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831"/>
  <workbookPr/>
  <mc:AlternateContent xmlns:mc="http://schemas.openxmlformats.org/markup-compatibility/2006">
    <mc:Choice Requires="x15">
      <x15ac:absPath xmlns:x15ac="http://schemas.microsoft.com/office/spreadsheetml/2010/11/ac" url="C:\ApsimX\Tests\Validation\PlantainForage\"/>
    </mc:Choice>
  </mc:AlternateContent>
  <xr:revisionPtr revIDLastSave="0" documentId="13_ncr:1_{DBCF0789-824C-44F6-94E3-BBF1A54E17BC}" xr6:coauthVersionLast="47" xr6:coauthVersionMax="47" xr10:uidLastSave="{00000000-0000-0000-0000-000000000000}"/>
  <bookViews>
    <workbookView xWindow="28680" yWindow="-120" windowWidth="29040" windowHeight="15840" xr2:uid="{00000000-000D-0000-FFFF-FFFF00000000}"/>
  </bookViews>
  <sheets>
    <sheet name="Notes" sheetId="13" r:id="rId1"/>
    <sheet name="Observed" sheetId="16" r:id="rId2"/>
    <sheet name="ObservedMeans" sheetId="17" r:id="rId3"/>
  </sheets>
  <definedNames>
    <definedName name="_xlnm._FilterDatabase" localSheetId="1" hidden="1">Observed!$A$1:$AO$1974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O1170" i="17" l="1"/>
  <c r="AN1170" i="17"/>
  <c r="AM1170" i="17"/>
  <c r="AL1170" i="17"/>
  <c r="AK1170" i="17"/>
  <c r="AJ1170" i="17"/>
  <c r="AI1170" i="17"/>
  <c r="AH1170" i="17"/>
  <c r="AG1170" i="17"/>
  <c r="AF1170" i="17"/>
  <c r="AE1170" i="17"/>
  <c r="AD1170" i="17"/>
  <c r="AC1170" i="17"/>
  <c r="AB1170" i="17"/>
  <c r="AA1170" i="17"/>
  <c r="Z1170" i="17"/>
  <c r="Y1170" i="17"/>
  <c r="X1170" i="17"/>
  <c r="W1170" i="17"/>
  <c r="V1170" i="17"/>
  <c r="U1170" i="17"/>
  <c r="T1170" i="17"/>
  <c r="S1170" i="17"/>
  <c r="R1170" i="17"/>
  <c r="Q1170" i="17"/>
  <c r="P1170" i="17"/>
  <c r="O1170" i="17"/>
  <c r="N1170" i="17"/>
  <c r="M1170" i="17"/>
  <c r="L1170" i="17"/>
  <c r="K1170" i="17"/>
  <c r="AO1169" i="17"/>
  <c r="AN1169" i="17"/>
  <c r="AM1169" i="17"/>
  <c r="AL1169" i="17"/>
  <c r="AK1169" i="17"/>
  <c r="AJ1169" i="17"/>
  <c r="AI1169" i="17"/>
  <c r="AH1169" i="17"/>
  <c r="AG1169" i="17"/>
  <c r="AF1169" i="17"/>
  <c r="AE1169" i="17"/>
  <c r="AD1169" i="17"/>
  <c r="AC1169" i="17"/>
  <c r="AB1169" i="17"/>
  <c r="AA1169" i="17"/>
  <c r="Z1169" i="17"/>
  <c r="Y1169" i="17"/>
  <c r="X1169" i="17"/>
  <c r="W1169" i="17"/>
  <c r="V1169" i="17"/>
  <c r="U1169" i="17"/>
  <c r="T1169" i="17"/>
  <c r="S1169" i="17"/>
  <c r="R1169" i="17"/>
  <c r="Q1169" i="17"/>
  <c r="P1169" i="17"/>
  <c r="O1169" i="17"/>
  <c r="N1169" i="17"/>
  <c r="M1169" i="17"/>
  <c r="L1169" i="17"/>
  <c r="K1169" i="17"/>
  <c r="AO1168" i="17"/>
  <c r="AN1168" i="17"/>
  <c r="AM1168" i="17"/>
  <c r="AL1168" i="17"/>
  <c r="AK1168" i="17"/>
  <c r="AJ1168" i="17"/>
  <c r="AI1168" i="17"/>
  <c r="AH1168" i="17"/>
  <c r="AG1168" i="17"/>
  <c r="AF1168" i="17"/>
  <c r="AE1168" i="17"/>
  <c r="AD1168" i="17"/>
  <c r="AC1168" i="17"/>
  <c r="AB1168" i="17"/>
  <c r="AA1168" i="17"/>
  <c r="Z1168" i="17"/>
  <c r="Y1168" i="17"/>
  <c r="X1168" i="17"/>
  <c r="W1168" i="17"/>
  <c r="V1168" i="17"/>
  <c r="U1168" i="17"/>
  <c r="T1168" i="17"/>
  <c r="S1168" i="17"/>
  <c r="R1168" i="17"/>
  <c r="Q1168" i="17"/>
  <c r="P1168" i="17"/>
  <c r="O1168" i="17"/>
  <c r="N1168" i="17"/>
  <c r="M1168" i="17"/>
  <c r="L1168" i="17"/>
  <c r="K1168" i="17"/>
  <c r="AO1167" i="17"/>
  <c r="AN1167" i="17"/>
  <c r="AM1167" i="17"/>
  <c r="AL1167" i="17"/>
  <c r="AK1167" i="17"/>
  <c r="AJ1167" i="17"/>
  <c r="AI1167" i="17"/>
  <c r="AH1167" i="17"/>
  <c r="AG1167" i="17"/>
  <c r="AF1167" i="17"/>
  <c r="AE1167" i="17"/>
  <c r="AD1167" i="17"/>
  <c r="AC1167" i="17"/>
  <c r="AB1167" i="17"/>
  <c r="AA1167" i="17"/>
  <c r="Z1167" i="17"/>
  <c r="Y1167" i="17"/>
  <c r="X1167" i="17"/>
  <c r="W1167" i="17"/>
  <c r="V1167" i="17"/>
  <c r="U1167" i="17"/>
  <c r="T1167" i="17"/>
  <c r="S1167" i="17"/>
  <c r="R1167" i="17"/>
  <c r="Q1167" i="17"/>
  <c r="P1167" i="17"/>
  <c r="O1167" i="17"/>
  <c r="N1167" i="17"/>
  <c r="M1167" i="17"/>
  <c r="L1167" i="17"/>
  <c r="K1167" i="17"/>
  <c r="AO1166" i="17"/>
  <c r="AN1166" i="17"/>
  <c r="AM1166" i="17"/>
  <c r="AL1166" i="17"/>
  <c r="AK1166" i="17"/>
  <c r="AJ1166" i="17"/>
  <c r="AI1166" i="17"/>
  <c r="AH1166" i="17"/>
  <c r="AG1166" i="17"/>
  <c r="AF1166" i="17"/>
  <c r="AE1166" i="17"/>
  <c r="AD1166" i="17"/>
  <c r="AC1166" i="17"/>
  <c r="AB1166" i="17"/>
  <c r="AA1166" i="17"/>
  <c r="Z1166" i="17"/>
  <c r="Y1166" i="17"/>
  <c r="X1166" i="17"/>
  <c r="W1166" i="17"/>
  <c r="V1166" i="17"/>
  <c r="U1166" i="17"/>
  <c r="T1166" i="17"/>
  <c r="S1166" i="17"/>
  <c r="R1166" i="17"/>
  <c r="Q1166" i="17"/>
  <c r="P1166" i="17"/>
  <c r="O1166" i="17"/>
  <c r="N1166" i="17"/>
  <c r="M1166" i="17"/>
  <c r="L1166" i="17"/>
  <c r="K1166" i="17"/>
  <c r="AO1165" i="17"/>
  <c r="AN1165" i="17"/>
  <c r="AM1165" i="17"/>
  <c r="AL1165" i="17"/>
  <c r="AK1165" i="17"/>
  <c r="AJ1165" i="17"/>
  <c r="AI1165" i="17"/>
  <c r="AH1165" i="17"/>
  <c r="AG1165" i="17"/>
  <c r="AF1165" i="17"/>
  <c r="AE1165" i="17"/>
  <c r="AD1165" i="17"/>
  <c r="AC1165" i="17"/>
  <c r="AB1165" i="17"/>
  <c r="AA1165" i="17"/>
  <c r="Z1165" i="17"/>
  <c r="Y1165" i="17"/>
  <c r="X1165" i="17"/>
  <c r="W1165" i="17"/>
  <c r="V1165" i="17"/>
  <c r="U1165" i="17"/>
  <c r="T1165" i="17"/>
  <c r="S1165" i="17"/>
  <c r="R1165" i="17"/>
  <c r="Q1165" i="17"/>
  <c r="P1165" i="17"/>
  <c r="O1165" i="17"/>
  <c r="N1165" i="17"/>
  <c r="M1165" i="17"/>
  <c r="L1165" i="17"/>
  <c r="K1165" i="17"/>
  <c r="AO1164" i="17"/>
  <c r="AN1164" i="17"/>
  <c r="AM1164" i="17"/>
  <c r="AL1164" i="17"/>
  <c r="AK1164" i="17"/>
  <c r="AJ1164" i="17"/>
  <c r="AI1164" i="17"/>
  <c r="AH1164" i="17"/>
  <c r="AG1164" i="17"/>
  <c r="AF1164" i="17"/>
  <c r="AE1164" i="17"/>
  <c r="AD1164" i="17"/>
  <c r="AC1164" i="17"/>
  <c r="AB1164" i="17"/>
  <c r="AA1164" i="17"/>
  <c r="Z1164" i="17"/>
  <c r="Y1164" i="17"/>
  <c r="X1164" i="17"/>
  <c r="W1164" i="17"/>
  <c r="V1164" i="17"/>
  <c r="U1164" i="17"/>
  <c r="T1164" i="17"/>
  <c r="S1164" i="17"/>
  <c r="R1164" i="17"/>
  <c r="Q1164" i="17"/>
  <c r="P1164" i="17"/>
  <c r="O1164" i="17"/>
  <c r="N1164" i="17"/>
  <c r="M1164" i="17"/>
  <c r="L1164" i="17"/>
  <c r="K1164" i="17"/>
  <c r="AO1163" i="17"/>
  <c r="AN1163" i="17"/>
  <c r="AM1163" i="17"/>
  <c r="AL1163" i="17"/>
  <c r="AK1163" i="17"/>
  <c r="AJ1163" i="17"/>
  <c r="AI1163" i="17"/>
  <c r="AH1163" i="17"/>
  <c r="AG1163" i="17"/>
  <c r="AF1163" i="17"/>
  <c r="AE1163" i="17"/>
  <c r="AD1163" i="17"/>
  <c r="AC1163" i="17"/>
  <c r="AB1163" i="17"/>
  <c r="AA1163" i="17"/>
  <c r="Z1163" i="17"/>
  <c r="Y1163" i="17"/>
  <c r="X1163" i="17"/>
  <c r="W1163" i="17"/>
  <c r="V1163" i="17"/>
  <c r="U1163" i="17"/>
  <c r="T1163" i="17"/>
  <c r="S1163" i="17"/>
  <c r="R1163" i="17"/>
  <c r="Q1163" i="17"/>
  <c r="P1163" i="17"/>
  <c r="O1163" i="17"/>
  <c r="N1163" i="17"/>
  <c r="M1163" i="17"/>
  <c r="L1163" i="17"/>
  <c r="K1163" i="17"/>
  <c r="AO1162" i="17"/>
  <c r="AN1162" i="17"/>
  <c r="AM1162" i="17"/>
  <c r="AL1162" i="17"/>
  <c r="AK1162" i="17"/>
  <c r="AJ1162" i="17"/>
  <c r="AI1162" i="17"/>
  <c r="AH1162" i="17"/>
  <c r="AG1162" i="17"/>
  <c r="AF1162" i="17"/>
  <c r="AE1162" i="17"/>
  <c r="AD1162" i="17"/>
  <c r="AC1162" i="17"/>
  <c r="AB1162" i="17"/>
  <c r="AA1162" i="17"/>
  <c r="Z1162" i="17"/>
  <c r="Y1162" i="17"/>
  <c r="X1162" i="17"/>
  <c r="W1162" i="17"/>
  <c r="V1162" i="17"/>
  <c r="U1162" i="17"/>
  <c r="T1162" i="17"/>
  <c r="S1162" i="17"/>
  <c r="R1162" i="17"/>
  <c r="Q1162" i="17"/>
  <c r="P1162" i="17"/>
  <c r="O1162" i="17"/>
  <c r="N1162" i="17"/>
  <c r="M1162" i="17"/>
  <c r="L1162" i="17"/>
  <c r="K1162" i="17"/>
  <c r="AO1161" i="17"/>
  <c r="AN1161" i="17"/>
  <c r="AM1161" i="17"/>
  <c r="AL1161" i="17"/>
  <c r="AK1161" i="17"/>
  <c r="AJ1161" i="17"/>
  <c r="AI1161" i="17"/>
  <c r="AH1161" i="17"/>
  <c r="AG1161" i="17"/>
  <c r="AF1161" i="17"/>
  <c r="AE1161" i="17"/>
  <c r="AD1161" i="17"/>
  <c r="AC1161" i="17"/>
  <c r="AB1161" i="17"/>
  <c r="AA1161" i="17"/>
  <c r="Z1161" i="17"/>
  <c r="Y1161" i="17"/>
  <c r="X1161" i="17"/>
  <c r="W1161" i="17"/>
  <c r="V1161" i="17"/>
  <c r="U1161" i="17"/>
  <c r="T1161" i="17"/>
  <c r="S1161" i="17"/>
  <c r="R1161" i="17"/>
  <c r="Q1161" i="17"/>
  <c r="P1161" i="17"/>
  <c r="O1161" i="17"/>
  <c r="N1161" i="17"/>
  <c r="M1161" i="17"/>
  <c r="L1161" i="17"/>
  <c r="K1161" i="17"/>
  <c r="AO1160" i="17"/>
  <c r="AN1160" i="17"/>
  <c r="AM1160" i="17"/>
  <c r="AL1160" i="17"/>
  <c r="AK1160" i="17"/>
  <c r="AJ1160" i="17"/>
  <c r="AI1160" i="17"/>
  <c r="AH1160" i="17"/>
  <c r="AG1160" i="17"/>
  <c r="AF1160" i="17"/>
  <c r="AE1160" i="17"/>
  <c r="AD1160" i="17"/>
  <c r="AC1160" i="17"/>
  <c r="AB1160" i="17"/>
  <c r="AA1160" i="17"/>
  <c r="Z1160" i="17"/>
  <c r="Y1160" i="17"/>
  <c r="X1160" i="17"/>
  <c r="W1160" i="17"/>
  <c r="V1160" i="17"/>
  <c r="U1160" i="17"/>
  <c r="T1160" i="17"/>
  <c r="S1160" i="17"/>
  <c r="R1160" i="17"/>
  <c r="Q1160" i="17"/>
  <c r="P1160" i="17"/>
  <c r="O1160" i="17"/>
  <c r="N1160" i="17"/>
  <c r="M1160" i="17"/>
  <c r="L1160" i="17"/>
  <c r="K1160" i="17"/>
  <c r="AO1159" i="17"/>
  <c r="AN1159" i="17"/>
  <c r="AM1159" i="17"/>
  <c r="AL1159" i="17"/>
  <c r="AK1159" i="17"/>
  <c r="AJ1159" i="17"/>
  <c r="AI1159" i="17"/>
  <c r="AH1159" i="17"/>
  <c r="AG1159" i="17"/>
  <c r="AF1159" i="17"/>
  <c r="AE1159" i="17"/>
  <c r="AD1159" i="17"/>
  <c r="AC1159" i="17"/>
  <c r="AB1159" i="17"/>
  <c r="AA1159" i="17"/>
  <c r="Z1159" i="17"/>
  <c r="Y1159" i="17"/>
  <c r="X1159" i="17"/>
  <c r="W1159" i="17"/>
  <c r="V1159" i="17"/>
  <c r="U1159" i="17"/>
  <c r="T1159" i="17"/>
  <c r="S1159" i="17"/>
  <c r="R1159" i="17"/>
  <c r="Q1159" i="17"/>
  <c r="P1159" i="17"/>
  <c r="O1159" i="17"/>
  <c r="N1159" i="17"/>
  <c r="M1159" i="17"/>
  <c r="L1159" i="17"/>
  <c r="K1159" i="17"/>
  <c r="AO1158" i="17"/>
  <c r="AN1158" i="17"/>
  <c r="AM1158" i="17"/>
  <c r="AL1158" i="17"/>
  <c r="AK1158" i="17"/>
  <c r="AJ1158" i="17"/>
  <c r="AI1158" i="17"/>
  <c r="AH1158" i="17"/>
  <c r="AG1158" i="17"/>
  <c r="AF1158" i="17"/>
  <c r="AE1158" i="17"/>
  <c r="AD1158" i="17"/>
  <c r="AC1158" i="17"/>
  <c r="AB1158" i="17"/>
  <c r="AA1158" i="17"/>
  <c r="Z1158" i="17"/>
  <c r="Y1158" i="17"/>
  <c r="X1158" i="17"/>
  <c r="W1158" i="17"/>
  <c r="V1158" i="17"/>
  <c r="U1158" i="17"/>
  <c r="T1158" i="17"/>
  <c r="S1158" i="17"/>
  <c r="R1158" i="17"/>
  <c r="Q1158" i="17"/>
  <c r="P1158" i="17"/>
  <c r="O1158" i="17"/>
  <c r="N1158" i="17"/>
  <c r="M1158" i="17"/>
  <c r="L1158" i="17"/>
  <c r="K1158" i="17"/>
  <c r="AO1157" i="17"/>
  <c r="AN1157" i="17"/>
  <c r="AM1157" i="17"/>
  <c r="AL1157" i="17"/>
  <c r="AK1157" i="17"/>
  <c r="AJ1157" i="17"/>
  <c r="AI1157" i="17"/>
  <c r="AH1157" i="17"/>
  <c r="AG1157" i="17"/>
  <c r="AF1157" i="17"/>
  <c r="AE1157" i="17"/>
  <c r="AD1157" i="17"/>
  <c r="AC1157" i="17"/>
  <c r="AB1157" i="17"/>
  <c r="AA1157" i="17"/>
  <c r="Z1157" i="17"/>
  <c r="Y1157" i="17"/>
  <c r="X1157" i="17"/>
  <c r="W1157" i="17"/>
  <c r="V1157" i="17"/>
  <c r="U1157" i="17"/>
  <c r="T1157" i="17"/>
  <c r="S1157" i="17"/>
  <c r="R1157" i="17"/>
  <c r="Q1157" i="17"/>
  <c r="P1157" i="17"/>
  <c r="O1157" i="17"/>
  <c r="N1157" i="17"/>
  <c r="M1157" i="17"/>
  <c r="L1157" i="17"/>
  <c r="K1157" i="17"/>
  <c r="AO1156" i="17"/>
  <c r="AN1156" i="17"/>
  <c r="AM1156" i="17"/>
  <c r="AL1156" i="17"/>
  <c r="AK1156" i="17"/>
  <c r="AJ1156" i="17"/>
  <c r="AI1156" i="17"/>
  <c r="AH1156" i="17"/>
  <c r="AG1156" i="17"/>
  <c r="AF1156" i="17"/>
  <c r="AE1156" i="17"/>
  <c r="AD1156" i="17"/>
  <c r="AC1156" i="17"/>
  <c r="AB1156" i="17"/>
  <c r="AA1156" i="17"/>
  <c r="Z1156" i="17"/>
  <c r="Y1156" i="17"/>
  <c r="X1156" i="17"/>
  <c r="W1156" i="17"/>
  <c r="V1156" i="17"/>
  <c r="U1156" i="17"/>
  <c r="T1156" i="17"/>
  <c r="S1156" i="17"/>
  <c r="R1156" i="17"/>
  <c r="Q1156" i="17"/>
  <c r="P1156" i="17"/>
  <c r="O1156" i="17"/>
  <c r="N1156" i="17"/>
  <c r="M1156" i="17"/>
  <c r="L1156" i="17"/>
  <c r="K1156" i="17"/>
  <c r="AO1155" i="17"/>
  <c r="AN1155" i="17"/>
  <c r="AM1155" i="17"/>
  <c r="AL1155" i="17"/>
  <c r="AK1155" i="17"/>
  <c r="AJ1155" i="17"/>
  <c r="AI1155" i="17"/>
  <c r="AH1155" i="17"/>
  <c r="AG1155" i="17"/>
  <c r="AF1155" i="17"/>
  <c r="AE1155" i="17"/>
  <c r="AD1155" i="17"/>
  <c r="AC1155" i="17"/>
  <c r="AB1155" i="17"/>
  <c r="AA1155" i="17"/>
  <c r="Z1155" i="17"/>
  <c r="Y1155" i="17"/>
  <c r="X1155" i="17"/>
  <c r="W1155" i="17"/>
  <c r="V1155" i="17"/>
  <c r="U1155" i="17"/>
  <c r="T1155" i="17"/>
  <c r="S1155" i="17"/>
  <c r="R1155" i="17"/>
  <c r="Q1155" i="17"/>
  <c r="P1155" i="17"/>
  <c r="O1155" i="17"/>
  <c r="N1155" i="17"/>
  <c r="M1155" i="17"/>
  <c r="L1155" i="17"/>
  <c r="K1155" i="17"/>
  <c r="AO1154" i="17"/>
  <c r="AN1154" i="17"/>
  <c r="AM1154" i="17"/>
  <c r="AL1154" i="17"/>
  <c r="AK1154" i="17"/>
  <c r="AJ1154" i="17"/>
  <c r="AI1154" i="17"/>
  <c r="AH1154" i="17"/>
  <c r="AG1154" i="17"/>
  <c r="AF1154" i="17"/>
  <c r="AE1154" i="17"/>
  <c r="AD1154" i="17"/>
  <c r="AC1154" i="17"/>
  <c r="AB1154" i="17"/>
  <c r="AA1154" i="17"/>
  <c r="Z1154" i="17"/>
  <c r="Y1154" i="17"/>
  <c r="X1154" i="17"/>
  <c r="W1154" i="17"/>
  <c r="V1154" i="17"/>
  <c r="U1154" i="17"/>
  <c r="T1154" i="17"/>
  <c r="S1154" i="17"/>
  <c r="R1154" i="17"/>
  <c r="Q1154" i="17"/>
  <c r="P1154" i="17"/>
  <c r="O1154" i="17"/>
  <c r="N1154" i="17"/>
  <c r="M1154" i="17"/>
  <c r="L1154" i="17"/>
  <c r="K1154" i="17"/>
  <c r="AO1153" i="17"/>
  <c r="AN1153" i="17"/>
  <c r="AM1153" i="17"/>
  <c r="AL1153" i="17"/>
  <c r="AK1153" i="17"/>
  <c r="AJ1153" i="17"/>
  <c r="AI1153" i="17"/>
  <c r="AH1153" i="17"/>
  <c r="AG1153" i="17"/>
  <c r="AF1153" i="17"/>
  <c r="AE1153" i="17"/>
  <c r="AD1153" i="17"/>
  <c r="AC1153" i="17"/>
  <c r="AB1153" i="17"/>
  <c r="AA1153" i="17"/>
  <c r="Z1153" i="17"/>
  <c r="Y1153" i="17"/>
  <c r="X1153" i="17"/>
  <c r="W1153" i="17"/>
  <c r="V1153" i="17"/>
  <c r="U1153" i="17"/>
  <c r="T1153" i="17"/>
  <c r="S1153" i="17"/>
  <c r="R1153" i="17"/>
  <c r="Q1153" i="17"/>
  <c r="P1153" i="17"/>
  <c r="O1153" i="17"/>
  <c r="N1153" i="17"/>
  <c r="M1153" i="17"/>
  <c r="L1153" i="17"/>
  <c r="K1153" i="17"/>
  <c r="AO1152" i="17"/>
  <c r="AN1152" i="17"/>
  <c r="AM1152" i="17"/>
  <c r="AL1152" i="17"/>
  <c r="AK1152" i="17"/>
  <c r="AJ1152" i="17"/>
  <c r="AI1152" i="17"/>
  <c r="AH1152" i="17"/>
  <c r="AG1152" i="17"/>
  <c r="AF1152" i="17"/>
  <c r="AE1152" i="17"/>
  <c r="AD1152" i="17"/>
  <c r="AC1152" i="17"/>
  <c r="AB1152" i="17"/>
  <c r="AA1152" i="17"/>
  <c r="Z1152" i="17"/>
  <c r="Y1152" i="17"/>
  <c r="X1152" i="17"/>
  <c r="W1152" i="17"/>
  <c r="V1152" i="17"/>
  <c r="U1152" i="17"/>
  <c r="T1152" i="17"/>
  <c r="S1152" i="17"/>
  <c r="R1152" i="17"/>
  <c r="Q1152" i="17"/>
  <c r="P1152" i="17"/>
  <c r="O1152" i="17"/>
  <c r="N1152" i="17"/>
  <c r="M1152" i="17"/>
  <c r="L1152" i="17"/>
  <c r="K1152" i="17"/>
  <c r="AO1151" i="17"/>
  <c r="AN1151" i="17"/>
  <c r="AM1151" i="17"/>
  <c r="AL1151" i="17"/>
  <c r="AK1151" i="17"/>
  <c r="AJ1151" i="17"/>
  <c r="AI1151" i="17"/>
  <c r="AH1151" i="17"/>
  <c r="AG1151" i="17"/>
  <c r="AF1151" i="17"/>
  <c r="AE1151" i="17"/>
  <c r="AD1151" i="17"/>
  <c r="AC1151" i="17"/>
  <c r="AB1151" i="17"/>
  <c r="AA1151" i="17"/>
  <c r="Z1151" i="17"/>
  <c r="Y1151" i="17"/>
  <c r="X1151" i="17"/>
  <c r="W1151" i="17"/>
  <c r="V1151" i="17"/>
  <c r="U1151" i="17"/>
  <c r="T1151" i="17"/>
  <c r="S1151" i="17"/>
  <c r="R1151" i="17"/>
  <c r="Q1151" i="17"/>
  <c r="P1151" i="17"/>
  <c r="O1151" i="17"/>
  <c r="N1151" i="17"/>
  <c r="M1151" i="17"/>
  <c r="L1151" i="17"/>
  <c r="K1151" i="17"/>
  <c r="AO1150" i="17"/>
  <c r="AN1150" i="17"/>
  <c r="AM1150" i="17"/>
  <c r="AL1150" i="17"/>
  <c r="AK1150" i="17"/>
  <c r="AJ1150" i="17"/>
  <c r="AI1150" i="17"/>
  <c r="AH1150" i="17"/>
  <c r="AG1150" i="17"/>
  <c r="AF1150" i="17"/>
  <c r="AE1150" i="17"/>
  <c r="AD1150" i="17"/>
  <c r="AC1150" i="17"/>
  <c r="AB1150" i="17"/>
  <c r="AA1150" i="17"/>
  <c r="Z1150" i="17"/>
  <c r="Y1150" i="17"/>
  <c r="X1150" i="17"/>
  <c r="W1150" i="17"/>
  <c r="V1150" i="17"/>
  <c r="U1150" i="17"/>
  <c r="T1150" i="17"/>
  <c r="S1150" i="17"/>
  <c r="R1150" i="17"/>
  <c r="Q1150" i="17"/>
  <c r="P1150" i="17"/>
  <c r="O1150" i="17"/>
  <c r="N1150" i="17"/>
  <c r="M1150" i="17"/>
  <c r="L1150" i="17"/>
  <c r="K1150" i="17"/>
  <c r="AO1149" i="17"/>
  <c r="AN1149" i="17"/>
  <c r="AM1149" i="17"/>
  <c r="AL1149" i="17"/>
  <c r="AK1149" i="17"/>
  <c r="AJ1149" i="17"/>
  <c r="AI1149" i="17"/>
  <c r="AH1149" i="17"/>
  <c r="AG1149" i="17"/>
  <c r="AF1149" i="17"/>
  <c r="AE1149" i="17"/>
  <c r="AD1149" i="17"/>
  <c r="AC1149" i="17"/>
  <c r="AB1149" i="17"/>
  <c r="AA1149" i="17"/>
  <c r="Z1149" i="17"/>
  <c r="Y1149" i="17"/>
  <c r="X1149" i="17"/>
  <c r="W1149" i="17"/>
  <c r="V1149" i="17"/>
  <c r="U1149" i="17"/>
  <c r="T1149" i="17"/>
  <c r="S1149" i="17"/>
  <c r="R1149" i="17"/>
  <c r="Q1149" i="17"/>
  <c r="P1149" i="17"/>
  <c r="O1149" i="17"/>
  <c r="N1149" i="17"/>
  <c r="M1149" i="17"/>
  <c r="L1149" i="17"/>
  <c r="K1149" i="17"/>
  <c r="AO1148" i="17"/>
  <c r="AN1148" i="17"/>
  <c r="AM1148" i="17"/>
  <c r="AL1148" i="17"/>
  <c r="AK1148" i="17"/>
  <c r="AJ1148" i="17"/>
  <c r="AI1148" i="17"/>
  <c r="AH1148" i="17"/>
  <c r="AG1148" i="17"/>
  <c r="AF1148" i="17"/>
  <c r="AE1148" i="17"/>
  <c r="AD1148" i="17"/>
  <c r="AC1148" i="17"/>
  <c r="AB1148" i="17"/>
  <c r="AA1148" i="17"/>
  <c r="Z1148" i="17"/>
  <c r="Y1148" i="17"/>
  <c r="X1148" i="17"/>
  <c r="W1148" i="17"/>
  <c r="V1148" i="17"/>
  <c r="U1148" i="17"/>
  <c r="T1148" i="17"/>
  <c r="S1148" i="17"/>
  <c r="R1148" i="17"/>
  <c r="Q1148" i="17"/>
  <c r="P1148" i="17"/>
  <c r="O1148" i="17"/>
  <c r="N1148" i="17"/>
  <c r="M1148" i="17"/>
  <c r="L1148" i="17"/>
  <c r="K1148" i="17"/>
  <c r="AO1147" i="17"/>
  <c r="AN1147" i="17"/>
  <c r="AM1147" i="17"/>
  <c r="AL1147" i="17"/>
  <c r="AK1147" i="17"/>
  <c r="AJ1147" i="17"/>
  <c r="AI1147" i="17"/>
  <c r="AH1147" i="17"/>
  <c r="AG1147" i="17"/>
  <c r="AF1147" i="17"/>
  <c r="AE1147" i="17"/>
  <c r="AD1147" i="17"/>
  <c r="AC1147" i="17"/>
  <c r="AB1147" i="17"/>
  <c r="AA1147" i="17"/>
  <c r="Z1147" i="17"/>
  <c r="Y1147" i="17"/>
  <c r="X1147" i="17"/>
  <c r="W1147" i="17"/>
  <c r="V1147" i="17"/>
  <c r="U1147" i="17"/>
  <c r="T1147" i="17"/>
  <c r="S1147" i="17"/>
  <c r="R1147" i="17"/>
  <c r="Q1147" i="17"/>
  <c r="P1147" i="17"/>
  <c r="O1147" i="17"/>
  <c r="N1147" i="17"/>
  <c r="M1147" i="17"/>
  <c r="L1147" i="17"/>
  <c r="K1147" i="17"/>
  <c r="AO1146" i="17"/>
  <c r="AN1146" i="17"/>
  <c r="AM1146" i="17"/>
  <c r="AL1146" i="17"/>
  <c r="AK1146" i="17"/>
  <c r="AJ1146" i="17"/>
  <c r="AI1146" i="17"/>
  <c r="AH1146" i="17"/>
  <c r="AG1146" i="17"/>
  <c r="AF1146" i="17"/>
  <c r="AE1146" i="17"/>
  <c r="AD1146" i="17"/>
  <c r="AC1146" i="17"/>
  <c r="AB1146" i="17"/>
  <c r="AA1146" i="17"/>
  <c r="Z1146" i="17"/>
  <c r="Y1146" i="17"/>
  <c r="X1146" i="17"/>
  <c r="W1146" i="17"/>
  <c r="V1146" i="17"/>
  <c r="U1146" i="17"/>
  <c r="T1146" i="17"/>
  <c r="S1146" i="17"/>
  <c r="R1146" i="17"/>
  <c r="Q1146" i="17"/>
  <c r="P1146" i="17"/>
  <c r="O1146" i="17"/>
  <c r="N1146" i="17"/>
  <c r="M1146" i="17"/>
  <c r="L1146" i="17"/>
  <c r="K1146" i="17"/>
  <c r="AO1145" i="17"/>
  <c r="AN1145" i="17"/>
  <c r="AM1145" i="17"/>
  <c r="AL1145" i="17"/>
  <c r="AK1145" i="17"/>
  <c r="AJ1145" i="17"/>
  <c r="AI1145" i="17"/>
  <c r="AH1145" i="17"/>
  <c r="AG1145" i="17"/>
  <c r="AF1145" i="17"/>
  <c r="AE1145" i="17"/>
  <c r="AD1145" i="17"/>
  <c r="AC1145" i="17"/>
  <c r="AB1145" i="17"/>
  <c r="AA1145" i="17"/>
  <c r="Z1145" i="17"/>
  <c r="Y1145" i="17"/>
  <c r="X1145" i="17"/>
  <c r="W1145" i="17"/>
  <c r="V1145" i="17"/>
  <c r="U1145" i="17"/>
  <c r="T1145" i="17"/>
  <c r="S1145" i="17"/>
  <c r="R1145" i="17"/>
  <c r="Q1145" i="17"/>
  <c r="P1145" i="17"/>
  <c r="O1145" i="17"/>
  <c r="N1145" i="17"/>
  <c r="M1145" i="17"/>
  <c r="L1145" i="17"/>
  <c r="K1145" i="17"/>
  <c r="AO1144" i="17"/>
  <c r="AN1144" i="17"/>
  <c r="AM1144" i="17"/>
  <c r="AL1144" i="17"/>
  <c r="AK1144" i="17"/>
  <c r="AJ1144" i="17"/>
  <c r="AI1144" i="17"/>
  <c r="AH1144" i="17"/>
  <c r="AG1144" i="17"/>
  <c r="AF1144" i="17"/>
  <c r="AE1144" i="17"/>
  <c r="AD1144" i="17"/>
  <c r="AC1144" i="17"/>
  <c r="AB1144" i="17"/>
  <c r="AA1144" i="17"/>
  <c r="Z1144" i="17"/>
  <c r="Y1144" i="17"/>
  <c r="X1144" i="17"/>
  <c r="W1144" i="17"/>
  <c r="V1144" i="17"/>
  <c r="U1144" i="17"/>
  <c r="T1144" i="17"/>
  <c r="S1144" i="17"/>
  <c r="R1144" i="17"/>
  <c r="Q1144" i="17"/>
  <c r="P1144" i="17"/>
  <c r="O1144" i="17"/>
  <c r="N1144" i="17"/>
  <c r="M1144" i="17"/>
  <c r="L1144" i="17"/>
  <c r="K1144" i="17"/>
  <c r="AO1143" i="17"/>
  <c r="AN1143" i="17"/>
  <c r="AM1143" i="17"/>
  <c r="AL1143" i="17"/>
  <c r="AK1143" i="17"/>
  <c r="AJ1143" i="17"/>
  <c r="AI1143" i="17"/>
  <c r="AH1143" i="17"/>
  <c r="AG1143" i="17"/>
  <c r="AF1143" i="17"/>
  <c r="AE1143" i="17"/>
  <c r="AD1143" i="17"/>
  <c r="AC1143" i="17"/>
  <c r="AB1143" i="17"/>
  <c r="AA1143" i="17"/>
  <c r="Z1143" i="17"/>
  <c r="Y1143" i="17"/>
  <c r="X1143" i="17"/>
  <c r="W1143" i="17"/>
  <c r="V1143" i="17"/>
  <c r="U1143" i="17"/>
  <c r="T1143" i="17"/>
  <c r="S1143" i="17"/>
  <c r="R1143" i="17"/>
  <c r="Q1143" i="17"/>
  <c r="P1143" i="17"/>
  <c r="O1143" i="17"/>
  <c r="N1143" i="17"/>
  <c r="M1143" i="17"/>
  <c r="L1143" i="17"/>
  <c r="K1143" i="17"/>
  <c r="AO1142" i="17"/>
  <c r="AN1142" i="17"/>
  <c r="AM1142" i="17"/>
  <c r="AL1142" i="17"/>
  <c r="AK1142" i="17"/>
  <c r="AJ1142" i="17"/>
  <c r="AI1142" i="17"/>
  <c r="AH1142" i="17"/>
  <c r="AG1142" i="17"/>
  <c r="AF1142" i="17"/>
  <c r="AE1142" i="17"/>
  <c r="AD1142" i="17"/>
  <c r="AC1142" i="17"/>
  <c r="AB1142" i="17"/>
  <c r="AA1142" i="17"/>
  <c r="Z1142" i="17"/>
  <c r="Y1142" i="17"/>
  <c r="X1142" i="17"/>
  <c r="W1142" i="17"/>
  <c r="V1142" i="17"/>
  <c r="U1142" i="17"/>
  <c r="T1142" i="17"/>
  <c r="S1142" i="17"/>
  <c r="R1142" i="17"/>
  <c r="Q1142" i="17"/>
  <c r="P1142" i="17"/>
  <c r="O1142" i="17"/>
  <c r="N1142" i="17"/>
  <c r="M1142" i="17"/>
  <c r="L1142" i="17"/>
  <c r="K1142" i="17"/>
  <c r="AO1141" i="17"/>
  <c r="AN1141" i="17"/>
  <c r="AM1141" i="17"/>
  <c r="AL1141" i="17"/>
  <c r="AK1141" i="17"/>
  <c r="AJ1141" i="17"/>
  <c r="AI1141" i="17"/>
  <c r="AH1141" i="17"/>
  <c r="AG1141" i="17"/>
  <c r="AF1141" i="17"/>
  <c r="AE1141" i="17"/>
  <c r="AD1141" i="17"/>
  <c r="AC1141" i="17"/>
  <c r="AB1141" i="17"/>
  <c r="AA1141" i="17"/>
  <c r="Z1141" i="17"/>
  <c r="Y1141" i="17"/>
  <c r="X1141" i="17"/>
  <c r="W1141" i="17"/>
  <c r="V1141" i="17"/>
  <c r="U1141" i="17"/>
  <c r="T1141" i="17"/>
  <c r="S1141" i="17"/>
  <c r="R1141" i="17"/>
  <c r="Q1141" i="17"/>
  <c r="P1141" i="17"/>
  <c r="O1141" i="17"/>
  <c r="N1141" i="17"/>
  <c r="M1141" i="17"/>
  <c r="L1141" i="17"/>
  <c r="K1141" i="17"/>
  <c r="AO1140" i="17"/>
  <c r="AN1140" i="17"/>
  <c r="AM1140" i="17"/>
  <c r="AL1140" i="17"/>
  <c r="AK1140" i="17"/>
  <c r="AJ1140" i="17"/>
  <c r="AI1140" i="17"/>
  <c r="AH1140" i="17"/>
  <c r="AG1140" i="17"/>
  <c r="AF1140" i="17"/>
  <c r="AE1140" i="17"/>
  <c r="AD1140" i="17"/>
  <c r="AC1140" i="17"/>
  <c r="AB1140" i="17"/>
  <c r="AA1140" i="17"/>
  <c r="Z1140" i="17"/>
  <c r="Y1140" i="17"/>
  <c r="X1140" i="17"/>
  <c r="W1140" i="17"/>
  <c r="V1140" i="17"/>
  <c r="U1140" i="17"/>
  <c r="T1140" i="17"/>
  <c r="S1140" i="17"/>
  <c r="R1140" i="17"/>
  <c r="Q1140" i="17"/>
  <c r="P1140" i="17"/>
  <c r="O1140" i="17"/>
  <c r="N1140" i="17"/>
  <c r="M1140" i="17"/>
  <c r="L1140" i="17"/>
  <c r="K1140" i="17"/>
  <c r="AO1139" i="17"/>
  <c r="AN1139" i="17"/>
  <c r="AM1139" i="17"/>
  <c r="AL1139" i="17"/>
  <c r="AK1139" i="17"/>
  <c r="AJ1139" i="17"/>
  <c r="AI1139" i="17"/>
  <c r="AH1139" i="17"/>
  <c r="AG1139" i="17"/>
  <c r="AF1139" i="17"/>
  <c r="AE1139" i="17"/>
  <c r="AD1139" i="17"/>
  <c r="AC1139" i="17"/>
  <c r="AB1139" i="17"/>
  <c r="AA1139" i="17"/>
  <c r="Z1139" i="17"/>
  <c r="Y1139" i="17"/>
  <c r="X1139" i="17"/>
  <c r="W1139" i="17"/>
  <c r="V1139" i="17"/>
  <c r="U1139" i="17"/>
  <c r="T1139" i="17"/>
  <c r="S1139" i="17"/>
  <c r="R1139" i="17"/>
  <c r="Q1139" i="17"/>
  <c r="P1139" i="17"/>
  <c r="O1139" i="17"/>
  <c r="N1139" i="17"/>
  <c r="M1139" i="17"/>
  <c r="L1139" i="17"/>
  <c r="K1139" i="17"/>
  <c r="AO1138" i="17"/>
  <c r="AN1138" i="17"/>
  <c r="AM1138" i="17"/>
  <c r="AL1138" i="17"/>
  <c r="AK1138" i="17"/>
  <c r="AJ1138" i="17"/>
  <c r="AI1138" i="17"/>
  <c r="AH1138" i="17"/>
  <c r="AG1138" i="17"/>
  <c r="AF1138" i="17"/>
  <c r="AE1138" i="17"/>
  <c r="AD1138" i="17"/>
  <c r="AC1138" i="17"/>
  <c r="AB1138" i="17"/>
  <c r="AA1138" i="17"/>
  <c r="Z1138" i="17"/>
  <c r="Y1138" i="17"/>
  <c r="X1138" i="17"/>
  <c r="W1138" i="17"/>
  <c r="V1138" i="17"/>
  <c r="U1138" i="17"/>
  <c r="T1138" i="17"/>
  <c r="S1138" i="17"/>
  <c r="R1138" i="17"/>
  <c r="Q1138" i="17"/>
  <c r="P1138" i="17"/>
  <c r="O1138" i="17"/>
  <c r="N1138" i="17"/>
  <c r="M1138" i="17"/>
  <c r="L1138" i="17"/>
  <c r="K1138" i="17"/>
  <c r="AO1137" i="17"/>
  <c r="AN1137" i="17"/>
  <c r="AM1137" i="17"/>
  <c r="AL1137" i="17"/>
  <c r="AK1137" i="17"/>
  <c r="AJ1137" i="17"/>
  <c r="AI1137" i="17"/>
  <c r="AH1137" i="17"/>
  <c r="AG1137" i="17"/>
  <c r="AF1137" i="17"/>
  <c r="AE1137" i="17"/>
  <c r="AD1137" i="17"/>
  <c r="AC1137" i="17"/>
  <c r="AB1137" i="17"/>
  <c r="AA1137" i="17"/>
  <c r="Z1137" i="17"/>
  <c r="Y1137" i="17"/>
  <c r="X1137" i="17"/>
  <c r="W1137" i="17"/>
  <c r="V1137" i="17"/>
  <c r="U1137" i="17"/>
  <c r="T1137" i="17"/>
  <c r="S1137" i="17"/>
  <c r="R1137" i="17"/>
  <c r="Q1137" i="17"/>
  <c r="P1137" i="17"/>
  <c r="O1137" i="17"/>
  <c r="N1137" i="17"/>
  <c r="M1137" i="17"/>
  <c r="L1137" i="17"/>
  <c r="K1137" i="17"/>
  <c r="AO1136" i="17"/>
  <c r="AN1136" i="17"/>
  <c r="AM1136" i="17"/>
  <c r="AL1136" i="17"/>
  <c r="AK1136" i="17"/>
  <c r="AJ1136" i="17"/>
  <c r="AI1136" i="17"/>
  <c r="AH1136" i="17"/>
  <c r="AG1136" i="17"/>
  <c r="AF1136" i="17"/>
  <c r="AE1136" i="17"/>
  <c r="AD1136" i="17"/>
  <c r="AC1136" i="17"/>
  <c r="AB1136" i="17"/>
  <c r="AA1136" i="17"/>
  <c r="Z1136" i="17"/>
  <c r="Y1136" i="17"/>
  <c r="X1136" i="17"/>
  <c r="W1136" i="17"/>
  <c r="V1136" i="17"/>
  <c r="U1136" i="17"/>
  <c r="T1136" i="17"/>
  <c r="S1136" i="17"/>
  <c r="R1136" i="17"/>
  <c r="Q1136" i="17"/>
  <c r="P1136" i="17"/>
  <c r="O1136" i="17"/>
  <c r="N1136" i="17"/>
  <c r="M1136" i="17"/>
  <c r="L1136" i="17"/>
  <c r="K1136" i="17"/>
  <c r="AO1135" i="17"/>
  <c r="AN1135" i="17"/>
  <c r="AM1135" i="17"/>
  <c r="AL1135" i="17"/>
  <c r="AK1135" i="17"/>
  <c r="AJ1135" i="17"/>
  <c r="AI1135" i="17"/>
  <c r="AH1135" i="17"/>
  <c r="AG1135" i="17"/>
  <c r="AF1135" i="17"/>
  <c r="AE1135" i="17"/>
  <c r="AD1135" i="17"/>
  <c r="AC1135" i="17"/>
  <c r="AB1135" i="17"/>
  <c r="AA1135" i="17"/>
  <c r="Z1135" i="17"/>
  <c r="Y1135" i="17"/>
  <c r="X1135" i="17"/>
  <c r="W1135" i="17"/>
  <c r="V1135" i="17"/>
  <c r="U1135" i="17"/>
  <c r="T1135" i="17"/>
  <c r="S1135" i="17"/>
  <c r="R1135" i="17"/>
  <c r="Q1135" i="17"/>
  <c r="P1135" i="17"/>
  <c r="O1135" i="17"/>
  <c r="N1135" i="17"/>
  <c r="M1135" i="17"/>
  <c r="L1135" i="17"/>
  <c r="K1135" i="17"/>
  <c r="AO1134" i="17"/>
  <c r="AN1134" i="17"/>
  <c r="AM1134" i="17"/>
  <c r="AL1134" i="17"/>
  <c r="AK1134" i="17"/>
  <c r="AJ1134" i="17"/>
  <c r="AI1134" i="17"/>
  <c r="AH1134" i="17"/>
  <c r="AG1134" i="17"/>
  <c r="AF1134" i="17"/>
  <c r="AE1134" i="17"/>
  <c r="AD1134" i="17"/>
  <c r="AC1134" i="17"/>
  <c r="AB1134" i="17"/>
  <c r="AA1134" i="17"/>
  <c r="Z1134" i="17"/>
  <c r="Y1134" i="17"/>
  <c r="X1134" i="17"/>
  <c r="W1134" i="17"/>
  <c r="V1134" i="17"/>
  <c r="U1134" i="17"/>
  <c r="T1134" i="17"/>
  <c r="S1134" i="17"/>
  <c r="R1134" i="17"/>
  <c r="Q1134" i="17"/>
  <c r="P1134" i="17"/>
  <c r="O1134" i="17"/>
  <c r="N1134" i="17"/>
  <c r="M1134" i="17"/>
  <c r="L1134" i="17"/>
  <c r="K1134" i="17"/>
  <c r="AO1133" i="17"/>
  <c r="AN1133" i="17"/>
  <c r="AM1133" i="17"/>
  <c r="AL1133" i="17"/>
  <c r="AK1133" i="17"/>
  <c r="AJ1133" i="17"/>
  <c r="AI1133" i="17"/>
  <c r="AH1133" i="17"/>
  <c r="AG1133" i="17"/>
  <c r="AF1133" i="17"/>
  <c r="AE1133" i="17"/>
  <c r="AD1133" i="17"/>
  <c r="AC1133" i="17"/>
  <c r="AB1133" i="17"/>
  <c r="AA1133" i="17"/>
  <c r="Z1133" i="17"/>
  <c r="Y1133" i="17"/>
  <c r="X1133" i="17"/>
  <c r="W1133" i="17"/>
  <c r="V1133" i="17"/>
  <c r="U1133" i="17"/>
  <c r="T1133" i="17"/>
  <c r="S1133" i="17"/>
  <c r="R1133" i="17"/>
  <c r="Q1133" i="17"/>
  <c r="P1133" i="17"/>
  <c r="O1133" i="17"/>
  <c r="N1133" i="17"/>
  <c r="M1133" i="17"/>
  <c r="L1133" i="17"/>
  <c r="K1133" i="17"/>
  <c r="AO1132" i="17"/>
  <c r="AN1132" i="17"/>
  <c r="AM1132" i="17"/>
  <c r="AL1132" i="17"/>
  <c r="AK1132" i="17"/>
  <c r="AJ1132" i="17"/>
  <c r="AI1132" i="17"/>
  <c r="AH1132" i="17"/>
  <c r="AG1132" i="17"/>
  <c r="AF1132" i="17"/>
  <c r="AE1132" i="17"/>
  <c r="AD1132" i="17"/>
  <c r="AC1132" i="17"/>
  <c r="AB1132" i="17"/>
  <c r="AA1132" i="17"/>
  <c r="Z1132" i="17"/>
  <c r="Y1132" i="17"/>
  <c r="X1132" i="17"/>
  <c r="W1132" i="17"/>
  <c r="V1132" i="17"/>
  <c r="U1132" i="17"/>
  <c r="T1132" i="17"/>
  <c r="S1132" i="17"/>
  <c r="R1132" i="17"/>
  <c r="Q1132" i="17"/>
  <c r="P1132" i="17"/>
  <c r="O1132" i="17"/>
  <c r="N1132" i="17"/>
  <c r="M1132" i="17"/>
  <c r="L1132" i="17"/>
  <c r="K1132" i="17"/>
  <c r="AO1131" i="17"/>
  <c r="AN1131" i="17"/>
  <c r="AM1131" i="17"/>
  <c r="AL1131" i="17"/>
  <c r="AK1131" i="17"/>
  <c r="AJ1131" i="17"/>
  <c r="AI1131" i="17"/>
  <c r="AH1131" i="17"/>
  <c r="AG1131" i="17"/>
  <c r="AF1131" i="17"/>
  <c r="AE1131" i="17"/>
  <c r="AD1131" i="17"/>
  <c r="AC1131" i="17"/>
  <c r="AB1131" i="17"/>
  <c r="AA1131" i="17"/>
  <c r="Z1131" i="17"/>
  <c r="Y1131" i="17"/>
  <c r="X1131" i="17"/>
  <c r="W1131" i="17"/>
  <c r="V1131" i="17"/>
  <c r="U1131" i="17"/>
  <c r="T1131" i="17"/>
  <c r="S1131" i="17"/>
  <c r="R1131" i="17"/>
  <c r="Q1131" i="17"/>
  <c r="P1131" i="17"/>
  <c r="O1131" i="17"/>
  <c r="N1131" i="17"/>
  <c r="M1131" i="17"/>
  <c r="L1131" i="17"/>
  <c r="K1131" i="17"/>
  <c r="AO1130" i="17"/>
  <c r="AN1130" i="17"/>
  <c r="AM1130" i="17"/>
  <c r="AL1130" i="17"/>
  <c r="AK1130" i="17"/>
  <c r="AJ1130" i="17"/>
  <c r="AI1130" i="17"/>
  <c r="AH1130" i="17"/>
  <c r="AG1130" i="17"/>
  <c r="AF1130" i="17"/>
  <c r="AE1130" i="17"/>
  <c r="AD1130" i="17"/>
  <c r="AC1130" i="17"/>
  <c r="AB1130" i="17"/>
  <c r="AA1130" i="17"/>
  <c r="Z1130" i="17"/>
  <c r="Y1130" i="17"/>
  <c r="X1130" i="17"/>
  <c r="W1130" i="17"/>
  <c r="V1130" i="17"/>
  <c r="U1130" i="17"/>
  <c r="T1130" i="17"/>
  <c r="S1130" i="17"/>
  <c r="R1130" i="17"/>
  <c r="Q1130" i="17"/>
  <c r="P1130" i="17"/>
  <c r="O1130" i="17"/>
  <c r="N1130" i="17"/>
  <c r="M1130" i="17"/>
  <c r="L1130" i="17"/>
  <c r="K1130" i="17"/>
  <c r="AO1129" i="17"/>
  <c r="AN1129" i="17"/>
  <c r="AM1129" i="17"/>
  <c r="AL1129" i="17"/>
  <c r="AK1129" i="17"/>
  <c r="AJ1129" i="17"/>
  <c r="AI1129" i="17"/>
  <c r="AH1129" i="17"/>
  <c r="AG1129" i="17"/>
  <c r="AF1129" i="17"/>
  <c r="AE1129" i="17"/>
  <c r="AD1129" i="17"/>
  <c r="AC1129" i="17"/>
  <c r="AB1129" i="17"/>
  <c r="AA1129" i="17"/>
  <c r="Z1129" i="17"/>
  <c r="Y1129" i="17"/>
  <c r="X1129" i="17"/>
  <c r="W1129" i="17"/>
  <c r="V1129" i="17"/>
  <c r="U1129" i="17"/>
  <c r="T1129" i="17"/>
  <c r="S1129" i="17"/>
  <c r="R1129" i="17"/>
  <c r="Q1129" i="17"/>
  <c r="P1129" i="17"/>
  <c r="O1129" i="17"/>
  <c r="N1129" i="17"/>
  <c r="M1129" i="17"/>
  <c r="L1129" i="17"/>
  <c r="K1129" i="17"/>
  <c r="AO1128" i="17"/>
  <c r="AN1128" i="17"/>
  <c r="AM1128" i="17"/>
  <c r="AL1128" i="17"/>
  <c r="AK1128" i="17"/>
  <c r="AJ1128" i="17"/>
  <c r="AI1128" i="17"/>
  <c r="AH1128" i="17"/>
  <c r="AG1128" i="17"/>
  <c r="AF1128" i="17"/>
  <c r="AE1128" i="17"/>
  <c r="AD1128" i="17"/>
  <c r="AC1128" i="17"/>
  <c r="AB1128" i="17"/>
  <c r="AA1128" i="17"/>
  <c r="Z1128" i="17"/>
  <c r="Y1128" i="17"/>
  <c r="X1128" i="17"/>
  <c r="W1128" i="17"/>
  <c r="V1128" i="17"/>
  <c r="U1128" i="17"/>
  <c r="T1128" i="17"/>
  <c r="S1128" i="17"/>
  <c r="R1128" i="17"/>
  <c r="Q1128" i="17"/>
  <c r="P1128" i="17"/>
  <c r="O1128" i="17"/>
  <c r="N1128" i="17"/>
  <c r="M1128" i="17"/>
  <c r="L1128" i="17"/>
  <c r="K1128" i="17"/>
  <c r="AO1127" i="17"/>
  <c r="AN1127" i="17"/>
  <c r="AM1127" i="17"/>
  <c r="AL1127" i="17"/>
  <c r="AK1127" i="17"/>
  <c r="AJ1127" i="17"/>
  <c r="AI1127" i="17"/>
  <c r="AH1127" i="17"/>
  <c r="AG1127" i="17"/>
  <c r="AF1127" i="17"/>
  <c r="AE1127" i="17"/>
  <c r="AD1127" i="17"/>
  <c r="AC1127" i="17"/>
  <c r="AB1127" i="17"/>
  <c r="AA1127" i="17"/>
  <c r="Z1127" i="17"/>
  <c r="Y1127" i="17"/>
  <c r="X1127" i="17"/>
  <c r="W1127" i="17"/>
  <c r="V1127" i="17"/>
  <c r="U1127" i="17"/>
  <c r="T1127" i="17"/>
  <c r="S1127" i="17"/>
  <c r="R1127" i="17"/>
  <c r="Q1127" i="17"/>
  <c r="P1127" i="17"/>
  <c r="O1127" i="17"/>
  <c r="N1127" i="17"/>
  <c r="M1127" i="17"/>
  <c r="L1127" i="17"/>
  <c r="K1127" i="17"/>
  <c r="AO1126" i="17"/>
  <c r="AN1126" i="17"/>
  <c r="AM1126" i="17"/>
  <c r="AL1126" i="17"/>
  <c r="AK1126" i="17"/>
  <c r="AJ1126" i="17"/>
  <c r="AI1126" i="17"/>
  <c r="AH1126" i="17"/>
  <c r="AG1126" i="17"/>
  <c r="AF1126" i="17"/>
  <c r="AE1126" i="17"/>
  <c r="AD1126" i="17"/>
  <c r="AC1126" i="17"/>
  <c r="AB1126" i="17"/>
  <c r="AA1126" i="17"/>
  <c r="Z1126" i="17"/>
  <c r="Y1126" i="17"/>
  <c r="X1126" i="17"/>
  <c r="W1126" i="17"/>
  <c r="V1126" i="17"/>
  <c r="U1126" i="17"/>
  <c r="T1126" i="17"/>
  <c r="S1126" i="17"/>
  <c r="R1126" i="17"/>
  <c r="Q1126" i="17"/>
  <c r="P1126" i="17"/>
  <c r="O1126" i="17"/>
  <c r="N1126" i="17"/>
  <c r="M1126" i="17"/>
  <c r="L1126" i="17"/>
  <c r="K1126" i="17"/>
  <c r="AO1125" i="17"/>
  <c r="AN1125" i="17"/>
  <c r="AM1125" i="17"/>
  <c r="AL1125" i="17"/>
  <c r="AK1125" i="17"/>
  <c r="AJ1125" i="17"/>
  <c r="AI1125" i="17"/>
  <c r="AH1125" i="17"/>
  <c r="AG1125" i="17"/>
  <c r="AF1125" i="17"/>
  <c r="AE1125" i="17"/>
  <c r="AD1125" i="17"/>
  <c r="AC1125" i="17"/>
  <c r="AB1125" i="17"/>
  <c r="AA1125" i="17"/>
  <c r="Z1125" i="17"/>
  <c r="Y1125" i="17"/>
  <c r="X1125" i="17"/>
  <c r="W1125" i="17"/>
  <c r="V1125" i="17"/>
  <c r="U1125" i="17"/>
  <c r="T1125" i="17"/>
  <c r="S1125" i="17"/>
  <c r="R1125" i="17"/>
  <c r="Q1125" i="17"/>
  <c r="P1125" i="17"/>
  <c r="O1125" i="17"/>
  <c r="N1125" i="17"/>
  <c r="M1125" i="17"/>
  <c r="L1125" i="17"/>
  <c r="K1125" i="17"/>
  <c r="AO1124" i="17"/>
  <c r="AN1124" i="17"/>
  <c r="AM1124" i="17"/>
  <c r="AL1124" i="17"/>
  <c r="AK1124" i="17"/>
  <c r="AJ1124" i="17"/>
  <c r="AI1124" i="17"/>
  <c r="AH1124" i="17"/>
  <c r="AG1124" i="17"/>
  <c r="AF1124" i="17"/>
  <c r="AE1124" i="17"/>
  <c r="AD1124" i="17"/>
  <c r="AC1124" i="17"/>
  <c r="AB1124" i="17"/>
  <c r="AA1124" i="17"/>
  <c r="Z1124" i="17"/>
  <c r="Y1124" i="17"/>
  <c r="X1124" i="17"/>
  <c r="W1124" i="17"/>
  <c r="V1124" i="17"/>
  <c r="U1124" i="17"/>
  <c r="T1124" i="17"/>
  <c r="S1124" i="17"/>
  <c r="R1124" i="17"/>
  <c r="Q1124" i="17"/>
  <c r="P1124" i="17"/>
  <c r="O1124" i="17"/>
  <c r="N1124" i="17"/>
  <c r="M1124" i="17"/>
  <c r="L1124" i="17"/>
  <c r="K1124" i="17"/>
  <c r="AO1123" i="17"/>
  <c r="AN1123" i="17"/>
  <c r="AM1123" i="17"/>
  <c r="AL1123" i="17"/>
  <c r="AK1123" i="17"/>
  <c r="AJ1123" i="17"/>
  <c r="AI1123" i="17"/>
  <c r="AH1123" i="17"/>
  <c r="AG1123" i="17"/>
  <c r="AF1123" i="17"/>
  <c r="AE1123" i="17"/>
  <c r="AD1123" i="17"/>
  <c r="AC1123" i="17"/>
  <c r="AB1123" i="17"/>
  <c r="AA1123" i="17"/>
  <c r="Z1123" i="17"/>
  <c r="Y1123" i="17"/>
  <c r="X1123" i="17"/>
  <c r="W1123" i="17"/>
  <c r="V1123" i="17"/>
  <c r="U1123" i="17"/>
  <c r="T1123" i="17"/>
  <c r="S1123" i="17"/>
  <c r="R1123" i="17"/>
  <c r="Q1123" i="17"/>
  <c r="P1123" i="17"/>
  <c r="O1123" i="17"/>
  <c r="N1123" i="17"/>
  <c r="M1123" i="17"/>
  <c r="L1123" i="17"/>
  <c r="K1123" i="17"/>
  <c r="AO1122" i="17"/>
  <c r="AN1122" i="17"/>
  <c r="AM1122" i="17"/>
  <c r="AL1122" i="17"/>
  <c r="AK1122" i="17"/>
  <c r="AJ1122" i="17"/>
  <c r="AI1122" i="17"/>
  <c r="AH1122" i="17"/>
  <c r="AG1122" i="17"/>
  <c r="AF1122" i="17"/>
  <c r="AE1122" i="17"/>
  <c r="AD1122" i="17"/>
  <c r="AC1122" i="17"/>
  <c r="AB1122" i="17"/>
  <c r="AA1122" i="17"/>
  <c r="Z1122" i="17"/>
  <c r="Y1122" i="17"/>
  <c r="X1122" i="17"/>
  <c r="W1122" i="17"/>
  <c r="V1122" i="17"/>
  <c r="U1122" i="17"/>
  <c r="T1122" i="17"/>
  <c r="S1122" i="17"/>
  <c r="R1122" i="17"/>
  <c r="Q1122" i="17"/>
  <c r="P1122" i="17"/>
  <c r="O1122" i="17"/>
  <c r="N1122" i="17"/>
  <c r="M1122" i="17"/>
  <c r="L1122" i="17"/>
  <c r="K1122" i="17"/>
  <c r="AO1121" i="17"/>
  <c r="AN1121" i="17"/>
  <c r="AM1121" i="17"/>
  <c r="AL1121" i="17"/>
  <c r="AK1121" i="17"/>
  <c r="AJ1121" i="17"/>
  <c r="AI1121" i="17"/>
  <c r="AH1121" i="17"/>
  <c r="AG1121" i="17"/>
  <c r="AF1121" i="17"/>
  <c r="AE1121" i="17"/>
  <c r="AD1121" i="17"/>
  <c r="AC1121" i="17"/>
  <c r="AB1121" i="17"/>
  <c r="AA1121" i="17"/>
  <c r="Z1121" i="17"/>
  <c r="Y1121" i="17"/>
  <c r="X1121" i="17"/>
  <c r="W1121" i="17"/>
  <c r="V1121" i="17"/>
  <c r="U1121" i="17"/>
  <c r="T1121" i="17"/>
  <c r="S1121" i="17"/>
  <c r="R1121" i="17"/>
  <c r="Q1121" i="17"/>
  <c r="P1121" i="17"/>
  <c r="O1121" i="17"/>
  <c r="N1121" i="17"/>
  <c r="M1121" i="17"/>
  <c r="L1121" i="17"/>
  <c r="K1121" i="17"/>
  <c r="AO1120" i="17"/>
  <c r="AN1120" i="17"/>
  <c r="AM1120" i="17"/>
  <c r="AL1120" i="17"/>
  <c r="AK1120" i="17"/>
  <c r="AJ1120" i="17"/>
  <c r="AI1120" i="17"/>
  <c r="AH1120" i="17"/>
  <c r="AG1120" i="17"/>
  <c r="AF1120" i="17"/>
  <c r="AE1120" i="17"/>
  <c r="AD1120" i="17"/>
  <c r="AC1120" i="17"/>
  <c r="AB1120" i="17"/>
  <c r="AA1120" i="17"/>
  <c r="Z1120" i="17"/>
  <c r="Y1120" i="17"/>
  <c r="X1120" i="17"/>
  <c r="W1120" i="17"/>
  <c r="V1120" i="17"/>
  <c r="U1120" i="17"/>
  <c r="T1120" i="17"/>
  <c r="S1120" i="17"/>
  <c r="R1120" i="17"/>
  <c r="Q1120" i="17"/>
  <c r="P1120" i="17"/>
  <c r="O1120" i="17"/>
  <c r="N1120" i="17"/>
  <c r="M1120" i="17"/>
  <c r="L1120" i="17"/>
  <c r="K1120" i="17"/>
  <c r="AO1119" i="17"/>
  <c r="AN1119" i="17"/>
  <c r="AM1119" i="17"/>
  <c r="AL1119" i="17"/>
  <c r="AK1119" i="17"/>
  <c r="AJ1119" i="17"/>
  <c r="AI1119" i="17"/>
  <c r="AH1119" i="17"/>
  <c r="AG1119" i="17"/>
  <c r="AF1119" i="17"/>
  <c r="AE1119" i="17"/>
  <c r="AD1119" i="17"/>
  <c r="AC1119" i="17"/>
  <c r="AB1119" i="17"/>
  <c r="AA1119" i="17"/>
  <c r="Z1119" i="17"/>
  <c r="Y1119" i="17"/>
  <c r="X1119" i="17"/>
  <c r="W1119" i="17"/>
  <c r="V1119" i="17"/>
  <c r="U1119" i="17"/>
  <c r="T1119" i="17"/>
  <c r="S1119" i="17"/>
  <c r="R1119" i="17"/>
  <c r="Q1119" i="17"/>
  <c r="P1119" i="17"/>
  <c r="O1119" i="17"/>
  <c r="N1119" i="17"/>
  <c r="M1119" i="17"/>
  <c r="L1119" i="17"/>
  <c r="K1119" i="17"/>
  <c r="AO1118" i="17"/>
  <c r="AN1118" i="17"/>
  <c r="AM1118" i="17"/>
  <c r="AL1118" i="17"/>
  <c r="AK1118" i="17"/>
  <c r="AJ1118" i="17"/>
  <c r="AI1118" i="17"/>
  <c r="AH1118" i="17"/>
  <c r="AG1118" i="17"/>
  <c r="AF1118" i="17"/>
  <c r="AE1118" i="17"/>
  <c r="AD1118" i="17"/>
  <c r="AC1118" i="17"/>
  <c r="AB1118" i="17"/>
  <c r="AA1118" i="17"/>
  <c r="Z1118" i="17"/>
  <c r="Y1118" i="17"/>
  <c r="X1118" i="17"/>
  <c r="W1118" i="17"/>
  <c r="V1118" i="17"/>
  <c r="U1118" i="17"/>
  <c r="T1118" i="17"/>
  <c r="S1118" i="17"/>
  <c r="R1118" i="17"/>
  <c r="Q1118" i="17"/>
  <c r="P1118" i="17"/>
  <c r="O1118" i="17"/>
  <c r="N1118" i="17"/>
  <c r="M1118" i="17"/>
  <c r="L1118" i="17"/>
  <c r="K1118" i="17"/>
  <c r="AO1117" i="17"/>
  <c r="AN1117" i="17"/>
  <c r="AM1117" i="17"/>
  <c r="AL1117" i="17"/>
  <c r="AK1117" i="17"/>
  <c r="AJ1117" i="17"/>
  <c r="AI1117" i="17"/>
  <c r="AH1117" i="17"/>
  <c r="AG1117" i="17"/>
  <c r="AF1117" i="17"/>
  <c r="AE1117" i="17"/>
  <c r="AD1117" i="17"/>
  <c r="AC1117" i="17"/>
  <c r="AB1117" i="17"/>
  <c r="AA1117" i="17"/>
  <c r="Z1117" i="17"/>
  <c r="Y1117" i="17"/>
  <c r="X1117" i="17"/>
  <c r="W1117" i="17"/>
  <c r="V1117" i="17"/>
  <c r="U1117" i="17"/>
  <c r="T1117" i="17"/>
  <c r="S1117" i="17"/>
  <c r="R1117" i="17"/>
  <c r="Q1117" i="17"/>
  <c r="P1117" i="17"/>
  <c r="O1117" i="17"/>
  <c r="N1117" i="17"/>
  <c r="M1117" i="17"/>
  <c r="L1117" i="17"/>
  <c r="K1117" i="17"/>
  <c r="AO1116" i="17"/>
  <c r="AN1116" i="17"/>
  <c r="AM1116" i="17"/>
  <c r="AL1116" i="17"/>
  <c r="AK1116" i="17"/>
  <c r="AJ1116" i="17"/>
  <c r="AI1116" i="17"/>
  <c r="AH1116" i="17"/>
  <c r="AG1116" i="17"/>
  <c r="AF1116" i="17"/>
  <c r="AE1116" i="17"/>
  <c r="AD1116" i="17"/>
  <c r="AC1116" i="17"/>
  <c r="AB1116" i="17"/>
  <c r="AA1116" i="17"/>
  <c r="Z1116" i="17"/>
  <c r="Y1116" i="17"/>
  <c r="X1116" i="17"/>
  <c r="W1116" i="17"/>
  <c r="V1116" i="17"/>
  <c r="U1116" i="17"/>
  <c r="T1116" i="17"/>
  <c r="S1116" i="17"/>
  <c r="R1116" i="17"/>
  <c r="Q1116" i="17"/>
  <c r="P1116" i="17"/>
  <c r="O1116" i="17"/>
  <c r="N1116" i="17"/>
  <c r="M1116" i="17"/>
  <c r="L1116" i="17"/>
  <c r="K1116" i="17"/>
  <c r="AO1115" i="17"/>
  <c r="AN1115" i="17"/>
  <c r="AM1115" i="17"/>
  <c r="AL1115" i="17"/>
  <c r="AK1115" i="17"/>
  <c r="AJ1115" i="17"/>
  <c r="AI1115" i="17"/>
  <c r="AH1115" i="17"/>
  <c r="AG1115" i="17"/>
  <c r="AF1115" i="17"/>
  <c r="AE1115" i="17"/>
  <c r="AD1115" i="17"/>
  <c r="AC1115" i="17"/>
  <c r="AB1115" i="17"/>
  <c r="AA1115" i="17"/>
  <c r="Z1115" i="17"/>
  <c r="Y1115" i="17"/>
  <c r="X1115" i="17"/>
  <c r="W1115" i="17"/>
  <c r="V1115" i="17"/>
  <c r="U1115" i="17"/>
  <c r="T1115" i="17"/>
  <c r="S1115" i="17"/>
  <c r="R1115" i="17"/>
  <c r="Q1115" i="17"/>
  <c r="P1115" i="17"/>
  <c r="O1115" i="17"/>
  <c r="N1115" i="17"/>
  <c r="M1115" i="17"/>
  <c r="L1115" i="17"/>
  <c r="K1115" i="17"/>
  <c r="AO1114" i="17"/>
  <c r="AN1114" i="17"/>
  <c r="AM1114" i="17"/>
  <c r="AL1114" i="17"/>
  <c r="AK1114" i="17"/>
  <c r="AJ1114" i="17"/>
  <c r="AI1114" i="17"/>
  <c r="AH1114" i="17"/>
  <c r="AG1114" i="17"/>
  <c r="AF1114" i="17"/>
  <c r="AE1114" i="17"/>
  <c r="AD1114" i="17"/>
  <c r="AC1114" i="17"/>
  <c r="AB1114" i="17"/>
  <c r="AA1114" i="17"/>
  <c r="Z1114" i="17"/>
  <c r="Y1114" i="17"/>
  <c r="X1114" i="17"/>
  <c r="W1114" i="17"/>
  <c r="V1114" i="17"/>
  <c r="U1114" i="17"/>
  <c r="T1114" i="17"/>
  <c r="S1114" i="17"/>
  <c r="R1114" i="17"/>
  <c r="Q1114" i="17"/>
  <c r="P1114" i="17"/>
  <c r="O1114" i="17"/>
  <c r="N1114" i="17"/>
  <c r="M1114" i="17"/>
  <c r="L1114" i="17"/>
  <c r="K1114" i="17"/>
  <c r="AO1113" i="17"/>
  <c r="AN1113" i="17"/>
  <c r="AM1113" i="17"/>
  <c r="AL1113" i="17"/>
  <c r="AK1113" i="17"/>
  <c r="AJ1113" i="17"/>
  <c r="AI1113" i="17"/>
  <c r="AH1113" i="17"/>
  <c r="AG1113" i="17"/>
  <c r="AF1113" i="17"/>
  <c r="AE1113" i="17"/>
  <c r="AD1113" i="17"/>
  <c r="AC1113" i="17"/>
  <c r="AB1113" i="17"/>
  <c r="AA1113" i="17"/>
  <c r="Z1113" i="17"/>
  <c r="Y1113" i="17"/>
  <c r="X1113" i="17"/>
  <c r="W1113" i="17"/>
  <c r="V1113" i="17"/>
  <c r="U1113" i="17"/>
  <c r="T1113" i="17"/>
  <c r="S1113" i="17"/>
  <c r="R1113" i="17"/>
  <c r="Q1113" i="17"/>
  <c r="P1113" i="17"/>
  <c r="O1113" i="17"/>
  <c r="N1113" i="17"/>
  <c r="M1113" i="17"/>
  <c r="L1113" i="17"/>
  <c r="K1113" i="17"/>
  <c r="AO1112" i="17"/>
  <c r="AN1112" i="17"/>
  <c r="AM1112" i="17"/>
  <c r="AL1112" i="17"/>
  <c r="AK1112" i="17"/>
  <c r="AJ1112" i="17"/>
  <c r="AI1112" i="17"/>
  <c r="AH1112" i="17"/>
  <c r="AG1112" i="17"/>
  <c r="AF1112" i="17"/>
  <c r="AE1112" i="17"/>
  <c r="AD1112" i="17"/>
  <c r="AC1112" i="17"/>
  <c r="AB1112" i="17"/>
  <c r="AA1112" i="17"/>
  <c r="Z1112" i="17"/>
  <c r="Y1112" i="17"/>
  <c r="X1112" i="17"/>
  <c r="W1112" i="17"/>
  <c r="V1112" i="17"/>
  <c r="U1112" i="17"/>
  <c r="T1112" i="17"/>
  <c r="S1112" i="17"/>
  <c r="R1112" i="17"/>
  <c r="Q1112" i="17"/>
  <c r="P1112" i="17"/>
  <c r="O1112" i="17"/>
  <c r="N1112" i="17"/>
  <c r="M1112" i="17"/>
  <c r="L1112" i="17"/>
  <c r="K1112" i="17"/>
  <c r="AO1111" i="17"/>
  <c r="AN1111" i="17"/>
  <c r="AM1111" i="17"/>
  <c r="AL1111" i="17"/>
  <c r="AK1111" i="17"/>
  <c r="AJ1111" i="17"/>
  <c r="AI1111" i="17"/>
  <c r="AH1111" i="17"/>
  <c r="AG1111" i="17"/>
  <c r="AF1111" i="17"/>
  <c r="AE1111" i="17"/>
  <c r="AD1111" i="17"/>
  <c r="AC1111" i="17"/>
  <c r="AB1111" i="17"/>
  <c r="AA1111" i="17"/>
  <c r="Z1111" i="17"/>
  <c r="Y1111" i="17"/>
  <c r="X1111" i="17"/>
  <c r="W1111" i="17"/>
  <c r="V1111" i="17"/>
  <c r="U1111" i="17"/>
  <c r="T1111" i="17"/>
  <c r="S1111" i="17"/>
  <c r="R1111" i="17"/>
  <c r="Q1111" i="17"/>
  <c r="P1111" i="17"/>
  <c r="O1111" i="17"/>
  <c r="N1111" i="17"/>
  <c r="M1111" i="17"/>
  <c r="L1111" i="17"/>
  <c r="K1111" i="17"/>
  <c r="AO1110" i="17"/>
  <c r="AN1110" i="17"/>
  <c r="AM1110" i="17"/>
  <c r="AL1110" i="17"/>
  <c r="AK1110" i="17"/>
  <c r="AJ1110" i="17"/>
  <c r="AI1110" i="17"/>
  <c r="AH1110" i="17"/>
  <c r="AG1110" i="17"/>
  <c r="AF1110" i="17"/>
  <c r="AE1110" i="17"/>
  <c r="AD1110" i="17"/>
  <c r="AC1110" i="17"/>
  <c r="AB1110" i="17"/>
  <c r="AA1110" i="17"/>
  <c r="Z1110" i="17"/>
  <c r="Y1110" i="17"/>
  <c r="X1110" i="17"/>
  <c r="W1110" i="17"/>
  <c r="V1110" i="17"/>
  <c r="U1110" i="17"/>
  <c r="T1110" i="17"/>
  <c r="S1110" i="17"/>
  <c r="R1110" i="17"/>
  <c r="Q1110" i="17"/>
  <c r="P1110" i="17"/>
  <c r="O1110" i="17"/>
  <c r="N1110" i="17"/>
  <c r="M1110" i="17"/>
  <c r="L1110" i="17"/>
  <c r="K1110" i="17"/>
  <c r="AO1109" i="17"/>
  <c r="AN1109" i="17"/>
  <c r="AM1109" i="17"/>
  <c r="AL1109" i="17"/>
  <c r="AK1109" i="17"/>
  <c r="AJ1109" i="17"/>
  <c r="AI1109" i="17"/>
  <c r="AH1109" i="17"/>
  <c r="AG1109" i="17"/>
  <c r="AF1109" i="17"/>
  <c r="AE1109" i="17"/>
  <c r="AD1109" i="17"/>
  <c r="AC1109" i="17"/>
  <c r="AB1109" i="17"/>
  <c r="AA1109" i="17"/>
  <c r="Z1109" i="17"/>
  <c r="Y1109" i="17"/>
  <c r="X1109" i="17"/>
  <c r="W1109" i="17"/>
  <c r="V1109" i="17"/>
  <c r="U1109" i="17"/>
  <c r="T1109" i="17"/>
  <c r="S1109" i="17"/>
  <c r="R1109" i="17"/>
  <c r="Q1109" i="17"/>
  <c r="P1109" i="17"/>
  <c r="O1109" i="17"/>
  <c r="N1109" i="17"/>
  <c r="M1109" i="17"/>
  <c r="L1109" i="17"/>
  <c r="K1109" i="17"/>
  <c r="AO1108" i="17"/>
  <c r="AN1108" i="17"/>
  <c r="AM1108" i="17"/>
  <c r="AL1108" i="17"/>
  <c r="AK1108" i="17"/>
  <c r="AJ1108" i="17"/>
  <c r="AI1108" i="17"/>
  <c r="AH1108" i="17"/>
  <c r="AG1108" i="17"/>
  <c r="AF1108" i="17"/>
  <c r="AE1108" i="17"/>
  <c r="AD1108" i="17"/>
  <c r="AC1108" i="17"/>
  <c r="AB1108" i="17"/>
  <c r="AA1108" i="17"/>
  <c r="Z1108" i="17"/>
  <c r="Y1108" i="17"/>
  <c r="X1108" i="17"/>
  <c r="W1108" i="17"/>
  <c r="V1108" i="17"/>
  <c r="U1108" i="17"/>
  <c r="T1108" i="17"/>
  <c r="S1108" i="17"/>
  <c r="R1108" i="17"/>
  <c r="Q1108" i="17"/>
  <c r="P1108" i="17"/>
  <c r="O1108" i="17"/>
  <c r="N1108" i="17"/>
  <c r="M1108" i="17"/>
  <c r="L1108" i="17"/>
  <c r="K1108" i="17"/>
  <c r="AO1107" i="17"/>
  <c r="AN1107" i="17"/>
  <c r="AM1107" i="17"/>
  <c r="AL1107" i="17"/>
  <c r="AK1107" i="17"/>
  <c r="AJ1107" i="17"/>
  <c r="AI1107" i="17"/>
  <c r="AH1107" i="17"/>
  <c r="AG1107" i="17"/>
  <c r="AF1107" i="17"/>
  <c r="AE1107" i="17"/>
  <c r="AD1107" i="17"/>
  <c r="AC1107" i="17"/>
  <c r="AB1107" i="17"/>
  <c r="AA1107" i="17"/>
  <c r="Z1107" i="17"/>
  <c r="Y1107" i="17"/>
  <c r="X1107" i="17"/>
  <c r="W1107" i="17"/>
  <c r="V1107" i="17"/>
  <c r="U1107" i="17"/>
  <c r="T1107" i="17"/>
  <c r="S1107" i="17"/>
  <c r="R1107" i="17"/>
  <c r="Q1107" i="17"/>
  <c r="P1107" i="17"/>
  <c r="O1107" i="17"/>
  <c r="N1107" i="17"/>
  <c r="M1107" i="17"/>
  <c r="L1107" i="17"/>
  <c r="K1107" i="17"/>
  <c r="AO1106" i="17"/>
  <c r="AN1106" i="17"/>
  <c r="AM1106" i="17"/>
  <c r="AL1106" i="17"/>
  <c r="AK1106" i="17"/>
  <c r="AJ1106" i="17"/>
  <c r="AI1106" i="17"/>
  <c r="AH1106" i="17"/>
  <c r="AG1106" i="17"/>
  <c r="AF1106" i="17"/>
  <c r="AE1106" i="17"/>
  <c r="AD1106" i="17"/>
  <c r="AC1106" i="17"/>
  <c r="AB1106" i="17"/>
  <c r="AA1106" i="17"/>
  <c r="Z1106" i="17"/>
  <c r="Y1106" i="17"/>
  <c r="X1106" i="17"/>
  <c r="W1106" i="17"/>
  <c r="V1106" i="17"/>
  <c r="U1106" i="17"/>
  <c r="T1106" i="17"/>
  <c r="S1106" i="17"/>
  <c r="R1106" i="17"/>
  <c r="Q1106" i="17"/>
  <c r="P1106" i="17"/>
  <c r="O1106" i="17"/>
  <c r="N1106" i="17"/>
  <c r="M1106" i="17"/>
  <c r="L1106" i="17"/>
  <c r="K1106" i="17"/>
  <c r="AO1105" i="17"/>
  <c r="AN1105" i="17"/>
  <c r="AM1105" i="17"/>
  <c r="AL1105" i="17"/>
  <c r="AK1105" i="17"/>
  <c r="AJ1105" i="17"/>
  <c r="AI1105" i="17"/>
  <c r="AH1105" i="17"/>
  <c r="AG1105" i="17"/>
  <c r="AF1105" i="17"/>
  <c r="AE1105" i="17"/>
  <c r="AD1105" i="17"/>
  <c r="AC1105" i="17"/>
  <c r="AB1105" i="17"/>
  <c r="AA1105" i="17"/>
  <c r="Z1105" i="17"/>
  <c r="Y1105" i="17"/>
  <c r="X1105" i="17"/>
  <c r="W1105" i="17"/>
  <c r="V1105" i="17"/>
  <c r="U1105" i="17"/>
  <c r="T1105" i="17"/>
  <c r="S1105" i="17"/>
  <c r="R1105" i="17"/>
  <c r="Q1105" i="17"/>
  <c r="P1105" i="17"/>
  <c r="O1105" i="17"/>
  <c r="N1105" i="17"/>
  <c r="M1105" i="17"/>
  <c r="L1105" i="17"/>
  <c r="K1105" i="17"/>
  <c r="AO1104" i="17"/>
  <c r="AN1104" i="17"/>
  <c r="AM1104" i="17"/>
  <c r="AL1104" i="17"/>
  <c r="AK1104" i="17"/>
  <c r="AJ1104" i="17"/>
  <c r="AI1104" i="17"/>
  <c r="AH1104" i="17"/>
  <c r="AG1104" i="17"/>
  <c r="AF1104" i="17"/>
  <c r="AE1104" i="17"/>
  <c r="AD1104" i="17"/>
  <c r="AC1104" i="17"/>
  <c r="AB1104" i="17"/>
  <c r="AA1104" i="17"/>
  <c r="Z1104" i="17"/>
  <c r="Y1104" i="17"/>
  <c r="X1104" i="17"/>
  <c r="W1104" i="17"/>
  <c r="V1104" i="17"/>
  <c r="U1104" i="17"/>
  <c r="T1104" i="17"/>
  <c r="S1104" i="17"/>
  <c r="R1104" i="17"/>
  <c r="Q1104" i="17"/>
  <c r="P1104" i="17"/>
  <c r="O1104" i="17"/>
  <c r="N1104" i="17"/>
  <c r="M1104" i="17"/>
  <c r="L1104" i="17"/>
  <c r="K1104" i="17"/>
  <c r="AO1103" i="17"/>
  <c r="AN1103" i="17"/>
  <c r="AM1103" i="17"/>
  <c r="AL1103" i="17"/>
  <c r="AK1103" i="17"/>
  <c r="AJ1103" i="17"/>
  <c r="AI1103" i="17"/>
  <c r="AH1103" i="17"/>
  <c r="AG1103" i="17"/>
  <c r="AF1103" i="17"/>
  <c r="AE1103" i="17"/>
  <c r="AD1103" i="17"/>
  <c r="AC1103" i="17"/>
  <c r="AB1103" i="17"/>
  <c r="AA1103" i="17"/>
  <c r="Z1103" i="17"/>
  <c r="Y1103" i="17"/>
  <c r="X1103" i="17"/>
  <c r="W1103" i="17"/>
  <c r="V1103" i="17"/>
  <c r="U1103" i="17"/>
  <c r="T1103" i="17"/>
  <c r="S1103" i="17"/>
  <c r="R1103" i="17"/>
  <c r="Q1103" i="17"/>
  <c r="P1103" i="17"/>
  <c r="O1103" i="17"/>
  <c r="N1103" i="17"/>
  <c r="M1103" i="17"/>
  <c r="L1103" i="17"/>
  <c r="K1103" i="17"/>
  <c r="AO1102" i="17"/>
  <c r="AN1102" i="17"/>
  <c r="AM1102" i="17"/>
  <c r="AL1102" i="17"/>
  <c r="AK1102" i="17"/>
  <c r="AJ1102" i="17"/>
  <c r="AI1102" i="17"/>
  <c r="AH1102" i="17"/>
  <c r="AG1102" i="17"/>
  <c r="AF1102" i="17"/>
  <c r="AE1102" i="17"/>
  <c r="AD1102" i="17"/>
  <c r="AC1102" i="17"/>
  <c r="AB1102" i="17"/>
  <c r="AA1102" i="17"/>
  <c r="Z1102" i="17"/>
  <c r="Y1102" i="17"/>
  <c r="X1102" i="17"/>
  <c r="W1102" i="17"/>
  <c r="V1102" i="17"/>
  <c r="U1102" i="17"/>
  <c r="T1102" i="17"/>
  <c r="S1102" i="17"/>
  <c r="R1102" i="17"/>
  <c r="Q1102" i="17"/>
  <c r="P1102" i="17"/>
  <c r="O1102" i="17"/>
  <c r="N1102" i="17"/>
  <c r="M1102" i="17"/>
  <c r="L1102" i="17"/>
  <c r="K1102" i="17"/>
  <c r="AO1101" i="17"/>
  <c r="AN1101" i="17"/>
  <c r="AM1101" i="17"/>
  <c r="AL1101" i="17"/>
  <c r="AK1101" i="17"/>
  <c r="AJ1101" i="17"/>
  <c r="AI1101" i="17"/>
  <c r="AH1101" i="17"/>
  <c r="AG1101" i="17"/>
  <c r="AF1101" i="17"/>
  <c r="AE1101" i="17"/>
  <c r="AD1101" i="17"/>
  <c r="AC1101" i="17"/>
  <c r="AB1101" i="17"/>
  <c r="AA1101" i="17"/>
  <c r="Z1101" i="17"/>
  <c r="Y1101" i="17"/>
  <c r="X1101" i="17"/>
  <c r="W1101" i="17"/>
  <c r="V1101" i="17"/>
  <c r="U1101" i="17"/>
  <c r="T1101" i="17"/>
  <c r="S1101" i="17"/>
  <c r="R1101" i="17"/>
  <c r="Q1101" i="17"/>
  <c r="P1101" i="17"/>
  <c r="O1101" i="17"/>
  <c r="N1101" i="17"/>
  <c r="M1101" i="17"/>
  <c r="L1101" i="17"/>
  <c r="K1101" i="17"/>
  <c r="AO1100" i="17"/>
  <c r="AN1100" i="17"/>
  <c r="AM1100" i="17"/>
  <c r="AL1100" i="17"/>
  <c r="AK1100" i="17"/>
  <c r="AJ1100" i="17"/>
  <c r="AI1100" i="17"/>
  <c r="AH1100" i="17"/>
  <c r="AG1100" i="17"/>
  <c r="AF1100" i="17"/>
  <c r="AE1100" i="17"/>
  <c r="AD1100" i="17"/>
  <c r="AC1100" i="17"/>
  <c r="AB1100" i="17"/>
  <c r="AA1100" i="17"/>
  <c r="Z1100" i="17"/>
  <c r="Y1100" i="17"/>
  <c r="X1100" i="17"/>
  <c r="W1100" i="17"/>
  <c r="V1100" i="17"/>
  <c r="U1100" i="17"/>
  <c r="T1100" i="17"/>
  <c r="S1100" i="17"/>
  <c r="R1100" i="17"/>
  <c r="Q1100" i="17"/>
  <c r="P1100" i="17"/>
  <c r="O1100" i="17"/>
  <c r="N1100" i="17"/>
  <c r="M1100" i="17"/>
  <c r="L1100" i="17"/>
  <c r="K1100" i="17"/>
  <c r="AO1099" i="17"/>
  <c r="AN1099" i="17"/>
  <c r="AM1099" i="17"/>
  <c r="AL1099" i="17"/>
  <c r="AK1099" i="17"/>
  <c r="AJ1099" i="17"/>
  <c r="AI1099" i="17"/>
  <c r="AH1099" i="17"/>
  <c r="AG1099" i="17"/>
  <c r="AF1099" i="17"/>
  <c r="AE1099" i="17"/>
  <c r="AD1099" i="17"/>
  <c r="AC1099" i="17"/>
  <c r="AB1099" i="17"/>
  <c r="AA1099" i="17"/>
  <c r="Z1099" i="17"/>
  <c r="Y1099" i="17"/>
  <c r="X1099" i="17"/>
  <c r="W1099" i="17"/>
  <c r="V1099" i="17"/>
  <c r="U1099" i="17"/>
  <c r="T1099" i="17"/>
  <c r="S1099" i="17"/>
  <c r="R1099" i="17"/>
  <c r="Q1099" i="17"/>
  <c r="P1099" i="17"/>
  <c r="O1099" i="17"/>
  <c r="N1099" i="17"/>
  <c r="M1099" i="17"/>
  <c r="L1099" i="17"/>
  <c r="K1099" i="17"/>
  <c r="AO1098" i="17"/>
  <c r="AN1098" i="17"/>
  <c r="AM1098" i="17"/>
  <c r="AL1098" i="17"/>
  <c r="AK1098" i="17"/>
  <c r="AJ1098" i="17"/>
  <c r="AI1098" i="17"/>
  <c r="AH1098" i="17"/>
  <c r="AG1098" i="17"/>
  <c r="AF1098" i="17"/>
  <c r="AE1098" i="17"/>
  <c r="AD1098" i="17"/>
  <c r="AC1098" i="17"/>
  <c r="AB1098" i="17"/>
  <c r="AA1098" i="17"/>
  <c r="Z1098" i="17"/>
  <c r="Y1098" i="17"/>
  <c r="X1098" i="17"/>
  <c r="W1098" i="17"/>
  <c r="V1098" i="17"/>
  <c r="U1098" i="17"/>
  <c r="T1098" i="17"/>
  <c r="S1098" i="17"/>
  <c r="R1098" i="17"/>
  <c r="Q1098" i="17"/>
  <c r="P1098" i="17"/>
  <c r="O1098" i="17"/>
  <c r="N1098" i="17"/>
  <c r="M1098" i="17"/>
  <c r="L1098" i="17"/>
  <c r="K1098" i="17"/>
  <c r="AO1097" i="17"/>
  <c r="AN1097" i="17"/>
  <c r="AM1097" i="17"/>
  <c r="AL1097" i="17"/>
  <c r="AK1097" i="17"/>
  <c r="AJ1097" i="17"/>
  <c r="AI1097" i="17"/>
  <c r="AH1097" i="17"/>
  <c r="AG1097" i="17"/>
  <c r="AF1097" i="17"/>
  <c r="AE1097" i="17"/>
  <c r="AD1097" i="17"/>
  <c r="AC1097" i="17"/>
  <c r="AB1097" i="17"/>
  <c r="AA1097" i="17"/>
  <c r="Z1097" i="17"/>
  <c r="Y1097" i="17"/>
  <c r="X1097" i="17"/>
  <c r="W1097" i="17"/>
  <c r="V1097" i="17"/>
  <c r="U1097" i="17"/>
  <c r="T1097" i="17"/>
  <c r="S1097" i="17"/>
  <c r="R1097" i="17"/>
  <c r="Q1097" i="17"/>
  <c r="P1097" i="17"/>
  <c r="O1097" i="17"/>
  <c r="N1097" i="17"/>
  <c r="M1097" i="17"/>
  <c r="L1097" i="17"/>
  <c r="K1097" i="17"/>
  <c r="AO1096" i="17"/>
  <c r="AN1096" i="17"/>
  <c r="AM1096" i="17"/>
  <c r="AL1096" i="17"/>
  <c r="AK1096" i="17"/>
  <c r="AJ1096" i="17"/>
  <c r="AI1096" i="17"/>
  <c r="AH1096" i="17"/>
  <c r="AG1096" i="17"/>
  <c r="AF1096" i="17"/>
  <c r="AE1096" i="17"/>
  <c r="AD1096" i="17"/>
  <c r="AC1096" i="17"/>
  <c r="AB1096" i="17"/>
  <c r="AA1096" i="17"/>
  <c r="Z1096" i="17"/>
  <c r="Y1096" i="17"/>
  <c r="X1096" i="17"/>
  <c r="W1096" i="17"/>
  <c r="V1096" i="17"/>
  <c r="U1096" i="17"/>
  <c r="T1096" i="17"/>
  <c r="S1096" i="17"/>
  <c r="R1096" i="17"/>
  <c r="Q1096" i="17"/>
  <c r="P1096" i="17"/>
  <c r="O1096" i="17"/>
  <c r="N1096" i="17"/>
  <c r="M1096" i="17"/>
  <c r="L1096" i="17"/>
  <c r="K1096" i="17"/>
  <c r="AO1095" i="17"/>
  <c r="AN1095" i="17"/>
  <c r="AM1095" i="17"/>
  <c r="AL1095" i="17"/>
  <c r="AK1095" i="17"/>
  <c r="AJ1095" i="17"/>
  <c r="AI1095" i="17"/>
  <c r="AH1095" i="17"/>
  <c r="AG1095" i="17"/>
  <c r="AF1095" i="17"/>
  <c r="AE1095" i="17"/>
  <c r="AD1095" i="17"/>
  <c r="AC1095" i="17"/>
  <c r="AB1095" i="17"/>
  <c r="AA1095" i="17"/>
  <c r="Z1095" i="17"/>
  <c r="Y1095" i="17"/>
  <c r="X1095" i="17"/>
  <c r="W1095" i="17"/>
  <c r="V1095" i="17"/>
  <c r="U1095" i="17"/>
  <c r="T1095" i="17"/>
  <c r="S1095" i="17"/>
  <c r="R1095" i="17"/>
  <c r="Q1095" i="17"/>
  <c r="P1095" i="17"/>
  <c r="O1095" i="17"/>
  <c r="N1095" i="17"/>
  <c r="M1095" i="17"/>
  <c r="L1095" i="17"/>
  <c r="K1095" i="17"/>
  <c r="AO1094" i="17"/>
  <c r="AN1094" i="17"/>
  <c r="AM1094" i="17"/>
  <c r="AL1094" i="17"/>
  <c r="AK1094" i="17"/>
  <c r="AJ1094" i="17"/>
  <c r="AI1094" i="17"/>
  <c r="AH1094" i="17"/>
  <c r="AG1094" i="17"/>
  <c r="AF1094" i="17"/>
  <c r="AE1094" i="17"/>
  <c r="AD1094" i="17"/>
  <c r="AC1094" i="17"/>
  <c r="AB1094" i="17"/>
  <c r="AA1094" i="17"/>
  <c r="Z1094" i="17"/>
  <c r="Y1094" i="17"/>
  <c r="X1094" i="17"/>
  <c r="W1094" i="17"/>
  <c r="V1094" i="17"/>
  <c r="U1094" i="17"/>
  <c r="T1094" i="17"/>
  <c r="S1094" i="17"/>
  <c r="R1094" i="17"/>
  <c r="Q1094" i="17"/>
  <c r="P1094" i="17"/>
  <c r="O1094" i="17"/>
  <c r="N1094" i="17"/>
  <c r="M1094" i="17"/>
  <c r="L1094" i="17"/>
  <c r="K1094" i="17"/>
  <c r="AO1093" i="17"/>
  <c r="AN1093" i="17"/>
  <c r="AM1093" i="17"/>
  <c r="AL1093" i="17"/>
  <c r="AK1093" i="17"/>
  <c r="AJ1093" i="17"/>
  <c r="AI1093" i="17"/>
  <c r="AH1093" i="17"/>
  <c r="AG1093" i="17"/>
  <c r="AF1093" i="17"/>
  <c r="AE1093" i="17"/>
  <c r="AD1093" i="17"/>
  <c r="AC1093" i="17"/>
  <c r="AB1093" i="17"/>
  <c r="AA1093" i="17"/>
  <c r="Z1093" i="17"/>
  <c r="Y1093" i="17"/>
  <c r="X1093" i="17"/>
  <c r="W1093" i="17"/>
  <c r="V1093" i="17"/>
  <c r="U1093" i="17"/>
  <c r="T1093" i="17"/>
  <c r="S1093" i="17"/>
  <c r="R1093" i="17"/>
  <c r="Q1093" i="17"/>
  <c r="P1093" i="17"/>
  <c r="O1093" i="17"/>
  <c r="N1093" i="17"/>
  <c r="M1093" i="17"/>
  <c r="L1093" i="17"/>
  <c r="K1093" i="17"/>
  <c r="AO1092" i="17"/>
  <c r="AN1092" i="17"/>
  <c r="AM1092" i="17"/>
  <c r="AL1092" i="17"/>
  <c r="AK1092" i="17"/>
  <c r="AJ1092" i="17"/>
  <c r="AI1092" i="17"/>
  <c r="AH1092" i="17"/>
  <c r="AG1092" i="17"/>
  <c r="AF1092" i="17"/>
  <c r="AE1092" i="17"/>
  <c r="AD1092" i="17"/>
  <c r="AC1092" i="17"/>
  <c r="AB1092" i="17"/>
  <c r="AA1092" i="17"/>
  <c r="Z1092" i="17"/>
  <c r="Y1092" i="17"/>
  <c r="X1092" i="17"/>
  <c r="W1092" i="17"/>
  <c r="V1092" i="17"/>
  <c r="U1092" i="17"/>
  <c r="T1092" i="17"/>
  <c r="S1092" i="17"/>
  <c r="R1092" i="17"/>
  <c r="Q1092" i="17"/>
  <c r="P1092" i="17"/>
  <c r="O1092" i="17"/>
  <c r="N1092" i="17"/>
  <c r="M1092" i="17"/>
  <c r="L1092" i="17"/>
  <c r="K1092" i="17"/>
  <c r="AO1091" i="17"/>
  <c r="AN1091" i="17"/>
  <c r="AM1091" i="17"/>
  <c r="AL1091" i="17"/>
  <c r="AK1091" i="17"/>
  <c r="AJ1091" i="17"/>
  <c r="AI1091" i="17"/>
  <c r="AH1091" i="17"/>
  <c r="AG1091" i="17"/>
  <c r="AF1091" i="17"/>
  <c r="AE1091" i="17"/>
  <c r="AD1091" i="17"/>
  <c r="AC1091" i="17"/>
  <c r="AB1091" i="17"/>
  <c r="AA1091" i="17"/>
  <c r="Z1091" i="17"/>
  <c r="Y1091" i="17"/>
  <c r="X1091" i="17"/>
  <c r="W1091" i="17"/>
  <c r="V1091" i="17"/>
  <c r="U1091" i="17"/>
  <c r="T1091" i="17"/>
  <c r="S1091" i="17"/>
  <c r="R1091" i="17"/>
  <c r="Q1091" i="17"/>
  <c r="P1091" i="17"/>
  <c r="O1091" i="17"/>
  <c r="N1091" i="17"/>
  <c r="M1091" i="17"/>
  <c r="L1091" i="17"/>
  <c r="K1091" i="17"/>
  <c r="AO1090" i="17"/>
  <c r="AN1090" i="17"/>
  <c r="AM1090" i="17"/>
  <c r="AL1090" i="17"/>
  <c r="AK1090" i="17"/>
  <c r="AJ1090" i="17"/>
  <c r="AI1090" i="17"/>
  <c r="AH1090" i="17"/>
  <c r="AG1090" i="17"/>
  <c r="AF1090" i="17"/>
  <c r="AE1090" i="17"/>
  <c r="AD1090" i="17"/>
  <c r="AC1090" i="17"/>
  <c r="AB1090" i="17"/>
  <c r="AA1090" i="17"/>
  <c r="Z1090" i="17"/>
  <c r="Y1090" i="17"/>
  <c r="X1090" i="17"/>
  <c r="W1090" i="17"/>
  <c r="V1090" i="17"/>
  <c r="U1090" i="17"/>
  <c r="T1090" i="17"/>
  <c r="S1090" i="17"/>
  <c r="R1090" i="17"/>
  <c r="Q1090" i="17"/>
  <c r="P1090" i="17"/>
  <c r="O1090" i="17"/>
  <c r="N1090" i="17"/>
  <c r="M1090" i="17"/>
  <c r="L1090" i="17"/>
  <c r="K1090" i="17"/>
  <c r="AO1089" i="17"/>
  <c r="AN1089" i="17"/>
  <c r="AM1089" i="17"/>
  <c r="AL1089" i="17"/>
  <c r="AK1089" i="17"/>
  <c r="AJ1089" i="17"/>
  <c r="AI1089" i="17"/>
  <c r="AH1089" i="17"/>
  <c r="AG1089" i="17"/>
  <c r="AF1089" i="17"/>
  <c r="AE1089" i="17"/>
  <c r="AD1089" i="17"/>
  <c r="AC1089" i="17"/>
  <c r="AB1089" i="17"/>
  <c r="AA1089" i="17"/>
  <c r="Z1089" i="17"/>
  <c r="Y1089" i="17"/>
  <c r="X1089" i="17"/>
  <c r="W1089" i="17"/>
  <c r="V1089" i="17"/>
  <c r="U1089" i="17"/>
  <c r="T1089" i="17"/>
  <c r="S1089" i="17"/>
  <c r="R1089" i="17"/>
  <c r="Q1089" i="17"/>
  <c r="P1089" i="17"/>
  <c r="O1089" i="17"/>
  <c r="N1089" i="17"/>
  <c r="M1089" i="17"/>
  <c r="L1089" i="17"/>
  <c r="K1089" i="17"/>
  <c r="AO1088" i="17"/>
  <c r="AN1088" i="17"/>
  <c r="AM1088" i="17"/>
  <c r="AL1088" i="17"/>
  <c r="AK1088" i="17"/>
  <c r="AJ1088" i="17"/>
  <c r="AI1088" i="17"/>
  <c r="AH1088" i="17"/>
  <c r="AG1088" i="17"/>
  <c r="AF1088" i="17"/>
  <c r="AE1088" i="17"/>
  <c r="AD1088" i="17"/>
  <c r="AC1088" i="17"/>
  <c r="AB1088" i="17"/>
  <c r="AA1088" i="17"/>
  <c r="Z1088" i="17"/>
  <c r="Y1088" i="17"/>
  <c r="X1088" i="17"/>
  <c r="W1088" i="17"/>
  <c r="V1088" i="17"/>
  <c r="U1088" i="17"/>
  <c r="T1088" i="17"/>
  <c r="S1088" i="17"/>
  <c r="R1088" i="17"/>
  <c r="Q1088" i="17"/>
  <c r="P1088" i="17"/>
  <c r="O1088" i="17"/>
  <c r="N1088" i="17"/>
  <c r="M1088" i="17"/>
  <c r="L1088" i="17"/>
  <c r="K1088" i="17"/>
  <c r="AO1087" i="17"/>
  <c r="AN1087" i="17"/>
  <c r="AM1087" i="17"/>
  <c r="AL1087" i="17"/>
  <c r="AK1087" i="17"/>
  <c r="AJ1087" i="17"/>
  <c r="AI1087" i="17"/>
  <c r="AH1087" i="17"/>
  <c r="AG1087" i="17"/>
  <c r="AF1087" i="17"/>
  <c r="AE1087" i="17"/>
  <c r="AD1087" i="17"/>
  <c r="AC1087" i="17"/>
  <c r="AB1087" i="17"/>
  <c r="AA1087" i="17"/>
  <c r="Z1087" i="17"/>
  <c r="Y1087" i="17"/>
  <c r="X1087" i="17"/>
  <c r="W1087" i="17"/>
  <c r="V1087" i="17"/>
  <c r="U1087" i="17"/>
  <c r="T1087" i="17"/>
  <c r="S1087" i="17"/>
  <c r="R1087" i="17"/>
  <c r="Q1087" i="17"/>
  <c r="P1087" i="17"/>
  <c r="O1087" i="17"/>
  <c r="N1087" i="17"/>
  <c r="M1087" i="17"/>
  <c r="L1087" i="17"/>
  <c r="K1087" i="17"/>
  <c r="AO1086" i="17"/>
  <c r="AN1086" i="17"/>
  <c r="AM1086" i="17"/>
  <c r="AL1086" i="17"/>
  <c r="AK1086" i="17"/>
  <c r="AJ1086" i="17"/>
  <c r="AI1086" i="17"/>
  <c r="AH1086" i="17"/>
  <c r="AG1086" i="17"/>
  <c r="AF1086" i="17"/>
  <c r="AE1086" i="17"/>
  <c r="AD1086" i="17"/>
  <c r="AC1086" i="17"/>
  <c r="AB1086" i="17"/>
  <c r="AA1086" i="17"/>
  <c r="Z1086" i="17"/>
  <c r="Y1086" i="17"/>
  <c r="X1086" i="17"/>
  <c r="W1086" i="17"/>
  <c r="V1086" i="17"/>
  <c r="U1086" i="17"/>
  <c r="T1086" i="17"/>
  <c r="S1086" i="17"/>
  <c r="R1086" i="17"/>
  <c r="Q1086" i="17"/>
  <c r="P1086" i="17"/>
  <c r="O1086" i="17"/>
  <c r="N1086" i="17"/>
  <c r="M1086" i="17"/>
  <c r="L1086" i="17"/>
  <c r="K1086" i="17"/>
  <c r="AO1085" i="17"/>
  <c r="AN1085" i="17"/>
  <c r="AM1085" i="17"/>
  <c r="AL1085" i="17"/>
  <c r="AK1085" i="17"/>
  <c r="AJ1085" i="17"/>
  <c r="AI1085" i="17"/>
  <c r="AH1085" i="17"/>
  <c r="AG1085" i="17"/>
  <c r="AF1085" i="17"/>
  <c r="AE1085" i="17"/>
  <c r="AD1085" i="17"/>
  <c r="AC1085" i="17"/>
  <c r="AB1085" i="17"/>
  <c r="AA1085" i="17"/>
  <c r="Z1085" i="17"/>
  <c r="Y1085" i="17"/>
  <c r="X1085" i="17"/>
  <c r="W1085" i="17"/>
  <c r="V1085" i="17"/>
  <c r="U1085" i="17"/>
  <c r="T1085" i="17"/>
  <c r="S1085" i="17"/>
  <c r="R1085" i="17"/>
  <c r="Q1085" i="17"/>
  <c r="P1085" i="17"/>
  <c r="O1085" i="17"/>
  <c r="N1085" i="17"/>
  <c r="M1085" i="17"/>
  <c r="L1085" i="17"/>
  <c r="K1085" i="17"/>
  <c r="AO1084" i="17"/>
  <c r="AN1084" i="17"/>
  <c r="AM1084" i="17"/>
  <c r="AL1084" i="17"/>
  <c r="AK1084" i="17"/>
  <c r="AJ1084" i="17"/>
  <c r="AI1084" i="17"/>
  <c r="AH1084" i="17"/>
  <c r="AG1084" i="17"/>
  <c r="AF1084" i="17"/>
  <c r="AE1084" i="17"/>
  <c r="AD1084" i="17"/>
  <c r="AC1084" i="17"/>
  <c r="AB1084" i="17"/>
  <c r="AA1084" i="17"/>
  <c r="Z1084" i="17"/>
  <c r="Y1084" i="17"/>
  <c r="X1084" i="17"/>
  <c r="W1084" i="17"/>
  <c r="V1084" i="17"/>
  <c r="U1084" i="17"/>
  <c r="T1084" i="17"/>
  <c r="S1084" i="17"/>
  <c r="R1084" i="17"/>
  <c r="Q1084" i="17"/>
  <c r="P1084" i="17"/>
  <c r="O1084" i="17"/>
  <c r="N1084" i="17"/>
  <c r="M1084" i="17"/>
  <c r="L1084" i="17"/>
  <c r="K1084" i="17"/>
  <c r="AO1083" i="17"/>
  <c r="AN1083" i="17"/>
  <c r="AM1083" i="17"/>
  <c r="AL1083" i="17"/>
  <c r="AK1083" i="17"/>
  <c r="AJ1083" i="17"/>
  <c r="AI1083" i="17"/>
  <c r="AH1083" i="17"/>
  <c r="AG1083" i="17"/>
  <c r="AF1083" i="17"/>
  <c r="AE1083" i="17"/>
  <c r="AD1083" i="17"/>
  <c r="AC1083" i="17"/>
  <c r="AB1083" i="17"/>
  <c r="AA1083" i="17"/>
  <c r="Z1083" i="17"/>
  <c r="Y1083" i="17"/>
  <c r="X1083" i="17"/>
  <c r="W1083" i="17"/>
  <c r="V1083" i="17"/>
  <c r="U1083" i="17"/>
  <c r="T1083" i="17"/>
  <c r="S1083" i="17"/>
  <c r="R1083" i="17"/>
  <c r="Q1083" i="17"/>
  <c r="P1083" i="17"/>
  <c r="O1083" i="17"/>
  <c r="N1083" i="17"/>
  <c r="M1083" i="17"/>
  <c r="L1083" i="17"/>
  <c r="K1083" i="17"/>
  <c r="AO1082" i="17"/>
  <c r="AN1082" i="17"/>
  <c r="AM1082" i="17"/>
  <c r="AL1082" i="17"/>
  <c r="AK1082" i="17"/>
  <c r="AJ1082" i="17"/>
  <c r="AI1082" i="17"/>
  <c r="AH1082" i="17"/>
  <c r="AG1082" i="17"/>
  <c r="AF1082" i="17"/>
  <c r="AE1082" i="17"/>
  <c r="AD1082" i="17"/>
  <c r="AC1082" i="17"/>
  <c r="AB1082" i="17"/>
  <c r="AA1082" i="17"/>
  <c r="Z1082" i="17"/>
  <c r="Y1082" i="17"/>
  <c r="X1082" i="17"/>
  <c r="W1082" i="17"/>
  <c r="V1082" i="17"/>
  <c r="U1082" i="17"/>
  <c r="T1082" i="17"/>
  <c r="S1082" i="17"/>
  <c r="R1082" i="17"/>
  <c r="Q1082" i="17"/>
  <c r="P1082" i="17"/>
  <c r="O1082" i="17"/>
  <c r="N1082" i="17"/>
  <c r="M1082" i="17"/>
  <c r="L1082" i="17"/>
  <c r="K1082" i="17"/>
  <c r="AO1081" i="17"/>
  <c r="AN1081" i="17"/>
  <c r="AM1081" i="17"/>
  <c r="AL1081" i="17"/>
  <c r="AK1081" i="17"/>
  <c r="AJ1081" i="17"/>
  <c r="AI1081" i="17"/>
  <c r="AH1081" i="17"/>
  <c r="AG1081" i="17"/>
  <c r="AF1081" i="17"/>
  <c r="AE1081" i="17"/>
  <c r="AD1081" i="17"/>
  <c r="AC1081" i="17"/>
  <c r="AB1081" i="17"/>
  <c r="AA1081" i="17"/>
  <c r="Z1081" i="17"/>
  <c r="Y1081" i="17"/>
  <c r="X1081" i="17"/>
  <c r="W1081" i="17"/>
  <c r="V1081" i="17"/>
  <c r="U1081" i="17"/>
  <c r="T1081" i="17"/>
  <c r="S1081" i="17"/>
  <c r="R1081" i="17"/>
  <c r="Q1081" i="17"/>
  <c r="P1081" i="17"/>
  <c r="O1081" i="17"/>
  <c r="N1081" i="17"/>
  <c r="M1081" i="17"/>
  <c r="L1081" i="17"/>
  <c r="K1081" i="17"/>
  <c r="AO1080" i="17"/>
  <c r="AN1080" i="17"/>
  <c r="AM1080" i="17"/>
  <c r="AL1080" i="17"/>
  <c r="AK1080" i="17"/>
  <c r="AJ1080" i="17"/>
  <c r="AI1080" i="17"/>
  <c r="AH1080" i="17"/>
  <c r="AG1080" i="17"/>
  <c r="AF1080" i="17"/>
  <c r="AE1080" i="17"/>
  <c r="AD1080" i="17"/>
  <c r="AC1080" i="17"/>
  <c r="AB1080" i="17"/>
  <c r="AA1080" i="17"/>
  <c r="Z1080" i="17"/>
  <c r="Y1080" i="17"/>
  <c r="X1080" i="17"/>
  <c r="W1080" i="17"/>
  <c r="V1080" i="17"/>
  <c r="U1080" i="17"/>
  <c r="T1080" i="17"/>
  <c r="S1080" i="17"/>
  <c r="R1080" i="17"/>
  <c r="Q1080" i="17"/>
  <c r="P1080" i="17"/>
  <c r="O1080" i="17"/>
  <c r="N1080" i="17"/>
  <c r="M1080" i="17"/>
  <c r="L1080" i="17"/>
  <c r="K1080" i="17"/>
  <c r="AO1079" i="17"/>
  <c r="AN1079" i="17"/>
  <c r="AM1079" i="17"/>
  <c r="AL1079" i="17"/>
  <c r="AK1079" i="17"/>
  <c r="AJ1079" i="17"/>
  <c r="AI1079" i="17"/>
  <c r="AH1079" i="17"/>
  <c r="AG1079" i="17"/>
  <c r="AF1079" i="17"/>
  <c r="AE1079" i="17"/>
  <c r="AD1079" i="17"/>
  <c r="AC1079" i="17"/>
  <c r="AB1079" i="17"/>
  <c r="AA1079" i="17"/>
  <c r="Z1079" i="17"/>
  <c r="Y1079" i="17"/>
  <c r="X1079" i="17"/>
  <c r="W1079" i="17"/>
  <c r="V1079" i="17"/>
  <c r="U1079" i="17"/>
  <c r="T1079" i="17"/>
  <c r="S1079" i="17"/>
  <c r="R1079" i="17"/>
  <c r="Q1079" i="17"/>
  <c r="P1079" i="17"/>
  <c r="O1079" i="17"/>
  <c r="N1079" i="17"/>
  <c r="M1079" i="17"/>
  <c r="L1079" i="17"/>
  <c r="K1079" i="17"/>
  <c r="AO1078" i="17"/>
  <c r="AN1078" i="17"/>
  <c r="AM1078" i="17"/>
  <c r="AL1078" i="17"/>
  <c r="AK1078" i="17"/>
  <c r="AJ1078" i="17"/>
  <c r="AI1078" i="17"/>
  <c r="AH1078" i="17"/>
  <c r="AG1078" i="17"/>
  <c r="AF1078" i="17"/>
  <c r="AE1078" i="17"/>
  <c r="AD1078" i="17"/>
  <c r="AC1078" i="17"/>
  <c r="AB1078" i="17"/>
  <c r="AA1078" i="17"/>
  <c r="Z1078" i="17"/>
  <c r="Y1078" i="17"/>
  <c r="X1078" i="17"/>
  <c r="W1078" i="17"/>
  <c r="V1078" i="17"/>
  <c r="U1078" i="17"/>
  <c r="T1078" i="17"/>
  <c r="S1078" i="17"/>
  <c r="R1078" i="17"/>
  <c r="Q1078" i="17"/>
  <c r="P1078" i="17"/>
  <c r="O1078" i="17"/>
  <c r="N1078" i="17"/>
  <c r="M1078" i="17"/>
  <c r="L1078" i="17"/>
  <c r="K1078" i="17"/>
  <c r="AO1077" i="17"/>
  <c r="AN1077" i="17"/>
  <c r="AM1077" i="17"/>
  <c r="AL1077" i="17"/>
  <c r="AK1077" i="17"/>
  <c r="AJ1077" i="17"/>
  <c r="AI1077" i="17"/>
  <c r="AH1077" i="17"/>
  <c r="AG1077" i="17"/>
  <c r="AF1077" i="17"/>
  <c r="AE1077" i="17"/>
  <c r="AD1077" i="17"/>
  <c r="AC1077" i="17"/>
  <c r="AB1077" i="17"/>
  <c r="AA1077" i="17"/>
  <c r="Z1077" i="17"/>
  <c r="Y1077" i="17"/>
  <c r="X1077" i="17"/>
  <c r="W1077" i="17"/>
  <c r="V1077" i="17"/>
  <c r="U1077" i="17"/>
  <c r="T1077" i="17"/>
  <c r="S1077" i="17"/>
  <c r="R1077" i="17"/>
  <c r="Q1077" i="17"/>
  <c r="P1077" i="17"/>
  <c r="O1077" i="17"/>
  <c r="N1077" i="17"/>
  <c r="M1077" i="17"/>
  <c r="L1077" i="17"/>
  <c r="K1077" i="17"/>
  <c r="AO1076" i="17"/>
  <c r="AN1076" i="17"/>
  <c r="AM1076" i="17"/>
  <c r="AL1076" i="17"/>
  <c r="AK1076" i="17"/>
  <c r="AJ1076" i="17"/>
  <c r="AI1076" i="17"/>
  <c r="AH1076" i="17"/>
  <c r="AG1076" i="17"/>
  <c r="AF1076" i="17"/>
  <c r="AE1076" i="17"/>
  <c r="AD1076" i="17"/>
  <c r="AC1076" i="17"/>
  <c r="AB1076" i="17"/>
  <c r="AA1076" i="17"/>
  <c r="Z1076" i="17"/>
  <c r="Y1076" i="17"/>
  <c r="X1076" i="17"/>
  <c r="W1076" i="17"/>
  <c r="V1076" i="17"/>
  <c r="U1076" i="17"/>
  <c r="T1076" i="17"/>
  <c r="S1076" i="17"/>
  <c r="R1076" i="17"/>
  <c r="Q1076" i="17"/>
  <c r="P1076" i="17"/>
  <c r="O1076" i="17"/>
  <c r="N1076" i="17"/>
  <c r="M1076" i="17"/>
  <c r="L1076" i="17"/>
  <c r="K1076" i="17"/>
  <c r="AO1075" i="17"/>
  <c r="AN1075" i="17"/>
  <c r="AM1075" i="17"/>
  <c r="AL1075" i="17"/>
  <c r="AK1075" i="17"/>
  <c r="AJ1075" i="17"/>
  <c r="AI1075" i="17"/>
  <c r="AH1075" i="17"/>
  <c r="AG1075" i="17"/>
  <c r="AF1075" i="17"/>
  <c r="AE1075" i="17"/>
  <c r="AD1075" i="17"/>
  <c r="AC1075" i="17"/>
  <c r="AB1075" i="17"/>
  <c r="AA1075" i="17"/>
  <c r="Z1075" i="17"/>
  <c r="Y1075" i="17"/>
  <c r="X1075" i="17"/>
  <c r="W1075" i="17"/>
  <c r="V1075" i="17"/>
  <c r="U1075" i="17"/>
  <c r="T1075" i="17"/>
  <c r="S1075" i="17"/>
  <c r="R1075" i="17"/>
  <c r="Q1075" i="17"/>
  <c r="P1075" i="17"/>
  <c r="O1075" i="17"/>
  <c r="N1075" i="17"/>
  <c r="M1075" i="17"/>
  <c r="L1075" i="17"/>
  <c r="K1075" i="17"/>
  <c r="AO1074" i="17"/>
  <c r="AN1074" i="17"/>
  <c r="AM1074" i="17"/>
  <c r="AL1074" i="17"/>
  <c r="AK1074" i="17"/>
  <c r="AJ1074" i="17"/>
  <c r="AI1074" i="17"/>
  <c r="AH1074" i="17"/>
  <c r="AG1074" i="17"/>
  <c r="AF1074" i="17"/>
  <c r="AE1074" i="17"/>
  <c r="AD1074" i="17"/>
  <c r="AC1074" i="17"/>
  <c r="AB1074" i="17"/>
  <c r="AA1074" i="17"/>
  <c r="Z1074" i="17"/>
  <c r="Y1074" i="17"/>
  <c r="X1074" i="17"/>
  <c r="W1074" i="17"/>
  <c r="V1074" i="17"/>
  <c r="U1074" i="17"/>
  <c r="T1074" i="17"/>
  <c r="S1074" i="17"/>
  <c r="R1074" i="17"/>
  <c r="Q1074" i="17"/>
  <c r="P1074" i="17"/>
  <c r="O1074" i="17"/>
  <c r="N1074" i="17"/>
  <c r="M1074" i="17"/>
  <c r="L1074" i="17"/>
  <c r="K1074" i="17"/>
  <c r="AO1073" i="17"/>
  <c r="AN1073" i="17"/>
  <c r="AM1073" i="17"/>
  <c r="AL1073" i="17"/>
  <c r="AK1073" i="17"/>
  <c r="AJ1073" i="17"/>
  <c r="AI1073" i="17"/>
  <c r="AH1073" i="17"/>
  <c r="AG1073" i="17"/>
  <c r="AF1073" i="17"/>
  <c r="AE1073" i="17"/>
  <c r="AD1073" i="17"/>
  <c r="AC1073" i="17"/>
  <c r="AB1073" i="17"/>
  <c r="AA1073" i="17"/>
  <c r="Z1073" i="17"/>
  <c r="Y1073" i="17"/>
  <c r="X1073" i="17"/>
  <c r="W1073" i="17"/>
  <c r="V1073" i="17"/>
  <c r="U1073" i="17"/>
  <c r="T1073" i="17"/>
  <c r="S1073" i="17"/>
  <c r="R1073" i="17"/>
  <c r="Q1073" i="17"/>
  <c r="P1073" i="17"/>
  <c r="O1073" i="17"/>
  <c r="N1073" i="17"/>
  <c r="M1073" i="17"/>
  <c r="L1073" i="17"/>
  <c r="K1073" i="17"/>
  <c r="AO1072" i="17"/>
  <c r="AN1072" i="17"/>
  <c r="AM1072" i="17"/>
  <c r="AL1072" i="17"/>
  <c r="AK1072" i="17"/>
  <c r="AJ1072" i="17"/>
  <c r="AI1072" i="17"/>
  <c r="AH1072" i="17"/>
  <c r="AG1072" i="17"/>
  <c r="AF1072" i="17"/>
  <c r="AE1072" i="17"/>
  <c r="AD1072" i="17"/>
  <c r="AC1072" i="17"/>
  <c r="AB1072" i="17"/>
  <c r="AA1072" i="17"/>
  <c r="Z1072" i="17"/>
  <c r="Y1072" i="17"/>
  <c r="X1072" i="17"/>
  <c r="W1072" i="17"/>
  <c r="V1072" i="17"/>
  <c r="U1072" i="17"/>
  <c r="T1072" i="17"/>
  <c r="S1072" i="17"/>
  <c r="R1072" i="17"/>
  <c r="Q1072" i="17"/>
  <c r="P1072" i="17"/>
  <c r="O1072" i="17"/>
  <c r="N1072" i="17"/>
  <c r="M1072" i="17"/>
  <c r="L1072" i="17"/>
  <c r="K1072" i="17"/>
  <c r="AO1071" i="17"/>
  <c r="AN1071" i="17"/>
  <c r="AM1071" i="17"/>
  <c r="AL1071" i="17"/>
  <c r="AK1071" i="17"/>
  <c r="AJ1071" i="17"/>
  <c r="AI1071" i="17"/>
  <c r="AH1071" i="17"/>
  <c r="AG1071" i="17"/>
  <c r="AF1071" i="17"/>
  <c r="AE1071" i="17"/>
  <c r="AD1071" i="17"/>
  <c r="AC1071" i="17"/>
  <c r="AB1071" i="17"/>
  <c r="AA1071" i="17"/>
  <c r="Z1071" i="17"/>
  <c r="Y1071" i="17"/>
  <c r="X1071" i="17"/>
  <c r="W1071" i="17"/>
  <c r="V1071" i="17"/>
  <c r="U1071" i="17"/>
  <c r="T1071" i="17"/>
  <c r="S1071" i="17"/>
  <c r="R1071" i="17"/>
  <c r="Q1071" i="17"/>
  <c r="P1071" i="17"/>
  <c r="O1071" i="17"/>
  <c r="N1071" i="17"/>
  <c r="M1071" i="17"/>
  <c r="L1071" i="17"/>
  <c r="K1071" i="17"/>
  <c r="AO1070" i="17"/>
  <c r="AN1070" i="17"/>
  <c r="AM1070" i="17"/>
  <c r="AL1070" i="17"/>
  <c r="AK1070" i="17"/>
  <c r="AJ1070" i="17"/>
  <c r="AI1070" i="17"/>
  <c r="AH1070" i="17"/>
  <c r="AG1070" i="17"/>
  <c r="AF1070" i="17"/>
  <c r="AE1070" i="17"/>
  <c r="AD1070" i="17"/>
  <c r="AC1070" i="17"/>
  <c r="AB1070" i="17"/>
  <c r="AA1070" i="17"/>
  <c r="Z1070" i="17"/>
  <c r="Y1070" i="17"/>
  <c r="X1070" i="17"/>
  <c r="W1070" i="17"/>
  <c r="V1070" i="17"/>
  <c r="U1070" i="17"/>
  <c r="T1070" i="17"/>
  <c r="S1070" i="17"/>
  <c r="R1070" i="17"/>
  <c r="Q1070" i="17"/>
  <c r="P1070" i="17"/>
  <c r="O1070" i="17"/>
  <c r="N1070" i="17"/>
  <c r="M1070" i="17"/>
  <c r="L1070" i="17"/>
  <c r="K1070" i="17"/>
  <c r="AO1069" i="17"/>
  <c r="AN1069" i="17"/>
  <c r="AM1069" i="17"/>
  <c r="AL1069" i="17"/>
  <c r="AK1069" i="17"/>
  <c r="AJ1069" i="17"/>
  <c r="AI1069" i="17"/>
  <c r="AH1069" i="17"/>
  <c r="AG1069" i="17"/>
  <c r="AF1069" i="17"/>
  <c r="AE1069" i="17"/>
  <c r="AD1069" i="17"/>
  <c r="AC1069" i="17"/>
  <c r="AB1069" i="17"/>
  <c r="AA1069" i="17"/>
  <c r="Z1069" i="17"/>
  <c r="Y1069" i="17"/>
  <c r="X1069" i="17"/>
  <c r="W1069" i="17"/>
  <c r="V1069" i="17"/>
  <c r="U1069" i="17"/>
  <c r="T1069" i="17"/>
  <c r="S1069" i="17"/>
  <c r="R1069" i="17"/>
  <c r="Q1069" i="17"/>
  <c r="P1069" i="17"/>
  <c r="O1069" i="17"/>
  <c r="N1069" i="17"/>
  <c r="M1069" i="17"/>
  <c r="L1069" i="17"/>
  <c r="K1069" i="17"/>
  <c r="AO1068" i="17"/>
  <c r="AN1068" i="17"/>
  <c r="AM1068" i="17"/>
  <c r="AL1068" i="17"/>
  <c r="AK1068" i="17"/>
  <c r="AJ1068" i="17"/>
  <c r="AI1068" i="17"/>
  <c r="AH1068" i="17"/>
  <c r="AG1068" i="17"/>
  <c r="AF1068" i="17"/>
  <c r="AE1068" i="17"/>
  <c r="AD1068" i="17"/>
  <c r="AC1068" i="17"/>
  <c r="AB1068" i="17"/>
  <c r="AA1068" i="17"/>
  <c r="Z1068" i="17"/>
  <c r="Y1068" i="17"/>
  <c r="X1068" i="17"/>
  <c r="W1068" i="17"/>
  <c r="V1068" i="17"/>
  <c r="U1068" i="17"/>
  <c r="T1068" i="17"/>
  <c r="S1068" i="17"/>
  <c r="R1068" i="17"/>
  <c r="Q1068" i="17"/>
  <c r="P1068" i="17"/>
  <c r="O1068" i="17"/>
  <c r="N1068" i="17"/>
  <c r="M1068" i="17"/>
  <c r="L1068" i="17"/>
  <c r="K1068" i="17"/>
  <c r="AO1067" i="17"/>
  <c r="AN1067" i="17"/>
  <c r="AM1067" i="17"/>
  <c r="AL1067" i="17"/>
  <c r="AK1067" i="17"/>
  <c r="AJ1067" i="17"/>
  <c r="AI1067" i="17"/>
  <c r="AH1067" i="17"/>
  <c r="AG1067" i="17"/>
  <c r="AF1067" i="17"/>
  <c r="AE1067" i="17"/>
  <c r="AD1067" i="17"/>
  <c r="AC1067" i="17"/>
  <c r="AB1067" i="17"/>
  <c r="AA1067" i="17"/>
  <c r="Z1067" i="17"/>
  <c r="Y1067" i="17"/>
  <c r="X1067" i="17"/>
  <c r="W1067" i="17"/>
  <c r="V1067" i="17"/>
  <c r="U1067" i="17"/>
  <c r="T1067" i="17"/>
  <c r="S1067" i="17"/>
  <c r="R1067" i="17"/>
  <c r="Q1067" i="17"/>
  <c r="P1067" i="17"/>
  <c r="O1067" i="17"/>
  <c r="N1067" i="17"/>
  <c r="M1067" i="17"/>
  <c r="L1067" i="17"/>
  <c r="K1067" i="17"/>
  <c r="AO1066" i="17"/>
  <c r="AN1066" i="17"/>
  <c r="AM1066" i="17"/>
  <c r="AL1066" i="17"/>
  <c r="AK1066" i="17"/>
  <c r="AJ1066" i="17"/>
  <c r="AI1066" i="17"/>
  <c r="AH1066" i="17"/>
  <c r="AG1066" i="17"/>
  <c r="AF1066" i="17"/>
  <c r="AE1066" i="17"/>
  <c r="AD1066" i="17"/>
  <c r="AC1066" i="17"/>
  <c r="AB1066" i="17"/>
  <c r="AA1066" i="17"/>
  <c r="Z1066" i="17"/>
  <c r="Y1066" i="17"/>
  <c r="X1066" i="17"/>
  <c r="W1066" i="17"/>
  <c r="V1066" i="17"/>
  <c r="U1066" i="17"/>
  <c r="T1066" i="17"/>
  <c r="S1066" i="17"/>
  <c r="R1066" i="17"/>
  <c r="Q1066" i="17"/>
  <c r="P1066" i="17"/>
  <c r="O1066" i="17"/>
  <c r="N1066" i="17"/>
  <c r="M1066" i="17"/>
  <c r="L1066" i="17"/>
  <c r="K1066" i="17"/>
  <c r="AO1065" i="17"/>
  <c r="AN1065" i="17"/>
  <c r="AM1065" i="17"/>
  <c r="AL1065" i="17"/>
  <c r="AK1065" i="17"/>
  <c r="AJ1065" i="17"/>
  <c r="AI1065" i="17"/>
  <c r="AH1065" i="17"/>
  <c r="AG1065" i="17"/>
  <c r="AF1065" i="17"/>
  <c r="AE1065" i="17"/>
  <c r="AD1065" i="17"/>
  <c r="AC1065" i="17"/>
  <c r="AB1065" i="17"/>
  <c r="AA1065" i="17"/>
  <c r="Z1065" i="17"/>
  <c r="Y1065" i="17"/>
  <c r="X1065" i="17"/>
  <c r="W1065" i="17"/>
  <c r="V1065" i="17"/>
  <c r="U1065" i="17"/>
  <c r="T1065" i="17"/>
  <c r="S1065" i="17"/>
  <c r="R1065" i="17"/>
  <c r="Q1065" i="17"/>
  <c r="P1065" i="17"/>
  <c r="O1065" i="17"/>
  <c r="N1065" i="17"/>
  <c r="M1065" i="17"/>
  <c r="L1065" i="17"/>
  <c r="K1065" i="17"/>
  <c r="AO1064" i="17"/>
  <c r="AN1064" i="17"/>
  <c r="AM1064" i="17"/>
  <c r="AL1064" i="17"/>
  <c r="AK1064" i="17"/>
  <c r="AJ1064" i="17"/>
  <c r="AI1064" i="17"/>
  <c r="AH1064" i="17"/>
  <c r="AG1064" i="17"/>
  <c r="AF1064" i="17"/>
  <c r="AE1064" i="17"/>
  <c r="AD1064" i="17"/>
  <c r="AC1064" i="17"/>
  <c r="AB1064" i="17"/>
  <c r="AA1064" i="17"/>
  <c r="Z1064" i="17"/>
  <c r="Y1064" i="17"/>
  <c r="X1064" i="17"/>
  <c r="W1064" i="17"/>
  <c r="V1064" i="17"/>
  <c r="U1064" i="17"/>
  <c r="T1064" i="17"/>
  <c r="S1064" i="17"/>
  <c r="R1064" i="17"/>
  <c r="Q1064" i="17"/>
  <c r="P1064" i="17"/>
  <c r="O1064" i="17"/>
  <c r="N1064" i="17"/>
  <c r="M1064" i="17"/>
  <c r="L1064" i="17"/>
  <c r="K1064" i="17"/>
  <c r="AO1063" i="17"/>
  <c r="AN1063" i="17"/>
  <c r="AM1063" i="17"/>
  <c r="AL1063" i="17"/>
  <c r="AK1063" i="17"/>
  <c r="AJ1063" i="17"/>
  <c r="AI1063" i="17"/>
  <c r="AH1063" i="17"/>
  <c r="AG1063" i="17"/>
  <c r="AF1063" i="17"/>
  <c r="AE1063" i="17"/>
  <c r="AD1063" i="17"/>
  <c r="AC1063" i="17"/>
  <c r="AB1063" i="17"/>
  <c r="AA1063" i="17"/>
  <c r="Z1063" i="17"/>
  <c r="Y1063" i="17"/>
  <c r="X1063" i="17"/>
  <c r="W1063" i="17"/>
  <c r="V1063" i="17"/>
  <c r="U1063" i="17"/>
  <c r="T1063" i="17"/>
  <c r="S1063" i="17"/>
  <c r="R1063" i="17"/>
  <c r="Q1063" i="17"/>
  <c r="P1063" i="17"/>
  <c r="O1063" i="17"/>
  <c r="N1063" i="17"/>
  <c r="M1063" i="17"/>
  <c r="L1063" i="17"/>
  <c r="K1063" i="17"/>
  <c r="AO1062" i="17"/>
  <c r="AN1062" i="17"/>
  <c r="AM1062" i="17"/>
  <c r="AL1062" i="17"/>
  <c r="AK1062" i="17"/>
  <c r="AJ1062" i="17"/>
  <c r="AI1062" i="17"/>
  <c r="AH1062" i="17"/>
  <c r="AG1062" i="17"/>
  <c r="AF1062" i="17"/>
  <c r="AE1062" i="17"/>
  <c r="AD1062" i="17"/>
  <c r="AC1062" i="17"/>
  <c r="AB1062" i="17"/>
  <c r="AA1062" i="17"/>
  <c r="Z1062" i="17"/>
  <c r="Y1062" i="17"/>
  <c r="X1062" i="17"/>
  <c r="W1062" i="17"/>
  <c r="V1062" i="17"/>
  <c r="U1062" i="17"/>
  <c r="T1062" i="17"/>
  <c r="S1062" i="17"/>
  <c r="R1062" i="17"/>
  <c r="Q1062" i="17"/>
  <c r="P1062" i="17"/>
  <c r="O1062" i="17"/>
  <c r="N1062" i="17"/>
  <c r="M1062" i="17"/>
  <c r="L1062" i="17"/>
  <c r="K1062" i="17"/>
  <c r="AO1061" i="17"/>
  <c r="AN1061" i="17"/>
  <c r="AM1061" i="17"/>
  <c r="AL1061" i="17"/>
  <c r="AK1061" i="17"/>
  <c r="AJ1061" i="17"/>
  <c r="AI1061" i="17"/>
  <c r="AH1061" i="17"/>
  <c r="AG1061" i="17"/>
  <c r="AF1061" i="17"/>
  <c r="AE1061" i="17"/>
  <c r="AD1061" i="17"/>
  <c r="AC1061" i="17"/>
  <c r="AB1061" i="17"/>
  <c r="AA1061" i="17"/>
  <c r="Z1061" i="17"/>
  <c r="Y1061" i="17"/>
  <c r="X1061" i="17"/>
  <c r="W1061" i="17"/>
  <c r="V1061" i="17"/>
  <c r="U1061" i="17"/>
  <c r="T1061" i="17"/>
  <c r="S1061" i="17"/>
  <c r="R1061" i="17"/>
  <c r="Q1061" i="17"/>
  <c r="P1061" i="17"/>
  <c r="O1061" i="17"/>
  <c r="N1061" i="17"/>
  <c r="M1061" i="17"/>
  <c r="L1061" i="17"/>
  <c r="K1061" i="17"/>
  <c r="AO1060" i="17"/>
  <c r="AN1060" i="17"/>
  <c r="AM1060" i="17"/>
  <c r="AL1060" i="17"/>
  <c r="AK1060" i="17"/>
  <c r="AJ1060" i="17"/>
  <c r="AI1060" i="17"/>
  <c r="AH1060" i="17"/>
  <c r="AG1060" i="17"/>
  <c r="AF1060" i="17"/>
  <c r="AE1060" i="17"/>
  <c r="AD1060" i="17"/>
  <c r="AC1060" i="17"/>
  <c r="AB1060" i="17"/>
  <c r="AA1060" i="17"/>
  <c r="Z1060" i="17"/>
  <c r="Y1060" i="17"/>
  <c r="X1060" i="17"/>
  <c r="W1060" i="17"/>
  <c r="V1060" i="17"/>
  <c r="U1060" i="17"/>
  <c r="T1060" i="17"/>
  <c r="S1060" i="17"/>
  <c r="R1060" i="17"/>
  <c r="Q1060" i="17"/>
  <c r="P1060" i="17"/>
  <c r="O1060" i="17"/>
  <c r="N1060" i="17"/>
  <c r="M1060" i="17"/>
  <c r="L1060" i="17"/>
  <c r="K1060" i="17"/>
  <c r="AO1059" i="17"/>
  <c r="AN1059" i="17"/>
  <c r="AM1059" i="17"/>
  <c r="AL1059" i="17"/>
  <c r="AK1059" i="17"/>
  <c r="AJ1059" i="17"/>
  <c r="AI1059" i="17"/>
  <c r="AH1059" i="17"/>
  <c r="AG1059" i="17"/>
  <c r="AF1059" i="17"/>
  <c r="AE1059" i="17"/>
  <c r="AD1059" i="17"/>
  <c r="AC1059" i="17"/>
  <c r="AB1059" i="17"/>
  <c r="AA1059" i="17"/>
  <c r="Z1059" i="17"/>
  <c r="Y1059" i="17"/>
  <c r="X1059" i="17"/>
  <c r="W1059" i="17"/>
  <c r="V1059" i="17"/>
  <c r="U1059" i="17"/>
  <c r="T1059" i="17"/>
  <c r="S1059" i="17"/>
  <c r="R1059" i="17"/>
  <c r="Q1059" i="17"/>
  <c r="P1059" i="17"/>
  <c r="O1059" i="17"/>
  <c r="N1059" i="17"/>
  <c r="M1059" i="17"/>
  <c r="L1059" i="17"/>
  <c r="K1059" i="17"/>
  <c r="AO1058" i="17"/>
  <c r="AN1058" i="17"/>
  <c r="AM1058" i="17"/>
  <c r="AL1058" i="17"/>
  <c r="AK1058" i="17"/>
  <c r="AJ1058" i="17"/>
  <c r="AI1058" i="17"/>
  <c r="AH1058" i="17"/>
  <c r="AG1058" i="17"/>
  <c r="AF1058" i="17"/>
  <c r="AE1058" i="17"/>
  <c r="AD1058" i="17"/>
  <c r="AC1058" i="17"/>
  <c r="AB1058" i="17"/>
  <c r="AA1058" i="17"/>
  <c r="Z1058" i="17"/>
  <c r="Y1058" i="17"/>
  <c r="X1058" i="17"/>
  <c r="W1058" i="17"/>
  <c r="V1058" i="17"/>
  <c r="U1058" i="17"/>
  <c r="T1058" i="17"/>
  <c r="S1058" i="17"/>
  <c r="R1058" i="17"/>
  <c r="Q1058" i="17"/>
  <c r="P1058" i="17"/>
  <c r="O1058" i="17"/>
  <c r="N1058" i="17"/>
  <c r="M1058" i="17"/>
  <c r="L1058" i="17"/>
  <c r="K1058" i="17"/>
  <c r="AO1057" i="17"/>
  <c r="AN1057" i="17"/>
  <c r="AM1057" i="17"/>
  <c r="AL1057" i="17"/>
  <c r="AK1057" i="17"/>
  <c r="AJ1057" i="17"/>
  <c r="AI1057" i="17"/>
  <c r="AH1057" i="17"/>
  <c r="AG1057" i="17"/>
  <c r="AF1057" i="17"/>
  <c r="AE1057" i="17"/>
  <c r="AD1057" i="17"/>
  <c r="AC1057" i="17"/>
  <c r="AB1057" i="17"/>
  <c r="AA1057" i="17"/>
  <c r="Z1057" i="17"/>
  <c r="Y1057" i="17"/>
  <c r="X1057" i="17"/>
  <c r="W1057" i="17"/>
  <c r="V1057" i="17"/>
  <c r="U1057" i="17"/>
  <c r="T1057" i="17"/>
  <c r="S1057" i="17"/>
  <c r="R1057" i="17"/>
  <c r="Q1057" i="17"/>
  <c r="P1057" i="17"/>
  <c r="O1057" i="17"/>
  <c r="N1057" i="17"/>
  <c r="M1057" i="17"/>
  <c r="L1057" i="17"/>
  <c r="K1057" i="17"/>
  <c r="AO1056" i="17"/>
  <c r="AN1056" i="17"/>
  <c r="AM1056" i="17"/>
  <c r="AL1056" i="17"/>
  <c r="AK1056" i="17"/>
  <c r="AJ1056" i="17"/>
  <c r="AI1056" i="17"/>
  <c r="AH1056" i="17"/>
  <c r="AG1056" i="17"/>
  <c r="AF1056" i="17"/>
  <c r="AE1056" i="17"/>
  <c r="AD1056" i="17"/>
  <c r="AC1056" i="17"/>
  <c r="AB1056" i="17"/>
  <c r="AA1056" i="17"/>
  <c r="Z1056" i="17"/>
  <c r="Y1056" i="17"/>
  <c r="X1056" i="17"/>
  <c r="W1056" i="17"/>
  <c r="V1056" i="17"/>
  <c r="U1056" i="17"/>
  <c r="T1056" i="17"/>
  <c r="S1056" i="17"/>
  <c r="R1056" i="17"/>
  <c r="Q1056" i="17"/>
  <c r="P1056" i="17"/>
  <c r="O1056" i="17"/>
  <c r="N1056" i="17"/>
  <c r="M1056" i="17"/>
  <c r="L1056" i="17"/>
  <c r="K1056" i="17"/>
  <c r="AO1055" i="17"/>
  <c r="AN1055" i="17"/>
  <c r="AM1055" i="17"/>
  <c r="AL1055" i="17"/>
  <c r="AK1055" i="17"/>
  <c r="AJ1055" i="17"/>
  <c r="AI1055" i="17"/>
  <c r="AH1055" i="17"/>
  <c r="AG1055" i="17"/>
  <c r="AF1055" i="17"/>
  <c r="AE1055" i="17"/>
  <c r="AD1055" i="17"/>
  <c r="AC1055" i="17"/>
  <c r="AB1055" i="17"/>
  <c r="AA1055" i="17"/>
  <c r="Z1055" i="17"/>
  <c r="Y1055" i="17"/>
  <c r="X1055" i="17"/>
  <c r="W1055" i="17"/>
  <c r="V1055" i="17"/>
  <c r="U1055" i="17"/>
  <c r="T1055" i="17"/>
  <c r="S1055" i="17"/>
  <c r="R1055" i="17"/>
  <c r="Q1055" i="17"/>
  <c r="P1055" i="17"/>
  <c r="O1055" i="17"/>
  <c r="N1055" i="17"/>
  <c r="M1055" i="17"/>
  <c r="L1055" i="17"/>
  <c r="K1055" i="17"/>
  <c r="AO1054" i="17"/>
  <c r="AN1054" i="17"/>
  <c r="AM1054" i="17"/>
  <c r="AL1054" i="17"/>
  <c r="AK1054" i="17"/>
  <c r="AJ1054" i="17"/>
  <c r="AI1054" i="17"/>
  <c r="AH1054" i="17"/>
  <c r="AG1054" i="17"/>
  <c r="AF1054" i="17"/>
  <c r="AE1054" i="17"/>
  <c r="AD1054" i="17"/>
  <c r="AC1054" i="17"/>
  <c r="AB1054" i="17"/>
  <c r="AA1054" i="17"/>
  <c r="Z1054" i="17"/>
  <c r="Y1054" i="17"/>
  <c r="X1054" i="17"/>
  <c r="W1054" i="17"/>
  <c r="V1054" i="17"/>
  <c r="U1054" i="17"/>
  <c r="T1054" i="17"/>
  <c r="S1054" i="17"/>
  <c r="R1054" i="17"/>
  <c r="Q1054" i="17"/>
  <c r="P1054" i="17"/>
  <c r="O1054" i="17"/>
  <c r="N1054" i="17"/>
  <c r="M1054" i="17"/>
  <c r="L1054" i="17"/>
  <c r="K1054" i="17"/>
  <c r="AO1053" i="17"/>
  <c r="AN1053" i="17"/>
  <c r="AM1053" i="17"/>
  <c r="AL1053" i="17"/>
  <c r="AK1053" i="17"/>
  <c r="AJ1053" i="17"/>
  <c r="AI1053" i="17"/>
  <c r="AH1053" i="17"/>
  <c r="AG1053" i="17"/>
  <c r="AF1053" i="17"/>
  <c r="AE1053" i="17"/>
  <c r="AD1053" i="17"/>
  <c r="AC1053" i="17"/>
  <c r="AB1053" i="17"/>
  <c r="AA1053" i="17"/>
  <c r="Z1053" i="17"/>
  <c r="Y1053" i="17"/>
  <c r="X1053" i="17"/>
  <c r="W1053" i="17"/>
  <c r="V1053" i="17"/>
  <c r="U1053" i="17"/>
  <c r="T1053" i="17"/>
  <c r="S1053" i="17"/>
  <c r="R1053" i="17"/>
  <c r="Q1053" i="17"/>
  <c r="P1053" i="17"/>
  <c r="O1053" i="17"/>
  <c r="N1053" i="17"/>
  <c r="M1053" i="17"/>
  <c r="L1053" i="17"/>
  <c r="K1053" i="17"/>
  <c r="AO1052" i="17"/>
  <c r="AN1052" i="17"/>
  <c r="AM1052" i="17"/>
  <c r="AL1052" i="17"/>
  <c r="AK1052" i="17"/>
  <c r="AJ1052" i="17"/>
  <c r="AI1052" i="17"/>
  <c r="AH1052" i="17"/>
  <c r="AG1052" i="17"/>
  <c r="AF1052" i="17"/>
  <c r="AE1052" i="17"/>
  <c r="AD1052" i="17"/>
  <c r="AC1052" i="17"/>
  <c r="AB1052" i="17"/>
  <c r="AA1052" i="17"/>
  <c r="Z1052" i="17"/>
  <c r="Y1052" i="17"/>
  <c r="X1052" i="17"/>
  <c r="W1052" i="17"/>
  <c r="V1052" i="17"/>
  <c r="U1052" i="17"/>
  <c r="T1052" i="17"/>
  <c r="S1052" i="17"/>
  <c r="R1052" i="17"/>
  <c r="Q1052" i="17"/>
  <c r="P1052" i="17"/>
  <c r="O1052" i="17"/>
  <c r="N1052" i="17"/>
  <c r="M1052" i="17"/>
  <c r="L1052" i="17"/>
  <c r="K1052" i="17"/>
  <c r="AO1051" i="17"/>
  <c r="AN1051" i="17"/>
  <c r="AM1051" i="17"/>
  <c r="AL1051" i="17"/>
  <c r="AK1051" i="17"/>
  <c r="AJ1051" i="17"/>
  <c r="AI1051" i="17"/>
  <c r="AH1051" i="17"/>
  <c r="AG1051" i="17"/>
  <c r="AF1051" i="17"/>
  <c r="AE1051" i="17"/>
  <c r="AD1051" i="17"/>
  <c r="AC1051" i="17"/>
  <c r="AB1051" i="17"/>
  <c r="AA1051" i="17"/>
  <c r="Z1051" i="17"/>
  <c r="Y1051" i="17"/>
  <c r="X1051" i="17"/>
  <c r="W1051" i="17"/>
  <c r="V1051" i="17"/>
  <c r="U1051" i="17"/>
  <c r="T1051" i="17"/>
  <c r="S1051" i="17"/>
  <c r="R1051" i="17"/>
  <c r="Q1051" i="17"/>
  <c r="P1051" i="17"/>
  <c r="O1051" i="17"/>
  <c r="N1051" i="17"/>
  <c r="M1051" i="17"/>
  <c r="L1051" i="17"/>
  <c r="K1051" i="17"/>
  <c r="AO1050" i="17"/>
  <c r="AN1050" i="17"/>
  <c r="AM1050" i="17"/>
  <c r="AL1050" i="17"/>
  <c r="AK1050" i="17"/>
  <c r="AJ1050" i="17"/>
  <c r="AI1050" i="17"/>
  <c r="AH1050" i="17"/>
  <c r="AG1050" i="17"/>
  <c r="AF1050" i="17"/>
  <c r="AE1050" i="17"/>
  <c r="AD1050" i="17"/>
  <c r="AC1050" i="17"/>
  <c r="AB1050" i="17"/>
  <c r="AA1050" i="17"/>
  <c r="Z1050" i="17"/>
  <c r="Y1050" i="17"/>
  <c r="X1050" i="17"/>
  <c r="W1050" i="17"/>
  <c r="V1050" i="17"/>
  <c r="U1050" i="17"/>
  <c r="T1050" i="17"/>
  <c r="S1050" i="17"/>
  <c r="R1050" i="17"/>
  <c r="Q1050" i="17"/>
  <c r="P1050" i="17"/>
  <c r="O1050" i="17"/>
  <c r="N1050" i="17"/>
  <c r="M1050" i="17"/>
  <c r="L1050" i="17"/>
  <c r="K1050" i="17"/>
  <c r="AO1049" i="17"/>
  <c r="AN1049" i="17"/>
  <c r="AM1049" i="17"/>
  <c r="AL1049" i="17"/>
  <c r="AK1049" i="17"/>
  <c r="AJ1049" i="17"/>
  <c r="AI1049" i="17"/>
  <c r="AH1049" i="17"/>
  <c r="AG1049" i="17"/>
  <c r="AF1049" i="17"/>
  <c r="AE1049" i="17"/>
  <c r="AD1049" i="17"/>
  <c r="AC1049" i="17"/>
  <c r="AB1049" i="17"/>
  <c r="AA1049" i="17"/>
  <c r="Z1049" i="17"/>
  <c r="Y1049" i="17"/>
  <c r="X1049" i="17"/>
  <c r="W1049" i="17"/>
  <c r="V1049" i="17"/>
  <c r="U1049" i="17"/>
  <c r="T1049" i="17"/>
  <c r="S1049" i="17"/>
  <c r="R1049" i="17"/>
  <c r="Q1049" i="17"/>
  <c r="P1049" i="17"/>
  <c r="O1049" i="17"/>
  <c r="N1049" i="17"/>
  <c r="M1049" i="17"/>
  <c r="L1049" i="17"/>
  <c r="K1049" i="17"/>
  <c r="AO1048" i="17"/>
  <c r="AN1048" i="17"/>
  <c r="AM1048" i="17"/>
  <c r="AL1048" i="17"/>
  <c r="AK1048" i="17"/>
  <c r="AJ1048" i="17"/>
  <c r="AI1048" i="17"/>
  <c r="AH1048" i="17"/>
  <c r="AG1048" i="17"/>
  <c r="AF1048" i="17"/>
  <c r="AE1048" i="17"/>
  <c r="AD1048" i="17"/>
  <c r="AC1048" i="17"/>
  <c r="AB1048" i="17"/>
  <c r="AA1048" i="17"/>
  <c r="Z1048" i="17"/>
  <c r="Y1048" i="17"/>
  <c r="X1048" i="17"/>
  <c r="W1048" i="17"/>
  <c r="V1048" i="17"/>
  <c r="U1048" i="17"/>
  <c r="T1048" i="17"/>
  <c r="S1048" i="17"/>
  <c r="R1048" i="17"/>
  <c r="Q1048" i="17"/>
  <c r="P1048" i="17"/>
  <c r="O1048" i="17"/>
  <c r="N1048" i="17"/>
  <c r="M1048" i="17"/>
  <c r="L1048" i="17"/>
  <c r="K1048" i="17"/>
  <c r="AO1047" i="17"/>
  <c r="AN1047" i="17"/>
  <c r="AM1047" i="17"/>
  <c r="AL1047" i="17"/>
  <c r="AK1047" i="17"/>
  <c r="AJ1047" i="17"/>
  <c r="AI1047" i="17"/>
  <c r="AH1047" i="17"/>
  <c r="AG1047" i="17"/>
  <c r="AF1047" i="17"/>
  <c r="AE1047" i="17"/>
  <c r="AD1047" i="17"/>
  <c r="AC1047" i="17"/>
  <c r="AB1047" i="17"/>
  <c r="AA1047" i="17"/>
  <c r="Z1047" i="17"/>
  <c r="Y1047" i="17"/>
  <c r="X1047" i="17"/>
  <c r="W1047" i="17"/>
  <c r="V1047" i="17"/>
  <c r="U1047" i="17"/>
  <c r="T1047" i="17"/>
  <c r="S1047" i="17"/>
  <c r="R1047" i="17"/>
  <c r="Q1047" i="17"/>
  <c r="P1047" i="17"/>
  <c r="O1047" i="17"/>
  <c r="N1047" i="17"/>
  <c r="M1047" i="17"/>
  <c r="L1047" i="17"/>
  <c r="K1047" i="17"/>
  <c r="AO1046" i="17"/>
  <c r="AN1046" i="17"/>
  <c r="AM1046" i="17"/>
  <c r="AL1046" i="17"/>
  <c r="AK1046" i="17"/>
  <c r="AJ1046" i="17"/>
  <c r="AI1046" i="17"/>
  <c r="AH1046" i="17"/>
  <c r="AG1046" i="17"/>
  <c r="AF1046" i="17"/>
  <c r="AE1046" i="17"/>
  <c r="AD1046" i="17"/>
  <c r="AC1046" i="17"/>
  <c r="AB1046" i="17"/>
  <c r="AA1046" i="17"/>
  <c r="Z1046" i="17"/>
  <c r="Y1046" i="17"/>
  <c r="X1046" i="17"/>
  <c r="W1046" i="17"/>
  <c r="V1046" i="17"/>
  <c r="U1046" i="17"/>
  <c r="T1046" i="17"/>
  <c r="S1046" i="17"/>
  <c r="R1046" i="17"/>
  <c r="Q1046" i="17"/>
  <c r="P1046" i="17"/>
  <c r="O1046" i="17"/>
  <c r="N1046" i="17"/>
  <c r="M1046" i="17"/>
  <c r="L1046" i="17"/>
  <c r="K1046" i="17"/>
  <c r="AO1045" i="17"/>
  <c r="AN1045" i="17"/>
  <c r="AM1045" i="17"/>
  <c r="AL1045" i="17"/>
  <c r="AK1045" i="17"/>
  <c r="AJ1045" i="17"/>
  <c r="AI1045" i="17"/>
  <c r="AH1045" i="17"/>
  <c r="AG1045" i="17"/>
  <c r="AF1045" i="17"/>
  <c r="AE1045" i="17"/>
  <c r="AD1045" i="17"/>
  <c r="AC1045" i="17"/>
  <c r="AB1045" i="17"/>
  <c r="AA1045" i="17"/>
  <c r="Z1045" i="17"/>
  <c r="Y1045" i="17"/>
  <c r="X1045" i="17"/>
  <c r="W1045" i="17"/>
  <c r="V1045" i="17"/>
  <c r="U1045" i="17"/>
  <c r="T1045" i="17"/>
  <c r="S1045" i="17"/>
  <c r="R1045" i="17"/>
  <c r="Q1045" i="17"/>
  <c r="P1045" i="17"/>
  <c r="O1045" i="17"/>
  <c r="N1045" i="17"/>
  <c r="M1045" i="17"/>
  <c r="L1045" i="17"/>
  <c r="K1045" i="17"/>
  <c r="AO1044" i="17"/>
  <c r="AN1044" i="17"/>
  <c r="AM1044" i="17"/>
  <c r="AL1044" i="17"/>
  <c r="AK1044" i="17"/>
  <c r="AJ1044" i="17"/>
  <c r="AI1044" i="17"/>
  <c r="AH1044" i="17"/>
  <c r="AG1044" i="17"/>
  <c r="AF1044" i="17"/>
  <c r="AE1044" i="17"/>
  <c r="AD1044" i="17"/>
  <c r="AC1044" i="17"/>
  <c r="AB1044" i="17"/>
  <c r="AA1044" i="17"/>
  <c r="Z1044" i="17"/>
  <c r="Y1044" i="17"/>
  <c r="X1044" i="17"/>
  <c r="W1044" i="17"/>
  <c r="V1044" i="17"/>
  <c r="U1044" i="17"/>
  <c r="T1044" i="17"/>
  <c r="S1044" i="17"/>
  <c r="R1044" i="17"/>
  <c r="Q1044" i="17"/>
  <c r="P1044" i="17"/>
  <c r="O1044" i="17"/>
  <c r="N1044" i="17"/>
  <c r="M1044" i="17"/>
  <c r="L1044" i="17"/>
  <c r="K1044" i="17"/>
  <c r="AO1043" i="17"/>
  <c r="AN1043" i="17"/>
  <c r="AM1043" i="17"/>
  <c r="AL1043" i="17"/>
  <c r="AK1043" i="17"/>
  <c r="AJ1043" i="17"/>
  <c r="AI1043" i="17"/>
  <c r="AH1043" i="17"/>
  <c r="AG1043" i="17"/>
  <c r="AF1043" i="17"/>
  <c r="AE1043" i="17"/>
  <c r="AD1043" i="17"/>
  <c r="AC1043" i="17"/>
  <c r="AB1043" i="17"/>
  <c r="AA1043" i="17"/>
  <c r="Z1043" i="17"/>
  <c r="Y1043" i="17"/>
  <c r="X1043" i="17"/>
  <c r="W1043" i="17"/>
  <c r="V1043" i="17"/>
  <c r="U1043" i="17"/>
  <c r="T1043" i="17"/>
  <c r="S1043" i="17"/>
  <c r="R1043" i="17"/>
  <c r="Q1043" i="17"/>
  <c r="P1043" i="17"/>
  <c r="O1043" i="17"/>
  <c r="N1043" i="17"/>
  <c r="M1043" i="17"/>
  <c r="L1043" i="17"/>
  <c r="K1043" i="17"/>
  <c r="AO1042" i="17"/>
  <c r="AN1042" i="17"/>
  <c r="AM1042" i="17"/>
  <c r="AL1042" i="17"/>
  <c r="AK1042" i="17"/>
  <c r="AJ1042" i="17"/>
  <c r="AI1042" i="17"/>
  <c r="AH1042" i="17"/>
  <c r="AG1042" i="17"/>
  <c r="AF1042" i="17"/>
  <c r="AE1042" i="17"/>
  <c r="AD1042" i="17"/>
  <c r="AC1042" i="17"/>
  <c r="AB1042" i="17"/>
  <c r="AA1042" i="17"/>
  <c r="Z1042" i="17"/>
  <c r="Y1042" i="17"/>
  <c r="X1042" i="17"/>
  <c r="W1042" i="17"/>
  <c r="V1042" i="17"/>
  <c r="U1042" i="17"/>
  <c r="T1042" i="17"/>
  <c r="S1042" i="17"/>
  <c r="R1042" i="17"/>
  <c r="Q1042" i="17"/>
  <c r="P1042" i="17"/>
  <c r="O1042" i="17"/>
  <c r="N1042" i="17"/>
  <c r="M1042" i="17"/>
  <c r="L1042" i="17"/>
  <c r="K1042" i="17"/>
  <c r="AO1041" i="17"/>
  <c r="AN1041" i="17"/>
  <c r="AM1041" i="17"/>
  <c r="AL1041" i="17"/>
  <c r="AK1041" i="17"/>
  <c r="AJ1041" i="17"/>
  <c r="AI1041" i="17"/>
  <c r="AH1041" i="17"/>
  <c r="AG1041" i="17"/>
  <c r="AF1041" i="17"/>
  <c r="AE1041" i="17"/>
  <c r="AD1041" i="17"/>
  <c r="AC1041" i="17"/>
  <c r="AB1041" i="17"/>
  <c r="AA1041" i="17"/>
  <c r="Z1041" i="17"/>
  <c r="Y1041" i="17"/>
  <c r="X1041" i="17"/>
  <c r="W1041" i="17"/>
  <c r="V1041" i="17"/>
  <c r="U1041" i="17"/>
  <c r="T1041" i="17"/>
  <c r="S1041" i="17"/>
  <c r="R1041" i="17"/>
  <c r="Q1041" i="17"/>
  <c r="P1041" i="17"/>
  <c r="O1041" i="17"/>
  <c r="N1041" i="17"/>
  <c r="M1041" i="17"/>
  <c r="L1041" i="17"/>
  <c r="K1041" i="17"/>
  <c r="AO1040" i="17"/>
  <c r="AN1040" i="17"/>
  <c r="AM1040" i="17"/>
  <c r="AL1040" i="17"/>
  <c r="AK1040" i="17"/>
  <c r="AJ1040" i="17"/>
  <c r="AI1040" i="17"/>
  <c r="AH1040" i="17"/>
  <c r="AG1040" i="17"/>
  <c r="AF1040" i="17"/>
  <c r="AE1040" i="17"/>
  <c r="AD1040" i="17"/>
  <c r="AC1040" i="17"/>
  <c r="AB1040" i="17"/>
  <c r="AA1040" i="17"/>
  <c r="Z1040" i="17"/>
  <c r="Y1040" i="17"/>
  <c r="X1040" i="17"/>
  <c r="W1040" i="17"/>
  <c r="V1040" i="17"/>
  <c r="U1040" i="17"/>
  <c r="T1040" i="17"/>
  <c r="S1040" i="17"/>
  <c r="R1040" i="17"/>
  <c r="Q1040" i="17"/>
  <c r="P1040" i="17"/>
  <c r="O1040" i="17"/>
  <c r="N1040" i="17"/>
  <c r="M1040" i="17"/>
  <c r="L1040" i="17"/>
  <c r="K1040" i="17"/>
  <c r="AO1039" i="17"/>
  <c r="AN1039" i="17"/>
  <c r="AM1039" i="17"/>
  <c r="AL1039" i="17"/>
  <c r="AK1039" i="17"/>
  <c r="AJ1039" i="17"/>
  <c r="AI1039" i="17"/>
  <c r="AH1039" i="17"/>
  <c r="AG1039" i="17"/>
  <c r="AF1039" i="17"/>
  <c r="AE1039" i="17"/>
  <c r="AD1039" i="17"/>
  <c r="AC1039" i="17"/>
  <c r="AB1039" i="17"/>
  <c r="AA1039" i="17"/>
  <c r="Z1039" i="17"/>
  <c r="Y1039" i="17"/>
  <c r="X1039" i="17"/>
  <c r="W1039" i="17"/>
  <c r="V1039" i="17"/>
  <c r="U1039" i="17"/>
  <c r="T1039" i="17"/>
  <c r="S1039" i="17"/>
  <c r="R1039" i="17"/>
  <c r="Q1039" i="17"/>
  <c r="P1039" i="17"/>
  <c r="O1039" i="17"/>
  <c r="N1039" i="17"/>
  <c r="M1039" i="17"/>
  <c r="L1039" i="17"/>
  <c r="K1039" i="17"/>
  <c r="AO1038" i="17"/>
  <c r="AN1038" i="17"/>
  <c r="AM1038" i="17"/>
  <c r="AL1038" i="17"/>
  <c r="AK1038" i="17"/>
  <c r="AJ1038" i="17"/>
  <c r="AI1038" i="17"/>
  <c r="AH1038" i="17"/>
  <c r="AG1038" i="17"/>
  <c r="AF1038" i="17"/>
  <c r="AE1038" i="17"/>
  <c r="AD1038" i="17"/>
  <c r="AC1038" i="17"/>
  <c r="AB1038" i="17"/>
  <c r="AA1038" i="17"/>
  <c r="Z1038" i="17"/>
  <c r="Y1038" i="17"/>
  <c r="X1038" i="17"/>
  <c r="W1038" i="17"/>
  <c r="V1038" i="17"/>
  <c r="U1038" i="17"/>
  <c r="T1038" i="17"/>
  <c r="S1038" i="17"/>
  <c r="R1038" i="17"/>
  <c r="Q1038" i="17"/>
  <c r="P1038" i="17"/>
  <c r="O1038" i="17"/>
  <c r="N1038" i="17"/>
  <c r="M1038" i="17"/>
  <c r="L1038" i="17"/>
  <c r="K1038" i="17"/>
  <c r="AO1037" i="17"/>
  <c r="AN1037" i="17"/>
  <c r="AM1037" i="17"/>
  <c r="AL1037" i="17"/>
  <c r="AK1037" i="17"/>
  <c r="AJ1037" i="17"/>
  <c r="AI1037" i="17"/>
  <c r="AH1037" i="17"/>
  <c r="AG1037" i="17"/>
  <c r="AF1037" i="17"/>
  <c r="AE1037" i="17"/>
  <c r="AD1037" i="17"/>
  <c r="AC1037" i="17"/>
  <c r="AB1037" i="17"/>
  <c r="AA1037" i="17"/>
  <c r="Z1037" i="17"/>
  <c r="Y1037" i="17"/>
  <c r="X1037" i="17"/>
  <c r="W1037" i="17"/>
  <c r="V1037" i="17"/>
  <c r="U1037" i="17"/>
  <c r="T1037" i="17"/>
  <c r="S1037" i="17"/>
  <c r="R1037" i="17"/>
  <c r="Q1037" i="17"/>
  <c r="P1037" i="17"/>
  <c r="O1037" i="17"/>
  <c r="N1037" i="17"/>
  <c r="M1037" i="17"/>
  <c r="L1037" i="17"/>
  <c r="K1037" i="17"/>
  <c r="AO1036" i="17"/>
  <c r="AN1036" i="17"/>
  <c r="AM1036" i="17"/>
  <c r="AL1036" i="17"/>
  <c r="AK1036" i="17"/>
  <c r="AJ1036" i="17"/>
  <c r="AI1036" i="17"/>
  <c r="AH1036" i="17"/>
  <c r="AG1036" i="17"/>
  <c r="AF1036" i="17"/>
  <c r="AE1036" i="17"/>
  <c r="AD1036" i="17"/>
  <c r="AC1036" i="17"/>
  <c r="AB1036" i="17"/>
  <c r="AA1036" i="17"/>
  <c r="Z1036" i="17"/>
  <c r="Y1036" i="17"/>
  <c r="X1036" i="17"/>
  <c r="W1036" i="17"/>
  <c r="V1036" i="17"/>
  <c r="U1036" i="17"/>
  <c r="T1036" i="17"/>
  <c r="S1036" i="17"/>
  <c r="R1036" i="17"/>
  <c r="Q1036" i="17"/>
  <c r="P1036" i="17"/>
  <c r="O1036" i="17"/>
  <c r="N1036" i="17"/>
  <c r="M1036" i="17"/>
  <c r="L1036" i="17"/>
  <c r="K1036" i="17"/>
  <c r="AO1035" i="17"/>
  <c r="AN1035" i="17"/>
  <c r="AM1035" i="17"/>
  <c r="AL1035" i="17"/>
  <c r="AK1035" i="17"/>
  <c r="AJ1035" i="17"/>
  <c r="AI1035" i="17"/>
  <c r="AH1035" i="17"/>
  <c r="AG1035" i="17"/>
  <c r="AF1035" i="17"/>
  <c r="AE1035" i="17"/>
  <c r="AD1035" i="17"/>
  <c r="AC1035" i="17"/>
  <c r="AB1035" i="17"/>
  <c r="AA1035" i="17"/>
  <c r="Z1035" i="17"/>
  <c r="Y1035" i="17"/>
  <c r="X1035" i="17"/>
  <c r="W1035" i="17"/>
  <c r="V1035" i="17"/>
  <c r="U1035" i="17"/>
  <c r="T1035" i="17"/>
  <c r="S1035" i="17"/>
  <c r="R1035" i="17"/>
  <c r="Q1035" i="17"/>
  <c r="P1035" i="17"/>
  <c r="O1035" i="17"/>
  <c r="N1035" i="17"/>
  <c r="M1035" i="17"/>
  <c r="L1035" i="17"/>
  <c r="K1035" i="17"/>
  <c r="AO1034" i="17"/>
  <c r="AN1034" i="17"/>
  <c r="AM1034" i="17"/>
  <c r="AL1034" i="17"/>
  <c r="AK1034" i="17"/>
  <c r="AJ1034" i="17"/>
  <c r="AI1034" i="17"/>
  <c r="AH1034" i="17"/>
  <c r="AG1034" i="17"/>
  <c r="AF1034" i="17"/>
  <c r="AE1034" i="17"/>
  <c r="AD1034" i="17"/>
  <c r="AC1034" i="17"/>
  <c r="AB1034" i="17"/>
  <c r="AA1034" i="17"/>
  <c r="Z1034" i="17"/>
  <c r="Y1034" i="17"/>
  <c r="X1034" i="17"/>
  <c r="W1034" i="17"/>
  <c r="V1034" i="17"/>
  <c r="U1034" i="17"/>
  <c r="T1034" i="17"/>
  <c r="S1034" i="17"/>
  <c r="R1034" i="17"/>
  <c r="Q1034" i="17"/>
  <c r="P1034" i="17"/>
  <c r="O1034" i="17"/>
  <c r="N1034" i="17"/>
  <c r="M1034" i="17"/>
  <c r="L1034" i="17"/>
  <c r="K1034" i="17"/>
  <c r="AO1033" i="17"/>
  <c r="AN1033" i="17"/>
  <c r="AM1033" i="17"/>
  <c r="AL1033" i="17"/>
  <c r="AK1033" i="17"/>
  <c r="AJ1033" i="17"/>
  <c r="AI1033" i="17"/>
  <c r="AH1033" i="17"/>
  <c r="AG1033" i="17"/>
  <c r="AF1033" i="17"/>
  <c r="AE1033" i="17"/>
  <c r="AD1033" i="17"/>
  <c r="AC1033" i="17"/>
  <c r="AB1033" i="17"/>
  <c r="AA1033" i="17"/>
  <c r="Z1033" i="17"/>
  <c r="Y1033" i="17"/>
  <c r="X1033" i="17"/>
  <c r="W1033" i="17"/>
  <c r="V1033" i="17"/>
  <c r="U1033" i="17"/>
  <c r="T1033" i="17"/>
  <c r="S1033" i="17"/>
  <c r="R1033" i="17"/>
  <c r="Q1033" i="17"/>
  <c r="P1033" i="17"/>
  <c r="O1033" i="17"/>
  <c r="N1033" i="17"/>
  <c r="M1033" i="17"/>
  <c r="L1033" i="17"/>
  <c r="K1033" i="17"/>
  <c r="AO1032" i="17"/>
  <c r="AN1032" i="17"/>
  <c r="AM1032" i="17"/>
  <c r="AL1032" i="17"/>
  <c r="AK1032" i="17"/>
  <c r="AJ1032" i="17"/>
  <c r="AI1032" i="17"/>
  <c r="AH1032" i="17"/>
  <c r="AG1032" i="17"/>
  <c r="AF1032" i="17"/>
  <c r="AE1032" i="17"/>
  <c r="AD1032" i="17"/>
  <c r="AC1032" i="17"/>
  <c r="AB1032" i="17"/>
  <c r="AA1032" i="17"/>
  <c r="Z1032" i="17"/>
  <c r="Y1032" i="17"/>
  <c r="X1032" i="17"/>
  <c r="W1032" i="17"/>
  <c r="V1032" i="17"/>
  <c r="U1032" i="17"/>
  <c r="T1032" i="17"/>
  <c r="S1032" i="17"/>
  <c r="R1032" i="17"/>
  <c r="Q1032" i="17"/>
  <c r="P1032" i="17"/>
  <c r="O1032" i="17"/>
  <c r="N1032" i="17"/>
  <c r="M1032" i="17"/>
  <c r="L1032" i="17"/>
  <c r="K1032" i="17"/>
  <c r="AO1031" i="17"/>
  <c r="AN1031" i="17"/>
  <c r="AM1031" i="17"/>
  <c r="AL1031" i="17"/>
  <c r="AK1031" i="17"/>
  <c r="AJ1031" i="17"/>
  <c r="AI1031" i="17"/>
  <c r="AH1031" i="17"/>
  <c r="AG1031" i="17"/>
  <c r="AF1031" i="17"/>
  <c r="AE1031" i="17"/>
  <c r="AD1031" i="17"/>
  <c r="AC1031" i="17"/>
  <c r="AB1031" i="17"/>
  <c r="AA1031" i="17"/>
  <c r="Z1031" i="17"/>
  <c r="Y1031" i="17"/>
  <c r="X1031" i="17"/>
  <c r="W1031" i="17"/>
  <c r="V1031" i="17"/>
  <c r="U1031" i="17"/>
  <c r="T1031" i="17"/>
  <c r="S1031" i="17"/>
  <c r="R1031" i="17"/>
  <c r="Q1031" i="17"/>
  <c r="P1031" i="17"/>
  <c r="O1031" i="17"/>
  <c r="N1031" i="17"/>
  <c r="M1031" i="17"/>
  <c r="L1031" i="17"/>
  <c r="K1031" i="17"/>
  <c r="AO1030" i="17"/>
  <c r="AN1030" i="17"/>
  <c r="AM1030" i="17"/>
  <c r="AL1030" i="17"/>
  <c r="AK1030" i="17"/>
  <c r="AJ1030" i="17"/>
  <c r="AI1030" i="17"/>
  <c r="AH1030" i="17"/>
  <c r="AG1030" i="17"/>
  <c r="AF1030" i="17"/>
  <c r="AE1030" i="17"/>
  <c r="AD1030" i="17"/>
  <c r="AC1030" i="17"/>
  <c r="AB1030" i="17"/>
  <c r="AA1030" i="17"/>
  <c r="Z1030" i="17"/>
  <c r="Y1030" i="17"/>
  <c r="X1030" i="17"/>
  <c r="W1030" i="17"/>
  <c r="V1030" i="17"/>
  <c r="U1030" i="17"/>
  <c r="T1030" i="17"/>
  <c r="S1030" i="17"/>
  <c r="R1030" i="17"/>
  <c r="Q1030" i="17"/>
  <c r="P1030" i="17"/>
  <c r="O1030" i="17"/>
  <c r="N1030" i="17"/>
  <c r="M1030" i="17"/>
  <c r="L1030" i="17"/>
  <c r="K1030" i="17"/>
  <c r="AO1029" i="17"/>
  <c r="AN1029" i="17"/>
  <c r="AM1029" i="17"/>
  <c r="AL1029" i="17"/>
  <c r="AK1029" i="17"/>
  <c r="AJ1029" i="17"/>
  <c r="AI1029" i="17"/>
  <c r="AH1029" i="17"/>
  <c r="AG1029" i="17"/>
  <c r="AF1029" i="17"/>
  <c r="AE1029" i="17"/>
  <c r="AD1029" i="17"/>
  <c r="AC1029" i="17"/>
  <c r="AB1029" i="17"/>
  <c r="AA1029" i="17"/>
  <c r="Z1029" i="17"/>
  <c r="Y1029" i="17"/>
  <c r="X1029" i="17"/>
  <c r="W1029" i="17"/>
  <c r="V1029" i="17"/>
  <c r="U1029" i="17"/>
  <c r="T1029" i="17"/>
  <c r="S1029" i="17"/>
  <c r="R1029" i="17"/>
  <c r="Q1029" i="17"/>
  <c r="P1029" i="17"/>
  <c r="O1029" i="17"/>
  <c r="N1029" i="17"/>
  <c r="M1029" i="17"/>
  <c r="L1029" i="17"/>
  <c r="K1029" i="17"/>
  <c r="AO1028" i="17"/>
  <c r="AN1028" i="17"/>
  <c r="AM1028" i="17"/>
  <c r="AL1028" i="17"/>
  <c r="AK1028" i="17"/>
  <c r="AJ1028" i="17"/>
  <c r="AI1028" i="17"/>
  <c r="AH1028" i="17"/>
  <c r="AG1028" i="17"/>
  <c r="AF1028" i="17"/>
  <c r="AE1028" i="17"/>
  <c r="AD1028" i="17"/>
  <c r="AC1028" i="17"/>
  <c r="AB1028" i="17"/>
  <c r="AA1028" i="17"/>
  <c r="Z1028" i="17"/>
  <c r="Y1028" i="17"/>
  <c r="X1028" i="17"/>
  <c r="W1028" i="17"/>
  <c r="V1028" i="17"/>
  <c r="U1028" i="17"/>
  <c r="T1028" i="17"/>
  <c r="S1028" i="17"/>
  <c r="R1028" i="17"/>
  <c r="Q1028" i="17"/>
  <c r="P1028" i="17"/>
  <c r="O1028" i="17"/>
  <c r="N1028" i="17"/>
  <c r="M1028" i="17"/>
  <c r="L1028" i="17"/>
  <c r="K1028" i="17"/>
  <c r="AO1027" i="17"/>
  <c r="AN1027" i="17"/>
  <c r="AM1027" i="17"/>
  <c r="AL1027" i="17"/>
  <c r="AK1027" i="17"/>
  <c r="AJ1027" i="17"/>
  <c r="AI1027" i="17"/>
  <c r="AH1027" i="17"/>
  <c r="AG1027" i="17"/>
  <c r="AF1027" i="17"/>
  <c r="AE1027" i="17"/>
  <c r="AD1027" i="17"/>
  <c r="AC1027" i="17"/>
  <c r="AB1027" i="17"/>
  <c r="AA1027" i="17"/>
  <c r="Z1027" i="17"/>
  <c r="Y1027" i="17"/>
  <c r="X1027" i="17"/>
  <c r="W1027" i="17"/>
  <c r="V1027" i="17"/>
  <c r="U1027" i="17"/>
  <c r="T1027" i="17"/>
  <c r="S1027" i="17"/>
  <c r="R1027" i="17"/>
  <c r="Q1027" i="17"/>
  <c r="P1027" i="17"/>
  <c r="O1027" i="17"/>
  <c r="N1027" i="17"/>
  <c r="M1027" i="17"/>
  <c r="L1027" i="17"/>
  <c r="K1027" i="17"/>
  <c r="AO1026" i="17"/>
  <c r="AN1026" i="17"/>
  <c r="AM1026" i="17"/>
  <c r="AL1026" i="17"/>
  <c r="AK1026" i="17"/>
  <c r="AJ1026" i="17"/>
  <c r="AI1026" i="17"/>
  <c r="AH1026" i="17"/>
  <c r="AG1026" i="17"/>
  <c r="AF1026" i="17"/>
  <c r="AE1026" i="17"/>
  <c r="AD1026" i="17"/>
  <c r="AC1026" i="17"/>
  <c r="AB1026" i="17"/>
  <c r="AA1026" i="17"/>
  <c r="Z1026" i="17"/>
  <c r="Y1026" i="17"/>
  <c r="X1026" i="17"/>
  <c r="W1026" i="17"/>
  <c r="V1026" i="17"/>
  <c r="U1026" i="17"/>
  <c r="T1026" i="17"/>
  <c r="S1026" i="17"/>
  <c r="R1026" i="17"/>
  <c r="Q1026" i="17"/>
  <c r="P1026" i="17"/>
  <c r="O1026" i="17"/>
  <c r="N1026" i="17"/>
  <c r="M1026" i="17"/>
  <c r="L1026" i="17"/>
  <c r="K1026" i="17"/>
  <c r="AO1025" i="17"/>
  <c r="AN1025" i="17"/>
  <c r="AM1025" i="17"/>
  <c r="AL1025" i="17"/>
  <c r="AK1025" i="17"/>
  <c r="AJ1025" i="17"/>
  <c r="AI1025" i="17"/>
  <c r="AH1025" i="17"/>
  <c r="AG1025" i="17"/>
  <c r="AF1025" i="17"/>
  <c r="AE1025" i="17"/>
  <c r="AD1025" i="17"/>
  <c r="AC1025" i="17"/>
  <c r="AB1025" i="17"/>
  <c r="AA1025" i="17"/>
  <c r="Z1025" i="17"/>
  <c r="Y1025" i="17"/>
  <c r="X1025" i="17"/>
  <c r="W1025" i="17"/>
  <c r="V1025" i="17"/>
  <c r="U1025" i="17"/>
  <c r="T1025" i="17"/>
  <c r="S1025" i="17"/>
  <c r="R1025" i="17"/>
  <c r="Q1025" i="17"/>
  <c r="P1025" i="17"/>
  <c r="O1025" i="17"/>
  <c r="N1025" i="17"/>
  <c r="M1025" i="17"/>
  <c r="L1025" i="17"/>
  <c r="K1025" i="17"/>
  <c r="AO1024" i="17"/>
  <c r="AN1024" i="17"/>
  <c r="AM1024" i="17"/>
  <c r="AL1024" i="17"/>
  <c r="AK1024" i="17"/>
  <c r="AJ1024" i="17"/>
  <c r="AI1024" i="17"/>
  <c r="AH1024" i="17"/>
  <c r="AG1024" i="17"/>
  <c r="AF1024" i="17"/>
  <c r="AE1024" i="17"/>
  <c r="AD1024" i="17"/>
  <c r="AC1024" i="17"/>
  <c r="AB1024" i="17"/>
  <c r="AA1024" i="17"/>
  <c r="Z1024" i="17"/>
  <c r="Y1024" i="17"/>
  <c r="X1024" i="17"/>
  <c r="W1024" i="17"/>
  <c r="V1024" i="17"/>
  <c r="U1024" i="17"/>
  <c r="T1024" i="17"/>
  <c r="S1024" i="17"/>
  <c r="R1024" i="17"/>
  <c r="Q1024" i="17"/>
  <c r="P1024" i="17"/>
  <c r="O1024" i="17"/>
  <c r="N1024" i="17"/>
  <c r="M1024" i="17"/>
  <c r="L1024" i="17"/>
  <c r="K1024" i="17"/>
  <c r="AO1023" i="17"/>
  <c r="AN1023" i="17"/>
  <c r="AM1023" i="17"/>
  <c r="AL1023" i="17"/>
  <c r="AK1023" i="17"/>
  <c r="AJ1023" i="17"/>
  <c r="AI1023" i="17"/>
  <c r="AH1023" i="17"/>
  <c r="AG1023" i="17"/>
  <c r="AF1023" i="17"/>
  <c r="AE1023" i="17"/>
  <c r="AD1023" i="17"/>
  <c r="AC1023" i="17"/>
  <c r="AB1023" i="17"/>
  <c r="AA1023" i="17"/>
  <c r="Z1023" i="17"/>
  <c r="Y1023" i="17"/>
  <c r="X1023" i="17"/>
  <c r="W1023" i="17"/>
  <c r="V1023" i="17"/>
  <c r="U1023" i="17"/>
  <c r="T1023" i="17"/>
  <c r="S1023" i="17"/>
  <c r="R1023" i="17"/>
  <c r="Q1023" i="17"/>
  <c r="P1023" i="17"/>
  <c r="O1023" i="17"/>
  <c r="N1023" i="17"/>
  <c r="M1023" i="17"/>
  <c r="L1023" i="17"/>
  <c r="K1023" i="17"/>
  <c r="AO1022" i="17"/>
  <c r="AN1022" i="17"/>
  <c r="AM1022" i="17"/>
  <c r="AL1022" i="17"/>
  <c r="AK1022" i="17"/>
  <c r="AJ1022" i="17"/>
  <c r="AI1022" i="17"/>
  <c r="AH1022" i="17"/>
  <c r="AG1022" i="17"/>
  <c r="AF1022" i="17"/>
  <c r="AE1022" i="17"/>
  <c r="AD1022" i="17"/>
  <c r="AC1022" i="17"/>
  <c r="AB1022" i="17"/>
  <c r="AA1022" i="17"/>
  <c r="Z1022" i="17"/>
  <c r="Y1022" i="17"/>
  <c r="X1022" i="17"/>
  <c r="W1022" i="17"/>
  <c r="V1022" i="17"/>
  <c r="U1022" i="17"/>
  <c r="T1022" i="17"/>
  <c r="S1022" i="17"/>
  <c r="R1022" i="17"/>
  <c r="Q1022" i="17"/>
  <c r="P1022" i="17"/>
  <c r="O1022" i="17"/>
  <c r="N1022" i="17"/>
  <c r="M1022" i="17"/>
  <c r="L1022" i="17"/>
  <c r="K1022" i="17"/>
  <c r="AO1021" i="17"/>
  <c r="AN1021" i="17"/>
  <c r="AM1021" i="17"/>
  <c r="AL1021" i="17"/>
  <c r="AK1021" i="17"/>
  <c r="AJ1021" i="17"/>
  <c r="AI1021" i="17"/>
  <c r="AH1021" i="17"/>
  <c r="AG1021" i="17"/>
  <c r="AF1021" i="17"/>
  <c r="AE1021" i="17"/>
  <c r="AD1021" i="17"/>
  <c r="AC1021" i="17"/>
  <c r="AB1021" i="17"/>
  <c r="AA1021" i="17"/>
  <c r="Z1021" i="17"/>
  <c r="Y1021" i="17"/>
  <c r="X1021" i="17"/>
  <c r="W1021" i="17"/>
  <c r="V1021" i="17"/>
  <c r="U1021" i="17"/>
  <c r="T1021" i="17"/>
  <c r="S1021" i="17"/>
  <c r="R1021" i="17"/>
  <c r="Q1021" i="17"/>
  <c r="P1021" i="17"/>
  <c r="O1021" i="17"/>
  <c r="N1021" i="17"/>
  <c r="M1021" i="17"/>
  <c r="L1021" i="17"/>
  <c r="K1021" i="17"/>
  <c r="AO1020" i="17"/>
  <c r="AN1020" i="17"/>
  <c r="AM1020" i="17"/>
  <c r="AL1020" i="17"/>
  <c r="AK1020" i="17"/>
  <c r="AJ1020" i="17"/>
  <c r="AI1020" i="17"/>
  <c r="AH1020" i="17"/>
  <c r="AG1020" i="17"/>
  <c r="AF1020" i="17"/>
  <c r="AE1020" i="17"/>
  <c r="AD1020" i="17"/>
  <c r="AC1020" i="17"/>
  <c r="AB1020" i="17"/>
  <c r="AA1020" i="17"/>
  <c r="Z1020" i="17"/>
  <c r="Y1020" i="17"/>
  <c r="X1020" i="17"/>
  <c r="W1020" i="17"/>
  <c r="V1020" i="17"/>
  <c r="U1020" i="17"/>
  <c r="T1020" i="17"/>
  <c r="S1020" i="17"/>
  <c r="R1020" i="17"/>
  <c r="Q1020" i="17"/>
  <c r="P1020" i="17"/>
  <c r="O1020" i="17"/>
  <c r="N1020" i="17"/>
  <c r="M1020" i="17"/>
  <c r="L1020" i="17"/>
  <c r="K1020" i="17"/>
  <c r="AO1019" i="17"/>
  <c r="AN1019" i="17"/>
  <c r="AM1019" i="17"/>
  <c r="AL1019" i="17"/>
  <c r="AK1019" i="17"/>
  <c r="AJ1019" i="17"/>
  <c r="AI1019" i="17"/>
  <c r="AH1019" i="17"/>
  <c r="AG1019" i="17"/>
  <c r="AF1019" i="17"/>
  <c r="AE1019" i="17"/>
  <c r="AD1019" i="17"/>
  <c r="AC1019" i="17"/>
  <c r="AB1019" i="17"/>
  <c r="AA1019" i="17"/>
  <c r="Z1019" i="17"/>
  <c r="Y1019" i="17"/>
  <c r="X1019" i="17"/>
  <c r="W1019" i="17"/>
  <c r="V1019" i="17"/>
  <c r="U1019" i="17"/>
  <c r="T1019" i="17"/>
  <c r="S1019" i="17"/>
  <c r="R1019" i="17"/>
  <c r="Q1019" i="17"/>
  <c r="P1019" i="17"/>
  <c r="O1019" i="17"/>
  <c r="N1019" i="17"/>
  <c r="M1019" i="17"/>
  <c r="L1019" i="17"/>
  <c r="K1019" i="17"/>
  <c r="AO1018" i="17"/>
  <c r="AN1018" i="17"/>
  <c r="AM1018" i="17"/>
  <c r="AL1018" i="17"/>
  <c r="AK1018" i="17"/>
  <c r="AJ1018" i="17"/>
  <c r="AI1018" i="17"/>
  <c r="AH1018" i="17"/>
  <c r="AG1018" i="17"/>
  <c r="AF1018" i="17"/>
  <c r="AE1018" i="17"/>
  <c r="AD1018" i="17"/>
  <c r="AC1018" i="17"/>
  <c r="AB1018" i="17"/>
  <c r="AA1018" i="17"/>
  <c r="Z1018" i="17"/>
  <c r="Y1018" i="17"/>
  <c r="X1018" i="17"/>
  <c r="W1018" i="17"/>
  <c r="V1018" i="17"/>
  <c r="U1018" i="17"/>
  <c r="T1018" i="17"/>
  <c r="S1018" i="17"/>
  <c r="R1018" i="17"/>
  <c r="Q1018" i="17"/>
  <c r="P1018" i="17"/>
  <c r="O1018" i="17"/>
  <c r="N1018" i="17"/>
  <c r="M1018" i="17"/>
  <c r="L1018" i="17"/>
  <c r="K1018" i="17"/>
  <c r="AO1017" i="17"/>
  <c r="AN1017" i="17"/>
  <c r="AM1017" i="17"/>
  <c r="AL1017" i="17"/>
  <c r="AK1017" i="17"/>
  <c r="AJ1017" i="17"/>
  <c r="AI1017" i="17"/>
  <c r="AH1017" i="17"/>
  <c r="AG1017" i="17"/>
  <c r="AF1017" i="17"/>
  <c r="AE1017" i="17"/>
  <c r="AD1017" i="17"/>
  <c r="AC1017" i="17"/>
  <c r="AB1017" i="17"/>
  <c r="AA1017" i="17"/>
  <c r="Z1017" i="17"/>
  <c r="Y1017" i="17"/>
  <c r="X1017" i="17"/>
  <c r="W1017" i="17"/>
  <c r="V1017" i="17"/>
  <c r="U1017" i="17"/>
  <c r="T1017" i="17"/>
  <c r="S1017" i="17"/>
  <c r="R1017" i="17"/>
  <c r="Q1017" i="17"/>
  <c r="P1017" i="17"/>
  <c r="O1017" i="17"/>
  <c r="N1017" i="17"/>
  <c r="M1017" i="17"/>
  <c r="L1017" i="17"/>
  <c r="K1017" i="17"/>
  <c r="AO1016" i="17"/>
  <c r="AN1016" i="17"/>
  <c r="AM1016" i="17"/>
  <c r="AL1016" i="17"/>
  <c r="AK1016" i="17"/>
  <c r="AJ1016" i="17"/>
  <c r="AI1016" i="17"/>
  <c r="AH1016" i="17"/>
  <c r="AG1016" i="17"/>
  <c r="AF1016" i="17"/>
  <c r="AE1016" i="17"/>
  <c r="AD1016" i="17"/>
  <c r="AC1016" i="17"/>
  <c r="AB1016" i="17"/>
  <c r="AA1016" i="17"/>
  <c r="Z1016" i="17"/>
  <c r="Y1016" i="17"/>
  <c r="X1016" i="17"/>
  <c r="W1016" i="17"/>
  <c r="V1016" i="17"/>
  <c r="U1016" i="17"/>
  <c r="T1016" i="17"/>
  <c r="S1016" i="17"/>
  <c r="R1016" i="17"/>
  <c r="Q1016" i="17"/>
  <c r="P1016" i="17"/>
  <c r="O1016" i="17"/>
  <c r="N1016" i="17"/>
  <c r="M1016" i="17"/>
  <c r="L1016" i="17"/>
  <c r="K1016" i="17"/>
  <c r="AO1015" i="17"/>
  <c r="AN1015" i="17"/>
  <c r="AM1015" i="17"/>
  <c r="AL1015" i="17"/>
  <c r="AK1015" i="17"/>
  <c r="AJ1015" i="17"/>
  <c r="AI1015" i="17"/>
  <c r="AH1015" i="17"/>
  <c r="AG1015" i="17"/>
  <c r="AF1015" i="17"/>
  <c r="AE1015" i="17"/>
  <c r="AD1015" i="17"/>
  <c r="AC1015" i="17"/>
  <c r="AB1015" i="17"/>
  <c r="AA1015" i="17"/>
  <c r="Z1015" i="17"/>
  <c r="Y1015" i="17"/>
  <c r="X1015" i="17"/>
  <c r="W1015" i="17"/>
  <c r="V1015" i="17"/>
  <c r="U1015" i="17"/>
  <c r="T1015" i="17"/>
  <c r="S1015" i="17"/>
  <c r="R1015" i="17"/>
  <c r="Q1015" i="17"/>
  <c r="P1015" i="17"/>
  <c r="O1015" i="17"/>
  <c r="N1015" i="17"/>
  <c r="M1015" i="17"/>
  <c r="L1015" i="17"/>
  <c r="K1015" i="17"/>
  <c r="AO1014" i="17"/>
  <c r="AN1014" i="17"/>
  <c r="AM1014" i="17"/>
  <c r="AL1014" i="17"/>
  <c r="AK1014" i="17"/>
  <c r="AJ1014" i="17"/>
  <c r="AI1014" i="17"/>
  <c r="AH1014" i="17"/>
  <c r="AG1014" i="17"/>
  <c r="AF1014" i="17"/>
  <c r="AE1014" i="17"/>
  <c r="AD1014" i="17"/>
  <c r="AC1014" i="17"/>
  <c r="AB1014" i="17"/>
  <c r="AA1014" i="17"/>
  <c r="Z1014" i="17"/>
  <c r="Y1014" i="17"/>
  <c r="X1014" i="17"/>
  <c r="W1014" i="17"/>
  <c r="V1014" i="17"/>
  <c r="U1014" i="17"/>
  <c r="T1014" i="17"/>
  <c r="S1014" i="17"/>
  <c r="R1014" i="17"/>
  <c r="Q1014" i="17"/>
  <c r="P1014" i="17"/>
  <c r="O1014" i="17"/>
  <c r="N1014" i="17"/>
  <c r="M1014" i="17"/>
  <c r="L1014" i="17"/>
  <c r="K1014" i="17"/>
  <c r="AO1013" i="17"/>
  <c r="AN1013" i="17"/>
  <c r="AM1013" i="17"/>
  <c r="AL1013" i="17"/>
  <c r="AK1013" i="17"/>
  <c r="AJ1013" i="17"/>
  <c r="AI1013" i="17"/>
  <c r="AH1013" i="17"/>
  <c r="AG1013" i="17"/>
  <c r="AF1013" i="17"/>
  <c r="AE1013" i="17"/>
  <c r="AD1013" i="17"/>
  <c r="AC1013" i="17"/>
  <c r="AB1013" i="17"/>
  <c r="AA1013" i="17"/>
  <c r="Z1013" i="17"/>
  <c r="Y1013" i="17"/>
  <c r="X1013" i="17"/>
  <c r="W1013" i="17"/>
  <c r="V1013" i="17"/>
  <c r="U1013" i="17"/>
  <c r="T1013" i="17"/>
  <c r="S1013" i="17"/>
  <c r="R1013" i="17"/>
  <c r="Q1013" i="17"/>
  <c r="P1013" i="17"/>
  <c r="O1013" i="17"/>
  <c r="N1013" i="17"/>
  <c r="M1013" i="17"/>
  <c r="L1013" i="17"/>
  <c r="K1013" i="17"/>
  <c r="AO1012" i="17"/>
  <c r="AN1012" i="17"/>
  <c r="AM1012" i="17"/>
  <c r="AL1012" i="17"/>
  <c r="AK1012" i="17"/>
  <c r="AJ1012" i="17"/>
  <c r="AI1012" i="17"/>
  <c r="AH1012" i="17"/>
  <c r="AG1012" i="17"/>
  <c r="AF1012" i="17"/>
  <c r="AE1012" i="17"/>
  <c r="AD1012" i="17"/>
  <c r="AC1012" i="17"/>
  <c r="AB1012" i="17"/>
  <c r="AA1012" i="17"/>
  <c r="Z1012" i="17"/>
  <c r="Y1012" i="17"/>
  <c r="X1012" i="17"/>
  <c r="W1012" i="17"/>
  <c r="V1012" i="17"/>
  <c r="U1012" i="17"/>
  <c r="T1012" i="17"/>
  <c r="S1012" i="17"/>
  <c r="R1012" i="17"/>
  <c r="Q1012" i="17"/>
  <c r="P1012" i="17"/>
  <c r="O1012" i="17"/>
  <c r="N1012" i="17"/>
  <c r="M1012" i="17"/>
  <c r="L1012" i="17"/>
  <c r="K1012" i="17"/>
  <c r="AO1011" i="17"/>
  <c r="AN1011" i="17"/>
  <c r="AM1011" i="17"/>
  <c r="AL1011" i="17"/>
  <c r="AK1011" i="17"/>
  <c r="AJ1011" i="17"/>
  <c r="AI1011" i="17"/>
  <c r="AH1011" i="17"/>
  <c r="AG1011" i="17"/>
  <c r="AF1011" i="17"/>
  <c r="AE1011" i="17"/>
  <c r="AD1011" i="17"/>
  <c r="AC1011" i="17"/>
  <c r="AB1011" i="17"/>
  <c r="AA1011" i="17"/>
  <c r="Z1011" i="17"/>
  <c r="Y1011" i="17"/>
  <c r="X1011" i="17"/>
  <c r="W1011" i="17"/>
  <c r="V1011" i="17"/>
  <c r="U1011" i="17"/>
  <c r="T1011" i="17"/>
  <c r="S1011" i="17"/>
  <c r="R1011" i="17"/>
  <c r="Q1011" i="17"/>
  <c r="P1011" i="17"/>
  <c r="O1011" i="17"/>
  <c r="N1011" i="17"/>
  <c r="M1011" i="17"/>
  <c r="L1011" i="17"/>
  <c r="K1011" i="17"/>
  <c r="AO1010" i="17"/>
  <c r="AN1010" i="17"/>
  <c r="AM1010" i="17"/>
  <c r="AL1010" i="17"/>
  <c r="AK1010" i="17"/>
  <c r="AJ1010" i="17"/>
  <c r="AI1010" i="17"/>
  <c r="AH1010" i="17"/>
  <c r="AG1010" i="17"/>
  <c r="AF1010" i="17"/>
  <c r="AE1010" i="17"/>
  <c r="AD1010" i="17"/>
  <c r="AC1010" i="17"/>
  <c r="AB1010" i="17"/>
  <c r="AA1010" i="17"/>
  <c r="Z1010" i="17"/>
  <c r="Y1010" i="17"/>
  <c r="X1010" i="17"/>
  <c r="W1010" i="17"/>
  <c r="V1010" i="17"/>
  <c r="U1010" i="17"/>
  <c r="T1010" i="17"/>
  <c r="S1010" i="17"/>
  <c r="R1010" i="17"/>
  <c r="Q1010" i="17"/>
  <c r="P1010" i="17"/>
  <c r="O1010" i="17"/>
  <c r="N1010" i="17"/>
  <c r="M1010" i="17"/>
  <c r="L1010" i="17"/>
  <c r="K1010" i="17"/>
  <c r="AO1009" i="17"/>
  <c r="AN1009" i="17"/>
  <c r="AM1009" i="17"/>
  <c r="AL1009" i="17"/>
  <c r="AK1009" i="17"/>
  <c r="AJ1009" i="17"/>
  <c r="AI1009" i="17"/>
  <c r="AH1009" i="17"/>
  <c r="AG1009" i="17"/>
  <c r="AF1009" i="17"/>
  <c r="AE1009" i="17"/>
  <c r="AD1009" i="17"/>
  <c r="AC1009" i="17"/>
  <c r="AB1009" i="17"/>
  <c r="AA1009" i="17"/>
  <c r="Z1009" i="17"/>
  <c r="Y1009" i="17"/>
  <c r="X1009" i="17"/>
  <c r="W1009" i="17"/>
  <c r="V1009" i="17"/>
  <c r="U1009" i="17"/>
  <c r="T1009" i="17"/>
  <c r="S1009" i="17"/>
  <c r="R1009" i="17"/>
  <c r="Q1009" i="17"/>
  <c r="P1009" i="17"/>
  <c r="O1009" i="17"/>
  <c r="N1009" i="17"/>
  <c r="M1009" i="17"/>
  <c r="L1009" i="17"/>
  <c r="K1009" i="17"/>
  <c r="AO1008" i="17"/>
  <c r="AN1008" i="17"/>
  <c r="AM1008" i="17"/>
  <c r="AL1008" i="17"/>
  <c r="AK1008" i="17"/>
  <c r="AJ1008" i="17"/>
  <c r="AI1008" i="17"/>
  <c r="AH1008" i="17"/>
  <c r="AG1008" i="17"/>
  <c r="AF1008" i="17"/>
  <c r="AE1008" i="17"/>
  <c r="AD1008" i="17"/>
  <c r="AC1008" i="17"/>
  <c r="AB1008" i="17"/>
  <c r="AA1008" i="17"/>
  <c r="Z1008" i="17"/>
  <c r="Y1008" i="17"/>
  <c r="X1008" i="17"/>
  <c r="W1008" i="17"/>
  <c r="V1008" i="17"/>
  <c r="U1008" i="17"/>
  <c r="T1008" i="17"/>
  <c r="S1008" i="17"/>
  <c r="R1008" i="17"/>
  <c r="Q1008" i="17"/>
  <c r="P1008" i="17"/>
  <c r="O1008" i="17"/>
  <c r="N1008" i="17"/>
  <c r="M1008" i="17"/>
  <c r="L1008" i="17"/>
  <c r="K1008" i="17"/>
  <c r="AO1007" i="17"/>
  <c r="AN1007" i="17"/>
  <c r="AM1007" i="17"/>
  <c r="AL1007" i="17"/>
  <c r="AK1007" i="17"/>
  <c r="AJ1007" i="17"/>
  <c r="AI1007" i="17"/>
  <c r="AH1007" i="17"/>
  <c r="AG1007" i="17"/>
  <c r="AF1007" i="17"/>
  <c r="AE1007" i="17"/>
  <c r="AD1007" i="17"/>
  <c r="AC1007" i="17"/>
  <c r="AB1007" i="17"/>
  <c r="AA1007" i="17"/>
  <c r="Z1007" i="17"/>
  <c r="Y1007" i="17"/>
  <c r="X1007" i="17"/>
  <c r="W1007" i="17"/>
  <c r="V1007" i="17"/>
  <c r="U1007" i="17"/>
  <c r="T1007" i="17"/>
  <c r="S1007" i="17"/>
  <c r="R1007" i="17"/>
  <c r="Q1007" i="17"/>
  <c r="P1007" i="17"/>
  <c r="O1007" i="17"/>
  <c r="N1007" i="17"/>
  <c r="M1007" i="17"/>
  <c r="L1007" i="17"/>
  <c r="K1007" i="17"/>
  <c r="AO1006" i="17"/>
  <c r="AN1006" i="17"/>
  <c r="AM1006" i="17"/>
  <c r="AL1006" i="17"/>
  <c r="AK1006" i="17"/>
  <c r="AJ1006" i="17"/>
  <c r="AI1006" i="17"/>
  <c r="AH1006" i="17"/>
  <c r="AG1006" i="17"/>
  <c r="AF1006" i="17"/>
  <c r="AE1006" i="17"/>
  <c r="AD1006" i="17"/>
  <c r="AC1006" i="17"/>
  <c r="AB1006" i="17"/>
  <c r="AA1006" i="17"/>
  <c r="Z1006" i="17"/>
  <c r="Y1006" i="17"/>
  <c r="X1006" i="17"/>
  <c r="W1006" i="17"/>
  <c r="V1006" i="17"/>
  <c r="U1006" i="17"/>
  <c r="T1006" i="17"/>
  <c r="S1006" i="17"/>
  <c r="R1006" i="17"/>
  <c r="Q1006" i="17"/>
  <c r="P1006" i="17"/>
  <c r="O1006" i="17"/>
  <c r="N1006" i="17"/>
  <c r="M1006" i="17"/>
  <c r="L1006" i="17"/>
  <c r="K1006" i="17"/>
  <c r="AO1005" i="17"/>
  <c r="AN1005" i="17"/>
  <c r="AM1005" i="17"/>
  <c r="AL1005" i="17"/>
  <c r="AK1005" i="17"/>
  <c r="AJ1005" i="17"/>
  <c r="AI1005" i="17"/>
  <c r="AH1005" i="17"/>
  <c r="AG1005" i="17"/>
  <c r="AF1005" i="17"/>
  <c r="AE1005" i="17"/>
  <c r="AD1005" i="17"/>
  <c r="AC1005" i="17"/>
  <c r="AB1005" i="17"/>
  <c r="AA1005" i="17"/>
  <c r="Z1005" i="17"/>
  <c r="Y1005" i="17"/>
  <c r="X1005" i="17"/>
  <c r="W1005" i="17"/>
  <c r="V1005" i="17"/>
  <c r="U1005" i="17"/>
  <c r="T1005" i="17"/>
  <c r="S1005" i="17"/>
  <c r="R1005" i="17"/>
  <c r="Q1005" i="17"/>
  <c r="P1005" i="17"/>
  <c r="O1005" i="17"/>
  <c r="N1005" i="17"/>
  <c r="M1005" i="17"/>
  <c r="L1005" i="17"/>
  <c r="K1005" i="17"/>
  <c r="AO1004" i="17"/>
  <c r="AN1004" i="17"/>
  <c r="AM1004" i="17"/>
  <c r="AL1004" i="17"/>
  <c r="AK1004" i="17"/>
  <c r="AJ1004" i="17"/>
  <c r="AI1004" i="17"/>
  <c r="AH1004" i="17"/>
  <c r="AG1004" i="17"/>
  <c r="AF1004" i="17"/>
  <c r="AE1004" i="17"/>
  <c r="AD1004" i="17"/>
  <c r="AC1004" i="17"/>
  <c r="AB1004" i="17"/>
  <c r="AA1004" i="17"/>
  <c r="Z1004" i="17"/>
  <c r="Y1004" i="17"/>
  <c r="X1004" i="17"/>
  <c r="W1004" i="17"/>
  <c r="V1004" i="17"/>
  <c r="U1004" i="17"/>
  <c r="T1004" i="17"/>
  <c r="S1004" i="17"/>
  <c r="R1004" i="17"/>
  <c r="Q1004" i="17"/>
  <c r="P1004" i="17"/>
  <c r="O1004" i="17"/>
  <c r="N1004" i="17"/>
  <c r="M1004" i="17"/>
  <c r="L1004" i="17"/>
  <c r="K1004" i="17"/>
  <c r="AO1003" i="17"/>
  <c r="AN1003" i="17"/>
  <c r="AM1003" i="17"/>
  <c r="AL1003" i="17"/>
  <c r="AK1003" i="17"/>
  <c r="AJ1003" i="17"/>
  <c r="AI1003" i="17"/>
  <c r="AH1003" i="17"/>
  <c r="AG1003" i="17"/>
  <c r="AF1003" i="17"/>
  <c r="AE1003" i="17"/>
  <c r="AD1003" i="17"/>
  <c r="AC1003" i="17"/>
  <c r="AB1003" i="17"/>
  <c r="AA1003" i="17"/>
  <c r="Z1003" i="17"/>
  <c r="Y1003" i="17"/>
  <c r="X1003" i="17"/>
  <c r="W1003" i="17"/>
  <c r="V1003" i="17"/>
  <c r="U1003" i="17"/>
  <c r="T1003" i="17"/>
  <c r="S1003" i="17"/>
  <c r="R1003" i="17"/>
  <c r="Q1003" i="17"/>
  <c r="P1003" i="17"/>
  <c r="O1003" i="17"/>
  <c r="N1003" i="17"/>
  <c r="M1003" i="17"/>
  <c r="L1003" i="17"/>
  <c r="K1003" i="17"/>
  <c r="AO1002" i="17"/>
  <c r="AN1002" i="17"/>
  <c r="AM1002" i="17"/>
  <c r="AL1002" i="17"/>
  <c r="AK1002" i="17"/>
  <c r="AJ1002" i="17"/>
  <c r="AI1002" i="17"/>
  <c r="AH1002" i="17"/>
  <c r="AG1002" i="17"/>
  <c r="AF1002" i="17"/>
  <c r="AE1002" i="17"/>
  <c r="AD1002" i="17"/>
  <c r="AC1002" i="17"/>
  <c r="AB1002" i="17"/>
  <c r="AA1002" i="17"/>
  <c r="Z1002" i="17"/>
  <c r="Y1002" i="17"/>
  <c r="X1002" i="17"/>
  <c r="W1002" i="17"/>
  <c r="V1002" i="17"/>
  <c r="U1002" i="17"/>
  <c r="T1002" i="17"/>
  <c r="S1002" i="17"/>
  <c r="R1002" i="17"/>
  <c r="Q1002" i="17"/>
  <c r="P1002" i="17"/>
  <c r="O1002" i="17"/>
  <c r="N1002" i="17"/>
  <c r="M1002" i="17"/>
  <c r="L1002" i="17"/>
  <c r="K1002" i="17"/>
  <c r="AO1001" i="17"/>
  <c r="AN1001" i="17"/>
  <c r="AM1001" i="17"/>
  <c r="AL1001" i="17"/>
  <c r="AK1001" i="17"/>
  <c r="AJ1001" i="17"/>
  <c r="AI1001" i="17"/>
  <c r="AH1001" i="17"/>
  <c r="AG1001" i="17"/>
  <c r="AF1001" i="17"/>
  <c r="AE1001" i="17"/>
  <c r="AD1001" i="17"/>
  <c r="AC1001" i="17"/>
  <c r="AB1001" i="17"/>
  <c r="AA1001" i="17"/>
  <c r="Z1001" i="17"/>
  <c r="Y1001" i="17"/>
  <c r="X1001" i="17"/>
  <c r="W1001" i="17"/>
  <c r="V1001" i="17"/>
  <c r="U1001" i="17"/>
  <c r="T1001" i="17"/>
  <c r="S1001" i="17"/>
  <c r="R1001" i="17"/>
  <c r="Q1001" i="17"/>
  <c r="P1001" i="17"/>
  <c r="O1001" i="17"/>
  <c r="N1001" i="17"/>
  <c r="M1001" i="17"/>
  <c r="L1001" i="17"/>
  <c r="K1001" i="17"/>
  <c r="AO1000" i="17"/>
  <c r="AN1000" i="17"/>
  <c r="AM1000" i="17"/>
  <c r="AL1000" i="17"/>
  <c r="AK1000" i="17"/>
  <c r="AJ1000" i="17"/>
  <c r="AI1000" i="17"/>
  <c r="AH1000" i="17"/>
  <c r="AG1000" i="17"/>
  <c r="AF1000" i="17"/>
  <c r="AE1000" i="17"/>
  <c r="AD1000" i="17"/>
  <c r="AC1000" i="17"/>
  <c r="AB1000" i="17"/>
  <c r="AA1000" i="17"/>
  <c r="Z1000" i="17"/>
  <c r="Y1000" i="17"/>
  <c r="X1000" i="17"/>
  <c r="W1000" i="17"/>
  <c r="V1000" i="17"/>
  <c r="U1000" i="17"/>
  <c r="T1000" i="17"/>
  <c r="S1000" i="17"/>
  <c r="R1000" i="17"/>
  <c r="Q1000" i="17"/>
  <c r="P1000" i="17"/>
  <c r="O1000" i="17"/>
  <c r="N1000" i="17"/>
  <c r="M1000" i="17"/>
  <c r="L1000" i="17"/>
  <c r="K1000" i="17"/>
  <c r="AO999" i="17"/>
  <c r="AN999" i="17"/>
  <c r="AM999" i="17"/>
  <c r="AL999" i="17"/>
  <c r="AK999" i="17"/>
  <c r="AJ999" i="17"/>
  <c r="AI999" i="17"/>
  <c r="AH999" i="17"/>
  <c r="AG999" i="17"/>
  <c r="AF999" i="17"/>
  <c r="AE999" i="17"/>
  <c r="AD999" i="17"/>
  <c r="AC999" i="17"/>
  <c r="AB999" i="17"/>
  <c r="AA999" i="17"/>
  <c r="Z999" i="17"/>
  <c r="Y999" i="17"/>
  <c r="X999" i="17"/>
  <c r="W999" i="17"/>
  <c r="V999" i="17"/>
  <c r="U999" i="17"/>
  <c r="T999" i="17"/>
  <c r="S999" i="17"/>
  <c r="R999" i="17"/>
  <c r="Q999" i="17"/>
  <c r="P999" i="17"/>
  <c r="O999" i="17"/>
  <c r="N999" i="17"/>
  <c r="M999" i="17"/>
  <c r="L999" i="17"/>
  <c r="K999" i="17"/>
  <c r="AO998" i="17"/>
  <c r="AN998" i="17"/>
  <c r="AM998" i="17"/>
  <c r="AL998" i="17"/>
  <c r="AK998" i="17"/>
  <c r="AJ998" i="17"/>
  <c r="AI998" i="17"/>
  <c r="AH998" i="17"/>
  <c r="AG998" i="17"/>
  <c r="AF998" i="17"/>
  <c r="AE998" i="17"/>
  <c r="AD998" i="17"/>
  <c r="AC998" i="17"/>
  <c r="AB998" i="17"/>
  <c r="AA998" i="17"/>
  <c r="Z998" i="17"/>
  <c r="Y998" i="17"/>
  <c r="X998" i="17"/>
  <c r="W998" i="17"/>
  <c r="V998" i="17"/>
  <c r="U998" i="17"/>
  <c r="T998" i="17"/>
  <c r="S998" i="17"/>
  <c r="R998" i="17"/>
  <c r="Q998" i="17"/>
  <c r="P998" i="17"/>
  <c r="O998" i="17"/>
  <c r="N998" i="17"/>
  <c r="M998" i="17"/>
  <c r="L998" i="17"/>
  <c r="K998" i="17"/>
  <c r="AO997" i="17"/>
  <c r="AN997" i="17"/>
  <c r="AM997" i="17"/>
  <c r="AL997" i="17"/>
  <c r="AK997" i="17"/>
  <c r="AJ997" i="17"/>
  <c r="AI997" i="17"/>
  <c r="AH997" i="17"/>
  <c r="AG997" i="17"/>
  <c r="AF997" i="17"/>
  <c r="AE997" i="17"/>
  <c r="AD997" i="17"/>
  <c r="AC997" i="17"/>
  <c r="AB997" i="17"/>
  <c r="AA997" i="17"/>
  <c r="Z997" i="17"/>
  <c r="Y997" i="17"/>
  <c r="X997" i="17"/>
  <c r="W997" i="17"/>
  <c r="V997" i="17"/>
  <c r="U997" i="17"/>
  <c r="T997" i="17"/>
  <c r="S997" i="17"/>
  <c r="R997" i="17"/>
  <c r="Q997" i="17"/>
  <c r="P997" i="17"/>
  <c r="O997" i="17"/>
  <c r="N997" i="17"/>
  <c r="M997" i="17"/>
  <c r="L997" i="17"/>
  <c r="K997" i="17"/>
  <c r="AO996" i="17"/>
  <c r="AN996" i="17"/>
  <c r="AM996" i="17"/>
  <c r="AL996" i="17"/>
  <c r="AK996" i="17"/>
  <c r="AJ996" i="17"/>
  <c r="AI996" i="17"/>
  <c r="AH996" i="17"/>
  <c r="AG996" i="17"/>
  <c r="AF996" i="17"/>
  <c r="AE996" i="17"/>
  <c r="AD996" i="17"/>
  <c r="AC996" i="17"/>
  <c r="AB996" i="17"/>
  <c r="AA996" i="17"/>
  <c r="Z996" i="17"/>
  <c r="Y996" i="17"/>
  <c r="X996" i="17"/>
  <c r="W996" i="17"/>
  <c r="V996" i="17"/>
  <c r="U996" i="17"/>
  <c r="T996" i="17"/>
  <c r="S996" i="17"/>
  <c r="R996" i="17"/>
  <c r="Q996" i="17"/>
  <c r="P996" i="17"/>
  <c r="O996" i="17"/>
  <c r="N996" i="17"/>
  <c r="M996" i="17"/>
  <c r="L996" i="17"/>
  <c r="K996" i="17"/>
  <c r="AO995" i="17"/>
  <c r="AN995" i="17"/>
  <c r="AM995" i="17"/>
  <c r="AL995" i="17"/>
  <c r="AK995" i="17"/>
  <c r="AJ995" i="17"/>
  <c r="AI995" i="17"/>
  <c r="AH995" i="17"/>
  <c r="AG995" i="17"/>
  <c r="AF995" i="17"/>
  <c r="AE995" i="17"/>
  <c r="AD995" i="17"/>
  <c r="AC995" i="17"/>
  <c r="AB995" i="17"/>
  <c r="AA995" i="17"/>
  <c r="Z995" i="17"/>
  <c r="Y995" i="17"/>
  <c r="X995" i="17"/>
  <c r="W995" i="17"/>
  <c r="V995" i="17"/>
  <c r="U995" i="17"/>
  <c r="T995" i="17"/>
  <c r="S995" i="17"/>
  <c r="R995" i="17"/>
  <c r="Q995" i="17"/>
  <c r="P995" i="17"/>
  <c r="O995" i="17"/>
  <c r="N995" i="17"/>
  <c r="M995" i="17"/>
  <c r="L995" i="17"/>
  <c r="K995" i="17"/>
  <c r="AO994" i="17"/>
  <c r="AN994" i="17"/>
  <c r="AM994" i="17"/>
  <c r="AL994" i="17"/>
  <c r="AK994" i="17"/>
  <c r="AJ994" i="17"/>
  <c r="AI994" i="17"/>
  <c r="AH994" i="17"/>
  <c r="AG994" i="17"/>
  <c r="AF994" i="17"/>
  <c r="AE994" i="17"/>
  <c r="AD994" i="17"/>
  <c r="AC994" i="17"/>
  <c r="AB994" i="17"/>
  <c r="AA994" i="17"/>
  <c r="Z994" i="17"/>
  <c r="Y994" i="17"/>
  <c r="X994" i="17"/>
  <c r="W994" i="17"/>
  <c r="V994" i="17"/>
  <c r="U994" i="17"/>
  <c r="T994" i="17"/>
  <c r="S994" i="17"/>
  <c r="R994" i="17"/>
  <c r="Q994" i="17"/>
  <c r="P994" i="17"/>
  <c r="O994" i="17"/>
  <c r="N994" i="17"/>
  <c r="M994" i="17"/>
  <c r="L994" i="17"/>
  <c r="K994" i="17"/>
  <c r="AO993" i="17"/>
  <c r="AN993" i="17"/>
  <c r="AM993" i="17"/>
  <c r="AL993" i="17"/>
  <c r="AK993" i="17"/>
  <c r="AJ993" i="17"/>
  <c r="AI993" i="17"/>
  <c r="AH993" i="17"/>
  <c r="AG993" i="17"/>
  <c r="AF993" i="17"/>
  <c r="AE993" i="17"/>
  <c r="AD993" i="17"/>
  <c r="AC993" i="17"/>
  <c r="AB993" i="17"/>
  <c r="AA993" i="17"/>
  <c r="Z993" i="17"/>
  <c r="Y993" i="17"/>
  <c r="X993" i="17"/>
  <c r="W993" i="17"/>
  <c r="V993" i="17"/>
  <c r="U993" i="17"/>
  <c r="T993" i="17"/>
  <c r="S993" i="17"/>
  <c r="R993" i="17"/>
  <c r="Q993" i="17"/>
  <c r="P993" i="17"/>
  <c r="O993" i="17"/>
  <c r="N993" i="17"/>
  <c r="M993" i="17"/>
  <c r="L993" i="17"/>
  <c r="K993" i="17"/>
  <c r="AO992" i="17"/>
  <c r="AN992" i="17"/>
  <c r="AM992" i="17"/>
  <c r="AL992" i="17"/>
  <c r="AK992" i="17"/>
  <c r="AJ992" i="17"/>
  <c r="AI992" i="17"/>
  <c r="AH992" i="17"/>
  <c r="AG992" i="17"/>
  <c r="AF992" i="17"/>
  <c r="AE992" i="17"/>
  <c r="AD992" i="17"/>
  <c r="AC992" i="17"/>
  <c r="AB992" i="17"/>
  <c r="AA992" i="17"/>
  <c r="Z992" i="17"/>
  <c r="Y992" i="17"/>
  <c r="X992" i="17"/>
  <c r="W992" i="17"/>
  <c r="V992" i="17"/>
  <c r="U992" i="17"/>
  <c r="T992" i="17"/>
  <c r="S992" i="17"/>
  <c r="R992" i="17"/>
  <c r="Q992" i="17"/>
  <c r="P992" i="17"/>
  <c r="O992" i="17"/>
  <c r="N992" i="17"/>
  <c r="M992" i="17"/>
  <c r="L992" i="17"/>
  <c r="K992" i="17"/>
  <c r="AO991" i="17"/>
  <c r="AN991" i="17"/>
  <c r="AM991" i="17"/>
  <c r="AL991" i="17"/>
  <c r="AK991" i="17"/>
  <c r="AJ991" i="17"/>
  <c r="AI991" i="17"/>
  <c r="AH991" i="17"/>
  <c r="AG991" i="17"/>
  <c r="AF991" i="17"/>
  <c r="AE991" i="17"/>
  <c r="AD991" i="17"/>
  <c r="AC991" i="17"/>
  <c r="AB991" i="17"/>
  <c r="AA991" i="17"/>
  <c r="Z991" i="17"/>
  <c r="Y991" i="17"/>
  <c r="X991" i="17"/>
  <c r="W991" i="17"/>
  <c r="V991" i="17"/>
  <c r="U991" i="17"/>
  <c r="T991" i="17"/>
  <c r="S991" i="17"/>
  <c r="R991" i="17"/>
  <c r="Q991" i="17"/>
  <c r="P991" i="17"/>
  <c r="O991" i="17"/>
  <c r="N991" i="17"/>
  <c r="M991" i="17"/>
  <c r="L991" i="17"/>
  <c r="K991" i="17"/>
  <c r="AO990" i="17"/>
  <c r="AN990" i="17"/>
  <c r="AM990" i="17"/>
  <c r="AL990" i="17"/>
  <c r="AK990" i="17"/>
  <c r="AJ990" i="17"/>
  <c r="AI990" i="17"/>
  <c r="AH990" i="17"/>
  <c r="AG990" i="17"/>
  <c r="AF990" i="17"/>
  <c r="AE990" i="17"/>
  <c r="AD990" i="17"/>
  <c r="AC990" i="17"/>
  <c r="AB990" i="17"/>
  <c r="AA990" i="17"/>
  <c r="Z990" i="17"/>
  <c r="Y990" i="17"/>
  <c r="X990" i="17"/>
  <c r="W990" i="17"/>
  <c r="V990" i="17"/>
  <c r="U990" i="17"/>
  <c r="T990" i="17"/>
  <c r="S990" i="17"/>
  <c r="R990" i="17"/>
  <c r="Q990" i="17"/>
  <c r="P990" i="17"/>
  <c r="O990" i="17"/>
  <c r="N990" i="17"/>
  <c r="M990" i="17"/>
  <c r="L990" i="17"/>
  <c r="K990" i="17"/>
  <c r="AO989" i="17"/>
  <c r="AN989" i="17"/>
  <c r="AM989" i="17"/>
  <c r="AL989" i="17"/>
  <c r="AK989" i="17"/>
  <c r="AJ989" i="17"/>
  <c r="AI989" i="17"/>
  <c r="AH989" i="17"/>
  <c r="AG989" i="17"/>
  <c r="AF989" i="17"/>
  <c r="AE989" i="17"/>
  <c r="AD989" i="17"/>
  <c r="AC989" i="17"/>
  <c r="AB989" i="17"/>
  <c r="AA989" i="17"/>
  <c r="Z989" i="17"/>
  <c r="Y989" i="17"/>
  <c r="X989" i="17"/>
  <c r="W989" i="17"/>
  <c r="V989" i="17"/>
  <c r="U989" i="17"/>
  <c r="T989" i="17"/>
  <c r="S989" i="17"/>
  <c r="R989" i="17"/>
  <c r="Q989" i="17"/>
  <c r="P989" i="17"/>
  <c r="O989" i="17"/>
  <c r="N989" i="17"/>
  <c r="M989" i="17"/>
  <c r="L989" i="17"/>
  <c r="K989" i="17"/>
  <c r="AO988" i="17"/>
  <c r="AN988" i="17"/>
  <c r="AM988" i="17"/>
  <c r="AL988" i="17"/>
  <c r="AK988" i="17"/>
  <c r="AJ988" i="17"/>
  <c r="AI988" i="17"/>
  <c r="AH988" i="17"/>
  <c r="AG988" i="17"/>
  <c r="AF988" i="17"/>
  <c r="AE988" i="17"/>
  <c r="AD988" i="17"/>
  <c r="AC988" i="17"/>
  <c r="AB988" i="17"/>
  <c r="AA988" i="17"/>
  <c r="Z988" i="17"/>
  <c r="Y988" i="17"/>
  <c r="X988" i="17"/>
  <c r="W988" i="17"/>
  <c r="V988" i="17"/>
  <c r="U988" i="17"/>
  <c r="T988" i="17"/>
  <c r="S988" i="17"/>
  <c r="R988" i="17"/>
  <c r="Q988" i="17"/>
  <c r="P988" i="17"/>
  <c r="O988" i="17"/>
  <c r="N988" i="17"/>
  <c r="M988" i="17"/>
  <c r="L988" i="17"/>
  <c r="K988" i="17"/>
  <c r="AO987" i="17"/>
  <c r="AN987" i="17"/>
  <c r="AM987" i="17"/>
  <c r="AL987" i="17"/>
  <c r="AK987" i="17"/>
  <c r="AJ987" i="17"/>
  <c r="AI987" i="17"/>
  <c r="AH987" i="17"/>
  <c r="AG987" i="17"/>
  <c r="AF987" i="17"/>
  <c r="AE987" i="17"/>
  <c r="AD987" i="17"/>
  <c r="AC987" i="17"/>
  <c r="AB987" i="17"/>
  <c r="AA987" i="17"/>
  <c r="Z987" i="17"/>
  <c r="Y987" i="17"/>
  <c r="X987" i="17"/>
  <c r="W987" i="17"/>
  <c r="V987" i="17"/>
  <c r="U987" i="17"/>
  <c r="T987" i="17"/>
  <c r="S987" i="17"/>
  <c r="R987" i="17"/>
  <c r="Q987" i="17"/>
  <c r="P987" i="17"/>
  <c r="O987" i="17"/>
  <c r="N987" i="17"/>
  <c r="M987" i="17"/>
  <c r="L987" i="17"/>
  <c r="K987" i="17"/>
  <c r="AO986" i="17"/>
  <c r="AN986" i="17"/>
  <c r="AM986" i="17"/>
  <c r="AL986" i="17"/>
  <c r="AK986" i="17"/>
  <c r="AJ986" i="17"/>
  <c r="AI986" i="17"/>
  <c r="AH986" i="17"/>
  <c r="AG986" i="17"/>
  <c r="AF986" i="17"/>
  <c r="AE986" i="17"/>
  <c r="AD986" i="17"/>
  <c r="AC986" i="17"/>
  <c r="AB986" i="17"/>
  <c r="AA986" i="17"/>
  <c r="Z986" i="17"/>
  <c r="Y986" i="17"/>
  <c r="X986" i="17"/>
  <c r="W986" i="17"/>
  <c r="V986" i="17"/>
  <c r="U986" i="17"/>
  <c r="T986" i="17"/>
  <c r="S986" i="17"/>
  <c r="R986" i="17"/>
  <c r="Q986" i="17"/>
  <c r="P986" i="17"/>
  <c r="O986" i="17"/>
  <c r="N986" i="17"/>
  <c r="M986" i="17"/>
  <c r="L986" i="17"/>
  <c r="K986" i="17"/>
  <c r="AO985" i="17"/>
  <c r="AN985" i="17"/>
  <c r="AM985" i="17"/>
  <c r="AL985" i="17"/>
  <c r="AK985" i="17"/>
  <c r="AJ985" i="17"/>
  <c r="AI985" i="17"/>
  <c r="AH985" i="17"/>
  <c r="AG985" i="17"/>
  <c r="AF985" i="17"/>
  <c r="AE985" i="17"/>
  <c r="AD985" i="17"/>
  <c r="AC985" i="17"/>
  <c r="AB985" i="17"/>
  <c r="AA985" i="17"/>
  <c r="Z985" i="17"/>
  <c r="Y985" i="17"/>
  <c r="X985" i="17"/>
  <c r="W985" i="17"/>
  <c r="V985" i="17"/>
  <c r="U985" i="17"/>
  <c r="T985" i="17"/>
  <c r="S985" i="17"/>
  <c r="R985" i="17"/>
  <c r="Q985" i="17"/>
  <c r="P985" i="17"/>
  <c r="O985" i="17"/>
  <c r="N985" i="17"/>
  <c r="M985" i="17"/>
  <c r="L985" i="17"/>
  <c r="K985" i="17"/>
  <c r="AO984" i="17"/>
  <c r="AN984" i="17"/>
  <c r="AM984" i="17"/>
  <c r="AL984" i="17"/>
  <c r="AK984" i="17"/>
  <c r="AJ984" i="17"/>
  <c r="AI984" i="17"/>
  <c r="AH984" i="17"/>
  <c r="AG984" i="17"/>
  <c r="AF984" i="17"/>
  <c r="AE984" i="17"/>
  <c r="AD984" i="17"/>
  <c r="AC984" i="17"/>
  <c r="AB984" i="17"/>
  <c r="AA984" i="17"/>
  <c r="Z984" i="17"/>
  <c r="Y984" i="17"/>
  <c r="X984" i="17"/>
  <c r="W984" i="17"/>
  <c r="V984" i="17"/>
  <c r="U984" i="17"/>
  <c r="T984" i="17"/>
  <c r="S984" i="17"/>
  <c r="R984" i="17"/>
  <c r="Q984" i="17"/>
  <c r="P984" i="17"/>
  <c r="O984" i="17"/>
  <c r="N984" i="17"/>
  <c r="M984" i="17"/>
  <c r="L984" i="17"/>
  <c r="K984" i="17"/>
  <c r="AO983" i="17"/>
  <c r="AN983" i="17"/>
  <c r="AM983" i="17"/>
  <c r="AL983" i="17"/>
  <c r="AK983" i="17"/>
  <c r="AJ983" i="17"/>
  <c r="AI983" i="17"/>
  <c r="AH983" i="17"/>
  <c r="AG983" i="17"/>
  <c r="AF983" i="17"/>
  <c r="AE983" i="17"/>
  <c r="AD983" i="17"/>
  <c r="AC983" i="17"/>
  <c r="AB983" i="17"/>
  <c r="AA983" i="17"/>
  <c r="Z983" i="17"/>
  <c r="Y983" i="17"/>
  <c r="X983" i="17"/>
  <c r="W983" i="17"/>
  <c r="V983" i="17"/>
  <c r="U983" i="17"/>
  <c r="T983" i="17"/>
  <c r="S983" i="17"/>
  <c r="R983" i="17"/>
  <c r="Q983" i="17"/>
  <c r="P983" i="17"/>
  <c r="O983" i="17"/>
  <c r="N983" i="17"/>
  <c r="M983" i="17"/>
  <c r="L983" i="17"/>
  <c r="K983" i="17"/>
  <c r="AO982" i="17"/>
  <c r="AN982" i="17"/>
  <c r="AM982" i="17"/>
  <c r="AL982" i="17"/>
  <c r="AK982" i="17"/>
  <c r="AJ982" i="17"/>
  <c r="AI982" i="17"/>
  <c r="AH982" i="17"/>
  <c r="AG982" i="17"/>
  <c r="AF982" i="17"/>
  <c r="AE982" i="17"/>
  <c r="AD982" i="17"/>
  <c r="AC982" i="17"/>
  <c r="AB982" i="17"/>
  <c r="AA982" i="17"/>
  <c r="Z982" i="17"/>
  <c r="Y982" i="17"/>
  <c r="X982" i="17"/>
  <c r="W982" i="17"/>
  <c r="V982" i="17"/>
  <c r="U982" i="17"/>
  <c r="T982" i="17"/>
  <c r="S982" i="17"/>
  <c r="R982" i="17"/>
  <c r="Q982" i="17"/>
  <c r="P982" i="17"/>
  <c r="O982" i="17"/>
  <c r="N982" i="17"/>
  <c r="M982" i="17"/>
  <c r="L982" i="17"/>
  <c r="K982" i="17"/>
  <c r="AO981" i="17"/>
  <c r="AN981" i="17"/>
  <c r="AM981" i="17"/>
  <c r="AL981" i="17"/>
  <c r="AK981" i="17"/>
  <c r="AJ981" i="17"/>
  <c r="AI981" i="17"/>
  <c r="AH981" i="17"/>
  <c r="AG981" i="17"/>
  <c r="AF981" i="17"/>
  <c r="AE981" i="17"/>
  <c r="AD981" i="17"/>
  <c r="AC981" i="17"/>
  <c r="AB981" i="17"/>
  <c r="AA981" i="17"/>
  <c r="Z981" i="17"/>
  <c r="Y981" i="17"/>
  <c r="X981" i="17"/>
  <c r="W981" i="17"/>
  <c r="V981" i="17"/>
  <c r="U981" i="17"/>
  <c r="T981" i="17"/>
  <c r="S981" i="17"/>
  <c r="R981" i="17"/>
  <c r="Q981" i="17"/>
  <c r="P981" i="17"/>
  <c r="O981" i="17"/>
  <c r="N981" i="17"/>
  <c r="M981" i="17"/>
  <c r="L981" i="17"/>
  <c r="K981" i="17"/>
  <c r="AO980" i="17"/>
  <c r="AN980" i="17"/>
  <c r="AM980" i="17"/>
  <c r="AL980" i="17"/>
  <c r="AK980" i="17"/>
  <c r="AJ980" i="17"/>
  <c r="AI980" i="17"/>
  <c r="AH980" i="17"/>
  <c r="AG980" i="17"/>
  <c r="AF980" i="17"/>
  <c r="AE980" i="17"/>
  <c r="AD980" i="17"/>
  <c r="AC980" i="17"/>
  <c r="AB980" i="17"/>
  <c r="AA980" i="17"/>
  <c r="Z980" i="17"/>
  <c r="Y980" i="17"/>
  <c r="X980" i="17"/>
  <c r="W980" i="17"/>
  <c r="V980" i="17"/>
  <c r="U980" i="17"/>
  <c r="T980" i="17"/>
  <c r="S980" i="17"/>
  <c r="R980" i="17"/>
  <c r="Q980" i="17"/>
  <c r="P980" i="17"/>
  <c r="O980" i="17"/>
  <c r="N980" i="17"/>
  <c r="M980" i="17"/>
  <c r="L980" i="17"/>
  <c r="K980" i="17"/>
  <c r="AO979" i="17"/>
  <c r="AN979" i="17"/>
  <c r="AM979" i="17"/>
  <c r="AL979" i="17"/>
  <c r="AK979" i="17"/>
  <c r="AJ979" i="17"/>
  <c r="AI979" i="17"/>
  <c r="AH979" i="17"/>
  <c r="AG979" i="17"/>
  <c r="AF979" i="17"/>
  <c r="AE979" i="17"/>
  <c r="AD979" i="17"/>
  <c r="AC979" i="17"/>
  <c r="AB979" i="17"/>
  <c r="AA979" i="17"/>
  <c r="Z979" i="17"/>
  <c r="Y979" i="17"/>
  <c r="X979" i="17"/>
  <c r="W979" i="17"/>
  <c r="V979" i="17"/>
  <c r="U979" i="17"/>
  <c r="T979" i="17"/>
  <c r="S979" i="17"/>
  <c r="R979" i="17"/>
  <c r="Q979" i="17"/>
  <c r="P979" i="17"/>
  <c r="O979" i="17"/>
  <c r="N979" i="17"/>
  <c r="M979" i="17"/>
  <c r="L979" i="17"/>
  <c r="K979" i="17"/>
  <c r="AO978" i="17"/>
  <c r="AN978" i="17"/>
  <c r="AM978" i="17"/>
  <c r="AL978" i="17"/>
  <c r="AK978" i="17"/>
  <c r="AJ978" i="17"/>
  <c r="AI978" i="17"/>
  <c r="AH978" i="17"/>
  <c r="AG978" i="17"/>
  <c r="AF978" i="17"/>
  <c r="AE978" i="17"/>
  <c r="AD978" i="17"/>
  <c r="AC978" i="17"/>
  <c r="AB978" i="17"/>
  <c r="AA978" i="17"/>
  <c r="Z978" i="17"/>
  <c r="Y978" i="17"/>
  <c r="X978" i="17"/>
  <c r="W978" i="17"/>
  <c r="V978" i="17"/>
  <c r="U978" i="17"/>
  <c r="T978" i="17"/>
  <c r="S978" i="17"/>
  <c r="R978" i="17"/>
  <c r="Q978" i="17"/>
  <c r="P978" i="17"/>
  <c r="O978" i="17"/>
  <c r="N978" i="17"/>
  <c r="M978" i="17"/>
  <c r="L978" i="17"/>
  <c r="K978" i="17"/>
  <c r="AO977" i="17"/>
  <c r="AN977" i="17"/>
  <c r="AM977" i="17"/>
  <c r="AL977" i="17"/>
  <c r="AK977" i="17"/>
  <c r="AJ977" i="17"/>
  <c r="AI977" i="17"/>
  <c r="AH977" i="17"/>
  <c r="AG977" i="17"/>
  <c r="AF977" i="17"/>
  <c r="AE977" i="17"/>
  <c r="AD977" i="17"/>
  <c r="AC977" i="17"/>
  <c r="AB977" i="17"/>
  <c r="AA977" i="17"/>
  <c r="Z977" i="17"/>
  <c r="Y977" i="17"/>
  <c r="X977" i="17"/>
  <c r="W977" i="17"/>
  <c r="V977" i="17"/>
  <c r="U977" i="17"/>
  <c r="T977" i="17"/>
  <c r="S977" i="17"/>
  <c r="R977" i="17"/>
  <c r="Q977" i="17"/>
  <c r="P977" i="17"/>
  <c r="O977" i="17"/>
  <c r="N977" i="17"/>
  <c r="M977" i="17"/>
  <c r="L977" i="17"/>
  <c r="K977" i="17"/>
  <c r="AO976" i="17"/>
  <c r="AN976" i="17"/>
  <c r="AM976" i="17"/>
  <c r="AL976" i="17"/>
  <c r="AK976" i="17"/>
  <c r="AJ976" i="17"/>
  <c r="AI976" i="17"/>
  <c r="AH976" i="17"/>
  <c r="AG976" i="17"/>
  <c r="AF976" i="17"/>
  <c r="AE976" i="17"/>
  <c r="AD976" i="17"/>
  <c r="AC976" i="17"/>
  <c r="AB976" i="17"/>
  <c r="AA976" i="17"/>
  <c r="Z976" i="17"/>
  <c r="Y976" i="17"/>
  <c r="X976" i="17"/>
  <c r="W976" i="17"/>
  <c r="V976" i="17"/>
  <c r="U976" i="17"/>
  <c r="T976" i="17"/>
  <c r="S976" i="17"/>
  <c r="R976" i="17"/>
  <c r="Q976" i="17"/>
  <c r="P976" i="17"/>
  <c r="O976" i="17"/>
  <c r="N976" i="17"/>
  <c r="M976" i="17"/>
  <c r="L976" i="17"/>
  <c r="K976" i="17"/>
  <c r="AO975" i="17"/>
  <c r="AN975" i="17"/>
  <c r="AM975" i="17"/>
  <c r="AL975" i="17"/>
  <c r="AK975" i="17"/>
  <c r="AJ975" i="17"/>
  <c r="AI975" i="17"/>
  <c r="AH975" i="17"/>
  <c r="AG975" i="17"/>
  <c r="AF975" i="17"/>
  <c r="AE975" i="17"/>
  <c r="AD975" i="17"/>
  <c r="AC975" i="17"/>
  <c r="AB975" i="17"/>
  <c r="AA975" i="17"/>
  <c r="Z975" i="17"/>
  <c r="Y975" i="17"/>
  <c r="X975" i="17"/>
  <c r="W975" i="17"/>
  <c r="V975" i="17"/>
  <c r="U975" i="17"/>
  <c r="T975" i="17"/>
  <c r="S975" i="17"/>
  <c r="R975" i="17"/>
  <c r="Q975" i="17"/>
  <c r="P975" i="17"/>
  <c r="O975" i="17"/>
  <c r="N975" i="17"/>
  <c r="M975" i="17"/>
  <c r="L975" i="17"/>
  <c r="K975" i="17"/>
  <c r="AO974" i="17"/>
  <c r="AN974" i="17"/>
  <c r="AM974" i="17"/>
  <c r="AL974" i="17"/>
  <c r="AK974" i="17"/>
  <c r="AJ974" i="17"/>
  <c r="AI974" i="17"/>
  <c r="AH974" i="17"/>
  <c r="AG974" i="17"/>
  <c r="AF974" i="17"/>
  <c r="AE974" i="17"/>
  <c r="AD974" i="17"/>
  <c r="AC974" i="17"/>
  <c r="AB974" i="17"/>
  <c r="AA974" i="17"/>
  <c r="Z974" i="17"/>
  <c r="Y974" i="17"/>
  <c r="X974" i="17"/>
  <c r="W974" i="17"/>
  <c r="V974" i="17"/>
  <c r="U974" i="17"/>
  <c r="T974" i="17"/>
  <c r="S974" i="17"/>
  <c r="R974" i="17"/>
  <c r="Q974" i="17"/>
  <c r="P974" i="17"/>
  <c r="O974" i="17"/>
  <c r="N974" i="17"/>
  <c r="M974" i="17"/>
  <c r="L974" i="17"/>
  <c r="K974" i="17"/>
  <c r="AO973" i="17"/>
  <c r="AN973" i="17"/>
  <c r="AM973" i="17"/>
  <c r="AL973" i="17"/>
  <c r="AK973" i="17"/>
  <c r="AJ973" i="17"/>
  <c r="AI973" i="17"/>
  <c r="AH973" i="17"/>
  <c r="AG973" i="17"/>
  <c r="AF973" i="17"/>
  <c r="AE973" i="17"/>
  <c r="AD973" i="17"/>
  <c r="AC973" i="17"/>
  <c r="AB973" i="17"/>
  <c r="AA973" i="17"/>
  <c r="Z973" i="17"/>
  <c r="Y973" i="17"/>
  <c r="X973" i="17"/>
  <c r="W973" i="17"/>
  <c r="V973" i="17"/>
  <c r="U973" i="17"/>
  <c r="T973" i="17"/>
  <c r="S973" i="17"/>
  <c r="R973" i="17"/>
  <c r="Q973" i="17"/>
  <c r="P973" i="17"/>
  <c r="O973" i="17"/>
  <c r="N973" i="17"/>
  <c r="M973" i="17"/>
  <c r="L973" i="17"/>
  <c r="K973" i="17"/>
  <c r="AO972" i="17"/>
  <c r="AN972" i="17"/>
  <c r="AM972" i="17"/>
  <c r="AL972" i="17"/>
  <c r="AK972" i="17"/>
  <c r="AJ972" i="17"/>
  <c r="AI972" i="17"/>
  <c r="AH972" i="17"/>
  <c r="AG972" i="17"/>
  <c r="AF972" i="17"/>
  <c r="AE972" i="17"/>
  <c r="AD972" i="17"/>
  <c r="AC972" i="17"/>
  <c r="AB972" i="17"/>
  <c r="AA972" i="17"/>
  <c r="Z972" i="17"/>
  <c r="Y972" i="17"/>
  <c r="X972" i="17"/>
  <c r="W972" i="17"/>
  <c r="V972" i="17"/>
  <c r="U972" i="17"/>
  <c r="T972" i="17"/>
  <c r="S972" i="17"/>
  <c r="R972" i="17"/>
  <c r="Q972" i="17"/>
  <c r="P972" i="17"/>
  <c r="O972" i="17"/>
  <c r="N972" i="17"/>
  <c r="M972" i="17"/>
  <c r="L972" i="17"/>
  <c r="K972" i="17"/>
  <c r="AO971" i="17"/>
  <c r="AN971" i="17"/>
  <c r="AM971" i="17"/>
  <c r="AL971" i="17"/>
  <c r="AK971" i="17"/>
  <c r="AJ971" i="17"/>
  <c r="AI971" i="17"/>
  <c r="AH971" i="17"/>
  <c r="AG971" i="17"/>
  <c r="AF971" i="17"/>
  <c r="AE971" i="17"/>
  <c r="AD971" i="17"/>
  <c r="AC971" i="17"/>
  <c r="AB971" i="17"/>
  <c r="AA971" i="17"/>
  <c r="Z971" i="17"/>
  <c r="Y971" i="17"/>
  <c r="X971" i="17"/>
  <c r="W971" i="17"/>
  <c r="V971" i="17"/>
  <c r="U971" i="17"/>
  <c r="T971" i="17"/>
  <c r="S971" i="17"/>
  <c r="R971" i="17"/>
  <c r="Q971" i="17"/>
  <c r="P971" i="17"/>
  <c r="O971" i="17"/>
  <c r="N971" i="17"/>
  <c r="M971" i="17"/>
  <c r="L971" i="17"/>
  <c r="K971" i="17"/>
  <c r="AO970" i="17"/>
  <c r="AN970" i="17"/>
  <c r="AM970" i="17"/>
  <c r="AL970" i="17"/>
  <c r="AK970" i="17"/>
  <c r="AJ970" i="17"/>
  <c r="AI970" i="17"/>
  <c r="AH970" i="17"/>
  <c r="AG970" i="17"/>
  <c r="AF970" i="17"/>
  <c r="AE970" i="17"/>
  <c r="AD970" i="17"/>
  <c r="AC970" i="17"/>
  <c r="AB970" i="17"/>
  <c r="AA970" i="17"/>
  <c r="Z970" i="17"/>
  <c r="Y970" i="17"/>
  <c r="X970" i="17"/>
  <c r="W970" i="17"/>
  <c r="V970" i="17"/>
  <c r="U970" i="17"/>
  <c r="T970" i="17"/>
  <c r="S970" i="17"/>
  <c r="R970" i="17"/>
  <c r="Q970" i="17"/>
  <c r="P970" i="17"/>
  <c r="O970" i="17"/>
  <c r="N970" i="17"/>
  <c r="M970" i="17"/>
  <c r="L970" i="17"/>
  <c r="K970" i="17"/>
  <c r="AO969" i="17"/>
  <c r="AN969" i="17"/>
  <c r="AM969" i="17"/>
  <c r="AL969" i="17"/>
  <c r="AK969" i="17"/>
  <c r="AJ969" i="17"/>
  <c r="AI969" i="17"/>
  <c r="AH969" i="17"/>
  <c r="AG969" i="17"/>
  <c r="AF969" i="17"/>
  <c r="AE969" i="17"/>
  <c r="AD969" i="17"/>
  <c r="AC969" i="17"/>
  <c r="AB969" i="17"/>
  <c r="AA969" i="17"/>
  <c r="Z969" i="17"/>
  <c r="Y969" i="17"/>
  <c r="X969" i="17"/>
  <c r="W969" i="17"/>
  <c r="V969" i="17"/>
  <c r="U969" i="17"/>
  <c r="T969" i="17"/>
  <c r="S969" i="17"/>
  <c r="R969" i="17"/>
  <c r="Q969" i="17"/>
  <c r="P969" i="17"/>
  <c r="O969" i="17"/>
  <c r="N969" i="17"/>
  <c r="M969" i="17"/>
  <c r="L969" i="17"/>
  <c r="K969" i="17"/>
  <c r="AO968" i="17"/>
  <c r="AN968" i="17"/>
  <c r="AM968" i="17"/>
  <c r="AL968" i="17"/>
  <c r="AK968" i="17"/>
  <c r="AJ968" i="17"/>
  <c r="AI968" i="17"/>
  <c r="AH968" i="17"/>
  <c r="AG968" i="17"/>
  <c r="AF968" i="17"/>
  <c r="AE968" i="17"/>
  <c r="AD968" i="17"/>
  <c r="AC968" i="17"/>
  <c r="AB968" i="17"/>
  <c r="AA968" i="17"/>
  <c r="Z968" i="17"/>
  <c r="Y968" i="17"/>
  <c r="X968" i="17"/>
  <c r="W968" i="17"/>
  <c r="V968" i="17"/>
  <c r="U968" i="17"/>
  <c r="T968" i="17"/>
  <c r="S968" i="17"/>
  <c r="R968" i="17"/>
  <c r="Q968" i="17"/>
  <c r="P968" i="17"/>
  <c r="O968" i="17"/>
  <c r="N968" i="17"/>
  <c r="M968" i="17"/>
  <c r="L968" i="17"/>
  <c r="K968" i="17"/>
  <c r="AO967" i="17"/>
  <c r="AN967" i="17"/>
  <c r="AM967" i="17"/>
  <c r="AL967" i="17"/>
  <c r="AK967" i="17"/>
  <c r="AJ967" i="17"/>
  <c r="AI967" i="17"/>
  <c r="AH967" i="17"/>
  <c r="AG967" i="17"/>
  <c r="AF967" i="17"/>
  <c r="AE967" i="17"/>
  <c r="AD967" i="17"/>
  <c r="AC967" i="17"/>
  <c r="AB967" i="17"/>
  <c r="AA967" i="17"/>
  <c r="Z967" i="17"/>
  <c r="Y967" i="17"/>
  <c r="X967" i="17"/>
  <c r="W967" i="17"/>
  <c r="V967" i="17"/>
  <c r="U967" i="17"/>
  <c r="T967" i="17"/>
  <c r="S967" i="17"/>
  <c r="R967" i="17"/>
  <c r="Q967" i="17"/>
  <c r="P967" i="17"/>
  <c r="O967" i="17"/>
  <c r="N967" i="17"/>
  <c r="M967" i="17"/>
  <c r="L967" i="17"/>
  <c r="K967" i="17"/>
  <c r="AO966" i="17"/>
  <c r="AN966" i="17"/>
  <c r="AM966" i="17"/>
  <c r="AL966" i="17"/>
  <c r="AK966" i="17"/>
  <c r="AJ966" i="17"/>
  <c r="AI966" i="17"/>
  <c r="AH966" i="17"/>
  <c r="AG966" i="17"/>
  <c r="AF966" i="17"/>
  <c r="AE966" i="17"/>
  <c r="AD966" i="17"/>
  <c r="AC966" i="17"/>
  <c r="AB966" i="17"/>
  <c r="AA966" i="17"/>
  <c r="Z966" i="17"/>
  <c r="Y966" i="17"/>
  <c r="X966" i="17"/>
  <c r="W966" i="17"/>
  <c r="V966" i="17"/>
  <c r="U966" i="17"/>
  <c r="T966" i="17"/>
  <c r="S966" i="17"/>
  <c r="R966" i="17"/>
  <c r="Q966" i="17"/>
  <c r="P966" i="17"/>
  <c r="O966" i="17"/>
  <c r="N966" i="17"/>
  <c r="M966" i="17"/>
  <c r="L966" i="17"/>
  <c r="K966" i="17"/>
  <c r="AO965" i="17"/>
  <c r="AN965" i="17"/>
  <c r="AM965" i="17"/>
  <c r="AL965" i="17"/>
  <c r="AK965" i="17"/>
  <c r="AJ965" i="17"/>
  <c r="AI965" i="17"/>
  <c r="AH965" i="17"/>
  <c r="AG965" i="17"/>
  <c r="AF965" i="17"/>
  <c r="AE965" i="17"/>
  <c r="AD965" i="17"/>
  <c r="AC965" i="17"/>
  <c r="AB965" i="17"/>
  <c r="AA965" i="17"/>
  <c r="Z965" i="17"/>
  <c r="Y965" i="17"/>
  <c r="X965" i="17"/>
  <c r="W965" i="17"/>
  <c r="V965" i="17"/>
  <c r="U965" i="17"/>
  <c r="T965" i="17"/>
  <c r="S965" i="17"/>
  <c r="R965" i="17"/>
  <c r="Q965" i="17"/>
  <c r="P965" i="17"/>
  <c r="O965" i="17"/>
  <c r="N965" i="17"/>
  <c r="M965" i="17"/>
  <c r="L965" i="17"/>
  <c r="K965" i="17"/>
  <c r="AO964" i="17"/>
  <c r="AN964" i="17"/>
  <c r="AM964" i="17"/>
  <c r="AL964" i="17"/>
  <c r="AK964" i="17"/>
  <c r="AJ964" i="17"/>
  <c r="AI964" i="17"/>
  <c r="AH964" i="17"/>
  <c r="AG964" i="17"/>
  <c r="AF964" i="17"/>
  <c r="AE964" i="17"/>
  <c r="AD964" i="17"/>
  <c r="AC964" i="17"/>
  <c r="AB964" i="17"/>
  <c r="AA964" i="17"/>
  <c r="Z964" i="17"/>
  <c r="Y964" i="17"/>
  <c r="X964" i="17"/>
  <c r="W964" i="17"/>
  <c r="V964" i="17"/>
  <c r="U964" i="17"/>
  <c r="T964" i="17"/>
  <c r="S964" i="17"/>
  <c r="R964" i="17"/>
  <c r="Q964" i="17"/>
  <c r="P964" i="17"/>
  <c r="O964" i="17"/>
  <c r="N964" i="17"/>
  <c r="M964" i="17"/>
  <c r="L964" i="17"/>
  <c r="K964" i="17"/>
  <c r="AO963" i="17"/>
  <c r="AN963" i="17"/>
  <c r="AM963" i="17"/>
  <c r="AL963" i="17"/>
  <c r="AK963" i="17"/>
  <c r="AJ963" i="17"/>
  <c r="AI963" i="17"/>
  <c r="AH963" i="17"/>
  <c r="AG963" i="17"/>
  <c r="AF963" i="17"/>
  <c r="AE963" i="17"/>
  <c r="AD963" i="17"/>
  <c r="AC963" i="17"/>
  <c r="AB963" i="17"/>
  <c r="AA963" i="17"/>
  <c r="Z963" i="17"/>
  <c r="Y963" i="17"/>
  <c r="X963" i="17"/>
  <c r="W963" i="17"/>
  <c r="V963" i="17"/>
  <c r="U963" i="17"/>
  <c r="T963" i="17"/>
  <c r="S963" i="17"/>
  <c r="R963" i="17"/>
  <c r="Q963" i="17"/>
  <c r="P963" i="17"/>
  <c r="O963" i="17"/>
  <c r="N963" i="17"/>
  <c r="M963" i="17"/>
  <c r="L963" i="17"/>
  <c r="K963" i="17"/>
  <c r="AO962" i="17"/>
  <c r="AN962" i="17"/>
  <c r="AM962" i="17"/>
  <c r="AL962" i="17"/>
  <c r="AK962" i="17"/>
  <c r="AJ962" i="17"/>
  <c r="AI962" i="17"/>
  <c r="AH962" i="17"/>
  <c r="AG962" i="17"/>
  <c r="AF962" i="17"/>
  <c r="AE962" i="17"/>
  <c r="AD962" i="17"/>
  <c r="AC962" i="17"/>
  <c r="AB962" i="17"/>
  <c r="AA962" i="17"/>
  <c r="Z962" i="17"/>
  <c r="Y962" i="17"/>
  <c r="X962" i="17"/>
  <c r="W962" i="17"/>
  <c r="V962" i="17"/>
  <c r="U962" i="17"/>
  <c r="T962" i="17"/>
  <c r="S962" i="17"/>
  <c r="R962" i="17"/>
  <c r="Q962" i="17"/>
  <c r="P962" i="17"/>
  <c r="O962" i="17"/>
  <c r="N962" i="17"/>
  <c r="M962" i="17"/>
  <c r="L962" i="17"/>
  <c r="K962" i="17"/>
  <c r="AO961" i="17"/>
  <c r="AN961" i="17"/>
  <c r="AM961" i="17"/>
  <c r="AL961" i="17"/>
  <c r="AK961" i="17"/>
  <c r="AJ961" i="17"/>
  <c r="AI961" i="17"/>
  <c r="AH961" i="17"/>
  <c r="AG961" i="17"/>
  <c r="AF961" i="17"/>
  <c r="AE961" i="17"/>
  <c r="AD961" i="17"/>
  <c r="AC961" i="17"/>
  <c r="AB961" i="17"/>
  <c r="AA961" i="17"/>
  <c r="Z961" i="17"/>
  <c r="Y961" i="17"/>
  <c r="X961" i="17"/>
  <c r="W961" i="17"/>
  <c r="V961" i="17"/>
  <c r="U961" i="17"/>
  <c r="T961" i="17"/>
  <c r="S961" i="17"/>
  <c r="R961" i="17"/>
  <c r="Q961" i="17"/>
  <c r="P961" i="17"/>
  <c r="O961" i="17"/>
  <c r="N961" i="17"/>
  <c r="M961" i="17"/>
  <c r="L961" i="17"/>
  <c r="K961" i="17"/>
  <c r="AO960" i="17"/>
  <c r="AN960" i="17"/>
  <c r="AM960" i="17"/>
  <c r="AL960" i="17"/>
  <c r="AK960" i="17"/>
  <c r="AJ960" i="17"/>
  <c r="AI960" i="17"/>
  <c r="AH960" i="17"/>
  <c r="AG960" i="17"/>
  <c r="AF960" i="17"/>
  <c r="AE960" i="17"/>
  <c r="AD960" i="17"/>
  <c r="AC960" i="17"/>
  <c r="AB960" i="17"/>
  <c r="AA960" i="17"/>
  <c r="Z960" i="17"/>
  <c r="Y960" i="17"/>
  <c r="X960" i="17"/>
  <c r="W960" i="17"/>
  <c r="V960" i="17"/>
  <c r="U960" i="17"/>
  <c r="T960" i="17"/>
  <c r="S960" i="17"/>
  <c r="R960" i="17"/>
  <c r="Q960" i="17"/>
  <c r="P960" i="17"/>
  <c r="O960" i="17"/>
  <c r="N960" i="17"/>
  <c r="M960" i="17"/>
  <c r="L960" i="17"/>
  <c r="K960" i="17"/>
  <c r="AO959" i="17"/>
  <c r="AN959" i="17"/>
  <c r="AM959" i="17"/>
  <c r="AL959" i="17"/>
  <c r="AK959" i="17"/>
  <c r="AJ959" i="17"/>
  <c r="AI959" i="17"/>
  <c r="AH959" i="17"/>
  <c r="AG959" i="17"/>
  <c r="AF959" i="17"/>
  <c r="AE959" i="17"/>
  <c r="AD959" i="17"/>
  <c r="AC959" i="17"/>
  <c r="AB959" i="17"/>
  <c r="AA959" i="17"/>
  <c r="Z959" i="17"/>
  <c r="Y959" i="17"/>
  <c r="X959" i="17"/>
  <c r="W959" i="17"/>
  <c r="V959" i="17"/>
  <c r="U959" i="17"/>
  <c r="T959" i="17"/>
  <c r="S959" i="17"/>
  <c r="R959" i="17"/>
  <c r="Q959" i="17"/>
  <c r="P959" i="17"/>
  <c r="O959" i="17"/>
  <c r="N959" i="17"/>
  <c r="M959" i="17"/>
  <c r="L959" i="17"/>
  <c r="K959" i="17"/>
  <c r="AO958" i="17"/>
  <c r="AN958" i="17"/>
  <c r="AM958" i="17"/>
  <c r="AL958" i="17"/>
  <c r="AK958" i="17"/>
  <c r="AJ958" i="17"/>
  <c r="AI958" i="17"/>
  <c r="AH958" i="17"/>
  <c r="AG958" i="17"/>
  <c r="AF958" i="17"/>
  <c r="AE958" i="17"/>
  <c r="AD958" i="17"/>
  <c r="AC958" i="17"/>
  <c r="AB958" i="17"/>
  <c r="AA958" i="17"/>
  <c r="Z958" i="17"/>
  <c r="Y958" i="17"/>
  <c r="X958" i="17"/>
  <c r="W958" i="17"/>
  <c r="V958" i="17"/>
  <c r="U958" i="17"/>
  <c r="T958" i="17"/>
  <c r="S958" i="17"/>
  <c r="R958" i="17"/>
  <c r="Q958" i="17"/>
  <c r="P958" i="17"/>
  <c r="O958" i="17"/>
  <c r="N958" i="17"/>
  <c r="M958" i="17"/>
  <c r="L958" i="17"/>
  <c r="K958" i="17"/>
  <c r="AO957" i="17"/>
  <c r="AN957" i="17"/>
  <c r="AM957" i="17"/>
  <c r="AL957" i="17"/>
  <c r="AK957" i="17"/>
  <c r="AJ957" i="17"/>
  <c r="AI957" i="17"/>
  <c r="AH957" i="17"/>
  <c r="AG957" i="17"/>
  <c r="AF957" i="17"/>
  <c r="AE957" i="17"/>
  <c r="AD957" i="17"/>
  <c r="AC957" i="17"/>
  <c r="AB957" i="17"/>
  <c r="AA957" i="17"/>
  <c r="Z957" i="17"/>
  <c r="Y957" i="17"/>
  <c r="X957" i="17"/>
  <c r="W957" i="17"/>
  <c r="V957" i="17"/>
  <c r="U957" i="17"/>
  <c r="T957" i="17"/>
  <c r="S957" i="17"/>
  <c r="R957" i="17"/>
  <c r="Q957" i="17"/>
  <c r="P957" i="17"/>
  <c r="O957" i="17"/>
  <c r="N957" i="17"/>
  <c r="M957" i="17"/>
  <c r="L957" i="17"/>
  <c r="K957" i="17"/>
  <c r="AO956" i="17"/>
  <c r="AN956" i="17"/>
  <c r="AM956" i="17"/>
  <c r="AL956" i="17"/>
  <c r="AK956" i="17"/>
  <c r="AJ956" i="17"/>
  <c r="AI956" i="17"/>
  <c r="AH956" i="17"/>
  <c r="AG956" i="17"/>
  <c r="AF956" i="17"/>
  <c r="AE956" i="17"/>
  <c r="AD956" i="17"/>
  <c r="AC956" i="17"/>
  <c r="AB956" i="17"/>
  <c r="AA956" i="17"/>
  <c r="Z956" i="17"/>
  <c r="Y956" i="17"/>
  <c r="X956" i="17"/>
  <c r="W956" i="17"/>
  <c r="V956" i="17"/>
  <c r="U956" i="17"/>
  <c r="T956" i="17"/>
  <c r="S956" i="17"/>
  <c r="R956" i="17"/>
  <c r="Q956" i="17"/>
  <c r="P956" i="17"/>
  <c r="O956" i="17"/>
  <c r="N956" i="17"/>
  <c r="M956" i="17"/>
  <c r="L956" i="17"/>
  <c r="K956" i="17"/>
  <c r="AO955" i="17"/>
  <c r="AN955" i="17"/>
  <c r="AM955" i="17"/>
  <c r="AL955" i="17"/>
  <c r="AK955" i="17"/>
  <c r="AJ955" i="17"/>
  <c r="AI955" i="17"/>
  <c r="AH955" i="17"/>
  <c r="AG955" i="17"/>
  <c r="AF955" i="17"/>
  <c r="AE955" i="17"/>
  <c r="AD955" i="17"/>
  <c r="AC955" i="17"/>
  <c r="AB955" i="17"/>
  <c r="AA955" i="17"/>
  <c r="Z955" i="17"/>
  <c r="Y955" i="17"/>
  <c r="X955" i="17"/>
  <c r="W955" i="17"/>
  <c r="V955" i="17"/>
  <c r="U955" i="17"/>
  <c r="T955" i="17"/>
  <c r="S955" i="17"/>
  <c r="R955" i="17"/>
  <c r="Q955" i="17"/>
  <c r="P955" i="17"/>
  <c r="O955" i="17"/>
  <c r="N955" i="17"/>
  <c r="M955" i="17"/>
  <c r="L955" i="17"/>
  <c r="K955" i="17"/>
  <c r="AO954" i="17"/>
  <c r="AN954" i="17"/>
  <c r="AM954" i="17"/>
  <c r="AL954" i="17"/>
  <c r="AK954" i="17"/>
  <c r="AJ954" i="17"/>
  <c r="AI954" i="17"/>
  <c r="AH954" i="17"/>
  <c r="AG954" i="17"/>
  <c r="AF954" i="17"/>
  <c r="AE954" i="17"/>
  <c r="AD954" i="17"/>
  <c r="AC954" i="17"/>
  <c r="AB954" i="17"/>
  <c r="AA954" i="17"/>
  <c r="Z954" i="17"/>
  <c r="Y954" i="17"/>
  <c r="X954" i="17"/>
  <c r="W954" i="17"/>
  <c r="V954" i="17"/>
  <c r="U954" i="17"/>
  <c r="T954" i="17"/>
  <c r="S954" i="17"/>
  <c r="R954" i="17"/>
  <c r="Q954" i="17"/>
  <c r="P954" i="17"/>
  <c r="O954" i="17"/>
  <c r="N954" i="17"/>
  <c r="M954" i="17"/>
  <c r="L954" i="17"/>
  <c r="K954" i="17"/>
  <c r="AO953" i="17"/>
  <c r="AN953" i="17"/>
  <c r="AM953" i="17"/>
  <c r="AL953" i="17"/>
  <c r="AK953" i="17"/>
  <c r="AJ953" i="17"/>
  <c r="AI953" i="17"/>
  <c r="AH953" i="17"/>
  <c r="AG953" i="17"/>
  <c r="AF953" i="17"/>
  <c r="AE953" i="17"/>
  <c r="AD953" i="17"/>
  <c r="AC953" i="17"/>
  <c r="AB953" i="17"/>
  <c r="AA953" i="17"/>
  <c r="Z953" i="17"/>
  <c r="Y953" i="17"/>
  <c r="X953" i="17"/>
  <c r="W953" i="17"/>
  <c r="V953" i="17"/>
  <c r="U953" i="17"/>
  <c r="T953" i="17"/>
  <c r="S953" i="17"/>
  <c r="R953" i="17"/>
  <c r="Q953" i="17"/>
  <c r="P953" i="17"/>
  <c r="O953" i="17"/>
  <c r="N953" i="17"/>
  <c r="M953" i="17"/>
  <c r="L953" i="17"/>
  <c r="K953" i="17"/>
  <c r="AO952" i="17"/>
  <c r="AN952" i="17"/>
  <c r="AM952" i="17"/>
  <c r="AL952" i="17"/>
  <c r="AK952" i="17"/>
  <c r="AJ952" i="17"/>
  <c r="AI952" i="17"/>
  <c r="AH952" i="17"/>
  <c r="AG952" i="17"/>
  <c r="AF952" i="17"/>
  <c r="AE952" i="17"/>
  <c r="AD952" i="17"/>
  <c r="AC952" i="17"/>
  <c r="AB952" i="17"/>
  <c r="AA952" i="17"/>
  <c r="Z952" i="17"/>
  <c r="Y952" i="17"/>
  <c r="X952" i="17"/>
  <c r="W952" i="17"/>
  <c r="V952" i="17"/>
  <c r="U952" i="17"/>
  <c r="T952" i="17"/>
  <c r="S952" i="17"/>
  <c r="R952" i="17"/>
  <c r="Q952" i="17"/>
  <c r="P952" i="17"/>
  <c r="O952" i="17"/>
  <c r="N952" i="17"/>
  <c r="M952" i="17"/>
  <c r="L952" i="17"/>
  <c r="K952" i="17"/>
  <c r="AO951" i="17"/>
  <c r="AN951" i="17"/>
  <c r="AM951" i="17"/>
  <c r="AL951" i="17"/>
  <c r="AK951" i="17"/>
  <c r="AJ951" i="17"/>
  <c r="AI951" i="17"/>
  <c r="AH951" i="17"/>
  <c r="AG951" i="17"/>
  <c r="AF951" i="17"/>
  <c r="AE951" i="17"/>
  <c r="AD951" i="17"/>
  <c r="AC951" i="17"/>
  <c r="AB951" i="17"/>
  <c r="AA951" i="17"/>
  <c r="Z951" i="17"/>
  <c r="Y951" i="17"/>
  <c r="X951" i="17"/>
  <c r="W951" i="17"/>
  <c r="V951" i="17"/>
  <c r="U951" i="17"/>
  <c r="T951" i="17"/>
  <c r="S951" i="17"/>
  <c r="R951" i="17"/>
  <c r="Q951" i="17"/>
  <c r="P951" i="17"/>
  <c r="O951" i="17"/>
  <c r="N951" i="17"/>
  <c r="M951" i="17"/>
  <c r="L951" i="17"/>
  <c r="K951" i="17"/>
  <c r="AO950" i="17"/>
  <c r="AN950" i="17"/>
  <c r="AM950" i="17"/>
  <c r="AL950" i="17"/>
  <c r="AK950" i="17"/>
  <c r="AJ950" i="17"/>
  <c r="AI950" i="17"/>
  <c r="AH950" i="17"/>
  <c r="AG950" i="17"/>
  <c r="AF950" i="17"/>
  <c r="AE950" i="17"/>
  <c r="AD950" i="17"/>
  <c r="AC950" i="17"/>
  <c r="AB950" i="17"/>
  <c r="AA950" i="17"/>
  <c r="Z950" i="17"/>
  <c r="Y950" i="17"/>
  <c r="X950" i="17"/>
  <c r="W950" i="17"/>
  <c r="V950" i="17"/>
  <c r="U950" i="17"/>
  <c r="T950" i="17"/>
  <c r="S950" i="17"/>
  <c r="R950" i="17"/>
  <c r="Q950" i="17"/>
  <c r="P950" i="17"/>
  <c r="O950" i="17"/>
  <c r="N950" i="17"/>
  <c r="M950" i="17"/>
  <c r="L950" i="17"/>
  <c r="K950" i="17"/>
  <c r="AO949" i="17"/>
  <c r="AN949" i="17"/>
  <c r="AM949" i="17"/>
  <c r="AL949" i="17"/>
  <c r="AK949" i="17"/>
  <c r="AJ949" i="17"/>
  <c r="AI949" i="17"/>
  <c r="AH949" i="17"/>
  <c r="AG949" i="17"/>
  <c r="AF949" i="17"/>
  <c r="AE949" i="17"/>
  <c r="AD949" i="17"/>
  <c r="AC949" i="17"/>
  <c r="AB949" i="17"/>
  <c r="AA949" i="17"/>
  <c r="Z949" i="17"/>
  <c r="Y949" i="17"/>
  <c r="X949" i="17"/>
  <c r="W949" i="17"/>
  <c r="V949" i="17"/>
  <c r="U949" i="17"/>
  <c r="T949" i="17"/>
  <c r="S949" i="17"/>
  <c r="R949" i="17"/>
  <c r="Q949" i="17"/>
  <c r="P949" i="17"/>
  <c r="O949" i="17"/>
  <c r="N949" i="17"/>
  <c r="M949" i="17"/>
  <c r="L949" i="17"/>
  <c r="K949" i="17"/>
  <c r="AO948" i="17"/>
  <c r="AN948" i="17"/>
  <c r="AM948" i="17"/>
  <c r="AL948" i="17"/>
  <c r="AK948" i="17"/>
  <c r="AJ948" i="17"/>
  <c r="AI948" i="17"/>
  <c r="AH948" i="17"/>
  <c r="AG948" i="17"/>
  <c r="AF948" i="17"/>
  <c r="AE948" i="17"/>
  <c r="AD948" i="17"/>
  <c r="AC948" i="17"/>
  <c r="AB948" i="17"/>
  <c r="AA948" i="17"/>
  <c r="Z948" i="17"/>
  <c r="Y948" i="17"/>
  <c r="X948" i="17"/>
  <c r="W948" i="17"/>
  <c r="V948" i="17"/>
  <c r="U948" i="17"/>
  <c r="T948" i="17"/>
  <c r="S948" i="17"/>
  <c r="R948" i="17"/>
  <c r="Q948" i="17"/>
  <c r="P948" i="17"/>
  <c r="O948" i="17"/>
  <c r="N948" i="17"/>
  <c r="M948" i="17"/>
  <c r="L948" i="17"/>
  <c r="K948" i="17"/>
  <c r="AO947" i="17"/>
  <c r="AN947" i="17"/>
  <c r="AM947" i="17"/>
  <c r="AL947" i="17"/>
  <c r="AK947" i="17"/>
  <c r="AJ947" i="17"/>
  <c r="AI947" i="17"/>
  <c r="AH947" i="17"/>
  <c r="AG947" i="17"/>
  <c r="AF947" i="17"/>
  <c r="AE947" i="17"/>
  <c r="AD947" i="17"/>
  <c r="AC947" i="17"/>
  <c r="AB947" i="17"/>
  <c r="AA947" i="17"/>
  <c r="Z947" i="17"/>
  <c r="Y947" i="17"/>
  <c r="X947" i="17"/>
  <c r="W947" i="17"/>
  <c r="V947" i="17"/>
  <c r="U947" i="17"/>
  <c r="T947" i="17"/>
  <c r="S947" i="17"/>
  <c r="R947" i="17"/>
  <c r="Q947" i="17"/>
  <c r="P947" i="17"/>
  <c r="O947" i="17"/>
  <c r="N947" i="17"/>
  <c r="M947" i="17"/>
  <c r="L947" i="17"/>
  <c r="K947" i="17"/>
  <c r="AO946" i="17"/>
  <c r="AN946" i="17"/>
  <c r="AM946" i="17"/>
  <c r="AL946" i="17"/>
  <c r="AK946" i="17"/>
  <c r="AJ946" i="17"/>
  <c r="AI946" i="17"/>
  <c r="AH946" i="17"/>
  <c r="AG946" i="17"/>
  <c r="AF946" i="17"/>
  <c r="AE946" i="17"/>
  <c r="AD946" i="17"/>
  <c r="AC946" i="17"/>
  <c r="AB946" i="17"/>
  <c r="AA946" i="17"/>
  <c r="Z946" i="17"/>
  <c r="Y946" i="17"/>
  <c r="X946" i="17"/>
  <c r="W946" i="17"/>
  <c r="V946" i="17"/>
  <c r="U946" i="17"/>
  <c r="T946" i="17"/>
  <c r="S946" i="17"/>
  <c r="R946" i="17"/>
  <c r="Q946" i="17"/>
  <c r="P946" i="17"/>
  <c r="O946" i="17"/>
  <c r="N946" i="17"/>
  <c r="M946" i="17"/>
  <c r="L946" i="17"/>
  <c r="K946" i="17"/>
  <c r="AO945" i="17"/>
  <c r="AN945" i="17"/>
  <c r="AM945" i="17"/>
  <c r="AL945" i="17"/>
  <c r="AK945" i="17"/>
  <c r="AJ945" i="17"/>
  <c r="AI945" i="17"/>
  <c r="AH945" i="17"/>
  <c r="AG945" i="17"/>
  <c r="AF945" i="17"/>
  <c r="AE945" i="17"/>
  <c r="AD945" i="17"/>
  <c r="AC945" i="17"/>
  <c r="AB945" i="17"/>
  <c r="AA945" i="17"/>
  <c r="Z945" i="17"/>
  <c r="Y945" i="17"/>
  <c r="X945" i="17"/>
  <c r="W945" i="17"/>
  <c r="V945" i="17"/>
  <c r="U945" i="17"/>
  <c r="T945" i="17"/>
  <c r="S945" i="17"/>
  <c r="R945" i="17"/>
  <c r="Q945" i="17"/>
  <c r="P945" i="17"/>
  <c r="O945" i="17"/>
  <c r="N945" i="17"/>
  <c r="M945" i="17"/>
  <c r="L945" i="17"/>
  <c r="K945" i="17"/>
  <c r="AO944" i="17"/>
  <c r="AN944" i="17"/>
  <c r="AM944" i="17"/>
  <c r="AL944" i="17"/>
  <c r="AK944" i="17"/>
  <c r="AJ944" i="17"/>
  <c r="AI944" i="17"/>
  <c r="AH944" i="17"/>
  <c r="AG944" i="17"/>
  <c r="AF944" i="17"/>
  <c r="AE944" i="17"/>
  <c r="AD944" i="17"/>
  <c r="AC944" i="17"/>
  <c r="AB944" i="17"/>
  <c r="AA944" i="17"/>
  <c r="Z944" i="17"/>
  <c r="Y944" i="17"/>
  <c r="X944" i="17"/>
  <c r="W944" i="17"/>
  <c r="V944" i="17"/>
  <c r="U944" i="17"/>
  <c r="T944" i="17"/>
  <c r="S944" i="17"/>
  <c r="R944" i="17"/>
  <c r="Q944" i="17"/>
  <c r="P944" i="17"/>
  <c r="O944" i="17"/>
  <c r="N944" i="17"/>
  <c r="M944" i="17"/>
  <c r="L944" i="17"/>
  <c r="K944" i="17"/>
  <c r="AO943" i="17"/>
  <c r="AN943" i="17"/>
  <c r="AM943" i="17"/>
  <c r="AL943" i="17"/>
  <c r="AK943" i="17"/>
  <c r="AJ943" i="17"/>
  <c r="AI943" i="17"/>
  <c r="AH943" i="17"/>
  <c r="AG943" i="17"/>
  <c r="AF943" i="17"/>
  <c r="AE943" i="17"/>
  <c r="AD943" i="17"/>
  <c r="AC943" i="17"/>
  <c r="AB943" i="17"/>
  <c r="AA943" i="17"/>
  <c r="Z943" i="17"/>
  <c r="Y943" i="17"/>
  <c r="X943" i="17"/>
  <c r="W943" i="17"/>
  <c r="V943" i="17"/>
  <c r="U943" i="17"/>
  <c r="T943" i="17"/>
  <c r="S943" i="17"/>
  <c r="R943" i="17"/>
  <c r="Q943" i="17"/>
  <c r="P943" i="17"/>
  <c r="O943" i="17"/>
  <c r="N943" i="17"/>
  <c r="M943" i="17"/>
  <c r="L943" i="17"/>
  <c r="K943" i="17"/>
  <c r="AO942" i="17"/>
  <c r="AN942" i="17"/>
  <c r="AM942" i="17"/>
  <c r="AL942" i="17"/>
  <c r="AK942" i="17"/>
  <c r="AJ942" i="17"/>
  <c r="AI942" i="17"/>
  <c r="AH942" i="17"/>
  <c r="AG942" i="17"/>
  <c r="AF942" i="17"/>
  <c r="AE942" i="17"/>
  <c r="AD942" i="17"/>
  <c r="AC942" i="17"/>
  <c r="AB942" i="17"/>
  <c r="AA942" i="17"/>
  <c r="Z942" i="17"/>
  <c r="Y942" i="17"/>
  <c r="X942" i="17"/>
  <c r="W942" i="17"/>
  <c r="V942" i="17"/>
  <c r="U942" i="17"/>
  <c r="T942" i="17"/>
  <c r="S942" i="17"/>
  <c r="R942" i="17"/>
  <c r="Q942" i="17"/>
  <c r="P942" i="17"/>
  <c r="O942" i="17"/>
  <c r="N942" i="17"/>
  <c r="M942" i="17"/>
  <c r="L942" i="17"/>
  <c r="K942" i="17"/>
  <c r="AO941" i="17"/>
  <c r="AN941" i="17"/>
  <c r="AM941" i="17"/>
  <c r="AL941" i="17"/>
  <c r="AK941" i="17"/>
  <c r="AJ941" i="17"/>
  <c r="AI941" i="17"/>
  <c r="AH941" i="17"/>
  <c r="AG941" i="17"/>
  <c r="AF941" i="17"/>
  <c r="AE941" i="17"/>
  <c r="AD941" i="17"/>
  <c r="AC941" i="17"/>
  <c r="AB941" i="17"/>
  <c r="AA941" i="17"/>
  <c r="Z941" i="17"/>
  <c r="Y941" i="17"/>
  <c r="X941" i="17"/>
  <c r="W941" i="17"/>
  <c r="V941" i="17"/>
  <c r="U941" i="17"/>
  <c r="T941" i="17"/>
  <c r="S941" i="17"/>
  <c r="R941" i="17"/>
  <c r="Q941" i="17"/>
  <c r="P941" i="17"/>
  <c r="O941" i="17"/>
  <c r="N941" i="17"/>
  <c r="M941" i="17"/>
  <c r="L941" i="17"/>
  <c r="K941" i="17"/>
  <c r="AO940" i="17"/>
  <c r="AN940" i="17"/>
  <c r="AM940" i="17"/>
  <c r="AL940" i="17"/>
  <c r="AK940" i="17"/>
  <c r="AJ940" i="17"/>
  <c r="AI940" i="17"/>
  <c r="AH940" i="17"/>
  <c r="AG940" i="17"/>
  <c r="AF940" i="17"/>
  <c r="AE940" i="17"/>
  <c r="AD940" i="17"/>
  <c r="AC940" i="17"/>
  <c r="AB940" i="17"/>
  <c r="AA940" i="17"/>
  <c r="Z940" i="17"/>
  <c r="Y940" i="17"/>
  <c r="X940" i="17"/>
  <c r="W940" i="17"/>
  <c r="V940" i="17"/>
  <c r="U940" i="17"/>
  <c r="T940" i="17"/>
  <c r="S940" i="17"/>
  <c r="R940" i="17"/>
  <c r="Q940" i="17"/>
  <c r="P940" i="17"/>
  <c r="O940" i="17"/>
  <c r="N940" i="17"/>
  <c r="M940" i="17"/>
  <c r="L940" i="17"/>
  <c r="K940" i="17"/>
  <c r="AO939" i="17"/>
  <c r="AN939" i="17"/>
  <c r="AM939" i="17"/>
  <c r="AL939" i="17"/>
  <c r="AK939" i="17"/>
  <c r="AJ939" i="17"/>
  <c r="AI939" i="17"/>
  <c r="AH939" i="17"/>
  <c r="AG939" i="17"/>
  <c r="AF939" i="17"/>
  <c r="AE939" i="17"/>
  <c r="AD939" i="17"/>
  <c r="AC939" i="17"/>
  <c r="AB939" i="17"/>
  <c r="AA939" i="17"/>
  <c r="Z939" i="17"/>
  <c r="Y939" i="17"/>
  <c r="X939" i="17"/>
  <c r="W939" i="17"/>
  <c r="V939" i="17"/>
  <c r="U939" i="17"/>
  <c r="T939" i="17"/>
  <c r="S939" i="17"/>
  <c r="R939" i="17"/>
  <c r="Q939" i="17"/>
  <c r="P939" i="17"/>
  <c r="O939" i="17"/>
  <c r="N939" i="17"/>
  <c r="M939" i="17"/>
  <c r="L939" i="17"/>
  <c r="K939" i="17"/>
  <c r="AO938" i="17"/>
  <c r="AN938" i="17"/>
  <c r="AM938" i="17"/>
  <c r="AL938" i="17"/>
  <c r="AK938" i="17"/>
  <c r="AJ938" i="17"/>
  <c r="AI938" i="17"/>
  <c r="AH938" i="17"/>
  <c r="AG938" i="17"/>
  <c r="AF938" i="17"/>
  <c r="AE938" i="17"/>
  <c r="AD938" i="17"/>
  <c r="AC938" i="17"/>
  <c r="AB938" i="17"/>
  <c r="AA938" i="17"/>
  <c r="Z938" i="17"/>
  <c r="Y938" i="17"/>
  <c r="X938" i="17"/>
  <c r="W938" i="17"/>
  <c r="V938" i="17"/>
  <c r="U938" i="17"/>
  <c r="T938" i="17"/>
  <c r="S938" i="17"/>
  <c r="R938" i="17"/>
  <c r="Q938" i="17"/>
  <c r="P938" i="17"/>
  <c r="O938" i="17"/>
  <c r="N938" i="17"/>
  <c r="M938" i="17"/>
  <c r="L938" i="17"/>
  <c r="K938" i="17"/>
  <c r="AO937" i="17"/>
  <c r="AN937" i="17"/>
  <c r="AM937" i="17"/>
  <c r="AL937" i="17"/>
  <c r="AK937" i="17"/>
  <c r="AJ937" i="17"/>
  <c r="AI937" i="17"/>
  <c r="AH937" i="17"/>
  <c r="AG937" i="17"/>
  <c r="AF937" i="17"/>
  <c r="AE937" i="17"/>
  <c r="AD937" i="17"/>
  <c r="AC937" i="17"/>
  <c r="AB937" i="17"/>
  <c r="AA937" i="17"/>
  <c r="Z937" i="17"/>
  <c r="Y937" i="17"/>
  <c r="X937" i="17"/>
  <c r="W937" i="17"/>
  <c r="V937" i="17"/>
  <c r="U937" i="17"/>
  <c r="T937" i="17"/>
  <c r="S937" i="17"/>
  <c r="R937" i="17"/>
  <c r="Q937" i="17"/>
  <c r="P937" i="17"/>
  <c r="O937" i="17"/>
  <c r="N937" i="17"/>
  <c r="M937" i="17"/>
  <c r="L937" i="17"/>
  <c r="K937" i="17"/>
  <c r="AO936" i="17"/>
  <c r="AN936" i="17"/>
  <c r="AM936" i="17"/>
  <c r="AL936" i="17"/>
  <c r="AK936" i="17"/>
  <c r="AJ936" i="17"/>
  <c r="AI936" i="17"/>
  <c r="AH936" i="17"/>
  <c r="AG936" i="17"/>
  <c r="AF936" i="17"/>
  <c r="AE936" i="17"/>
  <c r="AD936" i="17"/>
  <c r="AC936" i="17"/>
  <c r="AB936" i="17"/>
  <c r="AA936" i="17"/>
  <c r="Z936" i="17"/>
  <c r="Y936" i="17"/>
  <c r="X936" i="17"/>
  <c r="W936" i="17"/>
  <c r="V936" i="17"/>
  <c r="U936" i="17"/>
  <c r="T936" i="17"/>
  <c r="S936" i="17"/>
  <c r="R936" i="17"/>
  <c r="Q936" i="17"/>
  <c r="P936" i="17"/>
  <c r="O936" i="17"/>
  <c r="N936" i="17"/>
  <c r="M936" i="17"/>
  <c r="L936" i="17"/>
  <c r="K936" i="17"/>
  <c r="AO935" i="17"/>
  <c r="AN935" i="17"/>
  <c r="AM935" i="17"/>
  <c r="AL935" i="17"/>
  <c r="AK935" i="17"/>
  <c r="AJ935" i="17"/>
  <c r="AI935" i="17"/>
  <c r="AH935" i="17"/>
  <c r="AG935" i="17"/>
  <c r="AF935" i="17"/>
  <c r="AE935" i="17"/>
  <c r="AD935" i="17"/>
  <c r="AC935" i="17"/>
  <c r="AB935" i="17"/>
  <c r="AA935" i="17"/>
  <c r="Z935" i="17"/>
  <c r="Y935" i="17"/>
  <c r="X935" i="17"/>
  <c r="W935" i="17"/>
  <c r="V935" i="17"/>
  <c r="U935" i="17"/>
  <c r="T935" i="17"/>
  <c r="S935" i="17"/>
  <c r="R935" i="17"/>
  <c r="Q935" i="17"/>
  <c r="P935" i="17"/>
  <c r="O935" i="17"/>
  <c r="N935" i="17"/>
  <c r="M935" i="17"/>
  <c r="L935" i="17"/>
  <c r="K935" i="17"/>
  <c r="AO934" i="17"/>
  <c r="AN934" i="17"/>
  <c r="AM934" i="17"/>
  <c r="AL934" i="17"/>
  <c r="AK934" i="17"/>
  <c r="AJ934" i="17"/>
  <c r="AI934" i="17"/>
  <c r="AH934" i="17"/>
  <c r="AG934" i="17"/>
  <c r="AF934" i="17"/>
  <c r="AE934" i="17"/>
  <c r="AD934" i="17"/>
  <c r="AC934" i="17"/>
  <c r="AB934" i="17"/>
  <c r="AA934" i="17"/>
  <c r="Z934" i="17"/>
  <c r="Y934" i="17"/>
  <c r="X934" i="17"/>
  <c r="W934" i="17"/>
  <c r="V934" i="17"/>
  <c r="U934" i="17"/>
  <c r="T934" i="17"/>
  <c r="S934" i="17"/>
  <c r="R934" i="17"/>
  <c r="Q934" i="17"/>
  <c r="P934" i="17"/>
  <c r="O934" i="17"/>
  <c r="N934" i="17"/>
  <c r="M934" i="17"/>
  <c r="L934" i="17"/>
  <c r="K934" i="17"/>
  <c r="AO933" i="17"/>
  <c r="AN933" i="17"/>
  <c r="AM933" i="17"/>
  <c r="AL933" i="17"/>
  <c r="AK933" i="17"/>
  <c r="AJ933" i="17"/>
  <c r="AI933" i="17"/>
  <c r="AH933" i="17"/>
  <c r="AG933" i="17"/>
  <c r="AF933" i="17"/>
  <c r="AE933" i="17"/>
  <c r="AD933" i="17"/>
  <c r="AC933" i="17"/>
  <c r="AB933" i="17"/>
  <c r="AA933" i="17"/>
  <c r="Z933" i="17"/>
  <c r="Y933" i="17"/>
  <c r="X933" i="17"/>
  <c r="W933" i="17"/>
  <c r="V933" i="17"/>
  <c r="U933" i="17"/>
  <c r="T933" i="17"/>
  <c r="S933" i="17"/>
  <c r="R933" i="17"/>
  <c r="Q933" i="17"/>
  <c r="P933" i="17"/>
  <c r="O933" i="17"/>
  <c r="N933" i="17"/>
  <c r="M933" i="17"/>
  <c r="L933" i="17"/>
  <c r="K933" i="17"/>
  <c r="AO932" i="17"/>
  <c r="AN932" i="17"/>
  <c r="AM932" i="17"/>
  <c r="AL932" i="17"/>
  <c r="AK932" i="17"/>
  <c r="AJ932" i="17"/>
  <c r="AI932" i="17"/>
  <c r="AH932" i="17"/>
  <c r="AG932" i="17"/>
  <c r="AF932" i="17"/>
  <c r="AE932" i="17"/>
  <c r="AD932" i="17"/>
  <c r="AC932" i="17"/>
  <c r="AB932" i="17"/>
  <c r="AA932" i="17"/>
  <c r="Z932" i="17"/>
  <c r="Y932" i="17"/>
  <c r="X932" i="17"/>
  <c r="W932" i="17"/>
  <c r="V932" i="17"/>
  <c r="U932" i="17"/>
  <c r="T932" i="17"/>
  <c r="S932" i="17"/>
  <c r="R932" i="17"/>
  <c r="Q932" i="17"/>
  <c r="P932" i="17"/>
  <c r="O932" i="17"/>
  <c r="N932" i="17"/>
  <c r="M932" i="17"/>
  <c r="L932" i="17"/>
  <c r="K932" i="17"/>
  <c r="AO931" i="17"/>
  <c r="AN931" i="17"/>
  <c r="AM931" i="17"/>
  <c r="AL931" i="17"/>
  <c r="AK931" i="17"/>
  <c r="AJ931" i="17"/>
  <c r="AI931" i="17"/>
  <c r="AH931" i="17"/>
  <c r="AG931" i="17"/>
  <c r="AF931" i="17"/>
  <c r="AE931" i="17"/>
  <c r="AD931" i="17"/>
  <c r="AC931" i="17"/>
  <c r="AB931" i="17"/>
  <c r="AA931" i="17"/>
  <c r="Z931" i="17"/>
  <c r="Y931" i="17"/>
  <c r="X931" i="17"/>
  <c r="W931" i="17"/>
  <c r="V931" i="17"/>
  <c r="U931" i="17"/>
  <c r="T931" i="17"/>
  <c r="S931" i="17"/>
  <c r="R931" i="17"/>
  <c r="Q931" i="17"/>
  <c r="P931" i="17"/>
  <c r="O931" i="17"/>
  <c r="N931" i="17"/>
  <c r="M931" i="17"/>
  <c r="L931" i="17"/>
  <c r="K931" i="17"/>
  <c r="AO930" i="17"/>
  <c r="AN930" i="17"/>
  <c r="AM930" i="17"/>
  <c r="AL930" i="17"/>
  <c r="AK930" i="17"/>
  <c r="AJ930" i="17"/>
  <c r="AI930" i="17"/>
  <c r="AH930" i="17"/>
  <c r="AG930" i="17"/>
  <c r="AF930" i="17"/>
  <c r="AE930" i="17"/>
  <c r="AD930" i="17"/>
  <c r="AC930" i="17"/>
  <c r="AB930" i="17"/>
  <c r="AA930" i="17"/>
  <c r="Z930" i="17"/>
  <c r="Y930" i="17"/>
  <c r="X930" i="17"/>
  <c r="W930" i="17"/>
  <c r="V930" i="17"/>
  <c r="U930" i="17"/>
  <c r="T930" i="17"/>
  <c r="S930" i="17"/>
  <c r="R930" i="17"/>
  <c r="Q930" i="17"/>
  <c r="P930" i="17"/>
  <c r="O930" i="17"/>
  <c r="N930" i="17"/>
  <c r="M930" i="17"/>
  <c r="L930" i="17"/>
  <c r="K930" i="17"/>
  <c r="AO929" i="17"/>
  <c r="AN929" i="17"/>
  <c r="AM929" i="17"/>
  <c r="AL929" i="17"/>
  <c r="AK929" i="17"/>
  <c r="AJ929" i="17"/>
  <c r="AI929" i="17"/>
  <c r="AH929" i="17"/>
  <c r="AG929" i="17"/>
  <c r="AF929" i="17"/>
  <c r="AE929" i="17"/>
  <c r="AD929" i="17"/>
  <c r="AC929" i="17"/>
  <c r="AB929" i="17"/>
  <c r="AA929" i="17"/>
  <c r="Z929" i="17"/>
  <c r="Y929" i="17"/>
  <c r="X929" i="17"/>
  <c r="W929" i="17"/>
  <c r="V929" i="17"/>
  <c r="U929" i="17"/>
  <c r="T929" i="17"/>
  <c r="S929" i="17"/>
  <c r="R929" i="17"/>
  <c r="Q929" i="17"/>
  <c r="P929" i="17"/>
  <c r="O929" i="17"/>
  <c r="N929" i="17"/>
  <c r="M929" i="17"/>
  <c r="L929" i="17"/>
  <c r="K929" i="17"/>
  <c r="AO928" i="17"/>
  <c r="AN928" i="17"/>
  <c r="AM928" i="17"/>
  <c r="AL928" i="17"/>
  <c r="AK928" i="17"/>
  <c r="AJ928" i="17"/>
  <c r="AI928" i="17"/>
  <c r="AH928" i="17"/>
  <c r="AG928" i="17"/>
  <c r="AF928" i="17"/>
  <c r="AE928" i="17"/>
  <c r="AD928" i="17"/>
  <c r="AC928" i="17"/>
  <c r="AB928" i="17"/>
  <c r="AA928" i="17"/>
  <c r="Z928" i="17"/>
  <c r="Y928" i="17"/>
  <c r="X928" i="17"/>
  <c r="W928" i="17"/>
  <c r="V928" i="17"/>
  <c r="U928" i="17"/>
  <c r="T928" i="17"/>
  <c r="S928" i="17"/>
  <c r="R928" i="17"/>
  <c r="Q928" i="17"/>
  <c r="P928" i="17"/>
  <c r="O928" i="17"/>
  <c r="N928" i="17"/>
  <c r="M928" i="17"/>
  <c r="L928" i="17"/>
  <c r="K928" i="17"/>
  <c r="AO927" i="17"/>
  <c r="AN927" i="17"/>
  <c r="AM927" i="17"/>
  <c r="AL927" i="17"/>
  <c r="AK927" i="17"/>
  <c r="AJ927" i="17"/>
  <c r="AI927" i="17"/>
  <c r="AH927" i="17"/>
  <c r="AG927" i="17"/>
  <c r="AF927" i="17"/>
  <c r="AE927" i="17"/>
  <c r="AD927" i="17"/>
  <c r="AC927" i="17"/>
  <c r="AB927" i="17"/>
  <c r="AA927" i="17"/>
  <c r="Z927" i="17"/>
  <c r="Y927" i="17"/>
  <c r="X927" i="17"/>
  <c r="W927" i="17"/>
  <c r="V927" i="17"/>
  <c r="U927" i="17"/>
  <c r="T927" i="17"/>
  <c r="S927" i="17"/>
  <c r="R927" i="17"/>
  <c r="Q927" i="17"/>
  <c r="P927" i="17"/>
  <c r="O927" i="17"/>
  <c r="N927" i="17"/>
  <c r="M927" i="17"/>
  <c r="L927" i="17"/>
  <c r="K927" i="17"/>
  <c r="AO926" i="17"/>
  <c r="AN926" i="17"/>
  <c r="AM926" i="17"/>
  <c r="AL926" i="17"/>
  <c r="AK926" i="17"/>
  <c r="AJ926" i="17"/>
  <c r="AI926" i="17"/>
  <c r="AH926" i="17"/>
  <c r="AG926" i="17"/>
  <c r="AF926" i="17"/>
  <c r="AE926" i="17"/>
  <c r="AD926" i="17"/>
  <c r="AC926" i="17"/>
  <c r="AB926" i="17"/>
  <c r="AA926" i="17"/>
  <c r="Z926" i="17"/>
  <c r="Y926" i="17"/>
  <c r="X926" i="17"/>
  <c r="W926" i="17"/>
  <c r="V926" i="17"/>
  <c r="U926" i="17"/>
  <c r="T926" i="17"/>
  <c r="S926" i="17"/>
  <c r="R926" i="17"/>
  <c r="Q926" i="17"/>
  <c r="P926" i="17"/>
  <c r="O926" i="17"/>
  <c r="N926" i="17"/>
  <c r="M926" i="17"/>
  <c r="L926" i="17"/>
  <c r="K926" i="17"/>
  <c r="AO925" i="17"/>
  <c r="AN925" i="17"/>
  <c r="AM925" i="17"/>
  <c r="AL925" i="17"/>
  <c r="AK925" i="17"/>
  <c r="AJ925" i="17"/>
  <c r="AI925" i="17"/>
  <c r="AH925" i="17"/>
  <c r="AG925" i="17"/>
  <c r="AF925" i="17"/>
  <c r="AE925" i="17"/>
  <c r="AD925" i="17"/>
  <c r="AC925" i="17"/>
  <c r="AB925" i="17"/>
  <c r="AA925" i="17"/>
  <c r="Z925" i="17"/>
  <c r="Y925" i="17"/>
  <c r="X925" i="17"/>
  <c r="W925" i="17"/>
  <c r="V925" i="17"/>
  <c r="U925" i="17"/>
  <c r="T925" i="17"/>
  <c r="S925" i="17"/>
  <c r="R925" i="17"/>
  <c r="Q925" i="17"/>
  <c r="P925" i="17"/>
  <c r="O925" i="17"/>
  <c r="N925" i="17"/>
  <c r="M925" i="17"/>
  <c r="L925" i="17"/>
  <c r="K925" i="17"/>
  <c r="AO924" i="17"/>
  <c r="AN924" i="17"/>
  <c r="AM924" i="17"/>
  <c r="AL924" i="17"/>
  <c r="AK924" i="17"/>
  <c r="AJ924" i="17"/>
  <c r="AI924" i="17"/>
  <c r="AH924" i="17"/>
  <c r="AG924" i="17"/>
  <c r="AF924" i="17"/>
  <c r="AE924" i="17"/>
  <c r="AD924" i="17"/>
  <c r="AC924" i="17"/>
  <c r="AB924" i="17"/>
  <c r="AA924" i="17"/>
  <c r="Z924" i="17"/>
  <c r="Y924" i="17"/>
  <c r="X924" i="17"/>
  <c r="W924" i="17"/>
  <c r="V924" i="17"/>
  <c r="U924" i="17"/>
  <c r="T924" i="17"/>
  <c r="S924" i="17"/>
  <c r="R924" i="17"/>
  <c r="Q924" i="17"/>
  <c r="P924" i="17"/>
  <c r="O924" i="17"/>
  <c r="N924" i="17"/>
  <c r="M924" i="17"/>
  <c r="L924" i="17"/>
  <c r="K924" i="17"/>
  <c r="AO923" i="17"/>
  <c r="AN923" i="17"/>
  <c r="AM923" i="17"/>
  <c r="AL923" i="17"/>
  <c r="AK923" i="17"/>
  <c r="AJ923" i="17"/>
  <c r="AI923" i="17"/>
  <c r="AH923" i="17"/>
  <c r="AG923" i="17"/>
  <c r="AF923" i="17"/>
  <c r="AE923" i="17"/>
  <c r="AD923" i="17"/>
  <c r="AC923" i="17"/>
  <c r="AB923" i="17"/>
  <c r="AA923" i="17"/>
  <c r="Z923" i="17"/>
  <c r="Y923" i="17"/>
  <c r="X923" i="17"/>
  <c r="W923" i="17"/>
  <c r="V923" i="17"/>
  <c r="U923" i="17"/>
  <c r="T923" i="17"/>
  <c r="S923" i="17"/>
  <c r="R923" i="17"/>
  <c r="Q923" i="17"/>
  <c r="P923" i="17"/>
  <c r="O923" i="17"/>
  <c r="N923" i="17"/>
  <c r="M923" i="17"/>
  <c r="L923" i="17"/>
  <c r="K923" i="17"/>
  <c r="AO922" i="17"/>
  <c r="AN922" i="17"/>
  <c r="AM922" i="17"/>
  <c r="AL922" i="17"/>
  <c r="AK922" i="17"/>
  <c r="AJ922" i="17"/>
  <c r="AI922" i="17"/>
  <c r="AH922" i="17"/>
  <c r="AG922" i="17"/>
  <c r="AF922" i="17"/>
  <c r="AE922" i="17"/>
  <c r="AD922" i="17"/>
  <c r="AC922" i="17"/>
  <c r="AB922" i="17"/>
  <c r="AA922" i="17"/>
  <c r="Z922" i="17"/>
  <c r="Y922" i="17"/>
  <c r="X922" i="17"/>
  <c r="W922" i="17"/>
  <c r="V922" i="17"/>
  <c r="U922" i="17"/>
  <c r="T922" i="17"/>
  <c r="S922" i="17"/>
  <c r="R922" i="17"/>
  <c r="Q922" i="17"/>
  <c r="P922" i="17"/>
  <c r="O922" i="17"/>
  <c r="N922" i="17"/>
  <c r="M922" i="17"/>
  <c r="L922" i="17"/>
  <c r="K922" i="17"/>
  <c r="AO921" i="17"/>
  <c r="AN921" i="17"/>
  <c r="AM921" i="17"/>
  <c r="AL921" i="17"/>
  <c r="AK921" i="17"/>
  <c r="AJ921" i="17"/>
  <c r="AI921" i="17"/>
  <c r="AH921" i="17"/>
  <c r="AG921" i="17"/>
  <c r="AF921" i="17"/>
  <c r="AE921" i="17"/>
  <c r="AD921" i="17"/>
  <c r="AC921" i="17"/>
  <c r="AB921" i="17"/>
  <c r="AA921" i="17"/>
  <c r="Z921" i="17"/>
  <c r="Y921" i="17"/>
  <c r="X921" i="17"/>
  <c r="W921" i="17"/>
  <c r="V921" i="17"/>
  <c r="U921" i="17"/>
  <c r="T921" i="17"/>
  <c r="S921" i="17"/>
  <c r="R921" i="17"/>
  <c r="Q921" i="17"/>
  <c r="P921" i="17"/>
  <c r="O921" i="17"/>
  <c r="N921" i="17"/>
  <c r="M921" i="17"/>
  <c r="L921" i="17"/>
  <c r="K921" i="17"/>
  <c r="AO920" i="17"/>
  <c r="AN920" i="17"/>
  <c r="AM920" i="17"/>
  <c r="AL920" i="17"/>
  <c r="AK920" i="17"/>
  <c r="AJ920" i="17"/>
  <c r="AI920" i="17"/>
  <c r="AH920" i="17"/>
  <c r="AG920" i="17"/>
  <c r="AF920" i="17"/>
  <c r="AE920" i="17"/>
  <c r="AD920" i="17"/>
  <c r="AC920" i="17"/>
  <c r="AB920" i="17"/>
  <c r="AA920" i="17"/>
  <c r="Z920" i="17"/>
  <c r="Y920" i="17"/>
  <c r="X920" i="17"/>
  <c r="W920" i="17"/>
  <c r="V920" i="17"/>
  <c r="U920" i="17"/>
  <c r="T920" i="17"/>
  <c r="S920" i="17"/>
  <c r="R920" i="17"/>
  <c r="Q920" i="17"/>
  <c r="P920" i="17"/>
  <c r="O920" i="17"/>
  <c r="N920" i="17"/>
  <c r="M920" i="17"/>
  <c r="L920" i="17"/>
  <c r="K920" i="17"/>
  <c r="AO919" i="17"/>
  <c r="AN919" i="17"/>
  <c r="AM919" i="17"/>
  <c r="AL919" i="17"/>
  <c r="AK919" i="17"/>
  <c r="AJ919" i="17"/>
  <c r="AI919" i="17"/>
  <c r="AH919" i="17"/>
  <c r="AG919" i="17"/>
  <c r="AF919" i="17"/>
  <c r="AE919" i="17"/>
  <c r="AD919" i="17"/>
  <c r="AC919" i="17"/>
  <c r="AB919" i="17"/>
  <c r="AA919" i="17"/>
  <c r="Z919" i="17"/>
  <c r="Y919" i="17"/>
  <c r="X919" i="17"/>
  <c r="W919" i="17"/>
  <c r="V919" i="17"/>
  <c r="U919" i="17"/>
  <c r="T919" i="17"/>
  <c r="S919" i="17"/>
  <c r="R919" i="17"/>
  <c r="Q919" i="17"/>
  <c r="P919" i="17"/>
  <c r="O919" i="17"/>
  <c r="N919" i="17"/>
  <c r="M919" i="17"/>
  <c r="L919" i="17"/>
  <c r="K919" i="17"/>
  <c r="AO918" i="17"/>
  <c r="AN918" i="17"/>
  <c r="AM918" i="17"/>
  <c r="AL918" i="17"/>
  <c r="AK918" i="17"/>
  <c r="AJ918" i="17"/>
  <c r="AI918" i="17"/>
  <c r="AH918" i="17"/>
  <c r="AG918" i="17"/>
  <c r="AF918" i="17"/>
  <c r="AE918" i="17"/>
  <c r="AD918" i="17"/>
  <c r="AC918" i="17"/>
  <c r="AB918" i="17"/>
  <c r="AA918" i="17"/>
  <c r="Z918" i="17"/>
  <c r="Y918" i="17"/>
  <c r="X918" i="17"/>
  <c r="W918" i="17"/>
  <c r="V918" i="17"/>
  <c r="U918" i="17"/>
  <c r="T918" i="17"/>
  <c r="S918" i="17"/>
  <c r="R918" i="17"/>
  <c r="Q918" i="17"/>
  <c r="P918" i="17"/>
  <c r="O918" i="17"/>
  <c r="N918" i="17"/>
  <c r="M918" i="17"/>
  <c r="L918" i="17"/>
  <c r="K918" i="17"/>
  <c r="AO917" i="17"/>
  <c r="AN917" i="17"/>
  <c r="AM917" i="17"/>
  <c r="AL917" i="17"/>
  <c r="AK917" i="17"/>
  <c r="AJ917" i="17"/>
  <c r="AI917" i="17"/>
  <c r="AH917" i="17"/>
  <c r="AG917" i="17"/>
  <c r="AF917" i="17"/>
  <c r="AE917" i="17"/>
  <c r="AD917" i="17"/>
  <c r="AC917" i="17"/>
  <c r="AB917" i="17"/>
  <c r="AA917" i="17"/>
  <c r="Z917" i="17"/>
  <c r="Y917" i="17"/>
  <c r="X917" i="17"/>
  <c r="W917" i="17"/>
  <c r="V917" i="17"/>
  <c r="U917" i="17"/>
  <c r="T917" i="17"/>
  <c r="S917" i="17"/>
  <c r="R917" i="17"/>
  <c r="Q917" i="17"/>
  <c r="P917" i="17"/>
  <c r="O917" i="17"/>
  <c r="N917" i="17"/>
  <c r="M917" i="17"/>
  <c r="L917" i="17"/>
  <c r="K917" i="17"/>
  <c r="AO916" i="17"/>
  <c r="AN916" i="17"/>
  <c r="AM916" i="17"/>
  <c r="AL916" i="17"/>
  <c r="AK916" i="17"/>
  <c r="AJ916" i="17"/>
  <c r="AI916" i="17"/>
  <c r="AH916" i="17"/>
  <c r="AG916" i="17"/>
  <c r="AF916" i="17"/>
  <c r="AE916" i="17"/>
  <c r="AD916" i="17"/>
  <c r="AC916" i="17"/>
  <c r="AB916" i="17"/>
  <c r="AA916" i="17"/>
  <c r="Z916" i="17"/>
  <c r="Y916" i="17"/>
  <c r="X916" i="17"/>
  <c r="W916" i="17"/>
  <c r="V916" i="17"/>
  <c r="U916" i="17"/>
  <c r="T916" i="17"/>
  <c r="S916" i="17"/>
  <c r="R916" i="17"/>
  <c r="Q916" i="17"/>
  <c r="P916" i="17"/>
  <c r="O916" i="17"/>
  <c r="N916" i="17"/>
  <c r="M916" i="17"/>
  <c r="L916" i="17"/>
  <c r="K916" i="17"/>
  <c r="AO915" i="17"/>
  <c r="AN915" i="17"/>
  <c r="AM915" i="17"/>
  <c r="AL915" i="17"/>
  <c r="AK915" i="17"/>
  <c r="AJ915" i="17"/>
  <c r="AI915" i="17"/>
  <c r="AH915" i="17"/>
  <c r="AG915" i="17"/>
  <c r="AF915" i="17"/>
  <c r="AE915" i="17"/>
  <c r="AD915" i="17"/>
  <c r="AC915" i="17"/>
  <c r="AB915" i="17"/>
  <c r="AA915" i="17"/>
  <c r="Z915" i="17"/>
  <c r="Y915" i="17"/>
  <c r="X915" i="17"/>
  <c r="W915" i="17"/>
  <c r="V915" i="17"/>
  <c r="U915" i="17"/>
  <c r="T915" i="17"/>
  <c r="S915" i="17"/>
  <c r="R915" i="17"/>
  <c r="Q915" i="17"/>
  <c r="P915" i="17"/>
  <c r="O915" i="17"/>
  <c r="N915" i="17"/>
  <c r="M915" i="17"/>
  <c r="L915" i="17"/>
  <c r="K915" i="17"/>
  <c r="AO914" i="17"/>
  <c r="AN914" i="17"/>
  <c r="AM914" i="17"/>
  <c r="AL914" i="17"/>
  <c r="AK914" i="17"/>
  <c r="AJ914" i="17"/>
  <c r="AI914" i="17"/>
  <c r="AH914" i="17"/>
  <c r="AG914" i="17"/>
  <c r="AF914" i="17"/>
  <c r="AE914" i="17"/>
  <c r="AD914" i="17"/>
  <c r="AC914" i="17"/>
  <c r="AB914" i="17"/>
  <c r="AA914" i="17"/>
  <c r="Z914" i="17"/>
  <c r="Y914" i="17"/>
  <c r="X914" i="17"/>
  <c r="W914" i="17"/>
  <c r="V914" i="17"/>
  <c r="U914" i="17"/>
  <c r="T914" i="17"/>
  <c r="S914" i="17"/>
  <c r="R914" i="17"/>
  <c r="Q914" i="17"/>
  <c r="P914" i="17"/>
  <c r="O914" i="17"/>
  <c r="N914" i="17"/>
  <c r="M914" i="17"/>
  <c r="L914" i="17"/>
  <c r="K914" i="17"/>
  <c r="AO913" i="17"/>
  <c r="AN913" i="17"/>
  <c r="AM913" i="17"/>
  <c r="AL913" i="17"/>
  <c r="AK913" i="17"/>
  <c r="AJ913" i="17"/>
  <c r="AI913" i="17"/>
  <c r="AH913" i="17"/>
  <c r="AG913" i="17"/>
  <c r="AF913" i="17"/>
  <c r="AE913" i="17"/>
  <c r="AD913" i="17"/>
  <c r="AC913" i="17"/>
  <c r="AB913" i="17"/>
  <c r="AA913" i="17"/>
  <c r="Z913" i="17"/>
  <c r="Y913" i="17"/>
  <c r="X913" i="17"/>
  <c r="W913" i="17"/>
  <c r="V913" i="17"/>
  <c r="U913" i="17"/>
  <c r="T913" i="17"/>
  <c r="S913" i="17"/>
  <c r="R913" i="17"/>
  <c r="Q913" i="17"/>
  <c r="P913" i="17"/>
  <c r="O913" i="17"/>
  <c r="N913" i="17"/>
  <c r="M913" i="17"/>
  <c r="L913" i="17"/>
  <c r="K913" i="17"/>
  <c r="AO912" i="17"/>
  <c r="AN912" i="17"/>
  <c r="AM912" i="17"/>
  <c r="AL912" i="17"/>
  <c r="AK912" i="17"/>
  <c r="AJ912" i="17"/>
  <c r="AI912" i="17"/>
  <c r="AH912" i="17"/>
  <c r="AG912" i="17"/>
  <c r="AF912" i="17"/>
  <c r="AE912" i="17"/>
  <c r="AD912" i="17"/>
  <c r="AC912" i="17"/>
  <c r="AB912" i="17"/>
  <c r="AA912" i="17"/>
  <c r="Z912" i="17"/>
  <c r="Y912" i="17"/>
  <c r="X912" i="17"/>
  <c r="W912" i="17"/>
  <c r="V912" i="17"/>
  <c r="U912" i="17"/>
  <c r="T912" i="17"/>
  <c r="S912" i="17"/>
  <c r="R912" i="17"/>
  <c r="Q912" i="17"/>
  <c r="P912" i="17"/>
  <c r="O912" i="17"/>
  <c r="N912" i="17"/>
  <c r="M912" i="17"/>
  <c r="L912" i="17"/>
  <c r="K912" i="17"/>
  <c r="AO911" i="17"/>
  <c r="AN911" i="17"/>
  <c r="AM911" i="17"/>
  <c r="AL911" i="17"/>
  <c r="AK911" i="17"/>
  <c r="AJ911" i="17"/>
  <c r="AI911" i="17"/>
  <c r="AH911" i="17"/>
  <c r="AG911" i="17"/>
  <c r="AF911" i="17"/>
  <c r="AE911" i="17"/>
  <c r="AD911" i="17"/>
  <c r="AC911" i="17"/>
  <c r="AB911" i="17"/>
  <c r="AA911" i="17"/>
  <c r="Z911" i="17"/>
  <c r="Y911" i="17"/>
  <c r="X911" i="17"/>
  <c r="W911" i="17"/>
  <c r="V911" i="17"/>
  <c r="U911" i="17"/>
  <c r="T911" i="17"/>
  <c r="S911" i="17"/>
  <c r="R911" i="17"/>
  <c r="Q911" i="17"/>
  <c r="P911" i="17"/>
  <c r="O911" i="17"/>
  <c r="N911" i="17"/>
  <c r="M911" i="17"/>
  <c r="L911" i="17"/>
  <c r="K911" i="17"/>
  <c r="AO910" i="17"/>
  <c r="AN910" i="17"/>
  <c r="AM910" i="17"/>
  <c r="AL910" i="17"/>
  <c r="AK910" i="17"/>
  <c r="AJ910" i="17"/>
  <c r="AI910" i="17"/>
  <c r="AH910" i="17"/>
  <c r="AG910" i="17"/>
  <c r="AF910" i="17"/>
  <c r="AE910" i="17"/>
  <c r="AD910" i="17"/>
  <c r="AC910" i="17"/>
  <c r="AB910" i="17"/>
  <c r="AA910" i="17"/>
  <c r="Z910" i="17"/>
  <c r="Y910" i="17"/>
  <c r="X910" i="17"/>
  <c r="W910" i="17"/>
  <c r="V910" i="17"/>
  <c r="U910" i="17"/>
  <c r="T910" i="17"/>
  <c r="S910" i="17"/>
  <c r="R910" i="17"/>
  <c r="Q910" i="17"/>
  <c r="P910" i="17"/>
  <c r="O910" i="17"/>
  <c r="N910" i="17"/>
  <c r="M910" i="17"/>
  <c r="L910" i="17"/>
  <c r="K910" i="17"/>
  <c r="AO909" i="17"/>
  <c r="AN909" i="17"/>
  <c r="AM909" i="17"/>
  <c r="AL909" i="17"/>
  <c r="AK909" i="17"/>
  <c r="AJ909" i="17"/>
  <c r="AI909" i="17"/>
  <c r="AH909" i="17"/>
  <c r="AG909" i="17"/>
  <c r="AF909" i="17"/>
  <c r="AE909" i="17"/>
  <c r="AD909" i="17"/>
  <c r="AC909" i="17"/>
  <c r="AB909" i="17"/>
  <c r="AA909" i="17"/>
  <c r="Z909" i="17"/>
  <c r="Y909" i="17"/>
  <c r="X909" i="17"/>
  <c r="W909" i="17"/>
  <c r="V909" i="17"/>
  <c r="U909" i="17"/>
  <c r="T909" i="17"/>
  <c r="S909" i="17"/>
  <c r="R909" i="17"/>
  <c r="Q909" i="17"/>
  <c r="P909" i="17"/>
  <c r="O909" i="17"/>
  <c r="N909" i="17"/>
  <c r="M909" i="17"/>
  <c r="L909" i="17"/>
  <c r="K909" i="17"/>
  <c r="AO908" i="17"/>
  <c r="AN908" i="17"/>
  <c r="AM908" i="17"/>
  <c r="AL908" i="17"/>
  <c r="AK908" i="17"/>
  <c r="AJ908" i="17"/>
  <c r="AI908" i="17"/>
  <c r="AH908" i="17"/>
  <c r="AG908" i="17"/>
  <c r="AF908" i="17"/>
  <c r="AE908" i="17"/>
  <c r="AD908" i="17"/>
  <c r="AC908" i="17"/>
  <c r="AB908" i="17"/>
  <c r="AA908" i="17"/>
  <c r="Z908" i="17"/>
  <c r="Y908" i="17"/>
  <c r="X908" i="17"/>
  <c r="W908" i="17"/>
  <c r="V908" i="17"/>
  <c r="U908" i="17"/>
  <c r="T908" i="17"/>
  <c r="S908" i="17"/>
  <c r="R908" i="17"/>
  <c r="Q908" i="17"/>
  <c r="P908" i="17"/>
  <c r="O908" i="17"/>
  <c r="N908" i="17"/>
  <c r="M908" i="17"/>
  <c r="L908" i="17"/>
  <c r="K908" i="17"/>
  <c r="AO907" i="17"/>
  <c r="AN907" i="17"/>
  <c r="AM907" i="17"/>
  <c r="AL907" i="17"/>
  <c r="AK907" i="17"/>
  <c r="AJ907" i="17"/>
  <c r="AI907" i="17"/>
  <c r="AH907" i="17"/>
  <c r="AG907" i="17"/>
  <c r="AF907" i="17"/>
  <c r="AE907" i="17"/>
  <c r="AD907" i="17"/>
  <c r="AC907" i="17"/>
  <c r="AB907" i="17"/>
  <c r="AA907" i="17"/>
  <c r="Z907" i="17"/>
  <c r="Y907" i="17"/>
  <c r="X907" i="17"/>
  <c r="W907" i="17"/>
  <c r="V907" i="17"/>
  <c r="U907" i="17"/>
  <c r="T907" i="17"/>
  <c r="S907" i="17"/>
  <c r="R907" i="17"/>
  <c r="Q907" i="17"/>
  <c r="P907" i="17"/>
  <c r="O907" i="17"/>
  <c r="N907" i="17"/>
  <c r="M907" i="17"/>
  <c r="L907" i="17"/>
  <c r="K907" i="17"/>
  <c r="AO906" i="17"/>
  <c r="AN906" i="17"/>
  <c r="AM906" i="17"/>
  <c r="AL906" i="17"/>
  <c r="AK906" i="17"/>
  <c r="AJ906" i="17"/>
  <c r="AI906" i="17"/>
  <c r="AH906" i="17"/>
  <c r="AG906" i="17"/>
  <c r="AF906" i="17"/>
  <c r="AE906" i="17"/>
  <c r="AD906" i="17"/>
  <c r="AC906" i="17"/>
  <c r="AB906" i="17"/>
  <c r="AA906" i="17"/>
  <c r="Z906" i="17"/>
  <c r="Y906" i="17"/>
  <c r="X906" i="17"/>
  <c r="W906" i="17"/>
  <c r="V906" i="17"/>
  <c r="U906" i="17"/>
  <c r="T906" i="17"/>
  <c r="S906" i="17"/>
  <c r="R906" i="17"/>
  <c r="Q906" i="17"/>
  <c r="P906" i="17"/>
  <c r="O906" i="17"/>
  <c r="N906" i="17"/>
  <c r="M906" i="17"/>
  <c r="L906" i="17"/>
  <c r="K906" i="17"/>
  <c r="AO905" i="17"/>
  <c r="AN905" i="17"/>
  <c r="AM905" i="17"/>
  <c r="AL905" i="17"/>
  <c r="AK905" i="17"/>
  <c r="AJ905" i="17"/>
  <c r="AI905" i="17"/>
  <c r="AH905" i="17"/>
  <c r="AG905" i="17"/>
  <c r="AF905" i="17"/>
  <c r="AE905" i="17"/>
  <c r="AD905" i="17"/>
  <c r="AC905" i="17"/>
  <c r="AB905" i="17"/>
  <c r="AA905" i="17"/>
  <c r="Z905" i="17"/>
  <c r="Y905" i="17"/>
  <c r="X905" i="17"/>
  <c r="W905" i="17"/>
  <c r="V905" i="17"/>
  <c r="U905" i="17"/>
  <c r="T905" i="17"/>
  <c r="S905" i="17"/>
  <c r="R905" i="17"/>
  <c r="Q905" i="17"/>
  <c r="P905" i="17"/>
  <c r="O905" i="17"/>
  <c r="N905" i="17"/>
  <c r="M905" i="17"/>
  <c r="L905" i="17"/>
  <c r="K905" i="17"/>
  <c r="AO904" i="17"/>
  <c r="AN904" i="17"/>
  <c r="AM904" i="17"/>
  <c r="AL904" i="17"/>
  <c r="AK904" i="17"/>
  <c r="AJ904" i="17"/>
  <c r="AI904" i="17"/>
  <c r="AH904" i="17"/>
  <c r="AG904" i="17"/>
  <c r="AF904" i="17"/>
  <c r="AE904" i="17"/>
  <c r="AD904" i="17"/>
  <c r="AC904" i="17"/>
  <c r="AB904" i="17"/>
  <c r="AA904" i="17"/>
  <c r="Z904" i="17"/>
  <c r="Y904" i="17"/>
  <c r="X904" i="17"/>
  <c r="W904" i="17"/>
  <c r="V904" i="17"/>
  <c r="U904" i="17"/>
  <c r="T904" i="17"/>
  <c r="S904" i="17"/>
  <c r="R904" i="17"/>
  <c r="Q904" i="17"/>
  <c r="P904" i="17"/>
  <c r="O904" i="17"/>
  <c r="N904" i="17"/>
  <c r="M904" i="17"/>
  <c r="L904" i="17"/>
  <c r="K904" i="17"/>
  <c r="AO903" i="17"/>
  <c r="AN903" i="17"/>
  <c r="AM903" i="17"/>
  <c r="AL903" i="17"/>
  <c r="AK903" i="17"/>
  <c r="AJ903" i="17"/>
  <c r="AI903" i="17"/>
  <c r="AH903" i="17"/>
  <c r="AG903" i="17"/>
  <c r="AF903" i="17"/>
  <c r="AE903" i="17"/>
  <c r="AD903" i="17"/>
  <c r="AC903" i="17"/>
  <c r="AB903" i="17"/>
  <c r="AA903" i="17"/>
  <c r="Z903" i="17"/>
  <c r="Y903" i="17"/>
  <c r="X903" i="17"/>
  <c r="W903" i="17"/>
  <c r="V903" i="17"/>
  <c r="U903" i="17"/>
  <c r="T903" i="17"/>
  <c r="S903" i="17"/>
  <c r="R903" i="17"/>
  <c r="Q903" i="17"/>
  <c r="P903" i="17"/>
  <c r="O903" i="17"/>
  <c r="N903" i="17"/>
  <c r="M903" i="17"/>
  <c r="L903" i="17"/>
  <c r="K903" i="17"/>
  <c r="AO902" i="17"/>
  <c r="AN902" i="17"/>
  <c r="AM902" i="17"/>
  <c r="AL902" i="17"/>
  <c r="AK902" i="17"/>
  <c r="AJ902" i="17"/>
  <c r="AI902" i="17"/>
  <c r="AH902" i="17"/>
  <c r="AG902" i="17"/>
  <c r="AF902" i="17"/>
  <c r="AE902" i="17"/>
  <c r="AD902" i="17"/>
  <c r="AC902" i="17"/>
  <c r="AB902" i="17"/>
  <c r="AA902" i="17"/>
  <c r="Z902" i="17"/>
  <c r="Y902" i="17"/>
  <c r="X902" i="17"/>
  <c r="W902" i="17"/>
  <c r="V902" i="17"/>
  <c r="U902" i="17"/>
  <c r="T902" i="17"/>
  <c r="S902" i="17"/>
  <c r="R902" i="17"/>
  <c r="Q902" i="17"/>
  <c r="P902" i="17"/>
  <c r="O902" i="17"/>
  <c r="N902" i="17"/>
  <c r="M902" i="17"/>
  <c r="L902" i="17"/>
  <c r="K902" i="17"/>
  <c r="AO901" i="17"/>
  <c r="AN901" i="17"/>
  <c r="AM901" i="17"/>
  <c r="AL901" i="17"/>
  <c r="AK901" i="17"/>
  <c r="AJ901" i="17"/>
  <c r="AI901" i="17"/>
  <c r="AH901" i="17"/>
  <c r="AG901" i="17"/>
  <c r="AF901" i="17"/>
  <c r="AE901" i="17"/>
  <c r="AD901" i="17"/>
  <c r="AC901" i="17"/>
  <c r="AB901" i="17"/>
  <c r="AA901" i="17"/>
  <c r="Z901" i="17"/>
  <c r="Y901" i="17"/>
  <c r="X901" i="17"/>
  <c r="W901" i="17"/>
  <c r="V901" i="17"/>
  <c r="U901" i="17"/>
  <c r="T901" i="17"/>
  <c r="S901" i="17"/>
  <c r="R901" i="17"/>
  <c r="Q901" i="17"/>
  <c r="P901" i="17"/>
  <c r="O901" i="17"/>
  <c r="N901" i="17"/>
  <c r="M901" i="17"/>
  <c r="L901" i="17"/>
  <c r="K901" i="17"/>
  <c r="AO900" i="17"/>
  <c r="AN900" i="17"/>
  <c r="AM900" i="17"/>
  <c r="AL900" i="17"/>
  <c r="AK900" i="17"/>
  <c r="AJ900" i="17"/>
  <c r="AI900" i="17"/>
  <c r="AH900" i="17"/>
  <c r="AG900" i="17"/>
  <c r="AF900" i="17"/>
  <c r="AE900" i="17"/>
  <c r="AD900" i="17"/>
  <c r="AC900" i="17"/>
  <c r="AB900" i="17"/>
  <c r="AA900" i="17"/>
  <c r="Z900" i="17"/>
  <c r="Y900" i="17"/>
  <c r="X900" i="17"/>
  <c r="W900" i="17"/>
  <c r="V900" i="17"/>
  <c r="U900" i="17"/>
  <c r="T900" i="17"/>
  <c r="S900" i="17"/>
  <c r="R900" i="17"/>
  <c r="Q900" i="17"/>
  <c r="P900" i="17"/>
  <c r="O900" i="17"/>
  <c r="N900" i="17"/>
  <c r="M900" i="17"/>
  <c r="L900" i="17"/>
  <c r="K900" i="17"/>
  <c r="AO899" i="17"/>
  <c r="AN899" i="17"/>
  <c r="AM899" i="17"/>
  <c r="AL899" i="17"/>
  <c r="AK899" i="17"/>
  <c r="AJ899" i="17"/>
  <c r="AI899" i="17"/>
  <c r="AH899" i="17"/>
  <c r="AG899" i="17"/>
  <c r="AF899" i="17"/>
  <c r="AE899" i="17"/>
  <c r="AD899" i="17"/>
  <c r="AC899" i="17"/>
  <c r="AB899" i="17"/>
  <c r="AA899" i="17"/>
  <c r="Z899" i="17"/>
  <c r="Y899" i="17"/>
  <c r="X899" i="17"/>
  <c r="W899" i="17"/>
  <c r="V899" i="17"/>
  <c r="U899" i="17"/>
  <c r="T899" i="17"/>
  <c r="S899" i="17"/>
  <c r="R899" i="17"/>
  <c r="Q899" i="17"/>
  <c r="P899" i="17"/>
  <c r="O899" i="17"/>
  <c r="N899" i="17"/>
  <c r="M899" i="17"/>
  <c r="L899" i="17"/>
  <c r="K899" i="17"/>
  <c r="AO898" i="17"/>
  <c r="AN898" i="17"/>
  <c r="AM898" i="17"/>
  <c r="AL898" i="17"/>
  <c r="AK898" i="17"/>
  <c r="AJ898" i="17"/>
  <c r="AI898" i="17"/>
  <c r="AH898" i="17"/>
  <c r="AG898" i="17"/>
  <c r="AF898" i="17"/>
  <c r="AE898" i="17"/>
  <c r="AD898" i="17"/>
  <c r="AC898" i="17"/>
  <c r="AB898" i="17"/>
  <c r="AA898" i="17"/>
  <c r="Z898" i="17"/>
  <c r="Y898" i="17"/>
  <c r="X898" i="17"/>
  <c r="W898" i="17"/>
  <c r="V898" i="17"/>
  <c r="U898" i="17"/>
  <c r="T898" i="17"/>
  <c r="S898" i="17"/>
  <c r="R898" i="17"/>
  <c r="Q898" i="17"/>
  <c r="P898" i="17"/>
  <c r="O898" i="17"/>
  <c r="N898" i="17"/>
  <c r="M898" i="17"/>
  <c r="L898" i="17"/>
  <c r="K898" i="17"/>
  <c r="AO897" i="17"/>
  <c r="AN897" i="17"/>
  <c r="AM897" i="17"/>
  <c r="AL897" i="17"/>
  <c r="AK897" i="17"/>
  <c r="AJ897" i="17"/>
  <c r="AI897" i="17"/>
  <c r="AH897" i="17"/>
  <c r="AG897" i="17"/>
  <c r="AF897" i="17"/>
  <c r="AE897" i="17"/>
  <c r="AD897" i="17"/>
  <c r="AC897" i="17"/>
  <c r="AB897" i="17"/>
  <c r="AA897" i="17"/>
  <c r="Z897" i="17"/>
  <c r="Y897" i="17"/>
  <c r="X897" i="17"/>
  <c r="W897" i="17"/>
  <c r="V897" i="17"/>
  <c r="U897" i="17"/>
  <c r="T897" i="17"/>
  <c r="S897" i="17"/>
  <c r="R897" i="17"/>
  <c r="Q897" i="17"/>
  <c r="P897" i="17"/>
  <c r="O897" i="17"/>
  <c r="N897" i="17"/>
  <c r="M897" i="17"/>
  <c r="L897" i="17"/>
  <c r="K897" i="17"/>
  <c r="AO896" i="17"/>
  <c r="AN896" i="17"/>
  <c r="AM896" i="17"/>
  <c r="AL896" i="17"/>
  <c r="AK896" i="17"/>
  <c r="AJ896" i="17"/>
  <c r="AI896" i="17"/>
  <c r="AH896" i="17"/>
  <c r="AG896" i="17"/>
  <c r="AF896" i="17"/>
  <c r="AE896" i="17"/>
  <c r="AD896" i="17"/>
  <c r="AC896" i="17"/>
  <c r="AB896" i="17"/>
  <c r="AA896" i="17"/>
  <c r="Z896" i="17"/>
  <c r="Y896" i="17"/>
  <c r="X896" i="17"/>
  <c r="W896" i="17"/>
  <c r="V896" i="17"/>
  <c r="U896" i="17"/>
  <c r="T896" i="17"/>
  <c r="S896" i="17"/>
  <c r="R896" i="17"/>
  <c r="Q896" i="17"/>
  <c r="P896" i="17"/>
  <c r="O896" i="17"/>
  <c r="N896" i="17"/>
  <c r="M896" i="17"/>
  <c r="L896" i="17"/>
  <c r="K896" i="17"/>
  <c r="AO895" i="17"/>
  <c r="AN895" i="17"/>
  <c r="AM895" i="17"/>
  <c r="AL895" i="17"/>
  <c r="AK895" i="17"/>
  <c r="AJ895" i="17"/>
  <c r="AI895" i="17"/>
  <c r="AH895" i="17"/>
  <c r="AG895" i="17"/>
  <c r="AF895" i="17"/>
  <c r="AE895" i="17"/>
  <c r="AD895" i="17"/>
  <c r="AC895" i="17"/>
  <c r="AB895" i="17"/>
  <c r="AA895" i="17"/>
  <c r="Z895" i="17"/>
  <c r="Y895" i="17"/>
  <c r="X895" i="17"/>
  <c r="W895" i="17"/>
  <c r="V895" i="17"/>
  <c r="U895" i="17"/>
  <c r="T895" i="17"/>
  <c r="S895" i="17"/>
  <c r="R895" i="17"/>
  <c r="Q895" i="17"/>
  <c r="P895" i="17"/>
  <c r="O895" i="17"/>
  <c r="N895" i="17"/>
  <c r="M895" i="17"/>
  <c r="L895" i="17"/>
  <c r="K895" i="17"/>
  <c r="AO894" i="17"/>
  <c r="AN894" i="17"/>
  <c r="AM894" i="17"/>
  <c r="AL894" i="17"/>
  <c r="AK894" i="17"/>
  <c r="AJ894" i="17"/>
  <c r="AI894" i="17"/>
  <c r="AH894" i="17"/>
  <c r="AG894" i="17"/>
  <c r="AF894" i="17"/>
  <c r="AE894" i="17"/>
  <c r="AD894" i="17"/>
  <c r="AC894" i="17"/>
  <c r="AB894" i="17"/>
  <c r="AA894" i="17"/>
  <c r="Z894" i="17"/>
  <c r="Y894" i="17"/>
  <c r="X894" i="17"/>
  <c r="W894" i="17"/>
  <c r="V894" i="17"/>
  <c r="U894" i="17"/>
  <c r="T894" i="17"/>
  <c r="S894" i="17"/>
  <c r="R894" i="17"/>
  <c r="Q894" i="17"/>
  <c r="P894" i="17"/>
  <c r="O894" i="17"/>
  <c r="N894" i="17"/>
  <c r="M894" i="17"/>
  <c r="L894" i="17"/>
  <c r="K894" i="17"/>
  <c r="AO893" i="17"/>
  <c r="AN893" i="17"/>
  <c r="AM893" i="17"/>
  <c r="AL893" i="17"/>
  <c r="AK893" i="17"/>
  <c r="AJ893" i="17"/>
  <c r="AI893" i="17"/>
  <c r="AH893" i="17"/>
  <c r="AG893" i="17"/>
  <c r="AF893" i="17"/>
  <c r="AE893" i="17"/>
  <c r="AD893" i="17"/>
  <c r="AC893" i="17"/>
  <c r="AB893" i="17"/>
  <c r="AA893" i="17"/>
  <c r="Z893" i="17"/>
  <c r="Y893" i="17"/>
  <c r="X893" i="17"/>
  <c r="W893" i="17"/>
  <c r="V893" i="17"/>
  <c r="U893" i="17"/>
  <c r="T893" i="17"/>
  <c r="S893" i="17"/>
  <c r="R893" i="17"/>
  <c r="Q893" i="17"/>
  <c r="P893" i="17"/>
  <c r="O893" i="17"/>
  <c r="N893" i="17"/>
  <c r="M893" i="17"/>
  <c r="L893" i="17"/>
  <c r="K893" i="17"/>
  <c r="AO892" i="17"/>
  <c r="AN892" i="17"/>
  <c r="AM892" i="17"/>
  <c r="AL892" i="17"/>
  <c r="AK892" i="17"/>
  <c r="AJ892" i="17"/>
  <c r="AI892" i="17"/>
  <c r="AH892" i="17"/>
  <c r="AG892" i="17"/>
  <c r="AF892" i="17"/>
  <c r="AE892" i="17"/>
  <c r="AD892" i="17"/>
  <c r="AC892" i="17"/>
  <c r="AB892" i="17"/>
  <c r="AA892" i="17"/>
  <c r="Z892" i="17"/>
  <c r="Y892" i="17"/>
  <c r="X892" i="17"/>
  <c r="W892" i="17"/>
  <c r="V892" i="17"/>
  <c r="U892" i="17"/>
  <c r="T892" i="17"/>
  <c r="S892" i="17"/>
  <c r="R892" i="17"/>
  <c r="Q892" i="17"/>
  <c r="P892" i="17"/>
  <c r="O892" i="17"/>
  <c r="N892" i="17"/>
  <c r="M892" i="17"/>
  <c r="L892" i="17"/>
  <c r="K892" i="17"/>
  <c r="AO891" i="17"/>
  <c r="AN891" i="17"/>
  <c r="AM891" i="17"/>
  <c r="AL891" i="17"/>
  <c r="AK891" i="17"/>
  <c r="AJ891" i="17"/>
  <c r="AI891" i="17"/>
  <c r="AH891" i="17"/>
  <c r="AG891" i="17"/>
  <c r="AF891" i="17"/>
  <c r="AE891" i="17"/>
  <c r="AD891" i="17"/>
  <c r="AC891" i="17"/>
  <c r="AB891" i="17"/>
  <c r="AA891" i="17"/>
  <c r="Z891" i="17"/>
  <c r="Y891" i="17"/>
  <c r="X891" i="17"/>
  <c r="W891" i="17"/>
  <c r="V891" i="17"/>
  <c r="U891" i="17"/>
  <c r="T891" i="17"/>
  <c r="S891" i="17"/>
  <c r="R891" i="17"/>
  <c r="Q891" i="17"/>
  <c r="P891" i="17"/>
  <c r="O891" i="17"/>
  <c r="N891" i="17"/>
  <c r="M891" i="17"/>
  <c r="L891" i="17"/>
  <c r="K891" i="17"/>
  <c r="AO890" i="17"/>
  <c r="AN890" i="17"/>
  <c r="AM890" i="17"/>
  <c r="AL890" i="17"/>
  <c r="AK890" i="17"/>
  <c r="AJ890" i="17"/>
  <c r="AI890" i="17"/>
  <c r="AH890" i="17"/>
  <c r="AG890" i="17"/>
  <c r="AF890" i="17"/>
  <c r="AE890" i="17"/>
  <c r="AD890" i="17"/>
  <c r="AC890" i="17"/>
  <c r="AB890" i="17"/>
  <c r="AA890" i="17"/>
  <c r="Z890" i="17"/>
  <c r="Y890" i="17"/>
  <c r="X890" i="17"/>
  <c r="W890" i="17"/>
  <c r="V890" i="17"/>
  <c r="U890" i="17"/>
  <c r="T890" i="17"/>
  <c r="S890" i="17"/>
  <c r="R890" i="17"/>
  <c r="Q890" i="17"/>
  <c r="P890" i="17"/>
  <c r="O890" i="17"/>
  <c r="N890" i="17"/>
  <c r="M890" i="17"/>
  <c r="L890" i="17"/>
  <c r="K890" i="17"/>
  <c r="AO889" i="17"/>
  <c r="AN889" i="17"/>
  <c r="AM889" i="17"/>
  <c r="AL889" i="17"/>
  <c r="AK889" i="17"/>
  <c r="AJ889" i="17"/>
  <c r="AI889" i="17"/>
  <c r="AH889" i="17"/>
  <c r="AG889" i="17"/>
  <c r="AF889" i="17"/>
  <c r="AE889" i="17"/>
  <c r="AD889" i="17"/>
  <c r="AC889" i="17"/>
  <c r="AB889" i="17"/>
  <c r="AA889" i="17"/>
  <c r="Z889" i="17"/>
  <c r="Y889" i="17"/>
  <c r="X889" i="17"/>
  <c r="W889" i="17"/>
  <c r="V889" i="17"/>
  <c r="U889" i="17"/>
  <c r="T889" i="17"/>
  <c r="S889" i="17"/>
  <c r="R889" i="17"/>
  <c r="Q889" i="17"/>
  <c r="P889" i="17"/>
  <c r="O889" i="17"/>
  <c r="N889" i="17"/>
  <c r="M889" i="17"/>
  <c r="L889" i="17"/>
  <c r="K889" i="17"/>
  <c r="AO888" i="17"/>
  <c r="AN888" i="17"/>
  <c r="AM888" i="17"/>
  <c r="AL888" i="17"/>
  <c r="AK888" i="17"/>
  <c r="AJ888" i="17"/>
  <c r="AI888" i="17"/>
  <c r="AH888" i="17"/>
  <c r="AG888" i="17"/>
  <c r="AF888" i="17"/>
  <c r="AE888" i="17"/>
  <c r="AD888" i="17"/>
  <c r="AC888" i="17"/>
  <c r="AB888" i="17"/>
  <c r="AA888" i="17"/>
  <c r="Z888" i="17"/>
  <c r="Y888" i="17"/>
  <c r="X888" i="17"/>
  <c r="W888" i="17"/>
  <c r="V888" i="17"/>
  <c r="U888" i="17"/>
  <c r="T888" i="17"/>
  <c r="S888" i="17"/>
  <c r="R888" i="17"/>
  <c r="Q888" i="17"/>
  <c r="P888" i="17"/>
  <c r="O888" i="17"/>
  <c r="N888" i="17"/>
  <c r="M888" i="17"/>
  <c r="L888" i="17"/>
  <c r="K888" i="17"/>
  <c r="AO887" i="17"/>
  <c r="AN887" i="17"/>
  <c r="AM887" i="17"/>
  <c r="AL887" i="17"/>
  <c r="AK887" i="17"/>
  <c r="AJ887" i="17"/>
  <c r="AI887" i="17"/>
  <c r="AH887" i="17"/>
  <c r="AG887" i="17"/>
  <c r="AF887" i="17"/>
  <c r="AE887" i="17"/>
  <c r="AD887" i="17"/>
  <c r="AC887" i="17"/>
  <c r="AB887" i="17"/>
  <c r="AA887" i="17"/>
  <c r="Z887" i="17"/>
  <c r="Y887" i="17"/>
  <c r="X887" i="17"/>
  <c r="W887" i="17"/>
  <c r="V887" i="17"/>
  <c r="U887" i="17"/>
  <c r="T887" i="17"/>
  <c r="S887" i="17"/>
  <c r="R887" i="17"/>
  <c r="Q887" i="17"/>
  <c r="P887" i="17"/>
  <c r="O887" i="17"/>
  <c r="N887" i="17"/>
  <c r="M887" i="17"/>
  <c r="L887" i="17"/>
  <c r="K887" i="17"/>
  <c r="AO886" i="17"/>
  <c r="AN886" i="17"/>
  <c r="AM886" i="17"/>
  <c r="AL886" i="17"/>
  <c r="AK886" i="17"/>
  <c r="AJ886" i="17"/>
  <c r="AI886" i="17"/>
  <c r="AH886" i="17"/>
  <c r="AG886" i="17"/>
  <c r="AF886" i="17"/>
  <c r="AE886" i="17"/>
  <c r="AD886" i="17"/>
  <c r="AC886" i="17"/>
  <c r="AB886" i="17"/>
  <c r="AA886" i="17"/>
  <c r="Z886" i="17"/>
  <c r="Y886" i="17"/>
  <c r="X886" i="17"/>
  <c r="W886" i="17"/>
  <c r="V886" i="17"/>
  <c r="U886" i="17"/>
  <c r="T886" i="17"/>
  <c r="S886" i="17"/>
  <c r="R886" i="17"/>
  <c r="Q886" i="17"/>
  <c r="P886" i="17"/>
  <c r="O886" i="17"/>
  <c r="N886" i="17"/>
  <c r="M886" i="17"/>
  <c r="L886" i="17"/>
  <c r="K886" i="17"/>
  <c r="AO885" i="17"/>
  <c r="AN885" i="17"/>
  <c r="AM885" i="17"/>
  <c r="AL885" i="17"/>
  <c r="AK885" i="17"/>
  <c r="AJ885" i="17"/>
  <c r="AI885" i="17"/>
  <c r="AH885" i="17"/>
  <c r="AG885" i="17"/>
  <c r="AF885" i="17"/>
  <c r="AE885" i="17"/>
  <c r="AD885" i="17"/>
  <c r="AC885" i="17"/>
  <c r="AB885" i="17"/>
  <c r="AA885" i="17"/>
  <c r="Z885" i="17"/>
  <c r="Y885" i="17"/>
  <c r="X885" i="17"/>
  <c r="W885" i="17"/>
  <c r="V885" i="17"/>
  <c r="U885" i="17"/>
  <c r="T885" i="17"/>
  <c r="S885" i="17"/>
  <c r="R885" i="17"/>
  <c r="Q885" i="17"/>
  <c r="P885" i="17"/>
  <c r="O885" i="17"/>
  <c r="N885" i="17"/>
  <c r="M885" i="17"/>
  <c r="L885" i="17"/>
  <c r="K885" i="17"/>
  <c r="AO884" i="17"/>
  <c r="AN884" i="17"/>
  <c r="AM884" i="17"/>
  <c r="AL884" i="17"/>
  <c r="AK884" i="17"/>
  <c r="AJ884" i="17"/>
  <c r="AI884" i="17"/>
  <c r="AH884" i="17"/>
  <c r="AG884" i="17"/>
  <c r="AF884" i="17"/>
  <c r="AE884" i="17"/>
  <c r="AD884" i="17"/>
  <c r="AC884" i="17"/>
  <c r="AB884" i="17"/>
  <c r="AA884" i="17"/>
  <c r="Z884" i="17"/>
  <c r="Y884" i="17"/>
  <c r="X884" i="17"/>
  <c r="W884" i="17"/>
  <c r="V884" i="17"/>
  <c r="U884" i="17"/>
  <c r="T884" i="17"/>
  <c r="S884" i="17"/>
  <c r="R884" i="17"/>
  <c r="Q884" i="17"/>
  <c r="P884" i="17"/>
  <c r="O884" i="17"/>
  <c r="N884" i="17"/>
  <c r="M884" i="17"/>
  <c r="L884" i="17"/>
  <c r="K884" i="17"/>
  <c r="AO883" i="17"/>
  <c r="AN883" i="17"/>
  <c r="AM883" i="17"/>
  <c r="AL883" i="17"/>
  <c r="AK883" i="17"/>
  <c r="AJ883" i="17"/>
  <c r="AI883" i="17"/>
  <c r="AH883" i="17"/>
  <c r="AG883" i="17"/>
  <c r="AF883" i="17"/>
  <c r="AE883" i="17"/>
  <c r="AD883" i="17"/>
  <c r="AC883" i="17"/>
  <c r="AB883" i="17"/>
  <c r="AA883" i="17"/>
  <c r="Z883" i="17"/>
  <c r="Y883" i="17"/>
  <c r="X883" i="17"/>
  <c r="W883" i="17"/>
  <c r="V883" i="17"/>
  <c r="U883" i="17"/>
  <c r="T883" i="17"/>
  <c r="S883" i="17"/>
  <c r="R883" i="17"/>
  <c r="Q883" i="17"/>
  <c r="P883" i="17"/>
  <c r="O883" i="17"/>
  <c r="N883" i="17"/>
  <c r="M883" i="17"/>
  <c r="L883" i="17"/>
  <c r="K883" i="17"/>
  <c r="AO882" i="17"/>
  <c r="AN882" i="17"/>
  <c r="AM882" i="17"/>
  <c r="AL882" i="17"/>
  <c r="AK882" i="17"/>
  <c r="AJ882" i="17"/>
  <c r="AI882" i="17"/>
  <c r="AH882" i="17"/>
  <c r="AG882" i="17"/>
  <c r="AF882" i="17"/>
  <c r="AE882" i="17"/>
  <c r="AD882" i="17"/>
  <c r="AC882" i="17"/>
  <c r="AB882" i="17"/>
  <c r="AA882" i="17"/>
  <c r="Z882" i="17"/>
  <c r="Y882" i="17"/>
  <c r="X882" i="17"/>
  <c r="W882" i="17"/>
  <c r="V882" i="17"/>
  <c r="U882" i="17"/>
  <c r="T882" i="17"/>
  <c r="S882" i="17"/>
  <c r="R882" i="17"/>
  <c r="Q882" i="17"/>
  <c r="P882" i="17"/>
  <c r="O882" i="17"/>
  <c r="N882" i="17"/>
  <c r="M882" i="17"/>
  <c r="L882" i="17"/>
  <c r="K882" i="17"/>
  <c r="AO881" i="17"/>
  <c r="AN881" i="17"/>
  <c r="AM881" i="17"/>
  <c r="AL881" i="17"/>
  <c r="AK881" i="17"/>
  <c r="AJ881" i="17"/>
  <c r="AI881" i="17"/>
  <c r="AH881" i="17"/>
  <c r="AG881" i="17"/>
  <c r="AF881" i="17"/>
  <c r="AE881" i="17"/>
  <c r="AD881" i="17"/>
  <c r="AC881" i="17"/>
  <c r="AB881" i="17"/>
  <c r="AA881" i="17"/>
  <c r="Z881" i="17"/>
  <c r="Y881" i="17"/>
  <c r="X881" i="17"/>
  <c r="W881" i="17"/>
  <c r="V881" i="17"/>
  <c r="U881" i="17"/>
  <c r="T881" i="17"/>
  <c r="S881" i="17"/>
  <c r="R881" i="17"/>
  <c r="Q881" i="17"/>
  <c r="P881" i="17"/>
  <c r="O881" i="17"/>
  <c r="N881" i="17"/>
  <c r="M881" i="17"/>
  <c r="L881" i="17"/>
  <c r="K881" i="17"/>
  <c r="AO880" i="17"/>
  <c r="AN880" i="17"/>
  <c r="AM880" i="17"/>
  <c r="AL880" i="17"/>
  <c r="AK880" i="17"/>
  <c r="AJ880" i="17"/>
  <c r="AI880" i="17"/>
  <c r="AH880" i="17"/>
  <c r="AG880" i="17"/>
  <c r="AF880" i="17"/>
  <c r="AE880" i="17"/>
  <c r="AD880" i="17"/>
  <c r="AC880" i="17"/>
  <c r="AB880" i="17"/>
  <c r="AA880" i="17"/>
  <c r="Z880" i="17"/>
  <c r="Y880" i="17"/>
  <c r="X880" i="17"/>
  <c r="W880" i="17"/>
  <c r="V880" i="17"/>
  <c r="U880" i="17"/>
  <c r="T880" i="17"/>
  <c r="S880" i="17"/>
  <c r="R880" i="17"/>
  <c r="Q880" i="17"/>
  <c r="P880" i="17"/>
  <c r="O880" i="17"/>
  <c r="N880" i="17"/>
  <c r="M880" i="17"/>
  <c r="L880" i="17"/>
  <c r="K880" i="17"/>
  <c r="AO879" i="17"/>
  <c r="AN879" i="17"/>
  <c r="AM879" i="17"/>
  <c r="AL879" i="17"/>
  <c r="AK879" i="17"/>
  <c r="AJ879" i="17"/>
  <c r="AI879" i="17"/>
  <c r="AH879" i="17"/>
  <c r="AG879" i="17"/>
  <c r="AF879" i="17"/>
  <c r="AE879" i="17"/>
  <c r="AD879" i="17"/>
  <c r="AC879" i="17"/>
  <c r="AB879" i="17"/>
  <c r="AA879" i="17"/>
  <c r="Z879" i="17"/>
  <c r="Y879" i="17"/>
  <c r="X879" i="17"/>
  <c r="W879" i="17"/>
  <c r="V879" i="17"/>
  <c r="U879" i="17"/>
  <c r="T879" i="17"/>
  <c r="S879" i="17"/>
  <c r="R879" i="17"/>
  <c r="Q879" i="17"/>
  <c r="P879" i="17"/>
  <c r="O879" i="17"/>
  <c r="N879" i="17"/>
  <c r="M879" i="17"/>
  <c r="L879" i="17"/>
  <c r="K879" i="17"/>
  <c r="AO878" i="17"/>
  <c r="AN878" i="17"/>
  <c r="AM878" i="17"/>
  <c r="AL878" i="17"/>
  <c r="AK878" i="17"/>
  <c r="AJ878" i="17"/>
  <c r="AI878" i="17"/>
  <c r="AH878" i="17"/>
  <c r="AG878" i="17"/>
  <c r="AF878" i="17"/>
  <c r="AE878" i="17"/>
  <c r="AD878" i="17"/>
  <c r="AC878" i="17"/>
  <c r="AB878" i="17"/>
  <c r="AA878" i="17"/>
  <c r="Z878" i="17"/>
  <c r="Y878" i="17"/>
  <c r="X878" i="17"/>
  <c r="W878" i="17"/>
  <c r="V878" i="17"/>
  <c r="U878" i="17"/>
  <c r="T878" i="17"/>
  <c r="S878" i="17"/>
  <c r="R878" i="17"/>
  <c r="Q878" i="17"/>
  <c r="P878" i="17"/>
  <c r="O878" i="17"/>
  <c r="N878" i="17"/>
  <c r="M878" i="17"/>
  <c r="L878" i="17"/>
  <c r="K878" i="17"/>
  <c r="AO877" i="17"/>
  <c r="AN877" i="17"/>
  <c r="AM877" i="17"/>
  <c r="AL877" i="17"/>
  <c r="AK877" i="17"/>
  <c r="AJ877" i="17"/>
  <c r="AI877" i="17"/>
  <c r="AH877" i="17"/>
  <c r="AG877" i="17"/>
  <c r="AF877" i="17"/>
  <c r="AE877" i="17"/>
  <c r="AD877" i="17"/>
  <c r="AC877" i="17"/>
  <c r="AB877" i="17"/>
  <c r="AA877" i="17"/>
  <c r="Z877" i="17"/>
  <c r="Y877" i="17"/>
  <c r="X877" i="17"/>
  <c r="W877" i="17"/>
  <c r="V877" i="17"/>
  <c r="U877" i="17"/>
  <c r="T877" i="17"/>
  <c r="S877" i="17"/>
  <c r="R877" i="17"/>
  <c r="Q877" i="17"/>
  <c r="P877" i="17"/>
  <c r="O877" i="17"/>
  <c r="N877" i="17"/>
  <c r="M877" i="17"/>
  <c r="L877" i="17"/>
  <c r="K877" i="17"/>
  <c r="AO876" i="17"/>
  <c r="AN876" i="17"/>
  <c r="AM876" i="17"/>
  <c r="AL876" i="17"/>
  <c r="AK876" i="17"/>
  <c r="AJ876" i="17"/>
  <c r="AI876" i="17"/>
  <c r="AH876" i="17"/>
  <c r="AG876" i="17"/>
  <c r="AF876" i="17"/>
  <c r="AE876" i="17"/>
  <c r="AD876" i="17"/>
  <c r="AC876" i="17"/>
  <c r="AB876" i="17"/>
  <c r="AA876" i="17"/>
  <c r="Z876" i="17"/>
  <c r="Y876" i="17"/>
  <c r="X876" i="17"/>
  <c r="W876" i="17"/>
  <c r="V876" i="17"/>
  <c r="U876" i="17"/>
  <c r="T876" i="17"/>
  <c r="S876" i="17"/>
  <c r="R876" i="17"/>
  <c r="Q876" i="17"/>
  <c r="P876" i="17"/>
  <c r="O876" i="17"/>
  <c r="N876" i="17"/>
  <c r="M876" i="17"/>
  <c r="L876" i="17"/>
  <c r="K876" i="17"/>
  <c r="AO875" i="17"/>
  <c r="AN875" i="17"/>
  <c r="AM875" i="17"/>
  <c r="AL875" i="17"/>
  <c r="AK875" i="17"/>
  <c r="AJ875" i="17"/>
  <c r="AI875" i="17"/>
  <c r="AH875" i="17"/>
  <c r="AG875" i="17"/>
  <c r="AF875" i="17"/>
  <c r="AE875" i="17"/>
  <c r="AD875" i="17"/>
  <c r="AC875" i="17"/>
  <c r="AB875" i="17"/>
  <c r="AA875" i="17"/>
  <c r="Z875" i="17"/>
  <c r="Y875" i="17"/>
  <c r="X875" i="17"/>
  <c r="W875" i="17"/>
  <c r="V875" i="17"/>
  <c r="U875" i="17"/>
  <c r="T875" i="17"/>
  <c r="S875" i="17"/>
  <c r="R875" i="17"/>
  <c r="Q875" i="17"/>
  <c r="P875" i="17"/>
  <c r="O875" i="17"/>
  <c r="N875" i="17"/>
  <c r="M875" i="17"/>
  <c r="L875" i="17"/>
  <c r="K875" i="17"/>
  <c r="AO874" i="17"/>
  <c r="AN874" i="17"/>
  <c r="AM874" i="17"/>
  <c r="AL874" i="17"/>
  <c r="AK874" i="17"/>
  <c r="AJ874" i="17"/>
  <c r="AI874" i="17"/>
  <c r="AH874" i="17"/>
  <c r="AG874" i="17"/>
  <c r="AF874" i="17"/>
  <c r="AE874" i="17"/>
  <c r="AD874" i="17"/>
  <c r="AC874" i="17"/>
  <c r="AB874" i="17"/>
  <c r="AA874" i="17"/>
  <c r="Z874" i="17"/>
  <c r="Y874" i="17"/>
  <c r="X874" i="17"/>
  <c r="W874" i="17"/>
  <c r="V874" i="17"/>
  <c r="U874" i="17"/>
  <c r="T874" i="17"/>
  <c r="S874" i="17"/>
  <c r="R874" i="17"/>
  <c r="Q874" i="17"/>
  <c r="P874" i="17"/>
  <c r="O874" i="17"/>
  <c r="N874" i="17"/>
  <c r="M874" i="17"/>
  <c r="L874" i="17"/>
  <c r="K874" i="17"/>
  <c r="AO873" i="17"/>
  <c r="AN873" i="17"/>
  <c r="AM873" i="17"/>
  <c r="AL873" i="17"/>
  <c r="AK873" i="17"/>
  <c r="AJ873" i="17"/>
  <c r="AI873" i="17"/>
  <c r="AH873" i="17"/>
  <c r="AG873" i="17"/>
  <c r="AF873" i="17"/>
  <c r="AE873" i="17"/>
  <c r="AD873" i="17"/>
  <c r="AC873" i="17"/>
  <c r="AB873" i="17"/>
  <c r="AA873" i="17"/>
  <c r="Z873" i="17"/>
  <c r="Y873" i="17"/>
  <c r="X873" i="17"/>
  <c r="W873" i="17"/>
  <c r="V873" i="17"/>
  <c r="U873" i="17"/>
  <c r="T873" i="17"/>
  <c r="S873" i="17"/>
  <c r="R873" i="17"/>
  <c r="Q873" i="17"/>
  <c r="P873" i="17"/>
  <c r="O873" i="17"/>
  <c r="N873" i="17"/>
  <c r="M873" i="17"/>
  <c r="L873" i="17"/>
  <c r="K873" i="17"/>
  <c r="AO872" i="17"/>
  <c r="AN872" i="17"/>
  <c r="AM872" i="17"/>
  <c r="AL872" i="17"/>
  <c r="AK872" i="17"/>
  <c r="AJ872" i="17"/>
  <c r="AI872" i="17"/>
  <c r="AH872" i="17"/>
  <c r="AG872" i="17"/>
  <c r="AF872" i="17"/>
  <c r="AE872" i="17"/>
  <c r="AD872" i="17"/>
  <c r="AC872" i="17"/>
  <c r="AB872" i="17"/>
  <c r="AA872" i="17"/>
  <c r="Z872" i="17"/>
  <c r="Y872" i="17"/>
  <c r="X872" i="17"/>
  <c r="W872" i="17"/>
  <c r="V872" i="17"/>
  <c r="U872" i="17"/>
  <c r="T872" i="17"/>
  <c r="S872" i="17"/>
  <c r="R872" i="17"/>
  <c r="Q872" i="17"/>
  <c r="P872" i="17"/>
  <c r="O872" i="17"/>
  <c r="N872" i="17"/>
  <c r="M872" i="17"/>
  <c r="L872" i="17"/>
  <c r="K872" i="17"/>
  <c r="AO871" i="17"/>
  <c r="AN871" i="17"/>
  <c r="AM871" i="17"/>
  <c r="AL871" i="17"/>
  <c r="AK871" i="17"/>
  <c r="AJ871" i="17"/>
  <c r="AI871" i="17"/>
  <c r="AH871" i="17"/>
  <c r="AG871" i="17"/>
  <c r="AF871" i="17"/>
  <c r="AE871" i="17"/>
  <c r="AD871" i="17"/>
  <c r="AC871" i="17"/>
  <c r="AB871" i="17"/>
  <c r="AA871" i="17"/>
  <c r="Z871" i="17"/>
  <c r="Y871" i="17"/>
  <c r="X871" i="17"/>
  <c r="W871" i="17"/>
  <c r="V871" i="17"/>
  <c r="U871" i="17"/>
  <c r="T871" i="17"/>
  <c r="S871" i="17"/>
  <c r="R871" i="17"/>
  <c r="Q871" i="17"/>
  <c r="P871" i="17"/>
  <c r="O871" i="17"/>
  <c r="N871" i="17"/>
  <c r="M871" i="17"/>
  <c r="L871" i="17"/>
  <c r="K871" i="17"/>
  <c r="AO870" i="17"/>
  <c r="AN870" i="17"/>
  <c r="AM870" i="17"/>
  <c r="AL870" i="17"/>
  <c r="AK870" i="17"/>
  <c r="AJ870" i="17"/>
  <c r="AI870" i="17"/>
  <c r="AH870" i="17"/>
  <c r="AG870" i="17"/>
  <c r="AF870" i="17"/>
  <c r="AE870" i="17"/>
  <c r="AD870" i="17"/>
  <c r="AC870" i="17"/>
  <c r="AB870" i="17"/>
  <c r="AA870" i="17"/>
  <c r="Z870" i="17"/>
  <c r="Y870" i="17"/>
  <c r="X870" i="17"/>
  <c r="W870" i="17"/>
  <c r="V870" i="17"/>
  <c r="U870" i="17"/>
  <c r="T870" i="17"/>
  <c r="S870" i="17"/>
  <c r="R870" i="17"/>
  <c r="Q870" i="17"/>
  <c r="P870" i="17"/>
  <c r="O870" i="17"/>
  <c r="N870" i="17"/>
  <c r="M870" i="17"/>
  <c r="L870" i="17"/>
  <c r="K870" i="17"/>
  <c r="AO869" i="17"/>
  <c r="AN869" i="17"/>
  <c r="AM869" i="17"/>
  <c r="AL869" i="17"/>
  <c r="AK869" i="17"/>
  <c r="AJ869" i="17"/>
  <c r="AI869" i="17"/>
  <c r="AH869" i="17"/>
  <c r="AG869" i="17"/>
  <c r="AF869" i="17"/>
  <c r="AE869" i="17"/>
  <c r="AD869" i="17"/>
  <c r="AC869" i="17"/>
  <c r="AB869" i="17"/>
  <c r="AA869" i="17"/>
  <c r="Z869" i="17"/>
  <c r="Y869" i="17"/>
  <c r="X869" i="17"/>
  <c r="W869" i="17"/>
  <c r="V869" i="17"/>
  <c r="U869" i="17"/>
  <c r="T869" i="17"/>
  <c r="S869" i="17"/>
  <c r="R869" i="17"/>
  <c r="Q869" i="17"/>
  <c r="P869" i="17"/>
  <c r="O869" i="17"/>
  <c r="N869" i="17"/>
  <c r="M869" i="17"/>
  <c r="L869" i="17"/>
  <c r="K869" i="17"/>
  <c r="AO868" i="17"/>
  <c r="AN868" i="17"/>
  <c r="AM868" i="17"/>
  <c r="AL868" i="17"/>
  <c r="AK868" i="17"/>
  <c r="AJ868" i="17"/>
  <c r="AI868" i="17"/>
  <c r="AH868" i="17"/>
  <c r="AG868" i="17"/>
  <c r="AF868" i="17"/>
  <c r="AE868" i="17"/>
  <c r="AD868" i="17"/>
  <c r="AC868" i="17"/>
  <c r="AB868" i="17"/>
  <c r="AA868" i="17"/>
  <c r="Z868" i="17"/>
  <c r="Y868" i="17"/>
  <c r="X868" i="17"/>
  <c r="W868" i="17"/>
  <c r="V868" i="17"/>
  <c r="U868" i="17"/>
  <c r="T868" i="17"/>
  <c r="S868" i="17"/>
  <c r="R868" i="17"/>
  <c r="Q868" i="17"/>
  <c r="P868" i="17"/>
  <c r="O868" i="17"/>
  <c r="N868" i="17"/>
  <c r="M868" i="17"/>
  <c r="L868" i="17"/>
  <c r="K868" i="17"/>
  <c r="AO867" i="17"/>
  <c r="AN867" i="17"/>
  <c r="AM867" i="17"/>
  <c r="AL867" i="17"/>
  <c r="AK867" i="17"/>
  <c r="AJ867" i="17"/>
  <c r="AI867" i="17"/>
  <c r="AH867" i="17"/>
  <c r="AG867" i="17"/>
  <c r="AF867" i="17"/>
  <c r="AE867" i="17"/>
  <c r="AD867" i="17"/>
  <c r="AC867" i="17"/>
  <c r="AB867" i="17"/>
  <c r="AA867" i="17"/>
  <c r="Z867" i="17"/>
  <c r="Y867" i="17"/>
  <c r="X867" i="17"/>
  <c r="W867" i="17"/>
  <c r="V867" i="17"/>
  <c r="U867" i="17"/>
  <c r="T867" i="17"/>
  <c r="S867" i="17"/>
  <c r="R867" i="17"/>
  <c r="Q867" i="17"/>
  <c r="P867" i="17"/>
  <c r="O867" i="17"/>
  <c r="N867" i="17"/>
  <c r="M867" i="17"/>
  <c r="L867" i="17"/>
  <c r="K867" i="17"/>
  <c r="AO866" i="17"/>
  <c r="AN866" i="17"/>
  <c r="AM866" i="17"/>
  <c r="AL866" i="17"/>
  <c r="AK866" i="17"/>
  <c r="AJ866" i="17"/>
  <c r="AI866" i="17"/>
  <c r="AH866" i="17"/>
  <c r="AG866" i="17"/>
  <c r="AF866" i="17"/>
  <c r="AE866" i="17"/>
  <c r="AD866" i="17"/>
  <c r="AC866" i="17"/>
  <c r="AB866" i="17"/>
  <c r="AA866" i="17"/>
  <c r="Z866" i="17"/>
  <c r="Y866" i="17"/>
  <c r="X866" i="17"/>
  <c r="W866" i="17"/>
  <c r="V866" i="17"/>
  <c r="U866" i="17"/>
  <c r="T866" i="17"/>
  <c r="S866" i="17"/>
  <c r="R866" i="17"/>
  <c r="Q866" i="17"/>
  <c r="P866" i="17"/>
  <c r="O866" i="17"/>
  <c r="N866" i="17"/>
  <c r="M866" i="17"/>
  <c r="L866" i="17"/>
  <c r="K866" i="17"/>
  <c r="AO865" i="17"/>
  <c r="AN865" i="17"/>
  <c r="AM865" i="17"/>
  <c r="AL865" i="17"/>
  <c r="AK865" i="17"/>
  <c r="AJ865" i="17"/>
  <c r="AI865" i="17"/>
  <c r="AH865" i="17"/>
  <c r="AG865" i="17"/>
  <c r="AF865" i="17"/>
  <c r="AE865" i="17"/>
  <c r="AD865" i="17"/>
  <c r="AC865" i="17"/>
  <c r="AB865" i="17"/>
  <c r="AA865" i="17"/>
  <c r="Z865" i="17"/>
  <c r="Y865" i="17"/>
  <c r="X865" i="17"/>
  <c r="W865" i="17"/>
  <c r="V865" i="17"/>
  <c r="U865" i="17"/>
  <c r="T865" i="17"/>
  <c r="S865" i="17"/>
  <c r="R865" i="17"/>
  <c r="Q865" i="17"/>
  <c r="P865" i="17"/>
  <c r="O865" i="17"/>
  <c r="N865" i="17"/>
  <c r="M865" i="17"/>
  <c r="L865" i="17"/>
  <c r="K865" i="17"/>
  <c r="AO864" i="17"/>
  <c r="AN864" i="17"/>
  <c r="AM864" i="17"/>
  <c r="AL864" i="17"/>
  <c r="AK864" i="17"/>
  <c r="AJ864" i="17"/>
  <c r="AI864" i="17"/>
  <c r="AH864" i="17"/>
  <c r="AG864" i="17"/>
  <c r="AF864" i="17"/>
  <c r="AE864" i="17"/>
  <c r="AD864" i="17"/>
  <c r="AC864" i="17"/>
  <c r="AB864" i="17"/>
  <c r="AA864" i="17"/>
  <c r="Z864" i="17"/>
  <c r="Y864" i="17"/>
  <c r="X864" i="17"/>
  <c r="W864" i="17"/>
  <c r="V864" i="17"/>
  <c r="U864" i="17"/>
  <c r="T864" i="17"/>
  <c r="S864" i="17"/>
  <c r="R864" i="17"/>
  <c r="Q864" i="17"/>
  <c r="P864" i="17"/>
  <c r="O864" i="17"/>
  <c r="N864" i="17"/>
  <c r="M864" i="17"/>
  <c r="L864" i="17"/>
  <c r="K864" i="17"/>
  <c r="AO863" i="17"/>
  <c r="AN863" i="17"/>
  <c r="AM863" i="17"/>
  <c r="AL863" i="17"/>
  <c r="AK863" i="17"/>
  <c r="AJ863" i="17"/>
  <c r="AI863" i="17"/>
  <c r="AH863" i="17"/>
  <c r="AG863" i="17"/>
  <c r="AF863" i="17"/>
  <c r="AE863" i="17"/>
  <c r="AD863" i="17"/>
  <c r="AC863" i="17"/>
  <c r="AB863" i="17"/>
  <c r="AA863" i="17"/>
  <c r="Z863" i="17"/>
  <c r="Y863" i="17"/>
  <c r="X863" i="17"/>
  <c r="W863" i="17"/>
  <c r="V863" i="17"/>
  <c r="U863" i="17"/>
  <c r="T863" i="17"/>
  <c r="S863" i="17"/>
  <c r="R863" i="17"/>
  <c r="Q863" i="17"/>
  <c r="P863" i="17"/>
  <c r="O863" i="17"/>
  <c r="N863" i="17"/>
  <c r="M863" i="17"/>
  <c r="L863" i="17"/>
  <c r="K863" i="17"/>
  <c r="AO862" i="17"/>
  <c r="AN862" i="17"/>
  <c r="AM862" i="17"/>
  <c r="AL862" i="17"/>
  <c r="AK862" i="17"/>
  <c r="AJ862" i="17"/>
  <c r="AI862" i="17"/>
  <c r="AH862" i="17"/>
  <c r="AG862" i="17"/>
  <c r="AF862" i="17"/>
  <c r="AE862" i="17"/>
  <c r="AD862" i="17"/>
  <c r="AC862" i="17"/>
  <c r="AB862" i="17"/>
  <c r="AA862" i="17"/>
  <c r="Z862" i="17"/>
  <c r="Y862" i="17"/>
  <c r="X862" i="17"/>
  <c r="W862" i="17"/>
  <c r="V862" i="17"/>
  <c r="U862" i="17"/>
  <c r="T862" i="17"/>
  <c r="S862" i="17"/>
  <c r="R862" i="17"/>
  <c r="Q862" i="17"/>
  <c r="P862" i="17"/>
  <c r="O862" i="17"/>
  <c r="N862" i="17"/>
  <c r="M862" i="17"/>
  <c r="L862" i="17"/>
  <c r="K862" i="17"/>
  <c r="AO861" i="17"/>
  <c r="AN861" i="17"/>
  <c r="AM861" i="17"/>
  <c r="AL861" i="17"/>
  <c r="AK861" i="17"/>
  <c r="AJ861" i="17"/>
  <c r="AI861" i="17"/>
  <c r="AH861" i="17"/>
  <c r="AG861" i="17"/>
  <c r="AF861" i="17"/>
  <c r="AE861" i="17"/>
  <c r="AD861" i="17"/>
  <c r="AC861" i="17"/>
  <c r="AB861" i="17"/>
  <c r="AA861" i="17"/>
  <c r="Z861" i="17"/>
  <c r="Y861" i="17"/>
  <c r="X861" i="17"/>
  <c r="W861" i="17"/>
  <c r="V861" i="17"/>
  <c r="U861" i="17"/>
  <c r="T861" i="17"/>
  <c r="S861" i="17"/>
  <c r="R861" i="17"/>
  <c r="Q861" i="17"/>
  <c r="P861" i="17"/>
  <c r="O861" i="17"/>
  <c r="N861" i="17"/>
  <c r="M861" i="17"/>
  <c r="L861" i="17"/>
  <c r="K861" i="17"/>
  <c r="AO860" i="17"/>
  <c r="AN860" i="17"/>
  <c r="AM860" i="17"/>
  <c r="AL860" i="17"/>
  <c r="AK860" i="17"/>
  <c r="AJ860" i="17"/>
  <c r="AI860" i="17"/>
  <c r="AH860" i="17"/>
  <c r="AG860" i="17"/>
  <c r="AF860" i="17"/>
  <c r="AE860" i="17"/>
  <c r="AD860" i="17"/>
  <c r="AC860" i="17"/>
  <c r="AB860" i="17"/>
  <c r="AA860" i="17"/>
  <c r="Z860" i="17"/>
  <c r="Y860" i="17"/>
  <c r="X860" i="17"/>
  <c r="W860" i="17"/>
  <c r="V860" i="17"/>
  <c r="U860" i="17"/>
  <c r="T860" i="17"/>
  <c r="S860" i="17"/>
  <c r="R860" i="17"/>
  <c r="Q860" i="17"/>
  <c r="P860" i="17"/>
  <c r="O860" i="17"/>
  <c r="N860" i="17"/>
  <c r="M860" i="17"/>
  <c r="L860" i="17"/>
  <c r="K860" i="17"/>
  <c r="AO859" i="17"/>
  <c r="AN859" i="17"/>
  <c r="AM859" i="17"/>
  <c r="AL859" i="17"/>
  <c r="AK859" i="17"/>
  <c r="AJ859" i="17"/>
  <c r="AI859" i="17"/>
  <c r="AH859" i="17"/>
  <c r="AG859" i="17"/>
  <c r="AF859" i="17"/>
  <c r="AE859" i="17"/>
  <c r="AD859" i="17"/>
  <c r="AC859" i="17"/>
  <c r="AB859" i="17"/>
  <c r="AA859" i="17"/>
  <c r="Z859" i="17"/>
  <c r="Y859" i="17"/>
  <c r="X859" i="17"/>
  <c r="W859" i="17"/>
  <c r="V859" i="17"/>
  <c r="U859" i="17"/>
  <c r="T859" i="17"/>
  <c r="S859" i="17"/>
  <c r="R859" i="17"/>
  <c r="Q859" i="17"/>
  <c r="P859" i="17"/>
  <c r="O859" i="17"/>
  <c r="N859" i="17"/>
  <c r="M859" i="17"/>
  <c r="L859" i="17"/>
  <c r="K859" i="17"/>
  <c r="AO858" i="17"/>
  <c r="AN858" i="17"/>
  <c r="AM858" i="17"/>
  <c r="AL858" i="17"/>
  <c r="AK858" i="17"/>
  <c r="AJ858" i="17"/>
  <c r="AI858" i="17"/>
  <c r="AH858" i="17"/>
  <c r="AG858" i="17"/>
  <c r="AF858" i="17"/>
  <c r="AE858" i="17"/>
  <c r="AD858" i="17"/>
  <c r="AC858" i="17"/>
  <c r="AB858" i="17"/>
  <c r="AA858" i="17"/>
  <c r="Z858" i="17"/>
  <c r="Y858" i="17"/>
  <c r="X858" i="17"/>
  <c r="W858" i="17"/>
  <c r="V858" i="17"/>
  <c r="U858" i="17"/>
  <c r="T858" i="17"/>
  <c r="S858" i="17"/>
  <c r="R858" i="17"/>
  <c r="Q858" i="17"/>
  <c r="P858" i="17"/>
  <c r="O858" i="17"/>
  <c r="N858" i="17"/>
  <c r="M858" i="17"/>
  <c r="L858" i="17"/>
  <c r="K858" i="17"/>
  <c r="AO857" i="17"/>
  <c r="AN857" i="17"/>
  <c r="AM857" i="17"/>
  <c r="AL857" i="17"/>
  <c r="AK857" i="17"/>
  <c r="AJ857" i="17"/>
  <c r="AI857" i="17"/>
  <c r="AH857" i="17"/>
  <c r="AG857" i="17"/>
  <c r="AF857" i="17"/>
  <c r="AE857" i="17"/>
  <c r="AD857" i="17"/>
  <c r="AC857" i="17"/>
  <c r="AB857" i="17"/>
  <c r="AA857" i="17"/>
  <c r="Z857" i="17"/>
  <c r="Y857" i="17"/>
  <c r="X857" i="17"/>
  <c r="W857" i="17"/>
  <c r="V857" i="17"/>
  <c r="U857" i="17"/>
  <c r="T857" i="17"/>
  <c r="S857" i="17"/>
  <c r="R857" i="17"/>
  <c r="Q857" i="17"/>
  <c r="P857" i="17"/>
  <c r="O857" i="17"/>
  <c r="N857" i="17"/>
  <c r="M857" i="17"/>
  <c r="L857" i="17"/>
  <c r="K857" i="17"/>
  <c r="AO856" i="17"/>
  <c r="AN856" i="17"/>
  <c r="AM856" i="17"/>
  <c r="AL856" i="17"/>
  <c r="AK856" i="17"/>
  <c r="AJ856" i="17"/>
  <c r="AI856" i="17"/>
  <c r="AH856" i="17"/>
  <c r="AG856" i="17"/>
  <c r="AF856" i="17"/>
  <c r="AE856" i="17"/>
  <c r="AD856" i="17"/>
  <c r="AC856" i="17"/>
  <c r="AB856" i="17"/>
  <c r="AA856" i="17"/>
  <c r="Z856" i="17"/>
  <c r="Y856" i="17"/>
  <c r="X856" i="17"/>
  <c r="W856" i="17"/>
  <c r="V856" i="17"/>
  <c r="U856" i="17"/>
  <c r="T856" i="17"/>
  <c r="S856" i="17"/>
  <c r="R856" i="17"/>
  <c r="Q856" i="17"/>
  <c r="P856" i="17"/>
  <c r="O856" i="17"/>
  <c r="N856" i="17"/>
  <c r="M856" i="17"/>
  <c r="L856" i="17"/>
  <c r="K856" i="17"/>
  <c r="AO855" i="17"/>
  <c r="AN855" i="17"/>
  <c r="AM855" i="17"/>
  <c r="AL855" i="17"/>
  <c r="AK855" i="17"/>
  <c r="AJ855" i="17"/>
  <c r="AI855" i="17"/>
  <c r="AH855" i="17"/>
  <c r="AG855" i="17"/>
  <c r="AF855" i="17"/>
  <c r="AE855" i="17"/>
  <c r="AD855" i="17"/>
  <c r="AC855" i="17"/>
  <c r="AB855" i="17"/>
  <c r="AA855" i="17"/>
  <c r="Z855" i="17"/>
  <c r="Y855" i="17"/>
  <c r="X855" i="17"/>
  <c r="W855" i="17"/>
  <c r="V855" i="17"/>
  <c r="U855" i="17"/>
  <c r="T855" i="17"/>
  <c r="S855" i="17"/>
  <c r="R855" i="17"/>
  <c r="Q855" i="17"/>
  <c r="P855" i="17"/>
  <c r="O855" i="17"/>
  <c r="N855" i="17"/>
  <c r="M855" i="17"/>
  <c r="L855" i="17"/>
  <c r="K855" i="17"/>
  <c r="AO854" i="17"/>
  <c r="AN854" i="17"/>
  <c r="AM854" i="17"/>
  <c r="AL854" i="17"/>
  <c r="AK854" i="17"/>
  <c r="AJ854" i="17"/>
  <c r="AI854" i="17"/>
  <c r="AH854" i="17"/>
  <c r="AG854" i="17"/>
  <c r="AF854" i="17"/>
  <c r="AE854" i="17"/>
  <c r="AD854" i="17"/>
  <c r="AC854" i="17"/>
  <c r="AB854" i="17"/>
  <c r="AA854" i="17"/>
  <c r="Z854" i="17"/>
  <c r="Y854" i="17"/>
  <c r="X854" i="17"/>
  <c r="W854" i="17"/>
  <c r="V854" i="17"/>
  <c r="U854" i="17"/>
  <c r="T854" i="17"/>
  <c r="S854" i="17"/>
  <c r="R854" i="17"/>
  <c r="Q854" i="17"/>
  <c r="P854" i="17"/>
  <c r="O854" i="17"/>
  <c r="N854" i="17"/>
  <c r="M854" i="17"/>
  <c r="L854" i="17"/>
  <c r="K854" i="17"/>
  <c r="AO853" i="17"/>
  <c r="AN853" i="17"/>
  <c r="AM853" i="17"/>
  <c r="AL853" i="17"/>
  <c r="AK853" i="17"/>
  <c r="AJ853" i="17"/>
  <c r="AI853" i="17"/>
  <c r="AH853" i="17"/>
  <c r="AG853" i="17"/>
  <c r="AF853" i="17"/>
  <c r="AE853" i="17"/>
  <c r="AD853" i="17"/>
  <c r="AC853" i="17"/>
  <c r="AB853" i="17"/>
  <c r="AA853" i="17"/>
  <c r="Z853" i="17"/>
  <c r="Y853" i="17"/>
  <c r="X853" i="17"/>
  <c r="W853" i="17"/>
  <c r="V853" i="17"/>
  <c r="U853" i="17"/>
  <c r="T853" i="17"/>
  <c r="S853" i="17"/>
  <c r="R853" i="17"/>
  <c r="Q853" i="17"/>
  <c r="P853" i="17"/>
  <c r="O853" i="17"/>
  <c r="N853" i="17"/>
  <c r="M853" i="17"/>
  <c r="L853" i="17"/>
  <c r="K853" i="17"/>
  <c r="AO852" i="17"/>
  <c r="AN852" i="17"/>
  <c r="AM852" i="17"/>
  <c r="AL852" i="17"/>
  <c r="AK852" i="17"/>
  <c r="AJ852" i="17"/>
  <c r="AI852" i="17"/>
  <c r="AH852" i="17"/>
  <c r="AG852" i="17"/>
  <c r="AF852" i="17"/>
  <c r="AE852" i="17"/>
  <c r="AD852" i="17"/>
  <c r="AC852" i="17"/>
  <c r="AB852" i="17"/>
  <c r="AA852" i="17"/>
  <c r="Z852" i="17"/>
  <c r="Y852" i="17"/>
  <c r="X852" i="17"/>
  <c r="W852" i="17"/>
  <c r="V852" i="17"/>
  <c r="U852" i="17"/>
  <c r="T852" i="17"/>
  <c r="S852" i="17"/>
  <c r="R852" i="17"/>
  <c r="Q852" i="17"/>
  <c r="P852" i="17"/>
  <c r="O852" i="17"/>
  <c r="N852" i="17"/>
  <c r="M852" i="17"/>
  <c r="L852" i="17"/>
  <c r="K852" i="17"/>
  <c r="AO851" i="17"/>
  <c r="AN851" i="17"/>
  <c r="AM851" i="17"/>
  <c r="AL851" i="17"/>
  <c r="AK851" i="17"/>
  <c r="AJ851" i="17"/>
  <c r="AI851" i="17"/>
  <c r="AH851" i="17"/>
  <c r="AG851" i="17"/>
  <c r="AF851" i="17"/>
  <c r="AE851" i="17"/>
  <c r="AD851" i="17"/>
  <c r="AC851" i="17"/>
  <c r="AB851" i="17"/>
  <c r="AA851" i="17"/>
  <c r="Z851" i="17"/>
  <c r="Y851" i="17"/>
  <c r="X851" i="17"/>
  <c r="W851" i="17"/>
  <c r="V851" i="17"/>
  <c r="U851" i="17"/>
  <c r="T851" i="17"/>
  <c r="S851" i="17"/>
  <c r="R851" i="17"/>
  <c r="Q851" i="17"/>
  <c r="P851" i="17"/>
  <c r="O851" i="17"/>
  <c r="N851" i="17"/>
  <c r="M851" i="17"/>
  <c r="L851" i="17"/>
  <c r="K851" i="17"/>
  <c r="AO850" i="17"/>
  <c r="AN850" i="17"/>
  <c r="AM850" i="17"/>
  <c r="AL850" i="17"/>
  <c r="AK850" i="17"/>
  <c r="AJ850" i="17"/>
  <c r="AI850" i="17"/>
  <c r="AH850" i="17"/>
  <c r="AG850" i="17"/>
  <c r="AF850" i="17"/>
  <c r="AE850" i="17"/>
  <c r="AD850" i="17"/>
  <c r="AC850" i="17"/>
  <c r="AB850" i="17"/>
  <c r="AA850" i="17"/>
  <c r="Z850" i="17"/>
  <c r="Y850" i="17"/>
  <c r="X850" i="17"/>
  <c r="W850" i="17"/>
  <c r="V850" i="17"/>
  <c r="U850" i="17"/>
  <c r="T850" i="17"/>
  <c r="S850" i="17"/>
  <c r="R850" i="17"/>
  <c r="Q850" i="17"/>
  <c r="P850" i="17"/>
  <c r="O850" i="17"/>
  <c r="N850" i="17"/>
  <c r="M850" i="17"/>
  <c r="L850" i="17"/>
  <c r="K850" i="17"/>
  <c r="AO849" i="17"/>
  <c r="AN849" i="17"/>
  <c r="AM849" i="17"/>
  <c r="AL849" i="17"/>
  <c r="AK849" i="17"/>
  <c r="AJ849" i="17"/>
  <c r="AI849" i="17"/>
  <c r="AH849" i="17"/>
  <c r="AG849" i="17"/>
  <c r="AF849" i="17"/>
  <c r="AE849" i="17"/>
  <c r="AD849" i="17"/>
  <c r="AC849" i="17"/>
  <c r="AB849" i="17"/>
  <c r="AA849" i="17"/>
  <c r="Z849" i="17"/>
  <c r="Y849" i="17"/>
  <c r="X849" i="17"/>
  <c r="W849" i="17"/>
  <c r="V849" i="17"/>
  <c r="U849" i="17"/>
  <c r="T849" i="17"/>
  <c r="S849" i="17"/>
  <c r="R849" i="17"/>
  <c r="Q849" i="17"/>
  <c r="P849" i="17"/>
  <c r="O849" i="17"/>
  <c r="N849" i="17"/>
  <c r="M849" i="17"/>
  <c r="L849" i="17"/>
  <c r="K849" i="17"/>
  <c r="AO848" i="17"/>
  <c r="AN848" i="17"/>
  <c r="AM848" i="17"/>
  <c r="AL848" i="17"/>
  <c r="AK848" i="17"/>
  <c r="AJ848" i="17"/>
  <c r="AI848" i="17"/>
  <c r="AH848" i="17"/>
  <c r="AG848" i="17"/>
  <c r="AF848" i="17"/>
  <c r="AE848" i="17"/>
  <c r="AD848" i="17"/>
  <c r="AC848" i="17"/>
  <c r="AB848" i="17"/>
  <c r="AA848" i="17"/>
  <c r="Z848" i="17"/>
  <c r="Y848" i="17"/>
  <c r="X848" i="17"/>
  <c r="W848" i="17"/>
  <c r="V848" i="17"/>
  <c r="U848" i="17"/>
  <c r="T848" i="17"/>
  <c r="S848" i="17"/>
  <c r="R848" i="17"/>
  <c r="Q848" i="17"/>
  <c r="P848" i="17"/>
  <c r="O848" i="17"/>
  <c r="N848" i="17"/>
  <c r="M848" i="17"/>
  <c r="L848" i="17"/>
  <c r="K848" i="17"/>
  <c r="AO847" i="17"/>
  <c r="AN847" i="17"/>
  <c r="AM847" i="17"/>
  <c r="AL847" i="17"/>
  <c r="AK847" i="17"/>
  <c r="AJ847" i="17"/>
  <c r="AI847" i="17"/>
  <c r="AH847" i="17"/>
  <c r="AG847" i="17"/>
  <c r="AF847" i="17"/>
  <c r="AE847" i="17"/>
  <c r="AD847" i="17"/>
  <c r="AC847" i="17"/>
  <c r="AB847" i="17"/>
  <c r="AA847" i="17"/>
  <c r="Z847" i="17"/>
  <c r="Y847" i="17"/>
  <c r="X847" i="17"/>
  <c r="W847" i="17"/>
  <c r="V847" i="17"/>
  <c r="U847" i="17"/>
  <c r="T847" i="17"/>
  <c r="S847" i="17"/>
  <c r="R847" i="17"/>
  <c r="Q847" i="17"/>
  <c r="P847" i="17"/>
  <c r="O847" i="17"/>
  <c r="N847" i="17"/>
  <c r="M847" i="17"/>
  <c r="L847" i="17"/>
  <c r="K847" i="17"/>
  <c r="AO846" i="17"/>
  <c r="AN846" i="17"/>
  <c r="AM846" i="17"/>
  <c r="AL846" i="17"/>
  <c r="AK846" i="17"/>
  <c r="AJ846" i="17"/>
  <c r="AI846" i="17"/>
  <c r="AH846" i="17"/>
  <c r="AG846" i="17"/>
  <c r="AF846" i="17"/>
  <c r="AE846" i="17"/>
  <c r="AD846" i="17"/>
  <c r="AC846" i="17"/>
  <c r="AB846" i="17"/>
  <c r="AA846" i="17"/>
  <c r="Z846" i="17"/>
  <c r="Y846" i="17"/>
  <c r="X846" i="17"/>
  <c r="W846" i="17"/>
  <c r="V846" i="17"/>
  <c r="U846" i="17"/>
  <c r="T846" i="17"/>
  <c r="S846" i="17"/>
  <c r="R846" i="17"/>
  <c r="Q846" i="17"/>
  <c r="P846" i="17"/>
  <c r="O846" i="17"/>
  <c r="N846" i="17"/>
  <c r="M846" i="17"/>
  <c r="L846" i="17"/>
  <c r="K846" i="17"/>
  <c r="AO845" i="17"/>
  <c r="AN845" i="17"/>
  <c r="AM845" i="17"/>
  <c r="AL845" i="17"/>
  <c r="AK845" i="17"/>
  <c r="AJ845" i="17"/>
  <c r="AI845" i="17"/>
  <c r="AH845" i="17"/>
  <c r="AG845" i="17"/>
  <c r="AF845" i="17"/>
  <c r="AE845" i="17"/>
  <c r="AD845" i="17"/>
  <c r="AC845" i="17"/>
  <c r="AB845" i="17"/>
  <c r="AA845" i="17"/>
  <c r="Z845" i="17"/>
  <c r="Y845" i="17"/>
  <c r="X845" i="17"/>
  <c r="W845" i="17"/>
  <c r="V845" i="17"/>
  <c r="U845" i="17"/>
  <c r="T845" i="17"/>
  <c r="S845" i="17"/>
  <c r="R845" i="17"/>
  <c r="Q845" i="17"/>
  <c r="P845" i="17"/>
  <c r="O845" i="17"/>
  <c r="N845" i="17"/>
  <c r="M845" i="17"/>
  <c r="L845" i="17"/>
  <c r="K845" i="17"/>
  <c r="AO844" i="17"/>
  <c r="AN844" i="17"/>
  <c r="AM844" i="17"/>
  <c r="AL844" i="17"/>
  <c r="AK844" i="17"/>
  <c r="AJ844" i="17"/>
  <c r="AI844" i="17"/>
  <c r="AH844" i="17"/>
  <c r="AG844" i="17"/>
  <c r="AF844" i="17"/>
  <c r="AE844" i="17"/>
  <c r="AD844" i="17"/>
  <c r="AC844" i="17"/>
  <c r="AB844" i="17"/>
  <c r="AA844" i="17"/>
  <c r="Z844" i="17"/>
  <c r="Y844" i="17"/>
  <c r="X844" i="17"/>
  <c r="W844" i="17"/>
  <c r="V844" i="17"/>
  <c r="U844" i="17"/>
  <c r="T844" i="17"/>
  <c r="S844" i="17"/>
  <c r="R844" i="17"/>
  <c r="Q844" i="17"/>
  <c r="P844" i="17"/>
  <c r="O844" i="17"/>
  <c r="N844" i="17"/>
  <c r="M844" i="17"/>
  <c r="L844" i="17"/>
  <c r="K844" i="17"/>
  <c r="AO843" i="17"/>
  <c r="AN843" i="17"/>
  <c r="AM843" i="17"/>
  <c r="AL843" i="17"/>
  <c r="AK843" i="17"/>
  <c r="AJ843" i="17"/>
  <c r="AI843" i="17"/>
  <c r="AH843" i="17"/>
  <c r="AG843" i="17"/>
  <c r="AF843" i="17"/>
  <c r="AE843" i="17"/>
  <c r="AD843" i="17"/>
  <c r="AC843" i="17"/>
  <c r="AB843" i="17"/>
  <c r="AA843" i="17"/>
  <c r="Z843" i="17"/>
  <c r="Y843" i="17"/>
  <c r="X843" i="17"/>
  <c r="W843" i="17"/>
  <c r="V843" i="17"/>
  <c r="U843" i="17"/>
  <c r="T843" i="17"/>
  <c r="S843" i="17"/>
  <c r="R843" i="17"/>
  <c r="Q843" i="17"/>
  <c r="P843" i="17"/>
  <c r="O843" i="17"/>
  <c r="N843" i="17"/>
  <c r="M843" i="17"/>
  <c r="L843" i="17"/>
  <c r="K843" i="17"/>
  <c r="AO842" i="17"/>
  <c r="AN842" i="17"/>
  <c r="AM842" i="17"/>
  <c r="AL842" i="17"/>
  <c r="AK842" i="17"/>
  <c r="AJ842" i="17"/>
  <c r="AI842" i="17"/>
  <c r="AH842" i="17"/>
  <c r="AG842" i="17"/>
  <c r="AF842" i="17"/>
  <c r="AE842" i="17"/>
  <c r="AD842" i="17"/>
  <c r="AC842" i="17"/>
  <c r="AB842" i="17"/>
  <c r="AA842" i="17"/>
  <c r="Z842" i="17"/>
  <c r="Y842" i="17"/>
  <c r="X842" i="17"/>
  <c r="W842" i="17"/>
  <c r="V842" i="17"/>
  <c r="U842" i="17"/>
  <c r="T842" i="17"/>
  <c r="S842" i="17"/>
  <c r="R842" i="17"/>
  <c r="Q842" i="17"/>
  <c r="P842" i="17"/>
  <c r="O842" i="17"/>
  <c r="N842" i="17"/>
  <c r="M842" i="17"/>
  <c r="L842" i="17"/>
  <c r="K842" i="17"/>
  <c r="AO841" i="17"/>
  <c r="AN841" i="17"/>
  <c r="AM841" i="17"/>
  <c r="AL841" i="17"/>
  <c r="AK841" i="17"/>
  <c r="AJ841" i="17"/>
  <c r="AI841" i="17"/>
  <c r="AH841" i="17"/>
  <c r="AG841" i="17"/>
  <c r="AF841" i="17"/>
  <c r="AE841" i="17"/>
  <c r="AD841" i="17"/>
  <c r="AC841" i="17"/>
  <c r="AB841" i="17"/>
  <c r="AA841" i="17"/>
  <c r="Z841" i="17"/>
  <c r="Y841" i="17"/>
  <c r="X841" i="17"/>
  <c r="W841" i="17"/>
  <c r="V841" i="17"/>
  <c r="U841" i="17"/>
  <c r="T841" i="17"/>
  <c r="S841" i="17"/>
  <c r="R841" i="17"/>
  <c r="Q841" i="17"/>
  <c r="P841" i="17"/>
  <c r="O841" i="17"/>
  <c r="N841" i="17"/>
  <c r="M841" i="17"/>
  <c r="L841" i="17"/>
  <c r="K841" i="17"/>
  <c r="AO840" i="17"/>
  <c r="AN840" i="17"/>
  <c r="AM840" i="17"/>
  <c r="AL840" i="17"/>
  <c r="AK840" i="17"/>
  <c r="AJ840" i="17"/>
  <c r="AI840" i="17"/>
  <c r="AH840" i="17"/>
  <c r="AG840" i="17"/>
  <c r="AF840" i="17"/>
  <c r="AE840" i="17"/>
  <c r="AD840" i="17"/>
  <c r="AC840" i="17"/>
  <c r="AB840" i="17"/>
  <c r="AA840" i="17"/>
  <c r="Z840" i="17"/>
  <c r="Y840" i="17"/>
  <c r="X840" i="17"/>
  <c r="W840" i="17"/>
  <c r="V840" i="17"/>
  <c r="U840" i="17"/>
  <c r="T840" i="17"/>
  <c r="S840" i="17"/>
  <c r="R840" i="17"/>
  <c r="Q840" i="17"/>
  <c r="P840" i="17"/>
  <c r="O840" i="17"/>
  <c r="N840" i="17"/>
  <c r="M840" i="17"/>
  <c r="L840" i="17"/>
  <c r="K840" i="17"/>
  <c r="AO839" i="17"/>
  <c r="AN839" i="17"/>
  <c r="AM839" i="17"/>
  <c r="AL839" i="17"/>
  <c r="AK839" i="17"/>
  <c r="AJ839" i="17"/>
  <c r="AI839" i="17"/>
  <c r="AH839" i="17"/>
  <c r="AG839" i="17"/>
  <c r="AF839" i="17"/>
  <c r="AE839" i="17"/>
  <c r="AD839" i="17"/>
  <c r="AC839" i="17"/>
  <c r="AB839" i="17"/>
  <c r="AA839" i="17"/>
  <c r="Z839" i="17"/>
  <c r="Y839" i="17"/>
  <c r="X839" i="17"/>
  <c r="W839" i="17"/>
  <c r="V839" i="17"/>
  <c r="U839" i="17"/>
  <c r="T839" i="17"/>
  <c r="S839" i="17"/>
  <c r="R839" i="17"/>
  <c r="Q839" i="17"/>
  <c r="P839" i="17"/>
  <c r="O839" i="17"/>
  <c r="N839" i="17"/>
  <c r="M839" i="17"/>
  <c r="L839" i="17"/>
  <c r="K839" i="17"/>
  <c r="AO838" i="17"/>
  <c r="AN838" i="17"/>
  <c r="AM838" i="17"/>
  <c r="AL838" i="17"/>
  <c r="AK838" i="17"/>
  <c r="AJ838" i="17"/>
  <c r="AI838" i="17"/>
  <c r="AH838" i="17"/>
  <c r="AG838" i="17"/>
  <c r="AF838" i="17"/>
  <c r="AE838" i="17"/>
  <c r="AD838" i="17"/>
  <c r="AC838" i="17"/>
  <c r="AB838" i="17"/>
  <c r="AA838" i="17"/>
  <c r="Z838" i="17"/>
  <c r="Y838" i="17"/>
  <c r="X838" i="17"/>
  <c r="W838" i="17"/>
  <c r="V838" i="17"/>
  <c r="U838" i="17"/>
  <c r="T838" i="17"/>
  <c r="S838" i="17"/>
  <c r="R838" i="17"/>
  <c r="Q838" i="17"/>
  <c r="P838" i="17"/>
  <c r="O838" i="17"/>
  <c r="N838" i="17"/>
  <c r="M838" i="17"/>
  <c r="L838" i="17"/>
  <c r="K838" i="17"/>
  <c r="AO837" i="17"/>
  <c r="AN837" i="17"/>
  <c r="AM837" i="17"/>
  <c r="AL837" i="17"/>
  <c r="AK837" i="17"/>
  <c r="AJ837" i="17"/>
  <c r="AI837" i="17"/>
  <c r="AH837" i="17"/>
  <c r="AG837" i="17"/>
  <c r="AF837" i="17"/>
  <c r="AE837" i="17"/>
  <c r="AD837" i="17"/>
  <c r="AC837" i="17"/>
  <c r="AB837" i="17"/>
  <c r="AA837" i="17"/>
  <c r="Z837" i="17"/>
  <c r="Y837" i="17"/>
  <c r="X837" i="17"/>
  <c r="W837" i="17"/>
  <c r="V837" i="17"/>
  <c r="U837" i="17"/>
  <c r="T837" i="17"/>
  <c r="S837" i="17"/>
  <c r="R837" i="17"/>
  <c r="Q837" i="17"/>
  <c r="P837" i="17"/>
  <c r="O837" i="17"/>
  <c r="N837" i="17"/>
  <c r="M837" i="17"/>
  <c r="L837" i="17"/>
  <c r="K837" i="17"/>
  <c r="AO836" i="17"/>
  <c r="AN836" i="17"/>
  <c r="AM836" i="17"/>
  <c r="AL836" i="17"/>
  <c r="AK836" i="17"/>
  <c r="AJ836" i="17"/>
  <c r="AI836" i="17"/>
  <c r="AH836" i="17"/>
  <c r="AG836" i="17"/>
  <c r="AF836" i="17"/>
  <c r="AE836" i="17"/>
  <c r="AD836" i="17"/>
  <c r="AC836" i="17"/>
  <c r="AB836" i="17"/>
  <c r="AA836" i="17"/>
  <c r="Z836" i="17"/>
  <c r="Y836" i="17"/>
  <c r="X836" i="17"/>
  <c r="W836" i="17"/>
  <c r="V836" i="17"/>
  <c r="U836" i="17"/>
  <c r="T836" i="17"/>
  <c r="S836" i="17"/>
  <c r="R836" i="17"/>
  <c r="Q836" i="17"/>
  <c r="P836" i="17"/>
  <c r="O836" i="17"/>
  <c r="N836" i="17"/>
  <c r="M836" i="17"/>
  <c r="L836" i="17"/>
  <c r="K836" i="17"/>
  <c r="AO835" i="17"/>
  <c r="AN835" i="17"/>
  <c r="AM835" i="17"/>
  <c r="AL835" i="17"/>
  <c r="AK835" i="17"/>
  <c r="AJ835" i="17"/>
  <c r="AI835" i="17"/>
  <c r="AH835" i="17"/>
  <c r="AG835" i="17"/>
  <c r="AF835" i="17"/>
  <c r="AE835" i="17"/>
  <c r="AD835" i="17"/>
  <c r="AC835" i="17"/>
  <c r="AB835" i="17"/>
  <c r="AA835" i="17"/>
  <c r="Z835" i="17"/>
  <c r="Y835" i="17"/>
  <c r="X835" i="17"/>
  <c r="W835" i="17"/>
  <c r="V835" i="17"/>
  <c r="U835" i="17"/>
  <c r="T835" i="17"/>
  <c r="S835" i="17"/>
  <c r="R835" i="17"/>
  <c r="Q835" i="17"/>
  <c r="P835" i="17"/>
  <c r="O835" i="17"/>
  <c r="N835" i="17"/>
  <c r="M835" i="17"/>
  <c r="L835" i="17"/>
  <c r="K835" i="17"/>
  <c r="AO834" i="17"/>
  <c r="AN834" i="17"/>
  <c r="AM834" i="17"/>
  <c r="AL834" i="17"/>
  <c r="AK834" i="17"/>
  <c r="AJ834" i="17"/>
  <c r="AI834" i="17"/>
  <c r="AH834" i="17"/>
  <c r="AG834" i="17"/>
  <c r="AF834" i="17"/>
  <c r="AE834" i="17"/>
  <c r="AD834" i="17"/>
  <c r="AC834" i="17"/>
  <c r="AB834" i="17"/>
  <c r="AA834" i="17"/>
  <c r="Z834" i="17"/>
  <c r="Y834" i="17"/>
  <c r="X834" i="17"/>
  <c r="W834" i="17"/>
  <c r="V834" i="17"/>
  <c r="U834" i="17"/>
  <c r="T834" i="17"/>
  <c r="S834" i="17"/>
  <c r="R834" i="17"/>
  <c r="Q834" i="17"/>
  <c r="P834" i="17"/>
  <c r="O834" i="17"/>
  <c r="N834" i="17"/>
  <c r="M834" i="17"/>
  <c r="L834" i="17"/>
  <c r="K834" i="17"/>
  <c r="AO833" i="17"/>
  <c r="AN833" i="17"/>
  <c r="AM833" i="17"/>
  <c r="AL833" i="17"/>
  <c r="AK833" i="17"/>
  <c r="AJ833" i="17"/>
  <c r="AI833" i="17"/>
  <c r="AH833" i="17"/>
  <c r="AG833" i="17"/>
  <c r="AF833" i="17"/>
  <c r="AE833" i="17"/>
  <c r="AD833" i="17"/>
  <c r="AC833" i="17"/>
  <c r="AB833" i="17"/>
  <c r="AA833" i="17"/>
  <c r="Z833" i="17"/>
  <c r="Y833" i="17"/>
  <c r="X833" i="17"/>
  <c r="W833" i="17"/>
  <c r="V833" i="17"/>
  <c r="U833" i="17"/>
  <c r="T833" i="17"/>
  <c r="S833" i="17"/>
  <c r="R833" i="17"/>
  <c r="Q833" i="17"/>
  <c r="P833" i="17"/>
  <c r="O833" i="17"/>
  <c r="N833" i="17"/>
  <c r="M833" i="17"/>
  <c r="L833" i="17"/>
  <c r="K833" i="17"/>
  <c r="AO832" i="17"/>
  <c r="AN832" i="17"/>
  <c r="AM832" i="17"/>
  <c r="AL832" i="17"/>
  <c r="AK832" i="17"/>
  <c r="AJ832" i="17"/>
  <c r="AI832" i="17"/>
  <c r="AH832" i="17"/>
  <c r="AG832" i="17"/>
  <c r="AF832" i="17"/>
  <c r="AE832" i="17"/>
  <c r="AD832" i="17"/>
  <c r="AC832" i="17"/>
  <c r="AB832" i="17"/>
  <c r="AA832" i="17"/>
  <c r="Z832" i="17"/>
  <c r="Y832" i="17"/>
  <c r="X832" i="17"/>
  <c r="W832" i="17"/>
  <c r="V832" i="17"/>
  <c r="U832" i="17"/>
  <c r="T832" i="17"/>
  <c r="S832" i="17"/>
  <c r="R832" i="17"/>
  <c r="Q832" i="17"/>
  <c r="P832" i="17"/>
  <c r="O832" i="17"/>
  <c r="N832" i="17"/>
  <c r="M832" i="17"/>
  <c r="L832" i="17"/>
  <c r="K832" i="17"/>
  <c r="AO831" i="17"/>
  <c r="AN831" i="17"/>
  <c r="AM831" i="17"/>
  <c r="AL831" i="17"/>
  <c r="AK831" i="17"/>
  <c r="AJ831" i="17"/>
  <c r="AI831" i="17"/>
  <c r="AH831" i="17"/>
  <c r="AG831" i="17"/>
  <c r="AF831" i="17"/>
  <c r="AE831" i="17"/>
  <c r="AD831" i="17"/>
  <c r="AC831" i="17"/>
  <c r="AB831" i="17"/>
  <c r="AA831" i="17"/>
  <c r="Z831" i="17"/>
  <c r="Y831" i="17"/>
  <c r="X831" i="17"/>
  <c r="W831" i="17"/>
  <c r="V831" i="17"/>
  <c r="U831" i="17"/>
  <c r="T831" i="17"/>
  <c r="S831" i="17"/>
  <c r="R831" i="17"/>
  <c r="Q831" i="17"/>
  <c r="P831" i="17"/>
  <c r="O831" i="17"/>
  <c r="N831" i="17"/>
  <c r="M831" i="17"/>
  <c r="L831" i="17"/>
  <c r="K831" i="17"/>
  <c r="AO830" i="17"/>
  <c r="AN830" i="17"/>
  <c r="AM830" i="17"/>
  <c r="AL830" i="17"/>
  <c r="AK830" i="17"/>
  <c r="AJ830" i="17"/>
  <c r="AI830" i="17"/>
  <c r="AH830" i="17"/>
  <c r="AG830" i="17"/>
  <c r="AF830" i="17"/>
  <c r="AE830" i="17"/>
  <c r="AD830" i="17"/>
  <c r="AC830" i="17"/>
  <c r="AB830" i="17"/>
  <c r="AA830" i="17"/>
  <c r="Z830" i="17"/>
  <c r="Y830" i="17"/>
  <c r="X830" i="17"/>
  <c r="W830" i="17"/>
  <c r="V830" i="17"/>
  <c r="U830" i="17"/>
  <c r="T830" i="17"/>
  <c r="S830" i="17"/>
  <c r="R830" i="17"/>
  <c r="Q830" i="17"/>
  <c r="P830" i="17"/>
  <c r="O830" i="17"/>
  <c r="N830" i="17"/>
  <c r="M830" i="17"/>
  <c r="L830" i="17"/>
  <c r="K830" i="17"/>
  <c r="AO829" i="17"/>
  <c r="AN829" i="17"/>
  <c r="AM829" i="17"/>
  <c r="AL829" i="17"/>
  <c r="AK829" i="17"/>
  <c r="AJ829" i="17"/>
  <c r="AI829" i="17"/>
  <c r="AH829" i="17"/>
  <c r="AG829" i="17"/>
  <c r="AF829" i="17"/>
  <c r="AE829" i="17"/>
  <c r="AD829" i="17"/>
  <c r="AC829" i="17"/>
  <c r="AB829" i="17"/>
  <c r="AA829" i="17"/>
  <c r="Z829" i="17"/>
  <c r="Y829" i="17"/>
  <c r="X829" i="17"/>
  <c r="W829" i="17"/>
  <c r="V829" i="17"/>
  <c r="U829" i="17"/>
  <c r="T829" i="17"/>
  <c r="S829" i="17"/>
  <c r="R829" i="17"/>
  <c r="Q829" i="17"/>
  <c r="P829" i="17"/>
  <c r="O829" i="17"/>
  <c r="N829" i="17"/>
  <c r="M829" i="17"/>
  <c r="L829" i="17"/>
  <c r="K829" i="17"/>
  <c r="AO828" i="17"/>
  <c r="AN828" i="17"/>
  <c r="AM828" i="17"/>
  <c r="AL828" i="17"/>
  <c r="AK828" i="17"/>
  <c r="AJ828" i="17"/>
  <c r="AI828" i="17"/>
  <c r="AH828" i="17"/>
  <c r="AG828" i="17"/>
  <c r="AF828" i="17"/>
  <c r="AE828" i="17"/>
  <c r="AD828" i="17"/>
  <c r="AC828" i="17"/>
  <c r="AB828" i="17"/>
  <c r="AA828" i="17"/>
  <c r="Z828" i="17"/>
  <c r="Y828" i="17"/>
  <c r="X828" i="17"/>
  <c r="W828" i="17"/>
  <c r="V828" i="17"/>
  <c r="U828" i="17"/>
  <c r="T828" i="17"/>
  <c r="S828" i="17"/>
  <c r="R828" i="17"/>
  <c r="Q828" i="17"/>
  <c r="P828" i="17"/>
  <c r="O828" i="17"/>
  <c r="N828" i="17"/>
  <c r="M828" i="17"/>
  <c r="L828" i="17"/>
  <c r="K828" i="17"/>
  <c r="AO827" i="17"/>
  <c r="AN827" i="17"/>
  <c r="AM827" i="17"/>
  <c r="AL827" i="17"/>
  <c r="AK827" i="17"/>
  <c r="AJ827" i="17"/>
  <c r="AI827" i="17"/>
  <c r="AH827" i="17"/>
  <c r="AG827" i="17"/>
  <c r="AF827" i="17"/>
  <c r="AE827" i="17"/>
  <c r="AD827" i="17"/>
  <c r="AC827" i="17"/>
  <c r="AB827" i="17"/>
  <c r="AA827" i="17"/>
  <c r="Z827" i="17"/>
  <c r="Y827" i="17"/>
  <c r="X827" i="17"/>
  <c r="W827" i="17"/>
  <c r="V827" i="17"/>
  <c r="U827" i="17"/>
  <c r="T827" i="17"/>
  <c r="S827" i="17"/>
  <c r="R827" i="17"/>
  <c r="Q827" i="17"/>
  <c r="P827" i="17"/>
  <c r="O827" i="17"/>
  <c r="N827" i="17"/>
  <c r="M827" i="17"/>
  <c r="L827" i="17"/>
  <c r="K827" i="17"/>
  <c r="AO826" i="17"/>
  <c r="AN826" i="17"/>
  <c r="AM826" i="17"/>
  <c r="AL826" i="17"/>
  <c r="AK826" i="17"/>
  <c r="AJ826" i="17"/>
  <c r="AI826" i="17"/>
  <c r="AH826" i="17"/>
  <c r="AG826" i="17"/>
  <c r="AF826" i="17"/>
  <c r="AE826" i="17"/>
  <c r="AD826" i="17"/>
  <c r="AC826" i="17"/>
  <c r="AB826" i="17"/>
  <c r="AA826" i="17"/>
  <c r="Z826" i="17"/>
  <c r="Y826" i="17"/>
  <c r="X826" i="17"/>
  <c r="W826" i="17"/>
  <c r="V826" i="17"/>
  <c r="U826" i="17"/>
  <c r="T826" i="17"/>
  <c r="S826" i="17"/>
  <c r="R826" i="17"/>
  <c r="Q826" i="17"/>
  <c r="P826" i="17"/>
  <c r="O826" i="17"/>
  <c r="N826" i="17"/>
  <c r="M826" i="17"/>
  <c r="L826" i="17"/>
  <c r="K826" i="17"/>
  <c r="AO825" i="17"/>
  <c r="AN825" i="17"/>
  <c r="AM825" i="17"/>
  <c r="AL825" i="17"/>
  <c r="AK825" i="17"/>
  <c r="AJ825" i="17"/>
  <c r="AI825" i="17"/>
  <c r="AH825" i="17"/>
  <c r="AG825" i="17"/>
  <c r="AF825" i="17"/>
  <c r="AE825" i="17"/>
  <c r="AD825" i="17"/>
  <c r="AC825" i="17"/>
  <c r="AB825" i="17"/>
  <c r="AA825" i="17"/>
  <c r="Z825" i="17"/>
  <c r="Y825" i="17"/>
  <c r="X825" i="17"/>
  <c r="W825" i="17"/>
  <c r="V825" i="17"/>
  <c r="U825" i="17"/>
  <c r="T825" i="17"/>
  <c r="S825" i="17"/>
  <c r="R825" i="17"/>
  <c r="Q825" i="17"/>
  <c r="P825" i="17"/>
  <c r="O825" i="17"/>
  <c r="N825" i="17"/>
  <c r="M825" i="17"/>
  <c r="L825" i="17"/>
  <c r="K825" i="17"/>
  <c r="AO824" i="17"/>
  <c r="AN824" i="17"/>
  <c r="AM824" i="17"/>
  <c r="AL824" i="17"/>
  <c r="AK824" i="17"/>
  <c r="AJ824" i="17"/>
  <c r="AI824" i="17"/>
  <c r="AH824" i="17"/>
  <c r="AG824" i="17"/>
  <c r="AF824" i="17"/>
  <c r="AE824" i="17"/>
  <c r="AD824" i="17"/>
  <c r="AC824" i="17"/>
  <c r="AB824" i="17"/>
  <c r="AA824" i="17"/>
  <c r="Z824" i="17"/>
  <c r="Y824" i="17"/>
  <c r="X824" i="17"/>
  <c r="W824" i="17"/>
  <c r="V824" i="17"/>
  <c r="U824" i="17"/>
  <c r="T824" i="17"/>
  <c r="S824" i="17"/>
  <c r="R824" i="17"/>
  <c r="Q824" i="17"/>
  <c r="P824" i="17"/>
  <c r="O824" i="17"/>
  <c r="N824" i="17"/>
  <c r="M824" i="17"/>
  <c r="L824" i="17"/>
  <c r="K824" i="17"/>
  <c r="AO823" i="17"/>
  <c r="AN823" i="17"/>
  <c r="AM823" i="17"/>
  <c r="AL823" i="17"/>
  <c r="AK823" i="17"/>
  <c r="AJ823" i="17"/>
  <c r="AI823" i="17"/>
  <c r="AH823" i="17"/>
  <c r="AG823" i="17"/>
  <c r="AF823" i="17"/>
  <c r="AE823" i="17"/>
  <c r="AD823" i="17"/>
  <c r="AC823" i="17"/>
  <c r="AB823" i="17"/>
  <c r="AA823" i="17"/>
  <c r="Z823" i="17"/>
  <c r="Y823" i="17"/>
  <c r="X823" i="17"/>
  <c r="W823" i="17"/>
  <c r="V823" i="17"/>
  <c r="U823" i="17"/>
  <c r="T823" i="17"/>
  <c r="S823" i="17"/>
  <c r="R823" i="17"/>
  <c r="Q823" i="17"/>
  <c r="P823" i="17"/>
  <c r="O823" i="17"/>
  <c r="N823" i="17"/>
  <c r="M823" i="17"/>
  <c r="L823" i="17"/>
  <c r="K823" i="17"/>
  <c r="AO822" i="17"/>
  <c r="AN822" i="17"/>
  <c r="AM822" i="17"/>
  <c r="AL822" i="17"/>
  <c r="AK822" i="17"/>
  <c r="AJ822" i="17"/>
  <c r="AI822" i="17"/>
  <c r="AH822" i="17"/>
  <c r="AG822" i="17"/>
  <c r="AF822" i="17"/>
  <c r="AE822" i="17"/>
  <c r="AD822" i="17"/>
  <c r="AC822" i="17"/>
  <c r="AB822" i="17"/>
  <c r="AA822" i="17"/>
  <c r="Z822" i="17"/>
  <c r="Y822" i="17"/>
  <c r="X822" i="17"/>
  <c r="W822" i="17"/>
  <c r="V822" i="17"/>
  <c r="U822" i="17"/>
  <c r="T822" i="17"/>
  <c r="S822" i="17"/>
  <c r="R822" i="17"/>
  <c r="Q822" i="17"/>
  <c r="P822" i="17"/>
  <c r="O822" i="17"/>
  <c r="N822" i="17"/>
  <c r="M822" i="17"/>
  <c r="L822" i="17"/>
  <c r="K822" i="17"/>
  <c r="AO821" i="17"/>
  <c r="AN821" i="17"/>
  <c r="AM821" i="17"/>
  <c r="AL821" i="17"/>
  <c r="AK821" i="17"/>
  <c r="AJ821" i="17"/>
  <c r="AI821" i="17"/>
  <c r="AH821" i="17"/>
  <c r="AG821" i="17"/>
  <c r="AF821" i="17"/>
  <c r="AE821" i="17"/>
  <c r="AD821" i="17"/>
  <c r="AC821" i="17"/>
  <c r="AB821" i="17"/>
  <c r="AA821" i="17"/>
  <c r="Z821" i="17"/>
  <c r="Y821" i="17"/>
  <c r="X821" i="17"/>
  <c r="W821" i="17"/>
  <c r="V821" i="17"/>
  <c r="U821" i="17"/>
  <c r="T821" i="17"/>
  <c r="S821" i="17"/>
  <c r="R821" i="17"/>
  <c r="Q821" i="17"/>
  <c r="P821" i="17"/>
  <c r="O821" i="17"/>
  <c r="N821" i="17"/>
  <c r="M821" i="17"/>
  <c r="L821" i="17"/>
  <c r="K821" i="17"/>
  <c r="AO820" i="17"/>
  <c r="AN820" i="17"/>
  <c r="AM820" i="17"/>
  <c r="AL820" i="17"/>
  <c r="AK820" i="17"/>
  <c r="AJ820" i="17"/>
  <c r="AI820" i="17"/>
  <c r="AH820" i="17"/>
  <c r="AG820" i="17"/>
  <c r="AF820" i="17"/>
  <c r="AE820" i="17"/>
  <c r="AD820" i="17"/>
  <c r="AC820" i="17"/>
  <c r="AB820" i="17"/>
  <c r="AA820" i="17"/>
  <c r="Z820" i="17"/>
  <c r="Y820" i="17"/>
  <c r="X820" i="17"/>
  <c r="W820" i="17"/>
  <c r="V820" i="17"/>
  <c r="U820" i="17"/>
  <c r="T820" i="17"/>
  <c r="S820" i="17"/>
  <c r="R820" i="17"/>
  <c r="Q820" i="17"/>
  <c r="P820" i="17"/>
  <c r="O820" i="17"/>
  <c r="N820" i="17"/>
  <c r="M820" i="17"/>
  <c r="L820" i="17"/>
  <c r="K820" i="17"/>
  <c r="AO819" i="17"/>
  <c r="AN819" i="17"/>
  <c r="AM819" i="17"/>
  <c r="AL819" i="17"/>
  <c r="AK819" i="17"/>
  <c r="AJ819" i="17"/>
  <c r="AI819" i="17"/>
  <c r="AH819" i="17"/>
  <c r="AG819" i="17"/>
  <c r="AF819" i="17"/>
  <c r="AE819" i="17"/>
  <c r="AD819" i="17"/>
  <c r="AC819" i="17"/>
  <c r="AB819" i="17"/>
  <c r="AA819" i="17"/>
  <c r="Z819" i="17"/>
  <c r="Y819" i="17"/>
  <c r="X819" i="17"/>
  <c r="W819" i="17"/>
  <c r="V819" i="17"/>
  <c r="U819" i="17"/>
  <c r="T819" i="17"/>
  <c r="S819" i="17"/>
  <c r="R819" i="17"/>
  <c r="Q819" i="17"/>
  <c r="P819" i="17"/>
  <c r="O819" i="17"/>
  <c r="N819" i="17"/>
  <c r="M819" i="17"/>
  <c r="L819" i="17"/>
  <c r="K819" i="17"/>
  <c r="AO818" i="17"/>
  <c r="AN818" i="17"/>
  <c r="AM818" i="17"/>
  <c r="AL818" i="17"/>
  <c r="AK818" i="17"/>
  <c r="AJ818" i="17"/>
  <c r="AI818" i="17"/>
  <c r="AH818" i="17"/>
  <c r="AG818" i="17"/>
  <c r="AF818" i="17"/>
  <c r="AE818" i="17"/>
  <c r="AD818" i="17"/>
  <c r="AC818" i="17"/>
  <c r="AB818" i="17"/>
  <c r="AA818" i="17"/>
  <c r="Z818" i="17"/>
  <c r="Y818" i="17"/>
  <c r="X818" i="17"/>
  <c r="W818" i="17"/>
  <c r="V818" i="17"/>
  <c r="U818" i="17"/>
  <c r="T818" i="17"/>
  <c r="S818" i="17"/>
  <c r="R818" i="17"/>
  <c r="Q818" i="17"/>
  <c r="P818" i="17"/>
  <c r="O818" i="17"/>
  <c r="N818" i="17"/>
  <c r="M818" i="17"/>
  <c r="L818" i="17"/>
  <c r="K818" i="17"/>
  <c r="AO817" i="17"/>
  <c r="AN817" i="17"/>
  <c r="AM817" i="17"/>
  <c r="AL817" i="17"/>
  <c r="AK817" i="17"/>
  <c r="AJ817" i="17"/>
  <c r="AI817" i="17"/>
  <c r="AH817" i="17"/>
  <c r="AG817" i="17"/>
  <c r="AF817" i="17"/>
  <c r="AE817" i="17"/>
  <c r="AD817" i="17"/>
  <c r="AC817" i="17"/>
  <c r="AB817" i="17"/>
  <c r="AA817" i="17"/>
  <c r="Z817" i="17"/>
  <c r="Y817" i="17"/>
  <c r="X817" i="17"/>
  <c r="W817" i="17"/>
  <c r="V817" i="17"/>
  <c r="U817" i="17"/>
  <c r="T817" i="17"/>
  <c r="S817" i="17"/>
  <c r="R817" i="17"/>
  <c r="Q817" i="17"/>
  <c r="P817" i="17"/>
  <c r="O817" i="17"/>
  <c r="N817" i="17"/>
  <c r="M817" i="17"/>
  <c r="L817" i="17"/>
  <c r="K817" i="17"/>
  <c r="AO816" i="17"/>
  <c r="AN816" i="17"/>
  <c r="AM816" i="17"/>
  <c r="AL816" i="17"/>
  <c r="AK816" i="17"/>
  <c r="AJ816" i="17"/>
  <c r="AI816" i="17"/>
  <c r="AH816" i="17"/>
  <c r="AG816" i="17"/>
  <c r="AF816" i="17"/>
  <c r="AE816" i="17"/>
  <c r="AD816" i="17"/>
  <c r="AC816" i="17"/>
  <c r="AB816" i="17"/>
  <c r="AA816" i="17"/>
  <c r="Z816" i="17"/>
  <c r="Y816" i="17"/>
  <c r="X816" i="17"/>
  <c r="W816" i="17"/>
  <c r="V816" i="17"/>
  <c r="U816" i="17"/>
  <c r="T816" i="17"/>
  <c r="S816" i="17"/>
  <c r="R816" i="17"/>
  <c r="Q816" i="17"/>
  <c r="P816" i="17"/>
  <c r="O816" i="17"/>
  <c r="N816" i="17"/>
  <c r="M816" i="17"/>
  <c r="L816" i="17"/>
  <c r="K816" i="17"/>
  <c r="AO815" i="17"/>
  <c r="AN815" i="17"/>
  <c r="AM815" i="17"/>
  <c r="AL815" i="17"/>
  <c r="AK815" i="17"/>
  <c r="AJ815" i="17"/>
  <c r="AI815" i="17"/>
  <c r="AH815" i="17"/>
  <c r="AG815" i="17"/>
  <c r="AF815" i="17"/>
  <c r="AE815" i="17"/>
  <c r="AD815" i="17"/>
  <c r="AC815" i="17"/>
  <c r="AB815" i="17"/>
  <c r="AA815" i="17"/>
  <c r="Z815" i="17"/>
  <c r="Y815" i="17"/>
  <c r="X815" i="17"/>
  <c r="W815" i="17"/>
  <c r="V815" i="17"/>
  <c r="U815" i="17"/>
  <c r="T815" i="17"/>
  <c r="S815" i="17"/>
  <c r="R815" i="17"/>
  <c r="Q815" i="17"/>
  <c r="P815" i="17"/>
  <c r="O815" i="17"/>
  <c r="N815" i="17"/>
  <c r="M815" i="17"/>
  <c r="L815" i="17"/>
  <c r="K815" i="17"/>
  <c r="AO814" i="17"/>
  <c r="AN814" i="17"/>
  <c r="AM814" i="17"/>
  <c r="AL814" i="17"/>
  <c r="AK814" i="17"/>
  <c r="AJ814" i="17"/>
  <c r="AI814" i="17"/>
  <c r="AH814" i="17"/>
  <c r="AG814" i="17"/>
  <c r="AF814" i="17"/>
  <c r="AE814" i="17"/>
  <c r="AD814" i="17"/>
  <c r="AC814" i="17"/>
  <c r="AB814" i="17"/>
  <c r="AA814" i="17"/>
  <c r="Z814" i="17"/>
  <c r="Y814" i="17"/>
  <c r="X814" i="17"/>
  <c r="W814" i="17"/>
  <c r="V814" i="17"/>
  <c r="U814" i="17"/>
  <c r="T814" i="17"/>
  <c r="S814" i="17"/>
  <c r="R814" i="17"/>
  <c r="Q814" i="17"/>
  <c r="P814" i="17"/>
  <c r="O814" i="17"/>
  <c r="N814" i="17"/>
  <c r="M814" i="17"/>
  <c r="L814" i="17"/>
  <c r="K814" i="17"/>
  <c r="AO813" i="17"/>
  <c r="AN813" i="17"/>
  <c r="AM813" i="17"/>
  <c r="AL813" i="17"/>
  <c r="AK813" i="17"/>
  <c r="AJ813" i="17"/>
  <c r="AI813" i="17"/>
  <c r="AH813" i="17"/>
  <c r="AG813" i="17"/>
  <c r="AF813" i="17"/>
  <c r="AE813" i="17"/>
  <c r="AD813" i="17"/>
  <c r="AC813" i="17"/>
  <c r="AB813" i="17"/>
  <c r="AA813" i="17"/>
  <c r="Z813" i="17"/>
  <c r="Y813" i="17"/>
  <c r="X813" i="17"/>
  <c r="W813" i="17"/>
  <c r="V813" i="17"/>
  <c r="U813" i="17"/>
  <c r="T813" i="17"/>
  <c r="S813" i="17"/>
  <c r="R813" i="17"/>
  <c r="Q813" i="17"/>
  <c r="P813" i="17"/>
  <c r="O813" i="17"/>
  <c r="N813" i="17"/>
  <c r="M813" i="17"/>
  <c r="L813" i="17"/>
  <c r="K813" i="17"/>
  <c r="AO812" i="17"/>
  <c r="AN812" i="17"/>
  <c r="AM812" i="17"/>
  <c r="AL812" i="17"/>
  <c r="AK812" i="17"/>
  <c r="AJ812" i="17"/>
  <c r="AI812" i="17"/>
  <c r="AH812" i="17"/>
  <c r="AG812" i="17"/>
  <c r="AF812" i="17"/>
  <c r="AE812" i="17"/>
  <c r="AD812" i="17"/>
  <c r="AC812" i="17"/>
  <c r="AB812" i="17"/>
  <c r="AA812" i="17"/>
  <c r="Z812" i="17"/>
  <c r="Y812" i="17"/>
  <c r="X812" i="17"/>
  <c r="W812" i="17"/>
  <c r="V812" i="17"/>
  <c r="U812" i="17"/>
  <c r="T812" i="17"/>
  <c r="S812" i="17"/>
  <c r="R812" i="17"/>
  <c r="Q812" i="17"/>
  <c r="P812" i="17"/>
  <c r="O812" i="17"/>
  <c r="N812" i="17"/>
  <c r="M812" i="17"/>
  <c r="L812" i="17"/>
  <c r="K812" i="17"/>
  <c r="AO811" i="17"/>
  <c r="AN811" i="17"/>
  <c r="AM811" i="17"/>
  <c r="AL811" i="17"/>
  <c r="AK811" i="17"/>
  <c r="AJ811" i="17"/>
  <c r="AI811" i="17"/>
  <c r="AH811" i="17"/>
  <c r="AG811" i="17"/>
  <c r="AF811" i="17"/>
  <c r="AE811" i="17"/>
  <c r="AD811" i="17"/>
  <c r="AC811" i="17"/>
  <c r="AB811" i="17"/>
  <c r="AA811" i="17"/>
  <c r="Z811" i="17"/>
  <c r="Y811" i="17"/>
  <c r="X811" i="17"/>
  <c r="W811" i="17"/>
  <c r="V811" i="17"/>
  <c r="U811" i="17"/>
  <c r="T811" i="17"/>
  <c r="S811" i="17"/>
  <c r="R811" i="17"/>
  <c r="Q811" i="17"/>
  <c r="P811" i="17"/>
  <c r="O811" i="17"/>
  <c r="N811" i="17"/>
  <c r="M811" i="17"/>
  <c r="L811" i="17"/>
  <c r="K811" i="17"/>
  <c r="AO810" i="17"/>
  <c r="AN810" i="17"/>
  <c r="AM810" i="17"/>
  <c r="AL810" i="17"/>
  <c r="AK810" i="17"/>
  <c r="AJ810" i="17"/>
  <c r="AI810" i="17"/>
  <c r="AH810" i="17"/>
  <c r="AG810" i="17"/>
  <c r="AF810" i="17"/>
  <c r="AE810" i="17"/>
  <c r="AD810" i="17"/>
  <c r="AC810" i="17"/>
  <c r="AB810" i="17"/>
  <c r="AA810" i="17"/>
  <c r="Z810" i="17"/>
  <c r="Y810" i="17"/>
  <c r="X810" i="17"/>
  <c r="W810" i="17"/>
  <c r="V810" i="17"/>
  <c r="U810" i="17"/>
  <c r="T810" i="17"/>
  <c r="S810" i="17"/>
  <c r="R810" i="17"/>
  <c r="Q810" i="17"/>
  <c r="P810" i="17"/>
  <c r="O810" i="17"/>
  <c r="N810" i="17"/>
  <c r="M810" i="17"/>
  <c r="L810" i="17"/>
  <c r="K810" i="17"/>
  <c r="AO809" i="17"/>
  <c r="AN809" i="17"/>
  <c r="AM809" i="17"/>
  <c r="AL809" i="17"/>
  <c r="AK809" i="17"/>
  <c r="AJ809" i="17"/>
  <c r="AI809" i="17"/>
  <c r="AH809" i="17"/>
  <c r="AG809" i="17"/>
  <c r="AF809" i="17"/>
  <c r="AE809" i="17"/>
  <c r="AD809" i="17"/>
  <c r="AC809" i="17"/>
  <c r="AB809" i="17"/>
  <c r="AA809" i="17"/>
  <c r="Z809" i="17"/>
  <c r="Y809" i="17"/>
  <c r="X809" i="17"/>
  <c r="W809" i="17"/>
  <c r="V809" i="17"/>
  <c r="U809" i="17"/>
  <c r="T809" i="17"/>
  <c r="S809" i="17"/>
  <c r="R809" i="17"/>
  <c r="Q809" i="17"/>
  <c r="P809" i="17"/>
  <c r="O809" i="17"/>
  <c r="N809" i="17"/>
  <c r="M809" i="17"/>
  <c r="L809" i="17"/>
  <c r="K809" i="17"/>
  <c r="AO808" i="17"/>
  <c r="AN808" i="17"/>
  <c r="AM808" i="17"/>
  <c r="AL808" i="17"/>
  <c r="AK808" i="17"/>
  <c r="AJ808" i="17"/>
  <c r="AI808" i="17"/>
  <c r="AH808" i="17"/>
  <c r="AG808" i="17"/>
  <c r="AF808" i="17"/>
  <c r="AE808" i="17"/>
  <c r="AD808" i="17"/>
  <c r="AC808" i="17"/>
  <c r="AB808" i="17"/>
  <c r="AA808" i="17"/>
  <c r="Z808" i="17"/>
  <c r="Y808" i="17"/>
  <c r="X808" i="17"/>
  <c r="W808" i="17"/>
  <c r="V808" i="17"/>
  <c r="U808" i="17"/>
  <c r="T808" i="17"/>
  <c r="S808" i="17"/>
  <c r="R808" i="17"/>
  <c r="Q808" i="17"/>
  <c r="P808" i="17"/>
  <c r="O808" i="17"/>
  <c r="N808" i="17"/>
  <c r="M808" i="17"/>
  <c r="L808" i="17"/>
  <c r="K808" i="17"/>
  <c r="AO807" i="17"/>
  <c r="AN807" i="17"/>
  <c r="AM807" i="17"/>
  <c r="AL807" i="17"/>
  <c r="AK807" i="17"/>
  <c r="AJ807" i="17"/>
  <c r="AI807" i="17"/>
  <c r="AH807" i="17"/>
  <c r="AG807" i="17"/>
  <c r="AF807" i="17"/>
  <c r="AE807" i="17"/>
  <c r="AD807" i="17"/>
  <c r="AC807" i="17"/>
  <c r="AB807" i="17"/>
  <c r="AA807" i="17"/>
  <c r="Z807" i="17"/>
  <c r="Y807" i="17"/>
  <c r="X807" i="17"/>
  <c r="W807" i="17"/>
  <c r="V807" i="17"/>
  <c r="U807" i="17"/>
  <c r="T807" i="17"/>
  <c r="S807" i="17"/>
  <c r="R807" i="17"/>
  <c r="Q807" i="17"/>
  <c r="P807" i="17"/>
  <c r="O807" i="17"/>
  <c r="N807" i="17"/>
  <c r="M807" i="17"/>
  <c r="L807" i="17"/>
  <c r="K807" i="17"/>
  <c r="AO806" i="17"/>
  <c r="AN806" i="17"/>
  <c r="AM806" i="17"/>
  <c r="AL806" i="17"/>
  <c r="AK806" i="17"/>
  <c r="AJ806" i="17"/>
  <c r="AI806" i="17"/>
  <c r="AH806" i="17"/>
  <c r="AG806" i="17"/>
  <c r="AF806" i="17"/>
  <c r="AE806" i="17"/>
  <c r="AD806" i="17"/>
  <c r="AC806" i="17"/>
  <c r="AB806" i="17"/>
  <c r="AA806" i="17"/>
  <c r="Z806" i="17"/>
  <c r="Y806" i="17"/>
  <c r="X806" i="17"/>
  <c r="W806" i="17"/>
  <c r="V806" i="17"/>
  <c r="U806" i="17"/>
  <c r="T806" i="17"/>
  <c r="S806" i="17"/>
  <c r="R806" i="17"/>
  <c r="Q806" i="17"/>
  <c r="P806" i="17"/>
  <c r="O806" i="17"/>
  <c r="N806" i="17"/>
  <c r="M806" i="17"/>
  <c r="L806" i="17"/>
  <c r="K806" i="17"/>
  <c r="AO805" i="17"/>
  <c r="AN805" i="17"/>
  <c r="AM805" i="17"/>
  <c r="AL805" i="17"/>
  <c r="AK805" i="17"/>
  <c r="AJ805" i="17"/>
  <c r="AI805" i="17"/>
  <c r="AH805" i="17"/>
  <c r="AG805" i="17"/>
  <c r="AF805" i="17"/>
  <c r="AE805" i="17"/>
  <c r="AD805" i="17"/>
  <c r="AC805" i="17"/>
  <c r="AB805" i="17"/>
  <c r="AA805" i="17"/>
  <c r="Z805" i="17"/>
  <c r="Y805" i="17"/>
  <c r="X805" i="17"/>
  <c r="W805" i="17"/>
  <c r="V805" i="17"/>
  <c r="U805" i="17"/>
  <c r="T805" i="17"/>
  <c r="S805" i="17"/>
  <c r="R805" i="17"/>
  <c r="Q805" i="17"/>
  <c r="P805" i="17"/>
  <c r="O805" i="17"/>
  <c r="N805" i="17"/>
  <c r="M805" i="17"/>
  <c r="L805" i="17"/>
  <c r="K805" i="17"/>
  <c r="AO804" i="17"/>
  <c r="AN804" i="17"/>
  <c r="AM804" i="17"/>
  <c r="AL804" i="17"/>
  <c r="AK804" i="17"/>
  <c r="AJ804" i="17"/>
  <c r="AI804" i="17"/>
  <c r="AH804" i="17"/>
  <c r="AG804" i="17"/>
  <c r="AF804" i="17"/>
  <c r="AE804" i="17"/>
  <c r="AD804" i="17"/>
  <c r="AC804" i="17"/>
  <c r="AB804" i="17"/>
  <c r="AA804" i="17"/>
  <c r="Z804" i="17"/>
  <c r="Y804" i="17"/>
  <c r="X804" i="17"/>
  <c r="W804" i="17"/>
  <c r="V804" i="17"/>
  <c r="U804" i="17"/>
  <c r="T804" i="17"/>
  <c r="S804" i="17"/>
  <c r="R804" i="17"/>
  <c r="Q804" i="17"/>
  <c r="P804" i="17"/>
  <c r="O804" i="17"/>
  <c r="N804" i="17"/>
  <c r="M804" i="17"/>
  <c r="L804" i="17"/>
  <c r="K804" i="17"/>
  <c r="AO803" i="17"/>
  <c r="AN803" i="17"/>
  <c r="AM803" i="17"/>
  <c r="AL803" i="17"/>
  <c r="AK803" i="17"/>
  <c r="AJ803" i="17"/>
  <c r="AI803" i="17"/>
  <c r="AH803" i="17"/>
  <c r="AG803" i="17"/>
  <c r="AF803" i="17"/>
  <c r="AE803" i="17"/>
  <c r="AD803" i="17"/>
  <c r="AC803" i="17"/>
  <c r="AB803" i="17"/>
  <c r="AA803" i="17"/>
  <c r="Z803" i="17"/>
  <c r="Y803" i="17"/>
  <c r="X803" i="17"/>
  <c r="W803" i="17"/>
  <c r="V803" i="17"/>
  <c r="U803" i="17"/>
  <c r="T803" i="17"/>
  <c r="S803" i="17"/>
  <c r="R803" i="17"/>
  <c r="Q803" i="17"/>
  <c r="P803" i="17"/>
  <c r="O803" i="17"/>
  <c r="N803" i="17"/>
  <c r="M803" i="17"/>
  <c r="L803" i="17"/>
  <c r="K803" i="17"/>
  <c r="AO802" i="17"/>
  <c r="AN802" i="17"/>
  <c r="AM802" i="17"/>
  <c r="AL802" i="17"/>
  <c r="AK802" i="17"/>
  <c r="AJ802" i="17"/>
  <c r="AI802" i="17"/>
  <c r="AH802" i="17"/>
  <c r="AG802" i="17"/>
  <c r="AF802" i="17"/>
  <c r="AE802" i="17"/>
  <c r="AD802" i="17"/>
  <c r="AC802" i="17"/>
  <c r="AB802" i="17"/>
  <c r="AA802" i="17"/>
  <c r="Z802" i="17"/>
  <c r="Y802" i="17"/>
  <c r="X802" i="17"/>
  <c r="W802" i="17"/>
  <c r="V802" i="17"/>
  <c r="U802" i="17"/>
  <c r="T802" i="17"/>
  <c r="S802" i="17"/>
  <c r="R802" i="17"/>
  <c r="Q802" i="17"/>
  <c r="P802" i="17"/>
  <c r="O802" i="17"/>
  <c r="N802" i="17"/>
  <c r="M802" i="17"/>
  <c r="L802" i="17"/>
  <c r="K802" i="17"/>
  <c r="AO801" i="17"/>
  <c r="AN801" i="17"/>
  <c r="AM801" i="17"/>
  <c r="AL801" i="17"/>
  <c r="AK801" i="17"/>
  <c r="AJ801" i="17"/>
  <c r="AI801" i="17"/>
  <c r="AH801" i="17"/>
  <c r="AG801" i="17"/>
  <c r="AF801" i="17"/>
  <c r="AE801" i="17"/>
  <c r="AD801" i="17"/>
  <c r="AC801" i="17"/>
  <c r="AB801" i="17"/>
  <c r="AA801" i="17"/>
  <c r="Z801" i="17"/>
  <c r="Y801" i="17"/>
  <c r="X801" i="17"/>
  <c r="W801" i="17"/>
  <c r="V801" i="17"/>
  <c r="U801" i="17"/>
  <c r="T801" i="17"/>
  <c r="S801" i="17"/>
  <c r="R801" i="17"/>
  <c r="Q801" i="17"/>
  <c r="P801" i="17"/>
  <c r="O801" i="17"/>
  <c r="N801" i="17"/>
  <c r="M801" i="17"/>
  <c r="L801" i="17"/>
  <c r="K801" i="17"/>
  <c r="AO800" i="17"/>
  <c r="AN800" i="17"/>
  <c r="AM800" i="17"/>
  <c r="AL800" i="17"/>
  <c r="AK800" i="17"/>
  <c r="AJ800" i="17"/>
  <c r="AI800" i="17"/>
  <c r="AH800" i="17"/>
  <c r="AG800" i="17"/>
  <c r="AF800" i="17"/>
  <c r="AE800" i="17"/>
  <c r="AD800" i="17"/>
  <c r="AC800" i="17"/>
  <c r="AB800" i="17"/>
  <c r="AA800" i="17"/>
  <c r="Z800" i="17"/>
  <c r="Y800" i="17"/>
  <c r="X800" i="17"/>
  <c r="W800" i="17"/>
  <c r="V800" i="17"/>
  <c r="U800" i="17"/>
  <c r="T800" i="17"/>
  <c r="S800" i="17"/>
  <c r="R800" i="17"/>
  <c r="Q800" i="17"/>
  <c r="P800" i="17"/>
  <c r="O800" i="17"/>
  <c r="N800" i="17"/>
  <c r="M800" i="17"/>
  <c r="L800" i="17"/>
  <c r="K800" i="17"/>
  <c r="AO799" i="17"/>
  <c r="AN799" i="17"/>
  <c r="AM799" i="17"/>
  <c r="AL799" i="17"/>
  <c r="AK799" i="17"/>
  <c r="AJ799" i="17"/>
  <c r="AI799" i="17"/>
  <c r="AH799" i="17"/>
  <c r="AG799" i="17"/>
  <c r="AF799" i="17"/>
  <c r="AE799" i="17"/>
  <c r="AD799" i="17"/>
  <c r="AC799" i="17"/>
  <c r="AB799" i="17"/>
  <c r="AA799" i="17"/>
  <c r="Z799" i="17"/>
  <c r="Y799" i="17"/>
  <c r="X799" i="17"/>
  <c r="W799" i="17"/>
  <c r="V799" i="17"/>
  <c r="U799" i="17"/>
  <c r="T799" i="17"/>
  <c r="S799" i="17"/>
  <c r="R799" i="17"/>
  <c r="Q799" i="17"/>
  <c r="P799" i="17"/>
  <c r="O799" i="17"/>
  <c r="N799" i="17"/>
  <c r="M799" i="17"/>
  <c r="L799" i="17"/>
  <c r="K799" i="17"/>
  <c r="AO798" i="17"/>
  <c r="AN798" i="17"/>
  <c r="AM798" i="17"/>
  <c r="AL798" i="17"/>
  <c r="AK798" i="17"/>
  <c r="AJ798" i="17"/>
  <c r="AI798" i="17"/>
  <c r="AH798" i="17"/>
  <c r="AG798" i="17"/>
  <c r="AF798" i="17"/>
  <c r="AE798" i="17"/>
  <c r="AD798" i="17"/>
  <c r="AC798" i="17"/>
  <c r="AB798" i="17"/>
  <c r="AA798" i="17"/>
  <c r="Z798" i="17"/>
  <c r="Y798" i="17"/>
  <c r="X798" i="17"/>
  <c r="W798" i="17"/>
  <c r="V798" i="17"/>
  <c r="U798" i="17"/>
  <c r="T798" i="17"/>
  <c r="S798" i="17"/>
  <c r="R798" i="17"/>
  <c r="Q798" i="17"/>
  <c r="P798" i="17"/>
  <c r="O798" i="17"/>
  <c r="N798" i="17"/>
  <c r="M798" i="17"/>
  <c r="L798" i="17"/>
  <c r="K798" i="17"/>
  <c r="AO797" i="17"/>
  <c r="AN797" i="17"/>
  <c r="AM797" i="17"/>
  <c r="AL797" i="17"/>
  <c r="AK797" i="17"/>
  <c r="AJ797" i="17"/>
  <c r="AI797" i="17"/>
  <c r="AH797" i="17"/>
  <c r="AG797" i="17"/>
  <c r="AF797" i="17"/>
  <c r="AE797" i="17"/>
  <c r="AD797" i="17"/>
  <c r="AC797" i="17"/>
  <c r="AB797" i="17"/>
  <c r="AA797" i="17"/>
  <c r="Z797" i="17"/>
  <c r="Y797" i="17"/>
  <c r="X797" i="17"/>
  <c r="W797" i="17"/>
  <c r="V797" i="17"/>
  <c r="U797" i="17"/>
  <c r="T797" i="17"/>
  <c r="S797" i="17"/>
  <c r="R797" i="17"/>
  <c r="Q797" i="17"/>
  <c r="P797" i="17"/>
  <c r="O797" i="17"/>
  <c r="N797" i="17"/>
  <c r="M797" i="17"/>
  <c r="L797" i="17"/>
  <c r="K797" i="17"/>
  <c r="AO796" i="17"/>
  <c r="AN796" i="17"/>
  <c r="AM796" i="17"/>
  <c r="AL796" i="17"/>
  <c r="AK796" i="17"/>
  <c r="AJ796" i="17"/>
  <c r="AI796" i="17"/>
  <c r="AH796" i="17"/>
  <c r="AG796" i="17"/>
  <c r="AF796" i="17"/>
  <c r="AE796" i="17"/>
  <c r="AD796" i="17"/>
  <c r="AC796" i="17"/>
  <c r="AB796" i="17"/>
  <c r="AA796" i="17"/>
  <c r="Z796" i="17"/>
  <c r="Y796" i="17"/>
  <c r="X796" i="17"/>
  <c r="W796" i="17"/>
  <c r="V796" i="17"/>
  <c r="U796" i="17"/>
  <c r="T796" i="17"/>
  <c r="S796" i="17"/>
  <c r="R796" i="17"/>
  <c r="Q796" i="17"/>
  <c r="P796" i="17"/>
  <c r="O796" i="17"/>
  <c r="N796" i="17"/>
  <c r="M796" i="17"/>
  <c r="L796" i="17"/>
  <c r="K796" i="17"/>
  <c r="AO795" i="17"/>
  <c r="AN795" i="17"/>
  <c r="AM795" i="17"/>
  <c r="AL795" i="17"/>
  <c r="AK795" i="17"/>
  <c r="AJ795" i="17"/>
  <c r="AI795" i="17"/>
  <c r="AH795" i="17"/>
  <c r="AG795" i="17"/>
  <c r="AF795" i="17"/>
  <c r="AE795" i="17"/>
  <c r="AD795" i="17"/>
  <c r="AC795" i="17"/>
  <c r="AB795" i="17"/>
  <c r="AA795" i="17"/>
  <c r="Z795" i="17"/>
  <c r="Y795" i="17"/>
  <c r="X795" i="17"/>
  <c r="W795" i="17"/>
  <c r="V795" i="17"/>
  <c r="U795" i="17"/>
  <c r="T795" i="17"/>
  <c r="S795" i="17"/>
  <c r="R795" i="17"/>
  <c r="Q795" i="17"/>
  <c r="P795" i="17"/>
  <c r="O795" i="17"/>
  <c r="N795" i="17"/>
  <c r="M795" i="17"/>
  <c r="L795" i="17"/>
  <c r="K795" i="17"/>
  <c r="AO794" i="17"/>
  <c r="AN794" i="17"/>
  <c r="AM794" i="17"/>
  <c r="AL794" i="17"/>
  <c r="AK794" i="17"/>
  <c r="AJ794" i="17"/>
  <c r="AI794" i="17"/>
  <c r="AH794" i="17"/>
  <c r="AG794" i="17"/>
  <c r="AF794" i="17"/>
  <c r="AE794" i="17"/>
  <c r="AD794" i="17"/>
  <c r="AC794" i="17"/>
  <c r="AB794" i="17"/>
  <c r="AA794" i="17"/>
  <c r="Z794" i="17"/>
  <c r="Y794" i="17"/>
  <c r="X794" i="17"/>
  <c r="W794" i="17"/>
  <c r="V794" i="17"/>
  <c r="U794" i="17"/>
  <c r="T794" i="17"/>
  <c r="S794" i="17"/>
  <c r="R794" i="17"/>
  <c r="Q794" i="17"/>
  <c r="P794" i="17"/>
  <c r="O794" i="17"/>
  <c r="N794" i="17"/>
  <c r="M794" i="17"/>
  <c r="L794" i="17"/>
  <c r="K794" i="17"/>
  <c r="AO793" i="17"/>
  <c r="AN793" i="17"/>
  <c r="AM793" i="17"/>
  <c r="AL793" i="17"/>
  <c r="AK793" i="17"/>
  <c r="AJ793" i="17"/>
  <c r="AI793" i="17"/>
  <c r="AH793" i="17"/>
  <c r="AG793" i="17"/>
  <c r="AF793" i="17"/>
  <c r="AE793" i="17"/>
  <c r="AD793" i="17"/>
  <c r="AC793" i="17"/>
  <c r="AB793" i="17"/>
  <c r="AA793" i="17"/>
  <c r="Z793" i="17"/>
  <c r="Y793" i="17"/>
  <c r="X793" i="17"/>
  <c r="W793" i="17"/>
  <c r="V793" i="17"/>
  <c r="U793" i="17"/>
  <c r="T793" i="17"/>
  <c r="S793" i="17"/>
  <c r="R793" i="17"/>
  <c r="Q793" i="17"/>
  <c r="P793" i="17"/>
  <c r="O793" i="17"/>
  <c r="N793" i="17"/>
  <c r="M793" i="17"/>
  <c r="L793" i="17"/>
  <c r="K793" i="17"/>
  <c r="AO792" i="17"/>
  <c r="AN792" i="17"/>
  <c r="AM792" i="17"/>
  <c r="AL792" i="17"/>
  <c r="AK792" i="17"/>
  <c r="AJ792" i="17"/>
  <c r="AI792" i="17"/>
  <c r="AH792" i="17"/>
  <c r="AG792" i="17"/>
  <c r="AF792" i="17"/>
  <c r="AE792" i="17"/>
  <c r="AD792" i="17"/>
  <c r="AC792" i="17"/>
  <c r="AB792" i="17"/>
  <c r="AA792" i="17"/>
  <c r="Z792" i="17"/>
  <c r="Y792" i="17"/>
  <c r="X792" i="17"/>
  <c r="W792" i="17"/>
  <c r="V792" i="17"/>
  <c r="U792" i="17"/>
  <c r="T792" i="17"/>
  <c r="S792" i="17"/>
  <c r="R792" i="17"/>
  <c r="Q792" i="17"/>
  <c r="P792" i="17"/>
  <c r="O792" i="17"/>
  <c r="N792" i="17"/>
  <c r="M792" i="17"/>
  <c r="L792" i="17"/>
  <c r="K792" i="17"/>
  <c r="AO791" i="17"/>
  <c r="AN791" i="17"/>
  <c r="AM791" i="17"/>
  <c r="AL791" i="17"/>
  <c r="AK791" i="17"/>
  <c r="AJ791" i="17"/>
  <c r="AI791" i="17"/>
  <c r="AH791" i="17"/>
  <c r="AG791" i="17"/>
  <c r="AF791" i="17"/>
  <c r="AE791" i="17"/>
  <c r="AD791" i="17"/>
  <c r="AC791" i="17"/>
  <c r="AB791" i="17"/>
  <c r="AA791" i="17"/>
  <c r="Z791" i="17"/>
  <c r="Y791" i="17"/>
  <c r="X791" i="17"/>
  <c r="W791" i="17"/>
  <c r="V791" i="17"/>
  <c r="U791" i="17"/>
  <c r="T791" i="17"/>
  <c r="S791" i="17"/>
  <c r="R791" i="17"/>
  <c r="Q791" i="17"/>
  <c r="P791" i="17"/>
  <c r="O791" i="17"/>
  <c r="N791" i="17"/>
  <c r="M791" i="17"/>
  <c r="L791" i="17"/>
  <c r="K791" i="17"/>
  <c r="AO790" i="17"/>
  <c r="AN790" i="17"/>
  <c r="AM790" i="17"/>
  <c r="AL790" i="17"/>
  <c r="AK790" i="17"/>
  <c r="AJ790" i="17"/>
  <c r="AI790" i="17"/>
  <c r="AH790" i="17"/>
  <c r="AG790" i="17"/>
  <c r="AF790" i="17"/>
  <c r="AE790" i="17"/>
  <c r="AD790" i="17"/>
  <c r="AC790" i="17"/>
  <c r="AB790" i="17"/>
  <c r="AA790" i="17"/>
  <c r="Z790" i="17"/>
  <c r="Y790" i="17"/>
  <c r="X790" i="17"/>
  <c r="W790" i="17"/>
  <c r="V790" i="17"/>
  <c r="U790" i="17"/>
  <c r="T790" i="17"/>
  <c r="S790" i="17"/>
  <c r="R790" i="17"/>
  <c r="Q790" i="17"/>
  <c r="P790" i="17"/>
  <c r="O790" i="17"/>
  <c r="N790" i="17"/>
  <c r="M790" i="17"/>
  <c r="L790" i="17"/>
  <c r="K790" i="17"/>
  <c r="AO789" i="17"/>
  <c r="AN789" i="17"/>
  <c r="AM789" i="17"/>
  <c r="AL789" i="17"/>
  <c r="AK789" i="17"/>
  <c r="AJ789" i="17"/>
  <c r="AI789" i="17"/>
  <c r="AH789" i="17"/>
  <c r="AG789" i="17"/>
  <c r="AF789" i="17"/>
  <c r="AE789" i="17"/>
  <c r="AD789" i="17"/>
  <c r="AC789" i="17"/>
  <c r="AB789" i="17"/>
  <c r="AA789" i="17"/>
  <c r="Z789" i="17"/>
  <c r="Y789" i="17"/>
  <c r="X789" i="17"/>
  <c r="W789" i="17"/>
  <c r="V789" i="17"/>
  <c r="U789" i="17"/>
  <c r="T789" i="17"/>
  <c r="S789" i="17"/>
  <c r="R789" i="17"/>
  <c r="Q789" i="17"/>
  <c r="P789" i="17"/>
  <c r="O789" i="17"/>
  <c r="N789" i="17"/>
  <c r="M789" i="17"/>
  <c r="L789" i="17"/>
  <c r="K789" i="17"/>
  <c r="AO788" i="17"/>
  <c r="AN788" i="17"/>
  <c r="AM788" i="17"/>
  <c r="AL788" i="17"/>
  <c r="AK788" i="17"/>
  <c r="AJ788" i="17"/>
  <c r="AI788" i="17"/>
  <c r="AH788" i="17"/>
  <c r="AG788" i="17"/>
  <c r="AF788" i="17"/>
  <c r="AE788" i="17"/>
  <c r="AD788" i="17"/>
  <c r="AC788" i="17"/>
  <c r="AB788" i="17"/>
  <c r="AA788" i="17"/>
  <c r="Z788" i="17"/>
  <c r="Y788" i="17"/>
  <c r="X788" i="17"/>
  <c r="W788" i="17"/>
  <c r="V788" i="17"/>
  <c r="U788" i="17"/>
  <c r="T788" i="17"/>
  <c r="S788" i="17"/>
  <c r="R788" i="17"/>
  <c r="Q788" i="17"/>
  <c r="P788" i="17"/>
  <c r="O788" i="17"/>
  <c r="N788" i="17"/>
  <c r="M788" i="17"/>
  <c r="L788" i="17"/>
  <c r="K788" i="17"/>
  <c r="AO787" i="17"/>
  <c r="AN787" i="17"/>
  <c r="AM787" i="17"/>
  <c r="AL787" i="17"/>
  <c r="AK787" i="17"/>
  <c r="AJ787" i="17"/>
  <c r="AI787" i="17"/>
  <c r="AH787" i="17"/>
  <c r="AG787" i="17"/>
  <c r="AF787" i="17"/>
  <c r="AE787" i="17"/>
  <c r="AD787" i="17"/>
  <c r="AC787" i="17"/>
  <c r="AB787" i="17"/>
  <c r="AA787" i="17"/>
  <c r="Z787" i="17"/>
  <c r="Y787" i="17"/>
  <c r="X787" i="17"/>
  <c r="W787" i="17"/>
  <c r="V787" i="17"/>
  <c r="U787" i="17"/>
  <c r="T787" i="17"/>
  <c r="S787" i="17"/>
  <c r="R787" i="17"/>
  <c r="Q787" i="17"/>
  <c r="P787" i="17"/>
  <c r="O787" i="17"/>
  <c r="N787" i="17"/>
  <c r="M787" i="17"/>
  <c r="L787" i="17"/>
  <c r="K787" i="17"/>
  <c r="AO786" i="17"/>
  <c r="AN786" i="17"/>
  <c r="AM786" i="17"/>
  <c r="AL786" i="17"/>
  <c r="AK786" i="17"/>
  <c r="AJ786" i="17"/>
  <c r="AI786" i="17"/>
  <c r="AH786" i="17"/>
  <c r="AG786" i="17"/>
  <c r="AF786" i="17"/>
  <c r="AE786" i="17"/>
  <c r="AD786" i="17"/>
  <c r="AC786" i="17"/>
  <c r="AB786" i="17"/>
  <c r="AA786" i="17"/>
  <c r="Z786" i="17"/>
  <c r="Y786" i="17"/>
  <c r="X786" i="17"/>
  <c r="W786" i="17"/>
  <c r="V786" i="17"/>
  <c r="U786" i="17"/>
  <c r="T786" i="17"/>
  <c r="S786" i="17"/>
  <c r="R786" i="17"/>
  <c r="Q786" i="17"/>
  <c r="P786" i="17"/>
  <c r="O786" i="17"/>
  <c r="N786" i="17"/>
  <c r="M786" i="17"/>
  <c r="L786" i="17"/>
  <c r="K786" i="17"/>
  <c r="AO785" i="17"/>
  <c r="AN785" i="17"/>
  <c r="AM785" i="17"/>
  <c r="AL785" i="17"/>
  <c r="AK785" i="17"/>
  <c r="AJ785" i="17"/>
  <c r="AI785" i="17"/>
  <c r="AH785" i="17"/>
  <c r="AG785" i="17"/>
  <c r="AF785" i="17"/>
  <c r="AE785" i="17"/>
  <c r="AD785" i="17"/>
  <c r="AC785" i="17"/>
  <c r="AB785" i="17"/>
  <c r="AA785" i="17"/>
  <c r="Z785" i="17"/>
  <c r="Y785" i="17"/>
  <c r="X785" i="17"/>
  <c r="W785" i="17"/>
  <c r="V785" i="17"/>
  <c r="U785" i="17"/>
  <c r="T785" i="17"/>
  <c r="S785" i="17"/>
  <c r="R785" i="17"/>
  <c r="Q785" i="17"/>
  <c r="P785" i="17"/>
  <c r="O785" i="17"/>
  <c r="N785" i="17"/>
  <c r="M785" i="17"/>
  <c r="L785" i="17"/>
  <c r="K785" i="17"/>
  <c r="AO784" i="17"/>
  <c r="AN784" i="17"/>
  <c r="AM784" i="17"/>
  <c r="AL784" i="17"/>
  <c r="AK784" i="17"/>
  <c r="AJ784" i="17"/>
  <c r="AI784" i="17"/>
  <c r="AH784" i="17"/>
  <c r="AG784" i="17"/>
  <c r="AF784" i="17"/>
  <c r="AE784" i="17"/>
  <c r="AD784" i="17"/>
  <c r="AC784" i="17"/>
  <c r="AB784" i="17"/>
  <c r="AA784" i="17"/>
  <c r="Z784" i="17"/>
  <c r="Y784" i="17"/>
  <c r="X784" i="17"/>
  <c r="W784" i="17"/>
  <c r="V784" i="17"/>
  <c r="U784" i="17"/>
  <c r="T784" i="17"/>
  <c r="S784" i="17"/>
  <c r="R784" i="17"/>
  <c r="Q784" i="17"/>
  <c r="P784" i="17"/>
  <c r="O784" i="17"/>
  <c r="N784" i="17"/>
  <c r="M784" i="17"/>
  <c r="L784" i="17"/>
  <c r="K784" i="17"/>
  <c r="AO783" i="17"/>
  <c r="AN783" i="17"/>
  <c r="AM783" i="17"/>
  <c r="AL783" i="17"/>
  <c r="AK783" i="17"/>
  <c r="AJ783" i="17"/>
  <c r="AI783" i="17"/>
  <c r="AH783" i="17"/>
  <c r="AG783" i="17"/>
  <c r="AF783" i="17"/>
  <c r="AE783" i="17"/>
  <c r="AD783" i="17"/>
  <c r="AC783" i="17"/>
  <c r="AB783" i="17"/>
  <c r="AA783" i="17"/>
  <c r="Z783" i="17"/>
  <c r="Y783" i="17"/>
  <c r="X783" i="17"/>
  <c r="W783" i="17"/>
  <c r="V783" i="17"/>
  <c r="U783" i="17"/>
  <c r="T783" i="17"/>
  <c r="S783" i="17"/>
  <c r="R783" i="17"/>
  <c r="Q783" i="17"/>
  <c r="P783" i="17"/>
  <c r="O783" i="17"/>
  <c r="N783" i="17"/>
  <c r="M783" i="17"/>
  <c r="L783" i="17"/>
  <c r="K783" i="17"/>
  <c r="AO782" i="17"/>
  <c r="AN782" i="17"/>
  <c r="AM782" i="17"/>
  <c r="AL782" i="17"/>
  <c r="AK782" i="17"/>
  <c r="AJ782" i="17"/>
  <c r="AI782" i="17"/>
  <c r="AH782" i="17"/>
  <c r="AG782" i="17"/>
  <c r="AF782" i="17"/>
  <c r="AE782" i="17"/>
  <c r="AD782" i="17"/>
  <c r="AC782" i="17"/>
  <c r="AB782" i="17"/>
  <c r="AA782" i="17"/>
  <c r="Z782" i="17"/>
  <c r="Y782" i="17"/>
  <c r="X782" i="17"/>
  <c r="W782" i="17"/>
  <c r="V782" i="17"/>
  <c r="U782" i="17"/>
  <c r="T782" i="17"/>
  <c r="S782" i="17"/>
  <c r="R782" i="17"/>
  <c r="Q782" i="17"/>
  <c r="P782" i="17"/>
  <c r="O782" i="17"/>
  <c r="N782" i="17"/>
  <c r="M782" i="17"/>
  <c r="L782" i="17"/>
  <c r="K782" i="17"/>
  <c r="AO781" i="17"/>
  <c r="AN781" i="17"/>
  <c r="AM781" i="17"/>
  <c r="AL781" i="17"/>
  <c r="AK781" i="17"/>
  <c r="AJ781" i="17"/>
  <c r="AI781" i="17"/>
  <c r="AH781" i="17"/>
  <c r="AG781" i="17"/>
  <c r="AF781" i="17"/>
  <c r="AE781" i="17"/>
  <c r="AD781" i="17"/>
  <c r="AC781" i="17"/>
  <c r="AB781" i="17"/>
  <c r="AA781" i="17"/>
  <c r="Z781" i="17"/>
  <c r="Y781" i="17"/>
  <c r="X781" i="17"/>
  <c r="W781" i="17"/>
  <c r="V781" i="17"/>
  <c r="U781" i="17"/>
  <c r="T781" i="17"/>
  <c r="S781" i="17"/>
  <c r="R781" i="17"/>
  <c r="Q781" i="17"/>
  <c r="P781" i="17"/>
  <c r="O781" i="17"/>
  <c r="N781" i="17"/>
  <c r="M781" i="17"/>
  <c r="L781" i="17"/>
  <c r="K781" i="17"/>
  <c r="AO780" i="17"/>
  <c r="AN780" i="17"/>
  <c r="AM780" i="17"/>
  <c r="AL780" i="17"/>
  <c r="AK780" i="17"/>
  <c r="AJ780" i="17"/>
  <c r="AI780" i="17"/>
  <c r="AH780" i="17"/>
  <c r="AG780" i="17"/>
  <c r="AF780" i="17"/>
  <c r="AE780" i="17"/>
  <c r="AD780" i="17"/>
  <c r="AC780" i="17"/>
  <c r="AB780" i="17"/>
  <c r="AA780" i="17"/>
  <c r="Z780" i="17"/>
  <c r="Y780" i="17"/>
  <c r="X780" i="17"/>
  <c r="W780" i="17"/>
  <c r="V780" i="17"/>
  <c r="U780" i="17"/>
  <c r="T780" i="17"/>
  <c r="S780" i="17"/>
  <c r="R780" i="17"/>
  <c r="Q780" i="17"/>
  <c r="P780" i="17"/>
  <c r="O780" i="17"/>
  <c r="N780" i="17"/>
  <c r="M780" i="17"/>
  <c r="L780" i="17"/>
  <c r="K780" i="17"/>
  <c r="AO779" i="17"/>
  <c r="AN779" i="17"/>
  <c r="AM779" i="17"/>
  <c r="AL779" i="17"/>
  <c r="AK779" i="17"/>
  <c r="AJ779" i="17"/>
  <c r="AI779" i="17"/>
  <c r="AH779" i="17"/>
  <c r="AG779" i="17"/>
  <c r="AF779" i="17"/>
  <c r="AE779" i="17"/>
  <c r="AD779" i="17"/>
  <c r="AC779" i="17"/>
  <c r="AB779" i="17"/>
  <c r="AA779" i="17"/>
  <c r="Z779" i="17"/>
  <c r="Y779" i="17"/>
  <c r="X779" i="17"/>
  <c r="W779" i="17"/>
  <c r="V779" i="17"/>
  <c r="U779" i="17"/>
  <c r="T779" i="17"/>
  <c r="S779" i="17"/>
  <c r="R779" i="17"/>
  <c r="Q779" i="17"/>
  <c r="P779" i="17"/>
  <c r="O779" i="17"/>
  <c r="N779" i="17"/>
  <c r="M779" i="17"/>
  <c r="L779" i="17"/>
  <c r="K779" i="17"/>
  <c r="AO778" i="17"/>
  <c r="AN778" i="17"/>
  <c r="AM778" i="17"/>
  <c r="AL778" i="17"/>
  <c r="AK778" i="17"/>
  <c r="AJ778" i="17"/>
  <c r="AI778" i="17"/>
  <c r="AH778" i="17"/>
  <c r="AG778" i="17"/>
  <c r="AF778" i="17"/>
  <c r="AE778" i="17"/>
  <c r="AD778" i="17"/>
  <c r="AC778" i="17"/>
  <c r="AB778" i="17"/>
  <c r="AA778" i="17"/>
  <c r="Z778" i="17"/>
  <c r="Y778" i="17"/>
  <c r="X778" i="17"/>
  <c r="W778" i="17"/>
  <c r="V778" i="17"/>
  <c r="U778" i="17"/>
  <c r="T778" i="17"/>
  <c r="S778" i="17"/>
  <c r="R778" i="17"/>
  <c r="Q778" i="17"/>
  <c r="P778" i="17"/>
  <c r="O778" i="17"/>
  <c r="N778" i="17"/>
  <c r="M778" i="17"/>
  <c r="L778" i="17"/>
  <c r="K778" i="17"/>
  <c r="AO777" i="17"/>
  <c r="AN777" i="17"/>
  <c r="AM777" i="17"/>
  <c r="AL777" i="17"/>
  <c r="AK777" i="17"/>
  <c r="AJ777" i="17"/>
  <c r="AI777" i="17"/>
  <c r="AH777" i="17"/>
  <c r="AG777" i="17"/>
  <c r="AF777" i="17"/>
  <c r="AE777" i="17"/>
  <c r="AD777" i="17"/>
  <c r="AC777" i="17"/>
  <c r="AB777" i="17"/>
  <c r="AA777" i="17"/>
  <c r="Z777" i="17"/>
  <c r="Y777" i="17"/>
  <c r="X777" i="17"/>
  <c r="W777" i="17"/>
  <c r="V777" i="17"/>
  <c r="U777" i="17"/>
  <c r="T777" i="17"/>
  <c r="S777" i="17"/>
  <c r="R777" i="17"/>
  <c r="Q777" i="17"/>
  <c r="P777" i="17"/>
  <c r="O777" i="17"/>
  <c r="N777" i="17"/>
  <c r="M777" i="17"/>
  <c r="L777" i="17"/>
  <c r="K777" i="17"/>
  <c r="AO776" i="17"/>
  <c r="AN776" i="17"/>
  <c r="AM776" i="17"/>
  <c r="AL776" i="17"/>
  <c r="AK776" i="17"/>
  <c r="AJ776" i="17"/>
  <c r="AI776" i="17"/>
  <c r="AH776" i="17"/>
  <c r="AG776" i="17"/>
  <c r="AF776" i="17"/>
  <c r="AE776" i="17"/>
  <c r="AD776" i="17"/>
  <c r="AC776" i="17"/>
  <c r="AB776" i="17"/>
  <c r="AA776" i="17"/>
  <c r="Z776" i="17"/>
  <c r="Y776" i="17"/>
  <c r="X776" i="17"/>
  <c r="W776" i="17"/>
  <c r="V776" i="17"/>
  <c r="U776" i="17"/>
  <c r="T776" i="17"/>
  <c r="S776" i="17"/>
  <c r="R776" i="17"/>
  <c r="Q776" i="17"/>
  <c r="P776" i="17"/>
  <c r="O776" i="17"/>
  <c r="N776" i="17"/>
  <c r="M776" i="17"/>
  <c r="L776" i="17"/>
  <c r="K776" i="17"/>
  <c r="AO775" i="17"/>
  <c r="AN775" i="17"/>
  <c r="AM775" i="17"/>
  <c r="AL775" i="17"/>
  <c r="AK775" i="17"/>
  <c r="AJ775" i="17"/>
  <c r="AI775" i="17"/>
  <c r="AH775" i="17"/>
  <c r="AG775" i="17"/>
  <c r="AF775" i="17"/>
  <c r="AE775" i="17"/>
  <c r="AD775" i="17"/>
  <c r="AC775" i="17"/>
  <c r="AB775" i="17"/>
  <c r="AA775" i="17"/>
  <c r="Z775" i="17"/>
  <c r="Y775" i="17"/>
  <c r="X775" i="17"/>
  <c r="W775" i="17"/>
  <c r="V775" i="17"/>
  <c r="U775" i="17"/>
  <c r="T775" i="17"/>
  <c r="S775" i="17"/>
  <c r="R775" i="17"/>
  <c r="Q775" i="17"/>
  <c r="P775" i="17"/>
  <c r="O775" i="17"/>
  <c r="N775" i="17"/>
  <c r="M775" i="17"/>
  <c r="L775" i="17"/>
  <c r="K775" i="17"/>
  <c r="AO774" i="17"/>
  <c r="AN774" i="17"/>
  <c r="AM774" i="17"/>
  <c r="AL774" i="17"/>
  <c r="AK774" i="17"/>
  <c r="AJ774" i="17"/>
  <c r="AI774" i="17"/>
  <c r="AH774" i="17"/>
  <c r="AG774" i="17"/>
  <c r="AF774" i="17"/>
  <c r="AE774" i="17"/>
  <c r="AD774" i="17"/>
  <c r="AC774" i="17"/>
  <c r="AB774" i="17"/>
  <c r="AA774" i="17"/>
  <c r="Z774" i="17"/>
  <c r="Y774" i="17"/>
  <c r="X774" i="17"/>
  <c r="W774" i="17"/>
  <c r="V774" i="17"/>
  <c r="U774" i="17"/>
  <c r="T774" i="17"/>
  <c r="S774" i="17"/>
  <c r="R774" i="17"/>
  <c r="Q774" i="17"/>
  <c r="P774" i="17"/>
  <c r="O774" i="17"/>
  <c r="N774" i="17"/>
  <c r="M774" i="17"/>
  <c r="L774" i="17"/>
  <c r="K774" i="17"/>
  <c r="AO773" i="17"/>
  <c r="AN773" i="17"/>
  <c r="AM773" i="17"/>
  <c r="AL773" i="17"/>
  <c r="AK773" i="17"/>
  <c r="AJ773" i="17"/>
  <c r="AI773" i="17"/>
  <c r="AH773" i="17"/>
  <c r="AG773" i="17"/>
  <c r="AF773" i="17"/>
  <c r="AE773" i="17"/>
  <c r="AD773" i="17"/>
  <c r="AC773" i="17"/>
  <c r="AB773" i="17"/>
  <c r="AA773" i="17"/>
  <c r="Z773" i="17"/>
  <c r="Y773" i="17"/>
  <c r="X773" i="17"/>
  <c r="W773" i="17"/>
  <c r="V773" i="17"/>
  <c r="U773" i="17"/>
  <c r="T773" i="17"/>
  <c r="S773" i="17"/>
  <c r="R773" i="17"/>
  <c r="Q773" i="17"/>
  <c r="P773" i="17"/>
  <c r="O773" i="17"/>
  <c r="N773" i="17"/>
  <c r="M773" i="17"/>
  <c r="L773" i="17"/>
  <c r="K773" i="17"/>
  <c r="AO772" i="17"/>
  <c r="AN772" i="17"/>
  <c r="AM772" i="17"/>
  <c r="AL772" i="17"/>
  <c r="AK772" i="17"/>
  <c r="AJ772" i="17"/>
  <c r="AI772" i="17"/>
  <c r="AH772" i="17"/>
  <c r="AG772" i="17"/>
  <c r="AF772" i="17"/>
  <c r="AE772" i="17"/>
  <c r="AD772" i="17"/>
  <c r="AC772" i="17"/>
  <c r="AB772" i="17"/>
  <c r="AA772" i="17"/>
  <c r="Z772" i="17"/>
  <c r="Y772" i="17"/>
  <c r="X772" i="17"/>
  <c r="W772" i="17"/>
  <c r="V772" i="17"/>
  <c r="U772" i="17"/>
  <c r="T772" i="17"/>
  <c r="S772" i="17"/>
  <c r="R772" i="17"/>
  <c r="Q772" i="17"/>
  <c r="P772" i="17"/>
  <c r="O772" i="17"/>
  <c r="N772" i="17"/>
  <c r="M772" i="17"/>
  <c r="L772" i="17"/>
  <c r="K772" i="17"/>
  <c r="AO771" i="17"/>
  <c r="AN771" i="17"/>
  <c r="AM771" i="17"/>
  <c r="AL771" i="17"/>
  <c r="AK771" i="17"/>
  <c r="AJ771" i="17"/>
  <c r="AI771" i="17"/>
  <c r="AH771" i="17"/>
  <c r="AG771" i="17"/>
  <c r="AF771" i="17"/>
  <c r="AE771" i="17"/>
  <c r="AD771" i="17"/>
  <c r="AC771" i="17"/>
  <c r="AB771" i="17"/>
  <c r="AA771" i="17"/>
  <c r="Z771" i="17"/>
  <c r="Y771" i="17"/>
  <c r="X771" i="17"/>
  <c r="W771" i="17"/>
  <c r="V771" i="17"/>
  <c r="U771" i="17"/>
  <c r="T771" i="17"/>
  <c r="S771" i="17"/>
  <c r="R771" i="17"/>
  <c r="Q771" i="17"/>
  <c r="P771" i="17"/>
  <c r="O771" i="17"/>
  <c r="N771" i="17"/>
  <c r="M771" i="17"/>
  <c r="L771" i="17"/>
  <c r="K771" i="17"/>
  <c r="AO770" i="17"/>
  <c r="AN770" i="17"/>
  <c r="AM770" i="17"/>
  <c r="AL770" i="17"/>
  <c r="AK770" i="17"/>
  <c r="AJ770" i="17"/>
  <c r="AI770" i="17"/>
  <c r="AH770" i="17"/>
  <c r="AG770" i="17"/>
  <c r="AF770" i="17"/>
  <c r="AE770" i="17"/>
  <c r="AD770" i="17"/>
  <c r="AC770" i="17"/>
  <c r="AB770" i="17"/>
  <c r="AA770" i="17"/>
  <c r="Z770" i="17"/>
  <c r="Y770" i="17"/>
  <c r="X770" i="17"/>
  <c r="W770" i="17"/>
  <c r="V770" i="17"/>
  <c r="U770" i="17"/>
  <c r="T770" i="17"/>
  <c r="S770" i="17"/>
  <c r="R770" i="17"/>
  <c r="Q770" i="17"/>
  <c r="P770" i="17"/>
  <c r="O770" i="17"/>
  <c r="N770" i="17"/>
  <c r="M770" i="17"/>
  <c r="L770" i="17"/>
  <c r="K770" i="17"/>
  <c r="AO769" i="17"/>
  <c r="AN769" i="17"/>
  <c r="AM769" i="17"/>
  <c r="AL769" i="17"/>
  <c r="AK769" i="17"/>
  <c r="AJ769" i="17"/>
  <c r="AI769" i="17"/>
  <c r="AH769" i="17"/>
  <c r="AG769" i="17"/>
  <c r="AF769" i="17"/>
  <c r="AE769" i="17"/>
  <c r="AD769" i="17"/>
  <c r="AC769" i="17"/>
  <c r="AB769" i="17"/>
  <c r="AA769" i="17"/>
  <c r="Z769" i="17"/>
  <c r="Y769" i="17"/>
  <c r="X769" i="17"/>
  <c r="W769" i="17"/>
  <c r="V769" i="17"/>
  <c r="U769" i="17"/>
  <c r="T769" i="17"/>
  <c r="S769" i="17"/>
  <c r="R769" i="17"/>
  <c r="Q769" i="17"/>
  <c r="P769" i="17"/>
  <c r="O769" i="17"/>
  <c r="N769" i="17"/>
  <c r="M769" i="17"/>
  <c r="L769" i="17"/>
  <c r="K769" i="17"/>
  <c r="AO768" i="17"/>
  <c r="AN768" i="17"/>
  <c r="AM768" i="17"/>
  <c r="AL768" i="17"/>
  <c r="AK768" i="17"/>
  <c r="AJ768" i="17"/>
  <c r="AI768" i="17"/>
  <c r="AH768" i="17"/>
  <c r="AG768" i="17"/>
  <c r="AF768" i="17"/>
  <c r="AE768" i="17"/>
  <c r="AD768" i="17"/>
  <c r="AC768" i="17"/>
  <c r="AB768" i="17"/>
  <c r="AA768" i="17"/>
  <c r="Z768" i="17"/>
  <c r="Y768" i="17"/>
  <c r="X768" i="17"/>
  <c r="W768" i="17"/>
  <c r="V768" i="17"/>
  <c r="U768" i="17"/>
  <c r="T768" i="17"/>
  <c r="S768" i="17"/>
  <c r="R768" i="17"/>
  <c r="Q768" i="17"/>
  <c r="P768" i="17"/>
  <c r="O768" i="17"/>
  <c r="N768" i="17"/>
  <c r="M768" i="17"/>
  <c r="L768" i="17"/>
  <c r="K768" i="17"/>
  <c r="AO767" i="17"/>
  <c r="AN767" i="17"/>
  <c r="AM767" i="17"/>
  <c r="AL767" i="17"/>
  <c r="AK767" i="17"/>
  <c r="AJ767" i="17"/>
  <c r="AI767" i="17"/>
  <c r="AH767" i="17"/>
  <c r="AG767" i="17"/>
  <c r="AF767" i="17"/>
  <c r="AE767" i="17"/>
  <c r="AD767" i="17"/>
  <c r="AC767" i="17"/>
  <c r="AB767" i="17"/>
  <c r="AA767" i="17"/>
  <c r="Z767" i="17"/>
  <c r="Y767" i="17"/>
  <c r="X767" i="17"/>
  <c r="W767" i="17"/>
  <c r="V767" i="17"/>
  <c r="U767" i="17"/>
  <c r="T767" i="17"/>
  <c r="S767" i="17"/>
  <c r="R767" i="17"/>
  <c r="Q767" i="17"/>
  <c r="P767" i="17"/>
  <c r="O767" i="17"/>
  <c r="N767" i="17"/>
  <c r="M767" i="17"/>
  <c r="L767" i="17"/>
  <c r="K767" i="17"/>
  <c r="AO766" i="17"/>
  <c r="AN766" i="17"/>
  <c r="AM766" i="17"/>
  <c r="AL766" i="17"/>
  <c r="AK766" i="17"/>
  <c r="AJ766" i="17"/>
  <c r="AI766" i="17"/>
  <c r="AH766" i="17"/>
  <c r="AG766" i="17"/>
  <c r="AF766" i="17"/>
  <c r="AE766" i="17"/>
  <c r="AD766" i="17"/>
  <c r="AC766" i="17"/>
  <c r="AB766" i="17"/>
  <c r="AA766" i="17"/>
  <c r="Z766" i="17"/>
  <c r="Y766" i="17"/>
  <c r="X766" i="17"/>
  <c r="W766" i="17"/>
  <c r="V766" i="17"/>
  <c r="U766" i="17"/>
  <c r="T766" i="17"/>
  <c r="S766" i="17"/>
  <c r="R766" i="17"/>
  <c r="Q766" i="17"/>
  <c r="P766" i="17"/>
  <c r="O766" i="17"/>
  <c r="N766" i="17"/>
  <c r="M766" i="17"/>
  <c r="L766" i="17"/>
  <c r="K766" i="17"/>
  <c r="AO765" i="17"/>
  <c r="AN765" i="17"/>
  <c r="AM765" i="17"/>
  <c r="AL765" i="17"/>
  <c r="AK765" i="17"/>
  <c r="AJ765" i="17"/>
  <c r="AI765" i="17"/>
  <c r="AH765" i="17"/>
  <c r="AG765" i="17"/>
  <c r="AF765" i="17"/>
  <c r="AE765" i="17"/>
  <c r="AD765" i="17"/>
  <c r="AC765" i="17"/>
  <c r="AB765" i="17"/>
  <c r="AA765" i="17"/>
  <c r="Z765" i="17"/>
  <c r="Y765" i="17"/>
  <c r="X765" i="17"/>
  <c r="W765" i="17"/>
  <c r="V765" i="17"/>
  <c r="U765" i="17"/>
  <c r="T765" i="17"/>
  <c r="S765" i="17"/>
  <c r="R765" i="17"/>
  <c r="Q765" i="17"/>
  <c r="P765" i="17"/>
  <c r="O765" i="17"/>
  <c r="N765" i="17"/>
  <c r="M765" i="17"/>
  <c r="L765" i="17"/>
  <c r="K765" i="17"/>
  <c r="AO764" i="17"/>
  <c r="AN764" i="17"/>
  <c r="AM764" i="17"/>
  <c r="AL764" i="17"/>
  <c r="AK764" i="17"/>
  <c r="AJ764" i="17"/>
  <c r="AI764" i="17"/>
  <c r="AH764" i="17"/>
  <c r="AG764" i="17"/>
  <c r="AF764" i="17"/>
  <c r="AE764" i="17"/>
  <c r="AD764" i="17"/>
  <c r="AC764" i="17"/>
  <c r="AB764" i="17"/>
  <c r="AA764" i="17"/>
  <c r="Z764" i="17"/>
  <c r="Y764" i="17"/>
  <c r="X764" i="17"/>
  <c r="W764" i="17"/>
  <c r="V764" i="17"/>
  <c r="U764" i="17"/>
  <c r="T764" i="17"/>
  <c r="S764" i="17"/>
  <c r="R764" i="17"/>
  <c r="Q764" i="17"/>
  <c r="P764" i="17"/>
  <c r="O764" i="17"/>
  <c r="N764" i="17"/>
  <c r="M764" i="17"/>
  <c r="L764" i="17"/>
  <c r="K764" i="17"/>
  <c r="AO763" i="17"/>
  <c r="AN763" i="17"/>
  <c r="AM763" i="17"/>
  <c r="AL763" i="17"/>
  <c r="AK763" i="17"/>
  <c r="AJ763" i="17"/>
  <c r="AI763" i="17"/>
  <c r="AH763" i="17"/>
  <c r="AG763" i="17"/>
  <c r="AF763" i="17"/>
  <c r="AE763" i="17"/>
  <c r="AD763" i="17"/>
  <c r="AC763" i="17"/>
  <c r="AB763" i="17"/>
  <c r="AA763" i="17"/>
  <c r="Z763" i="17"/>
  <c r="Y763" i="17"/>
  <c r="X763" i="17"/>
  <c r="W763" i="17"/>
  <c r="V763" i="17"/>
  <c r="U763" i="17"/>
  <c r="T763" i="17"/>
  <c r="S763" i="17"/>
  <c r="R763" i="17"/>
  <c r="Q763" i="17"/>
  <c r="P763" i="17"/>
  <c r="O763" i="17"/>
  <c r="N763" i="17"/>
  <c r="M763" i="17"/>
  <c r="L763" i="17"/>
  <c r="K763" i="17"/>
  <c r="AO762" i="17"/>
  <c r="AN762" i="17"/>
  <c r="AM762" i="17"/>
  <c r="AL762" i="17"/>
  <c r="AK762" i="17"/>
  <c r="AJ762" i="17"/>
  <c r="AI762" i="17"/>
  <c r="AH762" i="17"/>
  <c r="AG762" i="17"/>
  <c r="AF762" i="17"/>
  <c r="AE762" i="17"/>
  <c r="AD762" i="17"/>
  <c r="AC762" i="17"/>
  <c r="AB762" i="17"/>
  <c r="AA762" i="17"/>
  <c r="Z762" i="17"/>
  <c r="Y762" i="17"/>
  <c r="X762" i="17"/>
  <c r="W762" i="17"/>
  <c r="V762" i="17"/>
  <c r="U762" i="17"/>
  <c r="T762" i="17"/>
  <c r="S762" i="17"/>
  <c r="R762" i="17"/>
  <c r="Q762" i="17"/>
  <c r="P762" i="17"/>
  <c r="O762" i="17"/>
  <c r="N762" i="17"/>
  <c r="M762" i="17"/>
  <c r="L762" i="17"/>
  <c r="K762" i="17"/>
  <c r="AO761" i="17"/>
  <c r="AN761" i="17"/>
  <c r="AM761" i="17"/>
  <c r="AL761" i="17"/>
  <c r="AK761" i="17"/>
  <c r="AJ761" i="17"/>
  <c r="AI761" i="17"/>
  <c r="AH761" i="17"/>
  <c r="AG761" i="17"/>
  <c r="AF761" i="17"/>
  <c r="AE761" i="17"/>
  <c r="AD761" i="17"/>
  <c r="AC761" i="17"/>
  <c r="AB761" i="17"/>
  <c r="AA761" i="17"/>
  <c r="Z761" i="17"/>
  <c r="Y761" i="17"/>
  <c r="X761" i="17"/>
  <c r="W761" i="17"/>
  <c r="V761" i="17"/>
  <c r="U761" i="17"/>
  <c r="T761" i="17"/>
  <c r="S761" i="17"/>
  <c r="R761" i="17"/>
  <c r="Q761" i="17"/>
  <c r="P761" i="17"/>
  <c r="O761" i="17"/>
  <c r="N761" i="17"/>
  <c r="M761" i="17"/>
  <c r="L761" i="17"/>
  <c r="K761" i="17"/>
  <c r="AO760" i="17"/>
  <c r="AN760" i="17"/>
  <c r="AM760" i="17"/>
  <c r="AL760" i="17"/>
  <c r="AK760" i="17"/>
  <c r="AJ760" i="17"/>
  <c r="AI760" i="17"/>
  <c r="AH760" i="17"/>
  <c r="AG760" i="17"/>
  <c r="AF760" i="17"/>
  <c r="AE760" i="17"/>
  <c r="AD760" i="17"/>
  <c r="AC760" i="17"/>
  <c r="AB760" i="17"/>
  <c r="AA760" i="17"/>
  <c r="Z760" i="17"/>
  <c r="Y760" i="17"/>
  <c r="X760" i="17"/>
  <c r="W760" i="17"/>
  <c r="V760" i="17"/>
  <c r="U760" i="17"/>
  <c r="T760" i="17"/>
  <c r="S760" i="17"/>
  <c r="R760" i="17"/>
  <c r="Q760" i="17"/>
  <c r="P760" i="17"/>
  <c r="O760" i="17"/>
  <c r="N760" i="17"/>
  <c r="M760" i="17"/>
  <c r="L760" i="17"/>
  <c r="K760" i="17"/>
  <c r="AO759" i="17"/>
  <c r="AN759" i="17"/>
  <c r="AM759" i="17"/>
  <c r="AL759" i="17"/>
  <c r="AK759" i="17"/>
  <c r="AJ759" i="17"/>
  <c r="AI759" i="17"/>
  <c r="AH759" i="17"/>
  <c r="AG759" i="17"/>
  <c r="AF759" i="17"/>
  <c r="AE759" i="17"/>
  <c r="AD759" i="17"/>
  <c r="AC759" i="17"/>
  <c r="AB759" i="17"/>
  <c r="AA759" i="17"/>
  <c r="Z759" i="17"/>
  <c r="Y759" i="17"/>
  <c r="X759" i="17"/>
  <c r="W759" i="17"/>
  <c r="V759" i="17"/>
  <c r="U759" i="17"/>
  <c r="T759" i="17"/>
  <c r="S759" i="17"/>
  <c r="R759" i="17"/>
  <c r="Q759" i="17"/>
  <c r="P759" i="17"/>
  <c r="O759" i="17"/>
  <c r="N759" i="17"/>
  <c r="M759" i="17"/>
  <c r="L759" i="17"/>
  <c r="K759" i="17"/>
  <c r="AO758" i="17"/>
  <c r="AN758" i="17"/>
  <c r="AM758" i="17"/>
  <c r="AL758" i="17"/>
  <c r="AK758" i="17"/>
  <c r="AJ758" i="17"/>
  <c r="AI758" i="17"/>
  <c r="AH758" i="17"/>
  <c r="AG758" i="17"/>
  <c r="AF758" i="17"/>
  <c r="AE758" i="17"/>
  <c r="AD758" i="17"/>
  <c r="AC758" i="17"/>
  <c r="AB758" i="17"/>
  <c r="AA758" i="17"/>
  <c r="Z758" i="17"/>
  <c r="Y758" i="17"/>
  <c r="X758" i="17"/>
  <c r="W758" i="17"/>
  <c r="V758" i="17"/>
  <c r="U758" i="17"/>
  <c r="T758" i="17"/>
  <c r="S758" i="17"/>
  <c r="R758" i="17"/>
  <c r="Q758" i="17"/>
  <c r="P758" i="17"/>
  <c r="O758" i="17"/>
  <c r="N758" i="17"/>
  <c r="M758" i="17"/>
  <c r="L758" i="17"/>
  <c r="K758" i="17"/>
  <c r="AO757" i="17"/>
  <c r="AN757" i="17"/>
  <c r="AM757" i="17"/>
  <c r="AL757" i="17"/>
  <c r="AK757" i="17"/>
  <c r="AJ757" i="17"/>
  <c r="AI757" i="17"/>
  <c r="AH757" i="17"/>
  <c r="AG757" i="17"/>
  <c r="AF757" i="17"/>
  <c r="AE757" i="17"/>
  <c r="AD757" i="17"/>
  <c r="AC757" i="17"/>
  <c r="AB757" i="17"/>
  <c r="AA757" i="17"/>
  <c r="Z757" i="17"/>
  <c r="Y757" i="17"/>
  <c r="X757" i="17"/>
  <c r="W757" i="17"/>
  <c r="V757" i="17"/>
  <c r="U757" i="17"/>
  <c r="T757" i="17"/>
  <c r="S757" i="17"/>
  <c r="R757" i="17"/>
  <c r="Q757" i="17"/>
  <c r="P757" i="17"/>
  <c r="O757" i="17"/>
  <c r="N757" i="17"/>
  <c r="M757" i="17"/>
  <c r="L757" i="17"/>
  <c r="K757" i="17"/>
  <c r="AO756" i="17"/>
  <c r="AN756" i="17"/>
  <c r="AM756" i="17"/>
  <c r="AL756" i="17"/>
  <c r="AK756" i="17"/>
  <c r="AJ756" i="17"/>
  <c r="AI756" i="17"/>
  <c r="AH756" i="17"/>
  <c r="AG756" i="17"/>
  <c r="AF756" i="17"/>
  <c r="AE756" i="17"/>
  <c r="AD756" i="17"/>
  <c r="AC756" i="17"/>
  <c r="AB756" i="17"/>
  <c r="AA756" i="17"/>
  <c r="Z756" i="17"/>
  <c r="Y756" i="17"/>
  <c r="X756" i="17"/>
  <c r="W756" i="17"/>
  <c r="V756" i="17"/>
  <c r="U756" i="17"/>
  <c r="T756" i="17"/>
  <c r="S756" i="17"/>
  <c r="R756" i="17"/>
  <c r="Q756" i="17"/>
  <c r="P756" i="17"/>
  <c r="O756" i="17"/>
  <c r="N756" i="17"/>
  <c r="M756" i="17"/>
  <c r="L756" i="17"/>
  <c r="K756" i="17"/>
  <c r="AO755" i="17"/>
  <c r="AN755" i="17"/>
  <c r="AM755" i="17"/>
  <c r="AL755" i="17"/>
  <c r="AK755" i="17"/>
  <c r="AJ755" i="17"/>
  <c r="AI755" i="17"/>
  <c r="AH755" i="17"/>
  <c r="AG755" i="17"/>
  <c r="AF755" i="17"/>
  <c r="AE755" i="17"/>
  <c r="AD755" i="17"/>
  <c r="AC755" i="17"/>
  <c r="AB755" i="17"/>
  <c r="AA755" i="17"/>
  <c r="Z755" i="17"/>
  <c r="Y755" i="17"/>
  <c r="X755" i="17"/>
  <c r="W755" i="17"/>
  <c r="V755" i="17"/>
  <c r="U755" i="17"/>
  <c r="T755" i="17"/>
  <c r="S755" i="17"/>
  <c r="R755" i="17"/>
  <c r="Q755" i="17"/>
  <c r="P755" i="17"/>
  <c r="O755" i="17"/>
  <c r="N755" i="17"/>
  <c r="M755" i="17"/>
  <c r="L755" i="17"/>
  <c r="K755" i="17"/>
  <c r="AO754" i="17"/>
  <c r="AN754" i="17"/>
  <c r="AM754" i="17"/>
  <c r="AL754" i="17"/>
  <c r="AK754" i="17"/>
  <c r="AJ754" i="17"/>
  <c r="AI754" i="17"/>
  <c r="AH754" i="17"/>
  <c r="AG754" i="17"/>
  <c r="AF754" i="17"/>
  <c r="AE754" i="17"/>
  <c r="AD754" i="17"/>
  <c r="AC754" i="17"/>
  <c r="AB754" i="17"/>
  <c r="AA754" i="17"/>
  <c r="Z754" i="17"/>
  <c r="Y754" i="17"/>
  <c r="X754" i="17"/>
  <c r="W754" i="17"/>
  <c r="V754" i="17"/>
  <c r="U754" i="17"/>
  <c r="T754" i="17"/>
  <c r="S754" i="17"/>
  <c r="R754" i="17"/>
  <c r="Q754" i="17"/>
  <c r="P754" i="17"/>
  <c r="O754" i="17"/>
  <c r="N754" i="17"/>
  <c r="M754" i="17"/>
  <c r="L754" i="17"/>
  <c r="K754" i="17"/>
  <c r="AO753" i="17"/>
  <c r="AN753" i="17"/>
  <c r="AM753" i="17"/>
  <c r="AL753" i="17"/>
  <c r="AK753" i="17"/>
  <c r="AJ753" i="17"/>
  <c r="AI753" i="17"/>
  <c r="AH753" i="17"/>
  <c r="AG753" i="17"/>
  <c r="AF753" i="17"/>
  <c r="AE753" i="17"/>
  <c r="AD753" i="17"/>
  <c r="AC753" i="17"/>
  <c r="AB753" i="17"/>
  <c r="AA753" i="17"/>
  <c r="Z753" i="17"/>
  <c r="Y753" i="17"/>
  <c r="X753" i="17"/>
  <c r="W753" i="17"/>
  <c r="V753" i="17"/>
  <c r="U753" i="17"/>
  <c r="T753" i="17"/>
  <c r="S753" i="17"/>
  <c r="R753" i="17"/>
  <c r="Q753" i="17"/>
  <c r="P753" i="17"/>
  <c r="O753" i="17"/>
  <c r="N753" i="17"/>
  <c r="M753" i="17"/>
  <c r="L753" i="17"/>
  <c r="K753" i="17"/>
  <c r="AO752" i="17"/>
  <c r="AN752" i="17"/>
  <c r="AM752" i="17"/>
  <c r="AL752" i="17"/>
  <c r="AK752" i="17"/>
  <c r="AJ752" i="17"/>
  <c r="AI752" i="17"/>
  <c r="AH752" i="17"/>
  <c r="AG752" i="17"/>
  <c r="AF752" i="17"/>
  <c r="AE752" i="17"/>
  <c r="AD752" i="17"/>
  <c r="AC752" i="17"/>
  <c r="AB752" i="17"/>
  <c r="AA752" i="17"/>
  <c r="Z752" i="17"/>
  <c r="Y752" i="17"/>
  <c r="X752" i="17"/>
  <c r="W752" i="17"/>
  <c r="V752" i="17"/>
  <c r="U752" i="17"/>
  <c r="T752" i="17"/>
  <c r="S752" i="17"/>
  <c r="R752" i="17"/>
  <c r="Q752" i="17"/>
  <c r="P752" i="17"/>
  <c r="O752" i="17"/>
  <c r="N752" i="17"/>
  <c r="M752" i="17"/>
  <c r="L752" i="17"/>
  <c r="K752" i="17"/>
  <c r="AO751" i="17"/>
  <c r="AN751" i="17"/>
  <c r="AM751" i="17"/>
  <c r="AL751" i="17"/>
  <c r="AK751" i="17"/>
  <c r="AJ751" i="17"/>
  <c r="AI751" i="17"/>
  <c r="AH751" i="17"/>
  <c r="AG751" i="17"/>
  <c r="AF751" i="17"/>
  <c r="AE751" i="17"/>
  <c r="AD751" i="17"/>
  <c r="AC751" i="17"/>
  <c r="AB751" i="17"/>
  <c r="AA751" i="17"/>
  <c r="Z751" i="17"/>
  <c r="Y751" i="17"/>
  <c r="X751" i="17"/>
  <c r="W751" i="17"/>
  <c r="V751" i="17"/>
  <c r="U751" i="17"/>
  <c r="T751" i="17"/>
  <c r="S751" i="17"/>
  <c r="R751" i="17"/>
  <c r="Q751" i="17"/>
  <c r="P751" i="17"/>
  <c r="O751" i="17"/>
  <c r="N751" i="17"/>
  <c r="M751" i="17"/>
  <c r="L751" i="17"/>
  <c r="K751" i="17"/>
  <c r="AO750" i="17"/>
  <c r="AN750" i="17"/>
  <c r="AM750" i="17"/>
  <c r="AL750" i="17"/>
  <c r="AK750" i="17"/>
  <c r="AJ750" i="17"/>
  <c r="AI750" i="17"/>
  <c r="AH750" i="17"/>
  <c r="AG750" i="17"/>
  <c r="AF750" i="17"/>
  <c r="AE750" i="17"/>
  <c r="AD750" i="17"/>
  <c r="AC750" i="17"/>
  <c r="AB750" i="17"/>
  <c r="AA750" i="17"/>
  <c r="Z750" i="17"/>
  <c r="Y750" i="17"/>
  <c r="X750" i="17"/>
  <c r="W750" i="17"/>
  <c r="V750" i="17"/>
  <c r="U750" i="17"/>
  <c r="T750" i="17"/>
  <c r="S750" i="17"/>
  <c r="R750" i="17"/>
  <c r="Q750" i="17"/>
  <c r="P750" i="17"/>
  <c r="O750" i="17"/>
  <c r="N750" i="17"/>
  <c r="M750" i="17"/>
  <c r="L750" i="17"/>
  <c r="K750" i="17"/>
  <c r="AO749" i="17"/>
  <c r="AN749" i="17"/>
  <c r="AM749" i="17"/>
  <c r="AL749" i="17"/>
  <c r="AK749" i="17"/>
  <c r="AJ749" i="17"/>
  <c r="AI749" i="17"/>
  <c r="AH749" i="17"/>
  <c r="AG749" i="17"/>
  <c r="AF749" i="17"/>
  <c r="AE749" i="17"/>
  <c r="AD749" i="17"/>
  <c r="AC749" i="17"/>
  <c r="AB749" i="17"/>
  <c r="AA749" i="17"/>
  <c r="Z749" i="17"/>
  <c r="Y749" i="17"/>
  <c r="X749" i="17"/>
  <c r="W749" i="17"/>
  <c r="V749" i="17"/>
  <c r="U749" i="17"/>
  <c r="T749" i="17"/>
  <c r="S749" i="17"/>
  <c r="R749" i="17"/>
  <c r="Q749" i="17"/>
  <c r="P749" i="17"/>
  <c r="O749" i="17"/>
  <c r="N749" i="17"/>
  <c r="M749" i="17"/>
  <c r="L749" i="17"/>
  <c r="K749" i="17"/>
  <c r="AO748" i="17"/>
  <c r="AN748" i="17"/>
  <c r="AM748" i="17"/>
  <c r="AL748" i="17"/>
  <c r="AK748" i="17"/>
  <c r="AJ748" i="17"/>
  <c r="AI748" i="17"/>
  <c r="AH748" i="17"/>
  <c r="AG748" i="17"/>
  <c r="AF748" i="17"/>
  <c r="AE748" i="17"/>
  <c r="AD748" i="17"/>
  <c r="AC748" i="17"/>
  <c r="AB748" i="17"/>
  <c r="AA748" i="17"/>
  <c r="Z748" i="17"/>
  <c r="Y748" i="17"/>
  <c r="X748" i="17"/>
  <c r="W748" i="17"/>
  <c r="V748" i="17"/>
  <c r="U748" i="17"/>
  <c r="T748" i="17"/>
  <c r="S748" i="17"/>
  <c r="R748" i="17"/>
  <c r="Q748" i="17"/>
  <c r="P748" i="17"/>
  <c r="O748" i="17"/>
  <c r="N748" i="17"/>
  <c r="M748" i="17"/>
  <c r="L748" i="17"/>
  <c r="K748" i="17"/>
  <c r="AO747" i="17"/>
  <c r="AN747" i="17"/>
  <c r="AM747" i="17"/>
  <c r="AL747" i="17"/>
  <c r="AK747" i="17"/>
  <c r="AJ747" i="17"/>
  <c r="AI747" i="17"/>
  <c r="AH747" i="17"/>
  <c r="AG747" i="17"/>
  <c r="AF747" i="17"/>
  <c r="AE747" i="17"/>
  <c r="AD747" i="17"/>
  <c r="AC747" i="17"/>
  <c r="AB747" i="17"/>
  <c r="AA747" i="17"/>
  <c r="Z747" i="17"/>
  <c r="Y747" i="17"/>
  <c r="X747" i="17"/>
  <c r="W747" i="17"/>
  <c r="V747" i="17"/>
  <c r="U747" i="17"/>
  <c r="T747" i="17"/>
  <c r="S747" i="17"/>
  <c r="R747" i="17"/>
  <c r="Q747" i="17"/>
  <c r="P747" i="17"/>
  <c r="O747" i="17"/>
  <c r="N747" i="17"/>
  <c r="M747" i="17"/>
  <c r="L747" i="17"/>
  <c r="K747" i="17"/>
  <c r="AO746" i="17"/>
  <c r="AN746" i="17"/>
  <c r="AM746" i="17"/>
  <c r="AL746" i="17"/>
  <c r="AK746" i="17"/>
  <c r="AJ746" i="17"/>
  <c r="AI746" i="17"/>
  <c r="AH746" i="17"/>
  <c r="AG746" i="17"/>
  <c r="AF746" i="17"/>
  <c r="AE746" i="17"/>
  <c r="AD746" i="17"/>
  <c r="AC746" i="17"/>
  <c r="AB746" i="17"/>
  <c r="AA746" i="17"/>
  <c r="Z746" i="17"/>
  <c r="Y746" i="17"/>
  <c r="X746" i="17"/>
  <c r="W746" i="17"/>
  <c r="V746" i="17"/>
  <c r="U746" i="17"/>
  <c r="T746" i="17"/>
  <c r="S746" i="17"/>
  <c r="R746" i="17"/>
  <c r="Q746" i="17"/>
  <c r="P746" i="17"/>
  <c r="O746" i="17"/>
  <c r="N746" i="17"/>
  <c r="M746" i="17"/>
  <c r="L746" i="17"/>
  <c r="K746" i="17"/>
  <c r="AO745" i="17"/>
  <c r="AN745" i="17"/>
  <c r="AM745" i="17"/>
  <c r="AL745" i="17"/>
  <c r="AK745" i="17"/>
  <c r="AJ745" i="17"/>
  <c r="AI745" i="17"/>
  <c r="AH745" i="17"/>
  <c r="AG745" i="17"/>
  <c r="AF745" i="17"/>
  <c r="AE745" i="17"/>
  <c r="AD745" i="17"/>
  <c r="AC745" i="17"/>
  <c r="AB745" i="17"/>
  <c r="AA745" i="17"/>
  <c r="Z745" i="17"/>
  <c r="Y745" i="17"/>
  <c r="X745" i="17"/>
  <c r="W745" i="17"/>
  <c r="V745" i="17"/>
  <c r="U745" i="17"/>
  <c r="T745" i="17"/>
  <c r="S745" i="17"/>
  <c r="R745" i="17"/>
  <c r="Q745" i="17"/>
  <c r="P745" i="17"/>
  <c r="O745" i="17"/>
  <c r="N745" i="17"/>
  <c r="M745" i="17"/>
  <c r="L745" i="17"/>
  <c r="K745" i="17"/>
  <c r="AO744" i="17"/>
  <c r="AN744" i="17"/>
  <c r="AM744" i="17"/>
  <c r="AL744" i="17"/>
  <c r="AK744" i="17"/>
  <c r="AJ744" i="17"/>
  <c r="AI744" i="17"/>
  <c r="AH744" i="17"/>
  <c r="AG744" i="17"/>
  <c r="AF744" i="17"/>
  <c r="AE744" i="17"/>
  <c r="AD744" i="17"/>
  <c r="AC744" i="17"/>
  <c r="AB744" i="17"/>
  <c r="AA744" i="17"/>
  <c r="Z744" i="17"/>
  <c r="Y744" i="17"/>
  <c r="X744" i="17"/>
  <c r="W744" i="17"/>
  <c r="V744" i="17"/>
  <c r="U744" i="17"/>
  <c r="T744" i="17"/>
  <c r="S744" i="17"/>
  <c r="R744" i="17"/>
  <c r="Q744" i="17"/>
  <c r="P744" i="17"/>
  <c r="O744" i="17"/>
  <c r="N744" i="17"/>
  <c r="M744" i="17"/>
  <c r="L744" i="17"/>
  <c r="K744" i="17"/>
  <c r="AO743" i="17"/>
  <c r="AN743" i="17"/>
  <c r="AM743" i="17"/>
  <c r="AL743" i="17"/>
  <c r="AK743" i="17"/>
  <c r="AJ743" i="17"/>
  <c r="AI743" i="17"/>
  <c r="AH743" i="17"/>
  <c r="AG743" i="17"/>
  <c r="AF743" i="17"/>
  <c r="AE743" i="17"/>
  <c r="AD743" i="17"/>
  <c r="AC743" i="17"/>
  <c r="AB743" i="17"/>
  <c r="AA743" i="17"/>
  <c r="Z743" i="17"/>
  <c r="Y743" i="17"/>
  <c r="X743" i="17"/>
  <c r="W743" i="17"/>
  <c r="V743" i="17"/>
  <c r="U743" i="17"/>
  <c r="T743" i="17"/>
  <c r="S743" i="17"/>
  <c r="R743" i="17"/>
  <c r="Q743" i="17"/>
  <c r="P743" i="17"/>
  <c r="O743" i="17"/>
  <c r="N743" i="17"/>
  <c r="M743" i="17"/>
  <c r="L743" i="17"/>
  <c r="K743" i="17"/>
  <c r="AO742" i="17"/>
  <c r="AN742" i="17"/>
  <c r="AM742" i="17"/>
  <c r="AL742" i="17"/>
  <c r="AK742" i="17"/>
  <c r="AJ742" i="17"/>
  <c r="AI742" i="17"/>
  <c r="AH742" i="17"/>
  <c r="AG742" i="17"/>
  <c r="AF742" i="17"/>
  <c r="AE742" i="17"/>
  <c r="AD742" i="17"/>
  <c r="AC742" i="17"/>
  <c r="AB742" i="17"/>
  <c r="AA742" i="17"/>
  <c r="Z742" i="17"/>
  <c r="Y742" i="17"/>
  <c r="X742" i="17"/>
  <c r="W742" i="17"/>
  <c r="V742" i="17"/>
  <c r="U742" i="17"/>
  <c r="T742" i="17"/>
  <c r="S742" i="17"/>
  <c r="R742" i="17"/>
  <c r="Q742" i="17"/>
  <c r="P742" i="17"/>
  <c r="O742" i="17"/>
  <c r="N742" i="17"/>
  <c r="M742" i="17"/>
  <c r="L742" i="17"/>
  <c r="K742" i="17"/>
  <c r="AO741" i="17"/>
  <c r="AN741" i="17"/>
  <c r="AM741" i="17"/>
  <c r="AL741" i="17"/>
  <c r="AK741" i="17"/>
  <c r="AJ741" i="17"/>
  <c r="AI741" i="17"/>
  <c r="AH741" i="17"/>
  <c r="AG741" i="17"/>
  <c r="AF741" i="17"/>
  <c r="AE741" i="17"/>
  <c r="AD741" i="17"/>
  <c r="AC741" i="17"/>
  <c r="AB741" i="17"/>
  <c r="AA741" i="17"/>
  <c r="Z741" i="17"/>
  <c r="Y741" i="17"/>
  <c r="X741" i="17"/>
  <c r="W741" i="17"/>
  <c r="V741" i="17"/>
  <c r="U741" i="17"/>
  <c r="T741" i="17"/>
  <c r="S741" i="17"/>
  <c r="R741" i="17"/>
  <c r="Q741" i="17"/>
  <c r="P741" i="17"/>
  <c r="O741" i="17"/>
  <c r="N741" i="17"/>
  <c r="M741" i="17"/>
  <c r="L741" i="17"/>
  <c r="K741" i="17"/>
  <c r="AO740" i="17"/>
  <c r="AN740" i="17"/>
  <c r="AM740" i="17"/>
  <c r="AL740" i="17"/>
  <c r="AK740" i="17"/>
  <c r="AJ740" i="17"/>
  <c r="AI740" i="17"/>
  <c r="AH740" i="17"/>
  <c r="AG740" i="17"/>
  <c r="AF740" i="17"/>
  <c r="AE740" i="17"/>
  <c r="AD740" i="17"/>
  <c r="AC740" i="17"/>
  <c r="AB740" i="17"/>
  <c r="AA740" i="17"/>
  <c r="Z740" i="17"/>
  <c r="Y740" i="17"/>
  <c r="X740" i="17"/>
  <c r="W740" i="17"/>
  <c r="V740" i="17"/>
  <c r="U740" i="17"/>
  <c r="T740" i="17"/>
  <c r="S740" i="17"/>
  <c r="R740" i="17"/>
  <c r="Q740" i="17"/>
  <c r="P740" i="17"/>
  <c r="O740" i="17"/>
  <c r="N740" i="17"/>
  <c r="M740" i="17"/>
  <c r="L740" i="17"/>
  <c r="K740" i="17"/>
  <c r="AO739" i="17"/>
  <c r="AN739" i="17"/>
  <c r="AM739" i="17"/>
  <c r="AL739" i="17"/>
  <c r="AK739" i="17"/>
  <c r="AJ739" i="17"/>
  <c r="AI739" i="17"/>
  <c r="AH739" i="17"/>
  <c r="AG739" i="17"/>
  <c r="AF739" i="17"/>
  <c r="AE739" i="17"/>
  <c r="AD739" i="17"/>
  <c r="AC739" i="17"/>
  <c r="AB739" i="17"/>
  <c r="AA739" i="17"/>
  <c r="Z739" i="17"/>
  <c r="Y739" i="17"/>
  <c r="X739" i="17"/>
  <c r="W739" i="17"/>
  <c r="V739" i="17"/>
  <c r="U739" i="17"/>
  <c r="T739" i="17"/>
  <c r="S739" i="17"/>
  <c r="R739" i="17"/>
  <c r="Q739" i="17"/>
  <c r="P739" i="17"/>
  <c r="O739" i="17"/>
  <c r="N739" i="17"/>
  <c r="M739" i="17"/>
  <c r="L739" i="17"/>
  <c r="K739" i="17"/>
  <c r="AO738" i="17"/>
  <c r="AN738" i="17"/>
  <c r="AM738" i="17"/>
  <c r="AL738" i="17"/>
  <c r="AK738" i="17"/>
  <c r="AJ738" i="17"/>
  <c r="AI738" i="17"/>
  <c r="AH738" i="17"/>
  <c r="AG738" i="17"/>
  <c r="AF738" i="17"/>
  <c r="AE738" i="17"/>
  <c r="AD738" i="17"/>
  <c r="AC738" i="17"/>
  <c r="AB738" i="17"/>
  <c r="AA738" i="17"/>
  <c r="Z738" i="17"/>
  <c r="Y738" i="17"/>
  <c r="X738" i="17"/>
  <c r="W738" i="17"/>
  <c r="V738" i="17"/>
  <c r="U738" i="17"/>
  <c r="T738" i="17"/>
  <c r="S738" i="17"/>
  <c r="R738" i="17"/>
  <c r="Q738" i="17"/>
  <c r="P738" i="17"/>
  <c r="O738" i="17"/>
  <c r="N738" i="17"/>
  <c r="M738" i="17"/>
  <c r="L738" i="17"/>
  <c r="K738" i="17"/>
  <c r="AO737" i="17"/>
  <c r="AN737" i="17"/>
  <c r="AM737" i="17"/>
  <c r="AL737" i="17"/>
  <c r="AK737" i="17"/>
  <c r="AJ737" i="17"/>
  <c r="AI737" i="17"/>
  <c r="AH737" i="17"/>
  <c r="AG737" i="17"/>
  <c r="AF737" i="17"/>
  <c r="AE737" i="17"/>
  <c r="AD737" i="17"/>
  <c r="AC737" i="17"/>
  <c r="AB737" i="17"/>
  <c r="AA737" i="17"/>
  <c r="Z737" i="17"/>
  <c r="Y737" i="17"/>
  <c r="X737" i="17"/>
  <c r="W737" i="17"/>
  <c r="V737" i="17"/>
  <c r="U737" i="17"/>
  <c r="T737" i="17"/>
  <c r="S737" i="17"/>
  <c r="R737" i="17"/>
  <c r="Q737" i="17"/>
  <c r="P737" i="17"/>
  <c r="O737" i="17"/>
  <c r="N737" i="17"/>
  <c r="M737" i="17"/>
  <c r="L737" i="17"/>
  <c r="K737" i="17"/>
  <c r="AO736" i="17"/>
  <c r="AN736" i="17"/>
  <c r="AM736" i="17"/>
  <c r="AL736" i="17"/>
  <c r="AK736" i="17"/>
  <c r="AJ736" i="17"/>
  <c r="AI736" i="17"/>
  <c r="AH736" i="17"/>
  <c r="AG736" i="17"/>
  <c r="AF736" i="17"/>
  <c r="AE736" i="17"/>
  <c r="AD736" i="17"/>
  <c r="AC736" i="17"/>
  <c r="AB736" i="17"/>
  <c r="AA736" i="17"/>
  <c r="Z736" i="17"/>
  <c r="Y736" i="17"/>
  <c r="X736" i="17"/>
  <c r="W736" i="17"/>
  <c r="V736" i="17"/>
  <c r="U736" i="17"/>
  <c r="T736" i="17"/>
  <c r="S736" i="17"/>
  <c r="R736" i="17"/>
  <c r="Q736" i="17"/>
  <c r="P736" i="17"/>
  <c r="O736" i="17"/>
  <c r="N736" i="17"/>
  <c r="M736" i="17"/>
  <c r="L736" i="17"/>
  <c r="K736" i="17"/>
  <c r="AO735" i="17"/>
  <c r="AN735" i="17"/>
  <c r="AM735" i="17"/>
  <c r="AL735" i="17"/>
  <c r="AK735" i="17"/>
  <c r="AJ735" i="17"/>
  <c r="AI735" i="17"/>
  <c r="AH735" i="17"/>
  <c r="AG735" i="17"/>
  <c r="AF735" i="17"/>
  <c r="AE735" i="17"/>
  <c r="AD735" i="17"/>
  <c r="AC735" i="17"/>
  <c r="AB735" i="17"/>
  <c r="AA735" i="17"/>
  <c r="Z735" i="17"/>
  <c r="Y735" i="17"/>
  <c r="X735" i="17"/>
  <c r="W735" i="17"/>
  <c r="V735" i="17"/>
  <c r="U735" i="17"/>
  <c r="T735" i="17"/>
  <c r="S735" i="17"/>
  <c r="R735" i="17"/>
  <c r="Q735" i="17"/>
  <c r="P735" i="17"/>
  <c r="O735" i="17"/>
  <c r="N735" i="17"/>
  <c r="M735" i="17"/>
  <c r="L735" i="17"/>
  <c r="K735" i="17"/>
  <c r="AO734" i="17"/>
  <c r="AN734" i="17"/>
  <c r="AM734" i="17"/>
  <c r="AL734" i="17"/>
  <c r="AK734" i="17"/>
  <c r="AJ734" i="17"/>
  <c r="AI734" i="17"/>
  <c r="AH734" i="17"/>
  <c r="AG734" i="17"/>
  <c r="AF734" i="17"/>
  <c r="AE734" i="17"/>
  <c r="AD734" i="17"/>
  <c r="AC734" i="17"/>
  <c r="AB734" i="17"/>
  <c r="AA734" i="17"/>
  <c r="Z734" i="17"/>
  <c r="Y734" i="17"/>
  <c r="X734" i="17"/>
  <c r="W734" i="17"/>
  <c r="V734" i="17"/>
  <c r="U734" i="17"/>
  <c r="T734" i="17"/>
  <c r="S734" i="17"/>
  <c r="R734" i="17"/>
  <c r="Q734" i="17"/>
  <c r="P734" i="17"/>
  <c r="O734" i="17"/>
  <c r="N734" i="17"/>
  <c r="M734" i="17"/>
  <c r="L734" i="17"/>
  <c r="K734" i="17"/>
  <c r="AO733" i="17"/>
  <c r="AN733" i="17"/>
  <c r="AM733" i="17"/>
  <c r="AL733" i="17"/>
  <c r="AK733" i="17"/>
  <c r="AJ733" i="17"/>
  <c r="AI733" i="17"/>
  <c r="AH733" i="17"/>
  <c r="AG733" i="17"/>
  <c r="AF733" i="17"/>
  <c r="AE733" i="17"/>
  <c r="AD733" i="17"/>
  <c r="AC733" i="17"/>
  <c r="AB733" i="17"/>
  <c r="AA733" i="17"/>
  <c r="Z733" i="17"/>
  <c r="Y733" i="17"/>
  <c r="X733" i="17"/>
  <c r="W733" i="17"/>
  <c r="V733" i="17"/>
  <c r="U733" i="17"/>
  <c r="T733" i="17"/>
  <c r="S733" i="17"/>
  <c r="R733" i="17"/>
  <c r="Q733" i="17"/>
  <c r="P733" i="17"/>
  <c r="O733" i="17"/>
  <c r="N733" i="17"/>
  <c r="M733" i="17"/>
  <c r="L733" i="17"/>
  <c r="K733" i="17"/>
  <c r="AO732" i="17"/>
  <c r="AN732" i="17"/>
  <c r="AM732" i="17"/>
  <c r="AL732" i="17"/>
  <c r="AK732" i="17"/>
  <c r="AJ732" i="17"/>
  <c r="AI732" i="17"/>
  <c r="AH732" i="17"/>
  <c r="AG732" i="17"/>
  <c r="AF732" i="17"/>
  <c r="AE732" i="17"/>
  <c r="AD732" i="17"/>
  <c r="AC732" i="17"/>
  <c r="AB732" i="17"/>
  <c r="AA732" i="17"/>
  <c r="Z732" i="17"/>
  <c r="Y732" i="17"/>
  <c r="X732" i="17"/>
  <c r="W732" i="17"/>
  <c r="V732" i="17"/>
  <c r="U732" i="17"/>
  <c r="T732" i="17"/>
  <c r="S732" i="17"/>
  <c r="R732" i="17"/>
  <c r="Q732" i="17"/>
  <c r="P732" i="17"/>
  <c r="O732" i="17"/>
  <c r="N732" i="17"/>
  <c r="M732" i="17"/>
  <c r="L732" i="17"/>
  <c r="K732" i="17"/>
  <c r="AO731" i="17"/>
  <c r="AN731" i="17"/>
  <c r="AM731" i="17"/>
  <c r="AL731" i="17"/>
  <c r="AK731" i="17"/>
  <c r="AJ731" i="17"/>
  <c r="AI731" i="17"/>
  <c r="AH731" i="17"/>
  <c r="AG731" i="17"/>
  <c r="AF731" i="17"/>
  <c r="AE731" i="17"/>
  <c r="AD731" i="17"/>
  <c r="AC731" i="17"/>
  <c r="AB731" i="17"/>
  <c r="AA731" i="17"/>
  <c r="Z731" i="17"/>
  <c r="Y731" i="17"/>
  <c r="X731" i="17"/>
  <c r="W731" i="17"/>
  <c r="V731" i="17"/>
  <c r="U731" i="17"/>
  <c r="T731" i="17"/>
  <c r="S731" i="17"/>
  <c r="R731" i="17"/>
  <c r="Q731" i="17"/>
  <c r="P731" i="17"/>
  <c r="O731" i="17"/>
  <c r="N731" i="17"/>
  <c r="M731" i="17"/>
  <c r="L731" i="17"/>
  <c r="K731" i="17"/>
  <c r="AO730" i="17"/>
  <c r="AN730" i="17"/>
  <c r="AM730" i="17"/>
  <c r="AL730" i="17"/>
  <c r="AK730" i="17"/>
  <c r="AJ730" i="17"/>
  <c r="AI730" i="17"/>
  <c r="AH730" i="17"/>
  <c r="AG730" i="17"/>
  <c r="AF730" i="17"/>
  <c r="AE730" i="17"/>
  <c r="AD730" i="17"/>
  <c r="AC730" i="17"/>
  <c r="AB730" i="17"/>
  <c r="AA730" i="17"/>
  <c r="Z730" i="17"/>
  <c r="Y730" i="17"/>
  <c r="X730" i="17"/>
  <c r="W730" i="17"/>
  <c r="V730" i="17"/>
  <c r="U730" i="17"/>
  <c r="T730" i="17"/>
  <c r="S730" i="17"/>
  <c r="R730" i="17"/>
  <c r="Q730" i="17"/>
  <c r="P730" i="17"/>
  <c r="O730" i="17"/>
  <c r="N730" i="17"/>
  <c r="M730" i="17"/>
  <c r="L730" i="17"/>
  <c r="K730" i="17"/>
  <c r="AO729" i="17"/>
  <c r="AN729" i="17"/>
  <c r="AM729" i="17"/>
  <c r="AL729" i="17"/>
  <c r="AK729" i="17"/>
  <c r="AJ729" i="17"/>
  <c r="AI729" i="17"/>
  <c r="AH729" i="17"/>
  <c r="AG729" i="17"/>
  <c r="AF729" i="17"/>
  <c r="AE729" i="17"/>
  <c r="AD729" i="17"/>
  <c r="AC729" i="17"/>
  <c r="AB729" i="17"/>
  <c r="AA729" i="17"/>
  <c r="Z729" i="17"/>
  <c r="Y729" i="17"/>
  <c r="X729" i="17"/>
  <c r="W729" i="17"/>
  <c r="V729" i="17"/>
  <c r="U729" i="17"/>
  <c r="T729" i="17"/>
  <c r="S729" i="17"/>
  <c r="R729" i="17"/>
  <c r="Q729" i="17"/>
  <c r="P729" i="17"/>
  <c r="O729" i="17"/>
  <c r="N729" i="17"/>
  <c r="M729" i="17"/>
  <c r="L729" i="17"/>
  <c r="K729" i="17"/>
  <c r="AO728" i="17"/>
  <c r="AN728" i="17"/>
  <c r="AM728" i="17"/>
  <c r="AL728" i="17"/>
  <c r="AK728" i="17"/>
  <c r="AJ728" i="17"/>
  <c r="AI728" i="17"/>
  <c r="AH728" i="17"/>
  <c r="AG728" i="17"/>
  <c r="AF728" i="17"/>
  <c r="AE728" i="17"/>
  <c r="AD728" i="17"/>
  <c r="AC728" i="17"/>
  <c r="AB728" i="17"/>
  <c r="AA728" i="17"/>
  <c r="Z728" i="17"/>
  <c r="Y728" i="17"/>
  <c r="X728" i="17"/>
  <c r="W728" i="17"/>
  <c r="V728" i="17"/>
  <c r="U728" i="17"/>
  <c r="T728" i="17"/>
  <c r="S728" i="17"/>
  <c r="R728" i="17"/>
  <c r="Q728" i="17"/>
  <c r="P728" i="17"/>
  <c r="O728" i="17"/>
  <c r="N728" i="17"/>
  <c r="M728" i="17"/>
  <c r="L728" i="17"/>
  <c r="K728" i="17"/>
  <c r="AO727" i="17"/>
  <c r="AN727" i="17"/>
  <c r="AM727" i="17"/>
  <c r="AL727" i="17"/>
  <c r="AK727" i="17"/>
  <c r="AJ727" i="17"/>
  <c r="AI727" i="17"/>
  <c r="AH727" i="17"/>
  <c r="AG727" i="17"/>
  <c r="AF727" i="17"/>
  <c r="AE727" i="17"/>
  <c r="AD727" i="17"/>
  <c r="AC727" i="17"/>
  <c r="AB727" i="17"/>
  <c r="AA727" i="17"/>
  <c r="Z727" i="17"/>
  <c r="Y727" i="17"/>
  <c r="X727" i="17"/>
  <c r="W727" i="17"/>
  <c r="V727" i="17"/>
  <c r="U727" i="17"/>
  <c r="T727" i="17"/>
  <c r="S727" i="17"/>
  <c r="R727" i="17"/>
  <c r="Q727" i="17"/>
  <c r="P727" i="17"/>
  <c r="O727" i="17"/>
  <c r="N727" i="17"/>
  <c r="M727" i="17"/>
  <c r="L727" i="17"/>
  <c r="K727" i="17"/>
  <c r="AO726" i="17"/>
  <c r="AN726" i="17"/>
  <c r="AM726" i="17"/>
  <c r="AL726" i="17"/>
  <c r="AK726" i="17"/>
  <c r="AJ726" i="17"/>
  <c r="AI726" i="17"/>
  <c r="AH726" i="17"/>
  <c r="AG726" i="17"/>
  <c r="AF726" i="17"/>
  <c r="AE726" i="17"/>
  <c r="AD726" i="17"/>
  <c r="AC726" i="17"/>
  <c r="AB726" i="17"/>
  <c r="AA726" i="17"/>
  <c r="Z726" i="17"/>
  <c r="Y726" i="17"/>
  <c r="X726" i="17"/>
  <c r="W726" i="17"/>
  <c r="V726" i="17"/>
  <c r="U726" i="17"/>
  <c r="T726" i="17"/>
  <c r="S726" i="17"/>
  <c r="R726" i="17"/>
  <c r="Q726" i="17"/>
  <c r="P726" i="17"/>
  <c r="O726" i="17"/>
  <c r="N726" i="17"/>
  <c r="M726" i="17"/>
  <c r="L726" i="17"/>
  <c r="K726" i="17"/>
  <c r="AO725" i="17"/>
  <c r="AN725" i="17"/>
  <c r="AM725" i="17"/>
  <c r="AL725" i="17"/>
  <c r="AK725" i="17"/>
  <c r="AJ725" i="17"/>
  <c r="AI725" i="17"/>
  <c r="AH725" i="17"/>
  <c r="AG725" i="17"/>
  <c r="AF725" i="17"/>
  <c r="AE725" i="17"/>
  <c r="AD725" i="17"/>
  <c r="AC725" i="17"/>
  <c r="AB725" i="17"/>
  <c r="AA725" i="17"/>
  <c r="Z725" i="17"/>
  <c r="Y725" i="17"/>
  <c r="X725" i="17"/>
  <c r="W725" i="17"/>
  <c r="V725" i="17"/>
  <c r="U725" i="17"/>
  <c r="T725" i="17"/>
  <c r="S725" i="17"/>
  <c r="R725" i="17"/>
  <c r="Q725" i="17"/>
  <c r="P725" i="17"/>
  <c r="O725" i="17"/>
  <c r="N725" i="17"/>
  <c r="M725" i="17"/>
  <c r="L725" i="17"/>
  <c r="K725" i="17"/>
  <c r="AO724" i="17"/>
  <c r="AN724" i="17"/>
  <c r="AM724" i="17"/>
  <c r="AL724" i="17"/>
  <c r="AK724" i="17"/>
  <c r="AJ724" i="17"/>
  <c r="AI724" i="17"/>
  <c r="AH724" i="17"/>
  <c r="AG724" i="17"/>
  <c r="AF724" i="17"/>
  <c r="AE724" i="17"/>
  <c r="AD724" i="17"/>
  <c r="AC724" i="17"/>
  <c r="AB724" i="17"/>
  <c r="AA724" i="17"/>
  <c r="Z724" i="17"/>
  <c r="Y724" i="17"/>
  <c r="X724" i="17"/>
  <c r="W724" i="17"/>
  <c r="V724" i="17"/>
  <c r="U724" i="17"/>
  <c r="T724" i="17"/>
  <c r="S724" i="17"/>
  <c r="R724" i="17"/>
  <c r="Q724" i="17"/>
  <c r="P724" i="17"/>
  <c r="O724" i="17"/>
  <c r="N724" i="17"/>
  <c r="M724" i="17"/>
  <c r="L724" i="17"/>
  <c r="K724" i="17"/>
  <c r="AO723" i="17"/>
  <c r="AN723" i="17"/>
  <c r="AM723" i="17"/>
  <c r="AL723" i="17"/>
  <c r="AK723" i="17"/>
  <c r="AJ723" i="17"/>
  <c r="AI723" i="17"/>
  <c r="AH723" i="17"/>
  <c r="AG723" i="17"/>
  <c r="AF723" i="17"/>
  <c r="AE723" i="17"/>
  <c r="AD723" i="17"/>
  <c r="AC723" i="17"/>
  <c r="AB723" i="17"/>
  <c r="AA723" i="17"/>
  <c r="Z723" i="17"/>
  <c r="Y723" i="17"/>
  <c r="X723" i="17"/>
  <c r="W723" i="17"/>
  <c r="V723" i="17"/>
  <c r="U723" i="17"/>
  <c r="T723" i="17"/>
  <c r="S723" i="17"/>
  <c r="R723" i="17"/>
  <c r="Q723" i="17"/>
  <c r="P723" i="17"/>
  <c r="O723" i="17"/>
  <c r="N723" i="17"/>
  <c r="M723" i="17"/>
  <c r="L723" i="17"/>
  <c r="K723" i="17"/>
  <c r="AO722" i="17"/>
  <c r="AN722" i="17"/>
  <c r="AM722" i="17"/>
  <c r="AL722" i="17"/>
  <c r="AK722" i="17"/>
  <c r="AJ722" i="17"/>
  <c r="AI722" i="17"/>
  <c r="AH722" i="17"/>
  <c r="AG722" i="17"/>
  <c r="AF722" i="17"/>
  <c r="AE722" i="17"/>
  <c r="AD722" i="17"/>
  <c r="AC722" i="17"/>
  <c r="AB722" i="17"/>
  <c r="AA722" i="17"/>
  <c r="Z722" i="17"/>
  <c r="Y722" i="17"/>
  <c r="X722" i="17"/>
  <c r="W722" i="17"/>
  <c r="V722" i="17"/>
  <c r="U722" i="17"/>
  <c r="T722" i="17"/>
  <c r="S722" i="17"/>
  <c r="R722" i="17"/>
  <c r="Q722" i="17"/>
  <c r="P722" i="17"/>
  <c r="O722" i="17"/>
  <c r="N722" i="17"/>
  <c r="M722" i="17"/>
  <c r="L722" i="17"/>
  <c r="K722" i="17"/>
  <c r="AO721" i="17"/>
  <c r="AN721" i="17"/>
  <c r="AM721" i="17"/>
  <c r="AL721" i="17"/>
  <c r="AK721" i="17"/>
  <c r="AJ721" i="17"/>
  <c r="AI721" i="17"/>
  <c r="AH721" i="17"/>
  <c r="AG721" i="17"/>
  <c r="AF721" i="17"/>
  <c r="AE721" i="17"/>
  <c r="AD721" i="17"/>
  <c r="AC721" i="17"/>
  <c r="AB721" i="17"/>
  <c r="AA721" i="17"/>
  <c r="Z721" i="17"/>
  <c r="Y721" i="17"/>
  <c r="X721" i="17"/>
  <c r="W721" i="17"/>
  <c r="V721" i="17"/>
  <c r="U721" i="17"/>
  <c r="T721" i="17"/>
  <c r="S721" i="17"/>
  <c r="R721" i="17"/>
  <c r="Q721" i="17"/>
  <c r="P721" i="17"/>
  <c r="O721" i="17"/>
  <c r="N721" i="17"/>
  <c r="M721" i="17"/>
  <c r="L721" i="17"/>
  <c r="K721" i="17"/>
  <c r="AO720" i="17"/>
  <c r="AN720" i="17"/>
  <c r="AM720" i="17"/>
  <c r="AL720" i="17"/>
  <c r="AK720" i="17"/>
  <c r="AJ720" i="17"/>
  <c r="AI720" i="17"/>
  <c r="AH720" i="17"/>
  <c r="AG720" i="17"/>
  <c r="AF720" i="17"/>
  <c r="AE720" i="17"/>
  <c r="AD720" i="17"/>
  <c r="AC720" i="17"/>
  <c r="AB720" i="17"/>
  <c r="AA720" i="17"/>
  <c r="Z720" i="17"/>
  <c r="Y720" i="17"/>
  <c r="X720" i="17"/>
  <c r="W720" i="17"/>
  <c r="V720" i="17"/>
  <c r="U720" i="17"/>
  <c r="T720" i="17"/>
  <c r="S720" i="17"/>
  <c r="R720" i="17"/>
  <c r="Q720" i="17"/>
  <c r="P720" i="17"/>
  <c r="O720" i="17"/>
  <c r="N720" i="17"/>
  <c r="M720" i="17"/>
  <c r="L720" i="17"/>
  <c r="K720" i="17"/>
  <c r="AO719" i="17"/>
  <c r="AN719" i="17"/>
  <c r="AM719" i="17"/>
  <c r="AL719" i="17"/>
  <c r="AK719" i="17"/>
  <c r="AJ719" i="17"/>
  <c r="AI719" i="17"/>
  <c r="AH719" i="17"/>
  <c r="AG719" i="17"/>
  <c r="AF719" i="17"/>
  <c r="AE719" i="17"/>
  <c r="AD719" i="17"/>
  <c r="AC719" i="17"/>
  <c r="AB719" i="17"/>
  <c r="AA719" i="17"/>
  <c r="Z719" i="17"/>
  <c r="Y719" i="17"/>
  <c r="X719" i="17"/>
  <c r="W719" i="17"/>
  <c r="V719" i="17"/>
  <c r="U719" i="17"/>
  <c r="T719" i="17"/>
  <c r="S719" i="17"/>
  <c r="R719" i="17"/>
  <c r="Q719" i="17"/>
  <c r="P719" i="17"/>
  <c r="O719" i="17"/>
  <c r="N719" i="17"/>
  <c r="M719" i="17"/>
  <c r="L719" i="17"/>
  <c r="K719" i="17"/>
  <c r="AO718" i="17"/>
  <c r="AN718" i="17"/>
  <c r="AM718" i="17"/>
  <c r="AL718" i="17"/>
  <c r="AK718" i="17"/>
  <c r="AJ718" i="17"/>
  <c r="AI718" i="17"/>
  <c r="AH718" i="17"/>
  <c r="AG718" i="17"/>
  <c r="AF718" i="17"/>
  <c r="AE718" i="17"/>
  <c r="AD718" i="17"/>
  <c r="AC718" i="17"/>
  <c r="AB718" i="17"/>
  <c r="AA718" i="17"/>
  <c r="Z718" i="17"/>
  <c r="Y718" i="17"/>
  <c r="X718" i="17"/>
  <c r="W718" i="17"/>
  <c r="V718" i="17"/>
  <c r="U718" i="17"/>
  <c r="T718" i="17"/>
  <c r="S718" i="17"/>
  <c r="R718" i="17"/>
  <c r="Q718" i="17"/>
  <c r="P718" i="17"/>
  <c r="O718" i="17"/>
  <c r="N718" i="17"/>
  <c r="M718" i="17"/>
  <c r="L718" i="17"/>
  <c r="K718" i="17"/>
  <c r="AO717" i="17"/>
  <c r="AN717" i="17"/>
  <c r="AM717" i="17"/>
  <c r="AL717" i="17"/>
  <c r="AK717" i="17"/>
  <c r="AJ717" i="17"/>
  <c r="AI717" i="17"/>
  <c r="AH717" i="17"/>
  <c r="AG717" i="17"/>
  <c r="AF717" i="17"/>
  <c r="AE717" i="17"/>
  <c r="AD717" i="17"/>
  <c r="AC717" i="17"/>
  <c r="AB717" i="17"/>
  <c r="AA717" i="17"/>
  <c r="Z717" i="17"/>
  <c r="Y717" i="17"/>
  <c r="X717" i="17"/>
  <c r="W717" i="17"/>
  <c r="V717" i="17"/>
  <c r="U717" i="17"/>
  <c r="T717" i="17"/>
  <c r="S717" i="17"/>
  <c r="R717" i="17"/>
  <c r="Q717" i="17"/>
  <c r="P717" i="17"/>
  <c r="O717" i="17"/>
  <c r="N717" i="17"/>
  <c r="M717" i="17"/>
  <c r="L717" i="17"/>
  <c r="K717" i="17"/>
  <c r="AO716" i="17"/>
  <c r="AN716" i="17"/>
  <c r="AM716" i="17"/>
  <c r="AL716" i="17"/>
  <c r="AK716" i="17"/>
  <c r="AJ716" i="17"/>
  <c r="AI716" i="17"/>
  <c r="AH716" i="17"/>
  <c r="AG716" i="17"/>
  <c r="AF716" i="17"/>
  <c r="AE716" i="17"/>
  <c r="AD716" i="17"/>
  <c r="AC716" i="17"/>
  <c r="AB716" i="17"/>
  <c r="AA716" i="17"/>
  <c r="Z716" i="17"/>
  <c r="Y716" i="17"/>
  <c r="X716" i="17"/>
  <c r="W716" i="17"/>
  <c r="V716" i="17"/>
  <c r="U716" i="17"/>
  <c r="T716" i="17"/>
  <c r="S716" i="17"/>
  <c r="R716" i="17"/>
  <c r="Q716" i="17"/>
  <c r="P716" i="17"/>
  <c r="O716" i="17"/>
  <c r="N716" i="17"/>
  <c r="M716" i="17"/>
  <c r="L716" i="17"/>
  <c r="K716" i="17"/>
  <c r="AO715" i="17"/>
  <c r="AN715" i="17"/>
  <c r="AM715" i="17"/>
  <c r="AL715" i="17"/>
  <c r="AK715" i="17"/>
  <c r="AJ715" i="17"/>
  <c r="AI715" i="17"/>
  <c r="AH715" i="17"/>
  <c r="AG715" i="17"/>
  <c r="AF715" i="17"/>
  <c r="AE715" i="17"/>
  <c r="AD715" i="17"/>
  <c r="AC715" i="17"/>
  <c r="AB715" i="17"/>
  <c r="AA715" i="17"/>
  <c r="Z715" i="17"/>
  <c r="Y715" i="17"/>
  <c r="X715" i="17"/>
  <c r="W715" i="17"/>
  <c r="V715" i="17"/>
  <c r="U715" i="17"/>
  <c r="T715" i="17"/>
  <c r="S715" i="17"/>
  <c r="R715" i="17"/>
  <c r="Q715" i="17"/>
  <c r="P715" i="17"/>
  <c r="O715" i="17"/>
  <c r="N715" i="17"/>
  <c r="M715" i="17"/>
  <c r="L715" i="17"/>
  <c r="K715" i="17"/>
  <c r="AO714" i="17"/>
  <c r="AN714" i="17"/>
  <c r="AM714" i="17"/>
  <c r="AL714" i="17"/>
  <c r="AK714" i="17"/>
  <c r="AJ714" i="17"/>
  <c r="AI714" i="17"/>
  <c r="AH714" i="17"/>
  <c r="AG714" i="17"/>
  <c r="AF714" i="17"/>
  <c r="AE714" i="17"/>
  <c r="AD714" i="17"/>
  <c r="AC714" i="17"/>
  <c r="AB714" i="17"/>
  <c r="AA714" i="17"/>
  <c r="Z714" i="17"/>
  <c r="Y714" i="17"/>
  <c r="X714" i="17"/>
  <c r="W714" i="17"/>
  <c r="V714" i="17"/>
  <c r="U714" i="17"/>
  <c r="T714" i="17"/>
  <c r="S714" i="17"/>
  <c r="R714" i="17"/>
  <c r="Q714" i="17"/>
  <c r="P714" i="17"/>
  <c r="O714" i="17"/>
  <c r="N714" i="17"/>
  <c r="M714" i="17"/>
  <c r="L714" i="17"/>
  <c r="K714" i="17"/>
  <c r="AO713" i="17"/>
  <c r="AN713" i="17"/>
  <c r="AM713" i="17"/>
  <c r="AL713" i="17"/>
  <c r="AK713" i="17"/>
  <c r="AJ713" i="17"/>
  <c r="AI713" i="17"/>
  <c r="AH713" i="17"/>
  <c r="AG713" i="17"/>
  <c r="AF713" i="17"/>
  <c r="AE713" i="17"/>
  <c r="AD713" i="17"/>
  <c r="AC713" i="17"/>
  <c r="AB713" i="17"/>
  <c r="AA713" i="17"/>
  <c r="Z713" i="17"/>
  <c r="Y713" i="17"/>
  <c r="X713" i="17"/>
  <c r="W713" i="17"/>
  <c r="V713" i="17"/>
  <c r="U713" i="17"/>
  <c r="T713" i="17"/>
  <c r="S713" i="17"/>
  <c r="R713" i="17"/>
  <c r="Q713" i="17"/>
  <c r="P713" i="17"/>
  <c r="O713" i="17"/>
  <c r="N713" i="17"/>
  <c r="M713" i="17"/>
  <c r="L713" i="17"/>
  <c r="K713" i="17"/>
  <c r="AO712" i="17"/>
  <c r="AN712" i="17"/>
  <c r="AM712" i="17"/>
  <c r="AL712" i="17"/>
  <c r="AK712" i="17"/>
  <c r="AJ712" i="17"/>
  <c r="AI712" i="17"/>
  <c r="AH712" i="17"/>
  <c r="AG712" i="17"/>
  <c r="AF712" i="17"/>
  <c r="AE712" i="17"/>
  <c r="AD712" i="17"/>
  <c r="AC712" i="17"/>
  <c r="AB712" i="17"/>
  <c r="AA712" i="17"/>
  <c r="Z712" i="17"/>
  <c r="Y712" i="17"/>
  <c r="X712" i="17"/>
  <c r="W712" i="17"/>
  <c r="V712" i="17"/>
  <c r="U712" i="17"/>
  <c r="T712" i="17"/>
  <c r="S712" i="17"/>
  <c r="R712" i="17"/>
  <c r="Q712" i="17"/>
  <c r="P712" i="17"/>
  <c r="O712" i="17"/>
  <c r="N712" i="17"/>
  <c r="M712" i="17"/>
  <c r="L712" i="17"/>
  <c r="K712" i="17"/>
  <c r="AO711" i="17"/>
  <c r="AN711" i="17"/>
  <c r="AM711" i="17"/>
  <c r="AL711" i="17"/>
  <c r="AK711" i="17"/>
  <c r="AJ711" i="17"/>
  <c r="AI711" i="17"/>
  <c r="AH711" i="17"/>
  <c r="AG711" i="17"/>
  <c r="AF711" i="17"/>
  <c r="AE711" i="17"/>
  <c r="AD711" i="17"/>
  <c r="AC711" i="17"/>
  <c r="AB711" i="17"/>
  <c r="AA711" i="17"/>
  <c r="Z711" i="17"/>
  <c r="Y711" i="17"/>
  <c r="X711" i="17"/>
  <c r="W711" i="17"/>
  <c r="V711" i="17"/>
  <c r="U711" i="17"/>
  <c r="T711" i="17"/>
  <c r="S711" i="17"/>
  <c r="R711" i="17"/>
  <c r="Q711" i="17"/>
  <c r="P711" i="17"/>
  <c r="O711" i="17"/>
  <c r="N711" i="17"/>
  <c r="M711" i="17"/>
  <c r="L711" i="17"/>
  <c r="K711" i="17"/>
  <c r="AO710" i="17"/>
  <c r="AN710" i="17"/>
  <c r="AM710" i="17"/>
  <c r="AL710" i="17"/>
  <c r="AK710" i="17"/>
  <c r="AJ710" i="17"/>
  <c r="AI710" i="17"/>
  <c r="AH710" i="17"/>
  <c r="AG710" i="17"/>
  <c r="AF710" i="17"/>
  <c r="AE710" i="17"/>
  <c r="AD710" i="17"/>
  <c r="AC710" i="17"/>
  <c r="AB710" i="17"/>
  <c r="AA710" i="17"/>
  <c r="Z710" i="17"/>
  <c r="Y710" i="17"/>
  <c r="X710" i="17"/>
  <c r="W710" i="17"/>
  <c r="V710" i="17"/>
  <c r="U710" i="17"/>
  <c r="T710" i="17"/>
  <c r="S710" i="17"/>
  <c r="R710" i="17"/>
  <c r="Q710" i="17"/>
  <c r="P710" i="17"/>
  <c r="O710" i="17"/>
  <c r="N710" i="17"/>
  <c r="M710" i="17"/>
  <c r="L710" i="17"/>
  <c r="K710" i="17"/>
  <c r="AO709" i="17"/>
  <c r="AN709" i="17"/>
  <c r="AM709" i="17"/>
  <c r="AL709" i="17"/>
  <c r="AK709" i="17"/>
  <c r="AJ709" i="17"/>
  <c r="AI709" i="17"/>
  <c r="AH709" i="17"/>
  <c r="AG709" i="17"/>
  <c r="AF709" i="17"/>
  <c r="AE709" i="17"/>
  <c r="AD709" i="17"/>
  <c r="AC709" i="17"/>
  <c r="AB709" i="17"/>
  <c r="AA709" i="17"/>
  <c r="Z709" i="17"/>
  <c r="Y709" i="17"/>
  <c r="X709" i="17"/>
  <c r="W709" i="17"/>
  <c r="V709" i="17"/>
  <c r="U709" i="17"/>
  <c r="T709" i="17"/>
  <c r="S709" i="17"/>
  <c r="R709" i="17"/>
  <c r="Q709" i="17"/>
  <c r="P709" i="17"/>
  <c r="O709" i="17"/>
  <c r="N709" i="17"/>
  <c r="M709" i="17"/>
  <c r="L709" i="17"/>
  <c r="K709" i="17"/>
  <c r="AO708" i="17"/>
  <c r="AN708" i="17"/>
  <c r="AM708" i="17"/>
  <c r="AL708" i="17"/>
  <c r="AK708" i="17"/>
  <c r="AJ708" i="17"/>
  <c r="AI708" i="17"/>
  <c r="AH708" i="17"/>
  <c r="AG708" i="17"/>
  <c r="AF708" i="17"/>
  <c r="AE708" i="17"/>
  <c r="AD708" i="17"/>
  <c r="AC708" i="17"/>
  <c r="AB708" i="17"/>
  <c r="AA708" i="17"/>
  <c r="Z708" i="17"/>
  <c r="Y708" i="17"/>
  <c r="X708" i="17"/>
  <c r="W708" i="17"/>
  <c r="V708" i="17"/>
  <c r="U708" i="17"/>
  <c r="T708" i="17"/>
  <c r="S708" i="17"/>
  <c r="R708" i="17"/>
  <c r="Q708" i="17"/>
  <c r="P708" i="17"/>
  <c r="O708" i="17"/>
  <c r="N708" i="17"/>
  <c r="M708" i="17"/>
  <c r="L708" i="17"/>
  <c r="K708" i="17"/>
  <c r="AO707" i="17"/>
  <c r="AN707" i="17"/>
  <c r="AM707" i="17"/>
  <c r="AL707" i="17"/>
  <c r="AK707" i="17"/>
  <c r="AJ707" i="17"/>
  <c r="AI707" i="17"/>
  <c r="AH707" i="17"/>
  <c r="AG707" i="17"/>
  <c r="AF707" i="17"/>
  <c r="AE707" i="17"/>
  <c r="AD707" i="17"/>
  <c r="AC707" i="17"/>
  <c r="AB707" i="17"/>
  <c r="AA707" i="17"/>
  <c r="Z707" i="17"/>
  <c r="Y707" i="17"/>
  <c r="X707" i="17"/>
  <c r="W707" i="17"/>
  <c r="V707" i="17"/>
  <c r="U707" i="17"/>
  <c r="T707" i="17"/>
  <c r="S707" i="17"/>
  <c r="R707" i="17"/>
  <c r="Q707" i="17"/>
  <c r="P707" i="17"/>
  <c r="O707" i="17"/>
  <c r="N707" i="17"/>
  <c r="M707" i="17"/>
  <c r="L707" i="17"/>
  <c r="K707" i="17"/>
  <c r="AO706" i="17"/>
  <c r="AN706" i="17"/>
  <c r="AM706" i="17"/>
  <c r="AL706" i="17"/>
  <c r="AK706" i="17"/>
  <c r="AJ706" i="17"/>
  <c r="AI706" i="17"/>
  <c r="AH706" i="17"/>
  <c r="AG706" i="17"/>
  <c r="AF706" i="17"/>
  <c r="AE706" i="17"/>
  <c r="AD706" i="17"/>
  <c r="AC706" i="17"/>
  <c r="AB706" i="17"/>
  <c r="AA706" i="17"/>
  <c r="Z706" i="17"/>
  <c r="Y706" i="17"/>
  <c r="X706" i="17"/>
  <c r="W706" i="17"/>
  <c r="V706" i="17"/>
  <c r="U706" i="17"/>
  <c r="T706" i="17"/>
  <c r="S706" i="17"/>
  <c r="R706" i="17"/>
  <c r="Q706" i="17"/>
  <c r="P706" i="17"/>
  <c r="O706" i="17"/>
  <c r="N706" i="17"/>
  <c r="M706" i="17"/>
  <c r="L706" i="17"/>
  <c r="K706" i="17"/>
  <c r="AO705" i="17"/>
  <c r="AN705" i="17"/>
  <c r="AM705" i="17"/>
  <c r="AL705" i="17"/>
  <c r="AK705" i="17"/>
  <c r="AJ705" i="17"/>
  <c r="AI705" i="17"/>
  <c r="AH705" i="17"/>
  <c r="AG705" i="17"/>
  <c r="AF705" i="17"/>
  <c r="AE705" i="17"/>
  <c r="AD705" i="17"/>
  <c r="AC705" i="17"/>
  <c r="AB705" i="17"/>
  <c r="AA705" i="17"/>
  <c r="Z705" i="17"/>
  <c r="Y705" i="17"/>
  <c r="X705" i="17"/>
  <c r="W705" i="17"/>
  <c r="V705" i="17"/>
  <c r="U705" i="17"/>
  <c r="T705" i="17"/>
  <c r="S705" i="17"/>
  <c r="R705" i="17"/>
  <c r="Q705" i="17"/>
  <c r="P705" i="17"/>
  <c r="O705" i="17"/>
  <c r="N705" i="17"/>
  <c r="M705" i="17"/>
  <c r="L705" i="17"/>
  <c r="K705" i="17"/>
  <c r="AO704" i="17"/>
  <c r="AN704" i="17"/>
  <c r="AM704" i="17"/>
  <c r="AL704" i="17"/>
  <c r="AK704" i="17"/>
  <c r="AJ704" i="17"/>
  <c r="AI704" i="17"/>
  <c r="AH704" i="17"/>
  <c r="AG704" i="17"/>
  <c r="AF704" i="17"/>
  <c r="AE704" i="17"/>
  <c r="AD704" i="17"/>
  <c r="AC704" i="17"/>
  <c r="AB704" i="17"/>
  <c r="AA704" i="17"/>
  <c r="Z704" i="17"/>
  <c r="Y704" i="17"/>
  <c r="X704" i="17"/>
  <c r="W704" i="17"/>
  <c r="V704" i="17"/>
  <c r="U704" i="17"/>
  <c r="T704" i="17"/>
  <c r="S704" i="17"/>
  <c r="R704" i="17"/>
  <c r="Q704" i="17"/>
  <c r="P704" i="17"/>
  <c r="O704" i="17"/>
  <c r="N704" i="17"/>
  <c r="M704" i="17"/>
  <c r="L704" i="17"/>
  <c r="K704" i="17"/>
  <c r="AO703" i="17"/>
  <c r="AN703" i="17"/>
  <c r="AM703" i="17"/>
  <c r="AL703" i="17"/>
  <c r="AK703" i="17"/>
  <c r="AJ703" i="17"/>
  <c r="AI703" i="17"/>
  <c r="AH703" i="17"/>
  <c r="AG703" i="17"/>
  <c r="AF703" i="17"/>
  <c r="AE703" i="17"/>
  <c r="AD703" i="17"/>
  <c r="AC703" i="17"/>
  <c r="AB703" i="17"/>
  <c r="AA703" i="17"/>
  <c r="Z703" i="17"/>
  <c r="Y703" i="17"/>
  <c r="X703" i="17"/>
  <c r="W703" i="17"/>
  <c r="V703" i="17"/>
  <c r="U703" i="17"/>
  <c r="T703" i="17"/>
  <c r="S703" i="17"/>
  <c r="R703" i="17"/>
  <c r="Q703" i="17"/>
  <c r="P703" i="17"/>
  <c r="O703" i="17"/>
  <c r="N703" i="17"/>
  <c r="M703" i="17"/>
  <c r="L703" i="17"/>
  <c r="K703" i="17"/>
  <c r="AO702" i="17"/>
  <c r="AN702" i="17"/>
  <c r="AM702" i="17"/>
  <c r="AL702" i="17"/>
  <c r="AK702" i="17"/>
  <c r="AJ702" i="17"/>
  <c r="AI702" i="17"/>
  <c r="AH702" i="17"/>
  <c r="AG702" i="17"/>
  <c r="AF702" i="17"/>
  <c r="AE702" i="17"/>
  <c r="AD702" i="17"/>
  <c r="AC702" i="17"/>
  <c r="AB702" i="17"/>
  <c r="AA702" i="17"/>
  <c r="Z702" i="17"/>
  <c r="Y702" i="17"/>
  <c r="X702" i="17"/>
  <c r="W702" i="17"/>
  <c r="V702" i="17"/>
  <c r="U702" i="17"/>
  <c r="T702" i="17"/>
  <c r="S702" i="17"/>
  <c r="R702" i="17"/>
  <c r="Q702" i="17"/>
  <c r="P702" i="17"/>
  <c r="O702" i="17"/>
  <c r="N702" i="17"/>
  <c r="M702" i="17"/>
  <c r="L702" i="17"/>
  <c r="K702" i="17"/>
  <c r="AO701" i="17"/>
  <c r="AN701" i="17"/>
  <c r="AM701" i="17"/>
  <c r="AL701" i="17"/>
  <c r="AK701" i="17"/>
  <c r="AJ701" i="17"/>
  <c r="AI701" i="17"/>
  <c r="AH701" i="17"/>
  <c r="AG701" i="17"/>
  <c r="AF701" i="17"/>
  <c r="AE701" i="17"/>
  <c r="AD701" i="17"/>
  <c r="AC701" i="17"/>
  <c r="AB701" i="17"/>
  <c r="AA701" i="17"/>
  <c r="Z701" i="17"/>
  <c r="Y701" i="17"/>
  <c r="X701" i="17"/>
  <c r="W701" i="17"/>
  <c r="V701" i="17"/>
  <c r="U701" i="17"/>
  <c r="T701" i="17"/>
  <c r="S701" i="17"/>
  <c r="R701" i="17"/>
  <c r="Q701" i="17"/>
  <c r="P701" i="17"/>
  <c r="O701" i="17"/>
  <c r="N701" i="17"/>
  <c r="M701" i="17"/>
  <c r="L701" i="17"/>
  <c r="K701" i="17"/>
  <c r="AO700" i="17"/>
  <c r="AN700" i="17"/>
  <c r="AM700" i="17"/>
  <c r="AL700" i="17"/>
  <c r="AK700" i="17"/>
  <c r="AJ700" i="17"/>
  <c r="AI700" i="17"/>
  <c r="AH700" i="17"/>
  <c r="AG700" i="17"/>
  <c r="AF700" i="17"/>
  <c r="AE700" i="17"/>
  <c r="AD700" i="17"/>
  <c r="AC700" i="17"/>
  <c r="AB700" i="17"/>
  <c r="AA700" i="17"/>
  <c r="Z700" i="17"/>
  <c r="Y700" i="17"/>
  <c r="X700" i="17"/>
  <c r="W700" i="17"/>
  <c r="V700" i="17"/>
  <c r="U700" i="17"/>
  <c r="T700" i="17"/>
  <c r="S700" i="17"/>
  <c r="R700" i="17"/>
  <c r="Q700" i="17"/>
  <c r="P700" i="17"/>
  <c r="O700" i="17"/>
  <c r="N700" i="17"/>
  <c r="M700" i="17"/>
  <c r="L700" i="17"/>
  <c r="K700" i="17"/>
  <c r="AO699" i="17"/>
  <c r="AN699" i="17"/>
  <c r="AM699" i="17"/>
  <c r="AL699" i="17"/>
  <c r="AK699" i="17"/>
  <c r="AJ699" i="17"/>
  <c r="AI699" i="17"/>
  <c r="AH699" i="17"/>
  <c r="AG699" i="17"/>
  <c r="AF699" i="17"/>
  <c r="AE699" i="17"/>
  <c r="AD699" i="17"/>
  <c r="AC699" i="17"/>
  <c r="AB699" i="17"/>
  <c r="AA699" i="17"/>
  <c r="Z699" i="17"/>
  <c r="Y699" i="17"/>
  <c r="X699" i="17"/>
  <c r="W699" i="17"/>
  <c r="V699" i="17"/>
  <c r="U699" i="17"/>
  <c r="T699" i="17"/>
  <c r="S699" i="17"/>
  <c r="R699" i="17"/>
  <c r="Q699" i="17"/>
  <c r="P699" i="17"/>
  <c r="O699" i="17"/>
  <c r="N699" i="17"/>
  <c r="M699" i="17"/>
  <c r="L699" i="17"/>
  <c r="K699" i="17"/>
  <c r="AO698" i="17"/>
  <c r="AN698" i="17"/>
  <c r="AM698" i="17"/>
  <c r="AL698" i="17"/>
  <c r="AK698" i="17"/>
  <c r="AJ698" i="17"/>
  <c r="AI698" i="17"/>
  <c r="AH698" i="17"/>
  <c r="AG698" i="17"/>
  <c r="AF698" i="17"/>
  <c r="AE698" i="17"/>
  <c r="AD698" i="17"/>
  <c r="AC698" i="17"/>
  <c r="AB698" i="17"/>
  <c r="AA698" i="17"/>
  <c r="Z698" i="17"/>
  <c r="Y698" i="17"/>
  <c r="X698" i="17"/>
  <c r="W698" i="17"/>
  <c r="V698" i="17"/>
  <c r="U698" i="17"/>
  <c r="T698" i="17"/>
  <c r="S698" i="17"/>
  <c r="R698" i="17"/>
  <c r="Q698" i="17"/>
  <c r="P698" i="17"/>
  <c r="O698" i="17"/>
  <c r="N698" i="17"/>
  <c r="M698" i="17"/>
  <c r="L698" i="17"/>
  <c r="K698" i="17"/>
  <c r="AO697" i="17"/>
  <c r="AN697" i="17"/>
  <c r="AM697" i="17"/>
  <c r="AL697" i="17"/>
  <c r="AK697" i="17"/>
  <c r="AJ697" i="17"/>
  <c r="AI697" i="17"/>
  <c r="AH697" i="17"/>
  <c r="AG697" i="17"/>
  <c r="AF697" i="17"/>
  <c r="AE697" i="17"/>
  <c r="AD697" i="17"/>
  <c r="AC697" i="17"/>
  <c r="AB697" i="17"/>
  <c r="AA697" i="17"/>
  <c r="Z697" i="17"/>
  <c r="Y697" i="17"/>
  <c r="X697" i="17"/>
  <c r="W697" i="17"/>
  <c r="V697" i="17"/>
  <c r="U697" i="17"/>
  <c r="T697" i="17"/>
  <c r="S697" i="17"/>
  <c r="R697" i="17"/>
  <c r="Q697" i="17"/>
  <c r="P697" i="17"/>
  <c r="O697" i="17"/>
  <c r="N697" i="17"/>
  <c r="M697" i="17"/>
  <c r="L697" i="17"/>
  <c r="K697" i="17"/>
  <c r="AO696" i="17"/>
  <c r="AN696" i="17"/>
  <c r="AM696" i="17"/>
  <c r="AL696" i="17"/>
  <c r="AK696" i="17"/>
  <c r="AJ696" i="17"/>
  <c r="AI696" i="17"/>
  <c r="AH696" i="17"/>
  <c r="AG696" i="17"/>
  <c r="AF696" i="17"/>
  <c r="AE696" i="17"/>
  <c r="AD696" i="17"/>
  <c r="AC696" i="17"/>
  <c r="AB696" i="17"/>
  <c r="AA696" i="17"/>
  <c r="Z696" i="17"/>
  <c r="Y696" i="17"/>
  <c r="X696" i="17"/>
  <c r="W696" i="17"/>
  <c r="V696" i="17"/>
  <c r="U696" i="17"/>
  <c r="T696" i="17"/>
  <c r="S696" i="17"/>
  <c r="R696" i="17"/>
  <c r="Q696" i="17"/>
  <c r="P696" i="17"/>
  <c r="O696" i="17"/>
  <c r="N696" i="17"/>
  <c r="M696" i="17"/>
  <c r="L696" i="17"/>
  <c r="K696" i="17"/>
  <c r="AO695" i="17"/>
  <c r="AN695" i="17"/>
  <c r="AM695" i="17"/>
  <c r="AL695" i="17"/>
  <c r="AK695" i="17"/>
  <c r="AJ695" i="17"/>
  <c r="AI695" i="17"/>
  <c r="AH695" i="17"/>
  <c r="AG695" i="17"/>
  <c r="AF695" i="17"/>
  <c r="AE695" i="17"/>
  <c r="AD695" i="17"/>
  <c r="AC695" i="17"/>
  <c r="AB695" i="17"/>
  <c r="AA695" i="17"/>
  <c r="Z695" i="17"/>
  <c r="Y695" i="17"/>
  <c r="X695" i="17"/>
  <c r="W695" i="17"/>
  <c r="V695" i="17"/>
  <c r="U695" i="17"/>
  <c r="T695" i="17"/>
  <c r="S695" i="17"/>
  <c r="R695" i="17"/>
  <c r="Q695" i="17"/>
  <c r="P695" i="17"/>
  <c r="O695" i="17"/>
  <c r="N695" i="17"/>
  <c r="M695" i="17"/>
  <c r="L695" i="17"/>
  <c r="K695" i="17"/>
  <c r="AO694" i="17"/>
  <c r="AN694" i="17"/>
  <c r="AM694" i="17"/>
  <c r="AL694" i="17"/>
  <c r="AK694" i="17"/>
  <c r="AJ694" i="17"/>
  <c r="AI694" i="17"/>
  <c r="AH694" i="17"/>
  <c r="AG694" i="17"/>
  <c r="AF694" i="17"/>
  <c r="AE694" i="17"/>
  <c r="AD694" i="17"/>
  <c r="AC694" i="17"/>
  <c r="AB694" i="17"/>
  <c r="AA694" i="17"/>
  <c r="Z694" i="17"/>
  <c r="Y694" i="17"/>
  <c r="X694" i="17"/>
  <c r="W694" i="17"/>
  <c r="V694" i="17"/>
  <c r="U694" i="17"/>
  <c r="T694" i="17"/>
  <c r="S694" i="17"/>
  <c r="R694" i="17"/>
  <c r="Q694" i="17"/>
  <c r="P694" i="17"/>
  <c r="O694" i="17"/>
  <c r="N694" i="17"/>
  <c r="M694" i="17"/>
  <c r="L694" i="17"/>
  <c r="K694" i="17"/>
  <c r="AO693" i="17"/>
  <c r="AN693" i="17"/>
  <c r="AM693" i="17"/>
  <c r="AL693" i="17"/>
  <c r="AK693" i="17"/>
  <c r="AJ693" i="17"/>
  <c r="AI693" i="17"/>
  <c r="AH693" i="17"/>
  <c r="AG693" i="17"/>
  <c r="AF693" i="17"/>
  <c r="AE693" i="17"/>
  <c r="AD693" i="17"/>
  <c r="AC693" i="17"/>
  <c r="AB693" i="17"/>
  <c r="AA693" i="17"/>
  <c r="Z693" i="17"/>
  <c r="Y693" i="17"/>
  <c r="X693" i="17"/>
  <c r="W693" i="17"/>
  <c r="V693" i="17"/>
  <c r="U693" i="17"/>
  <c r="T693" i="17"/>
  <c r="S693" i="17"/>
  <c r="R693" i="17"/>
  <c r="Q693" i="17"/>
  <c r="P693" i="17"/>
  <c r="O693" i="17"/>
  <c r="N693" i="17"/>
  <c r="M693" i="17"/>
  <c r="L693" i="17"/>
  <c r="K693" i="17"/>
  <c r="AO692" i="17"/>
  <c r="AN692" i="17"/>
  <c r="AM692" i="17"/>
  <c r="AL692" i="17"/>
  <c r="AK692" i="17"/>
  <c r="AJ692" i="17"/>
  <c r="AI692" i="17"/>
  <c r="AH692" i="17"/>
  <c r="AG692" i="17"/>
  <c r="AF692" i="17"/>
  <c r="AE692" i="17"/>
  <c r="AD692" i="17"/>
  <c r="AC692" i="17"/>
  <c r="AB692" i="17"/>
  <c r="AA692" i="17"/>
  <c r="Z692" i="17"/>
  <c r="Y692" i="17"/>
  <c r="X692" i="17"/>
  <c r="W692" i="17"/>
  <c r="V692" i="17"/>
  <c r="U692" i="17"/>
  <c r="T692" i="17"/>
  <c r="S692" i="17"/>
  <c r="R692" i="17"/>
  <c r="Q692" i="17"/>
  <c r="P692" i="17"/>
  <c r="O692" i="17"/>
  <c r="N692" i="17"/>
  <c r="M692" i="17"/>
  <c r="L692" i="17"/>
  <c r="K692" i="17"/>
  <c r="AO691" i="17"/>
  <c r="AN691" i="17"/>
  <c r="AM691" i="17"/>
  <c r="AL691" i="17"/>
  <c r="AK691" i="17"/>
  <c r="AJ691" i="17"/>
  <c r="AI691" i="17"/>
  <c r="AH691" i="17"/>
  <c r="AG691" i="17"/>
  <c r="AF691" i="17"/>
  <c r="AE691" i="17"/>
  <c r="AD691" i="17"/>
  <c r="AC691" i="17"/>
  <c r="AB691" i="17"/>
  <c r="AA691" i="17"/>
  <c r="Z691" i="17"/>
  <c r="Y691" i="17"/>
  <c r="X691" i="17"/>
  <c r="W691" i="17"/>
  <c r="V691" i="17"/>
  <c r="U691" i="17"/>
  <c r="T691" i="17"/>
  <c r="S691" i="17"/>
  <c r="R691" i="17"/>
  <c r="Q691" i="17"/>
  <c r="P691" i="17"/>
  <c r="O691" i="17"/>
  <c r="N691" i="17"/>
  <c r="M691" i="17"/>
  <c r="L691" i="17"/>
  <c r="K691" i="17"/>
  <c r="AO690" i="17"/>
  <c r="AN690" i="17"/>
  <c r="AM690" i="17"/>
  <c r="AL690" i="17"/>
  <c r="AK690" i="17"/>
  <c r="AJ690" i="17"/>
  <c r="AI690" i="17"/>
  <c r="AH690" i="17"/>
  <c r="AG690" i="17"/>
  <c r="AF690" i="17"/>
  <c r="AE690" i="17"/>
  <c r="AD690" i="17"/>
  <c r="AC690" i="17"/>
  <c r="AB690" i="17"/>
  <c r="AA690" i="17"/>
  <c r="Z690" i="17"/>
  <c r="Y690" i="17"/>
  <c r="X690" i="17"/>
  <c r="W690" i="17"/>
  <c r="V690" i="17"/>
  <c r="U690" i="17"/>
  <c r="T690" i="17"/>
  <c r="S690" i="17"/>
  <c r="R690" i="17"/>
  <c r="Q690" i="17"/>
  <c r="P690" i="17"/>
  <c r="O690" i="17"/>
  <c r="N690" i="17"/>
  <c r="M690" i="17"/>
  <c r="L690" i="17"/>
  <c r="K690" i="17"/>
  <c r="AO689" i="17"/>
  <c r="AN689" i="17"/>
  <c r="AM689" i="17"/>
  <c r="AL689" i="17"/>
  <c r="AK689" i="17"/>
  <c r="AJ689" i="17"/>
  <c r="AI689" i="17"/>
  <c r="AH689" i="17"/>
  <c r="AG689" i="17"/>
  <c r="AF689" i="17"/>
  <c r="AE689" i="17"/>
  <c r="AD689" i="17"/>
  <c r="AC689" i="17"/>
  <c r="AB689" i="17"/>
  <c r="AA689" i="17"/>
  <c r="Z689" i="17"/>
  <c r="Y689" i="17"/>
  <c r="X689" i="17"/>
  <c r="W689" i="17"/>
  <c r="V689" i="17"/>
  <c r="U689" i="17"/>
  <c r="T689" i="17"/>
  <c r="S689" i="17"/>
  <c r="R689" i="17"/>
  <c r="Q689" i="17"/>
  <c r="P689" i="17"/>
  <c r="O689" i="17"/>
  <c r="N689" i="17"/>
  <c r="M689" i="17"/>
  <c r="L689" i="17"/>
  <c r="K689" i="17"/>
  <c r="AO688" i="17"/>
  <c r="AN688" i="17"/>
  <c r="AM688" i="17"/>
  <c r="AL688" i="17"/>
  <c r="AK688" i="17"/>
  <c r="AJ688" i="17"/>
  <c r="AI688" i="17"/>
  <c r="AH688" i="17"/>
  <c r="AG688" i="17"/>
  <c r="AF688" i="17"/>
  <c r="AE688" i="17"/>
  <c r="AD688" i="17"/>
  <c r="AC688" i="17"/>
  <c r="AB688" i="17"/>
  <c r="AA688" i="17"/>
  <c r="Z688" i="17"/>
  <c r="Y688" i="17"/>
  <c r="X688" i="17"/>
  <c r="W688" i="17"/>
  <c r="V688" i="17"/>
  <c r="U688" i="17"/>
  <c r="T688" i="17"/>
  <c r="S688" i="17"/>
  <c r="R688" i="17"/>
  <c r="Q688" i="17"/>
  <c r="P688" i="17"/>
  <c r="O688" i="17"/>
  <c r="N688" i="17"/>
  <c r="M688" i="17"/>
  <c r="L688" i="17"/>
  <c r="K688" i="17"/>
  <c r="AO687" i="17"/>
  <c r="AN687" i="17"/>
  <c r="AM687" i="17"/>
  <c r="AL687" i="17"/>
  <c r="AK687" i="17"/>
  <c r="AJ687" i="17"/>
  <c r="AI687" i="17"/>
  <c r="AH687" i="17"/>
  <c r="AG687" i="17"/>
  <c r="AF687" i="17"/>
  <c r="AE687" i="17"/>
  <c r="AD687" i="17"/>
  <c r="AC687" i="17"/>
  <c r="AB687" i="17"/>
  <c r="AA687" i="17"/>
  <c r="Z687" i="17"/>
  <c r="Y687" i="17"/>
  <c r="X687" i="17"/>
  <c r="W687" i="17"/>
  <c r="V687" i="17"/>
  <c r="U687" i="17"/>
  <c r="T687" i="17"/>
  <c r="S687" i="17"/>
  <c r="R687" i="17"/>
  <c r="Q687" i="17"/>
  <c r="P687" i="17"/>
  <c r="O687" i="17"/>
  <c r="N687" i="17"/>
  <c r="M687" i="17"/>
  <c r="L687" i="17"/>
  <c r="K687" i="17"/>
  <c r="AO686" i="17"/>
  <c r="AN686" i="17"/>
  <c r="AM686" i="17"/>
  <c r="AL686" i="17"/>
  <c r="AK686" i="17"/>
  <c r="AJ686" i="17"/>
  <c r="AI686" i="17"/>
  <c r="AH686" i="17"/>
  <c r="AG686" i="17"/>
  <c r="AF686" i="17"/>
  <c r="AE686" i="17"/>
  <c r="AD686" i="17"/>
  <c r="AC686" i="17"/>
  <c r="AB686" i="17"/>
  <c r="AA686" i="17"/>
  <c r="Z686" i="17"/>
  <c r="Y686" i="17"/>
  <c r="X686" i="17"/>
  <c r="W686" i="17"/>
  <c r="V686" i="17"/>
  <c r="U686" i="17"/>
  <c r="T686" i="17"/>
  <c r="S686" i="17"/>
  <c r="R686" i="17"/>
  <c r="Q686" i="17"/>
  <c r="P686" i="17"/>
  <c r="O686" i="17"/>
  <c r="N686" i="17"/>
  <c r="M686" i="17"/>
  <c r="L686" i="17"/>
  <c r="K686" i="17"/>
  <c r="AO685" i="17"/>
  <c r="AN685" i="17"/>
  <c r="AM685" i="17"/>
  <c r="AL685" i="17"/>
  <c r="AK685" i="17"/>
  <c r="AJ685" i="17"/>
  <c r="AI685" i="17"/>
  <c r="AH685" i="17"/>
  <c r="AG685" i="17"/>
  <c r="AF685" i="17"/>
  <c r="AE685" i="17"/>
  <c r="AD685" i="17"/>
  <c r="AC685" i="17"/>
  <c r="AB685" i="17"/>
  <c r="AA685" i="17"/>
  <c r="Z685" i="17"/>
  <c r="Y685" i="17"/>
  <c r="X685" i="17"/>
  <c r="W685" i="17"/>
  <c r="V685" i="17"/>
  <c r="U685" i="17"/>
  <c r="T685" i="17"/>
  <c r="S685" i="17"/>
  <c r="R685" i="17"/>
  <c r="Q685" i="17"/>
  <c r="P685" i="17"/>
  <c r="O685" i="17"/>
  <c r="N685" i="17"/>
  <c r="M685" i="17"/>
  <c r="L685" i="17"/>
  <c r="K685" i="17"/>
  <c r="AO684" i="17"/>
  <c r="AN684" i="17"/>
  <c r="AM684" i="17"/>
  <c r="AL684" i="17"/>
  <c r="AK684" i="17"/>
  <c r="AJ684" i="17"/>
  <c r="AI684" i="17"/>
  <c r="AH684" i="17"/>
  <c r="AG684" i="17"/>
  <c r="AF684" i="17"/>
  <c r="AE684" i="17"/>
  <c r="AD684" i="17"/>
  <c r="AC684" i="17"/>
  <c r="AB684" i="17"/>
  <c r="AA684" i="17"/>
  <c r="Z684" i="17"/>
  <c r="Y684" i="17"/>
  <c r="X684" i="17"/>
  <c r="W684" i="17"/>
  <c r="V684" i="17"/>
  <c r="U684" i="17"/>
  <c r="T684" i="17"/>
  <c r="S684" i="17"/>
  <c r="R684" i="17"/>
  <c r="Q684" i="17"/>
  <c r="P684" i="17"/>
  <c r="O684" i="17"/>
  <c r="N684" i="17"/>
  <c r="M684" i="17"/>
  <c r="L684" i="17"/>
  <c r="K684" i="17"/>
  <c r="AO683" i="17"/>
  <c r="AN683" i="17"/>
  <c r="AM683" i="17"/>
  <c r="AL683" i="17"/>
  <c r="AK683" i="17"/>
  <c r="AJ683" i="17"/>
  <c r="AI683" i="17"/>
  <c r="AH683" i="17"/>
  <c r="AG683" i="17"/>
  <c r="AF683" i="17"/>
  <c r="AE683" i="17"/>
  <c r="AD683" i="17"/>
  <c r="AC683" i="17"/>
  <c r="AB683" i="17"/>
  <c r="AA683" i="17"/>
  <c r="Z683" i="17"/>
  <c r="Y683" i="17"/>
  <c r="X683" i="17"/>
  <c r="W683" i="17"/>
  <c r="V683" i="17"/>
  <c r="U683" i="17"/>
  <c r="T683" i="17"/>
  <c r="S683" i="17"/>
  <c r="R683" i="17"/>
  <c r="Q683" i="17"/>
  <c r="P683" i="17"/>
  <c r="O683" i="17"/>
  <c r="N683" i="17"/>
  <c r="M683" i="17"/>
  <c r="L683" i="17"/>
  <c r="K683" i="17"/>
  <c r="AO682" i="17"/>
  <c r="AN682" i="17"/>
  <c r="AM682" i="17"/>
  <c r="AL682" i="17"/>
  <c r="AK682" i="17"/>
  <c r="AJ682" i="17"/>
  <c r="AI682" i="17"/>
  <c r="AH682" i="17"/>
  <c r="AG682" i="17"/>
  <c r="AF682" i="17"/>
  <c r="AE682" i="17"/>
  <c r="AD682" i="17"/>
  <c r="AC682" i="17"/>
  <c r="AB682" i="17"/>
  <c r="AA682" i="17"/>
  <c r="Z682" i="17"/>
  <c r="Y682" i="17"/>
  <c r="X682" i="17"/>
  <c r="W682" i="17"/>
  <c r="V682" i="17"/>
  <c r="U682" i="17"/>
  <c r="T682" i="17"/>
  <c r="S682" i="17"/>
  <c r="R682" i="17"/>
  <c r="Q682" i="17"/>
  <c r="P682" i="17"/>
  <c r="O682" i="17"/>
  <c r="N682" i="17"/>
  <c r="M682" i="17"/>
  <c r="L682" i="17"/>
  <c r="K682" i="17"/>
  <c r="AO681" i="17"/>
  <c r="AN681" i="17"/>
  <c r="AM681" i="17"/>
  <c r="AL681" i="17"/>
  <c r="AK681" i="17"/>
  <c r="AJ681" i="17"/>
  <c r="AI681" i="17"/>
  <c r="AH681" i="17"/>
  <c r="AG681" i="17"/>
  <c r="AF681" i="17"/>
  <c r="AE681" i="17"/>
  <c r="AD681" i="17"/>
  <c r="AC681" i="17"/>
  <c r="AB681" i="17"/>
  <c r="AA681" i="17"/>
  <c r="Z681" i="17"/>
  <c r="Y681" i="17"/>
  <c r="X681" i="17"/>
  <c r="W681" i="17"/>
  <c r="V681" i="17"/>
  <c r="U681" i="17"/>
  <c r="T681" i="17"/>
  <c r="S681" i="17"/>
  <c r="R681" i="17"/>
  <c r="Q681" i="17"/>
  <c r="P681" i="17"/>
  <c r="O681" i="17"/>
  <c r="N681" i="17"/>
  <c r="M681" i="17"/>
  <c r="L681" i="17"/>
  <c r="K681" i="17"/>
  <c r="AO680" i="17"/>
  <c r="AN680" i="17"/>
  <c r="AM680" i="17"/>
  <c r="AL680" i="17"/>
  <c r="AK680" i="17"/>
  <c r="AJ680" i="17"/>
  <c r="AI680" i="17"/>
  <c r="AH680" i="17"/>
  <c r="AG680" i="17"/>
  <c r="AF680" i="17"/>
  <c r="AE680" i="17"/>
  <c r="AD680" i="17"/>
  <c r="AC680" i="17"/>
  <c r="AB680" i="17"/>
  <c r="AA680" i="17"/>
  <c r="Z680" i="17"/>
  <c r="Y680" i="17"/>
  <c r="X680" i="17"/>
  <c r="W680" i="17"/>
  <c r="V680" i="17"/>
  <c r="U680" i="17"/>
  <c r="T680" i="17"/>
  <c r="S680" i="17"/>
  <c r="R680" i="17"/>
  <c r="Q680" i="17"/>
  <c r="P680" i="17"/>
  <c r="O680" i="17"/>
  <c r="N680" i="17"/>
  <c r="M680" i="17"/>
  <c r="L680" i="17"/>
  <c r="K680" i="17"/>
  <c r="AO679" i="17"/>
  <c r="AN679" i="17"/>
  <c r="AM679" i="17"/>
  <c r="AL679" i="17"/>
  <c r="AK679" i="17"/>
  <c r="AJ679" i="17"/>
  <c r="AI679" i="17"/>
  <c r="AH679" i="17"/>
  <c r="AG679" i="17"/>
  <c r="AF679" i="17"/>
  <c r="AE679" i="17"/>
  <c r="AD679" i="17"/>
  <c r="AC679" i="17"/>
  <c r="AB679" i="17"/>
  <c r="AA679" i="17"/>
  <c r="Z679" i="17"/>
  <c r="Y679" i="17"/>
  <c r="X679" i="17"/>
  <c r="W679" i="17"/>
  <c r="V679" i="17"/>
  <c r="U679" i="17"/>
  <c r="T679" i="17"/>
  <c r="S679" i="17"/>
  <c r="R679" i="17"/>
  <c r="Q679" i="17"/>
  <c r="P679" i="17"/>
  <c r="O679" i="17"/>
  <c r="N679" i="17"/>
  <c r="M679" i="17"/>
  <c r="L679" i="17"/>
  <c r="K679" i="17"/>
  <c r="AO678" i="17"/>
  <c r="AN678" i="17"/>
  <c r="AM678" i="17"/>
  <c r="AL678" i="17"/>
  <c r="AK678" i="17"/>
  <c r="AJ678" i="17"/>
  <c r="AI678" i="17"/>
  <c r="AH678" i="17"/>
  <c r="AG678" i="17"/>
  <c r="AF678" i="17"/>
  <c r="AE678" i="17"/>
  <c r="AD678" i="17"/>
  <c r="AC678" i="17"/>
  <c r="AB678" i="17"/>
  <c r="AA678" i="17"/>
  <c r="Z678" i="17"/>
  <c r="Y678" i="17"/>
  <c r="X678" i="17"/>
  <c r="W678" i="17"/>
  <c r="V678" i="17"/>
  <c r="U678" i="17"/>
  <c r="T678" i="17"/>
  <c r="S678" i="17"/>
  <c r="R678" i="17"/>
  <c r="Q678" i="17"/>
  <c r="P678" i="17"/>
  <c r="O678" i="17"/>
  <c r="N678" i="17"/>
  <c r="M678" i="17"/>
  <c r="L678" i="17"/>
  <c r="K678" i="17"/>
  <c r="AO677" i="17"/>
  <c r="AN677" i="17"/>
  <c r="AM677" i="17"/>
  <c r="AL677" i="17"/>
  <c r="AK677" i="17"/>
  <c r="AJ677" i="17"/>
  <c r="AI677" i="17"/>
  <c r="AH677" i="17"/>
  <c r="AG677" i="17"/>
  <c r="AF677" i="17"/>
  <c r="AE677" i="17"/>
  <c r="AD677" i="17"/>
  <c r="AC677" i="17"/>
  <c r="AB677" i="17"/>
  <c r="AA677" i="17"/>
  <c r="Z677" i="17"/>
  <c r="Y677" i="17"/>
  <c r="X677" i="17"/>
  <c r="W677" i="17"/>
  <c r="V677" i="17"/>
  <c r="U677" i="17"/>
  <c r="T677" i="17"/>
  <c r="S677" i="17"/>
  <c r="R677" i="17"/>
  <c r="Q677" i="17"/>
  <c r="P677" i="17"/>
  <c r="O677" i="17"/>
  <c r="N677" i="17"/>
  <c r="M677" i="17"/>
  <c r="L677" i="17"/>
  <c r="K677" i="17"/>
  <c r="AO676" i="17"/>
  <c r="AN676" i="17"/>
  <c r="AM676" i="17"/>
  <c r="AL676" i="17"/>
  <c r="AK676" i="17"/>
  <c r="AJ676" i="17"/>
  <c r="AI676" i="17"/>
  <c r="AH676" i="17"/>
  <c r="AG676" i="17"/>
  <c r="AF676" i="17"/>
  <c r="AE676" i="17"/>
  <c r="AD676" i="17"/>
  <c r="AC676" i="17"/>
  <c r="AB676" i="17"/>
  <c r="AA676" i="17"/>
  <c r="Z676" i="17"/>
  <c r="Y676" i="17"/>
  <c r="X676" i="17"/>
  <c r="W676" i="17"/>
  <c r="V676" i="17"/>
  <c r="U676" i="17"/>
  <c r="T676" i="17"/>
  <c r="S676" i="17"/>
  <c r="R676" i="17"/>
  <c r="Q676" i="17"/>
  <c r="P676" i="17"/>
  <c r="O676" i="17"/>
  <c r="N676" i="17"/>
  <c r="M676" i="17"/>
  <c r="L676" i="17"/>
  <c r="K676" i="17"/>
  <c r="AO675" i="17"/>
  <c r="AN675" i="17"/>
  <c r="AM675" i="17"/>
  <c r="AL675" i="17"/>
  <c r="AK675" i="17"/>
  <c r="AJ675" i="17"/>
  <c r="AI675" i="17"/>
  <c r="AH675" i="17"/>
  <c r="AG675" i="17"/>
  <c r="AF675" i="17"/>
  <c r="AE675" i="17"/>
  <c r="AD675" i="17"/>
  <c r="AC675" i="17"/>
  <c r="AB675" i="17"/>
  <c r="AA675" i="17"/>
  <c r="Z675" i="17"/>
  <c r="Y675" i="17"/>
  <c r="X675" i="17"/>
  <c r="W675" i="17"/>
  <c r="V675" i="17"/>
  <c r="U675" i="17"/>
  <c r="T675" i="17"/>
  <c r="S675" i="17"/>
  <c r="R675" i="17"/>
  <c r="Q675" i="17"/>
  <c r="P675" i="17"/>
  <c r="O675" i="17"/>
  <c r="N675" i="17"/>
  <c r="M675" i="17"/>
  <c r="L675" i="17"/>
  <c r="K675" i="17"/>
  <c r="AO674" i="17"/>
  <c r="AN674" i="17"/>
  <c r="AM674" i="17"/>
  <c r="AL674" i="17"/>
  <c r="AK674" i="17"/>
  <c r="AJ674" i="17"/>
  <c r="AI674" i="17"/>
  <c r="AH674" i="17"/>
  <c r="AG674" i="17"/>
  <c r="AF674" i="17"/>
  <c r="AE674" i="17"/>
  <c r="AD674" i="17"/>
  <c r="AC674" i="17"/>
  <c r="AB674" i="17"/>
  <c r="AA674" i="17"/>
  <c r="Z674" i="17"/>
  <c r="Y674" i="17"/>
  <c r="X674" i="17"/>
  <c r="W674" i="17"/>
  <c r="V674" i="17"/>
  <c r="U674" i="17"/>
  <c r="T674" i="17"/>
  <c r="S674" i="17"/>
  <c r="R674" i="17"/>
  <c r="Q674" i="17"/>
  <c r="P674" i="17"/>
  <c r="O674" i="17"/>
  <c r="N674" i="17"/>
  <c r="M674" i="17"/>
  <c r="L674" i="17"/>
  <c r="K674" i="17"/>
  <c r="AO673" i="17"/>
  <c r="AN673" i="17"/>
  <c r="AM673" i="17"/>
  <c r="AL673" i="17"/>
  <c r="AK673" i="17"/>
  <c r="AJ673" i="17"/>
  <c r="AI673" i="17"/>
  <c r="AH673" i="17"/>
  <c r="AG673" i="17"/>
  <c r="AF673" i="17"/>
  <c r="AE673" i="17"/>
  <c r="AD673" i="17"/>
  <c r="AC673" i="17"/>
  <c r="AB673" i="17"/>
  <c r="AA673" i="17"/>
  <c r="Z673" i="17"/>
  <c r="Y673" i="17"/>
  <c r="X673" i="17"/>
  <c r="W673" i="17"/>
  <c r="V673" i="17"/>
  <c r="U673" i="17"/>
  <c r="T673" i="17"/>
  <c r="S673" i="17"/>
  <c r="R673" i="17"/>
  <c r="Q673" i="17"/>
  <c r="P673" i="17"/>
  <c r="O673" i="17"/>
  <c r="N673" i="17"/>
  <c r="M673" i="17"/>
  <c r="L673" i="17"/>
  <c r="K673" i="17"/>
  <c r="AO672" i="17"/>
  <c r="AN672" i="17"/>
  <c r="AM672" i="17"/>
  <c r="AL672" i="17"/>
  <c r="AK672" i="17"/>
  <c r="AJ672" i="17"/>
  <c r="AI672" i="17"/>
  <c r="AH672" i="17"/>
  <c r="AG672" i="17"/>
  <c r="AF672" i="17"/>
  <c r="AE672" i="17"/>
  <c r="AD672" i="17"/>
  <c r="AC672" i="17"/>
  <c r="AB672" i="17"/>
  <c r="AA672" i="17"/>
  <c r="Z672" i="17"/>
  <c r="Y672" i="17"/>
  <c r="X672" i="17"/>
  <c r="W672" i="17"/>
  <c r="V672" i="17"/>
  <c r="U672" i="17"/>
  <c r="T672" i="17"/>
  <c r="S672" i="17"/>
  <c r="R672" i="17"/>
  <c r="Q672" i="17"/>
  <c r="P672" i="17"/>
  <c r="O672" i="17"/>
  <c r="N672" i="17"/>
  <c r="M672" i="17"/>
  <c r="L672" i="17"/>
  <c r="K672" i="17"/>
  <c r="AO671" i="17"/>
  <c r="AN671" i="17"/>
  <c r="AM671" i="17"/>
  <c r="AL671" i="17"/>
  <c r="AK671" i="17"/>
  <c r="AJ671" i="17"/>
  <c r="AI671" i="17"/>
  <c r="AH671" i="17"/>
  <c r="AG671" i="17"/>
  <c r="AF671" i="17"/>
  <c r="AE671" i="17"/>
  <c r="AD671" i="17"/>
  <c r="AC671" i="17"/>
  <c r="AB671" i="17"/>
  <c r="AA671" i="17"/>
  <c r="Z671" i="17"/>
  <c r="Y671" i="17"/>
  <c r="X671" i="17"/>
  <c r="W671" i="17"/>
  <c r="V671" i="17"/>
  <c r="U671" i="17"/>
  <c r="T671" i="17"/>
  <c r="S671" i="17"/>
  <c r="R671" i="17"/>
  <c r="Q671" i="17"/>
  <c r="P671" i="17"/>
  <c r="O671" i="17"/>
  <c r="N671" i="17"/>
  <c r="M671" i="17"/>
  <c r="L671" i="17"/>
  <c r="K671" i="17"/>
  <c r="AO670" i="17"/>
  <c r="AN670" i="17"/>
  <c r="AM670" i="17"/>
  <c r="AL670" i="17"/>
  <c r="AK670" i="17"/>
  <c r="AJ670" i="17"/>
  <c r="AI670" i="17"/>
  <c r="AH670" i="17"/>
  <c r="AG670" i="17"/>
  <c r="AF670" i="17"/>
  <c r="AE670" i="17"/>
  <c r="AD670" i="17"/>
  <c r="AC670" i="17"/>
  <c r="AB670" i="17"/>
  <c r="AA670" i="17"/>
  <c r="Z670" i="17"/>
  <c r="Y670" i="17"/>
  <c r="X670" i="17"/>
  <c r="W670" i="17"/>
  <c r="V670" i="17"/>
  <c r="U670" i="17"/>
  <c r="T670" i="17"/>
  <c r="S670" i="17"/>
  <c r="R670" i="17"/>
  <c r="Q670" i="17"/>
  <c r="P670" i="17"/>
  <c r="O670" i="17"/>
  <c r="N670" i="17"/>
  <c r="M670" i="17"/>
  <c r="L670" i="17"/>
  <c r="K670" i="17"/>
  <c r="AO669" i="17"/>
  <c r="AN669" i="17"/>
  <c r="AM669" i="17"/>
  <c r="AL669" i="17"/>
  <c r="AK669" i="17"/>
  <c r="AJ669" i="17"/>
  <c r="AI669" i="17"/>
  <c r="AH669" i="17"/>
  <c r="AG669" i="17"/>
  <c r="AF669" i="17"/>
  <c r="AE669" i="17"/>
  <c r="AD669" i="17"/>
  <c r="AC669" i="17"/>
  <c r="AB669" i="17"/>
  <c r="AA669" i="17"/>
  <c r="Z669" i="17"/>
  <c r="Y669" i="17"/>
  <c r="X669" i="17"/>
  <c r="W669" i="17"/>
  <c r="V669" i="17"/>
  <c r="U669" i="17"/>
  <c r="T669" i="17"/>
  <c r="S669" i="17"/>
  <c r="R669" i="17"/>
  <c r="Q669" i="17"/>
  <c r="P669" i="17"/>
  <c r="O669" i="17"/>
  <c r="N669" i="17"/>
  <c r="M669" i="17"/>
  <c r="L669" i="17"/>
  <c r="K669" i="17"/>
  <c r="AO668" i="17"/>
  <c r="AN668" i="17"/>
  <c r="AM668" i="17"/>
  <c r="AL668" i="17"/>
  <c r="AK668" i="17"/>
  <c r="AJ668" i="17"/>
  <c r="AI668" i="17"/>
  <c r="AH668" i="17"/>
  <c r="AG668" i="17"/>
  <c r="AF668" i="17"/>
  <c r="AE668" i="17"/>
  <c r="AD668" i="17"/>
  <c r="AC668" i="17"/>
  <c r="AB668" i="17"/>
  <c r="AA668" i="17"/>
  <c r="Z668" i="17"/>
  <c r="Y668" i="17"/>
  <c r="X668" i="17"/>
  <c r="W668" i="17"/>
  <c r="V668" i="17"/>
  <c r="U668" i="17"/>
  <c r="T668" i="17"/>
  <c r="S668" i="17"/>
  <c r="R668" i="17"/>
  <c r="Q668" i="17"/>
  <c r="P668" i="17"/>
  <c r="O668" i="17"/>
  <c r="N668" i="17"/>
  <c r="M668" i="17"/>
  <c r="L668" i="17"/>
  <c r="K668" i="17"/>
  <c r="AO667" i="17"/>
  <c r="AN667" i="17"/>
  <c r="AM667" i="17"/>
  <c r="AL667" i="17"/>
  <c r="AK667" i="17"/>
  <c r="AJ667" i="17"/>
  <c r="AI667" i="17"/>
  <c r="AH667" i="17"/>
  <c r="AG667" i="17"/>
  <c r="AF667" i="17"/>
  <c r="AE667" i="17"/>
  <c r="AD667" i="17"/>
  <c r="AC667" i="17"/>
  <c r="AB667" i="17"/>
  <c r="AA667" i="17"/>
  <c r="Z667" i="17"/>
  <c r="Y667" i="17"/>
  <c r="X667" i="17"/>
  <c r="W667" i="17"/>
  <c r="V667" i="17"/>
  <c r="U667" i="17"/>
  <c r="T667" i="17"/>
  <c r="S667" i="17"/>
  <c r="R667" i="17"/>
  <c r="Q667" i="17"/>
  <c r="P667" i="17"/>
  <c r="O667" i="17"/>
  <c r="N667" i="17"/>
  <c r="M667" i="17"/>
  <c r="L667" i="17"/>
  <c r="K667" i="17"/>
  <c r="AO666" i="17"/>
  <c r="AN666" i="17"/>
  <c r="AM666" i="17"/>
  <c r="AL666" i="17"/>
  <c r="AK666" i="17"/>
  <c r="AJ666" i="17"/>
  <c r="AI666" i="17"/>
  <c r="AH666" i="17"/>
  <c r="AG666" i="17"/>
  <c r="AF666" i="17"/>
  <c r="AE666" i="17"/>
  <c r="AD666" i="17"/>
  <c r="AC666" i="17"/>
  <c r="AB666" i="17"/>
  <c r="AA666" i="17"/>
  <c r="Z666" i="17"/>
  <c r="Y666" i="17"/>
  <c r="X666" i="17"/>
  <c r="W666" i="17"/>
  <c r="V666" i="17"/>
  <c r="U666" i="17"/>
  <c r="T666" i="17"/>
  <c r="S666" i="17"/>
  <c r="R666" i="17"/>
  <c r="Q666" i="17"/>
  <c r="P666" i="17"/>
  <c r="O666" i="17"/>
  <c r="N666" i="17"/>
  <c r="M666" i="17"/>
  <c r="L666" i="17"/>
  <c r="K666" i="17"/>
  <c r="AO665" i="17"/>
  <c r="AN665" i="17"/>
  <c r="AM665" i="17"/>
  <c r="AL665" i="17"/>
  <c r="AK665" i="17"/>
  <c r="AJ665" i="17"/>
  <c r="AI665" i="17"/>
  <c r="AH665" i="17"/>
  <c r="AG665" i="17"/>
  <c r="AF665" i="17"/>
  <c r="AE665" i="17"/>
  <c r="AD665" i="17"/>
  <c r="AC665" i="17"/>
  <c r="AB665" i="17"/>
  <c r="AA665" i="17"/>
  <c r="Z665" i="17"/>
  <c r="Y665" i="17"/>
  <c r="X665" i="17"/>
  <c r="W665" i="17"/>
  <c r="V665" i="17"/>
  <c r="U665" i="17"/>
  <c r="T665" i="17"/>
  <c r="S665" i="17"/>
  <c r="R665" i="17"/>
  <c r="Q665" i="17"/>
  <c r="P665" i="17"/>
  <c r="O665" i="17"/>
  <c r="N665" i="17"/>
  <c r="M665" i="17"/>
  <c r="L665" i="17"/>
  <c r="K665" i="17"/>
  <c r="AO664" i="17"/>
  <c r="AN664" i="17"/>
  <c r="AM664" i="17"/>
  <c r="AL664" i="17"/>
  <c r="AK664" i="17"/>
  <c r="AJ664" i="17"/>
  <c r="AI664" i="17"/>
  <c r="AH664" i="17"/>
  <c r="AG664" i="17"/>
  <c r="AF664" i="17"/>
  <c r="AE664" i="17"/>
  <c r="AD664" i="17"/>
  <c r="AC664" i="17"/>
  <c r="AB664" i="17"/>
  <c r="AA664" i="17"/>
  <c r="Z664" i="17"/>
  <c r="Y664" i="17"/>
  <c r="X664" i="17"/>
  <c r="W664" i="17"/>
  <c r="V664" i="17"/>
  <c r="U664" i="17"/>
  <c r="T664" i="17"/>
  <c r="S664" i="17"/>
  <c r="R664" i="17"/>
  <c r="Q664" i="17"/>
  <c r="P664" i="17"/>
  <c r="O664" i="17"/>
  <c r="N664" i="17"/>
  <c r="M664" i="17"/>
  <c r="L664" i="17"/>
  <c r="K664" i="17"/>
  <c r="AO663" i="17"/>
  <c r="AN663" i="17"/>
  <c r="AM663" i="17"/>
  <c r="AL663" i="17"/>
  <c r="AK663" i="17"/>
  <c r="AJ663" i="17"/>
  <c r="AI663" i="17"/>
  <c r="AH663" i="17"/>
  <c r="AG663" i="17"/>
  <c r="AF663" i="17"/>
  <c r="AE663" i="17"/>
  <c r="AD663" i="17"/>
  <c r="AC663" i="17"/>
  <c r="AB663" i="17"/>
  <c r="AA663" i="17"/>
  <c r="Z663" i="17"/>
  <c r="Y663" i="17"/>
  <c r="X663" i="17"/>
  <c r="W663" i="17"/>
  <c r="V663" i="17"/>
  <c r="U663" i="17"/>
  <c r="T663" i="17"/>
  <c r="S663" i="17"/>
  <c r="R663" i="17"/>
  <c r="Q663" i="17"/>
  <c r="P663" i="17"/>
  <c r="O663" i="17"/>
  <c r="N663" i="17"/>
  <c r="M663" i="17"/>
  <c r="L663" i="17"/>
  <c r="K663" i="17"/>
  <c r="AO662" i="17"/>
  <c r="AN662" i="17"/>
  <c r="AM662" i="17"/>
  <c r="AL662" i="17"/>
  <c r="AK662" i="17"/>
  <c r="AJ662" i="17"/>
  <c r="AI662" i="17"/>
  <c r="AH662" i="17"/>
  <c r="AG662" i="17"/>
  <c r="AF662" i="17"/>
  <c r="AE662" i="17"/>
  <c r="AD662" i="17"/>
  <c r="AC662" i="17"/>
  <c r="AB662" i="17"/>
  <c r="AA662" i="17"/>
  <c r="Z662" i="17"/>
  <c r="Y662" i="17"/>
  <c r="X662" i="17"/>
  <c r="W662" i="17"/>
  <c r="V662" i="17"/>
  <c r="U662" i="17"/>
  <c r="T662" i="17"/>
  <c r="S662" i="17"/>
  <c r="R662" i="17"/>
  <c r="Q662" i="17"/>
  <c r="P662" i="17"/>
  <c r="O662" i="17"/>
  <c r="N662" i="17"/>
  <c r="M662" i="17"/>
  <c r="L662" i="17"/>
  <c r="K662" i="17"/>
  <c r="AO661" i="17"/>
  <c r="AN661" i="17"/>
  <c r="AM661" i="17"/>
  <c r="AL661" i="17"/>
  <c r="AK661" i="17"/>
  <c r="AJ661" i="17"/>
  <c r="AI661" i="17"/>
  <c r="AH661" i="17"/>
  <c r="AG661" i="17"/>
  <c r="AF661" i="17"/>
  <c r="AE661" i="17"/>
  <c r="AD661" i="17"/>
  <c r="AC661" i="17"/>
  <c r="AB661" i="17"/>
  <c r="AA661" i="17"/>
  <c r="Z661" i="17"/>
  <c r="Y661" i="17"/>
  <c r="X661" i="17"/>
  <c r="W661" i="17"/>
  <c r="V661" i="17"/>
  <c r="U661" i="17"/>
  <c r="T661" i="17"/>
  <c r="S661" i="17"/>
  <c r="R661" i="17"/>
  <c r="Q661" i="17"/>
  <c r="P661" i="17"/>
  <c r="O661" i="17"/>
  <c r="N661" i="17"/>
  <c r="M661" i="17"/>
  <c r="L661" i="17"/>
  <c r="K661" i="17"/>
  <c r="AO660" i="17"/>
  <c r="AN660" i="17"/>
  <c r="AM660" i="17"/>
  <c r="AL660" i="17"/>
  <c r="AK660" i="17"/>
  <c r="AJ660" i="17"/>
  <c r="AI660" i="17"/>
  <c r="AH660" i="17"/>
  <c r="AG660" i="17"/>
  <c r="AF660" i="17"/>
  <c r="AE660" i="17"/>
  <c r="AD660" i="17"/>
  <c r="AC660" i="17"/>
  <c r="AB660" i="17"/>
  <c r="AA660" i="17"/>
  <c r="Z660" i="17"/>
  <c r="Y660" i="17"/>
  <c r="X660" i="17"/>
  <c r="W660" i="17"/>
  <c r="V660" i="17"/>
  <c r="U660" i="17"/>
  <c r="T660" i="17"/>
  <c r="S660" i="17"/>
  <c r="R660" i="17"/>
  <c r="Q660" i="17"/>
  <c r="P660" i="17"/>
  <c r="O660" i="17"/>
  <c r="N660" i="17"/>
  <c r="M660" i="17"/>
  <c r="L660" i="17"/>
  <c r="K660" i="17"/>
  <c r="AO659" i="17"/>
  <c r="AN659" i="17"/>
  <c r="AM659" i="17"/>
  <c r="AL659" i="17"/>
  <c r="AK659" i="17"/>
  <c r="AJ659" i="17"/>
  <c r="AI659" i="17"/>
  <c r="AH659" i="17"/>
  <c r="AG659" i="17"/>
  <c r="AF659" i="17"/>
  <c r="AE659" i="17"/>
  <c r="AD659" i="17"/>
  <c r="AC659" i="17"/>
  <c r="AB659" i="17"/>
  <c r="AA659" i="17"/>
  <c r="Z659" i="17"/>
  <c r="Y659" i="17"/>
  <c r="X659" i="17"/>
  <c r="W659" i="17"/>
  <c r="V659" i="17"/>
  <c r="U659" i="17"/>
  <c r="T659" i="17"/>
  <c r="S659" i="17"/>
  <c r="R659" i="17"/>
  <c r="Q659" i="17"/>
  <c r="P659" i="17"/>
  <c r="O659" i="17"/>
  <c r="N659" i="17"/>
  <c r="M659" i="17"/>
  <c r="L659" i="17"/>
  <c r="K659" i="17"/>
  <c r="AO658" i="17"/>
  <c r="AN658" i="17"/>
  <c r="AM658" i="17"/>
  <c r="AL658" i="17"/>
  <c r="AK658" i="17"/>
  <c r="AJ658" i="17"/>
  <c r="AI658" i="17"/>
  <c r="AH658" i="17"/>
  <c r="AG658" i="17"/>
  <c r="AF658" i="17"/>
  <c r="AE658" i="17"/>
  <c r="AD658" i="17"/>
  <c r="AC658" i="17"/>
  <c r="AB658" i="17"/>
  <c r="AA658" i="17"/>
  <c r="Z658" i="17"/>
  <c r="Y658" i="17"/>
  <c r="X658" i="17"/>
  <c r="W658" i="17"/>
  <c r="V658" i="17"/>
  <c r="U658" i="17"/>
  <c r="T658" i="17"/>
  <c r="S658" i="17"/>
  <c r="R658" i="17"/>
  <c r="Q658" i="17"/>
  <c r="P658" i="17"/>
  <c r="O658" i="17"/>
  <c r="N658" i="17"/>
  <c r="M658" i="17"/>
  <c r="L658" i="17"/>
  <c r="K658" i="17"/>
  <c r="AO657" i="17"/>
  <c r="AN657" i="17"/>
  <c r="AM657" i="17"/>
  <c r="AL657" i="17"/>
  <c r="AK657" i="17"/>
  <c r="AJ657" i="17"/>
  <c r="AI657" i="17"/>
  <c r="AH657" i="17"/>
  <c r="AG657" i="17"/>
  <c r="AF657" i="17"/>
  <c r="AE657" i="17"/>
  <c r="AD657" i="17"/>
  <c r="AC657" i="17"/>
  <c r="AB657" i="17"/>
  <c r="AA657" i="17"/>
  <c r="Z657" i="17"/>
  <c r="Y657" i="17"/>
  <c r="X657" i="17"/>
  <c r="W657" i="17"/>
  <c r="V657" i="17"/>
  <c r="U657" i="17"/>
  <c r="T657" i="17"/>
  <c r="S657" i="17"/>
  <c r="R657" i="17"/>
  <c r="Q657" i="17"/>
  <c r="P657" i="17"/>
  <c r="O657" i="17"/>
  <c r="N657" i="17"/>
  <c r="M657" i="17"/>
  <c r="L657" i="17"/>
  <c r="K657" i="17"/>
  <c r="AO656" i="17"/>
  <c r="AN656" i="17"/>
  <c r="AM656" i="17"/>
  <c r="AL656" i="17"/>
  <c r="AK656" i="17"/>
  <c r="AJ656" i="17"/>
  <c r="AI656" i="17"/>
  <c r="AH656" i="17"/>
  <c r="AG656" i="17"/>
  <c r="AF656" i="17"/>
  <c r="AE656" i="17"/>
  <c r="AD656" i="17"/>
  <c r="AC656" i="17"/>
  <c r="AB656" i="17"/>
  <c r="AA656" i="17"/>
  <c r="Z656" i="17"/>
  <c r="Y656" i="17"/>
  <c r="X656" i="17"/>
  <c r="W656" i="17"/>
  <c r="V656" i="17"/>
  <c r="U656" i="17"/>
  <c r="T656" i="17"/>
  <c r="S656" i="17"/>
  <c r="R656" i="17"/>
  <c r="Q656" i="17"/>
  <c r="P656" i="17"/>
  <c r="O656" i="17"/>
  <c r="N656" i="17"/>
  <c r="M656" i="17"/>
  <c r="L656" i="17"/>
  <c r="K656" i="17"/>
  <c r="AO655" i="17"/>
  <c r="AN655" i="17"/>
  <c r="AM655" i="17"/>
  <c r="AL655" i="17"/>
  <c r="AK655" i="17"/>
  <c r="AJ655" i="17"/>
  <c r="AI655" i="17"/>
  <c r="AH655" i="17"/>
  <c r="AG655" i="17"/>
  <c r="AF655" i="17"/>
  <c r="AE655" i="17"/>
  <c r="AD655" i="17"/>
  <c r="AC655" i="17"/>
  <c r="AB655" i="17"/>
  <c r="AA655" i="17"/>
  <c r="Z655" i="17"/>
  <c r="Y655" i="17"/>
  <c r="X655" i="17"/>
  <c r="W655" i="17"/>
  <c r="V655" i="17"/>
  <c r="U655" i="17"/>
  <c r="T655" i="17"/>
  <c r="S655" i="17"/>
  <c r="R655" i="17"/>
  <c r="Q655" i="17"/>
  <c r="P655" i="17"/>
  <c r="O655" i="17"/>
  <c r="N655" i="17"/>
  <c r="M655" i="17"/>
  <c r="L655" i="17"/>
  <c r="K655" i="17"/>
  <c r="AO654" i="17"/>
  <c r="AN654" i="17"/>
  <c r="AM654" i="17"/>
  <c r="AL654" i="17"/>
  <c r="AK654" i="17"/>
  <c r="AJ654" i="17"/>
  <c r="AI654" i="17"/>
  <c r="AH654" i="17"/>
  <c r="AG654" i="17"/>
  <c r="AF654" i="17"/>
  <c r="AE654" i="17"/>
  <c r="AD654" i="17"/>
  <c r="AC654" i="17"/>
  <c r="AB654" i="17"/>
  <c r="AA654" i="17"/>
  <c r="Z654" i="17"/>
  <c r="Y654" i="17"/>
  <c r="X654" i="17"/>
  <c r="W654" i="17"/>
  <c r="V654" i="17"/>
  <c r="U654" i="17"/>
  <c r="T654" i="17"/>
  <c r="S654" i="17"/>
  <c r="R654" i="17"/>
  <c r="Q654" i="17"/>
  <c r="P654" i="17"/>
  <c r="O654" i="17"/>
  <c r="N654" i="17"/>
  <c r="M654" i="17"/>
  <c r="L654" i="17"/>
  <c r="K654" i="17"/>
  <c r="AO653" i="17"/>
  <c r="AN653" i="17"/>
  <c r="AM653" i="17"/>
  <c r="AL653" i="17"/>
  <c r="AK653" i="17"/>
  <c r="AJ653" i="17"/>
  <c r="AI653" i="17"/>
  <c r="AH653" i="17"/>
  <c r="AG653" i="17"/>
  <c r="AF653" i="17"/>
  <c r="AE653" i="17"/>
  <c r="AD653" i="17"/>
  <c r="AC653" i="17"/>
  <c r="AB653" i="17"/>
  <c r="AA653" i="17"/>
  <c r="Z653" i="17"/>
  <c r="Y653" i="17"/>
  <c r="X653" i="17"/>
  <c r="W653" i="17"/>
  <c r="V653" i="17"/>
  <c r="U653" i="17"/>
  <c r="T653" i="17"/>
  <c r="S653" i="17"/>
  <c r="R653" i="17"/>
  <c r="Q653" i="17"/>
  <c r="P653" i="17"/>
  <c r="O653" i="17"/>
  <c r="N653" i="17"/>
  <c r="M653" i="17"/>
  <c r="L653" i="17"/>
  <c r="K653" i="17"/>
  <c r="AO652" i="17"/>
  <c r="AN652" i="17"/>
  <c r="AM652" i="17"/>
  <c r="AL652" i="17"/>
  <c r="AK652" i="17"/>
  <c r="AJ652" i="17"/>
  <c r="AI652" i="17"/>
  <c r="AH652" i="17"/>
  <c r="AG652" i="17"/>
  <c r="AF652" i="17"/>
  <c r="AE652" i="17"/>
  <c r="AD652" i="17"/>
  <c r="AC652" i="17"/>
  <c r="AB652" i="17"/>
  <c r="AA652" i="17"/>
  <c r="Z652" i="17"/>
  <c r="Y652" i="17"/>
  <c r="X652" i="17"/>
  <c r="W652" i="17"/>
  <c r="V652" i="17"/>
  <c r="U652" i="17"/>
  <c r="T652" i="17"/>
  <c r="S652" i="17"/>
  <c r="R652" i="17"/>
  <c r="Q652" i="17"/>
  <c r="P652" i="17"/>
  <c r="O652" i="17"/>
  <c r="N652" i="17"/>
  <c r="M652" i="17"/>
  <c r="L652" i="17"/>
  <c r="K652" i="17"/>
  <c r="AO651" i="17"/>
  <c r="AN651" i="17"/>
  <c r="AM651" i="17"/>
  <c r="AL651" i="17"/>
  <c r="AK651" i="17"/>
  <c r="AJ651" i="17"/>
  <c r="AI651" i="17"/>
  <c r="AH651" i="17"/>
  <c r="AG651" i="17"/>
  <c r="AF651" i="17"/>
  <c r="AE651" i="17"/>
  <c r="AD651" i="17"/>
  <c r="AC651" i="17"/>
  <c r="AB651" i="17"/>
  <c r="AA651" i="17"/>
  <c r="Z651" i="17"/>
  <c r="Y651" i="17"/>
  <c r="X651" i="17"/>
  <c r="W651" i="17"/>
  <c r="V651" i="17"/>
  <c r="U651" i="17"/>
  <c r="T651" i="17"/>
  <c r="S651" i="17"/>
  <c r="R651" i="17"/>
  <c r="Q651" i="17"/>
  <c r="P651" i="17"/>
  <c r="O651" i="17"/>
  <c r="N651" i="17"/>
  <c r="M651" i="17"/>
  <c r="L651" i="17"/>
  <c r="K651" i="17"/>
  <c r="AO650" i="17"/>
  <c r="AN650" i="17"/>
  <c r="AM650" i="17"/>
  <c r="AL650" i="17"/>
  <c r="AK650" i="17"/>
  <c r="AJ650" i="17"/>
  <c r="AI650" i="17"/>
  <c r="AH650" i="17"/>
  <c r="AG650" i="17"/>
  <c r="AF650" i="17"/>
  <c r="AE650" i="17"/>
  <c r="AD650" i="17"/>
  <c r="AC650" i="17"/>
  <c r="AB650" i="17"/>
  <c r="AA650" i="17"/>
  <c r="Z650" i="17"/>
  <c r="Y650" i="17"/>
  <c r="X650" i="17"/>
  <c r="W650" i="17"/>
  <c r="V650" i="17"/>
  <c r="U650" i="17"/>
  <c r="T650" i="17"/>
  <c r="S650" i="17"/>
  <c r="R650" i="17"/>
  <c r="Q650" i="17"/>
  <c r="P650" i="17"/>
  <c r="O650" i="17"/>
  <c r="N650" i="17"/>
  <c r="M650" i="17"/>
  <c r="L650" i="17"/>
  <c r="K650" i="17"/>
  <c r="AO649" i="17"/>
  <c r="AN649" i="17"/>
  <c r="AM649" i="17"/>
  <c r="AL649" i="17"/>
  <c r="AK649" i="17"/>
  <c r="AJ649" i="17"/>
  <c r="AI649" i="17"/>
  <c r="AH649" i="17"/>
  <c r="AG649" i="17"/>
  <c r="AF649" i="17"/>
  <c r="AE649" i="17"/>
  <c r="AD649" i="17"/>
  <c r="AC649" i="17"/>
  <c r="AB649" i="17"/>
  <c r="AA649" i="17"/>
  <c r="Z649" i="17"/>
  <c r="Y649" i="17"/>
  <c r="X649" i="17"/>
  <c r="W649" i="17"/>
  <c r="V649" i="17"/>
  <c r="U649" i="17"/>
  <c r="T649" i="17"/>
  <c r="S649" i="17"/>
  <c r="R649" i="17"/>
  <c r="Q649" i="17"/>
  <c r="P649" i="17"/>
  <c r="O649" i="17"/>
  <c r="N649" i="17"/>
  <c r="M649" i="17"/>
  <c r="L649" i="17"/>
  <c r="K649" i="17"/>
  <c r="AO648" i="17"/>
  <c r="AN648" i="17"/>
  <c r="AM648" i="17"/>
  <c r="AL648" i="17"/>
  <c r="AK648" i="17"/>
  <c r="AJ648" i="17"/>
  <c r="AI648" i="17"/>
  <c r="AH648" i="17"/>
  <c r="AG648" i="17"/>
  <c r="AF648" i="17"/>
  <c r="AE648" i="17"/>
  <c r="AD648" i="17"/>
  <c r="AC648" i="17"/>
  <c r="AB648" i="17"/>
  <c r="AA648" i="17"/>
  <c r="Z648" i="17"/>
  <c r="Y648" i="17"/>
  <c r="X648" i="17"/>
  <c r="W648" i="17"/>
  <c r="V648" i="17"/>
  <c r="U648" i="17"/>
  <c r="T648" i="17"/>
  <c r="S648" i="17"/>
  <c r="R648" i="17"/>
  <c r="Q648" i="17"/>
  <c r="P648" i="17"/>
  <c r="O648" i="17"/>
  <c r="N648" i="17"/>
  <c r="M648" i="17"/>
  <c r="L648" i="17"/>
  <c r="K648" i="17"/>
  <c r="AO647" i="17"/>
  <c r="AN647" i="17"/>
  <c r="AM647" i="17"/>
  <c r="AL647" i="17"/>
  <c r="AK647" i="17"/>
  <c r="AJ647" i="17"/>
  <c r="AI647" i="17"/>
  <c r="AH647" i="17"/>
  <c r="AG647" i="17"/>
  <c r="AF647" i="17"/>
  <c r="AE647" i="17"/>
  <c r="AD647" i="17"/>
  <c r="AC647" i="17"/>
  <c r="AB647" i="17"/>
  <c r="AA647" i="17"/>
  <c r="Z647" i="17"/>
  <c r="Y647" i="17"/>
  <c r="X647" i="17"/>
  <c r="W647" i="17"/>
  <c r="V647" i="17"/>
  <c r="U647" i="17"/>
  <c r="T647" i="17"/>
  <c r="S647" i="17"/>
  <c r="R647" i="17"/>
  <c r="Q647" i="17"/>
  <c r="P647" i="17"/>
  <c r="O647" i="17"/>
  <c r="N647" i="17"/>
  <c r="M647" i="17"/>
  <c r="L647" i="17"/>
  <c r="K647" i="17"/>
  <c r="AO646" i="17"/>
  <c r="AN646" i="17"/>
  <c r="AM646" i="17"/>
  <c r="AL646" i="17"/>
  <c r="AK646" i="17"/>
  <c r="AJ646" i="17"/>
  <c r="AI646" i="17"/>
  <c r="AH646" i="17"/>
  <c r="AG646" i="17"/>
  <c r="AF646" i="17"/>
  <c r="AE646" i="17"/>
  <c r="AD646" i="17"/>
  <c r="AC646" i="17"/>
  <c r="AB646" i="17"/>
  <c r="AA646" i="17"/>
  <c r="Z646" i="17"/>
  <c r="Y646" i="17"/>
  <c r="X646" i="17"/>
  <c r="W646" i="17"/>
  <c r="V646" i="17"/>
  <c r="U646" i="17"/>
  <c r="T646" i="17"/>
  <c r="S646" i="17"/>
  <c r="R646" i="17"/>
  <c r="Q646" i="17"/>
  <c r="P646" i="17"/>
  <c r="O646" i="17"/>
  <c r="N646" i="17"/>
  <c r="M646" i="17"/>
  <c r="L646" i="17"/>
  <c r="K646" i="17"/>
  <c r="AO645" i="17"/>
  <c r="AN645" i="17"/>
  <c r="AM645" i="17"/>
  <c r="AL645" i="17"/>
  <c r="AK645" i="17"/>
  <c r="AJ645" i="17"/>
  <c r="AI645" i="17"/>
  <c r="AH645" i="17"/>
  <c r="AG645" i="17"/>
  <c r="AF645" i="17"/>
  <c r="AE645" i="17"/>
  <c r="AD645" i="17"/>
  <c r="AC645" i="17"/>
  <c r="AB645" i="17"/>
  <c r="AA645" i="17"/>
  <c r="Z645" i="17"/>
  <c r="Y645" i="17"/>
  <c r="X645" i="17"/>
  <c r="W645" i="17"/>
  <c r="V645" i="17"/>
  <c r="U645" i="17"/>
  <c r="T645" i="17"/>
  <c r="S645" i="17"/>
  <c r="R645" i="17"/>
  <c r="Q645" i="17"/>
  <c r="P645" i="17"/>
  <c r="O645" i="17"/>
  <c r="N645" i="17"/>
  <c r="M645" i="17"/>
  <c r="L645" i="17"/>
  <c r="K645" i="17"/>
  <c r="AO644" i="17"/>
  <c r="AN644" i="17"/>
  <c r="AM644" i="17"/>
  <c r="AL644" i="17"/>
  <c r="AK644" i="17"/>
  <c r="AJ644" i="17"/>
  <c r="AI644" i="17"/>
  <c r="AH644" i="17"/>
  <c r="AG644" i="17"/>
  <c r="AF644" i="17"/>
  <c r="AE644" i="17"/>
  <c r="AD644" i="17"/>
  <c r="AC644" i="17"/>
  <c r="AB644" i="17"/>
  <c r="AA644" i="17"/>
  <c r="Z644" i="17"/>
  <c r="Y644" i="17"/>
  <c r="X644" i="17"/>
  <c r="W644" i="17"/>
  <c r="V644" i="17"/>
  <c r="U644" i="17"/>
  <c r="T644" i="17"/>
  <c r="S644" i="17"/>
  <c r="R644" i="17"/>
  <c r="Q644" i="17"/>
  <c r="P644" i="17"/>
  <c r="O644" i="17"/>
  <c r="N644" i="17"/>
  <c r="M644" i="17"/>
  <c r="L644" i="17"/>
  <c r="K644" i="17"/>
  <c r="AO643" i="17"/>
  <c r="AN643" i="17"/>
  <c r="AM643" i="17"/>
  <c r="AL643" i="17"/>
  <c r="AK643" i="17"/>
  <c r="AJ643" i="17"/>
  <c r="AI643" i="17"/>
  <c r="AH643" i="17"/>
  <c r="AG643" i="17"/>
  <c r="AF643" i="17"/>
  <c r="AE643" i="17"/>
  <c r="AD643" i="17"/>
  <c r="AC643" i="17"/>
  <c r="AB643" i="17"/>
  <c r="AA643" i="17"/>
  <c r="Z643" i="17"/>
  <c r="Y643" i="17"/>
  <c r="X643" i="17"/>
  <c r="W643" i="17"/>
  <c r="V643" i="17"/>
  <c r="U643" i="17"/>
  <c r="T643" i="17"/>
  <c r="S643" i="17"/>
  <c r="R643" i="17"/>
  <c r="Q643" i="17"/>
  <c r="P643" i="17"/>
  <c r="O643" i="17"/>
  <c r="N643" i="17"/>
  <c r="M643" i="17"/>
  <c r="L643" i="17"/>
  <c r="K643" i="17"/>
  <c r="AO642" i="17"/>
  <c r="AN642" i="17"/>
  <c r="AM642" i="17"/>
  <c r="AL642" i="17"/>
  <c r="AK642" i="17"/>
  <c r="AJ642" i="17"/>
  <c r="AI642" i="17"/>
  <c r="AH642" i="17"/>
  <c r="AG642" i="17"/>
  <c r="AF642" i="17"/>
  <c r="AE642" i="17"/>
  <c r="AD642" i="17"/>
  <c r="AC642" i="17"/>
  <c r="AB642" i="17"/>
  <c r="AA642" i="17"/>
  <c r="Z642" i="17"/>
  <c r="Y642" i="17"/>
  <c r="X642" i="17"/>
  <c r="W642" i="17"/>
  <c r="V642" i="17"/>
  <c r="U642" i="17"/>
  <c r="T642" i="17"/>
  <c r="S642" i="17"/>
  <c r="R642" i="17"/>
  <c r="Q642" i="17"/>
  <c r="P642" i="17"/>
  <c r="O642" i="17"/>
  <c r="N642" i="17"/>
  <c r="M642" i="17"/>
  <c r="L642" i="17"/>
  <c r="K642" i="17"/>
  <c r="AO641" i="17"/>
  <c r="AN641" i="17"/>
  <c r="AM641" i="17"/>
  <c r="AL641" i="17"/>
  <c r="AK641" i="17"/>
  <c r="AJ641" i="17"/>
  <c r="AI641" i="17"/>
  <c r="AH641" i="17"/>
  <c r="AG641" i="17"/>
  <c r="AF641" i="17"/>
  <c r="AE641" i="17"/>
  <c r="AD641" i="17"/>
  <c r="AC641" i="17"/>
  <c r="AB641" i="17"/>
  <c r="AA641" i="17"/>
  <c r="Z641" i="17"/>
  <c r="Y641" i="17"/>
  <c r="X641" i="17"/>
  <c r="W641" i="17"/>
  <c r="V641" i="17"/>
  <c r="U641" i="17"/>
  <c r="T641" i="17"/>
  <c r="S641" i="17"/>
  <c r="R641" i="17"/>
  <c r="Q641" i="17"/>
  <c r="P641" i="17"/>
  <c r="O641" i="17"/>
  <c r="N641" i="17"/>
  <c r="M641" i="17"/>
  <c r="L641" i="17"/>
  <c r="K641" i="17"/>
  <c r="AO640" i="17"/>
  <c r="AN640" i="17"/>
  <c r="AM640" i="17"/>
  <c r="AL640" i="17"/>
  <c r="AK640" i="17"/>
  <c r="AJ640" i="17"/>
  <c r="AI640" i="17"/>
  <c r="AH640" i="17"/>
  <c r="AG640" i="17"/>
  <c r="AF640" i="17"/>
  <c r="AE640" i="17"/>
  <c r="AD640" i="17"/>
  <c r="AC640" i="17"/>
  <c r="AB640" i="17"/>
  <c r="AA640" i="17"/>
  <c r="Z640" i="17"/>
  <c r="Y640" i="17"/>
  <c r="X640" i="17"/>
  <c r="W640" i="17"/>
  <c r="V640" i="17"/>
  <c r="U640" i="17"/>
  <c r="T640" i="17"/>
  <c r="S640" i="17"/>
  <c r="R640" i="17"/>
  <c r="Q640" i="17"/>
  <c r="P640" i="17"/>
  <c r="O640" i="17"/>
  <c r="N640" i="17"/>
  <c r="M640" i="17"/>
  <c r="L640" i="17"/>
  <c r="K640" i="17"/>
  <c r="AO639" i="17"/>
  <c r="AN639" i="17"/>
  <c r="AM639" i="17"/>
  <c r="AL639" i="17"/>
  <c r="AK639" i="17"/>
  <c r="AJ639" i="17"/>
  <c r="AI639" i="17"/>
  <c r="AH639" i="17"/>
  <c r="AG639" i="17"/>
  <c r="AF639" i="17"/>
  <c r="AE639" i="17"/>
  <c r="AD639" i="17"/>
  <c r="AC639" i="17"/>
  <c r="AB639" i="17"/>
  <c r="AA639" i="17"/>
  <c r="Z639" i="17"/>
  <c r="Y639" i="17"/>
  <c r="X639" i="17"/>
  <c r="W639" i="17"/>
  <c r="V639" i="17"/>
  <c r="U639" i="17"/>
  <c r="T639" i="17"/>
  <c r="S639" i="17"/>
  <c r="R639" i="17"/>
  <c r="Q639" i="17"/>
  <c r="P639" i="17"/>
  <c r="O639" i="17"/>
  <c r="N639" i="17"/>
  <c r="M639" i="17"/>
  <c r="L639" i="17"/>
  <c r="K639" i="17"/>
  <c r="AO638" i="17"/>
  <c r="AN638" i="17"/>
  <c r="AM638" i="17"/>
  <c r="AL638" i="17"/>
  <c r="AK638" i="17"/>
  <c r="AJ638" i="17"/>
  <c r="AI638" i="17"/>
  <c r="AH638" i="17"/>
  <c r="AG638" i="17"/>
  <c r="AF638" i="17"/>
  <c r="AE638" i="17"/>
  <c r="AD638" i="17"/>
  <c r="AC638" i="17"/>
  <c r="AB638" i="17"/>
  <c r="AA638" i="17"/>
  <c r="Z638" i="17"/>
  <c r="Y638" i="17"/>
  <c r="X638" i="17"/>
  <c r="W638" i="17"/>
  <c r="V638" i="17"/>
  <c r="U638" i="17"/>
  <c r="T638" i="17"/>
  <c r="S638" i="17"/>
  <c r="R638" i="17"/>
  <c r="Q638" i="17"/>
  <c r="P638" i="17"/>
  <c r="O638" i="17"/>
  <c r="N638" i="17"/>
  <c r="M638" i="17"/>
  <c r="L638" i="17"/>
  <c r="K638" i="17"/>
  <c r="AO637" i="17"/>
  <c r="AN637" i="17"/>
  <c r="AM637" i="17"/>
  <c r="AL637" i="17"/>
  <c r="AK637" i="17"/>
  <c r="AJ637" i="17"/>
  <c r="AI637" i="17"/>
  <c r="AH637" i="17"/>
  <c r="AG637" i="17"/>
  <c r="AF637" i="17"/>
  <c r="AE637" i="17"/>
  <c r="AD637" i="17"/>
  <c r="AC637" i="17"/>
  <c r="AB637" i="17"/>
  <c r="AA637" i="17"/>
  <c r="Z637" i="17"/>
  <c r="Y637" i="17"/>
  <c r="X637" i="17"/>
  <c r="W637" i="17"/>
  <c r="V637" i="17"/>
  <c r="U637" i="17"/>
  <c r="T637" i="17"/>
  <c r="S637" i="17"/>
  <c r="R637" i="17"/>
  <c r="Q637" i="17"/>
  <c r="P637" i="17"/>
  <c r="O637" i="17"/>
  <c r="N637" i="17"/>
  <c r="M637" i="17"/>
  <c r="L637" i="17"/>
  <c r="K637" i="17"/>
  <c r="AO636" i="17"/>
  <c r="AN636" i="17"/>
  <c r="AM636" i="17"/>
  <c r="AL636" i="17"/>
  <c r="AK636" i="17"/>
  <c r="AJ636" i="17"/>
  <c r="AI636" i="17"/>
  <c r="AH636" i="17"/>
  <c r="AG636" i="17"/>
  <c r="AF636" i="17"/>
  <c r="AE636" i="17"/>
  <c r="AD636" i="17"/>
  <c r="AC636" i="17"/>
  <c r="AB636" i="17"/>
  <c r="AA636" i="17"/>
  <c r="Z636" i="17"/>
  <c r="Y636" i="17"/>
  <c r="X636" i="17"/>
  <c r="W636" i="17"/>
  <c r="V636" i="17"/>
  <c r="U636" i="17"/>
  <c r="T636" i="17"/>
  <c r="S636" i="17"/>
  <c r="R636" i="17"/>
  <c r="Q636" i="17"/>
  <c r="P636" i="17"/>
  <c r="O636" i="17"/>
  <c r="N636" i="17"/>
  <c r="M636" i="17"/>
  <c r="L636" i="17"/>
  <c r="K636" i="17"/>
  <c r="AO635" i="17"/>
  <c r="AN635" i="17"/>
  <c r="AM635" i="17"/>
  <c r="AL635" i="17"/>
  <c r="AK635" i="17"/>
  <c r="AJ635" i="17"/>
  <c r="AI635" i="17"/>
  <c r="AH635" i="17"/>
  <c r="AG635" i="17"/>
  <c r="AF635" i="17"/>
  <c r="AE635" i="17"/>
  <c r="AD635" i="17"/>
  <c r="AC635" i="17"/>
  <c r="AB635" i="17"/>
  <c r="AA635" i="17"/>
  <c r="Z635" i="17"/>
  <c r="Y635" i="17"/>
  <c r="X635" i="17"/>
  <c r="W635" i="17"/>
  <c r="V635" i="17"/>
  <c r="U635" i="17"/>
  <c r="T635" i="17"/>
  <c r="S635" i="17"/>
  <c r="R635" i="17"/>
  <c r="Q635" i="17"/>
  <c r="P635" i="17"/>
  <c r="O635" i="17"/>
  <c r="N635" i="17"/>
  <c r="M635" i="17"/>
  <c r="L635" i="17"/>
  <c r="K635" i="17"/>
  <c r="AO634" i="17"/>
  <c r="AN634" i="17"/>
  <c r="AM634" i="17"/>
  <c r="AL634" i="17"/>
  <c r="AK634" i="17"/>
  <c r="AJ634" i="17"/>
  <c r="AI634" i="17"/>
  <c r="AH634" i="17"/>
  <c r="AG634" i="17"/>
  <c r="AF634" i="17"/>
  <c r="AE634" i="17"/>
  <c r="AD634" i="17"/>
  <c r="AC634" i="17"/>
  <c r="AB634" i="17"/>
  <c r="AA634" i="17"/>
  <c r="Z634" i="17"/>
  <c r="Y634" i="17"/>
  <c r="X634" i="17"/>
  <c r="W634" i="17"/>
  <c r="V634" i="17"/>
  <c r="U634" i="17"/>
  <c r="T634" i="17"/>
  <c r="S634" i="17"/>
  <c r="R634" i="17"/>
  <c r="Q634" i="17"/>
  <c r="P634" i="17"/>
  <c r="O634" i="17"/>
  <c r="N634" i="17"/>
  <c r="M634" i="17"/>
  <c r="L634" i="17"/>
  <c r="K634" i="17"/>
  <c r="AO633" i="17"/>
  <c r="AN633" i="17"/>
  <c r="AM633" i="17"/>
  <c r="AL633" i="17"/>
  <c r="AK633" i="17"/>
  <c r="AJ633" i="17"/>
  <c r="AI633" i="17"/>
  <c r="AH633" i="17"/>
  <c r="AG633" i="17"/>
  <c r="AF633" i="17"/>
  <c r="AE633" i="17"/>
  <c r="AD633" i="17"/>
  <c r="AC633" i="17"/>
  <c r="AB633" i="17"/>
  <c r="AA633" i="17"/>
  <c r="Z633" i="17"/>
  <c r="Y633" i="17"/>
  <c r="X633" i="17"/>
  <c r="W633" i="17"/>
  <c r="V633" i="17"/>
  <c r="U633" i="17"/>
  <c r="T633" i="17"/>
  <c r="S633" i="17"/>
  <c r="R633" i="17"/>
  <c r="Q633" i="17"/>
  <c r="P633" i="17"/>
  <c r="O633" i="17"/>
  <c r="N633" i="17"/>
  <c r="M633" i="17"/>
  <c r="L633" i="17"/>
  <c r="K633" i="17"/>
  <c r="AO632" i="17"/>
  <c r="AN632" i="17"/>
  <c r="AM632" i="17"/>
  <c r="AL632" i="17"/>
  <c r="AK632" i="17"/>
  <c r="AJ632" i="17"/>
  <c r="AI632" i="17"/>
  <c r="AH632" i="17"/>
  <c r="AG632" i="17"/>
  <c r="AF632" i="17"/>
  <c r="AE632" i="17"/>
  <c r="AD632" i="17"/>
  <c r="AC632" i="17"/>
  <c r="AB632" i="17"/>
  <c r="AA632" i="17"/>
  <c r="Z632" i="17"/>
  <c r="Y632" i="17"/>
  <c r="X632" i="17"/>
  <c r="W632" i="17"/>
  <c r="V632" i="17"/>
  <c r="U632" i="17"/>
  <c r="T632" i="17"/>
  <c r="S632" i="17"/>
  <c r="R632" i="17"/>
  <c r="Q632" i="17"/>
  <c r="P632" i="17"/>
  <c r="O632" i="17"/>
  <c r="N632" i="17"/>
  <c r="M632" i="17"/>
  <c r="L632" i="17"/>
  <c r="K632" i="17"/>
  <c r="AO631" i="17"/>
  <c r="AN631" i="17"/>
  <c r="AM631" i="17"/>
  <c r="AL631" i="17"/>
  <c r="AK631" i="17"/>
  <c r="AJ631" i="17"/>
  <c r="AI631" i="17"/>
  <c r="AH631" i="17"/>
  <c r="AG631" i="17"/>
  <c r="AF631" i="17"/>
  <c r="AE631" i="17"/>
  <c r="AD631" i="17"/>
  <c r="AC631" i="17"/>
  <c r="AB631" i="17"/>
  <c r="AA631" i="17"/>
  <c r="Z631" i="17"/>
  <c r="Y631" i="17"/>
  <c r="X631" i="17"/>
  <c r="W631" i="17"/>
  <c r="V631" i="17"/>
  <c r="U631" i="17"/>
  <c r="T631" i="17"/>
  <c r="S631" i="17"/>
  <c r="R631" i="17"/>
  <c r="Q631" i="17"/>
  <c r="P631" i="17"/>
  <c r="O631" i="17"/>
  <c r="N631" i="17"/>
  <c r="M631" i="17"/>
  <c r="L631" i="17"/>
  <c r="K631" i="17"/>
  <c r="AO630" i="17"/>
  <c r="AN630" i="17"/>
  <c r="AM630" i="17"/>
  <c r="AL630" i="17"/>
  <c r="AK630" i="17"/>
  <c r="AJ630" i="17"/>
  <c r="AI630" i="17"/>
  <c r="AH630" i="17"/>
  <c r="AG630" i="17"/>
  <c r="AF630" i="17"/>
  <c r="AE630" i="17"/>
  <c r="AD630" i="17"/>
  <c r="AC630" i="17"/>
  <c r="AB630" i="17"/>
  <c r="AA630" i="17"/>
  <c r="Z630" i="17"/>
  <c r="Y630" i="17"/>
  <c r="X630" i="17"/>
  <c r="W630" i="17"/>
  <c r="V630" i="17"/>
  <c r="U630" i="17"/>
  <c r="T630" i="17"/>
  <c r="S630" i="17"/>
  <c r="R630" i="17"/>
  <c r="Q630" i="17"/>
  <c r="P630" i="17"/>
  <c r="O630" i="17"/>
  <c r="N630" i="17"/>
  <c r="M630" i="17"/>
  <c r="L630" i="17"/>
  <c r="K630" i="17"/>
  <c r="AO629" i="17"/>
  <c r="AN629" i="17"/>
  <c r="AM629" i="17"/>
  <c r="AL629" i="17"/>
  <c r="AK629" i="17"/>
  <c r="AJ629" i="17"/>
  <c r="AI629" i="17"/>
  <c r="AH629" i="17"/>
  <c r="AG629" i="17"/>
  <c r="AF629" i="17"/>
  <c r="AE629" i="17"/>
  <c r="AD629" i="17"/>
  <c r="AC629" i="17"/>
  <c r="AB629" i="17"/>
  <c r="AA629" i="17"/>
  <c r="Z629" i="17"/>
  <c r="Y629" i="17"/>
  <c r="X629" i="17"/>
  <c r="W629" i="17"/>
  <c r="V629" i="17"/>
  <c r="U629" i="17"/>
  <c r="T629" i="17"/>
  <c r="S629" i="17"/>
  <c r="R629" i="17"/>
  <c r="Q629" i="17"/>
  <c r="P629" i="17"/>
  <c r="O629" i="17"/>
  <c r="N629" i="17"/>
  <c r="M629" i="17"/>
  <c r="L629" i="17"/>
  <c r="K629" i="17"/>
  <c r="AO628" i="17"/>
  <c r="AN628" i="17"/>
  <c r="AM628" i="17"/>
  <c r="AL628" i="17"/>
  <c r="AK628" i="17"/>
  <c r="AJ628" i="17"/>
  <c r="AI628" i="17"/>
  <c r="AH628" i="17"/>
  <c r="AG628" i="17"/>
  <c r="AF628" i="17"/>
  <c r="AE628" i="17"/>
  <c r="AD628" i="17"/>
  <c r="AC628" i="17"/>
  <c r="AB628" i="17"/>
  <c r="AA628" i="17"/>
  <c r="Z628" i="17"/>
  <c r="Y628" i="17"/>
  <c r="X628" i="17"/>
  <c r="W628" i="17"/>
  <c r="V628" i="17"/>
  <c r="U628" i="17"/>
  <c r="T628" i="17"/>
  <c r="S628" i="17"/>
  <c r="R628" i="17"/>
  <c r="Q628" i="17"/>
  <c r="P628" i="17"/>
  <c r="O628" i="17"/>
  <c r="N628" i="17"/>
  <c r="M628" i="17"/>
  <c r="L628" i="17"/>
  <c r="K628" i="17"/>
  <c r="AO627" i="17"/>
  <c r="AN627" i="17"/>
  <c r="AM627" i="17"/>
  <c r="AL627" i="17"/>
  <c r="AK627" i="17"/>
  <c r="AJ627" i="17"/>
  <c r="AI627" i="17"/>
  <c r="AH627" i="17"/>
  <c r="AG627" i="17"/>
  <c r="AF627" i="17"/>
  <c r="AE627" i="17"/>
  <c r="AD627" i="17"/>
  <c r="AC627" i="17"/>
  <c r="AB627" i="17"/>
  <c r="AA627" i="17"/>
  <c r="Z627" i="17"/>
  <c r="Y627" i="17"/>
  <c r="X627" i="17"/>
  <c r="W627" i="17"/>
  <c r="V627" i="17"/>
  <c r="U627" i="17"/>
  <c r="T627" i="17"/>
  <c r="S627" i="17"/>
  <c r="R627" i="17"/>
  <c r="Q627" i="17"/>
  <c r="P627" i="17"/>
  <c r="O627" i="17"/>
  <c r="N627" i="17"/>
  <c r="M627" i="17"/>
  <c r="L627" i="17"/>
  <c r="K627" i="17"/>
  <c r="AO626" i="17"/>
  <c r="AN626" i="17"/>
  <c r="AM626" i="17"/>
  <c r="AL626" i="17"/>
  <c r="AK626" i="17"/>
  <c r="AJ626" i="17"/>
  <c r="AI626" i="17"/>
  <c r="AH626" i="17"/>
  <c r="AG626" i="17"/>
  <c r="AF626" i="17"/>
  <c r="AE626" i="17"/>
  <c r="AD626" i="17"/>
  <c r="AC626" i="17"/>
  <c r="AB626" i="17"/>
  <c r="AA626" i="17"/>
  <c r="Z626" i="17"/>
  <c r="Y626" i="17"/>
  <c r="X626" i="17"/>
  <c r="W626" i="17"/>
  <c r="V626" i="17"/>
  <c r="U626" i="17"/>
  <c r="T626" i="17"/>
  <c r="S626" i="17"/>
  <c r="R626" i="17"/>
  <c r="Q626" i="17"/>
  <c r="P626" i="17"/>
  <c r="O626" i="17"/>
  <c r="N626" i="17"/>
  <c r="M626" i="17"/>
  <c r="L626" i="17"/>
  <c r="K626" i="17"/>
  <c r="AO625" i="17"/>
  <c r="AN625" i="17"/>
  <c r="AM625" i="17"/>
  <c r="AL625" i="17"/>
  <c r="AK625" i="17"/>
  <c r="AJ625" i="17"/>
  <c r="AI625" i="17"/>
  <c r="AH625" i="17"/>
  <c r="AG625" i="17"/>
  <c r="AF625" i="17"/>
  <c r="AE625" i="17"/>
  <c r="AD625" i="17"/>
  <c r="AC625" i="17"/>
  <c r="AB625" i="17"/>
  <c r="AA625" i="17"/>
  <c r="Z625" i="17"/>
  <c r="Y625" i="17"/>
  <c r="X625" i="17"/>
  <c r="W625" i="17"/>
  <c r="V625" i="17"/>
  <c r="U625" i="17"/>
  <c r="T625" i="17"/>
  <c r="S625" i="17"/>
  <c r="R625" i="17"/>
  <c r="Q625" i="17"/>
  <c r="P625" i="17"/>
  <c r="O625" i="17"/>
  <c r="N625" i="17"/>
  <c r="M625" i="17"/>
  <c r="L625" i="17"/>
  <c r="K625" i="17"/>
  <c r="AO624" i="17"/>
  <c r="AN624" i="17"/>
  <c r="AM624" i="17"/>
  <c r="AL624" i="17"/>
  <c r="AK624" i="17"/>
  <c r="AJ624" i="17"/>
  <c r="AI624" i="17"/>
  <c r="AH624" i="17"/>
  <c r="AG624" i="17"/>
  <c r="AF624" i="17"/>
  <c r="AE624" i="17"/>
  <c r="AD624" i="17"/>
  <c r="AC624" i="17"/>
  <c r="AB624" i="17"/>
  <c r="AA624" i="17"/>
  <c r="Z624" i="17"/>
  <c r="Y624" i="17"/>
  <c r="X624" i="17"/>
  <c r="W624" i="17"/>
  <c r="V624" i="17"/>
  <c r="U624" i="17"/>
  <c r="T624" i="17"/>
  <c r="S624" i="17"/>
  <c r="R624" i="17"/>
  <c r="Q624" i="17"/>
  <c r="P624" i="17"/>
  <c r="O624" i="17"/>
  <c r="N624" i="17"/>
  <c r="M624" i="17"/>
  <c r="L624" i="17"/>
  <c r="K624" i="17"/>
  <c r="AO623" i="17"/>
  <c r="AN623" i="17"/>
  <c r="AM623" i="17"/>
  <c r="AL623" i="17"/>
  <c r="AK623" i="17"/>
  <c r="AJ623" i="17"/>
  <c r="AI623" i="17"/>
  <c r="AH623" i="17"/>
  <c r="AG623" i="17"/>
  <c r="AF623" i="17"/>
  <c r="AE623" i="17"/>
  <c r="AD623" i="17"/>
  <c r="AC623" i="17"/>
  <c r="AB623" i="17"/>
  <c r="AA623" i="17"/>
  <c r="Z623" i="17"/>
  <c r="Y623" i="17"/>
  <c r="X623" i="17"/>
  <c r="W623" i="17"/>
  <c r="V623" i="17"/>
  <c r="U623" i="17"/>
  <c r="T623" i="17"/>
  <c r="S623" i="17"/>
  <c r="R623" i="17"/>
  <c r="Q623" i="17"/>
  <c r="P623" i="17"/>
  <c r="O623" i="17"/>
  <c r="N623" i="17"/>
  <c r="M623" i="17"/>
  <c r="L623" i="17"/>
  <c r="K623" i="17"/>
  <c r="AO622" i="17"/>
  <c r="AN622" i="17"/>
  <c r="AM622" i="17"/>
  <c r="AL622" i="17"/>
  <c r="AK622" i="17"/>
  <c r="AJ622" i="17"/>
  <c r="AI622" i="17"/>
  <c r="AH622" i="17"/>
  <c r="AG622" i="17"/>
  <c r="AF622" i="17"/>
  <c r="AE622" i="17"/>
  <c r="AD622" i="17"/>
  <c r="AC622" i="17"/>
  <c r="AB622" i="17"/>
  <c r="AA622" i="17"/>
  <c r="Z622" i="17"/>
  <c r="Y622" i="17"/>
  <c r="X622" i="17"/>
  <c r="W622" i="17"/>
  <c r="V622" i="17"/>
  <c r="U622" i="17"/>
  <c r="T622" i="17"/>
  <c r="S622" i="17"/>
  <c r="R622" i="17"/>
  <c r="Q622" i="17"/>
  <c r="P622" i="17"/>
  <c r="O622" i="17"/>
  <c r="N622" i="17"/>
  <c r="M622" i="17"/>
  <c r="L622" i="17"/>
  <c r="K622" i="17"/>
  <c r="AO621" i="17"/>
  <c r="AN621" i="17"/>
  <c r="AM621" i="17"/>
  <c r="AL621" i="17"/>
  <c r="AK621" i="17"/>
  <c r="AJ621" i="17"/>
  <c r="AI621" i="17"/>
  <c r="AH621" i="17"/>
  <c r="AG621" i="17"/>
  <c r="AF621" i="17"/>
  <c r="AE621" i="17"/>
  <c r="AD621" i="17"/>
  <c r="AC621" i="17"/>
  <c r="AB621" i="17"/>
  <c r="AA621" i="17"/>
  <c r="Z621" i="17"/>
  <c r="Y621" i="17"/>
  <c r="X621" i="17"/>
  <c r="W621" i="17"/>
  <c r="V621" i="17"/>
  <c r="U621" i="17"/>
  <c r="T621" i="17"/>
  <c r="S621" i="17"/>
  <c r="R621" i="17"/>
  <c r="Q621" i="17"/>
  <c r="P621" i="17"/>
  <c r="O621" i="17"/>
  <c r="N621" i="17"/>
  <c r="M621" i="17"/>
  <c r="L621" i="17"/>
  <c r="K621" i="17"/>
  <c r="AO620" i="17"/>
  <c r="AN620" i="17"/>
  <c r="AM620" i="17"/>
  <c r="AL620" i="17"/>
  <c r="AK620" i="17"/>
  <c r="AJ620" i="17"/>
  <c r="AI620" i="17"/>
  <c r="AH620" i="17"/>
  <c r="AG620" i="17"/>
  <c r="AF620" i="17"/>
  <c r="AE620" i="17"/>
  <c r="AD620" i="17"/>
  <c r="AC620" i="17"/>
  <c r="AB620" i="17"/>
  <c r="AA620" i="17"/>
  <c r="Z620" i="17"/>
  <c r="Y620" i="17"/>
  <c r="X620" i="17"/>
  <c r="W620" i="17"/>
  <c r="V620" i="17"/>
  <c r="U620" i="17"/>
  <c r="T620" i="17"/>
  <c r="S620" i="17"/>
  <c r="R620" i="17"/>
  <c r="Q620" i="17"/>
  <c r="P620" i="17"/>
  <c r="O620" i="17"/>
  <c r="N620" i="17"/>
  <c r="M620" i="17"/>
  <c r="L620" i="17"/>
  <c r="K620" i="17"/>
  <c r="AO619" i="17"/>
  <c r="AN619" i="17"/>
  <c r="AM619" i="17"/>
  <c r="AL619" i="17"/>
  <c r="AK619" i="17"/>
  <c r="AJ619" i="17"/>
  <c r="AI619" i="17"/>
  <c r="AH619" i="17"/>
  <c r="AG619" i="17"/>
  <c r="AF619" i="17"/>
  <c r="AE619" i="17"/>
  <c r="AD619" i="17"/>
  <c r="AC619" i="17"/>
  <c r="AB619" i="17"/>
  <c r="AA619" i="17"/>
  <c r="Z619" i="17"/>
  <c r="Y619" i="17"/>
  <c r="X619" i="17"/>
  <c r="W619" i="17"/>
  <c r="V619" i="17"/>
  <c r="U619" i="17"/>
  <c r="T619" i="17"/>
  <c r="S619" i="17"/>
  <c r="R619" i="17"/>
  <c r="Q619" i="17"/>
  <c r="P619" i="17"/>
  <c r="O619" i="17"/>
  <c r="N619" i="17"/>
  <c r="M619" i="17"/>
  <c r="L619" i="17"/>
  <c r="K619" i="17"/>
  <c r="AO618" i="17"/>
  <c r="AN618" i="17"/>
  <c r="AM618" i="17"/>
  <c r="AL618" i="17"/>
  <c r="AK618" i="17"/>
  <c r="AJ618" i="17"/>
  <c r="AI618" i="17"/>
  <c r="AH618" i="17"/>
  <c r="AG618" i="17"/>
  <c r="AF618" i="17"/>
  <c r="AE618" i="17"/>
  <c r="AD618" i="17"/>
  <c r="AC618" i="17"/>
  <c r="AB618" i="17"/>
  <c r="AA618" i="17"/>
  <c r="Z618" i="17"/>
  <c r="Y618" i="17"/>
  <c r="X618" i="17"/>
  <c r="W618" i="17"/>
  <c r="V618" i="17"/>
  <c r="U618" i="17"/>
  <c r="T618" i="17"/>
  <c r="S618" i="17"/>
  <c r="R618" i="17"/>
  <c r="Q618" i="17"/>
  <c r="P618" i="17"/>
  <c r="O618" i="17"/>
  <c r="N618" i="17"/>
  <c r="M618" i="17"/>
  <c r="L618" i="17"/>
  <c r="K618" i="17"/>
  <c r="AO617" i="17"/>
  <c r="AN617" i="17"/>
  <c r="AM617" i="17"/>
  <c r="AL617" i="17"/>
  <c r="AK617" i="17"/>
  <c r="AJ617" i="17"/>
  <c r="AI617" i="17"/>
  <c r="AH617" i="17"/>
  <c r="AG617" i="17"/>
  <c r="AF617" i="17"/>
  <c r="AE617" i="17"/>
  <c r="AD617" i="17"/>
  <c r="AC617" i="17"/>
  <c r="AB617" i="17"/>
  <c r="AA617" i="17"/>
  <c r="Z617" i="17"/>
  <c r="Y617" i="17"/>
  <c r="X617" i="17"/>
  <c r="W617" i="17"/>
  <c r="V617" i="17"/>
  <c r="U617" i="17"/>
  <c r="T617" i="17"/>
  <c r="S617" i="17"/>
  <c r="R617" i="17"/>
  <c r="Q617" i="17"/>
  <c r="P617" i="17"/>
  <c r="O617" i="17"/>
  <c r="N617" i="17"/>
  <c r="M617" i="17"/>
  <c r="L617" i="17"/>
  <c r="K617" i="17"/>
  <c r="AO616" i="17"/>
  <c r="AN616" i="17"/>
  <c r="AM616" i="17"/>
  <c r="AL616" i="17"/>
  <c r="AK616" i="17"/>
  <c r="AJ616" i="17"/>
  <c r="AI616" i="17"/>
  <c r="AH616" i="17"/>
  <c r="AG616" i="17"/>
  <c r="AF616" i="17"/>
  <c r="AE616" i="17"/>
  <c r="AD616" i="17"/>
  <c r="AC616" i="17"/>
  <c r="AB616" i="17"/>
  <c r="AA616" i="17"/>
  <c r="Z616" i="17"/>
  <c r="Y616" i="17"/>
  <c r="X616" i="17"/>
  <c r="W616" i="17"/>
  <c r="V616" i="17"/>
  <c r="U616" i="17"/>
  <c r="T616" i="17"/>
  <c r="S616" i="17"/>
  <c r="R616" i="17"/>
  <c r="Q616" i="17"/>
  <c r="P616" i="17"/>
  <c r="O616" i="17"/>
  <c r="N616" i="17"/>
  <c r="M616" i="17"/>
  <c r="L616" i="17"/>
  <c r="K616" i="17"/>
  <c r="AO615" i="17"/>
  <c r="AN615" i="17"/>
  <c r="AM615" i="17"/>
  <c r="AL615" i="17"/>
  <c r="AK615" i="17"/>
  <c r="AJ615" i="17"/>
  <c r="AI615" i="17"/>
  <c r="AH615" i="17"/>
  <c r="AG615" i="17"/>
  <c r="AF615" i="17"/>
  <c r="AE615" i="17"/>
  <c r="AD615" i="17"/>
  <c r="AC615" i="17"/>
  <c r="AB615" i="17"/>
  <c r="AA615" i="17"/>
  <c r="Z615" i="17"/>
  <c r="Y615" i="17"/>
  <c r="X615" i="17"/>
  <c r="W615" i="17"/>
  <c r="V615" i="17"/>
  <c r="U615" i="17"/>
  <c r="T615" i="17"/>
  <c r="S615" i="17"/>
  <c r="R615" i="17"/>
  <c r="Q615" i="17"/>
  <c r="P615" i="17"/>
  <c r="O615" i="17"/>
  <c r="N615" i="17"/>
  <c r="M615" i="17"/>
  <c r="L615" i="17"/>
  <c r="K615" i="17"/>
  <c r="AO614" i="17"/>
  <c r="AN614" i="17"/>
  <c r="AM614" i="17"/>
  <c r="AL614" i="17"/>
  <c r="AK614" i="17"/>
  <c r="AJ614" i="17"/>
  <c r="AI614" i="17"/>
  <c r="AH614" i="17"/>
  <c r="AG614" i="17"/>
  <c r="AF614" i="17"/>
  <c r="AE614" i="17"/>
  <c r="AD614" i="17"/>
  <c r="AC614" i="17"/>
  <c r="AB614" i="17"/>
  <c r="AA614" i="17"/>
  <c r="Z614" i="17"/>
  <c r="Y614" i="17"/>
  <c r="X614" i="17"/>
  <c r="W614" i="17"/>
  <c r="V614" i="17"/>
  <c r="U614" i="17"/>
  <c r="T614" i="17"/>
  <c r="S614" i="17"/>
  <c r="R614" i="17"/>
  <c r="Q614" i="17"/>
  <c r="P614" i="17"/>
  <c r="O614" i="17"/>
  <c r="N614" i="17"/>
  <c r="M614" i="17"/>
  <c r="L614" i="17"/>
  <c r="K614" i="17"/>
  <c r="AO613" i="17"/>
  <c r="AN613" i="17"/>
  <c r="AM613" i="17"/>
  <c r="AL613" i="17"/>
  <c r="AK613" i="17"/>
  <c r="AJ613" i="17"/>
  <c r="AI613" i="17"/>
  <c r="AH613" i="17"/>
  <c r="AG613" i="17"/>
  <c r="AF613" i="17"/>
  <c r="AE613" i="17"/>
  <c r="AD613" i="17"/>
  <c r="AC613" i="17"/>
  <c r="AB613" i="17"/>
  <c r="AA613" i="17"/>
  <c r="Z613" i="17"/>
  <c r="Y613" i="17"/>
  <c r="X613" i="17"/>
  <c r="W613" i="17"/>
  <c r="V613" i="17"/>
  <c r="U613" i="17"/>
  <c r="T613" i="17"/>
  <c r="S613" i="17"/>
  <c r="R613" i="17"/>
  <c r="Q613" i="17"/>
  <c r="P613" i="17"/>
  <c r="O613" i="17"/>
  <c r="N613" i="17"/>
  <c r="M613" i="17"/>
  <c r="L613" i="17"/>
  <c r="K613" i="17"/>
  <c r="AO612" i="17"/>
  <c r="AN612" i="17"/>
  <c r="AM612" i="17"/>
  <c r="AL612" i="17"/>
  <c r="AK612" i="17"/>
  <c r="AJ612" i="17"/>
  <c r="AI612" i="17"/>
  <c r="AH612" i="17"/>
  <c r="AG612" i="17"/>
  <c r="AF612" i="17"/>
  <c r="AE612" i="17"/>
  <c r="AD612" i="17"/>
  <c r="AC612" i="17"/>
  <c r="AB612" i="17"/>
  <c r="AA612" i="17"/>
  <c r="Z612" i="17"/>
  <c r="Y612" i="17"/>
  <c r="X612" i="17"/>
  <c r="W612" i="17"/>
  <c r="V612" i="17"/>
  <c r="U612" i="17"/>
  <c r="T612" i="17"/>
  <c r="S612" i="17"/>
  <c r="R612" i="17"/>
  <c r="Q612" i="17"/>
  <c r="P612" i="17"/>
  <c r="O612" i="17"/>
  <c r="N612" i="17"/>
  <c r="M612" i="17"/>
  <c r="L612" i="17"/>
  <c r="K612" i="17"/>
  <c r="AO611" i="17"/>
  <c r="AN611" i="17"/>
  <c r="AM611" i="17"/>
  <c r="AL611" i="17"/>
  <c r="AK611" i="17"/>
  <c r="AJ611" i="17"/>
  <c r="AI611" i="17"/>
  <c r="AH611" i="17"/>
  <c r="AG611" i="17"/>
  <c r="AF611" i="17"/>
  <c r="AE611" i="17"/>
  <c r="AD611" i="17"/>
  <c r="AC611" i="17"/>
  <c r="AB611" i="17"/>
  <c r="AA611" i="17"/>
  <c r="Z611" i="17"/>
  <c r="Y611" i="17"/>
  <c r="X611" i="17"/>
  <c r="W611" i="17"/>
  <c r="V611" i="17"/>
  <c r="U611" i="17"/>
  <c r="T611" i="17"/>
  <c r="S611" i="17"/>
  <c r="R611" i="17"/>
  <c r="Q611" i="17"/>
  <c r="P611" i="17"/>
  <c r="O611" i="17"/>
  <c r="N611" i="17"/>
  <c r="M611" i="17"/>
  <c r="L611" i="17"/>
  <c r="K611" i="17"/>
  <c r="AO610" i="17"/>
  <c r="AN610" i="17"/>
  <c r="AM610" i="17"/>
  <c r="AL610" i="17"/>
  <c r="AK610" i="17"/>
  <c r="AJ610" i="17"/>
  <c r="AI610" i="17"/>
  <c r="AH610" i="17"/>
  <c r="AG610" i="17"/>
  <c r="AF610" i="17"/>
  <c r="AE610" i="17"/>
  <c r="AD610" i="17"/>
  <c r="AC610" i="17"/>
  <c r="AB610" i="17"/>
  <c r="AA610" i="17"/>
  <c r="Z610" i="17"/>
  <c r="Y610" i="17"/>
  <c r="X610" i="17"/>
  <c r="W610" i="17"/>
  <c r="V610" i="17"/>
  <c r="U610" i="17"/>
  <c r="T610" i="17"/>
  <c r="S610" i="17"/>
  <c r="R610" i="17"/>
  <c r="Q610" i="17"/>
  <c r="P610" i="17"/>
  <c r="O610" i="17"/>
  <c r="N610" i="17"/>
  <c r="M610" i="17"/>
  <c r="L610" i="17"/>
  <c r="K610" i="17"/>
  <c r="AO609" i="17"/>
  <c r="AN609" i="17"/>
  <c r="AM609" i="17"/>
  <c r="AL609" i="17"/>
  <c r="AK609" i="17"/>
  <c r="AJ609" i="17"/>
  <c r="AI609" i="17"/>
  <c r="AH609" i="17"/>
  <c r="AG609" i="17"/>
  <c r="AF609" i="17"/>
  <c r="AE609" i="17"/>
  <c r="AD609" i="17"/>
  <c r="AC609" i="17"/>
  <c r="AB609" i="17"/>
  <c r="AA609" i="17"/>
  <c r="Z609" i="17"/>
  <c r="Y609" i="17"/>
  <c r="X609" i="17"/>
  <c r="W609" i="17"/>
  <c r="V609" i="17"/>
  <c r="U609" i="17"/>
  <c r="T609" i="17"/>
  <c r="S609" i="17"/>
  <c r="R609" i="17"/>
  <c r="Q609" i="17"/>
  <c r="P609" i="17"/>
  <c r="O609" i="17"/>
  <c r="N609" i="17"/>
  <c r="M609" i="17"/>
  <c r="L609" i="17"/>
  <c r="K609" i="17"/>
  <c r="AO608" i="17"/>
  <c r="AN608" i="17"/>
  <c r="AM608" i="17"/>
  <c r="AL608" i="17"/>
  <c r="AK608" i="17"/>
  <c r="AJ608" i="17"/>
  <c r="AI608" i="17"/>
  <c r="AH608" i="17"/>
  <c r="AG608" i="17"/>
  <c r="AF608" i="17"/>
  <c r="AE608" i="17"/>
  <c r="AD608" i="17"/>
  <c r="AC608" i="17"/>
  <c r="AB608" i="17"/>
  <c r="AA608" i="17"/>
  <c r="Z608" i="17"/>
  <c r="Y608" i="17"/>
  <c r="X608" i="17"/>
  <c r="W608" i="17"/>
  <c r="V608" i="17"/>
  <c r="U608" i="17"/>
  <c r="T608" i="17"/>
  <c r="S608" i="17"/>
  <c r="R608" i="17"/>
  <c r="Q608" i="17"/>
  <c r="P608" i="17"/>
  <c r="O608" i="17"/>
  <c r="N608" i="17"/>
  <c r="M608" i="17"/>
  <c r="L608" i="17"/>
  <c r="K608" i="17"/>
  <c r="AO607" i="17"/>
  <c r="AN607" i="17"/>
  <c r="AM607" i="17"/>
  <c r="AL607" i="17"/>
  <c r="AK607" i="17"/>
  <c r="AJ607" i="17"/>
  <c r="AI607" i="17"/>
  <c r="AH607" i="17"/>
  <c r="AG607" i="17"/>
  <c r="AF607" i="17"/>
  <c r="AE607" i="17"/>
  <c r="AD607" i="17"/>
  <c r="AC607" i="17"/>
  <c r="AB607" i="17"/>
  <c r="AA607" i="17"/>
  <c r="Z607" i="17"/>
  <c r="Y607" i="17"/>
  <c r="X607" i="17"/>
  <c r="W607" i="17"/>
  <c r="V607" i="17"/>
  <c r="U607" i="17"/>
  <c r="T607" i="17"/>
  <c r="S607" i="17"/>
  <c r="R607" i="17"/>
  <c r="Q607" i="17"/>
  <c r="P607" i="17"/>
  <c r="O607" i="17"/>
  <c r="N607" i="17"/>
  <c r="M607" i="17"/>
  <c r="L607" i="17"/>
  <c r="K607" i="17"/>
  <c r="AO606" i="17"/>
  <c r="AN606" i="17"/>
  <c r="AM606" i="17"/>
  <c r="AL606" i="17"/>
  <c r="AK606" i="17"/>
  <c r="AJ606" i="17"/>
  <c r="AI606" i="17"/>
  <c r="AH606" i="17"/>
  <c r="AG606" i="17"/>
  <c r="AF606" i="17"/>
  <c r="AE606" i="17"/>
  <c r="AD606" i="17"/>
  <c r="AC606" i="17"/>
  <c r="AB606" i="17"/>
  <c r="AA606" i="17"/>
  <c r="Z606" i="17"/>
  <c r="Y606" i="17"/>
  <c r="X606" i="17"/>
  <c r="W606" i="17"/>
  <c r="V606" i="17"/>
  <c r="U606" i="17"/>
  <c r="T606" i="17"/>
  <c r="S606" i="17"/>
  <c r="R606" i="17"/>
  <c r="Q606" i="17"/>
  <c r="P606" i="17"/>
  <c r="O606" i="17"/>
  <c r="N606" i="17"/>
  <c r="M606" i="17"/>
  <c r="L606" i="17"/>
  <c r="K606" i="17"/>
  <c r="AO605" i="17"/>
  <c r="AN605" i="17"/>
  <c r="AM605" i="17"/>
  <c r="AL605" i="17"/>
  <c r="AK605" i="17"/>
  <c r="AJ605" i="17"/>
  <c r="AI605" i="17"/>
  <c r="AH605" i="17"/>
  <c r="AG605" i="17"/>
  <c r="AF605" i="17"/>
  <c r="AE605" i="17"/>
  <c r="AD605" i="17"/>
  <c r="AC605" i="17"/>
  <c r="AB605" i="17"/>
  <c r="AA605" i="17"/>
  <c r="Z605" i="17"/>
  <c r="Y605" i="17"/>
  <c r="X605" i="17"/>
  <c r="W605" i="17"/>
  <c r="V605" i="17"/>
  <c r="U605" i="17"/>
  <c r="T605" i="17"/>
  <c r="S605" i="17"/>
  <c r="R605" i="17"/>
  <c r="Q605" i="17"/>
  <c r="P605" i="17"/>
  <c r="O605" i="17"/>
  <c r="N605" i="17"/>
  <c r="M605" i="17"/>
  <c r="L605" i="17"/>
  <c r="K605" i="17"/>
  <c r="AO604" i="17"/>
  <c r="AN604" i="17"/>
  <c r="AM604" i="17"/>
  <c r="AL604" i="17"/>
  <c r="AK604" i="17"/>
  <c r="AJ604" i="17"/>
  <c r="AI604" i="17"/>
  <c r="AH604" i="17"/>
  <c r="AG604" i="17"/>
  <c r="AF604" i="17"/>
  <c r="AE604" i="17"/>
  <c r="AD604" i="17"/>
  <c r="AC604" i="17"/>
  <c r="AB604" i="17"/>
  <c r="AA604" i="17"/>
  <c r="Z604" i="17"/>
  <c r="Y604" i="17"/>
  <c r="X604" i="17"/>
  <c r="W604" i="17"/>
  <c r="V604" i="17"/>
  <c r="U604" i="17"/>
  <c r="T604" i="17"/>
  <c r="S604" i="17"/>
  <c r="R604" i="17"/>
  <c r="Q604" i="17"/>
  <c r="P604" i="17"/>
  <c r="O604" i="17"/>
  <c r="N604" i="17"/>
  <c r="M604" i="17"/>
  <c r="L604" i="17"/>
  <c r="K604" i="17"/>
  <c r="AO603" i="17"/>
  <c r="AN603" i="17"/>
  <c r="AM603" i="17"/>
  <c r="AL603" i="17"/>
  <c r="AK603" i="17"/>
  <c r="AJ603" i="17"/>
  <c r="AI603" i="17"/>
  <c r="AH603" i="17"/>
  <c r="AG603" i="17"/>
  <c r="AF603" i="17"/>
  <c r="AE603" i="17"/>
  <c r="AD603" i="17"/>
  <c r="AC603" i="17"/>
  <c r="AB603" i="17"/>
  <c r="AA603" i="17"/>
  <c r="Z603" i="17"/>
  <c r="Y603" i="17"/>
  <c r="X603" i="17"/>
  <c r="W603" i="17"/>
  <c r="V603" i="17"/>
  <c r="U603" i="17"/>
  <c r="T603" i="17"/>
  <c r="S603" i="17"/>
  <c r="R603" i="17"/>
  <c r="Q603" i="17"/>
  <c r="P603" i="17"/>
  <c r="O603" i="17"/>
  <c r="N603" i="17"/>
  <c r="M603" i="17"/>
  <c r="L603" i="17"/>
  <c r="K603" i="17"/>
  <c r="AO602" i="17"/>
  <c r="AN602" i="17"/>
  <c r="AM602" i="17"/>
  <c r="AL602" i="17"/>
  <c r="AK602" i="17"/>
  <c r="AJ602" i="17"/>
  <c r="AI602" i="17"/>
  <c r="AH602" i="17"/>
  <c r="AG602" i="17"/>
  <c r="AF602" i="17"/>
  <c r="AE602" i="17"/>
  <c r="AD602" i="17"/>
  <c r="AC602" i="17"/>
  <c r="AB602" i="17"/>
  <c r="AA602" i="17"/>
  <c r="Z602" i="17"/>
  <c r="Y602" i="17"/>
  <c r="X602" i="17"/>
  <c r="W602" i="17"/>
  <c r="V602" i="17"/>
  <c r="U602" i="17"/>
  <c r="T602" i="17"/>
  <c r="S602" i="17"/>
  <c r="R602" i="17"/>
  <c r="Q602" i="17"/>
  <c r="P602" i="17"/>
  <c r="O602" i="17"/>
  <c r="N602" i="17"/>
  <c r="M602" i="17"/>
  <c r="L602" i="17"/>
  <c r="K602" i="17"/>
  <c r="AO601" i="17"/>
  <c r="AN601" i="17"/>
  <c r="AM601" i="17"/>
  <c r="AL601" i="17"/>
  <c r="AK601" i="17"/>
  <c r="AJ601" i="17"/>
  <c r="AI601" i="17"/>
  <c r="AH601" i="17"/>
  <c r="AG601" i="17"/>
  <c r="AF601" i="17"/>
  <c r="AE601" i="17"/>
  <c r="AD601" i="17"/>
  <c r="AC601" i="17"/>
  <c r="AB601" i="17"/>
  <c r="AA601" i="17"/>
  <c r="Z601" i="17"/>
  <c r="Y601" i="17"/>
  <c r="X601" i="17"/>
  <c r="W601" i="17"/>
  <c r="V601" i="17"/>
  <c r="U601" i="17"/>
  <c r="T601" i="17"/>
  <c r="S601" i="17"/>
  <c r="R601" i="17"/>
  <c r="Q601" i="17"/>
  <c r="P601" i="17"/>
  <c r="O601" i="17"/>
  <c r="N601" i="17"/>
  <c r="M601" i="17"/>
  <c r="L601" i="17"/>
  <c r="K601" i="17"/>
  <c r="AO600" i="17"/>
  <c r="AN600" i="17"/>
  <c r="AM600" i="17"/>
  <c r="AL600" i="17"/>
  <c r="AK600" i="17"/>
  <c r="AJ600" i="17"/>
  <c r="AI600" i="17"/>
  <c r="AH600" i="17"/>
  <c r="AG600" i="17"/>
  <c r="AF600" i="17"/>
  <c r="AE600" i="17"/>
  <c r="AD600" i="17"/>
  <c r="AC600" i="17"/>
  <c r="AB600" i="17"/>
  <c r="AA600" i="17"/>
  <c r="Z600" i="17"/>
  <c r="Y600" i="17"/>
  <c r="X600" i="17"/>
  <c r="W600" i="17"/>
  <c r="V600" i="17"/>
  <c r="U600" i="17"/>
  <c r="T600" i="17"/>
  <c r="S600" i="17"/>
  <c r="R600" i="17"/>
  <c r="Q600" i="17"/>
  <c r="P600" i="17"/>
  <c r="O600" i="17"/>
  <c r="N600" i="17"/>
  <c r="M600" i="17"/>
  <c r="L600" i="17"/>
  <c r="K600" i="17"/>
  <c r="AO599" i="17"/>
  <c r="AN599" i="17"/>
  <c r="AM599" i="17"/>
  <c r="AL599" i="17"/>
  <c r="AK599" i="17"/>
  <c r="AJ599" i="17"/>
  <c r="AI599" i="17"/>
  <c r="AH599" i="17"/>
  <c r="AG599" i="17"/>
  <c r="AF599" i="17"/>
  <c r="AE599" i="17"/>
  <c r="AD599" i="17"/>
  <c r="AC599" i="17"/>
  <c r="AB599" i="17"/>
  <c r="AA599" i="17"/>
  <c r="Z599" i="17"/>
  <c r="Y599" i="17"/>
  <c r="X599" i="17"/>
  <c r="W599" i="17"/>
  <c r="V599" i="17"/>
  <c r="U599" i="17"/>
  <c r="T599" i="17"/>
  <c r="S599" i="17"/>
  <c r="R599" i="17"/>
  <c r="Q599" i="17"/>
  <c r="P599" i="17"/>
  <c r="O599" i="17"/>
  <c r="N599" i="17"/>
  <c r="M599" i="17"/>
  <c r="L599" i="17"/>
  <c r="K599" i="17"/>
  <c r="AO598" i="17"/>
  <c r="AN598" i="17"/>
  <c r="AM598" i="17"/>
  <c r="AL598" i="17"/>
  <c r="AK598" i="17"/>
  <c r="AJ598" i="17"/>
  <c r="AI598" i="17"/>
  <c r="AH598" i="17"/>
  <c r="AG598" i="17"/>
  <c r="AF598" i="17"/>
  <c r="AE598" i="17"/>
  <c r="AD598" i="17"/>
  <c r="AC598" i="17"/>
  <c r="AB598" i="17"/>
  <c r="AA598" i="17"/>
  <c r="Z598" i="17"/>
  <c r="Y598" i="17"/>
  <c r="X598" i="17"/>
  <c r="W598" i="17"/>
  <c r="V598" i="17"/>
  <c r="U598" i="17"/>
  <c r="T598" i="17"/>
  <c r="S598" i="17"/>
  <c r="R598" i="17"/>
  <c r="Q598" i="17"/>
  <c r="P598" i="17"/>
  <c r="O598" i="17"/>
  <c r="N598" i="17"/>
  <c r="M598" i="17"/>
  <c r="L598" i="17"/>
  <c r="K598" i="17"/>
  <c r="AO597" i="17"/>
  <c r="AN597" i="17"/>
  <c r="AM597" i="17"/>
  <c r="AL597" i="17"/>
  <c r="AK597" i="17"/>
  <c r="AJ597" i="17"/>
  <c r="AI597" i="17"/>
  <c r="AH597" i="17"/>
  <c r="AG597" i="17"/>
  <c r="AF597" i="17"/>
  <c r="AE597" i="17"/>
  <c r="AD597" i="17"/>
  <c r="AC597" i="17"/>
  <c r="AB597" i="17"/>
  <c r="AA597" i="17"/>
  <c r="Z597" i="17"/>
  <c r="Y597" i="17"/>
  <c r="X597" i="17"/>
  <c r="W597" i="17"/>
  <c r="V597" i="17"/>
  <c r="U597" i="17"/>
  <c r="T597" i="17"/>
  <c r="S597" i="17"/>
  <c r="R597" i="17"/>
  <c r="Q597" i="17"/>
  <c r="P597" i="17"/>
  <c r="O597" i="17"/>
  <c r="N597" i="17"/>
  <c r="M597" i="17"/>
  <c r="L597" i="17"/>
  <c r="K597" i="17"/>
  <c r="AO596" i="17"/>
  <c r="AN596" i="17"/>
  <c r="AM596" i="17"/>
  <c r="AL596" i="17"/>
  <c r="AK596" i="17"/>
  <c r="AJ596" i="17"/>
  <c r="AI596" i="17"/>
  <c r="AH596" i="17"/>
  <c r="AG596" i="17"/>
  <c r="AF596" i="17"/>
  <c r="AE596" i="17"/>
  <c r="AD596" i="17"/>
  <c r="AC596" i="17"/>
  <c r="AB596" i="17"/>
  <c r="AA596" i="17"/>
  <c r="Z596" i="17"/>
  <c r="Y596" i="17"/>
  <c r="X596" i="17"/>
  <c r="W596" i="17"/>
  <c r="V596" i="17"/>
  <c r="U596" i="17"/>
  <c r="T596" i="17"/>
  <c r="S596" i="17"/>
  <c r="R596" i="17"/>
  <c r="Q596" i="17"/>
  <c r="P596" i="17"/>
  <c r="O596" i="17"/>
  <c r="N596" i="17"/>
  <c r="M596" i="17"/>
  <c r="L596" i="17"/>
  <c r="K596" i="17"/>
  <c r="AO595" i="17"/>
  <c r="AN595" i="17"/>
  <c r="AM595" i="17"/>
  <c r="AL595" i="17"/>
  <c r="AK595" i="17"/>
  <c r="AJ595" i="17"/>
  <c r="AI595" i="17"/>
  <c r="AH595" i="17"/>
  <c r="AG595" i="17"/>
  <c r="AF595" i="17"/>
  <c r="AE595" i="17"/>
  <c r="AD595" i="17"/>
  <c r="AC595" i="17"/>
  <c r="AB595" i="17"/>
  <c r="AA595" i="17"/>
  <c r="Z595" i="17"/>
  <c r="Y595" i="17"/>
  <c r="X595" i="17"/>
  <c r="W595" i="17"/>
  <c r="V595" i="17"/>
  <c r="U595" i="17"/>
  <c r="T595" i="17"/>
  <c r="S595" i="17"/>
  <c r="R595" i="17"/>
  <c r="Q595" i="17"/>
  <c r="P595" i="17"/>
  <c r="O595" i="17"/>
  <c r="N595" i="17"/>
  <c r="M595" i="17"/>
  <c r="L595" i="17"/>
  <c r="K595" i="17"/>
  <c r="AO594" i="17"/>
  <c r="AN594" i="17"/>
  <c r="AM594" i="17"/>
  <c r="AL594" i="17"/>
  <c r="AK594" i="17"/>
  <c r="AJ594" i="17"/>
  <c r="AI594" i="17"/>
  <c r="AH594" i="17"/>
  <c r="AG594" i="17"/>
  <c r="AF594" i="17"/>
  <c r="AE594" i="17"/>
  <c r="AD594" i="17"/>
  <c r="AC594" i="17"/>
  <c r="AB594" i="17"/>
  <c r="AA594" i="17"/>
  <c r="Z594" i="17"/>
  <c r="Y594" i="17"/>
  <c r="X594" i="17"/>
  <c r="W594" i="17"/>
  <c r="V594" i="17"/>
  <c r="U594" i="17"/>
  <c r="T594" i="17"/>
  <c r="S594" i="17"/>
  <c r="R594" i="17"/>
  <c r="Q594" i="17"/>
  <c r="P594" i="17"/>
  <c r="O594" i="17"/>
  <c r="N594" i="17"/>
  <c r="M594" i="17"/>
  <c r="L594" i="17"/>
  <c r="K594" i="17"/>
  <c r="AO593" i="17"/>
  <c r="AN593" i="17"/>
  <c r="AM593" i="17"/>
  <c r="AL593" i="17"/>
  <c r="AK593" i="17"/>
  <c r="AJ593" i="17"/>
  <c r="AI593" i="17"/>
  <c r="AH593" i="17"/>
  <c r="AG593" i="17"/>
  <c r="AF593" i="17"/>
  <c r="AE593" i="17"/>
  <c r="AD593" i="17"/>
  <c r="AC593" i="17"/>
  <c r="AB593" i="17"/>
  <c r="AA593" i="17"/>
  <c r="Z593" i="17"/>
  <c r="Y593" i="17"/>
  <c r="X593" i="17"/>
  <c r="W593" i="17"/>
  <c r="V593" i="17"/>
  <c r="U593" i="17"/>
  <c r="T593" i="17"/>
  <c r="S593" i="17"/>
  <c r="R593" i="17"/>
  <c r="Q593" i="17"/>
  <c r="P593" i="17"/>
  <c r="O593" i="17"/>
  <c r="N593" i="17"/>
  <c r="M593" i="17"/>
  <c r="L593" i="17"/>
  <c r="K593" i="17"/>
  <c r="AO592" i="17"/>
  <c r="AN592" i="17"/>
  <c r="AM592" i="17"/>
  <c r="AL592" i="17"/>
  <c r="AK592" i="17"/>
  <c r="AJ592" i="17"/>
  <c r="AI592" i="17"/>
  <c r="AH592" i="17"/>
  <c r="AG592" i="17"/>
  <c r="AF592" i="17"/>
  <c r="AE592" i="17"/>
  <c r="AD592" i="17"/>
  <c r="AC592" i="17"/>
  <c r="AB592" i="17"/>
  <c r="AA592" i="17"/>
  <c r="Z592" i="17"/>
  <c r="Y592" i="17"/>
  <c r="X592" i="17"/>
  <c r="W592" i="17"/>
  <c r="V592" i="17"/>
  <c r="U592" i="17"/>
  <c r="T592" i="17"/>
  <c r="S592" i="17"/>
  <c r="R592" i="17"/>
  <c r="Q592" i="17"/>
  <c r="P592" i="17"/>
  <c r="O592" i="17"/>
  <c r="N592" i="17"/>
  <c r="M592" i="17"/>
  <c r="L592" i="17"/>
  <c r="K592" i="17"/>
  <c r="AO591" i="17"/>
  <c r="AN591" i="17"/>
  <c r="AM591" i="17"/>
  <c r="AL591" i="17"/>
  <c r="AK591" i="17"/>
  <c r="AJ591" i="17"/>
  <c r="AI591" i="17"/>
  <c r="AH591" i="17"/>
  <c r="AG591" i="17"/>
  <c r="AF591" i="17"/>
  <c r="AE591" i="17"/>
  <c r="AD591" i="17"/>
  <c r="AC591" i="17"/>
  <c r="AB591" i="17"/>
  <c r="AA591" i="17"/>
  <c r="Z591" i="17"/>
  <c r="Y591" i="17"/>
  <c r="X591" i="17"/>
  <c r="W591" i="17"/>
  <c r="V591" i="17"/>
  <c r="U591" i="17"/>
  <c r="T591" i="17"/>
  <c r="S591" i="17"/>
  <c r="R591" i="17"/>
  <c r="Q591" i="17"/>
  <c r="P591" i="17"/>
  <c r="O591" i="17"/>
  <c r="N591" i="17"/>
  <c r="M591" i="17"/>
  <c r="L591" i="17"/>
  <c r="K591" i="17"/>
  <c r="AO590" i="17"/>
  <c r="AN590" i="17"/>
  <c r="AM590" i="17"/>
  <c r="AL590" i="17"/>
  <c r="AK590" i="17"/>
  <c r="AJ590" i="17"/>
  <c r="AI590" i="17"/>
  <c r="AH590" i="17"/>
  <c r="AG590" i="17"/>
  <c r="AF590" i="17"/>
  <c r="AE590" i="17"/>
  <c r="AD590" i="17"/>
  <c r="AC590" i="17"/>
  <c r="AB590" i="17"/>
  <c r="AA590" i="17"/>
  <c r="Z590" i="17"/>
  <c r="Y590" i="17"/>
  <c r="X590" i="17"/>
  <c r="W590" i="17"/>
  <c r="V590" i="17"/>
  <c r="U590" i="17"/>
  <c r="T590" i="17"/>
  <c r="S590" i="17"/>
  <c r="R590" i="17"/>
  <c r="Q590" i="17"/>
  <c r="P590" i="17"/>
  <c r="O590" i="17"/>
  <c r="N590" i="17"/>
  <c r="M590" i="17"/>
  <c r="L590" i="17"/>
  <c r="K590" i="17"/>
  <c r="AO589" i="17"/>
  <c r="AN589" i="17"/>
  <c r="AM589" i="17"/>
  <c r="AL589" i="17"/>
  <c r="AK589" i="17"/>
  <c r="AJ589" i="17"/>
  <c r="AI589" i="17"/>
  <c r="AH589" i="17"/>
  <c r="AG589" i="17"/>
  <c r="AF589" i="17"/>
  <c r="AE589" i="17"/>
  <c r="AD589" i="17"/>
  <c r="AC589" i="17"/>
  <c r="AB589" i="17"/>
  <c r="AA589" i="17"/>
  <c r="Z589" i="17"/>
  <c r="Y589" i="17"/>
  <c r="X589" i="17"/>
  <c r="W589" i="17"/>
  <c r="V589" i="17"/>
  <c r="U589" i="17"/>
  <c r="T589" i="17"/>
  <c r="S589" i="17"/>
  <c r="R589" i="17"/>
  <c r="Q589" i="17"/>
  <c r="P589" i="17"/>
  <c r="O589" i="17"/>
  <c r="N589" i="17"/>
  <c r="M589" i="17"/>
  <c r="L589" i="17"/>
  <c r="K589" i="17"/>
  <c r="AO588" i="17"/>
  <c r="AN588" i="17"/>
  <c r="AM588" i="17"/>
  <c r="AL588" i="17"/>
  <c r="AK588" i="17"/>
  <c r="AJ588" i="17"/>
  <c r="AI588" i="17"/>
  <c r="AH588" i="17"/>
  <c r="AG588" i="17"/>
  <c r="AF588" i="17"/>
  <c r="AE588" i="17"/>
  <c r="AD588" i="17"/>
  <c r="AC588" i="17"/>
  <c r="AB588" i="17"/>
  <c r="AA588" i="17"/>
  <c r="Z588" i="17"/>
  <c r="Y588" i="17"/>
  <c r="X588" i="17"/>
  <c r="W588" i="17"/>
  <c r="V588" i="17"/>
  <c r="U588" i="17"/>
  <c r="T588" i="17"/>
  <c r="S588" i="17"/>
  <c r="R588" i="17"/>
  <c r="Q588" i="17"/>
  <c r="P588" i="17"/>
  <c r="O588" i="17"/>
  <c r="N588" i="17"/>
  <c r="M588" i="17"/>
  <c r="L588" i="17"/>
  <c r="K588" i="17"/>
  <c r="AO587" i="17"/>
  <c r="AN587" i="17"/>
  <c r="AM587" i="17"/>
  <c r="AL587" i="17"/>
  <c r="AK587" i="17"/>
  <c r="AJ587" i="17"/>
  <c r="AI587" i="17"/>
  <c r="AH587" i="17"/>
  <c r="AG587" i="17"/>
  <c r="AF587" i="17"/>
  <c r="AE587" i="17"/>
  <c r="AD587" i="17"/>
  <c r="AC587" i="17"/>
  <c r="AB587" i="17"/>
  <c r="AA587" i="17"/>
  <c r="Z587" i="17"/>
  <c r="Y587" i="17"/>
  <c r="X587" i="17"/>
  <c r="W587" i="17"/>
  <c r="V587" i="17"/>
  <c r="U587" i="17"/>
  <c r="T587" i="17"/>
  <c r="S587" i="17"/>
  <c r="R587" i="17"/>
  <c r="Q587" i="17"/>
  <c r="P587" i="17"/>
  <c r="O587" i="17"/>
  <c r="N587" i="17"/>
  <c r="M587" i="17"/>
  <c r="L587" i="17"/>
  <c r="K587" i="17"/>
  <c r="AO586" i="17"/>
  <c r="AN586" i="17"/>
  <c r="AM586" i="17"/>
  <c r="AL586" i="17"/>
  <c r="AK586" i="17"/>
  <c r="AJ586" i="17"/>
  <c r="AI586" i="17"/>
  <c r="AH586" i="17"/>
  <c r="AG586" i="17"/>
  <c r="AF586" i="17"/>
  <c r="AE586" i="17"/>
  <c r="AD586" i="17"/>
  <c r="AC586" i="17"/>
  <c r="AB586" i="17"/>
  <c r="AA586" i="17"/>
  <c r="Z586" i="17"/>
  <c r="Y586" i="17"/>
  <c r="X586" i="17"/>
  <c r="W586" i="17"/>
  <c r="V586" i="17"/>
  <c r="U586" i="17"/>
  <c r="T586" i="17"/>
  <c r="S586" i="17"/>
  <c r="R586" i="17"/>
  <c r="Q586" i="17"/>
  <c r="P586" i="17"/>
  <c r="O586" i="17"/>
  <c r="N586" i="17"/>
  <c r="M586" i="17"/>
  <c r="L586" i="17"/>
  <c r="K586" i="17"/>
  <c r="AO585" i="17"/>
  <c r="AN585" i="17"/>
  <c r="AM585" i="17"/>
  <c r="AL585" i="17"/>
  <c r="AK585" i="17"/>
  <c r="AJ585" i="17"/>
  <c r="AI585" i="17"/>
  <c r="AH585" i="17"/>
  <c r="AG585" i="17"/>
  <c r="AF585" i="17"/>
  <c r="AE585" i="17"/>
  <c r="AD585" i="17"/>
  <c r="AC585" i="17"/>
  <c r="AB585" i="17"/>
  <c r="AA585" i="17"/>
  <c r="Z585" i="17"/>
  <c r="Y585" i="17"/>
  <c r="X585" i="17"/>
  <c r="W585" i="17"/>
  <c r="V585" i="17"/>
  <c r="U585" i="17"/>
  <c r="T585" i="17"/>
  <c r="S585" i="17"/>
  <c r="R585" i="17"/>
  <c r="Q585" i="17"/>
  <c r="P585" i="17"/>
  <c r="O585" i="17"/>
  <c r="N585" i="17"/>
  <c r="M585" i="17"/>
  <c r="L585" i="17"/>
  <c r="K585" i="17"/>
  <c r="AO584" i="17"/>
  <c r="AN584" i="17"/>
  <c r="AM584" i="17"/>
  <c r="AL584" i="17"/>
  <c r="AK584" i="17"/>
  <c r="AJ584" i="17"/>
  <c r="AI584" i="17"/>
  <c r="AH584" i="17"/>
  <c r="AG584" i="17"/>
  <c r="AF584" i="17"/>
  <c r="AE584" i="17"/>
  <c r="AD584" i="17"/>
  <c r="AC584" i="17"/>
  <c r="AB584" i="17"/>
  <c r="AA584" i="17"/>
  <c r="Z584" i="17"/>
  <c r="Y584" i="17"/>
  <c r="X584" i="17"/>
  <c r="W584" i="17"/>
  <c r="V584" i="17"/>
  <c r="U584" i="17"/>
  <c r="T584" i="17"/>
  <c r="S584" i="17"/>
  <c r="R584" i="17"/>
  <c r="Q584" i="17"/>
  <c r="P584" i="17"/>
  <c r="O584" i="17"/>
  <c r="N584" i="17"/>
  <c r="M584" i="17"/>
  <c r="L584" i="17"/>
  <c r="K584" i="17"/>
  <c r="AO583" i="17"/>
  <c r="AN583" i="17"/>
  <c r="AM583" i="17"/>
  <c r="AL583" i="17"/>
  <c r="AK583" i="17"/>
  <c r="AJ583" i="17"/>
  <c r="AI583" i="17"/>
  <c r="AH583" i="17"/>
  <c r="AG583" i="17"/>
  <c r="AF583" i="17"/>
  <c r="AE583" i="17"/>
  <c r="AD583" i="17"/>
  <c r="AC583" i="17"/>
  <c r="AB583" i="17"/>
  <c r="AA583" i="17"/>
  <c r="Z583" i="17"/>
  <c r="Y583" i="17"/>
  <c r="X583" i="17"/>
  <c r="W583" i="17"/>
  <c r="V583" i="17"/>
  <c r="U583" i="17"/>
  <c r="T583" i="17"/>
  <c r="S583" i="17"/>
  <c r="R583" i="17"/>
  <c r="Q583" i="17"/>
  <c r="P583" i="17"/>
  <c r="O583" i="17"/>
  <c r="N583" i="17"/>
  <c r="M583" i="17"/>
  <c r="L583" i="17"/>
  <c r="K583" i="17"/>
  <c r="AO582" i="17"/>
  <c r="AN582" i="17"/>
  <c r="AM582" i="17"/>
  <c r="AL582" i="17"/>
  <c r="AK582" i="17"/>
  <c r="AJ582" i="17"/>
  <c r="AI582" i="17"/>
  <c r="AH582" i="17"/>
  <c r="AG582" i="17"/>
  <c r="AF582" i="17"/>
  <c r="AE582" i="17"/>
  <c r="AD582" i="17"/>
  <c r="AC582" i="17"/>
  <c r="AB582" i="17"/>
  <c r="AA582" i="17"/>
  <c r="Z582" i="17"/>
  <c r="Y582" i="17"/>
  <c r="X582" i="17"/>
  <c r="W582" i="17"/>
  <c r="V582" i="17"/>
  <c r="U582" i="17"/>
  <c r="T582" i="17"/>
  <c r="S582" i="17"/>
  <c r="R582" i="17"/>
  <c r="Q582" i="17"/>
  <c r="P582" i="17"/>
  <c r="O582" i="17"/>
  <c r="N582" i="17"/>
  <c r="M582" i="17"/>
  <c r="L582" i="17"/>
  <c r="K582" i="17"/>
  <c r="AO581" i="17"/>
  <c r="AN581" i="17"/>
  <c r="AM581" i="17"/>
  <c r="AL581" i="17"/>
  <c r="AK581" i="17"/>
  <c r="AJ581" i="17"/>
  <c r="AI581" i="17"/>
  <c r="AH581" i="17"/>
  <c r="AG581" i="17"/>
  <c r="AF581" i="17"/>
  <c r="AE581" i="17"/>
  <c r="AD581" i="17"/>
  <c r="AC581" i="17"/>
  <c r="AB581" i="17"/>
  <c r="AA581" i="17"/>
  <c r="Z581" i="17"/>
  <c r="Y581" i="17"/>
  <c r="X581" i="17"/>
  <c r="W581" i="17"/>
  <c r="V581" i="17"/>
  <c r="U581" i="17"/>
  <c r="T581" i="17"/>
  <c r="S581" i="17"/>
  <c r="R581" i="17"/>
  <c r="Q581" i="17"/>
  <c r="P581" i="17"/>
  <c r="O581" i="17"/>
  <c r="N581" i="17"/>
  <c r="M581" i="17"/>
  <c r="L581" i="17"/>
  <c r="K581" i="17"/>
  <c r="AO580" i="17"/>
  <c r="AN580" i="17"/>
  <c r="AM580" i="17"/>
  <c r="AL580" i="17"/>
  <c r="AK580" i="17"/>
  <c r="AJ580" i="17"/>
  <c r="AI580" i="17"/>
  <c r="AH580" i="17"/>
  <c r="AG580" i="17"/>
  <c r="AF580" i="17"/>
  <c r="AE580" i="17"/>
  <c r="AD580" i="17"/>
  <c r="AC580" i="17"/>
  <c r="AB580" i="17"/>
  <c r="AA580" i="17"/>
  <c r="Z580" i="17"/>
  <c r="Y580" i="17"/>
  <c r="X580" i="17"/>
  <c r="W580" i="17"/>
  <c r="V580" i="17"/>
  <c r="U580" i="17"/>
  <c r="T580" i="17"/>
  <c r="S580" i="17"/>
  <c r="R580" i="17"/>
  <c r="Q580" i="17"/>
  <c r="P580" i="17"/>
  <c r="O580" i="17"/>
  <c r="N580" i="17"/>
  <c r="M580" i="17"/>
  <c r="L580" i="17"/>
  <c r="K580" i="17"/>
  <c r="AO579" i="17"/>
  <c r="AN579" i="17"/>
  <c r="AM579" i="17"/>
  <c r="AL579" i="17"/>
  <c r="AK579" i="17"/>
  <c r="AJ579" i="17"/>
  <c r="AI579" i="17"/>
  <c r="AH579" i="17"/>
  <c r="AG579" i="17"/>
  <c r="AF579" i="17"/>
  <c r="AE579" i="17"/>
  <c r="AD579" i="17"/>
  <c r="AC579" i="17"/>
  <c r="AB579" i="17"/>
  <c r="AA579" i="17"/>
  <c r="Z579" i="17"/>
  <c r="Y579" i="17"/>
  <c r="X579" i="17"/>
  <c r="W579" i="17"/>
  <c r="V579" i="17"/>
  <c r="U579" i="17"/>
  <c r="T579" i="17"/>
  <c r="S579" i="17"/>
  <c r="R579" i="17"/>
  <c r="Q579" i="17"/>
  <c r="P579" i="17"/>
  <c r="O579" i="17"/>
  <c r="N579" i="17"/>
  <c r="M579" i="17"/>
  <c r="L579" i="17"/>
  <c r="K579" i="17"/>
  <c r="AO578" i="17"/>
  <c r="AN578" i="17"/>
  <c r="AM578" i="17"/>
  <c r="AL578" i="17"/>
  <c r="AK578" i="17"/>
  <c r="AJ578" i="17"/>
  <c r="AI578" i="17"/>
  <c r="AH578" i="17"/>
  <c r="AG578" i="17"/>
  <c r="AF578" i="17"/>
  <c r="AE578" i="17"/>
  <c r="AD578" i="17"/>
  <c r="AC578" i="17"/>
  <c r="AB578" i="17"/>
  <c r="AA578" i="17"/>
  <c r="Z578" i="17"/>
  <c r="Y578" i="17"/>
  <c r="X578" i="17"/>
  <c r="W578" i="17"/>
  <c r="V578" i="17"/>
  <c r="U578" i="17"/>
  <c r="T578" i="17"/>
  <c r="S578" i="17"/>
  <c r="R578" i="17"/>
  <c r="Q578" i="17"/>
  <c r="P578" i="17"/>
  <c r="O578" i="17"/>
  <c r="N578" i="17"/>
  <c r="M578" i="17"/>
  <c r="L578" i="17"/>
  <c r="K578" i="17"/>
  <c r="AO577" i="17"/>
  <c r="AN577" i="17"/>
  <c r="AM577" i="17"/>
  <c r="AL577" i="17"/>
  <c r="AK577" i="17"/>
  <c r="AJ577" i="17"/>
  <c r="AI577" i="17"/>
  <c r="AH577" i="17"/>
  <c r="AG577" i="17"/>
  <c r="AF577" i="17"/>
  <c r="AE577" i="17"/>
  <c r="AD577" i="17"/>
  <c r="AC577" i="17"/>
  <c r="AB577" i="17"/>
  <c r="AA577" i="17"/>
  <c r="Z577" i="17"/>
  <c r="Y577" i="17"/>
  <c r="X577" i="17"/>
  <c r="W577" i="17"/>
  <c r="V577" i="17"/>
  <c r="U577" i="17"/>
  <c r="T577" i="17"/>
  <c r="S577" i="17"/>
  <c r="R577" i="17"/>
  <c r="Q577" i="17"/>
  <c r="P577" i="17"/>
  <c r="O577" i="17"/>
  <c r="N577" i="17"/>
  <c r="M577" i="17"/>
  <c r="L577" i="17"/>
  <c r="K577" i="17"/>
  <c r="AO576" i="17"/>
  <c r="AN576" i="17"/>
  <c r="AM576" i="17"/>
  <c r="AL576" i="17"/>
  <c r="AK576" i="17"/>
  <c r="AJ576" i="17"/>
  <c r="AI576" i="17"/>
  <c r="AH576" i="17"/>
  <c r="AG576" i="17"/>
  <c r="AF576" i="17"/>
  <c r="AE576" i="17"/>
  <c r="AD576" i="17"/>
  <c r="AC576" i="17"/>
  <c r="AB576" i="17"/>
  <c r="AA576" i="17"/>
  <c r="Z576" i="17"/>
  <c r="Y576" i="17"/>
  <c r="X576" i="17"/>
  <c r="W576" i="17"/>
  <c r="V576" i="17"/>
  <c r="U576" i="17"/>
  <c r="T576" i="17"/>
  <c r="S576" i="17"/>
  <c r="R576" i="17"/>
  <c r="Q576" i="17"/>
  <c r="P576" i="17"/>
  <c r="O576" i="17"/>
  <c r="N576" i="17"/>
  <c r="M576" i="17"/>
  <c r="L576" i="17"/>
  <c r="K576" i="17"/>
  <c r="AO575" i="17"/>
  <c r="AN575" i="17"/>
  <c r="AM575" i="17"/>
  <c r="AL575" i="17"/>
  <c r="AK575" i="17"/>
  <c r="AJ575" i="17"/>
  <c r="AI575" i="17"/>
  <c r="AH575" i="17"/>
  <c r="AG575" i="17"/>
  <c r="AF575" i="17"/>
  <c r="AE575" i="17"/>
  <c r="AD575" i="17"/>
  <c r="AC575" i="17"/>
  <c r="AB575" i="17"/>
  <c r="AA575" i="17"/>
  <c r="Z575" i="17"/>
  <c r="Y575" i="17"/>
  <c r="X575" i="17"/>
  <c r="W575" i="17"/>
  <c r="V575" i="17"/>
  <c r="U575" i="17"/>
  <c r="T575" i="17"/>
  <c r="S575" i="17"/>
  <c r="R575" i="17"/>
  <c r="Q575" i="17"/>
  <c r="P575" i="17"/>
  <c r="O575" i="17"/>
  <c r="N575" i="17"/>
  <c r="M575" i="17"/>
  <c r="L575" i="17"/>
  <c r="K575" i="17"/>
  <c r="AO574" i="17"/>
  <c r="AN574" i="17"/>
  <c r="AM574" i="17"/>
  <c r="AL574" i="17"/>
  <c r="AK574" i="17"/>
  <c r="AJ574" i="17"/>
  <c r="AI574" i="17"/>
  <c r="AH574" i="17"/>
  <c r="AG574" i="17"/>
  <c r="AF574" i="17"/>
  <c r="AE574" i="17"/>
  <c r="AD574" i="17"/>
  <c r="AC574" i="17"/>
  <c r="AB574" i="17"/>
  <c r="AA574" i="17"/>
  <c r="Z574" i="17"/>
  <c r="Y574" i="17"/>
  <c r="X574" i="17"/>
  <c r="W574" i="17"/>
  <c r="V574" i="17"/>
  <c r="U574" i="17"/>
  <c r="T574" i="17"/>
  <c r="S574" i="17"/>
  <c r="R574" i="17"/>
  <c r="Q574" i="17"/>
  <c r="P574" i="17"/>
  <c r="O574" i="17"/>
  <c r="N574" i="17"/>
  <c r="M574" i="17"/>
  <c r="L574" i="17"/>
  <c r="K574" i="17"/>
  <c r="AO573" i="17"/>
  <c r="AN573" i="17"/>
  <c r="AM573" i="17"/>
  <c r="AL573" i="17"/>
  <c r="AK573" i="17"/>
  <c r="AJ573" i="17"/>
  <c r="AI573" i="17"/>
  <c r="AH573" i="17"/>
  <c r="AG573" i="17"/>
  <c r="AF573" i="17"/>
  <c r="AE573" i="17"/>
  <c r="AD573" i="17"/>
  <c r="AC573" i="17"/>
  <c r="AB573" i="17"/>
  <c r="AA573" i="17"/>
  <c r="Z573" i="17"/>
  <c r="Y573" i="17"/>
  <c r="X573" i="17"/>
  <c r="W573" i="17"/>
  <c r="V573" i="17"/>
  <c r="U573" i="17"/>
  <c r="T573" i="17"/>
  <c r="S573" i="17"/>
  <c r="R573" i="17"/>
  <c r="Q573" i="17"/>
  <c r="P573" i="17"/>
  <c r="O573" i="17"/>
  <c r="N573" i="17"/>
  <c r="M573" i="17"/>
  <c r="L573" i="17"/>
  <c r="K573" i="17"/>
  <c r="AO572" i="17"/>
  <c r="AN572" i="17"/>
  <c r="AM572" i="17"/>
  <c r="AL572" i="17"/>
  <c r="AK572" i="17"/>
  <c r="AJ572" i="17"/>
  <c r="AI572" i="17"/>
  <c r="AH572" i="17"/>
  <c r="AG572" i="17"/>
  <c r="AF572" i="17"/>
  <c r="AE572" i="17"/>
  <c r="AD572" i="17"/>
  <c r="AC572" i="17"/>
  <c r="AB572" i="17"/>
  <c r="AA572" i="17"/>
  <c r="Z572" i="17"/>
  <c r="Y572" i="17"/>
  <c r="X572" i="17"/>
  <c r="W572" i="17"/>
  <c r="V572" i="17"/>
  <c r="U572" i="17"/>
  <c r="T572" i="17"/>
  <c r="S572" i="17"/>
  <c r="R572" i="17"/>
  <c r="Q572" i="17"/>
  <c r="P572" i="17"/>
  <c r="O572" i="17"/>
  <c r="N572" i="17"/>
  <c r="M572" i="17"/>
  <c r="L572" i="17"/>
  <c r="K572" i="17"/>
  <c r="AO571" i="17"/>
  <c r="AN571" i="17"/>
  <c r="AM571" i="17"/>
  <c r="AL571" i="17"/>
  <c r="AK571" i="17"/>
  <c r="AJ571" i="17"/>
  <c r="AI571" i="17"/>
  <c r="AH571" i="17"/>
  <c r="AG571" i="17"/>
  <c r="AF571" i="17"/>
  <c r="AE571" i="17"/>
  <c r="AD571" i="17"/>
  <c r="AC571" i="17"/>
  <c r="AB571" i="17"/>
  <c r="AA571" i="17"/>
  <c r="Z571" i="17"/>
  <c r="Y571" i="17"/>
  <c r="X571" i="17"/>
  <c r="W571" i="17"/>
  <c r="V571" i="17"/>
  <c r="U571" i="17"/>
  <c r="T571" i="17"/>
  <c r="S571" i="17"/>
  <c r="R571" i="17"/>
  <c r="Q571" i="17"/>
  <c r="P571" i="17"/>
  <c r="O571" i="17"/>
  <c r="N571" i="17"/>
  <c r="M571" i="17"/>
  <c r="L571" i="17"/>
  <c r="K571" i="17"/>
  <c r="AO570" i="17"/>
  <c r="AN570" i="17"/>
  <c r="AM570" i="17"/>
  <c r="AL570" i="17"/>
  <c r="AK570" i="17"/>
  <c r="AJ570" i="17"/>
  <c r="AI570" i="17"/>
  <c r="AH570" i="17"/>
  <c r="AG570" i="17"/>
  <c r="AF570" i="17"/>
  <c r="AE570" i="17"/>
  <c r="AD570" i="17"/>
  <c r="AC570" i="17"/>
  <c r="AB570" i="17"/>
  <c r="AA570" i="17"/>
  <c r="Z570" i="17"/>
  <c r="Y570" i="17"/>
  <c r="X570" i="17"/>
  <c r="W570" i="17"/>
  <c r="V570" i="17"/>
  <c r="U570" i="17"/>
  <c r="T570" i="17"/>
  <c r="S570" i="17"/>
  <c r="R570" i="17"/>
  <c r="Q570" i="17"/>
  <c r="P570" i="17"/>
  <c r="O570" i="17"/>
  <c r="N570" i="17"/>
  <c r="M570" i="17"/>
  <c r="L570" i="17"/>
  <c r="K570" i="17"/>
  <c r="AO569" i="17"/>
  <c r="AN569" i="17"/>
  <c r="AM569" i="17"/>
  <c r="AL569" i="17"/>
  <c r="AK569" i="17"/>
  <c r="AJ569" i="17"/>
  <c r="AI569" i="17"/>
  <c r="AH569" i="17"/>
  <c r="AG569" i="17"/>
  <c r="AF569" i="17"/>
  <c r="AE569" i="17"/>
  <c r="AD569" i="17"/>
  <c r="AC569" i="17"/>
  <c r="AB569" i="17"/>
  <c r="AA569" i="17"/>
  <c r="Z569" i="17"/>
  <c r="Y569" i="17"/>
  <c r="X569" i="17"/>
  <c r="W569" i="17"/>
  <c r="V569" i="17"/>
  <c r="U569" i="17"/>
  <c r="T569" i="17"/>
  <c r="S569" i="17"/>
  <c r="R569" i="17"/>
  <c r="Q569" i="17"/>
  <c r="P569" i="17"/>
  <c r="O569" i="17"/>
  <c r="N569" i="17"/>
  <c r="M569" i="17"/>
  <c r="L569" i="17"/>
  <c r="K569" i="17"/>
  <c r="AO568" i="17"/>
  <c r="AN568" i="17"/>
  <c r="AM568" i="17"/>
  <c r="AL568" i="17"/>
  <c r="AK568" i="17"/>
  <c r="AJ568" i="17"/>
  <c r="AI568" i="17"/>
  <c r="AH568" i="17"/>
  <c r="AG568" i="17"/>
  <c r="AF568" i="17"/>
  <c r="AE568" i="17"/>
  <c r="AD568" i="17"/>
  <c r="AC568" i="17"/>
  <c r="AB568" i="17"/>
  <c r="AA568" i="17"/>
  <c r="Z568" i="17"/>
  <c r="Y568" i="17"/>
  <c r="X568" i="17"/>
  <c r="W568" i="17"/>
  <c r="V568" i="17"/>
  <c r="U568" i="17"/>
  <c r="T568" i="17"/>
  <c r="S568" i="17"/>
  <c r="R568" i="17"/>
  <c r="Q568" i="17"/>
  <c r="P568" i="17"/>
  <c r="O568" i="17"/>
  <c r="N568" i="17"/>
  <c r="M568" i="17"/>
  <c r="L568" i="17"/>
  <c r="K568" i="17"/>
  <c r="AO567" i="17"/>
  <c r="AN567" i="17"/>
  <c r="AM567" i="17"/>
  <c r="AL567" i="17"/>
  <c r="AK567" i="17"/>
  <c r="AJ567" i="17"/>
  <c r="AI567" i="17"/>
  <c r="AH567" i="17"/>
  <c r="AG567" i="17"/>
  <c r="AF567" i="17"/>
  <c r="AE567" i="17"/>
  <c r="AD567" i="17"/>
  <c r="AC567" i="17"/>
  <c r="AB567" i="17"/>
  <c r="AA567" i="17"/>
  <c r="Z567" i="17"/>
  <c r="Y567" i="17"/>
  <c r="X567" i="17"/>
  <c r="W567" i="17"/>
  <c r="V567" i="17"/>
  <c r="U567" i="17"/>
  <c r="T567" i="17"/>
  <c r="S567" i="17"/>
  <c r="R567" i="17"/>
  <c r="Q567" i="17"/>
  <c r="P567" i="17"/>
  <c r="O567" i="17"/>
  <c r="N567" i="17"/>
  <c r="M567" i="17"/>
  <c r="L567" i="17"/>
  <c r="K567" i="17"/>
  <c r="AO566" i="17"/>
  <c r="AN566" i="17"/>
  <c r="AM566" i="17"/>
  <c r="AL566" i="17"/>
  <c r="AK566" i="17"/>
  <c r="AJ566" i="17"/>
  <c r="AI566" i="17"/>
  <c r="AH566" i="17"/>
  <c r="AG566" i="17"/>
  <c r="AF566" i="17"/>
  <c r="AE566" i="17"/>
  <c r="AD566" i="17"/>
  <c r="AC566" i="17"/>
  <c r="AB566" i="17"/>
  <c r="AA566" i="17"/>
  <c r="Z566" i="17"/>
  <c r="Y566" i="17"/>
  <c r="X566" i="17"/>
  <c r="W566" i="17"/>
  <c r="V566" i="17"/>
  <c r="U566" i="17"/>
  <c r="T566" i="17"/>
  <c r="S566" i="17"/>
  <c r="R566" i="17"/>
  <c r="Q566" i="17"/>
  <c r="P566" i="17"/>
  <c r="O566" i="17"/>
  <c r="N566" i="17"/>
  <c r="M566" i="17"/>
  <c r="L566" i="17"/>
  <c r="K566" i="17"/>
  <c r="AO565" i="17"/>
  <c r="AN565" i="17"/>
  <c r="AM565" i="17"/>
  <c r="AL565" i="17"/>
  <c r="AK565" i="17"/>
  <c r="AJ565" i="17"/>
  <c r="AI565" i="17"/>
  <c r="AH565" i="17"/>
  <c r="AG565" i="17"/>
  <c r="AF565" i="17"/>
  <c r="AE565" i="17"/>
  <c r="AD565" i="17"/>
  <c r="AC565" i="17"/>
  <c r="AB565" i="17"/>
  <c r="AA565" i="17"/>
  <c r="Z565" i="17"/>
  <c r="Y565" i="17"/>
  <c r="X565" i="17"/>
  <c r="W565" i="17"/>
  <c r="V565" i="17"/>
  <c r="U565" i="17"/>
  <c r="T565" i="17"/>
  <c r="S565" i="17"/>
  <c r="R565" i="17"/>
  <c r="Q565" i="17"/>
  <c r="P565" i="17"/>
  <c r="O565" i="17"/>
  <c r="N565" i="17"/>
  <c r="M565" i="17"/>
  <c r="L565" i="17"/>
  <c r="K565" i="17"/>
  <c r="AO564" i="17"/>
  <c r="AN564" i="17"/>
  <c r="AM564" i="17"/>
  <c r="AL564" i="17"/>
  <c r="AK564" i="17"/>
  <c r="AJ564" i="17"/>
  <c r="AI564" i="17"/>
  <c r="AH564" i="17"/>
  <c r="AG564" i="17"/>
  <c r="AF564" i="17"/>
  <c r="AE564" i="17"/>
  <c r="AD564" i="17"/>
  <c r="AC564" i="17"/>
  <c r="AB564" i="17"/>
  <c r="AA564" i="17"/>
  <c r="Z564" i="17"/>
  <c r="Y564" i="17"/>
  <c r="X564" i="17"/>
  <c r="W564" i="17"/>
  <c r="V564" i="17"/>
  <c r="U564" i="17"/>
  <c r="T564" i="17"/>
  <c r="S564" i="17"/>
  <c r="R564" i="17"/>
  <c r="Q564" i="17"/>
  <c r="P564" i="17"/>
  <c r="O564" i="17"/>
  <c r="N564" i="17"/>
  <c r="M564" i="17"/>
  <c r="L564" i="17"/>
  <c r="K564" i="17"/>
  <c r="AO563" i="17"/>
  <c r="AN563" i="17"/>
  <c r="AM563" i="17"/>
  <c r="AL563" i="17"/>
  <c r="AK563" i="17"/>
  <c r="AJ563" i="17"/>
  <c r="AI563" i="17"/>
  <c r="AH563" i="17"/>
  <c r="AG563" i="17"/>
  <c r="AF563" i="17"/>
  <c r="AE563" i="17"/>
  <c r="AD563" i="17"/>
  <c r="AC563" i="17"/>
  <c r="AB563" i="17"/>
  <c r="AA563" i="17"/>
  <c r="Z563" i="17"/>
  <c r="Y563" i="17"/>
  <c r="X563" i="17"/>
  <c r="W563" i="17"/>
  <c r="V563" i="17"/>
  <c r="U563" i="17"/>
  <c r="T563" i="17"/>
  <c r="S563" i="17"/>
  <c r="R563" i="17"/>
  <c r="Q563" i="17"/>
  <c r="P563" i="17"/>
  <c r="O563" i="17"/>
  <c r="N563" i="17"/>
  <c r="M563" i="17"/>
  <c r="L563" i="17"/>
  <c r="K563" i="17"/>
  <c r="AO562" i="17"/>
  <c r="AN562" i="17"/>
  <c r="AM562" i="17"/>
  <c r="AL562" i="17"/>
  <c r="AK562" i="17"/>
  <c r="AJ562" i="17"/>
  <c r="AI562" i="17"/>
  <c r="AH562" i="17"/>
  <c r="AG562" i="17"/>
  <c r="AF562" i="17"/>
  <c r="AE562" i="17"/>
  <c r="AD562" i="17"/>
  <c r="AC562" i="17"/>
  <c r="AB562" i="17"/>
  <c r="AA562" i="17"/>
  <c r="Z562" i="17"/>
  <c r="Y562" i="17"/>
  <c r="X562" i="17"/>
  <c r="W562" i="17"/>
  <c r="V562" i="17"/>
  <c r="U562" i="17"/>
  <c r="T562" i="17"/>
  <c r="S562" i="17"/>
  <c r="R562" i="17"/>
  <c r="Q562" i="17"/>
  <c r="P562" i="17"/>
  <c r="O562" i="17"/>
  <c r="N562" i="17"/>
  <c r="M562" i="17"/>
  <c r="L562" i="17"/>
  <c r="K562" i="17"/>
  <c r="AO561" i="17"/>
  <c r="AN561" i="17"/>
  <c r="AM561" i="17"/>
  <c r="AL561" i="17"/>
  <c r="AK561" i="17"/>
  <c r="AJ561" i="17"/>
  <c r="AI561" i="17"/>
  <c r="AH561" i="17"/>
  <c r="AG561" i="17"/>
  <c r="AF561" i="17"/>
  <c r="AE561" i="17"/>
  <c r="AD561" i="17"/>
  <c r="AC561" i="17"/>
  <c r="AB561" i="17"/>
  <c r="AA561" i="17"/>
  <c r="Z561" i="17"/>
  <c r="Y561" i="17"/>
  <c r="X561" i="17"/>
  <c r="W561" i="17"/>
  <c r="V561" i="17"/>
  <c r="U561" i="17"/>
  <c r="T561" i="17"/>
  <c r="S561" i="17"/>
  <c r="R561" i="17"/>
  <c r="Q561" i="17"/>
  <c r="P561" i="17"/>
  <c r="O561" i="17"/>
  <c r="N561" i="17"/>
  <c r="M561" i="17"/>
  <c r="L561" i="17"/>
  <c r="K561" i="17"/>
  <c r="AO560" i="17"/>
  <c r="AN560" i="17"/>
  <c r="AM560" i="17"/>
  <c r="AL560" i="17"/>
  <c r="AK560" i="17"/>
  <c r="AJ560" i="17"/>
  <c r="AI560" i="17"/>
  <c r="AH560" i="17"/>
  <c r="AG560" i="17"/>
  <c r="AF560" i="17"/>
  <c r="AE560" i="17"/>
  <c r="AD560" i="17"/>
  <c r="AC560" i="17"/>
  <c r="AB560" i="17"/>
  <c r="AA560" i="17"/>
  <c r="Z560" i="17"/>
  <c r="Y560" i="17"/>
  <c r="X560" i="17"/>
  <c r="W560" i="17"/>
  <c r="V560" i="17"/>
  <c r="U560" i="17"/>
  <c r="T560" i="17"/>
  <c r="S560" i="17"/>
  <c r="R560" i="17"/>
  <c r="Q560" i="17"/>
  <c r="P560" i="17"/>
  <c r="O560" i="17"/>
  <c r="N560" i="17"/>
  <c r="M560" i="17"/>
  <c r="L560" i="17"/>
  <c r="K560" i="17"/>
  <c r="AO559" i="17"/>
  <c r="AN559" i="17"/>
  <c r="AM559" i="17"/>
  <c r="AL559" i="17"/>
  <c r="AK559" i="17"/>
  <c r="AJ559" i="17"/>
  <c r="AI559" i="17"/>
  <c r="AH559" i="17"/>
  <c r="AG559" i="17"/>
  <c r="AF559" i="17"/>
  <c r="AE559" i="17"/>
  <c r="AD559" i="17"/>
  <c r="AC559" i="17"/>
  <c r="AB559" i="17"/>
  <c r="AA559" i="17"/>
  <c r="Z559" i="17"/>
  <c r="Y559" i="17"/>
  <c r="X559" i="17"/>
  <c r="W559" i="17"/>
  <c r="V559" i="17"/>
  <c r="U559" i="17"/>
  <c r="T559" i="17"/>
  <c r="S559" i="17"/>
  <c r="R559" i="17"/>
  <c r="Q559" i="17"/>
  <c r="P559" i="17"/>
  <c r="O559" i="17"/>
  <c r="N559" i="17"/>
  <c r="M559" i="17"/>
  <c r="L559" i="17"/>
  <c r="K559" i="17"/>
  <c r="AO558" i="17"/>
  <c r="AN558" i="17"/>
  <c r="AM558" i="17"/>
  <c r="AL558" i="17"/>
  <c r="AK558" i="17"/>
  <c r="AJ558" i="17"/>
  <c r="AI558" i="17"/>
  <c r="AH558" i="17"/>
  <c r="AG558" i="17"/>
  <c r="AF558" i="17"/>
  <c r="AE558" i="17"/>
  <c r="AD558" i="17"/>
  <c r="AC558" i="17"/>
  <c r="AB558" i="17"/>
  <c r="AA558" i="17"/>
  <c r="Z558" i="17"/>
  <c r="Y558" i="17"/>
  <c r="X558" i="17"/>
  <c r="W558" i="17"/>
  <c r="V558" i="17"/>
  <c r="U558" i="17"/>
  <c r="T558" i="17"/>
  <c r="S558" i="17"/>
  <c r="R558" i="17"/>
  <c r="Q558" i="17"/>
  <c r="P558" i="17"/>
  <c r="O558" i="17"/>
  <c r="N558" i="17"/>
  <c r="M558" i="17"/>
  <c r="L558" i="17"/>
  <c r="K558" i="17"/>
  <c r="AO557" i="17"/>
  <c r="AN557" i="17"/>
  <c r="AM557" i="17"/>
  <c r="AL557" i="17"/>
  <c r="AK557" i="17"/>
  <c r="AJ557" i="17"/>
  <c r="AI557" i="17"/>
  <c r="AH557" i="17"/>
  <c r="AG557" i="17"/>
  <c r="AF557" i="17"/>
  <c r="AE557" i="17"/>
  <c r="AD557" i="17"/>
  <c r="AC557" i="17"/>
  <c r="AB557" i="17"/>
  <c r="AA557" i="17"/>
  <c r="Z557" i="17"/>
  <c r="Y557" i="17"/>
  <c r="X557" i="17"/>
  <c r="W557" i="17"/>
  <c r="V557" i="17"/>
  <c r="U557" i="17"/>
  <c r="T557" i="17"/>
  <c r="S557" i="17"/>
  <c r="R557" i="17"/>
  <c r="Q557" i="17"/>
  <c r="P557" i="17"/>
  <c r="O557" i="17"/>
  <c r="N557" i="17"/>
  <c r="M557" i="17"/>
  <c r="L557" i="17"/>
  <c r="K557" i="17"/>
  <c r="AO556" i="17"/>
  <c r="AN556" i="17"/>
  <c r="AM556" i="17"/>
  <c r="AL556" i="17"/>
  <c r="AK556" i="17"/>
  <c r="AJ556" i="17"/>
  <c r="AI556" i="17"/>
  <c r="AH556" i="17"/>
  <c r="AG556" i="17"/>
  <c r="AF556" i="17"/>
  <c r="AE556" i="17"/>
  <c r="AD556" i="17"/>
  <c r="AC556" i="17"/>
  <c r="AB556" i="17"/>
  <c r="AA556" i="17"/>
  <c r="Z556" i="17"/>
  <c r="Y556" i="17"/>
  <c r="X556" i="17"/>
  <c r="W556" i="17"/>
  <c r="V556" i="17"/>
  <c r="U556" i="17"/>
  <c r="T556" i="17"/>
  <c r="S556" i="17"/>
  <c r="R556" i="17"/>
  <c r="Q556" i="17"/>
  <c r="P556" i="17"/>
  <c r="O556" i="17"/>
  <c r="N556" i="17"/>
  <c r="M556" i="17"/>
  <c r="L556" i="17"/>
  <c r="K556" i="17"/>
  <c r="AO555" i="17"/>
  <c r="AN555" i="17"/>
  <c r="AM555" i="17"/>
  <c r="AL555" i="17"/>
  <c r="AK555" i="17"/>
  <c r="AJ555" i="17"/>
  <c r="AI555" i="17"/>
  <c r="AH555" i="17"/>
  <c r="AG555" i="17"/>
  <c r="AF555" i="17"/>
  <c r="AE555" i="17"/>
  <c r="AD555" i="17"/>
  <c r="AC555" i="17"/>
  <c r="AB555" i="17"/>
  <c r="AA555" i="17"/>
  <c r="Z555" i="17"/>
  <c r="Y555" i="17"/>
  <c r="X555" i="17"/>
  <c r="W555" i="17"/>
  <c r="V555" i="17"/>
  <c r="U555" i="17"/>
  <c r="T555" i="17"/>
  <c r="S555" i="17"/>
  <c r="R555" i="17"/>
  <c r="Q555" i="17"/>
  <c r="P555" i="17"/>
  <c r="O555" i="17"/>
  <c r="N555" i="17"/>
  <c r="M555" i="17"/>
  <c r="L555" i="17"/>
  <c r="K555" i="17"/>
  <c r="AO554" i="17"/>
  <c r="AN554" i="17"/>
  <c r="AM554" i="17"/>
  <c r="AL554" i="17"/>
  <c r="AK554" i="17"/>
  <c r="AJ554" i="17"/>
  <c r="AI554" i="17"/>
  <c r="AH554" i="17"/>
  <c r="AG554" i="17"/>
  <c r="AF554" i="17"/>
  <c r="AE554" i="17"/>
  <c r="AD554" i="17"/>
  <c r="AC554" i="17"/>
  <c r="AB554" i="17"/>
  <c r="AA554" i="17"/>
  <c r="Z554" i="17"/>
  <c r="Y554" i="17"/>
  <c r="X554" i="17"/>
  <c r="W554" i="17"/>
  <c r="V554" i="17"/>
  <c r="U554" i="17"/>
  <c r="T554" i="17"/>
  <c r="S554" i="17"/>
  <c r="R554" i="17"/>
  <c r="Q554" i="17"/>
  <c r="P554" i="17"/>
  <c r="O554" i="17"/>
  <c r="N554" i="17"/>
  <c r="M554" i="17"/>
  <c r="L554" i="17"/>
  <c r="K554" i="17"/>
  <c r="AO553" i="17"/>
  <c r="AN553" i="17"/>
  <c r="AM553" i="17"/>
  <c r="AL553" i="17"/>
  <c r="AK553" i="17"/>
  <c r="AJ553" i="17"/>
  <c r="AI553" i="17"/>
  <c r="AH553" i="17"/>
  <c r="AG553" i="17"/>
  <c r="AF553" i="17"/>
  <c r="AE553" i="17"/>
  <c r="AD553" i="17"/>
  <c r="AC553" i="17"/>
  <c r="AB553" i="17"/>
  <c r="AA553" i="17"/>
  <c r="Z553" i="17"/>
  <c r="Y553" i="17"/>
  <c r="X553" i="17"/>
  <c r="W553" i="17"/>
  <c r="V553" i="17"/>
  <c r="U553" i="17"/>
  <c r="T553" i="17"/>
  <c r="S553" i="17"/>
  <c r="R553" i="17"/>
  <c r="Q553" i="17"/>
  <c r="P553" i="17"/>
  <c r="O553" i="17"/>
  <c r="N553" i="17"/>
  <c r="M553" i="17"/>
  <c r="L553" i="17"/>
  <c r="K553" i="17"/>
  <c r="AO552" i="17"/>
  <c r="AN552" i="17"/>
  <c r="AM552" i="17"/>
  <c r="AL552" i="17"/>
  <c r="AK552" i="17"/>
  <c r="AJ552" i="17"/>
  <c r="AI552" i="17"/>
  <c r="AH552" i="17"/>
  <c r="AG552" i="17"/>
  <c r="AF552" i="17"/>
  <c r="AE552" i="17"/>
  <c r="AD552" i="17"/>
  <c r="AC552" i="17"/>
  <c r="AB552" i="17"/>
  <c r="AA552" i="17"/>
  <c r="Z552" i="17"/>
  <c r="Y552" i="17"/>
  <c r="X552" i="17"/>
  <c r="W552" i="17"/>
  <c r="V552" i="17"/>
  <c r="U552" i="17"/>
  <c r="T552" i="17"/>
  <c r="S552" i="17"/>
  <c r="R552" i="17"/>
  <c r="Q552" i="17"/>
  <c r="P552" i="17"/>
  <c r="O552" i="17"/>
  <c r="N552" i="17"/>
  <c r="M552" i="17"/>
  <c r="L552" i="17"/>
  <c r="K552" i="17"/>
  <c r="AO551" i="17"/>
  <c r="AN551" i="17"/>
  <c r="AM551" i="17"/>
  <c r="AL551" i="17"/>
  <c r="AK551" i="17"/>
  <c r="AJ551" i="17"/>
  <c r="AI551" i="17"/>
  <c r="AH551" i="17"/>
  <c r="AG551" i="17"/>
  <c r="AF551" i="17"/>
  <c r="AE551" i="17"/>
  <c r="AD551" i="17"/>
  <c r="AC551" i="17"/>
  <c r="AB551" i="17"/>
  <c r="AA551" i="17"/>
  <c r="Z551" i="17"/>
  <c r="Y551" i="17"/>
  <c r="X551" i="17"/>
  <c r="W551" i="17"/>
  <c r="V551" i="17"/>
  <c r="U551" i="17"/>
  <c r="T551" i="17"/>
  <c r="S551" i="17"/>
  <c r="R551" i="17"/>
  <c r="Q551" i="17"/>
  <c r="P551" i="17"/>
  <c r="O551" i="17"/>
  <c r="N551" i="17"/>
  <c r="M551" i="17"/>
  <c r="L551" i="17"/>
  <c r="K551" i="17"/>
  <c r="AO550" i="17"/>
  <c r="AN550" i="17"/>
  <c r="AM550" i="17"/>
  <c r="AL550" i="17"/>
  <c r="AK550" i="17"/>
  <c r="AJ550" i="17"/>
  <c r="AI550" i="17"/>
  <c r="AH550" i="17"/>
  <c r="AG550" i="17"/>
  <c r="AF550" i="17"/>
  <c r="AE550" i="17"/>
  <c r="AD550" i="17"/>
  <c r="AC550" i="17"/>
  <c r="AB550" i="17"/>
  <c r="AA550" i="17"/>
  <c r="Z550" i="17"/>
  <c r="Y550" i="17"/>
  <c r="X550" i="17"/>
  <c r="W550" i="17"/>
  <c r="V550" i="17"/>
  <c r="U550" i="17"/>
  <c r="T550" i="17"/>
  <c r="S550" i="17"/>
  <c r="R550" i="17"/>
  <c r="Q550" i="17"/>
  <c r="P550" i="17"/>
  <c r="O550" i="17"/>
  <c r="N550" i="17"/>
  <c r="M550" i="17"/>
  <c r="L550" i="17"/>
  <c r="K550" i="17"/>
  <c r="AO549" i="17"/>
  <c r="AN549" i="17"/>
  <c r="AM549" i="17"/>
  <c r="AL549" i="17"/>
  <c r="AK549" i="17"/>
  <c r="AJ549" i="17"/>
  <c r="AI549" i="17"/>
  <c r="AH549" i="17"/>
  <c r="AG549" i="17"/>
  <c r="AF549" i="17"/>
  <c r="AE549" i="17"/>
  <c r="AD549" i="17"/>
  <c r="AC549" i="17"/>
  <c r="AB549" i="17"/>
  <c r="AA549" i="17"/>
  <c r="Z549" i="17"/>
  <c r="Y549" i="17"/>
  <c r="X549" i="17"/>
  <c r="W549" i="17"/>
  <c r="V549" i="17"/>
  <c r="U549" i="17"/>
  <c r="T549" i="17"/>
  <c r="S549" i="17"/>
  <c r="R549" i="17"/>
  <c r="Q549" i="17"/>
  <c r="P549" i="17"/>
  <c r="O549" i="17"/>
  <c r="N549" i="17"/>
  <c r="M549" i="17"/>
  <c r="L549" i="17"/>
  <c r="K549" i="17"/>
  <c r="AO548" i="17"/>
  <c r="AN548" i="17"/>
  <c r="AM548" i="17"/>
  <c r="AL548" i="17"/>
  <c r="AK548" i="17"/>
  <c r="AJ548" i="17"/>
  <c r="AI548" i="17"/>
  <c r="AH548" i="17"/>
  <c r="AG548" i="17"/>
  <c r="AF548" i="17"/>
  <c r="AE548" i="17"/>
  <c r="AD548" i="17"/>
  <c r="AC548" i="17"/>
  <c r="AB548" i="17"/>
  <c r="AA548" i="17"/>
  <c r="Z548" i="17"/>
  <c r="Y548" i="17"/>
  <c r="X548" i="17"/>
  <c r="W548" i="17"/>
  <c r="V548" i="17"/>
  <c r="U548" i="17"/>
  <c r="T548" i="17"/>
  <c r="S548" i="17"/>
  <c r="R548" i="17"/>
  <c r="Q548" i="17"/>
  <c r="P548" i="17"/>
  <c r="O548" i="17"/>
  <c r="N548" i="17"/>
  <c r="M548" i="17"/>
  <c r="L548" i="17"/>
  <c r="K548" i="17"/>
  <c r="AO547" i="17"/>
  <c r="AN547" i="17"/>
  <c r="AM547" i="17"/>
  <c r="AL547" i="17"/>
  <c r="AK547" i="17"/>
  <c r="AJ547" i="17"/>
  <c r="AI547" i="17"/>
  <c r="AH547" i="17"/>
  <c r="AG547" i="17"/>
  <c r="AF547" i="17"/>
  <c r="AE547" i="17"/>
  <c r="AD547" i="17"/>
  <c r="AC547" i="17"/>
  <c r="AB547" i="17"/>
  <c r="AA547" i="17"/>
  <c r="Z547" i="17"/>
  <c r="Y547" i="17"/>
  <c r="X547" i="17"/>
  <c r="W547" i="17"/>
  <c r="V547" i="17"/>
  <c r="U547" i="17"/>
  <c r="T547" i="17"/>
  <c r="S547" i="17"/>
  <c r="R547" i="17"/>
  <c r="Q547" i="17"/>
  <c r="P547" i="17"/>
  <c r="O547" i="17"/>
  <c r="N547" i="17"/>
  <c r="M547" i="17"/>
  <c r="L547" i="17"/>
  <c r="K547" i="17"/>
  <c r="AO546" i="17"/>
  <c r="AN546" i="17"/>
  <c r="AM546" i="17"/>
  <c r="AL546" i="17"/>
  <c r="AK546" i="17"/>
  <c r="AJ546" i="17"/>
  <c r="AI546" i="17"/>
  <c r="AH546" i="17"/>
  <c r="AG546" i="17"/>
  <c r="AF546" i="17"/>
  <c r="AE546" i="17"/>
  <c r="AD546" i="17"/>
  <c r="AC546" i="17"/>
  <c r="AB546" i="17"/>
  <c r="AA546" i="17"/>
  <c r="Z546" i="17"/>
  <c r="Y546" i="17"/>
  <c r="X546" i="17"/>
  <c r="W546" i="17"/>
  <c r="V546" i="17"/>
  <c r="U546" i="17"/>
  <c r="T546" i="17"/>
  <c r="S546" i="17"/>
  <c r="R546" i="17"/>
  <c r="Q546" i="17"/>
  <c r="P546" i="17"/>
  <c r="O546" i="17"/>
  <c r="N546" i="17"/>
  <c r="M546" i="17"/>
  <c r="L546" i="17"/>
  <c r="K546" i="17"/>
  <c r="AO545" i="17"/>
  <c r="AN545" i="17"/>
  <c r="AM545" i="17"/>
  <c r="AL545" i="17"/>
  <c r="AK545" i="17"/>
  <c r="AJ545" i="17"/>
  <c r="AI545" i="17"/>
  <c r="AH545" i="17"/>
  <c r="AG545" i="17"/>
  <c r="AF545" i="17"/>
  <c r="AE545" i="17"/>
  <c r="AD545" i="17"/>
  <c r="AC545" i="17"/>
  <c r="AB545" i="17"/>
  <c r="AA545" i="17"/>
  <c r="Z545" i="17"/>
  <c r="Y545" i="17"/>
  <c r="X545" i="17"/>
  <c r="W545" i="17"/>
  <c r="V545" i="17"/>
  <c r="U545" i="17"/>
  <c r="T545" i="17"/>
  <c r="S545" i="17"/>
  <c r="R545" i="17"/>
  <c r="Q545" i="17"/>
  <c r="P545" i="17"/>
  <c r="O545" i="17"/>
  <c r="N545" i="17"/>
  <c r="M545" i="17"/>
  <c r="L545" i="17"/>
  <c r="K545" i="17"/>
  <c r="AO544" i="17"/>
  <c r="AN544" i="17"/>
  <c r="AM544" i="17"/>
  <c r="AL544" i="17"/>
  <c r="AK544" i="17"/>
  <c r="AJ544" i="17"/>
  <c r="AI544" i="17"/>
  <c r="AH544" i="17"/>
  <c r="AG544" i="17"/>
  <c r="AF544" i="17"/>
  <c r="AE544" i="17"/>
  <c r="AD544" i="17"/>
  <c r="AC544" i="17"/>
  <c r="AB544" i="17"/>
  <c r="AA544" i="17"/>
  <c r="Z544" i="17"/>
  <c r="Y544" i="17"/>
  <c r="X544" i="17"/>
  <c r="W544" i="17"/>
  <c r="V544" i="17"/>
  <c r="U544" i="17"/>
  <c r="T544" i="17"/>
  <c r="S544" i="17"/>
  <c r="R544" i="17"/>
  <c r="Q544" i="17"/>
  <c r="P544" i="17"/>
  <c r="O544" i="17"/>
  <c r="N544" i="17"/>
  <c r="M544" i="17"/>
  <c r="L544" i="17"/>
  <c r="K544" i="17"/>
  <c r="AO543" i="17"/>
  <c r="AN543" i="17"/>
  <c r="AM543" i="17"/>
  <c r="AL543" i="17"/>
  <c r="AK543" i="17"/>
  <c r="AJ543" i="17"/>
  <c r="AI543" i="17"/>
  <c r="AH543" i="17"/>
  <c r="AG543" i="17"/>
  <c r="AF543" i="17"/>
  <c r="AE543" i="17"/>
  <c r="AD543" i="17"/>
  <c r="AC543" i="17"/>
  <c r="AB543" i="17"/>
  <c r="AA543" i="17"/>
  <c r="Z543" i="17"/>
  <c r="Y543" i="17"/>
  <c r="X543" i="17"/>
  <c r="W543" i="17"/>
  <c r="V543" i="17"/>
  <c r="U543" i="17"/>
  <c r="T543" i="17"/>
  <c r="S543" i="17"/>
  <c r="R543" i="17"/>
  <c r="Q543" i="17"/>
  <c r="P543" i="17"/>
  <c r="O543" i="17"/>
  <c r="N543" i="17"/>
  <c r="M543" i="17"/>
  <c r="L543" i="17"/>
  <c r="K543" i="17"/>
  <c r="AO542" i="17"/>
  <c r="AN542" i="17"/>
  <c r="AM542" i="17"/>
  <c r="AL542" i="17"/>
  <c r="AK542" i="17"/>
  <c r="AJ542" i="17"/>
  <c r="AI542" i="17"/>
  <c r="AH542" i="17"/>
  <c r="AG542" i="17"/>
  <c r="AF542" i="17"/>
  <c r="AE542" i="17"/>
  <c r="AD542" i="17"/>
  <c r="AC542" i="17"/>
  <c r="AB542" i="17"/>
  <c r="AA542" i="17"/>
  <c r="Z542" i="17"/>
  <c r="Y542" i="17"/>
  <c r="X542" i="17"/>
  <c r="W542" i="17"/>
  <c r="V542" i="17"/>
  <c r="U542" i="17"/>
  <c r="T542" i="17"/>
  <c r="S542" i="17"/>
  <c r="R542" i="17"/>
  <c r="Q542" i="17"/>
  <c r="P542" i="17"/>
  <c r="O542" i="17"/>
  <c r="N542" i="17"/>
  <c r="M542" i="17"/>
  <c r="L542" i="17"/>
  <c r="K542" i="17"/>
  <c r="AO541" i="17"/>
  <c r="AN541" i="17"/>
  <c r="AM541" i="17"/>
  <c r="AL541" i="17"/>
  <c r="AK541" i="17"/>
  <c r="AJ541" i="17"/>
  <c r="AI541" i="17"/>
  <c r="AH541" i="17"/>
  <c r="AG541" i="17"/>
  <c r="AF541" i="17"/>
  <c r="AE541" i="17"/>
  <c r="AD541" i="17"/>
  <c r="AC541" i="17"/>
  <c r="AB541" i="17"/>
  <c r="AA541" i="17"/>
  <c r="Z541" i="17"/>
  <c r="Y541" i="17"/>
  <c r="X541" i="17"/>
  <c r="W541" i="17"/>
  <c r="V541" i="17"/>
  <c r="U541" i="17"/>
  <c r="T541" i="17"/>
  <c r="S541" i="17"/>
  <c r="R541" i="17"/>
  <c r="Q541" i="17"/>
  <c r="P541" i="17"/>
  <c r="O541" i="17"/>
  <c r="N541" i="17"/>
  <c r="M541" i="17"/>
  <c r="L541" i="17"/>
  <c r="K541" i="17"/>
  <c r="AO540" i="17"/>
  <c r="AN540" i="17"/>
  <c r="AM540" i="17"/>
  <c r="AL540" i="17"/>
  <c r="AK540" i="17"/>
  <c r="AJ540" i="17"/>
  <c r="AI540" i="17"/>
  <c r="AH540" i="17"/>
  <c r="AG540" i="17"/>
  <c r="AF540" i="17"/>
  <c r="AE540" i="17"/>
  <c r="AD540" i="17"/>
  <c r="AC540" i="17"/>
  <c r="AB540" i="17"/>
  <c r="AA540" i="17"/>
  <c r="Z540" i="17"/>
  <c r="Y540" i="17"/>
  <c r="X540" i="17"/>
  <c r="W540" i="17"/>
  <c r="V540" i="17"/>
  <c r="U540" i="17"/>
  <c r="T540" i="17"/>
  <c r="S540" i="17"/>
  <c r="R540" i="17"/>
  <c r="Q540" i="17"/>
  <c r="P540" i="17"/>
  <c r="O540" i="17"/>
  <c r="N540" i="17"/>
  <c r="M540" i="17"/>
  <c r="L540" i="17"/>
  <c r="K540" i="17"/>
  <c r="AO539" i="17"/>
  <c r="AN539" i="17"/>
  <c r="AM539" i="17"/>
  <c r="AL539" i="17"/>
  <c r="AK539" i="17"/>
  <c r="AJ539" i="17"/>
  <c r="AI539" i="17"/>
  <c r="AH539" i="17"/>
  <c r="AG539" i="17"/>
  <c r="AF539" i="17"/>
  <c r="AE539" i="17"/>
  <c r="AD539" i="17"/>
  <c r="AC539" i="17"/>
  <c r="AB539" i="17"/>
  <c r="AA539" i="17"/>
  <c r="Z539" i="17"/>
  <c r="Y539" i="17"/>
  <c r="X539" i="17"/>
  <c r="W539" i="17"/>
  <c r="V539" i="17"/>
  <c r="U539" i="17"/>
  <c r="T539" i="17"/>
  <c r="S539" i="17"/>
  <c r="R539" i="17"/>
  <c r="Q539" i="17"/>
  <c r="P539" i="17"/>
  <c r="O539" i="17"/>
  <c r="N539" i="17"/>
  <c r="M539" i="17"/>
  <c r="L539" i="17"/>
  <c r="K539" i="17"/>
  <c r="AO538" i="17"/>
  <c r="AN538" i="17"/>
  <c r="AM538" i="17"/>
  <c r="AL538" i="17"/>
  <c r="AK538" i="17"/>
  <c r="AJ538" i="17"/>
  <c r="AI538" i="17"/>
  <c r="AH538" i="17"/>
  <c r="AG538" i="17"/>
  <c r="AF538" i="17"/>
  <c r="AE538" i="17"/>
  <c r="AD538" i="17"/>
  <c r="AC538" i="17"/>
  <c r="AB538" i="17"/>
  <c r="AA538" i="17"/>
  <c r="Z538" i="17"/>
  <c r="Y538" i="17"/>
  <c r="X538" i="17"/>
  <c r="W538" i="17"/>
  <c r="V538" i="17"/>
  <c r="U538" i="17"/>
  <c r="T538" i="17"/>
  <c r="S538" i="17"/>
  <c r="R538" i="17"/>
  <c r="Q538" i="17"/>
  <c r="P538" i="17"/>
  <c r="O538" i="17"/>
  <c r="N538" i="17"/>
  <c r="M538" i="17"/>
  <c r="L538" i="17"/>
  <c r="K538" i="17"/>
  <c r="AO537" i="17"/>
  <c r="AN537" i="17"/>
  <c r="AM537" i="17"/>
  <c r="AL537" i="17"/>
  <c r="AK537" i="17"/>
  <c r="AJ537" i="17"/>
  <c r="AI537" i="17"/>
  <c r="AH537" i="17"/>
  <c r="AG537" i="17"/>
  <c r="AF537" i="17"/>
  <c r="AE537" i="17"/>
  <c r="AD537" i="17"/>
  <c r="AC537" i="17"/>
  <c r="AB537" i="17"/>
  <c r="AA537" i="17"/>
  <c r="Z537" i="17"/>
  <c r="Y537" i="17"/>
  <c r="X537" i="17"/>
  <c r="W537" i="17"/>
  <c r="V537" i="17"/>
  <c r="U537" i="17"/>
  <c r="T537" i="17"/>
  <c r="S537" i="17"/>
  <c r="R537" i="17"/>
  <c r="Q537" i="17"/>
  <c r="P537" i="17"/>
  <c r="O537" i="17"/>
  <c r="N537" i="17"/>
  <c r="M537" i="17"/>
  <c r="L537" i="17"/>
  <c r="K537" i="17"/>
  <c r="AO536" i="17"/>
  <c r="AN536" i="17"/>
  <c r="AM536" i="17"/>
  <c r="AL536" i="17"/>
  <c r="AK536" i="17"/>
  <c r="AJ536" i="17"/>
  <c r="AI536" i="17"/>
  <c r="AH536" i="17"/>
  <c r="AG536" i="17"/>
  <c r="AF536" i="17"/>
  <c r="AE536" i="17"/>
  <c r="AD536" i="17"/>
  <c r="AC536" i="17"/>
  <c r="AB536" i="17"/>
  <c r="AA536" i="17"/>
  <c r="Z536" i="17"/>
  <c r="Y536" i="17"/>
  <c r="X536" i="17"/>
  <c r="W536" i="17"/>
  <c r="V536" i="17"/>
  <c r="U536" i="17"/>
  <c r="T536" i="17"/>
  <c r="S536" i="17"/>
  <c r="R536" i="17"/>
  <c r="Q536" i="17"/>
  <c r="P536" i="17"/>
  <c r="O536" i="17"/>
  <c r="N536" i="17"/>
  <c r="M536" i="17"/>
  <c r="L536" i="17"/>
  <c r="K536" i="17"/>
  <c r="AO535" i="17"/>
  <c r="AN535" i="17"/>
  <c r="AM535" i="17"/>
  <c r="AL535" i="17"/>
  <c r="AK535" i="17"/>
  <c r="AJ535" i="17"/>
  <c r="AI535" i="17"/>
  <c r="AH535" i="17"/>
  <c r="AG535" i="17"/>
  <c r="AF535" i="17"/>
  <c r="AE535" i="17"/>
  <c r="AD535" i="17"/>
  <c r="AC535" i="17"/>
  <c r="AB535" i="17"/>
  <c r="AA535" i="17"/>
  <c r="Z535" i="17"/>
  <c r="Y535" i="17"/>
  <c r="X535" i="17"/>
  <c r="W535" i="17"/>
  <c r="V535" i="17"/>
  <c r="U535" i="17"/>
  <c r="T535" i="17"/>
  <c r="S535" i="17"/>
  <c r="R535" i="17"/>
  <c r="Q535" i="17"/>
  <c r="P535" i="17"/>
  <c r="O535" i="17"/>
  <c r="N535" i="17"/>
  <c r="M535" i="17"/>
  <c r="L535" i="17"/>
  <c r="K535" i="17"/>
  <c r="AO534" i="17"/>
  <c r="AN534" i="17"/>
  <c r="AM534" i="17"/>
  <c r="AL534" i="17"/>
  <c r="AK534" i="17"/>
  <c r="AJ534" i="17"/>
  <c r="AI534" i="17"/>
  <c r="AH534" i="17"/>
  <c r="AG534" i="17"/>
  <c r="AF534" i="17"/>
  <c r="AE534" i="17"/>
  <c r="AD534" i="17"/>
  <c r="AC534" i="17"/>
  <c r="AB534" i="17"/>
  <c r="AA534" i="17"/>
  <c r="Z534" i="17"/>
  <c r="Y534" i="17"/>
  <c r="X534" i="17"/>
  <c r="W534" i="17"/>
  <c r="V534" i="17"/>
  <c r="U534" i="17"/>
  <c r="T534" i="17"/>
  <c r="S534" i="17"/>
  <c r="R534" i="17"/>
  <c r="Q534" i="17"/>
  <c r="P534" i="17"/>
  <c r="O534" i="17"/>
  <c r="N534" i="17"/>
  <c r="M534" i="17"/>
  <c r="L534" i="17"/>
  <c r="K534" i="17"/>
  <c r="AO533" i="17"/>
  <c r="AN533" i="17"/>
  <c r="AM533" i="17"/>
  <c r="AL533" i="17"/>
  <c r="AK533" i="17"/>
  <c r="AJ533" i="17"/>
  <c r="AI533" i="17"/>
  <c r="AH533" i="17"/>
  <c r="AG533" i="17"/>
  <c r="AF533" i="17"/>
  <c r="AE533" i="17"/>
  <c r="AD533" i="17"/>
  <c r="AC533" i="17"/>
  <c r="AB533" i="17"/>
  <c r="AA533" i="17"/>
  <c r="Z533" i="17"/>
  <c r="Y533" i="17"/>
  <c r="X533" i="17"/>
  <c r="W533" i="17"/>
  <c r="V533" i="17"/>
  <c r="U533" i="17"/>
  <c r="T533" i="17"/>
  <c r="S533" i="17"/>
  <c r="R533" i="17"/>
  <c r="Q533" i="17"/>
  <c r="P533" i="17"/>
  <c r="O533" i="17"/>
  <c r="N533" i="17"/>
  <c r="M533" i="17"/>
  <c r="L533" i="17"/>
  <c r="K533" i="17"/>
  <c r="AO532" i="17"/>
  <c r="AN532" i="17"/>
  <c r="AM532" i="17"/>
  <c r="AL532" i="17"/>
  <c r="AK532" i="17"/>
  <c r="AJ532" i="17"/>
  <c r="AI532" i="17"/>
  <c r="AH532" i="17"/>
  <c r="AG532" i="17"/>
  <c r="AF532" i="17"/>
  <c r="AE532" i="17"/>
  <c r="AD532" i="17"/>
  <c r="AC532" i="17"/>
  <c r="AB532" i="17"/>
  <c r="AA532" i="17"/>
  <c r="Z532" i="17"/>
  <c r="Y532" i="17"/>
  <c r="X532" i="17"/>
  <c r="W532" i="17"/>
  <c r="V532" i="17"/>
  <c r="U532" i="17"/>
  <c r="T532" i="17"/>
  <c r="S532" i="17"/>
  <c r="R532" i="17"/>
  <c r="Q532" i="17"/>
  <c r="P532" i="17"/>
  <c r="O532" i="17"/>
  <c r="N532" i="17"/>
  <c r="M532" i="17"/>
  <c r="L532" i="17"/>
  <c r="K532" i="17"/>
  <c r="AO531" i="17"/>
  <c r="AN531" i="17"/>
  <c r="AM531" i="17"/>
  <c r="AL531" i="17"/>
  <c r="AK531" i="17"/>
  <c r="AJ531" i="17"/>
  <c r="AI531" i="17"/>
  <c r="AH531" i="17"/>
  <c r="AG531" i="17"/>
  <c r="AF531" i="17"/>
  <c r="AE531" i="17"/>
  <c r="AD531" i="17"/>
  <c r="AC531" i="17"/>
  <c r="AB531" i="17"/>
  <c r="AA531" i="17"/>
  <c r="Z531" i="17"/>
  <c r="Y531" i="17"/>
  <c r="X531" i="17"/>
  <c r="W531" i="17"/>
  <c r="V531" i="17"/>
  <c r="U531" i="17"/>
  <c r="T531" i="17"/>
  <c r="S531" i="17"/>
  <c r="R531" i="17"/>
  <c r="Q531" i="17"/>
  <c r="P531" i="17"/>
  <c r="O531" i="17"/>
  <c r="N531" i="17"/>
  <c r="M531" i="17"/>
  <c r="L531" i="17"/>
  <c r="K531" i="17"/>
  <c r="AO530" i="17"/>
  <c r="AN530" i="17"/>
  <c r="AM530" i="17"/>
  <c r="AL530" i="17"/>
  <c r="AK530" i="17"/>
  <c r="AJ530" i="17"/>
  <c r="AI530" i="17"/>
  <c r="AH530" i="17"/>
  <c r="AG530" i="17"/>
  <c r="AF530" i="17"/>
  <c r="AE530" i="17"/>
  <c r="AD530" i="17"/>
  <c r="AC530" i="17"/>
  <c r="AB530" i="17"/>
  <c r="AA530" i="17"/>
  <c r="Z530" i="17"/>
  <c r="Y530" i="17"/>
  <c r="X530" i="17"/>
  <c r="W530" i="17"/>
  <c r="V530" i="17"/>
  <c r="U530" i="17"/>
  <c r="T530" i="17"/>
  <c r="S530" i="17"/>
  <c r="R530" i="17"/>
  <c r="Q530" i="17"/>
  <c r="P530" i="17"/>
  <c r="O530" i="17"/>
  <c r="N530" i="17"/>
  <c r="M530" i="17"/>
  <c r="L530" i="17"/>
  <c r="K530" i="17"/>
  <c r="AO529" i="17"/>
  <c r="AN529" i="17"/>
  <c r="AM529" i="17"/>
  <c r="AL529" i="17"/>
  <c r="AK529" i="17"/>
  <c r="AJ529" i="17"/>
  <c r="AI529" i="17"/>
  <c r="AH529" i="17"/>
  <c r="AG529" i="17"/>
  <c r="AF529" i="17"/>
  <c r="AE529" i="17"/>
  <c r="AD529" i="17"/>
  <c r="AC529" i="17"/>
  <c r="AB529" i="17"/>
  <c r="AA529" i="17"/>
  <c r="Z529" i="17"/>
  <c r="Y529" i="17"/>
  <c r="X529" i="17"/>
  <c r="W529" i="17"/>
  <c r="V529" i="17"/>
  <c r="U529" i="17"/>
  <c r="T529" i="17"/>
  <c r="S529" i="17"/>
  <c r="R529" i="17"/>
  <c r="Q529" i="17"/>
  <c r="P529" i="17"/>
  <c r="O529" i="17"/>
  <c r="N529" i="17"/>
  <c r="M529" i="17"/>
  <c r="L529" i="17"/>
  <c r="K529" i="17"/>
  <c r="AO528" i="17"/>
  <c r="AN528" i="17"/>
  <c r="AM528" i="17"/>
  <c r="AL528" i="17"/>
  <c r="AK528" i="17"/>
  <c r="AJ528" i="17"/>
  <c r="AI528" i="17"/>
  <c r="AH528" i="17"/>
  <c r="AG528" i="17"/>
  <c r="AF528" i="17"/>
  <c r="AE528" i="17"/>
  <c r="AD528" i="17"/>
  <c r="AC528" i="17"/>
  <c r="AB528" i="17"/>
  <c r="AA528" i="17"/>
  <c r="Z528" i="17"/>
  <c r="Y528" i="17"/>
  <c r="X528" i="17"/>
  <c r="W528" i="17"/>
  <c r="V528" i="17"/>
  <c r="U528" i="17"/>
  <c r="T528" i="17"/>
  <c r="S528" i="17"/>
  <c r="R528" i="17"/>
  <c r="Q528" i="17"/>
  <c r="P528" i="17"/>
  <c r="O528" i="17"/>
  <c r="N528" i="17"/>
  <c r="M528" i="17"/>
  <c r="L528" i="17"/>
  <c r="K528" i="17"/>
  <c r="AO527" i="17"/>
  <c r="AN527" i="17"/>
  <c r="AM527" i="17"/>
  <c r="AL527" i="17"/>
  <c r="AK527" i="17"/>
  <c r="AJ527" i="17"/>
  <c r="AI527" i="17"/>
  <c r="AH527" i="17"/>
  <c r="AG527" i="17"/>
  <c r="AF527" i="17"/>
  <c r="AE527" i="17"/>
  <c r="AD527" i="17"/>
  <c r="AC527" i="17"/>
  <c r="AB527" i="17"/>
  <c r="AA527" i="17"/>
  <c r="Z527" i="17"/>
  <c r="Y527" i="17"/>
  <c r="X527" i="17"/>
  <c r="W527" i="17"/>
  <c r="V527" i="17"/>
  <c r="U527" i="17"/>
  <c r="T527" i="17"/>
  <c r="S527" i="17"/>
  <c r="R527" i="17"/>
  <c r="Q527" i="17"/>
  <c r="P527" i="17"/>
  <c r="O527" i="17"/>
  <c r="N527" i="17"/>
  <c r="M527" i="17"/>
  <c r="L527" i="17"/>
  <c r="K527" i="17"/>
  <c r="AO526" i="17"/>
  <c r="AN526" i="17"/>
  <c r="AM526" i="17"/>
  <c r="AL526" i="17"/>
  <c r="AK526" i="17"/>
  <c r="AJ526" i="17"/>
  <c r="AI526" i="17"/>
  <c r="AH526" i="17"/>
  <c r="AG526" i="17"/>
  <c r="AF526" i="17"/>
  <c r="AE526" i="17"/>
  <c r="AD526" i="17"/>
  <c r="AC526" i="17"/>
  <c r="AB526" i="17"/>
  <c r="AA526" i="17"/>
  <c r="Z526" i="17"/>
  <c r="Y526" i="17"/>
  <c r="X526" i="17"/>
  <c r="W526" i="17"/>
  <c r="V526" i="17"/>
  <c r="U526" i="17"/>
  <c r="T526" i="17"/>
  <c r="S526" i="17"/>
  <c r="R526" i="17"/>
  <c r="Q526" i="17"/>
  <c r="P526" i="17"/>
  <c r="O526" i="17"/>
  <c r="N526" i="17"/>
  <c r="M526" i="17"/>
  <c r="L526" i="17"/>
  <c r="K526" i="17"/>
  <c r="AO525" i="17"/>
  <c r="AN525" i="17"/>
  <c r="AM525" i="17"/>
  <c r="AL525" i="17"/>
  <c r="AK525" i="17"/>
  <c r="AJ525" i="17"/>
  <c r="AI525" i="17"/>
  <c r="AH525" i="17"/>
  <c r="AG525" i="17"/>
  <c r="AF525" i="17"/>
  <c r="AE525" i="17"/>
  <c r="AD525" i="17"/>
  <c r="AC525" i="17"/>
  <c r="AB525" i="17"/>
  <c r="AA525" i="17"/>
  <c r="Z525" i="17"/>
  <c r="Y525" i="17"/>
  <c r="X525" i="17"/>
  <c r="W525" i="17"/>
  <c r="V525" i="17"/>
  <c r="U525" i="17"/>
  <c r="T525" i="17"/>
  <c r="S525" i="17"/>
  <c r="R525" i="17"/>
  <c r="Q525" i="17"/>
  <c r="P525" i="17"/>
  <c r="O525" i="17"/>
  <c r="N525" i="17"/>
  <c r="M525" i="17"/>
  <c r="L525" i="17"/>
  <c r="K525" i="17"/>
  <c r="AO524" i="17"/>
  <c r="AN524" i="17"/>
  <c r="AM524" i="17"/>
  <c r="AL524" i="17"/>
  <c r="AK524" i="17"/>
  <c r="AJ524" i="17"/>
  <c r="AI524" i="17"/>
  <c r="AH524" i="17"/>
  <c r="AG524" i="17"/>
  <c r="AF524" i="17"/>
  <c r="AE524" i="17"/>
  <c r="AD524" i="17"/>
  <c r="AC524" i="17"/>
  <c r="AB524" i="17"/>
  <c r="AA524" i="17"/>
  <c r="Z524" i="17"/>
  <c r="Y524" i="17"/>
  <c r="X524" i="17"/>
  <c r="W524" i="17"/>
  <c r="V524" i="17"/>
  <c r="U524" i="17"/>
  <c r="T524" i="17"/>
  <c r="S524" i="17"/>
  <c r="R524" i="17"/>
  <c r="Q524" i="17"/>
  <c r="P524" i="17"/>
  <c r="O524" i="17"/>
  <c r="N524" i="17"/>
  <c r="M524" i="17"/>
  <c r="L524" i="17"/>
  <c r="K524" i="17"/>
  <c r="AO523" i="17"/>
  <c r="AN523" i="17"/>
  <c r="AM523" i="17"/>
  <c r="AL523" i="17"/>
  <c r="AK523" i="17"/>
  <c r="AJ523" i="17"/>
  <c r="AI523" i="17"/>
  <c r="AH523" i="17"/>
  <c r="AG523" i="17"/>
  <c r="AF523" i="17"/>
  <c r="AE523" i="17"/>
  <c r="AD523" i="17"/>
  <c r="AC523" i="17"/>
  <c r="AB523" i="17"/>
  <c r="AA523" i="17"/>
  <c r="Z523" i="17"/>
  <c r="Y523" i="17"/>
  <c r="X523" i="17"/>
  <c r="W523" i="17"/>
  <c r="V523" i="17"/>
  <c r="U523" i="17"/>
  <c r="T523" i="17"/>
  <c r="S523" i="17"/>
  <c r="R523" i="17"/>
  <c r="Q523" i="17"/>
  <c r="P523" i="17"/>
  <c r="O523" i="17"/>
  <c r="N523" i="17"/>
  <c r="M523" i="17"/>
  <c r="L523" i="17"/>
  <c r="K523" i="17"/>
  <c r="AO522" i="17"/>
  <c r="AN522" i="17"/>
  <c r="AM522" i="17"/>
  <c r="AL522" i="17"/>
  <c r="AK522" i="17"/>
  <c r="AJ522" i="17"/>
  <c r="AI522" i="17"/>
  <c r="AH522" i="17"/>
  <c r="AG522" i="17"/>
  <c r="AF522" i="17"/>
  <c r="AE522" i="17"/>
  <c r="AD522" i="17"/>
  <c r="AC522" i="17"/>
  <c r="AB522" i="17"/>
  <c r="AA522" i="17"/>
  <c r="Z522" i="17"/>
  <c r="Y522" i="17"/>
  <c r="X522" i="17"/>
  <c r="W522" i="17"/>
  <c r="V522" i="17"/>
  <c r="U522" i="17"/>
  <c r="T522" i="17"/>
  <c r="S522" i="17"/>
  <c r="R522" i="17"/>
  <c r="Q522" i="17"/>
  <c r="P522" i="17"/>
  <c r="O522" i="17"/>
  <c r="N522" i="17"/>
  <c r="M522" i="17"/>
  <c r="L522" i="17"/>
  <c r="K522" i="17"/>
  <c r="AO521" i="17"/>
  <c r="AN521" i="17"/>
  <c r="AM521" i="17"/>
  <c r="AL521" i="17"/>
  <c r="AK521" i="17"/>
  <c r="AJ521" i="17"/>
  <c r="AI521" i="17"/>
  <c r="AH521" i="17"/>
  <c r="AG521" i="17"/>
  <c r="AF521" i="17"/>
  <c r="AE521" i="17"/>
  <c r="AD521" i="17"/>
  <c r="AC521" i="17"/>
  <c r="AB521" i="17"/>
  <c r="AA521" i="17"/>
  <c r="Z521" i="17"/>
  <c r="Y521" i="17"/>
  <c r="X521" i="17"/>
  <c r="W521" i="17"/>
  <c r="V521" i="17"/>
  <c r="U521" i="17"/>
  <c r="T521" i="17"/>
  <c r="S521" i="17"/>
  <c r="R521" i="17"/>
  <c r="Q521" i="17"/>
  <c r="P521" i="17"/>
  <c r="O521" i="17"/>
  <c r="N521" i="17"/>
  <c r="M521" i="17"/>
  <c r="L521" i="17"/>
  <c r="K521" i="17"/>
  <c r="AO520" i="17"/>
  <c r="AN520" i="17"/>
  <c r="AM520" i="17"/>
  <c r="AL520" i="17"/>
  <c r="AK520" i="17"/>
  <c r="AJ520" i="17"/>
  <c r="AI520" i="17"/>
  <c r="AH520" i="17"/>
  <c r="AG520" i="17"/>
  <c r="AF520" i="17"/>
  <c r="AE520" i="17"/>
  <c r="AD520" i="17"/>
  <c r="AC520" i="17"/>
  <c r="AB520" i="17"/>
  <c r="AA520" i="17"/>
  <c r="Z520" i="17"/>
  <c r="Y520" i="17"/>
  <c r="X520" i="17"/>
  <c r="W520" i="17"/>
  <c r="V520" i="17"/>
  <c r="U520" i="17"/>
  <c r="T520" i="17"/>
  <c r="S520" i="17"/>
  <c r="R520" i="17"/>
  <c r="Q520" i="17"/>
  <c r="P520" i="17"/>
  <c r="O520" i="17"/>
  <c r="N520" i="17"/>
  <c r="M520" i="17"/>
  <c r="L520" i="17"/>
  <c r="K520" i="17"/>
  <c r="AO519" i="17"/>
  <c r="AN519" i="17"/>
  <c r="AM519" i="17"/>
  <c r="AL519" i="17"/>
  <c r="AK519" i="17"/>
  <c r="AJ519" i="17"/>
  <c r="AI519" i="17"/>
  <c r="AH519" i="17"/>
  <c r="AG519" i="17"/>
  <c r="AF519" i="17"/>
  <c r="AE519" i="17"/>
  <c r="AD519" i="17"/>
  <c r="AC519" i="17"/>
  <c r="AB519" i="17"/>
  <c r="AA519" i="17"/>
  <c r="Z519" i="17"/>
  <c r="Y519" i="17"/>
  <c r="X519" i="17"/>
  <c r="W519" i="17"/>
  <c r="V519" i="17"/>
  <c r="U519" i="17"/>
  <c r="T519" i="17"/>
  <c r="S519" i="17"/>
  <c r="R519" i="17"/>
  <c r="Q519" i="17"/>
  <c r="P519" i="17"/>
  <c r="O519" i="17"/>
  <c r="N519" i="17"/>
  <c r="M519" i="17"/>
  <c r="L519" i="17"/>
  <c r="K519" i="17"/>
  <c r="AO518" i="17"/>
  <c r="AN518" i="17"/>
  <c r="AM518" i="17"/>
  <c r="AL518" i="17"/>
  <c r="AK518" i="17"/>
  <c r="AJ518" i="17"/>
  <c r="AI518" i="17"/>
  <c r="AH518" i="17"/>
  <c r="AG518" i="17"/>
  <c r="AF518" i="17"/>
  <c r="AE518" i="17"/>
  <c r="AD518" i="17"/>
  <c r="AC518" i="17"/>
  <c r="AB518" i="17"/>
  <c r="AA518" i="17"/>
  <c r="Z518" i="17"/>
  <c r="Y518" i="17"/>
  <c r="X518" i="17"/>
  <c r="W518" i="17"/>
  <c r="V518" i="17"/>
  <c r="U518" i="17"/>
  <c r="T518" i="17"/>
  <c r="S518" i="17"/>
  <c r="R518" i="17"/>
  <c r="Q518" i="17"/>
  <c r="P518" i="17"/>
  <c r="O518" i="17"/>
  <c r="N518" i="17"/>
  <c r="M518" i="17"/>
  <c r="L518" i="17"/>
  <c r="K518" i="17"/>
  <c r="AO517" i="17"/>
  <c r="AN517" i="17"/>
  <c r="AM517" i="17"/>
  <c r="AL517" i="17"/>
  <c r="AK517" i="17"/>
  <c r="AJ517" i="17"/>
  <c r="AI517" i="17"/>
  <c r="AH517" i="17"/>
  <c r="AG517" i="17"/>
  <c r="AF517" i="17"/>
  <c r="AE517" i="17"/>
  <c r="AD517" i="17"/>
  <c r="AC517" i="17"/>
  <c r="AB517" i="17"/>
  <c r="AA517" i="17"/>
  <c r="Z517" i="17"/>
  <c r="Y517" i="17"/>
  <c r="X517" i="17"/>
  <c r="W517" i="17"/>
  <c r="V517" i="17"/>
  <c r="U517" i="17"/>
  <c r="T517" i="17"/>
  <c r="S517" i="17"/>
  <c r="R517" i="17"/>
  <c r="Q517" i="17"/>
  <c r="P517" i="17"/>
  <c r="O517" i="17"/>
  <c r="N517" i="17"/>
  <c r="M517" i="17"/>
  <c r="L517" i="17"/>
  <c r="K517" i="17"/>
  <c r="AO516" i="17"/>
  <c r="AN516" i="17"/>
  <c r="AM516" i="17"/>
  <c r="AL516" i="17"/>
  <c r="AK516" i="17"/>
  <c r="AJ516" i="17"/>
  <c r="AI516" i="17"/>
  <c r="AH516" i="17"/>
  <c r="AG516" i="17"/>
  <c r="AF516" i="17"/>
  <c r="AE516" i="17"/>
  <c r="AD516" i="17"/>
  <c r="AC516" i="17"/>
  <c r="AB516" i="17"/>
  <c r="AA516" i="17"/>
  <c r="Z516" i="17"/>
  <c r="Y516" i="17"/>
  <c r="X516" i="17"/>
  <c r="W516" i="17"/>
  <c r="V516" i="17"/>
  <c r="U516" i="17"/>
  <c r="T516" i="17"/>
  <c r="S516" i="17"/>
  <c r="R516" i="17"/>
  <c r="Q516" i="17"/>
  <c r="P516" i="17"/>
  <c r="O516" i="17"/>
  <c r="N516" i="17"/>
  <c r="M516" i="17"/>
  <c r="L516" i="17"/>
  <c r="K516" i="17"/>
  <c r="AO515" i="17"/>
  <c r="AN515" i="17"/>
  <c r="AM515" i="17"/>
  <c r="AL515" i="17"/>
  <c r="AK515" i="17"/>
  <c r="AJ515" i="17"/>
  <c r="AI515" i="17"/>
  <c r="AH515" i="17"/>
  <c r="AG515" i="17"/>
  <c r="AF515" i="17"/>
  <c r="AE515" i="17"/>
  <c r="AD515" i="17"/>
  <c r="AC515" i="17"/>
  <c r="AB515" i="17"/>
  <c r="AA515" i="17"/>
  <c r="Z515" i="17"/>
  <c r="Y515" i="17"/>
  <c r="X515" i="17"/>
  <c r="W515" i="17"/>
  <c r="V515" i="17"/>
  <c r="U515" i="17"/>
  <c r="T515" i="17"/>
  <c r="S515" i="17"/>
  <c r="R515" i="17"/>
  <c r="Q515" i="17"/>
  <c r="P515" i="17"/>
  <c r="O515" i="17"/>
  <c r="N515" i="17"/>
  <c r="M515" i="17"/>
  <c r="L515" i="17"/>
  <c r="K515" i="17"/>
  <c r="AO514" i="17"/>
  <c r="AN514" i="17"/>
  <c r="AM514" i="17"/>
  <c r="AL514" i="17"/>
  <c r="AK514" i="17"/>
  <c r="AJ514" i="17"/>
  <c r="AI514" i="17"/>
  <c r="AH514" i="17"/>
  <c r="AG514" i="17"/>
  <c r="AF514" i="17"/>
  <c r="AE514" i="17"/>
  <c r="AD514" i="17"/>
  <c r="AC514" i="17"/>
  <c r="AB514" i="17"/>
  <c r="AA514" i="17"/>
  <c r="Z514" i="17"/>
  <c r="Y514" i="17"/>
  <c r="X514" i="17"/>
  <c r="W514" i="17"/>
  <c r="V514" i="17"/>
  <c r="U514" i="17"/>
  <c r="T514" i="17"/>
  <c r="S514" i="17"/>
  <c r="R514" i="17"/>
  <c r="Q514" i="17"/>
  <c r="P514" i="17"/>
  <c r="O514" i="17"/>
  <c r="N514" i="17"/>
  <c r="M514" i="17"/>
  <c r="L514" i="17"/>
  <c r="K514" i="17"/>
  <c r="AO513" i="17"/>
  <c r="AN513" i="17"/>
  <c r="AM513" i="17"/>
  <c r="AL513" i="17"/>
  <c r="AK513" i="17"/>
  <c r="AJ513" i="17"/>
  <c r="AI513" i="17"/>
  <c r="AH513" i="17"/>
  <c r="AG513" i="17"/>
  <c r="AF513" i="17"/>
  <c r="AE513" i="17"/>
  <c r="AD513" i="17"/>
  <c r="AC513" i="17"/>
  <c r="AB513" i="17"/>
  <c r="AA513" i="17"/>
  <c r="Z513" i="17"/>
  <c r="Y513" i="17"/>
  <c r="X513" i="17"/>
  <c r="W513" i="17"/>
  <c r="V513" i="17"/>
  <c r="U513" i="17"/>
  <c r="T513" i="17"/>
  <c r="S513" i="17"/>
  <c r="R513" i="17"/>
  <c r="Q513" i="17"/>
  <c r="P513" i="17"/>
  <c r="O513" i="17"/>
  <c r="N513" i="17"/>
  <c r="M513" i="17"/>
  <c r="L513" i="17"/>
  <c r="K513" i="17"/>
  <c r="AO512" i="17"/>
  <c r="AN512" i="17"/>
  <c r="AM512" i="17"/>
  <c r="AL512" i="17"/>
  <c r="AK512" i="17"/>
  <c r="AJ512" i="17"/>
  <c r="AI512" i="17"/>
  <c r="AH512" i="17"/>
  <c r="AG512" i="17"/>
  <c r="AF512" i="17"/>
  <c r="AE512" i="17"/>
  <c r="AD512" i="17"/>
  <c r="AC512" i="17"/>
  <c r="AB512" i="17"/>
  <c r="AA512" i="17"/>
  <c r="Z512" i="17"/>
  <c r="Y512" i="17"/>
  <c r="X512" i="17"/>
  <c r="W512" i="17"/>
  <c r="V512" i="17"/>
  <c r="U512" i="17"/>
  <c r="T512" i="17"/>
  <c r="S512" i="17"/>
  <c r="R512" i="17"/>
  <c r="Q512" i="17"/>
  <c r="P512" i="17"/>
  <c r="O512" i="17"/>
  <c r="N512" i="17"/>
  <c r="M512" i="17"/>
  <c r="L512" i="17"/>
  <c r="K512" i="17"/>
  <c r="AO511" i="17"/>
  <c r="AN511" i="17"/>
  <c r="AM511" i="17"/>
  <c r="AL511" i="17"/>
  <c r="AK511" i="17"/>
  <c r="AJ511" i="17"/>
  <c r="AI511" i="17"/>
  <c r="AH511" i="17"/>
  <c r="AG511" i="17"/>
  <c r="AF511" i="17"/>
  <c r="AE511" i="17"/>
  <c r="AD511" i="17"/>
  <c r="AC511" i="17"/>
  <c r="AB511" i="17"/>
  <c r="AA511" i="17"/>
  <c r="Z511" i="17"/>
  <c r="Y511" i="17"/>
  <c r="X511" i="17"/>
  <c r="W511" i="17"/>
  <c r="V511" i="17"/>
  <c r="U511" i="17"/>
  <c r="T511" i="17"/>
  <c r="S511" i="17"/>
  <c r="R511" i="17"/>
  <c r="Q511" i="17"/>
  <c r="P511" i="17"/>
  <c r="O511" i="17"/>
  <c r="N511" i="17"/>
  <c r="M511" i="17"/>
  <c r="L511" i="17"/>
  <c r="K511" i="17"/>
  <c r="AO510" i="17"/>
  <c r="AN510" i="17"/>
  <c r="AM510" i="17"/>
  <c r="AL510" i="17"/>
  <c r="AK510" i="17"/>
  <c r="AJ510" i="17"/>
  <c r="AI510" i="17"/>
  <c r="AH510" i="17"/>
  <c r="AG510" i="17"/>
  <c r="AF510" i="17"/>
  <c r="AE510" i="17"/>
  <c r="AD510" i="17"/>
  <c r="AC510" i="17"/>
  <c r="AB510" i="17"/>
  <c r="AA510" i="17"/>
  <c r="Z510" i="17"/>
  <c r="Y510" i="17"/>
  <c r="X510" i="17"/>
  <c r="W510" i="17"/>
  <c r="V510" i="17"/>
  <c r="U510" i="17"/>
  <c r="T510" i="17"/>
  <c r="S510" i="17"/>
  <c r="R510" i="17"/>
  <c r="Q510" i="17"/>
  <c r="P510" i="17"/>
  <c r="O510" i="17"/>
  <c r="N510" i="17"/>
  <c r="M510" i="17"/>
  <c r="L510" i="17"/>
  <c r="K510" i="17"/>
  <c r="AO509" i="17"/>
  <c r="AN509" i="17"/>
  <c r="AM509" i="17"/>
  <c r="AL509" i="17"/>
  <c r="AK509" i="17"/>
  <c r="AJ509" i="17"/>
  <c r="AI509" i="17"/>
  <c r="AH509" i="17"/>
  <c r="AG509" i="17"/>
  <c r="AF509" i="17"/>
  <c r="AE509" i="17"/>
  <c r="AD509" i="17"/>
  <c r="AC509" i="17"/>
  <c r="AB509" i="17"/>
  <c r="AA509" i="17"/>
  <c r="Z509" i="17"/>
  <c r="Y509" i="17"/>
  <c r="X509" i="17"/>
  <c r="W509" i="17"/>
  <c r="V509" i="17"/>
  <c r="U509" i="17"/>
  <c r="T509" i="17"/>
  <c r="S509" i="17"/>
  <c r="R509" i="17"/>
  <c r="Q509" i="17"/>
  <c r="P509" i="17"/>
  <c r="O509" i="17"/>
  <c r="N509" i="17"/>
  <c r="M509" i="17"/>
  <c r="L509" i="17"/>
  <c r="K509" i="17"/>
  <c r="AO508" i="17"/>
  <c r="AN508" i="17"/>
  <c r="AM508" i="17"/>
  <c r="AL508" i="17"/>
  <c r="AK508" i="17"/>
  <c r="AJ508" i="17"/>
  <c r="AI508" i="17"/>
  <c r="AH508" i="17"/>
  <c r="AG508" i="17"/>
  <c r="AF508" i="17"/>
  <c r="AE508" i="17"/>
  <c r="AD508" i="17"/>
  <c r="AC508" i="17"/>
  <c r="AB508" i="17"/>
  <c r="AA508" i="17"/>
  <c r="Z508" i="17"/>
  <c r="Y508" i="17"/>
  <c r="X508" i="17"/>
  <c r="W508" i="17"/>
  <c r="V508" i="17"/>
  <c r="U508" i="17"/>
  <c r="T508" i="17"/>
  <c r="S508" i="17"/>
  <c r="R508" i="17"/>
  <c r="Q508" i="17"/>
  <c r="P508" i="17"/>
  <c r="O508" i="17"/>
  <c r="N508" i="17"/>
  <c r="M508" i="17"/>
  <c r="L508" i="17"/>
  <c r="K508" i="17"/>
  <c r="AO507" i="17"/>
  <c r="AN507" i="17"/>
  <c r="AM507" i="17"/>
  <c r="AL507" i="17"/>
  <c r="AK507" i="17"/>
  <c r="AJ507" i="17"/>
  <c r="AI507" i="17"/>
  <c r="AH507" i="17"/>
  <c r="AG507" i="17"/>
  <c r="AF507" i="17"/>
  <c r="AE507" i="17"/>
  <c r="AD507" i="17"/>
  <c r="AC507" i="17"/>
  <c r="AB507" i="17"/>
  <c r="AA507" i="17"/>
  <c r="Z507" i="17"/>
  <c r="Y507" i="17"/>
  <c r="X507" i="17"/>
  <c r="W507" i="17"/>
  <c r="V507" i="17"/>
  <c r="U507" i="17"/>
  <c r="T507" i="17"/>
  <c r="S507" i="17"/>
  <c r="R507" i="17"/>
  <c r="Q507" i="17"/>
  <c r="P507" i="17"/>
  <c r="O507" i="17"/>
  <c r="N507" i="17"/>
  <c r="M507" i="17"/>
  <c r="L507" i="17"/>
  <c r="K507" i="17"/>
  <c r="AO506" i="17"/>
  <c r="AN506" i="17"/>
  <c r="AM506" i="17"/>
  <c r="AL506" i="17"/>
  <c r="AK506" i="17"/>
  <c r="AJ506" i="17"/>
  <c r="AI506" i="17"/>
  <c r="AH506" i="17"/>
  <c r="AG506" i="17"/>
  <c r="AF506" i="17"/>
  <c r="AE506" i="17"/>
  <c r="AD506" i="17"/>
  <c r="AC506" i="17"/>
  <c r="AB506" i="17"/>
  <c r="AA506" i="17"/>
  <c r="Z506" i="17"/>
  <c r="Y506" i="17"/>
  <c r="X506" i="17"/>
  <c r="W506" i="17"/>
  <c r="V506" i="17"/>
  <c r="U506" i="17"/>
  <c r="T506" i="17"/>
  <c r="S506" i="17"/>
  <c r="R506" i="17"/>
  <c r="Q506" i="17"/>
  <c r="P506" i="17"/>
  <c r="O506" i="17"/>
  <c r="N506" i="17"/>
  <c r="M506" i="17"/>
  <c r="L506" i="17"/>
  <c r="K506" i="17"/>
  <c r="AO505" i="17"/>
  <c r="AN505" i="17"/>
  <c r="AM505" i="17"/>
  <c r="AL505" i="17"/>
  <c r="AK505" i="17"/>
  <c r="AJ505" i="17"/>
  <c r="AI505" i="17"/>
  <c r="AH505" i="17"/>
  <c r="AG505" i="17"/>
  <c r="AF505" i="17"/>
  <c r="AE505" i="17"/>
  <c r="AD505" i="17"/>
  <c r="AC505" i="17"/>
  <c r="AB505" i="17"/>
  <c r="AA505" i="17"/>
  <c r="Z505" i="17"/>
  <c r="Y505" i="17"/>
  <c r="X505" i="17"/>
  <c r="W505" i="17"/>
  <c r="V505" i="17"/>
  <c r="U505" i="17"/>
  <c r="T505" i="17"/>
  <c r="S505" i="17"/>
  <c r="R505" i="17"/>
  <c r="Q505" i="17"/>
  <c r="P505" i="17"/>
  <c r="O505" i="17"/>
  <c r="N505" i="17"/>
  <c r="M505" i="17"/>
  <c r="L505" i="17"/>
  <c r="K505" i="17"/>
  <c r="AO504" i="17"/>
  <c r="AN504" i="17"/>
  <c r="AM504" i="17"/>
  <c r="AL504" i="17"/>
  <c r="AK504" i="17"/>
  <c r="AJ504" i="17"/>
  <c r="AI504" i="17"/>
  <c r="AH504" i="17"/>
  <c r="AG504" i="17"/>
  <c r="AF504" i="17"/>
  <c r="AE504" i="17"/>
  <c r="AD504" i="17"/>
  <c r="AC504" i="17"/>
  <c r="AB504" i="17"/>
  <c r="AA504" i="17"/>
  <c r="Z504" i="17"/>
  <c r="Y504" i="17"/>
  <c r="X504" i="17"/>
  <c r="W504" i="17"/>
  <c r="V504" i="17"/>
  <c r="U504" i="17"/>
  <c r="T504" i="17"/>
  <c r="S504" i="17"/>
  <c r="R504" i="17"/>
  <c r="Q504" i="17"/>
  <c r="P504" i="17"/>
  <c r="O504" i="17"/>
  <c r="N504" i="17"/>
  <c r="M504" i="17"/>
  <c r="L504" i="17"/>
  <c r="K504" i="17"/>
  <c r="AO503" i="17"/>
  <c r="AN503" i="17"/>
  <c r="AM503" i="17"/>
  <c r="AL503" i="17"/>
  <c r="AK503" i="17"/>
  <c r="AJ503" i="17"/>
  <c r="AI503" i="17"/>
  <c r="AH503" i="17"/>
  <c r="AG503" i="17"/>
  <c r="AF503" i="17"/>
  <c r="AE503" i="17"/>
  <c r="AD503" i="17"/>
  <c r="AC503" i="17"/>
  <c r="AB503" i="17"/>
  <c r="AA503" i="17"/>
  <c r="Z503" i="17"/>
  <c r="Y503" i="17"/>
  <c r="X503" i="17"/>
  <c r="W503" i="17"/>
  <c r="V503" i="17"/>
  <c r="U503" i="17"/>
  <c r="T503" i="17"/>
  <c r="S503" i="17"/>
  <c r="R503" i="17"/>
  <c r="Q503" i="17"/>
  <c r="P503" i="17"/>
  <c r="O503" i="17"/>
  <c r="N503" i="17"/>
  <c r="M503" i="17"/>
  <c r="L503" i="17"/>
  <c r="K503" i="17"/>
  <c r="AO502" i="17"/>
  <c r="AN502" i="17"/>
  <c r="AM502" i="17"/>
  <c r="AL502" i="17"/>
  <c r="AK502" i="17"/>
  <c r="AJ502" i="17"/>
  <c r="AI502" i="17"/>
  <c r="AH502" i="17"/>
  <c r="AG502" i="17"/>
  <c r="AF502" i="17"/>
  <c r="AE502" i="17"/>
  <c r="AD502" i="17"/>
  <c r="AC502" i="17"/>
  <c r="AB502" i="17"/>
  <c r="AA502" i="17"/>
  <c r="Z502" i="17"/>
  <c r="Y502" i="17"/>
  <c r="X502" i="17"/>
  <c r="W502" i="17"/>
  <c r="V502" i="17"/>
  <c r="U502" i="17"/>
  <c r="T502" i="17"/>
  <c r="S502" i="17"/>
  <c r="R502" i="17"/>
  <c r="Q502" i="17"/>
  <c r="P502" i="17"/>
  <c r="O502" i="17"/>
  <c r="N502" i="17"/>
  <c r="M502" i="17"/>
  <c r="L502" i="17"/>
  <c r="K502" i="17"/>
  <c r="AO501" i="17"/>
  <c r="AN501" i="17"/>
  <c r="AM501" i="17"/>
  <c r="AL501" i="17"/>
  <c r="AK501" i="17"/>
  <c r="AJ501" i="17"/>
  <c r="AI501" i="17"/>
  <c r="AH501" i="17"/>
  <c r="AG501" i="17"/>
  <c r="AF501" i="17"/>
  <c r="AE501" i="17"/>
  <c r="AD501" i="17"/>
  <c r="AC501" i="17"/>
  <c r="AB501" i="17"/>
  <c r="AA501" i="17"/>
  <c r="Z501" i="17"/>
  <c r="Y501" i="17"/>
  <c r="X501" i="17"/>
  <c r="W501" i="17"/>
  <c r="V501" i="17"/>
  <c r="U501" i="17"/>
  <c r="T501" i="17"/>
  <c r="S501" i="17"/>
  <c r="R501" i="17"/>
  <c r="Q501" i="17"/>
  <c r="P501" i="17"/>
  <c r="O501" i="17"/>
  <c r="N501" i="17"/>
  <c r="M501" i="17"/>
  <c r="L501" i="17"/>
  <c r="K501" i="17"/>
  <c r="AO500" i="17"/>
  <c r="AN500" i="17"/>
  <c r="AM500" i="17"/>
  <c r="AL500" i="17"/>
  <c r="AK500" i="17"/>
  <c r="AJ500" i="17"/>
  <c r="AI500" i="17"/>
  <c r="AH500" i="17"/>
  <c r="AG500" i="17"/>
  <c r="AF500" i="17"/>
  <c r="AE500" i="17"/>
  <c r="AD500" i="17"/>
  <c r="AC500" i="17"/>
  <c r="AB500" i="17"/>
  <c r="AA500" i="17"/>
  <c r="Z500" i="17"/>
  <c r="Y500" i="17"/>
  <c r="X500" i="17"/>
  <c r="W500" i="17"/>
  <c r="V500" i="17"/>
  <c r="U500" i="17"/>
  <c r="T500" i="17"/>
  <c r="S500" i="17"/>
  <c r="R500" i="17"/>
  <c r="Q500" i="17"/>
  <c r="P500" i="17"/>
  <c r="O500" i="17"/>
  <c r="N500" i="17"/>
  <c r="M500" i="17"/>
  <c r="L500" i="17"/>
  <c r="K500" i="17"/>
  <c r="AO499" i="17"/>
  <c r="AN499" i="17"/>
  <c r="AM499" i="17"/>
  <c r="AL499" i="17"/>
  <c r="AK499" i="17"/>
  <c r="AJ499" i="17"/>
  <c r="AI499" i="17"/>
  <c r="AH499" i="17"/>
  <c r="AG499" i="17"/>
  <c r="AF499" i="17"/>
  <c r="AE499" i="17"/>
  <c r="AD499" i="17"/>
  <c r="AC499" i="17"/>
  <c r="AB499" i="17"/>
  <c r="AA499" i="17"/>
  <c r="Z499" i="17"/>
  <c r="Y499" i="17"/>
  <c r="X499" i="17"/>
  <c r="W499" i="17"/>
  <c r="V499" i="17"/>
  <c r="U499" i="17"/>
  <c r="T499" i="17"/>
  <c r="S499" i="17"/>
  <c r="R499" i="17"/>
  <c r="Q499" i="17"/>
  <c r="P499" i="17"/>
  <c r="O499" i="17"/>
  <c r="N499" i="17"/>
  <c r="M499" i="17"/>
  <c r="L499" i="17"/>
  <c r="K499" i="17"/>
  <c r="AO498" i="17"/>
  <c r="AN498" i="17"/>
  <c r="AM498" i="17"/>
  <c r="AL498" i="17"/>
  <c r="AK498" i="17"/>
  <c r="AJ498" i="17"/>
  <c r="AI498" i="17"/>
  <c r="AH498" i="17"/>
  <c r="AG498" i="17"/>
  <c r="AF498" i="17"/>
  <c r="AE498" i="17"/>
  <c r="AD498" i="17"/>
  <c r="AC498" i="17"/>
  <c r="AB498" i="17"/>
  <c r="AA498" i="17"/>
  <c r="Z498" i="17"/>
  <c r="Y498" i="17"/>
  <c r="X498" i="17"/>
  <c r="W498" i="17"/>
  <c r="V498" i="17"/>
  <c r="U498" i="17"/>
  <c r="T498" i="17"/>
  <c r="S498" i="17"/>
  <c r="R498" i="17"/>
  <c r="Q498" i="17"/>
  <c r="P498" i="17"/>
  <c r="O498" i="17"/>
  <c r="N498" i="17"/>
  <c r="M498" i="17"/>
  <c r="L498" i="17"/>
  <c r="K498" i="17"/>
  <c r="AO497" i="17"/>
  <c r="AN497" i="17"/>
  <c r="AM497" i="17"/>
  <c r="AL497" i="17"/>
  <c r="AK497" i="17"/>
  <c r="AJ497" i="17"/>
  <c r="AI497" i="17"/>
  <c r="AH497" i="17"/>
  <c r="AG497" i="17"/>
  <c r="AF497" i="17"/>
  <c r="AE497" i="17"/>
  <c r="AD497" i="17"/>
  <c r="AC497" i="17"/>
  <c r="AB497" i="17"/>
  <c r="AA497" i="17"/>
  <c r="Z497" i="17"/>
  <c r="Y497" i="17"/>
  <c r="X497" i="17"/>
  <c r="W497" i="17"/>
  <c r="V497" i="17"/>
  <c r="U497" i="17"/>
  <c r="T497" i="17"/>
  <c r="S497" i="17"/>
  <c r="R497" i="17"/>
  <c r="Q497" i="17"/>
  <c r="P497" i="17"/>
  <c r="O497" i="17"/>
  <c r="N497" i="17"/>
  <c r="M497" i="17"/>
  <c r="L497" i="17"/>
  <c r="K497" i="17"/>
  <c r="AO496" i="17"/>
  <c r="AN496" i="17"/>
  <c r="AM496" i="17"/>
  <c r="AL496" i="17"/>
  <c r="AK496" i="17"/>
  <c r="AJ496" i="17"/>
  <c r="AI496" i="17"/>
  <c r="AH496" i="17"/>
  <c r="AG496" i="17"/>
  <c r="AF496" i="17"/>
  <c r="AE496" i="17"/>
  <c r="AD496" i="17"/>
  <c r="AC496" i="17"/>
  <c r="AB496" i="17"/>
  <c r="AA496" i="17"/>
  <c r="Z496" i="17"/>
  <c r="Y496" i="17"/>
  <c r="X496" i="17"/>
  <c r="W496" i="17"/>
  <c r="V496" i="17"/>
  <c r="U496" i="17"/>
  <c r="T496" i="17"/>
  <c r="S496" i="17"/>
  <c r="R496" i="17"/>
  <c r="Q496" i="17"/>
  <c r="P496" i="17"/>
  <c r="O496" i="17"/>
  <c r="N496" i="17"/>
  <c r="M496" i="17"/>
  <c r="L496" i="17"/>
  <c r="K496" i="17"/>
  <c r="AO495" i="17"/>
  <c r="AN495" i="17"/>
  <c r="AM495" i="17"/>
  <c r="AL495" i="17"/>
  <c r="AK495" i="17"/>
  <c r="AJ495" i="17"/>
  <c r="AI495" i="17"/>
  <c r="AH495" i="17"/>
  <c r="AG495" i="17"/>
  <c r="AF495" i="17"/>
  <c r="AE495" i="17"/>
  <c r="AD495" i="17"/>
  <c r="AC495" i="17"/>
  <c r="AB495" i="17"/>
  <c r="AA495" i="17"/>
  <c r="Z495" i="17"/>
  <c r="Y495" i="17"/>
  <c r="X495" i="17"/>
  <c r="W495" i="17"/>
  <c r="V495" i="17"/>
  <c r="U495" i="17"/>
  <c r="T495" i="17"/>
  <c r="S495" i="17"/>
  <c r="R495" i="17"/>
  <c r="Q495" i="17"/>
  <c r="P495" i="17"/>
  <c r="O495" i="17"/>
  <c r="N495" i="17"/>
  <c r="M495" i="17"/>
  <c r="L495" i="17"/>
  <c r="K495" i="17"/>
  <c r="AO494" i="17"/>
  <c r="AN494" i="17"/>
  <c r="AM494" i="17"/>
  <c r="AL494" i="17"/>
  <c r="AK494" i="17"/>
  <c r="AJ494" i="17"/>
  <c r="AI494" i="17"/>
  <c r="AH494" i="17"/>
  <c r="AG494" i="17"/>
  <c r="AF494" i="17"/>
  <c r="AE494" i="17"/>
  <c r="AD494" i="17"/>
  <c r="AC494" i="17"/>
  <c r="AB494" i="17"/>
  <c r="AA494" i="17"/>
  <c r="Z494" i="17"/>
  <c r="Y494" i="17"/>
  <c r="X494" i="17"/>
  <c r="W494" i="17"/>
  <c r="V494" i="17"/>
  <c r="U494" i="17"/>
  <c r="T494" i="17"/>
  <c r="S494" i="17"/>
  <c r="R494" i="17"/>
  <c r="Q494" i="17"/>
  <c r="P494" i="17"/>
  <c r="O494" i="17"/>
  <c r="N494" i="17"/>
  <c r="M494" i="17"/>
  <c r="L494" i="17"/>
  <c r="K494" i="17"/>
  <c r="AO493" i="17"/>
  <c r="AN493" i="17"/>
  <c r="AM493" i="17"/>
  <c r="AL493" i="17"/>
  <c r="AK493" i="17"/>
  <c r="AJ493" i="17"/>
  <c r="AI493" i="17"/>
  <c r="AH493" i="17"/>
  <c r="AG493" i="17"/>
  <c r="AF493" i="17"/>
  <c r="AE493" i="17"/>
  <c r="AD493" i="17"/>
  <c r="AC493" i="17"/>
  <c r="AB493" i="17"/>
  <c r="AA493" i="17"/>
  <c r="Z493" i="17"/>
  <c r="Y493" i="17"/>
  <c r="X493" i="17"/>
  <c r="W493" i="17"/>
  <c r="V493" i="17"/>
  <c r="U493" i="17"/>
  <c r="T493" i="17"/>
  <c r="S493" i="17"/>
  <c r="R493" i="17"/>
  <c r="Q493" i="17"/>
  <c r="P493" i="17"/>
  <c r="O493" i="17"/>
  <c r="N493" i="17"/>
  <c r="M493" i="17"/>
  <c r="L493" i="17"/>
  <c r="K493" i="17"/>
  <c r="AO492" i="17"/>
  <c r="AN492" i="17"/>
  <c r="AM492" i="17"/>
  <c r="AL492" i="17"/>
  <c r="AK492" i="17"/>
  <c r="AJ492" i="17"/>
  <c r="AI492" i="17"/>
  <c r="AH492" i="17"/>
  <c r="AG492" i="17"/>
  <c r="AF492" i="17"/>
  <c r="AE492" i="17"/>
  <c r="AD492" i="17"/>
  <c r="AC492" i="17"/>
  <c r="AB492" i="17"/>
  <c r="AA492" i="17"/>
  <c r="Z492" i="17"/>
  <c r="Y492" i="17"/>
  <c r="X492" i="17"/>
  <c r="W492" i="17"/>
  <c r="V492" i="17"/>
  <c r="U492" i="17"/>
  <c r="T492" i="17"/>
  <c r="S492" i="17"/>
  <c r="R492" i="17"/>
  <c r="Q492" i="17"/>
  <c r="P492" i="17"/>
  <c r="O492" i="17"/>
  <c r="N492" i="17"/>
  <c r="M492" i="17"/>
  <c r="L492" i="17"/>
  <c r="K492" i="17"/>
  <c r="AO491" i="17"/>
  <c r="AN491" i="17"/>
  <c r="AM491" i="17"/>
  <c r="AL491" i="17"/>
  <c r="AK491" i="17"/>
  <c r="AJ491" i="17"/>
  <c r="AI491" i="17"/>
  <c r="AH491" i="17"/>
  <c r="AG491" i="17"/>
  <c r="AF491" i="17"/>
  <c r="AE491" i="17"/>
  <c r="AD491" i="17"/>
  <c r="AC491" i="17"/>
  <c r="AB491" i="17"/>
  <c r="AA491" i="17"/>
  <c r="Z491" i="17"/>
  <c r="Y491" i="17"/>
  <c r="X491" i="17"/>
  <c r="W491" i="17"/>
  <c r="V491" i="17"/>
  <c r="U491" i="17"/>
  <c r="T491" i="17"/>
  <c r="S491" i="17"/>
  <c r="R491" i="17"/>
  <c r="Q491" i="17"/>
  <c r="P491" i="17"/>
  <c r="O491" i="17"/>
  <c r="N491" i="17"/>
  <c r="M491" i="17"/>
  <c r="L491" i="17"/>
  <c r="K491" i="17"/>
  <c r="AO490" i="17"/>
  <c r="AN490" i="17"/>
  <c r="AM490" i="17"/>
  <c r="AL490" i="17"/>
  <c r="AK490" i="17"/>
  <c r="AJ490" i="17"/>
  <c r="AI490" i="17"/>
  <c r="AH490" i="17"/>
  <c r="AG490" i="17"/>
  <c r="AF490" i="17"/>
  <c r="AE490" i="17"/>
  <c r="AD490" i="17"/>
  <c r="AC490" i="17"/>
  <c r="AB490" i="17"/>
  <c r="AA490" i="17"/>
  <c r="Z490" i="17"/>
  <c r="Y490" i="17"/>
  <c r="X490" i="17"/>
  <c r="W490" i="17"/>
  <c r="V490" i="17"/>
  <c r="U490" i="17"/>
  <c r="T490" i="17"/>
  <c r="S490" i="17"/>
  <c r="R490" i="17"/>
  <c r="Q490" i="17"/>
  <c r="P490" i="17"/>
  <c r="O490" i="17"/>
  <c r="N490" i="17"/>
  <c r="M490" i="17"/>
  <c r="L490" i="17"/>
  <c r="K490" i="17"/>
  <c r="AO489" i="17"/>
  <c r="AN489" i="17"/>
  <c r="AM489" i="17"/>
  <c r="AL489" i="17"/>
  <c r="AK489" i="17"/>
  <c r="AJ489" i="17"/>
  <c r="AI489" i="17"/>
  <c r="AH489" i="17"/>
  <c r="AG489" i="17"/>
  <c r="AF489" i="17"/>
  <c r="AE489" i="17"/>
  <c r="AD489" i="17"/>
  <c r="AC489" i="17"/>
  <c r="AB489" i="17"/>
  <c r="AA489" i="17"/>
  <c r="Z489" i="17"/>
  <c r="Y489" i="17"/>
  <c r="X489" i="17"/>
  <c r="W489" i="17"/>
  <c r="V489" i="17"/>
  <c r="U489" i="17"/>
  <c r="T489" i="17"/>
  <c r="S489" i="17"/>
  <c r="R489" i="17"/>
  <c r="Q489" i="17"/>
  <c r="P489" i="17"/>
  <c r="O489" i="17"/>
  <c r="N489" i="17"/>
  <c r="M489" i="17"/>
  <c r="L489" i="17"/>
  <c r="K489" i="17"/>
  <c r="AO488" i="17"/>
  <c r="AN488" i="17"/>
  <c r="AM488" i="17"/>
  <c r="AL488" i="17"/>
  <c r="AK488" i="17"/>
  <c r="AJ488" i="17"/>
  <c r="AI488" i="17"/>
  <c r="AH488" i="17"/>
  <c r="AG488" i="17"/>
  <c r="AF488" i="17"/>
  <c r="AE488" i="17"/>
  <c r="AD488" i="17"/>
  <c r="AC488" i="17"/>
  <c r="AB488" i="17"/>
  <c r="AA488" i="17"/>
  <c r="Z488" i="17"/>
  <c r="Y488" i="17"/>
  <c r="X488" i="17"/>
  <c r="W488" i="17"/>
  <c r="V488" i="17"/>
  <c r="U488" i="17"/>
  <c r="T488" i="17"/>
  <c r="S488" i="17"/>
  <c r="R488" i="17"/>
  <c r="Q488" i="17"/>
  <c r="P488" i="17"/>
  <c r="O488" i="17"/>
  <c r="N488" i="17"/>
  <c r="M488" i="17"/>
  <c r="L488" i="17"/>
  <c r="K488" i="17"/>
  <c r="AO487" i="17"/>
  <c r="AN487" i="17"/>
  <c r="AM487" i="17"/>
  <c r="AL487" i="17"/>
  <c r="AK487" i="17"/>
  <c r="AJ487" i="17"/>
  <c r="AI487" i="17"/>
  <c r="AH487" i="17"/>
  <c r="AG487" i="17"/>
  <c r="AF487" i="17"/>
  <c r="AE487" i="17"/>
  <c r="AD487" i="17"/>
  <c r="AC487" i="17"/>
  <c r="AB487" i="17"/>
  <c r="AA487" i="17"/>
  <c r="Z487" i="17"/>
  <c r="Y487" i="17"/>
  <c r="X487" i="17"/>
  <c r="W487" i="17"/>
  <c r="V487" i="17"/>
  <c r="U487" i="17"/>
  <c r="T487" i="17"/>
  <c r="S487" i="17"/>
  <c r="R487" i="17"/>
  <c r="Q487" i="17"/>
  <c r="P487" i="17"/>
  <c r="O487" i="17"/>
  <c r="N487" i="17"/>
  <c r="M487" i="17"/>
  <c r="L487" i="17"/>
  <c r="K487" i="17"/>
  <c r="AO486" i="17"/>
  <c r="AN486" i="17"/>
  <c r="AM486" i="17"/>
  <c r="AL486" i="17"/>
  <c r="AK486" i="17"/>
  <c r="AJ486" i="17"/>
  <c r="AI486" i="17"/>
  <c r="AH486" i="17"/>
  <c r="AG486" i="17"/>
  <c r="AF486" i="17"/>
  <c r="AE486" i="17"/>
  <c r="AD486" i="17"/>
  <c r="AC486" i="17"/>
  <c r="AB486" i="17"/>
  <c r="AA486" i="17"/>
  <c r="Z486" i="17"/>
  <c r="Y486" i="17"/>
  <c r="X486" i="17"/>
  <c r="W486" i="17"/>
  <c r="V486" i="17"/>
  <c r="U486" i="17"/>
  <c r="T486" i="17"/>
  <c r="S486" i="17"/>
  <c r="R486" i="17"/>
  <c r="Q486" i="17"/>
  <c r="P486" i="17"/>
  <c r="O486" i="17"/>
  <c r="N486" i="17"/>
  <c r="M486" i="17"/>
  <c r="L486" i="17"/>
  <c r="K486" i="17"/>
  <c r="AO485" i="17"/>
  <c r="AN485" i="17"/>
  <c r="AM485" i="17"/>
  <c r="AL485" i="17"/>
  <c r="AK485" i="17"/>
  <c r="AJ485" i="17"/>
  <c r="AI485" i="17"/>
  <c r="AH485" i="17"/>
  <c r="AG485" i="17"/>
  <c r="AF485" i="17"/>
  <c r="AE485" i="17"/>
  <c r="AD485" i="17"/>
  <c r="AC485" i="17"/>
  <c r="AB485" i="17"/>
  <c r="AA485" i="17"/>
  <c r="Z485" i="17"/>
  <c r="Y485" i="17"/>
  <c r="X485" i="17"/>
  <c r="W485" i="17"/>
  <c r="V485" i="17"/>
  <c r="U485" i="17"/>
  <c r="T485" i="17"/>
  <c r="S485" i="17"/>
  <c r="R485" i="17"/>
  <c r="Q485" i="17"/>
  <c r="P485" i="17"/>
  <c r="O485" i="17"/>
  <c r="N485" i="17"/>
  <c r="M485" i="17"/>
  <c r="L485" i="17"/>
  <c r="K485" i="17"/>
  <c r="AO484" i="17"/>
  <c r="AN484" i="17"/>
  <c r="AM484" i="17"/>
  <c r="AL484" i="17"/>
  <c r="AK484" i="17"/>
  <c r="AJ484" i="17"/>
  <c r="AI484" i="17"/>
  <c r="AH484" i="17"/>
  <c r="AG484" i="17"/>
  <c r="AF484" i="17"/>
  <c r="AE484" i="17"/>
  <c r="AD484" i="17"/>
  <c r="AC484" i="17"/>
  <c r="AB484" i="17"/>
  <c r="AA484" i="17"/>
  <c r="Z484" i="17"/>
  <c r="Y484" i="17"/>
  <c r="X484" i="17"/>
  <c r="W484" i="17"/>
  <c r="V484" i="17"/>
  <c r="U484" i="17"/>
  <c r="T484" i="17"/>
  <c r="S484" i="17"/>
  <c r="R484" i="17"/>
  <c r="Q484" i="17"/>
  <c r="P484" i="17"/>
  <c r="O484" i="17"/>
  <c r="N484" i="17"/>
  <c r="M484" i="17"/>
  <c r="L484" i="17"/>
  <c r="K484" i="17"/>
  <c r="AO483" i="17"/>
  <c r="AN483" i="17"/>
  <c r="AM483" i="17"/>
  <c r="AL483" i="17"/>
  <c r="AK483" i="17"/>
  <c r="AJ483" i="17"/>
  <c r="AI483" i="17"/>
  <c r="AH483" i="17"/>
  <c r="AG483" i="17"/>
  <c r="AF483" i="17"/>
  <c r="AE483" i="17"/>
  <c r="AD483" i="17"/>
  <c r="AC483" i="17"/>
  <c r="AB483" i="17"/>
  <c r="AA483" i="17"/>
  <c r="Z483" i="17"/>
  <c r="Y483" i="17"/>
  <c r="X483" i="17"/>
  <c r="W483" i="17"/>
  <c r="V483" i="17"/>
  <c r="U483" i="17"/>
  <c r="T483" i="17"/>
  <c r="S483" i="17"/>
  <c r="R483" i="17"/>
  <c r="Q483" i="17"/>
  <c r="P483" i="17"/>
  <c r="O483" i="17"/>
  <c r="N483" i="17"/>
  <c r="M483" i="17"/>
  <c r="L483" i="17"/>
  <c r="K483" i="17"/>
  <c r="AO482" i="17"/>
  <c r="AN482" i="17"/>
  <c r="AM482" i="17"/>
  <c r="AL482" i="17"/>
  <c r="AK482" i="17"/>
  <c r="AJ482" i="17"/>
  <c r="AI482" i="17"/>
  <c r="AH482" i="17"/>
  <c r="AG482" i="17"/>
  <c r="AF482" i="17"/>
  <c r="AE482" i="17"/>
  <c r="AD482" i="17"/>
  <c r="AC482" i="17"/>
  <c r="AB482" i="17"/>
  <c r="AA482" i="17"/>
  <c r="Z482" i="17"/>
  <c r="Y482" i="17"/>
  <c r="X482" i="17"/>
  <c r="W482" i="17"/>
  <c r="V482" i="17"/>
  <c r="U482" i="17"/>
  <c r="T482" i="17"/>
  <c r="S482" i="17"/>
  <c r="R482" i="17"/>
  <c r="Q482" i="17"/>
  <c r="P482" i="17"/>
  <c r="O482" i="17"/>
  <c r="N482" i="17"/>
  <c r="M482" i="17"/>
  <c r="L482" i="17"/>
  <c r="K482" i="17"/>
  <c r="AO481" i="17"/>
  <c r="AN481" i="17"/>
  <c r="AM481" i="17"/>
  <c r="AL481" i="17"/>
  <c r="AK481" i="17"/>
  <c r="AJ481" i="17"/>
  <c r="AI481" i="17"/>
  <c r="AH481" i="17"/>
  <c r="AG481" i="17"/>
  <c r="AF481" i="17"/>
  <c r="AE481" i="17"/>
  <c r="AD481" i="17"/>
  <c r="AC481" i="17"/>
  <c r="AB481" i="17"/>
  <c r="AA481" i="17"/>
  <c r="Z481" i="17"/>
  <c r="Y481" i="17"/>
  <c r="X481" i="17"/>
  <c r="W481" i="17"/>
  <c r="V481" i="17"/>
  <c r="U481" i="17"/>
  <c r="T481" i="17"/>
  <c r="S481" i="17"/>
  <c r="R481" i="17"/>
  <c r="Q481" i="17"/>
  <c r="P481" i="17"/>
  <c r="O481" i="17"/>
  <c r="N481" i="17"/>
  <c r="M481" i="17"/>
  <c r="L481" i="17"/>
  <c r="K481" i="17"/>
  <c r="AO480" i="17"/>
  <c r="AN480" i="17"/>
  <c r="AM480" i="17"/>
  <c r="AL480" i="17"/>
  <c r="AK480" i="17"/>
  <c r="AJ480" i="17"/>
  <c r="AI480" i="17"/>
  <c r="AH480" i="17"/>
  <c r="AG480" i="17"/>
  <c r="AF480" i="17"/>
  <c r="AE480" i="17"/>
  <c r="AD480" i="17"/>
  <c r="AC480" i="17"/>
  <c r="AB480" i="17"/>
  <c r="AA480" i="17"/>
  <c r="Z480" i="17"/>
  <c r="Y480" i="17"/>
  <c r="X480" i="17"/>
  <c r="W480" i="17"/>
  <c r="V480" i="17"/>
  <c r="U480" i="17"/>
  <c r="T480" i="17"/>
  <c r="S480" i="17"/>
  <c r="R480" i="17"/>
  <c r="Q480" i="17"/>
  <c r="P480" i="17"/>
  <c r="O480" i="17"/>
  <c r="N480" i="17"/>
  <c r="M480" i="17"/>
  <c r="L480" i="17"/>
  <c r="K480" i="17"/>
  <c r="AO479" i="17"/>
  <c r="AN479" i="17"/>
  <c r="AM479" i="17"/>
  <c r="AL479" i="17"/>
  <c r="AK479" i="17"/>
  <c r="AJ479" i="17"/>
  <c r="AI479" i="17"/>
  <c r="AH479" i="17"/>
  <c r="AG479" i="17"/>
  <c r="AF479" i="17"/>
  <c r="AE479" i="17"/>
  <c r="AD479" i="17"/>
  <c r="AC479" i="17"/>
  <c r="AB479" i="17"/>
  <c r="AA479" i="17"/>
  <c r="Z479" i="17"/>
  <c r="Y479" i="17"/>
  <c r="X479" i="17"/>
  <c r="W479" i="17"/>
  <c r="V479" i="17"/>
  <c r="U479" i="17"/>
  <c r="T479" i="17"/>
  <c r="S479" i="17"/>
  <c r="R479" i="17"/>
  <c r="Q479" i="17"/>
  <c r="P479" i="17"/>
  <c r="O479" i="17"/>
  <c r="N479" i="17"/>
  <c r="M479" i="17"/>
  <c r="L479" i="17"/>
  <c r="K479" i="17"/>
  <c r="AO478" i="17"/>
  <c r="AN478" i="17"/>
  <c r="AM478" i="17"/>
  <c r="AL478" i="17"/>
  <c r="AK478" i="17"/>
  <c r="AJ478" i="17"/>
  <c r="AI478" i="17"/>
  <c r="AH478" i="17"/>
  <c r="AG478" i="17"/>
  <c r="AF478" i="17"/>
  <c r="AE478" i="17"/>
  <c r="AD478" i="17"/>
  <c r="AC478" i="17"/>
  <c r="AB478" i="17"/>
  <c r="AA478" i="17"/>
  <c r="Z478" i="17"/>
  <c r="Y478" i="17"/>
  <c r="X478" i="17"/>
  <c r="W478" i="17"/>
  <c r="V478" i="17"/>
  <c r="U478" i="17"/>
  <c r="T478" i="17"/>
  <c r="S478" i="17"/>
  <c r="R478" i="17"/>
  <c r="Q478" i="17"/>
  <c r="P478" i="17"/>
  <c r="O478" i="17"/>
  <c r="N478" i="17"/>
  <c r="M478" i="17"/>
  <c r="L478" i="17"/>
  <c r="K478" i="17"/>
  <c r="AO477" i="17"/>
  <c r="AN477" i="17"/>
  <c r="AM477" i="17"/>
  <c r="AL477" i="17"/>
  <c r="AK477" i="17"/>
  <c r="AJ477" i="17"/>
  <c r="AI477" i="17"/>
  <c r="AH477" i="17"/>
  <c r="AG477" i="17"/>
  <c r="AF477" i="17"/>
  <c r="AE477" i="17"/>
  <c r="AD477" i="17"/>
  <c r="AC477" i="17"/>
  <c r="AB477" i="17"/>
  <c r="AA477" i="17"/>
  <c r="Z477" i="17"/>
  <c r="Y477" i="17"/>
  <c r="X477" i="17"/>
  <c r="W477" i="17"/>
  <c r="V477" i="17"/>
  <c r="U477" i="17"/>
  <c r="T477" i="17"/>
  <c r="S477" i="17"/>
  <c r="R477" i="17"/>
  <c r="Q477" i="17"/>
  <c r="P477" i="17"/>
  <c r="O477" i="17"/>
  <c r="N477" i="17"/>
  <c r="M477" i="17"/>
  <c r="L477" i="17"/>
  <c r="K477" i="17"/>
  <c r="AO476" i="17"/>
  <c r="AN476" i="17"/>
  <c r="AM476" i="17"/>
  <c r="AL476" i="17"/>
  <c r="AK476" i="17"/>
  <c r="AJ476" i="17"/>
  <c r="AI476" i="17"/>
  <c r="AH476" i="17"/>
  <c r="AG476" i="17"/>
  <c r="AF476" i="17"/>
  <c r="AE476" i="17"/>
  <c r="AD476" i="17"/>
  <c r="AC476" i="17"/>
  <c r="AB476" i="17"/>
  <c r="AA476" i="17"/>
  <c r="Z476" i="17"/>
  <c r="Y476" i="17"/>
  <c r="X476" i="17"/>
  <c r="W476" i="17"/>
  <c r="V476" i="17"/>
  <c r="U476" i="17"/>
  <c r="T476" i="17"/>
  <c r="S476" i="17"/>
  <c r="R476" i="17"/>
  <c r="Q476" i="17"/>
  <c r="P476" i="17"/>
  <c r="O476" i="17"/>
  <c r="N476" i="17"/>
  <c r="M476" i="17"/>
  <c r="L476" i="17"/>
  <c r="K476" i="17"/>
  <c r="AO475" i="17"/>
  <c r="AN475" i="17"/>
  <c r="AM475" i="17"/>
  <c r="AL475" i="17"/>
  <c r="AK475" i="17"/>
  <c r="AJ475" i="17"/>
  <c r="AI475" i="17"/>
  <c r="AH475" i="17"/>
  <c r="AG475" i="17"/>
  <c r="AF475" i="17"/>
  <c r="AE475" i="17"/>
  <c r="AD475" i="17"/>
  <c r="AC475" i="17"/>
  <c r="AB475" i="17"/>
  <c r="AA475" i="17"/>
  <c r="Z475" i="17"/>
  <c r="Y475" i="17"/>
  <c r="X475" i="17"/>
  <c r="W475" i="17"/>
  <c r="V475" i="17"/>
  <c r="U475" i="17"/>
  <c r="T475" i="17"/>
  <c r="S475" i="17"/>
  <c r="R475" i="17"/>
  <c r="Q475" i="17"/>
  <c r="P475" i="17"/>
  <c r="O475" i="17"/>
  <c r="N475" i="17"/>
  <c r="M475" i="17"/>
  <c r="L475" i="17"/>
  <c r="K475" i="17"/>
  <c r="AO474" i="17"/>
  <c r="AN474" i="17"/>
  <c r="AM474" i="17"/>
  <c r="AL474" i="17"/>
  <c r="AK474" i="17"/>
  <c r="AJ474" i="17"/>
  <c r="AI474" i="17"/>
  <c r="AH474" i="17"/>
  <c r="AG474" i="17"/>
  <c r="AF474" i="17"/>
  <c r="AE474" i="17"/>
  <c r="AD474" i="17"/>
  <c r="AC474" i="17"/>
  <c r="AB474" i="17"/>
  <c r="AA474" i="17"/>
  <c r="Z474" i="17"/>
  <c r="Y474" i="17"/>
  <c r="X474" i="17"/>
  <c r="W474" i="17"/>
  <c r="V474" i="17"/>
  <c r="U474" i="17"/>
  <c r="T474" i="17"/>
  <c r="S474" i="17"/>
  <c r="R474" i="17"/>
  <c r="Q474" i="17"/>
  <c r="P474" i="17"/>
  <c r="O474" i="17"/>
  <c r="N474" i="17"/>
  <c r="M474" i="17"/>
  <c r="L474" i="17"/>
  <c r="K474" i="17"/>
  <c r="AO473" i="17"/>
  <c r="AN473" i="17"/>
  <c r="AM473" i="17"/>
  <c r="AL473" i="17"/>
  <c r="AK473" i="17"/>
  <c r="AJ473" i="17"/>
  <c r="AI473" i="17"/>
  <c r="AH473" i="17"/>
  <c r="AG473" i="17"/>
  <c r="AF473" i="17"/>
  <c r="AE473" i="17"/>
  <c r="AD473" i="17"/>
  <c r="AC473" i="17"/>
  <c r="AB473" i="17"/>
  <c r="AA473" i="17"/>
  <c r="Z473" i="17"/>
  <c r="Y473" i="17"/>
  <c r="X473" i="17"/>
  <c r="W473" i="17"/>
  <c r="V473" i="17"/>
  <c r="U473" i="17"/>
  <c r="T473" i="17"/>
  <c r="S473" i="17"/>
  <c r="R473" i="17"/>
  <c r="Q473" i="17"/>
  <c r="P473" i="17"/>
  <c r="O473" i="17"/>
  <c r="N473" i="17"/>
  <c r="M473" i="17"/>
  <c r="L473" i="17"/>
  <c r="K473" i="17"/>
  <c r="AO472" i="17"/>
  <c r="AN472" i="17"/>
  <c r="AM472" i="17"/>
  <c r="AL472" i="17"/>
  <c r="AK472" i="17"/>
  <c r="AJ472" i="17"/>
  <c r="AI472" i="17"/>
  <c r="AH472" i="17"/>
  <c r="AG472" i="17"/>
  <c r="AF472" i="17"/>
  <c r="AE472" i="17"/>
  <c r="AD472" i="17"/>
  <c r="AC472" i="17"/>
  <c r="AB472" i="17"/>
  <c r="AA472" i="17"/>
  <c r="Z472" i="17"/>
  <c r="Y472" i="17"/>
  <c r="X472" i="17"/>
  <c r="W472" i="17"/>
  <c r="V472" i="17"/>
  <c r="U472" i="17"/>
  <c r="T472" i="17"/>
  <c r="S472" i="17"/>
  <c r="R472" i="17"/>
  <c r="Q472" i="17"/>
  <c r="P472" i="17"/>
  <c r="O472" i="17"/>
  <c r="N472" i="17"/>
  <c r="M472" i="17"/>
  <c r="L472" i="17"/>
  <c r="K472" i="17"/>
  <c r="AO471" i="17"/>
  <c r="AN471" i="17"/>
  <c r="AM471" i="17"/>
  <c r="AL471" i="17"/>
  <c r="AK471" i="17"/>
  <c r="AJ471" i="17"/>
  <c r="AI471" i="17"/>
  <c r="AH471" i="17"/>
  <c r="AG471" i="17"/>
  <c r="AF471" i="17"/>
  <c r="AE471" i="17"/>
  <c r="AD471" i="17"/>
  <c r="AC471" i="17"/>
  <c r="AB471" i="17"/>
  <c r="AA471" i="17"/>
  <c r="Z471" i="17"/>
  <c r="Y471" i="17"/>
  <c r="X471" i="17"/>
  <c r="W471" i="17"/>
  <c r="V471" i="17"/>
  <c r="U471" i="17"/>
  <c r="T471" i="17"/>
  <c r="S471" i="17"/>
  <c r="R471" i="17"/>
  <c r="Q471" i="17"/>
  <c r="P471" i="17"/>
  <c r="O471" i="17"/>
  <c r="N471" i="17"/>
  <c r="M471" i="17"/>
  <c r="L471" i="17"/>
  <c r="K471" i="17"/>
  <c r="AO470" i="17"/>
  <c r="AN470" i="17"/>
  <c r="AM470" i="17"/>
  <c r="AL470" i="17"/>
  <c r="AK470" i="17"/>
  <c r="AJ470" i="17"/>
  <c r="AI470" i="17"/>
  <c r="AH470" i="17"/>
  <c r="AG470" i="17"/>
  <c r="AF470" i="17"/>
  <c r="AE470" i="17"/>
  <c r="AD470" i="17"/>
  <c r="AC470" i="17"/>
  <c r="AB470" i="17"/>
  <c r="AA470" i="17"/>
  <c r="Z470" i="17"/>
  <c r="Y470" i="17"/>
  <c r="X470" i="17"/>
  <c r="W470" i="17"/>
  <c r="V470" i="17"/>
  <c r="U470" i="17"/>
  <c r="T470" i="17"/>
  <c r="S470" i="17"/>
  <c r="R470" i="17"/>
  <c r="Q470" i="17"/>
  <c r="P470" i="17"/>
  <c r="O470" i="17"/>
  <c r="N470" i="17"/>
  <c r="M470" i="17"/>
  <c r="L470" i="17"/>
  <c r="K470" i="17"/>
  <c r="AO469" i="17"/>
  <c r="AN469" i="17"/>
  <c r="AM469" i="17"/>
  <c r="AL469" i="17"/>
  <c r="AK469" i="17"/>
  <c r="AJ469" i="17"/>
  <c r="AI469" i="17"/>
  <c r="AH469" i="17"/>
  <c r="AG469" i="17"/>
  <c r="AF469" i="17"/>
  <c r="AE469" i="17"/>
  <c r="AD469" i="17"/>
  <c r="AC469" i="17"/>
  <c r="AB469" i="17"/>
  <c r="AA469" i="17"/>
  <c r="Z469" i="17"/>
  <c r="Y469" i="17"/>
  <c r="X469" i="17"/>
  <c r="W469" i="17"/>
  <c r="V469" i="17"/>
  <c r="U469" i="17"/>
  <c r="T469" i="17"/>
  <c r="S469" i="17"/>
  <c r="R469" i="17"/>
  <c r="Q469" i="17"/>
  <c r="P469" i="17"/>
  <c r="O469" i="17"/>
  <c r="N469" i="17"/>
  <c r="M469" i="17"/>
  <c r="L469" i="17"/>
  <c r="K469" i="17"/>
  <c r="AO468" i="17"/>
  <c r="AN468" i="17"/>
  <c r="AM468" i="17"/>
  <c r="AL468" i="17"/>
  <c r="AK468" i="17"/>
  <c r="AJ468" i="17"/>
  <c r="AI468" i="17"/>
  <c r="AH468" i="17"/>
  <c r="AG468" i="17"/>
  <c r="AF468" i="17"/>
  <c r="AE468" i="17"/>
  <c r="AD468" i="17"/>
  <c r="AC468" i="17"/>
  <c r="AB468" i="17"/>
  <c r="AA468" i="17"/>
  <c r="Z468" i="17"/>
  <c r="Y468" i="17"/>
  <c r="X468" i="17"/>
  <c r="W468" i="17"/>
  <c r="V468" i="17"/>
  <c r="U468" i="17"/>
  <c r="T468" i="17"/>
  <c r="S468" i="17"/>
  <c r="R468" i="17"/>
  <c r="Q468" i="17"/>
  <c r="P468" i="17"/>
  <c r="O468" i="17"/>
  <c r="N468" i="17"/>
  <c r="M468" i="17"/>
  <c r="L468" i="17"/>
  <c r="K468" i="17"/>
  <c r="AO467" i="17"/>
  <c r="AN467" i="17"/>
  <c r="AM467" i="17"/>
  <c r="AL467" i="17"/>
  <c r="AK467" i="17"/>
  <c r="AJ467" i="17"/>
  <c r="AI467" i="17"/>
  <c r="AH467" i="17"/>
  <c r="AG467" i="17"/>
  <c r="AF467" i="17"/>
  <c r="AE467" i="17"/>
  <c r="AD467" i="17"/>
  <c r="AC467" i="17"/>
  <c r="AB467" i="17"/>
  <c r="AA467" i="17"/>
  <c r="Z467" i="17"/>
  <c r="Y467" i="17"/>
  <c r="X467" i="17"/>
  <c r="W467" i="17"/>
  <c r="V467" i="17"/>
  <c r="U467" i="17"/>
  <c r="T467" i="17"/>
  <c r="S467" i="17"/>
  <c r="R467" i="17"/>
  <c r="Q467" i="17"/>
  <c r="P467" i="17"/>
  <c r="O467" i="17"/>
  <c r="N467" i="17"/>
  <c r="M467" i="17"/>
  <c r="L467" i="17"/>
  <c r="K467" i="17"/>
  <c r="AO466" i="17"/>
  <c r="AN466" i="17"/>
  <c r="AM466" i="17"/>
  <c r="AL466" i="17"/>
  <c r="AK466" i="17"/>
  <c r="AJ466" i="17"/>
  <c r="AI466" i="17"/>
  <c r="AH466" i="17"/>
  <c r="AG466" i="17"/>
  <c r="AF466" i="17"/>
  <c r="AE466" i="17"/>
  <c r="AD466" i="17"/>
  <c r="AC466" i="17"/>
  <c r="AB466" i="17"/>
  <c r="AA466" i="17"/>
  <c r="Z466" i="17"/>
  <c r="Y466" i="17"/>
  <c r="X466" i="17"/>
  <c r="W466" i="17"/>
  <c r="V466" i="17"/>
  <c r="U466" i="17"/>
  <c r="T466" i="17"/>
  <c r="S466" i="17"/>
  <c r="R466" i="17"/>
  <c r="Q466" i="17"/>
  <c r="P466" i="17"/>
  <c r="O466" i="17"/>
  <c r="N466" i="17"/>
  <c r="M466" i="17"/>
  <c r="L466" i="17"/>
  <c r="K466" i="17"/>
  <c r="AO465" i="17"/>
  <c r="AN465" i="17"/>
  <c r="AM465" i="17"/>
  <c r="AL465" i="17"/>
  <c r="AK465" i="17"/>
  <c r="AJ465" i="17"/>
  <c r="AI465" i="17"/>
  <c r="AH465" i="17"/>
  <c r="AG465" i="17"/>
  <c r="AF465" i="17"/>
  <c r="AE465" i="17"/>
  <c r="AD465" i="17"/>
  <c r="AC465" i="17"/>
  <c r="AB465" i="17"/>
  <c r="AA465" i="17"/>
  <c r="Z465" i="17"/>
  <c r="Y465" i="17"/>
  <c r="X465" i="17"/>
  <c r="W465" i="17"/>
  <c r="V465" i="17"/>
  <c r="U465" i="17"/>
  <c r="T465" i="17"/>
  <c r="S465" i="17"/>
  <c r="R465" i="17"/>
  <c r="Q465" i="17"/>
  <c r="P465" i="17"/>
  <c r="O465" i="17"/>
  <c r="N465" i="17"/>
  <c r="M465" i="17"/>
  <c r="L465" i="17"/>
  <c r="K465" i="17"/>
  <c r="AO464" i="17"/>
  <c r="AN464" i="17"/>
  <c r="AM464" i="17"/>
  <c r="AL464" i="17"/>
  <c r="AK464" i="17"/>
  <c r="AJ464" i="17"/>
  <c r="AI464" i="17"/>
  <c r="AH464" i="17"/>
  <c r="AG464" i="17"/>
  <c r="AF464" i="17"/>
  <c r="AE464" i="17"/>
  <c r="AD464" i="17"/>
  <c r="AC464" i="17"/>
  <c r="AB464" i="17"/>
  <c r="AA464" i="17"/>
  <c r="Z464" i="17"/>
  <c r="Y464" i="17"/>
  <c r="X464" i="17"/>
  <c r="W464" i="17"/>
  <c r="V464" i="17"/>
  <c r="U464" i="17"/>
  <c r="T464" i="17"/>
  <c r="S464" i="17"/>
  <c r="R464" i="17"/>
  <c r="Q464" i="17"/>
  <c r="P464" i="17"/>
  <c r="O464" i="17"/>
  <c r="N464" i="17"/>
  <c r="M464" i="17"/>
  <c r="L464" i="17"/>
  <c r="K464" i="17"/>
  <c r="AO463" i="17"/>
  <c r="AN463" i="17"/>
  <c r="AM463" i="17"/>
  <c r="AL463" i="17"/>
  <c r="AK463" i="17"/>
  <c r="AJ463" i="17"/>
  <c r="AI463" i="17"/>
  <c r="AH463" i="17"/>
  <c r="AG463" i="17"/>
  <c r="AF463" i="17"/>
  <c r="AE463" i="17"/>
  <c r="AD463" i="17"/>
  <c r="AC463" i="17"/>
  <c r="AB463" i="17"/>
  <c r="AA463" i="17"/>
  <c r="Z463" i="17"/>
  <c r="Y463" i="17"/>
  <c r="X463" i="17"/>
  <c r="W463" i="17"/>
  <c r="V463" i="17"/>
  <c r="U463" i="17"/>
  <c r="T463" i="17"/>
  <c r="S463" i="17"/>
  <c r="R463" i="17"/>
  <c r="Q463" i="17"/>
  <c r="P463" i="17"/>
  <c r="O463" i="17"/>
  <c r="N463" i="17"/>
  <c r="M463" i="17"/>
  <c r="L463" i="17"/>
  <c r="K463" i="17"/>
  <c r="AO462" i="17"/>
  <c r="AN462" i="17"/>
  <c r="AM462" i="17"/>
  <c r="AL462" i="17"/>
  <c r="AK462" i="17"/>
  <c r="AJ462" i="17"/>
  <c r="AI462" i="17"/>
  <c r="AH462" i="17"/>
  <c r="AG462" i="17"/>
  <c r="AF462" i="17"/>
  <c r="AE462" i="17"/>
  <c r="AD462" i="17"/>
  <c r="AC462" i="17"/>
  <c r="AB462" i="17"/>
  <c r="AA462" i="17"/>
  <c r="Z462" i="17"/>
  <c r="Y462" i="17"/>
  <c r="X462" i="17"/>
  <c r="W462" i="17"/>
  <c r="V462" i="17"/>
  <c r="U462" i="17"/>
  <c r="T462" i="17"/>
  <c r="S462" i="17"/>
  <c r="R462" i="17"/>
  <c r="Q462" i="17"/>
  <c r="P462" i="17"/>
  <c r="O462" i="17"/>
  <c r="N462" i="17"/>
  <c r="M462" i="17"/>
  <c r="L462" i="17"/>
  <c r="K462" i="17"/>
  <c r="AO461" i="17"/>
  <c r="AN461" i="17"/>
  <c r="AM461" i="17"/>
  <c r="AL461" i="17"/>
  <c r="AK461" i="17"/>
  <c r="AJ461" i="17"/>
  <c r="AI461" i="17"/>
  <c r="AH461" i="17"/>
  <c r="AG461" i="17"/>
  <c r="AF461" i="17"/>
  <c r="AE461" i="17"/>
  <c r="AD461" i="17"/>
  <c r="AC461" i="17"/>
  <c r="AB461" i="17"/>
  <c r="AA461" i="17"/>
  <c r="Z461" i="17"/>
  <c r="Y461" i="17"/>
  <c r="X461" i="17"/>
  <c r="W461" i="17"/>
  <c r="V461" i="17"/>
  <c r="U461" i="17"/>
  <c r="T461" i="17"/>
  <c r="S461" i="17"/>
  <c r="R461" i="17"/>
  <c r="Q461" i="17"/>
  <c r="P461" i="17"/>
  <c r="O461" i="17"/>
  <c r="N461" i="17"/>
  <c r="M461" i="17"/>
  <c r="L461" i="17"/>
  <c r="K461" i="17"/>
  <c r="AO460" i="17"/>
  <c r="AN460" i="17"/>
  <c r="AM460" i="17"/>
  <c r="AL460" i="17"/>
  <c r="AK460" i="17"/>
  <c r="AJ460" i="17"/>
  <c r="AI460" i="17"/>
  <c r="AH460" i="17"/>
  <c r="AG460" i="17"/>
  <c r="AF460" i="17"/>
  <c r="AE460" i="17"/>
  <c r="AD460" i="17"/>
  <c r="AC460" i="17"/>
  <c r="AB460" i="17"/>
  <c r="AA460" i="17"/>
  <c r="Z460" i="17"/>
  <c r="Y460" i="17"/>
  <c r="X460" i="17"/>
  <c r="W460" i="17"/>
  <c r="V460" i="17"/>
  <c r="U460" i="17"/>
  <c r="T460" i="17"/>
  <c r="S460" i="17"/>
  <c r="R460" i="17"/>
  <c r="Q460" i="17"/>
  <c r="P460" i="17"/>
  <c r="O460" i="17"/>
  <c r="N460" i="17"/>
  <c r="M460" i="17"/>
  <c r="L460" i="17"/>
  <c r="K460" i="17"/>
  <c r="AO459" i="17"/>
  <c r="AN459" i="17"/>
  <c r="AM459" i="17"/>
  <c r="AL459" i="17"/>
  <c r="AK459" i="17"/>
  <c r="AJ459" i="17"/>
  <c r="AI459" i="17"/>
  <c r="AH459" i="17"/>
  <c r="AG459" i="17"/>
  <c r="AF459" i="17"/>
  <c r="AE459" i="17"/>
  <c r="AD459" i="17"/>
  <c r="AC459" i="17"/>
  <c r="AB459" i="17"/>
  <c r="AA459" i="17"/>
  <c r="Z459" i="17"/>
  <c r="Y459" i="17"/>
  <c r="X459" i="17"/>
  <c r="W459" i="17"/>
  <c r="V459" i="17"/>
  <c r="U459" i="17"/>
  <c r="T459" i="17"/>
  <c r="S459" i="17"/>
  <c r="R459" i="17"/>
  <c r="Q459" i="17"/>
  <c r="P459" i="17"/>
  <c r="O459" i="17"/>
  <c r="N459" i="17"/>
  <c r="M459" i="17"/>
  <c r="L459" i="17"/>
  <c r="K459" i="17"/>
  <c r="AO458" i="17"/>
  <c r="AN458" i="17"/>
  <c r="AM458" i="17"/>
  <c r="AL458" i="17"/>
  <c r="AK458" i="17"/>
  <c r="AJ458" i="17"/>
  <c r="AI458" i="17"/>
  <c r="AH458" i="17"/>
  <c r="AG458" i="17"/>
  <c r="AF458" i="17"/>
  <c r="AE458" i="17"/>
  <c r="AD458" i="17"/>
  <c r="AC458" i="17"/>
  <c r="AB458" i="17"/>
  <c r="AA458" i="17"/>
  <c r="Z458" i="17"/>
  <c r="Y458" i="17"/>
  <c r="X458" i="17"/>
  <c r="W458" i="17"/>
  <c r="V458" i="17"/>
  <c r="U458" i="17"/>
  <c r="T458" i="17"/>
  <c r="S458" i="17"/>
  <c r="R458" i="17"/>
  <c r="Q458" i="17"/>
  <c r="P458" i="17"/>
  <c r="O458" i="17"/>
  <c r="N458" i="17"/>
  <c r="M458" i="17"/>
  <c r="L458" i="17"/>
  <c r="K458" i="17"/>
  <c r="AO457" i="17"/>
  <c r="AN457" i="17"/>
  <c r="AM457" i="17"/>
  <c r="AL457" i="17"/>
  <c r="AK457" i="17"/>
  <c r="AJ457" i="17"/>
  <c r="AI457" i="17"/>
  <c r="AH457" i="17"/>
  <c r="AG457" i="17"/>
  <c r="AF457" i="17"/>
  <c r="AE457" i="17"/>
  <c r="AD457" i="17"/>
  <c r="AC457" i="17"/>
  <c r="AB457" i="17"/>
  <c r="AA457" i="17"/>
  <c r="Z457" i="17"/>
  <c r="Y457" i="17"/>
  <c r="X457" i="17"/>
  <c r="W457" i="17"/>
  <c r="V457" i="17"/>
  <c r="U457" i="17"/>
  <c r="T457" i="17"/>
  <c r="S457" i="17"/>
  <c r="R457" i="17"/>
  <c r="Q457" i="17"/>
  <c r="P457" i="17"/>
  <c r="O457" i="17"/>
  <c r="N457" i="17"/>
  <c r="M457" i="17"/>
  <c r="L457" i="17"/>
  <c r="K457" i="17"/>
  <c r="AO456" i="17"/>
  <c r="AN456" i="17"/>
  <c r="AM456" i="17"/>
  <c r="AL456" i="17"/>
  <c r="AK456" i="17"/>
  <c r="AJ456" i="17"/>
  <c r="AI456" i="17"/>
  <c r="AH456" i="17"/>
  <c r="AG456" i="17"/>
  <c r="AF456" i="17"/>
  <c r="AE456" i="17"/>
  <c r="AD456" i="17"/>
  <c r="AC456" i="17"/>
  <c r="AB456" i="17"/>
  <c r="AA456" i="17"/>
  <c r="Z456" i="17"/>
  <c r="Y456" i="17"/>
  <c r="X456" i="17"/>
  <c r="W456" i="17"/>
  <c r="V456" i="17"/>
  <c r="U456" i="17"/>
  <c r="T456" i="17"/>
  <c r="S456" i="17"/>
  <c r="R456" i="17"/>
  <c r="Q456" i="17"/>
  <c r="P456" i="17"/>
  <c r="O456" i="17"/>
  <c r="N456" i="17"/>
  <c r="M456" i="17"/>
  <c r="L456" i="17"/>
  <c r="K456" i="17"/>
  <c r="AO455" i="17"/>
  <c r="AN455" i="17"/>
  <c r="AM455" i="17"/>
  <c r="AL455" i="17"/>
  <c r="AK455" i="17"/>
  <c r="AJ455" i="17"/>
  <c r="AI455" i="17"/>
  <c r="AH455" i="17"/>
  <c r="AG455" i="17"/>
  <c r="AF455" i="17"/>
  <c r="AE455" i="17"/>
  <c r="AD455" i="17"/>
  <c r="AC455" i="17"/>
  <c r="AB455" i="17"/>
  <c r="AA455" i="17"/>
  <c r="Z455" i="17"/>
  <c r="Y455" i="17"/>
  <c r="X455" i="17"/>
  <c r="W455" i="17"/>
  <c r="V455" i="17"/>
  <c r="U455" i="17"/>
  <c r="T455" i="17"/>
  <c r="S455" i="17"/>
  <c r="R455" i="17"/>
  <c r="Q455" i="17"/>
  <c r="P455" i="17"/>
  <c r="O455" i="17"/>
  <c r="N455" i="17"/>
  <c r="M455" i="17"/>
  <c r="L455" i="17"/>
  <c r="K455" i="17"/>
  <c r="AO454" i="17"/>
  <c r="AN454" i="17"/>
  <c r="AM454" i="17"/>
  <c r="AL454" i="17"/>
  <c r="AK454" i="17"/>
  <c r="AJ454" i="17"/>
  <c r="AI454" i="17"/>
  <c r="AH454" i="17"/>
  <c r="AG454" i="17"/>
  <c r="AF454" i="17"/>
  <c r="AE454" i="17"/>
  <c r="AD454" i="17"/>
  <c r="AC454" i="17"/>
  <c r="AB454" i="17"/>
  <c r="AA454" i="17"/>
  <c r="Z454" i="17"/>
  <c r="Y454" i="17"/>
  <c r="X454" i="17"/>
  <c r="W454" i="17"/>
  <c r="V454" i="17"/>
  <c r="U454" i="17"/>
  <c r="T454" i="17"/>
  <c r="S454" i="17"/>
  <c r="R454" i="17"/>
  <c r="Q454" i="17"/>
  <c r="P454" i="17"/>
  <c r="O454" i="17"/>
  <c r="N454" i="17"/>
  <c r="M454" i="17"/>
  <c r="L454" i="17"/>
  <c r="K454" i="17"/>
  <c r="AO453" i="17"/>
  <c r="AN453" i="17"/>
  <c r="AM453" i="17"/>
  <c r="AL453" i="17"/>
  <c r="AK453" i="17"/>
  <c r="AJ453" i="17"/>
  <c r="AI453" i="17"/>
  <c r="AH453" i="17"/>
  <c r="AG453" i="17"/>
  <c r="AF453" i="17"/>
  <c r="AE453" i="17"/>
  <c r="AD453" i="17"/>
  <c r="AC453" i="17"/>
  <c r="AB453" i="17"/>
  <c r="AA453" i="17"/>
  <c r="Z453" i="17"/>
  <c r="Y453" i="17"/>
  <c r="X453" i="17"/>
  <c r="W453" i="17"/>
  <c r="V453" i="17"/>
  <c r="U453" i="17"/>
  <c r="T453" i="17"/>
  <c r="S453" i="17"/>
  <c r="R453" i="17"/>
  <c r="Q453" i="17"/>
  <c r="P453" i="17"/>
  <c r="O453" i="17"/>
  <c r="N453" i="17"/>
  <c r="M453" i="17"/>
  <c r="L453" i="17"/>
  <c r="K453" i="17"/>
  <c r="AO452" i="17"/>
  <c r="AN452" i="17"/>
  <c r="AM452" i="17"/>
  <c r="AL452" i="17"/>
  <c r="AK452" i="17"/>
  <c r="AJ452" i="17"/>
  <c r="AI452" i="17"/>
  <c r="AH452" i="17"/>
  <c r="AG452" i="17"/>
  <c r="AF452" i="17"/>
  <c r="AE452" i="17"/>
  <c r="AD452" i="17"/>
  <c r="AC452" i="17"/>
  <c r="AB452" i="17"/>
  <c r="AA452" i="17"/>
  <c r="Z452" i="17"/>
  <c r="Y452" i="17"/>
  <c r="X452" i="17"/>
  <c r="W452" i="17"/>
  <c r="V452" i="17"/>
  <c r="U452" i="17"/>
  <c r="T452" i="17"/>
  <c r="S452" i="17"/>
  <c r="R452" i="17"/>
  <c r="Q452" i="17"/>
  <c r="P452" i="17"/>
  <c r="O452" i="17"/>
  <c r="N452" i="17"/>
  <c r="M452" i="17"/>
  <c r="L452" i="17"/>
  <c r="K452" i="17"/>
  <c r="AO451" i="17"/>
  <c r="AN451" i="17"/>
  <c r="AM451" i="17"/>
  <c r="AL451" i="17"/>
  <c r="AK451" i="17"/>
  <c r="AJ451" i="17"/>
  <c r="AI451" i="17"/>
  <c r="AH451" i="17"/>
  <c r="AG451" i="17"/>
  <c r="AF451" i="17"/>
  <c r="AE451" i="17"/>
  <c r="AD451" i="17"/>
  <c r="AC451" i="17"/>
  <c r="AB451" i="17"/>
  <c r="AA451" i="17"/>
  <c r="Z451" i="17"/>
  <c r="Y451" i="17"/>
  <c r="X451" i="17"/>
  <c r="W451" i="17"/>
  <c r="V451" i="17"/>
  <c r="U451" i="17"/>
  <c r="T451" i="17"/>
  <c r="S451" i="17"/>
  <c r="R451" i="17"/>
  <c r="Q451" i="17"/>
  <c r="P451" i="17"/>
  <c r="O451" i="17"/>
  <c r="N451" i="17"/>
  <c r="M451" i="17"/>
  <c r="L451" i="17"/>
  <c r="K451" i="17"/>
  <c r="AO450" i="17"/>
  <c r="AN450" i="17"/>
  <c r="AM450" i="17"/>
  <c r="AL450" i="17"/>
  <c r="AK450" i="17"/>
  <c r="AJ450" i="17"/>
  <c r="AI450" i="17"/>
  <c r="AH450" i="17"/>
  <c r="AG450" i="17"/>
  <c r="AF450" i="17"/>
  <c r="AE450" i="17"/>
  <c r="AD450" i="17"/>
  <c r="AC450" i="17"/>
  <c r="AB450" i="17"/>
  <c r="AA450" i="17"/>
  <c r="Z450" i="17"/>
  <c r="Y450" i="17"/>
  <c r="X450" i="17"/>
  <c r="W450" i="17"/>
  <c r="V450" i="17"/>
  <c r="U450" i="17"/>
  <c r="T450" i="17"/>
  <c r="S450" i="17"/>
  <c r="R450" i="17"/>
  <c r="Q450" i="17"/>
  <c r="P450" i="17"/>
  <c r="O450" i="17"/>
  <c r="N450" i="17"/>
  <c r="M450" i="17"/>
  <c r="L450" i="17"/>
  <c r="K450" i="17"/>
  <c r="AO449" i="17"/>
  <c r="AN449" i="17"/>
  <c r="AM449" i="17"/>
  <c r="AL449" i="17"/>
  <c r="AK449" i="17"/>
  <c r="AJ449" i="17"/>
  <c r="AI449" i="17"/>
  <c r="AH449" i="17"/>
  <c r="AG449" i="17"/>
  <c r="AF449" i="17"/>
  <c r="AE449" i="17"/>
  <c r="AD449" i="17"/>
  <c r="AC449" i="17"/>
  <c r="AB449" i="17"/>
  <c r="AA449" i="17"/>
  <c r="Z449" i="17"/>
  <c r="Y449" i="17"/>
  <c r="X449" i="17"/>
  <c r="W449" i="17"/>
  <c r="V449" i="17"/>
  <c r="U449" i="17"/>
  <c r="T449" i="17"/>
  <c r="S449" i="17"/>
  <c r="R449" i="17"/>
  <c r="Q449" i="17"/>
  <c r="P449" i="17"/>
  <c r="O449" i="17"/>
  <c r="N449" i="17"/>
  <c r="M449" i="17"/>
  <c r="L449" i="17"/>
  <c r="K449" i="17"/>
  <c r="AO448" i="17"/>
  <c r="AN448" i="17"/>
  <c r="AM448" i="17"/>
  <c r="AL448" i="17"/>
  <c r="AK448" i="17"/>
  <c r="AJ448" i="17"/>
  <c r="AI448" i="17"/>
  <c r="AH448" i="17"/>
  <c r="AG448" i="17"/>
  <c r="AF448" i="17"/>
  <c r="AE448" i="17"/>
  <c r="AD448" i="17"/>
  <c r="AC448" i="17"/>
  <c r="AB448" i="17"/>
  <c r="AA448" i="17"/>
  <c r="Z448" i="17"/>
  <c r="Y448" i="17"/>
  <c r="X448" i="17"/>
  <c r="W448" i="17"/>
  <c r="V448" i="17"/>
  <c r="U448" i="17"/>
  <c r="T448" i="17"/>
  <c r="S448" i="17"/>
  <c r="R448" i="17"/>
  <c r="Q448" i="17"/>
  <c r="P448" i="17"/>
  <c r="O448" i="17"/>
  <c r="N448" i="17"/>
  <c r="M448" i="17"/>
  <c r="L448" i="17"/>
  <c r="K448" i="17"/>
  <c r="AO447" i="17"/>
  <c r="AN447" i="17"/>
  <c r="AM447" i="17"/>
  <c r="AL447" i="17"/>
  <c r="AK447" i="17"/>
  <c r="AJ447" i="17"/>
  <c r="AI447" i="17"/>
  <c r="AH447" i="17"/>
  <c r="AG447" i="17"/>
  <c r="AF447" i="17"/>
  <c r="AE447" i="17"/>
  <c r="AD447" i="17"/>
  <c r="AC447" i="17"/>
  <c r="AB447" i="17"/>
  <c r="AA447" i="17"/>
  <c r="Z447" i="17"/>
  <c r="Y447" i="17"/>
  <c r="X447" i="17"/>
  <c r="W447" i="17"/>
  <c r="V447" i="17"/>
  <c r="U447" i="17"/>
  <c r="T447" i="17"/>
  <c r="S447" i="17"/>
  <c r="R447" i="17"/>
  <c r="Q447" i="17"/>
  <c r="P447" i="17"/>
  <c r="O447" i="17"/>
  <c r="N447" i="17"/>
  <c r="M447" i="17"/>
  <c r="L447" i="17"/>
  <c r="K447" i="17"/>
  <c r="AO446" i="17"/>
  <c r="AN446" i="17"/>
  <c r="AM446" i="17"/>
  <c r="AL446" i="17"/>
  <c r="AK446" i="17"/>
  <c r="AJ446" i="17"/>
  <c r="AI446" i="17"/>
  <c r="AH446" i="17"/>
  <c r="AG446" i="17"/>
  <c r="AF446" i="17"/>
  <c r="AE446" i="17"/>
  <c r="AD446" i="17"/>
  <c r="AC446" i="17"/>
  <c r="AB446" i="17"/>
  <c r="AA446" i="17"/>
  <c r="Z446" i="17"/>
  <c r="Y446" i="17"/>
  <c r="X446" i="17"/>
  <c r="W446" i="17"/>
  <c r="V446" i="17"/>
  <c r="U446" i="17"/>
  <c r="T446" i="17"/>
  <c r="S446" i="17"/>
  <c r="R446" i="17"/>
  <c r="Q446" i="17"/>
  <c r="P446" i="17"/>
  <c r="O446" i="17"/>
  <c r="N446" i="17"/>
  <c r="M446" i="17"/>
  <c r="L446" i="17"/>
  <c r="K446" i="17"/>
  <c r="AO445" i="17"/>
  <c r="AN445" i="17"/>
  <c r="AM445" i="17"/>
  <c r="AL445" i="17"/>
  <c r="AK445" i="17"/>
  <c r="AJ445" i="17"/>
  <c r="AI445" i="17"/>
  <c r="AH445" i="17"/>
  <c r="AG445" i="17"/>
  <c r="AF445" i="17"/>
  <c r="AE445" i="17"/>
  <c r="AD445" i="17"/>
  <c r="AC445" i="17"/>
  <c r="AB445" i="17"/>
  <c r="AA445" i="17"/>
  <c r="Z445" i="17"/>
  <c r="Y445" i="17"/>
  <c r="X445" i="17"/>
  <c r="W445" i="17"/>
  <c r="V445" i="17"/>
  <c r="U445" i="17"/>
  <c r="T445" i="17"/>
  <c r="S445" i="17"/>
  <c r="R445" i="17"/>
  <c r="Q445" i="17"/>
  <c r="P445" i="17"/>
  <c r="O445" i="17"/>
  <c r="N445" i="17"/>
  <c r="M445" i="17"/>
  <c r="L445" i="17"/>
  <c r="K445" i="17"/>
  <c r="AO444" i="17"/>
  <c r="AN444" i="17"/>
  <c r="AM444" i="17"/>
  <c r="AL444" i="17"/>
  <c r="AK444" i="17"/>
  <c r="AJ444" i="17"/>
  <c r="AI444" i="17"/>
  <c r="AH444" i="17"/>
  <c r="AG444" i="17"/>
  <c r="AF444" i="17"/>
  <c r="AE444" i="17"/>
  <c r="AD444" i="17"/>
  <c r="AC444" i="17"/>
  <c r="AB444" i="17"/>
  <c r="AA444" i="17"/>
  <c r="Z444" i="17"/>
  <c r="Y444" i="17"/>
  <c r="X444" i="17"/>
  <c r="W444" i="17"/>
  <c r="V444" i="17"/>
  <c r="U444" i="17"/>
  <c r="T444" i="17"/>
  <c r="S444" i="17"/>
  <c r="R444" i="17"/>
  <c r="Q444" i="17"/>
  <c r="P444" i="17"/>
  <c r="O444" i="17"/>
  <c r="N444" i="17"/>
  <c r="M444" i="17"/>
  <c r="L444" i="17"/>
  <c r="K444" i="17"/>
  <c r="AO443" i="17"/>
  <c r="AN443" i="17"/>
  <c r="AM443" i="17"/>
  <c r="AL443" i="17"/>
  <c r="AK443" i="17"/>
  <c r="AJ443" i="17"/>
  <c r="AI443" i="17"/>
  <c r="AH443" i="17"/>
  <c r="AG443" i="17"/>
  <c r="AF443" i="17"/>
  <c r="AE443" i="17"/>
  <c r="AD443" i="17"/>
  <c r="AC443" i="17"/>
  <c r="AB443" i="17"/>
  <c r="AA443" i="17"/>
  <c r="Z443" i="17"/>
  <c r="Y443" i="17"/>
  <c r="X443" i="17"/>
  <c r="W443" i="17"/>
  <c r="V443" i="17"/>
  <c r="U443" i="17"/>
  <c r="T443" i="17"/>
  <c r="S443" i="17"/>
  <c r="R443" i="17"/>
  <c r="Q443" i="17"/>
  <c r="P443" i="17"/>
  <c r="O443" i="17"/>
  <c r="N443" i="17"/>
  <c r="M443" i="17"/>
  <c r="L443" i="17"/>
  <c r="K443" i="17"/>
  <c r="AO442" i="17"/>
  <c r="AN442" i="17"/>
  <c r="AM442" i="17"/>
  <c r="AL442" i="17"/>
  <c r="AK442" i="17"/>
  <c r="AJ442" i="17"/>
  <c r="AI442" i="17"/>
  <c r="AH442" i="17"/>
  <c r="AG442" i="17"/>
  <c r="AF442" i="17"/>
  <c r="AE442" i="17"/>
  <c r="AD442" i="17"/>
  <c r="AC442" i="17"/>
  <c r="AB442" i="17"/>
  <c r="AA442" i="17"/>
  <c r="Z442" i="17"/>
  <c r="Y442" i="17"/>
  <c r="X442" i="17"/>
  <c r="W442" i="17"/>
  <c r="V442" i="17"/>
  <c r="U442" i="17"/>
  <c r="T442" i="17"/>
  <c r="S442" i="17"/>
  <c r="R442" i="17"/>
  <c r="Q442" i="17"/>
  <c r="P442" i="17"/>
  <c r="O442" i="17"/>
  <c r="N442" i="17"/>
  <c r="M442" i="17"/>
  <c r="L442" i="17"/>
  <c r="K442" i="17"/>
  <c r="AO441" i="17"/>
  <c r="AN441" i="17"/>
  <c r="AM441" i="17"/>
  <c r="AL441" i="17"/>
  <c r="AK441" i="17"/>
  <c r="AJ441" i="17"/>
  <c r="AI441" i="17"/>
  <c r="AH441" i="17"/>
  <c r="AG441" i="17"/>
  <c r="AF441" i="17"/>
  <c r="AE441" i="17"/>
  <c r="AD441" i="17"/>
  <c r="AC441" i="17"/>
  <c r="AB441" i="17"/>
  <c r="AA441" i="17"/>
  <c r="Z441" i="17"/>
  <c r="Y441" i="17"/>
  <c r="X441" i="17"/>
  <c r="W441" i="17"/>
  <c r="V441" i="17"/>
  <c r="U441" i="17"/>
  <c r="T441" i="17"/>
  <c r="S441" i="17"/>
  <c r="R441" i="17"/>
  <c r="Q441" i="17"/>
  <c r="P441" i="17"/>
  <c r="O441" i="17"/>
  <c r="N441" i="17"/>
  <c r="M441" i="17"/>
  <c r="L441" i="17"/>
  <c r="K441" i="17"/>
  <c r="AO440" i="17"/>
  <c r="AN440" i="17"/>
  <c r="AM440" i="17"/>
  <c r="AL440" i="17"/>
  <c r="AK440" i="17"/>
  <c r="AJ440" i="17"/>
  <c r="AI440" i="17"/>
  <c r="AH440" i="17"/>
  <c r="AG440" i="17"/>
  <c r="AF440" i="17"/>
  <c r="AE440" i="17"/>
  <c r="AD440" i="17"/>
  <c r="AC440" i="17"/>
  <c r="AB440" i="17"/>
  <c r="AA440" i="17"/>
  <c r="Z440" i="17"/>
  <c r="Y440" i="17"/>
  <c r="X440" i="17"/>
  <c r="W440" i="17"/>
  <c r="V440" i="17"/>
  <c r="U440" i="17"/>
  <c r="T440" i="17"/>
  <c r="S440" i="17"/>
  <c r="R440" i="17"/>
  <c r="Q440" i="17"/>
  <c r="P440" i="17"/>
  <c r="O440" i="17"/>
  <c r="N440" i="17"/>
  <c r="M440" i="17"/>
  <c r="L440" i="17"/>
  <c r="K440" i="17"/>
  <c r="AO439" i="17"/>
  <c r="AN439" i="17"/>
  <c r="AM439" i="17"/>
  <c r="AL439" i="17"/>
  <c r="AK439" i="17"/>
  <c r="AJ439" i="17"/>
  <c r="AI439" i="17"/>
  <c r="AH439" i="17"/>
  <c r="AG439" i="17"/>
  <c r="AF439" i="17"/>
  <c r="AE439" i="17"/>
  <c r="AD439" i="17"/>
  <c r="AC439" i="17"/>
  <c r="AB439" i="17"/>
  <c r="AA439" i="17"/>
  <c r="Z439" i="17"/>
  <c r="Y439" i="17"/>
  <c r="X439" i="17"/>
  <c r="W439" i="17"/>
  <c r="V439" i="17"/>
  <c r="U439" i="17"/>
  <c r="T439" i="17"/>
  <c r="S439" i="17"/>
  <c r="R439" i="17"/>
  <c r="Q439" i="17"/>
  <c r="P439" i="17"/>
  <c r="O439" i="17"/>
  <c r="N439" i="17"/>
  <c r="M439" i="17"/>
  <c r="L439" i="17"/>
  <c r="K439" i="17"/>
  <c r="AO438" i="17"/>
  <c r="AN438" i="17"/>
  <c r="AM438" i="17"/>
  <c r="AL438" i="17"/>
  <c r="AK438" i="17"/>
  <c r="AJ438" i="17"/>
  <c r="AI438" i="17"/>
  <c r="AH438" i="17"/>
  <c r="AG438" i="17"/>
  <c r="AF438" i="17"/>
  <c r="AE438" i="17"/>
  <c r="AD438" i="17"/>
  <c r="AC438" i="17"/>
  <c r="AB438" i="17"/>
  <c r="AA438" i="17"/>
  <c r="Z438" i="17"/>
  <c r="Y438" i="17"/>
  <c r="X438" i="17"/>
  <c r="W438" i="17"/>
  <c r="V438" i="17"/>
  <c r="U438" i="17"/>
  <c r="T438" i="17"/>
  <c r="S438" i="17"/>
  <c r="R438" i="17"/>
  <c r="Q438" i="17"/>
  <c r="P438" i="17"/>
  <c r="O438" i="17"/>
  <c r="N438" i="17"/>
  <c r="M438" i="17"/>
  <c r="L438" i="17"/>
  <c r="K438" i="17"/>
  <c r="AO437" i="17"/>
  <c r="AN437" i="17"/>
  <c r="AM437" i="17"/>
  <c r="AL437" i="17"/>
  <c r="AK437" i="17"/>
  <c r="AJ437" i="17"/>
  <c r="AI437" i="17"/>
  <c r="AH437" i="17"/>
  <c r="AG437" i="17"/>
  <c r="AF437" i="17"/>
  <c r="AE437" i="17"/>
  <c r="AD437" i="17"/>
  <c r="AC437" i="17"/>
  <c r="AB437" i="17"/>
  <c r="AA437" i="17"/>
  <c r="Z437" i="17"/>
  <c r="Y437" i="17"/>
  <c r="X437" i="17"/>
  <c r="W437" i="17"/>
  <c r="V437" i="17"/>
  <c r="U437" i="17"/>
  <c r="T437" i="17"/>
  <c r="S437" i="17"/>
  <c r="R437" i="17"/>
  <c r="Q437" i="17"/>
  <c r="P437" i="17"/>
  <c r="O437" i="17"/>
  <c r="N437" i="17"/>
  <c r="M437" i="17"/>
  <c r="L437" i="17"/>
  <c r="K437" i="17"/>
  <c r="AO436" i="17"/>
  <c r="AN436" i="17"/>
  <c r="AM436" i="17"/>
  <c r="AL436" i="17"/>
  <c r="AK436" i="17"/>
  <c r="AJ436" i="17"/>
  <c r="AI436" i="17"/>
  <c r="AH436" i="17"/>
  <c r="AG436" i="17"/>
  <c r="AF436" i="17"/>
  <c r="AE436" i="17"/>
  <c r="AD436" i="17"/>
  <c r="AC436" i="17"/>
  <c r="AB436" i="17"/>
  <c r="AA436" i="17"/>
  <c r="Z436" i="17"/>
  <c r="Y436" i="17"/>
  <c r="X436" i="17"/>
  <c r="W436" i="17"/>
  <c r="V436" i="17"/>
  <c r="U436" i="17"/>
  <c r="T436" i="17"/>
  <c r="S436" i="17"/>
  <c r="R436" i="17"/>
  <c r="Q436" i="17"/>
  <c r="P436" i="17"/>
  <c r="O436" i="17"/>
  <c r="N436" i="17"/>
  <c r="M436" i="17"/>
  <c r="L436" i="17"/>
  <c r="K436" i="17"/>
  <c r="AO435" i="17"/>
  <c r="AN435" i="17"/>
  <c r="AM435" i="17"/>
  <c r="AL435" i="17"/>
  <c r="AK435" i="17"/>
  <c r="AJ435" i="17"/>
  <c r="AI435" i="17"/>
  <c r="AH435" i="17"/>
  <c r="AG435" i="17"/>
  <c r="AF435" i="17"/>
  <c r="AE435" i="17"/>
  <c r="AD435" i="17"/>
  <c r="AC435" i="17"/>
  <c r="AB435" i="17"/>
  <c r="AA435" i="17"/>
  <c r="Z435" i="17"/>
  <c r="Y435" i="17"/>
  <c r="X435" i="17"/>
  <c r="W435" i="17"/>
  <c r="V435" i="17"/>
  <c r="U435" i="17"/>
  <c r="T435" i="17"/>
  <c r="S435" i="17"/>
  <c r="R435" i="17"/>
  <c r="Q435" i="17"/>
  <c r="P435" i="17"/>
  <c r="O435" i="17"/>
  <c r="N435" i="17"/>
  <c r="M435" i="17"/>
  <c r="L435" i="17"/>
  <c r="K435" i="17"/>
  <c r="AO434" i="17"/>
  <c r="AN434" i="17"/>
  <c r="AM434" i="17"/>
  <c r="AL434" i="17"/>
  <c r="AK434" i="17"/>
  <c r="AJ434" i="17"/>
  <c r="AI434" i="17"/>
  <c r="AH434" i="17"/>
  <c r="AG434" i="17"/>
  <c r="AF434" i="17"/>
  <c r="AE434" i="17"/>
  <c r="AD434" i="17"/>
  <c r="AC434" i="17"/>
  <c r="AB434" i="17"/>
  <c r="AA434" i="17"/>
  <c r="Z434" i="17"/>
  <c r="Y434" i="17"/>
  <c r="X434" i="17"/>
  <c r="W434" i="17"/>
  <c r="V434" i="17"/>
  <c r="U434" i="17"/>
  <c r="T434" i="17"/>
  <c r="S434" i="17"/>
  <c r="R434" i="17"/>
  <c r="Q434" i="17"/>
  <c r="P434" i="17"/>
  <c r="O434" i="17"/>
  <c r="N434" i="17"/>
  <c r="M434" i="17"/>
  <c r="L434" i="17"/>
  <c r="K434" i="17"/>
  <c r="AO433" i="17"/>
  <c r="AN433" i="17"/>
  <c r="AM433" i="17"/>
  <c r="AL433" i="17"/>
  <c r="AK433" i="17"/>
  <c r="AJ433" i="17"/>
  <c r="AI433" i="17"/>
  <c r="AH433" i="17"/>
  <c r="AG433" i="17"/>
  <c r="AF433" i="17"/>
  <c r="AE433" i="17"/>
  <c r="AD433" i="17"/>
  <c r="AC433" i="17"/>
  <c r="AB433" i="17"/>
  <c r="AA433" i="17"/>
  <c r="Z433" i="17"/>
  <c r="Y433" i="17"/>
  <c r="X433" i="17"/>
  <c r="W433" i="17"/>
  <c r="V433" i="17"/>
  <c r="U433" i="17"/>
  <c r="T433" i="17"/>
  <c r="S433" i="17"/>
  <c r="R433" i="17"/>
  <c r="Q433" i="17"/>
  <c r="P433" i="17"/>
  <c r="O433" i="17"/>
  <c r="N433" i="17"/>
  <c r="M433" i="17"/>
  <c r="L433" i="17"/>
  <c r="K433" i="17"/>
  <c r="AO432" i="17"/>
  <c r="AN432" i="17"/>
  <c r="AM432" i="17"/>
  <c r="AL432" i="17"/>
  <c r="AK432" i="17"/>
  <c r="AJ432" i="17"/>
  <c r="AI432" i="17"/>
  <c r="AH432" i="17"/>
  <c r="AG432" i="17"/>
  <c r="AF432" i="17"/>
  <c r="AE432" i="17"/>
  <c r="AD432" i="17"/>
  <c r="AC432" i="17"/>
  <c r="AB432" i="17"/>
  <c r="AA432" i="17"/>
  <c r="Z432" i="17"/>
  <c r="Y432" i="17"/>
  <c r="X432" i="17"/>
  <c r="W432" i="17"/>
  <c r="V432" i="17"/>
  <c r="U432" i="17"/>
  <c r="T432" i="17"/>
  <c r="S432" i="17"/>
  <c r="R432" i="17"/>
  <c r="Q432" i="17"/>
  <c r="P432" i="17"/>
  <c r="O432" i="17"/>
  <c r="N432" i="17"/>
  <c r="M432" i="17"/>
  <c r="L432" i="17"/>
  <c r="K432" i="17"/>
  <c r="AO431" i="17"/>
  <c r="AN431" i="17"/>
  <c r="AM431" i="17"/>
  <c r="AL431" i="17"/>
  <c r="AK431" i="17"/>
  <c r="AJ431" i="17"/>
  <c r="AI431" i="17"/>
  <c r="AH431" i="17"/>
  <c r="AG431" i="17"/>
  <c r="AF431" i="17"/>
  <c r="AE431" i="17"/>
  <c r="AD431" i="17"/>
  <c r="AC431" i="17"/>
  <c r="AB431" i="17"/>
  <c r="AA431" i="17"/>
  <c r="Z431" i="17"/>
  <c r="Y431" i="17"/>
  <c r="X431" i="17"/>
  <c r="W431" i="17"/>
  <c r="V431" i="17"/>
  <c r="U431" i="17"/>
  <c r="T431" i="17"/>
  <c r="S431" i="17"/>
  <c r="R431" i="17"/>
  <c r="Q431" i="17"/>
  <c r="P431" i="17"/>
  <c r="O431" i="17"/>
  <c r="N431" i="17"/>
  <c r="M431" i="17"/>
  <c r="L431" i="17"/>
  <c r="K431" i="17"/>
  <c r="AO430" i="17"/>
  <c r="AN430" i="17"/>
  <c r="AM430" i="17"/>
  <c r="AL430" i="17"/>
  <c r="AK430" i="17"/>
  <c r="AJ430" i="17"/>
  <c r="AI430" i="17"/>
  <c r="AH430" i="17"/>
  <c r="AG430" i="17"/>
  <c r="AF430" i="17"/>
  <c r="AE430" i="17"/>
  <c r="AD430" i="17"/>
  <c r="AC430" i="17"/>
  <c r="AB430" i="17"/>
  <c r="AA430" i="17"/>
  <c r="Z430" i="17"/>
  <c r="Y430" i="17"/>
  <c r="X430" i="17"/>
  <c r="W430" i="17"/>
  <c r="V430" i="17"/>
  <c r="U430" i="17"/>
  <c r="T430" i="17"/>
  <c r="S430" i="17"/>
  <c r="R430" i="17"/>
  <c r="Q430" i="17"/>
  <c r="P430" i="17"/>
  <c r="O430" i="17"/>
  <c r="N430" i="17"/>
  <c r="M430" i="17"/>
  <c r="L430" i="17"/>
  <c r="K430" i="17"/>
  <c r="AO429" i="17"/>
  <c r="AN429" i="17"/>
  <c r="AM429" i="17"/>
  <c r="AL429" i="17"/>
  <c r="AK429" i="17"/>
  <c r="AJ429" i="17"/>
  <c r="AI429" i="17"/>
  <c r="AH429" i="17"/>
  <c r="AG429" i="17"/>
  <c r="AF429" i="17"/>
  <c r="AE429" i="17"/>
  <c r="AD429" i="17"/>
  <c r="AC429" i="17"/>
  <c r="AB429" i="17"/>
  <c r="AA429" i="17"/>
  <c r="Z429" i="17"/>
  <c r="Y429" i="17"/>
  <c r="X429" i="17"/>
  <c r="W429" i="17"/>
  <c r="V429" i="17"/>
  <c r="U429" i="17"/>
  <c r="T429" i="17"/>
  <c r="S429" i="17"/>
  <c r="R429" i="17"/>
  <c r="Q429" i="17"/>
  <c r="P429" i="17"/>
  <c r="O429" i="17"/>
  <c r="N429" i="17"/>
  <c r="M429" i="17"/>
  <c r="L429" i="17"/>
  <c r="K429" i="17"/>
  <c r="AO428" i="17"/>
  <c r="AN428" i="17"/>
  <c r="AM428" i="17"/>
  <c r="AL428" i="17"/>
  <c r="AK428" i="17"/>
  <c r="AJ428" i="17"/>
  <c r="AI428" i="17"/>
  <c r="AH428" i="17"/>
  <c r="AG428" i="17"/>
  <c r="AF428" i="17"/>
  <c r="AE428" i="17"/>
  <c r="AD428" i="17"/>
  <c r="AC428" i="17"/>
  <c r="AB428" i="17"/>
  <c r="AA428" i="17"/>
  <c r="Z428" i="17"/>
  <c r="Y428" i="17"/>
  <c r="X428" i="17"/>
  <c r="W428" i="17"/>
  <c r="V428" i="17"/>
  <c r="U428" i="17"/>
  <c r="T428" i="17"/>
  <c r="S428" i="17"/>
  <c r="R428" i="17"/>
  <c r="Q428" i="17"/>
  <c r="P428" i="17"/>
  <c r="O428" i="17"/>
  <c r="N428" i="17"/>
  <c r="M428" i="17"/>
  <c r="L428" i="17"/>
  <c r="K428" i="17"/>
  <c r="AO427" i="17"/>
  <c r="AN427" i="17"/>
  <c r="AM427" i="17"/>
  <c r="AL427" i="17"/>
  <c r="AK427" i="17"/>
  <c r="AJ427" i="17"/>
  <c r="AI427" i="17"/>
  <c r="AH427" i="17"/>
  <c r="AG427" i="17"/>
  <c r="AF427" i="17"/>
  <c r="AE427" i="17"/>
  <c r="AD427" i="17"/>
  <c r="AC427" i="17"/>
  <c r="AB427" i="17"/>
  <c r="AA427" i="17"/>
  <c r="Z427" i="17"/>
  <c r="Y427" i="17"/>
  <c r="X427" i="17"/>
  <c r="W427" i="17"/>
  <c r="V427" i="17"/>
  <c r="U427" i="17"/>
  <c r="T427" i="17"/>
  <c r="S427" i="17"/>
  <c r="R427" i="17"/>
  <c r="Q427" i="17"/>
  <c r="P427" i="17"/>
  <c r="O427" i="17"/>
  <c r="N427" i="17"/>
  <c r="M427" i="17"/>
  <c r="L427" i="17"/>
  <c r="K427" i="17"/>
  <c r="AO426" i="17"/>
  <c r="AN426" i="17"/>
  <c r="AM426" i="17"/>
  <c r="AL426" i="17"/>
  <c r="AK426" i="17"/>
  <c r="AJ426" i="17"/>
  <c r="AI426" i="17"/>
  <c r="AH426" i="17"/>
  <c r="AG426" i="17"/>
  <c r="AF426" i="17"/>
  <c r="AE426" i="17"/>
  <c r="AD426" i="17"/>
  <c r="AC426" i="17"/>
  <c r="AB426" i="17"/>
  <c r="AA426" i="17"/>
  <c r="Z426" i="17"/>
  <c r="Y426" i="17"/>
  <c r="X426" i="17"/>
  <c r="W426" i="17"/>
  <c r="V426" i="17"/>
  <c r="U426" i="17"/>
  <c r="T426" i="17"/>
  <c r="S426" i="17"/>
  <c r="R426" i="17"/>
  <c r="Q426" i="17"/>
  <c r="P426" i="17"/>
  <c r="O426" i="17"/>
  <c r="N426" i="17"/>
  <c r="M426" i="17"/>
  <c r="L426" i="17"/>
  <c r="K426" i="17"/>
  <c r="AO425" i="17"/>
  <c r="AN425" i="17"/>
  <c r="AM425" i="17"/>
  <c r="AL425" i="17"/>
  <c r="AK425" i="17"/>
  <c r="AJ425" i="17"/>
  <c r="AI425" i="17"/>
  <c r="AH425" i="17"/>
  <c r="AG425" i="17"/>
  <c r="AF425" i="17"/>
  <c r="AE425" i="17"/>
  <c r="AD425" i="17"/>
  <c r="AC425" i="17"/>
  <c r="AB425" i="17"/>
  <c r="AA425" i="17"/>
  <c r="Z425" i="17"/>
  <c r="Y425" i="17"/>
  <c r="X425" i="17"/>
  <c r="W425" i="17"/>
  <c r="V425" i="17"/>
  <c r="U425" i="17"/>
  <c r="T425" i="17"/>
  <c r="S425" i="17"/>
  <c r="R425" i="17"/>
  <c r="Q425" i="17"/>
  <c r="P425" i="17"/>
  <c r="O425" i="17"/>
  <c r="N425" i="17"/>
  <c r="M425" i="17"/>
  <c r="L425" i="17"/>
  <c r="K425" i="17"/>
  <c r="AO424" i="17"/>
  <c r="AN424" i="17"/>
  <c r="AM424" i="17"/>
  <c r="AL424" i="17"/>
  <c r="AK424" i="17"/>
  <c r="AJ424" i="17"/>
  <c r="AI424" i="17"/>
  <c r="AH424" i="17"/>
  <c r="AG424" i="17"/>
  <c r="AF424" i="17"/>
  <c r="AE424" i="17"/>
  <c r="AD424" i="17"/>
  <c r="AC424" i="17"/>
  <c r="AB424" i="17"/>
  <c r="AA424" i="17"/>
  <c r="Z424" i="17"/>
  <c r="Y424" i="17"/>
  <c r="X424" i="17"/>
  <c r="W424" i="17"/>
  <c r="V424" i="17"/>
  <c r="U424" i="17"/>
  <c r="T424" i="17"/>
  <c r="S424" i="17"/>
  <c r="R424" i="17"/>
  <c r="Q424" i="17"/>
  <c r="P424" i="17"/>
  <c r="O424" i="17"/>
  <c r="N424" i="17"/>
  <c r="M424" i="17"/>
  <c r="L424" i="17"/>
  <c r="K424" i="17"/>
  <c r="AO423" i="17"/>
  <c r="AN423" i="17"/>
  <c r="AM423" i="17"/>
  <c r="AL423" i="17"/>
  <c r="AK423" i="17"/>
  <c r="AJ423" i="17"/>
  <c r="AI423" i="17"/>
  <c r="AH423" i="17"/>
  <c r="AG423" i="17"/>
  <c r="AF423" i="17"/>
  <c r="AE423" i="17"/>
  <c r="AD423" i="17"/>
  <c r="AC423" i="17"/>
  <c r="AB423" i="17"/>
  <c r="AA423" i="17"/>
  <c r="Z423" i="17"/>
  <c r="Y423" i="17"/>
  <c r="X423" i="17"/>
  <c r="W423" i="17"/>
  <c r="V423" i="17"/>
  <c r="U423" i="17"/>
  <c r="T423" i="17"/>
  <c r="S423" i="17"/>
  <c r="R423" i="17"/>
  <c r="Q423" i="17"/>
  <c r="P423" i="17"/>
  <c r="O423" i="17"/>
  <c r="N423" i="17"/>
  <c r="M423" i="17"/>
  <c r="L423" i="17"/>
  <c r="K423" i="17"/>
  <c r="AO422" i="17"/>
  <c r="AN422" i="17"/>
  <c r="AM422" i="17"/>
  <c r="AL422" i="17"/>
  <c r="AK422" i="17"/>
  <c r="AJ422" i="17"/>
  <c r="AI422" i="17"/>
  <c r="AH422" i="17"/>
  <c r="AG422" i="17"/>
  <c r="AF422" i="17"/>
  <c r="AE422" i="17"/>
  <c r="AD422" i="17"/>
  <c r="AC422" i="17"/>
  <c r="AB422" i="17"/>
  <c r="AA422" i="17"/>
  <c r="Z422" i="17"/>
  <c r="Y422" i="17"/>
  <c r="X422" i="17"/>
  <c r="W422" i="17"/>
  <c r="V422" i="17"/>
  <c r="U422" i="17"/>
  <c r="T422" i="17"/>
  <c r="S422" i="17"/>
  <c r="R422" i="17"/>
  <c r="Q422" i="17"/>
  <c r="P422" i="17"/>
  <c r="O422" i="17"/>
  <c r="N422" i="17"/>
  <c r="M422" i="17"/>
  <c r="L422" i="17"/>
  <c r="K422" i="17"/>
  <c r="AO421" i="17"/>
  <c r="AN421" i="17"/>
  <c r="AM421" i="17"/>
  <c r="AL421" i="17"/>
  <c r="AK421" i="17"/>
  <c r="AJ421" i="17"/>
  <c r="AI421" i="17"/>
  <c r="AH421" i="17"/>
  <c r="AG421" i="17"/>
  <c r="AF421" i="17"/>
  <c r="AE421" i="17"/>
  <c r="AD421" i="17"/>
  <c r="AC421" i="17"/>
  <c r="AB421" i="17"/>
  <c r="AA421" i="17"/>
  <c r="Z421" i="17"/>
  <c r="Y421" i="17"/>
  <c r="X421" i="17"/>
  <c r="W421" i="17"/>
  <c r="V421" i="17"/>
  <c r="U421" i="17"/>
  <c r="T421" i="17"/>
  <c r="S421" i="17"/>
  <c r="R421" i="17"/>
  <c r="Q421" i="17"/>
  <c r="P421" i="17"/>
  <c r="O421" i="17"/>
  <c r="N421" i="17"/>
  <c r="M421" i="17"/>
  <c r="L421" i="17"/>
  <c r="K421" i="17"/>
  <c r="AO420" i="17"/>
  <c r="AN420" i="17"/>
  <c r="AM420" i="17"/>
  <c r="AL420" i="17"/>
  <c r="AK420" i="17"/>
  <c r="AJ420" i="17"/>
  <c r="AI420" i="17"/>
  <c r="AH420" i="17"/>
  <c r="AG420" i="17"/>
  <c r="AF420" i="17"/>
  <c r="AE420" i="17"/>
  <c r="AD420" i="17"/>
  <c r="AC420" i="17"/>
  <c r="AB420" i="17"/>
  <c r="AA420" i="17"/>
  <c r="Z420" i="17"/>
  <c r="Y420" i="17"/>
  <c r="X420" i="17"/>
  <c r="W420" i="17"/>
  <c r="V420" i="17"/>
  <c r="U420" i="17"/>
  <c r="T420" i="17"/>
  <c r="S420" i="17"/>
  <c r="R420" i="17"/>
  <c r="Q420" i="17"/>
  <c r="P420" i="17"/>
  <c r="O420" i="17"/>
  <c r="N420" i="17"/>
  <c r="M420" i="17"/>
  <c r="L420" i="17"/>
  <c r="K420" i="17"/>
  <c r="AO419" i="17"/>
  <c r="AN419" i="17"/>
  <c r="AM419" i="17"/>
  <c r="AL419" i="17"/>
  <c r="AK419" i="17"/>
  <c r="AJ419" i="17"/>
  <c r="AI419" i="17"/>
  <c r="AH419" i="17"/>
  <c r="AG419" i="17"/>
  <c r="AF419" i="17"/>
  <c r="AE419" i="17"/>
  <c r="AD419" i="17"/>
  <c r="AC419" i="17"/>
  <c r="AB419" i="17"/>
  <c r="AA419" i="17"/>
  <c r="Z419" i="17"/>
  <c r="Y419" i="17"/>
  <c r="X419" i="17"/>
  <c r="W419" i="17"/>
  <c r="V419" i="17"/>
  <c r="U419" i="17"/>
  <c r="T419" i="17"/>
  <c r="S419" i="17"/>
  <c r="R419" i="17"/>
  <c r="Q419" i="17"/>
  <c r="P419" i="17"/>
  <c r="O419" i="17"/>
  <c r="N419" i="17"/>
  <c r="M419" i="17"/>
  <c r="L419" i="17"/>
  <c r="K419" i="17"/>
  <c r="AO418" i="17"/>
  <c r="AN418" i="17"/>
  <c r="AM418" i="17"/>
  <c r="AL418" i="17"/>
  <c r="AK418" i="17"/>
  <c r="AJ418" i="17"/>
  <c r="AI418" i="17"/>
  <c r="AH418" i="17"/>
  <c r="AG418" i="17"/>
  <c r="AF418" i="17"/>
  <c r="AE418" i="17"/>
  <c r="AD418" i="17"/>
  <c r="AC418" i="17"/>
  <c r="AB418" i="17"/>
  <c r="AA418" i="17"/>
  <c r="Z418" i="17"/>
  <c r="Y418" i="17"/>
  <c r="X418" i="17"/>
  <c r="W418" i="17"/>
  <c r="V418" i="17"/>
  <c r="U418" i="17"/>
  <c r="T418" i="17"/>
  <c r="S418" i="17"/>
  <c r="R418" i="17"/>
  <c r="Q418" i="17"/>
  <c r="P418" i="17"/>
  <c r="O418" i="17"/>
  <c r="N418" i="17"/>
  <c r="M418" i="17"/>
  <c r="L418" i="17"/>
  <c r="K418" i="17"/>
  <c r="AO417" i="17"/>
  <c r="AN417" i="17"/>
  <c r="AM417" i="17"/>
  <c r="AL417" i="17"/>
  <c r="AK417" i="17"/>
  <c r="AJ417" i="17"/>
  <c r="AI417" i="17"/>
  <c r="AH417" i="17"/>
  <c r="AG417" i="17"/>
  <c r="AF417" i="17"/>
  <c r="AE417" i="17"/>
  <c r="AD417" i="17"/>
  <c r="AC417" i="17"/>
  <c r="AB417" i="17"/>
  <c r="AA417" i="17"/>
  <c r="Z417" i="17"/>
  <c r="Y417" i="17"/>
  <c r="X417" i="17"/>
  <c r="W417" i="17"/>
  <c r="V417" i="17"/>
  <c r="U417" i="17"/>
  <c r="T417" i="17"/>
  <c r="S417" i="17"/>
  <c r="R417" i="17"/>
  <c r="Q417" i="17"/>
  <c r="P417" i="17"/>
  <c r="O417" i="17"/>
  <c r="N417" i="17"/>
  <c r="M417" i="17"/>
  <c r="L417" i="17"/>
  <c r="K417" i="17"/>
  <c r="AO416" i="17"/>
  <c r="AN416" i="17"/>
  <c r="AM416" i="17"/>
  <c r="AL416" i="17"/>
  <c r="AK416" i="17"/>
  <c r="AJ416" i="17"/>
  <c r="AI416" i="17"/>
  <c r="AH416" i="17"/>
  <c r="AG416" i="17"/>
  <c r="AF416" i="17"/>
  <c r="AE416" i="17"/>
  <c r="AD416" i="17"/>
  <c r="AC416" i="17"/>
  <c r="AB416" i="17"/>
  <c r="AA416" i="17"/>
  <c r="Z416" i="17"/>
  <c r="Y416" i="17"/>
  <c r="X416" i="17"/>
  <c r="W416" i="17"/>
  <c r="V416" i="17"/>
  <c r="U416" i="17"/>
  <c r="T416" i="17"/>
  <c r="S416" i="17"/>
  <c r="R416" i="17"/>
  <c r="Q416" i="17"/>
  <c r="P416" i="17"/>
  <c r="O416" i="17"/>
  <c r="N416" i="17"/>
  <c r="M416" i="17"/>
  <c r="L416" i="17"/>
  <c r="K416" i="17"/>
  <c r="AO415" i="17"/>
  <c r="AN415" i="17"/>
  <c r="AM415" i="17"/>
  <c r="AL415" i="17"/>
  <c r="AK415" i="17"/>
  <c r="AJ415" i="17"/>
  <c r="AI415" i="17"/>
  <c r="AH415" i="17"/>
  <c r="AG415" i="17"/>
  <c r="AF415" i="17"/>
  <c r="AE415" i="17"/>
  <c r="AD415" i="17"/>
  <c r="AC415" i="17"/>
  <c r="AB415" i="17"/>
  <c r="AA415" i="17"/>
  <c r="Z415" i="17"/>
  <c r="Y415" i="17"/>
  <c r="X415" i="17"/>
  <c r="W415" i="17"/>
  <c r="V415" i="17"/>
  <c r="U415" i="17"/>
  <c r="T415" i="17"/>
  <c r="S415" i="17"/>
  <c r="R415" i="17"/>
  <c r="Q415" i="17"/>
  <c r="P415" i="17"/>
  <c r="O415" i="17"/>
  <c r="N415" i="17"/>
  <c r="M415" i="17"/>
  <c r="L415" i="17"/>
  <c r="K415" i="17"/>
  <c r="AO414" i="17"/>
  <c r="AN414" i="17"/>
  <c r="AM414" i="17"/>
  <c r="AL414" i="17"/>
  <c r="AK414" i="17"/>
  <c r="AJ414" i="17"/>
  <c r="AI414" i="17"/>
  <c r="AH414" i="17"/>
  <c r="AG414" i="17"/>
  <c r="AF414" i="17"/>
  <c r="AE414" i="17"/>
  <c r="AD414" i="17"/>
  <c r="AC414" i="17"/>
  <c r="AB414" i="17"/>
  <c r="AA414" i="17"/>
  <c r="Z414" i="17"/>
  <c r="Y414" i="17"/>
  <c r="X414" i="17"/>
  <c r="W414" i="17"/>
  <c r="V414" i="17"/>
  <c r="U414" i="17"/>
  <c r="T414" i="17"/>
  <c r="S414" i="17"/>
  <c r="R414" i="17"/>
  <c r="Q414" i="17"/>
  <c r="P414" i="17"/>
  <c r="O414" i="17"/>
  <c r="N414" i="17"/>
  <c r="M414" i="17"/>
  <c r="L414" i="17"/>
  <c r="K414" i="17"/>
  <c r="AO413" i="17"/>
  <c r="AN413" i="17"/>
  <c r="AM413" i="17"/>
  <c r="AL413" i="17"/>
  <c r="AK413" i="17"/>
  <c r="AJ413" i="17"/>
  <c r="AI413" i="17"/>
  <c r="AH413" i="17"/>
  <c r="AG413" i="17"/>
  <c r="AF413" i="17"/>
  <c r="AE413" i="17"/>
  <c r="AD413" i="17"/>
  <c r="AC413" i="17"/>
  <c r="AB413" i="17"/>
  <c r="AA413" i="17"/>
  <c r="Z413" i="17"/>
  <c r="Y413" i="17"/>
  <c r="X413" i="17"/>
  <c r="W413" i="17"/>
  <c r="V413" i="17"/>
  <c r="U413" i="17"/>
  <c r="T413" i="17"/>
  <c r="S413" i="17"/>
  <c r="R413" i="17"/>
  <c r="Q413" i="17"/>
  <c r="P413" i="17"/>
  <c r="O413" i="17"/>
  <c r="N413" i="17"/>
  <c r="M413" i="17"/>
  <c r="L413" i="17"/>
  <c r="K413" i="17"/>
  <c r="AO412" i="17"/>
  <c r="AN412" i="17"/>
  <c r="AM412" i="17"/>
  <c r="AL412" i="17"/>
  <c r="AK412" i="17"/>
  <c r="AJ412" i="17"/>
  <c r="AI412" i="17"/>
  <c r="AH412" i="17"/>
  <c r="AG412" i="17"/>
  <c r="AF412" i="17"/>
  <c r="AE412" i="17"/>
  <c r="AD412" i="17"/>
  <c r="AC412" i="17"/>
  <c r="AB412" i="17"/>
  <c r="AA412" i="17"/>
  <c r="Z412" i="17"/>
  <c r="Y412" i="17"/>
  <c r="X412" i="17"/>
  <c r="W412" i="17"/>
  <c r="V412" i="17"/>
  <c r="U412" i="17"/>
  <c r="T412" i="17"/>
  <c r="S412" i="17"/>
  <c r="R412" i="17"/>
  <c r="Q412" i="17"/>
  <c r="P412" i="17"/>
  <c r="O412" i="17"/>
  <c r="N412" i="17"/>
  <c r="M412" i="17"/>
  <c r="L412" i="17"/>
  <c r="K412" i="17"/>
  <c r="AO411" i="17"/>
  <c r="AN411" i="17"/>
  <c r="AM411" i="17"/>
  <c r="AL411" i="17"/>
  <c r="AK411" i="17"/>
  <c r="AJ411" i="17"/>
  <c r="AI411" i="17"/>
  <c r="AH411" i="17"/>
  <c r="AG411" i="17"/>
  <c r="AF411" i="17"/>
  <c r="AE411" i="17"/>
  <c r="AD411" i="17"/>
  <c r="AC411" i="17"/>
  <c r="AB411" i="17"/>
  <c r="AA411" i="17"/>
  <c r="Z411" i="17"/>
  <c r="Y411" i="17"/>
  <c r="X411" i="17"/>
  <c r="W411" i="17"/>
  <c r="V411" i="17"/>
  <c r="U411" i="17"/>
  <c r="T411" i="17"/>
  <c r="S411" i="17"/>
  <c r="R411" i="17"/>
  <c r="Q411" i="17"/>
  <c r="P411" i="17"/>
  <c r="O411" i="17"/>
  <c r="N411" i="17"/>
  <c r="M411" i="17"/>
  <c r="L411" i="17"/>
  <c r="K411" i="17"/>
  <c r="AO410" i="17"/>
  <c r="AN410" i="17"/>
  <c r="AM410" i="17"/>
  <c r="AL410" i="17"/>
  <c r="AK410" i="17"/>
  <c r="AJ410" i="17"/>
  <c r="AI410" i="17"/>
  <c r="AH410" i="17"/>
  <c r="AG410" i="17"/>
  <c r="AF410" i="17"/>
  <c r="AE410" i="17"/>
  <c r="AD410" i="17"/>
  <c r="AC410" i="17"/>
  <c r="AB410" i="17"/>
  <c r="AA410" i="17"/>
  <c r="Z410" i="17"/>
  <c r="Y410" i="17"/>
  <c r="X410" i="17"/>
  <c r="W410" i="17"/>
  <c r="V410" i="17"/>
  <c r="U410" i="17"/>
  <c r="T410" i="17"/>
  <c r="S410" i="17"/>
  <c r="R410" i="17"/>
  <c r="Q410" i="17"/>
  <c r="P410" i="17"/>
  <c r="O410" i="17"/>
  <c r="N410" i="17"/>
  <c r="M410" i="17"/>
  <c r="L410" i="17"/>
  <c r="K410" i="17"/>
  <c r="AO409" i="17"/>
  <c r="AN409" i="17"/>
  <c r="AM409" i="17"/>
  <c r="AL409" i="17"/>
  <c r="AK409" i="17"/>
  <c r="AJ409" i="17"/>
  <c r="AI409" i="17"/>
  <c r="AH409" i="17"/>
  <c r="AG409" i="17"/>
  <c r="AF409" i="17"/>
  <c r="AE409" i="17"/>
  <c r="AD409" i="17"/>
  <c r="AC409" i="17"/>
  <c r="AB409" i="17"/>
  <c r="AA409" i="17"/>
  <c r="Z409" i="17"/>
  <c r="Y409" i="17"/>
  <c r="X409" i="17"/>
  <c r="W409" i="17"/>
  <c r="V409" i="17"/>
  <c r="U409" i="17"/>
  <c r="T409" i="17"/>
  <c r="S409" i="17"/>
  <c r="R409" i="17"/>
  <c r="Q409" i="17"/>
  <c r="P409" i="17"/>
  <c r="O409" i="17"/>
  <c r="N409" i="17"/>
  <c r="M409" i="17"/>
  <c r="L409" i="17"/>
  <c r="K409" i="17"/>
  <c r="AO408" i="17"/>
  <c r="AN408" i="17"/>
  <c r="AM408" i="17"/>
  <c r="AL408" i="17"/>
  <c r="AK408" i="17"/>
  <c r="AJ408" i="17"/>
  <c r="AI408" i="17"/>
  <c r="AH408" i="17"/>
  <c r="AG408" i="17"/>
  <c r="AF408" i="17"/>
  <c r="AE408" i="17"/>
  <c r="AD408" i="17"/>
  <c r="AC408" i="17"/>
  <c r="AB408" i="17"/>
  <c r="AA408" i="17"/>
  <c r="Z408" i="17"/>
  <c r="Y408" i="17"/>
  <c r="X408" i="17"/>
  <c r="W408" i="17"/>
  <c r="V408" i="17"/>
  <c r="U408" i="17"/>
  <c r="T408" i="17"/>
  <c r="S408" i="17"/>
  <c r="R408" i="17"/>
  <c r="Q408" i="17"/>
  <c r="P408" i="17"/>
  <c r="O408" i="17"/>
  <c r="N408" i="17"/>
  <c r="M408" i="17"/>
  <c r="L408" i="17"/>
  <c r="K408" i="17"/>
  <c r="AO407" i="17"/>
  <c r="AN407" i="17"/>
  <c r="AM407" i="17"/>
  <c r="AL407" i="17"/>
  <c r="AK407" i="17"/>
  <c r="AJ407" i="17"/>
  <c r="AI407" i="17"/>
  <c r="AH407" i="17"/>
  <c r="AG407" i="17"/>
  <c r="AF407" i="17"/>
  <c r="AE407" i="17"/>
  <c r="AD407" i="17"/>
  <c r="AC407" i="17"/>
  <c r="AB407" i="17"/>
  <c r="AA407" i="17"/>
  <c r="Z407" i="17"/>
  <c r="Y407" i="17"/>
  <c r="X407" i="17"/>
  <c r="W407" i="17"/>
  <c r="V407" i="17"/>
  <c r="U407" i="17"/>
  <c r="T407" i="17"/>
  <c r="S407" i="17"/>
  <c r="R407" i="17"/>
  <c r="Q407" i="17"/>
  <c r="P407" i="17"/>
  <c r="O407" i="17"/>
  <c r="N407" i="17"/>
  <c r="M407" i="17"/>
  <c r="L407" i="17"/>
  <c r="K407" i="17"/>
  <c r="AO406" i="17"/>
  <c r="AN406" i="17"/>
  <c r="AM406" i="17"/>
  <c r="AL406" i="17"/>
  <c r="AK406" i="17"/>
  <c r="AJ406" i="17"/>
  <c r="AI406" i="17"/>
  <c r="AH406" i="17"/>
  <c r="AG406" i="17"/>
  <c r="AF406" i="17"/>
  <c r="AE406" i="17"/>
  <c r="AD406" i="17"/>
  <c r="AC406" i="17"/>
  <c r="AB406" i="17"/>
  <c r="AA406" i="17"/>
  <c r="Z406" i="17"/>
  <c r="Y406" i="17"/>
  <c r="X406" i="17"/>
  <c r="W406" i="17"/>
  <c r="V406" i="17"/>
  <c r="U406" i="17"/>
  <c r="T406" i="17"/>
  <c r="S406" i="17"/>
  <c r="R406" i="17"/>
  <c r="Q406" i="17"/>
  <c r="P406" i="17"/>
  <c r="O406" i="17"/>
  <c r="N406" i="17"/>
  <c r="M406" i="17"/>
  <c r="L406" i="17"/>
  <c r="K406" i="17"/>
  <c r="AO405" i="17"/>
  <c r="AN405" i="17"/>
  <c r="AM405" i="17"/>
  <c r="AL405" i="17"/>
  <c r="AK405" i="17"/>
  <c r="AJ405" i="17"/>
  <c r="AI405" i="17"/>
  <c r="AH405" i="17"/>
  <c r="AG405" i="17"/>
  <c r="AF405" i="17"/>
  <c r="AE405" i="17"/>
  <c r="AD405" i="17"/>
  <c r="AC405" i="17"/>
  <c r="AB405" i="17"/>
  <c r="AA405" i="17"/>
  <c r="Z405" i="17"/>
  <c r="Y405" i="17"/>
  <c r="X405" i="17"/>
  <c r="W405" i="17"/>
  <c r="V405" i="17"/>
  <c r="U405" i="17"/>
  <c r="T405" i="17"/>
  <c r="S405" i="17"/>
  <c r="R405" i="17"/>
  <c r="Q405" i="17"/>
  <c r="P405" i="17"/>
  <c r="O405" i="17"/>
  <c r="N405" i="17"/>
  <c r="M405" i="17"/>
  <c r="L405" i="17"/>
  <c r="K405" i="17"/>
  <c r="AO404" i="17"/>
  <c r="AN404" i="17"/>
  <c r="AM404" i="17"/>
  <c r="AL404" i="17"/>
  <c r="AK404" i="17"/>
  <c r="AJ404" i="17"/>
  <c r="AI404" i="17"/>
  <c r="AH404" i="17"/>
  <c r="AG404" i="17"/>
  <c r="AF404" i="17"/>
  <c r="AE404" i="17"/>
  <c r="AD404" i="17"/>
  <c r="AC404" i="17"/>
  <c r="AB404" i="17"/>
  <c r="AA404" i="17"/>
  <c r="Z404" i="17"/>
  <c r="Y404" i="17"/>
  <c r="X404" i="17"/>
  <c r="W404" i="17"/>
  <c r="V404" i="17"/>
  <c r="U404" i="17"/>
  <c r="T404" i="17"/>
  <c r="S404" i="17"/>
  <c r="R404" i="17"/>
  <c r="Q404" i="17"/>
  <c r="P404" i="17"/>
  <c r="O404" i="17"/>
  <c r="N404" i="17"/>
  <c r="M404" i="17"/>
  <c r="L404" i="17"/>
  <c r="K404" i="17"/>
  <c r="AO403" i="17"/>
  <c r="AN403" i="17"/>
  <c r="AM403" i="17"/>
  <c r="AL403" i="17"/>
  <c r="AK403" i="17"/>
  <c r="AJ403" i="17"/>
  <c r="AI403" i="17"/>
  <c r="AH403" i="17"/>
  <c r="AG403" i="17"/>
  <c r="AF403" i="17"/>
  <c r="AE403" i="17"/>
  <c r="AD403" i="17"/>
  <c r="AC403" i="17"/>
  <c r="AB403" i="17"/>
  <c r="AA403" i="17"/>
  <c r="Z403" i="17"/>
  <c r="Y403" i="17"/>
  <c r="X403" i="17"/>
  <c r="W403" i="17"/>
  <c r="V403" i="17"/>
  <c r="U403" i="17"/>
  <c r="T403" i="17"/>
  <c r="S403" i="17"/>
  <c r="R403" i="17"/>
  <c r="Q403" i="17"/>
  <c r="P403" i="17"/>
  <c r="O403" i="17"/>
  <c r="N403" i="17"/>
  <c r="M403" i="17"/>
  <c r="L403" i="17"/>
  <c r="K403" i="17"/>
  <c r="AO402" i="17"/>
  <c r="AN402" i="17"/>
  <c r="AM402" i="17"/>
  <c r="AL402" i="17"/>
  <c r="AK402" i="17"/>
  <c r="AJ402" i="17"/>
  <c r="AI402" i="17"/>
  <c r="AH402" i="17"/>
  <c r="AG402" i="17"/>
  <c r="AF402" i="17"/>
  <c r="AE402" i="17"/>
  <c r="AD402" i="17"/>
  <c r="AC402" i="17"/>
  <c r="AB402" i="17"/>
  <c r="AA402" i="17"/>
  <c r="Z402" i="17"/>
  <c r="Y402" i="17"/>
  <c r="X402" i="17"/>
  <c r="W402" i="17"/>
  <c r="V402" i="17"/>
  <c r="U402" i="17"/>
  <c r="T402" i="17"/>
  <c r="S402" i="17"/>
  <c r="R402" i="17"/>
  <c r="Q402" i="17"/>
  <c r="P402" i="17"/>
  <c r="O402" i="17"/>
  <c r="N402" i="17"/>
  <c r="M402" i="17"/>
  <c r="L402" i="17"/>
  <c r="K402" i="17"/>
  <c r="AO401" i="17"/>
  <c r="AN401" i="17"/>
  <c r="AM401" i="17"/>
  <c r="AL401" i="17"/>
  <c r="AK401" i="17"/>
  <c r="AJ401" i="17"/>
  <c r="AI401" i="17"/>
  <c r="AH401" i="17"/>
  <c r="AG401" i="17"/>
  <c r="AF401" i="17"/>
  <c r="AE401" i="17"/>
  <c r="AD401" i="17"/>
  <c r="AC401" i="17"/>
  <c r="AB401" i="17"/>
  <c r="AA401" i="17"/>
  <c r="Z401" i="17"/>
  <c r="Y401" i="17"/>
  <c r="X401" i="17"/>
  <c r="W401" i="17"/>
  <c r="V401" i="17"/>
  <c r="U401" i="17"/>
  <c r="T401" i="17"/>
  <c r="S401" i="17"/>
  <c r="R401" i="17"/>
  <c r="Q401" i="17"/>
  <c r="P401" i="17"/>
  <c r="O401" i="17"/>
  <c r="N401" i="17"/>
  <c r="M401" i="17"/>
  <c r="L401" i="17"/>
  <c r="K401" i="17"/>
  <c r="AO400" i="17"/>
  <c r="AN400" i="17"/>
  <c r="AM400" i="17"/>
  <c r="AL400" i="17"/>
  <c r="AK400" i="17"/>
  <c r="AJ400" i="17"/>
  <c r="AI400" i="17"/>
  <c r="AH400" i="17"/>
  <c r="AG400" i="17"/>
  <c r="AF400" i="17"/>
  <c r="AE400" i="17"/>
  <c r="AD400" i="17"/>
  <c r="AC400" i="17"/>
  <c r="AB400" i="17"/>
  <c r="AA400" i="17"/>
  <c r="Z400" i="17"/>
  <c r="Y400" i="17"/>
  <c r="X400" i="17"/>
  <c r="W400" i="17"/>
  <c r="V400" i="17"/>
  <c r="U400" i="17"/>
  <c r="T400" i="17"/>
  <c r="S400" i="17"/>
  <c r="R400" i="17"/>
  <c r="Q400" i="17"/>
  <c r="P400" i="17"/>
  <c r="O400" i="17"/>
  <c r="N400" i="17"/>
  <c r="M400" i="17"/>
  <c r="L400" i="17"/>
  <c r="K400" i="17"/>
  <c r="AO399" i="17"/>
  <c r="AN399" i="17"/>
  <c r="AM399" i="17"/>
  <c r="AL399" i="17"/>
  <c r="AK399" i="17"/>
  <c r="AJ399" i="17"/>
  <c r="AI399" i="17"/>
  <c r="AH399" i="17"/>
  <c r="AG399" i="17"/>
  <c r="AF399" i="17"/>
  <c r="AE399" i="17"/>
  <c r="AD399" i="17"/>
  <c r="AC399" i="17"/>
  <c r="AB399" i="17"/>
  <c r="AA399" i="17"/>
  <c r="Z399" i="17"/>
  <c r="Y399" i="17"/>
  <c r="X399" i="17"/>
  <c r="W399" i="17"/>
  <c r="V399" i="17"/>
  <c r="U399" i="17"/>
  <c r="T399" i="17"/>
  <c r="S399" i="17"/>
  <c r="R399" i="17"/>
  <c r="Q399" i="17"/>
  <c r="P399" i="17"/>
  <c r="O399" i="17"/>
  <c r="N399" i="17"/>
  <c r="M399" i="17"/>
  <c r="L399" i="17"/>
  <c r="K399" i="17"/>
  <c r="AO398" i="17"/>
  <c r="AN398" i="17"/>
  <c r="AM398" i="17"/>
  <c r="AL398" i="17"/>
  <c r="AK398" i="17"/>
  <c r="AJ398" i="17"/>
  <c r="AI398" i="17"/>
  <c r="AH398" i="17"/>
  <c r="AG398" i="17"/>
  <c r="AF398" i="17"/>
  <c r="AE398" i="17"/>
  <c r="AD398" i="17"/>
  <c r="AC398" i="17"/>
  <c r="AB398" i="17"/>
  <c r="AA398" i="17"/>
  <c r="Z398" i="17"/>
  <c r="Y398" i="17"/>
  <c r="X398" i="17"/>
  <c r="W398" i="17"/>
  <c r="V398" i="17"/>
  <c r="U398" i="17"/>
  <c r="T398" i="17"/>
  <c r="S398" i="17"/>
  <c r="R398" i="17"/>
  <c r="Q398" i="17"/>
  <c r="P398" i="17"/>
  <c r="O398" i="17"/>
  <c r="N398" i="17"/>
  <c r="M398" i="17"/>
  <c r="L398" i="17"/>
  <c r="K398" i="17"/>
  <c r="AO397" i="17"/>
  <c r="AN397" i="17"/>
  <c r="AM397" i="17"/>
  <c r="AL397" i="17"/>
  <c r="AK397" i="17"/>
  <c r="AJ397" i="17"/>
  <c r="AI397" i="17"/>
  <c r="AH397" i="17"/>
  <c r="AG397" i="17"/>
  <c r="AF397" i="17"/>
  <c r="AE397" i="17"/>
  <c r="AD397" i="17"/>
  <c r="AC397" i="17"/>
  <c r="AB397" i="17"/>
  <c r="AA397" i="17"/>
  <c r="Z397" i="17"/>
  <c r="Y397" i="17"/>
  <c r="X397" i="17"/>
  <c r="W397" i="17"/>
  <c r="V397" i="17"/>
  <c r="U397" i="17"/>
  <c r="T397" i="17"/>
  <c r="S397" i="17"/>
  <c r="R397" i="17"/>
  <c r="Q397" i="17"/>
  <c r="P397" i="17"/>
  <c r="O397" i="17"/>
  <c r="N397" i="17"/>
  <c r="M397" i="17"/>
  <c r="L397" i="17"/>
  <c r="K397" i="17"/>
  <c r="AO396" i="17"/>
  <c r="AN396" i="17"/>
  <c r="AM396" i="17"/>
  <c r="AL396" i="17"/>
  <c r="AK396" i="17"/>
  <c r="AJ396" i="17"/>
  <c r="AI396" i="17"/>
  <c r="AH396" i="17"/>
  <c r="AG396" i="17"/>
  <c r="AF396" i="17"/>
  <c r="AE396" i="17"/>
  <c r="AD396" i="17"/>
  <c r="AC396" i="17"/>
  <c r="AB396" i="17"/>
  <c r="AA396" i="17"/>
  <c r="Z396" i="17"/>
  <c r="Y396" i="17"/>
  <c r="X396" i="17"/>
  <c r="W396" i="17"/>
  <c r="V396" i="17"/>
  <c r="U396" i="17"/>
  <c r="T396" i="17"/>
  <c r="S396" i="17"/>
  <c r="R396" i="17"/>
  <c r="Q396" i="17"/>
  <c r="P396" i="17"/>
  <c r="O396" i="17"/>
  <c r="N396" i="17"/>
  <c r="M396" i="17"/>
  <c r="L396" i="17"/>
  <c r="K396" i="17"/>
  <c r="AO395" i="17"/>
  <c r="AN395" i="17"/>
  <c r="AM395" i="17"/>
  <c r="AL395" i="17"/>
  <c r="AK395" i="17"/>
  <c r="AJ395" i="17"/>
  <c r="AI395" i="17"/>
  <c r="AH395" i="17"/>
  <c r="AG395" i="17"/>
  <c r="AF395" i="17"/>
  <c r="AE395" i="17"/>
  <c r="AD395" i="17"/>
  <c r="AC395" i="17"/>
  <c r="AB395" i="17"/>
  <c r="AA395" i="17"/>
  <c r="Z395" i="17"/>
  <c r="Y395" i="17"/>
  <c r="X395" i="17"/>
  <c r="W395" i="17"/>
  <c r="V395" i="17"/>
  <c r="U395" i="17"/>
  <c r="T395" i="17"/>
  <c r="S395" i="17"/>
  <c r="R395" i="17"/>
  <c r="Q395" i="17"/>
  <c r="P395" i="17"/>
  <c r="O395" i="17"/>
  <c r="N395" i="17"/>
  <c r="M395" i="17"/>
  <c r="L395" i="17"/>
  <c r="K395" i="17"/>
  <c r="AO394" i="17"/>
  <c r="AN394" i="17"/>
  <c r="AM394" i="17"/>
  <c r="AL394" i="17"/>
  <c r="AK394" i="17"/>
  <c r="AJ394" i="17"/>
  <c r="AI394" i="17"/>
  <c r="AH394" i="17"/>
  <c r="AG394" i="17"/>
  <c r="AF394" i="17"/>
  <c r="AE394" i="17"/>
  <c r="AD394" i="17"/>
  <c r="AC394" i="17"/>
  <c r="AB394" i="17"/>
  <c r="AA394" i="17"/>
  <c r="Z394" i="17"/>
  <c r="Y394" i="17"/>
  <c r="X394" i="17"/>
  <c r="W394" i="17"/>
  <c r="V394" i="17"/>
  <c r="U394" i="17"/>
  <c r="T394" i="17"/>
  <c r="S394" i="17"/>
  <c r="R394" i="17"/>
  <c r="Q394" i="17"/>
  <c r="P394" i="17"/>
  <c r="O394" i="17"/>
  <c r="N394" i="17"/>
  <c r="M394" i="17"/>
  <c r="L394" i="17"/>
  <c r="K394" i="17"/>
  <c r="AO393" i="17"/>
  <c r="AN393" i="17"/>
  <c r="AM393" i="17"/>
  <c r="AL393" i="17"/>
  <c r="AK393" i="17"/>
  <c r="AJ393" i="17"/>
  <c r="AI393" i="17"/>
  <c r="AH393" i="17"/>
  <c r="AG393" i="17"/>
  <c r="AF393" i="17"/>
  <c r="AE393" i="17"/>
  <c r="AD393" i="17"/>
  <c r="AC393" i="17"/>
  <c r="AB393" i="17"/>
  <c r="AA393" i="17"/>
  <c r="Z393" i="17"/>
  <c r="Y393" i="17"/>
  <c r="X393" i="17"/>
  <c r="W393" i="17"/>
  <c r="V393" i="17"/>
  <c r="U393" i="17"/>
  <c r="T393" i="17"/>
  <c r="S393" i="17"/>
  <c r="R393" i="17"/>
  <c r="Q393" i="17"/>
  <c r="P393" i="17"/>
  <c r="O393" i="17"/>
  <c r="N393" i="17"/>
  <c r="M393" i="17"/>
  <c r="L393" i="17"/>
  <c r="K393" i="17"/>
  <c r="AO392" i="17"/>
  <c r="AN392" i="17"/>
  <c r="AM392" i="17"/>
  <c r="AL392" i="17"/>
  <c r="AK392" i="17"/>
  <c r="AJ392" i="17"/>
  <c r="AI392" i="17"/>
  <c r="AH392" i="17"/>
  <c r="AG392" i="17"/>
  <c r="AF392" i="17"/>
  <c r="AE392" i="17"/>
  <c r="AD392" i="17"/>
  <c r="AC392" i="17"/>
  <c r="AB392" i="17"/>
  <c r="AA392" i="17"/>
  <c r="Z392" i="17"/>
  <c r="Y392" i="17"/>
  <c r="X392" i="17"/>
  <c r="W392" i="17"/>
  <c r="V392" i="17"/>
  <c r="U392" i="17"/>
  <c r="T392" i="17"/>
  <c r="S392" i="17"/>
  <c r="R392" i="17"/>
  <c r="Q392" i="17"/>
  <c r="P392" i="17"/>
  <c r="O392" i="17"/>
  <c r="N392" i="17"/>
  <c r="M392" i="17"/>
  <c r="L392" i="17"/>
  <c r="K392" i="17"/>
  <c r="AO391" i="17"/>
  <c r="AN391" i="17"/>
  <c r="AM391" i="17"/>
  <c r="AL391" i="17"/>
  <c r="AK391" i="17"/>
  <c r="AJ391" i="17"/>
  <c r="AI391" i="17"/>
  <c r="AH391" i="17"/>
  <c r="AG391" i="17"/>
  <c r="AF391" i="17"/>
  <c r="AE391" i="17"/>
  <c r="AD391" i="17"/>
  <c r="AC391" i="17"/>
  <c r="AB391" i="17"/>
  <c r="AA391" i="17"/>
  <c r="Z391" i="17"/>
  <c r="Y391" i="17"/>
  <c r="X391" i="17"/>
  <c r="W391" i="17"/>
  <c r="V391" i="17"/>
  <c r="U391" i="17"/>
  <c r="T391" i="17"/>
  <c r="S391" i="17"/>
  <c r="R391" i="17"/>
  <c r="Q391" i="17"/>
  <c r="P391" i="17"/>
  <c r="O391" i="17"/>
  <c r="N391" i="17"/>
  <c r="M391" i="17"/>
  <c r="L391" i="17"/>
  <c r="K391" i="17"/>
  <c r="AO390" i="17"/>
  <c r="AN390" i="17"/>
  <c r="AM390" i="17"/>
  <c r="AL390" i="17"/>
  <c r="AK390" i="17"/>
  <c r="AJ390" i="17"/>
  <c r="AI390" i="17"/>
  <c r="AH390" i="17"/>
  <c r="AG390" i="17"/>
  <c r="AF390" i="17"/>
  <c r="AE390" i="17"/>
  <c r="AD390" i="17"/>
  <c r="AC390" i="17"/>
  <c r="AB390" i="17"/>
  <c r="AA390" i="17"/>
  <c r="Z390" i="17"/>
  <c r="Y390" i="17"/>
  <c r="X390" i="17"/>
  <c r="W390" i="17"/>
  <c r="V390" i="17"/>
  <c r="U390" i="17"/>
  <c r="T390" i="17"/>
  <c r="S390" i="17"/>
  <c r="R390" i="17"/>
  <c r="Q390" i="17"/>
  <c r="P390" i="17"/>
  <c r="O390" i="17"/>
  <c r="N390" i="17"/>
  <c r="M390" i="17"/>
  <c r="L390" i="17"/>
  <c r="K390" i="17"/>
  <c r="AO389" i="17"/>
  <c r="AN389" i="17"/>
  <c r="AM389" i="17"/>
  <c r="AL389" i="17"/>
  <c r="AK389" i="17"/>
  <c r="AJ389" i="17"/>
  <c r="AI389" i="17"/>
  <c r="AH389" i="17"/>
  <c r="AG389" i="17"/>
  <c r="AF389" i="17"/>
  <c r="AE389" i="17"/>
  <c r="AD389" i="17"/>
  <c r="AC389" i="17"/>
  <c r="AB389" i="17"/>
  <c r="AA389" i="17"/>
  <c r="Z389" i="17"/>
  <c r="Y389" i="17"/>
  <c r="X389" i="17"/>
  <c r="W389" i="17"/>
  <c r="V389" i="17"/>
  <c r="U389" i="17"/>
  <c r="T389" i="17"/>
  <c r="S389" i="17"/>
  <c r="R389" i="17"/>
  <c r="Q389" i="17"/>
  <c r="P389" i="17"/>
  <c r="O389" i="17"/>
  <c r="N389" i="17"/>
  <c r="M389" i="17"/>
  <c r="L389" i="17"/>
  <c r="K389" i="17"/>
  <c r="AO388" i="17"/>
  <c r="AN388" i="17"/>
  <c r="AM388" i="17"/>
  <c r="AL388" i="17"/>
  <c r="AK388" i="17"/>
  <c r="AJ388" i="17"/>
  <c r="AI388" i="17"/>
  <c r="AH388" i="17"/>
  <c r="AG388" i="17"/>
  <c r="AF388" i="17"/>
  <c r="AE388" i="17"/>
  <c r="AD388" i="17"/>
  <c r="AC388" i="17"/>
  <c r="AB388" i="17"/>
  <c r="AA388" i="17"/>
  <c r="Z388" i="17"/>
  <c r="Y388" i="17"/>
  <c r="X388" i="17"/>
  <c r="W388" i="17"/>
  <c r="V388" i="17"/>
  <c r="U388" i="17"/>
  <c r="T388" i="17"/>
  <c r="S388" i="17"/>
  <c r="R388" i="17"/>
  <c r="Q388" i="17"/>
  <c r="P388" i="17"/>
  <c r="O388" i="17"/>
  <c r="N388" i="17"/>
  <c r="M388" i="17"/>
  <c r="L388" i="17"/>
  <c r="K388" i="17"/>
  <c r="AO387" i="17"/>
  <c r="AN387" i="17"/>
  <c r="AM387" i="17"/>
  <c r="AL387" i="17"/>
  <c r="AK387" i="17"/>
  <c r="AJ387" i="17"/>
  <c r="AI387" i="17"/>
  <c r="AH387" i="17"/>
  <c r="AG387" i="17"/>
  <c r="AF387" i="17"/>
  <c r="AE387" i="17"/>
  <c r="AD387" i="17"/>
  <c r="AC387" i="17"/>
  <c r="AB387" i="17"/>
  <c r="AA387" i="17"/>
  <c r="Z387" i="17"/>
  <c r="Y387" i="17"/>
  <c r="X387" i="17"/>
  <c r="W387" i="17"/>
  <c r="V387" i="17"/>
  <c r="U387" i="17"/>
  <c r="T387" i="17"/>
  <c r="S387" i="17"/>
  <c r="R387" i="17"/>
  <c r="Q387" i="17"/>
  <c r="P387" i="17"/>
  <c r="O387" i="17"/>
  <c r="N387" i="17"/>
  <c r="M387" i="17"/>
  <c r="L387" i="17"/>
  <c r="K387" i="17"/>
  <c r="AO386" i="17"/>
  <c r="AN386" i="17"/>
  <c r="AM386" i="17"/>
  <c r="AL386" i="17"/>
  <c r="AK386" i="17"/>
  <c r="AJ386" i="17"/>
  <c r="AI386" i="17"/>
  <c r="AH386" i="17"/>
  <c r="AG386" i="17"/>
  <c r="AF386" i="17"/>
  <c r="AE386" i="17"/>
  <c r="AD386" i="17"/>
  <c r="AC386" i="17"/>
  <c r="AB386" i="17"/>
  <c r="AA386" i="17"/>
  <c r="Z386" i="17"/>
  <c r="Y386" i="17"/>
  <c r="X386" i="17"/>
  <c r="W386" i="17"/>
  <c r="V386" i="17"/>
  <c r="U386" i="17"/>
  <c r="T386" i="17"/>
  <c r="S386" i="17"/>
  <c r="R386" i="17"/>
  <c r="Q386" i="17"/>
  <c r="P386" i="17"/>
  <c r="O386" i="17"/>
  <c r="N386" i="17"/>
  <c r="M386" i="17"/>
  <c r="L386" i="17"/>
  <c r="K386" i="17"/>
  <c r="AO385" i="17"/>
  <c r="AN385" i="17"/>
  <c r="AM385" i="17"/>
  <c r="AL385" i="17"/>
  <c r="AK385" i="17"/>
  <c r="AJ385" i="17"/>
  <c r="AI385" i="17"/>
  <c r="AH385" i="17"/>
  <c r="AG385" i="17"/>
  <c r="AF385" i="17"/>
  <c r="AE385" i="17"/>
  <c r="AD385" i="17"/>
  <c r="AC385" i="17"/>
  <c r="AB385" i="17"/>
  <c r="AA385" i="17"/>
  <c r="Z385" i="17"/>
  <c r="Y385" i="17"/>
  <c r="X385" i="17"/>
  <c r="W385" i="17"/>
  <c r="V385" i="17"/>
  <c r="U385" i="17"/>
  <c r="T385" i="17"/>
  <c r="S385" i="17"/>
  <c r="R385" i="17"/>
  <c r="Q385" i="17"/>
  <c r="P385" i="17"/>
  <c r="O385" i="17"/>
  <c r="N385" i="17"/>
  <c r="M385" i="17"/>
  <c r="L385" i="17"/>
  <c r="K385" i="17"/>
  <c r="AO384" i="17"/>
  <c r="AN384" i="17"/>
  <c r="AM384" i="17"/>
  <c r="AL384" i="17"/>
  <c r="AK384" i="17"/>
  <c r="AJ384" i="17"/>
  <c r="AI384" i="17"/>
  <c r="AH384" i="17"/>
  <c r="AG384" i="17"/>
  <c r="AF384" i="17"/>
  <c r="AE384" i="17"/>
  <c r="AD384" i="17"/>
  <c r="AC384" i="17"/>
  <c r="AB384" i="17"/>
  <c r="AA384" i="17"/>
  <c r="Z384" i="17"/>
  <c r="Y384" i="17"/>
  <c r="X384" i="17"/>
  <c r="W384" i="17"/>
  <c r="V384" i="17"/>
  <c r="U384" i="17"/>
  <c r="T384" i="17"/>
  <c r="S384" i="17"/>
  <c r="R384" i="17"/>
  <c r="Q384" i="17"/>
  <c r="P384" i="17"/>
  <c r="O384" i="17"/>
  <c r="N384" i="17"/>
  <c r="M384" i="17"/>
  <c r="L384" i="17"/>
  <c r="K384" i="17"/>
  <c r="AO383" i="17"/>
  <c r="AN383" i="17"/>
  <c r="AM383" i="17"/>
  <c r="AL383" i="17"/>
  <c r="AK383" i="17"/>
  <c r="AJ383" i="17"/>
  <c r="AI383" i="17"/>
  <c r="AH383" i="17"/>
  <c r="AG383" i="17"/>
  <c r="AF383" i="17"/>
  <c r="AE383" i="17"/>
  <c r="AD383" i="17"/>
  <c r="AC383" i="17"/>
  <c r="AB383" i="17"/>
  <c r="AA383" i="17"/>
  <c r="Z383" i="17"/>
  <c r="Y383" i="17"/>
  <c r="X383" i="17"/>
  <c r="W383" i="17"/>
  <c r="V383" i="17"/>
  <c r="U383" i="17"/>
  <c r="T383" i="17"/>
  <c r="S383" i="17"/>
  <c r="R383" i="17"/>
  <c r="Q383" i="17"/>
  <c r="P383" i="17"/>
  <c r="O383" i="17"/>
  <c r="N383" i="17"/>
  <c r="M383" i="17"/>
  <c r="L383" i="17"/>
  <c r="K383" i="17"/>
  <c r="AO382" i="17"/>
  <c r="AN382" i="17"/>
  <c r="AM382" i="17"/>
  <c r="AL382" i="17"/>
  <c r="AK382" i="17"/>
  <c r="AJ382" i="17"/>
  <c r="AI382" i="17"/>
  <c r="AH382" i="17"/>
  <c r="AG382" i="17"/>
  <c r="AF382" i="17"/>
  <c r="AE382" i="17"/>
  <c r="AD382" i="17"/>
  <c r="AC382" i="17"/>
  <c r="AB382" i="17"/>
  <c r="AA382" i="17"/>
  <c r="Z382" i="17"/>
  <c r="Y382" i="17"/>
  <c r="X382" i="17"/>
  <c r="W382" i="17"/>
  <c r="V382" i="17"/>
  <c r="U382" i="17"/>
  <c r="T382" i="17"/>
  <c r="S382" i="17"/>
  <c r="R382" i="17"/>
  <c r="Q382" i="17"/>
  <c r="P382" i="17"/>
  <c r="O382" i="17"/>
  <c r="N382" i="17"/>
  <c r="M382" i="17"/>
  <c r="L382" i="17"/>
  <c r="K382" i="17"/>
  <c r="AO381" i="17"/>
  <c r="AN381" i="17"/>
  <c r="AM381" i="17"/>
  <c r="AL381" i="17"/>
  <c r="AK381" i="17"/>
  <c r="AJ381" i="17"/>
  <c r="AI381" i="17"/>
  <c r="AH381" i="17"/>
  <c r="AG381" i="17"/>
  <c r="AF381" i="17"/>
  <c r="AE381" i="17"/>
  <c r="AD381" i="17"/>
  <c r="AC381" i="17"/>
  <c r="AB381" i="17"/>
  <c r="AA381" i="17"/>
  <c r="Z381" i="17"/>
  <c r="Y381" i="17"/>
  <c r="X381" i="17"/>
  <c r="W381" i="17"/>
  <c r="V381" i="17"/>
  <c r="U381" i="17"/>
  <c r="T381" i="17"/>
  <c r="S381" i="17"/>
  <c r="R381" i="17"/>
  <c r="Q381" i="17"/>
  <c r="P381" i="17"/>
  <c r="O381" i="17"/>
  <c r="N381" i="17"/>
  <c r="M381" i="17"/>
  <c r="L381" i="17"/>
  <c r="K381" i="17"/>
  <c r="AO380" i="17"/>
  <c r="AN380" i="17"/>
  <c r="AM380" i="17"/>
  <c r="AL380" i="17"/>
  <c r="AK380" i="17"/>
  <c r="AJ380" i="17"/>
  <c r="AI380" i="17"/>
  <c r="AH380" i="17"/>
  <c r="AG380" i="17"/>
  <c r="AF380" i="17"/>
  <c r="AE380" i="17"/>
  <c r="AD380" i="17"/>
  <c r="AC380" i="17"/>
  <c r="AB380" i="17"/>
  <c r="AA380" i="17"/>
  <c r="Z380" i="17"/>
  <c r="Y380" i="17"/>
  <c r="X380" i="17"/>
  <c r="W380" i="17"/>
  <c r="V380" i="17"/>
  <c r="U380" i="17"/>
  <c r="T380" i="17"/>
  <c r="S380" i="17"/>
  <c r="R380" i="17"/>
  <c r="Q380" i="17"/>
  <c r="P380" i="17"/>
  <c r="O380" i="17"/>
  <c r="N380" i="17"/>
  <c r="M380" i="17"/>
  <c r="L380" i="17"/>
  <c r="K380" i="17"/>
  <c r="AO379" i="17"/>
  <c r="AN379" i="17"/>
  <c r="AM379" i="17"/>
  <c r="AL379" i="17"/>
  <c r="AK379" i="17"/>
  <c r="AJ379" i="17"/>
  <c r="AI379" i="17"/>
  <c r="AH379" i="17"/>
  <c r="AG379" i="17"/>
  <c r="AF379" i="17"/>
  <c r="AE379" i="17"/>
  <c r="AD379" i="17"/>
  <c r="AC379" i="17"/>
  <c r="AB379" i="17"/>
  <c r="AA379" i="17"/>
  <c r="Z379" i="17"/>
  <c r="Y379" i="17"/>
  <c r="X379" i="17"/>
  <c r="W379" i="17"/>
  <c r="V379" i="17"/>
  <c r="U379" i="17"/>
  <c r="T379" i="17"/>
  <c r="S379" i="17"/>
  <c r="R379" i="17"/>
  <c r="Q379" i="17"/>
  <c r="P379" i="17"/>
  <c r="O379" i="17"/>
  <c r="N379" i="17"/>
  <c r="M379" i="17"/>
  <c r="L379" i="17"/>
  <c r="K379" i="17"/>
  <c r="AO378" i="17"/>
  <c r="AN378" i="17"/>
  <c r="AM378" i="17"/>
  <c r="AL378" i="17"/>
  <c r="AK378" i="17"/>
  <c r="AJ378" i="17"/>
  <c r="AI378" i="17"/>
  <c r="AH378" i="17"/>
  <c r="AG378" i="17"/>
  <c r="AF378" i="17"/>
  <c r="AE378" i="17"/>
  <c r="AD378" i="17"/>
  <c r="AC378" i="17"/>
  <c r="AB378" i="17"/>
  <c r="AA378" i="17"/>
  <c r="Z378" i="17"/>
  <c r="Y378" i="17"/>
  <c r="X378" i="17"/>
  <c r="W378" i="17"/>
  <c r="V378" i="17"/>
  <c r="U378" i="17"/>
  <c r="T378" i="17"/>
  <c r="S378" i="17"/>
  <c r="R378" i="17"/>
  <c r="Q378" i="17"/>
  <c r="P378" i="17"/>
  <c r="O378" i="17"/>
  <c r="N378" i="17"/>
  <c r="M378" i="17"/>
  <c r="L378" i="17"/>
  <c r="K378" i="17"/>
  <c r="AO377" i="17"/>
  <c r="AN377" i="17"/>
  <c r="AM377" i="17"/>
  <c r="AL377" i="17"/>
  <c r="AK377" i="17"/>
  <c r="AJ377" i="17"/>
  <c r="AI377" i="17"/>
  <c r="AH377" i="17"/>
  <c r="AG377" i="17"/>
  <c r="AF377" i="17"/>
  <c r="AE377" i="17"/>
  <c r="AD377" i="17"/>
  <c r="AC377" i="17"/>
  <c r="AB377" i="17"/>
  <c r="AA377" i="17"/>
  <c r="Z377" i="17"/>
  <c r="Y377" i="17"/>
  <c r="X377" i="17"/>
  <c r="W377" i="17"/>
  <c r="V377" i="17"/>
  <c r="U377" i="17"/>
  <c r="T377" i="17"/>
  <c r="S377" i="17"/>
  <c r="R377" i="17"/>
  <c r="Q377" i="17"/>
  <c r="P377" i="17"/>
  <c r="O377" i="17"/>
  <c r="N377" i="17"/>
  <c r="M377" i="17"/>
  <c r="L377" i="17"/>
  <c r="K377" i="17"/>
  <c r="AO376" i="17"/>
  <c r="AN376" i="17"/>
  <c r="AM376" i="17"/>
  <c r="AL376" i="17"/>
  <c r="AK376" i="17"/>
  <c r="AJ376" i="17"/>
  <c r="AI376" i="17"/>
  <c r="AH376" i="17"/>
  <c r="AG376" i="17"/>
  <c r="AF376" i="17"/>
  <c r="AE376" i="17"/>
  <c r="AD376" i="17"/>
  <c r="AC376" i="17"/>
  <c r="AB376" i="17"/>
  <c r="AA376" i="17"/>
  <c r="Z376" i="17"/>
  <c r="Y376" i="17"/>
  <c r="X376" i="17"/>
  <c r="W376" i="17"/>
  <c r="V376" i="17"/>
  <c r="U376" i="17"/>
  <c r="T376" i="17"/>
  <c r="S376" i="17"/>
  <c r="R376" i="17"/>
  <c r="Q376" i="17"/>
  <c r="P376" i="17"/>
  <c r="O376" i="17"/>
  <c r="N376" i="17"/>
  <c r="M376" i="17"/>
  <c r="L376" i="17"/>
  <c r="K376" i="17"/>
  <c r="AO375" i="17"/>
  <c r="AN375" i="17"/>
  <c r="AM375" i="17"/>
  <c r="AL375" i="17"/>
  <c r="AK375" i="17"/>
  <c r="AJ375" i="17"/>
  <c r="AI375" i="17"/>
  <c r="AH375" i="17"/>
  <c r="AG375" i="17"/>
  <c r="AF375" i="17"/>
  <c r="AE375" i="17"/>
  <c r="AD375" i="17"/>
  <c r="AC375" i="17"/>
  <c r="AB375" i="17"/>
  <c r="AA375" i="17"/>
  <c r="Z375" i="17"/>
  <c r="Y375" i="17"/>
  <c r="X375" i="17"/>
  <c r="W375" i="17"/>
  <c r="V375" i="17"/>
  <c r="U375" i="17"/>
  <c r="T375" i="17"/>
  <c r="S375" i="17"/>
  <c r="R375" i="17"/>
  <c r="Q375" i="17"/>
  <c r="P375" i="17"/>
  <c r="O375" i="17"/>
  <c r="N375" i="17"/>
  <c r="M375" i="17"/>
  <c r="L375" i="17"/>
  <c r="K375" i="17"/>
  <c r="AO374" i="17"/>
  <c r="AN374" i="17"/>
  <c r="AM374" i="17"/>
  <c r="AL374" i="17"/>
  <c r="AK374" i="17"/>
  <c r="AJ374" i="17"/>
  <c r="AI374" i="17"/>
  <c r="AH374" i="17"/>
  <c r="AG374" i="17"/>
  <c r="AF374" i="17"/>
  <c r="AE374" i="17"/>
  <c r="AD374" i="17"/>
  <c r="AC374" i="17"/>
  <c r="AB374" i="17"/>
  <c r="AA374" i="17"/>
  <c r="Z374" i="17"/>
  <c r="Y374" i="17"/>
  <c r="X374" i="17"/>
  <c r="W374" i="17"/>
  <c r="V374" i="17"/>
  <c r="U374" i="17"/>
  <c r="T374" i="17"/>
  <c r="S374" i="17"/>
  <c r="R374" i="17"/>
  <c r="Q374" i="17"/>
  <c r="P374" i="17"/>
  <c r="O374" i="17"/>
  <c r="N374" i="17"/>
  <c r="M374" i="17"/>
  <c r="L374" i="17"/>
  <c r="K374" i="17"/>
  <c r="AO373" i="17"/>
  <c r="AN373" i="17"/>
  <c r="AM373" i="17"/>
  <c r="AL373" i="17"/>
  <c r="AK373" i="17"/>
  <c r="AJ373" i="17"/>
  <c r="AI373" i="17"/>
  <c r="AH373" i="17"/>
  <c r="AG373" i="17"/>
  <c r="AF373" i="17"/>
  <c r="AE373" i="17"/>
  <c r="AD373" i="17"/>
  <c r="AC373" i="17"/>
  <c r="AB373" i="17"/>
  <c r="AA373" i="17"/>
  <c r="Z373" i="17"/>
  <c r="Y373" i="17"/>
  <c r="X373" i="17"/>
  <c r="W373" i="17"/>
  <c r="V373" i="17"/>
  <c r="U373" i="17"/>
  <c r="T373" i="17"/>
  <c r="S373" i="17"/>
  <c r="R373" i="17"/>
  <c r="Q373" i="17"/>
  <c r="P373" i="17"/>
  <c r="O373" i="17"/>
  <c r="N373" i="17"/>
  <c r="M373" i="17"/>
  <c r="L373" i="17"/>
  <c r="K373" i="17"/>
  <c r="AO372" i="17"/>
  <c r="AN372" i="17"/>
  <c r="AM372" i="17"/>
  <c r="AL372" i="17"/>
  <c r="AK372" i="17"/>
  <c r="AJ372" i="17"/>
  <c r="AI372" i="17"/>
  <c r="AH372" i="17"/>
  <c r="AG372" i="17"/>
  <c r="AF372" i="17"/>
  <c r="AE372" i="17"/>
  <c r="AD372" i="17"/>
  <c r="AC372" i="17"/>
  <c r="AB372" i="17"/>
  <c r="AA372" i="17"/>
  <c r="Z372" i="17"/>
  <c r="Y372" i="17"/>
  <c r="X372" i="17"/>
  <c r="W372" i="17"/>
  <c r="V372" i="17"/>
  <c r="U372" i="17"/>
  <c r="T372" i="17"/>
  <c r="S372" i="17"/>
  <c r="R372" i="17"/>
  <c r="Q372" i="17"/>
  <c r="P372" i="17"/>
  <c r="O372" i="17"/>
  <c r="N372" i="17"/>
  <c r="M372" i="17"/>
  <c r="L372" i="17"/>
  <c r="K372" i="17"/>
  <c r="AO371" i="17"/>
  <c r="AN371" i="17"/>
  <c r="AM371" i="17"/>
  <c r="AL371" i="17"/>
  <c r="AK371" i="17"/>
  <c r="AJ371" i="17"/>
  <c r="AI371" i="17"/>
  <c r="AH371" i="17"/>
  <c r="AG371" i="17"/>
  <c r="AF371" i="17"/>
  <c r="AE371" i="17"/>
  <c r="AD371" i="17"/>
  <c r="AC371" i="17"/>
  <c r="AB371" i="17"/>
  <c r="AA371" i="17"/>
  <c r="Z371" i="17"/>
  <c r="Y371" i="17"/>
  <c r="X371" i="17"/>
  <c r="W371" i="17"/>
  <c r="V371" i="17"/>
  <c r="U371" i="17"/>
  <c r="T371" i="17"/>
  <c r="S371" i="17"/>
  <c r="R371" i="17"/>
  <c r="Q371" i="17"/>
  <c r="P371" i="17"/>
  <c r="O371" i="17"/>
  <c r="N371" i="17"/>
  <c r="M371" i="17"/>
  <c r="L371" i="17"/>
  <c r="K371" i="17"/>
  <c r="AO370" i="17"/>
  <c r="AN370" i="17"/>
  <c r="AM370" i="17"/>
  <c r="AL370" i="17"/>
  <c r="AK370" i="17"/>
  <c r="AJ370" i="17"/>
  <c r="AI370" i="17"/>
  <c r="AH370" i="17"/>
  <c r="AG370" i="17"/>
  <c r="AF370" i="17"/>
  <c r="AE370" i="17"/>
  <c r="AD370" i="17"/>
  <c r="AC370" i="17"/>
  <c r="AB370" i="17"/>
  <c r="AA370" i="17"/>
  <c r="Z370" i="17"/>
  <c r="Y370" i="17"/>
  <c r="X370" i="17"/>
  <c r="W370" i="17"/>
  <c r="V370" i="17"/>
  <c r="U370" i="17"/>
  <c r="T370" i="17"/>
  <c r="S370" i="17"/>
  <c r="R370" i="17"/>
  <c r="Q370" i="17"/>
  <c r="P370" i="17"/>
  <c r="O370" i="17"/>
  <c r="N370" i="17"/>
  <c r="M370" i="17"/>
  <c r="L370" i="17"/>
  <c r="K370" i="17"/>
  <c r="AO369" i="17"/>
  <c r="AN369" i="17"/>
  <c r="AM369" i="17"/>
  <c r="AL369" i="17"/>
  <c r="AK369" i="17"/>
  <c r="AJ369" i="17"/>
  <c r="AI369" i="17"/>
  <c r="AH369" i="17"/>
  <c r="AG369" i="17"/>
  <c r="AF369" i="17"/>
  <c r="AE369" i="17"/>
  <c r="AD369" i="17"/>
  <c r="AC369" i="17"/>
  <c r="AB369" i="17"/>
  <c r="AA369" i="17"/>
  <c r="Z369" i="17"/>
  <c r="Y369" i="17"/>
  <c r="X369" i="17"/>
  <c r="W369" i="17"/>
  <c r="V369" i="17"/>
  <c r="U369" i="17"/>
  <c r="T369" i="17"/>
  <c r="S369" i="17"/>
  <c r="R369" i="17"/>
  <c r="Q369" i="17"/>
  <c r="P369" i="17"/>
  <c r="O369" i="17"/>
  <c r="N369" i="17"/>
  <c r="M369" i="17"/>
  <c r="L369" i="17"/>
  <c r="K369" i="17"/>
  <c r="AO368" i="17"/>
  <c r="AN368" i="17"/>
  <c r="AM368" i="17"/>
  <c r="AL368" i="17"/>
  <c r="AK368" i="17"/>
  <c r="AJ368" i="17"/>
  <c r="AI368" i="17"/>
  <c r="AH368" i="17"/>
  <c r="AG368" i="17"/>
  <c r="AF368" i="17"/>
  <c r="AE368" i="17"/>
  <c r="AD368" i="17"/>
  <c r="AC368" i="17"/>
  <c r="AB368" i="17"/>
  <c r="AA368" i="17"/>
  <c r="Z368" i="17"/>
  <c r="Y368" i="17"/>
  <c r="X368" i="17"/>
  <c r="W368" i="17"/>
  <c r="V368" i="17"/>
  <c r="U368" i="17"/>
  <c r="T368" i="17"/>
  <c r="S368" i="17"/>
  <c r="R368" i="17"/>
  <c r="Q368" i="17"/>
  <c r="P368" i="17"/>
  <c r="O368" i="17"/>
  <c r="N368" i="17"/>
  <c r="M368" i="17"/>
  <c r="L368" i="17"/>
  <c r="K368" i="17"/>
  <c r="AO367" i="17"/>
  <c r="AN367" i="17"/>
  <c r="AM367" i="17"/>
  <c r="AL367" i="17"/>
  <c r="AK367" i="17"/>
  <c r="AJ367" i="17"/>
  <c r="AI367" i="17"/>
  <c r="AH367" i="17"/>
  <c r="AG367" i="17"/>
  <c r="AF367" i="17"/>
  <c r="AE367" i="17"/>
  <c r="AD367" i="17"/>
  <c r="AC367" i="17"/>
  <c r="AB367" i="17"/>
  <c r="AA367" i="17"/>
  <c r="Z367" i="17"/>
  <c r="Y367" i="17"/>
  <c r="X367" i="17"/>
  <c r="W367" i="17"/>
  <c r="V367" i="17"/>
  <c r="U367" i="17"/>
  <c r="T367" i="17"/>
  <c r="S367" i="17"/>
  <c r="R367" i="17"/>
  <c r="Q367" i="17"/>
  <c r="P367" i="17"/>
  <c r="O367" i="17"/>
  <c r="N367" i="17"/>
  <c r="M367" i="17"/>
  <c r="L367" i="17"/>
  <c r="K367" i="17"/>
  <c r="AO366" i="17"/>
  <c r="AN366" i="17"/>
  <c r="AM366" i="17"/>
  <c r="AL366" i="17"/>
  <c r="AK366" i="17"/>
  <c r="AJ366" i="17"/>
  <c r="AI366" i="17"/>
  <c r="AH366" i="17"/>
  <c r="AG366" i="17"/>
  <c r="AF366" i="17"/>
  <c r="AE366" i="17"/>
  <c r="AD366" i="17"/>
  <c r="AC366" i="17"/>
  <c r="AB366" i="17"/>
  <c r="AA366" i="17"/>
  <c r="Z366" i="17"/>
  <c r="Y366" i="17"/>
  <c r="X366" i="17"/>
  <c r="W366" i="17"/>
  <c r="V366" i="17"/>
  <c r="U366" i="17"/>
  <c r="T366" i="17"/>
  <c r="S366" i="17"/>
  <c r="R366" i="17"/>
  <c r="Q366" i="17"/>
  <c r="P366" i="17"/>
  <c r="O366" i="17"/>
  <c r="N366" i="17"/>
  <c r="M366" i="17"/>
  <c r="L366" i="17"/>
  <c r="K366" i="17"/>
  <c r="AO365" i="17"/>
  <c r="AN365" i="17"/>
  <c r="AM365" i="17"/>
  <c r="AL365" i="17"/>
  <c r="AK365" i="17"/>
  <c r="AJ365" i="17"/>
  <c r="AI365" i="17"/>
  <c r="AH365" i="17"/>
  <c r="AG365" i="17"/>
  <c r="AF365" i="17"/>
  <c r="AE365" i="17"/>
  <c r="AD365" i="17"/>
  <c r="AC365" i="17"/>
  <c r="AB365" i="17"/>
  <c r="AA365" i="17"/>
  <c r="Z365" i="17"/>
  <c r="Y365" i="17"/>
  <c r="X365" i="17"/>
  <c r="W365" i="17"/>
  <c r="V365" i="17"/>
  <c r="U365" i="17"/>
  <c r="T365" i="17"/>
  <c r="S365" i="17"/>
  <c r="R365" i="17"/>
  <c r="Q365" i="17"/>
  <c r="P365" i="17"/>
  <c r="O365" i="17"/>
  <c r="N365" i="17"/>
  <c r="M365" i="17"/>
  <c r="L365" i="17"/>
  <c r="K365" i="17"/>
  <c r="AO364" i="17"/>
  <c r="AN364" i="17"/>
  <c r="AM364" i="17"/>
  <c r="AL364" i="17"/>
  <c r="AK364" i="17"/>
  <c r="AJ364" i="17"/>
  <c r="AI364" i="17"/>
  <c r="AH364" i="17"/>
  <c r="AG364" i="17"/>
  <c r="AF364" i="17"/>
  <c r="AE364" i="17"/>
  <c r="AD364" i="17"/>
  <c r="AC364" i="17"/>
  <c r="AB364" i="17"/>
  <c r="AA364" i="17"/>
  <c r="Z364" i="17"/>
  <c r="Y364" i="17"/>
  <c r="X364" i="17"/>
  <c r="W364" i="17"/>
  <c r="V364" i="17"/>
  <c r="U364" i="17"/>
  <c r="T364" i="17"/>
  <c r="S364" i="17"/>
  <c r="R364" i="17"/>
  <c r="Q364" i="17"/>
  <c r="P364" i="17"/>
  <c r="O364" i="17"/>
  <c r="N364" i="17"/>
  <c r="M364" i="17"/>
  <c r="L364" i="17"/>
  <c r="K364" i="17"/>
  <c r="AO363" i="17"/>
  <c r="AN363" i="17"/>
  <c r="AM363" i="17"/>
  <c r="AL363" i="17"/>
  <c r="AK363" i="17"/>
  <c r="AJ363" i="17"/>
  <c r="AI363" i="17"/>
  <c r="AH363" i="17"/>
  <c r="AG363" i="17"/>
  <c r="AF363" i="17"/>
  <c r="AE363" i="17"/>
  <c r="AD363" i="17"/>
  <c r="AC363" i="17"/>
  <c r="AB363" i="17"/>
  <c r="AA363" i="17"/>
  <c r="Z363" i="17"/>
  <c r="Y363" i="17"/>
  <c r="X363" i="17"/>
  <c r="W363" i="17"/>
  <c r="V363" i="17"/>
  <c r="U363" i="17"/>
  <c r="T363" i="17"/>
  <c r="S363" i="17"/>
  <c r="R363" i="17"/>
  <c r="Q363" i="17"/>
  <c r="P363" i="17"/>
  <c r="O363" i="17"/>
  <c r="N363" i="17"/>
  <c r="M363" i="17"/>
  <c r="L363" i="17"/>
  <c r="K363" i="17"/>
  <c r="AO362" i="17"/>
  <c r="AN362" i="17"/>
  <c r="AM362" i="17"/>
  <c r="AL362" i="17"/>
  <c r="AK362" i="17"/>
  <c r="AJ362" i="17"/>
  <c r="AI362" i="17"/>
  <c r="AH362" i="17"/>
  <c r="AG362" i="17"/>
  <c r="AF362" i="17"/>
  <c r="AE362" i="17"/>
  <c r="AD362" i="17"/>
  <c r="AC362" i="17"/>
  <c r="AB362" i="17"/>
  <c r="AA362" i="17"/>
  <c r="Z362" i="17"/>
  <c r="Y362" i="17"/>
  <c r="X362" i="17"/>
  <c r="W362" i="17"/>
  <c r="V362" i="17"/>
  <c r="U362" i="17"/>
  <c r="T362" i="17"/>
  <c r="S362" i="17"/>
  <c r="R362" i="17"/>
  <c r="Q362" i="17"/>
  <c r="P362" i="17"/>
  <c r="O362" i="17"/>
  <c r="N362" i="17"/>
  <c r="M362" i="17"/>
  <c r="L362" i="17"/>
  <c r="K362" i="17"/>
  <c r="AO361" i="17"/>
  <c r="AN361" i="17"/>
  <c r="AM361" i="17"/>
  <c r="AL361" i="17"/>
  <c r="AK361" i="17"/>
  <c r="AJ361" i="17"/>
  <c r="AI361" i="17"/>
  <c r="AH361" i="17"/>
  <c r="AG361" i="17"/>
  <c r="AF361" i="17"/>
  <c r="AE361" i="17"/>
  <c r="AD361" i="17"/>
  <c r="AC361" i="17"/>
  <c r="AB361" i="17"/>
  <c r="AA361" i="17"/>
  <c r="Z361" i="17"/>
  <c r="Y361" i="17"/>
  <c r="X361" i="17"/>
  <c r="W361" i="17"/>
  <c r="V361" i="17"/>
  <c r="U361" i="17"/>
  <c r="T361" i="17"/>
  <c r="S361" i="17"/>
  <c r="R361" i="17"/>
  <c r="Q361" i="17"/>
  <c r="P361" i="17"/>
  <c r="O361" i="17"/>
  <c r="N361" i="17"/>
  <c r="M361" i="17"/>
  <c r="L361" i="17"/>
  <c r="K361" i="17"/>
  <c r="AO360" i="17"/>
  <c r="AN360" i="17"/>
  <c r="AM360" i="17"/>
  <c r="AL360" i="17"/>
  <c r="AK360" i="17"/>
  <c r="AJ360" i="17"/>
  <c r="AI360" i="17"/>
  <c r="AH360" i="17"/>
  <c r="AG360" i="17"/>
  <c r="AF360" i="17"/>
  <c r="AE360" i="17"/>
  <c r="AD360" i="17"/>
  <c r="AC360" i="17"/>
  <c r="AB360" i="17"/>
  <c r="AA360" i="17"/>
  <c r="Z360" i="17"/>
  <c r="Y360" i="17"/>
  <c r="X360" i="17"/>
  <c r="W360" i="17"/>
  <c r="V360" i="17"/>
  <c r="U360" i="17"/>
  <c r="T360" i="17"/>
  <c r="S360" i="17"/>
  <c r="R360" i="17"/>
  <c r="Q360" i="17"/>
  <c r="P360" i="17"/>
  <c r="O360" i="17"/>
  <c r="N360" i="17"/>
  <c r="M360" i="17"/>
  <c r="L360" i="17"/>
  <c r="K360" i="17"/>
  <c r="AO359" i="17"/>
  <c r="AN359" i="17"/>
  <c r="AM359" i="17"/>
  <c r="AL359" i="17"/>
  <c r="AK359" i="17"/>
  <c r="AJ359" i="17"/>
  <c r="AI359" i="17"/>
  <c r="AH359" i="17"/>
  <c r="AG359" i="17"/>
  <c r="AF359" i="17"/>
  <c r="AE359" i="17"/>
  <c r="AD359" i="17"/>
  <c r="AC359" i="17"/>
  <c r="AB359" i="17"/>
  <c r="AA359" i="17"/>
  <c r="Z359" i="17"/>
  <c r="Y359" i="17"/>
  <c r="X359" i="17"/>
  <c r="W359" i="17"/>
  <c r="V359" i="17"/>
  <c r="U359" i="17"/>
  <c r="T359" i="17"/>
  <c r="S359" i="17"/>
  <c r="R359" i="17"/>
  <c r="Q359" i="17"/>
  <c r="P359" i="17"/>
  <c r="O359" i="17"/>
  <c r="N359" i="17"/>
  <c r="M359" i="17"/>
  <c r="L359" i="17"/>
  <c r="K359" i="17"/>
  <c r="AO358" i="17"/>
  <c r="AN358" i="17"/>
  <c r="AM358" i="17"/>
  <c r="AL358" i="17"/>
  <c r="AK358" i="17"/>
  <c r="AJ358" i="17"/>
  <c r="AI358" i="17"/>
  <c r="AH358" i="17"/>
  <c r="AG358" i="17"/>
  <c r="AF358" i="17"/>
  <c r="AE358" i="17"/>
  <c r="AD358" i="17"/>
  <c r="AC358" i="17"/>
  <c r="AB358" i="17"/>
  <c r="AA358" i="17"/>
  <c r="Z358" i="17"/>
  <c r="Y358" i="17"/>
  <c r="X358" i="17"/>
  <c r="W358" i="17"/>
  <c r="V358" i="17"/>
  <c r="U358" i="17"/>
  <c r="T358" i="17"/>
  <c r="S358" i="17"/>
  <c r="R358" i="17"/>
  <c r="Q358" i="17"/>
  <c r="P358" i="17"/>
  <c r="O358" i="17"/>
  <c r="N358" i="17"/>
  <c r="M358" i="17"/>
  <c r="L358" i="17"/>
  <c r="K358" i="17"/>
  <c r="AO357" i="17"/>
  <c r="AN357" i="17"/>
  <c r="AM357" i="17"/>
  <c r="AL357" i="17"/>
  <c r="AK357" i="17"/>
  <c r="AJ357" i="17"/>
  <c r="AI357" i="17"/>
  <c r="AH357" i="17"/>
  <c r="AG357" i="17"/>
  <c r="AF357" i="17"/>
  <c r="AE357" i="17"/>
  <c r="AD357" i="17"/>
  <c r="AC357" i="17"/>
  <c r="AB357" i="17"/>
  <c r="AA357" i="17"/>
  <c r="Z357" i="17"/>
  <c r="Y357" i="17"/>
  <c r="X357" i="17"/>
  <c r="W357" i="17"/>
  <c r="V357" i="17"/>
  <c r="U357" i="17"/>
  <c r="T357" i="17"/>
  <c r="S357" i="17"/>
  <c r="R357" i="17"/>
  <c r="Q357" i="17"/>
  <c r="P357" i="17"/>
  <c r="O357" i="17"/>
  <c r="N357" i="17"/>
  <c r="M357" i="17"/>
  <c r="L357" i="17"/>
  <c r="K357" i="17"/>
  <c r="AO356" i="17"/>
  <c r="AN356" i="17"/>
  <c r="AM356" i="17"/>
  <c r="AL356" i="17"/>
  <c r="AK356" i="17"/>
  <c r="AJ356" i="17"/>
  <c r="AI356" i="17"/>
  <c r="AH356" i="17"/>
  <c r="AG356" i="17"/>
  <c r="AF356" i="17"/>
  <c r="AE356" i="17"/>
  <c r="AD356" i="17"/>
  <c r="AC356" i="17"/>
  <c r="AB356" i="17"/>
  <c r="AA356" i="17"/>
  <c r="Z356" i="17"/>
  <c r="Y356" i="17"/>
  <c r="X356" i="17"/>
  <c r="W356" i="17"/>
  <c r="V356" i="17"/>
  <c r="U356" i="17"/>
  <c r="T356" i="17"/>
  <c r="S356" i="17"/>
  <c r="R356" i="17"/>
  <c r="Q356" i="17"/>
  <c r="P356" i="17"/>
  <c r="O356" i="17"/>
  <c r="N356" i="17"/>
  <c r="M356" i="17"/>
  <c r="L356" i="17"/>
  <c r="K356" i="17"/>
  <c r="AO355" i="17"/>
  <c r="AN355" i="17"/>
  <c r="AM355" i="17"/>
  <c r="AL355" i="17"/>
  <c r="AK355" i="17"/>
  <c r="AJ355" i="17"/>
  <c r="AI355" i="17"/>
  <c r="AH355" i="17"/>
  <c r="AG355" i="17"/>
  <c r="AF355" i="17"/>
  <c r="AE355" i="17"/>
  <c r="AD355" i="17"/>
  <c r="AC355" i="17"/>
  <c r="AB355" i="17"/>
  <c r="AA355" i="17"/>
  <c r="Z355" i="17"/>
  <c r="Y355" i="17"/>
  <c r="X355" i="17"/>
  <c r="W355" i="17"/>
  <c r="V355" i="17"/>
  <c r="U355" i="17"/>
  <c r="T355" i="17"/>
  <c r="S355" i="17"/>
  <c r="R355" i="17"/>
  <c r="Q355" i="17"/>
  <c r="P355" i="17"/>
  <c r="O355" i="17"/>
  <c r="N355" i="17"/>
  <c r="M355" i="17"/>
  <c r="L355" i="17"/>
  <c r="K355" i="17"/>
  <c r="AO354" i="17"/>
  <c r="AN354" i="17"/>
  <c r="AM354" i="17"/>
  <c r="AL354" i="17"/>
  <c r="AK354" i="17"/>
  <c r="AJ354" i="17"/>
  <c r="AI354" i="17"/>
  <c r="AH354" i="17"/>
  <c r="AG354" i="17"/>
  <c r="AF354" i="17"/>
  <c r="AE354" i="17"/>
  <c r="AD354" i="17"/>
  <c r="AC354" i="17"/>
  <c r="AB354" i="17"/>
  <c r="AA354" i="17"/>
  <c r="Z354" i="17"/>
  <c r="Y354" i="17"/>
  <c r="X354" i="17"/>
  <c r="W354" i="17"/>
  <c r="V354" i="17"/>
  <c r="U354" i="17"/>
  <c r="T354" i="17"/>
  <c r="S354" i="17"/>
  <c r="R354" i="17"/>
  <c r="Q354" i="17"/>
  <c r="P354" i="17"/>
  <c r="O354" i="17"/>
  <c r="N354" i="17"/>
  <c r="M354" i="17"/>
  <c r="L354" i="17"/>
  <c r="K354" i="17"/>
  <c r="AO353" i="17"/>
  <c r="AN353" i="17"/>
  <c r="AM353" i="17"/>
  <c r="AL353" i="17"/>
  <c r="AK353" i="17"/>
  <c r="AJ353" i="17"/>
  <c r="AI353" i="17"/>
  <c r="AH353" i="17"/>
  <c r="AG353" i="17"/>
  <c r="AF353" i="17"/>
  <c r="AE353" i="17"/>
  <c r="AD353" i="17"/>
  <c r="AC353" i="17"/>
  <c r="AB353" i="17"/>
  <c r="AA353" i="17"/>
  <c r="Z353" i="17"/>
  <c r="Y353" i="17"/>
  <c r="X353" i="17"/>
  <c r="W353" i="17"/>
  <c r="V353" i="17"/>
  <c r="U353" i="17"/>
  <c r="T353" i="17"/>
  <c r="S353" i="17"/>
  <c r="R353" i="17"/>
  <c r="Q353" i="17"/>
  <c r="P353" i="17"/>
  <c r="O353" i="17"/>
  <c r="N353" i="17"/>
  <c r="M353" i="17"/>
  <c r="L353" i="17"/>
  <c r="K353" i="17"/>
  <c r="AO352" i="17"/>
  <c r="AN352" i="17"/>
  <c r="AM352" i="17"/>
  <c r="AL352" i="17"/>
  <c r="AK352" i="17"/>
  <c r="AJ352" i="17"/>
  <c r="AI352" i="17"/>
  <c r="AH352" i="17"/>
  <c r="AG352" i="17"/>
  <c r="AF352" i="17"/>
  <c r="AE352" i="17"/>
  <c r="AD352" i="17"/>
  <c r="AC352" i="17"/>
  <c r="AB352" i="17"/>
  <c r="AA352" i="17"/>
  <c r="Z352" i="17"/>
  <c r="Y352" i="17"/>
  <c r="X352" i="17"/>
  <c r="W352" i="17"/>
  <c r="V352" i="17"/>
  <c r="U352" i="17"/>
  <c r="T352" i="17"/>
  <c r="S352" i="17"/>
  <c r="R352" i="17"/>
  <c r="Q352" i="17"/>
  <c r="P352" i="17"/>
  <c r="O352" i="17"/>
  <c r="N352" i="17"/>
  <c r="M352" i="17"/>
  <c r="L352" i="17"/>
  <c r="K352" i="17"/>
  <c r="AO351" i="17"/>
  <c r="AN351" i="17"/>
  <c r="AM351" i="17"/>
  <c r="AL351" i="17"/>
  <c r="AK351" i="17"/>
  <c r="AJ351" i="17"/>
  <c r="AI351" i="17"/>
  <c r="AH351" i="17"/>
  <c r="AG351" i="17"/>
  <c r="AF351" i="17"/>
  <c r="AE351" i="17"/>
  <c r="AD351" i="17"/>
  <c r="AC351" i="17"/>
  <c r="AB351" i="17"/>
  <c r="AA351" i="17"/>
  <c r="Z351" i="17"/>
  <c r="Y351" i="17"/>
  <c r="X351" i="17"/>
  <c r="W351" i="17"/>
  <c r="V351" i="17"/>
  <c r="U351" i="17"/>
  <c r="T351" i="17"/>
  <c r="S351" i="17"/>
  <c r="R351" i="17"/>
  <c r="Q351" i="17"/>
  <c r="P351" i="17"/>
  <c r="O351" i="17"/>
  <c r="N351" i="17"/>
  <c r="M351" i="17"/>
  <c r="L351" i="17"/>
  <c r="K351" i="17"/>
  <c r="AO350" i="17"/>
  <c r="AN350" i="17"/>
  <c r="AM350" i="17"/>
  <c r="AL350" i="17"/>
  <c r="AK350" i="17"/>
  <c r="AJ350" i="17"/>
  <c r="AI350" i="17"/>
  <c r="AH350" i="17"/>
  <c r="AG350" i="17"/>
  <c r="AF350" i="17"/>
  <c r="AE350" i="17"/>
  <c r="AD350" i="17"/>
  <c r="AC350" i="17"/>
  <c r="AB350" i="17"/>
  <c r="AA350" i="17"/>
  <c r="Z350" i="17"/>
  <c r="Y350" i="17"/>
  <c r="X350" i="17"/>
  <c r="W350" i="17"/>
  <c r="V350" i="17"/>
  <c r="U350" i="17"/>
  <c r="T350" i="17"/>
  <c r="S350" i="17"/>
  <c r="R350" i="17"/>
  <c r="Q350" i="17"/>
  <c r="P350" i="17"/>
  <c r="O350" i="17"/>
  <c r="N350" i="17"/>
  <c r="M350" i="17"/>
  <c r="L350" i="17"/>
  <c r="K350" i="17"/>
  <c r="AO349" i="17"/>
  <c r="AN349" i="17"/>
  <c r="AM349" i="17"/>
  <c r="AL349" i="17"/>
  <c r="AK349" i="17"/>
  <c r="AJ349" i="17"/>
  <c r="AI349" i="17"/>
  <c r="AH349" i="17"/>
  <c r="AG349" i="17"/>
  <c r="AF349" i="17"/>
  <c r="AE349" i="17"/>
  <c r="AD349" i="17"/>
  <c r="AC349" i="17"/>
  <c r="AB349" i="17"/>
  <c r="AA349" i="17"/>
  <c r="Z349" i="17"/>
  <c r="Y349" i="17"/>
  <c r="X349" i="17"/>
  <c r="W349" i="17"/>
  <c r="V349" i="17"/>
  <c r="U349" i="17"/>
  <c r="T349" i="17"/>
  <c r="S349" i="17"/>
  <c r="R349" i="17"/>
  <c r="Q349" i="17"/>
  <c r="P349" i="17"/>
  <c r="O349" i="17"/>
  <c r="N349" i="17"/>
  <c r="M349" i="17"/>
  <c r="L349" i="17"/>
  <c r="K349" i="17"/>
  <c r="AO348" i="17"/>
  <c r="AN348" i="17"/>
  <c r="AM348" i="17"/>
  <c r="AL348" i="17"/>
  <c r="AK348" i="17"/>
  <c r="AJ348" i="17"/>
  <c r="AI348" i="17"/>
  <c r="AH348" i="17"/>
  <c r="AG348" i="17"/>
  <c r="AF348" i="17"/>
  <c r="AE348" i="17"/>
  <c r="AD348" i="17"/>
  <c r="AC348" i="17"/>
  <c r="AB348" i="17"/>
  <c r="AA348" i="17"/>
  <c r="Z348" i="17"/>
  <c r="Y348" i="17"/>
  <c r="X348" i="17"/>
  <c r="W348" i="17"/>
  <c r="V348" i="17"/>
  <c r="U348" i="17"/>
  <c r="T348" i="17"/>
  <c r="S348" i="17"/>
  <c r="R348" i="17"/>
  <c r="Q348" i="17"/>
  <c r="P348" i="17"/>
  <c r="O348" i="17"/>
  <c r="N348" i="17"/>
  <c r="M348" i="17"/>
  <c r="L348" i="17"/>
  <c r="K348" i="17"/>
  <c r="AO347" i="17"/>
  <c r="AN347" i="17"/>
  <c r="AM347" i="17"/>
  <c r="AL347" i="17"/>
  <c r="AK347" i="17"/>
  <c r="AJ347" i="17"/>
  <c r="AI347" i="17"/>
  <c r="AH347" i="17"/>
  <c r="AG347" i="17"/>
  <c r="AF347" i="17"/>
  <c r="AE347" i="17"/>
  <c r="AD347" i="17"/>
  <c r="AC347" i="17"/>
  <c r="AB347" i="17"/>
  <c r="AA347" i="17"/>
  <c r="Z347" i="17"/>
  <c r="Y347" i="17"/>
  <c r="X347" i="17"/>
  <c r="W347" i="17"/>
  <c r="V347" i="17"/>
  <c r="U347" i="17"/>
  <c r="T347" i="17"/>
  <c r="S347" i="17"/>
  <c r="R347" i="17"/>
  <c r="Q347" i="17"/>
  <c r="P347" i="17"/>
  <c r="O347" i="17"/>
  <c r="N347" i="17"/>
  <c r="M347" i="17"/>
  <c r="L347" i="17"/>
  <c r="K347" i="17"/>
  <c r="AO346" i="17"/>
  <c r="AN346" i="17"/>
  <c r="AM346" i="17"/>
  <c r="AL346" i="17"/>
  <c r="AK346" i="17"/>
  <c r="AJ346" i="17"/>
  <c r="AI346" i="17"/>
  <c r="AH346" i="17"/>
  <c r="AG346" i="17"/>
  <c r="AF346" i="17"/>
  <c r="AE346" i="17"/>
  <c r="AD346" i="17"/>
  <c r="AC346" i="17"/>
  <c r="AB346" i="17"/>
  <c r="AA346" i="17"/>
  <c r="Z346" i="17"/>
  <c r="Y346" i="17"/>
  <c r="X346" i="17"/>
  <c r="W346" i="17"/>
  <c r="V346" i="17"/>
  <c r="U346" i="17"/>
  <c r="T346" i="17"/>
  <c r="S346" i="17"/>
  <c r="R346" i="17"/>
  <c r="Q346" i="17"/>
  <c r="P346" i="17"/>
  <c r="O346" i="17"/>
  <c r="N346" i="17"/>
  <c r="M346" i="17"/>
  <c r="L346" i="17"/>
  <c r="K346" i="17"/>
  <c r="AO345" i="17"/>
  <c r="AN345" i="17"/>
  <c r="AM345" i="17"/>
  <c r="AL345" i="17"/>
  <c r="AK345" i="17"/>
  <c r="AJ345" i="17"/>
  <c r="AI345" i="17"/>
  <c r="AH345" i="17"/>
  <c r="AG345" i="17"/>
  <c r="AF345" i="17"/>
  <c r="AE345" i="17"/>
  <c r="AD345" i="17"/>
  <c r="AC345" i="17"/>
  <c r="AB345" i="17"/>
  <c r="AA345" i="17"/>
  <c r="Z345" i="17"/>
  <c r="Y345" i="17"/>
  <c r="X345" i="17"/>
  <c r="W345" i="17"/>
  <c r="V345" i="17"/>
  <c r="U345" i="17"/>
  <c r="T345" i="17"/>
  <c r="S345" i="17"/>
  <c r="R345" i="17"/>
  <c r="Q345" i="17"/>
  <c r="P345" i="17"/>
  <c r="O345" i="17"/>
  <c r="N345" i="17"/>
  <c r="M345" i="17"/>
  <c r="L345" i="17"/>
  <c r="K345" i="17"/>
  <c r="AO344" i="17"/>
  <c r="AN344" i="17"/>
  <c r="AM344" i="17"/>
  <c r="AL344" i="17"/>
  <c r="AK344" i="17"/>
  <c r="AJ344" i="17"/>
  <c r="AI344" i="17"/>
  <c r="AH344" i="17"/>
  <c r="AG344" i="17"/>
  <c r="AF344" i="17"/>
  <c r="AE344" i="17"/>
  <c r="AD344" i="17"/>
  <c r="AC344" i="17"/>
  <c r="AB344" i="17"/>
  <c r="AA344" i="17"/>
  <c r="Z344" i="17"/>
  <c r="Y344" i="17"/>
  <c r="X344" i="17"/>
  <c r="W344" i="17"/>
  <c r="V344" i="17"/>
  <c r="U344" i="17"/>
  <c r="T344" i="17"/>
  <c r="S344" i="17"/>
  <c r="R344" i="17"/>
  <c r="Q344" i="17"/>
  <c r="P344" i="17"/>
  <c r="O344" i="17"/>
  <c r="N344" i="17"/>
  <c r="M344" i="17"/>
  <c r="L344" i="17"/>
  <c r="K344" i="17"/>
  <c r="AO343" i="17"/>
  <c r="AN343" i="17"/>
  <c r="AM343" i="17"/>
  <c r="AL343" i="17"/>
  <c r="AK343" i="17"/>
  <c r="AJ343" i="17"/>
  <c r="AI343" i="17"/>
  <c r="AH343" i="17"/>
  <c r="AG343" i="17"/>
  <c r="AF343" i="17"/>
  <c r="AE343" i="17"/>
  <c r="AD343" i="17"/>
  <c r="AC343" i="17"/>
  <c r="AB343" i="17"/>
  <c r="AA343" i="17"/>
  <c r="Z343" i="17"/>
  <c r="Y343" i="17"/>
  <c r="X343" i="17"/>
  <c r="W343" i="17"/>
  <c r="V343" i="17"/>
  <c r="U343" i="17"/>
  <c r="T343" i="17"/>
  <c r="S343" i="17"/>
  <c r="R343" i="17"/>
  <c r="Q343" i="17"/>
  <c r="P343" i="17"/>
  <c r="O343" i="17"/>
  <c r="N343" i="17"/>
  <c r="M343" i="17"/>
  <c r="L343" i="17"/>
  <c r="K343" i="17"/>
  <c r="AO342" i="17"/>
  <c r="AN342" i="17"/>
  <c r="AM342" i="17"/>
  <c r="AL342" i="17"/>
  <c r="AK342" i="17"/>
  <c r="AJ342" i="17"/>
  <c r="AI342" i="17"/>
  <c r="AH342" i="17"/>
  <c r="AG342" i="17"/>
  <c r="AF342" i="17"/>
  <c r="AE342" i="17"/>
  <c r="AD342" i="17"/>
  <c r="AC342" i="17"/>
  <c r="AB342" i="17"/>
  <c r="AA342" i="17"/>
  <c r="Z342" i="17"/>
  <c r="Y342" i="17"/>
  <c r="X342" i="17"/>
  <c r="W342" i="17"/>
  <c r="V342" i="17"/>
  <c r="U342" i="17"/>
  <c r="T342" i="17"/>
  <c r="S342" i="17"/>
  <c r="R342" i="17"/>
  <c r="Q342" i="17"/>
  <c r="P342" i="17"/>
  <c r="O342" i="17"/>
  <c r="N342" i="17"/>
  <c r="M342" i="17"/>
  <c r="L342" i="17"/>
  <c r="K342" i="17"/>
  <c r="AO341" i="17"/>
  <c r="AN341" i="17"/>
  <c r="AM341" i="17"/>
  <c r="AL341" i="17"/>
  <c r="AK341" i="17"/>
  <c r="AJ341" i="17"/>
  <c r="AI341" i="17"/>
  <c r="AH341" i="17"/>
  <c r="AG341" i="17"/>
  <c r="AF341" i="17"/>
  <c r="AE341" i="17"/>
  <c r="AD341" i="17"/>
  <c r="AC341" i="17"/>
  <c r="AB341" i="17"/>
  <c r="AA341" i="17"/>
  <c r="Z341" i="17"/>
  <c r="Y341" i="17"/>
  <c r="X341" i="17"/>
  <c r="W341" i="17"/>
  <c r="V341" i="17"/>
  <c r="U341" i="17"/>
  <c r="T341" i="17"/>
  <c r="S341" i="17"/>
  <c r="R341" i="17"/>
  <c r="Q341" i="17"/>
  <c r="P341" i="17"/>
  <c r="O341" i="17"/>
  <c r="N341" i="17"/>
  <c r="M341" i="17"/>
  <c r="L341" i="17"/>
  <c r="K341" i="17"/>
  <c r="AO340" i="17"/>
  <c r="AN340" i="17"/>
  <c r="AM340" i="17"/>
  <c r="AL340" i="17"/>
  <c r="AK340" i="17"/>
  <c r="AJ340" i="17"/>
  <c r="AI340" i="17"/>
  <c r="AH340" i="17"/>
  <c r="AG340" i="17"/>
  <c r="AF340" i="17"/>
  <c r="AE340" i="17"/>
  <c r="AD340" i="17"/>
  <c r="AC340" i="17"/>
  <c r="AB340" i="17"/>
  <c r="AA340" i="17"/>
  <c r="Z340" i="17"/>
  <c r="Y340" i="17"/>
  <c r="X340" i="17"/>
  <c r="W340" i="17"/>
  <c r="V340" i="17"/>
  <c r="U340" i="17"/>
  <c r="T340" i="17"/>
  <c r="S340" i="17"/>
  <c r="R340" i="17"/>
  <c r="Q340" i="17"/>
  <c r="P340" i="17"/>
  <c r="O340" i="17"/>
  <c r="N340" i="17"/>
  <c r="M340" i="17"/>
  <c r="L340" i="17"/>
  <c r="K340" i="17"/>
  <c r="AO339" i="17"/>
  <c r="AN339" i="17"/>
  <c r="AM339" i="17"/>
  <c r="AL339" i="17"/>
  <c r="AK339" i="17"/>
  <c r="AJ339" i="17"/>
  <c r="AI339" i="17"/>
  <c r="AH339" i="17"/>
  <c r="AG339" i="17"/>
  <c r="AF339" i="17"/>
  <c r="AE339" i="17"/>
  <c r="AD339" i="17"/>
  <c r="AC339" i="17"/>
  <c r="AB339" i="17"/>
  <c r="AA339" i="17"/>
  <c r="Z339" i="17"/>
  <c r="Y339" i="17"/>
  <c r="X339" i="17"/>
  <c r="W339" i="17"/>
  <c r="V339" i="17"/>
  <c r="U339" i="17"/>
  <c r="T339" i="17"/>
  <c r="S339" i="17"/>
  <c r="R339" i="17"/>
  <c r="Q339" i="17"/>
  <c r="P339" i="17"/>
  <c r="O339" i="17"/>
  <c r="N339" i="17"/>
  <c r="M339" i="17"/>
  <c r="L339" i="17"/>
  <c r="K339" i="17"/>
  <c r="AO338" i="17"/>
  <c r="AN338" i="17"/>
  <c r="AM338" i="17"/>
  <c r="AL338" i="17"/>
  <c r="AK338" i="17"/>
  <c r="AJ338" i="17"/>
  <c r="AI338" i="17"/>
  <c r="AH338" i="17"/>
  <c r="AG338" i="17"/>
  <c r="AF338" i="17"/>
  <c r="AE338" i="17"/>
  <c r="AD338" i="17"/>
  <c r="AC338" i="17"/>
  <c r="AB338" i="17"/>
  <c r="AA338" i="17"/>
  <c r="Z338" i="17"/>
  <c r="Y338" i="17"/>
  <c r="X338" i="17"/>
  <c r="W338" i="17"/>
  <c r="V338" i="17"/>
  <c r="U338" i="17"/>
  <c r="T338" i="17"/>
  <c r="S338" i="17"/>
  <c r="R338" i="17"/>
  <c r="Q338" i="17"/>
  <c r="P338" i="17"/>
  <c r="O338" i="17"/>
  <c r="N338" i="17"/>
  <c r="M338" i="17"/>
  <c r="L338" i="17"/>
  <c r="K338" i="17"/>
  <c r="AO337" i="17"/>
  <c r="AN337" i="17"/>
  <c r="AM337" i="17"/>
  <c r="AL337" i="17"/>
  <c r="AK337" i="17"/>
  <c r="AJ337" i="17"/>
  <c r="AI337" i="17"/>
  <c r="AH337" i="17"/>
  <c r="AG337" i="17"/>
  <c r="AF337" i="17"/>
  <c r="AE337" i="17"/>
  <c r="AD337" i="17"/>
  <c r="AC337" i="17"/>
  <c r="AB337" i="17"/>
  <c r="AA337" i="17"/>
  <c r="Z337" i="17"/>
  <c r="Y337" i="17"/>
  <c r="X337" i="17"/>
  <c r="W337" i="17"/>
  <c r="V337" i="17"/>
  <c r="U337" i="17"/>
  <c r="T337" i="17"/>
  <c r="S337" i="17"/>
  <c r="R337" i="17"/>
  <c r="Q337" i="17"/>
  <c r="P337" i="17"/>
  <c r="O337" i="17"/>
  <c r="N337" i="17"/>
  <c r="M337" i="17"/>
  <c r="L337" i="17"/>
  <c r="K337" i="17"/>
  <c r="AO336" i="17"/>
  <c r="AN336" i="17"/>
  <c r="AM336" i="17"/>
  <c r="AL336" i="17"/>
  <c r="AK336" i="17"/>
  <c r="AJ336" i="17"/>
  <c r="AI336" i="17"/>
  <c r="AH336" i="17"/>
  <c r="AG336" i="17"/>
  <c r="AF336" i="17"/>
  <c r="AE336" i="17"/>
  <c r="AD336" i="17"/>
  <c r="AC336" i="17"/>
  <c r="AB336" i="17"/>
  <c r="AA336" i="17"/>
  <c r="Z336" i="17"/>
  <c r="Y336" i="17"/>
  <c r="X336" i="17"/>
  <c r="W336" i="17"/>
  <c r="V336" i="17"/>
  <c r="U336" i="17"/>
  <c r="T336" i="17"/>
  <c r="S336" i="17"/>
  <c r="R336" i="17"/>
  <c r="Q336" i="17"/>
  <c r="P336" i="17"/>
  <c r="O336" i="17"/>
  <c r="N336" i="17"/>
  <c r="M336" i="17"/>
  <c r="L336" i="17"/>
  <c r="K336" i="17"/>
  <c r="AO335" i="17"/>
  <c r="AN335" i="17"/>
  <c r="AM335" i="17"/>
  <c r="AL335" i="17"/>
  <c r="AK335" i="17"/>
  <c r="AJ335" i="17"/>
  <c r="AI335" i="17"/>
  <c r="AH335" i="17"/>
  <c r="AG335" i="17"/>
  <c r="AF335" i="17"/>
  <c r="AE335" i="17"/>
  <c r="AD335" i="17"/>
  <c r="AC335" i="17"/>
  <c r="AB335" i="17"/>
  <c r="AA335" i="17"/>
  <c r="Z335" i="17"/>
  <c r="Y335" i="17"/>
  <c r="X335" i="17"/>
  <c r="W335" i="17"/>
  <c r="V335" i="17"/>
  <c r="U335" i="17"/>
  <c r="T335" i="17"/>
  <c r="S335" i="17"/>
  <c r="R335" i="17"/>
  <c r="Q335" i="17"/>
  <c r="P335" i="17"/>
  <c r="O335" i="17"/>
  <c r="N335" i="17"/>
  <c r="M335" i="17"/>
  <c r="L335" i="17"/>
  <c r="K335" i="17"/>
  <c r="AO334" i="17"/>
  <c r="AN334" i="17"/>
  <c r="AM334" i="17"/>
  <c r="AL334" i="17"/>
  <c r="AK334" i="17"/>
  <c r="AJ334" i="17"/>
  <c r="AI334" i="17"/>
  <c r="AH334" i="17"/>
  <c r="AG334" i="17"/>
  <c r="AF334" i="17"/>
  <c r="AE334" i="17"/>
  <c r="AD334" i="17"/>
  <c r="AC334" i="17"/>
  <c r="AB334" i="17"/>
  <c r="AA334" i="17"/>
  <c r="Z334" i="17"/>
  <c r="Y334" i="17"/>
  <c r="X334" i="17"/>
  <c r="W334" i="17"/>
  <c r="V334" i="17"/>
  <c r="U334" i="17"/>
  <c r="T334" i="17"/>
  <c r="S334" i="17"/>
  <c r="R334" i="17"/>
  <c r="Q334" i="17"/>
  <c r="P334" i="17"/>
  <c r="O334" i="17"/>
  <c r="N334" i="17"/>
  <c r="M334" i="17"/>
  <c r="L334" i="17"/>
  <c r="K334" i="17"/>
  <c r="AO333" i="17"/>
  <c r="AN333" i="17"/>
  <c r="AM333" i="17"/>
  <c r="AL333" i="17"/>
  <c r="AK333" i="17"/>
  <c r="AJ333" i="17"/>
  <c r="AI333" i="17"/>
  <c r="AH333" i="17"/>
  <c r="AG333" i="17"/>
  <c r="AF333" i="17"/>
  <c r="AE333" i="17"/>
  <c r="AD333" i="17"/>
  <c r="AC333" i="17"/>
  <c r="AB333" i="17"/>
  <c r="AA333" i="17"/>
  <c r="Z333" i="17"/>
  <c r="Y333" i="17"/>
  <c r="X333" i="17"/>
  <c r="W333" i="17"/>
  <c r="V333" i="17"/>
  <c r="U333" i="17"/>
  <c r="T333" i="17"/>
  <c r="S333" i="17"/>
  <c r="R333" i="17"/>
  <c r="Q333" i="17"/>
  <c r="P333" i="17"/>
  <c r="O333" i="17"/>
  <c r="N333" i="17"/>
  <c r="M333" i="17"/>
  <c r="L333" i="17"/>
  <c r="K333" i="17"/>
  <c r="AO332" i="17"/>
  <c r="AN332" i="17"/>
  <c r="AM332" i="17"/>
  <c r="AL332" i="17"/>
  <c r="AK332" i="17"/>
  <c r="AJ332" i="17"/>
  <c r="AI332" i="17"/>
  <c r="AH332" i="17"/>
  <c r="AG332" i="17"/>
  <c r="AF332" i="17"/>
  <c r="AE332" i="17"/>
  <c r="AD332" i="17"/>
  <c r="AC332" i="17"/>
  <c r="AB332" i="17"/>
  <c r="AA332" i="17"/>
  <c r="Z332" i="17"/>
  <c r="Y332" i="17"/>
  <c r="X332" i="17"/>
  <c r="W332" i="17"/>
  <c r="V332" i="17"/>
  <c r="U332" i="17"/>
  <c r="T332" i="17"/>
  <c r="S332" i="17"/>
  <c r="R332" i="17"/>
  <c r="Q332" i="17"/>
  <c r="P332" i="17"/>
  <c r="O332" i="17"/>
  <c r="N332" i="17"/>
  <c r="M332" i="17"/>
  <c r="L332" i="17"/>
  <c r="K332" i="17"/>
  <c r="AO331" i="17"/>
  <c r="AN331" i="17"/>
  <c r="AM331" i="17"/>
  <c r="AL331" i="17"/>
  <c r="AK331" i="17"/>
  <c r="AJ331" i="17"/>
  <c r="AI331" i="17"/>
  <c r="AH331" i="17"/>
  <c r="AG331" i="17"/>
  <c r="AF331" i="17"/>
  <c r="AE331" i="17"/>
  <c r="AD331" i="17"/>
  <c r="AC331" i="17"/>
  <c r="AB331" i="17"/>
  <c r="AA331" i="17"/>
  <c r="Z331" i="17"/>
  <c r="Y331" i="17"/>
  <c r="X331" i="17"/>
  <c r="W331" i="17"/>
  <c r="V331" i="17"/>
  <c r="U331" i="17"/>
  <c r="T331" i="17"/>
  <c r="S331" i="17"/>
  <c r="R331" i="17"/>
  <c r="Q331" i="17"/>
  <c r="P331" i="17"/>
  <c r="O331" i="17"/>
  <c r="N331" i="17"/>
  <c r="M331" i="17"/>
  <c r="L331" i="17"/>
  <c r="K331" i="17"/>
  <c r="AO330" i="17"/>
  <c r="AN330" i="17"/>
  <c r="AM330" i="17"/>
  <c r="AL330" i="17"/>
  <c r="AK330" i="17"/>
  <c r="AJ330" i="17"/>
  <c r="AI330" i="17"/>
  <c r="AH330" i="17"/>
  <c r="AG330" i="17"/>
  <c r="AF330" i="17"/>
  <c r="AE330" i="17"/>
  <c r="AD330" i="17"/>
  <c r="AC330" i="17"/>
  <c r="AB330" i="17"/>
  <c r="AA330" i="17"/>
  <c r="Z330" i="17"/>
  <c r="Y330" i="17"/>
  <c r="X330" i="17"/>
  <c r="W330" i="17"/>
  <c r="V330" i="17"/>
  <c r="U330" i="17"/>
  <c r="T330" i="17"/>
  <c r="S330" i="17"/>
  <c r="R330" i="17"/>
  <c r="Q330" i="17"/>
  <c r="P330" i="17"/>
  <c r="O330" i="17"/>
  <c r="N330" i="17"/>
  <c r="M330" i="17"/>
  <c r="L330" i="17"/>
  <c r="K330" i="17"/>
  <c r="AO329" i="17"/>
  <c r="AN329" i="17"/>
  <c r="AM329" i="17"/>
  <c r="AL329" i="17"/>
  <c r="AK329" i="17"/>
  <c r="AJ329" i="17"/>
  <c r="AI329" i="17"/>
  <c r="AH329" i="17"/>
  <c r="AG329" i="17"/>
  <c r="AF329" i="17"/>
  <c r="AE329" i="17"/>
  <c r="AD329" i="17"/>
  <c r="AC329" i="17"/>
  <c r="AB329" i="17"/>
  <c r="AA329" i="17"/>
  <c r="Z329" i="17"/>
  <c r="Y329" i="17"/>
  <c r="X329" i="17"/>
  <c r="W329" i="17"/>
  <c r="V329" i="17"/>
  <c r="U329" i="17"/>
  <c r="T329" i="17"/>
  <c r="S329" i="17"/>
  <c r="R329" i="17"/>
  <c r="Q329" i="17"/>
  <c r="P329" i="17"/>
  <c r="O329" i="17"/>
  <c r="N329" i="17"/>
  <c r="M329" i="17"/>
  <c r="L329" i="17"/>
  <c r="K329" i="17"/>
  <c r="AO328" i="17"/>
  <c r="AN328" i="17"/>
  <c r="AM328" i="17"/>
  <c r="AL328" i="17"/>
  <c r="AK328" i="17"/>
  <c r="AJ328" i="17"/>
  <c r="AI328" i="17"/>
  <c r="AH328" i="17"/>
  <c r="AG328" i="17"/>
  <c r="AF328" i="17"/>
  <c r="AE328" i="17"/>
  <c r="AD328" i="17"/>
  <c r="AC328" i="17"/>
  <c r="AB328" i="17"/>
  <c r="AA328" i="17"/>
  <c r="Z328" i="17"/>
  <c r="Y328" i="17"/>
  <c r="X328" i="17"/>
  <c r="W328" i="17"/>
  <c r="V328" i="17"/>
  <c r="U328" i="17"/>
  <c r="T328" i="17"/>
  <c r="S328" i="17"/>
  <c r="R328" i="17"/>
  <c r="Q328" i="17"/>
  <c r="P328" i="17"/>
  <c r="O328" i="17"/>
  <c r="N328" i="17"/>
  <c r="M328" i="17"/>
  <c r="L328" i="17"/>
  <c r="K328" i="17"/>
  <c r="AO327" i="17"/>
  <c r="AN327" i="17"/>
  <c r="AM327" i="17"/>
  <c r="AL327" i="17"/>
  <c r="AK327" i="17"/>
  <c r="AJ327" i="17"/>
  <c r="AI327" i="17"/>
  <c r="AH327" i="17"/>
  <c r="AG327" i="17"/>
  <c r="AF327" i="17"/>
  <c r="AE327" i="17"/>
  <c r="AD327" i="17"/>
  <c r="AC327" i="17"/>
  <c r="AB327" i="17"/>
  <c r="AA327" i="17"/>
  <c r="Z327" i="17"/>
  <c r="Y327" i="17"/>
  <c r="X327" i="17"/>
  <c r="W327" i="17"/>
  <c r="V327" i="17"/>
  <c r="U327" i="17"/>
  <c r="T327" i="17"/>
  <c r="S327" i="17"/>
  <c r="R327" i="17"/>
  <c r="Q327" i="17"/>
  <c r="P327" i="17"/>
  <c r="O327" i="17"/>
  <c r="N327" i="17"/>
  <c r="M327" i="17"/>
  <c r="L327" i="17"/>
  <c r="K327" i="17"/>
  <c r="AO326" i="17"/>
  <c r="AN326" i="17"/>
  <c r="AM326" i="17"/>
  <c r="AL326" i="17"/>
  <c r="AK326" i="17"/>
  <c r="AJ326" i="17"/>
  <c r="AI326" i="17"/>
  <c r="AH326" i="17"/>
  <c r="AG326" i="17"/>
  <c r="AF326" i="17"/>
  <c r="AE326" i="17"/>
  <c r="AD326" i="17"/>
  <c r="AC326" i="17"/>
  <c r="AB326" i="17"/>
  <c r="AA326" i="17"/>
  <c r="Z326" i="17"/>
  <c r="Y326" i="17"/>
  <c r="X326" i="17"/>
  <c r="W326" i="17"/>
  <c r="V326" i="17"/>
  <c r="U326" i="17"/>
  <c r="T326" i="17"/>
  <c r="S326" i="17"/>
  <c r="R326" i="17"/>
  <c r="Q326" i="17"/>
  <c r="P326" i="17"/>
  <c r="O326" i="17"/>
  <c r="N326" i="17"/>
  <c r="M326" i="17"/>
  <c r="L326" i="17"/>
  <c r="K326" i="17"/>
  <c r="AO325" i="17"/>
  <c r="AN325" i="17"/>
  <c r="AM325" i="17"/>
  <c r="AL325" i="17"/>
  <c r="AK325" i="17"/>
  <c r="AJ325" i="17"/>
  <c r="AI325" i="17"/>
  <c r="AH325" i="17"/>
  <c r="AG325" i="17"/>
  <c r="AF325" i="17"/>
  <c r="AE325" i="17"/>
  <c r="AD325" i="17"/>
  <c r="AC325" i="17"/>
  <c r="AB325" i="17"/>
  <c r="AA325" i="17"/>
  <c r="Z325" i="17"/>
  <c r="Y325" i="17"/>
  <c r="X325" i="17"/>
  <c r="W325" i="17"/>
  <c r="V325" i="17"/>
  <c r="U325" i="17"/>
  <c r="T325" i="17"/>
  <c r="S325" i="17"/>
  <c r="R325" i="17"/>
  <c r="Q325" i="17"/>
  <c r="P325" i="17"/>
  <c r="O325" i="17"/>
  <c r="N325" i="17"/>
  <c r="M325" i="17"/>
  <c r="L325" i="17"/>
  <c r="K325" i="17"/>
  <c r="AO324" i="17"/>
  <c r="AN324" i="17"/>
  <c r="AM324" i="17"/>
  <c r="AL324" i="17"/>
  <c r="AK324" i="17"/>
  <c r="AJ324" i="17"/>
  <c r="AI324" i="17"/>
  <c r="AH324" i="17"/>
  <c r="AG324" i="17"/>
  <c r="AF324" i="17"/>
  <c r="AE324" i="17"/>
  <c r="AD324" i="17"/>
  <c r="AC324" i="17"/>
  <c r="AB324" i="17"/>
  <c r="AA324" i="17"/>
  <c r="Z324" i="17"/>
  <c r="Y324" i="17"/>
  <c r="X324" i="17"/>
  <c r="W324" i="17"/>
  <c r="V324" i="17"/>
  <c r="U324" i="17"/>
  <c r="T324" i="17"/>
  <c r="S324" i="17"/>
  <c r="R324" i="17"/>
  <c r="Q324" i="17"/>
  <c r="P324" i="17"/>
  <c r="O324" i="17"/>
  <c r="N324" i="17"/>
  <c r="M324" i="17"/>
  <c r="L324" i="17"/>
  <c r="K324" i="17"/>
  <c r="AO323" i="17"/>
  <c r="AN323" i="17"/>
  <c r="AM323" i="17"/>
  <c r="AL323" i="17"/>
  <c r="AK323" i="17"/>
  <c r="AJ323" i="17"/>
  <c r="AI323" i="17"/>
  <c r="AH323" i="17"/>
  <c r="AG323" i="17"/>
  <c r="AF323" i="17"/>
  <c r="AE323" i="17"/>
  <c r="AD323" i="17"/>
  <c r="AC323" i="17"/>
  <c r="AB323" i="17"/>
  <c r="AA323" i="17"/>
  <c r="Z323" i="17"/>
  <c r="Y323" i="17"/>
  <c r="X323" i="17"/>
  <c r="W323" i="17"/>
  <c r="V323" i="17"/>
  <c r="U323" i="17"/>
  <c r="T323" i="17"/>
  <c r="S323" i="17"/>
  <c r="R323" i="17"/>
  <c r="Q323" i="17"/>
  <c r="P323" i="17"/>
  <c r="O323" i="17"/>
  <c r="N323" i="17"/>
  <c r="M323" i="17"/>
  <c r="L323" i="17"/>
  <c r="K323" i="17"/>
  <c r="AO322" i="17"/>
  <c r="AN322" i="17"/>
  <c r="AM322" i="17"/>
  <c r="AL322" i="17"/>
  <c r="AK322" i="17"/>
  <c r="AJ322" i="17"/>
  <c r="AI322" i="17"/>
  <c r="AH322" i="17"/>
  <c r="AG322" i="17"/>
  <c r="AF322" i="17"/>
  <c r="AE322" i="17"/>
  <c r="AD322" i="17"/>
  <c r="AC322" i="17"/>
  <c r="AB322" i="17"/>
  <c r="AA322" i="17"/>
  <c r="Z322" i="17"/>
  <c r="Y322" i="17"/>
  <c r="X322" i="17"/>
  <c r="W322" i="17"/>
  <c r="V322" i="17"/>
  <c r="U322" i="17"/>
  <c r="T322" i="17"/>
  <c r="S322" i="17"/>
  <c r="R322" i="17"/>
  <c r="Q322" i="17"/>
  <c r="P322" i="17"/>
  <c r="O322" i="17"/>
  <c r="N322" i="17"/>
  <c r="M322" i="17"/>
  <c r="L322" i="17"/>
  <c r="K322" i="17"/>
  <c r="AO321" i="17"/>
  <c r="AN321" i="17"/>
  <c r="AM321" i="17"/>
  <c r="AL321" i="17"/>
  <c r="AK321" i="17"/>
  <c r="AJ321" i="17"/>
  <c r="AI321" i="17"/>
  <c r="AH321" i="17"/>
  <c r="AG321" i="17"/>
  <c r="AF321" i="17"/>
  <c r="AE321" i="17"/>
  <c r="AD321" i="17"/>
  <c r="AC321" i="17"/>
  <c r="AB321" i="17"/>
  <c r="AA321" i="17"/>
  <c r="Z321" i="17"/>
  <c r="Y321" i="17"/>
  <c r="X321" i="17"/>
  <c r="W321" i="17"/>
  <c r="V321" i="17"/>
  <c r="U321" i="17"/>
  <c r="T321" i="17"/>
  <c r="S321" i="17"/>
  <c r="R321" i="17"/>
  <c r="Q321" i="17"/>
  <c r="P321" i="17"/>
  <c r="O321" i="17"/>
  <c r="N321" i="17"/>
  <c r="M321" i="17"/>
  <c r="L321" i="17"/>
  <c r="K321" i="17"/>
  <c r="AO320" i="17"/>
  <c r="AN320" i="17"/>
  <c r="AM320" i="17"/>
  <c r="AL320" i="17"/>
  <c r="AK320" i="17"/>
  <c r="AJ320" i="17"/>
  <c r="AI320" i="17"/>
  <c r="AH320" i="17"/>
  <c r="AG320" i="17"/>
  <c r="AF320" i="17"/>
  <c r="AE320" i="17"/>
  <c r="AD320" i="17"/>
  <c r="AC320" i="17"/>
  <c r="AB320" i="17"/>
  <c r="AA320" i="17"/>
  <c r="Z320" i="17"/>
  <c r="Y320" i="17"/>
  <c r="X320" i="17"/>
  <c r="W320" i="17"/>
  <c r="V320" i="17"/>
  <c r="U320" i="17"/>
  <c r="T320" i="17"/>
  <c r="S320" i="17"/>
  <c r="R320" i="17"/>
  <c r="Q320" i="17"/>
  <c r="P320" i="17"/>
  <c r="O320" i="17"/>
  <c r="N320" i="17"/>
  <c r="M320" i="17"/>
  <c r="L320" i="17"/>
  <c r="K320" i="17"/>
  <c r="AO319" i="17"/>
  <c r="AN319" i="17"/>
  <c r="AM319" i="17"/>
  <c r="AL319" i="17"/>
  <c r="AK319" i="17"/>
  <c r="AJ319" i="17"/>
  <c r="AI319" i="17"/>
  <c r="AH319" i="17"/>
  <c r="AG319" i="17"/>
  <c r="AF319" i="17"/>
  <c r="AE319" i="17"/>
  <c r="AD319" i="17"/>
  <c r="AC319" i="17"/>
  <c r="AB319" i="17"/>
  <c r="AA319" i="17"/>
  <c r="Z319" i="17"/>
  <c r="Y319" i="17"/>
  <c r="X319" i="17"/>
  <c r="W319" i="17"/>
  <c r="V319" i="17"/>
  <c r="U319" i="17"/>
  <c r="T319" i="17"/>
  <c r="S319" i="17"/>
  <c r="R319" i="17"/>
  <c r="Q319" i="17"/>
  <c r="P319" i="17"/>
  <c r="O319" i="17"/>
  <c r="N319" i="17"/>
  <c r="M319" i="17"/>
  <c r="L319" i="17"/>
  <c r="K319" i="17"/>
  <c r="AO318" i="17"/>
  <c r="AN318" i="17"/>
  <c r="AM318" i="17"/>
  <c r="AL318" i="17"/>
  <c r="AK318" i="17"/>
  <c r="AJ318" i="17"/>
  <c r="AI318" i="17"/>
  <c r="AH318" i="17"/>
  <c r="AG318" i="17"/>
  <c r="AF318" i="17"/>
  <c r="AE318" i="17"/>
  <c r="AD318" i="17"/>
  <c r="AC318" i="17"/>
  <c r="AB318" i="17"/>
  <c r="AA318" i="17"/>
  <c r="Z318" i="17"/>
  <c r="Y318" i="17"/>
  <c r="X318" i="17"/>
  <c r="W318" i="17"/>
  <c r="V318" i="17"/>
  <c r="U318" i="17"/>
  <c r="T318" i="17"/>
  <c r="S318" i="17"/>
  <c r="R318" i="17"/>
  <c r="Q318" i="17"/>
  <c r="P318" i="17"/>
  <c r="O318" i="17"/>
  <c r="N318" i="17"/>
  <c r="M318" i="17"/>
  <c r="L318" i="17"/>
  <c r="K318" i="17"/>
  <c r="AO317" i="17"/>
  <c r="AN317" i="17"/>
  <c r="AM317" i="17"/>
  <c r="AL317" i="17"/>
  <c r="AK317" i="17"/>
  <c r="AJ317" i="17"/>
  <c r="AI317" i="17"/>
  <c r="AH317" i="17"/>
  <c r="AG317" i="17"/>
  <c r="AF317" i="17"/>
  <c r="AE317" i="17"/>
  <c r="AD317" i="17"/>
  <c r="AC317" i="17"/>
  <c r="AB317" i="17"/>
  <c r="AA317" i="17"/>
  <c r="Z317" i="17"/>
  <c r="Y317" i="17"/>
  <c r="X317" i="17"/>
  <c r="W317" i="17"/>
  <c r="V317" i="17"/>
  <c r="U317" i="17"/>
  <c r="T317" i="17"/>
  <c r="S317" i="17"/>
  <c r="R317" i="17"/>
  <c r="Q317" i="17"/>
  <c r="P317" i="17"/>
  <c r="O317" i="17"/>
  <c r="N317" i="17"/>
  <c r="M317" i="17"/>
  <c r="L317" i="17"/>
  <c r="K317" i="17"/>
  <c r="AO316" i="17"/>
  <c r="AN316" i="17"/>
  <c r="AM316" i="17"/>
  <c r="AL316" i="17"/>
  <c r="AK316" i="17"/>
  <c r="AJ316" i="17"/>
  <c r="AI316" i="17"/>
  <c r="AH316" i="17"/>
  <c r="AG316" i="17"/>
  <c r="AF316" i="17"/>
  <c r="AE316" i="17"/>
  <c r="AD316" i="17"/>
  <c r="AC316" i="17"/>
  <c r="AB316" i="17"/>
  <c r="AA316" i="17"/>
  <c r="Z316" i="17"/>
  <c r="Y316" i="17"/>
  <c r="X316" i="17"/>
  <c r="W316" i="17"/>
  <c r="V316" i="17"/>
  <c r="U316" i="17"/>
  <c r="T316" i="17"/>
  <c r="S316" i="17"/>
  <c r="R316" i="17"/>
  <c r="Q316" i="17"/>
  <c r="P316" i="17"/>
  <c r="O316" i="17"/>
  <c r="N316" i="17"/>
  <c r="M316" i="17"/>
  <c r="L316" i="17"/>
  <c r="K316" i="17"/>
  <c r="AO315" i="17"/>
  <c r="AN315" i="17"/>
  <c r="AM315" i="17"/>
  <c r="AL315" i="17"/>
  <c r="AK315" i="17"/>
  <c r="AJ315" i="17"/>
  <c r="AI315" i="17"/>
  <c r="AH315" i="17"/>
  <c r="AG315" i="17"/>
  <c r="AF315" i="17"/>
  <c r="AE315" i="17"/>
  <c r="AD315" i="17"/>
  <c r="AC315" i="17"/>
  <c r="AB315" i="17"/>
  <c r="AA315" i="17"/>
  <c r="Z315" i="17"/>
  <c r="Y315" i="17"/>
  <c r="X315" i="17"/>
  <c r="W315" i="17"/>
  <c r="V315" i="17"/>
  <c r="U315" i="17"/>
  <c r="T315" i="17"/>
  <c r="S315" i="17"/>
  <c r="R315" i="17"/>
  <c r="Q315" i="17"/>
  <c r="P315" i="17"/>
  <c r="O315" i="17"/>
  <c r="N315" i="17"/>
  <c r="M315" i="17"/>
  <c r="L315" i="17"/>
  <c r="K315" i="17"/>
  <c r="AO314" i="17"/>
  <c r="AN314" i="17"/>
  <c r="AM314" i="17"/>
  <c r="AL314" i="17"/>
  <c r="AK314" i="17"/>
  <c r="AJ314" i="17"/>
  <c r="AI314" i="17"/>
  <c r="AH314" i="17"/>
  <c r="AG314" i="17"/>
  <c r="AF314" i="17"/>
  <c r="AE314" i="17"/>
  <c r="AD314" i="17"/>
  <c r="AC314" i="17"/>
  <c r="AB314" i="17"/>
  <c r="AA314" i="17"/>
  <c r="Z314" i="17"/>
  <c r="Y314" i="17"/>
  <c r="X314" i="17"/>
  <c r="W314" i="17"/>
  <c r="V314" i="17"/>
  <c r="U314" i="17"/>
  <c r="T314" i="17"/>
  <c r="S314" i="17"/>
  <c r="R314" i="17"/>
  <c r="Q314" i="17"/>
  <c r="P314" i="17"/>
  <c r="O314" i="17"/>
  <c r="N314" i="17"/>
  <c r="M314" i="17"/>
  <c r="L314" i="17"/>
  <c r="K314" i="17"/>
  <c r="AO313" i="17"/>
  <c r="AN313" i="17"/>
  <c r="AM313" i="17"/>
  <c r="AL313" i="17"/>
  <c r="AK313" i="17"/>
  <c r="AJ313" i="17"/>
  <c r="AI313" i="17"/>
  <c r="AH313" i="17"/>
  <c r="AG313" i="17"/>
  <c r="AF313" i="17"/>
  <c r="AE313" i="17"/>
  <c r="AD313" i="17"/>
  <c r="AC313" i="17"/>
  <c r="AB313" i="17"/>
  <c r="AA313" i="17"/>
  <c r="Z313" i="17"/>
  <c r="Y313" i="17"/>
  <c r="X313" i="17"/>
  <c r="W313" i="17"/>
  <c r="V313" i="17"/>
  <c r="U313" i="17"/>
  <c r="T313" i="17"/>
  <c r="S313" i="17"/>
  <c r="R313" i="17"/>
  <c r="Q313" i="17"/>
  <c r="P313" i="17"/>
  <c r="O313" i="17"/>
  <c r="N313" i="17"/>
  <c r="M313" i="17"/>
  <c r="L313" i="17"/>
  <c r="K313" i="17"/>
  <c r="AO312" i="17"/>
  <c r="AN312" i="17"/>
  <c r="AM312" i="17"/>
  <c r="AL312" i="17"/>
  <c r="AK312" i="17"/>
  <c r="AJ312" i="17"/>
  <c r="AI312" i="17"/>
  <c r="AH312" i="17"/>
  <c r="AG312" i="17"/>
  <c r="AF312" i="17"/>
  <c r="AE312" i="17"/>
  <c r="AD312" i="17"/>
  <c r="AC312" i="17"/>
  <c r="AB312" i="17"/>
  <c r="AA312" i="17"/>
  <c r="Z312" i="17"/>
  <c r="Y312" i="17"/>
  <c r="X312" i="17"/>
  <c r="W312" i="17"/>
  <c r="V312" i="17"/>
  <c r="U312" i="17"/>
  <c r="T312" i="17"/>
  <c r="S312" i="17"/>
  <c r="R312" i="17"/>
  <c r="Q312" i="17"/>
  <c r="P312" i="17"/>
  <c r="O312" i="17"/>
  <c r="N312" i="17"/>
  <c r="M312" i="17"/>
  <c r="L312" i="17"/>
  <c r="K312" i="17"/>
  <c r="AO311" i="17"/>
  <c r="AN311" i="17"/>
  <c r="AM311" i="17"/>
  <c r="AL311" i="17"/>
  <c r="AK311" i="17"/>
  <c r="AJ311" i="17"/>
  <c r="AI311" i="17"/>
  <c r="AH311" i="17"/>
  <c r="AG311" i="17"/>
  <c r="AF311" i="17"/>
  <c r="AE311" i="17"/>
  <c r="AD311" i="17"/>
  <c r="AC311" i="17"/>
  <c r="AB311" i="17"/>
  <c r="AA311" i="17"/>
  <c r="Z311" i="17"/>
  <c r="Y311" i="17"/>
  <c r="X311" i="17"/>
  <c r="W311" i="17"/>
  <c r="V311" i="17"/>
  <c r="U311" i="17"/>
  <c r="T311" i="17"/>
  <c r="S311" i="17"/>
  <c r="R311" i="17"/>
  <c r="Q311" i="17"/>
  <c r="P311" i="17"/>
  <c r="O311" i="17"/>
  <c r="N311" i="17"/>
  <c r="M311" i="17"/>
  <c r="L311" i="17"/>
  <c r="K311" i="17"/>
  <c r="AO310" i="17"/>
  <c r="AN310" i="17"/>
  <c r="AM310" i="17"/>
  <c r="AL310" i="17"/>
  <c r="AK310" i="17"/>
  <c r="AJ310" i="17"/>
  <c r="AI310" i="17"/>
  <c r="AH310" i="17"/>
  <c r="AG310" i="17"/>
  <c r="AF310" i="17"/>
  <c r="AE310" i="17"/>
  <c r="AD310" i="17"/>
  <c r="AC310" i="17"/>
  <c r="AB310" i="17"/>
  <c r="AA310" i="17"/>
  <c r="Z310" i="17"/>
  <c r="Y310" i="17"/>
  <c r="X310" i="17"/>
  <c r="W310" i="17"/>
  <c r="V310" i="17"/>
  <c r="U310" i="17"/>
  <c r="T310" i="17"/>
  <c r="S310" i="17"/>
  <c r="R310" i="17"/>
  <c r="Q310" i="17"/>
  <c r="P310" i="17"/>
  <c r="O310" i="17"/>
  <c r="N310" i="17"/>
  <c r="M310" i="17"/>
  <c r="L310" i="17"/>
  <c r="K310" i="17"/>
  <c r="AO309" i="17"/>
  <c r="AN309" i="17"/>
  <c r="AM309" i="17"/>
  <c r="AL309" i="17"/>
  <c r="AK309" i="17"/>
  <c r="AJ309" i="17"/>
  <c r="AI309" i="17"/>
  <c r="AH309" i="17"/>
  <c r="AG309" i="17"/>
  <c r="AF309" i="17"/>
  <c r="AE309" i="17"/>
  <c r="AD309" i="17"/>
  <c r="AC309" i="17"/>
  <c r="AB309" i="17"/>
  <c r="AA309" i="17"/>
  <c r="Z309" i="17"/>
  <c r="Y309" i="17"/>
  <c r="X309" i="17"/>
  <c r="W309" i="17"/>
  <c r="V309" i="17"/>
  <c r="U309" i="17"/>
  <c r="T309" i="17"/>
  <c r="S309" i="17"/>
  <c r="R309" i="17"/>
  <c r="Q309" i="17"/>
  <c r="P309" i="17"/>
  <c r="O309" i="17"/>
  <c r="N309" i="17"/>
  <c r="M309" i="17"/>
  <c r="L309" i="17"/>
  <c r="K309" i="17"/>
  <c r="AO308" i="17"/>
  <c r="AN308" i="17"/>
  <c r="AM308" i="17"/>
  <c r="AL308" i="17"/>
  <c r="AK308" i="17"/>
  <c r="AJ308" i="17"/>
  <c r="AI308" i="17"/>
  <c r="AH308" i="17"/>
  <c r="AG308" i="17"/>
  <c r="AF308" i="17"/>
  <c r="AE308" i="17"/>
  <c r="AD308" i="17"/>
  <c r="AC308" i="17"/>
  <c r="AB308" i="17"/>
  <c r="AA308" i="17"/>
  <c r="Z308" i="17"/>
  <c r="Y308" i="17"/>
  <c r="X308" i="17"/>
  <c r="W308" i="17"/>
  <c r="V308" i="17"/>
  <c r="U308" i="17"/>
  <c r="T308" i="17"/>
  <c r="S308" i="17"/>
  <c r="R308" i="17"/>
  <c r="Q308" i="17"/>
  <c r="P308" i="17"/>
  <c r="O308" i="17"/>
  <c r="N308" i="17"/>
  <c r="M308" i="17"/>
  <c r="L308" i="17"/>
  <c r="K308" i="17"/>
  <c r="AO307" i="17"/>
  <c r="AN307" i="17"/>
  <c r="AM307" i="17"/>
  <c r="AL307" i="17"/>
  <c r="AK307" i="17"/>
  <c r="AJ307" i="17"/>
  <c r="AI307" i="17"/>
  <c r="AH307" i="17"/>
  <c r="AG307" i="17"/>
  <c r="AF307" i="17"/>
  <c r="AE307" i="17"/>
  <c r="AD307" i="17"/>
  <c r="AC307" i="17"/>
  <c r="AB307" i="17"/>
  <c r="AA307" i="17"/>
  <c r="Z307" i="17"/>
  <c r="Y307" i="17"/>
  <c r="X307" i="17"/>
  <c r="W307" i="17"/>
  <c r="V307" i="17"/>
  <c r="U307" i="17"/>
  <c r="T307" i="17"/>
  <c r="S307" i="17"/>
  <c r="R307" i="17"/>
  <c r="Q307" i="17"/>
  <c r="P307" i="17"/>
  <c r="O307" i="17"/>
  <c r="N307" i="17"/>
  <c r="M307" i="17"/>
  <c r="L307" i="17"/>
  <c r="K307" i="17"/>
  <c r="AO306" i="17"/>
  <c r="AN306" i="17"/>
  <c r="AM306" i="17"/>
  <c r="AL306" i="17"/>
  <c r="AK306" i="17"/>
  <c r="AJ306" i="17"/>
  <c r="AI306" i="17"/>
  <c r="AH306" i="17"/>
  <c r="AG306" i="17"/>
  <c r="AF306" i="17"/>
  <c r="AE306" i="17"/>
  <c r="AD306" i="17"/>
  <c r="AC306" i="17"/>
  <c r="AB306" i="17"/>
  <c r="AA306" i="17"/>
  <c r="Z306" i="17"/>
  <c r="Y306" i="17"/>
  <c r="X306" i="17"/>
  <c r="W306" i="17"/>
  <c r="V306" i="17"/>
  <c r="U306" i="17"/>
  <c r="T306" i="17"/>
  <c r="S306" i="17"/>
  <c r="R306" i="17"/>
  <c r="Q306" i="17"/>
  <c r="P306" i="17"/>
  <c r="O306" i="17"/>
  <c r="N306" i="17"/>
  <c r="M306" i="17"/>
  <c r="L306" i="17"/>
  <c r="K306" i="17"/>
  <c r="AO305" i="17"/>
  <c r="AN305" i="17"/>
  <c r="AM305" i="17"/>
  <c r="AL305" i="17"/>
  <c r="AK305" i="17"/>
  <c r="AJ305" i="17"/>
  <c r="AI305" i="17"/>
  <c r="AH305" i="17"/>
  <c r="AG305" i="17"/>
  <c r="AF305" i="17"/>
  <c r="AE305" i="17"/>
  <c r="AD305" i="17"/>
  <c r="AC305" i="17"/>
  <c r="AB305" i="17"/>
  <c r="AA305" i="17"/>
  <c r="Z305" i="17"/>
  <c r="Y305" i="17"/>
  <c r="X305" i="17"/>
  <c r="W305" i="17"/>
  <c r="V305" i="17"/>
  <c r="U305" i="17"/>
  <c r="T305" i="17"/>
  <c r="S305" i="17"/>
  <c r="R305" i="17"/>
  <c r="Q305" i="17"/>
  <c r="P305" i="17"/>
  <c r="O305" i="17"/>
  <c r="N305" i="17"/>
  <c r="M305" i="17"/>
  <c r="L305" i="17"/>
  <c r="K305" i="17"/>
  <c r="AO304" i="17"/>
  <c r="AN304" i="17"/>
  <c r="AM304" i="17"/>
  <c r="AL304" i="17"/>
  <c r="AK304" i="17"/>
  <c r="AJ304" i="17"/>
  <c r="AI304" i="17"/>
  <c r="AH304" i="17"/>
  <c r="AG304" i="17"/>
  <c r="AF304" i="17"/>
  <c r="AE304" i="17"/>
  <c r="AD304" i="17"/>
  <c r="AC304" i="17"/>
  <c r="AB304" i="17"/>
  <c r="AA304" i="17"/>
  <c r="Z304" i="17"/>
  <c r="Y304" i="17"/>
  <c r="X304" i="17"/>
  <c r="W304" i="17"/>
  <c r="V304" i="17"/>
  <c r="U304" i="17"/>
  <c r="T304" i="17"/>
  <c r="S304" i="17"/>
  <c r="R304" i="17"/>
  <c r="Q304" i="17"/>
  <c r="P304" i="17"/>
  <c r="O304" i="17"/>
  <c r="N304" i="17"/>
  <c r="M304" i="17"/>
  <c r="L304" i="17"/>
  <c r="K304" i="17"/>
  <c r="AO303" i="17"/>
  <c r="AN303" i="17"/>
  <c r="AM303" i="17"/>
  <c r="AL303" i="17"/>
  <c r="AK303" i="17"/>
  <c r="AJ303" i="17"/>
  <c r="AI303" i="17"/>
  <c r="AH303" i="17"/>
  <c r="AG303" i="17"/>
  <c r="AF303" i="17"/>
  <c r="AE303" i="17"/>
  <c r="AD303" i="17"/>
  <c r="AC303" i="17"/>
  <c r="AB303" i="17"/>
  <c r="AA303" i="17"/>
  <c r="Z303" i="17"/>
  <c r="Y303" i="17"/>
  <c r="X303" i="17"/>
  <c r="W303" i="17"/>
  <c r="V303" i="17"/>
  <c r="U303" i="17"/>
  <c r="T303" i="17"/>
  <c r="S303" i="17"/>
  <c r="R303" i="17"/>
  <c r="Q303" i="17"/>
  <c r="P303" i="17"/>
  <c r="O303" i="17"/>
  <c r="N303" i="17"/>
  <c r="M303" i="17"/>
  <c r="L303" i="17"/>
  <c r="K303" i="17"/>
  <c r="AO302" i="17"/>
  <c r="AN302" i="17"/>
  <c r="AM302" i="17"/>
  <c r="AL302" i="17"/>
  <c r="AK302" i="17"/>
  <c r="AJ302" i="17"/>
  <c r="AI302" i="17"/>
  <c r="AH302" i="17"/>
  <c r="AG302" i="17"/>
  <c r="AF302" i="17"/>
  <c r="AE302" i="17"/>
  <c r="AD302" i="17"/>
  <c r="AC302" i="17"/>
  <c r="AB302" i="17"/>
  <c r="AA302" i="17"/>
  <c r="Z302" i="17"/>
  <c r="Y302" i="17"/>
  <c r="X302" i="17"/>
  <c r="W302" i="17"/>
  <c r="V302" i="17"/>
  <c r="U302" i="17"/>
  <c r="T302" i="17"/>
  <c r="S302" i="17"/>
  <c r="R302" i="17"/>
  <c r="Q302" i="17"/>
  <c r="P302" i="17"/>
  <c r="O302" i="17"/>
  <c r="N302" i="17"/>
  <c r="M302" i="17"/>
  <c r="L302" i="17"/>
  <c r="K302" i="17"/>
  <c r="AO301" i="17"/>
  <c r="AN301" i="17"/>
  <c r="AM301" i="17"/>
  <c r="AL301" i="17"/>
  <c r="AK301" i="17"/>
  <c r="AJ301" i="17"/>
  <c r="AI301" i="17"/>
  <c r="AH301" i="17"/>
  <c r="AG301" i="17"/>
  <c r="AF301" i="17"/>
  <c r="AE301" i="17"/>
  <c r="AD301" i="17"/>
  <c r="AC301" i="17"/>
  <c r="AB301" i="17"/>
  <c r="AA301" i="17"/>
  <c r="Z301" i="17"/>
  <c r="Y301" i="17"/>
  <c r="X301" i="17"/>
  <c r="W301" i="17"/>
  <c r="V301" i="17"/>
  <c r="U301" i="17"/>
  <c r="T301" i="17"/>
  <c r="S301" i="17"/>
  <c r="R301" i="17"/>
  <c r="Q301" i="17"/>
  <c r="P301" i="17"/>
  <c r="O301" i="17"/>
  <c r="N301" i="17"/>
  <c r="M301" i="17"/>
  <c r="L301" i="17"/>
  <c r="K301" i="17"/>
  <c r="AO300" i="17"/>
  <c r="AN300" i="17"/>
  <c r="AM300" i="17"/>
  <c r="AL300" i="17"/>
  <c r="AK300" i="17"/>
  <c r="AJ300" i="17"/>
  <c r="AI300" i="17"/>
  <c r="AH300" i="17"/>
  <c r="AG300" i="17"/>
  <c r="AF300" i="17"/>
  <c r="AE300" i="17"/>
  <c r="AD300" i="17"/>
  <c r="AC300" i="17"/>
  <c r="AB300" i="17"/>
  <c r="AA300" i="17"/>
  <c r="Z300" i="17"/>
  <c r="Y300" i="17"/>
  <c r="X300" i="17"/>
  <c r="W300" i="17"/>
  <c r="V300" i="17"/>
  <c r="U300" i="17"/>
  <c r="T300" i="17"/>
  <c r="S300" i="17"/>
  <c r="R300" i="17"/>
  <c r="Q300" i="17"/>
  <c r="P300" i="17"/>
  <c r="O300" i="17"/>
  <c r="N300" i="17"/>
  <c r="M300" i="17"/>
  <c r="L300" i="17"/>
  <c r="K300" i="17"/>
  <c r="AO299" i="17"/>
  <c r="AN299" i="17"/>
  <c r="AM299" i="17"/>
  <c r="AL299" i="17"/>
  <c r="AK299" i="17"/>
  <c r="AJ299" i="17"/>
  <c r="AI299" i="17"/>
  <c r="AH299" i="17"/>
  <c r="AG299" i="17"/>
  <c r="AF299" i="17"/>
  <c r="AE299" i="17"/>
  <c r="AD299" i="17"/>
  <c r="AC299" i="17"/>
  <c r="AB299" i="17"/>
  <c r="AA299" i="17"/>
  <c r="Z299" i="17"/>
  <c r="Y299" i="17"/>
  <c r="X299" i="17"/>
  <c r="W299" i="17"/>
  <c r="V299" i="17"/>
  <c r="U299" i="17"/>
  <c r="T299" i="17"/>
  <c r="S299" i="17"/>
  <c r="R299" i="17"/>
  <c r="Q299" i="17"/>
  <c r="P299" i="17"/>
  <c r="O299" i="17"/>
  <c r="N299" i="17"/>
  <c r="M299" i="17"/>
  <c r="L299" i="17"/>
  <c r="K299" i="17"/>
  <c r="AO298" i="17"/>
  <c r="AN298" i="17"/>
  <c r="AM298" i="17"/>
  <c r="AL298" i="17"/>
  <c r="AK298" i="17"/>
  <c r="AJ298" i="17"/>
  <c r="AI298" i="17"/>
  <c r="AH298" i="17"/>
  <c r="AG298" i="17"/>
  <c r="AF298" i="17"/>
  <c r="AE298" i="17"/>
  <c r="AD298" i="17"/>
  <c r="AC298" i="17"/>
  <c r="AB298" i="17"/>
  <c r="AA298" i="17"/>
  <c r="Z298" i="17"/>
  <c r="Y298" i="17"/>
  <c r="X298" i="17"/>
  <c r="W298" i="17"/>
  <c r="V298" i="17"/>
  <c r="U298" i="17"/>
  <c r="T298" i="17"/>
  <c r="S298" i="17"/>
  <c r="R298" i="17"/>
  <c r="Q298" i="17"/>
  <c r="P298" i="17"/>
  <c r="O298" i="17"/>
  <c r="N298" i="17"/>
  <c r="M298" i="17"/>
  <c r="L298" i="17"/>
  <c r="K298" i="17"/>
  <c r="AO297" i="17"/>
  <c r="AN297" i="17"/>
  <c r="AM297" i="17"/>
  <c r="AL297" i="17"/>
  <c r="AK297" i="17"/>
  <c r="AJ297" i="17"/>
  <c r="AI297" i="17"/>
  <c r="AH297" i="17"/>
  <c r="AG297" i="17"/>
  <c r="AF297" i="17"/>
  <c r="AE297" i="17"/>
  <c r="AD297" i="17"/>
  <c r="AC297" i="17"/>
  <c r="AB297" i="17"/>
  <c r="AA297" i="17"/>
  <c r="Z297" i="17"/>
  <c r="Y297" i="17"/>
  <c r="X297" i="17"/>
  <c r="W297" i="17"/>
  <c r="V297" i="17"/>
  <c r="U297" i="17"/>
  <c r="T297" i="17"/>
  <c r="S297" i="17"/>
  <c r="R297" i="17"/>
  <c r="Q297" i="17"/>
  <c r="P297" i="17"/>
  <c r="O297" i="17"/>
  <c r="N297" i="17"/>
  <c r="M297" i="17"/>
  <c r="L297" i="17"/>
  <c r="K297" i="17"/>
  <c r="AO296" i="17"/>
  <c r="AN296" i="17"/>
  <c r="AM296" i="17"/>
  <c r="AL296" i="17"/>
  <c r="AK296" i="17"/>
  <c r="AJ296" i="17"/>
  <c r="AI296" i="17"/>
  <c r="AH296" i="17"/>
  <c r="AG296" i="17"/>
  <c r="AF296" i="17"/>
  <c r="AE296" i="17"/>
  <c r="AD296" i="17"/>
  <c r="AC296" i="17"/>
  <c r="AB296" i="17"/>
  <c r="AA296" i="17"/>
  <c r="Z296" i="17"/>
  <c r="Y296" i="17"/>
  <c r="X296" i="17"/>
  <c r="W296" i="17"/>
  <c r="V296" i="17"/>
  <c r="U296" i="17"/>
  <c r="T296" i="17"/>
  <c r="S296" i="17"/>
  <c r="R296" i="17"/>
  <c r="Q296" i="17"/>
  <c r="P296" i="17"/>
  <c r="O296" i="17"/>
  <c r="N296" i="17"/>
  <c r="M296" i="17"/>
  <c r="L296" i="17"/>
  <c r="K296" i="17"/>
  <c r="AO295" i="17"/>
  <c r="AN295" i="17"/>
  <c r="AM295" i="17"/>
  <c r="AL295" i="17"/>
  <c r="AK295" i="17"/>
  <c r="AJ295" i="17"/>
  <c r="AI295" i="17"/>
  <c r="AH295" i="17"/>
  <c r="AG295" i="17"/>
  <c r="AF295" i="17"/>
  <c r="AE295" i="17"/>
  <c r="AD295" i="17"/>
  <c r="AC295" i="17"/>
  <c r="AB295" i="17"/>
  <c r="AA295" i="17"/>
  <c r="Z295" i="17"/>
  <c r="Y295" i="17"/>
  <c r="X295" i="17"/>
  <c r="W295" i="17"/>
  <c r="V295" i="17"/>
  <c r="U295" i="17"/>
  <c r="T295" i="17"/>
  <c r="S295" i="17"/>
  <c r="R295" i="17"/>
  <c r="Q295" i="17"/>
  <c r="P295" i="17"/>
  <c r="O295" i="17"/>
  <c r="N295" i="17"/>
  <c r="M295" i="17"/>
  <c r="L295" i="17"/>
  <c r="K295" i="17"/>
  <c r="AO294" i="17"/>
  <c r="AN294" i="17"/>
  <c r="AM294" i="17"/>
  <c r="AL294" i="17"/>
  <c r="AK294" i="17"/>
  <c r="AJ294" i="17"/>
  <c r="AI294" i="17"/>
  <c r="AH294" i="17"/>
  <c r="AG294" i="17"/>
  <c r="AF294" i="17"/>
  <c r="AE294" i="17"/>
  <c r="AD294" i="17"/>
  <c r="AC294" i="17"/>
  <c r="AB294" i="17"/>
  <c r="AA294" i="17"/>
  <c r="Z294" i="17"/>
  <c r="Y294" i="17"/>
  <c r="X294" i="17"/>
  <c r="W294" i="17"/>
  <c r="V294" i="17"/>
  <c r="U294" i="17"/>
  <c r="T294" i="17"/>
  <c r="S294" i="17"/>
  <c r="R294" i="17"/>
  <c r="Q294" i="17"/>
  <c r="P294" i="17"/>
  <c r="O294" i="17"/>
  <c r="N294" i="17"/>
  <c r="M294" i="17"/>
  <c r="L294" i="17"/>
  <c r="K294" i="17"/>
  <c r="AO293" i="17"/>
  <c r="AN293" i="17"/>
  <c r="AM293" i="17"/>
  <c r="AL293" i="17"/>
  <c r="AK293" i="17"/>
  <c r="AJ293" i="17"/>
  <c r="AI293" i="17"/>
  <c r="AH293" i="17"/>
  <c r="AG293" i="17"/>
  <c r="AF293" i="17"/>
  <c r="AE293" i="17"/>
  <c r="AD293" i="17"/>
  <c r="AC293" i="17"/>
  <c r="AB293" i="17"/>
  <c r="AA293" i="17"/>
  <c r="Z293" i="17"/>
  <c r="Y293" i="17"/>
  <c r="X293" i="17"/>
  <c r="W293" i="17"/>
  <c r="V293" i="17"/>
  <c r="U293" i="17"/>
  <c r="T293" i="17"/>
  <c r="S293" i="17"/>
  <c r="R293" i="17"/>
  <c r="Q293" i="17"/>
  <c r="P293" i="17"/>
  <c r="O293" i="17"/>
  <c r="N293" i="17"/>
  <c r="M293" i="17"/>
  <c r="L293" i="17"/>
  <c r="K293" i="17"/>
  <c r="AO292" i="17"/>
  <c r="AN292" i="17"/>
  <c r="AM292" i="17"/>
  <c r="AL292" i="17"/>
  <c r="AK292" i="17"/>
  <c r="AJ292" i="17"/>
  <c r="AI292" i="17"/>
  <c r="AH292" i="17"/>
  <c r="AG292" i="17"/>
  <c r="AF292" i="17"/>
  <c r="AE292" i="17"/>
  <c r="AD292" i="17"/>
  <c r="AC292" i="17"/>
  <c r="AB292" i="17"/>
  <c r="AA292" i="17"/>
  <c r="Z292" i="17"/>
  <c r="Y292" i="17"/>
  <c r="X292" i="17"/>
  <c r="W292" i="17"/>
  <c r="V292" i="17"/>
  <c r="U292" i="17"/>
  <c r="T292" i="17"/>
  <c r="S292" i="17"/>
  <c r="R292" i="17"/>
  <c r="Q292" i="17"/>
  <c r="P292" i="17"/>
  <c r="O292" i="17"/>
  <c r="N292" i="17"/>
  <c r="M292" i="17"/>
  <c r="L292" i="17"/>
  <c r="K292" i="17"/>
  <c r="AO291" i="17"/>
  <c r="AN291" i="17"/>
  <c r="AM291" i="17"/>
  <c r="AL291" i="17"/>
  <c r="AK291" i="17"/>
  <c r="AJ291" i="17"/>
  <c r="AI291" i="17"/>
  <c r="AH291" i="17"/>
  <c r="AG291" i="17"/>
  <c r="AF291" i="17"/>
  <c r="AE291" i="17"/>
  <c r="AD291" i="17"/>
  <c r="AC291" i="17"/>
  <c r="AB291" i="17"/>
  <c r="AA291" i="17"/>
  <c r="Z291" i="17"/>
  <c r="Y291" i="17"/>
  <c r="X291" i="17"/>
  <c r="W291" i="17"/>
  <c r="V291" i="17"/>
  <c r="U291" i="17"/>
  <c r="T291" i="17"/>
  <c r="S291" i="17"/>
  <c r="R291" i="17"/>
  <c r="Q291" i="17"/>
  <c r="P291" i="17"/>
  <c r="O291" i="17"/>
  <c r="N291" i="17"/>
  <c r="M291" i="17"/>
  <c r="L291" i="17"/>
  <c r="K291" i="17"/>
  <c r="AO290" i="17"/>
  <c r="AN290" i="17"/>
  <c r="AM290" i="17"/>
  <c r="AL290" i="17"/>
  <c r="AK290" i="17"/>
  <c r="AJ290" i="17"/>
  <c r="AI290" i="17"/>
  <c r="AH290" i="17"/>
  <c r="AG290" i="17"/>
  <c r="AF290" i="17"/>
  <c r="AE290" i="17"/>
  <c r="AD290" i="17"/>
  <c r="AC290" i="17"/>
  <c r="AB290" i="17"/>
  <c r="AA290" i="17"/>
  <c r="Z290" i="17"/>
  <c r="Y290" i="17"/>
  <c r="X290" i="17"/>
  <c r="W290" i="17"/>
  <c r="V290" i="17"/>
  <c r="U290" i="17"/>
  <c r="T290" i="17"/>
  <c r="S290" i="17"/>
  <c r="R290" i="17"/>
  <c r="Q290" i="17"/>
  <c r="P290" i="17"/>
  <c r="O290" i="17"/>
  <c r="N290" i="17"/>
  <c r="M290" i="17"/>
  <c r="L290" i="17"/>
  <c r="K290" i="17"/>
  <c r="AO289" i="17"/>
  <c r="AN289" i="17"/>
  <c r="AM289" i="17"/>
  <c r="AL289" i="17"/>
  <c r="AK289" i="17"/>
  <c r="AJ289" i="17"/>
  <c r="AI289" i="17"/>
  <c r="AH289" i="17"/>
  <c r="AG289" i="17"/>
  <c r="AF289" i="17"/>
  <c r="AE289" i="17"/>
  <c r="AD289" i="17"/>
  <c r="AC289" i="17"/>
  <c r="AB289" i="17"/>
  <c r="AA289" i="17"/>
  <c r="Z289" i="17"/>
  <c r="Y289" i="17"/>
  <c r="X289" i="17"/>
  <c r="W289" i="17"/>
  <c r="V289" i="17"/>
  <c r="U289" i="17"/>
  <c r="T289" i="17"/>
  <c r="S289" i="17"/>
  <c r="R289" i="17"/>
  <c r="Q289" i="17"/>
  <c r="P289" i="17"/>
  <c r="O289" i="17"/>
  <c r="N289" i="17"/>
  <c r="M289" i="17"/>
  <c r="L289" i="17"/>
  <c r="K289" i="17"/>
  <c r="AO288" i="17"/>
  <c r="AN288" i="17"/>
  <c r="AM288" i="17"/>
  <c r="AL288" i="17"/>
  <c r="AK288" i="17"/>
  <c r="AJ288" i="17"/>
  <c r="AI288" i="17"/>
  <c r="AH288" i="17"/>
  <c r="AG288" i="17"/>
  <c r="AF288" i="17"/>
  <c r="AE288" i="17"/>
  <c r="AD288" i="17"/>
  <c r="AC288" i="17"/>
  <c r="AB288" i="17"/>
  <c r="AA288" i="17"/>
  <c r="Z288" i="17"/>
  <c r="Y288" i="17"/>
  <c r="X288" i="17"/>
  <c r="W288" i="17"/>
  <c r="V288" i="17"/>
  <c r="U288" i="17"/>
  <c r="T288" i="17"/>
  <c r="S288" i="17"/>
  <c r="R288" i="17"/>
  <c r="Q288" i="17"/>
  <c r="P288" i="17"/>
  <c r="O288" i="17"/>
  <c r="N288" i="17"/>
  <c r="M288" i="17"/>
  <c r="L288" i="17"/>
  <c r="K288" i="17"/>
  <c r="AO287" i="17"/>
  <c r="AN287" i="17"/>
  <c r="AM287" i="17"/>
  <c r="AL287" i="17"/>
  <c r="AK287" i="17"/>
  <c r="AJ287" i="17"/>
  <c r="AI287" i="17"/>
  <c r="AH287" i="17"/>
  <c r="AG287" i="17"/>
  <c r="AF287" i="17"/>
  <c r="AE287" i="17"/>
  <c r="AD287" i="17"/>
  <c r="AC287" i="17"/>
  <c r="AB287" i="17"/>
  <c r="AA287" i="17"/>
  <c r="Z287" i="17"/>
  <c r="Y287" i="17"/>
  <c r="X287" i="17"/>
  <c r="W287" i="17"/>
  <c r="V287" i="17"/>
  <c r="U287" i="17"/>
  <c r="T287" i="17"/>
  <c r="S287" i="17"/>
  <c r="R287" i="17"/>
  <c r="Q287" i="17"/>
  <c r="P287" i="17"/>
  <c r="O287" i="17"/>
  <c r="N287" i="17"/>
  <c r="M287" i="17"/>
  <c r="L287" i="17"/>
  <c r="K287" i="17"/>
  <c r="AO286" i="17"/>
  <c r="AN286" i="17"/>
  <c r="AM286" i="17"/>
  <c r="AL286" i="17"/>
  <c r="AK286" i="17"/>
  <c r="AJ286" i="17"/>
  <c r="AI286" i="17"/>
  <c r="AH286" i="17"/>
  <c r="AG286" i="17"/>
  <c r="AF286" i="17"/>
  <c r="AE286" i="17"/>
  <c r="AD286" i="17"/>
  <c r="AC286" i="17"/>
  <c r="AB286" i="17"/>
  <c r="AA286" i="17"/>
  <c r="Z286" i="17"/>
  <c r="Y286" i="17"/>
  <c r="X286" i="17"/>
  <c r="W286" i="17"/>
  <c r="V286" i="17"/>
  <c r="U286" i="17"/>
  <c r="T286" i="17"/>
  <c r="S286" i="17"/>
  <c r="R286" i="17"/>
  <c r="Q286" i="17"/>
  <c r="P286" i="17"/>
  <c r="O286" i="17"/>
  <c r="N286" i="17"/>
  <c r="M286" i="17"/>
  <c r="L286" i="17"/>
  <c r="K286" i="17"/>
  <c r="AO285" i="17"/>
  <c r="AN285" i="17"/>
  <c r="AM285" i="17"/>
  <c r="AL285" i="17"/>
  <c r="AK285" i="17"/>
  <c r="AJ285" i="17"/>
  <c r="AI285" i="17"/>
  <c r="AH285" i="17"/>
  <c r="AG285" i="17"/>
  <c r="AF285" i="17"/>
  <c r="AE285" i="17"/>
  <c r="AD285" i="17"/>
  <c r="AC285" i="17"/>
  <c r="AB285" i="17"/>
  <c r="AA285" i="17"/>
  <c r="Z285" i="17"/>
  <c r="Y285" i="17"/>
  <c r="X285" i="17"/>
  <c r="W285" i="17"/>
  <c r="V285" i="17"/>
  <c r="U285" i="17"/>
  <c r="T285" i="17"/>
  <c r="S285" i="17"/>
  <c r="R285" i="17"/>
  <c r="Q285" i="17"/>
  <c r="P285" i="17"/>
  <c r="O285" i="17"/>
  <c r="N285" i="17"/>
  <c r="M285" i="17"/>
  <c r="L285" i="17"/>
  <c r="K285" i="17"/>
  <c r="AO284" i="17"/>
  <c r="AN284" i="17"/>
  <c r="AM284" i="17"/>
  <c r="AL284" i="17"/>
  <c r="AK284" i="17"/>
  <c r="AJ284" i="17"/>
  <c r="AI284" i="17"/>
  <c r="AH284" i="17"/>
  <c r="AG284" i="17"/>
  <c r="AF284" i="17"/>
  <c r="AE284" i="17"/>
  <c r="AD284" i="17"/>
  <c r="AC284" i="17"/>
  <c r="AB284" i="17"/>
  <c r="AA284" i="17"/>
  <c r="Z284" i="17"/>
  <c r="Y284" i="17"/>
  <c r="X284" i="17"/>
  <c r="W284" i="17"/>
  <c r="V284" i="17"/>
  <c r="U284" i="17"/>
  <c r="T284" i="17"/>
  <c r="S284" i="17"/>
  <c r="R284" i="17"/>
  <c r="Q284" i="17"/>
  <c r="P284" i="17"/>
  <c r="O284" i="17"/>
  <c r="N284" i="17"/>
  <c r="M284" i="17"/>
  <c r="L284" i="17"/>
  <c r="K284" i="17"/>
  <c r="AO283" i="17"/>
  <c r="AN283" i="17"/>
  <c r="AM283" i="17"/>
  <c r="AL283" i="17"/>
  <c r="AK283" i="17"/>
  <c r="AJ283" i="17"/>
  <c r="AI283" i="17"/>
  <c r="AH283" i="17"/>
  <c r="AG283" i="17"/>
  <c r="AF283" i="17"/>
  <c r="AE283" i="17"/>
  <c r="AD283" i="17"/>
  <c r="AC283" i="17"/>
  <c r="AB283" i="17"/>
  <c r="AA283" i="17"/>
  <c r="Z283" i="17"/>
  <c r="Y283" i="17"/>
  <c r="X283" i="17"/>
  <c r="W283" i="17"/>
  <c r="V283" i="17"/>
  <c r="U283" i="17"/>
  <c r="T283" i="17"/>
  <c r="S283" i="17"/>
  <c r="R283" i="17"/>
  <c r="Q283" i="17"/>
  <c r="P283" i="17"/>
  <c r="O283" i="17"/>
  <c r="N283" i="17"/>
  <c r="M283" i="17"/>
  <c r="L283" i="17"/>
  <c r="K283" i="17"/>
  <c r="AO282" i="17"/>
  <c r="AN282" i="17"/>
  <c r="AM282" i="17"/>
  <c r="AL282" i="17"/>
  <c r="AK282" i="17"/>
  <c r="AJ282" i="17"/>
  <c r="AI282" i="17"/>
  <c r="AH282" i="17"/>
  <c r="AG282" i="17"/>
  <c r="AF282" i="17"/>
  <c r="AE282" i="17"/>
  <c r="AD282" i="17"/>
  <c r="AC282" i="17"/>
  <c r="AB282" i="17"/>
  <c r="AA282" i="17"/>
  <c r="Z282" i="17"/>
  <c r="Y282" i="17"/>
  <c r="X282" i="17"/>
  <c r="W282" i="17"/>
  <c r="V282" i="17"/>
  <c r="U282" i="17"/>
  <c r="T282" i="17"/>
  <c r="S282" i="17"/>
  <c r="R282" i="17"/>
  <c r="Q282" i="17"/>
  <c r="P282" i="17"/>
  <c r="O282" i="17"/>
  <c r="N282" i="17"/>
  <c r="M282" i="17"/>
  <c r="L282" i="17"/>
  <c r="K282" i="17"/>
  <c r="AO281" i="17"/>
  <c r="AN281" i="17"/>
  <c r="AM281" i="17"/>
  <c r="AL281" i="17"/>
  <c r="AK281" i="17"/>
  <c r="AJ281" i="17"/>
  <c r="AI281" i="17"/>
  <c r="AH281" i="17"/>
  <c r="AG281" i="17"/>
  <c r="AF281" i="17"/>
  <c r="AE281" i="17"/>
  <c r="AD281" i="17"/>
  <c r="AC281" i="17"/>
  <c r="AB281" i="17"/>
  <c r="AA281" i="17"/>
  <c r="Z281" i="17"/>
  <c r="Y281" i="17"/>
  <c r="X281" i="17"/>
  <c r="W281" i="17"/>
  <c r="V281" i="17"/>
  <c r="U281" i="17"/>
  <c r="T281" i="17"/>
  <c r="S281" i="17"/>
  <c r="R281" i="17"/>
  <c r="Q281" i="17"/>
  <c r="P281" i="17"/>
  <c r="O281" i="17"/>
  <c r="N281" i="17"/>
  <c r="M281" i="17"/>
  <c r="L281" i="17"/>
  <c r="K281" i="17"/>
  <c r="AO280" i="17"/>
  <c r="AN280" i="17"/>
  <c r="AM280" i="17"/>
  <c r="AL280" i="17"/>
  <c r="AK280" i="17"/>
  <c r="AJ280" i="17"/>
  <c r="AI280" i="17"/>
  <c r="AH280" i="17"/>
  <c r="AG280" i="17"/>
  <c r="AF280" i="17"/>
  <c r="AE280" i="17"/>
  <c r="AD280" i="17"/>
  <c r="AC280" i="17"/>
  <c r="AB280" i="17"/>
  <c r="AA280" i="17"/>
  <c r="Z280" i="17"/>
  <c r="Y280" i="17"/>
  <c r="X280" i="17"/>
  <c r="W280" i="17"/>
  <c r="V280" i="17"/>
  <c r="U280" i="17"/>
  <c r="T280" i="17"/>
  <c r="S280" i="17"/>
  <c r="R280" i="17"/>
  <c r="Q280" i="17"/>
  <c r="P280" i="17"/>
  <c r="O280" i="17"/>
  <c r="N280" i="17"/>
  <c r="M280" i="17"/>
  <c r="L280" i="17"/>
  <c r="K280" i="17"/>
  <c r="AO279" i="17"/>
  <c r="AN279" i="17"/>
  <c r="AM279" i="17"/>
  <c r="AL279" i="17"/>
  <c r="AK279" i="17"/>
  <c r="AJ279" i="17"/>
  <c r="AI279" i="17"/>
  <c r="AH279" i="17"/>
  <c r="AG279" i="17"/>
  <c r="AF279" i="17"/>
  <c r="AE279" i="17"/>
  <c r="AD279" i="17"/>
  <c r="AC279" i="17"/>
  <c r="AB279" i="17"/>
  <c r="AA279" i="17"/>
  <c r="Z279" i="17"/>
  <c r="Y279" i="17"/>
  <c r="X279" i="17"/>
  <c r="W279" i="17"/>
  <c r="V279" i="17"/>
  <c r="U279" i="17"/>
  <c r="T279" i="17"/>
  <c r="S279" i="17"/>
  <c r="R279" i="17"/>
  <c r="Q279" i="17"/>
  <c r="P279" i="17"/>
  <c r="O279" i="17"/>
  <c r="N279" i="17"/>
  <c r="M279" i="17"/>
  <c r="L279" i="17"/>
  <c r="K279" i="17"/>
  <c r="AO278" i="17"/>
  <c r="AN278" i="17"/>
  <c r="AM278" i="17"/>
  <c r="AL278" i="17"/>
  <c r="AK278" i="17"/>
  <c r="AJ278" i="17"/>
  <c r="AI278" i="17"/>
  <c r="AH278" i="17"/>
  <c r="AG278" i="17"/>
  <c r="AF278" i="17"/>
  <c r="AE278" i="17"/>
  <c r="AD278" i="17"/>
  <c r="AC278" i="17"/>
  <c r="AB278" i="17"/>
  <c r="AA278" i="17"/>
  <c r="Z278" i="17"/>
  <c r="Y278" i="17"/>
  <c r="X278" i="17"/>
  <c r="W278" i="17"/>
  <c r="V278" i="17"/>
  <c r="U278" i="17"/>
  <c r="T278" i="17"/>
  <c r="S278" i="17"/>
  <c r="R278" i="17"/>
  <c r="Q278" i="17"/>
  <c r="P278" i="17"/>
  <c r="O278" i="17"/>
  <c r="N278" i="17"/>
  <c r="M278" i="17"/>
  <c r="L278" i="17"/>
  <c r="K278" i="17"/>
  <c r="AO277" i="17"/>
  <c r="AN277" i="17"/>
  <c r="AM277" i="17"/>
  <c r="AL277" i="17"/>
  <c r="AK277" i="17"/>
  <c r="AJ277" i="17"/>
  <c r="AI277" i="17"/>
  <c r="AH277" i="17"/>
  <c r="AG277" i="17"/>
  <c r="AF277" i="17"/>
  <c r="AE277" i="17"/>
  <c r="AD277" i="17"/>
  <c r="AC277" i="17"/>
  <c r="AB277" i="17"/>
  <c r="AA277" i="17"/>
  <c r="Z277" i="17"/>
  <c r="Y277" i="17"/>
  <c r="X277" i="17"/>
  <c r="W277" i="17"/>
  <c r="V277" i="17"/>
  <c r="U277" i="17"/>
  <c r="T277" i="17"/>
  <c r="S277" i="17"/>
  <c r="R277" i="17"/>
  <c r="Q277" i="17"/>
  <c r="P277" i="17"/>
  <c r="O277" i="17"/>
  <c r="N277" i="17"/>
  <c r="M277" i="17"/>
  <c r="L277" i="17"/>
  <c r="K277" i="17"/>
  <c r="AO276" i="17"/>
  <c r="AN276" i="17"/>
  <c r="AM276" i="17"/>
  <c r="AL276" i="17"/>
  <c r="AK276" i="17"/>
  <c r="AJ276" i="17"/>
  <c r="AI276" i="17"/>
  <c r="AH276" i="17"/>
  <c r="AG276" i="17"/>
  <c r="AF276" i="17"/>
  <c r="AE276" i="17"/>
  <c r="AD276" i="17"/>
  <c r="AC276" i="17"/>
  <c r="AB276" i="17"/>
  <c r="AA276" i="17"/>
  <c r="Z276" i="17"/>
  <c r="Y276" i="17"/>
  <c r="X276" i="17"/>
  <c r="W276" i="17"/>
  <c r="V276" i="17"/>
  <c r="U276" i="17"/>
  <c r="T276" i="17"/>
  <c r="S276" i="17"/>
  <c r="R276" i="17"/>
  <c r="Q276" i="17"/>
  <c r="P276" i="17"/>
  <c r="O276" i="17"/>
  <c r="N276" i="17"/>
  <c r="M276" i="17"/>
  <c r="L276" i="17"/>
  <c r="K276" i="17"/>
  <c r="AO275" i="17"/>
  <c r="AN275" i="17"/>
  <c r="AM275" i="17"/>
  <c r="AL275" i="17"/>
  <c r="AK275" i="17"/>
  <c r="AJ275" i="17"/>
  <c r="AI275" i="17"/>
  <c r="AH275" i="17"/>
  <c r="AG275" i="17"/>
  <c r="AF275" i="17"/>
  <c r="AE275" i="17"/>
  <c r="AD275" i="17"/>
  <c r="AC275" i="17"/>
  <c r="AB275" i="17"/>
  <c r="AA275" i="17"/>
  <c r="Z275" i="17"/>
  <c r="Y275" i="17"/>
  <c r="X275" i="17"/>
  <c r="W275" i="17"/>
  <c r="V275" i="17"/>
  <c r="U275" i="17"/>
  <c r="T275" i="17"/>
  <c r="S275" i="17"/>
  <c r="R275" i="17"/>
  <c r="Q275" i="17"/>
  <c r="P275" i="17"/>
  <c r="O275" i="17"/>
  <c r="N275" i="17"/>
  <c r="M275" i="17"/>
  <c r="L275" i="17"/>
  <c r="K275" i="17"/>
  <c r="AO274" i="17"/>
  <c r="AN274" i="17"/>
  <c r="AM274" i="17"/>
  <c r="AL274" i="17"/>
  <c r="AK274" i="17"/>
  <c r="AJ274" i="17"/>
  <c r="AI274" i="17"/>
  <c r="AH274" i="17"/>
  <c r="AG274" i="17"/>
  <c r="AF274" i="17"/>
  <c r="AE274" i="17"/>
  <c r="AD274" i="17"/>
  <c r="AC274" i="17"/>
  <c r="AB274" i="17"/>
  <c r="AA274" i="17"/>
  <c r="Z274" i="17"/>
  <c r="Y274" i="17"/>
  <c r="X274" i="17"/>
  <c r="W274" i="17"/>
  <c r="V274" i="17"/>
  <c r="U274" i="17"/>
  <c r="T274" i="17"/>
  <c r="S274" i="17"/>
  <c r="R274" i="17"/>
  <c r="Q274" i="17"/>
  <c r="P274" i="17"/>
  <c r="O274" i="17"/>
  <c r="N274" i="17"/>
  <c r="M274" i="17"/>
  <c r="L274" i="17"/>
  <c r="K274" i="17"/>
  <c r="AO273" i="17"/>
  <c r="AN273" i="17"/>
  <c r="AM273" i="17"/>
  <c r="AL273" i="17"/>
  <c r="AK273" i="17"/>
  <c r="AJ273" i="17"/>
  <c r="AI273" i="17"/>
  <c r="AH273" i="17"/>
  <c r="AG273" i="17"/>
  <c r="AF273" i="17"/>
  <c r="AE273" i="17"/>
  <c r="AD273" i="17"/>
  <c r="AC273" i="17"/>
  <c r="AB273" i="17"/>
  <c r="AA273" i="17"/>
  <c r="Z273" i="17"/>
  <c r="Y273" i="17"/>
  <c r="X273" i="17"/>
  <c r="W273" i="17"/>
  <c r="V273" i="17"/>
  <c r="U273" i="17"/>
  <c r="T273" i="17"/>
  <c r="S273" i="17"/>
  <c r="R273" i="17"/>
  <c r="Q273" i="17"/>
  <c r="P273" i="17"/>
  <c r="O273" i="17"/>
  <c r="N273" i="17"/>
  <c r="M273" i="17"/>
  <c r="L273" i="17"/>
  <c r="K273" i="17"/>
  <c r="AO272" i="17"/>
  <c r="AN272" i="17"/>
  <c r="AM272" i="17"/>
  <c r="AL272" i="17"/>
  <c r="AK272" i="17"/>
  <c r="AJ272" i="17"/>
  <c r="AI272" i="17"/>
  <c r="AH272" i="17"/>
  <c r="AG272" i="17"/>
  <c r="AF272" i="17"/>
  <c r="AE272" i="17"/>
  <c r="AD272" i="17"/>
  <c r="AC272" i="17"/>
  <c r="AB272" i="17"/>
  <c r="AA272" i="17"/>
  <c r="Z272" i="17"/>
  <c r="Y272" i="17"/>
  <c r="X272" i="17"/>
  <c r="W272" i="17"/>
  <c r="V272" i="17"/>
  <c r="U272" i="17"/>
  <c r="T272" i="17"/>
  <c r="S272" i="17"/>
  <c r="R272" i="17"/>
  <c r="Q272" i="17"/>
  <c r="P272" i="17"/>
  <c r="O272" i="17"/>
  <c r="N272" i="17"/>
  <c r="M272" i="17"/>
  <c r="L272" i="17"/>
  <c r="K272" i="17"/>
  <c r="AO271" i="17"/>
  <c r="AN271" i="17"/>
  <c r="AM271" i="17"/>
  <c r="AL271" i="17"/>
  <c r="AK271" i="17"/>
  <c r="AJ271" i="17"/>
  <c r="AI271" i="17"/>
  <c r="AH271" i="17"/>
  <c r="AG271" i="17"/>
  <c r="AF271" i="17"/>
  <c r="AE271" i="17"/>
  <c r="AD271" i="17"/>
  <c r="AC271" i="17"/>
  <c r="AB271" i="17"/>
  <c r="AA271" i="17"/>
  <c r="Z271" i="17"/>
  <c r="Y271" i="17"/>
  <c r="X271" i="17"/>
  <c r="W271" i="17"/>
  <c r="V271" i="17"/>
  <c r="U271" i="17"/>
  <c r="T271" i="17"/>
  <c r="S271" i="17"/>
  <c r="R271" i="17"/>
  <c r="Q271" i="17"/>
  <c r="P271" i="17"/>
  <c r="O271" i="17"/>
  <c r="N271" i="17"/>
  <c r="M271" i="17"/>
  <c r="L271" i="17"/>
  <c r="K271" i="17"/>
  <c r="AO270" i="17"/>
  <c r="AN270" i="17"/>
  <c r="AM270" i="17"/>
  <c r="AL270" i="17"/>
  <c r="AK270" i="17"/>
  <c r="AJ270" i="17"/>
  <c r="AI270" i="17"/>
  <c r="AH270" i="17"/>
  <c r="AG270" i="17"/>
  <c r="AF270" i="17"/>
  <c r="AE270" i="17"/>
  <c r="AD270" i="17"/>
  <c r="AC270" i="17"/>
  <c r="AB270" i="17"/>
  <c r="AA270" i="17"/>
  <c r="Z270" i="17"/>
  <c r="Y270" i="17"/>
  <c r="X270" i="17"/>
  <c r="W270" i="17"/>
  <c r="V270" i="17"/>
  <c r="U270" i="17"/>
  <c r="T270" i="17"/>
  <c r="S270" i="17"/>
  <c r="R270" i="17"/>
  <c r="Q270" i="17"/>
  <c r="P270" i="17"/>
  <c r="O270" i="17"/>
  <c r="N270" i="17"/>
  <c r="M270" i="17"/>
  <c r="L270" i="17"/>
  <c r="K270" i="17"/>
  <c r="AO269" i="17"/>
  <c r="AN269" i="17"/>
  <c r="AM269" i="17"/>
  <c r="AL269" i="17"/>
  <c r="AK269" i="17"/>
  <c r="AJ269" i="17"/>
  <c r="AI269" i="17"/>
  <c r="AH269" i="17"/>
  <c r="AG269" i="17"/>
  <c r="AF269" i="17"/>
  <c r="AE269" i="17"/>
  <c r="AD269" i="17"/>
  <c r="AC269" i="17"/>
  <c r="AB269" i="17"/>
  <c r="AA269" i="17"/>
  <c r="Z269" i="17"/>
  <c r="Y269" i="17"/>
  <c r="X269" i="17"/>
  <c r="W269" i="17"/>
  <c r="V269" i="17"/>
  <c r="U269" i="17"/>
  <c r="T269" i="17"/>
  <c r="S269" i="17"/>
  <c r="R269" i="17"/>
  <c r="Q269" i="17"/>
  <c r="P269" i="17"/>
  <c r="O269" i="17"/>
  <c r="N269" i="17"/>
  <c r="M269" i="17"/>
  <c r="L269" i="17"/>
  <c r="K269" i="17"/>
  <c r="AO268" i="17"/>
  <c r="AN268" i="17"/>
  <c r="AM268" i="17"/>
  <c r="AL268" i="17"/>
  <c r="AK268" i="17"/>
  <c r="AJ268" i="17"/>
  <c r="AI268" i="17"/>
  <c r="AH268" i="17"/>
  <c r="AG268" i="17"/>
  <c r="AF268" i="17"/>
  <c r="AE268" i="17"/>
  <c r="AD268" i="17"/>
  <c r="AC268" i="17"/>
  <c r="AB268" i="17"/>
  <c r="AA268" i="17"/>
  <c r="Z268" i="17"/>
  <c r="Y268" i="17"/>
  <c r="X268" i="17"/>
  <c r="W268" i="17"/>
  <c r="V268" i="17"/>
  <c r="U268" i="17"/>
  <c r="T268" i="17"/>
  <c r="S268" i="17"/>
  <c r="R268" i="17"/>
  <c r="Q268" i="17"/>
  <c r="P268" i="17"/>
  <c r="O268" i="17"/>
  <c r="N268" i="17"/>
  <c r="M268" i="17"/>
  <c r="L268" i="17"/>
  <c r="K268" i="17"/>
  <c r="AO267" i="17"/>
  <c r="AN267" i="17"/>
  <c r="AM267" i="17"/>
  <c r="AL267" i="17"/>
  <c r="AK267" i="17"/>
  <c r="AJ267" i="17"/>
  <c r="AI267" i="17"/>
  <c r="AH267" i="17"/>
  <c r="AG267" i="17"/>
  <c r="AF267" i="17"/>
  <c r="AE267" i="17"/>
  <c r="AD267" i="17"/>
  <c r="AC267" i="17"/>
  <c r="AB267" i="17"/>
  <c r="AA267" i="17"/>
  <c r="Z267" i="17"/>
  <c r="Y267" i="17"/>
  <c r="X267" i="17"/>
  <c r="W267" i="17"/>
  <c r="V267" i="17"/>
  <c r="U267" i="17"/>
  <c r="T267" i="17"/>
  <c r="S267" i="17"/>
  <c r="R267" i="17"/>
  <c r="Q267" i="17"/>
  <c r="P267" i="17"/>
  <c r="O267" i="17"/>
  <c r="N267" i="17"/>
  <c r="M267" i="17"/>
  <c r="L267" i="17"/>
  <c r="K267" i="17"/>
  <c r="AO266" i="17"/>
  <c r="AN266" i="17"/>
  <c r="AM266" i="17"/>
  <c r="AL266" i="17"/>
  <c r="AK266" i="17"/>
  <c r="AJ266" i="17"/>
  <c r="AI266" i="17"/>
  <c r="AH266" i="17"/>
  <c r="AG266" i="17"/>
  <c r="AF266" i="17"/>
  <c r="AE266" i="17"/>
  <c r="AD266" i="17"/>
  <c r="AC266" i="17"/>
  <c r="AB266" i="17"/>
  <c r="AA266" i="17"/>
  <c r="Z266" i="17"/>
  <c r="Y266" i="17"/>
  <c r="X266" i="17"/>
  <c r="W266" i="17"/>
  <c r="V266" i="17"/>
  <c r="U266" i="17"/>
  <c r="T266" i="17"/>
  <c r="S266" i="17"/>
  <c r="R266" i="17"/>
  <c r="Q266" i="17"/>
  <c r="P266" i="17"/>
  <c r="O266" i="17"/>
  <c r="N266" i="17"/>
  <c r="M266" i="17"/>
  <c r="L266" i="17"/>
  <c r="K266" i="17"/>
  <c r="AO265" i="17"/>
  <c r="AN265" i="17"/>
  <c r="AM265" i="17"/>
  <c r="AL265" i="17"/>
  <c r="AK265" i="17"/>
  <c r="AJ265" i="17"/>
  <c r="AI265" i="17"/>
  <c r="AH265" i="17"/>
  <c r="AG265" i="17"/>
  <c r="AF265" i="17"/>
  <c r="AE265" i="17"/>
  <c r="AD265" i="17"/>
  <c r="AC265" i="17"/>
  <c r="AB265" i="17"/>
  <c r="AA265" i="17"/>
  <c r="Z265" i="17"/>
  <c r="Y265" i="17"/>
  <c r="X265" i="17"/>
  <c r="W265" i="17"/>
  <c r="V265" i="17"/>
  <c r="U265" i="17"/>
  <c r="T265" i="17"/>
  <c r="S265" i="17"/>
  <c r="R265" i="17"/>
  <c r="Q265" i="17"/>
  <c r="P265" i="17"/>
  <c r="O265" i="17"/>
  <c r="N265" i="17"/>
  <c r="M265" i="17"/>
  <c r="L265" i="17"/>
  <c r="K265" i="17"/>
  <c r="AO264" i="17"/>
  <c r="AN264" i="17"/>
  <c r="AM264" i="17"/>
  <c r="AL264" i="17"/>
  <c r="AK264" i="17"/>
  <c r="AJ264" i="17"/>
  <c r="AI264" i="17"/>
  <c r="AH264" i="17"/>
  <c r="AG264" i="17"/>
  <c r="AF264" i="17"/>
  <c r="AE264" i="17"/>
  <c r="AD264" i="17"/>
  <c r="AC264" i="17"/>
  <c r="AB264" i="17"/>
  <c r="AA264" i="17"/>
  <c r="Z264" i="17"/>
  <c r="Y264" i="17"/>
  <c r="X264" i="17"/>
  <c r="W264" i="17"/>
  <c r="V264" i="17"/>
  <c r="U264" i="17"/>
  <c r="T264" i="17"/>
  <c r="S264" i="17"/>
  <c r="R264" i="17"/>
  <c r="Q264" i="17"/>
  <c r="P264" i="17"/>
  <c r="O264" i="17"/>
  <c r="N264" i="17"/>
  <c r="M264" i="17"/>
  <c r="L264" i="17"/>
  <c r="K264" i="17"/>
  <c r="AO263" i="17"/>
  <c r="AN263" i="17"/>
  <c r="AM263" i="17"/>
  <c r="AL263" i="17"/>
  <c r="AK263" i="17"/>
  <c r="AJ263" i="17"/>
  <c r="AI263" i="17"/>
  <c r="AH263" i="17"/>
  <c r="AG263" i="17"/>
  <c r="AF263" i="17"/>
  <c r="AE263" i="17"/>
  <c r="AD263" i="17"/>
  <c r="AC263" i="17"/>
  <c r="AB263" i="17"/>
  <c r="AA263" i="17"/>
  <c r="Z263" i="17"/>
  <c r="Y263" i="17"/>
  <c r="X263" i="17"/>
  <c r="W263" i="17"/>
  <c r="V263" i="17"/>
  <c r="U263" i="17"/>
  <c r="T263" i="17"/>
  <c r="S263" i="17"/>
  <c r="R263" i="17"/>
  <c r="Q263" i="17"/>
  <c r="P263" i="17"/>
  <c r="O263" i="17"/>
  <c r="N263" i="17"/>
  <c r="M263" i="17"/>
  <c r="L263" i="17"/>
  <c r="K263" i="17"/>
  <c r="AO262" i="17"/>
  <c r="AN262" i="17"/>
  <c r="AM262" i="17"/>
  <c r="AL262" i="17"/>
  <c r="AK262" i="17"/>
  <c r="AJ262" i="17"/>
  <c r="AI262" i="17"/>
  <c r="AH262" i="17"/>
  <c r="AG262" i="17"/>
  <c r="AF262" i="17"/>
  <c r="AE262" i="17"/>
  <c r="AD262" i="17"/>
  <c r="AC262" i="17"/>
  <c r="AB262" i="17"/>
  <c r="AA262" i="17"/>
  <c r="Z262" i="17"/>
  <c r="Y262" i="17"/>
  <c r="X262" i="17"/>
  <c r="W262" i="17"/>
  <c r="V262" i="17"/>
  <c r="U262" i="17"/>
  <c r="T262" i="17"/>
  <c r="S262" i="17"/>
  <c r="R262" i="17"/>
  <c r="Q262" i="17"/>
  <c r="P262" i="17"/>
  <c r="O262" i="17"/>
  <c r="N262" i="17"/>
  <c r="M262" i="17"/>
  <c r="L262" i="17"/>
  <c r="K262" i="17"/>
  <c r="AO261" i="17"/>
  <c r="AN261" i="17"/>
  <c r="AM261" i="17"/>
  <c r="AL261" i="17"/>
  <c r="AK261" i="17"/>
  <c r="AJ261" i="17"/>
  <c r="AI261" i="17"/>
  <c r="AH261" i="17"/>
  <c r="AG261" i="17"/>
  <c r="AF261" i="17"/>
  <c r="AE261" i="17"/>
  <c r="AD261" i="17"/>
  <c r="AC261" i="17"/>
  <c r="AB261" i="17"/>
  <c r="AA261" i="17"/>
  <c r="Z261" i="17"/>
  <c r="Y261" i="17"/>
  <c r="X261" i="17"/>
  <c r="W261" i="17"/>
  <c r="V261" i="17"/>
  <c r="U261" i="17"/>
  <c r="T261" i="17"/>
  <c r="S261" i="17"/>
  <c r="R261" i="17"/>
  <c r="Q261" i="17"/>
  <c r="P261" i="17"/>
  <c r="O261" i="17"/>
  <c r="N261" i="17"/>
  <c r="M261" i="17"/>
  <c r="L261" i="17"/>
  <c r="K261" i="17"/>
  <c r="AO260" i="17"/>
  <c r="AN260" i="17"/>
  <c r="AM260" i="17"/>
  <c r="AL260" i="17"/>
  <c r="AK260" i="17"/>
  <c r="AJ260" i="17"/>
  <c r="AI260" i="17"/>
  <c r="AH260" i="17"/>
  <c r="AG260" i="17"/>
  <c r="AF260" i="17"/>
  <c r="AE260" i="17"/>
  <c r="AD260" i="17"/>
  <c r="AC260" i="17"/>
  <c r="AB260" i="17"/>
  <c r="AA260" i="17"/>
  <c r="Z260" i="17"/>
  <c r="Y260" i="17"/>
  <c r="X260" i="17"/>
  <c r="W260" i="17"/>
  <c r="V260" i="17"/>
  <c r="U260" i="17"/>
  <c r="T260" i="17"/>
  <c r="S260" i="17"/>
  <c r="R260" i="17"/>
  <c r="Q260" i="17"/>
  <c r="P260" i="17"/>
  <c r="O260" i="17"/>
  <c r="N260" i="17"/>
  <c r="M260" i="17"/>
  <c r="L260" i="17"/>
  <c r="K260" i="17"/>
  <c r="AO259" i="17"/>
  <c r="AN259" i="17"/>
  <c r="AM259" i="17"/>
  <c r="AL259" i="17"/>
  <c r="AK259" i="17"/>
  <c r="AJ259" i="17"/>
  <c r="AI259" i="17"/>
  <c r="AH259" i="17"/>
  <c r="AG259" i="17"/>
  <c r="AF259" i="17"/>
  <c r="AE259" i="17"/>
  <c r="AD259" i="17"/>
  <c r="AC259" i="17"/>
  <c r="AB259" i="17"/>
  <c r="AA259" i="17"/>
  <c r="Z259" i="17"/>
  <c r="Y259" i="17"/>
  <c r="X259" i="17"/>
  <c r="W259" i="17"/>
  <c r="V259" i="17"/>
  <c r="U259" i="17"/>
  <c r="T259" i="17"/>
  <c r="S259" i="17"/>
  <c r="R259" i="17"/>
  <c r="Q259" i="17"/>
  <c r="P259" i="17"/>
  <c r="O259" i="17"/>
  <c r="N259" i="17"/>
  <c r="M259" i="17"/>
  <c r="L259" i="17"/>
  <c r="K259" i="17"/>
  <c r="AO258" i="17"/>
  <c r="AN258" i="17"/>
  <c r="AM258" i="17"/>
  <c r="AL258" i="17"/>
  <c r="AK258" i="17"/>
  <c r="AJ258" i="17"/>
  <c r="AI258" i="17"/>
  <c r="AH258" i="17"/>
  <c r="AG258" i="17"/>
  <c r="AF258" i="17"/>
  <c r="AE258" i="17"/>
  <c r="AD258" i="17"/>
  <c r="AC258" i="17"/>
  <c r="AB258" i="17"/>
  <c r="AA258" i="17"/>
  <c r="Z258" i="17"/>
  <c r="Y258" i="17"/>
  <c r="X258" i="17"/>
  <c r="W258" i="17"/>
  <c r="V258" i="17"/>
  <c r="U258" i="17"/>
  <c r="T258" i="17"/>
  <c r="S258" i="17"/>
  <c r="R258" i="17"/>
  <c r="Q258" i="17"/>
  <c r="P258" i="17"/>
  <c r="O258" i="17"/>
  <c r="N258" i="17"/>
  <c r="M258" i="17"/>
  <c r="L258" i="17"/>
  <c r="K258" i="17"/>
  <c r="AO257" i="17"/>
  <c r="AN257" i="17"/>
  <c r="AM257" i="17"/>
  <c r="AL257" i="17"/>
  <c r="AK257" i="17"/>
  <c r="AJ257" i="17"/>
  <c r="AI257" i="17"/>
  <c r="AH257" i="17"/>
  <c r="AG257" i="17"/>
  <c r="AF257" i="17"/>
  <c r="AE257" i="17"/>
  <c r="AD257" i="17"/>
  <c r="AC257" i="17"/>
  <c r="AB257" i="17"/>
  <c r="AA257" i="17"/>
  <c r="Z257" i="17"/>
  <c r="Y257" i="17"/>
  <c r="X257" i="17"/>
  <c r="W257" i="17"/>
  <c r="V257" i="17"/>
  <c r="U257" i="17"/>
  <c r="T257" i="17"/>
  <c r="S257" i="17"/>
  <c r="R257" i="17"/>
  <c r="Q257" i="17"/>
  <c r="P257" i="17"/>
  <c r="O257" i="17"/>
  <c r="N257" i="17"/>
  <c r="M257" i="17"/>
  <c r="L257" i="17"/>
  <c r="K257" i="17"/>
  <c r="AO256" i="17"/>
  <c r="AN256" i="17"/>
  <c r="AM256" i="17"/>
  <c r="AL256" i="17"/>
  <c r="AK256" i="17"/>
  <c r="AJ256" i="17"/>
  <c r="AI256" i="17"/>
  <c r="AH256" i="17"/>
  <c r="AG256" i="17"/>
  <c r="AF256" i="17"/>
  <c r="AE256" i="17"/>
  <c r="AD256" i="17"/>
  <c r="AC256" i="17"/>
  <c r="AB256" i="17"/>
  <c r="AA256" i="17"/>
  <c r="Z256" i="17"/>
  <c r="Y256" i="17"/>
  <c r="X256" i="17"/>
  <c r="W256" i="17"/>
  <c r="V256" i="17"/>
  <c r="U256" i="17"/>
  <c r="T256" i="17"/>
  <c r="S256" i="17"/>
  <c r="R256" i="17"/>
  <c r="Q256" i="17"/>
  <c r="P256" i="17"/>
  <c r="O256" i="17"/>
  <c r="N256" i="17"/>
  <c r="M256" i="17"/>
  <c r="L256" i="17"/>
  <c r="K256" i="17"/>
  <c r="AO255" i="17"/>
  <c r="AN255" i="17"/>
  <c r="AM255" i="17"/>
  <c r="AL255" i="17"/>
  <c r="AK255" i="17"/>
  <c r="AJ255" i="17"/>
  <c r="AI255" i="17"/>
  <c r="AH255" i="17"/>
  <c r="AG255" i="17"/>
  <c r="AF255" i="17"/>
  <c r="AE255" i="17"/>
  <c r="AD255" i="17"/>
  <c r="AC255" i="17"/>
  <c r="AB255" i="17"/>
  <c r="AA255" i="17"/>
  <c r="Z255" i="17"/>
  <c r="Y255" i="17"/>
  <c r="X255" i="17"/>
  <c r="W255" i="17"/>
  <c r="V255" i="17"/>
  <c r="U255" i="17"/>
  <c r="T255" i="17"/>
  <c r="S255" i="17"/>
  <c r="R255" i="17"/>
  <c r="Q255" i="17"/>
  <c r="P255" i="17"/>
  <c r="O255" i="17"/>
  <c r="N255" i="17"/>
  <c r="M255" i="17"/>
  <c r="L255" i="17"/>
  <c r="K255" i="17"/>
  <c r="AO254" i="17"/>
  <c r="AN254" i="17"/>
  <c r="AM254" i="17"/>
  <c r="AL254" i="17"/>
  <c r="AK254" i="17"/>
  <c r="AJ254" i="17"/>
  <c r="AI254" i="17"/>
  <c r="AH254" i="17"/>
  <c r="AG254" i="17"/>
  <c r="AF254" i="17"/>
  <c r="AE254" i="17"/>
  <c r="AD254" i="17"/>
  <c r="AC254" i="17"/>
  <c r="AB254" i="17"/>
  <c r="AA254" i="17"/>
  <c r="Z254" i="17"/>
  <c r="Y254" i="17"/>
  <c r="X254" i="17"/>
  <c r="W254" i="17"/>
  <c r="V254" i="17"/>
  <c r="U254" i="17"/>
  <c r="T254" i="17"/>
  <c r="S254" i="17"/>
  <c r="R254" i="17"/>
  <c r="Q254" i="17"/>
  <c r="P254" i="17"/>
  <c r="O254" i="17"/>
  <c r="N254" i="17"/>
  <c r="M254" i="17"/>
  <c r="L254" i="17"/>
  <c r="K254" i="17"/>
  <c r="AO253" i="17"/>
  <c r="AN253" i="17"/>
  <c r="AM253" i="17"/>
  <c r="AL253" i="17"/>
  <c r="AK253" i="17"/>
  <c r="AJ253" i="17"/>
  <c r="AI253" i="17"/>
  <c r="AH253" i="17"/>
  <c r="AG253" i="17"/>
  <c r="AF253" i="17"/>
  <c r="AE253" i="17"/>
  <c r="AD253" i="17"/>
  <c r="AC253" i="17"/>
  <c r="AB253" i="17"/>
  <c r="AA253" i="17"/>
  <c r="Z253" i="17"/>
  <c r="Y253" i="17"/>
  <c r="X253" i="17"/>
  <c r="W253" i="17"/>
  <c r="V253" i="17"/>
  <c r="U253" i="17"/>
  <c r="T253" i="17"/>
  <c r="S253" i="17"/>
  <c r="R253" i="17"/>
  <c r="Q253" i="17"/>
  <c r="P253" i="17"/>
  <c r="O253" i="17"/>
  <c r="N253" i="17"/>
  <c r="M253" i="17"/>
  <c r="L253" i="17"/>
  <c r="K253" i="17"/>
  <c r="AO252" i="17"/>
  <c r="AN252" i="17"/>
  <c r="AM252" i="17"/>
  <c r="AL252" i="17"/>
  <c r="AK252" i="17"/>
  <c r="AJ252" i="17"/>
  <c r="AI252" i="17"/>
  <c r="AH252" i="17"/>
  <c r="AG252" i="17"/>
  <c r="AF252" i="17"/>
  <c r="AE252" i="17"/>
  <c r="AD252" i="17"/>
  <c r="AC252" i="17"/>
  <c r="AB252" i="17"/>
  <c r="AA252" i="17"/>
  <c r="Z252" i="17"/>
  <c r="Y252" i="17"/>
  <c r="X252" i="17"/>
  <c r="W252" i="17"/>
  <c r="V252" i="17"/>
  <c r="U252" i="17"/>
  <c r="T252" i="17"/>
  <c r="S252" i="17"/>
  <c r="R252" i="17"/>
  <c r="Q252" i="17"/>
  <c r="P252" i="17"/>
  <c r="O252" i="17"/>
  <c r="N252" i="17"/>
  <c r="M252" i="17"/>
  <c r="L252" i="17"/>
  <c r="K252" i="17"/>
  <c r="AO251" i="17"/>
  <c r="AN251" i="17"/>
  <c r="AM251" i="17"/>
  <c r="AL251" i="17"/>
  <c r="AK251" i="17"/>
  <c r="AJ251" i="17"/>
  <c r="AI251" i="17"/>
  <c r="AH251" i="17"/>
  <c r="AG251" i="17"/>
  <c r="AF251" i="17"/>
  <c r="AE251" i="17"/>
  <c r="AD251" i="17"/>
  <c r="AC251" i="17"/>
  <c r="AB251" i="17"/>
  <c r="AA251" i="17"/>
  <c r="Z251" i="17"/>
  <c r="Y251" i="17"/>
  <c r="X251" i="17"/>
  <c r="W251" i="17"/>
  <c r="V251" i="17"/>
  <c r="U251" i="17"/>
  <c r="T251" i="17"/>
  <c r="S251" i="17"/>
  <c r="R251" i="17"/>
  <c r="Q251" i="17"/>
  <c r="P251" i="17"/>
  <c r="O251" i="17"/>
  <c r="N251" i="17"/>
  <c r="M251" i="17"/>
  <c r="L251" i="17"/>
  <c r="K251" i="17"/>
  <c r="AO250" i="17"/>
  <c r="AN250" i="17"/>
  <c r="AM250" i="17"/>
  <c r="AL250" i="17"/>
  <c r="AK250" i="17"/>
  <c r="AJ250" i="17"/>
  <c r="AI250" i="17"/>
  <c r="AH250" i="17"/>
  <c r="AG250" i="17"/>
  <c r="AF250" i="17"/>
  <c r="AE250" i="17"/>
  <c r="AD250" i="17"/>
  <c r="AC250" i="17"/>
  <c r="AB250" i="17"/>
  <c r="AA250" i="17"/>
  <c r="Z250" i="17"/>
  <c r="Y250" i="17"/>
  <c r="X250" i="17"/>
  <c r="W250" i="17"/>
  <c r="V250" i="17"/>
  <c r="U250" i="17"/>
  <c r="T250" i="17"/>
  <c r="S250" i="17"/>
  <c r="R250" i="17"/>
  <c r="Q250" i="17"/>
  <c r="P250" i="17"/>
  <c r="O250" i="17"/>
  <c r="N250" i="17"/>
  <c r="M250" i="17"/>
  <c r="L250" i="17"/>
  <c r="K250" i="17"/>
  <c r="AO249" i="17"/>
  <c r="AN249" i="17"/>
  <c r="AM249" i="17"/>
  <c r="AL249" i="17"/>
  <c r="AK249" i="17"/>
  <c r="AJ249" i="17"/>
  <c r="AI249" i="17"/>
  <c r="AH249" i="17"/>
  <c r="AG249" i="17"/>
  <c r="AF249" i="17"/>
  <c r="AE249" i="17"/>
  <c r="AD249" i="17"/>
  <c r="AC249" i="17"/>
  <c r="AB249" i="17"/>
  <c r="AA249" i="17"/>
  <c r="Z249" i="17"/>
  <c r="Y249" i="17"/>
  <c r="X249" i="17"/>
  <c r="W249" i="17"/>
  <c r="V249" i="17"/>
  <c r="U249" i="17"/>
  <c r="T249" i="17"/>
  <c r="S249" i="17"/>
  <c r="R249" i="17"/>
  <c r="Q249" i="17"/>
  <c r="P249" i="17"/>
  <c r="O249" i="17"/>
  <c r="N249" i="17"/>
  <c r="M249" i="17"/>
  <c r="L249" i="17"/>
  <c r="K249" i="17"/>
  <c r="AO248" i="17"/>
  <c r="AN248" i="17"/>
  <c r="AM248" i="17"/>
  <c r="AL248" i="17"/>
  <c r="AK248" i="17"/>
  <c r="AJ248" i="17"/>
  <c r="AI248" i="17"/>
  <c r="AH248" i="17"/>
  <c r="AG248" i="17"/>
  <c r="AF248" i="17"/>
  <c r="AE248" i="17"/>
  <c r="AD248" i="17"/>
  <c r="AC248" i="17"/>
  <c r="AB248" i="17"/>
  <c r="AA248" i="17"/>
  <c r="Z248" i="17"/>
  <c r="Y248" i="17"/>
  <c r="X248" i="17"/>
  <c r="W248" i="17"/>
  <c r="V248" i="17"/>
  <c r="U248" i="17"/>
  <c r="T248" i="17"/>
  <c r="S248" i="17"/>
  <c r="R248" i="17"/>
  <c r="Q248" i="17"/>
  <c r="P248" i="17"/>
  <c r="O248" i="17"/>
  <c r="N248" i="17"/>
  <c r="M248" i="17"/>
  <c r="L248" i="17"/>
  <c r="K248" i="17"/>
  <c r="AO247" i="17"/>
  <c r="AN247" i="17"/>
  <c r="AM247" i="17"/>
  <c r="AL247" i="17"/>
  <c r="AK247" i="17"/>
  <c r="AJ247" i="17"/>
  <c r="AI247" i="17"/>
  <c r="AH247" i="17"/>
  <c r="AG247" i="17"/>
  <c r="AF247" i="17"/>
  <c r="AE247" i="17"/>
  <c r="AD247" i="17"/>
  <c r="AC247" i="17"/>
  <c r="AB247" i="17"/>
  <c r="AA247" i="17"/>
  <c r="Z247" i="17"/>
  <c r="Y247" i="17"/>
  <c r="X247" i="17"/>
  <c r="W247" i="17"/>
  <c r="V247" i="17"/>
  <c r="U247" i="17"/>
  <c r="T247" i="17"/>
  <c r="S247" i="17"/>
  <c r="R247" i="17"/>
  <c r="Q247" i="17"/>
  <c r="P247" i="17"/>
  <c r="O247" i="17"/>
  <c r="N247" i="17"/>
  <c r="M247" i="17"/>
  <c r="L247" i="17"/>
  <c r="K247" i="17"/>
  <c r="AO246" i="17"/>
  <c r="AN246" i="17"/>
  <c r="AM246" i="17"/>
  <c r="AL246" i="17"/>
  <c r="AK246" i="17"/>
  <c r="AJ246" i="17"/>
  <c r="AI246" i="17"/>
  <c r="AH246" i="17"/>
  <c r="AG246" i="17"/>
  <c r="AF246" i="17"/>
  <c r="AE246" i="17"/>
  <c r="AD246" i="17"/>
  <c r="AC246" i="17"/>
  <c r="AB246" i="17"/>
  <c r="AA246" i="17"/>
  <c r="Z246" i="17"/>
  <c r="Y246" i="17"/>
  <c r="X246" i="17"/>
  <c r="W246" i="17"/>
  <c r="V246" i="17"/>
  <c r="U246" i="17"/>
  <c r="T246" i="17"/>
  <c r="S246" i="17"/>
  <c r="R246" i="17"/>
  <c r="Q246" i="17"/>
  <c r="P246" i="17"/>
  <c r="O246" i="17"/>
  <c r="N246" i="17"/>
  <c r="M246" i="17"/>
  <c r="L246" i="17"/>
  <c r="K246" i="17"/>
  <c r="AO245" i="17"/>
  <c r="AN245" i="17"/>
  <c r="AM245" i="17"/>
  <c r="AL245" i="17"/>
  <c r="AK245" i="17"/>
  <c r="AJ245" i="17"/>
  <c r="AI245" i="17"/>
  <c r="AH245" i="17"/>
  <c r="AG245" i="17"/>
  <c r="AF245" i="17"/>
  <c r="AE245" i="17"/>
  <c r="AD245" i="17"/>
  <c r="AC245" i="17"/>
  <c r="AB245" i="17"/>
  <c r="AA245" i="17"/>
  <c r="Z245" i="17"/>
  <c r="Y245" i="17"/>
  <c r="X245" i="17"/>
  <c r="W245" i="17"/>
  <c r="V245" i="17"/>
  <c r="U245" i="17"/>
  <c r="T245" i="17"/>
  <c r="S245" i="17"/>
  <c r="R245" i="17"/>
  <c r="Q245" i="17"/>
  <c r="P245" i="17"/>
  <c r="O245" i="17"/>
  <c r="N245" i="17"/>
  <c r="M245" i="17"/>
  <c r="L245" i="17"/>
  <c r="K245" i="17"/>
  <c r="AO244" i="17"/>
  <c r="AN244" i="17"/>
  <c r="AM244" i="17"/>
  <c r="AL244" i="17"/>
  <c r="AK244" i="17"/>
  <c r="AJ244" i="17"/>
  <c r="AI244" i="17"/>
  <c r="AH244" i="17"/>
  <c r="AG244" i="17"/>
  <c r="AF244" i="17"/>
  <c r="AE244" i="17"/>
  <c r="AD244" i="17"/>
  <c r="AC244" i="17"/>
  <c r="AB244" i="17"/>
  <c r="AA244" i="17"/>
  <c r="Z244" i="17"/>
  <c r="Y244" i="17"/>
  <c r="X244" i="17"/>
  <c r="W244" i="17"/>
  <c r="V244" i="17"/>
  <c r="U244" i="17"/>
  <c r="T244" i="17"/>
  <c r="S244" i="17"/>
  <c r="R244" i="17"/>
  <c r="Q244" i="17"/>
  <c r="P244" i="17"/>
  <c r="O244" i="17"/>
  <c r="N244" i="17"/>
  <c r="M244" i="17"/>
  <c r="L244" i="17"/>
  <c r="K244" i="17"/>
  <c r="AO243" i="17"/>
  <c r="AN243" i="17"/>
  <c r="AM243" i="17"/>
  <c r="AL243" i="17"/>
  <c r="AK243" i="17"/>
  <c r="AJ243" i="17"/>
  <c r="AI243" i="17"/>
  <c r="AH243" i="17"/>
  <c r="AG243" i="17"/>
  <c r="AF243" i="17"/>
  <c r="AE243" i="17"/>
  <c r="AD243" i="17"/>
  <c r="AC243" i="17"/>
  <c r="AB243" i="17"/>
  <c r="AA243" i="17"/>
  <c r="Z243" i="17"/>
  <c r="Y243" i="17"/>
  <c r="X243" i="17"/>
  <c r="W243" i="17"/>
  <c r="V243" i="17"/>
  <c r="U243" i="17"/>
  <c r="T243" i="17"/>
  <c r="S243" i="17"/>
  <c r="R243" i="17"/>
  <c r="Q243" i="17"/>
  <c r="P243" i="17"/>
  <c r="O243" i="17"/>
  <c r="N243" i="17"/>
  <c r="M243" i="17"/>
  <c r="L243" i="17"/>
  <c r="K243" i="17"/>
  <c r="AO242" i="17"/>
  <c r="AN242" i="17"/>
  <c r="AM242" i="17"/>
  <c r="AL242" i="17"/>
  <c r="AK242" i="17"/>
  <c r="AJ242" i="17"/>
  <c r="AI242" i="17"/>
  <c r="AH242" i="17"/>
  <c r="AG242" i="17"/>
  <c r="AF242" i="17"/>
  <c r="AE242" i="17"/>
  <c r="AD242" i="17"/>
  <c r="AC242" i="17"/>
  <c r="AB242" i="17"/>
  <c r="AA242" i="17"/>
  <c r="Z242" i="17"/>
  <c r="Y242" i="17"/>
  <c r="X242" i="17"/>
  <c r="W242" i="17"/>
  <c r="V242" i="17"/>
  <c r="U242" i="17"/>
  <c r="T242" i="17"/>
  <c r="S242" i="17"/>
  <c r="R242" i="17"/>
  <c r="Q242" i="17"/>
  <c r="P242" i="17"/>
  <c r="O242" i="17"/>
  <c r="N242" i="17"/>
  <c r="M242" i="17"/>
  <c r="L242" i="17"/>
  <c r="K242" i="17"/>
  <c r="AO241" i="17"/>
  <c r="AN241" i="17"/>
  <c r="AM241" i="17"/>
  <c r="AL241" i="17"/>
  <c r="AK241" i="17"/>
  <c r="AJ241" i="17"/>
  <c r="AI241" i="17"/>
  <c r="AH241" i="17"/>
  <c r="AG241" i="17"/>
  <c r="AF241" i="17"/>
  <c r="AE241" i="17"/>
  <c r="AD241" i="17"/>
  <c r="AC241" i="17"/>
  <c r="AB241" i="17"/>
  <c r="AA241" i="17"/>
  <c r="Z241" i="17"/>
  <c r="Y241" i="17"/>
  <c r="X241" i="17"/>
  <c r="W241" i="17"/>
  <c r="V241" i="17"/>
  <c r="U241" i="17"/>
  <c r="T241" i="17"/>
  <c r="S241" i="17"/>
  <c r="R241" i="17"/>
  <c r="Q241" i="17"/>
  <c r="P241" i="17"/>
  <c r="O241" i="17"/>
  <c r="N241" i="17"/>
  <c r="M241" i="17"/>
  <c r="L241" i="17"/>
  <c r="K241" i="17"/>
  <c r="AO240" i="17"/>
  <c r="AN240" i="17"/>
  <c r="AM240" i="17"/>
  <c r="AL240" i="17"/>
  <c r="AK240" i="17"/>
  <c r="AJ240" i="17"/>
  <c r="AI240" i="17"/>
  <c r="AH240" i="17"/>
  <c r="AG240" i="17"/>
  <c r="AF240" i="17"/>
  <c r="AE240" i="17"/>
  <c r="AD240" i="17"/>
  <c r="AC240" i="17"/>
  <c r="AB240" i="17"/>
  <c r="AA240" i="17"/>
  <c r="Z240" i="17"/>
  <c r="Y240" i="17"/>
  <c r="X240" i="17"/>
  <c r="W240" i="17"/>
  <c r="V240" i="17"/>
  <c r="U240" i="17"/>
  <c r="T240" i="17"/>
  <c r="S240" i="17"/>
  <c r="R240" i="17"/>
  <c r="Q240" i="17"/>
  <c r="P240" i="17"/>
  <c r="O240" i="17"/>
  <c r="N240" i="17"/>
  <c r="M240" i="17"/>
  <c r="L240" i="17"/>
  <c r="K240" i="17"/>
  <c r="AO239" i="17"/>
  <c r="AN239" i="17"/>
  <c r="AM239" i="17"/>
  <c r="AL239" i="17"/>
  <c r="AK239" i="17"/>
  <c r="AJ239" i="17"/>
  <c r="AI239" i="17"/>
  <c r="AH239" i="17"/>
  <c r="AG239" i="17"/>
  <c r="AF239" i="17"/>
  <c r="AE239" i="17"/>
  <c r="AD239" i="17"/>
  <c r="AC239" i="17"/>
  <c r="AB239" i="17"/>
  <c r="AA239" i="17"/>
  <c r="Z239" i="17"/>
  <c r="Y239" i="17"/>
  <c r="X239" i="17"/>
  <c r="W239" i="17"/>
  <c r="V239" i="17"/>
  <c r="U239" i="17"/>
  <c r="T239" i="17"/>
  <c r="S239" i="17"/>
  <c r="R239" i="17"/>
  <c r="Q239" i="17"/>
  <c r="P239" i="17"/>
  <c r="O239" i="17"/>
  <c r="N239" i="17"/>
  <c r="M239" i="17"/>
  <c r="L239" i="17"/>
  <c r="K239" i="17"/>
  <c r="AO238" i="17"/>
  <c r="AN238" i="17"/>
  <c r="AM238" i="17"/>
  <c r="AL238" i="17"/>
  <c r="AK238" i="17"/>
  <c r="AJ238" i="17"/>
  <c r="AI238" i="17"/>
  <c r="AH238" i="17"/>
  <c r="AG238" i="17"/>
  <c r="AF238" i="17"/>
  <c r="AE238" i="17"/>
  <c r="AD238" i="17"/>
  <c r="AC238" i="17"/>
  <c r="AB238" i="17"/>
  <c r="AA238" i="17"/>
  <c r="Z238" i="17"/>
  <c r="Y238" i="17"/>
  <c r="X238" i="17"/>
  <c r="W238" i="17"/>
  <c r="V238" i="17"/>
  <c r="U238" i="17"/>
  <c r="T238" i="17"/>
  <c r="S238" i="17"/>
  <c r="R238" i="17"/>
  <c r="Q238" i="17"/>
  <c r="P238" i="17"/>
  <c r="O238" i="17"/>
  <c r="N238" i="17"/>
  <c r="M238" i="17"/>
  <c r="L238" i="17"/>
  <c r="K238" i="17"/>
  <c r="AO237" i="17"/>
  <c r="AN237" i="17"/>
  <c r="AM237" i="17"/>
  <c r="AL237" i="17"/>
  <c r="AK237" i="17"/>
  <c r="AJ237" i="17"/>
  <c r="AI237" i="17"/>
  <c r="AH237" i="17"/>
  <c r="AG237" i="17"/>
  <c r="AF237" i="17"/>
  <c r="AE237" i="17"/>
  <c r="AD237" i="17"/>
  <c r="AC237" i="17"/>
  <c r="AB237" i="17"/>
  <c r="AA237" i="17"/>
  <c r="Z237" i="17"/>
  <c r="Y237" i="17"/>
  <c r="X237" i="17"/>
  <c r="W237" i="17"/>
  <c r="V237" i="17"/>
  <c r="U237" i="17"/>
  <c r="T237" i="17"/>
  <c r="S237" i="17"/>
  <c r="R237" i="17"/>
  <c r="Q237" i="17"/>
  <c r="P237" i="17"/>
  <c r="O237" i="17"/>
  <c r="N237" i="17"/>
  <c r="M237" i="17"/>
  <c r="L237" i="17"/>
  <c r="K237" i="17"/>
  <c r="AO236" i="17"/>
  <c r="AN236" i="17"/>
  <c r="AM236" i="17"/>
  <c r="AL236" i="17"/>
  <c r="AK236" i="17"/>
  <c r="AJ236" i="17"/>
  <c r="AI236" i="17"/>
  <c r="AH236" i="17"/>
  <c r="AG236" i="17"/>
  <c r="AF236" i="17"/>
  <c r="AE236" i="17"/>
  <c r="AD236" i="17"/>
  <c r="AC236" i="17"/>
  <c r="AB236" i="17"/>
  <c r="AA236" i="17"/>
  <c r="Z236" i="17"/>
  <c r="Y236" i="17"/>
  <c r="X236" i="17"/>
  <c r="W236" i="17"/>
  <c r="V236" i="17"/>
  <c r="U236" i="17"/>
  <c r="T236" i="17"/>
  <c r="S236" i="17"/>
  <c r="R236" i="17"/>
  <c r="Q236" i="17"/>
  <c r="P236" i="17"/>
  <c r="O236" i="17"/>
  <c r="N236" i="17"/>
  <c r="M236" i="17"/>
  <c r="L236" i="17"/>
  <c r="K236" i="17"/>
  <c r="AO235" i="17"/>
  <c r="AN235" i="17"/>
  <c r="AM235" i="17"/>
  <c r="AL235" i="17"/>
  <c r="AK235" i="17"/>
  <c r="AJ235" i="17"/>
  <c r="AI235" i="17"/>
  <c r="AH235" i="17"/>
  <c r="AG235" i="17"/>
  <c r="AF235" i="17"/>
  <c r="AE235" i="17"/>
  <c r="AD235" i="17"/>
  <c r="AC235" i="17"/>
  <c r="AB235" i="17"/>
  <c r="AA235" i="17"/>
  <c r="Z235" i="17"/>
  <c r="Y235" i="17"/>
  <c r="X235" i="17"/>
  <c r="W235" i="17"/>
  <c r="V235" i="17"/>
  <c r="U235" i="17"/>
  <c r="T235" i="17"/>
  <c r="S235" i="17"/>
  <c r="R235" i="17"/>
  <c r="Q235" i="17"/>
  <c r="P235" i="17"/>
  <c r="O235" i="17"/>
  <c r="N235" i="17"/>
  <c r="M235" i="17"/>
  <c r="L235" i="17"/>
  <c r="K235" i="17"/>
  <c r="AO234" i="17"/>
  <c r="AN234" i="17"/>
  <c r="AM234" i="17"/>
  <c r="AL234" i="17"/>
  <c r="AK234" i="17"/>
  <c r="AJ234" i="17"/>
  <c r="AI234" i="17"/>
  <c r="AH234" i="17"/>
  <c r="AG234" i="17"/>
  <c r="AF234" i="17"/>
  <c r="AE234" i="17"/>
  <c r="AD234" i="17"/>
  <c r="AC234" i="17"/>
  <c r="AB234" i="17"/>
  <c r="AA234" i="17"/>
  <c r="Z234" i="17"/>
  <c r="Y234" i="17"/>
  <c r="X234" i="17"/>
  <c r="W234" i="17"/>
  <c r="V234" i="17"/>
  <c r="U234" i="17"/>
  <c r="T234" i="17"/>
  <c r="S234" i="17"/>
  <c r="R234" i="17"/>
  <c r="Q234" i="17"/>
  <c r="P234" i="17"/>
  <c r="O234" i="17"/>
  <c r="N234" i="17"/>
  <c r="M234" i="17"/>
  <c r="L234" i="17"/>
  <c r="K234" i="17"/>
  <c r="AO233" i="17"/>
  <c r="AN233" i="17"/>
  <c r="AM233" i="17"/>
  <c r="AL233" i="17"/>
  <c r="AK233" i="17"/>
  <c r="AJ233" i="17"/>
  <c r="AI233" i="17"/>
  <c r="AH233" i="17"/>
  <c r="AG233" i="17"/>
  <c r="AF233" i="17"/>
  <c r="AE233" i="17"/>
  <c r="AD233" i="17"/>
  <c r="AC233" i="17"/>
  <c r="AB233" i="17"/>
  <c r="AA233" i="17"/>
  <c r="Z233" i="17"/>
  <c r="Y233" i="17"/>
  <c r="X233" i="17"/>
  <c r="W233" i="17"/>
  <c r="V233" i="17"/>
  <c r="U233" i="17"/>
  <c r="T233" i="17"/>
  <c r="S233" i="17"/>
  <c r="R233" i="17"/>
  <c r="Q233" i="17"/>
  <c r="P233" i="17"/>
  <c r="O233" i="17"/>
  <c r="N233" i="17"/>
  <c r="M233" i="17"/>
  <c r="L233" i="17"/>
  <c r="K233" i="17"/>
  <c r="AO232" i="17"/>
  <c r="AN232" i="17"/>
  <c r="AM232" i="17"/>
  <c r="AL232" i="17"/>
  <c r="AK232" i="17"/>
  <c r="AJ232" i="17"/>
  <c r="AI232" i="17"/>
  <c r="AH232" i="17"/>
  <c r="AG232" i="17"/>
  <c r="AF232" i="17"/>
  <c r="AE232" i="17"/>
  <c r="AD232" i="17"/>
  <c r="AC232" i="17"/>
  <c r="AB232" i="17"/>
  <c r="AA232" i="17"/>
  <c r="Z232" i="17"/>
  <c r="Y232" i="17"/>
  <c r="X232" i="17"/>
  <c r="W232" i="17"/>
  <c r="V232" i="17"/>
  <c r="U232" i="17"/>
  <c r="T232" i="17"/>
  <c r="S232" i="17"/>
  <c r="R232" i="17"/>
  <c r="Q232" i="17"/>
  <c r="P232" i="17"/>
  <c r="O232" i="17"/>
  <c r="N232" i="17"/>
  <c r="M232" i="17"/>
  <c r="L232" i="17"/>
  <c r="K232" i="17"/>
  <c r="AO231" i="17"/>
  <c r="AN231" i="17"/>
  <c r="AM231" i="17"/>
  <c r="AL231" i="17"/>
  <c r="AK231" i="17"/>
  <c r="AJ231" i="17"/>
  <c r="AI231" i="17"/>
  <c r="AH231" i="17"/>
  <c r="AG231" i="17"/>
  <c r="AF231" i="17"/>
  <c r="AE231" i="17"/>
  <c r="AD231" i="17"/>
  <c r="AC231" i="17"/>
  <c r="AB231" i="17"/>
  <c r="AA231" i="17"/>
  <c r="Z231" i="17"/>
  <c r="Y231" i="17"/>
  <c r="X231" i="17"/>
  <c r="W231" i="17"/>
  <c r="V231" i="17"/>
  <c r="U231" i="17"/>
  <c r="T231" i="17"/>
  <c r="S231" i="17"/>
  <c r="R231" i="17"/>
  <c r="Q231" i="17"/>
  <c r="P231" i="17"/>
  <c r="O231" i="17"/>
  <c r="N231" i="17"/>
  <c r="M231" i="17"/>
  <c r="L231" i="17"/>
  <c r="K231" i="17"/>
  <c r="AO230" i="17"/>
  <c r="AN230" i="17"/>
  <c r="AM230" i="17"/>
  <c r="AL230" i="17"/>
  <c r="AK230" i="17"/>
  <c r="AJ230" i="17"/>
  <c r="AI230" i="17"/>
  <c r="AH230" i="17"/>
  <c r="AG230" i="17"/>
  <c r="AF230" i="17"/>
  <c r="AE230" i="17"/>
  <c r="AD230" i="17"/>
  <c r="AC230" i="17"/>
  <c r="AB230" i="17"/>
  <c r="AA230" i="17"/>
  <c r="Z230" i="17"/>
  <c r="Y230" i="17"/>
  <c r="X230" i="17"/>
  <c r="W230" i="17"/>
  <c r="V230" i="17"/>
  <c r="U230" i="17"/>
  <c r="T230" i="17"/>
  <c r="S230" i="17"/>
  <c r="R230" i="17"/>
  <c r="Q230" i="17"/>
  <c r="P230" i="17"/>
  <c r="O230" i="17"/>
  <c r="N230" i="17"/>
  <c r="M230" i="17"/>
  <c r="L230" i="17"/>
  <c r="K230" i="17"/>
  <c r="AO229" i="17"/>
  <c r="AN229" i="17"/>
  <c r="AM229" i="17"/>
  <c r="AL229" i="17"/>
  <c r="AK229" i="17"/>
  <c r="AJ229" i="17"/>
  <c r="AI229" i="17"/>
  <c r="AH229" i="17"/>
  <c r="AG229" i="17"/>
  <c r="AF229" i="17"/>
  <c r="AE229" i="17"/>
  <c r="AD229" i="17"/>
  <c r="AC229" i="17"/>
  <c r="AB229" i="17"/>
  <c r="AA229" i="17"/>
  <c r="Z229" i="17"/>
  <c r="Y229" i="17"/>
  <c r="X229" i="17"/>
  <c r="W229" i="17"/>
  <c r="V229" i="17"/>
  <c r="U229" i="17"/>
  <c r="T229" i="17"/>
  <c r="S229" i="17"/>
  <c r="R229" i="17"/>
  <c r="Q229" i="17"/>
  <c r="P229" i="17"/>
  <c r="O229" i="17"/>
  <c r="N229" i="17"/>
  <c r="M229" i="17"/>
  <c r="L229" i="17"/>
  <c r="K229" i="17"/>
  <c r="AO228" i="17"/>
  <c r="AN228" i="17"/>
  <c r="AM228" i="17"/>
  <c r="AL228" i="17"/>
  <c r="AK228" i="17"/>
  <c r="AJ228" i="17"/>
  <c r="AI228" i="17"/>
  <c r="AH228" i="17"/>
  <c r="AG228" i="17"/>
  <c r="AF228" i="17"/>
  <c r="AE228" i="17"/>
  <c r="AD228" i="17"/>
  <c r="AC228" i="17"/>
  <c r="AB228" i="17"/>
  <c r="AA228" i="17"/>
  <c r="Z228" i="17"/>
  <c r="Y228" i="17"/>
  <c r="X228" i="17"/>
  <c r="W228" i="17"/>
  <c r="V228" i="17"/>
  <c r="U228" i="17"/>
  <c r="T228" i="17"/>
  <c r="S228" i="17"/>
  <c r="R228" i="17"/>
  <c r="Q228" i="17"/>
  <c r="P228" i="17"/>
  <c r="O228" i="17"/>
  <c r="N228" i="17"/>
  <c r="M228" i="17"/>
  <c r="L228" i="17"/>
  <c r="K228" i="17"/>
  <c r="AO227" i="17"/>
  <c r="AN227" i="17"/>
  <c r="AM227" i="17"/>
  <c r="AL227" i="17"/>
  <c r="AK227" i="17"/>
  <c r="AJ227" i="17"/>
  <c r="AI227" i="17"/>
  <c r="AH227" i="17"/>
  <c r="AG227" i="17"/>
  <c r="AF227" i="17"/>
  <c r="AE227" i="17"/>
  <c r="AD227" i="17"/>
  <c r="AC227" i="17"/>
  <c r="AB227" i="17"/>
  <c r="AA227" i="17"/>
  <c r="Z227" i="17"/>
  <c r="Y227" i="17"/>
  <c r="X227" i="17"/>
  <c r="W227" i="17"/>
  <c r="V227" i="17"/>
  <c r="U227" i="17"/>
  <c r="T227" i="17"/>
  <c r="S227" i="17"/>
  <c r="R227" i="17"/>
  <c r="Q227" i="17"/>
  <c r="P227" i="17"/>
  <c r="O227" i="17"/>
  <c r="N227" i="17"/>
  <c r="M227" i="17"/>
  <c r="L227" i="17"/>
  <c r="K227" i="17"/>
  <c r="AO226" i="17"/>
  <c r="AN226" i="17"/>
  <c r="AM226" i="17"/>
  <c r="AL226" i="17"/>
  <c r="AK226" i="17"/>
  <c r="AJ226" i="17"/>
  <c r="AI226" i="17"/>
  <c r="AH226" i="17"/>
  <c r="AG226" i="17"/>
  <c r="AF226" i="17"/>
  <c r="AE226" i="17"/>
  <c r="AD226" i="17"/>
  <c r="AC226" i="17"/>
  <c r="AB226" i="17"/>
  <c r="AA226" i="17"/>
  <c r="Z226" i="17"/>
  <c r="Y226" i="17"/>
  <c r="X226" i="17"/>
  <c r="W226" i="17"/>
  <c r="V226" i="17"/>
  <c r="U226" i="17"/>
  <c r="T226" i="17"/>
  <c r="S226" i="17"/>
  <c r="R226" i="17"/>
  <c r="Q226" i="17"/>
  <c r="P226" i="17"/>
  <c r="O226" i="17"/>
  <c r="N226" i="17"/>
  <c r="M226" i="17"/>
  <c r="L226" i="17"/>
  <c r="K226" i="17"/>
  <c r="AO225" i="17"/>
  <c r="AN225" i="17"/>
  <c r="AM225" i="17"/>
  <c r="AL225" i="17"/>
  <c r="AK225" i="17"/>
  <c r="AJ225" i="17"/>
  <c r="AI225" i="17"/>
  <c r="AH225" i="17"/>
  <c r="AG225" i="17"/>
  <c r="AF225" i="17"/>
  <c r="AE225" i="17"/>
  <c r="AD225" i="17"/>
  <c r="AC225" i="17"/>
  <c r="AB225" i="17"/>
  <c r="AA225" i="17"/>
  <c r="Z225" i="17"/>
  <c r="Y225" i="17"/>
  <c r="X225" i="17"/>
  <c r="W225" i="17"/>
  <c r="V225" i="17"/>
  <c r="U225" i="17"/>
  <c r="T225" i="17"/>
  <c r="S225" i="17"/>
  <c r="R225" i="17"/>
  <c r="Q225" i="17"/>
  <c r="P225" i="17"/>
  <c r="O225" i="17"/>
  <c r="N225" i="17"/>
  <c r="M225" i="17"/>
  <c r="L225" i="17"/>
  <c r="K225" i="17"/>
  <c r="AO224" i="17"/>
  <c r="AN224" i="17"/>
  <c r="AM224" i="17"/>
  <c r="AL224" i="17"/>
  <c r="AK224" i="17"/>
  <c r="AJ224" i="17"/>
  <c r="AI224" i="17"/>
  <c r="AH224" i="17"/>
  <c r="AG224" i="17"/>
  <c r="AF224" i="17"/>
  <c r="AE224" i="17"/>
  <c r="AD224" i="17"/>
  <c r="AC224" i="17"/>
  <c r="AB224" i="17"/>
  <c r="AA224" i="17"/>
  <c r="Z224" i="17"/>
  <c r="Y224" i="17"/>
  <c r="X224" i="17"/>
  <c r="W224" i="17"/>
  <c r="V224" i="17"/>
  <c r="U224" i="17"/>
  <c r="T224" i="17"/>
  <c r="S224" i="17"/>
  <c r="R224" i="17"/>
  <c r="Q224" i="17"/>
  <c r="P224" i="17"/>
  <c r="O224" i="17"/>
  <c r="N224" i="17"/>
  <c r="M224" i="17"/>
  <c r="L224" i="17"/>
  <c r="K224" i="17"/>
  <c r="AO223" i="17"/>
  <c r="AN223" i="17"/>
  <c r="AM223" i="17"/>
  <c r="AL223" i="17"/>
  <c r="AK223" i="17"/>
  <c r="AJ223" i="17"/>
  <c r="AI223" i="17"/>
  <c r="AH223" i="17"/>
  <c r="AG223" i="17"/>
  <c r="AF223" i="17"/>
  <c r="AE223" i="17"/>
  <c r="AD223" i="17"/>
  <c r="AC223" i="17"/>
  <c r="AB223" i="17"/>
  <c r="AA223" i="17"/>
  <c r="Z223" i="17"/>
  <c r="Y223" i="17"/>
  <c r="X223" i="17"/>
  <c r="W223" i="17"/>
  <c r="V223" i="17"/>
  <c r="U223" i="17"/>
  <c r="T223" i="17"/>
  <c r="S223" i="17"/>
  <c r="R223" i="17"/>
  <c r="Q223" i="17"/>
  <c r="P223" i="17"/>
  <c r="O223" i="17"/>
  <c r="N223" i="17"/>
  <c r="M223" i="17"/>
  <c r="L223" i="17"/>
  <c r="K223" i="17"/>
  <c r="AO222" i="17"/>
  <c r="AN222" i="17"/>
  <c r="AM222" i="17"/>
  <c r="AL222" i="17"/>
  <c r="AK222" i="17"/>
  <c r="AJ222" i="17"/>
  <c r="AI222" i="17"/>
  <c r="AH222" i="17"/>
  <c r="AG222" i="17"/>
  <c r="AF222" i="17"/>
  <c r="AE222" i="17"/>
  <c r="AD222" i="17"/>
  <c r="AC222" i="17"/>
  <c r="AB222" i="17"/>
  <c r="AA222" i="17"/>
  <c r="Z222" i="17"/>
  <c r="Y222" i="17"/>
  <c r="X222" i="17"/>
  <c r="W222" i="17"/>
  <c r="V222" i="17"/>
  <c r="U222" i="17"/>
  <c r="T222" i="17"/>
  <c r="S222" i="17"/>
  <c r="R222" i="17"/>
  <c r="Q222" i="17"/>
  <c r="P222" i="17"/>
  <c r="O222" i="17"/>
  <c r="N222" i="17"/>
  <c r="M222" i="17"/>
  <c r="L222" i="17"/>
  <c r="K222" i="17"/>
  <c r="AO221" i="17"/>
  <c r="AN221" i="17"/>
  <c r="AM221" i="17"/>
  <c r="AL221" i="17"/>
  <c r="AK221" i="17"/>
  <c r="AJ221" i="17"/>
  <c r="AI221" i="17"/>
  <c r="AH221" i="17"/>
  <c r="AG221" i="17"/>
  <c r="AF221" i="17"/>
  <c r="AE221" i="17"/>
  <c r="AD221" i="17"/>
  <c r="AC221" i="17"/>
  <c r="AB221" i="17"/>
  <c r="AA221" i="17"/>
  <c r="Z221" i="17"/>
  <c r="Y221" i="17"/>
  <c r="X221" i="17"/>
  <c r="W221" i="17"/>
  <c r="V221" i="17"/>
  <c r="U221" i="17"/>
  <c r="T221" i="17"/>
  <c r="S221" i="17"/>
  <c r="R221" i="17"/>
  <c r="Q221" i="17"/>
  <c r="P221" i="17"/>
  <c r="O221" i="17"/>
  <c r="N221" i="17"/>
  <c r="M221" i="17"/>
  <c r="L221" i="17"/>
  <c r="K221" i="17"/>
  <c r="AO220" i="17"/>
  <c r="AN220" i="17"/>
  <c r="AM220" i="17"/>
  <c r="AL220" i="17"/>
  <c r="AK220" i="17"/>
  <c r="AJ220" i="17"/>
  <c r="AI220" i="17"/>
  <c r="AH220" i="17"/>
  <c r="AG220" i="17"/>
  <c r="AF220" i="17"/>
  <c r="AE220" i="17"/>
  <c r="AD220" i="17"/>
  <c r="AC220" i="17"/>
  <c r="AB220" i="17"/>
  <c r="AA220" i="17"/>
  <c r="Z220" i="17"/>
  <c r="Y220" i="17"/>
  <c r="X220" i="17"/>
  <c r="W220" i="17"/>
  <c r="V220" i="17"/>
  <c r="U220" i="17"/>
  <c r="T220" i="17"/>
  <c r="S220" i="17"/>
  <c r="R220" i="17"/>
  <c r="Q220" i="17"/>
  <c r="P220" i="17"/>
  <c r="O220" i="17"/>
  <c r="N220" i="17"/>
  <c r="M220" i="17"/>
  <c r="L220" i="17"/>
  <c r="K220" i="17"/>
  <c r="AO219" i="17"/>
  <c r="AN219" i="17"/>
  <c r="AM219" i="17"/>
  <c r="AL219" i="17"/>
  <c r="AK219" i="17"/>
  <c r="AJ219" i="17"/>
  <c r="AI219" i="17"/>
  <c r="AH219" i="17"/>
  <c r="AG219" i="17"/>
  <c r="AF219" i="17"/>
  <c r="AE219" i="17"/>
  <c r="AD219" i="17"/>
  <c r="AC219" i="17"/>
  <c r="AB219" i="17"/>
  <c r="AA219" i="17"/>
  <c r="Z219" i="17"/>
  <c r="Y219" i="17"/>
  <c r="X219" i="17"/>
  <c r="W219" i="17"/>
  <c r="V219" i="17"/>
  <c r="U219" i="17"/>
  <c r="T219" i="17"/>
  <c r="S219" i="17"/>
  <c r="R219" i="17"/>
  <c r="Q219" i="17"/>
  <c r="P219" i="17"/>
  <c r="O219" i="17"/>
  <c r="N219" i="17"/>
  <c r="M219" i="17"/>
  <c r="L219" i="17"/>
  <c r="K219" i="17"/>
  <c r="AO218" i="17"/>
  <c r="AN218" i="17"/>
  <c r="AM218" i="17"/>
  <c r="AL218" i="17"/>
  <c r="AK218" i="17"/>
  <c r="AJ218" i="17"/>
  <c r="AI218" i="17"/>
  <c r="AH218" i="17"/>
  <c r="AG218" i="17"/>
  <c r="AF218" i="17"/>
  <c r="AE218" i="17"/>
  <c r="AD218" i="17"/>
  <c r="AC218" i="17"/>
  <c r="AB218" i="17"/>
  <c r="AA218" i="17"/>
  <c r="Z218" i="17"/>
  <c r="Y218" i="17"/>
  <c r="X218" i="17"/>
  <c r="W218" i="17"/>
  <c r="V218" i="17"/>
  <c r="U218" i="17"/>
  <c r="T218" i="17"/>
  <c r="S218" i="17"/>
  <c r="R218" i="17"/>
  <c r="Q218" i="17"/>
  <c r="P218" i="17"/>
  <c r="O218" i="17"/>
  <c r="N218" i="17"/>
  <c r="M218" i="17"/>
  <c r="L218" i="17"/>
  <c r="K218" i="17"/>
  <c r="AO217" i="17"/>
  <c r="AN217" i="17"/>
  <c r="AM217" i="17"/>
  <c r="AL217" i="17"/>
  <c r="AK217" i="17"/>
  <c r="AJ217" i="17"/>
  <c r="AI217" i="17"/>
  <c r="AH217" i="17"/>
  <c r="AG217" i="17"/>
  <c r="AF217" i="17"/>
  <c r="AE217" i="17"/>
  <c r="AD217" i="17"/>
  <c r="AC217" i="17"/>
  <c r="AB217" i="17"/>
  <c r="AA217" i="17"/>
  <c r="Z217" i="17"/>
  <c r="Y217" i="17"/>
  <c r="X217" i="17"/>
  <c r="W217" i="17"/>
  <c r="V217" i="17"/>
  <c r="U217" i="17"/>
  <c r="T217" i="17"/>
  <c r="S217" i="17"/>
  <c r="R217" i="17"/>
  <c r="Q217" i="17"/>
  <c r="P217" i="17"/>
  <c r="O217" i="17"/>
  <c r="N217" i="17"/>
  <c r="M217" i="17"/>
  <c r="L217" i="17"/>
  <c r="K217" i="17"/>
  <c r="AO216" i="17"/>
  <c r="AN216" i="17"/>
  <c r="AM216" i="17"/>
  <c r="AL216" i="17"/>
  <c r="AK216" i="17"/>
  <c r="AJ216" i="17"/>
  <c r="AI216" i="17"/>
  <c r="AH216" i="17"/>
  <c r="AG216" i="17"/>
  <c r="AF216" i="17"/>
  <c r="AE216" i="17"/>
  <c r="AD216" i="17"/>
  <c r="AC216" i="17"/>
  <c r="AB216" i="17"/>
  <c r="AA216" i="17"/>
  <c r="Z216" i="17"/>
  <c r="Y216" i="17"/>
  <c r="X216" i="17"/>
  <c r="W216" i="17"/>
  <c r="V216" i="17"/>
  <c r="U216" i="17"/>
  <c r="T216" i="17"/>
  <c r="S216" i="17"/>
  <c r="R216" i="17"/>
  <c r="Q216" i="17"/>
  <c r="P216" i="17"/>
  <c r="O216" i="17"/>
  <c r="N216" i="17"/>
  <c r="M216" i="17"/>
  <c r="L216" i="17"/>
  <c r="K216" i="17"/>
  <c r="AO215" i="17"/>
  <c r="AN215" i="17"/>
  <c r="AM215" i="17"/>
  <c r="AL215" i="17"/>
  <c r="AK215" i="17"/>
  <c r="AJ215" i="17"/>
  <c r="AI215" i="17"/>
  <c r="AH215" i="17"/>
  <c r="AG215" i="17"/>
  <c r="AF215" i="17"/>
  <c r="AE215" i="17"/>
  <c r="AD215" i="17"/>
  <c r="AC215" i="17"/>
  <c r="AB215" i="17"/>
  <c r="AA215" i="17"/>
  <c r="Z215" i="17"/>
  <c r="Y215" i="17"/>
  <c r="X215" i="17"/>
  <c r="W215" i="17"/>
  <c r="V215" i="17"/>
  <c r="U215" i="17"/>
  <c r="T215" i="17"/>
  <c r="S215" i="17"/>
  <c r="R215" i="17"/>
  <c r="Q215" i="17"/>
  <c r="P215" i="17"/>
  <c r="O215" i="17"/>
  <c r="N215" i="17"/>
  <c r="M215" i="17"/>
  <c r="L215" i="17"/>
  <c r="K215" i="17"/>
  <c r="AO214" i="17"/>
  <c r="AN214" i="17"/>
  <c r="AM214" i="17"/>
  <c r="AL214" i="17"/>
  <c r="AK214" i="17"/>
  <c r="AJ214" i="17"/>
  <c r="AI214" i="17"/>
  <c r="AH214" i="17"/>
  <c r="AG214" i="17"/>
  <c r="AF214" i="17"/>
  <c r="AE214" i="17"/>
  <c r="AD214" i="17"/>
  <c r="AC214" i="17"/>
  <c r="AB214" i="17"/>
  <c r="AA214" i="17"/>
  <c r="Z214" i="17"/>
  <c r="Y214" i="17"/>
  <c r="X214" i="17"/>
  <c r="W214" i="17"/>
  <c r="V214" i="17"/>
  <c r="U214" i="17"/>
  <c r="T214" i="17"/>
  <c r="S214" i="17"/>
  <c r="R214" i="17"/>
  <c r="Q214" i="17"/>
  <c r="P214" i="17"/>
  <c r="O214" i="17"/>
  <c r="N214" i="17"/>
  <c r="M214" i="17"/>
  <c r="L214" i="17"/>
  <c r="K214" i="17"/>
  <c r="AO213" i="17"/>
  <c r="AN213" i="17"/>
  <c r="AM213" i="17"/>
  <c r="AL213" i="17"/>
  <c r="AK213" i="17"/>
  <c r="AJ213" i="17"/>
  <c r="AI213" i="17"/>
  <c r="AH213" i="17"/>
  <c r="AG213" i="17"/>
  <c r="AF213" i="17"/>
  <c r="AE213" i="17"/>
  <c r="AD213" i="17"/>
  <c r="AC213" i="17"/>
  <c r="AB213" i="17"/>
  <c r="AA213" i="17"/>
  <c r="Z213" i="17"/>
  <c r="Y213" i="17"/>
  <c r="X213" i="17"/>
  <c r="W213" i="17"/>
  <c r="V213" i="17"/>
  <c r="U213" i="17"/>
  <c r="T213" i="17"/>
  <c r="S213" i="17"/>
  <c r="R213" i="17"/>
  <c r="Q213" i="17"/>
  <c r="P213" i="17"/>
  <c r="O213" i="17"/>
  <c r="N213" i="17"/>
  <c r="M213" i="17"/>
  <c r="L213" i="17"/>
  <c r="K213" i="17"/>
  <c r="AO212" i="17"/>
  <c r="AN212" i="17"/>
  <c r="AM212" i="17"/>
  <c r="AL212" i="17"/>
  <c r="AK212" i="17"/>
  <c r="AJ212" i="17"/>
  <c r="AI212" i="17"/>
  <c r="AH212" i="17"/>
  <c r="AG212" i="17"/>
  <c r="AF212" i="17"/>
  <c r="AE212" i="17"/>
  <c r="AD212" i="17"/>
  <c r="AC212" i="17"/>
  <c r="AB212" i="17"/>
  <c r="AA212" i="17"/>
  <c r="Z212" i="17"/>
  <c r="Y212" i="17"/>
  <c r="X212" i="17"/>
  <c r="W212" i="17"/>
  <c r="V212" i="17"/>
  <c r="U212" i="17"/>
  <c r="T212" i="17"/>
  <c r="S212" i="17"/>
  <c r="R212" i="17"/>
  <c r="Q212" i="17"/>
  <c r="P212" i="17"/>
  <c r="O212" i="17"/>
  <c r="N212" i="17"/>
  <c r="M212" i="17"/>
  <c r="L212" i="17"/>
  <c r="K212" i="17"/>
  <c r="AO211" i="17"/>
  <c r="AN211" i="17"/>
  <c r="AM211" i="17"/>
  <c r="AL211" i="17"/>
  <c r="AK211" i="17"/>
  <c r="AJ211" i="17"/>
  <c r="AI211" i="17"/>
  <c r="AH211" i="17"/>
  <c r="AG211" i="17"/>
  <c r="AF211" i="17"/>
  <c r="AE211" i="17"/>
  <c r="AD211" i="17"/>
  <c r="AC211" i="17"/>
  <c r="AB211" i="17"/>
  <c r="AA211" i="17"/>
  <c r="Z211" i="17"/>
  <c r="Y211" i="17"/>
  <c r="X211" i="17"/>
  <c r="W211" i="17"/>
  <c r="V211" i="17"/>
  <c r="U211" i="17"/>
  <c r="T211" i="17"/>
  <c r="S211" i="17"/>
  <c r="R211" i="17"/>
  <c r="Q211" i="17"/>
  <c r="P211" i="17"/>
  <c r="O211" i="17"/>
  <c r="N211" i="17"/>
  <c r="M211" i="17"/>
  <c r="L211" i="17"/>
  <c r="K211" i="17"/>
  <c r="AO210" i="17"/>
  <c r="AN210" i="17"/>
  <c r="AM210" i="17"/>
  <c r="AL210" i="17"/>
  <c r="AK210" i="17"/>
  <c r="AJ210" i="17"/>
  <c r="AI210" i="17"/>
  <c r="AH210" i="17"/>
  <c r="AG210" i="17"/>
  <c r="AF210" i="17"/>
  <c r="AE210" i="17"/>
  <c r="AD210" i="17"/>
  <c r="AC210" i="17"/>
  <c r="AB210" i="17"/>
  <c r="AA210" i="17"/>
  <c r="Z210" i="17"/>
  <c r="Y210" i="17"/>
  <c r="X210" i="17"/>
  <c r="W210" i="17"/>
  <c r="V210" i="17"/>
  <c r="U210" i="17"/>
  <c r="T210" i="17"/>
  <c r="S210" i="17"/>
  <c r="R210" i="17"/>
  <c r="Q210" i="17"/>
  <c r="P210" i="17"/>
  <c r="O210" i="17"/>
  <c r="N210" i="17"/>
  <c r="M210" i="17"/>
  <c r="L210" i="17"/>
  <c r="K210" i="17"/>
  <c r="AO209" i="17"/>
  <c r="AN209" i="17"/>
  <c r="AM209" i="17"/>
  <c r="AL209" i="17"/>
  <c r="AK209" i="17"/>
  <c r="AJ209" i="17"/>
  <c r="AI209" i="17"/>
  <c r="AH209" i="17"/>
  <c r="AG209" i="17"/>
  <c r="AF209" i="17"/>
  <c r="AE209" i="17"/>
  <c r="AD209" i="17"/>
  <c r="AC209" i="17"/>
  <c r="AB209" i="17"/>
  <c r="AA209" i="17"/>
  <c r="Z209" i="17"/>
  <c r="Y209" i="17"/>
  <c r="X209" i="17"/>
  <c r="W209" i="17"/>
  <c r="V209" i="17"/>
  <c r="U209" i="17"/>
  <c r="T209" i="17"/>
  <c r="S209" i="17"/>
  <c r="R209" i="17"/>
  <c r="Q209" i="17"/>
  <c r="P209" i="17"/>
  <c r="O209" i="17"/>
  <c r="N209" i="17"/>
  <c r="M209" i="17"/>
  <c r="L209" i="17"/>
  <c r="K209" i="17"/>
  <c r="AO208" i="17"/>
  <c r="AN208" i="17"/>
  <c r="AM208" i="17"/>
  <c r="AL208" i="17"/>
  <c r="AK208" i="17"/>
  <c r="AJ208" i="17"/>
  <c r="AI208" i="17"/>
  <c r="AH208" i="17"/>
  <c r="AG208" i="17"/>
  <c r="AF208" i="17"/>
  <c r="AE208" i="17"/>
  <c r="AD208" i="17"/>
  <c r="AC208" i="17"/>
  <c r="AB208" i="17"/>
  <c r="AA208" i="17"/>
  <c r="Z208" i="17"/>
  <c r="Y208" i="17"/>
  <c r="X208" i="17"/>
  <c r="W208" i="17"/>
  <c r="V208" i="17"/>
  <c r="U208" i="17"/>
  <c r="T208" i="17"/>
  <c r="S208" i="17"/>
  <c r="R208" i="17"/>
  <c r="Q208" i="17"/>
  <c r="P208" i="17"/>
  <c r="O208" i="17"/>
  <c r="N208" i="17"/>
  <c r="M208" i="17"/>
  <c r="L208" i="17"/>
  <c r="K208" i="17"/>
  <c r="AO207" i="17"/>
  <c r="AN207" i="17"/>
  <c r="AM207" i="17"/>
  <c r="AL207" i="17"/>
  <c r="AK207" i="17"/>
  <c r="AJ207" i="17"/>
  <c r="AI207" i="17"/>
  <c r="AH207" i="17"/>
  <c r="AG207" i="17"/>
  <c r="AF207" i="17"/>
  <c r="AE207" i="17"/>
  <c r="AD207" i="17"/>
  <c r="AC207" i="17"/>
  <c r="AB207" i="17"/>
  <c r="AA207" i="17"/>
  <c r="Z207" i="17"/>
  <c r="Y207" i="17"/>
  <c r="X207" i="17"/>
  <c r="W207" i="17"/>
  <c r="V207" i="17"/>
  <c r="U207" i="17"/>
  <c r="T207" i="17"/>
  <c r="S207" i="17"/>
  <c r="R207" i="17"/>
  <c r="Q207" i="17"/>
  <c r="P207" i="17"/>
  <c r="O207" i="17"/>
  <c r="N207" i="17"/>
  <c r="M207" i="17"/>
  <c r="L207" i="17"/>
  <c r="K207" i="17"/>
  <c r="AO206" i="17"/>
  <c r="AN206" i="17"/>
  <c r="AM206" i="17"/>
  <c r="AL206" i="17"/>
  <c r="AK206" i="17"/>
  <c r="AJ206" i="17"/>
  <c r="AI206" i="17"/>
  <c r="AH206" i="17"/>
  <c r="AG206" i="17"/>
  <c r="AF206" i="17"/>
  <c r="AE206" i="17"/>
  <c r="AD206" i="17"/>
  <c r="AC206" i="17"/>
  <c r="AB206" i="17"/>
  <c r="AA206" i="17"/>
  <c r="Z206" i="17"/>
  <c r="Y206" i="17"/>
  <c r="X206" i="17"/>
  <c r="W206" i="17"/>
  <c r="V206" i="17"/>
  <c r="U206" i="17"/>
  <c r="T206" i="17"/>
  <c r="S206" i="17"/>
  <c r="R206" i="17"/>
  <c r="Q206" i="17"/>
  <c r="P206" i="17"/>
  <c r="O206" i="17"/>
  <c r="N206" i="17"/>
  <c r="M206" i="17"/>
  <c r="L206" i="17"/>
  <c r="K206" i="17"/>
  <c r="AO205" i="17"/>
  <c r="AN205" i="17"/>
  <c r="AM205" i="17"/>
  <c r="AL205" i="17"/>
  <c r="AK205" i="17"/>
  <c r="AJ205" i="17"/>
  <c r="AI205" i="17"/>
  <c r="AH205" i="17"/>
  <c r="AG205" i="17"/>
  <c r="AF205" i="17"/>
  <c r="AE205" i="17"/>
  <c r="AD205" i="17"/>
  <c r="AC205" i="17"/>
  <c r="AB205" i="17"/>
  <c r="AA205" i="17"/>
  <c r="Z205" i="17"/>
  <c r="Y205" i="17"/>
  <c r="X205" i="17"/>
  <c r="W205" i="17"/>
  <c r="V205" i="17"/>
  <c r="U205" i="17"/>
  <c r="T205" i="17"/>
  <c r="S205" i="17"/>
  <c r="R205" i="17"/>
  <c r="Q205" i="17"/>
  <c r="P205" i="17"/>
  <c r="O205" i="17"/>
  <c r="N205" i="17"/>
  <c r="M205" i="17"/>
  <c r="L205" i="17"/>
  <c r="K205" i="17"/>
  <c r="AO204" i="17"/>
  <c r="AN204" i="17"/>
  <c r="AM204" i="17"/>
  <c r="AL204" i="17"/>
  <c r="AK204" i="17"/>
  <c r="AJ204" i="17"/>
  <c r="AI204" i="17"/>
  <c r="AH204" i="17"/>
  <c r="AG204" i="17"/>
  <c r="AF204" i="17"/>
  <c r="AE204" i="17"/>
  <c r="AD204" i="17"/>
  <c r="AC204" i="17"/>
  <c r="AB204" i="17"/>
  <c r="AA204" i="17"/>
  <c r="Z204" i="17"/>
  <c r="Y204" i="17"/>
  <c r="X204" i="17"/>
  <c r="W204" i="17"/>
  <c r="V204" i="17"/>
  <c r="U204" i="17"/>
  <c r="T204" i="17"/>
  <c r="S204" i="17"/>
  <c r="R204" i="17"/>
  <c r="Q204" i="17"/>
  <c r="P204" i="17"/>
  <c r="O204" i="17"/>
  <c r="N204" i="17"/>
  <c r="M204" i="17"/>
  <c r="L204" i="17"/>
  <c r="K204" i="17"/>
  <c r="AO203" i="17"/>
  <c r="AN203" i="17"/>
  <c r="AM203" i="17"/>
  <c r="AL203" i="17"/>
  <c r="AK203" i="17"/>
  <c r="AJ203" i="17"/>
  <c r="AI203" i="17"/>
  <c r="AH203" i="17"/>
  <c r="AG203" i="17"/>
  <c r="AF203" i="17"/>
  <c r="AE203" i="17"/>
  <c r="AD203" i="17"/>
  <c r="AC203" i="17"/>
  <c r="AB203" i="17"/>
  <c r="AA203" i="17"/>
  <c r="Z203" i="17"/>
  <c r="Y203" i="17"/>
  <c r="X203" i="17"/>
  <c r="W203" i="17"/>
  <c r="V203" i="17"/>
  <c r="U203" i="17"/>
  <c r="T203" i="17"/>
  <c r="S203" i="17"/>
  <c r="R203" i="17"/>
  <c r="Q203" i="17"/>
  <c r="P203" i="17"/>
  <c r="O203" i="17"/>
  <c r="N203" i="17"/>
  <c r="M203" i="17"/>
  <c r="L203" i="17"/>
  <c r="K203" i="17"/>
  <c r="AO202" i="17"/>
  <c r="AN202" i="17"/>
  <c r="AM202" i="17"/>
  <c r="AL202" i="17"/>
  <c r="AK202" i="17"/>
  <c r="AJ202" i="17"/>
  <c r="AI202" i="17"/>
  <c r="AH202" i="17"/>
  <c r="AG202" i="17"/>
  <c r="AF202" i="17"/>
  <c r="AE202" i="17"/>
  <c r="AD202" i="17"/>
  <c r="AC202" i="17"/>
  <c r="AB202" i="17"/>
  <c r="AA202" i="17"/>
  <c r="Z202" i="17"/>
  <c r="Y202" i="17"/>
  <c r="X202" i="17"/>
  <c r="W202" i="17"/>
  <c r="V202" i="17"/>
  <c r="U202" i="17"/>
  <c r="T202" i="17"/>
  <c r="S202" i="17"/>
  <c r="R202" i="17"/>
  <c r="Q202" i="17"/>
  <c r="P202" i="17"/>
  <c r="O202" i="17"/>
  <c r="N202" i="17"/>
  <c r="M202" i="17"/>
  <c r="L202" i="17"/>
  <c r="K202" i="17"/>
  <c r="AO201" i="17"/>
  <c r="AN201" i="17"/>
  <c r="AM201" i="17"/>
  <c r="AL201" i="17"/>
  <c r="AK201" i="17"/>
  <c r="AJ201" i="17"/>
  <c r="AI201" i="17"/>
  <c r="AH201" i="17"/>
  <c r="AG201" i="17"/>
  <c r="AF201" i="17"/>
  <c r="AE201" i="17"/>
  <c r="AD201" i="17"/>
  <c r="AC201" i="17"/>
  <c r="AB201" i="17"/>
  <c r="AA201" i="17"/>
  <c r="Z201" i="17"/>
  <c r="Y201" i="17"/>
  <c r="X201" i="17"/>
  <c r="W201" i="17"/>
  <c r="V201" i="17"/>
  <c r="U201" i="17"/>
  <c r="T201" i="17"/>
  <c r="S201" i="17"/>
  <c r="R201" i="17"/>
  <c r="Q201" i="17"/>
  <c r="P201" i="17"/>
  <c r="O201" i="17"/>
  <c r="N201" i="17"/>
  <c r="M201" i="17"/>
  <c r="L201" i="17"/>
  <c r="K201" i="17"/>
  <c r="AO200" i="17"/>
  <c r="AN200" i="17"/>
  <c r="AM200" i="17"/>
  <c r="AL200" i="17"/>
  <c r="AK200" i="17"/>
  <c r="AJ200" i="17"/>
  <c r="AI200" i="17"/>
  <c r="AH200" i="17"/>
  <c r="AG200" i="17"/>
  <c r="AF200" i="17"/>
  <c r="AE200" i="17"/>
  <c r="AD200" i="17"/>
  <c r="AC200" i="17"/>
  <c r="AB200" i="17"/>
  <c r="AA200" i="17"/>
  <c r="Z200" i="17"/>
  <c r="Y200" i="17"/>
  <c r="X200" i="17"/>
  <c r="W200" i="17"/>
  <c r="V200" i="17"/>
  <c r="U200" i="17"/>
  <c r="T200" i="17"/>
  <c r="S200" i="17"/>
  <c r="R200" i="17"/>
  <c r="Q200" i="17"/>
  <c r="P200" i="17"/>
  <c r="O200" i="17"/>
  <c r="N200" i="17"/>
  <c r="M200" i="17"/>
  <c r="L200" i="17"/>
  <c r="K200" i="17"/>
  <c r="AO199" i="17"/>
  <c r="AN199" i="17"/>
  <c r="AM199" i="17"/>
  <c r="AL199" i="17"/>
  <c r="AK199" i="17"/>
  <c r="AJ199" i="17"/>
  <c r="AI199" i="17"/>
  <c r="AH199" i="17"/>
  <c r="AG199" i="17"/>
  <c r="AF199" i="17"/>
  <c r="AE199" i="17"/>
  <c r="AD199" i="17"/>
  <c r="AC199" i="17"/>
  <c r="AB199" i="17"/>
  <c r="AA199" i="17"/>
  <c r="Z199" i="17"/>
  <c r="Y199" i="17"/>
  <c r="X199" i="17"/>
  <c r="W199" i="17"/>
  <c r="V199" i="17"/>
  <c r="U199" i="17"/>
  <c r="T199" i="17"/>
  <c r="S199" i="17"/>
  <c r="R199" i="17"/>
  <c r="Q199" i="17"/>
  <c r="P199" i="17"/>
  <c r="O199" i="17"/>
  <c r="N199" i="17"/>
  <c r="M199" i="17"/>
  <c r="L199" i="17"/>
  <c r="K199" i="17"/>
  <c r="AO198" i="17"/>
  <c r="AN198" i="17"/>
  <c r="AM198" i="17"/>
  <c r="AL198" i="17"/>
  <c r="AK198" i="17"/>
  <c r="AJ198" i="17"/>
  <c r="AI198" i="17"/>
  <c r="AH198" i="17"/>
  <c r="AG198" i="17"/>
  <c r="AF198" i="17"/>
  <c r="AE198" i="17"/>
  <c r="AD198" i="17"/>
  <c r="AC198" i="17"/>
  <c r="AB198" i="17"/>
  <c r="AA198" i="17"/>
  <c r="Z198" i="17"/>
  <c r="Y198" i="17"/>
  <c r="X198" i="17"/>
  <c r="W198" i="17"/>
  <c r="V198" i="17"/>
  <c r="U198" i="17"/>
  <c r="T198" i="17"/>
  <c r="S198" i="17"/>
  <c r="R198" i="17"/>
  <c r="Q198" i="17"/>
  <c r="P198" i="17"/>
  <c r="O198" i="17"/>
  <c r="N198" i="17"/>
  <c r="M198" i="17"/>
  <c r="L198" i="17"/>
  <c r="K198" i="17"/>
  <c r="AO197" i="17"/>
  <c r="AN197" i="17"/>
  <c r="AM197" i="17"/>
  <c r="AL197" i="17"/>
  <c r="AK197" i="17"/>
  <c r="AJ197" i="17"/>
  <c r="AI197" i="17"/>
  <c r="AH197" i="17"/>
  <c r="AG197" i="17"/>
  <c r="AF197" i="17"/>
  <c r="AE197" i="17"/>
  <c r="AD197" i="17"/>
  <c r="AC197" i="17"/>
  <c r="AB197" i="17"/>
  <c r="AA197" i="17"/>
  <c r="Z197" i="17"/>
  <c r="Y197" i="17"/>
  <c r="X197" i="17"/>
  <c r="W197" i="17"/>
  <c r="V197" i="17"/>
  <c r="U197" i="17"/>
  <c r="T197" i="17"/>
  <c r="S197" i="17"/>
  <c r="R197" i="17"/>
  <c r="Q197" i="17"/>
  <c r="P197" i="17"/>
  <c r="O197" i="17"/>
  <c r="N197" i="17"/>
  <c r="M197" i="17"/>
  <c r="L197" i="17"/>
  <c r="K197" i="17"/>
  <c r="AO196" i="17"/>
  <c r="AN196" i="17"/>
  <c r="AM196" i="17"/>
  <c r="AL196" i="17"/>
  <c r="AK196" i="17"/>
  <c r="AJ196" i="17"/>
  <c r="AI196" i="17"/>
  <c r="AH196" i="17"/>
  <c r="AG196" i="17"/>
  <c r="AF196" i="17"/>
  <c r="AE196" i="17"/>
  <c r="AD196" i="17"/>
  <c r="AC196" i="17"/>
  <c r="AB196" i="17"/>
  <c r="AA196" i="17"/>
  <c r="Z196" i="17"/>
  <c r="Y196" i="17"/>
  <c r="X196" i="17"/>
  <c r="W196" i="17"/>
  <c r="V196" i="17"/>
  <c r="U196" i="17"/>
  <c r="T196" i="17"/>
  <c r="S196" i="17"/>
  <c r="R196" i="17"/>
  <c r="Q196" i="17"/>
  <c r="P196" i="17"/>
  <c r="O196" i="17"/>
  <c r="N196" i="17"/>
  <c r="M196" i="17"/>
  <c r="L196" i="17"/>
  <c r="K196" i="17"/>
  <c r="AO195" i="17"/>
  <c r="AN195" i="17"/>
  <c r="AM195" i="17"/>
  <c r="AL195" i="17"/>
  <c r="AK195" i="17"/>
  <c r="AJ195" i="17"/>
  <c r="AI195" i="17"/>
  <c r="AH195" i="17"/>
  <c r="AG195" i="17"/>
  <c r="AF195" i="17"/>
  <c r="AE195" i="17"/>
  <c r="AD195" i="17"/>
  <c r="AC195" i="17"/>
  <c r="AB195" i="17"/>
  <c r="AA195" i="17"/>
  <c r="Z195" i="17"/>
  <c r="Y195" i="17"/>
  <c r="X195" i="17"/>
  <c r="W195" i="17"/>
  <c r="V195" i="17"/>
  <c r="U195" i="17"/>
  <c r="T195" i="17"/>
  <c r="S195" i="17"/>
  <c r="R195" i="17"/>
  <c r="Q195" i="17"/>
  <c r="P195" i="17"/>
  <c r="O195" i="17"/>
  <c r="N195" i="17"/>
  <c r="M195" i="17"/>
  <c r="L195" i="17"/>
  <c r="K195" i="17"/>
  <c r="AO194" i="17"/>
  <c r="AN194" i="17"/>
  <c r="AM194" i="17"/>
  <c r="AL194" i="17"/>
  <c r="AK194" i="17"/>
  <c r="AJ194" i="17"/>
  <c r="AI194" i="17"/>
  <c r="AH194" i="17"/>
  <c r="AG194" i="17"/>
  <c r="AF194" i="17"/>
  <c r="AE194" i="17"/>
  <c r="AD194" i="17"/>
  <c r="AC194" i="17"/>
  <c r="AB194" i="17"/>
  <c r="AA194" i="17"/>
  <c r="Z194" i="17"/>
  <c r="Y194" i="17"/>
  <c r="X194" i="17"/>
  <c r="W194" i="17"/>
  <c r="V194" i="17"/>
  <c r="U194" i="17"/>
  <c r="T194" i="17"/>
  <c r="S194" i="17"/>
  <c r="R194" i="17"/>
  <c r="Q194" i="17"/>
  <c r="P194" i="17"/>
  <c r="O194" i="17"/>
  <c r="N194" i="17"/>
  <c r="M194" i="17"/>
  <c r="L194" i="17"/>
  <c r="K194" i="17"/>
  <c r="AO193" i="17"/>
  <c r="AN193" i="17"/>
  <c r="AM193" i="17"/>
  <c r="AL193" i="17"/>
  <c r="AK193" i="17"/>
  <c r="AJ193" i="17"/>
  <c r="AI193" i="17"/>
  <c r="AH193" i="17"/>
  <c r="AG193" i="17"/>
  <c r="AF193" i="17"/>
  <c r="AE193" i="17"/>
  <c r="AD193" i="17"/>
  <c r="AC193" i="17"/>
  <c r="AB193" i="17"/>
  <c r="AA193" i="17"/>
  <c r="Z193" i="17"/>
  <c r="Y193" i="17"/>
  <c r="X193" i="17"/>
  <c r="W193" i="17"/>
  <c r="V193" i="17"/>
  <c r="U193" i="17"/>
  <c r="T193" i="17"/>
  <c r="S193" i="17"/>
  <c r="R193" i="17"/>
  <c r="Q193" i="17"/>
  <c r="P193" i="17"/>
  <c r="O193" i="17"/>
  <c r="N193" i="17"/>
  <c r="M193" i="17"/>
  <c r="L193" i="17"/>
  <c r="K193" i="17"/>
  <c r="AO192" i="17"/>
  <c r="AN192" i="17"/>
  <c r="AM192" i="17"/>
  <c r="AL192" i="17"/>
  <c r="AK192" i="17"/>
  <c r="AJ192" i="17"/>
  <c r="AI192" i="17"/>
  <c r="AH192" i="17"/>
  <c r="AG192" i="17"/>
  <c r="AF192" i="17"/>
  <c r="AE192" i="17"/>
  <c r="AD192" i="17"/>
  <c r="AC192" i="17"/>
  <c r="AB192" i="17"/>
  <c r="AA192" i="17"/>
  <c r="Z192" i="17"/>
  <c r="Y192" i="17"/>
  <c r="X192" i="17"/>
  <c r="W192" i="17"/>
  <c r="V192" i="17"/>
  <c r="U192" i="17"/>
  <c r="T192" i="17"/>
  <c r="S192" i="17"/>
  <c r="R192" i="17"/>
  <c r="Q192" i="17"/>
  <c r="P192" i="17"/>
  <c r="O192" i="17"/>
  <c r="N192" i="17"/>
  <c r="M192" i="17"/>
  <c r="L192" i="17"/>
  <c r="K192" i="17"/>
  <c r="AO191" i="17"/>
  <c r="AN191" i="17"/>
  <c r="AM191" i="17"/>
  <c r="AL191" i="17"/>
  <c r="AK191" i="17"/>
  <c r="AJ191" i="17"/>
  <c r="AI191" i="17"/>
  <c r="AH191" i="17"/>
  <c r="AG191" i="17"/>
  <c r="AF191" i="17"/>
  <c r="AE191" i="17"/>
  <c r="AD191" i="17"/>
  <c r="AC191" i="17"/>
  <c r="AB191" i="17"/>
  <c r="AA191" i="17"/>
  <c r="Z191" i="17"/>
  <c r="Y191" i="17"/>
  <c r="X191" i="17"/>
  <c r="W191" i="17"/>
  <c r="V191" i="17"/>
  <c r="U191" i="17"/>
  <c r="T191" i="17"/>
  <c r="S191" i="17"/>
  <c r="R191" i="17"/>
  <c r="Q191" i="17"/>
  <c r="P191" i="17"/>
  <c r="O191" i="17"/>
  <c r="N191" i="17"/>
  <c r="M191" i="17"/>
  <c r="L191" i="17"/>
  <c r="K191" i="17"/>
  <c r="AO190" i="17"/>
  <c r="AN190" i="17"/>
  <c r="AM190" i="17"/>
  <c r="AL190" i="17"/>
  <c r="AK190" i="17"/>
  <c r="AJ190" i="17"/>
  <c r="AI190" i="17"/>
  <c r="AH190" i="17"/>
  <c r="AG190" i="17"/>
  <c r="AF190" i="17"/>
  <c r="AE190" i="17"/>
  <c r="AD190" i="17"/>
  <c r="AC190" i="17"/>
  <c r="AB190" i="17"/>
  <c r="AA190" i="17"/>
  <c r="Z190" i="17"/>
  <c r="Y190" i="17"/>
  <c r="X190" i="17"/>
  <c r="W190" i="17"/>
  <c r="V190" i="17"/>
  <c r="U190" i="17"/>
  <c r="T190" i="17"/>
  <c r="S190" i="17"/>
  <c r="R190" i="17"/>
  <c r="Q190" i="17"/>
  <c r="P190" i="17"/>
  <c r="O190" i="17"/>
  <c r="N190" i="17"/>
  <c r="M190" i="17"/>
  <c r="L190" i="17"/>
  <c r="K190" i="17"/>
  <c r="AO189" i="17"/>
  <c r="AN189" i="17"/>
  <c r="AM189" i="17"/>
  <c r="AL189" i="17"/>
  <c r="AK189" i="17"/>
  <c r="AJ189" i="17"/>
  <c r="AI189" i="17"/>
  <c r="AH189" i="17"/>
  <c r="AG189" i="17"/>
  <c r="AF189" i="17"/>
  <c r="AE189" i="17"/>
  <c r="AD189" i="17"/>
  <c r="AC189" i="17"/>
  <c r="AB189" i="17"/>
  <c r="AA189" i="17"/>
  <c r="Z189" i="17"/>
  <c r="Y189" i="17"/>
  <c r="X189" i="17"/>
  <c r="W189" i="17"/>
  <c r="V189" i="17"/>
  <c r="U189" i="17"/>
  <c r="T189" i="17"/>
  <c r="S189" i="17"/>
  <c r="R189" i="17"/>
  <c r="Q189" i="17"/>
  <c r="P189" i="17"/>
  <c r="O189" i="17"/>
  <c r="N189" i="17"/>
  <c r="M189" i="17"/>
  <c r="L189" i="17"/>
  <c r="K189" i="17"/>
  <c r="AO188" i="17"/>
  <c r="AN188" i="17"/>
  <c r="AM188" i="17"/>
  <c r="AL188" i="17"/>
  <c r="AK188" i="17"/>
  <c r="AJ188" i="17"/>
  <c r="AI188" i="17"/>
  <c r="AH188" i="17"/>
  <c r="AG188" i="17"/>
  <c r="AF188" i="17"/>
  <c r="AE188" i="17"/>
  <c r="AD188" i="17"/>
  <c r="AC188" i="17"/>
  <c r="AB188" i="17"/>
  <c r="AA188" i="17"/>
  <c r="Z188" i="17"/>
  <c r="Y188" i="17"/>
  <c r="X188" i="17"/>
  <c r="W188" i="17"/>
  <c r="V188" i="17"/>
  <c r="U188" i="17"/>
  <c r="T188" i="17"/>
  <c r="S188" i="17"/>
  <c r="R188" i="17"/>
  <c r="Q188" i="17"/>
  <c r="P188" i="17"/>
  <c r="O188" i="17"/>
  <c r="N188" i="17"/>
  <c r="M188" i="17"/>
  <c r="L188" i="17"/>
  <c r="K188" i="17"/>
  <c r="AO187" i="17"/>
  <c r="AN187" i="17"/>
  <c r="AM187" i="17"/>
  <c r="AL187" i="17"/>
  <c r="AK187" i="17"/>
  <c r="AJ187" i="17"/>
  <c r="AI187" i="17"/>
  <c r="AH187" i="17"/>
  <c r="AG187" i="17"/>
  <c r="AF187" i="17"/>
  <c r="AE187" i="17"/>
  <c r="AD187" i="17"/>
  <c r="AC187" i="17"/>
  <c r="AB187" i="17"/>
  <c r="AA187" i="17"/>
  <c r="Z187" i="17"/>
  <c r="Y187" i="17"/>
  <c r="X187" i="17"/>
  <c r="W187" i="17"/>
  <c r="V187" i="17"/>
  <c r="U187" i="17"/>
  <c r="T187" i="17"/>
  <c r="S187" i="17"/>
  <c r="R187" i="17"/>
  <c r="Q187" i="17"/>
  <c r="P187" i="17"/>
  <c r="O187" i="17"/>
  <c r="N187" i="17"/>
  <c r="M187" i="17"/>
  <c r="L187" i="17"/>
  <c r="K187" i="17"/>
  <c r="AO186" i="17"/>
  <c r="AN186" i="17"/>
  <c r="AM186" i="17"/>
  <c r="AL186" i="17"/>
  <c r="AK186" i="17"/>
  <c r="AJ186" i="17"/>
  <c r="AI186" i="17"/>
  <c r="AH186" i="17"/>
  <c r="AG186" i="17"/>
  <c r="AF186" i="17"/>
  <c r="AE186" i="17"/>
  <c r="AD186" i="17"/>
  <c r="AC186" i="17"/>
  <c r="AB186" i="17"/>
  <c r="AA186" i="17"/>
  <c r="Z186" i="17"/>
  <c r="Y186" i="17"/>
  <c r="X186" i="17"/>
  <c r="W186" i="17"/>
  <c r="V186" i="17"/>
  <c r="U186" i="17"/>
  <c r="T186" i="17"/>
  <c r="S186" i="17"/>
  <c r="R186" i="17"/>
  <c r="Q186" i="17"/>
  <c r="P186" i="17"/>
  <c r="O186" i="17"/>
  <c r="N186" i="17"/>
  <c r="M186" i="17"/>
  <c r="L186" i="17"/>
  <c r="K186" i="17"/>
  <c r="AO185" i="17"/>
  <c r="AN185" i="17"/>
  <c r="AM185" i="17"/>
  <c r="AL185" i="17"/>
  <c r="AK185" i="17"/>
  <c r="AJ185" i="17"/>
  <c r="AI185" i="17"/>
  <c r="AH185" i="17"/>
  <c r="AG185" i="17"/>
  <c r="AF185" i="17"/>
  <c r="AE185" i="17"/>
  <c r="AD185" i="17"/>
  <c r="AC185" i="17"/>
  <c r="AB185" i="17"/>
  <c r="AA185" i="17"/>
  <c r="Z185" i="17"/>
  <c r="Y185" i="17"/>
  <c r="X185" i="17"/>
  <c r="W185" i="17"/>
  <c r="V185" i="17"/>
  <c r="U185" i="17"/>
  <c r="T185" i="17"/>
  <c r="S185" i="17"/>
  <c r="R185" i="17"/>
  <c r="Q185" i="17"/>
  <c r="P185" i="17"/>
  <c r="O185" i="17"/>
  <c r="N185" i="17"/>
  <c r="M185" i="17"/>
  <c r="L185" i="17"/>
  <c r="K185" i="17"/>
  <c r="AO184" i="17"/>
  <c r="AN184" i="17"/>
  <c r="AM184" i="17"/>
  <c r="AL184" i="17"/>
  <c r="AK184" i="17"/>
  <c r="AJ184" i="17"/>
  <c r="AI184" i="17"/>
  <c r="AH184" i="17"/>
  <c r="AG184" i="17"/>
  <c r="AF184" i="17"/>
  <c r="AE184" i="17"/>
  <c r="AD184" i="17"/>
  <c r="AC184" i="17"/>
  <c r="AB184" i="17"/>
  <c r="AA184" i="17"/>
  <c r="Z184" i="17"/>
  <c r="Y184" i="17"/>
  <c r="X184" i="17"/>
  <c r="W184" i="17"/>
  <c r="V184" i="17"/>
  <c r="U184" i="17"/>
  <c r="T184" i="17"/>
  <c r="S184" i="17"/>
  <c r="R184" i="17"/>
  <c r="Q184" i="17"/>
  <c r="P184" i="17"/>
  <c r="O184" i="17"/>
  <c r="N184" i="17"/>
  <c r="M184" i="17"/>
  <c r="L184" i="17"/>
  <c r="K184" i="17"/>
  <c r="AO183" i="17"/>
  <c r="AN183" i="17"/>
  <c r="AM183" i="17"/>
  <c r="AL183" i="17"/>
  <c r="AK183" i="17"/>
  <c r="AJ183" i="17"/>
  <c r="AI183" i="17"/>
  <c r="AH183" i="17"/>
  <c r="AG183" i="17"/>
  <c r="AF183" i="17"/>
  <c r="AE183" i="17"/>
  <c r="AD183" i="17"/>
  <c r="AC183" i="17"/>
  <c r="AB183" i="17"/>
  <c r="AA183" i="17"/>
  <c r="Z183" i="17"/>
  <c r="Y183" i="17"/>
  <c r="X183" i="17"/>
  <c r="W183" i="17"/>
  <c r="V183" i="17"/>
  <c r="U183" i="17"/>
  <c r="T183" i="17"/>
  <c r="S183" i="17"/>
  <c r="R183" i="17"/>
  <c r="Q183" i="17"/>
  <c r="P183" i="17"/>
  <c r="O183" i="17"/>
  <c r="N183" i="17"/>
  <c r="M183" i="17"/>
  <c r="L183" i="17"/>
  <c r="K183" i="17"/>
  <c r="AO182" i="17"/>
  <c r="AN182" i="17"/>
  <c r="AM182" i="17"/>
  <c r="AL182" i="17"/>
  <c r="AK182" i="17"/>
  <c r="AJ182" i="17"/>
  <c r="AI182" i="17"/>
  <c r="AH182" i="17"/>
  <c r="AG182" i="17"/>
  <c r="AF182" i="17"/>
  <c r="AE182" i="17"/>
  <c r="AD182" i="17"/>
  <c r="AC182" i="17"/>
  <c r="AB182" i="17"/>
  <c r="AA182" i="17"/>
  <c r="Z182" i="17"/>
  <c r="Y182" i="17"/>
  <c r="X182" i="17"/>
  <c r="W182" i="17"/>
  <c r="V182" i="17"/>
  <c r="U182" i="17"/>
  <c r="T182" i="17"/>
  <c r="S182" i="17"/>
  <c r="R182" i="17"/>
  <c r="Q182" i="17"/>
  <c r="P182" i="17"/>
  <c r="O182" i="17"/>
  <c r="N182" i="17"/>
  <c r="M182" i="17"/>
  <c r="L182" i="17"/>
  <c r="K182" i="17"/>
  <c r="AO181" i="17"/>
  <c r="AN181" i="17"/>
  <c r="AM181" i="17"/>
  <c r="AL181" i="17"/>
  <c r="AK181" i="17"/>
  <c r="AJ181" i="17"/>
  <c r="AI181" i="17"/>
  <c r="AH181" i="17"/>
  <c r="AG181" i="17"/>
  <c r="AF181" i="17"/>
  <c r="AE181" i="17"/>
  <c r="AD181" i="17"/>
  <c r="AC181" i="17"/>
  <c r="AB181" i="17"/>
  <c r="AA181" i="17"/>
  <c r="Z181" i="17"/>
  <c r="Y181" i="17"/>
  <c r="X181" i="17"/>
  <c r="W181" i="17"/>
  <c r="V181" i="17"/>
  <c r="U181" i="17"/>
  <c r="T181" i="17"/>
  <c r="S181" i="17"/>
  <c r="R181" i="17"/>
  <c r="Q181" i="17"/>
  <c r="P181" i="17"/>
  <c r="O181" i="17"/>
  <c r="N181" i="17"/>
  <c r="M181" i="17"/>
  <c r="L181" i="17"/>
  <c r="K181" i="17"/>
  <c r="AO180" i="17"/>
  <c r="AN180" i="17"/>
  <c r="AM180" i="17"/>
  <c r="AL180" i="17"/>
  <c r="AK180" i="17"/>
  <c r="AJ180" i="17"/>
  <c r="AI180" i="17"/>
  <c r="AH180" i="17"/>
  <c r="AG180" i="17"/>
  <c r="AF180" i="17"/>
  <c r="AE180" i="17"/>
  <c r="AD180" i="17"/>
  <c r="AC180" i="17"/>
  <c r="AB180" i="17"/>
  <c r="AA180" i="17"/>
  <c r="Z180" i="17"/>
  <c r="Y180" i="17"/>
  <c r="X180" i="17"/>
  <c r="W180" i="17"/>
  <c r="V180" i="17"/>
  <c r="U180" i="17"/>
  <c r="T180" i="17"/>
  <c r="S180" i="17"/>
  <c r="R180" i="17"/>
  <c r="Q180" i="17"/>
  <c r="P180" i="17"/>
  <c r="O180" i="17"/>
  <c r="N180" i="17"/>
  <c r="M180" i="17"/>
  <c r="L180" i="17"/>
  <c r="K180" i="17"/>
  <c r="AO179" i="17"/>
  <c r="AN179" i="17"/>
  <c r="AM179" i="17"/>
  <c r="AL179" i="17"/>
  <c r="AK179" i="17"/>
  <c r="AJ179" i="17"/>
  <c r="AI179" i="17"/>
  <c r="AH179" i="17"/>
  <c r="AG179" i="17"/>
  <c r="AF179" i="17"/>
  <c r="AE179" i="17"/>
  <c r="AD179" i="17"/>
  <c r="AC179" i="17"/>
  <c r="AB179" i="17"/>
  <c r="AA179" i="17"/>
  <c r="Z179" i="17"/>
  <c r="Y179" i="17"/>
  <c r="X179" i="17"/>
  <c r="W179" i="17"/>
  <c r="V179" i="17"/>
  <c r="U179" i="17"/>
  <c r="T179" i="17"/>
  <c r="S179" i="17"/>
  <c r="R179" i="17"/>
  <c r="Q179" i="17"/>
  <c r="P179" i="17"/>
  <c r="O179" i="17"/>
  <c r="N179" i="17"/>
  <c r="M179" i="17"/>
  <c r="L179" i="17"/>
  <c r="K179" i="17"/>
  <c r="AO178" i="17"/>
  <c r="AN178" i="17"/>
  <c r="AM178" i="17"/>
  <c r="AL178" i="17"/>
  <c r="AK178" i="17"/>
  <c r="AJ178" i="17"/>
  <c r="AI178" i="17"/>
  <c r="AH178" i="17"/>
  <c r="AG178" i="17"/>
  <c r="AF178" i="17"/>
  <c r="AE178" i="17"/>
  <c r="AD178" i="17"/>
  <c r="AC178" i="17"/>
  <c r="AB178" i="17"/>
  <c r="AA178" i="17"/>
  <c r="Z178" i="17"/>
  <c r="Y178" i="17"/>
  <c r="X178" i="17"/>
  <c r="W178" i="17"/>
  <c r="V178" i="17"/>
  <c r="U178" i="17"/>
  <c r="T178" i="17"/>
  <c r="S178" i="17"/>
  <c r="R178" i="17"/>
  <c r="Q178" i="17"/>
  <c r="P178" i="17"/>
  <c r="O178" i="17"/>
  <c r="N178" i="17"/>
  <c r="M178" i="17"/>
  <c r="L178" i="17"/>
  <c r="K178" i="17"/>
  <c r="AO177" i="17"/>
  <c r="AN177" i="17"/>
  <c r="AM177" i="17"/>
  <c r="AL177" i="17"/>
  <c r="AK177" i="17"/>
  <c r="AJ177" i="17"/>
  <c r="AI177" i="17"/>
  <c r="AH177" i="17"/>
  <c r="AG177" i="17"/>
  <c r="AF177" i="17"/>
  <c r="AE177" i="17"/>
  <c r="AD177" i="17"/>
  <c r="AC177" i="17"/>
  <c r="AB177" i="17"/>
  <c r="AA177" i="17"/>
  <c r="Z177" i="17"/>
  <c r="Y177" i="17"/>
  <c r="X177" i="17"/>
  <c r="W177" i="17"/>
  <c r="V177" i="17"/>
  <c r="U177" i="17"/>
  <c r="T177" i="17"/>
  <c r="S177" i="17"/>
  <c r="R177" i="17"/>
  <c r="Q177" i="17"/>
  <c r="P177" i="17"/>
  <c r="O177" i="17"/>
  <c r="N177" i="17"/>
  <c r="M177" i="17"/>
  <c r="L177" i="17"/>
  <c r="K177" i="17"/>
  <c r="AO176" i="17"/>
  <c r="AN176" i="17"/>
  <c r="AM176" i="17"/>
  <c r="AL176" i="17"/>
  <c r="AK176" i="17"/>
  <c r="AJ176" i="17"/>
  <c r="AI176" i="17"/>
  <c r="AH176" i="17"/>
  <c r="AG176" i="17"/>
  <c r="AF176" i="17"/>
  <c r="AE176" i="17"/>
  <c r="AD176" i="17"/>
  <c r="AC176" i="17"/>
  <c r="AB176" i="17"/>
  <c r="AA176" i="17"/>
  <c r="Z176" i="17"/>
  <c r="Y176" i="17"/>
  <c r="X176" i="17"/>
  <c r="W176" i="17"/>
  <c r="V176" i="17"/>
  <c r="U176" i="17"/>
  <c r="T176" i="17"/>
  <c r="S176" i="17"/>
  <c r="R176" i="17"/>
  <c r="Q176" i="17"/>
  <c r="P176" i="17"/>
  <c r="O176" i="17"/>
  <c r="N176" i="17"/>
  <c r="M176" i="17"/>
  <c r="L176" i="17"/>
  <c r="K176" i="17"/>
  <c r="AO175" i="17"/>
  <c r="AN175" i="17"/>
  <c r="AM175" i="17"/>
  <c r="AL175" i="17"/>
  <c r="AK175" i="17"/>
  <c r="AJ175" i="17"/>
  <c r="AI175" i="17"/>
  <c r="AH175" i="17"/>
  <c r="AG175" i="17"/>
  <c r="AF175" i="17"/>
  <c r="AE175" i="17"/>
  <c r="AD175" i="17"/>
  <c r="AC175" i="17"/>
  <c r="AB175" i="17"/>
  <c r="AA175" i="17"/>
  <c r="Z175" i="17"/>
  <c r="Y175" i="17"/>
  <c r="X175" i="17"/>
  <c r="W175" i="17"/>
  <c r="V175" i="17"/>
  <c r="U175" i="17"/>
  <c r="T175" i="17"/>
  <c r="S175" i="17"/>
  <c r="R175" i="17"/>
  <c r="Q175" i="17"/>
  <c r="P175" i="17"/>
  <c r="O175" i="17"/>
  <c r="N175" i="17"/>
  <c r="M175" i="17"/>
  <c r="L175" i="17"/>
  <c r="K175" i="17"/>
  <c r="AO174" i="17"/>
  <c r="AN174" i="17"/>
  <c r="AM174" i="17"/>
  <c r="AL174" i="17"/>
  <c r="AK174" i="17"/>
  <c r="AJ174" i="17"/>
  <c r="AI174" i="17"/>
  <c r="AH174" i="17"/>
  <c r="AG174" i="17"/>
  <c r="AF174" i="17"/>
  <c r="AE174" i="17"/>
  <c r="AD174" i="17"/>
  <c r="AC174" i="17"/>
  <c r="AB174" i="17"/>
  <c r="AA174" i="17"/>
  <c r="Z174" i="17"/>
  <c r="Y174" i="17"/>
  <c r="X174" i="17"/>
  <c r="W174" i="17"/>
  <c r="V174" i="17"/>
  <c r="U174" i="17"/>
  <c r="T174" i="17"/>
  <c r="S174" i="17"/>
  <c r="R174" i="17"/>
  <c r="Q174" i="17"/>
  <c r="P174" i="17"/>
  <c r="O174" i="17"/>
  <c r="N174" i="17"/>
  <c r="M174" i="17"/>
  <c r="L174" i="17"/>
  <c r="K174" i="17"/>
  <c r="AO173" i="17"/>
  <c r="AN173" i="17"/>
  <c r="AM173" i="17"/>
  <c r="AL173" i="17"/>
  <c r="AK173" i="17"/>
  <c r="AJ173" i="17"/>
  <c r="AI173" i="17"/>
  <c r="AH173" i="17"/>
  <c r="AG173" i="17"/>
  <c r="AF173" i="17"/>
  <c r="AE173" i="17"/>
  <c r="AD173" i="17"/>
  <c r="AC173" i="17"/>
  <c r="AB173" i="17"/>
  <c r="AA173" i="17"/>
  <c r="Z173" i="17"/>
  <c r="Y173" i="17"/>
  <c r="X173" i="17"/>
  <c r="W173" i="17"/>
  <c r="V173" i="17"/>
  <c r="U173" i="17"/>
  <c r="T173" i="17"/>
  <c r="S173" i="17"/>
  <c r="R173" i="17"/>
  <c r="Q173" i="17"/>
  <c r="P173" i="17"/>
  <c r="O173" i="17"/>
  <c r="N173" i="17"/>
  <c r="M173" i="17"/>
  <c r="L173" i="17"/>
  <c r="K173" i="17"/>
  <c r="AO172" i="17"/>
  <c r="AN172" i="17"/>
  <c r="AM172" i="17"/>
  <c r="AL172" i="17"/>
  <c r="AK172" i="17"/>
  <c r="AJ172" i="17"/>
  <c r="AI172" i="17"/>
  <c r="AH172" i="17"/>
  <c r="AG172" i="17"/>
  <c r="AF172" i="17"/>
  <c r="AE172" i="17"/>
  <c r="AD172" i="17"/>
  <c r="AC172" i="17"/>
  <c r="AB172" i="17"/>
  <c r="AA172" i="17"/>
  <c r="Z172" i="17"/>
  <c r="Y172" i="17"/>
  <c r="X172" i="17"/>
  <c r="W172" i="17"/>
  <c r="V172" i="17"/>
  <c r="U172" i="17"/>
  <c r="T172" i="17"/>
  <c r="S172" i="17"/>
  <c r="R172" i="17"/>
  <c r="Q172" i="17"/>
  <c r="P172" i="17"/>
  <c r="O172" i="17"/>
  <c r="N172" i="17"/>
  <c r="M172" i="17"/>
  <c r="L172" i="17"/>
  <c r="K172" i="17"/>
  <c r="AO171" i="17"/>
  <c r="AN171" i="17"/>
  <c r="AM171" i="17"/>
  <c r="AL171" i="17"/>
  <c r="AK171" i="17"/>
  <c r="AJ171" i="17"/>
  <c r="AI171" i="17"/>
  <c r="AH171" i="17"/>
  <c r="AG171" i="17"/>
  <c r="AF171" i="17"/>
  <c r="AE171" i="17"/>
  <c r="AD171" i="17"/>
  <c r="AC171" i="17"/>
  <c r="AB171" i="17"/>
  <c r="AA171" i="17"/>
  <c r="Z171" i="17"/>
  <c r="Y171" i="17"/>
  <c r="X171" i="17"/>
  <c r="W171" i="17"/>
  <c r="V171" i="17"/>
  <c r="U171" i="17"/>
  <c r="T171" i="17"/>
  <c r="S171" i="17"/>
  <c r="R171" i="17"/>
  <c r="Q171" i="17"/>
  <c r="P171" i="17"/>
  <c r="O171" i="17"/>
  <c r="N171" i="17"/>
  <c r="M171" i="17"/>
  <c r="L171" i="17"/>
  <c r="K171" i="17"/>
  <c r="AO170" i="17"/>
  <c r="AN170" i="17"/>
  <c r="AM170" i="17"/>
  <c r="AL170" i="17"/>
  <c r="AK170" i="17"/>
  <c r="AJ170" i="17"/>
  <c r="AI170" i="17"/>
  <c r="AH170" i="17"/>
  <c r="AG170" i="17"/>
  <c r="AF170" i="17"/>
  <c r="AE170" i="17"/>
  <c r="AD170" i="17"/>
  <c r="AC170" i="17"/>
  <c r="AB170" i="17"/>
  <c r="AA170" i="17"/>
  <c r="Z170" i="17"/>
  <c r="Y170" i="17"/>
  <c r="X170" i="17"/>
  <c r="W170" i="17"/>
  <c r="V170" i="17"/>
  <c r="U170" i="17"/>
  <c r="T170" i="17"/>
  <c r="S170" i="17"/>
  <c r="R170" i="17"/>
  <c r="Q170" i="17"/>
  <c r="P170" i="17"/>
  <c r="O170" i="17"/>
  <c r="N170" i="17"/>
  <c r="M170" i="17"/>
  <c r="L170" i="17"/>
  <c r="K170" i="17"/>
  <c r="AO169" i="17"/>
  <c r="AN169" i="17"/>
  <c r="AM169" i="17"/>
  <c r="AL169" i="17"/>
  <c r="AK169" i="17"/>
  <c r="AJ169" i="17"/>
  <c r="AI169" i="17"/>
  <c r="AH169" i="17"/>
  <c r="AG169" i="17"/>
  <c r="AF169" i="17"/>
  <c r="AE169" i="17"/>
  <c r="AD169" i="17"/>
  <c r="AC169" i="17"/>
  <c r="AB169" i="17"/>
  <c r="AA169" i="17"/>
  <c r="Z169" i="17"/>
  <c r="Y169" i="17"/>
  <c r="X169" i="17"/>
  <c r="W169" i="17"/>
  <c r="V169" i="17"/>
  <c r="U169" i="17"/>
  <c r="T169" i="17"/>
  <c r="S169" i="17"/>
  <c r="R169" i="17"/>
  <c r="Q169" i="17"/>
  <c r="P169" i="17"/>
  <c r="O169" i="17"/>
  <c r="N169" i="17"/>
  <c r="M169" i="17"/>
  <c r="L169" i="17"/>
  <c r="K169" i="17"/>
  <c r="AO168" i="17"/>
  <c r="AN168" i="17"/>
  <c r="AM168" i="17"/>
  <c r="AL168" i="17"/>
  <c r="AK168" i="17"/>
  <c r="AJ168" i="17"/>
  <c r="AI168" i="17"/>
  <c r="AH168" i="17"/>
  <c r="AG168" i="17"/>
  <c r="AF168" i="17"/>
  <c r="AE168" i="17"/>
  <c r="AD168" i="17"/>
  <c r="AC168" i="17"/>
  <c r="AB168" i="17"/>
  <c r="AA168" i="17"/>
  <c r="Z168" i="17"/>
  <c r="Y168" i="17"/>
  <c r="X168" i="17"/>
  <c r="W168" i="17"/>
  <c r="V168" i="17"/>
  <c r="U168" i="17"/>
  <c r="T168" i="17"/>
  <c r="S168" i="17"/>
  <c r="R168" i="17"/>
  <c r="Q168" i="17"/>
  <c r="P168" i="17"/>
  <c r="O168" i="17"/>
  <c r="N168" i="17"/>
  <c r="M168" i="17"/>
  <c r="L168" i="17"/>
  <c r="K168" i="17"/>
  <c r="AO167" i="17"/>
  <c r="AN167" i="17"/>
  <c r="AM167" i="17"/>
  <c r="AL167" i="17"/>
  <c r="AK167" i="17"/>
  <c r="AJ167" i="17"/>
  <c r="AI167" i="17"/>
  <c r="AH167" i="17"/>
  <c r="AG167" i="17"/>
  <c r="AF167" i="17"/>
  <c r="AE167" i="17"/>
  <c r="AD167" i="17"/>
  <c r="AC167" i="17"/>
  <c r="AB167" i="17"/>
  <c r="AA167" i="17"/>
  <c r="Z167" i="17"/>
  <c r="Y167" i="17"/>
  <c r="X167" i="17"/>
  <c r="W167" i="17"/>
  <c r="V167" i="17"/>
  <c r="U167" i="17"/>
  <c r="T167" i="17"/>
  <c r="S167" i="17"/>
  <c r="R167" i="17"/>
  <c r="Q167" i="17"/>
  <c r="P167" i="17"/>
  <c r="O167" i="17"/>
  <c r="N167" i="17"/>
  <c r="M167" i="17"/>
  <c r="L167" i="17"/>
  <c r="K167" i="17"/>
  <c r="AO166" i="17"/>
  <c r="AN166" i="17"/>
  <c r="AM166" i="17"/>
  <c r="AL166" i="17"/>
  <c r="AK166" i="17"/>
  <c r="AJ166" i="17"/>
  <c r="AI166" i="17"/>
  <c r="AH166" i="17"/>
  <c r="AG166" i="17"/>
  <c r="AF166" i="17"/>
  <c r="AE166" i="17"/>
  <c r="AD166" i="17"/>
  <c r="AC166" i="17"/>
  <c r="AB166" i="17"/>
  <c r="AA166" i="17"/>
  <c r="Z166" i="17"/>
  <c r="Y166" i="17"/>
  <c r="X166" i="17"/>
  <c r="W166" i="17"/>
  <c r="V166" i="17"/>
  <c r="U166" i="17"/>
  <c r="T166" i="17"/>
  <c r="S166" i="17"/>
  <c r="R166" i="17"/>
  <c r="Q166" i="17"/>
  <c r="P166" i="17"/>
  <c r="O166" i="17"/>
  <c r="N166" i="17"/>
  <c r="M166" i="17"/>
  <c r="L166" i="17"/>
  <c r="K166" i="17"/>
  <c r="AO165" i="17"/>
  <c r="AN165" i="17"/>
  <c r="AM165" i="17"/>
  <c r="AL165" i="17"/>
  <c r="AK165" i="17"/>
  <c r="AJ165" i="17"/>
  <c r="AI165" i="17"/>
  <c r="AH165" i="17"/>
  <c r="AG165" i="17"/>
  <c r="AF165" i="17"/>
  <c r="AE165" i="17"/>
  <c r="AD165" i="17"/>
  <c r="AC165" i="17"/>
  <c r="AB165" i="17"/>
  <c r="AA165" i="17"/>
  <c r="Z165" i="17"/>
  <c r="Y165" i="17"/>
  <c r="X165" i="17"/>
  <c r="W165" i="17"/>
  <c r="V165" i="17"/>
  <c r="U165" i="17"/>
  <c r="T165" i="17"/>
  <c r="S165" i="17"/>
  <c r="R165" i="17"/>
  <c r="Q165" i="17"/>
  <c r="P165" i="17"/>
  <c r="O165" i="17"/>
  <c r="N165" i="17"/>
  <c r="M165" i="17"/>
  <c r="L165" i="17"/>
  <c r="K165" i="17"/>
  <c r="AO164" i="17"/>
  <c r="AN164" i="17"/>
  <c r="AM164" i="17"/>
  <c r="AL164" i="17"/>
  <c r="AK164" i="17"/>
  <c r="AJ164" i="17"/>
  <c r="AI164" i="17"/>
  <c r="AH164" i="17"/>
  <c r="AG164" i="17"/>
  <c r="AF164" i="17"/>
  <c r="AE164" i="17"/>
  <c r="AD164" i="17"/>
  <c r="AC164" i="17"/>
  <c r="AB164" i="17"/>
  <c r="AA164" i="17"/>
  <c r="Z164" i="17"/>
  <c r="Y164" i="17"/>
  <c r="X164" i="17"/>
  <c r="W164" i="17"/>
  <c r="V164" i="17"/>
  <c r="U164" i="17"/>
  <c r="T164" i="17"/>
  <c r="S164" i="17"/>
  <c r="R164" i="17"/>
  <c r="Q164" i="17"/>
  <c r="P164" i="17"/>
  <c r="O164" i="17"/>
  <c r="N164" i="17"/>
  <c r="M164" i="17"/>
  <c r="L164" i="17"/>
  <c r="K164" i="17"/>
  <c r="AO163" i="17"/>
  <c r="AN163" i="17"/>
  <c r="AM163" i="17"/>
  <c r="AL163" i="17"/>
  <c r="AK163" i="17"/>
  <c r="AJ163" i="17"/>
  <c r="AI163" i="17"/>
  <c r="AH163" i="17"/>
  <c r="AG163" i="17"/>
  <c r="AF163" i="17"/>
  <c r="AE163" i="17"/>
  <c r="AD163" i="17"/>
  <c r="AC163" i="17"/>
  <c r="AB163" i="17"/>
  <c r="AA163" i="17"/>
  <c r="Z163" i="17"/>
  <c r="Y163" i="17"/>
  <c r="X163" i="17"/>
  <c r="W163" i="17"/>
  <c r="V163" i="17"/>
  <c r="U163" i="17"/>
  <c r="T163" i="17"/>
  <c r="S163" i="17"/>
  <c r="R163" i="17"/>
  <c r="Q163" i="17"/>
  <c r="P163" i="17"/>
  <c r="O163" i="17"/>
  <c r="N163" i="17"/>
  <c r="M163" i="17"/>
  <c r="L163" i="17"/>
  <c r="K163" i="17"/>
  <c r="AO162" i="17"/>
  <c r="AN162" i="17"/>
  <c r="AM162" i="17"/>
  <c r="AL162" i="17"/>
  <c r="AK162" i="17"/>
  <c r="AJ162" i="17"/>
  <c r="AI162" i="17"/>
  <c r="AH162" i="17"/>
  <c r="AG162" i="17"/>
  <c r="AF162" i="17"/>
  <c r="AE162" i="17"/>
  <c r="AD162" i="17"/>
  <c r="AC162" i="17"/>
  <c r="AB162" i="17"/>
  <c r="AA162" i="17"/>
  <c r="Z162" i="17"/>
  <c r="Y162" i="17"/>
  <c r="X162" i="17"/>
  <c r="W162" i="17"/>
  <c r="V162" i="17"/>
  <c r="U162" i="17"/>
  <c r="T162" i="17"/>
  <c r="S162" i="17"/>
  <c r="R162" i="17"/>
  <c r="Q162" i="17"/>
  <c r="P162" i="17"/>
  <c r="O162" i="17"/>
  <c r="N162" i="17"/>
  <c r="M162" i="17"/>
  <c r="L162" i="17"/>
  <c r="K162" i="17"/>
  <c r="AO161" i="17"/>
  <c r="AN161" i="17"/>
  <c r="AM161" i="17"/>
  <c r="AL161" i="17"/>
  <c r="AK161" i="17"/>
  <c r="AJ161" i="17"/>
  <c r="AI161" i="17"/>
  <c r="AH161" i="17"/>
  <c r="AG161" i="17"/>
  <c r="AF161" i="17"/>
  <c r="AE161" i="17"/>
  <c r="AD161" i="17"/>
  <c r="AC161" i="17"/>
  <c r="AB161" i="17"/>
  <c r="AA161" i="17"/>
  <c r="Z161" i="17"/>
  <c r="Y161" i="17"/>
  <c r="X161" i="17"/>
  <c r="W161" i="17"/>
  <c r="V161" i="17"/>
  <c r="U161" i="17"/>
  <c r="T161" i="17"/>
  <c r="S161" i="17"/>
  <c r="R161" i="17"/>
  <c r="Q161" i="17"/>
  <c r="P161" i="17"/>
  <c r="O161" i="17"/>
  <c r="N161" i="17"/>
  <c r="M161" i="17"/>
  <c r="L161" i="17"/>
  <c r="K161" i="17"/>
  <c r="AO160" i="17"/>
  <c r="AN160" i="17"/>
  <c r="AM160" i="17"/>
  <c r="AL160" i="17"/>
  <c r="AK160" i="17"/>
  <c r="AJ160" i="17"/>
  <c r="AI160" i="17"/>
  <c r="AH160" i="17"/>
  <c r="AG160" i="17"/>
  <c r="AF160" i="17"/>
  <c r="AE160" i="17"/>
  <c r="AD160" i="17"/>
  <c r="AC160" i="17"/>
  <c r="AB160" i="17"/>
  <c r="AA160" i="17"/>
  <c r="Z160" i="17"/>
  <c r="Y160" i="17"/>
  <c r="X160" i="17"/>
  <c r="W160" i="17"/>
  <c r="V160" i="17"/>
  <c r="U160" i="17"/>
  <c r="T160" i="17"/>
  <c r="S160" i="17"/>
  <c r="R160" i="17"/>
  <c r="Q160" i="17"/>
  <c r="P160" i="17"/>
  <c r="O160" i="17"/>
  <c r="N160" i="17"/>
  <c r="M160" i="17"/>
  <c r="L160" i="17"/>
  <c r="K160" i="17"/>
  <c r="AO159" i="17"/>
  <c r="AN159" i="17"/>
  <c r="AM159" i="17"/>
  <c r="AL159" i="17"/>
  <c r="AK159" i="17"/>
  <c r="AJ159" i="17"/>
  <c r="AI159" i="17"/>
  <c r="AH159" i="17"/>
  <c r="AG159" i="17"/>
  <c r="AF159" i="17"/>
  <c r="AE159" i="17"/>
  <c r="AD159" i="17"/>
  <c r="AC159" i="17"/>
  <c r="AB159" i="17"/>
  <c r="AA159" i="17"/>
  <c r="Z159" i="17"/>
  <c r="Y159" i="17"/>
  <c r="X159" i="17"/>
  <c r="W159" i="17"/>
  <c r="V159" i="17"/>
  <c r="U159" i="17"/>
  <c r="T159" i="17"/>
  <c r="S159" i="17"/>
  <c r="R159" i="17"/>
  <c r="Q159" i="17"/>
  <c r="P159" i="17"/>
  <c r="O159" i="17"/>
  <c r="N159" i="17"/>
  <c r="M159" i="17"/>
  <c r="L159" i="17"/>
  <c r="K159" i="17"/>
  <c r="AO158" i="17"/>
  <c r="AN158" i="17"/>
  <c r="AM158" i="17"/>
  <c r="AL158" i="17"/>
  <c r="AK158" i="17"/>
  <c r="AJ158" i="17"/>
  <c r="AI158" i="17"/>
  <c r="AH158" i="17"/>
  <c r="AG158" i="17"/>
  <c r="AF158" i="17"/>
  <c r="AE158" i="17"/>
  <c r="AD158" i="17"/>
  <c r="AC158" i="17"/>
  <c r="AB158" i="17"/>
  <c r="AA158" i="17"/>
  <c r="Z158" i="17"/>
  <c r="Y158" i="17"/>
  <c r="X158" i="17"/>
  <c r="W158" i="17"/>
  <c r="V158" i="17"/>
  <c r="U158" i="17"/>
  <c r="T158" i="17"/>
  <c r="S158" i="17"/>
  <c r="R158" i="17"/>
  <c r="Q158" i="17"/>
  <c r="P158" i="17"/>
  <c r="O158" i="17"/>
  <c r="N158" i="17"/>
  <c r="M158" i="17"/>
  <c r="L158" i="17"/>
  <c r="K158" i="17"/>
  <c r="AO157" i="17"/>
  <c r="AN157" i="17"/>
  <c r="AM157" i="17"/>
  <c r="AL157" i="17"/>
  <c r="AK157" i="17"/>
  <c r="AJ157" i="17"/>
  <c r="AI157" i="17"/>
  <c r="AH157" i="17"/>
  <c r="AG157" i="17"/>
  <c r="AF157" i="17"/>
  <c r="AE157" i="17"/>
  <c r="AD157" i="17"/>
  <c r="AC157" i="17"/>
  <c r="AB157" i="17"/>
  <c r="AA157" i="17"/>
  <c r="Z157" i="17"/>
  <c r="Y157" i="17"/>
  <c r="X157" i="17"/>
  <c r="W157" i="17"/>
  <c r="V157" i="17"/>
  <c r="U157" i="17"/>
  <c r="T157" i="17"/>
  <c r="S157" i="17"/>
  <c r="R157" i="17"/>
  <c r="Q157" i="17"/>
  <c r="P157" i="17"/>
  <c r="O157" i="17"/>
  <c r="N157" i="17"/>
  <c r="M157" i="17"/>
  <c r="L157" i="17"/>
  <c r="K157" i="17"/>
  <c r="AO156" i="17"/>
  <c r="AN156" i="17"/>
  <c r="AM156" i="17"/>
  <c r="AL156" i="17"/>
  <c r="AK156" i="17"/>
  <c r="AJ156" i="17"/>
  <c r="AI156" i="17"/>
  <c r="AH156" i="17"/>
  <c r="AG156" i="17"/>
  <c r="AF156" i="17"/>
  <c r="AE156" i="17"/>
  <c r="AD156" i="17"/>
  <c r="AC156" i="17"/>
  <c r="AB156" i="17"/>
  <c r="AA156" i="17"/>
  <c r="Z156" i="17"/>
  <c r="Y156" i="17"/>
  <c r="X156" i="17"/>
  <c r="W156" i="17"/>
  <c r="V156" i="17"/>
  <c r="U156" i="17"/>
  <c r="T156" i="17"/>
  <c r="S156" i="17"/>
  <c r="R156" i="17"/>
  <c r="Q156" i="17"/>
  <c r="P156" i="17"/>
  <c r="O156" i="17"/>
  <c r="N156" i="17"/>
  <c r="M156" i="17"/>
  <c r="L156" i="17"/>
  <c r="K156" i="17"/>
  <c r="AO155" i="17"/>
  <c r="AN155" i="17"/>
  <c r="AM155" i="17"/>
  <c r="AL155" i="17"/>
  <c r="AK155" i="17"/>
  <c r="AJ155" i="17"/>
  <c r="AI155" i="17"/>
  <c r="AH155" i="17"/>
  <c r="AG155" i="17"/>
  <c r="AF155" i="17"/>
  <c r="AE155" i="17"/>
  <c r="AD155" i="17"/>
  <c r="AC155" i="17"/>
  <c r="AB155" i="17"/>
  <c r="AA155" i="17"/>
  <c r="Z155" i="17"/>
  <c r="Y155" i="17"/>
  <c r="X155" i="17"/>
  <c r="W155" i="17"/>
  <c r="V155" i="17"/>
  <c r="U155" i="17"/>
  <c r="T155" i="17"/>
  <c r="S155" i="17"/>
  <c r="R155" i="17"/>
  <c r="Q155" i="17"/>
  <c r="P155" i="17"/>
  <c r="O155" i="17"/>
  <c r="N155" i="17"/>
  <c r="M155" i="17"/>
  <c r="L155" i="17"/>
  <c r="K155" i="17"/>
  <c r="AO154" i="17"/>
  <c r="AN154" i="17"/>
  <c r="AM154" i="17"/>
  <c r="AL154" i="17"/>
  <c r="AK154" i="17"/>
  <c r="AJ154" i="17"/>
  <c r="AI154" i="17"/>
  <c r="AH154" i="17"/>
  <c r="AG154" i="17"/>
  <c r="AF154" i="17"/>
  <c r="AE154" i="17"/>
  <c r="AD154" i="17"/>
  <c r="AC154" i="17"/>
  <c r="AB154" i="17"/>
  <c r="AA154" i="17"/>
  <c r="Z154" i="17"/>
  <c r="Y154" i="17"/>
  <c r="X154" i="17"/>
  <c r="W154" i="17"/>
  <c r="V154" i="17"/>
  <c r="U154" i="17"/>
  <c r="T154" i="17"/>
  <c r="S154" i="17"/>
  <c r="R154" i="17"/>
  <c r="Q154" i="17"/>
  <c r="P154" i="17"/>
  <c r="O154" i="17"/>
  <c r="N154" i="17"/>
  <c r="M154" i="17"/>
  <c r="L154" i="17"/>
  <c r="K154" i="17"/>
  <c r="AO153" i="17"/>
  <c r="AN153" i="17"/>
  <c r="AM153" i="17"/>
  <c r="AL153" i="17"/>
  <c r="AK153" i="17"/>
  <c r="AJ153" i="17"/>
  <c r="AI153" i="17"/>
  <c r="AH153" i="17"/>
  <c r="AG153" i="17"/>
  <c r="AF153" i="17"/>
  <c r="AE153" i="17"/>
  <c r="AD153" i="17"/>
  <c r="AC153" i="17"/>
  <c r="AB153" i="17"/>
  <c r="AA153" i="17"/>
  <c r="Z153" i="17"/>
  <c r="Y153" i="17"/>
  <c r="X153" i="17"/>
  <c r="W153" i="17"/>
  <c r="V153" i="17"/>
  <c r="U153" i="17"/>
  <c r="T153" i="17"/>
  <c r="S153" i="17"/>
  <c r="R153" i="17"/>
  <c r="Q153" i="17"/>
  <c r="P153" i="17"/>
  <c r="O153" i="17"/>
  <c r="N153" i="17"/>
  <c r="M153" i="17"/>
  <c r="L153" i="17"/>
  <c r="K153" i="17"/>
  <c r="AO152" i="17"/>
  <c r="AN152" i="17"/>
  <c r="AM152" i="17"/>
  <c r="AL152" i="17"/>
  <c r="AK152" i="17"/>
  <c r="AJ152" i="17"/>
  <c r="AI152" i="17"/>
  <c r="AH152" i="17"/>
  <c r="AG152" i="17"/>
  <c r="AF152" i="17"/>
  <c r="AE152" i="17"/>
  <c r="AD152" i="17"/>
  <c r="AC152" i="17"/>
  <c r="AB152" i="17"/>
  <c r="AA152" i="17"/>
  <c r="Z152" i="17"/>
  <c r="Y152" i="17"/>
  <c r="X152" i="17"/>
  <c r="W152" i="17"/>
  <c r="V152" i="17"/>
  <c r="U152" i="17"/>
  <c r="T152" i="17"/>
  <c r="S152" i="17"/>
  <c r="R152" i="17"/>
  <c r="Q152" i="17"/>
  <c r="P152" i="17"/>
  <c r="O152" i="17"/>
  <c r="N152" i="17"/>
  <c r="M152" i="17"/>
  <c r="L152" i="17"/>
  <c r="K152" i="17"/>
  <c r="AO151" i="17"/>
  <c r="AN151" i="17"/>
  <c r="AM151" i="17"/>
  <c r="AL151" i="17"/>
  <c r="AK151" i="17"/>
  <c r="AJ151" i="17"/>
  <c r="AI151" i="17"/>
  <c r="AH151" i="17"/>
  <c r="AG151" i="17"/>
  <c r="AF151" i="17"/>
  <c r="AE151" i="17"/>
  <c r="AD151" i="17"/>
  <c r="AC151" i="17"/>
  <c r="AB151" i="17"/>
  <c r="AA151" i="17"/>
  <c r="Z151" i="17"/>
  <c r="Y151" i="17"/>
  <c r="X151" i="17"/>
  <c r="W151" i="17"/>
  <c r="V151" i="17"/>
  <c r="U151" i="17"/>
  <c r="T151" i="17"/>
  <c r="S151" i="17"/>
  <c r="R151" i="17"/>
  <c r="Q151" i="17"/>
  <c r="P151" i="17"/>
  <c r="O151" i="17"/>
  <c r="N151" i="17"/>
  <c r="M151" i="17"/>
  <c r="L151" i="17"/>
  <c r="K151" i="17"/>
  <c r="AO150" i="17"/>
  <c r="AN150" i="17"/>
  <c r="AM150" i="17"/>
  <c r="AL150" i="17"/>
  <c r="AK150" i="17"/>
  <c r="AJ150" i="17"/>
  <c r="AI150" i="17"/>
  <c r="AH150" i="17"/>
  <c r="AG150" i="17"/>
  <c r="AF150" i="17"/>
  <c r="AE150" i="17"/>
  <c r="AD150" i="17"/>
  <c r="AC150" i="17"/>
  <c r="AB150" i="17"/>
  <c r="AA150" i="17"/>
  <c r="Z150" i="17"/>
  <c r="Y150" i="17"/>
  <c r="X150" i="17"/>
  <c r="W150" i="17"/>
  <c r="V150" i="17"/>
  <c r="U150" i="17"/>
  <c r="T150" i="17"/>
  <c r="S150" i="17"/>
  <c r="R150" i="17"/>
  <c r="Q150" i="17"/>
  <c r="P150" i="17"/>
  <c r="O150" i="17"/>
  <c r="N150" i="17"/>
  <c r="M150" i="17"/>
  <c r="L150" i="17"/>
  <c r="K150" i="17"/>
  <c r="AO149" i="17"/>
  <c r="AN149" i="17"/>
  <c r="AM149" i="17"/>
  <c r="AL149" i="17"/>
  <c r="AK149" i="17"/>
  <c r="AJ149" i="17"/>
  <c r="AI149" i="17"/>
  <c r="AH149" i="17"/>
  <c r="AG149" i="17"/>
  <c r="AF149" i="17"/>
  <c r="AE149" i="17"/>
  <c r="AD149" i="17"/>
  <c r="AC149" i="17"/>
  <c r="AB149" i="17"/>
  <c r="AA149" i="17"/>
  <c r="Z149" i="17"/>
  <c r="Y149" i="17"/>
  <c r="X149" i="17"/>
  <c r="W149" i="17"/>
  <c r="V149" i="17"/>
  <c r="U149" i="17"/>
  <c r="T149" i="17"/>
  <c r="S149" i="17"/>
  <c r="R149" i="17"/>
  <c r="Q149" i="17"/>
  <c r="P149" i="17"/>
  <c r="O149" i="17"/>
  <c r="N149" i="17"/>
  <c r="M149" i="17"/>
  <c r="L149" i="17"/>
  <c r="K149" i="17"/>
  <c r="AO148" i="17"/>
  <c r="AN148" i="17"/>
  <c r="AM148" i="17"/>
  <c r="AL148" i="17"/>
  <c r="AK148" i="17"/>
  <c r="AJ148" i="17"/>
  <c r="AI148" i="17"/>
  <c r="AH148" i="17"/>
  <c r="AG148" i="17"/>
  <c r="AF148" i="17"/>
  <c r="AE148" i="17"/>
  <c r="AD148" i="17"/>
  <c r="AC148" i="17"/>
  <c r="AB148" i="17"/>
  <c r="AA148" i="17"/>
  <c r="Z148" i="17"/>
  <c r="Y148" i="17"/>
  <c r="X148" i="17"/>
  <c r="W148" i="17"/>
  <c r="V148" i="17"/>
  <c r="U148" i="17"/>
  <c r="T148" i="17"/>
  <c r="S148" i="17"/>
  <c r="R148" i="17"/>
  <c r="Q148" i="17"/>
  <c r="P148" i="17"/>
  <c r="O148" i="17"/>
  <c r="N148" i="17"/>
  <c r="M148" i="17"/>
  <c r="L148" i="17"/>
  <c r="K148" i="17"/>
  <c r="AO147" i="17"/>
  <c r="AN147" i="17"/>
  <c r="AM147" i="17"/>
  <c r="AL147" i="17"/>
  <c r="AK147" i="17"/>
  <c r="AJ147" i="17"/>
  <c r="AI147" i="17"/>
  <c r="AH147" i="17"/>
  <c r="AG147" i="17"/>
  <c r="AF147" i="17"/>
  <c r="AE147" i="17"/>
  <c r="AD147" i="17"/>
  <c r="AC147" i="17"/>
  <c r="AB147" i="17"/>
  <c r="AA147" i="17"/>
  <c r="Z147" i="17"/>
  <c r="Y147" i="17"/>
  <c r="X147" i="17"/>
  <c r="W147" i="17"/>
  <c r="V147" i="17"/>
  <c r="U147" i="17"/>
  <c r="T147" i="17"/>
  <c r="S147" i="17"/>
  <c r="R147" i="17"/>
  <c r="Q147" i="17"/>
  <c r="P147" i="17"/>
  <c r="O147" i="17"/>
  <c r="N147" i="17"/>
  <c r="M147" i="17"/>
  <c r="L147" i="17"/>
  <c r="K147" i="17"/>
  <c r="AO146" i="17"/>
  <c r="AN146" i="17"/>
  <c r="AM146" i="17"/>
  <c r="AL146" i="17"/>
  <c r="AK146" i="17"/>
  <c r="AJ146" i="17"/>
  <c r="AI146" i="17"/>
  <c r="AH146" i="17"/>
  <c r="AG146" i="17"/>
  <c r="AF146" i="17"/>
  <c r="AE146" i="17"/>
  <c r="AD146" i="17"/>
  <c r="AC146" i="17"/>
  <c r="AB146" i="17"/>
  <c r="AA146" i="17"/>
  <c r="Z146" i="17"/>
  <c r="Y146" i="17"/>
  <c r="X146" i="17"/>
  <c r="W146" i="17"/>
  <c r="V146" i="17"/>
  <c r="U146" i="17"/>
  <c r="T146" i="17"/>
  <c r="S146" i="17"/>
  <c r="R146" i="17"/>
  <c r="Q146" i="17"/>
  <c r="P146" i="17"/>
  <c r="O146" i="17"/>
  <c r="N146" i="17"/>
  <c r="M146" i="17"/>
  <c r="L146" i="17"/>
  <c r="K146" i="17"/>
  <c r="AO145" i="17"/>
  <c r="AN145" i="17"/>
  <c r="AM145" i="17"/>
  <c r="AL145" i="17"/>
  <c r="AK145" i="17"/>
  <c r="AJ145" i="17"/>
  <c r="AI145" i="17"/>
  <c r="AH145" i="17"/>
  <c r="AG145" i="17"/>
  <c r="AF145" i="17"/>
  <c r="AE145" i="17"/>
  <c r="AD145" i="17"/>
  <c r="AC145" i="17"/>
  <c r="AB145" i="17"/>
  <c r="AA145" i="17"/>
  <c r="Z145" i="17"/>
  <c r="Y145" i="17"/>
  <c r="X145" i="17"/>
  <c r="W145" i="17"/>
  <c r="V145" i="17"/>
  <c r="U145" i="17"/>
  <c r="T145" i="17"/>
  <c r="S145" i="17"/>
  <c r="R145" i="17"/>
  <c r="Q145" i="17"/>
  <c r="P145" i="17"/>
  <c r="O145" i="17"/>
  <c r="N145" i="17"/>
  <c r="M145" i="17"/>
  <c r="L145" i="17"/>
  <c r="K145" i="17"/>
  <c r="AO144" i="17"/>
  <c r="AN144" i="17"/>
  <c r="AM144" i="17"/>
  <c r="AL144" i="17"/>
  <c r="AK144" i="17"/>
  <c r="AJ144" i="17"/>
  <c r="AI144" i="17"/>
  <c r="AH144" i="17"/>
  <c r="AG144" i="17"/>
  <c r="AF144" i="17"/>
  <c r="AE144" i="17"/>
  <c r="AD144" i="17"/>
  <c r="AC144" i="17"/>
  <c r="AB144" i="17"/>
  <c r="AA144" i="17"/>
  <c r="Z144" i="17"/>
  <c r="Y144" i="17"/>
  <c r="X144" i="17"/>
  <c r="W144" i="17"/>
  <c r="V144" i="17"/>
  <c r="U144" i="17"/>
  <c r="T144" i="17"/>
  <c r="S144" i="17"/>
  <c r="R144" i="17"/>
  <c r="Q144" i="17"/>
  <c r="P144" i="17"/>
  <c r="O144" i="17"/>
  <c r="N144" i="17"/>
  <c r="M144" i="17"/>
  <c r="L144" i="17"/>
  <c r="K144" i="17"/>
  <c r="AO143" i="17"/>
  <c r="AN143" i="17"/>
  <c r="AM143" i="17"/>
  <c r="AL143" i="17"/>
  <c r="AK143" i="17"/>
  <c r="AJ143" i="17"/>
  <c r="AI143" i="17"/>
  <c r="AH143" i="17"/>
  <c r="AG143" i="17"/>
  <c r="AF143" i="17"/>
  <c r="AE143" i="17"/>
  <c r="AD143" i="17"/>
  <c r="AC143" i="17"/>
  <c r="AB143" i="17"/>
  <c r="AA143" i="17"/>
  <c r="Z143" i="17"/>
  <c r="Y143" i="17"/>
  <c r="X143" i="17"/>
  <c r="W143" i="17"/>
  <c r="V143" i="17"/>
  <c r="U143" i="17"/>
  <c r="T143" i="17"/>
  <c r="S143" i="17"/>
  <c r="R143" i="17"/>
  <c r="Q143" i="17"/>
  <c r="P143" i="17"/>
  <c r="O143" i="17"/>
  <c r="N143" i="17"/>
  <c r="M143" i="17"/>
  <c r="L143" i="17"/>
  <c r="K143" i="17"/>
  <c r="AO142" i="17"/>
  <c r="AN142" i="17"/>
  <c r="AM142" i="17"/>
  <c r="AL142" i="17"/>
  <c r="AK142" i="17"/>
  <c r="AJ142" i="17"/>
  <c r="AI142" i="17"/>
  <c r="AH142" i="17"/>
  <c r="AG142" i="17"/>
  <c r="AF142" i="17"/>
  <c r="AE142" i="17"/>
  <c r="AD142" i="17"/>
  <c r="AC142" i="17"/>
  <c r="AB142" i="17"/>
  <c r="AA142" i="17"/>
  <c r="Z142" i="17"/>
  <c r="Y142" i="17"/>
  <c r="X142" i="17"/>
  <c r="W142" i="17"/>
  <c r="V142" i="17"/>
  <c r="U142" i="17"/>
  <c r="T142" i="17"/>
  <c r="S142" i="17"/>
  <c r="R142" i="17"/>
  <c r="Q142" i="17"/>
  <c r="P142" i="17"/>
  <c r="O142" i="17"/>
  <c r="N142" i="17"/>
  <c r="M142" i="17"/>
  <c r="L142" i="17"/>
  <c r="K142" i="17"/>
  <c r="AO141" i="17"/>
  <c r="AN141" i="17"/>
  <c r="AM141" i="17"/>
  <c r="AL141" i="17"/>
  <c r="AK141" i="17"/>
  <c r="AJ141" i="17"/>
  <c r="AI141" i="17"/>
  <c r="AH141" i="17"/>
  <c r="AG141" i="17"/>
  <c r="AF141" i="17"/>
  <c r="AE141" i="17"/>
  <c r="AD141" i="17"/>
  <c r="AC141" i="17"/>
  <c r="AB141" i="17"/>
  <c r="AA141" i="17"/>
  <c r="Z141" i="17"/>
  <c r="Y141" i="17"/>
  <c r="X141" i="17"/>
  <c r="W141" i="17"/>
  <c r="V141" i="17"/>
  <c r="U141" i="17"/>
  <c r="T141" i="17"/>
  <c r="S141" i="17"/>
  <c r="R141" i="17"/>
  <c r="Q141" i="17"/>
  <c r="P141" i="17"/>
  <c r="O141" i="17"/>
  <c r="N141" i="17"/>
  <c r="M141" i="17"/>
  <c r="L141" i="17"/>
  <c r="K141" i="17"/>
  <c r="AO140" i="17"/>
  <c r="AN140" i="17"/>
  <c r="AM140" i="17"/>
  <c r="AL140" i="17"/>
  <c r="AK140" i="17"/>
  <c r="AJ140" i="17"/>
  <c r="AI140" i="17"/>
  <c r="AH140" i="17"/>
  <c r="AG140" i="17"/>
  <c r="AF140" i="17"/>
  <c r="AE140" i="17"/>
  <c r="AD140" i="17"/>
  <c r="AC140" i="17"/>
  <c r="AB140" i="17"/>
  <c r="AA140" i="17"/>
  <c r="Z140" i="17"/>
  <c r="Y140" i="17"/>
  <c r="X140" i="17"/>
  <c r="W140" i="17"/>
  <c r="V140" i="17"/>
  <c r="U140" i="17"/>
  <c r="T140" i="17"/>
  <c r="S140" i="17"/>
  <c r="R140" i="17"/>
  <c r="Q140" i="17"/>
  <c r="P140" i="17"/>
  <c r="O140" i="17"/>
  <c r="N140" i="17"/>
  <c r="M140" i="17"/>
  <c r="L140" i="17"/>
  <c r="K140" i="17"/>
  <c r="AO139" i="17"/>
  <c r="AN139" i="17"/>
  <c r="AM139" i="17"/>
  <c r="AL139" i="17"/>
  <c r="AK139" i="17"/>
  <c r="AJ139" i="17"/>
  <c r="AI139" i="17"/>
  <c r="AH139" i="17"/>
  <c r="AG139" i="17"/>
  <c r="AF139" i="17"/>
  <c r="AE139" i="17"/>
  <c r="AD139" i="17"/>
  <c r="AC139" i="17"/>
  <c r="AB139" i="17"/>
  <c r="AA139" i="17"/>
  <c r="Z139" i="17"/>
  <c r="Y139" i="17"/>
  <c r="X139" i="17"/>
  <c r="W139" i="17"/>
  <c r="V139" i="17"/>
  <c r="U139" i="17"/>
  <c r="T139" i="17"/>
  <c r="S139" i="17"/>
  <c r="R139" i="17"/>
  <c r="Q139" i="17"/>
  <c r="P139" i="17"/>
  <c r="O139" i="17"/>
  <c r="N139" i="17"/>
  <c r="M139" i="17"/>
  <c r="L139" i="17"/>
  <c r="K139" i="17"/>
  <c r="AO138" i="17"/>
  <c r="AN138" i="17"/>
  <c r="AM138" i="17"/>
  <c r="AL138" i="17"/>
  <c r="AK138" i="17"/>
  <c r="AJ138" i="17"/>
  <c r="AI138" i="17"/>
  <c r="AH138" i="17"/>
  <c r="AG138" i="17"/>
  <c r="AF138" i="17"/>
  <c r="AE138" i="17"/>
  <c r="AD138" i="17"/>
  <c r="AC138" i="17"/>
  <c r="AB138" i="17"/>
  <c r="AA138" i="17"/>
  <c r="Z138" i="17"/>
  <c r="Y138" i="17"/>
  <c r="X138" i="17"/>
  <c r="W138" i="17"/>
  <c r="V138" i="17"/>
  <c r="U138" i="17"/>
  <c r="T138" i="17"/>
  <c r="S138" i="17"/>
  <c r="R138" i="17"/>
  <c r="Q138" i="17"/>
  <c r="P138" i="17"/>
  <c r="O138" i="17"/>
  <c r="N138" i="17"/>
  <c r="M138" i="17"/>
  <c r="L138" i="17"/>
  <c r="K138" i="17"/>
  <c r="AO137" i="17"/>
  <c r="AN137" i="17"/>
  <c r="AM137" i="17"/>
  <c r="AL137" i="17"/>
  <c r="AK137" i="17"/>
  <c r="AJ137" i="17"/>
  <c r="AI137" i="17"/>
  <c r="AH137" i="17"/>
  <c r="AG137" i="17"/>
  <c r="AF137" i="17"/>
  <c r="AE137" i="17"/>
  <c r="AD137" i="17"/>
  <c r="AC137" i="17"/>
  <c r="AB137" i="17"/>
  <c r="AA137" i="17"/>
  <c r="Z137" i="17"/>
  <c r="Y137" i="17"/>
  <c r="X137" i="17"/>
  <c r="W137" i="17"/>
  <c r="V137" i="17"/>
  <c r="U137" i="17"/>
  <c r="T137" i="17"/>
  <c r="S137" i="17"/>
  <c r="R137" i="17"/>
  <c r="Q137" i="17"/>
  <c r="P137" i="17"/>
  <c r="O137" i="17"/>
  <c r="N137" i="17"/>
  <c r="M137" i="17"/>
  <c r="L137" i="17"/>
  <c r="K137" i="17"/>
  <c r="AO136" i="17"/>
  <c r="AN136" i="17"/>
  <c r="AM136" i="17"/>
  <c r="AL136" i="17"/>
  <c r="AK136" i="17"/>
  <c r="AJ136" i="17"/>
  <c r="AI136" i="17"/>
  <c r="AH136" i="17"/>
  <c r="AG136" i="17"/>
  <c r="AF136" i="17"/>
  <c r="AE136" i="17"/>
  <c r="AD136" i="17"/>
  <c r="AC136" i="17"/>
  <c r="AB136" i="17"/>
  <c r="AA136" i="17"/>
  <c r="Z136" i="17"/>
  <c r="Y136" i="17"/>
  <c r="X136" i="17"/>
  <c r="W136" i="17"/>
  <c r="V136" i="17"/>
  <c r="U136" i="17"/>
  <c r="T136" i="17"/>
  <c r="S136" i="17"/>
  <c r="R136" i="17"/>
  <c r="Q136" i="17"/>
  <c r="P136" i="17"/>
  <c r="O136" i="17"/>
  <c r="N136" i="17"/>
  <c r="M136" i="17"/>
  <c r="L136" i="17"/>
  <c r="K136" i="17"/>
  <c r="AO135" i="17"/>
  <c r="AN135" i="17"/>
  <c r="AM135" i="17"/>
  <c r="AL135" i="17"/>
  <c r="AK135" i="17"/>
  <c r="AJ135" i="17"/>
  <c r="AI135" i="17"/>
  <c r="AH135" i="17"/>
  <c r="AG135" i="17"/>
  <c r="AF135" i="17"/>
  <c r="AE135" i="17"/>
  <c r="AD135" i="17"/>
  <c r="AC135" i="17"/>
  <c r="AB135" i="17"/>
  <c r="AA135" i="17"/>
  <c r="Z135" i="17"/>
  <c r="Y135" i="17"/>
  <c r="X135" i="17"/>
  <c r="W135" i="17"/>
  <c r="V135" i="17"/>
  <c r="U135" i="17"/>
  <c r="T135" i="17"/>
  <c r="S135" i="17"/>
  <c r="R135" i="17"/>
  <c r="Q135" i="17"/>
  <c r="P135" i="17"/>
  <c r="O135" i="17"/>
  <c r="N135" i="17"/>
  <c r="M135" i="17"/>
  <c r="L135" i="17"/>
  <c r="K135" i="17"/>
  <c r="AO134" i="17"/>
  <c r="AN134" i="17"/>
  <c r="AM134" i="17"/>
  <c r="AL134" i="17"/>
  <c r="AK134" i="17"/>
  <c r="AJ134" i="17"/>
  <c r="AI134" i="17"/>
  <c r="AH134" i="17"/>
  <c r="AG134" i="17"/>
  <c r="AF134" i="17"/>
  <c r="AE134" i="17"/>
  <c r="AD134" i="17"/>
  <c r="AC134" i="17"/>
  <c r="AB134" i="17"/>
  <c r="AA134" i="17"/>
  <c r="Z134" i="17"/>
  <c r="Y134" i="17"/>
  <c r="X134" i="17"/>
  <c r="W134" i="17"/>
  <c r="V134" i="17"/>
  <c r="U134" i="17"/>
  <c r="T134" i="17"/>
  <c r="S134" i="17"/>
  <c r="R134" i="17"/>
  <c r="Q134" i="17"/>
  <c r="P134" i="17"/>
  <c r="O134" i="17"/>
  <c r="N134" i="17"/>
  <c r="M134" i="17"/>
  <c r="L134" i="17"/>
  <c r="K134" i="17"/>
  <c r="AO133" i="17"/>
  <c r="AN133" i="17"/>
  <c r="AM133" i="17"/>
  <c r="AL133" i="17"/>
  <c r="AK133" i="17"/>
  <c r="AJ133" i="17"/>
  <c r="AI133" i="17"/>
  <c r="AH133" i="17"/>
  <c r="AG133" i="17"/>
  <c r="AF133" i="17"/>
  <c r="AE133" i="17"/>
  <c r="AD133" i="17"/>
  <c r="AC133" i="17"/>
  <c r="AB133" i="17"/>
  <c r="AA133" i="17"/>
  <c r="Z133" i="17"/>
  <c r="Y133" i="17"/>
  <c r="X133" i="17"/>
  <c r="W133" i="17"/>
  <c r="V133" i="17"/>
  <c r="U133" i="17"/>
  <c r="T133" i="17"/>
  <c r="S133" i="17"/>
  <c r="R133" i="17"/>
  <c r="Q133" i="17"/>
  <c r="P133" i="17"/>
  <c r="O133" i="17"/>
  <c r="N133" i="17"/>
  <c r="M133" i="17"/>
  <c r="L133" i="17"/>
  <c r="K133" i="17"/>
  <c r="AO132" i="17"/>
  <c r="AN132" i="17"/>
  <c r="AM132" i="17"/>
  <c r="AL132" i="17"/>
  <c r="AK132" i="17"/>
  <c r="AJ132" i="17"/>
  <c r="AI132" i="17"/>
  <c r="AH132" i="17"/>
  <c r="AG132" i="17"/>
  <c r="AF132" i="17"/>
  <c r="AE132" i="17"/>
  <c r="AD132" i="17"/>
  <c r="AC132" i="17"/>
  <c r="AB132" i="17"/>
  <c r="AA132" i="17"/>
  <c r="Z132" i="17"/>
  <c r="Y132" i="17"/>
  <c r="X132" i="17"/>
  <c r="W132" i="17"/>
  <c r="V132" i="17"/>
  <c r="U132" i="17"/>
  <c r="T132" i="17"/>
  <c r="S132" i="17"/>
  <c r="R132" i="17"/>
  <c r="Q132" i="17"/>
  <c r="P132" i="17"/>
  <c r="O132" i="17"/>
  <c r="N132" i="17"/>
  <c r="M132" i="17"/>
  <c r="L132" i="17"/>
  <c r="K132" i="17"/>
  <c r="AO131" i="17"/>
  <c r="AN131" i="17"/>
  <c r="AM131" i="17"/>
  <c r="AL131" i="17"/>
  <c r="AK131" i="17"/>
  <c r="AJ131" i="17"/>
  <c r="AI131" i="17"/>
  <c r="AH131" i="17"/>
  <c r="AG131" i="17"/>
  <c r="AF131" i="17"/>
  <c r="AE131" i="17"/>
  <c r="AD131" i="17"/>
  <c r="AC131" i="17"/>
  <c r="AB131" i="17"/>
  <c r="AA131" i="17"/>
  <c r="Z131" i="17"/>
  <c r="Y131" i="17"/>
  <c r="X131" i="17"/>
  <c r="W131" i="17"/>
  <c r="V131" i="17"/>
  <c r="U131" i="17"/>
  <c r="T131" i="17"/>
  <c r="S131" i="17"/>
  <c r="R131" i="17"/>
  <c r="Q131" i="17"/>
  <c r="P131" i="17"/>
  <c r="O131" i="17"/>
  <c r="N131" i="17"/>
  <c r="M131" i="17"/>
  <c r="L131" i="17"/>
  <c r="K131" i="17"/>
  <c r="AO130" i="17"/>
  <c r="AN130" i="17"/>
  <c r="AM130" i="17"/>
  <c r="AL130" i="17"/>
  <c r="AK130" i="17"/>
  <c r="AJ130" i="17"/>
  <c r="AI130" i="17"/>
  <c r="AH130" i="17"/>
  <c r="AG130" i="17"/>
  <c r="AF130" i="17"/>
  <c r="AE130" i="17"/>
  <c r="AD130" i="17"/>
  <c r="AC130" i="17"/>
  <c r="AB130" i="17"/>
  <c r="AA130" i="17"/>
  <c r="Z130" i="17"/>
  <c r="Y130" i="17"/>
  <c r="X130" i="17"/>
  <c r="W130" i="17"/>
  <c r="V130" i="17"/>
  <c r="U130" i="17"/>
  <c r="T130" i="17"/>
  <c r="S130" i="17"/>
  <c r="R130" i="17"/>
  <c r="Q130" i="17"/>
  <c r="P130" i="17"/>
  <c r="O130" i="17"/>
  <c r="N130" i="17"/>
  <c r="M130" i="17"/>
  <c r="L130" i="17"/>
  <c r="K130" i="17"/>
  <c r="AO129" i="17"/>
  <c r="AN129" i="17"/>
  <c r="AM129" i="17"/>
  <c r="AL129" i="17"/>
  <c r="AK129" i="17"/>
  <c r="AJ129" i="17"/>
  <c r="AI129" i="17"/>
  <c r="AH129" i="17"/>
  <c r="AG129" i="17"/>
  <c r="AF129" i="17"/>
  <c r="AE129" i="17"/>
  <c r="AD129" i="17"/>
  <c r="AC129" i="17"/>
  <c r="AB129" i="17"/>
  <c r="AA129" i="17"/>
  <c r="Z129" i="17"/>
  <c r="Y129" i="17"/>
  <c r="X129" i="17"/>
  <c r="W129" i="17"/>
  <c r="V129" i="17"/>
  <c r="U129" i="17"/>
  <c r="T129" i="17"/>
  <c r="S129" i="17"/>
  <c r="R129" i="17"/>
  <c r="Q129" i="17"/>
  <c r="P129" i="17"/>
  <c r="O129" i="17"/>
  <c r="N129" i="17"/>
  <c r="M129" i="17"/>
  <c r="L129" i="17"/>
  <c r="K129" i="17"/>
  <c r="AO128" i="17"/>
  <c r="AN128" i="17"/>
  <c r="AM128" i="17"/>
  <c r="AL128" i="17"/>
  <c r="AK128" i="17"/>
  <c r="AJ128" i="17"/>
  <c r="AI128" i="17"/>
  <c r="AH128" i="17"/>
  <c r="AG128" i="17"/>
  <c r="AF128" i="17"/>
  <c r="AE128" i="17"/>
  <c r="AD128" i="17"/>
  <c r="AC128" i="17"/>
  <c r="AB128" i="17"/>
  <c r="AA128" i="17"/>
  <c r="Z128" i="17"/>
  <c r="Y128" i="17"/>
  <c r="X128" i="17"/>
  <c r="W128" i="17"/>
  <c r="V128" i="17"/>
  <c r="U128" i="17"/>
  <c r="T128" i="17"/>
  <c r="S128" i="17"/>
  <c r="R128" i="17"/>
  <c r="Q128" i="17"/>
  <c r="P128" i="17"/>
  <c r="O128" i="17"/>
  <c r="N128" i="17"/>
  <c r="M128" i="17"/>
  <c r="L128" i="17"/>
  <c r="K128" i="17"/>
  <c r="AO127" i="17"/>
  <c r="AN127" i="17"/>
  <c r="AM127" i="17"/>
  <c r="AL127" i="17"/>
  <c r="AK127" i="17"/>
  <c r="AJ127" i="17"/>
  <c r="AI127" i="17"/>
  <c r="AH127" i="17"/>
  <c r="AG127" i="17"/>
  <c r="AF127" i="17"/>
  <c r="AE127" i="17"/>
  <c r="AD127" i="17"/>
  <c r="AC127" i="17"/>
  <c r="AB127" i="17"/>
  <c r="AA127" i="17"/>
  <c r="Z127" i="17"/>
  <c r="Y127" i="17"/>
  <c r="X127" i="17"/>
  <c r="W127" i="17"/>
  <c r="V127" i="17"/>
  <c r="U127" i="17"/>
  <c r="T127" i="17"/>
  <c r="S127" i="17"/>
  <c r="R127" i="17"/>
  <c r="Q127" i="17"/>
  <c r="P127" i="17"/>
  <c r="O127" i="17"/>
  <c r="N127" i="17"/>
  <c r="M127" i="17"/>
  <c r="L127" i="17"/>
  <c r="K127" i="17"/>
  <c r="AO126" i="17"/>
  <c r="AN126" i="17"/>
  <c r="AM126" i="17"/>
  <c r="AL126" i="17"/>
  <c r="AK126" i="17"/>
  <c r="AJ126" i="17"/>
  <c r="AI126" i="17"/>
  <c r="AH126" i="17"/>
  <c r="AG126" i="17"/>
  <c r="AF126" i="17"/>
  <c r="AE126" i="17"/>
  <c r="AD126" i="17"/>
  <c r="AC126" i="17"/>
  <c r="AB126" i="17"/>
  <c r="AA126" i="17"/>
  <c r="Z126" i="17"/>
  <c r="Y126" i="17"/>
  <c r="X126" i="17"/>
  <c r="W126" i="17"/>
  <c r="V126" i="17"/>
  <c r="U126" i="17"/>
  <c r="T126" i="17"/>
  <c r="S126" i="17"/>
  <c r="R126" i="17"/>
  <c r="Q126" i="17"/>
  <c r="P126" i="17"/>
  <c r="O126" i="17"/>
  <c r="N126" i="17"/>
  <c r="M126" i="17"/>
  <c r="L126" i="17"/>
  <c r="K126" i="17"/>
  <c r="AO125" i="17"/>
  <c r="AN125" i="17"/>
  <c r="AM125" i="17"/>
  <c r="AL125" i="17"/>
  <c r="AK125" i="17"/>
  <c r="AJ125" i="17"/>
  <c r="AI125" i="17"/>
  <c r="AH125" i="17"/>
  <c r="AG125" i="17"/>
  <c r="AF125" i="17"/>
  <c r="AE125" i="17"/>
  <c r="AD125" i="17"/>
  <c r="AC125" i="17"/>
  <c r="AB125" i="17"/>
  <c r="AA125" i="17"/>
  <c r="Z125" i="17"/>
  <c r="Y125" i="17"/>
  <c r="X125" i="17"/>
  <c r="W125" i="17"/>
  <c r="V125" i="17"/>
  <c r="U125" i="17"/>
  <c r="T125" i="17"/>
  <c r="S125" i="17"/>
  <c r="R125" i="17"/>
  <c r="Q125" i="17"/>
  <c r="P125" i="17"/>
  <c r="O125" i="17"/>
  <c r="N125" i="17"/>
  <c r="M125" i="17"/>
  <c r="L125" i="17"/>
  <c r="K125" i="17"/>
  <c r="AO124" i="17"/>
  <c r="AN124" i="17"/>
  <c r="AM124" i="17"/>
  <c r="AL124" i="17"/>
  <c r="AK124" i="17"/>
  <c r="AJ124" i="17"/>
  <c r="AI124" i="17"/>
  <c r="AH124" i="17"/>
  <c r="AG124" i="17"/>
  <c r="AF124" i="17"/>
  <c r="AE124" i="17"/>
  <c r="AD124" i="17"/>
  <c r="AC124" i="17"/>
  <c r="AB124" i="17"/>
  <c r="AA124" i="17"/>
  <c r="Z124" i="17"/>
  <c r="Y124" i="17"/>
  <c r="X124" i="17"/>
  <c r="W124" i="17"/>
  <c r="V124" i="17"/>
  <c r="U124" i="17"/>
  <c r="T124" i="17"/>
  <c r="S124" i="17"/>
  <c r="R124" i="17"/>
  <c r="Q124" i="17"/>
  <c r="P124" i="17"/>
  <c r="O124" i="17"/>
  <c r="N124" i="17"/>
  <c r="M124" i="17"/>
  <c r="L124" i="17"/>
  <c r="K124" i="17"/>
  <c r="AO123" i="17"/>
  <c r="AN123" i="17"/>
  <c r="AM123" i="17"/>
  <c r="AL123" i="17"/>
  <c r="AK123" i="17"/>
  <c r="AJ123" i="17"/>
  <c r="AI123" i="17"/>
  <c r="AH123" i="17"/>
  <c r="AG123" i="17"/>
  <c r="AF123" i="17"/>
  <c r="AE123" i="17"/>
  <c r="AD123" i="17"/>
  <c r="AC123" i="17"/>
  <c r="AB123" i="17"/>
  <c r="AA123" i="17"/>
  <c r="Z123" i="17"/>
  <c r="Y123" i="17"/>
  <c r="X123" i="17"/>
  <c r="W123" i="17"/>
  <c r="V123" i="17"/>
  <c r="U123" i="17"/>
  <c r="T123" i="17"/>
  <c r="S123" i="17"/>
  <c r="R123" i="17"/>
  <c r="Q123" i="17"/>
  <c r="P123" i="17"/>
  <c r="O123" i="17"/>
  <c r="N123" i="17"/>
  <c r="M123" i="17"/>
  <c r="L123" i="17"/>
  <c r="K123" i="17"/>
  <c r="AO122" i="17"/>
  <c r="AN122" i="17"/>
  <c r="AM122" i="17"/>
  <c r="AL122" i="17"/>
  <c r="AK122" i="17"/>
  <c r="AJ122" i="17"/>
  <c r="AI122" i="17"/>
  <c r="AH122" i="17"/>
  <c r="AG122" i="17"/>
  <c r="AF122" i="17"/>
  <c r="AE122" i="17"/>
  <c r="AD122" i="17"/>
  <c r="AC122" i="17"/>
  <c r="AB122" i="17"/>
  <c r="AA122" i="17"/>
  <c r="Z122" i="17"/>
  <c r="Y122" i="17"/>
  <c r="X122" i="17"/>
  <c r="W122" i="17"/>
  <c r="V122" i="17"/>
  <c r="U122" i="17"/>
  <c r="T122" i="17"/>
  <c r="S122" i="17"/>
  <c r="R122" i="17"/>
  <c r="Q122" i="17"/>
  <c r="P122" i="17"/>
  <c r="O122" i="17"/>
  <c r="N122" i="17"/>
  <c r="M122" i="17"/>
  <c r="L122" i="17"/>
  <c r="K122" i="17"/>
  <c r="AO121" i="17"/>
  <c r="AN121" i="17"/>
  <c r="AM121" i="17"/>
  <c r="AL121" i="17"/>
  <c r="AK121" i="17"/>
  <c r="AJ121" i="17"/>
  <c r="AI121" i="17"/>
  <c r="AH121" i="17"/>
  <c r="AG121" i="17"/>
  <c r="AF121" i="17"/>
  <c r="AE121" i="17"/>
  <c r="AD121" i="17"/>
  <c r="AC121" i="17"/>
  <c r="AB121" i="17"/>
  <c r="AA121" i="17"/>
  <c r="Z121" i="17"/>
  <c r="Y121" i="17"/>
  <c r="X121" i="17"/>
  <c r="W121" i="17"/>
  <c r="V121" i="17"/>
  <c r="U121" i="17"/>
  <c r="T121" i="17"/>
  <c r="S121" i="17"/>
  <c r="R121" i="17"/>
  <c r="Q121" i="17"/>
  <c r="P121" i="17"/>
  <c r="O121" i="17"/>
  <c r="N121" i="17"/>
  <c r="M121" i="17"/>
  <c r="L121" i="17"/>
  <c r="K121" i="17"/>
  <c r="AO120" i="17"/>
  <c r="AN120" i="17"/>
  <c r="AM120" i="17"/>
  <c r="AL120" i="17"/>
  <c r="AK120" i="17"/>
  <c r="AJ120" i="17"/>
  <c r="AI120" i="17"/>
  <c r="AH120" i="17"/>
  <c r="AG120" i="17"/>
  <c r="AF120" i="17"/>
  <c r="AE120" i="17"/>
  <c r="AD120" i="17"/>
  <c r="AC120" i="17"/>
  <c r="AB120" i="17"/>
  <c r="AA120" i="17"/>
  <c r="Z120" i="17"/>
  <c r="Y120" i="17"/>
  <c r="X120" i="17"/>
  <c r="W120" i="17"/>
  <c r="V120" i="17"/>
  <c r="U120" i="17"/>
  <c r="T120" i="17"/>
  <c r="S120" i="17"/>
  <c r="R120" i="17"/>
  <c r="Q120" i="17"/>
  <c r="P120" i="17"/>
  <c r="O120" i="17"/>
  <c r="N120" i="17"/>
  <c r="M120" i="17"/>
  <c r="L120" i="17"/>
  <c r="K120" i="17"/>
  <c r="AO119" i="17"/>
  <c r="AN119" i="17"/>
  <c r="AM119" i="17"/>
  <c r="AL119" i="17"/>
  <c r="AK119" i="17"/>
  <c r="AJ119" i="17"/>
  <c r="AI119" i="17"/>
  <c r="AH119" i="17"/>
  <c r="AG119" i="17"/>
  <c r="AF119" i="17"/>
  <c r="AE119" i="17"/>
  <c r="AD119" i="17"/>
  <c r="AC119" i="17"/>
  <c r="AB119" i="17"/>
  <c r="AA119" i="17"/>
  <c r="Z119" i="17"/>
  <c r="Y119" i="17"/>
  <c r="X119" i="17"/>
  <c r="W119" i="17"/>
  <c r="V119" i="17"/>
  <c r="U119" i="17"/>
  <c r="T119" i="17"/>
  <c r="S119" i="17"/>
  <c r="R119" i="17"/>
  <c r="Q119" i="17"/>
  <c r="P119" i="17"/>
  <c r="O119" i="17"/>
  <c r="N119" i="17"/>
  <c r="M119" i="17"/>
  <c r="L119" i="17"/>
  <c r="K119" i="17"/>
  <c r="AO118" i="17"/>
  <c r="AN118" i="17"/>
  <c r="AM118" i="17"/>
  <c r="AL118" i="17"/>
  <c r="AK118" i="17"/>
  <c r="AJ118" i="17"/>
  <c r="AI118" i="17"/>
  <c r="AH118" i="17"/>
  <c r="AG118" i="17"/>
  <c r="AF118" i="17"/>
  <c r="AE118" i="17"/>
  <c r="AD118" i="17"/>
  <c r="AC118" i="17"/>
  <c r="AB118" i="17"/>
  <c r="AA118" i="17"/>
  <c r="Z118" i="17"/>
  <c r="Y118" i="17"/>
  <c r="X118" i="17"/>
  <c r="W118" i="17"/>
  <c r="V118" i="17"/>
  <c r="U118" i="17"/>
  <c r="T118" i="17"/>
  <c r="S118" i="17"/>
  <c r="R118" i="17"/>
  <c r="Q118" i="17"/>
  <c r="P118" i="17"/>
  <c r="O118" i="17"/>
  <c r="N118" i="17"/>
  <c r="M118" i="17"/>
  <c r="L118" i="17"/>
  <c r="K118" i="17"/>
  <c r="AO117" i="17"/>
  <c r="AN117" i="17"/>
  <c r="AM117" i="17"/>
  <c r="AL117" i="17"/>
  <c r="AK117" i="17"/>
  <c r="AJ117" i="17"/>
  <c r="AI117" i="17"/>
  <c r="AH117" i="17"/>
  <c r="AG117" i="17"/>
  <c r="AF117" i="17"/>
  <c r="AE117" i="17"/>
  <c r="AD117" i="17"/>
  <c r="AC117" i="17"/>
  <c r="AB117" i="17"/>
  <c r="AA117" i="17"/>
  <c r="Z117" i="17"/>
  <c r="Y117" i="17"/>
  <c r="X117" i="17"/>
  <c r="W117" i="17"/>
  <c r="V117" i="17"/>
  <c r="U117" i="17"/>
  <c r="T117" i="17"/>
  <c r="S117" i="17"/>
  <c r="R117" i="17"/>
  <c r="Q117" i="17"/>
  <c r="P117" i="17"/>
  <c r="O117" i="17"/>
  <c r="N117" i="17"/>
  <c r="M117" i="17"/>
  <c r="L117" i="17"/>
  <c r="K117" i="17"/>
  <c r="AO116" i="17"/>
  <c r="AN116" i="17"/>
  <c r="AM116" i="17"/>
  <c r="AL116" i="17"/>
  <c r="AK116" i="17"/>
  <c r="AJ116" i="17"/>
  <c r="AI116" i="17"/>
  <c r="AH116" i="17"/>
  <c r="AG116" i="17"/>
  <c r="AF116" i="17"/>
  <c r="AE116" i="17"/>
  <c r="AD116" i="17"/>
  <c r="AC116" i="17"/>
  <c r="AB116" i="17"/>
  <c r="AA116" i="17"/>
  <c r="Z116" i="17"/>
  <c r="Y116" i="17"/>
  <c r="X116" i="17"/>
  <c r="W116" i="17"/>
  <c r="V116" i="17"/>
  <c r="U116" i="17"/>
  <c r="T116" i="17"/>
  <c r="S116" i="17"/>
  <c r="R116" i="17"/>
  <c r="Q116" i="17"/>
  <c r="P116" i="17"/>
  <c r="O116" i="17"/>
  <c r="N116" i="17"/>
  <c r="M116" i="17"/>
  <c r="L116" i="17"/>
  <c r="K116" i="17"/>
  <c r="AO115" i="17"/>
  <c r="AN115" i="17"/>
  <c r="AM115" i="17"/>
  <c r="AL115" i="17"/>
  <c r="AK115" i="17"/>
  <c r="AJ115" i="17"/>
  <c r="AI115" i="17"/>
  <c r="AH115" i="17"/>
  <c r="AG115" i="17"/>
  <c r="AF115" i="17"/>
  <c r="AE115" i="17"/>
  <c r="AD115" i="17"/>
  <c r="AC115" i="17"/>
  <c r="AB115" i="17"/>
  <c r="AA115" i="17"/>
  <c r="Z115" i="17"/>
  <c r="Y115" i="17"/>
  <c r="X115" i="17"/>
  <c r="W115" i="17"/>
  <c r="V115" i="17"/>
  <c r="U115" i="17"/>
  <c r="T115" i="17"/>
  <c r="S115" i="17"/>
  <c r="R115" i="17"/>
  <c r="Q115" i="17"/>
  <c r="P115" i="17"/>
  <c r="O115" i="17"/>
  <c r="N115" i="17"/>
  <c r="M115" i="17"/>
  <c r="L115" i="17"/>
  <c r="K115" i="17"/>
  <c r="AO114" i="17"/>
  <c r="AN114" i="17"/>
  <c r="AM114" i="17"/>
  <c r="AL114" i="17"/>
  <c r="AK114" i="17"/>
  <c r="AJ114" i="17"/>
  <c r="AI114" i="17"/>
  <c r="AH114" i="17"/>
  <c r="AG114" i="17"/>
  <c r="AF114" i="17"/>
  <c r="AE114" i="17"/>
  <c r="AD114" i="17"/>
  <c r="AC114" i="17"/>
  <c r="AB114" i="17"/>
  <c r="AA114" i="17"/>
  <c r="Z114" i="17"/>
  <c r="Y114" i="17"/>
  <c r="X114" i="17"/>
  <c r="W114" i="17"/>
  <c r="V114" i="17"/>
  <c r="U114" i="17"/>
  <c r="T114" i="17"/>
  <c r="S114" i="17"/>
  <c r="R114" i="17"/>
  <c r="Q114" i="17"/>
  <c r="P114" i="17"/>
  <c r="O114" i="17"/>
  <c r="N114" i="17"/>
  <c r="M114" i="17"/>
  <c r="L114" i="17"/>
  <c r="K114" i="17"/>
  <c r="AO113" i="17"/>
  <c r="AN113" i="17"/>
  <c r="AM113" i="17"/>
  <c r="AL113" i="17"/>
  <c r="AK113" i="17"/>
  <c r="AJ113" i="17"/>
  <c r="AI113" i="17"/>
  <c r="AH113" i="17"/>
  <c r="AG113" i="17"/>
  <c r="AF113" i="17"/>
  <c r="AE113" i="17"/>
  <c r="AD113" i="17"/>
  <c r="AC113" i="17"/>
  <c r="AB113" i="17"/>
  <c r="AA113" i="17"/>
  <c r="Z113" i="17"/>
  <c r="Y113" i="17"/>
  <c r="X113" i="17"/>
  <c r="W113" i="17"/>
  <c r="V113" i="17"/>
  <c r="U113" i="17"/>
  <c r="T113" i="17"/>
  <c r="S113" i="17"/>
  <c r="R113" i="17"/>
  <c r="Q113" i="17"/>
  <c r="P113" i="17"/>
  <c r="O113" i="17"/>
  <c r="N113" i="17"/>
  <c r="M113" i="17"/>
  <c r="L113" i="17"/>
  <c r="K113" i="17"/>
  <c r="AO112" i="17"/>
  <c r="AN112" i="17"/>
  <c r="AM112" i="17"/>
  <c r="AL112" i="17"/>
  <c r="AK112" i="17"/>
  <c r="AJ112" i="17"/>
  <c r="AI112" i="17"/>
  <c r="AH112" i="17"/>
  <c r="AG112" i="17"/>
  <c r="AF112" i="17"/>
  <c r="AE112" i="17"/>
  <c r="AD112" i="17"/>
  <c r="AC112" i="17"/>
  <c r="AB112" i="17"/>
  <c r="AA112" i="17"/>
  <c r="Z112" i="17"/>
  <c r="Y112" i="17"/>
  <c r="X112" i="17"/>
  <c r="W112" i="17"/>
  <c r="V112" i="17"/>
  <c r="U112" i="17"/>
  <c r="T112" i="17"/>
  <c r="S112" i="17"/>
  <c r="R112" i="17"/>
  <c r="Q112" i="17"/>
  <c r="P112" i="17"/>
  <c r="O112" i="17"/>
  <c r="N112" i="17"/>
  <c r="M112" i="17"/>
  <c r="L112" i="17"/>
  <c r="K112" i="17"/>
  <c r="AO111" i="17"/>
  <c r="AN111" i="17"/>
  <c r="AM111" i="17"/>
  <c r="AL111" i="17"/>
  <c r="AK111" i="17"/>
  <c r="AJ111" i="17"/>
  <c r="AI111" i="17"/>
  <c r="AH111" i="17"/>
  <c r="AG111" i="17"/>
  <c r="AF111" i="17"/>
  <c r="AE111" i="17"/>
  <c r="AD111" i="17"/>
  <c r="AC111" i="17"/>
  <c r="AB111" i="17"/>
  <c r="AA111" i="17"/>
  <c r="Z111" i="17"/>
  <c r="Y111" i="17"/>
  <c r="X111" i="17"/>
  <c r="W111" i="17"/>
  <c r="V111" i="17"/>
  <c r="U111" i="17"/>
  <c r="T111" i="17"/>
  <c r="S111" i="17"/>
  <c r="R111" i="17"/>
  <c r="Q111" i="17"/>
  <c r="P111" i="17"/>
  <c r="O111" i="17"/>
  <c r="N111" i="17"/>
  <c r="M111" i="17"/>
  <c r="L111" i="17"/>
  <c r="K111" i="17"/>
  <c r="AO110" i="17"/>
  <c r="AN110" i="17"/>
  <c r="AM110" i="17"/>
  <c r="AL110" i="17"/>
  <c r="AK110" i="17"/>
  <c r="AJ110" i="17"/>
  <c r="AI110" i="17"/>
  <c r="AH110" i="17"/>
  <c r="AG110" i="17"/>
  <c r="AF110" i="17"/>
  <c r="AE110" i="17"/>
  <c r="AD110" i="17"/>
  <c r="AC110" i="17"/>
  <c r="AB110" i="17"/>
  <c r="AA110" i="17"/>
  <c r="Z110" i="17"/>
  <c r="Y110" i="17"/>
  <c r="X110" i="17"/>
  <c r="W110" i="17"/>
  <c r="V110" i="17"/>
  <c r="U110" i="17"/>
  <c r="T110" i="17"/>
  <c r="S110" i="17"/>
  <c r="R110" i="17"/>
  <c r="Q110" i="17"/>
  <c r="P110" i="17"/>
  <c r="O110" i="17"/>
  <c r="N110" i="17"/>
  <c r="M110" i="17"/>
  <c r="L110" i="17"/>
  <c r="K110" i="17"/>
  <c r="AO109" i="17"/>
  <c r="AN109" i="17"/>
  <c r="AM109" i="17"/>
  <c r="AL109" i="17"/>
  <c r="AK109" i="17"/>
  <c r="AJ109" i="17"/>
  <c r="AI109" i="17"/>
  <c r="AH109" i="17"/>
  <c r="AG109" i="17"/>
  <c r="AF109" i="17"/>
  <c r="AE109" i="17"/>
  <c r="AD109" i="17"/>
  <c r="AC109" i="17"/>
  <c r="AB109" i="17"/>
  <c r="AA109" i="17"/>
  <c r="Z109" i="17"/>
  <c r="Y109" i="17"/>
  <c r="X109" i="17"/>
  <c r="W109" i="17"/>
  <c r="V109" i="17"/>
  <c r="U109" i="17"/>
  <c r="T109" i="17"/>
  <c r="S109" i="17"/>
  <c r="R109" i="17"/>
  <c r="Q109" i="17"/>
  <c r="P109" i="17"/>
  <c r="O109" i="17"/>
  <c r="N109" i="17"/>
  <c r="M109" i="17"/>
  <c r="L109" i="17"/>
  <c r="K109" i="17"/>
  <c r="AO108" i="17"/>
  <c r="AN108" i="17"/>
  <c r="AM108" i="17"/>
  <c r="AL108" i="17"/>
  <c r="AK108" i="17"/>
  <c r="AJ108" i="17"/>
  <c r="AI108" i="17"/>
  <c r="AH108" i="17"/>
  <c r="AG108" i="17"/>
  <c r="AF108" i="17"/>
  <c r="AE108" i="17"/>
  <c r="AD108" i="17"/>
  <c r="AC108" i="17"/>
  <c r="AB108" i="17"/>
  <c r="AA108" i="17"/>
  <c r="Z108" i="17"/>
  <c r="Y108" i="17"/>
  <c r="X108" i="17"/>
  <c r="W108" i="17"/>
  <c r="V108" i="17"/>
  <c r="U108" i="17"/>
  <c r="T108" i="17"/>
  <c r="S108" i="17"/>
  <c r="R108" i="17"/>
  <c r="Q108" i="17"/>
  <c r="P108" i="17"/>
  <c r="O108" i="17"/>
  <c r="N108" i="17"/>
  <c r="M108" i="17"/>
  <c r="L108" i="17"/>
  <c r="K108" i="17"/>
  <c r="AO107" i="17"/>
  <c r="AN107" i="17"/>
  <c r="AM107" i="17"/>
  <c r="AL107" i="17"/>
  <c r="AK107" i="17"/>
  <c r="AJ107" i="17"/>
  <c r="AI107" i="17"/>
  <c r="AH107" i="17"/>
  <c r="AG107" i="17"/>
  <c r="AF107" i="17"/>
  <c r="AE107" i="17"/>
  <c r="AD107" i="17"/>
  <c r="AC107" i="17"/>
  <c r="AB107" i="17"/>
  <c r="AA107" i="17"/>
  <c r="Z107" i="17"/>
  <c r="Y107" i="17"/>
  <c r="X107" i="17"/>
  <c r="W107" i="17"/>
  <c r="V107" i="17"/>
  <c r="U107" i="17"/>
  <c r="T107" i="17"/>
  <c r="S107" i="17"/>
  <c r="R107" i="17"/>
  <c r="Q107" i="17"/>
  <c r="P107" i="17"/>
  <c r="O107" i="17"/>
  <c r="N107" i="17"/>
  <c r="M107" i="17"/>
  <c r="L107" i="17"/>
  <c r="K107" i="17"/>
  <c r="AO106" i="17"/>
  <c r="AN106" i="17"/>
  <c r="AM106" i="17"/>
  <c r="AL106" i="17"/>
  <c r="AK106" i="17"/>
  <c r="AJ106" i="17"/>
  <c r="AI106" i="17"/>
  <c r="AH106" i="17"/>
  <c r="AG106" i="17"/>
  <c r="AF106" i="17"/>
  <c r="AE106" i="17"/>
  <c r="AD106" i="17"/>
  <c r="AC106" i="17"/>
  <c r="AB106" i="17"/>
  <c r="AA106" i="17"/>
  <c r="Z106" i="17"/>
  <c r="Y106" i="17"/>
  <c r="X106" i="17"/>
  <c r="W106" i="17"/>
  <c r="V106" i="17"/>
  <c r="U106" i="17"/>
  <c r="T106" i="17"/>
  <c r="S106" i="17"/>
  <c r="R106" i="17"/>
  <c r="Q106" i="17"/>
  <c r="P106" i="17"/>
  <c r="O106" i="17"/>
  <c r="N106" i="17"/>
  <c r="M106" i="17"/>
  <c r="L106" i="17"/>
  <c r="K106" i="17"/>
  <c r="AO105" i="17"/>
  <c r="AN105" i="17"/>
  <c r="AM105" i="17"/>
  <c r="AL105" i="17"/>
  <c r="AK105" i="17"/>
  <c r="AJ105" i="17"/>
  <c r="AI105" i="17"/>
  <c r="AH105" i="17"/>
  <c r="AG105" i="17"/>
  <c r="AF105" i="17"/>
  <c r="AE105" i="17"/>
  <c r="AD105" i="17"/>
  <c r="AC105" i="17"/>
  <c r="AB105" i="17"/>
  <c r="AA105" i="17"/>
  <c r="Z105" i="17"/>
  <c r="Y105" i="17"/>
  <c r="X105" i="17"/>
  <c r="W105" i="17"/>
  <c r="V105" i="17"/>
  <c r="U105" i="17"/>
  <c r="T105" i="17"/>
  <c r="S105" i="17"/>
  <c r="R105" i="17"/>
  <c r="Q105" i="17"/>
  <c r="P105" i="17"/>
  <c r="O105" i="17"/>
  <c r="N105" i="17"/>
  <c r="M105" i="17"/>
  <c r="L105" i="17"/>
  <c r="K105" i="17"/>
  <c r="AO104" i="17"/>
  <c r="AN104" i="17"/>
  <c r="AM104" i="17"/>
  <c r="AL104" i="17"/>
  <c r="AK104" i="17"/>
  <c r="AJ104" i="17"/>
  <c r="AI104" i="17"/>
  <c r="AH104" i="17"/>
  <c r="AG104" i="17"/>
  <c r="AF104" i="17"/>
  <c r="AE104" i="17"/>
  <c r="AD104" i="17"/>
  <c r="AC104" i="17"/>
  <c r="AB104" i="17"/>
  <c r="AA104" i="17"/>
  <c r="Z104" i="17"/>
  <c r="Y104" i="17"/>
  <c r="X104" i="17"/>
  <c r="W104" i="17"/>
  <c r="V104" i="17"/>
  <c r="U104" i="17"/>
  <c r="T104" i="17"/>
  <c r="S104" i="17"/>
  <c r="R104" i="17"/>
  <c r="Q104" i="17"/>
  <c r="P104" i="17"/>
  <c r="O104" i="17"/>
  <c r="N104" i="17"/>
  <c r="M104" i="17"/>
  <c r="L104" i="17"/>
  <c r="K104" i="17"/>
  <c r="AO103" i="17"/>
  <c r="AN103" i="17"/>
  <c r="AM103" i="17"/>
  <c r="AL103" i="17"/>
  <c r="AK103" i="17"/>
  <c r="AJ103" i="17"/>
  <c r="AI103" i="17"/>
  <c r="AH103" i="17"/>
  <c r="AG103" i="17"/>
  <c r="AF103" i="17"/>
  <c r="AE103" i="17"/>
  <c r="AD103" i="17"/>
  <c r="AC103" i="17"/>
  <c r="AB103" i="17"/>
  <c r="AA103" i="17"/>
  <c r="Z103" i="17"/>
  <c r="Y103" i="17"/>
  <c r="X103" i="17"/>
  <c r="W103" i="17"/>
  <c r="V103" i="17"/>
  <c r="U103" i="17"/>
  <c r="T103" i="17"/>
  <c r="S103" i="17"/>
  <c r="R103" i="17"/>
  <c r="Q103" i="17"/>
  <c r="P103" i="17"/>
  <c r="O103" i="17"/>
  <c r="N103" i="17"/>
  <c r="M103" i="17"/>
  <c r="L103" i="17"/>
  <c r="K103" i="17"/>
  <c r="AO102" i="17"/>
  <c r="AN102" i="17"/>
  <c r="AM102" i="17"/>
  <c r="AL102" i="17"/>
  <c r="AK102" i="17"/>
  <c r="AJ102" i="17"/>
  <c r="AI102" i="17"/>
  <c r="AH102" i="17"/>
  <c r="AG102" i="17"/>
  <c r="AF102" i="17"/>
  <c r="AE102" i="17"/>
  <c r="AD102" i="17"/>
  <c r="AC102" i="17"/>
  <c r="AB102" i="17"/>
  <c r="AA102" i="17"/>
  <c r="Z102" i="17"/>
  <c r="Y102" i="17"/>
  <c r="X102" i="17"/>
  <c r="W102" i="17"/>
  <c r="V102" i="17"/>
  <c r="U102" i="17"/>
  <c r="T102" i="17"/>
  <c r="S102" i="17"/>
  <c r="R102" i="17"/>
  <c r="Q102" i="17"/>
  <c r="P102" i="17"/>
  <c r="O102" i="17"/>
  <c r="N102" i="17"/>
  <c r="M102" i="17"/>
  <c r="L102" i="17"/>
  <c r="K102" i="17"/>
  <c r="AO101" i="17"/>
  <c r="AN101" i="17"/>
  <c r="AM101" i="17"/>
  <c r="AL101" i="17"/>
  <c r="AK101" i="17"/>
  <c r="AJ101" i="17"/>
  <c r="AI101" i="17"/>
  <c r="AH101" i="17"/>
  <c r="AG101" i="17"/>
  <c r="AF101" i="17"/>
  <c r="AE101" i="17"/>
  <c r="AD101" i="17"/>
  <c r="AC101" i="17"/>
  <c r="AB101" i="17"/>
  <c r="AA101" i="17"/>
  <c r="Z101" i="17"/>
  <c r="Y101" i="17"/>
  <c r="X101" i="17"/>
  <c r="W101" i="17"/>
  <c r="V101" i="17"/>
  <c r="U101" i="17"/>
  <c r="T101" i="17"/>
  <c r="S101" i="17"/>
  <c r="R101" i="17"/>
  <c r="Q101" i="17"/>
  <c r="P101" i="17"/>
  <c r="O101" i="17"/>
  <c r="N101" i="17"/>
  <c r="M101" i="17"/>
  <c r="L101" i="17"/>
  <c r="K101" i="17"/>
  <c r="AO100" i="17"/>
  <c r="AN100" i="17"/>
  <c r="AM100" i="17"/>
  <c r="AL100" i="17"/>
  <c r="AK100" i="17"/>
  <c r="AJ100" i="17"/>
  <c r="AI100" i="17"/>
  <c r="AH100" i="17"/>
  <c r="AG100" i="17"/>
  <c r="AF100" i="17"/>
  <c r="AE100" i="17"/>
  <c r="AD100" i="17"/>
  <c r="AC100" i="17"/>
  <c r="AB100" i="17"/>
  <c r="AA100" i="17"/>
  <c r="Z100" i="17"/>
  <c r="Y100" i="17"/>
  <c r="X100" i="17"/>
  <c r="W100" i="17"/>
  <c r="V100" i="17"/>
  <c r="U100" i="17"/>
  <c r="T100" i="17"/>
  <c r="S100" i="17"/>
  <c r="R100" i="17"/>
  <c r="Q100" i="17"/>
  <c r="P100" i="17"/>
  <c r="O100" i="17"/>
  <c r="N100" i="17"/>
  <c r="M100" i="17"/>
  <c r="L100" i="17"/>
  <c r="K100" i="17"/>
  <c r="AO99" i="17"/>
  <c r="AN99" i="17"/>
  <c r="AM99" i="17"/>
  <c r="AL99" i="17"/>
  <c r="AK99" i="17"/>
  <c r="AJ99" i="17"/>
  <c r="AI99" i="17"/>
  <c r="AH99" i="17"/>
  <c r="AG99" i="17"/>
  <c r="AF99" i="17"/>
  <c r="AE99" i="17"/>
  <c r="AD99" i="17"/>
  <c r="AC99" i="17"/>
  <c r="AB99" i="17"/>
  <c r="AA99" i="17"/>
  <c r="Z99" i="17"/>
  <c r="Y99" i="17"/>
  <c r="X99" i="17"/>
  <c r="W99" i="17"/>
  <c r="V99" i="17"/>
  <c r="U99" i="17"/>
  <c r="T99" i="17"/>
  <c r="S99" i="17"/>
  <c r="R99" i="17"/>
  <c r="Q99" i="17"/>
  <c r="P99" i="17"/>
  <c r="O99" i="17"/>
  <c r="N99" i="17"/>
  <c r="M99" i="17"/>
  <c r="L99" i="17"/>
  <c r="K99" i="17"/>
  <c r="AO98" i="17"/>
  <c r="AN98" i="17"/>
  <c r="AM98" i="17"/>
  <c r="AL98" i="17"/>
  <c r="AK98" i="17"/>
  <c r="AJ98" i="17"/>
  <c r="AI98" i="17"/>
  <c r="AH98" i="17"/>
  <c r="AG98" i="17"/>
  <c r="AF98" i="17"/>
  <c r="AE98" i="17"/>
  <c r="AD98" i="17"/>
  <c r="AC98" i="17"/>
  <c r="AB98" i="17"/>
  <c r="AA98" i="17"/>
  <c r="Z98" i="17"/>
  <c r="Y98" i="17"/>
  <c r="X98" i="17"/>
  <c r="W98" i="17"/>
  <c r="V98" i="17"/>
  <c r="U98" i="17"/>
  <c r="T98" i="17"/>
  <c r="S98" i="17"/>
  <c r="R98" i="17"/>
  <c r="Q98" i="17"/>
  <c r="P98" i="17"/>
  <c r="O98" i="17"/>
  <c r="N98" i="17"/>
  <c r="M98" i="17"/>
  <c r="L98" i="17"/>
  <c r="K98" i="17"/>
  <c r="AO97" i="17"/>
  <c r="AN97" i="17"/>
  <c r="AM97" i="17"/>
  <c r="AL97" i="17"/>
  <c r="AK97" i="17"/>
  <c r="AJ97" i="17"/>
  <c r="AI97" i="17"/>
  <c r="AH97" i="17"/>
  <c r="AG97" i="17"/>
  <c r="AF97" i="17"/>
  <c r="AE97" i="17"/>
  <c r="AD97" i="17"/>
  <c r="AC97" i="17"/>
  <c r="AB97" i="17"/>
  <c r="AA97" i="17"/>
  <c r="Z97" i="17"/>
  <c r="Y97" i="17"/>
  <c r="X97" i="17"/>
  <c r="W97" i="17"/>
  <c r="V97" i="17"/>
  <c r="U97" i="17"/>
  <c r="T97" i="17"/>
  <c r="S97" i="17"/>
  <c r="R97" i="17"/>
  <c r="Q97" i="17"/>
  <c r="P97" i="17"/>
  <c r="O97" i="17"/>
  <c r="N97" i="17"/>
  <c r="M97" i="17"/>
  <c r="L97" i="17"/>
  <c r="K97" i="17"/>
  <c r="AO96" i="17"/>
  <c r="AN96" i="17"/>
  <c r="AM96" i="17"/>
  <c r="AL96" i="17"/>
  <c r="AK96" i="17"/>
  <c r="AJ96" i="17"/>
  <c r="AI96" i="17"/>
  <c r="AH96" i="17"/>
  <c r="AG96" i="17"/>
  <c r="AF96" i="17"/>
  <c r="AE96" i="17"/>
  <c r="AD96" i="17"/>
  <c r="AC96" i="17"/>
  <c r="AB96" i="17"/>
  <c r="AA96" i="17"/>
  <c r="Z96" i="17"/>
  <c r="Y96" i="17"/>
  <c r="X96" i="17"/>
  <c r="W96" i="17"/>
  <c r="V96" i="17"/>
  <c r="U96" i="17"/>
  <c r="T96" i="17"/>
  <c r="S96" i="17"/>
  <c r="R96" i="17"/>
  <c r="Q96" i="17"/>
  <c r="P96" i="17"/>
  <c r="O96" i="17"/>
  <c r="N96" i="17"/>
  <c r="M96" i="17"/>
  <c r="L96" i="17"/>
  <c r="K96" i="17"/>
  <c r="AO95" i="17"/>
  <c r="AN95" i="17"/>
  <c r="AM95" i="17"/>
  <c r="AL95" i="17"/>
  <c r="AK95" i="17"/>
  <c r="AJ95" i="17"/>
  <c r="AI95" i="17"/>
  <c r="AH95" i="17"/>
  <c r="AG95" i="17"/>
  <c r="AF95" i="17"/>
  <c r="AE95" i="17"/>
  <c r="AD95" i="17"/>
  <c r="AC95" i="17"/>
  <c r="AB95" i="17"/>
  <c r="AA95" i="17"/>
  <c r="Z95" i="17"/>
  <c r="Y95" i="17"/>
  <c r="X95" i="17"/>
  <c r="W95" i="17"/>
  <c r="V95" i="17"/>
  <c r="U95" i="17"/>
  <c r="T95" i="17"/>
  <c r="S95" i="17"/>
  <c r="R95" i="17"/>
  <c r="Q95" i="17"/>
  <c r="P95" i="17"/>
  <c r="O95" i="17"/>
  <c r="N95" i="17"/>
  <c r="M95" i="17"/>
  <c r="L95" i="17"/>
  <c r="K95" i="17"/>
  <c r="AO94" i="17"/>
  <c r="AN94" i="17"/>
  <c r="AM94" i="17"/>
  <c r="AL94" i="17"/>
  <c r="AK94" i="17"/>
  <c r="AJ94" i="17"/>
  <c r="AI94" i="17"/>
  <c r="AH94" i="17"/>
  <c r="AG94" i="17"/>
  <c r="AF94" i="17"/>
  <c r="AE94" i="17"/>
  <c r="AD94" i="17"/>
  <c r="AC94" i="17"/>
  <c r="AB94" i="17"/>
  <c r="AA94" i="17"/>
  <c r="Z94" i="17"/>
  <c r="Y94" i="17"/>
  <c r="X94" i="17"/>
  <c r="W94" i="17"/>
  <c r="V94" i="17"/>
  <c r="U94" i="17"/>
  <c r="T94" i="17"/>
  <c r="S94" i="17"/>
  <c r="R94" i="17"/>
  <c r="Q94" i="17"/>
  <c r="P94" i="17"/>
  <c r="O94" i="17"/>
  <c r="N94" i="17"/>
  <c r="M94" i="17"/>
  <c r="L94" i="17"/>
  <c r="K94" i="17"/>
  <c r="AO93" i="17"/>
  <c r="AN93" i="17"/>
  <c r="AM93" i="17"/>
  <c r="AL93" i="17"/>
  <c r="AK93" i="17"/>
  <c r="AJ93" i="17"/>
  <c r="AI93" i="17"/>
  <c r="AH93" i="17"/>
  <c r="AG93" i="17"/>
  <c r="AF93" i="17"/>
  <c r="AE93" i="17"/>
  <c r="AD93" i="17"/>
  <c r="AC93" i="17"/>
  <c r="AB93" i="17"/>
  <c r="AA93" i="17"/>
  <c r="Z93" i="17"/>
  <c r="Y93" i="17"/>
  <c r="X93" i="17"/>
  <c r="W93" i="17"/>
  <c r="V93" i="17"/>
  <c r="U93" i="17"/>
  <c r="T93" i="17"/>
  <c r="S93" i="17"/>
  <c r="R93" i="17"/>
  <c r="Q93" i="17"/>
  <c r="P93" i="17"/>
  <c r="O93" i="17"/>
  <c r="N93" i="17"/>
  <c r="M93" i="17"/>
  <c r="L93" i="17"/>
  <c r="K93" i="17"/>
  <c r="AO92" i="17"/>
  <c r="AN92" i="17"/>
  <c r="AM92" i="17"/>
  <c r="AL92" i="17"/>
  <c r="AK92" i="17"/>
  <c r="AJ92" i="17"/>
  <c r="AI92" i="17"/>
  <c r="AH92" i="17"/>
  <c r="AG92" i="17"/>
  <c r="AF92" i="17"/>
  <c r="AE92" i="17"/>
  <c r="AD92" i="17"/>
  <c r="AC92" i="17"/>
  <c r="AB92" i="17"/>
  <c r="AA92" i="17"/>
  <c r="Z92" i="17"/>
  <c r="Y92" i="17"/>
  <c r="X92" i="17"/>
  <c r="W92" i="17"/>
  <c r="V92" i="17"/>
  <c r="U92" i="17"/>
  <c r="T92" i="17"/>
  <c r="S92" i="17"/>
  <c r="R92" i="17"/>
  <c r="Q92" i="17"/>
  <c r="P92" i="17"/>
  <c r="O92" i="17"/>
  <c r="N92" i="17"/>
  <c r="M92" i="17"/>
  <c r="L92" i="17"/>
  <c r="K92" i="17"/>
  <c r="AO91" i="17"/>
  <c r="AN91" i="17"/>
  <c r="AM91" i="17"/>
  <c r="AL91" i="17"/>
  <c r="AK91" i="17"/>
  <c r="AJ91" i="17"/>
  <c r="AI91" i="17"/>
  <c r="AH91" i="17"/>
  <c r="AG91" i="17"/>
  <c r="AF91" i="17"/>
  <c r="AE91" i="17"/>
  <c r="AD91" i="17"/>
  <c r="AC91" i="17"/>
  <c r="AB91" i="17"/>
  <c r="AA91" i="17"/>
  <c r="Z91" i="17"/>
  <c r="Y91" i="17"/>
  <c r="X91" i="17"/>
  <c r="W91" i="17"/>
  <c r="V91" i="17"/>
  <c r="U91" i="17"/>
  <c r="T91" i="17"/>
  <c r="S91" i="17"/>
  <c r="R91" i="17"/>
  <c r="Q91" i="17"/>
  <c r="P91" i="17"/>
  <c r="O91" i="17"/>
  <c r="N91" i="17"/>
  <c r="M91" i="17"/>
  <c r="L91" i="17"/>
  <c r="K91" i="17"/>
  <c r="AO90" i="17"/>
  <c r="AN90" i="17"/>
  <c r="AM90" i="17"/>
  <c r="AL90" i="17"/>
  <c r="AK90" i="17"/>
  <c r="AJ90" i="17"/>
  <c r="AI90" i="17"/>
  <c r="AH90" i="17"/>
  <c r="AG90" i="17"/>
  <c r="AF90" i="17"/>
  <c r="AE90" i="17"/>
  <c r="AD90" i="17"/>
  <c r="AC90" i="17"/>
  <c r="AB90" i="17"/>
  <c r="AA90" i="17"/>
  <c r="Z90" i="17"/>
  <c r="Y90" i="17"/>
  <c r="X90" i="17"/>
  <c r="W90" i="17"/>
  <c r="V90" i="17"/>
  <c r="U90" i="17"/>
  <c r="T90" i="17"/>
  <c r="S90" i="17"/>
  <c r="R90" i="17"/>
  <c r="Q90" i="17"/>
  <c r="P90" i="17"/>
  <c r="O90" i="17"/>
  <c r="N90" i="17"/>
  <c r="M90" i="17"/>
  <c r="L90" i="17"/>
  <c r="K90" i="17"/>
  <c r="AO89" i="17"/>
  <c r="AN89" i="17"/>
  <c r="AM89" i="17"/>
  <c r="AL89" i="17"/>
  <c r="AK89" i="17"/>
  <c r="AJ89" i="17"/>
  <c r="AI89" i="17"/>
  <c r="AH89" i="17"/>
  <c r="AG89" i="17"/>
  <c r="AF89" i="17"/>
  <c r="AE89" i="17"/>
  <c r="AD89" i="17"/>
  <c r="AC89" i="17"/>
  <c r="AB89" i="17"/>
  <c r="AA89" i="17"/>
  <c r="Z89" i="17"/>
  <c r="Y89" i="17"/>
  <c r="X89" i="17"/>
  <c r="W89" i="17"/>
  <c r="V89" i="17"/>
  <c r="U89" i="17"/>
  <c r="T89" i="17"/>
  <c r="S89" i="17"/>
  <c r="R89" i="17"/>
  <c r="Q89" i="17"/>
  <c r="P89" i="17"/>
  <c r="O89" i="17"/>
  <c r="N89" i="17"/>
  <c r="M89" i="17"/>
  <c r="L89" i="17"/>
  <c r="K89" i="17"/>
  <c r="AO88" i="17"/>
  <c r="AN88" i="17"/>
  <c r="AM88" i="17"/>
  <c r="AL88" i="17"/>
  <c r="AK88" i="17"/>
  <c r="AJ88" i="17"/>
  <c r="AI88" i="17"/>
  <c r="AH88" i="17"/>
  <c r="AG88" i="17"/>
  <c r="AF88" i="17"/>
  <c r="AE88" i="17"/>
  <c r="AD88" i="17"/>
  <c r="AC88" i="17"/>
  <c r="AB88" i="17"/>
  <c r="AA88" i="17"/>
  <c r="Z88" i="17"/>
  <c r="Y88" i="17"/>
  <c r="X88" i="17"/>
  <c r="W88" i="17"/>
  <c r="V88" i="17"/>
  <c r="U88" i="17"/>
  <c r="T88" i="17"/>
  <c r="S88" i="17"/>
  <c r="R88" i="17"/>
  <c r="Q88" i="17"/>
  <c r="P88" i="17"/>
  <c r="O88" i="17"/>
  <c r="N88" i="17"/>
  <c r="M88" i="17"/>
  <c r="L88" i="17"/>
  <c r="K88" i="17"/>
  <c r="AO87" i="17"/>
  <c r="AN87" i="17"/>
  <c r="AM87" i="17"/>
  <c r="AL87" i="17"/>
  <c r="AK87" i="17"/>
  <c r="AJ87" i="17"/>
  <c r="AI87" i="17"/>
  <c r="AH87" i="17"/>
  <c r="AG87" i="17"/>
  <c r="AF87" i="17"/>
  <c r="AE87" i="17"/>
  <c r="AD87" i="17"/>
  <c r="AC87" i="17"/>
  <c r="AB87" i="17"/>
  <c r="AA87" i="17"/>
  <c r="Z87" i="17"/>
  <c r="Y87" i="17"/>
  <c r="X87" i="17"/>
  <c r="W87" i="17"/>
  <c r="V87" i="17"/>
  <c r="U87" i="17"/>
  <c r="T87" i="17"/>
  <c r="S87" i="17"/>
  <c r="R87" i="17"/>
  <c r="Q87" i="17"/>
  <c r="P87" i="17"/>
  <c r="O87" i="17"/>
  <c r="N87" i="17"/>
  <c r="M87" i="17"/>
  <c r="L87" i="17"/>
  <c r="K87" i="17"/>
  <c r="AO86" i="17"/>
  <c r="AN86" i="17"/>
  <c r="AM86" i="17"/>
  <c r="AL86" i="17"/>
  <c r="AK86" i="17"/>
  <c r="AJ86" i="17"/>
  <c r="AI86" i="17"/>
  <c r="AH86" i="17"/>
  <c r="AG86" i="17"/>
  <c r="AF86" i="17"/>
  <c r="AE86" i="17"/>
  <c r="AD86" i="17"/>
  <c r="AC86" i="17"/>
  <c r="AB86" i="17"/>
  <c r="AA86" i="17"/>
  <c r="Z86" i="17"/>
  <c r="Y86" i="17"/>
  <c r="X86" i="17"/>
  <c r="W86" i="17"/>
  <c r="V86" i="17"/>
  <c r="U86" i="17"/>
  <c r="T86" i="17"/>
  <c r="S86" i="17"/>
  <c r="R86" i="17"/>
  <c r="Q86" i="17"/>
  <c r="P86" i="17"/>
  <c r="O86" i="17"/>
  <c r="N86" i="17"/>
  <c r="M86" i="17"/>
  <c r="L86" i="17"/>
  <c r="K86" i="17"/>
  <c r="AO85" i="17"/>
  <c r="AN85" i="17"/>
  <c r="AM85" i="17"/>
  <c r="AL85" i="17"/>
  <c r="AK85" i="17"/>
  <c r="AJ85" i="17"/>
  <c r="AI85" i="17"/>
  <c r="AH85" i="17"/>
  <c r="AG85" i="17"/>
  <c r="AF85" i="17"/>
  <c r="AE85" i="17"/>
  <c r="AD85" i="17"/>
  <c r="AC85" i="17"/>
  <c r="AB85" i="17"/>
  <c r="AA85" i="17"/>
  <c r="Z85" i="17"/>
  <c r="Y85" i="17"/>
  <c r="X85" i="17"/>
  <c r="W85" i="17"/>
  <c r="V85" i="17"/>
  <c r="U85" i="17"/>
  <c r="T85" i="17"/>
  <c r="S85" i="17"/>
  <c r="R85" i="17"/>
  <c r="Q85" i="17"/>
  <c r="P85" i="17"/>
  <c r="O85" i="17"/>
  <c r="N85" i="17"/>
  <c r="M85" i="17"/>
  <c r="L85" i="17"/>
  <c r="K85" i="17"/>
  <c r="AO84" i="17"/>
  <c r="AN84" i="17"/>
  <c r="AM84" i="17"/>
  <c r="AL84" i="17"/>
  <c r="AK84" i="17"/>
  <c r="AJ84" i="17"/>
  <c r="AI84" i="17"/>
  <c r="AH84" i="17"/>
  <c r="AG84" i="17"/>
  <c r="AF84" i="17"/>
  <c r="AE84" i="17"/>
  <c r="AD84" i="17"/>
  <c r="AC84" i="17"/>
  <c r="AB84" i="17"/>
  <c r="AA84" i="17"/>
  <c r="Z84" i="17"/>
  <c r="Y84" i="17"/>
  <c r="X84" i="17"/>
  <c r="W84" i="17"/>
  <c r="V84" i="17"/>
  <c r="U84" i="17"/>
  <c r="T84" i="17"/>
  <c r="S84" i="17"/>
  <c r="R84" i="17"/>
  <c r="Q84" i="17"/>
  <c r="P84" i="17"/>
  <c r="O84" i="17"/>
  <c r="N84" i="17"/>
  <c r="M84" i="17"/>
  <c r="L84" i="17"/>
  <c r="K84" i="17"/>
  <c r="AO83" i="17"/>
  <c r="AN83" i="17"/>
  <c r="AM83" i="17"/>
  <c r="AL83" i="17"/>
  <c r="AK83" i="17"/>
  <c r="AJ83" i="17"/>
  <c r="AI83" i="17"/>
  <c r="AH83" i="17"/>
  <c r="AG83" i="17"/>
  <c r="AF83" i="17"/>
  <c r="AE83" i="17"/>
  <c r="AD83" i="17"/>
  <c r="AC83" i="17"/>
  <c r="AB83" i="17"/>
  <c r="AA83" i="17"/>
  <c r="Z83" i="17"/>
  <c r="Y83" i="17"/>
  <c r="X83" i="17"/>
  <c r="W83" i="17"/>
  <c r="V83" i="17"/>
  <c r="U83" i="17"/>
  <c r="T83" i="17"/>
  <c r="S83" i="17"/>
  <c r="R83" i="17"/>
  <c r="Q83" i="17"/>
  <c r="P83" i="17"/>
  <c r="O83" i="17"/>
  <c r="N83" i="17"/>
  <c r="M83" i="17"/>
  <c r="L83" i="17"/>
  <c r="K83" i="17"/>
  <c r="AO82" i="17"/>
  <c r="AN82" i="17"/>
  <c r="AM82" i="17"/>
  <c r="AL82" i="17"/>
  <c r="AK82" i="17"/>
  <c r="AJ82" i="17"/>
  <c r="AI82" i="17"/>
  <c r="AH82" i="17"/>
  <c r="AG82" i="17"/>
  <c r="AF82" i="17"/>
  <c r="AE82" i="17"/>
  <c r="AD82" i="17"/>
  <c r="AC82" i="17"/>
  <c r="AB82" i="17"/>
  <c r="AA82" i="17"/>
  <c r="Z82" i="17"/>
  <c r="Y82" i="17"/>
  <c r="X82" i="17"/>
  <c r="W82" i="17"/>
  <c r="V82" i="17"/>
  <c r="U82" i="17"/>
  <c r="T82" i="17"/>
  <c r="S82" i="17"/>
  <c r="R82" i="17"/>
  <c r="Q82" i="17"/>
  <c r="P82" i="17"/>
  <c r="O82" i="17"/>
  <c r="N82" i="17"/>
  <c r="M82" i="17"/>
  <c r="L82" i="17"/>
  <c r="K82" i="17"/>
  <c r="AO81" i="17"/>
  <c r="AN81" i="17"/>
  <c r="AM81" i="17"/>
  <c r="AL81" i="17"/>
  <c r="AK81" i="17"/>
  <c r="AJ81" i="17"/>
  <c r="AI81" i="17"/>
  <c r="AH81" i="17"/>
  <c r="AG81" i="17"/>
  <c r="AF81" i="17"/>
  <c r="AE81" i="17"/>
  <c r="AD81" i="17"/>
  <c r="AC81" i="17"/>
  <c r="AB81" i="17"/>
  <c r="AA81" i="17"/>
  <c r="Z81" i="17"/>
  <c r="Y81" i="17"/>
  <c r="X81" i="17"/>
  <c r="W81" i="17"/>
  <c r="V81" i="17"/>
  <c r="U81" i="17"/>
  <c r="T81" i="17"/>
  <c r="S81" i="17"/>
  <c r="R81" i="17"/>
  <c r="Q81" i="17"/>
  <c r="P81" i="17"/>
  <c r="O81" i="17"/>
  <c r="N81" i="17"/>
  <c r="M81" i="17"/>
  <c r="L81" i="17"/>
  <c r="K81" i="17"/>
  <c r="AO80" i="17"/>
  <c r="AN80" i="17"/>
  <c r="AM80" i="17"/>
  <c r="AL80" i="17"/>
  <c r="AK80" i="17"/>
  <c r="AJ80" i="17"/>
  <c r="AI80" i="17"/>
  <c r="AH80" i="17"/>
  <c r="AG80" i="17"/>
  <c r="AF80" i="17"/>
  <c r="AE80" i="17"/>
  <c r="AD80" i="17"/>
  <c r="AC80" i="17"/>
  <c r="AB80" i="17"/>
  <c r="AA80" i="17"/>
  <c r="Z80" i="17"/>
  <c r="Y80" i="17"/>
  <c r="X80" i="17"/>
  <c r="W80" i="17"/>
  <c r="V80" i="17"/>
  <c r="U80" i="17"/>
  <c r="T80" i="17"/>
  <c r="S80" i="17"/>
  <c r="R80" i="17"/>
  <c r="Q80" i="17"/>
  <c r="P80" i="17"/>
  <c r="O80" i="17"/>
  <c r="N80" i="17"/>
  <c r="M80" i="17"/>
  <c r="L80" i="17"/>
  <c r="K80" i="17"/>
  <c r="AO79" i="17"/>
  <c r="AN79" i="17"/>
  <c r="AM79" i="17"/>
  <c r="AL79" i="17"/>
  <c r="AK79" i="17"/>
  <c r="AJ79" i="17"/>
  <c r="AI79" i="17"/>
  <c r="AH79" i="17"/>
  <c r="AG79" i="17"/>
  <c r="AF79" i="17"/>
  <c r="AE79" i="17"/>
  <c r="AD79" i="17"/>
  <c r="AC79" i="17"/>
  <c r="AB79" i="17"/>
  <c r="AA79" i="17"/>
  <c r="Z79" i="17"/>
  <c r="Y79" i="17"/>
  <c r="X79" i="17"/>
  <c r="W79" i="17"/>
  <c r="V79" i="17"/>
  <c r="U79" i="17"/>
  <c r="T79" i="17"/>
  <c r="S79" i="17"/>
  <c r="R79" i="17"/>
  <c r="Q79" i="17"/>
  <c r="P79" i="17"/>
  <c r="O79" i="17"/>
  <c r="N79" i="17"/>
  <c r="M79" i="17"/>
  <c r="L79" i="17"/>
  <c r="K79" i="17"/>
  <c r="AO78" i="17"/>
  <c r="AN78" i="17"/>
  <c r="AM78" i="17"/>
  <c r="AL78" i="17"/>
  <c r="AK78" i="17"/>
  <c r="AJ78" i="17"/>
  <c r="AI78" i="17"/>
  <c r="AH78" i="17"/>
  <c r="AG78" i="17"/>
  <c r="AF78" i="17"/>
  <c r="AE78" i="17"/>
  <c r="AD78" i="17"/>
  <c r="AC78" i="17"/>
  <c r="AB78" i="17"/>
  <c r="AA78" i="17"/>
  <c r="Z78" i="17"/>
  <c r="Y78" i="17"/>
  <c r="X78" i="17"/>
  <c r="W78" i="17"/>
  <c r="V78" i="17"/>
  <c r="U78" i="17"/>
  <c r="T78" i="17"/>
  <c r="S78" i="17"/>
  <c r="R78" i="17"/>
  <c r="Q78" i="17"/>
  <c r="P78" i="17"/>
  <c r="O78" i="17"/>
  <c r="N78" i="17"/>
  <c r="M78" i="17"/>
  <c r="L78" i="17"/>
  <c r="K78" i="17"/>
  <c r="AO77" i="17"/>
  <c r="AN77" i="17"/>
  <c r="AM77" i="17"/>
  <c r="AL77" i="17"/>
  <c r="AK77" i="17"/>
  <c r="AJ77" i="17"/>
  <c r="AI77" i="17"/>
  <c r="AH77" i="17"/>
  <c r="AG77" i="17"/>
  <c r="AF77" i="17"/>
  <c r="AE77" i="17"/>
  <c r="AD77" i="17"/>
  <c r="AC77" i="17"/>
  <c r="AB77" i="17"/>
  <c r="AA77" i="17"/>
  <c r="Z77" i="17"/>
  <c r="Y77" i="17"/>
  <c r="X77" i="17"/>
  <c r="W77" i="17"/>
  <c r="V77" i="17"/>
  <c r="U77" i="17"/>
  <c r="T77" i="17"/>
  <c r="S77" i="17"/>
  <c r="R77" i="17"/>
  <c r="Q77" i="17"/>
  <c r="P77" i="17"/>
  <c r="O77" i="17"/>
  <c r="N77" i="17"/>
  <c r="M77" i="17"/>
  <c r="L77" i="17"/>
  <c r="K77" i="17"/>
  <c r="AO76" i="17"/>
  <c r="AN76" i="17"/>
  <c r="AM76" i="17"/>
  <c r="AL76" i="17"/>
  <c r="AK76" i="17"/>
  <c r="AJ76" i="17"/>
  <c r="AI76" i="17"/>
  <c r="AH76" i="17"/>
  <c r="AG76" i="17"/>
  <c r="AF76" i="17"/>
  <c r="AE76" i="17"/>
  <c r="AD76" i="17"/>
  <c r="AC76" i="17"/>
  <c r="AB76" i="17"/>
  <c r="AA76" i="17"/>
  <c r="Z76" i="17"/>
  <c r="Y76" i="17"/>
  <c r="X76" i="17"/>
  <c r="W76" i="17"/>
  <c r="V76" i="17"/>
  <c r="U76" i="17"/>
  <c r="T76" i="17"/>
  <c r="S76" i="17"/>
  <c r="R76" i="17"/>
  <c r="Q76" i="17"/>
  <c r="P76" i="17"/>
  <c r="O76" i="17"/>
  <c r="N76" i="17"/>
  <c r="M76" i="17"/>
  <c r="L76" i="17"/>
  <c r="K76" i="17"/>
  <c r="AO75" i="17"/>
  <c r="AN75" i="17"/>
  <c r="AM75" i="17"/>
  <c r="AL75" i="17"/>
  <c r="AK75" i="17"/>
  <c r="AJ75" i="17"/>
  <c r="AI75" i="17"/>
  <c r="AH75" i="17"/>
  <c r="AG75" i="17"/>
  <c r="AF75" i="17"/>
  <c r="AE75" i="17"/>
  <c r="AD75" i="17"/>
  <c r="AC75" i="17"/>
  <c r="AB75" i="17"/>
  <c r="AA75" i="17"/>
  <c r="Z75" i="17"/>
  <c r="Y75" i="17"/>
  <c r="X75" i="17"/>
  <c r="W75" i="17"/>
  <c r="V75" i="17"/>
  <c r="U75" i="17"/>
  <c r="T75" i="17"/>
  <c r="S75" i="17"/>
  <c r="R75" i="17"/>
  <c r="Q75" i="17"/>
  <c r="P75" i="17"/>
  <c r="O75" i="17"/>
  <c r="N75" i="17"/>
  <c r="M75" i="17"/>
  <c r="L75" i="17"/>
  <c r="K75" i="17"/>
  <c r="AO74" i="17"/>
  <c r="AN74" i="17"/>
  <c r="AM74" i="17"/>
  <c r="AL74" i="17"/>
  <c r="AK74" i="17"/>
  <c r="AJ74" i="17"/>
  <c r="AI74" i="17"/>
  <c r="AH74" i="17"/>
  <c r="AG74" i="17"/>
  <c r="AF74" i="17"/>
  <c r="AE74" i="17"/>
  <c r="AD74" i="17"/>
  <c r="AC74" i="17"/>
  <c r="AB74" i="17"/>
  <c r="AA74" i="17"/>
  <c r="Z74" i="17"/>
  <c r="Y74" i="17"/>
  <c r="X74" i="17"/>
  <c r="W74" i="17"/>
  <c r="V74" i="17"/>
  <c r="U74" i="17"/>
  <c r="T74" i="17"/>
  <c r="S74" i="17"/>
  <c r="R74" i="17"/>
  <c r="Q74" i="17"/>
  <c r="P74" i="17"/>
  <c r="O74" i="17"/>
  <c r="N74" i="17"/>
  <c r="M74" i="17"/>
  <c r="L74" i="17"/>
  <c r="K74" i="17"/>
  <c r="AO73" i="17"/>
  <c r="AN73" i="17"/>
  <c r="AM73" i="17"/>
  <c r="AL73" i="17"/>
  <c r="AK73" i="17"/>
  <c r="AJ73" i="17"/>
  <c r="AI73" i="17"/>
  <c r="AH73" i="17"/>
  <c r="AG73" i="17"/>
  <c r="AF73" i="17"/>
  <c r="AE73" i="17"/>
  <c r="AD73" i="17"/>
  <c r="AC73" i="17"/>
  <c r="AB73" i="17"/>
  <c r="AA73" i="17"/>
  <c r="Z73" i="17"/>
  <c r="Y73" i="17"/>
  <c r="X73" i="17"/>
  <c r="W73" i="17"/>
  <c r="V73" i="17"/>
  <c r="U73" i="17"/>
  <c r="T73" i="17"/>
  <c r="S73" i="17"/>
  <c r="R73" i="17"/>
  <c r="Q73" i="17"/>
  <c r="P73" i="17"/>
  <c r="O73" i="17"/>
  <c r="N73" i="17"/>
  <c r="M73" i="17"/>
  <c r="L73" i="17"/>
  <c r="K73" i="17"/>
  <c r="AO72" i="17"/>
  <c r="AN72" i="17"/>
  <c r="AM72" i="17"/>
  <c r="AL72" i="17"/>
  <c r="AK72" i="17"/>
  <c r="AJ72" i="17"/>
  <c r="AI72" i="17"/>
  <c r="AH72" i="17"/>
  <c r="AG72" i="17"/>
  <c r="AF72" i="17"/>
  <c r="AE72" i="17"/>
  <c r="AD72" i="17"/>
  <c r="AC72" i="17"/>
  <c r="AB72" i="17"/>
  <c r="AA72" i="17"/>
  <c r="Z72" i="17"/>
  <c r="Y72" i="17"/>
  <c r="X72" i="17"/>
  <c r="W72" i="17"/>
  <c r="V72" i="17"/>
  <c r="U72" i="17"/>
  <c r="T72" i="17"/>
  <c r="S72" i="17"/>
  <c r="R72" i="17"/>
  <c r="Q72" i="17"/>
  <c r="P72" i="17"/>
  <c r="O72" i="17"/>
  <c r="N72" i="17"/>
  <c r="M72" i="17"/>
  <c r="L72" i="17"/>
  <c r="K72" i="17"/>
  <c r="AO71" i="17"/>
  <c r="AN71" i="17"/>
  <c r="AM71" i="17"/>
  <c r="AL71" i="17"/>
  <c r="AK71" i="17"/>
  <c r="AJ71" i="17"/>
  <c r="AI71" i="17"/>
  <c r="AH71" i="17"/>
  <c r="AG71" i="17"/>
  <c r="AF71" i="17"/>
  <c r="AE71" i="17"/>
  <c r="AD71" i="17"/>
  <c r="AC71" i="17"/>
  <c r="AB71" i="17"/>
  <c r="AA71" i="17"/>
  <c r="Z71" i="17"/>
  <c r="Y71" i="17"/>
  <c r="X71" i="17"/>
  <c r="W71" i="17"/>
  <c r="V71" i="17"/>
  <c r="U71" i="17"/>
  <c r="T71" i="17"/>
  <c r="S71" i="17"/>
  <c r="R71" i="17"/>
  <c r="Q71" i="17"/>
  <c r="P71" i="17"/>
  <c r="O71" i="17"/>
  <c r="N71" i="17"/>
  <c r="M71" i="17"/>
  <c r="L71" i="17"/>
  <c r="K71" i="17"/>
  <c r="AO70" i="17"/>
  <c r="AN70" i="17"/>
  <c r="AM70" i="17"/>
  <c r="AL70" i="17"/>
  <c r="AK70" i="17"/>
  <c r="AJ70" i="17"/>
  <c r="AI70" i="17"/>
  <c r="AH70" i="17"/>
  <c r="AG70" i="17"/>
  <c r="AF70" i="17"/>
  <c r="AE70" i="17"/>
  <c r="AD70" i="17"/>
  <c r="AC70" i="17"/>
  <c r="AB70" i="17"/>
  <c r="AA70" i="17"/>
  <c r="Z70" i="17"/>
  <c r="Y70" i="17"/>
  <c r="X70" i="17"/>
  <c r="W70" i="17"/>
  <c r="V70" i="17"/>
  <c r="U70" i="17"/>
  <c r="T70" i="17"/>
  <c r="S70" i="17"/>
  <c r="R70" i="17"/>
  <c r="Q70" i="17"/>
  <c r="P70" i="17"/>
  <c r="O70" i="17"/>
  <c r="N70" i="17"/>
  <c r="M70" i="17"/>
  <c r="L70" i="17"/>
  <c r="K70" i="17"/>
  <c r="AO69" i="17"/>
  <c r="AN69" i="17"/>
  <c r="AM69" i="17"/>
  <c r="AL69" i="17"/>
  <c r="AK69" i="17"/>
  <c r="AJ69" i="17"/>
  <c r="AI69" i="17"/>
  <c r="AH69" i="17"/>
  <c r="AG69" i="17"/>
  <c r="AF69" i="17"/>
  <c r="AE69" i="17"/>
  <c r="AD69" i="17"/>
  <c r="AC69" i="17"/>
  <c r="AB69" i="17"/>
  <c r="AA69" i="17"/>
  <c r="Z69" i="17"/>
  <c r="Y69" i="17"/>
  <c r="X69" i="17"/>
  <c r="W69" i="17"/>
  <c r="V69" i="17"/>
  <c r="U69" i="17"/>
  <c r="T69" i="17"/>
  <c r="S69" i="17"/>
  <c r="R69" i="17"/>
  <c r="Q69" i="17"/>
  <c r="P69" i="17"/>
  <c r="O69" i="17"/>
  <c r="N69" i="17"/>
  <c r="M69" i="17"/>
  <c r="L69" i="17"/>
  <c r="K69" i="17"/>
  <c r="AO68" i="17"/>
  <c r="AN68" i="17"/>
  <c r="AM68" i="17"/>
  <c r="AL68" i="17"/>
  <c r="AK68" i="17"/>
  <c r="AJ68" i="17"/>
  <c r="AI68" i="17"/>
  <c r="AH68" i="17"/>
  <c r="AG68" i="17"/>
  <c r="AF68" i="17"/>
  <c r="AE68" i="17"/>
  <c r="AD68" i="17"/>
  <c r="AC68" i="17"/>
  <c r="AB68" i="17"/>
  <c r="AA68" i="17"/>
  <c r="Z68" i="17"/>
  <c r="Y68" i="17"/>
  <c r="X68" i="17"/>
  <c r="W68" i="17"/>
  <c r="V68" i="17"/>
  <c r="U68" i="17"/>
  <c r="T68" i="17"/>
  <c r="S68" i="17"/>
  <c r="R68" i="17"/>
  <c r="Q68" i="17"/>
  <c r="P68" i="17"/>
  <c r="O68" i="17"/>
  <c r="N68" i="17"/>
  <c r="M68" i="17"/>
  <c r="L68" i="17"/>
  <c r="K68" i="17"/>
  <c r="AO67" i="17"/>
  <c r="AN67" i="17"/>
  <c r="AM67" i="17"/>
  <c r="AL67" i="17"/>
  <c r="AK67" i="17"/>
  <c r="AJ67" i="17"/>
  <c r="AI67" i="17"/>
  <c r="AH67" i="17"/>
  <c r="AG67" i="17"/>
  <c r="AF67" i="17"/>
  <c r="AE67" i="17"/>
  <c r="AD67" i="17"/>
  <c r="AC67" i="17"/>
  <c r="AB67" i="17"/>
  <c r="AA67" i="17"/>
  <c r="Z67" i="17"/>
  <c r="Y67" i="17"/>
  <c r="X67" i="17"/>
  <c r="W67" i="17"/>
  <c r="V67" i="17"/>
  <c r="U67" i="17"/>
  <c r="T67" i="17"/>
  <c r="S67" i="17"/>
  <c r="R67" i="17"/>
  <c r="Q67" i="17"/>
  <c r="P67" i="17"/>
  <c r="O67" i="17"/>
  <c r="N67" i="17"/>
  <c r="M67" i="17"/>
  <c r="L67" i="17"/>
  <c r="K67" i="17"/>
  <c r="AO66" i="17"/>
  <c r="AN66" i="17"/>
  <c r="AM66" i="17"/>
  <c r="AL66" i="17"/>
  <c r="AK66" i="17"/>
  <c r="AJ66" i="17"/>
  <c r="AI66" i="17"/>
  <c r="AH66" i="17"/>
  <c r="AG66" i="17"/>
  <c r="AF66" i="17"/>
  <c r="AE66" i="17"/>
  <c r="AD66" i="17"/>
  <c r="AC66" i="17"/>
  <c r="AB66" i="17"/>
  <c r="AA66" i="17"/>
  <c r="Z66" i="17"/>
  <c r="Y66" i="17"/>
  <c r="X66" i="17"/>
  <c r="W66" i="17"/>
  <c r="V66" i="17"/>
  <c r="U66" i="17"/>
  <c r="T66" i="17"/>
  <c r="S66" i="17"/>
  <c r="R66" i="17"/>
  <c r="Q66" i="17"/>
  <c r="P66" i="17"/>
  <c r="O66" i="17"/>
  <c r="N66" i="17"/>
  <c r="M66" i="17"/>
  <c r="L66" i="17"/>
  <c r="K66" i="17"/>
  <c r="AO65" i="17"/>
  <c r="AN65" i="17"/>
  <c r="AM65" i="17"/>
  <c r="AL65" i="17"/>
  <c r="AK65" i="17"/>
  <c r="AJ65" i="17"/>
  <c r="AI65" i="17"/>
  <c r="AH65" i="17"/>
  <c r="AG65" i="17"/>
  <c r="AF65" i="17"/>
  <c r="AE65" i="17"/>
  <c r="AD65" i="17"/>
  <c r="AC65" i="17"/>
  <c r="AB65" i="17"/>
  <c r="AA65" i="17"/>
  <c r="Z65" i="17"/>
  <c r="Y65" i="17"/>
  <c r="X65" i="17"/>
  <c r="W65" i="17"/>
  <c r="V65" i="17"/>
  <c r="U65" i="17"/>
  <c r="T65" i="17"/>
  <c r="S65" i="17"/>
  <c r="R65" i="17"/>
  <c r="Q65" i="17"/>
  <c r="P65" i="17"/>
  <c r="O65" i="17"/>
  <c r="N65" i="17"/>
  <c r="M65" i="17"/>
  <c r="L65" i="17"/>
  <c r="K65" i="17"/>
  <c r="AO64" i="17"/>
  <c r="AN64" i="17"/>
  <c r="AM64" i="17"/>
  <c r="AL64" i="17"/>
  <c r="AK64" i="17"/>
  <c r="AJ64" i="17"/>
  <c r="AI64" i="17"/>
  <c r="AH64" i="17"/>
  <c r="AG64" i="17"/>
  <c r="AF64" i="17"/>
  <c r="AE64" i="17"/>
  <c r="AD64" i="17"/>
  <c r="AC64" i="17"/>
  <c r="AB64" i="17"/>
  <c r="AA64" i="17"/>
  <c r="Z64" i="17"/>
  <c r="Y64" i="17"/>
  <c r="X64" i="17"/>
  <c r="W64" i="17"/>
  <c r="V64" i="17"/>
  <c r="U64" i="17"/>
  <c r="T64" i="17"/>
  <c r="S64" i="17"/>
  <c r="R64" i="17"/>
  <c r="Q64" i="17"/>
  <c r="P64" i="17"/>
  <c r="O64" i="17"/>
  <c r="N64" i="17"/>
  <c r="M64" i="17"/>
  <c r="L64" i="17"/>
  <c r="K64" i="17"/>
  <c r="AO63" i="17"/>
  <c r="AN63" i="17"/>
  <c r="AM63" i="17"/>
  <c r="AL63" i="17"/>
  <c r="AK63" i="17"/>
  <c r="AJ63" i="17"/>
  <c r="AI63" i="17"/>
  <c r="AH63" i="17"/>
  <c r="AG63" i="17"/>
  <c r="AF63" i="17"/>
  <c r="AE63" i="17"/>
  <c r="AD63" i="17"/>
  <c r="AC63" i="17"/>
  <c r="AB63" i="17"/>
  <c r="AA63" i="17"/>
  <c r="Z63" i="17"/>
  <c r="Y63" i="17"/>
  <c r="X63" i="17"/>
  <c r="W63" i="17"/>
  <c r="V63" i="17"/>
  <c r="U63" i="17"/>
  <c r="T63" i="17"/>
  <c r="S63" i="17"/>
  <c r="R63" i="17"/>
  <c r="Q63" i="17"/>
  <c r="P63" i="17"/>
  <c r="O63" i="17"/>
  <c r="N63" i="17"/>
  <c r="M63" i="17"/>
  <c r="L63" i="17"/>
  <c r="K63" i="17"/>
  <c r="AO62" i="17"/>
  <c r="AN62" i="17"/>
  <c r="AM62" i="17"/>
  <c r="AL62" i="17"/>
  <c r="AK62" i="17"/>
  <c r="AJ62" i="17"/>
  <c r="AI62" i="17"/>
  <c r="AH62" i="17"/>
  <c r="AG62" i="17"/>
  <c r="AF62" i="17"/>
  <c r="AE62" i="17"/>
  <c r="AD62" i="17"/>
  <c r="AC62" i="17"/>
  <c r="AB62" i="17"/>
  <c r="AA62" i="17"/>
  <c r="Z62" i="17"/>
  <c r="Y62" i="17"/>
  <c r="X62" i="17"/>
  <c r="W62" i="17"/>
  <c r="V62" i="17"/>
  <c r="U62" i="17"/>
  <c r="T62" i="17"/>
  <c r="S62" i="17"/>
  <c r="R62" i="17"/>
  <c r="Q62" i="17"/>
  <c r="P62" i="17"/>
  <c r="O62" i="17"/>
  <c r="N62" i="17"/>
  <c r="M62" i="17"/>
  <c r="L62" i="17"/>
  <c r="K62" i="17"/>
  <c r="AO61" i="17"/>
  <c r="AN61" i="17"/>
  <c r="AM61" i="17"/>
  <c r="AL61" i="17"/>
  <c r="AK61" i="17"/>
  <c r="AJ61" i="17"/>
  <c r="AI61" i="17"/>
  <c r="AH61" i="17"/>
  <c r="AG61" i="17"/>
  <c r="AF61" i="17"/>
  <c r="AE61" i="17"/>
  <c r="AD61" i="17"/>
  <c r="AC61" i="17"/>
  <c r="AB61" i="17"/>
  <c r="AA61" i="17"/>
  <c r="Z61" i="17"/>
  <c r="Y61" i="17"/>
  <c r="X61" i="17"/>
  <c r="W61" i="17"/>
  <c r="V61" i="17"/>
  <c r="U61" i="17"/>
  <c r="T61" i="17"/>
  <c r="S61" i="17"/>
  <c r="R61" i="17"/>
  <c r="Q61" i="17"/>
  <c r="P61" i="17"/>
  <c r="O61" i="17"/>
  <c r="N61" i="17"/>
  <c r="M61" i="17"/>
  <c r="L61" i="17"/>
  <c r="K61" i="17"/>
  <c r="AO60" i="17"/>
  <c r="AN60" i="17"/>
  <c r="AM60" i="17"/>
  <c r="AL60" i="17"/>
  <c r="AK60" i="17"/>
  <c r="AJ60" i="17"/>
  <c r="AI60" i="17"/>
  <c r="AH60" i="17"/>
  <c r="AG60" i="17"/>
  <c r="AF60" i="17"/>
  <c r="AE60" i="17"/>
  <c r="AD60" i="17"/>
  <c r="AC60" i="17"/>
  <c r="AB60" i="17"/>
  <c r="AA60" i="17"/>
  <c r="Z60" i="17"/>
  <c r="Y60" i="17"/>
  <c r="X60" i="17"/>
  <c r="W60" i="17"/>
  <c r="V60" i="17"/>
  <c r="U60" i="17"/>
  <c r="T60" i="17"/>
  <c r="S60" i="17"/>
  <c r="R60" i="17"/>
  <c r="Q60" i="17"/>
  <c r="P60" i="17"/>
  <c r="O60" i="17"/>
  <c r="N60" i="17"/>
  <c r="M60" i="17"/>
  <c r="L60" i="17"/>
  <c r="K60" i="17"/>
  <c r="AO59" i="17"/>
  <c r="AN59" i="17"/>
  <c r="AM59" i="17"/>
  <c r="AL59" i="17"/>
  <c r="AK59" i="17"/>
  <c r="AJ59" i="17"/>
  <c r="AI59" i="17"/>
  <c r="AH59" i="17"/>
  <c r="AG59" i="17"/>
  <c r="AF59" i="17"/>
  <c r="AE59" i="17"/>
  <c r="AD59" i="17"/>
  <c r="AC59" i="17"/>
  <c r="AB59" i="17"/>
  <c r="AA59" i="17"/>
  <c r="Z59" i="17"/>
  <c r="Y59" i="17"/>
  <c r="X59" i="17"/>
  <c r="W59" i="17"/>
  <c r="V59" i="17"/>
  <c r="U59" i="17"/>
  <c r="T59" i="17"/>
  <c r="S59" i="17"/>
  <c r="R59" i="17"/>
  <c r="Q59" i="17"/>
  <c r="P59" i="17"/>
  <c r="O59" i="17"/>
  <c r="N59" i="17"/>
  <c r="M59" i="17"/>
  <c r="L59" i="17"/>
  <c r="K59" i="17"/>
  <c r="AO58" i="17"/>
  <c r="AN58" i="17"/>
  <c r="AM58" i="17"/>
  <c r="AL58" i="17"/>
  <c r="AK58" i="17"/>
  <c r="AJ58" i="17"/>
  <c r="AI58" i="17"/>
  <c r="AH58" i="17"/>
  <c r="AG58" i="17"/>
  <c r="AF58" i="17"/>
  <c r="AE58" i="17"/>
  <c r="AD58" i="17"/>
  <c r="AC58" i="17"/>
  <c r="AB58" i="17"/>
  <c r="AA58" i="17"/>
  <c r="Z58" i="17"/>
  <c r="Y58" i="17"/>
  <c r="X58" i="17"/>
  <c r="W58" i="17"/>
  <c r="V58" i="17"/>
  <c r="U58" i="17"/>
  <c r="T58" i="17"/>
  <c r="S58" i="17"/>
  <c r="R58" i="17"/>
  <c r="Q58" i="17"/>
  <c r="P58" i="17"/>
  <c r="O58" i="17"/>
  <c r="N58" i="17"/>
  <c r="M58" i="17"/>
  <c r="L58" i="17"/>
  <c r="K58" i="17"/>
  <c r="AO57" i="17"/>
  <c r="AN57" i="17"/>
  <c r="AM57" i="17"/>
  <c r="AL57" i="17"/>
  <c r="AK57" i="17"/>
  <c r="AJ57" i="17"/>
  <c r="AI57" i="17"/>
  <c r="AH57" i="17"/>
  <c r="AG57" i="17"/>
  <c r="AF57" i="17"/>
  <c r="AE57" i="17"/>
  <c r="AD57" i="17"/>
  <c r="AC57" i="17"/>
  <c r="AB57" i="17"/>
  <c r="AA57" i="17"/>
  <c r="Z57" i="17"/>
  <c r="Y57" i="17"/>
  <c r="X57" i="17"/>
  <c r="W57" i="17"/>
  <c r="V57" i="17"/>
  <c r="U57" i="17"/>
  <c r="T57" i="17"/>
  <c r="S57" i="17"/>
  <c r="R57" i="17"/>
  <c r="Q57" i="17"/>
  <c r="P57" i="17"/>
  <c r="O57" i="17"/>
  <c r="N57" i="17"/>
  <c r="M57" i="17"/>
  <c r="L57" i="17"/>
  <c r="K57" i="17"/>
  <c r="AO56" i="17"/>
  <c r="AN56" i="17"/>
  <c r="AM56" i="17"/>
  <c r="AL56" i="17"/>
  <c r="AK56" i="17"/>
  <c r="AJ56" i="17"/>
  <c r="AI56" i="17"/>
  <c r="AH56" i="17"/>
  <c r="AG56" i="17"/>
  <c r="AF56" i="17"/>
  <c r="AE56" i="17"/>
  <c r="AD56" i="17"/>
  <c r="AC56" i="17"/>
  <c r="AB56" i="17"/>
  <c r="AA56" i="17"/>
  <c r="Z56" i="17"/>
  <c r="Y56" i="17"/>
  <c r="X56" i="17"/>
  <c r="W56" i="17"/>
  <c r="V56" i="17"/>
  <c r="U56" i="17"/>
  <c r="T56" i="17"/>
  <c r="S56" i="17"/>
  <c r="R56" i="17"/>
  <c r="Q56" i="17"/>
  <c r="P56" i="17"/>
  <c r="O56" i="17"/>
  <c r="N56" i="17"/>
  <c r="M56" i="17"/>
  <c r="L56" i="17"/>
  <c r="K56" i="17"/>
  <c r="AO55" i="17"/>
  <c r="AN55" i="17"/>
  <c r="AM55" i="17"/>
  <c r="AL55" i="17"/>
  <c r="AK55" i="17"/>
  <c r="AJ55" i="17"/>
  <c r="AI55" i="17"/>
  <c r="AH55" i="17"/>
  <c r="AG55" i="17"/>
  <c r="AF55" i="17"/>
  <c r="AE55" i="17"/>
  <c r="AD55" i="17"/>
  <c r="AC55" i="17"/>
  <c r="AB55" i="17"/>
  <c r="AA55" i="17"/>
  <c r="Z55" i="17"/>
  <c r="Y55" i="17"/>
  <c r="X55" i="17"/>
  <c r="W55" i="17"/>
  <c r="V55" i="17"/>
  <c r="U55" i="17"/>
  <c r="T55" i="17"/>
  <c r="S55" i="17"/>
  <c r="R55" i="17"/>
  <c r="Q55" i="17"/>
  <c r="P55" i="17"/>
  <c r="O55" i="17"/>
  <c r="N55" i="17"/>
  <c r="M55" i="17"/>
  <c r="L55" i="17"/>
  <c r="K55" i="17"/>
  <c r="AO54" i="17"/>
  <c r="AN54" i="17"/>
  <c r="AM54" i="17"/>
  <c r="AL54" i="17"/>
  <c r="AK54" i="17"/>
  <c r="AJ54" i="17"/>
  <c r="AI54" i="17"/>
  <c r="AH54" i="17"/>
  <c r="AG54" i="17"/>
  <c r="AF54" i="17"/>
  <c r="AE54" i="17"/>
  <c r="AD54" i="17"/>
  <c r="AC54" i="17"/>
  <c r="AB54" i="17"/>
  <c r="AA54" i="17"/>
  <c r="Z54" i="17"/>
  <c r="Y54" i="17"/>
  <c r="X54" i="17"/>
  <c r="W54" i="17"/>
  <c r="V54" i="17"/>
  <c r="U54" i="17"/>
  <c r="T54" i="17"/>
  <c r="S54" i="17"/>
  <c r="R54" i="17"/>
  <c r="Q54" i="17"/>
  <c r="P54" i="17"/>
  <c r="O54" i="17"/>
  <c r="N54" i="17"/>
  <c r="M54" i="17"/>
  <c r="L54" i="17"/>
  <c r="K54" i="17"/>
  <c r="AO53" i="17"/>
  <c r="AN53" i="17"/>
  <c r="AM53" i="17"/>
  <c r="AL53" i="17"/>
  <c r="AK53" i="17"/>
  <c r="AJ53" i="17"/>
  <c r="AI53" i="17"/>
  <c r="AH53" i="17"/>
  <c r="AG53" i="17"/>
  <c r="AF53" i="17"/>
  <c r="AE53" i="17"/>
  <c r="AD53" i="17"/>
  <c r="AC53" i="17"/>
  <c r="AB53" i="17"/>
  <c r="AA53" i="17"/>
  <c r="Z53" i="17"/>
  <c r="Y53" i="17"/>
  <c r="X53" i="17"/>
  <c r="W53" i="17"/>
  <c r="V53" i="17"/>
  <c r="U53" i="17"/>
  <c r="T53" i="17"/>
  <c r="S53" i="17"/>
  <c r="R53" i="17"/>
  <c r="Q53" i="17"/>
  <c r="P53" i="17"/>
  <c r="O53" i="17"/>
  <c r="N53" i="17"/>
  <c r="M53" i="17"/>
  <c r="L53" i="17"/>
  <c r="K53" i="17"/>
  <c r="AO52" i="17"/>
  <c r="AN52" i="17"/>
  <c r="AM52" i="17"/>
  <c r="AL52" i="17"/>
  <c r="AK52" i="17"/>
  <c r="AJ52" i="17"/>
  <c r="AI52" i="17"/>
  <c r="AH52" i="17"/>
  <c r="AG52" i="17"/>
  <c r="AF52" i="17"/>
  <c r="AE52" i="17"/>
  <c r="AD52" i="17"/>
  <c r="AC52" i="17"/>
  <c r="AB52" i="17"/>
  <c r="AA52" i="17"/>
  <c r="Z52" i="17"/>
  <c r="Y52" i="17"/>
  <c r="X52" i="17"/>
  <c r="W52" i="17"/>
  <c r="V52" i="17"/>
  <c r="U52" i="17"/>
  <c r="T52" i="17"/>
  <c r="S52" i="17"/>
  <c r="R52" i="17"/>
  <c r="Q52" i="17"/>
  <c r="P52" i="17"/>
  <c r="O52" i="17"/>
  <c r="N52" i="17"/>
  <c r="M52" i="17"/>
  <c r="L52" i="17"/>
  <c r="K52" i="17"/>
  <c r="AO51" i="17"/>
  <c r="AN51" i="17"/>
  <c r="AM51" i="17"/>
  <c r="AL51" i="17"/>
  <c r="AK51" i="17"/>
  <c r="AJ51" i="17"/>
  <c r="AI51" i="17"/>
  <c r="AH51" i="17"/>
  <c r="AG51" i="17"/>
  <c r="AF51" i="17"/>
  <c r="AE51" i="17"/>
  <c r="AD51" i="17"/>
  <c r="AC51" i="17"/>
  <c r="AB51" i="17"/>
  <c r="AA51" i="17"/>
  <c r="Z51" i="17"/>
  <c r="Y51" i="17"/>
  <c r="X51" i="17"/>
  <c r="W51" i="17"/>
  <c r="V51" i="17"/>
  <c r="U51" i="17"/>
  <c r="T51" i="17"/>
  <c r="S51" i="17"/>
  <c r="R51" i="17"/>
  <c r="Q51" i="17"/>
  <c r="P51" i="17"/>
  <c r="O51" i="17"/>
  <c r="N51" i="17"/>
  <c r="M51" i="17"/>
  <c r="L51" i="17"/>
  <c r="K51" i="17"/>
  <c r="AO50" i="17"/>
  <c r="AN50" i="17"/>
  <c r="AM50" i="17"/>
  <c r="AL50" i="17"/>
  <c r="AK50" i="17"/>
  <c r="AJ50" i="17"/>
  <c r="AI50" i="17"/>
  <c r="AH50" i="17"/>
  <c r="AG50" i="17"/>
  <c r="AF50" i="17"/>
  <c r="AE50" i="17"/>
  <c r="AD50" i="17"/>
  <c r="AC50" i="17"/>
  <c r="AB50" i="17"/>
  <c r="AA50" i="17"/>
  <c r="Z50" i="17"/>
  <c r="Y50" i="17"/>
  <c r="X50" i="17"/>
  <c r="W50" i="17"/>
  <c r="V50" i="17"/>
  <c r="U50" i="17"/>
  <c r="T50" i="17"/>
  <c r="S50" i="17"/>
  <c r="R50" i="17"/>
  <c r="Q50" i="17"/>
  <c r="P50" i="17"/>
  <c r="O50" i="17"/>
  <c r="N50" i="17"/>
  <c r="M50" i="17"/>
  <c r="L50" i="17"/>
  <c r="K50" i="17"/>
  <c r="AO49" i="17"/>
  <c r="AN49" i="17"/>
  <c r="AM49" i="17"/>
  <c r="AL49" i="17"/>
  <c r="AK49" i="17"/>
  <c r="AJ49" i="17"/>
  <c r="AI49" i="17"/>
  <c r="AH49" i="17"/>
  <c r="AG49" i="17"/>
  <c r="AF49" i="17"/>
  <c r="AE49" i="17"/>
  <c r="AD49" i="17"/>
  <c r="AC49" i="17"/>
  <c r="AB49" i="17"/>
  <c r="AA49" i="17"/>
  <c r="Z49" i="17"/>
  <c r="Y49" i="17"/>
  <c r="X49" i="17"/>
  <c r="W49" i="17"/>
  <c r="V49" i="17"/>
  <c r="U49" i="17"/>
  <c r="T49" i="17"/>
  <c r="S49" i="17"/>
  <c r="R49" i="17"/>
  <c r="Q49" i="17"/>
  <c r="P49" i="17"/>
  <c r="O49" i="17"/>
  <c r="N49" i="17"/>
  <c r="M49" i="17"/>
  <c r="L49" i="17"/>
  <c r="K49" i="17"/>
  <c r="AO48" i="17"/>
  <c r="AN48" i="17"/>
  <c r="AM48" i="17"/>
  <c r="AL48" i="17"/>
  <c r="AK48" i="17"/>
  <c r="AJ48" i="17"/>
  <c r="AI48" i="17"/>
  <c r="AH48" i="17"/>
  <c r="AG48" i="17"/>
  <c r="AF48" i="17"/>
  <c r="AE48" i="17"/>
  <c r="AD48" i="17"/>
  <c r="AC48" i="17"/>
  <c r="AB48" i="17"/>
  <c r="AA48" i="17"/>
  <c r="Z48" i="17"/>
  <c r="Y48" i="17"/>
  <c r="X48" i="17"/>
  <c r="W48" i="17"/>
  <c r="V48" i="17"/>
  <c r="U48" i="17"/>
  <c r="T48" i="17"/>
  <c r="S48" i="17"/>
  <c r="R48" i="17"/>
  <c r="Q48" i="17"/>
  <c r="P48" i="17"/>
  <c r="O48" i="17"/>
  <c r="N48" i="17"/>
  <c r="M48" i="17"/>
  <c r="L48" i="17"/>
  <c r="K48" i="17"/>
  <c r="AO47" i="17"/>
  <c r="AN47" i="17"/>
  <c r="AM47" i="17"/>
  <c r="AL47" i="17"/>
  <c r="AK47" i="17"/>
  <c r="AJ47" i="17"/>
  <c r="AI47" i="17"/>
  <c r="AH47" i="17"/>
  <c r="AG47" i="17"/>
  <c r="AF47" i="17"/>
  <c r="AE47" i="17"/>
  <c r="AD47" i="17"/>
  <c r="AC47" i="17"/>
  <c r="AB47" i="17"/>
  <c r="AA47" i="17"/>
  <c r="Z47" i="17"/>
  <c r="Y47" i="17"/>
  <c r="X47" i="17"/>
  <c r="W47" i="17"/>
  <c r="V47" i="17"/>
  <c r="U47" i="17"/>
  <c r="T47" i="17"/>
  <c r="S47" i="17"/>
  <c r="R47" i="17"/>
  <c r="Q47" i="17"/>
  <c r="P47" i="17"/>
  <c r="O47" i="17"/>
  <c r="N47" i="17"/>
  <c r="M47" i="17"/>
  <c r="L47" i="17"/>
  <c r="K47" i="17"/>
  <c r="AO46" i="17"/>
  <c r="AN46" i="17"/>
  <c r="AM46" i="17"/>
  <c r="AL46" i="17"/>
  <c r="AK46" i="17"/>
  <c r="AJ46" i="17"/>
  <c r="AI46" i="17"/>
  <c r="AH46" i="17"/>
  <c r="AG46" i="17"/>
  <c r="AF46" i="17"/>
  <c r="AE46" i="17"/>
  <c r="AD46" i="17"/>
  <c r="AC46" i="17"/>
  <c r="AB46" i="17"/>
  <c r="AA46" i="17"/>
  <c r="Z46" i="17"/>
  <c r="Y46" i="17"/>
  <c r="X46" i="17"/>
  <c r="W46" i="17"/>
  <c r="V46" i="17"/>
  <c r="U46" i="17"/>
  <c r="T46" i="17"/>
  <c r="S46" i="17"/>
  <c r="R46" i="17"/>
  <c r="Q46" i="17"/>
  <c r="P46" i="17"/>
  <c r="O46" i="17"/>
  <c r="N46" i="17"/>
  <c r="M46" i="17"/>
  <c r="L46" i="17"/>
  <c r="K46" i="17"/>
  <c r="AO45" i="17"/>
  <c r="AN45" i="17"/>
  <c r="AM45" i="17"/>
  <c r="AL45" i="17"/>
  <c r="AK45" i="17"/>
  <c r="AJ45" i="17"/>
  <c r="AI45" i="17"/>
  <c r="AH45" i="17"/>
  <c r="AG45" i="17"/>
  <c r="AF45" i="17"/>
  <c r="AE45" i="17"/>
  <c r="AD45" i="17"/>
  <c r="AC45" i="17"/>
  <c r="AB45" i="17"/>
  <c r="AA45" i="17"/>
  <c r="Z45" i="17"/>
  <c r="Y45" i="17"/>
  <c r="X45" i="17"/>
  <c r="W45" i="17"/>
  <c r="V45" i="17"/>
  <c r="U45" i="17"/>
  <c r="T45" i="17"/>
  <c r="S45" i="17"/>
  <c r="R45" i="17"/>
  <c r="Q45" i="17"/>
  <c r="P45" i="17"/>
  <c r="O45" i="17"/>
  <c r="N45" i="17"/>
  <c r="M45" i="17"/>
  <c r="L45" i="17"/>
  <c r="K45" i="17"/>
  <c r="AO44" i="17"/>
  <c r="AN44" i="17"/>
  <c r="AM44" i="17"/>
  <c r="AL44" i="17"/>
  <c r="AK44" i="17"/>
  <c r="AJ44" i="17"/>
  <c r="AI44" i="17"/>
  <c r="AH44" i="17"/>
  <c r="AG44" i="17"/>
  <c r="AF44" i="17"/>
  <c r="AE44" i="17"/>
  <c r="AD44" i="17"/>
  <c r="AC44" i="17"/>
  <c r="AB44" i="17"/>
  <c r="AA44" i="17"/>
  <c r="Z44" i="17"/>
  <c r="Y44" i="17"/>
  <c r="X44" i="17"/>
  <c r="W44" i="17"/>
  <c r="V44" i="17"/>
  <c r="U44" i="17"/>
  <c r="T44" i="17"/>
  <c r="S44" i="17"/>
  <c r="R44" i="17"/>
  <c r="Q44" i="17"/>
  <c r="P44" i="17"/>
  <c r="O44" i="17"/>
  <c r="N44" i="17"/>
  <c r="M44" i="17"/>
  <c r="L44" i="17"/>
  <c r="K44" i="17"/>
  <c r="AO43" i="17"/>
  <c r="AN43" i="17"/>
  <c r="AM43" i="17"/>
  <c r="AL43" i="17"/>
  <c r="AK43" i="17"/>
  <c r="AJ43" i="17"/>
  <c r="AI43" i="17"/>
  <c r="AH43" i="17"/>
  <c r="AG43" i="17"/>
  <c r="AF43" i="17"/>
  <c r="AE43" i="17"/>
  <c r="AD43" i="17"/>
  <c r="AC43" i="17"/>
  <c r="AB43" i="17"/>
  <c r="AA43" i="17"/>
  <c r="Z43" i="17"/>
  <c r="Y43" i="17"/>
  <c r="X43" i="17"/>
  <c r="W43" i="17"/>
  <c r="V43" i="17"/>
  <c r="U43" i="17"/>
  <c r="T43" i="17"/>
  <c r="S43" i="17"/>
  <c r="R43" i="17"/>
  <c r="Q43" i="17"/>
  <c r="P43" i="17"/>
  <c r="O43" i="17"/>
  <c r="N43" i="17"/>
  <c r="M43" i="17"/>
  <c r="L43" i="17"/>
  <c r="K43" i="17"/>
  <c r="AO42" i="17"/>
  <c r="AN42" i="17"/>
  <c r="AM42" i="17"/>
  <c r="AL42" i="17"/>
  <c r="AK42" i="17"/>
  <c r="AJ42" i="17"/>
  <c r="AI42" i="17"/>
  <c r="AH42" i="17"/>
  <c r="AG42" i="17"/>
  <c r="AF42" i="17"/>
  <c r="AE42" i="17"/>
  <c r="AD42" i="17"/>
  <c r="AC42" i="17"/>
  <c r="AB42" i="17"/>
  <c r="AA42" i="17"/>
  <c r="Z42" i="17"/>
  <c r="Y42" i="17"/>
  <c r="X42" i="17"/>
  <c r="W42" i="17"/>
  <c r="V42" i="17"/>
  <c r="U42" i="17"/>
  <c r="T42" i="17"/>
  <c r="S42" i="17"/>
  <c r="R42" i="17"/>
  <c r="Q42" i="17"/>
  <c r="P42" i="17"/>
  <c r="O42" i="17"/>
  <c r="N42" i="17"/>
  <c r="M42" i="17"/>
  <c r="L42" i="17"/>
  <c r="K42" i="17"/>
  <c r="AO41" i="17"/>
  <c r="AN41" i="17"/>
  <c r="AM41" i="17"/>
  <c r="AL41" i="17"/>
  <c r="AK41" i="17"/>
  <c r="AJ41" i="17"/>
  <c r="AI41" i="17"/>
  <c r="AH41" i="17"/>
  <c r="AG41" i="17"/>
  <c r="AF41" i="17"/>
  <c r="AE41" i="17"/>
  <c r="AD41" i="17"/>
  <c r="AC41" i="17"/>
  <c r="AB41" i="17"/>
  <c r="AA41" i="17"/>
  <c r="Z41" i="17"/>
  <c r="Y41" i="17"/>
  <c r="X41" i="17"/>
  <c r="W41" i="17"/>
  <c r="V41" i="17"/>
  <c r="U41" i="17"/>
  <c r="T41" i="17"/>
  <c r="S41" i="17"/>
  <c r="R41" i="17"/>
  <c r="Q41" i="17"/>
  <c r="P41" i="17"/>
  <c r="O41" i="17"/>
  <c r="N41" i="17"/>
  <c r="M41" i="17"/>
  <c r="L41" i="17"/>
  <c r="K41" i="17"/>
  <c r="AO40" i="17"/>
  <c r="AN40" i="17"/>
  <c r="AM40" i="17"/>
  <c r="AL40" i="17"/>
  <c r="AK40" i="17"/>
  <c r="AJ40" i="17"/>
  <c r="AI40" i="17"/>
  <c r="AH40" i="17"/>
  <c r="AG40" i="17"/>
  <c r="AF40" i="17"/>
  <c r="AE40" i="17"/>
  <c r="AD40" i="17"/>
  <c r="AC40" i="17"/>
  <c r="AB40" i="17"/>
  <c r="AA40" i="17"/>
  <c r="Z40" i="17"/>
  <c r="Y40" i="17"/>
  <c r="X40" i="17"/>
  <c r="W40" i="17"/>
  <c r="V40" i="17"/>
  <c r="U40" i="17"/>
  <c r="T40" i="17"/>
  <c r="S40" i="17"/>
  <c r="R40" i="17"/>
  <c r="Q40" i="17"/>
  <c r="P40" i="17"/>
  <c r="O40" i="17"/>
  <c r="N40" i="17"/>
  <c r="M40" i="17"/>
  <c r="L40" i="17"/>
  <c r="K40" i="17"/>
  <c r="AO39" i="17"/>
  <c r="AN39" i="17"/>
  <c r="AM39" i="17"/>
  <c r="AL39" i="17"/>
  <c r="AK39" i="17"/>
  <c r="AJ39" i="17"/>
  <c r="AI39" i="17"/>
  <c r="AH39" i="17"/>
  <c r="AG39" i="17"/>
  <c r="AF39" i="17"/>
  <c r="AE39" i="17"/>
  <c r="AD39" i="17"/>
  <c r="AC39" i="17"/>
  <c r="AB39" i="17"/>
  <c r="AA39" i="17"/>
  <c r="Z39" i="17"/>
  <c r="Y39" i="17"/>
  <c r="X39" i="17"/>
  <c r="W39" i="17"/>
  <c r="V39" i="17"/>
  <c r="U39" i="17"/>
  <c r="T39" i="17"/>
  <c r="S39" i="17"/>
  <c r="R39" i="17"/>
  <c r="Q39" i="17"/>
  <c r="P39" i="17"/>
  <c r="O39" i="17"/>
  <c r="N39" i="17"/>
  <c r="M39" i="17"/>
  <c r="L39" i="17"/>
  <c r="K39" i="17"/>
  <c r="AO38" i="17"/>
  <c r="AN38" i="17"/>
  <c r="AM38" i="17"/>
  <c r="AL38" i="17"/>
  <c r="AK38" i="17"/>
  <c r="AJ38" i="17"/>
  <c r="AI38" i="17"/>
  <c r="AH38" i="17"/>
  <c r="AG38" i="17"/>
  <c r="AF38" i="17"/>
  <c r="AE38" i="17"/>
  <c r="AD38" i="17"/>
  <c r="AC38" i="17"/>
  <c r="AB38" i="17"/>
  <c r="AA38" i="17"/>
  <c r="Z38" i="17"/>
  <c r="Y38" i="17"/>
  <c r="X38" i="17"/>
  <c r="W38" i="17"/>
  <c r="V38" i="17"/>
  <c r="U38" i="17"/>
  <c r="T38" i="17"/>
  <c r="S38" i="17"/>
  <c r="R38" i="17"/>
  <c r="Q38" i="17"/>
  <c r="P38" i="17"/>
  <c r="O38" i="17"/>
  <c r="N38" i="17"/>
  <c r="M38" i="17"/>
  <c r="L38" i="17"/>
  <c r="K38" i="17"/>
  <c r="AO37" i="17"/>
  <c r="AN37" i="17"/>
  <c r="AM37" i="17"/>
  <c r="AL37" i="17"/>
  <c r="AK37" i="17"/>
  <c r="AJ37" i="17"/>
  <c r="AI37" i="17"/>
  <c r="AH37" i="17"/>
  <c r="AG37" i="17"/>
  <c r="AF37" i="17"/>
  <c r="AE37" i="17"/>
  <c r="AD37" i="17"/>
  <c r="AC37" i="17"/>
  <c r="AB37" i="17"/>
  <c r="AA37" i="17"/>
  <c r="Z37" i="17"/>
  <c r="Y37" i="17"/>
  <c r="X37" i="17"/>
  <c r="W37" i="17"/>
  <c r="V37" i="17"/>
  <c r="U37" i="17"/>
  <c r="T37" i="17"/>
  <c r="S37" i="17"/>
  <c r="R37" i="17"/>
  <c r="Q37" i="17"/>
  <c r="P37" i="17"/>
  <c r="O37" i="17"/>
  <c r="N37" i="17"/>
  <c r="M37" i="17"/>
  <c r="L37" i="17"/>
  <c r="K37" i="17"/>
  <c r="AO36" i="17"/>
  <c r="AN36" i="17"/>
  <c r="AM36" i="17"/>
  <c r="AL36" i="17"/>
  <c r="AK36" i="17"/>
  <c r="AJ36" i="17"/>
  <c r="AI36" i="17"/>
  <c r="AH36" i="17"/>
  <c r="AG36" i="17"/>
  <c r="AF36" i="17"/>
  <c r="AE36" i="17"/>
  <c r="AD36" i="17"/>
  <c r="AC36" i="17"/>
  <c r="AB36" i="17"/>
  <c r="AA36" i="17"/>
  <c r="Z36" i="17"/>
  <c r="Y36" i="17"/>
  <c r="X36" i="17"/>
  <c r="W36" i="17"/>
  <c r="V36" i="17"/>
  <c r="U36" i="17"/>
  <c r="T36" i="17"/>
  <c r="S36" i="17"/>
  <c r="R36" i="17"/>
  <c r="Q36" i="17"/>
  <c r="P36" i="17"/>
  <c r="O36" i="17"/>
  <c r="N36" i="17"/>
  <c r="M36" i="17"/>
  <c r="L36" i="17"/>
  <c r="K36" i="17"/>
  <c r="AO35" i="17"/>
  <c r="AN35" i="17"/>
  <c r="AM35" i="17"/>
  <c r="AL35" i="17"/>
  <c r="AK35" i="17"/>
  <c r="AJ35" i="17"/>
  <c r="AI35" i="17"/>
  <c r="AH35" i="17"/>
  <c r="AG35" i="17"/>
  <c r="AF35" i="17"/>
  <c r="AE35" i="17"/>
  <c r="AD35" i="17"/>
  <c r="AC35" i="17"/>
  <c r="AB35" i="17"/>
  <c r="AA35" i="17"/>
  <c r="Z35" i="17"/>
  <c r="Y35" i="17"/>
  <c r="X35" i="17"/>
  <c r="W35" i="17"/>
  <c r="V35" i="17"/>
  <c r="U35" i="17"/>
  <c r="T35" i="17"/>
  <c r="S35" i="17"/>
  <c r="R35" i="17"/>
  <c r="Q35" i="17"/>
  <c r="P35" i="17"/>
  <c r="O35" i="17"/>
  <c r="N35" i="17"/>
  <c r="M35" i="17"/>
  <c r="L35" i="17"/>
  <c r="K35" i="17"/>
  <c r="AO34" i="17"/>
  <c r="AN34" i="17"/>
  <c r="AM34" i="17"/>
  <c r="AL34" i="17"/>
  <c r="AK34" i="17"/>
  <c r="AJ34" i="17"/>
  <c r="AI34" i="17"/>
  <c r="AH34" i="17"/>
  <c r="AG34" i="17"/>
  <c r="AF34" i="17"/>
  <c r="AE34" i="17"/>
  <c r="AD34" i="17"/>
  <c r="AC34" i="17"/>
  <c r="AB34" i="17"/>
  <c r="AA34" i="17"/>
  <c r="Z34" i="17"/>
  <c r="Y34" i="17"/>
  <c r="X34" i="17"/>
  <c r="W34" i="17"/>
  <c r="V34" i="17"/>
  <c r="U34" i="17"/>
  <c r="T34" i="17"/>
  <c r="S34" i="17"/>
  <c r="R34" i="17"/>
  <c r="Q34" i="17"/>
  <c r="P34" i="17"/>
  <c r="O34" i="17"/>
  <c r="N34" i="17"/>
  <c r="M34" i="17"/>
  <c r="L34" i="17"/>
  <c r="K34" i="17"/>
  <c r="AO33" i="17"/>
  <c r="AN33" i="17"/>
  <c r="AM33" i="17"/>
  <c r="AL33" i="17"/>
  <c r="AK33" i="17"/>
  <c r="AJ33" i="17"/>
  <c r="AI33" i="17"/>
  <c r="AH33" i="17"/>
  <c r="AG33" i="17"/>
  <c r="AF33" i="17"/>
  <c r="AE33" i="17"/>
  <c r="AD33" i="17"/>
  <c r="AC33" i="17"/>
  <c r="AB33" i="17"/>
  <c r="AA33" i="17"/>
  <c r="Z33" i="17"/>
  <c r="Y33" i="17"/>
  <c r="X33" i="17"/>
  <c r="W33" i="17"/>
  <c r="V33" i="17"/>
  <c r="U33" i="17"/>
  <c r="T33" i="17"/>
  <c r="S33" i="17"/>
  <c r="R33" i="17"/>
  <c r="Q33" i="17"/>
  <c r="P33" i="17"/>
  <c r="O33" i="17"/>
  <c r="N33" i="17"/>
  <c r="M33" i="17"/>
  <c r="L33" i="17"/>
  <c r="K33" i="17"/>
  <c r="AO32" i="17"/>
  <c r="AN32" i="17"/>
  <c r="AM32" i="17"/>
  <c r="AL32" i="17"/>
  <c r="AK32" i="17"/>
  <c r="AJ32" i="17"/>
  <c r="AI32" i="17"/>
  <c r="AH32" i="17"/>
  <c r="AG32" i="17"/>
  <c r="AF32" i="17"/>
  <c r="AE32" i="17"/>
  <c r="AD32" i="17"/>
  <c r="AC32" i="17"/>
  <c r="AB32" i="17"/>
  <c r="AA32" i="17"/>
  <c r="Z32" i="17"/>
  <c r="Y32" i="17"/>
  <c r="X32" i="17"/>
  <c r="W32" i="17"/>
  <c r="V32" i="17"/>
  <c r="U32" i="17"/>
  <c r="T32" i="17"/>
  <c r="S32" i="17"/>
  <c r="R32" i="17"/>
  <c r="Q32" i="17"/>
  <c r="P32" i="17"/>
  <c r="O32" i="17"/>
  <c r="N32" i="17"/>
  <c r="M32" i="17"/>
  <c r="L32" i="17"/>
  <c r="K32" i="17"/>
  <c r="AO31" i="17"/>
  <c r="AN31" i="17"/>
  <c r="AM31" i="17"/>
  <c r="AL31" i="17"/>
  <c r="AK31" i="17"/>
  <c r="AJ31" i="17"/>
  <c r="AI31" i="17"/>
  <c r="AH31" i="17"/>
  <c r="AG31" i="17"/>
  <c r="AF31" i="17"/>
  <c r="AE31" i="17"/>
  <c r="AD31" i="17"/>
  <c r="AC31" i="17"/>
  <c r="AB31" i="17"/>
  <c r="AA31" i="17"/>
  <c r="Z31" i="17"/>
  <c r="Y31" i="17"/>
  <c r="X31" i="17"/>
  <c r="W31" i="17"/>
  <c r="V31" i="17"/>
  <c r="U31" i="17"/>
  <c r="T31" i="17"/>
  <c r="S31" i="17"/>
  <c r="R31" i="17"/>
  <c r="Q31" i="17"/>
  <c r="P31" i="17"/>
  <c r="O31" i="17"/>
  <c r="N31" i="17"/>
  <c r="M31" i="17"/>
  <c r="L31" i="17"/>
  <c r="K31" i="17"/>
  <c r="AO30" i="17"/>
  <c r="AN30" i="17"/>
  <c r="AM30" i="17"/>
  <c r="AL30" i="17"/>
  <c r="AK30" i="17"/>
  <c r="AJ30" i="17"/>
  <c r="AI30" i="17"/>
  <c r="AH30" i="17"/>
  <c r="AG30" i="17"/>
  <c r="AF30" i="17"/>
  <c r="AE30" i="17"/>
  <c r="AD30" i="17"/>
  <c r="AC30" i="17"/>
  <c r="AB30" i="17"/>
  <c r="AA30" i="17"/>
  <c r="Z30" i="17"/>
  <c r="Y30" i="17"/>
  <c r="X30" i="17"/>
  <c r="W30" i="17"/>
  <c r="V30" i="17"/>
  <c r="U30" i="17"/>
  <c r="T30" i="17"/>
  <c r="S30" i="17"/>
  <c r="R30" i="17"/>
  <c r="Q30" i="17"/>
  <c r="P30" i="17"/>
  <c r="O30" i="17"/>
  <c r="N30" i="17"/>
  <c r="M30" i="17"/>
  <c r="L30" i="17"/>
  <c r="K30" i="17"/>
  <c r="AO29" i="17"/>
  <c r="AN29" i="17"/>
  <c r="AM29" i="17"/>
  <c r="AL29" i="17"/>
  <c r="AK29" i="17"/>
  <c r="AJ29" i="17"/>
  <c r="AI29" i="17"/>
  <c r="AH29" i="17"/>
  <c r="AG29" i="17"/>
  <c r="AF29" i="17"/>
  <c r="AE29" i="17"/>
  <c r="AD29" i="17"/>
  <c r="AC29" i="17"/>
  <c r="AB29" i="17"/>
  <c r="AA29" i="17"/>
  <c r="Z29" i="17"/>
  <c r="Y29" i="17"/>
  <c r="X29" i="17"/>
  <c r="W29" i="17"/>
  <c r="V29" i="17"/>
  <c r="U29" i="17"/>
  <c r="T29" i="17"/>
  <c r="S29" i="17"/>
  <c r="R29" i="17"/>
  <c r="Q29" i="17"/>
  <c r="P29" i="17"/>
  <c r="O29" i="17"/>
  <c r="N29" i="17"/>
  <c r="M29" i="17"/>
  <c r="L29" i="17"/>
  <c r="K29" i="17"/>
  <c r="AO28" i="17"/>
  <c r="AN28" i="17"/>
  <c r="AM28" i="17"/>
  <c r="AL28" i="17"/>
  <c r="AK28" i="17"/>
  <c r="AJ28" i="17"/>
  <c r="AI28" i="17"/>
  <c r="AH28" i="17"/>
  <c r="AG28" i="17"/>
  <c r="AF28" i="17"/>
  <c r="AE28" i="17"/>
  <c r="AD28" i="17"/>
  <c r="AC28" i="17"/>
  <c r="AB28" i="17"/>
  <c r="AA28" i="17"/>
  <c r="Z28" i="17"/>
  <c r="Y28" i="17"/>
  <c r="X28" i="17"/>
  <c r="W28" i="17"/>
  <c r="V28" i="17"/>
  <c r="U28" i="17"/>
  <c r="T28" i="17"/>
  <c r="S28" i="17"/>
  <c r="R28" i="17"/>
  <c r="Q28" i="17"/>
  <c r="P28" i="17"/>
  <c r="O28" i="17"/>
  <c r="N28" i="17"/>
  <c r="M28" i="17"/>
  <c r="L28" i="17"/>
  <c r="K28" i="17"/>
  <c r="AO27" i="17"/>
  <c r="AN27" i="17"/>
  <c r="AM27" i="17"/>
  <c r="AL27" i="17"/>
  <c r="AK27" i="17"/>
  <c r="AJ27" i="17"/>
  <c r="AI27" i="17"/>
  <c r="AH27" i="17"/>
  <c r="AG27" i="17"/>
  <c r="AF27" i="17"/>
  <c r="AE27" i="17"/>
  <c r="AD27" i="17"/>
  <c r="AC27" i="17"/>
  <c r="AB27" i="17"/>
  <c r="AA27" i="17"/>
  <c r="Z27" i="17"/>
  <c r="Y27" i="17"/>
  <c r="X27" i="17"/>
  <c r="W27" i="17"/>
  <c r="V27" i="17"/>
  <c r="U27" i="17"/>
  <c r="T27" i="17"/>
  <c r="S27" i="17"/>
  <c r="R27" i="17"/>
  <c r="Q27" i="17"/>
  <c r="P27" i="17"/>
  <c r="O27" i="17"/>
  <c r="N27" i="17"/>
  <c r="M27" i="17"/>
  <c r="L27" i="17"/>
  <c r="K27" i="17"/>
  <c r="AO26" i="17"/>
  <c r="AN26" i="17"/>
  <c r="AM26" i="17"/>
  <c r="AL26" i="17"/>
  <c r="AK26" i="17"/>
  <c r="AJ26" i="17"/>
  <c r="AI26" i="17"/>
  <c r="AH26" i="17"/>
  <c r="AG26" i="17"/>
  <c r="AF26" i="17"/>
  <c r="AE26" i="17"/>
  <c r="AD26" i="17"/>
  <c r="AC26" i="17"/>
  <c r="AB26" i="17"/>
  <c r="AA26" i="17"/>
  <c r="Z26" i="17"/>
  <c r="Y26" i="17"/>
  <c r="X26" i="17"/>
  <c r="W26" i="17"/>
  <c r="V26" i="17"/>
  <c r="U26" i="17"/>
  <c r="T26" i="17"/>
  <c r="S26" i="17"/>
  <c r="R26" i="17"/>
  <c r="Q26" i="17"/>
  <c r="P26" i="17"/>
  <c r="O26" i="17"/>
  <c r="N26" i="17"/>
  <c r="M26" i="17"/>
  <c r="L26" i="17"/>
  <c r="K26" i="17"/>
  <c r="AO25" i="17"/>
  <c r="AN25" i="17"/>
  <c r="AM25" i="17"/>
  <c r="AL25" i="17"/>
  <c r="AK25" i="17"/>
  <c r="AJ25" i="17"/>
  <c r="AI25" i="17"/>
  <c r="AH25" i="17"/>
  <c r="AG25" i="17"/>
  <c r="AF25" i="17"/>
  <c r="AE25" i="17"/>
  <c r="AD25" i="17"/>
  <c r="AC25" i="17"/>
  <c r="AB25" i="17"/>
  <c r="AA25" i="17"/>
  <c r="Z25" i="17"/>
  <c r="Y25" i="17"/>
  <c r="X25" i="17"/>
  <c r="W25" i="17"/>
  <c r="V25" i="17"/>
  <c r="U25" i="17"/>
  <c r="T25" i="17"/>
  <c r="S25" i="17"/>
  <c r="R25" i="17"/>
  <c r="Q25" i="17"/>
  <c r="P25" i="17"/>
  <c r="O25" i="17"/>
  <c r="N25" i="17"/>
  <c r="M25" i="17"/>
  <c r="L25" i="17"/>
  <c r="K25" i="17"/>
  <c r="AO24" i="17"/>
  <c r="AN24" i="17"/>
  <c r="AM24" i="17"/>
  <c r="AL24" i="17"/>
  <c r="AK24" i="17"/>
  <c r="AJ24" i="17"/>
  <c r="AI24" i="17"/>
  <c r="AH24" i="17"/>
  <c r="AG24" i="17"/>
  <c r="AF24" i="17"/>
  <c r="AE24" i="17"/>
  <c r="AD24" i="17"/>
  <c r="AC24" i="17"/>
  <c r="AB24" i="17"/>
  <c r="AA24" i="17"/>
  <c r="Z24" i="17"/>
  <c r="Y24" i="17"/>
  <c r="X24" i="17"/>
  <c r="W24" i="17"/>
  <c r="V24" i="17"/>
  <c r="U24" i="17"/>
  <c r="T24" i="17"/>
  <c r="S24" i="17"/>
  <c r="R24" i="17"/>
  <c r="Q24" i="17"/>
  <c r="P24" i="17"/>
  <c r="O24" i="17"/>
  <c r="N24" i="17"/>
  <c r="M24" i="17"/>
  <c r="L24" i="17"/>
  <c r="K24" i="17"/>
  <c r="AO23" i="17"/>
  <c r="AN23" i="17"/>
  <c r="AM23" i="17"/>
  <c r="AL23" i="17"/>
  <c r="AK23" i="17"/>
  <c r="AJ23" i="17"/>
  <c r="AI23" i="17"/>
  <c r="AH23" i="17"/>
  <c r="AG23" i="17"/>
  <c r="AF23" i="17"/>
  <c r="AE23" i="17"/>
  <c r="AD23" i="17"/>
  <c r="AC23" i="17"/>
  <c r="AB23" i="17"/>
  <c r="AA23" i="17"/>
  <c r="Z23" i="17"/>
  <c r="Y23" i="17"/>
  <c r="X23" i="17"/>
  <c r="W23" i="17"/>
  <c r="V23" i="17"/>
  <c r="U23" i="17"/>
  <c r="T23" i="17"/>
  <c r="S23" i="17"/>
  <c r="R23" i="17"/>
  <c r="Q23" i="17"/>
  <c r="P23" i="17"/>
  <c r="O23" i="17"/>
  <c r="N23" i="17"/>
  <c r="M23" i="17"/>
  <c r="L23" i="17"/>
  <c r="K23" i="17"/>
  <c r="AO22" i="17"/>
  <c r="AN22" i="17"/>
  <c r="AM22" i="17"/>
  <c r="AL22" i="17"/>
  <c r="AK22" i="17"/>
  <c r="AJ22" i="17"/>
  <c r="AI22" i="17"/>
  <c r="AH22" i="17"/>
  <c r="AG22" i="17"/>
  <c r="AF22" i="17"/>
  <c r="AE22" i="17"/>
  <c r="AD22" i="17"/>
  <c r="AC22" i="17"/>
  <c r="AB22" i="17"/>
  <c r="AA22" i="17"/>
  <c r="Z22" i="17"/>
  <c r="Y22" i="17"/>
  <c r="X22" i="17"/>
  <c r="W22" i="17"/>
  <c r="V22" i="17"/>
  <c r="U22" i="17"/>
  <c r="T22" i="17"/>
  <c r="S22" i="17"/>
  <c r="R22" i="17"/>
  <c r="Q22" i="17"/>
  <c r="P22" i="17"/>
  <c r="O22" i="17"/>
  <c r="N22" i="17"/>
  <c r="M22" i="17"/>
  <c r="L22" i="17"/>
  <c r="K22" i="17"/>
  <c r="AO21" i="17"/>
  <c r="AN21" i="17"/>
  <c r="AM21" i="17"/>
  <c r="AL21" i="17"/>
  <c r="AK21" i="17"/>
  <c r="AJ21" i="17"/>
  <c r="AI21" i="17"/>
  <c r="AH21" i="17"/>
  <c r="AG21" i="17"/>
  <c r="AF21" i="17"/>
  <c r="AE21" i="17"/>
  <c r="AD21" i="17"/>
  <c r="AC21" i="17"/>
  <c r="AB21" i="17"/>
  <c r="AA21" i="17"/>
  <c r="Z21" i="17"/>
  <c r="Y21" i="17"/>
  <c r="X21" i="17"/>
  <c r="W21" i="17"/>
  <c r="V21" i="17"/>
  <c r="U21" i="17"/>
  <c r="T21" i="17"/>
  <c r="S21" i="17"/>
  <c r="R21" i="17"/>
  <c r="Q21" i="17"/>
  <c r="P21" i="17"/>
  <c r="O21" i="17"/>
  <c r="N21" i="17"/>
  <c r="M21" i="17"/>
  <c r="L21" i="17"/>
  <c r="K21" i="17"/>
  <c r="AO20" i="17"/>
  <c r="AN20" i="17"/>
  <c r="AM20" i="17"/>
  <c r="AL20" i="17"/>
  <c r="AK20" i="17"/>
  <c r="AJ20" i="17"/>
  <c r="AI20" i="17"/>
  <c r="AH20" i="17"/>
  <c r="AG20" i="17"/>
  <c r="AF20" i="17"/>
  <c r="AE20" i="17"/>
  <c r="AD20" i="17"/>
  <c r="AC20" i="17"/>
  <c r="AB20" i="17"/>
  <c r="AA20" i="17"/>
  <c r="Z20" i="17"/>
  <c r="Y20" i="17"/>
  <c r="X20" i="17"/>
  <c r="W20" i="17"/>
  <c r="V20" i="17"/>
  <c r="U20" i="17"/>
  <c r="T20" i="17"/>
  <c r="S20" i="17"/>
  <c r="R20" i="17"/>
  <c r="Q20" i="17"/>
  <c r="P20" i="17"/>
  <c r="O20" i="17"/>
  <c r="N20" i="17"/>
  <c r="M20" i="17"/>
  <c r="L20" i="17"/>
  <c r="K20" i="17"/>
  <c r="AO19" i="17"/>
  <c r="AN19" i="17"/>
  <c r="AM19" i="17"/>
  <c r="AL19" i="17"/>
  <c r="AK19" i="17"/>
  <c r="AJ19" i="17"/>
  <c r="AI19" i="17"/>
  <c r="AH19" i="17"/>
  <c r="AG19" i="17"/>
  <c r="AF19" i="17"/>
  <c r="AE19" i="17"/>
  <c r="AD19" i="17"/>
  <c r="AC19" i="17"/>
  <c r="AB19" i="17"/>
  <c r="AA19" i="17"/>
  <c r="Z19" i="17"/>
  <c r="Y19" i="17"/>
  <c r="X19" i="17"/>
  <c r="W19" i="17"/>
  <c r="V19" i="17"/>
  <c r="U19" i="17"/>
  <c r="T19" i="17"/>
  <c r="S19" i="17"/>
  <c r="R19" i="17"/>
  <c r="Q19" i="17"/>
  <c r="P19" i="17"/>
  <c r="O19" i="17"/>
  <c r="N19" i="17"/>
  <c r="M19" i="17"/>
  <c r="L19" i="17"/>
  <c r="K19" i="17"/>
  <c r="AO18" i="17"/>
  <c r="AN18" i="17"/>
  <c r="AM18" i="17"/>
  <c r="AL18" i="17"/>
  <c r="AK18" i="17"/>
  <c r="AJ18" i="17"/>
  <c r="AI18" i="17"/>
  <c r="AH18" i="17"/>
  <c r="AG18" i="17"/>
  <c r="AF18" i="17"/>
  <c r="AE18" i="17"/>
  <c r="AD18" i="17"/>
  <c r="AC18" i="17"/>
  <c r="AB18" i="17"/>
  <c r="AA18" i="17"/>
  <c r="Z18" i="17"/>
  <c r="Y18" i="17"/>
  <c r="X18" i="17"/>
  <c r="W18" i="17"/>
  <c r="V18" i="17"/>
  <c r="U18" i="17"/>
  <c r="T18" i="17"/>
  <c r="S18" i="17"/>
  <c r="R18" i="17"/>
  <c r="Q18" i="17"/>
  <c r="P18" i="17"/>
  <c r="O18" i="17"/>
  <c r="N18" i="17"/>
  <c r="M18" i="17"/>
  <c r="L18" i="17"/>
  <c r="K18" i="17"/>
  <c r="AO17" i="17"/>
  <c r="AN17" i="17"/>
  <c r="AM17" i="17"/>
  <c r="AL17" i="17"/>
  <c r="AK17" i="17"/>
  <c r="AJ17" i="17"/>
  <c r="AI17" i="17"/>
  <c r="AH17" i="17"/>
  <c r="AG17" i="17"/>
  <c r="AF17" i="17"/>
  <c r="AE17" i="17"/>
  <c r="AD17" i="17"/>
  <c r="AC17" i="17"/>
  <c r="AB17" i="17"/>
  <c r="AA17" i="17"/>
  <c r="Z17" i="17"/>
  <c r="Y17" i="17"/>
  <c r="X17" i="17"/>
  <c r="W17" i="17"/>
  <c r="V17" i="17"/>
  <c r="U17" i="17"/>
  <c r="T17" i="17"/>
  <c r="S17" i="17"/>
  <c r="R17" i="17"/>
  <c r="Q17" i="17"/>
  <c r="P17" i="17"/>
  <c r="O17" i="17"/>
  <c r="N17" i="17"/>
  <c r="M17" i="17"/>
  <c r="L17" i="17"/>
  <c r="K17" i="17"/>
  <c r="AO16" i="17"/>
  <c r="AN16" i="17"/>
  <c r="AM16" i="17"/>
  <c r="AL16" i="17"/>
  <c r="AK16" i="17"/>
  <c r="AJ16" i="17"/>
  <c r="AI16" i="17"/>
  <c r="AH16" i="17"/>
  <c r="AG16" i="17"/>
  <c r="AF16" i="17"/>
  <c r="AE16" i="17"/>
  <c r="AD16" i="17"/>
  <c r="AC16" i="17"/>
  <c r="AB16" i="17"/>
  <c r="AA16" i="17"/>
  <c r="Z16" i="17"/>
  <c r="Y16" i="17"/>
  <c r="X16" i="17"/>
  <c r="W16" i="17"/>
  <c r="V16" i="17"/>
  <c r="U16" i="17"/>
  <c r="T16" i="17"/>
  <c r="S16" i="17"/>
  <c r="R16" i="17"/>
  <c r="Q16" i="17"/>
  <c r="P16" i="17"/>
  <c r="O16" i="17"/>
  <c r="N16" i="17"/>
  <c r="M16" i="17"/>
  <c r="L16" i="17"/>
  <c r="K16" i="17"/>
  <c r="AO15" i="17"/>
  <c r="AN15" i="17"/>
  <c r="AM15" i="17"/>
  <c r="AL15" i="17"/>
  <c r="AK15" i="17"/>
  <c r="AJ15" i="17"/>
  <c r="AI15" i="17"/>
  <c r="AH15" i="17"/>
  <c r="AG15" i="17"/>
  <c r="AF15" i="17"/>
  <c r="AE15" i="17"/>
  <c r="AD15" i="17"/>
  <c r="AC15" i="17"/>
  <c r="AB15" i="17"/>
  <c r="AA15" i="17"/>
  <c r="Z15" i="17"/>
  <c r="Y15" i="17"/>
  <c r="X15" i="17"/>
  <c r="W15" i="17"/>
  <c r="V15" i="17"/>
  <c r="U15" i="17"/>
  <c r="T15" i="17"/>
  <c r="S15" i="17"/>
  <c r="R15" i="17"/>
  <c r="Q15" i="17"/>
  <c r="P15" i="17"/>
  <c r="O15" i="17"/>
  <c r="N15" i="17"/>
  <c r="M15" i="17"/>
  <c r="L15" i="17"/>
  <c r="K15" i="17"/>
  <c r="AO14" i="17"/>
  <c r="AN14" i="17"/>
  <c r="AM14" i="17"/>
  <c r="AL14" i="17"/>
  <c r="AK14" i="17"/>
  <c r="AJ14" i="17"/>
  <c r="AI14" i="17"/>
  <c r="AH14" i="17"/>
  <c r="AG14" i="17"/>
  <c r="AF14" i="17"/>
  <c r="AE14" i="17"/>
  <c r="AD14" i="17"/>
  <c r="AC14" i="17"/>
  <c r="AB14" i="17"/>
  <c r="AA14" i="17"/>
  <c r="Z14" i="17"/>
  <c r="Y14" i="17"/>
  <c r="X14" i="17"/>
  <c r="W14" i="17"/>
  <c r="V14" i="17"/>
  <c r="U14" i="17"/>
  <c r="T14" i="17"/>
  <c r="S14" i="17"/>
  <c r="R14" i="17"/>
  <c r="Q14" i="17"/>
  <c r="P14" i="17"/>
  <c r="O14" i="17"/>
  <c r="N14" i="17"/>
  <c r="M14" i="17"/>
  <c r="L14" i="17"/>
  <c r="K14" i="17"/>
  <c r="AO13" i="17"/>
  <c r="AN13" i="17"/>
  <c r="AM13" i="17"/>
  <c r="AL13" i="17"/>
  <c r="AK13" i="17"/>
  <c r="AJ13" i="17"/>
  <c r="AI13" i="17"/>
  <c r="AH13" i="17"/>
  <c r="AG13" i="17"/>
  <c r="AF13" i="17"/>
  <c r="AE13" i="17"/>
  <c r="AD13" i="17"/>
  <c r="AC13" i="17"/>
  <c r="AB13" i="17"/>
  <c r="AA13" i="17"/>
  <c r="Z13" i="17"/>
  <c r="Y13" i="17"/>
  <c r="X13" i="17"/>
  <c r="W13" i="17"/>
  <c r="V13" i="17"/>
  <c r="U13" i="17"/>
  <c r="T13" i="17"/>
  <c r="S13" i="17"/>
  <c r="R13" i="17"/>
  <c r="Q13" i="17"/>
  <c r="P13" i="17"/>
  <c r="O13" i="17"/>
  <c r="N13" i="17"/>
  <c r="M13" i="17"/>
  <c r="L13" i="17"/>
  <c r="K13" i="17"/>
  <c r="AO12" i="17"/>
  <c r="AN12" i="17"/>
  <c r="AM12" i="17"/>
  <c r="AL12" i="17"/>
  <c r="AK12" i="17"/>
  <c r="AJ12" i="17"/>
  <c r="AI12" i="17"/>
  <c r="AH12" i="17"/>
  <c r="AG12" i="17"/>
  <c r="AF12" i="17"/>
  <c r="AE12" i="17"/>
  <c r="AD12" i="17"/>
  <c r="AC12" i="17"/>
  <c r="AB12" i="17"/>
  <c r="AA12" i="17"/>
  <c r="Z12" i="17"/>
  <c r="Y12" i="17"/>
  <c r="X12" i="17"/>
  <c r="W12" i="17"/>
  <c r="V12" i="17"/>
  <c r="U12" i="17"/>
  <c r="T12" i="17"/>
  <c r="S12" i="17"/>
  <c r="R12" i="17"/>
  <c r="Q12" i="17"/>
  <c r="P12" i="17"/>
  <c r="O12" i="17"/>
  <c r="N12" i="17"/>
  <c r="M12" i="17"/>
  <c r="L12" i="17"/>
  <c r="K12" i="17"/>
  <c r="AO11" i="17"/>
  <c r="AN11" i="17"/>
  <c r="AM11" i="17"/>
  <c r="AL11" i="17"/>
  <c r="AK11" i="17"/>
  <c r="AJ11" i="17"/>
  <c r="AI11" i="17"/>
  <c r="AH11" i="17"/>
  <c r="AG11" i="17"/>
  <c r="AF11" i="17"/>
  <c r="AE11" i="17"/>
  <c r="AD11" i="17"/>
  <c r="AC11" i="17"/>
  <c r="AB11" i="17"/>
  <c r="AA11" i="17"/>
  <c r="Z11" i="17"/>
  <c r="Y11" i="17"/>
  <c r="X11" i="17"/>
  <c r="W11" i="17"/>
  <c r="V11" i="17"/>
  <c r="U11" i="17"/>
  <c r="T11" i="17"/>
  <c r="S11" i="17"/>
  <c r="R11" i="17"/>
  <c r="Q11" i="17"/>
  <c r="P11" i="17"/>
  <c r="O11" i="17"/>
  <c r="N11" i="17"/>
  <c r="M11" i="17"/>
  <c r="L11" i="17"/>
  <c r="K11" i="17"/>
  <c r="AO10" i="17"/>
  <c r="AN10" i="17"/>
  <c r="AM10" i="17"/>
  <c r="AL10" i="17"/>
  <c r="AK10" i="17"/>
  <c r="AJ10" i="17"/>
  <c r="AI10" i="17"/>
  <c r="AH10" i="17"/>
  <c r="AG10" i="17"/>
  <c r="AF10" i="17"/>
  <c r="AE10" i="17"/>
  <c r="AD10" i="17"/>
  <c r="AC10" i="17"/>
  <c r="AB10" i="17"/>
  <c r="AA10" i="17"/>
  <c r="Z10" i="17"/>
  <c r="Y10" i="17"/>
  <c r="X10" i="17"/>
  <c r="W10" i="17"/>
  <c r="V10" i="17"/>
  <c r="U10" i="17"/>
  <c r="T10" i="17"/>
  <c r="S10" i="17"/>
  <c r="R10" i="17"/>
  <c r="Q10" i="17"/>
  <c r="P10" i="17"/>
  <c r="O10" i="17"/>
  <c r="N10" i="17"/>
  <c r="M10" i="17"/>
  <c r="L10" i="17"/>
  <c r="K10" i="17"/>
  <c r="AO9" i="17"/>
  <c r="AN9" i="17"/>
  <c r="AM9" i="17"/>
  <c r="AL9" i="17"/>
  <c r="AK9" i="17"/>
  <c r="AJ9" i="17"/>
  <c r="AI9" i="17"/>
  <c r="AH9" i="17"/>
  <c r="AG9" i="17"/>
  <c r="AF9" i="17"/>
  <c r="AE9" i="17"/>
  <c r="AD9" i="17"/>
  <c r="AC9" i="17"/>
  <c r="AB9" i="17"/>
  <c r="AA9" i="17"/>
  <c r="Z9" i="17"/>
  <c r="Y9" i="17"/>
  <c r="X9" i="17"/>
  <c r="W9" i="17"/>
  <c r="V9" i="17"/>
  <c r="U9" i="17"/>
  <c r="T9" i="17"/>
  <c r="S9" i="17"/>
  <c r="R9" i="17"/>
  <c r="Q9" i="17"/>
  <c r="P9" i="17"/>
  <c r="O9" i="17"/>
  <c r="N9" i="17"/>
  <c r="M9" i="17"/>
  <c r="L9" i="17"/>
  <c r="K9" i="17"/>
  <c r="AO8" i="17"/>
  <c r="AN8" i="17"/>
  <c r="AM8" i="17"/>
  <c r="AL8" i="17"/>
  <c r="AK8" i="17"/>
  <c r="AJ8" i="17"/>
  <c r="AI8" i="17"/>
  <c r="AH8" i="17"/>
  <c r="AG8" i="17"/>
  <c r="AF8" i="17"/>
  <c r="AE8" i="17"/>
  <c r="AD8" i="17"/>
  <c r="AC8" i="17"/>
  <c r="AB8" i="17"/>
  <c r="AA8" i="17"/>
  <c r="Z8" i="17"/>
  <c r="Y8" i="17"/>
  <c r="X8" i="17"/>
  <c r="W8" i="17"/>
  <c r="V8" i="17"/>
  <c r="U8" i="17"/>
  <c r="T8" i="17"/>
  <c r="S8" i="17"/>
  <c r="R8" i="17"/>
  <c r="Q8" i="17"/>
  <c r="P8" i="17"/>
  <c r="O8" i="17"/>
  <c r="N8" i="17"/>
  <c r="M8" i="17"/>
  <c r="L8" i="17"/>
  <c r="K8" i="17"/>
  <c r="AO7" i="17"/>
  <c r="AN7" i="17"/>
  <c r="AM7" i="17"/>
  <c r="AL7" i="17"/>
  <c r="AK7" i="17"/>
  <c r="AJ7" i="17"/>
  <c r="AI7" i="17"/>
  <c r="AH7" i="17"/>
  <c r="AG7" i="17"/>
  <c r="AF7" i="17"/>
  <c r="AE7" i="17"/>
  <c r="AD7" i="17"/>
  <c r="AC7" i="17"/>
  <c r="AB7" i="17"/>
  <c r="AA7" i="17"/>
  <c r="Z7" i="17"/>
  <c r="Y7" i="17"/>
  <c r="X7" i="17"/>
  <c r="W7" i="17"/>
  <c r="V7" i="17"/>
  <c r="U7" i="17"/>
  <c r="T7" i="17"/>
  <c r="S7" i="17"/>
  <c r="R7" i="17"/>
  <c r="Q7" i="17"/>
  <c r="P7" i="17"/>
  <c r="O7" i="17"/>
  <c r="N7" i="17"/>
  <c r="M7" i="17"/>
  <c r="L7" i="17"/>
  <c r="K7" i="17"/>
  <c r="AO6" i="17"/>
  <c r="AN6" i="17"/>
  <c r="AM6" i="17"/>
  <c r="AL6" i="17"/>
  <c r="AK6" i="17"/>
  <c r="AJ6" i="17"/>
  <c r="AI6" i="17"/>
  <c r="AH6" i="17"/>
  <c r="AG6" i="17"/>
  <c r="AF6" i="17"/>
  <c r="AE6" i="17"/>
  <c r="AD6" i="17"/>
  <c r="AC6" i="17"/>
  <c r="AB6" i="17"/>
  <c r="AA6" i="17"/>
  <c r="Z6" i="17"/>
  <c r="Y6" i="17"/>
  <c r="X6" i="17"/>
  <c r="W6" i="17"/>
  <c r="V6" i="17"/>
  <c r="U6" i="17"/>
  <c r="T6" i="17"/>
  <c r="S6" i="17"/>
  <c r="R6" i="17"/>
  <c r="Q6" i="17"/>
  <c r="P6" i="17"/>
  <c r="O6" i="17"/>
  <c r="N6" i="17"/>
  <c r="M6" i="17"/>
  <c r="L6" i="17"/>
  <c r="K6" i="17"/>
  <c r="AO5" i="17"/>
  <c r="AN5" i="17"/>
  <c r="AM5" i="17"/>
  <c r="AL5" i="17"/>
  <c r="AK5" i="17"/>
  <c r="AJ5" i="17"/>
  <c r="AI5" i="17"/>
  <c r="AH5" i="17"/>
  <c r="AG5" i="17"/>
  <c r="AF5" i="17"/>
  <c r="AE5" i="17"/>
  <c r="AD5" i="17"/>
  <c r="AC5" i="17"/>
  <c r="AB5" i="17"/>
  <c r="AA5" i="17"/>
  <c r="Z5" i="17"/>
  <c r="Y5" i="17"/>
  <c r="X5" i="17"/>
  <c r="W5" i="17"/>
  <c r="V5" i="17"/>
  <c r="U5" i="17"/>
  <c r="T5" i="17"/>
  <c r="S5" i="17"/>
  <c r="R5" i="17"/>
  <c r="Q5" i="17"/>
  <c r="P5" i="17"/>
  <c r="O5" i="17"/>
  <c r="N5" i="17"/>
  <c r="M5" i="17"/>
  <c r="L5" i="17"/>
  <c r="K5" i="17"/>
  <c r="AO4" i="17"/>
  <c r="AN4" i="17"/>
  <c r="AM4" i="17"/>
  <c r="AL4" i="17"/>
  <c r="AK4" i="17"/>
  <c r="AJ4" i="17"/>
  <c r="AI4" i="17"/>
  <c r="AH4" i="17"/>
  <c r="AG4" i="17"/>
  <c r="AF4" i="17"/>
  <c r="AE4" i="17"/>
  <c r="AD4" i="17"/>
  <c r="AC4" i="17"/>
  <c r="AB4" i="17"/>
  <c r="AA4" i="17"/>
  <c r="Z4" i="17"/>
  <c r="Y4" i="17"/>
  <c r="X4" i="17"/>
  <c r="W4" i="17"/>
  <c r="V4" i="17"/>
  <c r="U4" i="17"/>
  <c r="T4" i="17"/>
  <c r="S4" i="17"/>
  <c r="R4" i="17"/>
  <c r="Q4" i="17"/>
  <c r="P4" i="17"/>
  <c r="O4" i="17"/>
  <c r="N4" i="17"/>
  <c r="M4" i="17"/>
  <c r="L4" i="17"/>
  <c r="K4" i="17"/>
  <c r="AO3" i="17"/>
  <c r="AN3" i="17"/>
  <c r="AM3" i="17"/>
  <c r="AL3" i="17"/>
  <c r="AK3" i="17"/>
  <c r="AJ3" i="17"/>
  <c r="AI3" i="17"/>
  <c r="AH3" i="17"/>
  <c r="AG3" i="17"/>
  <c r="AF3" i="17"/>
  <c r="AE3" i="17"/>
  <c r="AD3" i="17"/>
  <c r="AC3" i="17"/>
  <c r="AB3" i="17"/>
  <c r="AA3" i="17"/>
  <c r="Z3" i="17"/>
  <c r="Y3" i="17"/>
  <c r="X3" i="17"/>
  <c r="W3" i="17"/>
  <c r="V3" i="17"/>
  <c r="U3" i="17"/>
  <c r="T3" i="17"/>
  <c r="S3" i="17"/>
  <c r="R3" i="17"/>
  <c r="Q3" i="17"/>
  <c r="P3" i="17"/>
  <c r="O3" i="17"/>
  <c r="N3" i="17"/>
  <c r="M3" i="17"/>
  <c r="L3" i="17"/>
  <c r="K3" i="17"/>
  <c r="AO2" i="17"/>
  <c r="AN2" i="17"/>
  <c r="AM2" i="17"/>
  <c r="AL2" i="17"/>
  <c r="AK2" i="17"/>
  <c r="AJ2" i="17"/>
  <c r="AI2" i="17"/>
  <c r="AH2" i="17"/>
  <c r="AG2" i="17"/>
  <c r="AF2" i="17"/>
  <c r="AE2" i="17"/>
  <c r="AD2" i="17"/>
  <c r="AC2" i="17"/>
  <c r="AB2" i="17"/>
  <c r="AA2" i="17"/>
  <c r="Z2" i="17"/>
  <c r="Y2" i="17"/>
  <c r="X2" i="17"/>
  <c r="W2" i="17"/>
  <c r="V2" i="17"/>
  <c r="U2" i="17"/>
  <c r="T2" i="17"/>
  <c r="S2" i="17"/>
  <c r="R2" i="17"/>
  <c r="Q2" i="17"/>
  <c r="P2" i="17"/>
  <c r="O2" i="17"/>
  <c r="N2" i="17"/>
  <c r="M2" i="17"/>
  <c r="L2" i="17"/>
  <c r="K2" i="17"/>
  <c r="AP536" i="17"/>
  <c r="AP537" i="17"/>
  <c r="AP538" i="17"/>
  <c r="AP539" i="17"/>
  <c r="AP540" i="17"/>
  <c r="AP541" i="17"/>
  <c r="AP542" i="17"/>
  <c r="AP543" i="17"/>
  <c r="AP544" i="17"/>
  <c r="AP545" i="17"/>
  <c r="AP546" i="17"/>
  <c r="AP547" i="17"/>
  <c r="AP548" i="17"/>
  <c r="AP549" i="17"/>
  <c r="AP550" i="17"/>
  <c r="AP551" i="17"/>
  <c r="AP552" i="17"/>
  <c r="AP553" i="17"/>
  <c r="AP554" i="17"/>
  <c r="AP555" i="17"/>
  <c r="AP556" i="17"/>
  <c r="AP557" i="17"/>
  <c r="AP558" i="17"/>
  <c r="AP559" i="17"/>
  <c r="AP560" i="17"/>
  <c r="AP561" i="17"/>
  <c r="AP562" i="17"/>
  <c r="AP563" i="17"/>
  <c r="AP564" i="17"/>
  <c r="AP565" i="17"/>
  <c r="AP566" i="17"/>
  <c r="AP567" i="17"/>
  <c r="AP568" i="17"/>
  <c r="AP569" i="17"/>
  <c r="AP570" i="17"/>
  <c r="AP571" i="17"/>
  <c r="AP572" i="17"/>
  <c r="AP573" i="17"/>
  <c r="AP574" i="17"/>
  <c r="AP575" i="17"/>
  <c r="AP576" i="17"/>
  <c r="AP577" i="17"/>
  <c r="AP578" i="17"/>
  <c r="AP579" i="17"/>
  <c r="AP580" i="17"/>
  <c r="AP581" i="17"/>
  <c r="AP582" i="17"/>
  <c r="AP583" i="17"/>
  <c r="AP584" i="17"/>
  <c r="AP585" i="17"/>
  <c r="AP586" i="17"/>
  <c r="AP587" i="17"/>
  <c r="AP588" i="17"/>
  <c r="AP589" i="17"/>
  <c r="AP590" i="17"/>
  <c r="AP591" i="17"/>
  <c r="AP592" i="17"/>
  <c r="AP593" i="17"/>
  <c r="AP594" i="17"/>
  <c r="AP595" i="17"/>
  <c r="AP596" i="17"/>
  <c r="AP597" i="17"/>
  <c r="AP598" i="17"/>
  <c r="AP599" i="17"/>
  <c r="AP600" i="17"/>
  <c r="AP601" i="17"/>
  <c r="AP602" i="17"/>
  <c r="AP603" i="17"/>
  <c r="AP604" i="17"/>
  <c r="AP605" i="17"/>
  <c r="AP606" i="17"/>
  <c r="AP607" i="17"/>
  <c r="AP608" i="17"/>
  <c r="AP609" i="17"/>
  <c r="AP610" i="17"/>
  <c r="AP611" i="17"/>
  <c r="AP612" i="17"/>
  <c r="AP613" i="17"/>
  <c r="AP614" i="17"/>
  <c r="AP615" i="17"/>
  <c r="AP616" i="17"/>
  <c r="AP617" i="17"/>
  <c r="AP618" i="17"/>
  <c r="AP619" i="17"/>
  <c r="AP620" i="17"/>
  <c r="AP621" i="17"/>
  <c r="AP622" i="17"/>
  <c r="AP623" i="17"/>
  <c r="AP624" i="17"/>
  <c r="AP625" i="17"/>
  <c r="AP626" i="17"/>
  <c r="AP627" i="17"/>
  <c r="AP628" i="17"/>
  <c r="AP629" i="17"/>
  <c r="AP630" i="17"/>
  <c r="AP631" i="17"/>
  <c r="AP632" i="17"/>
  <c r="AP633" i="17"/>
  <c r="AP634" i="17"/>
  <c r="AP635" i="17"/>
  <c r="AP636" i="17"/>
  <c r="AP637" i="17"/>
  <c r="AP638" i="17"/>
  <c r="AP639" i="17"/>
  <c r="AP640" i="17"/>
  <c r="AP641" i="17"/>
  <c r="AP642" i="17"/>
  <c r="AP643" i="17"/>
  <c r="AP644" i="17"/>
  <c r="AP645" i="17"/>
  <c r="AP646" i="17"/>
  <c r="AP647" i="17"/>
  <c r="AP648" i="17"/>
  <c r="AP649" i="17"/>
  <c r="AP650" i="17"/>
  <c r="AP651" i="17"/>
  <c r="AP652" i="17"/>
  <c r="AP653" i="17"/>
  <c r="AP654" i="17"/>
  <c r="AP655" i="17"/>
  <c r="AP656" i="17"/>
  <c r="AP657" i="17"/>
  <c r="AP658" i="17"/>
  <c r="AP659" i="17"/>
  <c r="AP660" i="17"/>
  <c r="AP661" i="17"/>
  <c r="AP662" i="17"/>
  <c r="AP663" i="17"/>
  <c r="AP664" i="17"/>
  <c r="AP665" i="17"/>
  <c r="AP666" i="17"/>
  <c r="AP667" i="17"/>
  <c r="AP668" i="17"/>
  <c r="AP669" i="17"/>
  <c r="AP670" i="17"/>
  <c r="AP671" i="17"/>
  <c r="AP672" i="17"/>
  <c r="AP673" i="17"/>
  <c r="AP674" i="17"/>
  <c r="AP675" i="17"/>
  <c r="AP676" i="17"/>
  <c r="AP677" i="17"/>
  <c r="AP678" i="17"/>
  <c r="AP679" i="17"/>
  <c r="AP680" i="17"/>
  <c r="AP681" i="17"/>
  <c r="AP682" i="17"/>
  <c r="AP683" i="17"/>
  <c r="AP684" i="17"/>
  <c r="AP685" i="17"/>
  <c r="AP686" i="17"/>
  <c r="AP687" i="17"/>
  <c r="AP688" i="17"/>
  <c r="AP689" i="17"/>
  <c r="AP690" i="17"/>
  <c r="AP691" i="17"/>
  <c r="AP692" i="17"/>
  <c r="AP693" i="17"/>
  <c r="AP694" i="17"/>
  <c r="AP695" i="17"/>
  <c r="AP696" i="17"/>
  <c r="AP697" i="17"/>
  <c r="AP698" i="17"/>
  <c r="AP699" i="17"/>
  <c r="AP700" i="17"/>
  <c r="AP701" i="17"/>
  <c r="AP702" i="17"/>
  <c r="AP703" i="17"/>
  <c r="AP704" i="17"/>
  <c r="AP705" i="17"/>
  <c r="AP706" i="17"/>
  <c r="AP707" i="17"/>
  <c r="AP708" i="17"/>
  <c r="AP709" i="17"/>
  <c r="AP710" i="17"/>
  <c r="AP711" i="17"/>
  <c r="AP712" i="17"/>
  <c r="AP713" i="17"/>
  <c r="AP714" i="17"/>
  <c r="AP715" i="17"/>
  <c r="AP716" i="17"/>
  <c r="AP717" i="17"/>
  <c r="AP718" i="17"/>
  <c r="AP719" i="17"/>
  <c r="AP720" i="17"/>
  <c r="AP721" i="17"/>
  <c r="AP722" i="17"/>
  <c r="AP723" i="17"/>
  <c r="AP724" i="17"/>
  <c r="AP725" i="17"/>
  <c r="AP726" i="17"/>
  <c r="AP727" i="17"/>
  <c r="AP728" i="17"/>
  <c r="AP729" i="17"/>
  <c r="AP730" i="17"/>
  <c r="AP731" i="17"/>
  <c r="AP732" i="17"/>
  <c r="AP733" i="17"/>
  <c r="AP734" i="17"/>
  <c r="AP735" i="17"/>
  <c r="AP736" i="17"/>
  <c r="AP737" i="17"/>
  <c r="AP738" i="17"/>
  <c r="AP739" i="17"/>
  <c r="AP740" i="17"/>
  <c r="AP741" i="17"/>
  <c r="AP742" i="17"/>
  <c r="AP743" i="17"/>
  <c r="AP744" i="17"/>
  <c r="AP745" i="17"/>
  <c r="AP746" i="17"/>
  <c r="AP747" i="17"/>
  <c r="AP748" i="17"/>
  <c r="AP749" i="17"/>
  <c r="AP750" i="17"/>
  <c r="AP751" i="17"/>
  <c r="AP752" i="17"/>
  <c r="AP753" i="17"/>
  <c r="AP754" i="17"/>
  <c r="AP755" i="17"/>
  <c r="AP756" i="17"/>
  <c r="AP757" i="17"/>
  <c r="AP758" i="17"/>
  <c r="AP759" i="17"/>
  <c r="AP760" i="17"/>
  <c r="AP761" i="17"/>
  <c r="AP762" i="17"/>
  <c r="AP763" i="17"/>
  <c r="AP764" i="17"/>
  <c r="AP765" i="17"/>
  <c r="AP766" i="17"/>
  <c r="AP767" i="17"/>
  <c r="AP768" i="17"/>
  <c r="AP769" i="17"/>
  <c r="AP770" i="17"/>
  <c r="AP771" i="17"/>
  <c r="AP772" i="17"/>
  <c r="AP773" i="17"/>
  <c r="AP774" i="17"/>
  <c r="AP775" i="17"/>
  <c r="AP776" i="17"/>
  <c r="AP777" i="17"/>
  <c r="AP778" i="17"/>
  <c r="AP779" i="17"/>
  <c r="AP780" i="17"/>
  <c r="AP781" i="17"/>
  <c r="AP782" i="17"/>
  <c r="AP783" i="17"/>
  <c r="AP784" i="17"/>
  <c r="AP785" i="17"/>
  <c r="AP786" i="17"/>
  <c r="AP787" i="17"/>
  <c r="AP788" i="17"/>
  <c r="AP789" i="17"/>
  <c r="AP790" i="17"/>
  <c r="AP791" i="17"/>
  <c r="AP792" i="17"/>
  <c r="AP793" i="17"/>
  <c r="AP794" i="17"/>
  <c r="AP795" i="17"/>
  <c r="AP796" i="17"/>
  <c r="AP797" i="17"/>
  <c r="AP798" i="17"/>
  <c r="AP799" i="17"/>
  <c r="AP800" i="17"/>
  <c r="AP801" i="17"/>
  <c r="AP802" i="17"/>
  <c r="AP803" i="17"/>
  <c r="AP804" i="17"/>
  <c r="AP805" i="17"/>
  <c r="AP806" i="17"/>
  <c r="AP807" i="17"/>
  <c r="AP808" i="17"/>
  <c r="AP809" i="17"/>
  <c r="AP810" i="17"/>
  <c r="AP811" i="17"/>
  <c r="AP812" i="17"/>
  <c r="AP813" i="17"/>
  <c r="AP814" i="17"/>
  <c r="AP815" i="17"/>
  <c r="AP816" i="17"/>
  <c r="AP817" i="17"/>
  <c r="AP818" i="17"/>
  <c r="AP819" i="17"/>
  <c r="AP820" i="17"/>
  <c r="AP821" i="17"/>
  <c r="AP822" i="17"/>
  <c r="AP823" i="17"/>
  <c r="AP824" i="17"/>
  <c r="AP825" i="17"/>
  <c r="AP826" i="17"/>
  <c r="AP827" i="17"/>
  <c r="AP828" i="17"/>
  <c r="AP829" i="17"/>
  <c r="AP830" i="17"/>
  <c r="AP831" i="17"/>
  <c r="AP832" i="17"/>
  <c r="AP833" i="17"/>
  <c r="AP834" i="17"/>
  <c r="AP835" i="17"/>
  <c r="AP836" i="17"/>
  <c r="AP837" i="17"/>
  <c r="AP838" i="17"/>
  <c r="AP839" i="17"/>
  <c r="AP840" i="17"/>
  <c r="AP841" i="17"/>
  <c r="AP842" i="17"/>
  <c r="AP843" i="17"/>
  <c r="AP844" i="17"/>
  <c r="AP845" i="17"/>
  <c r="AP846" i="17"/>
  <c r="AP847" i="17"/>
  <c r="AP848" i="17"/>
  <c r="AP849" i="17"/>
  <c r="AP850" i="17"/>
  <c r="AP851" i="17"/>
  <c r="AP852" i="17"/>
  <c r="AP853" i="17"/>
  <c r="AP854" i="17"/>
  <c r="AP855" i="17"/>
  <c r="AP856" i="17"/>
  <c r="AP857" i="17"/>
  <c r="AP858" i="17"/>
  <c r="AP859" i="17"/>
  <c r="AP860" i="17"/>
  <c r="AP861" i="17"/>
  <c r="AP862" i="17"/>
  <c r="AP863" i="17"/>
  <c r="AP864" i="17"/>
  <c r="AP865" i="17"/>
  <c r="AP866" i="17"/>
  <c r="AP867" i="17"/>
  <c r="AP868" i="17"/>
  <c r="AP869" i="17"/>
  <c r="AP870" i="17"/>
  <c r="AP871" i="17"/>
  <c r="AP872" i="17"/>
  <c r="AP873" i="17"/>
  <c r="AP874" i="17"/>
  <c r="AP875" i="17"/>
  <c r="AP876" i="17"/>
  <c r="AP877" i="17"/>
  <c r="AP878" i="17"/>
  <c r="AP879" i="17"/>
  <c r="AP880" i="17"/>
  <c r="AP881" i="17"/>
  <c r="AP882" i="17"/>
  <c r="AP883" i="17"/>
  <c r="AP884" i="17"/>
  <c r="AP885" i="17"/>
  <c r="AP886" i="17"/>
  <c r="AP887" i="17"/>
  <c r="AP888" i="17"/>
  <c r="AP889" i="17"/>
  <c r="AP890" i="17"/>
  <c r="AP891" i="17"/>
  <c r="AP892" i="17"/>
  <c r="AP893" i="17"/>
  <c r="AP894" i="17"/>
  <c r="AP895" i="17"/>
  <c r="AP896" i="17"/>
  <c r="AP897" i="17"/>
  <c r="AP898" i="17"/>
  <c r="AP899" i="17"/>
  <c r="AP900" i="17"/>
  <c r="AP901" i="17"/>
  <c r="AP902" i="17"/>
  <c r="AP903" i="17"/>
  <c r="AP904" i="17"/>
  <c r="AP905" i="17"/>
  <c r="AP906" i="17"/>
  <c r="AP907" i="17"/>
  <c r="AP908" i="17"/>
  <c r="AP909" i="17"/>
  <c r="AP910" i="17"/>
  <c r="AP911" i="17"/>
  <c r="AP912" i="17"/>
  <c r="AP913" i="17"/>
  <c r="AP914" i="17"/>
  <c r="AP915" i="17"/>
  <c r="AP916" i="17"/>
  <c r="AP917" i="17"/>
  <c r="AP918" i="17"/>
  <c r="AP919" i="17"/>
  <c r="AP920" i="17"/>
  <c r="AP921" i="17"/>
  <c r="AP922" i="17"/>
  <c r="AP923" i="17"/>
  <c r="AP924" i="17"/>
  <c r="AP925" i="17"/>
  <c r="AP926" i="17"/>
  <c r="AP927" i="17"/>
  <c r="AP928" i="17"/>
  <c r="AP929" i="17"/>
  <c r="AP930" i="17"/>
  <c r="AP931" i="17"/>
  <c r="AP932" i="17"/>
  <c r="AP933" i="17"/>
  <c r="AP934" i="17"/>
  <c r="AP935" i="17"/>
  <c r="AP936" i="17"/>
  <c r="AP937" i="17"/>
  <c r="AP938" i="17"/>
  <c r="AP939" i="17"/>
  <c r="AP940" i="17"/>
  <c r="AP941" i="17"/>
  <c r="AP942" i="17"/>
  <c r="AP943" i="17"/>
  <c r="AP944" i="17"/>
  <c r="AP945" i="17"/>
  <c r="AP946" i="17"/>
  <c r="AP947" i="17"/>
  <c r="AP948" i="17"/>
  <c r="AP949" i="17"/>
  <c r="AP950" i="17"/>
  <c r="AP951" i="17"/>
  <c r="AP952" i="17"/>
  <c r="AP953" i="17"/>
  <c r="AP954" i="17"/>
  <c r="AP955" i="17"/>
  <c r="AP956" i="17"/>
  <c r="AP957" i="17"/>
  <c r="AP958" i="17"/>
  <c r="AP959" i="17"/>
  <c r="AP960" i="17"/>
  <c r="AP961" i="17"/>
  <c r="AP962" i="17"/>
  <c r="AP963" i="17"/>
  <c r="AP964" i="17"/>
  <c r="AP965" i="17"/>
  <c r="AP966" i="17"/>
  <c r="AP967" i="17"/>
  <c r="AP968" i="17"/>
  <c r="AP969" i="17"/>
  <c r="AP970" i="17"/>
  <c r="AP971" i="17"/>
  <c r="AP972" i="17"/>
  <c r="AP973" i="17"/>
  <c r="AP974" i="17"/>
  <c r="AP975" i="17"/>
  <c r="AP976" i="17"/>
  <c r="AP977" i="17"/>
  <c r="AP978" i="17"/>
  <c r="AP979" i="17"/>
  <c r="AP980" i="17"/>
  <c r="AP981" i="17"/>
  <c r="AP982" i="17"/>
  <c r="AP983" i="17"/>
  <c r="AP984" i="17"/>
  <c r="AP985" i="17"/>
  <c r="AP986" i="17"/>
  <c r="AP987" i="17"/>
  <c r="AP988" i="17"/>
  <c r="AP989" i="17"/>
  <c r="AP990" i="17"/>
  <c r="AP991" i="17"/>
  <c r="AP992" i="17"/>
  <c r="AP993" i="17"/>
  <c r="AP994" i="17"/>
  <c r="AP995" i="17"/>
  <c r="AP996" i="17"/>
  <c r="AP997" i="17"/>
  <c r="AP998" i="17"/>
  <c r="AP999" i="17"/>
  <c r="AP1000" i="17"/>
  <c r="AP1001" i="17"/>
  <c r="AP1002" i="17"/>
  <c r="AP1003" i="17"/>
  <c r="AP1004" i="17"/>
  <c r="AP1005" i="17"/>
  <c r="AP1006" i="17"/>
  <c r="AP1007" i="17"/>
  <c r="AP1008" i="17"/>
  <c r="AP1009" i="17"/>
  <c r="AP1010" i="17"/>
  <c r="AP1011" i="17"/>
  <c r="AP1012" i="17"/>
  <c r="AP1013" i="17"/>
  <c r="AP1014" i="17"/>
  <c r="AP1015" i="17"/>
  <c r="AP1016" i="17"/>
  <c r="AP1017" i="17"/>
  <c r="AP1018" i="17"/>
  <c r="AP1019" i="17"/>
  <c r="AP1020" i="17"/>
  <c r="AP1021" i="17"/>
  <c r="AP1022" i="17"/>
  <c r="AP1023" i="17"/>
  <c r="AP1024" i="17"/>
  <c r="AP1025" i="17"/>
  <c r="AP1026" i="17"/>
  <c r="AP1027" i="17"/>
  <c r="AP1028" i="17"/>
  <c r="AP1029" i="17"/>
  <c r="AP1030" i="17"/>
  <c r="AP1031" i="17"/>
  <c r="AP1032" i="17"/>
  <c r="AP1033" i="17"/>
  <c r="AP1034" i="17"/>
  <c r="AP1035" i="17"/>
  <c r="AP1036" i="17"/>
  <c r="AP1037" i="17"/>
  <c r="AP1038" i="17"/>
  <c r="AP1039" i="17"/>
  <c r="AP1040" i="17"/>
  <c r="AP1041" i="17"/>
  <c r="AP1042" i="17"/>
  <c r="AP1043" i="17"/>
  <c r="AP1044" i="17"/>
  <c r="AP1045" i="17"/>
  <c r="AP1046" i="17"/>
  <c r="AP1047" i="17"/>
  <c r="AP1048" i="17"/>
  <c r="AP1049" i="17"/>
  <c r="AP1050" i="17"/>
  <c r="AP1051" i="17"/>
  <c r="AP1052" i="17"/>
  <c r="AP1053" i="17"/>
  <c r="AP1054" i="17"/>
  <c r="AP1055" i="17"/>
  <c r="AP1056" i="17"/>
  <c r="AP1057" i="17"/>
  <c r="AP1058" i="17"/>
  <c r="AP1059" i="17"/>
  <c r="AP1060" i="17"/>
  <c r="AP1061" i="17"/>
  <c r="AP1062" i="17"/>
  <c r="AP1063" i="17"/>
  <c r="AP1064" i="17"/>
  <c r="AP1065" i="17"/>
  <c r="AP1066" i="17"/>
  <c r="AP1067" i="17"/>
  <c r="AP1068" i="17"/>
  <c r="AP1069" i="17"/>
  <c r="AP1070" i="17"/>
  <c r="AP1071" i="17"/>
  <c r="AP1072" i="17"/>
  <c r="AP1073" i="17"/>
  <c r="AP1074" i="17"/>
  <c r="AP1075" i="17"/>
  <c r="AP1076" i="17"/>
  <c r="AP1077" i="17"/>
  <c r="AP1078" i="17"/>
  <c r="AP1079" i="17"/>
  <c r="AP1080" i="17"/>
  <c r="AP1081" i="17"/>
  <c r="AP1082" i="17"/>
  <c r="AP1083" i="17"/>
  <c r="AP1084" i="17"/>
  <c r="AP1085" i="17"/>
  <c r="AP1086" i="17"/>
  <c r="AP1087" i="17"/>
  <c r="AP1088" i="17"/>
  <c r="AP1089" i="17"/>
  <c r="AP1090" i="17"/>
  <c r="AP1091" i="17"/>
  <c r="AP1092" i="17"/>
  <c r="AP1093" i="17"/>
  <c r="AP1094" i="17"/>
  <c r="AP1095" i="17"/>
  <c r="AP1096" i="17"/>
  <c r="AP1097" i="17"/>
  <c r="AP1098" i="17"/>
  <c r="AP1099" i="17"/>
  <c r="AP1100" i="17"/>
  <c r="AP1101" i="17"/>
  <c r="AP1102" i="17"/>
  <c r="AP1103" i="17"/>
  <c r="AP1104" i="17"/>
  <c r="AP1105" i="17"/>
  <c r="AP1106" i="17"/>
  <c r="AP1107" i="17"/>
  <c r="AP1108" i="17"/>
  <c r="AP1109" i="17"/>
  <c r="AP1110" i="17"/>
  <c r="AP1111" i="17"/>
  <c r="AP1112" i="17"/>
  <c r="AP1113" i="17"/>
  <c r="AP1114" i="17"/>
  <c r="AP1115" i="17"/>
  <c r="AP1116" i="17"/>
  <c r="AP1117" i="17"/>
  <c r="AP1118" i="17"/>
  <c r="AP1119" i="17"/>
  <c r="AP1120" i="17"/>
  <c r="AP1121" i="17"/>
  <c r="AP1122" i="17"/>
  <c r="AP1123" i="17"/>
  <c r="AP1124" i="17"/>
  <c r="AP1125" i="17"/>
  <c r="AP1126" i="17"/>
  <c r="AP1127" i="17"/>
  <c r="AP1128" i="17"/>
  <c r="AP1129" i="17"/>
  <c r="AP1130" i="17"/>
  <c r="AP1131" i="17"/>
  <c r="AP1132" i="17"/>
  <c r="AP1133" i="17"/>
  <c r="AP1134" i="17"/>
  <c r="AP1135" i="17"/>
  <c r="AP1136" i="17"/>
  <c r="AP1137" i="17"/>
  <c r="AP1138" i="17"/>
  <c r="AP1139" i="17"/>
  <c r="AP1140" i="17"/>
  <c r="AP1141" i="17"/>
  <c r="AP1142" i="17"/>
  <c r="AP1143" i="17"/>
  <c r="AP1144" i="17"/>
  <c r="AP1145" i="17"/>
  <c r="AP1146" i="17"/>
  <c r="AP1147" i="17"/>
  <c r="AP1148" i="17"/>
  <c r="AP1149" i="17"/>
  <c r="AP1150" i="17"/>
  <c r="AP1151" i="17"/>
  <c r="AP1152" i="17"/>
  <c r="AP1153" i="17"/>
  <c r="AP1154" i="17"/>
  <c r="AP1155" i="17"/>
  <c r="AP1156" i="17"/>
  <c r="AP1157" i="17"/>
  <c r="AP1158" i="17"/>
  <c r="AP1159" i="17"/>
  <c r="AP1160" i="17"/>
  <c r="AP1161" i="17"/>
  <c r="AP1162" i="17"/>
  <c r="AP1163" i="17"/>
  <c r="AP1164" i="17"/>
  <c r="AP1165" i="17"/>
  <c r="AP1166" i="17"/>
  <c r="AP1167" i="17"/>
  <c r="AP1168" i="17"/>
  <c r="AP1169" i="17"/>
  <c r="AP1170" i="17"/>
  <c r="AF4523" i="16"/>
  <c r="AF4524" i="16"/>
  <c r="AF4525" i="16"/>
  <c r="AE4525" i="16" s="1"/>
  <c r="AM4525" i="16" s="1"/>
  <c r="AF4526" i="16"/>
  <c r="AF4527" i="16"/>
  <c r="AF4528" i="16"/>
  <c r="AF4529" i="16"/>
  <c r="AE4529" i="16" s="1"/>
  <c r="AM4529" i="16" s="1"/>
  <c r="AF4530" i="16"/>
  <c r="AE4530" i="16" s="1"/>
  <c r="AM4530" i="16" s="1"/>
  <c r="AF4531" i="16"/>
  <c r="AF4532" i="16"/>
  <c r="AF4533" i="16"/>
  <c r="AF4534" i="16"/>
  <c r="AE4534" i="16" s="1"/>
  <c r="AM4534" i="16" s="1"/>
  <c r="AF4535" i="16"/>
  <c r="AF4536" i="16"/>
  <c r="AF4537" i="16"/>
  <c r="AF4538" i="16"/>
  <c r="AE4538" i="16" s="1"/>
  <c r="AM4538" i="16" s="1"/>
  <c r="AF4539" i="16"/>
  <c r="AF4540" i="16"/>
  <c r="AF4541" i="16"/>
  <c r="AF4542" i="16"/>
  <c r="AF4543" i="16"/>
  <c r="AF4544" i="16"/>
  <c r="AF4545" i="16"/>
  <c r="AF4546" i="16"/>
  <c r="AE4546" i="16" s="1"/>
  <c r="AM4546" i="16" s="1"/>
  <c r="AF4547" i="16"/>
  <c r="AF4548" i="16"/>
  <c r="AF4549" i="16"/>
  <c r="AE4549" i="16" s="1"/>
  <c r="AM4549" i="16" s="1"/>
  <c r="AF4550" i="16"/>
  <c r="AE4550" i="16" s="1"/>
  <c r="AM4550" i="16" s="1"/>
  <c r="AF4551" i="16"/>
  <c r="AF4552" i="16"/>
  <c r="AE4552" i="16" s="1"/>
  <c r="AM4552" i="16" s="1"/>
  <c r="AF4553" i="16"/>
  <c r="AE4553" i="16" s="1"/>
  <c r="AM4553" i="16" s="1"/>
  <c r="AF4554" i="16"/>
  <c r="AE4554" i="16" s="1"/>
  <c r="AM4554" i="16" s="1"/>
  <c r="AF4555" i="16"/>
  <c r="AF4556" i="16"/>
  <c r="AF4557" i="16"/>
  <c r="AE4557" i="16" s="1"/>
  <c r="AM4557" i="16" s="1"/>
  <c r="AF4558" i="16"/>
  <c r="AE4558" i="16" s="1"/>
  <c r="AM4558" i="16" s="1"/>
  <c r="AF4559" i="16"/>
  <c r="AF4560" i="16"/>
  <c r="AF4561" i="16"/>
  <c r="AE4561" i="16" s="1"/>
  <c r="AM4561" i="16" s="1"/>
  <c r="AF4562" i="16"/>
  <c r="AE4562" i="16" s="1"/>
  <c r="AM4562" i="16" s="1"/>
  <c r="AF4563" i="16"/>
  <c r="AF4564" i="16"/>
  <c r="AF4565" i="16"/>
  <c r="AF4566" i="16"/>
  <c r="AE4566" i="16" s="1"/>
  <c r="AM4566" i="16" s="1"/>
  <c r="AF4567" i="16"/>
  <c r="AF4568" i="16"/>
  <c r="AF4569" i="16"/>
  <c r="AE4569" i="16" s="1"/>
  <c r="AM4569" i="16" s="1"/>
  <c r="AF4522" i="16"/>
  <c r="AE4522" i="16" s="1"/>
  <c r="AM4522" i="16" s="1"/>
  <c r="AE1519" i="16"/>
  <c r="AM1519" i="16" s="1"/>
  <c r="AN1519" i="16" s="1"/>
  <c r="AE1520" i="16"/>
  <c r="AM1520" i="16" s="1"/>
  <c r="AN1520" i="16" s="1"/>
  <c r="AE1521" i="16"/>
  <c r="AM1521" i="16" s="1"/>
  <c r="AN1521" i="16" s="1"/>
  <c r="AE1522" i="16"/>
  <c r="AM1522" i="16" s="1"/>
  <c r="AN1522" i="16" s="1"/>
  <c r="AE1523" i="16"/>
  <c r="AM1523" i="16" s="1"/>
  <c r="AN1523" i="16" s="1"/>
  <c r="AE1524" i="16"/>
  <c r="AM1524" i="16" s="1"/>
  <c r="AN1524" i="16" s="1"/>
  <c r="AE1525" i="16"/>
  <c r="AM1525" i="16" s="1"/>
  <c r="AN1525" i="16" s="1"/>
  <c r="AE1526" i="16"/>
  <c r="AM1526" i="16" s="1"/>
  <c r="AN1526" i="16" s="1"/>
  <c r="AE1527" i="16"/>
  <c r="AM1527" i="16" s="1"/>
  <c r="AN1527" i="16" s="1"/>
  <c r="AE1528" i="16"/>
  <c r="AM1528" i="16" s="1"/>
  <c r="AN1528" i="16" s="1"/>
  <c r="AE1529" i="16"/>
  <c r="AM1529" i="16" s="1"/>
  <c r="AN1529" i="16" s="1"/>
  <c r="AE1530" i="16"/>
  <c r="AM1530" i="16" s="1"/>
  <c r="AN1530" i="16" s="1"/>
  <c r="AE1531" i="16"/>
  <c r="AM1531" i="16" s="1"/>
  <c r="AN1531" i="16" s="1"/>
  <c r="AE1532" i="16"/>
  <c r="AM1532" i="16" s="1"/>
  <c r="AN1532" i="16" s="1"/>
  <c r="AE1533" i="16"/>
  <c r="AM1533" i="16" s="1"/>
  <c r="AN1533" i="16" s="1"/>
  <c r="AE1534" i="16"/>
  <c r="AM1534" i="16" s="1"/>
  <c r="AN1534" i="16" s="1"/>
  <c r="AE1535" i="16"/>
  <c r="AM1535" i="16" s="1"/>
  <c r="AN1535" i="16" s="1"/>
  <c r="AE1536" i="16"/>
  <c r="AM1536" i="16" s="1"/>
  <c r="AN1536" i="16" s="1"/>
  <c r="AE1537" i="16"/>
  <c r="AM1537" i="16" s="1"/>
  <c r="AN1537" i="16" s="1"/>
  <c r="AE1538" i="16"/>
  <c r="AM1538" i="16" s="1"/>
  <c r="AN1538" i="16" s="1"/>
  <c r="AE1539" i="16"/>
  <c r="AM1539" i="16" s="1"/>
  <c r="AN1539" i="16" s="1"/>
  <c r="AE1540" i="16"/>
  <c r="AM1540" i="16" s="1"/>
  <c r="AN1540" i="16" s="1"/>
  <c r="AE1541" i="16"/>
  <c r="AM1541" i="16" s="1"/>
  <c r="AN1541" i="16" s="1"/>
  <c r="AE1542" i="16"/>
  <c r="AM1542" i="16" s="1"/>
  <c r="AN1542" i="16" s="1"/>
  <c r="AE1543" i="16"/>
  <c r="AM1543" i="16" s="1"/>
  <c r="AN1543" i="16" s="1"/>
  <c r="AE1544" i="16"/>
  <c r="AM1544" i="16" s="1"/>
  <c r="AN1544" i="16" s="1"/>
  <c r="AE1545" i="16"/>
  <c r="AM1545" i="16" s="1"/>
  <c r="AN1545" i="16" s="1"/>
  <c r="AE1546" i="16"/>
  <c r="AM1546" i="16" s="1"/>
  <c r="AN1546" i="16" s="1"/>
  <c r="AE1547" i="16"/>
  <c r="AM1547" i="16" s="1"/>
  <c r="AN1547" i="16" s="1"/>
  <c r="AE1548" i="16"/>
  <c r="AM1548" i="16" s="1"/>
  <c r="AN1548" i="16" s="1"/>
  <c r="AE1549" i="16"/>
  <c r="AM1549" i="16" s="1"/>
  <c r="AN1549" i="16" s="1"/>
  <c r="AE1550" i="16"/>
  <c r="AM1550" i="16" s="1"/>
  <c r="AN1550" i="16" s="1"/>
  <c r="AE1551" i="16"/>
  <c r="AM1551" i="16" s="1"/>
  <c r="AN1551" i="16" s="1"/>
  <c r="AE1552" i="16"/>
  <c r="AM1552" i="16" s="1"/>
  <c r="AN1552" i="16" s="1"/>
  <c r="AE1553" i="16"/>
  <c r="AM1553" i="16" s="1"/>
  <c r="AN1553" i="16" s="1"/>
  <c r="AE1554" i="16"/>
  <c r="AM1554" i="16" s="1"/>
  <c r="AN1554" i="16" s="1"/>
  <c r="AE1555" i="16"/>
  <c r="AM1555" i="16" s="1"/>
  <c r="AN1555" i="16" s="1"/>
  <c r="AE1556" i="16"/>
  <c r="AM1556" i="16" s="1"/>
  <c r="AN1556" i="16" s="1"/>
  <c r="AE1557" i="16"/>
  <c r="AM1557" i="16" s="1"/>
  <c r="AN1557" i="16" s="1"/>
  <c r="AE1558" i="16"/>
  <c r="AM1558" i="16" s="1"/>
  <c r="AN1558" i="16" s="1"/>
  <c r="AE1559" i="16"/>
  <c r="AM1559" i="16" s="1"/>
  <c r="AN1559" i="16" s="1"/>
  <c r="AE1560" i="16"/>
  <c r="AM1560" i="16" s="1"/>
  <c r="AN1560" i="16" s="1"/>
  <c r="AE1561" i="16"/>
  <c r="AM1561" i="16" s="1"/>
  <c r="AN1561" i="16" s="1"/>
  <c r="AE1562" i="16"/>
  <c r="AM1562" i="16" s="1"/>
  <c r="AN1562" i="16" s="1"/>
  <c r="AE1563" i="16"/>
  <c r="AM1563" i="16" s="1"/>
  <c r="AN1563" i="16" s="1"/>
  <c r="AE1564" i="16"/>
  <c r="AM1564" i="16" s="1"/>
  <c r="AN1564" i="16" s="1"/>
  <c r="AE1565" i="16"/>
  <c r="AM1565" i="16" s="1"/>
  <c r="AN1565" i="16" s="1"/>
  <c r="AE1566" i="16"/>
  <c r="AM1566" i="16" s="1"/>
  <c r="AN1566" i="16" s="1"/>
  <c r="AE1567" i="16"/>
  <c r="AM1567" i="16" s="1"/>
  <c r="AN1567" i="16" s="1"/>
  <c r="AE1568" i="16"/>
  <c r="AM1568" i="16" s="1"/>
  <c r="AN1568" i="16" s="1"/>
  <c r="AE1569" i="16"/>
  <c r="AM1569" i="16" s="1"/>
  <c r="AN1569" i="16" s="1"/>
  <c r="AE1570" i="16"/>
  <c r="AM1570" i="16" s="1"/>
  <c r="AN1570" i="16" s="1"/>
  <c r="AE1571" i="16"/>
  <c r="AM1571" i="16" s="1"/>
  <c r="AN1571" i="16" s="1"/>
  <c r="AE1572" i="16"/>
  <c r="AM1572" i="16" s="1"/>
  <c r="AN1572" i="16" s="1"/>
  <c r="AE1573" i="16"/>
  <c r="AM1573" i="16" s="1"/>
  <c r="AN1573" i="16" s="1"/>
  <c r="AE1574" i="16"/>
  <c r="AM1574" i="16" s="1"/>
  <c r="AN1574" i="16" s="1"/>
  <c r="AE1575" i="16"/>
  <c r="AM1575" i="16" s="1"/>
  <c r="AN1575" i="16" s="1"/>
  <c r="AE1576" i="16"/>
  <c r="AM1576" i="16" s="1"/>
  <c r="AN1576" i="16" s="1"/>
  <c r="AE1577" i="16"/>
  <c r="AM1577" i="16" s="1"/>
  <c r="AN1577" i="16" s="1"/>
  <c r="AE1578" i="16"/>
  <c r="AM1578" i="16" s="1"/>
  <c r="AN1578" i="16" s="1"/>
  <c r="AE1579" i="16"/>
  <c r="AM1579" i="16" s="1"/>
  <c r="AN1579" i="16" s="1"/>
  <c r="AE1580" i="16"/>
  <c r="AM1580" i="16" s="1"/>
  <c r="AN1580" i="16" s="1"/>
  <c r="AE1581" i="16"/>
  <c r="AM1581" i="16" s="1"/>
  <c r="AN1581" i="16" s="1"/>
  <c r="AE1582" i="16"/>
  <c r="AM1582" i="16" s="1"/>
  <c r="AN1582" i="16" s="1"/>
  <c r="AE1583" i="16"/>
  <c r="AM1583" i="16" s="1"/>
  <c r="AN1583" i="16" s="1"/>
  <c r="AE1584" i="16"/>
  <c r="AM1584" i="16" s="1"/>
  <c r="AN1584" i="16" s="1"/>
  <c r="AE1585" i="16"/>
  <c r="AM1585" i="16" s="1"/>
  <c r="AN1585" i="16" s="1"/>
  <c r="AE1586" i="16"/>
  <c r="AM1586" i="16" s="1"/>
  <c r="AN1586" i="16" s="1"/>
  <c r="AE1587" i="16"/>
  <c r="AM1587" i="16" s="1"/>
  <c r="AN1587" i="16" s="1"/>
  <c r="AE1588" i="16"/>
  <c r="AM1588" i="16" s="1"/>
  <c r="AN1588" i="16" s="1"/>
  <c r="AE1589" i="16"/>
  <c r="AM1589" i="16" s="1"/>
  <c r="AN1589" i="16" s="1"/>
  <c r="AE1590" i="16"/>
  <c r="AM1590" i="16" s="1"/>
  <c r="AN1590" i="16" s="1"/>
  <c r="AE1591" i="16"/>
  <c r="AM1591" i="16" s="1"/>
  <c r="AN1591" i="16" s="1"/>
  <c r="AE1592" i="16"/>
  <c r="AM1592" i="16" s="1"/>
  <c r="AN1592" i="16" s="1"/>
  <c r="AE1593" i="16"/>
  <c r="AM1593" i="16" s="1"/>
  <c r="AN1593" i="16" s="1"/>
  <c r="AE1594" i="16"/>
  <c r="AM1594" i="16" s="1"/>
  <c r="AN1594" i="16" s="1"/>
  <c r="AE1595" i="16"/>
  <c r="AM1595" i="16" s="1"/>
  <c r="AN1595" i="16" s="1"/>
  <c r="AE1596" i="16"/>
  <c r="AM1596" i="16" s="1"/>
  <c r="AN1596" i="16" s="1"/>
  <c r="AE1597" i="16"/>
  <c r="AM1597" i="16" s="1"/>
  <c r="AN1597" i="16" s="1"/>
  <c r="AE1598" i="16"/>
  <c r="AM1598" i="16" s="1"/>
  <c r="AN1598" i="16" s="1"/>
  <c r="AE1599" i="16"/>
  <c r="AM1599" i="16" s="1"/>
  <c r="AN1599" i="16" s="1"/>
  <c r="AE1600" i="16"/>
  <c r="AM1600" i="16" s="1"/>
  <c r="AN1600" i="16" s="1"/>
  <c r="AE1601" i="16"/>
  <c r="AM1601" i="16" s="1"/>
  <c r="AN1601" i="16" s="1"/>
  <c r="AE1602" i="16"/>
  <c r="AM1602" i="16" s="1"/>
  <c r="AN1602" i="16" s="1"/>
  <c r="AE1603" i="16"/>
  <c r="AM1603" i="16" s="1"/>
  <c r="AN1603" i="16" s="1"/>
  <c r="AE1604" i="16"/>
  <c r="AM1604" i="16" s="1"/>
  <c r="AN1604" i="16" s="1"/>
  <c r="AE1605" i="16"/>
  <c r="AM1605" i="16" s="1"/>
  <c r="AN1605" i="16" s="1"/>
  <c r="AE1606" i="16"/>
  <c r="AM1606" i="16" s="1"/>
  <c r="AN1606" i="16" s="1"/>
  <c r="AE1607" i="16"/>
  <c r="AM1607" i="16" s="1"/>
  <c r="AN1607" i="16" s="1"/>
  <c r="AE1608" i="16"/>
  <c r="AM1608" i="16" s="1"/>
  <c r="AN1608" i="16" s="1"/>
  <c r="AE1609" i="16"/>
  <c r="AM1609" i="16" s="1"/>
  <c r="AN1609" i="16" s="1"/>
  <c r="AE1610" i="16"/>
  <c r="AM1610" i="16" s="1"/>
  <c r="AN1610" i="16" s="1"/>
  <c r="AE1611" i="16"/>
  <c r="AM1611" i="16" s="1"/>
  <c r="AN1611" i="16" s="1"/>
  <c r="AE1612" i="16"/>
  <c r="AM1612" i="16" s="1"/>
  <c r="AN1612" i="16" s="1"/>
  <c r="AE1613" i="16"/>
  <c r="AM1613" i="16" s="1"/>
  <c r="AN1613" i="16" s="1"/>
  <c r="AE1614" i="16"/>
  <c r="AM1614" i="16" s="1"/>
  <c r="AN1614" i="16" s="1"/>
  <c r="AE1615" i="16"/>
  <c r="AM1615" i="16" s="1"/>
  <c r="AN1615" i="16" s="1"/>
  <c r="AE1616" i="16"/>
  <c r="AM1616" i="16" s="1"/>
  <c r="AN1616" i="16" s="1"/>
  <c r="AE1617" i="16"/>
  <c r="AM1617" i="16" s="1"/>
  <c r="AN1617" i="16" s="1"/>
  <c r="AE1618" i="16"/>
  <c r="AM1618" i="16" s="1"/>
  <c r="AN1618" i="16" s="1"/>
  <c r="AE1619" i="16"/>
  <c r="AM1619" i="16" s="1"/>
  <c r="AN1619" i="16" s="1"/>
  <c r="AE1620" i="16"/>
  <c r="AM1620" i="16" s="1"/>
  <c r="AN1620" i="16" s="1"/>
  <c r="AE1621" i="16"/>
  <c r="AM1621" i="16" s="1"/>
  <c r="AN1621" i="16" s="1"/>
  <c r="AE1622" i="16"/>
  <c r="AM1622" i="16" s="1"/>
  <c r="AN1622" i="16" s="1"/>
  <c r="AE1623" i="16"/>
  <c r="AM1623" i="16" s="1"/>
  <c r="AN1623" i="16" s="1"/>
  <c r="AE1624" i="16"/>
  <c r="AM1624" i="16" s="1"/>
  <c r="AN1624" i="16" s="1"/>
  <c r="AE1625" i="16"/>
  <c r="AM1625" i="16" s="1"/>
  <c r="AN1625" i="16" s="1"/>
  <c r="AE1626" i="16"/>
  <c r="AM1626" i="16" s="1"/>
  <c r="AN1626" i="16" s="1"/>
  <c r="AE1627" i="16"/>
  <c r="AM1627" i="16" s="1"/>
  <c r="AN1627" i="16" s="1"/>
  <c r="AE1628" i="16"/>
  <c r="AM1628" i="16" s="1"/>
  <c r="AN1628" i="16" s="1"/>
  <c r="AE1629" i="16"/>
  <c r="AM1629" i="16" s="1"/>
  <c r="AN1629" i="16" s="1"/>
  <c r="AE1630" i="16"/>
  <c r="AM1630" i="16" s="1"/>
  <c r="AN1630" i="16" s="1"/>
  <c r="AE1631" i="16"/>
  <c r="AM1631" i="16" s="1"/>
  <c r="AN1631" i="16" s="1"/>
  <c r="AE1632" i="16"/>
  <c r="AM1632" i="16" s="1"/>
  <c r="AN1632" i="16" s="1"/>
  <c r="AE1633" i="16"/>
  <c r="AM1633" i="16" s="1"/>
  <c r="AN1633" i="16" s="1"/>
  <c r="AE1634" i="16"/>
  <c r="AM1634" i="16" s="1"/>
  <c r="AN1634" i="16" s="1"/>
  <c r="AE1635" i="16"/>
  <c r="AM1635" i="16" s="1"/>
  <c r="AN1635" i="16" s="1"/>
  <c r="AE1636" i="16"/>
  <c r="AM1636" i="16" s="1"/>
  <c r="AN1636" i="16" s="1"/>
  <c r="AE1637" i="16"/>
  <c r="AM1637" i="16" s="1"/>
  <c r="AN1637" i="16" s="1"/>
  <c r="AE1638" i="16"/>
  <c r="AM1638" i="16" s="1"/>
  <c r="AN1638" i="16" s="1"/>
  <c r="AE1639" i="16"/>
  <c r="AM1639" i="16" s="1"/>
  <c r="AN1639" i="16" s="1"/>
  <c r="AE1640" i="16"/>
  <c r="AM1640" i="16" s="1"/>
  <c r="AN1640" i="16" s="1"/>
  <c r="AE1641" i="16"/>
  <c r="AM1641" i="16" s="1"/>
  <c r="AN1641" i="16" s="1"/>
  <c r="AE1642" i="16"/>
  <c r="AM1642" i="16" s="1"/>
  <c r="AN1642" i="16" s="1"/>
  <c r="AE1643" i="16"/>
  <c r="AM1643" i="16" s="1"/>
  <c r="AN1643" i="16" s="1"/>
  <c r="AE1644" i="16"/>
  <c r="AM1644" i="16" s="1"/>
  <c r="AN1644" i="16" s="1"/>
  <c r="AE1645" i="16"/>
  <c r="AM1645" i="16" s="1"/>
  <c r="AN1645" i="16" s="1"/>
  <c r="AE1646" i="16"/>
  <c r="AM1646" i="16" s="1"/>
  <c r="AN1646" i="16" s="1"/>
  <c r="AE1647" i="16"/>
  <c r="AM1647" i="16" s="1"/>
  <c r="AN1647" i="16" s="1"/>
  <c r="AE1648" i="16"/>
  <c r="AM1648" i="16" s="1"/>
  <c r="AN1648" i="16" s="1"/>
  <c r="AE1649" i="16"/>
  <c r="AM1649" i="16" s="1"/>
  <c r="AN1649" i="16" s="1"/>
  <c r="AE1650" i="16"/>
  <c r="AM1650" i="16" s="1"/>
  <c r="AN1650" i="16" s="1"/>
  <c r="AE1651" i="16"/>
  <c r="AM1651" i="16" s="1"/>
  <c r="AN1651" i="16" s="1"/>
  <c r="AE1652" i="16"/>
  <c r="AM1652" i="16" s="1"/>
  <c r="AN1652" i="16" s="1"/>
  <c r="AE1653" i="16"/>
  <c r="AM1653" i="16" s="1"/>
  <c r="AN1653" i="16" s="1"/>
  <c r="AE1654" i="16"/>
  <c r="AM1654" i="16" s="1"/>
  <c r="AN1654" i="16" s="1"/>
  <c r="AE1655" i="16"/>
  <c r="AM1655" i="16" s="1"/>
  <c r="AN1655" i="16" s="1"/>
  <c r="AE1656" i="16"/>
  <c r="AM1656" i="16" s="1"/>
  <c r="AN1656" i="16" s="1"/>
  <c r="AE1657" i="16"/>
  <c r="AM1657" i="16" s="1"/>
  <c r="AN1657" i="16" s="1"/>
  <c r="AE1658" i="16"/>
  <c r="AM1658" i="16" s="1"/>
  <c r="AN1658" i="16" s="1"/>
  <c r="AE1659" i="16"/>
  <c r="AM1659" i="16" s="1"/>
  <c r="AN1659" i="16" s="1"/>
  <c r="AE1660" i="16"/>
  <c r="AM1660" i="16" s="1"/>
  <c r="AN1660" i="16" s="1"/>
  <c r="AE1661" i="16"/>
  <c r="AM1661" i="16" s="1"/>
  <c r="AN1661" i="16" s="1"/>
  <c r="AE1662" i="16"/>
  <c r="AM1662" i="16" s="1"/>
  <c r="AN1662" i="16" s="1"/>
  <c r="AE1663" i="16"/>
  <c r="AM1663" i="16" s="1"/>
  <c r="AN1663" i="16" s="1"/>
  <c r="AE1664" i="16"/>
  <c r="AM1664" i="16" s="1"/>
  <c r="AN1664" i="16" s="1"/>
  <c r="AE1665" i="16"/>
  <c r="AM1665" i="16" s="1"/>
  <c r="AN1665" i="16" s="1"/>
  <c r="AE1666" i="16"/>
  <c r="AM1666" i="16" s="1"/>
  <c r="AN1666" i="16" s="1"/>
  <c r="AE1667" i="16"/>
  <c r="AM1667" i="16" s="1"/>
  <c r="AN1667" i="16" s="1"/>
  <c r="AE1668" i="16"/>
  <c r="AM1668" i="16" s="1"/>
  <c r="AN1668" i="16" s="1"/>
  <c r="AE1669" i="16"/>
  <c r="AM1669" i="16" s="1"/>
  <c r="AN1669" i="16" s="1"/>
  <c r="AE1670" i="16"/>
  <c r="AM1670" i="16" s="1"/>
  <c r="AN1670" i="16" s="1"/>
  <c r="AE1671" i="16"/>
  <c r="AM1671" i="16" s="1"/>
  <c r="AN1671" i="16" s="1"/>
  <c r="AE1672" i="16"/>
  <c r="AM1672" i="16" s="1"/>
  <c r="AN1672" i="16" s="1"/>
  <c r="AE1673" i="16"/>
  <c r="AM1673" i="16" s="1"/>
  <c r="AN1673" i="16" s="1"/>
  <c r="AE1674" i="16"/>
  <c r="AM1674" i="16" s="1"/>
  <c r="AN1674" i="16" s="1"/>
  <c r="AE1675" i="16"/>
  <c r="AM1675" i="16" s="1"/>
  <c r="AN1675" i="16" s="1"/>
  <c r="AE1676" i="16"/>
  <c r="AM1676" i="16" s="1"/>
  <c r="AN1676" i="16" s="1"/>
  <c r="AE1677" i="16"/>
  <c r="AM1677" i="16" s="1"/>
  <c r="AN1677" i="16" s="1"/>
  <c r="AE1678" i="16"/>
  <c r="AM1678" i="16" s="1"/>
  <c r="AN1678" i="16" s="1"/>
  <c r="AE1679" i="16"/>
  <c r="AM1679" i="16" s="1"/>
  <c r="AN1679" i="16" s="1"/>
  <c r="AE1680" i="16"/>
  <c r="AM1680" i="16" s="1"/>
  <c r="AN1680" i="16" s="1"/>
  <c r="AE1681" i="16"/>
  <c r="AM1681" i="16" s="1"/>
  <c r="AN1681" i="16" s="1"/>
  <c r="AE1682" i="16"/>
  <c r="AM1682" i="16" s="1"/>
  <c r="AN1682" i="16" s="1"/>
  <c r="AE1683" i="16"/>
  <c r="AM1683" i="16" s="1"/>
  <c r="AN1683" i="16" s="1"/>
  <c r="AE1684" i="16"/>
  <c r="AM1684" i="16" s="1"/>
  <c r="AN1684" i="16" s="1"/>
  <c r="AE1685" i="16"/>
  <c r="AM1685" i="16" s="1"/>
  <c r="AN1685" i="16" s="1"/>
  <c r="AE1686" i="16"/>
  <c r="AM1686" i="16" s="1"/>
  <c r="AN1686" i="16" s="1"/>
  <c r="AE1687" i="16"/>
  <c r="AM1687" i="16" s="1"/>
  <c r="AN1687" i="16" s="1"/>
  <c r="AE1688" i="16"/>
  <c r="AM1688" i="16" s="1"/>
  <c r="AN1688" i="16" s="1"/>
  <c r="AE1689" i="16"/>
  <c r="AM1689" i="16" s="1"/>
  <c r="AN1689" i="16" s="1"/>
  <c r="AE1690" i="16"/>
  <c r="AM1690" i="16" s="1"/>
  <c r="AN1690" i="16" s="1"/>
  <c r="AE1691" i="16"/>
  <c r="AM1691" i="16" s="1"/>
  <c r="AN1691" i="16" s="1"/>
  <c r="AE1692" i="16"/>
  <c r="AM1692" i="16" s="1"/>
  <c r="AN1692" i="16" s="1"/>
  <c r="AE1693" i="16"/>
  <c r="AM1693" i="16" s="1"/>
  <c r="AN1693" i="16" s="1"/>
  <c r="AE1694" i="16"/>
  <c r="AM1694" i="16" s="1"/>
  <c r="AN1694" i="16" s="1"/>
  <c r="AE1695" i="16"/>
  <c r="AM1695" i="16" s="1"/>
  <c r="AN1695" i="16" s="1"/>
  <c r="AE1696" i="16"/>
  <c r="AM1696" i="16" s="1"/>
  <c r="AN1696" i="16" s="1"/>
  <c r="AE1697" i="16"/>
  <c r="AM1697" i="16" s="1"/>
  <c r="AN1697" i="16" s="1"/>
  <c r="AE1698" i="16"/>
  <c r="AM1698" i="16" s="1"/>
  <c r="AN1698" i="16" s="1"/>
  <c r="AE1699" i="16"/>
  <c r="AM1699" i="16" s="1"/>
  <c r="AN1699" i="16" s="1"/>
  <c r="AE1700" i="16"/>
  <c r="AM1700" i="16" s="1"/>
  <c r="AN1700" i="16" s="1"/>
  <c r="AE1701" i="16"/>
  <c r="AM1701" i="16" s="1"/>
  <c r="AN1701" i="16" s="1"/>
  <c r="AE1702" i="16"/>
  <c r="AM1702" i="16" s="1"/>
  <c r="AN1702" i="16" s="1"/>
  <c r="AE1703" i="16"/>
  <c r="AM1703" i="16" s="1"/>
  <c r="AN1703" i="16" s="1"/>
  <c r="AE1704" i="16"/>
  <c r="AM1704" i="16" s="1"/>
  <c r="AN1704" i="16" s="1"/>
  <c r="AE1705" i="16"/>
  <c r="AM1705" i="16" s="1"/>
  <c r="AN1705" i="16" s="1"/>
  <c r="AE1706" i="16"/>
  <c r="AM1706" i="16" s="1"/>
  <c r="AN1706" i="16" s="1"/>
  <c r="AE1707" i="16"/>
  <c r="AM1707" i="16" s="1"/>
  <c r="AN1707" i="16" s="1"/>
  <c r="AE1708" i="16"/>
  <c r="AM1708" i="16" s="1"/>
  <c r="AN1708" i="16" s="1"/>
  <c r="AE1709" i="16"/>
  <c r="AM1709" i="16" s="1"/>
  <c r="AN1709" i="16" s="1"/>
  <c r="AE1710" i="16"/>
  <c r="AM1710" i="16" s="1"/>
  <c r="AN1710" i="16" s="1"/>
  <c r="AE1711" i="16"/>
  <c r="AM1711" i="16" s="1"/>
  <c r="AN1711" i="16" s="1"/>
  <c r="AE1712" i="16"/>
  <c r="AM1712" i="16" s="1"/>
  <c r="AN1712" i="16" s="1"/>
  <c r="AE1713" i="16"/>
  <c r="AM1713" i="16" s="1"/>
  <c r="AN1713" i="16" s="1"/>
  <c r="AE1714" i="16"/>
  <c r="AM1714" i="16" s="1"/>
  <c r="AN1714" i="16" s="1"/>
  <c r="AE1715" i="16"/>
  <c r="AM1715" i="16" s="1"/>
  <c r="AN1715" i="16" s="1"/>
  <c r="AE1716" i="16"/>
  <c r="AM1716" i="16" s="1"/>
  <c r="AN1716" i="16" s="1"/>
  <c r="AE1717" i="16"/>
  <c r="AM1717" i="16" s="1"/>
  <c r="AN1717" i="16" s="1"/>
  <c r="AE1718" i="16"/>
  <c r="AM1718" i="16" s="1"/>
  <c r="AN1718" i="16" s="1"/>
  <c r="AE1719" i="16"/>
  <c r="AM1719" i="16" s="1"/>
  <c r="AN1719" i="16" s="1"/>
  <c r="AE1720" i="16"/>
  <c r="AM1720" i="16" s="1"/>
  <c r="AN1720" i="16" s="1"/>
  <c r="AE1721" i="16"/>
  <c r="AM1721" i="16" s="1"/>
  <c r="AN1721" i="16" s="1"/>
  <c r="AE1722" i="16"/>
  <c r="AM1722" i="16" s="1"/>
  <c r="AN1722" i="16" s="1"/>
  <c r="AE1723" i="16"/>
  <c r="AM1723" i="16" s="1"/>
  <c r="AN1723" i="16" s="1"/>
  <c r="AE1724" i="16"/>
  <c r="AM1724" i="16" s="1"/>
  <c r="AN1724" i="16" s="1"/>
  <c r="AE1725" i="16"/>
  <c r="AM1725" i="16" s="1"/>
  <c r="AN1725" i="16" s="1"/>
  <c r="AE1726" i="16"/>
  <c r="AM1726" i="16" s="1"/>
  <c r="AN1726" i="16" s="1"/>
  <c r="AE1727" i="16"/>
  <c r="AM1727" i="16" s="1"/>
  <c r="AN1727" i="16" s="1"/>
  <c r="AE1728" i="16"/>
  <c r="AM1728" i="16" s="1"/>
  <c r="AN1728" i="16" s="1"/>
  <c r="AE1729" i="16"/>
  <c r="AM1729" i="16" s="1"/>
  <c r="AN1729" i="16" s="1"/>
  <c r="AE1730" i="16"/>
  <c r="AM1730" i="16" s="1"/>
  <c r="AN1730" i="16" s="1"/>
  <c r="AE1731" i="16"/>
  <c r="AM1731" i="16" s="1"/>
  <c r="AN1731" i="16" s="1"/>
  <c r="AE1732" i="16"/>
  <c r="AM1732" i="16" s="1"/>
  <c r="AN1732" i="16" s="1"/>
  <c r="AE1733" i="16"/>
  <c r="AM1733" i="16" s="1"/>
  <c r="AN1733" i="16" s="1"/>
  <c r="AE1734" i="16"/>
  <c r="AM1734" i="16" s="1"/>
  <c r="AN1734" i="16" s="1"/>
  <c r="AE1735" i="16"/>
  <c r="AM1735" i="16" s="1"/>
  <c r="AN1735" i="16" s="1"/>
  <c r="AE1736" i="16"/>
  <c r="AM1736" i="16" s="1"/>
  <c r="AN1736" i="16" s="1"/>
  <c r="AE1737" i="16"/>
  <c r="AM1737" i="16" s="1"/>
  <c r="AN1737" i="16" s="1"/>
  <c r="AE1738" i="16"/>
  <c r="AM1738" i="16" s="1"/>
  <c r="AN1738" i="16" s="1"/>
  <c r="AE1739" i="16"/>
  <c r="AM1739" i="16" s="1"/>
  <c r="AN1739" i="16" s="1"/>
  <c r="AE1740" i="16"/>
  <c r="AM1740" i="16" s="1"/>
  <c r="AN1740" i="16" s="1"/>
  <c r="AE1741" i="16"/>
  <c r="AM1741" i="16" s="1"/>
  <c r="AN1741" i="16" s="1"/>
  <c r="AE1742" i="16"/>
  <c r="AM1742" i="16" s="1"/>
  <c r="AN1742" i="16" s="1"/>
  <c r="AE1743" i="16"/>
  <c r="AM1743" i="16" s="1"/>
  <c r="AN1743" i="16" s="1"/>
  <c r="AE1744" i="16"/>
  <c r="AM1744" i="16" s="1"/>
  <c r="AN1744" i="16" s="1"/>
  <c r="AE1745" i="16"/>
  <c r="AM1745" i="16" s="1"/>
  <c r="AN1745" i="16" s="1"/>
  <c r="AE1746" i="16"/>
  <c r="AM1746" i="16" s="1"/>
  <c r="AN1746" i="16" s="1"/>
  <c r="AE1747" i="16"/>
  <c r="AM1747" i="16" s="1"/>
  <c r="AN1747" i="16" s="1"/>
  <c r="AE1748" i="16"/>
  <c r="AM1748" i="16" s="1"/>
  <c r="AN1748" i="16" s="1"/>
  <c r="AE1749" i="16"/>
  <c r="AM1749" i="16" s="1"/>
  <c r="AN1749" i="16" s="1"/>
  <c r="AE1750" i="16"/>
  <c r="AM1750" i="16" s="1"/>
  <c r="AN1750" i="16" s="1"/>
  <c r="AE1751" i="16"/>
  <c r="AM1751" i="16" s="1"/>
  <c r="AN1751" i="16" s="1"/>
  <c r="AE1752" i="16"/>
  <c r="AM1752" i="16" s="1"/>
  <c r="AN1752" i="16" s="1"/>
  <c r="AE1753" i="16"/>
  <c r="AM1753" i="16" s="1"/>
  <c r="AN1753" i="16" s="1"/>
  <c r="AE1754" i="16"/>
  <c r="AM1754" i="16" s="1"/>
  <c r="AN1754" i="16" s="1"/>
  <c r="AE1755" i="16"/>
  <c r="AM1755" i="16" s="1"/>
  <c r="AN1755" i="16" s="1"/>
  <c r="AE1756" i="16"/>
  <c r="AM1756" i="16" s="1"/>
  <c r="AN1756" i="16" s="1"/>
  <c r="AE1757" i="16"/>
  <c r="AM1757" i="16" s="1"/>
  <c r="AN1757" i="16" s="1"/>
  <c r="AE1758" i="16"/>
  <c r="AM1758" i="16" s="1"/>
  <c r="AN1758" i="16" s="1"/>
  <c r="AE1759" i="16"/>
  <c r="AM1759" i="16" s="1"/>
  <c r="AN1759" i="16" s="1"/>
  <c r="AE1760" i="16"/>
  <c r="AM1760" i="16" s="1"/>
  <c r="AN1760" i="16" s="1"/>
  <c r="AE1761" i="16"/>
  <c r="AM1761" i="16" s="1"/>
  <c r="AN1761" i="16" s="1"/>
  <c r="AE1762" i="16"/>
  <c r="AM1762" i="16" s="1"/>
  <c r="AN1762" i="16" s="1"/>
  <c r="AE1763" i="16"/>
  <c r="AM1763" i="16" s="1"/>
  <c r="AN1763" i="16" s="1"/>
  <c r="AE1764" i="16"/>
  <c r="AM1764" i="16" s="1"/>
  <c r="AN1764" i="16" s="1"/>
  <c r="AE1765" i="16"/>
  <c r="AM1765" i="16" s="1"/>
  <c r="AN1765" i="16" s="1"/>
  <c r="AE1766" i="16"/>
  <c r="AM1766" i="16" s="1"/>
  <c r="AN1766" i="16" s="1"/>
  <c r="AE1767" i="16"/>
  <c r="AM1767" i="16" s="1"/>
  <c r="AN1767" i="16" s="1"/>
  <c r="AE1768" i="16"/>
  <c r="AM1768" i="16" s="1"/>
  <c r="AN1768" i="16" s="1"/>
  <c r="AE1769" i="16"/>
  <c r="AM1769" i="16" s="1"/>
  <c r="AN1769" i="16" s="1"/>
  <c r="AE1770" i="16"/>
  <c r="AM1770" i="16" s="1"/>
  <c r="AN1770" i="16" s="1"/>
  <c r="AE1771" i="16"/>
  <c r="AM1771" i="16" s="1"/>
  <c r="AN1771" i="16" s="1"/>
  <c r="AE1772" i="16"/>
  <c r="AM1772" i="16" s="1"/>
  <c r="AN1772" i="16" s="1"/>
  <c r="AE1773" i="16"/>
  <c r="AM1773" i="16" s="1"/>
  <c r="AN1773" i="16" s="1"/>
  <c r="AE1774" i="16"/>
  <c r="AM1774" i="16" s="1"/>
  <c r="AN1774" i="16" s="1"/>
  <c r="AE1775" i="16"/>
  <c r="AM1775" i="16" s="1"/>
  <c r="AN1775" i="16" s="1"/>
  <c r="AE1776" i="16"/>
  <c r="AM1776" i="16" s="1"/>
  <c r="AN1776" i="16" s="1"/>
  <c r="AE1777" i="16"/>
  <c r="AM1777" i="16" s="1"/>
  <c r="AN1777" i="16" s="1"/>
  <c r="AE1778" i="16"/>
  <c r="AM1778" i="16" s="1"/>
  <c r="AN1778" i="16" s="1"/>
  <c r="AE1779" i="16"/>
  <c r="AM1779" i="16" s="1"/>
  <c r="AN1779" i="16" s="1"/>
  <c r="AE1780" i="16"/>
  <c r="AM1780" i="16" s="1"/>
  <c r="AN1780" i="16" s="1"/>
  <c r="AE1781" i="16"/>
  <c r="AM1781" i="16" s="1"/>
  <c r="AN1781" i="16" s="1"/>
  <c r="AE1782" i="16"/>
  <c r="AM1782" i="16" s="1"/>
  <c r="AN1782" i="16" s="1"/>
  <c r="AE1783" i="16"/>
  <c r="AM1783" i="16" s="1"/>
  <c r="AN1783" i="16" s="1"/>
  <c r="AE1784" i="16"/>
  <c r="AM1784" i="16" s="1"/>
  <c r="AN1784" i="16" s="1"/>
  <c r="AE1785" i="16"/>
  <c r="AM1785" i="16" s="1"/>
  <c r="AN1785" i="16" s="1"/>
  <c r="AE1786" i="16"/>
  <c r="AM1786" i="16" s="1"/>
  <c r="AN1786" i="16" s="1"/>
  <c r="AE1787" i="16"/>
  <c r="AM1787" i="16" s="1"/>
  <c r="AN1787" i="16" s="1"/>
  <c r="AE1788" i="16"/>
  <c r="AM1788" i="16" s="1"/>
  <c r="AN1788" i="16" s="1"/>
  <c r="AE1789" i="16"/>
  <c r="AM1789" i="16" s="1"/>
  <c r="AN1789" i="16" s="1"/>
  <c r="AE1790" i="16"/>
  <c r="AM1790" i="16" s="1"/>
  <c r="AN1790" i="16" s="1"/>
  <c r="AE1791" i="16"/>
  <c r="AM1791" i="16" s="1"/>
  <c r="AN1791" i="16" s="1"/>
  <c r="AE1792" i="16"/>
  <c r="AM1792" i="16" s="1"/>
  <c r="AN1792" i="16" s="1"/>
  <c r="AE1793" i="16"/>
  <c r="AM1793" i="16" s="1"/>
  <c r="AN1793" i="16" s="1"/>
  <c r="AE1794" i="16"/>
  <c r="AM1794" i="16" s="1"/>
  <c r="AN1794" i="16" s="1"/>
  <c r="AE1795" i="16"/>
  <c r="AM1795" i="16" s="1"/>
  <c r="AN1795" i="16" s="1"/>
  <c r="AE1796" i="16"/>
  <c r="AM1796" i="16" s="1"/>
  <c r="AN1796" i="16" s="1"/>
  <c r="AE1797" i="16"/>
  <c r="AM1797" i="16" s="1"/>
  <c r="AN1797" i="16" s="1"/>
  <c r="AE1798" i="16"/>
  <c r="AM1798" i="16" s="1"/>
  <c r="AN1798" i="16" s="1"/>
  <c r="AE1799" i="16"/>
  <c r="AM1799" i="16" s="1"/>
  <c r="AN1799" i="16" s="1"/>
  <c r="AE1800" i="16"/>
  <c r="AM1800" i="16" s="1"/>
  <c r="AN1800" i="16" s="1"/>
  <c r="AE1801" i="16"/>
  <c r="AM1801" i="16" s="1"/>
  <c r="AN1801" i="16" s="1"/>
  <c r="AE1802" i="16"/>
  <c r="AM1802" i="16" s="1"/>
  <c r="AN1802" i="16" s="1"/>
  <c r="AE1803" i="16"/>
  <c r="AM1803" i="16" s="1"/>
  <c r="AN1803" i="16" s="1"/>
  <c r="AE1804" i="16"/>
  <c r="AM1804" i="16" s="1"/>
  <c r="AN1804" i="16" s="1"/>
  <c r="AE1805" i="16"/>
  <c r="AM1805" i="16" s="1"/>
  <c r="AN1805" i="16" s="1"/>
  <c r="AE1806" i="16"/>
  <c r="AM1806" i="16" s="1"/>
  <c r="AN1806" i="16" s="1"/>
  <c r="AE1807" i="16"/>
  <c r="AM1807" i="16" s="1"/>
  <c r="AN1807" i="16" s="1"/>
  <c r="AE1808" i="16"/>
  <c r="AM1808" i="16" s="1"/>
  <c r="AN1808" i="16" s="1"/>
  <c r="AE1809" i="16"/>
  <c r="AM1809" i="16" s="1"/>
  <c r="AN1809" i="16" s="1"/>
  <c r="AE1810" i="16"/>
  <c r="AM1810" i="16" s="1"/>
  <c r="AN1810" i="16" s="1"/>
  <c r="AE1811" i="16"/>
  <c r="AM1811" i="16" s="1"/>
  <c r="AN1811" i="16" s="1"/>
  <c r="AE1812" i="16"/>
  <c r="AM1812" i="16" s="1"/>
  <c r="AN1812" i="16" s="1"/>
  <c r="AE1813" i="16"/>
  <c r="AM1813" i="16" s="1"/>
  <c r="AN1813" i="16" s="1"/>
  <c r="AE1814" i="16"/>
  <c r="AM1814" i="16" s="1"/>
  <c r="AN1814" i="16" s="1"/>
  <c r="AE1815" i="16"/>
  <c r="AM1815" i="16" s="1"/>
  <c r="AN1815" i="16" s="1"/>
  <c r="AE1816" i="16"/>
  <c r="AM1816" i="16" s="1"/>
  <c r="AN1816" i="16" s="1"/>
  <c r="AE1817" i="16"/>
  <c r="AM1817" i="16" s="1"/>
  <c r="AN1817" i="16" s="1"/>
  <c r="AE1818" i="16"/>
  <c r="AM1818" i="16" s="1"/>
  <c r="AN1818" i="16" s="1"/>
  <c r="AE1819" i="16"/>
  <c r="AM1819" i="16" s="1"/>
  <c r="AN1819" i="16" s="1"/>
  <c r="AE1820" i="16"/>
  <c r="AM1820" i="16" s="1"/>
  <c r="AN1820" i="16" s="1"/>
  <c r="AE1821" i="16"/>
  <c r="AM1821" i="16" s="1"/>
  <c r="AN1821" i="16" s="1"/>
  <c r="AE1822" i="16"/>
  <c r="AM1822" i="16" s="1"/>
  <c r="AN1822" i="16" s="1"/>
  <c r="AE1823" i="16"/>
  <c r="AM1823" i="16" s="1"/>
  <c r="AN1823" i="16" s="1"/>
  <c r="AE1824" i="16"/>
  <c r="AM1824" i="16" s="1"/>
  <c r="AN1824" i="16" s="1"/>
  <c r="AE1825" i="16"/>
  <c r="AM1825" i="16" s="1"/>
  <c r="AN1825" i="16" s="1"/>
  <c r="AE1826" i="16"/>
  <c r="AM1826" i="16" s="1"/>
  <c r="AN1826" i="16" s="1"/>
  <c r="AE1827" i="16"/>
  <c r="AM1827" i="16" s="1"/>
  <c r="AN1827" i="16" s="1"/>
  <c r="AE1828" i="16"/>
  <c r="AM1828" i="16" s="1"/>
  <c r="AN1828" i="16" s="1"/>
  <c r="AE1829" i="16"/>
  <c r="AM1829" i="16" s="1"/>
  <c r="AN1829" i="16" s="1"/>
  <c r="AE1830" i="16"/>
  <c r="AM1830" i="16" s="1"/>
  <c r="AN1830" i="16" s="1"/>
  <c r="AE1831" i="16"/>
  <c r="AM1831" i="16" s="1"/>
  <c r="AN1831" i="16" s="1"/>
  <c r="AE1832" i="16"/>
  <c r="AM1832" i="16" s="1"/>
  <c r="AN1832" i="16" s="1"/>
  <c r="AE1833" i="16"/>
  <c r="AM1833" i="16" s="1"/>
  <c r="AN1833" i="16" s="1"/>
  <c r="AE1834" i="16"/>
  <c r="AM1834" i="16" s="1"/>
  <c r="AN1834" i="16" s="1"/>
  <c r="AE1835" i="16"/>
  <c r="AM1835" i="16" s="1"/>
  <c r="AN1835" i="16" s="1"/>
  <c r="AE1836" i="16"/>
  <c r="AM1836" i="16" s="1"/>
  <c r="AN1836" i="16" s="1"/>
  <c r="AE1837" i="16"/>
  <c r="AM1837" i="16" s="1"/>
  <c r="AN1837" i="16" s="1"/>
  <c r="AE1838" i="16"/>
  <c r="AM1838" i="16" s="1"/>
  <c r="AN1838" i="16" s="1"/>
  <c r="AE1839" i="16"/>
  <c r="AM1839" i="16" s="1"/>
  <c r="AN1839" i="16" s="1"/>
  <c r="AE1840" i="16"/>
  <c r="AM1840" i="16" s="1"/>
  <c r="AN1840" i="16" s="1"/>
  <c r="AE1841" i="16"/>
  <c r="AM1841" i="16" s="1"/>
  <c r="AN1841" i="16" s="1"/>
  <c r="AE1842" i="16"/>
  <c r="AM1842" i="16" s="1"/>
  <c r="AN1842" i="16" s="1"/>
  <c r="AE1843" i="16"/>
  <c r="AM1843" i="16" s="1"/>
  <c r="AN1843" i="16" s="1"/>
  <c r="AE1844" i="16"/>
  <c r="AM1844" i="16" s="1"/>
  <c r="AN1844" i="16" s="1"/>
  <c r="AE1845" i="16"/>
  <c r="AM1845" i="16" s="1"/>
  <c r="AN1845" i="16" s="1"/>
  <c r="AE1846" i="16"/>
  <c r="AM1846" i="16" s="1"/>
  <c r="AN1846" i="16" s="1"/>
  <c r="AE1847" i="16"/>
  <c r="AM1847" i="16" s="1"/>
  <c r="AN1847" i="16" s="1"/>
  <c r="AE1848" i="16"/>
  <c r="AM1848" i="16" s="1"/>
  <c r="AN1848" i="16" s="1"/>
  <c r="AE1849" i="16"/>
  <c r="AM1849" i="16" s="1"/>
  <c r="AN1849" i="16" s="1"/>
  <c r="AE1850" i="16"/>
  <c r="AM1850" i="16" s="1"/>
  <c r="AN1850" i="16" s="1"/>
  <c r="AE1851" i="16"/>
  <c r="AM1851" i="16" s="1"/>
  <c r="AN1851" i="16" s="1"/>
  <c r="AE1852" i="16"/>
  <c r="AM1852" i="16" s="1"/>
  <c r="AN1852" i="16" s="1"/>
  <c r="AE1853" i="16"/>
  <c r="AM1853" i="16" s="1"/>
  <c r="AN1853" i="16" s="1"/>
  <c r="AE1854" i="16"/>
  <c r="AM1854" i="16" s="1"/>
  <c r="AN1854" i="16" s="1"/>
  <c r="AE1855" i="16"/>
  <c r="AM1855" i="16" s="1"/>
  <c r="AN1855" i="16" s="1"/>
  <c r="AE1856" i="16"/>
  <c r="AM1856" i="16" s="1"/>
  <c r="AN1856" i="16" s="1"/>
  <c r="AE1857" i="16"/>
  <c r="AM1857" i="16" s="1"/>
  <c r="AN1857" i="16" s="1"/>
  <c r="AE1858" i="16"/>
  <c r="AM1858" i="16" s="1"/>
  <c r="AN1858" i="16" s="1"/>
  <c r="AE1859" i="16"/>
  <c r="AM1859" i="16" s="1"/>
  <c r="AN1859" i="16" s="1"/>
  <c r="AE1860" i="16"/>
  <c r="AM1860" i="16" s="1"/>
  <c r="AN1860" i="16" s="1"/>
  <c r="AE1861" i="16"/>
  <c r="AM1861" i="16" s="1"/>
  <c r="AN1861" i="16" s="1"/>
  <c r="AE1862" i="16"/>
  <c r="AM1862" i="16" s="1"/>
  <c r="AN1862" i="16" s="1"/>
  <c r="AE1863" i="16"/>
  <c r="AM1863" i="16" s="1"/>
  <c r="AN1863" i="16" s="1"/>
  <c r="AE1864" i="16"/>
  <c r="AM1864" i="16" s="1"/>
  <c r="AN1864" i="16" s="1"/>
  <c r="AE1865" i="16"/>
  <c r="AM1865" i="16" s="1"/>
  <c r="AN1865" i="16" s="1"/>
  <c r="AE1866" i="16"/>
  <c r="AM1866" i="16" s="1"/>
  <c r="AN1866" i="16" s="1"/>
  <c r="AE1867" i="16"/>
  <c r="AM1867" i="16" s="1"/>
  <c r="AN1867" i="16" s="1"/>
  <c r="AE1868" i="16"/>
  <c r="AM1868" i="16" s="1"/>
  <c r="AN1868" i="16" s="1"/>
  <c r="AE1869" i="16"/>
  <c r="AM1869" i="16" s="1"/>
  <c r="AN1869" i="16" s="1"/>
  <c r="AE1870" i="16"/>
  <c r="AM1870" i="16" s="1"/>
  <c r="AN1870" i="16" s="1"/>
  <c r="AE1871" i="16"/>
  <c r="AM1871" i="16" s="1"/>
  <c r="AN1871" i="16" s="1"/>
  <c r="AE1872" i="16"/>
  <c r="AM1872" i="16" s="1"/>
  <c r="AN1872" i="16" s="1"/>
  <c r="AE1873" i="16"/>
  <c r="AM1873" i="16" s="1"/>
  <c r="AN1873" i="16" s="1"/>
  <c r="AE1874" i="16"/>
  <c r="AM1874" i="16" s="1"/>
  <c r="AN1874" i="16" s="1"/>
  <c r="AE1875" i="16"/>
  <c r="AM1875" i="16" s="1"/>
  <c r="AN1875" i="16" s="1"/>
  <c r="AE1876" i="16"/>
  <c r="AM1876" i="16" s="1"/>
  <c r="AN1876" i="16" s="1"/>
  <c r="AE1877" i="16"/>
  <c r="AM1877" i="16" s="1"/>
  <c r="AN1877" i="16" s="1"/>
  <c r="AE1878" i="16"/>
  <c r="AM1878" i="16" s="1"/>
  <c r="AN1878" i="16" s="1"/>
  <c r="AE1879" i="16"/>
  <c r="AM1879" i="16" s="1"/>
  <c r="AN1879" i="16" s="1"/>
  <c r="AE1880" i="16"/>
  <c r="AM1880" i="16" s="1"/>
  <c r="AN1880" i="16" s="1"/>
  <c r="AE1881" i="16"/>
  <c r="AM1881" i="16" s="1"/>
  <c r="AN1881" i="16" s="1"/>
  <c r="AE1882" i="16"/>
  <c r="AM1882" i="16" s="1"/>
  <c r="AN1882" i="16" s="1"/>
  <c r="AE1883" i="16"/>
  <c r="AM1883" i="16" s="1"/>
  <c r="AN1883" i="16" s="1"/>
  <c r="AE1884" i="16"/>
  <c r="AM1884" i="16" s="1"/>
  <c r="AN1884" i="16" s="1"/>
  <c r="AE1885" i="16"/>
  <c r="AM1885" i="16" s="1"/>
  <c r="AN1885" i="16" s="1"/>
  <c r="AE1886" i="16"/>
  <c r="AM1886" i="16" s="1"/>
  <c r="AN1886" i="16" s="1"/>
  <c r="AE1887" i="16"/>
  <c r="AM1887" i="16" s="1"/>
  <c r="AN1887" i="16" s="1"/>
  <c r="AE1888" i="16"/>
  <c r="AM1888" i="16" s="1"/>
  <c r="AN1888" i="16" s="1"/>
  <c r="AE1889" i="16"/>
  <c r="AM1889" i="16" s="1"/>
  <c r="AN1889" i="16" s="1"/>
  <c r="AE1890" i="16"/>
  <c r="AM1890" i="16" s="1"/>
  <c r="AN1890" i="16" s="1"/>
  <c r="AE1891" i="16"/>
  <c r="AM1891" i="16" s="1"/>
  <c r="AN1891" i="16" s="1"/>
  <c r="AE1892" i="16"/>
  <c r="AM1892" i="16" s="1"/>
  <c r="AN1892" i="16" s="1"/>
  <c r="AE1893" i="16"/>
  <c r="AM1893" i="16" s="1"/>
  <c r="AN1893" i="16" s="1"/>
  <c r="AE1894" i="16"/>
  <c r="AM1894" i="16" s="1"/>
  <c r="AN1894" i="16" s="1"/>
  <c r="AE1895" i="16"/>
  <c r="AM1895" i="16" s="1"/>
  <c r="AN1895" i="16" s="1"/>
  <c r="AE1896" i="16"/>
  <c r="AM1896" i="16" s="1"/>
  <c r="AN1896" i="16" s="1"/>
  <c r="AE1897" i="16"/>
  <c r="AM1897" i="16" s="1"/>
  <c r="AN1897" i="16" s="1"/>
  <c r="AE1898" i="16"/>
  <c r="AM1898" i="16" s="1"/>
  <c r="AN1898" i="16" s="1"/>
  <c r="AE1899" i="16"/>
  <c r="AM1899" i="16" s="1"/>
  <c r="AN1899" i="16" s="1"/>
  <c r="AE1900" i="16"/>
  <c r="AM1900" i="16" s="1"/>
  <c r="AN1900" i="16" s="1"/>
  <c r="AE1901" i="16"/>
  <c r="AM1901" i="16" s="1"/>
  <c r="AN1901" i="16" s="1"/>
  <c r="AE1902" i="16"/>
  <c r="AM1902" i="16" s="1"/>
  <c r="AN1902" i="16" s="1"/>
  <c r="AE1903" i="16"/>
  <c r="AM1903" i="16" s="1"/>
  <c r="AN1903" i="16" s="1"/>
  <c r="AE1904" i="16"/>
  <c r="AM1904" i="16" s="1"/>
  <c r="AN1904" i="16" s="1"/>
  <c r="AE1905" i="16"/>
  <c r="AM1905" i="16" s="1"/>
  <c r="AN1905" i="16" s="1"/>
  <c r="AE1906" i="16"/>
  <c r="AM1906" i="16" s="1"/>
  <c r="AN1906" i="16" s="1"/>
  <c r="AE1907" i="16"/>
  <c r="AM1907" i="16" s="1"/>
  <c r="AN1907" i="16" s="1"/>
  <c r="AE1908" i="16"/>
  <c r="AM1908" i="16" s="1"/>
  <c r="AN1908" i="16" s="1"/>
  <c r="AE1909" i="16"/>
  <c r="AM1909" i="16" s="1"/>
  <c r="AN1909" i="16" s="1"/>
  <c r="AE1910" i="16"/>
  <c r="AM1910" i="16" s="1"/>
  <c r="AN1910" i="16" s="1"/>
  <c r="AE1911" i="16"/>
  <c r="AM1911" i="16" s="1"/>
  <c r="AN1911" i="16" s="1"/>
  <c r="AE1912" i="16"/>
  <c r="AM1912" i="16" s="1"/>
  <c r="AN1912" i="16" s="1"/>
  <c r="AE1913" i="16"/>
  <c r="AM1913" i="16" s="1"/>
  <c r="AN1913" i="16" s="1"/>
  <c r="AE1914" i="16"/>
  <c r="AM1914" i="16" s="1"/>
  <c r="AN1914" i="16" s="1"/>
  <c r="AE1915" i="16"/>
  <c r="AM1915" i="16" s="1"/>
  <c r="AN1915" i="16" s="1"/>
  <c r="AE1916" i="16"/>
  <c r="AM1916" i="16" s="1"/>
  <c r="AN1916" i="16" s="1"/>
  <c r="AE1917" i="16"/>
  <c r="AM1917" i="16" s="1"/>
  <c r="AN1917" i="16" s="1"/>
  <c r="AE1918" i="16"/>
  <c r="AM1918" i="16" s="1"/>
  <c r="AN1918" i="16" s="1"/>
  <c r="AE1919" i="16"/>
  <c r="AM1919" i="16" s="1"/>
  <c r="AN1919" i="16" s="1"/>
  <c r="AE1920" i="16"/>
  <c r="AM1920" i="16" s="1"/>
  <c r="AN1920" i="16" s="1"/>
  <c r="AE1921" i="16"/>
  <c r="AM1921" i="16" s="1"/>
  <c r="AN1921" i="16" s="1"/>
  <c r="AE1922" i="16"/>
  <c r="AM1922" i="16" s="1"/>
  <c r="AN1922" i="16" s="1"/>
  <c r="AE1923" i="16"/>
  <c r="AM1923" i="16" s="1"/>
  <c r="AN1923" i="16" s="1"/>
  <c r="AE1924" i="16"/>
  <c r="AM1924" i="16" s="1"/>
  <c r="AN1924" i="16" s="1"/>
  <c r="AE1925" i="16"/>
  <c r="AM1925" i="16" s="1"/>
  <c r="AN1925" i="16" s="1"/>
  <c r="AE1926" i="16"/>
  <c r="AM1926" i="16" s="1"/>
  <c r="AN1926" i="16" s="1"/>
  <c r="AE1927" i="16"/>
  <c r="AM1927" i="16" s="1"/>
  <c r="AN1927" i="16" s="1"/>
  <c r="AE1928" i="16"/>
  <c r="AM1928" i="16" s="1"/>
  <c r="AN1928" i="16" s="1"/>
  <c r="AE1929" i="16"/>
  <c r="AM1929" i="16" s="1"/>
  <c r="AN1929" i="16" s="1"/>
  <c r="AE1930" i="16"/>
  <c r="AM1930" i="16" s="1"/>
  <c r="AN1930" i="16" s="1"/>
  <c r="AE1931" i="16"/>
  <c r="AM1931" i="16" s="1"/>
  <c r="AN1931" i="16" s="1"/>
  <c r="AE1932" i="16"/>
  <c r="AM1932" i="16" s="1"/>
  <c r="AN1932" i="16" s="1"/>
  <c r="AE1933" i="16"/>
  <c r="AM1933" i="16" s="1"/>
  <c r="AN1933" i="16" s="1"/>
  <c r="AE1934" i="16"/>
  <c r="AM1934" i="16" s="1"/>
  <c r="AN1934" i="16" s="1"/>
  <c r="AE1935" i="16"/>
  <c r="AM1935" i="16" s="1"/>
  <c r="AN1935" i="16" s="1"/>
  <c r="AE1936" i="16"/>
  <c r="AM1936" i="16" s="1"/>
  <c r="AN1936" i="16" s="1"/>
  <c r="AE1937" i="16"/>
  <c r="AM1937" i="16" s="1"/>
  <c r="AN1937" i="16" s="1"/>
  <c r="AE1938" i="16"/>
  <c r="AM1938" i="16" s="1"/>
  <c r="AN1938" i="16" s="1"/>
  <c r="AE1939" i="16"/>
  <c r="AM1939" i="16" s="1"/>
  <c r="AN1939" i="16" s="1"/>
  <c r="AE1940" i="16"/>
  <c r="AM1940" i="16" s="1"/>
  <c r="AN1940" i="16" s="1"/>
  <c r="AE1941" i="16"/>
  <c r="AM1941" i="16" s="1"/>
  <c r="AN1941" i="16" s="1"/>
  <c r="AE1942" i="16"/>
  <c r="AM1942" i="16" s="1"/>
  <c r="AN1942" i="16" s="1"/>
  <c r="AE1943" i="16"/>
  <c r="AM1943" i="16" s="1"/>
  <c r="AN1943" i="16" s="1"/>
  <c r="AE1944" i="16"/>
  <c r="AM1944" i="16" s="1"/>
  <c r="AN1944" i="16" s="1"/>
  <c r="AE1945" i="16"/>
  <c r="AM1945" i="16" s="1"/>
  <c r="AN1945" i="16" s="1"/>
  <c r="AE1946" i="16"/>
  <c r="AM1946" i="16" s="1"/>
  <c r="AN1946" i="16" s="1"/>
  <c r="AE1947" i="16"/>
  <c r="AM1947" i="16" s="1"/>
  <c r="AN1947" i="16" s="1"/>
  <c r="AE1948" i="16"/>
  <c r="AM1948" i="16" s="1"/>
  <c r="AN1948" i="16" s="1"/>
  <c r="AE1949" i="16"/>
  <c r="AM1949" i="16" s="1"/>
  <c r="AN1949" i="16" s="1"/>
  <c r="AE1950" i="16"/>
  <c r="AM1950" i="16" s="1"/>
  <c r="AN1950" i="16" s="1"/>
  <c r="AE1951" i="16"/>
  <c r="AM1951" i="16" s="1"/>
  <c r="AN1951" i="16" s="1"/>
  <c r="AE1952" i="16"/>
  <c r="AM1952" i="16" s="1"/>
  <c r="AN1952" i="16" s="1"/>
  <c r="AE1953" i="16"/>
  <c r="AM1953" i="16" s="1"/>
  <c r="AN1953" i="16" s="1"/>
  <c r="AE1954" i="16"/>
  <c r="AM1954" i="16" s="1"/>
  <c r="AN1954" i="16" s="1"/>
  <c r="AE1955" i="16"/>
  <c r="AM1955" i="16" s="1"/>
  <c r="AN1955" i="16" s="1"/>
  <c r="AE1956" i="16"/>
  <c r="AM1956" i="16" s="1"/>
  <c r="AN1956" i="16" s="1"/>
  <c r="AE1957" i="16"/>
  <c r="AM1957" i="16" s="1"/>
  <c r="AN1957" i="16" s="1"/>
  <c r="AE1958" i="16"/>
  <c r="AM1958" i="16" s="1"/>
  <c r="AN1958" i="16" s="1"/>
  <c r="AE1959" i="16"/>
  <c r="AM1959" i="16" s="1"/>
  <c r="AN1959" i="16" s="1"/>
  <c r="AE1960" i="16"/>
  <c r="AM1960" i="16" s="1"/>
  <c r="AN1960" i="16" s="1"/>
  <c r="AE1961" i="16"/>
  <c r="AM1961" i="16" s="1"/>
  <c r="AN1961" i="16" s="1"/>
  <c r="AE1962" i="16"/>
  <c r="AM1962" i="16" s="1"/>
  <c r="AN1962" i="16" s="1"/>
  <c r="AE1963" i="16"/>
  <c r="AM1963" i="16" s="1"/>
  <c r="AN1963" i="16" s="1"/>
  <c r="AE1964" i="16"/>
  <c r="AM1964" i="16" s="1"/>
  <c r="AN1964" i="16" s="1"/>
  <c r="AE1965" i="16"/>
  <c r="AM1965" i="16" s="1"/>
  <c r="AN1965" i="16" s="1"/>
  <c r="AE1966" i="16"/>
  <c r="AM1966" i="16" s="1"/>
  <c r="AN1966" i="16" s="1"/>
  <c r="AE1967" i="16"/>
  <c r="AM1967" i="16" s="1"/>
  <c r="AN1967" i="16" s="1"/>
  <c r="AE1968" i="16"/>
  <c r="AM1968" i="16" s="1"/>
  <c r="AN1968" i="16" s="1"/>
  <c r="AE1969" i="16"/>
  <c r="AM1969" i="16" s="1"/>
  <c r="AN1969" i="16" s="1"/>
  <c r="AE1970" i="16"/>
  <c r="AM1970" i="16" s="1"/>
  <c r="AN1970" i="16" s="1"/>
  <c r="AE1971" i="16"/>
  <c r="AM1971" i="16" s="1"/>
  <c r="AN1971" i="16" s="1"/>
  <c r="AE1972" i="16"/>
  <c r="AM1972" i="16" s="1"/>
  <c r="AN1972" i="16" s="1"/>
  <c r="AE1973" i="16"/>
  <c r="AM1973" i="16" s="1"/>
  <c r="AN1973" i="16" s="1"/>
  <c r="AE1974" i="16"/>
  <c r="AM1974" i="16" s="1"/>
  <c r="AN1974" i="16" s="1"/>
  <c r="AE1975" i="16"/>
  <c r="AM1975" i="16" s="1"/>
  <c r="AN1975" i="16" s="1"/>
  <c r="AE1976" i="16"/>
  <c r="AM1976" i="16" s="1"/>
  <c r="AN1976" i="16" s="1"/>
  <c r="AE1977" i="16"/>
  <c r="AM1977" i="16" s="1"/>
  <c r="AN1977" i="16" s="1"/>
  <c r="AE1978" i="16"/>
  <c r="AM1978" i="16" s="1"/>
  <c r="AN1978" i="16" s="1"/>
  <c r="AE1979" i="16"/>
  <c r="AM1979" i="16" s="1"/>
  <c r="AN1979" i="16" s="1"/>
  <c r="AE1980" i="16"/>
  <c r="AM1980" i="16" s="1"/>
  <c r="AN1980" i="16" s="1"/>
  <c r="AE1981" i="16"/>
  <c r="AM1981" i="16" s="1"/>
  <c r="AN1981" i="16" s="1"/>
  <c r="AE1982" i="16"/>
  <c r="AM1982" i="16" s="1"/>
  <c r="AN1982" i="16" s="1"/>
  <c r="AE1983" i="16"/>
  <c r="AM1983" i="16" s="1"/>
  <c r="AN1983" i="16" s="1"/>
  <c r="AE1984" i="16"/>
  <c r="AM1984" i="16" s="1"/>
  <c r="AN1984" i="16" s="1"/>
  <c r="AE1985" i="16"/>
  <c r="AM1985" i="16" s="1"/>
  <c r="AN1985" i="16" s="1"/>
  <c r="AE1986" i="16"/>
  <c r="AM1986" i="16" s="1"/>
  <c r="AN1986" i="16" s="1"/>
  <c r="AE1987" i="16"/>
  <c r="AM1987" i="16" s="1"/>
  <c r="AN1987" i="16" s="1"/>
  <c r="AE1988" i="16"/>
  <c r="AM1988" i="16" s="1"/>
  <c r="AN1988" i="16" s="1"/>
  <c r="AE1989" i="16"/>
  <c r="AM1989" i="16" s="1"/>
  <c r="AN1989" i="16" s="1"/>
  <c r="AE1990" i="16"/>
  <c r="AM1990" i="16" s="1"/>
  <c r="AN1990" i="16" s="1"/>
  <c r="AE1991" i="16"/>
  <c r="AM1991" i="16" s="1"/>
  <c r="AN1991" i="16" s="1"/>
  <c r="AE1992" i="16"/>
  <c r="AM1992" i="16" s="1"/>
  <c r="AN1992" i="16" s="1"/>
  <c r="AE1993" i="16"/>
  <c r="AM1993" i="16" s="1"/>
  <c r="AN1993" i="16" s="1"/>
  <c r="AE1994" i="16"/>
  <c r="AM1994" i="16" s="1"/>
  <c r="AN1994" i="16" s="1"/>
  <c r="AE1995" i="16"/>
  <c r="AM1995" i="16" s="1"/>
  <c r="AN1995" i="16" s="1"/>
  <c r="AE1996" i="16"/>
  <c r="AM1996" i="16" s="1"/>
  <c r="AN1996" i="16" s="1"/>
  <c r="AE1997" i="16"/>
  <c r="AM1997" i="16" s="1"/>
  <c r="AN1997" i="16" s="1"/>
  <c r="AE1998" i="16"/>
  <c r="AM1998" i="16" s="1"/>
  <c r="AN1998" i="16" s="1"/>
  <c r="AE1999" i="16"/>
  <c r="AM1999" i="16" s="1"/>
  <c r="AN1999" i="16" s="1"/>
  <c r="AE2000" i="16"/>
  <c r="AM2000" i="16" s="1"/>
  <c r="AN2000" i="16" s="1"/>
  <c r="AE2001" i="16"/>
  <c r="AM2001" i="16" s="1"/>
  <c r="AN2001" i="16" s="1"/>
  <c r="AE2002" i="16"/>
  <c r="AM2002" i="16" s="1"/>
  <c r="AN2002" i="16" s="1"/>
  <c r="AE2003" i="16"/>
  <c r="AM2003" i="16" s="1"/>
  <c r="AN2003" i="16" s="1"/>
  <c r="AE2004" i="16"/>
  <c r="AM2004" i="16" s="1"/>
  <c r="AN2004" i="16" s="1"/>
  <c r="AE2005" i="16"/>
  <c r="AM2005" i="16" s="1"/>
  <c r="AN2005" i="16" s="1"/>
  <c r="AE2006" i="16"/>
  <c r="AM2006" i="16" s="1"/>
  <c r="AN2006" i="16" s="1"/>
  <c r="AE2007" i="16"/>
  <c r="AM2007" i="16" s="1"/>
  <c r="AN2007" i="16" s="1"/>
  <c r="AE2008" i="16"/>
  <c r="AM2008" i="16" s="1"/>
  <c r="AN2008" i="16" s="1"/>
  <c r="AE2009" i="16"/>
  <c r="AM2009" i="16" s="1"/>
  <c r="AN2009" i="16" s="1"/>
  <c r="AE2010" i="16"/>
  <c r="AM2010" i="16" s="1"/>
  <c r="AN2010" i="16" s="1"/>
  <c r="AE2011" i="16"/>
  <c r="AM2011" i="16" s="1"/>
  <c r="AN2011" i="16" s="1"/>
  <c r="AE2012" i="16"/>
  <c r="AM2012" i="16" s="1"/>
  <c r="AN2012" i="16" s="1"/>
  <c r="AE2013" i="16"/>
  <c r="AM2013" i="16" s="1"/>
  <c r="AN2013" i="16" s="1"/>
  <c r="AE2014" i="16"/>
  <c r="AM2014" i="16" s="1"/>
  <c r="AN2014" i="16" s="1"/>
  <c r="AE2015" i="16"/>
  <c r="AM2015" i="16" s="1"/>
  <c r="AN2015" i="16" s="1"/>
  <c r="AE2016" i="16"/>
  <c r="AM2016" i="16" s="1"/>
  <c r="AN2016" i="16" s="1"/>
  <c r="AE2017" i="16"/>
  <c r="AM2017" i="16" s="1"/>
  <c r="AN2017" i="16" s="1"/>
  <c r="AE2018" i="16"/>
  <c r="AM2018" i="16" s="1"/>
  <c r="AN2018" i="16" s="1"/>
  <c r="AE2019" i="16"/>
  <c r="AM2019" i="16" s="1"/>
  <c r="AN2019" i="16" s="1"/>
  <c r="AE2020" i="16"/>
  <c r="AM2020" i="16" s="1"/>
  <c r="AN2020" i="16" s="1"/>
  <c r="AE2021" i="16"/>
  <c r="AM2021" i="16" s="1"/>
  <c r="AN2021" i="16" s="1"/>
  <c r="AE2022" i="16"/>
  <c r="AM2022" i="16" s="1"/>
  <c r="AN2022" i="16" s="1"/>
  <c r="AE2023" i="16"/>
  <c r="AM2023" i="16" s="1"/>
  <c r="AN2023" i="16" s="1"/>
  <c r="AE2024" i="16"/>
  <c r="AM2024" i="16" s="1"/>
  <c r="AN2024" i="16" s="1"/>
  <c r="AE2025" i="16"/>
  <c r="AM2025" i="16" s="1"/>
  <c r="AN2025" i="16" s="1"/>
  <c r="AE2026" i="16"/>
  <c r="AM2026" i="16" s="1"/>
  <c r="AN2026" i="16" s="1"/>
  <c r="AE2027" i="16"/>
  <c r="AM2027" i="16" s="1"/>
  <c r="AN2027" i="16" s="1"/>
  <c r="AE2028" i="16"/>
  <c r="AM2028" i="16" s="1"/>
  <c r="AN2028" i="16" s="1"/>
  <c r="AE2029" i="16"/>
  <c r="AM2029" i="16" s="1"/>
  <c r="AN2029" i="16" s="1"/>
  <c r="AE2030" i="16"/>
  <c r="AM2030" i="16" s="1"/>
  <c r="AN2030" i="16" s="1"/>
  <c r="AE2031" i="16"/>
  <c r="AM2031" i="16" s="1"/>
  <c r="AN2031" i="16" s="1"/>
  <c r="AE2032" i="16"/>
  <c r="AM2032" i="16" s="1"/>
  <c r="AN2032" i="16" s="1"/>
  <c r="AE2033" i="16"/>
  <c r="AM2033" i="16" s="1"/>
  <c r="AN2033" i="16" s="1"/>
  <c r="AE2034" i="16"/>
  <c r="AM2034" i="16" s="1"/>
  <c r="AN2034" i="16" s="1"/>
  <c r="AE2035" i="16"/>
  <c r="AM2035" i="16" s="1"/>
  <c r="AN2035" i="16" s="1"/>
  <c r="AE2036" i="16"/>
  <c r="AM2036" i="16" s="1"/>
  <c r="AN2036" i="16" s="1"/>
  <c r="AE2037" i="16"/>
  <c r="AM2037" i="16" s="1"/>
  <c r="AN2037" i="16" s="1"/>
  <c r="AE2038" i="16"/>
  <c r="AM2038" i="16" s="1"/>
  <c r="AN2038" i="16" s="1"/>
  <c r="AE2039" i="16"/>
  <c r="AM2039" i="16" s="1"/>
  <c r="AN2039" i="16" s="1"/>
  <c r="AE2040" i="16"/>
  <c r="AM2040" i="16" s="1"/>
  <c r="AN2040" i="16" s="1"/>
  <c r="AE2041" i="16"/>
  <c r="AM2041" i="16" s="1"/>
  <c r="AN2041" i="16" s="1"/>
  <c r="AE2042" i="16"/>
  <c r="AM2042" i="16" s="1"/>
  <c r="AN2042" i="16" s="1"/>
  <c r="AE2043" i="16"/>
  <c r="AM2043" i="16" s="1"/>
  <c r="AN2043" i="16" s="1"/>
  <c r="AE2044" i="16"/>
  <c r="AM2044" i="16" s="1"/>
  <c r="AN2044" i="16" s="1"/>
  <c r="AE2045" i="16"/>
  <c r="AM2045" i="16" s="1"/>
  <c r="AN2045" i="16" s="1"/>
  <c r="AE2046" i="16"/>
  <c r="AM2046" i="16" s="1"/>
  <c r="AN2046" i="16" s="1"/>
  <c r="AE2047" i="16"/>
  <c r="AM2047" i="16" s="1"/>
  <c r="AN2047" i="16" s="1"/>
  <c r="AE2048" i="16"/>
  <c r="AM2048" i="16" s="1"/>
  <c r="AN2048" i="16" s="1"/>
  <c r="AE2049" i="16"/>
  <c r="AM2049" i="16" s="1"/>
  <c r="AN2049" i="16" s="1"/>
  <c r="AE2050" i="16"/>
  <c r="AM2050" i="16" s="1"/>
  <c r="AN2050" i="16" s="1"/>
  <c r="AE2051" i="16"/>
  <c r="AM2051" i="16" s="1"/>
  <c r="AN2051" i="16" s="1"/>
  <c r="AE2052" i="16"/>
  <c r="AM2052" i="16" s="1"/>
  <c r="AN2052" i="16" s="1"/>
  <c r="AE2053" i="16"/>
  <c r="AM2053" i="16" s="1"/>
  <c r="AN2053" i="16" s="1"/>
  <c r="AE2054" i="16"/>
  <c r="AM2054" i="16" s="1"/>
  <c r="AN2054" i="16" s="1"/>
  <c r="AE2055" i="16"/>
  <c r="AM2055" i="16" s="1"/>
  <c r="AN2055" i="16" s="1"/>
  <c r="AE2056" i="16"/>
  <c r="AM2056" i="16" s="1"/>
  <c r="AN2056" i="16" s="1"/>
  <c r="AE2057" i="16"/>
  <c r="AM2057" i="16" s="1"/>
  <c r="AN2057" i="16" s="1"/>
  <c r="AE2058" i="16"/>
  <c r="AM2058" i="16" s="1"/>
  <c r="AN2058" i="16" s="1"/>
  <c r="AE2059" i="16"/>
  <c r="AM2059" i="16" s="1"/>
  <c r="AN2059" i="16" s="1"/>
  <c r="AE2060" i="16"/>
  <c r="AM2060" i="16" s="1"/>
  <c r="AN2060" i="16" s="1"/>
  <c r="AE2061" i="16"/>
  <c r="AM2061" i="16" s="1"/>
  <c r="AN2061" i="16" s="1"/>
  <c r="AE2062" i="16"/>
  <c r="AM2062" i="16" s="1"/>
  <c r="AN2062" i="16" s="1"/>
  <c r="AE2063" i="16"/>
  <c r="AM2063" i="16" s="1"/>
  <c r="AN2063" i="16" s="1"/>
  <c r="AE2064" i="16"/>
  <c r="AM2064" i="16" s="1"/>
  <c r="AN2064" i="16" s="1"/>
  <c r="AE2065" i="16"/>
  <c r="AM2065" i="16" s="1"/>
  <c r="AN2065" i="16" s="1"/>
  <c r="AE2066" i="16"/>
  <c r="AM2066" i="16" s="1"/>
  <c r="AN2066" i="16" s="1"/>
  <c r="AE2067" i="16"/>
  <c r="AM2067" i="16" s="1"/>
  <c r="AN2067" i="16" s="1"/>
  <c r="AE2068" i="16"/>
  <c r="AM2068" i="16" s="1"/>
  <c r="AN2068" i="16" s="1"/>
  <c r="AE2069" i="16"/>
  <c r="AM2069" i="16" s="1"/>
  <c r="AN2069" i="16" s="1"/>
  <c r="AE2070" i="16"/>
  <c r="AM2070" i="16" s="1"/>
  <c r="AN2070" i="16" s="1"/>
  <c r="AE2071" i="16"/>
  <c r="AM2071" i="16" s="1"/>
  <c r="AN2071" i="16" s="1"/>
  <c r="AE2072" i="16"/>
  <c r="AM2072" i="16" s="1"/>
  <c r="AN2072" i="16" s="1"/>
  <c r="AE2073" i="16"/>
  <c r="AM2073" i="16" s="1"/>
  <c r="AN2073" i="16" s="1"/>
  <c r="AE2074" i="16"/>
  <c r="AM2074" i="16" s="1"/>
  <c r="AN2074" i="16" s="1"/>
  <c r="AE2075" i="16"/>
  <c r="AM2075" i="16" s="1"/>
  <c r="AN2075" i="16" s="1"/>
  <c r="AE2076" i="16"/>
  <c r="AM2076" i="16" s="1"/>
  <c r="AN2076" i="16" s="1"/>
  <c r="AE2077" i="16"/>
  <c r="AM2077" i="16" s="1"/>
  <c r="AN2077" i="16" s="1"/>
  <c r="AE2078" i="16"/>
  <c r="AM2078" i="16" s="1"/>
  <c r="AN2078" i="16" s="1"/>
  <c r="AE2079" i="16"/>
  <c r="AM2079" i="16" s="1"/>
  <c r="AN2079" i="16" s="1"/>
  <c r="AE2080" i="16"/>
  <c r="AM2080" i="16" s="1"/>
  <c r="AN2080" i="16" s="1"/>
  <c r="AE2081" i="16"/>
  <c r="AM2081" i="16" s="1"/>
  <c r="AN2081" i="16" s="1"/>
  <c r="AE2082" i="16"/>
  <c r="AM2082" i="16" s="1"/>
  <c r="AN2082" i="16" s="1"/>
  <c r="AE2083" i="16"/>
  <c r="AM2083" i="16" s="1"/>
  <c r="AN2083" i="16" s="1"/>
  <c r="AE2084" i="16"/>
  <c r="AM2084" i="16" s="1"/>
  <c r="AN2084" i="16" s="1"/>
  <c r="AE2085" i="16"/>
  <c r="AM2085" i="16" s="1"/>
  <c r="AN2085" i="16" s="1"/>
  <c r="AE2086" i="16"/>
  <c r="AM2086" i="16" s="1"/>
  <c r="AN2086" i="16" s="1"/>
  <c r="AE2087" i="16"/>
  <c r="AM2087" i="16" s="1"/>
  <c r="AN2087" i="16" s="1"/>
  <c r="AE2088" i="16"/>
  <c r="AM2088" i="16" s="1"/>
  <c r="AN2088" i="16" s="1"/>
  <c r="AE2089" i="16"/>
  <c r="AM2089" i="16" s="1"/>
  <c r="AN2089" i="16" s="1"/>
  <c r="AE2090" i="16"/>
  <c r="AM2090" i="16" s="1"/>
  <c r="AN2090" i="16" s="1"/>
  <c r="AE2091" i="16"/>
  <c r="AM2091" i="16" s="1"/>
  <c r="AN2091" i="16" s="1"/>
  <c r="AE2092" i="16"/>
  <c r="AM2092" i="16" s="1"/>
  <c r="AN2092" i="16" s="1"/>
  <c r="AE2093" i="16"/>
  <c r="AM2093" i="16" s="1"/>
  <c r="AN2093" i="16" s="1"/>
  <c r="AE2094" i="16"/>
  <c r="AM2094" i="16" s="1"/>
  <c r="AN2094" i="16" s="1"/>
  <c r="AE2095" i="16"/>
  <c r="AM2095" i="16" s="1"/>
  <c r="AN2095" i="16" s="1"/>
  <c r="AE2096" i="16"/>
  <c r="AM2096" i="16" s="1"/>
  <c r="AN2096" i="16" s="1"/>
  <c r="AE2097" i="16"/>
  <c r="AM2097" i="16" s="1"/>
  <c r="AN2097" i="16" s="1"/>
  <c r="AE2098" i="16"/>
  <c r="AM2098" i="16" s="1"/>
  <c r="AN2098" i="16" s="1"/>
  <c r="AE2099" i="16"/>
  <c r="AM2099" i="16" s="1"/>
  <c r="AN2099" i="16" s="1"/>
  <c r="AE2100" i="16"/>
  <c r="AM2100" i="16" s="1"/>
  <c r="AN2100" i="16" s="1"/>
  <c r="AE2101" i="16"/>
  <c r="AM2101" i="16" s="1"/>
  <c r="AN2101" i="16" s="1"/>
  <c r="AE2102" i="16"/>
  <c r="AM2102" i="16" s="1"/>
  <c r="AN2102" i="16" s="1"/>
  <c r="AE2103" i="16"/>
  <c r="AM2103" i="16" s="1"/>
  <c r="AN2103" i="16" s="1"/>
  <c r="AE2104" i="16"/>
  <c r="AM2104" i="16" s="1"/>
  <c r="AN2104" i="16" s="1"/>
  <c r="AE2105" i="16"/>
  <c r="AM2105" i="16" s="1"/>
  <c r="AN2105" i="16" s="1"/>
  <c r="AE2106" i="16"/>
  <c r="AM2106" i="16" s="1"/>
  <c r="AN2106" i="16" s="1"/>
  <c r="AE2107" i="16"/>
  <c r="AM2107" i="16" s="1"/>
  <c r="AN2107" i="16" s="1"/>
  <c r="AE2108" i="16"/>
  <c r="AM2108" i="16" s="1"/>
  <c r="AN2108" i="16" s="1"/>
  <c r="AE2109" i="16"/>
  <c r="AM2109" i="16" s="1"/>
  <c r="AN2109" i="16" s="1"/>
  <c r="AE2110" i="16"/>
  <c r="AM2110" i="16" s="1"/>
  <c r="AN2110" i="16" s="1"/>
  <c r="AE2111" i="16"/>
  <c r="AM2111" i="16" s="1"/>
  <c r="AN2111" i="16" s="1"/>
  <c r="AE2112" i="16"/>
  <c r="AM2112" i="16" s="1"/>
  <c r="AN2112" i="16" s="1"/>
  <c r="AE2113" i="16"/>
  <c r="AM2113" i="16" s="1"/>
  <c r="AN2113" i="16" s="1"/>
  <c r="AE2114" i="16"/>
  <c r="AM2114" i="16" s="1"/>
  <c r="AN2114" i="16" s="1"/>
  <c r="AE2115" i="16"/>
  <c r="AM2115" i="16" s="1"/>
  <c r="AN2115" i="16" s="1"/>
  <c r="AE2116" i="16"/>
  <c r="AM2116" i="16" s="1"/>
  <c r="AN2116" i="16" s="1"/>
  <c r="AE2117" i="16"/>
  <c r="AM2117" i="16" s="1"/>
  <c r="AN2117" i="16" s="1"/>
  <c r="AE2118" i="16"/>
  <c r="AM2118" i="16" s="1"/>
  <c r="AN2118" i="16" s="1"/>
  <c r="AE2119" i="16"/>
  <c r="AM2119" i="16" s="1"/>
  <c r="AN2119" i="16" s="1"/>
  <c r="AE2120" i="16"/>
  <c r="AM2120" i="16" s="1"/>
  <c r="AN2120" i="16" s="1"/>
  <c r="AE2121" i="16"/>
  <c r="AM2121" i="16" s="1"/>
  <c r="AN2121" i="16" s="1"/>
  <c r="AE2122" i="16"/>
  <c r="AM2122" i="16" s="1"/>
  <c r="AN2122" i="16" s="1"/>
  <c r="AE2123" i="16"/>
  <c r="AM2123" i="16" s="1"/>
  <c r="AN2123" i="16" s="1"/>
  <c r="AE2124" i="16"/>
  <c r="AM2124" i="16" s="1"/>
  <c r="AN2124" i="16" s="1"/>
  <c r="AE2125" i="16"/>
  <c r="AM2125" i="16" s="1"/>
  <c r="AN2125" i="16" s="1"/>
  <c r="AE2126" i="16"/>
  <c r="AM2126" i="16" s="1"/>
  <c r="AN2126" i="16" s="1"/>
  <c r="AE2127" i="16"/>
  <c r="AM2127" i="16" s="1"/>
  <c r="AN2127" i="16" s="1"/>
  <c r="AE2128" i="16"/>
  <c r="AM2128" i="16" s="1"/>
  <c r="AN2128" i="16" s="1"/>
  <c r="AE2129" i="16"/>
  <c r="AM2129" i="16" s="1"/>
  <c r="AN2129" i="16" s="1"/>
  <c r="AE2130" i="16"/>
  <c r="AM2130" i="16" s="1"/>
  <c r="AN2130" i="16" s="1"/>
  <c r="AE2131" i="16"/>
  <c r="AM2131" i="16" s="1"/>
  <c r="AN2131" i="16" s="1"/>
  <c r="AE2132" i="16"/>
  <c r="AM2132" i="16" s="1"/>
  <c r="AN2132" i="16" s="1"/>
  <c r="AE2133" i="16"/>
  <c r="AM2133" i="16" s="1"/>
  <c r="AN2133" i="16" s="1"/>
  <c r="AE2134" i="16"/>
  <c r="AM2134" i="16" s="1"/>
  <c r="AN2134" i="16" s="1"/>
  <c r="AE2135" i="16"/>
  <c r="AM2135" i="16" s="1"/>
  <c r="AN2135" i="16" s="1"/>
  <c r="AE2136" i="16"/>
  <c r="AM2136" i="16" s="1"/>
  <c r="AN2136" i="16" s="1"/>
  <c r="AE2137" i="16"/>
  <c r="AM2137" i="16" s="1"/>
  <c r="AN2137" i="16" s="1"/>
  <c r="AE2138" i="16"/>
  <c r="AM2138" i="16" s="1"/>
  <c r="AN2138" i="16" s="1"/>
  <c r="AE2139" i="16"/>
  <c r="AM2139" i="16" s="1"/>
  <c r="AN2139" i="16" s="1"/>
  <c r="AE2140" i="16"/>
  <c r="AM2140" i="16" s="1"/>
  <c r="AN2140" i="16" s="1"/>
  <c r="AE2141" i="16"/>
  <c r="AM2141" i="16" s="1"/>
  <c r="AN2141" i="16" s="1"/>
  <c r="AE2142" i="16"/>
  <c r="AM2142" i="16" s="1"/>
  <c r="AN2142" i="16" s="1"/>
  <c r="AE2143" i="16"/>
  <c r="AM2143" i="16" s="1"/>
  <c r="AN2143" i="16" s="1"/>
  <c r="AE2144" i="16"/>
  <c r="AM2144" i="16" s="1"/>
  <c r="AN2144" i="16" s="1"/>
  <c r="AE2145" i="16"/>
  <c r="AM2145" i="16" s="1"/>
  <c r="AN2145" i="16" s="1"/>
  <c r="AE2146" i="16"/>
  <c r="AM2146" i="16" s="1"/>
  <c r="AN2146" i="16" s="1"/>
  <c r="AE2147" i="16"/>
  <c r="AM2147" i="16" s="1"/>
  <c r="AN2147" i="16" s="1"/>
  <c r="AE2148" i="16"/>
  <c r="AM2148" i="16" s="1"/>
  <c r="AN2148" i="16" s="1"/>
  <c r="AE2149" i="16"/>
  <c r="AM2149" i="16" s="1"/>
  <c r="AN2149" i="16" s="1"/>
  <c r="AE2150" i="16"/>
  <c r="AM2150" i="16" s="1"/>
  <c r="AN2150" i="16" s="1"/>
  <c r="AE2151" i="16"/>
  <c r="AM2151" i="16" s="1"/>
  <c r="AN2151" i="16" s="1"/>
  <c r="AE2152" i="16"/>
  <c r="AM2152" i="16" s="1"/>
  <c r="AN2152" i="16" s="1"/>
  <c r="AE2153" i="16"/>
  <c r="AM2153" i="16" s="1"/>
  <c r="AN2153" i="16" s="1"/>
  <c r="AE2154" i="16"/>
  <c r="AM2154" i="16" s="1"/>
  <c r="AN2154" i="16" s="1"/>
  <c r="AE2155" i="16"/>
  <c r="AM2155" i="16" s="1"/>
  <c r="AN2155" i="16" s="1"/>
  <c r="AE2156" i="16"/>
  <c r="AM2156" i="16" s="1"/>
  <c r="AN2156" i="16" s="1"/>
  <c r="AE2157" i="16"/>
  <c r="AM2157" i="16" s="1"/>
  <c r="AN2157" i="16" s="1"/>
  <c r="AE2158" i="16"/>
  <c r="AM2158" i="16" s="1"/>
  <c r="AN2158" i="16" s="1"/>
  <c r="AE2159" i="16"/>
  <c r="AM2159" i="16" s="1"/>
  <c r="AN2159" i="16" s="1"/>
  <c r="AE2160" i="16"/>
  <c r="AM2160" i="16" s="1"/>
  <c r="AN2160" i="16" s="1"/>
  <c r="AE2161" i="16"/>
  <c r="AM2161" i="16" s="1"/>
  <c r="AN2161" i="16" s="1"/>
  <c r="AE2162" i="16"/>
  <c r="AM2162" i="16" s="1"/>
  <c r="AN2162" i="16" s="1"/>
  <c r="AE2163" i="16"/>
  <c r="AM2163" i="16" s="1"/>
  <c r="AN2163" i="16" s="1"/>
  <c r="AE2164" i="16"/>
  <c r="AM2164" i="16" s="1"/>
  <c r="AN2164" i="16" s="1"/>
  <c r="AE2165" i="16"/>
  <c r="AM2165" i="16" s="1"/>
  <c r="AN2165" i="16" s="1"/>
  <c r="AE2166" i="16"/>
  <c r="AM2166" i="16" s="1"/>
  <c r="AN2166" i="16" s="1"/>
  <c r="AE2167" i="16"/>
  <c r="AM2167" i="16" s="1"/>
  <c r="AN2167" i="16" s="1"/>
  <c r="AE2168" i="16"/>
  <c r="AM2168" i="16" s="1"/>
  <c r="AN2168" i="16" s="1"/>
  <c r="AE2169" i="16"/>
  <c r="AM2169" i="16" s="1"/>
  <c r="AN2169" i="16" s="1"/>
  <c r="AE2170" i="16"/>
  <c r="AM2170" i="16" s="1"/>
  <c r="AN2170" i="16" s="1"/>
  <c r="AE2171" i="16"/>
  <c r="AM2171" i="16" s="1"/>
  <c r="AN2171" i="16" s="1"/>
  <c r="AE2172" i="16"/>
  <c r="AM2172" i="16" s="1"/>
  <c r="AN2172" i="16" s="1"/>
  <c r="AE2173" i="16"/>
  <c r="AM2173" i="16" s="1"/>
  <c r="AN2173" i="16" s="1"/>
  <c r="AE2174" i="16"/>
  <c r="AM2174" i="16" s="1"/>
  <c r="AN2174" i="16" s="1"/>
  <c r="AE2175" i="16"/>
  <c r="AM2175" i="16" s="1"/>
  <c r="AN2175" i="16" s="1"/>
  <c r="AE2176" i="16"/>
  <c r="AM2176" i="16" s="1"/>
  <c r="AN2176" i="16" s="1"/>
  <c r="AE2177" i="16"/>
  <c r="AM2177" i="16" s="1"/>
  <c r="AN2177" i="16" s="1"/>
  <c r="AE2178" i="16"/>
  <c r="AM2178" i="16" s="1"/>
  <c r="AN2178" i="16" s="1"/>
  <c r="AE2179" i="16"/>
  <c r="AM2179" i="16" s="1"/>
  <c r="AN2179" i="16" s="1"/>
  <c r="AE2180" i="16"/>
  <c r="AM2180" i="16" s="1"/>
  <c r="AN2180" i="16" s="1"/>
  <c r="AE2181" i="16"/>
  <c r="AM2181" i="16" s="1"/>
  <c r="AN2181" i="16" s="1"/>
  <c r="AE2182" i="16"/>
  <c r="AM2182" i="16" s="1"/>
  <c r="AN2182" i="16" s="1"/>
  <c r="AE2183" i="16"/>
  <c r="AM2183" i="16" s="1"/>
  <c r="AN2183" i="16" s="1"/>
  <c r="AE2184" i="16"/>
  <c r="AM2184" i="16" s="1"/>
  <c r="AN2184" i="16" s="1"/>
  <c r="AE2185" i="16"/>
  <c r="AM2185" i="16" s="1"/>
  <c r="AN2185" i="16" s="1"/>
  <c r="AE2186" i="16"/>
  <c r="AM2186" i="16" s="1"/>
  <c r="AN2186" i="16" s="1"/>
  <c r="AE2187" i="16"/>
  <c r="AM2187" i="16" s="1"/>
  <c r="AN2187" i="16" s="1"/>
  <c r="AE2188" i="16"/>
  <c r="AM2188" i="16" s="1"/>
  <c r="AN2188" i="16" s="1"/>
  <c r="AE2189" i="16"/>
  <c r="AM2189" i="16" s="1"/>
  <c r="AN2189" i="16" s="1"/>
  <c r="AE2190" i="16"/>
  <c r="AM2190" i="16" s="1"/>
  <c r="AN2190" i="16" s="1"/>
  <c r="AE2191" i="16"/>
  <c r="AM2191" i="16" s="1"/>
  <c r="AN2191" i="16" s="1"/>
  <c r="AE2192" i="16"/>
  <c r="AM2192" i="16" s="1"/>
  <c r="AN2192" i="16" s="1"/>
  <c r="AE2193" i="16"/>
  <c r="AM2193" i="16" s="1"/>
  <c r="AN2193" i="16" s="1"/>
  <c r="AE2194" i="16"/>
  <c r="AM2194" i="16" s="1"/>
  <c r="AN2194" i="16" s="1"/>
  <c r="AE2195" i="16"/>
  <c r="AM2195" i="16" s="1"/>
  <c r="AN2195" i="16" s="1"/>
  <c r="AE2196" i="16"/>
  <c r="AM2196" i="16" s="1"/>
  <c r="AN2196" i="16" s="1"/>
  <c r="AE2197" i="16"/>
  <c r="AM2197" i="16" s="1"/>
  <c r="AN2197" i="16" s="1"/>
  <c r="AE2198" i="16"/>
  <c r="AM2198" i="16" s="1"/>
  <c r="AN2198" i="16" s="1"/>
  <c r="AE2199" i="16"/>
  <c r="AM2199" i="16" s="1"/>
  <c r="AN2199" i="16" s="1"/>
  <c r="AE2200" i="16"/>
  <c r="AM2200" i="16" s="1"/>
  <c r="AN2200" i="16" s="1"/>
  <c r="AE2201" i="16"/>
  <c r="AM2201" i="16" s="1"/>
  <c r="AN2201" i="16" s="1"/>
  <c r="AE2202" i="16"/>
  <c r="AM2202" i="16" s="1"/>
  <c r="AN2202" i="16" s="1"/>
  <c r="AE2203" i="16"/>
  <c r="AM2203" i="16" s="1"/>
  <c r="AN2203" i="16" s="1"/>
  <c r="AE2204" i="16"/>
  <c r="AM2204" i="16" s="1"/>
  <c r="AN2204" i="16" s="1"/>
  <c r="AE2205" i="16"/>
  <c r="AM2205" i="16" s="1"/>
  <c r="AN2205" i="16" s="1"/>
  <c r="AE2206" i="16"/>
  <c r="AM2206" i="16" s="1"/>
  <c r="AN2206" i="16" s="1"/>
  <c r="AE2207" i="16"/>
  <c r="AM2207" i="16" s="1"/>
  <c r="AN2207" i="16" s="1"/>
  <c r="AE2208" i="16"/>
  <c r="AM2208" i="16" s="1"/>
  <c r="AN2208" i="16" s="1"/>
  <c r="AE2209" i="16"/>
  <c r="AM2209" i="16" s="1"/>
  <c r="AN2209" i="16" s="1"/>
  <c r="AE2210" i="16"/>
  <c r="AM2210" i="16" s="1"/>
  <c r="AN2210" i="16" s="1"/>
  <c r="AE2211" i="16"/>
  <c r="AM2211" i="16" s="1"/>
  <c r="AN2211" i="16" s="1"/>
  <c r="AE2212" i="16"/>
  <c r="AM2212" i="16" s="1"/>
  <c r="AN2212" i="16" s="1"/>
  <c r="AE2213" i="16"/>
  <c r="AM2213" i="16" s="1"/>
  <c r="AN2213" i="16" s="1"/>
  <c r="AE2214" i="16"/>
  <c r="AM2214" i="16" s="1"/>
  <c r="AN2214" i="16" s="1"/>
  <c r="AE2215" i="16"/>
  <c r="AM2215" i="16" s="1"/>
  <c r="AN2215" i="16" s="1"/>
  <c r="AE2216" i="16"/>
  <c r="AM2216" i="16" s="1"/>
  <c r="AN2216" i="16" s="1"/>
  <c r="AE2217" i="16"/>
  <c r="AM2217" i="16" s="1"/>
  <c r="AN2217" i="16" s="1"/>
  <c r="AE2218" i="16"/>
  <c r="AM2218" i="16" s="1"/>
  <c r="AN2218" i="16" s="1"/>
  <c r="AE2219" i="16"/>
  <c r="AM2219" i="16" s="1"/>
  <c r="AN2219" i="16" s="1"/>
  <c r="AE2220" i="16"/>
  <c r="AM2220" i="16" s="1"/>
  <c r="AN2220" i="16" s="1"/>
  <c r="AE2221" i="16"/>
  <c r="AM2221" i="16" s="1"/>
  <c r="AN2221" i="16" s="1"/>
  <c r="AE2222" i="16"/>
  <c r="AM2222" i="16" s="1"/>
  <c r="AN2222" i="16" s="1"/>
  <c r="AE2223" i="16"/>
  <c r="AM2223" i="16" s="1"/>
  <c r="AN2223" i="16" s="1"/>
  <c r="AE2224" i="16"/>
  <c r="AM2224" i="16" s="1"/>
  <c r="AN2224" i="16" s="1"/>
  <c r="AE2225" i="16"/>
  <c r="AM2225" i="16" s="1"/>
  <c r="AN2225" i="16" s="1"/>
  <c r="AE2226" i="16"/>
  <c r="AM2226" i="16" s="1"/>
  <c r="AN2226" i="16" s="1"/>
  <c r="AE2227" i="16"/>
  <c r="AM2227" i="16" s="1"/>
  <c r="AN2227" i="16" s="1"/>
  <c r="AE2228" i="16"/>
  <c r="AM2228" i="16" s="1"/>
  <c r="AN2228" i="16" s="1"/>
  <c r="AE2229" i="16"/>
  <c r="AM2229" i="16" s="1"/>
  <c r="AN2229" i="16" s="1"/>
  <c r="AE2230" i="16"/>
  <c r="AM2230" i="16" s="1"/>
  <c r="AN2230" i="16" s="1"/>
  <c r="AE2231" i="16"/>
  <c r="AM2231" i="16" s="1"/>
  <c r="AN2231" i="16" s="1"/>
  <c r="AE2232" i="16"/>
  <c r="AM2232" i="16" s="1"/>
  <c r="AN2232" i="16" s="1"/>
  <c r="AE2233" i="16"/>
  <c r="AM2233" i="16" s="1"/>
  <c r="AN2233" i="16" s="1"/>
  <c r="AE2234" i="16"/>
  <c r="AM2234" i="16" s="1"/>
  <c r="AN2234" i="16" s="1"/>
  <c r="AE2235" i="16"/>
  <c r="AM2235" i="16" s="1"/>
  <c r="AN2235" i="16" s="1"/>
  <c r="AE2236" i="16"/>
  <c r="AM2236" i="16" s="1"/>
  <c r="AN2236" i="16" s="1"/>
  <c r="AE2237" i="16"/>
  <c r="AM2237" i="16" s="1"/>
  <c r="AN2237" i="16" s="1"/>
  <c r="AE2238" i="16"/>
  <c r="AM2238" i="16" s="1"/>
  <c r="AN2238" i="16" s="1"/>
  <c r="AE2239" i="16"/>
  <c r="AM2239" i="16" s="1"/>
  <c r="AN2239" i="16" s="1"/>
  <c r="AE2240" i="16"/>
  <c r="AM2240" i="16" s="1"/>
  <c r="AN2240" i="16" s="1"/>
  <c r="AE2241" i="16"/>
  <c r="AM2241" i="16" s="1"/>
  <c r="AN2241" i="16" s="1"/>
  <c r="AE2242" i="16"/>
  <c r="AM2242" i="16" s="1"/>
  <c r="AN2242" i="16" s="1"/>
  <c r="AE2243" i="16"/>
  <c r="AM2243" i="16" s="1"/>
  <c r="AN2243" i="16" s="1"/>
  <c r="AE2244" i="16"/>
  <c r="AM2244" i="16" s="1"/>
  <c r="AN2244" i="16" s="1"/>
  <c r="AE2245" i="16"/>
  <c r="AM2245" i="16" s="1"/>
  <c r="AN2245" i="16" s="1"/>
  <c r="AE2246" i="16"/>
  <c r="AM2246" i="16" s="1"/>
  <c r="AN2246" i="16" s="1"/>
  <c r="AE2247" i="16"/>
  <c r="AM2247" i="16" s="1"/>
  <c r="AN2247" i="16" s="1"/>
  <c r="AE2248" i="16"/>
  <c r="AM2248" i="16" s="1"/>
  <c r="AN2248" i="16" s="1"/>
  <c r="AE2249" i="16"/>
  <c r="AM2249" i="16" s="1"/>
  <c r="AN2249" i="16" s="1"/>
  <c r="AE2250" i="16"/>
  <c r="AM2250" i="16" s="1"/>
  <c r="AN2250" i="16" s="1"/>
  <c r="AE2251" i="16"/>
  <c r="AM2251" i="16" s="1"/>
  <c r="AN2251" i="16" s="1"/>
  <c r="AE2252" i="16"/>
  <c r="AM2252" i="16" s="1"/>
  <c r="AN2252" i="16" s="1"/>
  <c r="AE2253" i="16"/>
  <c r="AM2253" i="16" s="1"/>
  <c r="AN2253" i="16" s="1"/>
  <c r="AE2254" i="16"/>
  <c r="AM2254" i="16" s="1"/>
  <c r="AN2254" i="16" s="1"/>
  <c r="AE2255" i="16"/>
  <c r="AM2255" i="16" s="1"/>
  <c r="AN2255" i="16" s="1"/>
  <c r="AE2256" i="16"/>
  <c r="AM2256" i="16" s="1"/>
  <c r="AN2256" i="16" s="1"/>
  <c r="AE2257" i="16"/>
  <c r="AM2257" i="16" s="1"/>
  <c r="AN2257" i="16" s="1"/>
  <c r="AE2258" i="16"/>
  <c r="AM2258" i="16" s="1"/>
  <c r="AN2258" i="16" s="1"/>
  <c r="AE2259" i="16"/>
  <c r="AM2259" i="16" s="1"/>
  <c r="AN2259" i="16" s="1"/>
  <c r="AE2260" i="16"/>
  <c r="AM2260" i="16" s="1"/>
  <c r="AN2260" i="16" s="1"/>
  <c r="AE2261" i="16"/>
  <c r="AM2261" i="16" s="1"/>
  <c r="AN2261" i="16" s="1"/>
  <c r="AE2262" i="16"/>
  <c r="AM2262" i="16" s="1"/>
  <c r="AN2262" i="16" s="1"/>
  <c r="AE2263" i="16"/>
  <c r="AM2263" i="16" s="1"/>
  <c r="AN2263" i="16" s="1"/>
  <c r="AE2264" i="16"/>
  <c r="AM2264" i="16" s="1"/>
  <c r="AN2264" i="16" s="1"/>
  <c r="AE2265" i="16"/>
  <c r="AM2265" i="16" s="1"/>
  <c r="AN2265" i="16" s="1"/>
  <c r="AE2266" i="16"/>
  <c r="AM2266" i="16" s="1"/>
  <c r="AN2266" i="16" s="1"/>
  <c r="AE2267" i="16"/>
  <c r="AM2267" i="16" s="1"/>
  <c r="AN2267" i="16" s="1"/>
  <c r="AE2268" i="16"/>
  <c r="AM2268" i="16" s="1"/>
  <c r="AN2268" i="16" s="1"/>
  <c r="AE2269" i="16"/>
  <c r="AM2269" i="16" s="1"/>
  <c r="AN2269" i="16" s="1"/>
  <c r="AE2270" i="16"/>
  <c r="AM2270" i="16" s="1"/>
  <c r="AN2270" i="16" s="1"/>
  <c r="AE2271" i="16"/>
  <c r="AM2271" i="16" s="1"/>
  <c r="AN2271" i="16" s="1"/>
  <c r="AE2272" i="16"/>
  <c r="AM2272" i="16" s="1"/>
  <c r="AN2272" i="16" s="1"/>
  <c r="AE2273" i="16"/>
  <c r="AM2273" i="16" s="1"/>
  <c r="AN2273" i="16" s="1"/>
  <c r="AE2274" i="16"/>
  <c r="AM2274" i="16" s="1"/>
  <c r="AN2274" i="16" s="1"/>
  <c r="AE2275" i="16"/>
  <c r="AM2275" i="16" s="1"/>
  <c r="AN2275" i="16" s="1"/>
  <c r="AE2276" i="16"/>
  <c r="AM2276" i="16" s="1"/>
  <c r="AN2276" i="16" s="1"/>
  <c r="AE2277" i="16"/>
  <c r="AM2277" i="16" s="1"/>
  <c r="AN2277" i="16" s="1"/>
  <c r="AE2278" i="16"/>
  <c r="AM2278" i="16" s="1"/>
  <c r="AN2278" i="16" s="1"/>
  <c r="AE2279" i="16"/>
  <c r="AM2279" i="16" s="1"/>
  <c r="AN2279" i="16" s="1"/>
  <c r="AE2280" i="16"/>
  <c r="AM2280" i="16" s="1"/>
  <c r="AN2280" i="16" s="1"/>
  <c r="AE2281" i="16"/>
  <c r="AM2281" i="16" s="1"/>
  <c r="AN2281" i="16" s="1"/>
  <c r="AE2282" i="16"/>
  <c r="AM2282" i="16" s="1"/>
  <c r="AN2282" i="16" s="1"/>
  <c r="AE2283" i="16"/>
  <c r="AM2283" i="16" s="1"/>
  <c r="AN2283" i="16" s="1"/>
  <c r="AE2284" i="16"/>
  <c r="AM2284" i="16" s="1"/>
  <c r="AN2284" i="16" s="1"/>
  <c r="AE2285" i="16"/>
  <c r="AM2285" i="16" s="1"/>
  <c r="AN2285" i="16" s="1"/>
  <c r="AE2286" i="16"/>
  <c r="AM2286" i="16" s="1"/>
  <c r="AN2286" i="16" s="1"/>
  <c r="AE2287" i="16"/>
  <c r="AM2287" i="16" s="1"/>
  <c r="AN2287" i="16" s="1"/>
  <c r="AE2288" i="16"/>
  <c r="AM2288" i="16" s="1"/>
  <c r="AN2288" i="16" s="1"/>
  <c r="AE2289" i="16"/>
  <c r="AM2289" i="16" s="1"/>
  <c r="AN2289" i="16" s="1"/>
  <c r="AE2290" i="16"/>
  <c r="AM2290" i="16" s="1"/>
  <c r="AN2290" i="16" s="1"/>
  <c r="AE2291" i="16"/>
  <c r="AM2291" i="16" s="1"/>
  <c r="AN2291" i="16" s="1"/>
  <c r="AE2292" i="16"/>
  <c r="AM2292" i="16" s="1"/>
  <c r="AN2292" i="16" s="1"/>
  <c r="AE2293" i="16"/>
  <c r="AM2293" i="16" s="1"/>
  <c r="AN2293" i="16" s="1"/>
  <c r="AE2294" i="16"/>
  <c r="AM2294" i="16" s="1"/>
  <c r="AN2294" i="16" s="1"/>
  <c r="AE2295" i="16"/>
  <c r="AM2295" i="16" s="1"/>
  <c r="AN2295" i="16" s="1"/>
  <c r="AE2296" i="16"/>
  <c r="AM2296" i="16" s="1"/>
  <c r="AN2296" i="16" s="1"/>
  <c r="AE2297" i="16"/>
  <c r="AM2297" i="16" s="1"/>
  <c r="AN2297" i="16" s="1"/>
  <c r="AE2298" i="16"/>
  <c r="AM2298" i="16" s="1"/>
  <c r="AN2298" i="16" s="1"/>
  <c r="AE2299" i="16"/>
  <c r="AM2299" i="16" s="1"/>
  <c r="AN2299" i="16" s="1"/>
  <c r="AE2300" i="16"/>
  <c r="AM2300" i="16" s="1"/>
  <c r="AN2300" i="16" s="1"/>
  <c r="AE2301" i="16"/>
  <c r="AM2301" i="16" s="1"/>
  <c r="AN2301" i="16" s="1"/>
  <c r="AE2302" i="16"/>
  <c r="AM2302" i="16" s="1"/>
  <c r="AN2302" i="16" s="1"/>
  <c r="AE2303" i="16"/>
  <c r="AM2303" i="16" s="1"/>
  <c r="AN2303" i="16" s="1"/>
  <c r="AE2304" i="16"/>
  <c r="AM2304" i="16" s="1"/>
  <c r="AN2304" i="16" s="1"/>
  <c r="AE2305" i="16"/>
  <c r="AM2305" i="16" s="1"/>
  <c r="AN2305" i="16" s="1"/>
  <c r="AE2306" i="16"/>
  <c r="AM2306" i="16" s="1"/>
  <c r="AN2306" i="16" s="1"/>
  <c r="AE2307" i="16"/>
  <c r="AM2307" i="16" s="1"/>
  <c r="AN2307" i="16" s="1"/>
  <c r="AE2308" i="16"/>
  <c r="AM2308" i="16" s="1"/>
  <c r="AN2308" i="16" s="1"/>
  <c r="AE2309" i="16"/>
  <c r="AM2309" i="16" s="1"/>
  <c r="AN2309" i="16" s="1"/>
  <c r="AE2310" i="16"/>
  <c r="AM2310" i="16" s="1"/>
  <c r="AN2310" i="16" s="1"/>
  <c r="AE2311" i="16"/>
  <c r="AM2311" i="16" s="1"/>
  <c r="AN2311" i="16" s="1"/>
  <c r="AE2312" i="16"/>
  <c r="AM2312" i="16" s="1"/>
  <c r="AN2312" i="16" s="1"/>
  <c r="AE2313" i="16"/>
  <c r="AM2313" i="16" s="1"/>
  <c r="AN2313" i="16" s="1"/>
  <c r="AE2314" i="16"/>
  <c r="AM2314" i="16" s="1"/>
  <c r="AN2314" i="16" s="1"/>
  <c r="AE2315" i="16"/>
  <c r="AM2315" i="16" s="1"/>
  <c r="AN2315" i="16" s="1"/>
  <c r="AE2316" i="16"/>
  <c r="AM2316" i="16" s="1"/>
  <c r="AN2316" i="16" s="1"/>
  <c r="AE2317" i="16"/>
  <c r="AM2317" i="16" s="1"/>
  <c r="AN2317" i="16" s="1"/>
  <c r="AE2318" i="16"/>
  <c r="AM2318" i="16" s="1"/>
  <c r="AN2318" i="16" s="1"/>
  <c r="AE2319" i="16"/>
  <c r="AM2319" i="16" s="1"/>
  <c r="AN2319" i="16" s="1"/>
  <c r="AE2320" i="16"/>
  <c r="AM2320" i="16" s="1"/>
  <c r="AN2320" i="16" s="1"/>
  <c r="AE2321" i="16"/>
  <c r="AM2321" i="16" s="1"/>
  <c r="AN2321" i="16" s="1"/>
  <c r="AE2322" i="16"/>
  <c r="AM2322" i="16" s="1"/>
  <c r="AN2322" i="16" s="1"/>
  <c r="AE2323" i="16"/>
  <c r="AM2323" i="16" s="1"/>
  <c r="AN2323" i="16" s="1"/>
  <c r="AE2324" i="16"/>
  <c r="AM2324" i="16" s="1"/>
  <c r="AN2324" i="16" s="1"/>
  <c r="AE2325" i="16"/>
  <c r="AM2325" i="16" s="1"/>
  <c r="AN2325" i="16" s="1"/>
  <c r="AE2326" i="16"/>
  <c r="AM2326" i="16" s="1"/>
  <c r="AN2326" i="16" s="1"/>
  <c r="AE2327" i="16"/>
  <c r="AM2327" i="16" s="1"/>
  <c r="AN2327" i="16" s="1"/>
  <c r="AE2328" i="16"/>
  <c r="AM2328" i="16" s="1"/>
  <c r="AN2328" i="16" s="1"/>
  <c r="AE2329" i="16"/>
  <c r="AM2329" i="16" s="1"/>
  <c r="AN2329" i="16" s="1"/>
  <c r="AE2330" i="16"/>
  <c r="AM2330" i="16" s="1"/>
  <c r="AN2330" i="16" s="1"/>
  <c r="AE2331" i="16"/>
  <c r="AM2331" i="16" s="1"/>
  <c r="AN2331" i="16" s="1"/>
  <c r="AE2332" i="16"/>
  <c r="AM2332" i="16" s="1"/>
  <c r="AN2332" i="16" s="1"/>
  <c r="AE2333" i="16"/>
  <c r="AM2333" i="16" s="1"/>
  <c r="AN2333" i="16" s="1"/>
  <c r="AE2334" i="16"/>
  <c r="AM2334" i="16" s="1"/>
  <c r="AN2334" i="16" s="1"/>
  <c r="AE2335" i="16"/>
  <c r="AM2335" i="16" s="1"/>
  <c r="AN2335" i="16" s="1"/>
  <c r="AE2336" i="16"/>
  <c r="AM2336" i="16" s="1"/>
  <c r="AN2336" i="16" s="1"/>
  <c r="AE2337" i="16"/>
  <c r="AM2337" i="16" s="1"/>
  <c r="AN2337" i="16" s="1"/>
  <c r="AE2338" i="16"/>
  <c r="AM2338" i="16" s="1"/>
  <c r="AN2338" i="16" s="1"/>
  <c r="AE2339" i="16"/>
  <c r="AM2339" i="16" s="1"/>
  <c r="AN2339" i="16" s="1"/>
  <c r="AE2340" i="16"/>
  <c r="AM2340" i="16" s="1"/>
  <c r="AN2340" i="16" s="1"/>
  <c r="AE2341" i="16"/>
  <c r="AM2341" i="16" s="1"/>
  <c r="AN2341" i="16" s="1"/>
  <c r="AE2342" i="16"/>
  <c r="AM2342" i="16" s="1"/>
  <c r="AN2342" i="16" s="1"/>
  <c r="AE2343" i="16"/>
  <c r="AM2343" i="16" s="1"/>
  <c r="AN2343" i="16" s="1"/>
  <c r="AE2344" i="16"/>
  <c r="AM2344" i="16" s="1"/>
  <c r="AN2344" i="16" s="1"/>
  <c r="AE2345" i="16"/>
  <c r="AM2345" i="16" s="1"/>
  <c r="AN2345" i="16" s="1"/>
  <c r="AE2346" i="16"/>
  <c r="AM2346" i="16" s="1"/>
  <c r="AN2346" i="16" s="1"/>
  <c r="AE2347" i="16"/>
  <c r="AM2347" i="16" s="1"/>
  <c r="AN2347" i="16" s="1"/>
  <c r="AE2348" i="16"/>
  <c r="AM2348" i="16" s="1"/>
  <c r="AN2348" i="16" s="1"/>
  <c r="AE2349" i="16"/>
  <c r="AM2349" i="16" s="1"/>
  <c r="AN2349" i="16" s="1"/>
  <c r="AE2350" i="16"/>
  <c r="AM2350" i="16" s="1"/>
  <c r="AN2350" i="16" s="1"/>
  <c r="AE2351" i="16"/>
  <c r="AM2351" i="16" s="1"/>
  <c r="AN2351" i="16" s="1"/>
  <c r="AE2352" i="16"/>
  <c r="AM2352" i="16" s="1"/>
  <c r="AN2352" i="16" s="1"/>
  <c r="AE2353" i="16"/>
  <c r="AM2353" i="16" s="1"/>
  <c r="AN2353" i="16" s="1"/>
  <c r="AE2354" i="16"/>
  <c r="AM2354" i="16" s="1"/>
  <c r="AN2354" i="16" s="1"/>
  <c r="AE2355" i="16"/>
  <c r="AM2355" i="16" s="1"/>
  <c r="AN2355" i="16" s="1"/>
  <c r="AE2356" i="16"/>
  <c r="AM2356" i="16" s="1"/>
  <c r="AN2356" i="16" s="1"/>
  <c r="AE2357" i="16"/>
  <c r="AM2357" i="16" s="1"/>
  <c r="AN2357" i="16" s="1"/>
  <c r="AE2358" i="16"/>
  <c r="AM2358" i="16" s="1"/>
  <c r="AN2358" i="16" s="1"/>
  <c r="AE2359" i="16"/>
  <c r="AM2359" i="16" s="1"/>
  <c r="AN2359" i="16" s="1"/>
  <c r="AE2360" i="16"/>
  <c r="AM2360" i="16" s="1"/>
  <c r="AN2360" i="16" s="1"/>
  <c r="AE2361" i="16"/>
  <c r="AM2361" i="16" s="1"/>
  <c r="AN2361" i="16" s="1"/>
  <c r="AE2362" i="16"/>
  <c r="AM2362" i="16" s="1"/>
  <c r="AN2362" i="16" s="1"/>
  <c r="AE2363" i="16"/>
  <c r="AM2363" i="16" s="1"/>
  <c r="AN2363" i="16" s="1"/>
  <c r="AE2364" i="16"/>
  <c r="AM2364" i="16" s="1"/>
  <c r="AN2364" i="16" s="1"/>
  <c r="AE2365" i="16"/>
  <c r="AM2365" i="16" s="1"/>
  <c r="AN2365" i="16" s="1"/>
  <c r="AE2366" i="16"/>
  <c r="AM2366" i="16" s="1"/>
  <c r="AN2366" i="16" s="1"/>
  <c r="AE2367" i="16"/>
  <c r="AM2367" i="16" s="1"/>
  <c r="AN2367" i="16" s="1"/>
  <c r="AE2368" i="16"/>
  <c r="AM2368" i="16" s="1"/>
  <c r="AN2368" i="16" s="1"/>
  <c r="AE2369" i="16"/>
  <c r="AM2369" i="16" s="1"/>
  <c r="AN2369" i="16" s="1"/>
  <c r="AE2370" i="16"/>
  <c r="AM2370" i="16" s="1"/>
  <c r="AN2370" i="16" s="1"/>
  <c r="AE2371" i="16"/>
  <c r="AM2371" i="16" s="1"/>
  <c r="AN2371" i="16" s="1"/>
  <c r="AE2372" i="16"/>
  <c r="AM2372" i="16" s="1"/>
  <c r="AN2372" i="16" s="1"/>
  <c r="AE2373" i="16"/>
  <c r="AM2373" i="16" s="1"/>
  <c r="AN2373" i="16" s="1"/>
  <c r="AE2374" i="16"/>
  <c r="AM2374" i="16" s="1"/>
  <c r="AN2374" i="16" s="1"/>
  <c r="AE2375" i="16"/>
  <c r="AM2375" i="16" s="1"/>
  <c r="AN2375" i="16" s="1"/>
  <c r="AE2376" i="16"/>
  <c r="AM2376" i="16" s="1"/>
  <c r="AN2376" i="16" s="1"/>
  <c r="AE2377" i="16"/>
  <c r="AM2377" i="16" s="1"/>
  <c r="AN2377" i="16" s="1"/>
  <c r="AE2378" i="16"/>
  <c r="AM2378" i="16" s="1"/>
  <c r="AN2378" i="16" s="1"/>
  <c r="AE2379" i="16"/>
  <c r="AM2379" i="16" s="1"/>
  <c r="AN2379" i="16" s="1"/>
  <c r="AE2380" i="16"/>
  <c r="AM2380" i="16" s="1"/>
  <c r="AN2380" i="16" s="1"/>
  <c r="AE2381" i="16"/>
  <c r="AM2381" i="16" s="1"/>
  <c r="AN2381" i="16" s="1"/>
  <c r="AE2382" i="16"/>
  <c r="AM2382" i="16" s="1"/>
  <c r="AN2382" i="16" s="1"/>
  <c r="AE2383" i="16"/>
  <c r="AM2383" i="16" s="1"/>
  <c r="AN2383" i="16" s="1"/>
  <c r="AE2384" i="16"/>
  <c r="AM2384" i="16" s="1"/>
  <c r="AN2384" i="16" s="1"/>
  <c r="AE2385" i="16"/>
  <c r="AM2385" i="16" s="1"/>
  <c r="AN2385" i="16" s="1"/>
  <c r="AE2386" i="16"/>
  <c r="AM2386" i="16" s="1"/>
  <c r="AN2386" i="16" s="1"/>
  <c r="AE2387" i="16"/>
  <c r="AM2387" i="16" s="1"/>
  <c r="AN2387" i="16" s="1"/>
  <c r="AE2388" i="16"/>
  <c r="AM2388" i="16" s="1"/>
  <c r="AN2388" i="16" s="1"/>
  <c r="AE2389" i="16"/>
  <c r="AM2389" i="16" s="1"/>
  <c r="AN2389" i="16" s="1"/>
  <c r="AE2390" i="16"/>
  <c r="AM2390" i="16" s="1"/>
  <c r="AN2390" i="16" s="1"/>
  <c r="AE2391" i="16"/>
  <c r="AM2391" i="16" s="1"/>
  <c r="AN2391" i="16" s="1"/>
  <c r="AE2392" i="16"/>
  <c r="AM2392" i="16" s="1"/>
  <c r="AN2392" i="16" s="1"/>
  <c r="AE2393" i="16"/>
  <c r="AM2393" i="16" s="1"/>
  <c r="AN2393" i="16" s="1"/>
  <c r="AE2394" i="16"/>
  <c r="AM2394" i="16" s="1"/>
  <c r="AN2394" i="16" s="1"/>
  <c r="AE2395" i="16"/>
  <c r="AM2395" i="16" s="1"/>
  <c r="AN2395" i="16" s="1"/>
  <c r="AE2396" i="16"/>
  <c r="AM2396" i="16" s="1"/>
  <c r="AN2396" i="16" s="1"/>
  <c r="AE2397" i="16"/>
  <c r="AM2397" i="16" s="1"/>
  <c r="AN2397" i="16" s="1"/>
  <c r="AE2398" i="16"/>
  <c r="AM2398" i="16" s="1"/>
  <c r="AN2398" i="16" s="1"/>
  <c r="AE2399" i="16"/>
  <c r="AM2399" i="16" s="1"/>
  <c r="AN2399" i="16" s="1"/>
  <c r="AE2400" i="16"/>
  <c r="AM2400" i="16" s="1"/>
  <c r="AN2400" i="16" s="1"/>
  <c r="AE2401" i="16"/>
  <c r="AM2401" i="16" s="1"/>
  <c r="AN2401" i="16" s="1"/>
  <c r="AE2402" i="16"/>
  <c r="AM2402" i="16" s="1"/>
  <c r="AN2402" i="16" s="1"/>
  <c r="AE2403" i="16"/>
  <c r="AM2403" i="16" s="1"/>
  <c r="AN2403" i="16" s="1"/>
  <c r="AE2404" i="16"/>
  <c r="AM2404" i="16" s="1"/>
  <c r="AN2404" i="16" s="1"/>
  <c r="AE2405" i="16"/>
  <c r="AM2405" i="16" s="1"/>
  <c r="AN2405" i="16" s="1"/>
  <c r="AE2406" i="16"/>
  <c r="AM2406" i="16" s="1"/>
  <c r="AN2406" i="16" s="1"/>
  <c r="AE2407" i="16"/>
  <c r="AM2407" i="16" s="1"/>
  <c r="AN2407" i="16" s="1"/>
  <c r="AE2408" i="16"/>
  <c r="AM2408" i="16" s="1"/>
  <c r="AN2408" i="16" s="1"/>
  <c r="AE2409" i="16"/>
  <c r="AM2409" i="16" s="1"/>
  <c r="AN2409" i="16" s="1"/>
  <c r="AE2410" i="16"/>
  <c r="AM2410" i="16" s="1"/>
  <c r="AN2410" i="16" s="1"/>
  <c r="AE2411" i="16"/>
  <c r="AM2411" i="16" s="1"/>
  <c r="AN2411" i="16" s="1"/>
  <c r="AE2412" i="16"/>
  <c r="AM2412" i="16" s="1"/>
  <c r="AN2412" i="16" s="1"/>
  <c r="AE2413" i="16"/>
  <c r="AM2413" i="16" s="1"/>
  <c r="AN2413" i="16" s="1"/>
  <c r="AE2414" i="16"/>
  <c r="AM2414" i="16" s="1"/>
  <c r="AN2414" i="16" s="1"/>
  <c r="AE2415" i="16"/>
  <c r="AM2415" i="16" s="1"/>
  <c r="AN2415" i="16" s="1"/>
  <c r="AE2416" i="16"/>
  <c r="AM2416" i="16" s="1"/>
  <c r="AN2416" i="16" s="1"/>
  <c r="AE2417" i="16"/>
  <c r="AM2417" i="16" s="1"/>
  <c r="AN2417" i="16" s="1"/>
  <c r="AE2418" i="16"/>
  <c r="AM2418" i="16" s="1"/>
  <c r="AN2418" i="16" s="1"/>
  <c r="AE2419" i="16"/>
  <c r="AM2419" i="16" s="1"/>
  <c r="AN2419" i="16" s="1"/>
  <c r="AE2420" i="16"/>
  <c r="AM2420" i="16" s="1"/>
  <c r="AN2420" i="16" s="1"/>
  <c r="AE2421" i="16"/>
  <c r="AM2421" i="16" s="1"/>
  <c r="AN2421" i="16" s="1"/>
  <c r="AE2422" i="16"/>
  <c r="AM2422" i="16" s="1"/>
  <c r="AN2422" i="16" s="1"/>
  <c r="AE2423" i="16"/>
  <c r="AM2423" i="16" s="1"/>
  <c r="AN2423" i="16" s="1"/>
  <c r="AE2424" i="16"/>
  <c r="AM2424" i="16" s="1"/>
  <c r="AN2424" i="16" s="1"/>
  <c r="AE2425" i="16"/>
  <c r="AM2425" i="16" s="1"/>
  <c r="AN2425" i="16" s="1"/>
  <c r="AE2426" i="16"/>
  <c r="AM2426" i="16" s="1"/>
  <c r="AN2426" i="16" s="1"/>
  <c r="AE2427" i="16"/>
  <c r="AM2427" i="16" s="1"/>
  <c r="AN2427" i="16" s="1"/>
  <c r="AE2428" i="16"/>
  <c r="AM2428" i="16" s="1"/>
  <c r="AN2428" i="16" s="1"/>
  <c r="AE2429" i="16"/>
  <c r="AM2429" i="16" s="1"/>
  <c r="AN2429" i="16" s="1"/>
  <c r="AE2430" i="16"/>
  <c r="AM2430" i="16" s="1"/>
  <c r="AN2430" i="16" s="1"/>
  <c r="AE2431" i="16"/>
  <c r="AM2431" i="16" s="1"/>
  <c r="AN2431" i="16" s="1"/>
  <c r="AE2432" i="16"/>
  <c r="AM2432" i="16" s="1"/>
  <c r="AN2432" i="16" s="1"/>
  <c r="AE2433" i="16"/>
  <c r="AM2433" i="16" s="1"/>
  <c r="AN2433" i="16" s="1"/>
  <c r="AE2434" i="16"/>
  <c r="AM2434" i="16" s="1"/>
  <c r="AN2434" i="16" s="1"/>
  <c r="AE2435" i="16"/>
  <c r="AM2435" i="16" s="1"/>
  <c r="AN2435" i="16" s="1"/>
  <c r="AE2436" i="16"/>
  <c r="AM2436" i="16" s="1"/>
  <c r="AN2436" i="16" s="1"/>
  <c r="AE2437" i="16"/>
  <c r="AM2437" i="16" s="1"/>
  <c r="AN2437" i="16" s="1"/>
  <c r="AE2438" i="16"/>
  <c r="AM2438" i="16" s="1"/>
  <c r="AN2438" i="16" s="1"/>
  <c r="AE2439" i="16"/>
  <c r="AM2439" i="16" s="1"/>
  <c r="AN2439" i="16" s="1"/>
  <c r="AE2440" i="16"/>
  <c r="AM2440" i="16" s="1"/>
  <c r="AN2440" i="16" s="1"/>
  <c r="AE2441" i="16"/>
  <c r="AM2441" i="16" s="1"/>
  <c r="AN2441" i="16" s="1"/>
  <c r="AE2442" i="16"/>
  <c r="AM2442" i="16" s="1"/>
  <c r="AN2442" i="16" s="1"/>
  <c r="AE2443" i="16"/>
  <c r="AM2443" i="16" s="1"/>
  <c r="AN2443" i="16" s="1"/>
  <c r="AE2444" i="16"/>
  <c r="AM2444" i="16" s="1"/>
  <c r="AN2444" i="16" s="1"/>
  <c r="AE2445" i="16"/>
  <c r="AM2445" i="16" s="1"/>
  <c r="AN2445" i="16" s="1"/>
  <c r="AE2446" i="16"/>
  <c r="AM2446" i="16" s="1"/>
  <c r="AN2446" i="16" s="1"/>
  <c r="AE2447" i="16"/>
  <c r="AM2447" i="16" s="1"/>
  <c r="AN2447" i="16" s="1"/>
  <c r="AE2448" i="16"/>
  <c r="AM2448" i="16" s="1"/>
  <c r="AN2448" i="16" s="1"/>
  <c r="AE2449" i="16"/>
  <c r="AM2449" i="16" s="1"/>
  <c r="AN2449" i="16" s="1"/>
  <c r="AE2450" i="16"/>
  <c r="AM2450" i="16" s="1"/>
  <c r="AN2450" i="16" s="1"/>
  <c r="AE2451" i="16"/>
  <c r="AM2451" i="16" s="1"/>
  <c r="AN2451" i="16" s="1"/>
  <c r="AE2452" i="16"/>
  <c r="AM2452" i="16" s="1"/>
  <c r="AN2452" i="16" s="1"/>
  <c r="AE2453" i="16"/>
  <c r="AM2453" i="16" s="1"/>
  <c r="AN2453" i="16" s="1"/>
  <c r="AE2454" i="16"/>
  <c r="AM2454" i="16" s="1"/>
  <c r="AN2454" i="16" s="1"/>
  <c r="AE2455" i="16"/>
  <c r="AM2455" i="16" s="1"/>
  <c r="AN2455" i="16" s="1"/>
  <c r="AE2456" i="16"/>
  <c r="AM2456" i="16" s="1"/>
  <c r="AN2456" i="16" s="1"/>
  <c r="AE2457" i="16"/>
  <c r="AM2457" i="16" s="1"/>
  <c r="AN2457" i="16" s="1"/>
  <c r="AE2458" i="16"/>
  <c r="AM2458" i="16" s="1"/>
  <c r="AN2458" i="16" s="1"/>
  <c r="AE2459" i="16"/>
  <c r="AM2459" i="16" s="1"/>
  <c r="AN2459" i="16" s="1"/>
  <c r="AE2460" i="16"/>
  <c r="AM2460" i="16" s="1"/>
  <c r="AN2460" i="16" s="1"/>
  <c r="AE2461" i="16"/>
  <c r="AM2461" i="16" s="1"/>
  <c r="AN2461" i="16" s="1"/>
  <c r="AE2462" i="16"/>
  <c r="AM2462" i="16" s="1"/>
  <c r="AN2462" i="16" s="1"/>
  <c r="AE2463" i="16"/>
  <c r="AM2463" i="16" s="1"/>
  <c r="AN2463" i="16" s="1"/>
  <c r="AE2464" i="16"/>
  <c r="AM2464" i="16" s="1"/>
  <c r="AN2464" i="16" s="1"/>
  <c r="AE2465" i="16"/>
  <c r="AM2465" i="16" s="1"/>
  <c r="AN2465" i="16" s="1"/>
  <c r="AE2466" i="16"/>
  <c r="AM2466" i="16" s="1"/>
  <c r="AN2466" i="16" s="1"/>
  <c r="AE2467" i="16"/>
  <c r="AM2467" i="16" s="1"/>
  <c r="AN2467" i="16" s="1"/>
  <c r="AE2468" i="16"/>
  <c r="AM2468" i="16" s="1"/>
  <c r="AN2468" i="16" s="1"/>
  <c r="AE2469" i="16"/>
  <c r="AM2469" i="16" s="1"/>
  <c r="AN2469" i="16" s="1"/>
  <c r="AE2470" i="16"/>
  <c r="AM2470" i="16" s="1"/>
  <c r="AN2470" i="16" s="1"/>
  <c r="AE2471" i="16"/>
  <c r="AM2471" i="16" s="1"/>
  <c r="AN2471" i="16" s="1"/>
  <c r="AE2472" i="16"/>
  <c r="AM2472" i="16" s="1"/>
  <c r="AN2472" i="16" s="1"/>
  <c r="AE2473" i="16"/>
  <c r="AM2473" i="16" s="1"/>
  <c r="AN2473" i="16" s="1"/>
  <c r="AE2474" i="16"/>
  <c r="AM2474" i="16" s="1"/>
  <c r="AN2474" i="16" s="1"/>
  <c r="AE2475" i="16"/>
  <c r="AM2475" i="16" s="1"/>
  <c r="AN2475" i="16" s="1"/>
  <c r="AE2476" i="16"/>
  <c r="AM2476" i="16" s="1"/>
  <c r="AN2476" i="16" s="1"/>
  <c r="AE2477" i="16"/>
  <c r="AM2477" i="16" s="1"/>
  <c r="AN2477" i="16" s="1"/>
  <c r="AE2478" i="16"/>
  <c r="AM2478" i="16" s="1"/>
  <c r="AN2478" i="16" s="1"/>
  <c r="AE2479" i="16"/>
  <c r="AM2479" i="16" s="1"/>
  <c r="AN2479" i="16" s="1"/>
  <c r="AE2480" i="16"/>
  <c r="AM2480" i="16" s="1"/>
  <c r="AN2480" i="16" s="1"/>
  <c r="AE2481" i="16"/>
  <c r="AM2481" i="16" s="1"/>
  <c r="AN2481" i="16" s="1"/>
  <c r="AE2482" i="16"/>
  <c r="AM2482" i="16" s="1"/>
  <c r="AN2482" i="16" s="1"/>
  <c r="AE2483" i="16"/>
  <c r="AM2483" i="16" s="1"/>
  <c r="AN2483" i="16" s="1"/>
  <c r="AE2484" i="16"/>
  <c r="AM2484" i="16" s="1"/>
  <c r="AN2484" i="16" s="1"/>
  <c r="AE2485" i="16"/>
  <c r="AM2485" i="16" s="1"/>
  <c r="AN2485" i="16" s="1"/>
  <c r="AE2486" i="16"/>
  <c r="AM2486" i="16" s="1"/>
  <c r="AN2486" i="16" s="1"/>
  <c r="AE2487" i="16"/>
  <c r="AM2487" i="16" s="1"/>
  <c r="AN2487" i="16" s="1"/>
  <c r="AE2488" i="16"/>
  <c r="AM2488" i="16" s="1"/>
  <c r="AN2488" i="16" s="1"/>
  <c r="AE2489" i="16"/>
  <c r="AM2489" i="16" s="1"/>
  <c r="AN2489" i="16" s="1"/>
  <c r="AE2490" i="16"/>
  <c r="AM2490" i="16" s="1"/>
  <c r="AN2490" i="16" s="1"/>
  <c r="AE2491" i="16"/>
  <c r="AM2491" i="16" s="1"/>
  <c r="AN2491" i="16" s="1"/>
  <c r="AE2492" i="16"/>
  <c r="AM2492" i="16" s="1"/>
  <c r="AN2492" i="16" s="1"/>
  <c r="AE2493" i="16"/>
  <c r="AM2493" i="16" s="1"/>
  <c r="AN2493" i="16" s="1"/>
  <c r="AE2494" i="16"/>
  <c r="AM2494" i="16" s="1"/>
  <c r="AN2494" i="16" s="1"/>
  <c r="AE2495" i="16"/>
  <c r="AM2495" i="16" s="1"/>
  <c r="AN2495" i="16" s="1"/>
  <c r="AE2496" i="16"/>
  <c r="AM2496" i="16" s="1"/>
  <c r="AN2496" i="16" s="1"/>
  <c r="AE2497" i="16"/>
  <c r="AM2497" i="16" s="1"/>
  <c r="AN2497" i="16" s="1"/>
  <c r="AE2498" i="16"/>
  <c r="AM2498" i="16" s="1"/>
  <c r="AN2498" i="16" s="1"/>
  <c r="AE2499" i="16"/>
  <c r="AM2499" i="16" s="1"/>
  <c r="AN2499" i="16" s="1"/>
  <c r="AE2500" i="16"/>
  <c r="AM2500" i="16" s="1"/>
  <c r="AN2500" i="16" s="1"/>
  <c r="AE2501" i="16"/>
  <c r="AM2501" i="16" s="1"/>
  <c r="AN2501" i="16" s="1"/>
  <c r="AE2502" i="16"/>
  <c r="AM2502" i="16" s="1"/>
  <c r="AN2502" i="16" s="1"/>
  <c r="AE2503" i="16"/>
  <c r="AM2503" i="16" s="1"/>
  <c r="AN2503" i="16" s="1"/>
  <c r="AE2504" i="16"/>
  <c r="AM2504" i="16" s="1"/>
  <c r="AN2504" i="16" s="1"/>
  <c r="AE2505" i="16"/>
  <c r="AM2505" i="16" s="1"/>
  <c r="AN2505" i="16" s="1"/>
  <c r="AE2506" i="16"/>
  <c r="AM2506" i="16" s="1"/>
  <c r="AN2506" i="16" s="1"/>
  <c r="AE2507" i="16"/>
  <c r="AM2507" i="16" s="1"/>
  <c r="AN2507" i="16" s="1"/>
  <c r="AE2508" i="16"/>
  <c r="AM2508" i="16" s="1"/>
  <c r="AN2508" i="16" s="1"/>
  <c r="AE2509" i="16"/>
  <c r="AM2509" i="16" s="1"/>
  <c r="AN2509" i="16" s="1"/>
  <c r="AE2510" i="16"/>
  <c r="AM2510" i="16" s="1"/>
  <c r="AN2510" i="16" s="1"/>
  <c r="AE2511" i="16"/>
  <c r="AM2511" i="16" s="1"/>
  <c r="AN2511" i="16" s="1"/>
  <c r="AE2512" i="16"/>
  <c r="AM2512" i="16" s="1"/>
  <c r="AN2512" i="16" s="1"/>
  <c r="AE2513" i="16"/>
  <c r="AM2513" i="16" s="1"/>
  <c r="AN2513" i="16" s="1"/>
  <c r="AE2514" i="16"/>
  <c r="AM2514" i="16" s="1"/>
  <c r="AN2514" i="16" s="1"/>
  <c r="AE2515" i="16"/>
  <c r="AM2515" i="16" s="1"/>
  <c r="AN2515" i="16" s="1"/>
  <c r="AE2516" i="16"/>
  <c r="AM2516" i="16" s="1"/>
  <c r="AN2516" i="16" s="1"/>
  <c r="AE2517" i="16"/>
  <c r="AM2517" i="16" s="1"/>
  <c r="AN2517" i="16" s="1"/>
  <c r="AE2518" i="16"/>
  <c r="AM2518" i="16" s="1"/>
  <c r="AN2518" i="16" s="1"/>
  <c r="AE2519" i="16"/>
  <c r="AM2519" i="16" s="1"/>
  <c r="AN2519" i="16" s="1"/>
  <c r="AE2520" i="16"/>
  <c r="AM2520" i="16" s="1"/>
  <c r="AN2520" i="16" s="1"/>
  <c r="AE2521" i="16"/>
  <c r="AM2521" i="16" s="1"/>
  <c r="AN2521" i="16" s="1"/>
  <c r="AE2522" i="16"/>
  <c r="AM2522" i="16" s="1"/>
  <c r="AN2522" i="16" s="1"/>
  <c r="AE2523" i="16"/>
  <c r="AM2523" i="16" s="1"/>
  <c r="AN2523" i="16" s="1"/>
  <c r="AE2524" i="16"/>
  <c r="AM2524" i="16" s="1"/>
  <c r="AN2524" i="16" s="1"/>
  <c r="AE2525" i="16"/>
  <c r="AM2525" i="16" s="1"/>
  <c r="AN2525" i="16" s="1"/>
  <c r="AE2526" i="16"/>
  <c r="AM2526" i="16" s="1"/>
  <c r="AN2526" i="16" s="1"/>
  <c r="AE2527" i="16"/>
  <c r="AM2527" i="16" s="1"/>
  <c r="AN2527" i="16" s="1"/>
  <c r="AE2528" i="16"/>
  <c r="AM2528" i="16" s="1"/>
  <c r="AN2528" i="16" s="1"/>
  <c r="AE2529" i="16"/>
  <c r="AM2529" i="16" s="1"/>
  <c r="AN2529" i="16" s="1"/>
  <c r="AE2530" i="16"/>
  <c r="AM2530" i="16" s="1"/>
  <c r="AN2530" i="16" s="1"/>
  <c r="AE2531" i="16"/>
  <c r="AM2531" i="16" s="1"/>
  <c r="AN2531" i="16" s="1"/>
  <c r="AE2532" i="16"/>
  <c r="AM2532" i="16" s="1"/>
  <c r="AN2532" i="16" s="1"/>
  <c r="AE2533" i="16"/>
  <c r="AM2533" i="16" s="1"/>
  <c r="AN2533" i="16" s="1"/>
  <c r="AE2534" i="16"/>
  <c r="AM2534" i="16" s="1"/>
  <c r="AN2534" i="16" s="1"/>
  <c r="AE2535" i="16"/>
  <c r="AM2535" i="16" s="1"/>
  <c r="AN2535" i="16" s="1"/>
  <c r="AE2536" i="16"/>
  <c r="AM2536" i="16" s="1"/>
  <c r="AN2536" i="16" s="1"/>
  <c r="AE2537" i="16"/>
  <c r="AM2537" i="16" s="1"/>
  <c r="AN2537" i="16" s="1"/>
  <c r="AE2538" i="16"/>
  <c r="AM2538" i="16" s="1"/>
  <c r="AN2538" i="16" s="1"/>
  <c r="AE2539" i="16"/>
  <c r="AM2539" i="16" s="1"/>
  <c r="AN2539" i="16" s="1"/>
  <c r="AE2540" i="16"/>
  <c r="AM2540" i="16" s="1"/>
  <c r="AN2540" i="16" s="1"/>
  <c r="AE2541" i="16"/>
  <c r="AM2541" i="16" s="1"/>
  <c r="AN2541" i="16" s="1"/>
  <c r="AE2542" i="16"/>
  <c r="AM2542" i="16" s="1"/>
  <c r="AN2542" i="16" s="1"/>
  <c r="AE2543" i="16"/>
  <c r="AM2543" i="16" s="1"/>
  <c r="AN2543" i="16" s="1"/>
  <c r="AE2544" i="16"/>
  <c r="AM2544" i="16" s="1"/>
  <c r="AN2544" i="16" s="1"/>
  <c r="AE2545" i="16"/>
  <c r="AM2545" i="16" s="1"/>
  <c r="AN2545" i="16" s="1"/>
  <c r="AE2546" i="16"/>
  <c r="AM2546" i="16" s="1"/>
  <c r="AN2546" i="16" s="1"/>
  <c r="AE2547" i="16"/>
  <c r="AM2547" i="16" s="1"/>
  <c r="AN2547" i="16" s="1"/>
  <c r="AE2548" i="16"/>
  <c r="AM2548" i="16" s="1"/>
  <c r="AN2548" i="16" s="1"/>
  <c r="AE2549" i="16"/>
  <c r="AM2549" i="16" s="1"/>
  <c r="AN2549" i="16" s="1"/>
  <c r="AE2550" i="16"/>
  <c r="AM2550" i="16" s="1"/>
  <c r="AN2550" i="16" s="1"/>
  <c r="AE2551" i="16"/>
  <c r="AM2551" i="16" s="1"/>
  <c r="AN2551" i="16" s="1"/>
  <c r="AE2552" i="16"/>
  <c r="AM2552" i="16" s="1"/>
  <c r="AN2552" i="16" s="1"/>
  <c r="AE2553" i="16"/>
  <c r="AM2553" i="16" s="1"/>
  <c r="AN2553" i="16" s="1"/>
  <c r="AE2554" i="16"/>
  <c r="AM2554" i="16" s="1"/>
  <c r="AN2554" i="16" s="1"/>
  <c r="AE2555" i="16"/>
  <c r="AM2555" i="16" s="1"/>
  <c r="AN2555" i="16" s="1"/>
  <c r="AE2556" i="16"/>
  <c r="AM2556" i="16" s="1"/>
  <c r="AN2556" i="16" s="1"/>
  <c r="AE2557" i="16"/>
  <c r="AM2557" i="16" s="1"/>
  <c r="AN2557" i="16" s="1"/>
  <c r="AE2558" i="16"/>
  <c r="AM2558" i="16" s="1"/>
  <c r="AN2558" i="16" s="1"/>
  <c r="AE2559" i="16"/>
  <c r="AM2559" i="16" s="1"/>
  <c r="AN2559" i="16" s="1"/>
  <c r="AE2560" i="16"/>
  <c r="AM2560" i="16" s="1"/>
  <c r="AN2560" i="16" s="1"/>
  <c r="AE2561" i="16"/>
  <c r="AM2561" i="16" s="1"/>
  <c r="AN2561" i="16" s="1"/>
  <c r="AE2562" i="16"/>
  <c r="AM2562" i="16" s="1"/>
  <c r="AN2562" i="16" s="1"/>
  <c r="AE2563" i="16"/>
  <c r="AM2563" i="16" s="1"/>
  <c r="AN2563" i="16" s="1"/>
  <c r="AE2564" i="16"/>
  <c r="AM2564" i="16" s="1"/>
  <c r="AN2564" i="16" s="1"/>
  <c r="AE2565" i="16"/>
  <c r="AM2565" i="16" s="1"/>
  <c r="AN2565" i="16" s="1"/>
  <c r="AE2566" i="16"/>
  <c r="AM2566" i="16" s="1"/>
  <c r="AN2566" i="16" s="1"/>
  <c r="AE2567" i="16"/>
  <c r="AM2567" i="16" s="1"/>
  <c r="AN2567" i="16" s="1"/>
  <c r="AE2568" i="16"/>
  <c r="AM2568" i="16" s="1"/>
  <c r="AN2568" i="16" s="1"/>
  <c r="AE2569" i="16"/>
  <c r="AM2569" i="16" s="1"/>
  <c r="AN2569" i="16" s="1"/>
  <c r="AE2570" i="16"/>
  <c r="AM2570" i="16" s="1"/>
  <c r="AN2570" i="16" s="1"/>
  <c r="AE2571" i="16"/>
  <c r="AM2571" i="16" s="1"/>
  <c r="AN2571" i="16" s="1"/>
  <c r="AE2572" i="16"/>
  <c r="AM2572" i="16" s="1"/>
  <c r="AN2572" i="16" s="1"/>
  <c r="AE2573" i="16"/>
  <c r="AM2573" i="16" s="1"/>
  <c r="AN2573" i="16" s="1"/>
  <c r="AE2574" i="16"/>
  <c r="AM2574" i="16" s="1"/>
  <c r="AN2574" i="16" s="1"/>
  <c r="AE2575" i="16"/>
  <c r="AM2575" i="16" s="1"/>
  <c r="AN2575" i="16" s="1"/>
  <c r="AE2576" i="16"/>
  <c r="AM2576" i="16" s="1"/>
  <c r="AN2576" i="16" s="1"/>
  <c r="AE2577" i="16"/>
  <c r="AM2577" i="16" s="1"/>
  <c r="AN2577" i="16" s="1"/>
  <c r="AE2578" i="16"/>
  <c r="AM2578" i="16" s="1"/>
  <c r="AN2578" i="16" s="1"/>
  <c r="AE2579" i="16"/>
  <c r="AM2579" i="16" s="1"/>
  <c r="AN2579" i="16" s="1"/>
  <c r="AE2580" i="16"/>
  <c r="AM2580" i="16" s="1"/>
  <c r="AN2580" i="16" s="1"/>
  <c r="AE2581" i="16"/>
  <c r="AM2581" i="16" s="1"/>
  <c r="AN2581" i="16" s="1"/>
  <c r="AE2582" i="16"/>
  <c r="AM2582" i="16" s="1"/>
  <c r="AN2582" i="16" s="1"/>
  <c r="AE2583" i="16"/>
  <c r="AM2583" i="16" s="1"/>
  <c r="AN2583" i="16" s="1"/>
  <c r="AE2584" i="16"/>
  <c r="AM2584" i="16" s="1"/>
  <c r="AN2584" i="16" s="1"/>
  <c r="AE2585" i="16"/>
  <c r="AM2585" i="16" s="1"/>
  <c r="AN2585" i="16" s="1"/>
  <c r="AE2586" i="16"/>
  <c r="AM2586" i="16" s="1"/>
  <c r="AN2586" i="16" s="1"/>
  <c r="AE2587" i="16"/>
  <c r="AM2587" i="16" s="1"/>
  <c r="AN2587" i="16" s="1"/>
  <c r="AE2588" i="16"/>
  <c r="AM2588" i="16" s="1"/>
  <c r="AN2588" i="16" s="1"/>
  <c r="AE2589" i="16"/>
  <c r="AM2589" i="16" s="1"/>
  <c r="AN2589" i="16" s="1"/>
  <c r="AE2590" i="16"/>
  <c r="AM2590" i="16" s="1"/>
  <c r="AN2590" i="16" s="1"/>
  <c r="AE2591" i="16"/>
  <c r="AM2591" i="16" s="1"/>
  <c r="AN2591" i="16" s="1"/>
  <c r="AE2592" i="16"/>
  <c r="AM2592" i="16" s="1"/>
  <c r="AN2592" i="16" s="1"/>
  <c r="AE2593" i="16"/>
  <c r="AM2593" i="16" s="1"/>
  <c r="AN2593" i="16" s="1"/>
  <c r="AE2594" i="16"/>
  <c r="AM2594" i="16" s="1"/>
  <c r="AN2594" i="16" s="1"/>
  <c r="AE2595" i="16"/>
  <c r="AM2595" i="16" s="1"/>
  <c r="AN2595" i="16" s="1"/>
  <c r="AE2596" i="16"/>
  <c r="AM2596" i="16" s="1"/>
  <c r="AN2596" i="16" s="1"/>
  <c r="AE2597" i="16"/>
  <c r="AM2597" i="16" s="1"/>
  <c r="AN2597" i="16" s="1"/>
  <c r="AE2598" i="16"/>
  <c r="AM2598" i="16" s="1"/>
  <c r="AN2598" i="16" s="1"/>
  <c r="AE2599" i="16"/>
  <c r="AM2599" i="16" s="1"/>
  <c r="AN2599" i="16" s="1"/>
  <c r="AE2600" i="16"/>
  <c r="AM2600" i="16" s="1"/>
  <c r="AN2600" i="16" s="1"/>
  <c r="AE2601" i="16"/>
  <c r="AM2601" i="16" s="1"/>
  <c r="AN2601" i="16" s="1"/>
  <c r="AE2602" i="16"/>
  <c r="AM2602" i="16" s="1"/>
  <c r="AN2602" i="16" s="1"/>
  <c r="AE2603" i="16"/>
  <c r="AM2603" i="16" s="1"/>
  <c r="AN2603" i="16" s="1"/>
  <c r="AE2604" i="16"/>
  <c r="AM2604" i="16" s="1"/>
  <c r="AN2604" i="16" s="1"/>
  <c r="AE2605" i="16"/>
  <c r="AM2605" i="16" s="1"/>
  <c r="AN2605" i="16" s="1"/>
  <c r="AE2606" i="16"/>
  <c r="AM2606" i="16" s="1"/>
  <c r="AN2606" i="16" s="1"/>
  <c r="AE2607" i="16"/>
  <c r="AM2607" i="16" s="1"/>
  <c r="AN2607" i="16" s="1"/>
  <c r="AE2608" i="16"/>
  <c r="AM2608" i="16" s="1"/>
  <c r="AN2608" i="16" s="1"/>
  <c r="AE2609" i="16"/>
  <c r="AM2609" i="16" s="1"/>
  <c r="AN2609" i="16" s="1"/>
  <c r="AE2610" i="16"/>
  <c r="AM2610" i="16" s="1"/>
  <c r="AN2610" i="16" s="1"/>
  <c r="AE2611" i="16"/>
  <c r="AM2611" i="16" s="1"/>
  <c r="AN2611" i="16" s="1"/>
  <c r="AE2612" i="16"/>
  <c r="AM2612" i="16" s="1"/>
  <c r="AN2612" i="16" s="1"/>
  <c r="AE2613" i="16"/>
  <c r="AM2613" i="16" s="1"/>
  <c r="AN2613" i="16" s="1"/>
  <c r="AE2614" i="16"/>
  <c r="AM2614" i="16" s="1"/>
  <c r="AN2614" i="16" s="1"/>
  <c r="AE2615" i="16"/>
  <c r="AM2615" i="16" s="1"/>
  <c r="AN2615" i="16" s="1"/>
  <c r="AE2616" i="16"/>
  <c r="AM2616" i="16" s="1"/>
  <c r="AN2616" i="16" s="1"/>
  <c r="AE2617" i="16"/>
  <c r="AM2617" i="16" s="1"/>
  <c r="AN2617" i="16" s="1"/>
  <c r="AE2618" i="16"/>
  <c r="AM2618" i="16" s="1"/>
  <c r="AN2618" i="16" s="1"/>
  <c r="AE2619" i="16"/>
  <c r="AM2619" i="16" s="1"/>
  <c r="AN2619" i="16" s="1"/>
  <c r="AE2620" i="16"/>
  <c r="AM2620" i="16" s="1"/>
  <c r="AN2620" i="16" s="1"/>
  <c r="AE2621" i="16"/>
  <c r="AM2621" i="16" s="1"/>
  <c r="AN2621" i="16" s="1"/>
  <c r="AE2622" i="16"/>
  <c r="AM2622" i="16" s="1"/>
  <c r="AN2622" i="16" s="1"/>
  <c r="AE2623" i="16"/>
  <c r="AM2623" i="16" s="1"/>
  <c r="AN2623" i="16" s="1"/>
  <c r="AE2624" i="16"/>
  <c r="AM2624" i="16" s="1"/>
  <c r="AN2624" i="16" s="1"/>
  <c r="AE2625" i="16"/>
  <c r="AM2625" i="16" s="1"/>
  <c r="AN2625" i="16" s="1"/>
  <c r="AE2626" i="16"/>
  <c r="AM2626" i="16" s="1"/>
  <c r="AN2626" i="16" s="1"/>
  <c r="AE2627" i="16"/>
  <c r="AM2627" i="16" s="1"/>
  <c r="AN2627" i="16" s="1"/>
  <c r="AE2628" i="16"/>
  <c r="AM2628" i="16" s="1"/>
  <c r="AN2628" i="16" s="1"/>
  <c r="AE2629" i="16"/>
  <c r="AM2629" i="16" s="1"/>
  <c r="AN2629" i="16" s="1"/>
  <c r="AE2630" i="16"/>
  <c r="AM2630" i="16" s="1"/>
  <c r="AN2630" i="16" s="1"/>
  <c r="AE2631" i="16"/>
  <c r="AM2631" i="16" s="1"/>
  <c r="AN2631" i="16" s="1"/>
  <c r="AE2632" i="16"/>
  <c r="AM2632" i="16" s="1"/>
  <c r="AN2632" i="16" s="1"/>
  <c r="AE2633" i="16"/>
  <c r="AM2633" i="16" s="1"/>
  <c r="AN2633" i="16" s="1"/>
  <c r="AE2634" i="16"/>
  <c r="AM2634" i="16" s="1"/>
  <c r="AN2634" i="16" s="1"/>
  <c r="AE2635" i="16"/>
  <c r="AM2635" i="16" s="1"/>
  <c r="AN2635" i="16" s="1"/>
  <c r="AE2636" i="16"/>
  <c r="AM2636" i="16" s="1"/>
  <c r="AN2636" i="16" s="1"/>
  <c r="AE2637" i="16"/>
  <c r="AM2637" i="16" s="1"/>
  <c r="AN2637" i="16" s="1"/>
  <c r="AE2638" i="16"/>
  <c r="AM2638" i="16" s="1"/>
  <c r="AN2638" i="16" s="1"/>
  <c r="AE2639" i="16"/>
  <c r="AM2639" i="16" s="1"/>
  <c r="AN2639" i="16" s="1"/>
  <c r="AE2640" i="16"/>
  <c r="AM2640" i="16" s="1"/>
  <c r="AN2640" i="16" s="1"/>
  <c r="AE2641" i="16"/>
  <c r="AM2641" i="16" s="1"/>
  <c r="AN2641" i="16" s="1"/>
  <c r="AE2642" i="16"/>
  <c r="AM2642" i="16" s="1"/>
  <c r="AN2642" i="16" s="1"/>
  <c r="AE2643" i="16"/>
  <c r="AM2643" i="16" s="1"/>
  <c r="AN2643" i="16" s="1"/>
  <c r="AE2644" i="16"/>
  <c r="AM2644" i="16" s="1"/>
  <c r="AN2644" i="16" s="1"/>
  <c r="AE2645" i="16"/>
  <c r="AM2645" i="16" s="1"/>
  <c r="AN2645" i="16" s="1"/>
  <c r="AE2646" i="16"/>
  <c r="AM2646" i="16" s="1"/>
  <c r="AN2646" i="16" s="1"/>
  <c r="AE2647" i="16"/>
  <c r="AM2647" i="16" s="1"/>
  <c r="AN2647" i="16" s="1"/>
  <c r="AE2648" i="16"/>
  <c r="AM2648" i="16" s="1"/>
  <c r="AN2648" i="16" s="1"/>
  <c r="AE2649" i="16"/>
  <c r="AM2649" i="16" s="1"/>
  <c r="AN2649" i="16" s="1"/>
  <c r="AE2650" i="16"/>
  <c r="AM2650" i="16" s="1"/>
  <c r="AN2650" i="16" s="1"/>
  <c r="AE2651" i="16"/>
  <c r="AM2651" i="16" s="1"/>
  <c r="AN2651" i="16" s="1"/>
  <c r="AE2652" i="16"/>
  <c r="AM2652" i="16" s="1"/>
  <c r="AN2652" i="16" s="1"/>
  <c r="AE2653" i="16"/>
  <c r="AM2653" i="16" s="1"/>
  <c r="AN2653" i="16" s="1"/>
  <c r="AE2654" i="16"/>
  <c r="AM2654" i="16" s="1"/>
  <c r="AN2654" i="16" s="1"/>
  <c r="AE2655" i="16"/>
  <c r="AM2655" i="16" s="1"/>
  <c r="AN2655" i="16" s="1"/>
  <c r="AE2656" i="16"/>
  <c r="AM2656" i="16" s="1"/>
  <c r="AN2656" i="16" s="1"/>
  <c r="AE2657" i="16"/>
  <c r="AM2657" i="16" s="1"/>
  <c r="AN2657" i="16" s="1"/>
  <c r="AE2658" i="16"/>
  <c r="AM2658" i="16" s="1"/>
  <c r="AN2658" i="16" s="1"/>
  <c r="AE2659" i="16"/>
  <c r="AM2659" i="16" s="1"/>
  <c r="AN2659" i="16" s="1"/>
  <c r="AE2660" i="16"/>
  <c r="AM2660" i="16" s="1"/>
  <c r="AN2660" i="16" s="1"/>
  <c r="AE2661" i="16"/>
  <c r="AM2661" i="16" s="1"/>
  <c r="AN2661" i="16" s="1"/>
  <c r="AE2662" i="16"/>
  <c r="AM2662" i="16" s="1"/>
  <c r="AN2662" i="16" s="1"/>
  <c r="AE2663" i="16"/>
  <c r="AM2663" i="16" s="1"/>
  <c r="AN2663" i="16" s="1"/>
  <c r="AE2664" i="16"/>
  <c r="AM2664" i="16" s="1"/>
  <c r="AN2664" i="16" s="1"/>
  <c r="AE2665" i="16"/>
  <c r="AM2665" i="16" s="1"/>
  <c r="AN2665" i="16" s="1"/>
  <c r="AE2666" i="16"/>
  <c r="AM2666" i="16" s="1"/>
  <c r="AN2666" i="16" s="1"/>
  <c r="AE2667" i="16"/>
  <c r="AM2667" i="16" s="1"/>
  <c r="AN2667" i="16" s="1"/>
  <c r="AE2668" i="16"/>
  <c r="AM2668" i="16" s="1"/>
  <c r="AN2668" i="16" s="1"/>
  <c r="AE2669" i="16"/>
  <c r="AM2669" i="16" s="1"/>
  <c r="AN2669" i="16" s="1"/>
  <c r="AE2670" i="16"/>
  <c r="AM2670" i="16" s="1"/>
  <c r="AN2670" i="16" s="1"/>
  <c r="AE2671" i="16"/>
  <c r="AM2671" i="16" s="1"/>
  <c r="AN2671" i="16" s="1"/>
  <c r="AE2672" i="16"/>
  <c r="AM2672" i="16" s="1"/>
  <c r="AN2672" i="16" s="1"/>
  <c r="AE2673" i="16"/>
  <c r="AM2673" i="16" s="1"/>
  <c r="AN2673" i="16" s="1"/>
  <c r="AE2674" i="16"/>
  <c r="AM2674" i="16" s="1"/>
  <c r="AN2674" i="16" s="1"/>
  <c r="AE2675" i="16"/>
  <c r="AM2675" i="16" s="1"/>
  <c r="AN2675" i="16" s="1"/>
  <c r="AE2676" i="16"/>
  <c r="AM2676" i="16" s="1"/>
  <c r="AN2676" i="16" s="1"/>
  <c r="AE2677" i="16"/>
  <c r="AM2677" i="16" s="1"/>
  <c r="AN2677" i="16" s="1"/>
  <c r="AE2678" i="16"/>
  <c r="AM2678" i="16" s="1"/>
  <c r="AN2678" i="16" s="1"/>
  <c r="AE2679" i="16"/>
  <c r="AM2679" i="16" s="1"/>
  <c r="AN2679" i="16" s="1"/>
  <c r="AE2680" i="16"/>
  <c r="AM2680" i="16" s="1"/>
  <c r="AN2680" i="16" s="1"/>
  <c r="AE2681" i="16"/>
  <c r="AM2681" i="16" s="1"/>
  <c r="AN2681" i="16" s="1"/>
  <c r="AE2682" i="16"/>
  <c r="AM2682" i="16" s="1"/>
  <c r="AN2682" i="16" s="1"/>
  <c r="AE2683" i="16"/>
  <c r="AM2683" i="16" s="1"/>
  <c r="AN2683" i="16" s="1"/>
  <c r="AE2684" i="16"/>
  <c r="AM2684" i="16" s="1"/>
  <c r="AN2684" i="16" s="1"/>
  <c r="AE2685" i="16"/>
  <c r="AM2685" i="16" s="1"/>
  <c r="AN2685" i="16" s="1"/>
  <c r="AE2686" i="16"/>
  <c r="AM2686" i="16" s="1"/>
  <c r="AN2686" i="16" s="1"/>
  <c r="AE2687" i="16"/>
  <c r="AM2687" i="16" s="1"/>
  <c r="AN2687" i="16" s="1"/>
  <c r="AE2688" i="16"/>
  <c r="AM2688" i="16" s="1"/>
  <c r="AN2688" i="16" s="1"/>
  <c r="AE2689" i="16"/>
  <c r="AM2689" i="16" s="1"/>
  <c r="AN2689" i="16" s="1"/>
  <c r="AE2690" i="16"/>
  <c r="AM2690" i="16" s="1"/>
  <c r="AN2690" i="16" s="1"/>
  <c r="AE2691" i="16"/>
  <c r="AM2691" i="16" s="1"/>
  <c r="AN2691" i="16" s="1"/>
  <c r="AE2692" i="16"/>
  <c r="AM2692" i="16" s="1"/>
  <c r="AN2692" i="16" s="1"/>
  <c r="AE2693" i="16"/>
  <c r="AM2693" i="16" s="1"/>
  <c r="AN2693" i="16" s="1"/>
  <c r="AE2694" i="16"/>
  <c r="AM2694" i="16" s="1"/>
  <c r="AN2694" i="16" s="1"/>
  <c r="AE2695" i="16"/>
  <c r="AM2695" i="16" s="1"/>
  <c r="AN2695" i="16" s="1"/>
  <c r="AE2696" i="16"/>
  <c r="AM2696" i="16" s="1"/>
  <c r="AN2696" i="16" s="1"/>
  <c r="AE2697" i="16"/>
  <c r="AM2697" i="16" s="1"/>
  <c r="AN2697" i="16" s="1"/>
  <c r="AE2698" i="16"/>
  <c r="AM2698" i="16" s="1"/>
  <c r="AN2698" i="16" s="1"/>
  <c r="AE2699" i="16"/>
  <c r="AM2699" i="16" s="1"/>
  <c r="AN2699" i="16" s="1"/>
  <c r="AE2700" i="16"/>
  <c r="AM2700" i="16" s="1"/>
  <c r="AN2700" i="16" s="1"/>
  <c r="AE2701" i="16"/>
  <c r="AM2701" i="16" s="1"/>
  <c r="AN2701" i="16" s="1"/>
  <c r="AE2702" i="16"/>
  <c r="AM2702" i="16" s="1"/>
  <c r="AN2702" i="16" s="1"/>
  <c r="AE2703" i="16"/>
  <c r="AM2703" i="16" s="1"/>
  <c r="AN2703" i="16" s="1"/>
  <c r="AE2704" i="16"/>
  <c r="AM2704" i="16" s="1"/>
  <c r="AN2704" i="16" s="1"/>
  <c r="AE2705" i="16"/>
  <c r="AM2705" i="16" s="1"/>
  <c r="AN2705" i="16" s="1"/>
  <c r="AE2706" i="16"/>
  <c r="AM2706" i="16" s="1"/>
  <c r="AN2706" i="16" s="1"/>
  <c r="AE2707" i="16"/>
  <c r="AM2707" i="16" s="1"/>
  <c r="AN2707" i="16" s="1"/>
  <c r="AE2708" i="16"/>
  <c r="AM2708" i="16" s="1"/>
  <c r="AN2708" i="16" s="1"/>
  <c r="AE2709" i="16"/>
  <c r="AM2709" i="16" s="1"/>
  <c r="AN2709" i="16" s="1"/>
  <c r="AE2710" i="16"/>
  <c r="AM2710" i="16" s="1"/>
  <c r="AN2710" i="16" s="1"/>
  <c r="AE2711" i="16"/>
  <c r="AM2711" i="16" s="1"/>
  <c r="AN2711" i="16" s="1"/>
  <c r="AE2712" i="16"/>
  <c r="AM2712" i="16" s="1"/>
  <c r="AN2712" i="16" s="1"/>
  <c r="AE2713" i="16"/>
  <c r="AM2713" i="16" s="1"/>
  <c r="AN2713" i="16" s="1"/>
  <c r="AE2714" i="16"/>
  <c r="AM2714" i="16" s="1"/>
  <c r="AN2714" i="16" s="1"/>
  <c r="AE2715" i="16"/>
  <c r="AM2715" i="16" s="1"/>
  <c r="AN2715" i="16" s="1"/>
  <c r="AE2716" i="16"/>
  <c r="AM2716" i="16" s="1"/>
  <c r="AN2716" i="16" s="1"/>
  <c r="AE2717" i="16"/>
  <c r="AM2717" i="16" s="1"/>
  <c r="AN2717" i="16" s="1"/>
  <c r="AE2718" i="16"/>
  <c r="AM2718" i="16" s="1"/>
  <c r="AN2718" i="16" s="1"/>
  <c r="AE2719" i="16"/>
  <c r="AM2719" i="16" s="1"/>
  <c r="AN2719" i="16" s="1"/>
  <c r="AE2720" i="16"/>
  <c r="AM2720" i="16" s="1"/>
  <c r="AN2720" i="16" s="1"/>
  <c r="AE2721" i="16"/>
  <c r="AM2721" i="16" s="1"/>
  <c r="AN2721" i="16" s="1"/>
  <c r="AE2722" i="16"/>
  <c r="AM2722" i="16" s="1"/>
  <c r="AN2722" i="16" s="1"/>
  <c r="AE2723" i="16"/>
  <c r="AM2723" i="16" s="1"/>
  <c r="AN2723" i="16" s="1"/>
  <c r="AE2724" i="16"/>
  <c r="AM2724" i="16" s="1"/>
  <c r="AN2724" i="16" s="1"/>
  <c r="AE2725" i="16"/>
  <c r="AM2725" i="16" s="1"/>
  <c r="AN2725" i="16" s="1"/>
  <c r="AE2726" i="16"/>
  <c r="AM2726" i="16" s="1"/>
  <c r="AN2726" i="16" s="1"/>
  <c r="AE2727" i="16"/>
  <c r="AM2727" i="16" s="1"/>
  <c r="AN2727" i="16" s="1"/>
  <c r="AE2728" i="16"/>
  <c r="AM2728" i="16" s="1"/>
  <c r="AN2728" i="16" s="1"/>
  <c r="AE2729" i="16"/>
  <c r="AM2729" i="16" s="1"/>
  <c r="AN2729" i="16" s="1"/>
  <c r="AE2730" i="16"/>
  <c r="AM2730" i="16" s="1"/>
  <c r="AN2730" i="16" s="1"/>
  <c r="AE2731" i="16"/>
  <c r="AM2731" i="16" s="1"/>
  <c r="AN2731" i="16" s="1"/>
  <c r="AE2732" i="16"/>
  <c r="AM2732" i="16" s="1"/>
  <c r="AN2732" i="16" s="1"/>
  <c r="AE2733" i="16"/>
  <c r="AM2733" i="16" s="1"/>
  <c r="AN2733" i="16" s="1"/>
  <c r="AE2734" i="16"/>
  <c r="AM2734" i="16" s="1"/>
  <c r="AN2734" i="16" s="1"/>
  <c r="AE2735" i="16"/>
  <c r="AM2735" i="16" s="1"/>
  <c r="AN2735" i="16" s="1"/>
  <c r="AE2736" i="16"/>
  <c r="AM2736" i="16" s="1"/>
  <c r="AN2736" i="16" s="1"/>
  <c r="AE2737" i="16"/>
  <c r="AM2737" i="16" s="1"/>
  <c r="AN2737" i="16" s="1"/>
  <c r="AE2738" i="16"/>
  <c r="AM2738" i="16" s="1"/>
  <c r="AN2738" i="16" s="1"/>
  <c r="AE2739" i="16"/>
  <c r="AM2739" i="16" s="1"/>
  <c r="AN2739" i="16" s="1"/>
  <c r="AE2740" i="16"/>
  <c r="AM2740" i="16" s="1"/>
  <c r="AN2740" i="16" s="1"/>
  <c r="AE2741" i="16"/>
  <c r="AM2741" i="16" s="1"/>
  <c r="AN2741" i="16" s="1"/>
  <c r="AE2742" i="16"/>
  <c r="AM2742" i="16" s="1"/>
  <c r="AN2742" i="16" s="1"/>
  <c r="AE2743" i="16"/>
  <c r="AM2743" i="16" s="1"/>
  <c r="AN2743" i="16" s="1"/>
  <c r="AE2744" i="16"/>
  <c r="AM2744" i="16" s="1"/>
  <c r="AN2744" i="16" s="1"/>
  <c r="AE2745" i="16"/>
  <c r="AM2745" i="16" s="1"/>
  <c r="AN2745" i="16" s="1"/>
  <c r="AE2746" i="16"/>
  <c r="AM2746" i="16" s="1"/>
  <c r="AN2746" i="16" s="1"/>
  <c r="AE2747" i="16"/>
  <c r="AM2747" i="16" s="1"/>
  <c r="AN2747" i="16" s="1"/>
  <c r="AE2748" i="16"/>
  <c r="AM2748" i="16" s="1"/>
  <c r="AN2748" i="16" s="1"/>
  <c r="AE2749" i="16"/>
  <c r="AM2749" i="16" s="1"/>
  <c r="AN2749" i="16" s="1"/>
  <c r="AE2750" i="16"/>
  <c r="AM2750" i="16" s="1"/>
  <c r="AN2750" i="16" s="1"/>
  <c r="AE2751" i="16"/>
  <c r="AM2751" i="16" s="1"/>
  <c r="AN2751" i="16" s="1"/>
  <c r="AE2752" i="16"/>
  <c r="AM2752" i="16" s="1"/>
  <c r="AN2752" i="16" s="1"/>
  <c r="AE2753" i="16"/>
  <c r="AM2753" i="16" s="1"/>
  <c r="AN2753" i="16" s="1"/>
  <c r="AE2754" i="16"/>
  <c r="AM2754" i="16" s="1"/>
  <c r="AN2754" i="16" s="1"/>
  <c r="AE2755" i="16"/>
  <c r="AM2755" i="16" s="1"/>
  <c r="AN2755" i="16" s="1"/>
  <c r="AE2756" i="16"/>
  <c r="AM2756" i="16" s="1"/>
  <c r="AN2756" i="16" s="1"/>
  <c r="AE2757" i="16"/>
  <c r="AM2757" i="16" s="1"/>
  <c r="AN2757" i="16" s="1"/>
  <c r="AE2758" i="16"/>
  <c r="AM2758" i="16" s="1"/>
  <c r="AN2758" i="16" s="1"/>
  <c r="AE2759" i="16"/>
  <c r="AM2759" i="16" s="1"/>
  <c r="AN2759" i="16" s="1"/>
  <c r="AE2760" i="16"/>
  <c r="AM2760" i="16" s="1"/>
  <c r="AN2760" i="16" s="1"/>
  <c r="AE2761" i="16"/>
  <c r="AM2761" i="16" s="1"/>
  <c r="AN2761" i="16" s="1"/>
  <c r="AE2762" i="16"/>
  <c r="AM2762" i="16" s="1"/>
  <c r="AN2762" i="16" s="1"/>
  <c r="AE2763" i="16"/>
  <c r="AM2763" i="16" s="1"/>
  <c r="AN2763" i="16" s="1"/>
  <c r="AE2764" i="16"/>
  <c r="AM2764" i="16" s="1"/>
  <c r="AN2764" i="16" s="1"/>
  <c r="AE2765" i="16"/>
  <c r="AM2765" i="16" s="1"/>
  <c r="AN2765" i="16" s="1"/>
  <c r="AE2766" i="16"/>
  <c r="AM2766" i="16" s="1"/>
  <c r="AN2766" i="16" s="1"/>
  <c r="AE2767" i="16"/>
  <c r="AM2767" i="16" s="1"/>
  <c r="AN2767" i="16" s="1"/>
  <c r="AE2768" i="16"/>
  <c r="AM2768" i="16" s="1"/>
  <c r="AN2768" i="16" s="1"/>
  <c r="AE2769" i="16"/>
  <c r="AM2769" i="16" s="1"/>
  <c r="AN2769" i="16" s="1"/>
  <c r="AE2770" i="16"/>
  <c r="AM2770" i="16" s="1"/>
  <c r="AN2770" i="16" s="1"/>
  <c r="AE2771" i="16"/>
  <c r="AM2771" i="16" s="1"/>
  <c r="AN2771" i="16" s="1"/>
  <c r="AE2772" i="16"/>
  <c r="AM2772" i="16" s="1"/>
  <c r="AN2772" i="16" s="1"/>
  <c r="AE2773" i="16"/>
  <c r="AM2773" i="16" s="1"/>
  <c r="AN2773" i="16" s="1"/>
  <c r="AE2774" i="16"/>
  <c r="AM2774" i="16" s="1"/>
  <c r="AN2774" i="16" s="1"/>
  <c r="AE2775" i="16"/>
  <c r="AM2775" i="16" s="1"/>
  <c r="AN2775" i="16" s="1"/>
  <c r="AE2776" i="16"/>
  <c r="AM2776" i="16" s="1"/>
  <c r="AN2776" i="16" s="1"/>
  <c r="AE2777" i="16"/>
  <c r="AM2777" i="16" s="1"/>
  <c r="AN2777" i="16" s="1"/>
  <c r="AE2778" i="16"/>
  <c r="AM2778" i="16" s="1"/>
  <c r="AN2778" i="16" s="1"/>
  <c r="AE2779" i="16"/>
  <c r="AM2779" i="16" s="1"/>
  <c r="AN2779" i="16" s="1"/>
  <c r="AE2780" i="16"/>
  <c r="AM2780" i="16" s="1"/>
  <c r="AN2780" i="16" s="1"/>
  <c r="AE2781" i="16"/>
  <c r="AM2781" i="16" s="1"/>
  <c r="AN2781" i="16" s="1"/>
  <c r="AE2782" i="16"/>
  <c r="AM2782" i="16" s="1"/>
  <c r="AN2782" i="16" s="1"/>
  <c r="AE2783" i="16"/>
  <c r="AM2783" i="16" s="1"/>
  <c r="AN2783" i="16" s="1"/>
  <c r="AE2784" i="16"/>
  <c r="AM2784" i="16" s="1"/>
  <c r="AN2784" i="16" s="1"/>
  <c r="AE2785" i="16"/>
  <c r="AM2785" i="16" s="1"/>
  <c r="AN2785" i="16" s="1"/>
  <c r="AE2786" i="16"/>
  <c r="AM2786" i="16" s="1"/>
  <c r="AN2786" i="16" s="1"/>
  <c r="AE2787" i="16"/>
  <c r="AM2787" i="16" s="1"/>
  <c r="AN2787" i="16" s="1"/>
  <c r="AE2788" i="16"/>
  <c r="AM2788" i="16" s="1"/>
  <c r="AN2788" i="16" s="1"/>
  <c r="AE2789" i="16"/>
  <c r="AM2789" i="16" s="1"/>
  <c r="AN2789" i="16" s="1"/>
  <c r="AE2790" i="16"/>
  <c r="AM2790" i="16" s="1"/>
  <c r="AN2790" i="16" s="1"/>
  <c r="AE2791" i="16"/>
  <c r="AM2791" i="16" s="1"/>
  <c r="AN2791" i="16" s="1"/>
  <c r="AE2792" i="16"/>
  <c r="AM2792" i="16" s="1"/>
  <c r="AN2792" i="16" s="1"/>
  <c r="AE2793" i="16"/>
  <c r="AM2793" i="16" s="1"/>
  <c r="AN2793" i="16" s="1"/>
  <c r="AE2794" i="16"/>
  <c r="AM2794" i="16" s="1"/>
  <c r="AN2794" i="16" s="1"/>
  <c r="AE2795" i="16"/>
  <c r="AM2795" i="16" s="1"/>
  <c r="AN2795" i="16" s="1"/>
  <c r="AE2796" i="16"/>
  <c r="AM2796" i="16" s="1"/>
  <c r="AN2796" i="16" s="1"/>
  <c r="AE2797" i="16"/>
  <c r="AM2797" i="16" s="1"/>
  <c r="AN2797" i="16" s="1"/>
  <c r="AE2798" i="16"/>
  <c r="AM2798" i="16" s="1"/>
  <c r="AN2798" i="16" s="1"/>
  <c r="AE2799" i="16"/>
  <c r="AM2799" i="16" s="1"/>
  <c r="AN2799" i="16" s="1"/>
  <c r="AE2800" i="16"/>
  <c r="AM2800" i="16" s="1"/>
  <c r="AN2800" i="16" s="1"/>
  <c r="AE2801" i="16"/>
  <c r="AM2801" i="16" s="1"/>
  <c r="AN2801" i="16" s="1"/>
  <c r="AE2802" i="16"/>
  <c r="AM2802" i="16" s="1"/>
  <c r="AN2802" i="16" s="1"/>
  <c r="AE2803" i="16"/>
  <c r="AM2803" i="16" s="1"/>
  <c r="AN2803" i="16" s="1"/>
  <c r="AE2804" i="16"/>
  <c r="AM2804" i="16" s="1"/>
  <c r="AN2804" i="16" s="1"/>
  <c r="AE2805" i="16"/>
  <c r="AM2805" i="16" s="1"/>
  <c r="AN2805" i="16" s="1"/>
  <c r="AE2806" i="16"/>
  <c r="AM2806" i="16" s="1"/>
  <c r="AN2806" i="16" s="1"/>
  <c r="AE2807" i="16"/>
  <c r="AM2807" i="16" s="1"/>
  <c r="AN2807" i="16" s="1"/>
  <c r="AE2808" i="16"/>
  <c r="AM2808" i="16" s="1"/>
  <c r="AN2808" i="16" s="1"/>
  <c r="AE2809" i="16"/>
  <c r="AM2809" i="16" s="1"/>
  <c r="AN2809" i="16" s="1"/>
  <c r="AE2810" i="16"/>
  <c r="AM2810" i="16" s="1"/>
  <c r="AN2810" i="16" s="1"/>
  <c r="AE2811" i="16"/>
  <c r="AM2811" i="16" s="1"/>
  <c r="AN2811" i="16" s="1"/>
  <c r="AE2812" i="16"/>
  <c r="AM2812" i="16" s="1"/>
  <c r="AN2812" i="16" s="1"/>
  <c r="AE2813" i="16"/>
  <c r="AM2813" i="16" s="1"/>
  <c r="AN2813" i="16" s="1"/>
  <c r="AE2814" i="16"/>
  <c r="AM2814" i="16" s="1"/>
  <c r="AN2814" i="16" s="1"/>
  <c r="AE2815" i="16"/>
  <c r="AM2815" i="16" s="1"/>
  <c r="AN2815" i="16" s="1"/>
  <c r="AE2816" i="16"/>
  <c r="AM2816" i="16" s="1"/>
  <c r="AN2816" i="16" s="1"/>
  <c r="AE2817" i="16"/>
  <c r="AM2817" i="16" s="1"/>
  <c r="AN2817" i="16" s="1"/>
  <c r="AE2818" i="16"/>
  <c r="AM2818" i="16" s="1"/>
  <c r="AN2818" i="16" s="1"/>
  <c r="AE2819" i="16"/>
  <c r="AM2819" i="16" s="1"/>
  <c r="AN2819" i="16" s="1"/>
  <c r="AE2820" i="16"/>
  <c r="AM2820" i="16" s="1"/>
  <c r="AN2820" i="16" s="1"/>
  <c r="AE2821" i="16"/>
  <c r="AM2821" i="16" s="1"/>
  <c r="AN2821" i="16" s="1"/>
  <c r="AE2822" i="16"/>
  <c r="AM2822" i="16" s="1"/>
  <c r="AN2822" i="16" s="1"/>
  <c r="AE2823" i="16"/>
  <c r="AM2823" i="16" s="1"/>
  <c r="AN2823" i="16" s="1"/>
  <c r="AE2824" i="16"/>
  <c r="AM2824" i="16" s="1"/>
  <c r="AN2824" i="16" s="1"/>
  <c r="AE2825" i="16"/>
  <c r="AM2825" i="16" s="1"/>
  <c r="AN2825" i="16" s="1"/>
  <c r="AE2826" i="16"/>
  <c r="AM2826" i="16" s="1"/>
  <c r="AN2826" i="16" s="1"/>
  <c r="AE2827" i="16"/>
  <c r="AM2827" i="16" s="1"/>
  <c r="AN2827" i="16" s="1"/>
  <c r="AE2828" i="16"/>
  <c r="AM2828" i="16" s="1"/>
  <c r="AN2828" i="16" s="1"/>
  <c r="AE2829" i="16"/>
  <c r="AM2829" i="16" s="1"/>
  <c r="AN2829" i="16" s="1"/>
  <c r="AE2830" i="16"/>
  <c r="AM2830" i="16" s="1"/>
  <c r="AN2830" i="16" s="1"/>
  <c r="AE2831" i="16"/>
  <c r="AM2831" i="16" s="1"/>
  <c r="AN2831" i="16" s="1"/>
  <c r="AE2832" i="16"/>
  <c r="AM2832" i="16" s="1"/>
  <c r="AN2832" i="16" s="1"/>
  <c r="AE2833" i="16"/>
  <c r="AM2833" i="16" s="1"/>
  <c r="AN2833" i="16" s="1"/>
  <c r="AE2834" i="16"/>
  <c r="AM2834" i="16" s="1"/>
  <c r="AN2834" i="16" s="1"/>
  <c r="AE2835" i="16"/>
  <c r="AM2835" i="16" s="1"/>
  <c r="AN2835" i="16" s="1"/>
  <c r="AE2836" i="16"/>
  <c r="AM2836" i="16" s="1"/>
  <c r="AN2836" i="16" s="1"/>
  <c r="AE2837" i="16"/>
  <c r="AM2837" i="16" s="1"/>
  <c r="AN2837" i="16" s="1"/>
  <c r="AE2838" i="16"/>
  <c r="AM2838" i="16" s="1"/>
  <c r="AN2838" i="16" s="1"/>
  <c r="AE2839" i="16"/>
  <c r="AM2839" i="16" s="1"/>
  <c r="AN2839" i="16" s="1"/>
  <c r="AE2840" i="16"/>
  <c r="AM2840" i="16" s="1"/>
  <c r="AN2840" i="16" s="1"/>
  <c r="AE2841" i="16"/>
  <c r="AM2841" i="16" s="1"/>
  <c r="AN2841" i="16" s="1"/>
  <c r="AE2842" i="16"/>
  <c r="AM2842" i="16" s="1"/>
  <c r="AN2842" i="16" s="1"/>
  <c r="AE2843" i="16"/>
  <c r="AM2843" i="16" s="1"/>
  <c r="AN2843" i="16" s="1"/>
  <c r="AE2844" i="16"/>
  <c r="AM2844" i="16" s="1"/>
  <c r="AN2844" i="16" s="1"/>
  <c r="AE2845" i="16"/>
  <c r="AM2845" i="16" s="1"/>
  <c r="AN2845" i="16" s="1"/>
  <c r="AE2846" i="16"/>
  <c r="AM2846" i="16" s="1"/>
  <c r="AN2846" i="16" s="1"/>
  <c r="AE2847" i="16"/>
  <c r="AM2847" i="16" s="1"/>
  <c r="AN2847" i="16" s="1"/>
  <c r="AE2848" i="16"/>
  <c r="AM2848" i="16" s="1"/>
  <c r="AN2848" i="16" s="1"/>
  <c r="AE2849" i="16"/>
  <c r="AM2849" i="16" s="1"/>
  <c r="AN2849" i="16" s="1"/>
  <c r="AE2850" i="16"/>
  <c r="AM2850" i="16" s="1"/>
  <c r="AN2850" i="16" s="1"/>
  <c r="AE2851" i="16"/>
  <c r="AM2851" i="16" s="1"/>
  <c r="AN2851" i="16" s="1"/>
  <c r="AE2852" i="16"/>
  <c r="AM2852" i="16" s="1"/>
  <c r="AN2852" i="16" s="1"/>
  <c r="AE2853" i="16"/>
  <c r="AM2853" i="16" s="1"/>
  <c r="AN2853" i="16" s="1"/>
  <c r="AE2854" i="16"/>
  <c r="AM2854" i="16" s="1"/>
  <c r="AN2854" i="16" s="1"/>
  <c r="AE2855" i="16"/>
  <c r="AM2855" i="16" s="1"/>
  <c r="AN2855" i="16" s="1"/>
  <c r="AE2856" i="16"/>
  <c r="AM2856" i="16" s="1"/>
  <c r="AN2856" i="16" s="1"/>
  <c r="AE2857" i="16"/>
  <c r="AM2857" i="16" s="1"/>
  <c r="AN2857" i="16" s="1"/>
  <c r="AE2858" i="16"/>
  <c r="AM2858" i="16" s="1"/>
  <c r="AN2858" i="16" s="1"/>
  <c r="AE2859" i="16"/>
  <c r="AM2859" i="16" s="1"/>
  <c r="AN2859" i="16" s="1"/>
  <c r="AE2860" i="16"/>
  <c r="AM2860" i="16" s="1"/>
  <c r="AN2860" i="16" s="1"/>
  <c r="AE2861" i="16"/>
  <c r="AM2861" i="16" s="1"/>
  <c r="AN2861" i="16" s="1"/>
  <c r="AE2862" i="16"/>
  <c r="AM2862" i="16" s="1"/>
  <c r="AN2862" i="16" s="1"/>
  <c r="AE2863" i="16"/>
  <c r="AM2863" i="16" s="1"/>
  <c r="AN2863" i="16" s="1"/>
  <c r="AE2864" i="16"/>
  <c r="AM2864" i="16" s="1"/>
  <c r="AN2864" i="16" s="1"/>
  <c r="AE2865" i="16"/>
  <c r="AM2865" i="16" s="1"/>
  <c r="AN2865" i="16" s="1"/>
  <c r="AE2866" i="16"/>
  <c r="AM2866" i="16" s="1"/>
  <c r="AN2866" i="16" s="1"/>
  <c r="AE2867" i="16"/>
  <c r="AM2867" i="16" s="1"/>
  <c r="AN2867" i="16" s="1"/>
  <c r="AE2868" i="16"/>
  <c r="AM2868" i="16" s="1"/>
  <c r="AN2868" i="16" s="1"/>
  <c r="AE2869" i="16"/>
  <c r="AM2869" i="16" s="1"/>
  <c r="AN2869" i="16" s="1"/>
  <c r="AE2870" i="16"/>
  <c r="AM2870" i="16" s="1"/>
  <c r="AN2870" i="16" s="1"/>
  <c r="AE2871" i="16"/>
  <c r="AM2871" i="16" s="1"/>
  <c r="AN2871" i="16" s="1"/>
  <c r="AE2872" i="16"/>
  <c r="AM2872" i="16" s="1"/>
  <c r="AN2872" i="16" s="1"/>
  <c r="AE2873" i="16"/>
  <c r="AM2873" i="16" s="1"/>
  <c r="AN2873" i="16" s="1"/>
  <c r="AE2874" i="16"/>
  <c r="AM2874" i="16" s="1"/>
  <c r="AN2874" i="16" s="1"/>
  <c r="AE2875" i="16"/>
  <c r="AM2875" i="16" s="1"/>
  <c r="AN2875" i="16" s="1"/>
  <c r="AE2876" i="16"/>
  <c r="AM2876" i="16" s="1"/>
  <c r="AN2876" i="16" s="1"/>
  <c r="AE2877" i="16"/>
  <c r="AM2877" i="16" s="1"/>
  <c r="AN2877" i="16" s="1"/>
  <c r="AE2878" i="16"/>
  <c r="AM2878" i="16" s="1"/>
  <c r="AN2878" i="16" s="1"/>
  <c r="AE2879" i="16"/>
  <c r="AM2879" i="16" s="1"/>
  <c r="AN2879" i="16" s="1"/>
  <c r="AE2880" i="16"/>
  <c r="AM2880" i="16" s="1"/>
  <c r="AN2880" i="16" s="1"/>
  <c r="AE2881" i="16"/>
  <c r="AM2881" i="16" s="1"/>
  <c r="AN2881" i="16" s="1"/>
  <c r="AE2882" i="16"/>
  <c r="AM2882" i="16" s="1"/>
  <c r="AN2882" i="16" s="1"/>
  <c r="AE2883" i="16"/>
  <c r="AM2883" i="16" s="1"/>
  <c r="AN2883" i="16" s="1"/>
  <c r="AE2884" i="16"/>
  <c r="AM2884" i="16" s="1"/>
  <c r="AN2884" i="16" s="1"/>
  <c r="AE2885" i="16"/>
  <c r="AM2885" i="16" s="1"/>
  <c r="AN2885" i="16" s="1"/>
  <c r="AE2886" i="16"/>
  <c r="AM2886" i="16" s="1"/>
  <c r="AN2886" i="16" s="1"/>
  <c r="AE2887" i="16"/>
  <c r="AM2887" i="16" s="1"/>
  <c r="AN2887" i="16" s="1"/>
  <c r="AE2888" i="16"/>
  <c r="AM2888" i="16" s="1"/>
  <c r="AN2888" i="16" s="1"/>
  <c r="AE2889" i="16"/>
  <c r="AM2889" i="16" s="1"/>
  <c r="AN2889" i="16" s="1"/>
  <c r="AE2890" i="16"/>
  <c r="AM2890" i="16" s="1"/>
  <c r="AN2890" i="16" s="1"/>
  <c r="AE2891" i="16"/>
  <c r="AM2891" i="16" s="1"/>
  <c r="AN2891" i="16" s="1"/>
  <c r="AE2892" i="16"/>
  <c r="AM2892" i="16" s="1"/>
  <c r="AN2892" i="16" s="1"/>
  <c r="AE2893" i="16"/>
  <c r="AM2893" i="16" s="1"/>
  <c r="AN2893" i="16" s="1"/>
  <c r="AE2894" i="16"/>
  <c r="AM2894" i="16" s="1"/>
  <c r="AN2894" i="16" s="1"/>
  <c r="AE2895" i="16"/>
  <c r="AM2895" i="16" s="1"/>
  <c r="AN2895" i="16" s="1"/>
  <c r="AE2896" i="16"/>
  <c r="AM2896" i="16" s="1"/>
  <c r="AN2896" i="16" s="1"/>
  <c r="AE2897" i="16"/>
  <c r="AM2897" i="16" s="1"/>
  <c r="AN2897" i="16" s="1"/>
  <c r="AE2898" i="16"/>
  <c r="AM2898" i="16" s="1"/>
  <c r="AN2898" i="16" s="1"/>
  <c r="AE2899" i="16"/>
  <c r="AM2899" i="16" s="1"/>
  <c r="AN2899" i="16" s="1"/>
  <c r="AE2900" i="16"/>
  <c r="AM2900" i="16" s="1"/>
  <c r="AN2900" i="16" s="1"/>
  <c r="AE2901" i="16"/>
  <c r="AM2901" i="16" s="1"/>
  <c r="AN2901" i="16" s="1"/>
  <c r="AE2902" i="16"/>
  <c r="AM2902" i="16" s="1"/>
  <c r="AN2902" i="16" s="1"/>
  <c r="AE2903" i="16"/>
  <c r="AM2903" i="16" s="1"/>
  <c r="AN2903" i="16" s="1"/>
  <c r="AE2904" i="16"/>
  <c r="AM2904" i="16" s="1"/>
  <c r="AN2904" i="16" s="1"/>
  <c r="AE2905" i="16"/>
  <c r="AM2905" i="16" s="1"/>
  <c r="AN2905" i="16" s="1"/>
  <c r="AE2906" i="16"/>
  <c r="AM2906" i="16" s="1"/>
  <c r="AN2906" i="16" s="1"/>
  <c r="AE2907" i="16"/>
  <c r="AM2907" i="16" s="1"/>
  <c r="AN2907" i="16" s="1"/>
  <c r="AE2908" i="16"/>
  <c r="AM2908" i="16" s="1"/>
  <c r="AN2908" i="16" s="1"/>
  <c r="AE2909" i="16"/>
  <c r="AM2909" i="16" s="1"/>
  <c r="AN2909" i="16" s="1"/>
  <c r="AE2910" i="16"/>
  <c r="AM2910" i="16" s="1"/>
  <c r="AN2910" i="16" s="1"/>
  <c r="AE2911" i="16"/>
  <c r="AM2911" i="16" s="1"/>
  <c r="AN2911" i="16" s="1"/>
  <c r="AE2912" i="16"/>
  <c r="AM2912" i="16" s="1"/>
  <c r="AN2912" i="16" s="1"/>
  <c r="AE2913" i="16"/>
  <c r="AM2913" i="16" s="1"/>
  <c r="AN2913" i="16" s="1"/>
  <c r="AE2914" i="16"/>
  <c r="AM2914" i="16" s="1"/>
  <c r="AN2914" i="16" s="1"/>
  <c r="AE2915" i="16"/>
  <c r="AM2915" i="16" s="1"/>
  <c r="AN2915" i="16" s="1"/>
  <c r="AE2916" i="16"/>
  <c r="AM2916" i="16" s="1"/>
  <c r="AN2916" i="16" s="1"/>
  <c r="AE2917" i="16"/>
  <c r="AM2917" i="16" s="1"/>
  <c r="AN2917" i="16" s="1"/>
  <c r="AE2918" i="16"/>
  <c r="AM2918" i="16" s="1"/>
  <c r="AN2918" i="16" s="1"/>
  <c r="AE2919" i="16"/>
  <c r="AM2919" i="16" s="1"/>
  <c r="AN2919" i="16" s="1"/>
  <c r="AE2920" i="16"/>
  <c r="AM2920" i="16" s="1"/>
  <c r="AN2920" i="16" s="1"/>
  <c r="AE2921" i="16"/>
  <c r="AM2921" i="16" s="1"/>
  <c r="AN2921" i="16" s="1"/>
  <c r="AE2922" i="16"/>
  <c r="AM2922" i="16" s="1"/>
  <c r="AN2922" i="16" s="1"/>
  <c r="AE2923" i="16"/>
  <c r="AM2923" i="16" s="1"/>
  <c r="AN2923" i="16" s="1"/>
  <c r="AE2924" i="16"/>
  <c r="AM2924" i="16" s="1"/>
  <c r="AN2924" i="16" s="1"/>
  <c r="AE2925" i="16"/>
  <c r="AM2925" i="16" s="1"/>
  <c r="AN2925" i="16" s="1"/>
  <c r="AE2926" i="16"/>
  <c r="AM2926" i="16" s="1"/>
  <c r="AN2926" i="16" s="1"/>
  <c r="AE2927" i="16"/>
  <c r="AM2927" i="16" s="1"/>
  <c r="AN2927" i="16" s="1"/>
  <c r="AE2928" i="16"/>
  <c r="AM2928" i="16" s="1"/>
  <c r="AN2928" i="16" s="1"/>
  <c r="AE2929" i="16"/>
  <c r="AM2929" i="16" s="1"/>
  <c r="AN2929" i="16" s="1"/>
  <c r="AE2930" i="16"/>
  <c r="AM2930" i="16" s="1"/>
  <c r="AN2930" i="16" s="1"/>
  <c r="AE2931" i="16"/>
  <c r="AM2931" i="16" s="1"/>
  <c r="AN2931" i="16" s="1"/>
  <c r="AE2932" i="16"/>
  <c r="AM2932" i="16" s="1"/>
  <c r="AN2932" i="16" s="1"/>
  <c r="AE2933" i="16"/>
  <c r="AM2933" i="16" s="1"/>
  <c r="AN2933" i="16" s="1"/>
  <c r="AE2934" i="16"/>
  <c r="AM2934" i="16" s="1"/>
  <c r="AN2934" i="16" s="1"/>
  <c r="AE2935" i="16"/>
  <c r="AM2935" i="16" s="1"/>
  <c r="AN2935" i="16" s="1"/>
  <c r="AE2936" i="16"/>
  <c r="AM2936" i="16" s="1"/>
  <c r="AN2936" i="16" s="1"/>
  <c r="AE2937" i="16"/>
  <c r="AM2937" i="16" s="1"/>
  <c r="AN2937" i="16" s="1"/>
  <c r="AE2938" i="16"/>
  <c r="AM2938" i="16" s="1"/>
  <c r="AN2938" i="16" s="1"/>
  <c r="AE2939" i="16"/>
  <c r="AM2939" i="16" s="1"/>
  <c r="AN2939" i="16" s="1"/>
  <c r="AE2940" i="16"/>
  <c r="AM2940" i="16" s="1"/>
  <c r="AN2940" i="16" s="1"/>
  <c r="AE2941" i="16"/>
  <c r="AM2941" i="16" s="1"/>
  <c r="AN2941" i="16" s="1"/>
  <c r="AE2942" i="16"/>
  <c r="AM2942" i="16" s="1"/>
  <c r="AN2942" i="16" s="1"/>
  <c r="AE2943" i="16"/>
  <c r="AM2943" i="16" s="1"/>
  <c r="AN2943" i="16" s="1"/>
  <c r="AE2944" i="16"/>
  <c r="AM2944" i="16" s="1"/>
  <c r="AN2944" i="16" s="1"/>
  <c r="AE2945" i="16"/>
  <c r="AM2945" i="16" s="1"/>
  <c r="AN2945" i="16" s="1"/>
  <c r="AE2946" i="16"/>
  <c r="AM2946" i="16" s="1"/>
  <c r="AN2946" i="16" s="1"/>
  <c r="AE2947" i="16"/>
  <c r="AM2947" i="16" s="1"/>
  <c r="AN2947" i="16" s="1"/>
  <c r="AE2948" i="16"/>
  <c r="AM2948" i="16" s="1"/>
  <c r="AN2948" i="16" s="1"/>
  <c r="AE2949" i="16"/>
  <c r="AM2949" i="16" s="1"/>
  <c r="AN2949" i="16" s="1"/>
  <c r="AE2950" i="16"/>
  <c r="AM2950" i="16" s="1"/>
  <c r="AN2950" i="16" s="1"/>
  <c r="AE2951" i="16"/>
  <c r="AM2951" i="16" s="1"/>
  <c r="AN2951" i="16" s="1"/>
  <c r="AE2952" i="16"/>
  <c r="AM2952" i="16" s="1"/>
  <c r="AN2952" i="16" s="1"/>
  <c r="AE2953" i="16"/>
  <c r="AM2953" i="16" s="1"/>
  <c r="AN2953" i="16" s="1"/>
  <c r="AE2954" i="16"/>
  <c r="AM2954" i="16" s="1"/>
  <c r="AN2954" i="16" s="1"/>
  <c r="AE2955" i="16"/>
  <c r="AM2955" i="16" s="1"/>
  <c r="AN2955" i="16" s="1"/>
  <c r="AE2956" i="16"/>
  <c r="AM2956" i="16" s="1"/>
  <c r="AN2956" i="16" s="1"/>
  <c r="AE2957" i="16"/>
  <c r="AM2957" i="16" s="1"/>
  <c r="AN2957" i="16" s="1"/>
  <c r="AE2958" i="16"/>
  <c r="AM2958" i="16" s="1"/>
  <c r="AN2958" i="16" s="1"/>
  <c r="AE2959" i="16"/>
  <c r="AM2959" i="16" s="1"/>
  <c r="AN2959" i="16" s="1"/>
  <c r="AE2960" i="16"/>
  <c r="AM2960" i="16" s="1"/>
  <c r="AN2960" i="16" s="1"/>
  <c r="AE2961" i="16"/>
  <c r="AM2961" i="16" s="1"/>
  <c r="AN2961" i="16" s="1"/>
  <c r="AE2962" i="16"/>
  <c r="AM2962" i="16" s="1"/>
  <c r="AN2962" i="16" s="1"/>
  <c r="AE2963" i="16"/>
  <c r="AM2963" i="16" s="1"/>
  <c r="AN2963" i="16" s="1"/>
  <c r="AE2964" i="16"/>
  <c r="AM2964" i="16" s="1"/>
  <c r="AN2964" i="16" s="1"/>
  <c r="AE2965" i="16"/>
  <c r="AM2965" i="16" s="1"/>
  <c r="AN2965" i="16" s="1"/>
  <c r="AE2966" i="16"/>
  <c r="AM2966" i="16" s="1"/>
  <c r="AN2966" i="16" s="1"/>
  <c r="AE2967" i="16"/>
  <c r="AM2967" i="16" s="1"/>
  <c r="AN2967" i="16" s="1"/>
  <c r="AE2968" i="16"/>
  <c r="AM2968" i="16" s="1"/>
  <c r="AN2968" i="16" s="1"/>
  <c r="AE2969" i="16"/>
  <c r="AM2969" i="16" s="1"/>
  <c r="AN2969" i="16" s="1"/>
  <c r="AE2970" i="16"/>
  <c r="AM2970" i="16" s="1"/>
  <c r="AN2970" i="16" s="1"/>
  <c r="AE2971" i="16"/>
  <c r="AM2971" i="16" s="1"/>
  <c r="AN2971" i="16" s="1"/>
  <c r="AE2972" i="16"/>
  <c r="AM2972" i="16" s="1"/>
  <c r="AN2972" i="16" s="1"/>
  <c r="AE2973" i="16"/>
  <c r="AM2973" i="16" s="1"/>
  <c r="AN2973" i="16" s="1"/>
  <c r="AE2974" i="16"/>
  <c r="AM2974" i="16" s="1"/>
  <c r="AN2974" i="16" s="1"/>
  <c r="AE2975" i="16"/>
  <c r="AM2975" i="16" s="1"/>
  <c r="AN2975" i="16" s="1"/>
  <c r="AE2976" i="16"/>
  <c r="AM2976" i="16" s="1"/>
  <c r="AN2976" i="16" s="1"/>
  <c r="AE2977" i="16"/>
  <c r="AM2977" i="16" s="1"/>
  <c r="AN2977" i="16" s="1"/>
  <c r="AE2978" i="16"/>
  <c r="AM2978" i="16" s="1"/>
  <c r="AN2978" i="16" s="1"/>
  <c r="AE2979" i="16"/>
  <c r="AM2979" i="16" s="1"/>
  <c r="AN2979" i="16" s="1"/>
  <c r="AE2980" i="16"/>
  <c r="AM2980" i="16" s="1"/>
  <c r="AN2980" i="16" s="1"/>
  <c r="AE2981" i="16"/>
  <c r="AM2981" i="16" s="1"/>
  <c r="AN2981" i="16" s="1"/>
  <c r="AE2982" i="16"/>
  <c r="AM2982" i="16" s="1"/>
  <c r="AN2982" i="16" s="1"/>
  <c r="AE2983" i="16"/>
  <c r="AM2983" i="16" s="1"/>
  <c r="AN2983" i="16" s="1"/>
  <c r="AE2984" i="16"/>
  <c r="AM2984" i="16" s="1"/>
  <c r="AN2984" i="16" s="1"/>
  <c r="AE2985" i="16"/>
  <c r="AM2985" i="16" s="1"/>
  <c r="AN2985" i="16" s="1"/>
  <c r="AE2986" i="16"/>
  <c r="AM2986" i="16" s="1"/>
  <c r="AN2986" i="16" s="1"/>
  <c r="AE2987" i="16"/>
  <c r="AM2987" i="16" s="1"/>
  <c r="AN2987" i="16" s="1"/>
  <c r="AE2988" i="16"/>
  <c r="AM2988" i="16" s="1"/>
  <c r="AN2988" i="16" s="1"/>
  <c r="AE2989" i="16"/>
  <c r="AM2989" i="16" s="1"/>
  <c r="AN2989" i="16" s="1"/>
  <c r="AE2990" i="16"/>
  <c r="AM2990" i="16" s="1"/>
  <c r="AN2990" i="16" s="1"/>
  <c r="AE2991" i="16"/>
  <c r="AM2991" i="16" s="1"/>
  <c r="AN2991" i="16" s="1"/>
  <c r="AE2992" i="16"/>
  <c r="AM2992" i="16" s="1"/>
  <c r="AN2992" i="16" s="1"/>
  <c r="AE2993" i="16"/>
  <c r="AM2993" i="16" s="1"/>
  <c r="AN2993" i="16" s="1"/>
  <c r="AE2994" i="16"/>
  <c r="AM2994" i="16" s="1"/>
  <c r="AN2994" i="16" s="1"/>
  <c r="AE2995" i="16"/>
  <c r="AM2995" i="16" s="1"/>
  <c r="AN2995" i="16" s="1"/>
  <c r="AE2996" i="16"/>
  <c r="AM2996" i="16" s="1"/>
  <c r="AN2996" i="16" s="1"/>
  <c r="AE2997" i="16"/>
  <c r="AM2997" i="16" s="1"/>
  <c r="AN2997" i="16" s="1"/>
  <c r="AE2998" i="16"/>
  <c r="AM2998" i="16" s="1"/>
  <c r="AN2998" i="16" s="1"/>
  <c r="AE2999" i="16"/>
  <c r="AM2999" i="16" s="1"/>
  <c r="AN2999" i="16" s="1"/>
  <c r="AE3000" i="16"/>
  <c r="AM3000" i="16" s="1"/>
  <c r="AN3000" i="16" s="1"/>
  <c r="AE3001" i="16"/>
  <c r="AM3001" i="16" s="1"/>
  <c r="AN3001" i="16" s="1"/>
  <c r="AE3002" i="16"/>
  <c r="AM3002" i="16" s="1"/>
  <c r="AN3002" i="16" s="1"/>
  <c r="AE3003" i="16"/>
  <c r="AM3003" i="16" s="1"/>
  <c r="AN3003" i="16" s="1"/>
  <c r="AE3004" i="16"/>
  <c r="AM3004" i="16" s="1"/>
  <c r="AN3004" i="16" s="1"/>
  <c r="AE3005" i="16"/>
  <c r="AM3005" i="16" s="1"/>
  <c r="AN3005" i="16" s="1"/>
  <c r="AE3006" i="16"/>
  <c r="AM3006" i="16" s="1"/>
  <c r="AN3006" i="16" s="1"/>
  <c r="AE3007" i="16"/>
  <c r="AM3007" i="16" s="1"/>
  <c r="AN3007" i="16" s="1"/>
  <c r="AE3008" i="16"/>
  <c r="AM3008" i="16" s="1"/>
  <c r="AN3008" i="16" s="1"/>
  <c r="AE3009" i="16"/>
  <c r="AM3009" i="16" s="1"/>
  <c r="AN3009" i="16" s="1"/>
  <c r="AE3010" i="16"/>
  <c r="AM3010" i="16" s="1"/>
  <c r="AN3010" i="16" s="1"/>
  <c r="AE3011" i="16"/>
  <c r="AM3011" i="16" s="1"/>
  <c r="AN3011" i="16" s="1"/>
  <c r="AE3012" i="16"/>
  <c r="AM3012" i="16" s="1"/>
  <c r="AN3012" i="16" s="1"/>
  <c r="AE3013" i="16"/>
  <c r="AM3013" i="16" s="1"/>
  <c r="AN3013" i="16" s="1"/>
  <c r="AE3014" i="16"/>
  <c r="AM3014" i="16" s="1"/>
  <c r="AN3014" i="16" s="1"/>
  <c r="AE3015" i="16"/>
  <c r="AM3015" i="16" s="1"/>
  <c r="AN3015" i="16" s="1"/>
  <c r="AE3016" i="16"/>
  <c r="AM3016" i="16" s="1"/>
  <c r="AN3016" i="16" s="1"/>
  <c r="AE3017" i="16"/>
  <c r="AM3017" i="16" s="1"/>
  <c r="AN3017" i="16" s="1"/>
  <c r="AE3018" i="16"/>
  <c r="AM3018" i="16" s="1"/>
  <c r="AN3018" i="16" s="1"/>
  <c r="AE3019" i="16"/>
  <c r="AM3019" i="16" s="1"/>
  <c r="AN3019" i="16" s="1"/>
  <c r="AE3020" i="16"/>
  <c r="AM3020" i="16" s="1"/>
  <c r="AN3020" i="16" s="1"/>
  <c r="AE3021" i="16"/>
  <c r="AM3021" i="16" s="1"/>
  <c r="AN3021" i="16" s="1"/>
  <c r="AE3022" i="16"/>
  <c r="AM3022" i="16" s="1"/>
  <c r="AN3022" i="16" s="1"/>
  <c r="AE3023" i="16"/>
  <c r="AM3023" i="16" s="1"/>
  <c r="AN3023" i="16" s="1"/>
  <c r="AE3024" i="16"/>
  <c r="AM3024" i="16" s="1"/>
  <c r="AN3024" i="16" s="1"/>
  <c r="AE3025" i="16"/>
  <c r="AM3025" i="16" s="1"/>
  <c r="AN3025" i="16" s="1"/>
  <c r="AE3026" i="16"/>
  <c r="AM3026" i="16" s="1"/>
  <c r="AN3026" i="16" s="1"/>
  <c r="AE3027" i="16"/>
  <c r="AM3027" i="16" s="1"/>
  <c r="AN3027" i="16" s="1"/>
  <c r="AE3028" i="16"/>
  <c r="AM3028" i="16" s="1"/>
  <c r="AN3028" i="16" s="1"/>
  <c r="AE3029" i="16"/>
  <c r="AM3029" i="16" s="1"/>
  <c r="AN3029" i="16" s="1"/>
  <c r="AE3030" i="16"/>
  <c r="AM3030" i="16" s="1"/>
  <c r="AN3030" i="16" s="1"/>
  <c r="AE3031" i="16"/>
  <c r="AM3031" i="16" s="1"/>
  <c r="AN3031" i="16" s="1"/>
  <c r="AE3032" i="16"/>
  <c r="AM3032" i="16" s="1"/>
  <c r="AN3032" i="16" s="1"/>
  <c r="AE3033" i="16"/>
  <c r="AM3033" i="16" s="1"/>
  <c r="AN3033" i="16" s="1"/>
  <c r="AE3034" i="16"/>
  <c r="AM3034" i="16" s="1"/>
  <c r="AN3034" i="16" s="1"/>
  <c r="AE3035" i="16"/>
  <c r="AM3035" i="16" s="1"/>
  <c r="AN3035" i="16" s="1"/>
  <c r="AE3036" i="16"/>
  <c r="AM3036" i="16" s="1"/>
  <c r="AN3036" i="16" s="1"/>
  <c r="AE3037" i="16"/>
  <c r="AM3037" i="16" s="1"/>
  <c r="AN3037" i="16" s="1"/>
  <c r="AE3038" i="16"/>
  <c r="AM3038" i="16" s="1"/>
  <c r="AN3038" i="16" s="1"/>
  <c r="AE3039" i="16"/>
  <c r="AM3039" i="16" s="1"/>
  <c r="AN3039" i="16" s="1"/>
  <c r="AE3040" i="16"/>
  <c r="AM3040" i="16" s="1"/>
  <c r="AN3040" i="16" s="1"/>
  <c r="AE3041" i="16"/>
  <c r="AM3041" i="16" s="1"/>
  <c r="AN3041" i="16" s="1"/>
  <c r="AE3042" i="16"/>
  <c r="AM3042" i="16" s="1"/>
  <c r="AN3042" i="16" s="1"/>
  <c r="AE3043" i="16"/>
  <c r="AM3043" i="16" s="1"/>
  <c r="AN3043" i="16" s="1"/>
  <c r="AE3044" i="16"/>
  <c r="AM3044" i="16" s="1"/>
  <c r="AN3044" i="16" s="1"/>
  <c r="AE3045" i="16"/>
  <c r="AM3045" i="16" s="1"/>
  <c r="AN3045" i="16" s="1"/>
  <c r="AE3046" i="16"/>
  <c r="AM3046" i="16" s="1"/>
  <c r="AN3046" i="16" s="1"/>
  <c r="AE3047" i="16"/>
  <c r="AM3047" i="16" s="1"/>
  <c r="AN3047" i="16" s="1"/>
  <c r="AE3048" i="16"/>
  <c r="AM3048" i="16" s="1"/>
  <c r="AN3048" i="16" s="1"/>
  <c r="AE3049" i="16"/>
  <c r="AM3049" i="16" s="1"/>
  <c r="AN3049" i="16" s="1"/>
  <c r="AE3050" i="16"/>
  <c r="AM3050" i="16" s="1"/>
  <c r="AN3050" i="16" s="1"/>
  <c r="AE3051" i="16"/>
  <c r="AM3051" i="16" s="1"/>
  <c r="AN3051" i="16" s="1"/>
  <c r="AE3052" i="16"/>
  <c r="AM3052" i="16" s="1"/>
  <c r="AN3052" i="16" s="1"/>
  <c r="AE3053" i="16"/>
  <c r="AM3053" i="16" s="1"/>
  <c r="AN3053" i="16" s="1"/>
  <c r="AE3054" i="16"/>
  <c r="AM3054" i="16" s="1"/>
  <c r="AN3054" i="16" s="1"/>
  <c r="AE3055" i="16"/>
  <c r="AM3055" i="16" s="1"/>
  <c r="AN3055" i="16" s="1"/>
  <c r="AE3056" i="16"/>
  <c r="AM3056" i="16" s="1"/>
  <c r="AN3056" i="16" s="1"/>
  <c r="AE3057" i="16"/>
  <c r="AM3057" i="16" s="1"/>
  <c r="AN3057" i="16" s="1"/>
  <c r="AE3058" i="16"/>
  <c r="AM3058" i="16" s="1"/>
  <c r="AN3058" i="16" s="1"/>
  <c r="AE3059" i="16"/>
  <c r="AM3059" i="16" s="1"/>
  <c r="AN3059" i="16" s="1"/>
  <c r="AE3060" i="16"/>
  <c r="AM3060" i="16" s="1"/>
  <c r="AN3060" i="16" s="1"/>
  <c r="AE3061" i="16"/>
  <c r="AM3061" i="16" s="1"/>
  <c r="AN3061" i="16" s="1"/>
  <c r="AE3062" i="16"/>
  <c r="AM3062" i="16" s="1"/>
  <c r="AN3062" i="16" s="1"/>
  <c r="AE3063" i="16"/>
  <c r="AM3063" i="16" s="1"/>
  <c r="AN3063" i="16" s="1"/>
  <c r="AE3064" i="16"/>
  <c r="AM3064" i="16" s="1"/>
  <c r="AN3064" i="16" s="1"/>
  <c r="AE3065" i="16"/>
  <c r="AM3065" i="16" s="1"/>
  <c r="AN3065" i="16" s="1"/>
  <c r="AE3066" i="16"/>
  <c r="AM3066" i="16" s="1"/>
  <c r="AN3066" i="16" s="1"/>
  <c r="AE3067" i="16"/>
  <c r="AM3067" i="16" s="1"/>
  <c r="AN3067" i="16" s="1"/>
  <c r="AE3068" i="16"/>
  <c r="AM3068" i="16" s="1"/>
  <c r="AN3068" i="16" s="1"/>
  <c r="AE3069" i="16"/>
  <c r="AM3069" i="16" s="1"/>
  <c r="AN3069" i="16" s="1"/>
  <c r="AE3070" i="16"/>
  <c r="AM3070" i="16" s="1"/>
  <c r="AN3070" i="16" s="1"/>
  <c r="AE3071" i="16"/>
  <c r="AM3071" i="16" s="1"/>
  <c r="AN3071" i="16" s="1"/>
  <c r="AE3072" i="16"/>
  <c r="AM3072" i="16" s="1"/>
  <c r="AN3072" i="16" s="1"/>
  <c r="AE3073" i="16"/>
  <c r="AM3073" i="16" s="1"/>
  <c r="AN3073" i="16" s="1"/>
  <c r="AE3074" i="16"/>
  <c r="AM3074" i="16" s="1"/>
  <c r="AN3074" i="16" s="1"/>
  <c r="AE3075" i="16"/>
  <c r="AM3075" i="16" s="1"/>
  <c r="AN3075" i="16" s="1"/>
  <c r="AE3076" i="16"/>
  <c r="AM3076" i="16" s="1"/>
  <c r="AN3076" i="16" s="1"/>
  <c r="AE3077" i="16"/>
  <c r="AM3077" i="16" s="1"/>
  <c r="AN3077" i="16" s="1"/>
  <c r="AE3078" i="16"/>
  <c r="AM3078" i="16" s="1"/>
  <c r="AN3078" i="16" s="1"/>
  <c r="AE3079" i="16"/>
  <c r="AM3079" i="16" s="1"/>
  <c r="AN3079" i="16" s="1"/>
  <c r="AE3080" i="16"/>
  <c r="AM3080" i="16" s="1"/>
  <c r="AN3080" i="16" s="1"/>
  <c r="AE3081" i="16"/>
  <c r="AM3081" i="16" s="1"/>
  <c r="AN3081" i="16" s="1"/>
  <c r="AE3082" i="16"/>
  <c r="AM3082" i="16" s="1"/>
  <c r="AN3082" i="16" s="1"/>
  <c r="AE3083" i="16"/>
  <c r="AM3083" i="16" s="1"/>
  <c r="AN3083" i="16" s="1"/>
  <c r="AE3084" i="16"/>
  <c r="AM3084" i="16" s="1"/>
  <c r="AN3084" i="16" s="1"/>
  <c r="AE3085" i="16"/>
  <c r="AM3085" i="16" s="1"/>
  <c r="AN3085" i="16" s="1"/>
  <c r="AE3086" i="16"/>
  <c r="AM3086" i="16" s="1"/>
  <c r="AN3086" i="16" s="1"/>
  <c r="AE3087" i="16"/>
  <c r="AM3087" i="16" s="1"/>
  <c r="AN3087" i="16" s="1"/>
  <c r="AE3088" i="16"/>
  <c r="AM3088" i="16" s="1"/>
  <c r="AN3088" i="16" s="1"/>
  <c r="AE3089" i="16"/>
  <c r="AM3089" i="16" s="1"/>
  <c r="AN3089" i="16" s="1"/>
  <c r="AE3090" i="16"/>
  <c r="AM3090" i="16" s="1"/>
  <c r="AN3090" i="16" s="1"/>
  <c r="AE3091" i="16"/>
  <c r="AM3091" i="16" s="1"/>
  <c r="AN3091" i="16" s="1"/>
  <c r="AE3092" i="16"/>
  <c r="AM3092" i="16" s="1"/>
  <c r="AN3092" i="16" s="1"/>
  <c r="AE3093" i="16"/>
  <c r="AM3093" i="16" s="1"/>
  <c r="AN3093" i="16" s="1"/>
  <c r="AE3094" i="16"/>
  <c r="AM3094" i="16" s="1"/>
  <c r="AN3094" i="16" s="1"/>
  <c r="AE3095" i="16"/>
  <c r="AM3095" i="16" s="1"/>
  <c r="AN3095" i="16" s="1"/>
  <c r="AE3096" i="16"/>
  <c r="AM3096" i="16" s="1"/>
  <c r="AN3096" i="16" s="1"/>
  <c r="AE3097" i="16"/>
  <c r="AM3097" i="16" s="1"/>
  <c r="AN3097" i="16" s="1"/>
  <c r="AE3098" i="16"/>
  <c r="AM3098" i="16" s="1"/>
  <c r="AN3098" i="16" s="1"/>
  <c r="AE3099" i="16"/>
  <c r="AM3099" i="16" s="1"/>
  <c r="AN3099" i="16" s="1"/>
  <c r="AE3100" i="16"/>
  <c r="AM3100" i="16" s="1"/>
  <c r="AN3100" i="16" s="1"/>
  <c r="AE3101" i="16"/>
  <c r="AM3101" i="16" s="1"/>
  <c r="AN3101" i="16" s="1"/>
  <c r="AE3102" i="16"/>
  <c r="AM3102" i="16" s="1"/>
  <c r="AN3102" i="16" s="1"/>
  <c r="AE3103" i="16"/>
  <c r="AM3103" i="16" s="1"/>
  <c r="AN3103" i="16" s="1"/>
  <c r="AE3104" i="16"/>
  <c r="AM3104" i="16" s="1"/>
  <c r="AN3104" i="16" s="1"/>
  <c r="AE3105" i="16"/>
  <c r="AM3105" i="16" s="1"/>
  <c r="AN3105" i="16" s="1"/>
  <c r="AE3106" i="16"/>
  <c r="AM3106" i="16" s="1"/>
  <c r="AN3106" i="16" s="1"/>
  <c r="AE3107" i="16"/>
  <c r="AM3107" i="16" s="1"/>
  <c r="AN3107" i="16" s="1"/>
  <c r="AE3108" i="16"/>
  <c r="AM3108" i="16" s="1"/>
  <c r="AN3108" i="16" s="1"/>
  <c r="AE3109" i="16"/>
  <c r="AM3109" i="16" s="1"/>
  <c r="AN3109" i="16" s="1"/>
  <c r="AE3110" i="16"/>
  <c r="AM3110" i="16" s="1"/>
  <c r="AN3110" i="16" s="1"/>
  <c r="AE3111" i="16"/>
  <c r="AM3111" i="16" s="1"/>
  <c r="AN3111" i="16" s="1"/>
  <c r="AE3112" i="16"/>
  <c r="AM3112" i="16" s="1"/>
  <c r="AN3112" i="16" s="1"/>
  <c r="AE3113" i="16"/>
  <c r="AM3113" i="16" s="1"/>
  <c r="AN3113" i="16" s="1"/>
  <c r="AE3114" i="16"/>
  <c r="AM3114" i="16" s="1"/>
  <c r="AN3114" i="16" s="1"/>
  <c r="AE3115" i="16"/>
  <c r="AM3115" i="16" s="1"/>
  <c r="AN3115" i="16" s="1"/>
  <c r="AE3116" i="16"/>
  <c r="AM3116" i="16" s="1"/>
  <c r="AN3116" i="16" s="1"/>
  <c r="AE3117" i="16"/>
  <c r="AM3117" i="16" s="1"/>
  <c r="AN3117" i="16" s="1"/>
  <c r="AE3118" i="16"/>
  <c r="AM3118" i="16" s="1"/>
  <c r="AN3118" i="16" s="1"/>
  <c r="AE3119" i="16"/>
  <c r="AM3119" i="16" s="1"/>
  <c r="AN3119" i="16" s="1"/>
  <c r="AE3120" i="16"/>
  <c r="AM3120" i="16" s="1"/>
  <c r="AN3120" i="16" s="1"/>
  <c r="AE3121" i="16"/>
  <c r="AM3121" i="16" s="1"/>
  <c r="AN3121" i="16" s="1"/>
  <c r="AE3122" i="16"/>
  <c r="AM3122" i="16" s="1"/>
  <c r="AN3122" i="16" s="1"/>
  <c r="AE3123" i="16"/>
  <c r="AM3123" i="16" s="1"/>
  <c r="AN3123" i="16" s="1"/>
  <c r="AE3124" i="16"/>
  <c r="AM3124" i="16" s="1"/>
  <c r="AN3124" i="16" s="1"/>
  <c r="AE3125" i="16"/>
  <c r="AM3125" i="16" s="1"/>
  <c r="AN3125" i="16" s="1"/>
  <c r="AE3126" i="16"/>
  <c r="AM3126" i="16" s="1"/>
  <c r="AN3126" i="16" s="1"/>
  <c r="AE3127" i="16"/>
  <c r="AM3127" i="16" s="1"/>
  <c r="AN3127" i="16" s="1"/>
  <c r="AE3128" i="16"/>
  <c r="AM3128" i="16" s="1"/>
  <c r="AN3128" i="16" s="1"/>
  <c r="AE3129" i="16"/>
  <c r="AM3129" i="16" s="1"/>
  <c r="AN3129" i="16" s="1"/>
  <c r="AE3130" i="16"/>
  <c r="AM3130" i="16" s="1"/>
  <c r="AN3130" i="16" s="1"/>
  <c r="AE3131" i="16"/>
  <c r="AM3131" i="16" s="1"/>
  <c r="AN3131" i="16" s="1"/>
  <c r="AE3132" i="16"/>
  <c r="AM3132" i="16" s="1"/>
  <c r="AN3132" i="16" s="1"/>
  <c r="AE3133" i="16"/>
  <c r="AM3133" i="16" s="1"/>
  <c r="AN3133" i="16" s="1"/>
  <c r="AE3134" i="16"/>
  <c r="AM3134" i="16" s="1"/>
  <c r="AN3134" i="16" s="1"/>
  <c r="AE3135" i="16"/>
  <c r="AM3135" i="16" s="1"/>
  <c r="AN3135" i="16" s="1"/>
  <c r="AE3136" i="16"/>
  <c r="AM3136" i="16" s="1"/>
  <c r="AN3136" i="16" s="1"/>
  <c r="AE3137" i="16"/>
  <c r="AM3137" i="16" s="1"/>
  <c r="AN3137" i="16" s="1"/>
  <c r="AE3138" i="16"/>
  <c r="AM3138" i="16" s="1"/>
  <c r="AN3138" i="16" s="1"/>
  <c r="AE3139" i="16"/>
  <c r="AM3139" i="16" s="1"/>
  <c r="AN3139" i="16" s="1"/>
  <c r="AE3140" i="16"/>
  <c r="AM3140" i="16" s="1"/>
  <c r="AN3140" i="16" s="1"/>
  <c r="AE3141" i="16"/>
  <c r="AM3141" i="16" s="1"/>
  <c r="AN3141" i="16" s="1"/>
  <c r="AE3142" i="16"/>
  <c r="AM3142" i="16" s="1"/>
  <c r="AN3142" i="16" s="1"/>
  <c r="AE3143" i="16"/>
  <c r="AM3143" i="16" s="1"/>
  <c r="AN3143" i="16" s="1"/>
  <c r="AE3144" i="16"/>
  <c r="AM3144" i="16" s="1"/>
  <c r="AN3144" i="16" s="1"/>
  <c r="AE3145" i="16"/>
  <c r="AM3145" i="16" s="1"/>
  <c r="AN3145" i="16" s="1"/>
  <c r="AE3146" i="16"/>
  <c r="AM3146" i="16" s="1"/>
  <c r="AN3146" i="16" s="1"/>
  <c r="AE3147" i="16"/>
  <c r="AM3147" i="16" s="1"/>
  <c r="AN3147" i="16" s="1"/>
  <c r="AE3148" i="16"/>
  <c r="AM3148" i="16" s="1"/>
  <c r="AN3148" i="16" s="1"/>
  <c r="AE3149" i="16"/>
  <c r="AM3149" i="16" s="1"/>
  <c r="AN3149" i="16" s="1"/>
  <c r="AE3150" i="16"/>
  <c r="AM3150" i="16" s="1"/>
  <c r="AN3150" i="16" s="1"/>
  <c r="AE3151" i="16"/>
  <c r="AM3151" i="16" s="1"/>
  <c r="AN3151" i="16" s="1"/>
  <c r="AE3152" i="16"/>
  <c r="AM3152" i="16" s="1"/>
  <c r="AN3152" i="16" s="1"/>
  <c r="AE3153" i="16"/>
  <c r="AM3153" i="16" s="1"/>
  <c r="AN3153" i="16" s="1"/>
  <c r="AE3154" i="16"/>
  <c r="AM3154" i="16" s="1"/>
  <c r="AN3154" i="16" s="1"/>
  <c r="AE3155" i="16"/>
  <c r="AM3155" i="16" s="1"/>
  <c r="AN3155" i="16" s="1"/>
  <c r="AE3156" i="16"/>
  <c r="AM3156" i="16" s="1"/>
  <c r="AN3156" i="16" s="1"/>
  <c r="AE3157" i="16"/>
  <c r="AM3157" i="16" s="1"/>
  <c r="AN3157" i="16" s="1"/>
  <c r="AE3158" i="16"/>
  <c r="AM3158" i="16" s="1"/>
  <c r="AN3158" i="16" s="1"/>
  <c r="AE3159" i="16"/>
  <c r="AM3159" i="16" s="1"/>
  <c r="AN3159" i="16" s="1"/>
  <c r="AE3160" i="16"/>
  <c r="AM3160" i="16" s="1"/>
  <c r="AN3160" i="16" s="1"/>
  <c r="AE3161" i="16"/>
  <c r="AM3161" i="16" s="1"/>
  <c r="AN3161" i="16" s="1"/>
  <c r="AE3162" i="16"/>
  <c r="AM3162" i="16" s="1"/>
  <c r="AN3162" i="16" s="1"/>
  <c r="AE3163" i="16"/>
  <c r="AM3163" i="16" s="1"/>
  <c r="AN3163" i="16" s="1"/>
  <c r="AE3164" i="16"/>
  <c r="AM3164" i="16" s="1"/>
  <c r="AN3164" i="16" s="1"/>
  <c r="AE3165" i="16"/>
  <c r="AM3165" i="16" s="1"/>
  <c r="AN3165" i="16" s="1"/>
  <c r="AE3166" i="16"/>
  <c r="AM3166" i="16" s="1"/>
  <c r="AN3166" i="16" s="1"/>
  <c r="AE3167" i="16"/>
  <c r="AM3167" i="16" s="1"/>
  <c r="AN3167" i="16" s="1"/>
  <c r="AE3168" i="16"/>
  <c r="AM3168" i="16" s="1"/>
  <c r="AN3168" i="16" s="1"/>
  <c r="AE3169" i="16"/>
  <c r="AM3169" i="16" s="1"/>
  <c r="AN3169" i="16" s="1"/>
  <c r="AE3170" i="16"/>
  <c r="AM3170" i="16" s="1"/>
  <c r="AN3170" i="16" s="1"/>
  <c r="AE3171" i="16"/>
  <c r="AM3171" i="16" s="1"/>
  <c r="AN3171" i="16" s="1"/>
  <c r="AE3172" i="16"/>
  <c r="AM3172" i="16" s="1"/>
  <c r="AN3172" i="16" s="1"/>
  <c r="AE3173" i="16"/>
  <c r="AM3173" i="16" s="1"/>
  <c r="AN3173" i="16" s="1"/>
  <c r="AE3174" i="16"/>
  <c r="AM3174" i="16" s="1"/>
  <c r="AN3174" i="16" s="1"/>
  <c r="AE3175" i="16"/>
  <c r="AM3175" i="16" s="1"/>
  <c r="AN3175" i="16" s="1"/>
  <c r="AE3176" i="16"/>
  <c r="AM3176" i="16" s="1"/>
  <c r="AN3176" i="16" s="1"/>
  <c r="AE3177" i="16"/>
  <c r="AM3177" i="16" s="1"/>
  <c r="AN3177" i="16" s="1"/>
  <c r="AE3178" i="16"/>
  <c r="AM3178" i="16" s="1"/>
  <c r="AN3178" i="16" s="1"/>
  <c r="AE3179" i="16"/>
  <c r="AM3179" i="16" s="1"/>
  <c r="AN3179" i="16" s="1"/>
  <c r="AE3180" i="16"/>
  <c r="AM3180" i="16" s="1"/>
  <c r="AN3180" i="16" s="1"/>
  <c r="AE3181" i="16"/>
  <c r="AM3181" i="16" s="1"/>
  <c r="AN3181" i="16" s="1"/>
  <c r="AE3182" i="16"/>
  <c r="AM3182" i="16" s="1"/>
  <c r="AN3182" i="16" s="1"/>
  <c r="AE3183" i="16"/>
  <c r="AM3183" i="16" s="1"/>
  <c r="AN3183" i="16" s="1"/>
  <c r="AE3184" i="16"/>
  <c r="AM3184" i="16" s="1"/>
  <c r="AN3184" i="16" s="1"/>
  <c r="AE3185" i="16"/>
  <c r="AM3185" i="16" s="1"/>
  <c r="AN3185" i="16" s="1"/>
  <c r="AE3186" i="16"/>
  <c r="AM3186" i="16" s="1"/>
  <c r="AN3186" i="16" s="1"/>
  <c r="AE3187" i="16"/>
  <c r="AM3187" i="16" s="1"/>
  <c r="AN3187" i="16" s="1"/>
  <c r="AE3188" i="16"/>
  <c r="AM3188" i="16" s="1"/>
  <c r="AN3188" i="16" s="1"/>
  <c r="AE3189" i="16"/>
  <c r="AM3189" i="16" s="1"/>
  <c r="AN3189" i="16" s="1"/>
  <c r="AE3190" i="16"/>
  <c r="AM3190" i="16" s="1"/>
  <c r="AN3190" i="16" s="1"/>
  <c r="AE3191" i="16"/>
  <c r="AM3191" i="16" s="1"/>
  <c r="AN3191" i="16" s="1"/>
  <c r="AE3192" i="16"/>
  <c r="AM3192" i="16" s="1"/>
  <c r="AN3192" i="16" s="1"/>
  <c r="AE3193" i="16"/>
  <c r="AM3193" i="16" s="1"/>
  <c r="AN3193" i="16" s="1"/>
  <c r="AE3194" i="16"/>
  <c r="AM3194" i="16" s="1"/>
  <c r="AN3194" i="16" s="1"/>
  <c r="AE3195" i="16"/>
  <c r="AM3195" i="16" s="1"/>
  <c r="AN3195" i="16" s="1"/>
  <c r="AE3196" i="16"/>
  <c r="AM3196" i="16" s="1"/>
  <c r="AN3196" i="16" s="1"/>
  <c r="AE3197" i="16"/>
  <c r="AM3197" i="16" s="1"/>
  <c r="AN3197" i="16" s="1"/>
  <c r="AE3198" i="16"/>
  <c r="AM3198" i="16" s="1"/>
  <c r="AN3198" i="16" s="1"/>
  <c r="AE3199" i="16"/>
  <c r="AM3199" i="16" s="1"/>
  <c r="AN3199" i="16" s="1"/>
  <c r="AE3200" i="16"/>
  <c r="AM3200" i="16" s="1"/>
  <c r="AN3200" i="16" s="1"/>
  <c r="AE3201" i="16"/>
  <c r="AM3201" i="16" s="1"/>
  <c r="AN3201" i="16" s="1"/>
  <c r="AE3202" i="16"/>
  <c r="AM3202" i="16" s="1"/>
  <c r="AN3202" i="16" s="1"/>
  <c r="AE3203" i="16"/>
  <c r="AM3203" i="16" s="1"/>
  <c r="AN3203" i="16" s="1"/>
  <c r="AE3204" i="16"/>
  <c r="AM3204" i="16" s="1"/>
  <c r="AN3204" i="16" s="1"/>
  <c r="AE3205" i="16"/>
  <c r="AM3205" i="16" s="1"/>
  <c r="AN3205" i="16" s="1"/>
  <c r="AE3206" i="16"/>
  <c r="AM3206" i="16" s="1"/>
  <c r="AN3206" i="16" s="1"/>
  <c r="AE3207" i="16"/>
  <c r="AM3207" i="16" s="1"/>
  <c r="AN3207" i="16" s="1"/>
  <c r="AE3208" i="16"/>
  <c r="AM3208" i="16" s="1"/>
  <c r="AN3208" i="16" s="1"/>
  <c r="AE3209" i="16"/>
  <c r="AM3209" i="16" s="1"/>
  <c r="AN3209" i="16" s="1"/>
  <c r="AE3210" i="16"/>
  <c r="AM3210" i="16" s="1"/>
  <c r="AN3210" i="16" s="1"/>
  <c r="AE3211" i="16"/>
  <c r="AM3211" i="16" s="1"/>
  <c r="AN3211" i="16" s="1"/>
  <c r="AE3212" i="16"/>
  <c r="AM3212" i="16" s="1"/>
  <c r="AN3212" i="16" s="1"/>
  <c r="AE3213" i="16"/>
  <c r="AM3213" i="16" s="1"/>
  <c r="AN3213" i="16" s="1"/>
  <c r="AE3214" i="16"/>
  <c r="AM3214" i="16" s="1"/>
  <c r="AN3214" i="16" s="1"/>
  <c r="AE3215" i="16"/>
  <c r="AM3215" i="16" s="1"/>
  <c r="AN3215" i="16" s="1"/>
  <c r="AE3216" i="16"/>
  <c r="AM3216" i="16" s="1"/>
  <c r="AN3216" i="16" s="1"/>
  <c r="AE3217" i="16"/>
  <c r="AM3217" i="16" s="1"/>
  <c r="AN3217" i="16" s="1"/>
  <c r="AE3218" i="16"/>
  <c r="AM3218" i="16" s="1"/>
  <c r="AN3218" i="16" s="1"/>
  <c r="AE3219" i="16"/>
  <c r="AM3219" i="16" s="1"/>
  <c r="AN3219" i="16" s="1"/>
  <c r="AE3220" i="16"/>
  <c r="AM3220" i="16" s="1"/>
  <c r="AN3220" i="16" s="1"/>
  <c r="AE3221" i="16"/>
  <c r="AM3221" i="16" s="1"/>
  <c r="AN3221" i="16" s="1"/>
  <c r="AE3222" i="16"/>
  <c r="AM3222" i="16" s="1"/>
  <c r="AN3222" i="16" s="1"/>
  <c r="AE3223" i="16"/>
  <c r="AM3223" i="16" s="1"/>
  <c r="AN3223" i="16" s="1"/>
  <c r="AE3224" i="16"/>
  <c r="AM3224" i="16" s="1"/>
  <c r="AN3224" i="16" s="1"/>
  <c r="AE3225" i="16"/>
  <c r="AM3225" i="16" s="1"/>
  <c r="AN3225" i="16" s="1"/>
  <c r="AE3226" i="16"/>
  <c r="AM3226" i="16" s="1"/>
  <c r="AN3226" i="16" s="1"/>
  <c r="AE3227" i="16"/>
  <c r="AM3227" i="16" s="1"/>
  <c r="AN3227" i="16" s="1"/>
  <c r="AE3228" i="16"/>
  <c r="AM3228" i="16" s="1"/>
  <c r="AN3228" i="16" s="1"/>
  <c r="AE3229" i="16"/>
  <c r="AM3229" i="16" s="1"/>
  <c r="AN3229" i="16" s="1"/>
  <c r="AE3230" i="16"/>
  <c r="AM3230" i="16" s="1"/>
  <c r="AN3230" i="16" s="1"/>
  <c r="AE3231" i="16"/>
  <c r="AM3231" i="16" s="1"/>
  <c r="AN3231" i="16" s="1"/>
  <c r="AE3232" i="16"/>
  <c r="AM3232" i="16" s="1"/>
  <c r="AN3232" i="16" s="1"/>
  <c r="AE3233" i="16"/>
  <c r="AM3233" i="16" s="1"/>
  <c r="AN3233" i="16" s="1"/>
  <c r="AE3234" i="16"/>
  <c r="AM3234" i="16" s="1"/>
  <c r="AN3234" i="16" s="1"/>
  <c r="AE3235" i="16"/>
  <c r="AM3235" i="16" s="1"/>
  <c r="AN3235" i="16" s="1"/>
  <c r="AE3236" i="16"/>
  <c r="AM3236" i="16" s="1"/>
  <c r="AN3236" i="16" s="1"/>
  <c r="AE3237" i="16"/>
  <c r="AM3237" i="16" s="1"/>
  <c r="AN3237" i="16" s="1"/>
  <c r="AE3238" i="16"/>
  <c r="AM3238" i="16" s="1"/>
  <c r="AN3238" i="16" s="1"/>
  <c r="AE3239" i="16"/>
  <c r="AM3239" i="16" s="1"/>
  <c r="AN3239" i="16" s="1"/>
  <c r="AE3240" i="16"/>
  <c r="AM3240" i="16" s="1"/>
  <c r="AN3240" i="16" s="1"/>
  <c r="AE3241" i="16"/>
  <c r="AM3241" i="16" s="1"/>
  <c r="AN3241" i="16" s="1"/>
  <c r="AE3242" i="16"/>
  <c r="AM3242" i="16" s="1"/>
  <c r="AN3242" i="16" s="1"/>
  <c r="AE3243" i="16"/>
  <c r="AM3243" i="16" s="1"/>
  <c r="AN3243" i="16" s="1"/>
  <c r="AE3244" i="16"/>
  <c r="AM3244" i="16" s="1"/>
  <c r="AN3244" i="16" s="1"/>
  <c r="AE3245" i="16"/>
  <c r="AM3245" i="16" s="1"/>
  <c r="AN3245" i="16" s="1"/>
  <c r="AE3246" i="16"/>
  <c r="AM3246" i="16" s="1"/>
  <c r="AN3246" i="16" s="1"/>
  <c r="AE3247" i="16"/>
  <c r="AM3247" i="16" s="1"/>
  <c r="AN3247" i="16" s="1"/>
  <c r="AE3248" i="16"/>
  <c r="AM3248" i="16" s="1"/>
  <c r="AN3248" i="16" s="1"/>
  <c r="AE3249" i="16"/>
  <c r="AM3249" i="16" s="1"/>
  <c r="AN3249" i="16" s="1"/>
  <c r="AE3250" i="16"/>
  <c r="AM3250" i="16" s="1"/>
  <c r="AN3250" i="16" s="1"/>
  <c r="AE3251" i="16"/>
  <c r="AM3251" i="16" s="1"/>
  <c r="AN3251" i="16" s="1"/>
  <c r="AE3252" i="16"/>
  <c r="AM3252" i="16" s="1"/>
  <c r="AN3252" i="16" s="1"/>
  <c r="AE3253" i="16"/>
  <c r="AM3253" i="16" s="1"/>
  <c r="AN3253" i="16" s="1"/>
  <c r="AE3254" i="16"/>
  <c r="AM3254" i="16" s="1"/>
  <c r="AN3254" i="16" s="1"/>
  <c r="AE3255" i="16"/>
  <c r="AM3255" i="16" s="1"/>
  <c r="AN3255" i="16" s="1"/>
  <c r="AE3256" i="16"/>
  <c r="AM3256" i="16" s="1"/>
  <c r="AN3256" i="16" s="1"/>
  <c r="AE3257" i="16"/>
  <c r="AM3257" i="16" s="1"/>
  <c r="AN3257" i="16" s="1"/>
  <c r="AE3258" i="16"/>
  <c r="AM3258" i="16" s="1"/>
  <c r="AN3258" i="16" s="1"/>
  <c r="AE3259" i="16"/>
  <c r="AM3259" i="16" s="1"/>
  <c r="AN3259" i="16" s="1"/>
  <c r="AE3260" i="16"/>
  <c r="AM3260" i="16" s="1"/>
  <c r="AN3260" i="16" s="1"/>
  <c r="AE3261" i="16"/>
  <c r="AM3261" i="16" s="1"/>
  <c r="AN3261" i="16" s="1"/>
  <c r="AE3262" i="16"/>
  <c r="AM3262" i="16" s="1"/>
  <c r="AN3262" i="16" s="1"/>
  <c r="AE3263" i="16"/>
  <c r="AM3263" i="16" s="1"/>
  <c r="AN3263" i="16" s="1"/>
  <c r="AE3264" i="16"/>
  <c r="AM3264" i="16" s="1"/>
  <c r="AN3264" i="16" s="1"/>
  <c r="AE3265" i="16"/>
  <c r="AM3265" i="16" s="1"/>
  <c r="AN3265" i="16" s="1"/>
  <c r="AE3266" i="16"/>
  <c r="AM3266" i="16" s="1"/>
  <c r="AN3266" i="16" s="1"/>
  <c r="AE3267" i="16"/>
  <c r="AM3267" i="16" s="1"/>
  <c r="AN3267" i="16" s="1"/>
  <c r="AE3268" i="16"/>
  <c r="AM3268" i="16" s="1"/>
  <c r="AN3268" i="16" s="1"/>
  <c r="AE3269" i="16"/>
  <c r="AM3269" i="16" s="1"/>
  <c r="AN3269" i="16" s="1"/>
  <c r="AE3270" i="16"/>
  <c r="AM3270" i="16" s="1"/>
  <c r="AN3270" i="16" s="1"/>
  <c r="AE3271" i="16"/>
  <c r="AM3271" i="16" s="1"/>
  <c r="AN3271" i="16" s="1"/>
  <c r="AE3272" i="16"/>
  <c r="AM3272" i="16" s="1"/>
  <c r="AN3272" i="16" s="1"/>
  <c r="AE3273" i="16"/>
  <c r="AM3273" i="16" s="1"/>
  <c r="AN3273" i="16" s="1"/>
  <c r="AE3274" i="16"/>
  <c r="AM3274" i="16" s="1"/>
  <c r="AN3274" i="16" s="1"/>
  <c r="AE3275" i="16"/>
  <c r="AM3275" i="16" s="1"/>
  <c r="AN3275" i="16" s="1"/>
  <c r="AE3276" i="16"/>
  <c r="AM3276" i="16" s="1"/>
  <c r="AN3276" i="16" s="1"/>
  <c r="AE3277" i="16"/>
  <c r="AM3277" i="16" s="1"/>
  <c r="AN3277" i="16" s="1"/>
  <c r="AE3278" i="16"/>
  <c r="AM3278" i="16" s="1"/>
  <c r="AN3278" i="16" s="1"/>
  <c r="AE3279" i="16"/>
  <c r="AM3279" i="16" s="1"/>
  <c r="AN3279" i="16" s="1"/>
  <c r="AE3280" i="16"/>
  <c r="AM3280" i="16" s="1"/>
  <c r="AN3280" i="16" s="1"/>
  <c r="AE3281" i="16"/>
  <c r="AM3281" i="16" s="1"/>
  <c r="AN3281" i="16" s="1"/>
  <c r="AE3282" i="16"/>
  <c r="AM3282" i="16" s="1"/>
  <c r="AN3282" i="16" s="1"/>
  <c r="AE3283" i="16"/>
  <c r="AM3283" i="16" s="1"/>
  <c r="AN3283" i="16" s="1"/>
  <c r="AE3284" i="16"/>
  <c r="AM3284" i="16" s="1"/>
  <c r="AN3284" i="16" s="1"/>
  <c r="AE3285" i="16"/>
  <c r="AM3285" i="16" s="1"/>
  <c r="AN3285" i="16" s="1"/>
  <c r="AE3286" i="16"/>
  <c r="AM3286" i="16" s="1"/>
  <c r="AN3286" i="16" s="1"/>
  <c r="AE3287" i="16"/>
  <c r="AM3287" i="16" s="1"/>
  <c r="AN3287" i="16" s="1"/>
  <c r="AE3288" i="16"/>
  <c r="AM3288" i="16" s="1"/>
  <c r="AN3288" i="16" s="1"/>
  <c r="AE3289" i="16"/>
  <c r="AM3289" i="16" s="1"/>
  <c r="AN3289" i="16" s="1"/>
  <c r="AE3290" i="16"/>
  <c r="AM3290" i="16" s="1"/>
  <c r="AN3290" i="16" s="1"/>
  <c r="AE3291" i="16"/>
  <c r="AM3291" i="16" s="1"/>
  <c r="AN3291" i="16" s="1"/>
  <c r="AE3292" i="16"/>
  <c r="AM3292" i="16" s="1"/>
  <c r="AN3292" i="16" s="1"/>
  <c r="AE3293" i="16"/>
  <c r="AM3293" i="16" s="1"/>
  <c r="AN3293" i="16" s="1"/>
  <c r="AE3294" i="16"/>
  <c r="AM3294" i="16" s="1"/>
  <c r="AN3294" i="16" s="1"/>
  <c r="AE3295" i="16"/>
  <c r="AM3295" i="16" s="1"/>
  <c r="AN3295" i="16" s="1"/>
  <c r="AE3296" i="16"/>
  <c r="AM3296" i="16" s="1"/>
  <c r="AN3296" i="16" s="1"/>
  <c r="AE3297" i="16"/>
  <c r="AM3297" i="16" s="1"/>
  <c r="AN3297" i="16" s="1"/>
  <c r="AE3298" i="16"/>
  <c r="AM3298" i="16" s="1"/>
  <c r="AN3298" i="16" s="1"/>
  <c r="AE3299" i="16"/>
  <c r="AM3299" i="16" s="1"/>
  <c r="AN3299" i="16" s="1"/>
  <c r="AE3300" i="16"/>
  <c r="AM3300" i="16" s="1"/>
  <c r="AN3300" i="16" s="1"/>
  <c r="AE3301" i="16"/>
  <c r="AM3301" i="16" s="1"/>
  <c r="AN3301" i="16" s="1"/>
  <c r="AE3302" i="16"/>
  <c r="AM3302" i="16" s="1"/>
  <c r="AN3302" i="16" s="1"/>
  <c r="AE3303" i="16"/>
  <c r="AM3303" i="16" s="1"/>
  <c r="AN3303" i="16" s="1"/>
  <c r="AE3304" i="16"/>
  <c r="AM3304" i="16" s="1"/>
  <c r="AN3304" i="16" s="1"/>
  <c r="AE3305" i="16"/>
  <c r="AM3305" i="16" s="1"/>
  <c r="AN3305" i="16" s="1"/>
  <c r="AE3306" i="16"/>
  <c r="AM3306" i="16" s="1"/>
  <c r="AN3306" i="16" s="1"/>
  <c r="AE3307" i="16"/>
  <c r="AM3307" i="16" s="1"/>
  <c r="AN3307" i="16" s="1"/>
  <c r="AE3308" i="16"/>
  <c r="AM3308" i="16" s="1"/>
  <c r="AN3308" i="16" s="1"/>
  <c r="AE3309" i="16"/>
  <c r="AM3309" i="16" s="1"/>
  <c r="AN3309" i="16" s="1"/>
  <c r="AE3310" i="16"/>
  <c r="AM3310" i="16" s="1"/>
  <c r="AN3310" i="16" s="1"/>
  <c r="AE3311" i="16"/>
  <c r="AM3311" i="16" s="1"/>
  <c r="AN3311" i="16" s="1"/>
  <c r="AE3312" i="16"/>
  <c r="AM3312" i="16" s="1"/>
  <c r="AN3312" i="16" s="1"/>
  <c r="AE3313" i="16"/>
  <c r="AM3313" i="16" s="1"/>
  <c r="AN3313" i="16" s="1"/>
  <c r="AE3314" i="16"/>
  <c r="AM3314" i="16" s="1"/>
  <c r="AN3314" i="16" s="1"/>
  <c r="AE3315" i="16"/>
  <c r="AM3315" i="16" s="1"/>
  <c r="AN3315" i="16" s="1"/>
  <c r="AE3316" i="16"/>
  <c r="AM3316" i="16" s="1"/>
  <c r="AN3316" i="16" s="1"/>
  <c r="AE3317" i="16"/>
  <c r="AM3317" i="16" s="1"/>
  <c r="AN3317" i="16" s="1"/>
  <c r="AE3318" i="16"/>
  <c r="AM3318" i="16" s="1"/>
  <c r="AN3318" i="16" s="1"/>
  <c r="AE3319" i="16"/>
  <c r="AM3319" i="16" s="1"/>
  <c r="AN3319" i="16" s="1"/>
  <c r="AE3320" i="16"/>
  <c r="AM3320" i="16" s="1"/>
  <c r="AN3320" i="16" s="1"/>
  <c r="AE3321" i="16"/>
  <c r="AM3321" i="16" s="1"/>
  <c r="AN3321" i="16" s="1"/>
  <c r="AE3322" i="16"/>
  <c r="AM3322" i="16" s="1"/>
  <c r="AN3322" i="16" s="1"/>
  <c r="AE3323" i="16"/>
  <c r="AM3323" i="16" s="1"/>
  <c r="AN3323" i="16" s="1"/>
  <c r="AE3324" i="16"/>
  <c r="AM3324" i="16" s="1"/>
  <c r="AN3324" i="16" s="1"/>
  <c r="AE3325" i="16"/>
  <c r="AM3325" i="16" s="1"/>
  <c r="AN3325" i="16" s="1"/>
  <c r="AE3326" i="16"/>
  <c r="AM3326" i="16" s="1"/>
  <c r="AN3326" i="16" s="1"/>
  <c r="AE3327" i="16"/>
  <c r="AM3327" i="16" s="1"/>
  <c r="AN3327" i="16" s="1"/>
  <c r="AE3328" i="16"/>
  <c r="AM3328" i="16" s="1"/>
  <c r="AN3328" i="16" s="1"/>
  <c r="AE3329" i="16"/>
  <c r="AM3329" i="16" s="1"/>
  <c r="AN3329" i="16" s="1"/>
  <c r="AE3330" i="16"/>
  <c r="AM3330" i="16" s="1"/>
  <c r="AN3330" i="16" s="1"/>
  <c r="AE3331" i="16"/>
  <c r="AM3331" i="16" s="1"/>
  <c r="AN3331" i="16" s="1"/>
  <c r="AE3332" i="16"/>
  <c r="AM3332" i="16" s="1"/>
  <c r="AN3332" i="16" s="1"/>
  <c r="AE3333" i="16"/>
  <c r="AM3333" i="16" s="1"/>
  <c r="AN3333" i="16" s="1"/>
  <c r="AE3334" i="16"/>
  <c r="AM3334" i="16" s="1"/>
  <c r="AN3334" i="16" s="1"/>
  <c r="AE3335" i="16"/>
  <c r="AM3335" i="16" s="1"/>
  <c r="AN3335" i="16" s="1"/>
  <c r="AE3336" i="16"/>
  <c r="AM3336" i="16" s="1"/>
  <c r="AN3336" i="16" s="1"/>
  <c r="AE3337" i="16"/>
  <c r="AM3337" i="16" s="1"/>
  <c r="AN3337" i="16" s="1"/>
  <c r="AE3338" i="16"/>
  <c r="AM3338" i="16" s="1"/>
  <c r="AN3338" i="16" s="1"/>
  <c r="AE3339" i="16"/>
  <c r="AM3339" i="16" s="1"/>
  <c r="AN3339" i="16" s="1"/>
  <c r="AE3340" i="16"/>
  <c r="AM3340" i="16" s="1"/>
  <c r="AN3340" i="16" s="1"/>
  <c r="AE3341" i="16"/>
  <c r="AM3341" i="16" s="1"/>
  <c r="AN3341" i="16" s="1"/>
  <c r="AE3342" i="16"/>
  <c r="AM3342" i="16" s="1"/>
  <c r="AN3342" i="16" s="1"/>
  <c r="AE3343" i="16"/>
  <c r="AM3343" i="16" s="1"/>
  <c r="AN3343" i="16" s="1"/>
  <c r="AE3344" i="16"/>
  <c r="AM3344" i="16" s="1"/>
  <c r="AN3344" i="16" s="1"/>
  <c r="AE3345" i="16"/>
  <c r="AM3345" i="16" s="1"/>
  <c r="AN3345" i="16" s="1"/>
  <c r="AE3346" i="16"/>
  <c r="AM3346" i="16" s="1"/>
  <c r="AN3346" i="16" s="1"/>
  <c r="AE3347" i="16"/>
  <c r="AM3347" i="16" s="1"/>
  <c r="AN3347" i="16" s="1"/>
  <c r="AE3348" i="16"/>
  <c r="AM3348" i="16" s="1"/>
  <c r="AN3348" i="16" s="1"/>
  <c r="AE3349" i="16"/>
  <c r="AM3349" i="16" s="1"/>
  <c r="AN3349" i="16" s="1"/>
  <c r="AE3350" i="16"/>
  <c r="AM3350" i="16" s="1"/>
  <c r="AN3350" i="16" s="1"/>
  <c r="AE3351" i="16"/>
  <c r="AM3351" i="16" s="1"/>
  <c r="AN3351" i="16" s="1"/>
  <c r="AE3352" i="16"/>
  <c r="AM3352" i="16" s="1"/>
  <c r="AN3352" i="16" s="1"/>
  <c r="AE3353" i="16"/>
  <c r="AM3353" i="16" s="1"/>
  <c r="AN3353" i="16" s="1"/>
  <c r="AE3354" i="16"/>
  <c r="AM3354" i="16" s="1"/>
  <c r="AN3354" i="16" s="1"/>
  <c r="AE3355" i="16"/>
  <c r="AM3355" i="16" s="1"/>
  <c r="AN3355" i="16" s="1"/>
  <c r="AE3356" i="16"/>
  <c r="AM3356" i="16" s="1"/>
  <c r="AN3356" i="16" s="1"/>
  <c r="AE3357" i="16"/>
  <c r="AM3357" i="16" s="1"/>
  <c r="AN3357" i="16" s="1"/>
  <c r="AE3358" i="16"/>
  <c r="AM3358" i="16" s="1"/>
  <c r="AN3358" i="16" s="1"/>
  <c r="AE3359" i="16"/>
  <c r="AM3359" i="16" s="1"/>
  <c r="AN3359" i="16" s="1"/>
  <c r="AE3360" i="16"/>
  <c r="AM3360" i="16" s="1"/>
  <c r="AN3360" i="16" s="1"/>
  <c r="AE3361" i="16"/>
  <c r="AM3361" i="16" s="1"/>
  <c r="AN3361" i="16" s="1"/>
  <c r="AE3362" i="16"/>
  <c r="AM3362" i="16" s="1"/>
  <c r="AN3362" i="16" s="1"/>
  <c r="AE3363" i="16"/>
  <c r="AM3363" i="16" s="1"/>
  <c r="AN3363" i="16" s="1"/>
  <c r="AE3364" i="16"/>
  <c r="AM3364" i="16" s="1"/>
  <c r="AN3364" i="16" s="1"/>
  <c r="AE3365" i="16"/>
  <c r="AM3365" i="16" s="1"/>
  <c r="AN3365" i="16" s="1"/>
  <c r="AE3366" i="16"/>
  <c r="AM3366" i="16" s="1"/>
  <c r="AN3366" i="16" s="1"/>
  <c r="AE3367" i="16"/>
  <c r="AM3367" i="16" s="1"/>
  <c r="AN3367" i="16" s="1"/>
  <c r="AE3368" i="16"/>
  <c r="AM3368" i="16" s="1"/>
  <c r="AN3368" i="16" s="1"/>
  <c r="AE3369" i="16"/>
  <c r="AM3369" i="16" s="1"/>
  <c r="AN3369" i="16" s="1"/>
  <c r="AE3370" i="16"/>
  <c r="AM3370" i="16" s="1"/>
  <c r="AN3370" i="16" s="1"/>
  <c r="AE3371" i="16"/>
  <c r="AM3371" i="16" s="1"/>
  <c r="AN3371" i="16" s="1"/>
  <c r="AE3372" i="16"/>
  <c r="AM3372" i="16" s="1"/>
  <c r="AN3372" i="16" s="1"/>
  <c r="AE3373" i="16"/>
  <c r="AM3373" i="16" s="1"/>
  <c r="AN3373" i="16" s="1"/>
  <c r="AE3374" i="16"/>
  <c r="AM3374" i="16" s="1"/>
  <c r="AN3374" i="16" s="1"/>
  <c r="AE3375" i="16"/>
  <c r="AM3375" i="16" s="1"/>
  <c r="AN3375" i="16" s="1"/>
  <c r="AE3376" i="16"/>
  <c r="AM3376" i="16" s="1"/>
  <c r="AN3376" i="16" s="1"/>
  <c r="AE3377" i="16"/>
  <c r="AM3377" i="16" s="1"/>
  <c r="AN3377" i="16" s="1"/>
  <c r="AE3378" i="16"/>
  <c r="AM3378" i="16" s="1"/>
  <c r="AN3378" i="16" s="1"/>
  <c r="AE3379" i="16"/>
  <c r="AM3379" i="16" s="1"/>
  <c r="AN3379" i="16" s="1"/>
  <c r="AE3380" i="16"/>
  <c r="AM3380" i="16" s="1"/>
  <c r="AN3380" i="16" s="1"/>
  <c r="AE3381" i="16"/>
  <c r="AM3381" i="16" s="1"/>
  <c r="AN3381" i="16" s="1"/>
  <c r="AE3382" i="16"/>
  <c r="AM3382" i="16" s="1"/>
  <c r="AN3382" i="16" s="1"/>
  <c r="AE3383" i="16"/>
  <c r="AM3383" i="16" s="1"/>
  <c r="AN3383" i="16" s="1"/>
  <c r="AE3384" i="16"/>
  <c r="AM3384" i="16" s="1"/>
  <c r="AN3384" i="16" s="1"/>
  <c r="AE3385" i="16"/>
  <c r="AM3385" i="16" s="1"/>
  <c r="AN3385" i="16" s="1"/>
  <c r="AE3386" i="16"/>
  <c r="AM3386" i="16" s="1"/>
  <c r="AN3386" i="16" s="1"/>
  <c r="AE3387" i="16"/>
  <c r="AM3387" i="16" s="1"/>
  <c r="AN3387" i="16" s="1"/>
  <c r="AE3388" i="16"/>
  <c r="AM3388" i="16" s="1"/>
  <c r="AN3388" i="16" s="1"/>
  <c r="AE3389" i="16"/>
  <c r="AM3389" i="16" s="1"/>
  <c r="AN3389" i="16" s="1"/>
  <c r="AE3390" i="16"/>
  <c r="AM3390" i="16" s="1"/>
  <c r="AN3390" i="16" s="1"/>
  <c r="AE3391" i="16"/>
  <c r="AM3391" i="16" s="1"/>
  <c r="AN3391" i="16" s="1"/>
  <c r="AE3392" i="16"/>
  <c r="AM3392" i="16" s="1"/>
  <c r="AN3392" i="16" s="1"/>
  <c r="AE3393" i="16"/>
  <c r="AM3393" i="16" s="1"/>
  <c r="AN3393" i="16" s="1"/>
  <c r="AE3394" i="16"/>
  <c r="AM3394" i="16" s="1"/>
  <c r="AN3394" i="16" s="1"/>
  <c r="AE3395" i="16"/>
  <c r="AM3395" i="16" s="1"/>
  <c r="AN3395" i="16" s="1"/>
  <c r="AE3396" i="16"/>
  <c r="AM3396" i="16" s="1"/>
  <c r="AN3396" i="16" s="1"/>
  <c r="AE3397" i="16"/>
  <c r="AM3397" i="16" s="1"/>
  <c r="AN3397" i="16" s="1"/>
  <c r="AE3398" i="16"/>
  <c r="AM3398" i="16" s="1"/>
  <c r="AN3398" i="16" s="1"/>
  <c r="AE3399" i="16"/>
  <c r="AM3399" i="16" s="1"/>
  <c r="AN3399" i="16" s="1"/>
  <c r="AE3400" i="16"/>
  <c r="AM3400" i="16" s="1"/>
  <c r="AN3400" i="16" s="1"/>
  <c r="AE3401" i="16"/>
  <c r="AM3401" i="16" s="1"/>
  <c r="AN3401" i="16" s="1"/>
  <c r="AE3402" i="16"/>
  <c r="AM3402" i="16" s="1"/>
  <c r="AN3402" i="16" s="1"/>
  <c r="AE3403" i="16"/>
  <c r="AM3403" i="16" s="1"/>
  <c r="AN3403" i="16" s="1"/>
  <c r="AE3404" i="16"/>
  <c r="AM3404" i="16" s="1"/>
  <c r="AN3404" i="16" s="1"/>
  <c r="AE3405" i="16"/>
  <c r="AM3405" i="16" s="1"/>
  <c r="AN3405" i="16" s="1"/>
  <c r="AE3406" i="16"/>
  <c r="AM3406" i="16" s="1"/>
  <c r="AN3406" i="16" s="1"/>
  <c r="AE3407" i="16"/>
  <c r="AM3407" i="16" s="1"/>
  <c r="AN3407" i="16" s="1"/>
  <c r="AE3408" i="16"/>
  <c r="AM3408" i="16" s="1"/>
  <c r="AN3408" i="16" s="1"/>
  <c r="AE3409" i="16"/>
  <c r="AM3409" i="16" s="1"/>
  <c r="AN3409" i="16" s="1"/>
  <c r="AE3410" i="16"/>
  <c r="AM3410" i="16" s="1"/>
  <c r="AN3410" i="16" s="1"/>
  <c r="AE3411" i="16"/>
  <c r="AM3411" i="16" s="1"/>
  <c r="AN3411" i="16" s="1"/>
  <c r="AE3412" i="16"/>
  <c r="AM3412" i="16" s="1"/>
  <c r="AN3412" i="16" s="1"/>
  <c r="AE3413" i="16"/>
  <c r="AM3413" i="16" s="1"/>
  <c r="AN3413" i="16" s="1"/>
  <c r="AE3414" i="16"/>
  <c r="AM3414" i="16" s="1"/>
  <c r="AN3414" i="16" s="1"/>
  <c r="AE3415" i="16"/>
  <c r="AM3415" i="16" s="1"/>
  <c r="AN3415" i="16" s="1"/>
  <c r="AE3416" i="16"/>
  <c r="AM3416" i="16" s="1"/>
  <c r="AN3416" i="16" s="1"/>
  <c r="AE3417" i="16"/>
  <c r="AM3417" i="16" s="1"/>
  <c r="AN3417" i="16" s="1"/>
  <c r="AE3418" i="16"/>
  <c r="AM3418" i="16" s="1"/>
  <c r="AN3418" i="16" s="1"/>
  <c r="AE3419" i="16"/>
  <c r="AM3419" i="16" s="1"/>
  <c r="AN3419" i="16" s="1"/>
  <c r="AE3420" i="16"/>
  <c r="AM3420" i="16" s="1"/>
  <c r="AN3420" i="16" s="1"/>
  <c r="AE3421" i="16"/>
  <c r="AM3421" i="16" s="1"/>
  <c r="AN3421" i="16" s="1"/>
  <c r="AE3422" i="16"/>
  <c r="AM3422" i="16" s="1"/>
  <c r="AN3422" i="16" s="1"/>
  <c r="AE3423" i="16"/>
  <c r="AM3423" i="16" s="1"/>
  <c r="AN3423" i="16" s="1"/>
  <c r="AE3424" i="16"/>
  <c r="AM3424" i="16" s="1"/>
  <c r="AN3424" i="16" s="1"/>
  <c r="AE3425" i="16"/>
  <c r="AM3425" i="16" s="1"/>
  <c r="AN3425" i="16" s="1"/>
  <c r="AE3426" i="16"/>
  <c r="AM3426" i="16" s="1"/>
  <c r="AN3426" i="16" s="1"/>
  <c r="AE3427" i="16"/>
  <c r="AM3427" i="16" s="1"/>
  <c r="AN3427" i="16" s="1"/>
  <c r="AE3428" i="16"/>
  <c r="AM3428" i="16" s="1"/>
  <c r="AN3428" i="16" s="1"/>
  <c r="AE3429" i="16"/>
  <c r="AM3429" i="16" s="1"/>
  <c r="AN3429" i="16" s="1"/>
  <c r="AE3430" i="16"/>
  <c r="AM3430" i="16" s="1"/>
  <c r="AN3430" i="16" s="1"/>
  <c r="AE3431" i="16"/>
  <c r="AM3431" i="16" s="1"/>
  <c r="AN3431" i="16" s="1"/>
  <c r="AE3432" i="16"/>
  <c r="AM3432" i="16" s="1"/>
  <c r="AN3432" i="16" s="1"/>
  <c r="AE3433" i="16"/>
  <c r="AM3433" i="16" s="1"/>
  <c r="AN3433" i="16" s="1"/>
  <c r="AE3434" i="16"/>
  <c r="AM3434" i="16" s="1"/>
  <c r="AN3434" i="16" s="1"/>
  <c r="AE3435" i="16"/>
  <c r="AM3435" i="16" s="1"/>
  <c r="AN3435" i="16" s="1"/>
  <c r="AE3436" i="16"/>
  <c r="AM3436" i="16" s="1"/>
  <c r="AN3436" i="16" s="1"/>
  <c r="AE3437" i="16"/>
  <c r="AM3437" i="16" s="1"/>
  <c r="AN3437" i="16" s="1"/>
  <c r="AE3438" i="16"/>
  <c r="AM3438" i="16" s="1"/>
  <c r="AN3438" i="16" s="1"/>
  <c r="AE3439" i="16"/>
  <c r="AM3439" i="16" s="1"/>
  <c r="AN3439" i="16" s="1"/>
  <c r="AE3440" i="16"/>
  <c r="AM3440" i="16" s="1"/>
  <c r="AN3440" i="16" s="1"/>
  <c r="AE3441" i="16"/>
  <c r="AM3441" i="16" s="1"/>
  <c r="AN3441" i="16" s="1"/>
  <c r="AE3442" i="16"/>
  <c r="AM3442" i="16" s="1"/>
  <c r="AN3442" i="16" s="1"/>
  <c r="AE3443" i="16"/>
  <c r="AM3443" i="16" s="1"/>
  <c r="AN3443" i="16" s="1"/>
  <c r="AE3444" i="16"/>
  <c r="AM3444" i="16" s="1"/>
  <c r="AN3444" i="16" s="1"/>
  <c r="AE3445" i="16"/>
  <c r="AM3445" i="16" s="1"/>
  <c r="AN3445" i="16" s="1"/>
  <c r="AE3446" i="16"/>
  <c r="AM3446" i="16" s="1"/>
  <c r="AN3446" i="16" s="1"/>
  <c r="AE3447" i="16"/>
  <c r="AM3447" i="16" s="1"/>
  <c r="AN3447" i="16" s="1"/>
  <c r="AE3448" i="16"/>
  <c r="AM3448" i="16" s="1"/>
  <c r="AN3448" i="16" s="1"/>
  <c r="AE3449" i="16"/>
  <c r="AM3449" i="16" s="1"/>
  <c r="AN3449" i="16" s="1"/>
  <c r="AE3450" i="16"/>
  <c r="AM3450" i="16" s="1"/>
  <c r="AN3450" i="16" s="1"/>
  <c r="AE3451" i="16"/>
  <c r="AM3451" i="16" s="1"/>
  <c r="AN3451" i="16" s="1"/>
  <c r="AE3452" i="16"/>
  <c r="AM3452" i="16" s="1"/>
  <c r="AN3452" i="16" s="1"/>
  <c r="AE3453" i="16"/>
  <c r="AM3453" i="16" s="1"/>
  <c r="AN3453" i="16" s="1"/>
  <c r="AE3454" i="16"/>
  <c r="AM3454" i="16" s="1"/>
  <c r="AN3454" i="16" s="1"/>
  <c r="AE3455" i="16"/>
  <c r="AM3455" i="16" s="1"/>
  <c r="AN3455" i="16" s="1"/>
  <c r="AE3456" i="16"/>
  <c r="AM3456" i="16" s="1"/>
  <c r="AN3456" i="16" s="1"/>
  <c r="AE3457" i="16"/>
  <c r="AM3457" i="16" s="1"/>
  <c r="AN3457" i="16" s="1"/>
  <c r="AE3458" i="16"/>
  <c r="AM3458" i="16" s="1"/>
  <c r="AN3458" i="16" s="1"/>
  <c r="AE3459" i="16"/>
  <c r="AM3459" i="16" s="1"/>
  <c r="AN3459" i="16" s="1"/>
  <c r="AE3460" i="16"/>
  <c r="AM3460" i="16" s="1"/>
  <c r="AN3460" i="16" s="1"/>
  <c r="AE3461" i="16"/>
  <c r="AM3461" i="16" s="1"/>
  <c r="AN3461" i="16" s="1"/>
  <c r="AE3462" i="16"/>
  <c r="AM3462" i="16" s="1"/>
  <c r="AN3462" i="16" s="1"/>
  <c r="AE3463" i="16"/>
  <c r="AM3463" i="16" s="1"/>
  <c r="AN3463" i="16" s="1"/>
  <c r="AE3464" i="16"/>
  <c r="AM3464" i="16" s="1"/>
  <c r="AN3464" i="16" s="1"/>
  <c r="AE3465" i="16"/>
  <c r="AM3465" i="16" s="1"/>
  <c r="AN3465" i="16" s="1"/>
  <c r="AE3466" i="16"/>
  <c r="AM3466" i="16" s="1"/>
  <c r="AN3466" i="16" s="1"/>
  <c r="AE3467" i="16"/>
  <c r="AM3467" i="16" s="1"/>
  <c r="AN3467" i="16" s="1"/>
  <c r="AE3468" i="16"/>
  <c r="AM3468" i="16" s="1"/>
  <c r="AN3468" i="16" s="1"/>
  <c r="AE3469" i="16"/>
  <c r="AM3469" i="16" s="1"/>
  <c r="AN3469" i="16" s="1"/>
  <c r="AE3470" i="16"/>
  <c r="AM3470" i="16" s="1"/>
  <c r="AN3470" i="16" s="1"/>
  <c r="AE3471" i="16"/>
  <c r="AM3471" i="16" s="1"/>
  <c r="AN3471" i="16" s="1"/>
  <c r="AE3472" i="16"/>
  <c r="AM3472" i="16" s="1"/>
  <c r="AN3472" i="16" s="1"/>
  <c r="AE3473" i="16"/>
  <c r="AM3473" i="16" s="1"/>
  <c r="AN3473" i="16" s="1"/>
  <c r="AE3474" i="16"/>
  <c r="AM3474" i="16" s="1"/>
  <c r="AN3474" i="16" s="1"/>
  <c r="AE3475" i="16"/>
  <c r="AM3475" i="16" s="1"/>
  <c r="AN3475" i="16" s="1"/>
  <c r="AE3476" i="16"/>
  <c r="AM3476" i="16" s="1"/>
  <c r="AN3476" i="16" s="1"/>
  <c r="AE3477" i="16"/>
  <c r="AM3477" i="16" s="1"/>
  <c r="AN3477" i="16" s="1"/>
  <c r="AE3478" i="16"/>
  <c r="AM3478" i="16" s="1"/>
  <c r="AN3478" i="16" s="1"/>
  <c r="AE3479" i="16"/>
  <c r="AM3479" i="16" s="1"/>
  <c r="AN3479" i="16" s="1"/>
  <c r="AE3480" i="16"/>
  <c r="AM3480" i="16" s="1"/>
  <c r="AN3480" i="16" s="1"/>
  <c r="AE3481" i="16"/>
  <c r="AM3481" i="16" s="1"/>
  <c r="AN3481" i="16" s="1"/>
  <c r="AE3482" i="16"/>
  <c r="AM3482" i="16" s="1"/>
  <c r="AN3482" i="16" s="1"/>
  <c r="AE3483" i="16"/>
  <c r="AM3483" i="16" s="1"/>
  <c r="AN3483" i="16" s="1"/>
  <c r="AE3484" i="16"/>
  <c r="AM3484" i="16" s="1"/>
  <c r="AN3484" i="16" s="1"/>
  <c r="AE3485" i="16"/>
  <c r="AM3485" i="16" s="1"/>
  <c r="AN3485" i="16" s="1"/>
  <c r="AE3486" i="16"/>
  <c r="AM3486" i="16" s="1"/>
  <c r="AN3486" i="16" s="1"/>
  <c r="AE3487" i="16"/>
  <c r="AM3487" i="16" s="1"/>
  <c r="AN3487" i="16" s="1"/>
  <c r="AE3488" i="16"/>
  <c r="AM3488" i="16" s="1"/>
  <c r="AN3488" i="16" s="1"/>
  <c r="AE3489" i="16"/>
  <c r="AM3489" i="16" s="1"/>
  <c r="AN3489" i="16" s="1"/>
  <c r="AE3490" i="16"/>
  <c r="AM3490" i="16" s="1"/>
  <c r="AN3490" i="16" s="1"/>
  <c r="AE3491" i="16"/>
  <c r="AM3491" i="16" s="1"/>
  <c r="AN3491" i="16" s="1"/>
  <c r="AE3492" i="16"/>
  <c r="AM3492" i="16" s="1"/>
  <c r="AN3492" i="16" s="1"/>
  <c r="AE3493" i="16"/>
  <c r="AM3493" i="16" s="1"/>
  <c r="AN3493" i="16" s="1"/>
  <c r="AE3494" i="16"/>
  <c r="AM3494" i="16" s="1"/>
  <c r="AN3494" i="16" s="1"/>
  <c r="AE3495" i="16"/>
  <c r="AM3495" i="16" s="1"/>
  <c r="AN3495" i="16" s="1"/>
  <c r="AE3496" i="16"/>
  <c r="AM3496" i="16" s="1"/>
  <c r="AN3496" i="16" s="1"/>
  <c r="AE3497" i="16"/>
  <c r="AM3497" i="16" s="1"/>
  <c r="AN3497" i="16" s="1"/>
  <c r="AE3498" i="16"/>
  <c r="AM3498" i="16" s="1"/>
  <c r="AN3498" i="16" s="1"/>
  <c r="AE3499" i="16"/>
  <c r="AM3499" i="16" s="1"/>
  <c r="AN3499" i="16" s="1"/>
  <c r="AE3500" i="16"/>
  <c r="AM3500" i="16" s="1"/>
  <c r="AN3500" i="16" s="1"/>
  <c r="AE3501" i="16"/>
  <c r="AM3501" i="16" s="1"/>
  <c r="AN3501" i="16" s="1"/>
  <c r="AE3502" i="16"/>
  <c r="AM3502" i="16" s="1"/>
  <c r="AN3502" i="16" s="1"/>
  <c r="AE3503" i="16"/>
  <c r="AM3503" i="16" s="1"/>
  <c r="AN3503" i="16" s="1"/>
  <c r="AE3504" i="16"/>
  <c r="AM3504" i="16" s="1"/>
  <c r="AN3504" i="16" s="1"/>
  <c r="AE3505" i="16"/>
  <c r="AM3505" i="16" s="1"/>
  <c r="AN3505" i="16" s="1"/>
  <c r="AE3506" i="16"/>
  <c r="AM3506" i="16" s="1"/>
  <c r="AN3506" i="16" s="1"/>
  <c r="AE3507" i="16"/>
  <c r="AM3507" i="16" s="1"/>
  <c r="AN3507" i="16" s="1"/>
  <c r="AE3508" i="16"/>
  <c r="AM3508" i="16" s="1"/>
  <c r="AN3508" i="16" s="1"/>
  <c r="AE3509" i="16"/>
  <c r="AM3509" i="16" s="1"/>
  <c r="AN3509" i="16" s="1"/>
  <c r="AE3510" i="16"/>
  <c r="AM3510" i="16" s="1"/>
  <c r="AN3510" i="16" s="1"/>
  <c r="AE3511" i="16"/>
  <c r="AM3511" i="16" s="1"/>
  <c r="AN3511" i="16" s="1"/>
  <c r="AE3512" i="16"/>
  <c r="AM3512" i="16" s="1"/>
  <c r="AN3512" i="16" s="1"/>
  <c r="AE3513" i="16"/>
  <c r="AM3513" i="16" s="1"/>
  <c r="AN3513" i="16" s="1"/>
  <c r="AE3514" i="16"/>
  <c r="AM3514" i="16" s="1"/>
  <c r="AN3514" i="16" s="1"/>
  <c r="AE3515" i="16"/>
  <c r="AM3515" i="16" s="1"/>
  <c r="AN3515" i="16" s="1"/>
  <c r="AE3516" i="16"/>
  <c r="AM3516" i="16" s="1"/>
  <c r="AN3516" i="16" s="1"/>
  <c r="AE3517" i="16"/>
  <c r="AM3517" i="16" s="1"/>
  <c r="AN3517" i="16" s="1"/>
  <c r="AE3518" i="16"/>
  <c r="AM3518" i="16" s="1"/>
  <c r="AN3518" i="16" s="1"/>
  <c r="AE3519" i="16"/>
  <c r="AM3519" i="16" s="1"/>
  <c r="AN3519" i="16" s="1"/>
  <c r="AE3520" i="16"/>
  <c r="AM3520" i="16" s="1"/>
  <c r="AN3520" i="16" s="1"/>
  <c r="AE3521" i="16"/>
  <c r="AM3521" i="16" s="1"/>
  <c r="AN3521" i="16" s="1"/>
  <c r="AE3522" i="16"/>
  <c r="AM3522" i="16" s="1"/>
  <c r="AN3522" i="16" s="1"/>
  <c r="AE3523" i="16"/>
  <c r="AM3523" i="16" s="1"/>
  <c r="AN3523" i="16" s="1"/>
  <c r="AE3524" i="16"/>
  <c r="AM3524" i="16" s="1"/>
  <c r="AN3524" i="16" s="1"/>
  <c r="AE3525" i="16"/>
  <c r="AM3525" i="16" s="1"/>
  <c r="AN3525" i="16" s="1"/>
  <c r="AE3526" i="16"/>
  <c r="AM3526" i="16" s="1"/>
  <c r="AN3526" i="16" s="1"/>
  <c r="AE3527" i="16"/>
  <c r="AM3527" i="16" s="1"/>
  <c r="AN3527" i="16" s="1"/>
  <c r="AE3528" i="16"/>
  <c r="AM3528" i="16" s="1"/>
  <c r="AN3528" i="16" s="1"/>
  <c r="AE3529" i="16"/>
  <c r="AM3529" i="16" s="1"/>
  <c r="AN3529" i="16" s="1"/>
  <c r="AE3530" i="16"/>
  <c r="AM3530" i="16" s="1"/>
  <c r="AN3530" i="16" s="1"/>
  <c r="AE3531" i="16"/>
  <c r="AM3531" i="16" s="1"/>
  <c r="AN3531" i="16" s="1"/>
  <c r="AE3532" i="16"/>
  <c r="AM3532" i="16" s="1"/>
  <c r="AN3532" i="16" s="1"/>
  <c r="AE3533" i="16"/>
  <c r="AM3533" i="16" s="1"/>
  <c r="AN3533" i="16" s="1"/>
  <c r="AE3534" i="16"/>
  <c r="AM3534" i="16" s="1"/>
  <c r="AN3534" i="16" s="1"/>
  <c r="AE3535" i="16"/>
  <c r="AM3535" i="16" s="1"/>
  <c r="AN3535" i="16" s="1"/>
  <c r="AE3536" i="16"/>
  <c r="AM3536" i="16" s="1"/>
  <c r="AN3536" i="16" s="1"/>
  <c r="AE3537" i="16"/>
  <c r="AM3537" i="16" s="1"/>
  <c r="AN3537" i="16" s="1"/>
  <c r="AE3538" i="16"/>
  <c r="AM3538" i="16" s="1"/>
  <c r="AN3538" i="16" s="1"/>
  <c r="AE3539" i="16"/>
  <c r="AM3539" i="16" s="1"/>
  <c r="AN3539" i="16" s="1"/>
  <c r="AE3540" i="16"/>
  <c r="AM3540" i="16" s="1"/>
  <c r="AN3540" i="16" s="1"/>
  <c r="AE3541" i="16"/>
  <c r="AM3541" i="16" s="1"/>
  <c r="AN3541" i="16" s="1"/>
  <c r="AE3542" i="16"/>
  <c r="AM3542" i="16" s="1"/>
  <c r="AN3542" i="16" s="1"/>
  <c r="AE3543" i="16"/>
  <c r="AM3543" i="16" s="1"/>
  <c r="AN3543" i="16" s="1"/>
  <c r="AE3544" i="16"/>
  <c r="AM3544" i="16" s="1"/>
  <c r="AN3544" i="16" s="1"/>
  <c r="AE3545" i="16"/>
  <c r="AM3545" i="16" s="1"/>
  <c r="AN3545" i="16" s="1"/>
  <c r="AE3546" i="16"/>
  <c r="AM3546" i="16" s="1"/>
  <c r="AN3546" i="16" s="1"/>
  <c r="AE3547" i="16"/>
  <c r="AM3547" i="16" s="1"/>
  <c r="AN3547" i="16" s="1"/>
  <c r="AE3548" i="16"/>
  <c r="AM3548" i="16" s="1"/>
  <c r="AN3548" i="16" s="1"/>
  <c r="AE3549" i="16"/>
  <c r="AM3549" i="16" s="1"/>
  <c r="AN3549" i="16" s="1"/>
  <c r="AE3550" i="16"/>
  <c r="AM3550" i="16" s="1"/>
  <c r="AN3550" i="16" s="1"/>
  <c r="AE3551" i="16"/>
  <c r="AM3551" i="16" s="1"/>
  <c r="AN3551" i="16" s="1"/>
  <c r="AE3552" i="16"/>
  <c r="AM3552" i="16" s="1"/>
  <c r="AN3552" i="16" s="1"/>
  <c r="AE3553" i="16"/>
  <c r="AM3553" i="16" s="1"/>
  <c r="AN3553" i="16" s="1"/>
  <c r="AE3554" i="16"/>
  <c r="AM3554" i="16" s="1"/>
  <c r="AN3554" i="16" s="1"/>
  <c r="AE3555" i="16"/>
  <c r="AM3555" i="16" s="1"/>
  <c r="AN3555" i="16" s="1"/>
  <c r="AE3556" i="16"/>
  <c r="AM3556" i="16" s="1"/>
  <c r="AN3556" i="16" s="1"/>
  <c r="AE3557" i="16"/>
  <c r="AM3557" i="16" s="1"/>
  <c r="AN3557" i="16" s="1"/>
  <c r="AE3558" i="16"/>
  <c r="AM3558" i="16" s="1"/>
  <c r="AN3558" i="16" s="1"/>
  <c r="AE3559" i="16"/>
  <c r="AM3559" i="16" s="1"/>
  <c r="AN3559" i="16" s="1"/>
  <c r="AE3560" i="16"/>
  <c r="AM3560" i="16" s="1"/>
  <c r="AN3560" i="16" s="1"/>
  <c r="AE3561" i="16"/>
  <c r="AM3561" i="16" s="1"/>
  <c r="AN3561" i="16" s="1"/>
  <c r="AE3562" i="16"/>
  <c r="AM3562" i="16" s="1"/>
  <c r="AN3562" i="16" s="1"/>
  <c r="AE3563" i="16"/>
  <c r="AM3563" i="16" s="1"/>
  <c r="AN3563" i="16" s="1"/>
  <c r="AE3564" i="16"/>
  <c r="AM3564" i="16" s="1"/>
  <c r="AN3564" i="16" s="1"/>
  <c r="AE3565" i="16"/>
  <c r="AM3565" i="16" s="1"/>
  <c r="AN3565" i="16" s="1"/>
  <c r="AE3566" i="16"/>
  <c r="AM3566" i="16" s="1"/>
  <c r="AN3566" i="16" s="1"/>
  <c r="AE3567" i="16"/>
  <c r="AM3567" i="16" s="1"/>
  <c r="AN3567" i="16" s="1"/>
  <c r="AE3568" i="16"/>
  <c r="AM3568" i="16" s="1"/>
  <c r="AN3568" i="16" s="1"/>
  <c r="AE3569" i="16"/>
  <c r="AM3569" i="16" s="1"/>
  <c r="AN3569" i="16" s="1"/>
  <c r="AE3570" i="16"/>
  <c r="AM3570" i="16" s="1"/>
  <c r="AN3570" i="16" s="1"/>
  <c r="AE3571" i="16"/>
  <c r="AM3571" i="16" s="1"/>
  <c r="AN3571" i="16" s="1"/>
  <c r="AE3572" i="16"/>
  <c r="AM3572" i="16" s="1"/>
  <c r="AN3572" i="16" s="1"/>
  <c r="AE3573" i="16"/>
  <c r="AM3573" i="16" s="1"/>
  <c r="AN3573" i="16" s="1"/>
  <c r="AE3574" i="16"/>
  <c r="AM3574" i="16" s="1"/>
  <c r="AN3574" i="16" s="1"/>
  <c r="AE3575" i="16"/>
  <c r="AM3575" i="16" s="1"/>
  <c r="AN3575" i="16" s="1"/>
  <c r="AE3576" i="16"/>
  <c r="AM3576" i="16" s="1"/>
  <c r="AN3576" i="16" s="1"/>
  <c r="AE3577" i="16"/>
  <c r="AM3577" i="16" s="1"/>
  <c r="AN3577" i="16" s="1"/>
  <c r="AE3578" i="16"/>
  <c r="AM3578" i="16" s="1"/>
  <c r="AN3578" i="16" s="1"/>
  <c r="AE3579" i="16"/>
  <c r="AM3579" i="16" s="1"/>
  <c r="AN3579" i="16" s="1"/>
  <c r="AE3580" i="16"/>
  <c r="AM3580" i="16" s="1"/>
  <c r="AN3580" i="16" s="1"/>
  <c r="AE3581" i="16"/>
  <c r="AM3581" i="16" s="1"/>
  <c r="AN3581" i="16" s="1"/>
  <c r="AE3582" i="16"/>
  <c r="AM3582" i="16" s="1"/>
  <c r="AN3582" i="16" s="1"/>
  <c r="AE3583" i="16"/>
  <c r="AM3583" i="16" s="1"/>
  <c r="AN3583" i="16" s="1"/>
  <c r="AE3584" i="16"/>
  <c r="AM3584" i="16" s="1"/>
  <c r="AN3584" i="16" s="1"/>
  <c r="AE3585" i="16"/>
  <c r="AM3585" i="16" s="1"/>
  <c r="AN3585" i="16" s="1"/>
  <c r="AE3586" i="16"/>
  <c r="AM3586" i="16" s="1"/>
  <c r="AN3586" i="16" s="1"/>
  <c r="AE3587" i="16"/>
  <c r="AM3587" i="16" s="1"/>
  <c r="AN3587" i="16" s="1"/>
  <c r="AE3588" i="16"/>
  <c r="AM3588" i="16" s="1"/>
  <c r="AN3588" i="16" s="1"/>
  <c r="AE3589" i="16"/>
  <c r="AM3589" i="16" s="1"/>
  <c r="AN3589" i="16" s="1"/>
  <c r="AE3590" i="16"/>
  <c r="AM3590" i="16" s="1"/>
  <c r="AN3590" i="16" s="1"/>
  <c r="AE3591" i="16"/>
  <c r="AM3591" i="16" s="1"/>
  <c r="AN3591" i="16" s="1"/>
  <c r="AE3592" i="16"/>
  <c r="AM3592" i="16" s="1"/>
  <c r="AN3592" i="16" s="1"/>
  <c r="AE3593" i="16"/>
  <c r="AM3593" i="16" s="1"/>
  <c r="AN3593" i="16" s="1"/>
  <c r="AE3594" i="16"/>
  <c r="AM3594" i="16" s="1"/>
  <c r="AN3594" i="16" s="1"/>
  <c r="AE3595" i="16"/>
  <c r="AM3595" i="16" s="1"/>
  <c r="AN3595" i="16" s="1"/>
  <c r="AE3596" i="16"/>
  <c r="AM3596" i="16" s="1"/>
  <c r="AN3596" i="16" s="1"/>
  <c r="AE3597" i="16"/>
  <c r="AM3597" i="16" s="1"/>
  <c r="AN3597" i="16" s="1"/>
  <c r="AE3598" i="16"/>
  <c r="AM3598" i="16" s="1"/>
  <c r="AN3598" i="16" s="1"/>
  <c r="AE3599" i="16"/>
  <c r="AM3599" i="16" s="1"/>
  <c r="AN3599" i="16" s="1"/>
  <c r="AE3600" i="16"/>
  <c r="AM3600" i="16" s="1"/>
  <c r="AN3600" i="16" s="1"/>
  <c r="AE3601" i="16"/>
  <c r="AM3601" i="16" s="1"/>
  <c r="AN3601" i="16" s="1"/>
  <c r="AE3602" i="16"/>
  <c r="AM3602" i="16" s="1"/>
  <c r="AN3602" i="16" s="1"/>
  <c r="AE3603" i="16"/>
  <c r="AM3603" i="16" s="1"/>
  <c r="AN3603" i="16" s="1"/>
  <c r="AE3604" i="16"/>
  <c r="AM3604" i="16" s="1"/>
  <c r="AN3604" i="16" s="1"/>
  <c r="AE3605" i="16"/>
  <c r="AM3605" i="16" s="1"/>
  <c r="AN3605" i="16" s="1"/>
  <c r="AE3606" i="16"/>
  <c r="AM3606" i="16" s="1"/>
  <c r="AN3606" i="16" s="1"/>
  <c r="AE3607" i="16"/>
  <c r="AM3607" i="16" s="1"/>
  <c r="AN3607" i="16" s="1"/>
  <c r="AE3608" i="16"/>
  <c r="AM3608" i="16" s="1"/>
  <c r="AN3608" i="16" s="1"/>
  <c r="AE3609" i="16"/>
  <c r="AM3609" i="16" s="1"/>
  <c r="AN3609" i="16" s="1"/>
  <c r="AE3610" i="16"/>
  <c r="AM3610" i="16" s="1"/>
  <c r="AN3610" i="16" s="1"/>
  <c r="AE3611" i="16"/>
  <c r="AM3611" i="16" s="1"/>
  <c r="AN3611" i="16" s="1"/>
  <c r="AE3612" i="16"/>
  <c r="AM3612" i="16" s="1"/>
  <c r="AN3612" i="16" s="1"/>
  <c r="AE3613" i="16"/>
  <c r="AM3613" i="16" s="1"/>
  <c r="AN3613" i="16" s="1"/>
  <c r="AE3614" i="16"/>
  <c r="AM3614" i="16" s="1"/>
  <c r="AN3614" i="16" s="1"/>
  <c r="AE3615" i="16"/>
  <c r="AM3615" i="16" s="1"/>
  <c r="AN3615" i="16" s="1"/>
  <c r="AE3616" i="16"/>
  <c r="AM3616" i="16" s="1"/>
  <c r="AN3616" i="16" s="1"/>
  <c r="AE3617" i="16"/>
  <c r="AM3617" i="16" s="1"/>
  <c r="AN3617" i="16" s="1"/>
  <c r="AE3618" i="16"/>
  <c r="AM3618" i="16" s="1"/>
  <c r="AN3618" i="16" s="1"/>
  <c r="AE3619" i="16"/>
  <c r="AM3619" i="16" s="1"/>
  <c r="AN3619" i="16" s="1"/>
  <c r="AE3620" i="16"/>
  <c r="AM3620" i="16" s="1"/>
  <c r="AN3620" i="16" s="1"/>
  <c r="AE3621" i="16"/>
  <c r="AM3621" i="16" s="1"/>
  <c r="AN3621" i="16" s="1"/>
  <c r="AE3622" i="16"/>
  <c r="AM3622" i="16" s="1"/>
  <c r="AN3622" i="16" s="1"/>
  <c r="AE3623" i="16"/>
  <c r="AM3623" i="16" s="1"/>
  <c r="AN3623" i="16" s="1"/>
  <c r="AE3624" i="16"/>
  <c r="AM3624" i="16" s="1"/>
  <c r="AN3624" i="16" s="1"/>
  <c r="AE3625" i="16"/>
  <c r="AM3625" i="16" s="1"/>
  <c r="AN3625" i="16" s="1"/>
  <c r="AE3626" i="16"/>
  <c r="AM3626" i="16" s="1"/>
  <c r="AN3626" i="16" s="1"/>
  <c r="AE3627" i="16"/>
  <c r="AM3627" i="16" s="1"/>
  <c r="AN3627" i="16" s="1"/>
  <c r="AE3628" i="16"/>
  <c r="AM3628" i="16" s="1"/>
  <c r="AN3628" i="16" s="1"/>
  <c r="AE3629" i="16"/>
  <c r="AM3629" i="16" s="1"/>
  <c r="AN3629" i="16" s="1"/>
  <c r="AE3630" i="16"/>
  <c r="AM3630" i="16" s="1"/>
  <c r="AN3630" i="16" s="1"/>
  <c r="AE3631" i="16"/>
  <c r="AM3631" i="16" s="1"/>
  <c r="AN3631" i="16" s="1"/>
  <c r="AE3632" i="16"/>
  <c r="AM3632" i="16" s="1"/>
  <c r="AN3632" i="16" s="1"/>
  <c r="AE3633" i="16"/>
  <c r="AM3633" i="16" s="1"/>
  <c r="AN3633" i="16" s="1"/>
  <c r="AE3634" i="16"/>
  <c r="AM3634" i="16" s="1"/>
  <c r="AN3634" i="16" s="1"/>
  <c r="AE3635" i="16"/>
  <c r="AM3635" i="16" s="1"/>
  <c r="AN3635" i="16" s="1"/>
  <c r="AE3636" i="16"/>
  <c r="AM3636" i="16" s="1"/>
  <c r="AN3636" i="16" s="1"/>
  <c r="AE3637" i="16"/>
  <c r="AM3637" i="16" s="1"/>
  <c r="AN3637" i="16" s="1"/>
  <c r="AE3638" i="16"/>
  <c r="AM3638" i="16" s="1"/>
  <c r="AN3638" i="16" s="1"/>
  <c r="AE3639" i="16"/>
  <c r="AM3639" i="16" s="1"/>
  <c r="AN3639" i="16" s="1"/>
  <c r="AE3640" i="16"/>
  <c r="AM3640" i="16" s="1"/>
  <c r="AN3640" i="16" s="1"/>
  <c r="AE3641" i="16"/>
  <c r="AM3641" i="16" s="1"/>
  <c r="AN3641" i="16" s="1"/>
  <c r="AE3642" i="16"/>
  <c r="AM3642" i="16" s="1"/>
  <c r="AN3642" i="16" s="1"/>
  <c r="AE3643" i="16"/>
  <c r="AM3643" i="16" s="1"/>
  <c r="AN3643" i="16" s="1"/>
  <c r="AE3644" i="16"/>
  <c r="AM3644" i="16" s="1"/>
  <c r="AN3644" i="16" s="1"/>
  <c r="AE3645" i="16"/>
  <c r="AM3645" i="16" s="1"/>
  <c r="AN3645" i="16" s="1"/>
  <c r="AE3646" i="16"/>
  <c r="AM3646" i="16" s="1"/>
  <c r="AN3646" i="16" s="1"/>
  <c r="AE3647" i="16"/>
  <c r="AM3647" i="16" s="1"/>
  <c r="AN3647" i="16" s="1"/>
  <c r="AE3648" i="16"/>
  <c r="AM3648" i="16" s="1"/>
  <c r="AN3648" i="16" s="1"/>
  <c r="AE3649" i="16"/>
  <c r="AM3649" i="16" s="1"/>
  <c r="AN3649" i="16" s="1"/>
  <c r="AE3650" i="16"/>
  <c r="AM3650" i="16" s="1"/>
  <c r="AN3650" i="16" s="1"/>
  <c r="AE3651" i="16"/>
  <c r="AM3651" i="16" s="1"/>
  <c r="AN3651" i="16" s="1"/>
  <c r="AE3652" i="16"/>
  <c r="AM3652" i="16" s="1"/>
  <c r="AN3652" i="16" s="1"/>
  <c r="AE3653" i="16"/>
  <c r="AM3653" i="16" s="1"/>
  <c r="AN3653" i="16" s="1"/>
  <c r="AE3654" i="16"/>
  <c r="AM3654" i="16" s="1"/>
  <c r="AN3654" i="16" s="1"/>
  <c r="AE3655" i="16"/>
  <c r="AM3655" i="16" s="1"/>
  <c r="AN3655" i="16" s="1"/>
  <c r="AE3656" i="16"/>
  <c r="AM3656" i="16" s="1"/>
  <c r="AN3656" i="16" s="1"/>
  <c r="AE3657" i="16"/>
  <c r="AM3657" i="16" s="1"/>
  <c r="AN3657" i="16" s="1"/>
  <c r="AE3658" i="16"/>
  <c r="AM3658" i="16" s="1"/>
  <c r="AN3658" i="16" s="1"/>
  <c r="AE3659" i="16"/>
  <c r="AM3659" i="16" s="1"/>
  <c r="AN3659" i="16" s="1"/>
  <c r="AE3660" i="16"/>
  <c r="AM3660" i="16" s="1"/>
  <c r="AN3660" i="16" s="1"/>
  <c r="AE3661" i="16"/>
  <c r="AM3661" i="16" s="1"/>
  <c r="AN3661" i="16" s="1"/>
  <c r="AE3662" i="16"/>
  <c r="AM3662" i="16" s="1"/>
  <c r="AN3662" i="16" s="1"/>
  <c r="AE3663" i="16"/>
  <c r="AM3663" i="16" s="1"/>
  <c r="AN3663" i="16" s="1"/>
  <c r="AE3664" i="16"/>
  <c r="AM3664" i="16" s="1"/>
  <c r="AN3664" i="16" s="1"/>
  <c r="AE3665" i="16"/>
  <c r="AM3665" i="16" s="1"/>
  <c r="AN3665" i="16" s="1"/>
  <c r="AE3666" i="16"/>
  <c r="AM3666" i="16" s="1"/>
  <c r="AN3666" i="16" s="1"/>
  <c r="AE3667" i="16"/>
  <c r="AM3667" i="16" s="1"/>
  <c r="AN3667" i="16" s="1"/>
  <c r="AE3668" i="16"/>
  <c r="AM3668" i="16" s="1"/>
  <c r="AN3668" i="16" s="1"/>
  <c r="AE3669" i="16"/>
  <c r="AM3669" i="16" s="1"/>
  <c r="AN3669" i="16" s="1"/>
  <c r="AE3670" i="16"/>
  <c r="AM3670" i="16" s="1"/>
  <c r="AN3670" i="16" s="1"/>
  <c r="AE3671" i="16"/>
  <c r="AM3671" i="16" s="1"/>
  <c r="AN3671" i="16" s="1"/>
  <c r="AE3672" i="16"/>
  <c r="AM3672" i="16" s="1"/>
  <c r="AN3672" i="16" s="1"/>
  <c r="AE3673" i="16"/>
  <c r="AM3673" i="16" s="1"/>
  <c r="AN3673" i="16" s="1"/>
  <c r="AE3674" i="16"/>
  <c r="AM3674" i="16" s="1"/>
  <c r="AN3674" i="16" s="1"/>
  <c r="AE3675" i="16"/>
  <c r="AM3675" i="16" s="1"/>
  <c r="AN3675" i="16" s="1"/>
  <c r="AE3676" i="16"/>
  <c r="AM3676" i="16" s="1"/>
  <c r="AN3676" i="16" s="1"/>
  <c r="AE3677" i="16"/>
  <c r="AM3677" i="16" s="1"/>
  <c r="AN3677" i="16" s="1"/>
  <c r="AE3678" i="16"/>
  <c r="AM3678" i="16" s="1"/>
  <c r="AN3678" i="16" s="1"/>
  <c r="AE3679" i="16"/>
  <c r="AM3679" i="16" s="1"/>
  <c r="AN3679" i="16" s="1"/>
  <c r="AE3680" i="16"/>
  <c r="AM3680" i="16" s="1"/>
  <c r="AN3680" i="16" s="1"/>
  <c r="AE3681" i="16"/>
  <c r="AM3681" i="16" s="1"/>
  <c r="AN3681" i="16" s="1"/>
  <c r="AE3682" i="16"/>
  <c r="AM3682" i="16" s="1"/>
  <c r="AN3682" i="16" s="1"/>
  <c r="AE3683" i="16"/>
  <c r="AM3683" i="16" s="1"/>
  <c r="AN3683" i="16" s="1"/>
  <c r="AE3684" i="16"/>
  <c r="AM3684" i="16" s="1"/>
  <c r="AN3684" i="16" s="1"/>
  <c r="AE3685" i="16"/>
  <c r="AM3685" i="16" s="1"/>
  <c r="AN3685" i="16" s="1"/>
  <c r="AE3686" i="16"/>
  <c r="AM3686" i="16" s="1"/>
  <c r="AN3686" i="16" s="1"/>
  <c r="AE3687" i="16"/>
  <c r="AM3687" i="16" s="1"/>
  <c r="AN3687" i="16" s="1"/>
  <c r="AE3688" i="16"/>
  <c r="AM3688" i="16" s="1"/>
  <c r="AN3688" i="16" s="1"/>
  <c r="AE3689" i="16"/>
  <c r="AM3689" i="16" s="1"/>
  <c r="AN3689" i="16" s="1"/>
  <c r="AE3690" i="16"/>
  <c r="AM3690" i="16" s="1"/>
  <c r="AN3690" i="16" s="1"/>
  <c r="AE3691" i="16"/>
  <c r="AM3691" i="16" s="1"/>
  <c r="AN3691" i="16" s="1"/>
  <c r="AE3692" i="16"/>
  <c r="AM3692" i="16" s="1"/>
  <c r="AN3692" i="16" s="1"/>
  <c r="AE3693" i="16"/>
  <c r="AM3693" i="16" s="1"/>
  <c r="AN3693" i="16" s="1"/>
  <c r="AE3694" i="16"/>
  <c r="AM3694" i="16" s="1"/>
  <c r="AN3694" i="16" s="1"/>
  <c r="AE3695" i="16"/>
  <c r="AM3695" i="16" s="1"/>
  <c r="AN3695" i="16" s="1"/>
  <c r="AE3696" i="16"/>
  <c r="AM3696" i="16" s="1"/>
  <c r="AN3696" i="16" s="1"/>
  <c r="AE3697" i="16"/>
  <c r="AM3697" i="16" s="1"/>
  <c r="AN3697" i="16" s="1"/>
  <c r="AE3698" i="16"/>
  <c r="AM3698" i="16" s="1"/>
  <c r="AN3698" i="16" s="1"/>
  <c r="AE3699" i="16"/>
  <c r="AM3699" i="16" s="1"/>
  <c r="AN3699" i="16" s="1"/>
  <c r="AE3700" i="16"/>
  <c r="AM3700" i="16" s="1"/>
  <c r="AN3700" i="16" s="1"/>
  <c r="AE3701" i="16"/>
  <c r="AM3701" i="16" s="1"/>
  <c r="AN3701" i="16" s="1"/>
  <c r="AE3702" i="16"/>
  <c r="AM3702" i="16" s="1"/>
  <c r="AN3702" i="16" s="1"/>
  <c r="AE3703" i="16"/>
  <c r="AM3703" i="16" s="1"/>
  <c r="AN3703" i="16" s="1"/>
  <c r="AE3704" i="16"/>
  <c r="AM3704" i="16" s="1"/>
  <c r="AN3704" i="16" s="1"/>
  <c r="AE3705" i="16"/>
  <c r="AM3705" i="16" s="1"/>
  <c r="AN3705" i="16" s="1"/>
  <c r="AE3706" i="16"/>
  <c r="AM3706" i="16" s="1"/>
  <c r="AN3706" i="16" s="1"/>
  <c r="AE3707" i="16"/>
  <c r="AM3707" i="16" s="1"/>
  <c r="AN3707" i="16" s="1"/>
  <c r="AE3708" i="16"/>
  <c r="AM3708" i="16" s="1"/>
  <c r="AN3708" i="16" s="1"/>
  <c r="AE3709" i="16"/>
  <c r="AM3709" i="16" s="1"/>
  <c r="AN3709" i="16" s="1"/>
  <c r="AE3710" i="16"/>
  <c r="AM3710" i="16" s="1"/>
  <c r="AN3710" i="16" s="1"/>
  <c r="AE3711" i="16"/>
  <c r="AM3711" i="16" s="1"/>
  <c r="AN3711" i="16" s="1"/>
  <c r="AE3712" i="16"/>
  <c r="AM3712" i="16" s="1"/>
  <c r="AN3712" i="16" s="1"/>
  <c r="AE3713" i="16"/>
  <c r="AM3713" i="16" s="1"/>
  <c r="AN3713" i="16" s="1"/>
  <c r="AE3714" i="16"/>
  <c r="AM3714" i="16" s="1"/>
  <c r="AN3714" i="16" s="1"/>
  <c r="AE3715" i="16"/>
  <c r="AM3715" i="16" s="1"/>
  <c r="AN3715" i="16" s="1"/>
  <c r="AE3716" i="16"/>
  <c r="AM3716" i="16" s="1"/>
  <c r="AN3716" i="16" s="1"/>
  <c r="AE3717" i="16"/>
  <c r="AM3717" i="16" s="1"/>
  <c r="AN3717" i="16" s="1"/>
  <c r="AE3718" i="16"/>
  <c r="AM3718" i="16" s="1"/>
  <c r="AN3718" i="16" s="1"/>
  <c r="AE3719" i="16"/>
  <c r="AM3719" i="16" s="1"/>
  <c r="AN3719" i="16" s="1"/>
  <c r="AE3720" i="16"/>
  <c r="AM3720" i="16" s="1"/>
  <c r="AN3720" i="16" s="1"/>
  <c r="AE3721" i="16"/>
  <c r="AM3721" i="16" s="1"/>
  <c r="AN3721" i="16" s="1"/>
  <c r="AE3722" i="16"/>
  <c r="AM3722" i="16" s="1"/>
  <c r="AN3722" i="16" s="1"/>
  <c r="AE3723" i="16"/>
  <c r="AM3723" i="16" s="1"/>
  <c r="AN3723" i="16" s="1"/>
  <c r="AE3724" i="16"/>
  <c r="AM3724" i="16" s="1"/>
  <c r="AN3724" i="16" s="1"/>
  <c r="AE3725" i="16"/>
  <c r="AM3725" i="16" s="1"/>
  <c r="AN3725" i="16" s="1"/>
  <c r="AE3726" i="16"/>
  <c r="AM3726" i="16" s="1"/>
  <c r="AN3726" i="16" s="1"/>
  <c r="AE3727" i="16"/>
  <c r="AM3727" i="16" s="1"/>
  <c r="AN3727" i="16" s="1"/>
  <c r="AE3728" i="16"/>
  <c r="AM3728" i="16" s="1"/>
  <c r="AN3728" i="16" s="1"/>
  <c r="AE3729" i="16"/>
  <c r="AM3729" i="16" s="1"/>
  <c r="AN3729" i="16" s="1"/>
  <c r="AE3730" i="16"/>
  <c r="AM3730" i="16" s="1"/>
  <c r="AN3730" i="16" s="1"/>
  <c r="AE3731" i="16"/>
  <c r="AM3731" i="16" s="1"/>
  <c r="AN3731" i="16" s="1"/>
  <c r="AE3732" i="16"/>
  <c r="AM3732" i="16" s="1"/>
  <c r="AN3732" i="16" s="1"/>
  <c r="AE3733" i="16"/>
  <c r="AM3733" i="16" s="1"/>
  <c r="AN3733" i="16" s="1"/>
  <c r="AE3734" i="16"/>
  <c r="AM3734" i="16" s="1"/>
  <c r="AN3734" i="16" s="1"/>
  <c r="AE3735" i="16"/>
  <c r="AM3735" i="16" s="1"/>
  <c r="AN3735" i="16" s="1"/>
  <c r="AE3736" i="16"/>
  <c r="AM3736" i="16" s="1"/>
  <c r="AN3736" i="16" s="1"/>
  <c r="AE3737" i="16"/>
  <c r="AM3737" i="16" s="1"/>
  <c r="AN3737" i="16" s="1"/>
  <c r="AE3738" i="16"/>
  <c r="AM3738" i="16" s="1"/>
  <c r="AN3738" i="16" s="1"/>
  <c r="AE3739" i="16"/>
  <c r="AM3739" i="16" s="1"/>
  <c r="AN3739" i="16" s="1"/>
  <c r="AE3740" i="16"/>
  <c r="AM3740" i="16" s="1"/>
  <c r="AN3740" i="16" s="1"/>
  <c r="AE3741" i="16"/>
  <c r="AM3741" i="16" s="1"/>
  <c r="AN3741" i="16" s="1"/>
  <c r="AE3742" i="16"/>
  <c r="AM3742" i="16" s="1"/>
  <c r="AN3742" i="16" s="1"/>
  <c r="AE3743" i="16"/>
  <c r="AM3743" i="16" s="1"/>
  <c r="AN3743" i="16" s="1"/>
  <c r="AE3744" i="16"/>
  <c r="AM3744" i="16" s="1"/>
  <c r="AN3744" i="16" s="1"/>
  <c r="AE3745" i="16"/>
  <c r="AM3745" i="16" s="1"/>
  <c r="AN3745" i="16" s="1"/>
  <c r="AE3746" i="16"/>
  <c r="AM3746" i="16" s="1"/>
  <c r="AN3746" i="16" s="1"/>
  <c r="AE3747" i="16"/>
  <c r="AM3747" i="16" s="1"/>
  <c r="AN3747" i="16" s="1"/>
  <c r="AE3748" i="16"/>
  <c r="AM3748" i="16" s="1"/>
  <c r="AN3748" i="16" s="1"/>
  <c r="AE3749" i="16"/>
  <c r="AM3749" i="16" s="1"/>
  <c r="AN3749" i="16" s="1"/>
  <c r="AE3750" i="16"/>
  <c r="AM3750" i="16" s="1"/>
  <c r="AN3750" i="16" s="1"/>
  <c r="AE3751" i="16"/>
  <c r="AM3751" i="16" s="1"/>
  <c r="AN3751" i="16" s="1"/>
  <c r="AE3752" i="16"/>
  <c r="AM3752" i="16" s="1"/>
  <c r="AN3752" i="16" s="1"/>
  <c r="AE3753" i="16"/>
  <c r="AM3753" i="16" s="1"/>
  <c r="AN3753" i="16" s="1"/>
  <c r="AE3754" i="16"/>
  <c r="AM3754" i="16" s="1"/>
  <c r="AN3754" i="16" s="1"/>
  <c r="AE3755" i="16"/>
  <c r="AM3755" i="16" s="1"/>
  <c r="AN3755" i="16" s="1"/>
  <c r="AE3756" i="16"/>
  <c r="AM3756" i="16" s="1"/>
  <c r="AN3756" i="16" s="1"/>
  <c r="AE3757" i="16"/>
  <c r="AM3757" i="16" s="1"/>
  <c r="AN3757" i="16" s="1"/>
  <c r="AE3758" i="16"/>
  <c r="AM3758" i="16" s="1"/>
  <c r="AN3758" i="16" s="1"/>
  <c r="AE3759" i="16"/>
  <c r="AM3759" i="16" s="1"/>
  <c r="AN3759" i="16" s="1"/>
  <c r="AE3760" i="16"/>
  <c r="AM3760" i="16" s="1"/>
  <c r="AN3760" i="16" s="1"/>
  <c r="AE3761" i="16"/>
  <c r="AM3761" i="16" s="1"/>
  <c r="AN3761" i="16" s="1"/>
  <c r="AE3762" i="16"/>
  <c r="AM3762" i="16" s="1"/>
  <c r="AN3762" i="16" s="1"/>
  <c r="AE3763" i="16"/>
  <c r="AM3763" i="16" s="1"/>
  <c r="AN3763" i="16" s="1"/>
  <c r="AE3764" i="16"/>
  <c r="AM3764" i="16" s="1"/>
  <c r="AN3764" i="16" s="1"/>
  <c r="AE3765" i="16"/>
  <c r="AM3765" i="16" s="1"/>
  <c r="AN3765" i="16" s="1"/>
  <c r="AE3766" i="16"/>
  <c r="AM3766" i="16" s="1"/>
  <c r="AN3766" i="16" s="1"/>
  <c r="AE3767" i="16"/>
  <c r="AM3767" i="16" s="1"/>
  <c r="AN3767" i="16" s="1"/>
  <c r="AE3768" i="16"/>
  <c r="AM3768" i="16" s="1"/>
  <c r="AN3768" i="16" s="1"/>
  <c r="AE3769" i="16"/>
  <c r="AM3769" i="16" s="1"/>
  <c r="AN3769" i="16" s="1"/>
  <c r="AE3770" i="16"/>
  <c r="AM3770" i="16" s="1"/>
  <c r="AN3770" i="16" s="1"/>
  <c r="AE3771" i="16"/>
  <c r="AM3771" i="16" s="1"/>
  <c r="AN3771" i="16" s="1"/>
  <c r="AE3772" i="16"/>
  <c r="AM3772" i="16" s="1"/>
  <c r="AN3772" i="16" s="1"/>
  <c r="AE3773" i="16"/>
  <c r="AM3773" i="16" s="1"/>
  <c r="AN3773" i="16" s="1"/>
  <c r="AE3774" i="16"/>
  <c r="AM3774" i="16" s="1"/>
  <c r="AN3774" i="16" s="1"/>
  <c r="AE3775" i="16"/>
  <c r="AM3775" i="16" s="1"/>
  <c r="AN3775" i="16" s="1"/>
  <c r="AE3776" i="16"/>
  <c r="AM3776" i="16" s="1"/>
  <c r="AN3776" i="16" s="1"/>
  <c r="AE3777" i="16"/>
  <c r="AM3777" i="16" s="1"/>
  <c r="AN3777" i="16" s="1"/>
  <c r="AE3778" i="16"/>
  <c r="AM3778" i="16" s="1"/>
  <c r="AN3778" i="16" s="1"/>
  <c r="AE3779" i="16"/>
  <c r="AM3779" i="16" s="1"/>
  <c r="AN3779" i="16" s="1"/>
  <c r="AE3780" i="16"/>
  <c r="AM3780" i="16" s="1"/>
  <c r="AN3780" i="16" s="1"/>
  <c r="AE3781" i="16"/>
  <c r="AM3781" i="16" s="1"/>
  <c r="AN3781" i="16" s="1"/>
  <c r="AE3782" i="16"/>
  <c r="AM3782" i="16" s="1"/>
  <c r="AN3782" i="16" s="1"/>
  <c r="AE3783" i="16"/>
  <c r="AM3783" i="16" s="1"/>
  <c r="AN3783" i="16" s="1"/>
  <c r="AE3784" i="16"/>
  <c r="AM3784" i="16" s="1"/>
  <c r="AN3784" i="16" s="1"/>
  <c r="AE3785" i="16"/>
  <c r="AM3785" i="16" s="1"/>
  <c r="AN3785" i="16" s="1"/>
  <c r="AE3786" i="16"/>
  <c r="AM3786" i="16" s="1"/>
  <c r="AN3786" i="16" s="1"/>
  <c r="AE3787" i="16"/>
  <c r="AM3787" i="16" s="1"/>
  <c r="AN3787" i="16" s="1"/>
  <c r="AE3788" i="16"/>
  <c r="AM3788" i="16" s="1"/>
  <c r="AN3788" i="16" s="1"/>
  <c r="AE3789" i="16"/>
  <c r="AM3789" i="16" s="1"/>
  <c r="AN3789" i="16" s="1"/>
  <c r="AE3790" i="16"/>
  <c r="AM3790" i="16" s="1"/>
  <c r="AN3790" i="16" s="1"/>
  <c r="AE3791" i="16"/>
  <c r="AM3791" i="16" s="1"/>
  <c r="AN3791" i="16" s="1"/>
  <c r="AE3792" i="16"/>
  <c r="AM3792" i="16" s="1"/>
  <c r="AN3792" i="16" s="1"/>
  <c r="AE3793" i="16"/>
  <c r="AM3793" i="16" s="1"/>
  <c r="AN3793" i="16" s="1"/>
  <c r="AE3794" i="16"/>
  <c r="AM3794" i="16" s="1"/>
  <c r="AN3794" i="16" s="1"/>
  <c r="AE3795" i="16"/>
  <c r="AM3795" i="16" s="1"/>
  <c r="AN3795" i="16" s="1"/>
  <c r="AE3796" i="16"/>
  <c r="AM3796" i="16" s="1"/>
  <c r="AN3796" i="16" s="1"/>
  <c r="AE3797" i="16"/>
  <c r="AM3797" i="16" s="1"/>
  <c r="AN3797" i="16" s="1"/>
  <c r="AE3798" i="16"/>
  <c r="AM3798" i="16" s="1"/>
  <c r="AN3798" i="16" s="1"/>
  <c r="AE3799" i="16"/>
  <c r="AM3799" i="16" s="1"/>
  <c r="AN3799" i="16" s="1"/>
  <c r="AE3800" i="16"/>
  <c r="AM3800" i="16" s="1"/>
  <c r="AN3800" i="16" s="1"/>
  <c r="AE3801" i="16"/>
  <c r="AM3801" i="16" s="1"/>
  <c r="AN3801" i="16" s="1"/>
  <c r="AE3802" i="16"/>
  <c r="AM3802" i="16" s="1"/>
  <c r="AN3802" i="16" s="1"/>
  <c r="AE3803" i="16"/>
  <c r="AM3803" i="16" s="1"/>
  <c r="AN3803" i="16" s="1"/>
  <c r="AE3804" i="16"/>
  <c r="AM3804" i="16" s="1"/>
  <c r="AN3804" i="16" s="1"/>
  <c r="AE3805" i="16"/>
  <c r="AM3805" i="16" s="1"/>
  <c r="AN3805" i="16" s="1"/>
  <c r="AE3806" i="16"/>
  <c r="AM3806" i="16" s="1"/>
  <c r="AN3806" i="16" s="1"/>
  <c r="AE3807" i="16"/>
  <c r="AM3807" i="16" s="1"/>
  <c r="AN3807" i="16" s="1"/>
  <c r="AE3808" i="16"/>
  <c r="AM3808" i="16" s="1"/>
  <c r="AN3808" i="16" s="1"/>
  <c r="AE3809" i="16"/>
  <c r="AM3809" i="16" s="1"/>
  <c r="AN3809" i="16" s="1"/>
  <c r="AE3810" i="16"/>
  <c r="AM3810" i="16" s="1"/>
  <c r="AN3810" i="16" s="1"/>
  <c r="AE3811" i="16"/>
  <c r="AM3811" i="16" s="1"/>
  <c r="AN3811" i="16" s="1"/>
  <c r="AE3812" i="16"/>
  <c r="AM3812" i="16" s="1"/>
  <c r="AN3812" i="16" s="1"/>
  <c r="AE3813" i="16"/>
  <c r="AM3813" i="16" s="1"/>
  <c r="AN3813" i="16" s="1"/>
  <c r="AE3814" i="16"/>
  <c r="AM3814" i="16" s="1"/>
  <c r="AN3814" i="16" s="1"/>
  <c r="AE3815" i="16"/>
  <c r="AM3815" i="16" s="1"/>
  <c r="AN3815" i="16" s="1"/>
  <c r="AE3816" i="16"/>
  <c r="AM3816" i="16" s="1"/>
  <c r="AN3816" i="16" s="1"/>
  <c r="AE3817" i="16"/>
  <c r="AM3817" i="16" s="1"/>
  <c r="AN3817" i="16" s="1"/>
  <c r="AE3818" i="16"/>
  <c r="AM3818" i="16" s="1"/>
  <c r="AN3818" i="16" s="1"/>
  <c r="AE3819" i="16"/>
  <c r="AM3819" i="16" s="1"/>
  <c r="AN3819" i="16" s="1"/>
  <c r="AE3820" i="16"/>
  <c r="AM3820" i="16" s="1"/>
  <c r="AN3820" i="16" s="1"/>
  <c r="AE3821" i="16"/>
  <c r="AM3821" i="16" s="1"/>
  <c r="AN3821" i="16" s="1"/>
  <c r="AE3822" i="16"/>
  <c r="AM3822" i="16" s="1"/>
  <c r="AN3822" i="16" s="1"/>
  <c r="AE3823" i="16"/>
  <c r="AM3823" i="16" s="1"/>
  <c r="AN3823" i="16" s="1"/>
  <c r="AE3824" i="16"/>
  <c r="AM3824" i="16" s="1"/>
  <c r="AN3824" i="16" s="1"/>
  <c r="AE3825" i="16"/>
  <c r="AM3825" i="16" s="1"/>
  <c r="AN3825" i="16" s="1"/>
  <c r="AE3826" i="16"/>
  <c r="AM3826" i="16" s="1"/>
  <c r="AN3826" i="16" s="1"/>
  <c r="AE3827" i="16"/>
  <c r="AM3827" i="16" s="1"/>
  <c r="AN3827" i="16" s="1"/>
  <c r="AE3828" i="16"/>
  <c r="AM3828" i="16" s="1"/>
  <c r="AN3828" i="16" s="1"/>
  <c r="AE3829" i="16"/>
  <c r="AM3829" i="16" s="1"/>
  <c r="AN3829" i="16" s="1"/>
  <c r="AE3830" i="16"/>
  <c r="AM3830" i="16" s="1"/>
  <c r="AN3830" i="16" s="1"/>
  <c r="AE3831" i="16"/>
  <c r="AM3831" i="16" s="1"/>
  <c r="AN3831" i="16" s="1"/>
  <c r="AE3832" i="16"/>
  <c r="AM3832" i="16" s="1"/>
  <c r="AN3832" i="16" s="1"/>
  <c r="AE3833" i="16"/>
  <c r="AM3833" i="16" s="1"/>
  <c r="AN3833" i="16" s="1"/>
  <c r="AE3834" i="16"/>
  <c r="AM3834" i="16" s="1"/>
  <c r="AN3834" i="16" s="1"/>
  <c r="AE3835" i="16"/>
  <c r="AM3835" i="16" s="1"/>
  <c r="AN3835" i="16" s="1"/>
  <c r="AE3836" i="16"/>
  <c r="AM3836" i="16" s="1"/>
  <c r="AN3836" i="16" s="1"/>
  <c r="AE3837" i="16"/>
  <c r="AM3837" i="16" s="1"/>
  <c r="AN3837" i="16" s="1"/>
  <c r="AE3838" i="16"/>
  <c r="AM3838" i="16" s="1"/>
  <c r="AN3838" i="16" s="1"/>
  <c r="AE3839" i="16"/>
  <c r="AM3839" i="16" s="1"/>
  <c r="AN3839" i="16" s="1"/>
  <c r="AE3840" i="16"/>
  <c r="AM3840" i="16" s="1"/>
  <c r="AN3840" i="16" s="1"/>
  <c r="AE3841" i="16"/>
  <c r="AM3841" i="16" s="1"/>
  <c r="AN3841" i="16" s="1"/>
  <c r="AE3842" i="16"/>
  <c r="AM3842" i="16" s="1"/>
  <c r="AN3842" i="16" s="1"/>
  <c r="AE3843" i="16"/>
  <c r="AM3843" i="16" s="1"/>
  <c r="AN3843" i="16" s="1"/>
  <c r="AE3844" i="16"/>
  <c r="AM3844" i="16" s="1"/>
  <c r="AN3844" i="16" s="1"/>
  <c r="AE3845" i="16"/>
  <c r="AM3845" i="16" s="1"/>
  <c r="AN3845" i="16" s="1"/>
  <c r="AE3846" i="16"/>
  <c r="AM3846" i="16" s="1"/>
  <c r="AN3846" i="16" s="1"/>
  <c r="AE3847" i="16"/>
  <c r="AM3847" i="16" s="1"/>
  <c r="AN3847" i="16" s="1"/>
  <c r="AE3848" i="16"/>
  <c r="AM3848" i="16" s="1"/>
  <c r="AN3848" i="16" s="1"/>
  <c r="AE3849" i="16"/>
  <c r="AM3849" i="16" s="1"/>
  <c r="AN3849" i="16" s="1"/>
  <c r="AE3850" i="16"/>
  <c r="AM3850" i="16" s="1"/>
  <c r="AN3850" i="16" s="1"/>
  <c r="AE3851" i="16"/>
  <c r="AM3851" i="16" s="1"/>
  <c r="AN3851" i="16" s="1"/>
  <c r="AE3852" i="16"/>
  <c r="AM3852" i="16" s="1"/>
  <c r="AN3852" i="16" s="1"/>
  <c r="AE3853" i="16"/>
  <c r="AM3853" i="16" s="1"/>
  <c r="AN3853" i="16" s="1"/>
  <c r="AE3854" i="16"/>
  <c r="AM3854" i="16" s="1"/>
  <c r="AN3854" i="16" s="1"/>
  <c r="AE3855" i="16"/>
  <c r="AM3855" i="16" s="1"/>
  <c r="AN3855" i="16" s="1"/>
  <c r="AE3856" i="16"/>
  <c r="AM3856" i="16" s="1"/>
  <c r="AN3856" i="16" s="1"/>
  <c r="AE3857" i="16"/>
  <c r="AM3857" i="16" s="1"/>
  <c r="AN3857" i="16" s="1"/>
  <c r="AE3858" i="16"/>
  <c r="AM3858" i="16" s="1"/>
  <c r="AN3858" i="16" s="1"/>
  <c r="AE3859" i="16"/>
  <c r="AM3859" i="16" s="1"/>
  <c r="AN3859" i="16" s="1"/>
  <c r="AE3860" i="16"/>
  <c r="AM3860" i="16" s="1"/>
  <c r="AN3860" i="16" s="1"/>
  <c r="AE3861" i="16"/>
  <c r="AM3861" i="16" s="1"/>
  <c r="AN3861" i="16" s="1"/>
  <c r="AE3862" i="16"/>
  <c r="AM3862" i="16" s="1"/>
  <c r="AN3862" i="16" s="1"/>
  <c r="AE3863" i="16"/>
  <c r="AM3863" i="16" s="1"/>
  <c r="AN3863" i="16" s="1"/>
  <c r="AE3864" i="16"/>
  <c r="AM3864" i="16" s="1"/>
  <c r="AN3864" i="16" s="1"/>
  <c r="AE3865" i="16"/>
  <c r="AM3865" i="16" s="1"/>
  <c r="AN3865" i="16" s="1"/>
  <c r="AE3866" i="16"/>
  <c r="AM3866" i="16" s="1"/>
  <c r="AN3866" i="16" s="1"/>
  <c r="AE3867" i="16"/>
  <c r="AM3867" i="16" s="1"/>
  <c r="AN3867" i="16" s="1"/>
  <c r="AE3868" i="16"/>
  <c r="AM3868" i="16" s="1"/>
  <c r="AN3868" i="16" s="1"/>
  <c r="AE3869" i="16"/>
  <c r="AM3869" i="16" s="1"/>
  <c r="AN3869" i="16" s="1"/>
  <c r="AE3870" i="16"/>
  <c r="AM3870" i="16" s="1"/>
  <c r="AN3870" i="16" s="1"/>
  <c r="AE3871" i="16"/>
  <c r="AM3871" i="16" s="1"/>
  <c r="AN3871" i="16" s="1"/>
  <c r="AE3872" i="16"/>
  <c r="AM3872" i="16" s="1"/>
  <c r="AN3872" i="16" s="1"/>
  <c r="AE3873" i="16"/>
  <c r="AM3873" i="16" s="1"/>
  <c r="AN3873" i="16" s="1"/>
  <c r="AE3874" i="16"/>
  <c r="AM3874" i="16" s="1"/>
  <c r="AN3874" i="16" s="1"/>
  <c r="AE3875" i="16"/>
  <c r="AM3875" i="16" s="1"/>
  <c r="AN3875" i="16" s="1"/>
  <c r="AE3876" i="16"/>
  <c r="AM3876" i="16" s="1"/>
  <c r="AN3876" i="16" s="1"/>
  <c r="AE3877" i="16"/>
  <c r="AM3877" i="16" s="1"/>
  <c r="AN3877" i="16" s="1"/>
  <c r="AE3878" i="16"/>
  <c r="AM3878" i="16" s="1"/>
  <c r="AN3878" i="16" s="1"/>
  <c r="AE3879" i="16"/>
  <c r="AM3879" i="16" s="1"/>
  <c r="AN3879" i="16" s="1"/>
  <c r="AE3880" i="16"/>
  <c r="AM3880" i="16" s="1"/>
  <c r="AN3880" i="16" s="1"/>
  <c r="AE3881" i="16"/>
  <c r="AM3881" i="16" s="1"/>
  <c r="AN3881" i="16" s="1"/>
  <c r="AE3882" i="16"/>
  <c r="AM3882" i="16" s="1"/>
  <c r="AN3882" i="16" s="1"/>
  <c r="AE3883" i="16"/>
  <c r="AM3883" i="16" s="1"/>
  <c r="AN3883" i="16" s="1"/>
  <c r="AE3884" i="16"/>
  <c r="AM3884" i="16" s="1"/>
  <c r="AN3884" i="16" s="1"/>
  <c r="AE3885" i="16"/>
  <c r="AM3885" i="16" s="1"/>
  <c r="AN3885" i="16" s="1"/>
  <c r="AE3886" i="16"/>
  <c r="AM3886" i="16" s="1"/>
  <c r="AN3886" i="16" s="1"/>
  <c r="AE3887" i="16"/>
  <c r="AM3887" i="16" s="1"/>
  <c r="AN3887" i="16" s="1"/>
  <c r="AE3888" i="16"/>
  <c r="AM3888" i="16" s="1"/>
  <c r="AN3888" i="16" s="1"/>
  <c r="AE3889" i="16"/>
  <c r="AM3889" i="16" s="1"/>
  <c r="AN3889" i="16" s="1"/>
  <c r="AE3890" i="16"/>
  <c r="AM3890" i="16" s="1"/>
  <c r="AN3890" i="16" s="1"/>
  <c r="AE3891" i="16"/>
  <c r="AM3891" i="16" s="1"/>
  <c r="AN3891" i="16" s="1"/>
  <c r="AE3892" i="16"/>
  <c r="AM3892" i="16" s="1"/>
  <c r="AN3892" i="16" s="1"/>
  <c r="AE3893" i="16"/>
  <c r="AM3893" i="16" s="1"/>
  <c r="AN3893" i="16" s="1"/>
  <c r="AE3894" i="16"/>
  <c r="AM3894" i="16" s="1"/>
  <c r="AN3894" i="16" s="1"/>
  <c r="AE3895" i="16"/>
  <c r="AM3895" i="16" s="1"/>
  <c r="AN3895" i="16" s="1"/>
  <c r="AE3896" i="16"/>
  <c r="AM3896" i="16" s="1"/>
  <c r="AN3896" i="16" s="1"/>
  <c r="AE3897" i="16"/>
  <c r="AM3897" i="16" s="1"/>
  <c r="AN3897" i="16" s="1"/>
  <c r="AE3898" i="16"/>
  <c r="AM3898" i="16" s="1"/>
  <c r="AN3898" i="16" s="1"/>
  <c r="AE3899" i="16"/>
  <c r="AM3899" i="16" s="1"/>
  <c r="AN3899" i="16" s="1"/>
  <c r="AE3900" i="16"/>
  <c r="AM3900" i="16" s="1"/>
  <c r="AN3900" i="16" s="1"/>
  <c r="AE3901" i="16"/>
  <c r="AM3901" i="16" s="1"/>
  <c r="AN3901" i="16" s="1"/>
  <c r="AE3902" i="16"/>
  <c r="AM3902" i="16" s="1"/>
  <c r="AN3902" i="16" s="1"/>
  <c r="AE3903" i="16"/>
  <c r="AM3903" i="16" s="1"/>
  <c r="AN3903" i="16" s="1"/>
  <c r="AE3904" i="16"/>
  <c r="AM3904" i="16" s="1"/>
  <c r="AN3904" i="16" s="1"/>
  <c r="AE3905" i="16"/>
  <c r="AM3905" i="16" s="1"/>
  <c r="AN3905" i="16" s="1"/>
  <c r="AE3906" i="16"/>
  <c r="AM3906" i="16" s="1"/>
  <c r="AN3906" i="16" s="1"/>
  <c r="AE3907" i="16"/>
  <c r="AM3907" i="16" s="1"/>
  <c r="AN3907" i="16" s="1"/>
  <c r="AE3908" i="16"/>
  <c r="AM3908" i="16" s="1"/>
  <c r="AN3908" i="16" s="1"/>
  <c r="AE3909" i="16"/>
  <c r="AM3909" i="16" s="1"/>
  <c r="AN3909" i="16" s="1"/>
  <c r="AE3910" i="16"/>
  <c r="AM3910" i="16" s="1"/>
  <c r="AN3910" i="16" s="1"/>
  <c r="AE3911" i="16"/>
  <c r="AM3911" i="16" s="1"/>
  <c r="AN3911" i="16" s="1"/>
  <c r="AE3912" i="16"/>
  <c r="AM3912" i="16" s="1"/>
  <c r="AN3912" i="16" s="1"/>
  <c r="AE3913" i="16"/>
  <c r="AM3913" i="16" s="1"/>
  <c r="AN3913" i="16" s="1"/>
  <c r="AE3914" i="16"/>
  <c r="AM3914" i="16" s="1"/>
  <c r="AN3914" i="16" s="1"/>
  <c r="AE3915" i="16"/>
  <c r="AM3915" i="16" s="1"/>
  <c r="AN3915" i="16" s="1"/>
  <c r="AE3916" i="16"/>
  <c r="AM3916" i="16" s="1"/>
  <c r="AN3916" i="16" s="1"/>
  <c r="AE3917" i="16"/>
  <c r="AM3917" i="16" s="1"/>
  <c r="AN3917" i="16" s="1"/>
  <c r="AE3918" i="16"/>
  <c r="AM3918" i="16" s="1"/>
  <c r="AN3918" i="16" s="1"/>
  <c r="AE3919" i="16"/>
  <c r="AM3919" i="16" s="1"/>
  <c r="AN3919" i="16" s="1"/>
  <c r="AE3920" i="16"/>
  <c r="AM3920" i="16" s="1"/>
  <c r="AN3920" i="16" s="1"/>
  <c r="AE3921" i="16"/>
  <c r="AM3921" i="16" s="1"/>
  <c r="AN3921" i="16" s="1"/>
  <c r="AE3922" i="16"/>
  <c r="AM3922" i="16" s="1"/>
  <c r="AN3922" i="16" s="1"/>
  <c r="AE3923" i="16"/>
  <c r="AM3923" i="16" s="1"/>
  <c r="AN3923" i="16" s="1"/>
  <c r="AE3924" i="16"/>
  <c r="AM3924" i="16" s="1"/>
  <c r="AN3924" i="16" s="1"/>
  <c r="AE3925" i="16"/>
  <c r="AM3925" i="16" s="1"/>
  <c r="AN3925" i="16" s="1"/>
  <c r="AE3926" i="16"/>
  <c r="AM3926" i="16" s="1"/>
  <c r="AN3926" i="16" s="1"/>
  <c r="AE3927" i="16"/>
  <c r="AM3927" i="16" s="1"/>
  <c r="AN3927" i="16" s="1"/>
  <c r="AE3928" i="16"/>
  <c r="AM3928" i="16" s="1"/>
  <c r="AN3928" i="16" s="1"/>
  <c r="AE3929" i="16"/>
  <c r="AM3929" i="16" s="1"/>
  <c r="AN3929" i="16" s="1"/>
  <c r="AE3930" i="16"/>
  <c r="AM3930" i="16" s="1"/>
  <c r="AN3930" i="16" s="1"/>
  <c r="AE3931" i="16"/>
  <c r="AM3931" i="16" s="1"/>
  <c r="AN3931" i="16" s="1"/>
  <c r="AE3932" i="16"/>
  <c r="AM3932" i="16" s="1"/>
  <c r="AN3932" i="16" s="1"/>
  <c r="AE3933" i="16"/>
  <c r="AM3933" i="16" s="1"/>
  <c r="AN3933" i="16" s="1"/>
  <c r="AE3934" i="16"/>
  <c r="AM3934" i="16" s="1"/>
  <c r="AN3934" i="16" s="1"/>
  <c r="AE3935" i="16"/>
  <c r="AM3935" i="16" s="1"/>
  <c r="AN3935" i="16" s="1"/>
  <c r="AE3936" i="16"/>
  <c r="AM3936" i="16" s="1"/>
  <c r="AN3936" i="16" s="1"/>
  <c r="AE3937" i="16"/>
  <c r="AM3937" i="16" s="1"/>
  <c r="AN3937" i="16" s="1"/>
  <c r="AE3938" i="16"/>
  <c r="AM3938" i="16" s="1"/>
  <c r="AN3938" i="16" s="1"/>
  <c r="AE3939" i="16"/>
  <c r="AM3939" i="16" s="1"/>
  <c r="AN3939" i="16" s="1"/>
  <c r="AE3940" i="16"/>
  <c r="AM3940" i="16" s="1"/>
  <c r="AN3940" i="16" s="1"/>
  <c r="AE3941" i="16"/>
  <c r="AM3941" i="16" s="1"/>
  <c r="AN3941" i="16" s="1"/>
  <c r="AE3942" i="16"/>
  <c r="AM3942" i="16" s="1"/>
  <c r="AN3942" i="16" s="1"/>
  <c r="AE3943" i="16"/>
  <c r="AM3943" i="16" s="1"/>
  <c r="AN3943" i="16" s="1"/>
  <c r="AE3944" i="16"/>
  <c r="AM3944" i="16" s="1"/>
  <c r="AN3944" i="16" s="1"/>
  <c r="AE3945" i="16"/>
  <c r="AM3945" i="16" s="1"/>
  <c r="AN3945" i="16" s="1"/>
  <c r="AE3946" i="16"/>
  <c r="AM3946" i="16" s="1"/>
  <c r="AN3946" i="16" s="1"/>
  <c r="AE3947" i="16"/>
  <c r="AM3947" i="16" s="1"/>
  <c r="AN3947" i="16" s="1"/>
  <c r="AE3948" i="16"/>
  <c r="AM3948" i="16" s="1"/>
  <c r="AN3948" i="16" s="1"/>
  <c r="AE3949" i="16"/>
  <c r="AM3949" i="16" s="1"/>
  <c r="AN3949" i="16" s="1"/>
  <c r="AE3950" i="16"/>
  <c r="AM3950" i="16" s="1"/>
  <c r="AN3950" i="16" s="1"/>
  <c r="AE3951" i="16"/>
  <c r="AM3951" i="16" s="1"/>
  <c r="AN3951" i="16" s="1"/>
  <c r="AE3952" i="16"/>
  <c r="AM3952" i="16" s="1"/>
  <c r="AN3952" i="16" s="1"/>
  <c r="AE3953" i="16"/>
  <c r="AM3953" i="16" s="1"/>
  <c r="AN3953" i="16" s="1"/>
  <c r="AE3954" i="16"/>
  <c r="AM3954" i="16" s="1"/>
  <c r="AN3954" i="16" s="1"/>
  <c r="AE3955" i="16"/>
  <c r="AM3955" i="16" s="1"/>
  <c r="AN3955" i="16" s="1"/>
  <c r="AE3956" i="16"/>
  <c r="AM3956" i="16" s="1"/>
  <c r="AN3956" i="16" s="1"/>
  <c r="AE3957" i="16"/>
  <c r="AM3957" i="16" s="1"/>
  <c r="AN3957" i="16" s="1"/>
  <c r="AE3958" i="16"/>
  <c r="AM3958" i="16" s="1"/>
  <c r="AN3958" i="16" s="1"/>
  <c r="AE3959" i="16"/>
  <c r="AM3959" i="16" s="1"/>
  <c r="AN3959" i="16" s="1"/>
  <c r="AE3960" i="16"/>
  <c r="AM3960" i="16" s="1"/>
  <c r="AN3960" i="16" s="1"/>
  <c r="AE3961" i="16"/>
  <c r="AM3961" i="16" s="1"/>
  <c r="AN3961" i="16" s="1"/>
  <c r="AE3962" i="16"/>
  <c r="AM3962" i="16" s="1"/>
  <c r="AN3962" i="16" s="1"/>
  <c r="AE3963" i="16"/>
  <c r="AM3963" i="16" s="1"/>
  <c r="AN3963" i="16" s="1"/>
  <c r="AE3964" i="16"/>
  <c r="AM3964" i="16" s="1"/>
  <c r="AN3964" i="16" s="1"/>
  <c r="AE3965" i="16"/>
  <c r="AM3965" i="16" s="1"/>
  <c r="AN3965" i="16" s="1"/>
  <c r="AE3966" i="16"/>
  <c r="AM3966" i="16" s="1"/>
  <c r="AN3966" i="16" s="1"/>
  <c r="AE3967" i="16"/>
  <c r="AM3967" i="16" s="1"/>
  <c r="AN3967" i="16" s="1"/>
  <c r="AE3968" i="16"/>
  <c r="AM3968" i="16" s="1"/>
  <c r="AN3968" i="16" s="1"/>
  <c r="AE3969" i="16"/>
  <c r="AM3969" i="16" s="1"/>
  <c r="AN3969" i="16" s="1"/>
  <c r="AE3970" i="16"/>
  <c r="AM3970" i="16" s="1"/>
  <c r="AN3970" i="16" s="1"/>
  <c r="AE3971" i="16"/>
  <c r="AM3971" i="16" s="1"/>
  <c r="AN3971" i="16" s="1"/>
  <c r="AE3972" i="16"/>
  <c r="AM3972" i="16" s="1"/>
  <c r="AN3972" i="16" s="1"/>
  <c r="AE3973" i="16"/>
  <c r="AM3973" i="16" s="1"/>
  <c r="AN3973" i="16" s="1"/>
  <c r="AE3974" i="16"/>
  <c r="AM3974" i="16" s="1"/>
  <c r="AN3974" i="16" s="1"/>
  <c r="AE3975" i="16"/>
  <c r="AM3975" i="16" s="1"/>
  <c r="AN3975" i="16" s="1"/>
  <c r="AE3976" i="16"/>
  <c r="AM3976" i="16" s="1"/>
  <c r="AN3976" i="16" s="1"/>
  <c r="AE3977" i="16"/>
  <c r="AM3977" i="16" s="1"/>
  <c r="AN3977" i="16" s="1"/>
  <c r="AE3978" i="16"/>
  <c r="AM3978" i="16" s="1"/>
  <c r="AN3978" i="16" s="1"/>
  <c r="AE3979" i="16"/>
  <c r="AM3979" i="16" s="1"/>
  <c r="AN3979" i="16" s="1"/>
  <c r="AE3980" i="16"/>
  <c r="AM3980" i="16" s="1"/>
  <c r="AN3980" i="16" s="1"/>
  <c r="AE3981" i="16"/>
  <c r="AM3981" i="16" s="1"/>
  <c r="AN3981" i="16" s="1"/>
  <c r="AE3982" i="16"/>
  <c r="AM3982" i="16" s="1"/>
  <c r="AN3982" i="16" s="1"/>
  <c r="AE3983" i="16"/>
  <c r="AM3983" i="16" s="1"/>
  <c r="AN3983" i="16" s="1"/>
  <c r="AE3984" i="16"/>
  <c r="AM3984" i="16" s="1"/>
  <c r="AN3984" i="16" s="1"/>
  <c r="AE3985" i="16"/>
  <c r="AM3985" i="16" s="1"/>
  <c r="AN3985" i="16" s="1"/>
  <c r="AE3986" i="16"/>
  <c r="AM3986" i="16" s="1"/>
  <c r="AN3986" i="16" s="1"/>
  <c r="AE3987" i="16"/>
  <c r="AM3987" i="16" s="1"/>
  <c r="AN3987" i="16" s="1"/>
  <c r="AE3988" i="16"/>
  <c r="AM3988" i="16" s="1"/>
  <c r="AN3988" i="16" s="1"/>
  <c r="AE3989" i="16"/>
  <c r="AM3989" i="16" s="1"/>
  <c r="AN3989" i="16" s="1"/>
  <c r="AE3990" i="16"/>
  <c r="AM3990" i="16" s="1"/>
  <c r="AN3990" i="16" s="1"/>
  <c r="AE3991" i="16"/>
  <c r="AM3991" i="16" s="1"/>
  <c r="AN3991" i="16" s="1"/>
  <c r="AE3992" i="16"/>
  <c r="AM3992" i="16" s="1"/>
  <c r="AN3992" i="16" s="1"/>
  <c r="AE3993" i="16"/>
  <c r="AM3993" i="16" s="1"/>
  <c r="AN3993" i="16" s="1"/>
  <c r="AE3994" i="16"/>
  <c r="AM3994" i="16" s="1"/>
  <c r="AN3994" i="16" s="1"/>
  <c r="AE3995" i="16"/>
  <c r="AM3995" i="16" s="1"/>
  <c r="AN3995" i="16" s="1"/>
  <c r="AE3996" i="16"/>
  <c r="AM3996" i="16" s="1"/>
  <c r="AN3996" i="16" s="1"/>
  <c r="AE3997" i="16"/>
  <c r="AM3997" i="16" s="1"/>
  <c r="AN3997" i="16" s="1"/>
  <c r="AE3998" i="16"/>
  <c r="AM3998" i="16" s="1"/>
  <c r="AN3998" i="16" s="1"/>
  <c r="AE3999" i="16"/>
  <c r="AM3999" i="16" s="1"/>
  <c r="AN3999" i="16" s="1"/>
  <c r="AE4000" i="16"/>
  <c r="AM4000" i="16" s="1"/>
  <c r="AN4000" i="16" s="1"/>
  <c r="AE4001" i="16"/>
  <c r="AM4001" i="16" s="1"/>
  <c r="AN4001" i="16" s="1"/>
  <c r="AE4002" i="16"/>
  <c r="AM4002" i="16" s="1"/>
  <c r="AN4002" i="16" s="1"/>
  <c r="AE4003" i="16"/>
  <c r="AM4003" i="16" s="1"/>
  <c r="AN4003" i="16" s="1"/>
  <c r="AE4004" i="16"/>
  <c r="AM4004" i="16" s="1"/>
  <c r="AN4004" i="16" s="1"/>
  <c r="AE4005" i="16"/>
  <c r="AM4005" i="16" s="1"/>
  <c r="AN4005" i="16" s="1"/>
  <c r="AE4006" i="16"/>
  <c r="AM4006" i="16" s="1"/>
  <c r="AN4006" i="16" s="1"/>
  <c r="AE4007" i="16"/>
  <c r="AM4007" i="16" s="1"/>
  <c r="AN4007" i="16" s="1"/>
  <c r="AE4008" i="16"/>
  <c r="AM4008" i="16" s="1"/>
  <c r="AN4008" i="16" s="1"/>
  <c r="AE4009" i="16"/>
  <c r="AM4009" i="16" s="1"/>
  <c r="AN4009" i="16" s="1"/>
  <c r="AE4010" i="16"/>
  <c r="AM4010" i="16" s="1"/>
  <c r="AN4010" i="16" s="1"/>
  <c r="AE4011" i="16"/>
  <c r="AM4011" i="16" s="1"/>
  <c r="AN4011" i="16" s="1"/>
  <c r="AE4012" i="16"/>
  <c r="AM4012" i="16" s="1"/>
  <c r="AN4012" i="16" s="1"/>
  <c r="AE4013" i="16"/>
  <c r="AM4013" i="16" s="1"/>
  <c r="AN4013" i="16" s="1"/>
  <c r="AE4014" i="16"/>
  <c r="AM4014" i="16" s="1"/>
  <c r="AN4014" i="16" s="1"/>
  <c r="AE4015" i="16"/>
  <c r="AM4015" i="16" s="1"/>
  <c r="AN4015" i="16" s="1"/>
  <c r="AE4016" i="16"/>
  <c r="AM4016" i="16" s="1"/>
  <c r="AN4016" i="16" s="1"/>
  <c r="AE4017" i="16"/>
  <c r="AM4017" i="16" s="1"/>
  <c r="AN4017" i="16" s="1"/>
  <c r="AE4018" i="16"/>
  <c r="AM4018" i="16" s="1"/>
  <c r="AN4018" i="16" s="1"/>
  <c r="AE4019" i="16"/>
  <c r="AM4019" i="16" s="1"/>
  <c r="AN4019" i="16" s="1"/>
  <c r="AE4020" i="16"/>
  <c r="AM4020" i="16" s="1"/>
  <c r="AN4020" i="16" s="1"/>
  <c r="AE4021" i="16"/>
  <c r="AM4021" i="16" s="1"/>
  <c r="AN4021" i="16" s="1"/>
  <c r="AE4022" i="16"/>
  <c r="AM4022" i="16" s="1"/>
  <c r="AN4022" i="16" s="1"/>
  <c r="AE4023" i="16"/>
  <c r="AM4023" i="16" s="1"/>
  <c r="AN4023" i="16" s="1"/>
  <c r="AE4024" i="16"/>
  <c r="AM4024" i="16" s="1"/>
  <c r="AN4024" i="16" s="1"/>
  <c r="AE4025" i="16"/>
  <c r="AM4025" i="16" s="1"/>
  <c r="AN4025" i="16" s="1"/>
  <c r="AE4026" i="16"/>
  <c r="AM4026" i="16" s="1"/>
  <c r="AN4026" i="16" s="1"/>
  <c r="AE4027" i="16"/>
  <c r="AM4027" i="16" s="1"/>
  <c r="AN4027" i="16" s="1"/>
  <c r="AE4028" i="16"/>
  <c r="AM4028" i="16" s="1"/>
  <c r="AN4028" i="16" s="1"/>
  <c r="AE4029" i="16"/>
  <c r="AM4029" i="16" s="1"/>
  <c r="AN4029" i="16" s="1"/>
  <c r="AE4030" i="16"/>
  <c r="AM4030" i="16" s="1"/>
  <c r="AN4030" i="16" s="1"/>
  <c r="AE4031" i="16"/>
  <c r="AM4031" i="16" s="1"/>
  <c r="AN4031" i="16" s="1"/>
  <c r="AE4032" i="16"/>
  <c r="AM4032" i="16" s="1"/>
  <c r="AN4032" i="16" s="1"/>
  <c r="AE4033" i="16"/>
  <c r="AM4033" i="16" s="1"/>
  <c r="AN4033" i="16" s="1"/>
  <c r="AE4034" i="16"/>
  <c r="AM4034" i="16" s="1"/>
  <c r="AN4034" i="16" s="1"/>
  <c r="AE4035" i="16"/>
  <c r="AM4035" i="16" s="1"/>
  <c r="AN4035" i="16" s="1"/>
  <c r="AE4036" i="16"/>
  <c r="AM4036" i="16" s="1"/>
  <c r="AN4036" i="16" s="1"/>
  <c r="AE4037" i="16"/>
  <c r="AM4037" i="16" s="1"/>
  <c r="AN4037" i="16" s="1"/>
  <c r="AE4038" i="16"/>
  <c r="AM4038" i="16" s="1"/>
  <c r="AN4038" i="16" s="1"/>
  <c r="AE4039" i="16"/>
  <c r="AM4039" i="16" s="1"/>
  <c r="AN4039" i="16" s="1"/>
  <c r="AE4040" i="16"/>
  <c r="AM4040" i="16" s="1"/>
  <c r="AN4040" i="16" s="1"/>
  <c r="AE4041" i="16"/>
  <c r="AM4041" i="16" s="1"/>
  <c r="AN4041" i="16" s="1"/>
  <c r="AE4042" i="16"/>
  <c r="AM4042" i="16" s="1"/>
  <c r="AN4042" i="16" s="1"/>
  <c r="AE4043" i="16"/>
  <c r="AM4043" i="16" s="1"/>
  <c r="AN4043" i="16" s="1"/>
  <c r="AE4044" i="16"/>
  <c r="AM4044" i="16" s="1"/>
  <c r="AN4044" i="16" s="1"/>
  <c r="AE4045" i="16"/>
  <c r="AM4045" i="16" s="1"/>
  <c r="AN4045" i="16" s="1"/>
  <c r="AE4046" i="16"/>
  <c r="AM4046" i="16" s="1"/>
  <c r="AN4046" i="16" s="1"/>
  <c r="AE4047" i="16"/>
  <c r="AM4047" i="16" s="1"/>
  <c r="AN4047" i="16" s="1"/>
  <c r="AE4048" i="16"/>
  <c r="AM4048" i="16" s="1"/>
  <c r="AN4048" i="16" s="1"/>
  <c r="AE4049" i="16"/>
  <c r="AM4049" i="16" s="1"/>
  <c r="AN4049" i="16" s="1"/>
  <c r="AE4050" i="16"/>
  <c r="AM4050" i="16" s="1"/>
  <c r="AN4050" i="16" s="1"/>
  <c r="AE4051" i="16"/>
  <c r="AM4051" i="16" s="1"/>
  <c r="AN4051" i="16" s="1"/>
  <c r="AE4052" i="16"/>
  <c r="AM4052" i="16" s="1"/>
  <c r="AN4052" i="16" s="1"/>
  <c r="AE4053" i="16"/>
  <c r="AM4053" i="16" s="1"/>
  <c r="AN4053" i="16" s="1"/>
  <c r="AE4054" i="16"/>
  <c r="AM4054" i="16" s="1"/>
  <c r="AN4054" i="16" s="1"/>
  <c r="AE4055" i="16"/>
  <c r="AM4055" i="16" s="1"/>
  <c r="AN4055" i="16" s="1"/>
  <c r="AE4056" i="16"/>
  <c r="AM4056" i="16" s="1"/>
  <c r="AN4056" i="16" s="1"/>
  <c r="AE4057" i="16"/>
  <c r="AM4057" i="16" s="1"/>
  <c r="AN4057" i="16" s="1"/>
  <c r="AE4058" i="16"/>
  <c r="AM4058" i="16" s="1"/>
  <c r="AN4058" i="16" s="1"/>
  <c r="AE4059" i="16"/>
  <c r="AM4059" i="16" s="1"/>
  <c r="AN4059" i="16" s="1"/>
  <c r="AE4060" i="16"/>
  <c r="AM4060" i="16" s="1"/>
  <c r="AN4060" i="16" s="1"/>
  <c r="AE4061" i="16"/>
  <c r="AM4061" i="16" s="1"/>
  <c r="AN4061" i="16" s="1"/>
  <c r="AE4062" i="16"/>
  <c r="AM4062" i="16" s="1"/>
  <c r="AN4062" i="16" s="1"/>
  <c r="AE4063" i="16"/>
  <c r="AM4063" i="16" s="1"/>
  <c r="AN4063" i="16" s="1"/>
  <c r="AE4064" i="16"/>
  <c r="AM4064" i="16" s="1"/>
  <c r="AN4064" i="16" s="1"/>
  <c r="AE4065" i="16"/>
  <c r="AM4065" i="16" s="1"/>
  <c r="AN4065" i="16" s="1"/>
  <c r="AE4066" i="16"/>
  <c r="AM4066" i="16" s="1"/>
  <c r="AN4066" i="16" s="1"/>
  <c r="AE4067" i="16"/>
  <c r="AM4067" i="16" s="1"/>
  <c r="AN4067" i="16" s="1"/>
  <c r="AE4068" i="16"/>
  <c r="AM4068" i="16" s="1"/>
  <c r="AN4068" i="16" s="1"/>
  <c r="AE4069" i="16"/>
  <c r="AM4069" i="16" s="1"/>
  <c r="AN4069" i="16" s="1"/>
  <c r="AE4070" i="16"/>
  <c r="AM4070" i="16" s="1"/>
  <c r="AN4070" i="16" s="1"/>
  <c r="AE4071" i="16"/>
  <c r="AM4071" i="16" s="1"/>
  <c r="AN4071" i="16" s="1"/>
  <c r="AE4072" i="16"/>
  <c r="AM4072" i="16" s="1"/>
  <c r="AN4072" i="16" s="1"/>
  <c r="AE4073" i="16"/>
  <c r="AM4073" i="16" s="1"/>
  <c r="AN4073" i="16" s="1"/>
  <c r="AE4074" i="16"/>
  <c r="AM4074" i="16" s="1"/>
  <c r="AN4074" i="16" s="1"/>
  <c r="AE4075" i="16"/>
  <c r="AM4075" i="16" s="1"/>
  <c r="AN4075" i="16" s="1"/>
  <c r="AE4076" i="16"/>
  <c r="AM4076" i="16" s="1"/>
  <c r="AN4076" i="16" s="1"/>
  <c r="AE4077" i="16"/>
  <c r="AM4077" i="16" s="1"/>
  <c r="AN4077" i="16" s="1"/>
  <c r="AE4078" i="16"/>
  <c r="AM4078" i="16" s="1"/>
  <c r="AN4078" i="16" s="1"/>
  <c r="AE4079" i="16"/>
  <c r="AM4079" i="16" s="1"/>
  <c r="AN4079" i="16" s="1"/>
  <c r="AE4080" i="16"/>
  <c r="AM4080" i="16" s="1"/>
  <c r="AN4080" i="16" s="1"/>
  <c r="AE4081" i="16"/>
  <c r="AM4081" i="16" s="1"/>
  <c r="AN4081" i="16" s="1"/>
  <c r="AE4082" i="16"/>
  <c r="AM4082" i="16" s="1"/>
  <c r="AN4082" i="16" s="1"/>
  <c r="AE4083" i="16"/>
  <c r="AM4083" i="16" s="1"/>
  <c r="AN4083" i="16" s="1"/>
  <c r="AE4084" i="16"/>
  <c r="AM4084" i="16" s="1"/>
  <c r="AN4084" i="16" s="1"/>
  <c r="AE4085" i="16"/>
  <c r="AM4085" i="16" s="1"/>
  <c r="AN4085" i="16" s="1"/>
  <c r="AE4086" i="16"/>
  <c r="AM4086" i="16" s="1"/>
  <c r="AN4086" i="16" s="1"/>
  <c r="AE4087" i="16"/>
  <c r="AM4087" i="16" s="1"/>
  <c r="AN4087" i="16" s="1"/>
  <c r="AE4088" i="16"/>
  <c r="AM4088" i="16" s="1"/>
  <c r="AN4088" i="16" s="1"/>
  <c r="AE4089" i="16"/>
  <c r="AM4089" i="16" s="1"/>
  <c r="AN4089" i="16" s="1"/>
  <c r="AE4090" i="16"/>
  <c r="AM4090" i="16" s="1"/>
  <c r="AN4090" i="16" s="1"/>
  <c r="AE4091" i="16"/>
  <c r="AM4091" i="16" s="1"/>
  <c r="AN4091" i="16" s="1"/>
  <c r="AE4092" i="16"/>
  <c r="AM4092" i="16" s="1"/>
  <c r="AN4092" i="16" s="1"/>
  <c r="AE4093" i="16"/>
  <c r="AM4093" i="16" s="1"/>
  <c r="AN4093" i="16" s="1"/>
  <c r="AE4094" i="16"/>
  <c r="AM4094" i="16" s="1"/>
  <c r="AN4094" i="16" s="1"/>
  <c r="AE4095" i="16"/>
  <c r="AM4095" i="16" s="1"/>
  <c r="AN4095" i="16" s="1"/>
  <c r="AE4096" i="16"/>
  <c r="AM4096" i="16" s="1"/>
  <c r="AN4096" i="16" s="1"/>
  <c r="AE4097" i="16"/>
  <c r="AM4097" i="16" s="1"/>
  <c r="AN4097" i="16" s="1"/>
  <c r="AE4098" i="16"/>
  <c r="AM4098" i="16" s="1"/>
  <c r="AN4098" i="16" s="1"/>
  <c r="AE4099" i="16"/>
  <c r="AM4099" i="16" s="1"/>
  <c r="AN4099" i="16" s="1"/>
  <c r="AE4100" i="16"/>
  <c r="AM4100" i="16" s="1"/>
  <c r="AN4100" i="16" s="1"/>
  <c r="AE4101" i="16"/>
  <c r="AM4101" i="16" s="1"/>
  <c r="AN4101" i="16" s="1"/>
  <c r="AE4102" i="16"/>
  <c r="AM4102" i="16" s="1"/>
  <c r="AN4102" i="16" s="1"/>
  <c r="AE4103" i="16"/>
  <c r="AM4103" i="16" s="1"/>
  <c r="AN4103" i="16" s="1"/>
  <c r="AE4104" i="16"/>
  <c r="AM4104" i="16" s="1"/>
  <c r="AN4104" i="16" s="1"/>
  <c r="AE4105" i="16"/>
  <c r="AM4105" i="16" s="1"/>
  <c r="AN4105" i="16" s="1"/>
  <c r="AE4106" i="16"/>
  <c r="AM4106" i="16" s="1"/>
  <c r="AN4106" i="16" s="1"/>
  <c r="AE4107" i="16"/>
  <c r="AM4107" i="16" s="1"/>
  <c r="AN4107" i="16" s="1"/>
  <c r="AE4108" i="16"/>
  <c r="AM4108" i="16" s="1"/>
  <c r="AN4108" i="16" s="1"/>
  <c r="AE4109" i="16"/>
  <c r="AM4109" i="16" s="1"/>
  <c r="AN4109" i="16" s="1"/>
  <c r="AE4110" i="16"/>
  <c r="AM4110" i="16" s="1"/>
  <c r="AN4110" i="16" s="1"/>
  <c r="AE4111" i="16"/>
  <c r="AM4111" i="16" s="1"/>
  <c r="AN4111" i="16" s="1"/>
  <c r="AE4112" i="16"/>
  <c r="AM4112" i="16" s="1"/>
  <c r="AN4112" i="16" s="1"/>
  <c r="AE4113" i="16"/>
  <c r="AM4113" i="16" s="1"/>
  <c r="AN4113" i="16" s="1"/>
  <c r="AE4114" i="16"/>
  <c r="AM4114" i="16" s="1"/>
  <c r="AN4114" i="16" s="1"/>
  <c r="AE4115" i="16"/>
  <c r="AM4115" i="16" s="1"/>
  <c r="AN4115" i="16" s="1"/>
  <c r="AE4116" i="16"/>
  <c r="AM4116" i="16" s="1"/>
  <c r="AN4116" i="16" s="1"/>
  <c r="AE4117" i="16"/>
  <c r="AM4117" i="16" s="1"/>
  <c r="AN4117" i="16" s="1"/>
  <c r="AE4118" i="16"/>
  <c r="AM4118" i="16" s="1"/>
  <c r="AN4118" i="16" s="1"/>
  <c r="AE4119" i="16"/>
  <c r="AM4119" i="16" s="1"/>
  <c r="AN4119" i="16" s="1"/>
  <c r="AE4120" i="16"/>
  <c r="AM4120" i="16" s="1"/>
  <c r="AN4120" i="16" s="1"/>
  <c r="AE4121" i="16"/>
  <c r="AM4121" i="16" s="1"/>
  <c r="AN4121" i="16" s="1"/>
  <c r="AE4122" i="16"/>
  <c r="AM4122" i="16" s="1"/>
  <c r="AN4122" i="16" s="1"/>
  <c r="AE4123" i="16"/>
  <c r="AM4123" i="16" s="1"/>
  <c r="AN4123" i="16" s="1"/>
  <c r="AE4124" i="16"/>
  <c r="AM4124" i="16" s="1"/>
  <c r="AN4124" i="16" s="1"/>
  <c r="AE4125" i="16"/>
  <c r="AM4125" i="16" s="1"/>
  <c r="AN4125" i="16" s="1"/>
  <c r="AE4126" i="16"/>
  <c r="AM4126" i="16" s="1"/>
  <c r="AN4126" i="16" s="1"/>
  <c r="AE4127" i="16"/>
  <c r="AM4127" i="16" s="1"/>
  <c r="AN4127" i="16" s="1"/>
  <c r="AE4128" i="16"/>
  <c r="AM4128" i="16" s="1"/>
  <c r="AN4128" i="16" s="1"/>
  <c r="AE4129" i="16"/>
  <c r="AM4129" i="16" s="1"/>
  <c r="AN4129" i="16" s="1"/>
  <c r="AE4130" i="16"/>
  <c r="AM4130" i="16" s="1"/>
  <c r="AN4130" i="16" s="1"/>
  <c r="AE4131" i="16"/>
  <c r="AM4131" i="16" s="1"/>
  <c r="AN4131" i="16" s="1"/>
  <c r="AE4132" i="16"/>
  <c r="AM4132" i="16" s="1"/>
  <c r="AN4132" i="16" s="1"/>
  <c r="AE4133" i="16"/>
  <c r="AM4133" i="16" s="1"/>
  <c r="AN4133" i="16" s="1"/>
  <c r="AE4134" i="16"/>
  <c r="AM4134" i="16" s="1"/>
  <c r="AN4134" i="16" s="1"/>
  <c r="AE4135" i="16"/>
  <c r="AM4135" i="16" s="1"/>
  <c r="AN4135" i="16" s="1"/>
  <c r="AE4136" i="16"/>
  <c r="AM4136" i="16" s="1"/>
  <c r="AN4136" i="16" s="1"/>
  <c r="AE4137" i="16"/>
  <c r="AM4137" i="16" s="1"/>
  <c r="AN4137" i="16" s="1"/>
  <c r="AE4138" i="16"/>
  <c r="AM4138" i="16" s="1"/>
  <c r="AN4138" i="16" s="1"/>
  <c r="AE4139" i="16"/>
  <c r="AM4139" i="16" s="1"/>
  <c r="AN4139" i="16" s="1"/>
  <c r="AE4140" i="16"/>
  <c r="AM4140" i="16" s="1"/>
  <c r="AN4140" i="16" s="1"/>
  <c r="AE4141" i="16"/>
  <c r="AM4141" i="16" s="1"/>
  <c r="AN4141" i="16" s="1"/>
  <c r="AE4142" i="16"/>
  <c r="AM4142" i="16" s="1"/>
  <c r="AN4142" i="16" s="1"/>
  <c r="AE4143" i="16"/>
  <c r="AM4143" i="16" s="1"/>
  <c r="AN4143" i="16" s="1"/>
  <c r="AE4144" i="16"/>
  <c r="AM4144" i="16" s="1"/>
  <c r="AN4144" i="16" s="1"/>
  <c r="AE4145" i="16"/>
  <c r="AM4145" i="16" s="1"/>
  <c r="AN4145" i="16" s="1"/>
  <c r="AE4146" i="16"/>
  <c r="AM4146" i="16" s="1"/>
  <c r="AN4146" i="16" s="1"/>
  <c r="AE4147" i="16"/>
  <c r="AM4147" i="16" s="1"/>
  <c r="AN4147" i="16" s="1"/>
  <c r="AE4148" i="16"/>
  <c r="AM4148" i="16" s="1"/>
  <c r="AN4148" i="16" s="1"/>
  <c r="AE4149" i="16"/>
  <c r="AM4149" i="16" s="1"/>
  <c r="AN4149" i="16" s="1"/>
  <c r="AE4150" i="16"/>
  <c r="AM4150" i="16" s="1"/>
  <c r="AN4150" i="16" s="1"/>
  <c r="AE4151" i="16"/>
  <c r="AM4151" i="16" s="1"/>
  <c r="AN4151" i="16" s="1"/>
  <c r="AE4152" i="16"/>
  <c r="AM4152" i="16" s="1"/>
  <c r="AN4152" i="16" s="1"/>
  <c r="AE4153" i="16"/>
  <c r="AM4153" i="16" s="1"/>
  <c r="AN4153" i="16" s="1"/>
  <c r="AE4154" i="16"/>
  <c r="AM4154" i="16" s="1"/>
  <c r="AN4154" i="16" s="1"/>
  <c r="AE4155" i="16"/>
  <c r="AM4155" i="16" s="1"/>
  <c r="AN4155" i="16" s="1"/>
  <c r="AE4156" i="16"/>
  <c r="AM4156" i="16" s="1"/>
  <c r="AN4156" i="16" s="1"/>
  <c r="AE4157" i="16"/>
  <c r="AM4157" i="16" s="1"/>
  <c r="AN4157" i="16" s="1"/>
  <c r="AE4158" i="16"/>
  <c r="AM4158" i="16" s="1"/>
  <c r="AN4158" i="16" s="1"/>
  <c r="AE4159" i="16"/>
  <c r="AM4159" i="16" s="1"/>
  <c r="AN4159" i="16" s="1"/>
  <c r="AE4160" i="16"/>
  <c r="AM4160" i="16" s="1"/>
  <c r="AN4160" i="16" s="1"/>
  <c r="AE4161" i="16"/>
  <c r="AM4161" i="16" s="1"/>
  <c r="AN4161" i="16" s="1"/>
  <c r="AE4162" i="16"/>
  <c r="AM4162" i="16" s="1"/>
  <c r="AN4162" i="16" s="1"/>
  <c r="AE4163" i="16"/>
  <c r="AM4163" i="16" s="1"/>
  <c r="AN4163" i="16" s="1"/>
  <c r="AE4164" i="16"/>
  <c r="AM4164" i="16" s="1"/>
  <c r="AN4164" i="16" s="1"/>
  <c r="AE4165" i="16"/>
  <c r="AM4165" i="16" s="1"/>
  <c r="AN4165" i="16" s="1"/>
  <c r="AE4166" i="16"/>
  <c r="AM4166" i="16" s="1"/>
  <c r="AN4166" i="16" s="1"/>
  <c r="AE4167" i="16"/>
  <c r="AM4167" i="16" s="1"/>
  <c r="AN4167" i="16" s="1"/>
  <c r="AE4168" i="16"/>
  <c r="AM4168" i="16" s="1"/>
  <c r="AN4168" i="16" s="1"/>
  <c r="AE4169" i="16"/>
  <c r="AM4169" i="16" s="1"/>
  <c r="AN4169" i="16" s="1"/>
  <c r="AE4170" i="16"/>
  <c r="AM4170" i="16" s="1"/>
  <c r="AN4170" i="16" s="1"/>
  <c r="AE4171" i="16"/>
  <c r="AM4171" i="16" s="1"/>
  <c r="AN4171" i="16" s="1"/>
  <c r="AE4172" i="16"/>
  <c r="AM4172" i="16" s="1"/>
  <c r="AN4172" i="16" s="1"/>
  <c r="AE4173" i="16"/>
  <c r="AM4173" i="16" s="1"/>
  <c r="AN4173" i="16" s="1"/>
  <c r="AE4174" i="16"/>
  <c r="AM4174" i="16" s="1"/>
  <c r="AN4174" i="16" s="1"/>
  <c r="AE4175" i="16"/>
  <c r="AM4175" i="16" s="1"/>
  <c r="AN4175" i="16" s="1"/>
  <c r="AE4176" i="16"/>
  <c r="AM4176" i="16" s="1"/>
  <c r="AN4176" i="16" s="1"/>
  <c r="AE4177" i="16"/>
  <c r="AM4177" i="16" s="1"/>
  <c r="AN4177" i="16" s="1"/>
  <c r="AE4178" i="16"/>
  <c r="AM4178" i="16" s="1"/>
  <c r="AN4178" i="16" s="1"/>
  <c r="AE4179" i="16"/>
  <c r="AM4179" i="16" s="1"/>
  <c r="AN4179" i="16" s="1"/>
  <c r="AE4180" i="16"/>
  <c r="AM4180" i="16" s="1"/>
  <c r="AN4180" i="16" s="1"/>
  <c r="AE4181" i="16"/>
  <c r="AM4181" i="16" s="1"/>
  <c r="AN4181" i="16" s="1"/>
  <c r="AE4182" i="16"/>
  <c r="AM4182" i="16" s="1"/>
  <c r="AN4182" i="16" s="1"/>
  <c r="AE4183" i="16"/>
  <c r="AM4183" i="16" s="1"/>
  <c r="AN4183" i="16" s="1"/>
  <c r="AE4184" i="16"/>
  <c r="AM4184" i="16" s="1"/>
  <c r="AN4184" i="16" s="1"/>
  <c r="AE4185" i="16"/>
  <c r="AM4185" i="16" s="1"/>
  <c r="AN4185" i="16" s="1"/>
  <c r="AE4186" i="16"/>
  <c r="AM4186" i="16" s="1"/>
  <c r="AN4186" i="16" s="1"/>
  <c r="AE4187" i="16"/>
  <c r="AM4187" i="16" s="1"/>
  <c r="AN4187" i="16" s="1"/>
  <c r="AE4188" i="16"/>
  <c r="AM4188" i="16" s="1"/>
  <c r="AN4188" i="16" s="1"/>
  <c r="AE4189" i="16"/>
  <c r="AM4189" i="16" s="1"/>
  <c r="AN4189" i="16" s="1"/>
  <c r="AE4190" i="16"/>
  <c r="AM4190" i="16" s="1"/>
  <c r="AN4190" i="16" s="1"/>
  <c r="AE4191" i="16"/>
  <c r="AM4191" i="16" s="1"/>
  <c r="AN4191" i="16" s="1"/>
  <c r="AE4192" i="16"/>
  <c r="AM4192" i="16" s="1"/>
  <c r="AN4192" i="16" s="1"/>
  <c r="AE4193" i="16"/>
  <c r="AM4193" i="16" s="1"/>
  <c r="AN4193" i="16" s="1"/>
  <c r="AE4194" i="16"/>
  <c r="AM4194" i="16" s="1"/>
  <c r="AN4194" i="16" s="1"/>
  <c r="AE4195" i="16"/>
  <c r="AM4195" i="16" s="1"/>
  <c r="AN4195" i="16" s="1"/>
  <c r="AE4196" i="16"/>
  <c r="AM4196" i="16" s="1"/>
  <c r="AN4196" i="16" s="1"/>
  <c r="AE4197" i="16"/>
  <c r="AM4197" i="16" s="1"/>
  <c r="AN4197" i="16" s="1"/>
  <c r="AE4198" i="16"/>
  <c r="AM4198" i="16" s="1"/>
  <c r="AN4198" i="16" s="1"/>
  <c r="AE4199" i="16"/>
  <c r="AM4199" i="16" s="1"/>
  <c r="AN4199" i="16" s="1"/>
  <c r="AE4200" i="16"/>
  <c r="AM4200" i="16" s="1"/>
  <c r="AN4200" i="16" s="1"/>
  <c r="AE4201" i="16"/>
  <c r="AM4201" i="16" s="1"/>
  <c r="AN4201" i="16" s="1"/>
  <c r="AE4202" i="16"/>
  <c r="AM4202" i="16" s="1"/>
  <c r="AN4202" i="16" s="1"/>
  <c r="AE4203" i="16"/>
  <c r="AM4203" i="16" s="1"/>
  <c r="AN4203" i="16" s="1"/>
  <c r="AE4204" i="16"/>
  <c r="AM4204" i="16" s="1"/>
  <c r="AN4204" i="16" s="1"/>
  <c r="AE4205" i="16"/>
  <c r="AM4205" i="16" s="1"/>
  <c r="AN4205" i="16" s="1"/>
  <c r="AE4206" i="16"/>
  <c r="AM4206" i="16" s="1"/>
  <c r="AN4206" i="16" s="1"/>
  <c r="AE4207" i="16"/>
  <c r="AM4207" i="16" s="1"/>
  <c r="AN4207" i="16" s="1"/>
  <c r="AE4208" i="16"/>
  <c r="AM4208" i="16" s="1"/>
  <c r="AN4208" i="16" s="1"/>
  <c r="AE4209" i="16"/>
  <c r="AM4209" i="16" s="1"/>
  <c r="AN4209" i="16" s="1"/>
  <c r="AE4210" i="16"/>
  <c r="AM4210" i="16" s="1"/>
  <c r="AN4210" i="16" s="1"/>
  <c r="AE4211" i="16"/>
  <c r="AM4211" i="16" s="1"/>
  <c r="AN4211" i="16" s="1"/>
  <c r="AE4212" i="16"/>
  <c r="AM4212" i="16" s="1"/>
  <c r="AN4212" i="16" s="1"/>
  <c r="AE4213" i="16"/>
  <c r="AM4213" i="16" s="1"/>
  <c r="AN4213" i="16" s="1"/>
  <c r="AE4214" i="16"/>
  <c r="AM4214" i="16" s="1"/>
  <c r="AN4214" i="16" s="1"/>
  <c r="AE4215" i="16"/>
  <c r="AM4215" i="16" s="1"/>
  <c r="AN4215" i="16" s="1"/>
  <c r="AE4216" i="16"/>
  <c r="AM4216" i="16" s="1"/>
  <c r="AN4216" i="16" s="1"/>
  <c r="AE4217" i="16"/>
  <c r="AM4217" i="16" s="1"/>
  <c r="AN4217" i="16" s="1"/>
  <c r="AE4218" i="16"/>
  <c r="AM4218" i="16" s="1"/>
  <c r="AN4218" i="16" s="1"/>
  <c r="AE4219" i="16"/>
  <c r="AM4219" i="16" s="1"/>
  <c r="AN4219" i="16" s="1"/>
  <c r="AE4220" i="16"/>
  <c r="AM4220" i="16" s="1"/>
  <c r="AN4220" i="16" s="1"/>
  <c r="AE4221" i="16"/>
  <c r="AM4221" i="16" s="1"/>
  <c r="AN4221" i="16" s="1"/>
  <c r="AE4222" i="16"/>
  <c r="AM4222" i="16" s="1"/>
  <c r="AN4222" i="16" s="1"/>
  <c r="AE4223" i="16"/>
  <c r="AM4223" i="16" s="1"/>
  <c r="AN4223" i="16" s="1"/>
  <c r="AE4224" i="16"/>
  <c r="AM4224" i="16" s="1"/>
  <c r="AN4224" i="16" s="1"/>
  <c r="AE4225" i="16"/>
  <c r="AM4225" i="16" s="1"/>
  <c r="AN4225" i="16" s="1"/>
  <c r="AE4226" i="16"/>
  <c r="AM4226" i="16" s="1"/>
  <c r="AN4226" i="16" s="1"/>
  <c r="AE4227" i="16"/>
  <c r="AM4227" i="16" s="1"/>
  <c r="AN4227" i="16" s="1"/>
  <c r="AE4228" i="16"/>
  <c r="AM4228" i="16" s="1"/>
  <c r="AN4228" i="16" s="1"/>
  <c r="AE4229" i="16"/>
  <c r="AM4229" i="16" s="1"/>
  <c r="AN4229" i="16" s="1"/>
  <c r="AE4230" i="16"/>
  <c r="AM4230" i="16" s="1"/>
  <c r="AN4230" i="16" s="1"/>
  <c r="AE4231" i="16"/>
  <c r="AM4231" i="16" s="1"/>
  <c r="AN4231" i="16" s="1"/>
  <c r="AE4232" i="16"/>
  <c r="AM4232" i="16" s="1"/>
  <c r="AN4232" i="16" s="1"/>
  <c r="AE4233" i="16"/>
  <c r="AM4233" i="16" s="1"/>
  <c r="AN4233" i="16" s="1"/>
  <c r="AE4234" i="16"/>
  <c r="AM4234" i="16" s="1"/>
  <c r="AN4234" i="16" s="1"/>
  <c r="AE4235" i="16"/>
  <c r="AM4235" i="16" s="1"/>
  <c r="AN4235" i="16" s="1"/>
  <c r="AE4236" i="16"/>
  <c r="AM4236" i="16" s="1"/>
  <c r="AN4236" i="16" s="1"/>
  <c r="AE4237" i="16"/>
  <c r="AM4237" i="16" s="1"/>
  <c r="AN4237" i="16" s="1"/>
  <c r="AE4238" i="16"/>
  <c r="AM4238" i="16" s="1"/>
  <c r="AN4238" i="16" s="1"/>
  <c r="AE4239" i="16"/>
  <c r="AM4239" i="16" s="1"/>
  <c r="AN4239" i="16" s="1"/>
  <c r="AE4240" i="16"/>
  <c r="AM4240" i="16" s="1"/>
  <c r="AN4240" i="16" s="1"/>
  <c r="AE4241" i="16"/>
  <c r="AM4241" i="16" s="1"/>
  <c r="AN4241" i="16" s="1"/>
  <c r="AE4242" i="16"/>
  <c r="AM4242" i="16" s="1"/>
  <c r="AN4242" i="16" s="1"/>
  <c r="AE4243" i="16"/>
  <c r="AM4243" i="16" s="1"/>
  <c r="AN4243" i="16" s="1"/>
  <c r="AE4244" i="16"/>
  <c r="AM4244" i="16" s="1"/>
  <c r="AN4244" i="16" s="1"/>
  <c r="AE4245" i="16"/>
  <c r="AM4245" i="16" s="1"/>
  <c r="AN4245" i="16" s="1"/>
  <c r="AE4246" i="16"/>
  <c r="AM4246" i="16" s="1"/>
  <c r="AN4246" i="16" s="1"/>
  <c r="AE4247" i="16"/>
  <c r="AM4247" i="16" s="1"/>
  <c r="AN4247" i="16" s="1"/>
  <c r="AE4248" i="16"/>
  <c r="AM4248" i="16" s="1"/>
  <c r="AN4248" i="16" s="1"/>
  <c r="AE4249" i="16"/>
  <c r="AM4249" i="16" s="1"/>
  <c r="AN4249" i="16" s="1"/>
  <c r="AE4250" i="16"/>
  <c r="AM4250" i="16" s="1"/>
  <c r="AN4250" i="16" s="1"/>
  <c r="AE4251" i="16"/>
  <c r="AM4251" i="16" s="1"/>
  <c r="AN4251" i="16" s="1"/>
  <c r="AE4252" i="16"/>
  <c r="AM4252" i="16" s="1"/>
  <c r="AN4252" i="16" s="1"/>
  <c r="AE4253" i="16"/>
  <c r="AM4253" i="16" s="1"/>
  <c r="AN4253" i="16" s="1"/>
  <c r="AE4254" i="16"/>
  <c r="AM4254" i="16" s="1"/>
  <c r="AN4254" i="16" s="1"/>
  <c r="AE4255" i="16"/>
  <c r="AM4255" i="16" s="1"/>
  <c r="AN4255" i="16" s="1"/>
  <c r="AE4256" i="16"/>
  <c r="AM4256" i="16" s="1"/>
  <c r="AN4256" i="16" s="1"/>
  <c r="AE4257" i="16"/>
  <c r="AM4257" i="16" s="1"/>
  <c r="AN4257" i="16" s="1"/>
  <c r="AE4258" i="16"/>
  <c r="AM4258" i="16" s="1"/>
  <c r="AN4258" i="16" s="1"/>
  <c r="AE4259" i="16"/>
  <c r="AM4259" i="16" s="1"/>
  <c r="AN4259" i="16" s="1"/>
  <c r="AE4260" i="16"/>
  <c r="AM4260" i="16" s="1"/>
  <c r="AN4260" i="16" s="1"/>
  <c r="AE4261" i="16"/>
  <c r="AM4261" i="16" s="1"/>
  <c r="AN4261" i="16" s="1"/>
  <c r="AE4262" i="16"/>
  <c r="AM4262" i="16" s="1"/>
  <c r="AN4262" i="16" s="1"/>
  <c r="AE4263" i="16"/>
  <c r="AM4263" i="16" s="1"/>
  <c r="AN4263" i="16" s="1"/>
  <c r="AE4264" i="16"/>
  <c r="AM4264" i="16" s="1"/>
  <c r="AN4264" i="16" s="1"/>
  <c r="AE4265" i="16"/>
  <c r="AM4265" i="16" s="1"/>
  <c r="AN4265" i="16" s="1"/>
  <c r="AE4266" i="16"/>
  <c r="AM4266" i="16" s="1"/>
  <c r="AN4266" i="16" s="1"/>
  <c r="AE4267" i="16"/>
  <c r="AM4267" i="16" s="1"/>
  <c r="AN4267" i="16" s="1"/>
  <c r="AE4268" i="16"/>
  <c r="AM4268" i="16" s="1"/>
  <c r="AN4268" i="16" s="1"/>
  <c r="AE4269" i="16"/>
  <c r="AM4269" i="16" s="1"/>
  <c r="AN4269" i="16" s="1"/>
  <c r="AE4270" i="16"/>
  <c r="AM4270" i="16" s="1"/>
  <c r="AN4270" i="16" s="1"/>
  <c r="AE4271" i="16"/>
  <c r="AM4271" i="16" s="1"/>
  <c r="AN4271" i="16" s="1"/>
  <c r="AE4272" i="16"/>
  <c r="AM4272" i="16" s="1"/>
  <c r="AN4272" i="16" s="1"/>
  <c r="AE4273" i="16"/>
  <c r="AM4273" i="16" s="1"/>
  <c r="AN4273" i="16" s="1"/>
  <c r="AE4274" i="16"/>
  <c r="AM4274" i="16" s="1"/>
  <c r="AN4274" i="16" s="1"/>
  <c r="AE4275" i="16"/>
  <c r="AM4275" i="16" s="1"/>
  <c r="AN4275" i="16" s="1"/>
  <c r="AE4276" i="16"/>
  <c r="AM4276" i="16" s="1"/>
  <c r="AN4276" i="16" s="1"/>
  <c r="AE4277" i="16"/>
  <c r="AM4277" i="16" s="1"/>
  <c r="AN4277" i="16" s="1"/>
  <c r="AE4278" i="16"/>
  <c r="AM4278" i="16" s="1"/>
  <c r="AN4278" i="16" s="1"/>
  <c r="AE4279" i="16"/>
  <c r="AM4279" i="16" s="1"/>
  <c r="AN4279" i="16" s="1"/>
  <c r="AE4280" i="16"/>
  <c r="AM4280" i="16" s="1"/>
  <c r="AN4280" i="16" s="1"/>
  <c r="AE4281" i="16"/>
  <c r="AM4281" i="16" s="1"/>
  <c r="AN4281" i="16" s="1"/>
  <c r="AE4282" i="16"/>
  <c r="AM4282" i="16" s="1"/>
  <c r="AN4282" i="16" s="1"/>
  <c r="AE4283" i="16"/>
  <c r="AM4283" i="16" s="1"/>
  <c r="AN4283" i="16" s="1"/>
  <c r="AE4284" i="16"/>
  <c r="AM4284" i="16" s="1"/>
  <c r="AN4284" i="16" s="1"/>
  <c r="AE4285" i="16"/>
  <c r="AM4285" i="16" s="1"/>
  <c r="AN4285" i="16" s="1"/>
  <c r="AE4286" i="16"/>
  <c r="AM4286" i="16" s="1"/>
  <c r="AN4286" i="16" s="1"/>
  <c r="AE4287" i="16"/>
  <c r="AM4287" i="16" s="1"/>
  <c r="AN4287" i="16" s="1"/>
  <c r="AE4288" i="16"/>
  <c r="AM4288" i="16" s="1"/>
  <c r="AN4288" i="16" s="1"/>
  <c r="AE4289" i="16"/>
  <c r="AM4289" i="16" s="1"/>
  <c r="AN4289" i="16" s="1"/>
  <c r="AE4290" i="16"/>
  <c r="AM4290" i="16" s="1"/>
  <c r="AN4290" i="16" s="1"/>
  <c r="AE4291" i="16"/>
  <c r="AM4291" i="16" s="1"/>
  <c r="AN4291" i="16" s="1"/>
  <c r="AE4292" i="16"/>
  <c r="AM4292" i="16" s="1"/>
  <c r="AN4292" i="16" s="1"/>
  <c r="AE4293" i="16"/>
  <c r="AM4293" i="16" s="1"/>
  <c r="AN4293" i="16" s="1"/>
  <c r="AE4294" i="16"/>
  <c r="AM4294" i="16" s="1"/>
  <c r="AN4294" i="16" s="1"/>
  <c r="AE4295" i="16"/>
  <c r="AM4295" i="16" s="1"/>
  <c r="AN4295" i="16" s="1"/>
  <c r="AE4296" i="16"/>
  <c r="AM4296" i="16" s="1"/>
  <c r="AN4296" i="16" s="1"/>
  <c r="AE4297" i="16"/>
  <c r="AM4297" i="16" s="1"/>
  <c r="AN4297" i="16" s="1"/>
  <c r="AE4298" i="16"/>
  <c r="AM4298" i="16" s="1"/>
  <c r="AN4298" i="16" s="1"/>
  <c r="AE4299" i="16"/>
  <c r="AM4299" i="16" s="1"/>
  <c r="AN4299" i="16" s="1"/>
  <c r="AE4300" i="16"/>
  <c r="AM4300" i="16" s="1"/>
  <c r="AN4300" i="16" s="1"/>
  <c r="AE4301" i="16"/>
  <c r="AM4301" i="16" s="1"/>
  <c r="AN4301" i="16" s="1"/>
  <c r="AE4302" i="16"/>
  <c r="AM4302" i="16" s="1"/>
  <c r="AN4302" i="16" s="1"/>
  <c r="AE4303" i="16"/>
  <c r="AM4303" i="16" s="1"/>
  <c r="AN4303" i="16" s="1"/>
  <c r="AE4304" i="16"/>
  <c r="AM4304" i="16" s="1"/>
  <c r="AN4304" i="16" s="1"/>
  <c r="AE4305" i="16"/>
  <c r="AM4305" i="16" s="1"/>
  <c r="AN4305" i="16" s="1"/>
  <c r="AE4306" i="16"/>
  <c r="AM4306" i="16" s="1"/>
  <c r="AN4306" i="16" s="1"/>
  <c r="AE4307" i="16"/>
  <c r="AM4307" i="16" s="1"/>
  <c r="AN4307" i="16" s="1"/>
  <c r="AE4308" i="16"/>
  <c r="AM4308" i="16" s="1"/>
  <c r="AN4308" i="16" s="1"/>
  <c r="AE4309" i="16"/>
  <c r="AM4309" i="16" s="1"/>
  <c r="AN4309" i="16" s="1"/>
  <c r="AE4310" i="16"/>
  <c r="AM4310" i="16" s="1"/>
  <c r="AN4310" i="16" s="1"/>
  <c r="AE4311" i="16"/>
  <c r="AM4311" i="16" s="1"/>
  <c r="AN4311" i="16" s="1"/>
  <c r="AE4312" i="16"/>
  <c r="AM4312" i="16" s="1"/>
  <c r="AN4312" i="16" s="1"/>
  <c r="AE4313" i="16"/>
  <c r="AM4313" i="16" s="1"/>
  <c r="AN4313" i="16" s="1"/>
  <c r="AE4314" i="16"/>
  <c r="AM4314" i="16" s="1"/>
  <c r="AN4314" i="16" s="1"/>
  <c r="AE4315" i="16"/>
  <c r="AM4315" i="16" s="1"/>
  <c r="AN4315" i="16" s="1"/>
  <c r="AE4316" i="16"/>
  <c r="AM4316" i="16" s="1"/>
  <c r="AN4316" i="16" s="1"/>
  <c r="AE4317" i="16"/>
  <c r="AM4317" i="16" s="1"/>
  <c r="AN4317" i="16" s="1"/>
  <c r="AE4318" i="16"/>
  <c r="AM4318" i="16" s="1"/>
  <c r="AN4318" i="16" s="1"/>
  <c r="AE4319" i="16"/>
  <c r="AM4319" i="16" s="1"/>
  <c r="AN4319" i="16" s="1"/>
  <c r="AE4320" i="16"/>
  <c r="AM4320" i="16" s="1"/>
  <c r="AN4320" i="16" s="1"/>
  <c r="AE4321" i="16"/>
  <c r="AM4321" i="16" s="1"/>
  <c r="AN4321" i="16" s="1"/>
  <c r="AE4322" i="16"/>
  <c r="AM4322" i="16" s="1"/>
  <c r="AN4322" i="16" s="1"/>
  <c r="AE4323" i="16"/>
  <c r="AM4323" i="16" s="1"/>
  <c r="AN4323" i="16" s="1"/>
  <c r="AE4324" i="16"/>
  <c r="AM4324" i="16" s="1"/>
  <c r="AN4324" i="16" s="1"/>
  <c r="AE4325" i="16"/>
  <c r="AM4325" i="16" s="1"/>
  <c r="AN4325" i="16" s="1"/>
  <c r="AE4326" i="16"/>
  <c r="AM4326" i="16" s="1"/>
  <c r="AN4326" i="16" s="1"/>
  <c r="AE4327" i="16"/>
  <c r="AM4327" i="16" s="1"/>
  <c r="AN4327" i="16" s="1"/>
  <c r="AE4328" i="16"/>
  <c r="AM4328" i="16" s="1"/>
  <c r="AN4328" i="16" s="1"/>
  <c r="AE4329" i="16"/>
  <c r="AM4329" i="16" s="1"/>
  <c r="AN4329" i="16" s="1"/>
  <c r="AE4330" i="16"/>
  <c r="AM4330" i="16" s="1"/>
  <c r="AN4330" i="16" s="1"/>
  <c r="AE4331" i="16"/>
  <c r="AM4331" i="16" s="1"/>
  <c r="AN4331" i="16" s="1"/>
  <c r="AE4332" i="16"/>
  <c r="AM4332" i="16" s="1"/>
  <c r="AN4332" i="16" s="1"/>
  <c r="AE4333" i="16"/>
  <c r="AM4333" i="16" s="1"/>
  <c r="AN4333" i="16" s="1"/>
  <c r="AE4334" i="16"/>
  <c r="AM4334" i="16" s="1"/>
  <c r="AN4334" i="16" s="1"/>
  <c r="AE4335" i="16"/>
  <c r="AM4335" i="16" s="1"/>
  <c r="AN4335" i="16" s="1"/>
  <c r="AE4336" i="16"/>
  <c r="AM4336" i="16" s="1"/>
  <c r="AN4336" i="16" s="1"/>
  <c r="AE4337" i="16"/>
  <c r="AM4337" i="16" s="1"/>
  <c r="AN4337" i="16" s="1"/>
  <c r="AE4338" i="16"/>
  <c r="AM4338" i="16" s="1"/>
  <c r="AN4338" i="16" s="1"/>
  <c r="AE4339" i="16"/>
  <c r="AM4339" i="16" s="1"/>
  <c r="AN4339" i="16" s="1"/>
  <c r="AE4340" i="16"/>
  <c r="AM4340" i="16" s="1"/>
  <c r="AN4340" i="16" s="1"/>
  <c r="AE4341" i="16"/>
  <c r="AM4341" i="16" s="1"/>
  <c r="AN4341" i="16" s="1"/>
  <c r="AE4342" i="16"/>
  <c r="AM4342" i="16" s="1"/>
  <c r="AN4342" i="16" s="1"/>
  <c r="AE4343" i="16"/>
  <c r="AM4343" i="16" s="1"/>
  <c r="AN4343" i="16" s="1"/>
  <c r="AE4344" i="16"/>
  <c r="AM4344" i="16" s="1"/>
  <c r="AN4344" i="16" s="1"/>
  <c r="AE4345" i="16"/>
  <c r="AM4345" i="16" s="1"/>
  <c r="AN4345" i="16" s="1"/>
  <c r="AE4346" i="16"/>
  <c r="AM4346" i="16" s="1"/>
  <c r="AN4346" i="16" s="1"/>
  <c r="AE4347" i="16"/>
  <c r="AM4347" i="16" s="1"/>
  <c r="AN4347" i="16" s="1"/>
  <c r="AE4348" i="16"/>
  <c r="AM4348" i="16" s="1"/>
  <c r="AN4348" i="16" s="1"/>
  <c r="AE4349" i="16"/>
  <c r="AM4349" i="16" s="1"/>
  <c r="AN4349" i="16" s="1"/>
  <c r="AE4350" i="16"/>
  <c r="AM4350" i="16" s="1"/>
  <c r="AN4350" i="16" s="1"/>
  <c r="AE4351" i="16"/>
  <c r="AM4351" i="16" s="1"/>
  <c r="AN4351" i="16" s="1"/>
  <c r="AE4352" i="16"/>
  <c r="AM4352" i="16" s="1"/>
  <c r="AN4352" i="16" s="1"/>
  <c r="AE4353" i="16"/>
  <c r="AM4353" i="16" s="1"/>
  <c r="AN4353" i="16" s="1"/>
  <c r="AE4354" i="16"/>
  <c r="AM4354" i="16" s="1"/>
  <c r="AN4354" i="16" s="1"/>
  <c r="AE4355" i="16"/>
  <c r="AM4355" i="16" s="1"/>
  <c r="AN4355" i="16" s="1"/>
  <c r="AE4356" i="16"/>
  <c r="AM4356" i="16" s="1"/>
  <c r="AN4356" i="16" s="1"/>
  <c r="AE4357" i="16"/>
  <c r="AM4357" i="16" s="1"/>
  <c r="AN4357" i="16" s="1"/>
  <c r="AE4358" i="16"/>
  <c r="AM4358" i="16" s="1"/>
  <c r="AN4358" i="16" s="1"/>
  <c r="AE4359" i="16"/>
  <c r="AM4359" i="16" s="1"/>
  <c r="AN4359" i="16" s="1"/>
  <c r="AE4360" i="16"/>
  <c r="AM4360" i="16" s="1"/>
  <c r="AN4360" i="16" s="1"/>
  <c r="AE4361" i="16"/>
  <c r="AM4361" i="16" s="1"/>
  <c r="AN4361" i="16" s="1"/>
  <c r="AE4362" i="16"/>
  <c r="AM4362" i="16" s="1"/>
  <c r="AN4362" i="16" s="1"/>
  <c r="AE4363" i="16"/>
  <c r="AM4363" i="16" s="1"/>
  <c r="AN4363" i="16" s="1"/>
  <c r="AE4364" i="16"/>
  <c r="AM4364" i="16" s="1"/>
  <c r="AN4364" i="16" s="1"/>
  <c r="AE4365" i="16"/>
  <c r="AM4365" i="16" s="1"/>
  <c r="AN4365" i="16" s="1"/>
  <c r="AE4366" i="16"/>
  <c r="AM4366" i="16" s="1"/>
  <c r="AN4366" i="16" s="1"/>
  <c r="AE4367" i="16"/>
  <c r="AM4367" i="16" s="1"/>
  <c r="AN4367" i="16" s="1"/>
  <c r="AE4368" i="16"/>
  <c r="AM4368" i="16" s="1"/>
  <c r="AN4368" i="16" s="1"/>
  <c r="AE4369" i="16"/>
  <c r="AM4369" i="16" s="1"/>
  <c r="AN4369" i="16" s="1"/>
  <c r="AE4370" i="16"/>
  <c r="AM4370" i="16" s="1"/>
  <c r="AN4370" i="16" s="1"/>
  <c r="AE4371" i="16"/>
  <c r="AM4371" i="16" s="1"/>
  <c r="AN4371" i="16" s="1"/>
  <c r="AE4372" i="16"/>
  <c r="AM4372" i="16" s="1"/>
  <c r="AN4372" i="16" s="1"/>
  <c r="AE4373" i="16"/>
  <c r="AM4373" i="16" s="1"/>
  <c r="AN4373" i="16" s="1"/>
  <c r="AE4374" i="16"/>
  <c r="AM4374" i="16" s="1"/>
  <c r="AN4374" i="16" s="1"/>
  <c r="AE4375" i="16"/>
  <c r="AM4375" i="16" s="1"/>
  <c r="AN4375" i="16" s="1"/>
  <c r="AE4376" i="16"/>
  <c r="AM4376" i="16" s="1"/>
  <c r="AN4376" i="16" s="1"/>
  <c r="AE4377" i="16"/>
  <c r="AM4377" i="16" s="1"/>
  <c r="AN4377" i="16" s="1"/>
  <c r="AE4378" i="16"/>
  <c r="AM4378" i="16" s="1"/>
  <c r="AN4378" i="16" s="1"/>
  <c r="AE4379" i="16"/>
  <c r="AM4379" i="16" s="1"/>
  <c r="AN4379" i="16" s="1"/>
  <c r="AE4380" i="16"/>
  <c r="AM4380" i="16" s="1"/>
  <c r="AN4380" i="16" s="1"/>
  <c r="AE4381" i="16"/>
  <c r="AM4381" i="16" s="1"/>
  <c r="AN4381" i="16" s="1"/>
  <c r="AE4382" i="16"/>
  <c r="AM4382" i="16" s="1"/>
  <c r="AN4382" i="16" s="1"/>
  <c r="AE4383" i="16"/>
  <c r="AM4383" i="16" s="1"/>
  <c r="AN4383" i="16" s="1"/>
  <c r="AE4384" i="16"/>
  <c r="AM4384" i="16" s="1"/>
  <c r="AN4384" i="16" s="1"/>
  <c r="AE4385" i="16"/>
  <c r="AM4385" i="16" s="1"/>
  <c r="AN4385" i="16" s="1"/>
  <c r="AE4386" i="16"/>
  <c r="AM4386" i="16" s="1"/>
  <c r="AN4386" i="16" s="1"/>
  <c r="AE4387" i="16"/>
  <c r="AM4387" i="16" s="1"/>
  <c r="AN4387" i="16" s="1"/>
  <c r="AE4388" i="16"/>
  <c r="AM4388" i="16" s="1"/>
  <c r="AN4388" i="16" s="1"/>
  <c r="AE4389" i="16"/>
  <c r="AM4389" i="16" s="1"/>
  <c r="AN4389" i="16" s="1"/>
  <c r="AE4390" i="16"/>
  <c r="AM4390" i="16" s="1"/>
  <c r="AN4390" i="16" s="1"/>
  <c r="AE4391" i="16"/>
  <c r="AM4391" i="16" s="1"/>
  <c r="AN4391" i="16" s="1"/>
  <c r="AE4392" i="16"/>
  <c r="AM4392" i="16" s="1"/>
  <c r="AN4392" i="16" s="1"/>
  <c r="AE4393" i="16"/>
  <c r="AM4393" i="16" s="1"/>
  <c r="AN4393" i="16" s="1"/>
  <c r="AE4394" i="16"/>
  <c r="AM4394" i="16" s="1"/>
  <c r="AN4394" i="16" s="1"/>
  <c r="AE4395" i="16"/>
  <c r="AM4395" i="16" s="1"/>
  <c r="AN4395" i="16" s="1"/>
  <c r="AE4396" i="16"/>
  <c r="AM4396" i="16" s="1"/>
  <c r="AN4396" i="16" s="1"/>
  <c r="AE4397" i="16"/>
  <c r="AM4397" i="16" s="1"/>
  <c r="AN4397" i="16" s="1"/>
  <c r="AE4398" i="16"/>
  <c r="AM4398" i="16" s="1"/>
  <c r="AN4398" i="16" s="1"/>
  <c r="AE4399" i="16"/>
  <c r="AM4399" i="16" s="1"/>
  <c r="AN4399" i="16" s="1"/>
  <c r="AE4400" i="16"/>
  <c r="AM4400" i="16" s="1"/>
  <c r="AN4400" i="16" s="1"/>
  <c r="AE4401" i="16"/>
  <c r="AM4401" i="16" s="1"/>
  <c r="AN4401" i="16" s="1"/>
  <c r="AE4402" i="16"/>
  <c r="AM4402" i="16" s="1"/>
  <c r="AN4402" i="16" s="1"/>
  <c r="AE4403" i="16"/>
  <c r="AM4403" i="16" s="1"/>
  <c r="AN4403" i="16" s="1"/>
  <c r="AE4404" i="16"/>
  <c r="AM4404" i="16" s="1"/>
  <c r="AN4404" i="16" s="1"/>
  <c r="AE4405" i="16"/>
  <c r="AM4405" i="16" s="1"/>
  <c r="AN4405" i="16" s="1"/>
  <c r="AE4406" i="16"/>
  <c r="AM4406" i="16" s="1"/>
  <c r="AN4406" i="16" s="1"/>
  <c r="AE4407" i="16"/>
  <c r="AM4407" i="16" s="1"/>
  <c r="AN4407" i="16" s="1"/>
  <c r="AE4408" i="16"/>
  <c r="AM4408" i="16" s="1"/>
  <c r="AN4408" i="16" s="1"/>
  <c r="AE4409" i="16"/>
  <c r="AM4409" i="16" s="1"/>
  <c r="AN4409" i="16" s="1"/>
  <c r="AE4410" i="16"/>
  <c r="AM4410" i="16" s="1"/>
  <c r="AN4410" i="16" s="1"/>
  <c r="AE4411" i="16"/>
  <c r="AM4411" i="16" s="1"/>
  <c r="AN4411" i="16" s="1"/>
  <c r="AE4412" i="16"/>
  <c r="AM4412" i="16" s="1"/>
  <c r="AN4412" i="16" s="1"/>
  <c r="AE4413" i="16"/>
  <c r="AM4413" i="16" s="1"/>
  <c r="AN4413" i="16" s="1"/>
  <c r="AE4414" i="16"/>
  <c r="AM4414" i="16" s="1"/>
  <c r="AN4414" i="16" s="1"/>
  <c r="AE4415" i="16"/>
  <c r="AM4415" i="16" s="1"/>
  <c r="AN4415" i="16" s="1"/>
  <c r="AE4416" i="16"/>
  <c r="AM4416" i="16" s="1"/>
  <c r="AN4416" i="16" s="1"/>
  <c r="AE4417" i="16"/>
  <c r="AM4417" i="16" s="1"/>
  <c r="AN4417" i="16" s="1"/>
  <c r="AE4418" i="16"/>
  <c r="AM4418" i="16" s="1"/>
  <c r="AN4418" i="16" s="1"/>
  <c r="AE4419" i="16"/>
  <c r="AM4419" i="16" s="1"/>
  <c r="AN4419" i="16" s="1"/>
  <c r="AE4420" i="16"/>
  <c r="AM4420" i="16" s="1"/>
  <c r="AN4420" i="16" s="1"/>
  <c r="AE4421" i="16"/>
  <c r="AM4421" i="16" s="1"/>
  <c r="AN4421" i="16" s="1"/>
  <c r="AE4422" i="16"/>
  <c r="AM4422" i="16" s="1"/>
  <c r="AN4422" i="16" s="1"/>
  <c r="AE4423" i="16"/>
  <c r="AM4423" i="16" s="1"/>
  <c r="AN4423" i="16" s="1"/>
  <c r="AE4424" i="16"/>
  <c r="AM4424" i="16" s="1"/>
  <c r="AN4424" i="16" s="1"/>
  <c r="AE4425" i="16"/>
  <c r="AM4425" i="16" s="1"/>
  <c r="AN4425" i="16" s="1"/>
  <c r="AE4426" i="16"/>
  <c r="AM4426" i="16" s="1"/>
  <c r="AN4426" i="16" s="1"/>
  <c r="AE4427" i="16"/>
  <c r="AM4427" i="16" s="1"/>
  <c r="AN4427" i="16" s="1"/>
  <c r="AE4428" i="16"/>
  <c r="AM4428" i="16" s="1"/>
  <c r="AN4428" i="16" s="1"/>
  <c r="AE4429" i="16"/>
  <c r="AM4429" i="16" s="1"/>
  <c r="AN4429" i="16" s="1"/>
  <c r="AE4430" i="16"/>
  <c r="AM4430" i="16" s="1"/>
  <c r="AN4430" i="16" s="1"/>
  <c r="AE4431" i="16"/>
  <c r="AM4431" i="16" s="1"/>
  <c r="AN4431" i="16" s="1"/>
  <c r="AE4432" i="16"/>
  <c r="AM4432" i="16" s="1"/>
  <c r="AN4432" i="16" s="1"/>
  <c r="AE4433" i="16"/>
  <c r="AM4433" i="16" s="1"/>
  <c r="AN4433" i="16" s="1"/>
  <c r="AE4434" i="16"/>
  <c r="AM4434" i="16" s="1"/>
  <c r="AN4434" i="16" s="1"/>
  <c r="AE4435" i="16"/>
  <c r="AM4435" i="16" s="1"/>
  <c r="AN4435" i="16" s="1"/>
  <c r="AE4436" i="16"/>
  <c r="AM4436" i="16" s="1"/>
  <c r="AN4436" i="16" s="1"/>
  <c r="AE4437" i="16"/>
  <c r="AM4437" i="16" s="1"/>
  <c r="AN4437" i="16" s="1"/>
  <c r="AE4438" i="16"/>
  <c r="AM4438" i="16" s="1"/>
  <c r="AN4438" i="16" s="1"/>
  <c r="AE4439" i="16"/>
  <c r="AM4439" i="16" s="1"/>
  <c r="AN4439" i="16" s="1"/>
  <c r="AE4440" i="16"/>
  <c r="AM4440" i="16" s="1"/>
  <c r="AN4440" i="16" s="1"/>
  <c r="AE4441" i="16"/>
  <c r="AM4441" i="16" s="1"/>
  <c r="AN4441" i="16" s="1"/>
  <c r="AE4442" i="16"/>
  <c r="AM4442" i="16" s="1"/>
  <c r="AN4442" i="16" s="1"/>
  <c r="AE4443" i="16"/>
  <c r="AM4443" i="16" s="1"/>
  <c r="AN4443" i="16" s="1"/>
  <c r="AE4444" i="16"/>
  <c r="AM4444" i="16" s="1"/>
  <c r="AN4444" i="16" s="1"/>
  <c r="AE4445" i="16"/>
  <c r="AM4445" i="16" s="1"/>
  <c r="AN4445" i="16" s="1"/>
  <c r="AE4446" i="16"/>
  <c r="AM4446" i="16" s="1"/>
  <c r="AN4446" i="16" s="1"/>
  <c r="AE4447" i="16"/>
  <c r="AM4447" i="16" s="1"/>
  <c r="AN4447" i="16" s="1"/>
  <c r="AE4448" i="16"/>
  <c r="AM4448" i="16" s="1"/>
  <c r="AN4448" i="16" s="1"/>
  <c r="AE4449" i="16"/>
  <c r="AM4449" i="16" s="1"/>
  <c r="AN4449" i="16" s="1"/>
  <c r="AE4450" i="16"/>
  <c r="AM4450" i="16" s="1"/>
  <c r="AN4450" i="16" s="1"/>
  <c r="AE4451" i="16"/>
  <c r="AM4451" i="16" s="1"/>
  <c r="AN4451" i="16" s="1"/>
  <c r="AE4452" i="16"/>
  <c r="AM4452" i="16" s="1"/>
  <c r="AN4452" i="16" s="1"/>
  <c r="AE4453" i="16"/>
  <c r="AM4453" i="16" s="1"/>
  <c r="AN4453" i="16" s="1"/>
  <c r="AE4454" i="16"/>
  <c r="AM4454" i="16" s="1"/>
  <c r="AN4454" i="16" s="1"/>
  <c r="AE4455" i="16"/>
  <c r="AM4455" i="16" s="1"/>
  <c r="AN4455" i="16" s="1"/>
  <c r="AE4456" i="16"/>
  <c r="AM4456" i="16" s="1"/>
  <c r="AN4456" i="16" s="1"/>
  <c r="AE4457" i="16"/>
  <c r="AM4457" i="16" s="1"/>
  <c r="AN4457" i="16" s="1"/>
  <c r="AE4458" i="16"/>
  <c r="AM4458" i="16" s="1"/>
  <c r="AN4458" i="16" s="1"/>
  <c r="AE4459" i="16"/>
  <c r="AM4459" i="16" s="1"/>
  <c r="AN4459" i="16" s="1"/>
  <c r="AE4460" i="16"/>
  <c r="AM4460" i="16" s="1"/>
  <c r="AN4460" i="16" s="1"/>
  <c r="AE4461" i="16"/>
  <c r="AM4461" i="16" s="1"/>
  <c r="AN4461" i="16" s="1"/>
  <c r="AE4462" i="16"/>
  <c r="AM4462" i="16" s="1"/>
  <c r="AN4462" i="16" s="1"/>
  <c r="AE4463" i="16"/>
  <c r="AM4463" i="16" s="1"/>
  <c r="AN4463" i="16" s="1"/>
  <c r="AE4464" i="16"/>
  <c r="AM4464" i="16" s="1"/>
  <c r="AN4464" i="16" s="1"/>
  <c r="AE4465" i="16"/>
  <c r="AM4465" i="16" s="1"/>
  <c r="AN4465" i="16" s="1"/>
  <c r="AE4466" i="16"/>
  <c r="AM4466" i="16" s="1"/>
  <c r="AN4466" i="16" s="1"/>
  <c r="AE4467" i="16"/>
  <c r="AM4467" i="16" s="1"/>
  <c r="AN4467" i="16" s="1"/>
  <c r="AE4468" i="16"/>
  <c r="AM4468" i="16" s="1"/>
  <c r="AN4468" i="16" s="1"/>
  <c r="AE4469" i="16"/>
  <c r="AM4469" i="16" s="1"/>
  <c r="AN4469" i="16" s="1"/>
  <c r="AE4470" i="16"/>
  <c r="AM4470" i="16" s="1"/>
  <c r="AN4470" i="16" s="1"/>
  <c r="AE4471" i="16"/>
  <c r="AM4471" i="16" s="1"/>
  <c r="AN4471" i="16" s="1"/>
  <c r="AE4472" i="16"/>
  <c r="AM4472" i="16" s="1"/>
  <c r="AN4472" i="16" s="1"/>
  <c r="AE4473" i="16"/>
  <c r="AM4473" i="16" s="1"/>
  <c r="AN4473" i="16" s="1"/>
  <c r="AE4474" i="16"/>
  <c r="AM4474" i="16" s="1"/>
  <c r="AN4474" i="16" s="1"/>
  <c r="AE4475" i="16"/>
  <c r="AM4475" i="16" s="1"/>
  <c r="AN4475" i="16" s="1"/>
  <c r="AE4476" i="16"/>
  <c r="AM4476" i="16" s="1"/>
  <c r="AN4476" i="16" s="1"/>
  <c r="AE4477" i="16"/>
  <c r="AM4477" i="16" s="1"/>
  <c r="AN4477" i="16" s="1"/>
  <c r="AE4478" i="16"/>
  <c r="AM4478" i="16" s="1"/>
  <c r="AN4478" i="16" s="1"/>
  <c r="AE4479" i="16"/>
  <c r="AM4479" i="16" s="1"/>
  <c r="AN4479" i="16" s="1"/>
  <c r="AE4480" i="16"/>
  <c r="AM4480" i="16" s="1"/>
  <c r="AN4480" i="16" s="1"/>
  <c r="AE4481" i="16"/>
  <c r="AM4481" i="16" s="1"/>
  <c r="AN4481" i="16" s="1"/>
  <c r="AE4482" i="16"/>
  <c r="AM4482" i="16" s="1"/>
  <c r="AN4482" i="16" s="1"/>
  <c r="AE4483" i="16"/>
  <c r="AM4483" i="16" s="1"/>
  <c r="AN4483" i="16" s="1"/>
  <c r="AE4484" i="16"/>
  <c r="AM4484" i="16" s="1"/>
  <c r="AN4484" i="16" s="1"/>
  <c r="AE4485" i="16"/>
  <c r="AM4485" i="16" s="1"/>
  <c r="AN4485" i="16" s="1"/>
  <c r="AE4486" i="16"/>
  <c r="AM4486" i="16" s="1"/>
  <c r="AN4486" i="16" s="1"/>
  <c r="AE4487" i="16"/>
  <c r="AM4487" i="16" s="1"/>
  <c r="AN4487" i="16" s="1"/>
  <c r="AE4488" i="16"/>
  <c r="AM4488" i="16" s="1"/>
  <c r="AN4488" i="16" s="1"/>
  <c r="AE4489" i="16"/>
  <c r="AM4489" i="16" s="1"/>
  <c r="AN4489" i="16" s="1"/>
  <c r="AE4490" i="16"/>
  <c r="AM4490" i="16" s="1"/>
  <c r="AN4490" i="16" s="1"/>
  <c r="AE4491" i="16"/>
  <c r="AM4491" i="16" s="1"/>
  <c r="AN4491" i="16" s="1"/>
  <c r="AE4492" i="16"/>
  <c r="AM4492" i="16" s="1"/>
  <c r="AN4492" i="16" s="1"/>
  <c r="AE4493" i="16"/>
  <c r="AM4493" i="16" s="1"/>
  <c r="AN4493" i="16" s="1"/>
  <c r="AE4494" i="16"/>
  <c r="AM4494" i="16" s="1"/>
  <c r="AN4494" i="16" s="1"/>
  <c r="AE4495" i="16"/>
  <c r="AM4495" i="16" s="1"/>
  <c r="AN4495" i="16" s="1"/>
  <c r="AE4496" i="16"/>
  <c r="AM4496" i="16" s="1"/>
  <c r="AN4496" i="16" s="1"/>
  <c r="AE4497" i="16"/>
  <c r="AM4497" i="16" s="1"/>
  <c r="AN4497" i="16" s="1"/>
  <c r="AE4498" i="16"/>
  <c r="AM4498" i="16" s="1"/>
  <c r="AN4498" i="16" s="1"/>
  <c r="AE4499" i="16"/>
  <c r="AM4499" i="16" s="1"/>
  <c r="AN4499" i="16" s="1"/>
  <c r="AE4500" i="16"/>
  <c r="AM4500" i="16" s="1"/>
  <c r="AN4500" i="16" s="1"/>
  <c r="AE4501" i="16"/>
  <c r="AM4501" i="16" s="1"/>
  <c r="AN4501" i="16" s="1"/>
  <c r="AE4502" i="16"/>
  <c r="AM4502" i="16" s="1"/>
  <c r="AN4502" i="16" s="1"/>
  <c r="AE4503" i="16"/>
  <c r="AM4503" i="16" s="1"/>
  <c r="AN4503" i="16" s="1"/>
  <c r="AE4504" i="16"/>
  <c r="AM4504" i="16" s="1"/>
  <c r="AN4504" i="16" s="1"/>
  <c r="AE4505" i="16"/>
  <c r="AM4505" i="16" s="1"/>
  <c r="AN4505" i="16" s="1"/>
  <c r="AE4506" i="16"/>
  <c r="AM4506" i="16" s="1"/>
  <c r="AN4506" i="16" s="1"/>
  <c r="AE4507" i="16"/>
  <c r="AM4507" i="16" s="1"/>
  <c r="AN4507" i="16" s="1"/>
  <c r="AE4508" i="16"/>
  <c r="AM4508" i="16" s="1"/>
  <c r="AN4508" i="16" s="1"/>
  <c r="AE4509" i="16"/>
  <c r="AM4509" i="16" s="1"/>
  <c r="AN4509" i="16" s="1"/>
  <c r="AE4510" i="16"/>
  <c r="AM4510" i="16" s="1"/>
  <c r="AN4510" i="16" s="1"/>
  <c r="AE4511" i="16"/>
  <c r="AM4511" i="16" s="1"/>
  <c r="AN4511" i="16" s="1"/>
  <c r="AE4512" i="16"/>
  <c r="AM4512" i="16" s="1"/>
  <c r="AN4512" i="16" s="1"/>
  <c r="AE4513" i="16"/>
  <c r="AM4513" i="16" s="1"/>
  <c r="AN4513" i="16" s="1"/>
  <c r="AE4514" i="16"/>
  <c r="AM4514" i="16" s="1"/>
  <c r="AN4514" i="16" s="1"/>
  <c r="AE4515" i="16"/>
  <c r="AM4515" i="16" s="1"/>
  <c r="AN4515" i="16" s="1"/>
  <c r="AE4516" i="16"/>
  <c r="AM4516" i="16" s="1"/>
  <c r="AN4516" i="16" s="1"/>
  <c r="AE4517" i="16"/>
  <c r="AM4517" i="16" s="1"/>
  <c r="AN4517" i="16" s="1"/>
  <c r="AE4518" i="16"/>
  <c r="AM4518" i="16" s="1"/>
  <c r="AN4518" i="16" s="1"/>
  <c r="AE4519" i="16"/>
  <c r="AM4519" i="16" s="1"/>
  <c r="AN4519" i="16" s="1"/>
  <c r="AE4520" i="16"/>
  <c r="AM4520" i="16" s="1"/>
  <c r="AN4520" i="16" s="1"/>
  <c r="AE4521" i="16"/>
  <c r="AM4521" i="16" s="1"/>
  <c r="AN4521" i="16" s="1"/>
  <c r="AE4523" i="16"/>
  <c r="AM4523" i="16" s="1"/>
  <c r="AE4524" i="16"/>
  <c r="AM4524" i="16" s="1"/>
  <c r="AE4526" i="16"/>
  <c r="AM4526" i="16" s="1"/>
  <c r="AE4527" i="16"/>
  <c r="AM4527" i="16" s="1"/>
  <c r="AE4528" i="16"/>
  <c r="AM4528" i="16" s="1"/>
  <c r="AE4531" i="16"/>
  <c r="AM4531" i="16" s="1"/>
  <c r="AE4532" i="16"/>
  <c r="AM4532" i="16" s="1"/>
  <c r="AE4533" i="16"/>
  <c r="AM4533" i="16" s="1"/>
  <c r="AE4535" i="16"/>
  <c r="AM4535" i="16" s="1"/>
  <c r="AE4536" i="16"/>
  <c r="AM4536" i="16" s="1"/>
  <c r="AE4537" i="16"/>
  <c r="AM4537" i="16" s="1"/>
  <c r="AE4539" i="16"/>
  <c r="AM4539" i="16" s="1"/>
  <c r="AE4540" i="16"/>
  <c r="AM4540" i="16" s="1"/>
  <c r="AE4541" i="16"/>
  <c r="AM4541" i="16" s="1"/>
  <c r="AE4542" i="16"/>
  <c r="AM4542" i="16" s="1"/>
  <c r="AE4543" i="16"/>
  <c r="AM4543" i="16" s="1"/>
  <c r="AE4544" i="16"/>
  <c r="AM4544" i="16" s="1"/>
  <c r="AE4545" i="16"/>
  <c r="AM4545" i="16" s="1"/>
  <c r="AE4547" i="16"/>
  <c r="AM4547" i="16" s="1"/>
  <c r="AE4548" i="16"/>
  <c r="AM4548" i="16" s="1"/>
  <c r="AE4551" i="16"/>
  <c r="AM4551" i="16" s="1"/>
  <c r="AE4555" i="16"/>
  <c r="AM4555" i="16" s="1"/>
  <c r="AE4556" i="16"/>
  <c r="AM4556" i="16" s="1"/>
  <c r="AE4559" i="16"/>
  <c r="AM4559" i="16" s="1"/>
  <c r="AE4560" i="16"/>
  <c r="AM4560" i="16" s="1"/>
  <c r="AE4563" i="16"/>
  <c r="AM4563" i="16" s="1"/>
  <c r="AE4564" i="16"/>
  <c r="AM4564" i="16" s="1"/>
  <c r="AE4565" i="16"/>
  <c r="AM4565" i="16" s="1"/>
  <c r="AE4567" i="16"/>
  <c r="AM4567" i="16" s="1"/>
  <c r="AE4568" i="16"/>
  <c r="AM4568" i="16" s="1"/>
  <c r="G1659" i="16"/>
  <c r="G1660" i="16"/>
  <c r="G1661" i="16"/>
  <c r="G1662" i="16"/>
  <c r="G1663" i="16"/>
  <c r="G1664" i="16"/>
  <c r="G1665" i="16"/>
  <c r="G1666" i="16"/>
  <c r="G1667" i="16"/>
  <c r="G1668" i="16"/>
  <c r="G1669" i="16"/>
  <c r="G1670" i="16"/>
  <c r="G1671" i="16"/>
  <c r="G1672" i="16"/>
  <c r="G1673" i="16"/>
  <c r="G1674" i="16"/>
  <c r="G1675" i="16"/>
  <c r="G1676" i="16"/>
  <c r="G1677" i="16"/>
  <c r="G1678" i="16"/>
  <c r="G1679" i="16"/>
  <c r="G1680" i="16"/>
  <c r="G1681" i="16"/>
  <c r="G1682" i="16"/>
  <c r="G1683" i="16"/>
  <c r="G1684" i="16"/>
  <c r="G1685" i="16"/>
  <c r="G1686" i="16"/>
  <c r="G1687" i="16"/>
  <c r="G1688" i="16"/>
  <c r="G1689" i="16"/>
  <c r="G1690" i="16"/>
  <c r="G1691" i="16"/>
  <c r="G1692" i="16"/>
  <c r="G1693" i="16"/>
  <c r="G1694" i="16"/>
  <c r="G1695" i="16"/>
  <c r="G1696" i="16"/>
  <c r="G1697" i="16"/>
  <c r="G1698" i="16"/>
  <c r="G1699" i="16"/>
  <c r="G1700" i="16"/>
  <c r="O1700" i="16" s="1"/>
  <c r="G1701" i="16"/>
  <c r="G1702" i="16"/>
  <c r="G1703" i="16"/>
  <c r="G1704" i="16"/>
  <c r="G1705" i="16"/>
  <c r="G1706" i="16"/>
  <c r="G1707" i="16"/>
  <c r="G1708" i="16"/>
  <c r="G1709" i="16"/>
  <c r="G1710" i="16"/>
  <c r="G1711" i="16"/>
  <c r="G1712" i="16"/>
  <c r="G1713" i="16"/>
  <c r="G1714" i="16"/>
  <c r="G1715" i="16"/>
  <c r="G1716" i="16"/>
  <c r="G1717" i="16"/>
  <c r="G1718" i="16"/>
  <c r="G1719" i="16"/>
  <c r="G1720" i="16"/>
  <c r="G1721" i="16"/>
  <c r="G1722" i="16"/>
  <c r="G1723" i="16"/>
  <c r="G1724" i="16"/>
  <c r="G1725" i="16"/>
  <c r="G1726" i="16"/>
  <c r="G1727" i="16"/>
  <c r="G1728" i="16"/>
  <c r="G1729" i="16"/>
  <c r="G1730" i="16"/>
  <c r="G1731" i="16"/>
  <c r="G1732" i="16"/>
  <c r="G1733" i="16"/>
  <c r="G1734" i="16"/>
  <c r="G1735" i="16"/>
  <c r="G1736" i="16"/>
  <c r="G1737" i="16"/>
  <c r="G1738" i="16"/>
  <c r="G1739" i="16"/>
  <c r="G1740" i="16"/>
  <c r="G1741" i="16"/>
  <c r="G1742" i="16"/>
  <c r="G1743" i="16"/>
  <c r="G1744" i="16"/>
  <c r="G1745" i="16"/>
  <c r="G1746" i="16"/>
  <c r="G1747" i="16"/>
  <c r="G1748" i="16"/>
  <c r="G1749" i="16"/>
  <c r="G1750" i="16"/>
  <c r="G1751" i="16"/>
  <c r="G1752" i="16"/>
  <c r="G1753" i="16"/>
  <c r="G1754" i="16"/>
  <c r="G1755" i="16"/>
  <c r="G1756" i="16"/>
  <c r="G1757" i="16"/>
  <c r="G1758" i="16"/>
  <c r="G1759" i="16"/>
  <c r="G1760" i="16"/>
  <c r="G1761" i="16"/>
  <c r="G1762" i="16"/>
  <c r="G1763" i="16"/>
  <c r="G1764" i="16"/>
  <c r="G1765" i="16"/>
  <c r="G1766" i="16"/>
  <c r="G1767" i="16"/>
  <c r="G1768" i="16"/>
  <c r="G1769" i="16"/>
  <c r="G1770" i="16"/>
  <c r="G1771" i="16"/>
  <c r="G1772" i="16"/>
  <c r="G1773" i="16"/>
  <c r="G1774" i="16"/>
  <c r="G1775" i="16"/>
  <c r="G1776" i="16"/>
  <c r="G1777" i="16"/>
  <c r="G1778" i="16"/>
  <c r="G1779" i="16"/>
  <c r="G1780" i="16"/>
  <c r="G1781" i="16"/>
  <c r="G1782" i="16"/>
  <c r="G1783" i="16"/>
  <c r="G1784" i="16"/>
  <c r="G1785" i="16"/>
  <c r="G1786" i="16"/>
  <c r="G1787" i="16"/>
  <c r="G1788" i="16"/>
  <c r="G1789" i="16"/>
  <c r="G1790" i="16"/>
  <c r="G1791" i="16"/>
  <c r="G1792" i="16"/>
  <c r="G1793" i="16"/>
  <c r="G1794" i="16"/>
  <c r="G1795" i="16"/>
  <c r="G1796" i="16"/>
  <c r="O1799" i="16" s="1"/>
  <c r="G1797" i="16"/>
  <c r="G1798" i="16"/>
  <c r="G1799" i="16"/>
  <c r="G1800" i="16"/>
  <c r="G1801" i="16"/>
  <c r="G1802" i="16"/>
  <c r="G1803" i="16"/>
  <c r="G1804" i="16"/>
  <c r="O1804" i="16" s="1"/>
  <c r="G1805" i="16"/>
  <c r="G1806" i="16"/>
  <c r="G1807" i="16"/>
  <c r="G1808" i="16"/>
  <c r="G1809" i="16"/>
  <c r="G1810" i="16"/>
  <c r="G1811" i="16"/>
  <c r="G1812" i="16"/>
  <c r="O1812" i="16" s="1"/>
  <c r="G1813" i="16"/>
  <c r="G1814" i="16"/>
  <c r="G1815" i="16"/>
  <c r="G1816" i="16"/>
  <c r="G1817" i="16"/>
  <c r="G1818" i="16"/>
  <c r="G1819" i="16"/>
  <c r="G1820" i="16"/>
  <c r="O1820" i="16" s="1"/>
  <c r="G1821" i="16"/>
  <c r="G1822" i="16"/>
  <c r="G1823" i="16"/>
  <c r="G1824" i="16"/>
  <c r="G1825" i="16"/>
  <c r="G1826" i="16"/>
  <c r="G1827" i="16"/>
  <c r="G1828" i="16"/>
  <c r="O1828" i="16" s="1"/>
  <c r="G1829" i="16"/>
  <c r="G1830" i="16"/>
  <c r="G1831" i="16"/>
  <c r="G1832" i="16"/>
  <c r="G1833" i="16"/>
  <c r="G1834" i="16"/>
  <c r="G1835" i="16"/>
  <c r="G1836" i="16"/>
  <c r="O1836" i="16" s="1"/>
  <c r="G1837" i="16"/>
  <c r="G1838" i="16"/>
  <c r="G1839" i="16"/>
  <c r="G1840" i="16"/>
  <c r="G1841" i="16"/>
  <c r="G1842" i="16"/>
  <c r="G1843" i="16"/>
  <c r="G1844" i="16"/>
  <c r="G1845" i="16"/>
  <c r="G1846" i="16"/>
  <c r="G1847" i="16"/>
  <c r="G1848" i="16"/>
  <c r="G1849" i="16"/>
  <c r="G1850" i="16"/>
  <c r="G1851" i="16"/>
  <c r="G1852" i="16"/>
  <c r="O1852" i="16" s="1"/>
  <c r="G1853" i="16"/>
  <c r="G1854" i="16"/>
  <c r="G1855" i="16"/>
  <c r="G1856" i="16"/>
  <c r="G1857" i="16"/>
  <c r="G1858" i="16"/>
  <c r="G1859" i="16"/>
  <c r="G1860" i="16"/>
  <c r="G1861" i="16"/>
  <c r="G1862" i="16"/>
  <c r="G1863" i="16"/>
  <c r="G1864" i="16"/>
  <c r="G1865" i="16"/>
  <c r="G1866" i="16"/>
  <c r="G1867" i="16"/>
  <c r="G1868" i="16"/>
  <c r="O1868" i="16" s="1"/>
  <c r="G1869" i="16"/>
  <c r="G1870" i="16"/>
  <c r="G1871" i="16"/>
  <c r="G1872" i="16"/>
  <c r="G1873" i="16"/>
  <c r="G1874" i="16"/>
  <c r="G1875" i="16"/>
  <c r="G1876" i="16"/>
  <c r="O1876" i="16" s="1"/>
  <c r="G1877" i="16"/>
  <c r="G1878" i="16"/>
  <c r="G1879" i="16"/>
  <c r="G1880" i="16"/>
  <c r="G1881" i="16"/>
  <c r="G1882" i="16"/>
  <c r="G1883" i="16"/>
  <c r="G1884" i="16"/>
  <c r="G1885" i="16"/>
  <c r="G1886" i="16"/>
  <c r="G1887" i="16"/>
  <c r="G1888" i="16"/>
  <c r="G1889" i="16"/>
  <c r="G1890" i="16"/>
  <c r="O1890" i="16" s="1"/>
  <c r="G1891" i="16"/>
  <c r="G1892" i="16"/>
  <c r="O1899" i="16" s="1"/>
  <c r="G1893" i="16"/>
  <c r="G1894" i="16"/>
  <c r="G1895" i="16"/>
  <c r="G1896" i="16"/>
  <c r="G1897" i="16"/>
  <c r="G1898" i="16"/>
  <c r="G1899" i="16"/>
  <c r="G1900" i="16"/>
  <c r="O1900" i="16" s="1"/>
  <c r="G1901" i="16"/>
  <c r="G1902" i="16"/>
  <c r="G1903" i="16"/>
  <c r="G1904" i="16"/>
  <c r="G1905" i="16"/>
  <c r="G1906" i="16"/>
  <c r="G1907" i="16"/>
  <c r="G1908" i="16"/>
  <c r="O1908" i="16" s="1"/>
  <c r="G1909" i="16"/>
  <c r="G1910" i="16"/>
  <c r="G1911" i="16"/>
  <c r="G1912" i="16"/>
  <c r="G1913" i="16"/>
  <c r="G1914" i="16"/>
  <c r="G1915" i="16"/>
  <c r="G1916" i="16"/>
  <c r="G1917" i="16"/>
  <c r="G1918" i="16"/>
  <c r="G1919" i="16"/>
  <c r="G1920" i="16"/>
  <c r="G1921" i="16"/>
  <c r="G1922" i="16"/>
  <c r="G1923" i="16"/>
  <c r="G1924" i="16"/>
  <c r="G1925" i="16"/>
  <c r="G1926" i="16"/>
  <c r="G1927" i="16"/>
  <c r="G1928" i="16"/>
  <c r="G1929" i="16"/>
  <c r="G1930" i="16"/>
  <c r="G1931" i="16"/>
  <c r="G1932" i="16"/>
  <c r="G1933" i="16"/>
  <c r="G1934" i="16"/>
  <c r="G1935" i="16"/>
  <c r="G1936" i="16"/>
  <c r="G1937" i="16"/>
  <c r="G1938" i="16"/>
  <c r="G1939" i="16"/>
  <c r="G1940" i="16"/>
  <c r="O1940" i="16" s="1"/>
  <c r="G1941" i="16"/>
  <c r="G1942" i="16"/>
  <c r="G1943" i="16"/>
  <c r="G1944" i="16"/>
  <c r="G1945" i="16"/>
  <c r="G1946" i="16"/>
  <c r="G1947" i="16"/>
  <c r="G1948" i="16"/>
  <c r="O1948" i="16" s="1"/>
  <c r="G1949" i="16"/>
  <c r="G1950" i="16"/>
  <c r="G1951" i="16"/>
  <c r="G1952" i="16"/>
  <c r="G1953" i="16"/>
  <c r="G1954" i="16"/>
  <c r="G1955" i="16"/>
  <c r="G1956" i="16"/>
  <c r="O1956" i="16" s="1"/>
  <c r="G1957" i="16"/>
  <c r="G1958" i="16"/>
  <c r="G1959" i="16"/>
  <c r="G1960" i="16"/>
  <c r="G1961" i="16"/>
  <c r="G1962" i="16"/>
  <c r="G1963" i="16"/>
  <c r="G1964" i="16"/>
  <c r="O1964" i="16" s="1"/>
  <c r="G1965" i="16"/>
  <c r="G1966" i="16"/>
  <c r="G1967" i="16"/>
  <c r="G1968" i="16"/>
  <c r="G1969" i="16"/>
  <c r="G1970" i="16"/>
  <c r="G1971" i="16"/>
  <c r="G1972" i="16"/>
  <c r="G1973" i="16"/>
  <c r="G1974" i="16"/>
  <c r="G1975" i="16"/>
  <c r="G1976" i="16"/>
  <c r="G1977" i="16"/>
  <c r="G1978" i="16"/>
  <c r="O1978" i="16" s="1"/>
  <c r="G1979" i="16"/>
  <c r="G1980" i="16"/>
  <c r="O1981" i="16" s="1"/>
  <c r="G1981" i="16"/>
  <c r="G1982" i="16"/>
  <c r="G1983" i="16"/>
  <c r="G1984" i="16"/>
  <c r="G1985" i="16"/>
  <c r="G1986" i="16"/>
  <c r="G1987" i="16"/>
  <c r="G1988" i="16"/>
  <c r="G1989" i="16"/>
  <c r="G1990" i="16"/>
  <c r="G1991" i="16"/>
  <c r="G1992" i="16"/>
  <c r="G1993" i="16"/>
  <c r="G1994" i="16"/>
  <c r="G1995" i="16"/>
  <c r="G1996" i="16"/>
  <c r="G1997" i="16"/>
  <c r="G1998" i="16"/>
  <c r="G1999" i="16"/>
  <c r="G2000" i="16"/>
  <c r="G2001" i="16"/>
  <c r="G2002" i="16"/>
  <c r="O2002" i="16" s="1"/>
  <c r="G2003" i="16"/>
  <c r="G2004" i="16"/>
  <c r="O2004" i="16" s="1"/>
  <c r="G2005" i="16"/>
  <c r="G2006" i="16"/>
  <c r="G2007" i="16"/>
  <c r="G2008" i="16"/>
  <c r="G2009" i="16"/>
  <c r="G2010" i="16"/>
  <c r="O2010" i="16" s="1"/>
  <c r="G2011" i="16"/>
  <c r="G2012" i="16"/>
  <c r="G2013" i="16"/>
  <c r="G2014" i="16"/>
  <c r="G2015" i="16"/>
  <c r="G2016" i="16"/>
  <c r="G2017" i="16"/>
  <c r="G2018" i="16"/>
  <c r="O2018" i="16" s="1"/>
  <c r="G2019" i="16"/>
  <c r="G2020" i="16"/>
  <c r="G2021" i="16"/>
  <c r="G2022" i="16"/>
  <c r="G2023" i="16"/>
  <c r="G2024" i="16"/>
  <c r="G2025" i="16"/>
  <c r="G2026" i="16"/>
  <c r="O2026" i="16" s="1"/>
  <c r="G2027" i="16"/>
  <c r="G2028" i="16"/>
  <c r="O2028" i="16" s="1"/>
  <c r="G2029" i="16"/>
  <c r="G2030" i="16"/>
  <c r="G2031" i="16"/>
  <c r="G2032" i="16"/>
  <c r="G2033" i="16"/>
  <c r="G2034" i="16"/>
  <c r="O2034" i="16" s="1"/>
  <c r="G2035" i="16"/>
  <c r="G2036" i="16"/>
  <c r="G2037" i="16"/>
  <c r="G2038" i="16"/>
  <c r="G2039" i="16"/>
  <c r="G2040" i="16"/>
  <c r="G2041" i="16"/>
  <c r="G2042" i="16"/>
  <c r="O2042" i="16" s="1"/>
  <c r="G2043" i="16"/>
  <c r="G2044" i="16"/>
  <c r="G2045" i="16"/>
  <c r="G2046" i="16"/>
  <c r="G2047" i="16"/>
  <c r="G2048" i="16"/>
  <c r="G2049" i="16"/>
  <c r="G2050" i="16"/>
  <c r="O2050" i="16" s="1"/>
  <c r="G2051" i="16"/>
  <c r="G2052" i="16"/>
  <c r="G2053" i="16"/>
  <c r="G2054" i="16"/>
  <c r="G2055" i="16"/>
  <c r="G2056" i="16"/>
  <c r="G2057" i="16"/>
  <c r="G2058" i="16"/>
  <c r="O2058" i="16" s="1"/>
  <c r="G2059" i="16"/>
  <c r="G2060" i="16"/>
  <c r="G2061" i="16"/>
  <c r="G2062" i="16"/>
  <c r="G2063" i="16"/>
  <c r="G2064" i="16"/>
  <c r="G2065" i="16"/>
  <c r="G2066" i="16"/>
  <c r="O2066" i="16" s="1"/>
  <c r="G2067" i="16"/>
  <c r="G2068" i="16"/>
  <c r="G2069" i="16"/>
  <c r="G2070" i="16"/>
  <c r="G2071" i="16"/>
  <c r="G2072" i="16"/>
  <c r="G2073" i="16"/>
  <c r="G2074" i="16"/>
  <c r="O2074" i="16" s="1"/>
  <c r="G2075" i="16"/>
  <c r="G2076" i="16"/>
  <c r="G2077" i="16"/>
  <c r="G2078" i="16"/>
  <c r="G2079" i="16"/>
  <c r="G2080" i="16"/>
  <c r="G2081" i="16"/>
  <c r="G2082" i="16"/>
  <c r="O2082" i="16" s="1"/>
  <c r="G2083" i="16"/>
  <c r="G2084" i="16"/>
  <c r="G2085" i="16"/>
  <c r="G2086" i="16"/>
  <c r="G2087" i="16"/>
  <c r="G2088" i="16"/>
  <c r="G2089" i="16"/>
  <c r="G2090" i="16"/>
  <c r="O2090" i="16" s="1"/>
  <c r="G2091" i="16"/>
  <c r="G2092" i="16"/>
  <c r="G2093" i="16"/>
  <c r="G2094" i="16"/>
  <c r="G2095" i="16"/>
  <c r="G2096" i="16"/>
  <c r="G2097" i="16"/>
  <c r="G2098" i="16"/>
  <c r="O2098" i="16" s="1"/>
  <c r="G2099" i="16"/>
  <c r="G2100" i="16"/>
  <c r="G2101" i="16"/>
  <c r="G2102" i="16"/>
  <c r="G2103" i="16"/>
  <c r="G2104" i="16"/>
  <c r="G2105" i="16"/>
  <c r="G2106" i="16"/>
  <c r="O2106" i="16" s="1"/>
  <c r="G2107" i="16"/>
  <c r="G2108" i="16"/>
  <c r="G2109" i="16"/>
  <c r="G2110" i="16"/>
  <c r="G2111" i="16"/>
  <c r="G2112" i="16"/>
  <c r="G2113" i="16"/>
  <c r="G2114" i="16"/>
  <c r="O2114" i="16" s="1"/>
  <c r="G2115" i="16"/>
  <c r="G2116" i="16"/>
  <c r="G2117" i="16"/>
  <c r="G2118" i="16"/>
  <c r="G2119" i="16"/>
  <c r="G2120" i="16"/>
  <c r="G2121" i="16"/>
  <c r="G2122" i="16"/>
  <c r="O2122" i="16" s="1"/>
  <c r="G2123" i="16"/>
  <c r="G2124" i="16"/>
  <c r="G2125" i="16"/>
  <c r="G2126" i="16"/>
  <c r="G2127" i="16"/>
  <c r="G2128" i="16"/>
  <c r="G2129" i="16"/>
  <c r="G2130" i="16"/>
  <c r="O2130" i="16" s="1"/>
  <c r="G2131" i="16"/>
  <c r="G2132" i="16"/>
  <c r="G2133" i="16"/>
  <c r="G2134" i="16"/>
  <c r="G2135" i="16"/>
  <c r="G2136" i="16"/>
  <c r="G2137" i="16"/>
  <c r="G2138" i="16"/>
  <c r="O2138" i="16" s="1"/>
  <c r="G2139" i="16"/>
  <c r="G2140" i="16"/>
  <c r="G2141" i="16"/>
  <c r="G2142" i="16"/>
  <c r="G2143" i="16"/>
  <c r="G2144" i="16"/>
  <c r="G2145" i="16"/>
  <c r="G2146" i="16"/>
  <c r="G2147" i="16"/>
  <c r="G2148" i="16"/>
  <c r="G2149" i="16"/>
  <c r="G2150" i="16"/>
  <c r="G2151" i="16"/>
  <c r="G2152" i="16"/>
  <c r="G2153" i="16"/>
  <c r="G2154" i="16"/>
  <c r="O2154" i="16" s="1"/>
  <c r="G2155" i="16"/>
  <c r="G2156" i="16"/>
  <c r="G2157" i="16"/>
  <c r="G2158" i="16"/>
  <c r="G2159" i="16"/>
  <c r="G2160" i="16"/>
  <c r="G2161" i="16"/>
  <c r="G2162" i="16"/>
  <c r="O2162" i="16" s="1"/>
  <c r="G2163" i="16"/>
  <c r="G2164" i="16"/>
  <c r="G2165" i="16"/>
  <c r="G2166" i="16"/>
  <c r="G2167" i="16"/>
  <c r="G2168" i="16"/>
  <c r="G2169" i="16"/>
  <c r="G2170" i="16"/>
  <c r="O2170" i="16" s="1"/>
  <c r="G2171" i="16"/>
  <c r="G2172" i="16"/>
  <c r="G2173" i="16"/>
  <c r="G2174" i="16"/>
  <c r="G2175" i="16"/>
  <c r="G2176" i="16"/>
  <c r="G2177" i="16"/>
  <c r="G2178" i="16"/>
  <c r="O2178" i="16" s="1"/>
  <c r="G2179" i="16"/>
  <c r="G2180" i="16"/>
  <c r="G2181" i="16"/>
  <c r="G2182" i="16"/>
  <c r="G2183" i="16"/>
  <c r="G2184" i="16"/>
  <c r="G2185" i="16"/>
  <c r="G2186" i="16"/>
  <c r="O2186" i="16" s="1"/>
  <c r="G2187" i="16"/>
  <c r="G2188" i="16"/>
  <c r="G2189" i="16"/>
  <c r="G2190" i="16"/>
  <c r="G2191" i="16"/>
  <c r="G2192" i="16"/>
  <c r="G2193" i="16"/>
  <c r="G2194" i="16"/>
  <c r="G2195" i="16"/>
  <c r="G2196" i="16"/>
  <c r="G2197" i="16"/>
  <c r="G2198" i="16"/>
  <c r="G2199" i="16"/>
  <c r="G2200" i="16"/>
  <c r="G2201" i="16"/>
  <c r="G2202" i="16"/>
  <c r="G2203" i="16"/>
  <c r="G2204" i="16"/>
  <c r="G2205" i="16"/>
  <c r="G2206" i="16"/>
  <c r="G2207" i="16"/>
  <c r="G2208" i="16"/>
  <c r="G2209" i="16"/>
  <c r="G2210" i="16"/>
  <c r="G2211" i="16"/>
  <c r="G2212" i="16"/>
  <c r="G2213" i="16"/>
  <c r="G2214" i="16"/>
  <c r="G2215" i="16"/>
  <c r="G2216" i="16"/>
  <c r="G2217" i="16"/>
  <c r="G2218" i="16"/>
  <c r="G2219" i="16"/>
  <c r="G2220" i="16"/>
  <c r="G2221" i="16"/>
  <c r="G2222" i="16"/>
  <c r="G2223" i="16"/>
  <c r="G2224" i="16"/>
  <c r="G2225" i="16"/>
  <c r="G2226" i="16"/>
  <c r="G2227" i="16"/>
  <c r="G2228" i="16"/>
  <c r="G2229" i="16"/>
  <c r="G2230" i="16"/>
  <c r="G2231" i="16"/>
  <c r="G2232" i="16"/>
  <c r="G2233" i="16"/>
  <c r="G2234" i="16"/>
  <c r="G2235" i="16"/>
  <c r="G2236" i="16"/>
  <c r="G2237" i="16"/>
  <c r="G2238" i="16"/>
  <c r="G2239" i="16"/>
  <c r="G2240" i="16"/>
  <c r="G2241" i="16"/>
  <c r="G2242" i="16"/>
  <c r="G2243" i="16"/>
  <c r="G2244" i="16"/>
  <c r="G2245" i="16"/>
  <c r="G2246" i="16"/>
  <c r="G2247" i="16"/>
  <c r="G2248" i="16"/>
  <c r="G2249" i="16"/>
  <c r="G2250" i="16"/>
  <c r="G2251" i="16"/>
  <c r="G2252" i="16"/>
  <c r="G2253" i="16"/>
  <c r="G2254" i="16"/>
  <c r="G2255" i="16"/>
  <c r="G2256" i="16"/>
  <c r="G2257" i="16"/>
  <c r="G2258" i="16"/>
  <c r="G2259" i="16"/>
  <c r="G2260" i="16"/>
  <c r="G2261" i="16"/>
  <c r="G2262" i="16"/>
  <c r="G2263" i="16"/>
  <c r="G2264" i="16"/>
  <c r="G2265" i="16"/>
  <c r="G2266" i="16"/>
  <c r="G2267" i="16"/>
  <c r="G2268" i="16"/>
  <c r="G2269" i="16"/>
  <c r="G2270" i="16"/>
  <c r="G2271" i="16"/>
  <c r="G2272" i="16"/>
  <c r="G2273" i="16"/>
  <c r="G2274" i="16"/>
  <c r="G2275" i="16"/>
  <c r="G2276" i="16"/>
  <c r="G2277" i="16"/>
  <c r="G2278" i="16"/>
  <c r="G2279" i="16"/>
  <c r="G2280" i="16"/>
  <c r="G2281" i="16"/>
  <c r="G2282" i="16"/>
  <c r="G2283" i="16"/>
  <c r="G2284" i="16"/>
  <c r="G2285" i="16"/>
  <c r="G2286" i="16"/>
  <c r="G2287" i="16"/>
  <c r="G2288" i="16"/>
  <c r="G2289" i="16"/>
  <c r="G2290" i="16"/>
  <c r="G2291" i="16"/>
  <c r="G2292" i="16"/>
  <c r="G2293" i="16"/>
  <c r="G2294" i="16"/>
  <c r="G2295" i="16"/>
  <c r="G2296" i="16"/>
  <c r="G2297" i="16"/>
  <c r="G2298" i="16"/>
  <c r="G2299" i="16"/>
  <c r="G2300" i="16"/>
  <c r="G2301" i="16"/>
  <c r="G2302" i="16"/>
  <c r="G2303" i="16"/>
  <c r="G2304" i="16"/>
  <c r="G2305" i="16"/>
  <c r="G2306" i="16"/>
  <c r="G2307" i="16"/>
  <c r="G2308" i="16"/>
  <c r="G2309" i="16"/>
  <c r="G2310" i="16"/>
  <c r="G2311" i="16"/>
  <c r="G2312" i="16"/>
  <c r="G2313" i="16"/>
  <c r="G2314" i="16"/>
  <c r="G2315" i="16"/>
  <c r="G2316" i="16"/>
  <c r="G2317" i="16"/>
  <c r="G2318" i="16"/>
  <c r="G2319" i="16"/>
  <c r="G2320" i="16"/>
  <c r="G2321" i="16"/>
  <c r="G2322" i="16"/>
  <c r="G2323" i="16"/>
  <c r="G2324" i="16"/>
  <c r="G2325" i="16"/>
  <c r="G2326" i="16"/>
  <c r="G2327" i="16"/>
  <c r="G2328" i="16"/>
  <c r="G2329" i="16"/>
  <c r="G2330" i="16"/>
  <c r="G2331" i="16"/>
  <c r="G2332" i="16"/>
  <c r="G2333" i="16"/>
  <c r="G2334" i="16"/>
  <c r="G2335" i="16"/>
  <c r="G2336" i="16"/>
  <c r="G2337" i="16"/>
  <c r="G2338" i="16"/>
  <c r="G2339" i="16"/>
  <c r="G2340" i="16"/>
  <c r="G2341" i="16"/>
  <c r="G2342" i="16"/>
  <c r="G2343" i="16"/>
  <c r="G2344" i="16"/>
  <c r="G2345" i="16"/>
  <c r="G2346" i="16"/>
  <c r="G2347" i="16"/>
  <c r="G2348" i="16"/>
  <c r="G2349" i="16"/>
  <c r="G2350" i="16"/>
  <c r="G2351" i="16"/>
  <c r="G2352" i="16"/>
  <c r="G2353" i="16"/>
  <c r="G2354" i="16"/>
  <c r="G2355" i="16"/>
  <c r="G2356" i="16"/>
  <c r="G2357" i="16"/>
  <c r="G2358" i="16"/>
  <c r="G2359" i="16"/>
  <c r="G2360" i="16"/>
  <c r="G2361" i="16"/>
  <c r="G2362" i="16"/>
  <c r="G2363" i="16"/>
  <c r="G2364" i="16"/>
  <c r="G2365" i="16"/>
  <c r="G2366" i="16"/>
  <c r="G2367" i="16"/>
  <c r="G2368" i="16"/>
  <c r="G2369" i="16"/>
  <c r="G2370" i="16"/>
  <c r="G2371" i="16"/>
  <c r="G2372" i="16"/>
  <c r="G2373" i="16"/>
  <c r="G2374" i="16"/>
  <c r="G2375" i="16"/>
  <c r="G2376" i="16"/>
  <c r="G2377" i="16"/>
  <c r="G2378" i="16"/>
  <c r="G2379" i="16"/>
  <c r="G2380" i="16"/>
  <c r="G2381" i="16"/>
  <c r="G2382" i="16"/>
  <c r="G2383" i="16"/>
  <c r="G2384" i="16"/>
  <c r="G2385" i="16"/>
  <c r="G2386" i="16"/>
  <c r="G2387" i="16"/>
  <c r="G2388" i="16"/>
  <c r="G2389" i="16"/>
  <c r="G2390" i="16"/>
  <c r="G2391" i="16"/>
  <c r="G2392" i="16"/>
  <c r="G2393" i="16"/>
  <c r="G2394" i="16"/>
  <c r="G2395" i="16"/>
  <c r="G2396" i="16"/>
  <c r="G2397" i="16"/>
  <c r="G2398" i="16"/>
  <c r="G2399" i="16"/>
  <c r="G2400" i="16"/>
  <c r="G2401" i="16"/>
  <c r="G2402" i="16"/>
  <c r="G2403" i="16"/>
  <c r="G2404" i="16"/>
  <c r="G2405" i="16"/>
  <c r="G2406" i="16"/>
  <c r="G2407" i="16"/>
  <c r="G2408" i="16"/>
  <c r="G2409" i="16"/>
  <c r="G2410" i="16"/>
  <c r="G2411" i="16"/>
  <c r="G2412" i="16"/>
  <c r="G2413" i="16"/>
  <c r="G2414" i="16"/>
  <c r="G2415" i="16"/>
  <c r="G2416" i="16"/>
  <c r="G2417" i="16"/>
  <c r="G2418" i="16"/>
  <c r="G2419" i="16"/>
  <c r="G2420" i="16"/>
  <c r="G2421" i="16"/>
  <c r="G2422" i="16"/>
  <c r="G2423" i="16"/>
  <c r="G2424" i="16"/>
  <c r="G2425" i="16"/>
  <c r="G2426" i="16"/>
  <c r="G2427" i="16"/>
  <c r="G2428" i="16"/>
  <c r="G2429" i="16"/>
  <c r="G2430" i="16"/>
  <c r="G2431" i="16"/>
  <c r="G2432" i="16"/>
  <c r="G2433" i="16"/>
  <c r="G2434" i="16"/>
  <c r="G2435" i="16"/>
  <c r="G2436" i="16"/>
  <c r="G2437" i="16"/>
  <c r="G2438" i="16"/>
  <c r="G2439" i="16"/>
  <c r="G2440" i="16"/>
  <c r="G2441" i="16"/>
  <c r="G2442" i="16"/>
  <c r="G2443" i="16"/>
  <c r="G2444" i="16"/>
  <c r="G2445" i="16"/>
  <c r="G2446" i="16"/>
  <c r="G2447" i="16"/>
  <c r="G2448" i="16"/>
  <c r="G2449" i="16"/>
  <c r="G2450" i="16"/>
  <c r="G2451" i="16"/>
  <c r="G2452" i="16"/>
  <c r="G2453" i="16"/>
  <c r="G2454" i="16"/>
  <c r="G2455" i="16"/>
  <c r="G2456" i="16"/>
  <c r="G2457" i="16"/>
  <c r="G2458" i="16"/>
  <c r="G2459" i="16"/>
  <c r="G2460" i="16"/>
  <c r="G2461" i="16"/>
  <c r="G2462" i="16"/>
  <c r="G2463" i="16"/>
  <c r="G2464" i="16"/>
  <c r="G2465" i="16"/>
  <c r="G2466" i="16"/>
  <c r="G2467" i="16"/>
  <c r="G2468" i="16"/>
  <c r="G2469" i="16"/>
  <c r="G2470" i="16"/>
  <c r="G2471" i="16"/>
  <c r="G2472" i="16"/>
  <c r="G2473" i="16"/>
  <c r="G2474" i="16"/>
  <c r="G2475" i="16"/>
  <c r="G2476" i="16"/>
  <c r="G2477" i="16"/>
  <c r="G2478" i="16"/>
  <c r="G2479" i="16"/>
  <c r="G2480" i="16"/>
  <c r="G2481" i="16"/>
  <c r="G2482" i="16"/>
  <c r="G2483" i="16"/>
  <c r="G2484" i="16"/>
  <c r="G2485" i="16"/>
  <c r="G2486" i="16"/>
  <c r="G2487" i="16"/>
  <c r="G2488" i="16"/>
  <c r="G2489" i="16"/>
  <c r="G2490" i="16"/>
  <c r="G2491" i="16"/>
  <c r="G2492" i="16"/>
  <c r="G2493" i="16"/>
  <c r="G2494" i="16"/>
  <c r="G2495" i="16"/>
  <c r="G2496" i="16"/>
  <c r="G2497" i="16"/>
  <c r="G2498" i="16"/>
  <c r="G2499" i="16"/>
  <c r="G2500" i="16"/>
  <c r="G2501" i="16"/>
  <c r="G2502" i="16"/>
  <c r="G2503" i="16"/>
  <c r="G2504" i="16"/>
  <c r="G2505" i="16"/>
  <c r="G2506" i="16"/>
  <c r="G2507" i="16"/>
  <c r="G2508" i="16"/>
  <c r="G2509" i="16"/>
  <c r="G2510" i="16"/>
  <c r="G2511" i="16"/>
  <c r="G2512" i="16"/>
  <c r="G2513" i="16"/>
  <c r="G2514" i="16"/>
  <c r="G2515" i="16"/>
  <c r="G2516" i="16"/>
  <c r="G2517" i="16"/>
  <c r="G2518" i="16"/>
  <c r="G2519" i="16"/>
  <c r="G2520" i="16"/>
  <c r="G2521" i="16"/>
  <c r="G2522" i="16"/>
  <c r="G2523" i="16"/>
  <c r="G2524" i="16"/>
  <c r="G2525" i="16"/>
  <c r="G2526" i="16"/>
  <c r="G2527" i="16"/>
  <c r="G2528" i="16"/>
  <c r="G2529" i="16"/>
  <c r="G2530" i="16"/>
  <c r="G2531" i="16"/>
  <c r="G2532" i="16"/>
  <c r="G2533" i="16"/>
  <c r="G2534" i="16"/>
  <c r="G2535" i="16"/>
  <c r="G2536" i="16"/>
  <c r="G2537" i="16"/>
  <c r="G2538" i="16"/>
  <c r="G2539" i="16"/>
  <c r="G2540" i="16"/>
  <c r="G2541" i="16"/>
  <c r="G2542" i="16"/>
  <c r="G2543" i="16"/>
  <c r="G2544" i="16"/>
  <c r="G2545" i="16"/>
  <c r="G2546" i="16"/>
  <c r="G2547" i="16"/>
  <c r="G2548" i="16"/>
  <c r="G2549" i="16"/>
  <c r="G2550" i="16"/>
  <c r="G2551" i="16"/>
  <c r="G2552" i="16"/>
  <c r="G2553" i="16"/>
  <c r="G2554" i="16"/>
  <c r="G2555" i="16"/>
  <c r="G2556" i="16"/>
  <c r="G2557" i="16"/>
  <c r="G2558" i="16"/>
  <c r="G2559" i="16"/>
  <c r="G2560" i="16"/>
  <c r="G2561" i="16"/>
  <c r="G2562" i="16"/>
  <c r="G2563" i="16"/>
  <c r="G2564" i="16"/>
  <c r="G2565" i="16"/>
  <c r="G2566" i="16"/>
  <c r="G2567" i="16"/>
  <c r="G2568" i="16"/>
  <c r="G2569" i="16"/>
  <c r="G2570" i="16"/>
  <c r="G2571" i="16"/>
  <c r="G2572" i="16"/>
  <c r="G2573" i="16"/>
  <c r="G2574" i="16"/>
  <c r="G2575" i="16"/>
  <c r="G2576" i="16"/>
  <c r="G2577" i="16"/>
  <c r="G2578" i="16"/>
  <c r="G2579" i="16"/>
  <c r="G2580" i="16"/>
  <c r="G2581" i="16"/>
  <c r="G2582" i="16"/>
  <c r="G2583" i="16"/>
  <c r="G2584" i="16"/>
  <c r="G2585" i="16"/>
  <c r="G2586" i="16"/>
  <c r="G2587" i="16"/>
  <c r="G2588" i="16"/>
  <c r="G2589" i="16"/>
  <c r="G2590" i="16"/>
  <c r="G2591" i="16"/>
  <c r="G2592" i="16"/>
  <c r="G2593" i="16"/>
  <c r="G2594" i="16"/>
  <c r="G2595" i="16"/>
  <c r="G2596" i="16"/>
  <c r="G2597" i="16"/>
  <c r="G2598" i="16"/>
  <c r="G2599" i="16"/>
  <c r="G2600" i="16"/>
  <c r="G2601" i="16"/>
  <c r="G2602" i="16"/>
  <c r="G2603" i="16"/>
  <c r="G2604" i="16"/>
  <c r="G2605" i="16"/>
  <c r="G2606" i="16"/>
  <c r="G2607" i="16"/>
  <c r="G2608" i="16"/>
  <c r="G2609" i="16"/>
  <c r="G2610" i="16"/>
  <c r="G2611" i="16"/>
  <c r="G2612" i="16"/>
  <c r="G2613" i="16"/>
  <c r="G2614" i="16"/>
  <c r="G2615" i="16"/>
  <c r="G2616" i="16"/>
  <c r="G2617" i="16"/>
  <c r="G2618" i="16"/>
  <c r="G2619" i="16"/>
  <c r="G2620" i="16"/>
  <c r="G2621" i="16"/>
  <c r="G2622" i="16"/>
  <c r="G2623" i="16"/>
  <c r="G2624" i="16"/>
  <c r="G2625" i="16"/>
  <c r="G2626" i="16"/>
  <c r="G2627" i="16"/>
  <c r="G2628" i="16"/>
  <c r="G2629" i="16"/>
  <c r="G2630" i="16"/>
  <c r="G2631" i="16"/>
  <c r="G2632" i="16"/>
  <c r="G2633" i="16"/>
  <c r="G2634" i="16"/>
  <c r="G2635" i="16"/>
  <c r="G2636" i="16"/>
  <c r="G2637" i="16"/>
  <c r="G2638" i="16"/>
  <c r="G2639" i="16"/>
  <c r="G2640" i="16"/>
  <c r="G2641" i="16"/>
  <c r="G2642" i="16"/>
  <c r="G2643" i="16"/>
  <c r="G2644" i="16"/>
  <c r="G2645" i="16"/>
  <c r="G2646" i="16"/>
  <c r="G2647" i="16"/>
  <c r="G2648" i="16"/>
  <c r="G2649" i="16"/>
  <c r="G2650" i="16"/>
  <c r="G2651" i="16"/>
  <c r="G2652" i="16"/>
  <c r="G2653" i="16"/>
  <c r="G2654" i="16"/>
  <c r="G2655" i="16"/>
  <c r="G2656" i="16"/>
  <c r="G2657" i="16"/>
  <c r="G2658" i="16"/>
  <c r="G2659" i="16"/>
  <c r="G2660" i="16"/>
  <c r="G2661" i="16"/>
  <c r="G2662" i="16"/>
  <c r="G2663" i="16"/>
  <c r="G2664" i="16"/>
  <c r="G2665" i="16"/>
  <c r="G2666" i="16"/>
  <c r="G2667" i="16"/>
  <c r="G2668" i="16"/>
  <c r="G2669" i="16"/>
  <c r="G2670" i="16"/>
  <c r="G2671" i="16"/>
  <c r="G2672" i="16"/>
  <c r="G2673" i="16"/>
  <c r="G2674" i="16"/>
  <c r="G2675" i="16"/>
  <c r="G2676" i="16"/>
  <c r="G2677" i="16"/>
  <c r="G2678" i="16"/>
  <c r="G2679" i="16"/>
  <c r="G2680" i="16"/>
  <c r="G2681" i="16"/>
  <c r="G2682" i="16"/>
  <c r="G2683" i="16"/>
  <c r="G2684" i="16"/>
  <c r="G2685" i="16"/>
  <c r="G2686" i="16"/>
  <c r="G2687" i="16"/>
  <c r="G2688" i="16"/>
  <c r="G2689" i="16"/>
  <c r="G2690" i="16"/>
  <c r="G2691" i="16"/>
  <c r="G2692" i="16"/>
  <c r="G2693" i="16"/>
  <c r="G2694" i="16"/>
  <c r="G2695" i="16"/>
  <c r="G2696" i="16"/>
  <c r="G2697" i="16"/>
  <c r="G2698" i="16"/>
  <c r="G2699" i="16"/>
  <c r="G2700" i="16"/>
  <c r="G2701" i="16"/>
  <c r="G2702" i="16"/>
  <c r="G2703" i="16"/>
  <c r="G2704" i="16"/>
  <c r="G2705" i="16"/>
  <c r="G2706" i="16"/>
  <c r="G2707" i="16"/>
  <c r="G2708" i="16"/>
  <c r="G2709" i="16"/>
  <c r="G2710" i="16"/>
  <c r="G2711" i="16"/>
  <c r="G2712" i="16"/>
  <c r="G2713" i="16"/>
  <c r="G2714" i="16"/>
  <c r="G2715" i="16"/>
  <c r="G2716" i="16"/>
  <c r="G2717" i="16"/>
  <c r="G2718" i="16"/>
  <c r="G2719" i="16"/>
  <c r="G2720" i="16"/>
  <c r="G2721" i="16"/>
  <c r="G2722" i="16"/>
  <c r="G2723" i="16"/>
  <c r="G2724" i="16"/>
  <c r="G2725" i="16"/>
  <c r="G2726" i="16"/>
  <c r="G2727" i="16"/>
  <c r="G2728" i="16"/>
  <c r="G2729" i="16"/>
  <c r="G2730" i="16"/>
  <c r="G2731" i="16"/>
  <c r="G2732" i="16"/>
  <c r="G2733" i="16"/>
  <c r="G2734" i="16"/>
  <c r="G2735" i="16"/>
  <c r="G2736" i="16"/>
  <c r="G2737" i="16"/>
  <c r="G2738" i="16"/>
  <c r="G2739" i="16"/>
  <c r="G2740" i="16"/>
  <c r="G2741" i="16"/>
  <c r="G2742" i="16"/>
  <c r="G2743" i="16"/>
  <c r="G2744" i="16"/>
  <c r="G2745" i="16"/>
  <c r="G2746" i="16"/>
  <c r="G2747" i="16"/>
  <c r="G2748" i="16"/>
  <c r="G2749" i="16"/>
  <c r="G2750" i="16"/>
  <c r="G2751" i="16"/>
  <c r="G2752" i="16"/>
  <c r="G2753" i="16"/>
  <c r="G2754" i="16"/>
  <c r="G2755" i="16"/>
  <c r="G2756" i="16"/>
  <c r="G2757" i="16"/>
  <c r="G2758" i="16"/>
  <c r="G2759" i="16"/>
  <c r="G2760" i="16"/>
  <c r="G2761" i="16"/>
  <c r="G2762" i="16"/>
  <c r="G2763" i="16"/>
  <c r="G2764" i="16"/>
  <c r="G2765" i="16"/>
  <c r="G2766" i="16"/>
  <c r="G2767" i="16"/>
  <c r="G2768" i="16"/>
  <c r="G2769" i="16"/>
  <c r="G2770" i="16"/>
  <c r="G2771" i="16"/>
  <c r="G2772" i="16"/>
  <c r="G2773" i="16"/>
  <c r="G2774" i="16"/>
  <c r="G2775" i="16"/>
  <c r="G2776" i="16"/>
  <c r="G2777" i="16"/>
  <c r="G2778" i="16"/>
  <c r="G2779" i="16"/>
  <c r="G2780" i="16"/>
  <c r="G2781" i="16"/>
  <c r="G2782" i="16"/>
  <c r="G2783" i="16"/>
  <c r="G2784" i="16"/>
  <c r="G2785" i="16"/>
  <c r="G2786" i="16"/>
  <c r="G2787" i="16"/>
  <c r="G2788" i="16"/>
  <c r="G2789" i="16"/>
  <c r="G2790" i="16"/>
  <c r="G2791" i="16"/>
  <c r="G2792" i="16"/>
  <c r="G2793" i="16"/>
  <c r="G2794" i="16"/>
  <c r="G2795" i="16"/>
  <c r="G2796" i="16"/>
  <c r="G2797" i="16"/>
  <c r="G2798" i="16"/>
  <c r="G2799" i="16"/>
  <c r="G2800" i="16"/>
  <c r="G2801" i="16"/>
  <c r="G2802" i="16"/>
  <c r="G2803" i="16"/>
  <c r="G2804" i="16"/>
  <c r="G2805" i="16"/>
  <c r="G2806" i="16"/>
  <c r="G2807" i="16"/>
  <c r="G2808" i="16"/>
  <c r="G2809" i="16"/>
  <c r="G2810" i="16"/>
  <c r="G2811" i="16"/>
  <c r="G2812" i="16"/>
  <c r="G2813" i="16"/>
  <c r="G2814" i="16"/>
  <c r="G2815" i="16"/>
  <c r="G2816" i="16"/>
  <c r="G2817" i="16"/>
  <c r="G2818" i="16"/>
  <c r="G2819" i="16"/>
  <c r="G2820" i="16"/>
  <c r="G2821" i="16"/>
  <c r="G2822" i="16"/>
  <c r="G2823" i="16"/>
  <c r="G2824" i="16"/>
  <c r="G2825" i="16"/>
  <c r="G2826" i="16"/>
  <c r="G2827" i="16"/>
  <c r="G2828" i="16"/>
  <c r="G2829" i="16"/>
  <c r="G2830" i="16"/>
  <c r="G2831" i="16"/>
  <c r="G2832" i="16"/>
  <c r="G2833" i="16"/>
  <c r="G2834" i="16"/>
  <c r="G2835" i="16"/>
  <c r="G2836" i="16"/>
  <c r="G2837" i="16"/>
  <c r="G2838" i="16"/>
  <c r="G2839" i="16"/>
  <c r="G2840" i="16"/>
  <c r="G2841" i="16"/>
  <c r="G2842" i="16"/>
  <c r="G2843" i="16"/>
  <c r="G2844" i="16"/>
  <c r="G2845" i="16"/>
  <c r="G2846" i="16"/>
  <c r="G2847" i="16"/>
  <c r="G2848" i="16"/>
  <c r="G2849" i="16"/>
  <c r="G2850" i="16"/>
  <c r="G2851" i="16"/>
  <c r="G2852" i="16"/>
  <c r="G2853" i="16"/>
  <c r="G2854" i="16"/>
  <c r="G2855" i="16"/>
  <c r="G2856" i="16"/>
  <c r="G2857" i="16"/>
  <c r="G2858" i="16"/>
  <c r="G2859" i="16"/>
  <c r="G2860" i="16"/>
  <c r="G2861" i="16"/>
  <c r="G2862" i="16"/>
  <c r="G2863" i="16"/>
  <c r="G2864" i="16"/>
  <c r="G2865" i="16"/>
  <c r="G2866" i="16"/>
  <c r="G2867" i="16"/>
  <c r="G2868" i="16"/>
  <c r="G2869" i="16"/>
  <c r="G2870" i="16"/>
  <c r="G2871" i="16"/>
  <c r="G2872" i="16"/>
  <c r="G2873" i="16"/>
  <c r="G2874" i="16"/>
  <c r="G2875" i="16"/>
  <c r="G2876" i="16"/>
  <c r="G2877" i="16"/>
  <c r="G2878" i="16"/>
  <c r="G2879" i="16"/>
  <c r="G2880" i="16"/>
  <c r="G2881" i="16"/>
  <c r="G2882" i="16"/>
  <c r="G2883" i="16"/>
  <c r="G2884" i="16"/>
  <c r="G2885" i="16"/>
  <c r="G2886" i="16"/>
  <c r="G2887" i="16"/>
  <c r="G2888" i="16"/>
  <c r="G2889" i="16"/>
  <c r="G2890" i="16"/>
  <c r="G2891" i="16"/>
  <c r="G2892" i="16"/>
  <c r="G2893" i="16"/>
  <c r="G2894" i="16"/>
  <c r="G2895" i="16"/>
  <c r="G2896" i="16"/>
  <c r="G2897" i="16"/>
  <c r="G2898" i="16"/>
  <c r="G2899" i="16"/>
  <c r="G2900" i="16"/>
  <c r="G2901" i="16"/>
  <c r="G2902" i="16"/>
  <c r="G2903" i="16"/>
  <c r="G2904" i="16"/>
  <c r="G2905" i="16"/>
  <c r="G2906" i="16"/>
  <c r="G2907" i="16"/>
  <c r="G2908" i="16"/>
  <c r="G2909" i="16"/>
  <c r="G2910" i="16"/>
  <c r="G2911" i="16"/>
  <c r="G2912" i="16"/>
  <c r="G2913" i="16"/>
  <c r="G2914" i="16"/>
  <c r="G2915" i="16"/>
  <c r="G2916" i="16"/>
  <c r="G2917" i="16"/>
  <c r="G2918" i="16"/>
  <c r="G2919" i="16"/>
  <c r="G2920" i="16"/>
  <c r="G2921" i="16"/>
  <c r="G2922" i="16"/>
  <c r="G2923" i="16"/>
  <c r="G2924" i="16"/>
  <c r="G2925" i="16"/>
  <c r="G2926" i="16"/>
  <c r="G2927" i="16"/>
  <c r="G2928" i="16"/>
  <c r="G2929" i="16"/>
  <c r="G2930" i="16"/>
  <c r="G2931" i="16"/>
  <c r="G2932" i="16"/>
  <c r="G2933" i="16"/>
  <c r="G2934" i="16"/>
  <c r="G2935" i="16"/>
  <c r="G2936" i="16"/>
  <c r="G2937" i="16"/>
  <c r="G2938" i="16"/>
  <c r="G2939" i="16"/>
  <c r="G2940" i="16"/>
  <c r="G2941" i="16"/>
  <c r="G2942" i="16"/>
  <c r="G2943" i="16"/>
  <c r="G2944" i="16"/>
  <c r="G2945" i="16"/>
  <c r="G2946" i="16"/>
  <c r="G2947" i="16"/>
  <c r="G2948" i="16"/>
  <c r="G2949" i="16"/>
  <c r="G2950" i="16"/>
  <c r="G2951" i="16"/>
  <c r="G2952" i="16"/>
  <c r="G2953" i="16"/>
  <c r="G2954" i="16"/>
  <c r="G2955" i="16"/>
  <c r="G2956" i="16"/>
  <c r="G2957" i="16"/>
  <c r="G2958" i="16"/>
  <c r="G2959" i="16"/>
  <c r="G2960" i="16"/>
  <c r="G2961" i="16"/>
  <c r="G2962" i="16"/>
  <c r="G2963" i="16"/>
  <c r="G2964" i="16"/>
  <c r="G2965" i="16"/>
  <c r="G2966" i="16"/>
  <c r="G2967" i="16"/>
  <c r="G2968" i="16"/>
  <c r="G2969" i="16"/>
  <c r="G2970" i="16"/>
  <c r="G2971" i="16"/>
  <c r="G2972" i="16"/>
  <c r="G2973" i="16"/>
  <c r="G2974" i="16"/>
  <c r="G2975" i="16"/>
  <c r="G2976" i="16"/>
  <c r="G2977" i="16"/>
  <c r="G2978" i="16"/>
  <c r="G2979" i="16"/>
  <c r="G2980" i="16"/>
  <c r="G2981" i="16"/>
  <c r="G2982" i="16"/>
  <c r="G2983" i="16"/>
  <c r="G2984" i="16"/>
  <c r="G2985" i="16"/>
  <c r="G2986" i="16"/>
  <c r="G2987" i="16"/>
  <c r="G2988" i="16"/>
  <c r="G2989" i="16"/>
  <c r="G2990" i="16"/>
  <c r="G2991" i="16"/>
  <c r="G2992" i="16"/>
  <c r="G2993" i="16"/>
  <c r="G2994" i="16"/>
  <c r="G2995" i="16"/>
  <c r="G2996" i="16"/>
  <c r="G2997" i="16"/>
  <c r="G2998" i="16"/>
  <c r="G2999" i="16"/>
  <c r="G3000" i="16"/>
  <c r="G3001" i="16"/>
  <c r="G3002" i="16"/>
  <c r="G3003" i="16"/>
  <c r="G3004" i="16"/>
  <c r="G3005" i="16"/>
  <c r="G3006" i="16"/>
  <c r="G3007" i="16"/>
  <c r="G3008" i="16"/>
  <c r="G3009" i="16"/>
  <c r="G3010" i="16"/>
  <c r="G3011" i="16"/>
  <c r="G3012" i="16"/>
  <c r="G3013" i="16"/>
  <c r="G3014" i="16"/>
  <c r="G3015" i="16"/>
  <c r="G3016" i="16"/>
  <c r="G3017" i="16"/>
  <c r="G3018" i="16"/>
  <c r="G3019" i="16"/>
  <c r="G3020" i="16"/>
  <c r="G3021" i="16"/>
  <c r="G3022" i="16"/>
  <c r="G3023" i="16"/>
  <c r="G3024" i="16"/>
  <c r="G3025" i="16"/>
  <c r="G3026" i="16"/>
  <c r="G3027" i="16"/>
  <c r="G3028" i="16"/>
  <c r="G3029" i="16"/>
  <c r="G3030" i="16"/>
  <c r="G3031" i="16"/>
  <c r="G3032" i="16"/>
  <c r="G3033" i="16"/>
  <c r="G3034" i="16"/>
  <c r="G3035" i="16"/>
  <c r="G3036" i="16"/>
  <c r="G3037" i="16"/>
  <c r="G3038" i="16"/>
  <c r="G3039" i="16"/>
  <c r="G3040" i="16"/>
  <c r="G3041" i="16"/>
  <c r="G3042" i="16"/>
  <c r="G3043" i="16"/>
  <c r="G3044" i="16"/>
  <c r="G3045" i="16"/>
  <c r="G3046" i="16"/>
  <c r="G3047" i="16"/>
  <c r="G3048" i="16"/>
  <c r="G3049" i="16"/>
  <c r="G3050" i="16"/>
  <c r="G3051" i="16"/>
  <c r="G3052" i="16"/>
  <c r="G3053" i="16"/>
  <c r="G3054" i="16"/>
  <c r="G3055" i="16"/>
  <c r="G3056" i="16"/>
  <c r="G3057" i="16"/>
  <c r="G3058" i="16"/>
  <c r="G3059" i="16"/>
  <c r="G3060" i="16"/>
  <c r="G3061" i="16"/>
  <c r="G3062" i="16"/>
  <c r="G3063" i="16"/>
  <c r="G3064" i="16"/>
  <c r="G3065" i="16"/>
  <c r="G3066" i="16"/>
  <c r="G3067" i="16"/>
  <c r="G3068" i="16"/>
  <c r="G3069" i="16"/>
  <c r="G3070" i="16"/>
  <c r="G3071" i="16"/>
  <c r="G3072" i="16"/>
  <c r="G3073" i="16"/>
  <c r="G3074" i="16"/>
  <c r="G3075" i="16"/>
  <c r="G3076" i="16"/>
  <c r="G3077" i="16"/>
  <c r="G3078" i="16"/>
  <c r="G3079" i="16"/>
  <c r="G3080" i="16"/>
  <c r="G3081" i="16"/>
  <c r="G3082" i="16"/>
  <c r="G3083" i="16"/>
  <c r="G3084" i="16"/>
  <c r="G3085" i="16"/>
  <c r="G3086" i="16"/>
  <c r="G3087" i="16"/>
  <c r="G3088" i="16"/>
  <c r="G3089" i="16"/>
  <c r="G3090" i="16"/>
  <c r="G3091" i="16"/>
  <c r="G3092" i="16"/>
  <c r="G3093" i="16"/>
  <c r="G3094" i="16"/>
  <c r="G3095" i="16"/>
  <c r="G3096" i="16"/>
  <c r="G3097" i="16"/>
  <c r="G3098" i="16"/>
  <c r="G3099" i="16"/>
  <c r="G3100" i="16"/>
  <c r="G3101" i="16"/>
  <c r="G3102" i="16"/>
  <c r="G3103" i="16"/>
  <c r="G3104" i="16"/>
  <c r="G3105" i="16"/>
  <c r="G3106" i="16"/>
  <c r="G3107" i="16"/>
  <c r="G3108" i="16"/>
  <c r="G3109" i="16"/>
  <c r="G3110" i="16"/>
  <c r="G3111" i="16"/>
  <c r="G3112" i="16"/>
  <c r="G3113" i="16"/>
  <c r="G3114" i="16"/>
  <c r="G3115" i="16"/>
  <c r="G3116" i="16"/>
  <c r="G3117" i="16"/>
  <c r="G3118" i="16"/>
  <c r="G3119" i="16"/>
  <c r="G3120" i="16"/>
  <c r="G3121" i="16"/>
  <c r="G3122" i="16"/>
  <c r="G3123" i="16"/>
  <c r="G3124" i="16"/>
  <c r="G3125" i="16"/>
  <c r="G3126" i="16"/>
  <c r="G3127" i="16"/>
  <c r="G3128" i="16"/>
  <c r="G3129" i="16"/>
  <c r="G3130" i="16"/>
  <c r="G3131" i="16"/>
  <c r="G3132" i="16"/>
  <c r="G3133" i="16"/>
  <c r="G3134" i="16"/>
  <c r="G3135" i="16"/>
  <c r="G3136" i="16"/>
  <c r="G3137" i="16"/>
  <c r="G3138" i="16"/>
  <c r="G3139" i="16"/>
  <c r="G3140" i="16"/>
  <c r="G3141" i="16"/>
  <c r="G3142" i="16"/>
  <c r="G3143" i="16"/>
  <c r="G3144" i="16"/>
  <c r="G3145" i="16"/>
  <c r="G3146" i="16"/>
  <c r="G3147" i="16"/>
  <c r="G3148" i="16"/>
  <c r="G3149" i="16"/>
  <c r="G3150" i="16"/>
  <c r="G3151" i="16"/>
  <c r="G3152" i="16"/>
  <c r="G3153" i="16"/>
  <c r="G3154" i="16"/>
  <c r="G3155" i="16"/>
  <c r="G3156" i="16"/>
  <c r="G3157" i="16"/>
  <c r="G3158" i="16"/>
  <c r="G3159" i="16"/>
  <c r="G3160" i="16"/>
  <c r="G3161" i="16"/>
  <c r="G3162" i="16"/>
  <c r="G3163" i="16"/>
  <c r="G3164" i="16"/>
  <c r="G3165" i="16"/>
  <c r="G3166" i="16"/>
  <c r="G3167" i="16"/>
  <c r="G3168" i="16"/>
  <c r="G3169" i="16"/>
  <c r="G3170" i="16"/>
  <c r="G3171" i="16"/>
  <c r="G3172" i="16"/>
  <c r="G3173" i="16"/>
  <c r="G3174" i="16"/>
  <c r="G3175" i="16"/>
  <c r="G3176" i="16"/>
  <c r="G3177" i="16"/>
  <c r="G3178" i="16"/>
  <c r="G3179" i="16"/>
  <c r="G3180" i="16"/>
  <c r="G3181" i="16"/>
  <c r="G3182" i="16"/>
  <c r="G3183" i="16"/>
  <c r="G3184" i="16"/>
  <c r="G3185" i="16"/>
  <c r="G3186" i="16"/>
  <c r="G3187" i="16"/>
  <c r="G3188" i="16"/>
  <c r="G3189" i="16"/>
  <c r="G3190" i="16"/>
  <c r="G3191" i="16"/>
  <c r="G3192" i="16"/>
  <c r="G3193" i="16"/>
  <c r="G3194" i="16"/>
  <c r="G3195" i="16"/>
  <c r="G3196" i="16"/>
  <c r="G3197" i="16"/>
  <c r="G3198" i="16"/>
  <c r="G3199" i="16"/>
  <c r="G3200" i="16"/>
  <c r="G3201" i="16"/>
  <c r="G3202" i="16"/>
  <c r="G3203" i="16"/>
  <c r="G3204" i="16"/>
  <c r="G3205" i="16"/>
  <c r="G3206" i="16"/>
  <c r="G3207" i="16"/>
  <c r="G3208" i="16"/>
  <c r="G3209" i="16"/>
  <c r="G3210" i="16"/>
  <c r="G3211" i="16"/>
  <c r="G3212" i="16"/>
  <c r="G3213" i="16"/>
  <c r="G3214" i="16"/>
  <c r="G3215" i="16"/>
  <c r="G3216" i="16"/>
  <c r="G3217" i="16"/>
  <c r="G3218" i="16"/>
  <c r="G3219" i="16"/>
  <c r="G3220" i="16"/>
  <c r="G3221" i="16"/>
  <c r="G3222" i="16"/>
  <c r="G3223" i="16"/>
  <c r="G3224" i="16"/>
  <c r="G3225" i="16"/>
  <c r="G3226" i="16"/>
  <c r="G3227" i="16"/>
  <c r="G3228" i="16"/>
  <c r="G3229" i="16"/>
  <c r="G3230" i="16"/>
  <c r="G3231" i="16"/>
  <c r="G3232" i="16"/>
  <c r="G3233" i="16"/>
  <c r="G3234" i="16"/>
  <c r="G3235" i="16"/>
  <c r="G3236" i="16"/>
  <c r="G3237" i="16"/>
  <c r="G3238" i="16"/>
  <c r="G3239" i="16"/>
  <c r="G3240" i="16"/>
  <c r="G3241" i="16"/>
  <c r="G3242" i="16"/>
  <c r="G3243" i="16"/>
  <c r="G3244" i="16"/>
  <c r="G3245" i="16"/>
  <c r="G3246" i="16"/>
  <c r="G3247" i="16"/>
  <c r="G3248" i="16"/>
  <c r="G3249" i="16"/>
  <c r="G3250" i="16"/>
  <c r="G3251" i="16"/>
  <c r="G3252" i="16"/>
  <c r="G3253" i="16"/>
  <c r="G3254" i="16"/>
  <c r="G3255" i="16"/>
  <c r="G3256" i="16"/>
  <c r="G3257" i="16"/>
  <c r="G3258" i="16"/>
  <c r="G3259" i="16"/>
  <c r="G3260" i="16"/>
  <c r="G3261" i="16"/>
  <c r="G3262" i="16"/>
  <c r="G3263" i="16"/>
  <c r="G3264" i="16"/>
  <c r="G3265" i="16"/>
  <c r="G3266" i="16"/>
  <c r="G3267" i="16"/>
  <c r="G3268" i="16"/>
  <c r="G3269" i="16"/>
  <c r="G3270" i="16"/>
  <c r="G3271" i="16"/>
  <c r="G3272" i="16"/>
  <c r="G3273" i="16"/>
  <c r="G3274" i="16"/>
  <c r="G3275" i="16"/>
  <c r="G3276" i="16"/>
  <c r="G3277" i="16"/>
  <c r="G3278" i="16"/>
  <c r="G3279" i="16"/>
  <c r="G3280" i="16"/>
  <c r="G3281" i="16"/>
  <c r="G3282" i="16"/>
  <c r="G3283" i="16"/>
  <c r="G3284" i="16"/>
  <c r="G3285" i="16"/>
  <c r="G3286" i="16"/>
  <c r="G3287" i="16"/>
  <c r="G3288" i="16"/>
  <c r="G3289" i="16"/>
  <c r="G3290" i="16"/>
  <c r="G3291" i="16"/>
  <c r="G3292" i="16"/>
  <c r="G3293" i="16"/>
  <c r="G3294" i="16"/>
  <c r="G3295" i="16"/>
  <c r="G3296" i="16"/>
  <c r="G3297" i="16"/>
  <c r="G3298" i="16"/>
  <c r="G3299" i="16"/>
  <c r="G3300" i="16"/>
  <c r="G3301" i="16"/>
  <c r="G3302" i="16"/>
  <c r="G3303" i="16"/>
  <c r="G3304" i="16"/>
  <c r="G3305" i="16"/>
  <c r="G3306" i="16"/>
  <c r="G3307" i="16"/>
  <c r="G3308" i="16"/>
  <c r="G3309" i="16"/>
  <c r="G3310" i="16"/>
  <c r="G3311" i="16"/>
  <c r="G3312" i="16"/>
  <c r="G3313" i="16"/>
  <c r="G3314" i="16"/>
  <c r="G3315" i="16"/>
  <c r="G3316" i="16"/>
  <c r="G3317" i="16"/>
  <c r="G3318" i="16"/>
  <c r="G3319" i="16"/>
  <c r="G3320" i="16"/>
  <c r="G3321" i="16"/>
  <c r="G3322" i="16"/>
  <c r="G3323" i="16"/>
  <c r="G3324" i="16"/>
  <c r="G3325" i="16"/>
  <c r="G3326" i="16"/>
  <c r="G3327" i="16"/>
  <c r="G3328" i="16"/>
  <c r="G3329" i="16"/>
  <c r="G3330" i="16"/>
  <c r="G3331" i="16"/>
  <c r="G3332" i="16"/>
  <c r="G3333" i="16"/>
  <c r="G3334" i="16"/>
  <c r="G3335" i="16"/>
  <c r="G3336" i="16"/>
  <c r="G3337" i="16"/>
  <c r="G3338" i="16"/>
  <c r="G3339" i="16"/>
  <c r="G3340" i="16"/>
  <c r="G3341" i="16"/>
  <c r="G3342" i="16"/>
  <c r="G3343" i="16"/>
  <c r="G3344" i="16"/>
  <c r="G3345" i="16"/>
  <c r="G3346" i="16"/>
  <c r="G3347" i="16"/>
  <c r="G3348" i="16"/>
  <c r="G3349" i="16"/>
  <c r="G3350" i="16"/>
  <c r="G3351" i="16"/>
  <c r="G3352" i="16"/>
  <c r="G3353" i="16"/>
  <c r="G3354" i="16"/>
  <c r="G3355" i="16"/>
  <c r="G3356" i="16"/>
  <c r="G3357" i="16"/>
  <c r="G3358" i="16"/>
  <c r="G3359" i="16"/>
  <c r="G3360" i="16"/>
  <c r="G3361" i="16"/>
  <c r="G3362" i="16"/>
  <c r="G3363" i="16"/>
  <c r="G3364" i="16"/>
  <c r="G3365" i="16"/>
  <c r="G3366" i="16"/>
  <c r="G3367" i="16"/>
  <c r="G3368" i="16"/>
  <c r="G3369" i="16"/>
  <c r="G3370" i="16"/>
  <c r="G3371" i="16"/>
  <c r="G3372" i="16"/>
  <c r="G3373" i="16"/>
  <c r="G3374" i="16"/>
  <c r="G3375" i="16"/>
  <c r="G3376" i="16"/>
  <c r="G3377" i="16"/>
  <c r="G3378" i="16"/>
  <c r="G3379" i="16"/>
  <c r="G3380" i="16"/>
  <c r="G3381" i="16"/>
  <c r="G3382" i="16"/>
  <c r="G3383" i="16"/>
  <c r="G3384" i="16"/>
  <c r="G3385" i="16"/>
  <c r="G3386" i="16"/>
  <c r="G3387" i="16"/>
  <c r="G3388" i="16"/>
  <c r="G3389" i="16"/>
  <c r="G3390" i="16"/>
  <c r="G3391" i="16"/>
  <c r="G3392" i="16"/>
  <c r="G3393" i="16"/>
  <c r="G3394" i="16"/>
  <c r="G3395" i="16"/>
  <c r="G3396" i="16"/>
  <c r="G3397" i="16"/>
  <c r="G3398" i="16"/>
  <c r="G3399" i="16"/>
  <c r="G3400" i="16"/>
  <c r="G3401" i="16"/>
  <c r="G3402" i="16"/>
  <c r="G3403" i="16"/>
  <c r="G3404" i="16"/>
  <c r="G3405" i="16"/>
  <c r="G3406" i="16"/>
  <c r="G3407" i="16"/>
  <c r="G3408" i="16"/>
  <c r="G3409" i="16"/>
  <c r="G3410" i="16"/>
  <c r="G3411" i="16"/>
  <c r="G3412" i="16"/>
  <c r="G3413" i="16"/>
  <c r="G3414" i="16"/>
  <c r="G3415" i="16"/>
  <c r="G3416" i="16"/>
  <c r="G3417" i="16"/>
  <c r="G3418" i="16"/>
  <c r="G3419" i="16"/>
  <c r="G3420" i="16"/>
  <c r="G3421" i="16"/>
  <c r="G3422" i="16"/>
  <c r="G3423" i="16"/>
  <c r="G3424" i="16"/>
  <c r="G3425" i="16"/>
  <c r="G3426" i="16"/>
  <c r="G3427" i="16"/>
  <c r="G3428" i="16"/>
  <c r="G3429" i="16"/>
  <c r="G3430" i="16"/>
  <c r="G3431" i="16"/>
  <c r="G3432" i="16"/>
  <c r="G3433" i="16"/>
  <c r="G3434" i="16"/>
  <c r="G3435" i="16"/>
  <c r="G3436" i="16"/>
  <c r="G3437" i="16"/>
  <c r="G3438" i="16"/>
  <c r="G3439" i="16"/>
  <c r="G3440" i="16"/>
  <c r="G3441" i="16"/>
  <c r="G3442" i="16"/>
  <c r="G3443" i="16"/>
  <c r="G3444" i="16"/>
  <c r="G3445" i="16"/>
  <c r="G3446" i="16"/>
  <c r="G3447" i="16"/>
  <c r="G3448" i="16"/>
  <c r="G3449" i="16"/>
  <c r="G3450" i="16"/>
  <c r="G3451" i="16"/>
  <c r="G3452" i="16"/>
  <c r="G3453" i="16"/>
  <c r="G3454" i="16"/>
  <c r="G3455" i="16"/>
  <c r="G3456" i="16"/>
  <c r="G3457" i="16"/>
  <c r="G3458" i="16"/>
  <c r="G3459" i="16"/>
  <c r="G3460" i="16"/>
  <c r="G3461" i="16"/>
  <c r="G3462" i="16"/>
  <c r="G3463" i="16"/>
  <c r="G3464" i="16"/>
  <c r="G3465" i="16"/>
  <c r="G3466" i="16"/>
  <c r="G3467" i="16"/>
  <c r="G3468" i="16"/>
  <c r="G3469" i="16"/>
  <c r="G3470" i="16"/>
  <c r="G3471" i="16"/>
  <c r="G3472" i="16"/>
  <c r="G3473" i="16"/>
  <c r="G3474" i="16"/>
  <c r="G3475" i="16"/>
  <c r="G3476" i="16"/>
  <c r="G3477" i="16"/>
  <c r="G3478" i="16"/>
  <c r="G3479" i="16"/>
  <c r="G3480" i="16"/>
  <c r="G3481" i="16"/>
  <c r="G3482" i="16"/>
  <c r="G3483" i="16"/>
  <c r="G3484" i="16"/>
  <c r="G3485" i="16"/>
  <c r="G3486" i="16"/>
  <c r="G3487" i="16"/>
  <c r="G3488" i="16"/>
  <c r="G3489" i="16"/>
  <c r="G3490" i="16"/>
  <c r="G3491" i="16"/>
  <c r="G3492" i="16"/>
  <c r="G3493" i="16"/>
  <c r="G3494" i="16"/>
  <c r="G3495" i="16"/>
  <c r="G3496" i="16"/>
  <c r="G3497" i="16"/>
  <c r="G3498" i="16"/>
  <c r="G3499" i="16"/>
  <c r="G3500" i="16"/>
  <c r="G3501" i="16"/>
  <c r="G3502" i="16"/>
  <c r="G3503" i="16"/>
  <c r="G3504" i="16"/>
  <c r="G3505" i="16"/>
  <c r="G3506" i="16"/>
  <c r="G3507" i="16"/>
  <c r="G3508" i="16"/>
  <c r="G3509" i="16"/>
  <c r="G3510" i="16"/>
  <c r="G3511" i="16"/>
  <c r="G3512" i="16"/>
  <c r="G3513" i="16"/>
  <c r="G3514" i="16"/>
  <c r="G3515" i="16"/>
  <c r="G3516" i="16"/>
  <c r="G3517" i="16"/>
  <c r="G3518" i="16"/>
  <c r="G3519" i="16"/>
  <c r="G3520" i="16"/>
  <c r="G3521" i="16"/>
  <c r="G3522" i="16"/>
  <c r="G3523" i="16"/>
  <c r="G3524" i="16"/>
  <c r="G3525" i="16"/>
  <c r="G3526" i="16"/>
  <c r="G3527" i="16"/>
  <c r="G3528" i="16"/>
  <c r="G3529" i="16"/>
  <c r="G3530" i="16"/>
  <c r="G3531" i="16"/>
  <c r="G3532" i="16"/>
  <c r="G3533" i="16"/>
  <c r="G3534" i="16"/>
  <c r="G3535" i="16"/>
  <c r="G3536" i="16"/>
  <c r="G3537" i="16"/>
  <c r="G3538" i="16"/>
  <c r="G3539" i="16"/>
  <c r="G3540" i="16"/>
  <c r="G3541" i="16"/>
  <c r="G3542" i="16"/>
  <c r="G3543" i="16"/>
  <c r="G3544" i="16"/>
  <c r="G3545" i="16"/>
  <c r="G3546" i="16"/>
  <c r="G3547" i="16"/>
  <c r="G3548" i="16"/>
  <c r="G3549" i="16"/>
  <c r="G3550" i="16"/>
  <c r="G3551" i="16"/>
  <c r="G3552" i="16"/>
  <c r="G3553" i="16"/>
  <c r="G3554" i="16"/>
  <c r="G3555" i="16"/>
  <c r="G3556" i="16"/>
  <c r="G3557" i="16"/>
  <c r="G3558" i="16"/>
  <c r="G3559" i="16"/>
  <c r="G3560" i="16"/>
  <c r="G3561" i="16"/>
  <c r="G3562" i="16"/>
  <c r="G3563" i="16"/>
  <c r="G3564" i="16"/>
  <c r="G3565" i="16"/>
  <c r="G3566" i="16"/>
  <c r="G3567" i="16"/>
  <c r="G3568" i="16"/>
  <c r="G3569" i="16"/>
  <c r="G3570" i="16"/>
  <c r="G3571" i="16"/>
  <c r="G3572" i="16"/>
  <c r="G3573" i="16"/>
  <c r="G3574" i="16"/>
  <c r="G3575" i="16"/>
  <c r="G3576" i="16"/>
  <c r="G3577" i="16"/>
  <c r="G3578" i="16"/>
  <c r="G3579" i="16"/>
  <c r="G3580" i="16"/>
  <c r="G3581" i="16"/>
  <c r="G3582" i="16"/>
  <c r="G3583" i="16"/>
  <c r="G3584" i="16"/>
  <c r="G3585" i="16"/>
  <c r="G3586" i="16"/>
  <c r="G3587" i="16"/>
  <c r="G3588" i="16"/>
  <c r="G3589" i="16"/>
  <c r="G3590" i="16"/>
  <c r="G3591" i="16"/>
  <c r="G3592" i="16"/>
  <c r="G3593" i="16"/>
  <c r="G3594" i="16"/>
  <c r="G3595" i="16"/>
  <c r="G3596" i="16"/>
  <c r="G3597" i="16"/>
  <c r="G3598" i="16"/>
  <c r="G3599" i="16"/>
  <c r="G3600" i="16"/>
  <c r="G3601" i="16"/>
  <c r="G3602" i="16"/>
  <c r="G3603" i="16"/>
  <c r="G3604" i="16"/>
  <c r="G3605" i="16"/>
  <c r="G3606" i="16"/>
  <c r="G3607" i="16"/>
  <c r="G3608" i="16"/>
  <c r="G3609" i="16"/>
  <c r="G3610" i="16"/>
  <c r="G3611" i="16"/>
  <c r="G3612" i="16"/>
  <c r="G3613" i="16"/>
  <c r="G3614" i="16"/>
  <c r="G3615" i="16"/>
  <c r="G3616" i="16"/>
  <c r="G3617" i="16"/>
  <c r="G3618" i="16"/>
  <c r="G3619" i="16"/>
  <c r="G3620" i="16"/>
  <c r="G3621" i="16"/>
  <c r="G3622" i="16"/>
  <c r="G3623" i="16"/>
  <c r="G3624" i="16"/>
  <c r="G3625" i="16"/>
  <c r="G3626" i="16"/>
  <c r="G3627" i="16"/>
  <c r="G3628" i="16"/>
  <c r="G3629" i="16"/>
  <c r="G3630" i="16"/>
  <c r="G3631" i="16"/>
  <c r="G3632" i="16"/>
  <c r="G3633" i="16"/>
  <c r="G3634" i="16"/>
  <c r="G3635" i="16"/>
  <c r="G3636" i="16"/>
  <c r="G3637" i="16"/>
  <c r="G3638" i="16"/>
  <c r="G3639" i="16"/>
  <c r="G3640" i="16"/>
  <c r="G3641" i="16"/>
  <c r="G3642" i="16"/>
  <c r="G3643" i="16"/>
  <c r="G3644" i="16"/>
  <c r="G3645" i="16"/>
  <c r="G3646" i="16"/>
  <c r="G3647" i="16"/>
  <c r="G3648" i="16"/>
  <c r="G3649" i="16"/>
  <c r="G3650" i="16"/>
  <c r="G3651" i="16"/>
  <c r="G3652" i="16"/>
  <c r="G3653" i="16"/>
  <c r="G3654" i="16"/>
  <c r="G3655" i="16"/>
  <c r="G3656" i="16"/>
  <c r="G3657" i="16"/>
  <c r="G3658" i="16"/>
  <c r="G3659" i="16"/>
  <c r="G3660" i="16"/>
  <c r="G3661" i="16"/>
  <c r="G3662" i="16"/>
  <c r="G3663" i="16"/>
  <c r="G3664" i="16"/>
  <c r="G3665" i="16"/>
  <c r="G3666" i="16"/>
  <c r="G3667" i="16"/>
  <c r="G3668" i="16"/>
  <c r="G3669" i="16"/>
  <c r="G3670" i="16"/>
  <c r="G3671" i="16"/>
  <c r="G3672" i="16"/>
  <c r="G3673" i="16"/>
  <c r="G3674" i="16"/>
  <c r="G3675" i="16"/>
  <c r="G3676" i="16"/>
  <c r="G3677" i="16"/>
  <c r="G3678" i="16"/>
  <c r="G3679" i="16"/>
  <c r="G3680" i="16"/>
  <c r="G3681" i="16"/>
  <c r="G3682" i="16"/>
  <c r="G3683" i="16"/>
  <c r="G3684" i="16"/>
  <c r="G3685" i="16"/>
  <c r="G3686" i="16"/>
  <c r="G3687" i="16"/>
  <c r="G3688" i="16"/>
  <c r="G3689" i="16"/>
  <c r="G3690" i="16"/>
  <c r="G3691" i="16"/>
  <c r="G3692" i="16"/>
  <c r="G3693" i="16"/>
  <c r="G3694" i="16"/>
  <c r="G3695" i="16"/>
  <c r="G3696" i="16"/>
  <c r="G3697" i="16"/>
  <c r="G3698" i="16"/>
  <c r="G3699" i="16"/>
  <c r="G3700" i="16"/>
  <c r="G3701" i="16"/>
  <c r="G3702" i="16"/>
  <c r="G3703" i="16"/>
  <c r="G3704" i="16"/>
  <c r="G3705" i="16"/>
  <c r="G3706" i="16"/>
  <c r="G3707" i="16"/>
  <c r="G3708" i="16"/>
  <c r="G3709" i="16"/>
  <c r="G3710" i="16"/>
  <c r="G3711" i="16"/>
  <c r="G3712" i="16"/>
  <c r="G3713" i="16"/>
  <c r="G3714" i="16"/>
  <c r="G3715" i="16"/>
  <c r="G3716" i="16"/>
  <c r="G3717" i="16"/>
  <c r="G3718" i="16"/>
  <c r="G3719" i="16"/>
  <c r="G3720" i="16"/>
  <c r="G3721" i="16"/>
  <c r="G3722" i="16"/>
  <c r="G3723" i="16"/>
  <c r="G3724" i="16"/>
  <c r="G3725" i="16"/>
  <c r="G3726" i="16"/>
  <c r="G3727" i="16"/>
  <c r="G3728" i="16"/>
  <c r="G3729" i="16"/>
  <c r="G3730" i="16"/>
  <c r="G3731" i="16"/>
  <c r="G3732" i="16"/>
  <c r="G3733" i="16"/>
  <c r="G3734" i="16"/>
  <c r="G3735" i="16"/>
  <c r="G3736" i="16"/>
  <c r="G3737" i="16"/>
  <c r="G3738" i="16"/>
  <c r="G3739" i="16"/>
  <c r="G3740" i="16"/>
  <c r="G3741" i="16"/>
  <c r="G3742" i="16"/>
  <c r="G3743" i="16"/>
  <c r="G3744" i="16"/>
  <c r="G3745" i="16"/>
  <c r="G3746" i="16"/>
  <c r="G3747" i="16"/>
  <c r="G3748" i="16"/>
  <c r="G3749" i="16"/>
  <c r="G3750" i="16"/>
  <c r="G3751" i="16"/>
  <c r="G3752" i="16"/>
  <c r="G3753" i="16"/>
  <c r="G3754" i="16"/>
  <c r="G3755" i="16"/>
  <c r="G3756" i="16"/>
  <c r="G3757" i="16"/>
  <c r="G3758" i="16"/>
  <c r="G3759" i="16"/>
  <c r="G3760" i="16"/>
  <c r="G3761" i="16"/>
  <c r="G3762" i="16"/>
  <c r="G3763" i="16"/>
  <c r="G3764" i="16"/>
  <c r="G3765" i="16"/>
  <c r="G3766" i="16"/>
  <c r="G3767" i="16"/>
  <c r="G3768" i="16"/>
  <c r="G3769" i="16"/>
  <c r="G3770" i="16"/>
  <c r="G3771" i="16"/>
  <c r="G3772" i="16"/>
  <c r="G3773" i="16"/>
  <c r="G3774" i="16"/>
  <c r="G3775" i="16"/>
  <c r="G3776" i="16"/>
  <c r="G3777" i="16"/>
  <c r="G3778" i="16"/>
  <c r="G3779" i="16"/>
  <c r="G3780" i="16"/>
  <c r="G3781" i="16"/>
  <c r="G3782" i="16"/>
  <c r="G3783" i="16"/>
  <c r="G3784" i="16"/>
  <c r="G3785" i="16"/>
  <c r="G3786" i="16"/>
  <c r="G3787" i="16"/>
  <c r="G3788" i="16"/>
  <c r="G3789" i="16"/>
  <c r="G3790" i="16"/>
  <c r="G3791" i="16"/>
  <c r="G3792" i="16"/>
  <c r="G3793" i="16"/>
  <c r="G3794" i="16"/>
  <c r="G3795" i="16"/>
  <c r="G3796" i="16"/>
  <c r="G3797" i="16"/>
  <c r="G3798" i="16"/>
  <c r="G3799" i="16"/>
  <c r="G3800" i="16"/>
  <c r="G3801" i="16"/>
  <c r="G3802" i="16"/>
  <c r="G3803" i="16"/>
  <c r="G3804" i="16"/>
  <c r="G3805" i="16"/>
  <c r="G3806" i="16"/>
  <c r="G3807" i="16"/>
  <c r="G3808" i="16"/>
  <c r="G3809" i="16"/>
  <c r="G3810" i="16"/>
  <c r="G3811" i="16"/>
  <c r="G3812" i="16"/>
  <c r="G3813" i="16"/>
  <c r="G3814" i="16"/>
  <c r="G3815" i="16"/>
  <c r="G3816" i="16"/>
  <c r="G3817" i="16"/>
  <c r="G3818" i="16"/>
  <c r="G3819" i="16"/>
  <c r="G3820" i="16"/>
  <c r="G3821" i="16"/>
  <c r="G3822" i="16"/>
  <c r="G3823" i="16"/>
  <c r="G3824" i="16"/>
  <c r="G3825" i="16"/>
  <c r="G3826" i="16"/>
  <c r="G3827" i="16"/>
  <c r="G3828" i="16"/>
  <c r="G3829" i="16"/>
  <c r="G3830" i="16"/>
  <c r="G3831" i="16"/>
  <c r="G3832" i="16"/>
  <c r="G3833" i="16"/>
  <c r="G3834" i="16"/>
  <c r="G3835" i="16"/>
  <c r="G3836" i="16"/>
  <c r="G3837" i="16"/>
  <c r="G3838" i="16"/>
  <c r="G3839" i="16"/>
  <c r="G3840" i="16"/>
  <c r="G3841" i="16"/>
  <c r="G3842" i="16"/>
  <c r="G3843" i="16"/>
  <c r="G3844" i="16"/>
  <c r="G3845" i="16"/>
  <c r="G3846" i="16"/>
  <c r="G3847" i="16"/>
  <c r="G3848" i="16"/>
  <c r="G3849" i="16"/>
  <c r="G3850" i="16"/>
  <c r="G3851" i="16"/>
  <c r="G3852" i="16"/>
  <c r="G3853" i="16"/>
  <c r="G3854" i="16"/>
  <c r="G3855" i="16"/>
  <c r="G3856" i="16"/>
  <c r="G3857" i="16"/>
  <c r="G3858" i="16"/>
  <c r="G3859" i="16"/>
  <c r="G3860" i="16"/>
  <c r="G3861" i="16"/>
  <c r="G3862" i="16"/>
  <c r="G3863" i="16"/>
  <c r="G3864" i="16"/>
  <c r="G3865" i="16"/>
  <c r="G3866" i="16"/>
  <c r="G3867" i="16"/>
  <c r="G3868" i="16"/>
  <c r="G3869" i="16"/>
  <c r="G3870" i="16"/>
  <c r="G3871" i="16"/>
  <c r="G3872" i="16"/>
  <c r="G3873" i="16"/>
  <c r="G3874" i="16"/>
  <c r="G3875" i="16"/>
  <c r="G3876" i="16"/>
  <c r="G3877" i="16"/>
  <c r="G3878" i="16"/>
  <c r="G3879" i="16"/>
  <c r="G3880" i="16"/>
  <c r="G3881" i="16"/>
  <c r="G3882" i="16"/>
  <c r="G3883" i="16"/>
  <c r="G3884" i="16"/>
  <c r="G3885" i="16"/>
  <c r="G3886" i="16"/>
  <c r="G3887" i="16"/>
  <c r="G3888" i="16"/>
  <c r="G3889" i="16"/>
  <c r="G3890" i="16"/>
  <c r="G3891" i="16"/>
  <c r="G3892" i="16"/>
  <c r="G3893" i="16"/>
  <c r="G3894" i="16"/>
  <c r="G3895" i="16"/>
  <c r="G3896" i="16"/>
  <c r="G3897" i="16"/>
  <c r="G3898" i="16"/>
  <c r="G3899" i="16"/>
  <c r="G3900" i="16"/>
  <c r="G3901" i="16"/>
  <c r="G3902" i="16"/>
  <c r="G3903" i="16"/>
  <c r="G3904" i="16"/>
  <c r="G3905" i="16"/>
  <c r="G3906" i="16"/>
  <c r="G3907" i="16"/>
  <c r="G3908" i="16"/>
  <c r="G3909" i="16"/>
  <c r="G3910" i="16"/>
  <c r="G3911" i="16"/>
  <c r="G3912" i="16"/>
  <c r="G3913" i="16"/>
  <c r="G3914" i="16"/>
  <c r="G3915" i="16"/>
  <c r="G3916" i="16"/>
  <c r="G3917" i="16"/>
  <c r="G3918" i="16"/>
  <c r="G3919" i="16"/>
  <c r="G3920" i="16"/>
  <c r="G3921" i="16"/>
  <c r="G3922" i="16"/>
  <c r="G3923" i="16"/>
  <c r="G3924" i="16"/>
  <c r="G3925" i="16"/>
  <c r="G3926" i="16"/>
  <c r="G3927" i="16"/>
  <c r="G3928" i="16"/>
  <c r="G3929" i="16"/>
  <c r="G3930" i="16"/>
  <c r="G3931" i="16"/>
  <c r="G3932" i="16"/>
  <c r="G3933" i="16"/>
  <c r="G3934" i="16"/>
  <c r="G3935" i="16"/>
  <c r="G3936" i="16"/>
  <c r="G3937" i="16"/>
  <c r="G3938" i="16"/>
  <c r="G3939" i="16"/>
  <c r="G3940" i="16"/>
  <c r="G3941" i="16"/>
  <c r="G3942" i="16"/>
  <c r="G3943" i="16"/>
  <c r="G3944" i="16"/>
  <c r="G3945" i="16"/>
  <c r="G3946" i="16"/>
  <c r="G3947" i="16"/>
  <c r="G3948" i="16"/>
  <c r="G3949" i="16"/>
  <c r="G3950" i="16"/>
  <c r="G3951" i="16"/>
  <c r="G3952" i="16"/>
  <c r="G3953" i="16"/>
  <c r="G3954" i="16"/>
  <c r="G3955" i="16"/>
  <c r="G3956" i="16"/>
  <c r="G3957" i="16"/>
  <c r="G3958" i="16"/>
  <c r="G3959" i="16"/>
  <c r="G3960" i="16"/>
  <c r="G3961" i="16"/>
  <c r="G3962" i="16"/>
  <c r="G3963" i="16"/>
  <c r="G3964" i="16"/>
  <c r="G3965" i="16"/>
  <c r="G3966" i="16"/>
  <c r="G3967" i="16"/>
  <c r="G3968" i="16"/>
  <c r="G3969" i="16"/>
  <c r="G3970" i="16"/>
  <c r="G3971" i="16"/>
  <c r="G3972" i="16"/>
  <c r="G3973" i="16"/>
  <c r="G3974" i="16"/>
  <c r="G3975" i="16"/>
  <c r="G3976" i="16"/>
  <c r="G3977" i="16"/>
  <c r="G3978" i="16"/>
  <c r="G3979" i="16"/>
  <c r="G3980" i="16"/>
  <c r="G3981" i="16"/>
  <c r="G3982" i="16"/>
  <c r="G3983" i="16"/>
  <c r="G3984" i="16"/>
  <c r="G3985" i="16"/>
  <c r="G3986" i="16"/>
  <c r="G3987" i="16"/>
  <c r="G3988" i="16"/>
  <c r="G3989" i="16"/>
  <c r="G3990" i="16"/>
  <c r="G3991" i="16"/>
  <c r="G3992" i="16"/>
  <c r="G3993" i="16"/>
  <c r="G3994" i="16"/>
  <c r="G3995" i="16"/>
  <c r="G3996" i="16"/>
  <c r="G3997" i="16"/>
  <c r="G3998" i="16"/>
  <c r="G3999" i="16"/>
  <c r="G4000" i="16"/>
  <c r="G4001" i="16"/>
  <c r="G4002" i="16"/>
  <c r="G4003" i="16"/>
  <c r="G4004" i="16"/>
  <c r="G4005" i="16"/>
  <c r="G4006" i="16"/>
  <c r="G4007" i="16"/>
  <c r="G4008" i="16"/>
  <c r="G4009" i="16"/>
  <c r="G4010" i="16"/>
  <c r="G4011" i="16"/>
  <c r="G4012" i="16"/>
  <c r="G4013" i="16"/>
  <c r="G4014" i="16"/>
  <c r="G4015" i="16"/>
  <c r="G4016" i="16"/>
  <c r="G4017" i="16"/>
  <c r="G4018" i="16"/>
  <c r="G4019" i="16"/>
  <c r="G4020" i="16"/>
  <c r="G4021" i="16"/>
  <c r="G4022" i="16"/>
  <c r="G4023" i="16"/>
  <c r="G4024" i="16"/>
  <c r="G4025" i="16"/>
  <c r="G4026" i="16"/>
  <c r="G4027" i="16"/>
  <c r="G4028" i="16"/>
  <c r="G4029" i="16"/>
  <c r="G4030" i="16"/>
  <c r="G4031" i="16"/>
  <c r="G4032" i="16"/>
  <c r="G4033" i="16"/>
  <c r="G4034" i="16"/>
  <c r="G4035" i="16"/>
  <c r="G4036" i="16"/>
  <c r="G4037" i="16"/>
  <c r="G4038" i="16"/>
  <c r="G4039" i="16"/>
  <c r="G4040" i="16"/>
  <c r="G4041" i="16"/>
  <c r="G4042" i="16"/>
  <c r="G4043" i="16"/>
  <c r="G4044" i="16"/>
  <c r="G4045" i="16"/>
  <c r="G4046" i="16"/>
  <c r="G4047" i="16"/>
  <c r="G4048" i="16"/>
  <c r="G4049" i="16"/>
  <c r="G4050" i="16"/>
  <c r="G4051" i="16"/>
  <c r="G4052" i="16"/>
  <c r="G4053" i="16"/>
  <c r="G4054" i="16"/>
  <c r="G4055" i="16"/>
  <c r="G4056" i="16"/>
  <c r="G4057" i="16"/>
  <c r="G4058" i="16"/>
  <c r="G4059" i="16"/>
  <c r="G4060" i="16"/>
  <c r="G4061" i="16"/>
  <c r="G4062" i="16"/>
  <c r="G4063" i="16"/>
  <c r="G4064" i="16"/>
  <c r="G4065" i="16"/>
  <c r="G4066" i="16"/>
  <c r="G4067" i="16"/>
  <c r="G4068" i="16"/>
  <c r="G4069" i="16"/>
  <c r="G4070" i="16"/>
  <c r="G4071" i="16"/>
  <c r="G4072" i="16"/>
  <c r="G4073" i="16"/>
  <c r="G4074" i="16"/>
  <c r="G4075" i="16"/>
  <c r="G4076" i="16"/>
  <c r="G4077" i="16"/>
  <c r="G4078" i="16"/>
  <c r="G4079" i="16"/>
  <c r="G4080" i="16"/>
  <c r="G4081" i="16"/>
  <c r="G4082" i="16"/>
  <c r="G4083" i="16"/>
  <c r="G4084" i="16"/>
  <c r="G4085" i="16"/>
  <c r="G4086" i="16"/>
  <c r="G4087" i="16"/>
  <c r="G4088" i="16"/>
  <c r="G4089" i="16"/>
  <c r="G4090" i="16"/>
  <c r="G4091" i="16"/>
  <c r="G4092" i="16"/>
  <c r="G4093" i="16"/>
  <c r="G4094" i="16"/>
  <c r="G4095" i="16"/>
  <c r="G4096" i="16"/>
  <c r="G4097" i="16"/>
  <c r="G4098" i="16"/>
  <c r="G4099" i="16"/>
  <c r="G4100" i="16"/>
  <c r="G4101" i="16"/>
  <c r="G4102" i="16"/>
  <c r="G4103" i="16"/>
  <c r="G4104" i="16"/>
  <c r="G4105" i="16"/>
  <c r="G4106" i="16"/>
  <c r="G4107" i="16"/>
  <c r="G4108" i="16"/>
  <c r="G4109" i="16"/>
  <c r="G4110" i="16"/>
  <c r="G4111" i="16"/>
  <c r="G4112" i="16"/>
  <c r="G4113" i="16"/>
  <c r="G4114" i="16"/>
  <c r="G4115" i="16"/>
  <c r="G4116" i="16"/>
  <c r="G4117" i="16"/>
  <c r="G4118" i="16"/>
  <c r="G4119" i="16"/>
  <c r="G4120" i="16"/>
  <c r="G4121" i="16"/>
  <c r="G4122" i="16"/>
  <c r="G4123" i="16"/>
  <c r="G4124" i="16"/>
  <c r="G4125" i="16"/>
  <c r="G4126" i="16"/>
  <c r="G4127" i="16"/>
  <c r="G4128" i="16"/>
  <c r="G4129" i="16"/>
  <c r="G4130" i="16"/>
  <c r="G4131" i="16"/>
  <c r="G4132" i="16"/>
  <c r="G4133" i="16"/>
  <c r="G4134" i="16"/>
  <c r="G4135" i="16"/>
  <c r="G4136" i="16"/>
  <c r="G4137" i="16"/>
  <c r="G4138" i="16"/>
  <c r="G4139" i="16"/>
  <c r="G4140" i="16"/>
  <c r="G4141" i="16"/>
  <c r="G4142" i="16"/>
  <c r="G4143" i="16"/>
  <c r="G4144" i="16"/>
  <c r="G4145" i="16"/>
  <c r="G4146" i="16"/>
  <c r="G4147" i="16"/>
  <c r="G4148" i="16"/>
  <c r="G4149" i="16"/>
  <c r="G4150" i="16"/>
  <c r="G4151" i="16"/>
  <c r="G4152" i="16"/>
  <c r="G4153" i="16"/>
  <c r="G4154" i="16"/>
  <c r="G4155" i="16"/>
  <c r="G4156" i="16"/>
  <c r="G4157" i="16"/>
  <c r="G4158" i="16"/>
  <c r="G4159" i="16"/>
  <c r="G4160" i="16"/>
  <c r="G4161" i="16"/>
  <c r="G4162" i="16"/>
  <c r="G4163" i="16"/>
  <c r="G4164" i="16"/>
  <c r="G4165" i="16"/>
  <c r="G4166" i="16"/>
  <c r="G4167" i="16"/>
  <c r="G4168" i="16"/>
  <c r="G4169" i="16"/>
  <c r="G4170" i="16"/>
  <c r="G4171" i="16"/>
  <c r="G4172" i="16"/>
  <c r="G4173" i="16"/>
  <c r="G4174" i="16"/>
  <c r="G4175" i="16"/>
  <c r="G4176" i="16"/>
  <c r="G4177" i="16"/>
  <c r="G4178" i="16"/>
  <c r="G4179" i="16"/>
  <c r="G4180" i="16"/>
  <c r="G4181" i="16"/>
  <c r="G4182" i="16"/>
  <c r="G4183" i="16"/>
  <c r="G4184" i="16"/>
  <c r="G4185" i="16"/>
  <c r="G4186" i="16"/>
  <c r="G4187" i="16"/>
  <c r="G4188" i="16"/>
  <c r="G4189" i="16"/>
  <c r="G4190" i="16"/>
  <c r="G4191" i="16"/>
  <c r="G4192" i="16"/>
  <c r="G4193" i="16"/>
  <c r="G4194" i="16"/>
  <c r="G4195" i="16"/>
  <c r="G4196" i="16"/>
  <c r="G4197" i="16"/>
  <c r="G4198" i="16"/>
  <c r="G4199" i="16"/>
  <c r="G4200" i="16"/>
  <c r="G4201" i="16"/>
  <c r="G4202" i="16"/>
  <c r="G4203" i="16"/>
  <c r="G4204" i="16"/>
  <c r="G4205" i="16"/>
  <c r="G4206" i="16"/>
  <c r="G4207" i="16"/>
  <c r="G4208" i="16"/>
  <c r="G4209" i="16"/>
  <c r="G4210" i="16"/>
  <c r="G4211" i="16"/>
  <c r="G4212" i="16"/>
  <c r="G4213" i="16"/>
  <c r="G4214" i="16"/>
  <c r="G4215" i="16"/>
  <c r="G4216" i="16"/>
  <c r="G4217" i="16"/>
  <c r="G4218" i="16"/>
  <c r="G4219" i="16"/>
  <c r="G4220" i="16"/>
  <c r="G4221" i="16"/>
  <c r="G4222" i="16"/>
  <c r="G4223" i="16"/>
  <c r="G4224" i="16"/>
  <c r="G4225" i="16"/>
  <c r="G4226" i="16"/>
  <c r="G4227" i="16"/>
  <c r="G4228" i="16"/>
  <c r="G4229" i="16"/>
  <c r="G4230" i="16"/>
  <c r="G4231" i="16"/>
  <c r="G4232" i="16"/>
  <c r="G4233" i="16"/>
  <c r="G4234" i="16"/>
  <c r="G4235" i="16"/>
  <c r="G4236" i="16"/>
  <c r="G4237" i="16"/>
  <c r="G4238" i="16"/>
  <c r="G4239" i="16"/>
  <c r="G4240" i="16"/>
  <c r="G4241" i="16"/>
  <c r="G4242" i="16"/>
  <c r="G4243" i="16"/>
  <c r="G4244" i="16"/>
  <c r="G4245" i="16"/>
  <c r="G4246" i="16"/>
  <c r="G4247" i="16"/>
  <c r="G4248" i="16"/>
  <c r="G4249" i="16"/>
  <c r="G4250" i="16"/>
  <c r="G4251" i="16"/>
  <c r="G4252" i="16"/>
  <c r="G4253" i="16"/>
  <c r="G4254" i="16"/>
  <c r="G4255" i="16"/>
  <c r="G4256" i="16"/>
  <c r="G4257" i="16"/>
  <c r="G4258" i="16"/>
  <c r="G4259" i="16"/>
  <c r="G4260" i="16"/>
  <c r="G4261" i="16"/>
  <c r="G4262" i="16"/>
  <c r="G4263" i="16"/>
  <c r="G4264" i="16"/>
  <c r="G4265" i="16"/>
  <c r="G4266" i="16"/>
  <c r="G4267" i="16"/>
  <c r="G4268" i="16"/>
  <c r="G4269" i="16"/>
  <c r="G4270" i="16"/>
  <c r="G4271" i="16"/>
  <c r="G4272" i="16"/>
  <c r="G4273" i="16"/>
  <c r="G4274" i="16"/>
  <c r="G4275" i="16"/>
  <c r="G4276" i="16"/>
  <c r="G4277" i="16"/>
  <c r="G4278" i="16"/>
  <c r="G4279" i="16"/>
  <c r="G4280" i="16"/>
  <c r="G4281" i="16"/>
  <c r="G4282" i="16"/>
  <c r="G4283" i="16"/>
  <c r="G4284" i="16"/>
  <c r="G4285" i="16"/>
  <c r="G4286" i="16"/>
  <c r="G4287" i="16"/>
  <c r="G4288" i="16"/>
  <c r="G4289" i="16"/>
  <c r="G4290" i="16"/>
  <c r="G4291" i="16"/>
  <c r="G4292" i="16"/>
  <c r="G4293" i="16"/>
  <c r="G4294" i="16"/>
  <c r="G4295" i="16"/>
  <c r="G4296" i="16"/>
  <c r="G4297" i="16"/>
  <c r="G4298" i="16"/>
  <c r="G4299" i="16"/>
  <c r="G4300" i="16"/>
  <c r="G4301" i="16"/>
  <c r="G4302" i="16"/>
  <c r="G4303" i="16"/>
  <c r="G4304" i="16"/>
  <c r="G4305" i="16"/>
  <c r="G4306" i="16"/>
  <c r="G4307" i="16"/>
  <c r="G4308" i="16"/>
  <c r="G4309" i="16"/>
  <c r="G4310" i="16"/>
  <c r="G4311" i="16"/>
  <c r="G4312" i="16"/>
  <c r="G4313" i="16"/>
  <c r="G4314" i="16"/>
  <c r="G4315" i="16"/>
  <c r="G4316" i="16"/>
  <c r="G4317" i="16"/>
  <c r="G4318" i="16"/>
  <c r="G4319" i="16"/>
  <c r="G4320" i="16"/>
  <c r="G4321" i="16"/>
  <c r="G4322" i="16"/>
  <c r="G4323" i="16"/>
  <c r="G4324" i="16"/>
  <c r="G4325" i="16"/>
  <c r="G4326" i="16"/>
  <c r="G4327" i="16"/>
  <c r="G4328" i="16"/>
  <c r="G4329" i="16"/>
  <c r="G4330" i="16"/>
  <c r="G4331" i="16"/>
  <c r="G4332" i="16"/>
  <c r="G4333" i="16"/>
  <c r="G4334" i="16"/>
  <c r="G4335" i="16"/>
  <c r="G4336" i="16"/>
  <c r="G4337" i="16"/>
  <c r="G4338" i="16"/>
  <c r="G4339" i="16"/>
  <c r="G4340" i="16"/>
  <c r="G4341" i="16"/>
  <c r="G4342" i="16"/>
  <c r="G4343" i="16"/>
  <c r="G4344" i="16"/>
  <c r="G4345" i="16"/>
  <c r="G4346" i="16"/>
  <c r="G4347" i="16"/>
  <c r="G4348" i="16"/>
  <c r="G4349" i="16"/>
  <c r="G4350" i="16"/>
  <c r="G4351" i="16"/>
  <c r="G4352" i="16"/>
  <c r="G4353" i="16"/>
  <c r="G4354" i="16"/>
  <c r="G4355" i="16"/>
  <c r="G4356" i="16"/>
  <c r="G4357" i="16"/>
  <c r="G4358" i="16"/>
  <c r="G4359" i="16"/>
  <c r="G4360" i="16"/>
  <c r="G4361" i="16"/>
  <c r="G4362" i="16"/>
  <c r="G4363" i="16"/>
  <c r="G4364" i="16"/>
  <c r="G4365" i="16"/>
  <c r="G4366" i="16"/>
  <c r="G4367" i="16"/>
  <c r="G4368" i="16"/>
  <c r="G4369" i="16"/>
  <c r="G4370" i="16"/>
  <c r="G4371" i="16"/>
  <c r="G4372" i="16"/>
  <c r="G4373" i="16"/>
  <c r="G4374" i="16"/>
  <c r="G4375" i="16"/>
  <c r="G4376" i="16"/>
  <c r="G4377" i="16"/>
  <c r="G4378" i="16"/>
  <c r="G4379" i="16"/>
  <c r="G4380" i="16"/>
  <c r="G4381" i="16"/>
  <c r="G4382" i="16"/>
  <c r="G4383" i="16"/>
  <c r="G4384" i="16"/>
  <c r="G4385" i="16"/>
  <c r="G4386" i="16"/>
  <c r="G4387" i="16"/>
  <c r="G4388" i="16"/>
  <c r="G4389" i="16"/>
  <c r="G4390" i="16"/>
  <c r="G4391" i="16"/>
  <c r="G4392" i="16"/>
  <c r="G4393" i="16"/>
  <c r="G4394" i="16"/>
  <c r="G4395" i="16"/>
  <c r="G4396" i="16"/>
  <c r="G4397" i="16"/>
  <c r="G4398" i="16"/>
  <c r="G4399" i="16"/>
  <c r="G4400" i="16"/>
  <c r="G4401" i="16"/>
  <c r="G4402" i="16"/>
  <c r="G4403" i="16"/>
  <c r="G4404" i="16"/>
  <c r="G4405" i="16"/>
  <c r="G4406" i="16"/>
  <c r="G4407" i="16"/>
  <c r="G4408" i="16"/>
  <c r="G4409" i="16"/>
  <c r="G4410" i="16"/>
  <c r="G4411" i="16"/>
  <c r="G4412" i="16"/>
  <c r="G4413" i="16"/>
  <c r="G4414" i="16"/>
  <c r="G4415" i="16"/>
  <c r="G4416" i="16"/>
  <c r="G4417" i="16"/>
  <c r="G4418" i="16"/>
  <c r="G4419" i="16"/>
  <c r="G4420" i="16"/>
  <c r="G4421" i="16"/>
  <c r="G4422" i="16"/>
  <c r="G4423" i="16"/>
  <c r="G4424" i="16"/>
  <c r="G4425" i="16"/>
  <c r="G4426" i="16"/>
  <c r="G4427" i="16"/>
  <c r="G4428" i="16"/>
  <c r="G4429" i="16"/>
  <c r="G4430" i="16"/>
  <c r="G4431" i="16"/>
  <c r="G4432" i="16"/>
  <c r="G4433" i="16"/>
  <c r="G4434" i="16"/>
  <c r="G4435" i="16"/>
  <c r="G4436" i="16"/>
  <c r="G4437" i="16"/>
  <c r="G4438" i="16"/>
  <c r="G4439" i="16"/>
  <c r="G4440" i="16"/>
  <c r="G4441" i="16"/>
  <c r="G4442" i="16"/>
  <c r="G4443" i="16"/>
  <c r="G4444" i="16"/>
  <c r="G4445" i="16"/>
  <c r="G4446" i="16"/>
  <c r="G4447" i="16"/>
  <c r="G4448" i="16"/>
  <c r="G4449" i="16"/>
  <c r="G4450" i="16"/>
  <c r="G4451" i="16"/>
  <c r="G4452" i="16"/>
  <c r="G4453" i="16"/>
  <c r="G4454" i="16"/>
  <c r="G4455" i="16"/>
  <c r="G4456" i="16"/>
  <c r="G4457" i="16"/>
  <c r="G4458" i="16"/>
  <c r="G4459" i="16"/>
  <c r="G4460" i="16"/>
  <c r="G4461" i="16"/>
  <c r="G4462" i="16"/>
  <c r="G4463" i="16"/>
  <c r="G4464" i="16"/>
  <c r="G4465" i="16"/>
  <c r="G4466" i="16"/>
  <c r="G4467" i="16"/>
  <c r="G4468" i="16"/>
  <c r="G4469" i="16"/>
  <c r="G4470" i="16"/>
  <c r="G4471" i="16"/>
  <c r="G4472" i="16"/>
  <c r="G4473" i="16"/>
  <c r="G4474" i="16"/>
  <c r="G4475" i="16"/>
  <c r="G4476" i="16"/>
  <c r="G4477" i="16"/>
  <c r="G4478" i="16"/>
  <c r="G4479" i="16"/>
  <c r="G4480" i="16"/>
  <c r="G4481" i="16"/>
  <c r="G4482" i="16"/>
  <c r="G4483" i="16"/>
  <c r="G4484" i="16"/>
  <c r="G4485" i="16"/>
  <c r="G4486" i="16"/>
  <c r="G4487" i="16"/>
  <c r="G4488" i="16"/>
  <c r="G4489" i="16"/>
  <c r="G4490" i="16"/>
  <c r="G4491" i="16"/>
  <c r="G4492" i="16"/>
  <c r="G4493" i="16"/>
  <c r="G4494" i="16"/>
  <c r="G4495" i="16"/>
  <c r="G4496" i="16"/>
  <c r="G4497" i="16"/>
  <c r="G4498" i="16"/>
  <c r="G4499" i="16"/>
  <c r="G4500" i="16"/>
  <c r="G4501" i="16"/>
  <c r="G4502" i="16"/>
  <c r="G4503" i="16"/>
  <c r="G4504" i="16"/>
  <c r="G4505" i="16"/>
  <c r="G4506" i="16"/>
  <c r="G4507" i="16"/>
  <c r="G4508" i="16"/>
  <c r="G4509" i="16"/>
  <c r="G4510" i="16"/>
  <c r="G4511" i="16"/>
  <c r="G4512" i="16"/>
  <c r="G4513" i="16"/>
  <c r="G4514" i="16"/>
  <c r="G4515" i="16"/>
  <c r="G4516" i="16"/>
  <c r="G4517" i="16"/>
  <c r="G4518" i="16"/>
  <c r="G4519" i="16"/>
  <c r="G4520" i="16"/>
  <c r="G4521" i="16"/>
  <c r="G4522" i="16"/>
  <c r="O4522" i="16" s="1"/>
  <c r="G4523" i="16"/>
  <c r="G4524" i="16"/>
  <c r="G4525" i="16"/>
  <c r="G4526" i="16"/>
  <c r="G4527" i="16"/>
  <c r="G4528" i="16"/>
  <c r="G4529" i="16"/>
  <c r="G4530" i="16"/>
  <c r="O4530" i="16" s="1"/>
  <c r="G4531" i="16"/>
  <c r="G4532" i="16"/>
  <c r="G4533" i="16"/>
  <c r="G4534" i="16"/>
  <c r="G4535" i="16"/>
  <c r="G4536" i="16"/>
  <c r="G4537" i="16"/>
  <c r="G4538" i="16"/>
  <c r="O4538" i="16" s="1"/>
  <c r="G4539" i="16"/>
  <c r="G4540" i="16"/>
  <c r="G4541" i="16"/>
  <c r="G4542" i="16"/>
  <c r="G4543" i="16"/>
  <c r="G4544" i="16"/>
  <c r="G4545" i="16"/>
  <c r="G4546" i="16"/>
  <c r="O4546" i="16" s="1"/>
  <c r="G4547" i="16"/>
  <c r="G4548" i="16"/>
  <c r="G4549" i="16"/>
  <c r="G4550" i="16"/>
  <c r="G4551" i="16"/>
  <c r="G4552" i="16"/>
  <c r="G4553" i="16"/>
  <c r="G4554" i="16"/>
  <c r="O4554" i="16" s="1"/>
  <c r="G4555" i="16"/>
  <c r="G4556" i="16"/>
  <c r="G4557" i="16"/>
  <c r="G4558" i="16"/>
  <c r="G4559" i="16"/>
  <c r="G4560" i="16"/>
  <c r="G4561" i="16"/>
  <c r="G4562" i="16"/>
  <c r="O4562" i="16" s="1"/>
  <c r="G4563" i="16"/>
  <c r="G4564" i="16"/>
  <c r="G4565" i="16"/>
  <c r="G4566" i="16"/>
  <c r="G4567" i="16"/>
  <c r="G4568" i="16"/>
  <c r="G4569" i="16"/>
  <c r="G1655" i="16"/>
  <c r="O1656" i="16" s="1"/>
  <c r="G1656" i="16"/>
  <c r="G1657" i="16"/>
  <c r="G1658" i="16"/>
  <c r="G1654" i="16"/>
  <c r="G1653" i="16"/>
  <c r="G1652" i="16"/>
  <c r="G1651" i="16"/>
  <c r="G1650" i="16"/>
  <c r="G1649" i="16"/>
  <c r="G1648" i="16"/>
  <c r="G1647" i="16"/>
  <c r="G1646" i="16"/>
  <c r="G1645" i="16"/>
  <c r="G1644" i="16"/>
  <c r="G1643" i="16"/>
  <c r="G1642" i="16"/>
  <c r="G1641" i="16"/>
  <c r="G1640" i="16"/>
  <c r="G1639" i="16"/>
  <c r="G1638" i="16"/>
  <c r="G1637" i="16"/>
  <c r="G1636" i="16"/>
  <c r="G1635" i="16"/>
  <c r="G1634" i="16"/>
  <c r="G1633" i="16"/>
  <c r="G1632" i="16"/>
  <c r="G1631" i="16"/>
  <c r="G1630" i="16"/>
  <c r="G1629" i="16"/>
  <c r="G1628" i="16"/>
  <c r="G1627" i="16"/>
  <c r="G1626" i="16"/>
  <c r="G1625" i="16"/>
  <c r="G1624" i="16"/>
  <c r="G1623" i="16"/>
  <c r="G1622" i="16"/>
  <c r="G1621" i="16"/>
  <c r="G1620" i="16"/>
  <c r="G1619" i="16"/>
  <c r="G1618" i="16"/>
  <c r="G1617" i="16"/>
  <c r="G1616" i="16"/>
  <c r="G1615" i="16"/>
  <c r="G1614" i="16"/>
  <c r="G1613" i="16"/>
  <c r="G1612" i="16"/>
  <c r="G1611" i="16"/>
  <c r="G1610" i="16"/>
  <c r="G1609" i="16"/>
  <c r="G1608" i="16"/>
  <c r="G1607" i="16"/>
  <c r="G1606" i="16"/>
  <c r="G1605" i="16"/>
  <c r="G1604" i="16"/>
  <c r="G1603" i="16"/>
  <c r="G1602" i="16"/>
  <c r="G1601" i="16"/>
  <c r="G1600" i="16"/>
  <c r="G1599" i="16"/>
  <c r="G1598" i="16"/>
  <c r="G1597" i="16"/>
  <c r="G1596" i="16"/>
  <c r="G1595" i="16"/>
  <c r="G1594" i="16"/>
  <c r="G1593" i="16"/>
  <c r="G1592" i="16"/>
  <c r="G1591" i="16"/>
  <c r="G1590" i="16"/>
  <c r="G1589" i="16"/>
  <c r="G1588" i="16"/>
  <c r="G1587" i="16"/>
  <c r="G1586" i="16"/>
  <c r="G1585" i="16"/>
  <c r="G1584" i="16"/>
  <c r="G1583" i="16"/>
  <c r="G1582" i="16"/>
  <c r="G1581" i="16"/>
  <c r="G1580" i="16"/>
  <c r="G1579" i="16"/>
  <c r="G1578" i="16"/>
  <c r="G1577" i="16"/>
  <c r="G1576" i="16"/>
  <c r="G1575" i="16"/>
  <c r="G1574" i="16"/>
  <c r="G1573" i="16"/>
  <c r="G1572" i="16"/>
  <c r="G1571" i="16"/>
  <c r="G1570" i="16"/>
  <c r="G1569" i="16"/>
  <c r="G1568" i="16"/>
  <c r="G1567" i="16"/>
  <c r="G1566" i="16"/>
  <c r="G1565" i="16"/>
  <c r="G1564" i="16"/>
  <c r="G1563" i="16"/>
  <c r="G1562" i="16"/>
  <c r="G1561" i="16"/>
  <c r="G1560" i="16"/>
  <c r="G1559" i="16"/>
  <c r="G1558" i="16"/>
  <c r="G1557" i="16"/>
  <c r="G1556" i="16"/>
  <c r="G1555" i="16"/>
  <c r="G1554" i="16"/>
  <c r="G1553" i="16"/>
  <c r="G1552" i="16"/>
  <c r="G1551" i="16"/>
  <c r="G1550" i="16"/>
  <c r="G1549" i="16"/>
  <c r="G1548" i="16"/>
  <c r="G1547" i="16"/>
  <c r="G1546" i="16"/>
  <c r="G1545" i="16"/>
  <c r="G1544" i="16"/>
  <c r="G1543" i="16"/>
  <c r="G1542" i="16"/>
  <c r="G1541" i="16"/>
  <c r="G1540" i="16"/>
  <c r="G1539" i="16"/>
  <c r="G1538" i="16"/>
  <c r="G1537" i="16"/>
  <c r="G1536" i="16"/>
  <c r="G1535" i="16"/>
  <c r="G1534" i="16"/>
  <c r="G1533" i="16"/>
  <c r="G1532" i="16"/>
  <c r="G1531" i="16"/>
  <c r="G1530" i="16"/>
  <c r="O1530" i="16" s="1"/>
  <c r="G1529" i="16"/>
  <c r="G1528" i="16"/>
  <c r="G1527" i="16"/>
  <c r="G1526" i="16"/>
  <c r="G1524" i="16"/>
  <c r="G1523" i="16"/>
  <c r="G1522" i="16"/>
  <c r="G1521" i="16"/>
  <c r="O1523" i="16" s="1"/>
  <c r="G1520" i="16"/>
  <c r="G1525" i="16"/>
  <c r="O1650" i="16"/>
  <c r="O1691" i="16"/>
  <c r="O1764" i="16"/>
  <c r="O1792" i="16"/>
  <c r="O1793" i="16"/>
  <c r="O1794" i="16"/>
  <c r="O1795" i="16"/>
  <c r="O1796" i="16"/>
  <c r="O1798" i="16"/>
  <c r="O1805" i="16"/>
  <c r="O1807" i="16"/>
  <c r="O1814" i="16"/>
  <c r="O1816" i="16"/>
  <c r="O1823" i="16"/>
  <c r="O1825" i="16"/>
  <c r="O1832" i="16"/>
  <c r="O1835" i="16"/>
  <c r="O1841" i="16"/>
  <c r="O1844" i="16"/>
  <c r="O1851" i="16"/>
  <c r="O1853" i="16"/>
  <c r="O1860" i="16"/>
  <c r="O1862" i="16"/>
  <c r="O1869" i="16"/>
  <c r="O1871" i="16"/>
  <c r="O1878" i="16"/>
  <c r="O1880" i="16"/>
  <c r="O1882" i="16"/>
  <c r="O1883" i="16"/>
  <c r="O1884" i="16"/>
  <c r="O1885" i="16"/>
  <c r="O1886" i="16"/>
  <c r="O1887" i="16"/>
  <c r="O1888" i="16"/>
  <c r="O1889" i="16"/>
  <c r="O1891" i="16"/>
  <c r="O1895" i="16"/>
  <c r="O1897" i="16"/>
  <c r="O1904" i="16"/>
  <c r="O1905" i="16"/>
  <c r="O1907" i="16"/>
  <c r="O1913" i="16"/>
  <c r="O1915" i="16"/>
  <c r="O1916" i="16"/>
  <c r="O1923" i="16"/>
  <c r="O1924" i="16"/>
  <c r="O1925" i="16"/>
  <c r="O1932" i="16"/>
  <c r="O1933" i="16"/>
  <c r="O1934" i="16"/>
  <c r="O1941" i="16"/>
  <c r="O1942" i="16"/>
  <c r="O1943" i="16"/>
  <c r="O1950" i="16"/>
  <c r="O1951" i="16"/>
  <c r="O1952" i="16"/>
  <c r="O1959" i="16"/>
  <c r="O1960" i="16"/>
  <c r="O1961" i="16"/>
  <c r="O1968" i="16"/>
  <c r="O1969" i="16"/>
  <c r="O1971" i="16"/>
  <c r="O1972" i="16"/>
  <c r="O1973" i="16"/>
  <c r="O1975" i="16"/>
  <c r="O1976" i="16"/>
  <c r="O1977" i="16"/>
  <c r="O1979" i="16"/>
  <c r="O1980" i="16"/>
  <c r="O1984" i="16"/>
  <c r="O1987" i="16"/>
  <c r="O1988" i="16"/>
  <c r="O1989" i="16"/>
  <c r="O1993" i="16"/>
  <c r="O1996" i="16"/>
  <c r="O1997" i="16"/>
  <c r="O1998" i="16"/>
  <c r="O2003" i="16"/>
  <c r="O2005" i="16"/>
  <c r="O2006" i="16"/>
  <c r="O2007" i="16"/>
  <c r="O2011" i="16"/>
  <c r="O2012" i="16"/>
  <c r="O2014" i="16"/>
  <c r="O2015" i="16"/>
  <c r="O2016" i="16"/>
  <c r="O2020" i="16"/>
  <c r="O2021" i="16"/>
  <c r="O2023" i="16"/>
  <c r="O2024" i="16"/>
  <c r="O2025" i="16"/>
  <c r="O2027" i="16"/>
  <c r="O2029" i="16"/>
  <c r="O2030" i="16"/>
  <c r="O2031" i="16"/>
  <c r="O2032" i="16"/>
  <c r="O2033" i="16"/>
  <c r="O2035" i="16"/>
  <c r="O2038" i="16"/>
  <c r="O2039" i="16"/>
  <c r="O2041" i="16"/>
  <c r="O2043" i="16"/>
  <c r="O2044" i="16"/>
  <c r="O2047" i="16"/>
  <c r="O2048" i="16"/>
  <c r="O2051" i="16"/>
  <c r="O2052" i="16"/>
  <c r="O2053" i="16"/>
  <c r="O2056" i="16"/>
  <c r="O2057" i="16"/>
  <c r="O2060" i="16"/>
  <c r="O2061" i="16"/>
  <c r="O2062" i="16"/>
  <c r="O2063" i="16"/>
  <c r="O2065" i="16"/>
  <c r="O2067" i="16"/>
  <c r="O2069" i="16"/>
  <c r="O2070" i="16"/>
  <c r="O2071" i="16"/>
  <c r="O2072" i="16"/>
  <c r="O2075" i="16"/>
  <c r="O2076" i="16"/>
  <c r="O2078" i="16"/>
  <c r="O2079" i="16"/>
  <c r="O2080" i="16"/>
  <c r="O2081" i="16"/>
  <c r="O2084" i="16"/>
  <c r="O2085" i="16"/>
  <c r="O2086" i="16"/>
  <c r="O2087" i="16"/>
  <c r="O2088" i="16"/>
  <c r="O2089" i="16"/>
  <c r="O2091" i="16"/>
  <c r="O2093" i="16"/>
  <c r="O2094" i="16"/>
  <c r="O2096" i="16"/>
  <c r="O2097" i="16"/>
  <c r="O2099" i="16"/>
  <c r="O2100" i="16"/>
  <c r="O2102" i="16"/>
  <c r="O2103" i="16"/>
  <c r="O2105" i="16"/>
  <c r="O2107" i="16"/>
  <c r="O2108" i="16"/>
  <c r="O2109" i="16"/>
  <c r="O2111" i="16"/>
  <c r="O2112" i="16"/>
  <c r="O2115" i="16"/>
  <c r="O2116" i="16"/>
  <c r="O2117" i="16"/>
  <c r="O2118" i="16"/>
  <c r="O2120" i="16"/>
  <c r="O2121" i="16"/>
  <c r="O2124" i="16"/>
  <c r="O2125" i="16"/>
  <c r="O2126" i="16"/>
  <c r="O2127" i="16"/>
  <c r="O2129" i="16"/>
  <c r="O2132" i="16"/>
  <c r="O2134" i="16"/>
  <c r="O2135" i="16"/>
  <c r="O2136" i="16"/>
  <c r="O2137" i="16"/>
  <c r="O2142" i="16"/>
  <c r="O2143" i="16"/>
  <c r="O2144" i="16"/>
  <c r="O2145" i="16"/>
  <c r="O2146" i="16"/>
  <c r="O2147" i="16"/>
  <c r="O2148" i="16"/>
  <c r="O2149" i="16"/>
  <c r="O2150" i="16"/>
  <c r="O2151" i="16"/>
  <c r="O2152" i="16"/>
  <c r="O2153" i="16"/>
  <c r="O2155" i="16"/>
  <c r="O2156" i="16"/>
  <c r="O2158" i="16"/>
  <c r="O2159" i="16"/>
  <c r="O2161" i="16"/>
  <c r="O2163" i="16"/>
  <c r="O2164" i="16"/>
  <c r="O2165" i="16"/>
  <c r="O2167" i="16"/>
  <c r="O2168" i="16"/>
  <c r="O2171" i="16"/>
  <c r="O2172" i="16"/>
  <c r="O2173" i="16"/>
  <c r="O2174" i="16"/>
  <c r="O2176" i="16"/>
  <c r="O2177" i="16"/>
  <c r="O2180" i="16"/>
  <c r="O2181" i="16"/>
  <c r="O2182" i="16"/>
  <c r="O2183" i="16"/>
  <c r="O2185" i="16"/>
  <c r="O2187" i="16"/>
  <c r="O2189" i="16"/>
  <c r="O2190" i="16"/>
  <c r="O2191" i="16"/>
  <c r="O2192" i="16"/>
  <c r="O2193" i="16"/>
  <c r="O2194" i="16"/>
  <c r="O2195" i="16"/>
  <c r="O2196" i="16"/>
  <c r="O2197" i="16"/>
  <c r="O2198" i="16"/>
  <c r="O2199" i="16"/>
  <c r="O2200" i="16"/>
  <c r="O2201" i="16"/>
  <c r="O2202" i="16"/>
  <c r="O2203" i="16"/>
  <c r="O2204" i="16"/>
  <c r="O2205" i="16"/>
  <c r="O2206" i="16"/>
  <c r="O2207" i="16"/>
  <c r="O2208" i="16"/>
  <c r="O2209" i="16"/>
  <c r="O2210" i="16"/>
  <c r="O2211" i="16"/>
  <c r="O2212" i="16"/>
  <c r="O2213" i="16"/>
  <c r="O2214" i="16"/>
  <c r="O2215" i="16"/>
  <c r="O2216" i="16"/>
  <c r="O2217" i="16"/>
  <c r="O2218" i="16"/>
  <c r="O2219" i="16"/>
  <c r="O2220" i="16"/>
  <c r="O2221" i="16"/>
  <c r="O2222" i="16"/>
  <c r="O2223" i="16"/>
  <c r="O2224" i="16"/>
  <c r="O2225" i="16"/>
  <c r="O2226" i="16"/>
  <c r="O2227" i="16"/>
  <c r="O2228" i="16"/>
  <c r="O2229" i="16"/>
  <c r="O2230" i="16"/>
  <c r="O2231" i="16"/>
  <c r="O2232" i="16"/>
  <c r="O2233" i="16"/>
  <c r="O2234" i="16"/>
  <c r="O2235" i="16"/>
  <c r="O2236" i="16"/>
  <c r="O2237" i="16"/>
  <c r="O2238" i="16"/>
  <c r="O2239" i="16"/>
  <c r="O2240" i="16"/>
  <c r="O2241" i="16"/>
  <c r="O2242" i="16"/>
  <c r="O2243" i="16"/>
  <c r="O2244" i="16"/>
  <c r="O2245" i="16"/>
  <c r="O2246" i="16"/>
  <c r="O2247" i="16"/>
  <c r="O2248" i="16"/>
  <c r="O2249" i="16"/>
  <c r="O2250" i="16"/>
  <c r="O2251" i="16"/>
  <c r="O2252" i="16"/>
  <c r="O2253" i="16"/>
  <c r="O2254" i="16"/>
  <c r="O2255" i="16"/>
  <c r="O2256" i="16"/>
  <c r="O2257" i="16"/>
  <c r="O2258" i="16"/>
  <c r="O2259" i="16"/>
  <c r="O2260" i="16"/>
  <c r="O2261" i="16"/>
  <c r="O2262" i="16"/>
  <c r="O2263" i="16"/>
  <c r="O2264" i="16"/>
  <c r="O2265" i="16"/>
  <c r="O2266" i="16"/>
  <c r="O2267" i="16"/>
  <c r="O2268" i="16"/>
  <c r="O2269" i="16"/>
  <c r="O2270" i="16"/>
  <c r="O2271" i="16"/>
  <c r="O2272" i="16"/>
  <c r="O2273" i="16"/>
  <c r="O2274" i="16"/>
  <c r="O2275" i="16"/>
  <c r="O2276" i="16"/>
  <c r="O2277" i="16"/>
  <c r="O2278" i="16"/>
  <c r="O2279" i="16"/>
  <c r="O2280" i="16"/>
  <c r="O2281" i="16"/>
  <c r="O2282" i="16"/>
  <c r="O2283" i="16"/>
  <c r="O2284" i="16"/>
  <c r="O2285" i="16"/>
  <c r="O2286" i="16"/>
  <c r="O2287" i="16"/>
  <c r="O2288" i="16"/>
  <c r="O2289" i="16"/>
  <c r="O2290" i="16"/>
  <c r="O2291" i="16"/>
  <c r="O2292" i="16"/>
  <c r="O2293" i="16"/>
  <c r="O2294" i="16"/>
  <c r="O2295" i="16"/>
  <c r="O2296" i="16"/>
  <c r="O2297" i="16"/>
  <c r="O2298" i="16"/>
  <c r="O2299" i="16"/>
  <c r="O2300" i="16"/>
  <c r="O2301" i="16"/>
  <c r="O2302" i="16"/>
  <c r="O2303" i="16"/>
  <c r="O2304" i="16"/>
  <c r="O2305" i="16"/>
  <c r="O2306" i="16"/>
  <c r="O2307" i="16"/>
  <c r="O2308" i="16"/>
  <c r="O2309" i="16"/>
  <c r="O2310" i="16"/>
  <c r="O2311" i="16"/>
  <c r="O2312" i="16"/>
  <c r="O2313" i="16"/>
  <c r="O2314" i="16"/>
  <c r="O2315" i="16"/>
  <c r="O2316" i="16"/>
  <c r="O2317" i="16"/>
  <c r="O2318" i="16"/>
  <c r="O2319" i="16"/>
  <c r="O2320" i="16"/>
  <c r="O2321" i="16"/>
  <c r="O2322" i="16"/>
  <c r="O2323" i="16"/>
  <c r="O2324" i="16"/>
  <c r="O2325" i="16"/>
  <c r="O2326" i="16"/>
  <c r="O2327" i="16"/>
  <c r="O2328" i="16"/>
  <c r="O2329" i="16"/>
  <c r="O2330" i="16"/>
  <c r="O2331" i="16"/>
  <c r="O2332" i="16"/>
  <c r="O2333" i="16"/>
  <c r="O2334" i="16"/>
  <c r="O2335" i="16"/>
  <c r="O2336" i="16"/>
  <c r="O2337" i="16"/>
  <c r="O2338" i="16"/>
  <c r="O2339" i="16"/>
  <c r="O2340" i="16"/>
  <c r="O2341" i="16"/>
  <c r="O2342" i="16"/>
  <c r="O2343" i="16"/>
  <c r="O2344" i="16"/>
  <c r="O2345" i="16"/>
  <c r="O2346" i="16"/>
  <c r="O2347" i="16"/>
  <c r="O2348" i="16"/>
  <c r="O2349" i="16"/>
  <c r="O2350" i="16"/>
  <c r="O2351" i="16"/>
  <c r="O2352" i="16"/>
  <c r="O2353" i="16"/>
  <c r="O2354" i="16"/>
  <c r="O2355" i="16"/>
  <c r="O2356" i="16"/>
  <c r="O2357" i="16"/>
  <c r="O2358" i="16"/>
  <c r="O2359" i="16"/>
  <c r="O2360" i="16"/>
  <c r="O2361" i="16"/>
  <c r="O2362" i="16"/>
  <c r="O2363" i="16"/>
  <c r="O2364" i="16"/>
  <c r="O2365" i="16"/>
  <c r="O2366" i="16"/>
  <c r="O2367" i="16"/>
  <c r="O2368" i="16"/>
  <c r="O2369" i="16"/>
  <c r="O2370" i="16"/>
  <c r="O2371" i="16"/>
  <c r="O2372" i="16"/>
  <c r="O2373" i="16"/>
  <c r="O2374" i="16"/>
  <c r="O2375" i="16"/>
  <c r="O2376" i="16"/>
  <c r="O2377" i="16"/>
  <c r="O2378" i="16"/>
  <c r="O2379" i="16"/>
  <c r="O2380" i="16"/>
  <c r="O2381" i="16"/>
  <c r="O2382" i="16"/>
  <c r="O2383" i="16"/>
  <c r="O2384" i="16"/>
  <c r="O2385" i="16"/>
  <c r="O2386" i="16"/>
  <c r="O2387" i="16"/>
  <c r="O2388" i="16"/>
  <c r="O2389" i="16"/>
  <c r="O2390" i="16"/>
  <c r="O2391" i="16"/>
  <c r="O2392" i="16"/>
  <c r="O2393" i="16"/>
  <c r="O2394" i="16"/>
  <c r="O2395" i="16"/>
  <c r="O2396" i="16"/>
  <c r="O2397" i="16"/>
  <c r="O2398" i="16"/>
  <c r="O2399" i="16"/>
  <c r="O2400" i="16"/>
  <c r="O2401" i="16"/>
  <c r="O2402" i="16"/>
  <c r="O2403" i="16"/>
  <c r="O2404" i="16"/>
  <c r="O2405" i="16"/>
  <c r="O2406" i="16"/>
  <c r="O2407" i="16"/>
  <c r="O2408" i="16"/>
  <c r="O2409" i="16"/>
  <c r="O2410" i="16"/>
  <c r="O2411" i="16"/>
  <c r="O2412" i="16"/>
  <c r="O2413" i="16"/>
  <c r="O2414" i="16"/>
  <c r="O2415" i="16"/>
  <c r="O2416" i="16"/>
  <c r="O2417" i="16"/>
  <c r="O2418" i="16"/>
  <c r="O2419" i="16"/>
  <c r="O2420" i="16"/>
  <c r="O2421" i="16"/>
  <c r="O2422" i="16"/>
  <c r="O2423" i="16"/>
  <c r="O2424" i="16"/>
  <c r="O2425" i="16"/>
  <c r="O2426" i="16"/>
  <c r="O2427" i="16"/>
  <c r="O2428" i="16"/>
  <c r="O2429" i="16"/>
  <c r="O2430" i="16"/>
  <c r="O2431" i="16"/>
  <c r="O2432" i="16"/>
  <c r="O2433" i="16"/>
  <c r="O2434" i="16"/>
  <c r="O2435" i="16"/>
  <c r="O2436" i="16"/>
  <c r="O2437" i="16"/>
  <c r="O2438" i="16"/>
  <c r="O2439" i="16"/>
  <c r="O2440" i="16"/>
  <c r="O2441" i="16"/>
  <c r="O2442" i="16"/>
  <c r="O2443" i="16"/>
  <c r="O2444" i="16"/>
  <c r="O2445" i="16"/>
  <c r="O2446" i="16"/>
  <c r="O2447" i="16"/>
  <c r="O2448" i="16"/>
  <c r="O2449" i="16"/>
  <c r="O2450" i="16"/>
  <c r="O2451" i="16"/>
  <c r="O2452" i="16"/>
  <c r="O2453" i="16"/>
  <c r="O2454" i="16"/>
  <c r="O2455" i="16"/>
  <c r="O2456" i="16"/>
  <c r="O2457" i="16"/>
  <c r="O2458" i="16"/>
  <c r="O2459" i="16"/>
  <c r="O2460" i="16"/>
  <c r="O2461" i="16"/>
  <c r="O2462" i="16"/>
  <c r="O2463" i="16"/>
  <c r="O2464" i="16"/>
  <c r="O2465" i="16"/>
  <c r="O2466" i="16"/>
  <c r="O2467" i="16"/>
  <c r="O2468" i="16"/>
  <c r="O2469" i="16"/>
  <c r="O2470" i="16"/>
  <c r="O2471" i="16"/>
  <c r="O2472" i="16"/>
  <c r="O2473" i="16"/>
  <c r="O2474" i="16"/>
  <c r="O2475" i="16"/>
  <c r="O2476" i="16"/>
  <c r="O2477" i="16"/>
  <c r="O2478" i="16"/>
  <c r="O2479" i="16"/>
  <c r="O2480" i="16"/>
  <c r="O2481" i="16"/>
  <c r="O2482" i="16"/>
  <c r="O2483" i="16"/>
  <c r="O2484" i="16"/>
  <c r="O2485" i="16"/>
  <c r="O2486" i="16"/>
  <c r="O2487" i="16"/>
  <c r="O2488" i="16"/>
  <c r="O2489" i="16"/>
  <c r="O2490" i="16"/>
  <c r="O2491" i="16"/>
  <c r="O2492" i="16"/>
  <c r="O2493" i="16"/>
  <c r="O2494" i="16"/>
  <c r="O2495" i="16"/>
  <c r="O2496" i="16"/>
  <c r="O2497" i="16"/>
  <c r="O2498" i="16"/>
  <c r="O2499" i="16"/>
  <c r="O2500" i="16"/>
  <c r="O2501" i="16"/>
  <c r="O2502" i="16"/>
  <c r="O2503" i="16"/>
  <c r="O2504" i="16"/>
  <c r="O2505" i="16"/>
  <c r="O2506" i="16"/>
  <c r="O2507" i="16"/>
  <c r="O2508" i="16"/>
  <c r="O2509" i="16"/>
  <c r="O2510" i="16"/>
  <c r="O2511" i="16"/>
  <c r="O2512" i="16"/>
  <c r="O2513" i="16"/>
  <c r="O2514" i="16"/>
  <c r="O2515" i="16"/>
  <c r="O2516" i="16"/>
  <c r="O2517" i="16"/>
  <c r="O2518" i="16"/>
  <c r="O2519" i="16"/>
  <c r="O2520" i="16"/>
  <c r="O2521" i="16"/>
  <c r="O2522" i="16"/>
  <c r="O2523" i="16"/>
  <c r="O2524" i="16"/>
  <c r="O2525" i="16"/>
  <c r="O2526" i="16"/>
  <c r="O2527" i="16"/>
  <c r="O2528" i="16"/>
  <c r="O2529" i="16"/>
  <c r="O2530" i="16"/>
  <c r="O2531" i="16"/>
  <c r="O2532" i="16"/>
  <c r="O2533" i="16"/>
  <c r="O2534" i="16"/>
  <c r="O2535" i="16"/>
  <c r="O2536" i="16"/>
  <c r="O2537" i="16"/>
  <c r="O2538" i="16"/>
  <c r="O2539" i="16"/>
  <c r="O2540" i="16"/>
  <c r="O2541" i="16"/>
  <c r="O2542" i="16"/>
  <c r="O2543" i="16"/>
  <c r="O2544" i="16"/>
  <c r="O2545" i="16"/>
  <c r="O2546" i="16"/>
  <c r="O2547" i="16"/>
  <c r="O2548" i="16"/>
  <c r="O2549" i="16"/>
  <c r="O2550" i="16"/>
  <c r="O2551" i="16"/>
  <c r="O2552" i="16"/>
  <c r="O2553" i="16"/>
  <c r="O2554" i="16"/>
  <c r="O2555" i="16"/>
  <c r="O2556" i="16"/>
  <c r="O2557" i="16"/>
  <c r="O2558" i="16"/>
  <c r="O2559" i="16"/>
  <c r="O2560" i="16"/>
  <c r="O2561" i="16"/>
  <c r="O2562" i="16"/>
  <c r="O2563" i="16"/>
  <c r="O2564" i="16"/>
  <c r="O2565" i="16"/>
  <c r="O2566" i="16"/>
  <c r="O2567" i="16"/>
  <c r="O2568" i="16"/>
  <c r="O2569" i="16"/>
  <c r="O2570" i="16"/>
  <c r="O2571" i="16"/>
  <c r="O2572" i="16"/>
  <c r="O2573" i="16"/>
  <c r="O2574" i="16"/>
  <c r="O2575" i="16"/>
  <c r="O2576" i="16"/>
  <c r="O2577" i="16"/>
  <c r="O2578" i="16"/>
  <c r="O2579" i="16"/>
  <c r="O2580" i="16"/>
  <c r="O2581" i="16"/>
  <c r="O2582" i="16"/>
  <c r="O2583" i="16"/>
  <c r="O2584" i="16"/>
  <c r="O2585" i="16"/>
  <c r="O2586" i="16"/>
  <c r="O2587" i="16"/>
  <c r="O2588" i="16"/>
  <c r="O2589" i="16"/>
  <c r="O2590" i="16"/>
  <c r="O2591" i="16"/>
  <c r="O2592" i="16"/>
  <c r="O2593" i="16"/>
  <c r="O2594" i="16"/>
  <c r="O2595" i="16"/>
  <c r="O2596" i="16"/>
  <c r="O2597" i="16"/>
  <c r="O2598" i="16"/>
  <c r="O2599" i="16"/>
  <c r="O2600" i="16"/>
  <c r="O2601" i="16"/>
  <c r="O2602" i="16"/>
  <c r="O2603" i="16"/>
  <c r="O2604" i="16"/>
  <c r="O2605" i="16"/>
  <c r="O2606" i="16"/>
  <c r="O2607" i="16"/>
  <c r="O2608" i="16"/>
  <c r="O2609" i="16"/>
  <c r="O2610" i="16"/>
  <c r="O2611" i="16"/>
  <c r="O2612" i="16"/>
  <c r="O2613" i="16"/>
  <c r="O2614" i="16"/>
  <c r="O2615" i="16"/>
  <c r="O2616" i="16"/>
  <c r="O2617" i="16"/>
  <c r="O2618" i="16"/>
  <c r="O2619" i="16"/>
  <c r="O2620" i="16"/>
  <c r="O2621" i="16"/>
  <c r="O2622" i="16"/>
  <c r="O2623" i="16"/>
  <c r="O2624" i="16"/>
  <c r="O2625" i="16"/>
  <c r="O2626" i="16"/>
  <c r="O2627" i="16"/>
  <c r="O2628" i="16"/>
  <c r="O2629" i="16"/>
  <c r="O2630" i="16"/>
  <c r="O2631" i="16"/>
  <c r="O2632" i="16"/>
  <c r="O2633" i="16"/>
  <c r="O2634" i="16"/>
  <c r="O2635" i="16"/>
  <c r="O2636" i="16"/>
  <c r="O2637" i="16"/>
  <c r="O2638" i="16"/>
  <c r="O2639" i="16"/>
  <c r="O2640" i="16"/>
  <c r="O2641" i="16"/>
  <c r="O2642" i="16"/>
  <c r="O2643" i="16"/>
  <c r="O2644" i="16"/>
  <c r="O2645" i="16"/>
  <c r="O2646" i="16"/>
  <c r="O2647" i="16"/>
  <c r="O2648" i="16"/>
  <c r="O2649" i="16"/>
  <c r="O2650" i="16"/>
  <c r="O2651" i="16"/>
  <c r="O2652" i="16"/>
  <c r="O2653" i="16"/>
  <c r="O2654" i="16"/>
  <c r="O2655" i="16"/>
  <c r="O2656" i="16"/>
  <c r="O2657" i="16"/>
  <c r="O2658" i="16"/>
  <c r="O2659" i="16"/>
  <c r="O2660" i="16"/>
  <c r="O2661" i="16"/>
  <c r="O2662" i="16"/>
  <c r="O2663" i="16"/>
  <c r="O2664" i="16"/>
  <c r="O2665" i="16"/>
  <c r="O2666" i="16"/>
  <c r="O2667" i="16"/>
  <c r="O2668" i="16"/>
  <c r="O2669" i="16"/>
  <c r="O2670" i="16"/>
  <c r="O2671" i="16"/>
  <c r="O2672" i="16"/>
  <c r="O2673" i="16"/>
  <c r="O2674" i="16"/>
  <c r="O2675" i="16"/>
  <c r="O2676" i="16"/>
  <c r="O2677" i="16"/>
  <c r="O2678" i="16"/>
  <c r="O2679" i="16"/>
  <c r="O2680" i="16"/>
  <c r="O2681" i="16"/>
  <c r="O2682" i="16"/>
  <c r="O2683" i="16"/>
  <c r="O2684" i="16"/>
  <c r="O2685" i="16"/>
  <c r="O2686" i="16"/>
  <c r="O2687" i="16"/>
  <c r="O2688" i="16"/>
  <c r="O2689" i="16"/>
  <c r="O2690" i="16"/>
  <c r="O2691" i="16"/>
  <c r="O2692" i="16"/>
  <c r="O2693" i="16"/>
  <c r="O2694" i="16"/>
  <c r="O2695" i="16"/>
  <c r="O2696" i="16"/>
  <c r="O2697" i="16"/>
  <c r="O2698" i="16"/>
  <c r="O2699" i="16"/>
  <c r="O2700" i="16"/>
  <c r="O2701" i="16"/>
  <c r="O2702" i="16"/>
  <c r="O2703" i="16"/>
  <c r="O2704" i="16"/>
  <c r="O2705" i="16"/>
  <c r="O2706" i="16"/>
  <c r="O2707" i="16"/>
  <c r="O2708" i="16"/>
  <c r="O2709" i="16"/>
  <c r="O2710" i="16"/>
  <c r="O2711" i="16"/>
  <c r="O2712" i="16"/>
  <c r="O2713" i="16"/>
  <c r="O2714" i="16"/>
  <c r="O2715" i="16"/>
  <c r="O2716" i="16"/>
  <c r="O2717" i="16"/>
  <c r="O2718" i="16"/>
  <c r="O2719" i="16"/>
  <c r="O2720" i="16"/>
  <c r="O2721" i="16"/>
  <c r="O2722" i="16"/>
  <c r="O2723" i="16"/>
  <c r="O2724" i="16"/>
  <c r="O2725" i="16"/>
  <c r="O2726" i="16"/>
  <c r="O2727" i="16"/>
  <c r="O2728" i="16"/>
  <c r="O2729" i="16"/>
  <c r="O2730" i="16"/>
  <c r="O2731" i="16"/>
  <c r="O2732" i="16"/>
  <c r="O2733" i="16"/>
  <c r="O2734" i="16"/>
  <c r="O2735" i="16"/>
  <c r="O2736" i="16"/>
  <c r="O2737" i="16"/>
  <c r="O2738" i="16"/>
  <c r="O2739" i="16"/>
  <c r="O2740" i="16"/>
  <c r="O2741" i="16"/>
  <c r="O2742" i="16"/>
  <c r="O2743" i="16"/>
  <c r="O2744" i="16"/>
  <c r="O2745" i="16"/>
  <c r="O2746" i="16"/>
  <c r="O2747" i="16"/>
  <c r="O2748" i="16"/>
  <c r="O2749" i="16"/>
  <c r="O2750" i="16"/>
  <c r="O2751" i="16"/>
  <c r="O2752" i="16"/>
  <c r="O2753" i="16"/>
  <c r="O2754" i="16"/>
  <c r="O2755" i="16"/>
  <c r="O2756" i="16"/>
  <c r="O2757" i="16"/>
  <c r="O2758" i="16"/>
  <c r="O2759" i="16"/>
  <c r="O2760" i="16"/>
  <c r="O2761" i="16"/>
  <c r="O2762" i="16"/>
  <c r="O2763" i="16"/>
  <c r="O2764" i="16"/>
  <c r="O2765" i="16"/>
  <c r="O2766" i="16"/>
  <c r="O2767" i="16"/>
  <c r="O2768" i="16"/>
  <c r="O2769" i="16"/>
  <c r="O2770" i="16"/>
  <c r="O2771" i="16"/>
  <c r="O2772" i="16"/>
  <c r="O2773" i="16"/>
  <c r="O2774" i="16"/>
  <c r="O2775" i="16"/>
  <c r="O2776" i="16"/>
  <c r="O2777" i="16"/>
  <c r="O2778" i="16"/>
  <c r="O2779" i="16"/>
  <c r="O2780" i="16"/>
  <c r="O2781" i="16"/>
  <c r="O2782" i="16"/>
  <c r="O2783" i="16"/>
  <c r="O2784" i="16"/>
  <c r="O2785" i="16"/>
  <c r="O2786" i="16"/>
  <c r="O2787" i="16"/>
  <c r="O2788" i="16"/>
  <c r="O2789" i="16"/>
  <c r="O2790" i="16"/>
  <c r="O2791" i="16"/>
  <c r="O2792" i="16"/>
  <c r="O2793" i="16"/>
  <c r="O2794" i="16"/>
  <c r="O2795" i="16"/>
  <c r="O2796" i="16"/>
  <c r="O2797" i="16"/>
  <c r="O2798" i="16"/>
  <c r="O2799" i="16"/>
  <c r="O2800" i="16"/>
  <c r="O2801" i="16"/>
  <c r="O2802" i="16"/>
  <c r="O2803" i="16"/>
  <c r="O2804" i="16"/>
  <c r="O2805" i="16"/>
  <c r="O2806" i="16"/>
  <c r="O2807" i="16"/>
  <c r="O2808" i="16"/>
  <c r="O2809" i="16"/>
  <c r="O2810" i="16"/>
  <c r="O2811" i="16"/>
  <c r="O2812" i="16"/>
  <c r="O2813" i="16"/>
  <c r="O2814" i="16"/>
  <c r="O2815" i="16"/>
  <c r="O2816" i="16"/>
  <c r="O2817" i="16"/>
  <c r="O2818" i="16"/>
  <c r="O2819" i="16"/>
  <c r="O2820" i="16"/>
  <c r="O2821" i="16"/>
  <c r="O2822" i="16"/>
  <c r="O2823" i="16"/>
  <c r="O2824" i="16"/>
  <c r="O2825" i="16"/>
  <c r="O2826" i="16"/>
  <c r="O2827" i="16"/>
  <c r="O2828" i="16"/>
  <c r="O2829" i="16"/>
  <c r="O2830" i="16"/>
  <c r="O2831" i="16"/>
  <c r="O2832" i="16"/>
  <c r="O2833" i="16"/>
  <c r="O2834" i="16"/>
  <c r="O2835" i="16"/>
  <c r="O2836" i="16"/>
  <c r="O2837" i="16"/>
  <c r="O2838" i="16"/>
  <c r="O2839" i="16"/>
  <c r="O2840" i="16"/>
  <c r="O2841" i="16"/>
  <c r="O2842" i="16"/>
  <c r="O2843" i="16"/>
  <c r="O2844" i="16"/>
  <c r="O2845" i="16"/>
  <c r="O2846" i="16"/>
  <c r="O2847" i="16"/>
  <c r="O2848" i="16"/>
  <c r="O2849" i="16"/>
  <c r="O2850" i="16"/>
  <c r="O2851" i="16"/>
  <c r="O2852" i="16"/>
  <c r="O2853" i="16"/>
  <c r="O2854" i="16"/>
  <c r="O2855" i="16"/>
  <c r="O2856" i="16"/>
  <c r="O2857" i="16"/>
  <c r="O2858" i="16"/>
  <c r="O2859" i="16"/>
  <c r="O2860" i="16"/>
  <c r="O2861" i="16"/>
  <c r="O2862" i="16"/>
  <c r="O2863" i="16"/>
  <c r="O2864" i="16"/>
  <c r="O2865" i="16"/>
  <c r="O2866" i="16"/>
  <c r="O2867" i="16"/>
  <c r="O2868" i="16"/>
  <c r="O2869" i="16"/>
  <c r="O2870" i="16"/>
  <c r="O2871" i="16"/>
  <c r="O2872" i="16"/>
  <c r="O2873" i="16"/>
  <c r="O2874" i="16"/>
  <c r="O2875" i="16"/>
  <c r="O2876" i="16"/>
  <c r="O2877" i="16"/>
  <c r="O2878" i="16"/>
  <c r="O2879" i="16"/>
  <c r="O2880" i="16"/>
  <c r="O2881" i="16"/>
  <c r="O2882" i="16"/>
  <c r="O2883" i="16"/>
  <c r="O2884" i="16"/>
  <c r="O2885" i="16"/>
  <c r="O2886" i="16"/>
  <c r="O2887" i="16"/>
  <c r="O2888" i="16"/>
  <c r="O2889" i="16"/>
  <c r="O2890" i="16"/>
  <c r="O2891" i="16"/>
  <c r="O2892" i="16"/>
  <c r="O2893" i="16"/>
  <c r="O2894" i="16"/>
  <c r="O2895" i="16"/>
  <c r="O2896" i="16"/>
  <c r="O2897" i="16"/>
  <c r="O2898" i="16"/>
  <c r="O2899" i="16"/>
  <c r="O2900" i="16"/>
  <c r="O2901" i="16"/>
  <c r="O2902" i="16"/>
  <c r="O2903" i="16"/>
  <c r="O2904" i="16"/>
  <c r="O2905" i="16"/>
  <c r="O2906" i="16"/>
  <c r="O2907" i="16"/>
  <c r="O2908" i="16"/>
  <c r="O2909" i="16"/>
  <c r="O2910" i="16"/>
  <c r="O2911" i="16"/>
  <c r="O2912" i="16"/>
  <c r="O2913" i="16"/>
  <c r="O2914" i="16"/>
  <c r="O2915" i="16"/>
  <c r="O2916" i="16"/>
  <c r="O2917" i="16"/>
  <c r="O2918" i="16"/>
  <c r="O2919" i="16"/>
  <c r="O2920" i="16"/>
  <c r="O2921" i="16"/>
  <c r="O2922" i="16"/>
  <c r="O2923" i="16"/>
  <c r="O2924" i="16"/>
  <c r="O2925" i="16"/>
  <c r="O2926" i="16"/>
  <c r="O2927" i="16"/>
  <c r="O2928" i="16"/>
  <c r="O2929" i="16"/>
  <c r="O2930" i="16"/>
  <c r="O2931" i="16"/>
  <c r="O2932" i="16"/>
  <c r="O2933" i="16"/>
  <c r="O2934" i="16"/>
  <c r="O2935" i="16"/>
  <c r="O2936" i="16"/>
  <c r="O2937" i="16"/>
  <c r="O2938" i="16"/>
  <c r="O2939" i="16"/>
  <c r="O2940" i="16"/>
  <c r="O2941" i="16"/>
  <c r="O2942" i="16"/>
  <c r="O2943" i="16"/>
  <c r="O2944" i="16"/>
  <c r="O2945" i="16"/>
  <c r="O2946" i="16"/>
  <c r="O2947" i="16"/>
  <c r="O2948" i="16"/>
  <c r="O2949" i="16"/>
  <c r="O2950" i="16"/>
  <c r="O2951" i="16"/>
  <c r="O2952" i="16"/>
  <c r="O2953" i="16"/>
  <c r="O2954" i="16"/>
  <c r="O2955" i="16"/>
  <c r="O2956" i="16"/>
  <c r="O2957" i="16"/>
  <c r="O2958" i="16"/>
  <c r="O2959" i="16"/>
  <c r="O2960" i="16"/>
  <c r="O2961" i="16"/>
  <c r="O2962" i="16"/>
  <c r="O2963" i="16"/>
  <c r="O2964" i="16"/>
  <c r="O2965" i="16"/>
  <c r="O2966" i="16"/>
  <c r="O2967" i="16"/>
  <c r="O2968" i="16"/>
  <c r="O2969" i="16"/>
  <c r="O2970" i="16"/>
  <c r="O2971" i="16"/>
  <c r="O2972" i="16"/>
  <c r="O2973" i="16"/>
  <c r="O2974" i="16"/>
  <c r="O2975" i="16"/>
  <c r="O2976" i="16"/>
  <c r="O2977" i="16"/>
  <c r="O2978" i="16"/>
  <c r="O2979" i="16"/>
  <c r="O2980" i="16"/>
  <c r="O2981" i="16"/>
  <c r="O2982" i="16"/>
  <c r="O2983" i="16"/>
  <c r="O2984" i="16"/>
  <c r="O2985" i="16"/>
  <c r="O2986" i="16"/>
  <c r="O2987" i="16"/>
  <c r="O2988" i="16"/>
  <c r="O2989" i="16"/>
  <c r="O2990" i="16"/>
  <c r="O2991" i="16"/>
  <c r="O2992" i="16"/>
  <c r="O2993" i="16"/>
  <c r="O2994" i="16"/>
  <c r="O2995" i="16"/>
  <c r="O2996" i="16"/>
  <c r="O2997" i="16"/>
  <c r="O2998" i="16"/>
  <c r="O2999" i="16"/>
  <c r="O3000" i="16"/>
  <c r="O3001" i="16"/>
  <c r="O3002" i="16"/>
  <c r="O3003" i="16"/>
  <c r="O3004" i="16"/>
  <c r="O3005" i="16"/>
  <c r="O3006" i="16"/>
  <c r="O3007" i="16"/>
  <c r="O3008" i="16"/>
  <c r="O3009" i="16"/>
  <c r="O3010" i="16"/>
  <c r="O3011" i="16"/>
  <c r="O3012" i="16"/>
  <c r="O3013" i="16"/>
  <c r="O3014" i="16"/>
  <c r="O3015" i="16"/>
  <c r="O3016" i="16"/>
  <c r="O3017" i="16"/>
  <c r="O3018" i="16"/>
  <c r="O3019" i="16"/>
  <c r="O3020" i="16"/>
  <c r="O3021" i="16"/>
  <c r="O3022" i="16"/>
  <c r="O3023" i="16"/>
  <c r="O3024" i="16"/>
  <c r="O3025" i="16"/>
  <c r="O3026" i="16"/>
  <c r="O3027" i="16"/>
  <c r="O3028" i="16"/>
  <c r="O3029" i="16"/>
  <c r="O3030" i="16"/>
  <c r="O3031" i="16"/>
  <c r="O3032" i="16"/>
  <c r="O3033" i="16"/>
  <c r="O3034" i="16"/>
  <c r="O3035" i="16"/>
  <c r="O3036" i="16"/>
  <c r="O3037" i="16"/>
  <c r="O3038" i="16"/>
  <c r="O3039" i="16"/>
  <c r="O3040" i="16"/>
  <c r="O3041" i="16"/>
  <c r="O3042" i="16"/>
  <c r="O3043" i="16"/>
  <c r="O3044" i="16"/>
  <c r="O3045" i="16"/>
  <c r="O3046" i="16"/>
  <c r="O3047" i="16"/>
  <c r="O3048" i="16"/>
  <c r="O3049" i="16"/>
  <c r="O3050" i="16"/>
  <c r="O3051" i="16"/>
  <c r="O3052" i="16"/>
  <c r="O3053" i="16"/>
  <c r="O3054" i="16"/>
  <c r="O3055" i="16"/>
  <c r="O3056" i="16"/>
  <c r="O3057" i="16"/>
  <c r="O3058" i="16"/>
  <c r="O3059" i="16"/>
  <c r="O3060" i="16"/>
  <c r="O3061" i="16"/>
  <c r="O3062" i="16"/>
  <c r="O3063" i="16"/>
  <c r="O3064" i="16"/>
  <c r="O3065" i="16"/>
  <c r="O3066" i="16"/>
  <c r="O3067" i="16"/>
  <c r="O3068" i="16"/>
  <c r="O3069" i="16"/>
  <c r="O3070" i="16"/>
  <c r="O3071" i="16"/>
  <c r="O3072" i="16"/>
  <c r="O3073" i="16"/>
  <c r="O3074" i="16"/>
  <c r="O3075" i="16"/>
  <c r="O3076" i="16"/>
  <c r="O3077" i="16"/>
  <c r="O3078" i="16"/>
  <c r="O3079" i="16"/>
  <c r="O3080" i="16"/>
  <c r="O3081" i="16"/>
  <c r="O3082" i="16"/>
  <c r="O3083" i="16"/>
  <c r="O3084" i="16"/>
  <c r="O3085" i="16"/>
  <c r="O3086" i="16"/>
  <c r="O3087" i="16"/>
  <c r="O3088" i="16"/>
  <c r="O3089" i="16"/>
  <c r="O3090" i="16"/>
  <c r="O3091" i="16"/>
  <c r="O3092" i="16"/>
  <c r="O3093" i="16"/>
  <c r="O3094" i="16"/>
  <c r="O3095" i="16"/>
  <c r="O3096" i="16"/>
  <c r="O3097" i="16"/>
  <c r="O3098" i="16"/>
  <c r="O3099" i="16"/>
  <c r="O3100" i="16"/>
  <c r="O3101" i="16"/>
  <c r="O3102" i="16"/>
  <c r="O3103" i="16"/>
  <c r="O3104" i="16"/>
  <c r="O3105" i="16"/>
  <c r="O3106" i="16"/>
  <c r="O3107" i="16"/>
  <c r="O3108" i="16"/>
  <c r="O3109" i="16"/>
  <c r="O3110" i="16"/>
  <c r="O3111" i="16"/>
  <c r="O3112" i="16"/>
  <c r="O3113" i="16"/>
  <c r="O3114" i="16"/>
  <c r="O3115" i="16"/>
  <c r="O3116" i="16"/>
  <c r="O3117" i="16"/>
  <c r="O3118" i="16"/>
  <c r="O3119" i="16"/>
  <c r="O3120" i="16"/>
  <c r="O3121" i="16"/>
  <c r="O3122" i="16"/>
  <c r="O3123" i="16"/>
  <c r="O3124" i="16"/>
  <c r="O3125" i="16"/>
  <c r="O3126" i="16"/>
  <c r="O3127" i="16"/>
  <c r="O3128" i="16"/>
  <c r="O3129" i="16"/>
  <c r="O3130" i="16"/>
  <c r="O3131" i="16"/>
  <c r="O3132" i="16"/>
  <c r="O3133" i="16"/>
  <c r="O3134" i="16"/>
  <c r="O3135" i="16"/>
  <c r="O3136" i="16"/>
  <c r="O3137" i="16"/>
  <c r="O3138" i="16"/>
  <c r="O3139" i="16"/>
  <c r="O3140" i="16"/>
  <c r="O3141" i="16"/>
  <c r="O3142" i="16"/>
  <c r="O3143" i="16"/>
  <c r="O3144" i="16"/>
  <c r="O3145" i="16"/>
  <c r="O3146" i="16"/>
  <c r="O3147" i="16"/>
  <c r="O3148" i="16"/>
  <c r="O3149" i="16"/>
  <c r="O3150" i="16"/>
  <c r="O3151" i="16"/>
  <c r="O3152" i="16"/>
  <c r="O3153" i="16"/>
  <c r="O3154" i="16"/>
  <c r="O3155" i="16"/>
  <c r="O3156" i="16"/>
  <c r="O3157" i="16"/>
  <c r="O3158" i="16"/>
  <c r="O3159" i="16"/>
  <c r="O3160" i="16"/>
  <c r="O3161" i="16"/>
  <c r="O3162" i="16"/>
  <c r="O3163" i="16"/>
  <c r="O3164" i="16"/>
  <c r="O3165" i="16"/>
  <c r="O3166" i="16"/>
  <c r="O3167" i="16"/>
  <c r="O3168" i="16"/>
  <c r="O3169" i="16"/>
  <c r="O3170" i="16"/>
  <c r="O3171" i="16"/>
  <c r="O3172" i="16"/>
  <c r="O3173" i="16"/>
  <c r="O3174" i="16"/>
  <c r="O3175" i="16"/>
  <c r="O3176" i="16"/>
  <c r="O3177" i="16"/>
  <c r="O3178" i="16"/>
  <c r="O3179" i="16"/>
  <c r="O3180" i="16"/>
  <c r="O3181" i="16"/>
  <c r="O3182" i="16"/>
  <c r="O3183" i="16"/>
  <c r="O3184" i="16"/>
  <c r="O3185" i="16"/>
  <c r="O3186" i="16"/>
  <c r="O3187" i="16"/>
  <c r="O3188" i="16"/>
  <c r="O3189" i="16"/>
  <c r="O3190" i="16"/>
  <c r="O3191" i="16"/>
  <c r="O3192" i="16"/>
  <c r="O3193" i="16"/>
  <c r="O3194" i="16"/>
  <c r="O3195" i="16"/>
  <c r="O3196" i="16"/>
  <c r="O3197" i="16"/>
  <c r="O3198" i="16"/>
  <c r="O3199" i="16"/>
  <c r="O3200" i="16"/>
  <c r="O3201" i="16"/>
  <c r="O3202" i="16"/>
  <c r="O3203" i="16"/>
  <c r="O3204" i="16"/>
  <c r="O3205" i="16"/>
  <c r="O3206" i="16"/>
  <c r="O3207" i="16"/>
  <c r="O3208" i="16"/>
  <c r="O3209" i="16"/>
  <c r="O3210" i="16"/>
  <c r="O3211" i="16"/>
  <c r="O3212" i="16"/>
  <c r="O3213" i="16"/>
  <c r="O3214" i="16"/>
  <c r="O3215" i="16"/>
  <c r="O3216" i="16"/>
  <c r="O3217" i="16"/>
  <c r="O3218" i="16"/>
  <c r="O3219" i="16"/>
  <c r="O3220" i="16"/>
  <c r="O3221" i="16"/>
  <c r="O3222" i="16"/>
  <c r="O3223" i="16"/>
  <c r="O3224" i="16"/>
  <c r="O3225" i="16"/>
  <c r="O3226" i="16"/>
  <c r="O3227" i="16"/>
  <c r="O3228" i="16"/>
  <c r="O3229" i="16"/>
  <c r="O3230" i="16"/>
  <c r="O3231" i="16"/>
  <c r="O3232" i="16"/>
  <c r="O3233" i="16"/>
  <c r="O3234" i="16"/>
  <c r="O3235" i="16"/>
  <c r="O3236" i="16"/>
  <c r="O3237" i="16"/>
  <c r="O3238" i="16"/>
  <c r="O3239" i="16"/>
  <c r="O3240" i="16"/>
  <c r="O3241" i="16"/>
  <c r="O3242" i="16"/>
  <c r="O3243" i="16"/>
  <c r="O3244" i="16"/>
  <c r="O3245" i="16"/>
  <c r="O3246" i="16"/>
  <c r="O3247" i="16"/>
  <c r="O3248" i="16"/>
  <c r="O3249" i="16"/>
  <c r="O3250" i="16"/>
  <c r="O3251" i="16"/>
  <c r="O3252" i="16"/>
  <c r="O3253" i="16"/>
  <c r="O3254" i="16"/>
  <c r="O3255" i="16"/>
  <c r="O3256" i="16"/>
  <c r="O3257" i="16"/>
  <c r="O3258" i="16"/>
  <c r="O3259" i="16"/>
  <c r="O3260" i="16"/>
  <c r="O3261" i="16"/>
  <c r="O3262" i="16"/>
  <c r="O3263" i="16"/>
  <c r="O3264" i="16"/>
  <c r="O3265" i="16"/>
  <c r="O3266" i="16"/>
  <c r="O3267" i="16"/>
  <c r="O3268" i="16"/>
  <c r="O3269" i="16"/>
  <c r="O3270" i="16"/>
  <c r="O3271" i="16"/>
  <c r="O3272" i="16"/>
  <c r="O3273" i="16"/>
  <c r="O3274" i="16"/>
  <c r="O3275" i="16"/>
  <c r="O3276" i="16"/>
  <c r="O3277" i="16"/>
  <c r="O3278" i="16"/>
  <c r="O3279" i="16"/>
  <c r="O3280" i="16"/>
  <c r="O3281" i="16"/>
  <c r="O3282" i="16"/>
  <c r="O3283" i="16"/>
  <c r="O3284" i="16"/>
  <c r="O3285" i="16"/>
  <c r="O3286" i="16"/>
  <c r="O3287" i="16"/>
  <c r="O3288" i="16"/>
  <c r="O3289" i="16"/>
  <c r="O3290" i="16"/>
  <c r="O3291" i="16"/>
  <c r="O3292" i="16"/>
  <c r="O3293" i="16"/>
  <c r="O3294" i="16"/>
  <c r="O3295" i="16"/>
  <c r="O3296" i="16"/>
  <c r="O3297" i="16"/>
  <c r="O3298" i="16"/>
  <c r="O3299" i="16"/>
  <c r="O3300" i="16"/>
  <c r="O3301" i="16"/>
  <c r="O3302" i="16"/>
  <c r="O3303" i="16"/>
  <c r="O3304" i="16"/>
  <c r="O3305" i="16"/>
  <c r="O3306" i="16"/>
  <c r="O3307" i="16"/>
  <c r="O3308" i="16"/>
  <c r="O3309" i="16"/>
  <c r="O3310" i="16"/>
  <c r="O3311" i="16"/>
  <c r="O3312" i="16"/>
  <c r="O3313" i="16"/>
  <c r="O3314" i="16"/>
  <c r="O3315" i="16"/>
  <c r="O3316" i="16"/>
  <c r="O3317" i="16"/>
  <c r="O3318" i="16"/>
  <c r="O3319" i="16"/>
  <c r="O3320" i="16"/>
  <c r="O3321" i="16"/>
  <c r="O3322" i="16"/>
  <c r="O3323" i="16"/>
  <c r="O3324" i="16"/>
  <c r="O3325" i="16"/>
  <c r="O3326" i="16"/>
  <c r="O3327" i="16"/>
  <c r="O3328" i="16"/>
  <c r="O3329" i="16"/>
  <c r="O3330" i="16"/>
  <c r="O3331" i="16"/>
  <c r="O3332" i="16"/>
  <c r="O3333" i="16"/>
  <c r="O3334" i="16"/>
  <c r="O3335" i="16"/>
  <c r="O3336" i="16"/>
  <c r="O3337" i="16"/>
  <c r="O3338" i="16"/>
  <c r="O3339" i="16"/>
  <c r="O3340" i="16"/>
  <c r="O3341" i="16"/>
  <c r="O3342" i="16"/>
  <c r="O3343" i="16"/>
  <c r="O3344" i="16"/>
  <c r="O3345" i="16"/>
  <c r="O3346" i="16"/>
  <c r="O3347" i="16"/>
  <c r="O3348" i="16"/>
  <c r="O3349" i="16"/>
  <c r="O3350" i="16"/>
  <c r="O3351" i="16"/>
  <c r="O3352" i="16"/>
  <c r="O3353" i="16"/>
  <c r="O3354" i="16"/>
  <c r="O3355" i="16"/>
  <c r="O3356" i="16"/>
  <c r="O3357" i="16"/>
  <c r="O3358" i="16"/>
  <c r="O3359" i="16"/>
  <c r="O3360" i="16"/>
  <c r="O3361" i="16"/>
  <c r="O3362" i="16"/>
  <c r="O3363" i="16"/>
  <c r="O3364" i="16"/>
  <c r="O3365" i="16"/>
  <c r="O3366" i="16"/>
  <c r="O3367" i="16"/>
  <c r="O3368" i="16"/>
  <c r="O3369" i="16"/>
  <c r="O3370" i="16"/>
  <c r="O3371" i="16"/>
  <c r="O3372" i="16"/>
  <c r="O3373" i="16"/>
  <c r="O3374" i="16"/>
  <c r="O3375" i="16"/>
  <c r="O3376" i="16"/>
  <c r="O3377" i="16"/>
  <c r="O3378" i="16"/>
  <c r="O3379" i="16"/>
  <c r="O3380" i="16"/>
  <c r="O3381" i="16"/>
  <c r="O3382" i="16"/>
  <c r="O3383" i="16"/>
  <c r="O3384" i="16"/>
  <c r="O3385" i="16"/>
  <c r="O3386" i="16"/>
  <c r="O3387" i="16"/>
  <c r="O3388" i="16"/>
  <c r="O3389" i="16"/>
  <c r="O3390" i="16"/>
  <c r="O3391" i="16"/>
  <c r="O3392" i="16"/>
  <c r="O3393" i="16"/>
  <c r="O3394" i="16"/>
  <c r="O3395" i="16"/>
  <c r="O3396" i="16"/>
  <c r="O3397" i="16"/>
  <c r="O3398" i="16"/>
  <c r="O3399" i="16"/>
  <c r="O3400" i="16"/>
  <c r="O3401" i="16"/>
  <c r="O3402" i="16"/>
  <c r="O3403" i="16"/>
  <c r="O3404" i="16"/>
  <c r="O3405" i="16"/>
  <c r="O3406" i="16"/>
  <c r="O3407" i="16"/>
  <c r="O3408" i="16"/>
  <c r="O3409" i="16"/>
  <c r="O3410" i="16"/>
  <c r="O3411" i="16"/>
  <c r="O3412" i="16"/>
  <c r="O3413" i="16"/>
  <c r="O3414" i="16"/>
  <c r="O3415" i="16"/>
  <c r="O3416" i="16"/>
  <c r="O3417" i="16"/>
  <c r="O3418" i="16"/>
  <c r="O3419" i="16"/>
  <c r="O3420" i="16"/>
  <c r="O3421" i="16"/>
  <c r="O3422" i="16"/>
  <c r="O3423" i="16"/>
  <c r="O3424" i="16"/>
  <c r="O3425" i="16"/>
  <c r="O3426" i="16"/>
  <c r="O3427" i="16"/>
  <c r="O3428" i="16"/>
  <c r="O3429" i="16"/>
  <c r="O3430" i="16"/>
  <c r="O3431" i="16"/>
  <c r="O3432" i="16"/>
  <c r="O3433" i="16"/>
  <c r="O3434" i="16"/>
  <c r="O3435" i="16"/>
  <c r="O3436" i="16"/>
  <c r="O3437" i="16"/>
  <c r="O3438" i="16"/>
  <c r="O3439" i="16"/>
  <c r="O3440" i="16"/>
  <c r="O3441" i="16"/>
  <c r="O3442" i="16"/>
  <c r="O3443" i="16"/>
  <c r="O3444" i="16"/>
  <c r="O3445" i="16"/>
  <c r="O3446" i="16"/>
  <c r="O3447" i="16"/>
  <c r="O3448" i="16"/>
  <c r="O3449" i="16"/>
  <c r="O3450" i="16"/>
  <c r="O3451" i="16"/>
  <c r="O3452" i="16"/>
  <c r="O3453" i="16"/>
  <c r="O3454" i="16"/>
  <c r="O3455" i="16"/>
  <c r="O3456" i="16"/>
  <c r="O3457" i="16"/>
  <c r="O3458" i="16"/>
  <c r="O3459" i="16"/>
  <c r="O3460" i="16"/>
  <c r="O3461" i="16"/>
  <c r="O3462" i="16"/>
  <c r="O3463" i="16"/>
  <c r="O3464" i="16"/>
  <c r="O3465" i="16"/>
  <c r="O3466" i="16"/>
  <c r="O3467" i="16"/>
  <c r="O3468" i="16"/>
  <c r="O3469" i="16"/>
  <c r="O3470" i="16"/>
  <c r="O3471" i="16"/>
  <c r="O3472" i="16"/>
  <c r="O3473" i="16"/>
  <c r="O3474" i="16"/>
  <c r="O3475" i="16"/>
  <c r="O3476" i="16"/>
  <c r="O3477" i="16"/>
  <c r="O3478" i="16"/>
  <c r="O3479" i="16"/>
  <c r="O3480" i="16"/>
  <c r="O3481" i="16"/>
  <c r="O3482" i="16"/>
  <c r="O3483" i="16"/>
  <c r="O3484" i="16"/>
  <c r="O3485" i="16"/>
  <c r="O3486" i="16"/>
  <c r="O3487" i="16"/>
  <c r="O3488" i="16"/>
  <c r="O3489" i="16"/>
  <c r="O3490" i="16"/>
  <c r="O3491" i="16"/>
  <c r="O3492" i="16"/>
  <c r="O3493" i="16"/>
  <c r="O3494" i="16"/>
  <c r="O3495" i="16"/>
  <c r="O3496" i="16"/>
  <c r="O3497" i="16"/>
  <c r="O3498" i="16"/>
  <c r="O3499" i="16"/>
  <c r="O3500" i="16"/>
  <c r="O3501" i="16"/>
  <c r="O3502" i="16"/>
  <c r="O3503" i="16"/>
  <c r="O3504" i="16"/>
  <c r="O3505" i="16"/>
  <c r="O3506" i="16"/>
  <c r="O3507" i="16"/>
  <c r="O3508" i="16"/>
  <c r="O3509" i="16"/>
  <c r="O3510" i="16"/>
  <c r="O3511" i="16"/>
  <c r="O3512" i="16"/>
  <c r="O3513" i="16"/>
  <c r="O3514" i="16"/>
  <c r="O3515" i="16"/>
  <c r="O3516" i="16"/>
  <c r="O3517" i="16"/>
  <c r="O3518" i="16"/>
  <c r="O3519" i="16"/>
  <c r="O3520" i="16"/>
  <c r="O3521" i="16"/>
  <c r="O3522" i="16"/>
  <c r="O3523" i="16"/>
  <c r="O3524" i="16"/>
  <c r="O3525" i="16"/>
  <c r="O3526" i="16"/>
  <c r="O3527" i="16"/>
  <c r="O3528" i="16"/>
  <c r="O3529" i="16"/>
  <c r="O3530" i="16"/>
  <c r="O3531" i="16"/>
  <c r="O3532" i="16"/>
  <c r="O3533" i="16"/>
  <c r="O3534" i="16"/>
  <c r="O3535" i="16"/>
  <c r="O3536" i="16"/>
  <c r="O3537" i="16"/>
  <c r="O3538" i="16"/>
  <c r="O3539" i="16"/>
  <c r="O3540" i="16"/>
  <c r="O3541" i="16"/>
  <c r="O3542" i="16"/>
  <c r="O3543" i="16"/>
  <c r="O3544" i="16"/>
  <c r="O3545" i="16"/>
  <c r="O3546" i="16"/>
  <c r="O3547" i="16"/>
  <c r="O3548" i="16"/>
  <c r="O3549" i="16"/>
  <c r="O3550" i="16"/>
  <c r="O3551" i="16"/>
  <c r="O3552" i="16"/>
  <c r="O3553" i="16"/>
  <c r="O3554" i="16"/>
  <c r="O3555" i="16"/>
  <c r="O3556" i="16"/>
  <c r="O3557" i="16"/>
  <c r="O3558" i="16"/>
  <c r="O3559" i="16"/>
  <c r="O3560" i="16"/>
  <c r="O3561" i="16"/>
  <c r="O3562" i="16"/>
  <c r="O3563" i="16"/>
  <c r="O3564" i="16"/>
  <c r="O3565" i="16"/>
  <c r="O3566" i="16"/>
  <c r="O3567" i="16"/>
  <c r="O3568" i="16"/>
  <c r="O3569" i="16"/>
  <c r="O3570" i="16"/>
  <c r="O3571" i="16"/>
  <c r="O3572" i="16"/>
  <c r="O3573" i="16"/>
  <c r="O3574" i="16"/>
  <c r="O3575" i="16"/>
  <c r="O3576" i="16"/>
  <c r="O3577" i="16"/>
  <c r="O3578" i="16"/>
  <c r="O3579" i="16"/>
  <c r="O3580" i="16"/>
  <c r="O3581" i="16"/>
  <c r="O3582" i="16"/>
  <c r="O3583" i="16"/>
  <c r="O3584" i="16"/>
  <c r="O3585" i="16"/>
  <c r="O3586" i="16"/>
  <c r="O3587" i="16"/>
  <c r="O3588" i="16"/>
  <c r="O3589" i="16"/>
  <c r="O3590" i="16"/>
  <c r="O3591" i="16"/>
  <c r="O3592" i="16"/>
  <c r="O3593" i="16"/>
  <c r="O3594" i="16"/>
  <c r="O3595" i="16"/>
  <c r="O3596" i="16"/>
  <c r="O3597" i="16"/>
  <c r="O3598" i="16"/>
  <c r="O3599" i="16"/>
  <c r="O3600" i="16"/>
  <c r="O3601" i="16"/>
  <c r="O3602" i="16"/>
  <c r="O3603" i="16"/>
  <c r="O3604" i="16"/>
  <c r="O3605" i="16"/>
  <c r="O3606" i="16"/>
  <c r="O3607" i="16"/>
  <c r="O3608" i="16"/>
  <c r="O3609" i="16"/>
  <c r="O3610" i="16"/>
  <c r="O3611" i="16"/>
  <c r="O3612" i="16"/>
  <c r="O3613" i="16"/>
  <c r="O3614" i="16"/>
  <c r="O3615" i="16"/>
  <c r="O3616" i="16"/>
  <c r="O3617" i="16"/>
  <c r="O3618" i="16"/>
  <c r="O3619" i="16"/>
  <c r="O3620" i="16"/>
  <c r="O3621" i="16"/>
  <c r="O3622" i="16"/>
  <c r="O3623" i="16"/>
  <c r="O3624" i="16"/>
  <c r="O3625" i="16"/>
  <c r="O3626" i="16"/>
  <c r="O3627" i="16"/>
  <c r="O3628" i="16"/>
  <c r="O3629" i="16"/>
  <c r="O3630" i="16"/>
  <c r="O3631" i="16"/>
  <c r="O3632" i="16"/>
  <c r="O3633" i="16"/>
  <c r="O3634" i="16"/>
  <c r="O3635" i="16"/>
  <c r="O3636" i="16"/>
  <c r="O3637" i="16"/>
  <c r="O3638" i="16"/>
  <c r="O3639" i="16"/>
  <c r="O3640" i="16"/>
  <c r="O3641" i="16"/>
  <c r="O3642" i="16"/>
  <c r="O3643" i="16"/>
  <c r="O3644" i="16"/>
  <c r="O3645" i="16"/>
  <c r="O3646" i="16"/>
  <c r="O3647" i="16"/>
  <c r="O3648" i="16"/>
  <c r="O3649" i="16"/>
  <c r="O3650" i="16"/>
  <c r="O3651" i="16"/>
  <c r="O3652" i="16"/>
  <c r="O3653" i="16"/>
  <c r="O3654" i="16"/>
  <c r="O3655" i="16"/>
  <c r="O3656" i="16"/>
  <c r="O3657" i="16"/>
  <c r="O3658" i="16"/>
  <c r="O3659" i="16"/>
  <c r="O3660" i="16"/>
  <c r="O3661" i="16"/>
  <c r="O3662" i="16"/>
  <c r="O3663" i="16"/>
  <c r="O3664" i="16"/>
  <c r="O3665" i="16"/>
  <c r="O3666" i="16"/>
  <c r="O3667" i="16"/>
  <c r="O3668" i="16"/>
  <c r="O3669" i="16"/>
  <c r="O3670" i="16"/>
  <c r="O3671" i="16"/>
  <c r="O3672" i="16"/>
  <c r="O3673" i="16"/>
  <c r="O3674" i="16"/>
  <c r="O3675" i="16"/>
  <c r="O3676" i="16"/>
  <c r="O3677" i="16"/>
  <c r="O3678" i="16"/>
  <c r="O3679" i="16"/>
  <c r="O3680" i="16"/>
  <c r="O3681" i="16"/>
  <c r="O3682" i="16"/>
  <c r="O3683" i="16"/>
  <c r="O3684" i="16"/>
  <c r="O3685" i="16"/>
  <c r="O3686" i="16"/>
  <c r="O3687" i="16"/>
  <c r="O3688" i="16"/>
  <c r="O3689" i="16"/>
  <c r="O3690" i="16"/>
  <c r="O3691" i="16"/>
  <c r="O3692" i="16"/>
  <c r="O3693" i="16"/>
  <c r="O3694" i="16"/>
  <c r="O3695" i="16"/>
  <c r="O3696" i="16"/>
  <c r="O3697" i="16"/>
  <c r="O3698" i="16"/>
  <c r="O3699" i="16"/>
  <c r="O3700" i="16"/>
  <c r="O3701" i="16"/>
  <c r="O3702" i="16"/>
  <c r="O3703" i="16"/>
  <c r="O3704" i="16"/>
  <c r="O3705" i="16"/>
  <c r="O3706" i="16"/>
  <c r="O3707" i="16"/>
  <c r="O3708" i="16"/>
  <c r="O3709" i="16"/>
  <c r="O3710" i="16"/>
  <c r="O3711" i="16"/>
  <c r="O3712" i="16"/>
  <c r="O3713" i="16"/>
  <c r="O3714" i="16"/>
  <c r="O3715" i="16"/>
  <c r="O3716" i="16"/>
  <c r="O3717" i="16"/>
  <c r="O3718" i="16"/>
  <c r="O3719" i="16"/>
  <c r="O3720" i="16"/>
  <c r="O3721" i="16"/>
  <c r="O3722" i="16"/>
  <c r="O3723" i="16"/>
  <c r="O3724" i="16"/>
  <c r="O3725" i="16"/>
  <c r="O3726" i="16"/>
  <c r="O3727" i="16"/>
  <c r="O3728" i="16"/>
  <c r="O3729" i="16"/>
  <c r="O3730" i="16"/>
  <c r="O3731" i="16"/>
  <c r="O3732" i="16"/>
  <c r="O3733" i="16"/>
  <c r="O3734" i="16"/>
  <c r="O3735" i="16"/>
  <c r="O3736" i="16"/>
  <c r="O3737" i="16"/>
  <c r="O3738" i="16"/>
  <c r="O3739" i="16"/>
  <c r="O3740" i="16"/>
  <c r="O3741" i="16"/>
  <c r="O3742" i="16"/>
  <c r="O3743" i="16"/>
  <c r="O3744" i="16"/>
  <c r="O3745" i="16"/>
  <c r="O3746" i="16"/>
  <c r="O3747" i="16"/>
  <c r="O3748" i="16"/>
  <c r="O3749" i="16"/>
  <c r="O3750" i="16"/>
  <c r="O3751" i="16"/>
  <c r="O3752" i="16"/>
  <c r="O3753" i="16"/>
  <c r="O3754" i="16"/>
  <c r="O3755" i="16"/>
  <c r="O3756" i="16"/>
  <c r="O3757" i="16"/>
  <c r="O3758" i="16"/>
  <c r="O3759" i="16"/>
  <c r="O3760" i="16"/>
  <c r="O3761" i="16"/>
  <c r="O3762" i="16"/>
  <c r="O3763" i="16"/>
  <c r="O3764" i="16"/>
  <c r="O3765" i="16"/>
  <c r="O3766" i="16"/>
  <c r="O3767" i="16"/>
  <c r="O3768" i="16"/>
  <c r="O3769" i="16"/>
  <c r="O3770" i="16"/>
  <c r="O3771" i="16"/>
  <c r="O3772" i="16"/>
  <c r="O3773" i="16"/>
  <c r="O3774" i="16"/>
  <c r="O3775" i="16"/>
  <c r="O3776" i="16"/>
  <c r="O3777" i="16"/>
  <c r="O3778" i="16"/>
  <c r="O3779" i="16"/>
  <c r="O3780" i="16"/>
  <c r="O3781" i="16"/>
  <c r="O3782" i="16"/>
  <c r="O3783" i="16"/>
  <c r="O3784" i="16"/>
  <c r="O3785" i="16"/>
  <c r="O3786" i="16"/>
  <c r="O3787" i="16"/>
  <c r="O3788" i="16"/>
  <c r="O3789" i="16"/>
  <c r="O3790" i="16"/>
  <c r="O3791" i="16"/>
  <c r="O3792" i="16"/>
  <c r="O3793" i="16"/>
  <c r="O3794" i="16"/>
  <c r="O3795" i="16"/>
  <c r="O3796" i="16"/>
  <c r="O3797" i="16"/>
  <c r="O3798" i="16"/>
  <c r="O3799" i="16"/>
  <c r="O3800" i="16"/>
  <c r="O3801" i="16"/>
  <c r="O3802" i="16"/>
  <c r="O3803" i="16"/>
  <c r="O3804" i="16"/>
  <c r="O3805" i="16"/>
  <c r="O3806" i="16"/>
  <c r="O3807" i="16"/>
  <c r="O3808" i="16"/>
  <c r="O3809" i="16"/>
  <c r="O3810" i="16"/>
  <c r="O3811" i="16"/>
  <c r="O3812" i="16"/>
  <c r="O3813" i="16"/>
  <c r="O3814" i="16"/>
  <c r="O3815" i="16"/>
  <c r="O3816" i="16"/>
  <c r="O3817" i="16"/>
  <c r="O3818" i="16"/>
  <c r="O3819" i="16"/>
  <c r="O3820" i="16"/>
  <c r="O3821" i="16"/>
  <c r="O3822" i="16"/>
  <c r="O3823" i="16"/>
  <c r="O3824" i="16"/>
  <c r="O3825" i="16"/>
  <c r="O3826" i="16"/>
  <c r="O3827" i="16"/>
  <c r="O3828" i="16"/>
  <c r="O3829" i="16"/>
  <c r="O3830" i="16"/>
  <c r="O3831" i="16"/>
  <c r="O3832" i="16"/>
  <c r="O3833" i="16"/>
  <c r="O3834" i="16"/>
  <c r="O3835" i="16"/>
  <c r="O3836" i="16"/>
  <c r="O3837" i="16"/>
  <c r="O3838" i="16"/>
  <c r="O3839" i="16"/>
  <c r="O3840" i="16"/>
  <c r="O3841" i="16"/>
  <c r="O3842" i="16"/>
  <c r="O3843" i="16"/>
  <c r="O3844" i="16"/>
  <c r="O3845" i="16"/>
  <c r="O3846" i="16"/>
  <c r="O3847" i="16"/>
  <c r="O3848" i="16"/>
  <c r="O3849" i="16"/>
  <c r="O3850" i="16"/>
  <c r="O3851" i="16"/>
  <c r="O3852" i="16"/>
  <c r="O3853" i="16"/>
  <c r="O3854" i="16"/>
  <c r="O3855" i="16"/>
  <c r="O3856" i="16"/>
  <c r="O3857" i="16"/>
  <c r="O3858" i="16"/>
  <c r="O3859" i="16"/>
  <c r="O3860" i="16"/>
  <c r="O3861" i="16"/>
  <c r="O3862" i="16"/>
  <c r="O3863" i="16"/>
  <c r="O3864" i="16"/>
  <c r="O3865" i="16"/>
  <c r="O3866" i="16"/>
  <c r="O3867" i="16"/>
  <c r="O3868" i="16"/>
  <c r="O3869" i="16"/>
  <c r="O3870" i="16"/>
  <c r="O3871" i="16"/>
  <c r="O3872" i="16"/>
  <c r="O3873" i="16"/>
  <c r="O3874" i="16"/>
  <c r="O3875" i="16"/>
  <c r="O3876" i="16"/>
  <c r="O3877" i="16"/>
  <c r="O3878" i="16"/>
  <c r="O3879" i="16"/>
  <c r="O3880" i="16"/>
  <c r="O3881" i="16"/>
  <c r="O3882" i="16"/>
  <c r="O3883" i="16"/>
  <c r="O3884" i="16"/>
  <c r="O3885" i="16"/>
  <c r="O3886" i="16"/>
  <c r="O3887" i="16"/>
  <c r="O3888" i="16"/>
  <c r="O3889" i="16"/>
  <c r="O3890" i="16"/>
  <c r="O3891" i="16"/>
  <c r="O3892" i="16"/>
  <c r="O3893" i="16"/>
  <c r="O3894" i="16"/>
  <c r="O3895" i="16"/>
  <c r="O3896" i="16"/>
  <c r="O3897" i="16"/>
  <c r="O3898" i="16"/>
  <c r="O3899" i="16"/>
  <c r="O3900" i="16"/>
  <c r="O3901" i="16"/>
  <c r="O3902" i="16"/>
  <c r="O3903" i="16"/>
  <c r="O3904" i="16"/>
  <c r="O3905" i="16"/>
  <c r="O3906" i="16"/>
  <c r="O3907" i="16"/>
  <c r="O3908" i="16"/>
  <c r="O3909" i="16"/>
  <c r="O3910" i="16"/>
  <c r="O3911" i="16"/>
  <c r="O3912" i="16"/>
  <c r="O3913" i="16"/>
  <c r="O3914" i="16"/>
  <c r="O3915" i="16"/>
  <c r="O3916" i="16"/>
  <c r="O3917" i="16"/>
  <c r="O3918" i="16"/>
  <c r="O3919" i="16"/>
  <c r="O3920" i="16"/>
  <c r="O3921" i="16"/>
  <c r="O3922" i="16"/>
  <c r="O3923" i="16"/>
  <c r="O3924" i="16"/>
  <c r="O3925" i="16"/>
  <c r="O3926" i="16"/>
  <c r="O3927" i="16"/>
  <c r="O3928" i="16"/>
  <c r="O3929" i="16"/>
  <c r="O3930" i="16"/>
  <c r="O3931" i="16"/>
  <c r="O3932" i="16"/>
  <c r="O3933" i="16"/>
  <c r="O3934" i="16"/>
  <c r="O3935" i="16"/>
  <c r="O3936" i="16"/>
  <c r="O3937" i="16"/>
  <c r="O3938" i="16"/>
  <c r="O3939" i="16"/>
  <c r="O3940" i="16"/>
  <c r="O3941" i="16"/>
  <c r="O3942" i="16"/>
  <c r="O3943" i="16"/>
  <c r="O3944" i="16"/>
  <c r="O3945" i="16"/>
  <c r="O3946" i="16"/>
  <c r="O3947" i="16"/>
  <c r="O3948" i="16"/>
  <c r="O3949" i="16"/>
  <c r="O3950" i="16"/>
  <c r="O3951" i="16"/>
  <c r="O3952" i="16"/>
  <c r="O3953" i="16"/>
  <c r="O3954" i="16"/>
  <c r="O3955" i="16"/>
  <c r="O3956" i="16"/>
  <c r="O3957" i="16"/>
  <c r="O3958" i="16"/>
  <c r="O3959" i="16"/>
  <c r="O3960" i="16"/>
  <c r="O3961" i="16"/>
  <c r="O3962" i="16"/>
  <c r="O3963" i="16"/>
  <c r="O3964" i="16"/>
  <c r="O3965" i="16"/>
  <c r="O3966" i="16"/>
  <c r="O3967" i="16"/>
  <c r="O3968" i="16"/>
  <c r="O3969" i="16"/>
  <c r="O3970" i="16"/>
  <c r="O3971" i="16"/>
  <c r="O3972" i="16"/>
  <c r="O3973" i="16"/>
  <c r="O3974" i="16"/>
  <c r="O3975" i="16"/>
  <c r="O3976" i="16"/>
  <c r="O3977" i="16"/>
  <c r="O3978" i="16"/>
  <c r="O3979" i="16"/>
  <c r="O3980" i="16"/>
  <c r="O3981" i="16"/>
  <c r="O3982" i="16"/>
  <c r="O3983" i="16"/>
  <c r="O3984" i="16"/>
  <c r="O3985" i="16"/>
  <c r="O3986" i="16"/>
  <c r="O3987" i="16"/>
  <c r="O3988" i="16"/>
  <c r="O3989" i="16"/>
  <c r="O3990" i="16"/>
  <c r="O3991" i="16"/>
  <c r="O3992" i="16"/>
  <c r="O3993" i="16"/>
  <c r="O3994" i="16"/>
  <c r="O3995" i="16"/>
  <c r="O3996" i="16"/>
  <c r="O3997" i="16"/>
  <c r="O3998" i="16"/>
  <c r="O3999" i="16"/>
  <c r="O4000" i="16"/>
  <c r="O4001" i="16"/>
  <c r="O4002" i="16"/>
  <c r="O4003" i="16"/>
  <c r="O4004" i="16"/>
  <c r="O4005" i="16"/>
  <c r="O4006" i="16"/>
  <c r="O4007" i="16"/>
  <c r="O4008" i="16"/>
  <c r="O4009" i="16"/>
  <c r="O4010" i="16"/>
  <c r="O4011" i="16"/>
  <c r="O4012" i="16"/>
  <c r="O4013" i="16"/>
  <c r="O4014" i="16"/>
  <c r="O4015" i="16"/>
  <c r="O4016" i="16"/>
  <c r="O4017" i="16"/>
  <c r="O4018" i="16"/>
  <c r="O4019" i="16"/>
  <c r="O4020" i="16"/>
  <c r="O4021" i="16"/>
  <c r="O4022" i="16"/>
  <c r="O4023" i="16"/>
  <c r="O4024" i="16"/>
  <c r="O4025" i="16"/>
  <c r="O4026" i="16"/>
  <c r="O4027" i="16"/>
  <c r="O4028" i="16"/>
  <c r="O4029" i="16"/>
  <c r="O4030" i="16"/>
  <c r="O4031" i="16"/>
  <c r="O4032" i="16"/>
  <c r="O4033" i="16"/>
  <c r="O4034" i="16"/>
  <c r="O4035" i="16"/>
  <c r="O4036" i="16"/>
  <c r="O4037" i="16"/>
  <c r="O4038" i="16"/>
  <c r="O4039" i="16"/>
  <c r="O4040" i="16"/>
  <c r="O4041" i="16"/>
  <c r="O4042" i="16"/>
  <c r="O4043" i="16"/>
  <c r="O4044" i="16"/>
  <c r="O4045" i="16"/>
  <c r="O4046" i="16"/>
  <c r="O4047" i="16"/>
  <c r="O4048" i="16"/>
  <c r="O4049" i="16"/>
  <c r="O4050" i="16"/>
  <c r="O4051" i="16"/>
  <c r="O4052" i="16"/>
  <c r="O4053" i="16"/>
  <c r="O4054" i="16"/>
  <c r="O4055" i="16"/>
  <c r="O4056" i="16"/>
  <c r="O4057" i="16"/>
  <c r="O4058" i="16"/>
  <c r="O4059" i="16"/>
  <c r="O4060" i="16"/>
  <c r="O4061" i="16"/>
  <c r="O4062" i="16"/>
  <c r="O4063" i="16"/>
  <c r="O4064" i="16"/>
  <c r="O4065" i="16"/>
  <c r="O4066" i="16"/>
  <c r="O4067" i="16"/>
  <c r="O4068" i="16"/>
  <c r="O4069" i="16"/>
  <c r="O4070" i="16"/>
  <c r="O4071" i="16"/>
  <c r="O4072" i="16"/>
  <c r="O4073" i="16"/>
  <c r="O4074" i="16"/>
  <c r="O4075" i="16"/>
  <c r="O4076" i="16"/>
  <c r="O4077" i="16"/>
  <c r="O4078" i="16"/>
  <c r="O4079" i="16"/>
  <c r="O4080" i="16"/>
  <c r="O4081" i="16"/>
  <c r="O4082" i="16"/>
  <c r="O4083" i="16"/>
  <c r="O4084" i="16"/>
  <c r="O4085" i="16"/>
  <c r="O4086" i="16"/>
  <c r="O4087" i="16"/>
  <c r="O4088" i="16"/>
  <c r="O4089" i="16"/>
  <c r="O4090" i="16"/>
  <c r="O4091" i="16"/>
  <c r="O4092" i="16"/>
  <c r="O4093" i="16"/>
  <c r="O4094" i="16"/>
  <c r="O4095" i="16"/>
  <c r="O4096" i="16"/>
  <c r="O4097" i="16"/>
  <c r="O4098" i="16"/>
  <c r="O4099" i="16"/>
  <c r="O4100" i="16"/>
  <c r="O4101" i="16"/>
  <c r="O4102" i="16"/>
  <c r="O4103" i="16"/>
  <c r="O4104" i="16"/>
  <c r="O4105" i="16"/>
  <c r="O4106" i="16"/>
  <c r="O4107" i="16"/>
  <c r="O4108" i="16"/>
  <c r="O4109" i="16"/>
  <c r="O4110" i="16"/>
  <c r="O4111" i="16"/>
  <c r="O4112" i="16"/>
  <c r="O4113" i="16"/>
  <c r="O4114" i="16"/>
  <c r="O4115" i="16"/>
  <c r="O4116" i="16"/>
  <c r="O4117" i="16"/>
  <c r="O4118" i="16"/>
  <c r="O4119" i="16"/>
  <c r="O4120" i="16"/>
  <c r="O4121" i="16"/>
  <c r="O4122" i="16"/>
  <c r="O4123" i="16"/>
  <c r="O4124" i="16"/>
  <c r="O4125" i="16"/>
  <c r="O4126" i="16"/>
  <c r="O4127" i="16"/>
  <c r="O4128" i="16"/>
  <c r="O4129" i="16"/>
  <c r="O4130" i="16"/>
  <c r="O4131" i="16"/>
  <c r="O4132" i="16"/>
  <c r="O4133" i="16"/>
  <c r="O4134" i="16"/>
  <c r="O4135" i="16"/>
  <c r="O4136" i="16"/>
  <c r="O4137" i="16"/>
  <c r="O4138" i="16"/>
  <c r="O4139" i="16"/>
  <c r="O4140" i="16"/>
  <c r="O4141" i="16"/>
  <c r="O4142" i="16"/>
  <c r="O4143" i="16"/>
  <c r="O4144" i="16"/>
  <c r="O4145" i="16"/>
  <c r="O4146" i="16"/>
  <c r="O4147" i="16"/>
  <c r="O4148" i="16"/>
  <c r="O4149" i="16"/>
  <c r="O4150" i="16"/>
  <c r="O4151" i="16"/>
  <c r="O4152" i="16"/>
  <c r="O4153" i="16"/>
  <c r="O4154" i="16"/>
  <c r="O4155" i="16"/>
  <c r="O4156" i="16"/>
  <c r="O4157" i="16"/>
  <c r="O4158" i="16"/>
  <c r="O4159" i="16"/>
  <c r="O4160" i="16"/>
  <c r="O4161" i="16"/>
  <c r="O4162" i="16"/>
  <c r="O4163" i="16"/>
  <c r="O4164" i="16"/>
  <c r="O4165" i="16"/>
  <c r="O4166" i="16"/>
  <c r="O4167" i="16"/>
  <c r="O4168" i="16"/>
  <c r="O4169" i="16"/>
  <c r="O4170" i="16"/>
  <c r="O4171" i="16"/>
  <c r="O4172" i="16"/>
  <c r="O4173" i="16"/>
  <c r="O4174" i="16"/>
  <c r="O4175" i="16"/>
  <c r="O4176" i="16"/>
  <c r="O4177" i="16"/>
  <c r="O4178" i="16"/>
  <c r="O4179" i="16"/>
  <c r="O4180" i="16"/>
  <c r="O4181" i="16"/>
  <c r="O4182" i="16"/>
  <c r="O4183" i="16"/>
  <c r="O4184" i="16"/>
  <c r="O4185" i="16"/>
  <c r="O4186" i="16"/>
  <c r="O4187" i="16"/>
  <c r="O4188" i="16"/>
  <c r="O4189" i="16"/>
  <c r="O4190" i="16"/>
  <c r="O4191" i="16"/>
  <c r="O4192" i="16"/>
  <c r="O4193" i="16"/>
  <c r="O4194" i="16"/>
  <c r="O4195" i="16"/>
  <c r="O4196" i="16"/>
  <c r="O4197" i="16"/>
  <c r="O4198" i="16"/>
  <c r="O4199" i="16"/>
  <c r="O4200" i="16"/>
  <c r="O4201" i="16"/>
  <c r="O4202" i="16"/>
  <c r="O4203" i="16"/>
  <c r="O4204" i="16"/>
  <c r="O4205" i="16"/>
  <c r="O4206" i="16"/>
  <c r="O4207" i="16"/>
  <c r="O4208" i="16"/>
  <c r="O4209" i="16"/>
  <c r="O4210" i="16"/>
  <c r="O4211" i="16"/>
  <c r="O4212" i="16"/>
  <c r="O4213" i="16"/>
  <c r="O4214" i="16"/>
  <c r="O4215" i="16"/>
  <c r="O4216" i="16"/>
  <c r="O4217" i="16"/>
  <c r="O4218" i="16"/>
  <c r="O4219" i="16"/>
  <c r="O4220" i="16"/>
  <c r="O4221" i="16"/>
  <c r="O4222" i="16"/>
  <c r="O4223" i="16"/>
  <c r="O4224" i="16"/>
  <c r="O4225" i="16"/>
  <c r="O4226" i="16"/>
  <c r="O4227" i="16"/>
  <c r="O4228" i="16"/>
  <c r="O4229" i="16"/>
  <c r="O4230" i="16"/>
  <c r="O4231" i="16"/>
  <c r="O4232" i="16"/>
  <c r="O4233" i="16"/>
  <c r="O4234" i="16"/>
  <c r="O4235" i="16"/>
  <c r="O4236" i="16"/>
  <c r="O4237" i="16"/>
  <c r="O4238" i="16"/>
  <c r="O4239" i="16"/>
  <c r="O4240" i="16"/>
  <c r="O4241" i="16"/>
  <c r="O4242" i="16"/>
  <c r="O4243" i="16"/>
  <c r="O4244" i="16"/>
  <c r="O4245" i="16"/>
  <c r="O4246" i="16"/>
  <c r="O4247" i="16"/>
  <c r="O4248" i="16"/>
  <c r="O4249" i="16"/>
  <c r="O4250" i="16"/>
  <c r="O4251" i="16"/>
  <c r="O4252" i="16"/>
  <c r="O4253" i="16"/>
  <c r="O4254" i="16"/>
  <c r="O4255" i="16"/>
  <c r="O4256" i="16"/>
  <c r="O4257" i="16"/>
  <c r="O4258" i="16"/>
  <c r="O4259" i="16"/>
  <c r="O4260" i="16"/>
  <c r="O4261" i="16"/>
  <c r="O4262" i="16"/>
  <c r="O4263" i="16"/>
  <c r="O4264" i="16"/>
  <c r="O4265" i="16"/>
  <c r="O4266" i="16"/>
  <c r="O4267" i="16"/>
  <c r="O4268" i="16"/>
  <c r="O4269" i="16"/>
  <c r="O4270" i="16"/>
  <c r="O4271" i="16"/>
  <c r="O4272" i="16"/>
  <c r="O4273" i="16"/>
  <c r="O4274" i="16"/>
  <c r="O4275" i="16"/>
  <c r="O4276" i="16"/>
  <c r="O4277" i="16"/>
  <c r="O4278" i="16"/>
  <c r="O4279" i="16"/>
  <c r="O4280" i="16"/>
  <c r="O4281" i="16"/>
  <c r="O4282" i="16"/>
  <c r="O4283" i="16"/>
  <c r="O4284" i="16"/>
  <c r="O4285" i="16"/>
  <c r="O4286" i="16"/>
  <c r="O4287" i="16"/>
  <c r="O4288" i="16"/>
  <c r="O4289" i="16"/>
  <c r="O4290" i="16"/>
  <c r="O4291" i="16"/>
  <c r="O4292" i="16"/>
  <c r="O4293" i="16"/>
  <c r="O4294" i="16"/>
  <c r="O4295" i="16"/>
  <c r="O4296" i="16"/>
  <c r="O4297" i="16"/>
  <c r="O4298" i="16"/>
  <c r="O4299" i="16"/>
  <c r="O4300" i="16"/>
  <c r="O4301" i="16"/>
  <c r="O4302" i="16"/>
  <c r="O4303" i="16"/>
  <c r="O4304" i="16"/>
  <c r="O4305" i="16"/>
  <c r="O4306" i="16"/>
  <c r="O4307" i="16"/>
  <c r="O4308" i="16"/>
  <c r="O4309" i="16"/>
  <c r="O4310" i="16"/>
  <c r="O4311" i="16"/>
  <c r="O4312" i="16"/>
  <c r="O4313" i="16"/>
  <c r="O4314" i="16"/>
  <c r="O4315" i="16"/>
  <c r="O4316" i="16"/>
  <c r="O4317" i="16"/>
  <c r="O4318" i="16"/>
  <c r="O4319" i="16"/>
  <c r="O4320" i="16"/>
  <c r="O4321" i="16"/>
  <c r="O4322" i="16"/>
  <c r="O4323" i="16"/>
  <c r="O4324" i="16"/>
  <c r="O4325" i="16"/>
  <c r="O4326" i="16"/>
  <c r="O4327" i="16"/>
  <c r="O4328" i="16"/>
  <c r="O4329" i="16"/>
  <c r="O4330" i="16"/>
  <c r="O4331" i="16"/>
  <c r="O4332" i="16"/>
  <c r="O4333" i="16"/>
  <c r="O4334" i="16"/>
  <c r="O4335" i="16"/>
  <c r="O4336" i="16"/>
  <c r="O4337" i="16"/>
  <c r="O4338" i="16"/>
  <c r="O4339" i="16"/>
  <c r="O4340" i="16"/>
  <c r="O4341" i="16"/>
  <c r="O4342" i="16"/>
  <c r="O4343" i="16"/>
  <c r="O4344" i="16"/>
  <c r="O4345" i="16"/>
  <c r="O4346" i="16"/>
  <c r="O4347" i="16"/>
  <c r="O4348" i="16"/>
  <c r="O4349" i="16"/>
  <c r="O4350" i="16"/>
  <c r="O4351" i="16"/>
  <c r="O4352" i="16"/>
  <c r="O4353" i="16"/>
  <c r="O4354" i="16"/>
  <c r="O4355" i="16"/>
  <c r="O4356" i="16"/>
  <c r="O4357" i="16"/>
  <c r="O4358" i="16"/>
  <c r="O4359" i="16"/>
  <c r="O4360" i="16"/>
  <c r="O4361" i="16"/>
  <c r="O4362" i="16"/>
  <c r="O4363" i="16"/>
  <c r="O4364" i="16"/>
  <c r="O4365" i="16"/>
  <c r="O4366" i="16"/>
  <c r="O4367" i="16"/>
  <c r="O4368" i="16"/>
  <c r="O4369" i="16"/>
  <c r="O4370" i="16"/>
  <c r="O4371" i="16"/>
  <c r="O4372" i="16"/>
  <c r="O4373" i="16"/>
  <c r="O4374" i="16"/>
  <c r="O4375" i="16"/>
  <c r="O4376" i="16"/>
  <c r="O4377" i="16"/>
  <c r="O4378" i="16"/>
  <c r="O4379" i="16"/>
  <c r="O4380" i="16"/>
  <c r="O4381" i="16"/>
  <c r="O4382" i="16"/>
  <c r="O4383" i="16"/>
  <c r="O4384" i="16"/>
  <c r="O4385" i="16"/>
  <c r="O4386" i="16"/>
  <c r="O4387" i="16"/>
  <c r="O4388" i="16"/>
  <c r="O4389" i="16"/>
  <c r="O4390" i="16"/>
  <c r="O4391" i="16"/>
  <c r="O4392" i="16"/>
  <c r="O4393" i="16"/>
  <c r="O4394" i="16"/>
  <c r="O4395" i="16"/>
  <c r="O4396" i="16"/>
  <c r="O4397" i="16"/>
  <c r="O4398" i="16"/>
  <c r="O4399" i="16"/>
  <c r="O4400" i="16"/>
  <c r="O4401" i="16"/>
  <c r="O4402" i="16"/>
  <c r="O4403" i="16"/>
  <c r="O4404" i="16"/>
  <c r="O4405" i="16"/>
  <c r="O4406" i="16"/>
  <c r="O4407" i="16"/>
  <c r="O4408" i="16"/>
  <c r="O4409" i="16"/>
  <c r="O4410" i="16"/>
  <c r="O4411" i="16"/>
  <c r="O4412" i="16"/>
  <c r="O4413" i="16"/>
  <c r="O4414" i="16"/>
  <c r="O4415" i="16"/>
  <c r="O4416" i="16"/>
  <c r="O4417" i="16"/>
  <c r="O4418" i="16"/>
  <c r="O4419" i="16"/>
  <c r="O4420" i="16"/>
  <c r="O4421" i="16"/>
  <c r="O4422" i="16"/>
  <c r="O4423" i="16"/>
  <c r="O4424" i="16"/>
  <c r="O4425" i="16"/>
  <c r="O4426" i="16"/>
  <c r="O4427" i="16"/>
  <c r="O4428" i="16"/>
  <c r="O4429" i="16"/>
  <c r="O4430" i="16"/>
  <c r="O4431" i="16"/>
  <c r="O4432" i="16"/>
  <c r="O4433" i="16"/>
  <c r="O4434" i="16"/>
  <c r="O4435" i="16"/>
  <c r="O4436" i="16"/>
  <c r="O4437" i="16"/>
  <c r="O4438" i="16"/>
  <c r="O4439" i="16"/>
  <c r="O4440" i="16"/>
  <c r="O4441" i="16"/>
  <c r="O4442" i="16"/>
  <c r="O4443" i="16"/>
  <c r="O4444" i="16"/>
  <c r="O4445" i="16"/>
  <c r="O4446" i="16"/>
  <c r="O4447" i="16"/>
  <c r="O4448" i="16"/>
  <c r="O4449" i="16"/>
  <c r="O4450" i="16"/>
  <c r="O4451" i="16"/>
  <c r="O4452" i="16"/>
  <c r="O4453" i="16"/>
  <c r="O4454" i="16"/>
  <c r="O4455" i="16"/>
  <c r="O4456" i="16"/>
  <c r="O4457" i="16"/>
  <c r="O4458" i="16"/>
  <c r="O4459" i="16"/>
  <c r="O4460" i="16"/>
  <c r="O4461" i="16"/>
  <c r="O4462" i="16"/>
  <c r="O4463" i="16"/>
  <c r="O4464" i="16"/>
  <c r="O4465" i="16"/>
  <c r="O4466" i="16"/>
  <c r="O4467" i="16"/>
  <c r="O4468" i="16"/>
  <c r="O4469" i="16"/>
  <c r="O4470" i="16"/>
  <c r="O4471" i="16"/>
  <c r="O4472" i="16"/>
  <c r="O4473" i="16"/>
  <c r="O4474" i="16"/>
  <c r="O4475" i="16"/>
  <c r="O4476" i="16"/>
  <c r="O4477" i="16"/>
  <c r="O4478" i="16"/>
  <c r="O4479" i="16"/>
  <c r="O4480" i="16"/>
  <c r="O4481" i="16"/>
  <c r="O4482" i="16"/>
  <c r="O4483" i="16"/>
  <c r="O4484" i="16"/>
  <c r="O4485" i="16"/>
  <c r="O4486" i="16"/>
  <c r="O4487" i="16"/>
  <c r="O4488" i="16"/>
  <c r="O4489" i="16"/>
  <c r="O4490" i="16"/>
  <c r="O4491" i="16"/>
  <c r="O4492" i="16"/>
  <c r="O4493" i="16"/>
  <c r="O4494" i="16"/>
  <c r="O4495" i="16"/>
  <c r="O4496" i="16"/>
  <c r="O4497" i="16"/>
  <c r="O4498" i="16"/>
  <c r="O4499" i="16"/>
  <c r="O4500" i="16"/>
  <c r="O4501" i="16"/>
  <c r="O4502" i="16"/>
  <c r="O4503" i="16"/>
  <c r="O4504" i="16"/>
  <c r="O4505" i="16"/>
  <c r="O4506" i="16"/>
  <c r="O4507" i="16"/>
  <c r="O4508" i="16"/>
  <c r="O4509" i="16"/>
  <c r="O4510" i="16"/>
  <c r="O4511" i="16"/>
  <c r="O4512" i="16"/>
  <c r="O4513" i="16"/>
  <c r="O4514" i="16"/>
  <c r="O4515" i="16"/>
  <c r="O4516" i="16"/>
  <c r="O4517" i="16"/>
  <c r="O4518" i="16"/>
  <c r="O4519" i="16"/>
  <c r="O4520" i="16"/>
  <c r="O4521" i="16"/>
  <c r="O4529" i="16"/>
  <c r="O4533" i="16"/>
  <c r="O4536" i="16"/>
  <c r="O4537" i="16"/>
  <c r="O4548" i="16"/>
  <c r="O4551" i="16"/>
  <c r="O4555" i="16"/>
  <c r="O4556" i="16"/>
  <c r="O4566" i="16"/>
  <c r="O4569" i="16"/>
  <c r="O1521" i="16"/>
  <c r="O1520" i="16"/>
  <c r="O1782" i="16" l="1"/>
  <c r="O1709" i="16"/>
  <c r="O1896" i="16"/>
  <c r="O1879" i="16"/>
  <c r="O1870" i="16"/>
  <c r="O1861" i="16"/>
  <c r="O1843" i="16"/>
  <c r="O1833" i="16"/>
  <c r="O1824" i="16"/>
  <c r="O1815" i="16"/>
  <c r="O1806" i="16"/>
  <c r="O1797" i="16"/>
  <c r="O1773" i="16"/>
  <c r="O1526" i="16"/>
  <c r="O1994" i="16"/>
  <c r="O1986" i="16"/>
  <c r="O1970" i="16"/>
  <c r="O1962" i="16"/>
  <c r="O1954" i="16"/>
  <c r="O1946" i="16"/>
  <c r="O1938" i="16"/>
  <c r="O1930" i="16"/>
  <c r="O1922" i="16"/>
  <c r="O1914" i="16"/>
  <c r="O1906" i="16"/>
  <c r="O1898" i="16"/>
  <c r="O1874" i="16"/>
  <c r="O1866" i="16"/>
  <c r="O1858" i="16"/>
  <c r="O1850" i="16"/>
  <c r="O1842" i="16"/>
  <c r="O1834" i="16"/>
  <c r="O1826" i="16"/>
  <c r="O1818" i="16"/>
  <c r="O1810" i="16"/>
  <c r="O1802" i="16"/>
  <c r="O1626" i="16"/>
  <c r="O4565" i="16"/>
  <c r="O4547" i="16"/>
  <c r="O4528" i="16"/>
  <c r="O2188" i="16"/>
  <c r="O2179" i="16"/>
  <c r="O2169" i="16"/>
  <c r="O2160" i="16"/>
  <c r="O2133" i="16"/>
  <c r="O2123" i="16"/>
  <c r="O2113" i="16"/>
  <c r="O2104" i="16"/>
  <c r="O2095" i="16"/>
  <c r="O2077" i="16"/>
  <c r="O2068" i="16"/>
  <c r="O2059" i="16"/>
  <c r="O2049" i="16"/>
  <c r="O2040" i="16"/>
  <c r="O2022" i="16"/>
  <c r="O2013" i="16"/>
  <c r="O1995" i="16"/>
  <c r="O1985" i="16"/>
  <c r="O1967" i="16"/>
  <c r="O1958" i="16"/>
  <c r="O1949" i="16"/>
  <c r="O1931" i="16"/>
  <c r="O1921" i="16"/>
  <c r="O1912" i="16"/>
  <c r="O1903" i="16"/>
  <c r="O1894" i="16"/>
  <c r="O1877" i="16"/>
  <c r="O1859" i="16"/>
  <c r="O1849" i="16"/>
  <c r="O1840" i="16"/>
  <c r="O1831" i="16"/>
  <c r="O1822" i="16"/>
  <c r="O1813" i="16"/>
  <c r="O1755" i="16"/>
  <c r="O1681" i="16"/>
  <c r="O4564" i="16"/>
  <c r="O4545" i="16"/>
  <c r="O4527" i="16"/>
  <c r="O1966" i="16"/>
  <c r="O1957" i="16"/>
  <c r="O1939" i="16"/>
  <c r="O1929" i="16"/>
  <c r="O1920" i="16"/>
  <c r="O1911" i="16"/>
  <c r="O1902" i="16"/>
  <c r="O1893" i="16"/>
  <c r="O1867" i="16"/>
  <c r="O1857" i="16"/>
  <c r="O1848" i="16"/>
  <c r="O1839" i="16"/>
  <c r="O1830" i="16"/>
  <c r="O1821" i="16"/>
  <c r="O1803" i="16"/>
  <c r="O1745" i="16"/>
  <c r="O1672" i="16"/>
  <c r="O4560" i="16"/>
  <c r="O4542" i="16"/>
  <c r="O4524" i="16"/>
  <c r="O2141" i="16"/>
  <c r="O2001" i="16"/>
  <c r="O1992" i="16"/>
  <c r="O1983" i="16"/>
  <c r="O1974" i="16"/>
  <c r="O1965" i="16"/>
  <c r="O1947" i="16"/>
  <c r="O1937" i="16"/>
  <c r="O1928" i="16"/>
  <c r="O1919" i="16"/>
  <c r="O1910" i="16"/>
  <c r="O1901" i="16"/>
  <c r="O1892" i="16"/>
  <c r="O1875" i="16"/>
  <c r="O1865" i="16"/>
  <c r="O1856" i="16"/>
  <c r="O1847" i="16"/>
  <c r="O1838" i="16"/>
  <c r="O1829" i="16"/>
  <c r="O1811" i="16"/>
  <c r="O1801" i="16"/>
  <c r="O1736" i="16"/>
  <c r="O1663" i="16"/>
  <c r="O4557" i="16"/>
  <c r="O4539" i="16"/>
  <c r="O2184" i="16"/>
  <c r="O2175" i="16"/>
  <c r="O2166" i="16"/>
  <c r="O2157" i="16"/>
  <c r="O2139" i="16"/>
  <c r="O2128" i="16"/>
  <c r="O2119" i="16"/>
  <c r="O2110" i="16"/>
  <c r="O2101" i="16"/>
  <c r="O2092" i="16"/>
  <c r="O2083" i="16"/>
  <c r="O2073" i="16"/>
  <c r="O2064" i="16"/>
  <c r="O2055" i="16"/>
  <c r="O2046" i="16"/>
  <c r="O2037" i="16"/>
  <c r="O2019" i="16"/>
  <c r="O2009" i="16"/>
  <c r="O2000" i="16"/>
  <c r="O1991" i="16"/>
  <c r="O1982" i="16"/>
  <c r="O1955" i="16"/>
  <c r="O1945" i="16"/>
  <c r="O1936" i="16"/>
  <c r="O1927" i="16"/>
  <c r="O1918" i="16"/>
  <c r="O1909" i="16"/>
  <c r="O1873" i="16"/>
  <c r="O1864" i="16"/>
  <c r="O1855" i="16"/>
  <c r="O1846" i="16"/>
  <c r="O1837" i="16"/>
  <c r="O1819" i="16"/>
  <c r="O1809" i="16"/>
  <c r="O1800" i="16"/>
  <c r="O1727" i="16"/>
  <c r="O1655" i="16"/>
  <c r="O2054" i="16"/>
  <c r="O2045" i="16"/>
  <c r="O2036" i="16"/>
  <c r="O2017" i="16"/>
  <c r="O2008" i="16"/>
  <c r="O1999" i="16"/>
  <c r="O1990" i="16"/>
  <c r="O1963" i="16"/>
  <c r="O1953" i="16"/>
  <c r="O1944" i="16"/>
  <c r="O1935" i="16"/>
  <c r="O1926" i="16"/>
  <c r="O1917" i="16"/>
  <c r="O1881" i="16"/>
  <c r="O1872" i="16"/>
  <c r="O1863" i="16"/>
  <c r="O1854" i="16"/>
  <c r="O1845" i="16"/>
  <c r="O1827" i="16"/>
  <c r="O1817" i="16"/>
  <c r="O1808" i="16"/>
  <c r="O1791" i="16"/>
  <c r="O1718" i="16"/>
  <c r="O1786" i="16"/>
  <c r="O1778" i="16"/>
  <c r="O1770" i="16"/>
  <c r="O1762" i="16"/>
  <c r="O1754" i="16"/>
  <c r="O1746" i="16"/>
  <c r="O1738" i="16"/>
  <c r="O1730" i="16"/>
  <c r="O1722" i="16"/>
  <c r="O1714" i="16"/>
  <c r="O1706" i="16"/>
  <c r="O1698" i="16"/>
  <c r="O1690" i="16"/>
  <c r="O1682" i="16"/>
  <c r="O1674" i="16"/>
  <c r="O1666" i="16"/>
  <c r="O1522" i="16"/>
  <c r="O4563" i="16"/>
  <c r="O4553" i="16"/>
  <c r="O4544" i="16"/>
  <c r="O4535" i="16"/>
  <c r="O4526" i="16"/>
  <c r="O1790" i="16"/>
  <c r="O1781" i="16"/>
  <c r="O1772" i="16"/>
  <c r="O1763" i="16"/>
  <c r="O1753" i="16"/>
  <c r="O1744" i="16"/>
  <c r="O1735" i="16"/>
  <c r="O1726" i="16"/>
  <c r="O1717" i="16"/>
  <c r="O1708" i="16"/>
  <c r="O1699" i="16"/>
  <c r="O1689" i="16"/>
  <c r="O1680" i="16"/>
  <c r="O1671" i="16"/>
  <c r="O1662" i="16"/>
  <c r="AN4528" i="16"/>
  <c r="O4561" i="16"/>
  <c r="O4552" i="16"/>
  <c r="O4543" i="16"/>
  <c r="O4534" i="16"/>
  <c r="O4525" i="16"/>
  <c r="O1789" i="16"/>
  <c r="O1780" i="16"/>
  <c r="O1771" i="16"/>
  <c r="O1761" i="16"/>
  <c r="O1752" i="16"/>
  <c r="O1743" i="16"/>
  <c r="O1734" i="16"/>
  <c r="O1725" i="16"/>
  <c r="O1716" i="16"/>
  <c r="O1707" i="16"/>
  <c r="O1697" i="16"/>
  <c r="O1688" i="16"/>
  <c r="O1679" i="16"/>
  <c r="O1670" i="16"/>
  <c r="O1661" i="16"/>
  <c r="AN4565" i="16"/>
  <c r="AN4548" i="16"/>
  <c r="AN4527" i="16"/>
  <c r="O1788" i="16"/>
  <c r="O1779" i="16"/>
  <c r="O1769" i="16"/>
  <c r="O1760" i="16"/>
  <c r="O1751" i="16"/>
  <c r="O1742" i="16"/>
  <c r="O1733" i="16"/>
  <c r="O1724" i="16"/>
  <c r="O1715" i="16"/>
  <c r="O1705" i="16"/>
  <c r="O1696" i="16"/>
  <c r="O1687" i="16"/>
  <c r="O1678" i="16"/>
  <c r="O1669" i="16"/>
  <c r="O1660" i="16"/>
  <c r="O1524" i="16"/>
  <c r="O1533" i="16"/>
  <c r="AN4564" i="16"/>
  <c r="AN4547" i="16"/>
  <c r="AN4537" i="16"/>
  <c r="O4568" i="16"/>
  <c r="O4559" i="16"/>
  <c r="O4550" i="16"/>
  <c r="O4541" i="16"/>
  <c r="O4532" i="16"/>
  <c r="O4523" i="16"/>
  <c r="O1787" i="16"/>
  <c r="O1777" i="16"/>
  <c r="O1768" i="16"/>
  <c r="O1759" i="16"/>
  <c r="O1750" i="16"/>
  <c r="O1741" i="16"/>
  <c r="O1732" i="16"/>
  <c r="O1723" i="16"/>
  <c r="O1713" i="16"/>
  <c r="O1704" i="16"/>
  <c r="O1695" i="16"/>
  <c r="O1686" i="16"/>
  <c r="O1677" i="16"/>
  <c r="O1668" i="16"/>
  <c r="O1659" i="16"/>
  <c r="AN4524" i="16"/>
  <c r="O4567" i="16"/>
  <c r="O4558" i="16"/>
  <c r="O4549" i="16"/>
  <c r="O4540" i="16"/>
  <c r="O4531" i="16"/>
  <c r="O2140" i="16"/>
  <c r="O2131" i="16"/>
  <c r="O1785" i="16"/>
  <c r="O1776" i="16"/>
  <c r="O1767" i="16"/>
  <c r="O1758" i="16"/>
  <c r="O1749" i="16"/>
  <c r="O1740" i="16"/>
  <c r="O1731" i="16"/>
  <c r="O1721" i="16"/>
  <c r="O1712" i="16"/>
  <c r="O1703" i="16"/>
  <c r="O1694" i="16"/>
  <c r="O1685" i="16"/>
  <c r="O1676" i="16"/>
  <c r="O1667" i="16"/>
  <c r="O1658" i="16"/>
  <c r="O1538" i="16"/>
  <c r="AN4560" i="16"/>
  <c r="AN4523" i="16"/>
  <c r="O1784" i="16"/>
  <c r="O1775" i="16"/>
  <c r="O1766" i="16"/>
  <c r="O1757" i="16"/>
  <c r="O1748" i="16"/>
  <c r="O1739" i="16"/>
  <c r="O1729" i="16"/>
  <c r="O1720" i="16"/>
  <c r="O1711" i="16"/>
  <c r="O1702" i="16"/>
  <c r="O1693" i="16"/>
  <c r="O1684" i="16"/>
  <c r="O1675" i="16"/>
  <c r="O1665" i="16"/>
  <c r="O1657" i="16"/>
  <c r="O1525" i="16"/>
  <c r="AN4533" i="16"/>
  <c r="O1783" i="16"/>
  <c r="O1774" i="16"/>
  <c r="O1765" i="16"/>
  <c r="O1756" i="16"/>
  <c r="O1747" i="16"/>
  <c r="O1737" i="16"/>
  <c r="O1728" i="16"/>
  <c r="O1719" i="16"/>
  <c r="O1710" i="16"/>
  <c r="O1701" i="16"/>
  <c r="O1692" i="16"/>
  <c r="O1683" i="16"/>
  <c r="O1673" i="16"/>
  <c r="O1664" i="16"/>
  <c r="O1529" i="16"/>
  <c r="AN4556" i="16"/>
  <c r="AN4532" i="16"/>
  <c r="AN4522" i="16"/>
  <c r="AN4552" i="16"/>
  <c r="AN4566" i="16"/>
  <c r="AN4558" i="16"/>
  <c r="AN4550" i="16"/>
  <c r="AN4557" i="16"/>
  <c r="AN4549" i="16"/>
  <c r="AN4525" i="16"/>
  <c r="AN4562" i="16"/>
  <c r="AN4554" i="16"/>
  <c r="AN4546" i="16"/>
  <c r="AN4561" i="16"/>
  <c r="AN4553" i="16"/>
  <c r="AN4529" i="16"/>
  <c r="AN4569" i="16"/>
  <c r="AN4563" i="16"/>
  <c r="AN4545" i="16"/>
  <c r="AN4536" i="16"/>
  <c r="AN4544" i="16"/>
  <c r="AN4535" i="16"/>
  <c r="AN4555" i="16"/>
  <c r="AN4541" i="16"/>
  <c r="AN4531" i="16"/>
  <c r="AN4551" i="16"/>
  <c r="AN4567" i="16"/>
  <c r="AN4543" i="16"/>
  <c r="AN4559" i="16"/>
  <c r="AN4540" i="16"/>
  <c r="AN4568" i="16"/>
  <c r="AN4539" i="16"/>
  <c r="AN4534" i="16"/>
  <c r="AN4526" i="16"/>
  <c r="AN4538" i="16"/>
  <c r="AN4530" i="16"/>
  <c r="AN4542" i="16"/>
  <c r="O1527" i="16"/>
  <c r="O1536" i="16"/>
  <c r="O1562" i="16"/>
  <c r="O1531" i="16"/>
  <c r="O1586" i="16"/>
  <c r="O1642" i="16"/>
  <c r="O1578" i="16"/>
  <c r="O1634" i="16"/>
  <c r="O1570" i="16"/>
  <c r="O1618" i="16"/>
  <c r="O1554" i="16"/>
  <c r="O1610" i="16"/>
  <c r="O1546" i="16"/>
  <c r="O1602" i="16"/>
  <c r="O1594" i="16"/>
  <c r="O1649" i="16"/>
  <c r="O1641" i="16"/>
  <c r="O1633" i="16"/>
  <c r="O1625" i="16"/>
  <c r="O1617" i="16"/>
  <c r="O1609" i="16"/>
  <c r="O1601" i="16"/>
  <c r="O1593" i="16"/>
  <c r="O1585" i="16"/>
  <c r="O1577" i="16"/>
  <c r="O1569" i="16"/>
  <c r="O1561" i="16"/>
  <c r="O1553" i="16"/>
  <c r="O1545" i="16"/>
  <c r="O1537" i="16"/>
  <c r="O1648" i="16"/>
  <c r="O1640" i="16"/>
  <c r="O1632" i="16"/>
  <c r="O1624" i="16"/>
  <c r="O1616" i="16"/>
  <c r="O1608" i="16"/>
  <c r="O1600" i="16"/>
  <c r="O1592" i="16"/>
  <c r="O1584" i="16"/>
  <c r="O1576" i="16"/>
  <c r="O1568" i="16"/>
  <c r="O1560" i="16"/>
  <c r="O1552" i="16"/>
  <c r="O1544" i="16"/>
  <c r="O1528" i="16"/>
  <c r="O1647" i="16"/>
  <c r="O1639" i="16"/>
  <c r="O1631" i="16"/>
  <c r="O1623" i="16"/>
  <c r="O1615" i="16"/>
  <c r="O1607" i="16"/>
  <c r="O1599" i="16"/>
  <c r="O1591" i="16"/>
  <c r="O1583" i="16"/>
  <c r="O1575" i="16"/>
  <c r="O1567" i="16"/>
  <c r="O1559" i="16"/>
  <c r="O1551" i="16"/>
  <c r="O1543" i="16"/>
  <c r="O1535" i="16"/>
  <c r="O1654" i="16"/>
  <c r="O1646" i="16"/>
  <c r="O1638" i="16"/>
  <c r="O1630" i="16"/>
  <c r="O1622" i="16"/>
  <c r="O1614" i="16"/>
  <c r="O1606" i="16"/>
  <c r="O1598" i="16"/>
  <c r="O1590" i="16"/>
  <c r="O1582" i="16"/>
  <c r="O1574" i="16"/>
  <c r="O1566" i="16"/>
  <c r="O1558" i="16"/>
  <c r="O1550" i="16"/>
  <c r="O1542" i="16"/>
  <c r="O1534" i="16"/>
  <c r="O1653" i="16"/>
  <c r="O1645" i="16"/>
  <c r="O1637" i="16"/>
  <c r="O1629" i="16"/>
  <c r="O1621" i="16"/>
  <c r="O1613" i="16"/>
  <c r="O1605" i="16"/>
  <c r="O1597" i="16"/>
  <c r="O1589" i="16"/>
  <c r="O1581" i="16"/>
  <c r="O1573" i="16"/>
  <c r="O1565" i="16"/>
  <c r="O1557" i="16"/>
  <c r="O1549" i="16"/>
  <c r="O1541" i="16"/>
  <c r="O1652" i="16"/>
  <c r="O1644" i="16"/>
  <c r="O1636" i="16"/>
  <c r="O1628" i="16"/>
  <c r="O1620" i="16"/>
  <c r="O1612" i="16"/>
  <c r="O1604" i="16"/>
  <c r="O1596" i="16"/>
  <c r="O1588" i="16"/>
  <c r="O1580" i="16"/>
  <c r="O1572" i="16"/>
  <c r="O1564" i="16"/>
  <c r="O1556" i="16"/>
  <c r="O1548" i="16"/>
  <c r="O1540" i="16"/>
  <c r="O1532" i="16"/>
  <c r="O1651" i="16"/>
  <c r="O1643" i="16"/>
  <c r="O1635" i="16"/>
  <c r="O1627" i="16"/>
  <c r="O1619" i="16"/>
  <c r="O1611" i="16"/>
  <c r="O1603" i="16"/>
  <c r="O1595" i="16"/>
  <c r="O1587" i="16"/>
  <c r="O1579" i="16"/>
  <c r="O1571" i="16"/>
  <c r="O1563" i="16"/>
  <c r="O1555" i="16"/>
  <c r="O1547" i="16"/>
  <c r="O1539" i="16"/>
  <c r="W1449" i="16"/>
  <c r="W1450" i="16"/>
  <c r="W1451" i="16"/>
  <c r="W1452" i="16"/>
  <c r="W1453" i="16"/>
  <c r="W1454" i="16"/>
  <c r="W1455" i="16"/>
  <c r="W1456" i="16"/>
  <c r="W1457" i="16"/>
  <c r="W1458" i="16"/>
  <c r="W1459" i="16"/>
  <c r="W1460" i="16"/>
  <c r="W1461" i="16"/>
  <c r="W1462" i="16"/>
  <c r="W1463" i="16"/>
  <c r="W1464" i="16"/>
  <c r="W1465" i="16"/>
  <c r="W1466" i="16"/>
  <c r="W1467" i="16"/>
  <c r="W1468" i="16"/>
  <c r="W1469" i="16"/>
  <c r="W1470" i="16"/>
  <c r="W1471" i="16"/>
  <c r="W1472" i="16"/>
  <c r="W1473" i="16"/>
  <c r="W1474" i="16"/>
  <c r="W1475" i="16"/>
  <c r="W1476" i="16"/>
  <c r="W1477" i="16"/>
  <c r="W1478" i="16"/>
  <c r="W1479" i="16"/>
  <c r="W1480" i="16"/>
  <c r="W1481" i="16"/>
  <c r="W1482" i="16"/>
  <c r="W1483" i="16"/>
  <c r="W1484" i="16"/>
  <c r="W1485" i="16"/>
  <c r="W1486" i="16"/>
  <c r="W1487" i="16"/>
  <c r="W2" i="16"/>
  <c r="W3" i="16"/>
  <c r="W4" i="16"/>
  <c r="W5" i="16"/>
  <c r="W6" i="16"/>
  <c r="W7" i="16"/>
  <c r="W8" i="16"/>
  <c r="W9" i="16"/>
  <c r="W10" i="16"/>
  <c r="W11" i="16"/>
  <c r="W12" i="16"/>
  <c r="W13" i="16"/>
  <c r="W14" i="16"/>
  <c r="W15" i="16"/>
  <c r="W16" i="16"/>
  <c r="W17" i="16"/>
  <c r="W18" i="16"/>
  <c r="W19" i="16"/>
  <c r="W20" i="16"/>
  <c r="W21" i="16"/>
  <c r="W22" i="16"/>
  <c r="W23" i="16"/>
  <c r="W24" i="16"/>
  <c r="W25" i="16"/>
  <c r="W26" i="16"/>
  <c r="W27" i="16"/>
  <c r="W28" i="16"/>
  <c r="W29" i="16"/>
  <c r="W30" i="16"/>
  <c r="W31" i="16"/>
  <c r="W32" i="16"/>
  <c r="W33" i="16"/>
  <c r="W34" i="16"/>
  <c r="W35" i="16"/>
  <c r="W36" i="16"/>
  <c r="W37" i="16"/>
  <c r="W38" i="16"/>
  <c r="W39" i="16"/>
  <c r="W40" i="16"/>
  <c r="W41" i="16"/>
  <c r="W42" i="16"/>
  <c r="W43" i="16"/>
  <c r="W44" i="16"/>
  <c r="W45" i="16"/>
  <c r="W46" i="16"/>
  <c r="W47" i="16"/>
  <c r="W48" i="16"/>
  <c r="W49" i="16"/>
  <c r="W50" i="16"/>
  <c r="W51" i="16"/>
  <c r="W52" i="16"/>
  <c r="W53" i="16"/>
  <c r="W54" i="16"/>
  <c r="W55" i="16"/>
  <c r="W56" i="16"/>
  <c r="W57" i="16"/>
  <c r="W58" i="16"/>
  <c r="W59" i="16"/>
  <c r="W60" i="16"/>
  <c r="W61" i="16"/>
  <c r="W62" i="16"/>
  <c r="W63" i="16"/>
  <c r="W64" i="16"/>
  <c r="W65" i="16"/>
  <c r="W66" i="16"/>
  <c r="W67" i="16"/>
  <c r="W68" i="16"/>
  <c r="W69" i="16"/>
  <c r="W70" i="16"/>
  <c r="W71" i="16"/>
  <c r="W72" i="16"/>
  <c r="W73" i="16"/>
  <c r="W74" i="16"/>
  <c r="W75" i="16"/>
  <c r="W76" i="16"/>
  <c r="W77" i="16"/>
  <c r="W78" i="16"/>
  <c r="W79" i="16"/>
  <c r="W80" i="16"/>
  <c r="W81" i="16"/>
  <c r="W82" i="16"/>
  <c r="W83" i="16"/>
  <c r="W84" i="16"/>
  <c r="W85" i="16"/>
  <c r="W86" i="16"/>
  <c r="W87" i="16"/>
  <c r="W88" i="16"/>
  <c r="W89" i="16"/>
  <c r="W90" i="16"/>
  <c r="W91" i="16"/>
  <c r="W92" i="16"/>
  <c r="W93" i="16"/>
  <c r="W94" i="16"/>
  <c r="W95" i="16"/>
  <c r="W96" i="16"/>
  <c r="W97" i="16"/>
  <c r="W98" i="16"/>
  <c r="W99" i="16"/>
  <c r="W100" i="16"/>
  <c r="W101" i="16"/>
  <c r="W102" i="16"/>
  <c r="W103" i="16"/>
  <c r="W104" i="16"/>
  <c r="W105" i="16"/>
  <c r="W106" i="16"/>
  <c r="W107" i="16"/>
  <c r="W108" i="16"/>
  <c r="W109" i="16"/>
  <c r="W110" i="16"/>
  <c r="W111" i="16"/>
  <c r="W112" i="16"/>
  <c r="W113" i="16"/>
  <c r="W114" i="16"/>
  <c r="W115" i="16"/>
  <c r="W116" i="16"/>
  <c r="W117" i="16"/>
  <c r="W118" i="16"/>
  <c r="W119" i="16"/>
  <c r="W120" i="16"/>
  <c r="W121" i="16"/>
  <c r="W122" i="16"/>
  <c r="W123" i="16"/>
  <c r="W124" i="16"/>
  <c r="W125" i="16"/>
  <c r="W126" i="16"/>
  <c r="W127" i="16"/>
  <c r="W128" i="16"/>
  <c r="W129" i="16"/>
  <c r="W130" i="16"/>
  <c r="W131" i="16"/>
  <c r="W132" i="16"/>
  <c r="W133" i="16"/>
  <c r="W134" i="16"/>
  <c r="W135" i="16"/>
  <c r="W136" i="16"/>
  <c r="W137" i="16"/>
  <c r="W138" i="16"/>
  <c r="W139" i="16"/>
  <c r="W140" i="16"/>
  <c r="W141" i="16"/>
  <c r="W142" i="16"/>
  <c r="W143" i="16"/>
  <c r="W144" i="16"/>
  <c r="W145" i="16"/>
  <c r="W146" i="16"/>
  <c r="W147" i="16"/>
  <c r="W148" i="16"/>
  <c r="W149" i="16"/>
  <c r="W150" i="16"/>
  <c r="W151" i="16"/>
  <c r="W152" i="16"/>
  <c r="W153" i="16"/>
  <c r="W154" i="16"/>
  <c r="W155" i="16"/>
  <c r="W156" i="16"/>
  <c r="W157" i="16"/>
  <c r="W158" i="16"/>
  <c r="W159" i="16"/>
  <c r="W160" i="16"/>
  <c r="W161" i="16"/>
  <c r="W162" i="16"/>
  <c r="W163" i="16"/>
  <c r="W164" i="16"/>
  <c r="W165" i="16"/>
  <c r="W166" i="16"/>
  <c r="W167" i="16"/>
  <c r="W168" i="16"/>
  <c r="W169" i="16"/>
  <c r="W170" i="16"/>
  <c r="W171" i="16"/>
  <c r="W172" i="16"/>
  <c r="W173" i="16"/>
  <c r="W174" i="16"/>
  <c r="W175" i="16"/>
  <c r="W176" i="16"/>
  <c r="W177" i="16"/>
  <c r="W178" i="16"/>
  <c r="W179" i="16"/>
  <c r="W180" i="16"/>
  <c r="W181" i="16"/>
  <c r="W182" i="16"/>
  <c r="W183" i="16"/>
  <c r="W184" i="16"/>
  <c r="W185" i="16"/>
  <c r="W186" i="16"/>
  <c r="W187" i="16"/>
  <c r="W188" i="16"/>
  <c r="W189" i="16"/>
  <c r="W190" i="16"/>
  <c r="W191" i="16"/>
  <c r="W192" i="16"/>
  <c r="W193" i="16"/>
  <c r="W194" i="16"/>
  <c r="W195" i="16"/>
  <c r="W196" i="16"/>
  <c r="W197" i="16"/>
  <c r="W198" i="16"/>
  <c r="W199" i="16"/>
  <c r="W200" i="16"/>
  <c r="W201" i="16"/>
  <c r="W202" i="16"/>
  <c r="W203" i="16"/>
  <c r="W204" i="16"/>
  <c r="W205" i="16"/>
  <c r="W206" i="16"/>
  <c r="W207" i="16"/>
  <c r="W208" i="16"/>
  <c r="W209" i="16"/>
  <c r="W210" i="16"/>
  <c r="W211" i="16"/>
  <c r="W212" i="16"/>
  <c r="W213" i="16"/>
  <c r="W214" i="16"/>
  <c r="W215" i="16"/>
  <c r="W216" i="16"/>
  <c r="W217" i="16"/>
  <c r="W218" i="16"/>
  <c r="W219" i="16"/>
  <c r="W220" i="16"/>
  <c r="W221" i="16"/>
  <c r="W222" i="16"/>
  <c r="W223" i="16"/>
  <c r="W224" i="16"/>
  <c r="W225" i="16"/>
  <c r="W226" i="16"/>
  <c r="W227" i="16"/>
  <c r="W228" i="16"/>
  <c r="W229" i="16"/>
  <c r="W230" i="16"/>
  <c r="W231" i="16"/>
  <c r="W232" i="16"/>
  <c r="W233" i="16"/>
  <c r="W234" i="16"/>
  <c r="W235" i="16"/>
  <c r="W236" i="16"/>
  <c r="W237" i="16"/>
  <c r="W238" i="16"/>
  <c r="W239" i="16"/>
  <c r="W240" i="16"/>
  <c r="W241" i="16"/>
  <c r="W242" i="16"/>
  <c r="W243" i="16"/>
  <c r="W244" i="16"/>
  <c r="W245" i="16"/>
  <c r="W246" i="16"/>
  <c r="W247" i="16"/>
  <c r="W248" i="16"/>
  <c r="W249" i="16"/>
  <c r="W250" i="16"/>
  <c r="W251" i="16"/>
  <c r="W252" i="16"/>
  <c r="W253" i="16"/>
  <c r="W254" i="16"/>
  <c r="W255" i="16"/>
  <c r="W256" i="16"/>
  <c r="W257" i="16"/>
  <c r="W258" i="16"/>
  <c r="W259" i="16"/>
  <c r="W260" i="16"/>
  <c r="W261" i="16"/>
  <c r="W262" i="16"/>
  <c r="W263" i="16"/>
  <c r="W264" i="16"/>
  <c r="W265" i="16"/>
  <c r="W266" i="16"/>
  <c r="W267" i="16"/>
  <c r="W268" i="16"/>
  <c r="W269" i="16"/>
  <c r="W270" i="16"/>
  <c r="W271" i="16"/>
  <c r="W272" i="16"/>
  <c r="W273" i="16"/>
  <c r="W274" i="16"/>
  <c r="W275" i="16"/>
  <c r="W276" i="16"/>
  <c r="W277" i="16"/>
  <c r="W278" i="16"/>
  <c r="W279" i="16"/>
  <c r="W280" i="16"/>
  <c r="W281" i="16"/>
  <c r="W282" i="16"/>
  <c r="W283" i="16"/>
  <c r="W284" i="16"/>
  <c r="W285" i="16"/>
  <c r="W286" i="16"/>
  <c r="W287" i="16"/>
  <c r="W288" i="16"/>
  <c r="W289" i="16"/>
  <c r="W290" i="16"/>
  <c r="W291" i="16"/>
  <c r="W292" i="16"/>
  <c r="W293" i="16"/>
  <c r="W294" i="16"/>
  <c r="W295" i="16"/>
  <c r="W296" i="16"/>
  <c r="W297" i="16"/>
  <c r="W298" i="16"/>
  <c r="W299" i="16"/>
  <c r="W300" i="16"/>
  <c r="W301" i="16"/>
  <c r="W302" i="16"/>
  <c r="W303" i="16"/>
  <c r="W304" i="16"/>
  <c r="W305" i="16"/>
  <c r="W306" i="16"/>
  <c r="W307" i="16"/>
  <c r="W308" i="16"/>
  <c r="W309" i="16"/>
  <c r="W310" i="16"/>
  <c r="W311" i="16"/>
  <c r="W312" i="16"/>
  <c r="W313" i="16"/>
  <c r="W314" i="16"/>
  <c r="W315" i="16"/>
  <c r="W316" i="16"/>
  <c r="W317" i="16"/>
  <c r="W318" i="16"/>
  <c r="W319" i="16"/>
  <c r="W320" i="16"/>
  <c r="W321" i="16"/>
  <c r="W322" i="16"/>
  <c r="W323" i="16"/>
  <c r="W324" i="16"/>
  <c r="W325" i="16"/>
  <c r="W326" i="16"/>
  <c r="W327" i="16"/>
  <c r="W328" i="16"/>
  <c r="W329" i="16"/>
  <c r="W330" i="16"/>
  <c r="W331" i="16"/>
  <c r="W332" i="16"/>
  <c r="W333" i="16"/>
  <c r="W334" i="16"/>
  <c r="W335" i="16"/>
  <c r="W336" i="16"/>
  <c r="W337" i="16"/>
  <c r="W338" i="16"/>
  <c r="W339" i="16"/>
  <c r="W340" i="16"/>
  <c r="W341" i="16"/>
  <c r="W342" i="16"/>
  <c r="W343" i="16"/>
  <c r="W344" i="16"/>
  <c r="W345" i="16"/>
  <c r="W346" i="16"/>
  <c r="W347" i="16"/>
  <c r="W348" i="16"/>
  <c r="W349" i="16"/>
  <c r="W350" i="16"/>
  <c r="W351" i="16"/>
  <c r="W352" i="16"/>
  <c r="W353" i="16"/>
  <c r="W354" i="16"/>
  <c r="W355" i="16"/>
  <c r="W356" i="16"/>
  <c r="W357" i="16"/>
  <c r="W358" i="16"/>
  <c r="W359" i="16"/>
  <c r="W360" i="16"/>
  <c r="W361" i="16"/>
  <c r="W362" i="16"/>
  <c r="W363" i="16"/>
  <c r="W364" i="16"/>
  <c r="W365" i="16"/>
  <c r="W366" i="16"/>
  <c r="W367" i="16"/>
  <c r="W368" i="16"/>
  <c r="W369" i="16"/>
  <c r="W370" i="16"/>
  <c r="W371" i="16"/>
  <c r="W372" i="16"/>
  <c r="W373" i="16"/>
  <c r="W374" i="16"/>
  <c r="W375" i="16"/>
  <c r="W376" i="16"/>
  <c r="W377" i="16"/>
  <c r="W378" i="16"/>
  <c r="W379" i="16"/>
  <c r="W380" i="16"/>
  <c r="W381" i="16"/>
  <c r="W382" i="16"/>
  <c r="W383" i="16"/>
  <c r="W384" i="16"/>
  <c r="W385" i="16"/>
  <c r="W386" i="16"/>
  <c r="W387" i="16"/>
  <c r="W388" i="16"/>
  <c r="W389" i="16"/>
  <c r="W390" i="16"/>
  <c r="W391" i="16"/>
  <c r="W392" i="16"/>
  <c r="W393" i="16"/>
  <c r="W394" i="16"/>
  <c r="W395" i="16"/>
  <c r="W396" i="16"/>
  <c r="W397" i="16"/>
  <c r="W398" i="16"/>
  <c r="W399" i="16"/>
  <c r="W400" i="16"/>
  <c r="W401" i="16"/>
  <c r="W402" i="16"/>
  <c r="W403" i="16"/>
  <c r="W404" i="16"/>
  <c r="W405" i="16"/>
  <c r="W406" i="16"/>
  <c r="W407" i="16"/>
  <c r="W408" i="16"/>
  <c r="W409" i="16"/>
  <c r="W410" i="16"/>
  <c r="W411" i="16"/>
  <c r="W412" i="16"/>
  <c r="W413" i="16"/>
  <c r="W414" i="16"/>
  <c r="W415" i="16"/>
  <c r="W416" i="16"/>
  <c r="W417" i="16"/>
  <c r="W418" i="16"/>
  <c r="W419" i="16"/>
  <c r="W420" i="16"/>
  <c r="W421" i="16"/>
  <c r="W422" i="16"/>
  <c r="W423" i="16"/>
  <c r="W424" i="16"/>
  <c r="W425" i="16"/>
  <c r="W426" i="16"/>
  <c r="W427" i="16"/>
  <c r="W428" i="16"/>
  <c r="W429" i="16"/>
  <c r="W430" i="16"/>
  <c r="W431" i="16"/>
  <c r="W432" i="16"/>
  <c r="W433" i="16"/>
  <c r="W434" i="16"/>
  <c r="W435" i="16"/>
  <c r="W436" i="16"/>
  <c r="W437" i="16"/>
  <c r="W438" i="16"/>
  <c r="W439" i="16"/>
  <c r="W440" i="16"/>
  <c r="W441" i="16"/>
  <c r="W442" i="16"/>
  <c r="W443" i="16"/>
  <c r="W444" i="16"/>
  <c r="W445" i="16"/>
  <c r="W446" i="16"/>
  <c r="W447" i="16"/>
  <c r="W448" i="16"/>
  <c r="W449" i="16"/>
  <c r="W450" i="16"/>
  <c r="W451" i="16"/>
  <c r="W452" i="16"/>
  <c r="W453" i="16"/>
  <c r="W454" i="16"/>
  <c r="W455" i="16"/>
  <c r="W456" i="16"/>
  <c r="W457" i="16"/>
  <c r="W458" i="16"/>
  <c r="W459" i="16"/>
  <c r="W460" i="16"/>
  <c r="W461" i="16"/>
  <c r="W462" i="16"/>
  <c r="W463" i="16"/>
  <c r="W464" i="16"/>
  <c r="W465" i="16"/>
  <c r="W466" i="16"/>
  <c r="W467" i="16"/>
  <c r="W468" i="16"/>
  <c r="W469" i="16"/>
  <c r="W470" i="16"/>
  <c r="W471" i="16"/>
  <c r="W472" i="16"/>
  <c r="W473" i="16"/>
  <c r="W474" i="16"/>
  <c r="W475" i="16"/>
  <c r="W476" i="16"/>
  <c r="W477" i="16"/>
  <c r="W478" i="16"/>
  <c r="W479" i="16"/>
  <c r="W480" i="16"/>
  <c r="W481" i="16"/>
  <c r="W482" i="16"/>
  <c r="W483" i="16"/>
  <c r="W484" i="16"/>
  <c r="W485" i="16"/>
  <c r="W486" i="16"/>
  <c r="W487" i="16"/>
  <c r="W488" i="16"/>
  <c r="W489" i="16"/>
  <c r="W490" i="16"/>
  <c r="W491" i="16"/>
  <c r="W492" i="16"/>
  <c r="W493" i="16"/>
  <c r="W494" i="16"/>
  <c r="W495" i="16"/>
  <c r="W496" i="16"/>
  <c r="W497" i="16"/>
  <c r="W498" i="16"/>
  <c r="W499" i="16"/>
  <c r="W500" i="16"/>
  <c r="W501" i="16"/>
  <c r="W502" i="16"/>
  <c r="W503" i="16"/>
  <c r="W504" i="16"/>
  <c r="W505" i="16"/>
  <c r="W506" i="16"/>
  <c r="W507" i="16"/>
  <c r="W508" i="16"/>
  <c r="W509" i="16"/>
  <c r="W510" i="16"/>
  <c r="W511" i="16"/>
  <c r="W512" i="16"/>
  <c r="W513" i="16"/>
  <c r="W514" i="16"/>
  <c r="W515" i="16"/>
  <c r="W516" i="16"/>
  <c r="W517" i="16"/>
  <c r="W518" i="16"/>
  <c r="W519" i="16"/>
  <c r="W520" i="16"/>
  <c r="W521" i="16"/>
  <c r="W522" i="16"/>
  <c r="W523" i="16"/>
  <c r="W524" i="16"/>
  <c r="W525" i="16"/>
  <c r="W526" i="16"/>
  <c r="W527" i="16"/>
  <c r="W528" i="16"/>
  <c r="W529" i="16"/>
  <c r="W530" i="16"/>
  <c r="W531" i="16"/>
  <c r="W532" i="16"/>
  <c r="W533" i="16"/>
  <c r="W534" i="16"/>
  <c r="W535" i="16"/>
  <c r="W536" i="16"/>
  <c r="W537" i="16"/>
  <c r="W538" i="16"/>
  <c r="W539" i="16"/>
  <c r="W540" i="16"/>
  <c r="W541" i="16"/>
  <c r="W542" i="16"/>
  <c r="W543" i="16"/>
  <c r="W544" i="16"/>
  <c r="W545" i="16"/>
  <c r="W546" i="16"/>
  <c r="W547" i="16"/>
  <c r="W548" i="16"/>
  <c r="W549" i="16"/>
  <c r="W550" i="16"/>
  <c r="W551" i="16"/>
  <c r="W552" i="16"/>
  <c r="W553" i="16"/>
  <c r="W554" i="16"/>
  <c r="W555" i="16"/>
  <c r="W556" i="16"/>
  <c r="W557" i="16"/>
  <c r="W558" i="16"/>
  <c r="W559" i="16"/>
  <c r="W560" i="16"/>
  <c r="W561" i="16"/>
  <c r="W562" i="16"/>
  <c r="W563" i="16"/>
  <c r="W564" i="16"/>
  <c r="W565" i="16"/>
  <c r="W566" i="16"/>
  <c r="W567" i="16"/>
  <c r="W568" i="16"/>
  <c r="W569" i="16"/>
  <c r="W570" i="16"/>
  <c r="W571" i="16"/>
  <c r="W572" i="16"/>
  <c r="W573" i="16"/>
  <c r="W574" i="16"/>
  <c r="W575" i="16"/>
  <c r="W576" i="16"/>
  <c r="W577" i="16"/>
  <c r="W578" i="16"/>
  <c r="W579" i="16"/>
  <c r="W580" i="16"/>
  <c r="W581" i="16"/>
  <c r="W582" i="16"/>
  <c r="W583" i="16"/>
  <c r="W584" i="16"/>
  <c r="W585" i="16"/>
  <c r="W586" i="16"/>
  <c r="W587" i="16"/>
  <c r="W588" i="16"/>
  <c r="W589" i="16"/>
  <c r="W590" i="16"/>
  <c r="W591" i="16"/>
  <c r="W592" i="16"/>
  <c r="W593" i="16"/>
  <c r="W594" i="16"/>
  <c r="W595" i="16"/>
  <c r="W596" i="16"/>
  <c r="W597" i="16"/>
  <c r="W598" i="16"/>
  <c r="W599" i="16"/>
  <c r="W600" i="16"/>
  <c r="W601" i="16"/>
  <c r="W602" i="16"/>
  <c r="W603" i="16"/>
  <c r="W604" i="16"/>
  <c r="W605" i="16"/>
  <c r="W606" i="16"/>
  <c r="W607" i="16"/>
  <c r="W608" i="16"/>
  <c r="W609" i="16"/>
  <c r="W610" i="16"/>
  <c r="W611" i="16"/>
  <c r="W612" i="16"/>
  <c r="W613" i="16"/>
  <c r="W614" i="16"/>
  <c r="W615" i="16"/>
  <c r="W616" i="16"/>
  <c r="W617" i="16"/>
  <c r="W618" i="16"/>
  <c r="W619" i="16"/>
  <c r="W620" i="16"/>
  <c r="W621" i="16"/>
  <c r="W622" i="16"/>
  <c r="W623" i="16"/>
  <c r="W624" i="16"/>
  <c r="W625" i="16"/>
  <c r="W626" i="16"/>
  <c r="W627" i="16"/>
  <c r="W628" i="16"/>
  <c r="W629" i="16"/>
  <c r="W630" i="16"/>
  <c r="W631" i="16"/>
  <c r="W632" i="16"/>
  <c r="W633" i="16"/>
  <c r="W634" i="16"/>
  <c r="W635" i="16"/>
  <c r="W636" i="16"/>
  <c r="W637" i="16"/>
  <c r="W638" i="16"/>
  <c r="W639" i="16"/>
  <c r="W640" i="16"/>
  <c r="W641" i="16"/>
  <c r="W642" i="16"/>
  <c r="W643" i="16"/>
  <c r="W644" i="16"/>
  <c r="W645" i="16"/>
  <c r="W646" i="16"/>
  <c r="W647" i="16"/>
  <c r="W648" i="16"/>
  <c r="W649" i="16"/>
  <c r="W650" i="16"/>
  <c r="W651" i="16"/>
  <c r="W652" i="16"/>
  <c r="W653" i="16"/>
  <c r="W654" i="16"/>
  <c r="W655" i="16"/>
  <c r="W656" i="16"/>
  <c r="W657" i="16"/>
  <c r="W658" i="16"/>
  <c r="W659" i="16"/>
  <c r="W660" i="16"/>
  <c r="W661" i="16"/>
  <c r="W662" i="16"/>
  <c r="W663" i="16"/>
  <c r="W664" i="16"/>
  <c r="W665" i="16"/>
  <c r="W666" i="16"/>
  <c r="W667" i="16"/>
  <c r="W668" i="16"/>
  <c r="W669" i="16"/>
  <c r="W670" i="16"/>
  <c r="W671" i="16"/>
  <c r="W672" i="16"/>
  <c r="W673" i="16"/>
  <c r="W674" i="16"/>
  <c r="W675" i="16"/>
  <c r="W676" i="16"/>
  <c r="W677" i="16"/>
  <c r="W678" i="16"/>
  <c r="W679" i="16"/>
  <c r="W680" i="16"/>
  <c r="W681" i="16"/>
  <c r="W682" i="16"/>
  <c r="W683" i="16"/>
  <c r="W684" i="16"/>
  <c r="W685" i="16"/>
  <c r="W686" i="16"/>
  <c r="W687" i="16"/>
  <c r="W688" i="16"/>
  <c r="W689" i="16"/>
  <c r="W690" i="16"/>
  <c r="W691" i="16"/>
  <c r="W692" i="16"/>
  <c r="W693" i="16"/>
  <c r="W694" i="16"/>
  <c r="W695" i="16"/>
  <c r="W696" i="16"/>
  <c r="W697" i="16"/>
  <c r="W698" i="16"/>
  <c r="W699" i="16"/>
  <c r="W700" i="16"/>
  <c r="W701" i="16"/>
  <c r="W702" i="16"/>
  <c r="W703" i="16"/>
  <c r="W704" i="16"/>
  <c r="W705" i="16"/>
  <c r="W706" i="16"/>
  <c r="W707" i="16"/>
  <c r="W708" i="16"/>
  <c r="W709" i="16"/>
  <c r="W710" i="16"/>
  <c r="W711" i="16"/>
  <c r="W712" i="16"/>
  <c r="W713" i="16"/>
  <c r="W714" i="16"/>
  <c r="W715" i="16"/>
  <c r="W716" i="16"/>
  <c r="W717" i="16"/>
  <c r="W718" i="16"/>
  <c r="W719" i="16"/>
  <c r="W720" i="16"/>
  <c r="W721" i="16"/>
  <c r="W722" i="16"/>
  <c r="W723" i="16"/>
  <c r="W724" i="16"/>
  <c r="W725" i="16"/>
  <c r="W726" i="16"/>
  <c r="W727" i="16"/>
  <c r="W728" i="16"/>
  <c r="W729" i="16"/>
  <c r="W730" i="16"/>
  <c r="W731" i="16"/>
  <c r="W732" i="16"/>
  <c r="W733" i="16"/>
  <c r="W734" i="16"/>
  <c r="W735" i="16"/>
  <c r="W736" i="16"/>
  <c r="W737" i="16"/>
  <c r="W738" i="16"/>
  <c r="W739" i="16"/>
  <c r="W740" i="16"/>
  <c r="W741" i="16"/>
  <c r="W742" i="16"/>
  <c r="W743" i="16"/>
  <c r="W744" i="16"/>
  <c r="W745" i="16"/>
  <c r="W746" i="16"/>
  <c r="W747" i="16"/>
  <c r="W748" i="16"/>
  <c r="W749" i="16"/>
  <c r="W750" i="16"/>
  <c r="W751" i="16"/>
  <c r="W752" i="16"/>
  <c r="W753" i="16"/>
  <c r="W754" i="16"/>
  <c r="W755" i="16"/>
  <c r="W756" i="16"/>
  <c r="W757" i="16"/>
  <c r="W758" i="16"/>
  <c r="W759" i="16"/>
  <c r="W760" i="16"/>
  <c r="W761" i="16"/>
  <c r="W762" i="16"/>
  <c r="W763" i="16"/>
  <c r="W764" i="16"/>
  <c r="W765" i="16"/>
  <c r="W766" i="16"/>
  <c r="W767" i="16"/>
  <c r="W768" i="16"/>
  <c r="W769" i="16"/>
  <c r="W770" i="16"/>
  <c r="W771" i="16"/>
  <c r="W772" i="16"/>
  <c r="W773" i="16"/>
  <c r="W774" i="16"/>
  <c r="W775" i="16"/>
  <c r="W776" i="16"/>
  <c r="W777" i="16"/>
  <c r="W778" i="16"/>
  <c r="W779" i="16"/>
  <c r="W780" i="16"/>
  <c r="W781" i="16"/>
  <c r="W782" i="16"/>
  <c r="W783" i="16"/>
  <c r="W784" i="16"/>
  <c r="W785" i="16"/>
  <c r="W786" i="16"/>
  <c r="W787" i="16"/>
  <c r="W788" i="16"/>
  <c r="W789" i="16"/>
  <c r="W790" i="16"/>
  <c r="W791" i="16"/>
  <c r="W792" i="16"/>
  <c r="W793" i="16"/>
  <c r="W794" i="16"/>
  <c r="W795" i="16"/>
  <c r="W796" i="16"/>
  <c r="W797" i="16"/>
  <c r="W798" i="16"/>
  <c r="W799" i="16"/>
  <c r="W800" i="16"/>
  <c r="W801" i="16"/>
  <c r="W802" i="16"/>
  <c r="W803" i="16"/>
  <c r="W804" i="16"/>
  <c r="W805" i="16"/>
  <c r="W806" i="16"/>
  <c r="W807" i="16"/>
  <c r="W808" i="16"/>
  <c r="W809" i="16"/>
  <c r="W810" i="16"/>
  <c r="W811" i="16"/>
  <c r="W812" i="16"/>
  <c r="W813" i="16"/>
  <c r="W814" i="16"/>
  <c r="W815" i="16"/>
  <c r="W816" i="16"/>
  <c r="W817" i="16"/>
  <c r="W818" i="16"/>
  <c r="W819" i="16"/>
  <c r="W820" i="16"/>
  <c r="W821" i="16"/>
  <c r="W822" i="16"/>
  <c r="W823" i="16"/>
  <c r="W824" i="16"/>
  <c r="W825" i="16"/>
  <c r="W826" i="16"/>
  <c r="W827" i="16"/>
  <c r="W828" i="16"/>
  <c r="W829" i="16"/>
  <c r="W830" i="16"/>
  <c r="W831" i="16"/>
  <c r="W832" i="16"/>
  <c r="W833" i="16"/>
  <c r="W834" i="16"/>
  <c r="W835" i="16"/>
  <c r="W836" i="16"/>
  <c r="W837" i="16"/>
  <c r="W838" i="16"/>
  <c r="W839" i="16"/>
  <c r="W840" i="16"/>
  <c r="W841" i="16"/>
  <c r="W842" i="16"/>
  <c r="W843" i="16"/>
  <c r="W844" i="16"/>
  <c r="W845" i="16"/>
  <c r="W846" i="16"/>
  <c r="W847" i="16"/>
  <c r="W848" i="16"/>
  <c r="W849" i="16"/>
  <c r="W850" i="16"/>
  <c r="W851" i="16"/>
  <c r="W852" i="16"/>
  <c r="W853" i="16"/>
  <c r="W854" i="16"/>
  <c r="W855" i="16"/>
  <c r="W856" i="16"/>
  <c r="W857" i="16"/>
  <c r="W858" i="16"/>
  <c r="W859" i="16"/>
  <c r="W860" i="16"/>
  <c r="W861" i="16"/>
  <c r="W862" i="16"/>
  <c r="W863" i="16"/>
  <c r="W864" i="16"/>
  <c r="W865" i="16"/>
  <c r="W866" i="16"/>
  <c r="W867" i="16"/>
  <c r="W868" i="16"/>
  <c r="W869" i="16"/>
  <c r="W870" i="16"/>
  <c r="W871" i="16"/>
  <c r="W872" i="16"/>
  <c r="W873" i="16"/>
  <c r="W874" i="16"/>
  <c r="W875" i="16"/>
  <c r="W876" i="16"/>
  <c r="W877" i="16"/>
  <c r="W878" i="16"/>
  <c r="W879" i="16"/>
  <c r="W880" i="16"/>
  <c r="W881" i="16"/>
  <c r="W882" i="16"/>
  <c r="W883" i="16"/>
  <c r="W884" i="16"/>
  <c r="W885" i="16"/>
  <c r="W886" i="16"/>
  <c r="W887" i="16"/>
  <c r="W888" i="16"/>
  <c r="W889" i="16"/>
  <c r="W890" i="16"/>
  <c r="W891" i="16"/>
  <c r="W892" i="16"/>
  <c r="W893" i="16"/>
  <c r="W894" i="16"/>
  <c r="W895" i="16"/>
  <c r="W896" i="16"/>
  <c r="W897" i="16"/>
  <c r="W898" i="16"/>
  <c r="W899" i="16"/>
  <c r="W900" i="16"/>
  <c r="W901" i="16"/>
  <c r="W902" i="16"/>
  <c r="W903" i="16"/>
  <c r="W904" i="16"/>
  <c r="W905" i="16"/>
  <c r="W906" i="16"/>
  <c r="W907" i="16"/>
  <c r="W908" i="16"/>
  <c r="W909" i="16"/>
  <c r="W910" i="16"/>
  <c r="W911" i="16"/>
  <c r="W912" i="16"/>
  <c r="W913" i="16"/>
  <c r="W914" i="16"/>
  <c r="W915" i="16"/>
  <c r="W916" i="16"/>
  <c r="W917" i="16"/>
  <c r="W918" i="16"/>
  <c r="W919" i="16"/>
  <c r="W920" i="16"/>
  <c r="W921" i="16"/>
  <c r="W922" i="16"/>
  <c r="W923" i="16"/>
  <c r="W924" i="16"/>
  <c r="W925" i="16"/>
  <c r="W926" i="16"/>
  <c r="W927" i="16"/>
  <c r="W928" i="16"/>
  <c r="W929" i="16"/>
  <c r="W930" i="16"/>
  <c r="W931" i="16"/>
  <c r="W932" i="16"/>
  <c r="W933" i="16"/>
  <c r="W934" i="16"/>
  <c r="W935" i="16"/>
  <c r="W936" i="16"/>
  <c r="W937" i="16"/>
  <c r="W938" i="16"/>
  <c r="W939" i="16"/>
  <c r="W940" i="16"/>
  <c r="W941" i="16"/>
  <c r="W942" i="16"/>
  <c r="W943" i="16"/>
  <c r="W944" i="16"/>
  <c r="W945" i="16"/>
  <c r="W946" i="16"/>
  <c r="W947" i="16"/>
  <c r="W948" i="16"/>
  <c r="W949" i="16"/>
  <c r="W950" i="16"/>
  <c r="W951" i="16"/>
  <c r="W952" i="16"/>
  <c r="W953" i="16"/>
  <c r="W954" i="16"/>
  <c r="W955" i="16"/>
  <c r="W956" i="16"/>
  <c r="W957" i="16"/>
  <c r="W958" i="16"/>
  <c r="W959" i="16"/>
  <c r="W960" i="16"/>
  <c r="W961" i="16"/>
  <c r="W962" i="16"/>
  <c r="W963" i="16"/>
  <c r="W964" i="16"/>
  <c r="W965" i="16"/>
  <c r="W966" i="16"/>
  <c r="W967" i="16"/>
  <c r="W968" i="16"/>
  <c r="W969" i="16"/>
  <c r="W970" i="16"/>
  <c r="W971" i="16"/>
  <c r="W972" i="16"/>
  <c r="W973" i="16"/>
  <c r="W974" i="16"/>
  <c r="W975" i="16"/>
  <c r="W976" i="16"/>
  <c r="W977" i="16"/>
  <c r="W978" i="16"/>
  <c r="W979" i="16"/>
  <c r="W980" i="16"/>
  <c r="W981" i="16"/>
  <c r="W982" i="16"/>
  <c r="W983" i="16"/>
  <c r="W984" i="16"/>
  <c r="W985" i="16"/>
  <c r="W986" i="16"/>
  <c r="W987" i="16"/>
  <c r="W988" i="16"/>
  <c r="W989" i="16"/>
  <c r="W990" i="16"/>
  <c r="W991" i="16"/>
  <c r="W992" i="16"/>
  <c r="W993" i="16"/>
  <c r="W994" i="16"/>
  <c r="W995" i="16"/>
  <c r="W996" i="16"/>
  <c r="W997" i="16"/>
  <c r="W998" i="16"/>
  <c r="W999" i="16"/>
  <c r="W1000" i="16"/>
  <c r="W1001" i="16"/>
  <c r="W1002" i="16"/>
  <c r="W1003" i="16"/>
  <c r="W1004" i="16"/>
  <c r="W1005" i="16"/>
  <c r="W1006" i="16"/>
  <c r="W1007" i="16"/>
  <c r="W1008" i="16"/>
  <c r="W1009" i="16"/>
  <c r="W1010" i="16"/>
  <c r="W1011" i="16"/>
  <c r="W1012" i="16"/>
  <c r="W1013" i="16"/>
  <c r="W1014" i="16"/>
  <c r="W1015" i="16"/>
  <c r="W1016" i="16"/>
  <c r="W1017" i="16"/>
  <c r="W1018" i="16"/>
  <c r="W1019" i="16"/>
  <c r="W1020" i="16"/>
  <c r="W1021" i="16"/>
  <c r="W1022" i="16"/>
  <c r="W1023" i="16"/>
  <c r="W1024" i="16"/>
  <c r="W1025" i="16"/>
  <c r="W1026" i="16"/>
  <c r="W1027" i="16"/>
  <c r="W1028" i="16"/>
  <c r="W1029" i="16"/>
  <c r="W1030" i="16"/>
  <c r="W1031" i="16"/>
  <c r="W1032" i="16"/>
  <c r="W1033" i="16"/>
  <c r="W1034" i="16"/>
  <c r="W1035" i="16"/>
  <c r="W1036" i="16"/>
  <c r="W1037" i="16"/>
  <c r="W1038" i="16"/>
  <c r="W1039" i="16"/>
  <c r="W1040" i="16"/>
  <c r="W1041" i="16"/>
  <c r="W1042" i="16"/>
  <c r="W1043" i="16"/>
  <c r="W1044" i="16"/>
  <c r="W1045" i="16"/>
  <c r="W1046" i="16"/>
  <c r="W1047" i="16"/>
  <c r="W1048" i="16"/>
  <c r="W1049" i="16"/>
  <c r="W1050" i="16"/>
  <c r="W1051" i="16"/>
  <c r="W1052" i="16"/>
  <c r="W1053" i="16"/>
  <c r="W1054" i="16"/>
  <c r="W1055" i="16"/>
  <c r="W1056" i="16"/>
  <c r="W1057" i="16"/>
  <c r="W1058" i="16"/>
  <c r="W1059" i="16"/>
  <c r="W1060" i="16"/>
  <c r="W1061" i="16"/>
  <c r="W1062" i="16"/>
  <c r="W1063" i="16"/>
  <c r="W1064" i="16"/>
  <c r="W1065" i="16"/>
  <c r="W1066" i="16"/>
  <c r="W1067" i="16"/>
  <c r="W1068" i="16"/>
  <c r="W1069" i="16"/>
  <c r="W1070" i="16"/>
  <c r="W1071" i="16"/>
  <c r="W1072" i="16"/>
  <c r="W1073" i="16"/>
  <c r="W1074" i="16"/>
  <c r="W1075" i="16"/>
  <c r="W1076" i="16"/>
  <c r="W1077" i="16"/>
  <c r="W1078" i="16"/>
  <c r="W1079" i="16"/>
  <c r="W1080" i="16"/>
  <c r="W1081" i="16"/>
  <c r="W1082" i="16"/>
  <c r="W1083" i="16"/>
  <c r="W1084" i="16"/>
  <c r="W1085" i="16"/>
  <c r="W1086" i="16"/>
  <c r="W1087" i="16"/>
  <c r="W1088" i="16"/>
  <c r="W1089" i="16"/>
  <c r="W1090" i="16"/>
  <c r="W1091" i="16"/>
  <c r="W1092" i="16"/>
  <c r="W1093" i="16"/>
  <c r="W1094" i="16"/>
  <c r="W1095" i="16"/>
  <c r="W1096" i="16"/>
  <c r="W1097" i="16"/>
  <c r="W1098" i="16"/>
  <c r="W1099" i="16"/>
  <c r="W1100" i="16"/>
  <c r="W1101" i="16"/>
  <c r="W1102" i="16"/>
  <c r="W1103" i="16"/>
  <c r="W1104" i="16"/>
  <c r="W1105" i="16"/>
  <c r="W1106" i="16"/>
  <c r="W1107" i="16"/>
  <c r="W1108" i="16"/>
  <c r="W1109" i="16"/>
  <c r="W1110" i="16"/>
  <c r="W1111" i="16"/>
  <c r="W1112" i="16"/>
  <c r="W1113" i="16"/>
  <c r="W1114" i="16"/>
  <c r="W1115" i="16"/>
  <c r="W1116" i="16"/>
  <c r="W1117" i="16"/>
  <c r="W1118" i="16"/>
  <c r="W1119" i="16"/>
  <c r="W1120" i="16"/>
  <c r="W1121" i="16"/>
  <c r="W1122" i="16"/>
  <c r="W1123" i="16"/>
  <c r="W1124" i="16"/>
  <c r="W1125" i="16"/>
  <c r="W1126" i="16"/>
  <c r="W1127" i="16"/>
  <c r="W1128" i="16"/>
  <c r="W1129" i="16"/>
  <c r="W1130" i="16"/>
  <c r="W1131" i="16"/>
  <c r="W1132" i="16"/>
  <c r="W1133" i="16"/>
  <c r="W1134" i="16"/>
  <c r="W1135" i="16"/>
  <c r="W1136" i="16"/>
  <c r="W1137" i="16"/>
  <c r="W1138" i="16"/>
  <c r="W1139" i="16"/>
  <c r="W1140" i="16"/>
  <c r="W1141" i="16"/>
  <c r="W1142" i="16"/>
  <c r="W1143" i="16"/>
  <c r="W1144" i="16"/>
  <c r="W1145" i="16"/>
  <c r="W1146" i="16"/>
  <c r="W1147" i="16"/>
  <c r="W1148" i="16"/>
  <c r="W1149" i="16"/>
  <c r="W1150" i="16"/>
  <c r="W1151" i="16"/>
  <c r="W1152" i="16"/>
  <c r="W1153" i="16"/>
  <c r="W1154" i="16"/>
  <c r="W1155" i="16"/>
  <c r="W1156" i="16"/>
  <c r="W1157" i="16"/>
  <c r="W1158" i="16"/>
  <c r="W1159" i="16"/>
  <c r="W1160" i="16"/>
  <c r="W1161" i="16"/>
  <c r="W1162" i="16"/>
  <c r="W1163" i="16"/>
  <c r="W1164" i="16"/>
  <c r="W1165" i="16"/>
  <c r="W1166" i="16"/>
  <c r="W1167" i="16"/>
  <c r="W1168" i="16"/>
  <c r="W1169" i="16"/>
  <c r="W1170" i="16"/>
  <c r="W1171" i="16"/>
  <c r="W1172" i="16"/>
  <c r="W1173" i="16"/>
  <c r="W1174" i="16"/>
  <c r="W1175" i="16"/>
  <c r="W1176" i="16"/>
  <c r="W1177" i="16"/>
  <c r="W1178" i="16"/>
  <c r="W1179" i="16"/>
  <c r="W1180" i="16"/>
  <c r="W1181" i="16"/>
  <c r="W1182" i="16"/>
  <c r="W1183" i="16"/>
  <c r="W1184" i="16"/>
  <c r="W1185" i="16"/>
  <c r="W1186" i="16"/>
  <c r="W1187" i="16"/>
  <c r="W1188" i="16"/>
  <c r="W1189" i="16"/>
  <c r="W1190" i="16"/>
  <c r="W1191" i="16"/>
  <c r="W1192" i="16"/>
  <c r="W1193" i="16"/>
  <c r="W1194" i="16"/>
  <c r="W1195" i="16"/>
  <c r="W1196" i="16"/>
  <c r="W1197" i="16"/>
  <c r="W1198" i="16"/>
  <c r="W1199" i="16"/>
  <c r="W1200" i="16"/>
  <c r="W1201" i="16"/>
  <c r="W1202" i="16"/>
  <c r="W1203" i="16"/>
  <c r="W1204" i="16"/>
  <c r="W1205" i="16"/>
  <c r="W1206" i="16"/>
  <c r="W1207" i="16"/>
  <c r="W1208" i="16"/>
  <c r="W1209" i="16"/>
  <c r="W1210" i="16"/>
  <c r="W1211" i="16"/>
  <c r="W1212" i="16"/>
  <c r="W1213" i="16"/>
  <c r="W1214" i="16"/>
  <c r="W1215" i="16"/>
  <c r="W1216" i="16"/>
  <c r="W1217" i="16"/>
  <c r="W1218" i="16"/>
  <c r="W1219" i="16"/>
  <c r="W1220" i="16"/>
  <c r="W1221" i="16"/>
  <c r="W1222" i="16"/>
  <c r="W1223" i="16"/>
  <c r="W1224" i="16"/>
  <c r="W1225" i="16"/>
  <c r="W1226" i="16"/>
  <c r="W1227" i="16"/>
  <c r="W1228" i="16"/>
  <c r="W1229" i="16"/>
  <c r="W1230" i="16"/>
  <c r="W1231" i="16"/>
  <c r="W1232" i="16"/>
  <c r="W1233" i="16"/>
  <c r="W1234" i="16"/>
  <c r="W1235" i="16"/>
  <c r="W1236" i="16"/>
  <c r="W1237" i="16"/>
  <c r="W1238" i="16"/>
  <c r="W1239" i="16"/>
  <c r="W1240" i="16"/>
  <c r="W1241" i="16"/>
  <c r="W1242" i="16"/>
  <c r="W1243" i="16"/>
  <c r="W1244" i="16"/>
  <c r="W1245" i="16"/>
  <c r="W1246" i="16"/>
  <c r="W1247" i="16"/>
  <c r="W1248" i="16"/>
  <c r="W1249" i="16"/>
  <c r="W1250" i="16"/>
  <c r="W1251" i="16"/>
  <c r="W1252" i="16"/>
  <c r="W1253" i="16"/>
  <c r="W1254" i="16"/>
  <c r="W1255" i="16"/>
  <c r="W1256" i="16"/>
  <c r="W1257" i="16"/>
  <c r="W1258" i="16"/>
  <c r="W1259" i="16"/>
  <c r="W1260" i="16"/>
  <c r="W1261" i="16"/>
  <c r="W1262" i="16"/>
  <c r="W1263" i="16"/>
  <c r="W1264" i="16"/>
  <c r="W1265" i="16"/>
  <c r="W1266" i="16"/>
  <c r="W1267" i="16"/>
  <c r="W1268" i="16"/>
  <c r="W1269" i="16"/>
  <c r="W1270" i="16"/>
  <c r="W1271" i="16"/>
  <c r="W1272" i="16"/>
  <c r="W1273" i="16"/>
  <c r="W1274" i="16"/>
  <c r="W1275" i="16"/>
  <c r="W1276" i="16"/>
  <c r="W1277" i="16"/>
  <c r="W1278" i="16"/>
  <c r="W1279" i="16"/>
  <c r="W1280" i="16"/>
  <c r="W1281" i="16"/>
  <c r="W1282" i="16"/>
  <c r="W1283" i="16"/>
  <c r="W1284" i="16"/>
  <c r="W1285" i="16"/>
  <c r="W1286" i="16"/>
  <c r="W1287" i="16"/>
  <c r="W1288" i="16"/>
  <c r="W1289" i="16"/>
  <c r="W1290" i="16"/>
  <c r="W1291" i="16"/>
  <c r="W1292" i="16"/>
  <c r="W1293" i="16"/>
  <c r="W1294" i="16"/>
  <c r="W1295" i="16"/>
  <c r="W1296" i="16"/>
  <c r="W1297" i="16"/>
  <c r="W1298" i="16"/>
  <c r="W1299" i="16"/>
  <c r="W1300" i="16"/>
  <c r="W1301" i="16"/>
  <c r="W1302" i="16"/>
  <c r="W1303" i="16"/>
  <c r="W1304" i="16"/>
  <c r="W1305" i="16"/>
  <c r="W1306" i="16"/>
  <c r="W1307" i="16"/>
  <c r="W1308" i="16"/>
  <c r="W1309" i="16"/>
  <c r="W1310" i="16"/>
  <c r="W1311" i="16"/>
  <c r="W1312" i="16"/>
  <c r="W1313" i="16"/>
  <c r="W1314" i="16"/>
  <c r="W1315" i="16"/>
  <c r="W1316" i="16"/>
  <c r="W1317" i="16"/>
  <c r="W1318" i="16"/>
  <c r="W1319" i="16"/>
  <c r="W1320" i="16"/>
  <c r="W1321" i="16"/>
  <c r="W1322" i="16"/>
  <c r="W1323" i="16"/>
  <c r="W1324" i="16"/>
  <c r="W1325" i="16"/>
  <c r="W1326" i="16"/>
  <c r="W1327" i="16"/>
  <c r="W1328" i="16"/>
  <c r="W1329" i="16"/>
  <c r="W1330" i="16"/>
  <c r="W1331" i="16"/>
  <c r="W1332" i="16"/>
  <c r="W1333" i="16"/>
  <c r="W1334" i="16"/>
  <c r="W1335" i="16"/>
  <c r="W1336" i="16"/>
  <c r="W1337" i="16"/>
  <c r="W1338" i="16"/>
  <c r="W1339" i="16"/>
  <c r="W1340" i="16"/>
  <c r="W1341" i="16"/>
  <c r="W1342" i="16"/>
  <c r="W1343" i="16"/>
  <c r="W1344" i="16"/>
  <c r="W1345" i="16"/>
  <c r="W1346" i="16"/>
  <c r="W1347" i="16"/>
  <c r="W1348" i="16"/>
  <c r="W1349" i="16"/>
  <c r="W1350" i="16"/>
  <c r="W1351" i="16"/>
  <c r="W1352" i="16"/>
  <c r="W1353" i="16"/>
  <c r="W1354" i="16"/>
  <c r="W1355" i="16"/>
  <c r="W1356" i="16"/>
  <c r="W1357" i="16"/>
  <c r="W1358" i="16"/>
  <c r="W1359" i="16"/>
  <c r="W1360" i="16"/>
  <c r="W1361" i="16"/>
  <c r="W1362" i="16"/>
  <c r="W1363" i="16"/>
  <c r="W1364" i="16"/>
  <c r="W1365" i="16"/>
  <c r="W1366" i="16"/>
  <c r="W1367" i="16"/>
  <c r="W1368" i="16"/>
  <c r="W1369" i="16"/>
  <c r="W1370" i="16"/>
  <c r="W1371" i="16"/>
  <c r="W1372" i="16"/>
  <c r="W1373" i="16"/>
  <c r="W1374" i="16"/>
  <c r="W1375" i="16"/>
  <c r="W1376" i="16"/>
  <c r="W1377" i="16"/>
  <c r="W1378" i="16"/>
  <c r="W1379" i="16"/>
  <c r="W1380" i="16"/>
  <c r="W1381" i="16"/>
  <c r="W1382" i="16"/>
  <c r="W1383" i="16"/>
  <c r="W1384" i="16"/>
  <c r="W1385" i="16"/>
  <c r="W1386" i="16"/>
  <c r="W1387" i="16"/>
  <c r="W1388" i="16"/>
  <c r="W1389" i="16"/>
  <c r="W1390" i="16"/>
  <c r="W1391" i="16"/>
  <c r="W1392" i="16"/>
  <c r="W1393" i="16"/>
  <c r="W1394" i="16"/>
  <c r="W1395" i="16"/>
  <c r="W1396" i="16"/>
  <c r="W1397" i="16"/>
  <c r="W1398" i="16"/>
  <c r="W1399" i="16"/>
  <c r="W1400" i="16"/>
  <c r="W1401" i="16"/>
  <c r="W1402" i="16"/>
  <c r="W1403" i="16"/>
  <c r="W1404" i="16"/>
  <c r="W1405" i="16"/>
  <c r="W1406" i="16"/>
  <c r="W1407" i="16"/>
  <c r="W1408" i="16"/>
  <c r="W1409" i="16"/>
  <c r="W1410" i="16"/>
  <c r="W1411" i="16"/>
  <c r="W1412" i="16"/>
  <c r="W1413" i="16"/>
  <c r="W1414" i="16"/>
  <c r="W1415" i="16"/>
  <c r="W1416" i="16"/>
  <c r="W1417" i="16"/>
  <c r="W1418" i="16"/>
  <c r="W1419" i="16"/>
  <c r="W1420" i="16"/>
  <c r="W1421" i="16"/>
  <c r="W1422" i="16"/>
  <c r="W1423" i="16"/>
  <c r="W1424" i="16"/>
  <c r="W1425" i="16"/>
  <c r="W1426" i="16"/>
  <c r="W1427" i="16"/>
  <c r="W1428" i="16"/>
  <c r="W1429" i="16"/>
  <c r="W1430" i="16"/>
  <c r="W1431" i="16"/>
  <c r="W1432" i="16"/>
  <c r="W1433" i="16"/>
  <c r="W1434" i="16"/>
  <c r="W1435" i="16"/>
  <c r="W1436" i="16"/>
  <c r="W1437" i="16"/>
  <c r="W1438" i="16"/>
  <c r="W1439" i="16"/>
  <c r="W1440" i="16"/>
  <c r="W1441" i="16"/>
  <c r="W1442" i="16"/>
  <c r="W1443" i="16"/>
  <c r="W1444" i="16"/>
  <c r="W1445" i="16"/>
  <c r="W1446" i="16"/>
  <c r="W1447" i="16"/>
  <c r="W1488" i="16"/>
  <c r="W1489" i="16"/>
  <c r="W1490" i="16"/>
  <c r="W1491" i="16"/>
  <c r="W1492" i="16"/>
  <c r="W1493" i="16"/>
  <c r="W1494" i="16"/>
  <c r="W1495" i="16"/>
  <c r="W1496" i="16"/>
  <c r="W1497" i="16"/>
  <c r="W1498" i="16"/>
  <c r="W1499" i="16"/>
  <c r="W1500" i="16"/>
  <c r="W1501" i="16"/>
  <c r="W1502" i="16"/>
  <c r="W1503" i="16"/>
  <c r="W1504" i="16"/>
  <c r="W1505" i="16"/>
  <c r="W1506" i="16"/>
  <c r="W1507" i="16"/>
  <c r="W1508" i="16"/>
  <c r="W1509" i="16"/>
  <c r="W1510" i="16"/>
  <c r="W1511" i="16"/>
  <c r="W1512" i="16"/>
  <c r="W1513" i="16"/>
  <c r="W1514" i="16"/>
  <c r="W1515" i="16"/>
  <c r="W1516" i="16"/>
  <c r="W1517" i="16"/>
  <c r="W1518" i="16"/>
  <c r="W1519" i="16"/>
  <c r="W1448" i="16"/>
  <c r="AE1518" i="16"/>
  <c r="AM1518" i="16" s="1"/>
  <c r="AN1518" i="16" s="1"/>
  <c r="AE1517" i="16"/>
  <c r="AM1517" i="16" s="1"/>
  <c r="AN1517" i="16" s="1"/>
  <c r="AE1516" i="16"/>
  <c r="AE1515" i="16"/>
  <c r="AE1514" i="16"/>
  <c r="AE1513" i="16"/>
  <c r="AE1512" i="16"/>
  <c r="AE1511" i="16"/>
  <c r="AE1510" i="16"/>
  <c r="AE1509" i="16"/>
  <c r="AE1508" i="16"/>
  <c r="AE1507" i="16"/>
  <c r="AE1506" i="16"/>
  <c r="AE1505" i="16"/>
  <c r="AE1504" i="16"/>
  <c r="AE1503" i="16"/>
  <c r="AE1502" i="16"/>
  <c r="AE1501" i="16"/>
  <c r="AE1500" i="16"/>
  <c r="AE1499" i="16"/>
  <c r="AE1498" i="16"/>
  <c r="AE1497" i="16"/>
  <c r="AE1496" i="16"/>
  <c r="AE1495" i="16"/>
  <c r="AE1494" i="16"/>
  <c r="AE1493" i="16"/>
  <c r="AE1492" i="16"/>
  <c r="AE1491" i="16"/>
  <c r="AE1490" i="16"/>
  <c r="AE1489" i="16"/>
  <c r="AE1488" i="16"/>
  <c r="AE1447" i="16"/>
  <c r="AM1447" i="16" s="1"/>
  <c r="AN1447" i="16" s="1"/>
  <c r="AE1446" i="16"/>
  <c r="AM1446" i="16" s="1"/>
  <c r="AN1446" i="16" s="1"/>
  <c r="AE1445" i="16"/>
  <c r="AM1445" i="16" s="1"/>
  <c r="AN1445" i="16" s="1"/>
  <c r="AE1444" i="16"/>
  <c r="AM1444" i="16" s="1"/>
  <c r="AN1444" i="16" s="1"/>
  <c r="AE1443" i="16"/>
  <c r="AM1443" i="16" s="1"/>
  <c r="AN1443" i="16" s="1"/>
  <c r="AE1442" i="16"/>
  <c r="AM1442" i="16" s="1"/>
  <c r="AN1442" i="16" s="1"/>
  <c r="AE1441" i="16"/>
  <c r="AM1441" i="16" s="1"/>
  <c r="AN1441" i="16" s="1"/>
  <c r="AE1440" i="16"/>
  <c r="AM1440" i="16" s="1"/>
  <c r="AN1440" i="16" s="1"/>
  <c r="AE1439" i="16"/>
  <c r="AM1439" i="16" s="1"/>
  <c r="AN1439" i="16" s="1"/>
  <c r="AE1438" i="16"/>
  <c r="AM1438" i="16" s="1"/>
  <c r="AN1438" i="16" s="1"/>
  <c r="AE1437" i="16"/>
  <c r="AM1437" i="16" s="1"/>
  <c r="AN1437" i="16" s="1"/>
  <c r="AE1436" i="16"/>
  <c r="AM1436" i="16" s="1"/>
  <c r="AN1436" i="16" s="1"/>
  <c r="AE1435" i="16"/>
  <c r="AE1434" i="16"/>
  <c r="AE1433" i="16"/>
  <c r="AE1432" i="16"/>
  <c r="AM1432" i="16" s="1"/>
  <c r="AE1431" i="16"/>
  <c r="AE1430" i="16"/>
  <c r="AE1429" i="16"/>
  <c r="AM1429" i="16" s="1"/>
  <c r="AN1429" i="16" s="1"/>
  <c r="AE1428" i="16"/>
  <c r="AM1428" i="16" s="1"/>
  <c r="AN1428" i="16" s="1"/>
  <c r="AE1427" i="16"/>
  <c r="AM1427" i="16" s="1"/>
  <c r="AN1427" i="16" s="1"/>
  <c r="AE1426" i="16"/>
  <c r="AM1426" i="16" s="1"/>
  <c r="AN1426" i="16" s="1"/>
  <c r="AE1425" i="16"/>
  <c r="AM1425" i="16" s="1"/>
  <c r="AN1425" i="16" s="1"/>
  <c r="AE1424" i="16"/>
  <c r="AM1424" i="16" s="1"/>
  <c r="AN1424" i="16" s="1"/>
  <c r="AE1423" i="16"/>
  <c r="AM1423" i="16" s="1"/>
  <c r="AN1423" i="16" s="1"/>
  <c r="AE1422" i="16"/>
  <c r="AM1422" i="16" s="1"/>
  <c r="AN1422" i="16" s="1"/>
  <c r="AE1421" i="16"/>
  <c r="AM1421" i="16" s="1"/>
  <c r="AN1421" i="16" s="1"/>
  <c r="AE1420" i="16"/>
  <c r="AM1420" i="16" s="1"/>
  <c r="AN1420" i="16" s="1"/>
  <c r="AE1419" i="16"/>
  <c r="AM1419" i="16" s="1"/>
  <c r="AN1419" i="16" s="1"/>
  <c r="AE1418" i="16"/>
  <c r="AM1418" i="16" s="1"/>
  <c r="AN1418" i="16" s="1"/>
  <c r="AE1417" i="16"/>
  <c r="AM1417" i="16" s="1"/>
  <c r="AE1416" i="16"/>
  <c r="AM1416" i="16" s="1"/>
  <c r="AE1415" i="16"/>
  <c r="AE1414" i="16"/>
  <c r="AE1413" i="16"/>
  <c r="AE1412" i="16"/>
  <c r="AE1411" i="16"/>
  <c r="AM1411" i="16" s="1"/>
  <c r="AN1411" i="16" s="1"/>
  <c r="AE1410" i="16"/>
  <c r="AM1410" i="16" s="1"/>
  <c r="AN1410" i="16" s="1"/>
  <c r="AE1409" i="16"/>
  <c r="AM1409" i="16" s="1"/>
  <c r="AN1409" i="16" s="1"/>
  <c r="AE1408" i="16"/>
  <c r="AM1408" i="16" s="1"/>
  <c r="AN1408" i="16" s="1"/>
  <c r="AE1407" i="16"/>
  <c r="AM1407" i="16" s="1"/>
  <c r="AN1407" i="16" s="1"/>
  <c r="AE1406" i="16"/>
  <c r="AM1406" i="16" s="1"/>
  <c r="AN1406" i="16" s="1"/>
  <c r="AE1405" i="16"/>
  <c r="AM1405" i="16" s="1"/>
  <c r="AN1405" i="16" s="1"/>
  <c r="AE1404" i="16"/>
  <c r="AM1404" i="16" s="1"/>
  <c r="AN1404" i="16" s="1"/>
  <c r="AE1403" i="16"/>
  <c r="AM1403" i="16" s="1"/>
  <c r="AN1403" i="16" s="1"/>
  <c r="AE1402" i="16"/>
  <c r="AM1402" i="16" s="1"/>
  <c r="AN1402" i="16" s="1"/>
  <c r="AE1401" i="16"/>
  <c r="AM1401" i="16" s="1"/>
  <c r="AN1401" i="16" s="1"/>
  <c r="AE1400" i="16"/>
  <c r="AM1400" i="16" s="1"/>
  <c r="AN1400" i="16" s="1"/>
  <c r="AE1399" i="16"/>
  <c r="AE1398" i="16"/>
  <c r="AE1397" i="16"/>
  <c r="AE1396" i="16"/>
  <c r="AE1395" i="16"/>
  <c r="AE1394" i="16"/>
  <c r="AE1393" i="16"/>
  <c r="AM1393" i="16" s="1"/>
  <c r="AN1393" i="16" s="1"/>
  <c r="AE1392" i="16"/>
  <c r="AM1392" i="16" s="1"/>
  <c r="AN1392" i="16" s="1"/>
  <c r="AE1391" i="16"/>
  <c r="AM1391" i="16" s="1"/>
  <c r="AN1391" i="16" s="1"/>
  <c r="AE1390" i="16"/>
  <c r="AM1390" i="16" s="1"/>
  <c r="AN1390" i="16" s="1"/>
  <c r="AE1389" i="16"/>
  <c r="AM1389" i="16" s="1"/>
  <c r="AN1389" i="16" s="1"/>
  <c r="AE1388" i="16"/>
  <c r="AM1388" i="16" s="1"/>
  <c r="AN1388" i="16" s="1"/>
  <c r="AE1387" i="16"/>
  <c r="AM1387" i="16" s="1"/>
  <c r="AN1387" i="16" s="1"/>
  <c r="AE1386" i="16"/>
  <c r="AM1386" i="16" s="1"/>
  <c r="AN1386" i="16" s="1"/>
  <c r="AE1385" i="16"/>
  <c r="AM1385" i="16" s="1"/>
  <c r="AN1385" i="16" s="1"/>
  <c r="AE1384" i="16"/>
  <c r="AM1384" i="16" s="1"/>
  <c r="AN1384" i="16" s="1"/>
  <c r="AE1383" i="16"/>
  <c r="AM1383" i="16" s="1"/>
  <c r="AN1383" i="16" s="1"/>
  <c r="AE1382" i="16"/>
  <c r="AM1382" i="16" s="1"/>
  <c r="AN1382" i="16" s="1"/>
  <c r="AE1381" i="16"/>
  <c r="AE1380" i="16"/>
  <c r="AE1379" i="16"/>
  <c r="AE1378" i="16"/>
  <c r="AM1378" i="16" s="1"/>
  <c r="AE1377" i="16"/>
  <c r="AM1377" i="16" s="1"/>
  <c r="AE1376" i="16"/>
  <c r="AE1375" i="16"/>
  <c r="AM1375" i="16" s="1"/>
  <c r="AN1375" i="16" s="1"/>
  <c r="AE1374" i="16"/>
  <c r="AM1374" i="16" s="1"/>
  <c r="AN1374" i="16" s="1"/>
  <c r="AE1373" i="16"/>
  <c r="AM1373" i="16" s="1"/>
  <c r="AN1373" i="16" s="1"/>
  <c r="AE1372" i="16"/>
  <c r="AM1372" i="16" s="1"/>
  <c r="AN1372" i="16" s="1"/>
  <c r="AE1371" i="16"/>
  <c r="AM1371" i="16" s="1"/>
  <c r="AN1371" i="16" s="1"/>
  <c r="AE1370" i="16"/>
  <c r="AM1370" i="16" s="1"/>
  <c r="AN1370" i="16" s="1"/>
  <c r="AE1369" i="16"/>
  <c r="AM1369" i="16" s="1"/>
  <c r="AN1369" i="16" s="1"/>
  <c r="AE1368" i="16"/>
  <c r="AM1368" i="16" s="1"/>
  <c r="AN1368" i="16" s="1"/>
  <c r="AE1367" i="16"/>
  <c r="AM1367" i="16" s="1"/>
  <c r="AN1367" i="16" s="1"/>
  <c r="AE1366" i="16"/>
  <c r="AM1366" i="16" s="1"/>
  <c r="AN1366" i="16" s="1"/>
  <c r="AE1365" i="16"/>
  <c r="AM1365" i="16" s="1"/>
  <c r="AN1365" i="16" s="1"/>
  <c r="AE1364" i="16"/>
  <c r="AM1364" i="16" s="1"/>
  <c r="AN1364" i="16" s="1"/>
  <c r="AE1363" i="16"/>
  <c r="AE1362" i="16"/>
  <c r="AM1362" i="16" s="1"/>
  <c r="AE1361" i="16"/>
  <c r="AE1360" i="16"/>
  <c r="AM1360" i="16" s="1"/>
  <c r="AE1359" i="16"/>
  <c r="AE1358" i="16"/>
  <c r="AE1357" i="16"/>
  <c r="AM1357" i="16" s="1"/>
  <c r="AN1357" i="16" s="1"/>
  <c r="AE1356" i="16"/>
  <c r="AM1356" i="16" s="1"/>
  <c r="AN1356" i="16" s="1"/>
  <c r="AE1355" i="16"/>
  <c r="AM1355" i="16" s="1"/>
  <c r="AN1355" i="16" s="1"/>
  <c r="AE1354" i="16"/>
  <c r="AM1354" i="16" s="1"/>
  <c r="AN1354" i="16" s="1"/>
  <c r="AE1353" i="16"/>
  <c r="AM1353" i="16" s="1"/>
  <c r="AN1353" i="16" s="1"/>
  <c r="AE1352" i="16"/>
  <c r="AM1352" i="16" s="1"/>
  <c r="AN1352" i="16" s="1"/>
  <c r="AE1351" i="16"/>
  <c r="AM1351" i="16" s="1"/>
  <c r="AN1351" i="16" s="1"/>
  <c r="AE1350" i="16"/>
  <c r="AM1350" i="16" s="1"/>
  <c r="AN1350" i="16" s="1"/>
  <c r="AE1349" i="16"/>
  <c r="AM1349" i="16" s="1"/>
  <c r="AN1349" i="16" s="1"/>
  <c r="AE1348" i="16"/>
  <c r="AM1348" i="16" s="1"/>
  <c r="AN1348" i="16" s="1"/>
  <c r="AE1347" i="16"/>
  <c r="AM1347" i="16" s="1"/>
  <c r="AN1347" i="16" s="1"/>
  <c r="AE1346" i="16"/>
  <c r="AM1346" i="16" s="1"/>
  <c r="AN1346" i="16" s="1"/>
  <c r="AE1345" i="16"/>
  <c r="AM1345" i="16" s="1"/>
  <c r="AE1344" i="16"/>
  <c r="AE1343" i="16"/>
  <c r="AE1342" i="16"/>
  <c r="AE1341" i="16"/>
  <c r="AE1340" i="16"/>
  <c r="AE1339" i="16"/>
  <c r="AM1339" i="16" s="1"/>
  <c r="AN1339" i="16" s="1"/>
  <c r="AE1338" i="16"/>
  <c r="AM1338" i="16" s="1"/>
  <c r="AN1338" i="16" s="1"/>
  <c r="AE1337" i="16"/>
  <c r="AM1337" i="16" s="1"/>
  <c r="AN1337" i="16" s="1"/>
  <c r="AE1336" i="16"/>
  <c r="AM1336" i="16" s="1"/>
  <c r="AN1336" i="16" s="1"/>
  <c r="AE1335" i="16"/>
  <c r="AM1335" i="16" s="1"/>
  <c r="AN1335" i="16" s="1"/>
  <c r="AE1334" i="16"/>
  <c r="AM1334" i="16" s="1"/>
  <c r="AN1334" i="16" s="1"/>
  <c r="AE1333" i="16"/>
  <c r="AM1333" i="16" s="1"/>
  <c r="AN1333" i="16" s="1"/>
  <c r="AE1332" i="16"/>
  <c r="AM1332" i="16" s="1"/>
  <c r="AN1332" i="16" s="1"/>
  <c r="AE1331" i="16"/>
  <c r="AM1331" i="16" s="1"/>
  <c r="AN1331" i="16" s="1"/>
  <c r="AE1330" i="16"/>
  <c r="AM1330" i="16" s="1"/>
  <c r="AN1330" i="16" s="1"/>
  <c r="AE1329" i="16"/>
  <c r="AM1329" i="16" s="1"/>
  <c r="AN1329" i="16" s="1"/>
  <c r="AE1328" i="16"/>
  <c r="AM1328" i="16" s="1"/>
  <c r="AN1328" i="16" s="1"/>
  <c r="AE1327" i="16"/>
  <c r="AE1326" i="16"/>
  <c r="AE1325" i="16"/>
  <c r="AE1324" i="16"/>
  <c r="AE1323" i="16"/>
  <c r="AE1322" i="16"/>
  <c r="AE1321" i="16"/>
  <c r="AM1321" i="16" s="1"/>
  <c r="AN1321" i="16" s="1"/>
  <c r="AE1320" i="16"/>
  <c r="AM1320" i="16" s="1"/>
  <c r="AN1320" i="16" s="1"/>
  <c r="AE1319" i="16"/>
  <c r="AM1319" i="16" s="1"/>
  <c r="AN1319" i="16" s="1"/>
  <c r="AE1318" i="16"/>
  <c r="AM1318" i="16" s="1"/>
  <c r="AN1318" i="16" s="1"/>
  <c r="AE1317" i="16"/>
  <c r="AM1317" i="16" s="1"/>
  <c r="AN1317" i="16" s="1"/>
  <c r="AE1316" i="16"/>
  <c r="AM1316" i="16" s="1"/>
  <c r="AN1316" i="16" s="1"/>
  <c r="AE1315" i="16"/>
  <c r="AM1315" i="16" s="1"/>
  <c r="AN1315" i="16" s="1"/>
  <c r="AE1314" i="16"/>
  <c r="AM1314" i="16" s="1"/>
  <c r="AN1314" i="16" s="1"/>
  <c r="AE1313" i="16"/>
  <c r="AM1313" i="16" s="1"/>
  <c r="AN1313" i="16" s="1"/>
  <c r="AE1312" i="16"/>
  <c r="AM1312" i="16" s="1"/>
  <c r="AN1312" i="16" s="1"/>
  <c r="AE1311" i="16"/>
  <c r="AM1311" i="16" s="1"/>
  <c r="AN1311" i="16" s="1"/>
  <c r="AE1310" i="16"/>
  <c r="AM1310" i="16" s="1"/>
  <c r="AN1310" i="16" s="1"/>
  <c r="AE1309" i="16"/>
  <c r="AE1308" i="16"/>
  <c r="AE1307" i="16"/>
  <c r="AE1306" i="16"/>
  <c r="AM1306" i="16" s="1"/>
  <c r="AE1305" i="16"/>
  <c r="AE1304" i="16"/>
  <c r="AE1303" i="16"/>
  <c r="AM1303" i="16" s="1"/>
  <c r="AN1303" i="16" s="1"/>
  <c r="AE1302" i="16"/>
  <c r="AM1302" i="16" s="1"/>
  <c r="AN1302" i="16" s="1"/>
  <c r="AE1301" i="16"/>
  <c r="AM1301" i="16" s="1"/>
  <c r="AN1301" i="16" s="1"/>
  <c r="AE1300" i="16"/>
  <c r="AM1300" i="16" s="1"/>
  <c r="AN1300" i="16" s="1"/>
  <c r="AE1299" i="16"/>
  <c r="AM1299" i="16" s="1"/>
  <c r="AN1299" i="16" s="1"/>
  <c r="AE1298" i="16"/>
  <c r="AM1298" i="16" s="1"/>
  <c r="AN1298" i="16" s="1"/>
  <c r="AE1297" i="16"/>
  <c r="AM1297" i="16" s="1"/>
  <c r="AN1297" i="16" s="1"/>
  <c r="AE1296" i="16"/>
  <c r="AM1296" i="16" s="1"/>
  <c r="AN1296" i="16" s="1"/>
  <c r="AE1295" i="16"/>
  <c r="AM1295" i="16" s="1"/>
  <c r="AN1295" i="16" s="1"/>
  <c r="AE1294" i="16"/>
  <c r="AM1294" i="16" s="1"/>
  <c r="AN1294" i="16" s="1"/>
  <c r="AE1293" i="16"/>
  <c r="AM1293" i="16" s="1"/>
  <c r="AN1293" i="16" s="1"/>
  <c r="AE1292" i="16"/>
  <c r="AM1292" i="16" s="1"/>
  <c r="AN1292" i="16" s="1"/>
  <c r="AE1291" i="16"/>
  <c r="AE1290" i="16"/>
  <c r="AE1289" i="16"/>
  <c r="AE1288" i="16"/>
  <c r="AE1287" i="16"/>
  <c r="AE1286" i="16"/>
  <c r="AE1285" i="16"/>
  <c r="AM1285" i="16" s="1"/>
  <c r="AN1285" i="16" s="1"/>
  <c r="AE1284" i="16"/>
  <c r="AM1284" i="16" s="1"/>
  <c r="AN1284" i="16" s="1"/>
  <c r="AE1283" i="16"/>
  <c r="AM1283" i="16" s="1"/>
  <c r="AN1283" i="16" s="1"/>
  <c r="AE1282" i="16"/>
  <c r="AM1282" i="16" s="1"/>
  <c r="AN1282" i="16" s="1"/>
  <c r="AE1281" i="16"/>
  <c r="AM1281" i="16" s="1"/>
  <c r="AN1281" i="16" s="1"/>
  <c r="AE1280" i="16"/>
  <c r="AM1280" i="16" s="1"/>
  <c r="AN1280" i="16" s="1"/>
  <c r="AE1279" i="16"/>
  <c r="AM1279" i="16" s="1"/>
  <c r="AN1279" i="16" s="1"/>
  <c r="AE1278" i="16"/>
  <c r="AM1278" i="16" s="1"/>
  <c r="AN1278" i="16" s="1"/>
  <c r="AE1277" i="16"/>
  <c r="AM1277" i="16" s="1"/>
  <c r="AN1277" i="16" s="1"/>
  <c r="AE1276" i="16"/>
  <c r="AM1276" i="16" s="1"/>
  <c r="AN1276" i="16" s="1"/>
  <c r="AE1275" i="16"/>
  <c r="AM1275" i="16" s="1"/>
  <c r="AN1275" i="16" s="1"/>
  <c r="AE1274" i="16"/>
  <c r="AM1274" i="16" s="1"/>
  <c r="AN1274" i="16" s="1"/>
  <c r="AE1273" i="16"/>
  <c r="AE1272" i="16"/>
  <c r="AE1271" i="16"/>
  <c r="AM1271" i="16" s="1"/>
  <c r="AE1270" i="16"/>
  <c r="AE1269" i="16"/>
  <c r="AE1268" i="16"/>
  <c r="AE1267" i="16"/>
  <c r="AM1267" i="16" s="1"/>
  <c r="AN1267" i="16" s="1"/>
  <c r="AE1266" i="16"/>
  <c r="AM1266" i="16" s="1"/>
  <c r="AN1266" i="16" s="1"/>
  <c r="AE1265" i="16"/>
  <c r="AM1265" i="16" s="1"/>
  <c r="AN1265" i="16" s="1"/>
  <c r="AE1264" i="16"/>
  <c r="AM1264" i="16" s="1"/>
  <c r="AN1264" i="16" s="1"/>
  <c r="AE1263" i="16"/>
  <c r="AM1263" i="16" s="1"/>
  <c r="AN1263" i="16" s="1"/>
  <c r="AE1262" i="16"/>
  <c r="AM1262" i="16" s="1"/>
  <c r="AN1262" i="16" s="1"/>
  <c r="AE1261" i="16"/>
  <c r="AM1261" i="16" s="1"/>
  <c r="AN1261" i="16" s="1"/>
  <c r="AE1260" i="16"/>
  <c r="AM1260" i="16" s="1"/>
  <c r="AN1260" i="16" s="1"/>
  <c r="AE794" i="16"/>
  <c r="AE795" i="16"/>
  <c r="AE796" i="16"/>
  <c r="AE797" i="16"/>
  <c r="AE798" i="16"/>
  <c r="AE799" i="16"/>
  <c r="AE800" i="16"/>
  <c r="AM800" i="16" s="1"/>
  <c r="AN800" i="16" s="1"/>
  <c r="AE801" i="16"/>
  <c r="AM801" i="16" s="1"/>
  <c r="AN801" i="16" s="1"/>
  <c r="AE802" i="16"/>
  <c r="AM802" i="16" s="1"/>
  <c r="AN802" i="16" s="1"/>
  <c r="AE803" i="16"/>
  <c r="AM803" i="16" s="1"/>
  <c r="AN803" i="16" s="1"/>
  <c r="AE804" i="16"/>
  <c r="AM804" i="16" s="1"/>
  <c r="AN804" i="16" s="1"/>
  <c r="AE805" i="16"/>
  <c r="AM805" i="16" s="1"/>
  <c r="AN805" i="16" s="1"/>
  <c r="AE806" i="16"/>
  <c r="AE807" i="16"/>
  <c r="AE808" i="16"/>
  <c r="AE809" i="16"/>
  <c r="AE810" i="16"/>
  <c r="AE811" i="16"/>
  <c r="AE812" i="16"/>
  <c r="AM812" i="16" s="1"/>
  <c r="AE813" i="16"/>
  <c r="AM813" i="16" s="1"/>
  <c r="AE814" i="16"/>
  <c r="AM814" i="16" s="1"/>
  <c r="AE815" i="16"/>
  <c r="AM815" i="16" s="1"/>
  <c r="AE816" i="16"/>
  <c r="AM816" i="16" s="1"/>
  <c r="AE817" i="16"/>
  <c r="AM817" i="16" s="1"/>
  <c r="AE818" i="16"/>
  <c r="AM818" i="16" s="1"/>
  <c r="AE819" i="16"/>
  <c r="AE820" i="16"/>
  <c r="AE821" i="16"/>
  <c r="AE822" i="16"/>
  <c r="AE823" i="16"/>
  <c r="AE824" i="16"/>
  <c r="AM824" i="16" s="1"/>
  <c r="AN824" i="16" s="1"/>
  <c r="AE825" i="16"/>
  <c r="AM825" i="16" s="1"/>
  <c r="AN825" i="16" s="1"/>
  <c r="AE826" i="16"/>
  <c r="AM826" i="16" s="1"/>
  <c r="AN826" i="16" s="1"/>
  <c r="AE827" i="16"/>
  <c r="AM827" i="16" s="1"/>
  <c r="AN827" i="16" s="1"/>
  <c r="AE828" i="16"/>
  <c r="AM828" i="16" s="1"/>
  <c r="AN828" i="16" s="1"/>
  <c r="AE829" i="16"/>
  <c r="AM829" i="16" s="1"/>
  <c r="AN829" i="16" s="1"/>
  <c r="AE830" i="16"/>
  <c r="AE831" i="16"/>
  <c r="AE832" i="16"/>
  <c r="AE833" i="16"/>
  <c r="AE834" i="16"/>
  <c r="AE835" i="16"/>
  <c r="AE836" i="16"/>
  <c r="AM836" i="16" s="1"/>
  <c r="AN836" i="16" s="1"/>
  <c r="AE837" i="16"/>
  <c r="AM837" i="16" s="1"/>
  <c r="AE838" i="16"/>
  <c r="AM838" i="16" s="1"/>
  <c r="AN838" i="16" s="1"/>
  <c r="AE839" i="16"/>
  <c r="AM839" i="16" s="1"/>
  <c r="AN839" i="16" s="1"/>
  <c r="AE840" i="16"/>
  <c r="AM840" i="16" s="1"/>
  <c r="AN840" i="16" s="1"/>
  <c r="AE841" i="16"/>
  <c r="AM841" i="16" s="1"/>
  <c r="AE842" i="16"/>
  <c r="AE843" i="16"/>
  <c r="AE844" i="16"/>
  <c r="AE845" i="16"/>
  <c r="AE846" i="16"/>
  <c r="AE847" i="16"/>
  <c r="AE848" i="16"/>
  <c r="AM848" i="16" s="1"/>
  <c r="AN848" i="16" s="1"/>
  <c r="AE849" i="16"/>
  <c r="AM849" i="16" s="1"/>
  <c r="AN849" i="16" s="1"/>
  <c r="AE850" i="16"/>
  <c r="AM850" i="16" s="1"/>
  <c r="AN850" i="16" s="1"/>
  <c r="AE851" i="16"/>
  <c r="AM851" i="16" s="1"/>
  <c r="AN851" i="16" s="1"/>
  <c r="AE852" i="16"/>
  <c r="AM852" i="16" s="1"/>
  <c r="AN852" i="16" s="1"/>
  <c r="AE853" i="16"/>
  <c r="AM853" i="16" s="1"/>
  <c r="AN853" i="16" s="1"/>
  <c r="AE854" i="16"/>
  <c r="AE855" i="16"/>
  <c r="AE856" i="16"/>
  <c r="AE857" i="16"/>
  <c r="AE858" i="16"/>
  <c r="AE859" i="16"/>
  <c r="AE860" i="16"/>
  <c r="AM860" i="16" s="1"/>
  <c r="AN860" i="16" s="1"/>
  <c r="AE861" i="16"/>
  <c r="AM861" i="16" s="1"/>
  <c r="AN861" i="16" s="1"/>
  <c r="AE862" i="16"/>
  <c r="AM862" i="16" s="1"/>
  <c r="AN862" i="16" s="1"/>
  <c r="AE863" i="16"/>
  <c r="AM863" i="16" s="1"/>
  <c r="AN863" i="16" s="1"/>
  <c r="AE864" i="16"/>
  <c r="AM864" i="16" s="1"/>
  <c r="AN864" i="16" s="1"/>
  <c r="AE865" i="16"/>
  <c r="AM865" i="16" s="1"/>
  <c r="AN865" i="16" s="1"/>
  <c r="AE866" i="16"/>
  <c r="AM866" i="16" s="1"/>
  <c r="AN866" i="16" s="1"/>
  <c r="AE867" i="16"/>
  <c r="AM867" i="16" s="1"/>
  <c r="AN867" i="16" s="1"/>
  <c r="AE868" i="16"/>
  <c r="AM868" i="16" s="1"/>
  <c r="AN868" i="16" s="1"/>
  <c r="AE869" i="16"/>
  <c r="AM869" i="16" s="1"/>
  <c r="AN869" i="16" s="1"/>
  <c r="AE870" i="16"/>
  <c r="AM870" i="16" s="1"/>
  <c r="AN870" i="16" s="1"/>
  <c r="AE871" i="16"/>
  <c r="AM871" i="16" s="1"/>
  <c r="AN871" i="16" s="1"/>
  <c r="AE872" i="16"/>
  <c r="AE873" i="16"/>
  <c r="AE874" i="16"/>
  <c r="AE875" i="16"/>
  <c r="AE876" i="16"/>
  <c r="AE877" i="16"/>
  <c r="AE878" i="16"/>
  <c r="AM878" i="16" s="1"/>
  <c r="AE879" i="16"/>
  <c r="AM879" i="16" s="1"/>
  <c r="AE880" i="16"/>
  <c r="AM880" i="16" s="1"/>
  <c r="AE881" i="16"/>
  <c r="AM881" i="16" s="1"/>
  <c r="AE882" i="16"/>
  <c r="AM882" i="16" s="1"/>
  <c r="AE883" i="16"/>
  <c r="AM883" i="16" s="1"/>
  <c r="AE884" i="16"/>
  <c r="AM884" i="16" s="1"/>
  <c r="AE885" i="16"/>
  <c r="AM885" i="16" s="1"/>
  <c r="AE886" i="16"/>
  <c r="AM886" i="16" s="1"/>
  <c r="AE887" i="16"/>
  <c r="AM887" i="16" s="1"/>
  <c r="AE888" i="16"/>
  <c r="AM888" i="16" s="1"/>
  <c r="AE889" i="16"/>
  <c r="AM889" i="16" s="1"/>
  <c r="AE890" i="16"/>
  <c r="AE891" i="16"/>
  <c r="AE892" i="16"/>
  <c r="AE893" i="16"/>
  <c r="AE894" i="16"/>
  <c r="AE895" i="16"/>
  <c r="AE896" i="16"/>
  <c r="AM896" i="16" s="1"/>
  <c r="AN896" i="16" s="1"/>
  <c r="AE897" i="16"/>
  <c r="AM897" i="16" s="1"/>
  <c r="AN897" i="16" s="1"/>
  <c r="AE898" i="16"/>
  <c r="AM898" i="16" s="1"/>
  <c r="AN898" i="16" s="1"/>
  <c r="AE899" i="16"/>
  <c r="AM899" i="16" s="1"/>
  <c r="AN899" i="16" s="1"/>
  <c r="AE900" i="16"/>
  <c r="AM900" i="16" s="1"/>
  <c r="AN900" i="16" s="1"/>
  <c r="AE901" i="16"/>
  <c r="AM901" i="16" s="1"/>
  <c r="AN901" i="16" s="1"/>
  <c r="AE902" i="16"/>
  <c r="AM902" i="16" s="1"/>
  <c r="AN902" i="16" s="1"/>
  <c r="AE903" i="16"/>
  <c r="AM903" i="16" s="1"/>
  <c r="AN903" i="16" s="1"/>
  <c r="AE904" i="16"/>
  <c r="AM904" i="16" s="1"/>
  <c r="AN904" i="16" s="1"/>
  <c r="AE905" i="16"/>
  <c r="AM905" i="16" s="1"/>
  <c r="AN905" i="16" s="1"/>
  <c r="AE906" i="16"/>
  <c r="AM906" i="16" s="1"/>
  <c r="AN906" i="16" s="1"/>
  <c r="AE907" i="16"/>
  <c r="AM907" i="16" s="1"/>
  <c r="AN907" i="16" s="1"/>
  <c r="AE908" i="16"/>
  <c r="AE909" i="16"/>
  <c r="AE910" i="16"/>
  <c r="AE911" i="16"/>
  <c r="AE912" i="16"/>
  <c r="AE913" i="16"/>
  <c r="AE914" i="16"/>
  <c r="AM914" i="16" s="1"/>
  <c r="AN914" i="16" s="1"/>
  <c r="AE915" i="16"/>
  <c r="AM915" i="16" s="1"/>
  <c r="AN915" i="16" s="1"/>
  <c r="AE916" i="16"/>
  <c r="AM916" i="16" s="1"/>
  <c r="AN916" i="16" s="1"/>
  <c r="AE917" i="16"/>
  <c r="AM917" i="16" s="1"/>
  <c r="AN917" i="16" s="1"/>
  <c r="AE918" i="16"/>
  <c r="AM918" i="16" s="1"/>
  <c r="AN918" i="16" s="1"/>
  <c r="AE919" i="16"/>
  <c r="AM919" i="16" s="1"/>
  <c r="AN919" i="16" s="1"/>
  <c r="AE920" i="16"/>
  <c r="AM920" i="16" s="1"/>
  <c r="AN920" i="16" s="1"/>
  <c r="AE921" i="16"/>
  <c r="AM921" i="16" s="1"/>
  <c r="AN921" i="16" s="1"/>
  <c r="AE922" i="16"/>
  <c r="AM922" i="16" s="1"/>
  <c r="AN922" i="16" s="1"/>
  <c r="AE923" i="16"/>
  <c r="AM923" i="16" s="1"/>
  <c r="AN923" i="16" s="1"/>
  <c r="AE924" i="16"/>
  <c r="AM924" i="16" s="1"/>
  <c r="AN924" i="16" s="1"/>
  <c r="AE925" i="16"/>
  <c r="AM925" i="16" s="1"/>
  <c r="AN925" i="16" s="1"/>
  <c r="AE926" i="16"/>
  <c r="AE927" i="16"/>
  <c r="AE928" i="16"/>
  <c r="AE929" i="16"/>
  <c r="AE930" i="16"/>
  <c r="AE931" i="16"/>
  <c r="AE932" i="16"/>
  <c r="AM932" i="16" s="1"/>
  <c r="AN932" i="16" s="1"/>
  <c r="AE933" i="16"/>
  <c r="AM933" i="16" s="1"/>
  <c r="AN933" i="16" s="1"/>
  <c r="AE934" i="16"/>
  <c r="AM934" i="16" s="1"/>
  <c r="AN934" i="16" s="1"/>
  <c r="AE935" i="16"/>
  <c r="AM935" i="16" s="1"/>
  <c r="AN935" i="16" s="1"/>
  <c r="AE936" i="16"/>
  <c r="AM936" i="16" s="1"/>
  <c r="AN936" i="16" s="1"/>
  <c r="AE937" i="16"/>
  <c r="AM937" i="16" s="1"/>
  <c r="AN937" i="16" s="1"/>
  <c r="AE938" i="16"/>
  <c r="AM938" i="16" s="1"/>
  <c r="AN938" i="16" s="1"/>
  <c r="AE939" i="16"/>
  <c r="AM939" i="16" s="1"/>
  <c r="AN939" i="16" s="1"/>
  <c r="AE940" i="16"/>
  <c r="AM940" i="16" s="1"/>
  <c r="AN940" i="16" s="1"/>
  <c r="AE941" i="16"/>
  <c r="AM941" i="16" s="1"/>
  <c r="AN941" i="16" s="1"/>
  <c r="AE942" i="16"/>
  <c r="AM942" i="16" s="1"/>
  <c r="AN942" i="16" s="1"/>
  <c r="AE943" i="16"/>
  <c r="AM943" i="16" s="1"/>
  <c r="AN943" i="16" s="1"/>
  <c r="AE944" i="16"/>
  <c r="AE945" i="16"/>
  <c r="AE946" i="16"/>
  <c r="AE947" i="16"/>
  <c r="AE948" i="16"/>
  <c r="AE949" i="16"/>
  <c r="AE950" i="16"/>
  <c r="AM950" i="16" s="1"/>
  <c r="AN950" i="16" s="1"/>
  <c r="AE951" i="16"/>
  <c r="AM951" i="16" s="1"/>
  <c r="AN951" i="16" s="1"/>
  <c r="AE952" i="16"/>
  <c r="AM952" i="16" s="1"/>
  <c r="AN952" i="16" s="1"/>
  <c r="AE953" i="16"/>
  <c r="AM953" i="16" s="1"/>
  <c r="AN953" i="16" s="1"/>
  <c r="AE954" i="16"/>
  <c r="AM954" i="16" s="1"/>
  <c r="AN954" i="16" s="1"/>
  <c r="AE955" i="16"/>
  <c r="AM955" i="16" s="1"/>
  <c r="AN955" i="16" s="1"/>
  <c r="AE956" i="16"/>
  <c r="AM956" i="16" s="1"/>
  <c r="AN956" i="16" s="1"/>
  <c r="AE957" i="16"/>
  <c r="AM957" i="16" s="1"/>
  <c r="AN957" i="16" s="1"/>
  <c r="AE958" i="16"/>
  <c r="AM958" i="16" s="1"/>
  <c r="AN958" i="16" s="1"/>
  <c r="AE959" i="16"/>
  <c r="AM959" i="16" s="1"/>
  <c r="AN959" i="16" s="1"/>
  <c r="AE960" i="16"/>
  <c r="AM960" i="16" s="1"/>
  <c r="AN960" i="16" s="1"/>
  <c r="AE961" i="16"/>
  <c r="AM961" i="16" s="1"/>
  <c r="AN961" i="16" s="1"/>
  <c r="AE962" i="16"/>
  <c r="AE963" i="16"/>
  <c r="AE964" i="16"/>
  <c r="AE965" i="16"/>
  <c r="AE966" i="16"/>
  <c r="AE967" i="16"/>
  <c r="AE968" i="16"/>
  <c r="AM968" i="16" s="1"/>
  <c r="AN968" i="16" s="1"/>
  <c r="AE969" i="16"/>
  <c r="AM969" i="16" s="1"/>
  <c r="AN969" i="16" s="1"/>
  <c r="AE970" i="16"/>
  <c r="AM970" i="16" s="1"/>
  <c r="AN970" i="16" s="1"/>
  <c r="AE971" i="16"/>
  <c r="AM971" i="16" s="1"/>
  <c r="AN971" i="16" s="1"/>
  <c r="AE972" i="16"/>
  <c r="AM972" i="16" s="1"/>
  <c r="AN972" i="16" s="1"/>
  <c r="AE973" i="16"/>
  <c r="AM973" i="16" s="1"/>
  <c r="AN973" i="16" s="1"/>
  <c r="AE974" i="16"/>
  <c r="AM974" i="16" s="1"/>
  <c r="AN974" i="16" s="1"/>
  <c r="AE975" i="16"/>
  <c r="AM975" i="16" s="1"/>
  <c r="AN975" i="16" s="1"/>
  <c r="AE976" i="16"/>
  <c r="AM976" i="16" s="1"/>
  <c r="AN976" i="16" s="1"/>
  <c r="AE977" i="16"/>
  <c r="AM977" i="16" s="1"/>
  <c r="AN977" i="16" s="1"/>
  <c r="AE978" i="16"/>
  <c r="AM978" i="16" s="1"/>
  <c r="AN978" i="16" s="1"/>
  <c r="AE979" i="16"/>
  <c r="AM979" i="16" s="1"/>
  <c r="AN979" i="16" s="1"/>
  <c r="AE980" i="16"/>
  <c r="AM980" i="16" s="1"/>
  <c r="AE981" i="16"/>
  <c r="AE982" i="16"/>
  <c r="AE983" i="16"/>
  <c r="AE984" i="16"/>
  <c r="AE985" i="16"/>
  <c r="AE986" i="16"/>
  <c r="AM986" i="16" s="1"/>
  <c r="AN986" i="16" s="1"/>
  <c r="AE987" i="16"/>
  <c r="AM987" i="16" s="1"/>
  <c r="AN987" i="16" s="1"/>
  <c r="AE988" i="16"/>
  <c r="AM988" i="16" s="1"/>
  <c r="AN988" i="16" s="1"/>
  <c r="AE989" i="16"/>
  <c r="AM989" i="16" s="1"/>
  <c r="AN989" i="16" s="1"/>
  <c r="AE990" i="16"/>
  <c r="AM990" i="16" s="1"/>
  <c r="AN990" i="16" s="1"/>
  <c r="AE991" i="16"/>
  <c r="AM991" i="16" s="1"/>
  <c r="AN991" i="16" s="1"/>
  <c r="AE992" i="16"/>
  <c r="AM992" i="16" s="1"/>
  <c r="AN992" i="16" s="1"/>
  <c r="AE993" i="16"/>
  <c r="AM993" i="16" s="1"/>
  <c r="AN993" i="16" s="1"/>
  <c r="AE994" i="16"/>
  <c r="AM994" i="16" s="1"/>
  <c r="AN994" i="16" s="1"/>
  <c r="AE995" i="16"/>
  <c r="AM995" i="16" s="1"/>
  <c r="AN995" i="16" s="1"/>
  <c r="AE996" i="16"/>
  <c r="AM996" i="16" s="1"/>
  <c r="AN996" i="16" s="1"/>
  <c r="AE997" i="16"/>
  <c r="AM997" i="16" s="1"/>
  <c r="AN997" i="16" s="1"/>
  <c r="AE998" i="16"/>
  <c r="AE999" i="16"/>
  <c r="AE1000" i="16"/>
  <c r="AE1001" i="16"/>
  <c r="AE1002" i="16"/>
  <c r="AE1003" i="16"/>
  <c r="AE1004" i="16"/>
  <c r="AM1004" i="16" s="1"/>
  <c r="AN1004" i="16" s="1"/>
  <c r="AE1005" i="16"/>
  <c r="AM1005" i="16" s="1"/>
  <c r="AN1005" i="16" s="1"/>
  <c r="AE1006" i="16"/>
  <c r="AM1006" i="16" s="1"/>
  <c r="AN1006" i="16" s="1"/>
  <c r="AE1007" i="16"/>
  <c r="AM1007" i="16" s="1"/>
  <c r="AN1007" i="16" s="1"/>
  <c r="AE1008" i="16"/>
  <c r="AM1008" i="16" s="1"/>
  <c r="AN1008" i="16" s="1"/>
  <c r="AE1009" i="16"/>
  <c r="AM1009" i="16" s="1"/>
  <c r="AN1009" i="16" s="1"/>
  <c r="AE1010" i="16"/>
  <c r="AM1010" i="16" s="1"/>
  <c r="AN1010" i="16" s="1"/>
  <c r="AE1011" i="16"/>
  <c r="AM1011" i="16" s="1"/>
  <c r="AN1011" i="16" s="1"/>
  <c r="AE1012" i="16"/>
  <c r="AM1012" i="16" s="1"/>
  <c r="AN1012" i="16" s="1"/>
  <c r="AE1013" i="16"/>
  <c r="AM1013" i="16" s="1"/>
  <c r="AN1013" i="16" s="1"/>
  <c r="AE1014" i="16"/>
  <c r="AM1014" i="16" s="1"/>
  <c r="AN1014" i="16" s="1"/>
  <c r="AE1015" i="16"/>
  <c r="AM1015" i="16" s="1"/>
  <c r="AN1015" i="16" s="1"/>
  <c r="AE1016" i="16"/>
  <c r="AE1017" i="16"/>
  <c r="AE1018" i="16"/>
  <c r="AE1019" i="16"/>
  <c r="AE1020" i="16"/>
  <c r="AM1020" i="16" s="1"/>
  <c r="AE1021" i="16"/>
  <c r="AE1022" i="16"/>
  <c r="AM1022" i="16" s="1"/>
  <c r="AN1022" i="16" s="1"/>
  <c r="AE1023" i="16"/>
  <c r="AM1023" i="16" s="1"/>
  <c r="AN1023" i="16" s="1"/>
  <c r="AE1024" i="16"/>
  <c r="AM1024" i="16" s="1"/>
  <c r="AN1024" i="16" s="1"/>
  <c r="AE1025" i="16"/>
  <c r="AM1025" i="16" s="1"/>
  <c r="AN1025" i="16" s="1"/>
  <c r="AE1026" i="16"/>
  <c r="AM1026" i="16" s="1"/>
  <c r="AN1026" i="16" s="1"/>
  <c r="AE1027" i="16"/>
  <c r="AM1027" i="16" s="1"/>
  <c r="AN1027" i="16" s="1"/>
  <c r="AE1028" i="16"/>
  <c r="AM1028" i="16" s="1"/>
  <c r="AN1028" i="16" s="1"/>
  <c r="AE1029" i="16"/>
  <c r="AM1029" i="16" s="1"/>
  <c r="AN1029" i="16" s="1"/>
  <c r="AE1030" i="16"/>
  <c r="AM1030" i="16" s="1"/>
  <c r="AN1030" i="16" s="1"/>
  <c r="AE1031" i="16"/>
  <c r="AM1031" i="16" s="1"/>
  <c r="AN1031" i="16" s="1"/>
  <c r="AE1032" i="16"/>
  <c r="AM1032" i="16" s="1"/>
  <c r="AN1032" i="16" s="1"/>
  <c r="AE1033" i="16"/>
  <c r="AM1033" i="16" s="1"/>
  <c r="AN1033" i="16" s="1"/>
  <c r="AE1034" i="16"/>
  <c r="AE1035" i="16"/>
  <c r="AE1036" i="16"/>
  <c r="AE1037" i="16"/>
  <c r="AE1038" i="16"/>
  <c r="AE1039" i="16"/>
  <c r="AE1040" i="16"/>
  <c r="AM1040" i="16" s="1"/>
  <c r="AN1040" i="16" s="1"/>
  <c r="AE1041" i="16"/>
  <c r="AM1041" i="16" s="1"/>
  <c r="AN1041" i="16" s="1"/>
  <c r="AE1042" i="16"/>
  <c r="AM1042" i="16" s="1"/>
  <c r="AN1042" i="16" s="1"/>
  <c r="AE1043" i="16"/>
  <c r="AM1043" i="16" s="1"/>
  <c r="AN1043" i="16" s="1"/>
  <c r="AE1044" i="16"/>
  <c r="AM1044" i="16" s="1"/>
  <c r="AN1044" i="16" s="1"/>
  <c r="AE1045" i="16"/>
  <c r="AM1045" i="16" s="1"/>
  <c r="AN1045" i="16" s="1"/>
  <c r="AE1046" i="16"/>
  <c r="AM1046" i="16" s="1"/>
  <c r="AN1046" i="16" s="1"/>
  <c r="AE1047" i="16"/>
  <c r="AM1047" i="16" s="1"/>
  <c r="AN1047" i="16" s="1"/>
  <c r="AE1048" i="16"/>
  <c r="AM1048" i="16" s="1"/>
  <c r="AN1048" i="16" s="1"/>
  <c r="AE1049" i="16"/>
  <c r="AM1049" i="16" s="1"/>
  <c r="AN1049" i="16" s="1"/>
  <c r="AE1050" i="16"/>
  <c r="AM1050" i="16" s="1"/>
  <c r="AN1050" i="16" s="1"/>
  <c r="AE1051" i="16"/>
  <c r="AM1051" i="16" s="1"/>
  <c r="AN1051" i="16" s="1"/>
  <c r="AE1052" i="16"/>
  <c r="AE1053" i="16"/>
  <c r="AE1054" i="16"/>
  <c r="AE1055" i="16"/>
  <c r="AE1056" i="16"/>
  <c r="AE1057" i="16"/>
  <c r="AE1058" i="16"/>
  <c r="AM1058" i="16" s="1"/>
  <c r="AN1058" i="16" s="1"/>
  <c r="AE1059" i="16"/>
  <c r="AM1059" i="16" s="1"/>
  <c r="AN1059" i="16" s="1"/>
  <c r="AE1060" i="16"/>
  <c r="AM1060" i="16" s="1"/>
  <c r="AN1060" i="16" s="1"/>
  <c r="AE1061" i="16"/>
  <c r="AM1061" i="16" s="1"/>
  <c r="AN1061" i="16" s="1"/>
  <c r="AE1062" i="16"/>
  <c r="AM1062" i="16" s="1"/>
  <c r="AN1062" i="16" s="1"/>
  <c r="AE1063" i="16"/>
  <c r="AM1063" i="16" s="1"/>
  <c r="AN1063" i="16" s="1"/>
  <c r="AE1064" i="16"/>
  <c r="AM1064" i="16" s="1"/>
  <c r="AN1064" i="16" s="1"/>
  <c r="AE1065" i="16"/>
  <c r="AM1065" i="16" s="1"/>
  <c r="AN1065" i="16" s="1"/>
  <c r="AE1066" i="16"/>
  <c r="AM1066" i="16" s="1"/>
  <c r="AN1066" i="16" s="1"/>
  <c r="AE1067" i="16"/>
  <c r="AM1067" i="16" s="1"/>
  <c r="AN1067" i="16" s="1"/>
  <c r="AE1068" i="16"/>
  <c r="AM1068" i="16" s="1"/>
  <c r="AN1068" i="16" s="1"/>
  <c r="AE1069" i="16"/>
  <c r="AM1069" i="16" s="1"/>
  <c r="AN1069" i="16" s="1"/>
  <c r="AE1070" i="16"/>
  <c r="AE1071" i="16"/>
  <c r="AE1072" i="16"/>
  <c r="AE1073" i="16"/>
  <c r="AE1074" i="16"/>
  <c r="AE1075" i="16"/>
  <c r="AE1076" i="16"/>
  <c r="AM1076" i="16" s="1"/>
  <c r="AN1076" i="16" s="1"/>
  <c r="AE1077" i="16"/>
  <c r="AM1077" i="16" s="1"/>
  <c r="AN1077" i="16" s="1"/>
  <c r="AE1078" i="16"/>
  <c r="AM1078" i="16" s="1"/>
  <c r="AN1078" i="16" s="1"/>
  <c r="AE1079" i="16"/>
  <c r="AM1079" i="16" s="1"/>
  <c r="AN1079" i="16" s="1"/>
  <c r="AE1080" i="16"/>
  <c r="AM1080" i="16" s="1"/>
  <c r="AN1080" i="16" s="1"/>
  <c r="AE1081" i="16"/>
  <c r="AM1081" i="16" s="1"/>
  <c r="AN1081" i="16" s="1"/>
  <c r="AE1082" i="16"/>
  <c r="AM1082" i="16" s="1"/>
  <c r="AN1082" i="16" s="1"/>
  <c r="AE1083" i="16"/>
  <c r="AM1083" i="16" s="1"/>
  <c r="AN1083" i="16" s="1"/>
  <c r="AE1084" i="16"/>
  <c r="AM1084" i="16" s="1"/>
  <c r="AN1084" i="16" s="1"/>
  <c r="AE1085" i="16"/>
  <c r="AM1085" i="16" s="1"/>
  <c r="AN1085" i="16" s="1"/>
  <c r="AE1086" i="16"/>
  <c r="AM1086" i="16" s="1"/>
  <c r="AN1086" i="16" s="1"/>
  <c r="AE1087" i="16"/>
  <c r="AM1087" i="16" s="1"/>
  <c r="AN1087" i="16" s="1"/>
  <c r="AE1088" i="16"/>
  <c r="AE1089" i="16"/>
  <c r="AE1090" i="16"/>
  <c r="AE1091" i="16"/>
  <c r="AE1092" i="16"/>
  <c r="AM1092" i="16" s="1"/>
  <c r="AE1093" i="16"/>
  <c r="AE1094" i="16"/>
  <c r="AM1094" i="16" s="1"/>
  <c r="AN1094" i="16" s="1"/>
  <c r="AE1095" i="16"/>
  <c r="AM1095" i="16" s="1"/>
  <c r="AN1095" i="16" s="1"/>
  <c r="AE1096" i="16"/>
  <c r="AM1096" i="16" s="1"/>
  <c r="AN1096" i="16" s="1"/>
  <c r="AE1097" i="16"/>
  <c r="AM1097" i="16" s="1"/>
  <c r="AN1097" i="16" s="1"/>
  <c r="AE1098" i="16"/>
  <c r="AM1098" i="16" s="1"/>
  <c r="AN1098" i="16" s="1"/>
  <c r="AE1099" i="16"/>
  <c r="AM1099" i="16" s="1"/>
  <c r="AN1099" i="16" s="1"/>
  <c r="AE1100" i="16"/>
  <c r="AM1100" i="16" s="1"/>
  <c r="AN1100" i="16" s="1"/>
  <c r="AE1101" i="16"/>
  <c r="AM1101" i="16" s="1"/>
  <c r="AN1101" i="16" s="1"/>
  <c r="AE1102" i="16"/>
  <c r="AM1102" i="16" s="1"/>
  <c r="AN1102" i="16" s="1"/>
  <c r="AE1103" i="16"/>
  <c r="AM1103" i="16" s="1"/>
  <c r="AN1103" i="16" s="1"/>
  <c r="AE1104" i="16"/>
  <c r="AM1104" i="16" s="1"/>
  <c r="AN1104" i="16" s="1"/>
  <c r="AE1105" i="16"/>
  <c r="AM1105" i="16" s="1"/>
  <c r="AN1105" i="16" s="1"/>
  <c r="AE1106" i="16"/>
  <c r="AE1107" i="16"/>
  <c r="AE1108" i="16"/>
  <c r="AE1109" i="16"/>
  <c r="AE1110" i="16"/>
  <c r="AE1111" i="16"/>
  <c r="AE1112" i="16"/>
  <c r="AM1112" i="16" s="1"/>
  <c r="AN1112" i="16" s="1"/>
  <c r="AE1113" i="16"/>
  <c r="AM1113" i="16" s="1"/>
  <c r="AN1113" i="16" s="1"/>
  <c r="AE1114" i="16"/>
  <c r="AM1114" i="16" s="1"/>
  <c r="AN1114" i="16" s="1"/>
  <c r="AE1115" i="16"/>
  <c r="AM1115" i="16" s="1"/>
  <c r="AN1115" i="16" s="1"/>
  <c r="AE1116" i="16"/>
  <c r="AM1116" i="16" s="1"/>
  <c r="AN1116" i="16" s="1"/>
  <c r="AE1117" i="16"/>
  <c r="AM1117" i="16" s="1"/>
  <c r="AN1117" i="16" s="1"/>
  <c r="AE1118" i="16"/>
  <c r="AM1118" i="16" s="1"/>
  <c r="AN1118" i="16" s="1"/>
  <c r="AE1119" i="16"/>
  <c r="AM1119" i="16" s="1"/>
  <c r="AN1119" i="16" s="1"/>
  <c r="AE1120" i="16"/>
  <c r="AM1120" i="16" s="1"/>
  <c r="AN1120" i="16" s="1"/>
  <c r="AE1121" i="16"/>
  <c r="AM1121" i="16" s="1"/>
  <c r="AN1121" i="16" s="1"/>
  <c r="AE1122" i="16"/>
  <c r="AM1122" i="16" s="1"/>
  <c r="AN1122" i="16" s="1"/>
  <c r="AE1123" i="16"/>
  <c r="AM1123" i="16" s="1"/>
  <c r="AN1123" i="16" s="1"/>
  <c r="AE1124" i="16"/>
  <c r="AE1125" i="16"/>
  <c r="AE1126" i="16"/>
  <c r="AE1127" i="16"/>
  <c r="AE1128" i="16"/>
  <c r="AE1129" i="16"/>
  <c r="AE1130" i="16"/>
  <c r="AM1130" i="16" s="1"/>
  <c r="AN1130" i="16" s="1"/>
  <c r="AE1131" i="16"/>
  <c r="AM1131" i="16" s="1"/>
  <c r="AN1131" i="16" s="1"/>
  <c r="AE1132" i="16"/>
  <c r="AM1132" i="16" s="1"/>
  <c r="AN1132" i="16" s="1"/>
  <c r="AE1133" i="16"/>
  <c r="AM1133" i="16" s="1"/>
  <c r="AN1133" i="16" s="1"/>
  <c r="AE1134" i="16"/>
  <c r="AM1134" i="16" s="1"/>
  <c r="AN1134" i="16" s="1"/>
  <c r="AE1135" i="16"/>
  <c r="AM1135" i="16" s="1"/>
  <c r="AN1135" i="16" s="1"/>
  <c r="AE1136" i="16"/>
  <c r="AM1136" i="16" s="1"/>
  <c r="AN1136" i="16" s="1"/>
  <c r="AE1137" i="16"/>
  <c r="AM1137" i="16" s="1"/>
  <c r="AN1137" i="16" s="1"/>
  <c r="AE1138" i="16"/>
  <c r="AM1138" i="16" s="1"/>
  <c r="AN1138" i="16" s="1"/>
  <c r="AE1139" i="16"/>
  <c r="AM1139" i="16" s="1"/>
  <c r="AN1139" i="16" s="1"/>
  <c r="AE1140" i="16"/>
  <c r="AM1140" i="16" s="1"/>
  <c r="AN1140" i="16" s="1"/>
  <c r="AE1141" i="16"/>
  <c r="AM1141" i="16" s="1"/>
  <c r="AN1141" i="16" s="1"/>
  <c r="AE1142" i="16"/>
  <c r="AE1143" i="16"/>
  <c r="AE1144" i="16"/>
  <c r="AE1145" i="16"/>
  <c r="AE1146" i="16"/>
  <c r="AE1147" i="16"/>
  <c r="AE1148" i="16"/>
  <c r="AM1148" i="16" s="1"/>
  <c r="AN1148" i="16" s="1"/>
  <c r="AE1149" i="16"/>
  <c r="AM1149" i="16" s="1"/>
  <c r="AN1149" i="16" s="1"/>
  <c r="AE1150" i="16"/>
  <c r="AM1150" i="16" s="1"/>
  <c r="AN1150" i="16" s="1"/>
  <c r="AE1151" i="16"/>
  <c r="AM1151" i="16" s="1"/>
  <c r="AN1151" i="16" s="1"/>
  <c r="AE1152" i="16"/>
  <c r="AM1152" i="16" s="1"/>
  <c r="AN1152" i="16" s="1"/>
  <c r="AE1153" i="16"/>
  <c r="AM1153" i="16" s="1"/>
  <c r="AN1153" i="16" s="1"/>
  <c r="AE1154" i="16"/>
  <c r="AM1154" i="16" s="1"/>
  <c r="AN1154" i="16" s="1"/>
  <c r="AE1155" i="16"/>
  <c r="AM1155" i="16" s="1"/>
  <c r="AN1155" i="16" s="1"/>
  <c r="AE1156" i="16"/>
  <c r="AM1156" i="16" s="1"/>
  <c r="AN1156" i="16" s="1"/>
  <c r="AE1157" i="16"/>
  <c r="AM1157" i="16" s="1"/>
  <c r="AN1157" i="16" s="1"/>
  <c r="AE1158" i="16"/>
  <c r="AM1158" i="16" s="1"/>
  <c r="AN1158" i="16" s="1"/>
  <c r="AE1159" i="16"/>
  <c r="AM1159" i="16" s="1"/>
  <c r="AN1159" i="16" s="1"/>
  <c r="AE1160" i="16"/>
  <c r="AE1161" i="16"/>
  <c r="AE1162" i="16"/>
  <c r="AE1163" i="16"/>
  <c r="AE1164" i="16"/>
  <c r="AE1165" i="16"/>
  <c r="AE1166" i="16"/>
  <c r="AM1166" i="16" s="1"/>
  <c r="AN1166" i="16" s="1"/>
  <c r="AE1167" i="16"/>
  <c r="AM1167" i="16" s="1"/>
  <c r="AN1167" i="16" s="1"/>
  <c r="AE1168" i="16"/>
  <c r="AM1168" i="16" s="1"/>
  <c r="AN1168" i="16" s="1"/>
  <c r="AE1169" i="16"/>
  <c r="AM1169" i="16" s="1"/>
  <c r="AN1169" i="16" s="1"/>
  <c r="AE1170" i="16"/>
  <c r="AM1170" i="16" s="1"/>
  <c r="AN1170" i="16" s="1"/>
  <c r="AE1171" i="16"/>
  <c r="AM1171" i="16" s="1"/>
  <c r="AN1171" i="16" s="1"/>
  <c r="AE1172" i="16"/>
  <c r="AM1172" i="16" s="1"/>
  <c r="AN1172" i="16" s="1"/>
  <c r="AE1173" i="16"/>
  <c r="AM1173" i="16" s="1"/>
  <c r="AN1173" i="16" s="1"/>
  <c r="AE1174" i="16"/>
  <c r="AM1174" i="16" s="1"/>
  <c r="AN1174" i="16" s="1"/>
  <c r="AE1175" i="16"/>
  <c r="AM1175" i="16" s="1"/>
  <c r="AN1175" i="16" s="1"/>
  <c r="AE1176" i="16"/>
  <c r="AM1176" i="16" s="1"/>
  <c r="AN1176" i="16" s="1"/>
  <c r="AE1177" i="16"/>
  <c r="AM1177" i="16" s="1"/>
  <c r="AN1177" i="16" s="1"/>
  <c r="AE1178" i="16"/>
  <c r="AE1179" i="16"/>
  <c r="AE1180" i="16"/>
  <c r="AE1181" i="16"/>
  <c r="AE1182" i="16"/>
  <c r="AE1183" i="16"/>
  <c r="AE1184" i="16"/>
  <c r="AM1184" i="16" s="1"/>
  <c r="AN1184" i="16" s="1"/>
  <c r="AE1185" i="16"/>
  <c r="AM1185" i="16" s="1"/>
  <c r="AN1185" i="16" s="1"/>
  <c r="AE1186" i="16"/>
  <c r="AM1186" i="16" s="1"/>
  <c r="AN1186" i="16" s="1"/>
  <c r="AE1187" i="16"/>
  <c r="AM1187" i="16" s="1"/>
  <c r="AN1187" i="16" s="1"/>
  <c r="AE1188" i="16"/>
  <c r="AM1188" i="16" s="1"/>
  <c r="AN1188" i="16" s="1"/>
  <c r="AE1189" i="16"/>
  <c r="AM1189" i="16" s="1"/>
  <c r="AN1189" i="16" s="1"/>
  <c r="AE1190" i="16"/>
  <c r="AM1190" i="16" s="1"/>
  <c r="AN1190" i="16" s="1"/>
  <c r="AE1191" i="16"/>
  <c r="AM1191" i="16" s="1"/>
  <c r="AN1191" i="16" s="1"/>
  <c r="AE1192" i="16"/>
  <c r="AM1192" i="16" s="1"/>
  <c r="AN1192" i="16" s="1"/>
  <c r="AE1193" i="16"/>
  <c r="AM1193" i="16" s="1"/>
  <c r="AN1193" i="16" s="1"/>
  <c r="AE1194" i="16"/>
  <c r="AM1194" i="16" s="1"/>
  <c r="AN1194" i="16" s="1"/>
  <c r="AE1195" i="16"/>
  <c r="AM1195" i="16" s="1"/>
  <c r="AN1195" i="16" s="1"/>
  <c r="AE1196" i="16"/>
  <c r="AE1197" i="16"/>
  <c r="AE1198" i="16"/>
  <c r="AM1198" i="16" s="1"/>
  <c r="AE1199" i="16"/>
  <c r="AE1200" i="16"/>
  <c r="AE1201" i="16"/>
  <c r="AM1201" i="16" s="1"/>
  <c r="AE1202" i="16"/>
  <c r="AM1202" i="16" s="1"/>
  <c r="AN1202" i="16" s="1"/>
  <c r="AE1203" i="16"/>
  <c r="AM1203" i="16" s="1"/>
  <c r="AN1203" i="16" s="1"/>
  <c r="AE1204" i="16"/>
  <c r="AM1204" i="16" s="1"/>
  <c r="AN1204" i="16" s="1"/>
  <c r="AE1205" i="16"/>
  <c r="AM1205" i="16" s="1"/>
  <c r="AN1205" i="16" s="1"/>
  <c r="AE1206" i="16"/>
  <c r="AM1206" i="16" s="1"/>
  <c r="AN1206" i="16" s="1"/>
  <c r="AE1207" i="16"/>
  <c r="AM1207" i="16" s="1"/>
  <c r="AN1207" i="16" s="1"/>
  <c r="AE1208" i="16"/>
  <c r="AM1208" i="16" s="1"/>
  <c r="AN1208" i="16" s="1"/>
  <c r="AE1209" i="16"/>
  <c r="AM1209" i="16" s="1"/>
  <c r="AN1209" i="16" s="1"/>
  <c r="AE1210" i="16"/>
  <c r="AM1210" i="16" s="1"/>
  <c r="AN1210" i="16" s="1"/>
  <c r="AE1211" i="16"/>
  <c r="AM1211" i="16" s="1"/>
  <c r="AN1211" i="16" s="1"/>
  <c r="AE1212" i="16"/>
  <c r="AM1212" i="16" s="1"/>
  <c r="AN1212" i="16" s="1"/>
  <c r="AE1213" i="16"/>
  <c r="AM1213" i="16" s="1"/>
  <c r="AN1213" i="16" s="1"/>
  <c r="AE1214" i="16"/>
  <c r="AE1215" i="16"/>
  <c r="AE1216" i="16"/>
  <c r="AE1217" i="16"/>
  <c r="AE1218" i="16"/>
  <c r="AE1219" i="16"/>
  <c r="AE1220" i="16"/>
  <c r="AM1220" i="16" s="1"/>
  <c r="AN1220" i="16" s="1"/>
  <c r="AE1221" i="16"/>
  <c r="AM1221" i="16" s="1"/>
  <c r="AN1221" i="16" s="1"/>
  <c r="AE1222" i="16"/>
  <c r="AM1222" i="16" s="1"/>
  <c r="AN1222" i="16" s="1"/>
  <c r="AE1223" i="16"/>
  <c r="AM1223" i="16" s="1"/>
  <c r="AN1223" i="16" s="1"/>
  <c r="AE1224" i="16"/>
  <c r="AM1224" i="16" s="1"/>
  <c r="AN1224" i="16" s="1"/>
  <c r="AE1225" i="16"/>
  <c r="AM1225" i="16" s="1"/>
  <c r="AN1225" i="16" s="1"/>
  <c r="AE1226" i="16"/>
  <c r="AM1226" i="16" s="1"/>
  <c r="AN1226" i="16" s="1"/>
  <c r="AE1227" i="16"/>
  <c r="AM1227" i="16" s="1"/>
  <c r="AN1227" i="16" s="1"/>
  <c r="AE1228" i="16"/>
  <c r="AM1228" i="16" s="1"/>
  <c r="AN1228" i="16" s="1"/>
  <c r="AE1229" i="16"/>
  <c r="AM1229" i="16" s="1"/>
  <c r="AN1229" i="16" s="1"/>
  <c r="AE1230" i="16"/>
  <c r="AM1230" i="16" s="1"/>
  <c r="AN1230" i="16" s="1"/>
  <c r="AE1231" i="16"/>
  <c r="AM1231" i="16" s="1"/>
  <c r="AN1231" i="16" s="1"/>
  <c r="AE1232" i="16"/>
  <c r="AE1233" i="16"/>
  <c r="AE1234" i="16"/>
  <c r="AE1235" i="16"/>
  <c r="AE1236" i="16"/>
  <c r="AE1237" i="16"/>
  <c r="AE1238" i="16"/>
  <c r="AM1238" i="16" s="1"/>
  <c r="AN1238" i="16" s="1"/>
  <c r="AE1239" i="16"/>
  <c r="AM1239" i="16" s="1"/>
  <c r="AN1239" i="16" s="1"/>
  <c r="AE1240" i="16"/>
  <c r="AM1240" i="16" s="1"/>
  <c r="AN1240" i="16" s="1"/>
  <c r="AE1241" i="16"/>
  <c r="AM1241" i="16" s="1"/>
  <c r="AN1241" i="16" s="1"/>
  <c r="AE1242" i="16"/>
  <c r="AM1242" i="16" s="1"/>
  <c r="AN1242" i="16" s="1"/>
  <c r="AE1243" i="16"/>
  <c r="AM1243" i="16" s="1"/>
  <c r="AN1243" i="16" s="1"/>
  <c r="AE1244" i="16"/>
  <c r="AM1244" i="16" s="1"/>
  <c r="AN1244" i="16" s="1"/>
  <c r="AE1245" i="16"/>
  <c r="AM1245" i="16" s="1"/>
  <c r="AN1245" i="16" s="1"/>
  <c r="AE1246" i="16"/>
  <c r="AM1246" i="16" s="1"/>
  <c r="AN1246" i="16" s="1"/>
  <c r="AE1247" i="16"/>
  <c r="AM1247" i="16" s="1"/>
  <c r="AN1247" i="16" s="1"/>
  <c r="AE1248" i="16"/>
  <c r="AM1248" i="16" s="1"/>
  <c r="AN1248" i="16" s="1"/>
  <c r="AE1249" i="16"/>
  <c r="AM1249" i="16" s="1"/>
  <c r="AN1249" i="16" s="1"/>
  <c r="AE1250" i="16"/>
  <c r="AE1251" i="16"/>
  <c r="AE1252" i="16"/>
  <c r="AE1253" i="16"/>
  <c r="AE1254" i="16"/>
  <c r="AE1255" i="16"/>
  <c r="AE1256" i="16"/>
  <c r="AM1256" i="16" s="1"/>
  <c r="AN1256" i="16" s="1"/>
  <c r="AE1257" i="16"/>
  <c r="AM1257" i="16" s="1"/>
  <c r="AN1257" i="16" s="1"/>
  <c r="AE1258" i="16"/>
  <c r="AM1258" i="16" s="1"/>
  <c r="AN1258" i="16" s="1"/>
  <c r="AE1259" i="16"/>
  <c r="AM1259" i="16" s="1"/>
  <c r="AN1259" i="16" s="1"/>
  <c r="AE746" i="16"/>
  <c r="AM746" i="16" s="1"/>
  <c r="AE747" i="16"/>
  <c r="AM747" i="16" s="1"/>
  <c r="AE748" i="16"/>
  <c r="AM748" i="16" s="1"/>
  <c r="AE749" i="16"/>
  <c r="AM749" i="16" s="1"/>
  <c r="AE750" i="16"/>
  <c r="AM750" i="16" s="1"/>
  <c r="AE751" i="16"/>
  <c r="AM751" i="16" s="1"/>
  <c r="AE752" i="16"/>
  <c r="AM752" i="16" s="1"/>
  <c r="AE753" i="16"/>
  <c r="AM753" i="16" s="1"/>
  <c r="AE754" i="16"/>
  <c r="AM754" i="16" s="1"/>
  <c r="AE755" i="16"/>
  <c r="AM755" i="16" s="1"/>
  <c r="AE756" i="16"/>
  <c r="AM756" i="16" s="1"/>
  <c r="AE757" i="16"/>
  <c r="AM757" i="16" s="1"/>
  <c r="AE758" i="16"/>
  <c r="AE759" i="16"/>
  <c r="AE760" i="16"/>
  <c r="AE761" i="16"/>
  <c r="AE762" i="16"/>
  <c r="AE763" i="16"/>
  <c r="AE764" i="16"/>
  <c r="AM764" i="16" s="1"/>
  <c r="AN764" i="16" s="1"/>
  <c r="AE765" i="16"/>
  <c r="AM765" i="16" s="1"/>
  <c r="AN765" i="16" s="1"/>
  <c r="AE766" i="16"/>
  <c r="AM766" i="16" s="1"/>
  <c r="AN766" i="16" s="1"/>
  <c r="AE767" i="16"/>
  <c r="AM767" i="16" s="1"/>
  <c r="AN767" i="16" s="1"/>
  <c r="AE768" i="16"/>
  <c r="AM768" i="16" s="1"/>
  <c r="AN768" i="16" s="1"/>
  <c r="AE769" i="16"/>
  <c r="AM769" i="16" s="1"/>
  <c r="AN769" i="16" s="1"/>
  <c r="AE770" i="16"/>
  <c r="AE771" i="16"/>
  <c r="AE772" i="16"/>
  <c r="AE773" i="16"/>
  <c r="AE774" i="16"/>
  <c r="AE775" i="16"/>
  <c r="AE776" i="16"/>
  <c r="AM776" i="16" s="1"/>
  <c r="AN776" i="16" s="1"/>
  <c r="AE777" i="16"/>
  <c r="AM777" i="16" s="1"/>
  <c r="AN777" i="16" s="1"/>
  <c r="AE778" i="16"/>
  <c r="AM778" i="16" s="1"/>
  <c r="AN778" i="16" s="1"/>
  <c r="AE779" i="16"/>
  <c r="AM779" i="16" s="1"/>
  <c r="AN779" i="16" s="1"/>
  <c r="AE780" i="16"/>
  <c r="AM780" i="16" s="1"/>
  <c r="AN780" i="16" s="1"/>
  <c r="AE781" i="16"/>
  <c r="AM781" i="16" s="1"/>
  <c r="AN781" i="16" s="1"/>
  <c r="AE782" i="16"/>
  <c r="AE783" i="16"/>
  <c r="AE784" i="16"/>
  <c r="AE785" i="16"/>
  <c r="AE786" i="16"/>
  <c r="AE787" i="16"/>
  <c r="AE788" i="16"/>
  <c r="AM788" i="16" s="1"/>
  <c r="AN788" i="16" s="1"/>
  <c r="AE789" i="16"/>
  <c r="AM789" i="16" s="1"/>
  <c r="AN789" i="16" s="1"/>
  <c r="AE790" i="16"/>
  <c r="AM790" i="16" s="1"/>
  <c r="AN790" i="16" s="1"/>
  <c r="AE791" i="16"/>
  <c r="AM791" i="16" s="1"/>
  <c r="AN791" i="16" s="1"/>
  <c r="AE792" i="16"/>
  <c r="AM792" i="16" s="1"/>
  <c r="AN792" i="16" s="1"/>
  <c r="AE793" i="16"/>
  <c r="AM793" i="16" s="1"/>
  <c r="AN793" i="16" s="1"/>
  <c r="AE722" i="16"/>
  <c r="AE723" i="16"/>
  <c r="AE724" i="16"/>
  <c r="AE725" i="16"/>
  <c r="AE726" i="16"/>
  <c r="AE727" i="16"/>
  <c r="AE728" i="16"/>
  <c r="AM728" i="16" s="1"/>
  <c r="AN728" i="16" s="1"/>
  <c r="AE729" i="16"/>
  <c r="AM729" i="16" s="1"/>
  <c r="AN729" i="16" s="1"/>
  <c r="AE730" i="16"/>
  <c r="AM730" i="16" s="1"/>
  <c r="AN730" i="16" s="1"/>
  <c r="AE731" i="16"/>
  <c r="AM731" i="16" s="1"/>
  <c r="AN731" i="16" s="1"/>
  <c r="AE732" i="16"/>
  <c r="AM732" i="16" s="1"/>
  <c r="AN732" i="16" s="1"/>
  <c r="AE733" i="16"/>
  <c r="AM733" i="16" s="1"/>
  <c r="AN733" i="16" s="1"/>
  <c r="AE734" i="16"/>
  <c r="AM734" i="16" s="1"/>
  <c r="AN734" i="16" s="1"/>
  <c r="AE735" i="16"/>
  <c r="AM735" i="16" s="1"/>
  <c r="AN735" i="16" s="1"/>
  <c r="AE736" i="16"/>
  <c r="AM736" i="16" s="1"/>
  <c r="AN736" i="16" s="1"/>
  <c r="AE737" i="16"/>
  <c r="AM737" i="16" s="1"/>
  <c r="AN737" i="16" s="1"/>
  <c r="AE738" i="16"/>
  <c r="AM738" i="16" s="1"/>
  <c r="AN738" i="16" s="1"/>
  <c r="AE739" i="16"/>
  <c r="AM739" i="16" s="1"/>
  <c r="AN739" i="16" s="1"/>
  <c r="AE740" i="16"/>
  <c r="AE741" i="16"/>
  <c r="AE742" i="16"/>
  <c r="AE743" i="16"/>
  <c r="AE744" i="16"/>
  <c r="AE745" i="16"/>
  <c r="AE658" i="16"/>
  <c r="AM658" i="16" s="1"/>
  <c r="AE659" i="16"/>
  <c r="AM659" i="16" s="1"/>
  <c r="AE660" i="16"/>
  <c r="AM660" i="16" s="1"/>
  <c r="AE661" i="16"/>
  <c r="AM661" i="16" s="1"/>
  <c r="AE662" i="16"/>
  <c r="AM662" i="16" s="1"/>
  <c r="AE663" i="16"/>
  <c r="AM663" i="16" s="1"/>
  <c r="AE664" i="16"/>
  <c r="AM664" i="16" s="1"/>
  <c r="AE665" i="16"/>
  <c r="AM665" i="16" s="1"/>
  <c r="AE666" i="16"/>
  <c r="AM666" i="16" s="1"/>
  <c r="AE667" i="16"/>
  <c r="AM667" i="16" s="1"/>
  <c r="AE668" i="16"/>
  <c r="AE669" i="16"/>
  <c r="AE670" i="16"/>
  <c r="AE671" i="16"/>
  <c r="AE672" i="16"/>
  <c r="AE673" i="16"/>
  <c r="AE674" i="16"/>
  <c r="AM674" i="16" s="1"/>
  <c r="AN674" i="16" s="1"/>
  <c r="AE675" i="16"/>
  <c r="AM675" i="16" s="1"/>
  <c r="AN675" i="16" s="1"/>
  <c r="AE676" i="16"/>
  <c r="AM676" i="16" s="1"/>
  <c r="AN676" i="16" s="1"/>
  <c r="AE677" i="16"/>
  <c r="AM677" i="16" s="1"/>
  <c r="AN677" i="16" s="1"/>
  <c r="AE678" i="16"/>
  <c r="AM678" i="16" s="1"/>
  <c r="AN678" i="16" s="1"/>
  <c r="AE679" i="16"/>
  <c r="AM679" i="16" s="1"/>
  <c r="AN679" i="16" s="1"/>
  <c r="AE680" i="16"/>
  <c r="AM680" i="16" s="1"/>
  <c r="AN680" i="16" s="1"/>
  <c r="AE681" i="16"/>
  <c r="AM681" i="16" s="1"/>
  <c r="AN681" i="16" s="1"/>
  <c r="AE682" i="16"/>
  <c r="AM682" i="16" s="1"/>
  <c r="AN682" i="16" s="1"/>
  <c r="AE683" i="16"/>
  <c r="AM683" i="16" s="1"/>
  <c r="AN683" i="16" s="1"/>
  <c r="AE684" i="16"/>
  <c r="AM684" i="16" s="1"/>
  <c r="AN684" i="16" s="1"/>
  <c r="AE685" i="16"/>
  <c r="AM685" i="16" s="1"/>
  <c r="AN685" i="16" s="1"/>
  <c r="AE686" i="16"/>
  <c r="AE687" i="16"/>
  <c r="AE688" i="16"/>
  <c r="AE689" i="16"/>
  <c r="AE690" i="16"/>
  <c r="AE691" i="16"/>
  <c r="AE692" i="16"/>
  <c r="AM692" i="16" s="1"/>
  <c r="AN692" i="16" s="1"/>
  <c r="AE693" i="16"/>
  <c r="AM693" i="16" s="1"/>
  <c r="AN693" i="16" s="1"/>
  <c r="AE694" i="16"/>
  <c r="AM694" i="16" s="1"/>
  <c r="AN694" i="16" s="1"/>
  <c r="AE695" i="16"/>
  <c r="AM695" i="16" s="1"/>
  <c r="AN695" i="16" s="1"/>
  <c r="AE696" i="16"/>
  <c r="AM696" i="16" s="1"/>
  <c r="AN696" i="16" s="1"/>
  <c r="AE697" i="16"/>
  <c r="AM697" i="16" s="1"/>
  <c r="AN697" i="16" s="1"/>
  <c r="AE698" i="16"/>
  <c r="AM698" i="16" s="1"/>
  <c r="AN698" i="16" s="1"/>
  <c r="AE699" i="16"/>
  <c r="AM699" i="16" s="1"/>
  <c r="AN699" i="16" s="1"/>
  <c r="AE700" i="16"/>
  <c r="AM700" i="16" s="1"/>
  <c r="AN700" i="16" s="1"/>
  <c r="AE701" i="16"/>
  <c r="AM701" i="16" s="1"/>
  <c r="AN701" i="16" s="1"/>
  <c r="AE702" i="16"/>
  <c r="AM702" i="16" s="1"/>
  <c r="AN702" i="16" s="1"/>
  <c r="AE703" i="16"/>
  <c r="AM703" i="16" s="1"/>
  <c r="AN703" i="16" s="1"/>
  <c r="AE704" i="16"/>
  <c r="AE705" i="16"/>
  <c r="AE706" i="16"/>
  <c r="AE707" i="16"/>
  <c r="AE708" i="16"/>
  <c r="AE709" i="16"/>
  <c r="AE710" i="16"/>
  <c r="AM710" i="16" s="1"/>
  <c r="AN710" i="16" s="1"/>
  <c r="AE711" i="16"/>
  <c r="AM711" i="16" s="1"/>
  <c r="AN711" i="16" s="1"/>
  <c r="AE712" i="16"/>
  <c r="AM712" i="16" s="1"/>
  <c r="AN712" i="16" s="1"/>
  <c r="AE713" i="16"/>
  <c r="AM713" i="16" s="1"/>
  <c r="AN713" i="16" s="1"/>
  <c r="AE714" i="16"/>
  <c r="AM714" i="16" s="1"/>
  <c r="AN714" i="16" s="1"/>
  <c r="AE715" i="16"/>
  <c r="AM715" i="16" s="1"/>
  <c r="AN715" i="16" s="1"/>
  <c r="AE716" i="16"/>
  <c r="AM716" i="16" s="1"/>
  <c r="AN716" i="16" s="1"/>
  <c r="AE717" i="16"/>
  <c r="AM717" i="16" s="1"/>
  <c r="AN717" i="16" s="1"/>
  <c r="AE718" i="16"/>
  <c r="AM718" i="16" s="1"/>
  <c r="AN718" i="16" s="1"/>
  <c r="AE719" i="16"/>
  <c r="AM719" i="16" s="1"/>
  <c r="AN719" i="16" s="1"/>
  <c r="AE720" i="16"/>
  <c r="AM720" i="16" s="1"/>
  <c r="AN720" i="16" s="1"/>
  <c r="AE721" i="16"/>
  <c r="AM721" i="16" s="1"/>
  <c r="AN721" i="16" s="1"/>
  <c r="AE632" i="16"/>
  <c r="AE633" i="16"/>
  <c r="AE634" i="16"/>
  <c r="AE635" i="16"/>
  <c r="AE636" i="16"/>
  <c r="AE637" i="16"/>
  <c r="AE638" i="16"/>
  <c r="AM638" i="16" s="1"/>
  <c r="AN638" i="16" s="1"/>
  <c r="AE639" i="16"/>
  <c r="AM639" i="16" s="1"/>
  <c r="AN639" i="16" s="1"/>
  <c r="AE640" i="16"/>
  <c r="AM640" i="16" s="1"/>
  <c r="AN640" i="16" s="1"/>
  <c r="AE641" i="16"/>
  <c r="AM641" i="16" s="1"/>
  <c r="AN641" i="16" s="1"/>
  <c r="AE642" i="16"/>
  <c r="AM642" i="16" s="1"/>
  <c r="AN642" i="16" s="1"/>
  <c r="AE643" i="16"/>
  <c r="AM643" i="16" s="1"/>
  <c r="AN643" i="16" s="1"/>
  <c r="AE644" i="16"/>
  <c r="AM644" i="16" s="1"/>
  <c r="AN644" i="16" s="1"/>
  <c r="AE645" i="16"/>
  <c r="AM645" i="16" s="1"/>
  <c r="AN645" i="16" s="1"/>
  <c r="AE646" i="16"/>
  <c r="AM646" i="16" s="1"/>
  <c r="AN646" i="16" s="1"/>
  <c r="AE647" i="16"/>
  <c r="AM647" i="16" s="1"/>
  <c r="AN647" i="16" s="1"/>
  <c r="AE648" i="16"/>
  <c r="AM648" i="16" s="1"/>
  <c r="AN648" i="16" s="1"/>
  <c r="AE649" i="16"/>
  <c r="AM649" i="16" s="1"/>
  <c r="AN649" i="16" s="1"/>
  <c r="AE650" i="16"/>
  <c r="AE651" i="16"/>
  <c r="AE652" i="16"/>
  <c r="AE653" i="16"/>
  <c r="AE654" i="16"/>
  <c r="AE655" i="16"/>
  <c r="AE656" i="16"/>
  <c r="AM656" i="16" s="1"/>
  <c r="AE657" i="16"/>
  <c r="AM657" i="16" s="1"/>
  <c r="AE545" i="16"/>
  <c r="AE546" i="16"/>
  <c r="AE547" i="16"/>
  <c r="AE548" i="16"/>
  <c r="AM548" i="16" s="1"/>
  <c r="AN548" i="16" s="1"/>
  <c r="AE549" i="16"/>
  <c r="AM549" i="16" s="1"/>
  <c r="AN549" i="16" s="1"/>
  <c r="AE550" i="16"/>
  <c r="AM550" i="16" s="1"/>
  <c r="AN550" i="16" s="1"/>
  <c r="AE551" i="16"/>
  <c r="AM551" i="16" s="1"/>
  <c r="AN551" i="16" s="1"/>
  <c r="AE552" i="16"/>
  <c r="AM552" i="16" s="1"/>
  <c r="AN552" i="16" s="1"/>
  <c r="AE553" i="16"/>
  <c r="AM553" i="16" s="1"/>
  <c r="AN553" i="16" s="1"/>
  <c r="AE554" i="16"/>
  <c r="AM554" i="16" s="1"/>
  <c r="AN554" i="16" s="1"/>
  <c r="AE555" i="16"/>
  <c r="AM555" i="16" s="1"/>
  <c r="AN555" i="16" s="1"/>
  <c r="AE556" i="16"/>
  <c r="AM556" i="16" s="1"/>
  <c r="AN556" i="16" s="1"/>
  <c r="AE557" i="16"/>
  <c r="AM557" i="16" s="1"/>
  <c r="AN557" i="16" s="1"/>
  <c r="AE558" i="16"/>
  <c r="AM558" i="16" s="1"/>
  <c r="AN558" i="16" s="1"/>
  <c r="AE559" i="16"/>
  <c r="AM559" i="16" s="1"/>
  <c r="AE560" i="16"/>
  <c r="AE561" i="16"/>
  <c r="AE562" i="16"/>
  <c r="AE563" i="16"/>
  <c r="AE564" i="16"/>
  <c r="AE565" i="16"/>
  <c r="AE566" i="16"/>
  <c r="AM566" i="16" s="1"/>
  <c r="AE567" i="16"/>
  <c r="AM567" i="16" s="1"/>
  <c r="AE568" i="16"/>
  <c r="AM568" i="16" s="1"/>
  <c r="AE569" i="16"/>
  <c r="AM569" i="16" s="1"/>
  <c r="AE570" i="16"/>
  <c r="AM570" i="16" s="1"/>
  <c r="AE571" i="16"/>
  <c r="AM571" i="16" s="1"/>
  <c r="AE572" i="16"/>
  <c r="AM572" i="16" s="1"/>
  <c r="AE573" i="16"/>
  <c r="AM573" i="16" s="1"/>
  <c r="AE574" i="16"/>
  <c r="AM574" i="16" s="1"/>
  <c r="AE575" i="16"/>
  <c r="AM575" i="16" s="1"/>
  <c r="AE576" i="16"/>
  <c r="AM576" i="16" s="1"/>
  <c r="AE577" i="16"/>
  <c r="AM577" i="16" s="1"/>
  <c r="AE578" i="16"/>
  <c r="AE579" i="16"/>
  <c r="AE580" i="16"/>
  <c r="AE581" i="16"/>
  <c r="AE582" i="16"/>
  <c r="AE583" i="16"/>
  <c r="AE584" i="16"/>
  <c r="AM584" i="16" s="1"/>
  <c r="AN584" i="16" s="1"/>
  <c r="AE585" i="16"/>
  <c r="AM585" i="16" s="1"/>
  <c r="AN585" i="16" s="1"/>
  <c r="AE586" i="16"/>
  <c r="AM586" i="16" s="1"/>
  <c r="AN586" i="16" s="1"/>
  <c r="AE587" i="16"/>
  <c r="AM587" i="16" s="1"/>
  <c r="AN587" i="16" s="1"/>
  <c r="AE588" i="16"/>
  <c r="AM588" i="16" s="1"/>
  <c r="AN588" i="16" s="1"/>
  <c r="AE589" i="16"/>
  <c r="AM589" i="16" s="1"/>
  <c r="AN589" i="16" s="1"/>
  <c r="AE590" i="16"/>
  <c r="AM590" i="16" s="1"/>
  <c r="AN590" i="16" s="1"/>
  <c r="AE591" i="16"/>
  <c r="AM591" i="16" s="1"/>
  <c r="AN591" i="16" s="1"/>
  <c r="AE592" i="16"/>
  <c r="AM592" i="16" s="1"/>
  <c r="AN592" i="16" s="1"/>
  <c r="AE593" i="16"/>
  <c r="AM593" i="16" s="1"/>
  <c r="AE594" i="16"/>
  <c r="AM594" i="16" s="1"/>
  <c r="AN594" i="16" s="1"/>
  <c r="AE595" i="16"/>
  <c r="AM595" i="16" s="1"/>
  <c r="AN595" i="16" s="1"/>
  <c r="AE596" i="16"/>
  <c r="AE597" i="16"/>
  <c r="AE598" i="16"/>
  <c r="AE599" i="16"/>
  <c r="AE600" i="16"/>
  <c r="AE601" i="16"/>
  <c r="AE602" i="16"/>
  <c r="AM602" i="16" s="1"/>
  <c r="AN602" i="16" s="1"/>
  <c r="AE603" i="16"/>
  <c r="AM603" i="16" s="1"/>
  <c r="AN603" i="16" s="1"/>
  <c r="AE604" i="16"/>
  <c r="AM604" i="16" s="1"/>
  <c r="AN604" i="16" s="1"/>
  <c r="AE605" i="16"/>
  <c r="AM605" i="16" s="1"/>
  <c r="AN605" i="16" s="1"/>
  <c r="AE606" i="16"/>
  <c r="AM606" i="16" s="1"/>
  <c r="AN606" i="16" s="1"/>
  <c r="AE607" i="16"/>
  <c r="AM607" i="16" s="1"/>
  <c r="AN607" i="16" s="1"/>
  <c r="AE608" i="16"/>
  <c r="AM608" i="16" s="1"/>
  <c r="AN608" i="16" s="1"/>
  <c r="AE609" i="16"/>
  <c r="AM609" i="16" s="1"/>
  <c r="AN609" i="16" s="1"/>
  <c r="AE610" i="16"/>
  <c r="AM610" i="16" s="1"/>
  <c r="AN610" i="16" s="1"/>
  <c r="AE611" i="16"/>
  <c r="AM611" i="16" s="1"/>
  <c r="AN611" i="16" s="1"/>
  <c r="AE612" i="16"/>
  <c r="AM612" i="16" s="1"/>
  <c r="AN612" i="16" s="1"/>
  <c r="AE613" i="16"/>
  <c r="AM613" i="16" s="1"/>
  <c r="AN613" i="16" s="1"/>
  <c r="AE614" i="16"/>
  <c r="AE615" i="16"/>
  <c r="AE616" i="16"/>
  <c r="AE617" i="16"/>
  <c r="AE618" i="16"/>
  <c r="AE619" i="16"/>
  <c r="AE620" i="16"/>
  <c r="AM620" i="16" s="1"/>
  <c r="AN620" i="16" s="1"/>
  <c r="AE621" i="16"/>
  <c r="AM621" i="16" s="1"/>
  <c r="AN621" i="16" s="1"/>
  <c r="AE622" i="16"/>
  <c r="AM622" i="16" s="1"/>
  <c r="AN622" i="16" s="1"/>
  <c r="AE623" i="16"/>
  <c r="AM623" i="16" s="1"/>
  <c r="AN623" i="16" s="1"/>
  <c r="AE624" i="16"/>
  <c r="AM624" i="16" s="1"/>
  <c r="AN624" i="16" s="1"/>
  <c r="AE625" i="16"/>
  <c r="AM625" i="16" s="1"/>
  <c r="AN625" i="16" s="1"/>
  <c r="AE626" i="16"/>
  <c r="AM626" i="16" s="1"/>
  <c r="AN626" i="16" s="1"/>
  <c r="AE627" i="16"/>
  <c r="AM627" i="16" s="1"/>
  <c r="AN627" i="16" s="1"/>
  <c r="AE628" i="16"/>
  <c r="AM628" i="16" s="1"/>
  <c r="AN628" i="16" s="1"/>
  <c r="AE629" i="16"/>
  <c r="AM629" i="16" s="1"/>
  <c r="AN629" i="16" s="1"/>
  <c r="AE630" i="16"/>
  <c r="AM630" i="16" s="1"/>
  <c r="AN630" i="16" s="1"/>
  <c r="AE631" i="16"/>
  <c r="AM631" i="16" s="1"/>
  <c r="AN631" i="16" s="1"/>
  <c r="AE518" i="16"/>
  <c r="AE519" i="16"/>
  <c r="AE520" i="16"/>
  <c r="AE521" i="16"/>
  <c r="AE522" i="16"/>
  <c r="AE523" i="16"/>
  <c r="AE524" i="16"/>
  <c r="AM524" i="16" s="1"/>
  <c r="AN524" i="16" s="1"/>
  <c r="AE525" i="16"/>
  <c r="AM525" i="16" s="1"/>
  <c r="AN525" i="16" s="1"/>
  <c r="AE526" i="16"/>
  <c r="AM526" i="16" s="1"/>
  <c r="AN526" i="16" s="1"/>
  <c r="AE527" i="16"/>
  <c r="AM527" i="16" s="1"/>
  <c r="AN527" i="16" s="1"/>
  <c r="AE528" i="16"/>
  <c r="AE529" i="16"/>
  <c r="AE530" i="16"/>
  <c r="AM530" i="16" s="1"/>
  <c r="AN530" i="16" s="1"/>
  <c r="AE531" i="16"/>
  <c r="AM531" i="16" s="1"/>
  <c r="AN531" i="16" s="1"/>
  <c r="AE532" i="16"/>
  <c r="AM532" i="16" s="1"/>
  <c r="AN532" i="16" s="1"/>
  <c r="AE533" i="16"/>
  <c r="AM533" i="16" s="1"/>
  <c r="AN533" i="16" s="1"/>
  <c r="AE534" i="16"/>
  <c r="AM534" i="16" s="1"/>
  <c r="AN534" i="16" s="1"/>
  <c r="AE535" i="16"/>
  <c r="AM535" i="16" s="1"/>
  <c r="AN535" i="16" s="1"/>
  <c r="AE536" i="16"/>
  <c r="AM536" i="16" s="1"/>
  <c r="AN536" i="16" s="1"/>
  <c r="AE537" i="16"/>
  <c r="AM537" i="16" s="1"/>
  <c r="AN537" i="16" s="1"/>
  <c r="AE538" i="16"/>
  <c r="AM538" i="16" s="1"/>
  <c r="AN538" i="16" s="1"/>
  <c r="AE539" i="16"/>
  <c r="AM539" i="16" s="1"/>
  <c r="AN539" i="16" s="1"/>
  <c r="AE540" i="16"/>
  <c r="AM540" i="16" s="1"/>
  <c r="AN540" i="16" s="1"/>
  <c r="AE541" i="16"/>
  <c r="AM541" i="16" s="1"/>
  <c r="AN541" i="16" s="1"/>
  <c r="AE542" i="16"/>
  <c r="AE543" i="16"/>
  <c r="AE544" i="16"/>
  <c r="AF483" i="16"/>
  <c r="AE485" i="16"/>
  <c r="AM485" i="16" s="1"/>
  <c r="AN485" i="16" s="1"/>
  <c r="AE486" i="16"/>
  <c r="AM486" i="16" s="1"/>
  <c r="AN486" i="16" s="1"/>
  <c r="AE487" i="16"/>
  <c r="AM487" i="16" s="1"/>
  <c r="AN487" i="16" s="1"/>
  <c r="AE488" i="16"/>
  <c r="AM488" i="16" s="1"/>
  <c r="AN488" i="16" s="1"/>
  <c r="AE489" i="16"/>
  <c r="AM489" i="16" s="1"/>
  <c r="AN489" i="16" s="1"/>
  <c r="AE490" i="16"/>
  <c r="AM490" i="16" s="1"/>
  <c r="AN490" i="16" s="1"/>
  <c r="AE491" i="16"/>
  <c r="AM491" i="16" s="1"/>
  <c r="AN491" i="16" s="1"/>
  <c r="AE492" i="16"/>
  <c r="AM492" i="16" s="1"/>
  <c r="AN492" i="16" s="1"/>
  <c r="AE493" i="16"/>
  <c r="AM493" i="16" s="1"/>
  <c r="AN493" i="16" s="1"/>
  <c r="AE494" i="16"/>
  <c r="AE495" i="16"/>
  <c r="AE496" i="16"/>
  <c r="AE497" i="16"/>
  <c r="AE498" i="16"/>
  <c r="AE499" i="16"/>
  <c r="AE500" i="16"/>
  <c r="AM500" i="16" s="1"/>
  <c r="AE501" i="16"/>
  <c r="AM501" i="16" s="1"/>
  <c r="AE502" i="16"/>
  <c r="AM502" i="16" s="1"/>
  <c r="AE503" i="16"/>
  <c r="AM503" i="16" s="1"/>
  <c r="AE504" i="16"/>
  <c r="AM504" i="16" s="1"/>
  <c r="AE505" i="16"/>
  <c r="AM505" i="16" s="1"/>
  <c r="AE506" i="16"/>
  <c r="AM506" i="16" s="1"/>
  <c r="AE507" i="16"/>
  <c r="AM507" i="16" s="1"/>
  <c r="AE508" i="16"/>
  <c r="AM508" i="16" s="1"/>
  <c r="AE509" i="16"/>
  <c r="AM509" i="16" s="1"/>
  <c r="AE510" i="16"/>
  <c r="AM510" i="16" s="1"/>
  <c r="AE511" i="16"/>
  <c r="AM511" i="16" s="1"/>
  <c r="AE512" i="16"/>
  <c r="AM512" i="16" s="1"/>
  <c r="AE513" i="16"/>
  <c r="AM513" i="16" s="1"/>
  <c r="AE514" i="16"/>
  <c r="AM514" i="16" s="1"/>
  <c r="AE515" i="16"/>
  <c r="AM515" i="16" s="1"/>
  <c r="AE516" i="16"/>
  <c r="AM516" i="16" s="1"/>
  <c r="AE517" i="16"/>
  <c r="AM517" i="16" s="1"/>
  <c r="AE484" i="16"/>
  <c r="AM484" i="16" s="1"/>
  <c r="AN484" i="16" s="1"/>
  <c r="AF457" i="16"/>
  <c r="AF456" i="16"/>
  <c r="AF452" i="16"/>
  <c r="AE461" i="16"/>
  <c r="AM461" i="16" s="1"/>
  <c r="AE462" i="16"/>
  <c r="AM462" i="16" s="1"/>
  <c r="AE463" i="16"/>
  <c r="AM463" i="16" s="1"/>
  <c r="AE464" i="16"/>
  <c r="AM464" i="16" s="1"/>
  <c r="AE465" i="16"/>
  <c r="AM465" i="16" s="1"/>
  <c r="AE466" i="16"/>
  <c r="AM466" i="16" s="1"/>
  <c r="AE467" i="16"/>
  <c r="AM467" i="16" s="1"/>
  <c r="AE468" i="16"/>
  <c r="AM468" i="16" s="1"/>
  <c r="AE469" i="16"/>
  <c r="AM469" i="16" s="1"/>
  <c r="AE470" i="16"/>
  <c r="AM470" i="16" s="1"/>
  <c r="AE471" i="16"/>
  <c r="AM471" i="16" s="1"/>
  <c r="AE472" i="16"/>
  <c r="AM472" i="16" s="1"/>
  <c r="AE473" i="16"/>
  <c r="AM473" i="16" s="1"/>
  <c r="AE474" i="16"/>
  <c r="AM474" i="16" s="1"/>
  <c r="AE475" i="16"/>
  <c r="AM475" i="16" s="1"/>
  <c r="AE476" i="16"/>
  <c r="AE477" i="16"/>
  <c r="AE478" i="16"/>
  <c r="AE479" i="16"/>
  <c r="AE480" i="16"/>
  <c r="AE481" i="16"/>
  <c r="AE482" i="16"/>
  <c r="AM482" i="16" s="1"/>
  <c r="AN482" i="16" s="1"/>
  <c r="AE450" i="16"/>
  <c r="AM450" i="16" s="1"/>
  <c r="AE451" i="16"/>
  <c r="AM451" i="16" s="1"/>
  <c r="AE453" i="16"/>
  <c r="AE454" i="16"/>
  <c r="AE455" i="16"/>
  <c r="AE458" i="16"/>
  <c r="AM458" i="16" s="1"/>
  <c r="AE459" i="16"/>
  <c r="AM459" i="16" s="1"/>
  <c r="AE460" i="16"/>
  <c r="AM460" i="16" s="1"/>
  <c r="AF367" i="16"/>
  <c r="AF366" i="16"/>
  <c r="AF365" i="16"/>
  <c r="AF364" i="16"/>
  <c r="AF363" i="16"/>
  <c r="AF362" i="16"/>
  <c r="AE372" i="16"/>
  <c r="AM372" i="16" s="1"/>
  <c r="AE373" i="16"/>
  <c r="AM373" i="16" s="1"/>
  <c r="AE374" i="16"/>
  <c r="AM374" i="16" s="1"/>
  <c r="AE375" i="16"/>
  <c r="AM375" i="16" s="1"/>
  <c r="AE376" i="16"/>
  <c r="AM376" i="16" s="1"/>
  <c r="AE377" i="16"/>
  <c r="AM377" i="16" s="1"/>
  <c r="AE378" i="16"/>
  <c r="AM378" i="16" s="1"/>
  <c r="AE379" i="16"/>
  <c r="AM379" i="16" s="1"/>
  <c r="AE380" i="16"/>
  <c r="AE381" i="16"/>
  <c r="AE382" i="16"/>
  <c r="AE383" i="16"/>
  <c r="AE384" i="16"/>
  <c r="AE385" i="16"/>
  <c r="AE386" i="16"/>
  <c r="AM386" i="16" s="1"/>
  <c r="AE387" i="16"/>
  <c r="AM387" i="16" s="1"/>
  <c r="AE388" i="16"/>
  <c r="AM388" i="16" s="1"/>
  <c r="AE389" i="16"/>
  <c r="AM389" i="16" s="1"/>
  <c r="AE390" i="16"/>
  <c r="AM390" i="16" s="1"/>
  <c r="AE391" i="16"/>
  <c r="AM391" i="16" s="1"/>
  <c r="AE392" i="16"/>
  <c r="AM392" i="16" s="1"/>
  <c r="AE393" i="16"/>
  <c r="AM393" i="16" s="1"/>
  <c r="AE394" i="16"/>
  <c r="AM394" i="16" s="1"/>
  <c r="AE395" i="16"/>
  <c r="AM395" i="16" s="1"/>
  <c r="AE396" i="16"/>
  <c r="AM396" i="16" s="1"/>
  <c r="AE397" i="16"/>
  <c r="AM397" i="16" s="1"/>
  <c r="AE398" i="16"/>
  <c r="AM398" i="16" s="1"/>
  <c r="AE399" i="16"/>
  <c r="AM399" i="16" s="1"/>
  <c r="AE400" i="16"/>
  <c r="AM400" i="16" s="1"/>
  <c r="AE401" i="16"/>
  <c r="AM401" i="16" s="1"/>
  <c r="AE402" i="16"/>
  <c r="AM402" i="16" s="1"/>
  <c r="AE403" i="16"/>
  <c r="AM403" i="16" s="1"/>
  <c r="AE404" i="16"/>
  <c r="AE405" i="16"/>
  <c r="AE406" i="16"/>
  <c r="AE407" i="16"/>
  <c r="AE408" i="16"/>
  <c r="AE409" i="16"/>
  <c r="AE410" i="16"/>
  <c r="AM410" i="16" s="1"/>
  <c r="AE411" i="16"/>
  <c r="AM411" i="16" s="1"/>
  <c r="AE412" i="16"/>
  <c r="AM412" i="16" s="1"/>
  <c r="AE413" i="16"/>
  <c r="AM413" i="16" s="1"/>
  <c r="AE414" i="16"/>
  <c r="AM414" i="16" s="1"/>
  <c r="AE415" i="16"/>
  <c r="AM415" i="16" s="1"/>
  <c r="AE416" i="16"/>
  <c r="AM416" i="16" s="1"/>
  <c r="AE417" i="16"/>
  <c r="AM417" i="16" s="1"/>
  <c r="AE418" i="16"/>
  <c r="AM418" i="16" s="1"/>
  <c r="AE419" i="16"/>
  <c r="AM419" i="16" s="1"/>
  <c r="AE420" i="16"/>
  <c r="AM420" i="16" s="1"/>
  <c r="AE421" i="16"/>
  <c r="AM421" i="16" s="1"/>
  <c r="AE422" i="16"/>
  <c r="AM422" i="16" s="1"/>
  <c r="AE423" i="16"/>
  <c r="AM423" i="16" s="1"/>
  <c r="AE424" i="16"/>
  <c r="AM424" i="16" s="1"/>
  <c r="AE425" i="16"/>
  <c r="AM425" i="16" s="1"/>
  <c r="AE426" i="16"/>
  <c r="AM426" i="16" s="1"/>
  <c r="AE427" i="16"/>
  <c r="AM427" i="16" s="1"/>
  <c r="AE428" i="16"/>
  <c r="AE429" i="16"/>
  <c r="AE430" i="16"/>
  <c r="AE431" i="16"/>
  <c r="AE432" i="16"/>
  <c r="AE433" i="16"/>
  <c r="AE434" i="16"/>
  <c r="AM434" i="16" s="1"/>
  <c r="AE435" i="16"/>
  <c r="AM435" i="16" s="1"/>
  <c r="AE436" i="16"/>
  <c r="AM436" i="16" s="1"/>
  <c r="AE437" i="16"/>
  <c r="AM437" i="16" s="1"/>
  <c r="AE438" i="16"/>
  <c r="AM438" i="16" s="1"/>
  <c r="AE439" i="16"/>
  <c r="AE440" i="16"/>
  <c r="AM440" i="16" s="1"/>
  <c r="AE441" i="16"/>
  <c r="AM441" i="16" s="1"/>
  <c r="AE442" i="16"/>
  <c r="AM442" i="16" s="1"/>
  <c r="AE443" i="16"/>
  <c r="AM443" i="16" s="1"/>
  <c r="AE444" i="16"/>
  <c r="AM444" i="16" s="1"/>
  <c r="AE445" i="16"/>
  <c r="AM445" i="16" s="1"/>
  <c r="AE446" i="16"/>
  <c r="AM446" i="16" s="1"/>
  <c r="AE447" i="16"/>
  <c r="AM447" i="16" s="1"/>
  <c r="AE448" i="16"/>
  <c r="AM448" i="16" s="1"/>
  <c r="AE449" i="16"/>
  <c r="AM449" i="16" s="1"/>
  <c r="AE368" i="16"/>
  <c r="AM368" i="16" s="1"/>
  <c r="AE369" i="16"/>
  <c r="AM369" i="16" s="1"/>
  <c r="AE370" i="16"/>
  <c r="AM370" i="16" s="1"/>
  <c r="AE371" i="16"/>
  <c r="AM371" i="16" s="1"/>
  <c r="AF195" i="16"/>
  <c r="AE197" i="16"/>
  <c r="AM197" i="16" s="1"/>
  <c r="AN197" i="16" s="1"/>
  <c r="AE198" i="16"/>
  <c r="AM198" i="16" s="1"/>
  <c r="AN198" i="16" s="1"/>
  <c r="AE199" i="16"/>
  <c r="AM199" i="16" s="1"/>
  <c r="AN199" i="16" s="1"/>
  <c r="AE200" i="16"/>
  <c r="AM200" i="16" s="1"/>
  <c r="AN200" i="16" s="1"/>
  <c r="AE201" i="16"/>
  <c r="AM201" i="16" s="1"/>
  <c r="AN201" i="16" s="1"/>
  <c r="AE202" i="16"/>
  <c r="AM202" i="16" s="1"/>
  <c r="AN202" i="16" s="1"/>
  <c r="AE203" i="16"/>
  <c r="AM203" i="16" s="1"/>
  <c r="AN203" i="16" s="1"/>
  <c r="AE204" i="16"/>
  <c r="AM204" i="16" s="1"/>
  <c r="AN204" i="16" s="1"/>
  <c r="AE205" i="16"/>
  <c r="AM205" i="16" s="1"/>
  <c r="AN205" i="16" s="1"/>
  <c r="AE206" i="16"/>
  <c r="AE207" i="16"/>
  <c r="AE208" i="16"/>
  <c r="AE209" i="16"/>
  <c r="AM209" i="16" s="1"/>
  <c r="AE210" i="16"/>
  <c r="AE211" i="16"/>
  <c r="AE212" i="16"/>
  <c r="AM212" i="16" s="1"/>
  <c r="AN212" i="16" s="1"/>
  <c r="AE213" i="16"/>
  <c r="AM213" i="16" s="1"/>
  <c r="AN213" i="16" s="1"/>
  <c r="AE214" i="16"/>
  <c r="AM214" i="16" s="1"/>
  <c r="AN214" i="16" s="1"/>
  <c r="AE215" i="16"/>
  <c r="AM215" i="16" s="1"/>
  <c r="AN215" i="16" s="1"/>
  <c r="AE216" i="16"/>
  <c r="AM216" i="16" s="1"/>
  <c r="AN216" i="16" s="1"/>
  <c r="AE217" i="16"/>
  <c r="AM217" i="16" s="1"/>
  <c r="AN217" i="16" s="1"/>
  <c r="AE218" i="16"/>
  <c r="AM218" i="16" s="1"/>
  <c r="AN218" i="16" s="1"/>
  <c r="AE219" i="16"/>
  <c r="AM219" i="16" s="1"/>
  <c r="AN219" i="16" s="1"/>
  <c r="AE220" i="16"/>
  <c r="AM220" i="16" s="1"/>
  <c r="AN220" i="16" s="1"/>
  <c r="AE221" i="16"/>
  <c r="AM221" i="16" s="1"/>
  <c r="AN221" i="16" s="1"/>
  <c r="AE222" i="16"/>
  <c r="AM222" i="16" s="1"/>
  <c r="AN222" i="16" s="1"/>
  <c r="AE223" i="16"/>
  <c r="AM223" i="16" s="1"/>
  <c r="AN223" i="16" s="1"/>
  <c r="AE224" i="16"/>
  <c r="AE225" i="16"/>
  <c r="AM225" i="16" s="1"/>
  <c r="AE226" i="16"/>
  <c r="AE227" i="16"/>
  <c r="AE228" i="16"/>
  <c r="AE229" i="16"/>
  <c r="AE230" i="16"/>
  <c r="AM230" i="16" s="1"/>
  <c r="AE231" i="16"/>
  <c r="AM231" i="16" s="1"/>
  <c r="AE232" i="16"/>
  <c r="AM232" i="16" s="1"/>
  <c r="AE233" i="16"/>
  <c r="AM233" i="16" s="1"/>
  <c r="AE234" i="16"/>
  <c r="AM234" i="16" s="1"/>
  <c r="AE235" i="16"/>
  <c r="AM235" i="16" s="1"/>
  <c r="AE236" i="16"/>
  <c r="AM236" i="16" s="1"/>
  <c r="AE237" i="16"/>
  <c r="AM237" i="16" s="1"/>
  <c r="AE238" i="16"/>
  <c r="AM238" i="16" s="1"/>
  <c r="AE239" i="16"/>
  <c r="AM239" i="16" s="1"/>
  <c r="AE240" i="16"/>
  <c r="AM240" i="16" s="1"/>
  <c r="AE241" i="16"/>
  <c r="AM241" i="16" s="1"/>
  <c r="AE242" i="16"/>
  <c r="AM242" i="16" s="1"/>
  <c r="AE243" i="16"/>
  <c r="AM243" i="16" s="1"/>
  <c r="AE244" i="16"/>
  <c r="AM244" i="16" s="1"/>
  <c r="AE245" i="16"/>
  <c r="AM245" i="16" s="1"/>
  <c r="AE246" i="16"/>
  <c r="AM246" i="16" s="1"/>
  <c r="AE247" i="16"/>
  <c r="AM247" i="16" s="1"/>
  <c r="AE248" i="16"/>
  <c r="AE249" i="16"/>
  <c r="AE250" i="16"/>
  <c r="AE251" i="16"/>
  <c r="AE252" i="16"/>
  <c r="AE253" i="16"/>
  <c r="AE254" i="16"/>
  <c r="AM254" i="16" s="1"/>
  <c r="AE255" i="16"/>
  <c r="AM255" i="16" s="1"/>
  <c r="AE256" i="16"/>
  <c r="AM256" i="16" s="1"/>
  <c r="AE257" i="16"/>
  <c r="AM257" i="16" s="1"/>
  <c r="AE258" i="16"/>
  <c r="AM258" i="16" s="1"/>
  <c r="AE259" i="16"/>
  <c r="AM259" i="16" s="1"/>
  <c r="AE260" i="16"/>
  <c r="AM260" i="16" s="1"/>
  <c r="AE261" i="16"/>
  <c r="AM261" i="16" s="1"/>
  <c r="AE262" i="16"/>
  <c r="AM262" i="16" s="1"/>
  <c r="AE263" i="16"/>
  <c r="AM263" i="16" s="1"/>
  <c r="AE264" i="16"/>
  <c r="AM264" i="16" s="1"/>
  <c r="AE265" i="16"/>
  <c r="AM265" i="16" s="1"/>
  <c r="AE266" i="16"/>
  <c r="AM266" i="16" s="1"/>
  <c r="AE267" i="16"/>
  <c r="AM267" i="16" s="1"/>
  <c r="AE268" i="16"/>
  <c r="AM268" i="16" s="1"/>
  <c r="AE269" i="16"/>
  <c r="AM269" i="16" s="1"/>
  <c r="AE270" i="16"/>
  <c r="AM270" i="16" s="1"/>
  <c r="AE271" i="16"/>
  <c r="AM271" i="16" s="1"/>
  <c r="AE272" i="16"/>
  <c r="AE273" i="16"/>
  <c r="AE274" i="16"/>
  <c r="AE275" i="16"/>
  <c r="AE276" i="16"/>
  <c r="AE277" i="16"/>
  <c r="AE278" i="16"/>
  <c r="AM278" i="16" s="1"/>
  <c r="AN278" i="16" s="1"/>
  <c r="AE279" i="16"/>
  <c r="AM279" i="16" s="1"/>
  <c r="AN279" i="16" s="1"/>
  <c r="AE280" i="16"/>
  <c r="AM280" i="16" s="1"/>
  <c r="AN280" i="16" s="1"/>
  <c r="AE281" i="16"/>
  <c r="AM281" i="16" s="1"/>
  <c r="AN281" i="16" s="1"/>
  <c r="AE282" i="16"/>
  <c r="AM282" i="16" s="1"/>
  <c r="AN282" i="16" s="1"/>
  <c r="AE283" i="16"/>
  <c r="AM283" i="16" s="1"/>
  <c r="AN283" i="16" s="1"/>
  <c r="AE284" i="16"/>
  <c r="AM284" i="16" s="1"/>
  <c r="AN284" i="16" s="1"/>
  <c r="AE285" i="16"/>
  <c r="AM285" i="16" s="1"/>
  <c r="AN285" i="16" s="1"/>
  <c r="AE286" i="16"/>
  <c r="AM286" i="16" s="1"/>
  <c r="AN286" i="16" s="1"/>
  <c r="AE287" i="16"/>
  <c r="AM287" i="16" s="1"/>
  <c r="AN287" i="16" s="1"/>
  <c r="AE288" i="16"/>
  <c r="AM288" i="16" s="1"/>
  <c r="AN288" i="16" s="1"/>
  <c r="AE289" i="16"/>
  <c r="AM289" i="16" s="1"/>
  <c r="AN289" i="16" s="1"/>
  <c r="AE290" i="16"/>
  <c r="AM290" i="16" s="1"/>
  <c r="AN290" i="16" s="1"/>
  <c r="AE291" i="16"/>
  <c r="AM291" i="16" s="1"/>
  <c r="AN291" i="16" s="1"/>
  <c r="AE292" i="16"/>
  <c r="AM292" i="16" s="1"/>
  <c r="AN292" i="16" s="1"/>
  <c r="AE293" i="16"/>
  <c r="AM293" i="16" s="1"/>
  <c r="AN293" i="16" s="1"/>
  <c r="AE294" i="16"/>
  <c r="AM294" i="16" s="1"/>
  <c r="AN294" i="16" s="1"/>
  <c r="AE295" i="16"/>
  <c r="AM295" i="16" s="1"/>
  <c r="AN295" i="16" s="1"/>
  <c r="AE296" i="16"/>
  <c r="AE297" i="16"/>
  <c r="AE298" i="16"/>
  <c r="AE299" i="16"/>
  <c r="AE300" i="16"/>
  <c r="AE301" i="16"/>
  <c r="AE302" i="16"/>
  <c r="AM302" i="16" s="1"/>
  <c r="AN302" i="16" s="1"/>
  <c r="AE303" i="16"/>
  <c r="AM303" i="16" s="1"/>
  <c r="AN303" i="16" s="1"/>
  <c r="AE304" i="16"/>
  <c r="AM304" i="16" s="1"/>
  <c r="AN304" i="16" s="1"/>
  <c r="AE305" i="16"/>
  <c r="AM305" i="16" s="1"/>
  <c r="AN305" i="16" s="1"/>
  <c r="AE306" i="16"/>
  <c r="AM306" i="16" s="1"/>
  <c r="AN306" i="16" s="1"/>
  <c r="AE307" i="16"/>
  <c r="AM307" i="16" s="1"/>
  <c r="AN307" i="16" s="1"/>
  <c r="AE308" i="16"/>
  <c r="AM308" i="16" s="1"/>
  <c r="AN308" i="16" s="1"/>
  <c r="AE309" i="16"/>
  <c r="AM309" i="16" s="1"/>
  <c r="AN309" i="16" s="1"/>
  <c r="AE310" i="16"/>
  <c r="AM310" i="16" s="1"/>
  <c r="AN310" i="16" s="1"/>
  <c r="AE311" i="16"/>
  <c r="AM311" i="16" s="1"/>
  <c r="AN311" i="16" s="1"/>
  <c r="AE312" i="16"/>
  <c r="AM312" i="16" s="1"/>
  <c r="AN312" i="16" s="1"/>
  <c r="AE313" i="16"/>
  <c r="AM313" i="16" s="1"/>
  <c r="AN313" i="16" s="1"/>
  <c r="AE314" i="16"/>
  <c r="AM314" i="16" s="1"/>
  <c r="AN314" i="16" s="1"/>
  <c r="AE315" i="16"/>
  <c r="AM315" i="16" s="1"/>
  <c r="AN315" i="16" s="1"/>
  <c r="AE316" i="16"/>
  <c r="AM316" i="16" s="1"/>
  <c r="AN316" i="16" s="1"/>
  <c r="AE317" i="16"/>
  <c r="AM317" i="16" s="1"/>
  <c r="AN317" i="16" s="1"/>
  <c r="AE318" i="16"/>
  <c r="AM318" i="16" s="1"/>
  <c r="AN318" i="16" s="1"/>
  <c r="AE319" i="16"/>
  <c r="AM319" i="16" s="1"/>
  <c r="AN319" i="16" s="1"/>
  <c r="AE320" i="16"/>
  <c r="AE321" i="16"/>
  <c r="AE322" i="16"/>
  <c r="AE323" i="16"/>
  <c r="AE324" i="16"/>
  <c r="AE325" i="16"/>
  <c r="AE326" i="16"/>
  <c r="AM326" i="16" s="1"/>
  <c r="AN326" i="16" s="1"/>
  <c r="AE327" i="16"/>
  <c r="AM327" i="16" s="1"/>
  <c r="AN327" i="16" s="1"/>
  <c r="AE328" i="16"/>
  <c r="AM328" i="16" s="1"/>
  <c r="AN328" i="16" s="1"/>
  <c r="AE329" i="16"/>
  <c r="AM329" i="16" s="1"/>
  <c r="AN329" i="16" s="1"/>
  <c r="AE330" i="16"/>
  <c r="AM330" i="16" s="1"/>
  <c r="AN330" i="16" s="1"/>
  <c r="AE331" i="16"/>
  <c r="AM331" i="16" s="1"/>
  <c r="AN331" i="16" s="1"/>
  <c r="AE332" i="16"/>
  <c r="AM332" i="16" s="1"/>
  <c r="AN332" i="16" s="1"/>
  <c r="AE333" i="16"/>
  <c r="AM333" i="16" s="1"/>
  <c r="AN333" i="16" s="1"/>
  <c r="AE334" i="16"/>
  <c r="AM334" i="16" s="1"/>
  <c r="AN334" i="16" s="1"/>
  <c r="AE335" i="16"/>
  <c r="AM335" i="16" s="1"/>
  <c r="AN335" i="16" s="1"/>
  <c r="AE336" i="16"/>
  <c r="AM336" i="16" s="1"/>
  <c r="AN336" i="16" s="1"/>
  <c r="AE337" i="16"/>
  <c r="AM337" i="16" s="1"/>
  <c r="AN337" i="16" s="1"/>
  <c r="AE338" i="16"/>
  <c r="AE339" i="16"/>
  <c r="AE340" i="16"/>
  <c r="AE341" i="16"/>
  <c r="AE342" i="16"/>
  <c r="AE343" i="16"/>
  <c r="AE344" i="16"/>
  <c r="AM344" i="16" s="1"/>
  <c r="AN344" i="16" s="1"/>
  <c r="AE345" i="16"/>
  <c r="AM345" i="16" s="1"/>
  <c r="AN345" i="16" s="1"/>
  <c r="AE346" i="16"/>
  <c r="AM346" i="16" s="1"/>
  <c r="AN346" i="16" s="1"/>
  <c r="AE347" i="16"/>
  <c r="AM347" i="16" s="1"/>
  <c r="AE348" i="16"/>
  <c r="AM348" i="16" s="1"/>
  <c r="AN348" i="16" s="1"/>
  <c r="AE349" i="16"/>
  <c r="AM349" i="16" s="1"/>
  <c r="AN349" i="16" s="1"/>
  <c r="AE350" i="16"/>
  <c r="AM350" i="16" s="1"/>
  <c r="AN350" i="16" s="1"/>
  <c r="AE351" i="16"/>
  <c r="AM351" i="16" s="1"/>
  <c r="AN351" i="16" s="1"/>
  <c r="AE352" i="16"/>
  <c r="AM352" i="16" s="1"/>
  <c r="AN352" i="16" s="1"/>
  <c r="AE353" i="16"/>
  <c r="AM353" i="16" s="1"/>
  <c r="AN353" i="16" s="1"/>
  <c r="AE354" i="16"/>
  <c r="AM354" i="16" s="1"/>
  <c r="AN354" i="16" s="1"/>
  <c r="AE355" i="16"/>
  <c r="AM355" i="16" s="1"/>
  <c r="AN355" i="16" s="1"/>
  <c r="AE356" i="16"/>
  <c r="AE357" i="16"/>
  <c r="AE358" i="16"/>
  <c r="AE359" i="16"/>
  <c r="AE360" i="16"/>
  <c r="AE361" i="16"/>
  <c r="AE196" i="16"/>
  <c r="AM196" i="16" s="1"/>
  <c r="AN196" i="16" s="1"/>
  <c r="AF150" i="16"/>
  <c r="AE152" i="16"/>
  <c r="AM152" i="16" s="1"/>
  <c r="AE153" i="16"/>
  <c r="AM153" i="16" s="1"/>
  <c r="AE154" i="16"/>
  <c r="AM154" i="16" s="1"/>
  <c r="AE155" i="16"/>
  <c r="AM155" i="16" s="1"/>
  <c r="AE156" i="16"/>
  <c r="AM156" i="16" s="1"/>
  <c r="AE157" i="16"/>
  <c r="AM157" i="16" s="1"/>
  <c r="AE158" i="16"/>
  <c r="AM158" i="16" s="1"/>
  <c r="AE159" i="16"/>
  <c r="AM159" i="16" s="1"/>
  <c r="AE160" i="16"/>
  <c r="AM160" i="16" s="1"/>
  <c r="AE161" i="16"/>
  <c r="AM161" i="16" s="1"/>
  <c r="AE162" i="16"/>
  <c r="AM162" i="16" s="1"/>
  <c r="AE163" i="16"/>
  <c r="AM163" i="16" s="1"/>
  <c r="AE164" i="16"/>
  <c r="AM164" i="16" s="1"/>
  <c r="AE165" i="16"/>
  <c r="AM165" i="16" s="1"/>
  <c r="AE166" i="16"/>
  <c r="AM166" i="16" s="1"/>
  <c r="AE167" i="16"/>
  <c r="AM167" i="16" s="1"/>
  <c r="AE168" i="16"/>
  <c r="AM168" i="16" s="1"/>
  <c r="AE169" i="16"/>
  <c r="AM169" i="16" s="1"/>
  <c r="AE170" i="16"/>
  <c r="AE171" i="16"/>
  <c r="AE172" i="16"/>
  <c r="AE173" i="16"/>
  <c r="AE174" i="16"/>
  <c r="AE175" i="16"/>
  <c r="AE176" i="16"/>
  <c r="AM176" i="16" s="1"/>
  <c r="AN176" i="16" s="1"/>
  <c r="AE177" i="16"/>
  <c r="AM177" i="16" s="1"/>
  <c r="AN177" i="16" s="1"/>
  <c r="AE178" i="16"/>
  <c r="AM178" i="16" s="1"/>
  <c r="AN178" i="16" s="1"/>
  <c r="AE179" i="16"/>
  <c r="AM179" i="16" s="1"/>
  <c r="AN179" i="16" s="1"/>
  <c r="AE180" i="16"/>
  <c r="AM180" i="16" s="1"/>
  <c r="AN180" i="16" s="1"/>
  <c r="AE181" i="16"/>
  <c r="AM181" i="16" s="1"/>
  <c r="AN181" i="16" s="1"/>
  <c r="AE182" i="16"/>
  <c r="AM182" i="16" s="1"/>
  <c r="AN182" i="16" s="1"/>
  <c r="AE183" i="16"/>
  <c r="AM183" i="16" s="1"/>
  <c r="AN183" i="16" s="1"/>
  <c r="AE184" i="16"/>
  <c r="AM184" i="16" s="1"/>
  <c r="AN184" i="16" s="1"/>
  <c r="AE185" i="16"/>
  <c r="AM185" i="16" s="1"/>
  <c r="AN185" i="16" s="1"/>
  <c r="AE186" i="16"/>
  <c r="AM186" i="16" s="1"/>
  <c r="AN186" i="16" s="1"/>
  <c r="AE187" i="16"/>
  <c r="AM187" i="16" s="1"/>
  <c r="AN187" i="16" s="1"/>
  <c r="AE188" i="16"/>
  <c r="AE189" i="16"/>
  <c r="AE190" i="16"/>
  <c r="AE191" i="16"/>
  <c r="AE192" i="16"/>
  <c r="AE193" i="16"/>
  <c r="AE194" i="16"/>
  <c r="AM194" i="16" s="1"/>
  <c r="AN194" i="16" s="1"/>
  <c r="AE151" i="16"/>
  <c r="AF111" i="16"/>
  <c r="AF100" i="16"/>
  <c r="AF90" i="16"/>
  <c r="AE119" i="16"/>
  <c r="AM119" i="16" s="1"/>
  <c r="AE120" i="16"/>
  <c r="AM120" i="16" s="1"/>
  <c r="AE121" i="16"/>
  <c r="AM121" i="16" s="1"/>
  <c r="AE122" i="16"/>
  <c r="AE123" i="16"/>
  <c r="AE124" i="16"/>
  <c r="AE125" i="16"/>
  <c r="AE126" i="16"/>
  <c r="AE127" i="16"/>
  <c r="AE128" i="16"/>
  <c r="AM128" i="16" s="1"/>
  <c r="AE129" i="16"/>
  <c r="AM129" i="16" s="1"/>
  <c r="AE130" i="16"/>
  <c r="AM130" i="16" s="1"/>
  <c r="AE131" i="16"/>
  <c r="AM131" i="16" s="1"/>
  <c r="AE132" i="16"/>
  <c r="AM132" i="16" s="1"/>
  <c r="AE133" i="16"/>
  <c r="AM133" i="16" s="1"/>
  <c r="AE134" i="16"/>
  <c r="AM134" i="16" s="1"/>
  <c r="AE135" i="16"/>
  <c r="AM135" i="16" s="1"/>
  <c r="AE136" i="16"/>
  <c r="AM136" i="16" s="1"/>
  <c r="AE137" i="16"/>
  <c r="AM137" i="16" s="1"/>
  <c r="AE138" i="16"/>
  <c r="AM138" i="16" s="1"/>
  <c r="AE139" i="16"/>
  <c r="AM139" i="16" s="1"/>
  <c r="AE140" i="16"/>
  <c r="AM140" i="16" s="1"/>
  <c r="AE141" i="16"/>
  <c r="AM141" i="16" s="1"/>
  <c r="AE142" i="16"/>
  <c r="AM142" i="16" s="1"/>
  <c r="AE143" i="16"/>
  <c r="AM143" i="16" s="1"/>
  <c r="AE144" i="16"/>
  <c r="AM144" i="16" s="1"/>
  <c r="AE145" i="16"/>
  <c r="AM145" i="16" s="1"/>
  <c r="AE146" i="16"/>
  <c r="AE147" i="16"/>
  <c r="AE148" i="16"/>
  <c r="AE149" i="16"/>
  <c r="AE102" i="16"/>
  <c r="AE103" i="16"/>
  <c r="AE104" i="16"/>
  <c r="AM104" i="16" s="1"/>
  <c r="AE105" i="16"/>
  <c r="AM105" i="16" s="1"/>
  <c r="AE106" i="16"/>
  <c r="AM106" i="16" s="1"/>
  <c r="AE107" i="16"/>
  <c r="AM107" i="16" s="1"/>
  <c r="AE108" i="16"/>
  <c r="AM108" i="16" s="1"/>
  <c r="AE109" i="16"/>
  <c r="AM109" i="16" s="1"/>
  <c r="AE110" i="16"/>
  <c r="AM110" i="16" s="1"/>
  <c r="AE112" i="16"/>
  <c r="AM112" i="16" s="1"/>
  <c r="AE113" i="16"/>
  <c r="AM113" i="16" s="1"/>
  <c r="AE114" i="16"/>
  <c r="AM114" i="16" s="1"/>
  <c r="AE115" i="16"/>
  <c r="AM115" i="16" s="1"/>
  <c r="AE116" i="16"/>
  <c r="AM116" i="16" s="1"/>
  <c r="AE117" i="16"/>
  <c r="AM117" i="16" s="1"/>
  <c r="AE118" i="16"/>
  <c r="AM118" i="16" s="1"/>
  <c r="AE89" i="16"/>
  <c r="AM89" i="16" s="1"/>
  <c r="AE91" i="16"/>
  <c r="AM91" i="16" s="1"/>
  <c r="AE92" i="16"/>
  <c r="AM92" i="16" s="1"/>
  <c r="AE93" i="16"/>
  <c r="AM93" i="16" s="1"/>
  <c r="AE94" i="16"/>
  <c r="AM94" i="16" s="1"/>
  <c r="AE95" i="16"/>
  <c r="AM95" i="16" s="1"/>
  <c r="AE96" i="16"/>
  <c r="AM96" i="16" s="1"/>
  <c r="AE97" i="16"/>
  <c r="AM97" i="16" s="1"/>
  <c r="AE98" i="16"/>
  <c r="AE99" i="16"/>
  <c r="AE101" i="16"/>
  <c r="AF57" i="16"/>
  <c r="AE57" i="16" s="1"/>
  <c r="AM57" i="16" s="1"/>
  <c r="AF54" i="16"/>
  <c r="AF56" i="16"/>
  <c r="AE56" i="16" s="1"/>
  <c r="AM56" i="16" s="1"/>
  <c r="AF52" i="16"/>
  <c r="AF45" i="16"/>
  <c r="AE59" i="16"/>
  <c r="AM59" i="16" s="1"/>
  <c r="AE60" i="16"/>
  <c r="AM60" i="16" s="1"/>
  <c r="AE61" i="16"/>
  <c r="AM61" i="16" s="1"/>
  <c r="AE62" i="16"/>
  <c r="AM62" i="16" s="1"/>
  <c r="AE63" i="16"/>
  <c r="AM63" i="16" s="1"/>
  <c r="AE64" i="16"/>
  <c r="AM64" i="16" s="1"/>
  <c r="AE65" i="16"/>
  <c r="AM65" i="16" s="1"/>
  <c r="AE66" i="16"/>
  <c r="AM66" i="16" s="1"/>
  <c r="AE67" i="16"/>
  <c r="AM67" i="16" s="1"/>
  <c r="AE68" i="16"/>
  <c r="AM68" i="16" s="1"/>
  <c r="AE69" i="16"/>
  <c r="AM69" i="16" s="1"/>
  <c r="AE70" i="16"/>
  <c r="AM70" i="16" s="1"/>
  <c r="AE71" i="16"/>
  <c r="AM71" i="16" s="1"/>
  <c r="AE72" i="16"/>
  <c r="AM72" i="16" s="1"/>
  <c r="AE73" i="16"/>
  <c r="AM73" i="16" s="1"/>
  <c r="AE74" i="16"/>
  <c r="AE75" i="16"/>
  <c r="AE76" i="16"/>
  <c r="AE77" i="16"/>
  <c r="AE78" i="16"/>
  <c r="AE79" i="16"/>
  <c r="AE80" i="16"/>
  <c r="AM80" i="16" s="1"/>
  <c r="AE81" i="16"/>
  <c r="AM81" i="16" s="1"/>
  <c r="AE82" i="16"/>
  <c r="AM82" i="16" s="1"/>
  <c r="AE83" i="16"/>
  <c r="AM83" i="16" s="1"/>
  <c r="AE84" i="16"/>
  <c r="AM84" i="16" s="1"/>
  <c r="AE85" i="16"/>
  <c r="AM85" i="16" s="1"/>
  <c r="AE86" i="16"/>
  <c r="AM86" i="16" s="1"/>
  <c r="AE87" i="16"/>
  <c r="AM87" i="16" s="1"/>
  <c r="AE88" i="16"/>
  <c r="AM88" i="16" s="1"/>
  <c r="AE46" i="16"/>
  <c r="AM46" i="16" s="1"/>
  <c r="AE47" i="16"/>
  <c r="AM47" i="16" s="1"/>
  <c r="AE48" i="16"/>
  <c r="AM48" i="16" s="1"/>
  <c r="AE49" i="16"/>
  <c r="AE50" i="16"/>
  <c r="AE51" i="16"/>
  <c r="AE53" i="16"/>
  <c r="AE55" i="16"/>
  <c r="AE58" i="16"/>
  <c r="AM58" i="16" s="1"/>
  <c r="AE8" i="16"/>
  <c r="AM8" i="16" s="1"/>
  <c r="AN8" i="16" s="1"/>
  <c r="AE10" i="16"/>
  <c r="AM10" i="16" s="1"/>
  <c r="AN10" i="16" s="1"/>
  <c r="AE11" i="16"/>
  <c r="AM11" i="16" s="1"/>
  <c r="AN11" i="16" s="1"/>
  <c r="AE12" i="16"/>
  <c r="AM12" i="16" s="1"/>
  <c r="AN12" i="16" s="1"/>
  <c r="AE13" i="16"/>
  <c r="AM13" i="16" s="1"/>
  <c r="AN13" i="16" s="1"/>
  <c r="AE14" i="16"/>
  <c r="AM14" i="16" s="1"/>
  <c r="AN14" i="16" s="1"/>
  <c r="AE15" i="16"/>
  <c r="AM15" i="16" s="1"/>
  <c r="AN15" i="16" s="1"/>
  <c r="AE16" i="16"/>
  <c r="AM16" i="16" s="1"/>
  <c r="AN16" i="16" s="1"/>
  <c r="AE17" i="16"/>
  <c r="AM17" i="16" s="1"/>
  <c r="AN17" i="16" s="1"/>
  <c r="AE18" i="16"/>
  <c r="AM18" i="16" s="1"/>
  <c r="AN18" i="16" s="1"/>
  <c r="AE19" i="16"/>
  <c r="AM19" i="16" s="1"/>
  <c r="AN19" i="16" s="1"/>
  <c r="AE20" i="16"/>
  <c r="AM20" i="16" s="1"/>
  <c r="AN20" i="16" s="1"/>
  <c r="AE21" i="16"/>
  <c r="AM21" i="16" s="1"/>
  <c r="AN21" i="16" s="1"/>
  <c r="AE22" i="16"/>
  <c r="AM22" i="16" s="1"/>
  <c r="AN22" i="16" s="1"/>
  <c r="AE23" i="16"/>
  <c r="AM23" i="16" s="1"/>
  <c r="AN23" i="16" s="1"/>
  <c r="AE24" i="16"/>
  <c r="AM24" i="16" s="1"/>
  <c r="AN24" i="16" s="1"/>
  <c r="AE25" i="16"/>
  <c r="AM25" i="16" s="1"/>
  <c r="AN25" i="16" s="1"/>
  <c r="AE26" i="16"/>
  <c r="AE27" i="16"/>
  <c r="AE28" i="16"/>
  <c r="AE29" i="16"/>
  <c r="AE30" i="16"/>
  <c r="AE31" i="16"/>
  <c r="AE32" i="16"/>
  <c r="AM32" i="16" s="1"/>
  <c r="AE33" i="16"/>
  <c r="AM33" i="16" s="1"/>
  <c r="AE34" i="16"/>
  <c r="AM34" i="16" s="1"/>
  <c r="AN34" i="16" s="1"/>
  <c r="AE35" i="16"/>
  <c r="AM35" i="16" s="1"/>
  <c r="AN35" i="16" s="1"/>
  <c r="AE36" i="16"/>
  <c r="AM36" i="16" s="1"/>
  <c r="AN36" i="16" s="1"/>
  <c r="AE37" i="16"/>
  <c r="AM37" i="16" s="1"/>
  <c r="AN37" i="16" s="1"/>
  <c r="AE38" i="16"/>
  <c r="AM38" i="16" s="1"/>
  <c r="AN38" i="16" s="1"/>
  <c r="AE39" i="16"/>
  <c r="AM39" i="16" s="1"/>
  <c r="AN39" i="16" s="1"/>
  <c r="AE40" i="16"/>
  <c r="AM40" i="16" s="1"/>
  <c r="AN40" i="16" s="1"/>
  <c r="AE41" i="16"/>
  <c r="AM41" i="16" s="1"/>
  <c r="AN41" i="16" s="1"/>
  <c r="AE42" i="16"/>
  <c r="AM42" i="16" s="1"/>
  <c r="AN42" i="16" s="1"/>
  <c r="AE43" i="16"/>
  <c r="AM43" i="16" s="1"/>
  <c r="AN43" i="16" s="1"/>
  <c r="AE44" i="16"/>
  <c r="AM44" i="16" s="1"/>
  <c r="AN44" i="16" s="1"/>
  <c r="AF9" i="16"/>
  <c r="AE2" i="16"/>
  <c r="AE3" i="16"/>
  <c r="AE4" i="16"/>
  <c r="AE5" i="16"/>
  <c r="AE6" i="16"/>
  <c r="AE7" i="16"/>
  <c r="AE1451" i="16"/>
  <c r="AE1452" i="16"/>
  <c r="AE1453" i="16"/>
  <c r="AE1454" i="16"/>
  <c r="AE1455" i="16"/>
  <c r="AE1456" i="16"/>
  <c r="AE1457" i="16"/>
  <c r="AE1458" i="16"/>
  <c r="AE1459" i="16"/>
  <c r="AE1460" i="16"/>
  <c r="AE1461" i="16"/>
  <c r="AE1462" i="16"/>
  <c r="AE1463" i="16"/>
  <c r="AE1464" i="16"/>
  <c r="AE1465" i="16"/>
  <c r="AE1466" i="16"/>
  <c r="AE1467" i="16"/>
  <c r="AE1468" i="16"/>
  <c r="AE1469" i="16"/>
  <c r="AE1470" i="16"/>
  <c r="AE1471" i="16"/>
  <c r="AE1472" i="16"/>
  <c r="AE1473" i="16"/>
  <c r="AE1474" i="16"/>
  <c r="AE1475" i="16"/>
  <c r="AE1476" i="16"/>
  <c r="AE1477" i="16"/>
  <c r="AE1478" i="16"/>
  <c r="AE1479" i="16"/>
  <c r="AE1480" i="16"/>
  <c r="AE1481" i="16"/>
  <c r="AE1482" i="16"/>
  <c r="AE1483" i="16"/>
  <c r="AE1484" i="16"/>
  <c r="AE1485" i="16"/>
  <c r="AE1486" i="16"/>
  <c r="AE1487" i="16"/>
  <c r="AE1450" i="16"/>
  <c r="AE1449" i="16"/>
  <c r="AE1448" i="16"/>
  <c r="O1376" i="16"/>
  <c r="O1377" i="16"/>
  <c r="O1378" i="16"/>
  <c r="O1379" i="16"/>
  <c r="O1380" i="16"/>
  <c r="O1381" i="16"/>
  <c r="O1382" i="16"/>
  <c r="O1383" i="16"/>
  <c r="O1384" i="16"/>
  <c r="O1385" i="16"/>
  <c r="O1386" i="16"/>
  <c r="O1387" i="16"/>
  <c r="O1388" i="16"/>
  <c r="O1389" i="16"/>
  <c r="O1390" i="16"/>
  <c r="O1391" i="16"/>
  <c r="O1392" i="16"/>
  <c r="O1393" i="16"/>
  <c r="O1394" i="16"/>
  <c r="O1395" i="16"/>
  <c r="O1396" i="16"/>
  <c r="O1397" i="16"/>
  <c r="O1398" i="16"/>
  <c r="O1399" i="16"/>
  <c r="O1400" i="16"/>
  <c r="O1401" i="16"/>
  <c r="O1402" i="16"/>
  <c r="O1403" i="16"/>
  <c r="O1404" i="16"/>
  <c r="O1405" i="16"/>
  <c r="O1406" i="16"/>
  <c r="O1407" i="16"/>
  <c r="O1408" i="16"/>
  <c r="O1409" i="16"/>
  <c r="O1410" i="16"/>
  <c r="O1411" i="16"/>
  <c r="O1412" i="16"/>
  <c r="O1413" i="16"/>
  <c r="O1414" i="16"/>
  <c r="O1415" i="16"/>
  <c r="O1416" i="16"/>
  <c r="O1417" i="16"/>
  <c r="O1418" i="16"/>
  <c r="O1419" i="16"/>
  <c r="O1420" i="16"/>
  <c r="O1421" i="16"/>
  <c r="O1422" i="16"/>
  <c r="O1423" i="16"/>
  <c r="O1424" i="16"/>
  <c r="O1425" i="16"/>
  <c r="O1426" i="16"/>
  <c r="O1427" i="16"/>
  <c r="O1428" i="16"/>
  <c r="O1429" i="16"/>
  <c r="O1430" i="16"/>
  <c r="O1431" i="16"/>
  <c r="O1432" i="16"/>
  <c r="O1433" i="16"/>
  <c r="O1434" i="16"/>
  <c r="O1435" i="16"/>
  <c r="O1436" i="16"/>
  <c r="O1437" i="16"/>
  <c r="O1438" i="16"/>
  <c r="O1439" i="16"/>
  <c r="O1440" i="16"/>
  <c r="O1441" i="16"/>
  <c r="O1442" i="16"/>
  <c r="O1443" i="16"/>
  <c r="O1444" i="16"/>
  <c r="O1445" i="16"/>
  <c r="O1446" i="16"/>
  <c r="O1447" i="16"/>
  <c r="O1488" i="16"/>
  <c r="O1489" i="16"/>
  <c r="O1490" i="16"/>
  <c r="O1491" i="16"/>
  <c r="O1492" i="16"/>
  <c r="O1493" i="16"/>
  <c r="O1494" i="16"/>
  <c r="O1495" i="16"/>
  <c r="O1496" i="16"/>
  <c r="O1497" i="16"/>
  <c r="O1498" i="16"/>
  <c r="O1499" i="16"/>
  <c r="O1500" i="16"/>
  <c r="O1501" i="16"/>
  <c r="O1502" i="16"/>
  <c r="O1503" i="16"/>
  <c r="O1504" i="16"/>
  <c r="O1505" i="16"/>
  <c r="O1506" i="16"/>
  <c r="O1507" i="16"/>
  <c r="O1508" i="16"/>
  <c r="O1509" i="16"/>
  <c r="O1510" i="16"/>
  <c r="O1511" i="16"/>
  <c r="O1512" i="16"/>
  <c r="O1513" i="16"/>
  <c r="O1514" i="16"/>
  <c r="O1515" i="16"/>
  <c r="O1516" i="16"/>
  <c r="O1517" i="16"/>
  <c r="O1518" i="16"/>
  <c r="O1519" i="16"/>
  <c r="O1290" i="16"/>
  <c r="O1291" i="16"/>
  <c r="O1292" i="16"/>
  <c r="O1293" i="16"/>
  <c r="O1294" i="16"/>
  <c r="O1295" i="16"/>
  <c r="O1296" i="16"/>
  <c r="O1297" i="16"/>
  <c r="O1298" i="16"/>
  <c r="O1299" i="16"/>
  <c r="O1300" i="16"/>
  <c r="O1301" i="16"/>
  <c r="O1302" i="16"/>
  <c r="O1303" i="16"/>
  <c r="O1304" i="16"/>
  <c r="O1305" i="16"/>
  <c r="O1306" i="16"/>
  <c r="O1307" i="16"/>
  <c r="O1308" i="16"/>
  <c r="O1309" i="16"/>
  <c r="O1310" i="16"/>
  <c r="O1311" i="16"/>
  <c r="O1312" i="16"/>
  <c r="O1313" i="16"/>
  <c r="O1314" i="16"/>
  <c r="O1315" i="16"/>
  <c r="O1316" i="16"/>
  <c r="O1317" i="16"/>
  <c r="O1318" i="16"/>
  <c r="O1319" i="16"/>
  <c r="O1320" i="16"/>
  <c r="O1321" i="16"/>
  <c r="O1322" i="16"/>
  <c r="O1323" i="16"/>
  <c r="O1324" i="16"/>
  <c r="O1325" i="16"/>
  <c r="O1326" i="16"/>
  <c r="O1327" i="16"/>
  <c r="O1328" i="16"/>
  <c r="O1329" i="16"/>
  <c r="O1330" i="16"/>
  <c r="O1331" i="16"/>
  <c r="O1332" i="16"/>
  <c r="O1333" i="16"/>
  <c r="O1334" i="16"/>
  <c r="O1335" i="16"/>
  <c r="O1336" i="16"/>
  <c r="O1337" i="16"/>
  <c r="O1338" i="16"/>
  <c r="O1339" i="16"/>
  <c r="O1340" i="16"/>
  <c r="O1341" i="16"/>
  <c r="O1342" i="16"/>
  <c r="O1343" i="16"/>
  <c r="O1344" i="16"/>
  <c r="O1345" i="16"/>
  <c r="O1346" i="16"/>
  <c r="O1347" i="16"/>
  <c r="O1348" i="16"/>
  <c r="O1349" i="16"/>
  <c r="O1350" i="16"/>
  <c r="O1351" i="16"/>
  <c r="O1352" i="16"/>
  <c r="O1353" i="16"/>
  <c r="O1354" i="16"/>
  <c r="O1355" i="16"/>
  <c r="O1356" i="16"/>
  <c r="O1357" i="16"/>
  <c r="O1358" i="16"/>
  <c r="O1359" i="16"/>
  <c r="O1360" i="16"/>
  <c r="O1361" i="16"/>
  <c r="O1362" i="16"/>
  <c r="O1363" i="16"/>
  <c r="O1364" i="16"/>
  <c r="O1365" i="16"/>
  <c r="O1366" i="16"/>
  <c r="O1367" i="16"/>
  <c r="O1368" i="16"/>
  <c r="O1369" i="16"/>
  <c r="O1370" i="16"/>
  <c r="O1371" i="16"/>
  <c r="O1372" i="16"/>
  <c r="O1373" i="16"/>
  <c r="O1374" i="16"/>
  <c r="O1375" i="16"/>
  <c r="O1162" i="16"/>
  <c r="O1163" i="16"/>
  <c r="O1164" i="16"/>
  <c r="O1165" i="16"/>
  <c r="O1166" i="16"/>
  <c r="O1167" i="16"/>
  <c r="O1168" i="16"/>
  <c r="O1169" i="16"/>
  <c r="O1170" i="16"/>
  <c r="O1171" i="16"/>
  <c r="O1172" i="16"/>
  <c r="O1173" i="16"/>
  <c r="O1174" i="16"/>
  <c r="O1175" i="16"/>
  <c r="O1176" i="16"/>
  <c r="O1177" i="16"/>
  <c r="O1178" i="16"/>
  <c r="O1179" i="16"/>
  <c r="O1180" i="16"/>
  <c r="O1181" i="16"/>
  <c r="O1182" i="16"/>
  <c r="O1183" i="16"/>
  <c r="O1184" i="16"/>
  <c r="O1185" i="16"/>
  <c r="O1186" i="16"/>
  <c r="O1187" i="16"/>
  <c r="O1188" i="16"/>
  <c r="O1189" i="16"/>
  <c r="O1190" i="16"/>
  <c r="O1191" i="16"/>
  <c r="O1192" i="16"/>
  <c r="O1193" i="16"/>
  <c r="O1194" i="16"/>
  <c r="O1195" i="16"/>
  <c r="O1196" i="16"/>
  <c r="O1197" i="16"/>
  <c r="O1198" i="16"/>
  <c r="O1199" i="16"/>
  <c r="O1200" i="16"/>
  <c r="O1201" i="16"/>
  <c r="O1202" i="16"/>
  <c r="O1203" i="16"/>
  <c r="O1204" i="16"/>
  <c r="O1205" i="16"/>
  <c r="O1206" i="16"/>
  <c r="O1207" i="16"/>
  <c r="O1208" i="16"/>
  <c r="O1209" i="16"/>
  <c r="O1210" i="16"/>
  <c r="O1211" i="16"/>
  <c r="O1212" i="16"/>
  <c r="O1213" i="16"/>
  <c r="O1214" i="16"/>
  <c r="O1215" i="16"/>
  <c r="O1216" i="16"/>
  <c r="O1217" i="16"/>
  <c r="O1218" i="16"/>
  <c r="O1219" i="16"/>
  <c r="O1220" i="16"/>
  <c r="O1221" i="16"/>
  <c r="O1222" i="16"/>
  <c r="O1223" i="16"/>
  <c r="O1224" i="16"/>
  <c r="O1225" i="16"/>
  <c r="O1226" i="16"/>
  <c r="O1227" i="16"/>
  <c r="O1228" i="16"/>
  <c r="O1229" i="16"/>
  <c r="O1230" i="16"/>
  <c r="O1231" i="16"/>
  <c r="O1232" i="16"/>
  <c r="O1233" i="16"/>
  <c r="O1234" i="16"/>
  <c r="O1235" i="16"/>
  <c r="O1236" i="16"/>
  <c r="O1237" i="16"/>
  <c r="O1238" i="16"/>
  <c r="O1239" i="16"/>
  <c r="O1240" i="16"/>
  <c r="O1241" i="16"/>
  <c r="O1242" i="16"/>
  <c r="O1243" i="16"/>
  <c r="O1244" i="16"/>
  <c r="O1245" i="16"/>
  <c r="O1246" i="16"/>
  <c r="O1247" i="16"/>
  <c r="O1248" i="16"/>
  <c r="O1249" i="16"/>
  <c r="O1250" i="16"/>
  <c r="O1251" i="16"/>
  <c r="O1252" i="16"/>
  <c r="O1253" i="16"/>
  <c r="O1254" i="16"/>
  <c r="O1255" i="16"/>
  <c r="O1256" i="16"/>
  <c r="O1257" i="16"/>
  <c r="O1258" i="16"/>
  <c r="O1259" i="16"/>
  <c r="O1260" i="16"/>
  <c r="O1261" i="16"/>
  <c r="O1262" i="16"/>
  <c r="O1263" i="16"/>
  <c r="O1264" i="16"/>
  <c r="O1265" i="16"/>
  <c r="O1266" i="16"/>
  <c r="O1267" i="16"/>
  <c r="O1268" i="16"/>
  <c r="O1269" i="16"/>
  <c r="O1270" i="16"/>
  <c r="O1271" i="16"/>
  <c r="O1272" i="16"/>
  <c r="O1273" i="16"/>
  <c r="O1274" i="16"/>
  <c r="O1275" i="16"/>
  <c r="O1276" i="16"/>
  <c r="O1277" i="16"/>
  <c r="O1278" i="16"/>
  <c r="O1279" i="16"/>
  <c r="O1280" i="16"/>
  <c r="O1281" i="16"/>
  <c r="O1282" i="16"/>
  <c r="O1283" i="16"/>
  <c r="O1284" i="16"/>
  <c r="O1285" i="16"/>
  <c r="O1286" i="16"/>
  <c r="O1287" i="16"/>
  <c r="O1288" i="16"/>
  <c r="O1289" i="16"/>
  <c r="O1068" i="16"/>
  <c r="O1069" i="16"/>
  <c r="O1070" i="16"/>
  <c r="O1071" i="16"/>
  <c r="O1072" i="16"/>
  <c r="O1073" i="16"/>
  <c r="O1074" i="16"/>
  <c r="O1075" i="16"/>
  <c r="O1076" i="16"/>
  <c r="O1077" i="16"/>
  <c r="O1078" i="16"/>
  <c r="O1079" i="16"/>
  <c r="O1080" i="16"/>
  <c r="O1081" i="16"/>
  <c r="O1082" i="16"/>
  <c r="O1083" i="16"/>
  <c r="O1084" i="16"/>
  <c r="O1085" i="16"/>
  <c r="O1086" i="16"/>
  <c r="O1087" i="16"/>
  <c r="O1088" i="16"/>
  <c r="O1089" i="16"/>
  <c r="O1090" i="16"/>
  <c r="O1091" i="16"/>
  <c r="O1092" i="16"/>
  <c r="O1093" i="16"/>
  <c r="O1094" i="16"/>
  <c r="O1095" i="16"/>
  <c r="O1096" i="16"/>
  <c r="O1097" i="16"/>
  <c r="O1098" i="16"/>
  <c r="O1099" i="16"/>
  <c r="O1100" i="16"/>
  <c r="O1101" i="16"/>
  <c r="O1102" i="16"/>
  <c r="O1103" i="16"/>
  <c r="O1104" i="16"/>
  <c r="O1105" i="16"/>
  <c r="O1106" i="16"/>
  <c r="O1107" i="16"/>
  <c r="O1108" i="16"/>
  <c r="O1109" i="16"/>
  <c r="O1110" i="16"/>
  <c r="O1111" i="16"/>
  <c r="O1112" i="16"/>
  <c r="O1113" i="16"/>
  <c r="O1114" i="16"/>
  <c r="O1115" i="16"/>
  <c r="O1116" i="16"/>
  <c r="O1117" i="16"/>
  <c r="O1118" i="16"/>
  <c r="O1119" i="16"/>
  <c r="O1120" i="16"/>
  <c r="O1121" i="16"/>
  <c r="O1122" i="16"/>
  <c r="O1123" i="16"/>
  <c r="O1124" i="16"/>
  <c r="O1125" i="16"/>
  <c r="O1126" i="16"/>
  <c r="O1127" i="16"/>
  <c r="O1128" i="16"/>
  <c r="O1129" i="16"/>
  <c r="O1130" i="16"/>
  <c r="O1131" i="16"/>
  <c r="O1132" i="16"/>
  <c r="O1133" i="16"/>
  <c r="O1134" i="16"/>
  <c r="O1135" i="16"/>
  <c r="O1136" i="16"/>
  <c r="O1137" i="16"/>
  <c r="O1138" i="16"/>
  <c r="O1139" i="16"/>
  <c r="O1140" i="16"/>
  <c r="O1141" i="16"/>
  <c r="O1142" i="16"/>
  <c r="O1143" i="16"/>
  <c r="O1144" i="16"/>
  <c r="O1145" i="16"/>
  <c r="O1146" i="16"/>
  <c r="O1147" i="16"/>
  <c r="O1148" i="16"/>
  <c r="O1149" i="16"/>
  <c r="O1150" i="16"/>
  <c r="O1151" i="16"/>
  <c r="O1152" i="16"/>
  <c r="O1153" i="16"/>
  <c r="O1154" i="16"/>
  <c r="O1155" i="16"/>
  <c r="O1156" i="16"/>
  <c r="O1157" i="16"/>
  <c r="O1158" i="16"/>
  <c r="O1159" i="16"/>
  <c r="O1160" i="16"/>
  <c r="O1161" i="16"/>
  <c r="O1034" i="16"/>
  <c r="O1035" i="16"/>
  <c r="O1036" i="16"/>
  <c r="O1037" i="16"/>
  <c r="O1038" i="16"/>
  <c r="O1039" i="16"/>
  <c r="O1040" i="16"/>
  <c r="O1041" i="16"/>
  <c r="O1042" i="16"/>
  <c r="O1043" i="16"/>
  <c r="O1044" i="16"/>
  <c r="O1045" i="16"/>
  <c r="O1046" i="16"/>
  <c r="O1047" i="16"/>
  <c r="O1048" i="16"/>
  <c r="O1049" i="16"/>
  <c r="O1050" i="16"/>
  <c r="O1051" i="16"/>
  <c r="O1052" i="16"/>
  <c r="O1053" i="16"/>
  <c r="O1054" i="16"/>
  <c r="O1055" i="16"/>
  <c r="O1056" i="16"/>
  <c r="O1057" i="16"/>
  <c r="O1058" i="16"/>
  <c r="O1059" i="16"/>
  <c r="O1060" i="16"/>
  <c r="O1061" i="16"/>
  <c r="O1062" i="16"/>
  <c r="O1063" i="16"/>
  <c r="O1064" i="16"/>
  <c r="O1065" i="16"/>
  <c r="O1066" i="16"/>
  <c r="O1067" i="16"/>
  <c r="O981" i="16"/>
  <c r="O982" i="16"/>
  <c r="O983" i="16"/>
  <c r="O984" i="16"/>
  <c r="O985" i="16"/>
  <c r="O986" i="16"/>
  <c r="O987" i="16"/>
  <c r="O988" i="16"/>
  <c r="O989" i="16"/>
  <c r="O990" i="16"/>
  <c r="O991" i="16"/>
  <c r="O992" i="16"/>
  <c r="O993" i="16"/>
  <c r="O994" i="16"/>
  <c r="O995" i="16"/>
  <c r="O996" i="16"/>
  <c r="O997" i="16"/>
  <c r="O998" i="16"/>
  <c r="O999" i="16"/>
  <c r="O1000" i="16"/>
  <c r="O1001" i="16"/>
  <c r="O1002" i="16"/>
  <c r="O1003" i="16"/>
  <c r="O1004" i="16"/>
  <c r="O1005" i="16"/>
  <c r="O1006" i="16"/>
  <c r="O1007" i="16"/>
  <c r="O1008" i="16"/>
  <c r="O1009" i="16"/>
  <c r="O1010" i="16"/>
  <c r="O1011" i="16"/>
  <c r="O1012" i="16"/>
  <c r="O1013" i="16"/>
  <c r="O1014" i="16"/>
  <c r="O1015" i="16"/>
  <c r="O1016" i="16"/>
  <c r="O1017" i="16"/>
  <c r="O1018" i="16"/>
  <c r="O1019" i="16"/>
  <c r="O1020" i="16"/>
  <c r="O1021" i="16"/>
  <c r="O1022" i="16"/>
  <c r="O1023" i="16"/>
  <c r="O1024" i="16"/>
  <c r="O1025" i="16"/>
  <c r="O1026" i="16"/>
  <c r="O1027" i="16"/>
  <c r="O1028" i="16"/>
  <c r="O1029" i="16"/>
  <c r="O1030" i="16"/>
  <c r="O1031" i="16"/>
  <c r="O1032" i="16"/>
  <c r="O1033" i="16"/>
  <c r="O957" i="16"/>
  <c r="O958" i="16"/>
  <c r="O959" i="16"/>
  <c r="O960" i="16"/>
  <c r="O961" i="16"/>
  <c r="O962" i="16"/>
  <c r="O963" i="16"/>
  <c r="O964" i="16"/>
  <c r="O965" i="16"/>
  <c r="O966" i="16"/>
  <c r="O967" i="16"/>
  <c r="O968" i="16"/>
  <c r="O969" i="16"/>
  <c r="O970" i="16"/>
  <c r="O971" i="16"/>
  <c r="O972" i="16"/>
  <c r="O973" i="16"/>
  <c r="O974" i="16"/>
  <c r="O975" i="16"/>
  <c r="O976" i="16"/>
  <c r="O977" i="16"/>
  <c r="O978" i="16"/>
  <c r="O979" i="16"/>
  <c r="O980" i="16"/>
  <c r="O905" i="16"/>
  <c r="O906" i="16"/>
  <c r="O907" i="16"/>
  <c r="O908" i="16"/>
  <c r="O909" i="16"/>
  <c r="O910" i="16"/>
  <c r="O911" i="16"/>
  <c r="O912" i="16"/>
  <c r="O913" i="16"/>
  <c r="O914" i="16"/>
  <c r="O915" i="16"/>
  <c r="O916" i="16"/>
  <c r="O917" i="16"/>
  <c r="O918" i="16"/>
  <c r="O919" i="16"/>
  <c r="O920" i="16"/>
  <c r="O921" i="16"/>
  <c r="O922" i="16"/>
  <c r="O923" i="16"/>
  <c r="O924" i="16"/>
  <c r="O925" i="16"/>
  <c r="O926" i="16"/>
  <c r="O927" i="16"/>
  <c r="O928" i="16"/>
  <c r="O929" i="16"/>
  <c r="O930" i="16"/>
  <c r="O931" i="16"/>
  <c r="O932" i="16"/>
  <c r="O933" i="16"/>
  <c r="O934" i="16"/>
  <c r="O935" i="16"/>
  <c r="O936" i="16"/>
  <c r="O937" i="16"/>
  <c r="O938" i="16"/>
  <c r="O939" i="16"/>
  <c r="O940" i="16"/>
  <c r="O941" i="16"/>
  <c r="O942" i="16"/>
  <c r="O943" i="16"/>
  <c r="O944" i="16"/>
  <c r="O945" i="16"/>
  <c r="O946" i="16"/>
  <c r="O947" i="16"/>
  <c r="O948" i="16"/>
  <c r="O949" i="16"/>
  <c r="O950" i="16"/>
  <c r="O951" i="16"/>
  <c r="O952" i="16"/>
  <c r="O953" i="16"/>
  <c r="O954" i="16"/>
  <c r="O955" i="16"/>
  <c r="O956" i="16"/>
  <c r="O878" i="16"/>
  <c r="O879" i="16"/>
  <c r="O880" i="16"/>
  <c r="O881" i="16"/>
  <c r="O882" i="16"/>
  <c r="O883" i="16"/>
  <c r="O884" i="16"/>
  <c r="O885" i="16"/>
  <c r="O886" i="16"/>
  <c r="O887" i="16"/>
  <c r="O888" i="16"/>
  <c r="O889" i="16"/>
  <c r="O890" i="16"/>
  <c r="O891" i="16"/>
  <c r="O892" i="16"/>
  <c r="O893" i="16"/>
  <c r="O894" i="16"/>
  <c r="O895" i="16"/>
  <c r="O896" i="16"/>
  <c r="O897" i="16"/>
  <c r="O898" i="16"/>
  <c r="O899" i="16"/>
  <c r="O900" i="16"/>
  <c r="O901" i="16"/>
  <c r="O902" i="16"/>
  <c r="O903" i="16"/>
  <c r="O904" i="16"/>
  <c r="O829" i="16"/>
  <c r="O830" i="16"/>
  <c r="O831" i="16"/>
  <c r="O832" i="16"/>
  <c r="O833" i="16"/>
  <c r="O834" i="16"/>
  <c r="O835" i="16"/>
  <c r="O836" i="16"/>
  <c r="O837" i="16"/>
  <c r="O838" i="16"/>
  <c r="O839" i="16"/>
  <c r="O840" i="16"/>
  <c r="O841" i="16"/>
  <c r="O842" i="16"/>
  <c r="O843" i="16"/>
  <c r="O844" i="16"/>
  <c r="O845" i="16"/>
  <c r="O846" i="16"/>
  <c r="O847" i="16"/>
  <c r="O848" i="16"/>
  <c r="O849" i="16"/>
  <c r="O850" i="16"/>
  <c r="O851" i="16"/>
  <c r="O852" i="16"/>
  <c r="O853" i="16"/>
  <c r="O854" i="16"/>
  <c r="O855" i="16"/>
  <c r="O856" i="16"/>
  <c r="O857" i="16"/>
  <c r="O858" i="16"/>
  <c r="O859" i="16"/>
  <c r="O860" i="16"/>
  <c r="O861" i="16"/>
  <c r="O862" i="16"/>
  <c r="O863" i="16"/>
  <c r="O864" i="16"/>
  <c r="O865" i="16"/>
  <c r="O866" i="16"/>
  <c r="O867" i="16"/>
  <c r="O868" i="16"/>
  <c r="O869" i="16"/>
  <c r="O870" i="16"/>
  <c r="O871" i="16"/>
  <c r="O872" i="16"/>
  <c r="O873" i="16"/>
  <c r="O874" i="16"/>
  <c r="O875" i="16"/>
  <c r="O876" i="16"/>
  <c r="O877" i="16"/>
  <c r="O796" i="16"/>
  <c r="O797" i="16"/>
  <c r="O798" i="16"/>
  <c r="O799" i="16"/>
  <c r="O800" i="16"/>
  <c r="O801" i="16"/>
  <c r="O802" i="16"/>
  <c r="O803" i="16"/>
  <c r="O804" i="16"/>
  <c r="O805" i="16"/>
  <c r="O806" i="16"/>
  <c r="O807" i="16"/>
  <c r="O808" i="16"/>
  <c r="O809" i="16"/>
  <c r="O810" i="16"/>
  <c r="O811" i="16"/>
  <c r="O812" i="16"/>
  <c r="O813" i="16"/>
  <c r="O814" i="16"/>
  <c r="O815" i="16"/>
  <c r="O816" i="16"/>
  <c r="O817" i="16"/>
  <c r="O818" i="16"/>
  <c r="O819" i="16"/>
  <c r="O820" i="16"/>
  <c r="O821" i="16"/>
  <c r="O822" i="16"/>
  <c r="O823" i="16"/>
  <c r="O824" i="16"/>
  <c r="O825" i="16"/>
  <c r="O826" i="16"/>
  <c r="O827" i="16"/>
  <c r="O828" i="16"/>
  <c r="O758" i="16"/>
  <c r="O759" i="16"/>
  <c r="O760" i="16"/>
  <c r="O761" i="16"/>
  <c r="O762" i="16"/>
  <c r="O763" i="16"/>
  <c r="O764" i="16"/>
  <c r="O765" i="16"/>
  <c r="O766" i="16"/>
  <c r="O767" i="16"/>
  <c r="O768" i="16"/>
  <c r="O769" i="16"/>
  <c r="O770" i="16"/>
  <c r="O771" i="16"/>
  <c r="O772" i="16"/>
  <c r="O773" i="16"/>
  <c r="O774" i="16"/>
  <c r="O775" i="16"/>
  <c r="O776" i="16"/>
  <c r="O777" i="16"/>
  <c r="O778" i="16"/>
  <c r="O779" i="16"/>
  <c r="O780" i="16"/>
  <c r="O781" i="16"/>
  <c r="O782" i="16"/>
  <c r="O783" i="16"/>
  <c r="O784" i="16"/>
  <c r="O785" i="16"/>
  <c r="O786" i="16"/>
  <c r="O787" i="16"/>
  <c r="O788" i="16"/>
  <c r="O789" i="16"/>
  <c r="O790" i="16"/>
  <c r="O791" i="16"/>
  <c r="O792" i="16"/>
  <c r="O793" i="16"/>
  <c r="O794" i="16"/>
  <c r="O795" i="16"/>
  <c r="O723" i="16"/>
  <c r="O724" i="16"/>
  <c r="O725" i="16"/>
  <c r="O726" i="16"/>
  <c r="O727" i="16"/>
  <c r="O728" i="16"/>
  <c r="O729" i="16"/>
  <c r="O730" i="16"/>
  <c r="O731" i="16"/>
  <c r="O732" i="16"/>
  <c r="O733" i="16"/>
  <c r="O734" i="16"/>
  <c r="O735" i="16"/>
  <c r="O736" i="16"/>
  <c r="O737" i="16"/>
  <c r="O738" i="16"/>
  <c r="O739" i="16"/>
  <c r="O740" i="16"/>
  <c r="O741" i="16"/>
  <c r="O742" i="16"/>
  <c r="O743" i="16"/>
  <c r="O744" i="16"/>
  <c r="O745" i="16"/>
  <c r="O746" i="16"/>
  <c r="O747" i="16"/>
  <c r="O748" i="16"/>
  <c r="O749" i="16"/>
  <c r="O750" i="16"/>
  <c r="O751" i="16"/>
  <c r="O752" i="16"/>
  <c r="O753" i="16"/>
  <c r="O754" i="16"/>
  <c r="O755" i="16"/>
  <c r="O756" i="16"/>
  <c r="O757" i="16"/>
  <c r="O689" i="16"/>
  <c r="O690" i="16"/>
  <c r="O691" i="16"/>
  <c r="O692" i="16"/>
  <c r="O693" i="16"/>
  <c r="O694" i="16"/>
  <c r="O695" i="16"/>
  <c r="O696" i="16"/>
  <c r="O697" i="16"/>
  <c r="O698" i="16"/>
  <c r="O699" i="16"/>
  <c r="O700" i="16"/>
  <c r="O701" i="16"/>
  <c r="O702" i="16"/>
  <c r="O703" i="16"/>
  <c r="O704" i="16"/>
  <c r="O705" i="16"/>
  <c r="O706" i="16"/>
  <c r="O707" i="16"/>
  <c r="O708" i="16"/>
  <c r="O709" i="16"/>
  <c r="O710" i="16"/>
  <c r="O711" i="16"/>
  <c r="O712" i="16"/>
  <c r="O713" i="16"/>
  <c r="O714" i="16"/>
  <c r="O715" i="16"/>
  <c r="O716" i="16"/>
  <c r="O717" i="16"/>
  <c r="O718" i="16"/>
  <c r="O719" i="16"/>
  <c r="O720" i="16"/>
  <c r="O721" i="16"/>
  <c r="O722" i="16"/>
  <c r="O659" i="16"/>
  <c r="O660" i="16"/>
  <c r="O661" i="16"/>
  <c r="O662" i="16"/>
  <c r="O663" i="16"/>
  <c r="O664" i="16"/>
  <c r="O665" i="16"/>
  <c r="O666" i="16"/>
  <c r="O667" i="16"/>
  <c r="O668" i="16"/>
  <c r="O669" i="16"/>
  <c r="O670" i="16"/>
  <c r="O671" i="16"/>
  <c r="O672" i="16"/>
  <c r="O673" i="16"/>
  <c r="O674" i="16"/>
  <c r="O675" i="16"/>
  <c r="O676" i="16"/>
  <c r="O677" i="16"/>
  <c r="O678" i="16"/>
  <c r="O679" i="16"/>
  <c r="O680" i="16"/>
  <c r="O681" i="16"/>
  <c r="O682" i="16"/>
  <c r="O683" i="16"/>
  <c r="O684" i="16"/>
  <c r="O685" i="16"/>
  <c r="O686" i="16"/>
  <c r="O687" i="16"/>
  <c r="O688" i="16"/>
  <c r="O625" i="16"/>
  <c r="O626" i="16"/>
  <c r="O627" i="16"/>
  <c r="O628" i="16"/>
  <c r="O629" i="16"/>
  <c r="O630" i="16"/>
  <c r="O631" i="16"/>
  <c r="O632" i="16"/>
  <c r="O633" i="16"/>
  <c r="O634" i="16"/>
  <c r="O635" i="16"/>
  <c r="O636" i="16"/>
  <c r="O637" i="16"/>
  <c r="O638" i="16"/>
  <c r="O639" i="16"/>
  <c r="O640" i="16"/>
  <c r="O641" i="16"/>
  <c r="O642" i="16"/>
  <c r="O643" i="16"/>
  <c r="O644" i="16"/>
  <c r="O645" i="16"/>
  <c r="O646" i="16"/>
  <c r="O647" i="16"/>
  <c r="O648" i="16"/>
  <c r="O649" i="16"/>
  <c r="O650" i="16"/>
  <c r="O651" i="16"/>
  <c r="O652" i="16"/>
  <c r="O653" i="16"/>
  <c r="O654" i="16"/>
  <c r="O655" i="16"/>
  <c r="O656" i="16"/>
  <c r="O657" i="16"/>
  <c r="O658" i="16"/>
  <c r="O594" i="16"/>
  <c r="O595" i="16"/>
  <c r="O596" i="16"/>
  <c r="O597" i="16"/>
  <c r="O598" i="16"/>
  <c r="O599" i="16"/>
  <c r="O600" i="16"/>
  <c r="O601" i="16"/>
  <c r="O602" i="16"/>
  <c r="O603" i="16"/>
  <c r="O604" i="16"/>
  <c r="O605" i="16"/>
  <c r="O606" i="16"/>
  <c r="O607" i="16"/>
  <c r="O608" i="16"/>
  <c r="O609" i="16"/>
  <c r="O610" i="16"/>
  <c r="O611" i="16"/>
  <c r="O612" i="16"/>
  <c r="O613" i="16"/>
  <c r="O614" i="16"/>
  <c r="O615" i="16"/>
  <c r="O616" i="16"/>
  <c r="O617" i="16"/>
  <c r="O618" i="16"/>
  <c r="O619" i="16"/>
  <c r="O620" i="16"/>
  <c r="O621" i="16"/>
  <c r="O622" i="16"/>
  <c r="O623" i="16"/>
  <c r="O624" i="16"/>
  <c r="O552" i="16"/>
  <c r="O553" i="16"/>
  <c r="O554" i="16"/>
  <c r="O555" i="16"/>
  <c r="O556" i="16"/>
  <c r="O557" i="16"/>
  <c r="O558" i="16"/>
  <c r="O559" i="16"/>
  <c r="O560" i="16"/>
  <c r="O561" i="16"/>
  <c r="O562" i="16"/>
  <c r="O563" i="16"/>
  <c r="O564" i="16"/>
  <c r="O565" i="16"/>
  <c r="O566" i="16"/>
  <c r="O567" i="16"/>
  <c r="O568" i="16"/>
  <c r="O569" i="16"/>
  <c r="O570" i="16"/>
  <c r="O571" i="16"/>
  <c r="O572" i="16"/>
  <c r="O573" i="16"/>
  <c r="O574" i="16"/>
  <c r="O575" i="16"/>
  <c r="O576" i="16"/>
  <c r="O577" i="16"/>
  <c r="O578" i="16"/>
  <c r="O579" i="16"/>
  <c r="O580" i="16"/>
  <c r="O581" i="16"/>
  <c r="O582" i="16"/>
  <c r="O583" i="16"/>
  <c r="O584" i="16"/>
  <c r="O585" i="16"/>
  <c r="O586" i="16"/>
  <c r="O587" i="16"/>
  <c r="O588" i="16"/>
  <c r="O589" i="16"/>
  <c r="O590" i="16"/>
  <c r="O591" i="16"/>
  <c r="O592" i="16"/>
  <c r="O593" i="16"/>
  <c r="O531" i="16"/>
  <c r="O532" i="16"/>
  <c r="O533" i="16"/>
  <c r="O534" i="16"/>
  <c r="O535" i="16"/>
  <c r="O536" i="16"/>
  <c r="O537" i="16"/>
  <c r="O538" i="16"/>
  <c r="O539" i="16"/>
  <c r="O540" i="16"/>
  <c r="O541" i="16"/>
  <c r="O542" i="16"/>
  <c r="O543" i="16"/>
  <c r="O544" i="16"/>
  <c r="O545" i="16"/>
  <c r="O546" i="16"/>
  <c r="O547" i="16"/>
  <c r="O548" i="16"/>
  <c r="O549" i="16"/>
  <c r="O550" i="16"/>
  <c r="O551" i="16"/>
  <c r="O530" i="16"/>
  <c r="N529" i="16"/>
  <c r="N528" i="16"/>
  <c r="O495" i="16"/>
  <c r="O496" i="16"/>
  <c r="O497" i="16"/>
  <c r="O498" i="16"/>
  <c r="O499" i="16"/>
  <c r="O506" i="16"/>
  <c r="O507" i="16"/>
  <c r="O508" i="16"/>
  <c r="O509" i="16"/>
  <c r="O510" i="16"/>
  <c r="O511" i="16"/>
  <c r="O512" i="16"/>
  <c r="O513" i="16"/>
  <c r="O514" i="16"/>
  <c r="O515" i="16"/>
  <c r="O516" i="16"/>
  <c r="O517" i="16"/>
  <c r="O518" i="16"/>
  <c r="O519" i="16"/>
  <c r="O520" i="16"/>
  <c r="O521" i="16"/>
  <c r="O522" i="16"/>
  <c r="O523" i="16"/>
  <c r="O440" i="16"/>
  <c r="O441" i="16"/>
  <c r="O442" i="16"/>
  <c r="O443" i="16"/>
  <c r="O444" i="16"/>
  <c r="O445" i="16"/>
  <c r="O446" i="16"/>
  <c r="O447" i="16"/>
  <c r="O448" i="16"/>
  <c r="O449" i="16"/>
  <c r="O450" i="16"/>
  <c r="O451" i="16"/>
  <c r="O452" i="16"/>
  <c r="O453" i="16"/>
  <c r="O454" i="16"/>
  <c r="O455" i="16"/>
  <c r="O456" i="16"/>
  <c r="O457" i="16"/>
  <c r="O464" i="16"/>
  <c r="O465" i="16"/>
  <c r="O466" i="16"/>
  <c r="O467" i="16"/>
  <c r="O468" i="16"/>
  <c r="O469" i="16"/>
  <c r="O470" i="16"/>
  <c r="O471" i="16"/>
  <c r="O472" i="16"/>
  <c r="O473" i="16"/>
  <c r="O474" i="16"/>
  <c r="O475" i="16"/>
  <c r="O476" i="16"/>
  <c r="O477" i="16"/>
  <c r="O478" i="16"/>
  <c r="O479" i="16"/>
  <c r="O480" i="16"/>
  <c r="O481" i="16"/>
  <c r="O482" i="16"/>
  <c r="O483" i="16"/>
  <c r="O484" i="16"/>
  <c r="O485" i="16"/>
  <c r="O486" i="16"/>
  <c r="O487" i="16"/>
  <c r="O488" i="16"/>
  <c r="O489" i="16"/>
  <c r="O490" i="16"/>
  <c r="O491" i="16"/>
  <c r="O492" i="16"/>
  <c r="O493" i="16"/>
  <c r="O494" i="16"/>
  <c r="N439" i="16"/>
  <c r="O429" i="16"/>
  <c r="O430" i="16"/>
  <c r="O431" i="16"/>
  <c r="O432" i="16"/>
  <c r="O433" i="16"/>
  <c r="O397" i="16"/>
  <c r="O398" i="16"/>
  <c r="O399" i="16"/>
  <c r="O400" i="16"/>
  <c r="O401" i="16"/>
  <c r="O402" i="16"/>
  <c r="O403" i="16"/>
  <c r="O404" i="16"/>
  <c r="O405" i="16"/>
  <c r="O406" i="16"/>
  <c r="O407" i="16"/>
  <c r="O408" i="16"/>
  <c r="O409" i="16"/>
  <c r="O416" i="16"/>
  <c r="O417" i="16"/>
  <c r="O418" i="16"/>
  <c r="O419" i="16"/>
  <c r="O420" i="16"/>
  <c r="O421" i="16"/>
  <c r="O422" i="16"/>
  <c r="O423" i="16"/>
  <c r="O424" i="16"/>
  <c r="O425" i="16"/>
  <c r="O426" i="16"/>
  <c r="O427" i="16"/>
  <c r="O428" i="16"/>
  <c r="O372" i="16"/>
  <c r="O373" i="16"/>
  <c r="O374" i="16"/>
  <c r="O375" i="16"/>
  <c r="O376" i="16"/>
  <c r="O377" i="16"/>
  <c r="O378" i="16"/>
  <c r="O379" i="16"/>
  <c r="O380" i="16"/>
  <c r="O381" i="16"/>
  <c r="O382" i="16"/>
  <c r="O383" i="16"/>
  <c r="O384" i="16"/>
  <c r="O385" i="16"/>
  <c r="O392" i="16"/>
  <c r="O393" i="16"/>
  <c r="O394" i="16"/>
  <c r="O395" i="16"/>
  <c r="O396" i="16"/>
  <c r="O368" i="16"/>
  <c r="O369" i="16"/>
  <c r="O370" i="16"/>
  <c r="O371" i="16"/>
  <c r="N367" i="16"/>
  <c r="N366" i="16"/>
  <c r="N365" i="16"/>
  <c r="O503" i="16" s="1"/>
  <c r="N364" i="16"/>
  <c r="N363" i="16"/>
  <c r="N362" i="16"/>
  <c r="O359" i="16"/>
  <c r="O360" i="16"/>
  <c r="O361" i="16"/>
  <c r="O358" i="16"/>
  <c r="O357" i="16"/>
  <c r="O356" i="16"/>
  <c r="O355" i="16"/>
  <c r="O354" i="16"/>
  <c r="O353" i="16"/>
  <c r="O352" i="16"/>
  <c r="O351" i="16"/>
  <c r="O350" i="16"/>
  <c r="O349" i="16"/>
  <c r="O348" i="16"/>
  <c r="O347" i="16"/>
  <c r="O346" i="16"/>
  <c r="O345" i="16"/>
  <c r="O344" i="16"/>
  <c r="O343" i="16"/>
  <c r="O342" i="16"/>
  <c r="O341" i="16"/>
  <c r="O340" i="16"/>
  <c r="O339" i="16"/>
  <c r="O338" i="16"/>
  <c r="O337" i="16"/>
  <c r="O336" i="16"/>
  <c r="O335" i="16"/>
  <c r="O334" i="16"/>
  <c r="O333" i="16"/>
  <c r="O300" i="16"/>
  <c r="O301" i="16"/>
  <c r="O302" i="16"/>
  <c r="O303" i="16"/>
  <c r="O304" i="16"/>
  <c r="O305" i="16"/>
  <c r="O306" i="16"/>
  <c r="O307" i="16"/>
  <c r="O308" i="16"/>
  <c r="O309" i="16"/>
  <c r="O310" i="16"/>
  <c r="O311" i="16"/>
  <c r="O312" i="16"/>
  <c r="O313" i="16"/>
  <c r="O314" i="16"/>
  <c r="O315" i="16"/>
  <c r="O316" i="16"/>
  <c r="O317" i="16"/>
  <c r="O318" i="16"/>
  <c r="O319" i="16"/>
  <c r="O320" i="16"/>
  <c r="O321" i="16"/>
  <c r="O322" i="16"/>
  <c r="O323" i="16"/>
  <c r="O324" i="16"/>
  <c r="O325" i="16"/>
  <c r="O326" i="16"/>
  <c r="O327" i="16"/>
  <c r="O328" i="16"/>
  <c r="O329" i="16"/>
  <c r="O330" i="16"/>
  <c r="O331" i="16"/>
  <c r="O332" i="16"/>
  <c r="O260" i="16"/>
  <c r="O261" i="16"/>
  <c r="O262" i="16"/>
  <c r="O263" i="16"/>
  <c r="O264" i="16"/>
  <c r="O265" i="16"/>
  <c r="O266" i="16"/>
  <c r="O267" i="16"/>
  <c r="O268" i="16"/>
  <c r="O269" i="16"/>
  <c r="O270" i="16"/>
  <c r="O272" i="16"/>
  <c r="O273" i="16"/>
  <c r="O274" i="16"/>
  <c r="O275" i="16"/>
  <c r="O276" i="16"/>
  <c r="O277" i="16"/>
  <c r="O278" i="16"/>
  <c r="O279" i="16"/>
  <c r="O280" i="16"/>
  <c r="O281" i="16"/>
  <c r="O282" i="16"/>
  <c r="O283" i="16"/>
  <c r="O284" i="16"/>
  <c r="O285" i="16"/>
  <c r="O286" i="16"/>
  <c r="O287" i="16"/>
  <c r="O288" i="16"/>
  <c r="O289" i="16"/>
  <c r="O290" i="16"/>
  <c r="O291" i="16"/>
  <c r="O292" i="16"/>
  <c r="O293" i="16"/>
  <c r="O294" i="16"/>
  <c r="O295" i="16"/>
  <c r="O296" i="16"/>
  <c r="O297" i="16"/>
  <c r="O298" i="16"/>
  <c r="O299" i="16"/>
  <c r="O226" i="16"/>
  <c r="O227" i="16"/>
  <c r="O228" i="16"/>
  <c r="O229" i="16"/>
  <c r="O230" i="16"/>
  <c r="O231" i="16"/>
  <c r="O232" i="16"/>
  <c r="O233" i="16"/>
  <c r="O234" i="16"/>
  <c r="O235" i="16"/>
  <c r="O236" i="16"/>
  <c r="O237" i="16"/>
  <c r="O238" i="16"/>
  <c r="O239" i="16"/>
  <c r="O240" i="16"/>
  <c r="O241" i="16"/>
  <c r="O242" i="16"/>
  <c r="O243" i="16"/>
  <c r="O244" i="16"/>
  <c r="O245" i="16"/>
  <c r="O246" i="16"/>
  <c r="O248" i="16"/>
  <c r="O249" i="16"/>
  <c r="O250" i="16"/>
  <c r="O251" i="16"/>
  <c r="O252" i="16"/>
  <c r="O253" i="16"/>
  <c r="O254" i="16"/>
  <c r="O255" i="16"/>
  <c r="O256" i="16"/>
  <c r="O257" i="16"/>
  <c r="O258" i="16"/>
  <c r="O259" i="16"/>
  <c r="O209" i="16"/>
  <c r="O210" i="16"/>
  <c r="O211" i="16"/>
  <c r="O212" i="16"/>
  <c r="O213" i="16"/>
  <c r="O214" i="16"/>
  <c r="O215" i="16"/>
  <c r="O216" i="16"/>
  <c r="O217" i="16"/>
  <c r="O218" i="16"/>
  <c r="O219" i="16"/>
  <c r="O220" i="16"/>
  <c r="O221" i="16"/>
  <c r="O222" i="16"/>
  <c r="O223" i="16"/>
  <c r="O224" i="16"/>
  <c r="O225" i="16"/>
  <c r="O177" i="16"/>
  <c r="O178" i="16"/>
  <c r="O179" i="16"/>
  <c r="O180" i="16"/>
  <c r="O181" i="16"/>
  <c r="O182" i="16"/>
  <c r="O183" i="16"/>
  <c r="O184" i="16"/>
  <c r="O185" i="16"/>
  <c r="O186" i="16"/>
  <c r="O187" i="16"/>
  <c r="O188" i="16"/>
  <c r="O189" i="16"/>
  <c r="O190" i="16"/>
  <c r="O191" i="16"/>
  <c r="O192" i="16"/>
  <c r="O193" i="16"/>
  <c r="O194" i="16"/>
  <c r="O195" i="16"/>
  <c r="O196" i="16"/>
  <c r="O197" i="16"/>
  <c r="O198" i="16"/>
  <c r="O199" i="16"/>
  <c r="O200" i="16"/>
  <c r="O201" i="16"/>
  <c r="O202" i="16"/>
  <c r="O203" i="16"/>
  <c r="O204" i="16"/>
  <c r="O205" i="16"/>
  <c r="O206" i="16"/>
  <c r="O207" i="16"/>
  <c r="O208" i="16"/>
  <c r="O157" i="16"/>
  <c r="O158" i="16"/>
  <c r="O159" i="16"/>
  <c r="O160" i="16"/>
  <c r="O161" i="16"/>
  <c r="O162" i="16"/>
  <c r="O163" i="16"/>
  <c r="O164" i="16"/>
  <c r="O165" i="16"/>
  <c r="O166" i="16"/>
  <c r="O167" i="16"/>
  <c r="O168" i="16"/>
  <c r="O170" i="16"/>
  <c r="O171" i="16"/>
  <c r="O172" i="16"/>
  <c r="O173" i="16"/>
  <c r="O174" i="16"/>
  <c r="O175" i="16"/>
  <c r="O176" i="16"/>
  <c r="O123" i="16"/>
  <c r="O124" i="16"/>
  <c r="O125" i="16"/>
  <c r="O126" i="16"/>
  <c r="O127" i="16"/>
  <c r="O128" i="16"/>
  <c r="O129" i="16"/>
  <c r="O130" i="16"/>
  <c r="O131" i="16"/>
  <c r="O132" i="16"/>
  <c r="O133" i="16"/>
  <c r="O134" i="16"/>
  <c r="O135" i="16"/>
  <c r="O136" i="16"/>
  <c r="O137" i="16"/>
  <c r="O138" i="16"/>
  <c r="O139" i="16"/>
  <c r="O140" i="16"/>
  <c r="O141" i="16"/>
  <c r="O142" i="16"/>
  <c r="O143" i="16"/>
  <c r="O144" i="16"/>
  <c r="O146" i="16"/>
  <c r="O147" i="16"/>
  <c r="O148" i="16"/>
  <c r="O149" i="16"/>
  <c r="O150" i="16"/>
  <c r="O151" i="16"/>
  <c r="O152" i="16"/>
  <c r="O153" i="16"/>
  <c r="O154" i="16"/>
  <c r="O155" i="16"/>
  <c r="O156" i="16"/>
  <c r="O95" i="16"/>
  <c r="O96" i="16"/>
  <c r="O98" i="16"/>
  <c r="O99" i="16"/>
  <c r="O100" i="16"/>
  <c r="O101" i="16"/>
  <c r="O102" i="16"/>
  <c r="O103" i="16"/>
  <c r="O104" i="16"/>
  <c r="O105" i="16"/>
  <c r="O106" i="16"/>
  <c r="O107" i="16"/>
  <c r="O108" i="16"/>
  <c r="O109" i="16"/>
  <c r="O110" i="16"/>
  <c r="O111" i="16"/>
  <c r="O112" i="16"/>
  <c r="O113" i="16"/>
  <c r="O114" i="16"/>
  <c r="O115" i="16"/>
  <c r="O116" i="16"/>
  <c r="O117" i="16"/>
  <c r="O118" i="16"/>
  <c r="O119" i="16"/>
  <c r="O120" i="16"/>
  <c r="O122" i="16"/>
  <c r="O64" i="16"/>
  <c r="O65" i="16"/>
  <c r="O66" i="16"/>
  <c r="O67" i="16"/>
  <c r="O68" i="16"/>
  <c r="O69" i="16"/>
  <c r="O70" i="16"/>
  <c r="O71" i="16"/>
  <c r="O72" i="16"/>
  <c r="O74" i="16"/>
  <c r="O75" i="16"/>
  <c r="O76" i="16"/>
  <c r="O77" i="16"/>
  <c r="O78" i="16"/>
  <c r="O79" i="16"/>
  <c r="O80" i="16"/>
  <c r="O81" i="16"/>
  <c r="O82" i="16"/>
  <c r="O83" i="16"/>
  <c r="O84" i="16"/>
  <c r="O85" i="16"/>
  <c r="O86" i="16"/>
  <c r="O87" i="16"/>
  <c r="O88" i="16"/>
  <c r="O89" i="16"/>
  <c r="O90" i="16"/>
  <c r="O91" i="16"/>
  <c r="O92" i="16"/>
  <c r="O93" i="16"/>
  <c r="O94" i="16"/>
  <c r="O51" i="16"/>
  <c r="O52" i="16"/>
  <c r="O53" i="16"/>
  <c r="O54" i="16"/>
  <c r="O55" i="16"/>
  <c r="O56" i="16"/>
  <c r="O57" i="16"/>
  <c r="O58" i="16"/>
  <c r="O59" i="16"/>
  <c r="O60" i="16"/>
  <c r="O61" i="16"/>
  <c r="O62" i="16"/>
  <c r="O63" i="16"/>
  <c r="N49" i="16"/>
  <c r="O271" i="16" s="1"/>
  <c r="O50" i="16"/>
  <c r="O28" i="16"/>
  <c r="O29" i="16"/>
  <c r="O30" i="16"/>
  <c r="O31" i="16"/>
  <c r="O32" i="16"/>
  <c r="O33" i="16"/>
  <c r="O34" i="16"/>
  <c r="O35" i="16"/>
  <c r="O36" i="16"/>
  <c r="O37" i="16"/>
  <c r="O38" i="16"/>
  <c r="O39" i="16"/>
  <c r="O40" i="16"/>
  <c r="O41" i="16"/>
  <c r="O42" i="16"/>
  <c r="O43" i="16"/>
  <c r="O44" i="16"/>
  <c r="O45" i="16"/>
  <c r="O46" i="16"/>
  <c r="O47" i="16"/>
  <c r="O48" i="16"/>
  <c r="O8" i="16"/>
  <c r="O9" i="16"/>
  <c r="O10" i="16"/>
  <c r="O11" i="16"/>
  <c r="O12" i="16"/>
  <c r="O13" i="16"/>
  <c r="O14" i="16"/>
  <c r="O15" i="16"/>
  <c r="O16" i="16"/>
  <c r="O17" i="16"/>
  <c r="O18" i="16"/>
  <c r="O19" i="16"/>
  <c r="O20" i="16"/>
  <c r="O21" i="16"/>
  <c r="O22" i="16"/>
  <c r="O23" i="16"/>
  <c r="O24" i="16"/>
  <c r="O25" i="16"/>
  <c r="O26" i="16"/>
  <c r="O27" i="16"/>
  <c r="O1473" i="16"/>
  <c r="O1474" i="16"/>
  <c r="O1475" i="16"/>
  <c r="O1476" i="16"/>
  <c r="O1477" i="16"/>
  <c r="O1478" i="16"/>
  <c r="O1479" i="16"/>
  <c r="O1480" i="16"/>
  <c r="O1481" i="16"/>
  <c r="O1482" i="16"/>
  <c r="O1483" i="16"/>
  <c r="O1484" i="16"/>
  <c r="O1485" i="16"/>
  <c r="O1486" i="16"/>
  <c r="O1487" i="16"/>
  <c r="O2" i="16"/>
  <c r="O3" i="16"/>
  <c r="O4" i="16"/>
  <c r="O5" i="16"/>
  <c r="O6" i="16"/>
  <c r="O7" i="16"/>
  <c r="O1451" i="16"/>
  <c r="O1452" i="16"/>
  <c r="O1453" i="16"/>
  <c r="O1454" i="16"/>
  <c r="O1455" i="16"/>
  <c r="O1456" i="16"/>
  <c r="O1457" i="16"/>
  <c r="O1458" i="16"/>
  <c r="O1459" i="16"/>
  <c r="O1460" i="16"/>
  <c r="O1461" i="16"/>
  <c r="O1462" i="16"/>
  <c r="O1463" i="16"/>
  <c r="O1464" i="16"/>
  <c r="O1465" i="16"/>
  <c r="O1466" i="16"/>
  <c r="O1467" i="16"/>
  <c r="O1468" i="16"/>
  <c r="O1469" i="16"/>
  <c r="O1470" i="16"/>
  <c r="O1471" i="16"/>
  <c r="O1472" i="16"/>
  <c r="O1450" i="16"/>
  <c r="O1449" i="16"/>
  <c r="O1448" i="16"/>
  <c r="K1519" i="16"/>
  <c r="K1518" i="16"/>
  <c r="K1517" i="16"/>
  <c r="K1516" i="16"/>
  <c r="K1515" i="16"/>
  <c r="K1514" i="16"/>
  <c r="K1513" i="16"/>
  <c r="K1512" i="16"/>
  <c r="K1511" i="16"/>
  <c r="K1510" i="16"/>
  <c r="K1509" i="16"/>
  <c r="K1508" i="16"/>
  <c r="K1507" i="16"/>
  <c r="K1506" i="16"/>
  <c r="K1505" i="16"/>
  <c r="K1504" i="16"/>
  <c r="K1503" i="16"/>
  <c r="K1502" i="16"/>
  <c r="K1501" i="16"/>
  <c r="K1500" i="16"/>
  <c r="K1499" i="16"/>
  <c r="K1498" i="16"/>
  <c r="K1497" i="16"/>
  <c r="K1496" i="16"/>
  <c r="K1495" i="16"/>
  <c r="K1494" i="16"/>
  <c r="K1493" i="16"/>
  <c r="K1492" i="16"/>
  <c r="K1491" i="16"/>
  <c r="K1490" i="16"/>
  <c r="K1489" i="16"/>
  <c r="K1488" i="16"/>
  <c r="K1447" i="16"/>
  <c r="K1446" i="16"/>
  <c r="K1445" i="16"/>
  <c r="K1444" i="16"/>
  <c r="K1443" i="16"/>
  <c r="K1442" i="16"/>
  <c r="K1441" i="16"/>
  <c r="K1440" i="16"/>
  <c r="K1439" i="16"/>
  <c r="K1438" i="16"/>
  <c r="K1437" i="16"/>
  <c r="K1436" i="16"/>
  <c r="K1435" i="16"/>
  <c r="K1434" i="16"/>
  <c r="K1433" i="16"/>
  <c r="K1432" i="16"/>
  <c r="K1431" i="16"/>
  <c r="K1430" i="16"/>
  <c r="K1429" i="16"/>
  <c r="K1428" i="16"/>
  <c r="K1427" i="16"/>
  <c r="K1426" i="16"/>
  <c r="K1425" i="16"/>
  <c r="K1424" i="16"/>
  <c r="K1423" i="16"/>
  <c r="K1422" i="16"/>
  <c r="K1421" i="16"/>
  <c r="K1420" i="16"/>
  <c r="K1419" i="16"/>
  <c r="K1418" i="16"/>
  <c r="K1417" i="16"/>
  <c r="K1416" i="16"/>
  <c r="K1415" i="16"/>
  <c r="K1414" i="16"/>
  <c r="K1413" i="16"/>
  <c r="K1412" i="16"/>
  <c r="K1411" i="16"/>
  <c r="K1410" i="16"/>
  <c r="K1409" i="16"/>
  <c r="K1408" i="16"/>
  <c r="K1407" i="16"/>
  <c r="K1406" i="16"/>
  <c r="K1405" i="16"/>
  <c r="K1404" i="16"/>
  <c r="K1403" i="16"/>
  <c r="K1402" i="16"/>
  <c r="K1401" i="16"/>
  <c r="K1400" i="16"/>
  <c r="K1399" i="16"/>
  <c r="K1398" i="16"/>
  <c r="K1397" i="16"/>
  <c r="K1396" i="16"/>
  <c r="K1395" i="16"/>
  <c r="K1394" i="16"/>
  <c r="K1393" i="16"/>
  <c r="K1392" i="16"/>
  <c r="K1391" i="16"/>
  <c r="K1390" i="16"/>
  <c r="K1389" i="16"/>
  <c r="K1388" i="16"/>
  <c r="K1387" i="16"/>
  <c r="K1386" i="16"/>
  <c r="K1385" i="16"/>
  <c r="K1384" i="16"/>
  <c r="K1383" i="16"/>
  <c r="K1382" i="16"/>
  <c r="K1381" i="16"/>
  <c r="K1380" i="16"/>
  <c r="K1379" i="16"/>
  <c r="K1378" i="16"/>
  <c r="K1377" i="16"/>
  <c r="K1376" i="16"/>
  <c r="K1375" i="16"/>
  <c r="K1374" i="16"/>
  <c r="K1373" i="16"/>
  <c r="K1372" i="16"/>
  <c r="K1371" i="16"/>
  <c r="K1370" i="16"/>
  <c r="K1369" i="16"/>
  <c r="K1368" i="16"/>
  <c r="K1367" i="16"/>
  <c r="K1366" i="16"/>
  <c r="K1365" i="16"/>
  <c r="K1364" i="16"/>
  <c r="K1363" i="16"/>
  <c r="K1362" i="16"/>
  <c r="K1361" i="16"/>
  <c r="K1360" i="16"/>
  <c r="K1359" i="16"/>
  <c r="K1358" i="16"/>
  <c r="K1357" i="16"/>
  <c r="K1356" i="16"/>
  <c r="K1355" i="16"/>
  <c r="K1354" i="16"/>
  <c r="K1353" i="16"/>
  <c r="K1352" i="16"/>
  <c r="K1351" i="16"/>
  <c r="K1350" i="16"/>
  <c r="K1349" i="16"/>
  <c r="K1348" i="16"/>
  <c r="K1347" i="16"/>
  <c r="K1346" i="16"/>
  <c r="K1345" i="16"/>
  <c r="K1344" i="16"/>
  <c r="K1343" i="16"/>
  <c r="K1342" i="16"/>
  <c r="K1341" i="16"/>
  <c r="K1340" i="16"/>
  <c r="K1339" i="16"/>
  <c r="K1338" i="16"/>
  <c r="K1337" i="16"/>
  <c r="K1336" i="16"/>
  <c r="K1335" i="16"/>
  <c r="K1334" i="16"/>
  <c r="K1333" i="16"/>
  <c r="K1332" i="16"/>
  <c r="K1331" i="16"/>
  <c r="K1330" i="16"/>
  <c r="K1329" i="16"/>
  <c r="K1328" i="16"/>
  <c r="K1327" i="16"/>
  <c r="K1326" i="16"/>
  <c r="K1325" i="16"/>
  <c r="K1324" i="16"/>
  <c r="K1323" i="16"/>
  <c r="K1322" i="16"/>
  <c r="K1321" i="16"/>
  <c r="K1320" i="16"/>
  <c r="K1319" i="16"/>
  <c r="K1318" i="16"/>
  <c r="K1317" i="16"/>
  <c r="K1316" i="16"/>
  <c r="K1315" i="16"/>
  <c r="K1314" i="16"/>
  <c r="K1313" i="16"/>
  <c r="K1312" i="16"/>
  <c r="K1311" i="16"/>
  <c r="K1310" i="16"/>
  <c r="K1309" i="16"/>
  <c r="K1308" i="16"/>
  <c r="K1307" i="16"/>
  <c r="K1306" i="16"/>
  <c r="K1305" i="16"/>
  <c r="K1304" i="16"/>
  <c r="K1303" i="16"/>
  <c r="K1302" i="16"/>
  <c r="K1301" i="16"/>
  <c r="K1300" i="16"/>
  <c r="K1299" i="16"/>
  <c r="K1298" i="16"/>
  <c r="K1297" i="16"/>
  <c r="K1296" i="16"/>
  <c r="K1295" i="16"/>
  <c r="K1294" i="16"/>
  <c r="K1293" i="16"/>
  <c r="K1292" i="16"/>
  <c r="K1291" i="16"/>
  <c r="K1290" i="16"/>
  <c r="K1289" i="16"/>
  <c r="K1288" i="16"/>
  <c r="K1287" i="16"/>
  <c r="K1286" i="16"/>
  <c r="K1285" i="16"/>
  <c r="K1284" i="16"/>
  <c r="K1283" i="16"/>
  <c r="K1282" i="16"/>
  <c r="K1281" i="16"/>
  <c r="K1280" i="16"/>
  <c r="K1279" i="16"/>
  <c r="K1278" i="16"/>
  <c r="K1277" i="16"/>
  <c r="K1276" i="16"/>
  <c r="K1275" i="16"/>
  <c r="K1274" i="16"/>
  <c r="K1273" i="16"/>
  <c r="K1272" i="16"/>
  <c r="K1271" i="16"/>
  <c r="K1270" i="16"/>
  <c r="K1269" i="16"/>
  <c r="K1268" i="16"/>
  <c r="K1267" i="16"/>
  <c r="K1266" i="16"/>
  <c r="K1265" i="16"/>
  <c r="K1264" i="16"/>
  <c r="K1263" i="16"/>
  <c r="K1262" i="16"/>
  <c r="K1261" i="16"/>
  <c r="K1260" i="16"/>
  <c r="K1259" i="16"/>
  <c r="K1258" i="16"/>
  <c r="K1257" i="16"/>
  <c r="K1256" i="16"/>
  <c r="K1255" i="16"/>
  <c r="K1254" i="16"/>
  <c r="K1253" i="16"/>
  <c r="K1252" i="16"/>
  <c r="K1251" i="16"/>
  <c r="K1250" i="16"/>
  <c r="K1249" i="16"/>
  <c r="K1248" i="16"/>
  <c r="K1247" i="16"/>
  <c r="K1246" i="16"/>
  <c r="K1245" i="16"/>
  <c r="K1244" i="16"/>
  <c r="K1243" i="16"/>
  <c r="K1242" i="16"/>
  <c r="K1241" i="16"/>
  <c r="K1240" i="16"/>
  <c r="K1239" i="16"/>
  <c r="K1238" i="16"/>
  <c r="K1237" i="16"/>
  <c r="K1236" i="16"/>
  <c r="K1235" i="16"/>
  <c r="K1234" i="16"/>
  <c r="K1233" i="16"/>
  <c r="K1232" i="16"/>
  <c r="K1231" i="16"/>
  <c r="K1230" i="16"/>
  <c r="K1229" i="16"/>
  <c r="K1228" i="16"/>
  <c r="K1227" i="16"/>
  <c r="K1226" i="16"/>
  <c r="K1225" i="16"/>
  <c r="K1224" i="16"/>
  <c r="K1223" i="16"/>
  <c r="K1222" i="16"/>
  <c r="K1221" i="16"/>
  <c r="K1220" i="16"/>
  <c r="K1219" i="16"/>
  <c r="K1218" i="16"/>
  <c r="K1217" i="16"/>
  <c r="K1216" i="16"/>
  <c r="K1215" i="16"/>
  <c r="K1214" i="16"/>
  <c r="K1213" i="16"/>
  <c r="K1212" i="16"/>
  <c r="K1211" i="16"/>
  <c r="K1210" i="16"/>
  <c r="K1209" i="16"/>
  <c r="K1208" i="16"/>
  <c r="K1207" i="16"/>
  <c r="K1206" i="16"/>
  <c r="K1205" i="16"/>
  <c r="K1204" i="16"/>
  <c r="K1203" i="16"/>
  <c r="K1202" i="16"/>
  <c r="K1201" i="16"/>
  <c r="K1200" i="16"/>
  <c r="K1199" i="16"/>
  <c r="K1198" i="16"/>
  <c r="K1197" i="16"/>
  <c r="K1196" i="16"/>
  <c r="K1195" i="16"/>
  <c r="K1194" i="16"/>
  <c r="K1193" i="16"/>
  <c r="K1192" i="16"/>
  <c r="K1191" i="16"/>
  <c r="K1190" i="16"/>
  <c r="K1189" i="16"/>
  <c r="K1188" i="16"/>
  <c r="K1187" i="16"/>
  <c r="K1186" i="16"/>
  <c r="K1185" i="16"/>
  <c r="K1184" i="16"/>
  <c r="K1183" i="16"/>
  <c r="K1182" i="16"/>
  <c r="K1181" i="16"/>
  <c r="K1180" i="16"/>
  <c r="K1179" i="16"/>
  <c r="K1178" i="16"/>
  <c r="K1177" i="16"/>
  <c r="K1176" i="16"/>
  <c r="K1175" i="16"/>
  <c r="K1174" i="16"/>
  <c r="K1173" i="16"/>
  <c r="K1172" i="16"/>
  <c r="K1171" i="16"/>
  <c r="K1170" i="16"/>
  <c r="K1169" i="16"/>
  <c r="K1168" i="16"/>
  <c r="K1167" i="16"/>
  <c r="K1166" i="16"/>
  <c r="K1165" i="16"/>
  <c r="K1164" i="16"/>
  <c r="K1163" i="16"/>
  <c r="K1162" i="16"/>
  <c r="K1161" i="16"/>
  <c r="K1160" i="16"/>
  <c r="K1159" i="16"/>
  <c r="K1158" i="16"/>
  <c r="K1157" i="16"/>
  <c r="K1156" i="16"/>
  <c r="K1155" i="16"/>
  <c r="K1154" i="16"/>
  <c r="K1153" i="16"/>
  <c r="K1152" i="16"/>
  <c r="K1151" i="16"/>
  <c r="K1150" i="16"/>
  <c r="K1149" i="16"/>
  <c r="K1148" i="16"/>
  <c r="K1147" i="16"/>
  <c r="K1146" i="16"/>
  <c r="K1145" i="16"/>
  <c r="K1144" i="16"/>
  <c r="K1143" i="16"/>
  <c r="K1142" i="16"/>
  <c r="K1141" i="16"/>
  <c r="K1140" i="16"/>
  <c r="K1139" i="16"/>
  <c r="K1138" i="16"/>
  <c r="K1137" i="16"/>
  <c r="K1136" i="16"/>
  <c r="K1135" i="16"/>
  <c r="K1134" i="16"/>
  <c r="K1133" i="16"/>
  <c r="K1132" i="16"/>
  <c r="K1131" i="16"/>
  <c r="K1130" i="16"/>
  <c r="K1129" i="16"/>
  <c r="K1128" i="16"/>
  <c r="K1127" i="16"/>
  <c r="K1126" i="16"/>
  <c r="K1125" i="16"/>
  <c r="K1124" i="16"/>
  <c r="K1123" i="16"/>
  <c r="K1122" i="16"/>
  <c r="K1121" i="16"/>
  <c r="K1120" i="16"/>
  <c r="K1119" i="16"/>
  <c r="K1118" i="16"/>
  <c r="K1117" i="16"/>
  <c r="K1116" i="16"/>
  <c r="K1115" i="16"/>
  <c r="K1114" i="16"/>
  <c r="K1113" i="16"/>
  <c r="K1112" i="16"/>
  <c r="K1111" i="16"/>
  <c r="K1110" i="16"/>
  <c r="K1109" i="16"/>
  <c r="K1108" i="16"/>
  <c r="K1107" i="16"/>
  <c r="K1106" i="16"/>
  <c r="K1105" i="16"/>
  <c r="K1104" i="16"/>
  <c r="K1103" i="16"/>
  <c r="K1102" i="16"/>
  <c r="K1101" i="16"/>
  <c r="K1100" i="16"/>
  <c r="K1099" i="16"/>
  <c r="K1098" i="16"/>
  <c r="K1097" i="16"/>
  <c r="K1096" i="16"/>
  <c r="K1095" i="16"/>
  <c r="K1094" i="16"/>
  <c r="K1093" i="16"/>
  <c r="K1092" i="16"/>
  <c r="K1091" i="16"/>
  <c r="K1090" i="16"/>
  <c r="K1089" i="16"/>
  <c r="K1088" i="16"/>
  <c r="K1087" i="16"/>
  <c r="K1086" i="16"/>
  <c r="K1085" i="16"/>
  <c r="K1084" i="16"/>
  <c r="K1083" i="16"/>
  <c r="K1082" i="16"/>
  <c r="K1081" i="16"/>
  <c r="K1080" i="16"/>
  <c r="K1079" i="16"/>
  <c r="K1078" i="16"/>
  <c r="K1077" i="16"/>
  <c r="K1076" i="16"/>
  <c r="K1075" i="16"/>
  <c r="K1074" i="16"/>
  <c r="K1073" i="16"/>
  <c r="K1072" i="16"/>
  <c r="K1071" i="16"/>
  <c r="K1070" i="16"/>
  <c r="K1069" i="16"/>
  <c r="K1068" i="16"/>
  <c r="K1067" i="16"/>
  <c r="K1066" i="16"/>
  <c r="K1065" i="16"/>
  <c r="K1064" i="16"/>
  <c r="K1063" i="16"/>
  <c r="K1062" i="16"/>
  <c r="K1061" i="16"/>
  <c r="K1060" i="16"/>
  <c r="K1059" i="16"/>
  <c r="K1058" i="16"/>
  <c r="K1057" i="16"/>
  <c r="K1056" i="16"/>
  <c r="K1055" i="16"/>
  <c r="K1054" i="16"/>
  <c r="K1053" i="16"/>
  <c r="K1052" i="16"/>
  <c r="K1051" i="16"/>
  <c r="K1050" i="16"/>
  <c r="K1049" i="16"/>
  <c r="K1048" i="16"/>
  <c r="K1047" i="16"/>
  <c r="K1046" i="16"/>
  <c r="K1045" i="16"/>
  <c r="K1044" i="16"/>
  <c r="K1043" i="16"/>
  <c r="K1042" i="16"/>
  <c r="K1041" i="16"/>
  <c r="K1040" i="16"/>
  <c r="K1039" i="16"/>
  <c r="K1038" i="16"/>
  <c r="K1037" i="16"/>
  <c r="K1036" i="16"/>
  <c r="K1035" i="16"/>
  <c r="K1034" i="16"/>
  <c r="K1033" i="16"/>
  <c r="K1032" i="16"/>
  <c r="K1031" i="16"/>
  <c r="K1030" i="16"/>
  <c r="K1029" i="16"/>
  <c r="K1028" i="16"/>
  <c r="K1027" i="16"/>
  <c r="K1026" i="16"/>
  <c r="K1025" i="16"/>
  <c r="K1024" i="16"/>
  <c r="K1023" i="16"/>
  <c r="K1022" i="16"/>
  <c r="K1021" i="16"/>
  <c r="K1020" i="16"/>
  <c r="K1019" i="16"/>
  <c r="K1018" i="16"/>
  <c r="K1017" i="16"/>
  <c r="K1016" i="16"/>
  <c r="K1015" i="16"/>
  <c r="K1014" i="16"/>
  <c r="K1013" i="16"/>
  <c r="K1012" i="16"/>
  <c r="K1011" i="16"/>
  <c r="K1010" i="16"/>
  <c r="K1009" i="16"/>
  <c r="K1008" i="16"/>
  <c r="K1007" i="16"/>
  <c r="K1006" i="16"/>
  <c r="K1005" i="16"/>
  <c r="K1004" i="16"/>
  <c r="K1003" i="16"/>
  <c r="K1002" i="16"/>
  <c r="K1001" i="16"/>
  <c r="K1000" i="16"/>
  <c r="K999" i="16"/>
  <c r="K998" i="16"/>
  <c r="K997" i="16"/>
  <c r="K996" i="16"/>
  <c r="K995" i="16"/>
  <c r="K994" i="16"/>
  <c r="K993" i="16"/>
  <c r="K992" i="16"/>
  <c r="K991" i="16"/>
  <c r="K990" i="16"/>
  <c r="K989" i="16"/>
  <c r="K988" i="16"/>
  <c r="K987" i="16"/>
  <c r="K986" i="16"/>
  <c r="K985" i="16"/>
  <c r="K984" i="16"/>
  <c r="K983" i="16"/>
  <c r="K982" i="16"/>
  <c r="K981" i="16"/>
  <c r="K980" i="16"/>
  <c r="K979" i="16"/>
  <c r="K978" i="16"/>
  <c r="K977" i="16"/>
  <c r="K976" i="16"/>
  <c r="K975" i="16"/>
  <c r="K974" i="16"/>
  <c r="K973" i="16"/>
  <c r="K972" i="16"/>
  <c r="K971" i="16"/>
  <c r="K970" i="16"/>
  <c r="K969" i="16"/>
  <c r="K968" i="16"/>
  <c r="K967" i="16"/>
  <c r="K966" i="16"/>
  <c r="K965" i="16"/>
  <c r="K964" i="16"/>
  <c r="K963" i="16"/>
  <c r="K962" i="16"/>
  <c r="K961" i="16"/>
  <c r="K960" i="16"/>
  <c r="K959" i="16"/>
  <c r="K958" i="16"/>
  <c r="K957" i="16"/>
  <c r="K956" i="16"/>
  <c r="K955" i="16"/>
  <c r="K954" i="16"/>
  <c r="K953" i="16"/>
  <c r="K952" i="16"/>
  <c r="K951" i="16"/>
  <c r="K950" i="16"/>
  <c r="K949" i="16"/>
  <c r="K948" i="16"/>
  <c r="K947" i="16"/>
  <c r="K946" i="16"/>
  <c r="K945" i="16"/>
  <c r="K944" i="16"/>
  <c r="K943" i="16"/>
  <c r="K942" i="16"/>
  <c r="K941" i="16"/>
  <c r="K940" i="16"/>
  <c r="K939" i="16"/>
  <c r="K938" i="16"/>
  <c r="K937" i="16"/>
  <c r="K936" i="16"/>
  <c r="K935" i="16"/>
  <c r="K934" i="16"/>
  <c r="K933" i="16"/>
  <c r="K932" i="16"/>
  <c r="K931" i="16"/>
  <c r="K930" i="16"/>
  <c r="K929" i="16"/>
  <c r="K928" i="16"/>
  <c r="K927" i="16"/>
  <c r="K926" i="16"/>
  <c r="K925" i="16"/>
  <c r="K924" i="16"/>
  <c r="K923" i="16"/>
  <c r="K922" i="16"/>
  <c r="K921" i="16"/>
  <c r="K920" i="16"/>
  <c r="K919" i="16"/>
  <c r="K918" i="16"/>
  <c r="K917" i="16"/>
  <c r="K916" i="16"/>
  <c r="K915" i="16"/>
  <c r="K914" i="16"/>
  <c r="K913" i="16"/>
  <c r="K912" i="16"/>
  <c r="K911" i="16"/>
  <c r="K910" i="16"/>
  <c r="K909" i="16"/>
  <c r="K908" i="16"/>
  <c r="K907" i="16"/>
  <c r="K906" i="16"/>
  <c r="K905" i="16"/>
  <c r="K904" i="16"/>
  <c r="K903" i="16"/>
  <c r="K902" i="16"/>
  <c r="K901" i="16"/>
  <c r="K900" i="16"/>
  <c r="K899" i="16"/>
  <c r="K898" i="16"/>
  <c r="K897" i="16"/>
  <c r="K896" i="16"/>
  <c r="K895" i="16"/>
  <c r="K894" i="16"/>
  <c r="K893" i="16"/>
  <c r="K892" i="16"/>
  <c r="K891" i="16"/>
  <c r="K890" i="16"/>
  <c r="K889" i="16"/>
  <c r="K888" i="16"/>
  <c r="K887" i="16"/>
  <c r="K886" i="16"/>
  <c r="K885" i="16"/>
  <c r="K884" i="16"/>
  <c r="K883" i="16"/>
  <c r="K882" i="16"/>
  <c r="K881" i="16"/>
  <c r="K880" i="16"/>
  <c r="K879" i="16"/>
  <c r="K878" i="16"/>
  <c r="K877" i="16"/>
  <c r="K876" i="16"/>
  <c r="K875" i="16"/>
  <c r="K874" i="16"/>
  <c r="K873" i="16"/>
  <c r="K872" i="16"/>
  <c r="K871" i="16"/>
  <c r="K870" i="16"/>
  <c r="K869" i="16"/>
  <c r="K868" i="16"/>
  <c r="K867" i="16"/>
  <c r="K866" i="16"/>
  <c r="K865" i="16"/>
  <c r="K864" i="16"/>
  <c r="K863" i="16"/>
  <c r="K862" i="16"/>
  <c r="K861" i="16"/>
  <c r="K860" i="16"/>
  <c r="K859" i="16"/>
  <c r="K858" i="16"/>
  <c r="K857" i="16"/>
  <c r="K856" i="16"/>
  <c r="K855" i="16"/>
  <c r="K854" i="16"/>
  <c r="K853" i="16"/>
  <c r="K852" i="16"/>
  <c r="K851" i="16"/>
  <c r="K850" i="16"/>
  <c r="K849" i="16"/>
  <c r="K848" i="16"/>
  <c r="K847" i="16"/>
  <c r="K846" i="16"/>
  <c r="K845" i="16"/>
  <c r="K844" i="16"/>
  <c r="K843" i="16"/>
  <c r="K842" i="16"/>
  <c r="K841" i="16"/>
  <c r="K840" i="16"/>
  <c r="K839" i="16"/>
  <c r="K838" i="16"/>
  <c r="K837" i="16"/>
  <c r="K836" i="16"/>
  <c r="K835" i="16"/>
  <c r="K834" i="16"/>
  <c r="K833" i="16"/>
  <c r="K832" i="16"/>
  <c r="K831" i="16"/>
  <c r="K830" i="16"/>
  <c r="K829" i="16"/>
  <c r="K828" i="16"/>
  <c r="K827" i="16"/>
  <c r="K826" i="16"/>
  <c r="K825" i="16"/>
  <c r="K824" i="16"/>
  <c r="K823" i="16"/>
  <c r="K822" i="16"/>
  <c r="K821" i="16"/>
  <c r="K820" i="16"/>
  <c r="K819" i="16"/>
  <c r="K818" i="16"/>
  <c r="K817" i="16"/>
  <c r="K816" i="16"/>
  <c r="K815" i="16"/>
  <c r="K814" i="16"/>
  <c r="K813" i="16"/>
  <c r="K812" i="16"/>
  <c r="K811" i="16"/>
  <c r="K810" i="16"/>
  <c r="K809" i="16"/>
  <c r="K808" i="16"/>
  <c r="K807" i="16"/>
  <c r="K806" i="16"/>
  <c r="K805" i="16"/>
  <c r="K804" i="16"/>
  <c r="K803" i="16"/>
  <c r="K802" i="16"/>
  <c r="K801" i="16"/>
  <c r="K800" i="16"/>
  <c r="K799" i="16"/>
  <c r="K798" i="16"/>
  <c r="K797" i="16"/>
  <c r="K796" i="16"/>
  <c r="K795" i="16"/>
  <c r="K794" i="16"/>
  <c r="K793" i="16"/>
  <c r="K792" i="16"/>
  <c r="K791" i="16"/>
  <c r="K790" i="16"/>
  <c r="K789" i="16"/>
  <c r="K788" i="16"/>
  <c r="K787" i="16"/>
  <c r="K786" i="16"/>
  <c r="K785" i="16"/>
  <c r="K784" i="16"/>
  <c r="K783" i="16"/>
  <c r="K782" i="16"/>
  <c r="K781" i="16"/>
  <c r="K780" i="16"/>
  <c r="K779" i="16"/>
  <c r="K778" i="16"/>
  <c r="K777" i="16"/>
  <c r="K776" i="16"/>
  <c r="K775" i="16"/>
  <c r="K774" i="16"/>
  <c r="K773" i="16"/>
  <c r="K772" i="16"/>
  <c r="K771" i="16"/>
  <c r="K770" i="16"/>
  <c r="K769" i="16"/>
  <c r="K768" i="16"/>
  <c r="K767" i="16"/>
  <c r="K766" i="16"/>
  <c r="K765" i="16"/>
  <c r="K764" i="16"/>
  <c r="K763" i="16"/>
  <c r="K762" i="16"/>
  <c r="K761" i="16"/>
  <c r="K760" i="16"/>
  <c r="K759" i="16"/>
  <c r="K758" i="16"/>
  <c r="K757" i="16"/>
  <c r="K756" i="16"/>
  <c r="K755" i="16"/>
  <c r="K754" i="16"/>
  <c r="K753" i="16"/>
  <c r="K752" i="16"/>
  <c r="K751" i="16"/>
  <c r="K750" i="16"/>
  <c r="K749" i="16"/>
  <c r="K748" i="16"/>
  <c r="K747" i="16"/>
  <c r="K746" i="16"/>
  <c r="K745" i="16"/>
  <c r="K744" i="16"/>
  <c r="K743" i="16"/>
  <c r="K742" i="16"/>
  <c r="K741" i="16"/>
  <c r="K740" i="16"/>
  <c r="K739" i="16"/>
  <c r="K738" i="16"/>
  <c r="K737" i="16"/>
  <c r="K736" i="16"/>
  <c r="K735" i="16"/>
  <c r="K734" i="16"/>
  <c r="K733" i="16"/>
  <c r="K732" i="16"/>
  <c r="K731" i="16"/>
  <c r="K730" i="16"/>
  <c r="K729" i="16"/>
  <c r="K728" i="16"/>
  <c r="K727" i="16"/>
  <c r="K726" i="16"/>
  <c r="K725" i="16"/>
  <c r="K724" i="16"/>
  <c r="K723" i="16"/>
  <c r="K722" i="16"/>
  <c r="K721" i="16"/>
  <c r="K720" i="16"/>
  <c r="K719" i="16"/>
  <c r="K718" i="16"/>
  <c r="K717" i="16"/>
  <c r="K716" i="16"/>
  <c r="K715" i="16"/>
  <c r="K714" i="16"/>
  <c r="K713" i="16"/>
  <c r="K712" i="16"/>
  <c r="K711" i="16"/>
  <c r="K710" i="16"/>
  <c r="K709" i="16"/>
  <c r="K708" i="16"/>
  <c r="K707" i="16"/>
  <c r="K706" i="16"/>
  <c r="K705" i="16"/>
  <c r="K704" i="16"/>
  <c r="K703" i="16"/>
  <c r="K702" i="16"/>
  <c r="K701" i="16"/>
  <c r="K700" i="16"/>
  <c r="K699" i="16"/>
  <c r="K698" i="16"/>
  <c r="K697" i="16"/>
  <c r="K696" i="16"/>
  <c r="K695" i="16"/>
  <c r="K694" i="16"/>
  <c r="K693" i="16"/>
  <c r="K692" i="16"/>
  <c r="K691" i="16"/>
  <c r="K690" i="16"/>
  <c r="K689" i="16"/>
  <c r="K688" i="16"/>
  <c r="K687" i="16"/>
  <c r="K686" i="16"/>
  <c r="K685" i="16"/>
  <c r="K684" i="16"/>
  <c r="K683" i="16"/>
  <c r="K682" i="16"/>
  <c r="K681" i="16"/>
  <c r="K680" i="16"/>
  <c r="K679" i="16"/>
  <c r="K678" i="16"/>
  <c r="K677" i="16"/>
  <c r="K676" i="16"/>
  <c r="K675" i="16"/>
  <c r="K674" i="16"/>
  <c r="K673" i="16"/>
  <c r="K672" i="16"/>
  <c r="K671" i="16"/>
  <c r="K670" i="16"/>
  <c r="K669" i="16"/>
  <c r="K668" i="16"/>
  <c r="K667" i="16"/>
  <c r="K666" i="16"/>
  <c r="K665" i="16"/>
  <c r="K664" i="16"/>
  <c r="K663" i="16"/>
  <c r="K662" i="16"/>
  <c r="K661" i="16"/>
  <c r="K660" i="16"/>
  <c r="K659" i="16"/>
  <c r="K658" i="16"/>
  <c r="K657" i="16"/>
  <c r="K656" i="16"/>
  <c r="K655" i="16"/>
  <c r="K654" i="16"/>
  <c r="K653" i="16"/>
  <c r="K652" i="16"/>
  <c r="K651" i="16"/>
  <c r="K650" i="16"/>
  <c r="K649" i="16"/>
  <c r="K648" i="16"/>
  <c r="K647" i="16"/>
  <c r="K646" i="16"/>
  <c r="K645" i="16"/>
  <c r="K644" i="16"/>
  <c r="K643" i="16"/>
  <c r="K642" i="16"/>
  <c r="K641" i="16"/>
  <c r="K640" i="16"/>
  <c r="K639" i="16"/>
  <c r="K638" i="16"/>
  <c r="K637" i="16"/>
  <c r="K636" i="16"/>
  <c r="K635" i="16"/>
  <c r="K634" i="16"/>
  <c r="K633" i="16"/>
  <c r="K632" i="16"/>
  <c r="K631" i="16"/>
  <c r="K630" i="16"/>
  <c r="K629" i="16"/>
  <c r="K628" i="16"/>
  <c r="K627" i="16"/>
  <c r="K626" i="16"/>
  <c r="K625" i="16"/>
  <c r="K624" i="16"/>
  <c r="K623" i="16"/>
  <c r="K622" i="16"/>
  <c r="K621" i="16"/>
  <c r="K620" i="16"/>
  <c r="K619" i="16"/>
  <c r="K618" i="16"/>
  <c r="K617" i="16"/>
  <c r="K616" i="16"/>
  <c r="K615" i="16"/>
  <c r="K614" i="16"/>
  <c r="K613" i="16"/>
  <c r="K612" i="16"/>
  <c r="K611" i="16"/>
  <c r="K610" i="16"/>
  <c r="K609" i="16"/>
  <c r="K608" i="16"/>
  <c r="K607" i="16"/>
  <c r="K606" i="16"/>
  <c r="K605" i="16"/>
  <c r="K604" i="16"/>
  <c r="K603" i="16"/>
  <c r="K602" i="16"/>
  <c r="K601" i="16"/>
  <c r="K600" i="16"/>
  <c r="K599" i="16"/>
  <c r="K598" i="16"/>
  <c r="K597" i="16"/>
  <c r="K596" i="16"/>
  <c r="K595" i="16"/>
  <c r="K594" i="16"/>
  <c r="K593" i="16"/>
  <c r="K592" i="16"/>
  <c r="K591" i="16"/>
  <c r="K590" i="16"/>
  <c r="K589" i="16"/>
  <c r="K588" i="16"/>
  <c r="K587" i="16"/>
  <c r="K586" i="16"/>
  <c r="K585" i="16"/>
  <c r="K584" i="16"/>
  <c r="K583" i="16"/>
  <c r="K582" i="16"/>
  <c r="K581" i="16"/>
  <c r="K580" i="16"/>
  <c r="K579" i="16"/>
  <c r="K578" i="16"/>
  <c r="K577" i="16"/>
  <c r="K576" i="16"/>
  <c r="K575" i="16"/>
  <c r="K574" i="16"/>
  <c r="K573" i="16"/>
  <c r="K572" i="16"/>
  <c r="K571" i="16"/>
  <c r="K570" i="16"/>
  <c r="K569" i="16"/>
  <c r="K568" i="16"/>
  <c r="K567" i="16"/>
  <c r="K566" i="16"/>
  <c r="K565" i="16"/>
  <c r="K564" i="16"/>
  <c r="K563" i="16"/>
  <c r="K562" i="16"/>
  <c r="K561" i="16"/>
  <c r="K560" i="16"/>
  <c r="K559" i="16"/>
  <c r="K558" i="16"/>
  <c r="K557" i="16"/>
  <c r="K556" i="16"/>
  <c r="K555" i="16"/>
  <c r="K554" i="16"/>
  <c r="K553" i="16"/>
  <c r="K552" i="16"/>
  <c r="K551" i="16"/>
  <c r="K550" i="16"/>
  <c r="K549" i="16"/>
  <c r="K548" i="16"/>
  <c r="K547" i="16"/>
  <c r="K546" i="16"/>
  <c r="K545" i="16"/>
  <c r="K544" i="16"/>
  <c r="K543" i="16"/>
  <c r="K542" i="16"/>
  <c r="K541" i="16"/>
  <c r="K540" i="16"/>
  <c r="K539" i="16"/>
  <c r="K538" i="16"/>
  <c r="K537" i="16"/>
  <c r="K536" i="16"/>
  <c r="K535" i="16"/>
  <c r="K534" i="16"/>
  <c r="K533" i="16"/>
  <c r="K532" i="16"/>
  <c r="K531" i="16"/>
  <c r="K530" i="16"/>
  <c r="K529" i="16"/>
  <c r="K528" i="16"/>
  <c r="K527" i="16"/>
  <c r="K526" i="16"/>
  <c r="K525" i="16"/>
  <c r="K524" i="16"/>
  <c r="K523" i="16"/>
  <c r="K522" i="16"/>
  <c r="K521" i="16"/>
  <c r="K520" i="16"/>
  <c r="K519" i="16"/>
  <c r="K518" i="16"/>
  <c r="K517" i="16"/>
  <c r="K516" i="16"/>
  <c r="K515" i="16"/>
  <c r="K514" i="16"/>
  <c r="K513" i="16"/>
  <c r="K512" i="16"/>
  <c r="K511" i="16"/>
  <c r="K510" i="16"/>
  <c r="K509" i="16"/>
  <c r="K508" i="16"/>
  <c r="K507" i="16"/>
  <c r="K506" i="16"/>
  <c r="K505" i="16"/>
  <c r="K504" i="16"/>
  <c r="K503" i="16"/>
  <c r="K502" i="16"/>
  <c r="K501" i="16"/>
  <c r="K500" i="16"/>
  <c r="K499" i="16"/>
  <c r="K498" i="16"/>
  <c r="K497" i="16"/>
  <c r="K496" i="16"/>
  <c r="K495" i="16"/>
  <c r="K494" i="16"/>
  <c r="K493" i="16"/>
  <c r="K492" i="16"/>
  <c r="K491" i="16"/>
  <c r="K490" i="16"/>
  <c r="K489" i="16"/>
  <c r="K488" i="16"/>
  <c r="K487" i="16"/>
  <c r="K486" i="16"/>
  <c r="K485" i="16"/>
  <c r="K484" i="16"/>
  <c r="K483" i="16"/>
  <c r="K482" i="16"/>
  <c r="K481" i="16"/>
  <c r="K480" i="16"/>
  <c r="K479" i="16"/>
  <c r="K478" i="16"/>
  <c r="K477" i="16"/>
  <c r="K476" i="16"/>
  <c r="K475" i="16"/>
  <c r="K474" i="16"/>
  <c r="K473" i="16"/>
  <c r="K472" i="16"/>
  <c r="K471" i="16"/>
  <c r="K470" i="16"/>
  <c r="K469" i="16"/>
  <c r="K468" i="16"/>
  <c r="K467" i="16"/>
  <c r="K466" i="16"/>
  <c r="K465" i="16"/>
  <c r="K464" i="16"/>
  <c r="K463" i="16"/>
  <c r="K462" i="16"/>
  <c r="K461" i="16"/>
  <c r="K460" i="16"/>
  <c r="K459" i="16"/>
  <c r="K458" i="16"/>
  <c r="K457" i="16"/>
  <c r="K456" i="16"/>
  <c r="K455" i="16"/>
  <c r="K454" i="16"/>
  <c r="K453" i="16"/>
  <c r="K452" i="16"/>
  <c r="K451" i="16"/>
  <c r="K450" i="16"/>
  <c r="K449" i="16"/>
  <c r="K448" i="16"/>
  <c r="K447" i="16"/>
  <c r="K446" i="16"/>
  <c r="K445" i="16"/>
  <c r="K444" i="16"/>
  <c r="K443" i="16"/>
  <c r="K442" i="16"/>
  <c r="K441" i="16"/>
  <c r="K440" i="16"/>
  <c r="K439" i="16"/>
  <c r="K438" i="16"/>
  <c r="K437" i="16"/>
  <c r="K436" i="16"/>
  <c r="K435" i="16"/>
  <c r="K434" i="16"/>
  <c r="K433" i="16"/>
  <c r="K432" i="16"/>
  <c r="K431" i="16"/>
  <c r="K430" i="16"/>
  <c r="K429" i="16"/>
  <c r="K428" i="16"/>
  <c r="K427" i="16"/>
  <c r="K426" i="16"/>
  <c r="K425" i="16"/>
  <c r="K424" i="16"/>
  <c r="K423" i="16"/>
  <c r="K422" i="16"/>
  <c r="K421" i="16"/>
  <c r="K420" i="16"/>
  <c r="K419" i="16"/>
  <c r="K418" i="16"/>
  <c r="K417" i="16"/>
  <c r="K416" i="16"/>
  <c r="K415" i="16"/>
  <c r="K414" i="16"/>
  <c r="K413" i="16"/>
  <c r="K412" i="16"/>
  <c r="K411" i="16"/>
  <c r="K410" i="16"/>
  <c r="K409" i="16"/>
  <c r="K408" i="16"/>
  <c r="K407" i="16"/>
  <c r="K406" i="16"/>
  <c r="K405" i="16"/>
  <c r="K404" i="16"/>
  <c r="K403" i="16"/>
  <c r="K402" i="16"/>
  <c r="K401" i="16"/>
  <c r="K400" i="16"/>
  <c r="K399" i="16"/>
  <c r="K398" i="16"/>
  <c r="K397" i="16"/>
  <c r="K396" i="16"/>
  <c r="K395" i="16"/>
  <c r="K394" i="16"/>
  <c r="K393" i="16"/>
  <c r="K392" i="16"/>
  <c r="K391" i="16"/>
  <c r="K390" i="16"/>
  <c r="K389" i="16"/>
  <c r="K388" i="16"/>
  <c r="K387" i="16"/>
  <c r="K386" i="16"/>
  <c r="K385" i="16"/>
  <c r="K384" i="16"/>
  <c r="K383" i="16"/>
  <c r="K382" i="16"/>
  <c r="K381" i="16"/>
  <c r="K380" i="16"/>
  <c r="K379" i="16"/>
  <c r="K378" i="16"/>
  <c r="K377" i="16"/>
  <c r="K376" i="16"/>
  <c r="K375" i="16"/>
  <c r="K374" i="16"/>
  <c r="K373" i="16"/>
  <c r="K372" i="16"/>
  <c r="K371" i="16"/>
  <c r="K370" i="16"/>
  <c r="K369" i="16"/>
  <c r="K368" i="16"/>
  <c r="K367" i="16"/>
  <c r="K366" i="16"/>
  <c r="K365" i="16"/>
  <c r="K364" i="16"/>
  <c r="K363" i="16"/>
  <c r="K362" i="16"/>
  <c r="K361" i="16"/>
  <c r="K360" i="16"/>
  <c r="K359" i="16"/>
  <c r="K358" i="16"/>
  <c r="K357" i="16"/>
  <c r="K356" i="16"/>
  <c r="K355" i="16"/>
  <c r="K354" i="16"/>
  <c r="K353" i="16"/>
  <c r="K352" i="16"/>
  <c r="K351" i="16"/>
  <c r="K350" i="16"/>
  <c r="K349" i="16"/>
  <c r="K348" i="16"/>
  <c r="K347" i="16"/>
  <c r="K346" i="16"/>
  <c r="K345" i="16"/>
  <c r="K344" i="16"/>
  <c r="K343" i="16"/>
  <c r="K342" i="16"/>
  <c r="K341" i="16"/>
  <c r="K340" i="16"/>
  <c r="K339" i="16"/>
  <c r="K338" i="16"/>
  <c r="K337" i="16"/>
  <c r="K336" i="16"/>
  <c r="K335" i="16"/>
  <c r="K334" i="16"/>
  <c r="K333" i="16"/>
  <c r="K332" i="16"/>
  <c r="K331" i="16"/>
  <c r="K330" i="16"/>
  <c r="K329" i="16"/>
  <c r="K328" i="16"/>
  <c r="K327" i="16"/>
  <c r="K326" i="16"/>
  <c r="K325" i="16"/>
  <c r="K324" i="16"/>
  <c r="K323" i="16"/>
  <c r="K322" i="16"/>
  <c r="K321" i="16"/>
  <c r="K320" i="16"/>
  <c r="K319" i="16"/>
  <c r="K318" i="16"/>
  <c r="K317" i="16"/>
  <c r="K316" i="16"/>
  <c r="K315" i="16"/>
  <c r="K314" i="16"/>
  <c r="K313" i="16"/>
  <c r="K312" i="16"/>
  <c r="K311" i="16"/>
  <c r="K310" i="16"/>
  <c r="K309" i="16"/>
  <c r="K308" i="16"/>
  <c r="K307" i="16"/>
  <c r="K306" i="16"/>
  <c r="K305" i="16"/>
  <c r="K304" i="16"/>
  <c r="K303" i="16"/>
  <c r="K302" i="16"/>
  <c r="K301" i="16"/>
  <c r="K300" i="16"/>
  <c r="K299" i="16"/>
  <c r="K298" i="16"/>
  <c r="K297" i="16"/>
  <c r="K296" i="16"/>
  <c r="K295" i="16"/>
  <c r="K294" i="16"/>
  <c r="K293" i="16"/>
  <c r="K292" i="16"/>
  <c r="K291" i="16"/>
  <c r="K290" i="16"/>
  <c r="K289" i="16"/>
  <c r="K288" i="16"/>
  <c r="K287" i="16"/>
  <c r="K286" i="16"/>
  <c r="K285" i="16"/>
  <c r="K284" i="16"/>
  <c r="K283" i="16"/>
  <c r="K282" i="16"/>
  <c r="K281" i="16"/>
  <c r="K280" i="16"/>
  <c r="K279" i="16"/>
  <c r="K278" i="16"/>
  <c r="K277" i="16"/>
  <c r="K276" i="16"/>
  <c r="K275" i="16"/>
  <c r="K274" i="16"/>
  <c r="K273" i="16"/>
  <c r="K272" i="16"/>
  <c r="K271" i="16"/>
  <c r="K270" i="16"/>
  <c r="K269" i="16"/>
  <c r="K268" i="16"/>
  <c r="K267" i="16"/>
  <c r="K266" i="16"/>
  <c r="K265" i="16"/>
  <c r="K264" i="16"/>
  <c r="K263" i="16"/>
  <c r="K262" i="16"/>
  <c r="K261" i="16"/>
  <c r="K260" i="16"/>
  <c r="K259" i="16"/>
  <c r="K258" i="16"/>
  <c r="K257" i="16"/>
  <c r="K256" i="16"/>
  <c r="K255" i="16"/>
  <c r="K254" i="16"/>
  <c r="K253" i="16"/>
  <c r="K252" i="16"/>
  <c r="K251" i="16"/>
  <c r="K250" i="16"/>
  <c r="K249" i="16"/>
  <c r="K248" i="16"/>
  <c r="K247" i="16"/>
  <c r="K246" i="16"/>
  <c r="K245" i="16"/>
  <c r="K244" i="16"/>
  <c r="K243" i="16"/>
  <c r="K242" i="16"/>
  <c r="K241" i="16"/>
  <c r="K240" i="16"/>
  <c r="K239" i="16"/>
  <c r="K238" i="16"/>
  <c r="K237" i="16"/>
  <c r="K236" i="16"/>
  <c r="K235" i="16"/>
  <c r="K234" i="16"/>
  <c r="K233" i="16"/>
  <c r="K232" i="16"/>
  <c r="K231" i="16"/>
  <c r="K230" i="16"/>
  <c r="K229" i="16"/>
  <c r="K228" i="16"/>
  <c r="K227" i="16"/>
  <c r="K226" i="16"/>
  <c r="K225" i="16"/>
  <c r="K224" i="16"/>
  <c r="K223" i="16"/>
  <c r="K222" i="16"/>
  <c r="K221" i="16"/>
  <c r="K220" i="16"/>
  <c r="K219" i="16"/>
  <c r="K218" i="16"/>
  <c r="K217" i="16"/>
  <c r="K216" i="16"/>
  <c r="K215" i="16"/>
  <c r="K214" i="16"/>
  <c r="K213" i="16"/>
  <c r="K212" i="16"/>
  <c r="K211" i="16"/>
  <c r="K210" i="16"/>
  <c r="K209" i="16"/>
  <c r="K208" i="16"/>
  <c r="K207" i="16"/>
  <c r="K206" i="16"/>
  <c r="K205" i="16"/>
  <c r="K204" i="16"/>
  <c r="K203" i="16"/>
  <c r="K202" i="16"/>
  <c r="K201" i="16"/>
  <c r="K200" i="16"/>
  <c r="K199" i="16"/>
  <c r="K198" i="16"/>
  <c r="K197" i="16"/>
  <c r="K196" i="16"/>
  <c r="K195" i="16"/>
  <c r="K194" i="16"/>
  <c r="K193" i="16"/>
  <c r="K192" i="16"/>
  <c r="K191" i="16"/>
  <c r="K190" i="16"/>
  <c r="K189" i="16"/>
  <c r="K188" i="16"/>
  <c r="K187" i="16"/>
  <c r="K186" i="16"/>
  <c r="K185" i="16"/>
  <c r="K184" i="16"/>
  <c r="K183" i="16"/>
  <c r="K182" i="16"/>
  <c r="K181" i="16"/>
  <c r="K180" i="16"/>
  <c r="K179" i="16"/>
  <c r="K178" i="16"/>
  <c r="K177" i="16"/>
  <c r="K176" i="16"/>
  <c r="K175" i="16"/>
  <c r="K174" i="16"/>
  <c r="K173" i="16"/>
  <c r="K172" i="16"/>
  <c r="K171" i="16"/>
  <c r="K170" i="16"/>
  <c r="K169" i="16"/>
  <c r="K168" i="16"/>
  <c r="K167" i="16"/>
  <c r="K166" i="16"/>
  <c r="K165" i="16"/>
  <c r="K164" i="16"/>
  <c r="K163" i="16"/>
  <c r="K162" i="16"/>
  <c r="K161" i="16"/>
  <c r="K160" i="16"/>
  <c r="K159" i="16"/>
  <c r="K158" i="16"/>
  <c r="K157" i="16"/>
  <c r="K156" i="16"/>
  <c r="K155" i="16"/>
  <c r="K154" i="16"/>
  <c r="K153" i="16"/>
  <c r="K152" i="16"/>
  <c r="K151" i="16"/>
  <c r="K150" i="16"/>
  <c r="K149" i="16"/>
  <c r="K148" i="16"/>
  <c r="K147" i="16"/>
  <c r="K146" i="16"/>
  <c r="K145" i="16"/>
  <c r="K144" i="16"/>
  <c r="K143" i="16"/>
  <c r="K142" i="16"/>
  <c r="K141" i="16"/>
  <c r="K140" i="16"/>
  <c r="K139" i="16"/>
  <c r="K138" i="16"/>
  <c r="K137" i="16"/>
  <c r="K136" i="16"/>
  <c r="K135" i="16"/>
  <c r="K134" i="16"/>
  <c r="K133" i="16"/>
  <c r="K132" i="16"/>
  <c r="K131" i="16"/>
  <c r="K130" i="16"/>
  <c r="K129" i="16"/>
  <c r="K128" i="16"/>
  <c r="K127" i="16"/>
  <c r="K126" i="16"/>
  <c r="K125" i="16"/>
  <c r="K124" i="16"/>
  <c r="K123" i="16"/>
  <c r="K122" i="16"/>
  <c r="K121" i="16"/>
  <c r="K120" i="16"/>
  <c r="K119" i="16"/>
  <c r="K118" i="16"/>
  <c r="K117" i="16"/>
  <c r="K116" i="16"/>
  <c r="K115" i="16"/>
  <c r="K114" i="16"/>
  <c r="K113" i="16"/>
  <c r="K112" i="16"/>
  <c r="K111" i="16"/>
  <c r="K110" i="16"/>
  <c r="K109" i="16"/>
  <c r="K108" i="16"/>
  <c r="K107" i="16"/>
  <c r="K106" i="16"/>
  <c r="K105" i="16"/>
  <c r="K104" i="16"/>
  <c r="K103" i="16"/>
  <c r="K102" i="16"/>
  <c r="K101" i="16"/>
  <c r="K100" i="16"/>
  <c r="K99" i="16"/>
  <c r="K98" i="16"/>
  <c r="K97" i="16"/>
  <c r="K96" i="16"/>
  <c r="K95" i="16"/>
  <c r="K94" i="16"/>
  <c r="K93" i="16"/>
  <c r="K92" i="16"/>
  <c r="K91" i="16"/>
  <c r="K90" i="16"/>
  <c r="K89" i="16"/>
  <c r="K88" i="16"/>
  <c r="K87" i="16"/>
  <c r="K86" i="16"/>
  <c r="K85" i="16"/>
  <c r="K84" i="16"/>
  <c r="K83" i="16"/>
  <c r="K82" i="16"/>
  <c r="K81" i="16"/>
  <c r="K80" i="16"/>
  <c r="K79" i="16"/>
  <c r="K78" i="16"/>
  <c r="K77" i="16"/>
  <c r="K76" i="16"/>
  <c r="K75" i="16"/>
  <c r="K74" i="16"/>
  <c r="K73" i="16"/>
  <c r="K72" i="16"/>
  <c r="K71" i="16"/>
  <c r="K70" i="16"/>
  <c r="K69" i="16"/>
  <c r="K68" i="16"/>
  <c r="K67" i="16"/>
  <c r="K66" i="16"/>
  <c r="K65" i="16"/>
  <c r="K64" i="16"/>
  <c r="K63" i="16"/>
  <c r="K62" i="16"/>
  <c r="K61" i="16"/>
  <c r="K60" i="16"/>
  <c r="K59" i="16"/>
  <c r="K58" i="16"/>
  <c r="K57" i="16"/>
  <c r="K56" i="16"/>
  <c r="K55" i="16"/>
  <c r="K54" i="16"/>
  <c r="K53" i="16"/>
  <c r="K52" i="16"/>
  <c r="K51" i="16"/>
  <c r="K50" i="16"/>
  <c r="K49" i="16"/>
  <c r="K48" i="16"/>
  <c r="K47" i="16"/>
  <c r="K46" i="16"/>
  <c r="K45" i="16"/>
  <c r="K44" i="16"/>
  <c r="K43" i="16"/>
  <c r="K42" i="16"/>
  <c r="K41" i="16"/>
  <c r="K40" i="16"/>
  <c r="K39" i="16"/>
  <c r="K38" i="16"/>
  <c r="K37" i="16"/>
  <c r="K36" i="16"/>
  <c r="K35" i="16"/>
  <c r="K34" i="16"/>
  <c r="K33" i="16"/>
  <c r="K32" i="16"/>
  <c r="K31" i="16"/>
  <c r="K30" i="16"/>
  <c r="K29" i="16"/>
  <c r="K28" i="16"/>
  <c r="K27" i="16"/>
  <c r="K26" i="16"/>
  <c r="K25" i="16"/>
  <c r="K24" i="16"/>
  <c r="K23" i="16"/>
  <c r="K22" i="16"/>
  <c r="K21" i="16"/>
  <c r="K20" i="16"/>
  <c r="K19" i="16"/>
  <c r="K18" i="16"/>
  <c r="K17" i="16"/>
  <c r="K16" i="16"/>
  <c r="K15" i="16"/>
  <c r="K14" i="16"/>
  <c r="K13" i="16"/>
  <c r="K12" i="16"/>
  <c r="K11" i="16"/>
  <c r="K10" i="16"/>
  <c r="K9" i="16"/>
  <c r="K8" i="16"/>
  <c r="K7" i="16"/>
  <c r="K6" i="16"/>
  <c r="K5" i="16"/>
  <c r="K4" i="16"/>
  <c r="K3" i="16"/>
  <c r="K2" i="16"/>
  <c r="K1487" i="16"/>
  <c r="K1486" i="16"/>
  <c r="K1485" i="16"/>
  <c r="K1484" i="16"/>
  <c r="K1483" i="16"/>
  <c r="K1482" i="16"/>
  <c r="K1481" i="16"/>
  <c r="K1480" i="16"/>
  <c r="K1479" i="16"/>
  <c r="K1478" i="16"/>
  <c r="K1477" i="16"/>
  <c r="K1476" i="16"/>
  <c r="K1475" i="16"/>
  <c r="K1474" i="16"/>
  <c r="K1473" i="16"/>
  <c r="K1472" i="16"/>
  <c r="K1471" i="16"/>
  <c r="K1470" i="16"/>
  <c r="K1469" i="16"/>
  <c r="K1468" i="16"/>
  <c r="K1467" i="16"/>
  <c r="K1466" i="16"/>
  <c r="K1465" i="16"/>
  <c r="K1464" i="16"/>
  <c r="K1463" i="16"/>
  <c r="K1462" i="16"/>
  <c r="K1461" i="16"/>
  <c r="K1460" i="16"/>
  <c r="K1459" i="16"/>
  <c r="K1458" i="16"/>
  <c r="K1457" i="16"/>
  <c r="K1456" i="16"/>
  <c r="K1455" i="16"/>
  <c r="K1454" i="16"/>
  <c r="K1453" i="16"/>
  <c r="K1452" i="16"/>
  <c r="K1451" i="16"/>
  <c r="K1450" i="16"/>
  <c r="K1449" i="16"/>
  <c r="K1448" i="16"/>
  <c r="O410" i="16" l="1"/>
  <c r="O362" i="16"/>
  <c r="AN398" i="16"/>
  <c r="AO950" i="16"/>
  <c r="AM1499" i="16"/>
  <c r="AN374" i="16"/>
  <c r="AN575" i="16"/>
  <c r="AN884" i="16"/>
  <c r="AO884" i="16" s="1"/>
  <c r="O145" i="16"/>
  <c r="AN84" i="16"/>
  <c r="AN68" i="16"/>
  <c r="AO68" i="16" s="1"/>
  <c r="AN60" i="16"/>
  <c r="AN66" i="16"/>
  <c r="AO692" i="16"/>
  <c r="AN576" i="16"/>
  <c r="AN568" i="16"/>
  <c r="AN885" i="16"/>
  <c r="AM1506" i="16"/>
  <c r="AN889" i="16"/>
  <c r="O363" i="16"/>
  <c r="O435" i="16"/>
  <c r="AN161" i="16"/>
  <c r="AN569" i="16"/>
  <c r="AO788" i="16"/>
  <c r="AO1222" i="16"/>
  <c r="AO990" i="16"/>
  <c r="AO1351" i="16"/>
  <c r="AO1367" i="16"/>
  <c r="AO1375" i="16"/>
  <c r="AO1383" i="16"/>
  <c r="AO1391" i="16"/>
  <c r="AO1439" i="16"/>
  <c r="O169" i="16"/>
  <c r="AN878" i="16"/>
  <c r="AO878" i="16" s="1"/>
  <c r="AO1303" i="16"/>
  <c r="AO1335" i="16"/>
  <c r="O434" i="16"/>
  <c r="AN83" i="16"/>
  <c r="AN67" i="16"/>
  <c r="AO67" i="16" s="1"/>
  <c r="AN59" i="16"/>
  <c r="AO59" i="16" s="1"/>
  <c r="AN112" i="16"/>
  <c r="AN168" i="16"/>
  <c r="AN152" i="16"/>
  <c r="AN657" i="16"/>
  <c r="AM1268" i="16"/>
  <c r="AN89" i="16"/>
  <c r="O73" i="16"/>
  <c r="AN32" i="16"/>
  <c r="AN58" i="16"/>
  <c r="AN65" i="16"/>
  <c r="AE111" i="16"/>
  <c r="AM111" i="16" s="1"/>
  <c r="O366" i="16"/>
  <c r="AN882" i="16"/>
  <c r="AE365" i="16"/>
  <c r="AN571" i="16"/>
  <c r="AN888" i="16"/>
  <c r="O386" i="16"/>
  <c r="O437" i="16"/>
  <c r="O413" i="16"/>
  <c r="O365" i="16"/>
  <c r="O527" i="16"/>
  <c r="AO527" i="16" s="1"/>
  <c r="O389" i="16"/>
  <c r="O461" i="16"/>
  <c r="O439" i="16"/>
  <c r="AM1486" i="16"/>
  <c r="AM1478" i="16"/>
  <c r="AM1470" i="16"/>
  <c r="AM1462" i="16"/>
  <c r="AM1454" i="16"/>
  <c r="AM3" i="16"/>
  <c r="AO39" i="16"/>
  <c r="AM31" i="16"/>
  <c r="AO23" i="16"/>
  <c r="AO15" i="16"/>
  <c r="AO58" i="16"/>
  <c r="AN47" i="16"/>
  <c r="AO47" i="16" s="1"/>
  <c r="AO83" i="16"/>
  <c r="AM75" i="16"/>
  <c r="AM99" i="16"/>
  <c r="AN91" i="16"/>
  <c r="AO91" i="16" s="1"/>
  <c r="AO112" i="16"/>
  <c r="AM103" i="16"/>
  <c r="AN143" i="16"/>
  <c r="AO143" i="16" s="1"/>
  <c r="AN135" i="16"/>
  <c r="AO135" i="16" s="1"/>
  <c r="AM127" i="16"/>
  <c r="AN119" i="16"/>
  <c r="AO119" i="16" s="1"/>
  <c r="AM193" i="16"/>
  <c r="AO185" i="16"/>
  <c r="AO177" i="16"/>
  <c r="AO161" i="16"/>
  <c r="AM357" i="16"/>
  <c r="AO349" i="16"/>
  <c r="AM341" i="16"/>
  <c r="AO333" i="16"/>
  <c r="AM325" i="16"/>
  <c r="AO317" i="16"/>
  <c r="AO309" i="16"/>
  <c r="AM301" i="16"/>
  <c r="AO293" i="16"/>
  <c r="AO285" i="16"/>
  <c r="AO221" i="16"/>
  <c r="AO213" i="16"/>
  <c r="AO205" i="16"/>
  <c r="AO197" i="16"/>
  <c r="AN1198" i="16"/>
  <c r="AN1271" i="16"/>
  <c r="O247" i="16"/>
  <c r="O463" i="16"/>
  <c r="O526" i="16"/>
  <c r="O502" i="16"/>
  <c r="AM1485" i="16"/>
  <c r="AM1477" i="16"/>
  <c r="AM1469" i="16"/>
  <c r="AM1461" i="16"/>
  <c r="AM1453" i="16"/>
  <c r="AM2" i="16"/>
  <c r="AO38" i="16"/>
  <c r="AM30" i="16"/>
  <c r="AO22" i="16"/>
  <c r="AO14" i="16"/>
  <c r="AM55" i="16"/>
  <c r="AN46" i="16"/>
  <c r="AO46" i="16" s="1"/>
  <c r="AN82" i="16"/>
  <c r="AO82" i="16" s="1"/>
  <c r="AM74" i="16"/>
  <c r="AO66" i="16"/>
  <c r="AM98" i="16"/>
  <c r="AO89" i="16"/>
  <c r="AN110" i="16"/>
  <c r="AO110" i="16" s="1"/>
  <c r="AM102" i="16"/>
  <c r="AN142" i="16"/>
  <c r="AO142" i="16" s="1"/>
  <c r="AN134" i="16"/>
  <c r="AO134" i="16" s="1"/>
  <c r="AM126" i="16"/>
  <c r="AE90" i="16"/>
  <c r="AM90" i="16" s="1"/>
  <c r="AN90" i="16" s="1"/>
  <c r="AO90" i="16" s="1"/>
  <c r="AM192" i="16"/>
  <c r="AO184" i="16"/>
  <c r="AO176" i="16"/>
  <c r="AO168" i="16"/>
  <c r="AN160" i="16"/>
  <c r="AO160" i="16" s="1"/>
  <c r="AO152" i="16"/>
  <c r="AM356" i="16"/>
  <c r="AO348" i="16"/>
  <c r="AM340" i="16"/>
  <c r="AO332" i="16"/>
  <c r="AM324" i="16"/>
  <c r="AO316" i="16"/>
  <c r="AO308" i="16"/>
  <c r="AM300" i="16"/>
  <c r="AO292" i="16"/>
  <c r="AO284" i="16"/>
  <c r="AM276" i="16"/>
  <c r="AN268" i="16"/>
  <c r="AO268" i="16" s="1"/>
  <c r="AN260" i="16"/>
  <c r="AO260" i="16" s="1"/>
  <c r="AM252" i="16"/>
  <c r="AN244" i="16"/>
  <c r="AO244" i="16" s="1"/>
  <c r="AN236" i="16"/>
  <c r="AO236" i="16" s="1"/>
  <c r="AM228" i="16"/>
  <c r="AO220" i="16"/>
  <c r="AO212" i="16"/>
  <c r="AO204" i="16"/>
  <c r="AE195" i="16"/>
  <c r="AM195" i="16" s="1"/>
  <c r="AN195" i="16" s="1"/>
  <c r="AO195" i="16" s="1"/>
  <c r="AM439" i="16"/>
  <c r="AM431" i="16"/>
  <c r="AM407" i="16"/>
  <c r="AM383" i="16"/>
  <c r="AM476" i="16"/>
  <c r="AE452" i="16"/>
  <c r="AN513" i="16"/>
  <c r="AO513" i="16" s="1"/>
  <c r="AM497" i="16"/>
  <c r="AO489" i="16"/>
  <c r="AM542" i="16"/>
  <c r="AO534" i="16"/>
  <c r="AO526" i="16"/>
  <c r="AM518" i="16"/>
  <c r="AO624" i="16"/>
  <c r="AM616" i="16"/>
  <c r="AO608" i="16"/>
  <c r="AM600" i="16"/>
  <c r="AO592" i="16"/>
  <c r="AO584" i="16"/>
  <c r="AO576" i="16"/>
  <c r="AO568" i="16"/>
  <c r="AM560" i="16"/>
  <c r="AO552" i="16"/>
  <c r="AO657" i="16"/>
  <c r="AO649" i="16"/>
  <c r="AO641" i="16"/>
  <c r="AM633" i="16"/>
  <c r="AO715" i="16"/>
  <c r="AM707" i="16"/>
  <c r="AO699" i="16"/>
  <c r="AM691" i="16"/>
  <c r="AO683" i="16"/>
  <c r="AO675" i="16"/>
  <c r="AO739" i="16"/>
  <c r="AO731" i="16"/>
  <c r="AM723" i="16"/>
  <c r="AM787" i="16"/>
  <c r="AO779" i="16"/>
  <c r="AM771" i="16"/>
  <c r="AM763" i="16"/>
  <c r="AM1253" i="16"/>
  <c r="AO1245" i="16"/>
  <c r="AM1237" i="16"/>
  <c r="AO1229" i="16"/>
  <c r="AO1221" i="16"/>
  <c r="AO1213" i="16"/>
  <c r="AO1205" i="16"/>
  <c r="AM1197" i="16"/>
  <c r="AO1189" i="16"/>
  <c r="AM1181" i="16"/>
  <c r="AO1173" i="16"/>
  <c r="AM1165" i="16"/>
  <c r="AO1157" i="16"/>
  <c r="AO1149" i="16"/>
  <c r="AO1141" i="16"/>
  <c r="AO1133" i="16"/>
  <c r="AM1125" i="16"/>
  <c r="AO1117" i="16"/>
  <c r="AM1109" i="16"/>
  <c r="AO1101" i="16"/>
  <c r="AM1093" i="16"/>
  <c r="AO1085" i="16"/>
  <c r="AO1077" i="16"/>
  <c r="AO1069" i="16"/>
  <c r="AO1061" i="16"/>
  <c r="AM1053" i="16"/>
  <c r="AO1045" i="16"/>
  <c r="AM1037" i="16"/>
  <c r="AO1029" i="16"/>
  <c r="AM1021" i="16"/>
  <c r="AO1013" i="16"/>
  <c r="AO1005" i="16"/>
  <c r="AO997" i="16"/>
  <c r="AO989" i="16"/>
  <c r="AM981" i="16"/>
  <c r="AO973" i="16"/>
  <c r="AM965" i="16"/>
  <c r="AO957" i="16"/>
  <c r="AM949" i="16"/>
  <c r="AO941" i="16"/>
  <c r="AO933" i="16"/>
  <c r="AO925" i="16"/>
  <c r="AO917" i="16"/>
  <c r="AM909" i="16"/>
  <c r="AO901" i="16"/>
  <c r="AM893" i="16"/>
  <c r="AO885" i="16"/>
  <c r="AM877" i="16"/>
  <c r="AO869" i="16"/>
  <c r="AO861" i="16"/>
  <c r="AO853" i="16"/>
  <c r="AM845" i="16"/>
  <c r="AO829" i="16"/>
  <c r="AM821" i="16"/>
  <c r="AO1280" i="16"/>
  <c r="AO1296" i="16"/>
  <c r="AO1328" i="16"/>
  <c r="AO1352" i="16"/>
  <c r="AN1360" i="16"/>
  <c r="AO1360" i="16" s="1"/>
  <c r="AO1368" i="16"/>
  <c r="AO1400" i="16"/>
  <c r="AN1416" i="16"/>
  <c r="AO1424" i="16"/>
  <c r="AN1432" i="16"/>
  <c r="AO1432" i="16" s="1"/>
  <c r="AO1440" i="16"/>
  <c r="O391" i="16"/>
  <c r="O462" i="16"/>
  <c r="O525" i="16"/>
  <c r="O501" i="16"/>
  <c r="AM1484" i="16"/>
  <c r="AM1476" i="16"/>
  <c r="AM1468" i="16"/>
  <c r="AM1460" i="16"/>
  <c r="AM1452" i="16"/>
  <c r="AO37" i="16"/>
  <c r="AM29" i="16"/>
  <c r="AO21" i="16"/>
  <c r="AO13" i="16"/>
  <c r="AM53" i="16"/>
  <c r="AE45" i="16"/>
  <c r="AM45" i="16" s="1"/>
  <c r="AN45" i="16" s="1"/>
  <c r="AO45" i="16" s="1"/>
  <c r="AO65" i="16"/>
  <c r="AN118" i="16"/>
  <c r="AO118" i="16" s="1"/>
  <c r="AN109" i="16"/>
  <c r="AO109" i="16" s="1"/>
  <c r="AM149" i="16"/>
  <c r="AN133" i="16"/>
  <c r="AO133" i="16" s="1"/>
  <c r="AM125" i="16"/>
  <c r="AN111" i="16"/>
  <c r="AO111" i="16" s="1"/>
  <c r="AM191" i="16"/>
  <c r="AO183" i="16"/>
  <c r="AM175" i="16"/>
  <c r="AN167" i="16"/>
  <c r="AO167" i="16" s="1"/>
  <c r="AN159" i="16"/>
  <c r="AO159" i="16" s="1"/>
  <c r="AO355" i="16"/>
  <c r="AM339" i="16"/>
  <c r="AO331" i="16"/>
  <c r="AM323" i="16"/>
  <c r="AO315" i="16"/>
  <c r="AO307" i="16"/>
  <c r="AM299" i="16"/>
  <c r="AO291" i="16"/>
  <c r="AO283" i="16"/>
  <c r="AM275" i="16"/>
  <c r="AN259" i="16"/>
  <c r="AO259" i="16" s="1"/>
  <c r="AM251" i="16"/>
  <c r="AN235" i="16"/>
  <c r="AO235" i="16" s="1"/>
  <c r="AM227" i="16"/>
  <c r="AO219" i="16"/>
  <c r="AM211" i="16"/>
  <c r="AO203" i="16"/>
  <c r="AM430" i="16"/>
  <c r="AM406" i="16"/>
  <c r="AO398" i="16"/>
  <c r="AM382" i="16"/>
  <c r="AO374" i="16"/>
  <c r="AN475" i="16"/>
  <c r="AO475" i="16" s="1"/>
  <c r="AO623" i="16"/>
  <c r="AO607" i="16"/>
  <c r="AO575" i="16"/>
  <c r="AN656" i="16"/>
  <c r="AO656" i="16" s="1"/>
  <c r="AO640" i="16"/>
  <c r="AO1228" i="16"/>
  <c r="AO1204" i="16"/>
  <c r="AN1092" i="16"/>
  <c r="AN1020" i="16"/>
  <c r="AN980" i="16"/>
  <c r="AO868" i="16"/>
  <c r="AO1265" i="16"/>
  <c r="AO1321" i="16"/>
  <c r="AN1345" i="16"/>
  <c r="AO1385" i="16"/>
  <c r="AO1393" i="16"/>
  <c r="AO1401" i="16"/>
  <c r="AO1409" i="16"/>
  <c r="AN1417" i="16"/>
  <c r="AO1425" i="16"/>
  <c r="AO1441" i="16"/>
  <c r="AO1369" i="16"/>
  <c r="O121" i="16"/>
  <c r="O97" i="16"/>
  <c r="O390" i="16"/>
  <c r="O415" i="16"/>
  <c r="O524" i="16"/>
  <c r="AO524" i="16" s="1"/>
  <c r="O500" i="16"/>
  <c r="O528" i="16"/>
  <c r="AM1483" i="16"/>
  <c r="AM1475" i="16"/>
  <c r="AM1467" i="16"/>
  <c r="AM1459" i="16"/>
  <c r="AM1451" i="16"/>
  <c r="AO44" i="16"/>
  <c r="AO36" i="16"/>
  <c r="AM28" i="16"/>
  <c r="AO20" i="16"/>
  <c r="AO12" i="16"/>
  <c r="AE52" i="16"/>
  <c r="AN88" i="16"/>
  <c r="AO88" i="16" s="1"/>
  <c r="AN80" i="16"/>
  <c r="AO80" i="16" s="1"/>
  <c r="AN72" i="16"/>
  <c r="AO72" i="16" s="1"/>
  <c r="AN64" i="16"/>
  <c r="AO64" i="16" s="1"/>
  <c r="AN56" i="16"/>
  <c r="AO56" i="16" s="1"/>
  <c r="AN96" i="16"/>
  <c r="AO96" i="16" s="1"/>
  <c r="AN108" i="16"/>
  <c r="AO108" i="16" s="1"/>
  <c r="AM148" i="16"/>
  <c r="AN140" i="16"/>
  <c r="AO140" i="16" s="1"/>
  <c r="AN132" i="16"/>
  <c r="AO132" i="16" s="1"/>
  <c r="AM124" i="16"/>
  <c r="AE100" i="16"/>
  <c r="AM190" i="16"/>
  <c r="AO182" i="16"/>
  <c r="AM174" i="16"/>
  <c r="AN166" i="16"/>
  <c r="AO166" i="16" s="1"/>
  <c r="AN158" i="16"/>
  <c r="AO158" i="16" s="1"/>
  <c r="AO196" i="16"/>
  <c r="AO354" i="16"/>
  <c r="AO346" i="16"/>
  <c r="AM338" i="16"/>
  <c r="AO330" i="16"/>
  <c r="AM322" i="16"/>
  <c r="AO314" i="16"/>
  <c r="AO306" i="16"/>
  <c r="AM298" i="16"/>
  <c r="AO290" i="16"/>
  <c r="AO282" i="16"/>
  <c r="AM274" i="16"/>
  <c r="AN266" i="16"/>
  <c r="AO266" i="16" s="1"/>
  <c r="AN258" i="16"/>
  <c r="AO258" i="16" s="1"/>
  <c r="AM250" i="16"/>
  <c r="AN242" i="16"/>
  <c r="AO242" i="16" s="1"/>
  <c r="AN234" i="16"/>
  <c r="AO234" i="16" s="1"/>
  <c r="AM226" i="16"/>
  <c r="AO218" i="16"/>
  <c r="AM210" i="16"/>
  <c r="AO202" i="16"/>
  <c r="AM429" i="16"/>
  <c r="AM405" i="16"/>
  <c r="AM381" i="16"/>
  <c r="AO1259" i="16"/>
  <c r="AO1243" i="16"/>
  <c r="AO1195" i="16"/>
  <c r="AO1155" i="16"/>
  <c r="AO1115" i="16"/>
  <c r="AO1059" i="16"/>
  <c r="AO923" i="16"/>
  <c r="AO1274" i="16"/>
  <c r="AN1306" i="16"/>
  <c r="AO1354" i="16"/>
  <c r="AO1370" i="16"/>
  <c r="AN1378" i="16"/>
  <c r="AO1386" i="16"/>
  <c r="AO1402" i="16"/>
  <c r="AO1410" i="16"/>
  <c r="AO1418" i="16"/>
  <c r="AO1426" i="16"/>
  <c r="AO1442" i="16"/>
  <c r="O414" i="16"/>
  <c r="O460" i="16"/>
  <c r="AM1448" i="16"/>
  <c r="AM1482" i="16"/>
  <c r="AM1474" i="16"/>
  <c r="AM1466" i="16"/>
  <c r="AM1458" i="16"/>
  <c r="AM7" i="16"/>
  <c r="AO43" i="16"/>
  <c r="AO35" i="16"/>
  <c r="AM27" i="16"/>
  <c r="AO19" i="16"/>
  <c r="AO11" i="16"/>
  <c r="AM51" i="16"/>
  <c r="AN87" i="16"/>
  <c r="AO87" i="16" s="1"/>
  <c r="AM79" i="16"/>
  <c r="AN71" i="16"/>
  <c r="AO71" i="16" s="1"/>
  <c r="AN63" i="16"/>
  <c r="AO63" i="16" s="1"/>
  <c r="AN95" i="16"/>
  <c r="AO95" i="16" s="1"/>
  <c r="AN116" i="16"/>
  <c r="AO116" i="16" s="1"/>
  <c r="AN107" i="16"/>
  <c r="AO107" i="16" s="1"/>
  <c r="AM147" i="16"/>
  <c r="AN139" i="16"/>
  <c r="AO139" i="16" s="1"/>
  <c r="AN131" i="16"/>
  <c r="AO131" i="16" s="1"/>
  <c r="AM123" i="16"/>
  <c r="AM189" i="16"/>
  <c r="AO181" i="16"/>
  <c r="AM173" i="16"/>
  <c r="AN157" i="16"/>
  <c r="AO157" i="16" s="1"/>
  <c r="AM361" i="16"/>
  <c r="AO353" i="16"/>
  <c r="AO345" i="16"/>
  <c r="AO337" i="16"/>
  <c r="AO329" i="16"/>
  <c r="AM321" i="16"/>
  <c r="AO313" i="16"/>
  <c r="AO305" i="16"/>
  <c r="AN265" i="16"/>
  <c r="AO265" i="16" s="1"/>
  <c r="AO217" i="16"/>
  <c r="AN209" i="16"/>
  <c r="AO201" i="16"/>
  <c r="AO1210" i="16"/>
  <c r="AO1130" i="16"/>
  <c r="AO1050" i="16"/>
  <c r="AO970" i="16"/>
  <c r="AO882" i="16"/>
  <c r="AO802" i="16"/>
  <c r="AO1283" i="16"/>
  <c r="AO1299" i="16"/>
  <c r="AO1315" i="16"/>
  <c r="AO1331" i="16"/>
  <c r="AO1339" i="16"/>
  <c r="AO1347" i="16"/>
  <c r="AO1355" i="16"/>
  <c r="AO1371" i="16"/>
  <c r="AO1403" i="16"/>
  <c r="AO1411" i="16"/>
  <c r="AO1419" i="16"/>
  <c r="AO1427" i="16"/>
  <c r="AO1443" i="16"/>
  <c r="O49" i="16"/>
  <c r="O388" i="16"/>
  <c r="O459" i="16"/>
  <c r="AM1449" i="16"/>
  <c r="AM1481" i="16"/>
  <c r="AM1473" i="16"/>
  <c r="AM1465" i="16"/>
  <c r="AM1457" i="16"/>
  <c r="AM6" i="16"/>
  <c r="AO42" i="16"/>
  <c r="AO34" i="16"/>
  <c r="AM26" i="16"/>
  <c r="AO18" i="16"/>
  <c r="AO10" i="16"/>
  <c r="AM50" i="16"/>
  <c r="AN86" i="16"/>
  <c r="AO86" i="16" s="1"/>
  <c r="AM78" i="16"/>
  <c r="AN70" i="16"/>
  <c r="AO70" i="16" s="1"/>
  <c r="AN62" i="16"/>
  <c r="AO62" i="16" s="1"/>
  <c r="AE54" i="16"/>
  <c r="AN94" i="16"/>
  <c r="AO94" i="16" s="1"/>
  <c r="AN115" i="16"/>
  <c r="AO115" i="16" s="1"/>
  <c r="AN106" i="16"/>
  <c r="AO106" i="16" s="1"/>
  <c r="AM146" i="16"/>
  <c r="AN138" i="16"/>
  <c r="AO138" i="16" s="1"/>
  <c r="AN130" i="16"/>
  <c r="AO130" i="16" s="1"/>
  <c r="AM122" i="16"/>
  <c r="AM151" i="16"/>
  <c r="AM188" i="16"/>
  <c r="AO180" i="16"/>
  <c r="AM172" i="16"/>
  <c r="AN164" i="16"/>
  <c r="AO164" i="16" s="1"/>
  <c r="AN156" i="16"/>
  <c r="AO156" i="16" s="1"/>
  <c r="AM360" i="16"/>
  <c r="AO352" i="16"/>
  <c r="AO344" i="16"/>
  <c r="AO336" i="16"/>
  <c r="AO328" i="16"/>
  <c r="AM320" i="16"/>
  <c r="AO312" i="16"/>
  <c r="AO304" i="16"/>
  <c r="AM296" i="16"/>
  <c r="AO288" i="16"/>
  <c r="AO280" i="16"/>
  <c r="AO216" i="16"/>
  <c r="AO200" i="16"/>
  <c r="AO1249" i="16"/>
  <c r="AO1241" i="16"/>
  <c r="AO1225" i="16"/>
  <c r="AN1201" i="16"/>
  <c r="AO1185" i="16"/>
  <c r="AO1137" i="16"/>
  <c r="AO1081" i="16"/>
  <c r="AO1009" i="16"/>
  <c r="AN883" i="16"/>
  <c r="AO883" i="16" s="1"/>
  <c r="AN841" i="16"/>
  <c r="AO841" i="16" s="1"/>
  <c r="AO1332" i="16"/>
  <c r="AO1356" i="16"/>
  <c r="AO1364" i="16"/>
  <c r="AO1372" i="16"/>
  <c r="AO1388" i="16"/>
  <c r="AO1404" i="16"/>
  <c r="AO1420" i="16"/>
  <c r="AO1436" i="16"/>
  <c r="O364" i="16"/>
  <c r="O387" i="16"/>
  <c r="O412" i="16"/>
  <c r="O458" i="16"/>
  <c r="O505" i="16"/>
  <c r="O529" i="16"/>
  <c r="AM1450" i="16"/>
  <c r="AM1480" i="16"/>
  <c r="AM1472" i="16"/>
  <c r="AM1464" i="16"/>
  <c r="AM1456" i="16"/>
  <c r="AM5" i="16"/>
  <c r="AO41" i="16"/>
  <c r="AO25" i="16"/>
  <c r="AO17" i="16"/>
  <c r="AE9" i="16"/>
  <c r="AM9" i="16" s="1"/>
  <c r="AN9" i="16" s="1"/>
  <c r="AO9" i="16" s="1"/>
  <c r="AM49" i="16"/>
  <c r="AN49" i="16" s="1"/>
  <c r="AO49" i="16" s="1"/>
  <c r="AN85" i="16"/>
  <c r="AO85" i="16" s="1"/>
  <c r="AM77" i="16"/>
  <c r="AN69" i="16"/>
  <c r="AO69" i="16" s="1"/>
  <c r="AN61" i="16"/>
  <c r="AO61" i="16" s="1"/>
  <c r="AN93" i="16"/>
  <c r="AO93" i="16" s="1"/>
  <c r="AN114" i="16"/>
  <c r="AO114" i="16" s="1"/>
  <c r="AN137" i="16"/>
  <c r="AO137" i="16" s="1"/>
  <c r="AE150" i="16"/>
  <c r="AO187" i="16"/>
  <c r="AO179" i="16"/>
  <c r="AM171" i="16"/>
  <c r="AN163" i="16"/>
  <c r="AO163" i="16" s="1"/>
  <c r="AN155" i="16"/>
  <c r="AO155" i="16" s="1"/>
  <c r="AM359" i="16"/>
  <c r="AO351" i="16"/>
  <c r="AM343" i="16"/>
  <c r="AO335" i="16"/>
  <c r="AO327" i="16"/>
  <c r="AO319" i="16"/>
  <c r="AO311" i="16"/>
  <c r="AO303" i="16"/>
  <c r="AO295" i="16"/>
  <c r="AO287" i="16"/>
  <c r="AO279" i="16"/>
  <c r="AN263" i="16"/>
  <c r="AO263" i="16" s="1"/>
  <c r="AN239" i="16"/>
  <c r="AO239" i="16" s="1"/>
  <c r="AO223" i="16"/>
  <c r="AO215" i="16"/>
  <c r="AM207" i="16"/>
  <c r="AO199" i="16"/>
  <c r="AM365" i="16"/>
  <c r="AN437" i="16" s="1"/>
  <c r="AO437" i="16" s="1"/>
  <c r="AO1104" i="16"/>
  <c r="AO1040" i="16"/>
  <c r="AO960" i="16"/>
  <c r="AO936" i="16"/>
  <c r="AO896" i="16"/>
  <c r="AO1277" i="16"/>
  <c r="AO1317" i="16"/>
  <c r="AO1349" i="16"/>
  <c r="AO1357" i="16"/>
  <c r="AO1365" i="16"/>
  <c r="AO1373" i="16"/>
  <c r="AO1389" i="16"/>
  <c r="AO1405" i="16"/>
  <c r="AO1429" i="16"/>
  <c r="AO1437" i="16"/>
  <c r="AO1445" i="16"/>
  <c r="AO1337" i="16"/>
  <c r="O367" i="16"/>
  <c r="O411" i="16"/>
  <c r="O436" i="16"/>
  <c r="O438" i="16"/>
  <c r="O504" i="16"/>
  <c r="AM1487" i="16"/>
  <c r="AM1479" i="16"/>
  <c r="AM1471" i="16"/>
  <c r="AM1463" i="16"/>
  <c r="AM1455" i="16"/>
  <c r="AM4" i="16"/>
  <c r="AO40" i="16"/>
  <c r="AO32" i="16"/>
  <c r="AO24" i="16"/>
  <c r="AO16" i="16"/>
  <c r="AO8" i="16"/>
  <c r="AN48" i="16"/>
  <c r="AO48" i="16" s="1"/>
  <c r="AO84" i="16"/>
  <c r="AM76" i="16"/>
  <c r="AO60" i="16"/>
  <c r="AM101" i="16"/>
  <c r="AN92" i="16"/>
  <c r="AO92" i="16" s="1"/>
  <c r="AN113" i="16"/>
  <c r="AO113" i="16" s="1"/>
  <c r="AN104" i="16"/>
  <c r="AO104" i="16" s="1"/>
  <c r="AN144" i="16"/>
  <c r="AO144" i="16" s="1"/>
  <c r="AN136" i="16"/>
  <c r="AO136" i="16" s="1"/>
  <c r="AN128" i="16"/>
  <c r="AO128" i="16" s="1"/>
  <c r="AN120" i="16"/>
  <c r="AO120" i="16" s="1"/>
  <c r="AO194" i="16"/>
  <c r="AO186" i="16"/>
  <c r="AO178" i="16"/>
  <c r="AM170" i="16"/>
  <c r="AN162" i="16"/>
  <c r="AO162" i="16" s="1"/>
  <c r="AN154" i="16"/>
  <c r="AO154" i="16" s="1"/>
  <c r="AM358" i="16"/>
  <c r="AO350" i="16"/>
  <c r="AM342" i="16"/>
  <c r="AO334" i="16"/>
  <c r="AO326" i="16"/>
  <c r="AO318" i="16"/>
  <c r="AO310" i="16"/>
  <c r="AO302" i="16"/>
  <c r="AO294" i="16"/>
  <c r="AO286" i="16"/>
  <c r="AO278" i="16"/>
  <c r="AN270" i="16"/>
  <c r="AO270" i="16" s="1"/>
  <c r="AN262" i="16"/>
  <c r="AO262" i="16" s="1"/>
  <c r="AN254" i="16"/>
  <c r="AO254" i="16" s="1"/>
  <c r="AN246" i="16"/>
  <c r="AO246" i="16" s="1"/>
  <c r="AN238" i="16"/>
  <c r="AO238" i="16" s="1"/>
  <c r="AN230" i="16"/>
  <c r="AO230" i="16" s="1"/>
  <c r="AO222" i="16"/>
  <c r="AO214" i="16"/>
  <c r="AM206" i="16"/>
  <c r="AO198" i="16"/>
  <c r="AN449" i="16"/>
  <c r="AO449" i="16" s="1"/>
  <c r="AN441" i="16"/>
  <c r="AO441" i="16" s="1"/>
  <c r="AM433" i="16"/>
  <c r="AN425" i="16"/>
  <c r="AO425" i="16" s="1"/>
  <c r="AN417" i="16"/>
  <c r="AO417" i="16" s="1"/>
  <c r="AM409" i="16"/>
  <c r="AN401" i="16"/>
  <c r="AO401" i="16" s="1"/>
  <c r="AO554" i="16"/>
  <c r="AO1247" i="16"/>
  <c r="AO1231" i="16"/>
  <c r="AO1207" i="16"/>
  <c r="AO1191" i="16"/>
  <c r="AO1167" i="16"/>
  <c r="AO1262" i="16"/>
  <c r="AO1310" i="16"/>
  <c r="AO1350" i="16"/>
  <c r="AO1366" i="16"/>
  <c r="AO1382" i="16"/>
  <c r="AO1390" i="16"/>
  <c r="AO1406" i="16"/>
  <c r="AO1422" i="16"/>
  <c r="AO1446" i="16"/>
  <c r="AM272" i="16"/>
  <c r="AN264" i="16"/>
  <c r="AO264" i="16" s="1"/>
  <c r="AN256" i="16"/>
  <c r="AO256" i="16" s="1"/>
  <c r="AM248" i="16"/>
  <c r="AN240" i="16"/>
  <c r="AO240" i="16" s="1"/>
  <c r="AN232" i="16"/>
  <c r="AO232" i="16" s="1"/>
  <c r="AN368" i="16"/>
  <c r="AO368" i="16" s="1"/>
  <c r="AN443" i="16"/>
  <c r="AO443" i="16" s="1"/>
  <c r="AN419" i="16"/>
  <c r="AO419" i="16" s="1"/>
  <c r="AN395" i="16"/>
  <c r="AO395" i="16" s="1"/>
  <c r="AE362" i="16"/>
  <c r="AM362" i="16" s="1"/>
  <c r="AN458" i="16" s="1"/>
  <c r="AO458" i="16" s="1"/>
  <c r="AM481" i="16"/>
  <c r="AN473" i="16"/>
  <c r="AO473" i="16" s="1"/>
  <c r="AN465" i="16"/>
  <c r="AO465" i="16" s="1"/>
  <c r="AO484" i="16"/>
  <c r="AM494" i="16"/>
  <c r="AO486" i="16"/>
  <c r="AO539" i="16"/>
  <c r="AO531" i="16"/>
  <c r="AM523" i="16"/>
  <c r="AO629" i="16"/>
  <c r="AO621" i="16"/>
  <c r="AO613" i="16"/>
  <c r="AO605" i="16"/>
  <c r="AM597" i="16"/>
  <c r="AO589" i="16"/>
  <c r="AM581" i="16"/>
  <c r="AN573" i="16"/>
  <c r="AO573" i="16" s="1"/>
  <c r="AM565" i="16"/>
  <c r="AO557" i="16"/>
  <c r="AO549" i="16"/>
  <c r="AM654" i="16"/>
  <c r="AO646" i="16"/>
  <c r="AO638" i="16"/>
  <c r="AO720" i="16"/>
  <c r="AO712" i="16"/>
  <c r="AM704" i="16"/>
  <c r="AO696" i="16"/>
  <c r="AM688" i="16"/>
  <c r="AO680" i="16"/>
  <c r="AM672" i="16"/>
  <c r="AN664" i="16"/>
  <c r="AO664" i="16" s="1"/>
  <c r="AM744" i="16"/>
  <c r="AO736" i="16"/>
  <c r="AO728" i="16"/>
  <c r="AO792" i="16"/>
  <c r="AM784" i="16"/>
  <c r="AO776" i="16"/>
  <c r="AO768" i="16"/>
  <c r="AM760" i="16"/>
  <c r="AN752" i="16"/>
  <c r="AO752" i="16" s="1"/>
  <c r="AO1258" i="16"/>
  <c r="AM1250" i="16"/>
  <c r="AO1242" i="16"/>
  <c r="AO1226" i="16"/>
  <c r="AM1218" i="16"/>
  <c r="AO1202" i="16"/>
  <c r="AO1194" i="16"/>
  <c r="AO1186" i="16"/>
  <c r="AM1178" i="16"/>
  <c r="AO1170" i="16"/>
  <c r="AM1162" i="16"/>
  <c r="AO1154" i="16"/>
  <c r="AM1146" i="16"/>
  <c r="AO1138" i="16"/>
  <c r="AO1122" i="16"/>
  <c r="AO1114" i="16"/>
  <c r="AM1106" i="16"/>
  <c r="AO1098" i="16"/>
  <c r="AM1090" i="16"/>
  <c r="AO1082" i="16"/>
  <c r="AM1074" i="16"/>
  <c r="AO1066" i="16"/>
  <c r="AO1058" i="16"/>
  <c r="AO1042" i="16"/>
  <c r="AM1034" i="16"/>
  <c r="AO1026" i="16"/>
  <c r="AM1018" i="16"/>
  <c r="AO1010" i="16"/>
  <c r="AM1002" i="16"/>
  <c r="AO994" i="16"/>
  <c r="AO986" i="16"/>
  <c r="AO978" i="16"/>
  <c r="AM962" i="16"/>
  <c r="AO954" i="16"/>
  <c r="AM946" i="16"/>
  <c r="AO938" i="16"/>
  <c r="AM930" i="16"/>
  <c r="AO922" i="16"/>
  <c r="AO914" i="16"/>
  <c r="AO906" i="16"/>
  <c r="AO898" i="16"/>
  <c r="AM890" i="16"/>
  <c r="AM874" i="16"/>
  <c r="AO866" i="16"/>
  <c r="AM858" i="16"/>
  <c r="AO850" i="16"/>
  <c r="AM842" i="16"/>
  <c r="AM834" i="16"/>
  <c r="AO826" i="16"/>
  <c r="AM810" i="16"/>
  <c r="AM794" i="16"/>
  <c r="AO1267" i="16"/>
  <c r="AO1275" i="16"/>
  <c r="AM1291" i="16"/>
  <c r="AM1307" i="16"/>
  <c r="AO1387" i="16"/>
  <c r="AM1395" i="16"/>
  <c r="AM1508" i="16"/>
  <c r="AM1501" i="16"/>
  <c r="AM1394" i="16"/>
  <c r="AM1379" i="16"/>
  <c r="AM1323" i="16"/>
  <c r="AN426" i="16"/>
  <c r="AO426" i="16" s="1"/>
  <c r="AN402" i="16"/>
  <c r="AO402" i="16" s="1"/>
  <c r="AN394" i="16"/>
  <c r="AO394" i="16" s="1"/>
  <c r="AN378" i="16"/>
  <c r="AO378" i="16" s="1"/>
  <c r="AN509" i="16"/>
  <c r="AO509" i="16" s="1"/>
  <c r="AO493" i="16"/>
  <c r="AO485" i="16"/>
  <c r="AO538" i="16"/>
  <c r="AO530" i="16"/>
  <c r="AM522" i="16"/>
  <c r="AO628" i="16"/>
  <c r="AO620" i="16"/>
  <c r="AO612" i="16"/>
  <c r="AO604" i="16"/>
  <c r="AM596" i="16"/>
  <c r="AO588" i="16"/>
  <c r="AM580" i="16"/>
  <c r="AM564" i="16"/>
  <c r="AO556" i="16"/>
  <c r="AO548" i="16"/>
  <c r="AM653" i="16"/>
  <c r="AO645" i="16"/>
  <c r="AM637" i="16"/>
  <c r="AO719" i="16"/>
  <c r="AO711" i="16"/>
  <c r="AO703" i="16"/>
  <c r="AO695" i="16"/>
  <c r="AM687" i="16"/>
  <c r="AO679" i="16"/>
  <c r="AM671" i="16"/>
  <c r="AM743" i="16"/>
  <c r="AO735" i="16"/>
  <c r="AM727" i="16"/>
  <c r="AO791" i="16"/>
  <c r="AM783" i="16"/>
  <c r="AM775" i="16"/>
  <c r="AO767" i="16"/>
  <c r="AM759" i="16"/>
  <c r="AO1257" i="16"/>
  <c r="AM1233" i="16"/>
  <c r="AM1217" i="16"/>
  <c r="AO1209" i="16"/>
  <c r="AO1193" i="16"/>
  <c r="AO1177" i="16"/>
  <c r="AO1169" i="16"/>
  <c r="AM1161" i="16"/>
  <c r="AO1153" i="16"/>
  <c r="AM1145" i="16"/>
  <c r="AM1129" i="16"/>
  <c r="AO1121" i="16"/>
  <c r="AO1113" i="16"/>
  <c r="AO1105" i="16"/>
  <c r="AO1097" i="16"/>
  <c r="AM1089" i="16"/>
  <c r="AM1073" i="16"/>
  <c r="AO1065" i="16"/>
  <c r="AM1057" i="16"/>
  <c r="AO1049" i="16"/>
  <c r="AO1041" i="16"/>
  <c r="AO1033" i="16"/>
  <c r="AO1025" i="16"/>
  <c r="AM1017" i="16"/>
  <c r="AM1001" i="16"/>
  <c r="AO993" i="16"/>
  <c r="AM985" i="16"/>
  <c r="AO977" i="16"/>
  <c r="AO969" i="16"/>
  <c r="AO961" i="16"/>
  <c r="AO953" i="16"/>
  <c r="AM945" i="16"/>
  <c r="AO937" i="16"/>
  <c r="AM929" i="16"/>
  <c r="AO921" i="16"/>
  <c r="AM913" i="16"/>
  <c r="AO905" i="16"/>
  <c r="AO897" i="16"/>
  <c r="AO889" i="16"/>
  <c r="AN881" i="16"/>
  <c r="AO881" i="16" s="1"/>
  <c r="AM873" i="16"/>
  <c r="AO865" i="16"/>
  <c r="AM857" i="16"/>
  <c r="AO849" i="16"/>
  <c r="AM833" i="16"/>
  <c r="AO825" i="16"/>
  <c r="AM809" i="16"/>
  <c r="AO801" i="16"/>
  <c r="AO1260" i="16"/>
  <c r="AO1276" i="16"/>
  <c r="AO1284" i="16"/>
  <c r="AO1300" i="16"/>
  <c r="AM1308" i="16"/>
  <c r="AO1316" i="16"/>
  <c r="AM1340" i="16"/>
  <c r="AO1348" i="16"/>
  <c r="AO1428" i="16"/>
  <c r="AM1514" i="16"/>
  <c r="AM1507" i="16"/>
  <c r="AM1500" i="16"/>
  <c r="AM1492" i="16"/>
  <c r="AM1431" i="16"/>
  <c r="AM1363" i="16"/>
  <c r="AN393" i="16"/>
  <c r="AO393" i="16" s="1"/>
  <c r="AM385" i="16"/>
  <c r="AN377" i="16"/>
  <c r="AO377" i="16" s="1"/>
  <c r="AM455" i="16"/>
  <c r="AM479" i="16"/>
  <c r="AN471" i="16"/>
  <c r="AO471" i="16" s="1"/>
  <c r="AO492" i="16"/>
  <c r="AE483" i="16"/>
  <c r="AM483" i="16" s="1"/>
  <c r="AN483" i="16" s="1"/>
  <c r="AO483" i="16" s="1"/>
  <c r="AO537" i="16"/>
  <c r="AM529" i="16"/>
  <c r="AN529" i="16" s="1"/>
  <c r="AO529" i="16" s="1"/>
  <c r="AM521" i="16"/>
  <c r="AO627" i="16"/>
  <c r="AM619" i="16"/>
  <c r="AO611" i="16"/>
  <c r="AO603" i="16"/>
  <c r="AO595" i="16"/>
  <c r="AO587" i="16"/>
  <c r="AM579" i="16"/>
  <c r="AO571" i="16"/>
  <c r="AM563" i="16"/>
  <c r="AO555" i="16"/>
  <c r="AM547" i="16"/>
  <c r="AM652" i="16"/>
  <c r="AO644" i="16"/>
  <c r="AM636" i="16"/>
  <c r="AO718" i="16"/>
  <c r="AO710" i="16"/>
  <c r="AO702" i="16"/>
  <c r="AO694" i="16"/>
  <c r="AM686" i="16"/>
  <c r="AO678" i="16"/>
  <c r="AM670" i="16"/>
  <c r="AM742" i="16"/>
  <c r="AO734" i="16"/>
  <c r="AM726" i="16"/>
  <c r="AO790" i="16"/>
  <c r="AM782" i="16"/>
  <c r="AM774" i="16"/>
  <c r="AO766" i="16"/>
  <c r="AM758" i="16"/>
  <c r="AN750" i="16"/>
  <c r="AO750" i="16" s="1"/>
  <c r="AO1256" i="16"/>
  <c r="AO1248" i="16"/>
  <c r="AO1240" i="16"/>
  <c r="AM1232" i="16"/>
  <c r="AO1224" i="16"/>
  <c r="AO1208" i="16"/>
  <c r="AM1200" i="16"/>
  <c r="AO1192" i="16"/>
  <c r="AO1184" i="16"/>
  <c r="AO1176" i="16"/>
  <c r="AO1168" i="16"/>
  <c r="AM1160" i="16"/>
  <c r="AO1152" i="16"/>
  <c r="AM1144" i="16"/>
  <c r="AO1136" i="16"/>
  <c r="AM1128" i="16"/>
  <c r="AO1120" i="16"/>
  <c r="AO1112" i="16"/>
  <c r="AO1096" i="16"/>
  <c r="AM1088" i="16"/>
  <c r="AO1080" i="16"/>
  <c r="AM1072" i="16"/>
  <c r="AO1064" i="16"/>
  <c r="AM1056" i="16"/>
  <c r="AO1048" i="16"/>
  <c r="AO1032" i="16"/>
  <c r="AO1024" i="16"/>
  <c r="AM1016" i="16"/>
  <c r="AO1008" i="16"/>
  <c r="AO992" i="16"/>
  <c r="AM984" i="16"/>
  <c r="AO976" i="16"/>
  <c r="AO968" i="16"/>
  <c r="AO952" i="16"/>
  <c r="AM944" i="16"/>
  <c r="AM928" i="16"/>
  <c r="AO920" i="16"/>
  <c r="AM912" i="16"/>
  <c r="AO904" i="16"/>
  <c r="AO888" i="16"/>
  <c r="AM872" i="16"/>
  <c r="AO864" i="16"/>
  <c r="AM856" i="16"/>
  <c r="AO848" i="16"/>
  <c r="AO840" i="16"/>
  <c r="AM832" i="16"/>
  <c r="AO824" i="16"/>
  <c r="AN816" i="16"/>
  <c r="AO816" i="16" s="1"/>
  <c r="AM808" i="16"/>
  <c r="AO800" i="16"/>
  <c r="AO1261" i="16"/>
  <c r="AM1269" i="16"/>
  <c r="AO1285" i="16"/>
  <c r="AO1293" i="16"/>
  <c r="AO1301" i="16"/>
  <c r="AM1309" i="16"/>
  <c r="AM1325" i="16"/>
  <c r="AO1333" i="16"/>
  <c r="AO1421" i="16"/>
  <c r="AM1493" i="16"/>
  <c r="AN1506" i="16"/>
  <c r="AN1499" i="16"/>
  <c r="AO1444" i="16"/>
  <c r="AO1438" i="16"/>
  <c r="AO1423" i="16"/>
  <c r="AO1407" i="16"/>
  <c r="AO1392" i="16"/>
  <c r="AO1384" i="16"/>
  <c r="AN1377" i="16"/>
  <c r="AN1362" i="16"/>
  <c r="AO1353" i="16"/>
  <c r="AO1346" i="16"/>
  <c r="AO1318" i="16"/>
  <c r="AO1292" i="16"/>
  <c r="AN1268" i="16"/>
  <c r="AN818" i="16"/>
  <c r="AM277" i="16"/>
  <c r="AN269" i="16"/>
  <c r="AO269" i="16" s="1"/>
  <c r="AN261" i="16"/>
  <c r="AO261" i="16" s="1"/>
  <c r="AM253" i="16"/>
  <c r="AN245" i="16"/>
  <c r="AO245" i="16" s="1"/>
  <c r="AN237" i="16"/>
  <c r="AO237" i="16" s="1"/>
  <c r="AM229" i="16"/>
  <c r="AM432" i="16"/>
  <c r="AN424" i="16"/>
  <c r="AO424" i="16" s="1"/>
  <c r="AM408" i="16"/>
  <c r="AN400" i="16"/>
  <c r="AO400" i="16" s="1"/>
  <c r="AN392" i="16"/>
  <c r="AO392" i="16" s="1"/>
  <c r="AM384" i="16"/>
  <c r="AN376" i="16"/>
  <c r="AO376" i="16" s="1"/>
  <c r="AE364" i="16"/>
  <c r="AM364" i="16" s="1"/>
  <c r="AN388" i="16" s="1"/>
  <c r="AM454" i="16"/>
  <c r="AM478" i="16"/>
  <c r="AN507" i="16"/>
  <c r="AO507" i="16" s="1"/>
  <c r="AM499" i="16"/>
  <c r="AO491" i="16"/>
  <c r="AM544" i="16"/>
  <c r="AO536" i="16"/>
  <c r="AM528" i="16"/>
  <c r="AN528" i="16" s="1"/>
  <c r="AO528" i="16" s="1"/>
  <c r="AM520" i="16"/>
  <c r="AO626" i="16"/>
  <c r="AM618" i="16"/>
  <c r="AO610" i="16"/>
  <c r="AO602" i="16"/>
  <c r="AO594" i="16"/>
  <c r="AO586" i="16"/>
  <c r="AM578" i="16"/>
  <c r="AN570" i="16"/>
  <c r="AO570" i="16" s="1"/>
  <c r="AM562" i="16"/>
  <c r="AM546" i="16"/>
  <c r="AM651" i="16"/>
  <c r="AO643" i="16"/>
  <c r="AM635" i="16"/>
  <c r="AO717" i="16"/>
  <c r="AM709" i="16"/>
  <c r="AO701" i="16"/>
  <c r="AO693" i="16"/>
  <c r="AO685" i="16"/>
  <c r="AO677" i="16"/>
  <c r="AM669" i="16"/>
  <c r="AM741" i="16"/>
  <c r="AO733" i="16"/>
  <c r="AM725" i="16"/>
  <c r="AO789" i="16"/>
  <c r="AO781" i="16"/>
  <c r="AM773" i="16"/>
  <c r="AO765" i="16"/>
  <c r="AM1255" i="16"/>
  <c r="AO1239" i="16"/>
  <c r="AO1223" i="16"/>
  <c r="AM1215" i="16"/>
  <c r="AM1199" i="16"/>
  <c r="AM1183" i="16"/>
  <c r="AO1175" i="16"/>
  <c r="AO1159" i="16"/>
  <c r="AO1151" i="16"/>
  <c r="AO1135" i="16"/>
  <c r="AM1127" i="16"/>
  <c r="AO1119" i="16"/>
  <c r="AM1111" i="16"/>
  <c r="AO1103" i="16"/>
  <c r="AO1095" i="16"/>
  <c r="AO1087" i="16"/>
  <c r="AO1079" i="16"/>
  <c r="AO1063" i="16"/>
  <c r="AM1055" i="16"/>
  <c r="AO1047" i="16"/>
  <c r="AM1039" i="16"/>
  <c r="AO1031" i="16"/>
  <c r="AO1023" i="16"/>
  <c r="AO1015" i="16"/>
  <c r="AO1007" i="16"/>
  <c r="AM999" i="16"/>
  <c r="AO991" i="16"/>
  <c r="AM983" i="16"/>
  <c r="AO975" i="16"/>
  <c r="AM967" i="16"/>
  <c r="AO959" i="16"/>
  <c r="AO951" i="16"/>
  <c r="AO943" i="16"/>
  <c r="AO935" i="16"/>
  <c r="AM927" i="16"/>
  <c r="AO919" i="16"/>
  <c r="AO903" i="16"/>
  <c r="AM895" i="16"/>
  <c r="AN887" i="16"/>
  <c r="AO887" i="16" s="1"/>
  <c r="AO871" i="16"/>
  <c r="AO863" i="16"/>
  <c r="AM847" i="16"/>
  <c r="AO839" i="16"/>
  <c r="AM831" i="16"/>
  <c r="AM823" i="16"/>
  <c r="AN815" i="16"/>
  <c r="AO815" i="16" s="1"/>
  <c r="AM807" i="16"/>
  <c r="AM799" i="16"/>
  <c r="AM1270" i="16"/>
  <c r="AO1278" i="16"/>
  <c r="AO1294" i="16"/>
  <c r="AO1302" i="16"/>
  <c r="AM1326" i="16"/>
  <c r="AO1334" i="16"/>
  <c r="AO1374" i="16"/>
  <c r="AM224" i="16"/>
  <c r="AM1513" i="16"/>
  <c r="AM1505" i="16"/>
  <c r="AM1498" i="16"/>
  <c r="AM1491" i="16"/>
  <c r="AM1430" i="16"/>
  <c r="AM1414" i="16"/>
  <c r="AM1399" i="16"/>
  <c r="AM1376" i="16"/>
  <c r="AM1216" i="16"/>
  <c r="AM1000" i="16"/>
  <c r="AM911" i="16"/>
  <c r="AM453" i="16"/>
  <c r="AM477" i="16"/>
  <c r="AN469" i="16"/>
  <c r="AO469" i="16" s="1"/>
  <c r="AM498" i="16"/>
  <c r="AO490" i="16"/>
  <c r="AM543" i="16"/>
  <c r="AO535" i="16"/>
  <c r="AM519" i="16"/>
  <c r="AO625" i="16"/>
  <c r="AM617" i="16"/>
  <c r="AO609" i="16"/>
  <c r="AM601" i="16"/>
  <c r="AO585" i="16"/>
  <c r="AO569" i="16"/>
  <c r="AM561" i="16"/>
  <c r="AO553" i="16"/>
  <c r="AM545" i="16"/>
  <c r="AM650" i="16"/>
  <c r="AO642" i="16"/>
  <c r="AM634" i="16"/>
  <c r="AO716" i="16"/>
  <c r="AM708" i="16"/>
  <c r="AO700" i="16"/>
  <c r="AO684" i="16"/>
  <c r="AO676" i="16"/>
  <c r="AM668" i="16"/>
  <c r="AN660" i="16"/>
  <c r="AO660" i="16" s="1"/>
  <c r="AM740" i="16"/>
  <c r="AO732" i="16"/>
  <c r="AM724" i="16"/>
  <c r="AO780" i="16"/>
  <c r="AO764" i="16"/>
  <c r="AN756" i="16"/>
  <c r="AO756" i="16" s="1"/>
  <c r="AN748" i="16"/>
  <c r="AO748" i="16" s="1"/>
  <c r="AM1254" i="16"/>
  <c r="AO1246" i="16"/>
  <c r="AO1238" i="16"/>
  <c r="AO1230" i="16"/>
  <c r="AM1214" i="16"/>
  <c r="AO1206" i="16"/>
  <c r="AO1190" i="16"/>
  <c r="AM1182" i="16"/>
  <c r="AO1174" i="16"/>
  <c r="AO1166" i="16"/>
  <c r="AO1158" i="16"/>
  <c r="AO1150" i="16"/>
  <c r="AM1142" i="16"/>
  <c r="AO1134" i="16"/>
  <c r="AM1126" i="16"/>
  <c r="AO1118" i="16"/>
  <c r="AM1110" i="16"/>
  <c r="AO1102" i="16"/>
  <c r="AO1094" i="16"/>
  <c r="AO1086" i="16"/>
  <c r="AO1078" i="16"/>
  <c r="AM1070" i="16"/>
  <c r="AO1062" i="16"/>
  <c r="AM1054" i="16"/>
  <c r="AO1046" i="16"/>
  <c r="AM1038" i="16"/>
  <c r="AO1030" i="16"/>
  <c r="AO1022" i="16"/>
  <c r="AO1014" i="16"/>
  <c r="AO1006" i="16"/>
  <c r="AM998" i="16"/>
  <c r="AM982" i="16"/>
  <c r="AO974" i="16"/>
  <c r="AM966" i="16"/>
  <c r="AO958" i="16"/>
  <c r="AO942" i="16"/>
  <c r="AO934" i="16"/>
  <c r="AM926" i="16"/>
  <c r="AO918" i="16"/>
  <c r="AM910" i="16"/>
  <c r="AO902" i="16"/>
  <c r="AM894" i="16"/>
  <c r="AN886" i="16"/>
  <c r="AO886" i="16" s="1"/>
  <c r="AO870" i="16"/>
  <c r="AO862" i="16"/>
  <c r="AM854" i="16"/>
  <c r="AM846" i="16"/>
  <c r="AO838" i="16"/>
  <c r="AM830" i="16"/>
  <c r="AM822" i="16"/>
  <c r="AN814" i="16"/>
  <c r="AO814" i="16" s="1"/>
  <c r="AM806" i="16"/>
  <c r="AM798" i="16"/>
  <c r="AO1263" i="16"/>
  <c r="AO1279" i="16"/>
  <c r="AM1287" i="16"/>
  <c r="AO1295" i="16"/>
  <c r="AO1311" i="16"/>
  <c r="AO1319" i="16"/>
  <c r="AM1327" i="16"/>
  <c r="AM1415" i="16"/>
  <c r="AO1447" i="16"/>
  <c r="AM1504" i="16"/>
  <c r="AM1497" i="16"/>
  <c r="AM1398" i="16"/>
  <c r="AM1359" i="16"/>
  <c r="AM1344" i="16"/>
  <c r="AM1286" i="16"/>
  <c r="AM1143" i="16"/>
  <c r="AM1071" i="16"/>
  <c r="AM480" i="16"/>
  <c r="AO805" i="16"/>
  <c r="AM797" i="16"/>
  <c r="AO1264" i="16"/>
  <c r="AM1272" i="16"/>
  <c r="AM1288" i="16"/>
  <c r="AM1304" i="16"/>
  <c r="AO1312" i="16"/>
  <c r="AO1320" i="16"/>
  <c r="AO1336" i="16"/>
  <c r="AO1408" i="16"/>
  <c r="AM1512" i="16"/>
  <c r="AM1511" i="16"/>
  <c r="AM1503" i="16"/>
  <c r="AM1496" i="16"/>
  <c r="AM1490" i="16"/>
  <c r="AM1435" i="16"/>
  <c r="AM1413" i="16"/>
  <c r="AM1358" i="16"/>
  <c r="AM1343" i="16"/>
  <c r="AM1234" i="16"/>
  <c r="AM772" i="16"/>
  <c r="AM496" i="16"/>
  <c r="AO488" i="16"/>
  <c r="AO541" i="16"/>
  <c r="AO533" i="16"/>
  <c r="AO525" i="16"/>
  <c r="AO631" i="16"/>
  <c r="AM615" i="16"/>
  <c r="AM599" i="16"/>
  <c r="AO591" i="16"/>
  <c r="AM583" i="16"/>
  <c r="AO551" i="16"/>
  <c r="AO648" i="16"/>
  <c r="AM632" i="16"/>
  <c r="AO714" i="16"/>
  <c r="AM706" i="16"/>
  <c r="AO698" i="16"/>
  <c r="AM690" i="16"/>
  <c r="AO682" i="16"/>
  <c r="AO674" i="16"/>
  <c r="AN666" i="16"/>
  <c r="AO666" i="16" s="1"/>
  <c r="AN658" i="16"/>
  <c r="AO658" i="16" s="1"/>
  <c r="AO738" i="16"/>
  <c r="AO730" i="16"/>
  <c r="AM722" i="16"/>
  <c r="AM786" i="16"/>
  <c r="AO778" i="16"/>
  <c r="AM770" i="16"/>
  <c r="AM762" i="16"/>
  <c r="AN754" i="16"/>
  <c r="AO754" i="16" s="1"/>
  <c r="AN746" i="16"/>
  <c r="AO746" i="16" s="1"/>
  <c r="AM1252" i="16"/>
  <c r="AO1244" i="16"/>
  <c r="AM1236" i="16"/>
  <c r="AO1220" i="16"/>
  <c r="AO1212" i="16"/>
  <c r="AM1196" i="16"/>
  <c r="AO1188" i="16"/>
  <c r="AM1180" i="16"/>
  <c r="AO1172" i="16"/>
  <c r="AM1164" i="16"/>
  <c r="AO1156" i="16"/>
  <c r="AO1148" i="16"/>
  <c r="AO1140" i="16"/>
  <c r="AO1132" i="16"/>
  <c r="AO1116" i="16"/>
  <c r="AM1108" i="16"/>
  <c r="AO1100" i="16"/>
  <c r="AO1084" i="16"/>
  <c r="AO1076" i="16"/>
  <c r="AO1068" i="16"/>
  <c r="AO1060" i="16"/>
  <c r="AM1052" i="16"/>
  <c r="AO1044" i="16"/>
  <c r="AM1036" i="16"/>
  <c r="AO1028" i="16"/>
  <c r="AO1012" i="16"/>
  <c r="AO1004" i="16"/>
  <c r="AO996" i="16"/>
  <c r="AO988" i="16"/>
  <c r="AO972" i="16"/>
  <c r="AM964" i="16"/>
  <c r="AO956" i="16"/>
  <c r="AM948" i="16"/>
  <c r="AO940" i="16"/>
  <c r="AO932" i="16"/>
  <c r="AO924" i="16"/>
  <c r="AO916" i="16"/>
  <c r="AM908" i="16"/>
  <c r="AO900" i="16"/>
  <c r="AM892" i="16"/>
  <c r="AM876" i="16"/>
  <c r="AO860" i="16"/>
  <c r="AO852" i="16"/>
  <c r="AM844" i="16"/>
  <c r="AO836" i="16"/>
  <c r="AO828" i="16"/>
  <c r="AM820" i="16"/>
  <c r="AN812" i="16"/>
  <c r="AO812" i="16" s="1"/>
  <c r="AO804" i="16"/>
  <c r="AM796" i="16"/>
  <c r="AM1273" i="16"/>
  <c r="AO1281" i="16"/>
  <c r="AM1289" i="16"/>
  <c r="AO1297" i="16"/>
  <c r="AM1305" i="16"/>
  <c r="AO1313" i="16"/>
  <c r="AO1329" i="16"/>
  <c r="AM1361" i="16"/>
  <c r="AP457" i="17"/>
  <c r="AM1516" i="16"/>
  <c r="AM1510" i="16"/>
  <c r="AM1495" i="16"/>
  <c r="AM1489" i="16"/>
  <c r="AM1412" i="16"/>
  <c r="AM1397" i="16"/>
  <c r="AM1381" i="16"/>
  <c r="AM1342" i="16"/>
  <c r="AM297" i="16"/>
  <c r="AO289" i="16"/>
  <c r="AO281" i="16"/>
  <c r="AM273" i="16"/>
  <c r="AN257" i="16"/>
  <c r="AO257" i="16" s="1"/>
  <c r="AM249" i="16"/>
  <c r="AN241" i="16"/>
  <c r="AO241" i="16" s="1"/>
  <c r="AN233" i="16"/>
  <c r="AO233" i="16" s="1"/>
  <c r="AN369" i="16"/>
  <c r="AO369" i="16" s="1"/>
  <c r="AM428" i="16"/>
  <c r="AN420" i="16"/>
  <c r="AO420" i="16" s="1"/>
  <c r="AM404" i="16"/>
  <c r="AN396" i="16"/>
  <c r="AO396" i="16" s="1"/>
  <c r="AM380" i="16"/>
  <c r="AN372" i="16"/>
  <c r="AO372" i="16" s="1"/>
  <c r="AO482" i="16"/>
  <c r="AE457" i="16"/>
  <c r="AN503" i="16"/>
  <c r="AO503" i="16" s="1"/>
  <c r="AM495" i="16"/>
  <c r="AO487" i="16"/>
  <c r="AO540" i="16"/>
  <c r="AO532" i="16"/>
  <c r="AO630" i="16"/>
  <c r="AO622" i="16"/>
  <c r="AM614" i="16"/>
  <c r="AO606" i="16"/>
  <c r="AM598" i="16"/>
  <c r="AO590" i="16"/>
  <c r="AM582" i="16"/>
  <c r="AN574" i="16"/>
  <c r="AO574" i="16" s="1"/>
  <c r="AN566" i="16"/>
  <c r="AO566" i="16" s="1"/>
  <c r="AO558" i="16"/>
  <c r="AO550" i="16"/>
  <c r="AM655" i="16"/>
  <c r="AO647" i="16"/>
  <c r="AO639" i="16"/>
  <c r="AO721" i="16"/>
  <c r="AO713" i="16"/>
  <c r="AM705" i="16"/>
  <c r="AO697" i="16"/>
  <c r="AM689" i="16"/>
  <c r="AO681" i="16"/>
  <c r="AM673" i="16"/>
  <c r="AM745" i="16"/>
  <c r="AO737" i="16"/>
  <c r="AO729" i="16"/>
  <c r="AO793" i="16"/>
  <c r="AM785" i="16"/>
  <c r="AO777" i="16"/>
  <c r="AO769" i="16"/>
  <c r="AM761" i="16"/>
  <c r="AN753" i="16"/>
  <c r="AO753" i="16" s="1"/>
  <c r="AM1251" i="16"/>
  <c r="AM1235" i="16"/>
  <c r="AO1227" i="16"/>
  <c r="AM1219" i="16"/>
  <c r="AO1211" i="16"/>
  <c r="AO1203" i="16"/>
  <c r="AO1187" i="16"/>
  <c r="AM1179" i="16"/>
  <c r="AO1171" i="16"/>
  <c r="AM1163" i="16"/>
  <c r="AM1147" i="16"/>
  <c r="AO1139" i="16"/>
  <c r="AO1131" i="16"/>
  <c r="AO1123" i="16"/>
  <c r="AM1107" i="16"/>
  <c r="AO1099" i="16"/>
  <c r="AM1091" i="16"/>
  <c r="AO1083" i="16"/>
  <c r="AM1075" i="16"/>
  <c r="AO1067" i="16"/>
  <c r="AO1051" i="16"/>
  <c r="AO1043" i="16"/>
  <c r="AM1035" i="16"/>
  <c r="AO1027" i="16"/>
  <c r="AM1019" i="16"/>
  <c r="AO1011" i="16"/>
  <c r="AM1003" i="16"/>
  <c r="AO995" i="16"/>
  <c r="AO987" i="16"/>
  <c r="AO979" i="16"/>
  <c r="AO971" i="16"/>
  <c r="AM963" i="16"/>
  <c r="AO955" i="16"/>
  <c r="AM947" i="16"/>
  <c r="AO939" i="16"/>
  <c r="AM931" i="16"/>
  <c r="AO915" i="16"/>
  <c r="AO907" i="16"/>
  <c r="AO899" i="16"/>
  <c r="AM891" i="16"/>
  <c r="AM875" i="16"/>
  <c r="AO867" i="16"/>
  <c r="AM859" i="16"/>
  <c r="AO851" i="16"/>
  <c r="AM843" i="16"/>
  <c r="AM835" i="16"/>
  <c r="AO827" i="16"/>
  <c r="AM819" i="16"/>
  <c r="AM811" i="16"/>
  <c r="AO803" i="16"/>
  <c r="AM795" i="16"/>
  <c r="AO1266" i="16"/>
  <c r="AO1282" i="16"/>
  <c r="AM1290" i="16"/>
  <c r="AO1298" i="16"/>
  <c r="AO1314" i="16"/>
  <c r="AM1322" i="16"/>
  <c r="AO1330" i="16"/>
  <c r="AO1338" i="16"/>
  <c r="AM1434" i="16"/>
  <c r="AM208" i="16"/>
  <c r="AM1515" i="16"/>
  <c r="AM1509" i="16"/>
  <c r="AM1502" i="16"/>
  <c r="AM1494" i="16"/>
  <c r="AM1488" i="16"/>
  <c r="AM1433" i="16"/>
  <c r="AM1396" i="16"/>
  <c r="AM1380" i="16"/>
  <c r="AM1341" i="16"/>
  <c r="AM1324" i="16"/>
  <c r="AM1124" i="16"/>
  <c r="AM855" i="16"/>
  <c r="AP460" i="17"/>
  <c r="AO1345" i="16"/>
  <c r="AP385" i="17"/>
  <c r="AO1201" i="16"/>
  <c r="AO1417" i="16"/>
  <c r="AO1378" i="16"/>
  <c r="AO1020" i="16"/>
  <c r="AO1416" i="16"/>
  <c r="AO1092" i="16"/>
  <c r="AO1506" i="16"/>
  <c r="AO1362" i="16"/>
  <c r="AO1306" i="16"/>
  <c r="AO1198" i="16"/>
  <c r="AO1271" i="16"/>
  <c r="AN837" i="16"/>
  <c r="AO837" i="16" s="1"/>
  <c r="AN879" i="16"/>
  <c r="AO879" i="16" s="1"/>
  <c r="AN845" i="16"/>
  <c r="AN665" i="16"/>
  <c r="AO665" i="16" s="1"/>
  <c r="AN559" i="16"/>
  <c r="AO559" i="16" s="1"/>
  <c r="AN667" i="16"/>
  <c r="AO667" i="16" s="1"/>
  <c r="AN593" i="16"/>
  <c r="AO593" i="16" s="1"/>
  <c r="AN755" i="16"/>
  <c r="AO755" i="16" s="1"/>
  <c r="AN757" i="16"/>
  <c r="AO757" i="16" s="1"/>
  <c r="AN747" i="16"/>
  <c r="AO747" i="16" s="1"/>
  <c r="AN880" i="16"/>
  <c r="AO880" i="16" s="1"/>
  <c r="AN813" i="16"/>
  <c r="AO813" i="16" s="1"/>
  <c r="AN751" i="16"/>
  <c r="AO751" i="16" s="1"/>
  <c r="AN817" i="16"/>
  <c r="AO817" i="16" s="1"/>
  <c r="AN661" i="16"/>
  <c r="AO661" i="16" s="1"/>
  <c r="AN373" i="16"/>
  <c r="AO373" i="16" s="1"/>
  <c r="AN421" i="16"/>
  <c r="AO421" i="16" s="1"/>
  <c r="AN397" i="16"/>
  <c r="AO397" i="16" s="1"/>
  <c r="AN659" i="16"/>
  <c r="AO659" i="16" s="1"/>
  <c r="AN577" i="16"/>
  <c r="AO577" i="16" s="1"/>
  <c r="AN572" i="16"/>
  <c r="AO572" i="16" s="1"/>
  <c r="AN379" i="16"/>
  <c r="AO379" i="16" s="1"/>
  <c r="AN517" i="16"/>
  <c r="AO517" i="16" s="1"/>
  <c r="AN663" i="16"/>
  <c r="AO663" i="16" s="1"/>
  <c r="AN567" i="16"/>
  <c r="AO567" i="16" s="1"/>
  <c r="AN445" i="16"/>
  <c r="AO445" i="16" s="1"/>
  <c r="AN362" i="16"/>
  <c r="AO362" i="16" s="1"/>
  <c r="AN347" i="16"/>
  <c r="AO347" i="16" s="1"/>
  <c r="AN389" i="16"/>
  <c r="AO389" i="16" s="1"/>
  <c r="AN461" i="16"/>
  <c r="AO461" i="16" s="1"/>
  <c r="AN749" i="16"/>
  <c r="AO749" i="16" s="1"/>
  <c r="AN662" i="16"/>
  <c r="AO662" i="16" s="1"/>
  <c r="AN516" i="16"/>
  <c r="AO516" i="16" s="1"/>
  <c r="AN375" i="16"/>
  <c r="AO375" i="16" s="1"/>
  <c r="AN506" i="16"/>
  <c r="AO506" i="16" s="1"/>
  <c r="AN500" i="16"/>
  <c r="AO500" i="16" s="1"/>
  <c r="AN474" i="16"/>
  <c r="AO474" i="16" s="1"/>
  <c r="AN468" i="16"/>
  <c r="AO468" i="16" s="1"/>
  <c r="AN442" i="16"/>
  <c r="AO442" i="16" s="1"/>
  <c r="AN436" i="16"/>
  <c r="AO436" i="16" s="1"/>
  <c r="AN423" i="16"/>
  <c r="AO423" i="16" s="1"/>
  <c r="AN410" i="16"/>
  <c r="AO410" i="16" s="1"/>
  <c r="AN365" i="16"/>
  <c r="AN359" i="16"/>
  <c r="AN512" i="16"/>
  <c r="AO512" i="16" s="1"/>
  <c r="AN467" i="16"/>
  <c r="AO467" i="16" s="1"/>
  <c r="AN454" i="16"/>
  <c r="AN448" i="16"/>
  <c r="AO448" i="16" s="1"/>
  <c r="AN422" i="16"/>
  <c r="AO422" i="16" s="1"/>
  <c r="AN416" i="16"/>
  <c r="AO416" i="16" s="1"/>
  <c r="AN403" i="16"/>
  <c r="AO403" i="16" s="1"/>
  <c r="AN371" i="16"/>
  <c r="AO371" i="16" s="1"/>
  <c r="AN358" i="16"/>
  <c r="AN511" i="16"/>
  <c r="AO511" i="16" s="1"/>
  <c r="AN466" i="16"/>
  <c r="AO466" i="16" s="1"/>
  <c r="AN460" i="16"/>
  <c r="AO460" i="16" s="1"/>
  <c r="AN447" i="16"/>
  <c r="AO447" i="16" s="1"/>
  <c r="AN434" i="16"/>
  <c r="AO434" i="16" s="1"/>
  <c r="AN383" i="16"/>
  <c r="AN370" i="16"/>
  <c r="AO370" i="16" s="1"/>
  <c r="AN364" i="16"/>
  <c r="AO364" i="16" s="1"/>
  <c r="AN562" i="16"/>
  <c r="AN510" i="16"/>
  <c r="AO510" i="16" s="1"/>
  <c r="AN472" i="16"/>
  <c r="AO472" i="16" s="1"/>
  <c r="AN446" i="16"/>
  <c r="AO446" i="16" s="1"/>
  <c r="AN440" i="16"/>
  <c r="AO440" i="16" s="1"/>
  <c r="AN427" i="16"/>
  <c r="AO427" i="16" s="1"/>
  <c r="AN515" i="16"/>
  <c r="AO515" i="16" s="1"/>
  <c r="AN502" i="16"/>
  <c r="AO502" i="16" s="1"/>
  <c r="AN470" i="16"/>
  <c r="AO470" i="16" s="1"/>
  <c r="AN464" i="16"/>
  <c r="AO464" i="16" s="1"/>
  <c r="AN451" i="16"/>
  <c r="AO451" i="16" s="1"/>
  <c r="AN514" i="16"/>
  <c r="AO514" i="16" s="1"/>
  <c r="AN508" i="16"/>
  <c r="AO508" i="16" s="1"/>
  <c r="AN450" i="16"/>
  <c r="AO450" i="16" s="1"/>
  <c r="AN444" i="16"/>
  <c r="AO444" i="16" s="1"/>
  <c r="AN418" i="16"/>
  <c r="AO418" i="16" s="1"/>
  <c r="AN412" i="16"/>
  <c r="AO412" i="16" s="1"/>
  <c r="AN399" i="16"/>
  <c r="AO399" i="16" s="1"/>
  <c r="AN386" i="16"/>
  <c r="AO386" i="16" s="1"/>
  <c r="AE456" i="16"/>
  <c r="AE367" i="16"/>
  <c r="AE366" i="16"/>
  <c r="AE363" i="16"/>
  <c r="AO1499" i="16" l="1"/>
  <c r="AP404" i="17"/>
  <c r="AP515" i="17"/>
  <c r="AP433" i="17"/>
  <c r="AN267" i="16"/>
  <c r="AO267" i="16" s="1"/>
  <c r="AN165" i="16"/>
  <c r="AO165" i="16" s="1"/>
  <c r="AN846" i="16"/>
  <c r="AP522" i="17"/>
  <c r="AN117" i="16"/>
  <c r="AO117" i="16" s="1"/>
  <c r="AO1268" i="16"/>
  <c r="AO1377" i="16"/>
  <c r="AP308" i="17"/>
  <c r="AP248" i="17"/>
  <c r="AN689" i="16"/>
  <c r="AN650" i="16"/>
  <c r="AN247" i="16"/>
  <c r="AO247" i="16" s="1"/>
  <c r="AP456" i="17"/>
  <c r="AN384" i="16"/>
  <c r="AN743" i="16"/>
  <c r="AN243" i="16"/>
  <c r="AO243" i="16" s="1"/>
  <c r="AO388" i="16"/>
  <c r="AN745" i="16"/>
  <c r="AN876" i="16"/>
  <c r="AN651" i="16"/>
  <c r="AN408" i="16"/>
  <c r="AN655" i="16"/>
  <c r="AP187" i="17" s="1"/>
  <c r="AP441" i="17"/>
  <c r="AP59" i="17"/>
  <c r="AN495" i="16"/>
  <c r="AP348" i="17"/>
  <c r="AN875" i="16"/>
  <c r="AN565" i="16"/>
  <c r="AN741" i="16"/>
  <c r="AN432" i="16"/>
  <c r="AO432" i="16" s="1"/>
  <c r="AN429" i="16"/>
  <c r="AO365" i="16"/>
  <c r="AN431" i="16"/>
  <c r="AN141" i="16"/>
  <c r="AO141" i="16" s="1"/>
  <c r="AN405" i="16"/>
  <c r="AN740" i="16"/>
  <c r="AP382" i="17"/>
  <c r="AN231" i="16"/>
  <c r="AO231" i="16" s="1"/>
  <c r="AO209" i="16"/>
  <c r="AO980" i="16"/>
  <c r="AN455" i="16"/>
  <c r="AN809" i="16"/>
  <c r="AO818" i="16"/>
  <c r="AN121" i="16"/>
  <c r="AO121" i="16" s="1"/>
  <c r="AN496" i="16"/>
  <c r="AP136" i="17" s="1"/>
  <c r="AN105" i="16"/>
  <c r="AO105" i="16" s="1"/>
  <c r="AN453" i="16"/>
  <c r="AP442" i="17"/>
  <c r="AP436" i="17"/>
  <c r="AP324" i="17"/>
  <c r="AP438" i="17"/>
  <c r="AP418" i="17"/>
  <c r="AP407" i="17"/>
  <c r="AM367" i="16"/>
  <c r="AM366" i="16"/>
  <c r="AM456" i="16"/>
  <c r="AM363" i="16"/>
  <c r="AN1396" i="16"/>
  <c r="AN1434" i="16"/>
  <c r="AN1035" i="16"/>
  <c r="AN1091" i="16"/>
  <c r="AN1147" i="16"/>
  <c r="AM457" i="16"/>
  <c r="AN297" i="16"/>
  <c r="AN1510" i="16"/>
  <c r="AN1305" i="16"/>
  <c r="AN796" i="16"/>
  <c r="AN844" i="16"/>
  <c r="AN948" i="16"/>
  <c r="AN1052" i="16"/>
  <c r="AN1108" i="16"/>
  <c r="AN1164" i="16"/>
  <c r="AN722" i="16"/>
  <c r="AN690" i="16"/>
  <c r="AN772" i="16"/>
  <c r="AN1503" i="16"/>
  <c r="AN1286" i="16"/>
  <c r="AN806" i="16"/>
  <c r="AN894" i="16"/>
  <c r="AN998" i="16"/>
  <c r="AN1142" i="16"/>
  <c r="AN1254" i="16"/>
  <c r="AN1376" i="16"/>
  <c r="AN224" i="16"/>
  <c r="AN1326" i="16"/>
  <c r="AN967" i="16"/>
  <c r="AN1016" i="16"/>
  <c r="AN1072" i="16"/>
  <c r="AN1128" i="16"/>
  <c r="AN652" i="16"/>
  <c r="AO652" i="16" s="1"/>
  <c r="AN579" i="16"/>
  <c r="AN945" i="16"/>
  <c r="AN1217" i="16"/>
  <c r="AN775" i="16"/>
  <c r="AN1178" i="16"/>
  <c r="AN704" i="16"/>
  <c r="AN597" i="16"/>
  <c r="AN481" i="16"/>
  <c r="AN1455" i="16"/>
  <c r="AN1487" i="16"/>
  <c r="AN271" i="16"/>
  <c r="AO271" i="16" s="1"/>
  <c r="AN171" i="16"/>
  <c r="AN145" i="16"/>
  <c r="AO145" i="16" s="1"/>
  <c r="AN5" i="16"/>
  <c r="AN1480" i="16"/>
  <c r="AN360" i="16"/>
  <c r="AO360" i="16" s="1"/>
  <c r="AN146" i="16"/>
  <c r="AN26" i="16"/>
  <c r="AN1465" i="16"/>
  <c r="AN361" i="16"/>
  <c r="AO361" i="16" s="1"/>
  <c r="AN210" i="16"/>
  <c r="AN190" i="16"/>
  <c r="AN251" i="16"/>
  <c r="AN299" i="16"/>
  <c r="AN1460" i="16"/>
  <c r="AN981" i="16"/>
  <c r="AN1125" i="16"/>
  <c r="AN560" i="16"/>
  <c r="AN542" i="16"/>
  <c r="AM452" i="16"/>
  <c r="AN2" i="16"/>
  <c r="AN1477" i="16"/>
  <c r="AN1433" i="16"/>
  <c r="AN843" i="16"/>
  <c r="AN891" i="16"/>
  <c r="AN947" i="16"/>
  <c r="AN249" i="16"/>
  <c r="AN1516" i="16"/>
  <c r="AN762" i="16"/>
  <c r="AN1234" i="16"/>
  <c r="AN1511" i="16"/>
  <c r="AN1344" i="16"/>
  <c r="AN1415" i="16"/>
  <c r="AN1287" i="16"/>
  <c r="AN1054" i="16"/>
  <c r="AN601" i="16"/>
  <c r="AN477" i="16"/>
  <c r="AN1399" i="16"/>
  <c r="AN807" i="16"/>
  <c r="AO807" i="16" s="1"/>
  <c r="AN847" i="16"/>
  <c r="AN1127" i="16"/>
  <c r="AN1199" i="16"/>
  <c r="AN709" i="16"/>
  <c r="AN546" i="16"/>
  <c r="AN478" i="16"/>
  <c r="AN229" i="16"/>
  <c r="AN277" i="16"/>
  <c r="AN1309" i="16"/>
  <c r="AN912" i="16"/>
  <c r="AN1232" i="16"/>
  <c r="AN521" i="16"/>
  <c r="AN479" i="16"/>
  <c r="AN1363" i="16"/>
  <c r="AN1340" i="16"/>
  <c r="AN857" i="16"/>
  <c r="AN1001" i="16"/>
  <c r="AN1057" i="16"/>
  <c r="AN1161" i="16"/>
  <c r="AN834" i="16"/>
  <c r="AO834" i="16" s="1"/>
  <c r="AN874" i="16"/>
  <c r="AN930" i="16"/>
  <c r="AN272" i="16"/>
  <c r="AN101" i="16"/>
  <c r="AN343" i="16"/>
  <c r="AO343" i="16" s="1"/>
  <c r="AN151" i="16"/>
  <c r="AN123" i="16"/>
  <c r="AN1458" i="16"/>
  <c r="AN1448" i="16"/>
  <c r="AN1451" i="16"/>
  <c r="AN1483" i="16"/>
  <c r="AN382" i="16"/>
  <c r="AO382" i="16" s="1"/>
  <c r="AN211" i="16"/>
  <c r="AN893" i="16"/>
  <c r="AN1037" i="16"/>
  <c r="AN1181" i="16"/>
  <c r="AN771" i="16"/>
  <c r="AN616" i="16"/>
  <c r="AN476" i="16"/>
  <c r="AN276" i="16"/>
  <c r="AN324" i="16"/>
  <c r="AN55" i="16"/>
  <c r="AN169" i="16"/>
  <c r="AO169" i="16" s="1"/>
  <c r="AN1462" i="16"/>
  <c r="AN1488" i="16"/>
  <c r="AN811" i="16"/>
  <c r="AN1003" i="16"/>
  <c r="AN1163" i="16"/>
  <c r="AN1219" i="16"/>
  <c r="AN761" i="16"/>
  <c r="AN598" i="16"/>
  <c r="AN428" i="16"/>
  <c r="AO428" i="16" s="1"/>
  <c r="AN1342" i="16"/>
  <c r="AN908" i="16"/>
  <c r="AN1236" i="16"/>
  <c r="AN583" i="16"/>
  <c r="AN1343" i="16"/>
  <c r="AN1512" i="16"/>
  <c r="AN797" i="16"/>
  <c r="AN1359" i="16"/>
  <c r="AN854" i="16"/>
  <c r="AN1110" i="16"/>
  <c r="AN708" i="16"/>
  <c r="AN545" i="16"/>
  <c r="AN1414" i="16"/>
  <c r="AN927" i="16"/>
  <c r="AN773" i="16"/>
  <c r="AN808" i="16"/>
  <c r="AN856" i="16"/>
  <c r="AN774" i="16"/>
  <c r="AN742" i="16"/>
  <c r="AO742" i="16" s="1"/>
  <c r="AN547" i="16"/>
  <c r="AO547" i="16" s="1"/>
  <c r="AN1431" i="16"/>
  <c r="AN913" i="16"/>
  <c r="AN1233" i="16"/>
  <c r="AN783" i="16"/>
  <c r="AN671" i="16"/>
  <c r="AN564" i="16"/>
  <c r="AO564" i="16" s="1"/>
  <c r="AN1323" i="16"/>
  <c r="AN1034" i="16"/>
  <c r="AN1090" i="16"/>
  <c r="AN1146" i="16"/>
  <c r="AN1250" i="16"/>
  <c r="AN784" i="16"/>
  <c r="AN672" i="16"/>
  <c r="AN1463" i="16"/>
  <c r="AN1456" i="16"/>
  <c r="AN1450" i="16"/>
  <c r="AN320" i="16"/>
  <c r="AN1473" i="16"/>
  <c r="AN321" i="16"/>
  <c r="AM52" i="16"/>
  <c r="AN125" i="16"/>
  <c r="AN97" i="16"/>
  <c r="AO97" i="16" s="1"/>
  <c r="AN1468" i="16"/>
  <c r="AN949" i="16"/>
  <c r="AN1093" i="16"/>
  <c r="AN1237" i="16"/>
  <c r="AN633" i="16"/>
  <c r="AN98" i="16"/>
  <c r="AN1453" i="16"/>
  <c r="AN1485" i="16"/>
  <c r="AN341" i="16"/>
  <c r="AN31" i="16"/>
  <c r="AN855" i="16"/>
  <c r="AN1494" i="16"/>
  <c r="AN1290" i="16"/>
  <c r="AN1107" i="16"/>
  <c r="AN705" i="16"/>
  <c r="AN380" i="16"/>
  <c r="AO380" i="16" s="1"/>
  <c r="AN1381" i="16"/>
  <c r="AN1361" i="16"/>
  <c r="AN1289" i="16"/>
  <c r="AN964" i="16"/>
  <c r="AN1180" i="16"/>
  <c r="AN770" i="16"/>
  <c r="AN706" i="16"/>
  <c r="AN1358" i="16"/>
  <c r="AN1304" i="16"/>
  <c r="AN1398" i="16"/>
  <c r="AN822" i="16"/>
  <c r="AN910" i="16"/>
  <c r="AN966" i="16"/>
  <c r="AN1214" i="16"/>
  <c r="AN543" i="16"/>
  <c r="AN1430" i="16"/>
  <c r="AN983" i="16"/>
  <c r="AN1215" i="16"/>
  <c r="AN669" i="16"/>
  <c r="AN544" i="16"/>
  <c r="AN1493" i="16"/>
  <c r="AN984" i="16"/>
  <c r="AN1088" i="16"/>
  <c r="AN1144" i="16"/>
  <c r="AN1492" i="16"/>
  <c r="AN1017" i="16"/>
  <c r="AN637" i="16"/>
  <c r="AN1379" i="16"/>
  <c r="AN794" i="16"/>
  <c r="AN842" i="16"/>
  <c r="AN890" i="16"/>
  <c r="AN494" i="16"/>
  <c r="AO494" i="16" s="1"/>
  <c r="AN409" i="16"/>
  <c r="AO409" i="16" s="1"/>
  <c r="AN122" i="16"/>
  <c r="AN27" i="16"/>
  <c r="AN1466" i="16"/>
  <c r="AN413" i="16"/>
  <c r="AO413" i="16" s="1"/>
  <c r="AN274" i="16"/>
  <c r="AN322" i="16"/>
  <c r="AM100" i="16"/>
  <c r="AN226" i="16" s="1"/>
  <c r="AN1459" i="16"/>
  <c r="AN29" i="16"/>
  <c r="AN497" i="16"/>
  <c r="AO497" i="16" s="1"/>
  <c r="AN439" i="16"/>
  <c r="AO439" i="16" s="1"/>
  <c r="AN301" i="16"/>
  <c r="AN103" i="16"/>
  <c r="AN75" i="16"/>
  <c r="AN1470" i="16"/>
  <c r="AN1124" i="16"/>
  <c r="AN1502" i="16"/>
  <c r="AN819" i="16"/>
  <c r="AN859" i="16"/>
  <c r="AN963" i="16"/>
  <c r="AN273" i="16"/>
  <c r="AN1397" i="16"/>
  <c r="AN820" i="16"/>
  <c r="AN1413" i="16"/>
  <c r="AN1497" i="16"/>
  <c r="AN1327" i="16"/>
  <c r="AN1070" i="16"/>
  <c r="AN617" i="16"/>
  <c r="AN1491" i="16"/>
  <c r="AN823" i="16"/>
  <c r="AN1039" i="16"/>
  <c r="AN635" i="16"/>
  <c r="AN618" i="16"/>
  <c r="AN928" i="16"/>
  <c r="AN1200" i="16"/>
  <c r="AN782" i="16"/>
  <c r="AN670" i="16"/>
  <c r="AN1500" i="16"/>
  <c r="AN1308" i="16"/>
  <c r="AN873" i="16"/>
  <c r="AN1073" i="16"/>
  <c r="AN1129" i="16"/>
  <c r="AN580" i="16"/>
  <c r="AO580" i="16" s="1"/>
  <c r="AN1394" i="16"/>
  <c r="AN946" i="16"/>
  <c r="AN1002" i="16"/>
  <c r="AN206" i="16"/>
  <c r="AN1471" i="16"/>
  <c r="AM150" i="16"/>
  <c r="AN57" i="16"/>
  <c r="AO57" i="16" s="1"/>
  <c r="AN1464" i="16"/>
  <c r="AN172" i="16"/>
  <c r="AN50" i="16"/>
  <c r="AN6" i="16"/>
  <c r="AN1481" i="16"/>
  <c r="AN173" i="16"/>
  <c r="AN79" i="16"/>
  <c r="AN124" i="16"/>
  <c r="AN406" i="16"/>
  <c r="AO406" i="16" s="1"/>
  <c r="AN227" i="16"/>
  <c r="AN275" i="16"/>
  <c r="AN323" i="16"/>
  <c r="AN175" i="16"/>
  <c r="AN73" i="16"/>
  <c r="AO73" i="16" s="1"/>
  <c r="AN1476" i="16"/>
  <c r="AN909" i="16"/>
  <c r="AN1053" i="16"/>
  <c r="AN1197" i="16"/>
  <c r="AN787" i="16"/>
  <c r="AN691" i="16"/>
  <c r="AN518" i="16"/>
  <c r="AN340" i="16"/>
  <c r="AN1461" i="16"/>
  <c r="AN193" i="16"/>
  <c r="AN1324" i="16"/>
  <c r="AN1509" i="16"/>
  <c r="AN1019" i="16"/>
  <c r="AN1075" i="16"/>
  <c r="AN1179" i="16"/>
  <c r="AN1235" i="16"/>
  <c r="AN673" i="16"/>
  <c r="AN614" i="16"/>
  <c r="AN1412" i="16"/>
  <c r="AN1036" i="16"/>
  <c r="AN1252" i="16"/>
  <c r="AN599" i="16"/>
  <c r="AN1435" i="16"/>
  <c r="AN1288" i="16"/>
  <c r="AN480" i="16"/>
  <c r="AN1504" i="16"/>
  <c r="AN830" i="16"/>
  <c r="AN1126" i="16"/>
  <c r="AN668" i="16"/>
  <c r="AN634" i="16"/>
  <c r="AN561" i="16"/>
  <c r="AO561" i="16" s="1"/>
  <c r="AN911" i="16"/>
  <c r="AN1498" i="16"/>
  <c r="AN1270" i="16"/>
  <c r="AN253" i="16"/>
  <c r="AN872" i="16"/>
  <c r="AO872" i="16" s="1"/>
  <c r="AN1056" i="16"/>
  <c r="AN636" i="16"/>
  <c r="AN563" i="16"/>
  <c r="AN1507" i="16"/>
  <c r="AN929" i="16"/>
  <c r="AN759" i="16"/>
  <c r="AN727" i="16"/>
  <c r="AN687" i="16"/>
  <c r="AN522" i="16"/>
  <c r="AN1501" i="16"/>
  <c r="AN1307" i="16"/>
  <c r="AN810" i="16"/>
  <c r="AO810" i="16" s="1"/>
  <c r="AN1106" i="16"/>
  <c r="AN1162" i="16"/>
  <c r="AN1218" i="16"/>
  <c r="AN688" i="16"/>
  <c r="AN581" i="16"/>
  <c r="AN248" i="16"/>
  <c r="AN170" i="16"/>
  <c r="AN76" i="16"/>
  <c r="AN147" i="16"/>
  <c r="AN1474" i="16"/>
  <c r="AN174" i="16"/>
  <c r="AN28" i="16"/>
  <c r="AN1467" i="16"/>
  <c r="AN81" i="16"/>
  <c r="AO81" i="16" s="1"/>
  <c r="AN965" i="16"/>
  <c r="AN1109" i="16"/>
  <c r="AN1253" i="16"/>
  <c r="AN300" i="16"/>
  <c r="AN74" i="16"/>
  <c r="AN30" i="16"/>
  <c r="AN357" i="16"/>
  <c r="AO357" i="16" s="1"/>
  <c r="AN3" i="16"/>
  <c r="AN1478" i="16"/>
  <c r="AN1341" i="16"/>
  <c r="AN1515" i="16"/>
  <c r="AN1322" i="16"/>
  <c r="AN931" i="16"/>
  <c r="AN785" i="16"/>
  <c r="AN1489" i="16"/>
  <c r="AN1273" i="16"/>
  <c r="AN1196" i="16"/>
  <c r="AN786" i="16"/>
  <c r="AN632" i="16"/>
  <c r="AN1490" i="16"/>
  <c r="AN1071" i="16"/>
  <c r="AN798" i="16"/>
  <c r="AN926" i="16"/>
  <c r="AN982" i="16"/>
  <c r="AN1038" i="16"/>
  <c r="AN1182" i="16"/>
  <c r="AN1000" i="16"/>
  <c r="AN1505" i="16"/>
  <c r="AN831" i="16"/>
  <c r="AN895" i="16"/>
  <c r="AN999" i="16"/>
  <c r="AN1111" i="16"/>
  <c r="AN725" i="16"/>
  <c r="AN578" i="16"/>
  <c r="AN1269" i="16"/>
  <c r="AN832" i="16"/>
  <c r="AN944" i="16"/>
  <c r="AN1160" i="16"/>
  <c r="AN619" i="16"/>
  <c r="AN385" i="16"/>
  <c r="AO385" i="16" s="1"/>
  <c r="AN1514" i="16"/>
  <c r="AN833" i="16"/>
  <c r="AN985" i="16"/>
  <c r="AN1089" i="16"/>
  <c r="AN1145" i="16"/>
  <c r="AN653" i="16"/>
  <c r="AO653" i="16" s="1"/>
  <c r="AN1508" i="16"/>
  <c r="AN858" i="16"/>
  <c r="AN760" i="16"/>
  <c r="AN654" i="16"/>
  <c r="AN523" i="16"/>
  <c r="AN342" i="16"/>
  <c r="AN4" i="16"/>
  <c r="AN1479" i="16"/>
  <c r="AN255" i="16"/>
  <c r="AO255" i="16" s="1"/>
  <c r="AN129" i="16"/>
  <c r="AO129" i="16" s="1"/>
  <c r="AN33" i="16"/>
  <c r="AO33" i="16" s="1"/>
  <c r="AN1472" i="16"/>
  <c r="AO1517" i="16"/>
  <c r="AN296" i="16"/>
  <c r="AM54" i="16"/>
  <c r="AN228" i="16" s="1"/>
  <c r="AN1457" i="16"/>
  <c r="AN1449" i="16"/>
  <c r="AN225" i="16"/>
  <c r="AN338" i="16"/>
  <c r="AN430" i="16"/>
  <c r="AO430" i="16" s="1"/>
  <c r="AN149" i="16"/>
  <c r="AN1452" i="16"/>
  <c r="AN1484" i="16"/>
  <c r="AN821" i="16"/>
  <c r="AN877" i="16"/>
  <c r="AN1021" i="16"/>
  <c r="AN1165" i="16"/>
  <c r="AN723" i="16"/>
  <c r="AN600" i="16"/>
  <c r="AN407" i="16"/>
  <c r="AO407" i="16" s="1"/>
  <c r="AN192" i="16"/>
  <c r="AN1469" i="16"/>
  <c r="AN1380" i="16"/>
  <c r="AN208" i="16"/>
  <c r="AN795" i="16"/>
  <c r="AN835" i="16"/>
  <c r="AN1251" i="16"/>
  <c r="AN582" i="16"/>
  <c r="AN404" i="16"/>
  <c r="AO404" i="16" s="1"/>
  <c r="AN1495" i="16"/>
  <c r="AN892" i="16"/>
  <c r="AN615" i="16"/>
  <c r="AN1496" i="16"/>
  <c r="AN1272" i="16"/>
  <c r="AN1143" i="16"/>
  <c r="AN724" i="16"/>
  <c r="AN519" i="16"/>
  <c r="AN1216" i="16"/>
  <c r="AN1513" i="16"/>
  <c r="AN799" i="16"/>
  <c r="AN1055" i="16"/>
  <c r="AN1183" i="16"/>
  <c r="AN1255" i="16"/>
  <c r="AN520" i="16"/>
  <c r="AN1325" i="16"/>
  <c r="AN758" i="16"/>
  <c r="AN726" i="16"/>
  <c r="AN686" i="16"/>
  <c r="AN596" i="16"/>
  <c r="AN1395" i="16"/>
  <c r="AN1291" i="16"/>
  <c r="AN962" i="16"/>
  <c r="AN1018" i="16"/>
  <c r="AN1074" i="16"/>
  <c r="AN744" i="16"/>
  <c r="AO744" i="16" s="1"/>
  <c r="AN433" i="16"/>
  <c r="AO433" i="16" s="1"/>
  <c r="AN207" i="16"/>
  <c r="AN77" i="16"/>
  <c r="AN188" i="16"/>
  <c r="AN189" i="16"/>
  <c r="AN51" i="16"/>
  <c r="AN7" i="16"/>
  <c r="AN1482" i="16"/>
  <c r="AN381" i="16"/>
  <c r="AN250" i="16"/>
  <c r="AN298" i="16"/>
  <c r="AN1475" i="16"/>
  <c r="AN339" i="16"/>
  <c r="AN191" i="16"/>
  <c r="AN53" i="16"/>
  <c r="AN763" i="16"/>
  <c r="AN707" i="16"/>
  <c r="AN356" i="16"/>
  <c r="AO356" i="16" s="1"/>
  <c r="AN325" i="16"/>
  <c r="AN153" i="16"/>
  <c r="AO153" i="16" s="1"/>
  <c r="AN127" i="16"/>
  <c r="AN99" i="16"/>
  <c r="AN1454" i="16"/>
  <c r="AN1486" i="16"/>
  <c r="AP245" i="17"/>
  <c r="AO809" i="16"/>
  <c r="AP275" i="17"/>
  <c r="AO875" i="16"/>
  <c r="AP183" i="17"/>
  <c r="AO651" i="16"/>
  <c r="AP276" i="17"/>
  <c r="AO876" i="16"/>
  <c r="AP264" i="17"/>
  <c r="AO846" i="16"/>
  <c r="AP100" i="17"/>
  <c r="AO358" i="16"/>
  <c r="AP182" i="17"/>
  <c r="AO650" i="16"/>
  <c r="AP107" i="17"/>
  <c r="AO383" i="16"/>
  <c r="AP124" i="17"/>
  <c r="AO454" i="16"/>
  <c r="AO429" i="16"/>
  <c r="AP215" i="17"/>
  <c r="AO743" i="16"/>
  <c r="AP137" i="17"/>
  <c r="AP156" i="17"/>
  <c r="AO496" i="16"/>
  <c r="AO384" i="16"/>
  <c r="AP197" i="17"/>
  <c r="AO689" i="16"/>
  <c r="AP214" i="17"/>
  <c r="AP243" i="17"/>
  <c r="AP115" i="17"/>
  <c r="AP119" i="17"/>
  <c r="AO431" i="16"/>
  <c r="AO495" i="16"/>
  <c r="AO453" i="16"/>
  <c r="AP125" i="17"/>
  <c r="AO455" i="16"/>
  <c r="AO405" i="16"/>
  <c r="AP213" i="17"/>
  <c r="AO741" i="16"/>
  <c r="AP157" i="17"/>
  <c r="AO565" i="16"/>
  <c r="AP97" i="17"/>
  <c r="AP184" i="17"/>
  <c r="AP153" i="17"/>
  <c r="AP103" i="17"/>
  <c r="AP212" i="17"/>
  <c r="AO740" i="16"/>
  <c r="AO408" i="16"/>
  <c r="AO359" i="16"/>
  <c r="AP217" i="17"/>
  <c r="AO745" i="16"/>
  <c r="AP263" i="17"/>
  <c r="AO845" i="16"/>
  <c r="AP154" i="17"/>
  <c r="AO562" i="16"/>
  <c r="AP116" i="17"/>
  <c r="AP258" i="17"/>
  <c r="AP106" i="17" l="1"/>
  <c r="AP101" i="17"/>
  <c r="AP151" i="17"/>
  <c r="AO655" i="16"/>
  <c r="AP113" i="17"/>
  <c r="AP185" i="17"/>
  <c r="AP109" i="17"/>
  <c r="AP267" i="17"/>
  <c r="AP504" i="17"/>
  <c r="AP216" i="17"/>
  <c r="AP64" i="17"/>
  <c r="AO226" i="16"/>
  <c r="AP66" i="17"/>
  <c r="AO228" i="16"/>
  <c r="AO1507" i="16"/>
  <c r="AO1481" i="16"/>
  <c r="AO206" i="16"/>
  <c r="AP56" i="17"/>
  <c r="AP331" i="17"/>
  <c r="AO1039" i="16"/>
  <c r="AP250" i="17"/>
  <c r="AO820" i="16"/>
  <c r="AP271" i="17"/>
  <c r="AO859" i="16"/>
  <c r="AP486" i="17"/>
  <c r="AO1470" i="16"/>
  <c r="AO1466" i="16"/>
  <c r="AO1492" i="16"/>
  <c r="AP508" i="17"/>
  <c r="AO966" i="16"/>
  <c r="AO1304" i="16"/>
  <c r="AO1180" i="16"/>
  <c r="AO1290" i="16"/>
  <c r="AO341" i="16"/>
  <c r="AP301" i="17"/>
  <c r="AO949" i="16"/>
  <c r="AP87" i="17"/>
  <c r="AO321" i="16"/>
  <c r="AO1034" i="16"/>
  <c r="AO783" i="16"/>
  <c r="AO1359" i="16"/>
  <c r="AP435" i="17"/>
  <c r="AP377" i="17"/>
  <c r="AO1181" i="16"/>
  <c r="AP474" i="17"/>
  <c r="AO1458" i="16"/>
  <c r="AO930" i="16"/>
  <c r="AP439" i="17"/>
  <c r="AO1363" i="16"/>
  <c r="AP534" i="17"/>
  <c r="AO1518" i="16"/>
  <c r="AO1054" i="16"/>
  <c r="AP146" i="17"/>
  <c r="AO542" i="16"/>
  <c r="AP8" i="17"/>
  <c r="AO26" i="16"/>
  <c r="AO1178" i="16"/>
  <c r="AO1376" i="16"/>
  <c r="AP440" i="17"/>
  <c r="AP282" i="17"/>
  <c r="AO894" i="16"/>
  <c r="AP462" i="17"/>
  <c r="AO1434" i="16"/>
  <c r="AO381" i="16"/>
  <c r="AO340" i="16"/>
  <c r="AP160" i="17"/>
  <c r="AO127" i="16"/>
  <c r="AP93" i="17"/>
  <c r="AO339" i="16"/>
  <c r="AO189" i="16"/>
  <c r="AP302" i="17"/>
  <c r="AO962" i="16"/>
  <c r="AP142" i="17"/>
  <c r="AO520" i="16"/>
  <c r="AP241" i="17"/>
  <c r="AO799" i="16"/>
  <c r="AO208" i="16"/>
  <c r="AP373" i="17"/>
  <c r="AO1165" i="16"/>
  <c r="AP500" i="17"/>
  <c r="AO1484" i="16"/>
  <c r="AP145" i="17"/>
  <c r="AO523" i="16"/>
  <c r="AP524" i="17"/>
  <c r="AO1508" i="16"/>
  <c r="AP313" i="17"/>
  <c r="AO985" i="16"/>
  <c r="AP290" i="17"/>
  <c r="AO926" i="16"/>
  <c r="AP422" i="17"/>
  <c r="AO1322" i="16"/>
  <c r="AO300" i="16"/>
  <c r="AP305" i="17"/>
  <c r="AO965" i="16"/>
  <c r="AP490" i="17"/>
  <c r="AO1474" i="16"/>
  <c r="AO170" i="16"/>
  <c r="AP211" i="17"/>
  <c r="AO727" i="16"/>
  <c r="AP73" i="17"/>
  <c r="AO253" i="16"/>
  <c r="AP375" i="17"/>
  <c r="AO1179" i="16"/>
  <c r="AP333" i="17"/>
  <c r="AO1053" i="16"/>
  <c r="AP49" i="17"/>
  <c r="AO175" i="16"/>
  <c r="AP497" i="17"/>
  <c r="AP480" i="17"/>
  <c r="AO1464" i="16"/>
  <c r="AP420" i="17"/>
  <c r="AO1308" i="16"/>
  <c r="AP384" i="17"/>
  <c r="AO1200" i="16"/>
  <c r="AP338" i="17"/>
  <c r="AO1070" i="16"/>
  <c r="AP482" i="17"/>
  <c r="AP364" i="17"/>
  <c r="AO1144" i="16"/>
  <c r="AO1430" i="16"/>
  <c r="AP458" i="17"/>
  <c r="AP304" i="17"/>
  <c r="AO964" i="16"/>
  <c r="AO1485" i="16"/>
  <c r="AP501" i="17"/>
  <c r="AP484" i="17"/>
  <c r="AO1468" i="16"/>
  <c r="AP472" i="17"/>
  <c r="AO1456" i="16"/>
  <c r="AO1233" i="16"/>
  <c r="AP393" i="17"/>
  <c r="AP204" i="17"/>
  <c r="AO708" i="16"/>
  <c r="AO598" i="16"/>
  <c r="AP166" i="17"/>
  <c r="AP319" i="17"/>
  <c r="AO1003" i="16"/>
  <c r="AO1001" i="16"/>
  <c r="AP317" i="17"/>
  <c r="AP359" i="17"/>
  <c r="AO1127" i="16"/>
  <c r="AO1399" i="16"/>
  <c r="AP451" i="17"/>
  <c r="AP411" i="17"/>
  <c r="AO1287" i="16"/>
  <c r="AO947" i="16"/>
  <c r="AP299" i="17"/>
  <c r="AP493" i="17"/>
  <c r="AO1477" i="16"/>
  <c r="AO210" i="16"/>
  <c r="AP60" i="17"/>
  <c r="AP38" i="17"/>
  <c r="AO146" i="16"/>
  <c r="AP133" i="17"/>
  <c r="AO481" i="16"/>
  <c r="AP229" i="17"/>
  <c r="AO775" i="16"/>
  <c r="AP307" i="17"/>
  <c r="AO967" i="16"/>
  <c r="AP242" i="17"/>
  <c r="AO806" i="16"/>
  <c r="AP198" i="17"/>
  <c r="AO690" i="16"/>
  <c r="AP332" i="17"/>
  <c r="AO1052" i="16"/>
  <c r="AP417" i="17"/>
  <c r="AO1305" i="16"/>
  <c r="AP367" i="17"/>
  <c r="AO1147" i="16"/>
  <c r="AN54" i="16"/>
  <c r="AO54" i="16"/>
  <c r="AO3" i="16"/>
  <c r="AP3" i="17"/>
  <c r="AP112" i="17"/>
  <c r="AP502" i="17"/>
  <c r="AO1486" i="16"/>
  <c r="AP223" i="17"/>
  <c r="AO763" i="16"/>
  <c r="AP491" i="17"/>
  <c r="AO1475" i="16"/>
  <c r="AP498" i="17"/>
  <c r="AO1482" i="16"/>
  <c r="AP415" i="17"/>
  <c r="AO1291" i="16"/>
  <c r="AP210" i="17"/>
  <c r="AO726" i="16"/>
  <c r="AO1255" i="16"/>
  <c r="AP403" i="17"/>
  <c r="AP529" i="17"/>
  <c r="AO1513" i="16"/>
  <c r="AO1143" i="16"/>
  <c r="AP363" i="17"/>
  <c r="AP280" i="17"/>
  <c r="AO892" i="16"/>
  <c r="AP399" i="17"/>
  <c r="AO1251" i="16"/>
  <c r="AP54" i="17"/>
  <c r="AO192" i="16"/>
  <c r="AP92" i="17"/>
  <c r="AO338" i="16"/>
  <c r="AP495" i="17"/>
  <c r="AO1479" i="16"/>
  <c r="AP186" i="17"/>
  <c r="AO654" i="16"/>
  <c r="AP257" i="17"/>
  <c r="AO833" i="16"/>
  <c r="AP158" i="17"/>
  <c r="AO578" i="16"/>
  <c r="AP283" i="17"/>
  <c r="AO895" i="16"/>
  <c r="AP240" i="17"/>
  <c r="AO798" i="16"/>
  <c r="AP176" i="17"/>
  <c r="AO632" i="16"/>
  <c r="AP44" i="17"/>
  <c r="AP390" i="17"/>
  <c r="AO1218" i="16"/>
  <c r="AP419" i="17"/>
  <c r="AO1307" i="16"/>
  <c r="AO563" i="16"/>
  <c r="AP155" i="17"/>
  <c r="AP254" i="17"/>
  <c r="AO830" i="16"/>
  <c r="AO1435" i="16"/>
  <c r="AP463" i="17"/>
  <c r="AP452" i="17"/>
  <c r="AO1412" i="16"/>
  <c r="AP424" i="17"/>
  <c r="AO1324" i="16"/>
  <c r="AP140" i="17"/>
  <c r="AO518" i="16"/>
  <c r="AP6" i="17"/>
  <c r="AO6" i="16"/>
  <c r="AP361" i="17"/>
  <c r="AO1129" i="16"/>
  <c r="AP292" i="17"/>
  <c r="AO928" i="16"/>
  <c r="AO823" i="16"/>
  <c r="AP253" i="17"/>
  <c r="AO1397" i="16"/>
  <c r="AP449" i="17"/>
  <c r="AP249" i="17"/>
  <c r="AO819" i="16"/>
  <c r="AP88" i="17"/>
  <c r="AO322" i="16"/>
  <c r="AO27" i="16"/>
  <c r="AP9" i="17"/>
  <c r="AP443" i="17"/>
  <c r="AO1379" i="16"/>
  <c r="AP148" i="17"/>
  <c r="AO544" i="16"/>
  <c r="AP286" i="17"/>
  <c r="AO910" i="16"/>
  <c r="AP434" i="17"/>
  <c r="AO1358" i="16"/>
  <c r="AP510" i="17"/>
  <c r="AO1494" i="16"/>
  <c r="AP177" i="17"/>
  <c r="AO633" i="16"/>
  <c r="AO1473" i="16"/>
  <c r="AP489" i="17"/>
  <c r="AP479" i="17"/>
  <c r="AO1463" i="16"/>
  <c r="AP398" i="17"/>
  <c r="AO1250" i="16"/>
  <c r="AO1323" i="16"/>
  <c r="AP423" i="17"/>
  <c r="AP227" i="17"/>
  <c r="AO773" i="16"/>
  <c r="AP239" i="17"/>
  <c r="AO797" i="16"/>
  <c r="AP396" i="17"/>
  <c r="AO1236" i="16"/>
  <c r="AP19" i="17"/>
  <c r="AO55" i="16"/>
  <c r="AP499" i="17"/>
  <c r="AO1483" i="16"/>
  <c r="AP274" i="17"/>
  <c r="AO874" i="16"/>
  <c r="AP131" i="17"/>
  <c r="AO479" i="16"/>
  <c r="AO1309" i="16"/>
  <c r="AP421" i="17"/>
  <c r="AP130" i="17"/>
  <c r="AO478" i="16"/>
  <c r="AO1234" i="16"/>
  <c r="AP394" i="17"/>
  <c r="AO560" i="16"/>
  <c r="AP152" i="17"/>
  <c r="AP83" i="17"/>
  <c r="AO299" i="16"/>
  <c r="AO1254" i="16"/>
  <c r="AP402" i="17"/>
  <c r="AP448" i="17"/>
  <c r="AO1396" i="16"/>
  <c r="AN366" i="16"/>
  <c r="AN414" i="16"/>
  <c r="AN438" i="16"/>
  <c r="AN504" i="16"/>
  <c r="AN390" i="16"/>
  <c r="AO390" i="16" s="1"/>
  <c r="AN462" i="16"/>
  <c r="AP51" i="17"/>
  <c r="AP506" i="17"/>
  <c r="AO1490" i="16"/>
  <c r="AP409" i="17"/>
  <c r="AO1273" i="16"/>
  <c r="AO1288" i="16"/>
  <c r="AP246" i="17"/>
  <c r="AP91" i="17"/>
  <c r="AO325" i="16"/>
  <c r="AP50" i="17"/>
  <c r="AO188" i="16"/>
  <c r="AP444" i="17"/>
  <c r="AO1380" i="16"/>
  <c r="AP325" i="17"/>
  <c r="AO1021" i="16"/>
  <c r="AP468" i="17"/>
  <c r="AO1452" i="16"/>
  <c r="AO225" i="16"/>
  <c r="AP63" i="17"/>
  <c r="AP80" i="17"/>
  <c r="AO296" i="16"/>
  <c r="AP368" i="17"/>
  <c r="AO1160" i="16"/>
  <c r="AP378" i="17"/>
  <c r="AO1182" i="16"/>
  <c r="AP505" i="17"/>
  <c r="AO1489" i="16"/>
  <c r="AP531" i="17"/>
  <c r="AO1515" i="16"/>
  <c r="AN252" i="16"/>
  <c r="AP483" i="17"/>
  <c r="AO1467" i="16"/>
  <c r="AP219" i="17"/>
  <c r="AO759" i="16"/>
  <c r="AP180" i="17"/>
  <c r="AO636" i="16"/>
  <c r="AP178" i="17"/>
  <c r="AO634" i="16"/>
  <c r="AP167" i="17"/>
  <c r="AO599" i="16"/>
  <c r="AO614" i="16"/>
  <c r="AP170" i="17"/>
  <c r="AP343" i="17"/>
  <c r="AO1075" i="16"/>
  <c r="AP199" i="17"/>
  <c r="AO691" i="16"/>
  <c r="AP285" i="17"/>
  <c r="AO909" i="16"/>
  <c r="AO323" i="16"/>
  <c r="AP89" i="17"/>
  <c r="AP34" i="17"/>
  <c r="AO124" i="16"/>
  <c r="AN150" i="16"/>
  <c r="AP318" i="17"/>
  <c r="AO1002" i="16"/>
  <c r="AO1500" i="16"/>
  <c r="AP516" i="17"/>
  <c r="AP427" i="17"/>
  <c r="AO1327" i="16"/>
  <c r="AP21" i="17"/>
  <c r="AO75" i="16"/>
  <c r="AP11" i="17"/>
  <c r="AO29" i="16"/>
  <c r="AP252" i="17"/>
  <c r="AO822" i="16"/>
  <c r="AP202" i="17"/>
  <c r="AO706" i="16"/>
  <c r="AP413" i="17"/>
  <c r="AO1289" i="16"/>
  <c r="AP469" i="17"/>
  <c r="AO1453" i="16"/>
  <c r="AP397" i="17"/>
  <c r="AO1237" i="16"/>
  <c r="AP289" i="17"/>
  <c r="AO913" i="16"/>
  <c r="AP228" i="17"/>
  <c r="AO774" i="16"/>
  <c r="AP291" i="17"/>
  <c r="AO927" i="16"/>
  <c r="AP284" i="17"/>
  <c r="AO908" i="16"/>
  <c r="AO476" i="16"/>
  <c r="AP128" i="17"/>
  <c r="AP329" i="17"/>
  <c r="AO1037" i="16"/>
  <c r="AP33" i="17"/>
  <c r="AO123" i="16"/>
  <c r="AP29" i="17"/>
  <c r="AO101" i="16"/>
  <c r="AP269" i="17"/>
  <c r="AO857" i="16"/>
  <c r="AP533" i="17"/>
  <c r="AO847" i="16"/>
  <c r="AP265" i="17"/>
  <c r="AP129" i="17"/>
  <c r="AO477" i="16"/>
  <c r="AO1415" i="16"/>
  <c r="AP455" i="17"/>
  <c r="AP222" i="17"/>
  <c r="AO762" i="16"/>
  <c r="AP279" i="17"/>
  <c r="AO891" i="16"/>
  <c r="AP45" i="17"/>
  <c r="AO171" i="16"/>
  <c r="AP389" i="17"/>
  <c r="AO1217" i="16"/>
  <c r="AO1128" i="16"/>
  <c r="AP360" i="17"/>
  <c r="AP206" i="17"/>
  <c r="AO722" i="16"/>
  <c r="AP300" i="17"/>
  <c r="AO948" i="16"/>
  <c r="AP347" i="17"/>
  <c r="AO1091" i="16"/>
  <c r="AO1488" i="16"/>
  <c r="AO855" i="16"/>
  <c r="AO619" i="16"/>
  <c r="AP175" i="17"/>
  <c r="AP405" i="17"/>
  <c r="AO1269" i="16"/>
  <c r="AP315" i="17"/>
  <c r="AO999" i="16"/>
  <c r="AO1000" i="16"/>
  <c r="AP316" i="17"/>
  <c r="AP22" i="17"/>
  <c r="AO76" i="16"/>
  <c r="AP358" i="17"/>
  <c r="AO1126" i="16"/>
  <c r="AP525" i="17"/>
  <c r="AO1509" i="16"/>
  <c r="AO1454" i="16"/>
  <c r="AO53" i="16"/>
  <c r="AP17" i="17"/>
  <c r="AP7" i="17"/>
  <c r="AO7" i="16"/>
  <c r="AP218" i="17"/>
  <c r="AO758" i="16"/>
  <c r="AP379" i="17"/>
  <c r="AO1183" i="16"/>
  <c r="AO835" i="16"/>
  <c r="AP259" i="17"/>
  <c r="AO1469" i="16"/>
  <c r="AP485" i="17"/>
  <c r="AO1449" i="16"/>
  <c r="AP465" i="17"/>
  <c r="AP4" i="17"/>
  <c r="AO4" i="16"/>
  <c r="AO760" i="16"/>
  <c r="AP220" i="17"/>
  <c r="AP530" i="17"/>
  <c r="AO1514" i="16"/>
  <c r="AP296" i="17"/>
  <c r="AO944" i="16"/>
  <c r="AP255" i="17"/>
  <c r="AO831" i="16"/>
  <c r="AP234" i="17"/>
  <c r="AO786" i="16"/>
  <c r="AP12" i="17"/>
  <c r="AO30" i="16"/>
  <c r="AP401" i="17"/>
  <c r="AO1253" i="16"/>
  <c r="AO147" i="16"/>
  <c r="AP39" i="17"/>
  <c r="AO248" i="16"/>
  <c r="AP68" i="17"/>
  <c r="AP370" i="17"/>
  <c r="AO1162" i="16"/>
  <c r="AP517" i="17"/>
  <c r="AO1501" i="16"/>
  <c r="AP406" i="17"/>
  <c r="AO1270" i="16"/>
  <c r="AP520" i="17"/>
  <c r="AO1504" i="16"/>
  <c r="AP55" i="17"/>
  <c r="AO193" i="16"/>
  <c r="AP14" i="17"/>
  <c r="AO50" i="16"/>
  <c r="AP341" i="17"/>
  <c r="AO1073" i="16"/>
  <c r="AO670" i="16"/>
  <c r="AP190" i="17"/>
  <c r="AO618" i="16"/>
  <c r="AP174" i="17"/>
  <c r="AP507" i="17"/>
  <c r="AO1491" i="16"/>
  <c r="AP75" i="17"/>
  <c r="AO273" i="16"/>
  <c r="AP518" i="17"/>
  <c r="AO1502" i="16"/>
  <c r="AO274" i="16"/>
  <c r="AP76" i="17"/>
  <c r="AP32" i="17"/>
  <c r="AO122" i="16"/>
  <c r="AP278" i="17"/>
  <c r="AO890" i="16"/>
  <c r="AP181" i="17"/>
  <c r="AO637" i="16"/>
  <c r="AP344" i="17"/>
  <c r="AO1088" i="16"/>
  <c r="AP189" i="17"/>
  <c r="AO669" i="16"/>
  <c r="AP147" i="17"/>
  <c r="AO543" i="16"/>
  <c r="AP201" i="17"/>
  <c r="AO705" i="16"/>
  <c r="AP366" i="17"/>
  <c r="AO1146" i="16"/>
  <c r="AP354" i="17"/>
  <c r="AO1110" i="16"/>
  <c r="AP528" i="17"/>
  <c r="AO1512" i="16"/>
  <c r="AP221" i="17"/>
  <c r="AO761" i="16"/>
  <c r="AP247" i="17"/>
  <c r="AO811" i="16"/>
  <c r="AP172" i="17"/>
  <c r="AO616" i="16"/>
  <c r="AP281" i="17"/>
  <c r="AO893" i="16"/>
  <c r="AP467" i="17"/>
  <c r="AO1451" i="16"/>
  <c r="AN78" i="16"/>
  <c r="AO521" i="16"/>
  <c r="AP143" i="17"/>
  <c r="AP150" i="17"/>
  <c r="AO546" i="16"/>
  <c r="AP2" i="17"/>
  <c r="AO2" i="16"/>
  <c r="AP357" i="17"/>
  <c r="AO1125" i="16"/>
  <c r="AP71" i="17"/>
  <c r="AO251" i="16"/>
  <c r="AP165" i="17"/>
  <c r="AO597" i="16"/>
  <c r="AP426" i="17"/>
  <c r="AO1326" i="16"/>
  <c r="AO1142" i="16"/>
  <c r="AP362" i="17"/>
  <c r="AP410" i="17"/>
  <c r="AO1286" i="16"/>
  <c r="AP526" i="17"/>
  <c r="AO1510" i="16"/>
  <c r="AP37" i="17"/>
  <c r="AP203" i="17"/>
  <c r="AO707" i="16"/>
  <c r="AO724" i="16"/>
  <c r="AP208" i="17"/>
  <c r="AP171" i="17"/>
  <c r="AO615" i="16"/>
  <c r="AP162" i="17"/>
  <c r="AO582" i="16"/>
  <c r="AP118" i="17"/>
  <c r="AP470" i="17"/>
  <c r="AP82" i="17"/>
  <c r="AO298" i="16"/>
  <c r="AP23" i="17"/>
  <c r="AO77" i="16"/>
  <c r="AP342" i="17"/>
  <c r="AO1074" i="16"/>
  <c r="AO1395" i="16"/>
  <c r="AP447" i="17"/>
  <c r="AP388" i="17"/>
  <c r="AO1216" i="16"/>
  <c r="AP408" i="17"/>
  <c r="AO1272" i="16"/>
  <c r="AP511" i="17"/>
  <c r="AO1495" i="16"/>
  <c r="AP168" i="17"/>
  <c r="AO600" i="16"/>
  <c r="AP365" i="17"/>
  <c r="AO1145" i="16"/>
  <c r="AP209" i="17"/>
  <c r="AO725" i="16"/>
  <c r="AP330" i="17"/>
  <c r="AO1038" i="16"/>
  <c r="AP535" i="17"/>
  <c r="AO1519" i="16"/>
  <c r="AP233" i="17"/>
  <c r="AO785" i="16"/>
  <c r="AP429" i="17"/>
  <c r="AO1341" i="16"/>
  <c r="AO28" i="16"/>
  <c r="AP10" i="17"/>
  <c r="AP293" i="17"/>
  <c r="AO929" i="16"/>
  <c r="AP336" i="17"/>
  <c r="AO1056" i="16"/>
  <c r="AP188" i="17"/>
  <c r="AO668" i="16"/>
  <c r="AP323" i="17"/>
  <c r="AO1019" i="16"/>
  <c r="AP477" i="17"/>
  <c r="AO1461" i="16"/>
  <c r="AO787" i="16"/>
  <c r="AP235" i="17"/>
  <c r="AP492" i="17"/>
  <c r="AO1476" i="16"/>
  <c r="AP77" i="17"/>
  <c r="AO275" i="16"/>
  <c r="AP25" i="17"/>
  <c r="AO79" i="16"/>
  <c r="AP298" i="17"/>
  <c r="AO946" i="16"/>
  <c r="AP513" i="17"/>
  <c r="AO1497" i="16"/>
  <c r="AP31" i="17"/>
  <c r="AO103" i="16"/>
  <c r="AP475" i="17"/>
  <c r="AO1459" i="16"/>
  <c r="AP312" i="17"/>
  <c r="AO984" i="16"/>
  <c r="AP387" i="17"/>
  <c r="AO1215" i="16"/>
  <c r="AO770" i="16"/>
  <c r="AP224" i="17"/>
  <c r="AP351" i="17"/>
  <c r="AO1107" i="16"/>
  <c r="AO31" i="16"/>
  <c r="AP13" i="17"/>
  <c r="AO98" i="16"/>
  <c r="AP26" i="17"/>
  <c r="AP35" i="17"/>
  <c r="AO125" i="16"/>
  <c r="AP86" i="17"/>
  <c r="AO320" i="16"/>
  <c r="AP192" i="17"/>
  <c r="AO672" i="16"/>
  <c r="AP191" i="17"/>
  <c r="AO671" i="16"/>
  <c r="AP268" i="17"/>
  <c r="AO856" i="16"/>
  <c r="AP391" i="17"/>
  <c r="AO1219" i="16"/>
  <c r="AP90" i="17"/>
  <c r="AO324" i="16"/>
  <c r="AP369" i="17"/>
  <c r="AO1161" i="16"/>
  <c r="AP79" i="17"/>
  <c r="AO277" i="16"/>
  <c r="AP261" i="17"/>
  <c r="AO843" i="16"/>
  <c r="AN452" i="16"/>
  <c r="AO452" i="16" s="1"/>
  <c r="AO1465" i="16"/>
  <c r="AP481" i="17"/>
  <c r="AP503" i="17"/>
  <c r="AO1487" i="16"/>
  <c r="AO704" i="16"/>
  <c r="AP200" i="17"/>
  <c r="AP297" i="17"/>
  <c r="AO945" i="16"/>
  <c r="AP262" i="17"/>
  <c r="AO844" i="16"/>
  <c r="AP81" i="17"/>
  <c r="AO297" i="16"/>
  <c r="AP327" i="17"/>
  <c r="AO1035" i="16"/>
  <c r="AN363" i="16"/>
  <c r="AN411" i="16"/>
  <c r="AN387" i="16"/>
  <c r="AN501" i="16"/>
  <c r="AO501" i="16" s="1"/>
  <c r="AN435" i="16"/>
  <c r="AN459" i="16"/>
  <c r="AO459" i="16" s="1"/>
  <c r="AP194" i="17"/>
  <c r="AO686" i="16"/>
  <c r="AP84" i="17"/>
  <c r="AP121" i="17"/>
  <c r="AP164" i="17"/>
  <c r="AO596" i="16"/>
  <c r="AP335" i="17"/>
  <c r="AO1055" i="16"/>
  <c r="AP277" i="17"/>
  <c r="AO877" i="16"/>
  <c r="AP41" i="17"/>
  <c r="AO149" i="16"/>
  <c r="AO1457" i="16"/>
  <c r="AP473" i="17"/>
  <c r="AP488" i="17"/>
  <c r="AO1472" i="16"/>
  <c r="AP345" i="17"/>
  <c r="AO1089" i="16"/>
  <c r="AP256" i="17"/>
  <c r="AO832" i="16"/>
  <c r="AO1111" i="16"/>
  <c r="AP355" i="17"/>
  <c r="AP521" i="17"/>
  <c r="AO1505" i="16"/>
  <c r="AO1071" i="16"/>
  <c r="AP339" i="17"/>
  <c r="AO931" i="16"/>
  <c r="AP295" i="17"/>
  <c r="AP494" i="17"/>
  <c r="AO1478" i="16"/>
  <c r="AO74" i="16"/>
  <c r="AP20" i="17"/>
  <c r="AP161" i="17"/>
  <c r="AO581" i="16"/>
  <c r="AP350" i="17"/>
  <c r="AO1106" i="16"/>
  <c r="AP144" i="17"/>
  <c r="AO522" i="16"/>
  <c r="AP514" i="17"/>
  <c r="AO1498" i="16"/>
  <c r="AP132" i="17"/>
  <c r="AO480" i="16"/>
  <c r="AP400" i="17"/>
  <c r="AO1252" i="16"/>
  <c r="AO673" i="16"/>
  <c r="AP193" i="17"/>
  <c r="AP487" i="17"/>
  <c r="AO1471" i="16"/>
  <c r="AP273" i="17"/>
  <c r="AO873" i="16"/>
  <c r="AP230" i="17"/>
  <c r="AO782" i="16"/>
  <c r="AO635" i="16"/>
  <c r="AP179" i="17"/>
  <c r="AO1413" i="16"/>
  <c r="AP453" i="17"/>
  <c r="AP303" i="17"/>
  <c r="AO963" i="16"/>
  <c r="AP356" i="17"/>
  <c r="AO1124" i="16"/>
  <c r="AP85" i="17"/>
  <c r="AO301" i="16"/>
  <c r="AP260" i="17"/>
  <c r="AO842" i="16"/>
  <c r="AP321" i="17"/>
  <c r="AO1017" i="16"/>
  <c r="AO1214" i="16"/>
  <c r="AP386" i="17"/>
  <c r="AP450" i="17"/>
  <c r="AO1398" i="16"/>
  <c r="AP437" i="17"/>
  <c r="AO1361" i="16"/>
  <c r="AP349" i="17"/>
  <c r="AO1093" i="16"/>
  <c r="AN52" i="16"/>
  <c r="AP466" i="17"/>
  <c r="AO1450" i="16"/>
  <c r="AP346" i="17"/>
  <c r="AO1090" i="16"/>
  <c r="AP459" i="17"/>
  <c r="AO1431" i="16"/>
  <c r="AO1414" i="16"/>
  <c r="AP454" i="17"/>
  <c r="AP266" i="17"/>
  <c r="AO854" i="16"/>
  <c r="AP431" i="17"/>
  <c r="AO1343" i="16"/>
  <c r="AP430" i="17"/>
  <c r="AO1342" i="16"/>
  <c r="AO771" i="16"/>
  <c r="AP225" i="17"/>
  <c r="AP74" i="17"/>
  <c r="AO272" i="16"/>
  <c r="AP428" i="17"/>
  <c r="AO1340" i="16"/>
  <c r="AO1232" i="16"/>
  <c r="AP392" i="17"/>
  <c r="AP205" i="17"/>
  <c r="AO709" i="16"/>
  <c r="AP169" i="17"/>
  <c r="AO601" i="16"/>
  <c r="AO1344" i="16"/>
  <c r="AP432" i="17"/>
  <c r="AO1516" i="16"/>
  <c r="AP532" i="17"/>
  <c r="AP309" i="17"/>
  <c r="AO981" i="16"/>
  <c r="AN148" i="16"/>
  <c r="AO1480" i="16"/>
  <c r="AP496" i="17"/>
  <c r="AP340" i="17"/>
  <c r="AO1072" i="16"/>
  <c r="AO224" i="16"/>
  <c r="AP62" i="17"/>
  <c r="AP314" i="17"/>
  <c r="AO998" i="16"/>
  <c r="AP519" i="17"/>
  <c r="AO1503" i="16"/>
  <c r="AP372" i="17"/>
  <c r="AO1164" i="16"/>
  <c r="AN367" i="16"/>
  <c r="AN391" i="16"/>
  <c r="AN505" i="16"/>
  <c r="AN415" i="16"/>
  <c r="AN463" i="16"/>
  <c r="AO463" i="16" s="1"/>
  <c r="AP58" i="17"/>
  <c r="AP272" i="17"/>
  <c r="AP27" i="17"/>
  <c r="AO99" i="16"/>
  <c r="AP53" i="17"/>
  <c r="AO191" i="16"/>
  <c r="AO250" i="16"/>
  <c r="AP70" i="17"/>
  <c r="AP15" i="17"/>
  <c r="AO51" i="16"/>
  <c r="AP57" i="17"/>
  <c r="AO207" i="16"/>
  <c r="AP322" i="17"/>
  <c r="AO1018" i="16"/>
  <c r="AP425" i="17"/>
  <c r="AO1325" i="16"/>
  <c r="AP141" i="17"/>
  <c r="AO519" i="16"/>
  <c r="AP512" i="17"/>
  <c r="AO1496" i="16"/>
  <c r="AP237" i="17"/>
  <c r="AO795" i="16"/>
  <c r="AN102" i="16"/>
  <c r="AP207" i="17"/>
  <c r="AO723" i="16"/>
  <c r="AO821" i="16"/>
  <c r="AP251" i="17"/>
  <c r="AP96" i="17"/>
  <c r="AO342" i="16"/>
  <c r="AO858" i="16"/>
  <c r="AP270" i="17"/>
  <c r="AP310" i="17"/>
  <c r="AO982" i="16"/>
  <c r="AP380" i="17"/>
  <c r="AO1196" i="16"/>
  <c r="AP353" i="17"/>
  <c r="AO1109" i="16"/>
  <c r="AP48" i="17"/>
  <c r="AO174" i="16"/>
  <c r="AP196" i="17"/>
  <c r="AO688" i="16"/>
  <c r="AP195" i="17"/>
  <c r="AO687" i="16"/>
  <c r="AP523" i="17"/>
  <c r="AP287" i="17"/>
  <c r="AO911" i="16"/>
  <c r="AP412" i="17"/>
  <c r="AO1036" i="16"/>
  <c r="AP328" i="17"/>
  <c r="AP395" i="17"/>
  <c r="AO1235" i="16"/>
  <c r="AP94" i="17"/>
  <c r="AP381" i="17"/>
  <c r="AO1197" i="16"/>
  <c r="AO227" i="16"/>
  <c r="AP65" i="17"/>
  <c r="AP47" i="17"/>
  <c r="AO173" i="16"/>
  <c r="AP46" i="17"/>
  <c r="AO172" i="16"/>
  <c r="AP446" i="17"/>
  <c r="AO1394" i="16"/>
  <c r="AP173" i="17"/>
  <c r="AO617" i="16"/>
  <c r="AN100" i="16"/>
  <c r="AP236" i="17"/>
  <c r="AO794" i="16"/>
  <c r="AP509" i="17"/>
  <c r="AO1493" i="16"/>
  <c r="AP311" i="17"/>
  <c r="AO983" i="16"/>
  <c r="AP306" i="17"/>
  <c r="AP416" i="17"/>
  <c r="AP376" i="17"/>
  <c r="AP445" i="17"/>
  <c r="AO1381" i="16"/>
  <c r="AP414" i="17"/>
  <c r="AP95" i="17"/>
  <c r="AN126" i="16"/>
  <c r="AP232" i="17"/>
  <c r="AO784" i="16"/>
  <c r="AP326" i="17"/>
  <c r="AP231" i="17"/>
  <c r="AP244" i="17"/>
  <c r="AO808" i="16"/>
  <c r="AP149" i="17"/>
  <c r="AO545" i="16"/>
  <c r="AP163" i="17"/>
  <c r="AO583" i="16"/>
  <c r="AP371" i="17"/>
  <c r="AO1163" i="16"/>
  <c r="AO1462" i="16"/>
  <c r="AP478" i="17"/>
  <c r="AP78" i="17"/>
  <c r="AO276" i="16"/>
  <c r="AP61" i="17"/>
  <c r="AO211" i="16"/>
  <c r="AP464" i="17"/>
  <c r="AO1448" i="16"/>
  <c r="AP43" i="17"/>
  <c r="AO151" i="16"/>
  <c r="AP294" i="17"/>
  <c r="AO1057" i="16"/>
  <c r="AP337" i="17"/>
  <c r="AP288" i="17"/>
  <c r="AO912" i="16"/>
  <c r="AP67" i="17"/>
  <c r="AO229" i="16"/>
  <c r="AP383" i="17"/>
  <c r="AO1199" i="16"/>
  <c r="AP334" i="17"/>
  <c r="AP527" i="17"/>
  <c r="AO1511" i="16"/>
  <c r="AP69" i="17"/>
  <c r="AO249" i="16"/>
  <c r="AO1433" i="16"/>
  <c r="AP461" i="17"/>
  <c r="AP476" i="17"/>
  <c r="AO1460" i="16"/>
  <c r="AP52" i="17"/>
  <c r="AO190" i="16"/>
  <c r="AP5" i="17"/>
  <c r="AO5" i="16"/>
  <c r="AP471" i="17"/>
  <c r="AO1455" i="16"/>
  <c r="AP374" i="17"/>
  <c r="AP159" i="17"/>
  <c r="AO579" i="16"/>
  <c r="AP320" i="17"/>
  <c r="AO1016" i="16"/>
  <c r="AP226" i="17"/>
  <c r="AO772" i="16"/>
  <c r="AP352" i="17"/>
  <c r="AO1108" i="16"/>
  <c r="AP238" i="17"/>
  <c r="AO796" i="16"/>
  <c r="AN457" i="16"/>
  <c r="AN499" i="16"/>
  <c r="AN456" i="16"/>
  <c r="AN498" i="16"/>
  <c r="AO100" i="16" l="1"/>
  <c r="AO150" i="16"/>
  <c r="AO52" i="16"/>
  <c r="AP16" i="17"/>
  <c r="AP42" i="17"/>
  <c r="AP28" i="17"/>
  <c r="AP18" i="17"/>
  <c r="AP126" i="17"/>
  <c r="AP127" i="17"/>
  <c r="AO457" i="16"/>
  <c r="AO367" i="16"/>
  <c r="AP98" i="17"/>
  <c r="AO435" i="16"/>
  <c r="AP120" i="17"/>
  <c r="AP72" i="17"/>
  <c r="AO252" i="16"/>
  <c r="AO504" i="16"/>
  <c r="AP135" i="17"/>
  <c r="AO456" i="16"/>
  <c r="AO498" i="16"/>
  <c r="AP138" i="17"/>
  <c r="AO438" i="16"/>
  <c r="AP117" i="17"/>
  <c r="AO126" i="16"/>
  <c r="AP36" i="17"/>
  <c r="AP30" i="17"/>
  <c r="AO102" i="16"/>
  <c r="AO387" i="16"/>
  <c r="AP108" i="17"/>
  <c r="AO414" i="16"/>
  <c r="AP111" i="17"/>
  <c r="AP105" i="17"/>
  <c r="AP40" i="17"/>
  <c r="AO148" i="16"/>
  <c r="AO411" i="16"/>
  <c r="AP114" i="17"/>
  <c r="AO366" i="16"/>
  <c r="AP99" i="17"/>
  <c r="AO363" i="16"/>
  <c r="AP102" i="17"/>
  <c r="AO499" i="16"/>
  <c r="AP139" i="17"/>
  <c r="AO415" i="16"/>
  <c r="AP110" i="17"/>
  <c r="AP122" i="17"/>
  <c r="AO78" i="16"/>
  <c r="AP24" i="17"/>
  <c r="AO505" i="16"/>
  <c r="AP134" i="17"/>
  <c r="AO462" i="16"/>
  <c r="AP123" i="17"/>
  <c r="AO391" i="16"/>
  <c r="AP104" i="1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Rogerio Cichota</author>
    <author>Cichota, Rogerio</author>
  </authors>
  <commentList>
    <comment ref="A9" authorId="0" shapeId="0" xr:uid="{C3FA676F-E87E-4F29-8539-E3BBA864E8F1}">
      <text>
        <r>
          <rPr>
            <b/>
            <sz val="9"/>
            <color indexed="81"/>
            <rFont val="Tahoma"/>
            <family val="2"/>
          </rPr>
          <t>Rogerio Cichota:</t>
        </r>
        <r>
          <rPr>
            <sz val="9"/>
            <color indexed="81"/>
            <rFont val="Tahoma"/>
            <family val="2"/>
          </rPr>
          <t xml:space="preserve">
Missing N concentration data, added average so that N off-take can be calculated</t>
        </r>
      </text>
    </comment>
    <comment ref="A45" authorId="0" shapeId="0" xr:uid="{D2DE21E6-9AC6-4794-ABC3-4312C2728F2D}">
      <text>
        <r>
          <rPr>
            <b/>
            <sz val="9"/>
            <color indexed="81"/>
            <rFont val="Tahoma"/>
            <family val="2"/>
          </rPr>
          <t>Rogerio Cichota:</t>
        </r>
        <r>
          <rPr>
            <sz val="9"/>
            <color indexed="81"/>
            <rFont val="Tahoma"/>
            <family val="2"/>
          </rPr>
          <t xml:space="preserve">
Missing N concentration data, added average so that N off-take can be calculated</t>
        </r>
      </text>
    </comment>
    <comment ref="N49" authorId="1" shapeId="0" xr:uid="{ABA3B15F-C2A2-4E6E-A4B1-6B4F866CDC3C}">
      <text>
        <r>
          <rPr>
            <b/>
            <sz val="9"/>
            <color indexed="81"/>
            <rFont val="Tahoma"/>
            <family val="2"/>
          </rPr>
          <t>Cichota, Rogerio:</t>
        </r>
        <r>
          <rPr>
            <sz val="9"/>
            <color indexed="81"/>
            <rFont val="Tahoma"/>
            <family val="2"/>
          </rPr>
          <t xml:space="preserve">
Average of treatment</t>
        </r>
      </text>
    </comment>
    <comment ref="A52" authorId="0" shapeId="0" xr:uid="{21180375-2719-4293-833E-588ACD387F0E}">
      <text>
        <r>
          <rPr>
            <b/>
            <sz val="9"/>
            <color indexed="81"/>
            <rFont val="Tahoma"/>
            <family val="2"/>
          </rPr>
          <t>Rogerio Cichota:</t>
        </r>
        <r>
          <rPr>
            <sz val="9"/>
            <color indexed="81"/>
            <rFont val="Tahoma"/>
            <family val="2"/>
          </rPr>
          <t xml:space="preserve">
Missing N concentration data, added average so that N off-take can be calculated</t>
        </r>
      </text>
    </comment>
    <comment ref="A54" authorId="0" shapeId="0" xr:uid="{8B5AD89A-8710-4A1B-B7B7-7DE19A168F60}">
      <text>
        <r>
          <rPr>
            <b/>
            <sz val="9"/>
            <color indexed="81"/>
            <rFont val="Tahoma"/>
            <family val="2"/>
          </rPr>
          <t>Rogerio Cichota:</t>
        </r>
        <r>
          <rPr>
            <sz val="9"/>
            <color indexed="81"/>
            <rFont val="Tahoma"/>
            <family val="2"/>
          </rPr>
          <t xml:space="preserve">
Missing N concentration data, added average so that N off-take can be calculated</t>
        </r>
      </text>
    </comment>
    <comment ref="A56" authorId="0" shapeId="0" xr:uid="{A7BF1E51-8AF7-4DAB-85CB-1FC87BCEE9F3}">
      <text>
        <r>
          <rPr>
            <b/>
            <sz val="9"/>
            <color indexed="81"/>
            <rFont val="Tahoma"/>
            <family val="2"/>
          </rPr>
          <t>Rogerio Cichota:</t>
        </r>
        <r>
          <rPr>
            <sz val="9"/>
            <color indexed="81"/>
            <rFont val="Tahoma"/>
            <family val="2"/>
          </rPr>
          <t xml:space="preserve">
Missing N concentration data, added average so that N off-take can be calculated</t>
        </r>
      </text>
    </comment>
    <comment ref="A57" authorId="0" shapeId="0" xr:uid="{41F3E02C-3C75-4765-B75F-006D7376BDA6}">
      <text>
        <r>
          <rPr>
            <b/>
            <sz val="9"/>
            <color indexed="81"/>
            <rFont val="Tahoma"/>
            <family val="2"/>
          </rPr>
          <t>Rogerio Cichota:</t>
        </r>
        <r>
          <rPr>
            <sz val="9"/>
            <color indexed="81"/>
            <rFont val="Tahoma"/>
            <family val="2"/>
          </rPr>
          <t xml:space="preserve">
Missing N concentration data, added average so that N off-take can be calculated</t>
        </r>
      </text>
    </comment>
    <comment ref="A90" authorId="0" shapeId="0" xr:uid="{5366096C-7617-4418-8AD1-7CD01DCDF736}">
      <text>
        <r>
          <rPr>
            <b/>
            <sz val="9"/>
            <color indexed="81"/>
            <rFont val="Tahoma"/>
            <family val="2"/>
          </rPr>
          <t>Rogerio Cichota:</t>
        </r>
        <r>
          <rPr>
            <sz val="9"/>
            <color indexed="81"/>
            <rFont val="Tahoma"/>
            <family val="2"/>
          </rPr>
          <t xml:space="preserve">
Missing N concentration data, added average so that N off-take can be calculated</t>
        </r>
      </text>
    </comment>
    <comment ref="A100" authorId="0" shapeId="0" xr:uid="{185A8960-3322-47A3-91C1-D79F47627D23}">
      <text>
        <r>
          <rPr>
            <b/>
            <sz val="9"/>
            <color indexed="81"/>
            <rFont val="Tahoma"/>
            <family val="2"/>
          </rPr>
          <t>Rogerio Cichota:</t>
        </r>
        <r>
          <rPr>
            <sz val="9"/>
            <color indexed="81"/>
            <rFont val="Tahoma"/>
            <family val="2"/>
          </rPr>
          <t xml:space="preserve">
Missing N concentration data, added average so that N off-take can be calculated</t>
        </r>
      </text>
    </comment>
    <comment ref="A111" authorId="0" shapeId="0" xr:uid="{BE55FF6E-A302-4724-B4DB-FCF6C6C8DB19}">
      <text>
        <r>
          <rPr>
            <b/>
            <sz val="9"/>
            <color indexed="81"/>
            <rFont val="Tahoma"/>
            <family val="2"/>
          </rPr>
          <t>Rogerio Cichota:</t>
        </r>
        <r>
          <rPr>
            <sz val="9"/>
            <color indexed="81"/>
            <rFont val="Tahoma"/>
            <family val="2"/>
          </rPr>
          <t xml:space="preserve">
Missing N concentration data, added average so that N off-take can be calculated</t>
        </r>
      </text>
    </comment>
    <comment ref="A150" authorId="0" shapeId="0" xr:uid="{259634C1-DCF4-415B-BCF2-0B07FF6697D4}">
      <text>
        <r>
          <rPr>
            <b/>
            <sz val="9"/>
            <color indexed="81"/>
            <rFont val="Tahoma"/>
            <family val="2"/>
          </rPr>
          <t>Rogerio Cichota:</t>
        </r>
        <r>
          <rPr>
            <sz val="9"/>
            <color indexed="81"/>
            <rFont val="Tahoma"/>
            <family val="2"/>
          </rPr>
          <t xml:space="preserve">
Missing N concentration data, added average so that N off-take can be calculated</t>
        </r>
      </text>
    </comment>
    <comment ref="A195" authorId="0" shapeId="0" xr:uid="{59E993B3-FA3F-485E-866C-F38F618E8132}">
      <text>
        <r>
          <rPr>
            <b/>
            <sz val="9"/>
            <color indexed="81"/>
            <rFont val="Tahoma"/>
            <family val="2"/>
          </rPr>
          <t>Rogerio Cichota:</t>
        </r>
        <r>
          <rPr>
            <sz val="9"/>
            <color indexed="81"/>
            <rFont val="Tahoma"/>
            <family val="2"/>
          </rPr>
          <t xml:space="preserve">
Missing N concentration data, added average so that N off-take can be calculated</t>
        </r>
      </text>
    </comment>
    <comment ref="A362" authorId="0" shapeId="0" xr:uid="{07FF0FB1-BBA5-4E0B-B717-672691BB1972}">
      <text>
        <r>
          <rPr>
            <b/>
            <sz val="9"/>
            <color indexed="81"/>
            <rFont val="Tahoma"/>
            <family val="2"/>
          </rPr>
          <t>Rogerio Cichota:</t>
        </r>
        <r>
          <rPr>
            <sz val="9"/>
            <color indexed="81"/>
            <rFont val="Tahoma"/>
            <family val="2"/>
          </rPr>
          <t xml:space="preserve">
Original data was missing, added the average so that all dates have the same number of replicates and can compute cumulatives</t>
        </r>
      </text>
    </comment>
    <comment ref="N362" authorId="1" shapeId="0" xr:uid="{7DFCBA34-9920-4445-817F-B64F4F74342E}">
      <text>
        <r>
          <rPr>
            <b/>
            <sz val="9"/>
            <color indexed="81"/>
            <rFont val="Tahoma"/>
            <family val="2"/>
          </rPr>
          <t>Cichota, Rogerio:</t>
        </r>
        <r>
          <rPr>
            <sz val="9"/>
            <color indexed="81"/>
            <rFont val="Tahoma"/>
            <family val="2"/>
          </rPr>
          <t xml:space="preserve">
Using average of treatment</t>
        </r>
      </text>
    </comment>
    <comment ref="A363" authorId="0" shapeId="0" xr:uid="{58F06CBD-88D2-47C9-8DD6-783E3AD0A8A7}">
      <text>
        <r>
          <rPr>
            <b/>
            <sz val="9"/>
            <color indexed="81"/>
            <rFont val="Tahoma"/>
            <family val="2"/>
          </rPr>
          <t>Rogerio Cichota:</t>
        </r>
        <r>
          <rPr>
            <sz val="9"/>
            <color indexed="81"/>
            <rFont val="Tahoma"/>
            <family val="2"/>
          </rPr>
          <t xml:space="preserve">
Original data was missing, added the average so that all dates have the same number of replicates and can compute cumulatives</t>
        </r>
      </text>
    </comment>
    <comment ref="N363" authorId="1" shapeId="0" xr:uid="{C4DABE67-CE68-43FC-BCA8-083DFC5F3D79}">
      <text>
        <r>
          <rPr>
            <b/>
            <sz val="9"/>
            <color indexed="81"/>
            <rFont val="Tahoma"/>
            <family val="2"/>
          </rPr>
          <t>Cichota, Rogerio:</t>
        </r>
        <r>
          <rPr>
            <sz val="9"/>
            <color indexed="81"/>
            <rFont val="Tahoma"/>
            <family val="2"/>
          </rPr>
          <t xml:space="preserve">
Using average of treatment</t>
        </r>
      </text>
    </comment>
    <comment ref="A364" authorId="0" shapeId="0" xr:uid="{C541FC85-1F31-44E2-95EC-9E562FF171C8}">
      <text>
        <r>
          <rPr>
            <b/>
            <sz val="9"/>
            <color indexed="81"/>
            <rFont val="Tahoma"/>
            <family val="2"/>
          </rPr>
          <t>Rogerio Cichota:</t>
        </r>
        <r>
          <rPr>
            <sz val="9"/>
            <color indexed="81"/>
            <rFont val="Tahoma"/>
            <family val="2"/>
          </rPr>
          <t xml:space="preserve">
Original data was missing, added the average so that all dates have the same number of replicates and can compute cumulatives</t>
        </r>
      </text>
    </comment>
    <comment ref="N364" authorId="1" shapeId="0" xr:uid="{D0E6DFCA-5445-49DF-BB2A-BD58EDD212B0}">
      <text>
        <r>
          <rPr>
            <b/>
            <sz val="9"/>
            <color indexed="81"/>
            <rFont val="Tahoma"/>
            <family val="2"/>
          </rPr>
          <t>Cichota, Rogerio:</t>
        </r>
        <r>
          <rPr>
            <sz val="9"/>
            <color indexed="81"/>
            <rFont val="Tahoma"/>
            <family val="2"/>
          </rPr>
          <t xml:space="preserve">
Using average of treatment</t>
        </r>
      </text>
    </comment>
    <comment ref="A365" authorId="0" shapeId="0" xr:uid="{3126103B-DEAC-4196-8EC5-CA6D5737A42B}">
      <text>
        <r>
          <rPr>
            <b/>
            <sz val="9"/>
            <color indexed="81"/>
            <rFont val="Tahoma"/>
            <family val="2"/>
          </rPr>
          <t>Rogerio Cichota:</t>
        </r>
        <r>
          <rPr>
            <sz val="9"/>
            <color indexed="81"/>
            <rFont val="Tahoma"/>
            <family val="2"/>
          </rPr>
          <t xml:space="preserve">
Original data was missing, added the average so that all dates have the same number of replicates and can compute cumulatives</t>
        </r>
      </text>
    </comment>
    <comment ref="N365" authorId="1" shapeId="0" xr:uid="{B660C8CE-77BD-4462-8CDB-0F432C06BD59}">
      <text>
        <r>
          <rPr>
            <b/>
            <sz val="9"/>
            <color indexed="81"/>
            <rFont val="Tahoma"/>
            <family val="2"/>
          </rPr>
          <t>Cichota, Rogerio:</t>
        </r>
        <r>
          <rPr>
            <sz val="9"/>
            <color indexed="81"/>
            <rFont val="Tahoma"/>
            <family val="2"/>
          </rPr>
          <t xml:space="preserve">
Using average of treatment</t>
        </r>
      </text>
    </comment>
    <comment ref="A366" authorId="0" shapeId="0" xr:uid="{FDA8A0B1-B03B-47BC-BCCA-202C1204B383}">
      <text>
        <r>
          <rPr>
            <b/>
            <sz val="9"/>
            <color indexed="81"/>
            <rFont val="Tahoma"/>
            <family val="2"/>
          </rPr>
          <t>Rogerio Cichota:</t>
        </r>
        <r>
          <rPr>
            <sz val="9"/>
            <color indexed="81"/>
            <rFont val="Tahoma"/>
            <family val="2"/>
          </rPr>
          <t xml:space="preserve">
Original data was missing, added the average so that all dates have the same number of replicates and can compute cumulatives</t>
        </r>
      </text>
    </comment>
    <comment ref="N366" authorId="1" shapeId="0" xr:uid="{E8D9259C-C1D3-486A-B1A3-DF63310C066E}">
      <text>
        <r>
          <rPr>
            <b/>
            <sz val="9"/>
            <color indexed="81"/>
            <rFont val="Tahoma"/>
            <family val="2"/>
          </rPr>
          <t>Cichota, Rogerio:</t>
        </r>
        <r>
          <rPr>
            <sz val="9"/>
            <color indexed="81"/>
            <rFont val="Tahoma"/>
            <family val="2"/>
          </rPr>
          <t xml:space="preserve">
Using average of treatment</t>
        </r>
      </text>
    </comment>
    <comment ref="A367" authorId="0" shapeId="0" xr:uid="{F4E57B27-4D26-47F6-8D41-39C54A5C3017}">
      <text>
        <r>
          <rPr>
            <b/>
            <sz val="9"/>
            <color indexed="81"/>
            <rFont val="Tahoma"/>
            <family val="2"/>
          </rPr>
          <t>Rogerio Cichota:</t>
        </r>
        <r>
          <rPr>
            <sz val="9"/>
            <color indexed="81"/>
            <rFont val="Tahoma"/>
            <family val="2"/>
          </rPr>
          <t xml:space="preserve">
Original data was missing, added the average so that all dates have the same number of replicates and can compute cumulatives</t>
        </r>
      </text>
    </comment>
    <comment ref="N367" authorId="1" shapeId="0" xr:uid="{E72B3874-1C92-4061-92BC-CDC2777A43E9}">
      <text>
        <r>
          <rPr>
            <b/>
            <sz val="9"/>
            <color indexed="81"/>
            <rFont val="Tahoma"/>
            <family val="2"/>
          </rPr>
          <t>Cichota, Rogerio:</t>
        </r>
        <r>
          <rPr>
            <sz val="9"/>
            <color indexed="81"/>
            <rFont val="Tahoma"/>
            <family val="2"/>
          </rPr>
          <t xml:space="preserve">
Using average of treatment</t>
        </r>
      </text>
    </comment>
    <comment ref="A439" authorId="0" shapeId="0" xr:uid="{3812B7AF-8FD8-4DD1-B6E2-B5143B6F2ACB}">
      <text>
        <r>
          <rPr>
            <b/>
            <sz val="9"/>
            <color indexed="81"/>
            <rFont val="Tahoma"/>
            <family val="2"/>
          </rPr>
          <t>Rogerio Cichota:</t>
        </r>
        <r>
          <rPr>
            <sz val="9"/>
            <color indexed="81"/>
            <rFont val="Tahoma"/>
            <family val="2"/>
          </rPr>
          <t xml:space="preserve">
Original data was missing, added the average so that all dates have the same number of replicates and can compute cumulatives</t>
        </r>
      </text>
    </comment>
    <comment ref="N439" authorId="1" shapeId="0" xr:uid="{FC9C8E36-AF68-448F-9B3C-D37893FD5DD1}">
      <text>
        <r>
          <rPr>
            <b/>
            <sz val="9"/>
            <color indexed="81"/>
            <rFont val="Tahoma"/>
            <family val="2"/>
          </rPr>
          <t>Cichota, Rogerio:</t>
        </r>
        <r>
          <rPr>
            <sz val="9"/>
            <color indexed="81"/>
            <rFont val="Tahoma"/>
            <family val="2"/>
          </rPr>
          <t xml:space="preserve">
Using average of treatment</t>
        </r>
      </text>
    </comment>
    <comment ref="A452" authorId="0" shapeId="0" xr:uid="{771DEB69-6360-45A5-BE81-DA23454B96CB}">
      <text>
        <r>
          <rPr>
            <b/>
            <sz val="9"/>
            <color indexed="81"/>
            <rFont val="Tahoma"/>
            <family val="2"/>
          </rPr>
          <t>Rogerio Cichota:</t>
        </r>
        <r>
          <rPr>
            <sz val="9"/>
            <color indexed="81"/>
            <rFont val="Tahoma"/>
            <family val="2"/>
          </rPr>
          <t xml:space="preserve">
Missing N concentration data, added average so that N off-take can be calculated</t>
        </r>
      </text>
    </comment>
    <comment ref="A456" authorId="0" shapeId="0" xr:uid="{229899CF-2323-475F-9A1C-92D3754F6006}">
      <text>
        <r>
          <rPr>
            <b/>
            <sz val="9"/>
            <color indexed="81"/>
            <rFont val="Tahoma"/>
            <family val="2"/>
          </rPr>
          <t>Rogerio Cichota:</t>
        </r>
        <r>
          <rPr>
            <sz val="9"/>
            <color indexed="81"/>
            <rFont val="Tahoma"/>
            <family val="2"/>
          </rPr>
          <t xml:space="preserve">
Missing N concentration data, added average so that N off-take can be calculated</t>
        </r>
      </text>
    </comment>
    <comment ref="A457" authorId="0" shapeId="0" xr:uid="{873D2AC6-24A9-4DD1-BC3D-F181AAB5B3FD}">
      <text>
        <r>
          <rPr>
            <b/>
            <sz val="9"/>
            <color indexed="81"/>
            <rFont val="Tahoma"/>
            <family val="2"/>
          </rPr>
          <t>Rogerio Cichota:</t>
        </r>
        <r>
          <rPr>
            <sz val="9"/>
            <color indexed="81"/>
            <rFont val="Tahoma"/>
            <family val="2"/>
          </rPr>
          <t xml:space="preserve">
Missing N concentration data, added average so that N off-take can be calculated</t>
        </r>
      </text>
    </comment>
    <comment ref="A483" authorId="0" shapeId="0" xr:uid="{37C0826B-18FC-40D3-9743-2B8FEE0ACF73}">
      <text>
        <r>
          <rPr>
            <b/>
            <sz val="9"/>
            <color indexed="81"/>
            <rFont val="Tahoma"/>
            <family val="2"/>
          </rPr>
          <t>Rogerio Cichota:</t>
        </r>
        <r>
          <rPr>
            <sz val="9"/>
            <color indexed="81"/>
            <rFont val="Tahoma"/>
            <family val="2"/>
          </rPr>
          <t xml:space="preserve">
Missing N concentration data, added average so that N off-take can be calculated</t>
        </r>
      </text>
    </comment>
    <comment ref="A528" authorId="0" shapeId="0" xr:uid="{752C5425-DCDA-497D-96BE-9A2AB7F31820}">
      <text>
        <r>
          <rPr>
            <b/>
            <sz val="9"/>
            <color indexed="81"/>
            <rFont val="Tahoma"/>
            <family val="2"/>
          </rPr>
          <t>Rogerio Cichota:</t>
        </r>
        <r>
          <rPr>
            <sz val="9"/>
            <color indexed="81"/>
            <rFont val="Tahoma"/>
            <family val="2"/>
          </rPr>
          <t xml:space="preserve">
Original data was missing, added the average so that all dates have the same number of replicates and can compute cumulatives</t>
        </r>
      </text>
    </comment>
    <comment ref="N528" authorId="1" shapeId="0" xr:uid="{AC2954F0-B15A-46B3-9812-A4DC32C99266}">
      <text>
        <r>
          <rPr>
            <b/>
            <sz val="9"/>
            <color indexed="81"/>
            <rFont val="Tahoma"/>
            <family val="2"/>
          </rPr>
          <t>Cichota, Rogerio:</t>
        </r>
        <r>
          <rPr>
            <sz val="9"/>
            <color indexed="81"/>
            <rFont val="Tahoma"/>
            <family val="2"/>
          </rPr>
          <t xml:space="preserve">
Using average of treatment</t>
        </r>
      </text>
    </comment>
    <comment ref="A529" authorId="0" shapeId="0" xr:uid="{795718D2-1F01-4AE4-BD55-47F6A9064609}">
      <text>
        <r>
          <rPr>
            <b/>
            <sz val="9"/>
            <color indexed="81"/>
            <rFont val="Tahoma"/>
            <family val="2"/>
          </rPr>
          <t>Rogerio Cichota:</t>
        </r>
        <r>
          <rPr>
            <sz val="9"/>
            <color indexed="81"/>
            <rFont val="Tahoma"/>
            <family val="2"/>
          </rPr>
          <t xml:space="preserve">
Original data was missing, added the average so that all dates have the same number of replicates and can compute cumulatives</t>
        </r>
      </text>
    </comment>
    <comment ref="N529" authorId="1" shapeId="0" xr:uid="{E46A67C4-6175-49A0-A64B-DBA4384D09DD}">
      <text>
        <r>
          <rPr>
            <b/>
            <sz val="9"/>
            <color indexed="81"/>
            <rFont val="Tahoma"/>
            <family val="2"/>
          </rPr>
          <t>Cichota, Rogerio:</t>
        </r>
        <r>
          <rPr>
            <sz val="9"/>
            <color indexed="81"/>
            <rFont val="Tahoma"/>
            <family val="2"/>
          </rPr>
          <t xml:space="preserve">
Using average of treatment</t>
        </r>
      </text>
    </comment>
  </commentList>
</comments>
</file>

<file path=xl/sharedStrings.xml><?xml version="1.0" encoding="utf-8"?>
<sst xmlns="http://schemas.openxmlformats.org/spreadsheetml/2006/main" count="23947" uniqueCount="135">
  <si>
    <t>Season</t>
  </si>
  <si>
    <t>SimulationName</t>
  </si>
  <si>
    <t>Date</t>
  </si>
  <si>
    <t>Source</t>
  </si>
  <si>
    <t>ADF %</t>
  </si>
  <si>
    <t>WSC%</t>
  </si>
  <si>
    <t>DOMD%</t>
  </si>
  <si>
    <t>NDF%</t>
  </si>
  <si>
    <t>OM%</t>
  </si>
  <si>
    <t>CP%</t>
  </si>
  <si>
    <t>ME</t>
  </si>
  <si>
    <t>Rep</t>
  </si>
  <si>
    <t>RegrowthRotation</t>
  </si>
  <si>
    <t>EvalStage</t>
  </si>
  <si>
    <t>HarvestedWt</t>
  </si>
  <si>
    <t>GrowthRate (kgDM/ha/day)</t>
  </si>
  <si>
    <t>AboveGroundWt (kg/ha)</t>
  </si>
  <si>
    <t>LeafLength</t>
  </si>
  <si>
    <t>DMcontent</t>
  </si>
  <si>
    <t>RotationHarvestedWt</t>
  </si>
  <si>
    <t>Harvest</t>
  </si>
  <si>
    <t>Summer</t>
  </si>
  <si>
    <t>Autumn</t>
  </si>
  <si>
    <t>FRNLLincolnNRate200</t>
  </si>
  <si>
    <t>FRNLLincolnNRate500</t>
  </si>
  <si>
    <t>FRNLLincolnNRate0</t>
  </si>
  <si>
    <t>FRNLLincolnNRate100</t>
  </si>
  <si>
    <t>FRNLLincolnNRate350</t>
  </si>
  <si>
    <t>FRNLLincolnNRate50</t>
  </si>
  <si>
    <t>FRNLRuakuraNRate200</t>
  </si>
  <si>
    <t>DairyNZ</t>
  </si>
  <si>
    <t>FRNLRuakuraNRate0</t>
  </si>
  <si>
    <t>FRNLRuakuraNRate100</t>
  </si>
  <si>
    <t>FRNLRuakuraNRate50</t>
  </si>
  <si>
    <t>FRNLRuakuraNRate500</t>
  </si>
  <si>
    <t>FRNLRuakuraNRate350</t>
  </si>
  <si>
    <t>Regrowth1</t>
  </si>
  <si>
    <t>Regrowth2</t>
  </si>
  <si>
    <t>Regrowth3</t>
  </si>
  <si>
    <t>Regrowth4</t>
  </si>
  <si>
    <t>Winter</t>
  </si>
  <si>
    <t>Spring</t>
  </si>
  <si>
    <t>Regrowth</t>
  </si>
  <si>
    <t>LU_GEdwards</t>
  </si>
  <si>
    <t>RELARC_01CultivarLancelotCutFrequency3wks</t>
  </si>
  <si>
    <t>RELARC_01CultivarLancelotCutFrequency5wks</t>
  </si>
  <si>
    <t>RELARC_01CultivarTonicCutFrequency3wks</t>
  </si>
  <si>
    <t>RELARC_01CultivarTonicCutFrequency5wks</t>
  </si>
  <si>
    <t>SandersonE1</t>
  </si>
  <si>
    <t>SandersonE2</t>
  </si>
  <si>
    <t>Eval</t>
  </si>
  <si>
    <t>RELARC_02CultivarLancelot</t>
  </si>
  <si>
    <t>RELARC_02CultivarTonic</t>
  </si>
  <si>
    <t>CumulativeHarvestedWt</t>
  </si>
  <si>
    <t>0</t>
  </si>
  <si>
    <t>200</t>
  </si>
  <si>
    <t>500</t>
  </si>
  <si>
    <t>350</t>
  </si>
  <si>
    <t>50</t>
  </si>
  <si>
    <t>100</t>
  </si>
  <si>
    <t>NRate</t>
  </si>
  <si>
    <t xml:space="preserve">IDs --&gt; </t>
  </si>
  <si>
    <t xml:space="preserve">Date --&gt; </t>
  </si>
  <si>
    <t xml:space="preserve">Auxiliary --&gt; </t>
  </si>
  <si>
    <t xml:space="preserve">Treatments --&gt; </t>
  </si>
  <si>
    <t>Irrig</t>
  </si>
  <si>
    <t xml:space="preserve">Basic data --&gt; </t>
  </si>
  <si>
    <t xml:space="preserve">Calculated data --&gt; </t>
  </si>
  <si>
    <t>AboveGroundWt</t>
  </si>
  <si>
    <t>GrowthSeason</t>
  </si>
  <si>
    <t>Population</t>
  </si>
  <si>
    <t>HerbageNConc</t>
  </si>
  <si>
    <t>Nvals</t>
  </si>
  <si>
    <t>2014/15</t>
  </si>
  <si>
    <t>COUNT</t>
  </si>
  <si>
    <t>2015/16</t>
  </si>
  <si>
    <t>2011/12</t>
  </si>
  <si>
    <t>AboveGround.Wt</t>
  </si>
  <si>
    <t>Leaf.Live.Nconc</t>
  </si>
  <si>
    <t>Stem.Live.Nconc</t>
  </si>
  <si>
    <t>LeafFraction</t>
  </si>
  <si>
    <t>StemFraction</t>
  </si>
  <si>
    <t>Residue.Nconc</t>
  </si>
  <si>
    <t>PlantHeight</t>
  </si>
  <si>
    <t>GrowthRate</t>
  </si>
  <si>
    <t>AboveGroundLive.NConc</t>
  </si>
  <si>
    <t>NumberOfLeaves</t>
  </si>
  <si>
    <t>LAIGreen</t>
  </si>
  <si>
    <t>LightExtinctionCoefficient</t>
  </si>
  <si>
    <t>CumulativeHarvestedN</t>
  </si>
  <si>
    <t>HarvestedN</t>
  </si>
  <si>
    <t>ScottFarmFD902Defoliation15To4</t>
  </si>
  <si>
    <t>ScottFarmFD902Defoliation15To7</t>
  </si>
  <si>
    <t>ScottFarmFD902Defoliation25To4</t>
  </si>
  <si>
    <t>ScottFarmFD902Defoliation25To7</t>
  </si>
  <si>
    <t>ScottFarmFD902Defoliation35To4</t>
  </si>
  <si>
    <t>ScottFarmFD902Defoliation35To7</t>
  </si>
  <si>
    <t>ScottFarmFD902Defoliation45To4</t>
  </si>
  <si>
    <t>ScottFarmFD902Defoliation45To7</t>
  </si>
  <si>
    <t>LincolnRDFNRateLow</t>
  </si>
  <si>
    <t>LincolnRDFNRateHigh</t>
  </si>
  <si>
    <t>Low</t>
  </si>
  <si>
    <t>High</t>
  </si>
  <si>
    <t>LU_RBryant</t>
  </si>
  <si>
    <t>Defoliation</t>
  </si>
  <si>
    <t>15To4</t>
  </si>
  <si>
    <t>15To7</t>
  </si>
  <si>
    <t>25To4</t>
  </si>
  <si>
    <t>25To7</t>
  </si>
  <si>
    <t>35To4</t>
  </si>
  <si>
    <t>35To7</t>
  </si>
  <si>
    <t>45To4</t>
  </si>
  <si>
    <t>45To7</t>
  </si>
  <si>
    <t>No1FarmGrazeFrequency2wks</t>
  </si>
  <si>
    <t>No1FarmGrazeFrequency4wks</t>
  </si>
  <si>
    <t>2010/11</t>
  </si>
  <si>
    <t>ScottFarmFD902</t>
  </si>
  <si>
    <t>LincolnRDF</t>
  </si>
  <si>
    <t xml:space="preserve"> » FRNL datasets</t>
  </si>
  <si>
    <t xml:space="preserve"> These comprise field trials performed at Lincoln and Ruakura, New Zealand, between 2014 and 2016, as part of the (Forages for Reduced Nitrogen Leaching) project</t>
  </si>
  <si>
    <t xml:space="preserve">  The soil at Lincoln University Research Dairy Farm was a Templeton fine sandy loam (an Immature Pallic soil), whileat  DairyNZ's Scott Farm, in Ruakura, the soil was a Horotiu silt loam (an Orthic Allophanic soil)</t>
  </si>
  <si>
    <t xml:space="preserve">  The experiment consisted of six fertiliser treatments (N rates of 0, 50, 100, 200, 350 and 500 kg/ha/yr) with three or four replicates. They were irrigated in Lincoln and generally rainefed in Ruakura</t>
  </si>
  <si>
    <t xml:space="preserve">  The swards were under regularly cut, with biomass removed, and fertilised within a couple of days.</t>
  </si>
  <si>
    <t xml:space="preserve"> These comprise defoliation trials conducted in 1998-1999 and 2000-2001, at Russell E. Larson Agricultural Research Center, Pennsylvania, USA.  The trial used  two plantain forage cultivars ('*Lancelot*' and '*Tonic*') </t>
  </si>
  <si>
    <t xml:space="preserve">  Treatments consisted of varying defoliation intervals (2 - 5 weeks). And some N fertiliser was applied during the trial. No irrigation was used.</t>
  </si>
  <si>
    <t xml:space="preserve">  The soil was a Hagerstown silt loam (fine, mixed, semiactive mesic Typic Hapludalfs).</t>
  </si>
  <si>
    <t xml:space="preserve"> » RELARC datasets</t>
  </si>
  <si>
    <t xml:space="preserve"> » ScottFarm FD902 dataset</t>
  </si>
  <si>
    <t xml:space="preserve"> Data from a defoliation trial at Scott farm, Hamilton, New Zealand, run from 2010 to 2012 by DairyNZ.  The study investigated the effect of cut height (which define rotation length) and residual height on plant growth</t>
  </si>
  <si>
    <t xml:space="preserve">  Irrigation was applied in the first year and fertiliser was applied over summer.</t>
  </si>
  <si>
    <t xml:space="preserve">  The soil was a Horotiu silt loam (an Orthic Allophanic soil)</t>
  </si>
  <si>
    <t xml:space="preserve">  The experiment had two nitrogen treatments (125 and 250 kg N/ha/yr), applied after grazing</t>
  </si>
  <si>
    <t xml:space="preserve">  The soil was a Templeton fine sandy loam (an Immature Pallic soil)</t>
  </si>
  <si>
    <t xml:space="preserve"> Data obtained from the monoculture plots of a field trial performed at Lincoln University Research Dairy Farm, New Zealand, between 2010 and 2012. </t>
  </si>
  <si>
    <t xml:space="preserve"> » LincolnRDF dataset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</si>
</sst>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yyyy\-mm\-dd"/>
    <numFmt numFmtId="165" formatCode="0.0"/>
    <numFmt numFmtId="166" formatCode="0.000"/>
    <numFmt numFmtId="167" formatCode="0;[Red]0"/>
  </numFmts>
  <fonts count="14" x14ac:knownFonts="1">
    <font>
      <sz val="11"/>
      <color theme="1"/>
      <name val="Calibri"/>
      <family val="2"/>
      <scheme val="minor"/>
    </font>
    <font>
      <sz val="10"/>
      <name val="Arial"/>
      <family val="2"/>
    </font>
    <font>
      <sz val="11"/>
      <color theme="1"/>
      <name val="Calibri"/>
      <family val="2"/>
      <scheme val="minor"/>
    </font>
    <font>
      <b/>
      <sz val="11"/>
      <color theme="1"/>
      <name val="Calibri"/>
      <family val="2"/>
      <scheme val="minor"/>
    </font>
    <font>
      <b/>
      <sz val="11"/>
      <color indexed="8"/>
      <name val="Calibri"/>
      <family val="2"/>
      <scheme val="minor"/>
    </font>
    <font>
      <sz val="11"/>
      <color indexed="8"/>
      <name val="Calibri"/>
      <family val="2"/>
      <scheme val="minor"/>
    </font>
    <font>
      <sz val="9"/>
      <color indexed="81"/>
      <name val="Tahoma"/>
      <family val="2"/>
    </font>
    <font>
      <b/>
      <sz val="9"/>
      <color indexed="81"/>
      <name val="Tahoma"/>
      <family val="2"/>
    </font>
    <font>
      <sz val="11"/>
      <color rgb="FF9C0006"/>
      <name val="Calibri"/>
      <family val="2"/>
      <scheme val="minor"/>
    </font>
    <font>
      <sz val="11"/>
      <color rgb="FF9C5700"/>
      <name val="Calibri"/>
      <family val="2"/>
      <scheme val="minor"/>
    </font>
    <font>
      <sz val="11"/>
      <name val="Calibri"/>
      <family val="2"/>
      <scheme val="minor"/>
    </font>
    <font>
      <sz val="8"/>
      <name val="Calibri"/>
      <family val="2"/>
      <scheme val="minor"/>
    </font>
    <font>
      <b/>
      <sz val="11"/>
      <name val="Calibri"/>
      <family val="2"/>
      <scheme val="minor"/>
    </font>
    <font>
      <sz val="11"/>
      <name val="Calibri"/>
      <family val="2"/>
    </font>
  </fonts>
  <fills count="13">
    <fill>
      <patternFill patternType="none"/>
    </fill>
    <fill>
      <patternFill patternType="gray125"/>
    </fill>
    <fill>
      <patternFill patternType="solid">
        <fgColor rgb="FFFFC7CE"/>
      </patternFill>
    </fill>
    <fill>
      <patternFill patternType="solid">
        <fgColor rgb="FFFFEB9C"/>
      </patternFill>
    </fill>
    <fill>
      <patternFill patternType="solid">
        <fgColor theme="8" tint="0.79998168889431442"/>
        <bgColor indexed="64"/>
      </patternFill>
    </fill>
    <fill>
      <patternFill patternType="solid">
        <fgColor theme="5" tint="0.79998168889431442"/>
        <bgColor indexed="64"/>
      </patternFill>
    </fill>
    <fill>
      <patternFill patternType="solid">
        <fgColor theme="2" tint="-9.9978637043366805E-2"/>
        <bgColor indexed="64"/>
      </patternFill>
    </fill>
    <fill>
      <patternFill patternType="solid">
        <fgColor theme="7" tint="0.59999389629810485"/>
        <bgColor indexed="64"/>
      </patternFill>
    </fill>
    <fill>
      <patternFill patternType="solid">
        <fgColor theme="9" tint="0.79998168889431442"/>
        <bgColor indexed="64"/>
      </patternFill>
    </fill>
    <fill>
      <patternFill patternType="solid">
        <fgColor rgb="FFFFFFCC"/>
        <bgColor indexed="64"/>
      </patternFill>
    </fill>
    <fill>
      <patternFill patternType="solid">
        <fgColor rgb="FFB8E08C"/>
        <bgColor indexed="64"/>
      </patternFill>
    </fill>
    <fill>
      <patternFill patternType="solid">
        <fgColor rgb="FFC9E8A6"/>
        <bgColor indexed="64"/>
      </patternFill>
    </fill>
    <fill>
      <patternFill patternType="solid">
        <fgColor rgb="FFFFFF00"/>
        <bgColor indexed="64"/>
      </patternFill>
    </fill>
  </fills>
  <borders count="3">
    <border>
      <left/>
      <right/>
      <top/>
      <bottom/>
      <diagonal/>
    </border>
    <border>
      <left/>
      <right/>
      <top/>
      <bottom style="thin">
        <color indexed="64"/>
      </bottom>
      <diagonal/>
    </border>
    <border>
      <left/>
      <right/>
      <top/>
      <bottom style="thin">
        <color theme="2" tint="-9.9978637043366805E-2"/>
      </bottom>
      <diagonal/>
    </border>
  </borders>
  <cellStyleXfs count="5">
    <xf numFmtId="0" fontId="0" fillId="0" borderId="0"/>
    <xf numFmtId="0" fontId="1" fillId="0" borderId="0"/>
    <xf numFmtId="9" fontId="2" fillId="0" borderId="0" applyFont="0" applyFill="0" applyBorder="0" applyAlignment="0" applyProtection="0"/>
    <xf numFmtId="0" fontId="8" fillId="2" borderId="0" applyNumberFormat="0" applyBorder="0" applyAlignment="0" applyProtection="0"/>
    <xf numFmtId="0" fontId="9" fillId="3" borderId="0" applyNumberFormat="0" applyBorder="0" applyAlignment="0" applyProtection="0"/>
  </cellStyleXfs>
  <cellXfs count="45">
    <xf numFmtId="0" fontId="0" fillId="0" borderId="0" xfId="0"/>
    <xf numFmtId="0" fontId="3" fillId="0" borderId="0" xfId="0" applyFont="1"/>
    <xf numFmtId="0" fontId="0" fillId="0" borderId="0" xfId="0" applyAlignment="1">
      <alignment horizontal="right"/>
    </xf>
    <xf numFmtId="164" fontId="0" fillId="0" borderId="0" xfId="0" applyNumberFormat="1" applyFill="1" applyAlignment="1">
      <alignment horizontal="right"/>
    </xf>
    <xf numFmtId="165" fontId="5" fillId="0" borderId="0" xfId="0" applyNumberFormat="1" applyFont="1" applyFill="1" applyAlignment="1">
      <alignment vertical="top"/>
    </xf>
    <xf numFmtId="14" fontId="0" fillId="0" borderId="0" xfId="0" applyNumberFormat="1"/>
    <xf numFmtId="0" fontId="3" fillId="4" borderId="0" xfId="0" applyFont="1" applyFill="1" applyAlignment="1">
      <alignment horizontal="center"/>
    </xf>
    <xf numFmtId="0" fontId="3" fillId="5" borderId="0" xfId="0" applyFont="1" applyFill="1" applyAlignment="1">
      <alignment horizontal="center"/>
    </xf>
    <xf numFmtId="0" fontId="3" fillId="6" borderId="0" xfId="0" applyFont="1" applyFill="1" applyAlignment="1">
      <alignment horizontal="center"/>
    </xf>
    <xf numFmtId="0" fontId="3" fillId="7" borderId="0" xfId="0" applyFont="1" applyFill="1" applyAlignment="1">
      <alignment horizontal="center"/>
    </xf>
    <xf numFmtId="0" fontId="3" fillId="8" borderId="0" xfId="0" applyFont="1" applyFill="1" applyAlignment="1">
      <alignment horizontal="center"/>
    </xf>
    <xf numFmtId="0" fontId="3" fillId="9" borderId="0" xfId="0" applyFont="1" applyFill="1" applyAlignment="1">
      <alignment horizontal="center"/>
    </xf>
    <xf numFmtId="0" fontId="3" fillId="4" borderId="0" xfId="0" applyFont="1" applyFill="1" applyAlignment="1">
      <alignment horizontal="left"/>
    </xf>
    <xf numFmtId="0" fontId="3" fillId="5" borderId="0" xfId="0" applyFont="1" applyFill="1" applyAlignment="1">
      <alignment horizontal="right"/>
    </xf>
    <xf numFmtId="0" fontId="3" fillId="7" borderId="0" xfId="0" applyFont="1" applyFill="1" applyAlignment="1">
      <alignment horizontal="right"/>
    </xf>
    <xf numFmtId="0" fontId="3" fillId="6" borderId="0" xfId="0" applyFont="1" applyFill="1" applyAlignment="1">
      <alignment horizontal="right"/>
    </xf>
    <xf numFmtId="0" fontId="3" fillId="9" borderId="0" xfId="0" applyFont="1" applyFill="1" applyAlignment="1">
      <alignment horizontal="right"/>
    </xf>
    <xf numFmtId="0" fontId="3" fillId="8" borderId="0" xfId="0" applyFont="1" applyFill="1" applyAlignment="1">
      <alignment horizontal="right"/>
    </xf>
    <xf numFmtId="4" fontId="4" fillId="8" borderId="0" xfId="0" applyNumberFormat="1" applyFont="1" applyFill="1" applyAlignment="1">
      <alignment horizontal="right"/>
    </xf>
    <xf numFmtId="9" fontId="3" fillId="8" borderId="1" xfId="2" applyFont="1" applyFill="1" applyBorder="1" applyAlignment="1">
      <alignment horizontal="right"/>
    </xf>
    <xf numFmtId="164" fontId="0" fillId="0" borderId="0" xfId="0" applyNumberFormat="1" applyAlignment="1">
      <alignment horizontal="right"/>
    </xf>
    <xf numFmtId="0" fontId="3" fillId="6" borderId="2" xfId="0" applyFont="1" applyFill="1" applyBorder="1" applyAlignment="1">
      <alignment horizontal="right"/>
    </xf>
    <xf numFmtId="1" fontId="0" fillId="0" borderId="0" xfId="0" applyNumberFormat="1" applyAlignment="1">
      <alignment horizontal="right"/>
    </xf>
    <xf numFmtId="165" fontId="0" fillId="0" borderId="0" xfId="0" applyNumberFormat="1" applyAlignment="1">
      <alignment horizontal="right"/>
    </xf>
    <xf numFmtId="166" fontId="0" fillId="0" borderId="0" xfId="0" applyNumberFormat="1" applyAlignment="1">
      <alignment horizontal="right"/>
    </xf>
    <xf numFmtId="0" fontId="0" fillId="0" borderId="0" xfId="0" applyAlignment="1">
      <alignment horizontal="left"/>
    </xf>
    <xf numFmtId="0" fontId="8" fillId="2" borderId="0" xfId="3"/>
    <xf numFmtId="165" fontId="8" fillId="2" borderId="0" xfId="3" applyNumberFormat="1" applyAlignment="1">
      <alignment vertical="top"/>
    </xf>
    <xf numFmtId="164" fontId="8" fillId="2" borderId="0" xfId="3" applyNumberFormat="1" applyAlignment="1">
      <alignment horizontal="right"/>
    </xf>
    <xf numFmtId="165" fontId="9" fillId="3" borderId="0" xfId="4" applyNumberFormat="1" applyAlignment="1">
      <alignment vertical="top"/>
    </xf>
    <xf numFmtId="0" fontId="9" fillId="3" borderId="0" xfId="4"/>
    <xf numFmtId="164" fontId="9" fillId="3" borderId="0" xfId="4" applyNumberFormat="1" applyAlignment="1">
      <alignment horizontal="right"/>
    </xf>
    <xf numFmtId="167" fontId="12" fillId="10" borderId="0" xfId="0" applyNumberFormat="1" applyFont="1" applyFill="1" applyAlignment="1">
      <alignment horizontal="center" vertical="center"/>
    </xf>
    <xf numFmtId="167" fontId="12" fillId="0" borderId="0" xfId="0" applyNumberFormat="1" applyFont="1" applyAlignment="1">
      <alignment horizontal="center" vertical="center"/>
    </xf>
    <xf numFmtId="14" fontId="10" fillId="0" borderId="0" xfId="0" applyNumberFormat="1" applyFont="1" applyAlignment="1">
      <alignment horizontal="center" vertical="center"/>
    </xf>
    <xf numFmtId="1" fontId="12" fillId="10" borderId="0" xfId="0" applyNumberFormat="1" applyFont="1" applyFill="1" applyAlignment="1">
      <alignment horizontal="center" vertical="center"/>
    </xf>
    <xf numFmtId="1" fontId="0" fillId="0" borderId="0" xfId="0" applyNumberFormat="1" applyAlignment="1">
      <alignment horizontal="center"/>
    </xf>
    <xf numFmtId="14" fontId="13" fillId="0" borderId="0" xfId="0" applyNumberFormat="1" applyFont="1" applyAlignment="1">
      <alignment horizontal="center" vertical="center"/>
    </xf>
    <xf numFmtId="1" fontId="12" fillId="0" borderId="0" xfId="0" applyNumberFormat="1" applyFont="1" applyAlignment="1">
      <alignment horizontal="center" vertical="center"/>
    </xf>
    <xf numFmtId="14" fontId="5" fillId="0" borderId="0" xfId="0" applyNumberFormat="1" applyFont="1" applyAlignment="1" applyProtection="1">
      <alignment horizontal="center" vertical="center"/>
      <protection locked="0"/>
    </xf>
    <xf numFmtId="14" fontId="0" fillId="0" borderId="0" xfId="0" applyNumberFormat="1" applyAlignment="1">
      <alignment horizontal="center"/>
    </xf>
    <xf numFmtId="165" fontId="0" fillId="11" borderId="0" xfId="0" applyNumberFormat="1" applyFill="1" applyAlignment="1">
      <alignment horizontal="center"/>
    </xf>
    <xf numFmtId="14" fontId="0" fillId="12" borderId="0" xfId="0" applyNumberFormat="1" applyFill="1" applyAlignment="1">
      <alignment horizontal="center"/>
    </xf>
    <xf numFmtId="165" fontId="0" fillId="12" borderId="0" xfId="0" applyNumberFormat="1" applyFill="1" applyAlignment="1">
      <alignment horizontal="center"/>
    </xf>
    <xf numFmtId="1" fontId="0" fillId="0" borderId="0" xfId="0" applyNumberFormat="1"/>
  </cellXfs>
  <cellStyles count="5">
    <cellStyle name="Bad" xfId="3" builtinId="27"/>
    <cellStyle name="Neutral" xfId="4" builtinId="28"/>
    <cellStyle name="Normal" xfId="0" builtinId="0"/>
    <cellStyle name="Normal 2" xfId="1" xr:uid="{00000000-0005-0000-0000-000001000000}"/>
    <cellStyle name="Percent" xfId="2"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K38"/>
  <sheetViews>
    <sheetView tabSelected="1" workbookViewId="0">
      <selection activeCell="A23" sqref="A23"/>
    </sheetView>
  </sheetViews>
  <sheetFormatPr defaultRowHeight="15" x14ac:dyDescent="0.25"/>
  <cols>
    <col min="3" max="3" width="16.28515625" bestFit="1" customWidth="1"/>
  </cols>
  <sheetData>
    <row r="2" spans="1:11" x14ac:dyDescent="0.25">
      <c r="K2" t="s">
        <v>116</v>
      </c>
    </row>
    <row r="3" spans="1:11" x14ac:dyDescent="0.25">
      <c r="A3" s="1" t="s">
        <v>118</v>
      </c>
      <c r="K3" t="s">
        <v>117</v>
      </c>
    </row>
    <row r="4" spans="1:11" x14ac:dyDescent="0.25">
      <c r="A4" t="s">
        <v>119</v>
      </c>
    </row>
    <row r="5" spans="1:11" x14ac:dyDescent="0.25">
      <c r="A5" t="s">
        <v>121</v>
      </c>
    </row>
    <row r="6" spans="1:11" x14ac:dyDescent="0.25">
      <c r="A6" t="s">
        <v>120</v>
      </c>
    </row>
    <row r="7" spans="1:11" x14ac:dyDescent="0.25">
      <c r="A7" t="s">
        <v>122</v>
      </c>
    </row>
    <row r="9" spans="1:11" x14ac:dyDescent="0.25">
      <c r="A9" s="1" t="s">
        <v>126</v>
      </c>
    </row>
    <row r="10" spans="1:11" x14ac:dyDescent="0.25">
      <c r="A10" t="s">
        <v>123</v>
      </c>
    </row>
    <row r="11" spans="1:11" x14ac:dyDescent="0.25">
      <c r="A11" t="s">
        <v>124</v>
      </c>
    </row>
    <row r="12" spans="1:11" x14ac:dyDescent="0.25">
      <c r="A12" t="s">
        <v>125</v>
      </c>
    </row>
    <row r="14" spans="1:11" x14ac:dyDescent="0.25">
      <c r="A14" s="1" t="s">
        <v>127</v>
      </c>
    </row>
    <row r="15" spans="1:11" x14ac:dyDescent="0.25">
      <c r="A15" t="s">
        <v>128</v>
      </c>
    </row>
    <row r="16" spans="1:11" x14ac:dyDescent="0.25">
      <c r="A16" t="s">
        <v>129</v>
      </c>
    </row>
    <row r="17" spans="1:1" x14ac:dyDescent="0.25">
      <c r="A17" t="s">
        <v>130</v>
      </c>
    </row>
    <row r="19" spans="1:1" x14ac:dyDescent="0.25">
      <c r="A19" s="1" t="s">
        <v>134</v>
      </c>
    </row>
    <row r="20" spans="1:1" x14ac:dyDescent="0.25">
      <c r="A20" t="s">
        <v>133</v>
      </c>
    </row>
    <row r="21" spans="1:1" x14ac:dyDescent="0.25">
      <c r="A21" t="s">
        <v>131</v>
      </c>
    </row>
    <row r="22" spans="1:1" x14ac:dyDescent="0.25">
      <c r="A22" t="s">
        <v>132</v>
      </c>
    </row>
    <row r="33" spans="2:3" x14ac:dyDescent="0.25">
      <c r="B33" s="2" t="s">
        <v>61</v>
      </c>
      <c r="C33" s="6" t="s">
        <v>1</v>
      </c>
    </row>
    <row r="34" spans="2:3" x14ac:dyDescent="0.25">
      <c r="B34" s="2" t="s">
        <v>62</v>
      </c>
      <c r="C34" s="7" t="s">
        <v>2</v>
      </c>
    </row>
    <row r="35" spans="2:3" x14ac:dyDescent="0.25">
      <c r="B35" s="2" t="s">
        <v>63</v>
      </c>
      <c r="C35" s="8" t="s">
        <v>0</v>
      </c>
    </row>
    <row r="36" spans="2:3" x14ac:dyDescent="0.25">
      <c r="B36" s="2" t="s">
        <v>64</v>
      </c>
      <c r="C36" s="9" t="s">
        <v>65</v>
      </c>
    </row>
    <row r="37" spans="2:3" x14ac:dyDescent="0.25">
      <c r="B37" s="2" t="s">
        <v>66</v>
      </c>
      <c r="C37" s="10" t="s">
        <v>14</v>
      </c>
    </row>
    <row r="38" spans="2:3" x14ac:dyDescent="0.25">
      <c r="B38" s="2" t="s">
        <v>67</v>
      </c>
      <c r="C38" s="11" t="s">
        <v>68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O4569"/>
  <sheetViews>
    <sheetView zoomScaleNormal="100" workbookViewId="0">
      <pane xSplit="6" ySplit="1" topLeftCell="G4534" activePane="bottomRight" state="frozen"/>
      <selection pane="topRight" activeCell="F1" sqref="F1"/>
      <selection pane="bottomLeft" activeCell="A2" sqref="A2"/>
      <selection pane="bottomRight" activeCell="A1520" sqref="A1520:G4569"/>
    </sheetView>
  </sheetViews>
  <sheetFormatPr defaultRowHeight="15" x14ac:dyDescent="0.25"/>
  <cols>
    <col min="1" max="1" width="43.28515625" customWidth="1"/>
    <col min="2" max="2" width="15.7109375" customWidth="1"/>
    <col min="3" max="3" width="10.42578125" bestFit="1" customWidth="1"/>
    <col min="4" max="4" width="4" bestFit="1" customWidth="1"/>
    <col min="5" max="5" width="6.42578125" bestFit="1" customWidth="1"/>
    <col min="6" max="6" width="11" bestFit="1" customWidth="1"/>
    <col min="7" max="7" width="14.140625" bestFit="1" customWidth="1"/>
    <col min="8" max="8" width="7.85546875" bestFit="1" customWidth="1"/>
    <col min="9" max="9" width="16.28515625" bestFit="1" customWidth="1"/>
    <col min="10" max="10" width="10.7109375" bestFit="1" customWidth="1"/>
    <col min="11" max="11" width="23.42578125" bestFit="1" customWidth="1"/>
    <col min="12" max="12" width="16.7109375" customWidth="1"/>
    <col min="13" max="13" width="11.85546875" bestFit="1" customWidth="1"/>
    <col min="14" max="14" width="19.42578125" bestFit="1" customWidth="1"/>
    <col min="15" max="15" width="22.42578125" bestFit="1" customWidth="1"/>
    <col min="16" max="16" width="15" bestFit="1" customWidth="1"/>
    <col min="17" max="17" width="15.85546875" bestFit="1" customWidth="1"/>
    <col min="18" max="18" width="14.28515625" bestFit="1" customWidth="1"/>
    <col min="19" max="19" width="10.7109375" bestFit="1" customWidth="1"/>
    <col min="20" max="20" width="11.85546875" bestFit="1" customWidth="1"/>
    <col min="21" max="21" width="12.7109375" bestFit="1" customWidth="1"/>
    <col min="22" max="22" width="11.42578125" bestFit="1" customWidth="1"/>
    <col min="23" max="23" width="26.28515625" bestFit="1" customWidth="1"/>
    <col min="24" max="24" width="11.42578125" customWidth="1"/>
    <col min="31" max="31" width="10.42578125" customWidth="1"/>
    <col min="32" max="32" width="14.28515625" bestFit="1" customWidth="1"/>
    <col min="34" max="34" width="11" bestFit="1" customWidth="1"/>
    <col min="35" max="35" width="16.140625" customWidth="1"/>
    <col min="36" max="36" width="9.85546875" bestFit="1" customWidth="1"/>
    <col min="37" max="37" width="8.42578125" bestFit="1" customWidth="1"/>
    <col min="38" max="38" width="26.140625" customWidth="1"/>
    <col min="39" max="39" width="11.42578125" bestFit="1" customWidth="1"/>
    <col min="40" max="40" width="21" bestFit="1" customWidth="1"/>
  </cols>
  <sheetData>
    <row r="1" spans="1:41" x14ac:dyDescent="0.25">
      <c r="A1" s="12" t="s">
        <v>1</v>
      </c>
      <c r="B1" s="12" t="s">
        <v>3</v>
      </c>
      <c r="C1" s="13" t="s">
        <v>2</v>
      </c>
      <c r="D1" s="13" t="s">
        <v>11</v>
      </c>
      <c r="E1" s="14" t="s">
        <v>60</v>
      </c>
      <c r="F1" s="14" t="s">
        <v>104</v>
      </c>
      <c r="G1" s="15" t="s">
        <v>69</v>
      </c>
      <c r="H1" s="15" t="s">
        <v>0</v>
      </c>
      <c r="I1" s="15" t="s">
        <v>12</v>
      </c>
      <c r="J1" s="15" t="s">
        <v>13</v>
      </c>
      <c r="K1" s="16" t="s">
        <v>16</v>
      </c>
      <c r="L1" s="17" t="s">
        <v>77</v>
      </c>
      <c r="M1" s="17" t="s">
        <v>14</v>
      </c>
      <c r="N1" s="17" t="s">
        <v>19</v>
      </c>
      <c r="O1" s="16" t="s">
        <v>53</v>
      </c>
      <c r="P1" s="17" t="s">
        <v>78</v>
      </c>
      <c r="Q1" s="17" t="s">
        <v>79</v>
      </c>
      <c r="R1" s="17" t="s">
        <v>82</v>
      </c>
      <c r="S1" s="17" t="s">
        <v>70</v>
      </c>
      <c r="T1" s="17" t="s">
        <v>80</v>
      </c>
      <c r="U1" s="17" t="s">
        <v>81</v>
      </c>
      <c r="V1" s="17" t="s">
        <v>83</v>
      </c>
      <c r="W1" s="16" t="s">
        <v>15</v>
      </c>
      <c r="X1" s="17" t="s">
        <v>84</v>
      </c>
      <c r="Y1" s="18" t="s">
        <v>4</v>
      </c>
      <c r="Z1" s="18" t="s">
        <v>5</v>
      </c>
      <c r="AA1" s="18" t="s">
        <v>6</v>
      </c>
      <c r="AB1" s="18" t="s">
        <v>7</v>
      </c>
      <c r="AC1" s="18" t="s">
        <v>8</v>
      </c>
      <c r="AD1" s="18" t="s">
        <v>9</v>
      </c>
      <c r="AE1" s="16" t="s">
        <v>85</v>
      </c>
      <c r="AF1" s="18" t="s">
        <v>71</v>
      </c>
      <c r="AG1" s="19" t="s">
        <v>10</v>
      </c>
      <c r="AH1" s="19" t="s">
        <v>18</v>
      </c>
      <c r="AI1" s="17" t="s">
        <v>86</v>
      </c>
      <c r="AJ1" s="17" t="s">
        <v>17</v>
      </c>
      <c r="AK1" s="17" t="s">
        <v>87</v>
      </c>
      <c r="AL1" s="17" t="s">
        <v>88</v>
      </c>
      <c r="AM1" s="16" t="s">
        <v>90</v>
      </c>
      <c r="AN1" s="16" t="s">
        <v>89</v>
      </c>
      <c r="AO1" s="15" t="s">
        <v>72</v>
      </c>
    </row>
    <row r="2" spans="1:41" x14ac:dyDescent="0.25">
      <c r="A2" s="4" t="s">
        <v>25</v>
      </c>
      <c r="B2" t="s">
        <v>43</v>
      </c>
      <c r="C2" s="3">
        <v>41920</v>
      </c>
      <c r="D2">
        <v>1</v>
      </c>
      <c r="E2" t="s">
        <v>54</v>
      </c>
      <c r="G2" s="25" t="s">
        <v>73</v>
      </c>
      <c r="H2" t="s">
        <v>41</v>
      </c>
      <c r="I2">
        <v>1.1000000000000001</v>
      </c>
      <c r="J2" s="2" t="s">
        <v>20</v>
      </c>
      <c r="K2" s="2" t="str">
        <f t="shared" ref="K2:K25" si="0">IF(ISNUMBER(L2),L2*10,"")</f>
        <v/>
      </c>
      <c r="O2" s="2" t="str">
        <f>IF(ISNUMBER(N2),SUMIFS(N$1:$N2,A$1:$A2,A2,G$1:$G2,G2,D$1:$D2,D2),"")</f>
        <v/>
      </c>
      <c r="W2" s="2" t="str">
        <f t="shared" ref="W2:W25" si="1">IF(ISNUMBER(X2),X2*10,"")</f>
        <v/>
      </c>
      <c r="Y2">
        <v>17.02</v>
      </c>
      <c r="Z2">
        <v>10.305</v>
      </c>
      <c r="AA2">
        <v>77.954999999999998</v>
      </c>
      <c r="AB2">
        <v>25.637</v>
      </c>
      <c r="AC2">
        <v>85.581000000000003</v>
      </c>
      <c r="AD2">
        <v>15.215</v>
      </c>
      <c r="AE2" s="2">
        <f t="shared" ref="AE2:AE25" si="2">IF(ISNUMBER(AF2),AF2,"")</f>
        <v>2.4344000000000001E-2</v>
      </c>
      <c r="AF2">
        <v>2.4344000000000001E-2</v>
      </c>
      <c r="AG2">
        <v>12.472799999999999</v>
      </c>
      <c r="AM2" s="2" t="str">
        <f t="shared" ref="AM2:AM25" si="3">IF(AND(ISNUMBER(AE2),ISNUMBER(N2)),ROUND(N2*AE2,3),"")</f>
        <v/>
      </c>
      <c r="AN2" s="2" t="str">
        <f>IF(ISNUMBER(AM2),SUMIFS($AM$1:AM2,$A$1:A2,A2,$G$1:G2,G2,$D$1:D2,D2),"")</f>
        <v/>
      </c>
      <c r="AO2">
        <f t="shared" ref="AO2:AO26" si="4">COUNT(L2:AN2)</f>
        <v>9</v>
      </c>
    </row>
    <row r="3" spans="1:41" x14ac:dyDescent="0.25">
      <c r="A3" s="4" t="s">
        <v>23</v>
      </c>
      <c r="B3" t="s">
        <v>43</v>
      </c>
      <c r="C3" s="3">
        <v>41920</v>
      </c>
      <c r="D3">
        <v>1</v>
      </c>
      <c r="E3" t="s">
        <v>55</v>
      </c>
      <c r="G3" s="25" t="s">
        <v>73</v>
      </c>
      <c r="H3" t="s">
        <v>41</v>
      </c>
      <c r="I3">
        <v>1.1000000000000001</v>
      </c>
      <c r="J3" s="2" t="s">
        <v>20</v>
      </c>
      <c r="K3" s="2" t="str">
        <f t="shared" si="0"/>
        <v/>
      </c>
      <c r="O3" s="2" t="str">
        <f>IF(ISNUMBER(N3),SUMIFS(N$1:$N3,A$1:$A3,A3,G$1:$G3,G3,D$1:$D3,D3),"")</f>
        <v/>
      </c>
      <c r="W3" s="2" t="str">
        <f t="shared" si="1"/>
        <v/>
      </c>
      <c r="Y3">
        <v>18.933</v>
      </c>
      <c r="Z3">
        <v>8.5169999999999995</v>
      </c>
      <c r="AA3">
        <v>75.930999999999997</v>
      </c>
      <c r="AB3">
        <v>27.295000000000002</v>
      </c>
      <c r="AC3">
        <v>86.614000000000004</v>
      </c>
      <c r="AD3">
        <v>18.457000000000001</v>
      </c>
      <c r="AE3" s="2">
        <f t="shared" si="2"/>
        <v>2.9531200000000001E-2</v>
      </c>
      <c r="AF3">
        <v>2.9531200000000001E-2</v>
      </c>
      <c r="AG3">
        <v>12.148960000000001</v>
      </c>
      <c r="AM3" s="2" t="str">
        <f t="shared" si="3"/>
        <v/>
      </c>
      <c r="AN3" s="2" t="str">
        <f>IF(ISNUMBER(AM3),SUMIFS($AM$1:AM3,$A$1:A3,A3,$G$1:G3,G3,$D$1:D3,D3),"")</f>
        <v/>
      </c>
      <c r="AO3">
        <f t="shared" si="4"/>
        <v>9</v>
      </c>
    </row>
    <row r="4" spans="1:41" x14ac:dyDescent="0.25">
      <c r="A4" s="4" t="s">
        <v>24</v>
      </c>
      <c r="B4" t="s">
        <v>43</v>
      </c>
      <c r="C4" s="3">
        <v>41920</v>
      </c>
      <c r="D4">
        <v>1</v>
      </c>
      <c r="E4" t="s">
        <v>56</v>
      </c>
      <c r="G4" s="25" t="s">
        <v>73</v>
      </c>
      <c r="H4" t="s">
        <v>41</v>
      </c>
      <c r="I4">
        <v>1.1000000000000001</v>
      </c>
      <c r="J4" s="2" t="s">
        <v>20</v>
      </c>
      <c r="K4" s="2" t="str">
        <f t="shared" si="0"/>
        <v/>
      </c>
      <c r="O4" s="2" t="str">
        <f>IF(ISNUMBER(N4),SUMIFS(N$1:$N4,A$1:$A4,A4,G$1:$G4,G4,D$1:$D4,D4),"")</f>
        <v/>
      </c>
      <c r="W4" s="2" t="str">
        <f t="shared" si="1"/>
        <v/>
      </c>
      <c r="Y4">
        <v>16.937999999999999</v>
      </c>
      <c r="Z4">
        <v>10.026999999999999</v>
      </c>
      <c r="AA4">
        <v>79.900000000000006</v>
      </c>
      <c r="AB4">
        <v>23.257999999999999</v>
      </c>
      <c r="AC4">
        <v>86.468999999999994</v>
      </c>
      <c r="AD4">
        <v>19.117999999999999</v>
      </c>
      <c r="AE4" s="2">
        <f t="shared" si="2"/>
        <v>3.0588799999999999E-2</v>
      </c>
      <c r="AF4">
        <v>3.0588799999999999E-2</v>
      </c>
      <c r="AG4">
        <v>12.784000000000001</v>
      </c>
      <c r="AM4" s="2" t="str">
        <f t="shared" si="3"/>
        <v/>
      </c>
      <c r="AN4" s="2" t="str">
        <f>IF(ISNUMBER(AM4),SUMIFS($AM$1:AM4,$A$1:A4,A4,$G$1:G4,G4,$D$1:D4,D4),"")</f>
        <v/>
      </c>
      <c r="AO4">
        <f t="shared" si="4"/>
        <v>9</v>
      </c>
    </row>
    <row r="5" spans="1:41" x14ac:dyDescent="0.25">
      <c r="A5" s="4" t="s">
        <v>27</v>
      </c>
      <c r="B5" t="s">
        <v>43</v>
      </c>
      <c r="C5" s="3">
        <v>41920</v>
      </c>
      <c r="D5">
        <v>1</v>
      </c>
      <c r="E5" t="s">
        <v>57</v>
      </c>
      <c r="G5" s="25" t="s">
        <v>73</v>
      </c>
      <c r="H5" t="s">
        <v>41</v>
      </c>
      <c r="I5">
        <v>1.1000000000000001</v>
      </c>
      <c r="J5" s="2" t="s">
        <v>20</v>
      </c>
      <c r="K5" s="2" t="str">
        <f t="shared" si="0"/>
        <v/>
      </c>
      <c r="O5" s="2" t="str">
        <f>IF(ISNUMBER(N5),SUMIFS(N$1:$N5,A$1:$A5,A5,G$1:$G5,G5,D$1:$D5,D5),"")</f>
        <v/>
      </c>
      <c r="W5" s="2" t="str">
        <f t="shared" si="1"/>
        <v/>
      </c>
      <c r="Y5">
        <v>17.341999999999999</v>
      </c>
      <c r="Z5">
        <v>9.875</v>
      </c>
      <c r="AA5">
        <v>77.628</v>
      </c>
      <c r="AB5">
        <v>25.236000000000001</v>
      </c>
      <c r="AC5">
        <v>86.546999999999997</v>
      </c>
      <c r="AD5">
        <v>16.791</v>
      </c>
      <c r="AE5" s="2">
        <f t="shared" si="2"/>
        <v>2.68656E-2</v>
      </c>
      <c r="AF5">
        <v>2.68656E-2</v>
      </c>
      <c r="AG5">
        <v>12.42048</v>
      </c>
      <c r="AM5" s="2" t="str">
        <f t="shared" si="3"/>
        <v/>
      </c>
      <c r="AN5" s="2" t="str">
        <f>IF(ISNUMBER(AM5),SUMIFS($AM$1:AM5,$A$1:A5,A5,$G$1:G5,G5,$D$1:D5,D5),"")</f>
        <v/>
      </c>
      <c r="AO5">
        <f t="shared" si="4"/>
        <v>9</v>
      </c>
    </row>
    <row r="6" spans="1:41" x14ac:dyDescent="0.25">
      <c r="A6" s="4" t="s">
        <v>28</v>
      </c>
      <c r="B6" t="s">
        <v>43</v>
      </c>
      <c r="C6" s="3">
        <v>41920</v>
      </c>
      <c r="D6">
        <v>1</v>
      </c>
      <c r="E6" t="s">
        <v>58</v>
      </c>
      <c r="G6" s="25" t="s">
        <v>73</v>
      </c>
      <c r="H6" t="s">
        <v>41</v>
      </c>
      <c r="I6">
        <v>1.1000000000000001</v>
      </c>
      <c r="J6" s="2" t="s">
        <v>20</v>
      </c>
      <c r="K6" s="2" t="str">
        <f t="shared" si="0"/>
        <v/>
      </c>
      <c r="O6" s="2" t="str">
        <f>IF(ISNUMBER(N6),SUMIFS(N$1:$N6,A$1:$A6,A6,G$1:$G6,G6,D$1:$D6,D6),"")</f>
        <v/>
      </c>
      <c r="W6" s="2" t="str">
        <f t="shared" si="1"/>
        <v/>
      </c>
      <c r="Y6">
        <v>21.251000000000001</v>
      </c>
      <c r="Z6">
        <v>9.859</v>
      </c>
      <c r="AA6">
        <v>73.409000000000006</v>
      </c>
      <c r="AB6">
        <v>30.456</v>
      </c>
      <c r="AC6">
        <v>87.647000000000006</v>
      </c>
      <c r="AD6">
        <v>14.102</v>
      </c>
      <c r="AE6" s="2">
        <f t="shared" si="2"/>
        <v>2.2563200000000002E-2</v>
      </c>
      <c r="AF6">
        <v>2.2563200000000002E-2</v>
      </c>
      <c r="AG6">
        <v>11.74544</v>
      </c>
      <c r="AM6" s="2" t="str">
        <f t="shared" si="3"/>
        <v/>
      </c>
      <c r="AN6" s="2" t="str">
        <f>IF(ISNUMBER(AM6),SUMIFS($AM$1:AM6,$A$1:A6,A6,$G$1:G6,G6,$D$1:D6,D6),"")</f>
        <v/>
      </c>
      <c r="AO6">
        <f t="shared" si="4"/>
        <v>9</v>
      </c>
    </row>
    <row r="7" spans="1:41" x14ac:dyDescent="0.25">
      <c r="A7" s="4" t="s">
        <v>26</v>
      </c>
      <c r="B7" t="s">
        <v>43</v>
      </c>
      <c r="C7" s="3">
        <v>41920</v>
      </c>
      <c r="D7">
        <v>1</v>
      </c>
      <c r="E7" t="s">
        <v>59</v>
      </c>
      <c r="G7" s="25" t="s">
        <v>73</v>
      </c>
      <c r="H7" t="s">
        <v>41</v>
      </c>
      <c r="I7">
        <v>1.1000000000000001</v>
      </c>
      <c r="J7" s="2" t="s">
        <v>20</v>
      </c>
      <c r="K7" s="2" t="str">
        <f t="shared" si="0"/>
        <v/>
      </c>
      <c r="O7" s="2" t="str">
        <f>IF(ISNUMBER(N7),SUMIFS(N$1:$N7,A$1:$A7,A7,G$1:$G7,G7,D$1:$D7,D7),"")</f>
        <v/>
      </c>
      <c r="W7" s="2" t="str">
        <f t="shared" si="1"/>
        <v/>
      </c>
      <c r="Y7">
        <v>17.756</v>
      </c>
      <c r="Z7">
        <v>7.0449999999999999</v>
      </c>
      <c r="AA7">
        <v>73.412000000000006</v>
      </c>
      <c r="AB7">
        <v>24.920999999999999</v>
      </c>
      <c r="AC7">
        <v>83.001000000000005</v>
      </c>
      <c r="AD7">
        <v>16.286000000000001</v>
      </c>
      <c r="AE7" s="2">
        <f t="shared" si="2"/>
        <v>2.60576E-2</v>
      </c>
      <c r="AF7">
        <v>2.60576E-2</v>
      </c>
      <c r="AG7">
        <v>11.745920000000002</v>
      </c>
      <c r="AM7" s="2" t="str">
        <f t="shared" si="3"/>
        <v/>
      </c>
      <c r="AN7" s="2" t="str">
        <f>IF(ISNUMBER(AM7),SUMIFS($AM$1:AM7,$A$1:A7,A7,$G$1:G7,G7,$D$1:D7,D7),"")</f>
        <v/>
      </c>
      <c r="AO7">
        <f t="shared" si="4"/>
        <v>9</v>
      </c>
    </row>
    <row r="8" spans="1:41" x14ac:dyDescent="0.25">
      <c r="A8" s="4" t="s">
        <v>24</v>
      </c>
      <c r="B8" t="s">
        <v>43</v>
      </c>
      <c r="C8" s="3">
        <v>41920</v>
      </c>
      <c r="D8">
        <v>2</v>
      </c>
      <c r="E8" t="s">
        <v>56</v>
      </c>
      <c r="G8" s="25" t="s">
        <v>73</v>
      </c>
      <c r="H8" t="s">
        <v>41</v>
      </c>
      <c r="I8">
        <v>1.1000000000000001</v>
      </c>
      <c r="J8" s="2" t="s">
        <v>20</v>
      </c>
      <c r="K8" s="2" t="str">
        <f t="shared" si="0"/>
        <v/>
      </c>
      <c r="O8" s="2" t="str">
        <f>IF(ISNUMBER(N8),SUMIFS(N$1:$N8,A$1:$A8,A8,G$1:$G8,G8,D$1:$D8,D8),"")</f>
        <v/>
      </c>
      <c r="W8" s="2" t="str">
        <f t="shared" si="1"/>
        <v/>
      </c>
      <c r="Y8">
        <v>18.466999999999999</v>
      </c>
      <c r="Z8">
        <v>8.8740000000000006</v>
      </c>
      <c r="AA8">
        <v>76.557000000000002</v>
      </c>
      <c r="AB8">
        <v>25.917000000000002</v>
      </c>
      <c r="AC8">
        <v>85.813999999999993</v>
      </c>
      <c r="AD8">
        <v>17.260000000000002</v>
      </c>
      <c r="AE8" s="2">
        <f t="shared" si="2"/>
        <v>2.7616000000000002E-2</v>
      </c>
      <c r="AF8">
        <v>2.7616000000000002E-2</v>
      </c>
      <c r="AG8">
        <v>12.249120000000001</v>
      </c>
      <c r="AM8" s="2" t="str">
        <f t="shared" si="3"/>
        <v/>
      </c>
      <c r="AN8" s="2" t="str">
        <f>IF(ISNUMBER(AM8),SUMIFS($AM$1:AM8,$A$1:A8,A8,$G$1:G8,G8,$D$1:D8,D8),"")</f>
        <v/>
      </c>
      <c r="AO8">
        <f t="shared" si="4"/>
        <v>9</v>
      </c>
    </row>
    <row r="9" spans="1:41" x14ac:dyDescent="0.25">
      <c r="A9" s="29" t="s">
        <v>28</v>
      </c>
      <c r="B9" s="30" t="s">
        <v>43</v>
      </c>
      <c r="C9" s="31">
        <v>41920</v>
      </c>
      <c r="D9">
        <v>2</v>
      </c>
      <c r="E9" t="s">
        <v>58</v>
      </c>
      <c r="G9" s="25" t="s">
        <v>73</v>
      </c>
      <c r="H9" t="s">
        <v>41</v>
      </c>
      <c r="I9">
        <v>1.1000000000000001</v>
      </c>
      <c r="J9" s="2" t="s">
        <v>20</v>
      </c>
      <c r="K9" s="2" t="str">
        <f t="shared" si="0"/>
        <v/>
      </c>
      <c r="O9" s="2" t="str">
        <f>IF(ISNUMBER(N9),SUMIFS(N$1:$N9,A$1:$A9,A9,G$1:$G9,G9,D$1:$D9,D9),"")</f>
        <v/>
      </c>
      <c r="W9" s="2" t="str">
        <f t="shared" si="1"/>
        <v/>
      </c>
      <c r="AE9" s="2">
        <f t="shared" si="2"/>
        <v>2.1604266666666667E-2</v>
      </c>
      <c r="AF9" s="26">
        <f>AVERAGE(AF6,AF14,AF21)</f>
        <v>2.1604266666666667E-2</v>
      </c>
      <c r="AM9" s="2" t="str">
        <f t="shared" si="3"/>
        <v/>
      </c>
      <c r="AN9" s="2" t="str">
        <f>IF(ISNUMBER(AM9),SUMIFS($AM$1:AM9,$A$1:A9,A9,$G$1:G9,G9,$D$1:D9,D9),"")</f>
        <v/>
      </c>
      <c r="AO9">
        <f t="shared" si="4"/>
        <v>2</v>
      </c>
    </row>
    <row r="10" spans="1:41" x14ac:dyDescent="0.25">
      <c r="A10" s="4" t="s">
        <v>27</v>
      </c>
      <c r="B10" t="s">
        <v>43</v>
      </c>
      <c r="C10" s="3">
        <v>41920</v>
      </c>
      <c r="D10">
        <v>2</v>
      </c>
      <c r="E10" t="s">
        <v>57</v>
      </c>
      <c r="G10" s="25" t="s">
        <v>73</v>
      </c>
      <c r="H10" t="s">
        <v>41</v>
      </c>
      <c r="I10">
        <v>1.1000000000000001</v>
      </c>
      <c r="J10" s="2" t="s">
        <v>20</v>
      </c>
      <c r="K10" s="2" t="str">
        <f t="shared" si="0"/>
        <v/>
      </c>
      <c r="O10" s="2" t="str">
        <f>IF(ISNUMBER(N10),SUMIFS(N$1:$N10,A$1:$A10,A10,G$1:$G10,G10,D$1:$D10,D10),"")</f>
        <v/>
      </c>
      <c r="W10" s="2" t="str">
        <f t="shared" si="1"/>
        <v/>
      </c>
      <c r="Y10">
        <v>18.463000000000001</v>
      </c>
      <c r="Z10">
        <v>10.003</v>
      </c>
      <c r="AA10">
        <v>77.64</v>
      </c>
      <c r="AB10">
        <v>24.568999999999999</v>
      </c>
      <c r="AC10">
        <v>85.727000000000004</v>
      </c>
      <c r="AD10">
        <v>16.876000000000001</v>
      </c>
      <c r="AE10" s="2">
        <f t="shared" si="2"/>
        <v>2.7001600000000004E-2</v>
      </c>
      <c r="AF10">
        <v>2.7001600000000004E-2</v>
      </c>
      <c r="AG10">
        <v>12.4224</v>
      </c>
      <c r="AM10" s="2" t="str">
        <f t="shared" si="3"/>
        <v/>
      </c>
      <c r="AN10" s="2" t="str">
        <f>IF(ISNUMBER(AM10),SUMIFS($AM$1:AM10,$A$1:A10,A10,$G$1:G10,G10,$D$1:D10,D10),"")</f>
        <v/>
      </c>
      <c r="AO10">
        <f t="shared" si="4"/>
        <v>9</v>
      </c>
    </row>
    <row r="11" spans="1:41" x14ac:dyDescent="0.25">
      <c r="A11" s="4" t="s">
        <v>26</v>
      </c>
      <c r="B11" t="s">
        <v>43</v>
      </c>
      <c r="C11" s="3">
        <v>41920</v>
      </c>
      <c r="D11">
        <v>2</v>
      </c>
      <c r="E11" t="s">
        <v>59</v>
      </c>
      <c r="G11" s="25" t="s">
        <v>73</v>
      </c>
      <c r="H11" t="s">
        <v>41</v>
      </c>
      <c r="I11">
        <v>1.1000000000000001</v>
      </c>
      <c r="J11" s="2" t="s">
        <v>20</v>
      </c>
      <c r="K11" s="2" t="str">
        <f t="shared" si="0"/>
        <v/>
      </c>
      <c r="O11" s="2" t="str">
        <f>IF(ISNUMBER(N11),SUMIFS(N$1:$N11,A$1:$A11,A11,G$1:$G11,G11,D$1:$D11,D11),"")</f>
        <v/>
      </c>
      <c r="W11" s="2" t="str">
        <f t="shared" si="1"/>
        <v/>
      </c>
      <c r="Y11">
        <v>17.327999999999999</v>
      </c>
      <c r="Z11">
        <v>8.6620000000000008</v>
      </c>
      <c r="AA11">
        <v>76.272000000000006</v>
      </c>
      <c r="AB11">
        <v>24.434999999999999</v>
      </c>
      <c r="AC11">
        <v>84.733000000000004</v>
      </c>
      <c r="AD11">
        <v>15.081</v>
      </c>
      <c r="AE11" s="2">
        <f t="shared" si="2"/>
        <v>2.4129600000000001E-2</v>
      </c>
      <c r="AF11">
        <v>2.4129600000000001E-2</v>
      </c>
      <c r="AG11">
        <v>12.203520000000001</v>
      </c>
      <c r="AM11" s="2" t="str">
        <f t="shared" si="3"/>
        <v/>
      </c>
      <c r="AN11" s="2" t="str">
        <f>IF(ISNUMBER(AM11),SUMIFS($AM$1:AM11,$A$1:A11,A11,$G$1:G11,G11,$D$1:D11,D11),"")</f>
        <v/>
      </c>
      <c r="AO11">
        <f t="shared" si="4"/>
        <v>9</v>
      </c>
    </row>
    <row r="12" spans="1:41" x14ac:dyDescent="0.25">
      <c r="A12" s="4" t="s">
        <v>23</v>
      </c>
      <c r="B12" t="s">
        <v>43</v>
      </c>
      <c r="C12" s="3">
        <v>41920</v>
      </c>
      <c r="D12">
        <v>2</v>
      </c>
      <c r="E12" t="s">
        <v>55</v>
      </c>
      <c r="G12" s="25" t="s">
        <v>73</v>
      </c>
      <c r="H12" t="s">
        <v>41</v>
      </c>
      <c r="I12">
        <v>1.1000000000000001</v>
      </c>
      <c r="J12" s="2" t="s">
        <v>20</v>
      </c>
      <c r="K12" s="2" t="str">
        <f t="shared" si="0"/>
        <v/>
      </c>
      <c r="O12" s="2" t="str">
        <f>IF(ISNUMBER(N12),SUMIFS(N$1:$N12,A$1:$A12,A12,G$1:$G12,G12,D$1:$D12,D12),"")</f>
        <v/>
      </c>
      <c r="W12" s="2" t="str">
        <f t="shared" si="1"/>
        <v/>
      </c>
      <c r="Y12">
        <v>17.8</v>
      </c>
      <c r="Z12">
        <v>9.173</v>
      </c>
      <c r="AA12">
        <v>77.430000000000007</v>
      </c>
      <c r="AB12">
        <v>24.355</v>
      </c>
      <c r="AC12">
        <v>84.69</v>
      </c>
      <c r="AD12">
        <v>15.233000000000001</v>
      </c>
      <c r="AE12" s="2">
        <f t="shared" si="2"/>
        <v>2.43728E-2</v>
      </c>
      <c r="AF12">
        <v>2.43728E-2</v>
      </c>
      <c r="AG12">
        <v>12.388800000000002</v>
      </c>
      <c r="AM12" s="2" t="str">
        <f t="shared" si="3"/>
        <v/>
      </c>
      <c r="AN12" s="2" t="str">
        <f>IF(ISNUMBER(AM12),SUMIFS($AM$1:AM12,$A$1:A12,A12,$G$1:G12,G12,$D$1:D12,D12),"")</f>
        <v/>
      </c>
      <c r="AO12">
        <f t="shared" si="4"/>
        <v>9</v>
      </c>
    </row>
    <row r="13" spans="1:41" x14ac:dyDescent="0.25">
      <c r="A13" s="4" t="s">
        <v>25</v>
      </c>
      <c r="B13" t="s">
        <v>43</v>
      </c>
      <c r="C13" s="3">
        <v>41920</v>
      </c>
      <c r="D13">
        <v>2</v>
      </c>
      <c r="E13" t="s">
        <v>54</v>
      </c>
      <c r="G13" s="25" t="s">
        <v>73</v>
      </c>
      <c r="H13" t="s">
        <v>41</v>
      </c>
      <c r="I13">
        <v>1.1000000000000001</v>
      </c>
      <c r="J13" s="2" t="s">
        <v>20</v>
      </c>
      <c r="K13" s="2" t="str">
        <f t="shared" si="0"/>
        <v/>
      </c>
      <c r="O13" s="2" t="str">
        <f>IF(ISNUMBER(N13),SUMIFS(N$1:$N13,A$1:$A13,A13,G$1:$G13,G13,D$1:$D13,D13),"")</f>
        <v/>
      </c>
      <c r="W13" s="2" t="str">
        <f t="shared" si="1"/>
        <v/>
      </c>
      <c r="Y13">
        <v>17.870999999999999</v>
      </c>
      <c r="Z13">
        <v>8.32</v>
      </c>
      <c r="AA13">
        <v>75.953999999999994</v>
      </c>
      <c r="AB13">
        <v>24.731000000000002</v>
      </c>
      <c r="AC13">
        <v>84.504999999999995</v>
      </c>
      <c r="AD13">
        <v>13.051</v>
      </c>
      <c r="AE13" s="2">
        <f t="shared" si="2"/>
        <v>2.0881600000000004E-2</v>
      </c>
      <c r="AF13">
        <v>2.0881600000000004E-2</v>
      </c>
      <c r="AG13">
        <v>12.15264</v>
      </c>
      <c r="AM13" s="2" t="str">
        <f t="shared" si="3"/>
        <v/>
      </c>
      <c r="AN13" s="2" t="str">
        <f>IF(ISNUMBER(AM13),SUMIFS($AM$1:AM13,$A$1:A13,A13,$G$1:G13,G13,$D$1:D13,D13),"")</f>
        <v/>
      </c>
      <c r="AO13">
        <f t="shared" si="4"/>
        <v>9</v>
      </c>
    </row>
    <row r="14" spans="1:41" x14ac:dyDescent="0.25">
      <c r="A14" s="4" t="s">
        <v>28</v>
      </c>
      <c r="B14" t="s">
        <v>43</v>
      </c>
      <c r="C14" s="3">
        <v>41920</v>
      </c>
      <c r="D14">
        <v>3</v>
      </c>
      <c r="E14" t="s">
        <v>58</v>
      </c>
      <c r="G14" s="25" t="s">
        <v>73</v>
      </c>
      <c r="H14" t="s">
        <v>41</v>
      </c>
      <c r="I14">
        <v>1.1000000000000001</v>
      </c>
      <c r="J14" s="2" t="s">
        <v>20</v>
      </c>
      <c r="K14" s="2" t="str">
        <f t="shared" si="0"/>
        <v/>
      </c>
      <c r="O14" s="2" t="str">
        <f>IF(ISNUMBER(N14),SUMIFS(N$1:$N14,A$1:$A14,A14,G$1:$G14,G14,D$1:$D14,D14),"")</f>
        <v/>
      </c>
      <c r="W14" s="2" t="str">
        <f t="shared" si="1"/>
        <v/>
      </c>
      <c r="Y14">
        <v>17.100000000000001</v>
      </c>
      <c r="Z14">
        <v>10.395</v>
      </c>
      <c r="AA14">
        <v>77.408000000000001</v>
      </c>
      <c r="AB14">
        <v>24.524999999999999</v>
      </c>
      <c r="AC14">
        <v>84.647000000000006</v>
      </c>
      <c r="AD14">
        <v>13.247999999999999</v>
      </c>
      <c r="AE14" s="2">
        <f t="shared" si="2"/>
        <v>2.1196799999999998E-2</v>
      </c>
      <c r="AF14">
        <v>2.1196799999999998E-2</v>
      </c>
      <c r="AG14">
        <v>12.38528</v>
      </c>
      <c r="AM14" s="2" t="str">
        <f t="shared" si="3"/>
        <v/>
      </c>
      <c r="AN14" s="2" t="str">
        <f>IF(ISNUMBER(AM14),SUMIFS($AM$1:AM14,$A$1:A14,A14,$G$1:G14,G14,$D$1:D14,D14),"")</f>
        <v/>
      </c>
      <c r="AO14">
        <f t="shared" si="4"/>
        <v>9</v>
      </c>
    </row>
    <row r="15" spans="1:41" x14ac:dyDescent="0.25">
      <c r="A15" s="4" t="s">
        <v>25</v>
      </c>
      <c r="B15" t="s">
        <v>43</v>
      </c>
      <c r="C15" s="3">
        <v>41920</v>
      </c>
      <c r="D15">
        <v>3</v>
      </c>
      <c r="E15" t="s">
        <v>54</v>
      </c>
      <c r="G15" s="25" t="s">
        <v>73</v>
      </c>
      <c r="H15" t="s">
        <v>41</v>
      </c>
      <c r="I15">
        <v>1.1000000000000001</v>
      </c>
      <c r="J15" s="2" t="s">
        <v>20</v>
      </c>
      <c r="K15" s="2" t="str">
        <f t="shared" si="0"/>
        <v/>
      </c>
      <c r="O15" s="2" t="str">
        <f>IF(ISNUMBER(N15),SUMIFS(N$1:$N15,A$1:$A15,A15,G$1:$G15,G15,D$1:$D15,D15),"")</f>
        <v/>
      </c>
      <c r="W15" s="2" t="str">
        <f t="shared" si="1"/>
        <v/>
      </c>
      <c r="Y15">
        <v>16.751000000000001</v>
      </c>
      <c r="Z15">
        <v>11.454000000000001</v>
      </c>
      <c r="AA15">
        <v>75.141000000000005</v>
      </c>
      <c r="AB15">
        <v>24.390999999999998</v>
      </c>
      <c r="AC15">
        <v>83.912000000000006</v>
      </c>
      <c r="AD15">
        <v>12.942</v>
      </c>
      <c r="AE15" s="2">
        <f t="shared" si="2"/>
        <v>2.0707200000000002E-2</v>
      </c>
      <c r="AF15">
        <v>2.0707200000000002E-2</v>
      </c>
      <c r="AG15">
        <v>12.02256</v>
      </c>
      <c r="AM15" s="2" t="str">
        <f t="shared" si="3"/>
        <v/>
      </c>
      <c r="AN15" s="2" t="str">
        <f>IF(ISNUMBER(AM15),SUMIFS($AM$1:AM15,$A$1:A15,A15,$G$1:G15,G15,$D$1:D15,D15),"")</f>
        <v/>
      </c>
      <c r="AO15">
        <f t="shared" si="4"/>
        <v>9</v>
      </c>
    </row>
    <row r="16" spans="1:41" x14ac:dyDescent="0.25">
      <c r="A16" s="4" t="s">
        <v>27</v>
      </c>
      <c r="B16" t="s">
        <v>43</v>
      </c>
      <c r="C16" s="3">
        <v>41920</v>
      </c>
      <c r="D16">
        <v>3</v>
      </c>
      <c r="E16" t="s">
        <v>57</v>
      </c>
      <c r="G16" s="25" t="s">
        <v>73</v>
      </c>
      <c r="H16" t="s">
        <v>41</v>
      </c>
      <c r="I16">
        <v>1.1000000000000001</v>
      </c>
      <c r="J16" s="2" t="s">
        <v>20</v>
      </c>
      <c r="K16" s="2" t="str">
        <f t="shared" si="0"/>
        <v/>
      </c>
      <c r="O16" s="2" t="str">
        <f>IF(ISNUMBER(N16),SUMIFS(N$1:$N16,A$1:$A16,A16,G$1:$G16,G16,D$1:$D16,D16),"")</f>
        <v/>
      </c>
      <c r="W16" s="2" t="str">
        <f t="shared" si="1"/>
        <v/>
      </c>
      <c r="Y16">
        <v>18.838000000000001</v>
      </c>
      <c r="Z16">
        <v>9.6</v>
      </c>
      <c r="AA16">
        <v>75.317999999999998</v>
      </c>
      <c r="AB16">
        <v>26.827000000000002</v>
      </c>
      <c r="AC16">
        <v>86.201999999999998</v>
      </c>
      <c r="AD16">
        <v>16.626999999999999</v>
      </c>
      <c r="AE16" s="2">
        <f t="shared" si="2"/>
        <v>2.66032E-2</v>
      </c>
      <c r="AF16">
        <v>2.66032E-2</v>
      </c>
      <c r="AG16">
        <v>12.050879999999999</v>
      </c>
      <c r="AM16" s="2" t="str">
        <f t="shared" si="3"/>
        <v/>
      </c>
      <c r="AN16" s="2" t="str">
        <f>IF(ISNUMBER(AM16),SUMIFS($AM$1:AM16,$A$1:A16,A16,$G$1:G16,G16,$D$1:D16,D16),"")</f>
        <v/>
      </c>
      <c r="AO16">
        <f t="shared" si="4"/>
        <v>9</v>
      </c>
    </row>
    <row r="17" spans="1:41" x14ac:dyDescent="0.25">
      <c r="A17" s="4" t="s">
        <v>23</v>
      </c>
      <c r="B17" t="s">
        <v>43</v>
      </c>
      <c r="C17" s="3">
        <v>41920</v>
      </c>
      <c r="D17">
        <v>3</v>
      </c>
      <c r="E17" t="s">
        <v>55</v>
      </c>
      <c r="G17" s="25" t="s">
        <v>73</v>
      </c>
      <c r="H17" t="s">
        <v>41</v>
      </c>
      <c r="I17">
        <v>1.1000000000000001</v>
      </c>
      <c r="J17" s="2" t="s">
        <v>20</v>
      </c>
      <c r="K17" s="2" t="str">
        <f t="shared" si="0"/>
        <v/>
      </c>
      <c r="O17" s="2" t="str">
        <f>IF(ISNUMBER(N17),SUMIFS(N$1:$N17,A$1:$A17,A17,G$1:$G17,G17,D$1:$D17,D17),"")</f>
        <v/>
      </c>
      <c r="W17" s="2" t="str">
        <f t="shared" si="1"/>
        <v/>
      </c>
      <c r="Y17">
        <v>18.047999999999998</v>
      </c>
      <c r="Z17">
        <v>10.478</v>
      </c>
      <c r="AA17">
        <v>77.284000000000006</v>
      </c>
      <c r="AB17">
        <v>26.184000000000001</v>
      </c>
      <c r="AC17">
        <v>86.343000000000004</v>
      </c>
      <c r="AD17">
        <v>15.851000000000001</v>
      </c>
      <c r="AE17" s="2">
        <f t="shared" si="2"/>
        <v>2.5361600000000002E-2</v>
      </c>
      <c r="AF17">
        <v>2.5361600000000002E-2</v>
      </c>
      <c r="AG17">
        <v>12.365440000000001</v>
      </c>
      <c r="AM17" s="2" t="str">
        <f t="shared" si="3"/>
        <v/>
      </c>
      <c r="AN17" s="2" t="str">
        <f>IF(ISNUMBER(AM17),SUMIFS($AM$1:AM17,$A$1:A17,A17,$G$1:G17,G17,$D$1:D17,D17),"")</f>
        <v/>
      </c>
      <c r="AO17">
        <f t="shared" si="4"/>
        <v>9</v>
      </c>
    </row>
    <row r="18" spans="1:41" x14ac:dyDescent="0.25">
      <c r="A18" s="4" t="s">
        <v>24</v>
      </c>
      <c r="B18" t="s">
        <v>43</v>
      </c>
      <c r="C18" s="3">
        <v>41920</v>
      </c>
      <c r="D18">
        <v>3</v>
      </c>
      <c r="E18" t="s">
        <v>56</v>
      </c>
      <c r="G18" s="25" t="s">
        <v>73</v>
      </c>
      <c r="H18" t="s">
        <v>41</v>
      </c>
      <c r="I18">
        <v>1.1000000000000001</v>
      </c>
      <c r="J18" s="2" t="s">
        <v>20</v>
      </c>
      <c r="K18" s="2" t="str">
        <f t="shared" si="0"/>
        <v/>
      </c>
      <c r="O18" s="2" t="str">
        <f>IF(ISNUMBER(N18),SUMIFS(N$1:$N18,A$1:$A18,A18,G$1:$G18,G18,D$1:$D18,D18),"")</f>
        <v/>
      </c>
      <c r="W18" s="2" t="str">
        <f t="shared" si="1"/>
        <v/>
      </c>
      <c r="Y18">
        <v>17.257000000000001</v>
      </c>
      <c r="Z18">
        <v>11.115</v>
      </c>
      <c r="AA18">
        <v>79.126999999999995</v>
      </c>
      <c r="AB18">
        <v>24.167999999999999</v>
      </c>
      <c r="AC18">
        <v>85.67</v>
      </c>
      <c r="AD18">
        <v>18.178000000000001</v>
      </c>
      <c r="AE18" s="2">
        <f t="shared" si="2"/>
        <v>2.9084800000000001E-2</v>
      </c>
      <c r="AF18">
        <v>2.9084800000000001E-2</v>
      </c>
      <c r="AG18">
        <v>12.660319999999999</v>
      </c>
      <c r="AM18" s="2" t="str">
        <f t="shared" si="3"/>
        <v/>
      </c>
      <c r="AN18" s="2" t="str">
        <f>IF(ISNUMBER(AM18),SUMIFS($AM$1:AM18,$A$1:A18,A18,$G$1:G18,G18,$D$1:D18,D18),"")</f>
        <v/>
      </c>
      <c r="AO18">
        <f t="shared" si="4"/>
        <v>9</v>
      </c>
    </row>
    <row r="19" spans="1:41" x14ac:dyDescent="0.25">
      <c r="A19" s="4" t="s">
        <v>26</v>
      </c>
      <c r="B19" t="s">
        <v>43</v>
      </c>
      <c r="C19" s="3">
        <v>41920</v>
      </c>
      <c r="D19">
        <v>3</v>
      </c>
      <c r="E19" t="s">
        <v>59</v>
      </c>
      <c r="G19" s="25" t="s">
        <v>73</v>
      </c>
      <c r="H19" t="s">
        <v>41</v>
      </c>
      <c r="I19">
        <v>1.1000000000000001</v>
      </c>
      <c r="J19" s="2" t="s">
        <v>20</v>
      </c>
      <c r="K19" s="2" t="str">
        <f t="shared" si="0"/>
        <v/>
      </c>
      <c r="O19" s="2" t="str">
        <f>IF(ISNUMBER(N19),SUMIFS(N$1:$N19,A$1:$A19,A19,G$1:$G19,G19,D$1:$D19,D19),"")</f>
        <v/>
      </c>
      <c r="W19" s="2" t="str">
        <f t="shared" si="1"/>
        <v/>
      </c>
      <c r="Y19">
        <v>18.341000000000001</v>
      </c>
      <c r="Z19">
        <v>8.9700000000000006</v>
      </c>
      <c r="AA19">
        <v>74.427999999999997</v>
      </c>
      <c r="AB19">
        <v>25.311</v>
      </c>
      <c r="AC19">
        <v>84.245999999999995</v>
      </c>
      <c r="AD19">
        <v>13.529</v>
      </c>
      <c r="AE19" s="2">
        <f t="shared" si="2"/>
        <v>2.16464E-2</v>
      </c>
      <c r="AF19">
        <v>2.16464E-2</v>
      </c>
      <c r="AG19">
        <v>11.908479999999999</v>
      </c>
      <c r="AM19" s="2" t="str">
        <f t="shared" si="3"/>
        <v/>
      </c>
      <c r="AN19" s="2" t="str">
        <f>IF(ISNUMBER(AM19),SUMIFS($AM$1:AM19,$A$1:A19,A19,$G$1:G19,G19,$D$1:D19,D19),"")</f>
        <v/>
      </c>
      <c r="AO19">
        <f t="shared" si="4"/>
        <v>9</v>
      </c>
    </row>
    <row r="20" spans="1:41" x14ac:dyDescent="0.25">
      <c r="A20" s="4" t="s">
        <v>27</v>
      </c>
      <c r="B20" t="s">
        <v>43</v>
      </c>
      <c r="C20" s="3">
        <v>41920</v>
      </c>
      <c r="D20">
        <v>4</v>
      </c>
      <c r="E20" t="s">
        <v>57</v>
      </c>
      <c r="G20" s="25" t="s">
        <v>73</v>
      </c>
      <c r="H20" t="s">
        <v>41</v>
      </c>
      <c r="I20">
        <v>1.1000000000000001</v>
      </c>
      <c r="J20" s="2" t="s">
        <v>20</v>
      </c>
      <c r="K20" s="2" t="str">
        <f t="shared" si="0"/>
        <v/>
      </c>
      <c r="O20" s="2" t="str">
        <f>IF(ISNUMBER(N20),SUMIFS(N$1:$N20,A$1:$A20,A20,G$1:$G20,G20,D$1:$D20,D20),"")</f>
        <v/>
      </c>
      <c r="W20" s="2" t="str">
        <f t="shared" si="1"/>
        <v/>
      </c>
      <c r="Y20">
        <v>15.997999999999999</v>
      </c>
      <c r="Z20">
        <v>8.9990000000000006</v>
      </c>
      <c r="AA20">
        <v>77.352999999999994</v>
      </c>
      <c r="AB20">
        <v>23.620999999999999</v>
      </c>
      <c r="AC20">
        <v>84.177999999999997</v>
      </c>
      <c r="AD20">
        <v>16.468</v>
      </c>
      <c r="AE20" s="2">
        <f t="shared" si="2"/>
        <v>2.6348799999999999E-2</v>
      </c>
      <c r="AF20">
        <v>2.6348799999999999E-2</v>
      </c>
      <c r="AG20">
        <v>12.376479999999999</v>
      </c>
      <c r="AM20" s="2" t="str">
        <f t="shared" si="3"/>
        <v/>
      </c>
      <c r="AN20" s="2" t="str">
        <f>IF(ISNUMBER(AM20),SUMIFS($AM$1:AM20,$A$1:A20,A20,$G$1:G20,G20,$D$1:D20,D20),"")</f>
        <v/>
      </c>
      <c r="AO20">
        <f t="shared" si="4"/>
        <v>9</v>
      </c>
    </row>
    <row r="21" spans="1:41" x14ac:dyDescent="0.25">
      <c r="A21" s="4" t="s">
        <v>28</v>
      </c>
      <c r="B21" t="s">
        <v>43</v>
      </c>
      <c r="C21" s="3">
        <v>41920</v>
      </c>
      <c r="D21">
        <v>4</v>
      </c>
      <c r="E21" t="s">
        <v>58</v>
      </c>
      <c r="G21" s="25" t="s">
        <v>73</v>
      </c>
      <c r="H21" t="s">
        <v>41</v>
      </c>
      <c r="I21">
        <v>1.1000000000000001</v>
      </c>
      <c r="J21" s="2" t="s">
        <v>20</v>
      </c>
      <c r="K21" s="2" t="str">
        <f t="shared" si="0"/>
        <v/>
      </c>
      <c r="O21" s="2" t="str">
        <f>IF(ISNUMBER(N21),SUMIFS(N$1:$N21,A$1:$A21,A21,G$1:$G21,G21,D$1:$D21,D21),"")</f>
        <v/>
      </c>
      <c r="W21" s="2" t="str">
        <f t="shared" si="1"/>
        <v/>
      </c>
      <c r="Y21">
        <v>17.015999999999998</v>
      </c>
      <c r="Z21">
        <v>8.2739999999999991</v>
      </c>
      <c r="AA21">
        <v>74.27</v>
      </c>
      <c r="AB21">
        <v>24.776</v>
      </c>
      <c r="AC21">
        <v>83.504000000000005</v>
      </c>
      <c r="AD21">
        <v>13.157999999999999</v>
      </c>
      <c r="AE21" s="2">
        <f t="shared" si="2"/>
        <v>2.10528E-2</v>
      </c>
      <c r="AF21">
        <v>2.10528E-2</v>
      </c>
      <c r="AG21">
        <v>11.8832</v>
      </c>
      <c r="AM21" s="2" t="str">
        <f t="shared" si="3"/>
        <v/>
      </c>
      <c r="AN21" s="2" t="str">
        <f>IF(ISNUMBER(AM21),SUMIFS($AM$1:AM21,$A$1:A21,A21,$G$1:G21,G21,$D$1:D21,D21),"")</f>
        <v/>
      </c>
      <c r="AO21">
        <f t="shared" si="4"/>
        <v>9</v>
      </c>
    </row>
    <row r="22" spans="1:41" x14ac:dyDescent="0.25">
      <c r="A22" s="4" t="s">
        <v>24</v>
      </c>
      <c r="B22" t="s">
        <v>43</v>
      </c>
      <c r="C22" s="3">
        <v>41920</v>
      </c>
      <c r="D22">
        <v>4</v>
      </c>
      <c r="E22" t="s">
        <v>56</v>
      </c>
      <c r="G22" s="25" t="s">
        <v>73</v>
      </c>
      <c r="H22" t="s">
        <v>41</v>
      </c>
      <c r="I22">
        <v>1.1000000000000001</v>
      </c>
      <c r="J22" s="2" t="s">
        <v>20</v>
      </c>
      <c r="K22" s="2" t="str">
        <f t="shared" si="0"/>
        <v/>
      </c>
      <c r="O22" s="2" t="str">
        <f>IF(ISNUMBER(N22),SUMIFS(N$1:$N22,A$1:$A22,A22,G$1:$G22,G22,D$1:$D22,D22),"")</f>
        <v/>
      </c>
      <c r="W22" s="2" t="str">
        <f t="shared" si="1"/>
        <v/>
      </c>
      <c r="Y22">
        <v>16.803000000000001</v>
      </c>
      <c r="Z22">
        <v>9.9659999999999993</v>
      </c>
      <c r="AA22">
        <v>77.022999999999996</v>
      </c>
      <c r="AB22">
        <v>24.247</v>
      </c>
      <c r="AC22">
        <v>85.727999999999994</v>
      </c>
      <c r="AD22">
        <v>17.890999999999998</v>
      </c>
      <c r="AE22" s="2">
        <f t="shared" si="2"/>
        <v>2.8625599999999998E-2</v>
      </c>
      <c r="AF22">
        <v>2.8625599999999998E-2</v>
      </c>
      <c r="AG22">
        <v>12.32368</v>
      </c>
      <c r="AM22" s="2" t="str">
        <f t="shared" si="3"/>
        <v/>
      </c>
      <c r="AN22" s="2" t="str">
        <f>IF(ISNUMBER(AM22),SUMIFS($AM$1:AM22,$A$1:A22,A22,$G$1:G22,G22,$D$1:D22,D22),"")</f>
        <v/>
      </c>
      <c r="AO22">
        <f t="shared" si="4"/>
        <v>9</v>
      </c>
    </row>
    <row r="23" spans="1:41" x14ac:dyDescent="0.25">
      <c r="A23" s="4" t="s">
        <v>26</v>
      </c>
      <c r="B23" t="s">
        <v>43</v>
      </c>
      <c r="C23" s="3">
        <v>41920</v>
      </c>
      <c r="D23">
        <v>4</v>
      </c>
      <c r="E23" t="s">
        <v>59</v>
      </c>
      <c r="G23" s="25" t="s">
        <v>73</v>
      </c>
      <c r="H23" t="s">
        <v>41</v>
      </c>
      <c r="I23">
        <v>1.1000000000000001</v>
      </c>
      <c r="J23" s="2" t="s">
        <v>20</v>
      </c>
      <c r="K23" s="2" t="str">
        <f t="shared" si="0"/>
        <v/>
      </c>
      <c r="O23" s="2" t="str">
        <f>IF(ISNUMBER(N23),SUMIFS(N$1:$N23,A$1:$A23,A23,G$1:$G23,G23,D$1:$D23,D23),"")</f>
        <v/>
      </c>
      <c r="W23" s="2" t="str">
        <f t="shared" si="1"/>
        <v/>
      </c>
      <c r="Y23">
        <v>16.634</v>
      </c>
      <c r="Z23">
        <v>10.981999999999999</v>
      </c>
      <c r="AA23">
        <v>76.231999999999999</v>
      </c>
      <c r="AB23">
        <v>25.106999999999999</v>
      </c>
      <c r="AC23">
        <v>85.066999999999993</v>
      </c>
      <c r="AD23">
        <v>13.53</v>
      </c>
      <c r="AE23" s="2">
        <f t="shared" si="2"/>
        <v>2.1648000000000001E-2</v>
      </c>
      <c r="AF23">
        <v>2.1648000000000001E-2</v>
      </c>
      <c r="AG23">
        <v>12.19712</v>
      </c>
      <c r="AM23" s="2" t="str">
        <f t="shared" si="3"/>
        <v/>
      </c>
      <c r="AN23" s="2" t="str">
        <f>IF(ISNUMBER(AM23),SUMIFS($AM$1:AM23,$A$1:A23,A23,$G$1:G23,G23,$D$1:D23,D23),"")</f>
        <v/>
      </c>
      <c r="AO23">
        <f t="shared" si="4"/>
        <v>9</v>
      </c>
    </row>
    <row r="24" spans="1:41" x14ac:dyDescent="0.25">
      <c r="A24" s="4" t="s">
        <v>23</v>
      </c>
      <c r="B24" t="s">
        <v>43</v>
      </c>
      <c r="C24" s="3">
        <v>41920</v>
      </c>
      <c r="D24">
        <v>4</v>
      </c>
      <c r="E24" t="s">
        <v>55</v>
      </c>
      <c r="G24" s="25" t="s">
        <v>73</v>
      </c>
      <c r="H24" t="s">
        <v>41</v>
      </c>
      <c r="I24">
        <v>1.1000000000000001</v>
      </c>
      <c r="J24" s="2" t="s">
        <v>20</v>
      </c>
      <c r="K24" s="2" t="str">
        <f t="shared" si="0"/>
        <v/>
      </c>
      <c r="O24" s="2" t="str">
        <f>IF(ISNUMBER(N24),SUMIFS(N$1:$N24,A$1:$A24,A24,G$1:$G24,G24,D$1:$D24,D24),"")</f>
        <v/>
      </c>
      <c r="W24" s="2" t="str">
        <f t="shared" si="1"/>
        <v/>
      </c>
      <c r="Y24">
        <v>15.401</v>
      </c>
      <c r="Z24">
        <v>8.5670000000000002</v>
      </c>
      <c r="AA24">
        <v>77.588999999999999</v>
      </c>
      <c r="AB24">
        <v>24.148</v>
      </c>
      <c r="AC24">
        <v>84.465999999999994</v>
      </c>
      <c r="AD24">
        <v>15.214</v>
      </c>
      <c r="AE24" s="2">
        <f t="shared" si="2"/>
        <v>2.43424E-2</v>
      </c>
      <c r="AF24">
        <v>2.43424E-2</v>
      </c>
      <c r="AG24">
        <v>12.414239999999999</v>
      </c>
      <c r="AM24" s="2" t="str">
        <f t="shared" si="3"/>
        <v/>
      </c>
      <c r="AN24" s="2" t="str">
        <f>IF(ISNUMBER(AM24),SUMIFS($AM$1:AM24,$A$1:A24,A24,$G$1:G24,G24,$D$1:D24,D24),"")</f>
        <v/>
      </c>
      <c r="AO24">
        <f t="shared" si="4"/>
        <v>9</v>
      </c>
    </row>
    <row r="25" spans="1:41" x14ac:dyDescent="0.25">
      <c r="A25" s="4" t="s">
        <v>25</v>
      </c>
      <c r="B25" t="s">
        <v>43</v>
      </c>
      <c r="C25" s="3">
        <v>41920</v>
      </c>
      <c r="D25">
        <v>4</v>
      </c>
      <c r="E25" t="s">
        <v>54</v>
      </c>
      <c r="G25" s="25" t="s">
        <v>73</v>
      </c>
      <c r="H25" t="s">
        <v>41</v>
      </c>
      <c r="I25">
        <v>1.1000000000000001</v>
      </c>
      <c r="J25" s="2" t="s">
        <v>20</v>
      </c>
      <c r="K25" s="2" t="str">
        <f t="shared" si="0"/>
        <v/>
      </c>
      <c r="O25" s="2" t="str">
        <f>IF(ISNUMBER(N25),SUMIFS(N$1:$N25,A$1:$A25,A25,G$1:$G25,G25,D$1:$D25,D25),"")</f>
        <v/>
      </c>
      <c r="W25" s="2" t="str">
        <f t="shared" si="1"/>
        <v/>
      </c>
      <c r="Y25">
        <v>16.576000000000001</v>
      </c>
      <c r="Z25">
        <v>6.4219999999999997</v>
      </c>
      <c r="AA25">
        <v>75.825000000000003</v>
      </c>
      <c r="AB25">
        <v>24.613</v>
      </c>
      <c r="AC25">
        <v>84.813999999999993</v>
      </c>
      <c r="AD25">
        <v>11.891999999999999</v>
      </c>
      <c r="AE25" s="2">
        <f t="shared" si="2"/>
        <v>1.9027200000000001E-2</v>
      </c>
      <c r="AF25">
        <v>1.9027200000000001E-2</v>
      </c>
      <c r="AG25">
        <v>12.132000000000001</v>
      </c>
      <c r="AM25" s="2" t="str">
        <f t="shared" si="3"/>
        <v/>
      </c>
      <c r="AN25" s="2" t="str">
        <f>IF(ISNUMBER(AM25),SUMIFS($AM$1:AM25,$A$1:A25,A25,$G$1:G25,G25,$D$1:D25,D25),"")</f>
        <v/>
      </c>
      <c r="AO25">
        <f t="shared" si="4"/>
        <v>9</v>
      </c>
    </row>
    <row r="26" spans="1:41" x14ac:dyDescent="0.25">
      <c r="A26" s="4" t="s">
        <v>25</v>
      </c>
      <c r="B26" t="s">
        <v>43</v>
      </c>
      <c r="C26" s="3">
        <v>41942</v>
      </c>
      <c r="D26">
        <v>1</v>
      </c>
      <c r="E26" t="s">
        <v>54</v>
      </c>
      <c r="G26" s="25" t="s">
        <v>73</v>
      </c>
      <c r="H26" t="s">
        <v>41</v>
      </c>
      <c r="I26">
        <v>1.2</v>
      </c>
      <c r="J26" s="2" t="s">
        <v>20</v>
      </c>
      <c r="K26" s="2" t="str">
        <f t="shared" ref="K26:K89" si="5">IF(ISNUMBER(L26),L26*10,"")</f>
        <v/>
      </c>
      <c r="M26">
        <v>54.418705211925555</v>
      </c>
      <c r="N26">
        <v>54.418705211925555</v>
      </c>
      <c r="O26" s="2">
        <f>IF(ISNUMBER(N26),SUMIFS(N$1:$N26,A$1:$A26,A26,G$1:$G26,G26,D$1:$D26,D26),"")</f>
        <v>54.418705211925555</v>
      </c>
      <c r="W26" s="2" t="str">
        <f t="shared" ref="W26:W89" si="6">IF(ISNUMBER(X26),X26*10,"")</f>
        <v/>
      </c>
      <c r="Y26">
        <v>19.224</v>
      </c>
      <c r="Z26">
        <v>5.95</v>
      </c>
      <c r="AA26">
        <v>69.027000000000001</v>
      </c>
      <c r="AB26">
        <v>27.489000000000001</v>
      </c>
      <c r="AC26">
        <v>81.114999999999995</v>
      </c>
      <c r="AD26">
        <v>15.574999999999999</v>
      </c>
      <c r="AE26" s="2">
        <f t="shared" ref="AE26:AE89" si="7">IF(ISNUMBER(AF26),AF26,"")</f>
        <v>2.4920000000000001E-2</v>
      </c>
      <c r="AF26">
        <v>2.4920000000000001E-2</v>
      </c>
      <c r="AG26">
        <v>11.044320000000001</v>
      </c>
      <c r="AM26" s="2">
        <f t="shared" ref="AM26:AM48" si="8">IF(AND(ISNUMBER(AE26),ISNUMBER(N26)),ROUND(N26*AE26,3),"")</f>
        <v>1.3560000000000001</v>
      </c>
      <c r="AN26" s="2">
        <f>IF(ISNUMBER(AM26),SUMIFS($AM$1:AM26,$A$1:A26,A26,$G$1:G26,G26,$D$1:D26,D26),"")</f>
        <v>1.3560000000000001</v>
      </c>
      <c r="AO26">
        <f t="shared" si="4"/>
        <v>14</v>
      </c>
    </row>
    <row r="27" spans="1:41" x14ac:dyDescent="0.25">
      <c r="A27" s="4" t="s">
        <v>23</v>
      </c>
      <c r="B27" t="s">
        <v>43</v>
      </c>
      <c r="C27" s="3">
        <v>41942</v>
      </c>
      <c r="D27">
        <v>1</v>
      </c>
      <c r="E27" t="s">
        <v>55</v>
      </c>
      <c r="G27" s="25" t="s">
        <v>73</v>
      </c>
      <c r="H27" t="s">
        <v>41</v>
      </c>
      <c r="I27">
        <v>1.2</v>
      </c>
      <c r="J27" s="2" t="s">
        <v>20</v>
      </c>
      <c r="K27" s="2" t="str">
        <f t="shared" si="5"/>
        <v/>
      </c>
      <c r="M27">
        <v>95.612567276918455</v>
      </c>
      <c r="N27">
        <v>95.612567276918455</v>
      </c>
      <c r="O27" s="2">
        <f>IF(ISNUMBER(N27),SUMIFS(N$1:$N27,A$1:$A27,A27,G$1:$G27,G27,D$1:$D27,D27),"")</f>
        <v>95.612567276918455</v>
      </c>
      <c r="W27" s="2" t="str">
        <f t="shared" si="6"/>
        <v/>
      </c>
      <c r="Y27">
        <v>18.734999999999999</v>
      </c>
      <c r="Z27">
        <v>9.4109999999999996</v>
      </c>
      <c r="AA27">
        <v>71.103999999999999</v>
      </c>
      <c r="AB27">
        <v>29.907</v>
      </c>
      <c r="AC27">
        <v>82.531999999999996</v>
      </c>
      <c r="AD27">
        <v>14.766999999999999</v>
      </c>
      <c r="AE27" s="2">
        <f t="shared" si="7"/>
        <v>2.3627200000000001E-2</v>
      </c>
      <c r="AF27">
        <v>2.3627200000000001E-2</v>
      </c>
      <c r="AG27">
        <v>11.37664</v>
      </c>
      <c r="AM27" s="2">
        <f t="shared" si="8"/>
        <v>2.2589999999999999</v>
      </c>
      <c r="AN27" s="2">
        <f>IF(ISNUMBER(AM27),SUMIFS($AM$1:AM27,$A$1:A27,A27,$G$1:G27,G27,$D$1:D27,D27),"")</f>
        <v>2.2589999999999999</v>
      </c>
      <c r="AO27">
        <f t="shared" ref="AO27:AO90" si="9">COUNT(L27:AN27)</f>
        <v>14</v>
      </c>
    </row>
    <row r="28" spans="1:41" x14ac:dyDescent="0.25">
      <c r="A28" s="4" t="s">
        <v>24</v>
      </c>
      <c r="B28" t="s">
        <v>43</v>
      </c>
      <c r="C28" s="3">
        <v>41942</v>
      </c>
      <c r="D28">
        <v>1</v>
      </c>
      <c r="E28" t="s">
        <v>56</v>
      </c>
      <c r="G28" s="25" t="s">
        <v>73</v>
      </c>
      <c r="H28" t="s">
        <v>41</v>
      </c>
      <c r="I28">
        <v>1.2</v>
      </c>
      <c r="J28" s="2" t="s">
        <v>20</v>
      </c>
      <c r="K28" s="2" t="str">
        <f t="shared" si="5"/>
        <v/>
      </c>
      <c r="M28">
        <v>159.51718308030416</v>
      </c>
      <c r="N28">
        <v>159.51718308030416</v>
      </c>
      <c r="O28" s="2">
        <f>IF(ISNUMBER(N28),SUMIFS(N$1:$N28,A$1:$A28,A28,G$1:$G28,G28,D$1:$D28,D28),"")</f>
        <v>159.51718308030416</v>
      </c>
      <c r="W28" s="2" t="str">
        <f t="shared" si="6"/>
        <v/>
      </c>
      <c r="Y28">
        <v>17.721</v>
      </c>
      <c r="Z28">
        <v>7.1230000000000002</v>
      </c>
      <c r="AA28">
        <v>74.039000000000001</v>
      </c>
      <c r="AB28">
        <v>25.423999999999999</v>
      </c>
      <c r="AC28">
        <v>83.183999999999997</v>
      </c>
      <c r="AD28">
        <v>20.497</v>
      </c>
      <c r="AE28" s="2">
        <f t="shared" si="7"/>
        <v>3.2795199999999997E-2</v>
      </c>
      <c r="AF28">
        <v>3.2795199999999997E-2</v>
      </c>
      <c r="AG28">
        <v>11.84624</v>
      </c>
      <c r="AM28" s="2">
        <f t="shared" si="8"/>
        <v>5.2309999999999999</v>
      </c>
      <c r="AN28" s="2">
        <f>IF(ISNUMBER(AM28),SUMIFS($AM$1:AM28,$A$1:A28,A28,$G$1:G28,G28,$D$1:D28,D28),"")</f>
        <v>5.2309999999999999</v>
      </c>
      <c r="AO28">
        <f t="shared" si="9"/>
        <v>14</v>
      </c>
    </row>
    <row r="29" spans="1:41" x14ac:dyDescent="0.25">
      <c r="A29" s="4" t="s">
        <v>27</v>
      </c>
      <c r="B29" t="s">
        <v>43</v>
      </c>
      <c r="C29" s="3">
        <v>41942</v>
      </c>
      <c r="D29">
        <v>1</v>
      </c>
      <c r="E29" t="s">
        <v>57</v>
      </c>
      <c r="G29" s="25" t="s">
        <v>73</v>
      </c>
      <c r="H29" t="s">
        <v>41</v>
      </c>
      <c r="I29">
        <v>1.2</v>
      </c>
      <c r="J29" s="2" t="s">
        <v>20</v>
      </c>
      <c r="K29" s="2" t="str">
        <f t="shared" si="5"/>
        <v/>
      </c>
      <c r="M29">
        <v>149.97804515242237</v>
      </c>
      <c r="N29">
        <v>149.97804515242237</v>
      </c>
      <c r="O29" s="2">
        <f>IF(ISNUMBER(N29),SUMIFS(N$1:$N29,A$1:$A29,A29,G$1:$G29,G29,D$1:$D29,D29),"")</f>
        <v>149.97804515242237</v>
      </c>
      <c r="W29" s="2" t="str">
        <f t="shared" si="6"/>
        <v/>
      </c>
      <c r="Y29">
        <v>17.135000000000002</v>
      </c>
      <c r="Z29">
        <v>10.257999999999999</v>
      </c>
      <c r="AA29">
        <v>75.421000000000006</v>
      </c>
      <c r="AB29">
        <v>27.193999999999999</v>
      </c>
      <c r="AC29">
        <v>84.141000000000005</v>
      </c>
      <c r="AD29">
        <v>16.393999999999998</v>
      </c>
      <c r="AE29" s="2">
        <f t="shared" si="7"/>
        <v>2.6230399999999997E-2</v>
      </c>
      <c r="AF29">
        <v>2.6230399999999997E-2</v>
      </c>
      <c r="AG29">
        <v>12.067360000000001</v>
      </c>
      <c r="AM29" s="2">
        <f t="shared" si="8"/>
        <v>3.9340000000000002</v>
      </c>
      <c r="AN29" s="2">
        <f>IF(ISNUMBER(AM29),SUMIFS($AM$1:AM29,$A$1:A29,A29,$G$1:G29,G29,$D$1:D29,D29),"")</f>
        <v>3.9340000000000002</v>
      </c>
      <c r="AO29">
        <f t="shared" si="9"/>
        <v>14</v>
      </c>
    </row>
    <row r="30" spans="1:41" x14ac:dyDescent="0.25">
      <c r="A30" s="4" t="s">
        <v>28</v>
      </c>
      <c r="B30" t="s">
        <v>43</v>
      </c>
      <c r="C30" s="3">
        <v>41942</v>
      </c>
      <c r="D30">
        <v>1</v>
      </c>
      <c r="E30" t="s">
        <v>58</v>
      </c>
      <c r="G30" s="25" t="s">
        <v>73</v>
      </c>
      <c r="H30" t="s">
        <v>41</v>
      </c>
      <c r="I30">
        <v>1.2</v>
      </c>
      <c r="J30" s="2" t="s">
        <v>20</v>
      </c>
      <c r="K30" s="2" t="str">
        <f t="shared" si="5"/>
        <v/>
      </c>
      <c r="M30">
        <v>58.343778400248993</v>
      </c>
      <c r="N30">
        <v>58.343778400248993</v>
      </c>
      <c r="O30" s="2">
        <f>IF(ISNUMBER(N30),SUMIFS(N$1:$N30,A$1:$A30,A30,G$1:$G30,G30,D$1:$D30,D30),"")</f>
        <v>58.343778400248993</v>
      </c>
      <c r="W30" s="2" t="str">
        <f t="shared" si="6"/>
        <v/>
      </c>
      <c r="Y30">
        <v>19.838000000000001</v>
      </c>
      <c r="Z30">
        <v>9.8840000000000003</v>
      </c>
      <c r="AA30">
        <v>73.283000000000001</v>
      </c>
      <c r="AB30">
        <v>30.274000000000001</v>
      </c>
      <c r="AC30">
        <v>84.231999999999999</v>
      </c>
      <c r="AD30">
        <v>17.257000000000001</v>
      </c>
      <c r="AE30" s="2">
        <f t="shared" si="7"/>
        <v>2.7611199999999999E-2</v>
      </c>
      <c r="AF30">
        <v>2.7611199999999999E-2</v>
      </c>
      <c r="AG30">
        <v>11.72528</v>
      </c>
      <c r="AM30" s="2">
        <f t="shared" si="8"/>
        <v>1.611</v>
      </c>
      <c r="AN30" s="2">
        <f>IF(ISNUMBER(AM30),SUMIFS($AM$1:AM30,$A$1:A30,A30,$G$1:G30,G30,$D$1:D30,D30),"")</f>
        <v>1.611</v>
      </c>
      <c r="AO30">
        <f t="shared" si="9"/>
        <v>14</v>
      </c>
    </row>
    <row r="31" spans="1:41" x14ac:dyDescent="0.25">
      <c r="A31" s="4" t="s">
        <v>26</v>
      </c>
      <c r="B31" t="s">
        <v>43</v>
      </c>
      <c r="C31" s="3">
        <v>41942</v>
      </c>
      <c r="D31">
        <v>1</v>
      </c>
      <c r="E31" t="s">
        <v>59</v>
      </c>
      <c r="G31" s="25" t="s">
        <v>73</v>
      </c>
      <c r="H31" t="s">
        <v>41</v>
      </c>
      <c r="I31">
        <v>1.2</v>
      </c>
      <c r="J31" s="2" t="s">
        <v>20</v>
      </c>
      <c r="K31" s="2" t="str">
        <f t="shared" si="5"/>
        <v/>
      </c>
      <c r="M31">
        <v>93.466861124615122</v>
      </c>
      <c r="N31">
        <v>93.466861124615122</v>
      </c>
      <c r="O31" s="2">
        <f>IF(ISNUMBER(N31),SUMIFS(N$1:$N31,A$1:$A31,A31,G$1:$G31,G31,D$1:$D31,D31),"")</f>
        <v>93.466861124615122</v>
      </c>
      <c r="W31" s="2" t="str">
        <f t="shared" si="6"/>
        <v/>
      </c>
      <c r="Y31">
        <v>18.285</v>
      </c>
      <c r="Z31">
        <v>13.563000000000001</v>
      </c>
      <c r="AA31">
        <v>74.662999999999997</v>
      </c>
      <c r="AB31">
        <v>30.972999999999999</v>
      </c>
      <c r="AC31">
        <v>84.778000000000006</v>
      </c>
      <c r="AD31">
        <v>13.711</v>
      </c>
      <c r="AE31" s="2">
        <f t="shared" si="7"/>
        <v>2.1937600000000002E-2</v>
      </c>
      <c r="AF31">
        <v>2.1937600000000002E-2</v>
      </c>
      <c r="AG31">
        <v>11.94608</v>
      </c>
      <c r="AM31" s="2">
        <f t="shared" si="8"/>
        <v>2.0499999999999998</v>
      </c>
      <c r="AN31" s="2">
        <f>IF(ISNUMBER(AM31),SUMIFS($AM$1:AM31,$A$1:A31,A31,$G$1:G31,G31,$D$1:D31,D31),"")</f>
        <v>2.0499999999999998</v>
      </c>
      <c r="AO31">
        <f t="shared" si="9"/>
        <v>14</v>
      </c>
    </row>
    <row r="32" spans="1:41" x14ac:dyDescent="0.25">
      <c r="A32" s="4" t="s">
        <v>24</v>
      </c>
      <c r="B32" t="s">
        <v>43</v>
      </c>
      <c r="C32" s="3">
        <v>41942</v>
      </c>
      <c r="D32">
        <v>2</v>
      </c>
      <c r="E32" t="s">
        <v>56</v>
      </c>
      <c r="G32" s="25" t="s">
        <v>73</v>
      </c>
      <c r="H32" t="s">
        <v>41</v>
      </c>
      <c r="I32">
        <v>1.2</v>
      </c>
      <c r="J32" s="2" t="s">
        <v>20</v>
      </c>
      <c r="K32" s="2" t="str">
        <f t="shared" si="5"/>
        <v/>
      </c>
      <c r="M32">
        <v>117.50049801852204</v>
      </c>
      <c r="N32">
        <v>117.50049801852204</v>
      </c>
      <c r="O32" s="2">
        <f>IF(ISNUMBER(N32),SUMIFS(N$1:$N32,A$1:$A32,A32,G$1:$G32,G32,D$1:$D32,D32),"")</f>
        <v>117.50049801852204</v>
      </c>
      <c r="W32" s="2" t="str">
        <f t="shared" si="6"/>
        <v/>
      </c>
      <c r="Y32">
        <v>17.149000000000001</v>
      </c>
      <c r="Z32">
        <v>9.1310000000000002</v>
      </c>
      <c r="AA32">
        <v>76.481999999999999</v>
      </c>
      <c r="AB32">
        <v>23.927</v>
      </c>
      <c r="AC32">
        <v>83.346999999999994</v>
      </c>
      <c r="AD32">
        <v>21.094999999999999</v>
      </c>
      <c r="AE32" s="2">
        <f t="shared" si="7"/>
        <v>3.3751999999999997E-2</v>
      </c>
      <c r="AF32">
        <v>3.3751999999999997E-2</v>
      </c>
      <c r="AG32">
        <v>12.237120000000001</v>
      </c>
      <c r="AM32" s="2">
        <f t="shared" si="8"/>
        <v>3.9660000000000002</v>
      </c>
      <c r="AN32" s="2">
        <f>IF(ISNUMBER(AM32),SUMIFS($AM$1:AM32,$A$1:A32,A32,$G$1:G32,G32,$D$1:D32,D32),"")</f>
        <v>3.9660000000000002</v>
      </c>
      <c r="AO32">
        <f t="shared" si="9"/>
        <v>14</v>
      </c>
    </row>
    <row r="33" spans="1:41" x14ac:dyDescent="0.25">
      <c r="A33" s="4" t="s">
        <v>28</v>
      </c>
      <c r="B33" t="s">
        <v>43</v>
      </c>
      <c r="C33" s="3">
        <v>41942</v>
      </c>
      <c r="D33">
        <v>2</v>
      </c>
      <c r="E33" t="s">
        <v>58</v>
      </c>
      <c r="G33" s="25" t="s">
        <v>73</v>
      </c>
      <c r="H33" t="s">
        <v>41</v>
      </c>
      <c r="I33">
        <v>1.2</v>
      </c>
      <c r="J33" s="2" t="s">
        <v>20</v>
      </c>
      <c r="K33" s="2" t="str">
        <f t="shared" si="5"/>
        <v/>
      </c>
      <c r="M33">
        <v>68.599266130694701</v>
      </c>
      <c r="N33">
        <v>68.599266130694701</v>
      </c>
      <c r="O33" s="2">
        <f>IF(ISNUMBER(N33),SUMIFS(N$1:$N33,A$1:$A33,A33,G$1:$G33,G33,D$1:$D33,D33),"")</f>
        <v>68.599266130694701</v>
      </c>
      <c r="W33" s="2" t="str">
        <f t="shared" si="6"/>
        <v/>
      </c>
      <c r="Y33">
        <v>19.524999999999999</v>
      </c>
      <c r="Z33">
        <v>8.9120000000000008</v>
      </c>
      <c r="AA33">
        <v>73.120999999999995</v>
      </c>
      <c r="AB33">
        <v>28.917000000000002</v>
      </c>
      <c r="AC33">
        <v>84.022999999999996</v>
      </c>
      <c r="AD33">
        <v>14.987</v>
      </c>
      <c r="AE33" s="2">
        <f t="shared" si="7"/>
        <v>2.3979199999999999E-2</v>
      </c>
      <c r="AF33">
        <v>2.3979199999999999E-2</v>
      </c>
      <c r="AG33">
        <v>11.699359999999999</v>
      </c>
      <c r="AM33" s="2">
        <f t="shared" si="8"/>
        <v>1.645</v>
      </c>
      <c r="AN33" s="2">
        <f>IF(ISNUMBER(AM33),SUMIFS($AM$1:AM33,$A$1:A33,A33,$G$1:G33,G33,$D$1:D33,D33),"")</f>
        <v>1.645</v>
      </c>
      <c r="AO33">
        <f t="shared" si="9"/>
        <v>14</v>
      </c>
    </row>
    <row r="34" spans="1:41" x14ac:dyDescent="0.25">
      <c r="A34" s="4" t="s">
        <v>27</v>
      </c>
      <c r="B34" t="s">
        <v>43</v>
      </c>
      <c r="C34" s="3">
        <v>41942</v>
      </c>
      <c r="D34">
        <v>2</v>
      </c>
      <c r="E34" t="s">
        <v>57</v>
      </c>
      <c r="G34" s="25" t="s">
        <v>73</v>
      </c>
      <c r="H34" t="s">
        <v>41</v>
      </c>
      <c r="I34">
        <v>1.2</v>
      </c>
      <c r="J34" s="2" t="s">
        <v>20</v>
      </c>
      <c r="K34" s="2" t="str">
        <f t="shared" si="5"/>
        <v/>
      </c>
      <c r="M34">
        <v>150.63518966908799</v>
      </c>
      <c r="N34">
        <v>150.63518966908799</v>
      </c>
      <c r="O34" s="2">
        <f>IF(ISNUMBER(N34),SUMIFS(N$1:$N34,A$1:$A34,A34,G$1:$G34,G34,D$1:$D34,D34),"")</f>
        <v>150.63518966908799</v>
      </c>
      <c r="W34" s="2" t="str">
        <f t="shared" si="6"/>
        <v/>
      </c>
      <c r="Y34">
        <v>18.579000000000001</v>
      </c>
      <c r="Z34">
        <v>8.407</v>
      </c>
      <c r="AA34">
        <v>74.724999999999994</v>
      </c>
      <c r="AB34">
        <v>25.751999999999999</v>
      </c>
      <c r="AC34">
        <v>83.826999999999998</v>
      </c>
      <c r="AD34">
        <v>18.102</v>
      </c>
      <c r="AE34" s="2">
        <f t="shared" si="7"/>
        <v>2.8963200000000001E-2</v>
      </c>
      <c r="AF34">
        <v>2.8963200000000001E-2</v>
      </c>
      <c r="AG34">
        <v>11.956</v>
      </c>
      <c r="AM34" s="2">
        <f t="shared" si="8"/>
        <v>4.3630000000000004</v>
      </c>
      <c r="AN34" s="2">
        <f>IF(ISNUMBER(AM34),SUMIFS($AM$1:AM34,$A$1:A34,A34,$G$1:G34,G34,$D$1:D34,D34),"")</f>
        <v>4.3630000000000004</v>
      </c>
      <c r="AO34">
        <f t="shared" si="9"/>
        <v>14</v>
      </c>
    </row>
    <row r="35" spans="1:41" x14ac:dyDescent="0.25">
      <c r="A35" s="4" t="s">
        <v>26</v>
      </c>
      <c r="B35" t="s">
        <v>43</v>
      </c>
      <c r="C35" s="3">
        <v>41942</v>
      </c>
      <c r="D35">
        <v>2</v>
      </c>
      <c r="E35" t="s">
        <v>59</v>
      </c>
      <c r="G35" s="25" t="s">
        <v>73</v>
      </c>
      <c r="H35" t="s">
        <v>41</v>
      </c>
      <c r="I35">
        <v>1.2</v>
      </c>
      <c r="J35" s="2" t="s">
        <v>20</v>
      </c>
      <c r="K35" s="2" t="str">
        <f t="shared" si="5"/>
        <v/>
      </c>
      <c r="M35">
        <v>79.832193643907303</v>
      </c>
      <c r="N35">
        <v>79.832193643907303</v>
      </c>
      <c r="O35" s="2">
        <f>IF(ISNUMBER(N35),SUMIFS(N$1:$N35,A$1:$A35,A35,G$1:$G35,G35,D$1:$D35,D35),"")</f>
        <v>79.832193643907303</v>
      </c>
      <c r="W35" s="2" t="str">
        <f t="shared" si="6"/>
        <v/>
      </c>
      <c r="Y35">
        <v>20.86</v>
      </c>
      <c r="Z35">
        <v>6.5970000000000004</v>
      </c>
      <c r="AA35">
        <v>71.617999999999995</v>
      </c>
      <c r="AB35">
        <v>30.010999999999999</v>
      </c>
      <c r="AC35">
        <v>84.784000000000006</v>
      </c>
      <c r="AD35">
        <v>14.898</v>
      </c>
      <c r="AE35" s="2">
        <f t="shared" si="7"/>
        <v>2.3836800000000002E-2</v>
      </c>
      <c r="AF35">
        <v>2.3836800000000002E-2</v>
      </c>
      <c r="AG35">
        <v>11.458879999999999</v>
      </c>
      <c r="AM35" s="2">
        <f t="shared" si="8"/>
        <v>1.903</v>
      </c>
      <c r="AN35" s="2">
        <f>IF(ISNUMBER(AM35),SUMIFS($AM$1:AM35,$A$1:A35,A35,$G$1:G35,G35,$D$1:D35,D35),"")</f>
        <v>1.903</v>
      </c>
      <c r="AO35">
        <f t="shared" si="9"/>
        <v>14</v>
      </c>
    </row>
    <row r="36" spans="1:41" x14ac:dyDescent="0.25">
      <c r="A36" s="4" t="s">
        <v>23</v>
      </c>
      <c r="B36" t="s">
        <v>43</v>
      </c>
      <c r="C36" s="3">
        <v>41942</v>
      </c>
      <c r="D36">
        <v>2</v>
      </c>
      <c r="E36" t="s">
        <v>55</v>
      </c>
      <c r="G36" s="25" t="s">
        <v>73</v>
      </c>
      <c r="H36" t="s">
        <v>41</v>
      </c>
      <c r="I36">
        <v>1.2</v>
      </c>
      <c r="J36" s="2" t="s">
        <v>20</v>
      </c>
      <c r="K36" s="2" t="str">
        <f t="shared" si="5"/>
        <v/>
      </c>
      <c r="M36">
        <v>131.51970421368009</v>
      </c>
      <c r="N36">
        <v>131.51970421368009</v>
      </c>
      <c r="O36" s="2">
        <f>IF(ISNUMBER(N36),SUMIFS(N$1:$N36,A$1:$A36,A36,G$1:$G36,G36,D$1:$D36,D36),"")</f>
        <v>131.51970421368009</v>
      </c>
      <c r="W36" s="2" t="str">
        <f t="shared" si="6"/>
        <v/>
      </c>
      <c r="Y36">
        <v>19.574000000000002</v>
      </c>
      <c r="Z36">
        <v>7.3209999999999997</v>
      </c>
      <c r="AA36">
        <v>72.018000000000001</v>
      </c>
      <c r="AB36">
        <v>26.146000000000001</v>
      </c>
      <c r="AC36">
        <v>82.995000000000005</v>
      </c>
      <c r="AD36">
        <v>16.001000000000001</v>
      </c>
      <c r="AE36" s="2">
        <f t="shared" si="7"/>
        <v>2.5601600000000002E-2</v>
      </c>
      <c r="AF36">
        <v>2.5601600000000002E-2</v>
      </c>
      <c r="AG36">
        <v>11.522880000000001</v>
      </c>
      <c r="AM36" s="2">
        <f t="shared" si="8"/>
        <v>3.367</v>
      </c>
      <c r="AN36" s="2">
        <f>IF(ISNUMBER(AM36),SUMIFS($AM$1:AM36,$A$1:A36,A36,$G$1:G36,G36,$D$1:D36,D36),"")</f>
        <v>3.367</v>
      </c>
      <c r="AO36">
        <f t="shared" si="9"/>
        <v>14</v>
      </c>
    </row>
    <row r="37" spans="1:41" x14ac:dyDescent="0.25">
      <c r="A37" s="4" t="s">
        <v>25</v>
      </c>
      <c r="B37" t="s">
        <v>43</v>
      </c>
      <c r="C37" s="3">
        <v>41942</v>
      </c>
      <c r="D37">
        <v>2</v>
      </c>
      <c r="E37" t="s">
        <v>54</v>
      </c>
      <c r="G37" s="25" t="s">
        <v>73</v>
      </c>
      <c r="H37" t="s">
        <v>41</v>
      </c>
      <c r="I37">
        <v>1.2</v>
      </c>
      <c r="J37" s="2" t="s">
        <v>20</v>
      </c>
      <c r="K37" s="2" t="str">
        <f t="shared" si="5"/>
        <v/>
      </c>
      <c r="M37">
        <v>56.803665065960146</v>
      </c>
      <c r="N37">
        <v>56.803665065960146</v>
      </c>
      <c r="O37" s="2">
        <f>IF(ISNUMBER(N37),SUMIFS(N$1:$N37,A$1:$A37,A37,G$1:$G37,G37,D$1:$D37,D37),"")</f>
        <v>56.803665065960146</v>
      </c>
      <c r="W37" s="2" t="str">
        <f t="shared" si="6"/>
        <v/>
      </c>
      <c r="Y37">
        <v>20.059999999999999</v>
      </c>
      <c r="Z37">
        <v>3.7240000000000002</v>
      </c>
      <c r="AA37">
        <v>67.941999999999993</v>
      </c>
      <c r="AB37">
        <v>29.216999999999999</v>
      </c>
      <c r="AC37">
        <v>82.021000000000001</v>
      </c>
      <c r="AD37">
        <v>14.381</v>
      </c>
      <c r="AE37" s="2">
        <f t="shared" si="7"/>
        <v>2.3009599999999998E-2</v>
      </c>
      <c r="AF37">
        <v>2.3009599999999998E-2</v>
      </c>
      <c r="AG37">
        <v>10.870719999999999</v>
      </c>
      <c r="AM37" s="2">
        <f t="shared" si="8"/>
        <v>1.3069999999999999</v>
      </c>
      <c r="AN37" s="2">
        <f>IF(ISNUMBER(AM37),SUMIFS($AM$1:AM37,$A$1:A37,A37,$G$1:G37,G37,$D$1:D37,D37),"")</f>
        <v>1.3069999999999999</v>
      </c>
      <c r="AO37">
        <f t="shared" si="9"/>
        <v>14</v>
      </c>
    </row>
    <row r="38" spans="1:41" x14ac:dyDescent="0.25">
      <c r="A38" s="4" t="s">
        <v>28</v>
      </c>
      <c r="B38" t="s">
        <v>43</v>
      </c>
      <c r="C38" s="3">
        <v>41942</v>
      </c>
      <c r="D38">
        <v>3</v>
      </c>
      <c r="E38" t="s">
        <v>58</v>
      </c>
      <c r="G38" s="25" t="s">
        <v>73</v>
      </c>
      <c r="H38" t="s">
        <v>41</v>
      </c>
      <c r="I38">
        <v>1.2</v>
      </c>
      <c r="J38" s="2" t="s">
        <v>20</v>
      </c>
      <c r="K38" s="2" t="str">
        <f t="shared" si="5"/>
        <v/>
      </c>
      <c r="M38">
        <v>79.457730890138563</v>
      </c>
      <c r="N38">
        <v>79.457730890138563</v>
      </c>
      <c r="O38" s="2">
        <f>IF(ISNUMBER(N38),SUMIFS(N$1:$N38,A$1:$A38,A38,G$1:$G38,G38,D$1:$D38,D38),"")</f>
        <v>79.457730890138563</v>
      </c>
      <c r="W38" s="2" t="str">
        <f t="shared" si="6"/>
        <v/>
      </c>
      <c r="Y38">
        <v>18.271000000000001</v>
      </c>
      <c r="Z38">
        <v>9.3309999999999995</v>
      </c>
      <c r="AA38">
        <v>73.403000000000006</v>
      </c>
      <c r="AB38">
        <v>28.306999999999999</v>
      </c>
      <c r="AC38">
        <v>83.286000000000001</v>
      </c>
      <c r="AD38">
        <v>14.215</v>
      </c>
      <c r="AE38" s="2">
        <f t="shared" si="7"/>
        <v>2.2744E-2</v>
      </c>
      <c r="AF38">
        <v>2.2744E-2</v>
      </c>
      <c r="AG38">
        <v>11.744480000000001</v>
      </c>
      <c r="AM38" s="2">
        <f t="shared" si="8"/>
        <v>1.8069999999999999</v>
      </c>
      <c r="AN38" s="2">
        <f>IF(ISNUMBER(AM38),SUMIFS($AM$1:AM38,$A$1:A38,A38,$G$1:G38,G38,$D$1:D38,D38),"")</f>
        <v>1.8069999999999999</v>
      </c>
      <c r="AO38">
        <f t="shared" si="9"/>
        <v>14</v>
      </c>
    </row>
    <row r="39" spans="1:41" x14ac:dyDescent="0.25">
      <c r="A39" s="4" t="s">
        <v>25</v>
      </c>
      <c r="B39" t="s">
        <v>43</v>
      </c>
      <c r="C39" s="3">
        <v>41942</v>
      </c>
      <c r="D39">
        <v>3</v>
      </c>
      <c r="E39" t="s">
        <v>54</v>
      </c>
      <c r="G39" s="25" t="s">
        <v>73</v>
      </c>
      <c r="H39" t="s">
        <v>41</v>
      </c>
      <c r="I39">
        <v>1.2</v>
      </c>
      <c r="J39" s="2" t="s">
        <v>20</v>
      </c>
      <c r="K39" s="2" t="str">
        <f t="shared" si="5"/>
        <v/>
      </c>
      <c r="M39">
        <v>35.174004112135933</v>
      </c>
      <c r="N39">
        <v>35.174004112135933</v>
      </c>
      <c r="O39" s="2">
        <f>IF(ISNUMBER(N39),SUMIFS(N$1:$N39,A$1:$A39,A39,G$1:$G39,G39,D$1:$D39,D39),"")</f>
        <v>35.174004112135933</v>
      </c>
      <c r="W39" s="2" t="str">
        <f t="shared" si="6"/>
        <v/>
      </c>
      <c r="Y39">
        <v>18.260999999999999</v>
      </c>
      <c r="Z39">
        <v>10.048999999999999</v>
      </c>
      <c r="AA39">
        <v>71.347999999999999</v>
      </c>
      <c r="AB39">
        <v>30.347000000000001</v>
      </c>
      <c r="AC39">
        <v>83.064999999999998</v>
      </c>
      <c r="AD39">
        <v>12.808999999999999</v>
      </c>
      <c r="AE39" s="2">
        <f t="shared" si="7"/>
        <v>2.0494399999999996E-2</v>
      </c>
      <c r="AF39">
        <v>2.0494399999999996E-2</v>
      </c>
      <c r="AG39">
        <v>11.41568</v>
      </c>
      <c r="AM39" s="2">
        <f t="shared" si="8"/>
        <v>0.72099999999999997</v>
      </c>
      <c r="AN39" s="2">
        <f>IF(ISNUMBER(AM39),SUMIFS($AM$1:AM39,$A$1:A39,A39,$G$1:G39,G39,$D$1:D39,D39),"")</f>
        <v>0.72099999999999997</v>
      </c>
      <c r="AO39">
        <f t="shared" si="9"/>
        <v>14</v>
      </c>
    </row>
    <row r="40" spans="1:41" x14ac:dyDescent="0.25">
      <c r="A40" s="4" t="s">
        <v>27</v>
      </c>
      <c r="B40" t="s">
        <v>43</v>
      </c>
      <c r="C40" s="3">
        <v>41942</v>
      </c>
      <c r="D40">
        <v>3</v>
      </c>
      <c r="E40" t="s">
        <v>57</v>
      </c>
      <c r="G40" s="25" t="s">
        <v>73</v>
      </c>
      <c r="H40" t="s">
        <v>41</v>
      </c>
      <c r="I40">
        <v>1.2</v>
      </c>
      <c r="J40" s="2" t="s">
        <v>20</v>
      </c>
      <c r="K40" s="2" t="str">
        <f t="shared" si="5"/>
        <v/>
      </c>
      <c r="M40">
        <v>118.94157139614614</v>
      </c>
      <c r="N40">
        <v>118.94157139614614</v>
      </c>
      <c r="O40" s="2">
        <f>IF(ISNUMBER(N40),SUMIFS(N$1:$N40,A$1:$A40,A40,G$1:$G40,G40,D$1:$D40,D40),"")</f>
        <v>118.94157139614614</v>
      </c>
      <c r="W40" s="2" t="str">
        <f t="shared" si="6"/>
        <v/>
      </c>
      <c r="Y40">
        <v>18.384</v>
      </c>
      <c r="Z40">
        <v>14.051</v>
      </c>
      <c r="AA40">
        <v>76.126000000000005</v>
      </c>
      <c r="AB40">
        <v>28.393000000000001</v>
      </c>
      <c r="AC40">
        <v>84.542000000000002</v>
      </c>
      <c r="AD40">
        <v>16.280999999999999</v>
      </c>
      <c r="AE40" s="2">
        <f t="shared" si="7"/>
        <v>2.6049599999999996E-2</v>
      </c>
      <c r="AF40">
        <v>2.6049599999999996E-2</v>
      </c>
      <c r="AG40">
        <v>12.180160000000001</v>
      </c>
      <c r="AM40" s="2">
        <f t="shared" si="8"/>
        <v>3.0979999999999999</v>
      </c>
      <c r="AN40" s="2">
        <f>IF(ISNUMBER(AM40),SUMIFS($AM$1:AM40,$A$1:A40,A40,$G$1:G40,G40,$D$1:D40,D40),"")</f>
        <v>3.0979999999999999</v>
      </c>
      <c r="AO40">
        <f t="shared" si="9"/>
        <v>14</v>
      </c>
    </row>
    <row r="41" spans="1:41" x14ac:dyDescent="0.25">
      <c r="A41" s="4" t="s">
        <v>23</v>
      </c>
      <c r="B41" t="s">
        <v>43</v>
      </c>
      <c r="C41" s="3">
        <v>41942</v>
      </c>
      <c r="D41">
        <v>3</v>
      </c>
      <c r="E41" t="s">
        <v>55</v>
      </c>
      <c r="G41" s="25" t="s">
        <v>73</v>
      </c>
      <c r="H41" t="s">
        <v>41</v>
      </c>
      <c r="I41">
        <v>1.2</v>
      </c>
      <c r="J41" s="2" t="s">
        <v>20</v>
      </c>
      <c r="K41" s="2" t="str">
        <f t="shared" si="5"/>
        <v/>
      </c>
      <c r="M41">
        <v>109.34427146309056</v>
      </c>
      <c r="N41">
        <v>109.34427146309056</v>
      </c>
      <c r="O41" s="2">
        <f>IF(ISNUMBER(N41),SUMIFS(N$1:$N41,A$1:$A41,A41,G$1:$G41,G41,D$1:$D41,D41),"")</f>
        <v>109.34427146309056</v>
      </c>
      <c r="W41" s="2" t="str">
        <f t="shared" si="6"/>
        <v/>
      </c>
      <c r="Y41">
        <v>18.283000000000001</v>
      </c>
      <c r="Z41">
        <v>11.574999999999999</v>
      </c>
      <c r="AA41">
        <v>75.900000000000006</v>
      </c>
      <c r="AB41">
        <v>27.989000000000001</v>
      </c>
      <c r="AC41">
        <v>84.643000000000001</v>
      </c>
      <c r="AD41">
        <v>15.099</v>
      </c>
      <c r="AE41" s="2">
        <f t="shared" si="7"/>
        <v>2.4158400000000003E-2</v>
      </c>
      <c r="AF41">
        <v>2.4158400000000003E-2</v>
      </c>
      <c r="AG41">
        <v>12.144000000000002</v>
      </c>
      <c r="AM41" s="2">
        <f t="shared" si="8"/>
        <v>2.6419999999999999</v>
      </c>
      <c r="AN41" s="2">
        <f>IF(ISNUMBER(AM41),SUMIFS($AM$1:AM41,$A$1:A41,A41,$G$1:G41,G41,$D$1:D41,D41),"")</f>
        <v>2.6419999999999999</v>
      </c>
      <c r="AO41">
        <f t="shared" si="9"/>
        <v>14</v>
      </c>
    </row>
    <row r="42" spans="1:41" x14ac:dyDescent="0.25">
      <c r="A42" s="4" t="s">
        <v>24</v>
      </c>
      <c r="B42" t="s">
        <v>43</v>
      </c>
      <c r="C42" s="3">
        <v>41942</v>
      </c>
      <c r="D42">
        <v>3</v>
      </c>
      <c r="E42" t="s">
        <v>56</v>
      </c>
      <c r="G42" s="25" t="s">
        <v>73</v>
      </c>
      <c r="H42" t="s">
        <v>41</v>
      </c>
      <c r="I42">
        <v>1.2</v>
      </c>
      <c r="J42" s="2" t="s">
        <v>20</v>
      </c>
      <c r="K42" s="2" t="str">
        <f t="shared" si="5"/>
        <v/>
      </c>
      <c r="M42">
        <v>155.48850493983238</v>
      </c>
      <c r="N42">
        <v>155.48850493983238</v>
      </c>
      <c r="O42" s="2">
        <f>IF(ISNUMBER(N42),SUMIFS(N$1:$N42,A$1:$A42,A42,G$1:$G42,G42,D$1:$D42,D42),"")</f>
        <v>155.48850493983238</v>
      </c>
      <c r="W42" s="2" t="str">
        <f t="shared" si="6"/>
        <v/>
      </c>
      <c r="Y42">
        <v>17.452999999999999</v>
      </c>
      <c r="Z42">
        <v>10.332000000000001</v>
      </c>
      <c r="AA42">
        <v>74.561999999999998</v>
      </c>
      <c r="AB42">
        <v>24.934999999999999</v>
      </c>
      <c r="AC42">
        <v>83.233000000000004</v>
      </c>
      <c r="AD42">
        <v>19.398</v>
      </c>
      <c r="AE42" s="2">
        <f t="shared" si="7"/>
        <v>3.1036799999999996E-2</v>
      </c>
      <c r="AF42">
        <v>3.1036799999999996E-2</v>
      </c>
      <c r="AG42">
        <v>11.929919999999999</v>
      </c>
      <c r="AM42" s="2">
        <f t="shared" si="8"/>
        <v>4.8259999999999996</v>
      </c>
      <c r="AN42" s="2">
        <f>IF(ISNUMBER(AM42),SUMIFS($AM$1:AM42,$A$1:A42,A42,$G$1:G42,G42,$D$1:D42,D42),"")</f>
        <v>4.8259999999999996</v>
      </c>
      <c r="AO42">
        <f t="shared" si="9"/>
        <v>14</v>
      </c>
    </row>
    <row r="43" spans="1:41" x14ac:dyDescent="0.25">
      <c r="A43" s="4" t="s">
        <v>26</v>
      </c>
      <c r="B43" t="s">
        <v>43</v>
      </c>
      <c r="C43" s="3">
        <v>41942</v>
      </c>
      <c r="D43">
        <v>3</v>
      </c>
      <c r="E43" t="s">
        <v>59</v>
      </c>
      <c r="G43" s="25" t="s">
        <v>73</v>
      </c>
      <c r="H43" t="s">
        <v>41</v>
      </c>
      <c r="I43">
        <v>1.2</v>
      </c>
      <c r="J43" s="2" t="s">
        <v>20</v>
      </c>
      <c r="K43" s="2" t="str">
        <f t="shared" si="5"/>
        <v/>
      </c>
      <c r="M43">
        <v>75.505357289171656</v>
      </c>
      <c r="N43">
        <v>75.505357289171656</v>
      </c>
      <c r="O43" s="2">
        <f>IF(ISNUMBER(N43),SUMIFS(N$1:$N43,A$1:$A43,A43,G$1:$G43,G43,D$1:$D43,D43),"")</f>
        <v>75.505357289171656</v>
      </c>
      <c r="W43" s="2" t="str">
        <f t="shared" si="6"/>
        <v/>
      </c>
      <c r="Y43">
        <v>18.678000000000001</v>
      </c>
      <c r="Z43">
        <v>8.1280000000000001</v>
      </c>
      <c r="AA43">
        <v>72.117999999999995</v>
      </c>
      <c r="AB43">
        <v>28.526</v>
      </c>
      <c r="AC43">
        <v>83.534000000000006</v>
      </c>
      <c r="AD43">
        <v>15.154999999999999</v>
      </c>
      <c r="AE43" s="2">
        <f t="shared" si="7"/>
        <v>2.4247999999999999E-2</v>
      </c>
      <c r="AF43">
        <v>2.4247999999999999E-2</v>
      </c>
      <c r="AG43">
        <v>11.538879999999999</v>
      </c>
      <c r="AM43" s="2">
        <f t="shared" si="8"/>
        <v>1.831</v>
      </c>
      <c r="AN43" s="2">
        <f>IF(ISNUMBER(AM43),SUMIFS($AM$1:AM43,$A$1:A43,A43,$G$1:G43,G43,$D$1:D43,D43),"")</f>
        <v>1.831</v>
      </c>
      <c r="AO43">
        <f t="shared" si="9"/>
        <v>14</v>
      </c>
    </row>
    <row r="44" spans="1:41" x14ac:dyDescent="0.25">
      <c r="A44" s="4" t="s">
        <v>27</v>
      </c>
      <c r="B44" t="s">
        <v>43</v>
      </c>
      <c r="C44" s="3">
        <v>41942</v>
      </c>
      <c r="D44">
        <v>4</v>
      </c>
      <c r="E44" t="s">
        <v>57</v>
      </c>
      <c r="G44" s="25" t="s">
        <v>73</v>
      </c>
      <c r="H44" t="s">
        <v>41</v>
      </c>
      <c r="I44">
        <v>1.2</v>
      </c>
      <c r="J44" s="2" t="s">
        <v>20</v>
      </c>
      <c r="K44" s="2" t="str">
        <f t="shared" si="5"/>
        <v/>
      </c>
      <c r="M44">
        <v>111.91829604246455</v>
      </c>
      <c r="N44">
        <v>111.91829604246455</v>
      </c>
      <c r="O44" s="2">
        <f>IF(ISNUMBER(N44),SUMIFS(N$1:$N44,A$1:$A44,A44,G$1:$G44,G44,D$1:$D44,D44),"")</f>
        <v>111.91829604246455</v>
      </c>
      <c r="W44" s="2" t="str">
        <f t="shared" si="6"/>
        <v/>
      </c>
      <c r="Y44">
        <v>16.613</v>
      </c>
      <c r="Z44">
        <v>10.885999999999999</v>
      </c>
      <c r="AA44">
        <v>75.956999999999994</v>
      </c>
      <c r="AB44">
        <v>25.687000000000001</v>
      </c>
      <c r="AC44">
        <v>83.882000000000005</v>
      </c>
      <c r="AD44">
        <v>17.898</v>
      </c>
      <c r="AE44" s="2">
        <f t="shared" si="7"/>
        <v>2.86368E-2</v>
      </c>
      <c r="AF44">
        <v>2.86368E-2</v>
      </c>
      <c r="AG44">
        <v>12.153119999999999</v>
      </c>
      <c r="AM44" s="2">
        <f t="shared" si="8"/>
        <v>3.2050000000000001</v>
      </c>
      <c r="AN44" s="2">
        <f>IF(ISNUMBER(AM44),SUMIFS($AM$1:AM44,$A$1:A44,A44,$G$1:G44,G44,$D$1:D44,D44),"")</f>
        <v>3.2050000000000001</v>
      </c>
      <c r="AO44">
        <f t="shared" si="9"/>
        <v>14</v>
      </c>
    </row>
    <row r="45" spans="1:41" x14ac:dyDescent="0.25">
      <c r="A45" s="29" t="s">
        <v>28</v>
      </c>
      <c r="B45" s="30" t="s">
        <v>43</v>
      </c>
      <c r="C45" s="31">
        <v>41942</v>
      </c>
      <c r="D45">
        <v>4</v>
      </c>
      <c r="E45" t="s">
        <v>58</v>
      </c>
      <c r="G45" s="25" t="s">
        <v>73</v>
      </c>
      <c r="H45" t="s">
        <v>41</v>
      </c>
      <c r="I45">
        <v>1.2</v>
      </c>
      <c r="J45" s="2" t="s">
        <v>20</v>
      </c>
      <c r="K45" s="2" t="str">
        <f t="shared" si="5"/>
        <v/>
      </c>
      <c r="M45">
        <v>48.90166818319684</v>
      </c>
      <c r="N45">
        <v>48.90166818319684</v>
      </c>
      <c r="O45" s="2">
        <f>IF(ISNUMBER(N45),SUMIFS(N$1:$N45,A$1:$A45,A45,G$1:$G45,G45,D$1:$D45,D45),"")</f>
        <v>48.90166818319684</v>
      </c>
      <c r="W45" s="2" t="str">
        <f t="shared" si="6"/>
        <v/>
      </c>
      <c r="AE45" s="2">
        <f t="shared" si="7"/>
        <v>2.477813333333333E-2</v>
      </c>
      <c r="AF45" s="26">
        <f>AVERAGE(AF30,AF33,AF38)</f>
        <v>2.477813333333333E-2</v>
      </c>
      <c r="AM45" s="2">
        <f t="shared" si="8"/>
        <v>1.212</v>
      </c>
      <c r="AN45" s="2">
        <f>IF(ISNUMBER(AM45),SUMIFS($AM$1:AM45,$A$1:A45,A45,$G$1:G45,G45,$D$1:D45,D45),"")</f>
        <v>1.212</v>
      </c>
      <c r="AO45">
        <f t="shared" si="9"/>
        <v>7</v>
      </c>
    </row>
    <row r="46" spans="1:41" x14ac:dyDescent="0.25">
      <c r="A46" s="4" t="s">
        <v>24</v>
      </c>
      <c r="B46" t="s">
        <v>43</v>
      </c>
      <c r="C46" s="3">
        <v>41942</v>
      </c>
      <c r="D46">
        <v>4</v>
      </c>
      <c r="E46" t="s">
        <v>56</v>
      </c>
      <c r="G46" s="25" t="s">
        <v>73</v>
      </c>
      <c r="H46" t="s">
        <v>41</v>
      </c>
      <c r="I46">
        <v>1.2</v>
      </c>
      <c r="J46" s="2" t="s">
        <v>20</v>
      </c>
      <c r="K46" s="2" t="str">
        <f t="shared" si="5"/>
        <v/>
      </c>
      <c r="M46">
        <v>168.84660338730689</v>
      </c>
      <c r="N46">
        <v>168.84660338730689</v>
      </c>
      <c r="O46" s="2">
        <f>IF(ISNUMBER(N46),SUMIFS(N$1:$N46,A$1:$A46,A46,G$1:$G46,G46,D$1:$D46,D46),"")</f>
        <v>168.84660338730689</v>
      </c>
      <c r="W46" s="2" t="str">
        <f t="shared" si="6"/>
        <v/>
      </c>
      <c r="Y46">
        <v>15.914</v>
      </c>
      <c r="Z46">
        <v>12.717000000000001</v>
      </c>
      <c r="AA46">
        <v>79.353999999999999</v>
      </c>
      <c r="AB46">
        <v>25.324000000000002</v>
      </c>
      <c r="AC46">
        <v>86.498999999999995</v>
      </c>
      <c r="AD46">
        <v>20.841000000000001</v>
      </c>
      <c r="AE46" s="2">
        <f t="shared" si="7"/>
        <v>3.3345600000000003E-2</v>
      </c>
      <c r="AF46">
        <v>3.3345600000000003E-2</v>
      </c>
      <c r="AG46">
        <v>12.69664</v>
      </c>
      <c r="AM46" s="2">
        <f t="shared" si="8"/>
        <v>5.63</v>
      </c>
      <c r="AN46" s="2">
        <f>IF(ISNUMBER(AM46),SUMIFS($AM$1:AM46,$A$1:A46,A46,$G$1:G46,G46,$D$1:D46,D46),"")</f>
        <v>5.63</v>
      </c>
      <c r="AO46">
        <f t="shared" si="9"/>
        <v>14</v>
      </c>
    </row>
    <row r="47" spans="1:41" x14ac:dyDescent="0.25">
      <c r="A47" s="4" t="s">
        <v>26</v>
      </c>
      <c r="B47" t="s">
        <v>43</v>
      </c>
      <c r="C47" s="3">
        <v>41942</v>
      </c>
      <c r="D47">
        <v>4</v>
      </c>
      <c r="E47" t="s">
        <v>59</v>
      </c>
      <c r="G47" s="25" t="s">
        <v>73</v>
      </c>
      <c r="H47" t="s">
        <v>41</v>
      </c>
      <c r="I47">
        <v>1.2</v>
      </c>
      <c r="J47" s="2" t="s">
        <v>20</v>
      </c>
      <c r="K47" s="2" t="str">
        <f t="shared" si="5"/>
        <v/>
      </c>
      <c r="M47">
        <v>56.065025025025037</v>
      </c>
      <c r="N47">
        <v>56.065025025025037</v>
      </c>
      <c r="O47" s="2">
        <f>IF(ISNUMBER(N47),SUMIFS(N$1:$N47,A$1:$A47,A47,G$1:$G47,G47,D$1:$D47,D47),"")</f>
        <v>56.065025025025037</v>
      </c>
      <c r="W47" s="2" t="str">
        <f t="shared" si="6"/>
        <v/>
      </c>
      <c r="Y47">
        <v>16.998999999999999</v>
      </c>
      <c r="Z47">
        <v>13.178000000000001</v>
      </c>
      <c r="AA47">
        <v>75.018000000000001</v>
      </c>
      <c r="AB47">
        <v>28.291</v>
      </c>
      <c r="AC47">
        <v>83.951999999999998</v>
      </c>
      <c r="AD47">
        <v>13.872</v>
      </c>
      <c r="AE47" s="2">
        <f t="shared" si="7"/>
        <v>2.2195200000000002E-2</v>
      </c>
      <c r="AF47">
        <v>2.2195200000000002E-2</v>
      </c>
      <c r="AG47">
        <v>12.002880000000001</v>
      </c>
      <c r="AM47" s="2">
        <f t="shared" si="8"/>
        <v>1.244</v>
      </c>
      <c r="AN47" s="2">
        <f>IF(ISNUMBER(AM47),SUMIFS($AM$1:AM47,$A$1:A47,A47,$G$1:G47,G47,$D$1:D47,D47),"")</f>
        <v>1.244</v>
      </c>
      <c r="AO47">
        <f t="shared" si="9"/>
        <v>14</v>
      </c>
    </row>
    <row r="48" spans="1:41" x14ac:dyDescent="0.25">
      <c r="A48" s="4" t="s">
        <v>23</v>
      </c>
      <c r="B48" t="s">
        <v>43</v>
      </c>
      <c r="C48" s="3">
        <v>41942</v>
      </c>
      <c r="D48">
        <v>4</v>
      </c>
      <c r="E48" t="s">
        <v>55</v>
      </c>
      <c r="G48" s="25" t="s">
        <v>73</v>
      </c>
      <c r="H48" t="s">
        <v>41</v>
      </c>
      <c r="I48">
        <v>1.2</v>
      </c>
      <c r="J48" s="2" t="s">
        <v>20</v>
      </c>
      <c r="K48" s="2" t="str">
        <f t="shared" si="5"/>
        <v/>
      </c>
      <c r="M48">
        <v>72.403484066134666</v>
      </c>
      <c r="N48">
        <v>72.403484066134666</v>
      </c>
      <c r="O48" s="2">
        <f>IF(ISNUMBER(N48),SUMIFS(N$1:$N48,A$1:$A48,A48,G$1:$G48,G48,D$1:$D48,D48),"")</f>
        <v>72.403484066134666</v>
      </c>
      <c r="W48" s="2" t="str">
        <f t="shared" si="6"/>
        <v/>
      </c>
      <c r="Y48">
        <v>16.457999999999998</v>
      </c>
      <c r="Z48">
        <v>10.691000000000001</v>
      </c>
      <c r="AA48">
        <v>75.557000000000002</v>
      </c>
      <c r="AB48">
        <v>26.966000000000001</v>
      </c>
      <c r="AC48">
        <v>83.284999999999997</v>
      </c>
      <c r="AD48">
        <v>14.625999999999999</v>
      </c>
      <c r="AE48" s="2">
        <f t="shared" si="7"/>
        <v>2.3401600000000002E-2</v>
      </c>
      <c r="AF48">
        <v>2.3401600000000002E-2</v>
      </c>
      <c r="AG48">
        <v>12.089120000000001</v>
      </c>
      <c r="AM48" s="2">
        <f t="shared" si="8"/>
        <v>1.694</v>
      </c>
      <c r="AN48" s="2">
        <f>IF(ISNUMBER(AM48),SUMIFS($AM$1:AM48,$A$1:A48,A48,$G$1:G48,G48,$D$1:D48,D48),"")</f>
        <v>1.694</v>
      </c>
      <c r="AO48">
        <f t="shared" si="9"/>
        <v>14</v>
      </c>
    </row>
    <row r="49" spans="1:41" x14ac:dyDescent="0.25">
      <c r="A49" s="4" t="s">
        <v>25</v>
      </c>
      <c r="B49" t="s">
        <v>43</v>
      </c>
      <c r="C49" s="3">
        <v>41942</v>
      </c>
      <c r="D49">
        <v>4</v>
      </c>
      <c r="E49" t="s">
        <v>54</v>
      </c>
      <c r="G49" s="25" t="s">
        <v>73</v>
      </c>
      <c r="H49" t="s">
        <v>41</v>
      </c>
      <c r="I49">
        <v>1.2</v>
      </c>
      <c r="J49" s="2" t="s">
        <v>20</v>
      </c>
      <c r="K49" s="2" t="str">
        <f t="shared" si="5"/>
        <v/>
      </c>
      <c r="N49" s="26">
        <f>AVERAGE(N26,N37,N39)</f>
        <v>48.798791463340542</v>
      </c>
      <c r="O49" s="2">
        <f>IF(ISNUMBER(N49),SUMIFS(N$1:$N49,A$1:$A49,A49,G$1:$G49,G49,D$1:$D49,D49),"")</f>
        <v>48.798791463340542</v>
      </c>
      <c r="W49" s="2" t="str">
        <f t="shared" si="6"/>
        <v/>
      </c>
      <c r="Y49">
        <v>18.698</v>
      </c>
      <c r="Z49">
        <v>4.4359999999999999</v>
      </c>
      <c r="AA49">
        <v>60.694000000000003</v>
      </c>
      <c r="AB49">
        <v>29.887</v>
      </c>
      <c r="AC49">
        <v>75.540999999999997</v>
      </c>
      <c r="AD49">
        <v>10.224</v>
      </c>
      <c r="AE49" s="2">
        <f t="shared" si="7"/>
        <v>1.6358399999999999E-2</v>
      </c>
      <c r="AF49">
        <v>1.6358399999999999E-2</v>
      </c>
      <c r="AG49">
        <v>9.7110400000000006</v>
      </c>
      <c r="AM49" s="2">
        <f>IF(AND(ISNUMBER(AE49),ISNUMBER(N49)),ROUND(N49*AE49,3),"")</f>
        <v>0.79800000000000004</v>
      </c>
      <c r="AN49" s="2">
        <f>IF(ISNUMBER(AM49),SUMIFS($AM$1:AM49,$A$1:A49,A49,$G$1:G49,G49,$D$1:D49,D49),"")</f>
        <v>0.79800000000000004</v>
      </c>
      <c r="AO49">
        <f t="shared" si="9"/>
        <v>13</v>
      </c>
    </row>
    <row r="50" spans="1:41" x14ac:dyDescent="0.25">
      <c r="A50" s="4" t="s">
        <v>25</v>
      </c>
      <c r="B50" t="s">
        <v>43</v>
      </c>
      <c r="C50" s="3">
        <v>41968</v>
      </c>
      <c r="D50">
        <v>1</v>
      </c>
      <c r="E50" t="s">
        <v>54</v>
      </c>
      <c r="G50" s="25" t="s">
        <v>73</v>
      </c>
      <c r="H50" t="s">
        <v>41</v>
      </c>
      <c r="I50">
        <v>1.3</v>
      </c>
      <c r="J50" s="2" t="s">
        <v>20</v>
      </c>
      <c r="K50" s="2" t="str">
        <f t="shared" si="5"/>
        <v/>
      </c>
      <c r="M50">
        <v>54.281202882549167</v>
      </c>
      <c r="N50">
        <v>54.281202882549167</v>
      </c>
      <c r="O50" s="2">
        <f>IF(ISNUMBER(N50),SUMIFS(N$1:$N50,A$1:$A50,A50,G$1:$G50,G50,D$1:$D50,D50),"")</f>
        <v>108.69990809447472</v>
      </c>
      <c r="W50" s="2" t="str">
        <f t="shared" si="6"/>
        <v/>
      </c>
      <c r="Y50">
        <v>19.065000000000001</v>
      </c>
      <c r="Z50">
        <v>5.6440000000000001</v>
      </c>
      <c r="AA50">
        <v>66.977999999999994</v>
      </c>
      <c r="AB50">
        <v>27.541</v>
      </c>
      <c r="AC50">
        <v>80.132000000000005</v>
      </c>
      <c r="AD50">
        <v>15.441000000000001</v>
      </c>
      <c r="AE50" s="2">
        <f t="shared" si="7"/>
        <v>2.4705600000000005E-2</v>
      </c>
      <c r="AF50">
        <v>2.4705600000000005E-2</v>
      </c>
      <c r="AG50">
        <v>10.716479999999999</v>
      </c>
      <c r="AM50" s="2">
        <f t="shared" ref="AM50:AM58" si="10">IF(AND(ISNUMBER(AE50),ISNUMBER(N50)),ROUND(N50*AE50,3),"")</f>
        <v>1.341</v>
      </c>
      <c r="AN50" s="2">
        <f>IF(ISNUMBER(AM50),SUMIFS($AM$1:AM50,$A$1:A50,A50,$G$1:G50,G50,$D$1:D50,D50),"")</f>
        <v>2.6970000000000001</v>
      </c>
      <c r="AO50">
        <f t="shared" si="9"/>
        <v>14</v>
      </c>
    </row>
    <row r="51" spans="1:41" x14ac:dyDescent="0.25">
      <c r="A51" s="4" t="s">
        <v>23</v>
      </c>
      <c r="B51" t="s">
        <v>43</v>
      </c>
      <c r="C51" s="3">
        <v>41968</v>
      </c>
      <c r="D51">
        <v>1</v>
      </c>
      <c r="E51" t="s">
        <v>55</v>
      </c>
      <c r="G51" s="25" t="s">
        <v>73</v>
      </c>
      <c r="H51" t="s">
        <v>41</v>
      </c>
      <c r="I51">
        <v>1.3</v>
      </c>
      <c r="J51" s="2" t="s">
        <v>20</v>
      </c>
      <c r="K51" s="2" t="str">
        <f t="shared" si="5"/>
        <v/>
      </c>
      <c r="M51">
        <v>92.89059246195049</v>
      </c>
      <c r="N51">
        <v>92.89059246195049</v>
      </c>
      <c r="O51" s="2">
        <f>IF(ISNUMBER(N51),SUMIFS(N$1:$N51,A$1:$A51,A51,G$1:$G51,G51,D$1:$D51,D51),"")</f>
        <v>188.50315973886893</v>
      </c>
      <c r="W51" s="2" t="str">
        <f t="shared" si="6"/>
        <v/>
      </c>
      <c r="Y51">
        <v>20.029</v>
      </c>
      <c r="Z51">
        <v>7.1859999999999999</v>
      </c>
      <c r="AA51">
        <v>71.266999999999996</v>
      </c>
      <c r="AB51">
        <v>28.431000000000001</v>
      </c>
      <c r="AC51">
        <v>83.183000000000007</v>
      </c>
      <c r="AD51">
        <v>15.353999999999999</v>
      </c>
      <c r="AE51" s="2">
        <f t="shared" si="7"/>
        <v>2.4566399999999999E-2</v>
      </c>
      <c r="AF51">
        <v>2.4566399999999999E-2</v>
      </c>
      <c r="AG51">
        <v>11.40272</v>
      </c>
      <c r="AM51" s="2">
        <f t="shared" si="10"/>
        <v>2.282</v>
      </c>
      <c r="AN51" s="2">
        <f>IF(ISNUMBER(AM51),SUMIFS($AM$1:AM51,$A$1:A51,A51,$G$1:G51,G51,$D$1:D51,D51),"")</f>
        <v>4.5410000000000004</v>
      </c>
      <c r="AO51">
        <f t="shared" si="9"/>
        <v>14</v>
      </c>
    </row>
    <row r="52" spans="1:41" x14ac:dyDescent="0.25">
      <c r="A52" s="29" t="s">
        <v>24</v>
      </c>
      <c r="B52" s="30" t="s">
        <v>43</v>
      </c>
      <c r="C52" s="31">
        <v>41968</v>
      </c>
      <c r="D52">
        <v>1</v>
      </c>
      <c r="E52" t="s">
        <v>56</v>
      </c>
      <c r="G52" s="25" t="s">
        <v>73</v>
      </c>
      <c r="H52" t="s">
        <v>41</v>
      </c>
      <c r="I52">
        <v>1.3</v>
      </c>
      <c r="J52" s="2" t="s">
        <v>20</v>
      </c>
      <c r="K52" s="2" t="str">
        <f t="shared" si="5"/>
        <v/>
      </c>
      <c r="M52">
        <v>166.71480017566972</v>
      </c>
      <c r="N52">
        <v>166.71480017566972</v>
      </c>
      <c r="O52" s="2">
        <f>IF(ISNUMBER(N52),SUMIFS(N$1:$N52,A$1:$A52,A52,G$1:$G52,G52,D$1:$D52,D52),"")</f>
        <v>326.23198325597389</v>
      </c>
      <c r="W52" s="2" t="str">
        <f t="shared" si="6"/>
        <v/>
      </c>
      <c r="AE52" s="2">
        <f t="shared" si="7"/>
        <v>3.0141599999999998E-2</v>
      </c>
      <c r="AF52" s="26">
        <f>AVERAGE(AF66,AF70)</f>
        <v>3.0141599999999998E-2</v>
      </c>
      <c r="AM52" s="2">
        <f t="shared" si="10"/>
        <v>5.0250000000000004</v>
      </c>
      <c r="AN52" s="2">
        <f>IF(ISNUMBER(AM52),SUMIFS($AM$1:AM52,$A$1:A52,A52,$G$1:G52,G52,$D$1:D52,D52),"")</f>
        <v>10.256</v>
      </c>
      <c r="AO52">
        <f t="shared" si="9"/>
        <v>7</v>
      </c>
    </row>
    <row r="53" spans="1:41" x14ac:dyDescent="0.25">
      <c r="A53" s="4" t="s">
        <v>27</v>
      </c>
      <c r="B53" t="s">
        <v>43</v>
      </c>
      <c r="C53" s="3">
        <v>41968</v>
      </c>
      <c r="D53">
        <v>1</v>
      </c>
      <c r="E53" t="s">
        <v>57</v>
      </c>
      <c r="G53" s="25" t="s">
        <v>73</v>
      </c>
      <c r="H53" t="s">
        <v>41</v>
      </c>
      <c r="I53">
        <v>1.3</v>
      </c>
      <c r="J53" s="2" t="s">
        <v>20</v>
      </c>
      <c r="K53" s="2" t="str">
        <f t="shared" si="5"/>
        <v/>
      </c>
      <c r="M53">
        <v>170.1045091289096</v>
      </c>
      <c r="N53">
        <v>170.1045091289096</v>
      </c>
      <c r="O53" s="2">
        <f>IF(ISNUMBER(N53),SUMIFS(N$1:$N53,A$1:$A53,A53,G$1:$G53,G53,D$1:$D53,D53),"")</f>
        <v>320.08255428133197</v>
      </c>
      <c r="W53" s="2" t="str">
        <f t="shared" si="6"/>
        <v/>
      </c>
      <c r="Y53">
        <v>19.672999999999998</v>
      </c>
      <c r="Z53">
        <v>5.67</v>
      </c>
      <c r="AA53">
        <v>73.046000000000006</v>
      </c>
      <c r="AB53">
        <v>29.771000000000001</v>
      </c>
      <c r="AC53">
        <v>84.236000000000004</v>
      </c>
      <c r="AD53">
        <v>15.138999999999999</v>
      </c>
      <c r="AE53" s="2">
        <f t="shared" si="7"/>
        <v>2.4222399999999998E-2</v>
      </c>
      <c r="AF53">
        <v>2.4222399999999998E-2</v>
      </c>
      <c r="AG53">
        <v>11.687360000000002</v>
      </c>
      <c r="AM53" s="2">
        <f t="shared" si="10"/>
        <v>4.12</v>
      </c>
      <c r="AN53" s="2">
        <f>IF(ISNUMBER(AM53),SUMIFS($AM$1:AM53,$A$1:A53,A53,$G$1:G53,G53,$D$1:D53,D53),"")</f>
        <v>8.0540000000000003</v>
      </c>
      <c r="AO53">
        <f t="shared" si="9"/>
        <v>14</v>
      </c>
    </row>
    <row r="54" spans="1:41" x14ac:dyDescent="0.25">
      <c r="A54" s="29" t="s">
        <v>28</v>
      </c>
      <c r="B54" s="30" t="s">
        <v>43</v>
      </c>
      <c r="C54" s="31">
        <v>41968</v>
      </c>
      <c r="D54">
        <v>1</v>
      </c>
      <c r="E54" t="s">
        <v>58</v>
      </c>
      <c r="G54" s="25" t="s">
        <v>73</v>
      </c>
      <c r="H54" t="s">
        <v>41</v>
      </c>
      <c r="I54">
        <v>1.3</v>
      </c>
      <c r="J54" s="2" t="s">
        <v>20</v>
      </c>
      <c r="K54" s="2" t="str">
        <f t="shared" si="5"/>
        <v/>
      </c>
      <c r="M54">
        <v>46.029838544859999</v>
      </c>
      <c r="N54">
        <v>46.029838544859999</v>
      </c>
      <c r="O54" s="2">
        <f>IF(ISNUMBER(N54),SUMIFS(N$1:$N54,A$1:$A54,A54,G$1:$G54,G54,D$1:$D54,D54),"")</f>
        <v>104.37361694510899</v>
      </c>
      <c r="W54" s="2" t="str">
        <f t="shared" si="6"/>
        <v/>
      </c>
      <c r="AE54" s="2">
        <f t="shared" si="7"/>
        <v>2.2437600000000002E-2</v>
      </c>
      <c r="AF54" s="26">
        <f>AVERAGE(AF62,AF69)</f>
        <v>2.2437600000000002E-2</v>
      </c>
      <c r="AM54" s="2">
        <f t="shared" si="10"/>
        <v>1.0329999999999999</v>
      </c>
      <c r="AN54" s="2">
        <f>IF(ISNUMBER(AM54),SUMIFS($AM$1:AM54,$A$1:A54,A54,$G$1:G54,G54,$D$1:D54,D54),"")</f>
        <v>2.6440000000000001</v>
      </c>
      <c r="AO54">
        <f t="shared" si="9"/>
        <v>7</v>
      </c>
    </row>
    <row r="55" spans="1:41" x14ac:dyDescent="0.25">
      <c r="A55" s="4" t="s">
        <v>26</v>
      </c>
      <c r="B55" t="s">
        <v>43</v>
      </c>
      <c r="C55" s="3">
        <v>41968</v>
      </c>
      <c r="D55">
        <v>1</v>
      </c>
      <c r="E55" t="s">
        <v>59</v>
      </c>
      <c r="G55" s="25" t="s">
        <v>73</v>
      </c>
      <c r="H55" t="s">
        <v>41</v>
      </c>
      <c r="I55">
        <v>1.3</v>
      </c>
      <c r="J55" s="2" t="s">
        <v>20</v>
      </c>
      <c r="K55" s="2" t="str">
        <f t="shared" si="5"/>
        <v/>
      </c>
      <c r="M55">
        <v>172.00864196144065</v>
      </c>
      <c r="N55">
        <v>172.00864196144065</v>
      </c>
      <c r="O55" s="2">
        <f>IF(ISNUMBER(N55),SUMIFS(N$1:$N55,A$1:$A55,A55,G$1:$G55,G55,D$1:$D55,D55),"")</f>
        <v>265.47550308605577</v>
      </c>
      <c r="W55" s="2" t="str">
        <f t="shared" si="6"/>
        <v/>
      </c>
      <c r="Y55">
        <v>20.501999999999999</v>
      </c>
      <c r="Z55">
        <v>0</v>
      </c>
      <c r="AA55">
        <v>50.412999999999997</v>
      </c>
      <c r="AB55">
        <v>27.068000000000001</v>
      </c>
      <c r="AC55">
        <v>68.825000000000003</v>
      </c>
      <c r="AD55">
        <v>9.2040000000000006</v>
      </c>
      <c r="AE55" s="2">
        <f t="shared" si="7"/>
        <v>1.4726400000000002E-2</v>
      </c>
      <c r="AF55">
        <v>1.4726400000000002E-2</v>
      </c>
      <c r="AG55">
        <v>8.0660799999999995</v>
      </c>
      <c r="AM55" s="2">
        <f t="shared" si="10"/>
        <v>2.5329999999999999</v>
      </c>
      <c r="AN55" s="2">
        <f>IF(ISNUMBER(AM55),SUMIFS($AM$1:AM55,$A$1:A55,A55,$G$1:G55,G55,$D$1:D55,D55),"")</f>
        <v>4.5830000000000002</v>
      </c>
      <c r="AO55">
        <f t="shared" si="9"/>
        <v>14</v>
      </c>
    </row>
    <row r="56" spans="1:41" x14ac:dyDescent="0.25">
      <c r="A56" s="29" t="s">
        <v>24</v>
      </c>
      <c r="B56" s="30" t="s">
        <v>43</v>
      </c>
      <c r="C56" s="31">
        <v>41968</v>
      </c>
      <c r="D56">
        <v>2</v>
      </c>
      <c r="E56" t="s">
        <v>56</v>
      </c>
      <c r="G56" s="25" t="s">
        <v>73</v>
      </c>
      <c r="H56" t="s">
        <v>41</v>
      </c>
      <c r="I56">
        <v>1.3</v>
      </c>
      <c r="J56" s="2" t="s">
        <v>20</v>
      </c>
      <c r="K56" s="2" t="str">
        <f t="shared" si="5"/>
        <v/>
      </c>
      <c r="M56">
        <v>194.30847723704863</v>
      </c>
      <c r="N56">
        <v>194.30847723704863</v>
      </c>
      <c r="O56" s="2">
        <f>IF(ISNUMBER(N56),SUMIFS(N$1:$N56,A$1:$A56,A56,G$1:$G56,G56,D$1:$D56,D56),"")</f>
        <v>311.80897525557066</v>
      </c>
      <c r="W56" s="2" t="str">
        <f t="shared" si="6"/>
        <v/>
      </c>
      <c r="AE56" s="2">
        <f t="shared" si="7"/>
        <v>3.0141599999999998E-2</v>
      </c>
      <c r="AF56" s="26">
        <f>AVERAGE(AF66,AF70)</f>
        <v>3.0141599999999998E-2</v>
      </c>
      <c r="AM56" s="2">
        <f t="shared" si="10"/>
        <v>5.8570000000000002</v>
      </c>
      <c r="AN56" s="2">
        <f>IF(ISNUMBER(AM56),SUMIFS($AM$1:AM56,$A$1:A56,A56,$G$1:G56,G56,$D$1:D56,D56),"")</f>
        <v>9.8230000000000004</v>
      </c>
      <c r="AO56">
        <f t="shared" si="9"/>
        <v>7</v>
      </c>
    </row>
    <row r="57" spans="1:41" x14ac:dyDescent="0.25">
      <c r="A57" s="29" t="s">
        <v>28</v>
      </c>
      <c r="B57" s="30" t="s">
        <v>43</v>
      </c>
      <c r="C57" s="31">
        <v>41968</v>
      </c>
      <c r="D57">
        <v>2</v>
      </c>
      <c r="E57" t="s">
        <v>58</v>
      </c>
      <c r="G57" s="25" t="s">
        <v>73</v>
      </c>
      <c r="H57" t="s">
        <v>41</v>
      </c>
      <c r="I57">
        <v>1.3</v>
      </c>
      <c r="J57" s="2" t="s">
        <v>20</v>
      </c>
      <c r="K57" s="2" t="str">
        <f t="shared" si="5"/>
        <v/>
      </c>
      <c r="M57">
        <v>60.187407087709218</v>
      </c>
      <c r="N57">
        <v>60.187407087709218</v>
      </c>
      <c r="O57" s="2">
        <f>IF(ISNUMBER(N57),SUMIFS(N$1:$N57,A$1:$A57,A57,G$1:$G57,G57,D$1:$D57,D57),"")</f>
        <v>128.78667321840391</v>
      </c>
      <c r="W57" s="2" t="str">
        <f t="shared" si="6"/>
        <v/>
      </c>
      <c r="AE57" s="2">
        <f t="shared" si="7"/>
        <v>2.2437600000000002E-2</v>
      </c>
      <c r="AF57" s="26">
        <f>AVERAGE(AF62,AF69)</f>
        <v>2.2437600000000002E-2</v>
      </c>
      <c r="AM57" s="2">
        <f t="shared" si="10"/>
        <v>1.35</v>
      </c>
      <c r="AN57" s="2">
        <f>IF(ISNUMBER(AM57),SUMIFS($AM$1:AM57,$A$1:A57,A57,$G$1:G57,G57,$D$1:D57,D57),"")</f>
        <v>2.9950000000000001</v>
      </c>
      <c r="AO57">
        <f t="shared" si="9"/>
        <v>7</v>
      </c>
    </row>
    <row r="58" spans="1:41" x14ac:dyDescent="0.25">
      <c r="A58" s="4" t="s">
        <v>27</v>
      </c>
      <c r="B58" t="s">
        <v>43</v>
      </c>
      <c r="C58" s="3">
        <v>41968</v>
      </c>
      <c r="D58">
        <v>2</v>
      </c>
      <c r="E58" t="s">
        <v>57</v>
      </c>
      <c r="G58" s="25" t="s">
        <v>73</v>
      </c>
      <c r="H58" t="s">
        <v>41</v>
      </c>
      <c r="I58">
        <v>1.3</v>
      </c>
      <c r="J58" s="2" t="s">
        <v>20</v>
      </c>
      <c r="K58" s="2" t="str">
        <f t="shared" si="5"/>
        <v/>
      </c>
      <c r="M58">
        <v>203.55953784484794</v>
      </c>
      <c r="N58">
        <v>203.55953784484794</v>
      </c>
      <c r="O58" s="2">
        <f>IF(ISNUMBER(N58),SUMIFS(N$1:$N58,A$1:$A58,A58,G$1:$G58,G58,D$1:$D58,D58),"")</f>
        <v>354.19472751393596</v>
      </c>
      <c r="W58" s="2" t="str">
        <f t="shared" si="6"/>
        <v/>
      </c>
      <c r="Y58">
        <v>20.576000000000001</v>
      </c>
      <c r="Z58">
        <v>5.7859999999999996</v>
      </c>
      <c r="AA58">
        <v>70.495999999999995</v>
      </c>
      <c r="AB58">
        <v>29.35</v>
      </c>
      <c r="AC58">
        <v>84.040999999999997</v>
      </c>
      <c r="AD58">
        <v>15.682</v>
      </c>
      <c r="AE58" s="2">
        <f t="shared" si="7"/>
        <v>2.5091200000000001E-2</v>
      </c>
      <c r="AF58">
        <v>2.5091200000000001E-2</v>
      </c>
      <c r="AG58">
        <v>11.279359999999999</v>
      </c>
      <c r="AM58" s="2">
        <f t="shared" si="10"/>
        <v>5.1079999999999997</v>
      </c>
      <c r="AN58" s="2">
        <f>IF(ISNUMBER(AM58),SUMIFS($AM$1:AM58,$A$1:A58,A58,$G$1:G58,G58,$D$1:D58,D58),"")</f>
        <v>9.4710000000000001</v>
      </c>
      <c r="AO58">
        <f t="shared" si="9"/>
        <v>14</v>
      </c>
    </row>
    <row r="59" spans="1:41" x14ac:dyDescent="0.25">
      <c r="A59" s="4" t="s">
        <v>26</v>
      </c>
      <c r="B59" t="s">
        <v>43</v>
      </c>
      <c r="C59" s="3">
        <v>41968</v>
      </c>
      <c r="D59">
        <v>2</v>
      </c>
      <c r="E59" t="s">
        <v>59</v>
      </c>
      <c r="G59" s="25" t="s">
        <v>73</v>
      </c>
      <c r="H59" t="s">
        <v>41</v>
      </c>
      <c r="I59">
        <v>1.3</v>
      </c>
      <c r="J59" s="2" t="s">
        <v>20</v>
      </c>
      <c r="K59" s="2" t="str">
        <f t="shared" si="5"/>
        <v/>
      </c>
      <c r="M59">
        <v>94.644636655390769</v>
      </c>
      <c r="N59">
        <v>94.644636655390769</v>
      </c>
      <c r="O59" s="2">
        <f>IF(ISNUMBER(N59),SUMIFS(N$1:$N59,A$1:$A59,A59,G$1:$G59,G59,D$1:$D59,D59),"")</f>
        <v>174.47683029929806</v>
      </c>
      <c r="W59" s="2" t="str">
        <f t="shared" si="6"/>
        <v/>
      </c>
      <c r="Y59">
        <v>20.468</v>
      </c>
      <c r="Z59">
        <v>3.4039999999999999</v>
      </c>
      <c r="AA59">
        <v>66.415999999999997</v>
      </c>
      <c r="AB59">
        <v>28.774000000000001</v>
      </c>
      <c r="AC59">
        <v>81.234999999999999</v>
      </c>
      <c r="AD59">
        <v>13.917</v>
      </c>
      <c r="AE59" s="2">
        <f t="shared" si="7"/>
        <v>2.2267199999999997E-2</v>
      </c>
      <c r="AF59">
        <v>2.2267199999999997E-2</v>
      </c>
      <c r="AG59">
        <v>10.62656</v>
      </c>
      <c r="AM59" s="2">
        <f t="shared" ref="AM59:AM122" si="11">IF(AND(ISNUMBER(AE59),ISNUMBER(N59)),ROUND(N59*AE59,3),"")</f>
        <v>2.1070000000000002</v>
      </c>
      <c r="AN59" s="2">
        <f>IF(ISNUMBER(AM59),SUMIFS($AM$1:AM59,$A$1:A59,A59,$G$1:G59,G59,$D$1:D59,D59),"")</f>
        <v>4.01</v>
      </c>
      <c r="AO59">
        <f t="shared" si="9"/>
        <v>14</v>
      </c>
    </row>
    <row r="60" spans="1:41" x14ac:dyDescent="0.25">
      <c r="A60" s="4" t="s">
        <v>23</v>
      </c>
      <c r="B60" t="s">
        <v>43</v>
      </c>
      <c r="C60" s="3">
        <v>41968</v>
      </c>
      <c r="D60">
        <v>2</v>
      </c>
      <c r="E60" t="s">
        <v>55</v>
      </c>
      <c r="G60" s="25" t="s">
        <v>73</v>
      </c>
      <c r="H60" t="s">
        <v>41</v>
      </c>
      <c r="I60">
        <v>1.3</v>
      </c>
      <c r="J60" s="2" t="s">
        <v>20</v>
      </c>
      <c r="K60" s="2" t="str">
        <f t="shared" si="5"/>
        <v/>
      </c>
      <c r="M60">
        <v>139.74342900658689</v>
      </c>
      <c r="N60">
        <v>139.74342900658689</v>
      </c>
      <c r="O60" s="2">
        <f>IF(ISNUMBER(N60),SUMIFS(N$1:$N60,A$1:$A60,A60,G$1:$G60,G60,D$1:$D60,D60),"")</f>
        <v>271.26313322026698</v>
      </c>
      <c r="W60" s="2" t="str">
        <f t="shared" si="6"/>
        <v/>
      </c>
      <c r="Y60">
        <v>20.198</v>
      </c>
      <c r="Z60">
        <v>3.0750000000000002</v>
      </c>
      <c r="AA60">
        <v>67.697999999999993</v>
      </c>
      <c r="AB60">
        <v>28.632000000000001</v>
      </c>
      <c r="AC60">
        <v>81.555999999999997</v>
      </c>
      <c r="AD60">
        <v>13.715</v>
      </c>
      <c r="AE60" s="2">
        <f t="shared" si="7"/>
        <v>2.1943999999999998E-2</v>
      </c>
      <c r="AF60">
        <v>2.1943999999999998E-2</v>
      </c>
      <c r="AG60">
        <v>10.831679999999999</v>
      </c>
      <c r="AM60" s="2">
        <f t="shared" si="11"/>
        <v>3.0670000000000002</v>
      </c>
      <c r="AN60" s="2">
        <f>IF(ISNUMBER(AM60),SUMIFS($AM$1:AM60,$A$1:A60,A60,$G$1:G60,G60,$D$1:D60,D60),"")</f>
        <v>6.4340000000000002</v>
      </c>
      <c r="AO60">
        <f t="shared" si="9"/>
        <v>14</v>
      </c>
    </row>
    <row r="61" spans="1:41" x14ac:dyDescent="0.25">
      <c r="A61" s="4" t="s">
        <v>25</v>
      </c>
      <c r="B61" t="s">
        <v>43</v>
      </c>
      <c r="C61" s="3">
        <v>41968</v>
      </c>
      <c r="D61">
        <v>2</v>
      </c>
      <c r="E61" t="s">
        <v>54</v>
      </c>
      <c r="G61" s="25" t="s">
        <v>73</v>
      </c>
      <c r="H61" t="s">
        <v>41</v>
      </c>
      <c r="I61">
        <v>1.3</v>
      </c>
      <c r="J61" s="2" t="s">
        <v>20</v>
      </c>
      <c r="K61" s="2" t="str">
        <f t="shared" si="5"/>
        <v/>
      </c>
      <c r="M61">
        <v>87.882581002492358</v>
      </c>
      <c r="N61">
        <v>87.882581002492358</v>
      </c>
      <c r="O61" s="2">
        <f>IF(ISNUMBER(N61),SUMIFS(N$1:$N61,A$1:$A61,A61,G$1:$G61,G61,D$1:$D61,D61),"")</f>
        <v>144.6862460684525</v>
      </c>
      <c r="W61" s="2" t="str">
        <f t="shared" si="6"/>
        <v/>
      </c>
      <c r="Y61">
        <v>19.577999999999999</v>
      </c>
      <c r="Z61">
        <v>2.0339999999999998</v>
      </c>
      <c r="AA61">
        <v>61.292000000000002</v>
      </c>
      <c r="AB61">
        <v>26.238</v>
      </c>
      <c r="AC61">
        <v>76.117000000000004</v>
      </c>
      <c r="AD61">
        <v>13.525</v>
      </c>
      <c r="AE61" s="2">
        <f t="shared" si="7"/>
        <v>2.1640000000000003E-2</v>
      </c>
      <c r="AF61">
        <v>2.1640000000000003E-2</v>
      </c>
      <c r="AG61">
        <v>9.8067200000000003</v>
      </c>
      <c r="AM61" s="2">
        <f t="shared" si="11"/>
        <v>1.9019999999999999</v>
      </c>
      <c r="AN61" s="2">
        <f>IF(ISNUMBER(AM61),SUMIFS($AM$1:AM61,$A$1:A61,A61,$G$1:G61,G61,$D$1:D61,D61),"")</f>
        <v>3.2089999999999996</v>
      </c>
      <c r="AO61">
        <f t="shared" si="9"/>
        <v>14</v>
      </c>
    </row>
    <row r="62" spans="1:41" x14ac:dyDescent="0.25">
      <c r="A62" s="4" t="s">
        <v>28</v>
      </c>
      <c r="B62" t="s">
        <v>43</v>
      </c>
      <c r="C62" s="3">
        <v>41968</v>
      </c>
      <c r="D62">
        <v>3</v>
      </c>
      <c r="E62" t="s">
        <v>58</v>
      </c>
      <c r="G62" s="25" t="s">
        <v>73</v>
      </c>
      <c r="H62" t="s">
        <v>41</v>
      </c>
      <c r="I62">
        <v>1.3</v>
      </c>
      <c r="J62" s="2" t="s">
        <v>20</v>
      </c>
      <c r="K62" s="2" t="str">
        <f t="shared" si="5"/>
        <v/>
      </c>
      <c r="M62">
        <v>86.390151122177272</v>
      </c>
      <c r="N62">
        <v>86.390151122177272</v>
      </c>
      <c r="O62" s="2">
        <f>IF(ISNUMBER(N62),SUMIFS(N$1:$N62,A$1:$A62,A62,G$1:$G62,G62,D$1:$D62,D62),"")</f>
        <v>165.84788201231584</v>
      </c>
      <c r="W62" s="2" t="str">
        <f t="shared" si="6"/>
        <v/>
      </c>
      <c r="Y62">
        <v>19.837</v>
      </c>
      <c r="Z62">
        <v>6.0369999999999999</v>
      </c>
      <c r="AA62">
        <v>69.834999999999994</v>
      </c>
      <c r="AB62">
        <v>30.638999999999999</v>
      </c>
      <c r="AC62">
        <v>83.941000000000003</v>
      </c>
      <c r="AD62">
        <v>13.814</v>
      </c>
      <c r="AE62" s="2">
        <f t="shared" si="7"/>
        <v>2.2102400000000001E-2</v>
      </c>
      <c r="AF62">
        <v>2.2102400000000001E-2</v>
      </c>
      <c r="AG62">
        <v>11.173599999999999</v>
      </c>
      <c r="AM62" s="2">
        <f t="shared" si="11"/>
        <v>1.909</v>
      </c>
      <c r="AN62" s="2">
        <f>IF(ISNUMBER(AM62),SUMIFS($AM$1:AM62,$A$1:A62,A62,$G$1:G62,G62,$D$1:D62,D62),"")</f>
        <v>3.7160000000000002</v>
      </c>
      <c r="AO62">
        <f t="shared" si="9"/>
        <v>14</v>
      </c>
    </row>
    <row r="63" spans="1:41" x14ac:dyDescent="0.25">
      <c r="A63" s="4" t="s">
        <v>25</v>
      </c>
      <c r="B63" t="s">
        <v>43</v>
      </c>
      <c r="C63" s="3">
        <v>41968</v>
      </c>
      <c r="D63">
        <v>3</v>
      </c>
      <c r="E63" t="s">
        <v>54</v>
      </c>
      <c r="G63" s="25" t="s">
        <v>73</v>
      </c>
      <c r="H63" t="s">
        <v>41</v>
      </c>
      <c r="I63">
        <v>1.3</v>
      </c>
      <c r="J63" s="2" t="s">
        <v>20</v>
      </c>
      <c r="K63" s="2" t="str">
        <f t="shared" si="5"/>
        <v/>
      </c>
      <c r="M63">
        <v>79.88667123637488</v>
      </c>
      <c r="N63">
        <v>79.88667123637488</v>
      </c>
      <c r="O63" s="2">
        <f>IF(ISNUMBER(N63),SUMIFS(N$1:$N63,A$1:$A63,A63,G$1:$G63,G63,D$1:$D63,D63),"")</f>
        <v>115.06067534851081</v>
      </c>
      <c r="W63" s="2" t="str">
        <f t="shared" si="6"/>
        <v/>
      </c>
      <c r="Y63">
        <v>20.48</v>
      </c>
      <c r="Z63">
        <v>7.8179999999999996</v>
      </c>
      <c r="AA63">
        <v>70.033000000000001</v>
      </c>
      <c r="AB63">
        <v>31.381</v>
      </c>
      <c r="AC63">
        <v>84.62</v>
      </c>
      <c r="AD63">
        <v>16.149000000000001</v>
      </c>
      <c r="AE63" s="2">
        <f t="shared" si="7"/>
        <v>2.5838400000000004E-2</v>
      </c>
      <c r="AF63">
        <v>2.5838400000000004E-2</v>
      </c>
      <c r="AG63">
        <v>11.20528</v>
      </c>
      <c r="AM63" s="2">
        <f t="shared" si="11"/>
        <v>2.0640000000000001</v>
      </c>
      <c r="AN63" s="2">
        <f>IF(ISNUMBER(AM63),SUMIFS($AM$1:AM63,$A$1:A63,A63,$G$1:G63,G63,$D$1:D63,D63),"")</f>
        <v>2.7850000000000001</v>
      </c>
      <c r="AO63">
        <f t="shared" si="9"/>
        <v>14</v>
      </c>
    </row>
    <row r="64" spans="1:41" x14ac:dyDescent="0.25">
      <c r="A64" s="4" t="s">
        <v>27</v>
      </c>
      <c r="B64" t="s">
        <v>43</v>
      </c>
      <c r="C64" s="3">
        <v>41968</v>
      </c>
      <c r="D64">
        <v>3</v>
      </c>
      <c r="E64" t="s">
        <v>57</v>
      </c>
      <c r="G64" s="25" t="s">
        <v>73</v>
      </c>
      <c r="H64" t="s">
        <v>41</v>
      </c>
      <c r="I64">
        <v>1.3</v>
      </c>
      <c r="J64" s="2" t="s">
        <v>20</v>
      </c>
      <c r="K64" s="2" t="str">
        <f t="shared" si="5"/>
        <v/>
      </c>
      <c r="M64">
        <v>225.22547225272598</v>
      </c>
      <c r="N64">
        <v>225.22547225272598</v>
      </c>
      <c r="O64" s="2">
        <f>IF(ISNUMBER(N64),SUMIFS(N$1:$N64,A$1:$A64,A64,G$1:$G64,G64,D$1:$D64,D64),"")</f>
        <v>344.1670436488721</v>
      </c>
      <c r="W64" s="2" t="str">
        <f t="shared" si="6"/>
        <v/>
      </c>
      <c r="Y64">
        <v>20.861000000000001</v>
      </c>
      <c r="Z64">
        <v>8.9580000000000002</v>
      </c>
      <c r="AA64">
        <v>73.828999999999994</v>
      </c>
      <c r="AB64">
        <v>30.849</v>
      </c>
      <c r="AC64">
        <v>86.673000000000002</v>
      </c>
      <c r="AD64">
        <v>15.617000000000001</v>
      </c>
      <c r="AE64" s="2">
        <f t="shared" si="7"/>
        <v>2.4987200000000001E-2</v>
      </c>
      <c r="AF64">
        <v>2.4987200000000001E-2</v>
      </c>
      <c r="AG64">
        <v>11.81264</v>
      </c>
      <c r="AM64" s="2">
        <f t="shared" si="11"/>
        <v>5.6280000000000001</v>
      </c>
      <c r="AN64" s="2">
        <f>IF(ISNUMBER(AM64),SUMIFS($AM$1:AM64,$A$1:A64,A64,$G$1:G64,G64,$D$1:D64,D64),"")</f>
        <v>8.7259999999999991</v>
      </c>
      <c r="AO64">
        <f t="shared" si="9"/>
        <v>14</v>
      </c>
    </row>
    <row r="65" spans="1:41" x14ac:dyDescent="0.25">
      <c r="A65" s="4" t="s">
        <v>23</v>
      </c>
      <c r="B65" t="s">
        <v>43</v>
      </c>
      <c r="C65" s="3">
        <v>41968</v>
      </c>
      <c r="D65">
        <v>3</v>
      </c>
      <c r="E65" t="s">
        <v>55</v>
      </c>
      <c r="G65" s="25" t="s">
        <v>73</v>
      </c>
      <c r="H65" t="s">
        <v>41</v>
      </c>
      <c r="I65">
        <v>1.3</v>
      </c>
      <c r="J65" s="2" t="s">
        <v>20</v>
      </c>
      <c r="K65" s="2" t="str">
        <f t="shared" si="5"/>
        <v/>
      </c>
      <c r="M65">
        <v>150.8197341658389</v>
      </c>
      <c r="N65">
        <v>150.8197341658389</v>
      </c>
      <c r="O65" s="2">
        <f>IF(ISNUMBER(N65),SUMIFS(N$1:$N65,A$1:$A65,A65,G$1:$G65,G65,D$1:$D65,D65),"")</f>
        <v>260.16400562892943</v>
      </c>
      <c r="W65" s="2" t="str">
        <f t="shared" si="6"/>
        <v/>
      </c>
      <c r="Y65">
        <v>19.986999999999998</v>
      </c>
      <c r="Z65">
        <v>7.1340000000000003</v>
      </c>
      <c r="AA65">
        <v>74.269000000000005</v>
      </c>
      <c r="AB65">
        <v>29.526</v>
      </c>
      <c r="AC65">
        <v>85.454999999999998</v>
      </c>
      <c r="AD65">
        <v>15.228999999999999</v>
      </c>
      <c r="AE65" s="2">
        <f t="shared" si="7"/>
        <v>2.4366399999999996E-2</v>
      </c>
      <c r="AF65">
        <v>2.4366399999999996E-2</v>
      </c>
      <c r="AG65">
        <v>11.883040000000001</v>
      </c>
      <c r="AM65" s="2">
        <f t="shared" si="11"/>
        <v>3.6749999999999998</v>
      </c>
      <c r="AN65" s="2">
        <f>IF(ISNUMBER(AM65),SUMIFS($AM$1:AM65,$A$1:A65,A65,$G$1:G65,G65,$D$1:D65,D65),"")</f>
        <v>6.3170000000000002</v>
      </c>
      <c r="AO65">
        <f t="shared" si="9"/>
        <v>14</v>
      </c>
    </row>
    <row r="66" spans="1:41" x14ac:dyDescent="0.25">
      <c r="A66" s="4" t="s">
        <v>24</v>
      </c>
      <c r="B66" t="s">
        <v>43</v>
      </c>
      <c r="C66" s="3">
        <v>41968</v>
      </c>
      <c r="D66">
        <v>3</v>
      </c>
      <c r="E66" t="s">
        <v>56</v>
      </c>
      <c r="G66" s="25" t="s">
        <v>73</v>
      </c>
      <c r="H66" t="s">
        <v>41</v>
      </c>
      <c r="I66">
        <v>1.3</v>
      </c>
      <c r="J66" s="2" t="s">
        <v>20</v>
      </c>
      <c r="K66" s="2" t="str">
        <f t="shared" si="5"/>
        <v/>
      </c>
      <c r="M66">
        <v>237.98627027975095</v>
      </c>
      <c r="N66">
        <v>237.98627027975095</v>
      </c>
      <c r="O66" s="2">
        <f>IF(ISNUMBER(N66),SUMIFS(N$1:$N66,A$1:$A66,A66,G$1:$G66,G66,D$1:$D66,D66),"")</f>
        <v>393.47477521958331</v>
      </c>
      <c r="W66" s="2" t="str">
        <f t="shared" si="6"/>
        <v/>
      </c>
      <c r="Y66">
        <v>19.611999999999998</v>
      </c>
      <c r="Z66">
        <v>6.0110000000000001</v>
      </c>
      <c r="AA66">
        <v>72.992000000000004</v>
      </c>
      <c r="AB66">
        <v>27.568999999999999</v>
      </c>
      <c r="AC66">
        <v>83.281999999999996</v>
      </c>
      <c r="AD66">
        <v>17.98</v>
      </c>
      <c r="AE66" s="2">
        <f t="shared" si="7"/>
        <v>2.8768000000000002E-2</v>
      </c>
      <c r="AF66">
        <v>2.8768000000000002E-2</v>
      </c>
      <c r="AG66">
        <v>11.67872</v>
      </c>
      <c r="AM66" s="2">
        <f t="shared" si="11"/>
        <v>6.8460000000000001</v>
      </c>
      <c r="AN66" s="2">
        <f>IF(ISNUMBER(AM66),SUMIFS($AM$1:AM66,$A$1:A66,A66,$G$1:G66,G66,$D$1:D66,D66),"")</f>
        <v>11.672000000000001</v>
      </c>
      <c r="AO66">
        <f t="shared" si="9"/>
        <v>14</v>
      </c>
    </row>
    <row r="67" spans="1:41" x14ac:dyDescent="0.25">
      <c r="A67" s="4" t="s">
        <v>26</v>
      </c>
      <c r="B67" t="s">
        <v>43</v>
      </c>
      <c r="C67" s="3">
        <v>41968</v>
      </c>
      <c r="D67">
        <v>3</v>
      </c>
      <c r="E67" t="s">
        <v>59</v>
      </c>
      <c r="G67" s="25" t="s">
        <v>73</v>
      </c>
      <c r="H67" t="s">
        <v>41</v>
      </c>
      <c r="I67">
        <v>1.3</v>
      </c>
      <c r="J67" s="2" t="s">
        <v>20</v>
      </c>
      <c r="K67" s="2" t="str">
        <f t="shared" si="5"/>
        <v/>
      </c>
      <c r="M67">
        <v>106.92766759278784</v>
      </c>
      <c r="N67">
        <v>106.92766759278784</v>
      </c>
      <c r="O67" s="2">
        <f>IF(ISNUMBER(N67),SUMIFS(N$1:$N67,A$1:$A67,A67,G$1:$G67,G67,D$1:$D67,D67),"")</f>
        <v>182.43302488195951</v>
      </c>
      <c r="W67" s="2" t="str">
        <f t="shared" si="6"/>
        <v/>
      </c>
      <c r="Y67">
        <v>19.227</v>
      </c>
      <c r="Z67">
        <v>3.5659999999999998</v>
      </c>
      <c r="AA67">
        <v>61.707000000000001</v>
      </c>
      <c r="AB67">
        <v>25.905999999999999</v>
      </c>
      <c r="AC67">
        <v>77.576999999999998</v>
      </c>
      <c r="AD67">
        <v>12.635</v>
      </c>
      <c r="AE67" s="2">
        <f t="shared" si="7"/>
        <v>2.0215999999999998E-2</v>
      </c>
      <c r="AF67">
        <v>2.0215999999999998E-2</v>
      </c>
      <c r="AG67">
        <v>9.8731200000000001</v>
      </c>
      <c r="AM67" s="2">
        <f t="shared" si="11"/>
        <v>2.1619999999999999</v>
      </c>
      <c r="AN67" s="2">
        <f>IF(ISNUMBER(AM67),SUMIFS($AM$1:AM67,$A$1:A67,A67,$G$1:G67,G67,$D$1:D67,D67),"")</f>
        <v>3.9929999999999999</v>
      </c>
      <c r="AO67">
        <f t="shared" si="9"/>
        <v>14</v>
      </c>
    </row>
    <row r="68" spans="1:41" x14ac:dyDescent="0.25">
      <c r="A68" s="4" t="s">
        <v>27</v>
      </c>
      <c r="B68" t="s">
        <v>43</v>
      </c>
      <c r="C68" s="3">
        <v>41968</v>
      </c>
      <c r="D68">
        <v>4</v>
      </c>
      <c r="E68" t="s">
        <v>57</v>
      </c>
      <c r="G68" s="25" t="s">
        <v>73</v>
      </c>
      <c r="H68" t="s">
        <v>41</v>
      </c>
      <c r="I68">
        <v>1.3</v>
      </c>
      <c r="J68" s="2" t="s">
        <v>20</v>
      </c>
      <c r="K68" s="2" t="str">
        <f t="shared" si="5"/>
        <v/>
      </c>
      <c r="M68">
        <v>205.49043160807864</v>
      </c>
      <c r="N68">
        <v>205.49043160807864</v>
      </c>
      <c r="O68" s="2">
        <f>IF(ISNUMBER(N68),SUMIFS(N$1:$N68,A$1:$A68,A68,G$1:$G68,G68,D$1:$D68,D68),"")</f>
        <v>317.4087276505432</v>
      </c>
      <c r="W68" s="2" t="str">
        <f t="shared" si="6"/>
        <v/>
      </c>
      <c r="Y68">
        <v>19.396000000000001</v>
      </c>
      <c r="Z68">
        <v>6.7560000000000002</v>
      </c>
      <c r="AA68">
        <v>72.444000000000003</v>
      </c>
      <c r="AB68">
        <v>28.151</v>
      </c>
      <c r="AC68">
        <v>84.447999999999993</v>
      </c>
      <c r="AD68">
        <v>17.254000000000001</v>
      </c>
      <c r="AE68" s="2">
        <f t="shared" si="7"/>
        <v>2.7606400000000003E-2</v>
      </c>
      <c r="AF68">
        <v>2.7606400000000003E-2</v>
      </c>
      <c r="AG68">
        <v>11.591040000000001</v>
      </c>
      <c r="AM68" s="2">
        <f t="shared" si="11"/>
        <v>5.673</v>
      </c>
      <c r="AN68" s="2">
        <f>IF(ISNUMBER(AM68),SUMIFS($AM$1:AM68,$A$1:A68,A68,$G$1:G68,G68,$D$1:D68,D68),"")</f>
        <v>8.8780000000000001</v>
      </c>
      <c r="AO68">
        <f t="shared" si="9"/>
        <v>14</v>
      </c>
    </row>
    <row r="69" spans="1:41" x14ac:dyDescent="0.25">
      <c r="A69" s="4" t="s">
        <v>28</v>
      </c>
      <c r="B69" t="s">
        <v>43</v>
      </c>
      <c r="C69" s="3">
        <v>41968</v>
      </c>
      <c r="D69">
        <v>4</v>
      </c>
      <c r="E69" t="s">
        <v>58</v>
      </c>
      <c r="G69" s="25" t="s">
        <v>73</v>
      </c>
      <c r="H69" t="s">
        <v>41</v>
      </c>
      <c r="I69">
        <v>1.3</v>
      </c>
      <c r="J69" s="2" t="s">
        <v>20</v>
      </c>
      <c r="K69" s="2" t="str">
        <f t="shared" si="5"/>
        <v/>
      </c>
      <c r="M69">
        <v>61.574434809807641</v>
      </c>
      <c r="N69">
        <v>61.574434809807641</v>
      </c>
      <c r="O69" s="2">
        <f>IF(ISNUMBER(N69),SUMIFS(N$1:$N69,A$1:$A69,A69,G$1:$G69,G69,D$1:$D69,D69),"")</f>
        <v>110.47610299300447</v>
      </c>
      <c r="W69" s="2" t="str">
        <f t="shared" si="6"/>
        <v/>
      </c>
      <c r="Y69">
        <v>19.234999999999999</v>
      </c>
      <c r="Z69">
        <v>7.86</v>
      </c>
      <c r="AA69">
        <v>71.111000000000004</v>
      </c>
      <c r="AB69">
        <v>27.977</v>
      </c>
      <c r="AC69">
        <v>83.168000000000006</v>
      </c>
      <c r="AD69">
        <v>14.233000000000001</v>
      </c>
      <c r="AE69" s="2">
        <f t="shared" si="7"/>
        <v>2.2772800000000003E-2</v>
      </c>
      <c r="AF69">
        <v>2.2772800000000003E-2</v>
      </c>
      <c r="AG69">
        <v>11.37776</v>
      </c>
      <c r="AM69" s="2">
        <f t="shared" si="11"/>
        <v>1.4019999999999999</v>
      </c>
      <c r="AN69" s="2">
        <f>IF(ISNUMBER(AM69),SUMIFS($AM$1:AM69,$A$1:A69,A69,$G$1:G69,G69,$D$1:D69,D69),"")</f>
        <v>2.6139999999999999</v>
      </c>
      <c r="AO69">
        <f t="shared" si="9"/>
        <v>14</v>
      </c>
    </row>
    <row r="70" spans="1:41" x14ac:dyDescent="0.25">
      <c r="A70" s="4" t="s">
        <v>24</v>
      </c>
      <c r="B70" t="s">
        <v>43</v>
      </c>
      <c r="C70" s="3">
        <v>41968</v>
      </c>
      <c r="D70">
        <v>4</v>
      </c>
      <c r="E70" t="s">
        <v>56</v>
      </c>
      <c r="G70" s="25" t="s">
        <v>73</v>
      </c>
      <c r="H70" t="s">
        <v>41</v>
      </c>
      <c r="I70">
        <v>1.3</v>
      </c>
      <c r="J70" s="2" t="s">
        <v>20</v>
      </c>
      <c r="K70" s="2" t="str">
        <f t="shared" si="5"/>
        <v/>
      </c>
      <c r="M70">
        <v>304.37398500531816</v>
      </c>
      <c r="N70">
        <v>304.37398500531816</v>
      </c>
      <c r="O70" s="2">
        <f>IF(ISNUMBER(N70),SUMIFS(N$1:$N70,A$1:$A70,A70,G$1:$G70,G70,D$1:$D70,D70),"")</f>
        <v>473.22058839262502</v>
      </c>
      <c r="W70" s="2" t="str">
        <f t="shared" si="6"/>
        <v/>
      </c>
      <c r="Y70">
        <v>25.145</v>
      </c>
      <c r="Z70">
        <v>1.806</v>
      </c>
      <c r="AA70">
        <v>63.575000000000003</v>
      </c>
      <c r="AB70">
        <v>34.052999999999997</v>
      </c>
      <c r="AC70">
        <v>83.537999999999997</v>
      </c>
      <c r="AD70">
        <v>19.696999999999999</v>
      </c>
      <c r="AE70" s="2">
        <f t="shared" si="7"/>
        <v>3.1515199999999993E-2</v>
      </c>
      <c r="AF70">
        <v>3.1515199999999993E-2</v>
      </c>
      <c r="AG70">
        <v>10.172000000000001</v>
      </c>
      <c r="AM70" s="2">
        <f t="shared" si="11"/>
        <v>9.5920000000000005</v>
      </c>
      <c r="AN70" s="2">
        <f>IF(ISNUMBER(AM70),SUMIFS($AM$1:AM70,$A$1:A70,A70,$G$1:G70,G70,$D$1:D70,D70),"")</f>
        <v>15.222000000000001</v>
      </c>
      <c r="AO70">
        <f t="shared" si="9"/>
        <v>14</v>
      </c>
    </row>
    <row r="71" spans="1:41" x14ac:dyDescent="0.25">
      <c r="A71" s="4" t="s">
        <v>26</v>
      </c>
      <c r="B71" t="s">
        <v>43</v>
      </c>
      <c r="C71" s="3">
        <v>41968</v>
      </c>
      <c r="D71">
        <v>4</v>
      </c>
      <c r="E71" t="s">
        <v>59</v>
      </c>
      <c r="G71" s="25" t="s">
        <v>73</v>
      </c>
      <c r="H71" t="s">
        <v>41</v>
      </c>
      <c r="I71">
        <v>1.3</v>
      </c>
      <c r="J71" s="2" t="s">
        <v>20</v>
      </c>
      <c r="K71" s="2" t="str">
        <f t="shared" si="5"/>
        <v/>
      </c>
      <c r="M71">
        <v>98.44465047283515</v>
      </c>
      <c r="N71">
        <v>98.44465047283515</v>
      </c>
      <c r="O71" s="2">
        <f>IF(ISNUMBER(N71),SUMIFS(N$1:$N71,A$1:$A71,A71,G$1:$G71,G71,D$1:$D71,D71),"")</f>
        <v>154.5096754978602</v>
      </c>
      <c r="W71" s="2" t="str">
        <f t="shared" si="6"/>
        <v/>
      </c>
      <c r="Y71">
        <v>21.334</v>
      </c>
      <c r="Z71">
        <v>7.9130000000000003</v>
      </c>
      <c r="AA71">
        <v>71.075999999999993</v>
      </c>
      <c r="AB71">
        <v>31.059000000000001</v>
      </c>
      <c r="AC71">
        <v>85.593000000000004</v>
      </c>
      <c r="AD71">
        <v>14.249000000000001</v>
      </c>
      <c r="AE71" s="2">
        <f t="shared" si="7"/>
        <v>2.27984E-2</v>
      </c>
      <c r="AF71">
        <v>2.27984E-2</v>
      </c>
      <c r="AG71">
        <v>11.372159999999999</v>
      </c>
      <c r="AM71" s="2">
        <f t="shared" si="11"/>
        <v>2.2440000000000002</v>
      </c>
      <c r="AN71" s="2">
        <f>IF(ISNUMBER(AM71),SUMIFS($AM$1:AM71,$A$1:A71,A71,$G$1:G71,G71,$D$1:D71,D71),"")</f>
        <v>3.4880000000000004</v>
      </c>
      <c r="AO71">
        <f t="shared" si="9"/>
        <v>14</v>
      </c>
    </row>
    <row r="72" spans="1:41" x14ac:dyDescent="0.25">
      <c r="A72" s="4" t="s">
        <v>23</v>
      </c>
      <c r="B72" t="s">
        <v>43</v>
      </c>
      <c r="C72" s="3">
        <v>41968</v>
      </c>
      <c r="D72">
        <v>4</v>
      </c>
      <c r="E72" t="s">
        <v>55</v>
      </c>
      <c r="G72" s="25" t="s">
        <v>73</v>
      </c>
      <c r="H72" t="s">
        <v>41</v>
      </c>
      <c r="I72">
        <v>1.3</v>
      </c>
      <c r="J72" s="2" t="s">
        <v>20</v>
      </c>
      <c r="K72" s="2" t="str">
        <f t="shared" si="5"/>
        <v/>
      </c>
      <c r="M72">
        <v>138.92283429931041</v>
      </c>
      <c r="N72">
        <v>138.92283429931041</v>
      </c>
      <c r="O72" s="2">
        <f>IF(ISNUMBER(N72),SUMIFS(N$1:$N72,A$1:$A72,A72,G$1:$G72,G72,D$1:$D72,D72),"")</f>
        <v>211.32631836544508</v>
      </c>
      <c r="W72" s="2" t="str">
        <f t="shared" si="6"/>
        <v/>
      </c>
      <c r="Y72">
        <v>19.709</v>
      </c>
      <c r="Z72">
        <v>6.88</v>
      </c>
      <c r="AA72">
        <v>72.119</v>
      </c>
      <c r="AB72">
        <v>29.77</v>
      </c>
      <c r="AC72">
        <v>84.49</v>
      </c>
      <c r="AD72">
        <v>13.936</v>
      </c>
      <c r="AE72" s="2">
        <f t="shared" si="7"/>
        <v>2.2297600000000001E-2</v>
      </c>
      <c r="AF72">
        <v>2.2297600000000001E-2</v>
      </c>
      <c r="AG72">
        <v>11.53904</v>
      </c>
      <c r="AM72" s="2">
        <f t="shared" si="11"/>
        <v>3.0979999999999999</v>
      </c>
      <c r="AN72" s="2">
        <f>IF(ISNUMBER(AM72),SUMIFS($AM$1:AM72,$A$1:A72,A72,$G$1:G72,G72,$D$1:D72,D72),"")</f>
        <v>4.7919999999999998</v>
      </c>
      <c r="AO72">
        <f t="shared" si="9"/>
        <v>14</v>
      </c>
    </row>
    <row r="73" spans="1:41" x14ac:dyDescent="0.25">
      <c r="A73" s="4" t="s">
        <v>25</v>
      </c>
      <c r="B73" t="s">
        <v>43</v>
      </c>
      <c r="C73" s="3">
        <v>41968</v>
      </c>
      <c r="D73">
        <v>4</v>
      </c>
      <c r="E73" t="s">
        <v>54</v>
      </c>
      <c r="G73" s="25" t="s">
        <v>73</v>
      </c>
      <c r="H73" t="s">
        <v>41</v>
      </c>
      <c r="I73">
        <v>1.3</v>
      </c>
      <c r="J73" s="2" t="s">
        <v>20</v>
      </c>
      <c r="K73" s="2" t="str">
        <f t="shared" si="5"/>
        <v/>
      </c>
      <c r="M73">
        <v>72.398335255478102</v>
      </c>
      <c r="N73">
        <v>72.398335255478102</v>
      </c>
      <c r="O73" s="2">
        <f>IF(ISNUMBER(N73),SUMIFS(N$1:$N73,A$1:$A73,A73,G$1:$G73,G73,D$1:$D73,D73),"")</f>
        <v>121.19712671881865</v>
      </c>
      <c r="W73" s="2" t="str">
        <f t="shared" si="6"/>
        <v/>
      </c>
      <c r="Y73">
        <v>19.805</v>
      </c>
      <c r="Z73">
        <v>4.6059999999999999</v>
      </c>
      <c r="AA73">
        <v>69.253</v>
      </c>
      <c r="AB73">
        <v>29.454999999999998</v>
      </c>
      <c r="AC73">
        <v>82.703999999999994</v>
      </c>
      <c r="AD73">
        <v>14.644</v>
      </c>
      <c r="AE73" s="2">
        <f t="shared" si="7"/>
        <v>2.3430400000000004E-2</v>
      </c>
      <c r="AF73">
        <v>2.3430400000000004E-2</v>
      </c>
      <c r="AG73">
        <v>11.08048</v>
      </c>
      <c r="AM73" s="2">
        <f t="shared" si="11"/>
        <v>1.696</v>
      </c>
      <c r="AN73" s="2">
        <f>IF(ISNUMBER(AM73),SUMIFS($AM$1:AM73,$A$1:A73,A73,$G$1:G73,G73,$D$1:D73,D73),"")</f>
        <v>2.4939999999999998</v>
      </c>
      <c r="AO73">
        <f t="shared" si="9"/>
        <v>14</v>
      </c>
    </row>
    <row r="74" spans="1:41" x14ac:dyDescent="0.25">
      <c r="A74" s="4" t="s">
        <v>25</v>
      </c>
      <c r="B74" t="s">
        <v>43</v>
      </c>
      <c r="C74" s="3">
        <v>41990</v>
      </c>
      <c r="D74">
        <v>1</v>
      </c>
      <c r="E74" t="s">
        <v>54</v>
      </c>
      <c r="G74" s="25" t="s">
        <v>73</v>
      </c>
      <c r="H74" t="s">
        <v>21</v>
      </c>
      <c r="I74">
        <v>1.4</v>
      </c>
      <c r="J74" s="2" t="s">
        <v>20</v>
      </c>
      <c r="K74" s="2" t="str">
        <f t="shared" si="5"/>
        <v/>
      </c>
      <c r="M74">
        <v>62.794978241132092</v>
      </c>
      <c r="N74">
        <v>62.794978241132092</v>
      </c>
      <c r="O74" s="2">
        <f>IF(ISNUMBER(N74),SUMIFS(N$1:$N74,A$1:$A74,A74,G$1:$G74,G74,D$1:$D74,D74),"")</f>
        <v>171.49488633560682</v>
      </c>
      <c r="W74" s="2" t="str">
        <f t="shared" si="6"/>
        <v/>
      </c>
      <c r="Y74">
        <v>18.702999999999999</v>
      </c>
      <c r="Z74">
        <v>6.4210000000000003</v>
      </c>
      <c r="AA74">
        <v>71.721000000000004</v>
      </c>
      <c r="AB74">
        <v>28.187000000000001</v>
      </c>
      <c r="AC74">
        <v>84.179000000000002</v>
      </c>
      <c r="AD74">
        <v>18.029</v>
      </c>
      <c r="AE74" s="2">
        <f t="shared" si="7"/>
        <v>2.8846400000000001E-2</v>
      </c>
      <c r="AF74">
        <v>2.8846400000000001E-2</v>
      </c>
      <c r="AG74">
        <v>11.47536</v>
      </c>
      <c r="AM74" s="2">
        <f t="shared" si="11"/>
        <v>1.8109999999999999</v>
      </c>
      <c r="AN74" s="2">
        <f>IF(ISNUMBER(AM74),SUMIFS($AM$1:AM74,$A$1:A74,A74,$G$1:G74,G74,$D$1:D74,D74),"")</f>
        <v>4.508</v>
      </c>
      <c r="AO74">
        <f t="shared" si="9"/>
        <v>14</v>
      </c>
    </row>
    <row r="75" spans="1:41" x14ac:dyDescent="0.25">
      <c r="A75" s="4" t="s">
        <v>23</v>
      </c>
      <c r="B75" t="s">
        <v>43</v>
      </c>
      <c r="C75" s="3">
        <v>41990</v>
      </c>
      <c r="D75">
        <v>1</v>
      </c>
      <c r="E75" t="s">
        <v>55</v>
      </c>
      <c r="G75" s="25" t="s">
        <v>73</v>
      </c>
      <c r="H75" t="s">
        <v>21</v>
      </c>
      <c r="I75">
        <v>1.4</v>
      </c>
      <c r="J75" s="2" t="s">
        <v>20</v>
      </c>
      <c r="K75" s="2" t="str">
        <f t="shared" si="5"/>
        <v/>
      </c>
      <c r="M75">
        <v>97.48556652868767</v>
      </c>
      <c r="N75">
        <v>97.48556652868767</v>
      </c>
      <c r="O75" s="2">
        <f>IF(ISNUMBER(N75),SUMIFS(N$1:$N75,A$1:$A75,A75,G$1:$G75,G75,D$1:$D75,D75),"")</f>
        <v>285.98872626755661</v>
      </c>
      <c r="W75" s="2" t="str">
        <f t="shared" si="6"/>
        <v/>
      </c>
      <c r="Y75">
        <v>26.16</v>
      </c>
      <c r="Z75">
        <v>0</v>
      </c>
      <c r="AA75">
        <v>54.295999999999999</v>
      </c>
      <c r="AB75">
        <v>36.380000000000003</v>
      </c>
      <c r="AC75">
        <v>77.738</v>
      </c>
      <c r="AD75">
        <v>19.373999999999999</v>
      </c>
      <c r="AE75" s="2">
        <f t="shared" si="7"/>
        <v>3.0998399999999999E-2</v>
      </c>
      <c r="AF75">
        <v>3.0998399999999999E-2</v>
      </c>
      <c r="AG75">
        <v>8.68736</v>
      </c>
      <c r="AM75" s="2">
        <f t="shared" si="11"/>
        <v>3.0219999999999998</v>
      </c>
      <c r="AN75" s="2">
        <f>IF(ISNUMBER(AM75),SUMIFS($AM$1:AM75,$A$1:A75,A75,$G$1:G75,G75,$D$1:D75,D75),"")</f>
        <v>7.5630000000000006</v>
      </c>
      <c r="AO75">
        <f t="shared" si="9"/>
        <v>14</v>
      </c>
    </row>
    <row r="76" spans="1:41" x14ac:dyDescent="0.25">
      <c r="A76" s="4" t="s">
        <v>24</v>
      </c>
      <c r="B76" t="s">
        <v>43</v>
      </c>
      <c r="C76" s="3">
        <v>41990</v>
      </c>
      <c r="D76">
        <v>1</v>
      </c>
      <c r="E76" t="s">
        <v>56</v>
      </c>
      <c r="G76" s="25" t="s">
        <v>73</v>
      </c>
      <c r="H76" t="s">
        <v>21</v>
      </c>
      <c r="I76">
        <v>1.4</v>
      </c>
      <c r="J76" s="2" t="s">
        <v>20</v>
      </c>
      <c r="K76" s="2" t="str">
        <f t="shared" si="5"/>
        <v/>
      </c>
      <c r="M76">
        <v>233.5817189854146</v>
      </c>
      <c r="N76">
        <v>233.5817189854146</v>
      </c>
      <c r="O76" s="2">
        <f>IF(ISNUMBER(N76),SUMIFS(N$1:$N76,A$1:$A76,A76,G$1:$G76,G76,D$1:$D76,D76),"")</f>
        <v>559.81370224138846</v>
      </c>
      <c r="W76" s="2" t="str">
        <f t="shared" si="6"/>
        <v/>
      </c>
      <c r="Y76">
        <v>18.754999999999999</v>
      </c>
      <c r="Z76">
        <v>3.8239999999999998</v>
      </c>
      <c r="AA76">
        <v>70.474999999999994</v>
      </c>
      <c r="AB76">
        <v>25.777999999999999</v>
      </c>
      <c r="AC76">
        <v>83.072000000000003</v>
      </c>
      <c r="AD76">
        <v>20.029</v>
      </c>
      <c r="AE76" s="2">
        <f t="shared" si="7"/>
        <v>3.2046400000000003E-2</v>
      </c>
      <c r="AF76">
        <v>3.2046400000000003E-2</v>
      </c>
      <c r="AG76">
        <v>11.276</v>
      </c>
      <c r="AM76" s="2">
        <f t="shared" si="11"/>
        <v>7.4850000000000003</v>
      </c>
      <c r="AN76" s="2">
        <f>IF(ISNUMBER(AM76),SUMIFS($AM$1:AM76,$A$1:A76,A76,$G$1:G76,G76,$D$1:D76,D76),"")</f>
        <v>17.741</v>
      </c>
      <c r="AO76">
        <f t="shared" si="9"/>
        <v>14</v>
      </c>
    </row>
    <row r="77" spans="1:41" x14ac:dyDescent="0.25">
      <c r="A77" s="4" t="s">
        <v>27</v>
      </c>
      <c r="B77" t="s">
        <v>43</v>
      </c>
      <c r="C77" s="3">
        <v>41990</v>
      </c>
      <c r="D77">
        <v>1</v>
      </c>
      <c r="E77" t="s">
        <v>57</v>
      </c>
      <c r="G77" s="25" t="s">
        <v>73</v>
      </c>
      <c r="H77" t="s">
        <v>21</v>
      </c>
      <c r="I77">
        <v>1.4</v>
      </c>
      <c r="J77" s="2" t="s">
        <v>20</v>
      </c>
      <c r="K77" s="2" t="str">
        <f t="shared" si="5"/>
        <v/>
      </c>
      <c r="M77">
        <v>132.84746543121594</v>
      </c>
      <c r="N77">
        <v>132.84746543121594</v>
      </c>
      <c r="O77" s="2">
        <f>IF(ISNUMBER(N77),SUMIFS(N$1:$N77,A$1:$A77,A77,G$1:$G77,G77,D$1:$D77,D77),"")</f>
        <v>452.9300197125479</v>
      </c>
      <c r="W77" s="2" t="str">
        <f t="shared" si="6"/>
        <v/>
      </c>
      <c r="Y77">
        <v>20.202999999999999</v>
      </c>
      <c r="Z77">
        <v>4.3</v>
      </c>
      <c r="AA77">
        <v>69.840999999999994</v>
      </c>
      <c r="AB77">
        <v>27.827000000000002</v>
      </c>
      <c r="AC77">
        <v>83.602000000000004</v>
      </c>
      <c r="AD77">
        <v>16.971</v>
      </c>
      <c r="AE77" s="2">
        <f t="shared" si="7"/>
        <v>2.71536E-2</v>
      </c>
      <c r="AF77">
        <v>2.71536E-2</v>
      </c>
      <c r="AG77">
        <v>11.17456</v>
      </c>
      <c r="AM77" s="2">
        <f t="shared" si="11"/>
        <v>3.6070000000000002</v>
      </c>
      <c r="AN77" s="2">
        <f>IF(ISNUMBER(AM77),SUMIFS($AM$1:AM77,$A$1:A77,A77,$G$1:G77,G77,$D$1:D77,D77),"")</f>
        <v>11.661000000000001</v>
      </c>
      <c r="AO77">
        <f t="shared" si="9"/>
        <v>14</v>
      </c>
    </row>
    <row r="78" spans="1:41" x14ac:dyDescent="0.25">
      <c r="A78" s="4" t="s">
        <v>28</v>
      </c>
      <c r="B78" t="s">
        <v>43</v>
      </c>
      <c r="C78" s="3">
        <v>41990</v>
      </c>
      <c r="D78">
        <v>1</v>
      </c>
      <c r="E78" t="s">
        <v>58</v>
      </c>
      <c r="G78" s="25" t="s">
        <v>73</v>
      </c>
      <c r="H78" t="s">
        <v>21</v>
      </c>
      <c r="I78">
        <v>1.4</v>
      </c>
      <c r="J78" s="2" t="s">
        <v>20</v>
      </c>
      <c r="K78" s="2" t="str">
        <f t="shared" si="5"/>
        <v/>
      </c>
      <c r="M78">
        <v>59.249624812406203</v>
      </c>
      <c r="N78">
        <v>59.249624812406203</v>
      </c>
      <c r="O78" s="2">
        <f>IF(ISNUMBER(N78),SUMIFS(N$1:$N78,A$1:$A78,A78,G$1:$G78,G78,D$1:$D78,D78),"")</f>
        <v>163.62324175751519</v>
      </c>
      <c r="W78" s="2" t="str">
        <f t="shared" si="6"/>
        <v/>
      </c>
      <c r="Y78">
        <v>17.945</v>
      </c>
      <c r="Z78">
        <v>3.78</v>
      </c>
      <c r="AA78">
        <v>67.216999999999999</v>
      </c>
      <c r="AB78">
        <v>26.157</v>
      </c>
      <c r="AC78">
        <v>79.855999999999995</v>
      </c>
      <c r="AD78">
        <v>15.273999999999999</v>
      </c>
      <c r="AE78" s="2">
        <f t="shared" si="7"/>
        <v>2.4438399999999999E-2</v>
      </c>
      <c r="AF78">
        <v>2.4438399999999999E-2</v>
      </c>
      <c r="AG78">
        <v>10.754720000000001</v>
      </c>
      <c r="AM78" s="2">
        <f t="shared" si="11"/>
        <v>1.448</v>
      </c>
      <c r="AN78" s="2">
        <f>IF(ISNUMBER(AM78),SUMIFS($AM$1:AM78,$A$1:A78,A78,$G$1:G78,G78,$D$1:D78,D78),"")</f>
        <v>4.0920000000000005</v>
      </c>
      <c r="AO78">
        <f t="shared" si="9"/>
        <v>14</v>
      </c>
    </row>
    <row r="79" spans="1:41" x14ac:dyDescent="0.25">
      <c r="A79" s="4" t="s">
        <v>26</v>
      </c>
      <c r="B79" t="s">
        <v>43</v>
      </c>
      <c r="C79" s="3">
        <v>41990</v>
      </c>
      <c r="D79">
        <v>1</v>
      </c>
      <c r="E79" t="s">
        <v>59</v>
      </c>
      <c r="G79" s="25" t="s">
        <v>73</v>
      </c>
      <c r="H79" t="s">
        <v>21</v>
      </c>
      <c r="I79">
        <v>1.4</v>
      </c>
      <c r="J79" s="2" t="s">
        <v>20</v>
      </c>
      <c r="K79" s="2" t="str">
        <f t="shared" si="5"/>
        <v/>
      </c>
      <c r="M79">
        <v>75.414431395292638</v>
      </c>
      <c r="N79">
        <v>75.414431395292638</v>
      </c>
      <c r="O79" s="2">
        <f>IF(ISNUMBER(N79),SUMIFS(N$1:$N79,A$1:$A79,A79,G$1:$G79,G79,D$1:$D79,D79),"")</f>
        <v>340.8899344813484</v>
      </c>
      <c r="W79" s="2" t="str">
        <f t="shared" si="6"/>
        <v/>
      </c>
      <c r="Y79">
        <v>19.672999999999998</v>
      </c>
      <c r="Z79">
        <v>0.89400000000000002</v>
      </c>
      <c r="AA79">
        <v>60.305</v>
      </c>
      <c r="AB79">
        <v>25.61</v>
      </c>
      <c r="AC79">
        <v>77.134</v>
      </c>
      <c r="AD79">
        <v>14.804</v>
      </c>
      <c r="AE79" s="2">
        <f t="shared" si="7"/>
        <v>2.36864E-2</v>
      </c>
      <c r="AF79">
        <v>2.36864E-2</v>
      </c>
      <c r="AG79">
        <v>9.6487999999999996</v>
      </c>
      <c r="AM79" s="2">
        <f t="shared" si="11"/>
        <v>1.786</v>
      </c>
      <c r="AN79" s="2">
        <f>IF(ISNUMBER(AM79),SUMIFS($AM$1:AM79,$A$1:A79,A79,$G$1:G79,G79,$D$1:D79,D79),"")</f>
        <v>6.3689999999999998</v>
      </c>
      <c r="AO79">
        <f t="shared" si="9"/>
        <v>14</v>
      </c>
    </row>
    <row r="80" spans="1:41" x14ac:dyDescent="0.25">
      <c r="A80" s="4" t="s">
        <v>24</v>
      </c>
      <c r="B80" t="s">
        <v>43</v>
      </c>
      <c r="C80" s="3">
        <v>41990</v>
      </c>
      <c r="D80">
        <v>2</v>
      </c>
      <c r="E80" t="s">
        <v>56</v>
      </c>
      <c r="G80" s="25" t="s">
        <v>73</v>
      </c>
      <c r="H80" t="s">
        <v>21</v>
      </c>
      <c r="I80">
        <v>1.4</v>
      </c>
      <c r="J80" s="2" t="s">
        <v>20</v>
      </c>
      <c r="K80" s="2" t="str">
        <f t="shared" si="5"/>
        <v/>
      </c>
      <c r="M80">
        <v>179.98903414943345</v>
      </c>
      <c r="N80">
        <v>179.98903414943345</v>
      </c>
      <c r="O80" s="2">
        <f>IF(ISNUMBER(N80),SUMIFS(N$1:$N80,A$1:$A80,A80,G$1:$G80,G80,D$1:$D80,D80),"")</f>
        <v>491.79800940500411</v>
      </c>
      <c r="W80" s="2" t="str">
        <f t="shared" si="6"/>
        <v/>
      </c>
      <c r="Y80">
        <v>18.696999999999999</v>
      </c>
      <c r="Z80">
        <v>5.3579999999999997</v>
      </c>
      <c r="AA80">
        <v>68.488</v>
      </c>
      <c r="AB80">
        <v>24.349</v>
      </c>
      <c r="AC80">
        <v>79.353999999999999</v>
      </c>
      <c r="AD80">
        <v>15.302</v>
      </c>
      <c r="AE80" s="2">
        <f t="shared" si="7"/>
        <v>2.4483199999999997E-2</v>
      </c>
      <c r="AF80">
        <v>2.4483199999999997E-2</v>
      </c>
      <c r="AG80">
        <v>10.958080000000001</v>
      </c>
      <c r="AM80" s="2">
        <f t="shared" si="11"/>
        <v>4.407</v>
      </c>
      <c r="AN80" s="2">
        <f>IF(ISNUMBER(AM80),SUMIFS($AM$1:AM80,$A$1:A80,A80,$G$1:G80,G80,$D$1:D80,D80),"")</f>
        <v>14.23</v>
      </c>
      <c r="AO80">
        <f t="shared" si="9"/>
        <v>14</v>
      </c>
    </row>
    <row r="81" spans="1:41" x14ac:dyDescent="0.25">
      <c r="A81" s="4" t="s">
        <v>28</v>
      </c>
      <c r="B81" t="s">
        <v>43</v>
      </c>
      <c r="C81" s="3">
        <v>41990</v>
      </c>
      <c r="D81">
        <v>2</v>
      </c>
      <c r="E81" t="s">
        <v>58</v>
      </c>
      <c r="G81" s="25" t="s">
        <v>73</v>
      </c>
      <c r="H81" t="s">
        <v>21</v>
      </c>
      <c r="I81">
        <v>1.4</v>
      </c>
      <c r="J81" s="2" t="s">
        <v>20</v>
      </c>
      <c r="K81" s="2" t="str">
        <f t="shared" si="5"/>
        <v/>
      </c>
      <c r="M81">
        <v>88.71586319646093</v>
      </c>
      <c r="N81">
        <v>88.71586319646093</v>
      </c>
      <c r="O81" s="2">
        <f>IF(ISNUMBER(N81),SUMIFS(N$1:$N81,A$1:$A81,A81,G$1:$G81,G81,D$1:$D81,D81),"")</f>
        <v>217.50253641486484</v>
      </c>
      <c r="W81" s="2" t="str">
        <f t="shared" si="6"/>
        <v/>
      </c>
      <c r="Y81">
        <v>20.033999999999999</v>
      </c>
      <c r="Z81">
        <v>6.5709999999999997</v>
      </c>
      <c r="AA81">
        <v>68.465000000000003</v>
      </c>
      <c r="AB81">
        <v>26.954000000000001</v>
      </c>
      <c r="AC81">
        <v>80.319999999999993</v>
      </c>
      <c r="AD81">
        <v>14.699</v>
      </c>
      <c r="AE81" s="2">
        <f t="shared" si="7"/>
        <v>2.3518400000000002E-2</v>
      </c>
      <c r="AF81">
        <v>2.3518400000000002E-2</v>
      </c>
      <c r="AG81">
        <v>10.954400000000001</v>
      </c>
      <c r="AM81" s="2">
        <f t="shared" si="11"/>
        <v>2.0859999999999999</v>
      </c>
      <c r="AN81" s="2">
        <f>IF(ISNUMBER(AM81),SUMIFS($AM$1:AM81,$A$1:A81,A81,$G$1:G81,G81,$D$1:D81,D81),"")</f>
        <v>5.0809999999999995</v>
      </c>
      <c r="AO81">
        <f t="shared" si="9"/>
        <v>14</v>
      </c>
    </row>
    <row r="82" spans="1:41" x14ac:dyDescent="0.25">
      <c r="A82" s="4" t="s">
        <v>27</v>
      </c>
      <c r="B82" t="s">
        <v>43</v>
      </c>
      <c r="C82" s="3">
        <v>41990</v>
      </c>
      <c r="D82">
        <v>2</v>
      </c>
      <c r="E82" t="s">
        <v>57</v>
      </c>
      <c r="G82" s="25" t="s">
        <v>73</v>
      </c>
      <c r="H82" t="s">
        <v>21</v>
      </c>
      <c r="I82">
        <v>1.4</v>
      </c>
      <c r="J82" s="2" t="s">
        <v>20</v>
      </c>
      <c r="K82" s="2" t="str">
        <f t="shared" si="5"/>
        <v/>
      </c>
      <c r="M82">
        <v>164.6692884030258</v>
      </c>
      <c r="N82">
        <v>164.6692884030258</v>
      </c>
      <c r="O82" s="2">
        <f>IF(ISNUMBER(N82),SUMIFS(N$1:$N82,A$1:$A82,A82,G$1:$G82,G82,D$1:$D82,D82),"")</f>
        <v>518.86401591696176</v>
      </c>
      <c r="W82" s="2" t="str">
        <f t="shared" si="6"/>
        <v/>
      </c>
      <c r="Y82">
        <v>18.489999999999998</v>
      </c>
      <c r="Z82">
        <v>6.9160000000000004</v>
      </c>
      <c r="AA82">
        <v>73.363</v>
      </c>
      <c r="AB82">
        <v>26.350999999999999</v>
      </c>
      <c r="AC82">
        <v>83.100999999999999</v>
      </c>
      <c r="AD82">
        <v>15.965999999999999</v>
      </c>
      <c r="AE82" s="2">
        <f t="shared" si="7"/>
        <v>2.5545599999999998E-2</v>
      </c>
      <c r="AF82">
        <v>2.5545599999999998E-2</v>
      </c>
      <c r="AG82">
        <v>11.73808</v>
      </c>
      <c r="AM82" s="2">
        <f t="shared" si="11"/>
        <v>4.2069999999999999</v>
      </c>
      <c r="AN82" s="2">
        <f>IF(ISNUMBER(AM82),SUMIFS($AM$1:AM82,$A$1:A82,A82,$G$1:G82,G82,$D$1:D82,D82),"")</f>
        <v>13.678000000000001</v>
      </c>
      <c r="AO82">
        <f t="shared" si="9"/>
        <v>14</v>
      </c>
    </row>
    <row r="83" spans="1:41" x14ac:dyDescent="0.25">
      <c r="A83" s="4" t="s">
        <v>26</v>
      </c>
      <c r="B83" t="s">
        <v>43</v>
      </c>
      <c r="C83" s="3">
        <v>41990</v>
      </c>
      <c r="D83">
        <v>2</v>
      </c>
      <c r="E83" t="s">
        <v>59</v>
      </c>
      <c r="G83" s="25" t="s">
        <v>73</v>
      </c>
      <c r="H83" t="s">
        <v>21</v>
      </c>
      <c r="I83">
        <v>1.4</v>
      </c>
      <c r="J83" s="2" t="s">
        <v>20</v>
      </c>
      <c r="K83" s="2" t="str">
        <f t="shared" si="5"/>
        <v/>
      </c>
      <c r="M83">
        <v>105.44335939684777</v>
      </c>
      <c r="N83">
        <v>105.44335939684777</v>
      </c>
      <c r="O83" s="2">
        <f>IF(ISNUMBER(N83),SUMIFS(N$1:$N83,A$1:$A83,A83,G$1:$G83,G83,D$1:$D83,D83),"")</f>
        <v>279.92018969614583</v>
      </c>
      <c r="W83" s="2" t="str">
        <f t="shared" si="6"/>
        <v/>
      </c>
      <c r="Y83">
        <v>18.47</v>
      </c>
      <c r="Z83">
        <v>5.5979999999999999</v>
      </c>
      <c r="AA83">
        <v>69.875</v>
      </c>
      <c r="AB83">
        <v>26.484999999999999</v>
      </c>
      <c r="AC83">
        <v>81.433999999999997</v>
      </c>
      <c r="AD83">
        <v>14.837999999999999</v>
      </c>
      <c r="AE83" s="2">
        <f t="shared" si="7"/>
        <v>2.3740799999999996E-2</v>
      </c>
      <c r="AF83">
        <v>2.3740799999999996E-2</v>
      </c>
      <c r="AG83">
        <v>11.18</v>
      </c>
      <c r="AM83" s="2">
        <f t="shared" si="11"/>
        <v>2.5030000000000001</v>
      </c>
      <c r="AN83" s="2">
        <f>IF(ISNUMBER(AM83),SUMIFS($AM$1:AM83,$A$1:A83,A83,$G$1:G83,G83,$D$1:D83,D83),"")</f>
        <v>6.5129999999999999</v>
      </c>
      <c r="AO83">
        <f t="shared" si="9"/>
        <v>14</v>
      </c>
    </row>
    <row r="84" spans="1:41" x14ac:dyDescent="0.25">
      <c r="A84" s="4" t="s">
        <v>23</v>
      </c>
      <c r="B84" t="s">
        <v>43</v>
      </c>
      <c r="C84" s="3">
        <v>41990</v>
      </c>
      <c r="D84">
        <v>2</v>
      </c>
      <c r="E84" t="s">
        <v>55</v>
      </c>
      <c r="G84" s="25" t="s">
        <v>73</v>
      </c>
      <c r="H84" t="s">
        <v>21</v>
      </c>
      <c r="I84">
        <v>1.4</v>
      </c>
      <c r="J84" s="2" t="s">
        <v>20</v>
      </c>
      <c r="K84" s="2" t="str">
        <f t="shared" si="5"/>
        <v/>
      </c>
      <c r="M84">
        <v>143.1490168206586</v>
      </c>
      <c r="N84">
        <v>143.1490168206586</v>
      </c>
      <c r="O84" s="2">
        <f>IF(ISNUMBER(N84),SUMIFS(N$1:$N84,A$1:$A84,A84,G$1:$G84,G84,D$1:$D84,D84),"")</f>
        <v>414.41215004092555</v>
      </c>
      <c r="W84" s="2" t="str">
        <f t="shared" si="6"/>
        <v/>
      </c>
      <c r="Y84">
        <v>19.289000000000001</v>
      </c>
      <c r="Z84">
        <v>6.1719999999999997</v>
      </c>
      <c r="AA84">
        <v>70.873999999999995</v>
      </c>
      <c r="AB84">
        <v>27.298999999999999</v>
      </c>
      <c r="AC84">
        <v>81.864000000000004</v>
      </c>
      <c r="AD84">
        <v>14.238</v>
      </c>
      <c r="AE84" s="2">
        <f t="shared" si="7"/>
        <v>2.27808E-2</v>
      </c>
      <c r="AF84">
        <v>2.27808E-2</v>
      </c>
      <c r="AG84">
        <v>11.339839999999999</v>
      </c>
      <c r="AM84" s="2">
        <f t="shared" si="11"/>
        <v>3.2610000000000001</v>
      </c>
      <c r="AN84" s="2">
        <f>IF(ISNUMBER(AM84),SUMIFS($AM$1:AM84,$A$1:A84,A84,$G$1:G84,G84,$D$1:D84,D84),"")</f>
        <v>9.6950000000000003</v>
      </c>
      <c r="AO84">
        <f t="shared" si="9"/>
        <v>14</v>
      </c>
    </row>
    <row r="85" spans="1:41" x14ac:dyDescent="0.25">
      <c r="A85" s="4" t="s">
        <v>25</v>
      </c>
      <c r="B85" t="s">
        <v>43</v>
      </c>
      <c r="C85" s="3">
        <v>41990</v>
      </c>
      <c r="D85">
        <v>2</v>
      </c>
      <c r="E85" t="s">
        <v>54</v>
      </c>
      <c r="G85" s="25" t="s">
        <v>73</v>
      </c>
      <c r="H85" t="s">
        <v>21</v>
      </c>
      <c r="I85">
        <v>1.4</v>
      </c>
      <c r="J85" s="2" t="s">
        <v>20</v>
      </c>
      <c r="K85" s="2" t="str">
        <f t="shared" si="5"/>
        <v/>
      </c>
      <c r="M85">
        <v>92.709686469242072</v>
      </c>
      <c r="N85">
        <v>92.709686469242072</v>
      </c>
      <c r="O85" s="2">
        <f>IF(ISNUMBER(N85),SUMIFS(N$1:$N85,A$1:$A85,A85,G$1:$G85,G85,D$1:$D85,D85),"")</f>
        <v>237.39593253769459</v>
      </c>
      <c r="W85" s="2" t="str">
        <f t="shared" si="6"/>
        <v/>
      </c>
      <c r="Y85">
        <v>19.73</v>
      </c>
      <c r="Z85">
        <v>4.5010000000000003</v>
      </c>
      <c r="AA85">
        <v>65.444999999999993</v>
      </c>
      <c r="AB85">
        <v>26.72</v>
      </c>
      <c r="AC85">
        <v>79.995999999999995</v>
      </c>
      <c r="AD85">
        <v>14.708</v>
      </c>
      <c r="AE85" s="2">
        <f t="shared" si="7"/>
        <v>2.35328E-2</v>
      </c>
      <c r="AF85">
        <v>2.35328E-2</v>
      </c>
      <c r="AG85">
        <v>10.4712</v>
      </c>
      <c r="AM85" s="2">
        <f t="shared" si="11"/>
        <v>2.1819999999999999</v>
      </c>
      <c r="AN85" s="2">
        <f>IF(ISNUMBER(AM85),SUMIFS($AM$1:AM85,$A$1:A85,A85,$G$1:G85,G85,$D$1:D85,D85),"")</f>
        <v>5.391</v>
      </c>
      <c r="AO85">
        <f t="shared" si="9"/>
        <v>14</v>
      </c>
    </row>
    <row r="86" spans="1:41" x14ac:dyDescent="0.25">
      <c r="A86" s="4" t="s">
        <v>28</v>
      </c>
      <c r="B86" t="s">
        <v>43</v>
      </c>
      <c r="C86" s="3">
        <v>41990</v>
      </c>
      <c r="D86">
        <v>3</v>
      </c>
      <c r="E86" t="s">
        <v>58</v>
      </c>
      <c r="G86" s="25" t="s">
        <v>73</v>
      </c>
      <c r="H86" t="s">
        <v>21</v>
      </c>
      <c r="I86">
        <v>1.4</v>
      </c>
      <c r="J86" s="2" t="s">
        <v>20</v>
      </c>
      <c r="K86" s="2" t="str">
        <f t="shared" si="5"/>
        <v/>
      </c>
      <c r="M86">
        <v>95.871990347999841</v>
      </c>
      <c r="N86">
        <v>95.871990347999841</v>
      </c>
      <c r="O86" s="2">
        <f>IF(ISNUMBER(N86),SUMIFS(N$1:$N86,A$1:$A86,A86,G$1:$G86,G86,D$1:$D86,D86),"")</f>
        <v>261.71987236031566</v>
      </c>
      <c r="W86" s="2" t="str">
        <f t="shared" si="6"/>
        <v/>
      </c>
      <c r="Y86">
        <v>18.52</v>
      </c>
      <c r="Z86">
        <v>7.7560000000000002</v>
      </c>
      <c r="AA86">
        <v>70.009</v>
      </c>
      <c r="AB86">
        <v>27.59</v>
      </c>
      <c r="AC86">
        <v>81.123000000000005</v>
      </c>
      <c r="AD86">
        <v>14.663</v>
      </c>
      <c r="AE86" s="2">
        <f t="shared" si="7"/>
        <v>2.34608E-2</v>
      </c>
      <c r="AF86">
        <v>2.34608E-2</v>
      </c>
      <c r="AG86">
        <v>11.20144</v>
      </c>
      <c r="AM86" s="2">
        <f t="shared" si="11"/>
        <v>2.2490000000000001</v>
      </c>
      <c r="AN86" s="2">
        <f>IF(ISNUMBER(AM86),SUMIFS($AM$1:AM86,$A$1:A86,A86,$G$1:G86,G86,$D$1:D86,D86),"")</f>
        <v>5.9649999999999999</v>
      </c>
      <c r="AO86">
        <f t="shared" si="9"/>
        <v>14</v>
      </c>
    </row>
    <row r="87" spans="1:41" x14ac:dyDescent="0.25">
      <c r="A87" s="4" t="s">
        <v>25</v>
      </c>
      <c r="B87" t="s">
        <v>43</v>
      </c>
      <c r="C87" s="3">
        <v>41990</v>
      </c>
      <c r="D87">
        <v>3</v>
      </c>
      <c r="E87" t="s">
        <v>54</v>
      </c>
      <c r="G87" s="25" t="s">
        <v>73</v>
      </c>
      <c r="H87" t="s">
        <v>21</v>
      </c>
      <c r="I87">
        <v>1.4</v>
      </c>
      <c r="J87" s="2" t="s">
        <v>20</v>
      </c>
      <c r="K87" s="2" t="str">
        <f t="shared" si="5"/>
        <v/>
      </c>
      <c r="M87">
        <v>61.672212562154904</v>
      </c>
      <c r="N87">
        <v>61.672212562154904</v>
      </c>
      <c r="O87" s="2">
        <f>IF(ISNUMBER(N87),SUMIFS(N$1:$N87,A$1:$A87,A87,G$1:$G87,G87,D$1:$D87,D87),"")</f>
        <v>176.73288791066571</v>
      </c>
      <c r="W87" s="2" t="str">
        <f t="shared" si="6"/>
        <v/>
      </c>
      <c r="Y87">
        <v>17.928999999999998</v>
      </c>
      <c r="Z87">
        <v>7.7130000000000001</v>
      </c>
      <c r="AA87">
        <v>72.349999999999994</v>
      </c>
      <c r="AB87">
        <v>27.754000000000001</v>
      </c>
      <c r="AC87">
        <v>83.343000000000004</v>
      </c>
      <c r="AD87">
        <v>15.974</v>
      </c>
      <c r="AE87" s="2">
        <f t="shared" si="7"/>
        <v>2.5558399999999998E-2</v>
      </c>
      <c r="AF87">
        <v>2.5558399999999998E-2</v>
      </c>
      <c r="AG87">
        <v>11.575999999999999</v>
      </c>
      <c r="AM87" s="2">
        <f t="shared" si="11"/>
        <v>1.5760000000000001</v>
      </c>
      <c r="AN87" s="2">
        <f>IF(ISNUMBER(AM87),SUMIFS($AM$1:AM87,$A$1:A87,A87,$G$1:G87,G87,$D$1:D87,D87),"")</f>
        <v>4.3610000000000007</v>
      </c>
      <c r="AO87">
        <f t="shared" si="9"/>
        <v>14</v>
      </c>
    </row>
    <row r="88" spans="1:41" x14ac:dyDescent="0.25">
      <c r="A88" s="4" t="s">
        <v>27</v>
      </c>
      <c r="B88" t="s">
        <v>43</v>
      </c>
      <c r="C88" s="3">
        <v>41990</v>
      </c>
      <c r="D88">
        <v>3</v>
      </c>
      <c r="E88" t="s">
        <v>57</v>
      </c>
      <c r="G88" s="25" t="s">
        <v>73</v>
      </c>
      <c r="H88" t="s">
        <v>21</v>
      </c>
      <c r="I88">
        <v>1.4</v>
      </c>
      <c r="J88" s="2" t="s">
        <v>20</v>
      </c>
      <c r="K88" s="2" t="str">
        <f t="shared" si="5"/>
        <v/>
      </c>
      <c r="M88">
        <v>124.63241534453303</v>
      </c>
      <c r="N88">
        <v>124.63241534453303</v>
      </c>
      <c r="O88" s="2">
        <f>IF(ISNUMBER(N88),SUMIFS(N$1:$N88,A$1:$A88,A88,G$1:$G88,G88,D$1:$D88,D88),"")</f>
        <v>468.7994589934051</v>
      </c>
      <c r="W88" s="2" t="str">
        <f t="shared" si="6"/>
        <v/>
      </c>
      <c r="Y88">
        <v>17.280999999999999</v>
      </c>
      <c r="Z88">
        <v>9</v>
      </c>
      <c r="AA88">
        <v>75.486999999999995</v>
      </c>
      <c r="AB88">
        <v>26.449000000000002</v>
      </c>
      <c r="AC88">
        <v>84.159000000000006</v>
      </c>
      <c r="AD88">
        <v>17.766999999999999</v>
      </c>
      <c r="AE88" s="2">
        <f t="shared" si="7"/>
        <v>2.84272E-2</v>
      </c>
      <c r="AF88">
        <v>2.84272E-2</v>
      </c>
      <c r="AG88">
        <v>12.077919999999999</v>
      </c>
      <c r="AM88" s="2">
        <f t="shared" si="11"/>
        <v>3.5430000000000001</v>
      </c>
      <c r="AN88" s="2">
        <f>IF(ISNUMBER(AM88),SUMIFS($AM$1:AM88,$A$1:A88,A88,$G$1:G88,G88,$D$1:D88,D88),"")</f>
        <v>12.268999999999998</v>
      </c>
      <c r="AO88">
        <f t="shared" si="9"/>
        <v>14</v>
      </c>
    </row>
    <row r="89" spans="1:41" x14ac:dyDescent="0.25">
      <c r="A89" s="4" t="s">
        <v>23</v>
      </c>
      <c r="B89" t="s">
        <v>43</v>
      </c>
      <c r="C89" s="3">
        <v>41990</v>
      </c>
      <c r="D89">
        <v>3</v>
      </c>
      <c r="E89" t="s">
        <v>55</v>
      </c>
      <c r="G89" s="25" t="s">
        <v>73</v>
      </c>
      <c r="H89" t="s">
        <v>21</v>
      </c>
      <c r="I89">
        <v>1.4</v>
      </c>
      <c r="J89" s="2" t="s">
        <v>20</v>
      </c>
      <c r="K89" s="2" t="str">
        <f t="shared" si="5"/>
        <v/>
      </c>
      <c r="M89">
        <v>101.5630430313457</v>
      </c>
      <c r="N89">
        <v>101.5630430313457</v>
      </c>
      <c r="O89" s="2">
        <f>IF(ISNUMBER(N89),SUMIFS(N$1:$N89,A$1:$A89,A89,G$1:$G89,G89,D$1:$D89,D89),"")</f>
        <v>361.72704866027516</v>
      </c>
      <c r="W89" s="2" t="str">
        <f t="shared" si="6"/>
        <v/>
      </c>
      <c r="Y89">
        <v>18.096</v>
      </c>
      <c r="Z89">
        <v>7.0549999999999997</v>
      </c>
      <c r="AA89">
        <v>73.03</v>
      </c>
      <c r="AB89">
        <v>26.466000000000001</v>
      </c>
      <c r="AC89">
        <v>83.863</v>
      </c>
      <c r="AD89">
        <v>15.9</v>
      </c>
      <c r="AE89" s="2">
        <f t="shared" si="7"/>
        <v>2.5440000000000001E-2</v>
      </c>
      <c r="AF89">
        <v>2.5440000000000001E-2</v>
      </c>
      <c r="AG89">
        <v>11.684800000000001</v>
      </c>
      <c r="AM89" s="2">
        <f t="shared" si="11"/>
        <v>2.5840000000000001</v>
      </c>
      <c r="AN89" s="2">
        <f>IF(ISNUMBER(AM89),SUMIFS($AM$1:AM89,$A$1:A89,A89,$G$1:G89,G89,$D$1:D89,D89),"")</f>
        <v>8.9009999999999998</v>
      </c>
      <c r="AO89">
        <f t="shared" si="9"/>
        <v>14</v>
      </c>
    </row>
    <row r="90" spans="1:41" x14ac:dyDescent="0.25">
      <c r="A90" s="29" t="s">
        <v>24</v>
      </c>
      <c r="B90" s="30" t="s">
        <v>43</v>
      </c>
      <c r="C90" s="31">
        <v>41990</v>
      </c>
      <c r="D90">
        <v>3</v>
      </c>
      <c r="E90" t="s">
        <v>56</v>
      </c>
      <c r="G90" s="25" t="s">
        <v>73</v>
      </c>
      <c r="H90" t="s">
        <v>21</v>
      </c>
      <c r="I90">
        <v>1.4</v>
      </c>
      <c r="J90" s="2" t="s">
        <v>20</v>
      </c>
      <c r="K90" s="2" t="str">
        <f t="shared" ref="K90:K153" si="12">IF(ISNUMBER(L90),L90*10,"")</f>
        <v/>
      </c>
      <c r="M90">
        <v>212.13318960259772</v>
      </c>
      <c r="N90">
        <v>212.13318960259772</v>
      </c>
      <c r="O90" s="2">
        <f>IF(ISNUMBER(N90),SUMIFS(N$1:$N90,A$1:$A90,A90,G$1:$G90,G90,D$1:$D90,D90),"")</f>
        <v>605.60796482218097</v>
      </c>
      <c r="W90" s="2" t="str">
        <f t="shared" ref="W90:W153" si="13">IF(ISNUMBER(X90),X90*10,"")</f>
        <v/>
      </c>
      <c r="AE90" s="2">
        <f t="shared" ref="AE90:AE153" si="14">IF(ISNUMBER(AF90),AF90,"")</f>
        <v>2.7650133333333337E-2</v>
      </c>
      <c r="AF90" s="26">
        <f>AVERAGE(AF76,AF80,AF94)</f>
        <v>2.7650133333333337E-2</v>
      </c>
      <c r="AM90" s="2">
        <f t="shared" si="11"/>
        <v>5.8659999999999997</v>
      </c>
      <c r="AN90" s="2">
        <f>IF(ISNUMBER(AM90),SUMIFS($AM$1:AM90,$A$1:A90,A90,$G$1:G90,G90,$D$1:D90,D90),"")</f>
        <v>17.538</v>
      </c>
      <c r="AO90">
        <f t="shared" si="9"/>
        <v>7</v>
      </c>
    </row>
    <row r="91" spans="1:41" x14ac:dyDescent="0.25">
      <c r="A91" s="4" t="s">
        <v>26</v>
      </c>
      <c r="B91" t="s">
        <v>43</v>
      </c>
      <c r="C91" s="3">
        <v>41990</v>
      </c>
      <c r="D91">
        <v>3</v>
      </c>
      <c r="E91" t="s">
        <v>59</v>
      </c>
      <c r="G91" s="25" t="s">
        <v>73</v>
      </c>
      <c r="H91" t="s">
        <v>21</v>
      </c>
      <c r="I91">
        <v>1.4</v>
      </c>
      <c r="J91" s="2" t="s">
        <v>20</v>
      </c>
      <c r="K91" s="2" t="str">
        <f t="shared" si="12"/>
        <v/>
      </c>
      <c r="M91">
        <v>122.27375361133322</v>
      </c>
      <c r="N91">
        <v>122.27375361133322</v>
      </c>
      <c r="O91" s="2">
        <f>IF(ISNUMBER(N91),SUMIFS(N$1:$N91,A$1:$A91,A91,G$1:$G91,G91,D$1:$D91,D91),"")</f>
        <v>304.70677849329275</v>
      </c>
      <c r="W91" s="2" t="str">
        <f t="shared" si="13"/>
        <v/>
      </c>
      <c r="Y91">
        <v>18.244</v>
      </c>
      <c r="Z91">
        <v>6.2480000000000002</v>
      </c>
      <c r="AA91">
        <v>68.343999999999994</v>
      </c>
      <c r="AB91">
        <v>26.731000000000002</v>
      </c>
      <c r="AC91">
        <v>81.572999999999993</v>
      </c>
      <c r="AD91">
        <v>14.879</v>
      </c>
      <c r="AE91" s="2">
        <f t="shared" si="14"/>
        <v>2.3806400000000002E-2</v>
      </c>
      <c r="AF91">
        <v>2.3806400000000002E-2</v>
      </c>
      <c r="AG91">
        <v>10.935039999999999</v>
      </c>
      <c r="AM91" s="2">
        <f t="shared" si="11"/>
        <v>2.911</v>
      </c>
      <c r="AN91" s="2">
        <f>IF(ISNUMBER(AM91),SUMIFS($AM$1:AM91,$A$1:A91,A91,$G$1:G91,G91,$D$1:D91,D91),"")</f>
        <v>6.9039999999999999</v>
      </c>
      <c r="AO91">
        <f t="shared" ref="AO91:AO154" si="15">COUNT(L91:AN91)</f>
        <v>14</v>
      </c>
    </row>
    <row r="92" spans="1:41" x14ac:dyDescent="0.25">
      <c r="A92" s="4" t="s">
        <v>27</v>
      </c>
      <c r="B92" t="s">
        <v>43</v>
      </c>
      <c r="C92" s="3">
        <v>41990</v>
      </c>
      <c r="D92">
        <v>4</v>
      </c>
      <c r="E92" t="s">
        <v>57</v>
      </c>
      <c r="G92" s="25" t="s">
        <v>73</v>
      </c>
      <c r="H92" t="s">
        <v>21</v>
      </c>
      <c r="I92">
        <v>1.4</v>
      </c>
      <c r="J92" s="2" t="s">
        <v>20</v>
      </c>
      <c r="K92" s="2" t="str">
        <f t="shared" si="12"/>
        <v/>
      </c>
      <c r="M92">
        <v>143.72646596542134</v>
      </c>
      <c r="N92">
        <v>143.72646596542134</v>
      </c>
      <c r="O92" s="2">
        <f>IF(ISNUMBER(N92),SUMIFS(N$1:$N92,A$1:$A92,A92,G$1:$G92,G92,D$1:$D92,D92),"")</f>
        <v>461.13519361596457</v>
      </c>
      <c r="W92" s="2" t="str">
        <f t="shared" si="13"/>
        <v/>
      </c>
      <c r="Y92">
        <v>18.228000000000002</v>
      </c>
      <c r="Z92">
        <v>5.4080000000000004</v>
      </c>
      <c r="AA92">
        <v>70.64</v>
      </c>
      <c r="AB92">
        <v>26.632999999999999</v>
      </c>
      <c r="AC92">
        <v>81.688000000000002</v>
      </c>
      <c r="AD92">
        <v>14.676</v>
      </c>
      <c r="AE92" s="2">
        <f t="shared" si="14"/>
        <v>2.3481600000000002E-2</v>
      </c>
      <c r="AF92">
        <v>2.3481600000000002E-2</v>
      </c>
      <c r="AG92">
        <v>11.3024</v>
      </c>
      <c r="AM92" s="2">
        <f t="shared" si="11"/>
        <v>3.375</v>
      </c>
      <c r="AN92" s="2">
        <f>IF(ISNUMBER(AM92),SUMIFS($AM$1:AM92,$A$1:A92,A92,$G$1:G92,G92,$D$1:D92,D92),"")</f>
        <v>12.253</v>
      </c>
      <c r="AO92">
        <f t="shared" si="15"/>
        <v>14</v>
      </c>
    </row>
    <row r="93" spans="1:41" x14ac:dyDescent="0.25">
      <c r="A93" s="4" t="s">
        <v>28</v>
      </c>
      <c r="B93" t="s">
        <v>43</v>
      </c>
      <c r="C93" s="3">
        <v>41990</v>
      </c>
      <c r="D93">
        <v>4</v>
      </c>
      <c r="E93" t="s">
        <v>58</v>
      </c>
      <c r="G93" s="25" t="s">
        <v>73</v>
      </c>
      <c r="H93" t="s">
        <v>21</v>
      </c>
      <c r="I93">
        <v>1.4</v>
      </c>
      <c r="J93" s="2" t="s">
        <v>20</v>
      </c>
      <c r="K93" s="2" t="str">
        <f t="shared" si="12"/>
        <v/>
      </c>
      <c r="M93">
        <v>69.642671488560808</v>
      </c>
      <c r="N93">
        <v>69.642671488560808</v>
      </c>
      <c r="O93" s="2">
        <f>IF(ISNUMBER(N93),SUMIFS(N$1:$N93,A$1:$A93,A93,G$1:$G93,G93,D$1:$D93,D93),"")</f>
        <v>180.11877448156528</v>
      </c>
      <c r="W93" s="2" t="str">
        <f t="shared" si="13"/>
        <v/>
      </c>
      <c r="Y93">
        <v>18.061</v>
      </c>
      <c r="Z93">
        <v>7.0460000000000003</v>
      </c>
      <c r="AA93">
        <v>66.588999999999999</v>
      </c>
      <c r="AB93">
        <v>26.911000000000001</v>
      </c>
      <c r="AC93">
        <v>79.385000000000005</v>
      </c>
      <c r="AD93">
        <v>14.221</v>
      </c>
      <c r="AE93" s="2">
        <f t="shared" si="14"/>
        <v>2.2753599999999999E-2</v>
      </c>
      <c r="AF93">
        <v>2.2753599999999999E-2</v>
      </c>
      <c r="AG93">
        <v>10.65424</v>
      </c>
      <c r="AM93" s="2">
        <f t="shared" si="11"/>
        <v>1.585</v>
      </c>
      <c r="AN93" s="2">
        <f>IF(ISNUMBER(AM93),SUMIFS($AM$1:AM93,$A$1:A93,A93,$G$1:G93,G93,$D$1:D93,D93),"")</f>
        <v>4.1989999999999998</v>
      </c>
      <c r="AO93">
        <f t="shared" si="15"/>
        <v>14</v>
      </c>
    </row>
    <row r="94" spans="1:41" x14ac:dyDescent="0.25">
      <c r="A94" s="4" t="s">
        <v>24</v>
      </c>
      <c r="B94" t="s">
        <v>43</v>
      </c>
      <c r="C94" s="3">
        <v>41990</v>
      </c>
      <c r="D94">
        <v>4</v>
      </c>
      <c r="E94" t="s">
        <v>56</v>
      </c>
      <c r="G94" s="25" t="s">
        <v>73</v>
      </c>
      <c r="H94" t="s">
        <v>21</v>
      </c>
      <c r="I94">
        <v>1.4</v>
      </c>
      <c r="J94" s="2" t="s">
        <v>20</v>
      </c>
      <c r="K94" s="2" t="str">
        <f t="shared" si="12"/>
        <v/>
      </c>
      <c r="M94">
        <v>174.94099563588617</v>
      </c>
      <c r="N94">
        <v>174.94099563588617</v>
      </c>
      <c r="O94" s="2">
        <f>IF(ISNUMBER(N94),SUMIFS(N$1:$N94,A$1:$A94,A94,G$1:$G94,G94,D$1:$D94,D94),"")</f>
        <v>648.16158402851124</v>
      </c>
      <c r="W94" s="2" t="str">
        <f t="shared" si="13"/>
        <v/>
      </c>
      <c r="Y94">
        <v>17.454000000000001</v>
      </c>
      <c r="Z94">
        <v>7.0650000000000004</v>
      </c>
      <c r="AA94">
        <v>73.738</v>
      </c>
      <c r="AB94">
        <v>25.55</v>
      </c>
      <c r="AC94">
        <v>83.247</v>
      </c>
      <c r="AD94">
        <v>16.513000000000002</v>
      </c>
      <c r="AE94" s="2">
        <f t="shared" si="14"/>
        <v>2.6420800000000005E-2</v>
      </c>
      <c r="AF94">
        <v>2.6420800000000005E-2</v>
      </c>
      <c r="AG94">
        <v>11.798080000000001</v>
      </c>
      <c r="AM94" s="2">
        <f t="shared" si="11"/>
        <v>4.6219999999999999</v>
      </c>
      <c r="AN94" s="2">
        <f>IF(ISNUMBER(AM94),SUMIFS($AM$1:AM94,$A$1:A94,A94,$G$1:G94,G94,$D$1:D94,D94),"")</f>
        <v>19.844000000000001</v>
      </c>
      <c r="AO94">
        <f t="shared" si="15"/>
        <v>14</v>
      </c>
    </row>
    <row r="95" spans="1:41" x14ac:dyDescent="0.25">
      <c r="A95" s="4" t="s">
        <v>26</v>
      </c>
      <c r="B95" t="s">
        <v>43</v>
      </c>
      <c r="C95" s="3">
        <v>41990</v>
      </c>
      <c r="D95">
        <v>4</v>
      </c>
      <c r="E95" t="s">
        <v>59</v>
      </c>
      <c r="G95" s="25" t="s">
        <v>73</v>
      </c>
      <c r="H95" t="s">
        <v>21</v>
      </c>
      <c r="I95">
        <v>1.4</v>
      </c>
      <c r="J95" s="2" t="s">
        <v>20</v>
      </c>
      <c r="K95" s="2" t="str">
        <f t="shared" si="12"/>
        <v/>
      </c>
      <c r="M95">
        <v>100.63761660561661</v>
      </c>
      <c r="N95">
        <v>100.63761660561661</v>
      </c>
      <c r="O95" s="2">
        <f>IF(ISNUMBER(N95),SUMIFS(N$1:$N95,A$1:$A95,A95,G$1:$G95,G95,D$1:$D95,D95),"")</f>
        <v>255.14729210347681</v>
      </c>
      <c r="W95" s="2" t="str">
        <f t="shared" si="13"/>
        <v/>
      </c>
      <c r="Y95">
        <v>17.114999999999998</v>
      </c>
      <c r="Z95">
        <v>8.1940000000000008</v>
      </c>
      <c r="AA95">
        <v>72.120999999999995</v>
      </c>
      <c r="AB95">
        <v>26.294</v>
      </c>
      <c r="AC95">
        <v>82.793000000000006</v>
      </c>
      <c r="AD95">
        <v>15.474</v>
      </c>
      <c r="AE95" s="2">
        <f t="shared" si="14"/>
        <v>2.47584E-2</v>
      </c>
      <c r="AF95">
        <v>2.47584E-2</v>
      </c>
      <c r="AG95">
        <v>11.53936</v>
      </c>
      <c r="AM95" s="2">
        <f t="shared" si="11"/>
        <v>2.492</v>
      </c>
      <c r="AN95" s="2">
        <f>IF(ISNUMBER(AM95),SUMIFS($AM$1:AM95,$A$1:A95,A95,$G$1:G95,G95,$D$1:D95,D95),"")</f>
        <v>5.98</v>
      </c>
      <c r="AO95">
        <f t="shared" si="15"/>
        <v>14</v>
      </c>
    </row>
    <row r="96" spans="1:41" x14ac:dyDescent="0.25">
      <c r="A96" s="4" t="s">
        <v>23</v>
      </c>
      <c r="B96" t="s">
        <v>43</v>
      </c>
      <c r="C96" s="3">
        <v>41990</v>
      </c>
      <c r="D96">
        <v>4</v>
      </c>
      <c r="E96" t="s">
        <v>55</v>
      </c>
      <c r="G96" s="25" t="s">
        <v>73</v>
      </c>
      <c r="H96" t="s">
        <v>21</v>
      </c>
      <c r="I96">
        <v>1.4</v>
      </c>
      <c r="J96" s="2" t="s">
        <v>20</v>
      </c>
      <c r="K96" s="2" t="str">
        <f t="shared" si="12"/>
        <v/>
      </c>
      <c r="M96">
        <v>95.607664807664804</v>
      </c>
      <c r="N96">
        <v>95.607664807664804</v>
      </c>
      <c r="O96" s="2">
        <f>IF(ISNUMBER(N96),SUMIFS(N$1:$N96,A$1:$A96,A96,G$1:$G96,G96,D$1:$D96,D96),"")</f>
        <v>306.93398317310988</v>
      </c>
      <c r="W96" s="2" t="str">
        <f t="shared" si="13"/>
        <v/>
      </c>
      <c r="Y96">
        <v>16.991</v>
      </c>
      <c r="Z96">
        <v>6.7569999999999997</v>
      </c>
      <c r="AA96">
        <v>72.655000000000001</v>
      </c>
      <c r="AB96">
        <v>26.67</v>
      </c>
      <c r="AC96">
        <v>83.551000000000002</v>
      </c>
      <c r="AD96">
        <v>14.066000000000001</v>
      </c>
      <c r="AE96" s="2">
        <f t="shared" si="14"/>
        <v>2.2505600000000001E-2</v>
      </c>
      <c r="AF96">
        <v>2.2505600000000001E-2</v>
      </c>
      <c r="AG96">
        <v>11.6248</v>
      </c>
      <c r="AM96" s="2">
        <f t="shared" si="11"/>
        <v>2.1520000000000001</v>
      </c>
      <c r="AN96" s="2">
        <f>IF(ISNUMBER(AM96),SUMIFS($AM$1:AM96,$A$1:A96,A96,$G$1:G96,G96,$D$1:D96,D96),"")</f>
        <v>6.944</v>
      </c>
      <c r="AO96">
        <f t="shared" si="15"/>
        <v>14</v>
      </c>
    </row>
    <row r="97" spans="1:41" x14ac:dyDescent="0.25">
      <c r="A97" s="4" t="s">
        <v>25</v>
      </c>
      <c r="B97" t="s">
        <v>43</v>
      </c>
      <c r="C97" s="3">
        <v>41990</v>
      </c>
      <c r="D97">
        <v>4</v>
      </c>
      <c r="E97" t="s">
        <v>54</v>
      </c>
      <c r="G97" s="25" t="s">
        <v>73</v>
      </c>
      <c r="H97" t="s">
        <v>21</v>
      </c>
      <c r="I97">
        <v>1.4</v>
      </c>
      <c r="J97" s="2" t="s">
        <v>20</v>
      </c>
      <c r="K97" s="2" t="str">
        <f t="shared" si="12"/>
        <v/>
      </c>
      <c r="M97">
        <v>65.568399814146503</v>
      </c>
      <c r="N97">
        <v>65.568399814146503</v>
      </c>
      <c r="O97" s="2">
        <f>IF(ISNUMBER(N97),SUMIFS(N$1:$N97,A$1:$A97,A97,G$1:$G97,G97,D$1:$D97,D97),"")</f>
        <v>186.76552653296517</v>
      </c>
      <c r="W97" s="2" t="str">
        <f t="shared" si="13"/>
        <v/>
      </c>
      <c r="Y97">
        <v>17.690999999999999</v>
      </c>
      <c r="Z97">
        <v>4.766</v>
      </c>
      <c r="AA97">
        <v>66.266999999999996</v>
      </c>
      <c r="AB97">
        <v>26.091999999999999</v>
      </c>
      <c r="AC97">
        <v>78.787000000000006</v>
      </c>
      <c r="AD97">
        <v>13.691000000000001</v>
      </c>
      <c r="AE97" s="2">
        <f t="shared" si="14"/>
        <v>2.1905600000000001E-2</v>
      </c>
      <c r="AF97">
        <v>2.1905600000000001E-2</v>
      </c>
      <c r="AG97">
        <v>10.60272</v>
      </c>
      <c r="AM97" s="2">
        <f t="shared" si="11"/>
        <v>1.4359999999999999</v>
      </c>
      <c r="AN97" s="2">
        <f>IF(ISNUMBER(AM97),SUMIFS($AM$1:AM97,$A$1:A97,A97,$G$1:G97,G97,$D$1:D97,D97),"")</f>
        <v>3.9299999999999997</v>
      </c>
      <c r="AO97">
        <f t="shared" si="15"/>
        <v>14</v>
      </c>
    </row>
    <row r="98" spans="1:41" x14ac:dyDescent="0.25">
      <c r="A98" s="4" t="s">
        <v>25</v>
      </c>
      <c r="B98" t="s">
        <v>43</v>
      </c>
      <c r="C98" s="3">
        <v>42020</v>
      </c>
      <c r="D98">
        <v>1</v>
      </c>
      <c r="E98" t="s">
        <v>54</v>
      </c>
      <c r="G98" s="25" t="s">
        <v>73</v>
      </c>
      <c r="H98" t="s">
        <v>21</v>
      </c>
      <c r="I98">
        <v>1.5</v>
      </c>
      <c r="J98" s="2" t="s">
        <v>20</v>
      </c>
      <c r="K98" s="2" t="str">
        <f t="shared" si="12"/>
        <v/>
      </c>
      <c r="M98">
        <v>160.36765673569548</v>
      </c>
      <c r="N98">
        <v>160.36765673569548</v>
      </c>
      <c r="O98" s="2">
        <f>IF(ISNUMBER(N98),SUMIFS(N$1:$N98,A$1:$A98,A98,G$1:$G98,G98,D$1:$D98,D98),"")</f>
        <v>331.8625430713023</v>
      </c>
      <c r="W98" s="2" t="str">
        <f t="shared" si="13"/>
        <v/>
      </c>
      <c r="Y98">
        <v>22.234000000000002</v>
      </c>
      <c r="Z98">
        <v>5.6859999999999999</v>
      </c>
      <c r="AA98">
        <v>69.83</v>
      </c>
      <c r="AB98">
        <v>33.1</v>
      </c>
      <c r="AC98">
        <v>86.870999999999995</v>
      </c>
      <c r="AD98">
        <v>18.934999999999999</v>
      </c>
      <c r="AE98" s="2">
        <f t="shared" si="14"/>
        <v>3.0296E-2</v>
      </c>
      <c r="AF98">
        <v>3.0296E-2</v>
      </c>
      <c r="AG98">
        <v>11.172800000000001</v>
      </c>
      <c r="AM98" s="2">
        <f t="shared" si="11"/>
        <v>4.8579999999999997</v>
      </c>
      <c r="AN98" s="2">
        <f>IF(ISNUMBER(AM98),SUMIFS($AM$1:AM98,$A$1:A98,A98,$G$1:G98,G98,$D$1:D98,D98),"")</f>
        <v>9.3659999999999997</v>
      </c>
      <c r="AO98">
        <f t="shared" si="15"/>
        <v>14</v>
      </c>
    </row>
    <row r="99" spans="1:41" x14ac:dyDescent="0.25">
      <c r="A99" s="4" t="s">
        <v>23</v>
      </c>
      <c r="B99" t="s">
        <v>43</v>
      </c>
      <c r="C99" s="3">
        <v>42020</v>
      </c>
      <c r="D99">
        <v>1</v>
      </c>
      <c r="E99" t="s">
        <v>55</v>
      </c>
      <c r="G99" s="25" t="s">
        <v>73</v>
      </c>
      <c r="H99" t="s">
        <v>21</v>
      </c>
      <c r="I99">
        <v>1.5</v>
      </c>
      <c r="J99" s="2" t="s">
        <v>20</v>
      </c>
      <c r="K99" s="2" t="str">
        <f t="shared" si="12"/>
        <v/>
      </c>
      <c r="M99">
        <v>147.91445623163145</v>
      </c>
      <c r="N99">
        <v>147.91445623163145</v>
      </c>
      <c r="O99" s="2">
        <f>IF(ISNUMBER(N99),SUMIFS(N$1:$N99,A$1:$A99,A99,G$1:$G99,G99,D$1:$D99,D99),"")</f>
        <v>433.90318249918806</v>
      </c>
      <c r="W99" s="2" t="str">
        <f t="shared" si="13"/>
        <v/>
      </c>
      <c r="Y99">
        <v>22.100999999999999</v>
      </c>
      <c r="Z99">
        <v>6.1760000000000002</v>
      </c>
      <c r="AA99">
        <v>70.736000000000004</v>
      </c>
      <c r="AB99">
        <v>33.884999999999998</v>
      </c>
      <c r="AC99">
        <v>87.475999999999999</v>
      </c>
      <c r="AD99">
        <v>15.696</v>
      </c>
      <c r="AE99" s="2">
        <f t="shared" si="14"/>
        <v>2.51136E-2</v>
      </c>
      <c r="AF99">
        <v>2.51136E-2</v>
      </c>
      <c r="AG99">
        <v>11.317760000000002</v>
      </c>
      <c r="AM99" s="2">
        <f t="shared" si="11"/>
        <v>3.7149999999999999</v>
      </c>
      <c r="AN99" s="2">
        <f>IF(ISNUMBER(AM99),SUMIFS($AM$1:AM99,$A$1:A99,A99,$G$1:G99,G99,$D$1:D99,D99),"")</f>
        <v>11.278</v>
      </c>
      <c r="AO99">
        <f t="shared" si="15"/>
        <v>14</v>
      </c>
    </row>
    <row r="100" spans="1:41" x14ac:dyDescent="0.25">
      <c r="A100" s="29" t="s">
        <v>24</v>
      </c>
      <c r="B100" s="30" t="s">
        <v>43</v>
      </c>
      <c r="C100" s="31">
        <v>42020</v>
      </c>
      <c r="D100">
        <v>1</v>
      </c>
      <c r="E100" t="s">
        <v>56</v>
      </c>
      <c r="G100" s="25" t="s">
        <v>73</v>
      </c>
      <c r="H100" t="s">
        <v>21</v>
      </c>
      <c r="I100">
        <v>1.5</v>
      </c>
      <c r="J100" s="2" t="s">
        <v>20</v>
      </c>
      <c r="K100" s="2" t="str">
        <f t="shared" si="12"/>
        <v/>
      </c>
      <c r="M100">
        <v>361.0906277026719</v>
      </c>
      <c r="N100">
        <v>361.0906277026719</v>
      </c>
      <c r="O100" s="2">
        <f>IF(ISNUMBER(N100),SUMIFS(N$1:$N100,A$1:$A100,A100,G$1:$G100,G100,D$1:$D100,D100),"")</f>
        <v>920.90432994406035</v>
      </c>
      <c r="W100" s="2" t="str">
        <f t="shared" si="13"/>
        <v/>
      </c>
      <c r="AE100" s="2">
        <f t="shared" si="14"/>
        <v>2.0663466666666668E-2</v>
      </c>
      <c r="AF100" s="26">
        <f>AVERAGE(AF104,AF114,AF118)</f>
        <v>2.0663466666666668E-2</v>
      </c>
      <c r="AM100" s="2">
        <f t="shared" si="11"/>
        <v>7.4610000000000003</v>
      </c>
      <c r="AN100" s="2">
        <f>IF(ISNUMBER(AM100),SUMIFS($AM$1:AM100,$A$1:A100,A100,$G$1:G100,G100,$D$1:D100,D100),"")</f>
        <v>25.201999999999998</v>
      </c>
      <c r="AO100">
        <f t="shared" si="15"/>
        <v>7</v>
      </c>
    </row>
    <row r="101" spans="1:41" x14ac:dyDescent="0.25">
      <c r="A101" s="4" t="s">
        <v>27</v>
      </c>
      <c r="B101" t="s">
        <v>43</v>
      </c>
      <c r="C101" s="3">
        <v>42020</v>
      </c>
      <c r="D101">
        <v>1</v>
      </c>
      <c r="E101" t="s">
        <v>57</v>
      </c>
      <c r="G101" s="25" t="s">
        <v>73</v>
      </c>
      <c r="H101" t="s">
        <v>21</v>
      </c>
      <c r="I101">
        <v>1.5</v>
      </c>
      <c r="J101" s="2" t="s">
        <v>20</v>
      </c>
      <c r="K101" s="2" t="str">
        <f t="shared" si="12"/>
        <v/>
      </c>
      <c r="M101">
        <v>243.1801790335582</v>
      </c>
      <c r="N101">
        <v>243.1801790335582</v>
      </c>
      <c r="O101" s="2">
        <f>IF(ISNUMBER(N101),SUMIFS(N$1:$N101,A$1:$A101,A101,G$1:$G101,G101,D$1:$D101,D101),"")</f>
        <v>696.11019874610611</v>
      </c>
      <c r="W101" s="2" t="str">
        <f t="shared" si="13"/>
        <v/>
      </c>
      <c r="Y101">
        <v>26.306000000000001</v>
      </c>
      <c r="Z101">
        <v>3.3420000000000001</v>
      </c>
      <c r="AA101">
        <v>66.781999999999996</v>
      </c>
      <c r="AB101">
        <v>37.692999999999998</v>
      </c>
      <c r="AC101">
        <v>87.316000000000003</v>
      </c>
      <c r="AD101">
        <v>11.696999999999999</v>
      </c>
      <c r="AE101" s="2">
        <f t="shared" si="14"/>
        <v>1.8715199999999998E-2</v>
      </c>
      <c r="AF101">
        <v>1.8715199999999998E-2</v>
      </c>
      <c r="AG101">
        <v>10.68512</v>
      </c>
      <c r="AM101" s="2">
        <f t="shared" si="11"/>
        <v>4.5510000000000002</v>
      </c>
      <c r="AN101" s="2">
        <f>IF(ISNUMBER(AM101),SUMIFS($AM$1:AM101,$A$1:A101,A101,$G$1:G101,G101,$D$1:D101,D101),"")</f>
        <v>16.212000000000003</v>
      </c>
      <c r="AO101">
        <f t="shared" si="15"/>
        <v>14</v>
      </c>
    </row>
    <row r="102" spans="1:41" x14ac:dyDescent="0.25">
      <c r="A102" s="4" t="s">
        <v>28</v>
      </c>
      <c r="B102" t="s">
        <v>43</v>
      </c>
      <c r="C102" s="3">
        <v>42020</v>
      </c>
      <c r="D102">
        <v>1</v>
      </c>
      <c r="E102" t="s">
        <v>58</v>
      </c>
      <c r="G102" s="25" t="s">
        <v>73</v>
      </c>
      <c r="H102" t="s">
        <v>21</v>
      </c>
      <c r="I102">
        <v>1.5</v>
      </c>
      <c r="J102" s="2" t="s">
        <v>20</v>
      </c>
      <c r="K102" s="2" t="str">
        <f t="shared" si="12"/>
        <v/>
      </c>
      <c r="M102">
        <v>119.29849268187436</v>
      </c>
      <c r="N102">
        <v>119.29849268187436</v>
      </c>
      <c r="O102" s="2">
        <f>IF(ISNUMBER(N102),SUMIFS(N$1:$N102,A$1:$A102,A102,G$1:$G102,G102,D$1:$D102,D102),"")</f>
        <v>282.92173443938952</v>
      </c>
      <c r="W102" s="2" t="str">
        <f t="shared" si="13"/>
        <v/>
      </c>
      <c r="Y102">
        <v>22.988</v>
      </c>
      <c r="Z102">
        <v>5.0119999999999996</v>
      </c>
      <c r="AA102">
        <v>69.593000000000004</v>
      </c>
      <c r="AB102">
        <v>35.274999999999999</v>
      </c>
      <c r="AC102">
        <v>88.040999999999997</v>
      </c>
      <c r="AD102">
        <v>14.305999999999999</v>
      </c>
      <c r="AE102" s="2">
        <f t="shared" si="14"/>
        <v>2.28896E-2</v>
      </c>
      <c r="AF102">
        <v>2.28896E-2</v>
      </c>
      <c r="AG102">
        <v>11.134880000000001</v>
      </c>
      <c r="AM102" s="2">
        <f t="shared" si="11"/>
        <v>2.7309999999999999</v>
      </c>
      <c r="AN102" s="2">
        <f>IF(ISNUMBER(AM102),SUMIFS($AM$1:AM102,$A$1:A102,A102,$G$1:G102,G102,$D$1:D102,D102),"")</f>
        <v>6.8230000000000004</v>
      </c>
      <c r="AO102">
        <f t="shared" si="15"/>
        <v>14</v>
      </c>
    </row>
    <row r="103" spans="1:41" x14ac:dyDescent="0.25">
      <c r="A103" s="4" t="s">
        <v>26</v>
      </c>
      <c r="B103" t="s">
        <v>43</v>
      </c>
      <c r="C103" s="3">
        <v>42020</v>
      </c>
      <c r="D103">
        <v>1</v>
      </c>
      <c r="E103" t="s">
        <v>59</v>
      </c>
      <c r="G103" s="25" t="s">
        <v>73</v>
      </c>
      <c r="H103" t="s">
        <v>21</v>
      </c>
      <c r="I103">
        <v>1.5</v>
      </c>
      <c r="J103" s="2" t="s">
        <v>20</v>
      </c>
      <c r="K103" s="2" t="str">
        <f t="shared" si="12"/>
        <v/>
      </c>
      <c r="M103">
        <v>153.93141362417148</v>
      </c>
      <c r="N103">
        <v>153.93141362417148</v>
      </c>
      <c r="O103" s="2">
        <f>IF(ISNUMBER(N103),SUMIFS(N$1:$N103,A$1:$A103,A103,G$1:$G103,G103,D$1:$D103,D103),"")</f>
        <v>494.82134810551986</v>
      </c>
      <c r="W103" s="2" t="str">
        <f t="shared" si="13"/>
        <v/>
      </c>
      <c r="Y103">
        <v>21.952000000000002</v>
      </c>
      <c r="Z103">
        <v>2.7320000000000002</v>
      </c>
      <c r="AA103">
        <v>67.87</v>
      </c>
      <c r="AB103">
        <v>33.033000000000001</v>
      </c>
      <c r="AC103">
        <v>86.953000000000003</v>
      </c>
      <c r="AD103">
        <v>13.378</v>
      </c>
      <c r="AE103" s="2">
        <f t="shared" si="14"/>
        <v>2.1404800000000002E-2</v>
      </c>
      <c r="AF103">
        <v>2.1404800000000002E-2</v>
      </c>
      <c r="AG103">
        <v>10.859200000000001</v>
      </c>
      <c r="AM103" s="2">
        <f t="shared" si="11"/>
        <v>3.2949999999999999</v>
      </c>
      <c r="AN103" s="2">
        <f>IF(ISNUMBER(AM103),SUMIFS($AM$1:AM103,$A$1:A103,A103,$G$1:G103,G103,$D$1:D103,D103),"")</f>
        <v>9.6639999999999997</v>
      </c>
      <c r="AO103">
        <f t="shared" si="15"/>
        <v>14</v>
      </c>
    </row>
    <row r="104" spans="1:41" x14ac:dyDescent="0.25">
      <c r="A104" s="4" t="s">
        <v>24</v>
      </c>
      <c r="B104" t="s">
        <v>43</v>
      </c>
      <c r="C104" s="3">
        <v>42020</v>
      </c>
      <c r="D104">
        <v>2</v>
      </c>
      <c r="E104" t="s">
        <v>56</v>
      </c>
      <c r="G104" s="25" t="s">
        <v>73</v>
      </c>
      <c r="H104" t="s">
        <v>21</v>
      </c>
      <c r="I104">
        <v>1.5</v>
      </c>
      <c r="J104" s="2" t="s">
        <v>20</v>
      </c>
      <c r="K104" s="2" t="str">
        <f t="shared" si="12"/>
        <v/>
      </c>
      <c r="M104">
        <v>273.1889807321495</v>
      </c>
      <c r="N104">
        <v>273.1889807321495</v>
      </c>
      <c r="O104" s="2">
        <f>IF(ISNUMBER(N104),SUMIFS(N$1:$N104,A$1:$A104,A104,G$1:$G104,G104,D$1:$D104,D104),"")</f>
        <v>764.98699013715361</v>
      </c>
      <c r="W104" s="2" t="str">
        <f t="shared" si="13"/>
        <v/>
      </c>
      <c r="Y104">
        <v>23.63</v>
      </c>
      <c r="Z104">
        <v>6.9039999999999999</v>
      </c>
      <c r="AA104">
        <v>70.938999999999993</v>
      </c>
      <c r="AB104">
        <v>36.337000000000003</v>
      </c>
      <c r="AC104">
        <v>89.307000000000002</v>
      </c>
      <c r="AD104">
        <v>14.266999999999999</v>
      </c>
      <c r="AE104" s="2">
        <f t="shared" si="14"/>
        <v>2.2827199999999999E-2</v>
      </c>
      <c r="AF104">
        <v>2.2827199999999999E-2</v>
      </c>
      <c r="AG104">
        <v>11.350239999999999</v>
      </c>
      <c r="AM104" s="2">
        <f t="shared" si="11"/>
        <v>6.2359999999999998</v>
      </c>
      <c r="AN104" s="2">
        <f>IF(ISNUMBER(AM104),SUMIFS($AM$1:AM104,$A$1:A104,A104,$G$1:G104,G104,$D$1:D104,D104),"")</f>
        <v>20.466000000000001</v>
      </c>
      <c r="AO104">
        <f t="shared" si="15"/>
        <v>14</v>
      </c>
    </row>
    <row r="105" spans="1:41" x14ac:dyDescent="0.25">
      <c r="A105" s="4" t="s">
        <v>28</v>
      </c>
      <c r="B105" t="s">
        <v>43</v>
      </c>
      <c r="C105" s="3">
        <v>42020</v>
      </c>
      <c r="D105">
        <v>2</v>
      </c>
      <c r="E105" t="s">
        <v>58</v>
      </c>
      <c r="G105" s="25" t="s">
        <v>73</v>
      </c>
      <c r="H105" t="s">
        <v>21</v>
      </c>
      <c r="I105">
        <v>1.5</v>
      </c>
      <c r="J105" s="2" t="s">
        <v>20</v>
      </c>
      <c r="K105" s="2" t="str">
        <f t="shared" si="12"/>
        <v/>
      </c>
      <c r="M105">
        <v>210.22927689594357</v>
      </c>
      <c r="N105">
        <v>210.22927689594357</v>
      </c>
      <c r="O105" s="2">
        <f>IF(ISNUMBER(N105),SUMIFS(N$1:$N105,A$1:$A105,A105,G$1:$G105,G105,D$1:$D105,D105),"")</f>
        <v>427.73181331080843</v>
      </c>
      <c r="W105" s="2" t="str">
        <f t="shared" si="13"/>
        <v/>
      </c>
      <c r="Y105">
        <v>23.492999999999999</v>
      </c>
      <c r="Z105">
        <v>8.7680000000000007</v>
      </c>
      <c r="AA105">
        <v>71.045000000000002</v>
      </c>
      <c r="AB105">
        <v>35.332999999999998</v>
      </c>
      <c r="AC105">
        <v>88.503</v>
      </c>
      <c r="AD105">
        <v>15.803000000000001</v>
      </c>
      <c r="AE105" s="2">
        <f t="shared" si="14"/>
        <v>2.52848E-2</v>
      </c>
      <c r="AF105">
        <v>2.52848E-2</v>
      </c>
      <c r="AG105">
        <v>11.3672</v>
      </c>
      <c r="AM105" s="2">
        <f t="shared" si="11"/>
        <v>5.3159999999999998</v>
      </c>
      <c r="AN105" s="2">
        <f>IF(ISNUMBER(AM105),SUMIFS($AM$1:AM105,$A$1:A105,A105,$G$1:G105,G105,$D$1:D105,D105),"")</f>
        <v>10.396999999999998</v>
      </c>
      <c r="AO105">
        <f t="shared" si="15"/>
        <v>14</v>
      </c>
    </row>
    <row r="106" spans="1:41" x14ac:dyDescent="0.25">
      <c r="A106" s="4" t="s">
        <v>27</v>
      </c>
      <c r="B106" t="s">
        <v>43</v>
      </c>
      <c r="C106" s="3">
        <v>42020</v>
      </c>
      <c r="D106">
        <v>2</v>
      </c>
      <c r="E106" t="s">
        <v>57</v>
      </c>
      <c r="G106" s="25" t="s">
        <v>73</v>
      </c>
      <c r="H106" t="s">
        <v>21</v>
      </c>
      <c r="I106">
        <v>1.5</v>
      </c>
      <c r="J106" s="2" t="s">
        <v>20</v>
      </c>
      <c r="K106" s="2" t="str">
        <f t="shared" si="12"/>
        <v/>
      </c>
      <c r="M106">
        <v>283.1233944397917</v>
      </c>
      <c r="N106">
        <v>283.1233944397917</v>
      </c>
      <c r="O106" s="2">
        <f>IF(ISNUMBER(N106),SUMIFS(N$1:$N106,A$1:$A106,A106,G$1:$G106,G106,D$1:$D106,D106),"")</f>
        <v>801.98741035675346</v>
      </c>
      <c r="W106" s="2" t="str">
        <f t="shared" si="13"/>
        <v/>
      </c>
      <c r="Y106">
        <v>26.236999999999998</v>
      </c>
      <c r="Z106">
        <v>7.2729999999999997</v>
      </c>
      <c r="AA106">
        <v>68.102999999999994</v>
      </c>
      <c r="AB106">
        <v>37.820999999999998</v>
      </c>
      <c r="AC106">
        <v>88.239000000000004</v>
      </c>
      <c r="AD106">
        <v>11.138999999999999</v>
      </c>
      <c r="AE106" s="2">
        <f t="shared" si="14"/>
        <v>1.7822399999999999E-2</v>
      </c>
      <c r="AF106">
        <v>1.7822399999999999E-2</v>
      </c>
      <c r="AG106">
        <v>10.896479999999999</v>
      </c>
      <c r="AM106" s="2">
        <f t="shared" si="11"/>
        <v>5.0460000000000003</v>
      </c>
      <c r="AN106" s="2">
        <f>IF(ISNUMBER(AM106),SUMIFS($AM$1:AM106,$A$1:A106,A106,$G$1:G106,G106,$D$1:D106,D106),"")</f>
        <v>18.724</v>
      </c>
      <c r="AO106">
        <f t="shared" si="15"/>
        <v>14</v>
      </c>
    </row>
    <row r="107" spans="1:41" x14ac:dyDescent="0.25">
      <c r="A107" s="4" t="s">
        <v>26</v>
      </c>
      <c r="B107" t="s">
        <v>43</v>
      </c>
      <c r="C107" s="3">
        <v>42020</v>
      </c>
      <c r="D107">
        <v>2</v>
      </c>
      <c r="E107" t="s">
        <v>59</v>
      </c>
      <c r="G107" s="25" t="s">
        <v>73</v>
      </c>
      <c r="H107" t="s">
        <v>21</v>
      </c>
      <c r="I107">
        <v>1.5</v>
      </c>
      <c r="J107" s="2" t="s">
        <v>20</v>
      </c>
      <c r="K107" s="2" t="str">
        <f t="shared" si="12"/>
        <v/>
      </c>
      <c r="M107">
        <v>215.06103265572628</v>
      </c>
      <c r="N107">
        <v>215.06103265572628</v>
      </c>
      <c r="O107" s="2">
        <f>IF(ISNUMBER(N107),SUMIFS(N$1:$N107,A$1:$A107,A107,G$1:$G107,G107,D$1:$D107,D107),"")</f>
        <v>494.98122235187213</v>
      </c>
      <c r="W107" s="2" t="str">
        <f t="shared" si="13"/>
        <v/>
      </c>
      <c r="Y107">
        <v>25.803000000000001</v>
      </c>
      <c r="Z107">
        <v>7.4260000000000002</v>
      </c>
      <c r="AA107">
        <v>69.44</v>
      </c>
      <c r="AB107">
        <v>38.012999999999998</v>
      </c>
      <c r="AC107">
        <v>89.409000000000006</v>
      </c>
      <c r="AD107">
        <v>12.215999999999999</v>
      </c>
      <c r="AE107" s="2">
        <f t="shared" si="14"/>
        <v>1.95456E-2</v>
      </c>
      <c r="AF107">
        <v>1.95456E-2</v>
      </c>
      <c r="AG107">
        <v>11.1104</v>
      </c>
      <c r="AM107" s="2">
        <f t="shared" si="11"/>
        <v>4.2030000000000003</v>
      </c>
      <c r="AN107" s="2">
        <f>IF(ISNUMBER(AM107),SUMIFS($AM$1:AM107,$A$1:A107,A107,$G$1:G107,G107,$D$1:D107,D107),"")</f>
        <v>10.716000000000001</v>
      </c>
      <c r="AO107">
        <f t="shared" si="15"/>
        <v>14</v>
      </c>
    </row>
    <row r="108" spans="1:41" x14ac:dyDescent="0.25">
      <c r="A108" s="4" t="s">
        <v>23</v>
      </c>
      <c r="B108" t="s">
        <v>43</v>
      </c>
      <c r="C108" s="3">
        <v>42020</v>
      </c>
      <c r="D108">
        <v>2</v>
      </c>
      <c r="E108" t="s">
        <v>55</v>
      </c>
      <c r="G108" s="25" t="s">
        <v>73</v>
      </c>
      <c r="H108" t="s">
        <v>21</v>
      </c>
      <c r="I108">
        <v>1.5</v>
      </c>
      <c r="J108" s="2" t="s">
        <v>20</v>
      </c>
      <c r="K108" s="2" t="str">
        <f t="shared" si="12"/>
        <v/>
      </c>
      <c r="M108">
        <v>212.26179653551881</v>
      </c>
      <c r="N108">
        <v>212.26179653551881</v>
      </c>
      <c r="O108" s="2">
        <f>IF(ISNUMBER(N108),SUMIFS(N$1:$N108,A$1:$A108,A108,G$1:$G108,G108,D$1:$D108,D108),"")</f>
        <v>626.67394657644434</v>
      </c>
      <c r="W108" s="2" t="str">
        <f t="shared" si="13"/>
        <v/>
      </c>
      <c r="Y108">
        <v>25.484000000000002</v>
      </c>
      <c r="Z108">
        <v>6.05</v>
      </c>
      <c r="AA108">
        <v>68.551000000000002</v>
      </c>
      <c r="AB108">
        <v>38.069000000000003</v>
      </c>
      <c r="AC108">
        <v>89.064999999999998</v>
      </c>
      <c r="AD108">
        <v>10.798</v>
      </c>
      <c r="AE108" s="2">
        <f t="shared" si="14"/>
        <v>1.7276800000000002E-2</v>
      </c>
      <c r="AF108">
        <v>1.7276800000000002E-2</v>
      </c>
      <c r="AG108">
        <v>10.968160000000001</v>
      </c>
      <c r="AM108" s="2">
        <f t="shared" si="11"/>
        <v>3.6669999999999998</v>
      </c>
      <c r="AN108" s="2">
        <f>IF(ISNUMBER(AM108),SUMIFS($AM$1:AM108,$A$1:A108,A108,$G$1:G108,G108,$D$1:D108,D108),"")</f>
        <v>13.362</v>
      </c>
      <c r="AO108">
        <f t="shared" si="15"/>
        <v>14</v>
      </c>
    </row>
    <row r="109" spans="1:41" x14ac:dyDescent="0.25">
      <c r="A109" s="4" t="s">
        <v>25</v>
      </c>
      <c r="B109" t="s">
        <v>43</v>
      </c>
      <c r="C109" s="3">
        <v>42020</v>
      </c>
      <c r="D109">
        <v>2</v>
      </c>
      <c r="E109" t="s">
        <v>54</v>
      </c>
      <c r="G109" s="25" t="s">
        <v>73</v>
      </c>
      <c r="H109" t="s">
        <v>21</v>
      </c>
      <c r="I109">
        <v>1.5</v>
      </c>
      <c r="J109" s="2" t="s">
        <v>20</v>
      </c>
      <c r="K109" s="2" t="str">
        <f t="shared" si="12"/>
        <v/>
      </c>
      <c r="M109">
        <v>164.47326067963397</v>
      </c>
      <c r="N109">
        <v>164.47326067963397</v>
      </c>
      <c r="O109" s="2">
        <f>IF(ISNUMBER(N109),SUMIFS(N$1:$N109,A$1:$A109,A109,G$1:$G109,G109,D$1:$D109,D109),"")</f>
        <v>401.86919321732853</v>
      </c>
      <c r="W109" s="2" t="str">
        <f t="shared" si="13"/>
        <v/>
      </c>
      <c r="Y109">
        <v>23.802</v>
      </c>
      <c r="Z109">
        <v>6.5839999999999996</v>
      </c>
      <c r="AA109">
        <v>69.888999999999996</v>
      </c>
      <c r="AB109">
        <v>35.731999999999999</v>
      </c>
      <c r="AC109">
        <v>87.650999999999996</v>
      </c>
      <c r="AD109">
        <v>13.542999999999999</v>
      </c>
      <c r="AE109" s="2">
        <f t="shared" si="14"/>
        <v>2.1668799999999998E-2</v>
      </c>
      <c r="AF109">
        <v>2.1668799999999998E-2</v>
      </c>
      <c r="AG109">
        <v>11.18224</v>
      </c>
      <c r="AM109" s="2">
        <f t="shared" si="11"/>
        <v>3.5640000000000001</v>
      </c>
      <c r="AN109" s="2">
        <f>IF(ISNUMBER(AM109),SUMIFS($AM$1:AM109,$A$1:A109,A109,$G$1:G109,G109,$D$1:D109,D109),"")</f>
        <v>8.9550000000000001</v>
      </c>
      <c r="AO109">
        <f t="shared" si="15"/>
        <v>14</v>
      </c>
    </row>
    <row r="110" spans="1:41" x14ac:dyDescent="0.25">
      <c r="A110" s="4" t="s">
        <v>28</v>
      </c>
      <c r="B110" t="s">
        <v>43</v>
      </c>
      <c r="C110" s="3">
        <v>42020</v>
      </c>
      <c r="D110">
        <v>3</v>
      </c>
      <c r="E110" t="s">
        <v>58</v>
      </c>
      <c r="G110" s="25" t="s">
        <v>73</v>
      </c>
      <c r="H110" t="s">
        <v>21</v>
      </c>
      <c r="I110">
        <v>1.5</v>
      </c>
      <c r="J110" s="2" t="s">
        <v>20</v>
      </c>
      <c r="K110" s="2" t="str">
        <f t="shared" si="12"/>
        <v/>
      </c>
      <c r="M110">
        <v>174.04165959874354</v>
      </c>
      <c r="N110">
        <v>174.04165959874354</v>
      </c>
      <c r="O110" s="2">
        <f>IF(ISNUMBER(N110),SUMIFS(N$1:$N110,A$1:$A110,A110,G$1:$G110,G110,D$1:$D110,D110),"")</f>
        <v>435.7615319590592</v>
      </c>
      <c r="W110" s="2" t="str">
        <f t="shared" si="13"/>
        <v/>
      </c>
      <c r="Y110">
        <v>23.991</v>
      </c>
      <c r="Z110">
        <v>8.5839999999999996</v>
      </c>
      <c r="AA110">
        <v>68.691000000000003</v>
      </c>
      <c r="AB110">
        <v>36.106000000000002</v>
      </c>
      <c r="AC110">
        <v>87.963999999999999</v>
      </c>
      <c r="AD110">
        <v>15.16</v>
      </c>
      <c r="AE110" s="2">
        <f t="shared" si="14"/>
        <v>2.4256000000000003E-2</v>
      </c>
      <c r="AF110">
        <v>2.4256000000000003E-2</v>
      </c>
      <c r="AG110">
        <v>10.99056</v>
      </c>
      <c r="AM110" s="2">
        <f t="shared" si="11"/>
        <v>4.2220000000000004</v>
      </c>
      <c r="AN110" s="2">
        <f>IF(ISNUMBER(AM110),SUMIFS($AM$1:AM110,$A$1:A110,A110,$G$1:G110,G110,$D$1:D110,D110),"")</f>
        <v>10.187000000000001</v>
      </c>
      <c r="AO110">
        <f t="shared" si="15"/>
        <v>14</v>
      </c>
    </row>
    <row r="111" spans="1:41" x14ac:dyDescent="0.25">
      <c r="A111" s="29" t="s">
        <v>25</v>
      </c>
      <c r="B111" s="30" t="s">
        <v>43</v>
      </c>
      <c r="C111" s="31">
        <v>42020</v>
      </c>
      <c r="D111">
        <v>3</v>
      </c>
      <c r="E111" t="s">
        <v>54</v>
      </c>
      <c r="G111" s="25" t="s">
        <v>73</v>
      </c>
      <c r="H111" t="s">
        <v>21</v>
      </c>
      <c r="I111">
        <v>1.5</v>
      </c>
      <c r="J111" s="2" t="s">
        <v>20</v>
      </c>
      <c r="K111" s="2" t="str">
        <f t="shared" si="12"/>
        <v/>
      </c>
      <c r="M111">
        <v>218.04428873792253</v>
      </c>
      <c r="N111">
        <v>218.04428873792253</v>
      </c>
      <c r="O111" s="2">
        <f>IF(ISNUMBER(N111),SUMIFS(N$1:$N111,A$1:$A111,A111,G$1:$G111,G111,D$1:$D111,D111),"")</f>
        <v>394.77717664858824</v>
      </c>
      <c r="W111" s="2" t="str">
        <f t="shared" si="13"/>
        <v/>
      </c>
      <c r="AE111" s="2">
        <f t="shared" si="14"/>
        <v>2.5766933333333335E-2</v>
      </c>
      <c r="AF111" s="26">
        <f>AVERAGE(AF98,AF109,AF121)</f>
        <v>2.5766933333333335E-2</v>
      </c>
      <c r="AM111" s="2">
        <f t="shared" si="11"/>
        <v>5.6180000000000003</v>
      </c>
      <c r="AN111" s="2">
        <f>IF(ISNUMBER(AM111),SUMIFS($AM$1:AM111,$A$1:A111,A111,$G$1:G111,G111,$D$1:D111,D111),"")</f>
        <v>9.979000000000001</v>
      </c>
      <c r="AO111">
        <f t="shared" si="15"/>
        <v>7</v>
      </c>
    </row>
    <row r="112" spans="1:41" x14ac:dyDescent="0.25">
      <c r="A112" s="4" t="s">
        <v>27</v>
      </c>
      <c r="B112" t="s">
        <v>43</v>
      </c>
      <c r="C112" s="3">
        <v>42020</v>
      </c>
      <c r="D112">
        <v>3</v>
      </c>
      <c r="E112" t="s">
        <v>57</v>
      </c>
      <c r="G112" s="25" t="s">
        <v>73</v>
      </c>
      <c r="H112" t="s">
        <v>21</v>
      </c>
      <c r="I112">
        <v>1.5</v>
      </c>
      <c r="J112" s="2" t="s">
        <v>20</v>
      </c>
      <c r="K112" s="2" t="str">
        <f t="shared" si="12"/>
        <v/>
      </c>
      <c r="M112">
        <v>233.51516891568576</v>
      </c>
      <c r="N112">
        <v>233.51516891568576</v>
      </c>
      <c r="O112" s="2">
        <f>IF(ISNUMBER(N112),SUMIFS(N$1:$N112,A$1:$A112,A112,G$1:$G112,G112,D$1:$D112,D112),"")</f>
        <v>702.31462790909086</v>
      </c>
      <c r="W112" s="2" t="str">
        <f t="shared" si="13"/>
        <v/>
      </c>
      <c r="Y112">
        <v>23.369</v>
      </c>
      <c r="Z112">
        <v>9.6460000000000008</v>
      </c>
      <c r="AA112">
        <v>71.460999999999999</v>
      </c>
      <c r="AB112">
        <v>34.872999999999998</v>
      </c>
      <c r="AC112">
        <v>87.966999999999999</v>
      </c>
      <c r="AD112">
        <v>15.337</v>
      </c>
      <c r="AE112" s="2">
        <f t="shared" si="14"/>
        <v>2.4539200000000001E-2</v>
      </c>
      <c r="AF112">
        <v>2.4539200000000001E-2</v>
      </c>
      <c r="AG112">
        <v>11.433759999999999</v>
      </c>
      <c r="AM112" s="2">
        <f t="shared" si="11"/>
        <v>5.73</v>
      </c>
      <c r="AN112" s="2">
        <f>IF(ISNUMBER(AM112),SUMIFS($AM$1:AM112,$A$1:A112,A112,$G$1:G112,G112,$D$1:D112,D112),"")</f>
        <v>17.998999999999999</v>
      </c>
      <c r="AO112">
        <f t="shared" si="15"/>
        <v>14</v>
      </c>
    </row>
    <row r="113" spans="1:41" x14ac:dyDescent="0.25">
      <c r="A113" s="4" t="s">
        <v>23</v>
      </c>
      <c r="B113" t="s">
        <v>43</v>
      </c>
      <c r="C113" s="3">
        <v>42020</v>
      </c>
      <c r="D113">
        <v>3</v>
      </c>
      <c r="E113" t="s">
        <v>55</v>
      </c>
      <c r="G113" s="25" t="s">
        <v>73</v>
      </c>
      <c r="H113" t="s">
        <v>21</v>
      </c>
      <c r="I113">
        <v>1.5</v>
      </c>
      <c r="J113" s="2" t="s">
        <v>20</v>
      </c>
      <c r="K113" s="2" t="str">
        <f t="shared" si="12"/>
        <v/>
      </c>
      <c r="M113">
        <v>227.1073672573219</v>
      </c>
      <c r="N113">
        <v>227.1073672573219</v>
      </c>
      <c r="O113" s="2">
        <f>IF(ISNUMBER(N113),SUMIFS(N$1:$N113,A$1:$A113,A113,G$1:$G113,G113,D$1:$D113,D113),"")</f>
        <v>588.83441591759708</v>
      </c>
      <c r="W113" s="2" t="str">
        <f t="shared" si="13"/>
        <v/>
      </c>
      <c r="Y113">
        <v>24.186</v>
      </c>
      <c r="Z113">
        <v>7.577</v>
      </c>
      <c r="AA113">
        <v>69.861999999999995</v>
      </c>
      <c r="AB113">
        <v>36.558999999999997</v>
      </c>
      <c r="AC113">
        <v>88.21</v>
      </c>
      <c r="AD113">
        <v>14.939</v>
      </c>
      <c r="AE113" s="2">
        <f t="shared" si="14"/>
        <v>2.3902400000000001E-2</v>
      </c>
      <c r="AF113">
        <v>2.3902400000000001E-2</v>
      </c>
      <c r="AG113">
        <v>11.177919999999999</v>
      </c>
      <c r="AM113" s="2">
        <f t="shared" si="11"/>
        <v>5.4279999999999999</v>
      </c>
      <c r="AN113" s="2">
        <f>IF(ISNUMBER(AM113),SUMIFS($AM$1:AM113,$A$1:A113,A113,$G$1:G113,G113,$D$1:D113,D113),"")</f>
        <v>14.329000000000001</v>
      </c>
      <c r="AO113">
        <f t="shared" si="15"/>
        <v>14</v>
      </c>
    </row>
    <row r="114" spans="1:41" x14ac:dyDescent="0.25">
      <c r="A114" s="4" t="s">
        <v>24</v>
      </c>
      <c r="B114" t="s">
        <v>43</v>
      </c>
      <c r="C114" s="3">
        <v>42020</v>
      </c>
      <c r="D114">
        <v>3</v>
      </c>
      <c r="E114" t="s">
        <v>56</v>
      </c>
      <c r="G114" s="25" t="s">
        <v>73</v>
      </c>
      <c r="H114" t="s">
        <v>21</v>
      </c>
      <c r="I114">
        <v>1.5</v>
      </c>
      <c r="J114" s="2" t="s">
        <v>20</v>
      </c>
      <c r="K114" s="2" t="str">
        <f t="shared" si="12"/>
        <v/>
      </c>
      <c r="M114">
        <v>283.2370832370832</v>
      </c>
      <c r="N114">
        <v>283.2370832370832</v>
      </c>
      <c r="O114" s="2">
        <f>IF(ISNUMBER(N114),SUMIFS(N$1:$N114,A$1:$A114,A114,G$1:$G114,G114,D$1:$D114,D114),"")</f>
        <v>888.84504805926417</v>
      </c>
      <c r="W114" s="2" t="str">
        <f t="shared" si="13"/>
        <v/>
      </c>
      <c r="Y114">
        <v>26.277000000000001</v>
      </c>
      <c r="Z114">
        <v>5.8230000000000004</v>
      </c>
      <c r="AA114">
        <v>67.936000000000007</v>
      </c>
      <c r="AB114">
        <v>38.566000000000003</v>
      </c>
      <c r="AC114">
        <v>88.230999999999995</v>
      </c>
      <c r="AD114">
        <v>11.891999999999999</v>
      </c>
      <c r="AE114" s="2">
        <f t="shared" si="14"/>
        <v>1.9027200000000001E-2</v>
      </c>
      <c r="AF114">
        <v>1.9027200000000001E-2</v>
      </c>
      <c r="AG114">
        <v>10.869760000000001</v>
      </c>
      <c r="AM114" s="2">
        <f t="shared" si="11"/>
        <v>5.3890000000000002</v>
      </c>
      <c r="AN114" s="2">
        <f>IF(ISNUMBER(AM114),SUMIFS($AM$1:AM114,$A$1:A114,A114,$G$1:G114,G114,$D$1:D114,D114),"")</f>
        <v>22.927</v>
      </c>
      <c r="AO114">
        <f t="shared" si="15"/>
        <v>14</v>
      </c>
    </row>
    <row r="115" spans="1:41" x14ac:dyDescent="0.25">
      <c r="A115" s="4" t="s">
        <v>26</v>
      </c>
      <c r="B115" t="s">
        <v>43</v>
      </c>
      <c r="C115" s="3">
        <v>42020</v>
      </c>
      <c r="D115">
        <v>3</v>
      </c>
      <c r="E115" t="s">
        <v>59</v>
      </c>
      <c r="G115" s="25" t="s">
        <v>73</v>
      </c>
      <c r="H115" t="s">
        <v>21</v>
      </c>
      <c r="I115">
        <v>1.5</v>
      </c>
      <c r="J115" s="2" t="s">
        <v>20</v>
      </c>
      <c r="K115" s="2" t="str">
        <f t="shared" si="12"/>
        <v/>
      </c>
      <c r="M115">
        <v>156.24445061799003</v>
      </c>
      <c r="N115">
        <v>156.24445061799003</v>
      </c>
      <c r="O115" s="2">
        <f>IF(ISNUMBER(N115),SUMIFS(N$1:$N115,A$1:$A115,A115,G$1:$G115,G115,D$1:$D115,D115),"")</f>
        <v>460.95122911128277</v>
      </c>
      <c r="W115" s="2" t="str">
        <f t="shared" si="13"/>
        <v/>
      </c>
      <c r="Y115">
        <v>23.321000000000002</v>
      </c>
      <c r="Z115">
        <v>6.077</v>
      </c>
      <c r="AA115">
        <v>70.147000000000006</v>
      </c>
      <c r="AB115">
        <v>35.567999999999998</v>
      </c>
      <c r="AC115">
        <v>88.376000000000005</v>
      </c>
      <c r="AD115">
        <v>12.51</v>
      </c>
      <c r="AE115" s="2">
        <f t="shared" si="14"/>
        <v>2.0015999999999999E-2</v>
      </c>
      <c r="AF115">
        <v>2.0015999999999999E-2</v>
      </c>
      <c r="AG115">
        <v>11.223520000000001</v>
      </c>
      <c r="AM115" s="2">
        <f t="shared" si="11"/>
        <v>3.1269999999999998</v>
      </c>
      <c r="AN115" s="2">
        <f>IF(ISNUMBER(AM115),SUMIFS($AM$1:AM115,$A$1:A115,A115,$G$1:G115,G115,$D$1:D115,D115),"")</f>
        <v>10.030999999999999</v>
      </c>
      <c r="AO115">
        <f t="shared" si="15"/>
        <v>14</v>
      </c>
    </row>
    <row r="116" spans="1:41" x14ac:dyDescent="0.25">
      <c r="A116" s="4" t="s">
        <v>27</v>
      </c>
      <c r="B116" t="s">
        <v>43</v>
      </c>
      <c r="C116" s="3">
        <v>42020</v>
      </c>
      <c r="D116">
        <v>4</v>
      </c>
      <c r="E116" t="s">
        <v>57</v>
      </c>
      <c r="G116" s="25" t="s">
        <v>73</v>
      </c>
      <c r="H116" t="s">
        <v>21</v>
      </c>
      <c r="I116">
        <v>1.5</v>
      </c>
      <c r="J116" s="2" t="s">
        <v>20</v>
      </c>
      <c r="K116" s="2" t="str">
        <f t="shared" si="12"/>
        <v/>
      </c>
      <c r="M116">
        <v>243.53984225532076</v>
      </c>
      <c r="N116">
        <v>243.53984225532076</v>
      </c>
      <c r="O116" s="2">
        <f>IF(ISNUMBER(N116),SUMIFS(N$1:$N116,A$1:$A116,A116,G$1:$G116,G116,D$1:$D116,D116),"")</f>
        <v>704.67503587128533</v>
      </c>
      <c r="W116" s="2" t="str">
        <f t="shared" si="13"/>
        <v/>
      </c>
      <c r="Y116">
        <v>25.402000000000001</v>
      </c>
      <c r="Z116">
        <v>7.89</v>
      </c>
      <c r="AA116">
        <v>68.433000000000007</v>
      </c>
      <c r="AB116">
        <v>38.337000000000003</v>
      </c>
      <c r="AC116">
        <v>88.706000000000003</v>
      </c>
      <c r="AD116">
        <v>10.031000000000001</v>
      </c>
      <c r="AE116" s="2">
        <f t="shared" si="14"/>
        <v>1.6049600000000001E-2</v>
      </c>
      <c r="AF116">
        <v>1.6049600000000001E-2</v>
      </c>
      <c r="AG116">
        <v>10.949280000000002</v>
      </c>
      <c r="AM116" s="2">
        <f t="shared" si="11"/>
        <v>3.9089999999999998</v>
      </c>
      <c r="AN116" s="2">
        <f>IF(ISNUMBER(AM116),SUMIFS($AM$1:AM116,$A$1:A116,A116,$G$1:G116,G116,$D$1:D116,D116),"")</f>
        <v>16.161999999999999</v>
      </c>
      <c r="AO116">
        <f t="shared" si="15"/>
        <v>14</v>
      </c>
    </row>
    <row r="117" spans="1:41" x14ac:dyDescent="0.25">
      <c r="A117" s="4" t="s">
        <v>28</v>
      </c>
      <c r="B117" t="s">
        <v>43</v>
      </c>
      <c r="C117" s="3">
        <v>42020</v>
      </c>
      <c r="D117">
        <v>4</v>
      </c>
      <c r="E117" t="s">
        <v>58</v>
      </c>
      <c r="G117" s="25" t="s">
        <v>73</v>
      </c>
      <c r="H117" t="s">
        <v>21</v>
      </c>
      <c r="I117">
        <v>1.5</v>
      </c>
      <c r="J117" s="2" t="s">
        <v>20</v>
      </c>
      <c r="K117" s="2" t="str">
        <f t="shared" si="12"/>
        <v/>
      </c>
      <c r="M117">
        <v>161.76188844068301</v>
      </c>
      <c r="N117">
        <v>161.76188844068301</v>
      </c>
      <c r="O117" s="2">
        <f>IF(ISNUMBER(N117),SUMIFS(N$1:$N117,A$1:$A117,A117,G$1:$G117,G117,D$1:$D117,D117),"")</f>
        <v>341.88066292224829</v>
      </c>
      <c r="W117" s="2" t="str">
        <f t="shared" si="13"/>
        <v/>
      </c>
      <c r="Y117">
        <v>22.776</v>
      </c>
      <c r="Z117">
        <v>6.3849999999999998</v>
      </c>
      <c r="AA117">
        <v>70.912000000000006</v>
      </c>
      <c r="AB117">
        <v>34.268000000000001</v>
      </c>
      <c r="AC117">
        <v>87.745999999999995</v>
      </c>
      <c r="AD117">
        <v>14.554</v>
      </c>
      <c r="AE117" s="2">
        <f t="shared" si="14"/>
        <v>2.3286399999999999E-2</v>
      </c>
      <c r="AF117">
        <v>2.3286399999999999E-2</v>
      </c>
      <c r="AG117">
        <v>11.345920000000001</v>
      </c>
      <c r="AM117" s="2">
        <f t="shared" si="11"/>
        <v>3.7669999999999999</v>
      </c>
      <c r="AN117" s="2">
        <f>IF(ISNUMBER(AM117),SUMIFS($AM$1:AM117,$A$1:A117,A117,$G$1:G117,G117,$D$1:D117,D117),"")</f>
        <v>7.9659999999999993</v>
      </c>
      <c r="AO117">
        <f t="shared" si="15"/>
        <v>14</v>
      </c>
    </row>
    <row r="118" spans="1:41" x14ac:dyDescent="0.25">
      <c r="A118" s="4" t="s">
        <v>24</v>
      </c>
      <c r="B118" t="s">
        <v>43</v>
      </c>
      <c r="C118" s="3">
        <v>42020</v>
      </c>
      <c r="D118">
        <v>4</v>
      </c>
      <c r="E118" t="s">
        <v>56</v>
      </c>
      <c r="G118" s="25" t="s">
        <v>73</v>
      </c>
      <c r="H118" t="s">
        <v>21</v>
      </c>
      <c r="I118">
        <v>1.5</v>
      </c>
      <c r="J118" s="2" t="s">
        <v>20</v>
      </c>
      <c r="K118" s="2" t="str">
        <f t="shared" si="12"/>
        <v/>
      </c>
      <c r="M118">
        <v>316.5762830953978</v>
      </c>
      <c r="N118">
        <v>316.5762830953978</v>
      </c>
      <c r="O118" s="2">
        <f>IF(ISNUMBER(N118),SUMIFS(N$1:$N118,A$1:$A118,A118,G$1:$G118,G118,D$1:$D118,D118),"")</f>
        <v>964.73786712390904</v>
      </c>
      <c r="W118" s="2" t="str">
        <f t="shared" si="13"/>
        <v/>
      </c>
      <c r="Y118">
        <v>25.488</v>
      </c>
      <c r="Z118">
        <v>5.4560000000000004</v>
      </c>
      <c r="AA118">
        <v>67.981999999999999</v>
      </c>
      <c r="AB118">
        <v>36.085000000000001</v>
      </c>
      <c r="AC118">
        <v>87.757000000000005</v>
      </c>
      <c r="AD118">
        <v>12.585000000000001</v>
      </c>
      <c r="AE118" s="2">
        <f t="shared" si="14"/>
        <v>2.0136000000000001E-2</v>
      </c>
      <c r="AF118">
        <v>2.0136000000000001E-2</v>
      </c>
      <c r="AG118">
        <v>10.87712</v>
      </c>
      <c r="AM118" s="2">
        <f t="shared" si="11"/>
        <v>6.375</v>
      </c>
      <c r="AN118" s="2">
        <f>IF(ISNUMBER(AM118),SUMIFS($AM$1:AM118,$A$1:A118,A118,$G$1:G118,G118,$D$1:D118,D118),"")</f>
        <v>26.219000000000001</v>
      </c>
      <c r="AO118">
        <f t="shared" si="15"/>
        <v>14</v>
      </c>
    </row>
    <row r="119" spans="1:41" x14ac:dyDescent="0.25">
      <c r="A119" s="4" t="s">
        <v>26</v>
      </c>
      <c r="B119" t="s">
        <v>43</v>
      </c>
      <c r="C119" s="3">
        <v>42020</v>
      </c>
      <c r="D119">
        <v>4</v>
      </c>
      <c r="E119" t="s">
        <v>59</v>
      </c>
      <c r="G119" s="25" t="s">
        <v>73</v>
      </c>
      <c r="H119" t="s">
        <v>21</v>
      </c>
      <c r="I119">
        <v>1.5</v>
      </c>
      <c r="J119" s="2" t="s">
        <v>20</v>
      </c>
      <c r="K119" s="2" t="str">
        <f t="shared" si="12"/>
        <v/>
      </c>
      <c r="M119">
        <v>241.56127617072585</v>
      </c>
      <c r="N119">
        <v>241.56127617072585</v>
      </c>
      <c r="O119" s="2">
        <f>IF(ISNUMBER(N119),SUMIFS(N$1:$N119,A$1:$A119,A119,G$1:$G119,G119,D$1:$D119,D119),"")</f>
        <v>496.70856827420266</v>
      </c>
      <c r="W119" s="2" t="str">
        <f t="shared" si="13"/>
        <v/>
      </c>
      <c r="Y119">
        <v>22.491</v>
      </c>
      <c r="Z119">
        <v>6.7039999999999997</v>
      </c>
      <c r="AA119">
        <v>71.113</v>
      </c>
      <c r="AB119">
        <v>34.588999999999999</v>
      </c>
      <c r="AC119">
        <v>87.789000000000001</v>
      </c>
      <c r="AD119">
        <v>14.747</v>
      </c>
      <c r="AE119" s="2">
        <f t="shared" si="14"/>
        <v>2.3595199999999997E-2</v>
      </c>
      <c r="AF119">
        <v>2.3595199999999997E-2</v>
      </c>
      <c r="AG119">
        <v>11.378080000000001</v>
      </c>
      <c r="AM119" s="2">
        <f t="shared" si="11"/>
        <v>5.7</v>
      </c>
      <c r="AN119" s="2">
        <f>IF(ISNUMBER(AM119),SUMIFS($AM$1:AM119,$A$1:A119,A119,$G$1:G119,G119,$D$1:D119,D119),"")</f>
        <v>11.68</v>
      </c>
      <c r="AO119">
        <f t="shared" si="15"/>
        <v>14</v>
      </c>
    </row>
    <row r="120" spans="1:41" x14ac:dyDescent="0.25">
      <c r="A120" s="4" t="s">
        <v>23</v>
      </c>
      <c r="B120" t="s">
        <v>43</v>
      </c>
      <c r="C120" s="3">
        <v>42020</v>
      </c>
      <c r="D120">
        <v>4</v>
      </c>
      <c r="E120" t="s">
        <v>55</v>
      </c>
      <c r="G120" s="25" t="s">
        <v>73</v>
      </c>
      <c r="H120" t="s">
        <v>21</v>
      </c>
      <c r="I120">
        <v>1.5</v>
      </c>
      <c r="J120" s="2" t="s">
        <v>20</v>
      </c>
      <c r="K120" s="2" t="str">
        <f t="shared" si="12"/>
        <v/>
      </c>
      <c r="M120">
        <v>189.23850266201981</v>
      </c>
      <c r="N120">
        <v>189.23850266201981</v>
      </c>
      <c r="O120" s="2">
        <f>IF(ISNUMBER(N120),SUMIFS(N$1:$N120,A$1:$A120,A120,G$1:$G120,G120,D$1:$D120,D120),"")</f>
        <v>496.17248583512969</v>
      </c>
      <c r="W120" s="2" t="str">
        <f t="shared" si="13"/>
        <v/>
      </c>
      <c r="Y120">
        <v>24.085000000000001</v>
      </c>
      <c r="Z120">
        <v>6.19</v>
      </c>
      <c r="AA120">
        <v>69.298000000000002</v>
      </c>
      <c r="AB120">
        <v>36.015999999999998</v>
      </c>
      <c r="AC120">
        <v>86.992000000000004</v>
      </c>
      <c r="AD120">
        <v>10.718</v>
      </c>
      <c r="AE120" s="2">
        <f t="shared" si="14"/>
        <v>1.7148799999999999E-2</v>
      </c>
      <c r="AF120">
        <v>1.7148799999999999E-2</v>
      </c>
      <c r="AG120">
        <v>11.087680000000001</v>
      </c>
      <c r="AM120" s="2">
        <f t="shared" si="11"/>
        <v>3.2450000000000001</v>
      </c>
      <c r="AN120" s="2">
        <f>IF(ISNUMBER(AM120),SUMIFS($AM$1:AM120,$A$1:A120,A120,$G$1:G120,G120,$D$1:D120,D120),"")</f>
        <v>10.189</v>
      </c>
      <c r="AO120">
        <f t="shared" si="15"/>
        <v>14</v>
      </c>
    </row>
    <row r="121" spans="1:41" x14ac:dyDescent="0.25">
      <c r="A121" s="4" t="s">
        <v>25</v>
      </c>
      <c r="B121" t="s">
        <v>43</v>
      </c>
      <c r="C121" s="3">
        <v>42020</v>
      </c>
      <c r="D121">
        <v>4</v>
      </c>
      <c r="E121" t="s">
        <v>54</v>
      </c>
      <c r="G121" s="25" t="s">
        <v>73</v>
      </c>
      <c r="H121" t="s">
        <v>21</v>
      </c>
      <c r="I121">
        <v>1.5</v>
      </c>
      <c r="J121" s="2" t="s">
        <v>20</v>
      </c>
      <c r="K121" s="2" t="str">
        <f t="shared" si="12"/>
        <v/>
      </c>
      <c r="M121">
        <v>140.05235800080172</v>
      </c>
      <c r="N121">
        <v>140.05235800080172</v>
      </c>
      <c r="O121" s="2">
        <f>IF(ISNUMBER(N121),SUMIFS(N$1:$N121,A$1:$A121,A121,G$1:$G121,G121,D$1:$D121,D121),"")</f>
        <v>326.81788453376691</v>
      </c>
      <c r="W121" s="2" t="str">
        <f t="shared" si="13"/>
        <v/>
      </c>
      <c r="Y121">
        <v>20.981999999999999</v>
      </c>
      <c r="Z121">
        <v>5.3019999999999996</v>
      </c>
      <c r="AA121">
        <v>71.516999999999996</v>
      </c>
      <c r="AB121">
        <v>31.407</v>
      </c>
      <c r="AC121">
        <v>86.739000000000004</v>
      </c>
      <c r="AD121">
        <v>15.835000000000001</v>
      </c>
      <c r="AE121" s="2">
        <f t="shared" si="14"/>
        <v>2.5336000000000004E-2</v>
      </c>
      <c r="AF121">
        <v>2.5336000000000004E-2</v>
      </c>
      <c r="AG121">
        <v>11.44272</v>
      </c>
      <c r="AM121" s="2">
        <f t="shared" si="11"/>
        <v>3.548</v>
      </c>
      <c r="AN121" s="2">
        <f>IF(ISNUMBER(AM121),SUMIFS($AM$1:AM121,$A$1:A121,A121,$G$1:G121,G121,$D$1:D121,D121),"")</f>
        <v>7.4779999999999998</v>
      </c>
      <c r="AO121">
        <f t="shared" si="15"/>
        <v>14</v>
      </c>
    </row>
    <row r="122" spans="1:41" x14ac:dyDescent="0.25">
      <c r="A122" s="4" t="s">
        <v>25</v>
      </c>
      <c r="B122" t="s">
        <v>43</v>
      </c>
      <c r="C122" s="3">
        <v>42046</v>
      </c>
      <c r="D122">
        <v>1</v>
      </c>
      <c r="E122" t="s">
        <v>54</v>
      </c>
      <c r="G122" s="25" t="s">
        <v>73</v>
      </c>
      <c r="H122" t="s">
        <v>21</v>
      </c>
      <c r="I122">
        <v>1.6</v>
      </c>
      <c r="J122" s="2" t="s">
        <v>20</v>
      </c>
      <c r="K122" s="2" t="str">
        <f t="shared" si="12"/>
        <v/>
      </c>
      <c r="M122">
        <v>20.644606685796617</v>
      </c>
      <c r="N122">
        <v>20.644606685796617</v>
      </c>
      <c r="O122" s="2">
        <f>IF(ISNUMBER(N122),SUMIFS(N$1:$N122,A$1:$A122,A122,G$1:$G122,G122,D$1:$D122,D122),"")</f>
        <v>352.50714975709889</v>
      </c>
      <c r="W122" s="2" t="str">
        <f t="shared" si="13"/>
        <v/>
      </c>
      <c r="Y122">
        <v>20.332999999999998</v>
      </c>
      <c r="Z122">
        <v>2.556</v>
      </c>
      <c r="AA122">
        <v>65.034999999999997</v>
      </c>
      <c r="AB122">
        <v>26.376999999999999</v>
      </c>
      <c r="AC122">
        <v>80.260000000000005</v>
      </c>
      <c r="AD122">
        <v>14.118</v>
      </c>
      <c r="AE122" s="2">
        <f t="shared" si="14"/>
        <v>2.2588799999999999E-2</v>
      </c>
      <c r="AF122">
        <v>2.2588799999999999E-2</v>
      </c>
      <c r="AG122">
        <v>10.4056</v>
      </c>
      <c r="AM122" s="2">
        <f t="shared" si="11"/>
        <v>0.46600000000000003</v>
      </c>
      <c r="AN122" s="2">
        <f>IF(ISNUMBER(AM122),SUMIFS($AM$1:AM122,$A$1:A122,A122,$G$1:G122,G122,$D$1:D122,D122),"")</f>
        <v>9.831999999999999</v>
      </c>
      <c r="AO122">
        <f t="shared" si="15"/>
        <v>14</v>
      </c>
    </row>
    <row r="123" spans="1:41" x14ac:dyDescent="0.25">
      <c r="A123" s="4" t="s">
        <v>23</v>
      </c>
      <c r="B123" t="s">
        <v>43</v>
      </c>
      <c r="C123" s="3">
        <v>42046</v>
      </c>
      <c r="D123">
        <v>1</v>
      </c>
      <c r="E123" t="s">
        <v>55</v>
      </c>
      <c r="G123" s="25" t="s">
        <v>73</v>
      </c>
      <c r="H123" t="s">
        <v>21</v>
      </c>
      <c r="I123">
        <v>1.6</v>
      </c>
      <c r="J123" s="2" t="s">
        <v>20</v>
      </c>
      <c r="K123" s="2" t="str">
        <f t="shared" si="12"/>
        <v/>
      </c>
      <c r="M123">
        <v>68.372602238204365</v>
      </c>
      <c r="N123">
        <v>68.372602238204365</v>
      </c>
      <c r="O123" s="2">
        <f>IF(ISNUMBER(N123),SUMIFS(N$1:$N123,A$1:$A123,A123,G$1:$G123,G123,D$1:$D123,D123),"")</f>
        <v>502.27578473739243</v>
      </c>
      <c r="W123" s="2" t="str">
        <f t="shared" si="13"/>
        <v/>
      </c>
      <c r="Y123">
        <v>27.305</v>
      </c>
      <c r="Z123">
        <v>4.32</v>
      </c>
      <c r="AA123">
        <v>69.921999999999997</v>
      </c>
      <c r="AB123">
        <v>19.449000000000002</v>
      </c>
      <c r="AC123">
        <v>82.423000000000002</v>
      </c>
      <c r="AD123">
        <v>15.481</v>
      </c>
      <c r="AE123" s="2">
        <f t="shared" si="14"/>
        <v>2.4769599999999999E-2</v>
      </c>
      <c r="AF123">
        <v>2.4769599999999999E-2</v>
      </c>
      <c r="AG123">
        <v>11.187519999999999</v>
      </c>
      <c r="AM123" s="2">
        <f t="shared" ref="AM123:AM186" si="16">IF(AND(ISNUMBER(AE123),ISNUMBER(N123)),ROUND(N123*AE123,3),"")</f>
        <v>1.694</v>
      </c>
      <c r="AN123" s="2">
        <f>IF(ISNUMBER(AM123),SUMIFS($AM$1:AM123,$A$1:A123,A123,$G$1:G123,G123,$D$1:D123,D123),"")</f>
        <v>12.972000000000001</v>
      </c>
      <c r="AO123">
        <f t="shared" si="15"/>
        <v>14</v>
      </c>
    </row>
    <row r="124" spans="1:41" x14ac:dyDescent="0.25">
      <c r="A124" s="4" t="s">
        <v>24</v>
      </c>
      <c r="B124" t="s">
        <v>43</v>
      </c>
      <c r="C124" s="3">
        <v>42046</v>
      </c>
      <c r="D124">
        <v>1</v>
      </c>
      <c r="E124" t="s">
        <v>56</v>
      </c>
      <c r="G124" s="25" t="s">
        <v>73</v>
      </c>
      <c r="H124" t="s">
        <v>21</v>
      </c>
      <c r="I124">
        <v>1.6</v>
      </c>
      <c r="J124" s="2" t="s">
        <v>20</v>
      </c>
      <c r="K124" s="2" t="str">
        <f t="shared" si="12"/>
        <v/>
      </c>
      <c r="M124">
        <v>133.89370106536757</v>
      </c>
      <c r="N124">
        <v>133.89370106536757</v>
      </c>
      <c r="O124" s="2">
        <f>IF(ISNUMBER(N124),SUMIFS(N$1:$N124,A$1:$A124,A124,G$1:$G124,G124,D$1:$D124,D124),"")</f>
        <v>1054.7980310094279</v>
      </c>
      <c r="W124" s="2" t="str">
        <f t="shared" si="13"/>
        <v/>
      </c>
      <c r="Y124">
        <v>18.186</v>
      </c>
      <c r="Z124">
        <v>2.7240000000000002</v>
      </c>
      <c r="AA124">
        <v>74.55</v>
      </c>
      <c r="AB124">
        <v>24.369</v>
      </c>
      <c r="AC124">
        <v>83.566000000000003</v>
      </c>
      <c r="AD124">
        <v>16.292999999999999</v>
      </c>
      <c r="AE124" s="2">
        <f t="shared" si="14"/>
        <v>2.60688E-2</v>
      </c>
      <c r="AF124">
        <v>2.60688E-2</v>
      </c>
      <c r="AG124">
        <v>11.927999999999999</v>
      </c>
      <c r="AM124" s="2">
        <f t="shared" si="16"/>
        <v>3.49</v>
      </c>
      <c r="AN124" s="2">
        <f>IF(ISNUMBER(AM124),SUMIFS($AM$1:AM124,$A$1:A124,A124,$G$1:G124,G124,$D$1:D124,D124),"")</f>
        <v>28.692</v>
      </c>
      <c r="AO124">
        <f t="shared" si="15"/>
        <v>14</v>
      </c>
    </row>
    <row r="125" spans="1:41" x14ac:dyDescent="0.25">
      <c r="A125" s="4" t="s">
        <v>27</v>
      </c>
      <c r="B125" t="s">
        <v>43</v>
      </c>
      <c r="C125" s="3">
        <v>42046</v>
      </c>
      <c r="D125">
        <v>1</v>
      </c>
      <c r="E125" t="s">
        <v>57</v>
      </c>
      <c r="G125" s="25" t="s">
        <v>73</v>
      </c>
      <c r="H125" t="s">
        <v>21</v>
      </c>
      <c r="I125">
        <v>1.6</v>
      </c>
      <c r="J125" s="2" t="s">
        <v>20</v>
      </c>
      <c r="K125" s="2" t="str">
        <f t="shared" si="12"/>
        <v/>
      </c>
      <c r="M125">
        <v>67.567681360784803</v>
      </c>
      <c r="N125">
        <v>67.567681360784803</v>
      </c>
      <c r="O125" s="2">
        <f>IF(ISNUMBER(N125),SUMIFS(N$1:$N125,A$1:$A125,A125,G$1:$G125,G125,D$1:$D125,D125),"")</f>
        <v>763.67788010689094</v>
      </c>
      <c r="W125" s="2" t="str">
        <f t="shared" si="13"/>
        <v/>
      </c>
      <c r="Y125">
        <v>19.282</v>
      </c>
      <c r="Z125">
        <v>5.5590000000000002</v>
      </c>
      <c r="AA125">
        <v>74.096999999999994</v>
      </c>
      <c r="AB125">
        <v>26.003</v>
      </c>
      <c r="AC125">
        <v>84.421999999999997</v>
      </c>
      <c r="AD125">
        <v>15.43</v>
      </c>
      <c r="AE125" s="2">
        <f t="shared" si="14"/>
        <v>2.4687999999999998E-2</v>
      </c>
      <c r="AF125">
        <v>2.4687999999999998E-2</v>
      </c>
      <c r="AG125">
        <v>11.855519999999999</v>
      </c>
      <c r="AM125" s="2">
        <f t="shared" si="16"/>
        <v>1.6679999999999999</v>
      </c>
      <c r="AN125" s="2">
        <f>IF(ISNUMBER(AM125),SUMIFS($AM$1:AM125,$A$1:A125,A125,$G$1:G125,G125,$D$1:D125,D125),"")</f>
        <v>17.880000000000003</v>
      </c>
      <c r="AO125">
        <f t="shared" si="15"/>
        <v>14</v>
      </c>
    </row>
    <row r="126" spans="1:41" x14ac:dyDescent="0.25">
      <c r="A126" s="4" t="s">
        <v>28</v>
      </c>
      <c r="B126" t="s">
        <v>43</v>
      </c>
      <c r="C126" s="3">
        <v>42046</v>
      </c>
      <c r="D126">
        <v>1</v>
      </c>
      <c r="E126" t="s">
        <v>58</v>
      </c>
      <c r="G126" s="25" t="s">
        <v>73</v>
      </c>
      <c r="H126" t="s">
        <v>21</v>
      </c>
      <c r="I126">
        <v>1.6</v>
      </c>
      <c r="J126" s="2" t="s">
        <v>20</v>
      </c>
      <c r="K126" s="2" t="str">
        <f t="shared" si="12"/>
        <v/>
      </c>
      <c r="M126">
        <v>30.926448008298543</v>
      </c>
      <c r="N126">
        <v>30.926448008298543</v>
      </c>
      <c r="O126" s="2">
        <f>IF(ISNUMBER(N126),SUMIFS(N$1:$N126,A$1:$A126,A126,G$1:$G126,G126,D$1:$D126,D126),"")</f>
        <v>313.84818244768809</v>
      </c>
      <c r="W126" s="2" t="str">
        <f t="shared" si="13"/>
        <v/>
      </c>
      <c r="Y126">
        <v>19.385999999999999</v>
      </c>
      <c r="Z126">
        <v>6.8170000000000002</v>
      </c>
      <c r="AA126">
        <v>71.864000000000004</v>
      </c>
      <c r="AB126">
        <v>27.635000000000002</v>
      </c>
      <c r="AC126">
        <v>84.795000000000002</v>
      </c>
      <c r="AD126">
        <v>15.404999999999999</v>
      </c>
      <c r="AE126" s="2">
        <f t="shared" si="14"/>
        <v>2.4648E-2</v>
      </c>
      <c r="AF126">
        <v>2.4648E-2</v>
      </c>
      <c r="AG126">
        <v>11.498240000000001</v>
      </c>
      <c r="AM126" s="2">
        <f t="shared" si="16"/>
        <v>0.76200000000000001</v>
      </c>
      <c r="AN126" s="2">
        <f>IF(ISNUMBER(AM126),SUMIFS($AM$1:AM126,$A$1:A126,A126,$G$1:G126,G126,$D$1:D126,D126),"")</f>
        <v>7.5850000000000009</v>
      </c>
      <c r="AO126">
        <f t="shared" si="15"/>
        <v>14</v>
      </c>
    </row>
    <row r="127" spans="1:41" x14ac:dyDescent="0.25">
      <c r="A127" s="4" t="s">
        <v>26</v>
      </c>
      <c r="B127" t="s">
        <v>43</v>
      </c>
      <c r="C127" s="3">
        <v>42046</v>
      </c>
      <c r="D127">
        <v>1</v>
      </c>
      <c r="E127" t="s">
        <v>59</v>
      </c>
      <c r="G127" s="25" t="s">
        <v>73</v>
      </c>
      <c r="H127" t="s">
        <v>21</v>
      </c>
      <c r="I127">
        <v>1.6</v>
      </c>
      <c r="J127" s="2" t="s">
        <v>20</v>
      </c>
      <c r="K127" s="2" t="str">
        <f t="shared" si="12"/>
        <v/>
      </c>
      <c r="M127">
        <v>15.725364124610829</v>
      </c>
      <c r="N127">
        <v>15.725364124610829</v>
      </c>
      <c r="O127" s="2">
        <f>IF(ISNUMBER(N127),SUMIFS(N$1:$N127,A$1:$A127,A127,G$1:$G127,G127,D$1:$D127,D127),"")</f>
        <v>510.54671223013071</v>
      </c>
      <c r="W127" s="2" t="str">
        <f t="shared" si="13"/>
        <v/>
      </c>
      <c r="Y127">
        <v>18.241</v>
      </c>
      <c r="Z127">
        <v>2.1669999999999998</v>
      </c>
      <c r="AA127">
        <v>72.795000000000002</v>
      </c>
      <c r="AB127">
        <v>24.57</v>
      </c>
      <c r="AC127">
        <v>83.421000000000006</v>
      </c>
      <c r="AD127">
        <v>18.245000000000001</v>
      </c>
      <c r="AE127" s="2">
        <f t="shared" si="14"/>
        <v>2.9191999999999999E-2</v>
      </c>
      <c r="AF127">
        <v>2.9191999999999999E-2</v>
      </c>
      <c r="AG127">
        <v>11.6472</v>
      </c>
      <c r="AM127" s="2">
        <f t="shared" si="16"/>
        <v>0.45900000000000002</v>
      </c>
      <c r="AN127" s="2">
        <f>IF(ISNUMBER(AM127),SUMIFS($AM$1:AM127,$A$1:A127,A127,$G$1:G127,G127,$D$1:D127,D127),"")</f>
        <v>10.122999999999999</v>
      </c>
      <c r="AO127">
        <f t="shared" si="15"/>
        <v>14</v>
      </c>
    </row>
    <row r="128" spans="1:41" x14ac:dyDescent="0.25">
      <c r="A128" s="4" t="s">
        <v>24</v>
      </c>
      <c r="B128" t="s">
        <v>43</v>
      </c>
      <c r="C128" s="3">
        <v>42046</v>
      </c>
      <c r="D128">
        <v>2</v>
      </c>
      <c r="E128" t="s">
        <v>56</v>
      </c>
      <c r="G128" s="25" t="s">
        <v>73</v>
      </c>
      <c r="H128" t="s">
        <v>21</v>
      </c>
      <c r="I128">
        <v>1.6</v>
      </c>
      <c r="J128" s="2" t="s">
        <v>20</v>
      </c>
      <c r="K128" s="2" t="str">
        <f t="shared" si="12"/>
        <v/>
      </c>
      <c r="M128">
        <v>157.35725787899702</v>
      </c>
      <c r="N128">
        <v>157.35725787899702</v>
      </c>
      <c r="O128" s="2">
        <f>IF(ISNUMBER(N128),SUMIFS(N$1:$N128,A$1:$A128,A128,G$1:$G128,G128,D$1:$D128,D128),"")</f>
        <v>922.34424801615069</v>
      </c>
      <c r="W128" s="2" t="str">
        <f t="shared" si="13"/>
        <v/>
      </c>
      <c r="Y128">
        <v>21.042000000000002</v>
      </c>
      <c r="Z128">
        <v>4.8520000000000003</v>
      </c>
      <c r="AA128">
        <v>71.161000000000001</v>
      </c>
      <c r="AB128">
        <v>28.492999999999999</v>
      </c>
      <c r="AC128">
        <v>85.117000000000004</v>
      </c>
      <c r="AD128">
        <v>17.513999999999999</v>
      </c>
      <c r="AE128" s="2">
        <f t="shared" si="14"/>
        <v>2.8022399999999999E-2</v>
      </c>
      <c r="AF128">
        <v>2.8022399999999999E-2</v>
      </c>
      <c r="AG128">
        <v>11.385760000000001</v>
      </c>
      <c r="AM128" s="2">
        <f t="shared" si="16"/>
        <v>4.41</v>
      </c>
      <c r="AN128" s="2">
        <f>IF(ISNUMBER(AM128),SUMIFS($AM$1:AM128,$A$1:A128,A128,$G$1:G128,G128,$D$1:D128,D128),"")</f>
        <v>24.876000000000001</v>
      </c>
      <c r="AO128">
        <f t="shared" si="15"/>
        <v>14</v>
      </c>
    </row>
    <row r="129" spans="1:41" x14ac:dyDescent="0.25">
      <c r="A129" s="4" t="s">
        <v>28</v>
      </c>
      <c r="B129" t="s">
        <v>43</v>
      </c>
      <c r="C129" s="3">
        <v>42046</v>
      </c>
      <c r="D129">
        <v>2</v>
      </c>
      <c r="E129" t="s">
        <v>58</v>
      </c>
      <c r="G129" s="25" t="s">
        <v>73</v>
      </c>
      <c r="H129" t="s">
        <v>21</v>
      </c>
      <c r="I129">
        <v>1.6</v>
      </c>
      <c r="J129" s="2" t="s">
        <v>20</v>
      </c>
      <c r="K129" s="2" t="str">
        <f t="shared" si="12"/>
        <v/>
      </c>
      <c r="M129">
        <v>69.26356573045922</v>
      </c>
      <c r="N129">
        <v>69.26356573045922</v>
      </c>
      <c r="O129" s="2">
        <f>IF(ISNUMBER(N129),SUMIFS(N$1:$N129,A$1:$A129,A129,G$1:$G129,G129,D$1:$D129,D129),"")</f>
        <v>496.99537904126765</v>
      </c>
      <c r="W129" s="2" t="str">
        <f t="shared" si="13"/>
        <v/>
      </c>
      <c r="Y129">
        <v>20.053999999999998</v>
      </c>
      <c r="Z129">
        <v>6.4080000000000004</v>
      </c>
      <c r="AA129">
        <v>72.2</v>
      </c>
      <c r="AB129">
        <v>28.402000000000001</v>
      </c>
      <c r="AC129">
        <v>84.69</v>
      </c>
      <c r="AD129">
        <v>16.036000000000001</v>
      </c>
      <c r="AE129" s="2">
        <f t="shared" si="14"/>
        <v>2.5657599999999999E-2</v>
      </c>
      <c r="AF129">
        <v>2.5657599999999999E-2</v>
      </c>
      <c r="AG129">
        <v>11.552000000000001</v>
      </c>
      <c r="AM129" s="2">
        <f t="shared" si="16"/>
        <v>1.7769999999999999</v>
      </c>
      <c r="AN129" s="2">
        <f>IF(ISNUMBER(AM129),SUMIFS($AM$1:AM129,$A$1:A129,A129,$G$1:G129,G129,$D$1:D129,D129),"")</f>
        <v>12.173999999999998</v>
      </c>
      <c r="AO129">
        <f t="shared" si="15"/>
        <v>14</v>
      </c>
    </row>
    <row r="130" spans="1:41" x14ac:dyDescent="0.25">
      <c r="A130" s="4" t="s">
        <v>27</v>
      </c>
      <c r="B130" t="s">
        <v>43</v>
      </c>
      <c r="C130" s="3">
        <v>42046</v>
      </c>
      <c r="D130">
        <v>2</v>
      </c>
      <c r="E130" t="s">
        <v>57</v>
      </c>
      <c r="G130" s="25" t="s">
        <v>73</v>
      </c>
      <c r="H130" t="s">
        <v>21</v>
      </c>
      <c r="I130">
        <v>1.6</v>
      </c>
      <c r="J130" s="2" t="s">
        <v>20</v>
      </c>
      <c r="K130" s="2" t="str">
        <f t="shared" si="12"/>
        <v/>
      </c>
      <c r="M130">
        <v>157.14109862563885</v>
      </c>
      <c r="N130">
        <v>157.14109862563885</v>
      </c>
      <c r="O130" s="2">
        <f>IF(ISNUMBER(N130),SUMIFS(N$1:$N130,A$1:$A130,A130,G$1:$G130,G130,D$1:$D130,D130),"")</f>
        <v>959.1285089823923</v>
      </c>
      <c r="W130" s="2" t="str">
        <f t="shared" si="13"/>
        <v/>
      </c>
      <c r="Y130">
        <v>25.71</v>
      </c>
      <c r="Z130">
        <v>6.7389999999999999</v>
      </c>
      <c r="AA130">
        <v>74.62</v>
      </c>
      <c r="AB130">
        <v>19.532</v>
      </c>
      <c r="AC130">
        <v>83.460999999999999</v>
      </c>
      <c r="AD130">
        <v>16.122</v>
      </c>
      <c r="AE130" s="2">
        <f t="shared" si="14"/>
        <v>2.5795200000000001E-2</v>
      </c>
      <c r="AF130">
        <v>2.5795200000000001E-2</v>
      </c>
      <c r="AG130">
        <v>11.939200000000001</v>
      </c>
      <c r="AM130" s="2">
        <f t="shared" si="16"/>
        <v>4.0529999999999999</v>
      </c>
      <c r="AN130" s="2">
        <f>IF(ISNUMBER(AM130),SUMIFS($AM$1:AM130,$A$1:A130,A130,$G$1:G130,G130,$D$1:D130,D130),"")</f>
        <v>22.777000000000001</v>
      </c>
      <c r="AO130">
        <f t="shared" si="15"/>
        <v>14</v>
      </c>
    </row>
    <row r="131" spans="1:41" x14ac:dyDescent="0.25">
      <c r="A131" s="4" t="s">
        <v>26</v>
      </c>
      <c r="B131" t="s">
        <v>43</v>
      </c>
      <c r="C131" s="3">
        <v>42046</v>
      </c>
      <c r="D131">
        <v>2</v>
      </c>
      <c r="E131" t="s">
        <v>59</v>
      </c>
      <c r="G131" s="25" t="s">
        <v>73</v>
      </c>
      <c r="H131" t="s">
        <v>21</v>
      </c>
      <c r="I131">
        <v>1.6</v>
      </c>
      <c r="J131" s="2" t="s">
        <v>20</v>
      </c>
      <c r="K131" s="2" t="str">
        <f t="shared" si="12"/>
        <v/>
      </c>
      <c r="M131">
        <v>88.079457904019307</v>
      </c>
      <c r="N131">
        <v>88.079457904019307</v>
      </c>
      <c r="O131" s="2">
        <f>IF(ISNUMBER(N131),SUMIFS(N$1:$N131,A$1:$A131,A131,G$1:$G131,G131,D$1:$D131,D131),"")</f>
        <v>583.06068025589138</v>
      </c>
      <c r="W131" s="2" t="str">
        <f t="shared" si="13"/>
        <v/>
      </c>
      <c r="Y131">
        <v>26.956</v>
      </c>
      <c r="Z131">
        <v>6.6390000000000002</v>
      </c>
      <c r="AA131">
        <v>73.393000000000001</v>
      </c>
      <c r="AB131">
        <v>20.097000000000001</v>
      </c>
      <c r="AC131">
        <v>83.834999999999994</v>
      </c>
      <c r="AD131">
        <v>14.625999999999999</v>
      </c>
      <c r="AE131" s="2">
        <f t="shared" si="14"/>
        <v>2.3401600000000002E-2</v>
      </c>
      <c r="AF131">
        <v>2.3401600000000002E-2</v>
      </c>
      <c r="AG131">
        <v>11.74288</v>
      </c>
      <c r="AM131" s="2">
        <f t="shared" si="16"/>
        <v>2.0609999999999999</v>
      </c>
      <c r="AN131" s="2">
        <f>IF(ISNUMBER(AM131),SUMIFS($AM$1:AM131,$A$1:A131,A131,$G$1:G131,G131,$D$1:D131,D131),"")</f>
        <v>12.777000000000001</v>
      </c>
      <c r="AO131">
        <f t="shared" si="15"/>
        <v>14</v>
      </c>
    </row>
    <row r="132" spans="1:41" x14ac:dyDescent="0.25">
      <c r="A132" s="4" t="s">
        <v>23</v>
      </c>
      <c r="B132" t="s">
        <v>43</v>
      </c>
      <c r="C132" s="3">
        <v>42046</v>
      </c>
      <c r="D132">
        <v>2</v>
      </c>
      <c r="E132" t="s">
        <v>55</v>
      </c>
      <c r="G132" s="25" t="s">
        <v>73</v>
      </c>
      <c r="H132" t="s">
        <v>21</v>
      </c>
      <c r="I132">
        <v>1.6</v>
      </c>
      <c r="J132" s="2" t="s">
        <v>20</v>
      </c>
      <c r="K132" s="2" t="str">
        <f t="shared" si="12"/>
        <v/>
      </c>
      <c r="M132">
        <v>110.75535802858732</v>
      </c>
      <c r="N132">
        <v>110.75535802858732</v>
      </c>
      <c r="O132" s="2">
        <f>IF(ISNUMBER(N132),SUMIFS(N$1:$N132,A$1:$A132,A132,G$1:$G132,G132,D$1:$D132,D132),"")</f>
        <v>737.42930460503169</v>
      </c>
      <c r="W132" s="2" t="str">
        <f t="shared" si="13"/>
        <v/>
      </c>
      <c r="Y132">
        <v>28.734999999999999</v>
      </c>
      <c r="Z132">
        <v>4.5330000000000004</v>
      </c>
      <c r="AA132">
        <v>72.55</v>
      </c>
      <c r="AB132">
        <v>20.827999999999999</v>
      </c>
      <c r="AC132">
        <v>84.867000000000004</v>
      </c>
      <c r="AD132">
        <v>14.564</v>
      </c>
      <c r="AE132" s="2">
        <f t="shared" si="14"/>
        <v>2.3302399999999997E-2</v>
      </c>
      <c r="AF132">
        <v>2.3302399999999997E-2</v>
      </c>
      <c r="AG132">
        <v>11.608000000000001</v>
      </c>
      <c r="AM132" s="2">
        <f t="shared" si="16"/>
        <v>2.581</v>
      </c>
      <c r="AN132" s="2">
        <f>IF(ISNUMBER(AM132),SUMIFS($AM$1:AM132,$A$1:A132,A132,$G$1:G132,G132,$D$1:D132,D132),"")</f>
        <v>15.943</v>
      </c>
      <c r="AO132">
        <f t="shared" si="15"/>
        <v>14</v>
      </c>
    </row>
    <row r="133" spans="1:41" x14ac:dyDescent="0.25">
      <c r="A133" s="4" t="s">
        <v>25</v>
      </c>
      <c r="B133" t="s">
        <v>43</v>
      </c>
      <c r="C133" s="3">
        <v>42046</v>
      </c>
      <c r="D133">
        <v>2</v>
      </c>
      <c r="E133" t="s">
        <v>54</v>
      </c>
      <c r="G133" s="25" t="s">
        <v>73</v>
      </c>
      <c r="H133" t="s">
        <v>21</v>
      </c>
      <c r="I133">
        <v>1.6</v>
      </c>
      <c r="J133" s="2" t="s">
        <v>20</v>
      </c>
      <c r="K133" s="2" t="str">
        <f t="shared" si="12"/>
        <v/>
      </c>
      <c r="M133">
        <v>48.729120425283703</v>
      </c>
      <c r="N133">
        <v>48.729120425283703</v>
      </c>
      <c r="O133" s="2">
        <f>IF(ISNUMBER(N133),SUMIFS(N$1:$N133,A$1:$A133,A133,G$1:$G133,G133,D$1:$D133,D133),"")</f>
        <v>450.59831364261225</v>
      </c>
      <c r="W133" s="2" t="str">
        <f t="shared" si="13"/>
        <v/>
      </c>
      <c r="Y133">
        <v>21.501000000000001</v>
      </c>
      <c r="Z133">
        <v>6.3579999999999997</v>
      </c>
      <c r="AA133">
        <v>70.343999999999994</v>
      </c>
      <c r="AB133">
        <v>29.088000000000001</v>
      </c>
      <c r="AC133">
        <v>84.418000000000006</v>
      </c>
      <c r="AD133">
        <v>14.259</v>
      </c>
      <c r="AE133" s="2">
        <f t="shared" si="14"/>
        <v>2.2814399999999999E-2</v>
      </c>
      <c r="AF133">
        <v>2.2814399999999999E-2</v>
      </c>
      <c r="AG133">
        <v>11.255039999999999</v>
      </c>
      <c r="AM133" s="2">
        <f t="shared" si="16"/>
        <v>1.1120000000000001</v>
      </c>
      <c r="AN133" s="2">
        <f>IF(ISNUMBER(AM133),SUMIFS($AM$1:AM133,$A$1:A133,A133,$G$1:G133,G133,$D$1:D133,D133),"")</f>
        <v>10.067</v>
      </c>
      <c r="AO133">
        <f t="shared" si="15"/>
        <v>14</v>
      </c>
    </row>
    <row r="134" spans="1:41" x14ac:dyDescent="0.25">
      <c r="A134" s="4" t="s">
        <v>28</v>
      </c>
      <c r="B134" t="s">
        <v>43</v>
      </c>
      <c r="C134" s="3">
        <v>42046</v>
      </c>
      <c r="D134">
        <v>3</v>
      </c>
      <c r="E134" t="s">
        <v>58</v>
      </c>
      <c r="G134" s="25" t="s">
        <v>73</v>
      </c>
      <c r="H134" t="s">
        <v>21</v>
      </c>
      <c r="I134">
        <v>1.6</v>
      </c>
      <c r="J134" s="2" t="s">
        <v>20</v>
      </c>
      <c r="K134" s="2" t="str">
        <f t="shared" si="12"/>
        <v/>
      </c>
      <c r="M134">
        <v>45.640279328978679</v>
      </c>
      <c r="N134">
        <v>45.640279328978679</v>
      </c>
      <c r="O134" s="2">
        <f>IF(ISNUMBER(N134),SUMIFS(N$1:$N134,A$1:$A134,A134,G$1:$G134,G134,D$1:$D134,D134),"")</f>
        <v>481.40181128803789</v>
      </c>
      <c r="W134" s="2" t="str">
        <f t="shared" si="13"/>
        <v/>
      </c>
      <c r="Y134">
        <v>28.032</v>
      </c>
      <c r="Z134">
        <v>5.9980000000000002</v>
      </c>
      <c r="AA134">
        <v>72.902000000000001</v>
      </c>
      <c r="AB134">
        <v>19.381</v>
      </c>
      <c r="AC134">
        <v>84.338999999999999</v>
      </c>
      <c r="AD134">
        <v>15.936999999999999</v>
      </c>
      <c r="AE134" s="2">
        <f t="shared" si="14"/>
        <v>2.5499199999999996E-2</v>
      </c>
      <c r="AF134">
        <v>2.5499199999999996E-2</v>
      </c>
      <c r="AG134">
        <v>11.66432</v>
      </c>
      <c r="AM134" s="2">
        <f t="shared" si="16"/>
        <v>1.1639999999999999</v>
      </c>
      <c r="AN134" s="2">
        <f>IF(ISNUMBER(AM134),SUMIFS($AM$1:AM134,$A$1:A134,A134,$G$1:G134,G134,$D$1:D134,D134),"")</f>
        <v>11.351000000000001</v>
      </c>
      <c r="AO134">
        <f t="shared" si="15"/>
        <v>14</v>
      </c>
    </row>
    <row r="135" spans="1:41" x14ac:dyDescent="0.25">
      <c r="A135" s="4" t="s">
        <v>25</v>
      </c>
      <c r="B135" t="s">
        <v>43</v>
      </c>
      <c r="C135" s="3">
        <v>42046</v>
      </c>
      <c r="D135">
        <v>3</v>
      </c>
      <c r="E135" t="s">
        <v>54</v>
      </c>
      <c r="G135" s="25" t="s">
        <v>73</v>
      </c>
      <c r="H135" t="s">
        <v>21</v>
      </c>
      <c r="I135">
        <v>1.6</v>
      </c>
      <c r="J135" s="2" t="s">
        <v>20</v>
      </c>
      <c r="K135" s="2" t="str">
        <f t="shared" si="12"/>
        <v/>
      </c>
      <c r="M135">
        <v>33.225921947726462</v>
      </c>
      <c r="N135">
        <v>33.225921947726462</v>
      </c>
      <c r="O135" s="2">
        <f>IF(ISNUMBER(N135),SUMIFS(N$1:$N135,A$1:$A135,A135,G$1:$G135,G135,D$1:$D135,D135),"")</f>
        <v>428.00309859631471</v>
      </c>
      <c r="W135" s="2" t="str">
        <f t="shared" si="13"/>
        <v/>
      </c>
      <c r="Y135">
        <v>27.184999999999999</v>
      </c>
      <c r="Z135">
        <v>6.6260000000000003</v>
      </c>
      <c r="AA135">
        <v>73.325000000000003</v>
      </c>
      <c r="AB135">
        <v>18.32</v>
      </c>
      <c r="AC135">
        <v>84.679000000000002</v>
      </c>
      <c r="AD135">
        <v>17.298999999999999</v>
      </c>
      <c r="AE135" s="2">
        <f t="shared" si="14"/>
        <v>2.7678400000000002E-2</v>
      </c>
      <c r="AF135">
        <v>2.7678400000000002E-2</v>
      </c>
      <c r="AG135">
        <v>11.732000000000001</v>
      </c>
      <c r="AM135" s="2">
        <f t="shared" si="16"/>
        <v>0.92</v>
      </c>
      <c r="AN135" s="2">
        <f>IF(ISNUMBER(AM135),SUMIFS($AM$1:AM135,$A$1:A135,A135,$G$1:G135,G135,$D$1:D135,D135),"")</f>
        <v>10.899000000000001</v>
      </c>
      <c r="AO135">
        <f t="shared" si="15"/>
        <v>14</v>
      </c>
    </row>
    <row r="136" spans="1:41" x14ac:dyDescent="0.25">
      <c r="A136" s="4" t="s">
        <v>27</v>
      </c>
      <c r="B136" t="s">
        <v>43</v>
      </c>
      <c r="C136" s="3">
        <v>42046</v>
      </c>
      <c r="D136">
        <v>3</v>
      </c>
      <c r="E136" t="s">
        <v>57</v>
      </c>
      <c r="G136" s="25" t="s">
        <v>73</v>
      </c>
      <c r="H136" t="s">
        <v>21</v>
      </c>
      <c r="I136">
        <v>1.6</v>
      </c>
      <c r="J136" s="2" t="s">
        <v>20</v>
      </c>
      <c r="K136" s="2" t="str">
        <f t="shared" si="12"/>
        <v/>
      </c>
      <c r="M136">
        <v>71.825915822776921</v>
      </c>
      <c r="N136">
        <v>71.825915822776921</v>
      </c>
      <c r="O136" s="2">
        <f>IF(ISNUMBER(N136),SUMIFS(N$1:$N136,A$1:$A136,A136,G$1:$G136,G136,D$1:$D136,D136),"")</f>
        <v>774.14054373186775</v>
      </c>
      <c r="W136" s="2" t="str">
        <f t="shared" si="13"/>
        <v/>
      </c>
      <c r="Y136">
        <v>18.824000000000002</v>
      </c>
      <c r="Z136">
        <v>6.1020000000000003</v>
      </c>
      <c r="AA136">
        <v>73.149000000000001</v>
      </c>
      <c r="AB136">
        <v>27.091999999999999</v>
      </c>
      <c r="AC136">
        <v>84.625</v>
      </c>
      <c r="AD136">
        <v>15.507</v>
      </c>
      <c r="AE136" s="2">
        <f t="shared" si="14"/>
        <v>2.4811199999999999E-2</v>
      </c>
      <c r="AF136">
        <v>2.4811199999999999E-2</v>
      </c>
      <c r="AG136">
        <v>11.70384</v>
      </c>
      <c r="AM136" s="2">
        <f t="shared" si="16"/>
        <v>1.782</v>
      </c>
      <c r="AN136" s="2">
        <f>IF(ISNUMBER(AM136),SUMIFS($AM$1:AM136,$A$1:A136,A136,$G$1:G136,G136,$D$1:D136,D136),"")</f>
        <v>19.780999999999999</v>
      </c>
      <c r="AO136">
        <f t="shared" si="15"/>
        <v>14</v>
      </c>
    </row>
    <row r="137" spans="1:41" x14ac:dyDescent="0.25">
      <c r="A137" s="4" t="s">
        <v>23</v>
      </c>
      <c r="B137" t="s">
        <v>43</v>
      </c>
      <c r="C137" s="3">
        <v>42046</v>
      </c>
      <c r="D137">
        <v>3</v>
      </c>
      <c r="E137" t="s">
        <v>55</v>
      </c>
      <c r="G137" s="25" t="s">
        <v>73</v>
      </c>
      <c r="H137" t="s">
        <v>21</v>
      </c>
      <c r="I137">
        <v>1.6</v>
      </c>
      <c r="J137" s="2" t="s">
        <v>20</v>
      </c>
      <c r="K137" s="2" t="str">
        <f t="shared" si="12"/>
        <v/>
      </c>
      <c r="M137">
        <v>93.923862093135341</v>
      </c>
      <c r="N137">
        <v>93.923862093135341</v>
      </c>
      <c r="O137" s="2">
        <f>IF(ISNUMBER(N137),SUMIFS(N$1:$N137,A$1:$A137,A137,G$1:$G137,G137,D$1:$D137,D137),"")</f>
        <v>682.7582780107324</v>
      </c>
      <c r="W137" s="2" t="str">
        <f t="shared" si="13"/>
        <v/>
      </c>
      <c r="Y137">
        <v>27.16</v>
      </c>
      <c r="Z137">
        <v>4.8879999999999999</v>
      </c>
      <c r="AA137">
        <v>74.004000000000005</v>
      </c>
      <c r="AB137">
        <v>19.262</v>
      </c>
      <c r="AC137">
        <v>84.414000000000001</v>
      </c>
      <c r="AD137">
        <v>14.96</v>
      </c>
      <c r="AE137" s="2">
        <f t="shared" si="14"/>
        <v>2.3936000000000002E-2</v>
      </c>
      <c r="AF137">
        <v>2.3936000000000002E-2</v>
      </c>
      <c r="AG137">
        <v>11.84064</v>
      </c>
      <c r="AM137" s="2">
        <f t="shared" si="16"/>
        <v>2.2480000000000002</v>
      </c>
      <c r="AN137" s="2">
        <f>IF(ISNUMBER(AM137),SUMIFS($AM$1:AM137,$A$1:A137,A137,$G$1:G137,G137,$D$1:D137,D137),"")</f>
        <v>16.577000000000002</v>
      </c>
      <c r="AO137">
        <f t="shared" si="15"/>
        <v>14</v>
      </c>
    </row>
    <row r="138" spans="1:41" x14ac:dyDescent="0.25">
      <c r="A138" s="4" t="s">
        <v>24</v>
      </c>
      <c r="B138" t="s">
        <v>43</v>
      </c>
      <c r="C138" s="3">
        <v>42046</v>
      </c>
      <c r="D138">
        <v>3</v>
      </c>
      <c r="E138" t="s">
        <v>56</v>
      </c>
      <c r="G138" s="25" t="s">
        <v>73</v>
      </c>
      <c r="H138" t="s">
        <v>21</v>
      </c>
      <c r="I138">
        <v>1.6</v>
      </c>
      <c r="J138" s="2" t="s">
        <v>20</v>
      </c>
      <c r="K138" s="2" t="str">
        <f t="shared" si="12"/>
        <v/>
      </c>
      <c r="M138">
        <v>100.98171618079103</v>
      </c>
      <c r="N138">
        <v>100.98171618079103</v>
      </c>
      <c r="O138" s="2">
        <f>IF(ISNUMBER(N138),SUMIFS(N$1:$N138,A$1:$A138,A138,G$1:$G138,G138,D$1:$D138,D138),"")</f>
        <v>989.82676424005524</v>
      </c>
      <c r="W138" s="2" t="str">
        <f t="shared" si="13"/>
        <v/>
      </c>
      <c r="Y138">
        <v>19.460999999999999</v>
      </c>
      <c r="Z138">
        <v>5.5250000000000004</v>
      </c>
      <c r="AA138">
        <v>74.706999999999994</v>
      </c>
      <c r="AB138">
        <v>25.664000000000001</v>
      </c>
      <c r="AC138">
        <v>85.323999999999998</v>
      </c>
      <c r="AD138">
        <v>17.658999999999999</v>
      </c>
      <c r="AE138" s="2">
        <f t="shared" si="14"/>
        <v>2.8254399999999999E-2</v>
      </c>
      <c r="AF138">
        <v>2.8254399999999999E-2</v>
      </c>
      <c r="AG138">
        <v>11.953119999999998</v>
      </c>
      <c r="AM138" s="2">
        <f t="shared" si="16"/>
        <v>2.8530000000000002</v>
      </c>
      <c r="AN138" s="2">
        <f>IF(ISNUMBER(AM138),SUMIFS($AM$1:AM138,$A$1:A138,A138,$G$1:G138,G138,$D$1:D138,D138),"")</f>
        <v>25.78</v>
      </c>
      <c r="AO138">
        <f t="shared" si="15"/>
        <v>14</v>
      </c>
    </row>
    <row r="139" spans="1:41" x14ac:dyDescent="0.25">
      <c r="A139" s="4" t="s">
        <v>26</v>
      </c>
      <c r="B139" t="s">
        <v>43</v>
      </c>
      <c r="C139" s="3">
        <v>42046</v>
      </c>
      <c r="D139">
        <v>3</v>
      </c>
      <c r="E139" t="s">
        <v>59</v>
      </c>
      <c r="G139" s="25" t="s">
        <v>73</v>
      </c>
      <c r="H139" t="s">
        <v>21</v>
      </c>
      <c r="I139">
        <v>1.6</v>
      </c>
      <c r="J139" s="2" t="s">
        <v>20</v>
      </c>
      <c r="K139" s="2" t="str">
        <f t="shared" si="12"/>
        <v/>
      </c>
      <c r="M139">
        <v>52.30200272802908</v>
      </c>
      <c r="N139">
        <v>52.30200272802908</v>
      </c>
      <c r="O139" s="2">
        <f>IF(ISNUMBER(N139),SUMIFS(N$1:$N139,A$1:$A139,A139,G$1:$G139,G139,D$1:$D139,D139),"")</f>
        <v>513.25323183931187</v>
      </c>
      <c r="W139" s="2" t="str">
        <f t="shared" si="13"/>
        <v/>
      </c>
      <c r="Y139">
        <v>29.818999999999999</v>
      </c>
      <c r="Z139">
        <v>7.2450000000000001</v>
      </c>
      <c r="AA139">
        <v>73.046999999999997</v>
      </c>
      <c r="AB139">
        <v>20.736999999999998</v>
      </c>
      <c r="AC139">
        <v>85.525000000000006</v>
      </c>
      <c r="AD139">
        <v>13.481</v>
      </c>
      <c r="AE139" s="2">
        <f t="shared" si="14"/>
        <v>2.1569599999999998E-2</v>
      </c>
      <c r="AF139">
        <v>2.1569599999999998E-2</v>
      </c>
      <c r="AG139">
        <v>11.687519999999999</v>
      </c>
      <c r="AM139" s="2">
        <f t="shared" si="16"/>
        <v>1.1279999999999999</v>
      </c>
      <c r="AN139" s="2">
        <f>IF(ISNUMBER(AM139),SUMIFS($AM$1:AM139,$A$1:A139,A139,$G$1:G139,G139,$D$1:D139,D139),"")</f>
        <v>11.158999999999999</v>
      </c>
      <c r="AO139">
        <f t="shared" si="15"/>
        <v>14</v>
      </c>
    </row>
    <row r="140" spans="1:41" x14ac:dyDescent="0.25">
      <c r="A140" s="4" t="s">
        <v>27</v>
      </c>
      <c r="B140" t="s">
        <v>43</v>
      </c>
      <c r="C140" s="3">
        <v>42046</v>
      </c>
      <c r="D140">
        <v>4</v>
      </c>
      <c r="E140" t="s">
        <v>57</v>
      </c>
      <c r="G140" s="25" t="s">
        <v>73</v>
      </c>
      <c r="H140" t="s">
        <v>21</v>
      </c>
      <c r="I140">
        <v>1.6</v>
      </c>
      <c r="J140" s="2" t="s">
        <v>20</v>
      </c>
      <c r="K140" s="2" t="str">
        <f t="shared" si="12"/>
        <v/>
      </c>
      <c r="M140">
        <v>125.06262052306154</v>
      </c>
      <c r="N140">
        <v>125.06262052306154</v>
      </c>
      <c r="O140" s="2">
        <f>IF(ISNUMBER(N140),SUMIFS(N$1:$N140,A$1:$A140,A140,G$1:$G140,G140,D$1:$D140,D140),"")</f>
        <v>829.73765639434691</v>
      </c>
      <c r="W140" s="2" t="str">
        <f t="shared" si="13"/>
        <v/>
      </c>
      <c r="Y140">
        <v>19.414000000000001</v>
      </c>
      <c r="Z140">
        <v>4.3289999999999997</v>
      </c>
      <c r="AA140">
        <v>73.87</v>
      </c>
      <c r="AB140">
        <v>27.088000000000001</v>
      </c>
      <c r="AC140">
        <v>84.686000000000007</v>
      </c>
      <c r="AD140">
        <v>14.539</v>
      </c>
      <c r="AE140" s="2">
        <f t="shared" si="14"/>
        <v>2.3262399999999999E-2</v>
      </c>
      <c r="AF140">
        <v>2.3262399999999999E-2</v>
      </c>
      <c r="AG140">
        <v>11.8192</v>
      </c>
      <c r="AM140" s="2">
        <f t="shared" si="16"/>
        <v>2.9089999999999998</v>
      </c>
      <c r="AN140" s="2">
        <f>IF(ISNUMBER(AM140),SUMIFS($AM$1:AM140,$A$1:A140,A140,$G$1:G140,G140,$D$1:D140,D140),"")</f>
        <v>19.070999999999998</v>
      </c>
      <c r="AO140">
        <f t="shared" si="15"/>
        <v>14</v>
      </c>
    </row>
    <row r="141" spans="1:41" x14ac:dyDescent="0.25">
      <c r="A141" s="4" t="s">
        <v>28</v>
      </c>
      <c r="B141" t="s">
        <v>43</v>
      </c>
      <c r="C141" s="3">
        <v>42046</v>
      </c>
      <c r="D141">
        <v>4</v>
      </c>
      <c r="E141" t="s">
        <v>58</v>
      </c>
      <c r="G141" s="25" t="s">
        <v>73</v>
      </c>
      <c r="H141" t="s">
        <v>21</v>
      </c>
      <c r="I141">
        <v>1.6</v>
      </c>
      <c r="J141" s="2" t="s">
        <v>20</v>
      </c>
      <c r="K141" s="2" t="str">
        <f t="shared" si="12"/>
        <v/>
      </c>
      <c r="M141">
        <v>40.327700972862274</v>
      </c>
      <c r="N141">
        <v>40.327700972862274</v>
      </c>
      <c r="O141" s="2">
        <f>IF(ISNUMBER(N141),SUMIFS(N$1:$N141,A$1:$A141,A141,G$1:$G141,G141,D$1:$D141,D141),"")</f>
        <v>382.20836389511055</v>
      </c>
      <c r="W141" s="2" t="str">
        <f t="shared" si="13"/>
        <v/>
      </c>
      <c r="Y141">
        <v>18.314</v>
      </c>
      <c r="Z141">
        <v>6.7850000000000001</v>
      </c>
      <c r="AA141">
        <v>73.239000000000004</v>
      </c>
      <c r="AB141">
        <v>27.007999999999999</v>
      </c>
      <c r="AC141">
        <v>85.338999999999999</v>
      </c>
      <c r="AD141">
        <v>16.161000000000001</v>
      </c>
      <c r="AE141" s="2">
        <f t="shared" si="14"/>
        <v>2.5857600000000001E-2</v>
      </c>
      <c r="AF141">
        <v>2.5857600000000001E-2</v>
      </c>
      <c r="AG141">
        <v>11.718240000000002</v>
      </c>
      <c r="AM141" s="2">
        <f t="shared" si="16"/>
        <v>1.0429999999999999</v>
      </c>
      <c r="AN141" s="2">
        <f>IF(ISNUMBER(AM141),SUMIFS($AM$1:AM141,$A$1:A141,A141,$G$1:G141,G141,$D$1:D141,D141),"")</f>
        <v>9.0089999999999986</v>
      </c>
      <c r="AO141">
        <f t="shared" si="15"/>
        <v>14</v>
      </c>
    </row>
    <row r="142" spans="1:41" x14ac:dyDescent="0.25">
      <c r="A142" s="4" t="s">
        <v>24</v>
      </c>
      <c r="B142" t="s">
        <v>43</v>
      </c>
      <c r="C142" s="3">
        <v>42046</v>
      </c>
      <c r="D142">
        <v>4</v>
      </c>
      <c r="E142" t="s">
        <v>56</v>
      </c>
      <c r="G142" s="25" t="s">
        <v>73</v>
      </c>
      <c r="H142" t="s">
        <v>21</v>
      </c>
      <c r="I142">
        <v>1.6</v>
      </c>
      <c r="J142" s="2" t="s">
        <v>20</v>
      </c>
      <c r="K142" s="2" t="str">
        <f t="shared" si="12"/>
        <v/>
      </c>
      <c r="M142">
        <v>91.02656883811899</v>
      </c>
      <c r="N142">
        <v>91.02656883811899</v>
      </c>
      <c r="O142" s="2">
        <f>IF(ISNUMBER(N142),SUMIFS(N$1:$N142,A$1:$A142,A142,G$1:$G142,G142,D$1:$D142,D142),"")</f>
        <v>1055.7644359620281</v>
      </c>
      <c r="W142" s="2" t="str">
        <f t="shared" si="13"/>
        <v/>
      </c>
      <c r="Y142">
        <v>25.07</v>
      </c>
      <c r="Z142">
        <v>8.6080000000000005</v>
      </c>
      <c r="AA142">
        <v>76.41</v>
      </c>
      <c r="AB142">
        <v>18.163</v>
      </c>
      <c r="AC142">
        <v>84.406000000000006</v>
      </c>
      <c r="AD142">
        <v>18.061</v>
      </c>
      <c r="AE142" s="2">
        <f t="shared" si="14"/>
        <v>2.8897599999999999E-2</v>
      </c>
      <c r="AF142">
        <v>2.8897599999999999E-2</v>
      </c>
      <c r="AG142">
        <v>12.2256</v>
      </c>
      <c r="AM142" s="2">
        <f t="shared" si="16"/>
        <v>2.63</v>
      </c>
      <c r="AN142" s="2">
        <f>IF(ISNUMBER(AM142),SUMIFS($AM$1:AM142,$A$1:A142,A142,$G$1:G142,G142,$D$1:D142,D142),"")</f>
        <v>28.849</v>
      </c>
      <c r="AO142">
        <f t="shared" si="15"/>
        <v>14</v>
      </c>
    </row>
    <row r="143" spans="1:41" x14ac:dyDescent="0.25">
      <c r="A143" s="4" t="s">
        <v>26</v>
      </c>
      <c r="B143" t="s">
        <v>43</v>
      </c>
      <c r="C143" s="3">
        <v>42046</v>
      </c>
      <c r="D143">
        <v>4</v>
      </c>
      <c r="E143" t="s">
        <v>59</v>
      </c>
      <c r="G143" s="25" t="s">
        <v>73</v>
      </c>
      <c r="H143" t="s">
        <v>21</v>
      </c>
      <c r="I143">
        <v>1.6</v>
      </c>
      <c r="J143" s="2" t="s">
        <v>20</v>
      </c>
      <c r="K143" s="2" t="str">
        <f t="shared" si="12"/>
        <v/>
      </c>
      <c r="M143">
        <v>52.207606811461197</v>
      </c>
      <c r="N143">
        <v>52.207606811461197</v>
      </c>
      <c r="O143" s="2">
        <f>IF(ISNUMBER(N143),SUMIFS(N$1:$N143,A$1:$A143,A143,G$1:$G143,G143,D$1:$D143,D143),"")</f>
        <v>548.91617508566389</v>
      </c>
      <c r="W143" s="2" t="str">
        <f t="shared" si="13"/>
        <v/>
      </c>
      <c r="Y143">
        <v>18.202000000000002</v>
      </c>
      <c r="Z143">
        <v>5.9279999999999999</v>
      </c>
      <c r="AA143">
        <v>74.174999999999997</v>
      </c>
      <c r="AB143">
        <v>26.413</v>
      </c>
      <c r="AC143">
        <v>84.757999999999996</v>
      </c>
      <c r="AD143">
        <v>15.666</v>
      </c>
      <c r="AE143" s="2">
        <f t="shared" si="14"/>
        <v>2.50656E-2</v>
      </c>
      <c r="AF143">
        <v>2.50656E-2</v>
      </c>
      <c r="AG143">
        <v>11.868</v>
      </c>
      <c r="AM143" s="2">
        <f t="shared" si="16"/>
        <v>1.3089999999999999</v>
      </c>
      <c r="AN143" s="2">
        <f>IF(ISNUMBER(AM143),SUMIFS($AM$1:AM143,$A$1:A143,A143,$G$1:G143,G143,$D$1:D143,D143),"")</f>
        <v>12.988999999999999</v>
      </c>
      <c r="AO143">
        <f t="shared" si="15"/>
        <v>14</v>
      </c>
    </row>
    <row r="144" spans="1:41" x14ac:dyDescent="0.25">
      <c r="A144" s="4" t="s">
        <v>23</v>
      </c>
      <c r="B144" t="s">
        <v>43</v>
      </c>
      <c r="C144" s="3">
        <v>42046</v>
      </c>
      <c r="D144">
        <v>4</v>
      </c>
      <c r="E144" t="s">
        <v>55</v>
      </c>
      <c r="G144" s="25" t="s">
        <v>73</v>
      </c>
      <c r="H144" t="s">
        <v>21</v>
      </c>
      <c r="I144">
        <v>1.6</v>
      </c>
      <c r="J144" s="2" t="s">
        <v>20</v>
      </c>
      <c r="K144" s="2" t="str">
        <f t="shared" si="12"/>
        <v/>
      </c>
      <c r="M144">
        <v>71.418951418951437</v>
      </c>
      <c r="N144">
        <v>71.418951418951437</v>
      </c>
      <c r="O144" s="2">
        <f>IF(ISNUMBER(N144),SUMIFS(N$1:$N144,A$1:$A144,A144,G$1:$G144,G144,D$1:$D144,D144),"")</f>
        <v>567.59143725408114</v>
      </c>
      <c r="W144" s="2" t="str">
        <f t="shared" si="13"/>
        <v/>
      </c>
      <c r="Y144">
        <v>18.425000000000001</v>
      </c>
      <c r="Z144">
        <v>4.9690000000000003</v>
      </c>
      <c r="AA144">
        <v>74.185000000000002</v>
      </c>
      <c r="AB144">
        <v>24.805</v>
      </c>
      <c r="AC144">
        <v>83.972999999999999</v>
      </c>
      <c r="AD144">
        <v>14.509</v>
      </c>
      <c r="AE144" s="2">
        <f t="shared" si="14"/>
        <v>2.32144E-2</v>
      </c>
      <c r="AF144">
        <v>2.32144E-2</v>
      </c>
      <c r="AG144">
        <v>11.8696</v>
      </c>
      <c r="AM144" s="2">
        <f t="shared" si="16"/>
        <v>1.6579999999999999</v>
      </c>
      <c r="AN144" s="2">
        <f>IF(ISNUMBER(AM144),SUMIFS($AM$1:AM144,$A$1:A144,A144,$G$1:G144,G144,$D$1:D144,D144),"")</f>
        <v>11.847</v>
      </c>
      <c r="AO144">
        <f t="shared" si="15"/>
        <v>14</v>
      </c>
    </row>
    <row r="145" spans="1:41" x14ac:dyDescent="0.25">
      <c r="A145" s="4" t="s">
        <v>25</v>
      </c>
      <c r="B145" t="s">
        <v>43</v>
      </c>
      <c r="C145" s="3">
        <v>42046</v>
      </c>
      <c r="D145">
        <v>4</v>
      </c>
      <c r="E145" t="s">
        <v>54</v>
      </c>
      <c r="G145" s="25" t="s">
        <v>73</v>
      </c>
      <c r="H145" t="s">
        <v>22</v>
      </c>
      <c r="I145">
        <v>1.6</v>
      </c>
      <c r="J145" s="2" t="s">
        <v>20</v>
      </c>
      <c r="K145" s="2" t="str">
        <f t="shared" si="12"/>
        <v/>
      </c>
      <c r="M145">
        <v>20.656784293147926</v>
      </c>
      <c r="N145">
        <v>20.656784293147926</v>
      </c>
      <c r="O145" s="2">
        <f>IF(ISNUMBER(N145),SUMIFS(N$1:$N145,A$1:$A145,A145,G$1:$G145,G145,D$1:$D145,D145),"")</f>
        <v>347.47466882691486</v>
      </c>
      <c r="W145" s="2" t="str">
        <f t="shared" si="13"/>
        <v/>
      </c>
      <c r="Y145">
        <v>28.309000000000001</v>
      </c>
      <c r="Z145">
        <v>5.6120000000000001</v>
      </c>
      <c r="AA145">
        <v>68.103999999999999</v>
      </c>
      <c r="AB145">
        <v>20.23</v>
      </c>
      <c r="AC145">
        <v>82.569000000000003</v>
      </c>
      <c r="AD145">
        <v>14.493</v>
      </c>
      <c r="AE145" s="2">
        <f t="shared" si="14"/>
        <v>2.3188799999999999E-2</v>
      </c>
      <c r="AF145">
        <v>2.3188799999999999E-2</v>
      </c>
      <c r="AG145">
        <v>10.89664</v>
      </c>
      <c r="AM145" s="2">
        <f t="shared" si="16"/>
        <v>0.47899999999999998</v>
      </c>
      <c r="AN145" s="2">
        <f>IF(ISNUMBER(AM145),SUMIFS($AM$1:AM145,$A$1:A145,A145,$G$1:G145,G145,$D$1:D145,D145),"")</f>
        <v>7.9569999999999999</v>
      </c>
      <c r="AO145">
        <f t="shared" si="15"/>
        <v>14</v>
      </c>
    </row>
    <row r="146" spans="1:41" x14ac:dyDescent="0.25">
      <c r="A146" s="4" t="s">
        <v>25</v>
      </c>
      <c r="B146" t="s">
        <v>43</v>
      </c>
      <c r="C146" s="3">
        <v>42073</v>
      </c>
      <c r="D146">
        <v>1</v>
      </c>
      <c r="E146" t="s">
        <v>54</v>
      </c>
      <c r="G146" s="25" t="s">
        <v>73</v>
      </c>
      <c r="H146" t="s">
        <v>22</v>
      </c>
      <c r="I146">
        <v>1.7</v>
      </c>
      <c r="J146" s="2" t="s">
        <v>20</v>
      </c>
      <c r="K146" s="2" t="str">
        <f t="shared" si="12"/>
        <v/>
      </c>
      <c r="M146">
        <v>53.016040364485285</v>
      </c>
      <c r="N146">
        <v>53.016040364485285</v>
      </c>
      <c r="O146" s="2">
        <f>IF(ISNUMBER(N146),SUMIFS(N$1:$N146,A$1:$A146,A146,G$1:$G146,G146,D$1:$D146,D146),"")</f>
        <v>405.52319012158415</v>
      </c>
      <c r="W146" s="2" t="str">
        <f t="shared" si="13"/>
        <v/>
      </c>
      <c r="Y146">
        <v>20.55</v>
      </c>
      <c r="Z146">
        <v>4.0469999999999997</v>
      </c>
      <c r="AA146">
        <v>70.683000000000007</v>
      </c>
      <c r="AB146">
        <v>26.86</v>
      </c>
      <c r="AC146">
        <v>83.016000000000005</v>
      </c>
      <c r="AD146">
        <v>18.57</v>
      </c>
      <c r="AE146" s="2">
        <f t="shared" si="14"/>
        <v>2.9712000000000002E-2</v>
      </c>
      <c r="AF146">
        <v>2.9712000000000002E-2</v>
      </c>
      <c r="AG146">
        <v>11.309280000000001</v>
      </c>
      <c r="AM146" s="2">
        <f t="shared" si="16"/>
        <v>1.575</v>
      </c>
      <c r="AN146" s="2">
        <f>IF(ISNUMBER(AM146),SUMIFS($AM$1:AM146,$A$1:A146,A146,$G$1:G146,G146,$D$1:D146,D146),"")</f>
        <v>11.406999999999998</v>
      </c>
      <c r="AO146">
        <f t="shared" si="15"/>
        <v>14</v>
      </c>
    </row>
    <row r="147" spans="1:41" x14ac:dyDescent="0.25">
      <c r="A147" s="4" t="s">
        <v>23</v>
      </c>
      <c r="B147" t="s">
        <v>43</v>
      </c>
      <c r="C147" s="3">
        <v>42073</v>
      </c>
      <c r="D147">
        <v>1</v>
      </c>
      <c r="E147" t="s">
        <v>55</v>
      </c>
      <c r="G147" s="25" t="s">
        <v>73</v>
      </c>
      <c r="H147" t="s">
        <v>22</v>
      </c>
      <c r="I147">
        <v>1.7</v>
      </c>
      <c r="J147" s="2" t="s">
        <v>20</v>
      </c>
      <c r="K147" s="2" t="str">
        <f t="shared" si="12"/>
        <v/>
      </c>
      <c r="M147">
        <v>126.77959548908284</v>
      </c>
      <c r="N147">
        <v>126.77959548908284</v>
      </c>
      <c r="O147" s="2">
        <f>IF(ISNUMBER(N147),SUMIFS(N$1:$N147,A$1:$A147,A147,G$1:$G147,G147,D$1:$D147,D147),"")</f>
        <v>629.05538022647522</v>
      </c>
      <c r="W147" s="2" t="str">
        <f t="shared" si="13"/>
        <v/>
      </c>
      <c r="Y147">
        <v>21.814</v>
      </c>
      <c r="Z147">
        <v>2.5470000000000002</v>
      </c>
      <c r="AA147">
        <v>70.031000000000006</v>
      </c>
      <c r="AB147">
        <v>28.34</v>
      </c>
      <c r="AC147">
        <v>82.942999999999998</v>
      </c>
      <c r="AD147">
        <v>16.405999999999999</v>
      </c>
      <c r="AE147" s="2">
        <f t="shared" si="14"/>
        <v>2.6249599999999998E-2</v>
      </c>
      <c r="AF147">
        <v>2.6249599999999998E-2</v>
      </c>
      <c r="AG147">
        <v>11.204960000000002</v>
      </c>
      <c r="AM147" s="2">
        <f t="shared" si="16"/>
        <v>3.3279999999999998</v>
      </c>
      <c r="AN147" s="2">
        <f>IF(ISNUMBER(AM147),SUMIFS($AM$1:AM147,$A$1:A147,A147,$G$1:G147,G147,$D$1:D147,D147),"")</f>
        <v>16.3</v>
      </c>
      <c r="AO147">
        <f t="shared" si="15"/>
        <v>14</v>
      </c>
    </row>
    <row r="148" spans="1:41" x14ac:dyDescent="0.25">
      <c r="A148" s="4" t="s">
        <v>24</v>
      </c>
      <c r="B148" t="s">
        <v>43</v>
      </c>
      <c r="C148" s="3">
        <v>42073</v>
      </c>
      <c r="D148">
        <v>1</v>
      </c>
      <c r="E148" t="s">
        <v>56</v>
      </c>
      <c r="G148" s="25" t="s">
        <v>73</v>
      </c>
      <c r="H148" t="s">
        <v>22</v>
      </c>
      <c r="I148">
        <v>1.7</v>
      </c>
      <c r="J148" s="2" t="s">
        <v>20</v>
      </c>
      <c r="K148" s="2" t="str">
        <f t="shared" si="12"/>
        <v/>
      </c>
      <c r="M148">
        <v>178.66117598021083</v>
      </c>
      <c r="N148">
        <v>178.66117598021083</v>
      </c>
      <c r="O148" s="2">
        <f>IF(ISNUMBER(N148),SUMIFS(N$1:$N148,A$1:$A148,A148,G$1:$G148,G148,D$1:$D148,D148),"")</f>
        <v>1233.4592069896387</v>
      </c>
      <c r="W148" s="2" t="str">
        <f t="shared" si="13"/>
        <v/>
      </c>
      <c r="Y148">
        <v>19.794</v>
      </c>
      <c r="Z148">
        <v>1.78</v>
      </c>
      <c r="AA148">
        <v>72.397000000000006</v>
      </c>
      <c r="AB148">
        <v>26.323</v>
      </c>
      <c r="AC148">
        <v>82.878</v>
      </c>
      <c r="AD148">
        <v>18.184999999999999</v>
      </c>
      <c r="AE148" s="2">
        <f t="shared" si="14"/>
        <v>2.9095999999999997E-2</v>
      </c>
      <c r="AF148">
        <v>2.9095999999999997E-2</v>
      </c>
      <c r="AG148">
        <v>11.583520000000002</v>
      </c>
      <c r="AM148" s="2">
        <f t="shared" si="16"/>
        <v>5.1980000000000004</v>
      </c>
      <c r="AN148" s="2">
        <f>IF(ISNUMBER(AM148),SUMIFS($AM$1:AM148,$A$1:A148,A148,$G$1:G148,G148,$D$1:D148,D148),"")</f>
        <v>33.89</v>
      </c>
      <c r="AO148">
        <f t="shared" si="15"/>
        <v>14</v>
      </c>
    </row>
    <row r="149" spans="1:41" x14ac:dyDescent="0.25">
      <c r="A149" s="4" t="s">
        <v>27</v>
      </c>
      <c r="B149" t="s">
        <v>43</v>
      </c>
      <c r="C149" s="3">
        <v>42073</v>
      </c>
      <c r="D149">
        <v>1</v>
      </c>
      <c r="E149" t="s">
        <v>57</v>
      </c>
      <c r="G149" s="25" t="s">
        <v>73</v>
      </c>
      <c r="H149" t="s">
        <v>22</v>
      </c>
      <c r="I149">
        <v>1.7</v>
      </c>
      <c r="J149" s="2" t="s">
        <v>20</v>
      </c>
      <c r="K149" s="2" t="str">
        <f t="shared" si="12"/>
        <v/>
      </c>
      <c r="M149">
        <v>164.84433508077458</v>
      </c>
      <c r="N149">
        <v>164.84433508077458</v>
      </c>
      <c r="O149" s="2">
        <f>IF(ISNUMBER(N149),SUMIFS(N$1:$N149,A$1:$A149,A149,G$1:$G149,G149,D$1:$D149,D149),"")</f>
        <v>928.52221518766555</v>
      </c>
      <c r="W149" s="2" t="str">
        <f t="shared" si="13"/>
        <v/>
      </c>
      <c r="Y149">
        <v>18.87</v>
      </c>
      <c r="Z149">
        <v>1.018</v>
      </c>
      <c r="AA149">
        <v>72.644000000000005</v>
      </c>
      <c r="AB149">
        <v>25.885000000000002</v>
      </c>
      <c r="AC149">
        <v>83.317999999999998</v>
      </c>
      <c r="AD149">
        <v>18.556000000000001</v>
      </c>
      <c r="AE149" s="2">
        <f t="shared" si="14"/>
        <v>2.96896E-2</v>
      </c>
      <c r="AF149">
        <v>2.96896E-2</v>
      </c>
      <c r="AG149">
        <v>11.623040000000001</v>
      </c>
      <c r="AM149" s="2">
        <f t="shared" si="16"/>
        <v>4.8940000000000001</v>
      </c>
      <c r="AN149" s="2">
        <f>IF(ISNUMBER(AM149),SUMIFS($AM$1:AM149,$A$1:A149,A149,$G$1:G149,G149,$D$1:D149,D149),"")</f>
        <v>22.774000000000001</v>
      </c>
      <c r="AO149">
        <f t="shared" si="15"/>
        <v>14</v>
      </c>
    </row>
    <row r="150" spans="1:41" x14ac:dyDescent="0.25">
      <c r="A150" s="29" t="s">
        <v>28</v>
      </c>
      <c r="B150" s="30" t="s">
        <v>43</v>
      </c>
      <c r="C150" s="31">
        <v>42073</v>
      </c>
      <c r="D150">
        <v>1</v>
      </c>
      <c r="E150" t="s">
        <v>58</v>
      </c>
      <c r="G150" s="25" t="s">
        <v>73</v>
      </c>
      <c r="H150" t="s">
        <v>22</v>
      </c>
      <c r="I150">
        <v>1.7</v>
      </c>
      <c r="J150" s="2" t="s">
        <v>20</v>
      </c>
      <c r="K150" s="2" t="str">
        <f t="shared" si="12"/>
        <v/>
      </c>
      <c r="M150">
        <v>60.606363069245162</v>
      </c>
      <c r="N150">
        <v>60.606363069245162</v>
      </c>
      <c r="O150" s="2">
        <f>IF(ISNUMBER(N150),SUMIFS(N$1:$N150,A$1:$A150,A150,G$1:$G150,G150,D$1:$D150,D150),"")</f>
        <v>374.45454551693325</v>
      </c>
      <c r="W150" s="2" t="str">
        <f t="shared" si="13"/>
        <v/>
      </c>
      <c r="AE150" s="2">
        <f t="shared" si="14"/>
        <v>2.6230399999999997E-2</v>
      </c>
      <c r="AF150" s="26">
        <f>AVERAGE(AF153,AF158,AF165)</f>
        <v>2.6230399999999997E-2</v>
      </c>
      <c r="AM150" s="2">
        <f t="shared" si="16"/>
        <v>1.59</v>
      </c>
      <c r="AN150" s="2">
        <f>IF(ISNUMBER(AM150),SUMIFS($AM$1:AM150,$A$1:A150,A150,$G$1:G150,G150,$D$1:D150,D150),"")</f>
        <v>9.1750000000000007</v>
      </c>
      <c r="AO150">
        <f t="shared" si="15"/>
        <v>7</v>
      </c>
    </row>
    <row r="151" spans="1:41" x14ac:dyDescent="0.25">
      <c r="A151" s="4" t="s">
        <v>26</v>
      </c>
      <c r="B151" t="s">
        <v>43</v>
      </c>
      <c r="C151" s="3">
        <v>42073</v>
      </c>
      <c r="D151">
        <v>1</v>
      </c>
      <c r="E151" t="s">
        <v>59</v>
      </c>
      <c r="G151" s="25" t="s">
        <v>73</v>
      </c>
      <c r="H151" t="s">
        <v>22</v>
      </c>
      <c r="I151">
        <v>1.7</v>
      </c>
      <c r="J151" s="2" t="s">
        <v>20</v>
      </c>
      <c r="K151" s="2" t="str">
        <f t="shared" si="12"/>
        <v/>
      </c>
      <c r="M151">
        <v>45.593550180706139</v>
      </c>
      <c r="N151">
        <v>45.593550180706139</v>
      </c>
      <c r="O151" s="2">
        <f>IF(ISNUMBER(N151),SUMIFS(N$1:$N151,A$1:$A151,A151,G$1:$G151,G151,D$1:$D151,D151),"")</f>
        <v>556.14026241083684</v>
      </c>
      <c r="W151" s="2" t="str">
        <f t="shared" si="13"/>
        <v/>
      </c>
      <c r="Y151">
        <v>19.332000000000001</v>
      </c>
      <c r="Z151">
        <v>2.1619999999999999</v>
      </c>
      <c r="AA151">
        <v>68.114000000000004</v>
      </c>
      <c r="AB151">
        <v>26.024999999999999</v>
      </c>
      <c r="AC151">
        <v>80.438999999999993</v>
      </c>
      <c r="AD151">
        <v>16.39</v>
      </c>
      <c r="AE151" s="2">
        <f t="shared" si="14"/>
        <v>2.6224000000000004E-2</v>
      </c>
      <c r="AF151">
        <v>2.6224000000000004E-2</v>
      </c>
      <c r="AG151">
        <v>10.898240000000001</v>
      </c>
      <c r="AM151" s="2">
        <f t="shared" si="16"/>
        <v>1.196</v>
      </c>
      <c r="AN151" s="2">
        <f>IF(ISNUMBER(AM151),SUMIFS($AM$1:AM151,$A$1:A151,A151,$G$1:G151,G151,$D$1:D151,D151),"")</f>
        <v>11.318999999999999</v>
      </c>
      <c r="AO151">
        <f t="shared" si="15"/>
        <v>14</v>
      </c>
    </row>
    <row r="152" spans="1:41" x14ac:dyDescent="0.25">
      <c r="A152" s="4" t="s">
        <v>24</v>
      </c>
      <c r="B152" t="s">
        <v>43</v>
      </c>
      <c r="C152" s="3">
        <v>42073</v>
      </c>
      <c r="D152">
        <v>2</v>
      </c>
      <c r="E152" t="s">
        <v>56</v>
      </c>
      <c r="G152" s="25" t="s">
        <v>73</v>
      </c>
      <c r="H152" t="s">
        <v>22</v>
      </c>
      <c r="I152">
        <v>1.7</v>
      </c>
      <c r="J152" s="2" t="s">
        <v>20</v>
      </c>
      <c r="K152" s="2" t="str">
        <f t="shared" si="12"/>
        <v/>
      </c>
      <c r="M152">
        <v>207.53954015525602</v>
      </c>
      <c r="N152">
        <v>207.53954015525602</v>
      </c>
      <c r="O152" s="2">
        <f>IF(ISNUMBER(N152),SUMIFS(N$1:$N152,A$1:$A152,A152,G$1:$G152,G152,D$1:$D152,D152),"")</f>
        <v>1129.8837881714066</v>
      </c>
      <c r="W152" s="2" t="str">
        <f t="shared" si="13"/>
        <v/>
      </c>
      <c r="Y152">
        <v>20.843</v>
      </c>
      <c r="Z152">
        <v>4.9690000000000003</v>
      </c>
      <c r="AA152">
        <v>72.650000000000006</v>
      </c>
      <c r="AB152">
        <v>26.632000000000001</v>
      </c>
      <c r="AC152">
        <v>84.254000000000005</v>
      </c>
      <c r="AD152">
        <v>19.154</v>
      </c>
      <c r="AE152" s="2">
        <f t="shared" si="14"/>
        <v>3.0646399999999997E-2</v>
      </c>
      <c r="AF152">
        <v>3.0646399999999997E-2</v>
      </c>
      <c r="AG152">
        <v>11.624000000000001</v>
      </c>
      <c r="AM152" s="2">
        <f t="shared" si="16"/>
        <v>6.36</v>
      </c>
      <c r="AN152" s="2">
        <f>IF(ISNUMBER(AM152),SUMIFS($AM$1:AM152,$A$1:A152,A152,$G$1:G152,G152,$D$1:D152,D152),"")</f>
        <v>31.236000000000001</v>
      </c>
      <c r="AO152">
        <f t="shared" si="15"/>
        <v>14</v>
      </c>
    </row>
    <row r="153" spans="1:41" x14ac:dyDescent="0.25">
      <c r="A153" s="4" t="s">
        <v>28</v>
      </c>
      <c r="B153" t="s">
        <v>43</v>
      </c>
      <c r="C153" s="3">
        <v>42073</v>
      </c>
      <c r="D153">
        <v>2</v>
      </c>
      <c r="E153" t="s">
        <v>58</v>
      </c>
      <c r="G153" s="25" t="s">
        <v>73</v>
      </c>
      <c r="H153" t="s">
        <v>22</v>
      </c>
      <c r="I153">
        <v>1.7</v>
      </c>
      <c r="J153" s="2" t="s">
        <v>20</v>
      </c>
      <c r="K153" s="2" t="str">
        <f t="shared" si="12"/>
        <v/>
      </c>
      <c r="M153">
        <v>97.60809214345575</v>
      </c>
      <c r="N153">
        <v>97.60809214345575</v>
      </c>
      <c r="O153" s="2">
        <f>IF(ISNUMBER(N153),SUMIFS(N$1:$N153,A$1:$A153,A153,G$1:$G153,G153,D$1:$D153,D153),"")</f>
        <v>594.60347118472339</v>
      </c>
      <c r="W153" s="2" t="str">
        <f t="shared" si="13"/>
        <v/>
      </c>
      <c r="Y153">
        <v>21.201000000000001</v>
      </c>
      <c r="Z153">
        <v>3.4</v>
      </c>
      <c r="AA153">
        <v>69.832999999999998</v>
      </c>
      <c r="AB153">
        <v>27.614000000000001</v>
      </c>
      <c r="AC153">
        <v>83.22</v>
      </c>
      <c r="AD153">
        <v>16.814</v>
      </c>
      <c r="AE153" s="2">
        <f t="shared" si="14"/>
        <v>2.6902400000000003E-2</v>
      </c>
      <c r="AF153">
        <v>2.6902400000000003E-2</v>
      </c>
      <c r="AG153">
        <v>11.17328</v>
      </c>
      <c r="AM153" s="2">
        <f t="shared" si="16"/>
        <v>2.6259999999999999</v>
      </c>
      <c r="AN153" s="2">
        <f>IF(ISNUMBER(AM153),SUMIFS($AM$1:AM153,$A$1:A153,A153,$G$1:G153,G153,$D$1:D153,D153),"")</f>
        <v>14.799999999999997</v>
      </c>
      <c r="AO153">
        <f t="shared" si="15"/>
        <v>14</v>
      </c>
    </row>
    <row r="154" spans="1:41" x14ac:dyDescent="0.25">
      <c r="A154" s="4" t="s">
        <v>27</v>
      </c>
      <c r="B154" t="s">
        <v>43</v>
      </c>
      <c r="C154" s="3">
        <v>42073</v>
      </c>
      <c r="D154">
        <v>2</v>
      </c>
      <c r="E154" t="s">
        <v>57</v>
      </c>
      <c r="G154" s="25" t="s">
        <v>73</v>
      </c>
      <c r="H154" t="s">
        <v>22</v>
      </c>
      <c r="I154">
        <v>1.7</v>
      </c>
      <c r="J154" s="2" t="s">
        <v>20</v>
      </c>
      <c r="K154" s="2" t="str">
        <f t="shared" ref="K154:K217" si="17">IF(ISNUMBER(L154),L154*10,"")</f>
        <v/>
      </c>
      <c r="M154">
        <v>187.8964051118875</v>
      </c>
      <c r="N154">
        <v>187.8964051118875</v>
      </c>
      <c r="O154" s="2">
        <f>IF(ISNUMBER(N154),SUMIFS(N$1:$N154,A$1:$A154,A154,G$1:$G154,G154,D$1:$D154,D154),"")</f>
        <v>1147.0249140942799</v>
      </c>
      <c r="W154" s="2" t="str">
        <f t="shared" ref="W154:W217" si="18">IF(ISNUMBER(X154),X154*10,"")</f>
        <v/>
      </c>
      <c r="Y154">
        <v>20.975000000000001</v>
      </c>
      <c r="Z154">
        <v>3.7280000000000002</v>
      </c>
      <c r="AA154">
        <v>71.584000000000003</v>
      </c>
      <c r="AB154">
        <v>26.977</v>
      </c>
      <c r="AC154">
        <v>83.581000000000003</v>
      </c>
      <c r="AD154">
        <v>16.07</v>
      </c>
      <c r="AE154" s="2">
        <f t="shared" ref="AE154:AE217" si="19">IF(ISNUMBER(AF154),AF154,"")</f>
        <v>2.5712000000000002E-2</v>
      </c>
      <c r="AF154">
        <v>2.5712000000000002E-2</v>
      </c>
      <c r="AG154">
        <v>11.453440000000001</v>
      </c>
      <c r="AM154" s="2">
        <f t="shared" si="16"/>
        <v>4.8310000000000004</v>
      </c>
      <c r="AN154" s="2">
        <f>IF(ISNUMBER(AM154),SUMIFS($AM$1:AM154,$A$1:A154,A154,$G$1:G154,G154,$D$1:D154,D154),"")</f>
        <v>27.608000000000001</v>
      </c>
      <c r="AO154">
        <f t="shared" si="15"/>
        <v>14</v>
      </c>
    </row>
    <row r="155" spans="1:41" x14ac:dyDescent="0.25">
      <c r="A155" s="4" t="s">
        <v>26</v>
      </c>
      <c r="B155" t="s">
        <v>43</v>
      </c>
      <c r="C155" s="3">
        <v>42073</v>
      </c>
      <c r="D155">
        <v>2</v>
      </c>
      <c r="E155" t="s">
        <v>59</v>
      </c>
      <c r="G155" s="25" t="s">
        <v>73</v>
      </c>
      <c r="H155" t="s">
        <v>22</v>
      </c>
      <c r="I155">
        <v>1.7</v>
      </c>
      <c r="J155" s="2" t="s">
        <v>20</v>
      </c>
      <c r="K155" s="2" t="str">
        <f t="shared" si="17"/>
        <v/>
      </c>
      <c r="M155">
        <v>122.85942234865175</v>
      </c>
      <c r="N155">
        <v>122.85942234865175</v>
      </c>
      <c r="O155" s="2">
        <f>IF(ISNUMBER(N155),SUMIFS(N$1:$N155,A$1:$A155,A155,G$1:$G155,G155,D$1:$D155,D155),"")</f>
        <v>705.9201026045431</v>
      </c>
      <c r="W155" s="2" t="str">
        <f t="shared" si="18"/>
        <v/>
      </c>
      <c r="Y155">
        <v>20.529</v>
      </c>
      <c r="Z155">
        <v>2.3149999999999999</v>
      </c>
      <c r="AA155">
        <v>71.447999999999993</v>
      </c>
      <c r="AB155">
        <v>27.823</v>
      </c>
      <c r="AC155">
        <v>83.644000000000005</v>
      </c>
      <c r="AD155">
        <v>17.026</v>
      </c>
      <c r="AE155" s="2">
        <f t="shared" si="19"/>
        <v>2.7241599999999998E-2</v>
      </c>
      <c r="AF155">
        <v>2.7241599999999998E-2</v>
      </c>
      <c r="AG155">
        <v>11.431679999999998</v>
      </c>
      <c r="AM155" s="2">
        <f t="shared" si="16"/>
        <v>3.347</v>
      </c>
      <c r="AN155" s="2">
        <f>IF(ISNUMBER(AM155),SUMIFS($AM$1:AM155,$A$1:A155,A155,$G$1:G155,G155,$D$1:D155,D155),"")</f>
        <v>16.124000000000002</v>
      </c>
      <c r="AO155">
        <f t="shared" ref="AO155:AO218" si="20">COUNT(L155:AN155)</f>
        <v>14</v>
      </c>
    </row>
    <row r="156" spans="1:41" x14ac:dyDescent="0.25">
      <c r="A156" s="4" t="s">
        <v>23</v>
      </c>
      <c r="B156" t="s">
        <v>43</v>
      </c>
      <c r="C156" s="3">
        <v>42073</v>
      </c>
      <c r="D156">
        <v>2</v>
      </c>
      <c r="E156" t="s">
        <v>55</v>
      </c>
      <c r="G156" s="25" t="s">
        <v>73</v>
      </c>
      <c r="H156" t="s">
        <v>22</v>
      </c>
      <c r="I156">
        <v>1.7</v>
      </c>
      <c r="J156" s="2" t="s">
        <v>20</v>
      </c>
      <c r="K156" s="2" t="str">
        <f t="shared" si="17"/>
        <v/>
      </c>
      <c r="M156">
        <v>198.86193471099136</v>
      </c>
      <c r="N156">
        <v>198.86193471099136</v>
      </c>
      <c r="O156" s="2">
        <f>IF(ISNUMBER(N156),SUMIFS(N$1:$N156,A$1:$A156,A156,G$1:$G156,G156,D$1:$D156,D156),"")</f>
        <v>936.29123931602305</v>
      </c>
      <c r="W156" s="2" t="str">
        <f t="shared" si="18"/>
        <v/>
      </c>
      <c r="Y156">
        <v>21.619</v>
      </c>
      <c r="Z156">
        <v>2.2349999999999999</v>
      </c>
      <c r="AA156">
        <v>69.825000000000003</v>
      </c>
      <c r="AB156">
        <v>27.94</v>
      </c>
      <c r="AC156">
        <v>83.122</v>
      </c>
      <c r="AD156">
        <v>16.227</v>
      </c>
      <c r="AE156" s="2">
        <f t="shared" si="19"/>
        <v>2.5963199999999999E-2</v>
      </c>
      <c r="AF156">
        <v>2.5963199999999999E-2</v>
      </c>
      <c r="AG156">
        <v>11.172000000000001</v>
      </c>
      <c r="AM156" s="2">
        <f t="shared" si="16"/>
        <v>5.1630000000000003</v>
      </c>
      <c r="AN156" s="2">
        <f>IF(ISNUMBER(AM156),SUMIFS($AM$1:AM156,$A$1:A156,A156,$G$1:G156,G156,$D$1:D156,D156),"")</f>
        <v>21.106000000000002</v>
      </c>
      <c r="AO156">
        <f t="shared" si="20"/>
        <v>14</v>
      </c>
    </row>
    <row r="157" spans="1:41" x14ac:dyDescent="0.25">
      <c r="A157" s="4" t="s">
        <v>25</v>
      </c>
      <c r="B157" t="s">
        <v>43</v>
      </c>
      <c r="C157" s="3">
        <v>42073</v>
      </c>
      <c r="D157">
        <v>2</v>
      </c>
      <c r="E157" t="s">
        <v>54</v>
      </c>
      <c r="G157" s="25" t="s">
        <v>73</v>
      </c>
      <c r="H157" t="s">
        <v>22</v>
      </c>
      <c r="I157">
        <v>1.7</v>
      </c>
      <c r="J157" s="2" t="s">
        <v>20</v>
      </c>
      <c r="K157" s="2" t="str">
        <f t="shared" si="17"/>
        <v/>
      </c>
      <c r="M157">
        <v>61.116774266621348</v>
      </c>
      <c r="N157">
        <v>61.116774266621348</v>
      </c>
      <c r="O157" s="2">
        <f>IF(ISNUMBER(N157),SUMIFS(N$1:$N157,A$1:$A157,A157,G$1:$G157,G157,D$1:$D157,D157),"")</f>
        <v>511.7150879092336</v>
      </c>
      <c r="W157" s="2" t="str">
        <f t="shared" si="18"/>
        <v/>
      </c>
      <c r="Y157">
        <v>21.372</v>
      </c>
      <c r="Z157">
        <v>3.0419999999999998</v>
      </c>
      <c r="AA157">
        <v>68.314999999999998</v>
      </c>
      <c r="AB157">
        <v>26.789000000000001</v>
      </c>
      <c r="AC157">
        <v>81.037000000000006</v>
      </c>
      <c r="AD157">
        <v>17.628</v>
      </c>
      <c r="AE157" s="2">
        <f t="shared" si="19"/>
        <v>2.8204799999999999E-2</v>
      </c>
      <c r="AF157">
        <v>2.8204799999999999E-2</v>
      </c>
      <c r="AG157">
        <v>10.930400000000001</v>
      </c>
      <c r="AM157" s="2">
        <f t="shared" si="16"/>
        <v>1.724</v>
      </c>
      <c r="AN157" s="2">
        <f>IF(ISNUMBER(AM157),SUMIFS($AM$1:AM157,$A$1:A157,A157,$G$1:G157,G157,$D$1:D157,D157),"")</f>
        <v>11.791</v>
      </c>
      <c r="AO157">
        <f t="shared" si="20"/>
        <v>14</v>
      </c>
    </row>
    <row r="158" spans="1:41" x14ac:dyDescent="0.25">
      <c r="A158" s="4" t="s">
        <v>28</v>
      </c>
      <c r="B158" t="s">
        <v>43</v>
      </c>
      <c r="C158" s="3">
        <v>42073</v>
      </c>
      <c r="D158">
        <v>3</v>
      </c>
      <c r="E158" t="s">
        <v>58</v>
      </c>
      <c r="G158" s="25" t="s">
        <v>73</v>
      </c>
      <c r="H158" t="s">
        <v>22</v>
      </c>
      <c r="I158">
        <v>1.7</v>
      </c>
      <c r="J158" s="2" t="s">
        <v>20</v>
      </c>
      <c r="K158" s="2" t="str">
        <f t="shared" si="17"/>
        <v/>
      </c>
      <c r="M158">
        <v>104.35320050444966</v>
      </c>
      <c r="N158">
        <v>104.35320050444966</v>
      </c>
      <c r="O158" s="2">
        <f>IF(ISNUMBER(N158),SUMIFS(N$1:$N158,A$1:$A158,A158,G$1:$G158,G158,D$1:$D158,D158),"")</f>
        <v>585.75501179248749</v>
      </c>
      <c r="W158" s="2" t="str">
        <f t="shared" si="18"/>
        <v/>
      </c>
      <c r="Y158">
        <v>19.635999999999999</v>
      </c>
      <c r="Z158">
        <v>5.4210000000000003</v>
      </c>
      <c r="AA158">
        <v>72.185000000000002</v>
      </c>
      <c r="AB158">
        <v>27.939</v>
      </c>
      <c r="AC158">
        <v>84.79</v>
      </c>
      <c r="AD158">
        <v>15.731999999999999</v>
      </c>
      <c r="AE158" s="2">
        <f t="shared" si="19"/>
        <v>2.5171199999999998E-2</v>
      </c>
      <c r="AF158">
        <v>2.5171199999999998E-2</v>
      </c>
      <c r="AG158">
        <v>11.5496</v>
      </c>
      <c r="AM158" s="2">
        <f t="shared" si="16"/>
        <v>2.6269999999999998</v>
      </c>
      <c r="AN158" s="2">
        <f>IF(ISNUMBER(AM158),SUMIFS($AM$1:AM158,$A$1:A158,A158,$G$1:G158,G158,$D$1:D158,D158),"")</f>
        <v>13.978000000000002</v>
      </c>
      <c r="AO158">
        <f t="shared" si="20"/>
        <v>14</v>
      </c>
    </row>
    <row r="159" spans="1:41" x14ac:dyDescent="0.25">
      <c r="A159" s="4" t="s">
        <v>25</v>
      </c>
      <c r="B159" t="s">
        <v>43</v>
      </c>
      <c r="C159" s="3">
        <v>42073</v>
      </c>
      <c r="D159">
        <v>3</v>
      </c>
      <c r="E159" t="s">
        <v>54</v>
      </c>
      <c r="G159" s="25" t="s">
        <v>73</v>
      </c>
      <c r="H159" t="s">
        <v>22</v>
      </c>
      <c r="I159">
        <v>1.7</v>
      </c>
      <c r="J159" s="2" t="s">
        <v>20</v>
      </c>
      <c r="K159" s="2" t="str">
        <f t="shared" si="17"/>
        <v/>
      </c>
      <c r="M159">
        <v>80.416754834094093</v>
      </c>
      <c r="N159">
        <v>80.416754834094093</v>
      </c>
      <c r="O159" s="2">
        <f>IF(ISNUMBER(N159),SUMIFS(N$1:$N159,A$1:$A159,A159,G$1:$G159,G159,D$1:$D159,D159),"")</f>
        <v>508.41985343040881</v>
      </c>
      <c r="W159" s="2" t="str">
        <f t="shared" si="18"/>
        <v/>
      </c>
      <c r="Y159">
        <v>19.789000000000001</v>
      </c>
      <c r="Z159">
        <v>4.2779999999999996</v>
      </c>
      <c r="AA159">
        <v>72</v>
      </c>
      <c r="AB159">
        <v>28.664000000000001</v>
      </c>
      <c r="AC159">
        <v>85.486000000000004</v>
      </c>
      <c r="AD159">
        <v>16.661000000000001</v>
      </c>
      <c r="AE159" s="2">
        <f t="shared" si="19"/>
        <v>2.66576E-2</v>
      </c>
      <c r="AF159">
        <v>2.66576E-2</v>
      </c>
      <c r="AG159">
        <v>11.52</v>
      </c>
      <c r="AM159" s="2">
        <f t="shared" si="16"/>
        <v>2.1440000000000001</v>
      </c>
      <c r="AN159" s="2">
        <f>IF(ISNUMBER(AM159),SUMIFS($AM$1:AM159,$A$1:A159,A159,$G$1:G159,G159,$D$1:D159,D159),"")</f>
        <v>13.043000000000001</v>
      </c>
      <c r="AO159">
        <f t="shared" si="20"/>
        <v>14</v>
      </c>
    </row>
    <row r="160" spans="1:41" x14ac:dyDescent="0.25">
      <c r="A160" s="4" t="s">
        <v>27</v>
      </c>
      <c r="B160" t="s">
        <v>43</v>
      </c>
      <c r="C160" s="3">
        <v>42073</v>
      </c>
      <c r="D160">
        <v>3</v>
      </c>
      <c r="E160" t="s">
        <v>57</v>
      </c>
      <c r="G160" s="25" t="s">
        <v>73</v>
      </c>
      <c r="H160" t="s">
        <v>22</v>
      </c>
      <c r="I160">
        <v>1.7</v>
      </c>
      <c r="J160" s="2" t="s">
        <v>20</v>
      </c>
      <c r="K160" s="2" t="str">
        <f t="shared" si="17"/>
        <v/>
      </c>
      <c r="M160">
        <v>150.29815283850741</v>
      </c>
      <c r="N160">
        <v>150.29815283850741</v>
      </c>
      <c r="O160" s="2">
        <f>IF(ISNUMBER(N160),SUMIFS(N$1:$N160,A$1:$A160,A160,G$1:$G160,G160,D$1:$D160,D160),"")</f>
        <v>924.43869657037521</v>
      </c>
      <c r="W160" s="2" t="str">
        <f t="shared" si="18"/>
        <v/>
      </c>
      <c r="Y160">
        <v>19.861999999999998</v>
      </c>
      <c r="Z160">
        <v>5.3710000000000004</v>
      </c>
      <c r="AA160">
        <v>72.266999999999996</v>
      </c>
      <c r="AB160">
        <v>27.978999999999999</v>
      </c>
      <c r="AC160">
        <v>85.37</v>
      </c>
      <c r="AD160">
        <v>17.631</v>
      </c>
      <c r="AE160" s="2">
        <f t="shared" si="19"/>
        <v>2.8209599999999998E-2</v>
      </c>
      <c r="AF160">
        <v>2.8209599999999998E-2</v>
      </c>
      <c r="AG160">
        <v>11.562719999999999</v>
      </c>
      <c r="AM160" s="2">
        <f t="shared" si="16"/>
        <v>4.24</v>
      </c>
      <c r="AN160" s="2">
        <f>IF(ISNUMBER(AM160),SUMIFS($AM$1:AM160,$A$1:A160,A160,$G$1:G160,G160,$D$1:D160,D160),"")</f>
        <v>24.021000000000001</v>
      </c>
      <c r="AO160">
        <f t="shared" si="20"/>
        <v>14</v>
      </c>
    </row>
    <row r="161" spans="1:41" x14ac:dyDescent="0.25">
      <c r="A161" s="4" t="s">
        <v>23</v>
      </c>
      <c r="B161" t="s">
        <v>43</v>
      </c>
      <c r="C161" s="3">
        <v>42073</v>
      </c>
      <c r="D161">
        <v>3</v>
      </c>
      <c r="E161" t="s">
        <v>55</v>
      </c>
      <c r="G161" s="25" t="s">
        <v>73</v>
      </c>
      <c r="H161" t="s">
        <v>22</v>
      </c>
      <c r="I161">
        <v>1.7</v>
      </c>
      <c r="J161" s="2" t="s">
        <v>20</v>
      </c>
      <c r="K161" s="2" t="str">
        <f t="shared" si="17"/>
        <v/>
      </c>
      <c r="M161">
        <v>147.17949522032501</v>
      </c>
      <c r="N161">
        <v>147.17949522032501</v>
      </c>
      <c r="O161" s="2">
        <f>IF(ISNUMBER(N161),SUMIFS(N$1:$N161,A$1:$A161,A161,G$1:$G161,G161,D$1:$D161,D161),"")</f>
        <v>829.93777323105746</v>
      </c>
      <c r="W161" s="2" t="str">
        <f t="shared" si="18"/>
        <v/>
      </c>
      <c r="Y161">
        <v>24.512</v>
      </c>
      <c r="Z161">
        <v>2.665</v>
      </c>
      <c r="AA161">
        <v>67.441000000000003</v>
      </c>
      <c r="AB161">
        <v>31.126000000000001</v>
      </c>
      <c r="AC161">
        <v>84.277000000000001</v>
      </c>
      <c r="AD161">
        <v>16.167999999999999</v>
      </c>
      <c r="AE161" s="2">
        <f t="shared" si="19"/>
        <v>2.5868799999999997E-2</v>
      </c>
      <c r="AF161">
        <v>2.5868799999999997E-2</v>
      </c>
      <c r="AG161">
        <v>10.790560000000001</v>
      </c>
      <c r="AM161" s="2">
        <f t="shared" si="16"/>
        <v>3.8069999999999999</v>
      </c>
      <c r="AN161" s="2">
        <f>IF(ISNUMBER(AM161),SUMIFS($AM$1:AM161,$A$1:A161,A161,$G$1:G161,G161,$D$1:D161,D161),"")</f>
        <v>20.384</v>
      </c>
      <c r="AO161">
        <f t="shared" si="20"/>
        <v>14</v>
      </c>
    </row>
    <row r="162" spans="1:41" x14ac:dyDescent="0.25">
      <c r="A162" s="4" t="s">
        <v>24</v>
      </c>
      <c r="B162" t="s">
        <v>43</v>
      </c>
      <c r="C162" s="3">
        <v>42073</v>
      </c>
      <c r="D162">
        <v>3</v>
      </c>
      <c r="E162" t="s">
        <v>56</v>
      </c>
      <c r="G162" s="25" t="s">
        <v>73</v>
      </c>
      <c r="H162" t="s">
        <v>22</v>
      </c>
      <c r="I162">
        <v>1.7</v>
      </c>
      <c r="J162" s="2" t="s">
        <v>20</v>
      </c>
      <c r="K162" s="2" t="str">
        <f t="shared" si="17"/>
        <v/>
      </c>
      <c r="M162">
        <v>206.90071274073483</v>
      </c>
      <c r="N162">
        <v>206.90071274073483</v>
      </c>
      <c r="O162" s="2">
        <f>IF(ISNUMBER(N162),SUMIFS(N$1:$N162,A$1:$A162,A162,G$1:$G162,G162,D$1:$D162,D162),"")</f>
        <v>1196.72747698079</v>
      </c>
      <c r="W162" s="2" t="str">
        <f t="shared" si="18"/>
        <v/>
      </c>
      <c r="Y162">
        <v>21.26</v>
      </c>
      <c r="Z162">
        <v>5.6660000000000004</v>
      </c>
      <c r="AA162">
        <v>72.623000000000005</v>
      </c>
      <c r="AB162">
        <v>28.102</v>
      </c>
      <c r="AC162">
        <v>84.287999999999997</v>
      </c>
      <c r="AD162">
        <v>19.751999999999999</v>
      </c>
      <c r="AE162" s="2">
        <f t="shared" si="19"/>
        <v>3.1603199999999998E-2</v>
      </c>
      <c r="AF162">
        <v>3.1603199999999998E-2</v>
      </c>
      <c r="AG162">
        <v>11.619680000000001</v>
      </c>
      <c r="AM162" s="2">
        <f t="shared" si="16"/>
        <v>6.5389999999999997</v>
      </c>
      <c r="AN162" s="2">
        <f>IF(ISNUMBER(AM162),SUMIFS($AM$1:AM162,$A$1:A162,A162,$G$1:G162,G162,$D$1:D162,D162),"")</f>
        <v>32.319000000000003</v>
      </c>
      <c r="AO162">
        <f t="shared" si="20"/>
        <v>14</v>
      </c>
    </row>
    <row r="163" spans="1:41" x14ac:dyDescent="0.25">
      <c r="A163" s="4" t="s">
        <v>26</v>
      </c>
      <c r="B163" t="s">
        <v>43</v>
      </c>
      <c r="C163" s="3">
        <v>42073</v>
      </c>
      <c r="D163">
        <v>3</v>
      </c>
      <c r="E163" t="s">
        <v>59</v>
      </c>
      <c r="G163" s="25" t="s">
        <v>73</v>
      </c>
      <c r="H163" t="s">
        <v>22</v>
      </c>
      <c r="I163">
        <v>1.7</v>
      </c>
      <c r="J163" s="2" t="s">
        <v>20</v>
      </c>
      <c r="K163" s="2" t="str">
        <f t="shared" si="17"/>
        <v/>
      </c>
      <c r="M163">
        <v>68.4005571188994</v>
      </c>
      <c r="N163">
        <v>68.4005571188994</v>
      </c>
      <c r="O163" s="2">
        <f>IF(ISNUMBER(N163),SUMIFS(N$1:$N163,A$1:$A163,A163,G$1:$G163,G163,D$1:$D163,D163),"")</f>
        <v>581.65378895821129</v>
      </c>
      <c r="W163" s="2" t="str">
        <f t="shared" si="18"/>
        <v/>
      </c>
      <c r="Y163">
        <v>20.18</v>
      </c>
      <c r="Z163">
        <v>4.9889999999999999</v>
      </c>
      <c r="AA163">
        <v>70.784000000000006</v>
      </c>
      <c r="AB163">
        <v>27.068000000000001</v>
      </c>
      <c r="AC163">
        <v>84.106999999999999</v>
      </c>
      <c r="AD163">
        <v>14.957000000000001</v>
      </c>
      <c r="AE163" s="2">
        <f t="shared" si="19"/>
        <v>2.39312E-2</v>
      </c>
      <c r="AF163">
        <v>2.39312E-2</v>
      </c>
      <c r="AG163">
        <v>11.32544</v>
      </c>
      <c r="AM163" s="2">
        <f t="shared" si="16"/>
        <v>1.637</v>
      </c>
      <c r="AN163" s="2">
        <f>IF(ISNUMBER(AM163),SUMIFS($AM$1:AM163,$A$1:A163,A163,$G$1:G163,G163,$D$1:D163,D163),"")</f>
        <v>12.795999999999999</v>
      </c>
      <c r="AO163">
        <f t="shared" si="20"/>
        <v>14</v>
      </c>
    </row>
    <row r="164" spans="1:41" x14ac:dyDescent="0.25">
      <c r="A164" s="4" t="s">
        <v>27</v>
      </c>
      <c r="B164" t="s">
        <v>43</v>
      </c>
      <c r="C164" s="3">
        <v>42073</v>
      </c>
      <c r="D164">
        <v>4</v>
      </c>
      <c r="E164" t="s">
        <v>57</v>
      </c>
      <c r="G164" s="25" t="s">
        <v>73</v>
      </c>
      <c r="H164" t="s">
        <v>22</v>
      </c>
      <c r="I164">
        <v>1.7</v>
      </c>
      <c r="J164" s="2" t="s">
        <v>20</v>
      </c>
      <c r="K164" s="2" t="str">
        <f t="shared" si="17"/>
        <v/>
      </c>
      <c r="M164">
        <v>179.88315133507734</v>
      </c>
      <c r="N164">
        <v>179.88315133507734</v>
      </c>
      <c r="O164" s="2">
        <f>IF(ISNUMBER(N164),SUMIFS(N$1:$N164,A$1:$A164,A164,G$1:$G164,G164,D$1:$D164,D164),"")</f>
        <v>1009.6208077294243</v>
      </c>
      <c r="W164" s="2" t="str">
        <f t="shared" si="18"/>
        <v/>
      </c>
      <c r="Y164">
        <v>21.88</v>
      </c>
      <c r="Z164">
        <v>2.6909999999999998</v>
      </c>
      <c r="AA164">
        <v>69.900000000000006</v>
      </c>
      <c r="AB164">
        <v>28.036000000000001</v>
      </c>
      <c r="AC164">
        <v>83.007999999999996</v>
      </c>
      <c r="AD164">
        <v>17.533000000000001</v>
      </c>
      <c r="AE164" s="2">
        <f t="shared" si="19"/>
        <v>2.8052800000000003E-2</v>
      </c>
      <c r="AF164">
        <v>2.8052800000000003E-2</v>
      </c>
      <c r="AG164">
        <v>11.184000000000001</v>
      </c>
      <c r="AM164" s="2">
        <f t="shared" si="16"/>
        <v>5.0460000000000003</v>
      </c>
      <c r="AN164" s="2">
        <f>IF(ISNUMBER(AM164),SUMIFS($AM$1:AM164,$A$1:A164,A164,$G$1:G164,G164,$D$1:D164,D164),"")</f>
        <v>24.116999999999997</v>
      </c>
      <c r="AO164">
        <f t="shared" si="20"/>
        <v>14</v>
      </c>
    </row>
    <row r="165" spans="1:41" x14ac:dyDescent="0.25">
      <c r="A165" s="4" t="s">
        <v>28</v>
      </c>
      <c r="B165" t="s">
        <v>43</v>
      </c>
      <c r="C165" s="3">
        <v>42073</v>
      </c>
      <c r="D165">
        <v>4</v>
      </c>
      <c r="E165" t="s">
        <v>58</v>
      </c>
      <c r="G165" s="25" t="s">
        <v>73</v>
      </c>
      <c r="H165" t="s">
        <v>22</v>
      </c>
      <c r="I165">
        <v>1.7</v>
      </c>
      <c r="J165" s="2" t="s">
        <v>20</v>
      </c>
      <c r="K165" s="2" t="str">
        <f t="shared" si="17"/>
        <v/>
      </c>
      <c r="M165">
        <v>80.309854414537611</v>
      </c>
      <c r="N165">
        <v>80.309854414537611</v>
      </c>
      <c r="O165" s="2">
        <f>IF(ISNUMBER(N165),SUMIFS(N$1:$N165,A$1:$A165,A165,G$1:$G165,G165,D$1:$D165,D165),"")</f>
        <v>462.51821830964815</v>
      </c>
      <c r="W165" s="2" t="str">
        <f t="shared" si="18"/>
        <v/>
      </c>
      <c r="Y165">
        <v>21.132999999999999</v>
      </c>
      <c r="Z165">
        <v>4.194</v>
      </c>
      <c r="AA165">
        <v>70.575999999999993</v>
      </c>
      <c r="AB165">
        <v>28.86</v>
      </c>
      <c r="AC165">
        <v>84.867000000000004</v>
      </c>
      <c r="AD165">
        <v>16.635999999999999</v>
      </c>
      <c r="AE165" s="2">
        <f t="shared" si="19"/>
        <v>2.6617599999999998E-2</v>
      </c>
      <c r="AF165">
        <v>2.6617599999999998E-2</v>
      </c>
      <c r="AG165">
        <v>11.292159999999999</v>
      </c>
      <c r="AM165" s="2">
        <f t="shared" si="16"/>
        <v>2.1379999999999999</v>
      </c>
      <c r="AN165" s="2">
        <f>IF(ISNUMBER(AM165),SUMIFS($AM$1:AM165,$A$1:A165,A165,$G$1:G165,G165,$D$1:D165,D165),"")</f>
        <v>11.146999999999998</v>
      </c>
      <c r="AO165">
        <f t="shared" si="20"/>
        <v>14</v>
      </c>
    </row>
    <row r="166" spans="1:41" x14ac:dyDescent="0.25">
      <c r="A166" s="4" t="s">
        <v>24</v>
      </c>
      <c r="B166" t="s">
        <v>43</v>
      </c>
      <c r="C166" s="3">
        <v>42073</v>
      </c>
      <c r="D166">
        <v>4</v>
      </c>
      <c r="E166" t="s">
        <v>56</v>
      </c>
      <c r="G166" s="25" t="s">
        <v>73</v>
      </c>
      <c r="H166" t="s">
        <v>22</v>
      </c>
      <c r="I166">
        <v>1.7</v>
      </c>
      <c r="J166" s="2" t="s">
        <v>20</v>
      </c>
      <c r="K166" s="2" t="str">
        <f t="shared" si="17"/>
        <v/>
      </c>
      <c r="M166">
        <v>172.9944363644758</v>
      </c>
      <c r="N166">
        <v>172.9944363644758</v>
      </c>
      <c r="O166" s="2">
        <f>IF(ISNUMBER(N166),SUMIFS(N$1:$N166,A$1:$A166,A166,G$1:$G166,G166,D$1:$D166,D166),"")</f>
        <v>1228.7588723265039</v>
      </c>
      <c r="W166" s="2" t="str">
        <f t="shared" si="18"/>
        <v/>
      </c>
      <c r="Y166">
        <v>19.033999999999999</v>
      </c>
      <c r="Z166">
        <v>5.8579999999999997</v>
      </c>
      <c r="AA166">
        <v>73.8</v>
      </c>
      <c r="AB166">
        <v>27.446000000000002</v>
      </c>
      <c r="AC166">
        <v>86.483000000000004</v>
      </c>
      <c r="AD166">
        <v>18.888999999999999</v>
      </c>
      <c r="AE166" s="2">
        <f t="shared" si="19"/>
        <v>3.02224E-2</v>
      </c>
      <c r="AF166">
        <v>3.02224E-2</v>
      </c>
      <c r="AG166">
        <v>11.808</v>
      </c>
      <c r="AM166" s="2">
        <f t="shared" si="16"/>
        <v>5.2279999999999998</v>
      </c>
      <c r="AN166" s="2">
        <f>IF(ISNUMBER(AM166),SUMIFS($AM$1:AM166,$A$1:A166,A166,$G$1:G166,G166,$D$1:D166,D166),"")</f>
        <v>34.076999999999998</v>
      </c>
      <c r="AO166">
        <f t="shared" si="20"/>
        <v>14</v>
      </c>
    </row>
    <row r="167" spans="1:41" x14ac:dyDescent="0.25">
      <c r="A167" s="4" t="s">
        <v>26</v>
      </c>
      <c r="B167" t="s">
        <v>43</v>
      </c>
      <c r="C167" s="3">
        <v>42073</v>
      </c>
      <c r="D167">
        <v>4</v>
      </c>
      <c r="E167" t="s">
        <v>59</v>
      </c>
      <c r="G167" s="25" t="s">
        <v>73</v>
      </c>
      <c r="H167" t="s">
        <v>22</v>
      </c>
      <c r="I167">
        <v>1.7</v>
      </c>
      <c r="J167" s="2" t="s">
        <v>20</v>
      </c>
      <c r="K167" s="2" t="str">
        <f t="shared" si="17"/>
        <v/>
      </c>
      <c r="M167">
        <v>100.66586825191794</v>
      </c>
      <c r="N167">
        <v>100.66586825191794</v>
      </c>
      <c r="O167" s="2">
        <f>IF(ISNUMBER(N167),SUMIFS(N$1:$N167,A$1:$A167,A167,G$1:$G167,G167,D$1:$D167,D167),"")</f>
        <v>649.58204333758181</v>
      </c>
      <c r="W167" s="2" t="str">
        <f t="shared" si="18"/>
        <v/>
      </c>
      <c r="Y167">
        <v>19.741</v>
      </c>
      <c r="Z167">
        <v>5.0369999999999999</v>
      </c>
      <c r="AA167">
        <v>72.435000000000002</v>
      </c>
      <c r="AB167">
        <v>28.867999999999999</v>
      </c>
      <c r="AC167">
        <v>85.415999999999997</v>
      </c>
      <c r="AD167">
        <v>15.904999999999999</v>
      </c>
      <c r="AE167" s="2">
        <f t="shared" si="19"/>
        <v>2.5447999999999998E-2</v>
      </c>
      <c r="AF167">
        <v>2.5447999999999998E-2</v>
      </c>
      <c r="AG167">
        <v>11.589600000000001</v>
      </c>
      <c r="AM167" s="2">
        <f t="shared" si="16"/>
        <v>2.5619999999999998</v>
      </c>
      <c r="AN167" s="2">
        <f>IF(ISNUMBER(AM167),SUMIFS($AM$1:AM167,$A$1:A167,A167,$G$1:G167,G167,$D$1:D167,D167),"")</f>
        <v>15.550999999999998</v>
      </c>
      <c r="AO167">
        <f t="shared" si="20"/>
        <v>14</v>
      </c>
    </row>
    <row r="168" spans="1:41" x14ac:dyDescent="0.25">
      <c r="A168" s="4" t="s">
        <v>23</v>
      </c>
      <c r="B168" t="s">
        <v>43</v>
      </c>
      <c r="C168" s="3">
        <v>42073</v>
      </c>
      <c r="D168">
        <v>4</v>
      </c>
      <c r="E168" t="s">
        <v>55</v>
      </c>
      <c r="G168" s="25" t="s">
        <v>73</v>
      </c>
      <c r="H168" t="s">
        <v>22</v>
      </c>
      <c r="I168">
        <v>1.7</v>
      </c>
      <c r="J168" s="2" t="s">
        <v>20</v>
      </c>
      <c r="K168" s="2" t="str">
        <f t="shared" si="17"/>
        <v/>
      </c>
      <c r="M168">
        <v>118.94131519274376</v>
      </c>
      <c r="N168">
        <v>118.94131519274376</v>
      </c>
      <c r="O168" s="2">
        <f>IF(ISNUMBER(N168),SUMIFS(N$1:$N168,A$1:$A168,A168,G$1:$G168,G168,D$1:$D168,D168),"")</f>
        <v>686.53275244682493</v>
      </c>
      <c r="W168" s="2" t="str">
        <f t="shared" si="18"/>
        <v/>
      </c>
      <c r="Y168">
        <v>20.863</v>
      </c>
      <c r="Z168">
        <v>2.0659999999999998</v>
      </c>
      <c r="AA168">
        <v>72.438999999999993</v>
      </c>
      <c r="AB168">
        <v>28.757000000000001</v>
      </c>
      <c r="AC168">
        <v>84.847999999999999</v>
      </c>
      <c r="AD168">
        <v>15.855</v>
      </c>
      <c r="AE168" s="2">
        <f t="shared" si="19"/>
        <v>2.5367999999999998E-2</v>
      </c>
      <c r="AF168">
        <v>2.5367999999999998E-2</v>
      </c>
      <c r="AG168">
        <v>11.59024</v>
      </c>
      <c r="AM168" s="2">
        <f t="shared" si="16"/>
        <v>3.0169999999999999</v>
      </c>
      <c r="AN168" s="2">
        <f>IF(ISNUMBER(AM168),SUMIFS($AM$1:AM168,$A$1:A168,A168,$G$1:G168,G168,$D$1:D168,D168),"")</f>
        <v>14.863999999999999</v>
      </c>
      <c r="AO168">
        <f t="shared" si="20"/>
        <v>14</v>
      </c>
    </row>
    <row r="169" spans="1:41" x14ac:dyDescent="0.25">
      <c r="A169" s="4" t="s">
        <v>25</v>
      </c>
      <c r="B169" t="s">
        <v>43</v>
      </c>
      <c r="C169" s="3">
        <v>42073</v>
      </c>
      <c r="D169">
        <v>4</v>
      </c>
      <c r="E169" t="s">
        <v>54</v>
      </c>
      <c r="G169" s="25" t="s">
        <v>73</v>
      </c>
      <c r="H169" t="s">
        <v>22</v>
      </c>
      <c r="I169">
        <v>1.7</v>
      </c>
      <c r="J169" s="2" t="s">
        <v>20</v>
      </c>
      <c r="K169" s="2" t="str">
        <f t="shared" si="17"/>
        <v/>
      </c>
      <c r="M169">
        <v>41.720462773094354</v>
      </c>
      <c r="N169">
        <v>41.720462773094354</v>
      </c>
      <c r="O169" s="2">
        <f>IF(ISNUMBER(N169),SUMIFS(N$1:$N169,A$1:$A169,A169,G$1:$G169,G169,D$1:$D169,D169),"")</f>
        <v>389.19513160000923</v>
      </c>
      <c r="W169" s="2" t="str">
        <f t="shared" si="18"/>
        <v/>
      </c>
      <c r="Y169">
        <v>20.675000000000001</v>
      </c>
      <c r="Z169">
        <v>11.805</v>
      </c>
      <c r="AA169">
        <v>77.313000000000002</v>
      </c>
      <c r="AB169">
        <v>24.303000000000001</v>
      </c>
      <c r="AC169">
        <v>87.165999999999997</v>
      </c>
      <c r="AD169">
        <v>17.308</v>
      </c>
      <c r="AE169" s="2">
        <f t="shared" si="19"/>
        <v>2.7692800000000004E-2</v>
      </c>
      <c r="AF169">
        <v>2.7692800000000004E-2</v>
      </c>
      <c r="AG169">
        <v>12.370080000000002</v>
      </c>
      <c r="AM169" s="2">
        <f t="shared" si="16"/>
        <v>1.155</v>
      </c>
      <c r="AN169" s="2">
        <f>IF(ISNUMBER(AM169),SUMIFS($AM$1:AM169,$A$1:A169,A169,$G$1:G169,G169,$D$1:D169,D169),"")</f>
        <v>9.1120000000000001</v>
      </c>
      <c r="AO169">
        <f t="shared" si="20"/>
        <v>14</v>
      </c>
    </row>
    <row r="170" spans="1:41" x14ac:dyDescent="0.25">
      <c r="A170" s="4" t="s">
        <v>25</v>
      </c>
      <c r="B170" t="s">
        <v>43</v>
      </c>
      <c r="C170" s="3">
        <v>42080</v>
      </c>
      <c r="D170">
        <v>1</v>
      </c>
      <c r="E170" t="s">
        <v>54</v>
      </c>
      <c r="G170" s="25" t="s">
        <v>73</v>
      </c>
      <c r="H170" t="s">
        <v>22</v>
      </c>
      <c r="J170" s="2" t="s">
        <v>36</v>
      </c>
      <c r="K170" s="2">
        <f t="shared" si="17"/>
        <v>462.625</v>
      </c>
      <c r="L170">
        <v>46.262500000000003</v>
      </c>
      <c r="O170" s="2" t="str">
        <f>IF(ISNUMBER(N170),SUMIFS(N$1:$N170,A$1:$A170,A170,G$1:$G170,G170,D$1:$D170,D170),"")</f>
        <v/>
      </c>
      <c r="W170" s="2" t="str">
        <f t="shared" si="18"/>
        <v/>
      </c>
      <c r="Y170">
        <v>26.400732040405273</v>
      </c>
      <c r="Z170">
        <v>-1.4791760444641113</v>
      </c>
      <c r="AA170">
        <v>59.152198791503906</v>
      </c>
      <c r="AB170">
        <v>33.656356811523438</v>
      </c>
      <c r="AC170">
        <v>80.9459228515625</v>
      </c>
      <c r="AD170">
        <v>20.24751091003418</v>
      </c>
      <c r="AE170" s="2">
        <f t="shared" si="19"/>
        <v>3.23960174560547E-2</v>
      </c>
      <c r="AF170">
        <v>3.23960174560547E-2</v>
      </c>
      <c r="AG170">
        <v>9.4643518066406251</v>
      </c>
      <c r="AM170" s="2" t="str">
        <f t="shared" si="16"/>
        <v/>
      </c>
      <c r="AN170" s="2" t="str">
        <f>IF(ISNUMBER(AM170),SUMIFS($AM$1:AM170,$A$1:A170,A170,$G$1:G170,G170,$D$1:D170,D170),"")</f>
        <v/>
      </c>
      <c r="AO170">
        <f t="shared" si="20"/>
        <v>10</v>
      </c>
    </row>
    <row r="171" spans="1:41" x14ac:dyDescent="0.25">
      <c r="A171" s="4" t="s">
        <v>23</v>
      </c>
      <c r="B171" t="s">
        <v>43</v>
      </c>
      <c r="C171" s="3">
        <v>42080</v>
      </c>
      <c r="D171">
        <v>1</v>
      </c>
      <c r="E171" t="s">
        <v>55</v>
      </c>
      <c r="G171" s="25" t="s">
        <v>73</v>
      </c>
      <c r="H171" t="s">
        <v>22</v>
      </c>
      <c r="J171" s="2" t="s">
        <v>36</v>
      </c>
      <c r="K171" s="2">
        <f t="shared" si="17"/>
        <v>524.25</v>
      </c>
      <c r="L171">
        <v>52.424999999999997</v>
      </c>
      <c r="O171" s="2" t="str">
        <f>IF(ISNUMBER(N171),SUMIFS(N$1:$N171,A$1:$A171,A171,G$1:$G171,G171,D$1:$D171,D171),"")</f>
        <v/>
      </c>
      <c r="W171" s="2" t="str">
        <f t="shared" si="18"/>
        <v/>
      </c>
      <c r="Y171">
        <v>23.148944854736328</v>
      </c>
      <c r="Z171">
        <v>-1.7440129518508911</v>
      </c>
      <c r="AA171">
        <v>64.528213500976563</v>
      </c>
      <c r="AB171">
        <v>31.421733856201172</v>
      </c>
      <c r="AC171">
        <v>82.6773681640625</v>
      </c>
      <c r="AD171">
        <v>25.43653678894043</v>
      </c>
      <c r="AE171" s="2">
        <f t="shared" si="19"/>
        <v>4.0698458862304686E-2</v>
      </c>
      <c r="AF171">
        <v>4.0698458862304686E-2</v>
      </c>
      <c r="AG171">
        <v>10.32451416015625</v>
      </c>
      <c r="AM171" s="2" t="str">
        <f t="shared" si="16"/>
        <v/>
      </c>
      <c r="AN171" s="2" t="str">
        <f>IF(ISNUMBER(AM171),SUMIFS($AM$1:AM171,$A$1:A171,A171,$G$1:G171,G171,$D$1:D171,D171),"")</f>
        <v/>
      </c>
      <c r="AO171">
        <f t="shared" si="20"/>
        <v>10</v>
      </c>
    </row>
    <row r="172" spans="1:41" x14ac:dyDescent="0.25">
      <c r="A172" s="4" t="s">
        <v>24</v>
      </c>
      <c r="B172" t="s">
        <v>43</v>
      </c>
      <c r="C172" s="3">
        <v>42080</v>
      </c>
      <c r="D172">
        <v>1</v>
      </c>
      <c r="E172" t="s">
        <v>56</v>
      </c>
      <c r="G172" s="25" t="s">
        <v>73</v>
      </c>
      <c r="H172" t="s">
        <v>22</v>
      </c>
      <c r="J172" s="2" t="s">
        <v>36</v>
      </c>
      <c r="K172" s="2">
        <f t="shared" si="17"/>
        <v>648.5</v>
      </c>
      <c r="L172">
        <v>64.849999999999994</v>
      </c>
      <c r="O172" s="2" t="str">
        <f>IF(ISNUMBER(N172),SUMIFS(N$1:$N172,A$1:$A172,A172,G$1:$G172,G172,D$1:$D172,D172),"")</f>
        <v/>
      </c>
      <c r="W172" s="2" t="str">
        <f t="shared" si="18"/>
        <v/>
      </c>
      <c r="Y172">
        <v>21.873819351196289</v>
      </c>
      <c r="Z172">
        <v>1.1686229705810547</v>
      </c>
      <c r="AA172">
        <v>69.217506408691406</v>
      </c>
      <c r="AB172">
        <v>28.493108749389648</v>
      </c>
      <c r="AC172">
        <v>82.439323425292969</v>
      </c>
      <c r="AD172">
        <v>23.902172088623047</v>
      </c>
      <c r="AE172" s="2">
        <f t="shared" si="19"/>
        <v>3.8243475341796875E-2</v>
      </c>
      <c r="AF172">
        <v>3.8243475341796875E-2</v>
      </c>
      <c r="AG172">
        <v>11.074801025390625</v>
      </c>
      <c r="AM172" s="2" t="str">
        <f t="shared" si="16"/>
        <v/>
      </c>
      <c r="AN172" s="2" t="str">
        <f>IF(ISNUMBER(AM172),SUMIFS($AM$1:AM172,$A$1:A172,A172,$G$1:G172,G172,$D$1:D172,D172),"")</f>
        <v/>
      </c>
      <c r="AO172">
        <f t="shared" si="20"/>
        <v>10</v>
      </c>
    </row>
    <row r="173" spans="1:41" x14ac:dyDescent="0.25">
      <c r="A173" s="4" t="s">
        <v>27</v>
      </c>
      <c r="B173" t="s">
        <v>43</v>
      </c>
      <c r="C173" s="3">
        <v>42080</v>
      </c>
      <c r="D173">
        <v>1</v>
      </c>
      <c r="E173" t="s">
        <v>57</v>
      </c>
      <c r="G173" s="25" t="s">
        <v>73</v>
      </c>
      <c r="H173" t="s">
        <v>22</v>
      </c>
      <c r="J173" s="2" t="s">
        <v>36</v>
      </c>
      <c r="K173" s="2">
        <f t="shared" si="17"/>
        <v>724.875</v>
      </c>
      <c r="L173">
        <v>72.487499999999997</v>
      </c>
      <c r="O173" s="2" t="str">
        <f>IF(ISNUMBER(N173),SUMIFS(N$1:$N173,A$1:$A173,A173,G$1:$G173,G173,D$1:$D173,D173),"")</f>
        <v/>
      </c>
      <c r="W173" s="2" t="str">
        <f t="shared" si="18"/>
        <v/>
      </c>
      <c r="Y173">
        <v>20.650505065917969</v>
      </c>
      <c r="Z173">
        <v>0.39410799741744995</v>
      </c>
      <c r="AA173">
        <v>67.659690856933594</v>
      </c>
      <c r="AB173">
        <v>27.102642059326172</v>
      </c>
      <c r="AC173">
        <v>82.705238342285156</v>
      </c>
      <c r="AD173">
        <v>28.972631454467773</v>
      </c>
      <c r="AE173" s="2">
        <f t="shared" si="19"/>
        <v>4.6356210327148435E-2</v>
      </c>
      <c r="AF173">
        <v>4.6356210327148435E-2</v>
      </c>
      <c r="AG173">
        <v>10.825550537109375</v>
      </c>
      <c r="AM173" s="2" t="str">
        <f t="shared" si="16"/>
        <v/>
      </c>
      <c r="AN173" s="2" t="str">
        <f>IF(ISNUMBER(AM173),SUMIFS($AM$1:AM173,$A$1:A173,A173,$G$1:G173,G173,$D$1:D173,D173),"")</f>
        <v/>
      </c>
      <c r="AO173">
        <f t="shared" si="20"/>
        <v>10</v>
      </c>
    </row>
    <row r="174" spans="1:41" x14ac:dyDescent="0.25">
      <c r="A174" s="4" t="s">
        <v>28</v>
      </c>
      <c r="B174" t="s">
        <v>43</v>
      </c>
      <c r="C174" s="3">
        <v>42080</v>
      </c>
      <c r="D174">
        <v>1</v>
      </c>
      <c r="E174" t="s">
        <v>58</v>
      </c>
      <c r="G174" s="25" t="s">
        <v>73</v>
      </c>
      <c r="H174" t="s">
        <v>22</v>
      </c>
      <c r="J174" s="2" t="s">
        <v>36</v>
      </c>
      <c r="K174" s="2">
        <f t="shared" si="17"/>
        <v>577.75</v>
      </c>
      <c r="L174">
        <v>57.774999999999999</v>
      </c>
      <c r="O174" s="2" t="str">
        <f>IF(ISNUMBER(N174),SUMIFS(N$1:$N174,A$1:$A174,A174,G$1:$G174,G174,D$1:$D174,D174),"")</f>
        <v/>
      </c>
      <c r="W174" s="2" t="str">
        <f t="shared" si="18"/>
        <v/>
      </c>
      <c r="Y174">
        <v>23.796581268310547</v>
      </c>
      <c r="Z174">
        <v>-1.1177459955215454</v>
      </c>
      <c r="AA174">
        <v>61.017513275146484</v>
      </c>
      <c r="AB174">
        <v>31.655162811279297</v>
      </c>
      <c r="AC174">
        <v>79.8236083984375</v>
      </c>
      <c r="AD174">
        <v>21.926485061645508</v>
      </c>
      <c r="AE174" s="2">
        <f t="shared" si="19"/>
        <v>3.5082376098632809E-2</v>
      </c>
      <c r="AF174">
        <v>3.5082376098632809E-2</v>
      </c>
      <c r="AG174">
        <v>9.7628021240234375</v>
      </c>
      <c r="AM174" s="2" t="str">
        <f t="shared" si="16"/>
        <v/>
      </c>
      <c r="AN174" s="2" t="str">
        <f>IF(ISNUMBER(AM174),SUMIFS($AM$1:AM174,$A$1:A174,A174,$G$1:G174,G174,$D$1:D174,D174),"")</f>
        <v/>
      </c>
      <c r="AO174">
        <f t="shared" si="20"/>
        <v>10</v>
      </c>
    </row>
    <row r="175" spans="1:41" x14ac:dyDescent="0.25">
      <c r="A175" s="4" t="s">
        <v>26</v>
      </c>
      <c r="B175" t="s">
        <v>43</v>
      </c>
      <c r="C175" s="3">
        <v>42080</v>
      </c>
      <c r="D175">
        <v>1</v>
      </c>
      <c r="E175" t="s">
        <v>59</v>
      </c>
      <c r="G175" s="25" t="s">
        <v>73</v>
      </c>
      <c r="H175" t="s">
        <v>22</v>
      </c>
      <c r="J175" s="2" t="s">
        <v>36</v>
      </c>
      <c r="K175" s="2">
        <f t="shared" si="17"/>
        <v>546.875</v>
      </c>
      <c r="L175">
        <v>54.6875</v>
      </c>
      <c r="O175" s="2" t="str">
        <f>IF(ISNUMBER(N175),SUMIFS(N$1:$N175,A$1:$A175,A175,G$1:$G175,G175,D$1:$D175,D175),"")</f>
        <v/>
      </c>
      <c r="W175" s="2" t="str">
        <f t="shared" si="18"/>
        <v/>
      </c>
      <c r="Y175">
        <v>23.547220230102539</v>
      </c>
      <c r="Z175">
        <v>8.1090352535247803</v>
      </c>
      <c r="AA175">
        <v>64.621549606323242</v>
      </c>
      <c r="AB175">
        <v>29.657148361206055</v>
      </c>
      <c r="AC175">
        <v>88.301399230957031</v>
      </c>
      <c r="AD175">
        <v>20.862008094787598</v>
      </c>
      <c r="AE175" s="2">
        <f t="shared" si="19"/>
        <v>3.3379212951660159E-2</v>
      </c>
      <c r="AF175">
        <v>3.3379212951660159E-2</v>
      </c>
      <c r="AG175">
        <v>10.33944793701172</v>
      </c>
      <c r="AM175" s="2" t="str">
        <f t="shared" si="16"/>
        <v/>
      </c>
      <c r="AN175" s="2" t="str">
        <f>IF(ISNUMBER(AM175),SUMIFS($AM$1:AM175,$A$1:A175,A175,$G$1:G175,G175,$D$1:D175,D175),"")</f>
        <v/>
      </c>
      <c r="AO175">
        <f t="shared" si="20"/>
        <v>10</v>
      </c>
    </row>
    <row r="176" spans="1:41" x14ac:dyDescent="0.25">
      <c r="A176" s="4" t="s">
        <v>24</v>
      </c>
      <c r="B176" t="s">
        <v>43</v>
      </c>
      <c r="C176" s="3">
        <v>42080</v>
      </c>
      <c r="D176">
        <v>2</v>
      </c>
      <c r="E176" t="s">
        <v>56</v>
      </c>
      <c r="G176" s="25" t="s">
        <v>73</v>
      </c>
      <c r="H176" t="s">
        <v>22</v>
      </c>
      <c r="J176" s="2" t="s">
        <v>36</v>
      </c>
      <c r="K176" s="2">
        <f t="shared" si="17"/>
        <v>626.5</v>
      </c>
      <c r="L176">
        <v>62.65</v>
      </c>
      <c r="O176" s="2" t="str">
        <f>IF(ISNUMBER(N176),SUMIFS(N$1:$N176,A$1:$A176,A176,G$1:$G176,G176,D$1:$D176,D176),"")</f>
        <v/>
      </c>
      <c r="W176" s="2" t="str">
        <f t="shared" si="18"/>
        <v/>
      </c>
      <c r="Y176">
        <v>20.135255813598633</v>
      </c>
      <c r="Z176">
        <v>5.2687110900878906</v>
      </c>
      <c r="AA176">
        <v>72.615966796875</v>
      </c>
      <c r="AB176">
        <v>25.528726577758789</v>
      </c>
      <c r="AC176">
        <v>78.620857238769531</v>
      </c>
      <c r="AD176">
        <v>22.95904541015625</v>
      </c>
      <c r="AE176" s="2">
        <f t="shared" si="19"/>
        <v>3.6734472656250003E-2</v>
      </c>
      <c r="AF176">
        <v>3.6734472656250003E-2</v>
      </c>
      <c r="AG176">
        <v>11.6185546875</v>
      </c>
      <c r="AM176" s="2" t="str">
        <f t="shared" si="16"/>
        <v/>
      </c>
      <c r="AN176" s="2" t="str">
        <f>IF(ISNUMBER(AM176),SUMIFS($AM$1:AM176,$A$1:A176,A176,$G$1:G176,G176,$D$1:D176,D176),"")</f>
        <v/>
      </c>
      <c r="AO176">
        <f t="shared" si="20"/>
        <v>10</v>
      </c>
    </row>
    <row r="177" spans="1:41" x14ac:dyDescent="0.25">
      <c r="A177" s="4" t="s">
        <v>28</v>
      </c>
      <c r="B177" t="s">
        <v>43</v>
      </c>
      <c r="C177" s="3">
        <v>42080</v>
      </c>
      <c r="D177">
        <v>2</v>
      </c>
      <c r="E177" t="s">
        <v>58</v>
      </c>
      <c r="G177" s="25" t="s">
        <v>73</v>
      </c>
      <c r="H177" t="s">
        <v>22</v>
      </c>
      <c r="J177" s="2" t="s">
        <v>36</v>
      </c>
      <c r="K177" s="2">
        <f t="shared" si="17"/>
        <v>574.375</v>
      </c>
      <c r="L177">
        <v>57.4375</v>
      </c>
      <c r="O177" s="2" t="str">
        <f>IF(ISNUMBER(N177),SUMIFS(N$1:$N177,A$1:$A177,A177,G$1:$G177,G177,D$1:$D177,D177),"")</f>
        <v/>
      </c>
      <c r="W177" s="2" t="str">
        <f t="shared" si="18"/>
        <v/>
      </c>
      <c r="Y177">
        <v>22.550617218017578</v>
      </c>
      <c r="Z177">
        <v>0.76126497983932495</v>
      </c>
      <c r="AA177">
        <v>64.3892822265625</v>
      </c>
      <c r="AB177">
        <v>27.548694610595703</v>
      </c>
      <c r="AC177">
        <v>79.207130432128906</v>
      </c>
      <c r="AD177">
        <v>21.683019638061523</v>
      </c>
      <c r="AE177" s="2">
        <f t="shared" si="19"/>
        <v>3.4692831420898435E-2</v>
      </c>
      <c r="AF177">
        <v>3.4692831420898435E-2</v>
      </c>
      <c r="AG177">
        <v>10.302285156250001</v>
      </c>
      <c r="AM177" s="2" t="str">
        <f t="shared" si="16"/>
        <v/>
      </c>
      <c r="AN177" s="2" t="str">
        <f>IF(ISNUMBER(AM177),SUMIFS($AM$1:AM177,$A$1:A177,A177,$G$1:G177,G177,$D$1:D177,D177),"")</f>
        <v/>
      </c>
      <c r="AO177">
        <f t="shared" si="20"/>
        <v>10</v>
      </c>
    </row>
    <row r="178" spans="1:41" x14ac:dyDescent="0.25">
      <c r="A178" s="4" t="s">
        <v>27</v>
      </c>
      <c r="B178" t="s">
        <v>43</v>
      </c>
      <c r="C178" s="3">
        <v>42080</v>
      </c>
      <c r="D178">
        <v>2</v>
      </c>
      <c r="E178" t="s">
        <v>57</v>
      </c>
      <c r="G178" s="25" t="s">
        <v>73</v>
      </c>
      <c r="H178" t="s">
        <v>22</v>
      </c>
      <c r="J178" s="2" t="s">
        <v>36</v>
      </c>
      <c r="K178" s="2">
        <f t="shared" si="17"/>
        <v>609.875</v>
      </c>
      <c r="L178">
        <v>60.987499999999997</v>
      </c>
      <c r="O178" s="2" t="str">
        <f>IF(ISNUMBER(N178),SUMIFS(N$1:$N178,A$1:$A178,A178,G$1:$G178,G178,D$1:$D178,D178),"")</f>
        <v/>
      </c>
      <c r="W178" s="2" t="str">
        <f t="shared" si="18"/>
        <v/>
      </c>
      <c r="Y178">
        <v>21.414056777954102</v>
      </c>
      <c r="Z178">
        <v>2.8194200992584229</v>
      </c>
      <c r="AA178">
        <v>70.577880859375</v>
      </c>
      <c r="AB178">
        <v>26.647663116455078</v>
      </c>
      <c r="AC178">
        <v>79.543449401855469</v>
      </c>
      <c r="AD178">
        <v>23.865615844726563</v>
      </c>
      <c r="AE178" s="2">
        <f t="shared" si="19"/>
        <v>3.8184985351562499E-2</v>
      </c>
      <c r="AF178">
        <v>3.8184985351562499E-2</v>
      </c>
      <c r="AG178">
        <v>11.2924609375</v>
      </c>
      <c r="AM178" s="2" t="str">
        <f t="shared" si="16"/>
        <v/>
      </c>
      <c r="AN178" s="2" t="str">
        <f>IF(ISNUMBER(AM178),SUMIFS($AM$1:AM178,$A$1:A178,A178,$G$1:G178,G178,$D$1:D178,D178),"")</f>
        <v/>
      </c>
      <c r="AO178">
        <f t="shared" si="20"/>
        <v>10</v>
      </c>
    </row>
    <row r="179" spans="1:41" x14ac:dyDescent="0.25">
      <c r="A179" s="4" t="s">
        <v>26</v>
      </c>
      <c r="B179" t="s">
        <v>43</v>
      </c>
      <c r="C179" s="3">
        <v>42080</v>
      </c>
      <c r="D179">
        <v>2</v>
      </c>
      <c r="E179" t="s">
        <v>59</v>
      </c>
      <c r="G179" s="25" t="s">
        <v>73</v>
      </c>
      <c r="H179" t="s">
        <v>22</v>
      </c>
      <c r="J179" s="2" t="s">
        <v>36</v>
      </c>
      <c r="K179" s="2">
        <f t="shared" si="17"/>
        <v>536.5</v>
      </c>
      <c r="L179">
        <v>53.65</v>
      </c>
      <c r="O179" s="2" t="str">
        <f>IF(ISNUMBER(N179),SUMIFS(N$1:$N179,A$1:$A179,A179,G$1:$G179,G179,D$1:$D179,D179),"")</f>
        <v/>
      </c>
      <c r="W179" s="2" t="str">
        <f t="shared" si="18"/>
        <v/>
      </c>
      <c r="Y179">
        <v>21.342010498046875</v>
      </c>
      <c r="Z179">
        <v>1.0345289707183838</v>
      </c>
      <c r="AA179">
        <v>64.178390502929688</v>
      </c>
      <c r="AB179">
        <v>28.268562316894531</v>
      </c>
      <c r="AC179">
        <v>79.160263061523438</v>
      </c>
      <c r="AD179">
        <v>24.348255157470703</v>
      </c>
      <c r="AE179" s="2">
        <f t="shared" si="19"/>
        <v>3.8957208251953125E-2</v>
      </c>
      <c r="AF179">
        <v>3.8957208251953125E-2</v>
      </c>
      <c r="AG179">
        <v>10.268542480468751</v>
      </c>
      <c r="AM179" s="2" t="str">
        <f t="shared" si="16"/>
        <v/>
      </c>
      <c r="AN179" s="2" t="str">
        <f>IF(ISNUMBER(AM179),SUMIFS($AM$1:AM179,$A$1:A179,A179,$G$1:G179,G179,$D$1:D179,D179),"")</f>
        <v/>
      </c>
      <c r="AO179">
        <f t="shared" si="20"/>
        <v>10</v>
      </c>
    </row>
    <row r="180" spans="1:41" x14ac:dyDescent="0.25">
      <c r="A180" s="4" t="s">
        <v>23</v>
      </c>
      <c r="B180" t="s">
        <v>43</v>
      </c>
      <c r="C180" s="3">
        <v>42080</v>
      </c>
      <c r="D180">
        <v>2</v>
      </c>
      <c r="E180" t="s">
        <v>55</v>
      </c>
      <c r="G180" s="25" t="s">
        <v>73</v>
      </c>
      <c r="H180" t="s">
        <v>22</v>
      </c>
      <c r="J180" s="2" t="s">
        <v>36</v>
      </c>
      <c r="K180" s="2">
        <f t="shared" si="17"/>
        <v>633</v>
      </c>
      <c r="L180">
        <v>63.3</v>
      </c>
      <c r="O180" s="2" t="str">
        <f>IF(ISNUMBER(N180),SUMIFS(N$1:$N180,A$1:$A180,A180,G$1:$G180,G180,D$1:$D180,D180),"")</f>
        <v/>
      </c>
      <c r="W180" s="2" t="str">
        <f t="shared" si="18"/>
        <v/>
      </c>
      <c r="Y180">
        <v>22.295782089233398</v>
      </c>
      <c r="Z180">
        <v>4.6390509605407715</v>
      </c>
      <c r="AA180">
        <v>64.366256713867188</v>
      </c>
      <c r="AB180">
        <v>27.133541107177734</v>
      </c>
      <c r="AC180">
        <v>79.788986206054688</v>
      </c>
      <c r="AD180">
        <v>24.68995475769043</v>
      </c>
      <c r="AE180" s="2">
        <f t="shared" si="19"/>
        <v>3.9503927612304687E-2</v>
      </c>
      <c r="AF180">
        <v>3.9503927612304687E-2</v>
      </c>
      <c r="AG180">
        <v>10.29860107421875</v>
      </c>
      <c r="AM180" s="2" t="str">
        <f t="shared" si="16"/>
        <v/>
      </c>
      <c r="AN180" s="2" t="str">
        <f>IF(ISNUMBER(AM180),SUMIFS($AM$1:AM180,$A$1:A180,A180,$G$1:G180,G180,$D$1:D180,D180),"")</f>
        <v/>
      </c>
      <c r="AO180">
        <f t="shared" si="20"/>
        <v>10</v>
      </c>
    </row>
    <row r="181" spans="1:41" x14ac:dyDescent="0.25">
      <c r="A181" s="4" t="s">
        <v>25</v>
      </c>
      <c r="B181" t="s">
        <v>43</v>
      </c>
      <c r="C181" s="3">
        <v>42080</v>
      </c>
      <c r="D181">
        <v>2</v>
      </c>
      <c r="E181" t="s">
        <v>54</v>
      </c>
      <c r="G181" s="25" t="s">
        <v>73</v>
      </c>
      <c r="H181" t="s">
        <v>22</v>
      </c>
      <c r="J181" s="2" t="s">
        <v>36</v>
      </c>
      <c r="K181" s="2">
        <f t="shared" si="17"/>
        <v>573</v>
      </c>
      <c r="L181">
        <v>57.3</v>
      </c>
      <c r="O181" s="2" t="str">
        <f>IF(ISNUMBER(N181),SUMIFS(N$1:$N181,A$1:$A181,A181,G$1:$G181,G181,D$1:$D181,D181),"")</f>
        <v/>
      </c>
      <c r="W181" s="2" t="str">
        <f t="shared" si="18"/>
        <v/>
      </c>
      <c r="Y181">
        <v>22.901821136474609</v>
      </c>
      <c r="Z181">
        <v>0.21976299583911896</v>
      </c>
      <c r="AA181">
        <v>62.564285278320313</v>
      </c>
      <c r="AB181">
        <v>28.603801727294922</v>
      </c>
      <c r="AC181">
        <v>79.978286743164063</v>
      </c>
      <c r="AD181">
        <v>23.338850021362305</v>
      </c>
      <c r="AE181" s="2">
        <f t="shared" si="19"/>
        <v>3.7342160034179686E-2</v>
      </c>
      <c r="AF181">
        <v>3.7342160034179686E-2</v>
      </c>
      <c r="AG181">
        <v>10.010285644531249</v>
      </c>
      <c r="AM181" s="2" t="str">
        <f t="shared" si="16"/>
        <v/>
      </c>
      <c r="AN181" s="2" t="str">
        <f>IF(ISNUMBER(AM181),SUMIFS($AM$1:AM181,$A$1:A181,A181,$G$1:G181,G181,$D$1:D181,D181),"")</f>
        <v/>
      </c>
      <c r="AO181">
        <f t="shared" si="20"/>
        <v>10</v>
      </c>
    </row>
    <row r="182" spans="1:41" x14ac:dyDescent="0.25">
      <c r="A182" s="4" t="s">
        <v>28</v>
      </c>
      <c r="B182" t="s">
        <v>43</v>
      </c>
      <c r="C182" s="3">
        <v>42080</v>
      </c>
      <c r="D182">
        <v>3</v>
      </c>
      <c r="E182" t="s">
        <v>58</v>
      </c>
      <c r="G182" s="25" t="s">
        <v>73</v>
      </c>
      <c r="H182" t="s">
        <v>22</v>
      </c>
      <c r="J182" s="2" t="s">
        <v>36</v>
      </c>
      <c r="K182" s="2">
        <f t="shared" si="17"/>
        <v>678.375</v>
      </c>
      <c r="L182">
        <v>67.837500000000006</v>
      </c>
      <c r="O182" s="2" t="str">
        <f>IF(ISNUMBER(N182),SUMIFS(N$1:$N182,A$1:$A182,A182,G$1:$G182,G182,D$1:$D182,D182),"")</f>
        <v/>
      </c>
      <c r="W182" s="2" t="str">
        <f t="shared" si="18"/>
        <v/>
      </c>
      <c r="Y182">
        <v>20.649356842041016</v>
      </c>
      <c r="Z182">
        <v>4.1887297630310059</v>
      </c>
      <c r="AA182">
        <v>71.369209289550781</v>
      </c>
      <c r="AB182">
        <v>25.920780181884766</v>
      </c>
      <c r="AC182">
        <v>83.7154541015625</v>
      </c>
      <c r="AD182">
        <v>25.961908340454102</v>
      </c>
      <c r="AE182" s="2">
        <f t="shared" si="19"/>
        <v>4.1539053344726566E-2</v>
      </c>
      <c r="AF182">
        <v>4.1539053344726566E-2</v>
      </c>
      <c r="AG182">
        <v>11.419073486328125</v>
      </c>
      <c r="AM182" s="2" t="str">
        <f t="shared" si="16"/>
        <v/>
      </c>
      <c r="AN182" s="2" t="str">
        <f>IF(ISNUMBER(AM182),SUMIFS($AM$1:AM182,$A$1:A182,A182,$G$1:G182,G182,$D$1:D182,D182),"")</f>
        <v/>
      </c>
      <c r="AO182">
        <f t="shared" si="20"/>
        <v>10</v>
      </c>
    </row>
    <row r="183" spans="1:41" x14ac:dyDescent="0.25">
      <c r="A183" s="4" t="s">
        <v>25</v>
      </c>
      <c r="B183" t="s">
        <v>43</v>
      </c>
      <c r="C183" s="3">
        <v>42080</v>
      </c>
      <c r="D183">
        <v>3</v>
      </c>
      <c r="E183" t="s">
        <v>54</v>
      </c>
      <c r="G183" s="25" t="s">
        <v>73</v>
      </c>
      <c r="H183" t="s">
        <v>22</v>
      </c>
      <c r="J183" s="2" t="s">
        <v>36</v>
      </c>
      <c r="K183" s="2">
        <f t="shared" si="17"/>
        <v>621.625</v>
      </c>
      <c r="L183">
        <v>62.162500000000001</v>
      </c>
      <c r="O183" s="2" t="str">
        <f>IF(ISNUMBER(N183),SUMIFS(N$1:$N183,A$1:$A183,A183,G$1:$G183,G183,D$1:$D183,D183),"")</f>
        <v/>
      </c>
      <c r="W183" s="2" t="str">
        <f t="shared" si="18"/>
        <v/>
      </c>
      <c r="Y183">
        <v>22.303138732910156</v>
      </c>
      <c r="Z183">
        <v>2.1022069454193115</v>
      </c>
      <c r="AA183">
        <v>67.71392822265625</v>
      </c>
      <c r="AB183">
        <v>29.072187423706055</v>
      </c>
      <c r="AC183">
        <v>82.53900146484375</v>
      </c>
      <c r="AD183">
        <v>20.684207916259766</v>
      </c>
      <c r="AE183" s="2">
        <f t="shared" si="19"/>
        <v>3.3094732666015626E-2</v>
      </c>
      <c r="AF183">
        <v>3.3094732666015626E-2</v>
      </c>
      <c r="AG183">
        <v>10.834228515625</v>
      </c>
      <c r="AM183" s="2" t="str">
        <f t="shared" si="16"/>
        <v/>
      </c>
      <c r="AN183" s="2" t="str">
        <f>IF(ISNUMBER(AM183),SUMIFS($AM$1:AM183,$A$1:A183,A183,$G$1:G183,G183,$D$1:D183,D183),"")</f>
        <v/>
      </c>
      <c r="AO183">
        <f t="shared" si="20"/>
        <v>10</v>
      </c>
    </row>
    <row r="184" spans="1:41" x14ac:dyDescent="0.25">
      <c r="A184" s="4" t="s">
        <v>27</v>
      </c>
      <c r="B184" t="s">
        <v>43</v>
      </c>
      <c r="C184" s="3">
        <v>42080</v>
      </c>
      <c r="D184">
        <v>3</v>
      </c>
      <c r="E184" t="s">
        <v>57</v>
      </c>
      <c r="G184" s="25" t="s">
        <v>73</v>
      </c>
      <c r="H184" t="s">
        <v>22</v>
      </c>
      <c r="J184" s="2" t="s">
        <v>36</v>
      </c>
      <c r="K184" s="2">
        <f t="shared" si="17"/>
        <v>621.125</v>
      </c>
      <c r="L184">
        <v>62.112499999999997</v>
      </c>
      <c r="O184" s="2" t="str">
        <f>IF(ISNUMBER(N184),SUMIFS(N$1:$N184,A$1:$A184,A184,G$1:$G184,G184,D$1:$D184,D184),"")</f>
        <v/>
      </c>
      <c r="W184" s="2" t="str">
        <f t="shared" si="18"/>
        <v/>
      </c>
      <c r="Y184">
        <v>20.506156921386719</v>
      </c>
      <c r="Z184">
        <v>3.4584560394287109</v>
      </c>
      <c r="AA184">
        <v>72.790946960449219</v>
      </c>
      <c r="AB184">
        <v>27.521160125732422</v>
      </c>
      <c r="AC184">
        <v>84.728630065917969</v>
      </c>
      <c r="AD184">
        <v>25.761093139648438</v>
      </c>
      <c r="AE184" s="2">
        <f t="shared" si="19"/>
        <v>4.12177490234375E-2</v>
      </c>
      <c r="AF184">
        <v>4.12177490234375E-2</v>
      </c>
      <c r="AG184">
        <v>11.646551513671875</v>
      </c>
      <c r="AM184" s="2" t="str">
        <f t="shared" si="16"/>
        <v/>
      </c>
      <c r="AN184" s="2" t="str">
        <f>IF(ISNUMBER(AM184),SUMIFS($AM$1:AM184,$A$1:A184,A184,$G$1:G184,G184,$D$1:D184,D184),"")</f>
        <v/>
      </c>
      <c r="AO184">
        <f t="shared" si="20"/>
        <v>10</v>
      </c>
    </row>
    <row r="185" spans="1:41" x14ac:dyDescent="0.25">
      <c r="A185" s="4" t="s">
        <v>23</v>
      </c>
      <c r="B185" t="s">
        <v>43</v>
      </c>
      <c r="C185" s="3">
        <v>42080</v>
      </c>
      <c r="D185">
        <v>3</v>
      </c>
      <c r="E185" t="s">
        <v>55</v>
      </c>
      <c r="G185" s="25" t="s">
        <v>73</v>
      </c>
      <c r="H185" t="s">
        <v>22</v>
      </c>
      <c r="J185" s="2" t="s">
        <v>36</v>
      </c>
      <c r="K185" s="2">
        <f t="shared" si="17"/>
        <v>788.75</v>
      </c>
      <c r="L185">
        <v>78.875</v>
      </c>
      <c r="O185" s="2" t="str">
        <f>IF(ISNUMBER(N185),SUMIFS(N$1:$N185,A$1:$A185,A185,G$1:$G185,G185,D$1:$D185,D185),"")</f>
        <v/>
      </c>
      <c r="W185" s="2" t="str">
        <f t="shared" si="18"/>
        <v/>
      </c>
      <c r="Y185">
        <v>25.379058837890625</v>
      </c>
      <c r="Z185">
        <v>-1.2455790042877197</v>
      </c>
      <c r="AA185">
        <v>60.761154174804688</v>
      </c>
      <c r="AB185">
        <v>34.048904418945313</v>
      </c>
      <c r="AC185">
        <v>80.987342834472656</v>
      </c>
      <c r="AD185">
        <v>18.634853363037109</v>
      </c>
      <c r="AE185" s="2">
        <f t="shared" si="19"/>
        <v>2.9815765380859376E-2</v>
      </c>
      <c r="AF185">
        <v>2.9815765380859376E-2</v>
      </c>
      <c r="AG185">
        <v>9.7217846679687501</v>
      </c>
      <c r="AM185" s="2" t="str">
        <f t="shared" si="16"/>
        <v/>
      </c>
      <c r="AN185" s="2" t="str">
        <f>IF(ISNUMBER(AM185),SUMIFS($AM$1:AM185,$A$1:A185,A185,$G$1:G185,G185,$D$1:D185,D185),"")</f>
        <v/>
      </c>
      <c r="AO185">
        <f t="shared" si="20"/>
        <v>10</v>
      </c>
    </row>
    <row r="186" spans="1:41" x14ac:dyDescent="0.25">
      <c r="A186" s="4" t="s">
        <v>24</v>
      </c>
      <c r="B186" t="s">
        <v>43</v>
      </c>
      <c r="C186" s="3">
        <v>42080</v>
      </c>
      <c r="D186">
        <v>3</v>
      </c>
      <c r="E186" t="s">
        <v>56</v>
      </c>
      <c r="G186" s="25" t="s">
        <v>73</v>
      </c>
      <c r="H186" t="s">
        <v>22</v>
      </c>
      <c r="J186" s="2" t="s">
        <v>36</v>
      </c>
      <c r="K186" s="2">
        <f t="shared" si="17"/>
        <v>1245.125</v>
      </c>
      <c r="L186">
        <v>124.5125</v>
      </c>
      <c r="O186" s="2" t="str">
        <f>IF(ISNUMBER(N186),SUMIFS(N$1:$N186,A$1:$A186,A186,G$1:$G186,G186,D$1:$D186,D186),"")</f>
        <v/>
      </c>
      <c r="W186" s="2" t="str">
        <f t="shared" si="18"/>
        <v/>
      </c>
      <c r="Y186">
        <v>24.353496551513672</v>
      </c>
      <c r="Z186">
        <v>-1.6163790225982666</v>
      </c>
      <c r="AA186">
        <v>58.208091735839844</v>
      </c>
      <c r="AB186">
        <v>33.342613220214844</v>
      </c>
      <c r="AC186">
        <v>79.184036254882813</v>
      </c>
      <c r="AD186">
        <v>20.264064788818359</v>
      </c>
      <c r="AE186" s="2">
        <f t="shared" si="19"/>
        <v>3.2422503662109373E-2</v>
      </c>
      <c r="AF186">
        <v>3.2422503662109373E-2</v>
      </c>
      <c r="AG186">
        <v>9.3132946777343744</v>
      </c>
      <c r="AM186" s="2" t="str">
        <f t="shared" si="16"/>
        <v/>
      </c>
      <c r="AN186" s="2" t="str">
        <f>IF(ISNUMBER(AM186),SUMIFS($AM$1:AM186,$A$1:A186,A186,$G$1:G186,G186,$D$1:D186,D186),"")</f>
        <v/>
      </c>
      <c r="AO186">
        <f t="shared" si="20"/>
        <v>10</v>
      </c>
    </row>
    <row r="187" spans="1:41" x14ac:dyDescent="0.25">
      <c r="A187" s="4" t="s">
        <v>26</v>
      </c>
      <c r="B187" t="s">
        <v>43</v>
      </c>
      <c r="C187" s="3">
        <v>42080</v>
      </c>
      <c r="D187">
        <v>3</v>
      </c>
      <c r="E187" t="s">
        <v>59</v>
      </c>
      <c r="G187" s="25" t="s">
        <v>73</v>
      </c>
      <c r="H187" t="s">
        <v>22</v>
      </c>
      <c r="J187" s="2" t="s">
        <v>36</v>
      </c>
      <c r="K187" s="2">
        <f t="shared" si="17"/>
        <v>690.25</v>
      </c>
      <c r="L187">
        <v>69.025000000000006</v>
      </c>
      <c r="O187" s="2" t="str">
        <f>IF(ISNUMBER(N187),SUMIFS(N$1:$N187,A$1:$A187,A187,G$1:$G187,G187,D$1:$D187,D187),"")</f>
        <v/>
      </c>
      <c r="W187" s="2" t="str">
        <f t="shared" si="18"/>
        <v/>
      </c>
      <c r="Y187">
        <v>24.742202758789063</v>
      </c>
      <c r="Z187">
        <v>1.6349619626998901</v>
      </c>
      <c r="AA187">
        <v>64.185371398925781</v>
      </c>
      <c r="AB187">
        <v>31.416748046875</v>
      </c>
      <c r="AC187">
        <v>82.399627685546875</v>
      </c>
      <c r="AD187">
        <v>18.393932342529297</v>
      </c>
      <c r="AE187" s="2">
        <f t="shared" si="19"/>
        <v>2.9430291748046872E-2</v>
      </c>
      <c r="AF187">
        <v>2.9430291748046872E-2</v>
      </c>
      <c r="AG187">
        <v>10.269659423828125</v>
      </c>
      <c r="AM187" s="2" t="str">
        <f t="shared" ref="AM187:AM250" si="21">IF(AND(ISNUMBER(AE187),ISNUMBER(N187)),ROUND(N187*AE187,3),"")</f>
        <v/>
      </c>
      <c r="AN187" s="2" t="str">
        <f>IF(ISNUMBER(AM187),SUMIFS($AM$1:AM187,$A$1:A187,A187,$G$1:G187,G187,$D$1:D187,D187),"")</f>
        <v/>
      </c>
      <c r="AO187">
        <f t="shared" si="20"/>
        <v>10</v>
      </c>
    </row>
    <row r="188" spans="1:41" x14ac:dyDescent="0.25">
      <c r="A188" s="4" t="s">
        <v>25</v>
      </c>
      <c r="B188" t="s">
        <v>43</v>
      </c>
      <c r="C188" s="3">
        <v>42087</v>
      </c>
      <c r="D188">
        <v>1</v>
      </c>
      <c r="E188" t="s">
        <v>54</v>
      </c>
      <c r="G188" s="25" t="s">
        <v>73</v>
      </c>
      <c r="H188" t="s">
        <v>22</v>
      </c>
      <c r="J188" s="2" t="s">
        <v>37</v>
      </c>
      <c r="K188" s="2">
        <f t="shared" si="17"/>
        <v>839.25</v>
      </c>
      <c r="L188">
        <v>83.924999999999997</v>
      </c>
      <c r="O188" s="2" t="str">
        <f>IF(ISNUMBER(N188),SUMIFS(N$1:$N188,A$1:$A188,A188,G$1:$G188,G188,D$1:$D188,D188),"")</f>
        <v/>
      </c>
      <c r="W188" s="2" t="str">
        <f t="shared" si="18"/>
        <v/>
      </c>
      <c r="Y188">
        <v>22.571266174316406</v>
      </c>
      <c r="Z188">
        <v>2.9250309467315674</v>
      </c>
      <c r="AA188">
        <v>67.551773071289063</v>
      </c>
      <c r="AB188">
        <v>25.663520812988281</v>
      </c>
      <c r="AC188">
        <v>82.957893371582031</v>
      </c>
      <c r="AD188">
        <v>22.684200286865234</v>
      </c>
      <c r="AE188" s="2">
        <f t="shared" si="19"/>
        <v>3.6294720458984374E-2</v>
      </c>
      <c r="AF188">
        <v>3.6294720458984374E-2</v>
      </c>
      <c r="AG188">
        <v>10.808283691406251</v>
      </c>
      <c r="AM188" s="2" t="str">
        <f t="shared" si="21"/>
        <v/>
      </c>
      <c r="AN188" s="2" t="str">
        <f>IF(ISNUMBER(AM188),SUMIFS($AM$1:AM188,$A$1:A188,A188,$G$1:G188,G188,$D$1:D188,D188),"")</f>
        <v/>
      </c>
      <c r="AO188">
        <f t="shared" si="20"/>
        <v>10</v>
      </c>
    </row>
    <row r="189" spans="1:41" x14ac:dyDescent="0.25">
      <c r="A189" s="4" t="s">
        <v>23</v>
      </c>
      <c r="B189" t="s">
        <v>43</v>
      </c>
      <c r="C189" s="3">
        <v>42087</v>
      </c>
      <c r="D189">
        <v>1</v>
      </c>
      <c r="E189" t="s">
        <v>55</v>
      </c>
      <c r="G189" s="25" t="s">
        <v>73</v>
      </c>
      <c r="H189" t="s">
        <v>22</v>
      </c>
      <c r="J189" s="2" t="s">
        <v>37</v>
      </c>
      <c r="K189" s="2">
        <f t="shared" si="17"/>
        <v>878.75</v>
      </c>
      <c r="L189">
        <v>87.875</v>
      </c>
      <c r="O189" s="2" t="str">
        <f>IF(ISNUMBER(N189),SUMIFS(N$1:$N189,A$1:$A189,A189,G$1:$G189,G189,D$1:$D189,D189),"")</f>
        <v/>
      </c>
      <c r="W189" s="2" t="str">
        <f t="shared" si="18"/>
        <v/>
      </c>
      <c r="Y189">
        <v>19.276674270629883</v>
      </c>
      <c r="Z189">
        <v>2.6494569778442383</v>
      </c>
      <c r="AA189">
        <v>70.920112609863281</v>
      </c>
      <c r="AB189">
        <v>19.317955017089844</v>
      </c>
      <c r="AC189">
        <v>82.076370239257813</v>
      </c>
      <c r="AD189">
        <v>25.618349075317383</v>
      </c>
      <c r="AE189" s="2">
        <f t="shared" si="19"/>
        <v>4.0989358520507807E-2</v>
      </c>
      <c r="AF189">
        <v>4.0989358520507807E-2</v>
      </c>
      <c r="AG189">
        <v>11.347218017578125</v>
      </c>
      <c r="AM189" s="2" t="str">
        <f t="shared" si="21"/>
        <v/>
      </c>
      <c r="AN189" s="2" t="str">
        <f>IF(ISNUMBER(AM189),SUMIFS($AM$1:AM189,$A$1:A189,A189,$G$1:G189,G189,$D$1:D189,D189),"")</f>
        <v/>
      </c>
      <c r="AO189">
        <f t="shared" si="20"/>
        <v>10</v>
      </c>
    </row>
    <row r="190" spans="1:41" x14ac:dyDescent="0.25">
      <c r="A190" s="4" t="s">
        <v>24</v>
      </c>
      <c r="B190" t="s">
        <v>43</v>
      </c>
      <c r="C190" s="3">
        <v>42087</v>
      </c>
      <c r="D190">
        <v>1</v>
      </c>
      <c r="E190" t="s">
        <v>56</v>
      </c>
      <c r="G190" s="25" t="s">
        <v>73</v>
      </c>
      <c r="H190" t="s">
        <v>22</v>
      </c>
      <c r="J190" s="2" t="s">
        <v>37</v>
      </c>
      <c r="K190" s="2">
        <f t="shared" si="17"/>
        <v>966.375</v>
      </c>
      <c r="L190">
        <v>96.637500000000003</v>
      </c>
      <c r="O190" s="2" t="str">
        <f>IF(ISNUMBER(N190),SUMIFS(N$1:$N190,A$1:$A190,A190,G$1:$G190,G190,D$1:$D190,D190),"")</f>
        <v/>
      </c>
      <c r="W190" s="2" t="str">
        <f t="shared" si="18"/>
        <v/>
      </c>
      <c r="Y190">
        <v>17.341087341308594</v>
      </c>
      <c r="Z190">
        <v>1.2497559785842896</v>
      </c>
      <c r="AA190">
        <v>60.112411499023438</v>
      </c>
      <c r="AB190">
        <v>23.987312316894531</v>
      </c>
      <c r="AC190">
        <v>72.746490478515625</v>
      </c>
      <c r="AD190">
        <v>26.26750373840332</v>
      </c>
      <c r="AE190" s="2">
        <f t="shared" si="19"/>
        <v>4.2028005981445314E-2</v>
      </c>
      <c r="AF190">
        <v>4.2028005981445314E-2</v>
      </c>
      <c r="AG190">
        <v>9.617985839843751</v>
      </c>
      <c r="AM190" s="2" t="str">
        <f t="shared" si="21"/>
        <v/>
      </c>
      <c r="AN190" s="2" t="str">
        <f>IF(ISNUMBER(AM190),SUMIFS($AM$1:AM190,$A$1:A190,A190,$G$1:G190,G190,$D$1:D190,D190),"")</f>
        <v/>
      </c>
      <c r="AO190">
        <f t="shared" si="20"/>
        <v>10</v>
      </c>
    </row>
    <row r="191" spans="1:41" x14ac:dyDescent="0.25">
      <c r="A191" s="4" t="s">
        <v>27</v>
      </c>
      <c r="B191" t="s">
        <v>43</v>
      </c>
      <c r="C191" s="3">
        <v>42087</v>
      </c>
      <c r="D191">
        <v>1</v>
      </c>
      <c r="E191" t="s">
        <v>57</v>
      </c>
      <c r="G191" s="25" t="s">
        <v>73</v>
      </c>
      <c r="H191" t="s">
        <v>22</v>
      </c>
      <c r="J191" s="2" t="s">
        <v>37</v>
      </c>
      <c r="K191" s="2">
        <f t="shared" si="17"/>
        <v>976.125</v>
      </c>
      <c r="L191">
        <v>97.612499999999997</v>
      </c>
      <c r="O191" s="2" t="str">
        <f>IF(ISNUMBER(N191),SUMIFS(N$1:$N191,A$1:$A191,A191,G$1:$G191,G191,D$1:$D191,D191),"")</f>
        <v/>
      </c>
      <c r="W191" s="2" t="str">
        <f t="shared" si="18"/>
        <v/>
      </c>
      <c r="Y191">
        <v>18.378559112548828</v>
      </c>
      <c r="Z191">
        <v>5.284149169921875</v>
      </c>
      <c r="AA191">
        <v>73.174522399902344</v>
      </c>
      <c r="AB191">
        <v>20.160362243652344</v>
      </c>
      <c r="AC191">
        <v>83.275474548339844</v>
      </c>
      <c r="AD191">
        <v>26.585926055908203</v>
      </c>
      <c r="AE191" s="2">
        <f t="shared" si="19"/>
        <v>4.2537481689453129E-2</v>
      </c>
      <c r="AF191">
        <v>4.2537481689453129E-2</v>
      </c>
      <c r="AG191">
        <v>11.707923583984375</v>
      </c>
      <c r="AM191" s="2" t="str">
        <f t="shared" si="21"/>
        <v/>
      </c>
      <c r="AN191" s="2" t="str">
        <f>IF(ISNUMBER(AM191),SUMIFS($AM$1:AM191,$A$1:A191,A191,$G$1:G191,G191,$D$1:D191,D191),"")</f>
        <v/>
      </c>
      <c r="AO191">
        <f t="shared" si="20"/>
        <v>10</v>
      </c>
    </row>
    <row r="192" spans="1:41" x14ac:dyDescent="0.25">
      <c r="A192" s="4" t="s">
        <v>28</v>
      </c>
      <c r="B192" t="s">
        <v>43</v>
      </c>
      <c r="C192" s="3">
        <v>42087</v>
      </c>
      <c r="D192">
        <v>1</v>
      </c>
      <c r="E192" t="s">
        <v>58</v>
      </c>
      <c r="G192" s="25" t="s">
        <v>73</v>
      </c>
      <c r="H192" t="s">
        <v>22</v>
      </c>
      <c r="J192" s="2" t="s">
        <v>37</v>
      </c>
      <c r="K192" s="2">
        <f t="shared" si="17"/>
        <v>779.625</v>
      </c>
      <c r="L192">
        <v>77.962500000000006</v>
      </c>
      <c r="O192" s="2" t="str">
        <f>IF(ISNUMBER(N192),SUMIFS(N$1:$N192,A$1:$A192,A192,G$1:$G192,G192,D$1:$D192,D192),"")</f>
        <v/>
      </c>
      <c r="W192" s="2" t="str">
        <f t="shared" si="18"/>
        <v/>
      </c>
      <c r="Y192">
        <v>19.524559020996094</v>
      </c>
      <c r="Z192">
        <v>3.2387750148773193</v>
      </c>
      <c r="AA192">
        <v>67.276557922363281</v>
      </c>
      <c r="AB192">
        <v>26.565967559814453</v>
      </c>
      <c r="AC192">
        <v>80.125083923339844</v>
      </c>
      <c r="AD192">
        <v>23.419979095458984</v>
      </c>
      <c r="AE192" s="2">
        <f t="shared" si="19"/>
        <v>3.7471966552734375E-2</v>
      </c>
      <c r="AF192">
        <v>3.7471966552734375E-2</v>
      </c>
      <c r="AG192">
        <v>10.764249267578125</v>
      </c>
      <c r="AM192" s="2" t="str">
        <f t="shared" si="21"/>
        <v/>
      </c>
      <c r="AN192" s="2" t="str">
        <f>IF(ISNUMBER(AM192),SUMIFS($AM$1:AM192,$A$1:A192,A192,$G$1:G192,G192,$D$1:D192,D192),"")</f>
        <v/>
      </c>
      <c r="AO192">
        <f t="shared" si="20"/>
        <v>10</v>
      </c>
    </row>
    <row r="193" spans="1:41" x14ac:dyDescent="0.25">
      <c r="A193" s="4" t="s">
        <v>26</v>
      </c>
      <c r="B193" t="s">
        <v>43</v>
      </c>
      <c r="C193" s="3">
        <v>42087</v>
      </c>
      <c r="D193">
        <v>1</v>
      </c>
      <c r="E193" t="s">
        <v>59</v>
      </c>
      <c r="G193" s="25" t="s">
        <v>73</v>
      </c>
      <c r="H193" t="s">
        <v>22</v>
      </c>
      <c r="J193" s="2" t="s">
        <v>37</v>
      </c>
      <c r="K193" s="2">
        <f t="shared" si="17"/>
        <v>945.25</v>
      </c>
      <c r="L193">
        <v>94.525000000000006</v>
      </c>
      <c r="O193" s="2" t="str">
        <f>IF(ISNUMBER(N193),SUMIFS(N$1:$N193,A$1:$A193,A193,G$1:$G193,G193,D$1:$D193,D193),"")</f>
        <v/>
      </c>
      <c r="W193" s="2" t="str">
        <f t="shared" si="18"/>
        <v/>
      </c>
      <c r="Y193">
        <v>24.697391510009766</v>
      </c>
      <c r="Z193">
        <v>3.8273160457611084</v>
      </c>
      <c r="AA193">
        <v>63.752517700195313</v>
      </c>
      <c r="AB193">
        <v>30.314619064331055</v>
      </c>
      <c r="AC193">
        <v>83.587440490722656</v>
      </c>
      <c r="AD193">
        <v>19.200637817382813</v>
      </c>
      <c r="AE193" s="2">
        <f t="shared" si="19"/>
        <v>3.0721020507812499E-2</v>
      </c>
      <c r="AF193">
        <v>3.0721020507812499E-2</v>
      </c>
      <c r="AG193">
        <v>10.20040283203125</v>
      </c>
      <c r="AM193" s="2" t="str">
        <f t="shared" si="21"/>
        <v/>
      </c>
      <c r="AN193" s="2" t="str">
        <f>IF(ISNUMBER(AM193),SUMIFS($AM$1:AM193,$A$1:A193,A193,$G$1:G193,G193,$D$1:D193,D193),"")</f>
        <v/>
      </c>
      <c r="AO193">
        <f t="shared" si="20"/>
        <v>10</v>
      </c>
    </row>
    <row r="194" spans="1:41" x14ac:dyDescent="0.25">
      <c r="A194" s="4" t="s">
        <v>24</v>
      </c>
      <c r="B194" t="s">
        <v>43</v>
      </c>
      <c r="C194" s="3">
        <v>42087</v>
      </c>
      <c r="D194">
        <v>2</v>
      </c>
      <c r="E194" t="s">
        <v>56</v>
      </c>
      <c r="G194" s="25" t="s">
        <v>73</v>
      </c>
      <c r="H194" t="s">
        <v>22</v>
      </c>
      <c r="J194" s="2" t="s">
        <v>37</v>
      </c>
      <c r="K194" s="2">
        <f t="shared" si="17"/>
        <v>1276</v>
      </c>
      <c r="L194">
        <v>127.6</v>
      </c>
      <c r="O194" s="2" t="str">
        <f>IF(ISNUMBER(N194),SUMIFS(N$1:$N194,A$1:$A194,A194,G$1:$G194,G194,D$1:$D194,D194),"")</f>
        <v/>
      </c>
      <c r="W194" s="2" t="str">
        <f t="shared" si="18"/>
        <v/>
      </c>
      <c r="Y194">
        <v>18.123012542724609</v>
      </c>
      <c r="Z194">
        <v>4.7644691467285156</v>
      </c>
      <c r="AA194">
        <v>74.286796569824219</v>
      </c>
      <c r="AB194">
        <v>25.663825988769531</v>
      </c>
      <c r="AC194">
        <v>83.414878845214844</v>
      </c>
      <c r="AD194">
        <v>24.979385375976563</v>
      </c>
      <c r="AE194" s="2">
        <f t="shared" si="19"/>
        <v>3.9967016601562502E-2</v>
      </c>
      <c r="AF194">
        <v>3.9967016601562502E-2</v>
      </c>
      <c r="AG194">
        <v>11.885887451171875</v>
      </c>
      <c r="AM194" s="2" t="str">
        <f t="shared" si="21"/>
        <v/>
      </c>
      <c r="AN194" s="2" t="str">
        <f>IF(ISNUMBER(AM194),SUMIFS($AM$1:AM194,$A$1:A194,A194,$G$1:G194,G194,$D$1:D194,D194),"")</f>
        <v/>
      </c>
      <c r="AO194">
        <f t="shared" si="20"/>
        <v>10</v>
      </c>
    </row>
    <row r="195" spans="1:41" x14ac:dyDescent="0.25">
      <c r="A195" s="29" t="s">
        <v>28</v>
      </c>
      <c r="B195" s="30" t="s">
        <v>43</v>
      </c>
      <c r="C195" s="31">
        <v>42087</v>
      </c>
      <c r="D195">
        <v>2</v>
      </c>
      <c r="E195" t="s">
        <v>58</v>
      </c>
      <c r="G195" s="25" t="s">
        <v>73</v>
      </c>
      <c r="H195" t="s">
        <v>22</v>
      </c>
      <c r="J195" s="2" t="s">
        <v>37</v>
      </c>
      <c r="K195" s="2">
        <f t="shared" si="17"/>
        <v>793</v>
      </c>
      <c r="L195">
        <v>79.3</v>
      </c>
      <c r="O195" s="2" t="str">
        <f>IF(ISNUMBER(N195),SUMIFS(N$1:$N195,A$1:$A195,A195,G$1:$G195,G195,D$1:$D195,D195),"")</f>
        <v/>
      </c>
      <c r="W195" s="2" t="str">
        <f t="shared" si="18"/>
        <v/>
      </c>
      <c r="AE195" s="2">
        <f t="shared" si="19"/>
        <v>2.4194852701822919E-2</v>
      </c>
      <c r="AF195" s="26">
        <f>AVERAGE(AF192,AF200,)</f>
        <v>2.4194852701822919E-2</v>
      </c>
      <c r="AM195" s="2" t="str">
        <f t="shared" si="21"/>
        <v/>
      </c>
      <c r="AN195" s="2" t="str">
        <f>IF(ISNUMBER(AM195),SUMIFS($AM$1:AM195,$A$1:A195,A195,$G$1:G195,G195,$D$1:D195,D195),"")</f>
        <v/>
      </c>
      <c r="AO195">
        <f t="shared" si="20"/>
        <v>3</v>
      </c>
    </row>
    <row r="196" spans="1:41" x14ac:dyDescent="0.25">
      <c r="A196" s="4" t="s">
        <v>27</v>
      </c>
      <c r="B196" t="s">
        <v>43</v>
      </c>
      <c r="C196" s="3">
        <v>42087</v>
      </c>
      <c r="D196">
        <v>2</v>
      </c>
      <c r="E196" t="s">
        <v>57</v>
      </c>
      <c r="G196" s="25" t="s">
        <v>73</v>
      </c>
      <c r="H196" t="s">
        <v>22</v>
      </c>
      <c r="J196" s="2" t="s">
        <v>37</v>
      </c>
      <c r="K196" s="2">
        <f t="shared" si="17"/>
        <v>928.125</v>
      </c>
      <c r="L196">
        <v>92.8125</v>
      </c>
      <c r="O196" s="2" t="str">
        <f>IF(ISNUMBER(N196),SUMIFS(N$1:$N196,A$1:$A196,A196,G$1:$G196,G196,D$1:$D196,D196),"")</f>
        <v/>
      </c>
      <c r="W196" s="2" t="str">
        <f t="shared" si="18"/>
        <v/>
      </c>
      <c r="Y196">
        <v>18.850322723388672</v>
      </c>
      <c r="Z196">
        <v>10.746292114257813</v>
      </c>
      <c r="AA196">
        <v>73.57476806640625</v>
      </c>
      <c r="AB196">
        <v>22.45977783203125</v>
      </c>
      <c r="AC196">
        <v>84.330085754394531</v>
      </c>
      <c r="AD196">
        <v>24.667207717895508</v>
      </c>
      <c r="AE196" s="2">
        <f t="shared" si="19"/>
        <v>3.9467532348632817E-2</v>
      </c>
      <c r="AF196">
        <v>3.9467532348632817E-2</v>
      </c>
      <c r="AG196">
        <v>11.771962890625</v>
      </c>
      <c r="AM196" s="2" t="str">
        <f t="shared" si="21"/>
        <v/>
      </c>
      <c r="AN196" s="2" t="str">
        <f>IF(ISNUMBER(AM196),SUMIFS($AM$1:AM196,$A$1:A196,A196,$G$1:G196,G196,$D$1:D196,D196),"")</f>
        <v/>
      </c>
      <c r="AO196">
        <f t="shared" si="20"/>
        <v>10</v>
      </c>
    </row>
    <row r="197" spans="1:41" x14ac:dyDescent="0.25">
      <c r="A197" s="4" t="s">
        <v>26</v>
      </c>
      <c r="B197" t="s">
        <v>43</v>
      </c>
      <c r="C197" s="3">
        <v>42087</v>
      </c>
      <c r="D197">
        <v>2</v>
      </c>
      <c r="E197" t="s">
        <v>59</v>
      </c>
      <c r="G197" s="25" t="s">
        <v>73</v>
      </c>
      <c r="H197" t="s">
        <v>22</v>
      </c>
      <c r="J197" s="2" t="s">
        <v>37</v>
      </c>
      <c r="K197" s="2">
        <f t="shared" si="17"/>
        <v>905.37500000000011</v>
      </c>
      <c r="L197">
        <v>90.537500000000009</v>
      </c>
      <c r="O197" s="2" t="str">
        <f>IF(ISNUMBER(N197),SUMIFS(N$1:$N197,A$1:$A197,A197,G$1:$G197,G197,D$1:$D197,D197),"")</f>
        <v/>
      </c>
      <c r="W197" s="2" t="str">
        <f t="shared" si="18"/>
        <v/>
      </c>
      <c r="Y197">
        <v>20.164098739624023</v>
      </c>
      <c r="Z197">
        <v>5.8949651718139648</v>
      </c>
      <c r="AA197">
        <v>69.6641845703125</v>
      </c>
      <c r="AB197">
        <v>21.793590545654297</v>
      </c>
      <c r="AC197">
        <v>82.213272094726563</v>
      </c>
      <c r="AD197">
        <v>22.802654266357422</v>
      </c>
      <c r="AE197" s="2">
        <f t="shared" si="19"/>
        <v>3.6484246826171879E-2</v>
      </c>
      <c r="AF197">
        <v>3.6484246826171879E-2</v>
      </c>
      <c r="AG197">
        <v>11.146269531250001</v>
      </c>
      <c r="AM197" s="2" t="str">
        <f t="shared" si="21"/>
        <v/>
      </c>
      <c r="AN197" s="2" t="str">
        <f>IF(ISNUMBER(AM197),SUMIFS($AM$1:AM197,$A$1:A197,A197,$G$1:G197,G197,$D$1:D197,D197),"")</f>
        <v/>
      </c>
      <c r="AO197">
        <f t="shared" si="20"/>
        <v>10</v>
      </c>
    </row>
    <row r="198" spans="1:41" x14ac:dyDescent="0.25">
      <c r="A198" s="4" t="s">
        <v>23</v>
      </c>
      <c r="B198" t="s">
        <v>43</v>
      </c>
      <c r="C198" s="3">
        <v>42087</v>
      </c>
      <c r="D198">
        <v>2</v>
      </c>
      <c r="E198" t="s">
        <v>55</v>
      </c>
      <c r="G198" s="25" t="s">
        <v>73</v>
      </c>
      <c r="H198" t="s">
        <v>22</v>
      </c>
      <c r="J198" s="2" t="s">
        <v>37</v>
      </c>
      <c r="K198" s="2">
        <f t="shared" si="17"/>
        <v>1074.875</v>
      </c>
      <c r="L198">
        <v>107.4875</v>
      </c>
      <c r="O198" s="2" t="str">
        <f>IF(ISNUMBER(N198),SUMIFS(N$1:$N198,A$1:$A198,A198,G$1:$G198,G198,D$1:$D198,D198),"")</f>
        <v/>
      </c>
      <c r="W198" s="2" t="str">
        <f t="shared" si="18"/>
        <v/>
      </c>
      <c r="Y198">
        <v>18.740419387817383</v>
      </c>
      <c r="Z198">
        <v>7.7951059341430664</v>
      </c>
      <c r="AA198">
        <v>72.855499267578125</v>
      </c>
      <c r="AB198">
        <v>20.52631950378418</v>
      </c>
      <c r="AC198">
        <v>82.697181701660156</v>
      </c>
      <c r="AD198">
        <v>23.645225524902344</v>
      </c>
      <c r="AE198" s="2">
        <f t="shared" si="19"/>
        <v>3.7832360839843752E-2</v>
      </c>
      <c r="AF198">
        <v>3.7832360839843752E-2</v>
      </c>
      <c r="AG198">
        <v>11.6568798828125</v>
      </c>
      <c r="AM198" s="2" t="str">
        <f t="shared" si="21"/>
        <v/>
      </c>
      <c r="AN198" s="2" t="str">
        <f>IF(ISNUMBER(AM198),SUMIFS($AM$1:AM198,$A$1:A198,A198,$G$1:G198,G198,$D$1:D198,D198),"")</f>
        <v/>
      </c>
      <c r="AO198">
        <f t="shared" si="20"/>
        <v>10</v>
      </c>
    </row>
    <row r="199" spans="1:41" x14ac:dyDescent="0.25">
      <c r="A199" s="4" t="s">
        <v>25</v>
      </c>
      <c r="B199" t="s">
        <v>43</v>
      </c>
      <c r="C199" s="3">
        <v>42087</v>
      </c>
      <c r="D199">
        <v>2</v>
      </c>
      <c r="E199" t="s">
        <v>54</v>
      </c>
      <c r="G199" s="25" t="s">
        <v>73</v>
      </c>
      <c r="H199" t="s">
        <v>22</v>
      </c>
      <c r="J199" s="2" t="s">
        <v>37</v>
      </c>
      <c r="K199" s="2">
        <f t="shared" si="17"/>
        <v>651.75</v>
      </c>
      <c r="L199">
        <v>65.174999999999997</v>
      </c>
      <c r="O199" s="2" t="str">
        <f>IF(ISNUMBER(N199),SUMIFS(N$1:$N199,A$1:$A199,A199,G$1:$G199,G199,D$1:$D199,D199),"")</f>
        <v/>
      </c>
      <c r="W199" s="2" t="str">
        <f t="shared" si="18"/>
        <v/>
      </c>
      <c r="Y199">
        <v>21.048513412475586</v>
      </c>
      <c r="Z199">
        <v>9.5317878723144531</v>
      </c>
      <c r="AA199">
        <v>70.057991027832031</v>
      </c>
      <c r="AB199">
        <v>24.171154022216797</v>
      </c>
      <c r="AC199">
        <v>83.349708557128906</v>
      </c>
      <c r="AD199">
        <v>21.128440856933594</v>
      </c>
      <c r="AE199" s="2">
        <f t="shared" si="19"/>
        <v>3.3805505371093753E-2</v>
      </c>
      <c r="AF199">
        <v>3.3805505371093753E-2</v>
      </c>
      <c r="AG199">
        <v>11.209278564453125</v>
      </c>
      <c r="AM199" s="2" t="str">
        <f t="shared" si="21"/>
        <v/>
      </c>
      <c r="AN199" s="2" t="str">
        <f>IF(ISNUMBER(AM199),SUMIFS($AM$1:AM199,$A$1:A199,A199,$G$1:G199,G199,$D$1:D199,D199),"")</f>
        <v/>
      </c>
      <c r="AO199">
        <f t="shared" si="20"/>
        <v>10</v>
      </c>
    </row>
    <row r="200" spans="1:41" x14ac:dyDescent="0.25">
      <c r="A200" s="4" t="s">
        <v>28</v>
      </c>
      <c r="B200" t="s">
        <v>43</v>
      </c>
      <c r="C200" s="3">
        <v>42087</v>
      </c>
      <c r="D200">
        <v>3</v>
      </c>
      <c r="E200" t="s">
        <v>58</v>
      </c>
      <c r="G200" s="25" t="s">
        <v>73</v>
      </c>
      <c r="H200" t="s">
        <v>22</v>
      </c>
      <c r="J200" s="2" t="s">
        <v>37</v>
      </c>
      <c r="K200" s="2">
        <f t="shared" si="17"/>
        <v>996.625</v>
      </c>
      <c r="L200">
        <v>99.662499999999994</v>
      </c>
      <c r="O200" s="2" t="str">
        <f>IF(ISNUMBER(N200),SUMIFS(N$1:$N200,A$1:$A200,A200,G$1:$G200,G200,D$1:$D200,D200),"")</f>
        <v/>
      </c>
      <c r="W200" s="2" t="str">
        <f t="shared" si="18"/>
        <v/>
      </c>
      <c r="Y200">
        <v>22.900033950805664</v>
      </c>
      <c r="Z200">
        <v>0.58651399612426758</v>
      </c>
      <c r="AA200">
        <v>70.923759460449219</v>
      </c>
      <c r="AB200">
        <v>29.337314605712891</v>
      </c>
      <c r="AC200">
        <v>84.1805419921875</v>
      </c>
      <c r="AD200">
        <v>21.945369720458984</v>
      </c>
      <c r="AE200" s="2">
        <f t="shared" si="19"/>
        <v>3.5112591552734378E-2</v>
      </c>
      <c r="AF200">
        <v>3.5112591552734378E-2</v>
      </c>
      <c r="AG200">
        <v>11.347801513671875</v>
      </c>
      <c r="AM200" s="2" t="str">
        <f t="shared" si="21"/>
        <v/>
      </c>
      <c r="AN200" s="2" t="str">
        <f>IF(ISNUMBER(AM200),SUMIFS($AM$1:AM200,$A$1:A200,A200,$G$1:G200,G200,$D$1:D200,D200),"")</f>
        <v/>
      </c>
      <c r="AO200">
        <f t="shared" si="20"/>
        <v>10</v>
      </c>
    </row>
    <row r="201" spans="1:41" x14ac:dyDescent="0.25">
      <c r="A201" s="4" t="s">
        <v>25</v>
      </c>
      <c r="B201" t="s">
        <v>43</v>
      </c>
      <c r="C201" s="3">
        <v>42087</v>
      </c>
      <c r="D201">
        <v>3</v>
      </c>
      <c r="E201" t="s">
        <v>54</v>
      </c>
      <c r="G201" s="25" t="s">
        <v>73</v>
      </c>
      <c r="H201" t="s">
        <v>22</v>
      </c>
      <c r="J201" s="2" t="s">
        <v>37</v>
      </c>
      <c r="K201" s="2">
        <f t="shared" si="17"/>
        <v>685.25</v>
      </c>
      <c r="L201">
        <v>68.525000000000006</v>
      </c>
      <c r="O201" s="2" t="str">
        <f>IF(ISNUMBER(N201),SUMIFS(N$1:$N201,A$1:$A201,A201,G$1:$G201,G201,D$1:$D201,D201),"")</f>
        <v/>
      </c>
      <c r="W201" s="2" t="str">
        <f t="shared" si="18"/>
        <v/>
      </c>
      <c r="Y201">
        <v>20.319797515869141</v>
      </c>
      <c r="Z201">
        <v>9.4342365264892578</v>
      </c>
      <c r="AA201">
        <v>72.868705749511719</v>
      </c>
      <c r="AB201">
        <v>25.326309204101563</v>
      </c>
      <c r="AC201">
        <v>85.095291137695313</v>
      </c>
      <c r="AD201">
        <v>23.764602661132813</v>
      </c>
      <c r="AE201" s="2">
        <f t="shared" si="19"/>
        <v>3.8023364257812504E-2</v>
      </c>
      <c r="AF201">
        <v>3.8023364257812504E-2</v>
      </c>
      <c r="AG201">
        <v>11.658992919921875</v>
      </c>
      <c r="AM201" s="2" t="str">
        <f t="shared" si="21"/>
        <v/>
      </c>
      <c r="AN201" s="2" t="str">
        <f>IF(ISNUMBER(AM201),SUMIFS($AM$1:AM201,$A$1:A201,A201,$G$1:G201,G201,$D$1:D201,D201),"")</f>
        <v/>
      </c>
      <c r="AO201">
        <f t="shared" si="20"/>
        <v>10</v>
      </c>
    </row>
    <row r="202" spans="1:41" x14ac:dyDescent="0.25">
      <c r="A202" s="4" t="s">
        <v>27</v>
      </c>
      <c r="B202" t="s">
        <v>43</v>
      </c>
      <c r="C202" s="3">
        <v>42087</v>
      </c>
      <c r="D202">
        <v>3</v>
      </c>
      <c r="E202" t="s">
        <v>57</v>
      </c>
      <c r="G202" s="25" t="s">
        <v>73</v>
      </c>
      <c r="H202" t="s">
        <v>22</v>
      </c>
      <c r="J202" s="2" t="s">
        <v>37</v>
      </c>
      <c r="K202" s="2">
        <f t="shared" si="17"/>
        <v>871.375</v>
      </c>
      <c r="L202">
        <v>87.137500000000003</v>
      </c>
      <c r="O202" s="2" t="str">
        <f>IF(ISNUMBER(N202),SUMIFS(N$1:$N202,A$1:$A202,A202,G$1:$G202,G202,D$1:$D202,D202),"")</f>
        <v/>
      </c>
      <c r="W202" s="2" t="str">
        <f t="shared" si="18"/>
        <v/>
      </c>
      <c r="Y202">
        <v>18.326526641845703</v>
      </c>
      <c r="Z202">
        <v>0.62242698669433594</v>
      </c>
      <c r="AA202">
        <v>71.311782836914063</v>
      </c>
      <c r="AB202">
        <v>25.731977462768555</v>
      </c>
      <c r="AC202">
        <v>81.627128601074219</v>
      </c>
      <c r="AD202">
        <v>24.401432037353516</v>
      </c>
      <c r="AE202" s="2">
        <f t="shared" si="19"/>
        <v>3.9042291259765625E-2</v>
      </c>
      <c r="AF202">
        <v>3.9042291259765625E-2</v>
      </c>
      <c r="AG202">
        <v>11.40988525390625</v>
      </c>
      <c r="AM202" s="2" t="str">
        <f t="shared" si="21"/>
        <v/>
      </c>
      <c r="AN202" s="2" t="str">
        <f>IF(ISNUMBER(AM202),SUMIFS($AM$1:AM202,$A$1:A202,A202,$G$1:G202,G202,$D$1:D202,D202),"")</f>
        <v/>
      </c>
      <c r="AO202">
        <f t="shared" si="20"/>
        <v>10</v>
      </c>
    </row>
    <row r="203" spans="1:41" x14ac:dyDescent="0.25">
      <c r="A203" s="4" t="s">
        <v>23</v>
      </c>
      <c r="B203" t="s">
        <v>43</v>
      </c>
      <c r="C203" s="3">
        <v>42087</v>
      </c>
      <c r="D203">
        <v>3</v>
      </c>
      <c r="E203" t="s">
        <v>55</v>
      </c>
      <c r="G203" s="25" t="s">
        <v>73</v>
      </c>
      <c r="H203" t="s">
        <v>22</v>
      </c>
      <c r="J203" s="2" t="s">
        <v>37</v>
      </c>
      <c r="K203" s="2">
        <f t="shared" si="17"/>
        <v>791</v>
      </c>
      <c r="L203">
        <v>79.099999999999994</v>
      </c>
      <c r="O203" s="2" t="str">
        <f>IF(ISNUMBER(N203),SUMIFS(N$1:$N203,A$1:$A203,A203,G$1:$G203,G203,D$1:$D203,D203),"")</f>
        <v/>
      </c>
      <c r="W203" s="2" t="str">
        <f t="shared" si="18"/>
        <v/>
      </c>
      <c r="Y203">
        <v>19.630317687988281</v>
      </c>
      <c r="Z203">
        <v>12.19757080078125</v>
      </c>
      <c r="AA203">
        <v>74.317070007324219</v>
      </c>
      <c r="AB203">
        <v>24.484565734863281</v>
      </c>
      <c r="AC203">
        <v>85.478370666503906</v>
      </c>
      <c r="AD203">
        <v>23.152593612670898</v>
      </c>
      <c r="AE203" s="2">
        <f t="shared" si="19"/>
        <v>3.7044149780273442E-2</v>
      </c>
      <c r="AF203">
        <v>3.7044149780273442E-2</v>
      </c>
      <c r="AG203">
        <v>11.890731201171874</v>
      </c>
      <c r="AM203" s="2" t="str">
        <f t="shared" si="21"/>
        <v/>
      </c>
      <c r="AN203" s="2" t="str">
        <f>IF(ISNUMBER(AM203),SUMIFS($AM$1:AM203,$A$1:A203,A203,$G$1:G203,G203,$D$1:D203,D203),"")</f>
        <v/>
      </c>
      <c r="AO203">
        <f t="shared" si="20"/>
        <v>10</v>
      </c>
    </row>
    <row r="204" spans="1:41" x14ac:dyDescent="0.25">
      <c r="A204" s="4" t="s">
        <v>24</v>
      </c>
      <c r="B204" t="s">
        <v>43</v>
      </c>
      <c r="C204" s="3">
        <v>42087</v>
      </c>
      <c r="D204">
        <v>3</v>
      </c>
      <c r="E204" t="s">
        <v>56</v>
      </c>
      <c r="G204" s="25" t="s">
        <v>73</v>
      </c>
      <c r="H204" t="s">
        <v>22</v>
      </c>
      <c r="J204" s="2" t="s">
        <v>37</v>
      </c>
      <c r="K204" s="2">
        <f t="shared" si="17"/>
        <v>1018.5</v>
      </c>
      <c r="L204">
        <v>101.85</v>
      </c>
      <c r="O204" s="2" t="str">
        <f>IF(ISNUMBER(N204),SUMIFS(N$1:$N204,A$1:$A204,A204,G$1:$G204,G204,D$1:$D204,D204),"")</f>
        <v/>
      </c>
      <c r="W204" s="2" t="str">
        <f t="shared" si="18"/>
        <v/>
      </c>
      <c r="Y204">
        <v>17.620277404785156</v>
      </c>
      <c r="Z204">
        <v>3.5478498935699463</v>
      </c>
      <c r="AA204">
        <v>75.212982177734375</v>
      </c>
      <c r="AB204">
        <v>25.691278457641602</v>
      </c>
      <c r="AC204">
        <v>85.410469055175781</v>
      </c>
      <c r="AD204">
        <v>29.761472702026367</v>
      </c>
      <c r="AE204" s="2">
        <f t="shared" si="19"/>
        <v>4.7618356323242184E-2</v>
      </c>
      <c r="AF204">
        <v>4.7618356323242184E-2</v>
      </c>
      <c r="AG204">
        <v>12.0340771484375</v>
      </c>
      <c r="AM204" s="2" t="str">
        <f t="shared" si="21"/>
        <v/>
      </c>
      <c r="AN204" s="2" t="str">
        <f>IF(ISNUMBER(AM204),SUMIFS($AM$1:AM204,$A$1:A204,A204,$G$1:G204,G204,$D$1:D204,D204),"")</f>
        <v/>
      </c>
      <c r="AO204">
        <f t="shared" si="20"/>
        <v>10</v>
      </c>
    </row>
    <row r="205" spans="1:41" x14ac:dyDescent="0.25">
      <c r="A205" s="4" t="s">
        <v>26</v>
      </c>
      <c r="B205" t="s">
        <v>43</v>
      </c>
      <c r="C205" s="3">
        <v>42087</v>
      </c>
      <c r="D205">
        <v>3</v>
      </c>
      <c r="E205" t="s">
        <v>59</v>
      </c>
      <c r="G205" s="25" t="s">
        <v>73</v>
      </c>
      <c r="H205" t="s">
        <v>22</v>
      </c>
      <c r="J205" s="2" t="s">
        <v>37</v>
      </c>
      <c r="K205" s="2">
        <f t="shared" si="17"/>
        <v>799.375</v>
      </c>
      <c r="L205">
        <v>79.9375</v>
      </c>
      <c r="O205" s="2" t="str">
        <f>IF(ISNUMBER(N205),SUMIFS(N$1:$N205,A$1:$A205,A205,G$1:$G205,G205,D$1:$D205,D205),"")</f>
        <v/>
      </c>
      <c r="W205" s="2" t="str">
        <f t="shared" si="18"/>
        <v/>
      </c>
      <c r="Y205">
        <v>21.181156158447266</v>
      </c>
      <c r="Z205">
        <v>10.73355770111084</v>
      </c>
      <c r="AA205">
        <v>71.415962219238281</v>
      </c>
      <c r="AB205">
        <v>25.26362419128418</v>
      </c>
      <c r="AC205">
        <v>84.570243835449219</v>
      </c>
      <c r="AD205">
        <v>20.427553176879883</v>
      </c>
      <c r="AE205" s="2">
        <f t="shared" si="19"/>
        <v>3.2684085083007818E-2</v>
      </c>
      <c r="AF205">
        <v>3.2684085083007818E-2</v>
      </c>
      <c r="AG205">
        <v>11.426553955078125</v>
      </c>
      <c r="AM205" s="2" t="str">
        <f t="shared" si="21"/>
        <v/>
      </c>
      <c r="AN205" s="2" t="str">
        <f>IF(ISNUMBER(AM205),SUMIFS($AM$1:AM205,$A$1:A205,A205,$G$1:G205,G205,$D$1:D205,D205),"")</f>
        <v/>
      </c>
      <c r="AO205">
        <f t="shared" si="20"/>
        <v>10</v>
      </c>
    </row>
    <row r="206" spans="1:41" x14ac:dyDescent="0.25">
      <c r="A206" s="4" t="s">
        <v>25</v>
      </c>
      <c r="B206" t="s">
        <v>43</v>
      </c>
      <c r="C206" s="3">
        <v>42101</v>
      </c>
      <c r="D206">
        <v>1</v>
      </c>
      <c r="E206" t="s">
        <v>54</v>
      </c>
      <c r="G206" s="25" t="s">
        <v>73</v>
      </c>
      <c r="H206" t="s">
        <v>22</v>
      </c>
      <c r="J206" s="2" t="s">
        <v>38</v>
      </c>
      <c r="K206" s="2">
        <f t="shared" si="17"/>
        <v>910.375</v>
      </c>
      <c r="L206">
        <v>91.037499999999994</v>
      </c>
      <c r="O206" s="2" t="str">
        <f>IF(ISNUMBER(N206),SUMIFS(N$1:$N206,A$1:$A206,A206,G$1:$G206,G206,D$1:$D206,D206),"")</f>
        <v/>
      </c>
      <c r="W206" s="2" t="str">
        <f t="shared" si="18"/>
        <v/>
      </c>
      <c r="Y206">
        <v>21.888200759887695</v>
      </c>
      <c r="Z206">
        <v>1.6114029884338379</v>
      </c>
      <c r="AA206">
        <v>74.694625854492188</v>
      </c>
      <c r="AB206">
        <v>28.106269836425781</v>
      </c>
      <c r="AC206">
        <v>84.455032348632813</v>
      </c>
      <c r="AD206">
        <v>21.52073860168457</v>
      </c>
      <c r="AE206" s="2">
        <f t="shared" si="19"/>
        <v>3.443318176269531E-2</v>
      </c>
      <c r="AF206">
        <v>3.443318176269531E-2</v>
      </c>
      <c r="AG206">
        <v>11.951140136718751</v>
      </c>
      <c r="AM206" s="2" t="str">
        <f t="shared" si="21"/>
        <v/>
      </c>
      <c r="AN206" s="2" t="str">
        <f>IF(ISNUMBER(AM206),SUMIFS($AM$1:AM206,$A$1:A206,A206,$G$1:G206,G206,$D$1:D206,D206),"")</f>
        <v/>
      </c>
      <c r="AO206">
        <f t="shared" si="20"/>
        <v>10</v>
      </c>
    </row>
    <row r="207" spans="1:41" x14ac:dyDescent="0.25">
      <c r="A207" s="4" t="s">
        <v>23</v>
      </c>
      <c r="B207" t="s">
        <v>43</v>
      </c>
      <c r="C207" s="3">
        <v>42101</v>
      </c>
      <c r="D207">
        <v>1</v>
      </c>
      <c r="E207" t="s">
        <v>55</v>
      </c>
      <c r="G207" s="25" t="s">
        <v>73</v>
      </c>
      <c r="H207" t="s">
        <v>22</v>
      </c>
      <c r="J207" s="2" t="s">
        <v>38</v>
      </c>
      <c r="K207" s="2">
        <f t="shared" si="17"/>
        <v>1440.75</v>
      </c>
      <c r="L207">
        <v>144.07499999999999</v>
      </c>
      <c r="O207" s="2" t="str">
        <f>IF(ISNUMBER(N207),SUMIFS(N$1:$N207,A$1:$A207,A207,G$1:$G207,G207,D$1:$D207,D207),"")</f>
        <v/>
      </c>
      <c r="W207" s="2" t="str">
        <f t="shared" si="18"/>
        <v/>
      </c>
      <c r="Y207">
        <v>19.746637344360352</v>
      </c>
      <c r="Z207">
        <v>18.460086822509766</v>
      </c>
      <c r="AA207">
        <v>78.611717224121094</v>
      </c>
      <c r="AB207">
        <v>25.443981170654297</v>
      </c>
      <c r="AC207">
        <v>87.224189758300781</v>
      </c>
      <c r="AD207">
        <v>17.731330871582031</v>
      </c>
      <c r="AE207" s="2">
        <f t="shared" si="19"/>
        <v>2.8370129394531252E-2</v>
      </c>
      <c r="AF207">
        <v>2.8370129394531252E-2</v>
      </c>
      <c r="AG207">
        <v>12.577874755859375</v>
      </c>
      <c r="AM207" s="2" t="str">
        <f t="shared" si="21"/>
        <v/>
      </c>
      <c r="AN207" s="2" t="str">
        <f>IF(ISNUMBER(AM207),SUMIFS($AM$1:AM207,$A$1:A207,A207,$G$1:G207,G207,$D$1:D207,D207),"")</f>
        <v/>
      </c>
      <c r="AO207">
        <f t="shared" si="20"/>
        <v>10</v>
      </c>
    </row>
    <row r="208" spans="1:41" x14ac:dyDescent="0.25">
      <c r="A208" s="4" t="s">
        <v>24</v>
      </c>
      <c r="B208" t="s">
        <v>43</v>
      </c>
      <c r="C208" s="3">
        <v>42101</v>
      </c>
      <c r="D208">
        <v>1</v>
      </c>
      <c r="E208" t="s">
        <v>56</v>
      </c>
      <c r="G208" s="25" t="s">
        <v>73</v>
      </c>
      <c r="H208" t="s">
        <v>22</v>
      </c>
      <c r="J208" s="2" t="s">
        <v>38</v>
      </c>
      <c r="K208" s="2">
        <f t="shared" si="17"/>
        <v>1668.625</v>
      </c>
      <c r="L208">
        <v>166.86250000000001</v>
      </c>
      <c r="O208" s="2" t="str">
        <f>IF(ISNUMBER(N208),SUMIFS(N$1:$N208,A$1:$A208,A208,G$1:$G208,G208,D$1:$D208,D208),"")</f>
        <v/>
      </c>
      <c r="W208" s="2" t="str">
        <f t="shared" si="18"/>
        <v/>
      </c>
      <c r="Y208">
        <v>18.557491302490234</v>
      </c>
      <c r="Z208">
        <v>3.1632630825042725</v>
      </c>
      <c r="AA208">
        <v>80.634880065917969</v>
      </c>
      <c r="AB208">
        <v>24.367210388183594</v>
      </c>
      <c r="AC208">
        <v>84.858840942382813</v>
      </c>
      <c r="AD208">
        <v>20.435443878173828</v>
      </c>
      <c r="AE208" s="2">
        <f t="shared" si="19"/>
        <v>3.2696710205078125E-2</v>
      </c>
      <c r="AF208">
        <v>3.2696710205078125E-2</v>
      </c>
      <c r="AG208">
        <v>12.901580810546875</v>
      </c>
      <c r="AM208" s="2" t="str">
        <f t="shared" si="21"/>
        <v/>
      </c>
      <c r="AN208" s="2" t="str">
        <f>IF(ISNUMBER(AM208),SUMIFS($AM$1:AM208,$A$1:A208,A208,$G$1:G208,G208,$D$1:D208,D208),"")</f>
        <v/>
      </c>
      <c r="AO208">
        <f t="shared" si="20"/>
        <v>10</v>
      </c>
    </row>
    <row r="209" spans="1:41" x14ac:dyDescent="0.25">
      <c r="A209" s="4" t="s">
        <v>27</v>
      </c>
      <c r="B209" t="s">
        <v>43</v>
      </c>
      <c r="C209" s="3">
        <v>42101</v>
      </c>
      <c r="D209">
        <v>1</v>
      </c>
      <c r="E209" t="s">
        <v>57</v>
      </c>
      <c r="G209" s="25" t="s">
        <v>73</v>
      </c>
      <c r="H209" t="s">
        <v>22</v>
      </c>
      <c r="J209" s="2" t="s">
        <v>38</v>
      </c>
      <c r="K209" s="2">
        <f t="shared" si="17"/>
        <v>1718</v>
      </c>
      <c r="L209">
        <v>171.8</v>
      </c>
      <c r="O209" s="2" t="str">
        <f>IF(ISNUMBER(N209),SUMIFS(N$1:$N209,A$1:$A209,A209,G$1:$G209,G209,D$1:$D209,D209),"")</f>
        <v/>
      </c>
      <c r="W209" s="2" t="str">
        <f t="shared" si="18"/>
        <v/>
      </c>
      <c r="Y209">
        <v>19.320089340209961</v>
      </c>
      <c r="Z209">
        <v>19.098308563232422</v>
      </c>
      <c r="AA209">
        <v>78.825576782226563</v>
      </c>
      <c r="AB209">
        <v>24.262321472167969</v>
      </c>
      <c r="AC209">
        <v>86.751152038574219</v>
      </c>
      <c r="AD209">
        <v>17.633281707763672</v>
      </c>
      <c r="AE209" s="2">
        <f t="shared" si="19"/>
        <v>2.8213250732421872E-2</v>
      </c>
      <c r="AF209">
        <v>2.8213250732421872E-2</v>
      </c>
      <c r="AG209">
        <v>12.612092285156251</v>
      </c>
      <c r="AM209" s="2" t="str">
        <f t="shared" si="21"/>
        <v/>
      </c>
      <c r="AN209" s="2" t="str">
        <f>IF(ISNUMBER(AM209),SUMIFS($AM$1:AM209,$A$1:A209,A209,$G$1:G209,G209,$D$1:D209,D209),"")</f>
        <v/>
      </c>
      <c r="AO209">
        <f t="shared" si="20"/>
        <v>10</v>
      </c>
    </row>
    <row r="210" spans="1:41" x14ac:dyDescent="0.25">
      <c r="A210" s="4" t="s">
        <v>28</v>
      </c>
      <c r="B210" t="s">
        <v>43</v>
      </c>
      <c r="C210" s="3">
        <v>42101</v>
      </c>
      <c r="D210">
        <v>1</v>
      </c>
      <c r="E210" t="s">
        <v>58</v>
      </c>
      <c r="G210" s="25" t="s">
        <v>73</v>
      </c>
      <c r="H210" t="s">
        <v>22</v>
      </c>
      <c r="J210" s="2" t="s">
        <v>38</v>
      </c>
      <c r="K210" s="2">
        <f t="shared" si="17"/>
        <v>765.625</v>
      </c>
      <c r="L210">
        <v>76.5625</v>
      </c>
      <c r="O210" s="2" t="str">
        <f>IF(ISNUMBER(N210),SUMIFS(N$1:$N210,A$1:$A210,A210,G$1:$G210,G210,D$1:$D210,D210),"")</f>
        <v/>
      </c>
      <c r="W210" s="2" t="str">
        <f t="shared" si="18"/>
        <v/>
      </c>
      <c r="Y210">
        <v>20.214420318603516</v>
      </c>
      <c r="Z210">
        <v>3.3340470790863037</v>
      </c>
      <c r="AA210">
        <v>75.549560546875</v>
      </c>
      <c r="AB210">
        <v>27.673992156982422</v>
      </c>
      <c r="AC210">
        <v>86.137763977050781</v>
      </c>
      <c r="AD210">
        <v>19.712717056274414</v>
      </c>
      <c r="AE210" s="2">
        <f t="shared" si="19"/>
        <v>3.1540347290039066E-2</v>
      </c>
      <c r="AF210">
        <v>3.1540347290039066E-2</v>
      </c>
      <c r="AG210">
        <v>12.087929687500001</v>
      </c>
      <c r="AM210" s="2" t="str">
        <f t="shared" si="21"/>
        <v/>
      </c>
      <c r="AN210" s="2" t="str">
        <f>IF(ISNUMBER(AM210),SUMIFS($AM$1:AM210,$A$1:A210,A210,$G$1:G210,G210,$D$1:D210,D210),"")</f>
        <v/>
      </c>
      <c r="AO210">
        <f t="shared" si="20"/>
        <v>10</v>
      </c>
    </row>
    <row r="211" spans="1:41" x14ac:dyDescent="0.25">
      <c r="A211" s="4" t="s">
        <v>26</v>
      </c>
      <c r="B211" t="s">
        <v>43</v>
      </c>
      <c r="C211" s="3">
        <v>42101</v>
      </c>
      <c r="D211">
        <v>1</v>
      </c>
      <c r="E211" t="s">
        <v>59</v>
      </c>
      <c r="G211" s="25" t="s">
        <v>73</v>
      </c>
      <c r="H211" t="s">
        <v>22</v>
      </c>
      <c r="J211" s="2" t="s">
        <v>38</v>
      </c>
      <c r="K211" s="2">
        <f t="shared" si="17"/>
        <v>930.625</v>
      </c>
      <c r="L211">
        <v>93.0625</v>
      </c>
      <c r="O211" s="2" t="str">
        <f>IF(ISNUMBER(N211),SUMIFS(N$1:$N211,A$1:$A211,A211,G$1:$G211,G211,D$1:$D211,D211),"")</f>
        <v/>
      </c>
      <c r="W211" s="2" t="str">
        <f t="shared" si="18"/>
        <v/>
      </c>
      <c r="Y211">
        <v>19.546619415283203</v>
      </c>
      <c r="Z211">
        <v>19.007190704345703</v>
      </c>
      <c r="AA211">
        <v>77.503395080566406</v>
      </c>
      <c r="AB211">
        <v>24.487888336181641</v>
      </c>
      <c r="AC211">
        <v>86.39923095703125</v>
      </c>
      <c r="AD211">
        <v>18.248104095458984</v>
      </c>
      <c r="AE211" s="2">
        <f t="shared" si="19"/>
        <v>2.9196966552734373E-2</v>
      </c>
      <c r="AF211">
        <v>2.9196966552734373E-2</v>
      </c>
      <c r="AG211">
        <v>12.400543212890625</v>
      </c>
      <c r="AM211" s="2" t="str">
        <f t="shared" si="21"/>
        <v/>
      </c>
      <c r="AN211" s="2" t="str">
        <f>IF(ISNUMBER(AM211),SUMIFS($AM$1:AM211,$A$1:A211,A211,$G$1:G211,G211,$D$1:D211,D211),"")</f>
        <v/>
      </c>
      <c r="AO211">
        <f t="shared" si="20"/>
        <v>10</v>
      </c>
    </row>
    <row r="212" spans="1:41" x14ac:dyDescent="0.25">
      <c r="A212" s="4" t="s">
        <v>24</v>
      </c>
      <c r="B212" t="s">
        <v>43</v>
      </c>
      <c r="C212" s="3">
        <v>42101</v>
      </c>
      <c r="D212">
        <v>2</v>
      </c>
      <c r="E212" t="s">
        <v>56</v>
      </c>
      <c r="G212" s="25" t="s">
        <v>73</v>
      </c>
      <c r="H212" t="s">
        <v>22</v>
      </c>
      <c r="J212" s="2" t="s">
        <v>38</v>
      </c>
      <c r="K212" s="2">
        <f t="shared" si="17"/>
        <v>1821.5</v>
      </c>
      <c r="L212">
        <v>182.15</v>
      </c>
      <c r="O212" s="2" t="str">
        <f>IF(ISNUMBER(N212),SUMIFS(N$1:$N212,A$1:$A212,A212,G$1:$G212,G212,D$1:$D212,D212),"")</f>
        <v/>
      </c>
      <c r="W212" s="2" t="str">
        <f t="shared" si="18"/>
        <v/>
      </c>
      <c r="Y212">
        <v>19.22789192199707</v>
      </c>
      <c r="Z212">
        <v>4.2020440101623535</v>
      </c>
      <c r="AA212">
        <v>78.725608825683594</v>
      </c>
      <c r="AB212">
        <v>25.439670562744141</v>
      </c>
      <c r="AC212">
        <v>85.11517333984375</v>
      </c>
      <c r="AD212">
        <v>22.281396865844727</v>
      </c>
      <c r="AE212" s="2">
        <f t="shared" si="19"/>
        <v>3.565023498535156E-2</v>
      </c>
      <c r="AF212">
        <v>3.565023498535156E-2</v>
      </c>
      <c r="AG212">
        <v>12.596097412109375</v>
      </c>
      <c r="AM212" s="2" t="str">
        <f t="shared" si="21"/>
        <v/>
      </c>
      <c r="AN212" s="2" t="str">
        <f>IF(ISNUMBER(AM212),SUMIFS($AM$1:AM212,$A$1:A212,A212,$G$1:G212,G212,$D$1:D212,D212),"")</f>
        <v/>
      </c>
      <c r="AO212">
        <f t="shared" si="20"/>
        <v>10</v>
      </c>
    </row>
    <row r="213" spans="1:41" x14ac:dyDescent="0.25">
      <c r="A213" s="4" t="s">
        <v>28</v>
      </c>
      <c r="B213" t="s">
        <v>43</v>
      </c>
      <c r="C213" s="3">
        <v>42101</v>
      </c>
      <c r="D213">
        <v>2</v>
      </c>
      <c r="E213" t="s">
        <v>58</v>
      </c>
      <c r="G213" s="25" t="s">
        <v>73</v>
      </c>
      <c r="H213" t="s">
        <v>22</v>
      </c>
      <c r="J213" s="2" t="s">
        <v>38</v>
      </c>
      <c r="K213" s="2">
        <f t="shared" si="17"/>
        <v>1471.125</v>
      </c>
      <c r="L213">
        <v>147.11250000000001</v>
      </c>
      <c r="O213" s="2" t="str">
        <f>IF(ISNUMBER(N213),SUMIFS(N$1:$N213,A$1:$A213,A213,G$1:$G213,G213,D$1:$D213,D213),"")</f>
        <v/>
      </c>
      <c r="W213" s="2" t="str">
        <f t="shared" si="18"/>
        <v/>
      </c>
      <c r="Y213">
        <v>19.012954711914063</v>
      </c>
      <c r="Z213">
        <v>3.5149190425872803</v>
      </c>
      <c r="AA213">
        <v>76.097518920898438</v>
      </c>
      <c r="AB213">
        <v>25.109247207641602</v>
      </c>
      <c r="AC213">
        <v>85.132400512695313</v>
      </c>
      <c r="AD213">
        <v>17.875812530517578</v>
      </c>
      <c r="AE213" s="2">
        <f t="shared" si="19"/>
        <v>2.8601300048828125E-2</v>
      </c>
      <c r="AF213">
        <v>2.8601300048828125E-2</v>
      </c>
      <c r="AG213">
        <v>12.175603027343751</v>
      </c>
      <c r="AM213" s="2" t="str">
        <f t="shared" si="21"/>
        <v/>
      </c>
      <c r="AN213" s="2" t="str">
        <f>IF(ISNUMBER(AM213),SUMIFS($AM$1:AM213,$A$1:A213,A213,$G$1:G213,G213,$D$1:D213,D213),"")</f>
        <v/>
      </c>
      <c r="AO213">
        <f t="shared" si="20"/>
        <v>10</v>
      </c>
    </row>
    <row r="214" spans="1:41" x14ac:dyDescent="0.25">
      <c r="A214" s="4" t="s">
        <v>27</v>
      </c>
      <c r="B214" t="s">
        <v>43</v>
      </c>
      <c r="C214" s="3">
        <v>42101</v>
      </c>
      <c r="D214">
        <v>2</v>
      </c>
      <c r="E214" t="s">
        <v>57</v>
      </c>
      <c r="G214" s="25" t="s">
        <v>73</v>
      </c>
      <c r="H214" t="s">
        <v>22</v>
      </c>
      <c r="J214" s="2" t="s">
        <v>38</v>
      </c>
      <c r="K214" s="2">
        <f t="shared" si="17"/>
        <v>2008.625</v>
      </c>
      <c r="L214">
        <v>200.86250000000001</v>
      </c>
      <c r="O214" s="2" t="str">
        <f>IF(ISNUMBER(N214),SUMIFS(N$1:$N214,A$1:$A214,A214,G$1:$G214,G214,D$1:$D214,D214),"")</f>
        <v/>
      </c>
      <c r="W214" s="2" t="str">
        <f t="shared" si="18"/>
        <v/>
      </c>
      <c r="Y214">
        <v>19.394535064697266</v>
      </c>
      <c r="Z214">
        <v>21.719963073730469</v>
      </c>
      <c r="AA214">
        <v>79.610771179199219</v>
      </c>
      <c r="AB214">
        <v>23.845090866088867</v>
      </c>
      <c r="AC214">
        <v>86.959342956542969</v>
      </c>
      <c r="AD214">
        <v>16.068044662475586</v>
      </c>
      <c r="AE214" s="2">
        <f t="shared" si="19"/>
        <v>2.5708871459960939E-2</v>
      </c>
      <c r="AF214">
        <v>2.5708871459960939E-2</v>
      </c>
      <c r="AG214">
        <v>12.737723388671876</v>
      </c>
      <c r="AM214" s="2" t="str">
        <f t="shared" si="21"/>
        <v/>
      </c>
      <c r="AN214" s="2" t="str">
        <f>IF(ISNUMBER(AM214),SUMIFS($AM$1:AM214,$A$1:A214,A214,$G$1:G214,G214,$D$1:D214,D214),"")</f>
        <v/>
      </c>
      <c r="AO214">
        <f t="shared" si="20"/>
        <v>10</v>
      </c>
    </row>
    <row r="215" spans="1:41" x14ac:dyDescent="0.25">
      <c r="A215" s="4" t="s">
        <v>26</v>
      </c>
      <c r="B215" t="s">
        <v>43</v>
      </c>
      <c r="C215" s="3">
        <v>42101</v>
      </c>
      <c r="D215">
        <v>2</v>
      </c>
      <c r="E215" t="s">
        <v>59</v>
      </c>
      <c r="G215" s="25" t="s">
        <v>73</v>
      </c>
      <c r="H215" t="s">
        <v>22</v>
      </c>
      <c r="J215" s="2" t="s">
        <v>38</v>
      </c>
      <c r="K215" s="2">
        <f t="shared" si="17"/>
        <v>1864.125</v>
      </c>
      <c r="L215">
        <v>186.41249999999999</v>
      </c>
      <c r="O215" s="2" t="str">
        <f>IF(ISNUMBER(N215),SUMIFS(N$1:$N215,A$1:$A215,A215,G$1:$G215,G215,D$1:$D215,D215),"")</f>
        <v/>
      </c>
      <c r="W215" s="2" t="str">
        <f t="shared" si="18"/>
        <v/>
      </c>
      <c r="Y215">
        <v>19.320266723632813</v>
      </c>
      <c r="Z215">
        <v>16.265945434570313</v>
      </c>
      <c r="AA215">
        <v>77.762481689453125</v>
      </c>
      <c r="AB215">
        <v>23.396345138549805</v>
      </c>
      <c r="AC215">
        <v>86.182266235351563</v>
      </c>
      <c r="AD215">
        <v>19.489608764648438</v>
      </c>
      <c r="AE215" s="2">
        <f t="shared" si="19"/>
        <v>3.1183374023437498E-2</v>
      </c>
      <c r="AF215">
        <v>3.1183374023437498E-2</v>
      </c>
      <c r="AG215">
        <v>12.4419970703125</v>
      </c>
      <c r="AM215" s="2" t="str">
        <f t="shared" si="21"/>
        <v/>
      </c>
      <c r="AN215" s="2" t="str">
        <f>IF(ISNUMBER(AM215),SUMIFS($AM$1:AM215,$A$1:A215,A215,$G$1:G215,G215,$D$1:D215,D215),"")</f>
        <v/>
      </c>
      <c r="AO215">
        <f t="shared" si="20"/>
        <v>10</v>
      </c>
    </row>
    <row r="216" spans="1:41" x14ac:dyDescent="0.25">
      <c r="A216" s="4" t="s">
        <v>23</v>
      </c>
      <c r="B216" t="s">
        <v>43</v>
      </c>
      <c r="C216" s="3">
        <v>42101</v>
      </c>
      <c r="D216">
        <v>2</v>
      </c>
      <c r="E216" t="s">
        <v>55</v>
      </c>
      <c r="G216" s="25" t="s">
        <v>73</v>
      </c>
      <c r="H216" t="s">
        <v>22</v>
      </c>
      <c r="J216" s="2" t="s">
        <v>38</v>
      </c>
      <c r="K216" s="2">
        <f t="shared" si="17"/>
        <v>1779.625</v>
      </c>
      <c r="L216">
        <v>177.96250000000001</v>
      </c>
      <c r="O216" s="2" t="str">
        <f>IF(ISNUMBER(N216),SUMIFS(N$1:$N216,A$1:$A216,A216,G$1:$G216,G216,D$1:$D216,D216),"")</f>
        <v/>
      </c>
      <c r="W216" s="2" t="str">
        <f t="shared" si="18"/>
        <v/>
      </c>
      <c r="Y216">
        <v>19.770790100097656</v>
      </c>
      <c r="Z216">
        <v>19.161287307739258</v>
      </c>
      <c r="AA216">
        <v>77.767623901367188</v>
      </c>
      <c r="AB216">
        <v>23.778911590576172</v>
      </c>
      <c r="AC216">
        <v>86.304718017578125</v>
      </c>
      <c r="AD216">
        <v>16.862680435180664</v>
      </c>
      <c r="AE216" s="2">
        <f t="shared" si="19"/>
        <v>2.6980288696289059E-2</v>
      </c>
      <c r="AF216">
        <v>2.6980288696289059E-2</v>
      </c>
      <c r="AG216">
        <v>12.44281982421875</v>
      </c>
      <c r="AM216" s="2" t="str">
        <f t="shared" si="21"/>
        <v/>
      </c>
      <c r="AN216" s="2" t="str">
        <f>IF(ISNUMBER(AM216),SUMIFS($AM$1:AM216,$A$1:A216,A216,$G$1:G216,G216,$D$1:D216,D216),"")</f>
        <v/>
      </c>
      <c r="AO216">
        <f t="shared" si="20"/>
        <v>10</v>
      </c>
    </row>
    <row r="217" spans="1:41" x14ac:dyDescent="0.25">
      <c r="A217" s="4" t="s">
        <v>25</v>
      </c>
      <c r="B217" t="s">
        <v>43</v>
      </c>
      <c r="C217" s="3">
        <v>42101</v>
      </c>
      <c r="D217">
        <v>2</v>
      </c>
      <c r="E217" t="s">
        <v>54</v>
      </c>
      <c r="G217" s="25" t="s">
        <v>73</v>
      </c>
      <c r="H217" t="s">
        <v>22</v>
      </c>
      <c r="J217" s="2" t="s">
        <v>38</v>
      </c>
      <c r="K217" s="2">
        <f t="shared" si="17"/>
        <v>1526.125</v>
      </c>
      <c r="L217">
        <v>152.61250000000001</v>
      </c>
      <c r="O217" s="2" t="str">
        <f>IF(ISNUMBER(N217),SUMIFS(N$1:$N217,A$1:$A217,A217,G$1:$G217,G217,D$1:$D217,D217),"")</f>
        <v/>
      </c>
      <c r="W217" s="2" t="str">
        <f t="shared" si="18"/>
        <v/>
      </c>
      <c r="Y217">
        <v>19.844314575195313</v>
      </c>
      <c r="Z217">
        <v>19.175348281860352</v>
      </c>
      <c r="AA217">
        <v>77.723075866699219</v>
      </c>
      <c r="AB217">
        <v>22.757818222045898</v>
      </c>
      <c r="AC217">
        <v>86.105949401855469</v>
      </c>
      <c r="AD217">
        <v>17.539579391479492</v>
      </c>
      <c r="AE217" s="2">
        <f t="shared" si="19"/>
        <v>2.8063327026367189E-2</v>
      </c>
      <c r="AF217">
        <v>2.8063327026367189E-2</v>
      </c>
      <c r="AG217">
        <v>12.435692138671875</v>
      </c>
      <c r="AM217" s="2" t="str">
        <f t="shared" si="21"/>
        <v/>
      </c>
      <c r="AN217" s="2" t="str">
        <f>IF(ISNUMBER(AM217),SUMIFS($AM$1:AM217,$A$1:A217,A217,$G$1:G217,G217,$D$1:D217,D217),"")</f>
        <v/>
      </c>
      <c r="AO217">
        <f t="shared" si="20"/>
        <v>10</v>
      </c>
    </row>
    <row r="218" spans="1:41" x14ac:dyDescent="0.25">
      <c r="A218" s="4" t="s">
        <v>28</v>
      </c>
      <c r="B218" t="s">
        <v>43</v>
      </c>
      <c r="C218" s="3">
        <v>42101</v>
      </c>
      <c r="D218">
        <v>3</v>
      </c>
      <c r="E218" t="s">
        <v>58</v>
      </c>
      <c r="G218" s="25" t="s">
        <v>73</v>
      </c>
      <c r="H218" t="s">
        <v>22</v>
      </c>
      <c r="J218" s="2" t="s">
        <v>38</v>
      </c>
      <c r="K218" s="2">
        <f t="shared" ref="K218:K281" si="22">IF(ISNUMBER(L218),L218*10,"")</f>
        <v>1492</v>
      </c>
      <c r="L218">
        <v>149.19999999999999</v>
      </c>
      <c r="O218" s="2" t="str">
        <f>IF(ISNUMBER(N218),SUMIFS(N$1:$N218,A$1:$A218,A218,G$1:$G218,G218,D$1:$D218,D218),"")</f>
        <v/>
      </c>
      <c r="W218" s="2" t="str">
        <f t="shared" ref="W218:W281" si="23">IF(ISNUMBER(X218),X218*10,"")</f>
        <v/>
      </c>
      <c r="Y218">
        <v>19.105487823486328</v>
      </c>
      <c r="Z218">
        <v>4.4470062255859375</v>
      </c>
      <c r="AA218">
        <v>77.119613647460938</v>
      </c>
      <c r="AB218">
        <v>25.185390472412109</v>
      </c>
      <c r="AC218">
        <v>84.55438232421875</v>
      </c>
      <c r="AD218">
        <v>18.0963134765625</v>
      </c>
      <c r="AE218" s="2">
        <f t="shared" ref="AE218:AE281" si="24">IF(ISNUMBER(AF218),AF218,"")</f>
        <v>2.8954101562500001E-2</v>
      </c>
      <c r="AF218">
        <v>2.8954101562500001E-2</v>
      </c>
      <c r="AG218">
        <v>12.33913818359375</v>
      </c>
      <c r="AM218" s="2" t="str">
        <f t="shared" si="21"/>
        <v/>
      </c>
      <c r="AN218" s="2" t="str">
        <f>IF(ISNUMBER(AM218),SUMIFS($AM$1:AM218,$A$1:A218,A218,$G$1:G218,G218,$D$1:D218,D218),"")</f>
        <v/>
      </c>
      <c r="AO218">
        <f t="shared" si="20"/>
        <v>10</v>
      </c>
    </row>
    <row r="219" spans="1:41" x14ac:dyDescent="0.25">
      <c r="A219" s="4" t="s">
        <v>25</v>
      </c>
      <c r="B219" t="s">
        <v>43</v>
      </c>
      <c r="C219" s="3">
        <v>42101</v>
      </c>
      <c r="D219">
        <v>3</v>
      </c>
      <c r="E219" t="s">
        <v>54</v>
      </c>
      <c r="G219" s="25" t="s">
        <v>73</v>
      </c>
      <c r="H219" t="s">
        <v>22</v>
      </c>
      <c r="J219" s="2" t="s">
        <v>38</v>
      </c>
      <c r="K219" s="2">
        <f t="shared" si="22"/>
        <v>1380.5</v>
      </c>
      <c r="L219">
        <v>138.05000000000001</v>
      </c>
      <c r="O219" s="2" t="str">
        <f>IF(ISNUMBER(N219),SUMIFS(N$1:$N219,A$1:$A219,A219,G$1:$G219,G219,D$1:$D219,D219),"")</f>
        <v/>
      </c>
      <c r="W219" s="2" t="str">
        <f t="shared" si="23"/>
        <v/>
      </c>
      <c r="Y219">
        <v>19.353839874267578</v>
      </c>
      <c r="Z219">
        <v>21.060775756835938</v>
      </c>
      <c r="AA219">
        <v>78.935791015625</v>
      </c>
      <c r="AB219">
        <v>23.641836166381836</v>
      </c>
      <c r="AC219">
        <v>86.802230834960938</v>
      </c>
      <c r="AD219">
        <v>18.129749298095703</v>
      </c>
      <c r="AE219" s="2">
        <f t="shared" si="24"/>
        <v>2.9007598876953127E-2</v>
      </c>
      <c r="AF219">
        <v>2.9007598876953127E-2</v>
      </c>
      <c r="AG219">
        <v>12.6297265625</v>
      </c>
      <c r="AM219" s="2" t="str">
        <f t="shared" si="21"/>
        <v/>
      </c>
      <c r="AN219" s="2" t="str">
        <f>IF(ISNUMBER(AM219),SUMIFS($AM$1:AM219,$A$1:A219,A219,$G$1:G219,G219,$D$1:D219,D219),"")</f>
        <v/>
      </c>
      <c r="AO219">
        <f t="shared" ref="AO219:AO282" si="25">COUNT(L219:AN219)</f>
        <v>10</v>
      </c>
    </row>
    <row r="220" spans="1:41" x14ac:dyDescent="0.25">
      <c r="A220" s="4" t="s">
        <v>27</v>
      </c>
      <c r="B220" t="s">
        <v>43</v>
      </c>
      <c r="C220" s="3">
        <v>42101</v>
      </c>
      <c r="D220">
        <v>3</v>
      </c>
      <c r="E220" t="s">
        <v>57</v>
      </c>
      <c r="G220" s="25" t="s">
        <v>73</v>
      </c>
      <c r="H220" t="s">
        <v>22</v>
      </c>
      <c r="J220" s="2" t="s">
        <v>38</v>
      </c>
      <c r="K220" s="2">
        <f t="shared" si="22"/>
        <v>1563</v>
      </c>
      <c r="L220">
        <v>156.30000000000001</v>
      </c>
      <c r="O220" s="2" t="str">
        <f>IF(ISNUMBER(N220),SUMIFS(N$1:$N220,A$1:$A220,A220,G$1:$G220,G220,D$1:$D220,D220),"")</f>
        <v/>
      </c>
      <c r="W220" s="2" t="str">
        <f t="shared" si="23"/>
        <v/>
      </c>
      <c r="Y220">
        <v>19.39324951171875</v>
      </c>
      <c r="Z220">
        <v>21.421106338500977</v>
      </c>
      <c r="AA220">
        <v>79.437759399414063</v>
      </c>
      <c r="AB220">
        <v>23.938016891479492</v>
      </c>
      <c r="AC220">
        <v>86.956466674804688</v>
      </c>
      <c r="AD220">
        <v>16.677360534667969</v>
      </c>
      <c r="AE220" s="2">
        <f t="shared" si="24"/>
        <v>2.6683776855468747E-2</v>
      </c>
      <c r="AF220">
        <v>2.6683776855468747E-2</v>
      </c>
      <c r="AG220">
        <v>12.71004150390625</v>
      </c>
      <c r="AM220" s="2" t="str">
        <f t="shared" si="21"/>
        <v/>
      </c>
      <c r="AN220" s="2" t="str">
        <f>IF(ISNUMBER(AM220),SUMIFS($AM$1:AM220,$A$1:A220,A220,$G$1:G220,G220,$D$1:D220,D220),"")</f>
        <v/>
      </c>
      <c r="AO220">
        <f t="shared" si="25"/>
        <v>10</v>
      </c>
    </row>
    <row r="221" spans="1:41" x14ac:dyDescent="0.25">
      <c r="A221" s="4" t="s">
        <v>23</v>
      </c>
      <c r="B221" t="s">
        <v>43</v>
      </c>
      <c r="C221" s="3">
        <v>42101</v>
      </c>
      <c r="D221">
        <v>3</v>
      </c>
      <c r="E221" t="s">
        <v>55</v>
      </c>
      <c r="G221" s="25" t="s">
        <v>73</v>
      </c>
      <c r="H221" t="s">
        <v>22</v>
      </c>
      <c r="J221" s="2" t="s">
        <v>38</v>
      </c>
      <c r="K221" s="2">
        <f t="shared" si="22"/>
        <v>1702.125</v>
      </c>
      <c r="L221">
        <v>170.21250000000001</v>
      </c>
      <c r="O221" s="2" t="str">
        <f>IF(ISNUMBER(N221),SUMIFS(N$1:$N221,A$1:$A221,A221,G$1:$G221,G221,D$1:$D221,D221),"")</f>
        <v/>
      </c>
      <c r="W221" s="2" t="str">
        <f t="shared" si="23"/>
        <v/>
      </c>
      <c r="Y221">
        <v>20.463342666625977</v>
      </c>
      <c r="Z221">
        <v>2.8411350250244141</v>
      </c>
      <c r="AA221">
        <v>76.568954467773438</v>
      </c>
      <c r="AB221">
        <v>26.864841461181641</v>
      </c>
      <c r="AC221">
        <v>84.780250549316406</v>
      </c>
      <c r="AD221">
        <v>20.003467559814453</v>
      </c>
      <c r="AE221" s="2">
        <f t="shared" si="24"/>
        <v>3.2005548095703128E-2</v>
      </c>
      <c r="AF221">
        <v>3.2005548095703128E-2</v>
      </c>
      <c r="AG221">
        <v>12.251032714843751</v>
      </c>
      <c r="AM221" s="2" t="str">
        <f t="shared" si="21"/>
        <v/>
      </c>
      <c r="AN221" s="2" t="str">
        <f>IF(ISNUMBER(AM221),SUMIFS($AM$1:AM221,$A$1:A221,A221,$G$1:G221,G221,$D$1:D221,D221),"")</f>
        <v/>
      </c>
      <c r="AO221">
        <f t="shared" si="25"/>
        <v>10</v>
      </c>
    </row>
    <row r="222" spans="1:41" x14ac:dyDescent="0.25">
      <c r="A222" s="4" t="s">
        <v>24</v>
      </c>
      <c r="B222" t="s">
        <v>43</v>
      </c>
      <c r="C222" s="3">
        <v>42101</v>
      </c>
      <c r="D222">
        <v>3</v>
      </c>
      <c r="E222" t="s">
        <v>56</v>
      </c>
      <c r="G222" s="25" t="s">
        <v>73</v>
      </c>
      <c r="H222" t="s">
        <v>22</v>
      </c>
      <c r="J222" s="2" t="s">
        <v>38</v>
      </c>
      <c r="K222" s="2">
        <f t="shared" si="22"/>
        <v>2185.25</v>
      </c>
      <c r="L222">
        <v>218.52500000000001</v>
      </c>
      <c r="O222" s="2" t="str">
        <f>IF(ISNUMBER(N222),SUMIFS(N$1:$N222,A$1:$A222,A222,G$1:$G222,G222,D$1:$D222,D222),"")</f>
        <v/>
      </c>
      <c r="W222" s="2" t="str">
        <f t="shared" si="23"/>
        <v/>
      </c>
      <c r="Y222">
        <v>16.442989349365234</v>
      </c>
      <c r="Z222">
        <v>0.54452300071716309</v>
      </c>
      <c r="AA222">
        <v>76.373687744140625</v>
      </c>
      <c r="AB222">
        <v>25.508880615234375</v>
      </c>
      <c r="AC222">
        <v>82.728187561035156</v>
      </c>
      <c r="AD222">
        <v>20.038270950317383</v>
      </c>
      <c r="AE222" s="2">
        <f t="shared" si="24"/>
        <v>3.2061233520507812E-2</v>
      </c>
      <c r="AF222">
        <v>3.2061233520507812E-2</v>
      </c>
      <c r="AG222">
        <v>12.2197900390625</v>
      </c>
      <c r="AM222" s="2" t="str">
        <f t="shared" si="21"/>
        <v/>
      </c>
      <c r="AN222" s="2" t="str">
        <f>IF(ISNUMBER(AM222),SUMIFS($AM$1:AM222,$A$1:A222,A222,$G$1:G222,G222,$D$1:D222,D222),"")</f>
        <v/>
      </c>
      <c r="AO222">
        <f t="shared" si="25"/>
        <v>10</v>
      </c>
    </row>
    <row r="223" spans="1:41" x14ac:dyDescent="0.25">
      <c r="A223" s="4" t="s">
        <v>26</v>
      </c>
      <c r="B223" t="s">
        <v>43</v>
      </c>
      <c r="C223" s="3">
        <v>42101</v>
      </c>
      <c r="D223">
        <v>3</v>
      </c>
      <c r="E223" t="s">
        <v>59</v>
      </c>
      <c r="G223" s="25" t="s">
        <v>73</v>
      </c>
      <c r="H223" t="s">
        <v>22</v>
      </c>
      <c r="J223" s="2" t="s">
        <v>38</v>
      </c>
      <c r="K223" s="2">
        <f t="shared" si="22"/>
        <v>1330.625</v>
      </c>
      <c r="L223">
        <v>133.0625</v>
      </c>
      <c r="O223" s="2" t="str">
        <f>IF(ISNUMBER(N223),SUMIFS(N$1:$N223,A$1:$A223,A223,G$1:$G223,G223,D$1:$D223,D223),"")</f>
        <v/>
      </c>
      <c r="W223" s="2" t="str">
        <f t="shared" si="23"/>
        <v/>
      </c>
      <c r="Y223">
        <v>19.560453414916992</v>
      </c>
      <c r="Z223">
        <v>22.553005218505859</v>
      </c>
      <c r="AA223">
        <v>79.830116271972656</v>
      </c>
      <c r="AB223">
        <v>23.107744216918945</v>
      </c>
      <c r="AC223">
        <v>86.7005615234375</v>
      </c>
      <c r="AD223">
        <v>15.176742553710938</v>
      </c>
      <c r="AE223" s="2">
        <f t="shared" si="24"/>
        <v>2.42827880859375E-2</v>
      </c>
      <c r="AF223">
        <v>2.42827880859375E-2</v>
      </c>
      <c r="AG223">
        <v>12.772818603515626</v>
      </c>
      <c r="AM223" s="2" t="str">
        <f t="shared" si="21"/>
        <v/>
      </c>
      <c r="AN223" s="2" t="str">
        <f>IF(ISNUMBER(AM223),SUMIFS($AM$1:AM223,$A$1:A223,A223,$G$1:G223,G223,$D$1:D223,D223),"")</f>
        <v/>
      </c>
      <c r="AO223">
        <f t="shared" si="25"/>
        <v>10</v>
      </c>
    </row>
    <row r="224" spans="1:41" x14ac:dyDescent="0.25">
      <c r="A224" s="4" t="s">
        <v>25</v>
      </c>
      <c r="B224" t="s">
        <v>43</v>
      </c>
      <c r="C224" s="3">
        <v>42110</v>
      </c>
      <c r="D224">
        <v>1</v>
      </c>
      <c r="E224" t="s">
        <v>54</v>
      </c>
      <c r="G224" s="25" t="s">
        <v>73</v>
      </c>
      <c r="H224" t="s">
        <v>22</v>
      </c>
      <c r="I224">
        <v>1.8</v>
      </c>
      <c r="J224" s="2" t="s">
        <v>20</v>
      </c>
      <c r="K224" s="2" t="str">
        <f t="shared" si="22"/>
        <v/>
      </c>
      <c r="M224">
        <v>62.378881772497365</v>
      </c>
      <c r="N224">
        <v>62.378881772497365</v>
      </c>
      <c r="O224" s="2">
        <f>IF(ISNUMBER(N224),SUMIFS(N$1:$N224,A$1:$A224,A224,G$1:$G224,G224,D$1:$D224,D224),"")</f>
        <v>467.90207189408153</v>
      </c>
      <c r="W224" s="2" t="str">
        <f t="shared" si="23"/>
        <v/>
      </c>
      <c r="Y224">
        <v>19.703083038330078</v>
      </c>
      <c r="Z224">
        <v>3.2952060699462891</v>
      </c>
      <c r="AA224">
        <v>72.823310852050781</v>
      </c>
      <c r="AB224">
        <v>24.857139587402344</v>
      </c>
      <c r="AC224">
        <v>83.49359130859375</v>
      </c>
      <c r="AD224">
        <v>19.691123962402344</v>
      </c>
      <c r="AE224" s="2">
        <f t="shared" si="24"/>
        <v>3.1505798339843752E-2</v>
      </c>
      <c r="AF224">
        <v>3.1505798339843752E-2</v>
      </c>
      <c r="AG224">
        <v>11.651729736328125</v>
      </c>
      <c r="AM224" s="2">
        <f t="shared" si="21"/>
        <v>1.9650000000000001</v>
      </c>
      <c r="AN224" s="2">
        <f>IF(ISNUMBER(AM224),SUMIFS($AM$1:AM224,$A$1:A224,A224,$G$1:G224,G224,$D$1:D224,D224),"")</f>
        <v>13.371999999999998</v>
      </c>
      <c r="AO224">
        <f t="shared" si="25"/>
        <v>14</v>
      </c>
    </row>
    <row r="225" spans="1:41" x14ac:dyDescent="0.25">
      <c r="A225" s="4" t="s">
        <v>23</v>
      </c>
      <c r="B225" t="s">
        <v>43</v>
      </c>
      <c r="C225" s="3">
        <v>42110</v>
      </c>
      <c r="D225">
        <v>1</v>
      </c>
      <c r="E225" t="s">
        <v>55</v>
      </c>
      <c r="G225" s="25" t="s">
        <v>73</v>
      </c>
      <c r="H225" t="s">
        <v>22</v>
      </c>
      <c r="I225">
        <v>1.8</v>
      </c>
      <c r="J225" s="2" t="s">
        <v>20</v>
      </c>
      <c r="K225" s="2" t="str">
        <f t="shared" si="22"/>
        <v/>
      </c>
      <c r="M225">
        <v>99.707284031255298</v>
      </c>
      <c r="N225">
        <v>99.707284031255298</v>
      </c>
      <c r="O225" s="2">
        <f>IF(ISNUMBER(N225),SUMIFS(N$1:$N225,A$1:$A225,A225,G$1:$G225,G225,D$1:$D225,D225),"")</f>
        <v>728.76266425773053</v>
      </c>
      <c r="W225" s="2" t="str">
        <f t="shared" si="23"/>
        <v/>
      </c>
      <c r="Y225">
        <v>18.539600372314453</v>
      </c>
      <c r="Z225">
        <v>2.8952450752258301</v>
      </c>
      <c r="AA225">
        <v>75.038314819335938</v>
      </c>
      <c r="AB225">
        <v>23.581081390380859</v>
      </c>
      <c r="AC225">
        <v>83.573486328125</v>
      </c>
      <c r="AD225">
        <v>18.366147994995117</v>
      </c>
      <c r="AE225" s="2">
        <f t="shared" si="24"/>
        <v>2.9385836791992186E-2</v>
      </c>
      <c r="AF225">
        <v>2.9385836791992186E-2</v>
      </c>
      <c r="AG225">
        <v>12.00613037109375</v>
      </c>
      <c r="AM225" s="2">
        <f t="shared" si="21"/>
        <v>2.93</v>
      </c>
      <c r="AN225" s="2">
        <f>IF(ISNUMBER(AM225),SUMIFS($AM$1:AM225,$A$1:A225,A225,$G$1:G225,G225,$D$1:D225,D225),"")</f>
        <v>19.23</v>
      </c>
      <c r="AO225">
        <f t="shared" si="25"/>
        <v>14</v>
      </c>
    </row>
    <row r="226" spans="1:41" x14ac:dyDescent="0.25">
      <c r="A226" s="4" t="s">
        <v>24</v>
      </c>
      <c r="B226" t="s">
        <v>43</v>
      </c>
      <c r="C226" s="3">
        <v>42110</v>
      </c>
      <c r="D226">
        <v>1</v>
      </c>
      <c r="E226" t="s">
        <v>56</v>
      </c>
      <c r="G226" s="25" t="s">
        <v>73</v>
      </c>
      <c r="H226" t="s">
        <v>22</v>
      </c>
      <c r="I226">
        <v>1.8</v>
      </c>
      <c r="J226" s="2" t="s">
        <v>20</v>
      </c>
      <c r="K226" s="2" t="str">
        <f t="shared" si="22"/>
        <v/>
      </c>
      <c r="M226">
        <v>140.82421315056374</v>
      </c>
      <c r="N226">
        <v>140.82421315056374</v>
      </c>
      <c r="O226" s="2">
        <f>IF(ISNUMBER(N226),SUMIFS(N$1:$N226,A$1:$A226,A226,G$1:$G226,G226,D$1:$D226,D226),"")</f>
        <v>1374.2834201402025</v>
      </c>
      <c r="W226" s="2" t="str">
        <f t="shared" si="23"/>
        <v/>
      </c>
      <c r="Y226">
        <v>17.42439079284668</v>
      </c>
      <c r="Z226">
        <v>4.4497509002685547</v>
      </c>
      <c r="AA226">
        <v>75.762542724609375</v>
      </c>
      <c r="AB226">
        <v>24.115415573120117</v>
      </c>
      <c r="AC226">
        <v>83.725936889648438</v>
      </c>
      <c r="AD226">
        <v>22.704326629638672</v>
      </c>
      <c r="AE226" s="2">
        <f t="shared" si="24"/>
        <v>3.6326922607421874E-2</v>
      </c>
      <c r="AF226">
        <v>3.6326922607421874E-2</v>
      </c>
      <c r="AG226">
        <v>12.1220068359375</v>
      </c>
      <c r="AM226" s="2">
        <f t="shared" si="21"/>
        <v>5.1159999999999997</v>
      </c>
      <c r="AN226" s="2">
        <f>IF(ISNUMBER(AM226),SUMIFS($AM$1:AM226,$A$1:A226,A226,$G$1:G226,G226,$D$1:D226,D226),"")</f>
        <v>39.006</v>
      </c>
      <c r="AO226">
        <f t="shared" si="25"/>
        <v>14</v>
      </c>
    </row>
    <row r="227" spans="1:41" x14ac:dyDescent="0.25">
      <c r="A227" s="4" t="s">
        <v>27</v>
      </c>
      <c r="B227" t="s">
        <v>43</v>
      </c>
      <c r="C227" s="3">
        <v>42110</v>
      </c>
      <c r="D227">
        <v>1</v>
      </c>
      <c r="E227" t="s">
        <v>57</v>
      </c>
      <c r="G227" s="25" t="s">
        <v>73</v>
      </c>
      <c r="H227" t="s">
        <v>22</v>
      </c>
      <c r="I227">
        <v>1.8</v>
      </c>
      <c r="J227" s="2" t="s">
        <v>20</v>
      </c>
      <c r="K227" s="2" t="str">
        <f t="shared" si="22"/>
        <v/>
      </c>
      <c r="M227">
        <v>109.35589675192098</v>
      </c>
      <c r="N227">
        <v>109.35589675192098</v>
      </c>
      <c r="O227" s="2">
        <f>IF(ISNUMBER(N227),SUMIFS(N$1:$N227,A$1:$A227,A227,G$1:$G227,G227,D$1:$D227,D227),"")</f>
        <v>1037.8781119395865</v>
      </c>
      <c r="W227" s="2" t="str">
        <f t="shared" si="23"/>
        <v/>
      </c>
      <c r="Y227">
        <v>18.206520080566406</v>
      </c>
      <c r="Z227">
        <v>3.0541360378265381</v>
      </c>
      <c r="AA227">
        <v>75.233375549316406</v>
      </c>
      <c r="AB227">
        <v>24.413665771484375</v>
      </c>
      <c r="AC227">
        <v>83.470207214355469</v>
      </c>
      <c r="AD227">
        <v>20.174341201782227</v>
      </c>
      <c r="AE227" s="2">
        <f t="shared" si="24"/>
        <v>3.2278945922851562E-2</v>
      </c>
      <c r="AF227">
        <v>3.2278945922851562E-2</v>
      </c>
      <c r="AG227">
        <v>12.037340087890625</v>
      </c>
      <c r="AM227" s="2">
        <f t="shared" si="21"/>
        <v>3.53</v>
      </c>
      <c r="AN227" s="2">
        <f>IF(ISNUMBER(AM227),SUMIFS($AM$1:AM227,$A$1:A227,A227,$G$1:G227,G227,$D$1:D227,D227),"")</f>
        <v>26.304000000000002</v>
      </c>
      <c r="AO227">
        <f t="shared" si="25"/>
        <v>14</v>
      </c>
    </row>
    <row r="228" spans="1:41" x14ac:dyDescent="0.25">
      <c r="A228" s="4" t="s">
        <v>28</v>
      </c>
      <c r="B228" t="s">
        <v>43</v>
      </c>
      <c r="C228" s="3">
        <v>42110</v>
      </c>
      <c r="D228">
        <v>1</v>
      </c>
      <c r="E228" t="s">
        <v>58</v>
      </c>
      <c r="G228" s="25" t="s">
        <v>73</v>
      </c>
      <c r="H228" t="s">
        <v>22</v>
      </c>
      <c r="I228">
        <v>1.8</v>
      </c>
      <c r="J228" s="2" t="s">
        <v>20</v>
      </c>
      <c r="K228" s="2" t="str">
        <f t="shared" si="22"/>
        <v/>
      </c>
      <c r="M228">
        <v>64.389541424778358</v>
      </c>
      <c r="N228">
        <v>64.389541424778358</v>
      </c>
      <c r="O228" s="2">
        <f>IF(ISNUMBER(N228),SUMIFS(N$1:$N228,A$1:$A228,A228,G$1:$G228,G228,D$1:$D228,D228),"")</f>
        <v>438.84408694171162</v>
      </c>
      <c r="W228" s="2" t="str">
        <f t="shared" si="23"/>
        <v/>
      </c>
      <c r="Y228">
        <v>18.681598663330078</v>
      </c>
      <c r="Z228">
        <v>4.0857119560241699</v>
      </c>
      <c r="AA228">
        <v>74.427513122558594</v>
      </c>
      <c r="AB228">
        <v>25.524280548095703</v>
      </c>
      <c r="AC228">
        <v>83.896881103515625</v>
      </c>
      <c r="AD228">
        <v>19.899242401123047</v>
      </c>
      <c r="AE228" s="2">
        <f t="shared" si="24"/>
        <v>3.1838787841796876E-2</v>
      </c>
      <c r="AF228">
        <v>3.1838787841796876E-2</v>
      </c>
      <c r="AG228">
        <v>11.908402099609376</v>
      </c>
      <c r="AM228" s="2">
        <f t="shared" si="21"/>
        <v>2.0499999999999998</v>
      </c>
      <c r="AN228" s="2">
        <f>IF(ISNUMBER(AM228),SUMIFS($AM$1:AM228,$A$1:A228,A228,$G$1:G228,G228,$D$1:D228,D228),"")</f>
        <v>11.225000000000001</v>
      </c>
      <c r="AO228">
        <f t="shared" si="25"/>
        <v>14</v>
      </c>
    </row>
    <row r="229" spans="1:41" x14ac:dyDescent="0.25">
      <c r="A229" s="4" t="s">
        <v>26</v>
      </c>
      <c r="B229" t="s">
        <v>43</v>
      </c>
      <c r="C229" s="3">
        <v>42110</v>
      </c>
      <c r="D229">
        <v>1</v>
      </c>
      <c r="E229" t="s">
        <v>59</v>
      </c>
      <c r="G229" s="25" t="s">
        <v>73</v>
      </c>
      <c r="H229" t="s">
        <v>22</v>
      </c>
      <c r="I229">
        <v>1.8</v>
      </c>
      <c r="J229" s="2" t="s">
        <v>20</v>
      </c>
      <c r="K229" s="2" t="str">
        <f t="shared" si="22"/>
        <v/>
      </c>
      <c r="M229">
        <v>44.412085911903894</v>
      </c>
      <c r="N229">
        <v>44.412085911903894</v>
      </c>
      <c r="O229" s="2">
        <f>IF(ISNUMBER(N229),SUMIFS(N$1:$N229,A$1:$A229,A229,G$1:$G229,G229,D$1:$D229,D229),"")</f>
        <v>600.55234832274073</v>
      </c>
      <c r="W229" s="2" t="str">
        <f t="shared" si="23"/>
        <v/>
      </c>
      <c r="Y229">
        <v>19.524415969848633</v>
      </c>
      <c r="Z229">
        <v>4.9767131805419922</v>
      </c>
      <c r="AA229">
        <v>72.253005981445313</v>
      </c>
      <c r="AB229">
        <v>25.810220718383789</v>
      </c>
      <c r="AC229">
        <v>82.827682495117188</v>
      </c>
      <c r="AD229">
        <v>18.691497802734375</v>
      </c>
      <c r="AE229" s="2">
        <f t="shared" si="24"/>
        <v>2.9906396484375E-2</v>
      </c>
      <c r="AF229">
        <v>2.9906396484375E-2</v>
      </c>
      <c r="AG229">
        <v>11.560480957031251</v>
      </c>
      <c r="AM229" s="2">
        <f t="shared" si="21"/>
        <v>1.3280000000000001</v>
      </c>
      <c r="AN229" s="2">
        <f>IF(ISNUMBER(AM229),SUMIFS($AM$1:AM229,$A$1:A229,A229,$G$1:G229,G229,$D$1:D229,D229),"")</f>
        <v>12.646999999999998</v>
      </c>
      <c r="AO229">
        <f t="shared" si="25"/>
        <v>14</v>
      </c>
    </row>
    <row r="230" spans="1:41" x14ac:dyDescent="0.25">
      <c r="A230" s="4" t="s">
        <v>24</v>
      </c>
      <c r="B230" t="s">
        <v>43</v>
      </c>
      <c r="C230" s="3">
        <v>42110</v>
      </c>
      <c r="D230">
        <v>2</v>
      </c>
      <c r="E230" t="s">
        <v>56</v>
      </c>
      <c r="G230" s="25" t="s">
        <v>73</v>
      </c>
      <c r="H230" t="s">
        <v>22</v>
      </c>
      <c r="I230">
        <v>1.8</v>
      </c>
      <c r="J230" s="2" t="s">
        <v>20</v>
      </c>
      <c r="K230" s="2" t="str">
        <f t="shared" si="22"/>
        <v/>
      </c>
      <c r="M230">
        <v>149.5639825789894</v>
      </c>
      <c r="N230">
        <v>149.5639825789894</v>
      </c>
      <c r="O230" s="2">
        <f>IF(ISNUMBER(N230),SUMIFS(N$1:$N230,A$1:$A230,A230,G$1:$G230,G230,D$1:$D230,D230),"")</f>
        <v>1279.4477707503961</v>
      </c>
      <c r="W230" s="2" t="str">
        <f t="shared" si="23"/>
        <v/>
      </c>
      <c r="Y230">
        <v>19.103805541992188</v>
      </c>
      <c r="Z230">
        <v>4.3582000732421875</v>
      </c>
      <c r="AA230">
        <v>74.954757690429688</v>
      </c>
      <c r="AB230">
        <v>25.096103668212891</v>
      </c>
      <c r="AC230">
        <v>83.44866943359375</v>
      </c>
      <c r="AD230">
        <v>20.057132720947266</v>
      </c>
      <c r="AE230" s="2">
        <f t="shared" si="24"/>
        <v>3.2091412353515626E-2</v>
      </c>
      <c r="AF230">
        <v>3.2091412353515626E-2</v>
      </c>
      <c r="AG230">
        <v>11.99276123046875</v>
      </c>
      <c r="AM230" s="2">
        <f t="shared" si="21"/>
        <v>4.8</v>
      </c>
      <c r="AN230" s="2">
        <f>IF(ISNUMBER(AM230),SUMIFS($AM$1:AM230,$A$1:A230,A230,$G$1:G230,G230,$D$1:D230,D230),"")</f>
        <v>36.036000000000001</v>
      </c>
      <c r="AO230">
        <f t="shared" si="25"/>
        <v>14</v>
      </c>
    </row>
    <row r="231" spans="1:41" x14ac:dyDescent="0.25">
      <c r="A231" s="4" t="s">
        <v>28</v>
      </c>
      <c r="B231" t="s">
        <v>43</v>
      </c>
      <c r="C231" s="3">
        <v>42110</v>
      </c>
      <c r="D231">
        <v>2</v>
      </c>
      <c r="E231" t="s">
        <v>58</v>
      </c>
      <c r="G231" s="25" t="s">
        <v>73</v>
      </c>
      <c r="H231" t="s">
        <v>22</v>
      </c>
      <c r="I231">
        <v>1.8</v>
      </c>
      <c r="J231" s="2" t="s">
        <v>20</v>
      </c>
      <c r="K231" s="2" t="str">
        <f t="shared" si="22"/>
        <v/>
      </c>
      <c r="M231">
        <v>88.630707209942202</v>
      </c>
      <c r="N231">
        <v>88.630707209942202</v>
      </c>
      <c r="O231" s="2">
        <f>IF(ISNUMBER(N231),SUMIFS(N$1:$N231,A$1:$A231,A231,G$1:$G231,G231,D$1:$D231,D231),"")</f>
        <v>683.23417839466561</v>
      </c>
      <c r="W231" s="2" t="str">
        <f t="shared" si="23"/>
        <v/>
      </c>
      <c r="Y231">
        <v>19.689048767089844</v>
      </c>
      <c r="Z231">
        <v>3.792288064956665</v>
      </c>
      <c r="AA231">
        <v>73.324882507324219</v>
      </c>
      <c r="AB231">
        <v>25.655059814453125</v>
      </c>
      <c r="AC231">
        <v>85.002906799316406</v>
      </c>
      <c r="AD231">
        <v>19.649545669555664</v>
      </c>
      <c r="AE231" s="2">
        <f t="shared" si="24"/>
        <v>3.1439273071289062E-2</v>
      </c>
      <c r="AF231">
        <v>3.1439273071289062E-2</v>
      </c>
      <c r="AG231">
        <v>11.731981201171875</v>
      </c>
      <c r="AM231" s="2">
        <f t="shared" si="21"/>
        <v>2.786</v>
      </c>
      <c r="AN231" s="2">
        <f>IF(ISNUMBER(AM231),SUMIFS($AM$1:AM231,$A$1:A231,A231,$G$1:G231,G231,$D$1:D231,D231),"")</f>
        <v>17.585999999999999</v>
      </c>
      <c r="AO231">
        <f t="shared" si="25"/>
        <v>14</v>
      </c>
    </row>
    <row r="232" spans="1:41" x14ac:dyDescent="0.25">
      <c r="A232" s="4" t="s">
        <v>27</v>
      </c>
      <c r="B232" t="s">
        <v>43</v>
      </c>
      <c r="C232" s="3">
        <v>42110</v>
      </c>
      <c r="D232">
        <v>2</v>
      </c>
      <c r="E232" t="s">
        <v>57</v>
      </c>
      <c r="G232" s="25" t="s">
        <v>73</v>
      </c>
      <c r="H232" t="s">
        <v>22</v>
      </c>
      <c r="I232">
        <v>1.8</v>
      </c>
      <c r="J232" s="2" t="s">
        <v>20</v>
      </c>
      <c r="K232" s="2" t="str">
        <f t="shared" si="22"/>
        <v/>
      </c>
      <c r="M232">
        <v>124.36656337927843</v>
      </c>
      <c r="N232">
        <v>124.36656337927843</v>
      </c>
      <c r="O232" s="2">
        <f>IF(ISNUMBER(N232),SUMIFS(N$1:$N232,A$1:$A232,A232,G$1:$G232,G232,D$1:$D232,D232),"")</f>
        <v>1271.3914774735583</v>
      </c>
      <c r="W232" s="2" t="str">
        <f t="shared" si="23"/>
        <v/>
      </c>
      <c r="Y232">
        <v>19.043771743774414</v>
      </c>
      <c r="Z232">
        <v>4.0596890449523926</v>
      </c>
      <c r="AA232">
        <v>75.785781860351563</v>
      </c>
      <c r="AB232">
        <v>24.663066864013672</v>
      </c>
      <c r="AC232">
        <v>85.288276672363281</v>
      </c>
      <c r="AD232">
        <v>19.360265731811523</v>
      </c>
      <c r="AE232" s="2">
        <f t="shared" si="24"/>
        <v>3.097642517089844E-2</v>
      </c>
      <c r="AF232">
        <v>3.097642517089844E-2</v>
      </c>
      <c r="AG232">
        <v>12.12572509765625</v>
      </c>
      <c r="AM232" s="2">
        <f t="shared" si="21"/>
        <v>3.8519999999999999</v>
      </c>
      <c r="AN232" s="2">
        <f>IF(ISNUMBER(AM232),SUMIFS($AM$1:AM232,$A$1:A232,A232,$G$1:G232,G232,$D$1:D232,D232),"")</f>
        <v>31.46</v>
      </c>
      <c r="AO232">
        <f t="shared" si="25"/>
        <v>14</v>
      </c>
    </row>
    <row r="233" spans="1:41" x14ac:dyDescent="0.25">
      <c r="A233" s="4" t="s">
        <v>26</v>
      </c>
      <c r="B233" t="s">
        <v>43</v>
      </c>
      <c r="C233" s="3">
        <v>42110</v>
      </c>
      <c r="D233">
        <v>2</v>
      </c>
      <c r="E233" t="s">
        <v>59</v>
      </c>
      <c r="G233" s="25" t="s">
        <v>73</v>
      </c>
      <c r="H233" t="s">
        <v>22</v>
      </c>
      <c r="I233">
        <v>1.8</v>
      </c>
      <c r="J233" s="2" t="s">
        <v>20</v>
      </c>
      <c r="K233" s="2" t="str">
        <f t="shared" si="22"/>
        <v/>
      </c>
      <c r="M233">
        <v>104.80853567820228</v>
      </c>
      <c r="N233">
        <v>104.80853567820228</v>
      </c>
      <c r="O233" s="2">
        <f>IF(ISNUMBER(N233),SUMIFS(N$1:$N233,A$1:$A233,A233,G$1:$G233,G233,D$1:$D233,D233),"")</f>
        <v>810.72863828274535</v>
      </c>
      <c r="W233" s="2" t="str">
        <f t="shared" si="23"/>
        <v/>
      </c>
      <c r="Y233">
        <v>19.347654342651367</v>
      </c>
      <c r="Z233">
        <v>3.0108950138092041</v>
      </c>
      <c r="AA233">
        <v>74.610496520996094</v>
      </c>
      <c r="AB233">
        <v>24.327163696289063</v>
      </c>
      <c r="AC233">
        <v>82.910224914550781</v>
      </c>
      <c r="AD233">
        <v>18.789100646972656</v>
      </c>
      <c r="AE233" s="2">
        <f t="shared" si="24"/>
        <v>3.0062561035156251E-2</v>
      </c>
      <c r="AF233">
        <v>3.0062561035156251E-2</v>
      </c>
      <c r="AG233">
        <v>11.937679443359375</v>
      </c>
      <c r="AM233" s="2">
        <f t="shared" si="21"/>
        <v>3.1509999999999998</v>
      </c>
      <c r="AN233" s="2">
        <f>IF(ISNUMBER(AM233),SUMIFS($AM$1:AM233,$A$1:A233,A233,$G$1:G233,G233,$D$1:D233,D233),"")</f>
        <v>19.275000000000002</v>
      </c>
      <c r="AO233">
        <f t="shared" si="25"/>
        <v>14</v>
      </c>
    </row>
    <row r="234" spans="1:41" x14ac:dyDescent="0.25">
      <c r="A234" s="4" t="s">
        <v>23</v>
      </c>
      <c r="B234" t="s">
        <v>43</v>
      </c>
      <c r="C234" s="3">
        <v>42110</v>
      </c>
      <c r="D234">
        <v>2</v>
      </c>
      <c r="E234" t="s">
        <v>55</v>
      </c>
      <c r="G234" s="25" t="s">
        <v>73</v>
      </c>
      <c r="H234" t="s">
        <v>22</v>
      </c>
      <c r="I234">
        <v>1.8</v>
      </c>
      <c r="J234" s="2" t="s">
        <v>20</v>
      </c>
      <c r="K234" s="2" t="str">
        <f t="shared" si="22"/>
        <v/>
      </c>
      <c r="M234">
        <v>114.85710021640175</v>
      </c>
      <c r="N234">
        <v>114.85710021640175</v>
      </c>
      <c r="O234" s="2">
        <f>IF(ISNUMBER(N234),SUMIFS(N$1:$N234,A$1:$A234,A234,G$1:$G234,G234,D$1:$D234,D234),"")</f>
        <v>1051.1483395324249</v>
      </c>
      <c r="W234" s="2" t="str">
        <f t="shared" si="23"/>
        <v/>
      </c>
      <c r="Y234">
        <v>21.350610733032227</v>
      </c>
      <c r="Z234">
        <v>5.6994929313659668</v>
      </c>
      <c r="AA234">
        <v>72.657913208007813</v>
      </c>
      <c r="AB234">
        <v>28.177478790283203</v>
      </c>
      <c r="AC234">
        <v>84.320472717285156</v>
      </c>
      <c r="AD234">
        <v>21.085247039794922</v>
      </c>
      <c r="AE234" s="2">
        <f t="shared" si="24"/>
        <v>3.3736395263671871E-2</v>
      </c>
      <c r="AF234">
        <v>3.3736395263671871E-2</v>
      </c>
      <c r="AG234">
        <v>11.625266113281251</v>
      </c>
      <c r="AM234" s="2">
        <f t="shared" si="21"/>
        <v>3.875</v>
      </c>
      <c r="AN234" s="2">
        <f>IF(ISNUMBER(AM234),SUMIFS($AM$1:AM234,$A$1:A234,A234,$G$1:G234,G234,$D$1:D234,D234),"")</f>
        <v>24.981000000000002</v>
      </c>
      <c r="AO234">
        <f t="shared" si="25"/>
        <v>14</v>
      </c>
    </row>
    <row r="235" spans="1:41" x14ac:dyDescent="0.25">
      <c r="A235" s="4" t="s">
        <v>25</v>
      </c>
      <c r="B235" t="s">
        <v>43</v>
      </c>
      <c r="C235" s="3">
        <v>42110</v>
      </c>
      <c r="D235">
        <v>2</v>
      </c>
      <c r="E235" t="s">
        <v>54</v>
      </c>
      <c r="G235" s="25" t="s">
        <v>73</v>
      </c>
      <c r="H235" t="s">
        <v>22</v>
      </c>
      <c r="I235">
        <v>1.8</v>
      </c>
      <c r="J235" s="2" t="s">
        <v>20</v>
      </c>
      <c r="K235" s="2" t="str">
        <f t="shared" si="22"/>
        <v/>
      </c>
      <c r="M235">
        <v>69.390045580521772</v>
      </c>
      <c r="N235">
        <v>69.390045580521772</v>
      </c>
      <c r="O235" s="2">
        <f>IF(ISNUMBER(N235),SUMIFS(N$1:$N235,A$1:$A235,A235,G$1:$G235,G235,D$1:$D235,D235),"")</f>
        <v>581.10513348975542</v>
      </c>
      <c r="W235" s="2" t="str">
        <f t="shared" si="23"/>
        <v/>
      </c>
      <c r="Y235">
        <v>19.748691558837891</v>
      </c>
      <c r="Z235">
        <v>3.1376039981842041</v>
      </c>
      <c r="AA235">
        <v>71.781890869140625</v>
      </c>
      <c r="AB235">
        <v>25.71514892578125</v>
      </c>
      <c r="AC235">
        <v>82.429244995117188</v>
      </c>
      <c r="AD235">
        <v>20.201812744140625</v>
      </c>
      <c r="AE235" s="2">
        <f t="shared" si="24"/>
        <v>3.2322900390624999E-2</v>
      </c>
      <c r="AF235">
        <v>3.2322900390624999E-2</v>
      </c>
      <c r="AG235">
        <v>11.485102539062501</v>
      </c>
      <c r="AM235" s="2">
        <f t="shared" si="21"/>
        <v>2.2429999999999999</v>
      </c>
      <c r="AN235" s="2">
        <f>IF(ISNUMBER(AM235),SUMIFS($AM$1:AM235,$A$1:A235,A235,$G$1:G235,G235,$D$1:D235,D235),"")</f>
        <v>14.034000000000001</v>
      </c>
      <c r="AO235">
        <f t="shared" si="25"/>
        <v>14</v>
      </c>
    </row>
    <row r="236" spans="1:41" x14ac:dyDescent="0.25">
      <c r="A236" s="4" t="s">
        <v>28</v>
      </c>
      <c r="B236" t="s">
        <v>43</v>
      </c>
      <c r="C236" s="3">
        <v>42110</v>
      </c>
      <c r="D236">
        <v>3</v>
      </c>
      <c r="E236" t="s">
        <v>58</v>
      </c>
      <c r="G236" s="25" t="s">
        <v>73</v>
      </c>
      <c r="H236" t="s">
        <v>22</v>
      </c>
      <c r="I236">
        <v>1.8</v>
      </c>
      <c r="J236" s="2" t="s">
        <v>20</v>
      </c>
      <c r="K236" s="2" t="str">
        <f t="shared" si="22"/>
        <v/>
      </c>
      <c r="M236">
        <v>76.942514758325672</v>
      </c>
      <c r="N236">
        <v>76.942514758325672</v>
      </c>
      <c r="O236" s="2">
        <f>IF(ISNUMBER(N236),SUMIFS(N$1:$N236,A$1:$A236,A236,G$1:$G236,G236,D$1:$D236,D236),"")</f>
        <v>662.69752655081311</v>
      </c>
      <c r="W236" s="2" t="str">
        <f t="shared" si="23"/>
        <v/>
      </c>
      <c r="Y236">
        <v>20.071937561035156</v>
      </c>
      <c r="Z236">
        <v>4.9996800422668457</v>
      </c>
      <c r="AA236">
        <v>73.719558715820313</v>
      </c>
      <c r="AB236">
        <v>25.760402679443359</v>
      </c>
      <c r="AC236">
        <v>83.299232482910156</v>
      </c>
      <c r="AD236">
        <v>18.671951293945313</v>
      </c>
      <c r="AE236" s="2">
        <f t="shared" si="24"/>
        <v>2.9875122070312499E-2</v>
      </c>
      <c r="AF236">
        <v>2.9875122070312499E-2</v>
      </c>
      <c r="AG236">
        <v>11.79512939453125</v>
      </c>
      <c r="AM236" s="2">
        <f t="shared" si="21"/>
        <v>2.2989999999999999</v>
      </c>
      <c r="AN236" s="2">
        <f>IF(ISNUMBER(AM236),SUMIFS($AM$1:AM236,$A$1:A236,A236,$G$1:G236,G236,$D$1:D236,D236),"")</f>
        <v>16.277000000000001</v>
      </c>
      <c r="AO236">
        <f t="shared" si="25"/>
        <v>14</v>
      </c>
    </row>
    <row r="237" spans="1:41" x14ac:dyDescent="0.25">
      <c r="A237" s="4" t="s">
        <v>25</v>
      </c>
      <c r="B237" t="s">
        <v>43</v>
      </c>
      <c r="C237" s="3">
        <v>42110</v>
      </c>
      <c r="D237">
        <v>3</v>
      </c>
      <c r="E237" t="s">
        <v>54</v>
      </c>
      <c r="G237" s="25" t="s">
        <v>73</v>
      </c>
      <c r="H237" t="s">
        <v>22</v>
      </c>
      <c r="I237">
        <v>1.8</v>
      </c>
      <c r="J237" s="2" t="s">
        <v>20</v>
      </c>
      <c r="K237" s="2" t="str">
        <f t="shared" si="22"/>
        <v/>
      </c>
      <c r="M237">
        <v>77.190252184062544</v>
      </c>
      <c r="N237">
        <v>77.190252184062544</v>
      </c>
      <c r="O237" s="2">
        <f>IF(ISNUMBER(N237),SUMIFS(N$1:$N237,A$1:$A237,A237,G$1:$G237,G237,D$1:$D237,D237),"")</f>
        <v>585.61010561447131</v>
      </c>
      <c r="W237" s="2" t="str">
        <f t="shared" si="23"/>
        <v/>
      </c>
      <c r="Y237">
        <v>18.430221557617188</v>
      </c>
      <c r="Z237">
        <v>6.1151008605957031</v>
      </c>
      <c r="AA237">
        <v>75.105804443359375</v>
      </c>
      <c r="AB237">
        <v>25.765081405639648</v>
      </c>
      <c r="AC237">
        <v>84.295509338378906</v>
      </c>
      <c r="AD237">
        <v>18.860996246337891</v>
      </c>
      <c r="AE237" s="2">
        <f t="shared" si="24"/>
        <v>3.0177593994140627E-2</v>
      </c>
      <c r="AF237">
        <v>3.0177593994140627E-2</v>
      </c>
      <c r="AG237">
        <v>12.016928710937501</v>
      </c>
      <c r="AM237" s="2">
        <f t="shared" si="21"/>
        <v>2.3290000000000002</v>
      </c>
      <c r="AN237" s="2">
        <f>IF(ISNUMBER(AM237),SUMIFS($AM$1:AM237,$A$1:A237,A237,$G$1:G237,G237,$D$1:D237,D237),"")</f>
        <v>15.372000000000002</v>
      </c>
      <c r="AO237">
        <f t="shared" si="25"/>
        <v>14</v>
      </c>
    </row>
    <row r="238" spans="1:41" x14ac:dyDescent="0.25">
      <c r="A238" s="4" t="s">
        <v>27</v>
      </c>
      <c r="B238" t="s">
        <v>43</v>
      </c>
      <c r="C238" s="3">
        <v>42110</v>
      </c>
      <c r="D238">
        <v>3</v>
      </c>
      <c r="E238" t="s">
        <v>57</v>
      </c>
      <c r="G238" s="25" t="s">
        <v>73</v>
      </c>
      <c r="H238" t="s">
        <v>22</v>
      </c>
      <c r="I238">
        <v>1.8</v>
      </c>
      <c r="J238" s="2" t="s">
        <v>20</v>
      </c>
      <c r="K238" s="2" t="str">
        <f t="shared" si="22"/>
        <v/>
      </c>
      <c r="M238">
        <v>109.88721696936996</v>
      </c>
      <c r="N238">
        <v>109.88721696936996</v>
      </c>
      <c r="O238" s="2">
        <f>IF(ISNUMBER(N238),SUMIFS(N$1:$N238,A$1:$A238,A238,G$1:$G238,G238,D$1:$D238,D238),"")</f>
        <v>1034.3259135397452</v>
      </c>
      <c r="W238" s="2" t="str">
        <f t="shared" si="23"/>
        <v/>
      </c>
      <c r="Y238">
        <v>18.235206604003906</v>
      </c>
      <c r="Z238">
        <v>4.0001468658447266</v>
      </c>
      <c r="AA238">
        <v>75.172348022460938</v>
      </c>
      <c r="AB238">
        <v>24.454673767089844</v>
      </c>
      <c r="AC238">
        <v>83.724494934082031</v>
      </c>
      <c r="AD238">
        <v>19.709846496582031</v>
      </c>
      <c r="AE238" s="2">
        <f t="shared" si="24"/>
        <v>3.1535754394531247E-2</v>
      </c>
      <c r="AF238">
        <v>3.1535754394531247E-2</v>
      </c>
      <c r="AG238">
        <v>12.027575683593751</v>
      </c>
      <c r="AM238" s="2">
        <f t="shared" si="21"/>
        <v>3.4649999999999999</v>
      </c>
      <c r="AN238" s="2">
        <f>IF(ISNUMBER(AM238),SUMIFS($AM$1:AM238,$A$1:A238,A238,$G$1:G238,G238,$D$1:D238,D238),"")</f>
        <v>27.486000000000001</v>
      </c>
      <c r="AO238">
        <f t="shared" si="25"/>
        <v>14</v>
      </c>
    </row>
    <row r="239" spans="1:41" x14ac:dyDescent="0.25">
      <c r="A239" s="4" t="s">
        <v>23</v>
      </c>
      <c r="B239" t="s">
        <v>43</v>
      </c>
      <c r="C239" s="3">
        <v>42110</v>
      </c>
      <c r="D239">
        <v>3</v>
      </c>
      <c r="E239" t="s">
        <v>55</v>
      </c>
      <c r="G239" s="25" t="s">
        <v>73</v>
      </c>
      <c r="H239" t="s">
        <v>22</v>
      </c>
      <c r="I239">
        <v>1.8</v>
      </c>
      <c r="J239" s="2" t="s">
        <v>20</v>
      </c>
      <c r="K239" s="2" t="str">
        <f t="shared" si="22"/>
        <v/>
      </c>
      <c r="M239">
        <v>95.002939447383895</v>
      </c>
      <c r="N239">
        <v>95.002939447383895</v>
      </c>
      <c r="O239" s="2">
        <f>IF(ISNUMBER(N239),SUMIFS(N$1:$N239,A$1:$A239,A239,G$1:$G239,G239,D$1:$D239,D239),"")</f>
        <v>924.9407126784414</v>
      </c>
      <c r="W239" s="2" t="str">
        <f t="shared" si="23"/>
        <v/>
      </c>
      <c r="Y239">
        <v>19.190574645996094</v>
      </c>
      <c r="Z239">
        <v>4.5680389404296875</v>
      </c>
      <c r="AA239">
        <v>74.777618408203125</v>
      </c>
      <c r="AB239">
        <v>24.405569076538086</v>
      </c>
      <c r="AC239">
        <v>83.529312133789063</v>
      </c>
      <c r="AD239">
        <v>19.505992889404297</v>
      </c>
      <c r="AE239" s="2">
        <f t="shared" si="24"/>
        <v>3.1209588623046874E-2</v>
      </c>
      <c r="AF239">
        <v>3.1209588623046874E-2</v>
      </c>
      <c r="AG239">
        <v>11.9644189453125</v>
      </c>
      <c r="AM239" s="2">
        <f t="shared" si="21"/>
        <v>2.9649999999999999</v>
      </c>
      <c r="AN239" s="2">
        <f>IF(ISNUMBER(AM239),SUMIFS($AM$1:AM239,$A$1:A239,A239,$G$1:G239,G239,$D$1:D239,D239),"")</f>
        <v>23.349</v>
      </c>
      <c r="AO239">
        <f t="shared" si="25"/>
        <v>14</v>
      </c>
    </row>
    <row r="240" spans="1:41" x14ac:dyDescent="0.25">
      <c r="A240" s="4" t="s">
        <v>24</v>
      </c>
      <c r="B240" t="s">
        <v>43</v>
      </c>
      <c r="C240" s="3">
        <v>42110</v>
      </c>
      <c r="D240">
        <v>3</v>
      </c>
      <c r="E240" t="s">
        <v>56</v>
      </c>
      <c r="G240" s="25" t="s">
        <v>73</v>
      </c>
      <c r="H240" t="s">
        <v>22</v>
      </c>
      <c r="I240">
        <v>1.8</v>
      </c>
      <c r="J240" s="2" t="s">
        <v>20</v>
      </c>
      <c r="K240" s="2" t="str">
        <f t="shared" si="22"/>
        <v/>
      </c>
      <c r="M240">
        <v>125.62114887696285</v>
      </c>
      <c r="N240">
        <v>125.62114887696285</v>
      </c>
      <c r="O240" s="2">
        <f>IF(ISNUMBER(N240),SUMIFS(N$1:$N240,A$1:$A240,A240,G$1:$G240,G240,D$1:$D240,D240),"")</f>
        <v>1322.3486258577529</v>
      </c>
      <c r="W240" s="2" t="str">
        <f t="shared" si="23"/>
        <v/>
      </c>
      <c r="Y240">
        <v>17.452011108398438</v>
      </c>
      <c r="Z240">
        <v>4.7571511268615723</v>
      </c>
      <c r="AA240">
        <v>75.794136047363281</v>
      </c>
      <c r="AB240">
        <v>24.372413635253906</v>
      </c>
      <c r="AC240">
        <v>83.794845581054688</v>
      </c>
      <c r="AD240">
        <v>22.075389862060547</v>
      </c>
      <c r="AE240" s="2">
        <f t="shared" si="24"/>
        <v>3.5320623779296872E-2</v>
      </c>
      <c r="AF240">
        <v>3.5320623779296872E-2</v>
      </c>
      <c r="AG240">
        <v>12.127061767578125</v>
      </c>
      <c r="AM240" s="2">
        <f t="shared" si="21"/>
        <v>4.4370000000000003</v>
      </c>
      <c r="AN240" s="2">
        <f>IF(ISNUMBER(AM240),SUMIFS($AM$1:AM240,$A$1:A240,A240,$G$1:G240,G240,$D$1:D240,D240),"")</f>
        <v>36.756</v>
      </c>
      <c r="AO240">
        <f t="shared" si="25"/>
        <v>14</v>
      </c>
    </row>
    <row r="241" spans="1:41" x14ac:dyDescent="0.25">
      <c r="A241" s="4" t="s">
        <v>26</v>
      </c>
      <c r="B241" t="s">
        <v>43</v>
      </c>
      <c r="C241" s="3">
        <v>42110</v>
      </c>
      <c r="D241">
        <v>3</v>
      </c>
      <c r="E241" t="s">
        <v>59</v>
      </c>
      <c r="G241" s="25" t="s">
        <v>73</v>
      </c>
      <c r="H241" t="s">
        <v>22</v>
      </c>
      <c r="I241">
        <v>1.8</v>
      </c>
      <c r="J241" s="2" t="s">
        <v>20</v>
      </c>
      <c r="K241" s="2" t="str">
        <f t="shared" si="22"/>
        <v/>
      </c>
      <c r="M241">
        <v>86.039703920165991</v>
      </c>
      <c r="N241">
        <v>86.039703920165991</v>
      </c>
      <c r="O241" s="2">
        <f>IF(ISNUMBER(N241),SUMIFS(N$1:$N241,A$1:$A241,A241,G$1:$G241,G241,D$1:$D241,D241),"")</f>
        <v>667.69349287837724</v>
      </c>
      <c r="W241" s="2" t="str">
        <f t="shared" si="23"/>
        <v/>
      </c>
      <c r="Y241">
        <v>20.151584625244141</v>
      </c>
      <c r="Z241">
        <v>3.5659830570220947</v>
      </c>
      <c r="AA241">
        <v>73.256576538085938</v>
      </c>
      <c r="AB241">
        <v>26.67906379699707</v>
      </c>
      <c r="AC241">
        <v>84.322402954101563</v>
      </c>
      <c r="AD241">
        <v>17.904912948608398</v>
      </c>
      <c r="AE241" s="2">
        <f t="shared" si="24"/>
        <v>2.8647860717773435E-2</v>
      </c>
      <c r="AF241">
        <v>2.8647860717773435E-2</v>
      </c>
      <c r="AG241">
        <v>11.72105224609375</v>
      </c>
      <c r="AM241" s="2">
        <f t="shared" si="21"/>
        <v>2.4649999999999999</v>
      </c>
      <c r="AN241" s="2">
        <f>IF(ISNUMBER(AM241),SUMIFS($AM$1:AM241,$A$1:A241,A241,$G$1:G241,G241,$D$1:D241,D241),"")</f>
        <v>15.260999999999999</v>
      </c>
      <c r="AO241">
        <f t="shared" si="25"/>
        <v>14</v>
      </c>
    </row>
    <row r="242" spans="1:41" x14ac:dyDescent="0.25">
      <c r="A242" s="4" t="s">
        <v>27</v>
      </c>
      <c r="B242" t="s">
        <v>43</v>
      </c>
      <c r="C242" s="3">
        <v>42110</v>
      </c>
      <c r="D242">
        <v>4</v>
      </c>
      <c r="E242" t="s">
        <v>57</v>
      </c>
      <c r="G242" s="25" t="s">
        <v>73</v>
      </c>
      <c r="H242" t="s">
        <v>22</v>
      </c>
      <c r="I242">
        <v>1.8</v>
      </c>
      <c r="J242" s="2" t="s">
        <v>20</v>
      </c>
      <c r="K242" s="2" t="str">
        <f t="shared" si="22"/>
        <v/>
      </c>
      <c r="M242">
        <v>119.33597735721828</v>
      </c>
      <c r="N242">
        <v>119.33597735721828</v>
      </c>
      <c r="O242" s="2">
        <f>IF(ISNUMBER(N242),SUMIFS(N$1:$N242,A$1:$A242,A242,G$1:$G242,G242,D$1:$D242,D242),"")</f>
        <v>1128.9567850866426</v>
      </c>
      <c r="W242" s="2" t="str">
        <f t="shared" si="23"/>
        <v/>
      </c>
      <c r="Y242">
        <v>18.964794158935547</v>
      </c>
      <c r="Z242">
        <v>4.4347929954528809</v>
      </c>
      <c r="AA242">
        <v>75.127471923828125</v>
      </c>
      <c r="AB242">
        <v>25.610454559326172</v>
      </c>
      <c r="AC242">
        <v>83.728538513183594</v>
      </c>
      <c r="AD242">
        <v>17.68699836730957</v>
      </c>
      <c r="AE242" s="2">
        <f t="shared" si="24"/>
        <v>2.8299197387695312E-2</v>
      </c>
      <c r="AF242">
        <v>2.8299197387695312E-2</v>
      </c>
      <c r="AG242">
        <v>12.0203955078125</v>
      </c>
      <c r="AM242" s="2">
        <f t="shared" si="21"/>
        <v>3.3769999999999998</v>
      </c>
      <c r="AN242" s="2">
        <f>IF(ISNUMBER(AM242),SUMIFS($AM$1:AM242,$A$1:A242,A242,$G$1:G242,G242,$D$1:D242,D242),"")</f>
        <v>27.493999999999996</v>
      </c>
      <c r="AO242">
        <f t="shared" si="25"/>
        <v>14</v>
      </c>
    </row>
    <row r="243" spans="1:41" x14ac:dyDescent="0.25">
      <c r="A243" s="4" t="s">
        <v>28</v>
      </c>
      <c r="B243" t="s">
        <v>43</v>
      </c>
      <c r="C243" s="3">
        <v>42110</v>
      </c>
      <c r="D243">
        <v>4</v>
      </c>
      <c r="E243" t="s">
        <v>58</v>
      </c>
      <c r="G243" s="25" t="s">
        <v>73</v>
      </c>
      <c r="H243" t="s">
        <v>22</v>
      </c>
      <c r="I243">
        <v>1.8</v>
      </c>
      <c r="J243" s="2" t="s">
        <v>20</v>
      </c>
      <c r="K243" s="2" t="str">
        <f t="shared" si="22"/>
        <v/>
      </c>
      <c r="M243">
        <v>57.26512130453019</v>
      </c>
      <c r="N243">
        <v>57.26512130453019</v>
      </c>
      <c r="O243" s="2">
        <f>IF(ISNUMBER(N243),SUMIFS(N$1:$N243,A$1:$A243,A243,G$1:$G243,G243,D$1:$D243,D243),"")</f>
        <v>519.78333961417832</v>
      </c>
      <c r="W243" s="2" t="str">
        <f t="shared" si="23"/>
        <v/>
      </c>
      <c r="Y243">
        <v>18.476833343505859</v>
      </c>
      <c r="Z243">
        <v>4.682776927947998</v>
      </c>
      <c r="AA243">
        <v>73.0252685546875</v>
      </c>
      <c r="AB243">
        <v>24.18798828125</v>
      </c>
      <c r="AC243">
        <v>82.605300903320313</v>
      </c>
      <c r="AD243">
        <v>17.776454925537109</v>
      </c>
      <c r="AE243" s="2">
        <f t="shared" si="24"/>
        <v>2.8442327880859378E-2</v>
      </c>
      <c r="AF243">
        <v>2.8442327880859378E-2</v>
      </c>
      <c r="AG243">
        <v>11.684042968750001</v>
      </c>
      <c r="AM243" s="2">
        <f t="shared" si="21"/>
        <v>1.629</v>
      </c>
      <c r="AN243" s="2">
        <f>IF(ISNUMBER(AM243),SUMIFS($AM$1:AM243,$A$1:A243,A243,$G$1:G243,G243,$D$1:D243,D243),"")</f>
        <v>12.775999999999998</v>
      </c>
      <c r="AO243">
        <f t="shared" si="25"/>
        <v>14</v>
      </c>
    </row>
    <row r="244" spans="1:41" x14ac:dyDescent="0.25">
      <c r="A244" s="4" t="s">
        <v>24</v>
      </c>
      <c r="B244" t="s">
        <v>43</v>
      </c>
      <c r="C244" s="3">
        <v>42110</v>
      </c>
      <c r="D244">
        <v>4</v>
      </c>
      <c r="E244" t="s">
        <v>56</v>
      </c>
      <c r="G244" s="25" t="s">
        <v>73</v>
      </c>
      <c r="H244" t="s">
        <v>22</v>
      </c>
      <c r="I244">
        <v>1.8</v>
      </c>
      <c r="J244" s="2" t="s">
        <v>20</v>
      </c>
      <c r="K244" s="2" t="str">
        <f t="shared" si="22"/>
        <v/>
      </c>
      <c r="M244">
        <v>112.95474873592173</v>
      </c>
      <c r="N244">
        <v>112.95474873592173</v>
      </c>
      <c r="O244" s="2">
        <f>IF(ISNUMBER(N244),SUMIFS(N$1:$N244,A$1:$A244,A244,G$1:$G244,G244,D$1:$D244,D244),"")</f>
        <v>1341.7136210624258</v>
      </c>
      <c r="W244" s="2" t="str">
        <f t="shared" si="23"/>
        <v/>
      </c>
      <c r="Y244">
        <v>16.829372406005859</v>
      </c>
      <c r="Z244">
        <v>5.498650074005127</v>
      </c>
      <c r="AA244">
        <v>75.223228454589844</v>
      </c>
      <c r="AB244">
        <v>23.521465301513672</v>
      </c>
      <c r="AC244">
        <v>84.217681884765625</v>
      </c>
      <c r="AD244">
        <v>19.85200309753418</v>
      </c>
      <c r="AE244" s="2">
        <f t="shared" si="24"/>
        <v>3.176320495605469E-2</v>
      </c>
      <c r="AF244">
        <v>3.176320495605469E-2</v>
      </c>
      <c r="AG244">
        <v>12.035716552734375</v>
      </c>
      <c r="AM244" s="2">
        <f t="shared" si="21"/>
        <v>3.5880000000000001</v>
      </c>
      <c r="AN244" s="2">
        <f>IF(ISNUMBER(AM244),SUMIFS($AM$1:AM244,$A$1:A244,A244,$G$1:G244,G244,$D$1:D244,D244),"")</f>
        <v>37.664999999999999</v>
      </c>
      <c r="AO244">
        <f t="shared" si="25"/>
        <v>14</v>
      </c>
    </row>
    <row r="245" spans="1:41" x14ac:dyDescent="0.25">
      <c r="A245" s="4" t="s">
        <v>26</v>
      </c>
      <c r="B245" t="s">
        <v>43</v>
      </c>
      <c r="C245" s="3">
        <v>42110</v>
      </c>
      <c r="D245">
        <v>4</v>
      </c>
      <c r="E245" t="s">
        <v>59</v>
      </c>
      <c r="G245" s="25" t="s">
        <v>73</v>
      </c>
      <c r="H245" t="s">
        <v>22</v>
      </c>
      <c r="I245">
        <v>1.8</v>
      </c>
      <c r="J245" s="2" t="s">
        <v>20</v>
      </c>
      <c r="K245" s="2" t="str">
        <f t="shared" si="22"/>
        <v/>
      </c>
      <c r="M245">
        <v>80.641253041008781</v>
      </c>
      <c r="N245">
        <v>80.641253041008781</v>
      </c>
      <c r="O245" s="2">
        <f>IF(ISNUMBER(N245),SUMIFS(N$1:$N245,A$1:$A245,A245,G$1:$G245,G245,D$1:$D245,D245),"")</f>
        <v>730.22329637859059</v>
      </c>
      <c r="W245" s="2" t="str">
        <f t="shared" si="23"/>
        <v/>
      </c>
      <c r="Y245">
        <v>19.64715576171875</v>
      </c>
      <c r="Z245">
        <v>2.0854630470275879</v>
      </c>
      <c r="AA245">
        <v>73.683189392089844</v>
      </c>
      <c r="AB245">
        <v>25.592430114746094</v>
      </c>
      <c r="AC245">
        <v>83.706588745117188</v>
      </c>
      <c r="AD245">
        <v>19.436573028564453</v>
      </c>
      <c r="AE245" s="2">
        <f t="shared" si="24"/>
        <v>3.1098516845703125E-2</v>
      </c>
      <c r="AF245">
        <v>3.1098516845703125E-2</v>
      </c>
      <c r="AG245">
        <v>11.789310302734375</v>
      </c>
      <c r="AM245" s="2">
        <f t="shared" si="21"/>
        <v>2.508</v>
      </c>
      <c r="AN245" s="2">
        <f>IF(ISNUMBER(AM245),SUMIFS($AM$1:AM245,$A$1:A245,A245,$G$1:G245,G245,$D$1:D245,D245),"")</f>
        <v>18.058999999999997</v>
      </c>
      <c r="AO245">
        <f t="shared" si="25"/>
        <v>14</v>
      </c>
    </row>
    <row r="246" spans="1:41" x14ac:dyDescent="0.25">
      <c r="A246" s="4" t="s">
        <v>23</v>
      </c>
      <c r="B246" t="s">
        <v>43</v>
      </c>
      <c r="C246" s="3">
        <v>42110</v>
      </c>
      <c r="D246">
        <v>4</v>
      </c>
      <c r="E246" t="s">
        <v>55</v>
      </c>
      <c r="G246" s="25" t="s">
        <v>73</v>
      </c>
      <c r="H246" t="s">
        <v>22</v>
      </c>
      <c r="I246">
        <v>1.8</v>
      </c>
      <c r="J246" s="2" t="s">
        <v>20</v>
      </c>
      <c r="K246" s="2" t="str">
        <f t="shared" si="22"/>
        <v/>
      </c>
      <c r="M246">
        <v>88.605610307737976</v>
      </c>
      <c r="N246">
        <v>88.605610307737976</v>
      </c>
      <c r="O246" s="2">
        <f>IF(ISNUMBER(N246),SUMIFS(N$1:$N246,A$1:$A246,A246,G$1:$G246,G246,D$1:$D246,D246),"")</f>
        <v>775.13836275456288</v>
      </c>
      <c r="W246" s="2" t="str">
        <f t="shared" si="23"/>
        <v/>
      </c>
      <c r="Y246">
        <v>18.610687255859375</v>
      </c>
      <c r="Z246">
        <v>2.1636369228363037</v>
      </c>
      <c r="AA246">
        <v>74.093399047851563</v>
      </c>
      <c r="AB246">
        <v>24.687273025512695</v>
      </c>
      <c r="AC246">
        <v>82.860565185546875</v>
      </c>
      <c r="AD246">
        <v>18.269866943359375</v>
      </c>
      <c r="AE246" s="2">
        <f t="shared" si="24"/>
        <v>2.9231787109375001E-2</v>
      </c>
      <c r="AF246">
        <v>2.9231787109375001E-2</v>
      </c>
      <c r="AG246">
        <v>11.85494384765625</v>
      </c>
      <c r="AM246" s="2">
        <f t="shared" si="21"/>
        <v>2.59</v>
      </c>
      <c r="AN246" s="2">
        <f>IF(ISNUMBER(AM246),SUMIFS($AM$1:AM246,$A$1:A246,A246,$G$1:G246,G246,$D$1:D246,D246),"")</f>
        <v>17.454000000000001</v>
      </c>
      <c r="AO246">
        <f t="shared" si="25"/>
        <v>14</v>
      </c>
    </row>
    <row r="247" spans="1:41" x14ac:dyDescent="0.25">
      <c r="A247" s="4" t="s">
        <v>25</v>
      </c>
      <c r="B247" t="s">
        <v>43</v>
      </c>
      <c r="C247" s="3">
        <v>42110</v>
      </c>
      <c r="D247">
        <v>4</v>
      </c>
      <c r="E247" t="s">
        <v>54</v>
      </c>
      <c r="G247" s="25" t="s">
        <v>73</v>
      </c>
      <c r="H247" t="s">
        <v>22</v>
      </c>
      <c r="I247">
        <v>1.8</v>
      </c>
      <c r="J247" s="2" t="s">
        <v>20</v>
      </c>
      <c r="K247" s="2" t="str">
        <f t="shared" si="22"/>
        <v/>
      </c>
      <c r="M247">
        <v>59.044569887943375</v>
      </c>
      <c r="N247">
        <v>59.044569887943375</v>
      </c>
      <c r="O247" s="2">
        <f>IF(ISNUMBER(N247),SUMIFS(N$1:$N247,A$1:$A247,A247,G$1:$G247,G247,D$1:$D247,D247),"")</f>
        <v>448.23970148795263</v>
      </c>
      <c r="W247" s="2" t="str">
        <f t="shared" si="23"/>
        <v/>
      </c>
      <c r="Y247">
        <v>20.146072387695313</v>
      </c>
      <c r="Z247">
        <v>5.0198359489440918</v>
      </c>
      <c r="AA247">
        <v>73.376556396484375</v>
      </c>
      <c r="AB247">
        <v>25.560348510742188</v>
      </c>
      <c r="AC247">
        <v>83.226234436035156</v>
      </c>
      <c r="AD247">
        <v>17.950672149658203</v>
      </c>
      <c r="AE247" s="2">
        <f t="shared" si="24"/>
        <v>2.8721075439453125E-2</v>
      </c>
      <c r="AF247">
        <v>2.8721075439453125E-2</v>
      </c>
      <c r="AG247">
        <v>11.740249023437499</v>
      </c>
      <c r="AM247" s="2">
        <f t="shared" si="21"/>
        <v>1.696</v>
      </c>
      <c r="AN247" s="2">
        <f>IF(ISNUMBER(AM247),SUMIFS($AM$1:AM247,$A$1:A247,A247,$G$1:G247,G247,$D$1:D247,D247),"")</f>
        <v>10.808</v>
      </c>
      <c r="AO247">
        <f t="shared" si="25"/>
        <v>14</v>
      </c>
    </row>
    <row r="248" spans="1:41" x14ac:dyDescent="0.25">
      <c r="A248" s="4" t="s">
        <v>25</v>
      </c>
      <c r="B248" t="s">
        <v>43</v>
      </c>
      <c r="C248" s="3">
        <v>42144</v>
      </c>
      <c r="D248">
        <v>1</v>
      </c>
      <c r="E248" t="s">
        <v>54</v>
      </c>
      <c r="G248" s="25" t="s">
        <v>73</v>
      </c>
      <c r="H248" t="s">
        <v>22</v>
      </c>
      <c r="I248">
        <v>1.9</v>
      </c>
      <c r="J248" s="2" t="s">
        <v>20</v>
      </c>
      <c r="K248" s="2" t="str">
        <f t="shared" si="22"/>
        <v/>
      </c>
      <c r="M248">
        <v>25.638699924414208</v>
      </c>
      <c r="N248">
        <v>25.638699924414208</v>
      </c>
      <c r="O248" s="2">
        <f>IF(ISNUMBER(N248),SUMIFS(N$1:$N248,A$1:$A248,A248,G$1:$G248,G248,D$1:$D248,D248),"")</f>
        <v>493.54077181849573</v>
      </c>
      <c r="W248" s="2" t="str">
        <f t="shared" si="23"/>
        <v/>
      </c>
      <c r="Y248">
        <v>15.890376091003418</v>
      </c>
      <c r="Z248">
        <v>5.804901123046875</v>
      </c>
      <c r="AA248">
        <v>75.4901123046875</v>
      </c>
      <c r="AB248">
        <v>22.255027770996094</v>
      </c>
      <c r="AC248">
        <v>83.696441650390625</v>
      </c>
      <c r="AD248">
        <v>22.099067687988281</v>
      </c>
      <c r="AE248" s="2">
        <f t="shared" si="24"/>
        <v>3.5358508300781251E-2</v>
      </c>
      <c r="AF248">
        <v>3.5358508300781251E-2</v>
      </c>
      <c r="AG248">
        <v>12.078417968750001</v>
      </c>
      <c r="AM248" s="2">
        <f t="shared" si="21"/>
        <v>0.90700000000000003</v>
      </c>
      <c r="AN248" s="2">
        <f>IF(ISNUMBER(AM248),SUMIFS($AM$1:AM248,$A$1:A248,A248,$G$1:G248,G248,$D$1:D248,D248),"")</f>
        <v>14.278999999999998</v>
      </c>
      <c r="AO248">
        <f t="shared" si="25"/>
        <v>14</v>
      </c>
    </row>
    <row r="249" spans="1:41" x14ac:dyDescent="0.25">
      <c r="A249" s="4" t="s">
        <v>23</v>
      </c>
      <c r="B249" t="s">
        <v>43</v>
      </c>
      <c r="C249" s="3">
        <v>42144</v>
      </c>
      <c r="D249">
        <v>1</v>
      </c>
      <c r="E249" t="s">
        <v>55</v>
      </c>
      <c r="G249" s="25" t="s">
        <v>73</v>
      </c>
      <c r="H249" t="s">
        <v>22</v>
      </c>
      <c r="I249">
        <v>1.9</v>
      </c>
      <c r="J249" s="2" t="s">
        <v>20</v>
      </c>
      <c r="K249" s="2" t="str">
        <f t="shared" si="22"/>
        <v/>
      </c>
      <c r="M249">
        <v>41.268488263800094</v>
      </c>
      <c r="N249">
        <v>41.268488263800094</v>
      </c>
      <c r="O249" s="2">
        <f>IF(ISNUMBER(N249),SUMIFS(N$1:$N249,A$1:$A249,A249,G$1:$G249,G249,D$1:$D249,D249),"")</f>
        <v>770.03115252153066</v>
      </c>
      <c r="W249" s="2" t="str">
        <f t="shared" si="23"/>
        <v/>
      </c>
      <c r="Y249">
        <v>15.342227935791016</v>
      </c>
      <c r="Z249">
        <v>5.1176128387451172</v>
      </c>
      <c r="AA249">
        <v>77.862319946289063</v>
      </c>
      <c r="AB249">
        <v>21.4864501953125</v>
      </c>
      <c r="AC249">
        <v>83.572311401367188</v>
      </c>
      <c r="AD249">
        <v>23.1943359375</v>
      </c>
      <c r="AE249" s="2">
        <f t="shared" si="24"/>
        <v>3.7110937499999996E-2</v>
      </c>
      <c r="AF249">
        <v>3.7110937499999996E-2</v>
      </c>
      <c r="AG249">
        <v>12.45797119140625</v>
      </c>
      <c r="AM249" s="2">
        <f t="shared" si="21"/>
        <v>1.532</v>
      </c>
      <c r="AN249" s="2">
        <f>IF(ISNUMBER(AM249),SUMIFS($AM$1:AM249,$A$1:A249,A249,$G$1:G249,G249,$D$1:D249,D249),"")</f>
        <v>20.762</v>
      </c>
      <c r="AO249">
        <f t="shared" si="25"/>
        <v>14</v>
      </c>
    </row>
    <row r="250" spans="1:41" x14ac:dyDescent="0.25">
      <c r="A250" s="4" t="s">
        <v>24</v>
      </c>
      <c r="B250" t="s">
        <v>43</v>
      </c>
      <c r="C250" s="3">
        <v>42144</v>
      </c>
      <c r="D250">
        <v>1</v>
      </c>
      <c r="E250" t="s">
        <v>56</v>
      </c>
      <c r="G250" s="25" t="s">
        <v>73</v>
      </c>
      <c r="H250" t="s">
        <v>22</v>
      </c>
      <c r="I250">
        <v>1.9</v>
      </c>
      <c r="J250" s="2" t="s">
        <v>20</v>
      </c>
      <c r="K250" s="2" t="str">
        <f t="shared" si="22"/>
        <v/>
      </c>
      <c r="M250">
        <v>76.787091416028957</v>
      </c>
      <c r="N250">
        <v>76.787091416028957</v>
      </c>
      <c r="O250" s="2">
        <f>IF(ISNUMBER(N250),SUMIFS(N$1:$N250,A$1:$A250,A250,G$1:$G250,G250,D$1:$D250,D250),"")</f>
        <v>1451.0705115562314</v>
      </c>
      <c r="W250" s="2" t="str">
        <f t="shared" si="23"/>
        <v/>
      </c>
      <c r="Y250">
        <v>14.723816871643066</v>
      </c>
      <c r="Z250">
        <v>5.2363739013671875</v>
      </c>
      <c r="AA250">
        <v>77.496444702148438</v>
      </c>
      <c r="AB250">
        <v>21.396820068359375</v>
      </c>
      <c r="AC250">
        <v>83.611526489257813</v>
      </c>
      <c r="AD250">
        <v>25.92432975769043</v>
      </c>
      <c r="AE250" s="2">
        <f t="shared" si="24"/>
        <v>4.1478927612304685E-2</v>
      </c>
      <c r="AF250">
        <v>4.1478927612304685E-2</v>
      </c>
      <c r="AG250">
        <v>12.39943115234375</v>
      </c>
      <c r="AM250" s="2">
        <f t="shared" si="21"/>
        <v>3.1850000000000001</v>
      </c>
      <c r="AN250" s="2">
        <f>IF(ISNUMBER(AM250),SUMIFS($AM$1:AM250,$A$1:A250,A250,$G$1:G250,G250,$D$1:D250,D250),"")</f>
        <v>42.191000000000003</v>
      </c>
      <c r="AO250">
        <f t="shared" si="25"/>
        <v>14</v>
      </c>
    </row>
    <row r="251" spans="1:41" x14ac:dyDescent="0.25">
      <c r="A251" s="4" t="s">
        <v>27</v>
      </c>
      <c r="B251" t="s">
        <v>43</v>
      </c>
      <c r="C251" s="3">
        <v>42144</v>
      </c>
      <c r="D251">
        <v>1</v>
      </c>
      <c r="E251" t="s">
        <v>57</v>
      </c>
      <c r="G251" s="25" t="s">
        <v>73</v>
      </c>
      <c r="H251" t="s">
        <v>22</v>
      </c>
      <c r="I251">
        <v>1.9</v>
      </c>
      <c r="J251" s="2" t="s">
        <v>20</v>
      </c>
      <c r="K251" s="2" t="str">
        <f t="shared" si="22"/>
        <v/>
      </c>
      <c r="M251">
        <v>57.528653273334122</v>
      </c>
      <c r="N251">
        <v>57.528653273334122</v>
      </c>
      <c r="O251" s="2">
        <f>IF(ISNUMBER(N251),SUMIFS(N$1:$N251,A$1:$A251,A251,G$1:$G251,G251,D$1:$D251,D251),"")</f>
        <v>1095.4067652129206</v>
      </c>
      <c r="W251" s="2" t="str">
        <f t="shared" si="23"/>
        <v/>
      </c>
      <c r="Y251">
        <v>15.216367721557617</v>
      </c>
      <c r="Z251">
        <v>5.182894229888916</v>
      </c>
      <c r="AA251">
        <v>77.186416625976563</v>
      </c>
      <c r="AB251">
        <v>21.071298599243164</v>
      </c>
      <c r="AC251">
        <v>83.606910705566406</v>
      </c>
      <c r="AD251">
        <v>24.297813415527344</v>
      </c>
      <c r="AE251" s="2">
        <f t="shared" si="24"/>
        <v>3.8876501464843755E-2</v>
      </c>
      <c r="AF251">
        <v>3.8876501464843755E-2</v>
      </c>
      <c r="AG251">
        <v>12.34982666015625</v>
      </c>
      <c r="AM251" s="2">
        <f t="shared" ref="AM251:AM314" si="26">IF(AND(ISNUMBER(AE251),ISNUMBER(N251)),ROUND(N251*AE251,3),"")</f>
        <v>2.2370000000000001</v>
      </c>
      <c r="AN251" s="2">
        <f>IF(ISNUMBER(AM251),SUMIFS($AM$1:AM251,$A$1:A251,A251,$G$1:G251,G251,$D$1:D251,D251),"")</f>
        <v>28.541000000000004</v>
      </c>
      <c r="AO251">
        <f t="shared" si="25"/>
        <v>14</v>
      </c>
    </row>
    <row r="252" spans="1:41" x14ac:dyDescent="0.25">
      <c r="A252" s="4" t="s">
        <v>28</v>
      </c>
      <c r="B252" t="s">
        <v>43</v>
      </c>
      <c r="C252" s="3">
        <v>42144</v>
      </c>
      <c r="D252">
        <v>1</v>
      </c>
      <c r="E252" t="s">
        <v>58</v>
      </c>
      <c r="G252" s="25" t="s">
        <v>73</v>
      </c>
      <c r="H252" t="s">
        <v>22</v>
      </c>
      <c r="I252">
        <v>1.9</v>
      </c>
      <c r="J252" s="2" t="s">
        <v>20</v>
      </c>
      <c r="K252" s="2" t="str">
        <f t="shared" si="22"/>
        <v/>
      </c>
      <c r="M252">
        <v>18.708815318331794</v>
      </c>
      <c r="N252">
        <v>18.708815318331794</v>
      </c>
      <c r="O252" s="2">
        <f>IF(ISNUMBER(N252),SUMIFS(N$1:$N252,A$1:$A252,A252,G$1:$G252,G252,D$1:$D252,D252),"")</f>
        <v>457.55290226004342</v>
      </c>
      <c r="W252" s="2" t="str">
        <f t="shared" si="23"/>
        <v/>
      </c>
      <c r="Y252">
        <v>14.990898132324219</v>
      </c>
      <c r="Z252">
        <v>4.600365161895752</v>
      </c>
      <c r="AA252">
        <v>75.986991882324219</v>
      </c>
      <c r="AB252">
        <v>22.953655242919922</v>
      </c>
      <c r="AC252">
        <v>83.3411865234375</v>
      </c>
      <c r="AD252">
        <v>23.040884017944336</v>
      </c>
      <c r="AE252" s="2">
        <f t="shared" si="24"/>
        <v>3.6865414428710934E-2</v>
      </c>
      <c r="AF252">
        <v>3.6865414428710934E-2</v>
      </c>
      <c r="AG252">
        <v>12.157918701171875</v>
      </c>
      <c r="AM252" s="2">
        <f t="shared" si="26"/>
        <v>0.69</v>
      </c>
      <c r="AN252" s="2">
        <f>IF(ISNUMBER(AM252),SUMIFS($AM$1:AM252,$A$1:A252,A252,$G$1:G252,G252,$D$1:D252,D252),"")</f>
        <v>11.915000000000001</v>
      </c>
      <c r="AO252">
        <f t="shared" si="25"/>
        <v>14</v>
      </c>
    </row>
    <row r="253" spans="1:41" x14ac:dyDescent="0.25">
      <c r="A253" s="4" t="s">
        <v>26</v>
      </c>
      <c r="B253" t="s">
        <v>43</v>
      </c>
      <c r="C253" s="3">
        <v>42144</v>
      </c>
      <c r="D253">
        <v>1</v>
      </c>
      <c r="E253" t="s">
        <v>59</v>
      </c>
      <c r="G253" s="25" t="s">
        <v>73</v>
      </c>
      <c r="H253" t="s">
        <v>22</v>
      </c>
      <c r="I253">
        <v>1.9</v>
      </c>
      <c r="J253" s="2" t="s">
        <v>20</v>
      </c>
      <c r="K253" s="2" t="str">
        <f t="shared" si="22"/>
        <v/>
      </c>
      <c r="M253">
        <v>16.919493622002584</v>
      </c>
      <c r="N253">
        <v>16.919493622002584</v>
      </c>
      <c r="O253" s="2">
        <f>IF(ISNUMBER(N253),SUMIFS(N$1:$N253,A$1:$A253,A253,G$1:$G253,G253,D$1:$D253,D253),"")</f>
        <v>617.47184194474335</v>
      </c>
      <c r="W253" s="2" t="str">
        <f t="shared" si="23"/>
        <v/>
      </c>
      <c r="Y253">
        <v>16.796707153320313</v>
      </c>
      <c r="Z253">
        <v>5.8496251106262207</v>
      </c>
      <c r="AA253">
        <v>75.561576843261719</v>
      </c>
      <c r="AB253">
        <v>25.687675476074219</v>
      </c>
      <c r="AC253">
        <v>84.481597900390625</v>
      </c>
      <c r="AD253">
        <v>22.572553634643555</v>
      </c>
      <c r="AE253" s="2">
        <f t="shared" si="24"/>
        <v>3.6116085815429688E-2</v>
      </c>
      <c r="AF253">
        <v>3.6116085815429688E-2</v>
      </c>
      <c r="AG253">
        <v>12.089852294921876</v>
      </c>
      <c r="AM253" s="2">
        <f t="shared" si="26"/>
        <v>0.61099999999999999</v>
      </c>
      <c r="AN253" s="2">
        <f>IF(ISNUMBER(AM253),SUMIFS($AM$1:AM253,$A$1:A253,A253,$G$1:G253,G253,$D$1:D253,D253),"")</f>
        <v>13.257999999999999</v>
      </c>
      <c r="AO253">
        <f t="shared" si="25"/>
        <v>14</v>
      </c>
    </row>
    <row r="254" spans="1:41" x14ac:dyDescent="0.25">
      <c r="A254" s="4" t="s">
        <v>24</v>
      </c>
      <c r="B254" t="s">
        <v>43</v>
      </c>
      <c r="C254" s="3">
        <v>42144</v>
      </c>
      <c r="D254">
        <v>2</v>
      </c>
      <c r="E254" t="s">
        <v>56</v>
      </c>
      <c r="G254" s="25" t="s">
        <v>73</v>
      </c>
      <c r="H254" t="s">
        <v>22</v>
      </c>
      <c r="I254">
        <v>1.9</v>
      </c>
      <c r="J254" s="2" t="s">
        <v>20</v>
      </c>
      <c r="K254" s="2" t="str">
        <f t="shared" si="22"/>
        <v/>
      </c>
      <c r="M254">
        <v>80.951188011826432</v>
      </c>
      <c r="N254">
        <v>80.951188011826432</v>
      </c>
      <c r="O254" s="2">
        <f>IF(ISNUMBER(N254),SUMIFS(N$1:$N254,A$1:$A254,A254,G$1:$G254,G254,D$1:$D254,D254),"")</f>
        <v>1360.3989587622225</v>
      </c>
      <c r="W254" s="2" t="str">
        <f t="shared" si="23"/>
        <v/>
      </c>
      <c r="Y254">
        <v>15.939267158508301</v>
      </c>
      <c r="Z254">
        <v>7.1005449295043945</v>
      </c>
      <c r="AA254">
        <v>77.496437072753906</v>
      </c>
      <c r="AB254">
        <v>22.424629211425781</v>
      </c>
      <c r="AC254">
        <v>84.108688354492188</v>
      </c>
      <c r="AD254">
        <v>25.448862075805664</v>
      </c>
      <c r="AE254" s="2">
        <f t="shared" si="24"/>
        <v>4.0718179321289058E-2</v>
      </c>
      <c r="AF254">
        <v>4.0718179321289058E-2</v>
      </c>
      <c r="AG254">
        <v>12.399429931640626</v>
      </c>
      <c r="AM254" s="2">
        <f t="shared" si="26"/>
        <v>3.2959999999999998</v>
      </c>
      <c r="AN254" s="2">
        <f>IF(ISNUMBER(AM254),SUMIFS($AM$1:AM254,$A$1:A254,A254,$G$1:G254,G254,$D$1:D254,D254),"")</f>
        <v>39.332000000000001</v>
      </c>
      <c r="AO254">
        <f t="shared" si="25"/>
        <v>14</v>
      </c>
    </row>
    <row r="255" spans="1:41" x14ac:dyDescent="0.25">
      <c r="A255" s="4" t="s">
        <v>28</v>
      </c>
      <c r="B255" t="s">
        <v>43</v>
      </c>
      <c r="C255" s="3">
        <v>42144</v>
      </c>
      <c r="D255">
        <v>2</v>
      </c>
      <c r="E255" t="s">
        <v>58</v>
      </c>
      <c r="G255" s="25" t="s">
        <v>73</v>
      </c>
      <c r="H255" t="s">
        <v>22</v>
      </c>
      <c r="I255">
        <v>1.9</v>
      </c>
      <c r="J255" s="2" t="s">
        <v>20</v>
      </c>
      <c r="K255" s="2" t="str">
        <f t="shared" si="22"/>
        <v/>
      </c>
      <c r="M255">
        <v>36.967086529416747</v>
      </c>
      <c r="N255">
        <v>36.967086529416747</v>
      </c>
      <c r="O255" s="2">
        <f>IF(ISNUMBER(N255),SUMIFS(N$1:$N255,A$1:$A255,A255,G$1:$G255,G255,D$1:$D255,D255),"")</f>
        <v>720.20126492408235</v>
      </c>
      <c r="W255" s="2" t="str">
        <f t="shared" si="23"/>
        <v/>
      </c>
      <c r="Y255">
        <v>16.446739196777344</v>
      </c>
      <c r="Z255">
        <v>6.5959019660949707</v>
      </c>
      <c r="AA255">
        <v>78.448966979980469</v>
      </c>
      <c r="AB255">
        <v>23.69317626953125</v>
      </c>
      <c r="AC255">
        <v>86.41607666015625</v>
      </c>
      <c r="AD255">
        <v>23.960199356079102</v>
      </c>
      <c r="AE255" s="2">
        <f t="shared" si="24"/>
        <v>3.8336318969726564E-2</v>
      </c>
      <c r="AF255">
        <v>3.8336318969726564E-2</v>
      </c>
      <c r="AG255">
        <v>12.551834716796876</v>
      </c>
      <c r="AM255" s="2">
        <f t="shared" si="26"/>
        <v>1.417</v>
      </c>
      <c r="AN255" s="2">
        <f>IF(ISNUMBER(AM255),SUMIFS($AM$1:AM255,$A$1:A255,A255,$G$1:G255,G255,$D$1:D255,D255),"")</f>
        <v>19.003</v>
      </c>
      <c r="AO255">
        <f t="shared" si="25"/>
        <v>14</v>
      </c>
    </row>
    <row r="256" spans="1:41" x14ac:dyDescent="0.25">
      <c r="A256" s="4" t="s">
        <v>27</v>
      </c>
      <c r="B256" t="s">
        <v>43</v>
      </c>
      <c r="C256" s="3">
        <v>42144</v>
      </c>
      <c r="D256">
        <v>2</v>
      </c>
      <c r="E256" t="s">
        <v>57</v>
      </c>
      <c r="G256" s="25" t="s">
        <v>73</v>
      </c>
      <c r="H256" t="s">
        <v>22</v>
      </c>
      <c r="I256">
        <v>1.9</v>
      </c>
      <c r="J256" s="2" t="s">
        <v>20</v>
      </c>
      <c r="K256" s="2" t="str">
        <f t="shared" si="22"/>
        <v/>
      </c>
      <c r="M256">
        <v>66.024892829480194</v>
      </c>
      <c r="N256">
        <v>66.024892829480194</v>
      </c>
      <c r="O256" s="2">
        <f>IF(ISNUMBER(N256),SUMIFS(N$1:$N256,A$1:$A256,A256,G$1:$G256,G256,D$1:$D256,D256),"")</f>
        <v>1337.4163703030385</v>
      </c>
      <c r="W256" s="2" t="str">
        <f t="shared" si="23"/>
        <v/>
      </c>
      <c r="Y256">
        <v>16.466829299926758</v>
      </c>
      <c r="Z256">
        <v>5.4794502258300781</v>
      </c>
      <c r="AA256">
        <v>77.910270690917969</v>
      </c>
      <c r="AB256">
        <v>23.101009368896484</v>
      </c>
      <c r="AC256">
        <v>84.286094665527344</v>
      </c>
      <c r="AD256">
        <v>24.271425247192383</v>
      </c>
      <c r="AE256" s="2">
        <f t="shared" si="24"/>
        <v>3.8834280395507813E-2</v>
      </c>
      <c r="AF256">
        <v>3.8834280395507813E-2</v>
      </c>
      <c r="AG256">
        <v>12.465643310546875</v>
      </c>
      <c r="AM256" s="2">
        <f t="shared" si="26"/>
        <v>2.5640000000000001</v>
      </c>
      <c r="AN256" s="2">
        <f>IF(ISNUMBER(AM256),SUMIFS($AM$1:AM256,$A$1:A256,A256,$G$1:G256,G256,$D$1:D256,D256),"")</f>
        <v>34.024000000000001</v>
      </c>
      <c r="AO256">
        <f t="shared" si="25"/>
        <v>14</v>
      </c>
    </row>
    <row r="257" spans="1:41" x14ac:dyDescent="0.25">
      <c r="A257" s="4" t="s">
        <v>26</v>
      </c>
      <c r="B257" t="s">
        <v>43</v>
      </c>
      <c r="C257" s="3">
        <v>42144</v>
      </c>
      <c r="D257">
        <v>2</v>
      </c>
      <c r="E257" t="s">
        <v>59</v>
      </c>
      <c r="G257" s="25" t="s">
        <v>73</v>
      </c>
      <c r="H257" t="s">
        <v>22</v>
      </c>
      <c r="I257">
        <v>1.9</v>
      </c>
      <c r="J257" s="2" t="s">
        <v>20</v>
      </c>
      <c r="K257" s="2" t="str">
        <f t="shared" si="22"/>
        <v/>
      </c>
      <c r="M257">
        <v>40.722805129584785</v>
      </c>
      <c r="N257">
        <v>40.722805129584785</v>
      </c>
      <c r="O257" s="2">
        <f>IF(ISNUMBER(N257),SUMIFS(N$1:$N257,A$1:$A257,A257,G$1:$G257,G257,D$1:$D257,D257),"")</f>
        <v>851.45144341233015</v>
      </c>
      <c r="W257" s="2" t="str">
        <f t="shared" si="23"/>
        <v/>
      </c>
      <c r="Y257">
        <v>15.341082572937012</v>
      </c>
      <c r="Z257">
        <v>4.4461798667907715</v>
      </c>
      <c r="AA257">
        <v>77.423301696777344</v>
      </c>
      <c r="AB257">
        <v>21.604005813598633</v>
      </c>
      <c r="AC257">
        <v>84.072456359863281</v>
      </c>
      <c r="AD257">
        <v>23.114711761474609</v>
      </c>
      <c r="AE257" s="2">
        <f t="shared" si="24"/>
        <v>3.6983538818359377E-2</v>
      </c>
      <c r="AF257">
        <v>3.6983538818359377E-2</v>
      </c>
      <c r="AG257">
        <v>12.387728271484375</v>
      </c>
      <c r="AM257" s="2">
        <f t="shared" si="26"/>
        <v>1.506</v>
      </c>
      <c r="AN257" s="2">
        <f>IF(ISNUMBER(AM257),SUMIFS($AM$1:AM257,$A$1:A257,A257,$G$1:G257,G257,$D$1:D257,D257),"")</f>
        <v>20.781000000000002</v>
      </c>
      <c r="AO257">
        <f t="shared" si="25"/>
        <v>14</v>
      </c>
    </row>
    <row r="258" spans="1:41" x14ac:dyDescent="0.25">
      <c r="A258" s="4" t="s">
        <v>23</v>
      </c>
      <c r="B258" t="s">
        <v>43</v>
      </c>
      <c r="C258" s="3">
        <v>42144</v>
      </c>
      <c r="D258">
        <v>2</v>
      </c>
      <c r="E258" t="s">
        <v>55</v>
      </c>
      <c r="G258" s="25" t="s">
        <v>73</v>
      </c>
      <c r="H258" t="s">
        <v>22</v>
      </c>
      <c r="I258">
        <v>1.9</v>
      </c>
      <c r="J258" s="2" t="s">
        <v>20</v>
      </c>
      <c r="K258" s="2" t="str">
        <f t="shared" si="22"/>
        <v/>
      </c>
      <c r="M258">
        <v>57.224734364241989</v>
      </c>
      <c r="N258">
        <v>57.224734364241989</v>
      </c>
      <c r="O258" s="2">
        <f>IF(ISNUMBER(N258),SUMIFS(N$1:$N258,A$1:$A258,A258,G$1:$G258,G258,D$1:$D258,D258),"")</f>
        <v>1108.3730738966669</v>
      </c>
      <c r="W258" s="2" t="str">
        <f t="shared" si="23"/>
        <v/>
      </c>
      <c r="Y258">
        <v>15.182445526123047</v>
      </c>
      <c r="Z258">
        <v>4.7153358459472656</v>
      </c>
      <c r="AA258">
        <v>78.712905883789063</v>
      </c>
      <c r="AB258">
        <v>21.183277130126953</v>
      </c>
      <c r="AC258">
        <v>83.199554443359375</v>
      </c>
      <c r="AD258">
        <v>22.485326766967773</v>
      </c>
      <c r="AE258" s="2">
        <f t="shared" si="24"/>
        <v>3.5976522827148437E-2</v>
      </c>
      <c r="AF258">
        <v>3.5976522827148437E-2</v>
      </c>
      <c r="AG258">
        <v>12.59406494140625</v>
      </c>
      <c r="AM258" s="2">
        <f t="shared" si="26"/>
        <v>2.0590000000000002</v>
      </c>
      <c r="AN258" s="2">
        <f>IF(ISNUMBER(AM258),SUMIFS($AM$1:AM258,$A$1:A258,A258,$G$1:G258,G258,$D$1:D258,D258),"")</f>
        <v>27.040000000000003</v>
      </c>
      <c r="AO258">
        <f t="shared" si="25"/>
        <v>14</v>
      </c>
    </row>
    <row r="259" spans="1:41" x14ac:dyDescent="0.25">
      <c r="A259" s="4" t="s">
        <v>25</v>
      </c>
      <c r="B259" t="s">
        <v>43</v>
      </c>
      <c r="C259" s="3">
        <v>42144</v>
      </c>
      <c r="D259">
        <v>2</v>
      </c>
      <c r="E259" t="s">
        <v>54</v>
      </c>
      <c r="G259" s="25" t="s">
        <v>73</v>
      </c>
      <c r="H259" t="s">
        <v>22</v>
      </c>
      <c r="I259">
        <v>1.9</v>
      </c>
      <c r="J259" s="2" t="s">
        <v>20</v>
      </c>
      <c r="K259" s="2" t="str">
        <f t="shared" si="22"/>
        <v/>
      </c>
      <c r="M259">
        <v>30.855865415906162</v>
      </c>
      <c r="N259">
        <v>30.855865415906162</v>
      </c>
      <c r="O259" s="2">
        <f>IF(ISNUMBER(N259),SUMIFS(N$1:$N259,A$1:$A259,A259,G$1:$G259,G259,D$1:$D259,D259),"")</f>
        <v>611.96099890566154</v>
      </c>
      <c r="W259" s="2" t="str">
        <f t="shared" si="23"/>
        <v/>
      </c>
      <c r="Y259">
        <v>16.502191543579102</v>
      </c>
      <c r="Z259">
        <v>7.370549201965332</v>
      </c>
      <c r="AA259">
        <v>76.729522705078125</v>
      </c>
      <c r="AB259">
        <v>23.435489654541016</v>
      </c>
      <c r="AC259">
        <v>83.897026062011719</v>
      </c>
      <c r="AD259">
        <v>22.970720291137695</v>
      </c>
      <c r="AE259" s="2">
        <f t="shared" si="24"/>
        <v>3.675315246582031E-2</v>
      </c>
      <c r="AF259">
        <v>3.675315246582031E-2</v>
      </c>
      <c r="AG259">
        <v>12.2767236328125</v>
      </c>
      <c r="AM259" s="2">
        <f t="shared" si="26"/>
        <v>1.1339999999999999</v>
      </c>
      <c r="AN259" s="2">
        <f>IF(ISNUMBER(AM259),SUMIFS($AM$1:AM259,$A$1:A259,A259,$G$1:G259,G259,$D$1:D259,D259),"")</f>
        <v>15.168000000000001</v>
      </c>
      <c r="AO259">
        <f t="shared" si="25"/>
        <v>14</v>
      </c>
    </row>
    <row r="260" spans="1:41" x14ac:dyDescent="0.25">
      <c r="A260" s="4" t="s">
        <v>28</v>
      </c>
      <c r="B260" t="s">
        <v>43</v>
      </c>
      <c r="C260" s="3">
        <v>42144</v>
      </c>
      <c r="D260">
        <v>3</v>
      </c>
      <c r="E260" t="s">
        <v>58</v>
      </c>
      <c r="G260" s="25" t="s">
        <v>73</v>
      </c>
      <c r="H260" t="s">
        <v>22</v>
      </c>
      <c r="I260">
        <v>1.9</v>
      </c>
      <c r="J260" s="2" t="s">
        <v>20</v>
      </c>
      <c r="K260" s="2" t="str">
        <f t="shared" si="22"/>
        <v/>
      </c>
      <c r="M260">
        <v>38.908563763415849</v>
      </c>
      <c r="N260">
        <v>38.908563763415849</v>
      </c>
      <c r="O260" s="2">
        <f>IF(ISNUMBER(N260),SUMIFS(N$1:$N260,A$1:$A260,A260,G$1:$G260,G260,D$1:$D260,D260),"")</f>
        <v>701.60609031422894</v>
      </c>
      <c r="W260" s="2" t="str">
        <f t="shared" si="23"/>
        <v/>
      </c>
      <c r="Y260">
        <v>17.834991455078125</v>
      </c>
      <c r="Z260">
        <v>7.5804228782653809</v>
      </c>
      <c r="AA260">
        <v>76.890701293945313</v>
      </c>
      <c r="AB260">
        <v>25.299819946289063</v>
      </c>
      <c r="AC260">
        <v>86.039482116699219</v>
      </c>
      <c r="AD260">
        <v>22.401725769042969</v>
      </c>
      <c r="AE260" s="2">
        <f t="shared" si="24"/>
        <v>3.5842761230468749E-2</v>
      </c>
      <c r="AF260">
        <v>3.5842761230468749E-2</v>
      </c>
      <c r="AG260">
        <v>12.302512207031251</v>
      </c>
      <c r="AM260" s="2">
        <f t="shared" si="26"/>
        <v>1.395</v>
      </c>
      <c r="AN260" s="2">
        <f>IF(ISNUMBER(AM260),SUMIFS($AM$1:AM260,$A$1:A260,A260,$G$1:G260,G260,$D$1:D260,D260),"")</f>
        <v>17.672000000000001</v>
      </c>
      <c r="AO260">
        <f t="shared" si="25"/>
        <v>14</v>
      </c>
    </row>
    <row r="261" spans="1:41" x14ac:dyDescent="0.25">
      <c r="A261" s="4" t="s">
        <v>25</v>
      </c>
      <c r="B261" t="s">
        <v>43</v>
      </c>
      <c r="C261" s="3">
        <v>42144</v>
      </c>
      <c r="D261">
        <v>3</v>
      </c>
      <c r="E261" t="s">
        <v>54</v>
      </c>
      <c r="G261" s="25" t="s">
        <v>73</v>
      </c>
      <c r="H261" t="s">
        <v>22</v>
      </c>
      <c r="I261">
        <v>1.9</v>
      </c>
      <c r="J261" s="2" t="s">
        <v>20</v>
      </c>
      <c r="K261" s="2" t="str">
        <f t="shared" si="22"/>
        <v/>
      </c>
      <c r="M261">
        <v>29.273314304431238</v>
      </c>
      <c r="N261">
        <v>29.273314304431238</v>
      </c>
      <c r="O261" s="2">
        <f>IF(ISNUMBER(N261),SUMIFS(N$1:$N261,A$1:$A261,A261,G$1:$G261,G261,D$1:$D261,D261),"")</f>
        <v>614.88341991890252</v>
      </c>
      <c r="W261" s="2" t="str">
        <f t="shared" si="23"/>
        <v/>
      </c>
      <c r="Y261">
        <v>15.840062141418457</v>
      </c>
      <c r="Z261">
        <v>6.7982831001281738</v>
      </c>
      <c r="AA261">
        <v>77.469451904296875</v>
      </c>
      <c r="AB261">
        <v>22.744739532470703</v>
      </c>
      <c r="AC261">
        <v>83.781951904296875</v>
      </c>
      <c r="AD261">
        <v>21.362144470214844</v>
      </c>
      <c r="AE261" s="2">
        <f t="shared" si="24"/>
        <v>3.4179431152343752E-2</v>
      </c>
      <c r="AF261">
        <v>3.4179431152343752E-2</v>
      </c>
      <c r="AG261">
        <v>12.395112304687501</v>
      </c>
      <c r="AM261" s="2">
        <f t="shared" si="26"/>
        <v>1.0009999999999999</v>
      </c>
      <c r="AN261" s="2">
        <f>IF(ISNUMBER(AM261),SUMIFS($AM$1:AM261,$A$1:A261,A261,$G$1:G261,G261,$D$1:D261,D261),"")</f>
        <v>16.373000000000001</v>
      </c>
      <c r="AO261">
        <f t="shared" si="25"/>
        <v>14</v>
      </c>
    </row>
    <row r="262" spans="1:41" x14ac:dyDescent="0.25">
      <c r="A262" s="4" t="s">
        <v>27</v>
      </c>
      <c r="B262" t="s">
        <v>43</v>
      </c>
      <c r="C262" s="3">
        <v>42144</v>
      </c>
      <c r="D262">
        <v>3</v>
      </c>
      <c r="E262" t="s">
        <v>57</v>
      </c>
      <c r="G262" s="25" t="s">
        <v>73</v>
      </c>
      <c r="H262" t="s">
        <v>22</v>
      </c>
      <c r="I262">
        <v>1.9</v>
      </c>
      <c r="J262" s="2" t="s">
        <v>20</v>
      </c>
      <c r="K262" s="2" t="str">
        <f t="shared" si="22"/>
        <v/>
      </c>
      <c r="M262">
        <v>44.224777957312888</v>
      </c>
      <c r="N262">
        <v>44.224777957312888</v>
      </c>
      <c r="O262" s="2">
        <f>IF(ISNUMBER(N262),SUMIFS(N$1:$N262,A$1:$A262,A262,G$1:$G262,G262,D$1:$D262,D262),"")</f>
        <v>1078.5506914970581</v>
      </c>
      <c r="W262" s="2" t="str">
        <f t="shared" si="23"/>
        <v/>
      </c>
      <c r="Y262">
        <v>14.493552207946777</v>
      </c>
      <c r="Z262">
        <v>8.1554889678955078</v>
      </c>
      <c r="AA262">
        <v>79.247306823730469</v>
      </c>
      <c r="AB262">
        <v>21.75787353515625</v>
      </c>
      <c r="AC262">
        <v>85.084175109863281</v>
      </c>
      <c r="AD262">
        <v>24.509330749511719</v>
      </c>
      <c r="AE262" s="2">
        <f t="shared" si="24"/>
        <v>3.9214929199218748E-2</v>
      </c>
      <c r="AF262">
        <v>3.9214929199218748E-2</v>
      </c>
      <c r="AG262">
        <v>12.679569091796875</v>
      </c>
      <c r="AM262" s="2">
        <f t="shared" si="26"/>
        <v>1.734</v>
      </c>
      <c r="AN262" s="2">
        <f>IF(ISNUMBER(AM262),SUMIFS($AM$1:AM262,$A$1:A262,A262,$G$1:G262,G262,$D$1:D262,D262),"")</f>
        <v>29.22</v>
      </c>
      <c r="AO262">
        <f t="shared" si="25"/>
        <v>14</v>
      </c>
    </row>
    <row r="263" spans="1:41" x14ac:dyDescent="0.25">
      <c r="A263" s="4" t="s">
        <v>23</v>
      </c>
      <c r="B263" t="s">
        <v>43</v>
      </c>
      <c r="C263" s="3">
        <v>42144</v>
      </c>
      <c r="D263">
        <v>3</v>
      </c>
      <c r="E263" t="s">
        <v>55</v>
      </c>
      <c r="G263" s="25" t="s">
        <v>73</v>
      </c>
      <c r="H263" t="s">
        <v>22</v>
      </c>
      <c r="I263">
        <v>1.9</v>
      </c>
      <c r="J263" s="2" t="s">
        <v>20</v>
      </c>
      <c r="K263" s="2" t="str">
        <f t="shared" si="22"/>
        <v/>
      </c>
      <c r="M263">
        <v>48.496026805613198</v>
      </c>
      <c r="N263">
        <v>48.496026805613198</v>
      </c>
      <c r="O263" s="2">
        <f>IF(ISNUMBER(N263),SUMIFS(N$1:$N263,A$1:$A263,A263,G$1:$G263,G263,D$1:$D263,D263),"")</f>
        <v>973.43673948405456</v>
      </c>
      <c r="W263" s="2" t="str">
        <f t="shared" si="23"/>
        <v/>
      </c>
      <c r="Y263">
        <v>16.435306549072266</v>
      </c>
      <c r="Z263">
        <v>7.33331298828125</v>
      </c>
      <c r="AA263">
        <v>77.691429138183594</v>
      </c>
      <c r="AB263">
        <v>22.685541152954102</v>
      </c>
      <c r="AC263">
        <v>84.22540283203125</v>
      </c>
      <c r="AD263">
        <v>22.682165145874023</v>
      </c>
      <c r="AE263" s="2">
        <f t="shared" si="24"/>
        <v>3.6291464233398435E-2</v>
      </c>
      <c r="AF263">
        <v>3.6291464233398435E-2</v>
      </c>
      <c r="AG263">
        <v>12.430628662109376</v>
      </c>
      <c r="AM263" s="2">
        <f t="shared" si="26"/>
        <v>1.76</v>
      </c>
      <c r="AN263" s="2">
        <f>IF(ISNUMBER(AM263),SUMIFS($AM$1:AM263,$A$1:A263,A263,$G$1:G263,G263,$D$1:D263,D263),"")</f>
        <v>25.109000000000002</v>
      </c>
      <c r="AO263">
        <f t="shared" si="25"/>
        <v>14</v>
      </c>
    </row>
    <row r="264" spans="1:41" x14ac:dyDescent="0.25">
      <c r="A264" s="4" t="s">
        <v>24</v>
      </c>
      <c r="B264" t="s">
        <v>43</v>
      </c>
      <c r="C264" s="3">
        <v>42144</v>
      </c>
      <c r="D264">
        <v>3</v>
      </c>
      <c r="E264" t="s">
        <v>56</v>
      </c>
      <c r="G264" s="25" t="s">
        <v>73</v>
      </c>
      <c r="H264" t="s">
        <v>22</v>
      </c>
      <c r="I264">
        <v>1.9</v>
      </c>
      <c r="J264" s="2" t="s">
        <v>20</v>
      </c>
      <c r="K264" s="2" t="str">
        <f t="shared" si="22"/>
        <v/>
      </c>
      <c r="M264">
        <v>71.501642349278995</v>
      </c>
      <c r="N264">
        <v>71.501642349278995</v>
      </c>
      <c r="O264" s="2">
        <f>IF(ISNUMBER(N264),SUMIFS(N$1:$N264,A$1:$A264,A264,G$1:$G264,G264,D$1:$D264,D264),"")</f>
        <v>1393.8502682070321</v>
      </c>
      <c r="W264" s="2" t="str">
        <f t="shared" si="23"/>
        <v/>
      </c>
      <c r="Y264">
        <v>14.73052978515625</v>
      </c>
      <c r="Z264">
        <v>6.9539608955383301</v>
      </c>
      <c r="AA264">
        <v>78.247047424316406</v>
      </c>
      <c r="AB264">
        <v>21.470790863037109</v>
      </c>
      <c r="AC264">
        <v>83.487899780273438</v>
      </c>
      <c r="AD264">
        <v>24.125005722045898</v>
      </c>
      <c r="AE264" s="2">
        <f t="shared" si="24"/>
        <v>3.8600009155273438E-2</v>
      </c>
      <c r="AF264">
        <v>3.8600009155273438E-2</v>
      </c>
      <c r="AG264">
        <v>12.519527587890625</v>
      </c>
      <c r="AM264" s="2">
        <f t="shared" si="26"/>
        <v>2.76</v>
      </c>
      <c r="AN264" s="2">
        <f>IF(ISNUMBER(AM264),SUMIFS($AM$1:AM264,$A$1:A264,A264,$G$1:G264,G264,$D$1:D264,D264),"")</f>
        <v>39.515999999999998</v>
      </c>
      <c r="AO264">
        <f t="shared" si="25"/>
        <v>14</v>
      </c>
    </row>
    <row r="265" spans="1:41" x14ac:dyDescent="0.25">
      <c r="A265" s="4" t="s">
        <v>26</v>
      </c>
      <c r="B265" t="s">
        <v>43</v>
      </c>
      <c r="C265" s="3">
        <v>42144</v>
      </c>
      <c r="D265">
        <v>3</v>
      </c>
      <c r="E265" t="s">
        <v>59</v>
      </c>
      <c r="G265" s="25" t="s">
        <v>73</v>
      </c>
      <c r="H265" t="s">
        <v>22</v>
      </c>
      <c r="I265">
        <v>1.9</v>
      </c>
      <c r="J265" s="2" t="s">
        <v>20</v>
      </c>
      <c r="K265" s="2" t="str">
        <f t="shared" si="22"/>
        <v/>
      </c>
      <c r="M265">
        <v>45.156301778415994</v>
      </c>
      <c r="N265">
        <v>45.156301778415994</v>
      </c>
      <c r="O265" s="2">
        <f>IF(ISNUMBER(N265),SUMIFS(N$1:$N265,A$1:$A265,A265,G$1:$G265,G265,D$1:$D265,D265),"")</f>
        <v>712.84979465679328</v>
      </c>
      <c r="W265" s="2" t="str">
        <f t="shared" si="23"/>
        <v/>
      </c>
      <c r="Y265">
        <v>17.551519393920898</v>
      </c>
      <c r="Z265">
        <v>6.8155717849731445</v>
      </c>
      <c r="AA265">
        <v>76.012306213378906</v>
      </c>
      <c r="AB265">
        <v>23.407270431518555</v>
      </c>
      <c r="AC265">
        <v>83.644729614257813</v>
      </c>
      <c r="AD265">
        <v>21.218059539794922</v>
      </c>
      <c r="AE265" s="2">
        <f t="shared" si="24"/>
        <v>3.3948895263671876E-2</v>
      </c>
      <c r="AF265">
        <v>3.3948895263671876E-2</v>
      </c>
      <c r="AG265">
        <v>12.161968994140626</v>
      </c>
      <c r="AM265" s="2">
        <f t="shared" si="26"/>
        <v>1.5329999999999999</v>
      </c>
      <c r="AN265" s="2">
        <f>IF(ISNUMBER(AM265),SUMIFS($AM$1:AM265,$A$1:A265,A265,$G$1:G265,G265,$D$1:D265,D265),"")</f>
        <v>16.794</v>
      </c>
      <c r="AO265">
        <f t="shared" si="25"/>
        <v>14</v>
      </c>
    </row>
    <row r="266" spans="1:41" x14ac:dyDescent="0.25">
      <c r="A266" s="4" t="s">
        <v>27</v>
      </c>
      <c r="B266" t="s">
        <v>43</v>
      </c>
      <c r="C266" s="3">
        <v>42144</v>
      </c>
      <c r="D266">
        <v>4</v>
      </c>
      <c r="E266" t="s">
        <v>57</v>
      </c>
      <c r="G266" s="25" t="s">
        <v>73</v>
      </c>
      <c r="H266" t="s">
        <v>22</v>
      </c>
      <c r="I266">
        <v>1.9</v>
      </c>
      <c r="J266" s="2" t="s">
        <v>20</v>
      </c>
      <c r="K266" s="2" t="str">
        <f t="shared" si="22"/>
        <v/>
      </c>
      <c r="M266">
        <v>77.835299641955743</v>
      </c>
      <c r="N266">
        <v>77.835299641955743</v>
      </c>
      <c r="O266" s="2">
        <f>IF(ISNUMBER(N266),SUMIFS(N$1:$N266,A$1:$A266,A266,G$1:$G266,G266,D$1:$D266,D266),"")</f>
        <v>1206.7920847285984</v>
      </c>
      <c r="W266" s="2" t="str">
        <f t="shared" si="23"/>
        <v/>
      </c>
      <c r="Y266">
        <v>15.766009330749512</v>
      </c>
      <c r="Z266">
        <v>7.3902897834777832</v>
      </c>
      <c r="AA266">
        <v>77.774879455566406</v>
      </c>
      <c r="AB266">
        <v>21.413732528686523</v>
      </c>
      <c r="AC266">
        <v>83.441062927246094</v>
      </c>
      <c r="AD266">
        <v>22.164739608764648</v>
      </c>
      <c r="AE266" s="2">
        <f t="shared" si="24"/>
        <v>3.5463583374023437E-2</v>
      </c>
      <c r="AF266">
        <v>3.5463583374023437E-2</v>
      </c>
      <c r="AG266">
        <v>12.443980712890625</v>
      </c>
      <c r="AM266" s="2">
        <f t="shared" si="26"/>
        <v>2.76</v>
      </c>
      <c r="AN266" s="2">
        <f>IF(ISNUMBER(AM266),SUMIFS($AM$1:AM266,$A$1:A266,A266,$G$1:G266,G266,$D$1:D266,D266),"")</f>
        <v>30.253999999999998</v>
      </c>
      <c r="AO266">
        <f t="shared" si="25"/>
        <v>14</v>
      </c>
    </row>
    <row r="267" spans="1:41" x14ac:dyDescent="0.25">
      <c r="A267" s="4" t="s">
        <v>28</v>
      </c>
      <c r="B267" t="s">
        <v>43</v>
      </c>
      <c r="C267" s="3">
        <v>42144</v>
      </c>
      <c r="D267">
        <v>4</v>
      </c>
      <c r="E267" t="s">
        <v>58</v>
      </c>
      <c r="G267" s="25" t="s">
        <v>73</v>
      </c>
      <c r="H267" t="s">
        <v>22</v>
      </c>
      <c r="I267">
        <v>1.9</v>
      </c>
      <c r="J267" s="2" t="s">
        <v>20</v>
      </c>
      <c r="K267" s="2" t="str">
        <f t="shared" si="22"/>
        <v/>
      </c>
      <c r="M267">
        <v>29.933502923193647</v>
      </c>
      <c r="N267">
        <v>29.933502923193647</v>
      </c>
      <c r="O267" s="2">
        <f>IF(ISNUMBER(N267),SUMIFS(N$1:$N267,A$1:$A267,A267,G$1:$G267,G267,D$1:$D267,D267),"")</f>
        <v>549.71684253737192</v>
      </c>
      <c r="W267" s="2" t="str">
        <f t="shared" si="23"/>
        <v/>
      </c>
      <c r="Y267">
        <v>15.681088447570801</v>
      </c>
      <c r="Z267">
        <v>8.9172220230102539</v>
      </c>
      <c r="AA267">
        <v>76.369354248046875</v>
      </c>
      <c r="AB267">
        <v>22.722955703735352</v>
      </c>
      <c r="AC267">
        <v>83.639793395996094</v>
      </c>
      <c r="AD267">
        <v>19.845443725585938</v>
      </c>
      <c r="AE267" s="2">
        <f t="shared" si="24"/>
        <v>3.17527099609375E-2</v>
      </c>
      <c r="AF267">
        <v>3.17527099609375E-2</v>
      </c>
      <c r="AG267">
        <v>12.2190966796875</v>
      </c>
      <c r="AM267" s="2">
        <f t="shared" si="26"/>
        <v>0.95</v>
      </c>
      <c r="AN267" s="2">
        <f>IF(ISNUMBER(AM267),SUMIFS($AM$1:AM267,$A$1:A267,A267,$G$1:G267,G267,$D$1:D267,D267),"")</f>
        <v>13.725999999999997</v>
      </c>
      <c r="AO267">
        <f t="shared" si="25"/>
        <v>14</v>
      </c>
    </row>
    <row r="268" spans="1:41" x14ac:dyDescent="0.25">
      <c r="A268" s="4" t="s">
        <v>24</v>
      </c>
      <c r="B268" t="s">
        <v>43</v>
      </c>
      <c r="C268" s="3">
        <v>42144</v>
      </c>
      <c r="D268">
        <v>4</v>
      </c>
      <c r="E268" t="s">
        <v>56</v>
      </c>
      <c r="G268" s="25" t="s">
        <v>73</v>
      </c>
      <c r="H268" t="s">
        <v>22</v>
      </c>
      <c r="I268">
        <v>1.9</v>
      </c>
      <c r="J268" s="2" t="s">
        <v>20</v>
      </c>
      <c r="K268" s="2" t="str">
        <f t="shared" si="22"/>
        <v/>
      </c>
      <c r="M268">
        <v>58.096682176834179</v>
      </c>
      <c r="N268">
        <v>58.096682176834179</v>
      </c>
      <c r="O268" s="2">
        <f>IF(ISNUMBER(N268),SUMIFS(N$1:$N268,A$1:$A268,A268,G$1:$G268,G268,D$1:$D268,D268),"")</f>
        <v>1399.8103032392601</v>
      </c>
      <c r="W268" s="2" t="str">
        <f t="shared" si="23"/>
        <v/>
      </c>
      <c r="Y268">
        <v>15.221115112304688</v>
      </c>
      <c r="Z268">
        <v>9.9117956161499023</v>
      </c>
      <c r="AA268">
        <v>78.973945617675781</v>
      </c>
      <c r="AB268">
        <v>22.015476226806641</v>
      </c>
      <c r="AC268">
        <v>84.983642578125</v>
      </c>
      <c r="AD268">
        <v>22.914329528808594</v>
      </c>
      <c r="AE268" s="2">
        <f t="shared" si="24"/>
        <v>3.6662927246093747E-2</v>
      </c>
      <c r="AF268">
        <v>3.6662927246093747E-2</v>
      </c>
      <c r="AG268">
        <v>12.635831298828125</v>
      </c>
      <c r="AM268" s="2">
        <f t="shared" si="26"/>
        <v>2.13</v>
      </c>
      <c r="AN268" s="2">
        <f>IF(ISNUMBER(AM268),SUMIFS($AM$1:AM268,$A$1:A268,A268,$G$1:G268,G268,$D$1:D268,D268),"")</f>
        <v>39.795000000000002</v>
      </c>
      <c r="AO268">
        <f t="shared" si="25"/>
        <v>14</v>
      </c>
    </row>
    <row r="269" spans="1:41" x14ac:dyDescent="0.25">
      <c r="A269" s="4" t="s">
        <v>26</v>
      </c>
      <c r="B269" t="s">
        <v>43</v>
      </c>
      <c r="C269" s="3">
        <v>42144</v>
      </c>
      <c r="D269">
        <v>4</v>
      </c>
      <c r="E269" t="s">
        <v>59</v>
      </c>
      <c r="G269" s="25" t="s">
        <v>73</v>
      </c>
      <c r="H269" t="s">
        <v>22</v>
      </c>
      <c r="I269">
        <v>1.9</v>
      </c>
      <c r="J269" s="2" t="s">
        <v>20</v>
      </c>
      <c r="K269" s="2" t="str">
        <f t="shared" si="22"/>
        <v/>
      </c>
      <c r="M269">
        <v>45.529261140709529</v>
      </c>
      <c r="N269">
        <v>45.529261140709529</v>
      </c>
      <c r="O269" s="2">
        <f>IF(ISNUMBER(N269),SUMIFS(N$1:$N269,A$1:$A269,A269,G$1:$G269,G269,D$1:$D269,D269),"")</f>
        <v>775.75255751930013</v>
      </c>
      <c r="W269" s="2" t="str">
        <f t="shared" si="23"/>
        <v/>
      </c>
      <c r="Y269">
        <v>15.976812362670898</v>
      </c>
      <c r="Z269">
        <v>8.8579044342041016</v>
      </c>
      <c r="AA269">
        <v>77.736915588378906</v>
      </c>
      <c r="AB269">
        <v>22.602695465087891</v>
      </c>
      <c r="AC269">
        <v>84.66229248046875</v>
      </c>
      <c r="AD269">
        <v>21.136062622070313</v>
      </c>
      <c r="AE269" s="2">
        <f t="shared" si="24"/>
        <v>3.3817700195312501E-2</v>
      </c>
      <c r="AF269">
        <v>3.3817700195312501E-2</v>
      </c>
      <c r="AG269">
        <v>12.437906494140625</v>
      </c>
      <c r="AM269" s="2">
        <f t="shared" si="26"/>
        <v>1.54</v>
      </c>
      <c r="AN269" s="2">
        <f>IF(ISNUMBER(AM269),SUMIFS($AM$1:AM269,$A$1:A269,A269,$G$1:G269,G269,$D$1:D269,D269),"")</f>
        <v>19.598999999999997</v>
      </c>
      <c r="AO269">
        <f t="shared" si="25"/>
        <v>14</v>
      </c>
    </row>
    <row r="270" spans="1:41" x14ac:dyDescent="0.25">
      <c r="A270" s="4" t="s">
        <v>23</v>
      </c>
      <c r="B270" t="s">
        <v>43</v>
      </c>
      <c r="C270" s="3">
        <v>42144</v>
      </c>
      <c r="D270">
        <v>4</v>
      </c>
      <c r="E270" t="s">
        <v>55</v>
      </c>
      <c r="G270" s="25" t="s">
        <v>73</v>
      </c>
      <c r="H270" t="s">
        <v>22</v>
      </c>
      <c r="I270">
        <v>1.9</v>
      </c>
      <c r="J270" s="2" t="s">
        <v>20</v>
      </c>
      <c r="K270" s="2" t="str">
        <f t="shared" si="22"/>
        <v/>
      </c>
      <c r="M270">
        <v>52.53244012799761</v>
      </c>
      <c r="N270">
        <v>52.53244012799761</v>
      </c>
      <c r="O270" s="2">
        <f>IF(ISNUMBER(N270),SUMIFS(N$1:$N270,A$1:$A270,A270,G$1:$G270,G270,D$1:$D270,D270),"")</f>
        <v>827.67080288256045</v>
      </c>
      <c r="W270" s="2" t="str">
        <f t="shared" si="23"/>
        <v/>
      </c>
      <c r="Y270">
        <v>15.541440010070801</v>
      </c>
      <c r="Z270">
        <v>6.7806148529052734</v>
      </c>
      <c r="AA270">
        <v>77.75531005859375</v>
      </c>
      <c r="AB270">
        <v>21.740581512451172</v>
      </c>
      <c r="AC270">
        <v>84.372001647949219</v>
      </c>
      <c r="AD270">
        <v>21.463466644287109</v>
      </c>
      <c r="AE270" s="2">
        <f t="shared" si="24"/>
        <v>3.4341546630859379E-2</v>
      </c>
      <c r="AF270">
        <v>3.4341546630859379E-2</v>
      </c>
      <c r="AG270">
        <v>12.440849609375</v>
      </c>
      <c r="AM270" s="2">
        <f t="shared" si="26"/>
        <v>1.804</v>
      </c>
      <c r="AN270" s="2">
        <f>IF(ISNUMBER(AM270),SUMIFS($AM$1:AM270,$A$1:A270,A270,$G$1:G270,G270,$D$1:D270,D270),"")</f>
        <v>19.257999999999999</v>
      </c>
      <c r="AO270">
        <f t="shared" si="25"/>
        <v>14</v>
      </c>
    </row>
    <row r="271" spans="1:41" x14ac:dyDescent="0.25">
      <c r="A271" s="4" t="s">
        <v>25</v>
      </c>
      <c r="B271" t="s">
        <v>43</v>
      </c>
      <c r="C271" s="3">
        <v>42144</v>
      </c>
      <c r="D271">
        <v>4</v>
      </c>
      <c r="E271" t="s">
        <v>54</v>
      </c>
      <c r="G271" s="25" t="s">
        <v>73</v>
      </c>
      <c r="H271" t="s">
        <v>22</v>
      </c>
      <c r="I271">
        <v>1.9</v>
      </c>
      <c r="J271" s="2" t="s">
        <v>20</v>
      </c>
      <c r="K271" s="2" t="str">
        <f t="shared" si="22"/>
        <v/>
      </c>
      <c r="M271">
        <v>32.609326396901551</v>
      </c>
      <c r="N271">
        <v>32.609326396901551</v>
      </c>
      <c r="O271" s="2">
        <f>IF(ISNUMBER(N271),SUMIFS(N$1:$N271,A$1:$A271,A271,G$1:$G271,G271,D$1:$D271,D271),"")</f>
        <v>480.84902788485419</v>
      </c>
      <c r="W271" s="2" t="str">
        <f t="shared" si="23"/>
        <v/>
      </c>
      <c r="Y271">
        <v>17.605678558349609</v>
      </c>
      <c r="Z271">
        <v>7.8784470558166504</v>
      </c>
      <c r="AA271">
        <v>73.26092529296875</v>
      </c>
      <c r="AB271">
        <v>24.123996734619141</v>
      </c>
      <c r="AC271">
        <v>82.020774841308594</v>
      </c>
      <c r="AD271">
        <v>19.716495513916016</v>
      </c>
      <c r="AE271" s="2">
        <f t="shared" si="24"/>
        <v>3.1546392822265623E-2</v>
      </c>
      <c r="AF271">
        <v>3.1546392822265623E-2</v>
      </c>
      <c r="AG271">
        <v>11.721748046875</v>
      </c>
      <c r="AM271" s="2">
        <f t="shared" si="26"/>
        <v>1.0289999999999999</v>
      </c>
      <c r="AN271" s="2">
        <f>IF(ISNUMBER(AM271),SUMIFS($AM$1:AM271,$A$1:A271,A271,$G$1:G271,G271,$D$1:D271,D271),"")</f>
        <v>11.837</v>
      </c>
      <c r="AO271">
        <f t="shared" si="25"/>
        <v>14</v>
      </c>
    </row>
    <row r="272" spans="1:41" x14ac:dyDescent="0.25">
      <c r="A272" s="4" t="s">
        <v>25</v>
      </c>
      <c r="B272" t="s">
        <v>43</v>
      </c>
      <c r="C272" s="3">
        <v>42249</v>
      </c>
      <c r="D272">
        <v>1</v>
      </c>
      <c r="E272" t="s">
        <v>54</v>
      </c>
      <c r="G272" s="25" t="s">
        <v>75</v>
      </c>
      <c r="H272" t="s">
        <v>41</v>
      </c>
      <c r="I272">
        <v>2.1</v>
      </c>
      <c r="J272" s="2" t="s">
        <v>20</v>
      </c>
      <c r="K272" s="2" t="str">
        <f t="shared" si="22"/>
        <v/>
      </c>
      <c r="M272">
        <v>23.403217942467091</v>
      </c>
      <c r="N272">
        <v>23.403217942467091</v>
      </c>
      <c r="O272" s="2">
        <f>IF(ISNUMBER(N272),SUMIFS(N$1:$N272,A$1:$A272,A272,G$1:$G272,G272,D$1:$D272,D272),"")</f>
        <v>23.403217942467091</v>
      </c>
      <c r="W272" s="2" t="str">
        <f t="shared" si="23"/>
        <v/>
      </c>
      <c r="Y272">
        <v>15.115139007568359</v>
      </c>
      <c r="Z272">
        <v>9.889923095703125</v>
      </c>
      <c r="AA272">
        <v>80.238601684570313</v>
      </c>
      <c r="AB272">
        <v>22.088371276855469</v>
      </c>
      <c r="AC272">
        <v>86.845382690429688</v>
      </c>
      <c r="AD272">
        <v>20.226041793823242</v>
      </c>
      <c r="AE272" s="2">
        <f t="shared" si="24"/>
        <v>3.2361666870117191E-2</v>
      </c>
      <c r="AF272">
        <v>3.2361666870117191E-2</v>
      </c>
      <c r="AG272">
        <v>12.83817626953125</v>
      </c>
      <c r="AM272" s="2">
        <f t="shared" si="26"/>
        <v>0.75700000000000001</v>
      </c>
      <c r="AN272" s="2">
        <f>IF(ISNUMBER(AM272),SUMIFS($AM$1:AM272,$A$1:A272,A272,$G$1:G272,G272,$D$1:D272,D272),"")</f>
        <v>0.75700000000000001</v>
      </c>
      <c r="AO272">
        <f t="shared" si="25"/>
        <v>14</v>
      </c>
    </row>
    <row r="273" spans="1:41" x14ac:dyDescent="0.25">
      <c r="A273" s="4" t="s">
        <v>23</v>
      </c>
      <c r="B273" t="s">
        <v>43</v>
      </c>
      <c r="C273" s="3">
        <v>42249</v>
      </c>
      <c r="D273">
        <v>1</v>
      </c>
      <c r="E273" t="s">
        <v>55</v>
      </c>
      <c r="G273" s="25" t="s">
        <v>75</v>
      </c>
      <c r="H273" t="s">
        <v>41</v>
      </c>
      <c r="I273">
        <v>2.1</v>
      </c>
      <c r="J273" s="2" t="s">
        <v>20</v>
      </c>
      <c r="K273" s="2" t="str">
        <f t="shared" si="22"/>
        <v/>
      </c>
      <c r="M273">
        <v>34.036087369420699</v>
      </c>
      <c r="N273">
        <v>34.036087369420699</v>
      </c>
      <c r="O273" s="2">
        <f>IF(ISNUMBER(N273),SUMIFS(N$1:$N273,A$1:$A273,A273,G$1:$G273,G273,D$1:$D273,D273),"")</f>
        <v>34.036087369420699</v>
      </c>
      <c r="W273" s="2" t="str">
        <f t="shared" si="23"/>
        <v/>
      </c>
      <c r="Y273">
        <v>14.573451995849609</v>
      </c>
      <c r="Z273">
        <v>9.9610605239868164</v>
      </c>
      <c r="AA273">
        <v>82.570365905761719</v>
      </c>
      <c r="AB273">
        <v>20.739166259765625</v>
      </c>
      <c r="AC273">
        <v>86.725868225097656</v>
      </c>
      <c r="AD273">
        <v>19.293991088867188</v>
      </c>
      <c r="AE273" s="2">
        <f t="shared" si="24"/>
        <v>3.0870385742187499E-2</v>
      </c>
      <c r="AF273">
        <v>3.0870385742187499E-2</v>
      </c>
      <c r="AG273">
        <v>13.211258544921876</v>
      </c>
      <c r="AM273" s="2">
        <f t="shared" si="26"/>
        <v>1.0509999999999999</v>
      </c>
      <c r="AN273" s="2">
        <f>IF(ISNUMBER(AM273),SUMIFS($AM$1:AM273,$A$1:A273,A273,$G$1:G273,G273,$D$1:D273,D273),"")</f>
        <v>1.0509999999999999</v>
      </c>
      <c r="AO273">
        <f t="shared" si="25"/>
        <v>14</v>
      </c>
    </row>
    <row r="274" spans="1:41" x14ac:dyDescent="0.25">
      <c r="A274" s="4" t="s">
        <v>24</v>
      </c>
      <c r="B274" t="s">
        <v>43</v>
      </c>
      <c r="C274" s="3">
        <v>42249</v>
      </c>
      <c r="D274">
        <v>1</v>
      </c>
      <c r="E274" t="s">
        <v>56</v>
      </c>
      <c r="G274" s="25" t="s">
        <v>75</v>
      </c>
      <c r="H274" t="s">
        <v>41</v>
      </c>
      <c r="I274">
        <v>2.1</v>
      </c>
      <c r="J274" s="2" t="s">
        <v>20</v>
      </c>
      <c r="K274" s="2" t="str">
        <f t="shared" si="22"/>
        <v/>
      </c>
      <c r="M274">
        <v>75.345140468150618</v>
      </c>
      <c r="N274">
        <v>75.345140468150618</v>
      </c>
      <c r="O274" s="2">
        <f>IF(ISNUMBER(N274),SUMIFS(N$1:$N274,A$1:$A274,A274,G$1:$G274,G274,D$1:$D274,D274),"")</f>
        <v>75.345140468150618</v>
      </c>
      <c r="W274" s="2" t="str">
        <f t="shared" si="23"/>
        <v/>
      </c>
      <c r="Y274">
        <v>13.120655059814453</v>
      </c>
      <c r="Z274">
        <v>11.193910598754883</v>
      </c>
      <c r="AA274">
        <v>85.923332214355469</v>
      </c>
      <c r="AB274">
        <v>20.016311645507813</v>
      </c>
      <c r="AC274">
        <v>89.166221618652344</v>
      </c>
      <c r="AD274">
        <v>20.275495529174805</v>
      </c>
      <c r="AE274" s="2">
        <f t="shared" si="24"/>
        <v>3.2440792846679688E-2</v>
      </c>
      <c r="AF274">
        <v>3.2440792846679688E-2</v>
      </c>
      <c r="AG274">
        <v>13.747733154296876</v>
      </c>
      <c r="AM274" s="2">
        <f t="shared" si="26"/>
        <v>2.444</v>
      </c>
      <c r="AN274" s="2">
        <f>IF(ISNUMBER(AM274),SUMIFS($AM$1:AM274,$A$1:A274,A274,$G$1:G274,G274,$D$1:D274,D274),"")</f>
        <v>2.444</v>
      </c>
      <c r="AO274">
        <f t="shared" si="25"/>
        <v>14</v>
      </c>
    </row>
    <row r="275" spans="1:41" x14ac:dyDescent="0.25">
      <c r="A275" s="4" t="s">
        <v>27</v>
      </c>
      <c r="B275" t="s">
        <v>43</v>
      </c>
      <c r="C275" s="3">
        <v>42249</v>
      </c>
      <c r="D275">
        <v>1</v>
      </c>
      <c r="E275" t="s">
        <v>57</v>
      </c>
      <c r="G275" s="25" t="s">
        <v>75</v>
      </c>
      <c r="H275" t="s">
        <v>41</v>
      </c>
      <c r="I275">
        <v>2.1</v>
      </c>
      <c r="J275" s="2" t="s">
        <v>20</v>
      </c>
      <c r="K275" s="2" t="str">
        <f t="shared" si="22"/>
        <v/>
      </c>
      <c r="M275">
        <v>52.736577326741269</v>
      </c>
      <c r="N275">
        <v>52.736577326741269</v>
      </c>
      <c r="O275" s="2">
        <f>IF(ISNUMBER(N275),SUMIFS(N$1:$N275,A$1:$A275,A275,G$1:$G275,G275,D$1:$D275,D275),"")</f>
        <v>52.736577326741269</v>
      </c>
      <c r="W275" s="2" t="str">
        <f t="shared" si="23"/>
        <v/>
      </c>
      <c r="Y275">
        <v>13.723563194274902</v>
      </c>
      <c r="Z275">
        <v>11.349984169006348</v>
      </c>
      <c r="AA275">
        <v>83.793693542480469</v>
      </c>
      <c r="AB275">
        <v>19.946651458740234</v>
      </c>
      <c r="AC275">
        <v>88.087875366210938</v>
      </c>
      <c r="AD275">
        <v>19.159509658813477</v>
      </c>
      <c r="AE275" s="2">
        <f t="shared" si="24"/>
        <v>3.0655215454101561E-2</v>
      </c>
      <c r="AF275">
        <v>3.0655215454101561E-2</v>
      </c>
      <c r="AG275">
        <v>13.406990966796876</v>
      </c>
      <c r="AM275" s="2">
        <f t="shared" si="26"/>
        <v>1.617</v>
      </c>
      <c r="AN275" s="2">
        <f>IF(ISNUMBER(AM275),SUMIFS($AM$1:AM275,$A$1:A275,A275,$G$1:G275,G275,$D$1:D275,D275),"")</f>
        <v>1.617</v>
      </c>
      <c r="AO275">
        <f t="shared" si="25"/>
        <v>14</v>
      </c>
    </row>
    <row r="276" spans="1:41" x14ac:dyDescent="0.25">
      <c r="A276" s="4" t="s">
        <v>28</v>
      </c>
      <c r="B276" t="s">
        <v>43</v>
      </c>
      <c r="C276" s="3">
        <v>42249</v>
      </c>
      <c r="D276">
        <v>1</v>
      </c>
      <c r="E276" t="s">
        <v>58</v>
      </c>
      <c r="G276" s="25" t="s">
        <v>75</v>
      </c>
      <c r="H276" t="s">
        <v>41</v>
      </c>
      <c r="I276">
        <v>2.1</v>
      </c>
      <c r="J276" s="2" t="s">
        <v>20</v>
      </c>
      <c r="K276" s="2" t="str">
        <f t="shared" si="22"/>
        <v/>
      </c>
      <c r="M276">
        <v>22.096672944130567</v>
      </c>
      <c r="N276">
        <v>22.096672944130567</v>
      </c>
      <c r="O276" s="2">
        <f>IF(ISNUMBER(N276),SUMIFS(N$1:$N276,A$1:$A276,A276,G$1:$G276,G276,D$1:$D276,D276),"")</f>
        <v>22.096672944130567</v>
      </c>
      <c r="W276" s="2" t="str">
        <f t="shared" si="23"/>
        <v/>
      </c>
      <c r="Y276">
        <v>15.011215209960938</v>
      </c>
      <c r="Z276">
        <v>9.8858089447021484</v>
      </c>
      <c r="AA276">
        <v>81.658729553222656</v>
      </c>
      <c r="AB276">
        <v>22.993633270263672</v>
      </c>
      <c r="AC276">
        <v>87.79144287109375</v>
      </c>
      <c r="AD276">
        <v>20.418308258056641</v>
      </c>
      <c r="AE276" s="2">
        <f t="shared" si="24"/>
        <v>3.2669293212890624E-2</v>
      </c>
      <c r="AF276">
        <v>3.2669293212890624E-2</v>
      </c>
      <c r="AG276">
        <v>13.065396728515625</v>
      </c>
      <c r="AM276" s="2">
        <f t="shared" si="26"/>
        <v>0.72199999999999998</v>
      </c>
      <c r="AN276" s="2">
        <f>IF(ISNUMBER(AM276),SUMIFS($AM$1:AM276,$A$1:A276,A276,$G$1:G276,G276,$D$1:D276,D276),"")</f>
        <v>0.72199999999999998</v>
      </c>
      <c r="AO276">
        <f t="shared" si="25"/>
        <v>14</v>
      </c>
    </row>
    <row r="277" spans="1:41" x14ac:dyDescent="0.25">
      <c r="A277" s="4" t="s">
        <v>26</v>
      </c>
      <c r="B277" t="s">
        <v>43</v>
      </c>
      <c r="C277" s="3">
        <v>42249</v>
      </c>
      <c r="D277">
        <v>1</v>
      </c>
      <c r="E277" t="s">
        <v>59</v>
      </c>
      <c r="G277" s="25" t="s">
        <v>75</v>
      </c>
      <c r="H277" t="s">
        <v>41</v>
      </c>
      <c r="I277">
        <v>2.1</v>
      </c>
      <c r="J277" s="2" t="s">
        <v>20</v>
      </c>
      <c r="K277" s="2" t="str">
        <f t="shared" si="22"/>
        <v/>
      </c>
      <c r="M277">
        <v>22.588614934704786</v>
      </c>
      <c r="N277">
        <v>22.588614934704786</v>
      </c>
      <c r="O277" s="2">
        <f>IF(ISNUMBER(N277),SUMIFS(N$1:$N277,A$1:$A277,A277,G$1:$G277,G277,D$1:$D277,D277),"")</f>
        <v>22.588614934704786</v>
      </c>
      <c r="W277" s="2" t="str">
        <f t="shared" si="23"/>
        <v/>
      </c>
      <c r="Y277">
        <v>15.840771675109863</v>
      </c>
      <c r="Z277">
        <v>10.429072380065918</v>
      </c>
      <c r="AA277">
        <v>82.457710266113281</v>
      </c>
      <c r="AB277">
        <v>25.785568237304688</v>
      </c>
      <c r="AC277">
        <v>89.273040771484375</v>
      </c>
      <c r="AD277">
        <v>22.046207427978516</v>
      </c>
      <c r="AE277" s="2">
        <f t="shared" si="24"/>
        <v>3.5273931884765623E-2</v>
      </c>
      <c r="AF277">
        <v>3.5273931884765623E-2</v>
      </c>
      <c r="AG277">
        <v>13.193233642578125</v>
      </c>
      <c r="AM277" s="2">
        <f t="shared" si="26"/>
        <v>0.79700000000000004</v>
      </c>
      <c r="AN277" s="2">
        <f>IF(ISNUMBER(AM277),SUMIFS($AM$1:AM277,$A$1:A277,A277,$G$1:G277,G277,$D$1:D277,D277),"")</f>
        <v>0.79700000000000004</v>
      </c>
      <c r="AO277">
        <f t="shared" si="25"/>
        <v>14</v>
      </c>
    </row>
    <row r="278" spans="1:41" x14ac:dyDescent="0.25">
      <c r="A278" s="4" t="s">
        <v>24</v>
      </c>
      <c r="B278" t="s">
        <v>43</v>
      </c>
      <c r="C278" s="3">
        <v>42249</v>
      </c>
      <c r="D278">
        <v>2</v>
      </c>
      <c r="E278" t="s">
        <v>56</v>
      </c>
      <c r="G278" s="25" t="s">
        <v>75</v>
      </c>
      <c r="H278" t="s">
        <v>41</v>
      </c>
      <c r="I278">
        <v>2.1</v>
      </c>
      <c r="J278" s="2" t="s">
        <v>20</v>
      </c>
      <c r="K278" s="2" t="str">
        <f t="shared" si="22"/>
        <v/>
      </c>
      <c r="M278">
        <v>69.511651469098283</v>
      </c>
      <c r="N278">
        <v>69.511651469098283</v>
      </c>
      <c r="O278" s="2">
        <f>IF(ISNUMBER(N278),SUMIFS(N$1:$N278,A$1:$A278,A278,G$1:$G278,G278,D$1:$D278,D278),"")</f>
        <v>69.511651469098283</v>
      </c>
      <c r="W278" s="2" t="str">
        <f t="shared" si="23"/>
        <v/>
      </c>
      <c r="Y278">
        <v>13.731487274169922</v>
      </c>
      <c r="Z278">
        <v>13.092097282409668</v>
      </c>
      <c r="AA278">
        <v>84.095657348632813</v>
      </c>
      <c r="AB278">
        <v>21.653903961181641</v>
      </c>
      <c r="AC278">
        <v>88.59185791015625</v>
      </c>
      <c r="AD278">
        <v>21.150020599365234</v>
      </c>
      <c r="AE278" s="2">
        <f t="shared" si="24"/>
        <v>3.3840032958984377E-2</v>
      </c>
      <c r="AF278">
        <v>3.3840032958984377E-2</v>
      </c>
      <c r="AG278">
        <v>13.45530517578125</v>
      </c>
      <c r="AM278" s="2">
        <f t="shared" si="26"/>
        <v>2.3519999999999999</v>
      </c>
      <c r="AN278" s="2">
        <f>IF(ISNUMBER(AM278),SUMIFS($AM$1:AM278,$A$1:A278,A278,$G$1:G278,G278,$D$1:D278,D278),"")</f>
        <v>2.3519999999999999</v>
      </c>
      <c r="AO278">
        <f t="shared" si="25"/>
        <v>14</v>
      </c>
    </row>
    <row r="279" spans="1:41" x14ac:dyDescent="0.25">
      <c r="A279" s="4" t="s">
        <v>28</v>
      </c>
      <c r="B279" t="s">
        <v>43</v>
      </c>
      <c r="C279" s="3">
        <v>42249</v>
      </c>
      <c r="D279">
        <v>2</v>
      </c>
      <c r="E279" t="s">
        <v>58</v>
      </c>
      <c r="G279" s="25" t="s">
        <v>75</v>
      </c>
      <c r="H279" t="s">
        <v>41</v>
      </c>
      <c r="I279">
        <v>2.1</v>
      </c>
      <c r="J279" s="2" t="s">
        <v>20</v>
      </c>
      <c r="K279" s="2" t="str">
        <f t="shared" si="22"/>
        <v/>
      </c>
      <c r="M279">
        <v>41.49766811334689</v>
      </c>
      <c r="N279">
        <v>41.49766811334689</v>
      </c>
      <c r="O279" s="2">
        <f>IF(ISNUMBER(N279),SUMIFS(N$1:$N279,A$1:$A279,A279,G$1:$G279,G279,D$1:$D279,D279),"")</f>
        <v>41.49766811334689</v>
      </c>
      <c r="W279" s="2" t="str">
        <f t="shared" si="23"/>
        <v/>
      </c>
      <c r="Y279">
        <v>15.774635314941406</v>
      </c>
      <c r="Z279">
        <v>10.483226776123047</v>
      </c>
      <c r="AA279">
        <v>81.013504028320313</v>
      </c>
      <c r="AB279">
        <v>22.51214599609375</v>
      </c>
      <c r="AC279">
        <v>87.27197265625</v>
      </c>
      <c r="AD279">
        <v>19.687000274658203</v>
      </c>
      <c r="AE279" s="2">
        <f t="shared" si="24"/>
        <v>3.1499200439453125E-2</v>
      </c>
      <c r="AF279">
        <v>3.1499200439453125E-2</v>
      </c>
      <c r="AG279">
        <v>12.96216064453125</v>
      </c>
      <c r="AM279" s="2">
        <f t="shared" si="26"/>
        <v>1.3069999999999999</v>
      </c>
      <c r="AN279" s="2">
        <f>IF(ISNUMBER(AM279),SUMIFS($AM$1:AM279,$A$1:A279,A279,$G$1:G279,G279,$D$1:D279,D279),"")</f>
        <v>1.3069999999999999</v>
      </c>
      <c r="AO279">
        <f t="shared" si="25"/>
        <v>14</v>
      </c>
    </row>
    <row r="280" spans="1:41" x14ac:dyDescent="0.25">
      <c r="A280" s="4" t="s">
        <v>27</v>
      </c>
      <c r="B280" t="s">
        <v>43</v>
      </c>
      <c r="C280" s="3">
        <v>42249</v>
      </c>
      <c r="D280">
        <v>2</v>
      </c>
      <c r="E280" t="s">
        <v>57</v>
      </c>
      <c r="G280" s="25" t="s">
        <v>75</v>
      </c>
      <c r="H280" t="s">
        <v>41</v>
      </c>
      <c r="I280">
        <v>2.1</v>
      </c>
      <c r="J280" s="2" t="s">
        <v>20</v>
      </c>
      <c r="K280" s="2" t="str">
        <f t="shared" si="22"/>
        <v/>
      </c>
      <c r="M280">
        <v>79.321591650358783</v>
      </c>
      <c r="N280">
        <v>79.321591650358783</v>
      </c>
      <c r="O280" s="2">
        <f>IF(ISNUMBER(N280),SUMIFS(N$1:$N280,A$1:$A280,A280,G$1:$G280,G280,D$1:$D280,D280),"")</f>
        <v>79.321591650358783</v>
      </c>
      <c r="W280" s="2" t="str">
        <f t="shared" si="23"/>
        <v/>
      </c>
      <c r="Y280">
        <v>14.465126991271973</v>
      </c>
      <c r="Z280">
        <v>10.912778854370117</v>
      </c>
      <c r="AA280">
        <v>84.301864624023438</v>
      </c>
      <c r="AB280">
        <v>21.238655090332031</v>
      </c>
      <c r="AC280">
        <v>88.595687866210938</v>
      </c>
      <c r="AD280">
        <v>20.263813018798828</v>
      </c>
      <c r="AE280" s="2">
        <f t="shared" si="24"/>
        <v>3.2422100830078127E-2</v>
      </c>
      <c r="AF280">
        <v>3.2422100830078127E-2</v>
      </c>
      <c r="AG280">
        <v>13.48829833984375</v>
      </c>
      <c r="AM280" s="2">
        <f t="shared" si="26"/>
        <v>2.5720000000000001</v>
      </c>
      <c r="AN280" s="2">
        <f>IF(ISNUMBER(AM280),SUMIFS($AM$1:AM280,$A$1:A280,A280,$G$1:G280,G280,$D$1:D280,D280),"")</f>
        <v>2.5720000000000001</v>
      </c>
      <c r="AO280">
        <f t="shared" si="25"/>
        <v>14</v>
      </c>
    </row>
    <row r="281" spans="1:41" x14ac:dyDescent="0.25">
      <c r="A281" s="4" t="s">
        <v>26</v>
      </c>
      <c r="B281" t="s">
        <v>43</v>
      </c>
      <c r="C281" s="3">
        <v>42249</v>
      </c>
      <c r="D281">
        <v>2</v>
      </c>
      <c r="E281" t="s">
        <v>59</v>
      </c>
      <c r="G281" s="25" t="s">
        <v>75</v>
      </c>
      <c r="H281" t="s">
        <v>41</v>
      </c>
      <c r="I281">
        <v>2.1</v>
      </c>
      <c r="J281" s="2" t="s">
        <v>20</v>
      </c>
      <c r="K281" s="2" t="str">
        <f t="shared" si="22"/>
        <v/>
      </c>
      <c r="M281">
        <v>65.506851389204328</v>
      </c>
      <c r="N281">
        <v>65.506851389204328</v>
      </c>
      <c r="O281" s="2">
        <f>IF(ISNUMBER(N281),SUMIFS(N$1:$N281,A$1:$A281,A281,G$1:$G281,G281,D$1:$D281,D281),"")</f>
        <v>65.506851389204328</v>
      </c>
      <c r="W281" s="2" t="str">
        <f t="shared" si="23"/>
        <v/>
      </c>
      <c r="Y281">
        <v>14.433626174926758</v>
      </c>
      <c r="Z281">
        <v>11.180010795593262</v>
      </c>
      <c r="AA281">
        <v>82.663093566894531</v>
      </c>
      <c r="AB281">
        <v>20.95372200012207</v>
      </c>
      <c r="AC281">
        <v>87.8055419921875</v>
      </c>
      <c r="AD281">
        <v>20.27424430847168</v>
      </c>
      <c r="AE281" s="2">
        <f t="shared" si="24"/>
        <v>3.2438790893554684E-2</v>
      </c>
      <c r="AF281">
        <v>3.2438790893554684E-2</v>
      </c>
      <c r="AG281">
        <v>13.226094970703125</v>
      </c>
      <c r="AM281" s="2">
        <f t="shared" si="26"/>
        <v>2.125</v>
      </c>
      <c r="AN281" s="2">
        <f>IF(ISNUMBER(AM281),SUMIFS($AM$1:AM281,$A$1:A281,A281,$G$1:G281,G281,$D$1:D281,D281),"")</f>
        <v>2.125</v>
      </c>
      <c r="AO281">
        <f t="shared" si="25"/>
        <v>14</v>
      </c>
    </row>
    <row r="282" spans="1:41" x14ac:dyDescent="0.25">
      <c r="A282" s="4" t="s">
        <v>23</v>
      </c>
      <c r="B282" t="s">
        <v>43</v>
      </c>
      <c r="C282" s="3">
        <v>42249</v>
      </c>
      <c r="D282">
        <v>2</v>
      </c>
      <c r="E282" t="s">
        <v>55</v>
      </c>
      <c r="G282" s="25" t="s">
        <v>75</v>
      </c>
      <c r="H282" t="s">
        <v>41</v>
      </c>
      <c r="I282">
        <v>2.1</v>
      </c>
      <c r="J282" s="2" t="s">
        <v>20</v>
      </c>
      <c r="K282" s="2" t="str">
        <f t="shared" ref="K282:K345" si="27">IF(ISNUMBER(L282),L282*10,"")</f>
        <v/>
      </c>
      <c r="M282">
        <v>75.73275160978595</v>
      </c>
      <c r="N282">
        <v>75.73275160978595</v>
      </c>
      <c r="O282" s="2">
        <f>IF(ISNUMBER(N282),SUMIFS(N$1:$N282,A$1:$A282,A282,G$1:$G282,G282,D$1:$D282,D282),"")</f>
        <v>75.73275160978595</v>
      </c>
      <c r="W282" s="2" t="str">
        <f t="shared" ref="W282:W345" si="28">IF(ISNUMBER(X282),X282*10,"")</f>
        <v/>
      </c>
      <c r="Y282">
        <v>14.512309074401855</v>
      </c>
      <c r="Z282">
        <v>11.679542541503906</v>
      </c>
      <c r="AA282">
        <v>83.086807250976563</v>
      </c>
      <c r="AB282">
        <v>21.026500701904297</v>
      </c>
      <c r="AC282">
        <v>88.372238159179688</v>
      </c>
      <c r="AD282">
        <v>19.815662384033203</v>
      </c>
      <c r="AE282" s="2">
        <f t="shared" ref="AE282:AE345" si="29">IF(ISNUMBER(AF282),AF282,"")</f>
        <v>3.1705059814453124E-2</v>
      </c>
      <c r="AF282">
        <v>3.1705059814453124E-2</v>
      </c>
      <c r="AG282">
        <v>13.293889160156251</v>
      </c>
      <c r="AM282" s="2">
        <f t="shared" si="26"/>
        <v>2.4009999999999998</v>
      </c>
      <c r="AN282" s="2">
        <f>IF(ISNUMBER(AM282),SUMIFS($AM$1:AM282,$A$1:A282,A282,$G$1:G282,G282,$D$1:D282,D282),"")</f>
        <v>2.4009999999999998</v>
      </c>
      <c r="AO282">
        <f t="shared" si="25"/>
        <v>14</v>
      </c>
    </row>
    <row r="283" spans="1:41" x14ac:dyDescent="0.25">
      <c r="A283" s="4" t="s">
        <v>25</v>
      </c>
      <c r="B283" t="s">
        <v>43</v>
      </c>
      <c r="C283" s="3">
        <v>42249</v>
      </c>
      <c r="D283">
        <v>2</v>
      </c>
      <c r="E283" t="s">
        <v>54</v>
      </c>
      <c r="G283" s="25" t="s">
        <v>75</v>
      </c>
      <c r="H283" t="s">
        <v>41</v>
      </c>
      <c r="I283">
        <v>2.1</v>
      </c>
      <c r="J283" s="2" t="s">
        <v>20</v>
      </c>
      <c r="K283" s="2" t="str">
        <f t="shared" si="27"/>
        <v/>
      </c>
      <c r="M283">
        <v>31.303122972847738</v>
      </c>
      <c r="N283">
        <v>31.303122972847738</v>
      </c>
      <c r="O283" s="2">
        <f>IF(ISNUMBER(N283),SUMIFS(N$1:$N283,A$1:$A283,A283,G$1:$G283,G283,D$1:$D283,D283),"")</f>
        <v>31.303122972847738</v>
      </c>
      <c r="W283" s="2" t="str">
        <f t="shared" si="28"/>
        <v/>
      </c>
      <c r="Y283">
        <v>15.567875862121582</v>
      </c>
      <c r="Z283">
        <v>9.6832380294799805</v>
      </c>
      <c r="AA283">
        <v>80.245002746582031</v>
      </c>
      <c r="AB283">
        <v>22.404886245727539</v>
      </c>
      <c r="AC283">
        <v>87.373504638671875</v>
      </c>
      <c r="AD283">
        <v>21.292329788208008</v>
      </c>
      <c r="AE283" s="2">
        <f t="shared" si="29"/>
        <v>3.4067727661132814E-2</v>
      </c>
      <c r="AF283">
        <v>3.4067727661132814E-2</v>
      </c>
      <c r="AG283">
        <v>12.839200439453125</v>
      </c>
      <c r="AM283" s="2">
        <f t="shared" si="26"/>
        <v>1.0660000000000001</v>
      </c>
      <c r="AN283" s="2">
        <f>IF(ISNUMBER(AM283),SUMIFS($AM$1:AM283,$A$1:A283,A283,$G$1:G283,G283,$D$1:D283,D283),"")</f>
        <v>1.0660000000000001</v>
      </c>
      <c r="AO283">
        <f t="shared" ref="AO283:AO346" si="30">COUNT(L283:AN283)</f>
        <v>14</v>
      </c>
    </row>
    <row r="284" spans="1:41" x14ac:dyDescent="0.25">
      <c r="A284" s="4" t="s">
        <v>28</v>
      </c>
      <c r="B284" t="s">
        <v>43</v>
      </c>
      <c r="C284" s="3">
        <v>42249</v>
      </c>
      <c r="D284">
        <v>3</v>
      </c>
      <c r="E284" t="s">
        <v>58</v>
      </c>
      <c r="G284" s="25" t="s">
        <v>75</v>
      </c>
      <c r="H284" t="s">
        <v>41</v>
      </c>
      <c r="I284">
        <v>2.1</v>
      </c>
      <c r="J284" s="2" t="s">
        <v>20</v>
      </c>
      <c r="K284" s="2" t="str">
        <f t="shared" si="27"/>
        <v/>
      </c>
      <c r="M284">
        <v>46.712018140589571</v>
      </c>
      <c r="N284">
        <v>46.712018140589571</v>
      </c>
      <c r="O284" s="2">
        <f>IF(ISNUMBER(N284),SUMIFS(N$1:$N284,A$1:$A284,A284,G$1:$G284,G284,D$1:$D284,D284),"")</f>
        <v>46.712018140589571</v>
      </c>
      <c r="W284" s="2" t="str">
        <f t="shared" si="28"/>
        <v/>
      </c>
      <c r="Y284">
        <v>15.700291633605957</v>
      </c>
      <c r="Z284">
        <v>13.587567329406738</v>
      </c>
      <c r="AA284">
        <v>80.774703979492188</v>
      </c>
      <c r="AB284">
        <v>22.499399185180664</v>
      </c>
      <c r="AC284">
        <v>86.957069396972656</v>
      </c>
      <c r="AD284">
        <v>17.387622833251953</v>
      </c>
      <c r="AE284" s="2">
        <f t="shared" si="29"/>
        <v>2.7820196533203126E-2</v>
      </c>
      <c r="AF284">
        <v>2.7820196533203126E-2</v>
      </c>
      <c r="AG284">
        <v>12.92395263671875</v>
      </c>
      <c r="AM284" s="2">
        <f t="shared" si="26"/>
        <v>1.3</v>
      </c>
      <c r="AN284" s="2">
        <f>IF(ISNUMBER(AM284),SUMIFS($AM$1:AM284,$A$1:A284,A284,$G$1:G284,G284,$D$1:D284,D284),"")</f>
        <v>1.3</v>
      </c>
      <c r="AO284">
        <f t="shared" si="30"/>
        <v>14</v>
      </c>
    </row>
    <row r="285" spans="1:41" x14ac:dyDescent="0.25">
      <c r="A285" s="4" t="s">
        <v>25</v>
      </c>
      <c r="B285" t="s">
        <v>43</v>
      </c>
      <c r="C285" s="3">
        <v>42249</v>
      </c>
      <c r="D285">
        <v>3</v>
      </c>
      <c r="E285" t="s">
        <v>54</v>
      </c>
      <c r="G285" s="25" t="s">
        <v>75</v>
      </c>
      <c r="H285" t="s">
        <v>41</v>
      </c>
      <c r="I285">
        <v>2.1</v>
      </c>
      <c r="J285" s="2" t="s">
        <v>20</v>
      </c>
      <c r="K285" s="2" t="str">
        <f t="shared" si="27"/>
        <v/>
      </c>
      <c r="M285">
        <v>15.964919190725643</v>
      </c>
      <c r="N285">
        <v>15.964919190725643</v>
      </c>
      <c r="O285" s="2">
        <f>IF(ISNUMBER(N285),SUMIFS(N$1:$N285,A$1:$A285,A285,G$1:$G285,G285,D$1:$D285,D285),"")</f>
        <v>15.964919190725643</v>
      </c>
      <c r="W285" s="2" t="str">
        <f t="shared" si="28"/>
        <v/>
      </c>
      <c r="Y285">
        <v>16.121784210205078</v>
      </c>
      <c r="Z285">
        <v>11.537223815917969</v>
      </c>
      <c r="AA285">
        <v>80.841171264648438</v>
      </c>
      <c r="AB285">
        <v>21.334587097167969</v>
      </c>
      <c r="AC285">
        <v>86.545196533203125</v>
      </c>
      <c r="AD285">
        <v>17.197696685791016</v>
      </c>
      <c r="AE285" s="2">
        <f t="shared" si="29"/>
        <v>2.7516314697265627E-2</v>
      </c>
      <c r="AF285">
        <v>2.7516314697265627E-2</v>
      </c>
      <c r="AG285">
        <v>12.93458740234375</v>
      </c>
      <c r="AM285" s="2">
        <f t="shared" si="26"/>
        <v>0.439</v>
      </c>
      <c r="AN285" s="2">
        <f>IF(ISNUMBER(AM285),SUMIFS($AM$1:AM285,$A$1:A285,A285,$G$1:G285,G285,$D$1:D285,D285),"")</f>
        <v>0.439</v>
      </c>
      <c r="AO285">
        <f t="shared" si="30"/>
        <v>14</v>
      </c>
    </row>
    <row r="286" spans="1:41" x14ac:dyDescent="0.25">
      <c r="A286" s="4" t="s">
        <v>27</v>
      </c>
      <c r="B286" t="s">
        <v>43</v>
      </c>
      <c r="C286" s="3">
        <v>42249</v>
      </c>
      <c r="D286">
        <v>3</v>
      </c>
      <c r="E286" t="s">
        <v>57</v>
      </c>
      <c r="G286" s="25" t="s">
        <v>75</v>
      </c>
      <c r="H286" t="s">
        <v>41</v>
      </c>
      <c r="I286">
        <v>2.1</v>
      </c>
      <c r="J286" s="2" t="s">
        <v>20</v>
      </c>
      <c r="K286" s="2" t="str">
        <f t="shared" si="27"/>
        <v/>
      </c>
      <c r="M286">
        <v>57.60577388809395</v>
      </c>
      <c r="N286">
        <v>57.60577388809395</v>
      </c>
      <c r="O286" s="2">
        <f>IF(ISNUMBER(N286),SUMIFS(N$1:$N286,A$1:$A286,A286,G$1:$G286,G286,D$1:$D286,D286),"")</f>
        <v>57.60577388809395</v>
      </c>
      <c r="W286" s="2" t="str">
        <f t="shared" si="28"/>
        <v/>
      </c>
      <c r="Y286">
        <v>13.801985740661621</v>
      </c>
      <c r="Z286">
        <v>12.364595413208008</v>
      </c>
      <c r="AA286">
        <v>84.489395141601563</v>
      </c>
      <c r="AB286">
        <v>19.961448669433594</v>
      </c>
      <c r="AC286">
        <v>87.476760864257813</v>
      </c>
      <c r="AD286">
        <v>18.684360504150391</v>
      </c>
      <c r="AE286" s="2">
        <f t="shared" si="29"/>
        <v>2.9894976806640626E-2</v>
      </c>
      <c r="AF286">
        <v>2.9894976806640626E-2</v>
      </c>
      <c r="AG286">
        <v>13.51830322265625</v>
      </c>
      <c r="AM286" s="2">
        <f t="shared" si="26"/>
        <v>1.722</v>
      </c>
      <c r="AN286" s="2">
        <f>IF(ISNUMBER(AM286),SUMIFS($AM$1:AM286,$A$1:A286,A286,$G$1:G286,G286,$D$1:D286,D286),"")</f>
        <v>1.722</v>
      </c>
      <c r="AO286">
        <f t="shared" si="30"/>
        <v>14</v>
      </c>
    </row>
    <row r="287" spans="1:41" x14ac:dyDescent="0.25">
      <c r="A287" s="4" t="s">
        <v>23</v>
      </c>
      <c r="B287" t="s">
        <v>43</v>
      </c>
      <c r="C287" s="3">
        <v>42249</v>
      </c>
      <c r="D287">
        <v>3</v>
      </c>
      <c r="E287" t="s">
        <v>55</v>
      </c>
      <c r="G287" s="25" t="s">
        <v>75</v>
      </c>
      <c r="H287" t="s">
        <v>41</v>
      </c>
      <c r="I287">
        <v>2.1</v>
      </c>
      <c r="J287" s="2" t="s">
        <v>20</v>
      </c>
      <c r="K287" s="2" t="str">
        <f t="shared" si="27"/>
        <v/>
      </c>
      <c r="M287">
        <v>56.352393701791286</v>
      </c>
      <c r="N287">
        <v>56.352393701791286</v>
      </c>
      <c r="O287" s="2">
        <f>IF(ISNUMBER(N287),SUMIFS(N$1:$N287,A$1:$A287,A287,G$1:$G287,G287,D$1:$D287,D287),"")</f>
        <v>56.352393701791286</v>
      </c>
      <c r="W287" s="2" t="str">
        <f t="shared" si="28"/>
        <v/>
      </c>
      <c r="Y287">
        <v>13.564265251159668</v>
      </c>
      <c r="Z287">
        <v>13.384069442749023</v>
      </c>
      <c r="AA287">
        <v>83.41656494140625</v>
      </c>
      <c r="AB287">
        <v>18.178878784179688</v>
      </c>
      <c r="AC287">
        <v>87.526718139648438</v>
      </c>
      <c r="AD287">
        <v>16.809856414794922</v>
      </c>
      <c r="AE287" s="2">
        <f t="shared" si="29"/>
        <v>2.6895770263671875E-2</v>
      </c>
      <c r="AF287">
        <v>2.6895770263671875E-2</v>
      </c>
      <c r="AG287">
        <v>13.346650390625001</v>
      </c>
      <c r="AM287" s="2">
        <f t="shared" si="26"/>
        <v>1.516</v>
      </c>
      <c r="AN287" s="2">
        <f>IF(ISNUMBER(AM287),SUMIFS($AM$1:AM287,$A$1:A287,A287,$G$1:G287,G287,$D$1:D287,D287),"")</f>
        <v>1.516</v>
      </c>
      <c r="AO287">
        <f t="shared" si="30"/>
        <v>14</v>
      </c>
    </row>
    <row r="288" spans="1:41" x14ac:dyDescent="0.25">
      <c r="A288" s="4" t="s">
        <v>24</v>
      </c>
      <c r="B288" t="s">
        <v>43</v>
      </c>
      <c r="C288" s="3">
        <v>42249</v>
      </c>
      <c r="D288">
        <v>3</v>
      </c>
      <c r="E288" t="s">
        <v>56</v>
      </c>
      <c r="G288" s="25" t="s">
        <v>75</v>
      </c>
      <c r="H288" t="s">
        <v>41</v>
      </c>
      <c r="I288">
        <v>2.1</v>
      </c>
      <c r="J288" s="2" t="s">
        <v>20</v>
      </c>
      <c r="K288" s="2" t="str">
        <f t="shared" si="27"/>
        <v/>
      </c>
      <c r="M288">
        <v>87.571685306263618</v>
      </c>
      <c r="N288">
        <v>87.571685306263618</v>
      </c>
      <c r="O288" s="2">
        <f>IF(ISNUMBER(N288),SUMIFS(N$1:$N288,A$1:$A288,A288,G$1:$G288,G288,D$1:$D288,D288),"")</f>
        <v>87.571685306263618</v>
      </c>
      <c r="W288" s="2" t="str">
        <f t="shared" si="28"/>
        <v/>
      </c>
      <c r="Y288">
        <v>12.985858917236328</v>
      </c>
      <c r="Z288">
        <v>13.959776878356934</v>
      </c>
      <c r="AA288">
        <v>84.969375610351563</v>
      </c>
      <c r="AB288">
        <v>19.084121704101563</v>
      </c>
      <c r="AC288">
        <v>87.874992370605469</v>
      </c>
      <c r="AD288">
        <v>18.858940124511719</v>
      </c>
      <c r="AE288" s="2">
        <f t="shared" si="29"/>
        <v>3.0174304199218752E-2</v>
      </c>
      <c r="AF288">
        <v>3.0174304199218752E-2</v>
      </c>
      <c r="AG288">
        <v>13.59510009765625</v>
      </c>
      <c r="AM288" s="2">
        <f t="shared" si="26"/>
        <v>2.6419999999999999</v>
      </c>
      <c r="AN288" s="2">
        <f>IF(ISNUMBER(AM288),SUMIFS($AM$1:AM288,$A$1:A288,A288,$G$1:G288,G288,$D$1:D288,D288),"")</f>
        <v>2.6419999999999999</v>
      </c>
      <c r="AO288">
        <f t="shared" si="30"/>
        <v>14</v>
      </c>
    </row>
    <row r="289" spans="1:41" x14ac:dyDescent="0.25">
      <c r="A289" s="4" t="s">
        <v>26</v>
      </c>
      <c r="B289" t="s">
        <v>43</v>
      </c>
      <c r="C289" s="3">
        <v>42249</v>
      </c>
      <c r="D289">
        <v>3</v>
      </c>
      <c r="E289" t="s">
        <v>59</v>
      </c>
      <c r="G289" s="25" t="s">
        <v>75</v>
      </c>
      <c r="H289" t="s">
        <v>41</v>
      </c>
      <c r="I289">
        <v>2.1</v>
      </c>
      <c r="J289" s="2" t="s">
        <v>20</v>
      </c>
      <c r="K289" s="2" t="str">
        <f t="shared" si="27"/>
        <v/>
      </c>
      <c r="M289">
        <v>33.917972062301956</v>
      </c>
      <c r="N289">
        <v>33.917972062301956</v>
      </c>
      <c r="O289" s="2">
        <f>IF(ISNUMBER(N289),SUMIFS(N$1:$N289,A$1:$A289,A289,G$1:$G289,G289,D$1:$D289,D289),"")</f>
        <v>33.917972062301956</v>
      </c>
      <c r="W289" s="2" t="str">
        <f t="shared" si="28"/>
        <v/>
      </c>
      <c r="Y289">
        <v>15.405167579650879</v>
      </c>
      <c r="Z289">
        <v>12.01611328125</v>
      </c>
      <c r="AA289">
        <v>80.612319946289063</v>
      </c>
      <c r="AB289">
        <v>20.638477325439453</v>
      </c>
      <c r="AC289">
        <v>86.697486877441406</v>
      </c>
      <c r="AD289">
        <v>18.078147888183594</v>
      </c>
      <c r="AE289" s="2">
        <f t="shared" si="29"/>
        <v>2.8925036621093751E-2</v>
      </c>
      <c r="AF289">
        <v>2.8925036621093751E-2</v>
      </c>
      <c r="AG289">
        <v>12.897971191406251</v>
      </c>
      <c r="AM289" s="2">
        <f t="shared" si="26"/>
        <v>0.98099999999999998</v>
      </c>
      <c r="AN289" s="2">
        <f>IF(ISNUMBER(AM289),SUMIFS($AM$1:AM289,$A$1:A289,A289,$G$1:G289,G289,$D$1:D289,D289),"")</f>
        <v>0.98099999999999998</v>
      </c>
      <c r="AO289">
        <f t="shared" si="30"/>
        <v>14</v>
      </c>
    </row>
    <row r="290" spans="1:41" x14ac:dyDescent="0.25">
      <c r="A290" s="4" t="s">
        <v>27</v>
      </c>
      <c r="B290" t="s">
        <v>43</v>
      </c>
      <c r="C290" s="3">
        <v>42249</v>
      </c>
      <c r="D290">
        <v>4</v>
      </c>
      <c r="E290" t="s">
        <v>57</v>
      </c>
      <c r="G290" s="25" t="s">
        <v>75</v>
      </c>
      <c r="H290" t="s">
        <v>41</v>
      </c>
      <c r="I290">
        <v>2.1</v>
      </c>
      <c r="J290" s="2" t="s">
        <v>20</v>
      </c>
      <c r="K290" s="2" t="str">
        <f t="shared" si="27"/>
        <v/>
      </c>
      <c r="M290">
        <v>70.040886367416988</v>
      </c>
      <c r="N290">
        <v>70.040886367416988</v>
      </c>
      <c r="O290" s="2">
        <f>IF(ISNUMBER(N290),SUMIFS(N$1:$N290,A$1:$A290,A290,G$1:$G290,G290,D$1:$D290,D290),"")</f>
        <v>70.040886367416988</v>
      </c>
      <c r="W290" s="2" t="str">
        <f t="shared" si="28"/>
        <v/>
      </c>
      <c r="Y290">
        <v>17.01878547668457</v>
      </c>
      <c r="Z290">
        <v>24.048061370849609</v>
      </c>
      <c r="AA290">
        <v>82.055908203125</v>
      </c>
      <c r="AB290">
        <v>33.535858154296875</v>
      </c>
      <c r="AC290">
        <v>91.082008361816406</v>
      </c>
      <c r="AD290">
        <v>20.703187942504883</v>
      </c>
      <c r="AE290" s="2">
        <f t="shared" si="29"/>
        <v>3.312510070800781E-2</v>
      </c>
      <c r="AF290">
        <v>3.312510070800781E-2</v>
      </c>
      <c r="AG290">
        <v>13.128945312500001</v>
      </c>
      <c r="AM290" s="2">
        <f t="shared" si="26"/>
        <v>2.3199999999999998</v>
      </c>
      <c r="AN290" s="2">
        <f>IF(ISNUMBER(AM290),SUMIFS($AM$1:AM290,$A$1:A290,A290,$G$1:G290,G290,$D$1:D290,D290),"")</f>
        <v>2.3199999999999998</v>
      </c>
      <c r="AO290">
        <f t="shared" si="30"/>
        <v>14</v>
      </c>
    </row>
    <row r="291" spans="1:41" x14ac:dyDescent="0.25">
      <c r="A291" s="4" t="s">
        <v>28</v>
      </c>
      <c r="B291" t="s">
        <v>43</v>
      </c>
      <c r="C291" s="3">
        <v>42249</v>
      </c>
      <c r="D291">
        <v>4</v>
      </c>
      <c r="E291" t="s">
        <v>58</v>
      </c>
      <c r="G291" s="25" t="s">
        <v>75</v>
      </c>
      <c r="H291" t="s">
        <v>41</v>
      </c>
      <c r="I291">
        <v>2.1</v>
      </c>
      <c r="J291" s="2" t="s">
        <v>20</v>
      </c>
      <c r="K291" s="2" t="str">
        <f t="shared" si="27"/>
        <v/>
      </c>
      <c r="M291">
        <v>22.068380149067668</v>
      </c>
      <c r="N291">
        <v>22.068380149067668</v>
      </c>
      <c r="O291" s="2">
        <f>IF(ISNUMBER(N291),SUMIFS(N$1:$N291,A$1:$A291,A291,G$1:$G291,G291,D$1:$D291,D291),"")</f>
        <v>22.068380149067668</v>
      </c>
      <c r="W291" s="2" t="str">
        <f t="shared" si="28"/>
        <v/>
      </c>
      <c r="Y291">
        <v>14.098852157592773</v>
      </c>
      <c r="Z291">
        <v>13.579017639160156</v>
      </c>
      <c r="AA291">
        <v>83.501998901367188</v>
      </c>
      <c r="AB291">
        <v>19.803524017333984</v>
      </c>
      <c r="AC291">
        <v>87.844390869140625</v>
      </c>
      <c r="AD291">
        <v>18.156829833984375</v>
      </c>
      <c r="AE291" s="2">
        <f t="shared" si="29"/>
        <v>2.9050927734374999E-2</v>
      </c>
      <c r="AF291">
        <v>2.9050927734374999E-2</v>
      </c>
      <c r="AG291">
        <v>13.360319824218751</v>
      </c>
      <c r="AM291" s="2">
        <f t="shared" si="26"/>
        <v>0.64100000000000001</v>
      </c>
      <c r="AN291" s="2">
        <f>IF(ISNUMBER(AM291),SUMIFS($AM$1:AM291,$A$1:A291,A291,$G$1:G291,G291,$D$1:D291,D291),"")</f>
        <v>0.64100000000000001</v>
      </c>
      <c r="AO291">
        <f t="shared" si="30"/>
        <v>14</v>
      </c>
    </row>
    <row r="292" spans="1:41" x14ac:dyDescent="0.25">
      <c r="A292" s="4" t="s">
        <v>24</v>
      </c>
      <c r="B292" t="s">
        <v>43</v>
      </c>
      <c r="C292" s="3">
        <v>42249</v>
      </c>
      <c r="D292">
        <v>4</v>
      </c>
      <c r="E292" t="s">
        <v>56</v>
      </c>
      <c r="G292" s="25" t="s">
        <v>75</v>
      </c>
      <c r="H292" t="s">
        <v>41</v>
      </c>
      <c r="I292">
        <v>2.1</v>
      </c>
      <c r="J292" s="2" t="s">
        <v>20</v>
      </c>
      <c r="K292" s="2" t="str">
        <f t="shared" si="27"/>
        <v/>
      </c>
      <c r="M292">
        <v>72.985149027021436</v>
      </c>
      <c r="N292">
        <v>72.985149027021436</v>
      </c>
      <c r="O292" s="2">
        <f>IF(ISNUMBER(N292),SUMIFS(N$1:$N292,A$1:$A292,A292,G$1:$G292,G292,D$1:$D292,D292),"")</f>
        <v>72.985149027021436</v>
      </c>
      <c r="W292" s="2" t="str">
        <f t="shared" si="28"/>
        <v/>
      </c>
      <c r="Y292">
        <v>15.489056587219238</v>
      </c>
      <c r="Z292">
        <v>12.227267265319824</v>
      </c>
      <c r="AA292">
        <v>81.711692810058594</v>
      </c>
      <c r="AB292">
        <v>22.161281585693359</v>
      </c>
      <c r="AC292">
        <v>87.220680236816406</v>
      </c>
      <c r="AD292">
        <v>17.603490829467773</v>
      </c>
      <c r="AE292" s="2">
        <f t="shared" si="29"/>
        <v>2.816558532714844E-2</v>
      </c>
      <c r="AF292">
        <v>2.816558532714844E-2</v>
      </c>
      <c r="AG292">
        <v>13.073870849609376</v>
      </c>
      <c r="AM292" s="2">
        <f t="shared" si="26"/>
        <v>2.056</v>
      </c>
      <c r="AN292" s="2">
        <f>IF(ISNUMBER(AM292),SUMIFS($AM$1:AM292,$A$1:A292,A292,$G$1:G292,G292,$D$1:D292,D292),"")</f>
        <v>2.056</v>
      </c>
      <c r="AO292">
        <f t="shared" si="30"/>
        <v>14</v>
      </c>
    </row>
    <row r="293" spans="1:41" x14ac:dyDescent="0.25">
      <c r="A293" s="4" t="s">
        <v>26</v>
      </c>
      <c r="B293" t="s">
        <v>43</v>
      </c>
      <c r="C293" s="3">
        <v>42249</v>
      </c>
      <c r="D293">
        <v>4</v>
      </c>
      <c r="E293" t="s">
        <v>59</v>
      </c>
      <c r="G293" s="25" t="s">
        <v>75</v>
      </c>
      <c r="H293" t="s">
        <v>41</v>
      </c>
      <c r="I293">
        <v>2.1</v>
      </c>
      <c r="J293" s="2" t="s">
        <v>20</v>
      </c>
      <c r="K293" s="2" t="str">
        <f t="shared" si="27"/>
        <v/>
      </c>
      <c r="M293">
        <v>35.065362241205939</v>
      </c>
      <c r="N293">
        <v>35.065362241205939</v>
      </c>
      <c r="O293" s="2">
        <f>IF(ISNUMBER(N293),SUMIFS(N$1:$N293,A$1:$A293,A293,G$1:$G293,G293,D$1:$D293,D293),"")</f>
        <v>35.065362241205939</v>
      </c>
      <c r="W293" s="2" t="str">
        <f t="shared" si="28"/>
        <v/>
      </c>
      <c r="Y293">
        <v>12.877721786499023</v>
      </c>
      <c r="Z293">
        <v>15.872649192810059</v>
      </c>
      <c r="AA293">
        <v>85.207107543945313</v>
      </c>
      <c r="AB293">
        <v>18.996437072753906</v>
      </c>
      <c r="AC293">
        <v>88.668746948242188</v>
      </c>
      <c r="AD293">
        <v>19.174013137817383</v>
      </c>
      <c r="AE293" s="2">
        <f t="shared" si="29"/>
        <v>3.0678421020507815E-2</v>
      </c>
      <c r="AF293">
        <v>3.0678421020507815E-2</v>
      </c>
      <c r="AG293">
        <v>13.63313720703125</v>
      </c>
      <c r="AM293" s="2">
        <f t="shared" si="26"/>
        <v>1.0760000000000001</v>
      </c>
      <c r="AN293" s="2">
        <f>IF(ISNUMBER(AM293),SUMIFS($AM$1:AM293,$A$1:A293,A293,$G$1:G293,G293,$D$1:D293,D293),"")</f>
        <v>1.0760000000000001</v>
      </c>
      <c r="AO293">
        <f t="shared" si="30"/>
        <v>14</v>
      </c>
    </row>
    <row r="294" spans="1:41" x14ac:dyDescent="0.25">
      <c r="A294" s="4" t="s">
        <v>23</v>
      </c>
      <c r="B294" t="s">
        <v>43</v>
      </c>
      <c r="C294" s="3">
        <v>42249</v>
      </c>
      <c r="D294">
        <v>4</v>
      </c>
      <c r="E294" t="s">
        <v>55</v>
      </c>
      <c r="G294" s="25" t="s">
        <v>75</v>
      </c>
      <c r="H294" t="s">
        <v>41</v>
      </c>
      <c r="I294">
        <v>2.1</v>
      </c>
      <c r="J294" s="2" t="s">
        <v>20</v>
      </c>
      <c r="K294" s="2" t="str">
        <f t="shared" si="27"/>
        <v/>
      </c>
      <c r="M294">
        <v>44.904303032994356</v>
      </c>
      <c r="N294">
        <v>44.904303032994356</v>
      </c>
      <c r="O294" s="2">
        <f>IF(ISNUMBER(N294),SUMIFS(N$1:$N294,A$1:$A294,A294,G$1:$G294,G294,D$1:$D294,D294),"")</f>
        <v>44.904303032994356</v>
      </c>
      <c r="W294" s="2" t="str">
        <f t="shared" si="28"/>
        <v/>
      </c>
      <c r="Y294">
        <v>14.543343544006348</v>
      </c>
      <c r="Z294">
        <v>13.606731414794922</v>
      </c>
      <c r="AA294">
        <v>82.501327514648438</v>
      </c>
      <c r="AB294">
        <v>20.393646240234375</v>
      </c>
      <c r="AC294">
        <v>87.159439086914063</v>
      </c>
      <c r="AD294">
        <v>16.968147277832031</v>
      </c>
      <c r="AE294" s="2">
        <f t="shared" si="29"/>
        <v>2.7149035644531253E-2</v>
      </c>
      <c r="AF294">
        <v>2.7149035644531253E-2</v>
      </c>
      <c r="AG294">
        <v>13.20021240234375</v>
      </c>
      <c r="AM294" s="2">
        <f t="shared" si="26"/>
        <v>1.2190000000000001</v>
      </c>
      <c r="AN294" s="2">
        <f>IF(ISNUMBER(AM294),SUMIFS($AM$1:AM294,$A$1:A294,A294,$G$1:G294,G294,$D$1:D294,D294),"")</f>
        <v>1.2190000000000001</v>
      </c>
      <c r="AO294">
        <f t="shared" si="30"/>
        <v>14</v>
      </c>
    </row>
    <row r="295" spans="1:41" x14ac:dyDescent="0.25">
      <c r="A295" s="4" t="s">
        <v>25</v>
      </c>
      <c r="B295" t="s">
        <v>43</v>
      </c>
      <c r="C295" s="3">
        <v>42249</v>
      </c>
      <c r="D295">
        <v>4</v>
      </c>
      <c r="E295" t="s">
        <v>54</v>
      </c>
      <c r="G295" s="25" t="s">
        <v>75</v>
      </c>
      <c r="H295" t="s">
        <v>41</v>
      </c>
      <c r="I295">
        <v>2.1</v>
      </c>
      <c r="J295" s="2" t="s">
        <v>20</v>
      </c>
      <c r="K295" s="2" t="str">
        <f t="shared" si="27"/>
        <v/>
      </c>
      <c r="M295">
        <v>23.658988980194209</v>
      </c>
      <c r="N295">
        <v>23.658988980194209</v>
      </c>
      <c r="O295" s="2">
        <f>IF(ISNUMBER(N295),SUMIFS(N$1:$N295,A$1:$A295,A295,G$1:$G295,G295,D$1:$D295,D295),"")</f>
        <v>23.658988980194209</v>
      </c>
      <c r="W295" s="2" t="str">
        <f t="shared" si="28"/>
        <v/>
      </c>
      <c r="Y295">
        <v>14.093723297119141</v>
      </c>
      <c r="Z295">
        <v>13.855857849121094</v>
      </c>
      <c r="AA295">
        <v>83.432395935058594</v>
      </c>
      <c r="AB295">
        <v>20.385093688964844</v>
      </c>
      <c r="AC295">
        <v>88.050994873046875</v>
      </c>
      <c r="AD295">
        <v>17.422512054443359</v>
      </c>
      <c r="AE295" s="2">
        <f t="shared" si="29"/>
        <v>2.7876019287109376E-2</v>
      </c>
      <c r="AF295">
        <v>2.7876019287109376E-2</v>
      </c>
      <c r="AG295">
        <v>13.349183349609376</v>
      </c>
      <c r="AM295" s="2">
        <f t="shared" si="26"/>
        <v>0.66</v>
      </c>
      <c r="AN295" s="2">
        <f>IF(ISNUMBER(AM295),SUMIFS($AM$1:AM295,$A$1:A295,A295,$G$1:G295,G295,$D$1:D295,D295),"")</f>
        <v>0.66</v>
      </c>
      <c r="AO295">
        <f t="shared" si="30"/>
        <v>14</v>
      </c>
    </row>
    <row r="296" spans="1:41" x14ac:dyDescent="0.25">
      <c r="A296" s="4" t="s">
        <v>25</v>
      </c>
      <c r="B296" t="s">
        <v>43</v>
      </c>
      <c r="C296" s="3">
        <v>42283</v>
      </c>
      <c r="D296">
        <v>1</v>
      </c>
      <c r="E296" t="s">
        <v>54</v>
      </c>
      <c r="G296" s="25" t="s">
        <v>75</v>
      </c>
      <c r="H296" t="s">
        <v>41</v>
      </c>
      <c r="I296">
        <v>2.2000000000000002</v>
      </c>
      <c r="J296" s="2" t="s">
        <v>20</v>
      </c>
      <c r="K296" s="2" t="str">
        <f t="shared" si="27"/>
        <v/>
      </c>
      <c r="M296">
        <v>42.086663629712461</v>
      </c>
      <c r="N296">
        <v>42.086663629712461</v>
      </c>
      <c r="O296" s="2">
        <f>IF(ISNUMBER(N296),SUMIFS(N$1:$N296,A$1:$A296,A296,G$1:$G296,G296,D$1:$D296,D296),"")</f>
        <v>65.489881572179556</v>
      </c>
      <c r="W296" s="2" t="str">
        <f t="shared" si="28"/>
        <v/>
      </c>
      <c r="Y296">
        <v>17.302555084228516</v>
      </c>
      <c r="Z296">
        <v>6.4315099716186523</v>
      </c>
      <c r="AA296">
        <v>73.970695495605469</v>
      </c>
      <c r="AB296">
        <v>24.801952362060547</v>
      </c>
      <c r="AC296">
        <v>83.880203247070313</v>
      </c>
      <c r="AD296">
        <v>19.852411270141602</v>
      </c>
      <c r="AE296" s="2">
        <f t="shared" si="29"/>
        <v>3.1763858032226561E-2</v>
      </c>
      <c r="AF296">
        <v>3.1763858032226561E-2</v>
      </c>
      <c r="AG296">
        <v>11.835311279296874</v>
      </c>
      <c r="AM296" s="2">
        <f t="shared" si="26"/>
        <v>1.337</v>
      </c>
      <c r="AN296" s="2">
        <f>IF(ISNUMBER(AM296),SUMIFS($AM$1:AM296,$A$1:A296,A296,$G$1:G296,G296,$D$1:D296,D296),"")</f>
        <v>2.0939999999999999</v>
      </c>
      <c r="AO296">
        <f t="shared" si="30"/>
        <v>14</v>
      </c>
    </row>
    <row r="297" spans="1:41" x14ac:dyDescent="0.25">
      <c r="A297" s="4" t="s">
        <v>23</v>
      </c>
      <c r="B297" t="s">
        <v>43</v>
      </c>
      <c r="C297" s="3">
        <v>42283</v>
      </c>
      <c r="D297">
        <v>1</v>
      </c>
      <c r="E297" t="s">
        <v>55</v>
      </c>
      <c r="G297" s="25" t="s">
        <v>75</v>
      </c>
      <c r="H297" t="s">
        <v>41</v>
      </c>
      <c r="I297">
        <v>2.2000000000000002</v>
      </c>
      <c r="J297" s="2" t="s">
        <v>20</v>
      </c>
      <c r="K297" s="2" t="str">
        <f t="shared" si="27"/>
        <v/>
      </c>
      <c r="M297">
        <v>73.639125662653015</v>
      </c>
      <c r="N297">
        <v>73.639125662653015</v>
      </c>
      <c r="O297" s="2">
        <f>IF(ISNUMBER(N297),SUMIFS(N$1:$N297,A$1:$A297,A297,G$1:$G297,G297,D$1:$D297,D297),"")</f>
        <v>107.67521303207371</v>
      </c>
      <c r="W297" s="2" t="str">
        <f t="shared" si="28"/>
        <v/>
      </c>
      <c r="Y297">
        <v>18.118350982666016</v>
      </c>
      <c r="Z297">
        <v>6.8870677947998047</v>
      </c>
      <c r="AA297">
        <v>76.602577209472656</v>
      </c>
      <c r="AB297">
        <v>24.938446044921875</v>
      </c>
      <c r="AC297">
        <v>85.78790283203125</v>
      </c>
      <c r="AD297">
        <v>21.427829742431641</v>
      </c>
      <c r="AE297" s="2">
        <f t="shared" si="29"/>
        <v>3.428452758789062E-2</v>
      </c>
      <c r="AF297">
        <v>3.428452758789062E-2</v>
      </c>
      <c r="AG297">
        <v>12.256412353515625</v>
      </c>
      <c r="AM297" s="2">
        <f t="shared" si="26"/>
        <v>2.5249999999999999</v>
      </c>
      <c r="AN297" s="2">
        <f>IF(ISNUMBER(AM297),SUMIFS($AM$1:AM297,$A$1:A297,A297,$G$1:G297,G297,$D$1:D297,D297),"")</f>
        <v>3.5759999999999996</v>
      </c>
      <c r="AO297">
        <f t="shared" si="30"/>
        <v>14</v>
      </c>
    </row>
    <row r="298" spans="1:41" x14ac:dyDescent="0.25">
      <c r="A298" s="4" t="s">
        <v>24</v>
      </c>
      <c r="B298" t="s">
        <v>43</v>
      </c>
      <c r="C298" s="3">
        <v>42283</v>
      </c>
      <c r="D298">
        <v>1</v>
      </c>
      <c r="E298" t="s">
        <v>56</v>
      </c>
      <c r="G298" s="25" t="s">
        <v>75</v>
      </c>
      <c r="H298" t="s">
        <v>41</v>
      </c>
      <c r="I298">
        <v>2.2000000000000002</v>
      </c>
      <c r="J298" s="2" t="s">
        <v>20</v>
      </c>
      <c r="K298" s="2" t="str">
        <f t="shared" si="27"/>
        <v/>
      </c>
      <c r="M298">
        <v>100.51217407539247</v>
      </c>
      <c r="N298">
        <v>100.51217407539247</v>
      </c>
      <c r="O298" s="2">
        <f>IF(ISNUMBER(N298),SUMIFS(N$1:$N298,A$1:$A298,A298,G$1:$G298,G298,D$1:$D298,D298),"")</f>
        <v>175.85731454354308</v>
      </c>
      <c r="W298" s="2" t="str">
        <f t="shared" si="28"/>
        <v/>
      </c>
      <c r="Y298">
        <v>17.547666549682617</v>
      </c>
      <c r="Z298">
        <v>8.7968111038208008</v>
      </c>
      <c r="AA298">
        <v>77.4720458984375</v>
      </c>
      <c r="AB298">
        <v>24.445053100585938</v>
      </c>
      <c r="AC298">
        <v>86.261749267578125</v>
      </c>
      <c r="AD298">
        <v>24.758563995361328</v>
      </c>
      <c r="AE298" s="2">
        <f t="shared" si="29"/>
        <v>3.9613702392578123E-2</v>
      </c>
      <c r="AF298">
        <v>3.9613702392578123E-2</v>
      </c>
      <c r="AG298">
        <v>12.39552734375</v>
      </c>
      <c r="AM298" s="2">
        <f t="shared" si="26"/>
        <v>3.9820000000000002</v>
      </c>
      <c r="AN298" s="2">
        <f>IF(ISNUMBER(AM298),SUMIFS($AM$1:AM298,$A$1:A298,A298,$G$1:G298,G298,$D$1:D298,D298),"")</f>
        <v>6.4260000000000002</v>
      </c>
      <c r="AO298">
        <f t="shared" si="30"/>
        <v>14</v>
      </c>
    </row>
    <row r="299" spans="1:41" x14ac:dyDescent="0.25">
      <c r="A299" s="4" t="s">
        <v>27</v>
      </c>
      <c r="B299" t="s">
        <v>43</v>
      </c>
      <c r="C299" s="3">
        <v>42283</v>
      </c>
      <c r="D299">
        <v>1</v>
      </c>
      <c r="E299" t="s">
        <v>57</v>
      </c>
      <c r="G299" s="25" t="s">
        <v>75</v>
      </c>
      <c r="H299" t="s">
        <v>41</v>
      </c>
      <c r="I299">
        <v>2.2000000000000002</v>
      </c>
      <c r="J299" s="2" t="s">
        <v>20</v>
      </c>
      <c r="K299" s="2" t="str">
        <f t="shared" si="27"/>
        <v/>
      </c>
      <c r="M299">
        <v>105.8673118152672</v>
      </c>
      <c r="N299">
        <v>105.8673118152672</v>
      </c>
      <c r="O299" s="2">
        <f>IF(ISNUMBER(N299),SUMIFS(N$1:$N299,A$1:$A299,A299,G$1:$G299,G299,D$1:$D299,D299),"")</f>
        <v>158.60388914200848</v>
      </c>
      <c r="W299" s="2" t="str">
        <f t="shared" si="28"/>
        <v/>
      </c>
      <c r="Y299">
        <v>16.773767471313477</v>
      </c>
      <c r="Z299">
        <v>7.2005748748779297</v>
      </c>
      <c r="AA299">
        <v>75.333061218261719</v>
      </c>
      <c r="AB299">
        <v>24.5111083984375</v>
      </c>
      <c r="AC299">
        <v>85.392066955566406</v>
      </c>
      <c r="AD299">
        <v>23.436176300048828</v>
      </c>
      <c r="AE299" s="2">
        <f t="shared" si="29"/>
        <v>3.7497882080078121E-2</v>
      </c>
      <c r="AF299">
        <v>3.7497882080078121E-2</v>
      </c>
      <c r="AG299">
        <v>12.053289794921875</v>
      </c>
      <c r="AM299" s="2">
        <f t="shared" si="26"/>
        <v>3.97</v>
      </c>
      <c r="AN299" s="2">
        <f>IF(ISNUMBER(AM299),SUMIFS($AM$1:AM299,$A$1:A299,A299,$G$1:G299,G299,$D$1:D299,D299),"")</f>
        <v>5.5869999999999997</v>
      </c>
      <c r="AO299">
        <f t="shared" si="30"/>
        <v>14</v>
      </c>
    </row>
    <row r="300" spans="1:41" x14ac:dyDescent="0.25">
      <c r="A300" s="4" t="s">
        <v>28</v>
      </c>
      <c r="B300" t="s">
        <v>43</v>
      </c>
      <c r="C300" s="3">
        <v>42283</v>
      </c>
      <c r="D300">
        <v>1</v>
      </c>
      <c r="E300" t="s">
        <v>58</v>
      </c>
      <c r="G300" s="25" t="s">
        <v>75</v>
      </c>
      <c r="H300" t="s">
        <v>41</v>
      </c>
      <c r="I300">
        <v>2.2000000000000002</v>
      </c>
      <c r="J300" s="2" t="s">
        <v>20</v>
      </c>
      <c r="K300" s="2" t="str">
        <f t="shared" si="27"/>
        <v/>
      </c>
      <c r="M300">
        <v>45.754446356855993</v>
      </c>
      <c r="N300">
        <v>45.754446356855993</v>
      </c>
      <c r="O300" s="2">
        <f>IF(ISNUMBER(N300),SUMIFS(N$1:$N300,A$1:$A300,A300,G$1:$G300,G300,D$1:$D300,D300),"")</f>
        <v>67.851119300986568</v>
      </c>
      <c r="W300" s="2" t="str">
        <f t="shared" si="28"/>
        <v/>
      </c>
      <c r="Y300">
        <v>17.567081451416016</v>
      </c>
      <c r="Z300">
        <v>7.3083071708679199</v>
      </c>
      <c r="AA300">
        <v>75.377090454101563</v>
      </c>
      <c r="AB300">
        <v>24.431236267089844</v>
      </c>
      <c r="AC300">
        <v>84.859283447265625</v>
      </c>
      <c r="AD300">
        <v>20.360328674316406</v>
      </c>
      <c r="AE300" s="2">
        <f t="shared" si="29"/>
        <v>3.2576525878906248E-2</v>
      </c>
      <c r="AF300">
        <v>3.2576525878906248E-2</v>
      </c>
      <c r="AG300">
        <v>12.060334472656251</v>
      </c>
      <c r="AM300" s="2">
        <f t="shared" si="26"/>
        <v>1.4910000000000001</v>
      </c>
      <c r="AN300" s="2">
        <f>IF(ISNUMBER(AM300),SUMIFS($AM$1:AM300,$A$1:A300,A300,$G$1:G300,G300,$D$1:D300,D300),"")</f>
        <v>2.2130000000000001</v>
      </c>
      <c r="AO300">
        <f t="shared" si="30"/>
        <v>14</v>
      </c>
    </row>
    <row r="301" spans="1:41" x14ac:dyDescent="0.25">
      <c r="A301" s="4" t="s">
        <v>26</v>
      </c>
      <c r="B301" t="s">
        <v>43</v>
      </c>
      <c r="C301" s="3">
        <v>42283</v>
      </c>
      <c r="D301">
        <v>1</v>
      </c>
      <c r="E301" t="s">
        <v>59</v>
      </c>
      <c r="G301" s="25" t="s">
        <v>75</v>
      </c>
      <c r="H301" t="s">
        <v>41</v>
      </c>
      <c r="I301">
        <v>2.2000000000000002</v>
      </c>
      <c r="J301" s="2" t="s">
        <v>20</v>
      </c>
      <c r="K301" s="2" t="str">
        <f t="shared" si="27"/>
        <v/>
      </c>
      <c r="M301">
        <v>55.016407705474592</v>
      </c>
      <c r="N301">
        <v>55.016407705474592</v>
      </c>
      <c r="O301" s="2">
        <f>IF(ISNUMBER(N301),SUMIFS(N$1:$N301,A$1:$A301,A301,G$1:$G301,G301,D$1:$D301,D301),"")</f>
        <v>77.605022640179385</v>
      </c>
      <c r="W301" s="2" t="str">
        <f t="shared" si="28"/>
        <v/>
      </c>
      <c r="Y301">
        <v>17.558624267578125</v>
      </c>
      <c r="Z301">
        <v>7.2230491638183594</v>
      </c>
      <c r="AA301">
        <v>75.274154663085938</v>
      </c>
      <c r="AB301">
        <v>25.312103271484375</v>
      </c>
      <c r="AC301">
        <v>85.326980590820313</v>
      </c>
      <c r="AD301">
        <v>19.926845550537109</v>
      </c>
      <c r="AE301" s="2">
        <f t="shared" si="29"/>
        <v>3.1882952880859378E-2</v>
      </c>
      <c r="AF301">
        <v>3.1882952880859378E-2</v>
      </c>
      <c r="AG301">
        <v>12.04386474609375</v>
      </c>
      <c r="AM301" s="2">
        <f t="shared" si="26"/>
        <v>1.754</v>
      </c>
      <c r="AN301" s="2">
        <f>IF(ISNUMBER(AM301),SUMIFS($AM$1:AM301,$A$1:A301,A301,$G$1:G301,G301,$D$1:D301,D301),"")</f>
        <v>2.5510000000000002</v>
      </c>
      <c r="AO301">
        <f t="shared" si="30"/>
        <v>14</v>
      </c>
    </row>
    <row r="302" spans="1:41" x14ac:dyDescent="0.25">
      <c r="A302" s="4" t="s">
        <v>24</v>
      </c>
      <c r="B302" t="s">
        <v>43</v>
      </c>
      <c r="C302" s="3">
        <v>42283</v>
      </c>
      <c r="D302">
        <v>2</v>
      </c>
      <c r="E302" t="s">
        <v>56</v>
      </c>
      <c r="G302" s="25" t="s">
        <v>75</v>
      </c>
      <c r="H302" t="s">
        <v>41</v>
      </c>
      <c r="I302">
        <v>2.2000000000000002</v>
      </c>
      <c r="J302" s="2" t="s">
        <v>20</v>
      </c>
      <c r="K302" s="2" t="str">
        <f t="shared" si="27"/>
        <v/>
      </c>
      <c r="M302">
        <v>142.46619785710232</v>
      </c>
      <c r="N302">
        <v>142.46619785710232</v>
      </c>
      <c r="O302" s="2">
        <f>IF(ISNUMBER(N302),SUMIFS(N$1:$N302,A$1:$A302,A302,G$1:$G302,G302,D$1:$D302,D302),"")</f>
        <v>211.97784932620061</v>
      </c>
      <c r="W302" s="2" t="str">
        <f t="shared" si="28"/>
        <v/>
      </c>
      <c r="Y302">
        <v>18.484909057617188</v>
      </c>
      <c r="Z302">
        <v>6.5884609222412109</v>
      </c>
      <c r="AA302">
        <v>78.322311401367188</v>
      </c>
      <c r="AB302">
        <v>25.639949798583984</v>
      </c>
      <c r="AC302">
        <v>87.260574340820313</v>
      </c>
      <c r="AD302">
        <v>24.103952407836914</v>
      </c>
      <c r="AE302" s="2">
        <f t="shared" si="29"/>
        <v>3.8566323852539067E-2</v>
      </c>
      <c r="AF302">
        <v>3.8566323852539067E-2</v>
      </c>
      <c r="AG302">
        <v>12.531569824218749</v>
      </c>
      <c r="AM302" s="2">
        <f t="shared" si="26"/>
        <v>5.4939999999999998</v>
      </c>
      <c r="AN302" s="2">
        <f>IF(ISNUMBER(AM302),SUMIFS($AM$1:AM302,$A$1:A302,A302,$G$1:G302,G302,$D$1:D302,D302),"")</f>
        <v>7.8460000000000001</v>
      </c>
      <c r="AO302">
        <f t="shared" si="30"/>
        <v>14</v>
      </c>
    </row>
    <row r="303" spans="1:41" x14ac:dyDescent="0.25">
      <c r="A303" s="4" t="s">
        <v>28</v>
      </c>
      <c r="B303" t="s">
        <v>43</v>
      </c>
      <c r="C303" s="3">
        <v>42283</v>
      </c>
      <c r="D303">
        <v>2</v>
      </c>
      <c r="E303" t="s">
        <v>58</v>
      </c>
      <c r="G303" s="25" t="s">
        <v>75</v>
      </c>
      <c r="H303" t="s">
        <v>41</v>
      </c>
      <c r="I303">
        <v>2.2000000000000002</v>
      </c>
      <c r="J303" s="2" t="s">
        <v>20</v>
      </c>
      <c r="K303" s="2" t="str">
        <f t="shared" si="27"/>
        <v/>
      </c>
      <c r="M303">
        <v>60.107250249354976</v>
      </c>
      <c r="N303">
        <v>60.107250249354976</v>
      </c>
      <c r="O303" s="2">
        <f>IF(ISNUMBER(N303),SUMIFS(N$1:$N303,A$1:$A303,A303,G$1:$G303,G303,D$1:$D303,D303),"")</f>
        <v>101.60491836270187</v>
      </c>
      <c r="W303" s="2" t="str">
        <f t="shared" si="28"/>
        <v/>
      </c>
      <c r="Y303">
        <v>19.003307342529297</v>
      </c>
      <c r="Z303">
        <v>4.0816731452941895</v>
      </c>
      <c r="AA303">
        <v>75.591552734375</v>
      </c>
      <c r="AB303">
        <v>26.374900817871094</v>
      </c>
      <c r="AC303">
        <v>86.033134460449219</v>
      </c>
      <c r="AD303">
        <v>21.218244552612305</v>
      </c>
      <c r="AE303" s="2">
        <f t="shared" si="29"/>
        <v>3.394919128417969E-2</v>
      </c>
      <c r="AF303">
        <v>3.394919128417969E-2</v>
      </c>
      <c r="AG303">
        <v>12.0946484375</v>
      </c>
      <c r="AM303" s="2">
        <f t="shared" si="26"/>
        <v>2.0409999999999999</v>
      </c>
      <c r="AN303" s="2">
        <f>IF(ISNUMBER(AM303),SUMIFS($AM$1:AM303,$A$1:A303,A303,$G$1:G303,G303,$D$1:D303,D303),"")</f>
        <v>3.3479999999999999</v>
      </c>
      <c r="AO303">
        <f t="shared" si="30"/>
        <v>14</v>
      </c>
    </row>
    <row r="304" spans="1:41" x14ac:dyDescent="0.25">
      <c r="A304" s="4" t="s">
        <v>27</v>
      </c>
      <c r="B304" t="s">
        <v>43</v>
      </c>
      <c r="C304" s="3">
        <v>42283</v>
      </c>
      <c r="D304">
        <v>2</v>
      </c>
      <c r="E304" t="s">
        <v>57</v>
      </c>
      <c r="G304" s="25" t="s">
        <v>75</v>
      </c>
      <c r="H304" t="s">
        <v>41</v>
      </c>
      <c r="I304">
        <v>2.2000000000000002</v>
      </c>
      <c r="J304" s="2" t="s">
        <v>20</v>
      </c>
      <c r="K304" s="2" t="str">
        <f t="shared" si="27"/>
        <v/>
      </c>
      <c r="M304">
        <v>108.12245119103395</v>
      </c>
      <c r="N304">
        <v>108.12245119103395</v>
      </c>
      <c r="O304" s="2">
        <f>IF(ISNUMBER(N304),SUMIFS(N$1:$N304,A$1:$A304,A304,G$1:$G304,G304,D$1:$D304,D304),"")</f>
        <v>187.44404284139273</v>
      </c>
      <c r="W304" s="2" t="str">
        <f t="shared" si="28"/>
        <v/>
      </c>
      <c r="Y304">
        <v>17.862510681152344</v>
      </c>
      <c r="Z304">
        <v>6.5524849891662598</v>
      </c>
      <c r="AA304">
        <v>76.778900146484375</v>
      </c>
      <c r="AB304">
        <v>24.604400634765625</v>
      </c>
      <c r="AC304">
        <v>86.667083740234375</v>
      </c>
      <c r="AD304">
        <v>26.158025741577148</v>
      </c>
      <c r="AE304" s="2">
        <f t="shared" si="29"/>
        <v>4.1852841186523444E-2</v>
      </c>
      <c r="AF304">
        <v>4.1852841186523444E-2</v>
      </c>
      <c r="AG304">
        <v>12.2846240234375</v>
      </c>
      <c r="AM304" s="2">
        <f t="shared" si="26"/>
        <v>4.5250000000000004</v>
      </c>
      <c r="AN304" s="2">
        <f>IF(ISNUMBER(AM304),SUMIFS($AM$1:AM304,$A$1:A304,A304,$G$1:G304,G304,$D$1:D304,D304),"")</f>
        <v>7.0970000000000004</v>
      </c>
      <c r="AO304">
        <f t="shared" si="30"/>
        <v>14</v>
      </c>
    </row>
    <row r="305" spans="1:41" x14ac:dyDescent="0.25">
      <c r="A305" s="4" t="s">
        <v>26</v>
      </c>
      <c r="B305" t="s">
        <v>43</v>
      </c>
      <c r="C305" s="3">
        <v>42283</v>
      </c>
      <c r="D305">
        <v>2</v>
      </c>
      <c r="E305" t="s">
        <v>59</v>
      </c>
      <c r="G305" s="25" t="s">
        <v>75</v>
      </c>
      <c r="H305" t="s">
        <v>41</v>
      </c>
      <c r="I305">
        <v>2.2000000000000002</v>
      </c>
      <c r="J305" s="2" t="s">
        <v>20</v>
      </c>
      <c r="K305" s="2" t="str">
        <f t="shared" si="27"/>
        <v/>
      </c>
      <c r="M305">
        <v>84.624648735447622</v>
      </c>
      <c r="N305">
        <v>84.624648735447622</v>
      </c>
      <c r="O305" s="2">
        <f>IF(ISNUMBER(N305),SUMIFS(N$1:$N305,A$1:$A305,A305,G$1:$G305,G305,D$1:$D305,D305),"")</f>
        <v>150.13150012465195</v>
      </c>
      <c r="W305" s="2" t="str">
        <f t="shared" si="28"/>
        <v/>
      </c>
      <c r="Y305">
        <v>20.195037841796875</v>
      </c>
      <c r="Z305">
        <v>4.4511699676513672</v>
      </c>
      <c r="AA305">
        <v>73.608978271484375</v>
      </c>
      <c r="AB305">
        <v>26.82880973815918</v>
      </c>
      <c r="AC305">
        <v>85.825210571289063</v>
      </c>
      <c r="AD305">
        <v>21.401058197021484</v>
      </c>
      <c r="AE305" s="2">
        <f t="shared" si="29"/>
        <v>3.4241693115234374E-2</v>
      </c>
      <c r="AF305">
        <v>3.4241693115234374E-2</v>
      </c>
      <c r="AG305">
        <v>11.777436523437499</v>
      </c>
      <c r="AM305" s="2">
        <f t="shared" si="26"/>
        <v>2.8980000000000001</v>
      </c>
      <c r="AN305" s="2">
        <f>IF(ISNUMBER(AM305),SUMIFS($AM$1:AM305,$A$1:A305,A305,$G$1:G305,G305,$D$1:D305,D305),"")</f>
        <v>5.0229999999999997</v>
      </c>
      <c r="AO305">
        <f t="shared" si="30"/>
        <v>14</v>
      </c>
    </row>
    <row r="306" spans="1:41" x14ac:dyDescent="0.25">
      <c r="A306" s="4" t="s">
        <v>23</v>
      </c>
      <c r="B306" t="s">
        <v>43</v>
      </c>
      <c r="C306" s="3">
        <v>42283</v>
      </c>
      <c r="D306">
        <v>2</v>
      </c>
      <c r="E306" t="s">
        <v>55</v>
      </c>
      <c r="G306" s="25" t="s">
        <v>75</v>
      </c>
      <c r="H306" t="s">
        <v>41</v>
      </c>
      <c r="I306">
        <v>2.2000000000000002</v>
      </c>
      <c r="J306" s="2" t="s">
        <v>20</v>
      </c>
      <c r="K306" s="2" t="str">
        <f t="shared" si="27"/>
        <v/>
      </c>
      <c r="M306">
        <v>101.83023799042644</v>
      </c>
      <c r="N306">
        <v>101.83023799042644</v>
      </c>
      <c r="O306" s="2">
        <f>IF(ISNUMBER(N306),SUMIFS(N$1:$N306,A$1:$A306,A306,G$1:$G306,G306,D$1:$D306,D306),"")</f>
        <v>177.5629896002124</v>
      </c>
      <c r="W306" s="2" t="str">
        <f t="shared" si="28"/>
        <v/>
      </c>
      <c r="Y306">
        <v>19.411758422851563</v>
      </c>
      <c r="Z306">
        <v>4.4052491188049316</v>
      </c>
      <c r="AA306">
        <v>75.465896606445313</v>
      </c>
      <c r="AB306">
        <v>25.38017463684082</v>
      </c>
      <c r="AC306">
        <v>85.949043273925781</v>
      </c>
      <c r="AD306">
        <v>22.002521514892578</v>
      </c>
      <c r="AE306" s="2">
        <f t="shared" si="29"/>
        <v>3.5204034423828127E-2</v>
      </c>
      <c r="AF306">
        <v>3.5204034423828127E-2</v>
      </c>
      <c r="AG306">
        <v>12.07454345703125</v>
      </c>
      <c r="AM306" s="2">
        <f t="shared" si="26"/>
        <v>3.585</v>
      </c>
      <c r="AN306" s="2">
        <f>IF(ISNUMBER(AM306),SUMIFS($AM$1:AM306,$A$1:A306,A306,$G$1:G306,G306,$D$1:D306,D306),"")</f>
        <v>5.9859999999999998</v>
      </c>
      <c r="AO306">
        <f t="shared" si="30"/>
        <v>14</v>
      </c>
    </row>
    <row r="307" spans="1:41" x14ac:dyDescent="0.25">
      <c r="A307" s="4" t="s">
        <v>25</v>
      </c>
      <c r="B307" t="s">
        <v>43</v>
      </c>
      <c r="C307" s="3">
        <v>42283</v>
      </c>
      <c r="D307">
        <v>2</v>
      </c>
      <c r="E307" t="s">
        <v>54</v>
      </c>
      <c r="G307" s="25" t="s">
        <v>75</v>
      </c>
      <c r="H307" t="s">
        <v>41</v>
      </c>
      <c r="I307">
        <v>2.2000000000000002</v>
      </c>
      <c r="J307" s="2" t="s">
        <v>20</v>
      </c>
      <c r="K307" s="2" t="str">
        <f t="shared" si="27"/>
        <v/>
      </c>
      <c r="M307">
        <v>79.625735569791502</v>
      </c>
      <c r="N307">
        <v>79.625735569791502</v>
      </c>
      <c r="O307" s="2">
        <f>IF(ISNUMBER(N307),SUMIFS(N$1:$N307,A$1:$A307,A307,G$1:$G307,G307,D$1:$D307,D307),"")</f>
        <v>110.92885854263923</v>
      </c>
      <c r="W307" s="2" t="str">
        <f t="shared" si="28"/>
        <v/>
      </c>
      <c r="Y307">
        <v>19.378627777099609</v>
      </c>
      <c r="Z307">
        <v>4.523529052734375</v>
      </c>
      <c r="AA307">
        <v>73.906974792480469</v>
      </c>
      <c r="AB307">
        <v>26.506626129150391</v>
      </c>
      <c r="AC307">
        <v>85.544624328613281</v>
      </c>
      <c r="AD307">
        <v>22.05811882019043</v>
      </c>
      <c r="AE307" s="2">
        <f t="shared" si="29"/>
        <v>3.529299011230469E-2</v>
      </c>
      <c r="AF307">
        <v>3.529299011230469E-2</v>
      </c>
      <c r="AG307">
        <v>11.825115966796876</v>
      </c>
      <c r="AM307" s="2">
        <f t="shared" si="26"/>
        <v>2.81</v>
      </c>
      <c r="AN307" s="2">
        <f>IF(ISNUMBER(AM307),SUMIFS($AM$1:AM307,$A$1:A307,A307,$G$1:G307,G307,$D$1:D307,D307),"")</f>
        <v>3.8760000000000003</v>
      </c>
      <c r="AO307">
        <f t="shared" si="30"/>
        <v>14</v>
      </c>
    </row>
    <row r="308" spans="1:41" x14ac:dyDescent="0.25">
      <c r="A308" s="4" t="s">
        <v>28</v>
      </c>
      <c r="B308" t="s">
        <v>43</v>
      </c>
      <c r="C308" s="3">
        <v>42283</v>
      </c>
      <c r="D308">
        <v>3</v>
      </c>
      <c r="E308" t="s">
        <v>58</v>
      </c>
      <c r="G308" s="25" t="s">
        <v>75</v>
      </c>
      <c r="H308" t="s">
        <v>41</v>
      </c>
      <c r="I308">
        <v>2.2000000000000002</v>
      </c>
      <c r="J308" s="2" t="s">
        <v>20</v>
      </c>
      <c r="K308" s="2" t="str">
        <f t="shared" si="27"/>
        <v/>
      </c>
      <c r="M308">
        <v>64.870058125570466</v>
      </c>
      <c r="N308">
        <v>64.870058125570466</v>
      </c>
      <c r="O308" s="2">
        <f>IF(ISNUMBER(N308),SUMIFS(N$1:$N308,A$1:$A308,A308,G$1:$G308,G308,D$1:$D308,D308),"")</f>
        <v>111.58207626616004</v>
      </c>
      <c r="W308" s="2" t="str">
        <f t="shared" si="28"/>
        <v/>
      </c>
      <c r="Y308">
        <v>18.657711029052734</v>
      </c>
      <c r="Z308">
        <v>3.5797410011291504</v>
      </c>
      <c r="AA308">
        <v>74.966018676757813</v>
      </c>
      <c r="AB308">
        <v>26.220531463623047</v>
      </c>
      <c r="AC308">
        <v>85.89910888671875</v>
      </c>
      <c r="AD308">
        <v>19.779811859130859</v>
      </c>
      <c r="AE308" s="2">
        <f t="shared" si="29"/>
        <v>3.1647698974609374E-2</v>
      </c>
      <c r="AF308">
        <v>3.1647698974609374E-2</v>
      </c>
      <c r="AG308">
        <v>11.994562988281251</v>
      </c>
      <c r="AM308" s="2">
        <f t="shared" si="26"/>
        <v>2.0529999999999999</v>
      </c>
      <c r="AN308" s="2">
        <f>IF(ISNUMBER(AM308),SUMIFS($AM$1:AM308,$A$1:A308,A308,$G$1:G308,G308,$D$1:D308,D308),"")</f>
        <v>3.3529999999999998</v>
      </c>
      <c r="AO308">
        <f t="shared" si="30"/>
        <v>14</v>
      </c>
    </row>
    <row r="309" spans="1:41" x14ac:dyDescent="0.25">
      <c r="A309" s="4" t="s">
        <v>25</v>
      </c>
      <c r="B309" t="s">
        <v>43</v>
      </c>
      <c r="C309" s="3">
        <v>42283</v>
      </c>
      <c r="D309">
        <v>3</v>
      </c>
      <c r="E309" t="s">
        <v>54</v>
      </c>
      <c r="G309" s="25" t="s">
        <v>75</v>
      </c>
      <c r="H309" t="s">
        <v>41</v>
      </c>
      <c r="I309">
        <v>2.2000000000000002</v>
      </c>
      <c r="J309" s="2" t="s">
        <v>20</v>
      </c>
      <c r="K309" s="2" t="str">
        <f t="shared" si="27"/>
        <v/>
      </c>
      <c r="M309">
        <v>61.168844173865423</v>
      </c>
      <c r="N309">
        <v>61.168844173865423</v>
      </c>
      <c r="O309" s="2">
        <f>IF(ISNUMBER(N309),SUMIFS(N$1:$N309,A$1:$A309,A309,G$1:$G309,G309,D$1:$D309,D309),"")</f>
        <v>77.133763364591061</v>
      </c>
      <c r="W309" s="2" t="str">
        <f t="shared" si="28"/>
        <v/>
      </c>
      <c r="Y309">
        <v>20.042781829833984</v>
      </c>
      <c r="Z309">
        <v>4.674990177154541</v>
      </c>
      <c r="AA309">
        <v>72.410972595214844</v>
      </c>
      <c r="AB309">
        <v>28.535100936889648</v>
      </c>
      <c r="AC309">
        <v>84.448806762695313</v>
      </c>
      <c r="AD309">
        <v>18.807249069213867</v>
      </c>
      <c r="AE309" s="2">
        <f t="shared" si="29"/>
        <v>3.0091598510742185E-2</v>
      </c>
      <c r="AF309">
        <v>3.0091598510742185E-2</v>
      </c>
      <c r="AG309">
        <v>11.585755615234374</v>
      </c>
      <c r="AM309" s="2">
        <f t="shared" si="26"/>
        <v>1.841</v>
      </c>
      <c r="AN309" s="2">
        <f>IF(ISNUMBER(AM309),SUMIFS($AM$1:AM309,$A$1:A309,A309,$G$1:G309,G309,$D$1:D309,D309),"")</f>
        <v>2.2799999999999998</v>
      </c>
      <c r="AO309">
        <f t="shared" si="30"/>
        <v>14</v>
      </c>
    </row>
    <row r="310" spans="1:41" x14ac:dyDescent="0.25">
      <c r="A310" s="4" t="s">
        <v>27</v>
      </c>
      <c r="B310" t="s">
        <v>43</v>
      </c>
      <c r="C310" s="3">
        <v>42283</v>
      </c>
      <c r="D310">
        <v>3</v>
      </c>
      <c r="E310" t="s">
        <v>57</v>
      </c>
      <c r="G310" s="25" t="s">
        <v>75</v>
      </c>
      <c r="H310" t="s">
        <v>41</v>
      </c>
      <c r="I310">
        <v>2.2000000000000002</v>
      </c>
      <c r="J310" s="2" t="s">
        <v>20</v>
      </c>
      <c r="K310" s="2" t="str">
        <f t="shared" si="27"/>
        <v/>
      </c>
      <c r="M310">
        <v>111.36563254461112</v>
      </c>
      <c r="N310">
        <v>111.36563254461112</v>
      </c>
      <c r="O310" s="2">
        <f>IF(ISNUMBER(N310),SUMIFS(N$1:$N310,A$1:$A310,A310,G$1:$G310,G310,D$1:$D310,D310),"")</f>
        <v>168.97140643270507</v>
      </c>
      <c r="W310" s="2" t="str">
        <f t="shared" si="28"/>
        <v/>
      </c>
      <c r="Y310">
        <v>20.343837738037109</v>
      </c>
      <c r="Z310">
        <v>6.389523983001709</v>
      </c>
      <c r="AA310">
        <v>69.678390502929688</v>
      </c>
      <c r="AB310">
        <v>26.072250366210938</v>
      </c>
      <c r="AC310">
        <v>81.484458923339844</v>
      </c>
      <c r="AD310">
        <v>20.8343505859375</v>
      </c>
      <c r="AE310" s="2">
        <f t="shared" si="29"/>
        <v>3.3334960937499998E-2</v>
      </c>
      <c r="AF310">
        <v>3.3334960937499998E-2</v>
      </c>
      <c r="AG310">
        <v>11.14854248046875</v>
      </c>
      <c r="AM310" s="2">
        <f t="shared" si="26"/>
        <v>3.7120000000000002</v>
      </c>
      <c r="AN310" s="2">
        <f>IF(ISNUMBER(AM310),SUMIFS($AM$1:AM310,$A$1:A310,A310,$G$1:G310,G310,$D$1:D310,D310),"")</f>
        <v>5.4340000000000002</v>
      </c>
      <c r="AO310">
        <f t="shared" si="30"/>
        <v>14</v>
      </c>
    </row>
    <row r="311" spans="1:41" x14ac:dyDescent="0.25">
      <c r="A311" s="4" t="s">
        <v>23</v>
      </c>
      <c r="B311" t="s">
        <v>43</v>
      </c>
      <c r="C311" s="3">
        <v>42283</v>
      </c>
      <c r="D311">
        <v>3</v>
      </c>
      <c r="E311" t="s">
        <v>55</v>
      </c>
      <c r="G311" s="25" t="s">
        <v>75</v>
      </c>
      <c r="H311" t="s">
        <v>41</v>
      </c>
      <c r="I311">
        <v>2.2000000000000002</v>
      </c>
      <c r="J311" s="2" t="s">
        <v>20</v>
      </c>
      <c r="K311" s="2" t="str">
        <f t="shared" si="27"/>
        <v/>
      </c>
      <c r="M311">
        <v>90.163714271869537</v>
      </c>
      <c r="N311">
        <v>90.163714271869537</v>
      </c>
      <c r="O311" s="2">
        <f>IF(ISNUMBER(N311),SUMIFS(N$1:$N311,A$1:$A311,A311,G$1:$G311,G311,D$1:$D311,D311),"")</f>
        <v>146.51610797366084</v>
      </c>
      <c r="W311" s="2" t="str">
        <f t="shared" si="28"/>
        <v/>
      </c>
      <c r="Y311">
        <v>20.965198516845703</v>
      </c>
      <c r="Z311">
        <v>2.683643102645874</v>
      </c>
      <c r="AA311">
        <v>75.760208129882813</v>
      </c>
      <c r="AB311">
        <v>27.3350830078125</v>
      </c>
      <c r="AC311">
        <v>86.567131042480469</v>
      </c>
      <c r="AD311">
        <v>20.551296234130859</v>
      </c>
      <c r="AE311" s="2">
        <f t="shared" si="29"/>
        <v>3.2882073974609377E-2</v>
      </c>
      <c r="AF311">
        <v>3.2882073974609377E-2</v>
      </c>
      <c r="AG311">
        <v>12.12163330078125</v>
      </c>
      <c r="AM311" s="2">
        <f t="shared" si="26"/>
        <v>2.9649999999999999</v>
      </c>
      <c r="AN311" s="2">
        <f>IF(ISNUMBER(AM311),SUMIFS($AM$1:AM311,$A$1:A311,A311,$G$1:G311,G311,$D$1:D311,D311),"")</f>
        <v>4.4809999999999999</v>
      </c>
      <c r="AO311">
        <f t="shared" si="30"/>
        <v>14</v>
      </c>
    </row>
    <row r="312" spans="1:41" x14ac:dyDescent="0.25">
      <c r="A312" s="4" t="s">
        <v>24</v>
      </c>
      <c r="B312" t="s">
        <v>43</v>
      </c>
      <c r="C312" s="3">
        <v>42283</v>
      </c>
      <c r="D312">
        <v>3</v>
      </c>
      <c r="E312" t="s">
        <v>56</v>
      </c>
      <c r="G312" s="25" t="s">
        <v>75</v>
      </c>
      <c r="H312" t="s">
        <v>41</v>
      </c>
      <c r="I312">
        <v>2.2000000000000002</v>
      </c>
      <c r="J312" s="2" t="s">
        <v>20</v>
      </c>
      <c r="K312" s="2" t="str">
        <f t="shared" si="27"/>
        <v/>
      </c>
      <c r="M312">
        <v>138.44016969780097</v>
      </c>
      <c r="N312">
        <v>138.44016969780097</v>
      </c>
      <c r="O312" s="2">
        <f>IF(ISNUMBER(N312),SUMIFS(N$1:$N312,A$1:$A312,A312,G$1:$G312,G312,D$1:$D312,D312),"")</f>
        <v>226.01185500406459</v>
      </c>
      <c r="W312" s="2" t="str">
        <f t="shared" si="28"/>
        <v/>
      </c>
      <c r="Y312">
        <v>20.020236968994141</v>
      </c>
      <c r="Z312">
        <v>5.7090549468994141</v>
      </c>
      <c r="AA312">
        <v>76.412391662597656</v>
      </c>
      <c r="AB312">
        <v>26.682146072387695</v>
      </c>
      <c r="AC312">
        <v>87.055267333984375</v>
      </c>
      <c r="AD312">
        <v>23.946027755737305</v>
      </c>
      <c r="AE312" s="2">
        <f t="shared" si="29"/>
        <v>3.8313644409179684E-2</v>
      </c>
      <c r="AF312">
        <v>3.8313644409179684E-2</v>
      </c>
      <c r="AG312">
        <v>12.225982666015625</v>
      </c>
      <c r="AM312" s="2">
        <f t="shared" si="26"/>
        <v>5.3040000000000003</v>
      </c>
      <c r="AN312" s="2">
        <f>IF(ISNUMBER(AM312),SUMIFS($AM$1:AM312,$A$1:A312,A312,$G$1:G312,G312,$D$1:D312,D312),"")</f>
        <v>7.9459999999999997</v>
      </c>
      <c r="AO312">
        <f t="shared" si="30"/>
        <v>14</v>
      </c>
    </row>
    <row r="313" spans="1:41" x14ac:dyDescent="0.25">
      <c r="A313" s="4" t="s">
        <v>26</v>
      </c>
      <c r="B313" t="s">
        <v>43</v>
      </c>
      <c r="C313" s="3">
        <v>42283</v>
      </c>
      <c r="D313">
        <v>3</v>
      </c>
      <c r="E313" t="s">
        <v>59</v>
      </c>
      <c r="G313" s="25" t="s">
        <v>75</v>
      </c>
      <c r="H313" t="s">
        <v>41</v>
      </c>
      <c r="I313">
        <v>2.2000000000000002</v>
      </c>
      <c r="J313" s="2" t="s">
        <v>20</v>
      </c>
      <c r="K313" s="2" t="str">
        <f t="shared" si="27"/>
        <v/>
      </c>
      <c r="M313">
        <v>80.233197022124344</v>
      </c>
      <c r="N313">
        <v>80.233197022124344</v>
      </c>
      <c r="O313" s="2">
        <f>IF(ISNUMBER(N313),SUMIFS(N$1:$N313,A$1:$A313,A313,G$1:$G313,G313,D$1:$D313,D313),"")</f>
        <v>114.1511690844263</v>
      </c>
      <c r="W313" s="2" t="str">
        <f t="shared" si="28"/>
        <v/>
      </c>
      <c r="Y313">
        <v>19.570110321044922</v>
      </c>
      <c r="Z313">
        <v>3.9759941101074219</v>
      </c>
      <c r="AA313">
        <v>75.372085571289063</v>
      </c>
      <c r="AB313">
        <v>26.753141403198242</v>
      </c>
      <c r="AC313">
        <v>85.735099792480469</v>
      </c>
      <c r="AD313">
        <v>20.450063705444336</v>
      </c>
      <c r="AE313" s="2">
        <f t="shared" si="29"/>
        <v>3.2720101928710936E-2</v>
      </c>
      <c r="AF313">
        <v>3.2720101928710936E-2</v>
      </c>
      <c r="AG313">
        <v>12.05953369140625</v>
      </c>
      <c r="AM313" s="2">
        <f t="shared" si="26"/>
        <v>2.625</v>
      </c>
      <c r="AN313" s="2">
        <f>IF(ISNUMBER(AM313),SUMIFS($AM$1:AM313,$A$1:A313,A313,$G$1:G313,G313,$D$1:D313,D313),"")</f>
        <v>3.6059999999999999</v>
      </c>
      <c r="AO313">
        <f t="shared" si="30"/>
        <v>14</v>
      </c>
    </row>
    <row r="314" spans="1:41" x14ac:dyDescent="0.25">
      <c r="A314" s="4" t="s">
        <v>27</v>
      </c>
      <c r="B314" t="s">
        <v>43</v>
      </c>
      <c r="C314" s="3">
        <v>42283</v>
      </c>
      <c r="D314">
        <v>4</v>
      </c>
      <c r="E314" t="s">
        <v>57</v>
      </c>
      <c r="G314" s="25" t="s">
        <v>75</v>
      </c>
      <c r="H314" t="s">
        <v>41</v>
      </c>
      <c r="I314">
        <v>2.2000000000000002</v>
      </c>
      <c r="J314" s="2" t="s">
        <v>20</v>
      </c>
      <c r="K314" s="2" t="str">
        <f t="shared" si="27"/>
        <v/>
      </c>
      <c r="M314">
        <v>101.62660261435452</v>
      </c>
      <c r="N314">
        <v>101.62660261435452</v>
      </c>
      <c r="O314" s="2">
        <f>IF(ISNUMBER(N314),SUMIFS(N$1:$N314,A$1:$A314,A314,G$1:$G314,G314,D$1:$D314,D314),"")</f>
        <v>171.6674889817715</v>
      </c>
      <c r="W314" s="2" t="str">
        <f t="shared" si="28"/>
        <v/>
      </c>
      <c r="Y314">
        <v>20.389047622680664</v>
      </c>
      <c r="Z314">
        <v>4.9081587791442871</v>
      </c>
      <c r="AA314">
        <v>74.4034423828125</v>
      </c>
      <c r="AB314">
        <v>26.873641967773438</v>
      </c>
      <c r="AC314">
        <v>86.056007385253906</v>
      </c>
      <c r="AD314">
        <v>21.310140609741211</v>
      </c>
      <c r="AE314" s="2">
        <f t="shared" si="29"/>
        <v>3.4096224975585933E-2</v>
      </c>
      <c r="AF314">
        <v>3.4096224975585933E-2</v>
      </c>
      <c r="AG314">
        <v>11.90455078125</v>
      </c>
      <c r="AM314" s="2">
        <f t="shared" si="26"/>
        <v>3.4649999999999999</v>
      </c>
      <c r="AN314" s="2">
        <f>IF(ISNUMBER(AM314),SUMIFS($AM$1:AM314,$A$1:A314,A314,$G$1:G314,G314,$D$1:D314,D314),"")</f>
        <v>5.7850000000000001</v>
      </c>
      <c r="AO314">
        <f t="shared" si="30"/>
        <v>14</v>
      </c>
    </row>
    <row r="315" spans="1:41" x14ac:dyDescent="0.25">
      <c r="A315" s="4" t="s">
        <v>28</v>
      </c>
      <c r="B315" t="s">
        <v>43</v>
      </c>
      <c r="C315" s="3">
        <v>42283</v>
      </c>
      <c r="D315">
        <v>4</v>
      </c>
      <c r="E315" t="s">
        <v>58</v>
      </c>
      <c r="G315" s="25" t="s">
        <v>75</v>
      </c>
      <c r="H315" t="s">
        <v>41</v>
      </c>
      <c r="I315">
        <v>2.2000000000000002</v>
      </c>
      <c r="J315" s="2" t="s">
        <v>20</v>
      </c>
      <c r="K315" s="2" t="str">
        <f t="shared" si="27"/>
        <v/>
      </c>
      <c r="M315">
        <v>44.507755618866739</v>
      </c>
      <c r="N315">
        <v>44.507755618866739</v>
      </c>
      <c r="O315" s="2">
        <f>IF(ISNUMBER(N315),SUMIFS(N$1:$N315,A$1:$A315,A315,G$1:$G315,G315,D$1:$D315,D315),"")</f>
        <v>66.576135767934403</v>
      </c>
      <c r="W315" s="2" t="str">
        <f t="shared" si="28"/>
        <v/>
      </c>
      <c r="Y315">
        <v>19.543186187744141</v>
      </c>
      <c r="Z315">
        <v>3.2968978881835938</v>
      </c>
      <c r="AA315">
        <v>75.903533935546875</v>
      </c>
      <c r="AB315">
        <v>27.227384567260742</v>
      </c>
      <c r="AC315">
        <v>86.911056518554688</v>
      </c>
      <c r="AD315">
        <v>20.072805404663086</v>
      </c>
      <c r="AE315" s="2">
        <f t="shared" si="29"/>
        <v>3.2116488647460938E-2</v>
      </c>
      <c r="AF315">
        <v>3.2116488647460938E-2</v>
      </c>
      <c r="AG315">
        <v>12.1445654296875</v>
      </c>
      <c r="AM315" s="2">
        <f t="shared" ref="AM315:AM378" si="31">IF(AND(ISNUMBER(AE315),ISNUMBER(N315)),ROUND(N315*AE315,3),"")</f>
        <v>1.429</v>
      </c>
      <c r="AN315" s="2">
        <f>IF(ISNUMBER(AM315),SUMIFS($AM$1:AM315,$A$1:A315,A315,$G$1:G315,G315,$D$1:D315,D315),"")</f>
        <v>2.0700000000000003</v>
      </c>
      <c r="AO315">
        <f t="shared" si="30"/>
        <v>14</v>
      </c>
    </row>
    <row r="316" spans="1:41" x14ac:dyDescent="0.25">
      <c r="A316" s="4" t="s">
        <v>24</v>
      </c>
      <c r="B316" t="s">
        <v>43</v>
      </c>
      <c r="C316" s="3">
        <v>42283</v>
      </c>
      <c r="D316">
        <v>4</v>
      </c>
      <c r="E316" t="s">
        <v>56</v>
      </c>
      <c r="G316" s="25" t="s">
        <v>75</v>
      </c>
      <c r="H316" t="s">
        <v>41</v>
      </c>
      <c r="I316">
        <v>2.2000000000000002</v>
      </c>
      <c r="J316" s="2" t="s">
        <v>20</v>
      </c>
      <c r="K316" s="2" t="str">
        <f t="shared" si="27"/>
        <v/>
      </c>
      <c r="M316">
        <v>106.46808964328281</v>
      </c>
      <c r="N316">
        <v>106.46808964328281</v>
      </c>
      <c r="O316" s="2">
        <f>IF(ISNUMBER(N316),SUMIFS(N$1:$N316,A$1:$A316,A316,G$1:$G316,G316,D$1:$D316,D316),"")</f>
        <v>179.45323867030424</v>
      </c>
      <c r="W316" s="2" t="str">
        <f t="shared" si="28"/>
        <v/>
      </c>
      <c r="Y316">
        <v>19.550987243652344</v>
      </c>
      <c r="Z316">
        <v>6.0844631195068359</v>
      </c>
      <c r="AA316">
        <v>76.460830688476563</v>
      </c>
      <c r="AB316">
        <v>26.667514801025391</v>
      </c>
      <c r="AC316">
        <v>87.302391052246094</v>
      </c>
      <c r="AD316">
        <v>23.353185653686523</v>
      </c>
      <c r="AE316" s="2">
        <f t="shared" si="29"/>
        <v>3.7365097045898438E-2</v>
      </c>
      <c r="AF316">
        <v>3.7365097045898438E-2</v>
      </c>
      <c r="AG316">
        <v>12.233732910156251</v>
      </c>
      <c r="AM316" s="2">
        <f t="shared" si="31"/>
        <v>3.9780000000000002</v>
      </c>
      <c r="AN316" s="2">
        <f>IF(ISNUMBER(AM316),SUMIFS($AM$1:AM316,$A$1:A316,A316,$G$1:G316,G316,$D$1:D316,D316),"")</f>
        <v>6.0340000000000007</v>
      </c>
      <c r="AO316">
        <f t="shared" si="30"/>
        <v>14</v>
      </c>
    </row>
    <row r="317" spans="1:41" x14ac:dyDescent="0.25">
      <c r="A317" s="4" t="s">
        <v>26</v>
      </c>
      <c r="B317" t="s">
        <v>43</v>
      </c>
      <c r="C317" s="3">
        <v>42283</v>
      </c>
      <c r="D317">
        <v>4</v>
      </c>
      <c r="E317" t="s">
        <v>59</v>
      </c>
      <c r="G317" s="25" t="s">
        <v>75</v>
      </c>
      <c r="H317" t="s">
        <v>41</v>
      </c>
      <c r="I317">
        <v>2.2000000000000002</v>
      </c>
      <c r="J317" s="2" t="s">
        <v>20</v>
      </c>
      <c r="K317" s="2" t="str">
        <f t="shared" si="27"/>
        <v/>
      </c>
      <c r="M317">
        <v>59.32681346373073</v>
      </c>
      <c r="N317">
        <v>59.32681346373073</v>
      </c>
      <c r="O317" s="2">
        <f>IF(ISNUMBER(N317),SUMIFS(N$1:$N317,A$1:$A317,A317,G$1:$G317,G317,D$1:$D317,D317),"")</f>
        <v>94.392175704936676</v>
      </c>
      <c r="W317" s="2" t="str">
        <f t="shared" si="28"/>
        <v/>
      </c>
      <c r="Y317">
        <v>20.56805419921875</v>
      </c>
      <c r="Z317">
        <v>4.1030220985412598</v>
      </c>
      <c r="AA317">
        <v>74.225975036621094</v>
      </c>
      <c r="AB317">
        <v>28.042594909667969</v>
      </c>
      <c r="AC317">
        <v>85.757453918457031</v>
      </c>
      <c r="AD317">
        <v>19.682851791381836</v>
      </c>
      <c r="AE317" s="2">
        <f t="shared" si="29"/>
        <v>3.1492562866210938E-2</v>
      </c>
      <c r="AF317">
        <v>3.1492562866210938E-2</v>
      </c>
      <c r="AG317">
        <v>11.876156005859375</v>
      </c>
      <c r="AM317" s="2">
        <f t="shared" si="31"/>
        <v>1.8680000000000001</v>
      </c>
      <c r="AN317" s="2">
        <f>IF(ISNUMBER(AM317),SUMIFS($AM$1:AM317,$A$1:A317,A317,$G$1:G317,G317,$D$1:D317,D317),"")</f>
        <v>2.944</v>
      </c>
      <c r="AO317">
        <f t="shared" si="30"/>
        <v>14</v>
      </c>
    </row>
    <row r="318" spans="1:41" x14ac:dyDescent="0.25">
      <c r="A318" s="4" t="s">
        <v>23</v>
      </c>
      <c r="B318" t="s">
        <v>43</v>
      </c>
      <c r="C318" s="3">
        <v>42283</v>
      </c>
      <c r="D318">
        <v>4</v>
      </c>
      <c r="E318" t="s">
        <v>55</v>
      </c>
      <c r="G318" s="25" t="s">
        <v>75</v>
      </c>
      <c r="H318" t="s">
        <v>41</v>
      </c>
      <c r="I318">
        <v>2.2000000000000002</v>
      </c>
      <c r="J318" s="2" t="s">
        <v>20</v>
      </c>
      <c r="K318" s="2" t="str">
        <f t="shared" si="27"/>
        <v/>
      </c>
      <c r="M318">
        <v>78.708664757662547</v>
      </c>
      <c r="N318">
        <v>78.708664757662547</v>
      </c>
      <c r="O318" s="2">
        <f>IF(ISNUMBER(N318),SUMIFS(N$1:$N318,A$1:$A318,A318,G$1:$G318,G318,D$1:$D318,D318),"")</f>
        <v>123.61296779065691</v>
      </c>
      <c r="W318" s="2" t="str">
        <f t="shared" si="28"/>
        <v/>
      </c>
      <c r="Y318">
        <v>20.510189056396484</v>
      </c>
      <c r="Z318">
        <v>4.027106761932373</v>
      </c>
      <c r="AA318">
        <v>74.578903198242188</v>
      </c>
      <c r="AB318">
        <v>27.923582077026367</v>
      </c>
      <c r="AC318">
        <v>86.350204467773438</v>
      </c>
      <c r="AD318">
        <v>20.940093994140625</v>
      </c>
      <c r="AE318" s="2">
        <f t="shared" si="29"/>
        <v>3.3504150390625001E-2</v>
      </c>
      <c r="AF318">
        <v>3.3504150390625001E-2</v>
      </c>
      <c r="AG318">
        <v>11.93262451171875</v>
      </c>
      <c r="AM318" s="2">
        <f t="shared" si="31"/>
        <v>2.637</v>
      </c>
      <c r="AN318" s="2">
        <f>IF(ISNUMBER(AM318),SUMIFS($AM$1:AM318,$A$1:A318,A318,$G$1:G318,G318,$D$1:D318,D318),"")</f>
        <v>3.8559999999999999</v>
      </c>
      <c r="AO318">
        <f t="shared" si="30"/>
        <v>14</v>
      </c>
    </row>
    <row r="319" spans="1:41" x14ac:dyDescent="0.25">
      <c r="A319" s="4" t="s">
        <v>25</v>
      </c>
      <c r="B319" t="s">
        <v>43</v>
      </c>
      <c r="C319" s="3">
        <v>42283</v>
      </c>
      <c r="D319">
        <v>4</v>
      </c>
      <c r="E319" t="s">
        <v>54</v>
      </c>
      <c r="G319" s="25" t="s">
        <v>75</v>
      </c>
      <c r="H319" t="s">
        <v>41</v>
      </c>
      <c r="I319">
        <v>2.2000000000000002</v>
      </c>
      <c r="J319" s="2" t="s">
        <v>20</v>
      </c>
      <c r="K319" s="2" t="str">
        <f t="shared" si="27"/>
        <v/>
      </c>
      <c r="M319">
        <v>42.248870666352204</v>
      </c>
      <c r="N319">
        <v>42.248870666352204</v>
      </c>
      <c r="O319" s="2">
        <f>IF(ISNUMBER(N319),SUMIFS(N$1:$N319,A$1:$A319,A319,G$1:$G319,G319,D$1:$D319,D319),"")</f>
        <v>65.907859646546413</v>
      </c>
      <c r="W319" s="2" t="str">
        <f t="shared" si="28"/>
        <v/>
      </c>
      <c r="Y319">
        <v>19.564720153808594</v>
      </c>
      <c r="Z319">
        <v>3.9456710815429688</v>
      </c>
      <c r="AA319">
        <v>72.177597045898438</v>
      </c>
      <c r="AB319">
        <v>26.497055053710938</v>
      </c>
      <c r="AC319">
        <v>83.8822021484375</v>
      </c>
      <c r="AD319">
        <v>19.681344985961914</v>
      </c>
      <c r="AE319" s="2">
        <f t="shared" si="29"/>
        <v>3.1490151977539058E-2</v>
      </c>
      <c r="AF319">
        <v>3.1490151977539058E-2</v>
      </c>
      <c r="AG319">
        <v>11.548415527343749</v>
      </c>
      <c r="AM319" s="2">
        <f t="shared" si="31"/>
        <v>1.33</v>
      </c>
      <c r="AN319" s="2">
        <f>IF(ISNUMBER(AM319),SUMIFS($AM$1:AM319,$A$1:A319,A319,$G$1:G319,G319,$D$1:D319,D319),"")</f>
        <v>1.9900000000000002</v>
      </c>
      <c r="AO319">
        <f t="shared" si="30"/>
        <v>14</v>
      </c>
    </row>
    <row r="320" spans="1:41" x14ac:dyDescent="0.25">
      <c r="A320" s="4" t="s">
        <v>25</v>
      </c>
      <c r="B320" t="s">
        <v>43</v>
      </c>
      <c r="C320" s="3">
        <v>42290</v>
      </c>
      <c r="D320">
        <v>1</v>
      </c>
      <c r="E320" t="s">
        <v>54</v>
      </c>
      <c r="G320" s="25" t="s">
        <v>75</v>
      </c>
      <c r="H320" t="s">
        <v>41</v>
      </c>
      <c r="J320" s="2" t="s">
        <v>36</v>
      </c>
      <c r="K320" s="2">
        <f t="shared" si="27"/>
        <v>536.125</v>
      </c>
      <c r="L320">
        <v>53.612499999999997</v>
      </c>
      <c r="O320" s="2" t="str">
        <f>IF(ISNUMBER(N320),SUMIFS(N$1:$N320,A$1:$A320,A320,G$1:$G320,G320,D$1:$D320,D320),"")</f>
        <v/>
      </c>
      <c r="W320" s="2" t="str">
        <f t="shared" si="28"/>
        <v/>
      </c>
      <c r="Y320">
        <v>19.363189697265625</v>
      </c>
      <c r="Z320">
        <v>0.61334002017974854</v>
      </c>
      <c r="AA320">
        <v>61.664527893066406</v>
      </c>
      <c r="AB320">
        <v>22.404178619384766</v>
      </c>
      <c r="AC320">
        <v>76.206924438476563</v>
      </c>
      <c r="AD320">
        <v>21.970130920410156</v>
      </c>
      <c r="AE320" s="2">
        <f t="shared" si="29"/>
        <v>3.5152209472656251E-2</v>
      </c>
      <c r="AF320">
        <v>3.5152209472656251E-2</v>
      </c>
      <c r="AG320">
        <v>9.8663244628906259</v>
      </c>
      <c r="AM320" s="2" t="str">
        <f t="shared" si="31"/>
        <v/>
      </c>
      <c r="AN320" s="2" t="str">
        <f>IF(ISNUMBER(AM320),SUMIFS($AM$1:AM320,$A$1:A320,A320,$G$1:G320,G320,$D$1:D320,D320),"")</f>
        <v/>
      </c>
      <c r="AO320">
        <f t="shared" si="30"/>
        <v>10</v>
      </c>
    </row>
    <row r="321" spans="1:41" x14ac:dyDescent="0.25">
      <c r="A321" s="4" t="s">
        <v>23</v>
      </c>
      <c r="B321" t="s">
        <v>43</v>
      </c>
      <c r="C321" s="3">
        <v>42290</v>
      </c>
      <c r="D321">
        <v>1</v>
      </c>
      <c r="E321" t="s">
        <v>55</v>
      </c>
      <c r="G321" s="25" t="s">
        <v>75</v>
      </c>
      <c r="H321" t="s">
        <v>41</v>
      </c>
      <c r="J321" s="2" t="s">
        <v>36</v>
      </c>
      <c r="K321" s="2">
        <f t="shared" si="27"/>
        <v>551.875</v>
      </c>
      <c r="L321">
        <v>55.1875</v>
      </c>
      <c r="O321" s="2" t="str">
        <f>IF(ISNUMBER(N321),SUMIFS(N$1:$N321,A$1:$A321,A321,G$1:$G321,G321,D$1:$D321,D321),"")</f>
        <v/>
      </c>
      <c r="W321" s="2" t="str">
        <f t="shared" si="28"/>
        <v/>
      </c>
      <c r="Y321">
        <v>20.846580505371094</v>
      </c>
      <c r="Z321">
        <v>2.1504499912261963</v>
      </c>
      <c r="AA321">
        <v>70.898880004882813</v>
      </c>
      <c r="AB321">
        <v>27.106365203857422</v>
      </c>
      <c r="AC321">
        <v>84.664352416992188</v>
      </c>
      <c r="AD321">
        <v>24.582998275756836</v>
      </c>
      <c r="AE321" s="2">
        <f t="shared" si="29"/>
        <v>3.9332797241210943E-2</v>
      </c>
      <c r="AF321">
        <v>3.9332797241210943E-2</v>
      </c>
      <c r="AG321">
        <v>11.34382080078125</v>
      </c>
      <c r="AM321" s="2" t="str">
        <f t="shared" si="31"/>
        <v/>
      </c>
      <c r="AN321" s="2" t="str">
        <f>IF(ISNUMBER(AM321),SUMIFS($AM$1:AM321,$A$1:A321,A321,$G$1:G321,G321,$D$1:D321,D321),"")</f>
        <v/>
      </c>
      <c r="AO321">
        <f t="shared" si="30"/>
        <v>10</v>
      </c>
    </row>
    <row r="322" spans="1:41" x14ac:dyDescent="0.25">
      <c r="A322" s="4" t="s">
        <v>24</v>
      </c>
      <c r="B322" t="s">
        <v>43</v>
      </c>
      <c r="C322" s="3">
        <v>42290</v>
      </c>
      <c r="D322">
        <v>1</v>
      </c>
      <c r="E322" t="s">
        <v>56</v>
      </c>
      <c r="G322" s="25" t="s">
        <v>75</v>
      </c>
      <c r="H322" t="s">
        <v>41</v>
      </c>
      <c r="J322" s="2" t="s">
        <v>36</v>
      </c>
      <c r="K322" s="2">
        <f t="shared" si="27"/>
        <v>675.5</v>
      </c>
      <c r="L322">
        <v>67.55</v>
      </c>
      <c r="O322" s="2" t="str">
        <f>IF(ISNUMBER(N322),SUMIFS(N$1:$N322,A$1:$A322,A322,G$1:$G322,G322,D$1:$D322,D322),"")</f>
        <v/>
      </c>
      <c r="W322" s="2" t="str">
        <f t="shared" si="28"/>
        <v/>
      </c>
      <c r="Y322">
        <v>19.745090484619141</v>
      </c>
      <c r="Z322">
        <v>4.2461810111999512</v>
      </c>
      <c r="AA322">
        <v>73.618049621582031</v>
      </c>
      <c r="AB322">
        <v>24.520961761474609</v>
      </c>
      <c r="AC322">
        <v>84.403419494628906</v>
      </c>
      <c r="AD322">
        <v>28.398887634277344</v>
      </c>
      <c r="AE322" s="2">
        <f t="shared" si="29"/>
        <v>4.5438220214843748E-2</v>
      </c>
      <c r="AF322">
        <v>4.5438220214843748E-2</v>
      </c>
      <c r="AG322">
        <v>11.778887939453126</v>
      </c>
      <c r="AM322" s="2" t="str">
        <f t="shared" si="31"/>
        <v/>
      </c>
      <c r="AN322" s="2" t="str">
        <f>IF(ISNUMBER(AM322),SUMIFS($AM$1:AM322,$A$1:A322,A322,$G$1:G322,G322,$D$1:D322,D322),"")</f>
        <v/>
      </c>
      <c r="AO322">
        <f t="shared" si="30"/>
        <v>10</v>
      </c>
    </row>
    <row r="323" spans="1:41" x14ac:dyDescent="0.25">
      <c r="A323" s="4" t="s">
        <v>27</v>
      </c>
      <c r="B323" t="s">
        <v>43</v>
      </c>
      <c r="C323" s="3">
        <v>42290</v>
      </c>
      <c r="D323">
        <v>1</v>
      </c>
      <c r="E323" t="s">
        <v>57</v>
      </c>
      <c r="G323" s="25" t="s">
        <v>75</v>
      </c>
      <c r="H323" t="s">
        <v>41</v>
      </c>
      <c r="J323" s="2" t="s">
        <v>36</v>
      </c>
      <c r="K323" s="2">
        <f t="shared" si="27"/>
        <v>636.125</v>
      </c>
      <c r="L323">
        <v>63.612499999999997</v>
      </c>
      <c r="O323" s="2" t="str">
        <f>IF(ISNUMBER(N323),SUMIFS(N$1:$N323,A$1:$A323,A323,G$1:$G323,G323,D$1:$D323,D323),"")</f>
        <v/>
      </c>
      <c r="W323" s="2" t="str">
        <f t="shared" si="28"/>
        <v/>
      </c>
      <c r="Y323">
        <v>19.933826446533203</v>
      </c>
      <c r="Z323">
        <v>3.3498439788818359</v>
      </c>
      <c r="AA323">
        <v>71.934577941894531</v>
      </c>
      <c r="AB323">
        <v>23.195606231689453</v>
      </c>
      <c r="AC323">
        <v>82.037132263183594</v>
      </c>
      <c r="AD323">
        <v>25.949207305908203</v>
      </c>
      <c r="AE323" s="2">
        <f t="shared" si="29"/>
        <v>4.1518731689453123E-2</v>
      </c>
      <c r="AF323">
        <v>4.1518731689453123E-2</v>
      </c>
      <c r="AG323">
        <v>11.509532470703125</v>
      </c>
      <c r="AM323" s="2" t="str">
        <f t="shared" si="31"/>
        <v/>
      </c>
      <c r="AN323" s="2" t="str">
        <f>IF(ISNUMBER(AM323),SUMIFS($AM$1:AM323,$A$1:A323,A323,$G$1:G323,G323,$D$1:D323,D323),"")</f>
        <v/>
      </c>
      <c r="AO323">
        <f t="shared" si="30"/>
        <v>10</v>
      </c>
    </row>
    <row r="324" spans="1:41" x14ac:dyDescent="0.25">
      <c r="A324" s="4" t="s">
        <v>28</v>
      </c>
      <c r="B324" t="s">
        <v>43</v>
      </c>
      <c r="C324" s="3">
        <v>42290</v>
      </c>
      <c r="D324">
        <v>1</v>
      </c>
      <c r="E324" t="s">
        <v>58</v>
      </c>
      <c r="G324" s="25" t="s">
        <v>75</v>
      </c>
      <c r="H324" t="s">
        <v>41</v>
      </c>
      <c r="J324" s="2" t="s">
        <v>36</v>
      </c>
      <c r="K324" s="2">
        <f t="shared" si="27"/>
        <v>479.375</v>
      </c>
      <c r="L324">
        <v>47.9375</v>
      </c>
      <c r="O324" s="2" t="str">
        <f>IF(ISNUMBER(N324),SUMIFS(N$1:$N324,A$1:$A324,A324,G$1:$G324,G324,D$1:$D324,D324),"")</f>
        <v/>
      </c>
      <c r="W324" s="2" t="str">
        <f t="shared" si="28"/>
        <v/>
      </c>
      <c r="Y324">
        <v>21.304208755493164</v>
      </c>
      <c r="Z324">
        <v>2.4213030338287354</v>
      </c>
      <c r="AA324">
        <v>63.925346374511719</v>
      </c>
      <c r="AB324">
        <v>23.246612548828125</v>
      </c>
      <c r="AC324">
        <v>77.642837524414063</v>
      </c>
      <c r="AD324">
        <v>23.098609924316406</v>
      </c>
      <c r="AE324" s="2">
        <f t="shared" si="29"/>
        <v>3.6957775878906252E-2</v>
      </c>
      <c r="AF324">
        <v>3.6957775878906252E-2</v>
      </c>
      <c r="AG324">
        <v>10.228055419921875</v>
      </c>
      <c r="AM324" s="2" t="str">
        <f t="shared" si="31"/>
        <v/>
      </c>
      <c r="AN324" s="2" t="str">
        <f>IF(ISNUMBER(AM324),SUMIFS($AM$1:AM324,$A$1:A324,A324,$G$1:G324,G324,$D$1:D324,D324),"")</f>
        <v/>
      </c>
      <c r="AO324">
        <f t="shared" si="30"/>
        <v>10</v>
      </c>
    </row>
    <row r="325" spans="1:41" x14ac:dyDescent="0.25">
      <c r="A325" s="4" t="s">
        <v>26</v>
      </c>
      <c r="B325" t="s">
        <v>43</v>
      </c>
      <c r="C325" s="3">
        <v>42290</v>
      </c>
      <c r="D325">
        <v>1</v>
      </c>
      <c r="E325" t="s">
        <v>59</v>
      </c>
      <c r="G325" s="25" t="s">
        <v>75</v>
      </c>
      <c r="H325" t="s">
        <v>41</v>
      </c>
      <c r="J325" s="2" t="s">
        <v>36</v>
      </c>
      <c r="K325" s="2">
        <f t="shared" si="27"/>
        <v>695.625</v>
      </c>
      <c r="L325">
        <v>69.5625</v>
      </c>
      <c r="O325" s="2" t="str">
        <f>IF(ISNUMBER(N325),SUMIFS(N$1:$N325,A$1:$A325,A325,G$1:$G325,G325,D$1:$D325,D325),"")</f>
        <v/>
      </c>
      <c r="W325" s="2" t="str">
        <f t="shared" si="28"/>
        <v/>
      </c>
      <c r="Y325">
        <v>20.105375289916992</v>
      </c>
      <c r="Z325">
        <v>2.0708980560302734</v>
      </c>
      <c r="AA325">
        <v>63.857093811035156</v>
      </c>
      <c r="AB325">
        <v>25.013576507568359</v>
      </c>
      <c r="AC325">
        <v>78.506088256835938</v>
      </c>
      <c r="AD325">
        <v>20.803432464599609</v>
      </c>
      <c r="AE325" s="2">
        <f t="shared" si="29"/>
        <v>3.328549194335937E-2</v>
      </c>
      <c r="AF325">
        <v>3.328549194335937E-2</v>
      </c>
      <c r="AG325">
        <v>10.217135009765625</v>
      </c>
      <c r="AM325" s="2" t="str">
        <f t="shared" si="31"/>
        <v/>
      </c>
      <c r="AN325" s="2" t="str">
        <f>IF(ISNUMBER(AM325),SUMIFS($AM$1:AM325,$A$1:A325,A325,$G$1:G325,G325,$D$1:D325,D325),"")</f>
        <v/>
      </c>
      <c r="AO325">
        <f t="shared" si="30"/>
        <v>10</v>
      </c>
    </row>
    <row r="326" spans="1:41" x14ac:dyDescent="0.25">
      <c r="A326" s="4" t="s">
        <v>24</v>
      </c>
      <c r="B326" t="s">
        <v>43</v>
      </c>
      <c r="C326" s="3">
        <v>42290</v>
      </c>
      <c r="D326">
        <v>2</v>
      </c>
      <c r="E326" t="s">
        <v>56</v>
      </c>
      <c r="G326" s="25" t="s">
        <v>75</v>
      </c>
      <c r="H326" t="s">
        <v>41</v>
      </c>
      <c r="J326" s="2" t="s">
        <v>36</v>
      </c>
      <c r="K326" s="2">
        <f t="shared" si="27"/>
        <v>701.375</v>
      </c>
      <c r="L326">
        <v>70.137500000000003</v>
      </c>
      <c r="O326" s="2" t="str">
        <f>IF(ISNUMBER(N326),SUMIFS(N$1:$N326,A$1:$A326,A326,G$1:$G326,G326,D$1:$D326,D326),"")</f>
        <v/>
      </c>
      <c r="W326" s="2" t="str">
        <f t="shared" si="28"/>
        <v/>
      </c>
      <c r="Y326">
        <v>19.139392852783203</v>
      </c>
      <c r="Z326">
        <v>6.4141302108764648</v>
      </c>
      <c r="AA326">
        <v>74.507293701171875</v>
      </c>
      <c r="AB326">
        <v>24.672985076904297</v>
      </c>
      <c r="AC326">
        <v>84.606430053710938</v>
      </c>
      <c r="AD326">
        <v>30.163047790527344</v>
      </c>
      <c r="AE326" s="2">
        <f t="shared" si="29"/>
        <v>4.8260876464843748E-2</v>
      </c>
      <c r="AF326">
        <v>4.8260876464843748E-2</v>
      </c>
      <c r="AG326">
        <v>11.9211669921875</v>
      </c>
      <c r="AM326" s="2" t="str">
        <f t="shared" si="31"/>
        <v/>
      </c>
      <c r="AN326" s="2" t="str">
        <f>IF(ISNUMBER(AM326),SUMIFS($AM$1:AM326,$A$1:A326,A326,$G$1:G326,G326,$D$1:D326,D326),"")</f>
        <v/>
      </c>
      <c r="AO326">
        <f t="shared" si="30"/>
        <v>10</v>
      </c>
    </row>
    <row r="327" spans="1:41" x14ac:dyDescent="0.25">
      <c r="A327" s="4" t="s">
        <v>28</v>
      </c>
      <c r="B327" t="s">
        <v>43</v>
      </c>
      <c r="C327" s="3">
        <v>42290</v>
      </c>
      <c r="D327">
        <v>2</v>
      </c>
      <c r="E327" t="s">
        <v>58</v>
      </c>
      <c r="G327" s="25" t="s">
        <v>75</v>
      </c>
      <c r="H327" t="s">
        <v>41</v>
      </c>
      <c r="J327" s="2" t="s">
        <v>36</v>
      </c>
      <c r="K327" s="2">
        <f t="shared" si="27"/>
        <v>559.625</v>
      </c>
      <c r="L327">
        <v>55.962499999999999</v>
      </c>
      <c r="O327" s="2" t="str">
        <f>IF(ISNUMBER(N327),SUMIFS(N$1:$N327,A$1:$A327,A327,G$1:$G327,G327,D$1:$D327,D327),"")</f>
        <v/>
      </c>
      <c r="W327" s="2" t="str">
        <f t="shared" si="28"/>
        <v/>
      </c>
      <c r="Y327">
        <v>20.868686676025391</v>
      </c>
      <c r="Z327">
        <v>3.7017269134521484</v>
      </c>
      <c r="AA327">
        <v>70.093978881835938</v>
      </c>
      <c r="AB327">
        <v>26.084718704223633</v>
      </c>
      <c r="AC327">
        <v>83.205345153808594</v>
      </c>
      <c r="AD327">
        <v>27.006189346313477</v>
      </c>
      <c r="AE327" s="2">
        <f t="shared" si="29"/>
        <v>4.3209902954101563E-2</v>
      </c>
      <c r="AF327">
        <v>4.3209902954101563E-2</v>
      </c>
      <c r="AG327">
        <v>11.21503662109375</v>
      </c>
      <c r="AM327" s="2" t="str">
        <f t="shared" si="31"/>
        <v/>
      </c>
      <c r="AN327" s="2" t="str">
        <f>IF(ISNUMBER(AM327),SUMIFS($AM$1:AM327,$A$1:A327,A327,$G$1:G327,G327,$D$1:D327,D327),"")</f>
        <v/>
      </c>
      <c r="AO327">
        <f t="shared" si="30"/>
        <v>10</v>
      </c>
    </row>
    <row r="328" spans="1:41" x14ac:dyDescent="0.25">
      <c r="A328" s="4" t="s">
        <v>27</v>
      </c>
      <c r="B328" t="s">
        <v>43</v>
      </c>
      <c r="C328" s="3">
        <v>42290</v>
      </c>
      <c r="D328">
        <v>2</v>
      </c>
      <c r="E328" t="s">
        <v>57</v>
      </c>
      <c r="G328" s="25" t="s">
        <v>75</v>
      </c>
      <c r="H328" t="s">
        <v>41</v>
      </c>
      <c r="J328" s="2" t="s">
        <v>36</v>
      </c>
      <c r="K328" s="2">
        <f t="shared" si="27"/>
        <v>634.875</v>
      </c>
      <c r="L328">
        <v>63.487499999999997</v>
      </c>
      <c r="O328" s="2" t="str">
        <f>IF(ISNUMBER(N328),SUMIFS(N$1:$N328,A$1:$A328,A328,G$1:$G328,G328,D$1:$D328,D328),"")</f>
        <v/>
      </c>
      <c r="W328" s="2" t="str">
        <f t="shared" si="28"/>
        <v/>
      </c>
      <c r="Y328">
        <v>19.552951812744141</v>
      </c>
      <c r="Z328">
        <v>6.1785869598388672</v>
      </c>
      <c r="AA328">
        <v>72.820533752441406</v>
      </c>
      <c r="AB328">
        <v>24.949146270751953</v>
      </c>
      <c r="AC328">
        <v>83.470138549804688</v>
      </c>
      <c r="AD328">
        <v>27.174009323120117</v>
      </c>
      <c r="AE328" s="2">
        <f t="shared" si="29"/>
        <v>4.347841491699219E-2</v>
      </c>
      <c r="AF328">
        <v>4.347841491699219E-2</v>
      </c>
      <c r="AG328">
        <v>11.651285400390625</v>
      </c>
      <c r="AM328" s="2" t="str">
        <f t="shared" si="31"/>
        <v/>
      </c>
      <c r="AN328" s="2" t="str">
        <f>IF(ISNUMBER(AM328),SUMIFS($AM$1:AM328,$A$1:A328,A328,$G$1:G328,G328,$D$1:D328,D328),"")</f>
        <v/>
      </c>
      <c r="AO328">
        <f t="shared" si="30"/>
        <v>10</v>
      </c>
    </row>
    <row r="329" spans="1:41" x14ac:dyDescent="0.25">
      <c r="A329" s="4" t="s">
        <v>26</v>
      </c>
      <c r="B329" t="s">
        <v>43</v>
      </c>
      <c r="C329" s="3">
        <v>42290</v>
      </c>
      <c r="D329">
        <v>2</v>
      </c>
      <c r="E329" t="s">
        <v>59</v>
      </c>
      <c r="G329" s="25" t="s">
        <v>75</v>
      </c>
      <c r="H329" t="s">
        <v>41</v>
      </c>
      <c r="J329" s="2" t="s">
        <v>36</v>
      </c>
      <c r="K329" s="2">
        <f t="shared" si="27"/>
        <v>612.25</v>
      </c>
      <c r="L329">
        <v>61.225000000000001</v>
      </c>
      <c r="O329" s="2" t="str">
        <f>IF(ISNUMBER(N329),SUMIFS(N$1:$N329,A$1:$A329,A329,G$1:$G329,G329,D$1:$D329,D329),"")</f>
        <v/>
      </c>
      <c r="W329" s="2" t="str">
        <f t="shared" si="28"/>
        <v/>
      </c>
      <c r="Y329">
        <v>21.454952239990234</v>
      </c>
      <c r="Z329">
        <v>2.8578031063079834</v>
      </c>
      <c r="AA329">
        <v>70.767929077148438</v>
      </c>
      <c r="AB329">
        <v>26.186126708984375</v>
      </c>
      <c r="AC329">
        <v>82.478996276855469</v>
      </c>
      <c r="AD329">
        <v>25.148866653442383</v>
      </c>
      <c r="AE329" s="2">
        <f t="shared" si="29"/>
        <v>4.0238186645507809E-2</v>
      </c>
      <c r="AF329">
        <v>4.0238186645507809E-2</v>
      </c>
      <c r="AG329">
        <v>11.32286865234375</v>
      </c>
      <c r="AM329" s="2" t="str">
        <f t="shared" si="31"/>
        <v/>
      </c>
      <c r="AN329" s="2" t="str">
        <f>IF(ISNUMBER(AM329),SUMIFS($AM$1:AM329,$A$1:A329,A329,$G$1:G329,G329,$D$1:D329,D329),"")</f>
        <v/>
      </c>
      <c r="AO329">
        <f t="shared" si="30"/>
        <v>10</v>
      </c>
    </row>
    <row r="330" spans="1:41" x14ac:dyDescent="0.25">
      <c r="A330" s="4" t="s">
        <v>23</v>
      </c>
      <c r="B330" t="s">
        <v>43</v>
      </c>
      <c r="C330" s="3">
        <v>42290</v>
      </c>
      <c r="D330">
        <v>2</v>
      </c>
      <c r="E330" t="s">
        <v>55</v>
      </c>
      <c r="G330" s="25" t="s">
        <v>75</v>
      </c>
      <c r="H330" t="s">
        <v>41</v>
      </c>
      <c r="J330" s="2" t="s">
        <v>36</v>
      </c>
      <c r="K330" s="2">
        <f t="shared" si="27"/>
        <v>655.625</v>
      </c>
      <c r="L330">
        <v>65.5625</v>
      </c>
      <c r="O330" s="2" t="str">
        <f>IF(ISNUMBER(N330),SUMIFS(N$1:$N330,A$1:$A330,A330,G$1:$G330,G330,D$1:$D330,D330),"")</f>
        <v/>
      </c>
      <c r="W330" s="2" t="str">
        <f t="shared" si="28"/>
        <v/>
      </c>
      <c r="Y330">
        <v>20.894657135009766</v>
      </c>
      <c r="Z330">
        <v>4.7560420036315918</v>
      </c>
      <c r="AA330">
        <v>69.995925903320313</v>
      </c>
      <c r="AB330">
        <v>26.284847259521484</v>
      </c>
      <c r="AC330">
        <v>82.890380859375</v>
      </c>
      <c r="AD330">
        <v>27.850933074951172</v>
      </c>
      <c r="AE330" s="2">
        <f t="shared" si="29"/>
        <v>4.4561492919921876E-2</v>
      </c>
      <c r="AF330">
        <v>4.4561492919921876E-2</v>
      </c>
      <c r="AG330">
        <v>11.19934814453125</v>
      </c>
      <c r="AM330" s="2" t="str">
        <f t="shared" si="31"/>
        <v/>
      </c>
      <c r="AN330" s="2" t="str">
        <f>IF(ISNUMBER(AM330),SUMIFS($AM$1:AM330,$A$1:A330,A330,$G$1:G330,G330,$D$1:D330,D330),"")</f>
        <v/>
      </c>
      <c r="AO330">
        <f t="shared" si="30"/>
        <v>10</v>
      </c>
    </row>
    <row r="331" spans="1:41" x14ac:dyDescent="0.25">
      <c r="A331" s="4" t="s">
        <v>25</v>
      </c>
      <c r="B331" t="s">
        <v>43</v>
      </c>
      <c r="C331" s="3">
        <v>42290</v>
      </c>
      <c r="D331">
        <v>2</v>
      </c>
      <c r="E331" t="s">
        <v>54</v>
      </c>
      <c r="G331" s="25" t="s">
        <v>75</v>
      </c>
      <c r="H331" t="s">
        <v>41</v>
      </c>
      <c r="J331" s="2" t="s">
        <v>36</v>
      </c>
      <c r="K331" s="2">
        <f t="shared" si="27"/>
        <v>533.125</v>
      </c>
      <c r="L331">
        <v>53.3125</v>
      </c>
      <c r="O331" s="2" t="str">
        <f>IF(ISNUMBER(N331),SUMIFS(N$1:$N331,A$1:$A331,A331,G$1:$G331,G331,D$1:$D331,D331),"")</f>
        <v/>
      </c>
      <c r="W331" s="2" t="str">
        <f t="shared" si="28"/>
        <v/>
      </c>
      <c r="Y331">
        <v>20.72991943359375</v>
      </c>
      <c r="Z331">
        <v>3.9775850772857666</v>
      </c>
      <c r="AA331">
        <v>69.43255615234375</v>
      </c>
      <c r="AB331">
        <v>26.24232292175293</v>
      </c>
      <c r="AC331">
        <v>82.767608642578125</v>
      </c>
      <c r="AD331">
        <v>26.16453742980957</v>
      </c>
      <c r="AE331" s="2">
        <f t="shared" si="29"/>
        <v>4.1863259887695313E-2</v>
      </c>
      <c r="AF331">
        <v>4.1863259887695313E-2</v>
      </c>
      <c r="AG331">
        <v>11.109208984375</v>
      </c>
      <c r="AM331" s="2" t="str">
        <f t="shared" si="31"/>
        <v/>
      </c>
      <c r="AN331" s="2" t="str">
        <f>IF(ISNUMBER(AM331),SUMIFS($AM$1:AM331,$A$1:A331,A331,$G$1:G331,G331,$D$1:D331,D331),"")</f>
        <v/>
      </c>
      <c r="AO331">
        <f t="shared" si="30"/>
        <v>10</v>
      </c>
    </row>
    <row r="332" spans="1:41" x14ac:dyDescent="0.25">
      <c r="A332" s="4" t="s">
        <v>28</v>
      </c>
      <c r="B332" t="s">
        <v>43</v>
      </c>
      <c r="C332" s="3">
        <v>42290</v>
      </c>
      <c r="D332">
        <v>3</v>
      </c>
      <c r="E332" t="s">
        <v>58</v>
      </c>
      <c r="G332" s="25" t="s">
        <v>75</v>
      </c>
      <c r="H332" t="s">
        <v>41</v>
      </c>
      <c r="J332" s="2" t="s">
        <v>36</v>
      </c>
      <c r="K332" s="2">
        <f t="shared" si="27"/>
        <v>826.875</v>
      </c>
      <c r="L332">
        <v>82.6875</v>
      </c>
      <c r="O332" s="2" t="str">
        <f>IF(ISNUMBER(N332),SUMIFS(N$1:$N332,A$1:$A332,A332,G$1:$G332,G332,D$1:$D332,D332),"")</f>
        <v/>
      </c>
      <c r="W332" s="2" t="str">
        <f t="shared" si="28"/>
        <v/>
      </c>
      <c r="Y332">
        <v>21.550785064697266</v>
      </c>
      <c r="Z332">
        <v>3.4095990657806396</v>
      </c>
      <c r="AA332">
        <v>68.111602783203125</v>
      </c>
      <c r="AB332">
        <v>27.299028396606445</v>
      </c>
      <c r="AC332">
        <v>82.357986450195313</v>
      </c>
      <c r="AD332">
        <v>21.898580551147461</v>
      </c>
      <c r="AE332" s="2">
        <f t="shared" si="29"/>
        <v>3.5037728881835942E-2</v>
      </c>
      <c r="AF332">
        <v>3.5037728881835942E-2</v>
      </c>
      <c r="AG332">
        <v>10.897856445312501</v>
      </c>
      <c r="AM332" s="2" t="str">
        <f t="shared" si="31"/>
        <v/>
      </c>
      <c r="AN332" s="2" t="str">
        <f>IF(ISNUMBER(AM332),SUMIFS($AM$1:AM332,$A$1:A332,A332,$G$1:G332,G332,$D$1:D332,D332),"")</f>
        <v/>
      </c>
      <c r="AO332">
        <f t="shared" si="30"/>
        <v>10</v>
      </c>
    </row>
    <row r="333" spans="1:41" x14ac:dyDescent="0.25">
      <c r="A333" s="4" t="s">
        <v>25</v>
      </c>
      <c r="B333" t="s">
        <v>43</v>
      </c>
      <c r="C333" s="3">
        <v>42290</v>
      </c>
      <c r="D333">
        <v>3</v>
      </c>
      <c r="E333" t="s">
        <v>54</v>
      </c>
      <c r="G333" s="25" t="s">
        <v>75</v>
      </c>
      <c r="H333" t="s">
        <v>41</v>
      </c>
      <c r="J333" s="2" t="s">
        <v>36</v>
      </c>
      <c r="K333" s="2">
        <f t="shared" si="27"/>
        <v>631.625</v>
      </c>
      <c r="L333">
        <v>63.162500000000001</v>
      </c>
      <c r="O333" s="2" t="str">
        <f>IF(ISNUMBER(N333),SUMIFS(N$1:$N333,A$1:$A333,A333,G$1:$G333,G333,D$1:$D333,D333),"")</f>
        <v/>
      </c>
      <c r="W333" s="2" t="str">
        <f t="shared" si="28"/>
        <v/>
      </c>
      <c r="Y333">
        <v>22.251811981201172</v>
      </c>
      <c r="Z333">
        <v>3.6152520179748535</v>
      </c>
      <c r="AA333">
        <v>68.725410461425781</v>
      </c>
      <c r="AB333">
        <v>28.6209716796875</v>
      </c>
      <c r="AC333">
        <v>83.685455322265625</v>
      </c>
      <c r="AD333">
        <v>21.557670593261719</v>
      </c>
      <c r="AE333" s="2">
        <f t="shared" si="29"/>
        <v>3.449227294921875E-2</v>
      </c>
      <c r="AF333">
        <v>3.449227294921875E-2</v>
      </c>
      <c r="AG333">
        <v>10.996065673828125</v>
      </c>
      <c r="AM333" s="2" t="str">
        <f t="shared" si="31"/>
        <v/>
      </c>
      <c r="AN333" s="2" t="str">
        <f>IF(ISNUMBER(AM333),SUMIFS($AM$1:AM333,$A$1:A333,A333,$G$1:G333,G333,$D$1:D333,D333),"")</f>
        <v/>
      </c>
      <c r="AO333">
        <f t="shared" si="30"/>
        <v>10</v>
      </c>
    </row>
    <row r="334" spans="1:41" x14ac:dyDescent="0.25">
      <c r="A334" s="4" t="s">
        <v>27</v>
      </c>
      <c r="B334" t="s">
        <v>43</v>
      </c>
      <c r="C334" s="3">
        <v>42290</v>
      </c>
      <c r="D334">
        <v>3</v>
      </c>
      <c r="E334" t="s">
        <v>57</v>
      </c>
      <c r="G334" s="25" t="s">
        <v>75</v>
      </c>
      <c r="H334" t="s">
        <v>41</v>
      </c>
      <c r="J334" s="2" t="s">
        <v>36</v>
      </c>
      <c r="K334" s="2">
        <f t="shared" si="27"/>
        <v>748.625</v>
      </c>
      <c r="L334">
        <v>74.862499999999997</v>
      </c>
      <c r="O334" s="2" t="str">
        <f>IF(ISNUMBER(N334),SUMIFS(N$1:$N334,A$1:$A334,A334,G$1:$G334,G334,D$1:$D334,D334),"")</f>
        <v/>
      </c>
      <c r="W334" s="2" t="str">
        <f t="shared" si="28"/>
        <v/>
      </c>
      <c r="Y334">
        <v>22.155685424804688</v>
      </c>
      <c r="Z334">
        <v>7.5906739234924316</v>
      </c>
      <c r="AA334">
        <v>73.244140625</v>
      </c>
      <c r="AB334">
        <v>27.467145919799805</v>
      </c>
      <c r="AC334">
        <v>85.320121765136719</v>
      </c>
      <c r="AD334">
        <v>24.325611114501953</v>
      </c>
      <c r="AE334" s="2">
        <f t="shared" si="29"/>
        <v>3.8920977783203123E-2</v>
      </c>
      <c r="AF334">
        <v>3.8920977783203123E-2</v>
      </c>
      <c r="AG334">
        <v>11.7190625</v>
      </c>
      <c r="AM334" s="2" t="str">
        <f t="shared" si="31"/>
        <v/>
      </c>
      <c r="AN334" s="2" t="str">
        <f>IF(ISNUMBER(AM334),SUMIFS($AM$1:AM334,$A$1:A334,A334,$G$1:G334,G334,$D$1:D334,D334),"")</f>
        <v/>
      </c>
      <c r="AO334">
        <f t="shared" si="30"/>
        <v>10</v>
      </c>
    </row>
    <row r="335" spans="1:41" x14ac:dyDescent="0.25">
      <c r="A335" s="4" t="s">
        <v>23</v>
      </c>
      <c r="B335" t="s">
        <v>43</v>
      </c>
      <c r="C335" s="3">
        <v>42290</v>
      </c>
      <c r="D335">
        <v>3</v>
      </c>
      <c r="E335" t="s">
        <v>55</v>
      </c>
      <c r="G335" s="25" t="s">
        <v>75</v>
      </c>
      <c r="H335" t="s">
        <v>41</v>
      </c>
      <c r="J335" s="2" t="s">
        <v>36</v>
      </c>
      <c r="K335" s="2">
        <f t="shared" si="27"/>
        <v>464.125</v>
      </c>
      <c r="L335">
        <v>46.412500000000001</v>
      </c>
      <c r="O335" s="2" t="str">
        <f>IF(ISNUMBER(N335),SUMIFS(N$1:$N335,A$1:$A335,A335,G$1:$G335,G335,D$1:$D335,D335),"")</f>
        <v/>
      </c>
      <c r="W335" s="2" t="str">
        <f t="shared" si="28"/>
        <v/>
      </c>
      <c r="Y335">
        <v>20.149831771850586</v>
      </c>
      <c r="Z335">
        <v>5.2368698120117188</v>
      </c>
      <c r="AA335">
        <v>72.642890930175781</v>
      </c>
      <c r="AB335">
        <v>26.557428359985352</v>
      </c>
      <c r="AC335">
        <v>84.275550842285156</v>
      </c>
      <c r="AD335">
        <v>24.417442321777344</v>
      </c>
      <c r="AE335" s="2">
        <f t="shared" si="29"/>
        <v>3.9067907714843753E-2</v>
      </c>
      <c r="AF335">
        <v>3.9067907714843753E-2</v>
      </c>
      <c r="AG335">
        <v>11.622862548828126</v>
      </c>
      <c r="AM335" s="2" t="str">
        <f t="shared" si="31"/>
        <v/>
      </c>
      <c r="AN335" s="2" t="str">
        <f>IF(ISNUMBER(AM335),SUMIFS($AM$1:AM335,$A$1:A335,A335,$G$1:G335,G335,$D$1:D335,D335),"")</f>
        <v/>
      </c>
      <c r="AO335">
        <f t="shared" si="30"/>
        <v>10</v>
      </c>
    </row>
    <row r="336" spans="1:41" x14ac:dyDescent="0.25">
      <c r="A336" s="4" t="s">
        <v>24</v>
      </c>
      <c r="B336" t="s">
        <v>43</v>
      </c>
      <c r="C336" s="3">
        <v>42290</v>
      </c>
      <c r="D336">
        <v>3</v>
      </c>
      <c r="E336" t="s">
        <v>56</v>
      </c>
      <c r="G336" s="25" t="s">
        <v>75</v>
      </c>
      <c r="H336" t="s">
        <v>41</v>
      </c>
      <c r="J336" s="2" t="s">
        <v>36</v>
      </c>
      <c r="K336" s="2">
        <f t="shared" si="27"/>
        <v>676.5</v>
      </c>
      <c r="L336">
        <v>67.650000000000006</v>
      </c>
      <c r="O336" s="2" t="str">
        <f>IF(ISNUMBER(N336),SUMIFS(N$1:$N336,A$1:$A336,A336,G$1:$G336,G336,D$1:$D336,D336),"")</f>
        <v/>
      </c>
      <c r="W336" s="2" t="str">
        <f t="shared" si="28"/>
        <v/>
      </c>
      <c r="Y336">
        <v>19.663623809814453</v>
      </c>
      <c r="Z336">
        <v>9.8742408752441406</v>
      </c>
      <c r="AA336">
        <v>74.1728515625</v>
      </c>
      <c r="AB336">
        <v>23.891735076904297</v>
      </c>
      <c r="AC336">
        <v>84.745223999023438</v>
      </c>
      <c r="AD336">
        <v>31.553033828735352</v>
      </c>
      <c r="AE336" s="2">
        <f t="shared" si="29"/>
        <v>5.0484854125976558E-2</v>
      </c>
      <c r="AF336">
        <v>5.0484854125976558E-2</v>
      </c>
      <c r="AG336">
        <v>11.86765625</v>
      </c>
      <c r="AM336" s="2" t="str">
        <f t="shared" si="31"/>
        <v/>
      </c>
      <c r="AN336" s="2" t="str">
        <f>IF(ISNUMBER(AM336),SUMIFS($AM$1:AM336,$A$1:A336,A336,$G$1:G336,G336,$D$1:D336,D336),"")</f>
        <v/>
      </c>
      <c r="AO336">
        <f t="shared" si="30"/>
        <v>10</v>
      </c>
    </row>
    <row r="337" spans="1:41" x14ac:dyDescent="0.25">
      <c r="A337" s="4" t="s">
        <v>26</v>
      </c>
      <c r="B337" t="s">
        <v>43</v>
      </c>
      <c r="C337" s="3">
        <v>42290</v>
      </c>
      <c r="D337">
        <v>3</v>
      </c>
      <c r="E337" t="s">
        <v>59</v>
      </c>
      <c r="G337" s="25" t="s">
        <v>75</v>
      </c>
      <c r="H337" t="s">
        <v>41</v>
      </c>
      <c r="J337" s="2" t="s">
        <v>36</v>
      </c>
      <c r="K337" s="2">
        <f t="shared" si="27"/>
        <v>520.625</v>
      </c>
      <c r="L337">
        <v>52.0625</v>
      </c>
      <c r="O337" s="2" t="str">
        <f>IF(ISNUMBER(N337),SUMIFS(N$1:$N337,A$1:$A337,A337,G$1:$G337,G337,D$1:$D337,D337),"")</f>
        <v/>
      </c>
      <c r="W337" s="2" t="str">
        <f t="shared" si="28"/>
        <v/>
      </c>
      <c r="Y337">
        <v>20.352630615234375</v>
      </c>
      <c r="Z337">
        <v>4.1716518402099609</v>
      </c>
      <c r="AA337">
        <v>66.8656005859375</v>
      </c>
      <c r="AB337">
        <v>26.431800842285156</v>
      </c>
      <c r="AC337">
        <v>81.050643920898438</v>
      </c>
      <c r="AD337">
        <v>23.927534103393555</v>
      </c>
      <c r="AE337" s="2">
        <f t="shared" si="29"/>
        <v>3.8284054565429687E-2</v>
      </c>
      <c r="AF337">
        <v>3.8284054565429687E-2</v>
      </c>
      <c r="AG337">
        <v>10.69849609375</v>
      </c>
      <c r="AM337" s="2" t="str">
        <f t="shared" si="31"/>
        <v/>
      </c>
      <c r="AN337" s="2" t="str">
        <f>IF(ISNUMBER(AM337),SUMIFS($AM$1:AM337,$A$1:A337,A337,$G$1:G337,G337,$D$1:D337,D337),"")</f>
        <v/>
      </c>
      <c r="AO337">
        <f t="shared" si="30"/>
        <v>10</v>
      </c>
    </row>
    <row r="338" spans="1:41" x14ac:dyDescent="0.25">
      <c r="A338" s="4" t="s">
        <v>25</v>
      </c>
      <c r="B338" t="s">
        <v>43</v>
      </c>
      <c r="C338" s="3">
        <v>42304</v>
      </c>
      <c r="D338">
        <v>1</v>
      </c>
      <c r="E338" t="s">
        <v>54</v>
      </c>
      <c r="G338" s="25" t="s">
        <v>75</v>
      </c>
      <c r="H338" t="s">
        <v>41</v>
      </c>
      <c r="J338" s="2" t="s">
        <v>37</v>
      </c>
      <c r="K338" s="2">
        <f t="shared" si="27"/>
        <v>1407.5</v>
      </c>
      <c r="L338">
        <v>140.75</v>
      </c>
      <c r="O338" s="2" t="str">
        <f>IF(ISNUMBER(N338),SUMIFS(N$1:$N338,A$1:$A338,A338,G$1:$G338,G338,D$1:$D338,D338),"")</f>
        <v/>
      </c>
      <c r="W338" s="2" t="str">
        <f t="shared" si="28"/>
        <v/>
      </c>
      <c r="Y338">
        <v>21.028469085693359</v>
      </c>
      <c r="Z338">
        <v>6.3412060737609863</v>
      </c>
      <c r="AA338">
        <v>71.799758911132813</v>
      </c>
      <c r="AB338">
        <v>27.017654418945313</v>
      </c>
      <c r="AC338">
        <v>84.03643798828125</v>
      </c>
      <c r="AD338">
        <v>19.024055480957031</v>
      </c>
      <c r="AE338" s="2">
        <f t="shared" si="29"/>
        <v>3.0438488769531247E-2</v>
      </c>
      <c r="AF338">
        <v>3.0438488769531247E-2</v>
      </c>
      <c r="AG338">
        <v>11.487961425781251</v>
      </c>
      <c r="AM338" s="2" t="str">
        <f t="shared" si="31"/>
        <v/>
      </c>
      <c r="AN338" s="2" t="str">
        <f>IF(ISNUMBER(AM338),SUMIFS($AM$1:AM338,$A$1:A338,A338,$G$1:G338,G338,$D$1:D338,D338),"")</f>
        <v/>
      </c>
      <c r="AO338">
        <f t="shared" si="30"/>
        <v>10</v>
      </c>
    </row>
    <row r="339" spans="1:41" x14ac:dyDescent="0.25">
      <c r="A339" s="4" t="s">
        <v>23</v>
      </c>
      <c r="B339" t="s">
        <v>43</v>
      </c>
      <c r="C339" s="3">
        <v>42304</v>
      </c>
      <c r="D339">
        <v>1</v>
      </c>
      <c r="E339" t="s">
        <v>55</v>
      </c>
      <c r="G339" s="25" t="s">
        <v>75</v>
      </c>
      <c r="H339" t="s">
        <v>41</v>
      </c>
      <c r="J339" s="2" t="s">
        <v>37</v>
      </c>
      <c r="K339" s="2">
        <f t="shared" si="27"/>
        <v>933.875</v>
      </c>
      <c r="L339">
        <v>93.387500000000003</v>
      </c>
      <c r="O339" s="2" t="str">
        <f>IF(ISNUMBER(N339),SUMIFS(N$1:$N339,A$1:$A339,A339,G$1:$G339,G339,D$1:$D339,D339),"")</f>
        <v/>
      </c>
      <c r="W339" s="2" t="str">
        <f t="shared" si="28"/>
        <v/>
      </c>
      <c r="Y339">
        <v>20.905948638916016</v>
      </c>
      <c r="Z339">
        <v>6.4650559425354004</v>
      </c>
      <c r="AA339">
        <v>66.632659912109375</v>
      </c>
      <c r="AB339">
        <v>28.474897384643555</v>
      </c>
      <c r="AC339">
        <v>82.154502868652344</v>
      </c>
      <c r="AD339">
        <v>16.923118591308594</v>
      </c>
      <c r="AE339" s="2">
        <f t="shared" si="29"/>
        <v>2.7076989746093752E-2</v>
      </c>
      <c r="AF339">
        <v>2.7076989746093752E-2</v>
      </c>
      <c r="AG339">
        <v>10.661225585937499</v>
      </c>
      <c r="AM339" s="2" t="str">
        <f t="shared" si="31"/>
        <v/>
      </c>
      <c r="AN339" s="2" t="str">
        <f>IF(ISNUMBER(AM339),SUMIFS($AM$1:AM339,$A$1:A339,A339,$G$1:G339,G339,$D$1:D339,D339),"")</f>
        <v/>
      </c>
      <c r="AO339">
        <f t="shared" si="30"/>
        <v>10</v>
      </c>
    </row>
    <row r="340" spans="1:41" x14ac:dyDescent="0.25">
      <c r="A340" s="4" t="s">
        <v>24</v>
      </c>
      <c r="B340" t="s">
        <v>43</v>
      </c>
      <c r="C340" s="3">
        <v>42304</v>
      </c>
      <c r="D340">
        <v>1</v>
      </c>
      <c r="E340" t="s">
        <v>56</v>
      </c>
      <c r="G340" s="25" t="s">
        <v>75</v>
      </c>
      <c r="H340" t="s">
        <v>41</v>
      </c>
      <c r="J340" s="2" t="s">
        <v>37</v>
      </c>
      <c r="K340" s="2">
        <f t="shared" si="27"/>
        <v>2503.375</v>
      </c>
      <c r="L340">
        <v>250.33750000000001</v>
      </c>
      <c r="O340" s="2" t="str">
        <f>IF(ISNUMBER(N340),SUMIFS(N$1:$N340,A$1:$A340,A340,G$1:$G340,G340,D$1:$D340,D340),"")</f>
        <v/>
      </c>
      <c r="W340" s="2" t="str">
        <f t="shared" si="28"/>
        <v/>
      </c>
      <c r="Y340">
        <v>21.376592636108398</v>
      </c>
      <c r="Z340">
        <v>8.569911003112793</v>
      </c>
      <c r="AA340">
        <v>73.667823791503906</v>
      </c>
      <c r="AB340">
        <v>26.097732543945313</v>
      </c>
      <c r="AC340">
        <v>85.145233154296875</v>
      </c>
      <c r="AD340">
        <v>23.174575805664063</v>
      </c>
      <c r="AE340" s="2">
        <f t="shared" si="29"/>
        <v>3.7079321289062502E-2</v>
      </c>
      <c r="AF340">
        <v>3.7079321289062502E-2</v>
      </c>
      <c r="AG340">
        <v>11.786851806640625</v>
      </c>
      <c r="AM340" s="2" t="str">
        <f t="shared" si="31"/>
        <v/>
      </c>
      <c r="AN340" s="2" t="str">
        <f>IF(ISNUMBER(AM340),SUMIFS($AM$1:AM340,$A$1:A340,A340,$G$1:G340,G340,$D$1:D340,D340),"")</f>
        <v/>
      </c>
      <c r="AO340">
        <f t="shared" si="30"/>
        <v>10</v>
      </c>
    </row>
    <row r="341" spans="1:41" x14ac:dyDescent="0.25">
      <c r="A341" s="4" t="s">
        <v>27</v>
      </c>
      <c r="B341" t="s">
        <v>43</v>
      </c>
      <c r="C341" s="3">
        <v>42304</v>
      </c>
      <c r="D341">
        <v>1</v>
      </c>
      <c r="E341" t="s">
        <v>57</v>
      </c>
      <c r="G341" s="25" t="s">
        <v>75</v>
      </c>
      <c r="H341" t="s">
        <v>41</v>
      </c>
      <c r="J341" s="2" t="s">
        <v>37</v>
      </c>
      <c r="K341" s="2">
        <f t="shared" si="27"/>
        <v>1914.5</v>
      </c>
      <c r="L341">
        <v>191.45</v>
      </c>
      <c r="O341" s="2" t="str">
        <f>IF(ISNUMBER(N341),SUMIFS(N$1:$N341,A$1:$A341,A341,G$1:$G341,G341,D$1:$D341,D341),"")</f>
        <v/>
      </c>
      <c r="W341" s="2" t="str">
        <f t="shared" si="28"/>
        <v/>
      </c>
      <c r="Y341">
        <v>18.526302337646484</v>
      </c>
      <c r="Z341">
        <v>8.1005735397338867</v>
      </c>
      <c r="AA341">
        <v>76.232254028320313</v>
      </c>
      <c r="AB341">
        <v>23.95274543762207</v>
      </c>
      <c r="AC341">
        <v>85.095672607421875</v>
      </c>
      <c r="AD341">
        <v>20.259777069091797</v>
      </c>
      <c r="AE341" s="2">
        <f t="shared" si="29"/>
        <v>3.2415643310546874E-2</v>
      </c>
      <c r="AF341">
        <v>3.2415643310546874E-2</v>
      </c>
      <c r="AG341">
        <v>12.19716064453125</v>
      </c>
      <c r="AM341" s="2" t="str">
        <f t="shared" si="31"/>
        <v/>
      </c>
      <c r="AN341" s="2" t="str">
        <f>IF(ISNUMBER(AM341),SUMIFS($AM$1:AM341,$A$1:A341,A341,$G$1:G341,G341,$D$1:D341,D341),"")</f>
        <v/>
      </c>
      <c r="AO341">
        <f t="shared" si="30"/>
        <v>10</v>
      </c>
    </row>
    <row r="342" spans="1:41" x14ac:dyDescent="0.25">
      <c r="A342" s="4" t="s">
        <v>28</v>
      </c>
      <c r="B342" t="s">
        <v>43</v>
      </c>
      <c r="C342" s="3">
        <v>42304</v>
      </c>
      <c r="D342">
        <v>1</v>
      </c>
      <c r="E342" t="s">
        <v>58</v>
      </c>
      <c r="G342" s="25" t="s">
        <v>75</v>
      </c>
      <c r="H342" t="s">
        <v>41</v>
      </c>
      <c r="J342" s="2" t="s">
        <v>37</v>
      </c>
      <c r="K342" s="2">
        <f t="shared" si="27"/>
        <v>1363.25</v>
      </c>
      <c r="L342">
        <v>136.32499999999999</v>
      </c>
      <c r="O342" s="2" t="str">
        <f>IF(ISNUMBER(N342),SUMIFS(N$1:$N342,A$1:$A342,A342,G$1:$G342,G342,D$1:$D342,D342),"")</f>
        <v/>
      </c>
      <c r="W342" s="2" t="str">
        <f t="shared" si="28"/>
        <v/>
      </c>
      <c r="Y342">
        <v>22.064830780029297</v>
      </c>
      <c r="Z342">
        <v>7.1849970817565918</v>
      </c>
      <c r="AA342">
        <v>70.388687133789063</v>
      </c>
      <c r="AB342">
        <v>28.562677383422852</v>
      </c>
      <c r="AC342">
        <v>85.028854370117188</v>
      </c>
      <c r="AD342">
        <v>17.75799560546875</v>
      </c>
      <c r="AE342" s="2">
        <f t="shared" si="29"/>
        <v>2.841279296875E-2</v>
      </c>
      <c r="AF342">
        <v>2.841279296875E-2</v>
      </c>
      <c r="AG342">
        <v>11.26218994140625</v>
      </c>
      <c r="AM342" s="2" t="str">
        <f t="shared" si="31"/>
        <v/>
      </c>
      <c r="AN342" s="2" t="str">
        <f>IF(ISNUMBER(AM342),SUMIFS($AM$1:AM342,$A$1:A342,A342,$G$1:G342,G342,$D$1:D342,D342),"")</f>
        <v/>
      </c>
      <c r="AO342">
        <f t="shared" si="30"/>
        <v>10</v>
      </c>
    </row>
    <row r="343" spans="1:41" x14ac:dyDescent="0.25">
      <c r="A343" s="4" t="s">
        <v>26</v>
      </c>
      <c r="B343" t="s">
        <v>43</v>
      </c>
      <c r="C343" s="3">
        <v>42304</v>
      </c>
      <c r="D343">
        <v>1</v>
      </c>
      <c r="E343" t="s">
        <v>59</v>
      </c>
      <c r="G343" s="25" t="s">
        <v>75</v>
      </c>
      <c r="H343" t="s">
        <v>41</v>
      </c>
      <c r="J343" s="2" t="s">
        <v>37</v>
      </c>
      <c r="K343" s="2">
        <f t="shared" si="27"/>
        <v>1399.625</v>
      </c>
      <c r="L343">
        <v>139.96250000000001</v>
      </c>
      <c r="O343" s="2" t="str">
        <f>IF(ISNUMBER(N343),SUMIFS(N$1:$N343,A$1:$A343,A343,G$1:$G343,G343,D$1:$D343,D343),"")</f>
        <v/>
      </c>
      <c r="W343" s="2" t="str">
        <f t="shared" si="28"/>
        <v/>
      </c>
      <c r="Y343">
        <v>22.527065277099609</v>
      </c>
      <c r="Z343">
        <v>5.2322711944580078</v>
      </c>
      <c r="AA343">
        <v>69.813865661621094</v>
      </c>
      <c r="AB343">
        <v>29.369510650634766</v>
      </c>
      <c r="AC343">
        <v>83.805381774902344</v>
      </c>
      <c r="AD343">
        <v>16.973888397216797</v>
      </c>
      <c r="AE343" s="2">
        <f t="shared" si="29"/>
        <v>2.7158221435546873E-2</v>
      </c>
      <c r="AF343">
        <v>2.7158221435546873E-2</v>
      </c>
      <c r="AG343">
        <v>11.170218505859376</v>
      </c>
      <c r="AM343" s="2" t="str">
        <f t="shared" si="31"/>
        <v/>
      </c>
      <c r="AN343" s="2" t="str">
        <f>IF(ISNUMBER(AM343),SUMIFS($AM$1:AM343,$A$1:A343,A343,$G$1:G343,G343,$D$1:D343,D343),"")</f>
        <v/>
      </c>
      <c r="AO343">
        <f t="shared" si="30"/>
        <v>10</v>
      </c>
    </row>
    <row r="344" spans="1:41" x14ac:dyDescent="0.25">
      <c r="A344" s="4" t="s">
        <v>24</v>
      </c>
      <c r="B344" t="s">
        <v>43</v>
      </c>
      <c r="C344" s="3">
        <v>42304</v>
      </c>
      <c r="D344">
        <v>2</v>
      </c>
      <c r="E344" t="s">
        <v>56</v>
      </c>
      <c r="G344" s="25" t="s">
        <v>75</v>
      </c>
      <c r="H344" t="s">
        <v>41</v>
      </c>
      <c r="J344" s="2" t="s">
        <v>37</v>
      </c>
      <c r="K344" s="2">
        <f t="shared" si="27"/>
        <v>2317</v>
      </c>
      <c r="L344">
        <v>231.7</v>
      </c>
      <c r="O344" s="2" t="str">
        <f>IF(ISNUMBER(N344),SUMIFS(N$1:$N344,A$1:$A344,A344,G$1:$G344,G344,D$1:$D344,D344),"")</f>
        <v/>
      </c>
      <c r="W344" s="2" t="str">
        <f t="shared" si="28"/>
        <v/>
      </c>
      <c r="Y344">
        <v>17.93621826171875</v>
      </c>
      <c r="Z344">
        <v>8.2356319427490234</v>
      </c>
      <c r="AA344">
        <v>79.01458740234375</v>
      </c>
      <c r="AB344">
        <v>23.912662506103516</v>
      </c>
      <c r="AC344">
        <v>85.268653869628906</v>
      </c>
      <c r="AD344">
        <v>22.420671463012695</v>
      </c>
      <c r="AE344" s="2">
        <f t="shared" si="29"/>
        <v>3.5873074340820314E-2</v>
      </c>
      <c r="AF344">
        <v>3.5873074340820314E-2</v>
      </c>
      <c r="AG344">
        <v>12.642333984375</v>
      </c>
      <c r="AM344" s="2" t="str">
        <f t="shared" si="31"/>
        <v/>
      </c>
      <c r="AN344" s="2" t="str">
        <f>IF(ISNUMBER(AM344),SUMIFS($AM$1:AM344,$A$1:A344,A344,$G$1:G344,G344,$D$1:D344,D344),"")</f>
        <v/>
      </c>
      <c r="AO344">
        <f t="shared" si="30"/>
        <v>10</v>
      </c>
    </row>
    <row r="345" spans="1:41" x14ac:dyDescent="0.25">
      <c r="A345" s="4" t="s">
        <v>28</v>
      </c>
      <c r="B345" t="s">
        <v>43</v>
      </c>
      <c r="C345" s="3">
        <v>42304</v>
      </c>
      <c r="D345">
        <v>2</v>
      </c>
      <c r="E345" t="s">
        <v>58</v>
      </c>
      <c r="G345" s="25" t="s">
        <v>75</v>
      </c>
      <c r="H345" t="s">
        <v>41</v>
      </c>
      <c r="J345" s="2" t="s">
        <v>37</v>
      </c>
      <c r="K345" s="2">
        <f t="shared" si="27"/>
        <v>1243.875</v>
      </c>
      <c r="L345">
        <v>124.3875</v>
      </c>
      <c r="O345" s="2" t="str">
        <f>IF(ISNUMBER(N345),SUMIFS(N$1:$N345,A$1:$A345,A345,G$1:$G345,G345,D$1:$D345,D345),"")</f>
        <v/>
      </c>
      <c r="W345" s="2" t="str">
        <f t="shared" si="28"/>
        <v/>
      </c>
      <c r="Y345">
        <v>21.747386932373047</v>
      </c>
      <c r="Z345">
        <v>6.8366298675537109</v>
      </c>
      <c r="AA345">
        <v>74.4429931640625</v>
      </c>
      <c r="AB345">
        <v>27.022998809814453</v>
      </c>
      <c r="AC345">
        <v>85.576263427734375</v>
      </c>
      <c r="AD345">
        <v>18.20228385925293</v>
      </c>
      <c r="AE345" s="2">
        <f t="shared" si="29"/>
        <v>2.9123654174804687E-2</v>
      </c>
      <c r="AF345">
        <v>2.9123654174804687E-2</v>
      </c>
      <c r="AG345">
        <v>11.91087890625</v>
      </c>
      <c r="AM345" s="2" t="str">
        <f t="shared" si="31"/>
        <v/>
      </c>
      <c r="AN345" s="2" t="str">
        <f>IF(ISNUMBER(AM345),SUMIFS($AM$1:AM345,$A$1:A345,A345,$G$1:G345,G345,$D$1:D345,D345),"")</f>
        <v/>
      </c>
      <c r="AO345">
        <f t="shared" si="30"/>
        <v>10</v>
      </c>
    </row>
    <row r="346" spans="1:41" x14ac:dyDescent="0.25">
      <c r="A346" s="4" t="s">
        <v>27</v>
      </c>
      <c r="B346" t="s">
        <v>43</v>
      </c>
      <c r="C346" s="3">
        <v>42304</v>
      </c>
      <c r="D346">
        <v>2</v>
      </c>
      <c r="E346" t="s">
        <v>57</v>
      </c>
      <c r="G346" s="25" t="s">
        <v>75</v>
      </c>
      <c r="H346" t="s">
        <v>41</v>
      </c>
      <c r="J346" s="2" t="s">
        <v>37</v>
      </c>
      <c r="K346" s="2">
        <f t="shared" ref="K346:K409" si="32">IF(ISNUMBER(L346),L346*10,"")</f>
        <v>1846</v>
      </c>
      <c r="L346">
        <v>184.6</v>
      </c>
      <c r="O346" s="2" t="str">
        <f>IF(ISNUMBER(N346),SUMIFS(N$1:$N346,A$1:$A346,A346,G$1:$G346,G346,D$1:$D346,D346),"")</f>
        <v/>
      </c>
      <c r="W346" s="2" t="str">
        <f t="shared" ref="W346:W409" si="33">IF(ISNUMBER(X346),X346*10,"")</f>
        <v/>
      </c>
      <c r="Y346">
        <v>19.365476608276367</v>
      </c>
      <c r="Z346">
        <v>9.8457870483398438</v>
      </c>
      <c r="AA346">
        <v>78.193572998046875</v>
      </c>
      <c r="AB346">
        <v>25.099216461181641</v>
      </c>
      <c r="AC346">
        <v>87.036407470703125</v>
      </c>
      <c r="AD346">
        <v>24.632333755493164</v>
      </c>
      <c r="AE346" s="2">
        <f t="shared" ref="AE346:AE409" si="34">IF(ISNUMBER(AF346),AF346,"")</f>
        <v>3.9411734008789064E-2</v>
      </c>
      <c r="AF346">
        <v>3.9411734008789064E-2</v>
      </c>
      <c r="AG346">
        <v>12.510971679687501</v>
      </c>
      <c r="AM346" s="2" t="str">
        <f t="shared" si="31"/>
        <v/>
      </c>
      <c r="AN346" s="2" t="str">
        <f>IF(ISNUMBER(AM346),SUMIFS($AM$1:AM346,$A$1:A346,A346,$G$1:G346,G346,$D$1:D346,D346),"")</f>
        <v/>
      </c>
      <c r="AO346">
        <f t="shared" si="30"/>
        <v>10</v>
      </c>
    </row>
    <row r="347" spans="1:41" x14ac:dyDescent="0.25">
      <c r="A347" s="4" t="s">
        <v>26</v>
      </c>
      <c r="B347" t="s">
        <v>43</v>
      </c>
      <c r="C347" s="3">
        <v>42304</v>
      </c>
      <c r="D347">
        <v>2</v>
      </c>
      <c r="E347" t="s">
        <v>59</v>
      </c>
      <c r="G347" s="25" t="s">
        <v>75</v>
      </c>
      <c r="H347" t="s">
        <v>41</v>
      </c>
      <c r="J347" s="2" t="s">
        <v>37</v>
      </c>
      <c r="K347" s="2">
        <f t="shared" si="32"/>
        <v>1422.375</v>
      </c>
      <c r="L347">
        <v>142.23750000000001</v>
      </c>
      <c r="O347" s="2" t="str">
        <f>IF(ISNUMBER(N347),SUMIFS(N$1:$N347,A$1:$A347,A347,G$1:$G347,G347,D$1:$D347,D347),"")</f>
        <v/>
      </c>
      <c r="W347" s="2" t="str">
        <f t="shared" si="33"/>
        <v/>
      </c>
      <c r="Y347">
        <v>20.797229766845703</v>
      </c>
      <c r="Z347">
        <v>7.8740139007568359</v>
      </c>
      <c r="AA347">
        <v>75.203872680664063</v>
      </c>
      <c r="AB347">
        <v>25.923826217651367</v>
      </c>
      <c r="AC347">
        <v>85.675537109375</v>
      </c>
      <c r="AD347">
        <v>20.642650604248047</v>
      </c>
      <c r="AE347" s="2">
        <f t="shared" si="34"/>
        <v>3.3028240966796879E-2</v>
      </c>
      <c r="AF347">
        <v>3.3028240966796879E-2</v>
      </c>
      <c r="AG347">
        <v>12.03261962890625</v>
      </c>
      <c r="AM347" s="2" t="str">
        <f t="shared" si="31"/>
        <v/>
      </c>
      <c r="AN347" s="2" t="str">
        <f>IF(ISNUMBER(AM347),SUMIFS($AM$1:AM347,$A$1:A347,A347,$G$1:G347,G347,$D$1:D347,D347),"")</f>
        <v/>
      </c>
      <c r="AO347">
        <f t="shared" ref="AO347:AO410" si="35">COUNT(L347:AN347)</f>
        <v>10</v>
      </c>
    </row>
    <row r="348" spans="1:41" x14ac:dyDescent="0.25">
      <c r="A348" s="4" t="s">
        <v>23</v>
      </c>
      <c r="B348" t="s">
        <v>43</v>
      </c>
      <c r="C348" s="3">
        <v>42304</v>
      </c>
      <c r="D348">
        <v>2</v>
      </c>
      <c r="E348" t="s">
        <v>55</v>
      </c>
      <c r="G348" s="25" t="s">
        <v>75</v>
      </c>
      <c r="H348" t="s">
        <v>41</v>
      </c>
      <c r="J348" s="2" t="s">
        <v>37</v>
      </c>
      <c r="K348" s="2">
        <f t="shared" si="32"/>
        <v>1983.25</v>
      </c>
      <c r="L348">
        <v>198.32499999999999</v>
      </c>
      <c r="O348" s="2" t="str">
        <f>IF(ISNUMBER(N348),SUMIFS(N$1:$N348,A$1:$A348,A348,G$1:$G348,G348,D$1:$D348,D348),"")</f>
        <v/>
      </c>
      <c r="W348" s="2" t="str">
        <f t="shared" si="33"/>
        <v/>
      </c>
      <c r="Y348">
        <v>20.983640670776367</v>
      </c>
      <c r="Z348">
        <v>6.8851041793823242</v>
      </c>
      <c r="AA348">
        <v>73.224983215332031</v>
      </c>
      <c r="AB348">
        <v>26.22846794128418</v>
      </c>
      <c r="AC348">
        <v>84.606292724609375</v>
      </c>
      <c r="AD348">
        <v>20.3529052734375</v>
      </c>
      <c r="AE348" s="2">
        <f t="shared" si="34"/>
        <v>3.2564648437499996E-2</v>
      </c>
      <c r="AF348">
        <v>3.2564648437499996E-2</v>
      </c>
      <c r="AG348">
        <v>11.715997314453125</v>
      </c>
      <c r="AM348" s="2" t="str">
        <f t="shared" si="31"/>
        <v/>
      </c>
      <c r="AN348" s="2" t="str">
        <f>IF(ISNUMBER(AM348),SUMIFS($AM$1:AM348,$A$1:A348,A348,$G$1:G348,G348,$D$1:D348,D348),"")</f>
        <v/>
      </c>
      <c r="AO348">
        <f t="shared" si="35"/>
        <v>10</v>
      </c>
    </row>
    <row r="349" spans="1:41" x14ac:dyDescent="0.25">
      <c r="A349" s="4" t="s">
        <v>25</v>
      </c>
      <c r="B349" t="s">
        <v>43</v>
      </c>
      <c r="C349" s="3">
        <v>42304</v>
      </c>
      <c r="D349">
        <v>2</v>
      </c>
      <c r="E349" t="s">
        <v>54</v>
      </c>
      <c r="G349" s="25" t="s">
        <v>75</v>
      </c>
      <c r="H349" t="s">
        <v>41</v>
      </c>
      <c r="J349" s="2" t="s">
        <v>37</v>
      </c>
      <c r="K349" s="2">
        <f t="shared" si="32"/>
        <v>1381</v>
      </c>
      <c r="L349">
        <v>138.1</v>
      </c>
      <c r="O349" s="2" t="str">
        <f>IF(ISNUMBER(N349),SUMIFS(N$1:$N349,A$1:$A349,A349,G$1:$G349,G349,D$1:$D349,D349),"")</f>
        <v/>
      </c>
      <c r="W349" s="2" t="str">
        <f t="shared" si="33"/>
        <v/>
      </c>
      <c r="Y349">
        <v>21.501506805419922</v>
      </c>
      <c r="Z349">
        <v>8.2740764617919922</v>
      </c>
      <c r="AA349">
        <v>73.250190734863281</v>
      </c>
      <c r="AB349">
        <v>27.447021484375</v>
      </c>
      <c r="AC349">
        <v>85.67181396484375</v>
      </c>
      <c r="AD349">
        <v>18.312812805175781</v>
      </c>
      <c r="AE349" s="2">
        <f t="shared" si="34"/>
        <v>2.9300500488281252E-2</v>
      </c>
      <c r="AF349">
        <v>2.9300500488281252E-2</v>
      </c>
      <c r="AG349">
        <v>11.720030517578126</v>
      </c>
      <c r="AM349" s="2" t="str">
        <f t="shared" si="31"/>
        <v/>
      </c>
      <c r="AN349" s="2" t="str">
        <f>IF(ISNUMBER(AM349),SUMIFS($AM$1:AM349,$A$1:A349,A349,$G$1:G349,G349,$D$1:D349,D349),"")</f>
        <v/>
      </c>
      <c r="AO349">
        <f t="shared" si="35"/>
        <v>10</v>
      </c>
    </row>
    <row r="350" spans="1:41" x14ac:dyDescent="0.25">
      <c r="A350" s="4" t="s">
        <v>28</v>
      </c>
      <c r="B350" t="s">
        <v>43</v>
      </c>
      <c r="C350" s="3">
        <v>42304</v>
      </c>
      <c r="D350">
        <v>3</v>
      </c>
      <c r="E350" t="s">
        <v>58</v>
      </c>
      <c r="G350" s="25" t="s">
        <v>75</v>
      </c>
      <c r="H350" t="s">
        <v>41</v>
      </c>
      <c r="J350" s="2" t="s">
        <v>37</v>
      </c>
      <c r="K350" s="2">
        <f t="shared" si="32"/>
        <v>1303.5</v>
      </c>
      <c r="L350">
        <v>130.35</v>
      </c>
      <c r="O350" s="2" t="str">
        <f>IF(ISNUMBER(N350),SUMIFS(N$1:$N350,A$1:$A350,A350,G$1:$G350,G350,D$1:$D350,D350),"")</f>
        <v/>
      </c>
      <c r="W350" s="2" t="str">
        <f t="shared" si="33"/>
        <v/>
      </c>
      <c r="Y350">
        <v>21.703550338745117</v>
      </c>
      <c r="Z350">
        <v>5.5524940490722656</v>
      </c>
      <c r="AA350">
        <v>71.759620666503906</v>
      </c>
      <c r="AB350">
        <v>29.126398086547852</v>
      </c>
      <c r="AC350">
        <v>85.3782958984375</v>
      </c>
      <c r="AD350">
        <v>18.46221923828125</v>
      </c>
      <c r="AE350" s="2">
        <f t="shared" si="34"/>
        <v>2.953955078125E-2</v>
      </c>
      <c r="AF350">
        <v>2.953955078125E-2</v>
      </c>
      <c r="AG350">
        <v>11.481539306640625</v>
      </c>
      <c r="AM350" s="2" t="str">
        <f t="shared" si="31"/>
        <v/>
      </c>
      <c r="AN350" s="2" t="str">
        <f>IF(ISNUMBER(AM350),SUMIFS($AM$1:AM350,$A$1:A350,A350,$G$1:G350,G350,$D$1:D350,D350),"")</f>
        <v/>
      </c>
      <c r="AO350">
        <f t="shared" si="35"/>
        <v>10</v>
      </c>
    </row>
    <row r="351" spans="1:41" x14ac:dyDescent="0.25">
      <c r="A351" s="4" t="s">
        <v>25</v>
      </c>
      <c r="B351" t="s">
        <v>43</v>
      </c>
      <c r="C351" s="3">
        <v>42304</v>
      </c>
      <c r="D351">
        <v>3</v>
      </c>
      <c r="E351" t="s">
        <v>54</v>
      </c>
      <c r="G351" s="25" t="s">
        <v>75</v>
      </c>
      <c r="H351" t="s">
        <v>41</v>
      </c>
      <c r="J351" s="2" t="s">
        <v>37</v>
      </c>
      <c r="K351" s="2">
        <f t="shared" si="32"/>
        <v>1063.75</v>
      </c>
      <c r="L351">
        <v>106.375</v>
      </c>
      <c r="O351" s="2" t="str">
        <f>IF(ISNUMBER(N351),SUMIFS(N$1:$N351,A$1:$A351,A351,G$1:$G351,G351,D$1:$D351,D351),"")</f>
        <v/>
      </c>
      <c r="W351" s="2" t="str">
        <f t="shared" si="33"/>
        <v/>
      </c>
      <c r="Y351">
        <v>22.45013427734375</v>
      </c>
      <c r="Z351">
        <v>4.8854560852050781</v>
      </c>
      <c r="AA351">
        <v>69.4393310546875</v>
      </c>
      <c r="AB351">
        <v>30.128326416015625</v>
      </c>
      <c r="AC351">
        <v>84.3157958984375</v>
      </c>
      <c r="AD351">
        <v>17.628870010375977</v>
      </c>
      <c r="AE351" s="2">
        <f t="shared" si="34"/>
        <v>2.8206192016601562E-2</v>
      </c>
      <c r="AF351">
        <v>2.8206192016601562E-2</v>
      </c>
      <c r="AG351">
        <v>11.11029296875</v>
      </c>
      <c r="AM351" s="2" t="str">
        <f t="shared" si="31"/>
        <v/>
      </c>
      <c r="AN351" s="2" t="str">
        <f>IF(ISNUMBER(AM351),SUMIFS($AM$1:AM351,$A$1:A351,A351,$G$1:G351,G351,$D$1:D351,D351),"")</f>
        <v/>
      </c>
      <c r="AO351">
        <f t="shared" si="35"/>
        <v>10</v>
      </c>
    </row>
    <row r="352" spans="1:41" x14ac:dyDescent="0.25">
      <c r="A352" s="4" t="s">
        <v>27</v>
      </c>
      <c r="B352" t="s">
        <v>43</v>
      </c>
      <c r="C352" s="3">
        <v>42304</v>
      </c>
      <c r="D352">
        <v>3</v>
      </c>
      <c r="E352" t="s">
        <v>57</v>
      </c>
      <c r="G352" s="25" t="s">
        <v>75</v>
      </c>
      <c r="H352" t="s">
        <v>41</v>
      </c>
      <c r="J352" s="2" t="s">
        <v>37</v>
      </c>
      <c r="K352" s="2">
        <f t="shared" si="32"/>
        <v>1969.25</v>
      </c>
      <c r="L352">
        <v>196.92500000000001</v>
      </c>
      <c r="O352" s="2" t="str">
        <f>IF(ISNUMBER(N352),SUMIFS(N$1:$N352,A$1:$A352,A352,G$1:$G352,G352,D$1:$D352,D352),"")</f>
        <v/>
      </c>
      <c r="W352" s="2" t="str">
        <f t="shared" si="33"/>
        <v/>
      </c>
      <c r="Y352">
        <v>22.191417694091797</v>
      </c>
      <c r="Z352">
        <v>5.6425800323486328</v>
      </c>
      <c r="AA352">
        <v>73.545860290527344</v>
      </c>
      <c r="AB352">
        <v>28.961374282836914</v>
      </c>
      <c r="AC352">
        <v>85.83782958984375</v>
      </c>
      <c r="AD352">
        <v>19.14607048034668</v>
      </c>
      <c r="AE352" s="2">
        <f t="shared" si="34"/>
        <v>3.0633712768554689E-2</v>
      </c>
      <c r="AF352">
        <v>3.0633712768554689E-2</v>
      </c>
      <c r="AG352">
        <v>11.767337646484375</v>
      </c>
      <c r="AM352" s="2" t="str">
        <f t="shared" si="31"/>
        <v/>
      </c>
      <c r="AN352" s="2" t="str">
        <f>IF(ISNUMBER(AM352),SUMIFS($AM$1:AM352,$A$1:A352,A352,$G$1:G352,G352,$D$1:D352,D352),"")</f>
        <v/>
      </c>
      <c r="AO352">
        <f t="shared" si="35"/>
        <v>10</v>
      </c>
    </row>
    <row r="353" spans="1:41" x14ac:dyDescent="0.25">
      <c r="A353" s="4" t="s">
        <v>23</v>
      </c>
      <c r="B353" t="s">
        <v>43</v>
      </c>
      <c r="C353" s="3">
        <v>42304</v>
      </c>
      <c r="D353">
        <v>3</v>
      </c>
      <c r="E353" t="s">
        <v>55</v>
      </c>
      <c r="G353" s="25" t="s">
        <v>75</v>
      </c>
      <c r="H353" t="s">
        <v>41</v>
      </c>
      <c r="J353" s="2" t="s">
        <v>37</v>
      </c>
      <c r="K353" s="2">
        <f t="shared" si="32"/>
        <v>1636.875</v>
      </c>
      <c r="L353">
        <v>163.6875</v>
      </c>
      <c r="O353" s="2" t="str">
        <f>IF(ISNUMBER(N353),SUMIFS(N$1:$N353,A$1:$A353,A353,G$1:$G353,G353,D$1:$D353,D353),"")</f>
        <v/>
      </c>
      <c r="W353" s="2" t="str">
        <f t="shared" si="33"/>
        <v/>
      </c>
      <c r="Y353">
        <v>21.588232040405273</v>
      </c>
      <c r="Z353">
        <v>5.4475479125976563</v>
      </c>
      <c r="AA353">
        <v>74.749809265136719</v>
      </c>
      <c r="AB353">
        <v>27.32124137878418</v>
      </c>
      <c r="AC353">
        <v>86.076553344726563</v>
      </c>
      <c r="AD353">
        <v>20.809694290161133</v>
      </c>
      <c r="AE353" s="2">
        <f t="shared" si="34"/>
        <v>3.3295510864257812E-2</v>
      </c>
      <c r="AF353">
        <v>3.3295510864257812E-2</v>
      </c>
      <c r="AG353">
        <v>11.959969482421876</v>
      </c>
      <c r="AM353" s="2" t="str">
        <f t="shared" si="31"/>
        <v/>
      </c>
      <c r="AN353" s="2" t="str">
        <f>IF(ISNUMBER(AM353),SUMIFS($AM$1:AM353,$A$1:A353,A353,$G$1:G353,G353,$D$1:D353,D353),"")</f>
        <v/>
      </c>
      <c r="AO353">
        <f t="shared" si="35"/>
        <v>10</v>
      </c>
    </row>
    <row r="354" spans="1:41" x14ac:dyDescent="0.25">
      <c r="A354" s="4" t="s">
        <v>24</v>
      </c>
      <c r="B354" t="s">
        <v>43</v>
      </c>
      <c r="C354" s="3">
        <v>42304</v>
      </c>
      <c r="D354">
        <v>3</v>
      </c>
      <c r="E354" t="s">
        <v>56</v>
      </c>
      <c r="G354" s="25" t="s">
        <v>75</v>
      </c>
      <c r="H354" t="s">
        <v>41</v>
      </c>
      <c r="J354" s="2" t="s">
        <v>37</v>
      </c>
      <c r="K354" s="2">
        <f t="shared" si="32"/>
        <v>2142.125</v>
      </c>
      <c r="L354">
        <v>214.21250000000001</v>
      </c>
      <c r="O354" s="2" t="str">
        <f>IF(ISNUMBER(N354),SUMIFS(N$1:$N354,A$1:$A354,A354,G$1:$G354,G354,D$1:$D354,D354),"")</f>
        <v/>
      </c>
      <c r="W354" s="2" t="str">
        <f t="shared" si="33"/>
        <v/>
      </c>
      <c r="Y354">
        <v>18.798074722290039</v>
      </c>
      <c r="Z354">
        <v>6.1554279327392578</v>
      </c>
      <c r="AA354">
        <v>77.86151123046875</v>
      </c>
      <c r="AB354">
        <v>25.610746383666992</v>
      </c>
      <c r="AC354">
        <v>85.634963989257813</v>
      </c>
      <c r="AD354">
        <v>20.745948791503906</v>
      </c>
      <c r="AE354" s="2">
        <f t="shared" si="34"/>
        <v>3.3193518066406254E-2</v>
      </c>
      <c r="AF354">
        <v>3.3193518066406254E-2</v>
      </c>
      <c r="AG354">
        <v>12.457841796875</v>
      </c>
      <c r="AM354" s="2" t="str">
        <f t="shared" si="31"/>
        <v/>
      </c>
      <c r="AN354" s="2" t="str">
        <f>IF(ISNUMBER(AM354),SUMIFS($AM$1:AM354,$A$1:A354,A354,$G$1:G354,G354,$D$1:D354,D354),"")</f>
        <v/>
      </c>
      <c r="AO354">
        <f t="shared" si="35"/>
        <v>10</v>
      </c>
    </row>
    <row r="355" spans="1:41" x14ac:dyDescent="0.25">
      <c r="A355" s="4" t="s">
        <v>26</v>
      </c>
      <c r="B355" t="s">
        <v>43</v>
      </c>
      <c r="C355" s="3">
        <v>42304</v>
      </c>
      <c r="D355">
        <v>3</v>
      </c>
      <c r="E355" t="s">
        <v>59</v>
      </c>
      <c r="G355" s="25" t="s">
        <v>75</v>
      </c>
      <c r="H355" t="s">
        <v>41</v>
      </c>
      <c r="J355" s="2" t="s">
        <v>37</v>
      </c>
      <c r="K355" s="2">
        <f t="shared" si="32"/>
        <v>1707.125</v>
      </c>
      <c r="L355">
        <v>170.71250000000001</v>
      </c>
      <c r="O355" s="2" t="str">
        <f>IF(ISNUMBER(N355),SUMIFS(N$1:$N355,A$1:$A355,A355,G$1:$G355,G355,D$1:$D355,D355),"")</f>
        <v/>
      </c>
      <c r="W355" s="2" t="str">
        <f t="shared" si="33"/>
        <v/>
      </c>
      <c r="Y355">
        <v>20.794073104858398</v>
      </c>
      <c r="Z355">
        <v>4.6208248138427734</v>
      </c>
      <c r="AA355">
        <v>70.262313842773438</v>
      </c>
      <c r="AB355">
        <v>27.162986755371094</v>
      </c>
      <c r="AC355">
        <v>82.380950927734375</v>
      </c>
      <c r="AD355">
        <v>17.740749359130859</v>
      </c>
      <c r="AE355" s="2">
        <f t="shared" si="34"/>
        <v>2.8385198974609373E-2</v>
      </c>
      <c r="AF355">
        <v>2.8385198974609373E-2</v>
      </c>
      <c r="AG355">
        <v>11.24197021484375</v>
      </c>
      <c r="AM355" s="2" t="str">
        <f t="shared" si="31"/>
        <v/>
      </c>
      <c r="AN355" s="2" t="str">
        <f>IF(ISNUMBER(AM355),SUMIFS($AM$1:AM355,$A$1:A355,A355,$G$1:G355,G355,$D$1:D355,D355),"")</f>
        <v/>
      </c>
      <c r="AO355">
        <f t="shared" si="35"/>
        <v>10</v>
      </c>
    </row>
    <row r="356" spans="1:41" x14ac:dyDescent="0.25">
      <c r="A356" s="4" t="s">
        <v>25</v>
      </c>
      <c r="B356" t="s">
        <v>43</v>
      </c>
      <c r="C356" s="3">
        <v>42314</v>
      </c>
      <c r="D356">
        <v>1</v>
      </c>
      <c r="E356" t="s">
        <v>54</v>
      </c>
      <c r="G356" s="25" t="s">
        <v>75</v>
      </c>
      <c r="H356" t="s">
        <v>41</v>
      </c>
      <c r="I356">
        <v>2.2999999999999998</v>
      </c>
      <c r="J356" s="2" t="s">
        <v>20</v>
      </c>
      <c r="K356" s="2" t="str">
        <f t="shared" si="32"/>
        <v/>
      </c>
      <c r="M356">
        <v>206.31647848142694</v>
      </c>
      <c r="N356">
        <v>206.31647848142694</v>
      </c>
      <c r="O356" s="2">
        <f>IF(ISNUMBER(N356),SUMIFS(N$1:$N356,A$1:$A356,A356,G$1:$G356,G356,D$1:$D356,D356),"")</f>
        <v>271.80636005360651</v>
      </c>
      <c r="W356" s="2" t="str">
        <f t="shared" si="33"/>
        <v/>
      </c>
      <c r="Y356">
        <v>19.967823028564453</v>
      </c>
      <c r="Z356">
        <v>11.580733299255371</v>
      </c>
      <c r="AA356">
        <v>75.067970275878906</v>
      </c>
      <c r="AB356">
        <v>30.022579193115234</v>
      </c>
      <c r="AC356">
        <v>86.453041076660156</v>
      </c>
      <c r="AD356">
        <v>15.038464546203613</v>
      </c>
      <c r="AE356" s="2">
        <f t="shared" si="34"/>
        <v>2.4061543273925783E-2</v>
      </c>
      <c r="AF356">
        <v>2.4061543273925783E-2</v>
      </c>
      <c r="AG356">
        <v>12.010875244140625</v>
      </c>
      <c r="AM356" s="2">
        <f t="shared" si="31"/>
        <v>4.9640000000000004</v>
      </c>
      <c r="AN356" s="2">
        <f>IF(ISNUMBER(AM356),SUMIFS($AM$1:AM356,$A$1:A356,A356,$G$1:G356,G356,$D$1:D356,D356),"")</f>
        <v>7.0579999999999998</v>
      </c>
      <c r="AO356">
        <f t="shared" si="35"/>
        <v>14</v>
      </c>
    </row>
    <row r="357" spans="1:41" x14ac:dyDescent="0.25">
      <c r="A357" s="4" t="s">
        <v>23</v>
      </c>
      <c r="B357" t="s">
        <v>43</v>
      </c>
      <c r="C357" s="3">
        <v>42314</v>
      </c>
      <c r="D357">
        <v>1</v>
      </c>
      <c r="E357" t="s">
        <v>55</v>
      </c>
      <c r="G357" s="25" t="s">
        <v>75</v>
      </c>
      <c r="H357" t="s">
        <v>41</v>
      </c>
      <c r="I357">
        <v>2.2999999999999998</v>
      </c>
      <c r="J357" s="2" t="s">
        <v>20</v>
      </c>
      <c r="K357" s="2" t="str">
        <f t="shared" si="32"/>
        <v/>
      </c>
      <c r="M357">
        <v>108.86977673529668</v>
      </c>
      <c r="N357">
        <v>108.86977673529668</v>
      </c>
      <c r="O357" s="2">
        <f>IF(ISNUMBER(N357),SUMIFS(N$1:$N357,A$1:$A357,A357,G$1:$G357,G357,D$1:$D357,D357),"")</f>
        <v>216.5449897673704</v>
      </c>
      <c r="W357" s="2" t="str">
        <f t="shared" si="33"/>
        <v/>
      </c>
      <c r="Y357">
        <v>20.899002075195313</v>
      </c>
      <c r="Z357">
        <v>11.740131378173828</v>
      </c>
      <c r="AA357">
        <v>76.859451293945313</v>
      </c>
      <c r="AB357">
        <v>31.509502410888672</v>
      </c>
      <c r="AC357">
        <v>87.644599914550781</v>
      </c>
      <c r="AD357">
        <v>13.259282112121582</v>
      </c>
      <c r="AE357" s="2">
        <f t="shared" si="34"/>
        <v>2.121485137939453E-2</v>
      </c>
      <c r="AF357">
        <v>2.121485137939453E-2</v>
      </c>
      <c r="AG357">
        <v>12.29751220703125</v>
      </c>
      <c r="AM357" s="2">
        <f t="shared" si="31"/>
        <v>2.31</v>
      </c>
      <c r="AN357" s="2">
        <f>IF(ISNUMBER(AM357),SUMIFS($AM$1:AM357,$A$1:A357,A357,$G$1:G357,G357,$D$1:D357,D357),"")</f>
        <v>5.8859999999999992</v>
      </c>
      <c r="AO357">
        <f t="shared" si="35"/>
        <v>14</v>
      </c>
    </row>
    <row r="358" spans="1:41" x14ac:dyDescent="0.25">
      <c r="A358" s="4" t="s">
        <v>24</v>
      </c>
      <c r="B358" t="s">
        <v>43</v>
      </c>
      <c r="C358" s="3">
        <v>42314</v>
      </c>
      <c r="D358">
        <v>1</v>
      </c>
      <c r="E358" t="s">
        <v>56</v>
      </c>
      <c r="G358" s="25" t="s">
        <v>75</v>
      </c>
      <c r="H358" t="s">
        <v>41</v>
      </c>
      <c r="I358">
        <v>2.2999999999999998</v>
      </c>
      <c r="J358" s="2" t="s">
        <v>20</v>
      </c>
      <c r="K358" s="2" t="str">
        <f t="shared" si="32"/>
        <v/>
      </c>
      <c r="M358">
        <v>153.72699423006958</v>
      </c>
      <c r="N358">
        <v>153.72699423006958</v>
      </c>
      <c r="O358" s="2">
        <f>IF(ISNUMBER(N358),SUMIFS(N$1:$N358,A$1:$A358,A358,G$1:$G358,G358,D$1:$D358,D358),"")</f>
        <v>329.58430877361263</v>
      </c>
      <c r="W358" s="2" t="str">
        <f t="shared" si="33"/>
        <v/>
      </c>
      <c r="Y358">
        <v>20.65327262878418</v>
      </c>
      <c r="Z358">
        <v>13.075267791748047</v>
      </c>
      <c r="AA358">
        <v>78.795768737792969</v>
      </c>
      <c r="AB358">
        <v>29.78911018371582</v>
      </c>
      <c r="AC358">
        <v>87.851913452148438</v>
      </c>
      <c r="AD358">
        <v>16.8111572265625</v>
      </c>
      <c r="AE358" s="2">
        <f t="shared" si="34"/>
        <v>2.6897851562500002E-2</v>
      </c>
      <c r="AF358">
        <v>2.6897851562500002E-2</v>
      </c>
      <c r="AG358">
        <v>12.607322998046875</v>
      </c>
      <c r="AM358" s="2">
        <f t="shared" si="31"/>
        <v>4.1349999999999998</v>
      </c>
      <c r="AN358" s="2">
        <f>IF(ISNUMBER(AM358),SUMIFS($AM$1:AM358,$A$1:A358,A358,$G$1:G358,G358,$D$1:D358,D358),"")</f>
        <v>10.561</v>
      </c>
      <c r="AO358">
        <f t="shared" si="35"/>
        <v>14</v>
      </c>
    </row>
    <row r="359" spans="1:41" x14ac:dyDescent="0.25">
      <c r="A359" s="4" t="s">
        <v>27</v>
      </c>
      <c r="B359" t="s">
        <v>43</v>
      </c>
      <c r="C359" s="3">
        <v>42314</v>
      </c>
      <c r="D359">
        <v>1</v>
      </c>
      <c r="E359" t="s">
        <v>57</v>
      </c>
      <c r="G359" s="25" t="s">
        <v>75</v>
      </c>
      <c r="H359" t="s">
        <v>41</v>
      </c>
      <c r="I359">
        <v>2.2999999999999998</v>
      </c>
      <c r="J359" s="2" t="s">
        <v>20</v>
      </c>
      <c r="K359" s="2" t="str">
        <f t="shared" si="32"/>
        <v/>
      </c>
      <c r="M359">
        <v>209.37764711744475</v>
      </c>
      <c r="N359">
        <v>209.37764711744475</v>
      </c>
      <c r="O359" s="2">
        <f>IF(ISNUMBER(N359),SUMIFS(N$1:$N359,A$1:$A359,A359,G$1:$G359,G359,D$1:$D359,D359),"")</f>
        <v>367.98153625945326</v>
      </c>
      <c r="W359" s="2" t="str">
        <f t="shared" si="33"/>
        <v/>
      </c>
      <c r="Y359">
        <v>20.575790405273438</v>
      </c>
      <c r="Z359">
        <v>11.891828536987305</v>
      </c>
      <c r="AA359">
        <v>77.326736450195313</v>
      </c>
      <c r="AB359">
        <v>29.691631317138672</v>
      </c>
      <c r="AC359">
        <v>87.375503540039063</v>
      </c>
      <c r="AD359">
        <v>14.237144470214844</v>
      </c>
      <c r="AE359" s="2">
        <f t="shared" si="34"/>
        <v>2.2779431152343751E-2</v>
      </c>
      <c r="AF359">
        <v>2.2779431152343751E-2</v>
      </c>
      <c r="AG359">
        <v>12.37227783203125</v>
      </c>
      <c r="AM359" s="2">
        <f t="shared" si="31"/>
        <v>4.7699999999999996</v>
      </c>
      <c r="AN359" s="2">
        <f>IF(ISNUMBER(AM359),SUMIFS($AM$1:AM359,$A$1:A359,A359,$G$1:G359,G359,$D$1:D359,D359),"")</f>
        <v>10.356999999999999</v>
      </c>
      <c r="AO359">
        <f t="shared" si="35"/>
        <v>14</v>
      </c>
    </row>
    <row r="360" spans="1:41" x14ac:dyDescent="0.25">
      <c r="A360" s="4" t="s">
        <v>28</v>
      </c>
      <c r="B360" t="s">
        <v>43</v>
      </c>
      <c r="C360" s="3">
        <v>42314</v>
      </c>
      <c r="D360">
        <v>1</v>
      </c>
      <c r="E360" t="s">
        <v>58</v>
      </c>
      <c r="G360" s="25" t="s">
        <v>75</v>
      </c>
      <c r="H360" t="s">
        <v>41</v>
      </c>
      <c r="I360">
        <v>2.2999999999999998</v>
      </c>
      <c r="J360" s="2" t="s">
        <v>20</v>
      </c>
      <c r="K360" s="2" t="str">
        <f t="shared" si="32"/>
        <v/>
      </c>
      <c r="M360">
        <v>145.92207660155498</v>
      </c>
      <c r="N360">
        <v>145.92207660155498</v>
      </c>
      <c r="O360" s="2">
        <f>IF(ISNUMBER(N360),SUMIFS(N$1:$N360,A$1:$A360,A360,G$1:$G360,G360,D$1:$D360,D360),"")</f>
        <v>213.77319590254154</v>
      </c>
      <c r="W360" s="2" t="str">
        <f t="shared" si="33"/>
        <v/>
      </c>
      <c r="Y360">
        <v>23.94932746887207</v>
      </c>
      <c r="Z360">
        <v>12.054688453674316</v>
      </c>
      <c r="AA360">
        <v>72.287796020507813</v>
      </c>
      <c r="AB360">
        <v>32.783981323242188</v>
      </c>
      <c r="AC360">
        <v>87.449699401855469</v>
      </c>
      <c r="AD360">
        <v>13.332300186157227</v>
      </c>
      <c r="AE360" s="2">
        <f t="shared" si="34"/>
        <v>2.1331680297851562E-2</v>
      </c>
      <c r="AF360">
        <v>2.1331680297851562E-2</v>
      </c>
      <c r="AG360">
        <v>11.56604736328125</v>
      </c>
      <c r="AM360" s="2">
        <f t="shared" si="31"/>
        <v>3.113</v>
      </c>
      <c r="AN360" s="2">
        <f>IF(ISNUMBER(AM360),SUMIFS($AM$1:AM360,$A$1:A360,A360,$G$1:G360,G360,$D$1:D360,D360),"")</f>
        <v>5.3260000000000005</v>
      </c>
      <c r="AO360">
        <f t="shared" si="35"/>
        <v>14</v>
      </c>
    </row>
    <row r="361" spans="1:41" x14ac:dyDescent="0.25">
      <c r="A361" s="4" t="s">
        <v>26</v>
      </c>
      <c r="B361" t="s">
        <v>43</v>
      </c>
      <c r="C361" s="3">
        <v>42314</v>
      </c>
      <c r="D361">
        <v>1</v>
      </c>
      <c r="E361" t="s">
        <v>59</v>
      </c>
      <c r="G361" s="25" t="s">
        <v>75</v>
      </c>
      <c r="H361" t="s">
        <v>41</v>
      </c>
      <c r="I361">
        <v>2.2999999999999998</v>
      </c>
      <c r="J361" s="2" t="s">
        <v>20</v>
      </c>
      <c r="K361" s="2" t="str">
        <f t="shared" si="32"/>
        <v/>
      </c>
      <c r="M361">
        <v>139.03242049812144</v>
      </c>
      <c r="N361">
        <v>139.03242049812144</v>
      </c>
      <c r="O361" s="2">
        <f>IF(ISNUMBER(N361),SUMIFS(N$1:$N361,A$1:$A361,A361,G$1:$G361,G361,D$1:$D361,D361),"")</f>
        <v>216.63744313830082</v>
      </c>
      <c r="W361" s="2" t="str">
        <f t="shared" si="33"/>
        <v/>
      </c>
      <c r="Y361">
        <v>21.72705078125</v>
      </c>
      <c r="Z361">
        <v>10.920281410217285</v>
      </c>
      <c r="AA361">
        <v>73.52569580078125</v>
      </c>
      <c r="AB361">
        <v>32.426704406738281</v>
      </c>
      <c r="AC361">
        <v>86.594558715820313</v>
      </c>
      <c r="AD361">
        <v>13.665789604187012</v>
      </c>
      <c r="AE361" s="2">
        <f t="shared" si="34"/>
        <v>2.1865263366699219E-2</v>
      </c>
      <c r="AF361">
        <v>2.1865263366699219E-2</v>
      </c>
      <c r="AG361">
        <v>11.764111328125001</v>
      </c>
      <c r="AM361" s="2">
        <f t="shared" si="31"/>
        <v>3.04</v>
      </c>
      <c r="AN361" s="2">
        <f>IF(ISNUMBER(AM361),SUMIFS($AM$1:AM361,$A$1:A361,A361,$G$1:G361,G361,$D$1:D361,D361),"")</f>
        <v>5.5910000000000002</v>
      </c>
      <c r="AO361">
        <f t="shared" si="35"/>
        <v>14</v>
      </c>
    </row>
    <row r="362" spans="1:41" x14ac:dyDescent="0.25">
      <c r="A362" s="27" t="s">
        <v>24</v>
      </c>
      <c r="B362" s="26" t="s">
        <v>43</v>
      </c>
      <c r="C362" s="28">
        <v>42314</v>
      </c>
      <c r="D362">
        <v>2</v>
      </c>
      <c r="E362" t="s">
        <v>56</v>
      </c>
      <c r="G362" s="25" t="s">
        <v>75</v>
      </c>
      <c r="H362" t="s">
        <v>41</v>
      </c>
      <c r="I362">
        <v>2.2999999999999998</v>
      </c>
      <c r="J362" s="2" t="s">
        <v>20</v>
      </c>
      <c r="K362" s="2" t="str">
        <f t="shared" si="32"/>
        <v/>
      </c>
      <c r="N362" s="26">
        <f>ROUND(AVERAGE(N358,N372,N376),1)</f>
        <v>204</v>
      </c>
      <c r="O362" s="2">
        <f>IF(ISNUMBER(N362),SUMIFS(N$1:$N362,A$1:$A362,A362,G$1:$G362,G362,D$1:$D362,D362),"")</f>
        <v>415.97784932620061</v>
      </c>
      <c r="W362" s="2" t="str">
        <f t="shared" si="33"/>
        <v/>
      </c>
      <c r="AE362" s="2">
        <f t="shared" si="34"/>
        <v>2.7719113159179687E-2</v>
      </c>
      <c r="AF362" s="26">
        <f>AVERAGE(AF358,AF372,AF376)</f>
        <v>2.7719113159179687E-2</v>
      </c>
      <c r="AM362" s="2">
        <f t="shared" si="31"/>
        <v>5.6550000000000002</v>
      </c>
      <c r="AN362" s="2">
        <f>IF(ISNUMBER(AM362),SUMIFS($AM$1:AM362,$A$1:A362,A362,$G$1:G362,G362,$D$1:D362,D362),"")</f>
        <v>13.501000000000001</v>
      </c>
      <c r="AO362">
        <f t="shared" si="35"/>
        <v>6</v>
      </c>
    </row>
    <row r="363" spans="1:41" x14ac:dyDescent="0.25">
      <c r="A363" s="27" t="s">
        <v>28</v>
      </c>
      <c r="B363" s="26" t="s">
        <v>43</v>
      </c>
      <c r="C363" s="28">
        <v>42314</v>
      </c>
      <c r="D363">
        <v>2</v>
      </c>
      <c r="E363" t="s">
        <v>58</v>
      </c>
      <c r="G363" s="25" t="s">
        <v>75</v>
      </c>
      <c r="H363" t="s">
        <v>41</v>
      </c>
      <c r="I363">
        <v>2.2999999999999998</v>
      </c>
      <c r="J363" s="2" t="s">
        <v>20</v>
      </c>
      <c r="K363" s="2" t="str">
        <f t="shared" si="32"/>
        <v/>
      </c>
      <c r="N363" s="26">
        <f>ROUND(AVERAGE(N360,N368,N375),1)</f>
        <v>104.7</v>
      </c>
      <c r="O363" s="2">
        <f>IF(ISNUMBER(N363),SUMIFS(N$1:$N363,A$1:$A363,A363,G$1:$G363,G363,D$1:$D363,D363),"")</f>
        <v>206.30491836270187</v>
      </c>
      <c r="W363" s="2" t="str">
        <f t="shared" si="33"/>
        <v/>
      </c>
      <c r="AE363" s="2">
        <f t="shared" si="34"/>
        <v>2.2574599202473958E-2</v>
      </c>
      <c r="AF363" s="26">
        <f>AVERAGE(AF360,AF368,AF375)</f>
        <v>2.2574599202473958E-2</v>
      </c>
      <c r="AM363" s="2">
        <f t="shared" si="31"/>
        <v>2.3639999999999999</v>
      </c>
      <c r="AN363" s="2">
        <f>IF(ISNUMBER(AM363),SUMIFS($AM$1:AM363,$A$1:A363,A363,$G$1:G363,G363,$D$1:D363,D363),"")</f>
        <v>5.7119999999999997</v>
      </c>
      <c r="AO363">
        <f t="shared" si="35"/>
        <v>6</v>
      </c>
    </row>
    <row r="364" spans="1:41" x14ac:dyDescent="0.25">
      <c r="A364" s="27" t="s">
        <v>27</v>
      </c>
      <c r="B364" s="26" t="s">
        <v>43</v>
      </c>
      <c r="C364" s="28">
        <v>42314</v>
      </c>
      <c r="D364">
        <v>2</v>
      </c>
      <c r="E364" t="s">
        <v>57</v>
      </c>
      <c r="G364" s="25" t="s">
        <v>75</v>
      </c>
      <c r="H364" t="s">
        <v>41</v>
      </c>
      <c r="I364">
        <v>2.2999999999999998</v>
      </c>
      <c r="J364" s="2" t="s">
        <v>20</v>
      </c>
      <c r="K364" s="2" t="str">
        <f t="shared" si="32"/>
        <v/>
      </c>
      <c r="N364" s="26">
        <f>ROUND(AVERAGE(N359,N370,N374),1)</f>
        <v>185.8</v>
      </c>
      <c r="O364" s="2">
        <f>IF(ISNUMBER(N364),SUMIFS(N$1:$N364,A$1:$A364,A364,G$1:$G364,G364,D$1:$D364,D364),"")</f>
        <v>373.24404284139274</v>
      </c>
      <c r="W364" s="2" t="str">
        <f t="shared" si="33"/>
        <v/>
      </c>
      <c r="AE364" s="2">
        <f t="shared" si="34"/>
        <v>2.3349299621582029E-2</v>
      </c>
      <c r="AF364" s="26">
        <f>AVERAGE(AF359,AF370,AF374)</f>
        <v>2.3349299621582029E-2</v>
      </c>
      <c r="AM364" s="2">
        <f t="shared" si="31"/>
        <v>4.3380000000000001</v>
      </c>
      <c r="AN364" s="2">
        <f>IF(ISNUMBER(AM364),SUMIFS($AM$1:AM364,$A$1:A364,A364,$G$1:G364,G364,$D$1:D364,D364),"")</f>
        <v>11.435</v>
      </c>
      <c r="AO364">
        <f t="shared" si="35"/>
        <v>6</v>
      </c>
    </row>
    <row r="365" spans="1:41" x14ac:dyDescent="0.25">
      <c r="A365" s="27" t="s">
        <v>26</v>
      </c>
      <c r="B365" s="26" t="s">
        <v>43</v>
      </c>
      <c r="C365" s="28">
        <v>42314</v>
      </c>
      <c r="D365">
        <v>2</v>
      </c>
      <c r="E365" t="s">
        <v>59</v>
      </c>
      <c r="G365" s="25" t="s">
        <v>75</v>
      </c>
      <c r="H365" t="s">
        <v>41</v>
      </c>
      <c r="I365">
        <v>2.2999999999999998</v>
      </c>
      <c r="J365" s="2" t="s">
        <v>20</v>
      </c>
      <c r="K365" s="2" t="str">
        <f t="shared" si="32"/>
        <v/>
      </c>
      <c r="N365" s="26">
        <f>ROUND(AVERAGE(N361,N373,N377),1)</f>
        <v>133.9</v>
      </c>
      <c r="O365" s="2">
        <f>IF(ISNUMBER(N365),SUMIFS(N$1:$N365,A$1:$A365,A365,G$1:$G365,G365,D$1:$D365,D365),"")</f>
        <v>284.03150012465198</v>
      </c>
      <c r="W365" s="2" t="str">
        <f t="shared" si="33"/>
        <v/>
      </c>
      <c r="AE365" s="2">
        <f t="shared" si="34"/>
        <v>2.2104268900553382E-2</v>
      </c>
      <c r="AF365" s="26">
        <f>AVERAGE(AF361,AF373,AF377)</f>
        <v>2.2104268900553382E-2</v>
      </c>
      <c r="AM365" s="2">
        <f t="shared" si="31"/>
        <v>2.96</v>
      </c>
      <c r="AN365" s="2">
        <f>IF(ISNUMBER(AM365),SUMIFS($AM$1:AM365,$A$1:A365,A365,$G$1:G365,G365,$D$1:D365,D365),"")</f>
        <v>7.9829999999999997</v>
      </c>
      <c r="AO365">
        <f t="shared" si="35"/>
        <v>6</v>
      </c>
    </row>
    <row r="366" spans="1:41" x14ac:dyDescent="0.25">
      <c r="A366" s="27" t="s">
        <v>23</v>
      </c>
      <c r="B366" s="26" t="s">
        <v>43</v>
      </c>
      <c r="C366" s="28">
        <v>42314</v>
      </c>
      <c r="D366">
        <v>2</v>
      </c>
      <c r="E366" t="s">
        <v>55</v>
      </c>
      <c r="G366" s="25" t="s">
        <v>75</v>
      </c>
      <c r="H366" t="s">
        <v>41</v>
      </c>
      <c r="I366">
        <v>2.2999999999999998</v>
      </c>
      <c r="J366" s="2" t="s">
        <v>20</v>
      </c>
      <c r="K366" s="2" t="str">
        <f t="shared" si="32"/>
        <v/>
      </c>
      <c r="N366" s="26">
        <f>ROUND(AVERAGE(N357,N371,N378),1)</f>
        <v>125.9</v>
      </c>
      <c r="O366" s="2">
        <f>IF(ISNUMBER(N366),SUMIFS(N$1:$N366,A$1:$A366,A366,G$1:$G366,G366,D$1:$D366,D366),"")</f>
        <v>303.46298960021238</v>
      </c>
      <c r="W366" s="2" t="str">
        <f t="shared" si="33"/>
        <v/>
      </c>
      <c r="AE366" s="2">
        <f t="shared" si="34"/>
        <v>2.1831298828125002E-2</v>
      </c>
      <c r="AF366" s="26">
        <f>AVERAGE(AF357,AF371,AF378)</f>
        <v>2.1831298828125002E-2</v>
      </c>
      <c r="AM366" s="2">
        <f t="shared" si="31"/>
        <v>2.7490000000000001</v>
      </c>
      <c r="AN366" s="2">
        <f>IF(ISNUMBER(AM366),SUMIFS($AM$1:AM366,$A$1:A366,A366,$G$1:G366,G366,$D$1:D366,D366),"")</f>
        <v>8.7349999999999994</v>
      </c>
      <c r="AO366">
        <f t="shared" si="35"/>
        <v>6</v>
      </c>
    </row>
    <row r="367" spans="1:41" x14ac:dyDescent="0.25">
      <c r="A367" s="27" t="s">
        <v>25</v>
      </c>
      <c r="B367" s="26" t="s">
        <v>43</v>
      </c>
      <c r="C367" s="28">
        <v>42314</v>
      </c>
      <c r="D367">
        <v>2</v>
      </c>
      <c r="E367" t="s">
        <v>54</v>
      </c>
      <c r="G367" s="25" t="s">
        <v>75</v>
      </c>
      <c r="H367" t="s">
        <v>41</v>
      </c>
      <c r="I367">
        <v>2.2999999999999998</v>
      </c>
      <c r="J367" s="2" t="s">
        <v>20</v>
      </c>
      <c r="K367" s="2" t="str">
        <f t="shared" si="32"/>
        <v/>
      </c>
      <c r="N367" s="26">
        <f>ROUND(AVERAGE(N356,N369,N379),1)</f>
        <v>119.7</v>
      </c>
      <c r="O367" s="2">
        <f>IF(ISNUMBER(N367),SUMIFS(N$1:$N367,A$1:$A367,A367,G$1:$G367,G367,D$1:$D367,D367),"")</f>
        <v>230.62885854263925</v>
      </c>
      <c r="W367" s="2" t="str">
        <f t="shared" si="33"/>
        <v/>
      </c>
      <c r="AE367" s="2">
        <f t="shared" si="34"/>
        <v>2.27577875773112E-2</v>
      </c>
      <c r="AF367" s="26">
        <f>AVERAGE(AF356,AF369,AF379)</f>
        <v>2.27577875773112E-2</v>
      </c>
      <c r="AM367" s="2">
        <f t="shared" si="31"/>
        <v>2.7240000000000002</v>
      </c>
      <c r="AN367" s="2">
        <f>IF(ISNUMBER(AM367),SUMIFS($AM$1:AM367,$A$1:A367,A367,$G$1:G367,G367,$D$1:D367,D367),"")</f>
        <v>6.6000000000000005</v>
      </c>
      <c r="AO367">
        <f t="shared" si="35"/>
        <v>6</v>
      </c>
    </row>
    <row r="368" spans="1:41" x14ac:dyDescent="0.25">
      <c r="A368" s="4" t="s">
        <v>28</v>
      </c>
      <c r="B368" t="s">
        <v>43</v>
      </c>
      <c r="C368" s="3">
        <v>42314</v>
      </c>
      <c r="D368">
        <v>3</v>
      </c>
      <c r="E368" t="s">
        <v>58</v>
      </c>
      <c r="G368" s="25" t="s">
        <v>75</v>
      </c>
      <c r="H368" t="s">
        <v>41</v>
      </c>
      <c r="I368">
        <v>2.2999999999999998</v>
      </c>
      <c r="J368" s="2" t="s">
        <v>20</v>
      </c>
      <c r="K368" s="2" t="str">
        <f t="shared" si="32"/>
        <v/>
      </c>
      <c r="M368">
        <v>106.46313420421743</v>
      </c>
      <c r="N368">
        <v>106.46313420421743</v>
      </c>
      <c r="O368" s="2">
        <f>IF(ISNUMBER(N368),SUMIFS(N$1:$N368,A$1:$A368,A368,G$1:$G368,G368,D$1:$D368,D368),"")</f>
        <v>218.04521047037747</v>
      </c>
      <c r="W368" s="2" t="str">
        <f t="shared" si="33"/>
        <v/>
      </c>
      <c r="Y368">
        <v>23.020696640014648</v>
      </c>
      <c r="Z368">
        <v>11.686912536621094</v>
      </c>
      <c r="AA368">
        <v>75.270217895507813</v>
      </c>
      <c r="AB368">
        <v>33.676910400390625</v>
      </c>
      <c r="AC368">
        <v>87.920219421386719</v>
      </c>
      <c r="AD368">
        <v>14.202701568603516</v>
      </c>
      <c r="AE368" s="2">
        <f t="shared" si="34"/>
        <v>2.2724322509765624E-2</v>
      </c>
      <c r="AF368">
        <v>2.2724322509765624E-2</v>
      </c>
      <c r="AG368">
        <v>12.043234863281251</v>
      </c>
      <c r="AM368" s="2">
        <f t="shared" si="31"/>
        <v>2.419</v>
      </c>
      <c r="AN368" s="2">
        <f>IF(ISNUMBER(AM368),SUMIFS($AM$1:AM368,$A$1:A368,A368,$G$1:G368,G368,$D$1:D368,D368),"")</f>
        <v>5.7720000000000002</v>
      </c>
      <c r="AO368">
        <f t="shared" si="35"/>
        <v>14</v>
      </c>
    </row>
    <row r="369" spans="1:41" x14ac:dyDescent="0.25">
      <c r="A369" s="4" t="s">
        <v>25</v>
      </c>
      <c r="B369" t="s">
        <v>43</v>
      </c>
      <c r="C369" s="3">
        <v>42314</v>
      </c>
      <c r="D369">
        <v>3</v>
      </c>
      <c r="E369" t="s">
        <v>54</v>
      </c>
      <c r="G369" s="25" t="s">
        <v>75</v>
      </c>
      <c r="H369" t="s">
        <v>41</v>
      </c>
      <c r="I369">
        <v>2.2999999999999998</v>
      </c>
      <c r="J369" s="2" t="s">
        <v>20</v>
      </c>
      <c r="K369" s="2" t="str">
        <f t="shared" si="32"/>
        <v/>
      </c>
      <c r="M369">
        <v>80.513138837161193</v>
      </c>
      <c r="N369">
        <v>80.513138837161193</v>
      </c>
      <c r="O369" s="2">
        <f>IF(ISNUMBER(N369),SUMIFS(N$1:$N369,A$1:$A369,A369,G$1:$G369,G369,D$1:$D369,D369),"")</f>
        <v>157.64690220175225</v>
      </c>
      <c r="W369" s="2" t="str">
        <f t="shared" si="33"/>
        <v/>
      </c>
      <c r="Y369">
        <v>22.596321105957031</v>
      </c>
      <c r="Z369">
        <v>11.15052318572998</v>
      </c>
      <c r="AA369">
        <v>73.326667785644531</v>
      </c>
      <c r="AB369">
        <v>32.343742370605469</v>
      </c>
      <c r="AC369">
        <v>86.921630859375</v>
      </c>
      <c r="AD369">
        <v>14.039270401000977</v>
      </c>
      <c r="AE369" s="2">
        <f t="shared" si="34"/>
        <v>2.2462832641601566E-2</v>
      </c>
      <c r="AF369">
        <v>2.2462832641601566E-2</v>
      </c>
      <c r="AG369">
        <v>11.732266845703125</v>
      </c>
      <c r="AM369" s="2">
        <f t="shared" si="31"/>
        <v>1.8089999999999999</v>
      </c>
      <c r="AN369" s="2">
        <f>IF(ISNUMBER(AM369),SUMIFS($AM$1:AM369,$A$1:A369,A369,$G$1:G369,G369,$D$1:D369,D369),"")</f>
        <v>4.0889999999999995</v>
      </c>
      <c r="AO369">
        <f t="shared" si="35"/>
        <v>14</v>
      </c>
    </row>
    <row r="370" spans="1:41" x14ac:dyDescent="0.25">
      <c r="A370" s="4" t="s">
        <v>27</v>
      </c>
      <c r="B370" t="s">
        <v>43</v>
      </c>
      <c r="C370" s="3">
        <v>42314</v>
      </c>
      <c r="D370">
        <v>3</v>
      </c>
      <c r="E370" t="s">
        <v>57</v>
      </c>
      <c r="G370" s="25" t="s">
        <v>75</v>
      </c>
      <c r="H370" t="s">
        <v>41</v>
      </c>
      <c r="I370">
        <v>2.2999999999999998</v>
      </c>
      <c r="J370" s="2" t="s">
        <v>20</v>
      </c>
      <c r="K370" s="2" t="str">
        <f t="shared" si="32"/>
        <v/>
      </c>
      <c r="M370">
        <v>161.75916241556232</v>
      </c>
      <c r="N370">
        <v>161.75916241556232</v>
      </c>
      <c r="O370" s="2">
        <f>IF(ISNUMBER(N370),SUMIFS(N$1:$N370,A$1:$A370,A370,G$1:$G370,G370,D$1:$D370,D370),"")</f>
        <v>330.73056884826735</v>
      </c>
      <c r="W370" s="2" t="str">
        <f t="shared" si="33"/>
        <v/>
      </c>
      <c r="Y370">
        <v>22.681947708129883</v>
      </c>
      <c r="Z370">
        <v>11.484715461730957</v>
      </c>
      <c r="AA370">
        <v>74.42413330078125</v>
      </c>
      <c r="AB370">
        <v>32.227714538574219</v>
      </c>
      <c r="AC370">
        <v>87.233955383300781</v>
      </c>
      <c r="AD370">
        <v>14.637424468994141</v>
      </c>
      <c r="AE370" s="2">
        <f t="shared" si="34"/>
        <v>2.3419879150390625E-2</v>
      </c>
      <c r="AF370">
        <v>2.3419879150390625E-2</v>
      </c>
      <c r="AG370">
        <v>11.907861328125</v>
      </c>
      <c r="AM370" s="2">
        <f t="shared" si="31"/>
        <v>3.7879999999999998</v>
      </c>
      <c r="AN370" s="2">
        <f>IF(ISNUMBER(AM370),SUMIFS($AM$1:AM370,$A$1:A370,A370,$G$1:G370,G370,$D$1:D370,D370),"")</f>
        <v>9.2219999999999995</v>
      </c>
      <c r="AO370">
        <f t="shared" si="35"/>
        <v>14</v>
      </c>
    </row>
    <row r="371" spans="1:41" x14ac:dyDescent="0.25">
      <c r="A371" s="4" t="s">
        <v>23</v>
      </c>
      <c r="B371" t="s">
        <v>43</v>
      </c>
      <c r="C371" s="3">
        <v>42314</v>
      </c>
      <c r="D371">
        <v>3</v>
      </c>
      <c r="E371" t="s">
        <v>55</v>
      </c>
      <c r="G371" s="25" t="s">
        <v>75</v>
      </c>
      <c r="H371" t="s">
        <v>41</v>
      </c>
      <c r="I371">
        <v>2.2999999999999998</v>
      </c>
      <c r="J371" s="2" t="s">
        <v>20</v>
      </c>
      <c r="K371" s="2" t="str">
        <f t="shared" si="32"/>
        <v/>
      </c>
      <c r="M371">
        <v>160.47148917647252</v>
      </c>
      <c r="N371">
        <v>160.47148917647252</v>
      </c>
      <c r="O371" s="2">
        <f>IF(ISNUMBER(N371),SUMIFS(N$1:$N371,A$1:$A371,A371,G$1:$G371,G371,D$1:$D371,D371),"")</f>
        <v>306.98759715013335</v>
      </c>
      <c r="W371" s="2" t="str">
        <f t="shared" si="33"/>
        <v/>
      </c>
      <c r="Y371">
        <v>22.374504089355469</v>
      </c>
      <c r="Z371">
        <v>12.035486221313477</v>
      </c>
      <c r="AA371">
        <v>75.233253479003906</v>
      </c>
      <c r="AB371">
        <v>31.709470748901367</v>
      </c>
      <c r="AC371">
        <v>87.538253784179688</v>
      </c>
      <c r="AD371">
        <v>13.892297744750977</v>
      </c>
      <c r="AE371" s="2">
        <f t="shared" si="34"/>
        <v>2.2227676391601562E-2</v>
      </c>
      <c r="AF371">
        <v>2.2227676391601562E-2</v>
      </c>
      <c r="AG371">
        <v>12.037320556640625</v>
      </c>
      <c r="AM371" s="2">
        <f t="shared" si="31"/>
        <v>3.5670000000000002</v>
      </c>
      <c r="AN371" s="2">
        <f>IF(ISNUMBER(AM371),SUMIFS($AM$1:AM371,$A$1:A371,A371,$G$1:G371,G371,$D$1:D371,D371),"")</f>
        <v>8.048</v>
      </c>
      <c r="AO371">
        <f t="shared" si="35"/>
        <v>14</v>
      </c>
    </row>
    <row r="372" spans="1:41" x14ac:dyDescent="0.25">
      <c r="A372" s="4" t="s">
        <v>24</v>
      </c>
      <c r="B372" t="s">
        <v>43</v>
      </c>
      <c r="C372" s="3">
        <v>42314</v>
      </c>
      <c r="D372">
        <v>3</v>
      </c>
      <c r="E372" t="s">
        <v>56</v>
      </c>
      <c r="G372" s="25" t="s">
        <v>75</v>
      </c>
      <c r="H372" t="s">
        <v>41</v>
      </c>
      <c r="I372">
        <v>2.2999999999999998</v>
      </c>
      <c r="J372" s="2" t="s">
        <v>20</v>
      </c>
      <c r="K372" s="2" t="str">
        <f t="shared" si="32"/>
        <v/>
      </c>
      <c r="M372">
        <v>266.92399595625409</v>
      </c>
      <c r="N372">
        <v>266.92399595625409</v>
      </c>
      <c r="O372" s="2">
        <f>IF(ISNUMBER(N372),SUMIFS(N$1:$N372,A$1:$A372,A372,G$1:$G372,G372,D$1:$D372,D372),"")</f>
        <v>492.9358509603187</v>
      </c>
      <c r="W372" s="2" t="str">
        <f t="shared" si="33"/>
        <v/>
      </c>
      <c r="Y372">
        <v>21.1190185546875</v>
      </c>
      <c r="Z372">
        <v>13.503111839294434</v>
      </c>
      <c r="AA372">
        <v>78.100845336914063</v>
      </c>
      <c r="AB372">
        <v>29.684406280517578</v>
      </c>
      <c r="AC372">
        <v>87.734893798828125</v>
      </c>
      <c r="AD372">
        <v>18.25486946105957</v>
      </c>
      <c r="AE372" s="2">
        <f t="shared" si="34"/>
        <v>2.920779113769531E-2</v>
      </c>
      <c r="AF372">
        <v>2.920779113769531E-2</v>
      </c>
      <c r="AG372">
        <v>12.49613525390625</v>
      </c>
      <c r="AM372" s="2">
        <f t="shared" si="31"/>
        <v>7.7960000000000003</v>
      </c>
      <c r="AN372" s="2">
        <f>IF(ISNUMBER(AM372),SUMIFS($AM$1:AM372,$A$1:A372,A372,$G$1:G372,G372,$D$1:D372,D372),"")</f>
        <v>15.742000000000001</v>
      </c>
      <c r="AO372">
        <f t="shared" si="35"/>
        <v>14</v>
      </c>
    </row>
    <row r="373" spans="1:41" x14ac:dyDescent="0.25">
      <c r="A373" s="4" t="s">
        <v>26</v>
      </c>
      <c r="B373" t="s">
        <v>43</v>
      </c>
      <c r="C373" s="3">
        <v>42314</v>
      </c>
      <c r="D373">
        <v>3</v>
      </c>
      <c r="E373" t="s">
        <v>59</v>
      </c>
      <c r="G373" s="25" t="s">
        <v>75</v>
      </c>
      <c r="H373" t="s">
        <v>41</v>
      </c>
      <c r="I373">
        <v>2.2999999999999998</v>
      </c>
      <c r="J373" s="2" t="s">
        <v>20</v>
      </c>
      <c r="K373" s="2" t="str">
        <f t="shared" si="32"/>
        <v/>
      </c>
      <c r="M373">
        <v>144.82768077699876</v>
      </c>
      <c r="N373">
        <v>144.82768077699876</v>
      </c>
      <c r="O373" s="2">
        <f>IF(ISNUMBER(N373),SUMIFS(N$1:$N373,A$1:$A373,A373,G$1:$G373,G373,D$1:$D373,D373),"")</f>
        <v>258.97884986142503</v>
      </c>
      <c r="W373" s="2" t="str">
        <f t="shared" si="33"/>
        <v/>
      </c>
      <c r="Y373">
        <v>23.225433349609375</v>
      </c>
      <c r="Z373">
        <v>10.95932674407959</v>
      </c>
      <c r="AA373">
        <v>73.536972045898438</v>
      </c>
      <c r="AB373">
        <v>32.501316070556641</v>
      </c>
      <c r="AC373">
        <v>87.131294250488281</v>
      </c>
      <c r="AD373">
        <v>14.044114112854004</v>
      </c>
      <c r="AE373" s="2">
        <f t="shared" si="34"/>
        <v>2.2470582580566403E-2</v>
      </c>
      <c r="AF373">
        <v>2.2470582580566403E-2</v>
      </c>
      <c r="AG373">
        <v>11.765915527343751</v>
      </c>
      <c r="AM373" s="2">
        <f t="shared" si="31"/>
        <v>3.254</v>
      </c>
      <c r="AN373" s="2">
        <f>IF(ISNUMBER(AM373),SUMIFS($AM$1:AM373,$A$1:A373,A373,$G$1:G373,G373,$D$1:D373,D373),"")</f>
        <v>6.8599999999999994</v>
      </c>
      <c r="AO373">
        <f t="shared" si="35"/>
        <v>14</v>
      </c>
    </row>
    <row r="374" spans="1:41" x14ac:dyDescent="0.25">
      <c r="A374" s="4" t="s">
        <v>27</v>
      </c>
      <c r="B374" t="s">
        <v>43</v>
      </c>
      <c r="C374" s="3">
        <v>42314</v>
      </c>
      <c r="D374">
        <v>4</v>
      </c>
      <c r="E374" t="s">
        <v>57</v>
      </c>
      <c r="G374" s="25" t="s">
        <v>75</v>
      </c>
      <c r="H374" t="s">
        <v>41</v>
      </c>
      <c r="I374">
        <v>2.2999999999999998</v>
      </c>
      <c r="J374" s="2" t="s">
        <v>20</v>
      </c>
      <c r="K374" s="2" t="str">
        <f t="shared" si="32"/>
        <v/>
      </c>
      <c r="M374">
        <v>186.11489927778666</v>
      </c>
      <c r="N374">
        <v>186.11489927778666</v>
      </c>
      <c r="O374" s="2">
        <f>IF(ISNUMBER(N374),SUMIFS(N$1:$N374,A$1:$A374,A374,G$1:$G374,G374,D$1:$D374,D374),"")</f>
        <v>357.78238825955816</v>
      </c>
      <c r="W374" s="2" t="str">
        <f t="shared" si="33"/>
        <v/>
      </c>
      <c r="Y374">
        <v>20.868570327758789</v>
      </c>
      <c r="Z374">
        <v>12.564202308654785</v>
      </c>
      <c r="AA374">
        <v>77.117759704589844</v>
      </c>
      <c r="AB374">
        <v>29.295370101928711</v>
      </c>
      <c r="AC374">
        <v>87.328819274902344</v>
      </c>
      <c r="AD374">
        <v>14.905367851257324</v>
      </c>
      <c r="AE374" s="2">
        <f t="shared" si="34"/>
        <v>2.3848588562011715E-2</v>
      </c>
      <c r="AF374">
        <v>2.3848588562011715E-2</v>
      </c>
      <c r="AG374">
        <v>12.338841552734376</v>
      </c>
      <c r="AM374" s="2">
        <f t="shared" si="31"/>
        <v>4.4390000000000001</v>
      </c>
      <c r="AN374" s="2">
        <f>IF(ISNUMBER(AM374),SUMIFS($AM$1:AM374,$A$1:A374,A374,$G$1:G374,G374,$D$1:D374,D374),"")</f>
        <v>10.224</v>
      </c>
      <c r="AO374">
        <f t="shared" si="35"/>
        <v>14</v>
      </c>
    </row>
    <row r="375" spans="1:41" x14ac:dyDescent="0.25">
      <c r="A375" s="4" t="s">
        <v>28</v>
      </c>
      <c r="B375" t="s">
        <v>43</v>
      </c>
      <c r="C375" s="3">
        <v>42314</v>
      </c>
      <c r="D375">
        <v>4</v>
      </c>
      <c r="E375" t="s">
        <v>58</v>
      </c>
      <c r="G375" s="25" t="s">
        <v>75</v>
      </c>
      <c r="H375" t="s">
        <v>41</v>
      </c>
      <c r="I375">
        <v>2.2999999999999998</v>
      </c>
      <c r="J375" s="2" t="s">
        <v>20</v>
      </c>
      <c r="K375" s="2" t="str">
        <f t="shared" si="32"/>
        <v/>
      </c>
      <c r="M375">
        <v>61.853441424256893</v>
      </c>
      <c r="N375">
        <v>61.853441424256893</v>
      </c>
      <c r="O375" s="2">
        <f>IF(ISNUMBER(N375),SUMIFS(N$1:$N375,A$1:$A375,A375,G$1:$G375,G375,D$1:$D375,D375),"")</f>
        <v>128.42957719219129</v>
      </c>
      <c r="W375" s="2" t="str">
        <f t="shared" si="33"/>
        <v/>
      </c>
      <c r="Y375">
        <v>20.409656524658203</v>
      </c>
      <c r="Z375">
        <v>11.664118766784668</v>
      </c>
      <c r="AA375">
        <v>75.097946166992188</v>
      </c>
      <c r="AB375">
        <v>29.881570816040039</v>
      </c>
      <c r="AC375">
        <v>86.59478759765625</v>
      </c>
      <c r="AD375">
        <v>14.79237174987793</v>
      </c>
      <c r="AE375" s="2">
        <f t="shared" si="34"/>
        <v>2.366779479980469E-2</v>
      </c>
      <c r="AF375">
        <v>2.366779479980469E-2</v>
      </c>
      <c r="AG375">
        <v>12.015671386718751</v>
      </c>
      <c r="AM375" s="2">
        <f t="shared" si="31"/>
        <v>1.464</v>
      </c>
      <c r="AN375" s="2">
        <f>IF(ISNUMBER(AM375),SUMIFS($AM$1:AM375,$A$1:A375,A375,$G$1:G375,G375,$D$1:D375,D375),"")</f>
        <v>3.5340000000000003</v>
      </c>
      <c r="AO375">
        <f t="shared" si="35"/>
        <v>14</v>
      </c>
    </row>
    <row r="376" spans="1:41" x14ac:dyDescent="0.25">
      <c r="A376" s="4" t="s">
        <v>24</v>
      </c>
      <c r="B376" t="s">
        <v>43</v>
      </c>
      <c r="C376" s="3">
        <v>42314</v>
      </c>
      <c r="D376">
        <v>4</v>
      </c>
      <c r="E376" t="s">
        <v>56</v>
      </c>
      <c r="G376" s="25" t="s">
        <v>75</v>
      </c>
      <c r="H376" t="s">
        <v>41</v>
      </c>
      <c r="I376">
        <v>2.2999999999999998</v>
      </c>
      <c r="J376" s="2" t="s">
        <v>20</v>
      </c>
      <c r="K376" s="2" t="str">
        <f t="shared" si="32"/>
        <v/>
      </c>
      <c r="M376">
        <v>191.35055921916688</v>
      </c>
      <c r="N376">
        <v>191.35055921916688</v>
      </c>
      <c r="O376" s="2">
        <f>IF(ISNUMBER(N376),SUMIFS(N$1:$N376,A$1:$A376,A376,G$1:$G376,G376,D$1:$D376,D376),"")</f>
        <v>370.80379788947113</v>
      </c>
      <c r="W376" s="2" t="str">
        <f t="shared" si="33"/>
        <v/>
      </c>
      <c r="Y376">
        <v>21.677652359008789</v>
      </c>
      <c r="Z376">
        <v>12.290888786315918</v>
      </c>
      <c r="AA376">
        <v>77.094268798828125</v>
      </c>
      <c r="AB376">
        <v>29.11512565612793</v>
      </c>
      <c r="AC376">
        <v>87.748397827148438</v>
      </c>
      <c r="AD376">
        <v>16.907310485839844</v>
      </c>
      <c r="AE376" s="2">
        <f t="shared" si="34"/>
        <v>2.7051696777343748E-2</v>
      </c>
      <c r="AF376">
        <v>2.7051696777343748E-2</v>
      </c>
      <c r="AG376">
        <v>12.3350830078125</v>
      </c>
      <c r="AM376" s="2">
        <f t="shared" si="31"/>
        <v>5.1760000000000002</v>
      </c>
      <c r="AN376" s="2">
        <f>IF(ISNUMBER(AM376),SUMIFS($AM$1:AM376,$A$1:A376,A376,$G$1:G376,G376,$D$1:D376,D376),"")</f>
        <v>11.21</v>
      </c>
      <c r="AO376">
        <f t="shared" si="35"/>
        <v>14</v>
      </c>
    </row>
    <row r="377" spans="1:41" x14ac:dyDescent="0.25">
      <c r="A377" s="4" t="s">
        <v>26</v>
      </c>
      <c r="B377" t="s">
        <v>43</v>
      </c>
      <c r="C377" s="3">
        <v>42314</v>
      </c>
      <c r="D377">
        <v>4</v>
      </c>
      <c r="E377" t="s">
        <v>59</v>
      </c>
      <c r="G377" s="25" t="s">
        <v>75</v>
      </c>
      <c r="H377" t="s">
        <v>41</v>
      </c>
      <c r="I377">
        <v>2.2999999999999998</v>
      </c>
      <c r="J377" s="2" t="s">
        <v>20</v>
      </c>
      <c r="K377" s="2" t="str">
        <f t="shared" si="32"/>
        <v/>
      </c>
      <c r="M377">
        <v>117.71834062118221</v>
      </c>
      <c r="N377">
        <v>117.71834062118221</v>
      </c>
      <c r="O377" s="2">
        <f>IF(ISNUMBER(N377),SUMIFS(N$1:$N377,A$1:$A377,A377,G$1:$G377,G377,D$1:$D377,D377),"")</f>
        <v>212.1105163261189</v>
      </c>
      <c r="W377" s="2" t="str">
        <f t="shared" si="33"/>
        <v/>
      </c>
      <c r="Y377">
        <v>22.861162185668945</v>
      </c>
      <c r="Z377">
        <v>10.318099021911621</v>
      </c>
      <c r="AA377">
        <v>73.785758972167969</v>
      </c>
      <c r="AB377">
        <v>32.750839233398438</v>
      </c>
      <c r="AC377">
        <v>87.048835754394531</v>
      </c>
      <c r="AD377">
        <v>13.735600471496582</v>
      </c>
      <c r="AE377" s="2">
        <f t="shared" si="34"/>
        <v>2.197696075439453E-2</v>
      </c>
      <c r="AF377">
        <v>2.197696075439453E-2</v>
      </c>
      <c r="AG377">
        <v>11.805721435546875</v>
      </c>
      <c r="AM377" s="2">
        <f t="shared" si="31"/>
        <v>2.5870000000000002</v>
      </c>
      <c r="AN377" s="2">
        <f>IF(ISNUMBER(AM377),SUMIFS($AM$1:AM377,$A$1:A377,A377,$G$1:G377,G377,$D$1:D377,D377),"")</f>
        <v>5.5310000000000006</v>
      </c>
      <c r="AO377">
        <f t="shared" si="35"/>
        <v>14</v>
      </c>
    </row>
    <row r="378" spans="1:41" x14ac:dyDescent="0.25">
      <c r="A378" s="4" t="s">
        <v>23</v>
      </c>
      <c r="B378" t="s">
        <v>43</v>
      </c>
      <c r="C378" s="3">
        <v>42314</v>
      </c>
      <c r="D378">
        <v>4</v>
      </c>
      <c r="E378" t="s">
        <v>55</v>
      </c>
      <c r="G378" s="25" t="s">
        <v>75</v>
      </c>
      <c r="H378" t="s">
        <v>41</v>
      </c>
      <c r="I378">
        <v>2.2999999999999998</v>
      </c>
      <c r="J378" s="2" t="s">
        <v>20</v>
      </c>
      <c r="K378" s="2" t="str">
        <f t="shared" si="32"/>
        <v/>
      </c>
      <c r="M378">
        <v>108.44163757350296</v>
      </c>
      <c r="N378">
        <v>108.44163757350296</v>
      </c>
      <c r="O378" s="2">
        <f>IF(ISNUMBER(N378),SUMIFS(N$1:$N378,A$1:$A378,A378,G$1:$G378,G378,D$1:$D378,D378),"")</f>
        <v>232.05460536415987</v>
      </c>
      <c r="W378" s="2" t="str">
        <f t="shared" si="33"/>
        <v/>
      </c>
      <c r="Y378">
        <v>22.144834518432617</v>
      </c>
      <c r="Z378">
        <v>11.233486175537109</v>
      </c>
      <c r="AA378">
        <v>74.237533569335938</v>
      </c>
      <c r="AB378">
        <v>30.425252914428711</v>
      </c>
      <c r="AC378">
        <v>86.176803588867188</v>
      </c>
      <c r="AD378">
        <v>13.782105445861816</v>
      </c>
      <c r="AE378" s="2">
        <f t="shared" si="34"/>
        <v>2.2051368713378906E-2</v>
      </c>
      <c r="AF378">
        <v>2.2051368713378906E-2</v>
      </c>
      <c r="AG378">
        <v>11.878005371093749</v>
      </c>
      <c r="AM378" s="2">
        <f t="shared" si="31"/>
        <v>2.391</v>
      </c>
      <c r="AN378" s="2">
        <f>IF(ISNUMBER(AM378),SUMIFS($AM$1:AM378,$A$1:A378,A378,$G$1:G378,G378,$D$1:D378,D378),"")</f>
        <v>6.2469999999999999</v>
      </c>
      <c r="AO378">
        <f t="shared" si="35"/>
        <v>14</v>
      </c>
    </row>
    <row r="379" spans="1:41" x14ac:dyDescent="0.25">
      <c r="A379" s="4" t="s">
        <v>25</v>
      </c>
      <c r="B379" t="s">
        <v>43</v>
      </c>
      <c r="C379" s="3">
        <v>42314</v>
      </c>
      <c r="D379">
        <v>4</v>
      </c>
      <c r="E379" t="s">
        <v>54</v>
      </c>
      <c r="G379" s="25" t="s">
        <v>75</v>
      </c>
      <c r="H379" t="s">
        <v>41</v>
      </c>
      <c r="I379">
        <v>2.2999999999999998</v>
      </c>
      <c r="J379" s="2" t="s">
        <v>20</v>
      </c>
      <c r="K379" s="2" t="str">
        <f t="shared" si="32"/>
        <v/>
      </c>
      <c r="M379">
        <v>72.314961407537027</v>
      </c>
      <c r="N379">
        <v>72.314961407537027</v>
      </c>
      <c r="O379" s="2">
        <f>IF(ISNUMBER(N379),SUMIFS(N$1:$N379,A$1:$A379,A379,G$1:$G379,G379,D$1:$D379,D379),"")</f>
        <v>138.22282105408345</v>
      </c>
      <c r="W379" s="2" t="str">
        <f t="shared" si="33"/>
        <v/>
      </c>
      <c r="Y379">
        <v>20.152294158935547</v>
      </c>
      <c r="Z379">
        <v>10.825778961181641</v>
      </c>
      <c r="AA379">
        <v>74.018791198730469</v>
      </c>
      <c r="AB379">
        <v>28.971765518188477</v>
      </c>
      <c r="AC379">
        <v>83.88848876953125</v>
      </c>
      <c r="AD379">
        <v>13.593116760253906</v>
      </c>
      <c r="AE379" s="2">
        <f t="shared" si="34"/>
        <v>2.174898681640625E-2</v>
      </c>
      <c r="AF379">
        <v>2.174898681640625E-2</v>
      </c>
      <c r="AG379">
        <v>11.843006591796875</v>
      </c>
      <c r="AM379" s="2">
        <f t="shared" ref="AM379:AM442" si="36">IF(AND(ISNUMBER(AE379),ISNUMBER(N379)),ROUND(N379*AE379,3),"")</f>
        <v>1.573</v>
      </c>
      <c r="AN379" s="2">
        <f>IF(ISNUMBER(AM379),SUMIFS($AM$1:AM379,$A$1:A379,A379,$G$1:G379,G379,$D$1:D379,D379),"")</f>
        <v>3.5630000000000002</v>
      </c>
      <c r="AO379">
        <f t="shared" si="35"/>
        <v>14</v>
      </c>
    </row>
    <row r="380" spans="1:41" x14ac:dyDescent="0.25">
      <c r="A380" s="4" t="s">
        <v>25</v>
      </c>
      <c r="B380" t="s">
        <v>43</v>
      </c>
      <c r="C380" s="3">
        <v>42345</v>
      </c>
      <c r="D380">
        <v>1</v>
      </c>
      <c r="E380" t="s">
        <v>54</v>
      </c>
      <c r="G380" s="25" t="s">
        <v>75</v>
      </c>
      <c r="H380" t="s">
        <v>21</v>
      </c>
      <c r="I380">
        <v>2.4</v>
      </c>
      <c r="J380" s="2" t="s">
        <v>20</v>
      </c>
      <c r="K380" s="2" t="str">
        <f t="shared" si="32"/>
        <v/>
      </c>
      <c r="M380">
        <v>96.922606447953569</v>
      </c>
      <c r="N380">
        <v>96.922606447953569</v>
      </c>
      <c r="O380" s="2">
        <f>IF(ISNUMBER(N380),SUMIFS(N$1:$N380,A$1:$A380,A380,G$1:$G380,G380,D$1:$D380,D380),"")</f>
        <v>368.72896650156008</v>
      </c>
      <c r="W380" s="2" t="str">
        <f t="shared" si="33"/>
        <v/>
      </c>
      <c r="Y380">
        <v>23.589712142944336</v>
      </c>
      <c r="Z380">
        <v>5.9451580047607422</v>
      </c>
      <c r="AA380">
        <v>67.928970336914063</v>
      </c>
      <c r="AB380">
        <v>33.225448608398438</v>
      </c>
      <c r="AC380">
        <v>84.954521179199219</v>
      </c>
      <c r="AD380">
        <v>12.481198310852051</v>
      </c>
      <c r="AE380" s="2">
        <f t="shared" si="34"/>
        <v>1.9969917297363284E-2</v>
      </c>
      <c r="AF380">
        <v>1.9969917297363284E-2</v>
      </c>
      <c r="AG380">
        <v>10.86863525390625</v>
      </c>
      <c r="AM380" s="2">
        <f t="shared" si="36"/>
        <v>1.9359999999999999</v>
      </c>
      <c r="AN380" s="2">
        <f>IF(ISNUMBER(AM380),SUMIFS($AM$1:AM380,$A$1:A380,A380,$G$1:G380,G380,$D$1:D380,D380),"")</f>
        <v>8.9939999999999998</v>
      </c>
      <c r="AO380">
        <f t="shared" si="35"/>
        <v>14</v>
      </c>
    </row>
    <row r="381" spans="1:41" x14ac:dyDescent="0.25">
      <c r="A381" s="4" t="s">
        <v>23</v>
      </c>
      <c r="B381" t="s">
        <v>43</v>
      </c>
      <c r="C381" s="3">
        <v>42345</v>
      </c>
      <c r="D381">
        <v>1</v>
      </c>
      <c r="E381" t="s">
        <v>55</v>
      </c>
      <c r="G381" s="25" t="s">
        <v>75</v>
      </c>
      <c r="H381" t="s">
        <v>21</v>
      </c>
      <c r="I381">
        <v>2.4</v>
      </c>
      <c r="J381" s="2" t="s">
        <v>20</v>
      </c>
      <c r="K381" s="2" t="str">
        <f t="shared" si="32"/>
        <v/>
      </c>
      <c r="M381">
        <v>173.72807467948911</v>
      </c>
      <c r="N381">
        <v>173.72807467948911</v>
      </c>
      <c r="O381" s="2">
        <f>IF(ISNUMBER(N381),SUMIFS(N$1:$N381,A$1:$A381,A381,G$1:$G381,G381,D$1:$D381,D381),"")</f>
        <v>390.27306444685951</v>
      </c>
      <c r="W381" s="2" t="str">
        <f t="shared" si="33"/>
        <v/>
      </c>
      <c r="Y381">
        <v>25.580436706542969</v>
      </c>
      <c r="Z381">
        <v>6.634772777557373</v>
      </c>
      <c r="AA381">
        <v>69.750038146972656</v>
      </c>
      <c r="AB381">
        <v>33.572174072265625</v>
      </c>
      <c r="AC381">
        <v>85.933486938476563</v>
      </c>
      <c r="AD381">
        <v>13.573293685913086</v>
      </c>
      <c r="AE381" s="2">
        <f t="shared" si="34"/>
        <v>2.1717269897460936E-2</v>
      </c>
      <c r="AF381">
        <v>2.1717269897460936E-2</v>
      </c>
      <c r="AG381">
        <v>11.160006103515625</v>
      </c>
      <c r="AM381" s="2">
        <f t="shared" si="36"/>
        <v>3.7730000000000001</v>
      </c>
      <c r="AN381" s="2">
        <f>IF(ISNUMBER(AM381),SUMIFS($AM$1:AM381,$A$1:A381,A381,$G$1:G381,G381,$D$1:D381,D381),"")</f>
        <v>9.6589999999999989</v>
      </c>
      <c r="AO381">
        <f t="shared" si="35"/>
        <v>14</v>
      </c>
    </row>
    <row r="382" spans="1:41" x14ac:dyDescent="0.25">
      <c r="A382" s="4" t="s">
        <v>24</v>
      </c>
      <c r="B382" t="s">
        <v>43</v>
      </c>
      <c r="C382" s="3">
        <v>42345</v>
      </c>
      <c r="D382">
        <v>1</v>
      </c>
      <c r="E382" t="s">
        <v>56</v>
      </c>
      <c r="G382" s="25" t="s">
        <v>75</v>
      </c>
      <c r="H382" t="s">
        <v>21</v>
      </c>
      <c r="I382">
        <v>2.4</v>
      </c>
      <c r="J382" s="2" t="s">
        <v>20</v>
      </c>
      <c r="K382" s="2" t="str">
        <f t="shared" si="32"/>
        <v/>
      </c>
      <c r="M382">
        <v>213.28276422447829</v>
      </c>
      <c r="N382">
        <v>213.28276422447829</v>
      </c>
      <c r="O382" s="2">
        <f>IF(ISNUMBER(N382),SUMIFS(N$1:$N382,A$1:$A382,A382,G$1:$G382,G382,D$1:$D382,D382),"")</f>
        <v>542.86707299809086</v>
      </c>
      <c r="W382" s="2" t="str">
        <f t="shared" si="33"/>
        <v/>
      </c>
      <c r="Y382">
        <v>23.167758941650391</v>
      </c>
      <c r="Z382">
        <v>9.0653724670410156</v>
      </c>
      <c r="AA382">
        <v>71.964485168457031</v>
      </c>
      <c r="AB382">
        <v>30.507070541381836</v>
      </c>
      <c r="AC382">
        <v>85.816131591796875</v>
      </c>
      <c r="AD382">
        <v>16.838623046875</v>
      </c>
      <c r="AE382" s="2">
        <f t="shared" si="34"/>
        <v>2.6941796875E-2</v>
      </c>
      <c r="AF382">
        <v>2.6941796875E-2</v>
      </c>
      <c r="AG382">
        <v>11.514317626953126</v>
      </c>
      <c r="AM382" s="2">
        <f t="shared" si="36"/>
        <v>5.7460000000000004</v>
      </c>
      <c r="AN382" s="2">
        <f>IF(ISNUMBER(AM382),SUMIFS($AM$1:AM382,$A$1:A382,A382,$G$1:G382,G382,$D$1:D382,D382),"")</f>
        <v>16.307000000000002</v>
      </c>
      <c r="AO382">
        <f t="shared" si="35"/>
        <v>14</v>
      </c>
    </row>
    <row r="383" spans="1:41" x14ac:dyDescent="0.25">
      <c r="A383" s="4" t="s">
        <v>27</v>
      </c>
      <c r="B383" t="s">
        <v>43</v>
      </c>
      <c r="C383" s="3">
        <v>42345</v>
      </c>
      <c r="D383">
        <v>1</v>
      </c>
      <c r="E383" t="s">
        <v>57</v>
      </c>
      <c r="G383" s="25" t="s">
        <v>75</v>
      </c>
      <c r="H383" t="s">
        <v>21</v>
      </c>
      <c r="I383">
        <v>2.4</v>
      </c>
      <c r="J383" s="2" t="s">
        <v>20</v>
      </c>
      <c r="K383" s="2" t="str">
        <f t="shared" si="32"/>
        <v/>
      </c>
      <c r="M383">
        <v>207.18666647303425</v>
      </c>
      <c r="N383">
        <v>207.18666647303425</v>
      </c>
      <c r="O383" s="2">
        <f>IF(ISNUMBER(N383),SUMIFS(N$1:$N383,A$1:$A383,A383,G$1:$G383,G383,D$1:$D383,D383),"")</f>
        <v>575.16820273248754</v>
      </c>
      <c r="W383" s="2" t="str">
        <f t="shared" si="33"/>
        <v/>
      </c>
      <c r="Y383">
        <v>25.331516265869141</v>
      </c>
      <c r="Z383">
        <v>6.7612881660461426</v>
      </c>
      <c r="AA383">
        <v>71.19085693359375</v>
      </c>
      <c r="AB383">
        <v>33.906196594238281</v>
      </c>
      <c r="AC383">
        <v>87.704887390136719</v>
      </c>
      <c r="AD383">
        <v>13.89844799041748</v>
      </c>
      <c r="AE383" s="2">
        <f t="shared" si="34"/>
        <v>2.2237516784667968E-2</v>
      </c>
      <c r="AF383">
        <v>2.2237516784667968E-2</v>
      </c>
      <c r="AG383">
        <v>11.390537109375</v>
      </c>
      <c r="AM383" s="2">
        <f t="shared" si="36"/>
        <v>4.6070000000000002</v>
      </c>
      <c r="AN383" s="2">
        <f>IF(ISNUMBER(AM383),SUMIFS($AM$1:AM383,$A$1:A383,A383,$G$1:G383,G383,$D$1:D383,D383),"")</f>
        <v>14.963999999999999</v>
      </c>
      <c r="AO383">
        <f t="shared" si="35"/>
        <v>14</v>
      </c>
    </row>
    <row r="384" spans="1:41" x14ac:dyDescent="0.25">
      <c r="A384" s="4" t="s">
        <v>28</v>
      </c>
      <c r="B384" t="s">
        <v>43</v>
      </c>
      <c r="C384" s="3">
        <v>42345</v>
      </c>
      <c r="D384">
        <v>1</v>
      </c>
      <c r="E384" t="s">
        <v>58</v>
      </c>
      <c r="G384" s="25" t="s">
        <v>75</v>
      </c>
      <c r="H384" t="s">
        <v>21</v>
      </c>
      <c r="I384">
        <v>2.4</v>
      </c>
      <c r="J384" s="2" t="s">
        <v>20</v>
      </c>
      <c r="K384" s="2" t="str">
        <f t="shared" si="32"/>
        <v/>
      </c>
      <c r="M384">
        <v>112.74759669125868</v>
      </c>
      <c r="N384">
        <v>112.74759669125868</v>
      </c>
      <c r="O384" s="2">
        <f>IF(ISNUMBER(N384),SUMIFS(N$1:$N384,A$1:$A384,A384,G$1:$G384,G384,D$1:$D384,D384),"")</f>
        <v>326.52079259380025</v>
      </c>
      <c r="W384" s="2" t="str">
        <f t="shared" si="33"/>
        <v/>
      </c>
      <c r="Y384">
        <v>25.301231384277344</v>
      </c>
      <c r="Z384">
        <v>5.9510841369628906</v>
      </c>
      <c r="AA384">
        <v>66.0809326171875</v>
      </c>
      <c r="AB384">
        <v>34.737052917480469</v>
      </c>
      <c r="AC384">
        <v>84.885917663574219</v>
      </c>
      <c r="AD384">
        <v>12.865339279174805</v>
      </c>
      <c r="AE384" s="2">
        <f t="shared" si="34"/>
        <v>2.0584542846679686E-2</v>
      </c>
      <c r="AF384">
        <v>2.0584542846679686E-2</v>
      </c>
      <c r="AG384">
        <v>10.572949218750001</v>
      </c>
      <c r="AM384" s="2">
        <f t="shared" si="36"/>
        <v>2.3210000000000002</v>
      </c>
      <c r="AN384" s="2">
        <f>IF(ISNUMBER(AM384),SUMIFS($AM$1:AM384,$A$1:A384,A384,$G$1:G384,G384,$D$1:D384,D384),"")</f>
        <v>7.6470000000000002</v>
      </c>
      <c r="AO384">
        <f t="shared" si="35"/>
        <v>14</v>
      </c>
    </row>
    <row r="385" spans="1:41" x14ac:dyDescent="0.25">
      <c r="A385" s="4" t="s">
        <v>26</v>
      </c>
      <c r="B385" t="s">
        <v>43</v>
      </c>
      <c r="C385" s="3">
        <v>42345</v>
      </c>
      <c r="D385">
        <v>1</v>
      </c>
      <c r="E385" t="s">
        <v>59</v>
      </c>
      <c r="G385" s="25" t="s">
        <v>75</v>
      </c>
      <c r="H385" t="s">
        <v>21</v>
      </c>
      <c r="I385">
        <v>2.4</v>
      </c>
      <c r="J385" s="2" t="s">
        <v>20</v>
      </c>
      <c r="K385" s="2" t="str">
        <f t="shared" si="32"/>
        <v/>
      </c>
      <c r="M385">
        <v>106.84275936265325</v>
      </c>
      <c r="N385">
        <v>106.84275936265325</v>
      </c>
      <c r="O385" s="2">
        <f>IF(ISNUMBER(N385),SUMIFS(N$1:$N385,A$1:$A385,A385,G$1:$G385,G385,D$1:$D385,D385),"")</f>
        <v>323.48020250095408</v>
      </c>
      <c r="W385" s="2" t="str">
        <f t="shared" si="33"/>
        <v/>
      </c>
      <c r="Y385">
        <v>25.758691787719727</v>
      </c>
      <c r="Z385">
        <v>4.5878009796142578</v>
      </c>
      <c r="AA385">
        <v>65.768783569335938</v>
      </c>
      <c r="AB385">
        <v>35.945701599121094</v>
      </c>
      <c r="AC385">
        <v>85.914878845214844</v>
      </c>
      <c r="AD385">
        <v>12.94858455657959</v>
      </c>
      <c r="AE385" s="2">
        <f t="shared" si="34"/>
        <v>2.0717735290527343E-2</v>
      </c>
      <c r="AF385">
        <v>2.0717735290527343E-2</v>
      </c>
      <c r="AG385">
        <v>10.523005371093751</v>
      </c>
      <c r="AM385" s="2">
        <f t="shared" si="36"/>
        <v>2.214</v>
      </c>
      <c r="AN385" s="2">
        <f>IF(ISNUMBER(AM385),SUMIFS($AM$1:AM385,$A$1:A385,A385,$G$1:G385,G385,$D$1:D385,D385),"")</f>
        <v>7.8049999999999997</v>
      </c>
      <c r="AO385">
        <f t="shared" si="35"/>
        <v>14</v>
      </c>
    </row>
    <row r="386" spans="1:41" x14ac:dyDescent="0.25">
      <c r="A386" s="4" t="s">
        <v>24</v>
      </c>
      <c r="B386" t="s">
        <v>43</v>
      </c>
      <c r="C386" s="3">
        <v>42345</v>
      </c>
      <c r="D386">
        <v>2</v>
      </c>
      <c r="E386" t="s">
        <v>56</v>
      </c>
      <c r="G386" s="25" t="s">
        <v>75</v>
      </c>
      <c r="H386" t="s">
        <v>21</v>
      </c>
      <c r="I386">
        <v>2.4</v>
      </c>
      <c r="J386" s="2" t="s">
        <v>20</v>
      </c>
      <c r="K386" s="2" t="str">
        <f t="shared" si="32"/>
        <v/>
      </c>
      <c r="M386">
        <v>256</v>
      </c>
      <c r="N386">
        <v>256</v>
      </c>
      <c r="O386" s="2">
        <f>IF(ISNUMBER(N386),SUMIFS(N$1:$N386,A$1:$A386,A386,G$1:$G386,G386,D$1:$D386,D386),"")</f>
        <v>671.97784932620061</v>
      </c>
      <c r="W386" s="2" t="str">
        <f t="shared" si="33"/>
        <v/>
      </c>
      <c r="Y386">
        <v>22.921140670776367</v>
      </c>
      <c r="Z386">
        <v>8.7583961486816406</v>
      </c>
      <c r="AA386">
        <v>72.233474731445313</v>
      </c>
      <c r="AB386">
        <v>31.135009765625</v>
      </c>
      <c r="AC386">
        <v>85.766098022460938</v>
      </c>
      <c r="AD386">
        <v>17.235626220703125</v>
      </c>
      <c r="AE386" s="2">
        <f t="shared" si="34"/>
        <v>2.7577001953125003E-2</v>
      </c>
      <c r="AF386">
        <v>2.7577001953125003E-2</v>
      </c>
      <c r="AG386">
        <v>11.55735595703125</v>
      </c>
      <c r="AM386" s="2">
        <f t="shared" si="36"/>
        <v>7.06</v>
      </c>
      <c r="AN386" s="2">
        <f>IF(ISNUMBER(AM386),SUMIFS($AM$1:AM386,$A$1:A386,A386,$G$1:G386,G386,$D$1:D386,D386),"")</f>
        <v>20.561</v>
      </c>
      <c r="AO386">
        <f t="shared" si="35"/>
        <v>14</v>
      </c>
    </row>
    <row r="387" spans="1:41" x14ac:dyDescent="0.25">
      <c r="A387" s="4" t="s">
        <v>28</v>
      </c>
      <c r="B387" t="s">
        <v>43</v>
      </c>
      <c r="C387" s="3">
        <v>42345</v>
      </c>
      <c r="D387">
        <v>2</v>
      </c>
      <c r="E387" t="s">
        <v>58</v>
      </c>
      <c r="G387" s="25" t="s">
        <v>75</v>
      </c>
      <c r="H387" t="s">
        <v>21</v>
      </c>
      <c r="I387">
        <v>2.4</v>
      </c>
      <c r="J387" s="2" t="s">
        <v>20</v>
      </c>
      <c r="K387" s="2" t="str">
        <f t="shared" si="32"/>
        <v/>
      </c>
      <c r="M387">
        <v>114.86502589486227</v>
      </c>
      <c r="N387">
        <v>114.86502589486227</v>
      </c>
      <c r="O387" s="2">
        <f>IF(ISNUMBER(N387),SUMIFS(N$1:$N387,A$1:$A387,A387,G$1:$G387,G387,D$1:$D387,D387),"")</f>
        <v>321.16994425756411</v>
      </c>
      <c r="W387" s="2" t="str">
        <f t="shared" si="33"/>
        <v/>
      </c>
      <c r="Y387">
        <v>24.450637817382813</v>
      </c>
      <c r="Z387">
        <v>6.7774338722229004</v>
      </c>
      <c r="AA387">
        <v>69.803054809570313</v>
      </c>
      <c r="AB387">
        <v>33.146202087402344</v>
      </c>
      <c r="AC387">
        <v>86.48101806640625</v>
      </c>
      <c r="AD387">
        <v>15.271004676818848</v>
      </c>
      <c r="AE387" s="2">
        <f t="shared" si="34"/>
        <v>2.4433607482910156E-2</v>
      </c>
      <c r="AF387">
        <v>2.4433607482910156E-2</v>
      </c>
      <c r="AG387">
        <v>11.168488769531249</v>
      </c>
      <c r="AM387" s="2">
        <f t="shared" si="36"/>
        <v>2.8069999999999999</v>
      </c>
      <c r="AN387" s="2">
        <f>IF(ISNUMBER(AM387),SUMIFS($AM$1:AM387,$A$1:A387,A387,$G$1:G387,G387,$D$1:D387,D387),"")</f>
        <v>8.5190000000000001</v>
      </c>
      <c r="AO387">
        <f t="shared" si="35"/>
        <v>14</v>
      </c>
    </row>
    <row r="388" spans="1:41" x14ac:dyDescent="0.25">
      <c r="A388" s="4" t="s">
        <v>27</v>
      </c>
      <c r="B388" t="s">
        <v>43</v>
      </c>
      <c r="C388" s="3">
        <v>42345</v>
      </c>
      <c r="D388">
        <v>2</v>
      </c>
      <c r="E388" t="s">
        <v>57</v>
      </c>
      <c r="G388" s="25" t="s">
        <v>75</v>
      </c>
      <c r="H388" t="s">
        <v>21</v>
      </c>
      <c r="I388">
        <v>2.4</v>
      </c>
      <c r="J388" s="2" t="s">
        <v>20</v>
      </c>
      <c r="K388" s="2" t="str">
        <f t="shared" si="32"/>
        <v/>
      </c>
      <c r="M388">
        <v>285.22264117439784</v>
      </c>
      <c r="N388">
        <v>285.22264117439784</v>
      </c>
      <c r="O388" s="2">
        <f>IF(ISNUMBER(N388),SUMIFS(N$1:$N388,A$1:$A388,A388,G$1:$G388,G388,D$1:$D388,D388),"")</f>
        <v>658.46668401579063</v>
      </c>
      <c r="W388" s="2" t="str">
        <f t="shared" si="33"/>
        <v/>
      </c>
      <c r="Y388">
        <v>23.468473434448242</v>
      </c>
      <c r="Z388">
        <v>6.9737520217895508</v>
      </c>
      <c r="AA388">
        <v>71.605094909667969</v>
      </c>
      <c r="AB388">
        <v>31.32472038269043</v>
      </c>
      <c r="AC388">
        <v>86.218605041503906</v>
      </c>
      <c r="AD388">
        <v>15.194838523864746</v>
      </c>
      <c r="AE388" s="2">
        <f t="shared" si="34"/>
        <v>2.4311741638183594E-2</v>
      </c>
      <c r="AF388">
        <v>2.4311741638183594E-2</v>
      </c>
      <c r="AG388">
        <v>11.456815185546875</v>
      </c>
      <c r="AM388" s="2">
        <f t="shared" si="36"/>
        <v>6.9340000000000002</v>
      </c>
      <c r="AN388" s="2">
        <f>IF(ISNUMBER(AM388),SUMIFS($AM$1:AM388,$A$1:A388,A388,$G$1:G388,G388,$D$1:D388,D388),"")</f>
        <v>18.369</v>
      </c>
      <c r="AO388">
        <f t="shared" si="35"/>
        <v>14</v>
      </c>
    </row>
    <row r="389" spans="1:41" x14ac:dyDescent="0.25">
      <c r="A389" s="4" t="s">
        <v>26</v>
      </c>
      <c r="B389" t="s">
        <v>43</v>
      </c>
      <c r="C389" s="3">
        <v>42345</v>
      </c>
      <c r="D389">
        <v>2</v>
      </c>
      <c r="E389" t="s">
        <v>59</v>
      </c>
      <c r="G389" s="25" t="s">
        <v>75</v>
      </c>
      <c r="H389" t="s">
        <v>21</v>
      </c>
      <c r="I389">
        <v>2.4</v>
      </c>
      <c r="J389" s="2" t="s">
        <v>20</v>
      </c>
      <c r="K389" s="2" t="str">
        <f t="shared" si="32"/>
        <v/>
      </c>
      <c r="M389">
        <v>150.15105235925427</v>
      </c>
      <c r="N389">
        <v>150.15105235925427</v>
      </c>
      <c r="O389" s="2">
        <f>IF(ISNUMBER(N389),SUMIFS(N$1:$N389,A$1:$A389,A389,G$1:$G389,G389,D$1:$D389,D389),"")</f>
        <v>434.18255248390625</v>
      </c>
      <c r="W389" s="2" t="str">
        <f t="shared" si="33"/>
        <v/>
      </c>
      <c r="Y389">
        <v>26.163068771362305</v>
      </c>
      <c r="Z389">
        <v>6.382415771484375</v>
      </c>
      <c r="AA389">
        <v>67.727859497070313</v>
      </c>
      <c r="AB389">
        <v>33.852817535400391</v>
      </c>
      <c r="AC389">
        <v>85.180221557617188</v>
      </c>
      <c r="AD389">
        <v>12.696516990661621</v>
      </c>
      <c r="AE389" s="2">
        <f t="shared" si="34"/>
        <v>2.0314427185058593E-2</v>
      </c>
      <c r="AF389">
        <v>2.0314427185058593E-2</v>
      </c>
      <c r="AG389">
        <v>10.836457519531249</v>
      </c>
      <c r="AM389" s="2">
        <f t="shared" si="36"/>
        <v>3.05</v>
      </c>
      <c r="AN389" s="2">
        <f>IF(ISNUMBER(AM389),SUMIFS($AM$1:AM389,$A$1:A389,A389,$G$1:G389,G389,$D$1:D389,D389),"")</f>
        <v>11.032999999999999</v>
      </c>
      <c r="AO389">
        <f t="shared" si="35"/>
        <v>14</v>
      </c>
    </row>
    <row r="390" spans="1:41" x14ac:dyDescent="0.25">
      <c r="A390" s="4" t="s">
        <v>23</v>
      </c>
      <c r="B390" t="s">
        <v>43</v>
      </c>
      <c r="C390" s="3">
        <v>42345</v>
      </c>
      <c r="D390">
        <v>2</v>
      </c>
      <c r="E390" t="s">
        <v>55</v>
      </c>
      <c r="G390" s="25" t="s">
        <v>75</v>
      </c>
      <c r="H390" t="s">
        <v>21</v>
      </c>
      <c r="I390">
        <v>2.4</v>
      </c>
      <c r="J390" s="2" t="s">
        <v>20</v>
      </c>
      <c r="K390" s="2" t="str">
        <f t="shared" si="32"/>
        <v/>
      </c>
      <c r="M390">
        <v>199.43731500946521</v>
      </c>
      <c r="N390">
        <v>199.43731500946521</v>
      </c>
      <c r="O390" s="2">
        <f>IF(ISNUMBER(N390),SUMIFS(N$1:$N390,A$1:$A390,A390,G$1:$G390,G390,D$1:$D390,D390),"")</f>
        <v>502.90030460967762</v>
      </c>
      <c r="W390" s="2" t="str">
        <f t="shared" si="33"/>
        <v/>
      </c>
      <c r="Y390">
        <v>25.4100341796875</v>
      </c>
      <c r="Z390">
        <v>6.2485690116882324</v>
      </c>
      <c r="AA390">
        <v>69.047256469726563</v>
      </c>
      <c r="AB390">
        <v>33.494544982910156</v>
      </c>
      <c r="AC390">
        <v>85.636619567871094</v>
      </c>
      <c r="AD390">
        <v>12.791258811950684</v>
      </c>
      <c r="AE390" s="2">
        <f t="shared" si="34"/>
        <v>2.0466014099121094E-2</v>
      </c>
      <c r="AF390">
        <v>2.0466014099121094E-2</v>
      </c>
      <c r="AG390">
        <v>11.047561035156249</v>
      </c>
      <c r="AM390" s="2">
        <f t="shared" si="36"/>
        <v>4.0819999999999999</v>
      </c>
      <c r="AN390" s="2">
        <f>IF(ISNUMBER(AM390),SUMIFS($AM$1:AM390,$A$1:A390,A390,$G$1:G390,G390,$D$1:D390,D390),"")</f>
        <v>12.817</v>
      </c>
      <c r="AO390">
        <f t="shared" si="35"/>
        <v>14</v>
      </c>
    </row>
    <row r="391" spans="1:41" x14ac:dyDescent="0.25">
      <c r="A391" s="4" t="s">
        <v>25</v>
      </c>
      <c r="B391" t="s">
        <v>43</v>
      </c>
      <c r="C391" s="3">
        <v>42345</v>
      </c>
      <c r="D391">
        <v>2</v>
      </c>
      <c r="E391" t="s">
        <v>54</v>
      </c>
      <c r="G391" s="25" t="s">
        <v>75</v>
      </c>
      <c r="H391" t="s">
        <v>21</v>
      </c>
      <c r="I391">
        <v>2.4</v>
      </c>
      <c r="J391" s="2" t="s">
        <v>20</v>
      </c>
      <c r="K391" s="2" t="str">
        <f t="shared" si="32"/>
        <v/>
      </c>
      <c r="M391">
        <v>182.22891094075783</v>
      </c>
      <c r="N391">
        <v>182.22891094075783</v>
      </c>
      <c r="O391" s="2">
        <f>IF(ISNUMBER(N391),SUMIFS(N$1:$N391,A$1:$A391,A391,G$1:$G391,G391,D$1:$D391,D391),"")</f>
        <v>412.85776948339708</v>
      </c>
      <c r="W391" s="2" t="str">
        <f t="shared" si="33"/>
        <v/>
      </c>
      <c r="Y391">
        <v>24.79920768737793</v>
      </c>
      <c r="Z391">
        <v>7.0281229019165039</v>
      </c>
      <c r="AA391">
        <v>68.886619567871094</v>
      </c>
      <c r="AB391">
        <v>32.557949066162109</v>
      </c>
      <c r="AC391">
        <v>85.58349609375</v>
      </c>
      <c r="AD391">
        <v>16.377716064453125</v>
      </c>
      <c r="AE391" s="2">
        <f t="shared" si="34"/>
        <v>2.6204345703125E-2</v>
      </c>
      <c r="AF391">
        <v>2.6204345703125E-2</v>
      </c>
      <c r="AG391">
        <v>11.021859130859376</v>
      </c>
      <c r="AM391" s="2">
        <f t="shared" si="36"/>
        <v>4.7750000000000004</v>
      </c>
      <c r="AN391" s="2">
        <f>IF(ISNUMBER(AM391),SUMIFS($AM$1:AM391,$A$1:A391,A391,$G$1:G391,G391,$D$1:D391,D391),"")</f>
        <v>11.375</v>
      </c>
      <c r="AO391">
        <f t="shared" si="35"/>
        <v>14</v>
      </c>
    </row>
    <row r="392" spans="1:41" x14ac:dyDescent="0.25">
      <c r="A392" s="4" t="s">
        <v>28</v>
      </c>
      <c r="B392" t="s">
        <v>43</v>
      </c>
      <c r="C392" s="3">
        <v>42345</v>
      </c>
      <c r="D392">
        <v>3</v>
      </c>
      <c r="E392" t="s">
        <v>58</v>
      </c>
      <c r="G392" s="25" t="s">
        <v>75</v>
      </c>
      <c r="H392" t="s">
        <v>21</v>
      </c>
      <c r="I392">
        <v>2.4</v>
      </c>
      <c r="J392" s="2" t="s">
        <v>20</v>
      </c>
      <c r="K392" s="2" t="str">
        <f t="shared" si="32"/>
        <v/>
      </c>
      <c r="M392">
        <v>131.53709581088543</v>
      </c>
      <c r="N392">
        <v>131.53709581088543</v>
      </c>
      <c r="O392" s="2">
        <f>IF(ISNUMBER(N392),SUMIFS(N$1:$N392,A$1:$A392,A392,G$1:$G392,G392,D$1:$D392,D392),"")</f>
        <v>349.5823062812629</v>
      </c>
      <c r="W392" s="2" t="str">
        <f t="shared" si="33"/>
        <v/>
      </c>
      <c r="Y392">
        <v>26.333477020263672</v>
      </c>
      <c r="Z392">
        <v>8.137507438659668</v>
      </c>
      <c r="AA392">
        <v>67.937789916992188</v>
      </c>
      <c r="AB392">
        <v>38.003231048583984</v>
      </c>
      <c r="AC392">
        <v>86.742599487304688</v>
      </c>
      <c r="AD392">
        <v>12.947896003723145</v>
      </c>
      <c r="AE392" s="2">
        <f t="shared" si="34"/>
        <v>2.0716633605957033E-2</v>
      </c>
      <c r="AF392">
        <v>2.0716633605957033E-2</v>
      </c>
      <c r="AG392">
        <v>10.87004638671875</v>
      </c>
      <c r="AM392" s="2">
        <f t="shared" si="36"/>
        <v>2.7250000000000001</v>
      </c>
      <c r="AN392" s="2">
        <f>IF(ISNUMBER(AM392),SUMIFS($AM$1:AM392,$A$1:A392,A392,$G$1:G392,G392,$D$1:D392,D392),"")</f>
        <v>8.4969999999999999</v>
      </c>
      <c r="AO392">
        <f t="shared" si="35"/>
        <v>14</v>
      </c>
    </row>
    <row r="393" spans="1:41" x14ac:dyDescent="0.25">
      <c r="A393" s="4" t="s">
        <v>25</v>
      </c>
      <c r="B393" t="s">
        <v>43</v>
      </c>
      <c r="C393" s="3">
        <v>42345</v>
      </c>
      <c r="D393">
        <v>3</v>
      </c>
      <c r="E393" t="s">
        <v>54</v>
      </c>
      <c r="G393" s="25" t="s">
        <v>75</v>
      </c>
      <c r="H393" t="s">
        <v>21</v>
      </c>
      <c r="I393">
        <v>2.4</v>
      </c>
      <c r="J393" s="2" t="s">
        <v>20</v>
      </c>
      <c r="K393" s="2" t="str">
        <f t="shared" si="32"/>
        <v/>
      </c>
      <c r="M393">
        <v>97.011908295893832</v>
      </c>
      <c r="N393">
        <v>97.011908295893832</v>
      </c>
      <c r="O393" s="2">
        <f>IF(ISNUMBER(N393),SUMIFS(N$1:$N393,A$1:$A393,A393,G$1:$G393,G393,D$1:$D393,D393),"")</f>
        <v>254.65881049764607</v>
      </c>
      <c r="W393" s="2" t="str">
        <f t="shared" si="33"/>
        <v/>
      </c>
      <c r="Y393">
        <v>22.240514755249023</v>
      </c>
      <c r="Z393">
        <v>6.9324641227722168</v>
      </c>
      <c r="AA393">
        <v>71.649436950683594</v>
      </c>
      <c r="AB393">
        <v>31.226276397705078</v>
      </c>
      <c r="AC393">
        <v>86.229026794433594</v>
      </c>
      <c r="AD393">
        <v>17.079322814941406</v>
      </c>
      <c r="AE393" s="2">
        <f t="shared" si="34"/>
        <v>2.732691650390625E-2</v>
      </c>
      <c r="AF393">
        <v>2.732691650390625E-2</v>
      </c>
      <c r="AG393">
        <v>11.463909912109376</v>
      </c>
      <c r="AM393" s="2">
        <f t="shared" si="36"/>
        <v>2.6509999999999998</v>
      </c>
      <c r="AN393" s="2">
        <f>IF(ISNUMBER(AM393),SUMIFS($AM$1:AM393,$A$1:A393,A393,$G$1:G393,G393,$D$1:D393,D393),"")</f>
        <v>6.7399999999999993</v>
      </c>
      <c r="AO393">
        <f t="shared" si="35"/>
        <v>14</v>
      </c>
    </row>
    <row r="394" spans="1:41" x14ac:dyDescent="0.25">
      <c r="A394" s="4" t="s">
        <v>27</v>
      </c>
      <c r="B394" t="s">
        <v>43</v>
      </c>
      <c r="C394" s="3">
        <v>42345</v>
      </c>
      <c r="D394">
        <v>3</v>
      </c>
      <c r="E394" t="s">
        <v>57</v>
      </c>
      <c r="G394" s="25" t="s">
        <v>75</v>
      </c>
      <c r="H394" t="s">
        <v>21</v>
      </c>
      <c r="I394">
        <v>2.4</v>
      </c>
      <c r="J394" s="2" t="s">
        <v>20</v>
      </c>
      <c r="K394" s="2" t="str">
        <f t="shared" si="32"/>
        <v/>
      </c>
      <c r="M394">
        <v>203.90509797171302</v>
      </c>
      <c r="N394">
        <v>203.90509797171302</v>
      </c>
      <c r="O394" s="2">
        <f>IF(ISNUMBER(N394),SUMIFS(N$1:$N394,A$1:$A394,A394,G$1:$G394,G394,D$1:$D394,D394),"")</f>
        <v>534.63566681998032</v>
      </c>
      <c r="W394" s="2" t="str">
        <f t="shared" si="33"/>
        <v/>
      </c>
      <c r="Y394">
        <v>26.99810791015625</v>
      </c>
      <c r="Z394">
        <v>7.1481771469116211</v>
      </c>
      <c r="AA394">
        <v>68.25836181640625</v>
      </c>
      <c r="AB394">
        <v>37.391304016113281</v>
      </c>
      <c r="AC394">
        <v>88.173324584960938</v>
      </c>
      <c r="AD394">
        <v>12.87128734588623</v>
      </c>
      <c r="AE394" s="2">
        <f t="shared" si="34"/>
        <v>2.0594059753417972E-2</v>
      </c>
      <c r="AF394">
        <v>2.0594059753417972E-2</v>
      </c>
      <c r="AG394">
        <v>10.921337890625001</v>
      </c>
      <c r="AM394" s="2">
        <f t="shared" si="36"/>
        <v>4.1989999999999998</v>
      </c>
      <c r="AN394" s="2">
        <f>IF(ISNUMBER(AM394),SUMIFS($AM$1:AM394,$A$1:A394,A394,$G$1:G394,G394,$D$1:D394,D394),"")</f>
        <v>13.420999999999999</v>
      </c>
      <c r="AO394">
        <f t="shared" si="35"/>
        <v>14</v>
      </c>
    </row>
    <row r="395" spans="1:41" x14ac:dyDescent="0.25">
      <c r="A395" s="4" t="s">
        <v>23</v>
      </c>
      <c r="B395" t="s">
        <v>43</v>
      </c>
      <c r="C395" s="3">
        <v>42345</v>
      </c>
      <c r="D395">
        <v>3</v>
      </c>
      <c r="E395" t="s">
        <v>55</v>
      </c>
      <c r="G395" s="25" t="s">
        <v>75</v>
      </c>
      <c r="H395" t="s">
        <v>21</v>
      </c>
      <c r="I395">
        <v>2.4</v>
      </c>
      <c r="J395" s="2" t="s">
        <v>20</v>
      </c>
      <c r="K395" s="2" t="str">
        <f t="shared" si="32"/>
        <v/>
      </c>
      <c r="M395">
        <v>177.00410812193289</v>
      </c>
      <c r="N395">
        <v>177.00410812193289</v>
      </c>
      <c r="O395" s="2">
        <f>IF(ISNUMBER(N395),SUMIFS(N$1:$N395,A$1:$A395,A395,G$1:$G395,G395,D$1:$D395,D395),"")</f>
        <v>483.99170527206627</v>
      </c>
      <c r="W395" s="2" t="str">
        <f t="shared" si="33"/>
        <v/>
      </c>
      <c r="Y395">
        <v>26.052364349365234</v>
      </c>
      <c r="Z395">
        <v>7.4374241828918457</v>
      </c>
      <c r="AA395">
        <v>67.432975769042969</v>
      </c>
      <c r="AB395">
        <v>34.228004455566406</v>
      </c>
      <c r="AC395">
        <v>85.468528747558594</v>
      </c>
      <c r="AD395">
        <v>12.341548919677734</v>
      </c>
      <c r="AE395" s="2">
        <f t="shared" si="34"/>
        <v>1.9746478271484375E-2</v>
      </c>
      <c r="AF395">
        <v>1.9746478271484375E-2</v>
      </c>
      <c r="AG395">
        <v>10.789276123046875</v>
      </c>
      <c r="AM395" s="2">
        <f t="shared" si="36"/>
        <v>3.4950000000000001</v>
      </c>
      <c r="AN395" s="2">
        <f>IF(ISNUMBER(AM395),SUMIFS($AM$1:AM395,$A$1:A395,A395,$G$1:G395,G395,$D$1:D395,D395),"")</f>
        <v>11.542999999999999</v>
      </c>
      <c r="AO395">
        <f t="shared" si="35"/>
        <v>14</v>
      </c>
    </row>
    <row r="396" spans="1:41" x14ac:dyDescent="0.25">
      <c r="A396" s="4" t="s">
        <v>24</v>
      </c>
      <c r="B396" t="s">
        <v>43</v>
      </c>
      <c r="C396" s="3">
        <v>42345</v>
      </c>
      <c r="D396">
        <v>3</v>
      </c>
      <c r="E396" t="s">
        <v>56</v>
      </c>
      <c r="G396" s="25" t="s">
        <v>75</v>
      </c>
      <c r="H396" t="s">
        <v>21</v>
      </c>
      <c r="I396">
        <v>2.4</v>
      </c>
      <c r="J396" s="2" t="s">
        <v>20</v>
      </c>
      <c r="K396" s="2" t="str">
        <f t="shared" si="32"/>
        <v/>
      </c>
      <c r="M396">
        <v>287.11747547069746</v>
      </c>
      <c r="N396">
        <v>287.11747547069746</v>
      </c>
      <c r="O396" s="2">
        <f>IF(ISNUMBER(N396),SUMIFS(N$1:$N396,A$1:$A396,A396,G$1:$G396,G396,D$1:$D396,D396),"")</f>
        <v>780.0533264310161</v>
      </c>
      <c r="W396" s="2" t="str">
        <f t="shared" si="33"/>
        <v/>
      </c>
      <c r="Y396">
        <v>23.687189102172852</v>
      </c>
      <c r="Z396">
        <v>8.9301872253417969</v>
      </c>
      <c r="AA396">
        <v>71.97314453125</v>
      </c>
      <c r="AB396">
        <v>31.582555770874023</v>
      </c>
      <c r="AC396">
        <v>86.22344970703125</v>
      </c>
      <c r="AD396">
        <v>16.7607421875</v>
      </c>
      <c r="AE396" s="2">
        <f t="shared" si="34"/>
        <v>2.6817187499999999E-2</v>
      </c>
      <c r="AF396">
        <v>2.6817187499999999E-2</v>
      </c>
      <c r="AG396">
        <v>11.515703125</v>
      </c>
      <c r="AM396" s="2">
        <f t="shared" si="36"/>
        <v>7.7</v>
      </c>
      <c r="AN396" s="2">
        <f>IF(ISNUMBER(AM396),SUMIFS($AM$1:AM396,$A$1:A396,A396,$G$1:G396,G396,$D$1:D396,D396),"")</f>
        <v>23.442</v>
      </c>
      <c r="AO396">
        <f t="shared" si="35"/>
        <v>14</v>
      </c>
    </row>
    <row r="397" spans="1:41" x14ac:dyDescent="0.25">
      <c r="A397" s="4" t="s">
        <v>26</v>
      </c>
      <c r="B397" t="s">
        <v>43</v>
      </c>
      <c r="C397" s="3">
        <v>42345</v>
      </c>
      <c r="D397">
        <v>3</v>
      </c>
      <c r="E397" t="s">
        <v>59</v>
      </c>
      <c r="G397" s="25" t="s">
        <v>75</v>
      </c>
      <c r="H397" t="s">
        <v>21</v>
      </c>
      <c r="I397">
        <v>2.4</v>
      </c>
      <c r="J397" s="2" t="s">
        <v>20</v>
      </c>
      <c r="K397" s="2" t="str">
        <f t="shared" si="32"/>
        <v/>
      </c>
      <c r="M397">
        <v>147.91522792169309</v>
      </c>
      <c r="N397">
        <v>147.91522792169309</v>
      </c>
      <c r="O397" s="2">
        <f>IF(ISNUMBER(N397),SUMIFS(N$1:$N397,A$1:$A397,A397,G$1:$G397,G397,D$1:$D397,D397),"")</f>
        <v>406.89407778311812</v>
      </c>
      <c r="W397" s="2" t="str">
        <f t="shared" si="33"/>
        <v/>
      </c>
      <c r="Y397">
        <v>26.014944076538086</v>
      </c>
      <c r="Z397">
        <v>5.2640109062194824</v>
      </c>
      <c r="AA397">
        <v>66.53253173828125</v>
      </c>
      <c r="AB397">
        <v>34.608444213867188</v>
      </c>
      <c r="AC397">
        <v>85.060386657714844</v>
      </c>
      <c r="AD397">
        <v>13.982883453369141</v>
      </c>
      <c r="AE397" s="2">
        <f t="shared" si="34"/>
        <v>2.2372613525390626E-2</v>
      </c>
      <c r="AF397">
        <v>2.2372613525390626E-2</v>
      </c>
      <c r="AG397">
        <v>10.645205078125</v>
      </c>
      <c r="AM397" s="2">
        <f t="shared" si="36"/>
        <v>3.3090000000000002</v>
      </c>
      <c r="AN397" s="2">
        <f>IF(ISNUMBER(AM397),SUMIFS($AM$1:AM397,$A$1:A397,A397,$G$1:G397,G397,$D$1:D397,D397),"")</f>
        <v>10.169</v>
      </c>
      <c r="AO397">
        <f t="shared" si="35"/>
        <v>14</v>
      </c>
    </row>
    <row r="398" spans="1:41" x14ac:dyDescent="0.25">
      <c r="A398" s="4" t="s">
        <v>27</v>
      </c>
      <c r="B398" t="s">
        <v>43</v>
      </c>
      <c r="C398" s="3">
        <v>42345</v>
      </c>
      <c r="D398">
        <v>4</v>
      </c>
      <c r="E398" t="s">
        <v>57</v>
      </c>
      <c r="G398" s="25" t="s">
        <v>75</v>
      </c>
      <c r="H398" t="s">
        <v>21</v>
      </c>
      <c r="I398">
        <v>2.4</v>
      </c>
      <c r="J398" s="2" t="s">
        <v>20</v>
      </c>
      <c r="K398" s="2" t="str">
        <f t="shared" si="32"/>
        <v/>
      </c>
      <c r="M398">
        <v>277.88380476552516</v>
      </c>
      <c r="N398">
        <v>277.88380476552516</v>
      </c>
      <c r="O398" s="2">
        <f>IF(ISNUMBER(N398),SUMIFS(N$1:$N398,A$1:$A398,A398,G$1:$G398,G398,D$1:$D398,D398),"")</f>
        <v>635.66619302508332</v>
      </c>
      <c r="W398" s="2" t="str">
        <f t="shared" si="33"/>
        <v/>
      </c>
      <c r="Y398">
        <v>26.208528518676758</v>
      </c>
      <c r="Z398">
        <v>7.0485758781433105</v>
      </c>
      <c r="AA398">
        <v>69.223068237304688</v>
      </c>
      <c r="AB398">
        <v>36.340232849121094</v>
      </c>
      <c r="AC398">
        <v>87.850379943847656</v>
      </c>
      <c r="AD398">
        <v>13.542831420898438</v>
      </c>
      <c r="AE398" s="2">
        <f t="shared" si="34"/>
        <v>2.16685302734375E-2</v>
      </c>
      <c r="AF398">
        <v>2.16685302734375E-2</v>
      </c>
      <c r="AG398">
        <v>11.07569091796875</v>
      </c>
      <c r="AM398" s="2">
        <f t="shared" si="36"/>
        <v>6.0209999999999999</v>
      </c>
      <c r="AN398" s="2">
        <f>IF(ISNUMBER(AM398),SUMIFS($AM$1:AM398,$A$1:A398,A398,$G$1:G398,G398,$D$1:D398,D398),"")</f>
        <v>16.245000000000001</v>
      </c>
      <c r="AO398">
        <f t="shared" si="35"/>
        <v>14</v>
      </c>
    </row>
    <row r="399" spans="1:41" x14ac:dyDescent="0.25">
      <c r="A399" s="4" t="s">
        <v>28</v>
      </c>
      <c r="B399" t="s">
        <v>43</v>
      </c>
      <c r="C399" s="3">
        <v>42345</v>
      </c>
      <c r="D399">
        <v>4</v>
      </c>
      <c r="E399" t="s">
        <v>58</v>
      </c>
      <c r="G399" s="25" t="s">
        <v>75</v>
      </c>
      <c r="H399" t="s">
        <v>21</v>
      </c>
      <c r="I399">
        <v>2.4</v>
      </c>
      <c r="J399" s="2" t="s">
        <v>20</v>
      </c>
      <c r="K399" s="2" t="str">
        <f t="shared" si="32"/>
        <v/>
      </c>
      <c r="M399">
        <v>83.334285887477364</v>
      </c>
      <c r="N399">
        <v>83.334285887477364</v>
      </c>
      <c r="O399" s="2">
        <f>IF(ISNUMBER(N399),SUMIFS(N$1:$N399,A$1:$A399,A399,G$1:$G399,G399,D$1:$D399,D399),"")</f>
        <v>211.76386307966865</v>
      </c>
      <c r="W399" s="2" t="str">
        <f t="shared" si="33"/>
        <v/>
      </c>
      <c r="Y399">
        <v>26.346027374267578</v>
      </c>
      <c r="Z399">
        <v>5.1736931800842285</v>
      </c>
      <c r="AA399">
        <v>66.058868408203125</v>
      </c>
      <c r="AB399">
        <v>36.229335784912109</v>
      </c>
      <c r="AC399">
        <v>86.370445251464844</v>
      </c>
      <c r="AD399">
        <v>13.575881958007813</v>
      </c>
      <c r="AE399" s="2">
        <f t="shared" si="34"/>
        <v>2.17214111328125E-2</v>
      </c>
      <c r="AF399">
        <v>2.17214111328125E-2</v>
      </c>
      <c r="AG399">
        <v>10.569418945312501</v>
      </c>
      <c r="AM399" s="2">
        <f t="shared" si="36"/>
        <v>1.81</v>
      </c>
      <c r="AN399" s="2">
        <f>IF(ISNUMBER(AM399),SUMIFS($AM$1:AM399,$A$1:A399,A399,$G$1:G399,G399,$D$1:D399,D399),"")</f>
        <v>5.3440000000000003</v>
      </c>
      <c r="AO399">
        <f t="shared" si="35"/>
        <v>14</v>
      </c>
    </row>
    <row r="400" spans="1:41" x14ac:dyDescent="0.25">
      <c r="A400" s="4" t="s">
        <v>24</v>
      </c>
      <c r="B400" t="s">
        <v>43</v>
      </c>
      <c r="C400" s="3">
        <v>42345</v>
      </c>
      <c r="D400">
        <v>4</v>
      </c>
      <c r="E400" t="s">
        <v>56</v>
      </c>
      <c r="G400" s="25" t="s">
        <v>75</v>
      </c>
      <c r="H400" t="s">
        <v>21</v>
      </c>
      <c r="I400">
        <v>2.4</v>
      </c>
      <c r="J400" s="2" t="s">
        <v>20</v>
      </c>
      <c r="K400" s="2" t="str">
        <f t="shared" si="32"/>
        <v/>
      </c>
      <c r="M400">
        <v>213.93462888789995</v>
      </c>
      <c r="N400">
        <v>213.93462888789995</v>
      </c>
      <c r="O400" s="2">
        <f>IF(ISNUMBER(N400),SUMIFS(N$1:$N400,A$1:$A400,A400,G$1:$G400,G400,D$1:$D400,D400),"")</f>
        <v>584.73842677737105</v>
      </c>
      <c r="W400" s="2" t="str">
        <f t="shared" si="33"/>
        <v/>
      </c>
      <c r="Y400">
        <v>23.924922943115234</v>
      </c>
      <c r="Z400">
        <v>7.7086830139160156</v>
      </c>
      <c r="AA400">
        <v>70.035026550292969</v>
      </c>
      <c r="AB400">
        <v>31.960235595703125</v>
      </c>
      <c r="AC400">
        <v>85.821891784667969</v>
      </c>
      <c r="AD400">
        <v>15.245806694030762</v>
      </c>
      <c r="AE400" s="2">
        <f t="shared" si="34"/>
        <v>2.4393290710449218E-2</v>
      </c>
      <c r="AF400">
        <v>2.4393290710449218E-2</v>
      </c>
      <c r="AG400">
        <v>11.205604248046875</v>
      </c>
      <c r="AM400" s="2">
        <f t="shared" si="36"/>
        <v>5.2190000000000003</v>
      </c>
      <c r="AN400" s="2">
        <f>IF(ISNUMBER(AM400),SUMIFS($AM$1:AM400,$A$1:A400,A400,$G$1:G400,G400,$D$1:D400,D400),"")</f>
        <v>16.429000000000002</v>
      </c>
      <c r="AO400">
        <f t="shared" si="35"/>
        <v>14</v>
      </c>
    </row>
    <row r="401" spans="1:41" x14ac:dyDescent="0.25">
      <c r="A401" s="4" t="s">
        <v>26</v>
      </c>
      <c r="B401" t="s">
        <v>43</v>
      </c>
      <c r="C401" s="3">
        <v>42345</v>
      </c>
      <c r="D401">
        <v>4</v>
      </c>
      <c r="E401" t="s">
        <v>59</v>
      </c>
      <c r="G401" s="25" t="s">
        <v>75</v>
      </c>
      <c r="H401" t="s">
        <v>21</v>
      </c>
      <c r="I401">
        <v>2.4</v>
      </c>
      <c r="J401" s="2" t="s">
        <v>20</v>
      </c>
      <c r="K401" s="2" t="str">
        <f t="shared" si="32"/>
        <v/>
      </c>
      <c r="M401">
        <v>114.73634167538833</v>
      </c>
      <c r="N401">
        <v>114.73634167538833</v>
      </c>
      <c r="O401" s="2">
        <f>IF(ISNUMBER(N401),SUMIFS(N$1:$N401,A$1:$A401,A401,G$1:$G401,G401,D$1:$D401,D401),"")</f>
        <v>326.84685800150726</v>
      </c>
      <c r="W401" s="2" t="str">
        <f t="shared" si="33"/>
        <v/>
      </c>
      <c r="Y401">
        <v>27.657192230224609</v>
      </c>
      <c r="Z401">
        <v>7.001957893371582</v>
      </c>
      <c r="AA401">
        <v>65.072418212890625</v>
      </c>
      <c r="AB401">
        <v>35.608695983886719</v>
      </c>
      <c r="AC401">
        <v>84.996620178222656</v>
      </c>
      <c r="AD401">
        <v>11.982416152954102</v>
      </c>
      <c r="AE401" s="2">
        <f t="shared" si="34"/>
        <v>1.9171865844726563E-2</v>
      </c>
      <c r="AF401">
        <v>1.9171865844726563E-2</v>
      </c>
      <c r="AG401">
        <v>10.4115869140625</v>
      </c>
      <c r="AM401" s="2">
        <f t="shared" si="36"/>
        <v>2.2000000000000002</v>
      </c>
      <c r="AN401" s="2">
        <f>IF(ISNUMBER(AM401),SUMIFS($AM$1:AM401,$A$1:A401,A401,$G$1:G401,G401,$D$1:D401,D401),"")</f>
        <v>7.7310000000000008</v>
      </c>
      <c r="AO401">
        <f t="shared" si="35"/>
        <v>14</v>
      </c>
    </row>
    <row r="402" spans="1:41" x14ac:dyDescent="0.25">
      <c r="A402" s="4" t="s">
        <v>23</v>
      </c>
      <c r="B402" t="s">
        <v>43</v>
      </c>
      <c r="C402" s="3">
        <v>42345</v>
      </c>
      <c r="D402">
        <v>4</v>
      </c>
      <c r="E402" t="s">
        <v>55</v>
      </c>
      <c r="G402" s="25" t="s">
        <v>75</v>
      </c>
      <c r="H402" t="s">
        <v>21</v>
      </c>
      <c r="I402">
        <v>2.4</v>
      </c>
      <c r="J402" s="2" t="s">
        <v>20</v>
      </c>
      <c r="K402" s="2" t="str">
        <f t="shared" si="32"/>
        <v/>
      </c>
      <c r="M402">
        <v>219.73035119174239</v>
      </c>
      <c r="N402">
        <v>219.73035119174239</v>
      </c>
      <c r="O402" s="2">
        <f>IF(ISNUMBER(N402),SUMIFS(N$1:$N402,A$1:$A402,A402,G$1:$G402,G402,D$1:$D402,D402),"")</f>
        <v>451.78495655590223</v>
      </c>
      <c r="W402" s="2" t="str">
        <f t="shared" si="33"/>
        <v/>
      </c>
      <c r="Y402">
        <v>26.443597793579102</v>
      </c>
      <c r="Z402">
        <v>7.3605189323425293</v>
      </c>
      <c r="AA402">
        <v>67.255378723144531</v>
      </c>
      <c r="AB402">
        <v>34.427467346191406</v>
      </c>
      <c r="AC402">
        <v>85.520042419433594</v>
      </c>
      <c r="AD402">
        <v>11.598594665527344</v>
      </c>
      <c r="AE402" s="2">
        <f t="shared" si="34"/>
        <v>1.8557751464843751E-2</v>
      </c>
      <c r="AF402">
        <v>1.8557751464843751E-2</v>
      </c>
      <c r="AG402">
        <v>10.760860595703125</v>
      </c>
      <c r="AM402" s="2">
        <f t="shared" si="36"/>
        <v>4.0780000000000003</v>
      </c>
      <c r="AN402" s="2">
        <f>IF(ISNUMBER(AM402),SUMIFS($AM$1:AM402,$A$1:A402,A402,$G$1:G402,G402,$D$1:D402,D402),"")</f>
        <v>10.324999999999999</v>
      </c>
      <c r="AO402">
        <f t="shared" si="35"/>
        <v>14</v>
      </c>
    </row>
    <row r="403" spans="1:41" x14ac:dyDescent="0.25">
      <c r="A403" s="4" t="s">
        <v>25</v>
      </c>
      <c r="B403" t="s">
        <v>43</v>
      </c>
      <c r="C403" s="3">
        <v>42345</v>
      </c>
      <c r="D403">
        <v>4</v>
      </c>
      <c r="E403" t="s">
        <v>54</v>
      </c>
      <c r="G403" s="25" t="s">
        <v>75</v>
      </c>
      <c r="H403" t="s">
        <v>21</v>
      </c>
      <c r="I403">
        <v>2.4</v>
      </c>
      <c r="J403" s="2" t="s">
        <v>20</v>
      </c>
      <c r="K403" s="2" t="str">
        <f t="shared" si="32"/>
        <v/>
      </c>
      <c r="M403">
        <v>79.834628681813683</v>
      </c>
      <c r="N403">
        <v>79.834628681813683</v>
      </c>
      <c r="O403" s="2">
        <f>IF(ISNUMBER(N403),SUMIFS(N$1:$N403,A$1:$A403,A403,G$1:$G403,G403,D$1:$D403,D403),"")</f>
        <v>218.05744973589714</v>
      </c>
      <c r="W403" s="2" t="str">
        <f t="shared" si="33"/>
        <v/>
      </c>
      <c r="Y403">
        <v>24.384674072265625</v>
      </c>
      <c r="Z403">
        <v>4.5609149932861328</v>
      </c>
      <c r="AA403">
        <v>62.481719970703125</v>
      </c>
      <c r="AB403">
        <v>35.334434509277344</v>
      </c>
      <c r="AC403">
        <v>82.67523193359375</v>
      </c>
      <c r="AD403">
        <v>11.611515045166016</v>
      </c>
      <c r="AE403" s="2">
        <f t="shared" si="34"/>
        <v>1.8578424072265624E-2</v>
      </c>
      <c r="AF403">
        <v>1.8578424072265624E-2</v>
      </c>
      <c r="AG403">
        <v>9.997075195312501</v>
      </c>
      <c r="AM403" s="2">
        <f t="shared" si="36"/>
        <v>1.4830000000000001</v>
      </c>
      <c r="AN403" s="2">
        <f>IF(ISNUMBER(AM403),SUMIFS($AM$1:AM403,$A$1:A403,A403,$G$1:G403,G403,$D$1:D403,D403),"")</f>
        <v>5.0460000000000003</v>
      </c>
      <c r="AO403">
        <f t="shared" si="35"/>
        <v>14</v>
      </c>
    </row>
    <row r="404" spans="1:41" x14ac:dyDescent="0.25">
      <c r="A404" s="4" t="s">
        <v>25</v>
      </c>
      <c r="B404" t="s">
        <v>43</v>
      </c>
      <c r="C404" s="3">
        <v>42376</v>
      </c>
      <c r="D404">
        <v>1</v>
      </c>
      <c r="E404" t="s">
        <v>54</v>
      </c>
      <c r="G404" s="25" t="s">
        <v>75</v>
      </c>
      <c r="H404" t="s">
        <v>21</v>
      </c>
      <c r="I404">
        <v>2.5</v>
      </c>
      <c r="J404" s="2" t="s">
        <v>20</v>
      </c>
      <c r="K404" s="2" t="str">
        <f t="shared" si="32"/>
        <v/>
      </c>
      <c r="M404">
        <v>66.366489289125397</v>
      </c>
      <c r="N404">
        <v>66.366489289125397</v>
      </c>
      <c r="O404" s="2">
        <f>IF(ISNUMBER(N404),SUMIFS(N$1:$N404,A$1:$A404,A404,G$1:$G404,G404,D$1:$D404,D404),"")</f>
        <v>435.09545579068549</v>
      </c>
      <c r="W404" s="2" t="str">
        <f t="shared" si="33"/>
        <v/>
      </c>
      <c r="Y404">
        <v>15.668489456176758</v>
      </c>
      <c r="Z404">
        <v>20.387079238891602</v>
      </c>
      <c r="AA404">
        <v>79.421051025390625</v>
      </c>
      <c r="AB404">
        <v>20.374683380126953</v>
      </c>
      <c r="AC404">
        <v>88.622848510742188</v>
      </c>
      <c r="AD404">
        <v>18.129791259765625</v>
      </c>
      <c r="AE404" s="2">
        <f t="shared" si="34"/>
        <v>2.9007666015625003E-2</v>
      </c>
      <c r="AF404">
        <v>2.9007666015625003E-2</v>
      </c>
      <c r="AG404">
        <v>12.707368164062501</v>
      </c>
      <c r="AM404" s="2">
        <f t="shared" si="36"/>
        <v>1.925</v>
      </c>
      <c r="AN404" s="2">
        <f>IF(ISNUMBER(AM404),SUMIFS($AM$1:AM404,$A$1:A404,A404,$G$1:G404,G404,$D$1:D404,D404),"")</f>
        <v>10.919</v>
      </c>
      <c r="AO404">
        <f t="shared" si="35"/>
        <v>14</v>
      </c>
    </row>
    <row r="405" spans="1:41" x14ac:dyDescent="0.25">
      <c r="A405" s="4" t="s">
        <v>23</v>
      </c>
      <c r="B405" t="s">
        <v>43</v>
      </c>
      <c r="C405" s="3">
        <v>42376</v>
      </c>
      <c r="D405">
        <v>1</v>
      </c>
      <c r="E405" t="s">
        <v>55</v>
      </c>
      <c r="G405" s="25" t="s">
        <v>75</v>
      </c>
      <c r="H405" t="s">
        <v>21</v>
      </c>
      <c r="I405">
        <v>2.5</v>
      </c>
      <c r="J405" s="2" t="s">
        <v>20</v>
      </c>
      <c r="K405" s="2" t="str">
        <f t="shared" si="32"/>
        <v/>
      </c>
      <c r="M405">
        <v>123.15241684203662</v>
      </c>
      <c r="N405">
        <v>123.15241684203662</v>
      </c>
      <c r="O405" s="2">
        <f>IF(ISNUMBER(N405),SUMIFS(N$1:$N405,A$1:$A405,A405,G$1:$G405,G405,D$1:$D405,D405),"")</f>
        <v>513.42548128889609</v>
      </c>
      <c r="W405" s="2" t="str">
        <f t="shared" si="33"/>
        <v/>
      </c>
      <c r="Y405">
        <v>17.899686813354492</v>
      </c>
      <c r="Z405">
        <v>11.854312896728516</v>
      </c>
      <c r="AA405">
        <v>76.425628662109375</v>
      </c>
      <c r="AB405">
        <v>22.092254638671875</v>
      </c>
      <c r="AC405">
        <v>87.151565551757813</v>
      </c>
      <c r="AD405">
        <v>15.81316089630127</v>
      </c>
      <c r="AE405" s="2">
        <f t="shared" si="34"/>
        <v>2.5301057434082033E-2</v>
      </c>
      <c r="AF405">
        <v>2.5301057434082033E-2</v>
      </c>
      <c r="AG405">
        <v>12.228100585937501</v>
      </c>
      <c r="AM405" s="2">
        <f t="shared" si="36"/>
        <v>3.1160000000000001</v>
      </c>
      <c r="AN405" s="2">
        <f>IF(ISNUMBER(AM405),SUMIFS($AM$1:AM405,$A$1:A405,A405,$G$1:G405,G405,$D$1:D405,D405),"")</f>
        <v>12.774999999999999</v>
      </c>
      <c r="AO405">
        <f t="shared" si="35"/>
        <v>14</v>
      </c>
    </row>
    <row r="406" spans="1:41" x14ac:dyDescent="0.25">
      <c r="A406" s="4" t="s">
        <v>24</v>
      </c>
      <c r="B406" t="s">
        <v>43</v>
      </c>
      <c r="C406" s="3">
        <v>42376</v>
      </c>
      <c r="D406">
        <v>1</v>
      </c>
      <c r="E406" t="s">
        <v>56</v>
      </c>
      <c r="G406" s="25" t="s">
        <v>75</v>
      </c>
      <c r="H406" t="s">
        <v>21</v>
      </c>
      <c r="I406">
        <v>2.5</v>
      </c>
      <c r="J406" s="2" t="s">
        <v>20</v>
      </c>
      <c r="K406" s="2" t="str">
        <f t="shared" si="32"/>
        <v/>
      </c>
      <c r="M406">
        <v>208.06015518758505</v>
      </c>
      <c r="N406">
        <v>208.06015518758505</v>
      </c>
      <c r="O406" s="2">
        <f>IF(ISNUMBER(N406),SUMIFS(N$1:$N406,A$1:$A406,A406,G$1:$G406,G406,D$1:$D406,D406),"")</f>
        <v>750.92722818567586</v>
      </c>
      <c r="W406" s="2" t="str">
        <f t="shared" si="33"/>
        <v/>
      </c>
      <c r="Y406">
        <v>17.344461441040039</v>
      </c>
      <c r="Z406">
        <v>13.781584739685059</v>
      </c>
      <c r="AA406">
        <v>76.562255859375</v>
      </c>
      <c r="AB406">
        <v>20.586429595947266</v>
      </c>
      <c r="AC406">
        <v>86.279243469238281</v>
      </c>
      <c r="AD406">
        <v>16.128078460693359</v>
      </c>
      <c r="AE406" s="2">
        <f t="shared" si="34"/>
        <v>2.5804925537109377E-2</v>
      </c>
      <c r="AF406">
        <v>2.5804925537109377E-2</v>
      </c>
      <c r="AG406">
        <v>12.249960937500001</v>
      </c>
      <c r="AM406" s="2">
        <f t="shared" si="36"/>
        <v>5.3689999999999998</v>
      </c>
      <c r="AN406" s="2">
        <f>IF(ISNUMBER(AM406),SUMIFS($AM$1:AM406,$A$1:A406,A406,$G$1:G406,G406,$D$1:D406,D406),"")</f>
        <v>21.676000000000002</v>
      </c>
      <c r="AO406">
        <f t="shared" si="35"/>
        <v>14</v>
      </c>
    </row>
    <row r="407" spans="1:41" x14ac:dyDescent="0.25">
      <c r="A407" s="4" t="s">
        <v>27</v>
      </c>
      <c r="B407" t="s">
        <v>43</v>
      </c>
      <c r="C407" s="3">
        <v>42376</v>
      </c>
      <c r="D407">
        <v>1</v>
      </c>
      <c r="E407" t="s">
        <v>57</v>
      </c>
      <c r="G407" s="25" t="s">
        <v>75</v>
      </c>
      <c r="H407" t="s">
        <v>21</v>
      </c>
      <c r="I407">
        <v>2.5</v>
      </c>
      <c r="J407" s="2" t="s">
        <v>20</v>
      </c>
      <c r="K407" s="2" t="str">
        <f t="shared" si="32"/>
        <v/>
      </c>
      <c r="M407">
        <v>160.06152948508839</v>
      </c>
      <c r="N407">
        <v>160.06152948508839</v>
      </c>
      <c r="O407" s="2">
        <f>IF(ISNUMBER(N407),SUMIFS(N$1:$N407,A$1:$A407,A407,G$1:$G407,G407,D$1:$D407,D407),"")</f>
        <v>735.22973221757593</v>
      </c>
      <c r="W407" s="2" t="str">
        <f t="shared" si="33"/>
        <v/>
      </c>
      <c r="Y407">
        <v>17.740060806274414</v>
      </c>
      <c r="Z407">
        <v>12.450291633605957</v>
      </c>
      <c r="AA407">
        <v>76.680908203125</v>
      </c>
      <c r="AB407">
        <v>20.857620239257813</v>
      </c>
      <c r="AC407">
        <v>86.462982177734375</v>
      </c>
      <c r="AD407">
        <v>13.125248908996582</v>
      </c>
      <c r="AE407" s="2">
        <f t="shared" si="34"/>
        <v>2.100039825439453E-2</v>
      </c>
      <c r="AF407">
        <v>2.100039825439453E-2</v>
      </c>
      <c r="AG407">
        <v>12.2689453125</v>
      </c>
      <c r="AM407" s="2">
        <f t="shared" si="36"/>
        <v>3.3610000000000002</v>
      </c>
      <c r="AN407" s="2">
        <f>IF(ISNUMBER(AM407),SUMIFS($AM$1:AM407,$A$1:A407,A407,$G$1:G407,G407,$D$1:D407,D407),"")</f>
        <v>18.324999999999999</v>
      </c>
      <c r="AO407">
        <f t="shared" si="35"/>
        <v>14</v>
      </c>
    </row>
    <row r="408" spans="1:41" x14ac:dyDescent="0.25">
      <c r="A408" s="4" t="s">
        <v>28</v>
      </c>
      <c r="B408" t="s">
        <v>43</v>
      </c>
      <c r="C408" s="3">
        <v>42376</v>
      </c>
      <c r="D408">
        <v>1</v>
      </c>
      <c r="E408" t="s">
        <v>58</v>
      </c>
      <c r="G408" s="25" t="s">
        <v>75</v>
      </c>
      <c r="H408" t="s">
        <v>21</v>
      </c>
      <c r="I408">
        <v>2.5</v>
      </c>
      <c r="J408" s="2" t="s">
        <v>20</v>
      </c>
      <c r="K408" s="2" t="str">
        <f t="shared" si="32"/>
        <v/>
      </c>
      <c r="M408">
        <v>76.763715226886546</v>
      </c>
      <c r="N408">
        <v>76.763715226886546</v>
      </c>
      <c r="O408" s="2">
        <f>IF(ISNUMBER(N408),SUMIFS(N$1:$N408,A$1:$A408,A408,G$1:$G408,G408,D$1:$D408,D408),"")</f>
        <v>403.28450782068683</v>
      </c>
      <c r="W408" s="2" t="str">
        <f t="shared" si="33"/>
        <v/>
      </c>
      <c r="Y408">
        <v>17.139123916625977</v>
      </c>
      <c r="Z408">
        <v>12.155299186706543</v>
      </c>
      <c r="AA408">
        <v>75.791297912597656</v>
      </c>
      <c r="AB408">
        <v>20.647422790527344</v>
      </c>
      <c r="AC408">
        <v>85.854637145996094</v>
      </c>
      <c r="AD408">
        <v>16.250560760498047</v>
      </c>
      <c r="AE408" s="2">
        <f t="shared" si="34"/>
        <v>2.6000897216796878E-2</v>
      </c>
      <c r="AF408">
        <v>2.6000897216796878E-2</v>
      </c>
      <c r="AG408">
        <v>12.126607666015625</v>
      </c>
      <c r="AM408" s="2">
        <f t="shared" si="36"/>
        <v>1.996</v>
      </c>
      <c r="AN408" s="2">
        <f>IF(ISNUMBER(AM408),SUMIFS($AM$1:AM408,$A$1:A408,A408,$G$1:G408,G408,$D$1:D408,D408),"")</f>
        <v>9.6430000000000007</v>
      </c>
      <c r="AO408">
        <f t="shared" si="35"/>
        <v>14</v>
      </c>
    </row>
    <row r="409" spans="1:41" x14ac:dyDescent="0.25">
      <c r="A409" s="4" t="s">
        <v>26</v>
      </c>
      <c r="B409" t="s">
        <v>43</v>
      </c>
      <c r="C409" s="3">
        <v>42376</v>
      </c>
      <c r="D409">
        <v>1</v>
      </c>
      <c r="E409" t="s">
        <v>59</v>
      </c>
      <c r="G409" s="25" t="s">
        <v>75</v>
      </c>
      <c r="H409" t="s">
        <v>21</v>
      </c>
      <c r="I409">
        <v>2.5</v>
      </c>
      <c r="J409" s="2" t="s">
        <v>20</v>
      </c>
      <c r="K409" s="2" t="str">
        <f t="shared" si="32"/>
        <v/>
      </c>
      <c r="M409">
        <v>75.39597390108797</v>
      </c>
      <c r="N409">
        <v>75.39597390108797</v>
      </c>
      <c r="O409" s="2">
        <f>IF(ISNUMBER(N409),SUMIFS(N$1:$N409,A$1:$A409,A409,G$1:$G409,G409,D$1:$D409,D409),"")</f>
        <v>398.87617640204206</v>
      </c>
      <c r="W409" s="2" t="str">
        <f t="shared" si="33"/>
        <v/>
      </c>
      <c r="Y409">
        <v>16.454311370849609</v>
      </c>
      <c r="Z409">
        <v>13.847803115844727</v>
      </c>
      <c r="AA409">
        <v>76.929168701171875</v>
      </c>
      <c r="AB409">
        <v>20.406784057617188</v>
      </c>
      <c r="AC409">
        <v>87.523666381835938</v>
      </c>
      <c r="AD409">
        <v>19.798110961914063</v>
      </c>
      <c r="AE409" s="2">
        <f t="shared" si="34"/>
        <v>3.1676977539062498E-2</v>
      </c>
      <c r="AF409">
        <v>3.1676977539062498E-2</v>
      </c>
      <c r="AG409">
        <v>12.308666992187501</v>
      </c>
      <c r="AM409" s="2">
        <f t="shared" si="36"/>
        <v>2.3879999999999999</v>
      </c>
      <c r="AN409" s="2">
        <f>IF(ISNUMBER(AM409),SUMIFS($AM$1:AM409,$A$1:A409,A409,$G$1:G409,G409,$D$1:D409,D409),"")</f>
        <v>10.193</v>
      </c>
      <c r="AO409">
        <f t="shared" si="35"/>
        <v>14</v>
      </c>
    </row>
    <row r="410" spans="1:41" x14ac:dyDescent="0.25">
      <c r="A410" s="4" t="s">
        <v>24</v>
      </c>
      <c r="B410" t="s">
        <v>43</v>
      </c>
      <c r="C410" s="3">
        <v>42376</v>
      </c>
      <c r="D410">
        <v>2</v>
      </c>
      <c r="E410" t="s">
        <v>56</v>
      </c>
      <c r="G410" s="25" t="s">
        <v>75</v>
      </c>
      <c r="H410" t="s">
        <v>21</v>
      </c>
      <c r="I410">
        <v>2.5</v>
      </c>
      <c r="J410" s="2" t="s">
        <v>20</v>
      </c>
      <c r="K410" s="2" t="str">
        <f t="shared" ref="K410:K473" si="37">IF(ISNUMBER(L410),L410*10,"")</f>
        <v/>
      </c>
      <c r="M410">
        <v>202.27904346699057</v>
      </c>
      <c r="N410">
        <v>202.27904346699057</v>
      </c>
      <c r="O410" s="2">
        <f>IF(ISNUMBER(N410),SUMIFS(N$1:$N410,A$1:$A410,A410,G$1:$G410,G410,D$1:$D410,D410),"")</f>
        <v>874.25689279319113</v>
      </c>
      <c r="W410" s="2" t="str">
        <f t="shared" ref="W410:W473" si="38">IF(ISNUMBER(X410),X410*10,"")</f>
        <v/>
      </c>
      <c r="Y410">
        <v>24.333747863769531</v>
      </c>
      <c r="Z410">
        <v>26.223197937011719</v>
      </c>
      <c r="AA410">
        <v>74.945552825927734</v>
      </c>
      <c r="AB410">
        <v>42.64619255065918</v>
      </c>
      <c r="AC410">
        <v>92.020301818847656</v>
      </c>
      <c r="AD410">
        <v>11.868366241455078</v>
      </c>
      <c r="AE410" s="2">
        <f t="shared" ref="AE410:AE473" si="39">IF(ISNUMBER(AF410),AF410,"")</f>
        <v>1.8989385986328124E-2</v>
      </c>
      <c r="AF410">
        <v>1.8989385986328124E-2</v>
      </c>
      <c r="AG410">
        <v>11.991288452148439</v>
      </c>
      <c r="AM410" s="2">
        <f t="shared" si="36"/>
        <v>3.8410000000000002</v>
      </c>
      <c r="AN410" s="2">
        <f>IF(ISNUMBER(AM410),SUMIFS($AM$1:AM410,$A$1:A410,A410,$G$1:G410,G410,$D$1:D410,D410),"")</f>
        <v>24.402000000000001</v>
      </c>
      <c r="AO410">
        <f t="shared" si="35"/>
        <v>14</v>
      </c>
    </row>
    <row r="411" spans="1:41" x14ac:dyDescent="0.25">
      <c r="A411" s="4" t="s">
        <v>28</v>
      </c>
      <c r="B411" t="s">
        <v>43</v>
      </c>
      <c r="C411" s="3">
        <v>42376</v>
      </c>
      <c r="D411">
        <v>2</v>
      </c>
      <c r="E411" t="s">
        <v>58</v>
      </c>
      <c r="G411" s="25" t="s">
        <v>75</v>
      </c>
      <c r="H411" t="s">
        <v>21</v>
      </c>
      <c r="I411">
        <v>2.5</v>
      </c>
      <c r="J411" s="2" t="s">
        <v>20</v>
      </c>
      <c r="K411" s="2" t="str">
        <f t="shared" si="37"/>
        <v/>
      </c>
      <c r="M411">
        <v>107.12690316650712</v>
      </c>
      <c r="N411">
        <v>107.12690316650712</v>
      </c>
      <c r="O411" s="2">
        <f>IF(ISNUMBER(N411),SUMIFS(N$1:$N411,A$1:$A411,A411,G$1:$G411,G411,D$1:$D411,D411),"")</f>
        <v>428.29684742407125</v>
      </c>
      <c r="W411" s="2" t="str">
        <f t="shared" si="38"/>
        <v/>
      </c>
      <c r="Y411">
        <v>23.113149642944336</v>
      </c>
      <c r="Z411">
        <v>27.937800407409668</v>
      </c>
      <c r="AA411">
        <v>76.386680603027344</v>
      </c>
      <c r="AB411">
        <v>39.895795822143555</v>
      </c>
      <c r="AC411">
        <v>92.106834411621094</v>
      </c>
      <c r="AD411">
        <v>11.47838020324707</v>
      </c>
      <c r="AE411" s="2">
        <f t="shared" si="39"/>
        <v>1.8365408325195311E-2</v>
      </c>
      <c r="AF411">
        <v>1.8365408325195311E-2</v>
      </c>
      <c r="AG411">
        <v>12.221868896484375</v>
      </c>
      <c r="AM411" s="2">
        <f t="shared" si="36"/>
        <v>1.9670000000000001</v>
      </c>
      <c r="AN411" s="2">
        <f>IF(ISNUMBER(AM411),SUMIFS($AM$1:AM411,$A$1:A411,A411,$G$1:G411,G411,$D$1:D411,D411),"")</f>
        <v>10.486000000000001</v>
      </c>
      <c r="AO411">
        <f t="shared" ref="AO411:AO474" si="40">COUNT(L411:AN411)</f>
        <v>14</v>
      </c>
    </row>
    <row r="412" spans="1:41" x14ac:dyDescent="0.25">
      <c r="A412" s="4" t="s">
        <v>27</v>
      </c>
      <c r="B412" t="s">
        <v>43</v>
      </c>
      <c r="C412" s="3">
        <v>42376</v>
      </c>
      <c r="D412">
        <v>2</v>
      </c>
      <c r="E412" t="s">
        <v>57</v>
      </c>
      <c r="G412" s="25" t="s">
        <v>75</v>
      </c>
      <c r="H412" t="s">
        <v>21</v>
      </c>
      <c r="I412">
        <v>2.5</v>
      </c>
      <c r="J412" s="2" t="s">
        <v>20</v>
      </c>
      <c r="K412" s="2" t="str">
        <f t="shared" si="37"/>
        <v/>
      </c>
      <c r="M412">
        <v>165.78215183865277</v>
      </c>
      <c r="N412">
        <v>165.78215183865277</v>
      </c>
      <c r="O412" s="2">
        <f>IF(ISNUMBER(N412),SUMIFS(N$1:$N412,A$1:$A412,A412,G$1:$G412,G412,D$1:$D412,D412),"")</f>
        <v>824.24883585444343</v>
      </c>
      <c r="W412" s="2" t="str">
        <f t="shared" si="38"/>
        <v/>
      </c>
      <c r="Y412">
        <v>24.428101539611816</v>
      </c>
      <c r="Z412">
        <v>23.311468124389648</v>
      </c>
      <c r="AA412">
        <v>74.329963684082031</v>
      </c>
      <c r="AB412">
        <v>43.08942985534668</v>
      </c>
      <c r="AC412">
        <v>91.753448486328125</v>
      </c>
      <c r="AD412">
        <v>14.305272102355957</v>
      </c>
      <c r="AE412" s="2">
        <f t="shared" si="39"/>
        <v>2.2888435363769531E-2</v>
      </c>
      <c r="AF412">
        <v>2.2888435363769531E-2</v>
      </c>
      <c r="AG412">
        <v>11.892794189453125</v>
      </c>
      <c r="AM412" s="2">
        <f t="shared" si="36"/>
        <v>3.794</v>
      </c>
      <c r="AN412" s="2">
        <f>IF(ISNUMBER(AM412),SUMIFS($AM$1:AM412,$A$1:A412,A412,$G$1:G412,G412,$D$1:D412,D412),"")</f>
        <v>22.163</v>
      </c>
      <c r="AO412">
        <f t="shared" si="40"/>
        <v>14</v>
      </c>
    </row>
    <row r="413" spans="1:41" x14ac:dyDescent="0.25">
      <c r="A413" s="4" t="s">
        <v>26</v>
      </c>
      <c r="B413" t="s">
        <v>43</v>
      </c>
      <c r="C413" s="3">
        <v>42376</v>
      </c>
      <c r="D413">
        <v>2</v>
      </c>
      <c r="E413" t="s">
        <v>59</v>
      </c>
      <c r="G413" s="25" t="s">
        <v>75</v>
      </c>
      <c r="H413" t="s">
        <v>21</v>
      </c>
      <c r="I413">
        <v>2.5</v>
      </c>
      <c r="J413" s="2" t="s">
        <v>20</v>
      </c>
      <c r="K413" s="2" t="str">
        <f t="shared" si="37"/>
        <v/>
      </c>
      <c r="M413">
        <v>108.7987458357829</v>
      </c>
      <c r="N413">
        <v>108.7987458357829</v>
      </c>
      <c r="O413" s="2">
        <f>IF(ISNUMBER(N413),SUMIFS(N$1:$N413,A$1:$A413,A413,G$1:$G413,G413,D$1:$D413,D413),"")</f>
        <v>542.98129831968913</v>
      </c>
      <c r="W413" s="2" t="str">
        <f t="shared" si="38"/>
        <v/>
      </c>
      <c r="Y413">
        <v>23.778353691101074</v>
      </c>
      <c r="Z413">
        <v>31.358303070068359</v>
      </c>
      <c r="AA413">
        <v>77.718311309814453</v>
      </c>
      <c r="AB413">
        <v>41.983648300170898</v>
      </c>
      <c r="AC413">
        <v>92.82275390625</v>
      </c>
      <c r="AD413">
        <v>10.387877464294434</v>
      </c>
      <c r="AE413" s="2">
        <f t="shared" si="39"/>
        <v>1.6620603942871091E-2</v>
      </c>
      <c r="AF413">
        <v>1.6620603942871091E-2</v>
      </c>
      <c r="AG413">
        <v>12.434929809570313</v>
      </c>
      <c r="AM413" s="2">
        <f t="shared" si="36"/>
        <v>1.8080000000000001</v>
      </c>
      <c r="AN413" s="2">
        <f>IF(ISNUMBER(AM413),SUMIFS($AM$1:AM413,$A$1:A413,A413,$G$1:G413,G413,$D$1:D413,D413),"")</f>
        <v>12.840999999999999</v>
      </c>
      <c r="AO413">
        <f t="shared" si="40"/>
        <v>14</v>
      </c>
    </row>
    <row r="414" spans="1:41" x14ac:dyDescent="0.25">
      <c r="A414" s="4" t="s">
        <v>23</v>
      </c>
      <c r="B414" t="s">
        <v>43</v>
      </c>
      <c r="C414" s="3">
        <v>42376</v>
      </c>
      <c r="D414">
        <v>2</v>
      </c>
      <c r="E414" t="s">
        <v>55</v>
      </c>
      <c r="G414" s="25" t="s">
        <v>75</v>
      </c>
      <c r="H414" t="s">
        <v>21</v>
      </c>
      <c r="I414">
        <v>2.5</v>
      </c>
      <c r="J414" s="2" t="s">
        <v>20</v>
      </c>
      <c r="K414" s="2" t="str">
        <f t="shared" si="37"/>
        <v/>
      </c>
      <c r="M414">
        <v>165.53721807584944</v>
      </c>
      <c r="N414">
        <v>165.53721807584944</v>
      </c>
      <c r="O414" s="2">
        <f>IF(ISNUMBER(N414),SUMIFS(N$1:$N414,A$1:$A414,A414,G$1:$G414,G414,D$1:$D414,D414),"")</f>
        <v>668.43752268552703</v>
      </c>
      <c r="W414" s="2" t="str">
        <f t="shared" si="38"/>
        <v/>
      </c>
      <c r="Y414">
        <v>24.37590217590332</v>
      </c>
      <c r="Z414">
        <v>26.213619232177734</v>
      </c>
      <c r="AA414">
        <v>75.639404296875</v>
      </c>
      <c r="AB414">
        <v>43.252317428588867</v>
      </c>
      <c r="AC414">
        <v>92.131240844726563</v>
      </c>
      <c r="AD414">
        <v>12.102529525756836</v>
      </c>
      <c r="AE414" s="2">
        <f t="shared" si="39"/>
        <v>1.9364047241210939E-2</v>
      </c>
      <c r="AF414">
        <v>1.9364047241210939E-2</v>
      </c>
      <c r="AG414">
        <v>12.1023046875</v>
      </c>
      <c r="AM414" s="2">
        <f t="shared" si="36"/>
        <v>3.2050000000000001</v>
      </c>
      <c r="AN414" s="2">
        <f>IF(ISNUMBER(AM414),SUMIFS($AM$1:AM414,$A$1:A414,A414,$G$1:G414,G414,$D$1:D414,D414),"")</f>
        <v>16.021999999999998</v>
      </c>
      <c r="AO414">
        <f t="shared" si="40"/>
        <v>14</v>
      </c>
    </row>
    <row r="415" spans="1:41" x14ac:dyDescent="0.25">
      <c r="A415" s="4" t="s">
        <v>25</v>
      </c>
      <c r="B415" t="s">
        <v>43</v>
      </c>
      <c r="C415" s="3">
        <v>42376</v>
      </c>
      <c r="D415">
        <v>2</v>
      </c>
      <c r="E415" t="s">
        <v>54</v>
      </c>
      <c r="G415" s="25" t="s">
        <v>75</v>
      </c>
      <c r="H415" t="s">
        <v>21</v>
      </c>
      <c r="I415">
        <v>2.5</v>
      </c>
      <c r="J415" s="2" t="s">
        <v>20</v>
      </c>
      <c r="K415" s="2" t="str">
        <f t="shared" si="37"/>
        <v/>
      </c>
      <c r="M415">
        <v>163.09317929243403</v>
      </c>
      <c r="N415">
        <v>163.09317929243403</v>
      </c>
      <c r="O415" s="2">
        <f>IF(ISNUMBER(N415),SUMIFS(N$1:$N415,A$1:$A415,A415,G$1:$G415,G415,D$1:$D415,D415),"")</f>
        <v>575.95094877583108</v>
      </c>
      <c r="W415" s="2" t="str">
        <f t="shared" si="38"/>
        <v/>
      </c>
      <c r="Y415">
        <v>24.927987098693848</v>
      </c>
      <c r="Z415">
        <v>24.489377021789551</v>
      </c>
      <c r="AA415">
        <v>73.837993621826172</v>
      </c>
      <c r="AB415">
        <v>43.043827056884766</v>
      </c>
      <c r="AC415">
        <v>91.710586547851563</v>
      </c>
      <c r="AD415">
        <v>12.259347915649414</v>
      </c>
      <c r="AE415" s="2">
        <f t="shared" si="39"/>
        <v>1.9614956665039061E-2</v>
      </c>
      <c r="AF415">
        <v>1.9614956665039061E-2</v>
      </c>
      <c r="AG415">
        <v>11.814078979492187</v>
      </c>
      <c r="AM415" s="2">
        <f t="shared" si="36"/>
        <v>3.1989999999999998</v>
      </c>
      <c r="AN415" s="2">
        <f>IF(ISNUMBER(AM415),SUMIFS($AM$1:AM415,$A$1:A415,A415,$G$1:G415,G415,$D$1:D415,D415),"")</f>
        <v>14.574</v>
      </c>
      <c r="AO415">
        <f t="shared" si="40"/>
        <v>14</v>
      </c>
    </row>
    <row r="416" spans="1:41" x14ac:dyDescent="0.25">
      <c r="A416" s="4" t="s">
        <v>28</v>
      </c>
      <c r="B416" t="s">
        <v>43</v>
      </c>
      <c r="C416" s="3">
        <v>42376</v>
      </c>
      <c r="D416">
        <v>3</v>
      </c>
      <c r="E416" t="s">
        <v>58</v>
      </c>
      <c r="G416" s="25" t="s">
        <v>75</v>
      </c>
      <c r="H416" t="s">
        <v>21</v>
      </c>
      <c r="I416">
        <v>2.5</v>
      </c>
      <c r="J416" s="2" t="s">
        <v>20</v>
      </c>
      <c r="K416" s="2" t="str">
        <f t="shared" si="37"/>
        <v/>
      </c>
      <c r="M416">
        <v>63.840957153554356</v>
      </c>
      <c r="N416">
        <v>63.840957153554356</v>
      </c>
      <c r="O416" s="2">
        <f>IF(ISNUMBER(N416),SUMIFS(N$1:$N416,A$1:$A416,A416,G$1:$G416,G416,D$1:$D416,D416),"")</f>
        <v>413.42326343481727</v>
      </c>
      <c r="W416" s="2" t="str">
        <f t="shared" si="38"/>
        <v/>
      </c>
      <c r="Y416">
        <v>29.336419105529785</v>
      </c>
      <c r="Z416">
        <v>24.841656684875488</v>
      </c>
      <c r="AA416">
        <v>65.802524566650391</v>
      </c>
      <c r="AB416">
        <v>50.880706787109375</v>
      </c>
      <c r="AC416">
        <v>92.974636077880859</v>
      </c>
      <c r="AD416">
        <v>9.0978574752807617</v>
      </c>
      <c r="AE416" s="2">
        <f t="shared" si="39"/>
        <v>1.4556571960449217E-2</v>
      </c>
      <c r="AF416">
        <v>1.4556571960449217E-2</v>
      </c>
      <c r="AG416">
        <v>10.528403930664062</v>
      </c>
      <c r="AM416" s="2">
        <f t="shared" si="36"/>
        <v>0.92900000000000005</v>
      </c>
      <c r="AN416" s="2">
        <f>IF(ISNUMBER(AM416),SUMIFS($AM$1:AM416,$A$1:A416,A416,$G$1:G416,G416,$D$1:D416,D416),"")</f>
        <v>9.4260000000000002</v>
      </c>
      <c r="AO416">
        <f t="shared" si="40"/>
        <v>14</v>
      </c>
    </row>
    <row r="417" spans="1:41" x14ac:dyDescent="0.25">
      <c r="A417" s="4" t="s">
        <v>25</v>
      </c>
      <c r="B417" t="s">
        <v>43</v>
      </c>
      <c r="C417" s="3">
        <v>42376</v>
      </c>
      <c r="D417">
        <v>3</v>
      </c>
      <c r="E417" t="s">
        <v>54</v>
      </c>
      <c r="G417" s="25" t="s">
        <v>75</v>
      </c>
      <c r="H417" t="s">
        <v>21</v>
      </c>
      <c r="I417">
        <v>2.5</v>
      </c>
      <c r="J417" s="2" t="s">
        <v>20</v>
      </c>
      <c r="K417" s="2" t="str">
        <f t="shared" si="37"/>
        <v/>
      </c>
      <c r="M417">
        <v>91.335185819598294</v>
      </c>
      <c r="N417">
        <v>91.335185819598294</v>
      </c>
      <c r="O417" s="2">
        <f>IF(ISNUMBER(N417),SUMIFS(N$1:$N417,A$1:$A417,A417,G$1:$G417,G417,D$1:$D417,D417),"")</f>
        <v>345.99399631724435</v>
      </c>
      <c r="W417" s="2" t="str">
        <f t="shared" si="38"/>
        <v/>
      </c>
      <c r="Y417">
        <v>30.726203918457031</v>
      </c>
      <c r="Z417">
        <v>24.263362884521484</v>
      </c>
      <c r="AA417">
        <v>65.49403190612793</v>
      </c>
      <c r="AB417">
        <v>53.483816146850586</v>
      </c>
      <c r="AC417">
        <v>93.772121429443359</v>
      </c>
      <c r="AD417">
        <v>9.3767585754394531</v>
      </c>
      <c r="AE417" s="2">
        <f t="shared" si="39"/>
        <v>1.5002813720703126E-2</v>
      </c>
      <c r="AF417">
        <v>1.5002813720703126E-2</v>
      </c>
      <c r="AG417">
        <v>10.47904510498047</v>
      </c>
      <c r="AM417" s="2">
        <f t="shared" si="36"/>
        <v>1.37</v>
      </c>
      <c r="AN417" s="2">
        <f>IF(ISNUMBER(AM417),SUMIFS($AM$1:AM417,$A$1:A417,A417,$G$1:G417,G417,$D$1:D417,D417),"")</f>
        <v>8.11</v>
      </c>
      <c r="AO417">
        <f t="shared" si="40"/>
        <v>14</v>
      </c>
    </row>
    <row r="418" spans="1:41" x14ac:dyDescent="0.25">
      <c r="A418" s="4" t="s">
        <v>27</v>
      </c>
      <c r="B418" t="s">
        <v>43</v>
      </c>
      <c r="C418" s="3">
        <v>42376</v>
      </c>
      <c r="D418">
        <v>3</v>
      </c>
      <c r="E418" t="s">
        <v>57</v>
      </c>
      <c r="G418" s="25" t="s">
        <v>75</v>
      </c>
      <c r="H418" t="s">
        <v>21</v>
      </c>
      <c r="I418">
        <v>2.5</v>
      </c>
      <c r="J418" s="2" t="s">
        <v>20</v>
      </c>
      <c r="K418" s="2" t="str">
        <f t="shared" si="37"/>
        <v/>
      </c>
      <c r="M418">
        <v>125.36451939437013</v>
      </c>
      <c r="N418">
        <v>125.36451939437013</v>
      </c>
      <c r="O418" s="2">
        <f>IF(ISNUMBER(N418),SUMIFS(N$1:$N418,A$1:$A418,A418,G$1:$G418,G418,D$1:$D418,D418),"")</f>
        <v>660.00018621435049</v>
      </c>
      <c r="W418" s="2" t="str">
        <f t="shared" si="38"/>
        <v/>
      </c>
      <c r="Y418">
        <v>30.060052871704102</v>
      </c>
      <c r="Z418">
        <v>25.06001091003418</v>
      </c>
      <c r="AA418">
        <v>65.51722526550293</v>
      </c>
      <c r="AB418">
        <v>51.768283843994141</v>
      </c>
      <c r="AC418">
        <v>93.063896179199219</v>
      </c>
      <c r="AD418">
        <v>7.7883262634277344</v>
      </c>
      <c r="AE418" s="2">
        <f t="shared" si="39"/>
        <v>1.2461322021484375E-2</v>
      </c>
      <c r="AF418">
        <v>1.2461322021484375E-2</v>
      </c>
      <c r="AG418">
        <v>10.482756042480469</v>
      </c>
      <c r="AM418" s="2">
        <f t="shared" si="36"/>
        <v>1.5620000000000001</v>
      </c>
      <c r="AN418" s="2">
        <f>IF(ISNUMBER(AM418),SUMIFS($AM$1:AM418,$A$1:A418,A418,$G$1:G418,G418,$D$1:D418,D418),"")</f>
        <v>14.982999999999999</v>
      </c>
      <c r="AO418">
        <f t="shared" si="40"/>
        <v>14</v>
      </c>
    </row>
    <row r="419" spans="1:41" x14ac:dyDescent="0.25">
      <c r="A419" s="4" t="s">
        <v>23</v>
      </c>
      <c r="B419" t="s">
        <v>43</v>
      </c>
      <c r="C419" s="3">
        <v>42376</v>
      </c>
      <c r="D419">
        <v>3</v>
      </c>
      <c r="E419" t="s">
        <v>55</v>
      </c>
      <c r="G419" s="25" t="s">
        <v>75</v>
      </c>
      <c r="H419" t="s">
        <v>21</v>
      </c>
      <c r="I419">
        <v>2.5</v>
      </c>
      <c r="J419" s="2" t="s">
        <v>20</v>
      </c>
      <c r="K419" s="2" t="str">
        <f t="shared" si="37"/>
        <v/>
      </c>
      <c r="M419">
        <v>123.70627940274082</v>
      </c>
      <c r="N419">
        <v>123.70627940274082</v>
      </c>
      <c r="O419" s="2">
        <f>IF(ISNUMBER(N419),SUMIFS(N$1:$N419,A$1:$A419,A419,G$1:$G419,G419,D$1:$D419,D419),"")</f>
        <v>607.69798467480712</v>
      </c>
      <c r="W419" s="2" t="str">
        <f t="shared" si="38"/>
        <v/>
      </c>
      <c r="Y419">
        <v>28.28107738494873</v>
      </c>
      <c r="Z419">
        <v>26.551434516906738</v>
      </c>
      <c r="AA419">
        <v>68.015045166015625</v>
      </c>
      <c r="AB419">
        <v>49.340021133422852</v>
      </c>
      <c r="AC419">
        <v>92.970924377441406</v>
      </c>
      <c r="AD419">
        <v>10.112902641296387</v>
      </c>
      <c r="AE419" s="2">
        <f t="shared" si="39"/>
        <v>1.6180644226074219E-2</v>
      </c>
      <c r="AF419">
        <v>1.6180644226074219E-2</v>
      </c>
      <c r="AG419">
        <v>10.882407226562501</v>
      </c>
      <c r="AM419" s="2">
        <f t="shared" si="36"/>
        <v>2.0019999999999998</v>
      </c>
      <c r="AN419" s="2">
        <f>IF(ISNUMBER(AM419),SUMIFS($AM$1:AM419,$A$1:A419,A419,$G$1:G419,G419,$D$1:D419,D419),"")</f>
        <v>13.544999999999998</v>
      </c>
      <c r="AO419">
        <f t="shared" si="40"/>
        <v>14</v>
      </c>
    </row>
    <row r="420" spans="1:41" x14ac:dyDescent="0.25">
      <c r="A420" s="4" t="s">
        <v>24</v>
      </c>
      <c r="B420" t="s">
        <v>43</v>
      </c>
      <c r="C420" s="3">
        <v>42376</v>
      </c>
      <c r="D420">
        <v>3</v>
      </c>
      <c r="E420" t="s">
        <v>56</v>
      </c>
      <c r="G420" s="25" t="s">
        <v>75</v>
      </c>
      <c r="H420" t="s">
        <v>21</v>
      </c>
      <c r="I420">
        <v>2.5</v>
      </c>
      <c r="J420" s="2" t="s">
        <v>20</v>
      </c>
      <c r="K420" s="2" t="str">
        <f t="shared" si="37"/>
        <v/>
      </c>
      <c r="M420">
        <v>199.22406364952522</v>
      </c>
      <c r="N420">
        <v>199.22406364952522</v>
      </c>
      <c r="O420" s="2">
        <f>IF(ISNUMBER(N420),SUMIFS(N$1:$N420,A$1:$A420,A420,G$1:$G420,G420,D$1:$D420,D420),"")</f>
        <v>979.27739008054129</v>
      </c>
      <c r="W420" s="2" t="str">
        <f t="shared" si="38"/>
        <v/>
      </c>
      <c r="Y420">
        <v>29.912120819091797</v>
      </c>
      <c r="Z420">
        <v>20.945841789245605</v>
      </c>
      <c r="AA420">
        <v>64.682319641113281</v>
      </c>
      <c r="AB420">
        <v>51.812263488769531</v>
      </c>
      <c r="AC420">
        <v>92.566165924072266</v>
      </c>
      <c r="AD420">
        <v>9.9204006195068359</v>
      </c>
      <c r="AE420" s="2">
        <f t="shared" si="39"/>
        <v>1.5872640991210937E-2</v>
      </c>
      <c r="AF420">
        <v>1.5872640991210937E-2</v>
      </c>
      <c r="AG420">
        <v>10.349171142578125</v>
      </c>
      <c r="AM420" s="2">
        <f t="shared" si="36"/>
        <v>3.1619999999999999</v>
      </c>
      <c r="AN420" s="2">
        <f>IF(ISNUMBER(AM420),SUMIFS($AM$1:AM420,$A$1:A420,A420,$G$1:G420,G420,$D$1:D420,D420),"")</f>
        <v>26.603999999999999</v>
      </c>
      <c r="AO420">
        <f t="shared" si="40"/>
        <v>14</v>
      </c>
    </row>
    <row r="421" spans="1:41" x14ac:dyDescent="0.25">
      <c r="A421" s="4" t="s">
        <v>26</v>
      </c>
      <c r="B421" t="s">
        <v>43</v>
      </c>
      <c r="C421" s="3">
        <v>42376</v>
      </c>
      <c r="D421">
        <v>3</v>
      </c>
      <c r="E421" t="s">
        <v>59</v>
      </c>
      <c r="G421" s="25" t="s">
        <v>75</v>
      </c>
      <c r="H421" t="s">
        <v>21</v>
      </c>
      <c r="I421">
        <v>2.5</v>
      </c>
      <c r="J421" s="2" t="s">
        <v>20</v>
      </c>
      <c r="K421" s="2" t="str">
        <f t="shared" si="37"/>
        <v/>
      </c>
      <c r="M421">
        <v>140.66193853427893</v>
      </c>
      <c r="N421">
        <v>140.66193853427893</v>
      </c>
      <c r="O421" s="2">
        <f>IF(ISNUMBER(N421),SUMIFS(N$1:$N421,A$1:$A421,A421,G$1:$G421,G421,D$1:$D421,D421),"")</f>
        <v>547.55601631739705</v>
      </c>
      <c r="W421" s="2" t="str">
        <f t="shared" si="38"/>
        <v/>
      </c>
      <c r="Y421">
        <v>28.855676651000977</v>
      </c>
      <c r="Z421">
        <v>23.574871063232422</v>
      </c>
      <c r="AA421">
        <v>66.495716094970703</v>
      </c>
      <c r="AB421">
        <v>51.360589981079102</v>
      </c>
      <c r="AC421">
        <v>92.339290618896484</v>
      </c>
      <c r="AD421">
        <v>10.796777725219727</v>
      </c>
      <c r="AE421" s="2">
        <f t="shared" si="39"/>
        <v>1.7274844360351562E-2</v>
      </c>
      <c r="AF421">
        <v>1.7274844360351562E-2</v>
      </c>
      <c r="AG421">
        <v>10.639314575195312</v>
      </c>
      <c r="AM421" s="2">
        <f t="shared" si="36"/>
        <v>2.4300000000000002</v>
      </c>
      <c r="AN421" s="2">
        <f>IF(ISNUMBER(AM421),SUMIFS($AM$1:AM421,$A$1:A421,A421,$G$1:G421,G421,$D$1:D421,D421),"")</f>
        <v>12.599</v>
      </c>
      <c r="AO421">
        <f t="shared" si="40"/>
        <v>14</v>
      </c>
    </row>
    <row r="422" spans="1:41" x14ac:dyDescent="0.25">
      <c r="A422" s="4" t="s">
        <v>27</v>
      </c>
      <c r="B422" t="s">
        <v>43</v>
      </c>
      <c r="C422" s="3">
        <v>42376</v>
      </c>
      <c r="D422">
        <v>4</v>
      </c>
      <c r="E422" t="s">
        <v>57</v>
      </c>
      <c r="G422" s="25" t="s">
        <v>75</v>
      </c>
      <c r="H422" t="s">
        <v>21</v>
      </c>
      <c r="I422">
        <v>2.5</v>
      </c>
      <c r="J422" s="2" t="s">
        <v>20</v>
      </c>
      <c r="K422" s="2" t="str">
        <f t="shared" si="37"/>
        <v/>
      </c>
      <c r="M422">
        <v>217.07670043415342</v>
      </c>
      <c r="N422">
        <v>217.07670043415342</v>
      </c>
      <c r="O422" s="2">
        <f>IF(ISNUMBER(N422),SUMIFS(N$1:$N422,A$1:$A422,A422,G$1:$G422,G422,D$1:$D422,D422),"")</f>
        <v>852.74289345923671</v>
      </c>
      <c r="W422" s="2" t="str">
        <f t="shared" si="38"/>
        <v/>
      </c>
      <c r="Y422">
        <v>22.088760375976563</v>
      </c>
      <c r="Z422">
        <v>31.384380340576172</v>
      </c>
      <c r="AA422">
        <v>79.427143096923828</v>
      </c>
      <c r="AB422">
        <v>39.311748504638672</v>
      </c>
      <c r="AC422">
        <v>92.554244995117188</v>
      </c>
      <c r="AD422">
        <v>10.39030933380127</v>
      </c>
      <c r="AE422" s="2">
        <f t="shared" si="39"/>
        <v>1.6624494934082031E-2</v>
      </c>
      <c r="AF422">
        <v>1.6624494934082031E-2</v>
      </c>
      <c r="AG422">
        <v>12.708342895507812</v>
      </c>
      <c r="AM422" s="2">
        <f t="shared" si="36"/>
        <v>3.609</v>
      </c>
      <c r="AN422" s="2">
        <f>IF(ISNUMBER(AM422),SUMIFS($AM$1:AM422,$A$1:A422,A422,$G$1:G422,G422,$D$1:D422,D422),"")</f>
        <v>19.853999999999999</v>
      </c>
      <c r="AO422">
        <f t="shared" si="40"/>
        <v>14</v>
      </c>
    </row>
    <row r="423" spans="1:41" x14ac:dyDescent="0.25">
      <c r="A423" s="4" t="s">
        <v>28</v>
      </c>
      <c r="B423" t="s">
        <v>43</v>
      </c>
      <c r="C423" s="3">
        <v>42376</v>
      </c>
      <c r="D423">
        <v>4</v>
      </c>
      <c r="E423" t="s">
        <v>58</v>
      </c>
      <c r="G423" s="25" t="s">
        <v>75</v>
      </c>
      <c r="H423" t="s">
        <v>21</v>
      </c>
      <c r="I423">
        <v>2.5</v>
      </c>
      <c r="J423" s="2" t="s">
        <v>20</v>
      </c>
      <c r="K423" s="2" t="str">
        <f t="shared" si="37"/>
        <v/>
      </c>
      <c r="M423">
        <v>76.721205248663551</v>
      </c>
      <c r="N423">
        <v>76.721205248663551</v>
      </c>
      <c r="O423" s="2">
        <f>IF(ISNUMBER(N423),SUMIFS(N$1:$N423,A$1:$A423,A423,G$1:$G423,G423,D$1:$D423,D423),"")</f>
        <v>288.4850683283322</v>
      </c>
      <c r="W423" s="2" t="str">
        <f t="shared" si="38"/>
        <v/>
      </c>
      <c r="Y423">
        <v>21.934762001037598</v>
      </c>
      <c r="Z423">
        <v>33.996646881103516</v>
      </c>
      <c r="AA423">
        <v>80.642097473144531</v>
      </c>
      <c r="AB423">
        <v>39.10888671875</v>
      </c>
      <c r="AC423">
        <v>93.155925750732422</v>
      </c>
      <c r="AD423">
        <v>10.02680778503418</v>
      </c>
      <c r="AE423" s="2">
        <f t="shared" si="39"/>
        <v>1.6042892456054687E-2</v>
      </c>
      <c r="AF423">
        <v>1.6042892456054687E-2</v>
      </c>
      <c r="AG423">
        <v>12.902735595703126</v>
      </c>
      <c r="AM423" s="2">
        <f t="shared" si="36"/>
        <v>1.2310000000000001</v>
      </c>
      <c r="AN423" s="2">
        <f>IF(ISNUMBER(AM423),SUMIFS($AM$1:AM423,$A$1:A423,A423,$G$1:G423,G423,$D$1:D423,D423),"")</f>
        <v>6.5750000000000002</v>
      </c>
      <c r="AO423">
        <f t="shared" si="40"/>
        <v>14</v>
      </c>
    </row>
    <row r="424" spans="1:41" x14ac:dyDescent="0.25">
      <c r="A424" s="4" t="s">
        <v>24</v>
      </c>
      <c r="B424" t="s">
        <v>43</v>
      </c>
      <c r="C424" s="3">
        <v>42376</v>
      </c>
      <c r="D424">
        <v>4</v>
      </c>
      <c r="E424" t="s">
        <v>56</v>
      </c>
      <c r="G424" s="25" t="s">
        <v>75</v>
      </c>
      <c r="H424" t="s">
        <v>21</v>
      </c>
      <c r="I424">
        <v>2.5</v>
      </c>
      <c r="J424" s="2" t="s">
        <v>20</v>
      </c>
      <c r="K424" s="2" t="str">
        <f t="shared" si="37"/>
        <v/>
      </c>
      <c r="M424">
        <v>176.40306330345939</v>
      </c>
      <c r="N424">
        <v>176.40306330345939</v>
      </c>
      <c r="O424" s="2">
        <f>IF(ISNUMBER(N424),SUMIFS(N$1:$N424,A$1:$A424,A424,G$1:$G424,G424,D$1:$D424,D424),"")</f>
        <v>761.14149008083041</v>
      </c>
      <c r="W424" s="2" t="str">
        <f t="shared" si="38"/>
        <v/>
      </c>
      <c r="Y424">
        <v>21.479277610778809</v>
      </c>
      <c r="Z424">
        <v>35.142658233642578</v>
      </c>
      <c r="AA424">
        <v>81.038608551025391</v>
      </c>
      <c r="AB424">
        <v>37.79132080078125</v>
      </c>
      <c r="AC424">
        <v>92.722866058349609</v>
      </c>
      <c r="AD424">
        <v>10.568002700805664</v>
      </c>
      <c r="AE424" s="2">
        <f t="shared" si="39"/>
        <v>1.6908804321289061E-2</v>
      </c>
      <c r="AF424">
        <v>1.6908804321289061E-2</v>
      </c>
      <c r="AG424">
        <v>12.966177368164063</v>
      </c>
      <c r="AM424" s="2">
        <f t="shared" si="36"/>
        <v>2.9830000000000001</v>
      </c>
      <c r="AN424" s="2">
        <f>IF(ISNUMBER(AM424),SUMIFS($AM$1:AM424,$A$1:A424,A424,$G$1:G424,G424,$D$1:D424,D424),"")</f>
        <v>19.412000000000003</v>
      </c>
      <c r="AO424">
        <f t="shared" si="40"/>
        <v>14</v>
      </c>
    </row>
    <row r="425" spans="1:41" x14ac:dyDescent="0.25">
      <c r="A425" s="4" t="s">
        <v>26</v>
      </c>
      <c r="B425" t="s">
        <v>43</v>
      </c>
      <c r="C425" s="3">
        <v>42376</v>
      </c>
      <c r="D425">
        <v>4</v>
      </c>
      <c r="E425" t="s">
        <v>59</v>
      </c>
      <c r="G425" s="25" t="s">
        <v>75</v>
      </c>
      <c r="H425" t="s">
        <v>21</v>
      </c>
      <c r="I425">
        <v>2.5</v>
      </c>
      <c r="J425" s="2" t="s">
        <v>20</v>
      </c>
      <c r="K425" s="2" t="str">
        <f t="shared" si="37"/>
        <v/>
      </c>
      <c r="M425">
        <v>86.279789253570726</v>
      </c>
      <c r="N425">
        <v>86.279789253570726</v>
      </c>
      <c r="O425" s="2">
        <f>IF(ISNUMBER(N425),SUMIFS(N$1:$N425,A$1:$A425,A425,G$1:$G425,G425,D$1:$D425,D425),"")</f>
        <v>413.12664725507796</v>
      </c>
      <c r="W425" s="2" t="str">
        <f t="shared" si="38"/>
        <v/>
      </c>
      <c r="Y425">
        <v>22.226495742797852</v>
      </c>
      <c r="Z425">
        <v>31.528842926025391</v>
      </c>
      <c r="AA425">
        <v>79.088962554931641</v>
      </c>
      <c r="AB425">
        <v>38.946987152099609</v>
      </c>
      <c r="AC425">
        <v>92.55029296875</v>
      </c>
      <c r="AD425">
        <v>10.609744071960449</v>
      </c>
      <c r="AE425" s="2">
        <f t="shared" si="39"/>
        <v>1.6975590515136717E-2</v>
      </c>
      <c r="AF425">
        <v>1.6975590515136717E-2</v>
      </c>
      <c r="AG425">
        <v>12.654234008789063</v>
      </c>
      <c r="AM425" s="2">
        <f t="shared" si="36"/>
        <v>1.4650000000000001</v>
      </c>
      <c r="AN425" s="2">
        <f>IF(ISNUMBER(AM425),SUMIFS($AM$1:AM425,$A$1:A425,A425,$G$1:G425,G425,$D$1:D425,D425),"")</f>
        <v>9.1960000000000015</v>
      </c>
      <c r="AO425">
        <f t="shared" si="40"/>
        <v>14</v>
      </c>
    </row>
    <row r="426" spans="1:41" x14ac:dyDescent="0.25">
      <c r="A426" s="4" t="s">
        <v>23</v>
      </c>
      <c r="B426" t="s">
        <v>43</v>
      </c>
      <c r="C426" s="3">
        <v>42376</v>
      </c>
      <c r="D426">
        <v>4</v>
      </c>
      <c r="E426" t="s">
        <v>55</v>
      </c>
      <c r="G426" s="25" t="s">
        <v>75</v>
      </c>
      <c r="H426" t="s">
        <v>21</v>
      </c>
      <c r="I426">
        <v>2.5</v>
      </c>
      <c r="J426" s="2" t="s">
        <v>20</v>
      </c>
      <c r="K426" s="2" t="str">
        <f t="shared" si="37"/>
        <v/>
      </c>
      <c r="M426">
        <v>136.97614111432696</v>
      </c>
      <c r="N426">
        <v>136.97614111432696</v>
      </c>
      <c r="O426" s="2">
        <f>IF(ISNUMBER(N426),SUMIFS(N$1:$N426,A$1:$A426,A426,G$1:$G426,G426,D$1:$D426,D426),"")</f>
        <v>588.76109767022922</v>
      </c>
      <c r="W426" s="2" t="str">
        <f t="shared" si="38"/>
        <v/>
      </c>
      <c r="Y426">
        <v>21.624663352966309</v>
      </c>
      <c r="Z426">
        <v>35.37823486328125</v>
      </c>
      <c r="AA426">
        <v>81.116539001464844</v>
      </c>
      <c r="AB426">
        <v>38.353147506713867</v>
      </c>
      <c r="AC426">
        <v>93.161293029785156</v>
      </c>
      <c r="AD426">
        <v>10.358061790466309</v>
      </c>
      <c r="AE426" s="2">
        <f t="shared" si="39"/>
        <v>1.6572898864746093E-2</v>
      </c>
      <c r="AF426">
        <v>1.6572898864746093E-2</v>
      </c>
      <c r="AG426">
        <v>12.978646240234376</v>
      </c>
      <c r="AM426" s="2">
        <f t="shared" si="36"/>
        <v>2.27</v>
      </c>
      <c r="AN426" s="2">
        <f>IF(ISNUMBER(AM426),SUMIFS($AM$1:AM426,$A$1:A426,A426,$G$1:G426,G426,$D$1:D426,D426),"")</f>
        <v>12.594999999999999</v>
      </c>
      <c r="AO426">
        <f t="shared" si="40"/>
        <v>14</v>
      </c>
    </row>
    <row r="427" spans="1:41" x14ac:dyDescent="0.25">
      <c r="A427" s="4" t="s">
        <v>25</v>
      </c>
      <c r="B427" t="s">
        <v>43</v>
      </c>
      <c r="C427" s="3">
        <v>42376</v>
      </c>
      <c r="D427">
        <v>4</v>
      </c>
      <c r="E427" t="s">
        <v>54</v>
      </c>
      <c r="G427" s="25" t="s">
        <v>75</v>
      </c>
      <c r="H427" t="s">
        <v>21</v>
      </c>
      <c r="I427">
        <v>2.5</v>
      </c>
      <c r="J427" s="2" t="s">
        <v>20</v>
      </c>
      <c r="K427" s="2" t="str">
        <f t="shared" si="37"/>
        <v/>
      </c>
      <c r="M427">
        <v>57.014813143845387</v>
      </c>
      <c r="N427">
        <v>57.014813143845387</v>
      </c>
      <c r="O427" s="2">
        <f>IF(ISNUMBER(N427),SUMIFS(N$1:$N427,A$1:$A427,A427,G$1:$G427,G427,D$1:$D427,D427),"")</f>
        <v>275.07226287974254</v>
      </c>
      <c r="W427" s="2" t="str">
        <f t="shared" si="38"/>
        <v/>
      </c>
      <c r="Y427">
        <v>22.958850860595703</v>
      </c>
      <c r="Z427">
        <v>28.366222381591797</v>
      </c>
      <c r="AA427">
        <v>77.808071136474609</v>
      </c>
      <c r="AB427">
        <v>40.508831024169922</v>
      </c>
      <c r="AC427">
        <v>92.182521820068359</v>
      </c>
      <c r="AD427">
        <v>12.215331077575684</v>
      </c>
      <c r="AE427" s="2">
        <f t="shared" si="39"/>
        <v>1.9544529724121094E-2</v>
      </c>
      <c r="AF427">
        <v>1.9544529724121094E-2</v>
      </c>
      <c r="AG427">
        <v>12.449291381835938</v>
      </c>
      <c r="AM427" s="2">
        <f t="shared" si="36"/>
        <v>1.1140000000000001</v>
      </c>
      <c r="AN427" s="2">
        <f>IF(ISNUMBER(AM427),SUMIFS($AM$1:AM427,$A$1:A427,A427,$G$1:G427,G427,$D$1:D427,D427),"")</f>
        <v>6.16</v>
      </c>
      <c r="AO427">
        <f t="shared" si="40"/>
        <v>14</v>
      </c>
    </row>
    <row r="428" spans="1:41" x14ac:dyDescent="0.25">
      <c r="A428" s="4" t="s">
        <v>25</v>
      </c>
      <c r="B428" t="s">
        <v>43</v>
      </c>
      <c r="C428" s="3">
        <v>42404</v>
      </c>
      <c r="D428">
        <v>1</v>
      </c>
      <c r="E428" t="s">
        <v>54</v>
      </c>
      <c r="G428" s="25" t="s">
        <v>75</v>
      </c>
      <c r="H428" t="s">
        <v>21</v>
      </c>
      <c r="I428">
        <v>2.6</v>
      </c>
      <c r="J428" s="2" t="s">
        <v>20</v>
      </c>
      <c r="K428" s="2" t="str">
        <f t="shared" si="37"/>
        <v/>
      </c>
      <c r="M428">
        <v>72.643105773599359</v>
      </c>
      <c r="N428">
        <v>72.643105773599359</v>
      </c>
      <c r="O428" s="2">
        <f>IF(ISNUMBER(N428),SUMIFS(N$1:$N428,A$1:$A428,A428,G$1:$G428,G428,D$1:$D428,D428),"")</f>
        <v>507.73856156428485</v>
      </c>
      <c r="W428" s="2" t="str">
        <f t="shared" si="38"/>
        <v/>
      </c>
      <c r="Y428">
        <v>21.365324020385742</v>
      </c>
      <c r="Z428">
        <v>8.2126035690307617</v>
      </c>
      <c r="AA428">
        <v>70.910736083984375</v>
      </c>
      <c r="AB428">
        <v>29.382444381713867</v>
      </c>
      <c r="AC428">
        <v>83.718955993652344</v>
      </c>
      <c r="AD428">
        <v>15.011807441711426</v>
      </c>
      <c r="AE428" s="2">
        <f t="shared" si="39"/>
        <v>2.4018891906738279E-2</v>
      </c>
      <c r="AF428">
        <v>2.4018891906738279E-2</v>
      </c>
      <c r="AG428">
        <v>11.345717773437499</v>
      </c>
      <c r="AM428" s="2">
        <f t="shared" si="36"/>
        <v>1.7450000000000001</v>
      </c>
      <c r="AN428" s="2">
        <f>IF(ISNUMBER(AM428),SUMIFS($AM$1:AM428,$A$1:A428,A428,$G$1:G428,G428,$D$1:D428,D428),"")</f>
        <v>12.664000000000001</v>
      </c>
      <c r="AO428">
        <f t="shared" si="40"/>
        <v>14</v>
      </c>
    </row>
    <row r="429" spans="1:41" x14ac:dyDescent="0.25">
      <c r="A429" s="4" t="s">
        <v>23</v>
      </c>
      <c r="B429" t="s">
        <v>43</v>
      </c>
      <c r="C429" s="3">
        <v>42404</v>
      </c>
      <c r="D429">
        <v>1</v>
      </c>
      <c r="E429" t="s">
        <v>55</v>
      </c>
      <c r="G429" s="25" t="s">
        <v>75</v>
      </c>
      <c r="H429" t="s">
        <v>21</v>
      </c>
      <c r="I429">
        <v>2.6</v>
      </c>
      <c r="J429" s="2" t="s">
        <v>20</v>
      </c>
      <c r="K429" s="2" t="str">
        <f t="shared" si="37"/>
        <v/>
      </c>
      <c r="M429">
        <v>134.28287005130562</v>
      </c>
      <c r="N429">
        <v>134.28287005130562</v>
      </c>
      <c r="O429" s="2">
        <f>IF(ISNUMBER(N429),SUMIFS(N$1:$N429,A$1:$A429,A429,G$1:$G429,G429,D$1:$D429,D429),"")</f>
        <v>647.70835134020172</v>
      </c>
      <c r="W429" s="2" t="str">
        <f t="shared" si="38"/>
        <v/>
      </c>
      <c r="Y429">
        <v>21.375102996826172</v>
      </c>
      <c r="Z429">
        <v>7.840972900390625</v>
      </c>
      <c r="AA429">
        <v>71.140777587890625</v>
      </c>
      <c r="AB429">
        <v>30.055448532104492</v>
      </c>
      <c r="AC429">
        <v>84.77484130859375</v>
      </c>
      <c r="AD429">
        <v>13.973121643066406</v>
      </c>
      <c r="AE429" s="2">
        <f t="shared" si="39"/>
        <v>2.2356994628906248E-2</v>
      </c>
      <c r="AF429">
        <v>2.2356994628906248E-2</v>
      </c>
      <c r="AG429">
        <v>11.3825244140625</v>
      </c>
      <c r="AM429" s="2">
        <f t="shared" si="36"/>
        <v>3.0019999999999998</v>
      </c>
      <c r="AN429" s="2">
        <f>IF(ISNUMBER(AM429),SUMIFS($AM$1:AM429,$A$1:A429,A429,$G$1:G429,G429,$D$1:D429,D429),"")</f>
        <v>15.776999999999997</v>
      </c>
      <c r="AO429">
        <f t="shared" si="40"/>
        <v>14</v>
      </c>
    </row>
    <row r="430" spans="1:41" x14ac:dyDescent="0.25">
      <c r="A430" s="4" t="s">
        <v>24</v>
      </c>
      <c r="B430" t="s">
        <v>43</v>
      </c>
      <c r="C430" s="3">
        <v>42404</v>
      </c>
      <c r="D430">
        <v>1</v>
      </c>
      <c r="E430" t="s">
        <v>56</v>
      </c>
      <c r="G430" s="25" t="s">
        <v>75</v>
      </c>
      <c r="H430" t="s">
        <v>21</v>
      </c>
      <c r="I430">
        <v>2.6</v>
      </c>
      <c r="J430" s="2" t="s">
        <v>20</v>
      </c>
      <c r="K430" s="2" t="str">
        <f t="shared" si="37"/>
        <v/>
      </c>
      <c r="M430">
        <v>138.1204412283594</v>
      </c>
      <c r="N430">
        <v>138.1204412283594</v>
      </c>
      <c r="O430" s="2">
        <f>IF(ISNUMBER(N430),SUMIFS(N$1:$N430,A$1:$A430,A430,G$1:$G430,G430,D$1:$D430,D430),"")</f>
        <v>889.04766941403523</v>
      </c>
      <c r="W430" s="2" t="str">
        <f t="shared" si="38"/>
        <v/>
      </c>
      <c r="Y430">
        <v>19.091567993164063</v>
      </c>
      <c r="Z430">
        <v>7.2263422012329102</v>
      </c>
      <c r="AA430">
        <v>73.462188720703125</v>
      </c>
      <c r="AB430">
        <v>27.399791717529297</v>
      </c>
      <c r="AC430">
        <v>85.145713806152344</v>
      </c>
      <c r="AD430">
        <v>18.272510528564453</v>
      </c>
      <c r="AE430" s="2">
        <f t="shared" si="39"/>
        <v>2.9236016845703126E-2</v>
      </c>
      <c r="AF430">
        <v>2.9236016845703126E-2</v>
      </c>
      <c r="AG430">
        <v>11.7539501953125</v>
      </c>
      <c r="AM430" s="2">
        <f t="shared" si="36"/>
        <v>4.0380000000000003</v>
      </c>
      <c r="AN430" s="2">
        <f>IF(ISNUMBER(AM430),SUMIFS($AM$1:AM430,$A$1:A430,A430,$G$1:G430,G430,$D$1:D430,D430),"")</f>
        <v>25.714000000000002</v>
      </c>
      <c r="AO430">
        <f t="shared" si="40"/>
        <v>14</v>
      </c>
    </row>
    <row r="431" spans="1:41" x14ac:dyDescent="0.25">
      <c r="A431" s="4" t="s">
        <v>27</v>
      </c>
      <c r="B431" t="s">
        <v>43</v>
      </c>
      <c r="C431" s="3">
        <v>42404</v>
      </c>
      <c r="D431">
        <v>1</v>
      </c>
      <c r="E431" t="s">
        <v>57</v>
      </c>
      <c r="G431" s="25" t="s">
        <v>75</v>
      </c>
      <c r="H431" t="s">
        <v>21</v>
      </c>
      <c r="I431">
        <v>2.6</v>
      </c>
      <c r="J431" s="2" t="s">
        <v>20</v>
      </c>
      <c r="K431" s="2" t="str">
        <f t="shared" si="37"/>
        <v/>
      </c>
      <c r="M431">
        <v>126.29982004664262</v>
      </c>
      <c r="N431">
        <v>126.29982004664262</v>
      </c>
      <c r="O431" s="2">
        <f>IF(ISNUMBER(N431),SUMIFS(N$1:$N431,A$1:$A431,A431,G$1:$G431,G431,D$1:$D431,D431),"")</f>
        <v>861.52955226421852</v>
      </c>
      <c r="W431" s="2" t="str">
        <f t="shared" si="38"/>
        <v/>
      </c>
      <c r="Y431">
        <v>19.580259323120117</v>
      </c>
      <c r="Z431">
        <v>6.9238619804382324</v>
      </c>
      <c r="AA431">
        <v>74.210540771484375</v>
      </c>
      <c r="AB431">
        <v>27.652278900146484</v>
      </c>
      <c r="AC431">
        <v>84.915634155273438</v>
      </c>
      <c r="AD431">
        <v>14.862549781799316</v>
      </c>
      <c r="AE431" s="2">
        <f t="shared" si="39"/>
        <v>2.3780079650878905E-2</v>
      </c>
      <c r="AF431">
        <v>2.3780079650878905E-2</v>
      </c>
      <c r="AG431">
        <v>11.873686523437501</v>
      </c>
      <c r="AM431" s="2">
        <f t="shared" si="36"/>
        <v>3.0030000000000001</v>
      </c>
      <c r="AN431" s="2">
        <f>IF(ISNUMBER(AM431),SUMIFS($AM$1:AM431,$A$1:A431,A431,$G$1:G431,G431,$D$1:D431,D431),"")</f>
        <v>21.327999999999999</v>
      </c>
      <c r="AO431">
        <f t="shared" si="40"/>
        <v>14</v>
      </c>
    </row>
    <row r="432" spans="1:41" x14ac:dyDescent="0.25">
      <c r="A432" s="4" t="s">
        <v>28</v>
      </c>
      <c r="B432" t="s">
        <v>43</v>
      </c>
      <c r="C432" s="3">
        <v>42404</v>
      </c>
      <c r="D432">
        <v>1</v>
      </c>
      <c r="E432" t="s">
        <v>58</v>
      </c>
      <c r="G432" s="25" t="s">
        <v>75</v>
      </c>
      <c r="H432" t="s">
        <v>21</v>
      </c>
      <c r="I432">
        <v>2.6</v>
      </c>
      <c r="J432" s="2" t="s">
        <v>20</v>
      </c>
      <c r="K432" s="2" t="str">
        <f t="shared" si="37"/>
        <v/>
      </c>
      <c r="M432">
        <v>91.733300964490383</v>
      </c>
      <c r="N432">
        <v>91.733300964490383</v>
      </c>
      <c r="O432" s="2">
        <f>IF(ISNUMBER(N432),SUMIFS(N$1:$N432,A$1:$A432,A432,G$1:$G432,G432,D$1:$D432,D432),"")</f>
        <v>495.01780878517718</v>
      </c>
      <c r="W432" s="2" t="str">
        <f t="shared" si="38"/>
        <v/>
      </c>
      <c r="Y432">
        <v>21.9342041015625</v>
      </c>
      <c r="Z432">
        <v>8.5489521026611328</v>
      </c>
      <c r="AA432">
        <v>71.008674621582031</v>
      </c>
      <c r="AB432">
        <v>28.796710968017578</v>
      </c>
      <c r="AC432">
        <v>83.3984375</v>
      </c>
      <c r="AD432">
        <v>12.850817680358887</v>
      </c>
      <c r="AE432" s="2">
        <f t="shared" si="39"/>
        <v>2.0561308288574217E-2</v>
      </c>
      <c r="AF432">
        <v>2.0561308288574217E-2</v>
      </c>
      <c r="AG432">
        <v>11.361387939453126</v>
      </c>
      <c r="AM432" s="2">
        <f t="shared" si="36"/>
        <v>1.8859999999999999</v>
      </c>
      <c r="AN432" s="2">
        <f>IF(ISNUMBER(AM432),SUMIFS($AM$1:AM432,$A$1:A432,A432,$G$1:G432,G432,$D$1:D432,D432),"")</f>
        <v>11.529</v>
      </c>
      <c r="AO432">
        <f t="shared" si="40"/>
        <v>14</v>
      </c>
    </row>
    <row r="433" spans="1:41" x14ac:dyDescent="0.25">
      <c r="A433" s="4" t="s">
        <v>26</v>
      </c>
      <c r="B433" t="s">
        <v>43</v>
      </c>
      <c r="C433" s="3">
        <v>42404</v>
      </c>
      <c r="D433">
        <v>1</v>
      </c>
      <c r="E433" t="s">
        <v>59</v>
      </c>
      <c r="G433" s="25" t="s">
        <v>75</v>
      </c>
      <c r="H433" t="s">
        <v>21</v>
      </c>
      <c r="I433">
        <v>2.6</v>
      </c>
      <c r="J433" s="2" t="s">
        <v>20</v>
      </c>
      <c r="K433" s="2" t="str">
        <f t="shared" si="37"/>
        <v/>
      </c>
      <c r="M433">
        <v>87.592437161076504</v>
      </c>
      <c r="N433">
        <v>87.592437161076504</v>
      </c>
      <c r="O433" s="2">
        <f>IF(ISNUMBER(N433),SUMIFS(N$1:$N433,A$1:$A433,A433,G$1:$G433,G433,D$1:$D433,D433),"")</f>
        <v>486.46861356311854</v>
      </c>
      <c r="W433" s="2" t="str">
        <f t="shared" si="38"/>
        <v/>
      </c>
      <c r="Y433">
        <v>20.404678344726563</v>
      </c>
      <c r="Z433">
        <v>4.645514965057373</v>
      </c>
      <c r="AA433">
        <v>70.841812133789063</v>
      </c>
      <c r="AB433">
        <v>29.749664306640625</v>
      </c>
      <c r="AC433">
        <v>84.187583923339844</v>
      </c>
      <c r="AD433">
        <v>15.407078742980957</v>
      </c>
      <c r="AE433" s="2">
        <f t="shared" si="39"/>
        <v>2.465132598876953E-2</v>
      </c>
      <c r="AF433">
        <v>2.465132598876953E-2</v>
      </c>
      <c r="AG433">
        <v>11.33468994140625</v>
      </c>
      <c r="AM433" s="2">
        <f t="shared" si="36"/>
        <v>2.1589999999999998</v>
      </c>
      <c r="AN433" s="2">
        <f>IF(ISNUMBER(AM433),SUMIFS($AM$1:AM433,$A$1:A433,A433,$G$1:G433,G433,$D$1:D433,D433),"")</f>
        <v>12.352</v>
      </c>
      <c r="AO433">
        <f t="shared" si="40"/>
        <v>14</v>
      </c>
    </row>
    <row r="434" spans="1:41" x14ac:dyDescent="0.25">
      <c r="A434" s="4" t="s">
        <v>24</v>
      </c>
      <c r="B434" t="s">
        <v>43</v>
      </c>
      <c r="C434" s="3">
        <v>42404</v>
      </c>
      <c r="D434">
        <v>2</v>
      </c>
      <c r="E434" t="s">
        <v>56</v>
      </c>
      <c r="G434" s="25" t="s">
        <v>75</v>
      </c>
      <c r="H434" t="s">
        <v>21</v>
      </c>
      <c r="I434">
        <v>2.6</v>
      </c>
      <c r="J434" s="2" t="s">
        <v>20</v>
      </c>
      <c r="K434" s="2" t="str">
        <f t="shared" si="37"/>
        <v/>
      </c>
      <c r="M434">
        <v>111.43505021056042</v>
      </c>
      <c r="N434">
        <v>111.43505021056042</v>
      </c>
      <c r="O434" s="2">
        <f>IF(ISNUMBER(N434),SUMIFS(N$1:$N434,A$1:$A434,A434,G$1:$G434,G434,D$1:$D434,D434),"")</f>
        <v>985.69194300375159</v>
      </c>
      <c r="W434" s="2" t="str">
        <f t="shared" si="38"/>
        <v/>
      </c>
      <c r="Y434">
        <v>20.061092376708984</v>
      </c>
      <c r="Z434">
        <v>10.067479133605957</v>
      </c>
      <c r="AA434">
        <v>74.808700561523438</v>
      </c>
      <c r="AB434">
        <v>29.289388656616211</v>
      </c>
      <c r="AC434">
        <v>85.544219970703125</v>
      </c>
      <c r="AD434">
        <v>17.699176788330078</v>
      </c>
      <c r="AE434" s="2">
        <f t="shared" si="39"/>
        <v>2.8318682861328125E-2</v>
      </c>
      <c r="AF434">
        <v>2.8318682861328125E-2</v>
      </c>
      <c r="AG434">
        <v>11.969392089843751</v>
      </c>
      <c r="AM434" s="2">
        <f t="shared" si="36"/>
        <v>3.1560000000000001</v>
      </c>
      <c r="AN434" s="2">
        <f>IF(ISNUMBER(AM434),SUMIFS($AM$1:AM434,$A$1:A434,A434,$G$1:G434,G434,$D$1:D434,D434),"")</f>
        <v>27.558</v>
      </c>
      <c r="AO434">
        <f t="shared" si="40"/>
        <v>14</v>
      </c>
    </row>
    <row r="435" spans="1:41" x14ac:dyDescent="0.25">
      <c r="A435" s="4" t="s">
        <v>28</v>
      </c>
      <c r="B435" t="s">
        <v>43</v>
      </c>
      <c r="C435" s="3">
        <v>42404</v>
      </c>
      <c r="D435">
        <v>2</v>
      </c>
      <c r="E435" t="s">
        <v>58</v>
      </c>
      <c r="G435" s="25" t="s">
        <v>75</v>
      </c>
      <c r="H435" t="s">
        <v>21</v>
      </c>
      <c r="I435">
        <v>2.6</v>
      </c>
      <c r="J435" s="2" t="s">
        <v>20</v>
      </c>
      <c r="K435" s="2" t="str">
        <f t="shared" si="37"/>
        <v/>
      </c>
      <c r="M435">
        <v>106.71928160374375</v>
      </c>
      <c r="N435">
        <v>106.71928160374375</v>
      </c>
      <c r="O435" s="2">
        <f>IF(ISNUMBER(N435),SUMIFS(N$1:$N435,A$1:$A435,A435,G$1:$G435,G435,D$1:$D435,D435),"")</f>
        <v>535.01612902781494</v>
      </c>
      <c r="W435" s="2" t="str">
        <f t="shared" si="38"/>
        <v/>
      </c>
      <c r="Y435">
        <v>22.134342193603516</v>
      </c>
      <c r="Z435">
        <v>7.9932641983032227</v>
      </c>
      <c r="AA435">
        <v>70.752128601074219</v>
      </c>
      <c r="AB435">
        <v>30.929861068725586</v>
      </c>
      <c r="AC435">
        <v>84.564605712890625</v>
      </c>
      <c r="AD435">
        <v>13.777318954467773</v>
      </c>
      <c r="AE435" s="2">
        <f t="shared" si="39"/>
        <v>2.2043710327148438E-2</v>
      </c>
      <c r="AF435">
        <v>2.2043710327148438E-2</v>
      </c>
      <c r="AG435">
        <v>11.320340576171875</v>
      </c>
      <c r="AM435" s="2">
        <f t="shared" si="36"/>
        <v>2.3519999999999999</v>
      </c>
      <c r="AN435" s="2">
        <f>IF(ISNUMBER(AM435),SUMIFS($AM$1:AM435,$A$1:A435,A435,$G$1:G435,G435,$D$1:D435,D435),"")</f>
        <v>12.838000000000001</v>
      </c>
      <c r="AO435">
        <f t="shared" si="40"/>
        <v>14</v>
      </c>
    </row>
    <row r="436" spans="1:41" x14ac:dyDescent="0.25">
      <c r="A436" s="4" t="s">
        <v>27</v>
      </c>
      <c r="B436" t="s">
        <v>43</v>
      </c>
      <c r="C436" s="3">
        <v>42404</v>
      </c>
      <c r="D436">
        <v>2</v>
      </c>
      <c r="E436" t="s">
        <v>57</v>
      </c>
      <c r="G436" s="25" t="s">
        <v>75</v>
      </c>
      <c r="H436" t="s">
        <v>21</v>
      </c>
      <c r="I436">
        <v>2.6</v>
      </c>
      <c r="J436" s="2" t="s">
        <v>20</v>
      </c>
      <c r="K436" s="2" t="str">
        <f t="shared" si="37"/>
        <v/>
      </c>
      <c r="M436">
        <v>155.17321769944516</v>
      </c>
      <c r="N436">
        <v>155.17321769944516</v>
      </c>
      <c r="O436" s="2">
        <f>IF(ISNUMBER(N436),SUMIFS(N$1:$N436,A$1:$A436,A436,G$1:$G436,G436,D$1:$D436,D436),"")</f>
        <v>979.42205355388865</v>
      </c>
      <c r="W436" s="2" t="str">
        <f t="shared" si="38"/>
        <v/>
      </c>
      <c r="Y436">
        <v>19.680107116699219</v>
      </c>
      <c r="Z436">
        <v>8.6210260391235352</v>
      </c>
      <c r="AA436">
        <v>73.958572387695313</v>
      </c>
      <c r="AB436">
        <v>28.322731018066406</v>
      </c>
      <c r="AC436">
        <v>84.945899963378906</v>
      </c>
      <c r="AD436">
        <v>16.126125335693359</v>
      </c>
      <c r="AE436" s="2">
        <f t="shared" si="39"/>
        <v>2.5801800537109374E-2</v>
      </c>
      <c r="AF436">
        <v>2.5801800537109374E-2</v>
      </c>
      <c r="AG436">
        <v>11.83337158203125</v>
      </c>
      <c r="AM436" s="2">
        <f t="shared" si="36"/>
        <v>4.0039999999999996</v>
      </c>
      <c r="AN436" s="2">
        <f>IF(ISNUMBER(AM436),SUMIFS($AM$1:AM436,$A$1:A436,A436,$G$1:G436,G436,$D$1:D436,D436),"")</f>
        <v>26.167000000000002</v>
      </c>
      <c r="AO436">
        <f t="shared" si="40"/>
        <v>14</v>
      </c>
    </row>
    <row r="437" spans="1:41" x14ac:dyDescent="0.25">
      <c r="A437" s="4" t="s">
        <v>26</v>
      </c>
      <c r="B437" t="s">
        <v>43</v>
      </c>
      <c r="C437" s="3">
        <v>42404</v>
      </c>
      <c r="D437">
        <v>2</v>
      </c>
      <c r="E437" t="s">
        <v>59</v>
      </c>
      <c r="G437" s="25" t="s">
        <v>75</v>
      </c>
      <c r="H437" t="s">
        <v>21</v>
      </c>
      <c r="I437">
        <v>2.6</v>
      </c>
      <c r="J437" s="2" t="s">
        <v>20</v>
      </c>
      <c r="K437" s="2" t="str">
        <f t="shared" si="37"/>
        <v/>
      </c>
      <c r="M437">
        <v>121.40586785154005</v>
      </c>
      <c r="N437">
        <v>121.40586785154005</v>
      </c>
      <c r="O437" s="2">
        <f>IF(ISNUMBER(N437),SUMIFS(N$1:$N437,A$1:$A437,A437,G$1:$G437,G437,D$1:$D437,D437),"")</f>
        <v>664.38716617122918</v>
      </c>
      <c r="W437" s="2" t="str">
        <f t="shared" si="38"/>
        <v/>
      </c>
      <c r="Y437">
        <v>21.269561767578125</v>
      </c>
      <c r="Z437">
        <v>7.0482091903686523</v>
      </c>
      <c r="AA437">
        <v>72.794105529785156</v>
      </c>
      <c r="AB437">
        <v>30.073823928833008</v>
      </c>
      <c r="AC437">
        <v>84.565505981445313</v>
      </c>
      <c r="AD437">
        <v>14.943731307983398</v>
      </c>
      <c r="AE437" s="2">
        <f t="shared" si="39"/>
        <v>2.3909970092773437E-2</v>
      </c>
      <c r="AF437">
        <v>2.3909970092773437E-2</v>
      </c>
      <c r="AG437">
        <v>11.647056884765625</v>
      </c>
      <c r="AM437" s="2">
        <f t="shared" si="36"/>
        <v>2.903</v>
      </c>
      <c r="AN437" s="2">
        <f>IF(ISNUMBER(AM437),SUMIFS($AM$1:AM437,$A$1:A437,A437,$G$1:G437,G437,$D$1:D437,D437),"")</f>
        <v>15.744</v>
      </c>
      <c r="AO437">
        <f t="shared" si="40"/>
        <v>14</v>
      </c>
    </row>
    <row r="438" spans="1:41" x14ac:dyDescent="0.25">
      <c r="A438" s="4" t="s">
        <v>23</v>
      </c>
      <c r="B438" t="s">
        <v>43</v>
      </c>
      <c r="C438" s="3">
        <v>42404</v>
      </c>
      <c r="D438">
        <v>2</v>
      </c>
      <c r="E438" t="s">
        <v>55</v>
      </c>
      <c r="G438" s="25" t="s">
        <v>75</v>
      </c>
      <c r="H438" t="s">
        <v>21</v>
      </c>
      <c r="I438">
        <v>2.6</v>
      </c>
      <c r="J438" s="2" t="s">
        <v>20</v>
      </c>
      <c r="K438" s="2" t="str">
        <f t="shared" si="37"/>
        <v/>
      </c>
      <c r="M438">
        <v>148.83981950604422</v>
      </c>
      <c r="N438">
        <v>148.83981950604422</v>
      </c>
      <c r="O438" s="2">
        <f>IF(ISNUMBER(N438),SUMIFS(N$1:$N438,A$1:$A438,A438,G$1:$G438,G438,D$1:$D438,D438),"")</f>
        <v>817.27734219157128</v>
      </c>
      <c r="W438" s="2" t="str">
        <f t="shared" si="38"/>
        <v/>
      </c>
      <c r="Y438">
        <v>22.280017852783203</v>
      </c>
      <c r="Z438">
        <v>7.9380002021789551</v>
      </c>
      <c r="AA438">
        <v>70.9788818359375</v>
      </c>
      <c r="AB438">
        <v>30.276206970214844</v>
      </c>
      <c r="AC438">
        <v>84.465492248535156</v>
      </c>
      <c r="AD438">
        <v>14.670742988586426</v>
      </c>
      <c r="AE438" s="2">
        <f t="shared" si="39"/>
        <v>2.3473188781738284E-2</v>
      </c>
      <c r="AF438">
        <v>2.3473188781738284E-2</v>
      </c>
      <c r="AG438">
        <v>11.35662109375</v>
      </c>
      <c r="AM438" s="2">
        <f t="shared" si="36"/>
        <v>3.4940000000000002</v>
      </c>
      <c r="AN438" s="2">
        <f>IF(ISNUMBER(AM438),SUMIFS($AM$1:AM438,$A$1:A438,A438,$G$1:G438,G438,$D$1:D438,D438),"")</f>
        <v>19.515999999999998</v>
      </c>
      <c r="AO438">
        <f t="shared" si="40"/>
        <v>14</v>
      </c>
    </row>
    <row r="439" spans="1:41" x14ac:dyDescent="0.25">
      <c r="A439" s="27" t="s">
        <v>25</v>
      </c>
      <c r="B439" s="26" t="s">
        <v>43</v>
      </c>
      <c r="C439" s="28">
        <v>42404</v>
      </c>
      <c r="D439">
        <v>2</v>
      </c>
      <c r="E439" t="s">
        <v>54</v>
      </c>
      <c r="G439" s="25" t="s">
        <v>75</v>
      </c>
      <c r="H439" t="s">
        <v>21</v>
      </c>
      <c r="I439">
        <v>2.6</v>
      </c>
      <c r="J439" s="2" t="s">
        <v>20</v>
      </c>
      <c r="K439" s="2" t="str">
        <f t="shared" si="37"/>
        <v/>
      </c>
      <c r="N439" s="26">
        <f>AVERAGE(N428,N441,N451)</f>
        <v>75.556885336263932</v>
      </c>
      <c r="O439" s="2">
        <f>IF(ISNUMBER(N439),SUMIFS(N$1:$N439,A$1:$A439,A439,G$1:$G439,G439,D$1:$D439,D439),"")</f>
        <v>651.507834112095</v>
      </c>
      <c r="W439" s="2" t="str">
        <f t="shared" si="38"/>
        <v/>
      </c>
      <c r="Y439">
        <v>23.508090972900391</v>
      </c>
      <c r="Z439">
        <v>7.9019370079040527</v>
      </c>
      <c r="AA439">
        <v>69.342025756835938</v>
      </c>
      <c r="AB439">
        <v>31.499839782714844</v>
      </c>
      <c r="AC439">
        <v>84.350517272949219</v>
      </c>
      <c r="AD439">
        <v>15.179413795471191</v>
      </c>
      <c r="AE439" s="2">
        <f t="shared" si="39"/>
        <v>2.4287062072753905E-2</v>
      </c>
      <c r="AF439">
        <v>2.4287062072753905E-2</v>
      </c>
      <c r="AG439">
        <v>11.09472412109375</v>
      </c>
      <c r="AM439" s="2">
        <f t="shared" si="36"/>
        <v>1.835</v>
      </c>
      <c r="AN439" s="2">
        <f>IF(ISNUMBER(AM439),SUMIFS($AM$1:AM439,$A$1:A439,A439,$G$1:G439,G439,$D$1:D439,D439),"")</f>
        <v>16.408999999999999</v>
      </c>
      <c r="AO439">
        <f t="shared" si="40"/>
        <v>13</v>
      </c>
    </row>
    <row r="440" spans="1:41" x14ac:dyDescent="0.25">
      <c r="A440" s="4" t="s">
        <v>28</v>
      </c>
      <c r="B440" t="s">
        <v>43</v>
      </c>
      <c r="C440" s="3">
        <v>42404</v>
      </c>
      <c r="D440">
        <v>3</v>
      </c>
      <c r="E440" t="s">
        <v>58</v>
      </c>
      <c r="G440" s="25" t="s">
        <v>75</v>
      </c>
      <c r="H440" t="s">
        <v>21</v>
      </c>
      <c r="I440">
        <v>2.6</v>
      </c>
      <c r="J440" s="2" t="s">
        <v>20</v>
      </c>
      <c r="K440" s="2" t="str">
        <f t="shared" si="37"/>
        <v/>
      </c>
      <c r="M440">
        <v>107.25886229072475</v>
      </c>
      <c r="N440">
        <v>107.25886229072475</v>
      </c>
      <c r="O440" s="2">
        <f>IF(ISNUMBER(N440),SUMIFS(N$1:$N440,A$1:$A440,A440,G$1:$G440,G440,D$1:$D440,D440),"")</f>
        <v>520.68212572554205</v>
      </c>
      <c r="W440" s="2" t="str">
        <f t="shared" si="38"/>
        <v/>
      </c>
      <c r="Y440">
        <v>20.371181488037109</v>
      </c>
      <c r="Z440">
        <v>10.06899356842041</v>
      </c>
      <c r="AA440">
        <v>72.536201477050781</v>
      </c>
      <c r="AB440">
        <v>29.825845718383789</v>
      </c>
      <c r="AC440">
        <v>84.834228515625</v>
      </c>
      <c r="AD440">
        <v>12.627754211425781</v>
      </c>
      <c r="AE440" s="2">
        <f t="shared" si="39"/>
        <v>2.020440673828125E-2</v>
      </c>
      <c r="AF440">
        <v>2.020440673828125E-2</v>
      </c>
      <c r="AG440">
        <v>11.605792236328126</v>
      </c>
      <c r="AM440" s="2">
        <f t="shared" si="36"/>
        <v>2.1669999999999998</v>
      </c>
      <c r="AN440" s="2">
        <f>IF(ISNUMBER(AM440),SUMIFS($AM$1:AM440,$A$1:A440,A440,$G$1:G440,G440,$D$1:D440,D440),"")</f>
        <v>11.593</v>
      </c>
      <c r="AO440">
        <f t="shared" si="40"/>
        <v>14</v>
      </c>
    </row>
    <row r="441" spans="1:41" x14ac:dyDescent="0.25">
      <c r="A441" s="4" t="s">
        <v>25</v>
      </c>
      <c r="B441" t="s">
        <v>43</v>
      </c>
      <c r="C441" s="3">
        <v>42404</v>
      </c>
      <c r="D441">
        <v>3</v>
      </c>
      <c r="E441" t="s">
        <v>54</v>
      </c>
      <c r="G441" s="25" t="s">
        <v>75</v>
      </c>
      <c r="H441" t="s">
        <v>21</v>
      </c>
      <c r="I441">
        <v>2.6</v>
      </c>
      <c r="J441" s="2" t="s">
        <v>20</v>
      </c>
      <c r="K441" s="2" t="str">
        <f t="shared" si="37"/>
        <v/>
      </c>
      <c r="M441">
        <v>63.194546873365084</v>
      </c>
      <c r="N441">
        <v>63.194546873365084</v>
      </c>
      <c r="O441" s="2">
        <f>IF(ISNUMBER(N441),SUMIFS(N$1:$N441,A$1:$A441,A441,G$1:$G441,G441,D$1:$D441,D441),"")</f>
        <v>409.18854319060944</v>
      </c>
      <c r="W441" s="2" t="str">
        <f t="shared" si="38"/>
        <v/>
      </c>
      <c r="Y441">
        <v>21.760765075683594</v>
      </c>
      <c r="Z441">
        <v>8.9900665283203125</v>
      </c>
      <c r="AA441">
        <v>70.923866271972656</v>
      </c>
      <c r="AB441">
        <v>30.727897644042969</v>
      </c>
      <c r="AC441">
        <v>84.203361511230469</v>
      </c>
      <c r="AD441">
        <v>13.014078140258789</v>
      </c>
      <c r="AE441" s="2">
        <f t="shared" si="39"/>
        <v>2.0822525024414063E-2</v>
      </c>
      <c r="AF441">
        <v>2.0822525024414063E-2</v>
      </c>
      <c r="AG441">
        <v>11.347818603515625</v>
      </c>
      <c r="AM441" s="2">
        <f t="shared" si="36"/>
        <v>1.3160000000000001</v>
      </c>
      <c r="AN441" s="2">
        <f>IF(ISNUMBER(AM441),SUMIFS($AM$1:AM441,$A$1:A441,A441,$G$1:G441,G441,$D$1:D441,D441),"")</f>
        <v>9.4260000000000002</v>
      </c>
      <c r="AO441">
        <f t="shared" si="40"/>
        <v>14</v>
      </c>
    </row>
    <row r="442" spans="1:41" x14ac:dyDescent="0.25">
      <c r="A442" s="4" t="s">
        <v>27</v>
      </c>
      <c r="B442" t="s">
        <v>43</v>
      </c>
      <c r="C442" s="3">
        <v>42404</v>
      </c>
      <c r="D442">
        <v>3</v>
      </c>
      <c r="E442" t="s">
        <v>57</v>
      </c>
      <c r="G442" s="25" t="s">
        <v>75</v>
      </c>
      <c r="H442" t="s">
        <v>21</v>
      </c>
      <c r="I442">
        <v>2.6</v>
      </c>
      <c r="J442" s="2" t="s">
        <v>20</v>
      </c>
      <c r="K442" s="2" t="str">
        <f t="shared" si="37"/>
        <v/>
      </c>
      <c r="M442">
        <v>145.76663004350118</v>
      </c>
      <c r="N442">
        <v>145.76663004350118</v>
      </c>
      <c r="O442" s="2">
        <f>IF(ISNUMBER(N442),SUMIFS(N$1:$N442,A$1:$A442,A442,G$1:$G442,G442,D$1:$D442,D442),"")</f>
        <v>805.7668162578517</v>
      </c>
      <c r="W442" s="2" t="str">
        <f t="shared" si="38"/>
        <v/>
      </c>
      <c r="Y442">
        <v>19.926395416259766</v>
      </c>
      <c r="Z442">
        <v>8.5410947799682617</v>
      </c>
      <c r="AA442">
        <v>73.418174743652344</v>
      </c>
      <c r="AB442">
        <v>28.074466705322266</v>
      </c>
      <c r="AC442">
        <v>84.086311340332031</v>
      </c>
      <c r="AD442">
        <v>15.732051849365234</v>
      </c>
      <c r="AE442" s="2">
        <f t="shared" si="39"/>
        <v>2.5171282958984374E-2</v>
      </c>
      <c r="AF442">
        <v>2.5171282958984374E-2</v>
      </c>
      <c r="AG442">
        <v>11.746907958984375</v>
      </c>
      <c r="AM442" s="2">
        <f t="shared" si="36"/>
        <v>3.669</v>
      </c>
      <c r="AN442" s="2">
        <f>IF(ISNUMBER(AM442),SUMIFS($AM$1:AM442,$A$1:A442,A442,$G$1:G442,G442,$D$1:D442,D442),"")</f>
        <v>18.651999999999997</v>
      </c>
      <c r="AO442">
        <f t="shared" si="40"/>
        <v>14</v>
      </c>
    </row>
    <row r="443" spans="1:41" x14ac:dyDescent="0.25">
      <c r="A443" s="4" t="s">
        <v>23</v>
      </c>
      <c r="B443" t="s">
        <v>43</v>
      </c>
      <c r="C443" s="3">
        <v>42404</v>
      </c>
      <c r="D443">
        <v>3</v>
      </c>
      <c r="E443" t="s">
        <v>55</v>
      </c>
      <c r="G443" s="25" t="s">
        <v>75</v>
      </c>
      <c r="H443" t="s">
        <v>21</v>
      </c>
      <c r="I443">
        <v>2.6</v>
      </c>
      <c r="J443" s="2" t="s">
        <v>20</v>
      </c>
      <c r="K443" s="2" t="str">
        <f t="shared" si="37"/>
        <v/>
      </c>
      <c r="M443">
        <v>135.91599959930426</v>
      </c>
      <c r="N443">
        <v>135.91599959930426</v>
      </c>
      <c r="O443" s="2">
        <f>IF(ISNUMBER(N443),SUMIFS(N$1:$N443,A$1:$A443,A443,G$1:$G443,G443,D$1:$D443,D443),"")</f>
        <v>743.61398427411132</v>
      </c>
      <c r="W443" s="2" t="str">
        <f t="shared" si="38"/>
        <v/>
      </c>
      <c r="Y443">
        <v>18.489723205566406</v>
      </c>
      <c r="Z443">
        <v>7.28118896484375</v>
      </c>
      <c r="AA443">
        <v>75.451339721679688</v>
      </c>
      <c r="AB443">
        <v>27.60765266418457</v>
      </c>
      <c r="AC443">
        <v>85.146965026855469</v>
      </c>
      <c r="AD443">
        <v>14.432969093322754</v>
      </c>
      <c r="AE443" s="2">
        <f t="shared" si="39"/>
        <v>2.3092750549316407E-2</v>
      </c>
      <c r="AF443">
        <v>2.3092750549316407E-2</v>
      </c>
      <c r="AG443">
        <v>12.07221435546875</v>
      </c>
      <c r="AM443" s="2">
        <f t="shared" ref="AM443:AM506" si="41">IF(AND(ISNUMBER(AE443),ISNUMBER(N443)),ROUND(N443*AE443,3),"")</f>
        <v>3.1389999999999998</v>
      </c>
      <c r="AN443" s="2">
        <f>IF(ISNUMBER(AM443),SUMIFS($AM$1:AM443,$A$1:A443,A443,$G$1:G443,G443,$D$1:D443,D443),"")</f>
        <v>16.683999999999997</v>
      </c>
      <c r="AO443">
        <f t="shared" si="40"/>
        <v>14</v>
      </c>
    </row>
    <row r="444" spans="1:41" x14ac:dyDescent="0.25">
      <c r="A444" s="4" t="s">
        <v>24</v>
      </c>
      <c r="B444" t="s">
        <v>43</v>
      </c>
      <c r="C444" s="3">
        <v>42404</v>
      </c>
      <c r="D444">
        <v>3</v>
      </c>
      <c r="E444" t="s">
        <v>56</v>
      </c>
      <c r="G444" s="25" t="s">
        <v>75</v>
      </c>
      <c r="H444" t="s">
        <v>21</v>
      </c>
      <c r="I444">
        <v>2.6</v>
      </c>
      <c r="J444" s="2" t="s">
        <v>20</v>
      </c>
      <c r="K444" s="2" t="str">
        <f t="shared" si="37"/>
        <v/>
      </c>
      <c r="M444">
        <v>143.94547378950185</v>
      </c>
      <c r="N444">
        <v>143.94547378950185</v>
      </c>
      <c r="O444" s="2">
        <f>IF(ISNUMBER(N444),SUMIFS(N$1:$N444,A$1:$A444,A444,G$1:$G444,G444,D$1:$D444,D444),"")</f>
        <v>1123.2228638700431</v>
      </c>
      <c r="W444" s="2" t="str">
        <f t="shared" si="38"/>
        <v/>
      </c>
      <c r="Y444">
        <v>19.053529739379883</v>
      </c>
      <c r="Z444">
        <v>7.1465911865234375</v>
      </c>
      <c r="AA444">
        <v>74.9976806640625</v>
      </c>
      <c r="AB444">
        <v>27.622785568237305</v>
      </c>
      <c r="AC444">
        <v>85.553482055664063</v>
      </c>
      <c r="AD444">
        <v>16.850009918212891</v>
      </c>
      <c r="AE444" s="2">
        <f t="shared" si="39"/>
        <v>2.6960015869140624E-2</v>
      </c>
      <c r="AF444">
        <v>2.6960015869140624E-2</v>
      </c>
      <c r="AG444">
        <v>11.999628906250001</v>
      </c>
      <c r="AM444" s="2">
        <f t="shared" si="41"/>
        <v>3.8809999999999998</v>
      </c>
      <c r="AN444" s="2">
        <f>IF(ISNUMBER(AM444),SUMIFS($AM$1:AM444,$A$1:A444,A444,$G$1:G444,G444,$D$1:D444,D444),"")</f>
        <v>30.484999999999999</v>
      </c>
      <c r="AO444">
        <f t="shared" si="40"/>
        <v>14</v>
      </c>
    </row>
    <row r="445" spans="1:41" x14ac:dyDescent="0.25">
      <c r="A445" s="4" t="s">
        <v>26</v>
      </c>
      <c r="B445" t="s">
        <v>43</v>
      </c>
      <c r="C445" s="3">
        <v>42404</v>
      </c>
      <c r="D445">
        <v>3</v>
      </c>
      <c r="E445" t="s">
        <v>59</v>
      </c>
      <c r="G445" s="25" t="s">
        <v>75</v>
      </c>
      <c r="H445" t="s">
        <v>21</v>
      </c>
      <c r="I445">
        <v>2.6</v>
      </c>
      <c r="J445" s="2" t="s">
        <v>20</v>
      </c>
      <c r="K445" s="2" t="str">
        <f t="shared" si="37"/>
        <v/>
      </c>
      <c r="M445">
        <v>129.79999654272328</v>
      </c>
      <c r="N445">
        <v>129.79999654272328</v>
      </c>
      <c r="O445" s="2">
        <f>IF(ISNUMBER(N445),SUMIFS(N$1:$N445,A$1:$A445,A445,G$1:$G445,G445,D$1:$D445,D445),"")</f>
        <v>677.35601286012036</v>
      </c>
      <c r="W445" s="2" t="str">
        <f t="shared" si="38"/>
        <v/>
      </c>
      <c r="Y445">
        <v>19.880617141723633</v>
      </c>
      <c r="Z445">
        <v>8.3775701522827148</v>
      </c>
      <c r="AA445">
        <v>73.999343872070313</v>
      </c>
      <c r="AB445">
        <v>28.648872375488281</v>
      </c>
      <c r="AC445">
        <v>84.33428955078125</v>
      </c>
      <c r="AD445">
        <v>14.153591156005859</v>
      </c>
      <c r="AE445" s="2">
        <f t="shared" si="39"/>
        <v>2.2645745849609374E-2</v>
      </c>
      <c r="AF445">
        <v>2.2645745849609374E-2</v>
      </c>
      <c r="AG445">
        <v>11.83989501953125</v>
      </c>
      <c r="AM445" s="2">
        <f t="shared" si="41"/>
        <v>2.9390000000000001</v>
      </c>
      <c r="AN445" s="2">
        <f>IF(ISNUMBER(AM445),SUMIFS($AM$1:AM445,$A$1:A445,A445,$G$1:G445,G445,$D$1:D445,D445),"")</f>
        <v>15.538</v>
      </c>
      <c r="AO445">
        <f t="shared" si="40"/>
        <v>14</v>
      </c>
    </row>
    <row r="446" spans="1:41" x14ac:dyDescent="0.25">
      <c r="A446" s="4" t="s">
        <v>27</v>
      </c>
      <c r="B446" t="s">
        <v>43</v>
      </c>
      <c r="C446" s="3">
        <v>42404</v>
      </c>
      <c r="D446">
        <v>4</v>
      </c>
      <c r="E446" t="s">
        <v>57</v>
      </c>
      <c r="G446" s="25" t="s">
        <v>75</v>
      </c>
      <c r="H446" t="s">
        <v>21</v>
      </c>
      <c r="I446">
        <v>2.6</v>
      </c>
      <c r="J446" s="2" t="s">
        <v>20</v>
      </c>
      <c r="K446" s="2" t="str">
        <f t="shared" si="37"/>
        <v/>
      </c>
      <c r="M446">
        <v>168.61978634260964</v>
      </c>
      <c r="N446">
        <v>168.61978634260964</v>
      </c>
      <c r="O446" s="2">
        <f>IF(ISNUMBER(N446),SUMIFS(N$1:$N446,A$1:$A446,A446,G$1:$G446,G446,D$1:$D446,D446),"")</f>
        <v>1021.3626798018463</v>
      </c>
      <c r="W446" s="2" t="str">
        <f t="shared" si="38"/>
        <v/>
      </c>
      <c r="Y446">
        <v>18.928211212158203</v>
      </c>
      <c r="Z446">
        <v>8.8362398147583008</v>
      </c>
      <c r="AA446">
        <v>73.388641357421875</v>
      </c>
      <c r="AB446">
        <v>27.013572692871094</v>
      </c>
      <c r="AC446">
        <v>84.301300048828125</v>
      </c>
      <c r="AD446">
        <v>13.988386154174805</v>
      </c>
      <c r="AE446" s="2">
        <f t="shared" si="39"/>
        <v>2.2381417846679685E-2</v>
      </c>
      <c r="AF446">
        <v>2.2381417846679685E-2</v>
      </c>
      <c r="AG446">
        <v>11.742182617187501</v>
      </c>
      <c r="AM446" s="2">
        <f t="shared" si="41"/>
        <v>3.774</v>
      </c>
      <c r="AN446" s="2">
        <f>IF(ISNUMBER(AM446),SUMIFS($AM$1:AM446,$A$1:A446,A446,$G$1:G446,G446,$D$1:D446,D446),"")</f>
        <v>23.628</v>
      </c>
      <c r="AO446">
        <f t="shared" si="40"/>
        <v>14</v>
      </c>
    </row>
    <row r="447" spans="1:41" x14ac:dyDescent="0.25">
      <c r="A447" s="4" t="s">
        <v>28</v>
      </c>
      <c r="B447" t="s">
        <v>43</v>
      </c>
      <c r="C447" s="3">
        <v>42404</v>
      </c>
      <c r="D447">
        <v>4</v>
      </c>
      <c r="E447" t="s">
        <v>58</v>
      </c>
      <c r="G447" s="25" t="s">
        <v>75</v>
      </c>
      <c r="H447" t="s">
        <v>21</v>
      </c>
      <c r="I447">
        <v>2.6</v>
      </c>
      <c r="J447" s="2" t="s">
        <v>20</v>
      </c>
      <c r="K447" s="2" t="str">
        <f t="shared" si="37"/>
        <v/>
      </c>
      <c r="M447">
        <v>97.216297511621562</v>
      </c>
      <c r="N447">
        <v>97.216297511621562</v>
      </c>
      <c r="O447" s="2">
        <f>IF(ISNUMBER(N447),SUMIFS(N$1:$N447,A$1:$A447,A447,G$1:$G447,G447,D$1:$D447,D447),"")</f>
        <v>385.70136583995378</v>
      </c>
      <c r="W447" s="2" t="str">
        <f t="shared" si="38"/>
        <v/>
      </c>
      <c r="Y447">
        <v>19.229534149169922</v>
      </c>
      <c r="Z447">
        <v>8.0686235427856445</v>
      </c>
      <c r="AA447">
        <v>72.263076782226563</v>
      </c>
      <c r="AB447">
        <v>28.095026016235352</v>
      </c>
      <c r="AC447">
        <v>83.329971313476563</v>
      </c>
      <c r="AD447">
        <v>11.524147033691406</v>
      </c>
      <c r="AE447" s="2">
        <f t="shared" si="39"/>
        <v>1.8438635253906252E-2</v>
      </c>
      <c r="AF447">
        <v>1.8438635253906252E-2</v>
      </c>
      <c r="AG447">
        <v>11.56209228515625</v>
      </c>
      <c r="AM447" s="2">
        <f t="shared" si="41"/>
        <v>1.7929999999999999</v>
      </c>
      <c r="AN447" s="2">
        <f>IF(ISNUMBER(AM447),SUMIFS($AM$1:AM447,$A$1:A447,A447,$G$1:G447,G447,$D$1:D447,D447),"")</f>
        <v>8.3680000000000003</v>
      </c>
      <c r="AO447">
        <f t="shared" si="40"/>
        <v>14</v>
      </c>
    </row>
    <row r="448" spans="1:41" x14ac:dyDescent="0.25">
      <c r="A448" s="4" t="s">
        <v>24</v>
      </c>
      <c r="B448" t="s">
        <v>43</v>
      </c>
      <c r="C448" s="3">
        <v>42404</v>
      </c>
      <c r="D448">
        <v>4</v>
      </c>
      <c r="E448" t="s">
        <v>56</v>
      </c>
      <c r="G448" s="25" t="s">
        <v>75</v>
      </c>
      <c r="H448" t="s">
        <v>21</v>
      </c>
      <c r="I448">
        <v>2.6</v>
      </c>
      <c r="J448" s="2" t="s">
        <v>20</v>
      </c>
      <c r="K448" s="2" t="str">
        <f t="shared" si="37"/>
        <v/>
      </c>
      <c r="M448">
        <v>127.32933543087472</v>
      </c>
      <c r="N448">
        <v>127.32933543087472</v>
      </c>
      <c r="O448" s="2">
        <f>IF(ISNUMBER(N448),SUMIFS(N$1:$N448,A$1:$A448,A448,G$1:$G448,G448,D$1:$D448,D448),"")</f>
        <v>888.47082551170513</v>
      </c>
      <c r="W448" s="2" t="str">
        <f t="shared" si="38"/>
        <v/>
      </c>
      <c r="Y448">
        <v>20.507675170898438</v>
      </c>
      <c r="Z448">
        <v>9.7201900482177734</v>
      </c>
      <c r="AA448">
        <v>73.233306884765625</v>
      </c>
      <c r="AB448">
        <v>30.612218856811523</v>
      </c>
      <c r="AC448">
        <v>86.847274780273438</v>
      </c>
      <c r="AD448">
        <v>17.067995071411133</v>
      </c>
      <c r="AE448" s="2">
        <f t="shared" si="39"/>
        <v>2.730879211425781E-2</v>
      </c>
      <c r="AF448">
        <v>2.730879211425781E-2</v>
      </c>
      <c r="AG448">
        <v>11.7173291015625</v>
      </c>
      <c r="AM448" s="2">
        <f t="shared" si="41"/>
        <v>3.4769999999999999</v>
      </c>
      <c r="AN448" s="2">
        <f>IF(ISNUMBER(AM448),SUMIFS($AM$1:AM448,$A$1:A448,A448,$G$1:G448,G448,$D$1:D448,D448),"")</f>
        <v>22.889000000000003</v>
      </c>
      <c r="AO448">
        <f t="shared" si="40"/>
        <v>14</v>
      </c>
    </row>
    <row r="449" spans="1:41" x14ac:dyDescent="0.25">
      <c r="A449" s="4" t="s">
        <v>26</v>
      </c>
      <c r="B449" t="s">
        <v>43</v>
      </c>
      <c r="C449" s="3">
        <v>42404</v>
      </c>
      <c r="D449">
        <v>4</v>
      </c>
      <c r="E449" t="s">
        <v>59</v>
      </c>
      <c r="G449" s="25" t="s">
        <v>75</v>
      </c>
      <c r="H449" t="s">
        <v>21</v>
      </c>
      <c r="I449">
        <v>2.6</v>
      </c>
      <c r="J449" s="2" t="s">
        <v>20</v>
      </c>
      <c r="K449" s="2" t="str">
        <f t="shared" si="37"/>
        <v/>
      </c>
      <c r="M449">
        <v>66.257732225586864</v>
      </c>
      <c r="N449">
        <v>66.257732225586864</v>
      </c>
      <c r="O449" s="2">
        <f>IF(ISNUMBER(N449),SUMIFS(N$1:$N449,A$1:$A449,A449,G$1:$G449,G449,D$1:$D449,D449),"")</f>
        <v>479.38437948066485</v>
      </c>
      <c r="W449" s="2" t="str">
        <f t="shared" si="38"/>
        <v/>
      </c>
      <c r="Y449">
        <v>21.927986145019531</v>
      </c>
      <c r="Z449">
        <v>9.0768899917602539</v>
      </c>
      <c r="AA449">
        <v>71.688163757324219</v>
      </c>
      <c r="AB449">
        <v>32.517715454101563</v>
      </c>
      <c r="AC449">
        <v>85.818130493164063</v>
      </c>
      <c r="AD449">
        <v>13.059560775756836</v>
      </c>
      <c r="AE449" s="2">
        <f t="shared" si="39"/>
        <v>2.089529724121094E-2</v>
      </c>
      <c r="AF449">
        <v>2.089529724121094E-2</v>
      </c>
      <c r="AG449">
        <v>11.470106201171875</v>
      </c>
      <c r="AM449" s="2">
        <f t="shared" si="41"/>
        <v>1.3839999999999999</v>
      </c>
      <c r="AN449" s="2">
        <f>IF(ISNUMBER(AM449),SUMIFS($AM$1:AM449,$A$1:A449,A449,$G$1:G449,G449,$D$1:D449,D449),"")</f>
        <v>10.580000000000002</v>
      </c>
      <c r="AO449">
        <f t="shared" si="40"/>
        <v>14</v>
      </c>
    </row>
    <row r="450" spans="1:41" x14ac:dyDescent="0.25">
      <c r="A450" s="4" t="s">
        <v>23</v>
      </c>
      <c r="B450" t="s">
        <v>43</v>
      </c>
      <c r="C450" s="3">
        <v>42404</v>
      </c>
      <c r="D450">
        <v>4</v>
      </c>
      <c r="E450" t="s">
        <v>55</v>
      </c>
      <c r="G450" s="25" t="s">
        <v>75</v>
      </c>
      <c r="H450" t="s">
        <v>21</v>
      </c>
      <c r="I450">
        <v>2.6</v>
      </c>
      <c r="J450" s="2" t="s">
        <v>20</v>
      </c>
      <c r="K450" s="2" t="str">
        <f t="shared" si="37"/>
        <v/>
      </c>
      <c r="M450">
        <v>118.52390131979557</v>
      </c>
      <c r="N450">
        <v>118.52390131979557</v>
      </c>
      <c r="O450" s="2">
        <f>IF(ISNUMBER(N450),SUMIFS(N$1:$N450,A$1:$A450,A450,G$1:$G450,G450,D$1:$D450,D450),"")</f>
        <v>707.28499899002475</v>
      </c>
      <c r="W450" s="2" t="str">
        <f t="shared" si="38"/>
        <v/>
      </c>
      <c r="Y450">
        <v>21.649076461791992</v>
      </c>
      <c r="Z450">
        <v>7.6627092361450195</v>
      </c>
      <c r="AA450">
        <v>71.099472045898438</v>
      </c>
      <c r="AB450">
        <v>31.008285522460938</v>
      </c>
      <c r="AC450">
        <v>84.978950500488281</v>
      </c>
      <c r="AD450">
        <v>13.737115859985352</v>
      </c>
      <c r="AE450" s="2">
        <f t="shared" si="39"/>
        <v>2.1979385375976563E-2</v>
      </c>
      <c r="AF450">
        <v>2.1979385375976563E-2</v>
      </c>
      <c r="AG450">
        <v>11.37591552734375</v>
      </c>
      <c r="AM450" s="2">
        <f t="shared" si="41"/>
        <v>2.605</v>
      </c>
      <c r="AN450" s="2">
        <f>IF(ISNUMBER(AM450),SUMIFS($AM$1:AM450,$A$1:A450,A450,$G$1:G450,G450,$D$1:D450,D450),"")</f>
        <v>15.2</v>
      </c>
      <c r="AO450">
        <f t="shared" si="40"/>
        <v>14</v>
      </c>
    </row>
    <row r="451" spans="1:41" x14ac:dyDescent="0.25">
      <c r="A451" s="4" t="s">
        <v>25</v>
      </c>
      <c r="B451" t="s">
        <v>43</v>
      </c>
      <c r="C451" s="3">
        <v>42404</v>
      </c>
      <c r="D451">
        <v>4</v>
      </c>
      <c r="E451" t="s">
        <v>54</v>
      </c>
      <c r="G451" s="25" t="s">
        <v>75</v>
      </c>
      <c r="H451" t="s">
        <v>21</v>
      </c>
      <c r="I451">
        <v>2.6</v>
      </c>
      <c r="J451" s="2" t="s">
        <v>20</v>
      </c>
      <c r="K451" s="2" t="str">
        <f t="shared" si="37"/>
        <v/>
      </c>
      <c r="M451">
        <v>90.833003361827352</v>
      </c>
      <c r="N451">
        <v>90.833003361827352</v>
      </c>
      <c r="O451" s="2">
        <f>IF(ISNUMBER(N451),SUMIFS(N$1:$N451,A$1:$A451,A451,G$1:$G451,G451,D$1:$D451,D451),"")</f>
        <v>365.9052662415699</v>
      </c>
      <c r="W451" s="2" t="str">
        <f t="shared" si="38"/>
        <v/>
      </c>
      <c r="Y451">
        <v>22.208730697631836</v>
      </c>
      <c r="Z451">
        <v>8.2520885467529297</v>
      </c>
      <c r="AA451">
        <v>69.348342895507813</v>
      </c>
      <c r="AB451">
        <v>30.465480804443359</v>
      </c>
      <c r="AC451">
        <v>83.055610656738281</v>
      </c>
      <c r="AD451">
        <v>13.817242622375488</v>
      </c>
      <c r="AE451" s="2">
        <f t="shared" si="39"/>
        <v>2.2107588195800783E-2</v>
      </c>
      <c r="AF451">
        <v>2.2107588195800783E-2</v>
      </c>
      <c r="AG451">
        <v>11.095734863281249</v>
      </c>
      <c r="AM451" s="2">
        <f t="shared" si="41"/>
        <v>2.008</v>
      </c>
      <c r="AN451" s="2">
        <f>IF(ISNUMBER(AM451),SUMIFS($AM$1:AM451,$A$1:A451,A451,$G$1:G451,G451,$D$1:D451,D451),"")</f>
        <v>8.1679999999999993</v>
      </c>
      <c r="AO451">
        <f t="shared" si="40"/>
        <v>14</v>
      </c>
    </row>
    <row r="452" spans="1:41" x14ac:dyDescent="0.25">
      <c r="A452" s="29" t="s">
        <v>25</v>
      </c>
      <c r="B452" s="30" t="s">
        <v>43</v>
      </c>
      <c r="C452" s="31">
        <v>42433</v>
      </c>
      <c r="D452">
        <v>1</v>
      </c>
      <c r="E452" t="s">
        <v>54</v>
      </c>
      <c r="G452" s="25" t="s">
        <v>75</v>
      </c>
      <c r="H452" t="s">
        <v>22</v>
      </c>
      <c r="I452">
        <v>2.7</v>
      </c>
      <c r="J452" s="2" t="s">
        <v>20</v>
      </c>
      <c r="K452" s="2" t="str">
        <f t="shared" si="37"/>
        <v/>
      </c>
      <c r="M452">
        <v>51.188693013788068</v>
      </c>
      <c r="N452">
        <v>51.188693013788068</v>
      </c>
      <c r="O452" s="2">
        <f>IF(ISNUMBER(N452),SUMIFS(N$1:$N452,A$1:$A452,A452,G$1:$G452,G452,D$1:$D452,D452),"")</f>
        <v>558.92725457807296</v>
      </c>
      <c r="W452" s="2" t="str">
        <f t="shared" si="38"/>
        <v/>
      </c>
      <c r="AE452" s="2">
        <f t="shared" si="39"/>
        <v>2.4679072570800778E-2</v>
      </c>
      <c r="AF452" s="26">
        <f>AVERAGE(AF463,AF465,AF475)</f>
        <v>2.4679072570800778E-2</v>
      </c>
      <c r="AM452" s="2">
        <f t="shared" si="41"/>
        <v>1.2629999999999999</v>
      </c>
      <c r="AN452" s="2">
        <f>IF(ISNUMBER(AM452),SUMIFS($AM$1:AM452,$A$1:A452,A452,$G$1:G452,G452,$D$1:D452,D452),"")</f>
        <v>13.927000000000001</v>
      </c>
      <c r="AO452">
        <f t="shared" si="40"/>
        <v>7</v>
      </c>
    </row>
    <row r="453" spans="1:41" x14ac:dyDescent="0.25">
      <c r="A453" s="4" t="s">
        <v>23</v>
      </c>
      <c r="B453" t="s">
        <v>43</v>
      </c>
      <c r="C453" s="3">
        <v>42433</v>
      </c>
      <c r="D453">
        <v>1</v>
      </c>
      <c r="E453" t="s">
        <v>55</v>
      </c>
      <c r="G453" s="25" t="s">
        <v>75</v>
      </c>
      <c r="H453" t="s">
        <v>22</v>
      </c>
      <c r="I453">
        <v>2.7</v>
      </c>
      <c r="J453" s="2" t="s">
        <v>20</v>
      </c>
      <c r="K453" s="2" t="str">
        <f t="shared" si="37"/>
        <v/>
      </c>
      <c r="M453">
        <v>101.42737195633921</v>
      </c>
      <c r="N453">
        <v>101.42737195633921</v>
      </c>
      <c r="O453" s="2">
        <f>IF(ISNUMBER(N453),SUMIFS(N$1:$N453,A$1:$A453,A453,G$1:$G453,G453,D$1:$D453,D453),"")</f>
        <v>749.13572329654096</v>
      </c>
      <c r="W453" s="2" t="str">
        <f t="shared" si="38"/>
        <v/>
      </c>
      <c r="Y453">
        <v>20.645374298095703</v>
      </c>
      <c r="Z453">
        <v>6.6298751831054688</v>
      </c>
      <c r="AA453">
        <v>72.042251586914063</v>
      </c>
      <c r="AB453">
        <v>29.12713623046875</v>
      </c>
      <c r="AC453">
        <v>84.942916870117188</v>
      </c>
      <c r="AD453">
        <v>15.164216041564941</v>
      </c>
      <c r="AE453" s="2">
        <f t="shared" si="39"/>
        <v>2.4262745666503903E-2</v>
      </c>
      <c r="AF453">
        <v>2.4262745666503903E-2</v>
      </c>
      <c r="AG453">
        <v>11.52676025390625</v>
      </c>
      <c r="AM453" s="2">
        <f t="shared" si="41"/>
        <v>2.4609999999999999</v>
      </c>
      <c r="AN453" s="2">
        <f>IF(ISNUMBER(AM453),SUMIFS($AM$1:AM453,$A$1:A453,A453,$G$1:G453,G453,$D$1:D453,D453),"")</f>
        <v>18.237999999999996</v>
      </c>
      <c r="AO453">
        <f t="shared" si="40"/>
        <v>14</v>
      </c>
    </row>
    <row r="454" spans="1:41" x14ac:dyDescent="0.25">
      <c r="A454" s="4" t="s">
        <v>24</v>
      </c>
      <c r="B454" t="s">
        <v>43</v>
      </c>
      <c r="C454" s="3">
        <v>42433</v>
      </c>
      <c r="D454">
        <v>1</v>
      </c>
      <c r="E454" t="s">
        <v>56</v>
      </c>
      <c r="G454" s="25" t="s">
        <v>75</v>
      </c>
      <c r="H454" t="s">
        <v>22</v>
      </c>
      <c r="I454">
        <v>2.7</v>
      </c>
      <c r="J454" s="2" t="s">
        <v>20</v>
      </c>
      <c r="K454" s="2" t="str">
        <f t="shared" si="37"/>
        <v/>
      </c>
      <c r="M454">
        <v>137.87323969321019</v>
      </c>
      <c r="N454">
        <v>137.87323969321019</v>
      </c>
      <c r="O454" s="2">
        <f>IF(ISNUMBER(N454),SUMIFS(N$1:$N454,A$1:$A454,A454,G$1:$G454,G454,D$1:$D454,D454),"")</f>
        <v>1026.9209091072455</v>
      </c>
      <c r="W454" s="2" t="str">
        <f t="shared" si="38"/>
        <v/>
      </c>
      <c r="Y454">
        <v>19.6273193359375</v>
      </c>
      <c r="Z454">
        <v>7.6085348129272461</v>
      </c>
      <c r="AA454">
        <v>73.561103820800781</v>
      </c>
      <c r="AB454">
        <v>27.56529426574707</v>
      </c>
      <c r="AC454">
        <v>85.7706298828125</v>
      </c>
      <c r="AD454">
        <v>18.497447967529297</v>
      </c>
      <c r="AE454" s="2">
        <f t="shared" si="39"/>
        <v>2.9595916748046874E-2</v>
      </c>
      <c r="AF454">
        <v>2.9595916748046874E-2</v>
      </c>
      <c r="AG454">
        <v>11.769776611328124</v>
      </c>
      <c r="AM454" s="2">
        <f t="shared" si="41"/>
        <v>4.08</v>
      </c>
      <c r="AN454" s="2">
        <f>IF(ISNUMBER(AM454),SUMIFS($AM$1:AM454,$A$1:A454,A454,$G$1:G454,G454,$D$1:D454,D454),"")</f>
        <v>29.794000000000004</v>
      </c>
      <c r="AO454">
        <f t="shared" si="40"/>
        <v>14</v>
      </c>
    </row>
    <row r="455" spans="1:41" x14ac:dyDescent="0.25">
      <c r="A455" s="4" t="s">
        <v>27</v>
      </c>
      <c r="B455" t="s">
        <v>43</v>
      </c>
      <c r="C455" s="3">
        <v>42433</v>
      </c>
      <c r="D455">
        <v>1</v>
      </c>
      <c r="E455" t="s">
        <v>57</v>
      </c>
      <c r="G455" s="25" t="s">
        <v>75</v>
      </c>
      <c r="H455" t="s">
        <v>22</v>
      </c>
      <c r="I455">
        <v>2.7</v>
      </c>
      <c r="J455" s="2" t="s">
        <v>20</v>
      </c>
      <c r="K455" s="2" t="str">
        <f t="shared" si="37"/>
        <v/>
      </c>
      <c r="M455">
        <v>130.90995280839797</v>
      </c>
      <c r="N455">
        <v>130.90995280839797</v>
      </c>
      <c r="O455" s="2">
        <f>IF(ISNUMBER(N455),SUMIFS(N$1:$N455,A$1:$A455,A455,G$1:$G455,G455,D$1:$D455,D455),"")</f>
        <v>992.4395050726165</v>
      </c>
      <c r="W455" s="2" t="str">
        <f t="shared" si="38"/>
        <v/>
      </c>
      <c r="Y455">
        <v>18.702770233154297</v>
      </c>
      <c r="Z455">
        <v>7.3778672218322754</v>
      </c>
      <c r="AA455">
        <v>75.829498291015625</v>
      </c>
      <c r="AB455">
        <v>25.232118606567383</v>
      </c>
      <c r="AC455">
        <v>84.147308349609375</v>
      </c>
      <c r="AD455">
        <v>18.080007553100586</v>
      </c>
      <c r="AE455" s="2">
        <f t="shared" si="39"/>
        <v>2.8928012084960937E-2</v>
      </c>
      <c r="AF455">
        <v>2.8928012084960937E-2</v>
      </c>
      <c r="AG455">
        <v>12.132719726562501</v>
      </c>
      <c r="AM455" s="2">
        <f t="shared" si="41"/>
        <v>3.7869999999999999</v>
      </c>
      <c r="AN455" s="2">
        <f>IF(ISNUMBER(AM455),SUMIFS($AM$1:AM455,$A$1:A455,A455,$G$1:G455,G455,$D$1:D455,D455),"")</f>
        <v>25.114999999999998</v>
      </c>
      <c r="AO455">
        <f t="shared" si="40"/>
        <v>14</v>
      </c>
    </row>
    <row r="456" spans="1:41" x14ac:dyDescent="0.25">
      <c r="A456" s="29" t="s">
        <v>28</v>
      </c>
      <c r="B456" s="30" t="s">
        <v>43</v>
      </c>
      <c r="C456" s="31">
        <v>42433</v>
      </c>
      <c r="D456">
        <v>1</v>
      </c>
      <c r="E456" t="s">
        <v>58</v>
      </c>
      <c r="G456" s="25" t="s">
        <v>75</v>
      </c>
      <c r="H456" t="s">
        <v>22</v>
      </c>
      <c r="I456">
        <v>2.7</v>
      </c>
      <c r="J456" s="2" t="s">
        <v>20</v>
      </c>
      <c r="K456" s="2" t="str">
        <f t="shared" si="37"/>
        <v/>
      </c>
      <c r="M456">
        <v>82.871975786245486</v>
      </c>
      <c r="N456">
        <v>82.871975786245486</v>
      </c>
      <c r="O456" s="2">
        <f>IF(ISNUMBER(N456),SUMIFS(N$1:$N456,A$1:$A456,A456,G$1:$G456,G456,D$1:$D456,D456),"")</f>
        <v>577.88978457142264</v>
      </c>
      <c r="W456" s="2" t="str">
        <f t="shared" si="38"/>
        <v/>
      </c>
      <c r="AE456" s="2">
        <f t="shared" si="39"/>
        <v>1.8682064819335938E-2</v>
      </c>
      <c r="AF456" s="26">
        <f>AVERAGE(AF459,AF464,AF471,)</f>
        <v>1.8682064819335938E-2</v>
      </c>
      <c r="AM456" s="2">
        <f t="shared" si="41"/>
        <v>1.548</v>
      </c>
      <c r="AN456" s="2">
        <f>IF(ISNUMBER(AM456),SUMIFS($AM$1:AM456,$A$1:A456,A456,$G$1:G456,G456,$D$1:D456,D456),"")</f>
        <v>13.077</v>
      </c>
      <c r="AO456">
        <f t="shared" si="40"/>
        <v>7</v>
      </c>
    </row>
    <row r="457" spans="1:41" x14ac:dyDescent="0.25">
      <c r="A457" s="29" t="s">
        <v>26</v>
      </c>
      <c r="B457" s="30" t="s">
        <v>43</v>
      </c>
      <c r="C457" s="31">
        <v>42433</v>
      </c>
      <c r="D457">
        <v>1</v>
      </c>
      <c r="E457" t="s">
        <v>59</v>
      </c>
      <c r="G457" s="25" t="s">
        <v>75</v>
      </c>
      <c r="H457" t="s">
        <v>22</v>
      </c>
      <c r="I457">
        <v>2.7</v>
      </c>
      <c r="J457" s="2" t="s">
        <v>20</v>
      </c>
      <c r="K457" s="2" t="str">
        <f t="shared" si="37"/>
        <v/>
      </c>
      <c r="M457">
        <v>60.533011919110756</v>
      </c>
      <c r="N457">
        <v>60.533011919110756</v>
      </c>
      <c r="O457" s="2">
        <f>IF(ISNUMBER(N457),SUMIFS(N$1:$N457,A$1:$A457,A457,G$1:$G457,G457,D$1:$D457,D457),"")</f>
        <v>547.00162548222931</v>
      </c>
      <c r="W457" s="2" t="str">
        <f t="shared" si="38"/>
        <v/>
      </c>
      <c r="AE457" s="2">
        <f t="shared" si="39"/>
        <v>2.4693951416015627E-2</v>
      </c>
      <c r="AF457" s="26">
        <f>AVERAGE(AF461,AF469,AF473)</f>
        <v>2.4693951416015627E-2</v>
      </c>
      <c r="AM457" s="2">
        <f t="shared" si="41"/>
        <v>1.4950000000000001</v>
      </c>
      <c r="AN457" s="2">
        <f>IF(ISNUMBER(AM457),SUMIFS($AM$1:AM457,$A$1:A457,A457,$G$1:G457,G457,$D$1:D457,D457),"")</f>
        <v>13.847000000000001</v>
      </c>
      <c r="AO457">
        <f t="shared" si="40"/>
        <v>7</v>
      </c>
    </row>
    <row r="458" spans="1:41" x14ac:dyDescent="0.25">
      <c r="A458" s="4" t="s">
        <v>24</v>
      </c>
      <c r="B458" t="s">
        <v>43</v>
      </c>
      <c r="C458" s="3">
        <v>42433</v>
      </c>
      <c r="D458">
        <v>2</v>
      </c>
      <c r="E458" t="s">
        <v>56</v>
      </c>
      <c r="G458" s="25" t="s">
        <v>75</v>
      </c>
      <c r="H458" t="s">
        <v>22</v>
      </c>
      <c r="I458">
        <v>2.7</v>
      </c>
      <c r="J458" s="2" t="s">
        <v>20</v>
      </c>
      <c r="K458" s="2" t="str">
        <f t="shared" si="37"/>
        <v/>
      </c>
      <c r="M458">
        <v>143.84211200820201</v>
      </c>
      <c r="N458">
        <v>143.84211200820201</v>
      </c>
      <c r="O458" s="2">
        <f>IF(ISNUMBER(N458),SUMIFS(N$1:$N458,A$1:$A458,A458,G$1:$G458,G458,D$1:$D458,D458),"")</f>
        <v>1129.5340550119536</v>
      </c>
      <c r="W458" s="2" t="str">
        <f t="shared" si="38"/>
        <v/>
      </c>
      <c r="Y458">
        <v>18.784694671630859</v>
      </c>
      <c r="Z458">
        <v>8.9555397033691406</v>
      </c>
      <c r="AA458">
        <v>74.419700622558594</v>
      </c>
      <c r="AB458">
        <v>27.715152740478516</v>
      </c>
      <c r="AC458">
        <v>86.471542358398438</v>
      </c>
      <c r="AD458">
        <v>21.062406539916992</v>
      </c>
      <c r="AE458" s="2">
        <f t="shared" si="39"/>
        <v>3.3699850463867184E-2</v>
      </c>
      <c r="AF458">
        <v>3.3699850463867184E-2</v>
      </c>
      <c r="AG458">
        <v>11.907152099609375</v>
      </c>
      <c r="AM458" s="2">
        <f t="shared" si="41"/>
        <v>4.8470000000000004</v>
      </c>
      <c r="AN458" s="2">
        <f>IF(ISNUMBER(AM458),SUMIFS($AM$1:AM458,$A$1:A458,A458,$G$1:G458,G458,$D$1:D458,D458),"")</f>
        <v>32.405000000000001</v>
      </c>
      <c r="AO458">
        <f t="shared" si="40"/>
        <v>14</v>
      </c>
    </row>
    <row r="459" spans="1:41" x14ac:dyDescent="0.25">
      <c r="A459" s="4" t="s">
        <v>28</v>
      </c>
      <c r="B459" t="s">
        <v>43</v>
      </c>
      <c r="C459" s="3">
        <v>42433</v>
      </c>
      <c r="D459">
        <v>2</v>
      </c>
      <c r="E459" t="s">
        <v>58</v>
      </c>
      <c r="G459" s="25" t="s">
        <v>75</v>
      </c>
      <c r="H459" t="s">
        <v>22</v>
      </c>
      <c r="I459">
        <v>2.7</v>
      </c>
      <c r="J459" s="2" t="s">
        <v>20</v>
      </c>
      <c r="K459" s="2" t="str">
        <f t="shared" si="37"/>
        <v/>
      </c>
      <c r="M459">
        <v>74.091589816347451</v>
      </c>
      <c r="N459">
        <v>74.091589816347451</v>
      </c>
      <c r="O459" s="2">
        <f>IF(ISNUMBER(N459),SUMIFS(N$1:$N459,A$1:$A459,A459,G$1:$G459,G459,D$1:$D459,D459),"")</f>
        <v>609.10771884416238</v>
      </c>
      <c r="W459" s="2" t="str">
        <f t="shared" si="38"/>
        <v/>
      </c>
      <c r="Y459">
        <v>20.191192626953125</v>
      </c>
      <c r="Z459">
        <v>7.9321150779724121</v>
      </c>
      <c r="AA459">
        <v>72.615127563476563</v>
      </c>
      <c r="AB459">
        <v>28.853160858154297</v>
      </c>
      <c r="AC459">
        <v>84.839569091796875</v>
      </c>
      <c r="AD459">
        <v>16.471347808837891</v>
      </c>
      <c r="AE459" s="2">
        <f t="shared" si="39"/>
        <v>2.6354156494140624E-2</v>
      </c>
      <c r="AF459">
        <v>2.6354156494140624E-2</v>
      </c>
      <c r="AG459">
        <v>11.618420410156251</v>
      </c>
      <c r="AM459" s="2">
        <f t="shared" si="41"/>
        <v>1.9530000000000001</v>
      </c>
      <c r="AN459" s="2">
        <f>IF(ISNUMBER(AM459),SUMIFS($AM$1:AM459,$A$1:A459,A459,$G$1:G459,G459,$D$1:D459,D459),"")</f>
        <v>14.791</v>
      </c>
      <c r="AO459">
        <f t="shared" si="40"/>
        <v>14</v>
      </c>
    </row>
    <row r="460" spans="1:41" x14ac:dyDescent="0.25">
      <c r="A460" s="4" t="s">
        <v>27</v>
      </c>
      <c r="B460" t="s">
        <v>43</v>
      </c>
      <c r="C460" s="3">
        <v>42433</v>
      </c>
      <c r="D460">
        <v>2</v>
      </c>
      <c r="E460" t="s">
        <v>57</v>
      </c>
      <c r="G460" s="25" t="s">
        <v>75</v>
      </c>
      <c r="H460" t="s">
        <v>22</v>
      </c>
      <c r="I460">
        <v>2.7</v>
      </c>
      <c r="J460" s="2" t="s">
        <v>20</v>
      </c>
      <c r="K460" s="2" t="str">
        <f t="shared" si="37"/>
        <v/>
      </c>
      <c r="M460">
        <v>133.7908142644618</v>
      </c>
      <c r="N460">
        <v>133.7908142644618</v>
      </c>
      <c r="O460" s="2">
        <f>IF(ISNUMBER(N460),SUMIFS(N$1:$N460,A$1:$A460,A460,G$1:$G460,G460,D$1:$D460,D460),"")</f>
        <v>1113.2128678183503</v>
      </c>
      <c r="W460" s="2" t="str">
        <f t="shared" si="38"/>
        <v/>
      </c>
      <c r="Y460">
        <v>19.106590270996094</v>
      </c>
      <c r="Z460">
        <v>6.3536701202392578</v>
      </c>
      <c r="AA460">
        <v>73.652397155761719</v>
      </c>
      <c r="AB460">
        <v>27.087469100952148</v>
      </c>
      <c r="AC460">
        <v>84.765975952148438</v>
      </c>
      <c r="AD460">
        <v>16.940464019775391</v>
      </c>
      <c r="AE460" s="2">
        <f t="shared" si="39"/>
        <v>2.7104742431640627E-2</v>
      </c>
      <c r="AF460">
        <v>2.7104742431640627E-2</v>
      </c>
      <c r="AG460">
        <v>11.784383544921875</v>
      </c>
      <c r="AM460" s="2">
        <f t="shared" si="41"/>
        <v>3.6259999999999999</v>
      </c>
      <c r="AN460" s="2">
        <f>IF(ISNUMBER(AM460),SUMIFS($AM$1:AM460,$A$1:A460,A460,$G$1:G460,G460,$D$1:D460,D460),"")</f>
        <v>29.793000000000003</v>
      </c>
      <c r="AO460">
        <f t="shared" si="40"/>
        <v>14</v>
      </c>
    </row>
    <row r="461" spans="1:41" x14ac:dyDescent="0.25">
      <c r="A461" s="4" t="s">
        <v>26</v>
      </c>
      <c r="B461" t="s">
        <v>43</v>
      </c>
      <c r="C461" s="3">
        <v>42433</v>
      </c>
      <c r="D461">
        <v>2</v>
      </c>
      <c r="E461" t="s">
        <v>59</v>
      </c>
      <c r="G461" s="25" t="s">
        <v>75</v>
      </c>
      <c r="H461" t="s">
        <v>22</v>
      </c>
      <c r="I461">
        <v>2.7</v>
      </c>
      <c r="J461" s="2" t="s">
        <v>20</v>
      </c>
      <c r="K461" s="2" t="str">
        <f t="shared" si="37"/>
        <v/>
      </c>
      <c r="M461">
        <v>90.161793580810297</v>
      </c>
      <c r="N461">
        <v>90.161793580810297</v>
      </c>
      <c r="O461" s="2">
        <f>IF(ISNUMBER(N461),SUMIFS(N$1:$N461,A$1:$A461,A461,G$1:$G461,G461,D$1:$D461,D461),"")</f>
        <v>754.54895975203954</v>
      </c>
      <c r="W461" s="2" t="str">
        <f t="shared" si="38"/>
        <v/>
      </c>
      <c r="Y461">
        <v>19.628650665283203</v>
      </c>
      <c r="Z461">
        <v>6.7710418701171875</v>
      </c>
      <c r="AA461">
        <v>73.122474670410156</v>
      </c>
      <c r="AB461">
        <v>27.992202758789063</v>
      </c>
      <c r="AC461">
        <v>84.234298706054688</v>
      </c>
      <c r="AD461">
        <v>15.901529312133789</v>
      </c>
      <c r="AE461" s="2">
        <f t="shared" si="39"/>
        <v>2.5442446899414061E-2</v>
      </c>
      <c r="AF461">
        <v>2.5442446899414061E-2</v>
      </c>
      <c r="AG461">
        <v>11.699595947265625</v>
      </c>
      <c r="AM461" s="2">
        <f t="shared" si="41"/>
        <v>2.294</v>
      </c>
      <c r="AN461" s="2">
        <f>IF(ISNUMBER(AM461),SUMIFS($AM$1:AM461,$A$1:A461,A461,$G$1:G461,G461,$D$1:D461,D461),"")</f>
        <v>18.038</v>
      </c>
      <c r="AO461">
        <f t="shared" si="40"/>
        <v>14</v>
      </c>
    </row>
    <row r="462" spans="1:41" x14ac:dyDescent="0.25">
      <c r="A462" s="4" t="s">
        <v>23</v>
      </c>
      <c r="B462" t="s">
        <v>43</v>
      </c>
      <c r="C462" s="3">
        <v>42433</v>
      </c>
      <c r="D462">
        <v>2</v>
      </c>
      <c r="E462" t="s">
        <v>55</v>
      </c>
      <c r="G462" s="25" t="s">
        <v>75</v>
      </c>
      <c r="H462" t="s">
        <v>22</v>
      </c>
      <c r="I462">
        <v>2.7</v>
      </c>
      <c r="J462" s="2" t="s">
        <v>20</v>
      </c>
      <c r="K462" s="2" t="str">
        <f t="shared" si="37"/>
        <v/>
      </c>
      <c r="M462">
        <v>115.57640837451933</v>
      </c>
      <c r="N462">
        <v>115.57640837451933</v>
      </c>
      <c r="O462" s="2">
        <f>IF(ISNUMBER(N462),SUMIFS(N$1:$N462,A$1:$A462,A462,G$1:$G462,G462,D$1:$D462,D462),"")</f>
        <v>932.85375056609064</v>
      </c>
      <c r="W462" s="2" t="str">
        <f t="shared" si="38"/>
        <v/>
      </c>
      <c r="Y462">
        <v>19.655563354492188</v>
      </c>
      <c r="Z462">
        <v>6.8938970565795898</v>
      </c>
      <c r="AA462">
        <v>73.66876220703125</v>
      </c>
      <c r="AB462">
        <v>26.550073623657227</v>
      </c>
      <c r="AC462">
        <v>84.378036499023438</v>
      </c>
      <c r="AD462">
        <v>15.891202926635742</v>
      </c>
      <c r="AE462" s="2">
        <f t="shared" si="39"/>
        <v>2.5425924682617188E-2</v>
      </c>
      <c r="AF462">
        <v>2.5425924682617188E-2</v>
      </c>
      <c r="AG462">
        <v>11.787001953124999</v>
      </c>
      <c r="AM462" s="2">
        <f t="shared" si="41"/>
        <v>2.9390000000000001</v>
      </c>
      <c r="AN462" s="2">
        <f>IF(ISNUMBER(AM462),SUMIFS($AM$1:AM462,$A$1:A462,A462,$G$1:G462,G462,$D$1:D462,D462),"")</f>
        <v>22.454999999999998</v>
      </c>
      <c r="AO462">
        <f t="shared" si="40"/>
        <v>14</v>
      </c>
    </row>
    <row r="463" spans="1:41" x14ac:dyDescent="0.25">
      <c r="A463" s="4" t="s">
        <v>25</v>
      </c>
      <c r="B463" t="s">
        <v>43</v>
      </c>
      <c r="C463" s="3">
        <v>42433</v>
      </c>
      <c r="D463">
        <v>2</v>
      </c>
      <c r="E463" t="s">
        <v>54</v>
      </c>
      <c r="G463" s="25" t="s">
        <v>75</v>
      </c>
      <c r="H463" t="s">
        <v>22</v>
      </c>
      <c r="I463">
        <v>2.7</v>
      </c>
      <c r="J463" s="2" t="s">
        <v>20</v>
      </c>
      <c r="K463" s="2" t="str">
        <f t="shared" si="37"/>
        <v/>
      </c>
      <c r="M463">
        <v>89.784012778665172</v>
      </c>
      <c r="N463">
        <v>89.784012778665172</v>
      </c>
      <c r="O463" s="2">
        <f>IF(ISNUMBER(N463),SUMIFS(N$1:$N463,A$1:$A463,A463,G$1:$G463,G463,D$1:$D463,D463),"")</f>
        <v>741.29184689076021</v>
      </c>
      <c r="W463" s="2" t="str">
        <f t="shared" si="38"/>
        <v/>
      </c>
      <c r="Y463">
        <v>20.550861358642578</v>
      </c>
      <c r="Z463">
        <v>8.1326484680175781</v>
      </c>
      <c r="AA463">
        <v>72.740234375</v>
      </c>
      <c r="AB463">
        <v>28.857717514038086</v>
      </c>
      <c r="AC463">
        <v>85.565727233886719</v>
      </c>
      <c r="AD463">
        <v>16.013442993164063</v>
      </c>
      <c r="AE463" s="2">
        <f t="shared" si="39"/>
        <v>2.5621508789062501E-2</v>
      </c>
      <c r="AF463">
        <v>2.5621508789062501E-2</v>
      </c>
      <c r="AG463">
        <v>11.6384375</v>
      </c>
      <c r="AM463" s="2">
        <f t="shared" si="41"/>
        <v>2.2999999999999998</v>
      </c>
      <c r="AN463" s="2">
        <f>IF(ISNUMBER(AM463),SUMIFS($AM$1:AM463,$A$1:A463,A463,$G$1:G463,G463,$D$1:D463,D463),"")</f>
        <v>18.709</v>
      </c>
      <c r="AO463">
        <f t="shared" si="40"/>
        <v>14</v>
      </c>
    </row>
    <row r="464" spans="1:41" x14ac:dyDescent="0.25">
      <c r="A464" s="4" t="s">
        <v>28</v>
      </c>
      <c r="B464" t="s">
        <v>43</v>
      </c>
      <c r="C464" s="3">
        <v>42433</v>
      </c>
      <c r="D464">
        <v>3</v>
      </c>
      <c r="E464" t="s">
        <v>58</v>
      </c>
      <c r="G464" s="25" t="s">
        <v>75</v>
      </c>
      <c r="H464" t="s">
        <v>22</v>
      </c>
      <c r="I464">
        <v>2.7</v>
      </c>
      <c r="J464" s="2" t="s">
        <v>20</v>
      </c>
      <c r="K464" s="2" t="str">
        <f t="shared" si="37"/>
        <v/>
      </c>
      <c r="M464">
        <v>74.031292500308297</v>
      </c>
      <c r="N464">
        <v>74.031292500308297</v>
      </c>
      <c r="O464" s="2">
        <f>IF(ISNUMBER(N464),SUMIFS(N$1:$N464,A$1:$A464,A464,G$1:$G464,G464,D$1:$D464,D464),"")</f>
        <v>594.71341822585032</v>
      </c>
      <c r="W464" s="2" t="str">
        <f t="shared" si="38"/>
        <v/>
      </c>
      <c r="Y464">
        <v>18.768280029296875</v>
      </c>
      <c r="Z464">
        <v>9.3617315292358398</v>
      </c>
      <c r="AA464">
        <v>74.207244873046875</v>
      </c>
      <c r="AB464">
        <v>28.807861328125</v>
      </c>
      <c r="AC464">
        <v>85.155158996582031</v>
      </c>
      <c r="AD464">
        <v>15.506664276123047</v>
      </c>
      <c r="AE464" s="2">
        <f t="shared" si="39"/>
        <v>2.4810662841796876E-2</v>
      </c>
      <c r="AF464">
        <v>2.4810662841796876E-2</v>
      </c>
      <c r="AG464">
        <v>11.8731591796875</v>
      </c>
      <c r="AM464" s="2">
        <f t="shared" si="41"/>
        <v>1.837</v>
      </c>
      <c r="AN464" s="2">
        <f>IF(ISNUMBER(AM464),SUMIFS($AM$1:AM464,$A$1:A464,A464,$G$1:G464,G464,$D$1:D464,D464),"")</f>
        <v>13.43</v>
      </c>
      <c r="AO464">
        <f t="shared" si="40"/>
        <v>14</v>
      </c>
    </row>
    <row r="465" spans="1:41" x14ac:dyDescent="0.25">
      <c r="A465" s="4" t="s">
        <v>25</v>
      </c>
      <c r="B465" t="s">
        <v>43</v>
      </c>
      <c r="C465" s="3">
        <v>42433</v>
      </c>
      <c r="D465">
        <v>3</v>
      </c>
      <c r="E465" t="s">
        <v>54</v>
      </c>
      <c r="G465" s="25" t="s">
        <v>75</v>
      </c>
      <c r="H465" t="s">
        <v>22</v>
      </c>
      <c r="I465">
        <v>2.7</v>
      </c>
      <c r="J465" s="2" t="s">
        <v>20</v>
      </c>
      <c r="K465" s="2" t="str">
        <f t="shared" si="37"/>
        <v/>
      </c>
      <c r="M465">
        <v>56.509123275478416</v>
      </c>
      <c r="N465">
        <v>56.509123275478416</v>
      </c>
      <c r="O465" s="2">
        <f>IF(ISNUMBER(N465),SUMIFS(N$1:$N465,A$1:$A465,A465,G$1:$G465,G465,D$1:$D465,D465),"")</f>
        <v>465.69766646608787</v>
      </c>
      <c r="W465" s="2" t="str">
        <f t="shared" si="38"/>
        <v/>
      </c>
      <c r="Y465">
        <v>19.528095245361328</v>
      </c>
      <c r="Z465">
        <v>7.8950710296630859</v>
      </c>
      <c r="AA465">
        <v>72.942543029785156</v>
      </c>
      <c r="AB465">
        <v>27.598812103271484</v>
      </c>
      <c r="AC465">
        <v>84.262374877929688</v>
      </c>
      <c r="AD465">
        <v>15.555559158325195</v>
      </c>
      <c r="AE465" s="2">
        <f t="shared" si="39"/>
        <v>2.4888894653320309E-2</v>
      </c>
      <c r="AF465">
        <v>2.4888894653320309E-2</v>
      </c>
      <c r="AG465">
        <v>11.670806884765625</v>
      </c>
      <c r="AM465" s="2">
        <f t="shared" si="41"/>
        <v>1.4059999999999999</v>
      </c>
      <c r="AN465" s="2">
        <f>IF(ISNUMBER(AM465),SUMIFS($AM$1:AM465,$A$1:A465,A465,$G$1:G465,G465,$D$1:D465,D465),"")</f>
        <v>10.832000000000001</v>
      </c>
      <c r="AO465">
        <f t="shared" si="40"/>
        <v>14</v>
      </c>
    </row>
    <row r="466" spans="1:41" x14ac:dyDescent="0.25">
      <c r="A466" s="4" t="s">
        <v>27</v>
      </c>
      <c r="B466" t="s">
        <v>43</v>
      </c>
      <c r="C466" s="3">
        <v>42433</v>
      </c>
      <c r="D466">
        <v>3</v>
      </c>
      <c r="E466" t="s">
        <v>57</v>
      </c>
      <c r="G466" s="25" t="s">
        <v>75</v>
      </c>
      <c r="H466" t="s">
        <v>22</v>
      </c>
      <c r="I466">
        <v>2.7</v>
      </c>
      <c r="J466" s="2" t="s">
        <v>20</v>
      </c>
      <c r="K466" s="2" t="str">
        <f t="shared" si="37"/>
        <v/>
      </c>
      <c r="M466">
        <v>124.41471571906354</v>
      </c>
      <c r="N466">
        <v>124.41471571906354</v>
      </c>
      <c r="O466" s="2">
        <f>IF(ISNUMBER(N466),SUMIFS(N$1:$N466,A$1:$A466,A466,G$1:$G466,G466,D$1:$D466,D466),"")</f>
        <v>930.18153197691527</v>
      </c>
      <c r="W466" s="2" t="str">
        <f t="shared" si="38"/>
        <v/>
      </c>
      <c r="Y466">
        <v>19.248895645141602</v>
      </c>
      <c r="Z466">
        <v>8.1090736389160156</v>
      </c>
      <c r="AA466">
        <v>75.090118408203125</v>
      </c>
      <c r="AB466">
        <v>27.55169677734375</v>
      </c>
      <c r="AC466">
        <v>85.693450927734375</v>
      </c>
      <c r="AD466">
        <v>17.82000732421875</v>
      </c>
      <c r="AE466" s="2">
        <f t="shared" si="39"/>
        <v>2.8512011718750001E-2</v>
      </c>
      <c r="AF466">
        <v>2.8512011718750001E-2</v>
      </c>
      <c r="AG466">
        <v>12.014418945312499</v>
      </c>
      <c r="AM466" s="2">
        <f t="shared" si="41"/>
        <v>3.5470000000000002</v>
      </c>
      <c r="AN466" s="2">
        <f>IF(ISNUMBER(AM466),SUMIFS($AM$1:AM466,$A$1:A466,A466,$G$1:G466,G466,$D$1:D466,D466),"")</f>
        <v>22.198999999999998</v>
      </c>
      <c r="AO466">
        <f t="shared" si="40"/>
        <v>14</v>
      </c>
    </row>
    <row r="467" spans="1:41" x14ac:dyDescent="0.25">
      <c r="A467" s="4" t="s">
        <v>23</v>
      </c>
      <c r="B467" t="s">
        <v>43</v>
      </c>
      <c r="C467" s="3">
        <v>42433</v>
      </c>
      <c r="D467">
        <v>3</v>
      </c>
      <c r="E467" t="s">
        <v>55</v>
      </c>
      <c r="G467" s="25" t="s">
        <v>75</v>
      </c>
      <c r="H467" t="s">
        <v>22</v>
      </c>
      <c r="I467">
        <v>2.7</v>
      </c>
      <c r="J467" s="2" t="s">
        <v>20</v>
      </c>
      <c r="K467" s="2" t="str">
        <f t="shared" si="37"/>
        <v/>
      </c>
      <c r="M467">
        <v>126.14581343521172</v>
      </c>
      <c r="N467">
        <v>126.14581343521172</v>
      </c>
      <c r="O467" s="2">
        <f>IF(ISNUMBER(N467),SUMIFS(N$1:$N467,A$1:$A467,A467,G$1:$G467,G467,D$1:$D467,D467),"")</f>
        <v>869.75979770932304</v>
      </c>
      <c r="W467" s="2" t="str">
        <f t="shared" si="38"/>
        <v/>
      </c>
      <c r="Y467">
        <v>19.71696662902832</v>
      </c>
      <c r="Z467">
        <v>7.3037610054016113</v>
      </c>
      <c r="AA467">
        <v>74.328666687011719</v>
      </c>
      <c r="AB467">
        <v>27.416515350341797</v>
      </c>
      <c r="AC467">
        <v>85.472824096679688</v>
      </c>
      <c r="AD467">
        <v>15.87492847442627</v>
      </c>
      <c r="AE467" s="2">
        <f t="shared" si="39"/>
        <v>2.5399885559082031E-2</v>
      </c>
      <c r="AF467">
        <v>2.5399885559082031E-2</v>
      </c>
      <c r="AG467">
        <v>11.892586669921876</v>
      </c>
      <c r="AM467" s="2">
        <f t="shared" si="41"/>
        <v>3.2040000000000002</v>
      </c>
      <c r="AN467" s="2">
        <f>IF(ISNUMBER(AM467),SUMIFS($AM$1:AM467,$A$1:A467,A467,$G$1:G467,G467,$D$1:D467,D467),"")</f>
        <v>19.887999999999998</v>
      </c>
      <c r="AO467">
        <f t="shared" si="40"/>
        <v>14</v>
      </c>
    </row>
    <row r="468" spans="1:41" x14ac:dyDescent="0.25">
      <c r="A468" s="4" t="s">
        <v>24</v>
      </c>
      <c r="B468" t="s">
        <v>43</v>
      </c>
      <c r="C468" s="3">
        <v>42433</v>
      </c>
      <c r="D468">
        <v>3</v>
      </c>
      <c r="E468" t="s">
        <v>56</v>
      </c>
      <c r="G468" s="25" t="s">
        <v>75</v>
      </c>
      <c r="H468" t="s">
        <v>22</v>
      </c>
      <c r="I468">
        <v>2.7</v>
      </c>
      <c r="J468" s="2" t="s">
        <v>20</v>
      </c>
      <c r="K468" s="2" t="str">
        <f t="shared" si="37"/>
        <v/>
      </c>
      <c r="M468">
        <v>128.7531250322904</v>
      </c>
      <c r="N468">
        <v>128.7531250322904</v>
      </c>
      <c r="O468" s="2">
        <f>IF(ISNUMBER(N468),SUMIFS(N$1:$N468,A$1:$A468,A468,G$1:$G468,G468,D$1:$D468,D468),"")</f>
        <v>1251.9759889023335</v>
      </c>
      <c r="W468" s="2" t="str">
        <f t="shared" si="38"/>
        <v/>
      </c>
      <c r="Y468">
        <v>18.541965484619141</v>
      </c>
      <c r="Z468">
        <v>9.2369441986083984</v>
      </c>
      <c r="AA468">
        <v>75.807098388671875</v>
      </c>
      <c r="AB468">
        <v>27.046836853027344</v>
      </c>
      <c r="AC468">
        <v>86.30853271484375</v>
      </c>
      <c r="AD468">
        <v>19.483617782592773</v>
      </c>
      <c r="AE468" s="2">
        <f t="shared" si="39"/>
        <v>3.1173788452148438E-2</v>
      </c>
      <c r="AF468">
        <v>3.1173788452148438E-2</v>
      </c>
      <c r="AG468">
        <v>12.129135742187501</v>
      </c>
      <c r="AM468" s="2">
        <f t="shared" si="41"/>
        <v>4.0140000000000002</v>
      </c>
      <c r="AN468" s="2">
        <f>IF(ISNUMBER(AM468),SUMIFS($AM$1:AM468,$A$1:A468,A468,$G$1:G468,G468,$D$1:D468,D468),"")</f>
        <v>34.499000000000002</v>
      </c>
      <c r="AO468">
        <f t="shared" si="40"/>
        <v>14</v>
      </c>
    </row>
    <row r="469" spans="1:41" x14ac:dyDescent="0.25">
      <c r="A469" s="4" t="s">
        <v>26</v>
      </c>
      <c r="B469" t="s">
        <v>43</v>
      </c>
      <c r="C469" s="3">
        <v>42433</v>
      </c>
      <c r="D469">
        <v>3</v>
      </c>
      <c r="E469" t="s">
        <v>59</v>
      </c>
      <c r="G469" s="25" t="s">
        <v>75</v>
      </c>
      <c r="H469" t="s">
        <v>22</v>
      </c>
      <c r="I469">
        <v>2.7</v>
      </c>
      <c r="J469" s="2" t="s">
        <v>20</v>
      </c>
      <c r="K469" s="2" t="str">
        <f t="shared" si="37"/>
        <v/>
      </c>
      <c r="M469">
        <v>97.556235728513812</v>
      </c>
      <c r="N469">
        <v>97.556235728513812</v>
      </c>
      <c r="O469" s="2">
        <f>IF(ISNUMBER(N469),SUMIFS(N$1:$N469,A$1:$A469,A469,G$1:$G469,G469,D$1:$D469,D469),"")</f>
        <v>774.91224858863416</v>
      </c>
      <c r="W469" s="2" t="str">
        <f t="shared" si="38"/>
        <v/>
      </c>
      <c r="Y469">
        <v>18.456401824951172</v>
      </c>
      <c r="Z469">
        <v>7.8618488311767578</v>
      </c>
      <c r="AA469">
        <v>76.242027282714844</v>
      </c>
      <c r="AB469">
        <v>26.410877227783203</v>
      </c>
      <c r="AC469">
        <v>85.664703369140625</v>
      </c>
      <c r="AD469">
        <v>15.967313766479492</v>
      </c>
      <c r="AE469" s="2">
        <f t="shared" si="39"/>
        <v>2.5547702026367188E-2</v>
      </c>
      <c r="AF469">
        <v>2.5547702026367188E-2</v>
      </c>
      <c r="AG469">
        <v>12.198724365234375</v>
      </c>
      <c r="AM469" s="2">
        <f t="shared" si="41"/>
        <v>2.492</v>
      </c>
      <c r="AN469" s="2">
        <f>IF(ISNUMBER(AM469),SUMIFS($AM$1:AM469,$A$1:A469,A469,$G$1:G469,G469,$D$1:D469,D469),"")</f>
        <v>18.03</v>
      </c>
      <c r="AO469">
        <f t="shared" si="40"/>
        <v>14</v>
      </c>
    </row>
    <row r="470" spans="1:41" x14ac:dyDescent="0.25">
      <c r="A470" s="4" t="s">
        <v>27</v>
      </c>
      <c r="B470" t="s">
        <v>43</v>
      </c>
      <c r="C470" s="3">
        <v>42433</v>
      </c>
      <c r="D470">
        <v>4</v>
      </c>
      <c r="E470" t="s">
        <v>57</v>
      </c>
      <c r="G470" s="25" t="s">
        <v>75</v>
      </c>
      <c r="H470" t="s">
        <v>22</v>
      </c>
      <c r="I470">
        <v>2.7</v>
      </c>
      <c r="J470" s="2" t="s">
        <v>20</v>
      </c>
      <c r="K470" s="2" t="str">
        <f t="shared" si="37"/>
        <v/>
      </c>
      <c r="M470">
        <v>121.41055766433408</v>
      </c>
      <c r="N470">
        <v>121.41055766433408</v>
      </c>
      <c r="O470" s="2">
        <f>IF(ISNUMBER(N470),SUMIFS(N$1:$N470,A$1:$A470,A470,G$1:$G470,G470,D$1:$D470,D470),"")</f>
        <v>1142.7732374661805</v>
      </c>
      <c r="W470" s="2" t="str">
        <f t="shared" si="38"/>
        <v/>
      </c>
      <c r="Y470">
        <v>18.554817199707031</v>
      </c>
      <c r="Z470">
        <v>7.790773868560791</v>
      </c>
      <c r="AA470">
        <v>74.696922302246094</v>
      </c>
      <c r="AB470">
        <v>26.917802810668945</v>
      </c>
      <c r="AC470">
        <v>85.966903686523438</v>
      </c>
      <c r="AD470">
        <v>16.225799560546875</v>
      </c>
      <c r="AE470" s="2">
        <f t="shared" si="39"/>
        <v>2.5961279296875001E-2</v>
      </c>
      <c r="AF470">
        <v>2.5961279296875001E-2</v>
      </c>
      <c r="AG470">
        <v>11.951507568359375</v>
      </c>
      <c r="AM470" s="2">
        <f t="shared" si="41"/>
        <v>3.1520000000000001</v>
      </c>
      <c r="AN470" s="2">
        <f>IF(ISNUMBER(AM470),SUMIFS($AM$1:AM470,$A$1:A470,A470,$G$1:G470,G470,$D$1:D470,D470),"")</f>
        <v>26.78</v>
      </c>
      <c r="AO470">
        <f t="shared" si="40"/>
        <v>14</v>
      </c>
    </row>
    <row r="471" spans="1:41" x14ac:dyDescent="0.25">
      <c r="A471" s="4" t="s">
        <v>28</v>
      </c>
      <c r="B471" t="s">
        <v>43</v>
      </c>
      <c r="C471" s="3">
        <v>42433</v>
      </c>
      <c r="D471">
        <v>4</v>
      </c>
      <c r="E471" t="s">
        <v>58</v>
      </c>
      <c r="G471" s="25" t="s">
        <v>75</v>
      </c>
      <c r="H471" t="s">
        <v>22</v>
      </c>
      <c r="I471">
        <v>2.7</v>
      </c>
      <c r="J471" s="2" t="s">
        <v>20</v>
      </c>
      <c r="K471" s="2" t="str">
        <f t="shared" si="37"/>
        <v/>
      </c>
      <c r="M471">
        <v>51.219442295016187</v>
      </c>
      <c r="N471">
        <v>51.219442295016187</v>
      </c>
      <c r="O471" s="2">
        <f>IF(ISNUMBER(N471),SUMIFS(N$1:$N471,A$1:$A471,A471,G$1:$G471,G471,D$1:$D471,D471),"")</f>
        <v>436.92080813496995</v>
      </c>
      <c r="W471" s="2" t="str">
        <f t="shared" si="38"/>
        <v/>
      </c>
      <c r="Y471">
        <v>20.667289733886719</v>
      </c>
      <c r="Z471">
        <v>9.0490016937255859</v>
      </c>
      <c r="AA471">
        <v>71.819854736328125</v>
      </c>
      <c r="AB471">
        <v>29.442760467529297</v>
      </c>
      <c r="AC471">
        <v>85.157440185546875</v>
      </c>
      <c r="AD471">
        <v>14.727149963378906</v>
      </c>
      <c r="AE471" s="2">
        <f t="shared" si="39"/>
        <v>2.3563439941406247E-2</v>
      </c>
      <c r="AF471">
        <v>2.3563439941406247E-2</v>
      </c>
      <c r="AG471">
        <v>11.4911767578125</v>
      </c>
      <c r="AM471" s="2">
        <f t="shared" si="41"/>
        <v>1.2070000000000001</v>
      </c>
      <c r="AN471" s="2">
        <f>IF(ISNUMBER(AM471),SUMIFS($AM$1:AM471,$A$1:A471,A471,$G$1:G471,G471,$D$1:D471,D471),"")</f>
        <v>9.5750000000000011</v>
      </c>
      <c r="AO471">
        <f t="shared" si="40"/>
        <v>14</v>
      </c>
    </row>
    <row r="472" spans="1:41" x14ac:dyDescent="0.25">
      <c r="A472" s="4" t="s">
        <v>24</v>
      </c>
      <c r="B472" t="s">
        <v>43</v>
      </c>
      <c r="C472" s="3">
        <v>42433</v>
      </c>
      <c r="D472">
        <v>4</v>
      </c>
      <c r="E472" t="s">
        <v>56</v>
      </c>
      <c r="G472" s="25" t="s">
        <v>75</v>
      </c>
      <c r="H472" t="s">
        <v>22</v>
      </c>
      <c r="I472">
        <v>2.7</v>
      </c>
      <c r="J472" s="2" t="s">
        <v>20</v>
      </c>
      <c r="K472" s="2" t="str">
        <f t="shared" si="37"/>
        <v/>
      </c>
      <c r="M472">
        <v>116.19069333834747</v>
      </c>
      <c r="N472">
        <v>116.19069333834747</v>
      </c>
      <c r="O472" s="2">
        <f>IF(ISNUMBER(N472),SUMIFS(N$1:$N472,A$1:$A472,A472,G$1:$G472,G472,D$1:$D472,D472),"")</f>
        <v>1004.6615188500526</v>
      </c>
      <c r="W472" s="2" t="str">
        <f t="shared" si="38"/>
        <v/>
      </c>
      <c r="Y472">
        <v>17.625907897949219</v>
      </c>
      <c r="Z472">
        <v>10.838944435119629</v>
      </c>
      <c r="AA472">
        <v>76.749595642089844</v>
      </c>
      <c r="AB472">
        <v>25.783607482910156</v>
      </c>
      <c r="AC472">
        <v>85.790298461914063</v>
      </c>
      <c r="AD472">
        <v>20.926361083984375</v>
      </c>
      <c r="AE472" s="2">
        <f t="shared" si="39"/>
        <v>3.3482177734375E-2</v>
      </c>
      <c r="AF472">
        <v>3.3482177734375E-2</v>
      </c>
      <c r="AG472">
        <v>12.279935302734375</v>
      </c>
      <c r="AM472" s="2">
        <f t="shared" si="41"/>
        <v>3.89</v>
      </c>
      <c r="AN472" s="2">
        <f>IF(ISNUMBER(AM472),SUMIFS($AM$1:AM472,$A$1:A472,A472,$G$1:G472,G472,$D$1:D472,D472),"")</f>
        <v>26.779000000000003</v>
      </c>
      <c r="AO472">
        <f t="shared" si="40"/>
        <v>14</v>
      </c>
    </row>
    <row r="473" spans="1:41" x14ac:dyDescent="0.25">
      <c r="A473" s="4" t="s">
        <v>26</v>
      </c>
      <c r="B473" t="s">
        <v>43</v>
      </c>
      <c r="C473" s="3">
        <v>42433</v>
      </c>
      <c r="D473">
        <v>4</v>
      </c>
      <c r="E473" t="s">
        <v>59</v>
      </c>
      <c r="G473" s="25" t="s">
        <v>75</v>
      </c>
      <c r="H473" t="s">
        <v>22</v>
      </c>
      <c r="I473">
        <v>2.7</v>
      </c>
      <c r="J473" s="2" t="s">
        <v>20</v>
      </c>
      <c r="K473" s="2" t="str">
        <f t="shared" si="37"/>
        <v/>
      </c>
      <c r="M473">
        <v>73.068030461348357</v>
      </c>
      <c r="N473">
        <v>73.068030461348357</v>
      </c>
      <c r="O473" s="2">
        <f>IF(ISNUMBER(N473),SUMIFS(N$1:$N473,A$1:$A473,A473,G$1:$G473,G473,D$1:$D473,D473),"")</f>
        <v>552.45240994201322</v>
      </c>
      <c r="W473" s="2" t="str">
        <f t="shared" si="38"/>
        <v/>
      </c>
      <c r="Y473">
        <v>20.06251335144043</v>
      </c>
      <c r="Z473">
        <v>8.5117912292480469</v>
      </c>
      <c r="AA473">
        <v>72.960983276367188</v>
      </c>
      <c r="AB473">
        <v>29.616950988769531</v>
      </c>
      <c r="AC473">
        <v>85.723716735839844</v>
      </c>
      <c r="AD473">
        <v>14.432315826416016</v>
      </c>
      <c r="AE473" s="2">
        <f t="shared" si="39"/>
        <v>2.3091705322265624E-2</v>
      </c>
      <c r="AF473">
        <v>2.3091705322265624E-2</v>
      </c>
      <c r="AG473">
        <v>11.67375732421875</v>
      </c>
      <c r="AM473" s="2">
        <f t="shared" si="41"/>
        <v>1.6870000000000001</v>
      </c>
      <c r="AN473" s="2">
        <f>IF(ISNUMBER(AM473),SUMIFS($AM$1:AM473,$A$1:A473,A473,$G$1:G473,G473,$D$1:D473,D473),"")</f>
        <v>12.267000000000001</v>
      </c>
      <c r="AO473">
        <f t="shared" si="40"/>
        <v>14</v>
      </c>
    </row>
    <row r="474" spans="1:41" x14ac:dyDescent="0.25">
      <c r="A474" s="4" t="s">
        <v>23</v>
      </c>
      <c r="B474" t="s">
        <v>43</v>
      </c>
      <c r="C474" s="3">
        <v>42433</v>
      </c>
      <c r="D474">
        <v>4</v>
      </c>
      <c r="E474" t="s">
        <v>55</v>
      </c>
      <c r="G474" s="25" t="s">
        <v>75</v>
      </c>
      <c r="H474" t="s">
        <v>22</v>
      </c>
      <c r="I474">
        <v>2.7</v>
      </c>
      <c r="J474" s="2" t="s">
        <v>20</v>
      </c>
      <c r="K474" s="2" t="str">
        <f t="shared" ref="K474:K537" si="42">IF(ISNUMBER(L474),L474*10,"")</f>
        <v/>
      </c>
      <c r="M474">
        <v>91.532235550624435</v>
      </c>
      <c r="N474">
        <v>91.532235550624435</v>
      </c>
      <c r="O474" s="2">
        <f>IF(ISNUMBER(N474),SUMIFS(N$1:$N474,A$1:$A474,A474,G$1:$G474,G474,D$1:$D474,D474),"")</f>
        <v>798.81723454064922</v>
      </c>
      <c r="W474" s="2" t="str">
        <f t="shared" ref="W474:W537" si="43">IF(ISNUMBER(X474),X474*10,"")</f>
        <v/>
      </c>
      <c r="Y474">
        <v>18.961559295654297</v>
      </c>
      <c r="Z474">
        <v>6.5123248100280762</v>
      </c>
      <c r="AA474">
        <v>73.253593444824219</v>
      </c>
      <c r="AB474">
        <v>27.305971145629883</v>
      </c>
      <c r="AC474">
        <v>84.125526428222656</v>
      </c>
      <c r="AD474">
        <v>14.926507949829102</v>
      </c>
      <c r="AE474" s="2">
        <f t="shared" ref="AE474:AE537" si="44">IF(ISNUMBER(AF474),AF474,"")</f>
        <v>2.3882412719726562E-2</v>
      </c>
      <c r="AF474">
        <v>2.3882412719726562E-2</v>
      </c>
      <c r="AG474">
        <v>11.720574951171875</v>
      </c>
      <c r="AM474" s="2">
        <f t="shared" si="41"/>
        <v>2.1859999999999999</v>
      </c>
      <c r="AN474" s="2">
        <f>IF(ISNUMBER(AM474),SUMIFS($AM$1:AM474,$A$1:A474,A474,$G$1:G474,G474,$D$1:D474,D474),"")</f>
        <v>17.385999999999999</v>
      </c>
      <c r="AO474">
        <f t="shared" si="40"/>
        <v>14</v>
      </c>
    </row>
    <row r="475" spans="1:41" x14ac:dyDescent="0.25">
      <c r="A475" s="4" t="s">
        <v>25</v>
      </c>
      <c r="B475" t="s">
        <v>43</v>
      </c>
      <c r="C475" s="3">
        <v>42433</v>
      </c>
      <c r="D475">
        <v>4</v>
      </c>
      <c r="E475" t="s">
        <v>54</v>
      </c>
      <c r="G475" s="25" t="s">
        <v>75</v>
      </c>
      <c r="H475" t="s">
        <v>22</v>
      </c>
      <c r="I475">
        <v>2.7</v>
      </c>
      <c r="J475" s="2" t="s">
        <v>20</v>
      </c>
      <c r="K475" s="2" t="str">
        <f t="shared" si="42"/>
        <v/>
      </c>
      <c r="M475">
        <v>51.35098198979</v>
      </c>
      <c r="N475">
        <v>51.35098198979</v>
      </c>
      <c r="O475" s="2">
        <f>IF(ISNUMBER(N475),SUMIFS(N$1:$N475,A$1:$A475,A475,G$1:$G475,G475,D$1:$D475,D475),"")</f>
        <v>417.2562482313599</v>
      </c>
      <c r="W475" s="2" t="str">
        <f t="shared" si="43"/>
        <v/>
      </c>
      <c r="Y475">
        <v>20.403221130371094</v>
      </c>
      <c r="Z475">
        <v>9.4442234039306641</v>
      </c>
      <c r="AA475">
        <v>69.8897705078125</v>
      </c>
      <c r="AB475">
        <v>29.581241607666016</v>
      </c>
      <c r="AC475">
        <v>83.083946228027344</v>
      </c>
      <c r="AD475">
        <v>14.704258918762207</v>
      </c>
      <c r="AE475" s="2">
        <f t="shared" si="44"/>
        <v>2.3526814270019528E-2</v>
      </c>
      <c r="AF475">
        <v>2.3526814270019528E-2</v>
      </c>
      <c r="AG475">
        <v>11.18236328125</v>
      </c>
      <c r="AM475" s="2">
        <f t="shared" si="41"/>
        <v>1.208</v>
      </c>
      <c r="AN475" s="2">
        <f>IF(ISNUMBER(AM475),SUMIFS($AM$1:AM475,$A$1:A475,A475,$G$1:G475,G475,$D$1:D475,D475),"")</f>
        <v>9.3759999999999994</v>
      </c>
      <c r="AO475">
        <f t="shared" ref="AO475:AO538" si="45">COUNT(L475:AN475)</f>
        <v>14</v>
      </c>
    </row>
    <row r="476" spans="1:41" x14ac:dyDescent="0.25">
      <c r="A476" s="4" t="s">
        <v>25</v>
      </c>
      <c r="B476" t="s">
        <v>43</v>
      </c>
      <c r="C476" s="3">
        <v>42459</v>
      </c>
      <c r="D476">
        <v>1</v>
      </c>
      <c r="E476" t="s">
        <v>54</v>
      </c>
      <c r="G476" s="25" t="s">
        <v>75</v>
      </c>
      <c r="H476" t="s">
        <v>22</v>
      </c>
      <c r="J476" s="2" t="s">
        <v>42</v>
      </c>
      <c r="K476" s="2">
        <f t="shared" si="42"/>
        <v>923.75</v>
      </c>
      <c r="L476">
        <v>92.375</v>
      </c>
      <c r="O476" s="2" t="str">
        <f>IF(ISNUMBER(N476),SUMIFS(N$1:$N476,A$1:$A476,A476,G$1:$G476,G476,D$1:$D476,D476),"")</f>
        <v/>
      </c>
      <c r="W476" s="2" t="str">
        <f t="shared" si="43"/>
        <v/>
      </c>
      <c r="Y476">
        <v>23.346094131469727</v>
      </c>
      <c r="Z476">
        <v>0.41301000118255615</v>
      </c>
      <c r="AA476">
        <v>70.387603759765625</v>
      </c>
      <c r="AB476">
        <v>30.920988082885742</v>
      </c>
      <c r="AC476">
        <v>85.066169738769531</v>
      </c>
      <c r="AD476">
        <v>21.453502655029297</v>
      </c>
      <c r="AE476" s="2">
        <f t="shared" si="44"/>
        <v>3.4325604248046877E-2</v>
      </c>
      <c r="AF476">
        <v>3.4325604248046877E-2</v>
      </c>
      <c r="AG476">
        <v>11.2620166015625</v>
      </c>
      <c r="AM476" s="2" t="str">
        <f t="shared" si="41"/>
        <v/>
      </c>
      <c r="AN476" s="2" t="str">
        <f>IF(ISNUMBER(AM476),SUMIFS($AM$1:AM476,$A$1:A476,A476,$G$1:G476,G476,$D$1:D476,D476),"")</f>
        <v/>
      </c>
      <c r="AO476">
        <f t="shared" si="45"/>
        <v>10</v>
      </c>
    </row>
    <row r="477" spans="1:41" x14ac:dyDescent="0.25">
      <c r="A477" s="4" t="s">
        <v>23</v>
      </c>
      <c r="B477" t="s">
        <v>43</v>
      </c>
      <c r="C477" s="3">
        <v>42459</v>
      </c>
      <c r="D477">
        <v>1</v>
      </c>
      <c r="E477" t="s">
        <v>55</v>
      </c>
      <c r="G477" s="25" t="s">
        <v>75</v>
      </c>
      <c r="H477" t="s">
        <v>22</v>
      </c>
      <c r="J477" s="2" t="s">
        <v>42</v>
      </c>
      <c r="K477" s="2">
        <f t="shared" si="42"/>
        <v>1300.75</v>
      </c>
      <c r="L477">
        <v>130.07499999999999</v>
      </c>
      <c r="O477" s="2" t="str">
        <f>IF(ISNUMBER(N477),SUMIFS(N$1:$N477,A$1:$A477,A477,G$1:$G477,G477,D$1:$D477,D477),"")</f>
        <v/>
      </c>
      <c r="W477" s="2" t="str">
        <f t="shared" si="43"/>
        <v/>
      </c>
      <c r="Y477">
        <v>19.541614532470703</v>
      </c>
      <c r="Z477">
        <v>12.355327606201172</v>
      </c>
      <c r="AA477">
        <v>76.107749938964844</v>
      </c>
      <c r="AB477">
        <v>22.250268936157227</v>
      </c>
      <c r="AC477">
        <v>85.315109252929688</v>
      </c>
      <c r="AD477">
        <v>20.259988784790039</v>
      </c>
      <c r="AE477" s="2">
        <f t="shared" si="44"/>
        <v>3.2415982055664067E-2</v>
      </c>
      <c r="AF477">
        <v>3.2415982055664067E-2</v>
      </c>
      <c r="AG477">
        <v>12.177239990234375</v>
      </c>
      <c r="AM477" s="2" t="str">
        <f t="shared" si="41"/>
        <v/>
      </c>
      <c r="AN477" s="2" t="str">
        <f>IF(ISNUMBER(AM477),SUMIFS($AM$1:AM477,$A$1:A477,A477,$G$1:G477,G477,$D$1:D477,D477),"")</f>
        <v/>
      </c>
      <c r="AO477">
        <f t="shared" si="45"/>
        <v>10</v>
      </c>
    </row>
    <row r="478" spans="1:41" x14ac:dyDescent="0.25">
      <c r="A478" s="4" t="s">
        <v>24</v>
      </c>
      <c r="B478" t="s">
        <v>43</v>
      </c>
      <c r="C478" s="3">
        <v>42459</v>
      </c>
      <c r="D478">
        <v>1</v>
      </c>
      <c r="E478" t="s">
        <v>56</v>
      </c>
      <c r="G478" s="25" t="s">
        <v>75</v>
      </c>
      <c r="H478" t="s">
        <v>22</v>
      </c>
      <c r="J478" s="2" t="s">
        <v>42</v>
      </c>
      <c r="K478" s="2">
        <f t="shared" si="42"/>
        <v>1444.75</v>
      </c>
      <c r="L478">
        <v>144.47499999999999</v>
      </c>
      <c r="O478" s="2" t="str">
        <f>IF(ISNUMBER(N478),SUMIFS(N$1:$N478,A$1:$A478,A478,G$1:$G478,G478,D$1:$D478,D478),"")</f>
        <v/>
      </c>
      <c r="W478" s="2" t="str">
        <f t="shared" si="43"/>
        <v/>
      </c>
      <c r="Y478">
        <v>16.759342193603516</v>
      </c>
      <c r="Z478">
        <v>1.049718976020813</v>
      </c>
      <c r="AA478">
        <v>74.359809875488281</v>
      </c>
      <c r="AB478">
        <v>23.068046569824219</v>
      </c>
      <c r="AC478">
        <v>80.345314025878906</v>
      </c>
      <c r="AD478">
        <v>22.666492462158203</v>
      </c>
      <c r="AE478" s="2">
        <f t="shared" si="44"/>
        <v>3.6266387939453124E-2</v>
      </c>
      <c r="AF478">
        <v>3.6266387939453124E-2</v>
      </c>
      <c r="AG478">
        <v>11.897569580078125</v>
      </c>
      <c r="AM478" s="2" t="str">
        <f t="shared" si="41"/>
        <v/>
      </c>
      <c r="AN478" s="2" t="str">
        <f>IF(ISNUMBER(AM478),SUMIFS($AM$1:AM478,$A$1:A478,A478,$G$1:G478,G478,$D$1:D478,D478),"")</f>
        <v/>
      </c>
      <c r="AO478">
        <f t="shared" si="45"/>
        <v>10</v>
      </c>
    </row>
    <row r="479" spans="1:41" x14ac:dyDescent="0.25">
      <c r="A479" s="4" t="s">
        <v>27</v>
      </c>
      <c r="B479" t="s">
        <v>43</v>
      </c>
      <c r="C479" s="3">
        <v>42459</v>
      </c>
      <c r="D479">
        <v>1</v>
      </c>
      <c r="E479" t="s">
        <v>57</v>
      </c>
      <c r="G479" s="25" t="s">
        <v>75</v>
      </c>
      <c r="H479" t="s">
        <v>22</v>
      </c>
      <c r="J479" s="2" t="s">
        <v>42</v>
      </c>
      <c r="K479" s="2">
        <f t="shared" si="42"/>
        <v>1441</v>
      </c>
      <c r="L479">
        <v>144.1</v>
      </c>
      <c r="O479" s="2" t="str">
        <f>IF(ISNUMBER(N479),SUMIFS(N$1:$N479,A$1:$A479,A479,G$1:$G479,G479,D$1:$D479,D479),"")</f>
        <v/>
      </c>
      <c r="W479" s="2" t="str">
        <f t="shared" si="43"/>
        <v/>
      </c>
      <c r="Y479">
        <v>19.566349029541016</v>
      </c>
      <c r="Z479">
        <v>14.44223690032959</v>
      </c>
      <c r="AA479">
        <v>76.589141845703125</v>
      </c>
      <c r="AB479">
        <v>22.941753387451172</v>
      </c>
      <c r="AC479">
        <v>85.675949096679688</v>
      </c>
      <c r="AD479">
        <v>19.011442184448242</v>
      </c>
      <c r="AE479" s="2">
        <f t="shared" si="44"/>
        <v>3.0418307495117189E-2</v>
      </c>
      <c r="AF479">
        <v>3.0418307495117189E-2</v>
      </c>
      <c r="AG479">
        <v>12.2542626953125</v>
      </c>
      <c r="AM479" s="2" t="str">
        <f t="shared" si="41"/>
        <v/>
      </c>
      <c r="AN479" s="2" t="str">
        <f>IF(ISNUMBER(AM479),SUMIFS($AM$1:AM479,$A$1:A479,A479,$G$1:G479,G479,$D$1:D479,D479),"")</f>
        <v/>
      </c>
      <c r="AO479">
        <f t="shared" si="45"/>
        <v>10</v>
      </c>
    </row>
    <row r="480" spans="1:41" x14ac:dyDescent="0.25">
      <c r="A480" s="4" t="s">
        <v>28</v>
      </c>
      <c r="B480" t="s">
        <v>43</v>
      </c>
      <c r="C480" s="3">
        <v>42459</v>
      </c>
      <c r="D480">
        <v>1</v>
      </c>
      <c r="E480" t="s">
        <v>58</v>
      </c>
      <c r="G480" s="25" t="s">
        <v>75</v>
      </c>
      <c r="H480" t="s">
        <v>22</v>
      </c>
      <c r="J480" s="2" t="s">
        <v>42</v>
      </c>
      <c r="K480" s="2">
        <f t="shared" si="42"/>
        <v>794.75</v>
      </c>
      <c r="L480">
        <v>79.474999999999994</v>
      </c>
      <c r="O480" s="2" t="str">
        <f>IF(ISNUMBER(N480),SUMIFS(N$1:$N480,A$1:$A480,A480,G$1:$G480,G480,D$1:$D480,D480),"")</f>
        <v/>
      </c>
      <c r="W480" s="2" t="str">
        <f t="shared" si="43"/>
        <v/>
      </c>
      <c r="Y480">
        <v>20.142532348632813</v>
      </c>
      <c r="Z480">
        <v>2.140099048614502</v>
      </c>
      <c r="AA480">
        <v>67.972610473632813</v>
      </c>
      <c r="AB480">
        <v>26.907142639160156</v>
      </c>
      <c r="AC480">
        <v>80.746025085449219</v>
      </c>
      <c r="AD480">
        <v>19.566009521484375</v>
      </c>
      <c r="AE480" s="2">
        <f t="shared" si="44"/>
        <v>3.1305615234375E-2</v>
      </c>
      <c r="AF480">
        <v>3.1305615234375E-2</v>
      </c>
      <c r="AG480">
        <v>10.87561767578125</v>
      </c>
      <c r="AM480" s="2" t="str">
        <f t="shared" si="41"/>
        <v/>
      </c>
      <c r="AN480" s="2" t="str">
        <f>IF(ISNUMBER(AM480),SUMIFS($AM$1:AM480,$A$1:A480,A480,$G$1:G480,G480,$D$1:D480,D480),"")</f>
        <v/>
      </c>
      <c r="AO480">
        <f t="shared" si="45"/>
        <v>10</v>
      </c>
    </row>
    <row r="481" spans="1:41" x14ac:dyDescent="0.25">
      <c r="A481" s="4" t="s">
        <v>26</v>
      </c>
      <c r="B481" t="s">
        <v>43</v>
      </c>
      <c r="C481" s="3">
        <v>42459</v>
      </c>
      <c r="D481">
        <v>1</v>
      </c>
      <c r="E481" t="s">
        <v>59</v>
      </c>
      <c r="G481" s="25" t="s">
        <v>75</v>
      </c>
      <c r="H481" t="s">
        <v>22</v>
      </c>
      <c r="J481" s="2" t="s">
        <v>42</v>
      </c>
      <c r="K481" s="2">
        <f t="shared" si="42"/>
        <v>851.875</v>
      </c>
      <c r="L481">
        <v>85.1875</v>
      </c>
      <c r="O481" s="2" t="str">
        <f>IF(ISNUMBER(N481),SUMIFS(N$1:$N481,A$1:$A481,A481,G$1:$G481,G481,D$1:$D481,D481),"")</f>
        <v/>
      </c>
      <c r="W481" s="2" t="str">
        <f t="shared" si="43"/>
        <v/>
      </c>
      <c r="Y481">
        <v>19.89710807800293</v>
      </c>
      <c r="Z481">
        <v>16.143383026123047</v>
      </c>
      <c r="AA481">
        <v>75.223503112792969</v>
      </c>
      <c r="AB481">
        <v>23.682052612304688</v>
      </c>
      <c r="AC481">
        <v>85.562606811523438</v>
      </c>
      <c r="AD481">
        <v>18.837993621826172</v>
      </c>
      <c r="AE481" s="2">
        <f t="shared" si="44"/>
        <v>3.0140789794921873E-2</v>
      </c>
      <c r="AF481">
        <v>3.0140789794921873E-2</v>
      </c>
      <c r="AG481">
        <v>12.035760498046875</v>
      </c>
      <c r="AM481" s="2" t="str">
        <f t="shared" si="41"/>
        <v/>
      </c>
      <c r="AN481" s="2" t="str">
        <f>IF(ISNUMBER(AM481),SUMIFS($AM$1:AM481,$A$1:A481,A481,$G$1:G481,G481,$D$1:D481,D481),"")</f>
        <v/>
      </c>
      <c r="AO481">
        <f t="shared" si="45"/>
        <v>10</v>
      </c>
    </row>
    <row r="482" spans="1:41" x14ac:dyDescent="0.25">
      <c r="A482" s="4" t="s">
        <v>24</v>
      </c>
      <c r="B482" t="s">
        <v>43</v>
      </c>
      <c r="C482" s="3">
        <v>42459</v>
      </c>
      <c r="D482">
        <v>2</v>
      </c>
      <c r="E482" t="s">
        <v>56</v>
      </c>
      <c r="G482" s="25" t="s">
        <v>75</v>
      </c>
      <c r="H482" t="s">
        <v>22</v>
      </c>
      <c r="J482" s="2" t="s">
        <v>42</v>
      </c>
      <c r="K482" s="2">
        <f t="shared" si="42"/>
        <v>1546</v>
      </c>
      <c r="L482">
        <v>154.6</v>
      </c>
      <c r="O482" s="2" t="str">
        <f>IF(ISNUMBER(N482),SUMIFS(N$1:$N482,A$1:$A482,A482,G$1:$G482,G482,D$1:$D482,D482),"")</f>
        <v/>
      </c>
      <c r="W482" s="2" t="str">
        <f t="shared" si="43"/>
        <v/>
      </c>
      <c r="Y482">
        <v>17.206214904785156</v>
      </c>
      <c r="Z482">
        <v>2.733025074005127</v>
      </c>
      <c r="AA482">
        <v>73.561370849609375</v>
      </c>
      <c r="AB482">
        <v>23.853462219238281</v>
      </c>
      <c r="AC482">
        <v>80.635787963867188</v>
      </c>
      <c r="AD482">
        <v>22.855485916137695</v>
      </c>
      <c r="AE482" s="2">
        <f t="shared" si="44"/>
        <v>3.6568777465820317E-2</v>
      </c>
      <c r="AF482">
        <v>3.6568777465820317E-2</v>
      </c>
      <c r="AG482">
        <v>11.7698193359375</v>
      </c>
      <c r="AM482" s="2" t="str">
        <f t="shared" si="41"/>
        <v/>
      </c>
      <c r="AN482" s="2" t="str">
        <f>IF(ISNUMBER(AM482),SUMIFS($AM$1:AM482,$A$1:A482,A482,$G$1:G482,G482,$D$1:D482,D482),"")</f>
        <v/>
      </c>
      <c r="AO482">
        <f t="shared" si="45"/>
        <v>10</v>
      </c>
    </row>
    <row r="483" spans="1:41" x14ac:dyDescent="0.25">
      <c r="A483" s="29" t="s">
        <v>28</v>
      </c>
      <c r="B483" s="30" t="s">
        <v>43</v>
      </c>
      <c r="C483" s="31">
        <v>42459</v>
      </c>
      <c r="D483">
        <v>2</v>
      </c>
      <c r="E483" t="s">
        <v>58</v>
      </c>
      <c r="G483" s="25" t="s">
        <v>75</v>
      </c>
      <c r="H483" t="s">
        <v>22</v>
      </c>
      <c r="J483" s="2" t="s">
        <v>42</v>
      </c>
      <c r="K483" s="2">
        <f t="shared" si="42"/>
        <v>1110</v>
      </c>
      <c r="L483">
        <v>111</v>
      </c>
      <c r="O483" s="2" t="str">
        <f>IF(ISNUMBER(N483),SUMIFS(N$1:$N483,A$1:$A483,A483,G$1:$G483,G483,D$1:$D483,D483),"")</f>
        <v/>
      </c>
      <c r="W483" s="2" t="str">
        <f t="shared" si="43"/>
        <v/>
      </c>
      <c r="AE483" s="2">
        <f t="shared" si="44"/>
        <v>3.1275251770019531E-2</v>
      </c>
      <c r="AF483" s="26">
        <f>AVERAGE(AF480,AF488)</f>
        <v>3.1275251770019531E-2</v>
      </c>
      <c r="AM483" s="2" t="str">
        <f t="shared" si="41"/>
        <v/>
      </c>
      <c r="AN483" s="2" t="str">
        <f>IF(ISNUMBER(AM483),SUMIFS($AM$1:AM483,$A$1:A483,A483,$G$1:G483,G483,$D$1:D483,D483),"")</f>
        <v/>
      </c>
      <c r="AO483">
        <f t="shared" si="45"/>
        <v>3</v>
      </c>
    </row>
    <row r="484" spans="1:41" x14ac:dyDescent="0.25">
      <c r="A484" s="4" t="s">
        <v>27</v>
      </c>
      <c r="B484" t="s">
        <v>43</v>
      </c>
      <c r="C484" s="3">
        <v>42459</v>
      </c>
      <c r="D484">
        <v>2</v>
      </c>
      <c r="E484" t="s">
        <v>57</v>
      </c>
      <c r="G484" s="25" t="s">
        <v>75</v>
      </c>
      <c r="H484" t="s">
        <v>22</v>
      </c>
      <c r="J484" s="2" t="s">
        <v>42</v>
      </c>
      <c r="K484" s="2">
        <f t="shared" si="42"/>
        <v>1443.75</v>
      </c>
      <c r="L484">
        <v>144.375</v>
      </c>
      <c r="O484" s="2" t="str">
        <f>IF(ISNUMBER(N484),SUMIFS(N$1:$N484,A$1:$A484,A484,G$1:$G484,G484,D$1:$D484,D484),"")</f>
        <v/>
      </c>
      <c r="W484" s="2" t="str">
        <f t="shared" si="43"/>
        <v/>
      </c>
      <c r="Y484">
        <v>19.390880584716797</v>
      </c>
      <c r="Z484">
        <v>8.076685905456543</v>
      </c>
      <c r="AA484">
        <v>72.27801513671875</v>
      </c>
      <c r="AB484">
        <v>20.912723541259766</v>
      </c>
      <c r="AC484">
        <v>82.766159057617188</v>
      </c>
      <c r="AD484">
        <v>21.900360107421875</v>
      </c>
      <c r="AE484" s="2">
        <f t="shared" si="44"/>
        <v>3.5040576171875004E-2</v>
      </c>
      <c r="AF484">
        <v>3.5040576171875004E-2</v>
      </c>
      <c r="AG484">
        <v>11.564482421875001</v>
      </c>
      <c r="AM484" s="2" t="str">
        <f t="shared" si="41"/>
        <v/>
      </c>
      <c r="AN484" s="2" t="str">
        <f>IF(ISNUMBER(AM484),SUMIFS($AM$1:AM484,$A$1:A484,A484,$G$1:G484,G484,$D$1:D484,D484),"")</f>
        <v/>
      </c>
      <c r="AO484">
        <f t="shared" si="45"/>
        <v>10</v>
      </c>
    </row>
    <row r="485" spans="1:41" x14ac:dyDescent="0.25">
      <c r="A485" s="4" t="s">
        <v>26</v>
      </c>
      <c r="B485" t="s">
        <v>43</v>
      </c>
      <c r="C485" s="3">
        <v>42459</v>
      </c>
      <c r="D485">
        <v>2</v>
      </c>
      <c r="E485" t="s">
        <v>59</v>
      </c>
      <c r="G485" s="25" t="s">
        <v>75</v>
      </c>
      <c r="H485" t="s">
        <v>22</v>
      </c>
      <c r="J485" s="2" t="s">
        <v>42</v>
      </c>
      <c r="K485" s="2">
        <f t="shared" si="42"/>
        <v>1080.5</v>
      </c>
      <c r="L485">
        <v>108.05</v>
      </c>
      <c r="O485" s="2" t="str">
        <f>IF(ISNUMBER(N485),SUMIFS(N$1:$N485,A$1:$A485,A485,G$1:$G485,G485,D$1:$D485,D485),"")</f>
        <v/>
      </c>
      <c r="W485" s="2" t="str">
        <f t="shared" si="43"/>
        <v/>
      </c>
      <c r="Y485">
        <v>19.467626571655273</v>
      </c>
      <c r="Z485">
        <v>9.2487926483154297</v>
      </c>
      <c r="AA485">
        <v>73.044029235839844</v>
      </c>
      <c r="AB485">
        <v>21.909822463989258</v>
      </c>
      <c r="AC485">
        <v>83.5950927734375</v>
      </c>
      <c r="AD485">
        <v>22.271465301513672</v>
      </c>
      <c r="AE485" s="2">
        <f t="shared" si="44"/>
        <v>3.5634344482421872E-2</v>
      </c>
      <c r="AF485">
        <v>3.5634344482421872E-2</v>
      </c>
      <c r="AG485">
        <v>11.687044677734375</v>
      </c>
      <c r="AM485" s="2" t="str">
        <f t="shared" si="41"/>
        <v/>
      </c>
      <c r="AN485" s="2" t="str">
        <f>IF(ISNUMBER(AM485),SUMIFS($AM$1:AM485,$A$1:A485,A485,$G$1:G485,G485,$D$1:D485,D485),"")</f>
        <v/>
      </c>
      <c r="AO485">
        <f t="shared" si="45"/>
        <v>10</v>
      </c>
    </row>
    <row r="486" spans="1:41" x14ac:dyDescent="0.25">
      <c r="A486" s="4" t="s">
        <v>23</v>
      </c>
      <c r="B486" t="s">
        <v>43</v>
      </c>
      <c r="C486" s="3">
        <v>42459</v>
      </c>
      <c r="D486">
        <v>2</v>
      </c>
      <c r="E486" t="s">
        <v>55</v>
      </c>
      <c r="G486" s="25" t="s">
        <v>75</v>
      </c>
      <c r="H486" t="s">
        <v>22</v>
      </c>
      <c r="J486" s="2" t="s">
        <v>42</v>
      </c>
      <c r="K486" s="2">
        <f t="shared" si="42"/>
        <v>1311.5</v>
      </c>
      <c r="L486">
        <v>131.15</v>
      </c>
      <c r="O486" s="2" t="str">
        <f>IF(ISNUMBER(N486),SUMIFS(N$1:$N486,A$1:$A486,A486,G$1:$G486,G486,D$1:$D486,D486),"")</f>
        <v/>
      </c>
      <c r="W486" s="2" t="str">
        <f t="shared" si="43"/>
        <v/>
      </c>
      <c r="Y486">
        <v>19.182683944702148</v>
      </c>
      <c r="Z486">
        <v>9.562840461730957</v>
      </c>
      <c r="AA486">
        <v>72.705780029296875</v>
      </c>
      <c r="AB486">
        <v>21.279169082641602</v>
      </c>
      <c r="AC486">
        <v>83.057731628417969</v>
      </c>
      <c r="AD486">
        <v>22.427944183349609</v>
      </c>
      <c r="AE486" s="2">
        <f t="shared" si="44"/>
        <v>3.5884710693359377E-2</v>
      </c>
      <c r="AF486">
        <v>3.5884710693359377E-2</v>
      </c>
      <c r="AG486">
        <v>11.6329248046875</v>
      </c>
      <c r="AM486" s="2" t="str">
        <f t="shared" si="41"/>
        <v/>
      </c>
      <c r="AN486" s="2" t="str">
        <f>IF(ISNUMBER(AM486),SUMIFS($AM$1:AM486,$A$1:A486,A486,$G$1:G486,G486,$D$1:D486,D486),"")</f>
        <v/>
      </c>
      <c r="AO486">
        <f t="shared" si="45"/>
        <v>10</v>
      </c>
    </row>
    <row r="487" spans="1:41" x14ac:dyDescent="0.25">
      <c r="A487" s="4" t="s">
        <v>25</v>
      </c>
      <c r="B487" t="s">
        <v>43</v>
      </c>
      <c r="C487" s="3">
        <v>42459</v>
      </c>
      <c r="D487">
        <v>2</v>
      </c>
      <c r="E487" t="s">
        <v>54</v>
      </c>
      <c r="G487" s="25" t="s">
        <v>75</v>
      </c>
      <c r="H487" t="s">
        <v>22</v>
      </c>
      <c r="J487" s="2" t="s">
        <v>42</v>
      </c>
      <c r="K487" s="2">
        <f t="shared" si="42"/>
        <v>873.375</v>
      </c>
      <c r="L487">
        <v>87.337500000000006</v>
      </c>
      <c r="O487" s="2" t="str">
        <f>IF(ISNUMBER(N487),SUMIFS(N$1:$N487,A$1:$A487,A487,G$1:$G487,G487,D$1:$D487,D487),"")</f>
        <v/>
      </c>
      <c r="W487" s="2" t="str">
        <f t="shared" si="43"/>
        <v/>
      </c>
      <c r="Y487">
        <v>20.558544158935547</v>
      </c>
      <c r="Z487">
        <v>10.896398544311523</v>
      </c>
      <c r="AA487">
        <v>72.575019836425781</v>
      </c>
      <c r="AB487">
        <v>22.714998245239258</v>
      </c>
      <c r="AC487">
        <v>83.763702392578125</v>
      </c>
      <c r="AD487">
        <v>20.238945007324219</v>
      </c>
      <c r="AE487" s="2">
        <f t="shared" si="44"/>
        <v>3.2382312011718747E-2</v>
      </c>
      <c r="AF487">
        <v>3.2382312011718747E-2</v>
      </c>
      <c r="AG487">
        <v>11.612003173828125</v>
      </c>
      <c r="AM487" s="2" t="str">
        <f t="shared" si="41"/>
        <v/>
      </c>
      <c r="AN487" s="2" t="str">
        <f>IF(ISNUMBER(AM487),SUMIFS($AM$1:AM487,$A$1:A487,A487,$G$1:G487,G487,$D$1:D487,D487),"")</f>
        <v/>
      </c>
      <c r="AO487">
        <f t="shared" si="45"/>
        <v>10</v>
      </c>
    </row>
    <row r="488" spans="1:41" x14ac:dyDescent="0.25">
      <c r="A488" s="4" t="s">
        <v>28</v>
      </c>
      <c r="B488" t="s">
        <v>43</v>
      </c>
      <c r="C488" s="3">
        <v>42459</v>
      </c>
      <c r="D488">
        <v>3</v>
      </c>
      <c r="E488" t="s">
        <v>58</v>
      </c>
      <c r="G488" s="25" t="s">
        <v>75</v>
      </c>
      <c r="H488" t="s">
        <v>22</v>
      </c>
      <c r="J488" s="2" t="s">
        <v>42</v>
      </c>
      <c r="K488" s="2">
        <f t="shared" si="42"/>
        <v>1066</v>
      </c>
      <c r="L488">
        <v>106.6</v>
      </c>
      <c r="O488" s="2" t="str">
        <f>IF(ISNUMBER(N488),SUMIFS(N$1:$N488,A$1:$A488,A488,G$1:$G488,G488,D$1:$D488,D488),"")</f>
        <v/>
      </c>
      <c r="W488" s="2" t="str">
        <f t="shared" si="43"/>
        <v/>
      </c>
      <c r="Y488">
        <v>19.539247512817383</v>
      </c>
      <c r="Z488">
        <v>3.0882019996643066</v>
      </c>
      <c r="AA488">
        <v>69.69122314453125</v>
      </c>
      <c r="AB488">
        <v>24.473606109619141</v>
      </c>
      <c r="AC488">
        <v>78.919265747070313</v>
      </c>
      <c r="AD488">
        <v>19.528055191040039</v>
      </c>
      <c r="AE488" s="2">
        <f t="shared" si="44"/>
        <v>3.1244888305664062E-2</v>
      </c>
      <c r="AF488">
        <v>3.1244888305664062E-2</v>
      </c>
      <c r="AG488">
        <v>11.150595703125001</v>
      </c>
      <c r="AM488" s="2" t="str">
        <f t="shared" si="41"/>
        <v/>
      </c>
      <c r="AN488" s="2" t="str">
        <f>IF(ISNUMBER(AM488),SUMIFS($AM$1:AM488,$A$1:A488,A488,$G$1:G488,G488,$D$1:D488,D488),"")</f>
        <v/>
      </c>
      <c r="AO488">
        <f t="shared" si="45"/>
        <v>10</v>
      </c>
    </row>
    <row r="489" spans="1:41" x14ac:dyDescent="0.25">
      <c r="A489" s="4" t="s">
        <v>25</v>
      </c>
      <c r="B489" t="s">
        <v>43</v>
      </c>
      <c r="C489" s="3">
        <v>42459</v>
      </c>
      <c r="D489">
        <v>3</v>
      </c>
      <c r="E489" t="s">
        <v>54</v>
      </c>
      <c r="G489" s="25" t="s">
        <v>75</v>
      </c>
      <c r="H489" t="s">
        <v>22</v>
      </c>
      <c r="J489" s="2" t="s">
        <v>42</v>
      </c>
      <c r="K489" s="2">
        <f t="shared" si="42"/>
        <v>1135.25</v>
      </c>
      <c r="L489">
        <v>113.52500000000001</v>
      </c>
      <c r="O489" s="2" t="str">
        <f>IF(ISNUMBER(N489),SUMIFS(N$1:$N489,A$1:$A489,A489,G$1:$G489,G489,D$1:$D489,D489),"")</f>
        <v/>
      </c>
      <c r="W489" s="2" t="str">
        <f t="shared" si="43"/>
        <v/>
      </c>
      <c r="Y489">
        <v>20.711856842041016</v>
      </c>
      <c r="Z489">
        <v>11.759366035461426</v>
      </c>
      <c r="AA489">
        <v>72.246833801269531</v>
      </c>
      <c r="AB489">
        <v>22.30717658996582</v>
      </c>
      <c r="AC489">
        <v>84.161529541015625</v>
      </c>
      <c r="AD489">
        <v>18.05267333984375</v>
      </c>
      <c r="AE489" s="2">
        <f t="shared" si="44"/>
        <v>2.8884277343750001E-2</v>
      </c>
      <c r="AF489">
        <v>2.8884277343750001E-2</v>
      </c>
      <c r="AG489">
        <v>11.559493408203124</v>
      </c>
      <c r="AM489" s="2" t="str">
        <f t="shared" si="41"/>
        <v/>
      </c>
      <c r="AN489" s="2" t="str">
        <f>IF(ISNUMBER(AM489),SUMIFS($AM$1:AM489,$A$1:A489,A489,$G$1:G489,G489,$D$1:D489,D489),"")</f>
        <v/>
      </c>
      <c r="AO489">
        <f t="shared" si="45"/>
        <v>10</v>
      </c>
    </row>
    <row r="490" spans="1:41" x14ac:dyDescent="0.25">
      <c r="A490" s="4" t="s">
        <v>27</v>
      </c>
      <c r="B490" t="s">
        <v>43</v>
      </c>
      <c r="C490" s="3">
        <v>42459</v>
      </c>
      <c r="D490">
        <v>3</v>
      </c>
      <c r="E490" t="s">
        <v>57</v>
      </c>
      <c r="G490" s="25" t="s">
        <v>75</v>
      </c>
      <c r="H490" t="s">
        <v>22</v>
      </c>
      <c r="J490" s="2" t="s">
        <v>42</v>
      </c>
      <c r="K490" s="2">
        <f t="shared" si="42"/>
        <v>1279.5</v>
      </c>
      <c r="L490">
        <v>127.95</v>
      </c>
      <c r="O490" s="2" t="str">
        <f>IF(ISNUMBER(N490),SUMIFS(N$1:$N490,A$1:$A490,A490,G$1:$G490,G490,D$1:$D490,D490),"")</f>
        <v/>
      </c>
      <c r="W490" s="2" t="str">
        <f t="shared" si="43"/>
        <v/>
      </c>
      <c r="Y490">
        <v>20.207330703735352</v>
      </c>
      <c r="Z490">
        <v>9.3940706253051758</v>
      </c>
      <c r="AA490">
        <v>73.819236755371094</v>
      </c>
      <c r="AB490">
        <v>20.761228561401367</v>
      </c>
      <c r="AC490">
        <v>83.771278381347656</v>
      </c>
      <c r="AD490">
        <v>19.620136260986328</v>
      </c>
      <c r="AE490" s="2">
        <f t="shared" si="44"/>
        <v>3.1392218017578126E-2</v>
      </c>
      <c r="AF490">
        <v>3.1392218017578126E-2</v>
      </c>
      <c r="AG490">
        <v>11.811077880859376</v>
      </c>
      <c r="AM490" s="2" t="str">
        <f t="shared" si="41"/>
        <v/>
      </c>
      <c r="AN490" s="2" t="str">
        <f>IF(ISNUMBER(AM490),SUMIFS($AM$1:AM490,$A$1:A490,A490,$G$1:G490,G490,$D$1:D490,D490),"")</f>
        <v/>
      </c>
      <c r="AO490">
        <f t="shared" si="45"/>
        <v>10</v>
      </c>
    </row>
    <row r="491" spans="1:41" x14ac:dyDescent="0.25">
      <c r="A491" s="4" t="s">
        <v>23</v>
      </c>
      <c r="B491" t="s">
        <v>43</v>
      </c>
      <c r="C491" s="3">
        <v>42459</v>
      </c>
      <c r="D491">
        <v>3</v>
      </c>
      <c r="E491" t="s">
        <v>55</v>
      </c>
      <c r="G491" s="25" t="s">
        <v>75</v>
      </c>
      <c r="H491" t="s">
        <v>22</v>
      </c>
      <c r="J491" s="2" t="s">
        <v>42</v>
      </c>
      <c r="K491" s="2">
        <f t="shared" si="42"/>
        <v>1200.125</v>
      </c>
      <c r="L491">
        <v>120.0125</v>
      </c>
      <c r="O491" s="2" t="str">
        <f>IF(ISNUMBER(N491),SUMIFS(N$1:$N491,A$1:$A491,A491,G$1:$G491,G491,D$1:$D491,D491),"")</f>
        <v/>
      </c>
      <c r="W491" s="2" t="str">
        <f t="shared" si="43"/>
        <v/>
      </c>
      <c r="Y491">
        <v>20.545780181884766</v>
      </c>
      <c r="Z491">
        <v>4.0673561096191406</v>
      </c>
      <c r="AA491">
        <v>72.137954711914063</v>
      </c>
      <c r="AB491">
        <v>18.027421951293945</v>
      </c>
      <c r="AC491">
        <v>82.286773681640625</v>
      </c>
      <c r="AD491">
        <v>20.928741455078125</v>
      </c>
      <c r="AE491" s="2">
        <f t="shared" si="44"/>
        <v>3.3485986328125002E-2</v>
      </c>
      <c r="AF491">
        <v>3.3485986328125002E-2</v>
      </c>
      <c r="AG491">
        <v>11.54207275390625</v>
      </c>
      <c r="AM491" s="2" t="str">
        <f t="shared" si="41"/>
        <v/>
      </c>
      <c r="AN491" s="2" t="str">
        <f>IF(ISNUMBER(AM491),SUMIFS($AM$1:AM491,$A$1:A491,A491,$G$1:G491,G491,$D$1:D491,D491),"")</f>
        <v/>
      </c>
      <c r="AO491">
        <f t="shared" si="45"/>
        <v>10</v>
      </c>
    </row>
    <row r="492" spans="1:41" x14ac:dyDescent="0.25">
      <c r="A492" s="4" t="s">
        <v>24</v>
      </c>
      <c r="B492" t="s">
        <v>43</v>
      </c>
      <c r="C492" s="3">
        <v>42459</v>
      </c>
      <c r="D492">
        <v>3</v>
      </c>
      <c r="E492" t="s">
        <v>56</v>
      </c>
      <c r="G492" s="25" t="s">
        <v>75</v>
      </c>
      <c r="H492" t="s">
        <v>22</v>
      </c>
      <c r="J492" s="2" t="s">
        <v>42</v>
      </c>
      <c r="K492" s="2">
        <f t="shared" si="42"/>
        <v>1761.375</v>
      </c>
      <c r="L492">
        <v>176.13749999999999</v>
      </c>
      <c r="O492" s="2" t="str">
        <f>IF(ISNUMBER(N492),SUMIFS(N$1:$N492,A$1:$A492,A492,G$1:$G492,G492,D$1:$D492,D492),"")</f>
        <v/>
      </c>
      <c r="W492" s="2" t="str">
        <f t="shared" si="43"/>
        <v/>
      </c>
      <c r="Y492">
        <v>16.931575775146484</v>
      </c>
      <c r="Z492">
        <v>-1.984900951385498</v>
      </c>
      <c r="AA492">
        <v>70.170806884765625</v>
      </c>
      <c r="AB492">
        <v>22.032302856445313</v>
      </c>
      <c r="AC492">
        <v>78.793426513671875</v>
      </c>
      <c r="AD492">
        <v>21.078941345214844</v>
      </c>
      <c r="AE492" s="2">
        <f t="shared" si="44"/>
        <v>3.3726306152343753E-2</v>
      </c>
      <c r="AF492">
        <v>3.3726306152343753E-2</v>
      </c>
      <c r="AG492">
        <v>11.2273291015625</v>
      </c>
      <c r="AM492" s="2" t="str">
        <f t="shared" si="41"/>
        <v/>
      </c>
      <c r="AN492" s="2" t="str">
        <f>IF(ISNUMBER(AM492),SUMIFS($AM$1:AM492,$A$1:A492,A492,$G$1:G492,G492,$D$1:D492,D492),"")</f>
        <v/>
      </c>
      <c r="AO492">
        <f t="shared" si="45"/>
        <v>10</v>
      </c>
    </row>
    <row r="493" spans="1:41" x14ac:dyDescent="0.25">
      <c r="A493" s="4" t="s">
        <v>26</v>
      </c>
      <c r="B493" t="s">
        <v>43</v>
      </c>
      <c r="C493" s="3">
        <v>42459</v>
      </c>
      <c r="D493">
        <v>3</v>
      </c>
      <c r="E493" t="s">
        <v>59</v>
      </c>
      <c r="G493" s="25" t="s">
        <v>75</v>
      </c>
      <c r="H493" t="s">
        <v>22</v>
      </c>
      <c r="J493" s="2" t="s">
        <v>42</v>
      </c>
      <c r="K493" s="2">
        <f t="shared" si="42"/>
        <v>802</v>
      </c>
      <c r="L493">
        <v>80.2</v>
      </c>
      <c r="O493" s="2" t="str">
        <f>IF(ISNUMBER(N493),SUMIFS(N$1:$N493,A$1:$A493,A493,G$1:$G493,G493,D$1:$D493,D493),"")</f>
        <v/>
      </c>
      <c r="W493" s="2" t="str">
        <f t="shared" si="43"/>
        <v/>
      </c>
      <c r="Y493">
        <v>20.584064483642578</v>
      </c>
      <c r="Z493">
        <v>15.375883102416992</v>
      </c>
      <c r="AA493">
        <v>76.216522216796875</v>
      </c>
      <c r="AB493">
        <v>24.788776397705078</v>
      </c>
      <c r="AC493">
        <v>86.187774658203125</v>
      </c>
      <c r="AD493">
        <v>18.131256103515625</v>
      </c>
      <c r="AE493" s="2">
        <f t="shared" si="44"/>
        <v>2.9010009765625001E-2</v>
      </c>
      <c r="AF493">
        <v>2.9010009765625001E-2</v>
      </c>
      <c r="AG493">
        <v>12.1946435546875</v>
      </c>
      <c r="AM493" s="2" t="str">
        <f t="shared" si="41"/>
        <v/>
      </c>
      <c r="AN493" s="2" t="str">
        <f>IF(ISNUMBER(AM493),SUMIFS($AM$1:AM493,$A$1:A493,A493,$G$1:G493,G493,$D$1:D493,D493),"")</f>
        <v/>
      </c>
      <c r="AO493">
        <f t="shared" si="45"/>
        <v>10</v>
      </c>
    </row>
    <row r="494" spans="1:41" x14ac:dyDescent="0.25">
      <c r="A494" s="4" t="s">
        <v>25</v>
      </c>
      <c r="B494" t="s">
        <v>43</v>
      </c>
      <c r="C494" s="3">
        <v>42460</v>
      </c>
      <c r="D494">
        <v>1</v>
      </c>
      <c r="E494" t="s">
        <v>54</v>
      </c>
      <c r="G494" s="25" t="s">
        <v>75</v>
      </c>
      <c r="H494" t="s">
        <v>22</v>
      </c>
      <c r="I494">
        <v>2.8</v>
      </c>
      <c r="J494" s="2" t="s">
        <v>20</v>
      </c>
      <c r="K494" s="2" t="str">
        <f t="shared" si="42"/>
        <v/>
      </c>
      <c r="M494">
        <v>53.712516194268019</v>
      </c>
      <c r="N494">
        <v>53.712516194268019</v>
      </c>
      <c r="O494" s="2">
        <f>IF(ISNUMBER(N494),SUMIFS(N$1:$N494,A$1:$A494,A494,G$1:$G494,G494,D$1:$D494,D494),"")</f>
        <v>612.63977077234097</v>
      </c>
      <c r="W494" s="2" t="str">
        <f t="shared" si="43"/>
        <v/>
      </c>
      <c r="Y494">
        <v>18.513797760009766</v>
      </c>
      <c r="Z494">
        <v>3.3477499485015869</v>
      </c>
      <c r="AA494">
        <v>72.37762451171875</v>
      </c>
      <c r="AB494">
        <v>24.651882171630859</v>
      </c>
      <c r="AC494">
        <v>82.266349792480469</v>
      </c>
      <c r="AD494">
        <v>19.259017944335938</v>
      </c>
      <c r="AE494" s="2">
        <f t="shared" si="44"/>
        <v>3.0814428710937501E-2</v>
      </c>
      <c r="AF494">
        <v>3.0814428710937501E-2</v>
      </c>
      <c r="AG494">
        <v>11.580419921875</v>
      </c>
      <c r="AM494" s="2">
        <f t="shared" si="41"/>
        <v>1.655</v>
      </c>
      <c r="AN494" s="2">
        <f>IF(ISNUMBER(AM494),SUMIFS($AM$1:AM494,$A$1:A494,A494,$G$1:G494,G494,$D$1:D494,D494),"")</f>
        <v>15.582000000000001</v>
      </c>
      <c r="AO494">
        <f t="shared" si="45"/>
        <v>14</v>
      </c>
    </row>
    <row r="495" spans="1:41" x14ac:dyDescent="0.25">
      <c r="A495" s="4" t="s">
        <v>23</v>
      </c>
      <c r="B495" t="s">
        <v>43</v>
      </c>
      <c r="C495" s="3">
        <v>42460</v>
      </c>
      <c r="D495">
        <v>1</v>
      </c>
      <c r="E495" t="s">
        <v>55</v>
      </c>
      <c r="G495" s="25" t="s">
        <v>75</v>
      </c>
      <c r="H495" t="s">
        <v>22</v>
      </c>
      <c r="I495">
        <v>2.8</v>
      </c>
      <c r="J495" s="2" t="s">
        <v>20</v>
      </c>
      <c r="K495" s="2" t="str">
        <f t="shared" si="42"/>
        <v/>
      </c>
      <c r="M495">
        <v>78.439208946972286</v>
      </c>
      <c r="N495">
        <v>78.439208946972286</v>
      </c>
      <c r="O495" s="2">
        <f>IF(ISNUMBER(N495),SUMIFS(N$1:$N495,A$1:$A495,A495,G$1:$G495,G495,D$1:$D495,D495),"")</f>
        <v>827.57493224351322</v>
      </c>
      <c r="W495" s="2" t="str">
        <f t="shared" si="43"/>
        <v/>
      </c>
      <c r="Y495">
        <v>18.587661743164063</v>
      </c>
      <c r="Z495">
        <v>6.7731738090515137</v>
      </c>
      <c r="AA495">
        <v>75.450790405273438</v>
      </c>
      <c r="AB495">
        <v>23.491790771484375</v>
      </c>
      <c r="AC495">
        <v>82.841438293457031</v>
      </c>
      <c r="AD495">
        <v>21.278783798217773</v>
      </c>
      <c r="AE495" s="2">
        <f t="shared" si="44"/>
        <v>3.404605407714844E-2</v>
      </c>
      <c r="AF495">
        <v>3.404605407714844E-2</v>
      </c>
      <c r="AG495">
        <v>12.07212646484375</v>
      </c>
      <c r="AM495" s="2">
        <f t="shared" si="41"/>
        <v>2.6709999999999998</v>
      </c>
      <c r="AN495" s="2">
        <f>IF(ISNUMBER(AM495),SUMIFS($AM$1:AM495,$A$1:A495,A495,$G$1:G495,G495,$D$1:D495,D495),"")</f>
        <v>20.908999999999995</v>
      </c>
      <c r="AO495">
        <f t="shared" si="45"/>
        <v>14</v>
      </c>
    </row>
    <row r="496" spans="1:41" x14ac:dyDescent="0.25">
      <c r="A496" s="4" t="s">
        <v>24</v>
      </c>
      <c r="B496" t="s">
        <v>43</v>
      </c>
      <c r="C496" s="3">
        <v>42460</v>
      </c>
      <c r="D496">
        <v>1</v>
      </c>
      <c r="E496" t="s">
        <v>56</v>
      </c>
      <c r="G496" s="25" t="s">
        <v>75</v>
      </c>
      <c r="H496" t="s">
        <v>22</v>
      </c>
      <c r="I496">
        <v>2.8</v>
      </c>
      <c r="J496" s="2" t="s">
        <v>20</v>
      </c>
      <c r="K496" s="2" t="str">
        <f t="shared" si="42"/>
        <v/>
      </c>
      <c r="M496">
        <v>82.595700434714217</v>
      </c>
      <c r="N496">
        <v>82.595700434714217</v>
      </c>
      <c r="O496" s="2">
        <f>IF(ISNUMBER(N496),SUMIFS(N$1:$N496,A$1:$A496,A496,G$1:$G496,G496,D$1:$D496,D496),"")</f>
        <v>1109.5166095419597</v>
      </c>
      <c r="W496" s="2" t="str">
        <f t="shared" si="43"/>
        <v/>
      </c>
      <c r="Y496">
        <v>17.67633056640625</v>
      </c>
      <c r="Z496">
        <v>6.6130728721618652</v>
      </c>
      <c r="AA496">
        <v>75.01873779296875</v>
      </c>
      <c r="AB496">
        <v>24.008235931396484</v>
      </c>
      <c r="AC496">
        <v>83.378311157226563</v>
      </c>
      <c r="AD496">
        <v>20.388349533081055</v>
      </c>
      <c r="AE496" s="2">
        <f t="shared" si="44"/>
        <v>3.2621359252929687E-2</v>
      </c>
      <c r="AF496">
        <v>3.2621359252929687E-2</v>
      </c>
      <c r="AG496">
        <v>12.002998046875</v>
      </c>
      <c r="AM496" s="2">
        <f t="shared" si="41"/>
        <v>2.694</v>
      </c>
      <c r="AN496" s="2">
        <f>IF(ISNUMBER(AM496),SUMIFS($AM$1:AM496,$A$1:A496,A496,$G$1:G496,G496,$D$1:D496,D496),"")</f>
        <v>32.488000000000007</v>
      </c>
      <c r="AO496">
        <f t="shared" si="45"/>
        <v>14</v>
      </c>
    </row>
    <row r="497" spans="1:41" x14ac:dyDescent="0.25">
      <c r="A497" s="4" t="s">
        <v>27</v>
      </c>
      <c r="B497" t="s">
        <v>43</v>
      </c>
      <c r="C497" s="3">
        <v>42460</v>
      </c>
      <c r="D497">
        <v>1</v>
      </c>
      <c r="E497" t="s">
        <v>57</v>
      </c>
      <c r="G497" s="25" t="s">
        <v>75</v>
      </c>
      <c r="H497" t="s">
        <v>22</v>
      </c>
      <c r="I497">
        <v>2.8</v>
      </c>
      <c r="J497" s="2" t="s">
        <v>20</v>
      </c>
      <c r="K497" s="2" t="str">
        <f t="shared" si="42"/>
        <v/>
      </c>
      <c r="M497">
        <v>19.561800478918109</v>
      </c>
      <c r="N497">
        <v>19.561800478918109</v>
      </c>
      <c r="O497" s="2">
        <f>IF(ISNUMBER(N497),SUMIFS(N$1:$N497,A$1:$A497,A497,G$1:$G497,G497,D$1:$D497,D497),"")</f>
        <v>1012.0013055515346</v>
      </c>
      <c r="W497" s="2" t="str">
        <f t="shared" si="43"/>
        <v/>
      </c>
      <c r="Y497">
        <v>19.691146850585938</v>
      </c>
      <c r="Z497">
        <v>6.7026348114013672</v>
      </c>
      <c r="AA497">
        <v>73.431182861328125</v>
      </c>
      <c r="AB497">
        <v>27.128376007080078</v>
      </c>
      <c r="AC497">
        <v>83.780792236328125</v>
      </c>
      <c r="AD497">
        <v>18.412752151489258</v>
      </c>
      <c r="AE497" s="2">
        <f t="shared" si="44"/>
        <v>2.9460403442382814E-2</v>
      </c>
      <c r="AF497">
        <v>2.9460403442382814E-2</v>
      </c>
      <c r="AG497">
        <v>11.7489892578125</v>
      </c>
      <c r="AM497" s="2">
        <f t="shared" si="41"/>
        <v>0.57599999999999996</v>
      </c>
      <c r="AN497" s="2">
        <f>IF(ISNUMBER(AM497),SUMIFS($AM$1:AM497,$A$1:A497,A497,$G$1:G497,G497,$D$1:D497,D497),"")</f>
        <v>25.690999999999999</v>
      </c>
      <c r="AO497">
        <f t="shared" si="45"/>
        <v>14</v>
      </c>
    </row>
    <row r="498" spans="1:41" x14ac:dyDescent="0.25">
      <c r="A498" s="4" t="s">
        <v>28</v>
      </c>
      <c r="B498" t="s">
        <v>43</v>
      </c>
      <c r="C498" s="3">
        <v>42460</v>
      </c>
      <c r="D498">
        <v>1</v>
      </c>
      <c r="E498" t="s">
        <v>58</v>
      </c>
      <c r="G498" s="25" t="s">
        <v>75</v>
      </c>
      <c r="H498" t="s">
        <v>22</v>
      </c>
      <c r="I498">
        <v>2.8</v>
      </c>
      <c r="J498" s="2" t="s">
        <v>20</v>
      </c>
      <c r="K498" s="2" t="str">
        <f t="shared" si="42"/>
        <v/>
      </c>
      <c r="M498">
        <v>34.940375245632445</v>
      </c>
      <c r="N498">
        <v>34.940375245632445</v>
      </c>
      <c r="O498" s="2">
        <f>IF(ISNUMBER(N498),SUMIFS(N$1:$N498,A$1:$A498,A498,G$1:$G498,G498,D$1:$D498,D498),"")</f>
        <v>612.83015981705512</v>
      </c>
      <c r="W498" s="2" t="str">
        <f t="shared" si="43"/>
        <v/>
      </c>
      <c r="Y498">
        <v>19.017311096191406</v>
      </c>
      <c r="Z498">
        <v>6.3938980102539063</v>
      </c>
      <c r="AA498">
        <v>72.068016052246094</v>
      </c>
      <c r="AB498">
        <v>25.317462921142578</v>
      </c>
      <c r="AC498">
        <v>82.484046936035156</v>
      </c>
      <c r="AD498">
        <v>17.079505920410156</v>
      </c>
      <c r="AE498" s="2">
        <f t="shared" si="44"/>
        <v>2.7327209472656253E-2</v>
      </c>
      <c r="AF498">
        <v>2.7327209472656253E-2</v>
      </c>
      <c r="AG498">
        <v>11.530882568359376</v>
      </c>
      <c r="AM498" s="2">
        <f t="shared" si="41"/>
        <v>0.95499999999999996</v>
      </c>
      <c r="AN498" s="2">
        <f>IF(ISNUMBER(AM498),SUMIFS($AM$1:AM498,$A$1:A498,A498,$G$1:G498,G498,$D$1:D498,D498),"")</f>
        <v>14.032</v>
      </c>
      <c r="AO498">
        <f t="shared" si="45"/>
        <v>14</v>
      </c>
    </row>
    <row r="499" spans="1:41" x14ac:dyDescent="0.25">
      <c r="A499" s="4" t="s">
        <v>26</v>
      </c>
      <c r="B499" t="s">
        <v>43</v>
      </c>
      <c r="C499" s="3">
        <v>42460</v>
      </c>
      <c r="D499">
        <v>1</v>
      </c>
      <c r="E499" t="s">
        <v>59</v>
      </c>
      <c r="G499" s="25" t="s">
        <v>75</v>
      </c>
      <c r="H499" t="s">
        <v>22</v>
      </c>
      <c r="I499">
        <v>2.8</v>
      </c>
      <c r="J499" s="2" t="s">
        <v>20</v>
      </c>
      <c r="K499" s="2" t="str">
        <f t="shared" si="42"/>
        <v/>
      </c>
      <c r="M499">
        <v>39.48743845116902</v>
      </c>
      <c r="N499">
        <v>39.48743845116902</v>
      </c>
      <c r="O499" s="2">
        <f>IF(ISNUMBER(N499),SUMIFS(N$1:$N499,A$1:$A499,A499,G$1:$G499,G499,D$1:$D499,D499),"")</f>
        <v>586.48906393339837</v>
      </c>
      <c r="W499" s="2" t="str">
        <f t="shared" si="43"/>
        <v/>
      </c>
      <c r="Y499">
        <v>19.504436492919922</v>
      </c>
      <c r="Z499">
        <v>6.6140580177307129</v>
      </c>
      <c r="AA499">
        <v>73.472244262695313</v>
      </c>
      <c r="AB499">
        <v>27.41047477722168</v>
      </c>
      <c r="AC499">
        <v>83.736465454101563</v>
      </c>
      <c r="AD499">
        <v>18.689691543579102</v>
      </c>
      <c r="AE499" s="2">
        <f t="shared" si="44"/>
        <v>2.9903506469726563E-2</v>
      </c>
      <c r="AF499">
        <v>2.9903506469726563E-2</v>
      </c>
      <c r="AG499">
        <v>11.755559082031251</v>
      </c>
      <c r="AM499" s="2">
        <f t="shared" si="41"/>
        <v>1.181</v>
      </c>
      <c r="AN499" s="2">
        <f>IF(ISNUMBER(AM499),SUMIFS($AM$1:AM499,$A$1:A499,A499,$G$1:G499,G499,$D$1:D499,D499),"")</f>
        <v>15.028000000000002</v>
      </c>
      <c r="AO499">
        <f t="shared" si="45"/>
        <v>14</v>
      </c>
    </row>
    <row r="500" spans="1:41" x14ac:dyDescent="0.25">
      <c r="A500" s="4" t="s">
        <v>24</v>
      </c>
      <c r="B500" t="s">
        <v>43</v>
      </c>
      <c r="C500" s="3">
        <v>42460</v>
      </c>
      <c r="D500">
        <v>2</v>
      </c>
      <c r="E500" t="s">
        <v>56</v>
      </c>
      <c r="G500" s="25" t="s">
        <v>75</v>
      </c>
      <c r="H500" t="s">
        <v>22</v>
      </c>
      <c r="I500">
        <v>2.8</v>
      </c>
      <c r="J500" s="2" t="s">
        <v>20</v>
      </c>
      <c r="K500" s="2" t="str">
        <f t="shared" si="42"/>
        <v/>
      </c>
      <c r="M500">
        <v>106.13849430186811</v>
      </c>
      <c r="N500">
        <v>106.13849430186811</v>
      </c>
      <c r="O500" s="2">
        <f>IF(ISNUMBER(N500),SUMIFS(N$1:$N500,A$1:$A500,A500,G$1:$G500,G500,D$1:$D500,D500),"")</f>
        <v>1235.6725493138217</v>
      </c>
      <c r="W500" s="2" t="str">
        <f t="shared" si="43"/>
        <v/>
      </c>
      <c r="Y500">
        <v>18.197025299072266</v>
      </c>
      <c r="Z500">
        <v>9.0938510894775391</v>
      </c>
      <c r="AA500">
        <v>76.32781982421875</v>
      </c>
      <c r="AB500">
        <v>26.943593978881836</v>
      </c>
      <c r="AC500">
        <v>85.891227722167969</v>
      </c>
      <c r="AD500">
        <v>23.125274658203125</v>
      </c>
      <c r="AE500" s="2">
        <f t="shared" si="44"/>
        <v>3.7000439453124999E-2</v>
      </c>
      <c r="AF500">
        <v>3.7000439453124999E-2</v>
      </c>
      <c r="AG500">
        <v>12.212451171875001</v>
      </c>
      <c r="AM500" s="2">
        <f t="shared" si="41"/>
        <v>3.927</v>
      </c>
      <c r="AN500" s="2">
        <f>IF(ISNUMBER(AM500),SUMIFS($AM$1:AM500,$A$1:A500,A500,$G$1:G500,G500,$D$1:D500,D500),"")</f>
        <v>36.332000000000001</v>
      </c>
      <c r="AO500">
        <f t="shared" si="45"/>
        <v>14</v>
      </c>
    </row>
    <row r="501" spans="1:41" x14ac:dyDescent="0.25">
      <c r="A501" s="4" t="s">
        <v>28</v>
      </c>
      <c r="B501" t="s">
        <v>43</v>
      </c>
      <c r="C501" s="3">
        <v>42460</v>
      </c>
      <c r="D501">
        <v>2</v>
      </c>
      <c r="E501" t="s">
        <v>58</v>
      </c>
      <c r="G501" s="25" t="s">
        <v>75</v>
      </c>
      <c r="H501" t="s">
        <v>22</v>
      </c>
      <c r="I501">
        <v>2.8</v>
      </c>
      <c r="J501" s="2" t="s">
        <v>20</v>
      </c>
      <c r="K501" s="2" t="str">
        <f t="shared" si="42"/>
        <v/>
      </c>
      <c r="M501">
        <v>56.554624873380952</v>
      </c>
      <c r="N501">
        <v>56.554624873380952</v>
      </c>
      <c r="O501" s="2">
        <f>IF(ISNUMBER(N501),SUMIFS(N$1:$N501,A$1:$A501,A501,G$1:$G501,G501,D$1:$D501,D501),"")</f>
        <v>665.66234371754331</v>
      </c>
      <c r="W501" s="2" t="str">
        <f t="shared" si="43"/>
        <v/>
      </c>
      <c r="Y501">
        <v>19.1365966796875</v>
      </c>
      <c r="Z501">
        <v>7.0322070121765137</v>
      </c>
      <c r="AA501">
        <v>73.987327575683594</v>
      </c>
      <c r="AB501">
        <v>26.861814498901367</v>
      </c>
      <c r="AC501">
        <v>83.986061096191406</v>
      </c>
      <c r="AD501">
        <v>20.236301422119141</v>
      </c>
      <c r="AE501" s="2">
        <f t="shared" si="44"/>
        <v>3.2378082275390623E-2</v>
      </c>
      <c r="AF501">
        <v>3.2378082275390623E-2</v>
      </c>
      <c r="AG501">
        <v>11.837972412109375</v>
      </c>
      <c r="AM501" s="2">
        <f t="shared" si="41"/>
        <v>1.831</v>
      </c>
      <c r="AN501" s="2">
        <f>IF(ISNUMBER(AM501),SUMIFS($AM$1:AM501,$A$1:A501,A501,$G$1:G501,G501,$D$1:D501,D501),"")</f>
        <v>16.622</v>
      </c>
      <c r="AO501">
        <f t="shared" si="45"/>
        <v>14</v>
      </c>
    </row>
    <row r="502" spans="1:41" x14ac:dyDescent="0.25">
      <c r="A502" s="4" t="s">
        <v>27</v>
      </c>
      <c r="B502" t="s">
        <v>43</v>
      </c>
      <c r="C502" s="3">
        <v>42460</v>
      </c>
      <c r="D502">
        <v>2</v>
      </c>
      <c r="E502" t="s">
        <v>57</v>
      </c>
      <c r="G502" s="25" t="s">
        <v>75</v>
      </c>
      <c r="H502" t="s">
        <v>22</v>
      </c>
      <c r="I502">
        <v>2.8</v>
      </c>
      <c r="J502" s="2" t="s">
        <v>20</v>
      </c>
      <c r="K502" s="2" t="str">
        <f t="shared" si="42"/>
        <v/>
      </c>
      <c r="M502">
        <v>122.70053222609988</v>
      </c>
      <c r="N502">
        <v>122.70053222609988</v>
      </c>
      <c r="O502" s="2">
        <f>IF(ISNUMBER(N502),SUMIFS(N$1:$N502,A$1:$A502,A502,G$1:$G502,G502,D$1:$D502,D502),"")</f>
        <v>1235.9134000444501</v>
      </c>
      <c r="W502" s="2" t="str">
        <f t="shared" si="43"/>
        <v/>
      </c>
      <c r="Y502">
        <v>17.766326904296875</v>
      </c>
      <c r="Z502">
        <v>6.3354067802429199</v>
      </c>
      <c r="AA502">
        <v>76.047256469726563</v>
      </c>
      <c r="AB502">
        <v>23.801239013671875</v>
      </c>
      <c r="AC502">
        <v>84.083480834960938</v>
      </c>
      <c r="AD502">
        <v>21.363536834716797</v>
      </c>
      <c r="AE502" s="2">
        <f t="shared" si="44"/>
        <v>3.418165893554688E-2</v>
      </c>
      <c r="AF502">
        <v>3.418165893554688E-2</v>
      </c>
      <c r="AG502">
        <v>12.16756103515625</v>
      </c>
      <c r="AM502" s="2">
        <f t="shared" si="41"/>
        <v>4.194</v>
      </c>
      <c r="AN502" s="2">
        <f>IF(ISNUMBER(AM502),SUMIFS($AM$1:AM502,$A$1:A502,A502,$G$1:G502,G502,$D$1:D502,D502),"")</f>
        <v>33.987000000000002</v>
      </c>
      <c r="AO502">
        <f t="shared" si="45"/>
        <v>14</v>
      </c>
    </row>
    <row r="503" spans="1:41" x14ac:dyDescent="0.25">
      <c r="A503" s="4" t="s">
        <v>26</v>
      </c>
      <c r="B503" t="s">
        <v>43</v>
      </c>
      <c r="C503" s="3">
        <v>42460</v>
      </c>
      <c r="D503">
        <v>2</v>
      </c>
      <c r="E503" t="s">
        <v>59</v>
      </c>
      <c r="G503" s="25" t="s">
        <v>75</v>
      </c>
      <c r="H503" t="s">
        <v>22</v>
      </c>
      <c r="I503">
        <v>2.8</v>
      </c>
      <c r="J503" s="2" t="s">
        <v>20</v>
      </c>
      <c r="K503" s="2" t="str">
        <f t="shared" si="42"/>
        <v/>
      </c>
      <c r="M503">
        <v>77.673706764615844</v>
      </c>
      <c r="N503">
        <v>77.673706764615844</v>
      </c>
      <c r="O503" s="2">
        <f>IF(ISNUMBER(N503),SUMIFS(N$1:$N503,A$1:$A503,A503,G$1:$G503,G503,D$1:$D503,D503),"")</f>
        <v>832.22266651665541</v>
      </c>
      <c r="W503" s="2" t="str">
        <f t="shared" si="43"/>
        <v/>
      </c>
      <c r="Y503">
        <v>18.841468811035156</v>
      </c>
      <c r="Z503">
        <v>5.1549258232116699</v>
      </c>
      <c r="AA503">
        <v>74.663673400878906</v>
      </c>
      <c r="AB503">
        <v>25.393863677978516</v>
      </c>
      <c r="AC503">
        <v>83.901519775390625</v>
      </c>
      <c r="AD503">
        <v>19.072910308837891</v>
      </c>
      <c r="AE503" s="2">
        <f t="shared" si="44"/>
        <v>3.0516656494140624E-2</v>
      </c>
      <c r="AF503">
        <v>3.0516656494140624E-2</v>
      </c>
      <c r="AG503">
        <v>11.946187744140625</v>
      </c>
      <c r="AM503" s="2">
        <f t="shared" si="41"/>
        <v>2.37</v>
      </c>
      <c r="AN503" s="2">
        <f>IF(ISNUMBER(AM503),SUMIFS($AM$1:AM503,$A$1:A503,A503,$G$1:G503,G503,$D$1:D503,D503),"")</f>
        <v>20.408000000000001</v>
      </c>
      <c r="AO503">
        <f t="shared" si="45"/>
        <v>14</v>
      </c>
    </row>
    <row r="504" spans="1:41" x14ac:dyDescent="0.25">
      <c r="A504" s="4" t="s">
        <v>23</v>
      </c>
      <c r="B504" t="s">
        <v>43</v>
      </c>
      <c r="C504" s="3">
        <v>42460</v>
      </c>
      <c r="D504">
        <v>2</v>
      </c>
      <c r="E504" t="s">
        <v>55</v>
      </c>
      <c r="G504" s="25" t="s">
        <v>75</v>
      </c>
      <c r="H504" t="s">
        <v>22</v>
      </c>
      <c r="I504">
        <v>2.8</v>
      </c>
      <c r="J504" s="2" t="s">
        <v>20</v>
      </c>
      <c r="K504" s="2" t="str">
        <f t="shared" si="42"/>
        <v/>
      </c>
      <c r="M504">
        <v>83.149895482335154</v>
      </c>
      <c r="N504">
        <v>83.149895482335154</v>
      </c>
      <c r="O504" s="2">
        <f>IF(ISNUMBER(N504),SUMIFS(N$1:$N504,A$1:$A504,A504,G$1:$G504,G504,D$1:$D504,D504),"")</f>
        <v>1016.0036460484258</v>
      </c>
      <c r="W504" s="2" t="str">
        <f t="shared" si="43"/>
        <v/>
      </c>
      <c r="Y504">
        <v>17.798372268676758</v>
      </c>
      <c r="Z504">
        <v>4.5986981391906738</v>
      </c>
      <c r="AA504">
        <v>75.074386596679688</v>
      </c>
      <c r="AB504">
        <v>24.711048126220703</v>
      </c>
      <c r="AC504">
        <v>84.273696899414063</v>
      </c>
      <c r="AD504">
        <v>19.847587585449219</v>
      </c>
      <c r="AE504" s="2">
        <f t="shared" si="44"/>
        <v>3.175614013671875E-2</v>
      </c>
      <c r="AF504">
        <v>3.175614013671875E-2</v>
      </c>
      <c r="AG504">
        <v>12.01190185546875</v>
      </c>
      <c r="AM504" s="2">
        <f t="shared" si="41"/>
        <v>2.641</v>
      </c>
      <c r="AN504" s="2">
        <f>IF(ISNUMBER(AM504),SUMIFS($AM$1:AM504,$A$1:A504,A504,$G$1:G504,G504,$D$1:D504,D504),"")</f>
        <v>25.095999999999997</v>
      </c>
      <c r="AO504">
        <f t="shared" si="45"/>
        <v>14</v>
      </c>
    </row>
    <row r="505" spans="1:41" x14ac:dyDescent="0.25">
      <c r="A505" s="4" t="s">
        <v>25</v>
      </c>
      <c r="B505" t="s">
        <v>43</v>
      </c>
      <c r="C505" s="3">
        <v>42460</v>
      </c>
      <c r="D505">
        <v>2</v>
      </c>
      <c r="E505" t="s">
        <v>54</v>
      </c>
      <c r="G505" s="25" t="s">
        <v>75</v>
      </c>
      <c r="H505" t="s">
        <v>22</v>
      </c>
      <c r="I505">
        <v>2.8</v>
      </c>
      <c r="J505" s="2" t="s">
        <v>20</v>
      </c>
      <c r="K505" s="2" t="str">
        <f t="shared" si="42"/>
        <v/>
      </c>
      <c r="M505">
        <v>40.33683368336834</v>
      </c>
      <c r="N505">
        <v>40.33683368336834</v>
      </c>
      <c r="O505" s="2">
        <f>IF(ISNUMBER(N505),SUMIFS(N$1:$N505,A$1:$A505,A505,G$1:$G505,G505,D$1:$D505,D505),"")</f>
        <v>781.62868057412857</v>
      </c>
      <c r="W505" s="2" t="str">
        <f t="shared" si="43"/>
        <v/>
      </c>
      <c r="Y505">
        <v>20.428291320800781</v>
      </c>
      <c r="Z505">
        <v>7.2028188705444336</v>
      </c>
      <c r="AA505">
        <v>70.430229187011719</v>
      </c>
      <c r="AB505">
        <v>26.040618896484375</v>
      </c>
      <c r="AC505">
        <v>81.367568969726563</v>
      </c>
      <c r="AD505">
        <v>18.322944641113281</v>
      </c>
      <c r="AE505" s="2">
        <f t="shared" si="44"/>
        <v>2.9316711425781249E-2</v>
      </c>
      <c r="AF505">
        <v>2.9316711425781249E-2</v>
      </c>
      <c r="AG505">
        <v>11.268836669921875</v>
      </c>
      <c r="AM505" s="2">
        <f t="shared" si="41"/>
        <v>1.1830000000000001</v>
      </c>
      <c r="AN505" s="2">
        <f>IF(ISNUMBER(AM505),SUMIFS($AM$1:AM505,$A$1:A505,A505,$G$1:G505,G505,$D$1:D505,D505),"")</f>
        <v>19.891999999999999</v>
      </c>
      <c r="AO505">
        <f t="shared" si="45"/>
        <v>14</v>
      </c>
    </row>
    <row r="506" spans="1:41" x14ac:dyDescent="0.25">
      <c r="A506" s="4" t="s">
        <v>28</v>
      </c>
      <c r="B506" t="s">
        <v>43</v>
      </c>
      <c r="C506" s="3">
        <v>42460</v>
      </c>
      <c r="D506">
        <v>3</v>
      </c>
      <c r="E506" t="s">
        <v>58</v>
      </c>
      <c r="G506" s="25" t="s">
        <v>75</v>
      </c>
      <c r="H506" t="s">
        <v>22</v>
      </c>
      <c r="I506">
        <v>2.8</v>
      </c>
      <c r="J506" s="2" t="s">
        <v>20</v>
      </c>
      <c r="K506" s="2" t="str">
        <f t="shared" si="42"/>
        <v/>
      </c>
      <c r="M506">
        <v>46.049613436288219</v>
      </c>
      <c r="N506">
        <v>46.049613436288219</v>
      </c>
      <c r="O506" s="2">
        <f>IF(ISNUMBER(N506),SUMIFS(N$1:$N506,A$1:$A506,A506,G$1:$G506,G506,D$1:$D506,D506),"")</f>
        <v>640.76303166213859</v>
      </c>
      <c r="W506" s="2" t="str">
        <f t="shared" si="43"/>
        <v/>
      </c>
      <c r="Y506">
        <v>18.63209342956543</v>
      </c>
      <c r="Z506">
        <v>7.9424800872802734</v>
      </c>
      <c r="AA506">
        <v>73.654327392578125</v>
      </c>
      <c r="AB506">
        <v>25.091625213623047</v>
      </c>
      <c r="AC506">
        <v>83.275993347167969</v>
      </c>
      <c r="AD506">
        <v>17.658185958862305</v>
      </c>
      <c r="AE506" s="2">
        <f t="shared" si="44"/>
        <v>2.8253097534179688E-2</v>
      </c>
      <c r="AF506">
        <v>2.8253097534179688E-2</v>
      </c>
      <c r="AG506">
        <v>11.7846923828125</v>
      </c>
      <c r="AM506" s="2">
        <f t="shared" si="41"/>
        <v>1.3009999999999999</v>
      </c>
      <c r="AN506" s="2">
        <f>IF(ISNUMBER(AM506),SUMIFS($AM$1:AM506,$A$1:A506,A506,$G$1:G506,G506,$D$1:D506,D506),"")</f>
        <v>14.731</v>
      </c>
      <c r="AO506">
        <f t="shared" si="45"/>
        <v>14</v>
      </c>
    </row>
    <row r="507" spans="1:41" x14ac:dyDescent="0.25">
      <c r="A507" s="4" t="s">
        <v>25</v>
      </c>
      <c r="B507" t="s">
        <v>43</v>
      </c>
      <c r="C507" s="3">
        <v>42460</v>
      </c>
      <c r="D507">
        <v>3</v>
      </c>
      <c r="E507" t="s">
        <v>54</v>
      </c>
      <c r="G507" s="25" t="s">
        <v>75</v>
      </c>
      <c r="H507" t="s">
        <v>22</v>
      </c>
      <c r="I507">
        <v>2.8</v>
      </c>
      <c r="J507" s="2" t="s">
        <v>20</v>
      </c>
      <c r="K507" s="2" t="str">
        <f t="shared" si="42"/>
        <v/>
      </c>
      <c r="M507">
        <v>32.522744337925857</v>
      </c>
      <c r="N507">
        <v>32.522744337925857</v>
      </c>
      <c r="O507" s="2">
        <f>IF(ISNUMBER(N507),SUMIFS(N$1:$N507,A$1:$A507,A507,G$1:$G507,G507,D$1:$D507,D507),"")</f>
        <v>498.22041080401374</v>
      </c>
      <c r="W507" s="2" t="str">
        <f t="shared" si="43"/>
        <v/>
      </c>
      <c r="Y507">
        <v>19.289867401123047</v>
      </c>
      <c r="Z507">
        <v>7.2551608085632324</v>
      </c>
      <c r="AA507">
        <v>71.734962463378906</v>
      </c>
      <c r="AB507">
        <v>25.538110733032227</v>
      </c>
      <c r="AC507">
        <v>82.472709655761719</v>
      </c>
      <c r="AD507">
        <v>18.584651947021484</v>
      </c>
      <c r="AE507" s="2">
        <f t="shared" si="44"/>
        <v>2.9735443115234378E-2</v>
      </c>
      <c r="AF507">
        <v>2.9735443115234378E-2</v>
      </c>
      <c r="AG507">
        <v>11.477593994140625</v>
      </c>
      <c r="AM507" s="2">
        <f t="shared" ref="AM507:AM570" si="46">IF(AND(ISNUMBER(AE507),ISNUMBER(N507)),ROUND(N507*AE507,3),"")</f>
        <v>0.96699999999999997</v>
      </c>
      <c r="AN507" s="2">
        <f>IF(ISNUMBER(AM507),SUMIFS($AM$1:AM507,$A$1:A507,A507,$G$1:G507,G507,$D$1:D507,D507),"")</f>
        <v>11.799000000000001</v>
      </c>
      <c r="AO507">
        <f t="shared" si="45"/>
        <v>14</v>
      </c>
    </row>
    <row r="508" spans="1:41" x14ac:dyDescent="0.25">
      <c r="A508" s="4" t="s">
        <v>27</v>
      </c>
      <c r="B508" t="s">
        <v>43</v>
      </c>
      <c r="C508" s="3">
        <v>42460</v>
      </c>
      <c r="D508">
        <v>3</v>
      </c>
      <c r="E508" t="s">
        <v>57</v>
      </c>
      <c r="G508" s="25" t="s">
        <v>75</v>
      </c>
      <c r="H508" t="s">
        <v>22</v>
      </c>
      <c r="I508">
        <v>2.8</v>
      </c>
      <c r="J508" s="2" t="s">
        <v>20</v>
      </c>
      <c r="K508" s="2" t="str">
        <f t="shared" si="42"/>
        <v/>
      </c>
      <c r="M508">
        <v>103.68808449989262</v>
      </c>
      <c r="N508">
        <v>103.68808449989262</v>
      </c>
      <c r="O508" s="2">
        <f>IF(ISNUMBER(N508),SUMIFS(N$1:$N508,A$1:$A508,A508,G$1:$G508,G508,D$1:$D508,D508),"")</f>
        <v>1033.869616476808</v>
      </c>
      <c r="W508" s="2" t="str">
        <f t="shared" si="43"/>
        <v/>
      </c>
      <c r="Y508">
        <v>16.821365356445313</v>
      </c>
      <c r="Z508">
        <v>7.6587119102478027</v>
      </c>
      <c r="AA508">
        <v>76.845413208007813</v>
      </c>
      <c r="AB508">
        <v>23.334697723388672</v>
      </c>
      <c r="AC508">
        <v>85.323333740234375</v>
      </c>
      <c r="AD508">
        <v>21.120601654052734</v>
      </c>
      <c r="AE508" s="2">
        <f t="shared" si="44"/>
        <v>3.3792962646484376E-2</v>
      </c>
      <c r="AF508">
        <v>3.3792962646484376E-2</v>
      </c>
      <c r="AG508">
        <v>12.295266113281251</v>
      </c>
      <c r="AM508" s="2">
        <f t="shared" si="46"/>
        <v>3.504</v>
      </c>
      <c r="AN508" s="2">
        <f>IF(ISNUMBER(AM508),SUMIFS($AM$1:AM508,$A$1:A508,A508,$G$1:G508,G508,$D$1:D508,D508),"")</f>
        <v>25.702999999999999</v>
      </c>
      <c r="AO508">
        <f t="shared" si="45"/>
        <v>14</v>
      </c>
    </row>
    <row r="509" spans="1:41" x14ac:dyDescent="0.25">
      <c r="A509" s="4" t="s">
        <v>23</v>
      </c>
      <c r="B509" t="s">
        <v>43</v>
      </c>
      <c r="C509" s="3">
        <v>42460</v>
      </c>
      <c r="D509">
        <v>3</v>
      </c>
      <c r="E509" t="s">
        <v>55</v>
      </c>
      <c r="G509" s="25" t="s">
        <v>75</v>
      </c>
      <c r="H509" t="s">
        <v>22</v>
      </c>
      <c r="I509">
        <v>2.8</v>
      </c>
      <c r="J509" s="2" t="s">
        <v>20</v>
      </c>
      <c r="K509" s="2" t="str">
        <f t="shared" si="42"/>
        <v/>
      </c>
      <c r="M509">
        <v>84.652268740616719</v>
      </c>
      <c r="N509">
        <v>84.652268740616719</v>
      </c>
      <c r="O509" s="2">
        <f>IF(ISNUMBER(N509),SUMIFS(N$1:$N509,A$1:$A509,A509,G$1:$G509,G509,D$1:$D509,D509),"")</f>
        <v>954.41206644993974</v>
      </c>
      <c r="W509" s="2" t="str">
        <f t="shared" si="43"/>
        <v/>
      </c>
      <c r="Y509">
        <v>18.363426208496094</v>
      </c>
      <c r="Z509">
        <v>6.0051040649414063</v>
      </c>
      <c r="AA509">
        <v>75.085205078125</v>
      </c>
      <c r="AB509">
        <v>23.8642578125</v>
      </c>
      <c r="AC509">
        <v>83.396202087402344</v>
      </c>
      <c r="AD509">
        <v>19.087577819824219</v>
      </c>
      <c r="AE509" s="2">
        <f t="shared" si="44"/>
        <v>3.0540124511718753E-2</v>
      </c>
      <c r="AF509">
        <v>3.0540124511718753E-2</v>
      </c>
      <c r="AG509">
        <v>12.013632812500001</v>
      </c>
      <c r="AM509" s="2">
        <f t="shared" si="46"/>
        <v>2.585</v>
      </c>
      <c r="AN509" s="2">
        <f>IF(ISNUMBER(AM509),SUMIFS($AM$1:AM509,$A$1:A509,A509,$G$1:G509,G509,$D$1:D509,D509),"")</f>
        <v>22.472999999999999</v>
      </c>
      <c r="AO509">
        <f t="shared" si="45"/>
        <v>14</v>
      </c>
    </row>
    <row r="510" spans="1:41" x14ac:dyDescent="0.25">
      <c r="A510" s="4" t="s">
        <v>24</v>
      </c>
      <c r="B510" t="s">
        <v>43</v>
      </c>
      <c r="C510" s="3">
        <v>42460</v>
      </c>
      <c r="D510">
        <v>3</v>
      </c>
      <c r="E510" t="s">
        <v>56</v>
      </c>
      <c r="G510" s="25" t="s">
        <v>75</v>
      </c>
      <c r="H510" t="s">
        <v>22</v>
      </c>
      <c r="I510">
        <v>2.8</v>
      </c>
      <c r="J510" s="2" t="s">
        <v>20</v>
      </c>
      <c r="K510" s="2" t="str">
        <f t="shared" si="42"/>
        <v/>
      </c>
      <c r="M510">
        <v>116.64808589543637</v>
      </c>
      <c r="N510">
        <v>116.64808589543637</v>
      </c>
      <c r="O510" s="2">
        <f>IF(ISNUMBER(N510),SUMIFS(N$1:$N510,A$1:$A510,A510,G$1:$G510,G510,D$1:$D510,D510),"")</f>
        <v>1368.6240747977699</v>
      </c>
      <c r="W510" s="2" t="str">
        <f t="shared" si="43"/>
        <v/>
      </c>
      <c r="Y510">
        <v>16.837795257568359</v>
      </c>
      <c r="Z510">
        <v>7.8245110511779785</v>
      </c>
      <c r="AA510">
        <v>77.648033142089844</v>
      </c>
      <c r="AB510">
        <v>23.226261138916016</v>
      </c>
      <c r="AC510">
        <v>84.561874389648438</v>
      </c>
      <c r="AD510">
        <v>22.460988998413086</v>
      </c>
      <c r="AE510" s="2">
        <f t="shared" si="44"/>
        <v>3.5937582397460942E-2</v>
      </c>
      <c r="AF510">
        <v>3.5937582397460942E-2</v>
      </c>
      <c r="AG510">
        <v>12.423685302734375</v>
      </c>
      <c r="AM510" s="2">
        <f t="shared" si="46"/>
        <v>4.1920000000000002</v>
      </c>
      <c r="AN510" s="2">
        <f>IF(ISNUMBER(AM510),SUMIFS($AM$1:AM510,$A$1:A510,A510,$G$1:G510,G510,$D$1:D510,D510),"")</f>
        <v>38.691000000000003</v>
      </c>
      <c r="AO510">
        <f t="shared" si="45"/>
        <v>14</v>
      </c>
    </row>
    <row r="511" spans="1:41" x14ac:dyDescent="0.25">
      <c r="A511" s="4" t="s">
        <v>26</v>
      </c>
      <c r="B511" t="s">
        <v>43</v>
      </c>
      <c r="C511" s="3">
        <v>42460</v>
      </c>
      <c r="D511">
        <v>3</v>
      </c>
      <c r="E511" t="s">
        <v>59</v>
      </c>
      <c r="G511" s="25" t="s">
        <v>75</v>
      </c>
      <c r="H511" t="s">
        <v>22</v>
      </c>
      <c r="I511">
        <v>2.8</v>
      </c>
      <c r="J511" s="2" t="s">
        <v>20</v>
      </c>
      <c r="K511" s="2" t="str">
        <f t="shared" si="42"/>
        <v/>
      </c>
      <c r="M511">
        <v>59.432135754772347</v>
      </c>
      <c r="N511">
        <v>59.432135754772347</v>
      </c>
      <c r="O511" s="2">
        <f>IF(ISNUMBER(N511),SUMIFS(N$1:$N511,A$1:$A511,A511,G$1:$G511,G511,D$1:$D511,D511),"")</f>
        <v>834.34438434340655</v>
      </c>
      <c r="W511" s="2" t="str">
        <f t="shared" si="43"/>
        <v/>
      </c>
      <c r="Y511">
        <v>17.606544494628906</v>
      </c>
      <c r="Z511">
        <v>6.8612408638000488</v>
      </c>
      <c r="AA511">
        <v>76.112815856933594</v>
      </c>
      <c r="AB511">
        <v>24.718250274658203</v>
      </c>
      <c r="AC511">
        <v>84.606338500976563</v>
      </c>
      <c r="AD511">
        <v>17.958183288574219</v>
      </c>
      <c r="AE511" s="2">
        <f t="shared" si="44"/>
        <v>2.8733093261718752E-2</v>
      </c>
      <c r="AF511">
        <v>2.8733093261718752E-2</v>
      </c>
      <c r="AG511">
        <v>12.178050537109375</v>
      </c>
      <c r="AM511" s="2">
        <f t="shared" si="46"/>
        <v>1.708</v>
      </c>
      <c r="AN511" s="2">
        <f>IF(ISNUMBER(AM511),SUMIFS($AM$1:AM511,$A$1:A511,A511,$G$1:G511,G511,$D$1:D511,D511),"")</f>
        <v>19.738</v>
      </c>
      <c r="AO511">
        <f t="shared" si="45"/>
        <v>14</v>
      </c>
    </row>
    <row r="512" spans="1:41" x14ac:dyDescent="0.25">
      <c r="A512" s="4" t="s">
        <v>27</v>
      </c>
      <c r="B512" t="s">
        <v>43</v>
      </c>
      <c r="C512" s="3">
        <v>42460</v>
      </c>
      <c r="D512">
        <v>4</v>
      </c>
      <c r="E512" t="s">
        <v>57</v>
      </c>
      <c r="G512" s="25" t="s">
        <v>75</v>
      </c>
      <c r="H512" t="s">
        <v>22</v>
      </c>
      <c r="I512">
        <v>2.8</v>
      </c>
      <c r="J512" s="2" t="s">
        <v>20</v>
      </c>
      <c r="K512" s="2" t="str">
        <f t="shared" si="42"/>
        <v/>
      </c>
      <c r="M512">
        <v>104.52665831745762</v>
      </c>
      <c r="N512">
        <v>104.52665831745762</v>
      </c>
      <c r="O512" s="2">
        <f>IF(ISNUMBER(N512),SUMIFS(N$1:$N512,A$1:$A512,A512,G$1:$G512,G512,D$1:$D512,D512),"")</f>
        <v>1247.299895783638</v>
      </c>
      <c r="W512" s="2" t="str">
        <f t="shared" si="43"/>
        <v/>
      </c>
      <c r="Y512">
        <v>16.848325729370117</v>
      </c>
      <c r="Z512">
        <v>5.4330520629882813</v>
      </c>
      <c r="AA512">
        <v>75.825149536132813</v>
      </c>
      <c r="AB512">
        <v>23.325952529907227</v>
      </c>
      <c r="AC512">
        <v>84.401138305664063</v>
      </c>
      <c r="AD512">
        <v>19.415081024169922</v>
      </c>
      <c r="AE512" s="2">
        <f t="shared" si="44"/>
        <v>3.1064129638671875E-2</v>
      </c>
      <c r="AF512">
        <v>3.1064129638671875E-2</v>
      </c>
      <c r="AG512">
        <v>12.132023925781251</v>
      </c>
      <c r="AM512" s="2">
        <f t="shared" si="46"/>
        <v>3.2469999999999999</v>
      </c>
      <c r="AN512" s="2">
        <f>IF(ISNUMBER(AM512),SUMIFS($AM$1:AM512,$A$1:A512,A512,$G$1:G512,G512,$D$1:D512,D512),"")</f>
        <v>30.027000000000001</v>
      </c>
      <c r="AO512">
        <f t="shared" si="45"/>
        <v>14</v>
      </c>
    </row>
    <row r="513" spans="1:41" x14ac:dyDescent="0.25">
      <c r="A513" s="4" t="s">
        <v>28</v>
      </c>
      <c r="B513" t="s">
        <v>43</v>
      </c>
      <c r="C513" s="3">
        <v>42460</v>
      </c>
      <c r="D513">
        <v>4</v>
      </c>
      <c r="E513" t="s">
        <v>58</v>
      </c>
      <c r="G513" s="25" t="s">
        <v>75</v>
      </c>
      <c r="H513" t="s">
        <v>22</v>
      </c>
      <c r="I513">
        <v>2.8</v>
      </c>
      <c r="J513" s="2" t="s">
        <v>20</v>
      </c>
      <c r="K513" s="2" t="str">
        <f t="shared" si="42"/>
        <v/>
      </c>
      <c r="M513">
        <v>41.661191994970373</v>
      </c>
      <c r="N513">
        <v>41.661191994970373</v>
      </c>
      <c r="O513" s="2">
        <f>IF(ISNUMBER(N513),SUMIFS(N$1:$N513,A$1:$A513,A513,G$1:$G513,G513,D$1:$D513,D513),"")</f>
        <v>478.5820001299403</v>
      </c>
      <c r="W513" s="2" t="str">
        <f t="shared" si="43"/>
        <v/>
      </c>
      <c r="Y513">
        <v>18.338382720947266</v>
      </c>
      <c r="Z513">
        <v>6.0464692115783691</v>
      </c>
      <c r="AA513">
        <v>72.835166931152344</v>
      </c>
      <c r="AB513">
        <v>24.999252319335938</v>
      </c>
      <c r="AC513">
        <v>82.063934326171875</v>
      </c>
      <c r="AD513">
        <v>17.783012390136719</v>
      </c>
      <c r="AE513" s="2">
        <f t="shared" si="44"/>
        <v>2.845281982421875E-2</v>
      </c>
      <c r="AF513">
        <v>2.845281982421875E-2</v>
      </c>
      <c r="AG513">
        <v>11.653626708984374</v>
      </c>
      <c r="AM513" s="2">
        <f t="shared" si="46"/>
        <v>1.1850000000000001</v>
      </c>
      <c r="AN513" s="2">
        <f>IF(ISNUMBER(AM513),SUMIFS($AM$1:AM513,$A$1:A513,A513,$G$1:G513,G513,$D$1:D513,D513),"")</f>
        <v>10.760000000000002</v>
      </c>
      <c r="AO513">
        <f t="shared" si="45"/>
        <v>14</v>
      </c>
    </row>
    <row r="514" spans="1:41" x14ac:dyDescent="0.25">
      <c r="A514" s="4" t="s">
        <v>24</v>
      </c>
      <c r="B514" t="s">
        <v>43</v>
      </c>
      <c r="C514" s="3">
        <v>42460</v>
      </c>
      <c r="D514">
        <v>4</v>
      </c>
      <c r="E514" t="s">
        <v>56</v>
      </c>
      <c r="G514" s="25" t="s">
        <v>75</v>
      </c>
      <c r="H514" t="s">
        <v>22</v>
      </c>
      <c r="I514">
        <v>2.8</v>
      </c>
      <c r="J514" s="2" t="s">
        <v>20</v>
      </c>
      <c r="K514" s="2" t="str">
        <f t="shared" si="42"/>
        <v/>
      </c>
      <c r="M514">
        <v>90.680059768280572</v>
      </c>
      <c r="N514">
        <v>90.680059768280572</v>
      </c>
      <c r="O514" s="2">
        <f>IF(ISNUMBER(N514),SUMIFS(N$1:$N514,A$1:$A514,A514,G$1:$G514,G514,D$1:$D514,D514),"")</f>
        <v>1095.3415786183332</v>
      </c>
      <c r="W514" s="2" t="str">
        <f t="shared" si="43"/>
        <v/>
      </c>
      <c r="Y514">
        <v>16.204202651977539</v>
      </c>
      <c r="Z514">
        <v>9.3198213577270508</v>
      </c>
      <c r="AA514">
        <v>76.738693237304688</v>
      </c>
      <c r="AB514">
        <v>24.236507415771484</v>
      </c>
      <c r="AC514">
        <v>86.151641845703125</v>
      </c>
      <c r="AD514">
        <v>23.321887969970703</v>
      </c>
      <c r="AE514" s="2">
        <f t="shared" si="44"/>
        <v>3.7315020751953122E-2</v>
      </c>
      <c r="AF514">
        <v>3.7315020751953122E-2</v>
      </c>
      <c r="AG514">
        <v>12.27819091796875</v>
      </c>
      <c r="AM514" s="2">
        <f t="shared" si="46"/>
        <v>3.3839999999999999</v>
      </c>
      <c r="AN514" s="2">
        <f>IF(ISNUMBER(AM514),SUMIFS($AM$1:AM514,$A$1:A514,A514,$G$1:G514,G514,$D$1:D514,D514),"")</f>
        <v>30.163000000000004</v>
      </c>
      <c r="AO514">
        <f t="shared" si="45"/>
        <v>14</v>
      </c>
    </row>
    <row r="515" spans="1:41" x14ac:dyDescent="0.25">
      <c r="A515" s="4" t="s">
        <v>26</v>
      </c>
      <c r="B515" t="s">
        <v>43</v>
      </c>
      <c r="C515" s="3">
        <v>42460</v>
      </c>
      <c r="D515">
        <v>4</v>
      </c>
      <c r="E515" t="s">
        <v>59</v>
      </c>
      <c r="G515" s="25" t="s">
        <v>75</v>
      </c>
      <c r="H515" t="s">
        <v>22</v>
      </c>
      <c r="I515">
        <v>2.8</v>
      </c>
      <c r="J515" s="2" t="s">
        <v>20</v>
      </c>
      <c r="K515" s="2" t="str">
        <f t="shared" si="42"/>
        <v/>
      </c>
      <c r="M515">
        <v>57.191544609891686</v>
      </c>
      <c r="N515">
        <v>57.191544609891686</v>
      </c>
      <c r="O515" s="2">
        <f>IF(ISNUMBER(N515),SUMIFS(N$1:$N515,A$1:$A515,A515,G$1:$G515,G515,D$1:$D515,D515),"")</f>
        <v>609.64395455190493</v>
      </c>
      <c r="W515" s="2" t="str">
        <f t="shared" si="43"/>
        <v/>
      </c>
      <c r="Y515">
        <v>18.006725311279297</v>
      </c>
      <c r="Z515">
        <v>7.3765668869018555</v>
      </c>
      <c r="AA515">
        <v>75.263587951660156</v>
      </c>
      <c r="AB515">
        <v>25.030805587768555</v>
      </c>
      <c r="AC515">
        <v>83.914764404296875</v>
      </c>
      <c r="AD515">
        <v>18.110870361328125</v>
      </c>
      <c r="AE515" s="2">
        <f t="shared" si="44"/>
        <v>2.8977392578124997E-2</v>
      </c>
      <c r="AF515">
        <v>2.8977392578124997E-2</v>
      </c>
      <c r="AG515">
        <v>12.042174072265626</v>
      </c>
      <c r="AM515" s="2">
        <f t="shared" si="46"/>
        <v>1.657</v>
      </c>
      <c r="AN515" s="2">
        <f>IF(ISNUMBER(AM515),SUMIFS($AM$1:AM515,$A$1:A515,A515,$G$1:G515,G515,$D$1:D515,D515),"")</f>
        <v>13.924000000000001</v>
      </c>
      <c r="AO515">
        <f t="shared" si="45"/>
        <v>14</v>
      </c>
    </row>
    <row r="516" spans="1:41" x14ac:dyDescent="0.25">
      <c r="A516" s="4" t="s">
        <v>23</v>
      </c>
      <c r="B516" t="s">
        <v>43</v>
      </c>
      <c r="C516" s="3">
        <v>42460</v>
      </c>
      <c r="D516">
        <v>4</v>
      </c>
      <c r="E516" t="s">
        <v>55</v>
      </c>
      <c r="G516" s="25" t="s">
        <v>75</v>
      </c>
      <c r="H516" t="s">
        <v>22</v>
      </c>
      <c r="I516">
        <v>2.8</v>
      </c>
      <c r="J516" s="2" t="s">
        <v>20</v>
      </c>
      <c r="K516" s="2" t="str">
        <f t="shared" si="42"/>
        <v/>
      </c>
      <c r="M516">
        <v>73.710913509038974</v>
      </c>
      <c r="N516">
        <v>73.710913509038974</v>
      </c>
      <c r="O516" s="2">
        <f>IF(ISNUMBER(N516),SUMIFS(N$1:$N516,A$1:$A516,A516,G$1:$G516,G516,D$1:$D516,D516),"")</f>
        <v>872.52814804968818</v>
      </c>
      <c r="W516" s="2" t="str">
        <f t="shared" si="43"/>
        <v/>
      </c>
      <c r="Y516">
        <v>17.437177658081055</v>
      </c>
      <c r="Z516">
        <v>6.3648219108581543</v>
      </c>
      <c r="AA516">
        <v>75.034866333007813</v>
      </c>
      <c r="AB516">
        <v>24.083850860595703</v>
      </c>
      <c r="AC516">
        <v>83.899215698242188</v>
      </c>
      <c r="AD516">
        <v>19.321689605712891</v>
      </c>
      <c r="AE516" s="2">
        <f t="shared" si="44"/>
        <v>3.0914703369140626E-2</v>
      </c>
      <c r="AF516">
        <v>3.0914703369140626E-2</v>
      </c>
      <c r="AG516">
        <v>12.00557861328125</v>
      </c>
      <c r="AM516" s="2">
        <f t="shared" si="46"/>
        <v>2.2789999999999999</v>
      </c>
      <c r="AN516" s="2">
        <f>IF(ISNUMBER(AM516),SUMIFS($AM$1:AM516,$A$1:A516,A516,$G$1:G516,G516,$D$1:D516,D516),"")</f>
        <v>19.664999999999999</v>
      </c>
      <c r="AO516">
        <f t="shared" si="45"/>
        <v>14</v>
      </c>
    </row>
    <row r="517" spans="1:41" x14ac:dyDescent="0.25">
      <c r="A517" s="4" t="s">
        <v>25</v>
      </c>
      <c r="B517" t="s">
        <v>43</v>
      </c>
      <c r="C517" s="3">
        <v>42460</v>
      </c>
      <c r="D517">
        <v>4</v>
      </c>
      <c r="E517" t="s">
        <v>54</v>
      </c>
      <c r="G517" s="25" t="s">
        <v>75</v>
      </c>
      <c r="H517" t="s">
        <v>22</v>
      </c>
      <c r="I517">
        <v>2.8</v>
      </c>
      <c r="J517" s="2" t="s">
        <v>20</v>
      </c>
      <c r="K517" s="2" t="str">
        <f t="shared" si="42"/>
        <v/>
      </c>
      <c r="M517">
        <v>28.11173625505873</v>
      </c>
      <c r="N517">
        <v>28.11173625505873</v>
      </c>
      <c r="O517" s="2">
        <f>IF(ISNUMBER(N517),SUMIFS(N$1:$N517,A$1:$A517,A517,G$1:$G517,G517,D$1:$D517,D517),"")</f>
        <v>445.36798448641866</v>
      </c>
      <c r="W517" s="2" t="str">
        <f t="shared" si="43"/>
        <v/>
      </c>
      <c r="Y517">
        <v>19.799274444580078</v>
      </c>
      <c r="Z517">
        <v>8.3872051239013672</v>
      </c>
      <c r="AA517">
        <v>69.160079956054688</v>
      </c>
      <c r="AB517">
        <v>26.561580657958984</v>
      </c>
      <c r="AC517">
        <v>80.523910522460938</v>
      </c>
      <c r="AD517">
        <v>17.373245239257813</v>
      </c>
      <c r="AE517" s="2">
        <f t="shared" si="44"/>
        <v>2.7797192382812499E-2</v>
      </c>
      <c r="AF517">
        <v>2.7797192382812499E-2</v>
      </c>
      <c r="AG517">
        <v>11.06561279296875</v>
      </c>
      <c r="AM517" s="2">
        <f t="shared" si="46"/>
        <v>0.78100000000000003</v>
      </c>
      <c r="AN517" s="2">
        <f>IF(ISNUMBER(AM517),SUMIFS($AM$1:AM517,$A$1:A517,A517,$G$1:G517,G517,$D$1:D517,D517),"")</f>
        <v>10.157</v>
      </c>
      <c r="AO517">
        <f t="shared" si="45"/>
        <v>14</v>
      </c>
    </row>
    <row r="518" spans="1:41" x14ac:dyDescent="0.25">
      <c r="A518" s="4" t="s">
        <v>25</v>
      </c>
      <c r="B518" t="s">
        <v>43</v>
      </c>
      <c r="C518" s="3">
        <v>42494</v>
      </c>
      <c r="D518">
        <v>1</v>
      </c>
      <c r="E518" t="s">
        <v>54</v>
      </c>
      <c r="G518" s="25" t="s">
        <v>75</v>
      </c>
      <c r="H518" t="s">
        <v>22</v>
      </c>
      <c r="I518">
        <v>2.9</v>
      </c>
      <c r="J518" s="2" t="s">
        <v>20</v>
      </c>
      <c r="K518" s="2" t="str">
        <f t="shared" si="42"/>
        <v/>
      </c>
      <c r="M518">
        <v>22.77141517647847</v>
      </c>
      <c r="N518">
        <v>22.77141517647847</v>
      </c>
      <c r="O518" s="2">
        <f>IF(ISNUMBER(N518),SUMIFS(N$1:$N518,A$1:$A518,A518,G$1:$G518,G518,D$1:$D518,D518),"")</f>
        <v>635.41118594881948</v>
      </c>
      <c r="W518" s="2" t="str">
        <f t="shared" si="43"/>
        <v/>
      </c>
      <c r="AE518" s="2" t="str">
        <f t="shared" si="44"/>
        <v/>
      </c>
      <c r="AM518" s="2" t="str">
        <f t="shared" si="46"/>
        <v/>
      </c>
      <c r="AN518" s="2" t="str">
        <f>IF(ISNUMBER(AM518),SUMIFS($AM$1:AM518,$A$1:A518,A518,$G$1:G518,G518,$D$1:D518,D518),"")</f>
        <v/>
      </c>
      <c r="AO518">
        <f t="shared" si="45"/>
        <v>3</v>
      </c>
    </row>
    <row r="519" spans="1:41" x14ac:dyDescent="0.25">
      <c r="A519" s="4" t="s">
        <v>23</v>
      </c>
      <c r="B519" t="s">
        <v>43</v>
      </c>
      <c r="C519" s="3">
        <v>42494</v>
      </c>
      <c r="D519">
        <v>1</v>
      </c>
      <c r="E519" t="s">
        <v>55</v>
      </c>
      <c r="G519" s="25" t="s">
        <v>75</v>
      </c>
      <c r="H519" t="s">
        <v>22</v>
      </c>
      <c r="I519">
        <v>2.9</v>
      </c>
      <c r="J519" s="2" t="s">
        <v>20</v>
      </c>
      <c r="K519" s="2" t="str">
        <f t="shared" si="42"/>
        <v/>
      </c>
      <c r="M519">
        <v>53.924874297545102</v>
      </c>
      <c r="N519">
        <v>53.924874297545102</v>
      </c>
      <c r="O519" s="2">
        <f>IF(ISNUMBER(N519),SUMIFS(N$1:$N519,A$1:$A519,A519,G$1:$G519,G519,D$1:$D519,D519),"")</f>
        <v>881.49980654105832</v>
      </c>
      <c r="W519" s="2" t="str">
        <f t="shared" si="43"/>
        <v/>
      </c>
      <c r="AE519" s="2" t="str">
        <f t="shared" si="44"/>
        <v/>
      </c>
      <c r="AM519" s="2" t="str">
        <f t="shared" si="46"/>
        <v/>
      </c>
      <c r="AN519" s="2" t="str">
        <f>IF(ISNUMBER(AM519),SUMIFS($AM$1:AM519,$A$1:A519,A519,$G$1:G519,G519,$D$1:D519,D519),"")</f>
        <v/>
      </c>
      <c r="AO519">
        <f t="shared" si="45"/>
        <v>3</v>
      </c>
    </row>
    <row r="520" spans="1:41" x14ac:dyDescent="0.25">
      <c r="A520" s="4" t="s">
        <v>24</v>
      </c>
      <c r="B520" t="s">
        <v>43</v>
      </c>
      <c r="C520" s="3">
        <v>42494</v>
      </c>
      <c r="D520">
        <v>1</v>
      </c>
      <c r="E520" t="s">
        <v>56</v>
      </c>
      <c r="G520" s="25" t="s">
        <v>75</v>
      </c>
      <c r="H520" t="s">
        <v>22</v>
      </c>
      <c r="I520">
        <v>2.9</v>
      </c>
      <c r="J520" s="2" t="s">
        <v>20</v>
      </c>
      <c r="K520" s="2" t="str">
        <f t="shared" si="42"/>
        <v/>
      </c>
      <c r="M520">
        <v>79.899464454884679</v>
      </c>
      <c r="N520">
        <v>79.899464454884679</v>
      </c>
      <c r="O520" s="2">
        <f>IF(ISNUMBER(N520),SUMIFS(N$1:$N520,A$1:$A520,A520,G$1:$G520,G520,D$1:$D520,D520),"")</f>
        <v>1189.4160739968445</v>
      </c>
      <c r="W520" s="2" t="str">
        <f t="shared" si="43"/>
        <v/>
      </c>
      <c r="AE520" s="2" t="str">
        <f t="shared" si="44"/>
        <v/>
      </c>
      <c r="AM520" s="2" t="str">
        <f t="shared" si="46"/>
        <v/>
      </c>
      <c r="AN520" s="2" t="str">
        <f>IF(ISNUMBER(AM520),SUMIFS($AM$1:AM520,$A$1:A520,A520,$G$1:G520,G520,$D$1:D520,D520),"")</f>
        <v/>
      </c>
      <c r="AO520">
        <f t="shared" si="45"/>
        <v>3</v>
      </c>
    </row>
    <row r="521" spans="1:41" x14ac:dyDescent="0.25">
      <c r="A521" s="4" t="s">
        <v>27</v>
      </c>
      <c r="B521" t="s">
        <v>43</v>
      </c>
      <c r="C521" s="3">
        <v>42494</v>
      </c>
      <c r="D521">
        <v>1</v>
      </c>
      <c r="E521" t="s">
        <v>57</v>
      </c>
      <c r="G521" s="25" t="s">
        <v>75</v>
      </c>
      <c r="H521" t="s">
        <v>22</v>
      </c>
      <c r="I521">
        <v>2.9</v>
      </c>
      <c r="J521" s="2" t="s">
        <v>20</v>
      </c>
      <c r="K521" s="2" t="str">
        <f t="shared" si="42"/>
        <v/>
      </c>
      <c r="M521">
        <v>57.050532063067578</v>
      </c>
      <c r="N521">
        <v>57.050532063067578</v>
      </c>
      <c r="O521" s="2">
        <f>IF(ISNUMBER(N521),SUMIFS(N$1:$N521,A$1:$A521,A521,G$1:$G521,G521,D$1:$D521,D521),"")</f>
        <v>1069.0518376146022</v>
      </c>
      <c r="W521" s="2" t="str">
        <f t="shared" si="43"/>
        <v/>
      </c>
      <c r="AE521" s="2" t="str">
        <f t="shared" si="44"/>
        <v/>
      </c>
      <c r="AM521" s="2" t="str">
        <f t="shared" si="46"/>
        <v/>
      </c>
      <c r="AN521" s="2" t="str">
        <f>IF(ISNUMBER(AM521),SUMIFS($AM$1:AM521,$A$1:A521,A521,$G$1:G521,G521,$D$1:D521,D521),"")</f>
        <v/>
      </c>
      <c r="AO521">
        <f t="shared" si="45"/>
        <v>3</v>
      </c>
    </row>
    <row r="522" spans="1:41" x14ac:dyDescent="0.25">
      <c r="A522" s="4" t="s">
        <v>28</v>
      </c>
      <c r="B522" t="s">
        <v>43</v>
      </c>
      <c r="C522" s="3">
        <v>42494</v>
      </c>
      <c r="D522">
        <v>1</v>
      </c>
      <c r="E522" t="s">
        <v>58</v>
      </c>
      <c r="G522" s="25" t="s">
        <v>75</v>
      </c>
      <c r="H522" t="s">
        <v>22</v>
      </c>
      <c r="I522">
        <v>2.9</v>
      </c>
      <c r="J522" s="2" t="s">
        <v>20</v>
      </c>
      <c r="K522" s="2" t="str">
        <f t="shared" si="42"/>
        <v/>
      </c>
      <c r="M522">
        <v>3.6161963872807243</v>
      </c>
      <c r="N522">
        <v>3.6161963872807243</v>
      </c>
      <c r="O522" s="2">
        <f>IF(ISNUMBER(N522),SUMIFS(N$1:$N522,A$1:$A522,A522,G$1:$G522,G522,D$1:$D522,D522),"")</f>
        <v>616.44635620433587</v>
      </c>
      <c r="W522" s="2" t="str">
        <f t="shared" si="43"/>
        <v/>
      </c>
      <c r="AE522" s="2" t="str">
        <f t="shared" si="44"/>
        <v/>
      </c>
      <c r="AM522" s="2" t="str">
        <f t="shared" si="46"/>
        <v/>
      </c>
      <c r="AN522" s="2" t="str">
        <f>IF(ISNUMBER(AM522),SUMIFS($AM$1:AM522,$A$1:A522,A522,$G$1:G522,G522,$D$1:D522,D522),"")</f>
        <v/>
      </c>
      <c r="AO522">
        <f t="shared" si="45"/>
        <v>3</v>
      </c>
    </row>
    <row r="523" spans="1:41" x14ac:dyDescent="0.25">
      <c r="A523" s="4" t="s">
        <v>26</v>
      </c>
      <c r="B523" t="s">
        <v>43</v>
      </c>
      <c r="C523" s="3">
        <v>42494</v>
      </c>
      <c r="D523">
        <v>1</v>
      </c>
      <c r="E523" t="s">
        <v>59</v>
      </c>
      <c r="G523" s="25" t="s">
        <v>75</v>
      </c>
      <c r="H523" t="s">
        <v>22</v>
      </c>
      <c r="I523">
        <v>2.9</v>
      </c>
      <c r="J523" s="2" t="s">
        <v>20</v>
      </c>
      <c r="K523" s="2" t="str">
        <f t="shared" si="42"/>
        <v/>
      </c>
      <c r="M523">
        <v>6.4889918887601379</v>
      </c>
      <c r="N523">
        <v>6.4889918887601379</v>
      </c>
      <c r="O523" s="2">
        <f>IF(ISNUMBER(N523),SUMIFS(N$1:$N523,A$1:$A523,A523,G$1:$G523,G523,D$1:$D523,D523),"")</f>
        <v>592.97805582215847</v>
      </c>
      <c r="W523" s="2" t="str">
        <f t="shared" si="43"/>
        <v/>
      </c>
      <c r="AE523" s="2" t="str">
        <f t="shared" si="44"/>
        <v/>
      </c>
      <c r="AM523" s="2" t="str">
        <f t="shared" si="46"/>
        <v/>
      </c>
      <c r="AN523" s="2" t="str">
        <f>IF(ISNUMBER(AM523),SUMIFS($AM$1:AM523,$A$1:A523,A523,$G$1:G523,G523,$D$1:D523,D523),"")</f>
        <v/>
      </c>
      <c r="AO523">
        <f t="shared" si="45"/>
        <v>3</v>
      </c>
    </row>
    <row r="524" spans="1:41" x14ac:dyDescent="0.25">
      <c r="A524" s="4" t="s">
        <v>24</v>
      </c>
      <c r="B524" t="s">
        <v>43</v>
      </c>
      <c r="C524" s="3">
        <v>42494</v>
      </c>
      <c r="D524">
        <v>2</v>
      </c>
      <c r="E524" t="s">
        <v>56</v>
      </c>
      <c r="G524" s="25" t="s">
        <v>75</v>
      </c>
      <c r="H524" t="s">
        <v>22</v>
      </c>
      <c r="I524">
        <v>2.9</v>
      </c>
      <c r="J524" s="2" t="s">
        <v>20</v>
      </c>
      <c r="K524" s="2" t="str">
        <f t="shared" si="42"/>
        <v/>
      </c>
      <c r="M524">
        <v>77.309404014256501</v>
      </c>
      <c r="N524">
        <v>77.309404014256501</v>
      </c>
      <c r="O524" s="2">
        <f>IF(ISNUMBER(N524),SUMIFS(N$1:$N524,A$1:$A524,A524,G$1:$G524,G524,D$1:$D524,D524),"")</f>
        <v>1312.9819533280781</v>
      </c>
      <c r="W524" s="2" t="str">
        <f t="shared" si="43"/>
        <v/>
      </c>
      <c r="AE524" s="2" t="str">
        <f t="shared" si="44"/>
        <v/>
      </c>
      <c r="AM524" s="2" t="str">
        <f t="shared" si="46"/>
        <v/>
      </c>
      <c r="AN524" s="2" t="str">
        <f>IF(ISNUMBER(AM524),SUMIFS($AM$1:AM524,$A$1:A524,A524,$G$1:G524,G524,$D$1:D524,D524),"")</f>
        <v/>
      </c>
      <c r="AO524">
        <f t="shared" si="45"/>
        <v>3</v>
      </c>
    </row>
    <row r="525" spans="1:41" x14ac:dyDescent="0.25">
      <c r="A525" s="4" t="s">
        <v>28</v>
      </c>
      <c r="B525" t="s">
        <v>43</v>
      </c>
      <c r="C525" s="3">
        <v>42494</v>
      </c>
      <c r="D525">
        <v>2</v>
      </c>
      <c r="E525" t="s">
        <v>58</v>
      </c>
      <c r="G525" s="25" t="s">
        <v>75</v>
      </c>
      <c r="H525" t="s">
        <v>22</v>
      </c>
      <c r="I525">
        <v>2.9</v>
      </c>
      <c r="J525" s="2" t="s">
        <v>20</v>
      </c>
      <c r="K525" s="2" t="str">
        <f t="shared" si="42"/>
        <v/>
      </c>
      <c r="M525">
        <v>26.226743207875284</v>
      </c>
      <c r="N525">
        <v>26.226743207875284</v>
      </c>
      <c r="O525" s="2">
        <f>IF(ISNUMBER(N525),SUMIFS(N$1:$N525,A$1:$A525,A525,G$1:$G525,G525,D$1:$D525,D525),"")</f>
        <v>691.88908692541861</v>
      </c>
      <c r="W525" s="2" t="str">
        <f t="shared" si="43"/>
        <v/>
      </c>
      <c r="AE525" s="2" t="str">
        <f t="shared" si="44"/>
        <v/>
      </c>
      <c r="AM525" s="2" t="str">
        <f t="shared" si="46"/>
        <v/>
      </c>
      <c r="AN525" s="2" t="str">
        <f>IF(ISNUMBER(AM525),SUMIFS($AM$1:AM525,$A$1:A525,A525,$G$1:G525,G525,$D$1:D525,D525),"")</f>
        <v/>
      </c>
      <c r="AO525">
        <f t="shared" si="45"/>
        <v>3</v>
      </c>
    </row>
    <row r="526" spans="1:41" x14ac:dyDescent="0.25">
      <c r="A526" s="4" t="s">
        <v>27</v>
      </c>
      <c r="B526" t="s">
        <v>43</v>
      </c>
      <c r="C526" s="3">
        <v>42494</v>
      </c>
      <c r="D526">
        <v>2</v>
      </c>
      <c r="E526" t="s">
        <v>57</v>
      </c>
      <c r="G526" s="25" t="s">
        <v>75</v>
      </c>
      <c r="H526" t="s">
        <v>22</v>
      </c>
      <c r="I526">
        <v>2.9</v>
      </c>
      <c r="J526" s="2" t="s">
        <v>20</v>
      </c>
      <c r="K526" s="2" t="str">
        <f t="shared" si="42"/>
        <v/>
      </c>
      <c r="M526">
        <v>65.955183921956944</v>
      </c>
      <c r="N526">
        <v>65.955183921956944</v>
      </c>
      <c r="O526" s="2">
        <f>IF(ISNUMBER(N526),SUMIFS(N$1:$N526,A$1:$A526,A526,G$1:$G526,G526,D$1:$D526,D526),"")</f>
        <v>1301.868583966407</v>
      </c>
      <c r="W526" s="2" t="str">
        <f t="shared" si="43"/>
        <v/>
      </c>
      <c r="AE526" s="2" t="str">
        <f t="shared" si="44"/>
        <v/>
      </c>
      <c r="AM526" s="2" t="str">
        <f t="shared" si="46"/>
        <v/>
      </c>
      <c r="AN526" s="2" t="str">
        <f>IF(ISNUMBER(AM526),SUMIFS($AM$1:AM526,$A$1:A526,A526,$G$1:G526,G526,$D$1:D526,D526),"")</f>
        <v/>
      </c>
      <c r="AO526">
        <f t="shared" si="45"/>
        <v>3</v>
      </c>
    </row>
    <row r="527" spans="1:41" x14ac:dyDescent="0.25">
      <c r="A527" s="4" t="s">
        <v>26</v>
      </c>
      <c r="B527" t="s">
        <v>43</v>
      </c>
      <c r="C527" s="3">
        <v>42494</v>
      </c>
      <c r="D527">
        <v>2</v>
      </c>
      <c r="E527" t="s">
        <v>59</v>
      </c>
      <c r="G527" s="25" t="s">
        <v>75</v>
      </c>
      <c r="H527" t="s">
        <v>22</v>
      </c>
      <c r="I527">
        <v>2.9</v>
      </c>
      <c r="J527" s="2" t="s">
        <v>20</v>
      </c>
      <c r="K527" s="2" t="str">
        <f t="shared" si="42"/>
        <v/>
      </c>
      <c r="M527">
        <v>30.57406977996315</v>
      </c>
      <c r="N527">
        <v>30.57406977996315</v>
      </c>
      <c r="O527" s="2">
        <f>IF(ISNUMBER(N527),SUMIFS(N$1:$N527,A$1:$A527,A527,G$1:$G527,G527,D$1:$D527,D527),"")</f>
        <v>862.79673629661852</v>
      </c>
      <c r="W527" s="2" t="str">
        <f t="shared" si="43"/>
        <v/>
      </c>
      <c r="AE527" s="2" t="str">
        <f t="shared" si="44"/>
        <v/>
      </c>
      <c r="AM527" s="2" t="str">
        <f t="shared" si="46"/>
        <v/>
      </c>
      <c r="AN527" s="2" t="str">
        <f>IF(ISNUMBER(AM527),SUMIFS($AM$1:AM527,$A$1:A527,A527,$G$1:G527,G527,$D$1:D527,D527),"")</f>
        <v/>
      </c>
      <c r="AO527">
        <f t="shared" si="45"/>
        <v>3</v>
      </c>
    </row>
    <row r="528" spans="1:41" x14ac:dyDescent="0.25">
      <c r="A528" s="27" t="s">
        <v>23</v>
      </c>
      <c r="B528" s="26" t="s">
        <v>43</v>
      </c>
      <c r="C528" s="28">
        <v>42494</v>
      </c>
      <c r="D528">
        <v>2</v>
      </c>
      <c r="E528" t="s">
        <v>55</v>
      </c>
      <c r="G528" s="25" t="s">
        <v>75</v>
      </c>
      <c r="H528" t="s">
        <v>22</v>
      </c>
      <c r="I528">
        <v>2.9</v>
      </c>
      <c r="J528" s="2" t="s">
        <v>20</v>
      </c>
      <c r="K528" s="2" t="str">
        <f t="shared" si="42"/>
        <v/>
      </c>
      <c r="N528" s="26">
        <f>AVERAGE(N519,N533,N540)</f>
        <v>52.622136870909564</v>
      </c>
      <c r="O528" s="2">
        <f>IF(ISNUMBER(N528),SUMIFS(N$1:$N528,A$1:$A528,A528,G$1:$G528,G528,D$1:$D528,D528),"")</f>
        <v>1068.6257829193353</v>
      </c>
      <c r="W528" s="2" t="str">
        <f t="shared" si="43"/>
        <v/>
      </c>
      <c r="AE528" s="2" t="str">
        <f t="shared" si="44"/>
        <v/>
      </c>
      <c r="AM528" s="2" t="str">
        <f t="shared" si="46"/>
        <v/>
      </c>
      <c r="AN528" s="2" t="str">
        <f>IF(ISNUMBER(AM528),SUMIFS($AM$1:AM528,$A$1:A528,A528,$G$1:G528,G528,$D$1:D528,D528),"")</f>
        <v/>
      </c>
      <c r="AO528">
        <f t="shared" si="45"/>
        <v>2</v>
      </c>
    </row>
    <row r="529" spans="1:41" x14ac:dyDescent="0.25">
      <c r="A529" s="27" t="s">
        <v>25</v>
      </c>
      <c r="B529" s="26" t="s">
        <v>43</v>
      </c>
      <c r="C529" s="28">
        <v>42494</v>
      </c>
      <c r="D529">
        <v>2</v>
      </c>
      <c r="E529" t="s">
        <v>54</v>
      </c>
      <c r="G529" s="25" t="s">
        <v>75</v>
      </c>
      <c r="H529" t="s">
        <v>22</v>
      </c>
      <c r="I529">
        <v>2.9</v>
      </c>
      <c r="J529" s="2" t="s">
        <v>20</v>
      </c>
      <c r="K529" s="2" t="str">
        <f t="shared" si="42"/>
        <v/>
      </c>
      <c r="N529" s="26">
        <f>AVERAGE(N518,N531,N541)</f>
        <v>15.300386088253312</v>
      </c>
      <c r="O529" s="2">
        <f>IF(ISNUMBER(N529),SUMIFS(N$1:$N529,A$1:$A529,A529,G$1:$G529,G529,D$1:$D529,D529),"")</f>
        <v>796.92906666238184</v>
      </c>
      <c r="W529" s="2" t="str">
        <f t="shared" si="43"/>
        <v/>
      </c>
      <c r="AE529" s="2" t="str">
        <f t="shared" si="44"/>
        <v/>
      </c>
      <c r="AM529" s="2" t="str">
        <f t="shared" si="46"/>
        <v/>
      </c>
      <c r="AN529" s="2" t="str">
        <f>IF(ISNUMBER(AM529),SUMIFS($AM$1:AM529,$A$1:A529,A529,$G$1:G529,G529,$D$1:D529,D529),"")</f>
        <v/>
      </c>
      <c r="AO529">
        <f t="shared" si="45"/>
        <v>2</v>
      </c>
    </row>
    <row r="530" spans="1:41" x14ac:dyDescent="0.25">
      <c r="A530" s="4" t="s">
        <v>28</v>
      </c>
      <c r="B530" t="s">
        <v>43</v>
      </c>
      <c r="C530" s="3">
        <v>42494</v>
      </c>
      <c r="D530">
        <v>3</v>
      </c>
      <c r="E530" t="s">
        <v>58</v>
      </c>
      <c r="G530" s="25" t="s">
        <v>75</v>
      </c>
      <c r="H530" t="s">
        <v>22</v>
      </c>
      <c r="I530">
        <v>2.9</v>
      </c>
      <c r="J530" s="2" t="s">
        <v>20</v>
      </c>
      <c r="K530" s="2" t="str">
        <f t="shared" si="42"/>
        <v/>
      </c>
      <c r="M530">
        <v>8.2918276466663556</v>
      </c>
      <c r="N530">
        <v>8.2918276466663556</v>
      </c>
      <c r="O530" s="2">
        <f>IF(ISNUMBER(N530),SUMIFS(N$1:$N530,A$1:$A530,A530,G$1:$G530,G530,D$1:$D530,D530),"")</f>
        <v>649.05485930880491</v>
      </c>
      <c r="W530" s="2" t="str">
        <f t="shared" si="43"/>
        <v/>
      </c>
      <c r="AE530" s="2" t="str">
        <f t="shared" si="44"/>
        <v/>
      </c>
      <c r="AM530" s="2" t="str">
        <f t="shared" si="46"/>
        <v/>
      </c>
      <c r="AN530" s="2" t="str">
        <f>IF(ISNUMBER(AM530),SUMIFS($AM$1:AM530,$A$1:A530,A530,$G$1:G530,G530,$D$1:D530,D530),"")</f>
        <v/>
      </c>
      <c r="AO530">
        <f t="shared" si="45"/>
        <v>3</v>
      </c>
    </row>
    <row r="531" spans="1:41" x14ac:dyDescent="0.25">
      <c r="A531" s="4" t="s">
        <v>25</v>
      </c>
      <c r="B531" t="s">
        <v>43</v>
      </c>
      <c r="C531" s="3">
        <v>42494</v>
      </c>
      <c r="D531">
        <v>3</v>
      </c>
      <c r="E531" t="s">
        <v>54</v>
      </c>
      <c r="G531" s="25" t="s">
        <v>75</v>
      </c>
      <c r="H531" t="s">
        <v>22</v>
      </c>
      <c r="I531">
        <v>2.9</v>
      </c>
      <c r="J531" s="2" t="s">
        <v>20</v>
      </c>
      <c r="K531" s="2" t="str">
        <f t="shared" si="42"/>
        <v/>
      </c>
      <c r="M531">
        <v>16.287900471311083</v>
      </c>
      <c r="N531">
        <v>16.287900471311083</v>
      </c>
      <c r="O531" s="2">
        <f>IF(ISNUMBER(N531),SUMIFS(N$1:$N531,A$1:$A531,A531,G$1:$G531,G531,D$1:$D531,D531),"")</f>
        <v>514.50831127532479</v>
      </c>
      <c r="W531" s="2" t="str">
        <f t="shared" si="43"/>
        <v/>
      </c>
      <c r="AE531" s="2" t="str">
        <f t="shared" si="44"/>
        <v/>
      </c>
      <c r="AM531" s="2" t="str">
        <f t="shared" si="46"/>
        <v/>
      </c>
      <c r="AN531" s="2" t="str">
        <f>IF(ISNUMBER(AM531),SUMIFS($AM$1:AM531,$A$1:A531,A531,$G$1:G531,G531,$D$1:D531,D531),"")</f>
        <v/>
      </c>
      <c r="AO531">
        <f t="shared" si="45"/>
        <v>3</v>
      </c>
    </row>
    <row r="532" spans="1:41" x14ac:dyDescent="0.25">
      <c r="A532" s="4" t="s">
        <v>27</v>
      </c>
      <c r="B532" t="s">
        <v>43</v>
      </c>
      <c r="C532" s="3">
        <v>42494</v>
      </c>
      <c r="D532">
        <v>3</v>
      </c>
      <c r="E532" t="s">
        <v>57</v>
      </c>
      <c r="G532" s="25" t="s">
        <v>75</v>
      </c>
      <c r="H532" t="s">
        <v>22</v>
      </c>
      <c r="I532">
        <v>2.9</v>
      </c>
      <c r="J532" s="2" t="s">
        <v>20</v>
      </c>
      <c r="K532" s="2" t="str">
        <f t="shared" si="42"/>
        <v/>
      </c>
      <c r="M532">
        <v>67.382535666721324</v>
      </c>
      <c r="N532">
        <v>67.382535666721324</v>
      </c>
      <c r="O532" s="2">
        <f>IF(ISNUMBER(N532),SUMIFS(N$1:$N532,A$1:$A532,A532,G$1:$G532,G532,D$1:$D532,D532),"")</f>
        <v>1101.2521521435294</v>
      </c>
      <c r="W532" s="2" t="str">
        <f t="shared" si="43"/>
        <v/>
      </c>
      <c r="AE532" s="2" t="str">
        <f t="shared" si="44"/>
        <v/>
      </c>
      <c r="AM532" s="2" t="str">
        <f t="shared" si="46"/>
        <v/>
      </c>
      <c r="AN532" s="2" t="str">
        <f>IF(ISNUMBER(AM532),SUMIFS($AM$1:AM532,$A$1:A532,A532,$G$1:G532,G532,$D$1:D532,D532),"")</f>
        <v/>
      </c>
      <c r="AO532">
        <f t="shared" si="45"/>
        <v>3</v>
      </c>
    </row>
    <row r="533" spans="1:41" x14ac:dyDescent="0.25">
      <c r="A533" s="4" t="s">
        <v>23</v>
      </c>
      <c r="B533" t="s">
        <v>43</v>
      </c>
      <c r="C533" s="3">
        <v>42494</v>
      </c>
      <c r="D533">
        <v>3</v>
      </c>
      <c r="E533" t="s">
        <v>55</v>
      </c>
      <c r="G533" s="25" t="s">
        <v>75</v>
      </c>
      <c r="H533" t="s">
        <v>22</v>
      </c>
      <c r="I533">
        <v>2.9</v>
      </c>
      <c r="J533" s="2" t="s">
        <v>20</v>
      </c>
      <c r="K533" s="2" t="str">
        <f t="shared" si="42"/>
        <v/>
      </c>
      <c r="M533">
        <v>65.590321031077252</v>
      </c>
      <c r="N533">
        <v>65.590321031077252</v>
      </c>
      <c r="O533" s="2">
        <f>IF(ISNUMBER(N533),SUMIFS(N$1:$N533,A$1:$A533,A533,G$1:$G533,G533,D$1:$D533,D533),"")</f>
        <v>1020.002387481017</v>
      </c>
      <c r="W533" s="2" t="str">
        <f t="shared" si="43"/>
        <v/>
      </c>
      <c r="AE533" s="2" t="str">
        <f t="shared" si="44"/>
        <v/>
      </c>
      <c r="AM533" s="2" t="str">
        <f t="shared" si="46"/>
        <v/>
      </c>
      <c r="AN533" s="2" t="str">
        <f>IF(ISNUMBER(AM533),SUMIFS($AM$1:AM533,$A$1:A533,A533,$G$1:G533,G533,$D$1:D533,D533),"")</f>
        <v/>
      </c>
      <c r="AO533">
        <f t="shared" si="45"/>
        <v>3</v>
      </c>
    </row>
    <row r="534" spans="1:41" x14ac:dyDescent="0.25">
      <c r="A534" s="4" t="s">
        <v>24</v>
      </c>
      <c r="B534" t="s">
        <v>43</v>
      </c>
      <c r="C534" s="3">
        <v>42494</v>
      </c>
      <c r="D534">
        <v>3</v>
      </c>
      <c r="E534" t="s">
        <v>56</v>
      </c>
      <c r="G534" s="25" t="s">
        <v>75</v>
      </c>
      <c r="H534" t="s">
        <v>22</v>
      </c>
      <c r="I534">
        <v>2.9</v>
      </c>
      <c r="J534" s="2" t="s">
        <v>20</v>
      </c>
      <c r="K534" s="2" t="str">
        <f t="shared" si="42"/>
        <v/>
      </c>
      <c r="M534">
        <v>78.4860680012617</v>
      </c>
      <c r="N534">
        <v>78.4860680012617</v>
      </c>
      <c r="O534" s="2">
        <f>IF(ISNUMBER(N534),SUMIFS(N$1:$N534,A$1:$A534,A534,G$1:$G534,G534,D$1:$D534,D534),"")</f>
        <v>1447.1101427990316</v>
      </c>
      <c r="W534" s="2" t="str">
        <f t="shared" si="43"/>
        <v/>
      </c>
      <c r="AE534" s="2" t="str">
        <f t="shared" si="44"/>
        <v/>
      </c>
      <c r="AM534" s="2" t="str">
        <f t="shared" si="46"/>
        <v/>
      </c>
      <c r="AN534" s="2" t="str">
        <f>IF(ISNUMBER(AM534),SUMIFS($AM$1:AM534,$A$1:A534,A534,$G$1:G534,G534,$D$1:D534,D534),"")</f>
        <v/>
      </c>
      <c r="AO534">
        <f t="shared" si="45"/>
        <v>3</v>
      </c>
    </row>
    <row r="535" spans="1:41" x14ac:dyDescent="0.25">
      <c r="A535" s="4" t="s">
        <v>26</v>
      </c>
      <c r="B535" t="s">
        <v>43</v>
      </c>
      <c r="C535" s="3">
        <v>42494</v>
      </c>
      <c r="D535">
        <v>3</v>
      </c>
      <c r="E535" t="s">
        <v>59</v>
      </c>
      <c r="G535" s="25" t="s">
        <v>75</v>
      </c>
      <c r="H535" t="s">
        <v>22</v>
      </c>
      <c r="I535">
        <v>2.9</v>
      </c>
      <c r="J535" s="2" t="s">
        <v>20</v>
      </c>
      <c r="K535" s="2" t="str">
        <f t="shared" si="42"/>
        <v/>
      </c>
      <c r="M535">
        <v>33.389297349240749</v>
      </c>
      <c r="N535">
        <v>33.389297349240749</v>
      </c>
      <c r="O535" s="2">
        <f>IF(ISNUMBER(N535),SUMIFS(N$1:$N535,A$1:$A535,A535,G$1:$G535,G535,D$1:$D535,D535),"")</f>
        <v>867.73368169264734</v>
      </c>
      <c r="W535" s="2" t="str">
        <f t="shared" si="43"/>
        <v/>
      </c>
      <c r="AE535" s="2" t="str">
        <f t="shared" si="44"/>
        <v/>
      </c>
      <c r="AM535" s="2" t="str">
        <f t="shared" si="46"/>
        <v/>
      </c>
      <c r="AN535" s="2" t="str">
        <f>IF(ISNUMBER(AM535),SUMIFS($AM$1:AM535,$A$1:A535,A535,$G$1:G535,G535,$D$1:D535,D535),"")</f>
        <v/>
      </c>
      <c r="AO535">
        <f t="shared" si="45"/>
        <v>3</v>
      </c>
    </row>
    <row r="536" spans="1:41" x14ac:dyDescent="0.25">
      <c r="A536" s="4" t="s">
        <v>27</v>
      </c>
      <c r="B536" t="s">
        <v>43</v>
      </c>
      <c r="C536" s="3">
        <v>42494</v>
      </c>
      <c r="D536">
        <v>4</v>
      </c>
      <c r="E536" t="s">
        <v>57</v>
      </c>
      <c r="G536" s="25" t="s">
        <v>75</v>
      </c>
      <c r="H536" t="s">
        <v>22</v>
      </c>
      <c r="I536">
        <v>2.9</v>
      </c>
      <c r="J536" s="2" t="s">
        <v>20</v>
      </c>
      <c r="K536" s="2" t="str">
        <f t="shared" si="42"/>
        <v/>
      </c>
      <c r="M536">
        <v>63.023843897073448</v>
      </c>
      <c r="N536">
        <v>63.023843897073448</v>
      </c>
      <c r="O536" s="2">
        <f>IF(ISNUMBER(N536),SUMIFS(N$1:$N536,A$1:$A536,A536,G$1:$G536,G536,D$1:$D536,D536),"")</f>
        <v>1310.3237396807115</v>
      </c>
      <c r="W536" s="2" t="str">
        <f t="shared" si="43"/>
        <v/>
      </c>
      <c r="AE536" s="2" t="str">
        <f t="shared" si="44"/>
        <v/>
      </c>
      <c r="AM536" s="2" t="str">
        <f t="shared" si="46"/>
        <v/>
      </c>
      <c r="AN536" s="2" t="str">
        <f>IF(ISNUMBER(AM536),SUMIFS($AM$1:AM536,$A$1:A536,A536,$G$1:G536,G536,$D$1:D536,D536),"")</f>
        <v/>
      </c>
      <c r="AO536">
        <f t="shared" si="45"/>
        <v>3</v>
      </c>
    </row>
    <row r="537" spans="1:41" x14ac:dyDescent="0.25">
      <c r="A537" s="4" t="s">
        <v>28</v>
      </c>
      <c r="B537" t="s">
        <v>43</v>
      </c>
      <c r="C537" s="3">
        <v>42494</v>
      </c>
      <c r="D537">
        <v>4</v>
      </c>
      <c r="E537" t="s">
        <v>58</v>
      </c>
      <c r="G537" s="25" t="s">
        <v>75</v>
      </c>
      <c r="H537" t="s">
        <v>22</v>
      </c>
      <c r="I537">
        <v>2.9</v>
      </c>
      <c r="J537" s="2" t="s">
        <v>20</v>
      </c>
      <c r="K537" s="2" t="str">
        <f t="shared" si="42"/>
        <v/>
      </c>
      <c r="M537">
        <v>14.668641864885263</v>
      </c>
      <c r="N537">
        <v>14.668641864885263</v>
      </c>
      <c r="O537" s="2">
        <f>IF(ISNUMBER(N537),SUMIFS(N$1:$N537,A$1:$A537,A537,G$1:$G537,G537,D$1:$D537,D537),"")</f>
        <v>493.25064199482557</v>
      </c>
      <c r="W537" s="2" t="str">
        <f t="shared" si="43"/>
        <v/>
      </c>
      <c r="AE537" s="2" t="str">
        <f t="shared" si="44"/>
        <v/>
      </c>
      <c r="AM537" s="2" t="str">
        <f t="shared" si="46"/>
        <v/>
      </c>
      <c r="AN537" s="2" t="str">
        <f>IF(ISNUMBER(AM537),SUMIFS($AM$1:AM537,$A$1:A537,A537,$G$1:G537,G537,$D$1:D537,D537),"")</f>
        <v/>
      </c>
      <c r="AO537">
        <f t="shared" si="45"/>
        <v>3</v>
      </c>
    </row>
    <row r="538" spans="1:41" x14ac:dyDescent="0.25">
      <c r="A538" s="4" t="s">
        <v>24</v>
      </c>
      <c r="B538" t="s">
        <v>43</v>
      </c>
      <c r="C538" s="3">
        <v>42494</v>
      </c>
      <c r="D538">
        <v>4</v>
      </c>
      <c r="E538" t="s">
        <v>56</v>
      </c>
      <c r="G538" s="25" t="s">
        <v>75</v>
      </c>
      <c r="H538" t="s">
        <v>22</v>
      </c>
      <c r="I538">
        <v>2.9</v>
      </c>
      <c r="J538" s="2" t="s">
        <v>20</v>
      </c>
      <c r="K538" s="2" t="str">
        <f t="shared" ref="K538:K601" si="47">IF(ISNUMBER(L538),L538*10,"")</f>
        <v/>
      </c>
      <c r="M538">
        <v>49.046685902678128</v>
      </c>
      <c r="N538">
        <v>49.046685902678128</v>
      </c>
      <c r="O538" s="2">
        <f>IF(ISNUMBER(N538),SUMIFS(N$1:$N538,A$1:$A538,A538,G$1:$G538,G538,D$1:$D538,D538),"")</f>
        <v>1144.3882645210113</v>
      </c>
      <c r="W538" s="2" t="str">
        <f t="shared" ref="W538:W601" si="48">IF(ISNUMBER(X538),X538*10,"")</f>
        <v/>
      </c>
      <c r="AE538" s="2" t="str">
        <f t="shared" ref="AE538:AE601" si="49">IF(ISNUMBER(AF538),AF538,"")</f>
        <v/>
      </c>
      <c r="AM538" s="2" t="str">
        <f t="shared" si="46"/>
        <v/>
      </c>
      <c r="AN538" s="2" t="str">
        <f>IF(ISNUMBER(AM538),SUMIFS($AM$1:AM538,$A$1:A538,A538,$G$1:G538,G538,$D$1:D538,D538),"")</f>
        <v/>
      </c>
      <c r="AO538">
        <f t="shared" si="45"/>
        <v>3</v>
      </c>
    </row>
    <row r="539" spans="1:41" x14ac:dyDescent="0.25">
      <c r="A539" s="4" t="s">
        <v>26</v>
      </c>
      <c r="B539" t="s">
        <v>43</v>
      </c>
      <c r="C539" s="3">
        <v>42494</v>
      </c>
      <c r="D539">
        <v>4</v>
      </c>
      <c r="E539" t="s">
        <v>59</v>
      </c>
      <c r="G539" s="25" t="s">
        <v>75</v>
      </c>
      <c r="H539" t="s">
        <v>22</v>
      </c>
      <c r="I539">
        <v>2.9</v>
      </c>
      <c r="J539" s="2" t="s">
        <v>20</v>
      </c>
      <c r="K539" s="2" t="str">
        <f t="shared" si="47"/>
        <v/>
      </c>
      <c r="M539">
        <v>37.879110718152248</v>
      </c>
      <c r="N539">
        <v>37.879110718152248</v>
      </c>
      <c r="O539" s="2">
        <f>IF(ISNUMBER(N539),SUMIFS(N$1:$N539,A$1:$A539,A539,G$1:$G539,G539,D$1:$D539,D539),"")</f>
        <v>647.52306527005715</v>
      </c>
      <c r="W539" s="2" t="str">
        <f t="shared" si="48"/>
        <v/>
      </c>
      <c r="AE539" s="2" t="str">
        <f t="shared" si="49"/>
        <v/>
      </c>
      <c r="AM539" s="2" t="str">
        <f t="shared" si="46"/>
        <v/>
      </c>
      <c r="AN539" s="2" t="str">
        <f>IF(ISNUMBER(AM539),SUMIFS($AM$1:AM539,$A$1:A539,A539,$G$1:G539,G539,$D$1:D539,D539),"")</f>
        <v/>
      </c>
      <c r="AO539">
        <f t="shared" ref="AO539:AO602" si="50">COUNT(L539:AN539)</f>
        <v>3</v>
      </c>
    </row>
    <row r="540" spans="1:41" x14ac:dyDescent="0.25">
      <c r="A540" s="4" t="s">
        <v>23</v>
      </c>
      <c r="B540" t="s">
        <v>43</v>
      </c>
      <c r="C540" s="3">
        <v>42494</v>
      </c>
      <c r="D540">
        <v>4</v>
      </c>
      <c r="E540" t="s">
        <v>55</v>
      </c>
      <c r="G540" s="25" t="s">
        <v>75</v>
      </c>
      <c r="H540" t="s">
        <v>22</v>
      </c>
      <c r="I540">
        <v>2.9</v>
      </c>
      <c r="J540" s="2" t="s">
        <v>20</v>
      </c>
      <c r="K540" s="2" t="str">
        <f t="shared" si="47"/>
        <v/>
      </c>
      <c r="M540">
        <v>38.351215284106331</v>
      </c>
      <c r="N540">
        <v>38.351215284106331</v>
      </c>
      <c r="O540" s="2">
        <f>IF(ISNUMBER(N540),SUMIFS(N$1:$N540,A$1:$A540,A540,G$1:$G540,G540,D$1:$D540,D540),"")</f>
        <v>910.87936333379457</v>
      </c>
      <c r="W540" s="2" t="str">
        <f t="shared" si="48"/>
        <v/>
      </c>
      <c r="AE540" s="2" t="str">
        <f t="shared" si="49"/>
        <v/>
      </c>
      <c r="AM540" s="2" t="str">
        <f t="shared" si="46"/>
        <v/>
      </c>
      <c r="AN540" s="2" t="str">
        <f>IF(ISNUMBER(AM540),SUMIFS($AM$1:AM540,$A$1:A540,A540,$G$1:G540,G540,$D$1:D540,D540),"")</f>
        <v/>
      </c>
      <c r="AO540">
        <f t="shared" si="50"/>
        <v>3</v>
      </c>
    </row>
    <row r="541" spans="1:41" x14ac:dyDescent="0.25">
      <c r="A541" s="4" t="s">
        <v>25</v>
      </c>
      <c r="B541" t="s">
        <v>43</v>
      </c>
      <c r="C541" s="3">
        <v>42494</v>
      </c>
      <c r="D541">
        <v>4</v>
      </c>
      <c r="E541" t="s">
        <v>54</v>
      </c>
      <c r="G541" s="25" t="s">
        <v>75</v>
      </c>
      <c r="H541" t="s">
        <v>22</v>
      </c>
      <c r="I541">
        <v>2.9</v>
      </c>
      <c r="J541" s="2" t="s">
        <v>20</v>
      </c>
      <c r="K541" s="2" t="str">
        <f t="shared" si="47"/>
        <v/>
      </c>
      <c r="M541">
        <v>6.8418426169703848</v>
      </c>
      <c r="N541">
        <v>6.8418426169703848</v>
      </c>
      <c r="O541" s="2">
        <f>IF(ISNUMBER(N541),SUMIFS(N$1:$N541,A$1:$A541,A541,G$1:$G541,G541,D$1:$D541,D541),"")</f>
        <v>452.20982710338905</v>
      </c>
      <c r="W541" s="2" t="str">
        <f t="shared" si="48"/>
        <v/>
      </c>
      <c r="AE541" s="2" t="str">
        <f t="shared" si="49"/>
        <v/>
      </c>
      <c r="AM541" s="2" t="str">
        <f t="shared" si="46"/>
        <v/>
      </c>
      <c r="AN541" s="2" t="str">
        <f>IF(ISNUMBER(AM541),SUMIFS($AM$1:AM541,$A$1:A541,A541,$G$1:G541,G541,$D$1:D541,D541),"")</f>
        <v/>
      </c>
      <c r="AO541">
        <f t="shared" si="50"/>
        <v>3</v>
      </c>
    </row>
    <row r="542" spans="1:41" x14ac:dyDescent="0.25">
      <c r="A542" s="4" t="s">
        <v>34</v>
      </c>
      <c r="B542" t="s">
        <v>30</v>
      </c>
      <c r="C542" s="3">
        <v>41989</v>
      </c>
      <c r="D542">
        <v>1</v>
      </c>
      <c r="E542" t="s">
        <v>56</v>
      </c>
      <c r="G542" s="25" t="s">
        <v>73</v>
      </c>
      <c r="H542" t="s">
        <v>21</v>
      </c>
      <c r="I542">
        <v>1</v>
      </c>
      <c r="J542" s="2" t="s">
        <v>20</v>
      </c>
      <c r="K542" s="2" t="str">
        <f t="shared" si="47"/>
        <v/>
      </c>
      <c r="M542">
        <v>102.69000000000001</v>
      </c>
      <c r="N542">
        <v>102.69000000000001</v>
      </c>
      <c r="O542" s="2">
        <f>IF(ISNUMBER(N542),SUMIFS(N$1:$N542,A$1:$A542,A542,G$1:$G542,G542,D$1:$D542,D542),"")</f>
        <v>102.69000000000001</v>
      </c>
      <c r="Q542" s="5"/>
      <c r="W542" s="2" t="str">
        <f t="shared" si="48"/>
        <v/>
      </c>
      <c r="AD542">
        <v>30.8</v>
      </c>
      <c r="AE542" s="2">
        <f t="shared" si="49"/>
        <v>4.9000000000000002E-2</v>
      </c>
      <c r="AF542">
        <v>4.9000000000000002E-2</v>
      </c>
      <c r="AM542" s="2">
        <f t="shared" si="46"/>
        <v>5.032</v>
      </c>
      <c r="AN542" s="2">
        <f>IF(ISNUMBER(AM542),SUMIFS($AM$1:AM542,$A$1:A542,A542,$G$1:G542,G542,$D$1:D542,D542),"")</f>
        <v>5.032</v>
      </c>
      <c r="AO542">
        <f t="shared" si="50"/>
        <v>8</v>
      </c>
    </row>
    <row r="543" spans="1:41" x14ac:dyDescent="0.25">
      <c r="A543" s="4" t="s">
        <v>33</v>
      </c>
      <c r="B543" t="s">
        <v>30</v>
      </c>
      <c r="C543" s="3">
        <v>41989</v>
      </c>
      <c r="D543">
        <v>1</v>
      </c>
      <c r="E543" t="s">
        <v>58</v>
      </c>
      <c r="G543" s="25" t="s">
        <v>73</v>
      </c>
      <c r="H543" t="s">
        <v>21</v>
      </c>
      <c r="I543">
        <v>1</v>
      </c>
      <c r="J543" s="2" t="s">
        <v>20</v>
      </c>
      <c r="K543" s="2" t="str">
        <f t="shared" si="47"/>
        <v/>
      </c>
      <c r="M543">
        <v>116.15</v>
      </c>
      <c r="N543">
        <v>116.15</v>
      </c>
      <c r="O543" s="2">
        <f>IF(ISNUMBER(N543),SUMIFS(N$1:$N543,A$1:$A543,A543,G$1:$G543,G543,D$1:$D543,D543),"")</f>
        <v>116.15</v>
      </c>
      <c r="Q543" s="5"/>
      <c r="W543" s="2" t="str">
        <f t="shared" si="48"/>
        <v/>
      </c>
      <c r="AD543">
        <v>29</v>
      </c>
      <c r="AE543" s="2">
        <f t="shared" si="49"/>
        <v>4.5999999999999999E-2</v>
      </c>
      <c r="AF543">
        <v>4.5999999999999999E-2</v>
      </c>
      <c r="AM543" s="2">
        <f t="shared" si="46"/>
        <v>5.343</v>
      </c>
      <c r="AN543" s="2">
        <f>IF(ISNUMBER(AM543),SUMIFS($AM$1:AM543,$A$1:A543,A543,$G$1:G543,G543,$D$1:D543,D543),"")</f>
        <v>5.343</v>
      </c>
      <c r="AO543">
        <f t="shared" si="50"/>
        <v>8</v>
      </c>
    </row>
    <row r="544" spans="1:41" x14ac:dyDescent="0.25">
      <c r="A544" s="4" t="s">
        <v>29</v>
      </c>
      <c r="B544" t="s">
        <v>30</v>
      </c>
      <c r="C544" s="3">
        <v>41989</v>
      </c>
      <c r="D544">
        <v>1</v>
      </c>
      <c r="E544" t="s">
        <v>55</v>
      </c>
      <c r="G544" s="25" t="s">
        <v>73</v>
      </c>
      <c r="H544" t="s">
        <v>21</v>
      </c>
      <c r="I544">
        <v>1</v>
      </c>
      <c r="J544" s="2" t="s">
        <v>20</v>
      </c>
      <c r="K544" s="2" t="str">
        <f t="shared" si="47"/>
        <v/>
      </c>
      <c r="M544">
        <v>132.24</v>
      </c>
      <c r="N544">
        <v>132.24</v>
      </c>
      <c r="O544" s="2">
        <f>IF(ISNUMBER(N544),SUMIFS(N$1:$N544,A$1:$A544,A544,G$1:$G544,G544,D$1:$D544,D544),"")</f>
        <v>132.24</v>
      </c>
      <c r="Q544" s="5"/>
      <c r="W544" s="2" t="str">
        <f t="shared" si="48"/>
        <v/>
      </c>
      <c r="AD544">
        <v>29.1</v>
      </c>
      <c r="AE544" s="2">
        <f t="shared" si="49"/>
        <v>4.7E-2</v>
      </c>
      <c r="AF544">
        <v>4.7E-2</v>
      </c>
      <c r="AM544" s="2">
        <f t="shared" si="46"/>
        <v>6.2149999999999999</v>
      </c>
      <c r="AN544" s="2">
        <f>IF(ISNUMBER(AM544),SUMIFS($AM$1:AM544,$A$1:A544,A544,$G$1:G544,G544,$D$1:D544,D544),"")</f>
        <v>6.2149999999999999</v>
      </c>
      <c r="AO544">
        <f t="shared" si="50"/>
        <v>8</v>
      </c>
    </row>
    <row r="545" spans="1:41" x14ac:dyDescent="0.25">
      <c r="A545" s="4" t="s">
        <v>35</v>
      </c>
      <c r="B545" t="s">
        <v>30</v>
      </c>
      <c r="C545" s="3">
        <v>41989</v>
      </c>
      <c r="D545">
        <v>1</v>
      </c>
      <c r="E545" t="s">
        <v>57</v>
      </c>
      <c r="G545" s="25" t="s">
        <v>73</v>
      </c>
      <c r="H545" t="s">
        <v>21</v>
      </c>
      <c r="I545">
        <v>1</v>
      </c>
      <c r="J545" s="2" t="s">
        <v>20</v>
      </c>
      <c r="K545" s="2" t="str">
        <f t="shared" si="47"/>
        <v/>
      </c>
      <c r="M545">
        <v>105.89000000000001</v>
      </c>
      <c r="N545">
        <v>105.89000000000001</v>
      </c>
      <c r="O545" s="2">
        <f>IF(ISNUMBER(N545),SUMIFS(N$1:$N545,A$1:$A545,A545,G$1:$G545,G545,D$1:$D545,D545),"")</f>
        <v>105.89000000000001</v>
      </c>
      <c r="Q545" s="5"/>
      <c r="W545" s="2" t="str">
        <f t="shared" si="48"/>
        <v/>
      </c>
      <c r="AD545">
        <v>28.2</v>
      </c>
      <c r="AE545" s="2">
        <f t="shared" si="49"/>
        <v>4.4999999999999998E-2</v>
      </c>
      <c r="AF545">
        <v>4.4999999999999998E-2</v>
      </c>
      <c r="AM545" s="2">
        <f t="shared" si="46"/>
        <v>4.7649999999999997</v>
      </c>
      <c r="AN545" s="2">
        <f>IF(ISNUMBER(AM545),SUMIFS($AM$1:AM545,$A$1:A545,A545,$G$1:G545,G545,$D$1:D545,D545),"")</f>
        <v>4.7649999999999997</v>
      </c>
      <c r="AO545">
        <f t="shared" si="50"/>
        <v>8</v>
      </c>
    </row>
    <row r="546" spans="1:41" x14ac:dyDescent="0.25">
      <c r="A546" s="4" t="s">
        <v>32</v>
      </c>
      <c r="B546" t="s">
        <v>30</v>
      </c>
      <c r="C546" s="3">
        <v>41989</v>
      </c>
      <c r="D546">
        <v>1</v>
      </c>
      <c r="E546" t="s">
        <v>59</v>
      </c>
      <c r="G546" s="25" t="s">
        <v>73</v>
      </c>
      <c r="H546" t="s">
        <v>21</v>
      </c>
      <c r="I546">
        <v>1</v>
      </c>
      <c r="J546" s="2" t="s">
        <v>20</v>
      </c>
      <c r="K546" s="2" t="str">
        <f t="shared" si="47"/>
        <v/>
      </c>
      <c r="M546">
        <v>114.69000000000001</v>
      </c>
      <c r="N546">
        <v>114.69000000000001</v>
      </c>
      <c r="O546" s="2">
        <f>IF(ISNUMBER(N546),SUMIFS(N$1:$N546,A$1:$A546,A546,G$1:$G546,G546,D$1:$D546,D546),"")</f>
        <v>114.69000000000001</v>
      </c>
      <c r="Q546" s="5"/>
      <c r="W546" s="2" t="str">
        <f t="shared" si="48"/>
        <v/>
      </c>
      <c r="AD546">
        <v>27.7</v>
      </c>
      <c r="AE546" s="2">
        <f t="shared" si="49"/>
        <v>4.4000000000000004E-2</v>
      </c>
      <c r="AF546">
        <v>4.4000000000000004E-2</v>
      </c>
      <c r="AM546" s="2">
        <f t="shared" si="46"/>
        <v>5.0460000000000003</v>
      </c>
      <c r="AN546" s="2">
        <f>IF(ISNUMBER(AM546),SUMIFS($AM$1:AM546,$A$1:A546,A546,$G$1:G546,G546,$D$1:D546,D546),"")</f>
        <v>5.0460000000000003</v>
      </c>
      <c r="AO546">
        <f t="shared" si="50"/>
        <v>8</v>
      </c>
    </row>
    <row r="547" spans="1:41" x14ac:dyDescent="0.25">
      <c r="A547" s="4" t="s">
        <v>31</v>
      </c>
      <c r="B547" t="s">
        <v>30</v>
      </c>
      <c r="C547" s="3">
        <v>41989</v>
      </c>
      <c r="D547">
        <v>1</v>
      </c>
      <c r="E547" t="s">
        <v>54</v>
      </c>
      <c r="G547" s="25" t="s">
        <v>73</v>
      </c>
      <c r="H547" t="s">
        <v>21</v>
      </c>
      <c r="I547">
        <v>1</v>
      </c>
      <c r="J547" s="2" t="s">
        <v>20</v>
      </c>
      <c r="K547" s="2" t="str">
        <f t="shared" si="47"/>
        <v/>
      </c>
      <c r="M547">
        <v>131.4</v>
      </c>
      <c r="N547">
        <v>131.4</v>
      </c>
      <c r="O547" s="2">
        <f>IF(ISNUMBER(N547),SUMIFS(N$1:$N547,A$1:$A547,A547,G$1:$G547,G547,D$1:$D547,D547),"")</f>
        <v>131.4</v>
      </c>
      <c r="Q547" s="5"/>
      <c r="W547" s="2" t="str">
        <f t="shared" si="48"/>
        <v/>
      </c>
      <c r="AD547">
        <v>28.8</v>
      </c>
      <c r="AE547" s="2">
        <f t="shared" si="49"/>
        <v>4.5999999999999999E-2</v>
      </c>
      <c r="AF547">
        <v>4.5999999999999999E-2</v>
      </c>
      <c r="AM547" s="2">
        <f t="shared" si="46"/>
        <v>6.0439999999999996</v>
      </c>
      <c r="AN547" s="2">
        <f>IF(ISNUMBER(AM547),SUMIFS($AM$1:AM547,$A$1:A547,A547,$G$1:G547,G547,$D$1:D547,D547),"")</f>
        <v>6.0439999999999996</v>
      </c>
      <c r="AO547">
        <f t="shared" si="50"/>
        <v>8</v>
      </c>
    </row>
    <row r="548" spans="1:41" x14ac:dyDescent="0.25">
      <c r="A548" s="4" t="s">
        <v>31</v>
      </c>
      <c r="B548" t="s">
        <v>30</v>
      </c>
      <c r="C548" s="3">
        <v>41989</v>
      </c>
      <c r="D548">
        <v>2</v>
      </c>
      <c r="E548" t="s">
        <v>54</v>
      </c>
      <c r="G548" s="25" t="s">
        <v>73</v>
      </c>
      <c r="H548" t="s">
        <v>21</v>
      </c>
      <c r="I548">
        <v>1</v>
      </c>
      <c r="J548" s="2" t="s">
        <v>20</v>
      </c>
      <c r="K548" s="2" t="str">
        <f t="shared" si="47"/>
        <v/>
      </c>
      <c r="M548">
        <v>147.15</v>
      </c>
      <c r="N548">
        <v>147.15</v>
      </c>
      <c r="O548" s="2">
        <f>IF(ISNUMBER(N548),SUMIFS(N$1:$N548,A$1:$A548,A548,G$1:$G548,G548,D$1:$D548,D548),"")</f>
        <v>147.15</v>
      </c>
      <c r="Q548" s="5"/>
      <c r="W548" s="2" t="str">
        <f t="shared" si="48"/>
        <v/>
      </c>
      <c r="AD548">
        <v>24</v>
      </c>
      <c r="AE548" s="2">
        <f t="shared" si="49"/>
        <v>3.7999999999999999E-2</v>
      </c>
      <c r="AF548">
        <v>3.7999999999999999E-2</v>
      </c>
      <c r="AM548" s="2">
        <f t="shared" si="46"/>
        <v>5.5919999999999996</v>
      </c>
      <c r="AN548" s="2">
        <f>IF(ISNUMBER(AM548),SUMIFS($AM$1:AM548,$A$1:A548,A548,$G$1:G548,G548,$D$1:D548,D548),"")</f>
        <v>5.5919999999999996</v>
      </c>
      <c r="AO548">
        <f t="shared" si="50"/>
        <v>8</v>
      </c>
    </row>
    <row r="549" spans="1:41" x14ac:dyDescent="0.25">
      <c r="A549" s="4" t="s">
        <v>32</v>
      </c>
      <c r="B549" t="s">
        <v>30</v>
      </c>
      <c r="C549" s="3">
        <v>41989</v>
      </c>
      <c r="D549">
        <v>2</v>
      </c>
      <c r="E549" t="s">
        <v>59</v>
      </c>
      <c r="G549" s="25" t="s">
        <v>73</v>
      </c>
      <c r="H549" t="s">
        <v>21</v>
      </c>
      <c r="I549">
        <v>1</v>
      </c>
      <c r="J549" s="2" t="s">
        <v>20</v>
      </c>
      <c r="K549" s="2" t="str">
        <f t="shared" si="47"/>
        <v/>
      </c>
      <c r="M549">
        <v>145.87</v>
      </c>
      <c r="N549">
        <v>145.87</v>
      </c>
      <c r="O549" s="2">
        <f>IF(ISNUMBER(N549),SUMIFS(N$1:$N549,A$1:$A549,A549,G$1:$G549,G549,D$1:$D549,D549),"")</f>
        <v>145.87</v>
      </c>
      <c r="Q549" s="5"/>
      <c r="W549" s="2" t="str">
        <f t="shared" si="48"/>
        <v/>
      </c>
      <c r="AD549">
        <v>23.3</v>
      </c>
      <c r="AE549" s="2">
        <f t="shared" si="49"/>
        <v>3.7000000000000005E-2</v>
      </c>
      <c r="AF549">
        <v>3.7000000000000005E-2</v>
      </c>
      <c r="AM549" s="2">
        <f t="shared" si="46"/>
        <v>5.3970000000000002</v>
      </c>
      <c r="AN549" s="2">
        <f>IF(ISNUMBER(AM549),SUMIFS($AM$1:AM549,$A$1:A549,A549,$G$1:G549,G549,$D$1:D549,D549),"")</f>
        <v>5.3970000000000002</v>
      </c>
      <c r="AO549">
        <f t="shared" si="50"/>
        <v>8</v>
      </c>
    </row>
    <row r="550" spans="1:41" x14ac:dyDescent="0.25">
      <c r="A550" s="4" t="s">
        <v>34</v>
      </c>
      <c r="B550" t="s">
        <v>30</v>
      </c>
      <c r="C550" s="3">
        <v>41989</v>
      </c>
      <c r="D550">
        <v>2</v>
      </c>
      <c r="E550" t="s">
        <v>56</v>
      </c>
      <c r="G550" s="25" t="s">
        <v>73</v>
      </c>
      <c r="H550" t="s">
        <v>21</v>
      </c>
      <c r="I550">
        <v>1</v>
      </c>
      <c r="J550" s="2" t="s">
        <v>20</v>
      </c>
      <c r="K550" s="2" t="str">
        <f t="shared" si="47"/>
        <v/>
      </c>
      <c r="M550">
        <v>116.05999999999999</v>
      </c>
      <c r="N550">
        <v>116.05999999999999</v>
      </c>
      <c r="O550" s="2">
        <f>IF(ISNUMBER(N550),SUMIFS(N$1:$N550,A$1:$A550,A550,G$1:$G550,G550,D$1:$D550,D550),"")</f>
        <v>116.05999999999999</v>
      </c>
      <c r="Q550" s="5"/>
      <c r="W550" s="2" t="str">
        <f t="shared" si="48"/>
        <v/>
      </c>
      <c r="AD550">
        <v>28.1</v>
      </c>
      <c r="AE550" s="2">
        <f t="shared" si="49"/>
        <v>4.4999999999999998E-2</v>
      </c>
      <c r="AF550">
        <v>4.4999999999999998E-2</v>
      </c>
      <c r="AM550" s="2">
        <f t="shared" si="46"/>
        <v>5.2229999999999999</v>
      </c>
      <c r="AN550" s="2">
        <f>IF(ISNUMBER(AM550),SUMIFS($AM$1:AM550,$A$1:A550,A550,$G$1:G550,G550,$D$1:D550,D550),"")</f>
        <v>5.2229999999999999</v>
      </c>
      <c r="AO550">
        <f t="shared" si="50"/>
        <v>8</v>
      </c>
    </row>
    <row r="551" spans="1:41" x14ac:dyDescent="0.25">
      <c r="A551" s="4" t="s">
        <v>29</v>
      </c>
      <c r="B551" t="s">
        <v>30</v>
      </c>
      <c r="C551" s="3">
        <v>41989</v>
      </c>
      <c r="D551">
        <v>2</v>
      </c>
      <c r="E551" t="s">
        <v>55</v>
      </c>
      <c r="G551" s="25" t="s">
        <v>73</v>
      </c>
      <c r="H551" t="s">
        <v>21</v>
      </c>
      <c r="I551">
        <v>1</v>
      </c>
      <c r="J551" s="2" t="s">
        <v>20</v>
      </c>
      <c r="K551" s="2" t="str">
        <f t="shared" si="47"/>
        <v/>
      </c>
      <c r="M551">
        <v>121.97999999999999</v>
      </c>
      <c r="N551">
        <v>121.97999999999999</v>
      </c>
      <c r="O551" s="2">
        <f>IF(ISNUMBER(N551),SUMIFS(N$1:$N551,A$1:$A551,A551,G$1:$G551,G551,D$1:$D551,D551),"")</f>
        <v>121.97999999999999</v>
      </c>
      <c r="Q551" s="5"/>
      <c r="W551" s="2" t="str">
        <f t="shared" si="48"/>
        <v/>
      </c>
      <c r="AD551">
        <v>25.4</v>
      </c>
      <c r="AE551" s="2">
        <f t="shared" si="49"/>
        <v>4.0999999999999995E-2</v>
      </c>
      <c r="AF551">
        <v>4.0999999999999995E-2</v>
      </c>
      <c r="AM551" s="2">
        <f t="shared" si="46"/>
        <v>5.0010000000000003</v>
      </c>
      <c r="AN551" s="2">
        <f>IF(ISNUMBER(AM551),SUMIFS($AM$1:AM551,$A$1:A551,A551,$G$1:G551,G551,$D$1:D551,D551),"")</f>
        <v>5.0010000000000003</v>
      </c>
      <c r="AO551">
        <f t="shared" si="50"/>
        <v>8</v>
      </c>
    </row>
    <row r="552" spans="1:41" x14ac:dyDescent="0.25">
      <c r="A552" s="4" t="s">
        <v>35</v>
      </c>
      <c r="B552" t="s">
        <v>30</v>
      </c>
      <c r="C552" s="3">
        <v>41989</v>
      </c>
      <c r="D552">
        <v>2</v>
      </c>
      <c r="E552" t="s">
        <v>57</v>
      </c>
      <c r="G552" s="25" t="s">
        <v>73</v>
      </c>
      <c r="H552" t="s">
        <v>21</v>
      </c>
      <c r="I552">
        <v>1</v>
      </c>
      <c r="J552" s="2" t="s">
        <v>20</v>
      </c>
      <c r="K552" s="2" t="str">
        <f t="shared" si="47"/>
        <v/>
      </c>
      <c r="M552">
        <v>121.84</v>
      </c>
      <c r="N552">
        <v>121.84</v>
      </c>
      <c r="O552" s="2">
        <f>IF(ISNUMBER(N552),SUMIFS(N$1:$N552,A$1:$A552,A552,G$1:$G552,G552,D$1:$D552,D552),"")</f>
        <v>121.84</v>
      </c>
      <c r="Q552" s="5"/>
      <c r="W552" s="2" t="str">
        <f t="shared" si="48"/>
        <v/>
      </c>
      <c r="AD552">
        <v>27</v>
      </c>
      <c r="AE552" s="2">
        <f t="shared" si="49"/>
        <v>4.2999999999999997E-2</v>
      </c>
      <c r="AF552">
        <v>4.2999999999999997E-2</v>
      </c>
      <c r="AM552" s="2">
        <f t="shared" si="46"/>
        <v>5.2389999999999999</v>
      </c>
      <c r="AN552" s="2">
        <f>IF(ISNUMBER(AM552),SUMIFS($AM$1:AM552,$A$1:A552,A552,$G$1:G552,G552,$D$1:D552,D552),"")</f>
        <v>5.2389999999999999</v>
      </c>
      <c r="AO552">
        <f t="shared" si="50"/>
        <v>8</v>
      </c>
    </row>
    <row r="553" spans="1:41" x14ac:dyDescent="0.25">
      <c r="A553" s="4" t="s">
        <v>33</v>
      </c>
      <c r="B553" t="s">
        <v>30</v>
      </c>
      <c r="C553" s="3">
        <v>41989</v>
      </c>
      <c r="D553">
        <v>2</v>
      </c>
      <c r="E553" t="s">
        <v>58</v>
      </c>
      <c r="G553" s="25" t="s">
        <v>73</v>
      </c>
      <c r="H553" t="s">
        <v>21</v>
      </c>
      <c r="I553">
        <v>1</v>
      </c>
      <c r="J553" s="2" t="s">
        <v>20</v>
      </c>
      <c r="K553" s="2" t="str">
        <f t="shared" si="47"/>
        <v/>
      </c>
      <c r="M553">
        <v>130.65</v>
      </c>
      <c r="N553">
        <v>130.65</v>
      </c>
      <c r="O553" s="2">
        <f>IF(ISNUMBER(N553),SUMIFS(N$1:$N553,A$1:$A553,A553,G$1:$G553,G553,D$1:$D553,D553),"")</f>
        <v>130.65</v>
      </c>
      <c r="Q553" s="5"/>
      <c r="W553" s="2" t="str">
        <f t="shared" si="48"/>
        <v/>
      </c>
      <c r="AD553">
        <v>27.3</v>
      </c>
      <c r="AE553" s="2">
        <f t="shared" si="49"/>
        <v>4.4000000000000004E-2</v>
      </c>
      <c r="AF553">
        <v>4.4000000000000004E-2</v>
      </c>
      <c r="AM553" s="2">
        <f t="shared" si="46"/>
        <v>5.7489999999999997</v>
      </c>
      <c r="AN553" s="2">
        <f>IF(ISNUMBER(AM553),SUMIFS($AM$1:AM553,$A$1:A553,A553,$G$1:G553,G553,$D$1:D553,D553),"")</f>
        <v>5.7489999999999997</v>
      </c>
      <c r="AO553">
        <f t="shared" si="50"/>
        <v>8</v>
      </c>
    </row>
    <row r="554" spans="1:41" x14ac:dyDescent="0.25">
      <c r="A554" s="4" t="s">
        <v>33</v>
      </c>
      <c r="B554" t="s">
        <v>30</v>
      </c>
      <c r="C554" s="3">
        <v>41989</v>
      </c>
      <c r="D554">
        <v>3</v>
      </c>
      <c r="E554" t="s">
        <v>58</v>
      </c>
      <c r="G554" s="25" t="s">
        <v>73</v>
      </c>
      <c r="H554" t="s">
        <v>21</v>
      </c>
      <c r="I554">
        <v>1</v>
      </c>
      <c r="J554" s="2" t="s">
        <v>20</v>
      </c>
      <c r="K554" s="2" t="str">
        <f t="shared" si="47"/>
        <v/>
      </c>
      <c r="M554">
        <v>225.95999999999998</v>
      </c>
      <c r="N554">
        <v>225.95999999999998</v>
      </c>
      <c r="O554" s="2">
        <f>IF(ISNUMBER(N554),SUMIFS(N$1:$N554,A$1:$A554,A554,G$1:$G554,G554,D$1:$D554,D554),"")</f>
        <v>225.95999999999998</v>
      </c>
      <c r="Q554" s="5"/>
      <c r="W554" s="2" t="str">
        <f t="shared" si="48"/>
        <v/>
      </c>
      <c r="AD554">
        <v>20.8</v>
      </c>
      <c r="AE554" s="2">
        <f t="shared" si="49"/>
        <v>3.3000000000000002E-2</v>
      </c>
      <c r="AF554">
        <v>3.3000000000000002E-2</v>
      </c>
      <c r="AM554" s="2">
        <f t="shared" si="46"/>
        <v>7.4569999999999999</v>
      </c>
      <c r="AN554" s="2">
        <f>IF(ISNUMBER(AM554),SUMIFS($AM$1:AM554,$A$1:A554,A554,$G$1:G554,G554,$D$1:D554,D554),"")</f>
        <v>7.4569999999999999</v>
      </c>
      <c r="AO554">
        <f t="shared" si="50"/>
        <v>8</v>
      </c>
    </row>
    <row r="555" spans="1:41" x14ac:dyDescent="0.25">
      <c r="A555" s="4" t="s">
        <v>35</v>
      </c>
      <c r="B555" t="s">
        <v>30</v>
      </c>
      <c r="C555" s="3">
        <v>41989</v>
      </c>
      <c r="D555">
        <v>3</v>
      </c>
      <c r="E555" t="s">
        <v>57</v>
      </c>
      <c r="G555" s="25" t="s">
        <v>73</v>
      </c>
      <c r="H555" t="s">
        <v>21</v>
      </c>
      <c r="I555">
        <v>1</v>
      </c>
      <c r="J555" s="2" t="s">
        <v>20</v>
      </c>
      <c r="K555" s="2" t="str">
        <f t="shared" si="47"/>
        <v/>
      </c>
      <c r="M555">
        <v>198.74</v>
      </c>
      <c r="N555">
        <v>198.74</v>
      </c>
      <c r="O555" s="2">
        <f>IF(ISNUMBER(N555),SUMIFS(N$1:$N555,A$1:$A555,A555,G$1:$G555,G555,D$1:$D555,D555),"")</f>
        <v>198.74</v>
      </c>
      <c r="Q555" s="5"/>
      <c r="W555" s="2" t="str">
        <f t="shared" si="48"/>
        <v/>
      </c>
      <c r="AD555">
        <v>21.3</v>
      </c>
      <c r="AE555" s="2">
        <f t="shared" si="49"/>
        <v>3.4000000000000002E-2</v>
      </c>
      <c r="AF555">
        <v>3.4000000000000002E-2</v>
      </c>
      <c r="AM555" s="2">
        <f t="shared" si="46"/>
        <v>6.7569999999999997</v>
      </c>
      <c r="AN555" s="2">
        <f>IF(ISNUMBER(AM555),SUMIFS($AM$1:AM555,$A$1:A555,A555,$G$1:G555,G555,$D$1:D555,D555),"")</f>
        <v>6.7569999999999997</v>
      </c>
      <c r="AO555">
        <f t="shared" si="50"/>
        <v>8</v>
      </c>
    </row>
    <row r="556" spans="1:41" x14ac:dyDescent="0.25">
      <c r="A556" s="4" t="s">
        <v>32</v>
      </c>
      <c r="B556" t="s">
        <v>30</v>
      </c>
      <c r="C556" s="3">
        <v>41989</v>
      </c>
      <c r="D556">
        <v>3</v>
      </c>
      <c r="E556" t="s">
        <v>59</v>
      </c>
      <c r="G556" s="25" t="s">
        <v>73</v>
      </c>
      <c r="H556" t="s">
        <v>21</v>
      </c>
      <c r="I556">
        <v>1</v>
      </c>
      <c r="J556" s="2" t="s">
        <v>20</v>
      </c>
      <c r="K556" s="2" t="str">
        <f t="shared" si="47"/>
        <v/>
      </c>
      <c r="M556">
        <v>178.14000000000001</v>
      </c>
      <c r="N556">
        <v>178.14000000000001</v>
      </c>
      <c r="O556" s="2">
        <f>IF(ISNUMBER(N556),SUMIFS(N$1:$N556,A$1:$A556,A556,G$1:$G556,G556,D$1:$D556,D556),"")</f>
        <v>178.14000000000001</v>
      </c>
      <c r="Q556" s="5"/>
      <c r="W556" s="2" t="str">
        <f t="shared" si="48"/>
        <v/>
      </c>
      <c r="AD556">
        <v>20.6</v>
      </c>
      <c r="AE556" s="2">
        <f t="shared" si="49"/>
        <v>3.3000000000000002E-2</v>
      </c>
      <c r="AF556">
        <v>3.3000000000000002E-2</v>
      </c>
      <c r="AM556" s="2">
        <f t="shared" si="46"/>
        <v>5.8789999999999996</v>
      </c>
      <c r="AN556" s="2">
        <f>IF(ISNUMBER(AM556),SUMIFS($AM$1:AM556,$A$1:A556,A556,$G$1:G556,G556,$D$1:D556,D556),"")</f>
        <v>5.8789999999999996</v>
      </c>
      <c r="AO556">
        <f t="shared" si="50"/>
        <v>8</v>
      </c>
    </row>
    <row r="557" spans="1:41" x14ac:dyDescent="0.25">
      <c r="A557" s="4" t="s">
        <v>29</v>
      </c>
      <c r="B557" t="s">
        <v>30</v>
      </c>
      <c r="C557" s="3">
        <v>41989</v>
      </c>
      <c r="D557">
        <v>3</v>
      </c>
      <c r="E557" t="s">
        <v>55</v>
      </c>
      <c r="G557" s="25" t="s">
        <v>73</v>
      </c>
      <c r="H557" t="s">
        <v>21</v>
      </c>
      <c r="I557">
        <v>1</v>
      </c>
      <c r="J557" s="2" t="s">
        <v>20</v>
      </c>
      <c r="K557" s="2" t="str">
        <f t="shared" si="47"/>
        <v/>
      </c>
      <c r="M557">
        <v>200.8</v>
      </c>
      <c r="N557">
        <v>200.8</v>
      </c>
      <c r="O557" s="2">
        <f>IF(ISNUMBER(N557),SUMIFS(N$1:$N557,A$1:$A557,A557,G$1:$G557,G557,D$1:$D557,D557),"")</f>
        <v>200.8</v>
      </c>
      <c r="Q557" s="5"/>
      <c r="W557" s="2" t="str">
        <f t="shared" si="48"/>
        <v/>
      </c>
      <c r="AD557">
        <v>20.9</v>
      </c>
      <c r="AE557" s="2">
        <f t="shared" si="49"/>
        <v>3.3000000000000002E-2</v>
      </c>
      <c r="AF557">
        <v>3.3000000000000002E-2</v>
      </c>
      <c r="AM557" s="2">
        <f t="shared" si="46"/>
        <v>6.6260000000000003</v>
      </c>
      <c r="AN557" s="2">
        <f>IF(ISNUMBER(AM557),SUMIFS($AM$1:AM557,$A$1:A557,A557,$G$1:G557,G557,$D$1:D557,D557),"")</f>
        <v>6.6260000000000003</v>
      </c>
      <c r="AO557">
        <f t="shared" si="50"/>
        <v>8</v>
      </c>
    </row>
    <row r="558" spans="1:41" x14ac:dyDescent="0.25">
      <c r="A558" s="4" t="s">
        <v>34</v>
      </c>
      <c r="B558" t="s">
        <v>30</v>
      </c>
      <c r="C558" s="3">
        <v>41989</v>
      </c>
      <c r="D558">
        <v>3</v>
      </c>
      <c r="E558" t="s">
        <v>56</v>
      </c>
      <c r="G558" s="25" t="s">
        <v>73</v>
      </c>
      <c r="H558" t="s">
        <v>21</v>
      </c>
      <c r="I558">
        <v>1</v>
      </c>
      <c r="J558" s="2" t="s">
        <v>20</v>
      </c>
      <c r="K558" s="2" t="str">
        <f t="shared" si="47"/>
        <v/>
      </c>
      <c r="M558">
        <v>133.28</v>
      </c>
      <c r="N558">
        <v>133.28</v>
      </c>
      <c r="O558" s="2">
        <f>IF(ISNUMBER(N558),SUMIFS(N$1:$N558,A$1:$A558,A558,G$1:$G558,G558,D$1:$D558,D558),"")</f>
        <v>133.28</v>
      </c>
      <c r="Q558" s="5"/>
      <c r="W558" s="2" t="str">
        <f t="shared" si="48"/>
        <v/>
      </c>
      <c r="AD558">
        <v>26.1</v>
      </c>
      <c r="AE558" s="2">
        <f t="shared" si="49"/>
        <v>4.2000000000000003E-2</v>
      </c>
      <c r="AF558">
        <v>4.2000000000000003E-2</v>
      </c>
      <c r="AM558" s="2">
        <f t="shared" si="46"/>
        <v>5.5979999999999999</v>
      </c>
      <c r="AN558" s="2">
        <f>IF(ISNUMBER(AM558),SUMIFS($AM$1:AM558,$A$1:A558,A558,$G$1:G558,G558,$D$1:D558,D558),"")</f>
        <v>5.5979999999999999</v>
      </c>
      <c r="AO558">
        <f t="shared" si="50"/>
        <v>8</v>
      </c>
    </row>
    <row r="559" spans="1:41" x14ac:dyDescent="0.25">
      <c r="A559" s="4" t="s">
        <v>31</v>
      </c>
      <c r="B559" t="s">
        <v>30</v>
      </c>
      <c r="C559" s="3">
        <v>41989</v>
      </c>
      <c r="D559">
        <v>3</v>
      </c>
      <c r="E559" t="s">
        <v>54</v>
      </c>
      <c r="G559" s="25" t="s">
        <v>73</v>
      </c>
      <c r="H559" t="s">
        <v>21</v>
      </c>
      <c r="I559">
        <v>1</v>
      </c>
      <c r="J559" s="2" t="s">
        <v>20</v>
      </c>
      <c r="K559" s="2" t="str">
        <f t="shared" si="47"/>
        <v/>
      </c>
      <c r="M559">
        <v>86.94</v>
      </c>
      <c r="N559">
        <v>86.94</v>
      </c>
      <c r="O559" s="2">
        <f>IF(ISNUMBER(N559),SUMIFS(N$1:$N559,A$1:$A559,A559,G$1:$G559,G559,D$1:$D559,D559),"")</f>
        <v>86.94</v>
      </c>
      <c r="Q559" s="5"/>
      <c r="W559" s="2" t="str">
        <f t="shared" si="48"/>
        <v/>
      </c>
      <c r="AD559">
        <v>17.3</v>
      </c>
      <c r="AE559" s="2">
        <f t="shared" si="49"/>
        <v>2.7999999999999997E-2</v>
      </c>
      <c r="AF559">
        <v>2.7999999999999997E-2</v>
      </c>
      <c r="AM559" s="2">
        <f t="shared" si="46"/>
        <v>2.4340000000000002</v>
      </c>
      <c r="AN559" s="2">
        <f>IF(ISNUMBER(AM559),SUMIFS($AM$1:AM559,$A$1:A559,A559,$G$1:G559,G559,$D$1:D559,D559),"")</f>
        <v>2.4340000000000002</v>
      </c>
      <c r="AO559">
        <f t="shared" si="50"/>
        <v>8</v>
      </c>
    </row>
    <row r="560" spans="1:41" x14ac:dyDescent="0.25">
      <c r="A560" s="4" t="s">
        <v>34</v>
      </c>
      <c r="B560" t="s">
        <v>30</v>
      </c>
      <c r="C560" s="3">
        <v>42018</v>
      </c>
      <c r="D560">
        <v>1</v>
      </c>
      <c r="E560" t="s">
        <v>56</v>
      </c>
      <c r="G560" s="25" t="s">
        <v>73</v>
      </c>
      <c r="H560" t="s">
        <v>21</v>
      </c>
      <c r="I560">
        <v>2</v>
      </c>
      <c r="J560" s="2" t="s">
        <v>20</v>
      </c>
      <c r="K560" s="2" t="str">
        <f t="shared" si="47"/>
        <v/>
      </c>
      <c r="M560">
        <v>516.49</v>
      </c>
      <c r="N560">
        <v>516.49</v>
      </c>
      <c r="O560" s="2">
        <f>IF(ISNUMBER(N560),SUMIFS(N$1:$N560,A$1:$A560,A560,G$1:$G560,G560,D$1:$D560,D560),"")</f>
        <v>619.18000000000006</v>
      </c>
      <c r="Q560" s="5"/>
      <c r="W560" s="2" t="str">
        <f t="shared" si="48"/>
        <v/>
      </c>
      <c r="AD560">
        <v>20.100000000000001</v>
      </c>
      <c r="AE560" s="2">
        <f t="shared" si="49"/>
        <v>3.2000000000000001E-2</v>
      </c>
      <c r="AF560">
        <v>3.2000000000000001E-2</v>
      </c>
      <c r="AM560" s="2">
        <f t="shared" si="46"/>
        <v>16.527999999999999</v>
      </c>
      <c r="AN560" s="2">
        <f>IF(ISNUMBER(AM560),SUMIFS($AM$1:AM560,$A$1:A560,A560,$G$1:G560,G560,$D$1:D560,D560),"")</f>
        <v>21.56</v>
      </c>
      <c r="AO560">
        <f t="shared" si="50"/>
        <v>8</v>
      </c>
    </row>
    <row r="561" spans="1:41" x14ac:dyDescent="0.25">
      <c r="A561" s="4" t="s">
        <v>33</v>
      </c>
      <c r="B561" t="s">
        <v>30</v>
      </c>
      <c r="C561" s="3">
        <v>42018</v>
      </c>
      <c r="D561">
        <v>1</v>
      </c>
      <c r="E561" t="s">
        <v>58</v>
      </c>
      <c r="G561" s="25" t="s">
        <v>73</v>
      </c>
      <c r="H561" t="s">
        <v>21</v>
      </c>
      <c r="I561">
        <v>2</v>
      </c>
      <c r="J561" s="2" t="s">
        <v>20</v>
      </c>
      <c r="K561" s="2" t="str">
        <f t="shared" si="47"/>
        <v/>
      </c>
      <c r="M561">
        <v>472.73</v>
      </c>
      <c r="N561">
        <v>472.73</v>
      </c>
      <c r="O561" s="2">
        <f>IF(ISNUMBER(N561),SUMIFS(N$1:$N561,A$1:$A561,A561,G$1:$G561,G561,D$1:$D561,D561),"")</f>
        <v>588.88</v>
      </c>
      <c r="Q561" s="5"/>
      <c r="W561" s="2" t="str">
        <f t="shared" si="48"/>
        <v/>
      </c>
      <c r="AD561">
        <v>15.2</v>
      </c>
      <c r="AE561" s="2">
        <f t="shared" si="49"/>
        <v>2.4E-2</v>
      </c>
      <c r="AF561">
        <v>2.4E-2</v>
      </c>
      <c r="AM561" s="2">
        <f t="shared" si="46"/>
        <v>11.346</v>
      </c>
      <c r="AN561" s="2">
        <f>IF(ISNUMBER(AM561),SUMIFS($AM$1:AM561,$A$1:A561,A561,$G$1:G561,G561,$D$1:D561,D561),"")</f>
        <v>16.689</v>
      </c>
      <c r="AO561">
        <f t="shared" si="50"/>
        <v>8</v>
      </c>
    </row>
    <row r="562" spans="1:41" x14ac:dyDescent="0.25">
      <c r="A562" s="4" t="s">
        <v>29</v>
      </c>
      <c r="B562" t="s">
        <v>30</v>
      </c>
      <c r="C562" s="3">
        <v>42018</v>
      </c>
      <c r="D562">
        <v>1</v>
      </c>
      <c r="E562" t="s">
        <v>55</v>
      </c>
      <c r="G562" s="25" t="s">
        <v>73</v>
      </c>
      <c r="H562" t="s">
        <v>21</v>
      </c>
      <c r="I562">
        <v>2</v>
      </c>
      <c r="J562" s="2" t="s">
        <v>20</v>
      </c>
      <c r="K562" s="2" t="str">
        <f t="shared" si="47"/>
        <v/>
      </c>
      <c r="M562">
        <v>483.96999999999997</v>
      </c>
      <c r="N562">
        <v>483.96999999999997</v>
      </c>
      <c r="O562" s="2">
        <f>IF(ISNUMBER(N562),SUMIFS(N$1:$N562,A$1:$A562,A562,G$1:$G562,G562,D$1:$D562,D562),"")</f>
        <v>616.21</v>
      </c>
      <c r="Q562" s="5"/>
      <c r="W562" s="2" t="str">
        <f t="shared" si="48"/>
        <v/>
      </c>
      <c r="AD562">
        <v>17.399999999999999</v>
      </c>
      <c r="AE562" s="2">
        <f t="shared" si="49"/>
        <v>2.7999999999999997E-2</v>
      </c>
      <c r="AF562">
        <v>2.7999999999999997E-2</v>
      </c>
      <c r="AM562" s="2">
        <f t="shared" si="46"/>
        <v>13.551</v>
      </c>
      <c r="AN562" s="2">
        <f>IF(ISNUMBER(AM562),SUMIFS($AM$1:AM562,$A$1:A562,A562,$G$1:G562,G562,$D$1:D562,D562),"")</f>
        <v>19.765999999999998</v>
      </c>
      <c r="AO562">
        <f t="shared" si="50"/>
        <v>8</v>
      </c>
    </row>
    <row r="563" spans="1:41" x14ac:dyDescent="0.25">
      <c r="A563" s="4" t="s">
        <v>35</v>
      </c>
      <c r="B563" t="s">
        <v>30</v>
      </c>
      <c r="C563" s="3">
        <v>42018</v>
      </c>
      <c r="D563">
        <v>1</v>
      </c>
      <c r="E563" t="s">
        <v>57</v>
      </c>
      <c r="G563" s="25" t="s">
        <v>73</v>
      </c>
      <c r="H563" t="s">
        <v>21</v>
      </c>
      <c r="I563">
        <v>2</v>
      </c>
      <c r="J563" s="2" t="s">
        <v>20</v>
      </c>
      <c r="K563" s="2" t="str">
        <f t="shared" si="47"/>
        <v/>
      </c>
      <c r="M563">
        <v>446.84</v>
      </c>
      <c r="N563">
        <v>446.84</v>
      </c>
      <c r="O563" s="2">
        <f>IF(ISNUMBER(N563),SUMIFS(N$1:$N563,A$1:$A563,A563,G$1:$G563,G563,D$1:$D563,D563),"")</f>
        <v>552.73</v>
      </c>
      <c r="Q563" s="5"/>
      <c r="W563" s="2" t="str">
        <f t="shared" si="48"/>
        <v/>
      </c>
      <c r="AD563">
        <v>16.7</v>
      </c>
      <c r="AE563" s="2">
        <f t="shared" si="49"/>
        <v>2.7000000000000003E-2</v>
      </c>
      <c r="AF563">
        <v>2.7000000000000003E-2</v>
      </c>
      <c r="AM563" s="2">
        <f t="shared" si="46"/>
        <v>12.065</v>
      </c>
      <c r="AN563" s="2">
        <f>IF(ISNUMBER(AM563),SUMIFS($AM$1:AM563,$A$1:A563,A563,$G$1:G563,G563,$D$1:D563,D563),"")</f>
        <v>16.829999999999998</v>
      </c>
      <c r="AO563">
        <f t="shared" si="50"/>
        <v>8</v>
      </c>
    </row>
    <row r="564" spans="1:41" x14ac:dyDescent="0.25">
      <c r="A564" s="4" t="s">
        <v>32</v>
      </c>
      <c r="B564" t="s">
        <v>30</v>
      </c>
      <c r="C564" s="3">
        <v>42018</v>
      </c>
      <c r="D564">
        <v>1</v>
      </c>
      <c r="E564" t="s">
        <v>59</v>
      </c>
      <c r="G564" s="25" t="s">
        <v>73</v>
      </c>
      <c r="H564" t="s">
        <v>21</v>
      </c>
      <c r="I564">
        <v>2</v>
      </c>
      <c r="J564" s="2" t="s">
        <v>20</v>
      </c>
      <c r="K564" s="2" t="str">
        <f t="shared" si="47"/>
        <v/>
      </c>
      <c r="M564">
        <v>502.61</v>
      </c>
      <c r="N564">
        <v>502.61</v>
      </c>
      <c r="O564" s="2">
        <f>IF(ISNUMBER(N564),SUMIFS(N$1:$N564,A$1:$A564,A564,G$1:$G564,G564,D$1:$D564,D564),"")</f>
        <v>617.30000000000007</v>
      </c>
      <c r="Q564" s="5"/>
      <c r="W564" s="2" t="str">
        <f t="shared" si="48"/>
        <v/>
      </c>
      <c r="AD564">
        <v>15.3</v>
      </c>
      <c r="AE564" s="2">
        <f t="shared" si="49"/>
        <v>2.4E-2</v>
      </c>
      <c r="AF564">
        <v>2.4E-2</v>
      </c>
      <c r="AM564" s="2">
        <f t="shared" si="46"/>
        <v>12.063000000000001</v>
      </c>
      <c r="AN564" s="2">
        <f>IF(ISNUMBER(AM564),SUMIFS($AM$1:AM564,$A$1:A564,A564,$G$1:G564,G564,$D$1:D564,D564),"")</f>
        <v>17.109000000000002</v>
      </c>
      <c r="AO564">
        <f t="shared" si="50"/>
        <v>8</v>
      </c>
    </row>
    <row r="565" spans="1:41" x14ac:dyDescent="0.25">
      <c r="A565" s="4" t="s">
        <v>31</v>
      </c>
      <c r="B565" t="s">
        <v>30</v>
      </c>
      <c r="C565" s="3">
        <v>42018</v>
      </c>
      <c r="D565">
        <v>1</v>
      </c>
      <c r="E565" t="s">
        <v>54</v>
      </c>
      <c r="G565" s="25" t="s">
        <v>73</v>
      </c>
      <c r="H565" t="s">
        <v>21</v>
      </c>
      <c r="I565">
        <v>2</v>
      </c>
      <c r="J565" s="2" t="s">
        <v>20</v>
      </c>
      <c r="K565" s="2" t="str">
        <f t="shared" si="47"/>
        <v/>
      </c>
      <c r="M565">
        <v>331.2</v>
      </c>
      <c r="N565">
        <v>331.2</v>
      </c>
      <c r="O565" s="2">
        <f>IF(ISNUMBER(N565),SUMIFS(N$1:$N565,A$1:$A565,A565,G$1:$G565,G565,D$1:$D565,D565),"")</f>
        <v>462.6</v>
      </c>
      <c r="Q565" s="5"/>
      <c r="W565" s="2" t="str">
        <f t="shared" si="48"/>
        <v/>
      </c>
      <c r="AD565">
        <v>15.2</v>
      </c>
      <c r="AE565" s="2">
        <f t="shared" si="49"/>
        <v>2.4E-2</v>
      </c>
      <c r="AF565">
        <v>2.4E-2</v>
      </c>
      <c r="AM565" s="2">
        <f t="shared" si="46"/>
        <v>7.9489999999999998</v>
      </c>
      <c r="AN565" s="2">
        <f>IF(ISNUMBER(AM565),SUMIFS($AM$1:AM565,$A$1:A565,A565,$G$1:G565,G565,$D$1:D565,D565),"")</f>
        <v>13.992999999999999</v>
      </c>
      <c r="AO565">
        <f t="shared" si="50"/>
        <v>8</v>
      </c>
    </row>
    <row r="566" spans="1:41" x14ac:dyDescent="0.25">
      <c r="A566" s="4" t="s">
        <v>31</v>
      </c>
      <c r="B566" t="s">
        <v>30</v>
      </c>
      <c r="C566" s="3">
        <v>42018</v>
      </c>
      <c r="D566">
        <v>2</v>
      </c>
      <c r="E566" t="s">
        <v>54</v>
      </c>
      <c r="G566" s="25" t="s">
        <v>73</v>
      </c>
      <c r="H566" t="s">
        <v>21</v>
      </c>
      <c r="I566">
        <v>2</v>
      </c>
      <c r="J566" s="2" t="s">
        <v>20</v>
      </c>
      <c r="K566" s="2" t="str">
        <f t="shared" si="47"/>
        <v/>
      </c>
      <c r="M566">
        <v>356.33000000000004</v>
      </c>
      <c r="N566">
        <v>356.33000000000004</v>
      </c>
      <c r="O566" s="2">
        <f>IF(ISNUMBER(N566),SUMIFS(N$1:$N566,A$1:$A566,A566,G$1:$G566,G566,D$1:$D566,D566),"")</f>
        <v>503.48</v>
      </c>
      <c r="Q566" s="5"/>
      <c r="W566" s="2" t="str">
        <f t="shared" si="48"/>
        <v/>
      </c>
      <c r="AD566">
        <v>12.2</v>
      </c>
      <c r="AE566" s="2">
        <f t="shared" si="49"/>
        <v>0.02</v>
      </c>
      <c r="AF566">
        <v>0.02</v>
      </c>
      <c r="AM566" s="2">
        <f t="shared" si="46"/>
        <v>7.1269999999999998</v>
      </c>
      <c r="AN566" s="2">
        <f>IF(ISNUMBER(AM566),SUMIFS($AM$1:AM566,$A$1:A566,A566,$G$1:G566,G566,$D$1:D566,D566),"")</f>
        <v>12.718999999999999</v>
      </c>
      <c r="AO566">
        <f t="shared" si="50"/>
        <v>8</v>
      </c>
    </row>
    <row r="567" spans="1:41" x14ac:dyDescent="0.25">
      <c r="A567" s="4" t="s">
        <v>32</v>
      </c>
      <c r="B567" t="s">
        <v>30</v>
      </c>
      <c r="C567" s="3">
        <v>42018</v>
      </c>
      <c r="D567">
        <v>2</v>
      </c>
      <c r="E567" t="s">
        <v>59</v>
      </c>
      <c r="G567" s="25" t="s">
        <v>73</v>
      </c>
      <c r="H567" t="s">
        <v>21</v>
      </c>
      <c r="I567">
        <v>2</v>
      </c>
      <c r="J567" s="2" t="s">
        <v>20</v>
      </c>
      <c r="K567" s="2" t="str">
        <f t="shared" si="47"/>
        <v/>
      </c>
      <c r="M567">
        <v>327.9</v>
      </c>
      <c r="N567">
        <v>327.9</v>
      </c>
      <c r="O567" s="2">
        <f>IF(ISNUMBER(N567),SUMIFS(N$1:$N567,A$1:$A567,A567,G$1:$G567,G567,D$1:$D567,D567),"")</f>
        <v>473.77</v>
      </c>
      <c r="Q567" s="5"/>
      <c r="W567" s="2" t="str">
        <f t="shared" si="48"/>
        <v/>
      </c>
      <c r="AD567">
        <v>12.6</v>
      </c>
      <c r="AE567" s="2">
        <f t="shared" si="49"/>
        <v>0.02</v>
      </c>
      <c r="AF567">
        <v>0.02</v>
      </c>
      <c r="AM567" s="2">
        <f t="shared" si="46"/>
        <v>6.5579999999999998</v>
      </c>
      <c r="AN567" s="2">
        <f>IF(ISNUMBER(AM567),SUMIFS($AM$1:AM567,$A$1:A567,A567,$G$1:G567,G567,$D$1:D567,D567),"")</f>
        <v>11.955</v>
      </c>
      <c r="AO567">
        <f t="shared" si="50"/>
        <v>8</v>
      </c>
    </row>
    <row r="568" spans="1:41" x14ac:dyDescent="0.25">
      <c r="A568" s="4" t="s">
        <v>34</v>
      </c>
      <c r="B568" t="s">
        <v>30</v>
      </c>
      <c r="C568" s="3">
        <v>42018</v>
      </c>
      <c r="D568">
        <v>2</v>
      </c>
      <c r="E568" t="s">
        <v>56</v>
      </c>
      <c r="G568" s="25" t="s">
        <v>73</v>
      </c>
      <c r="H568" t="s">
        <v>21</v>
      </c>
      <c r="I568">
        <v>2</v>
      </c>
      <c r="J568" s="2" t="s">
        <v>20</v>
      </c>
      <c r="K568" s="2" t="str">
        <f t="shared" si="47"/>
        <v/>
      </c>
      <c r="M568">
        <v>397.98</v>
      </c>
      <c r="N568">
        <v>397.98</v>
      </c>
      <c r="O568" s="2">
        <f>IF(ISNUMBER(N568),SUMIFS(N$1:$N568,A$1:$A568,A568,G$1:$G568,G568,D$1:$D568,D568),"")</f>
        <v>514.04</v>
      </c>
      <c r="Q568" s="5"/>
      <c r="W568" s="2" t="str">
        <f t="shared" si="48"/>
        <v/>
      </c>
      <c r="AD568">
        <v>16.600000000000001</v>
      </c>
      <c r="AE568" s="2">
        <f t="shared" si="49"/>
        <v>2.6000000000000002E-2</v>
      </c>
      <c r="AF568">
        <v>2.6000000000000002E-2</v>
      </c>
      <c r="AM568" s="2">
        <f t="shared" si="46"/>
        <v>10.347</v>
      </c>
      <c r="AN568" s="2">
        <f>IF(ISNUMBER(AM568),SUMIFS($AM$1:AM568,$A$1:A568,A568,$G$1:G568,G568,$D$1:D568,D568),"")</f>
        <v>15.57</v>
      </c>
      <c r="AO568">
        <f t="shared" si="50"/>
        <v>8</v>
      </c>
    </row>
    <row r="569" spans="1:41" x14ac:dyDescent="0.25">
      <c r="A569" s="4" t="s">
        <v>29</v>
      </c>
      <c r="B569" t="s">
        <v>30</v>
      </c>
      <c r="C569" s="3">
        <v>42018</v>
      </c>
      <c r="D569">
        <v>2</v>
      </c>
      <c r="E569" t="s">
        <v>55</v>
      </c>
      <c r="G569" s="25" t="s">
        <v>73</v>
      </c>
      <c r="H569" t="s">
        <v>21</v>
      </c>
      <c r="I569">
        <v>2</v>
      </c>
      <c r="J569" s="2" t="s">
        <v>20</v>
      </c>
      <c r="K569" s="2" t="str">
        <f t="shared" si="47"/>
        <v/>
      </c>
      <c r="M569">
        <v>394.37</v>
      </c>
      <c r="N569">
        <v>394.37</v>
      </c>
      <c r="O569" s="2">
        <f>IF(ISNUMBER(N569),SUMIFS(N$1:$N569,A$1:$A569,A569,G$1:$G569,G569,D$1:$D569,D569),"")</f>
        <v>516.35</v>
      </c>
      <c r="Q569" s="5"/>
      <c r="W569" s="2" t="str">
        <f t="shared" si="48"/>
        <v/>
      </c>
      <c r="AD569">
        <v>13.7</v>
      </c>
      <c r="AE569" s="2">
        <f t="shared" si="49"/>
        <v>2.2000000000000002E-2</v>
      </c>
      <c r="AF569">
        <v>2.2000000000000002E-2</v>
      </c>
      <c r="AM569" s="2">
        <f t="shared" si="46"/>
        <v>8.6760000000000002</v>
      </c>
      <c r="AN569" s="2">
        <f>IF(ISNUMBER(AM569),SUMIFS($AM$1:AM569,$A$1:A569,A569,$G$1:G569,G569,$D$1:D569,D569),"")</f>
        <v>13.677</v>
      </c>
      <c r="AO569">
        <f t="shared" si="50"/>
        <v>8</v>
      </c>
    </row>
    <row r="570" spans="1:41" x14ac:dyDescent="0.25">
      <c r="A570" s="4" t="s">
        <v>35</v>
      </c>
      <c r="B570" t="s">
        <v>30</v>
      </c>
      <c r="C570" s="3">
        <v>42018</v>
      </c>
      <c r="D570">
        <v>2</v>
      </c>
      <c r="E570" t="s">
        <v>57</v>
      </c>
      <c r="G570" s="25" t="s">
        <v>73</v>
      </c>
      <c r="H570" t="s">
        <v>21</v>
      </c>
      <c r="I570">
        <v>2</v>
      </c>
      <c r="J570" s="2" t="s">
        <v>20</v>
      </c>
      <c r="K570" s="2" t="str">
        <f t="shared" si="47"/>
        <v/>
      </c>
      <c r="M570">
        <v>410.73</v>
      </c>
      <c r="N570">
        <v>410.73</v>
      </c>
      <c r="O570" s="2">
        <f>IF(ISNUMBER(N570),SUMIFS(N$1:$N570,A$1:$A570,A570,G$1:$G570,G570,D$1:$D570,D570),"")</f>
        <v>532.57000000000005</v>
      </c>
      <c r="Q570" s="5"/>
      <c r="W570" s="2" t="str">
        <f t="shared" si="48"/>
        <v/>
      </c>
      <c r="AD570">
        <v>15.3</v>
      </c>
      <c r="AE570" s="2">
        <f t="shared" si="49"/>
        <v>2.4E-2</v>
      </c>
      <c r="AF570">
        <v>2.4E-2</v>
      </c>
      <c r="AM570" s="2">
        <f t="shared" si="46"/>
        <v>9.8580000000000005</v>
      </c>
      <c r="AN570" s="2">
        <f>IF(ISNUMBER(AM570),SUMIFS($AM$1:AM570,$A$1:A570,A570,$G$1:G570,G570,$D$1:D570,D570),"")</f>
        <v>15.097000000000001</v>
      </c>
      <c r="AO570">
        <f t="shared" si="50"/>
        <v>8</v>
      </c>
    </row>
    <row r="571" spans="1:41" x14ac:dyDescent="0.25">
      <c r="A571" s="4" t="s">
        <v>33</v>
      </c>
      <c r="B571" t="s">
        <v>30</v>
      </c>
      <c r="C571" s="3">
        <v>42018</v>
      </c>
      <c r="D571">
        <v>2</v>
      </c>
      <c r="E571" t="s">
        <v>58</v>
      </c>
      <c r="G571" s="25" t="s">
        <v>73</v>
      </c>
      <c r="H571" t="s">
        <v>21</v>
      </c>
      <c r="I571">
        <v>2</v>
      </c>
      <c r="J571" s="2" t="s">
        <v>20</v>
      </c>
      <c r="K571" s="2" t="str">
        <f t="shared" si="47"/>
        <v/>
      </c>
      <c r="M571">
        <v>324.87</v>
      </c>
      <c r="N571">
        <v>324.87</v>
      </c>
      <c r="O571" s="2">
        <f>IF(ISNUMBER(N571),SUMIFS(N$1:$N571,A$1:$A571,A571,G$1:$G571,G571,D$1:$D571,D571),"")</f>
        <v>455.52</v>
      </c>
      <c r="Q571" s="5"/>
      <c r="W571" s="2" t="str">
        <f t="shared" si="48"/>
        <v/>
      </c>
      <c r="AD571">
        <v>14.4</v>
      </c>
      <c r="AE571" s="2">
        <f t="shared" si="49"/>
        <v>2.3E-2</v>
      </c>
      <c r="AF571">
        <v>2.3E-2</v>
      </c>
      <c r="AM571" s="2">
        <f t="shared" ref="AM571:AM634" si="51">IF(AND(ISNUMBER(AE571),ISNUMBER(N571)),ROUND(N571*AE571,3),"")</f>
        <v>7.4720000000000004</v>
      </c>
      <c r="AN571" s="2">
        <f>IF(ISNUMBER(AM571),SUMIFS($AM$1:AM571,$A$1:A571,A571,$G$1:G571,G571,$D$1:D571,D571),"")</f>
        <v>13.221</v>
      </c>
      <c r="AO571">
        <f t="shared" si="50"/>
        <v>8</v>
      </c>
    </row>
    <row r="572" spans="1:41" x14ac:dyDescent="0.25">
      <c r="A572" s="4" t="s">
        <v>33</v>
      </c>
      <c r="B572" t="s">
        <v>30</v>
      </c>
      <c r="C572" s="3">
        <v>42018</v>
      </c>
      <c r="D572">
        <v>3</v>
      </c>
      <c r="E572" t="s">
        <v>58</v>
      </c>
      <c r="G572" s="25" t="s">
        <v>73</v>
      </c>
      <c r="H572" t="s">
        <v>21</v>
      </c>
      <c r="I572">
        <v>2</v>
      </c>
      <c r="J572" s="2" t="s">
        <v>20</v>
      </c>
      <c r="K572" s="2" t="str">
        <f t="shared" si="47"/>
        <v/>
      </c>
      <c r="M572">
        <v>245.85</v>
      </c>
      <c r="N572">
        <v>245.85</v>
      </c>
      <c r="O572" s="2">
        <f>IF(ISNUMBER(N572),SUMIFS(N$1:$N572,A$1:$A572,A572,G$1:$G572,G572,D$1:$D572,D572),"")</f>
        <v>471.80999999999995</v>
      </c>
      <c r="Q572" s="5"/>
      <c r="W572" s="2" t="str">
        <f t="shared" si="48"/>
        <v/>
      </c>
      <c r="AD572">
        <v>11.9</v>
      </c>
      <c r="AE572" s="2">
        <f t="shared" si="49"/>
        <v>1.9E-2</v>
      </c>
      <c r="AF572">
        <v>1.9E-2</v>
      </c>
      <c r="AM572" s="2">
        <f t="shared" si="51"/>
        <v>4.6710000000000003</v>
      </c>
      <c r="AN572" s="2">
        <f>IF(ISNUMBER(AM572),SUMIFS($AM$1:AM572,$A$1:A572,A572,$G$1:G572,G572,$D$1:D572,D572),"")</f>
        <v>12.128</v>
      </c>
      <c r="AO572">
        <f t="shared" si="50"/>
        <v>8</v>
      </c>
    </row>
    <row r="573" spans="1:41" x14ac:dyDescent="0.25">
      <c r="A573" s="4" t="s">
        <v>35</v>
      </c>
      <c r="B573" t="s">
        <v>30</v>
      </c>
      <c r="C573" s="3">
        <v>42018</v>
      </c>
      <c r="D573">
        <v>3</v>
      </c>
      <c r="E573" t="s">
        <v>57</v>
      </c>
      <c r="G573" s="25" t="s">
        <v>73</v>
      </c>
      <c r="H573" t="s">
        <v>21</v>
      </c>
      <c r="I573">
        <v>2</v>
      </c>
      <c r="J573" s="2" t="s">
        <v>20</v>
      </c>
      <c r="K573" s="2" t="str">
        <f t="shared" si="47"/>
        <v/>
      </c>
      <c r="M573">
        <v>249.95999999999998</v>
      </c>
      <c r="N573">
        <v>249.95999999999998</v>
      </c>
      <c r="O573" s="2">
        <f>IF(ISNUMBER(N573),SUMIFS(N$1:$N573,A$1:$A573,A573,G$1:$G573,G573,D$1:$D573,D573),"")</f>
        <v>448.7</v>
      </c>
      <c r="Q573" s="5"/>
      <c r="W573" s="2" t="str">
        <f t="shared" si="48"/>
        <v/>
      </c>
      <c r="AD573">
        <v>15</v>
      </c>
      <c r="AE573" s="2">
        <f t="shared" si="49"/>
        <v>2.4E-2</v>
      </c>
      <c r="AF573">
        <v>2.4E-2</v>
      </c>
      <c r="AM573" s="2">
        <f t="shared" si="51"/>
        <v>5.9989999999999997</v>
      </c>
      <c r="AN573" s="2">
        <f>IF(ISNUMBER(AM573),SUMIFS($AM$1:AM573,$A$1:A573,A573,$G$1:G573,G573,$D$1:D573,D573),"")</f>
        <v>12.756</v>
      </c>
      <c r="AO573">
        <f t="shared" si="50"/>
        <v>8</v>
      </c>
    </row>
    <row r="574" spans="1:41" x14ac:dyDescent="0.25">
      <c r="A574" s="4" t="s">
        <v>32</v>
      </c>
      <c r="B574" t="s">
        <v>30</v>
      </c>
      <c r="C574" s="3">
        <v>42018</v>
      </c>
      <c r="D574">
        <v>3</v>
      </c>
      <c r="E574" t="s">
        <v>59</v>
      </c>
      <c r="G574" s="25" t="s">
        <v>73</v>
      </c>
      <c r="H574" t="s">
        <v>21</v>
      </c>
      <c r="I574">
        <v>2</v>
      </c>
      <c r="J574" s="2" t="s">
        <v>20</v>
      </c>
      <c r="K574" s="2" t="str">
        <f t="shared" si="47"/>
        <v/>
      </c>
      <c r="M574">
        <v>217.69</v>
      </c>
      <c r="N574">
        <v>217.69</v>
      </c>
      <c r="O574" s="2">
        <f>IF(ISNUMBER(N574),SUMIFS(N$1:$N574,A$1:$A574,A574,G$1:$G574,G574,D$1:$D574,D574),"")</f>
        <v>395.83000000000004</v>
      </c>
      <c r="Q574" s="5"/>
      <c r="W574" s="2" t="str">
        <f t="shared" si="48"/>
        <v/>
      </c>
      <c r="AD574">
        <v>12</v>
      </c>
      <c r="AE574" s="2">
        <f t="shared" si="49"/>
        <v>1.9E-2</v>
      </c>
      <c r="AF574">
        <v>1.9E-2</v>
      </c>
      <c r="AM574" s="2">
        <f t="shared" si="51"/>
        <v>4.1360000000000001</v>
      </c>
      <c r="AN574" s="2">
        <f>IF(ISNUMBER(AM574),SUMIFS($AM$1:AM574,$A$1:A574,A574,$G$1:G574,G574,$D$1:D574,D574),"")</f>
        <v>10.015000000000001</v>
      </c>
      <c r="AO574">
        <f t="shared" si="50"/>
        <v>8</v>
      </c>
    </row>
    <row r="575" spans="1:41" x14ac:dyDescent="0.25">
      <c r="A575" s="4" t="s">
        <v>29</v>
      </c>
      <c r="B575" t="s">
        <v>30</v>
      </c>
      <c r="C575" s="3">
        <v>42018</v>
      </c>
      <c r="D575">
        <v>3</v>
      </c>
      <c r="E575" t="s">
        <v>55</v>
      </c>
      <c r="G575" s="25" t="s">
        <v>73</v>
      </c>
      <c r="H575" t="s">
        <v>21</v>
      </c>
      <c r="I575">
        <v>2</v>
      </c>
      <c r="J575" s="2" t="s">
        <v>20</v>
      </c>
      <c r="K575" s="2" t="str">
        <f t="shared" si="47"/>
        <v/>
      </c>
      <c r="M575">
        <v>309.71999999999997</v>
      </c>
      <c r="N575">
        <v>309.71999999999997</v>
      </c>
      <c r="O575" s="2">
        <f>IF(ISNUMBER(N575),SUMIFS(N$1:$N575,A$1:$A575,A575,G$1:$G575,G575,D$1:$D575,D575),"")</f>
        <v>510.52</v>
      </c>
      <c r="Q575" s="5"/>
      <c r="W575" s="2" t="str">
        <f t="shared" si="48"/>
        <v/>
      </c>
      <c r="AD575">
        <v>13.8</v>
      </c>
      <c r="AE575" s="2">
        <f t="shared" si="49"/>
        <v>2.2000000000000002E-2</v>
      </c>
      <c r="AF575">
        <v>2.2000000000000002E-2</v>
      </c>
      <c r="AM575" s="2">
        <f t="shared" si="51"/>
        <v>6.8140000000000001</v>
      </c>
      <c r="AN575" s="2">
        <f>IF(ISNUMBER(AM575),SUMIFS($AM$1:AM575,$A$1:A575,A575,$G$1:G575,G575,$D$1:D575,D575),"")</f>
        <v>13.440000000000001</v>
      </c>
      <c r="AO575">
        <f t="shared" si="50"/>
        <v>8</v>
      </c>
    </row>
    <row r="576" spans="1:41" x14ac:dyDescent="0.25">
      <c r="A576" s="4" t="s">
        <v>34</v>
      </c>
      <c r="B576" t="s">
        <v>30</v>
      </c>
      <c r="C576" s="3">
        <v>42018</v>
      </c>
      <c r="D576">
        <v>3</v>
      </c>
      <c r="E576" t="s">
        <v>56</v>
      </c>
      <c r="G576" s="25" t="s">
        <v>73</v>
      </c>
      <c r="H576" t="s">
        <v>21</v>
      </c>
      <c r="I576">
        <v>2</v>
      </c>
      <c r="J576" s="2" t="s">
        <v>20</v>
      </c>
      <c r="K576" s="2" t="str">
        <f t="shared" si="47"/>
        <v/>
      </c>
      <c r="M576">
        <v>394.29</v>
      </c>
      <c r="N576">
        <v>394.29</v>
      </c>
      <c r="O576" s="2">
        <f>IF(ISNUMBER(N576),SUMIFS(N$1:$N576,A$1:$A576,A576,G$1:$G576,G576,D$1:$D576,D576),"")</f>
        <v>527.57000000000005</v>
      </c>
      <c r="Q576" s="5"/>
      <c r="W576" s="2" t="str">
        <f t="shared" si="48"/>
        <v/>
      </c>
      <c r="AD576">
        <v>17.8</v>
      </c>
      <c r="AE576" s="2">
        <f t="shared" si="49"/>
        <v>2.8999999999999998E-2</v>
      </c>
      <c r="AF576">
        <v>2.8999999999999998E-2</v>
      </c>
      <c r="AM576" s="2">
        <f t="shared" si="51"/>
        <v>11.433999999999999</v>
      </c>
      <c r="AN576" s="2">
        <f>IF(ISNUMBER(AM576),SUMIFS($AM$1:AM576,$A$1:A576,A576,$G$1:G576,G576,$D$1:D576,D576),"")</f>
        <v>17.032</v>
      </c>
      <c r="AO576">
        <f t="shared" si="50"/>
        <v>8</v>
      </c>
    </row>
    <row r="577" spans="1:41" x14ac:dyDescent="0.25">
      <c r="A577" s="4" t="s">
        <v>31</v>
      </c>
      <c r="B577" t="s">
        <v>30</v>
      </c>
      <c r="C577" s="3">
        <v>42018</v>
      </c>
      <c r="D577">
        <v>3</v>
      </c>
      <c r="E577" t="s">
        <v>54</v>
      </c>
      <c r="G577" s="25" t="s">
        <v>73</v>
      </c>
      <c r="H577" t="s">
        <v>21</v>
      </c>
      <c r="I577">
        <v>2</v>
      </c>
      <c r="J577" s="2" t="s">
        <v>20</v>
      </c>
      <c r="K577" s="2" t="str">
        <f t="shared" si="47"/>
        <v/>
      </c>
      <c r="M577">
        <v>180.75</v>
      </c>
      <c r="N577">
        <v>180.75</v>
      </c>
      <c r="O577" s="2">
        <f>IF(ISNUMBER(N577),SUMIFS(N$1:$N577,A$1:$A577,A577,G$1:$G577,G577,D$1:$D577,D577),"")</f>
        <v>267.69</v>
      </c>
      <c r="Q577" s="5"/>
      <c r="W577" s="2" t="str">
        <f t="shared" si="48"/>
        <v/>
      </c>
      <c r="AD577">
        <v>12.7</v>
      </c>
      <c r="AE577" s="2">
        <f t="shared" si="49"/>
        <v>0.02</v>
      </c>
      <c r="AF577">
        <v>0.02</v>
      </c>
      <c r="AM577" s="2">
        <f t="shared" si="51"/>
        <v>3.6150000000000002</v>
      </c>
      <c r="AN577" s="2">
        <f>IF(ISNUMBER(AM577),SUMIFS($AM$1:AM577,$A$1:A577,A577,$G$1:G577,G577,$D$1:D577,D577),"")</f>
        <v>6.0490000000000004</v>
      </c>
      <c r="AO577">
        <f t="shared" si="50"/>
        <v>8</v>
      </c>
    </row>
    <row r="578" spans="1:41" x14ac:dyDescent="0.25">
      <c r="A578" s="4" t="s">
        <v>34</v>
      </c>
      <c r="B578" t="s">
        <v>30</v>
      </c>
      <c r="C578" s="3">
        <v>42024</v>
      </c>
      <c r="D578">
        <v>1</v>
      </c>
      <c r="E578" t="s">
        <v>56</v>
      </c>
      <c r="G578" s="25" t="s">
        <v>73</v>
      </c>
      <c r="H578" t="s">
        <v>21</v>
      </c>
      <c r="I578">
        <v>2</v>
      </c>
      <c r="J578" s="2" t="s">
        <v>36</v>
      </c>
      <c r="K578" s="2">
        <f t="shared" si="47"/>
        <v>1601.8000000000002</v>
      </c>
      <c r="L578">
        <v>160.18</v>
      </c>
      <c r="O578" s="2" t="str">
        <f>IF(ISNUMBER(N578),SUMIFS(N$1:$N578,A$1:$A578,A578,G$1:$G578,G578,D$1:$D578,D578),"")</f>
        <v/>
      </c>
      <c r="Q578" s="5"/>
      <c r="W578" s="2" t="str">
        <f t="shared" si="48"/>
        <v/>
      </c>
      <c r="AD578">
        <v>24.3</v>
      </c>
      <c r="AE578" s="2">
        <f t="shared" si="49"/>
        <v>3.9E-2</v>
      </c>
      <c r="AF578">
        <v>3.9E-2</v>
      </c>
      <c r="AM578" s="2" t="str">
        <f t="shared" si="51"/>
        <v/>
      </c>
      <c r="AN578" s="2" t="str">
        <f>IF(ISNUMBER(AM578),SUMIFS($AM$1:AM578,$A$1:A578,A578,$G$1:G578,G578,$D$1:D578,D578),"")</f>
        <v/>
      </c>
      <c r="AO578">
        <f t="shared" si="50"/>
        <v>4</v>
      </c>
    </row>
    <row r="579" spans="1:41" x14ac:dyDescent="0.25">
      <c r="A579" s="4" t="s">
        <v>33</v>
      </c>
      <c r="B579" t="s">
        <v>30</v>
      </c>
      <c r="C579" s="3">
        <v>42024</v>
      </c>
      <c r="D579">
        <v>1</v>
      </c>
      <c r="E579" t="s">
        <v>58</v>
      </c>
      <c r="G579" s="25" t="s">
        <v>73</v>
      </c>
      <c r="H579" t="s">
        <v>21</v>
      </c>
      <c r="I579">
        <v>2</v>
      </c>
      <c r="J579" s="2" t="s">
        <v>36</v>
      </c>
      <c r="K579" s="2">
        <f t="shared" si="47"/>
        <v>1357.4</v>
      </c>
      <c r="L579">
        <v>135.74</v>
      </c>
      <c r="O579" s="2" t="str">
        <f>IF(ISNUMBER(N579),SUMIFS(N$1:$N579,A$1:$A579,A579,G$1:$G579,G579,D$1:$D579,D579),"")</f>
        <v/>
      </c>
      <c r="Q579" s="5"/>
      <c r="W579" s="2" t="str">
        <f t="shared" si="48"/>
        <v/>
      </c>
      <c r="AD579">
        <v>26.7</v>
      </c>
      <c r="AE579" s="2">
        <f t="shared" si="49"/>
        <v>4.2999999999999997E-2</v>
      </c>
      <c r="AF579">
        <v>4.2999999999999997E-2</v>
      </c>
      <c r="AM579" s="2" t="str">
        <f t="shared" si="51"/>
        <v/>
      </c>
      <c r="AN579" s="2" t="str">
        <f>IF(ISNUMBER(AM579),SUMIFS($AM$1:AM579,$A$1:A579,A579,$G$1:G579,G579,$D$1:D579,D579),"")</f>
        <v/>
      </c>
      <c r="AO579">
        <f t="shared" si="50"/>
        <v>4</v>
      </c>
    </row>
    <row r="580" spans="1:41" x14ac:dyDescent="0.25">
      <c r="A580" s="4" t="s">
        <v>29</v>
      </c>
      <c r="B580" t="s">
        <v>30</v>
      </c>
      <c r="C580" s="3">
        <v>42024</v>
      </c>
      <c r="D580">
        <v>1</v>
      </c>
      <c r="E580" t="s">
        <v>55</v>
      </c>
      <c r="G580" s="25" t="s">
        <v>73</v>
      </c>
      <c r="H580" t="s">
        <v>21</v>
      </c>
      <c r="I580">
        <v>2</v>
      </c>
      <c r="J580" s="2" t="s">
        <v>36</v>
      </c>
      <c r="K580" s="2">
        <f t="shared" si="47"/>
        <v>1470.2</v>
      </c>
      <c r="L580">
        <v>147.02000000000001</v>
      </c>
      <c r="O580" s="2" t="str">
        <f>IF(ISNUMBER(N580),SUMIFS(N$1:$N580,A$1:$A580,A580,G$1:$G580,G580,D$1:$D580,D580),"")</f>
        <v/>
      </c>
      <c r="Q580" s="5"/>
      <c r="W580" s="2" t="str">
        <f t="shared" si="48"/>
        <v/>
      </c>
      <c r="AD580">
        <v>29.3</v>
      </c>
      <c r="AE580" s="2">
        <f t="shared" si="49"/>
        <v>4.7E-2</v>
      </c>
      <c r="AF580">
        <v>4.7E-2</v>
      </c>
      <c r="AM580" s="2" t="str">
        <f t="shared" si="51"/>
        <v/>
      </c>
      <c r="AN580" s="2" t="str">
        <f>IF(ISNUMBER(AM580),SUMIFS($AM$1:AM580,$A$1:A580,A580,$G$1:G580,G580,$D$1:D580,D580),"")</f>
        <v/>
      </c>
      <c r="AO580">
        <f t="shared" si="50"/>
        <v>4</v>
      </c>
    </row>
    <row r="581" spans="1:41" x14ac:dyDescent="0.25">
      <c r="A581" s="4" t="s">
        <v>35</v>
      </c>
      <c r="B581" t="s">
        <v>30</v>
      </c>
      <c r="C581" s="3">
        <v>42024</v>
      </c>
      <c r="D581">
        <v>1</v>
      </c>
      <c r="E581" t="s">
        <v>57</v>
      </c>
      <c r="G581" s="25" t="s">
        <v>73</v>
      </c>
      <c r="H581" t="s">
        <v>21</v>
      </c>
      <c r="I581">
        <v>2</v>
      </c>
      <c r="J581" s="2" t="s">
        <v>36</v>
      </c>
      <c r="K581" s="2">
        <f t="shared" si="47"/>
        <v>1507.8</v>
      </c>
      <c r="L581">
        <v>150.78</v>
      </c>
      <c r="O581" s="2" t="str">
        <f>IF(ISNUMBER(N581),SUMIFS(N$1:$N581,A$1:$A581,A581,G$1:$G581,G581,D$1:$D581,D581),"")</f>
        <v/>
      </c>
      <c r="Q581" s="5"/>
      <c r="W581" s="2" t="str">
        <f t="shared" si="48"/>
        <v/>
      </c>
      <c r="AD581">
        <v>30.1</v>
      </c>
      <c r="AE581" s="2">
        <f t="shared" si="49"/>
        <v>4.8000000000000001E-2</v>
      </c>
      <c r="AF581">
        <v>4.8000000000000001E-2</v>
      </c>
      <c r="AM581" s="2" t="str">
        <f t="shared" si="51"/>
        <v/>
      </c>
      <c r="AN581" s="2" t="str">
        <f>IF(ISNUMBER(AM581),SUMIFS($AM$1:AM581,$A$1:A581,A581,$G$1:G581,G581,$D$1:D581,D581),"")</f>
        <v/>
      </c>
      <c r="AO581">
        <f t="shared" si="50"/>
        <v>4</v>
      </c>
    </row>
    <row r="582" spans="1:41" x14ac:dyDescent="0.25">
      <c r="A582" s="4" t="s">
        <v>32</v>
      </c>
      <c r="B582" t="s">
        <v>30</v>
      </c>
      <c r="C582" s="3">
        <v>42024</v>
      </c>
      <c r="D582">
        <v>1</v>
      </c>
      <c r="E582" t="s">
        <v>59</v>
      </c>
      <c r="G582" s="25" t="s">
        <v>73</v>
      </c>
      <c r="H582" t="s">
        <v>21</v>
      </c>
      <c r="I582">
        <v>2</v>
      </c>
      <c r="J582" s="2" t="s">
        <v>36</v>
      </c>
      <c r="K582" s="2">
        <f t="shared" si="47"/>
        <v>1507.8</v>
      </c>
      <c r="L582">
        <v>150.78</v>
      </c>
      <c r="O582" s="2" t="str">
        <f>IF(ISNUMBER(N582),SUMIFS(N$1:$N582,A$1:$A582,A582,G$1:$G582,G582,D$1:$D582,D582),"")</f>
        <v/>
      </c>
      <c r="Q582" s="5"/>
      <c r="W582" s="2" t="str">
        <f t="shared" si="48"/>
        <v/>
      </c>
      <c r="AD582">
        <v>28.6</v>
      </c>
      <c r="AE582" s="2">
        <f t="shared" si="49"/>
        <v>4.5999999999999999E-2</v>
      </c>
      <c r="AF582">
        <v>4.5999999999999999E-2</v>
      </c>
      <c r="AM582" s="2" t="str">
        <f t="shared" si="51"/>
        <v/>
      </c>
      <c r="AN582" s="2" t="str">
        <f>IF(ISNUMBER(AM582),SUMIFS($AM$1:AM582,$A$1:A582,A582,$G$1:G582,G582,$D$1:D582,D582),"")</f>
        <v/>
      </c>
      <c r="AO582">
        <f t="shared" si="50"/>
        <v>4</v>
      </c>
    </row>
    <row r="583" spans="1:41" x14ac:dyDescent="0.25">
      <c r="A583" s="4" t="s">
        <v>31</v>
      </c>
      <c r="B583" t="s">
        <v>30</v>
      </c>
      <c r="C583" s="3">
        <v>42024</v>
      </c>
      <c r="D583">
        <v>1</v>
      </c>
      <c r="E583" t="s">
        <v>54</v>
      </c>
      <c r="G583" s="25" t="s">
        <v>73</v>
      </c>
      <c r="H583" t="s">
        <v>21</v>
      </c>
      <c r="I583">
        <v>2</v>
      </c>
      <c r="J583" s="2" t="s">
        <v>36</v>
      </c>
      <c r="K583" s="2">
        <f t="shared" si="47"/>
        <v>1395</v>
      </c>
      <c r="L583">
        <v>139.5</v>
      </c>
      <c r="O583" s="2" t="str">
        <f>IF(ISNUMBER(N583),SUMIFS(N$1:$N583,A$1:$A583,A583,G$1:$G583,G583,D$1:$D583,D583),"")</f>
        <v/>
      </c>
      <c r="Q583" s="5"/>
      <c r="W583" s="2" t="str">
        <f t="shared" si="48"/>
        <v/>
      </c>
      <c r="AD583">
        <v>21.6</v>
      </c>
      <c r="AE583" s="2">
        <f t="shared" si="49"/>
        <v>3.5000000000000003E-2</v>
      </c>
      <c r="AF583">
        <v>3.5000000000000003E-2</v>
      </c>
      <c r="AM583" s="2" t="str">
        <f t="shared" si="51"/>
        <v/>
      </c>
      <c r="AN583" s="2" t="str">
        <f>IF(ISNUMBER(AM583),SUMIFS($AM$1:AM583,$A$1:A583,A583,$G$1:G583,G583,$D$1:D583,D583),"")</f>
        <v/>
      </c>
      <c r="AO583">
        <f t="shared" si="50"/>
        <v>4</v>
      </c>
    </row>
    <row r="584" spans="1:41" x14ac:dyDescent="0.25">
      <c r="A584" s="4" t="s">
        <v>31</v>
      </c>
      <c r="B584" t="s">
        <v>30</v>
      </c>
      <c r="C584" s="3">
        <v>42024</v>
      </c>
      <c r="D584">
        <v>2</v>
      </c>
      <c r="E584" t="s">
        <v>54</v>
      </c>
      <c r="G584" s="25" t="s">
        <v>73</v>
      </c>
      <c r="H584" t="s">
        <v>21</v>
      </c>
      <c r="I584">
        <v>2</v>
      </c>
      <c r="J584" s="2" t="s">
        <v>36</v>
      </c>
      <c r="K584" s="2">
        <f t="shared" si="47"/>
        <v>1301</v>
      </c>
      <c r="L584">
        <v>130.1</v>
      </c>
      <c r="O584" s="2" t="str">
        <f>IF(ISNUMBER(N584),SUMIFS(N$1:$N584,A$1:$A584,A584,G$1:$G584,G584,D$1:$D584,D584),"")</f>
        <v/>
      </c>
      <c r="Q584" s="5"/>
      <c r="W584" s="2" t="str">
        <f t="shared" si="48"/>
        <v/>
      </c>
      <c r="AD584">
        <v>16.600000000000001</v>
      </c>
      <c r="AE584" s="2">
        <f t="shared" si="49"/>
        <v>2.7000000000000003E-2</v>
      </c>
      <c r="AF584">
        <v>2.7000000000000003E-2</v>
      </c>
      <c r="AM584" s="2" t="str">
        <f t="shared" si="51"/>
        <v/>
      </c>
      <c r="AN584" s="2" t="str">
        <f>IF(ISNUMBER(AM584),SUMIFS($AM$1:AM584,$A$1:A584,A584,$G$1:G584,G584,$D$1:D584,D584),"")</f>
        <v/>
      </c>
      <c r="AO584">
        <f t="shared" si="50"/>
        <v>4</v>
      </c>
    </row>
    <row r="585" spans="1:41" x14ac:dyDescent="0.25">
      <c r="A585" s="4" t="s">
        <v>32</v>
      </c>
      <c r="B585" t="s">
        <v>30</v>
      </c>
      <c r="C585" s="3">
        <v>42024</v>
      </c>
      <c r="D585">
        <v>2</v>
      </c>
      <c r="E585" t="s">
        <v>59</v>
      </c>
      <c r="G585" s="25" t="s">
        <v>73</v>
      </c>
      <c r="H585" t="s">
        <v>21</v>
      </c>
      <c r="I585">
        <v>2</v>
      </c>
      <c r="J585" s="2" t="s">
        <v>36</v>
      </c>
      <c r="K585" s="2">
        <f t="shared" si="47"/>
        <v>1395</v>
      </c>
      <c r="L585">
        <v>139.5</v>
      </c>
      <c r="O585" s="2" t="str">
        <f>IF(ISNUMBER(N585),SUMIFS(N$1:$N585,A$1:$A585,A585,G$1:$G585,G585,D$1:$D585,D585),"")</f>
        <v/>
      </c>
      <c r="Q585" s="5"/>
      <c r="W585" s="2" t="str">
        <f t="shared" si="48"/>
        <v/>
      </c>
      <c r="AD585">
        <v>24.5</v>
      </c>
      <c r="AE585" s="2">
        <f t="shared" si="49"/>
        <v>3.9E-2</v>
      </c>
      <c r="AF585">
        <v>3.9E-2</v>
      </c>
      <c r="AM585" s="2" t="str">
        <f t="shared" si="51"/>
        <v/>
      </c>
      <c r="AN585" s="2" t="str">
        <f>IF(ISNUMBER(AM585),SUMIFS($AM$1:AM585,$A$1:A585,A585,$G$1:G585,G585,$D$1:D585,D585),"")</f>
        <v/>
      </c>
      <c r="AO585">
        <f t="shared" si="50"/>
        <v>4</v>
      </c>
    </row>
    <row r="586" spans="1:41" x14ac:dyDescent="0.25">
      <c r="A586" s="4" t="s">
        <v>34</v>
      </c>
      <c r="B586" t="s">
        <v>30</v>
      </c>
      <c r="C586" s="3">
        <v>42024</v>
      </c>
      <c r="D586">
        <v>2</v>
      </c>
      <c r="E586" t="s">
        <v>56</v>
      </c>
      <c r="G586" s="25" t="s">
        <v>73</v>
      </c>
      <c r="H586" t="s">
        <v>21</v>
      </c>
      <c r="I586">
        <v>2</v>
      </c>
      <c r="J586" s="2" t="s">
        <v>36</v>
      </c>
      <c r="K586" s="2">
        <f t="shared" si="47"/>
        <v>1413.8</v>
      </c>
      <c r="L586">
        <v>141.38</v>
      </c>
      <c r="O586" s="2" t="str">
        <f>IF(ISNUMBER(N586),SUMIFS(N$1:$N586,A$1:$A586,A586,G$1:$G586,G586,D$1:$D586,D586),"")</f>
        <v/>
      </c>
      <c r="Q586" s="5"/>
      <c r="W586" s="2" t="str">
        <f t="shared" si="48"/>
        <v/>
      </c>
      <c r="AD586">
        <v>24.9</v>
      </c>
      <c r="AE586" s="2">
        <f t="shared" si="49"/>
        <v>0.04</v>
      </c>
      <c r="AF586">
        <v>0.04</v>
      </c>
      <c r="AM586" s="2" t="str">
        <f t="shared" si="51"/>
        <v/>
      </c>
      <c r="AN586" s="2" t="str">
        <f>IF(ISNUMBER(AM586),SUMIFS($AM$1:AM586,$A$1:A586,A586,$G$1:G586,G586,$D$1:D586,D586),"")</f>
        <v/>
      </c>
      <c r="AO586">
        <f t="shared" si="50"/>
        <v>4</v>
      </c>
    </row>
    <row r="587" spans="1:41" x14ac:dyDescent="0.25">
      <c r="A587" s="4" t="s">
        <v>29</v>
      </c>
      <c r="B587" t="s">
        <v>30</v>
      </c>
      <c r="C587" s="3">
        <v>42024</v>
      </c>
      <c r="D587">
        <v>2</v>
      </c>
      <c r="E587" t="s">
        <v>55</v>
      </c>
      <c r="G587" s="25" t="s">
        <v>73</v>
      </c>
      <c r="H587" t="s">
        <v>21</v>
      </c>
      <c r="I587">
        <v>2</v>
      </c>
      <c r="J587" s="2" t="s">
        <v>36</v>
      </c>
      <c r="K587" s="2">
        <f t="shared" si="47"/>
        <v>1451.4</v>
      </c>
      <c r="L587">
        <v>145.14000000000001</v>
      </c>
      <c r="O587" s="2" t="str">
        <f>IF(ISNUMBER(N587),SUMIFS(N$1:$N587,A$1:$A587,A587,G$1:$G587,G587,D$1:$D587,D587),"")</f>
        <v/>
      </c>
      <c r="Q587" s="5"/>
      <c r="W587" s="2" t="str">
        <f t="shared" si="48"/>
        <v/>
      </c>
      <c r="AD587">
        <v>22.8</v>
      </c>
      <c r="AE587" s="2">
        <f t="shared" si="49"/>
        <v>3.7000000000000005E-2</v>
      </c>
      <c r="AF587">
        <v>3.7000000000000005E-2</v>
      </c>
      <c r="AM587" s="2" t="str">
        <f t="shared" si="51"/>
        <v/>
      </c>
      <c r="AN587" s="2" t="str">
        <f>IF(ISNUMBER(AM587),SUMIFS($AM$1:AM587,$A$1:A587,A587,$G$1:G587,G587,$D$1:D587,D587),"")</f>
        <v/>
      </c>
      <c r="AO587">
        <f t="shared" si="50"/>
        <v>4</v>
      </c>
    </row>
    <row r="588" spans="1:41" x14ac:dyDescent="0.25">
      <c r="A588" s="4" t="s">
        <v>35</v>
      </c>
      <c r="B588" t="s">
        <v>30</v>
      </c>
      <c r="C588" s="3">
        <v>42024</v>
      </c>
      <c r="D588">
        <v>2</v>
      </c>
      <c r="E588" t="s">
        <v>57</v>
      </c>
      <c r="G588" s="25" t="s">
        <v>73</v>
      </c>
      <c r="H588" t="s">
        <v>21</v>
      </c>
      <c r="I588">
        <v>2</v>
      </c>
      <c r="J588" s="2" t="s">
        <v>36</v>
      </c>
      <c r="K588" s="2">
        <f t="shared" si="47"/>
        <v>1432.6</v>
      </c>
      <c r="L588">
        <v>143.26</v>
      </c>
      <c r="O588" s="2" t="str">
        <f>IF(ISNUMBER(N588),SUMIFS(N$1:$N588,A$1:$A588,A588,G$1:$G588,G588,D$1:$D588,D588),"")</f>
        <v/>
      </c>
      <c r="Q588" s="5"/>
      <c r="W588" s="2" t="str">
        <f t="shared" si="48"/>
        <v/>
      </c>
      <c r="AD588">
        <v>17.600000000000001</v>
      </c>
      <c r="AE588" s="2">
        <f t="shared" si="49"/>
        <v>2.7999999999999997E-2</v>
      </c>
      <c r="AF588">
        <v>2.7999999999999997E-2</v>
      </c>
      <c r="AM588" s="2" t="str">
        <f t="shared" si="51"/>
        <v/>
      </c>
      <c r="AN588" s="2" t="str">
        <f>IF(ISNUMBER(AM588),SUMIFS($AM$1:AM588,$A$1:A588,A588,$G$1:G588,G588,$D$1:D588,D588),"")</f>
        <v/>
      </c>
      <c r="AO588">
        <f t="shared" si="50"/>
        <v>4</v>
      </c>
    </row>
    <row r="589" spans="1:41" x14ac:dyDescent="0.25">
      <c r="A589" s="4" t="s">
        <v>33</v>
      </c>
      <c r="B589" t="s">
        <v>30</v>
      </c>
      <c r="C589" s="3">
        <v>42024</v>
      </c>
      <c r="D589">
        <v>2</v>
      </c>
      <c r="E589" t="s">
        <v>58</v>
      </c>
      <c r="G589" s="25" t="s">
        <v>73</v>
      </c>
      <c r="H589" t="s">
        <v>21</v>
      </c>
      <c r="I589">
        <v>2</v>
      </c>
      <c r="J589" s="2" t="s">
        <v>36</v>
      </c>
      <c r="K589" s="2">
        <f t="shared" si="47"/>
        <v>1263.4000000000001</v>
      </c>
      <c r="L589">
        <v>126.34</v>
      </c>
      <c r="O589" s="2" t="str">
        <f>IF(ISNUMBER(N589),SUMIFS(N$1:$N589,A$1:$A589,A589,G$1:$G589,G589,D$1:$D589,D589),"")</f>
        <v/>
      </c>
      <c r="Q589" s="5"/>
      <c r="W589" s="2" t="str">
        <f t="shared" si="48"/>
        <v/>
      </c>
      <c r="AD589">
        <v>22.7</v>
      </c>
      <c r="AE589" s="2">
        <f t="shared" si="49"/>
        <v>3.6000000000000004E-2</v>
      </c>
      <c r="AF589">
        <v>3.6000000000000004E-2</v>
      </c>
      <c r="AM589" s="2" t="str">
        <f t="shared" si="51"/>
        <v/>
      </c>
      <c r="AN589" s="2" t="str">
        <f>IF(ISNUMBER(AM589),SUMIFS($AM$1:AM589,$A$1:A589,A589,$G$1:G589,G589,$D$1:D589,D589),"")</f>
        <v/>
      </c>
      <c r="AO589">
        <f t="shared" si="50"/>
        <v>4</v>
      </c>
    </row>
    <row r="590" spans="1:41" x14ac:dyDescent="0.25">
      <c r="A590" s="4" t="s">
        <v>33</v>
      </c>
      <c r="B590" t="s">
        <v>30</v>
      </c>
      <c r="C590" s="3">
        <v>42024</v>
      </c>
      <c r="D590">
        <v>3</v>
      </c>
      <c r="E590" t="s">
        <v>58</v>
      </c>
      <c r="G590" s="25" t="s">
        <v>73</v>
      </c>
      <c r="H590" t="s">
        <v>21</v>
      </c>
      <c r="I590">
        <v>2</v>
      </c>
      <c r="J590" s="2" t="s">
        <v>36</v>
      </c>
      <c r="K590" s="2">
        <f t="shared" si="47"/>
        <v>1207</v>
      </c>
      <c r="L590">
        <v>120.7</v>
      </c>
      <c r="O590" s="2" t="str">
        <f>IF(ISNUMBER(N590),SUMIFS(N$1:$N590,A$1:$A590,A590,G$1:$G590,G590,D$1:$D590,D590),"")</f>
        <v/>
      </c>
      <c r="Q590" s="5"/>
      <c r="W590" s="2" t="str">
        <f t="shared" si="48"/>
        <v/>
      </c>
      <c r="AD590">
        <v>17.8</v>
      </c>
      <c r="AE590" s="2">
        <f t="shared" si="49"/>
        <v>2.8999999999999998E-2</v>
      </c>
      <c r="AF590">
        <v>2.8999999999999998E-2</v>
      </c>
      <c r="AM590" s="2" t="str">
        <f t="shared" si="51"/>
        <v/>
      </c>
      <c r="AN590" s="2" t="str">
        <f>IF(ISNUMBER(AM590),SUMIFS($AM$1:AM590,$A$1:A590,A590,$G$1:G590,G590,$D$1:D590,D590),"")</f>
        <v/>
      </c>
      <c r="AO590">
        <f t="shared" si="50"/>
        <v>4</v>
      </c>
    </row>
    <row r="591" spans="1:41" x14ac:dyDescent="0.25">
      <c r="A591" s="4" t="s">
        <v>35</v>
      </c>
      <c r="B591" t="s">
        <v>30</v>
      </c>
      <c r="C591" s="3">
        <v>42024</v>
      </c>
      <c r="D591">
        <v>3</v>
      </c>
      <c r="E591" t="s">
        <v>57</v>
      </c>
      <c r="G591" s="25" t="s">
        <v>73</v>
      </c>
      <c r="H591" t="s">
        <v>21</v>
      </c>
      <c r="I591">
        <v>2</v>
      </c>
      <c r="J591" s="2" t="s">
        <v>36</v>
      </c>
      <c r="K591" s="2">
        <f t="shared" si="47"/>
        <v>1131.8</v>
      </c>
      <c r="L591">
        <v>113.17999999999999</v>
      </c>
      <c r="O591" s="2" t="str">
        <f>IF(ISNUMBER(N591),SUMIFS(N$1:$N591,A$1:$A591,A591,G$1:$G591,G591,D$1:$D591,D591),"")</f>
        <v/>
      </c>
      <c r="Q591" s="5"/>
      <c r="W591" s="2" t="str">
        <f t="shared" si="48"/>
        <v/>
      </c>
      <c r="AD591">
        <v>16.7</v>
      </c>
      <c r="AE591" s="2">
        <f t="shared" si="49"/>
        <v>2.7000000000000003E-2</v>
      </c>
      <c r="AF591">
        <v>2.7000000000000003E-2</v>
      </c>
      <c r="AM591" s="2" t="str">
        <f t="shared" si="51"/>
        <v/>
      </c>
      <c r="AN591" s="2" t="str">
        <f>IF(ISNUMBER(AM591),SUMIFS($AM$1:AM591,$A$1:A591,A591,$G$1:G591,G591,$D$1:D591,D591),"")</f>
        <v/>
      </c>
      <c r="AO591">
        <f t="shared" si="50"/>
        <v>4</v>
      </c>
    </row>
    <row r="592" spans="1:41" x14ac:dyDescent="0.25">
      <c r="A592" s="4" t="s">
        <v>32</v>
      </c>
      <c r="B592" t="s">
        <v>30</v>
      </c>
      <c r="C592" s="3">
        <v>42024</v>
      </c>
      <c r="D592">
        <v>3</v>
      </c>
      <c r="E592" t="s">
        <v>59</v>
      </c>
      <c r="G592" s="25" t="s">
        <v>73</v>
      </c>
      <c r="H592" t="s">
        <v>21</v>
      </c>
      <c r="I592">
        <v>2</v>
      </c>
      <c r="J592" s="2" t="s">
        <v>36</v>
      </c>
      <c r="K592" s="2">
        <f t="shared" si="47"/>
        <v>1225.8</v>
      </c>
      <c r="L592">
        <v>122.58</v>
      </c>
      <c r="O592" s="2" t="str">
        <f>IF(ISNUMBER(N592),SUMIFS(N$1:$N592,A$1:$A592,A592,G$1:$G592,G592,D$1:$D592,D592),"")</f>
        <v/>
      </c>
      <c r="Q592" s="5"/>
      <c r="W592" s="2" t="str">
        <f t="shared" si="48"/>
        <v/>
      </c>
      <c r="AD592">
        <v>17.399999999999999</v>
      </c>
      <c r="AE592" s="2">
        <f t="shared" si="49"/>
        <v>2.7999999999999997E-2</v>
      </c>
      <c r="AF592">
        <v>2.7999999999999997E-2</v>
      </c>
      <c r="AM592" s="2" t="str">
        <f t="shared" si="51"/>
        <v/>
      </c>
      <c r="AN592" s="2" t="str">
        <f>IF(ISNUMBER(AM592),SUMIFS($AM$1:AM592,$A$1:A592,A592,$G$1:G592,G592,$D$1:D592,D592),"")</f>
        <v/>
      </c>
      <c r="AO592">
        <f t="shared" si="50"/>
        <v>4</v>
      </c>
    </row>
    <row r="593" spans="1:41" x14ac:dyDescent="0.25">
      <c r="A593" s="4" t="s">
        <v>29</v>
      </c>
      <c r="B593" t="s">
        <v>30</v>
      </c>
      <c r="C593" s="3">
        <v>42024</v>
      </c>
      <c r="D593">
        <v>3</v>
      </c>
      <c r="E593" t="s">
        <v>55</v>
      </c>
      <c r="G593" s="25" t="s">
        <v>73</v>
      </c>
      <c r="H593" t="s">
        <v>21</v>
      </c>
      <c r="I593">
        <v>2</v>
      </c>
      <c r="J593" s="2" t="s">
        <v>36</v>
      </c>
      <c r="K593" s="2">
        <f t="shared" si="47"/>
        <v>1263.4000000000001</v>
      </c>
      <c r="L593">
        <v>126.34</v>
      </c>
      <c r="O593" s="2" t="str">
        <f>IF(ISNUMBER(N593),SUMIFS(N$1:$N593,A$1:$A593,A593,G$1:$G593,G593,D$1:$D593,D593),"")</f>
        <v/>
      </c>
      <c r="Q593" s="5"/>
      <c r="W593" s="2" t="str">
        <f t="shared" si="48"/>
        <v/>
      </c>
      <c r="AD593">
        <v>17.100000000000001</v>
      </c>
      <c r="AE593" s="2">
        <f t="shared" si="49"/>
        <v>2.7000000000000003E-2</v>
      </c>
      <c r="AF593">
        <v>2.7000000000000003E-2</v>
      </c>
      <c r="AM593" s="2" t="str">
        <f t="shared" si="51"/>
        <v/>
      </c>
      <c r="AN593" s="2" t="str">
        <f>IF(ISNUMBER(AM593),SUMIFS($AM$1:AM593,$A$1:A593,A593,$G$1:G593,G593,$D$1:D593,D593),"")</f>
        <v/>
      </c>
      <c r="AO593">
        <f t="shared" si="50"/>
        <v>4</v>
      </c>
    </row>
    <row r="594" spans="1:41" x14ac:dyDescent="0.25">
      <c r="A594" s="4" t="s">
        <v>34</v>
      </c>
      <c r="B594" t="s">
        <v>30</v>
      </c>
      <c r="C594" s="3">
        <v>42024</v>
      </c>
      <c r="D594">
        <v>3</v>
      </c>
      <c r="E594" t="s">
        <v>56</v>
      </c>
      <c r="G594" s="25" t="s">
        <v>73</v>
      </c>
      <c r="H594" t="s">
        <v>21</v>
      </c>
      <c r="I594">
        <v>2</v>
      </c>
      <c r="J594" s="2" t="s">
        <v>36</v>
      </c>
      <c r="K594" s="2">
        <f t="shared" si="47"/>
        <v>1169.4000000000001</v>
      </c>
      <c r="L594">
        <v>116.94000000000001</v>
      </c>
      <c r="O594" s="2" t="str">
        <f>IF(ISNUMBER(N594),SUMIFS(N$1:$N594,A$1:$A594,A594,G$1:$G594,G594,D$1:$D594,D594),"")</f>
        <v/>
      </c>
      <c r="Q594" s="5"/>
      <c r="W594" s="2" t="str">
        <f t="shared" si="48"/>
        <v/>
      </c>
      <c r="AD594">
        <v>19.8</v>
      </c>
      <c r="AE594" s="2">
        <f t="shared" si="49"/>
        <v>3.2000000000000001E-2</v>
      </c>
      <c r="AF594">
        <v>3.2000000000000001E-2</v>
      </c>
      <c r="AM594" s="2" t="str">
        <f t="shared" si="51"/>
        <v/>
      </c>
      <c r="AN594" s="2" t="str">
        <f>IF(ISNUMBER(AM594),SUMIFS($AM$1:AM594,$A$1:A594,A594,$G$1:G594,G594,$D$1:D594,D594),"")</f>
        <v/>
      </c>
      <c r="AO594">
        <f t="shared" si="50"/>
        <v>4</v>
      </c>
    </row>
    <row r="595" spans="1:41" x14ac:dyDescent="0.25">
      <c r="A595" s="4" t="s">
        <v>31</v>
      </c>
      <c r="B595" t="s">
        <v>30</v>
      </c>
      <c r="C595" s="3">
        <v>42024</v>
      </c>
      <c r="D595">
        <v>3</v>
      </c>
      <c r="E595" t="s">
        <v>54</v>
      </c>
      <c r="G595" s="25" t="s">
        <v>73</v>
      </c>
      <c r="H595" t="s">
        <v>21</v>
      </c>
      <c r="I595">
        <v>2</v>
      </c>
      <c r="J595" s="2" t="s">
        <v>36</v>
      </c>
      <c r="K595" s="2">
        <f t="shared" si="47"/>
        <v>1225.8</v>
      </c>
      <c r="L595">
        <v>122.58</v>
      </c>
      <c r="O595" s="2" t="str">
        <f>IF(ISNUMBER(N595),SUMIFS(N$1:$N595,A$1:$A595,A595,G$1:$G595,G595,D$1:$D595,D595),"")</f>
        <v/>
      </c>
      <c r="Q595" s="5"/>
      <c r="W595" s="2" t="str">
        <f t="shared" si="48"/>
        <v/>
      </c>
      <c r="AD595">
        <v>17.2</v>
      </c>
      <c r="AE595" s="2">
        <f t="shared" si="49"/>
        <v>2.7999999999999997E-2</v>
      </c>
      <c r="AF595">
        <v>2.7999999999999997E-2</v>
      </c>
      <c r="AM595" s="2" t="str">
        <f t="shared" si="51"/>
        <v/>
      </c>
      <c r="AN595" s="2" t="str">
        <f>IF(ISNUMBER(AM595),SUMIFS($AM$1:AM595,$A$1:A595,A595,$G$1:G595,G595,$D$1:D595,D595),"")</f>
        <v/>
      </c>
      <c r="AO595">
        <f t="shared" si="50"/>
        <v>4</v>
      </c>
    </row>
    <row r="596" spans="1:41" x14ac:dyDescent="0.25">
      <c r="A596" s="4" t="s">
        <v>34</v>
      </c>
      <c r="B596" t="s">
        <v>30</v>
      </c>
      <c r="C596" s="3">
        <v>42031</v>
      </c>
      <c r="D596">
        <v>1</v>
      </c>
      <c r="E596" t="s">
        <v>56</v>
      </c>
      <c r="G596" s="25" t="s">
        <v>73</v>
      </c>
      <c r="H596" t="s">
        <v>21</v>
      </c>
      <c r="I596">
        <v>2</v>
      </c>
      <c r="J596" s="2" t="s">
        <v>37</v>
      </c>
      <c r="K596" s="2">
        <f t="shared" si="47"/>
        <v>981.4</v>
      </c>
      <c r="L596">
        <v>98.14</v>
      </c>
      <c r="O596" s="2" t="str">
        <f>IF(ISNUMBER(N596),SUMIFS(N$1:$N596,A$1:$A596,A596,G$1:$G596,G596,D$1:$D596,D596),"")</f>
        <v/>
      </c>
      <c r="Q596" s="5"/>
      <c r="W596" s="2" t="str">
        <f t="shared" si="48"/>
        <v/>
      </c>
      <c r="AD596">
        <v>18.7</v>
      </c>
      <c r="AE596" s="2">
        <f t="shared" si="49"/>
        <v>0.03</v>
      </c>
      <c r="AF596">
        <v>0.03</v>
      </c>
      <c r="AM596" s="2" t="str">
        <f t="shared" si="51"/>
        <v/>
      </c>
      <c r="AN596" s="2" t="str">
        <f>IF(ISNUMBER(AM596),SUMIFS($AM$1:AM596,$A$1:A596,A596,$G$1:G596,G596,$D$1:D596,D596),"")</f>
        <v/>
      </c>
      <c r="AO596">
        <f t="shared" si="50"/>
        <v>4</v>
      </c>
    </row>
    <row r="597" spans="1:41" x14ac:dyDescent="0.25">
      <c r="A597" s="4" t="s">
        <v>33</v>
      </c>
      <c r="B597" t="s">
        <v>30</v>
      </c>
      <c r="C597" s="3">
        <v>42031</v>
      </c>
      <c r="D597">
        <v>1</v>
      </c>
      <c r="E597" t="s">
        <v>58</v>
      </c>
      <c r="G597" s="25" t="s">
        <v>73</v>
      </c>
      <c r="H597" t="s">
        <v>21</v>
      </c>
      <c r="I597">
        <v>2</v>
      </c>
      <c r="J597" s="2" t="s">
        <v>37</v>
      </c>
      <c r="K597" s="2">
        <f t="shared" si="47"/>
        <v>962.6</v>
      </c>
      <c r="L597">
        <v>96.26</v>
      </c>
      <c r="O597" s="2" t="str">
        <f>IF(ISNUMBER(N597),SUMIFS(N$1:$N597,A$1:$A597,A597,G$1:$G597,G597,D$1:$D597,D597),"")</f>
        <v/>
      </c>
      <c r="Q597" s="5"/>
      <c r="W597" s="2" t="str">
        <f t="shared" si="48"/>
        <v/>
      </c>
      <c r="AD597">
        <v>20.3</v>
      </c>
      <c r="AE597" s="2">
        <f t="shared" si="49"/>
        <v>3.2000000000000001E-2</v>
      </c>
      <c r="AF597">
        <v>3.2000000000000001E-2</v>
      </c>
      <c r="AM597" s="2" t="str">
        <f t="shared" si="51"/>
        <v/>
      </c>
      <c r="AN597" s="2" t="str">
        <f>IF(ISNUMBER(AM597),SUMIFS($AM$1:AM597,$A$1:A597,A597,$G$1:G597,G597,$D$1:D597,D597),"")</f>
        <v/>
      </c>
      <c r="AO597">
        <f t="shared" si="50"/>
        <v>4</v>
      </c>
    </row>
    <row r="598" spans="1:41" x14ac:dyDescent="0.25">
      <c r="A598" s="4" t="s">
        <v>29</v>
      </c>
      <c r="B598" t="s">
        <v>30</v>
      </c>
      <c r="C598" s="3">
        <v>42031</v>
      </c>
      <c r="D598">
        <v>1</v>
      </c>
      <c r="E598" t="s">
        <v>55</v>
      </c>
      <c r="G598" s="25" t="s">
        <v>73</v>
      </c>
      <c r="H598" t="s">
        <v>21</v>
      </c>
      <c r="I598">
        <v>2</v>
      </c>
      <c r="J598" s="2" t="s">
        <v>37</v>
      </c>
      <c r="K598" s="2">
        <f t="shared" si="47"/>
        <v>1282.2</v>
      </c>
      <c r="L598">
        <v>128.22</v>
      </c>
      <c r="O598" s="2" t="str">
        <f>IF(ISNUMBER(N598),SUMIFS(N$1:$N598,A$1:$A598,A598,G$1:$G598,G598,D$1:$D598,D598),"")</f>
        <v/>
      </c>
      <c r="Q598" s="5"/>
      <c r="W598" s="2" t="str">
        <f t="shared" si="48"/>
        <v/>
      </c>
      <c r="AD598">
        <v>25.2</v>
      </c>
      <c r="AE598" s="2">
        <f t="shared" si="49"/>
        <v>0.04</v>
      </c>
      <c r="AF598">
        <v>0.04</v>
      </c>
      <c r="AM598" s="2" t="str">
        <f t="shared" si="51"/>
        <v/>
      </c>
      <c r="AN598" s="2" t="str">
        <f>IF(ISNUMBER(AM598),SUMIFS($AM$1:AM598,$A$1:A598,A598,$G$1:G598,G598,$D$1:D598,D598),"")</f>
        <v/>
      </c>
      <c r="AO598">
        <f t="shared" si="50"/>
        <v>4</v>
      </c>
    </row>
    <row r="599" spans="1:41" x14ac:dyDescent="0.25">
      <c r="A599" s="4" t="s">
        <v>35</v>
      </c>
      <c r="B599" t="s">
        <v>30</v>
      </c>
      <c r="C599" s="3">
        <v>42031</v>
      </c>
      <c r="D599">
        <v>1</v>
      </c>
      <c r="E599" t="s">
        <v>57</v>
      </c>
      <c r="G599" s="25" t="s">
        <v>73</v>
      </c>
      <c r="H599" t="s">
        <v>21</v>
      </c>
      <c r="I599">
        <v>2</v>
      </c>
      <c r="J599" s="2" t="s">
        <v>37</v>
      </c>
      <c r="K599" s="2">
        <f t="shared" si="47"/>
        <v>1169.4000000000001</v>
      </c>
      <c r="L599">
        <v>116.94000000000001</v>
      </c>
      <c r="O599" s="2" t="str">
        <f>IF(ISNUMBER(N599),SUMIFS(N$1:$N599,A$1:$A599,A599,G$1:$G599,G599,D$1:$D599,D599),"")</f>
        <v/>
      </c>
      <c r="Q599" s="5"/>
      <c r="W599" s="2" t="str">
        <f t="shared" si="48"/>
        <v/>
      </c>
      <c r="AD599">
        <v>23.9</v>
      </c>
      <c r="AE599" s="2">
        <f t="shared" si="49"/>
        <v>3.7999999999999999E-2</v>
      </c>
      <c r="AF599">
        <v>3.7999999999999999E-2</v>
      </c>
      <c r="AM599" s="2" t="str">
        <f t="shared" si="51"/>
        <v/>
      </c>
      <c r="AN599" s="2" t="str">
        <f>IF(ISNUMBER(AM599),SUMIFS($AM$1:AM599,$A$1:A599,A599,$G$1:G599,G599,$D$1:D599,D599),"")</f>
        <v/>
      </c>
      <c r="AO599">
        <f t="shared" si="50"/>
        <v>4</v>
      </c>
    </row>
    <row r="600" spans="1:41" x14ac:dyDescent="0.25">
      <c r="A600" s="4" t="s">
        <v>32</v>
      </c>
      <c r="B600" t="s">
        <v>30</v>
      </c>
      <c r="C600" s="3">
        <v>42031</v>
      </c>
      <c r="D600">
        <v>1</v>
      </c>
      <c r="E600" t="s">
        <v>59</v>
      </c>
      <c r="G600" s="25" t="s">
        <v>73</v>
      </c>
      <c r="H600" t="s">
        <v>21</v>
      </c>
      <c r="I600">
        <v>2</v>
      </c>
      <c r="J600" s="2" t="s">
        <v>37</v>
      </c>
      <c r="K600" s="2">
        <f t="shared" si="47"/>
        <v>1113</v>
      </c>
      <c r="L600">
        <v>111.3</v>
      </c>
      <c r="O600" s="2" t="str">
        <f>IF(ISNUMBER(N600),SUMIFS(N$1:$N600,A$1:$A600,A600,G$1:$G600,G600,D$1:$D600,D600),"")</f>
        <v/>
      </c>
      <c r="Q600" s="5"/>
      <c r="W600" s="2" t="str">
        <f t="shared" si="48"/>
        <v/>
      </c>
      <c r="AD600">
        <v>21.7</v>
      </c>
      <c r="AE600" s="2">
        <f t="shared" si="49"/>
        <v>3.5000000000000003E-2</v>
      </c>
      <c r="AF600">
        <v>3.5000000000000003E-2</v>
      </c>
      <c r="AM600" s="2" t="str">
        <f t="shared" si="51"/>
        <v/>
      </c>
      <c r="AN600" s="2" t="str">
        <f>IF(ISNUMBER(AM600),SUMIFS($AM$1:AM600,$A$1:A600,A600,$G$1:G600,G600,$D$1:D600,D600),"")</f>
        <v/>
      </c>
      <c r="AO600">
        <f t="shared" si="50"/>
        <v>4</v>
      </c>
    </row>
    <row r="601" spans="1:41" x14ac:dyDescent="0.25">
      <c r="A601" s="4" t="s">
        <v>31</v>
      </c>
      <c r="B601" t="s">
        <v>30</v>
      </c>
      <c r="C601" s="3">
        <v>42031</v>
      </c>
      <c r="D601">
        <v>1</v>
      </c>
      <c r="E601" t="s">
        <v>54</v>
      </c>
      <c r="G601" s="25" t="s">
        <v>73</v>
      </c>
      <c r="H601" t="s">
        <v>21</v>
      </c>
      <c r="I601">
        <v>2</v>
      </c>
      <c r="J601" s="2" t="s">
        <v>37</v>
      </c>
      <c r="K601" s="2">
        <f t="shared" si="47"/>
        <v>981.4</v>
      </c>
      <c r="L601">
        <v>98.14</v>
      </c>
      <c r="O601" s="2" t="str">
        <f>IF(ISNUMBER(N601),SUMIFS(N$1:$N601,A$1:$A601,A601,G$1:$G601,G601,D$1:$D601,D601),"")</f>
        <v/>
      </c>
      <c r="Q601" s="5"/>
      <c r="W601" s="2" t="str">
        <f t="shared" si="48"/>
        <v/>
      </c>
      <c r="AD601">
        <v>19</v>
      </c>
      <c r="AE601" s="2">
        <f t="shared" si="49"/>
        <v>0.03</v>
      </c>
      <c r="AF601">
        <v>0.03</v>
      </c>
      <c r="AM601" s="2" t="str">
        <f t="shared" si="51"/>
        <v/>
      </c>
      <c r="AN601" s="2" t="str">
        <f>IF(ISNUMBER(AM601),SUMIFS($AM$1:AM601,$A$1:A601,A601,$G$1:G601,G601,$D$1:D601,D601),"")</f>
        <v/>
      </c>
      <c r="AO601">
        <f t="shared" si="50"/>
        <v>4</v>
      </c>
    </row>
    <row r="602" spans="1:41" x14ac:dyDescent="0.25">
      <c r="A602" s="4" t="s">
        <v>31</v>
      </c>
      <c r="B602" t="s">
        <v>30</v>
      </c>
      <c r="C602" s="3">
        <v>42031</v>
      </c>
      <c r="D602">
        <v>2</v>
      </c>
      <c r="E602" t="s">
        <v>54</v>
      </c>
      <c r="G602" s="25" t="s">
        <v>73</v>
      </c>
      <c r="H602" t="s">
        <v>21</v>
      </c>
      <c r="I602">
        <v>2</v>
      </c>
      <c r="J602" s="2" t="s">
        <v>37</v>
      </c>
      <c r="K602" s="2">
        <f t="shared" ref="K602:K665" si="52">IF(ISNUMBER(L602),L602*10,"")</f>
        <v>906.2</v>
      </c>
      <c r="L602">
        <v>90.62</v>
      </c>
      <c r="O602" s="2" t="str">
        <f>IF(ISNUMBER(N602),SUMIFS(N$1:$N602,A$1:$A602,A602,G$1:$G602,G602,D$1:$D602,D602),"")</f>
        <v/>
      </c>
      <c r="Q602" s="5"/>
      <c r="W602" s="2" t="str">
        <f t="shared" ref="W602:W665" si="53">IF(ISNUMBER(X602),X602*10,"")</f>
        <v/>
      </c>
      <c r="AD602">
        <v>17.5</v>
      </c>
      <c r="AE602" s="2">
        <f t="shared" ref="AE602:AE665" si="54">IF(ISNUMBER(AF602),AF602,"")</f>
        <v>2.7999999999999997E-2</v>
      </c>
      <c r="AF602">
        <v>2.7999999999999997E-2</v>
      </c>
      <c r="AM602" s="2" t="str">
        <f t="shared" si="51"/>
        <v/>
      </c>
      <c r="AN602" s="2" t="str">
        <f>IF(ISNUMBER(AM602),SUMIFS($AM$1:AM602,$A$1:A602,A602,$G$1:G602,G602,$D$1:D602,D602),"")</f>
        <v/>
      </c>
      <c r="AO602">
        <f t="shared" si="50"/>
        <v>4</v>
      </c>
    </row>
    <row r="603" spans="1:41" x14ac:dyDescent="0.25">
      <c r="A603" s="4" t="s">
        <v>32</v>
      </c>
      <c r="B603" t="s">
        <v>30</v>
      </c>
      <c r="C603" s="3">
        <v>42031</v>
      </c>
      <c r="D603">
        <v>2</v>
      </c>
      <c r="E603" t="s">
        <v>59</v>
      </c>
      <c r="G603" s="25" t="s">
        <v>73</v>
      </c>
      <c r="H603" t="s">
        <v>21</v>
      </c>
      <c r="I603">
        <v>2</v>
      </c>
      <c r="J603" s="2" t="s">
        <v>37</v>
      </c>
      <c r="K603" s="2">
        <f t="shared" si="52"/>
        <v>981.4</v>
      </c>
      <c r="L603">
        <v>98.14</v>
      </c>
      <c r="O603" s="2" t="str">
        <f>IF(ISNUMBER(N603),SUMIFS(N$1:$N603,A$1:$A603,A603,G$1:$G603,G603,D$1:$D603,D603),"")</f>
        <v/>
      </c>
      <c r="Q603" s="5"/>
      <c r="W603" s="2" t="str">
        <f t="shared" si="53"/>
        <v/>
      </c>
      <c r="AD603">
        <v>20.100000000000001</v>
      </c>
      <c r="AE603" s="2">
        <f t="shared" si="54"/>
        <v>3.2000000000000001E-2</v>
      </c>
      <c r="AF603">
        <v>3.2000000000000001E-2</v>
      </c>
      <c r="AM603" s="2" t="str">
        <f t="shared" si="51"/>
        <v/>
      </c>
      <c r="AN603" s="2" t="str">
        <f>IF(ISNUMBER(AM603),SUMIFS($AM$1:AM603,$A$1:A603,A603,$G$1:G603,G603,$D$1:D603,D603),"")</f>
        <v/>
      </c>
      <c r="AO603">
        <f t="shared" ref="AO603:AO666" si="55">COUNT(L603:AN603)</f>
        <v>4</v>
      </c>
    </row>
    <row r="604" spans="1:41" x14ac:dyDescent="0.25">
      <c r="A604" s="4" t="s">
        <v>34</v>
      </c>
      <c r="B604" t="s">
        <v>30</v>
      </c>
      <c r="C604" s="3">
        <v>42031</v>
      </c>
      <c r="D604">
        <v>2</v>
      </c>
      <c r="E604" t="s">
        <v>56</v>
      </c>
      <c r="G604" s="25" t="s">
        <v>73</v>
      </c>
      <c r="H604" t="s">
        <v>21</v>
      </c>
      <c r="I604">
        <v>2</v>
      </c>
      <c r="J604" s="2" t="s">
        <v>37</v>
      </c>
      <c r="K604" s="2">
        <f t="shared" si="52"/>
        <v>1357.4</v>
      </c>
      <c r="L604">
        <v>135.74</v>
      </c>
      <c r="O604" s="2" t="str">
        <f>IF(ISNUMBER(N604),SUMIFS(N$1:$N604,A$1:$A604,A604,G$1:$G604,G604,D$1:$D604,D604),"")</f>
        <v/>
      </c>
      <c r="Q604" s="5"/>
      <c r="W604" s="2" t="str">
        <f t="shared" si="53"/>
        <v/>
      </c>
      <c r="AD604">
        <v>23</v>
      </c>
      <c r="AE604" s="2">
        <f t="shared" si="54"/>
        <v>3.7000000000000005E-2</v>
      </c>
      <c r="AF604">
        <v>3.7000000000000005E-2</v>
      </c>
      <c r="AM604" s="2" t="str">
        <f t="shared" si="51"/>
        <v/>
      </c>
      <c r="AN604" s="2" t="str">
        <f>IF(ISNUMBER(AM604),SUMIFS($AM$1:AM604,$A$1:A604,A604,$G$1:G604,G604,$D$1:D604,D604),"")</f>
        <v/>
      </c>
      <c r="AO604">
        <f t="shared" si="55"/>
        <v>4</v>
      </c>
    </row>
    <row r="605" spans="1:41" x14ac:dyDescent="0.25">
      <c r="A605" s="4" t="s">
        <v>29</v>
      </c>
      <c r="B605" t="s">
        <v>30</v>
      </c>
      <c r="C605" s="3">
        <v>42031</v>
      </c>
      <c r="D605">
        <v>2</v>
      </c>
      <c r="E605" t="s">
        <v>55</v>
      </c>
      <c r="G605" s="25" t="s">
        <v>73</v>
      </c>
      <c r="H605" t="s">
        <v>21</v>
      </c>
      <c r="I605">
        <v>2</v>
      </c>
      <c r="J605" s="2" t="s">
        <v>37</v>
      </c>
      <c r="K605" s="2">
        <f t="shared" si="52"/>
        <v>1338.6</v>
      </c>
      <c r="L605">
        <v>133.85999999999999</v>
      </c>
      <c r="O605" s="2" t="str">
        <f>IF(ISNUMBER(N605),SUMIFS(N$1:$N605,A$1:$A605,A605,G$1:$G605,G605,D$1:$D605,D605),"")</f>
        <v/>
      </c>
      <c r="Q605" s="5"/>
      <c r="W605" s="2" t="str">
        <f t="shared" si="53"/>
        <v/>
      </c>
      <c r="AD605">
        <v>21.7</v>
      </c>
      <c r="AE605" s="2">
        <f t="shared" si="54"/>
        <v>3.5000000000000003E-2</v>
      </c>
      <c r="AF605">
        <v>3.5000000000000003E-2</v>
      </c>
      <c r="AM605" s="2" t="str">
        <f t="shared" si="51"/>
        <v/>
      </c>
      <c r="AN605" s="2" t="str">
        <f>IF(ISNUMBER(AM605),SUMIFS($AM$1:AM605,$A$1:A605,A605,$G$1:G605,G605,$D$1:D605,D605),"")</f>
        <v/>
      </c>
      <c r="AO605">
        <f t="shared" si="55"/>
        <v>4</v>
      </c>
    </row>
    <row r="606" spans="1:41" x14ac:dyDescent="0.25">
      <c r="A606" s="4" t="s">
        <v>35</v>
      </c>
      <c r="B606" t="s">
        <v>30</v>
      </c>
      <c r="C606" s="3">
        <v>42031</v>
      </c>
      <c r="D606">
        <v>2</v>
      </c>
      <c r="E606" t="s">
        <v>57</v>
      </c>
      <c r="G606" s="25" t="s">
        <v>73</v>
      </c>
      <c r="H606" t="s">
        <v>21</v>
      </c>
      <c r="I606">
        <v>2</v>
      </c>
      <c r="J606" s="2" t="s">
        <v>37</v>
      </c>
      <c r="K606" s="2">
        <f t="shared" si="52"/>
        <v>1319.8</v>
      </c>
      <c r="L606">
        <v>131.97999999999999</v>
      </c>
      <c r="O606" s="2" t="str">
        <f>IF(ISNUMBER(N606),SUMIFS(N$1:$N606,A$1:$A606,A606,G$1:$G606,G606,D$1:$D606,D606),"")</f>
        <v/>
      </c>
      <c r="Q606" s="5"/>
      <c r="W606" s="2" t="str">
        <f t="shared" si="53"/>
        <v/>
      </c>
      <c r="AD606">
        <v>21.5</v>
      </c>
      <c r="AE606" s="2">
        <f t="shared" si="54"/>
        <v>3.4000000000000002E-2</v>
      </c>
      <c r="AF606">
        <v>3.4000000000000002E-2</v>
      </c>
      <c r="AM606" s="2" t="str">
        <f t="shared" si="51"/>
        <v/>
      </c>
      <c r="AN606" s="2" t="str">
        <f>IF(ISNUMBER(AM606),SUMIFS($AM$1:AM606,$A$1:A606,A606,$G$1:G606,G606,$D$1:D606,D606),"")</f>
        <v/>
      </c>
      <c r="AO606">
        <f t="shared" si="55"/>
        <v>4</v>
      </c>
    </row>
    <row r="607" spans="1:41" x14ac:dyDescent="0.25">
      <c r="A607" s="4" t="s">
        <v>33</v>
      </c>
      <c r="B607" t="s">
        <v>30</v>
      </c>
      <c r="C607" s="3">
        <v>42031</v>
      </c>
      <c r="D607">
        <v>2</v>
      </c>
      <c r="E607" t="s">
        <v>58</v>
      </c>
      <c r="G607" s="25" t="s">
        <v>73</v>
      </c>
      <c r="H607" t="s">
        <v>21</v>
      </c>
      <c r="I607">
        <v>2</v>
      </c>
      <c r="J607" s="2" t="s">
        <v>37</v>
      </c>
      <c r="K607" s="2">
        <f t="shared" si="52"/>
        <v>1037.8</v>
      </c>
      <c r="L607">
        <v>103.78</v>
      </c>
      <c r="O607" s="2" t="str">
        <f>IF(ISNUMBER(N607),SUMIFS(N$1:$N607,A$1:$A607,A607,G$1:$G607,G607,D$1:$D607,D607),"")</f>
        <v/>
      </c>
      <c r="Q607" s="5"/>
      <c r="W607" s="2" t="str">
        <f t="shared" si="53"/>
        <v/>
      </c>
      <c r="AD607">
        <v>19.600000000000001</v>
      </c>
      <c r="AE607" s="2">
        <f t="shared" si="54"/>
        <v>3.1E-2</v>
      </c>
      <c r="AF607">
        <v>3.1E-2</v>
      </c>
      <c r="AM607" s="2" t="str">
        <f t="shared" si="51"/>
        <v/>
      </c>
      <c r="AN607" s="2" t="str">
        <f>IF(ISNUMBER(AM607),SUMIFS($AM$1:AM607,$A$1:A607,A607,$G$1:G607,G607,$D$1:D607,D607),"")</f>
        <v/>
      </c>
      <c r="AO607">
        <f t="shared" si="55"/>
        <v>4</v>
      </c>
    </row>
    <row r="608" spans="1:41" x14ac:dyDescent="0.25">
      <c r="A608" s="4" t="s">
        <v>33</v>
      </c>
      <c r="B608" t="s">
        <v>30</v>
      </c>
      <c r="C608" s="3">
        <v>42031</v>
      </c>
      <c r="D608">
        <v>3</v>
      </c>
      <c r="E608" t="s">
        <v>58</v>
      </c>
      <c r="G608" s="25" t="s">
        <v>73</v>
      </c>
      <c r="H608" t="s">
        <v>21</v>
      </c>
      <c r="I608">
        <v>2</v>
      </c>
      <c r="J608" s="2" t="s">
        <v>37</v>
      </c>
      <c r="K608" s="2">
        <f t="shared" si="52"/>
        <v>943.8</v>
      </c>
      <c r="L608">
        <v>94.38</v>
      </c>
      <c r="O608" s="2" t="str">
        <f>IF(ISNUMBER(N608),SUMIFS(N$1:$N608,A$1:$A608,A608,G$1:$G608,G608,D$1:$D608,D608),"")</f>
        <v/>
      </c>
      <c r="Q608" s="5"/>
      <c r="W608" s="2" t="str">
        <f t="shared" si="53"/>
        <v/>
      </c>
      <c r="AD608">
        <v>14.7</v>
      </c>
      <c r="AE608" s="2">
        <f t="shared" si="54"/>
        <v>2.4E-2</v>
      </c>
      <c r="AF608">
        <v>2.4E-2</v>
      </c>
      <c r="AM608" s="2" t="str">
        <f t="shared" si="51"/>
        <v/>
      </c>
      <c r="AN608" s="2" t="str">
        <f>IF(ISNUMBER(AM608),SUMIFS($AM$1:AM608,$A$1:A608,A608,$G$1:G608,G608,$D$1:D608,D608),"")</f>
        <v/>
      </c>
      <c r="AO608">
        <f t="shared" si="55"/>
        <v>4</v>
      </c>
    </row>
    <row r="609" spans="1:41" x14ac:dyDescent="0.25">
      <c r="A609" s="4" t="s">
        <v>35</v>
      </c>
      <c r="B609" t="s">
        <v>30</v>
      </c>
      <c r="C609" s="3">
        <v>42031</v>
      </c>
      <c r="D609">
        <v>3</v>
      </c>
      <c r="E609" t="s">
        <v>57</v>
      </c>
      <c r="G609" s="25" t="s">
        <v>73</v>
      </c>
      <c r="H609" t="s">
        <v>21</v>
      </c>
      <c r="I609">
        <v>2</v>
      </c>
      <c r="J609" s="2" t="s">
        <v>37</v>
      </c>
      <c r="K609" s="2">
        <f t="shared" si="52"/>
        <v>1037.8</v>
      </c>
      <c r="L609">
        <v>103.78</v>
      </c>
      <c r="O609" s="2" t="str">
        <f>IF(ISNUMBER(N609),SUMIFS(N$1:$N609,A$1:$A609,A609,G$1:$G609,G609,D$1:$D609,D609),"")</f>
        <v/>
      </c>
      <c r="Q609" s="5"/>
      <c r="W609" s="2" t="str">
        <f t="shared" si="53"/>
        <v/>
      </c>
      <c r="AD609">
        <v>18.600000000000001</v>
      </c>
      <c r="AE609" s="2">
        <f t="shared" si="54"/>
        <v>0.03</v>
      </c>
      <c r="AF609">
        <v>0.03</v>
      </c>
      <c r="AM609" s="2" t="str">
        <f t="shared" si="51"/>
        <v/>
      </c>
      <c r="AN609" s="2" t="str">
        <f>IF(ISNUMBER(AM609),SUMIFS($AM$1:AM609,$A$1:A609,A609,$G$1:G609,G609,$D$1:D609,D609),"")</f>
        <v/>
      </c>
      <c r="AO609">
        <f t="shared" si="55"/>
        <v>4</v>
      </c>
    </row>
    <row r="610" spans="1:41" x14ac:dyDescent="0.25">
      <c r="A610" s="4" t="s">
        <v>32</v>
      </c>
      <c r="B610" t="s">
        <v>30</v>
      </c>
      <c r="C610" s="3">
        <v>42031</v>
      </c>
      <c r="D610">
        <v>3</v>
      </c>
      <c r="E610" t="s">
        <v>59</v>
      </c>
      <c r="G610" s="25" t="s">
        <v>73</v>
      </c>
      <c r="H610" t="s">
        <v>21</v>
      </c>
      <c r="I610">
        <v>2</v>
      </c>
      <c r="J610" s="2" t="s">
        <v>37</v>
      </c>
      <c r="K610" s="2">
        <f t="shared" si="52"/>
        <v>925</v>
      </c>
      <c r="L610">
        <v>92.5</v>
      </c>
      <c r="O610" s="2" t="str">
        <f>IF(ISNUMBER(N610),SUMIFS(N$1:$N610,A$1:$A610,A610,G$1:$G610,G610,D$1:$D610,D610),"")</f>
        <v/>
      </c>
      <c r="Q610" s="5"/>
      <c r="W610" s="2" t="str">
        <f t="shared" si="53"/>
        <v/>
      </c>
      <c r="AD610">
        <v>14.9</v>
      </c>
      <c r="AE610" s="2">
        <f t="shared" si="54"/>
        <v>2.4E-2</v>
      </c>
      <c r="AF610">
        <v>2.4E-2</v>
      </c>
      <c r="AM610" s="2" t="str">
        <f t="shared" si="51"/>
        <v/>
      </c>
      <c r="AN610" s="2" t="str">
        <f>IF(ISNUMBER(AM610),SUMIFS($AM$1:AM610,$A$1:A610,A610,$G$1:G610,G610,$D$1:D610,D610),"")</f>
        <v/>
      </c>
      <c r="AO610">
        <f t="shared" si="55"/>
        <v>4</v>
      </c>
    </row>
    <row r="611" spans="1:41" x14ac:dyDescent="0.25">
      <c r="A611" s="4" t="s">
        <v>29</v>
      </c>
      <c r="B611" t="s">
        <v>30</v>
      </c>
      <c r="C611" s="3">
        <v>42031</v>
      </c>
      <c r="D611">
        <v>3</v>
      </c>
      <c r="E611" t="s">
        <v>55</v>
      </c>
      <c r="G611" s="25" t="s">
        <v>73</v>
      </c>
      <c r="H611" t="s">
        <v>21</v>
      </c>
      <c r="I611">
        <v>2</v>
      </c>
      <c r="J611" s="2" t="s">
        <v>37</v>
      </c>
      <c r="K611" s="2">
        <f t="shared" si="52"/>
        <v>1094.2</v>
      </c>
      <c r="L611">
        <v>109.42</v>
      </c>
      <c r="O611" s="2" t="str">
        <f>IF(ISNUMBER(N611),SUMIFS(N$1:$N611,A$1:$A611,A611,G$1:$G611,G611,D$1:$D611,D611),"")</f>
        <v/>
      </c>
      <c r="Q611" s="5"/>
      <c r="W611" s="2" t="str">
        <f t="shared" si="53"/>
        <v/>
      </c>
      <c r="AD611">
        <v>16.2</v>
      </c>
      <c r="AE611" s="2">
        <f t="shared" si="54"/>
        <v>2.6000000000000002E-2</v>
      </c>
      <c r="AF611">
        <v>2.6000000000000002E-2</v>
      </c>
      <c r="AM611" s="2" t="str">
        <f t="shared" si="51"/>
        <v/>
      </c>
      <c r="AN611" s="2" t="str">
        <f>IF(ISNUMBER(AM611),SUMIFS($AM$1:AM611,$A$1:A611,A611,$G$1:G611,G611,$D$1:D611,D611),"")</f>
        <v/>
      </c>
      <c r="AO611">
        <f t="shared" si="55"/>
        <v>4</v>
      </c>
    </row>
    <row r="612" spans="1:41" x14ac:dyDescent="0.25">
      <c r="A612" s="4" t="s">
        <v>34</v>
      </c>
      <c r="B612" t="s">
        <v>30</v>
      </c>
      <c r="C612" s="3">
        <v>42031</v>
      </c>
      <c r="D612">
        <v>3</v>
      </c>
      <c r="E612" t="s">
        <v>56</v>
      </c>
      <c r="G612" s="25" t="s">
        <v>73</v>
      </c>
      <c r="H612" t="s">
        <v>21</v>
      </c>
      <c r="I612">
        <v>2</v>
      </c>
      <c r="J612" s="2" t="s">
        <v>37</v>
      </c>
      <c r="K612" s="2">
        <f t="shared" si="52"/>
        <v>1131.8</v>
      </c>
      <c r="L612">
        <v>113.17999999999999</v>
      </c>
      <c r="O612" s="2" t="str">
        <f>IF(ISNUMBER(N612),SUMIFS(N$1:$N612,A$1:$A612,A612,G$1:$G612,G612,D$1:$D612,D612),"")</f>
        <v/>
      </c>
      <c r="Q612" s="5"/>
      <c r="W612" s="2" t="str">
        <f t="shared" si="53"/>
        <v/>
      </c>
      <c r="AD612">
        <v>21.9</v>
      </c>
      <c r="AE612" s="2">
        <f t="shared" si="54"/>
        <v>3.5000000000000003E-2</v>
      </c>
      <c r="AF612">
        <v>3.5000000000000003E-2</v>
      </c>
      <c r="AM612" s="2" t="str">
        <f t="shared" si="51"/>
        <v/>
      </c>
      <c r="AN612" s="2" t="str">
        <f>IF(ISNUMBER(AM612),SUMIFS($AM$1:AM612,$A$1:A612,A612,$G$1:G612,G612,$D$1:D612,D612),"")</f>
        <v/>
      </c>
      <c r="AO612">
        <f t="shared" si="55"/>
        <v>4</v>
      </c>
    </row>
    <row r="613" spans="1:41" x14ac:dyDescent="0.25">
      <c r="A613" s="4" t="s">
        <v>31</v>
      </c>
      <c r="B613" t="s">
        <v>30</v>
      </c>
      <c r="C613" s="3">
        <v>42031</v>
      </c>
      <c r="D613">
        <v>3</v>
      </c>
      <c r="E613" t="s">
        <v>54</v>
      </c>
      <c r="G613" s="25" t="s">
        <v>73</v>
      </c>
      <c r="H613" t="s">
        <v>21</v>
      </c>
      <c r="I613">
        <v>2</v>
      </c>
      <c r="J613" s="2" t="s">
        <v>37</v>
      </c>
      <c r="K613" s="2">
        <f t="shared" si="52"/>
        <v>1225.8</v>
      </c>
      <c r="L613">
        <v>122.58</v>
      </c>
      <c r="O613" s="2" t="str">
        <f>IF(ISNUMBER(N613),SUMIFS(N$1:$N613,A$1:$A613,A613,G$1:$G613,G613,D$1:$D613,D613),"")</f>
        <v/>
      </c>
      <c r="Q613" s="5"/>
      <c r="W613" s="2" t="str">
        <f t="shared" si="53"/>
        <v/>
      </c>
      <c r="AD613">
        <v>18.100000000000001</v>
      </c>
      <c r="AE613" s="2">
        <f t="shared" si="54"/>
        <v>2.8999999999999998E-2</v>
      </c>
      <c r="AF613">
        <v>2.8999999999999998E-2</v>
      </c>
      <c r="AM613" s="2" t="str">
        <f t="shared" si="51"/>
        <v/>
      </c>
      <c r="AN613" s="2" t="str">
        <f>IF(ISNUMBER(AM613),SUMIFS($AM$1:AM613,$A$1:A613,A613,$G$1:G613,G613,$D$1:D613,D613),"")</f>
        <v/>
      </c>
      <c r="AO613">
        <f t="shared" si="55"/>
        <v>4</v>
      </c>
    </row>
    <row r="614" spans="1:41" x14ac:dyDescent="0.25">
      <c r="A614" s="4" t="s">
        <v>34</v>
      </c>
      <c r="B614" t="s">
        <v>30</v>
      </c>
      <c r="C614" s="3">
        <v>42034</v>
      </c>
      <c r="D614">
        <v>1</v>
      </c>
      <c r="E614" t="s">
        <v>56</v>
      </c>
      <c r="G614" s="25" t="s">
        <v>73</v>
      </c>
      <c r="H614" t="s">
        <v>21</v>
      </c>
      <c r="I614">
        <v>2</v>
      </c>
      <c r="J614" s="2" t="s">
        <v>38</v>
      </c>
      <c r="K614" s="2">
        <f t="shared" si="52"/>
        <v>1263.4000000000001</v>
      </c>
      <c r="L614">
        <v>126.34</v>
      </c>
      <c r="O614" s="2" t="str">
        <f>IF(ISNUMBER(N614),SUMIFS(N$1:$N614,A$1:$A614,A614,G$1:$G614,G614,D$1:$D614,D614),"")</f>
        <v/>
      </c>
      <c r="Q614" s="5"/>
      <c r="W614" s="2" t="str">
        <f t="shared" si="53"/>
        <v/>
      </c>
      <c r="AD614">
        <v>19.2</v>
      </c>
      <c r="AE614" s="2">
        <f t="shared" si="54"/>
        <v>3.1E-2</v>
      </c>
      <c r="AF614">
        <v>3.1E-2</v>
      </c>
      <c r="AM614" s="2" t="str">
        <f t="shared" si="51"/>
        <v/>
      </c>
      <c r="AN614" s="2" t="str">
        <f>IF(ISNUMBER(AM614),SUMIFS($AM$1:AM614,$A$1:A614,A614,$G$1:G614,G614,$D$1:D614,D614),"")</f>
        <v/>
      </c>
      <c r="AO614">
        <f t="shared" si="55"/>
        <v>4</v>
      </c>
    </row>
    <row r="615" spans="1:41" x14ac:dyDescent="0.25">
      <c r="A615" s="4" t="s">
        <v>33</v>
      </c>
      <c r="B615" t="s">
        <v>30</v>
      </c>
      <c r="C615" s="3">
        <v>42034</v>
      </c>
      <c r="D615">
        <v>1</v>
      </c>
      <c r="E615" t="s">
        <v>58</v>
      </c>
      <c r="G615" s="25" t="s">
        <v>73</v>
      </c>
      <c r="H615" t="s">
        <v>21</v>
      </c>
      <c r="I615">
        <v>2</v>
      </c>
      <c r="J615" s="2" t="s">
        <v>38</v>
      </c>
      <c r="K615" s="2">
        <f t="shared" si="52"/>
        <v>1301</v>
      </c>
      <c r="L615">
        <v>130.1</v>
      </c>
      <c r="O615" s="2" t="str">
        <f>IF(ISNUMBER(N615),SUMIFS(N$1:$N615,A$1:$A615,A615,G$1:$G615,G615,D$1:$D615,D615),"")</f>
        <v/>
      </c>
      <c r="Q615" s="5"/>
      <c r="W615" s="2" t="str">
        <f t="shared" si="53"/>
        <v/>
      </c>
      <c r="AD615">
        <v>16</v>
      </c>
      <c r="AE615" s="2">
        <f t="shared" si="54"/>
        <v>2.6000000000000002E-2</v>
      </c>
      <c r="AF615">
        <v>2.6000000000000002E-2</v>
      </c>
      <c r="AM615" s="2" t="str">
        <f t="shared" si="51"/>
        <v/>
      </c>
      <c r="AN615" s="2" t="str">
        <f>IF(ISNUMBER(AM615),SUMIFS($AM$1:AM615,$A$1:A615,A615,$G$1:G615,G615,$D$1:D615,D615),"")</f>
        <v/>
      </c>
      <c r="AO615">
        <f t="shared" si="55"/>
        <v>4</v>
      </c>
    </row>
    <row r="616" spans="1:41" x14ac:dyDescent="0.25">
      <c r="A616" s="4" t="s">
        <v>29</v>
      </c>
      <c r="B616" t="s">
        <v>30</v>
      </c>
      <c r="C616" s="3">
        <v>42034</v>
      </c>
      <c r="D616">
        <v>1</v>
      </c>
      <c r="E616" t="s">
        <v>55</v>
      </c>
      <c r="G616" s="25" t="s">
        <v>73</v>
      </c>
      <c r="H616" t="s">
        <v>21</v>
      </c>
      <c r="I616">
        <v>2</v>
      </c>
      <c r="J616" s="2" t="s">
        <v>38</v>
      </c>
      <c r="K616" s="2">
        <f t="shared" si="52"/>
        <v>1658.1999999999998</v>
      </c>
      <c r="L616">
        <v>165.82</v>
      </c>
      <c r="O616" s="2" t="str">
        <f>IF(ISNUMBER(N616),SUMIFS(N$1:$N616,A$1:$A616,A616,G$1:$G616,G616,D$1:$D616,D616),"")</f>
        <v/>
      </c>
      <c r="Q616" s="5"/>
      <c r="W616" s="2" t="str">
        <f t="shared" si="53"/>
        <v/>
      </c>
      <c r="AD616">
        <v>17</v>
      </c>
      <c r="AE616" s="2">
        <f t="shared" si="54"/>
        <v>2.7000000000000003E-2</v>
      </c>
      <c r="AF616">
        <v>2.7000000000000003E-2</v>
      </c>
      <c r="AM616" s="2" t="str">
        <f t="shared" si="51"/>
        <v/>
      </c>
      <c r="AN616" s="2" t="str">
        <f>IF(ISNUMBER(AM616),SUMIFS($AM$1:AM616,$A$1:A616,A616,$G$1:G616,G616,$D$1:D616,D616),"")</f>
        <v/>
      </c>
      <c r="AO616">
        <f t="shared" si="55"/>
        <v>4</v>
      </c>
    </row>
    <row r="617" spans="1:41" x14ac:dyDescent="0.25">
      <c r="A617" s="4" t="s">
        <v>35</v>
      </c>
      <c r="B617" t="s">
        <v>30</v>
      </c>
      <c r="C617" s="3">
        <v>42034</v>
      </c>
      <c r="D617">
        <v>1</v>
      </c>
      <c r="E617" t="s">
        <v>57</v>
      </c>
      <c r="G617" s="25" t="s">
        <v>73</v>
      </c>
      <c r="H617" t="s">
        <v>21</v>
      </c>
      <c r="I617">
        <v>2</v>
      </c>
      <c r="J617" s="2" t="s">
        <v>38</v>
      </c>
      <c r="K617" s="2">
        <f t="shared" si="52"/>
        <v>1564.2000000000003</v>
      </c>
      <c r="L617">
        <v>156.42000000000002</v>
      </c>
      <c r="O617" s="2" t="str">
        <f>IF(ISNUMBER(N617),SUMIFS(N$1:$N617,A$1:$A617,A617,G$1:$G617,G617,D$1:$D617,D617),"")</f>
        <v/>
      </c>
      <c r="Q617" s="5"/>
      <c r="W617" s="2" t="str">
        <f t="shared" si="53"/>
        <v/>
      </c>
      <c r="AD617">
        <v>20.8</v>
      </c>
      <c r="AE617" s="2">
        <f t="shared" si="54"/>
        <v>3.3000000000000002E-2</v>
      </c>
      <c r="AF617">
        <v>3.3000000000000002E-2</v>
      </c>
      <c r="AM617" s="2" t="str">
        <f t="shared" si="51"/>
        <v/>
      </c>
      <c r="AN617" s="2" t="str">
        <f>IF(ISNUMBER(AM617),SUMIFS($AM$1:AM617,$A$1:A617,A617,$G$1:G617,G617,$D$1:D617,D617),"")</f>
        <v/>
      </c>
      <c r="AO617">
        <f t="shared" si="55"/>
        <v>4</v>
      </c>
    </row>
    <row r="618" spans="1:41" x14ac:dyDescent="0.25">
      <c r="A618" s="4" t="s">
        <v>32</v>
      </c>
      <c r="B618" t="s">
        <v>30</v>
      </c>
      <c r="C618" s="3">
        <v>42034</v>
      </c>
      <c r="D618">
        <v>1</v>
      </c>
      <c r="E618" t="s">
        <v>59</v>
      </c>
      <c r="G618" s="25" t="s">
        <v>73</v>
      </c>
      <c r="H618" t="s">
        <v>21</v>
      </c>
      <c r="I618">
        <v>2</v>
      </c>
      <c r="J618" s="2" t="s">
        <v>38</v>
      </c>
      <c r="K618" s="2">
        <f t="shared" si="52"/>
        <v>1545.4</v>
      </c>
      <c r="L618">
        <v>154.54000000000002</v>
      </c>
      <c r="O618" s="2" t="str">
        <f>IF(ISNUMBER(N618),SUMIFS(N$1:$N618,A$1:$A618,A618,G$1:$G618,G618,D$1:$D618,D618),"")</f>
        <v/>
      </c>
      <c r="Q618" s="5"/>
      <c r="W618" s="2" t="str">
        <f t="shared" si="53"/>
        <v/>
      </c>
      <c r="AD618">
        <v>17.8</v>
      </c>
      <c r="AE618" s="2">
        <f t="shared" si="54"/>
        <v>2.8999999999999998E-2</v>
      </c>
      <c r="AF618">
        <v>2.8999999999999998E-2</v>
      </c>
      <c r="AM618" s="2" t="str">
        <f t="shared" si="51"/>
        <v/>
      </c>
      <c r="AN618" s="2" t="str">
        <f>IF(ISNUMBER(AM618),SUMIFS($AM$1:AM618,$A$1:A618,A618,$G$1:G618,G618,$D$1:D618,D618),"")</f>
        <v/>
      </c>
      <c r="AO618">
        <f t="shared" si="55"/>
        <v>4</v>
      </c>
    </row>
    <row r="619" spans="1:41" x14ac:dyDescent="0.25">
      <c r="A619" s="4" t="s">
        <v>31</v>
      </c>
      <c r="B619" t="s">
        <v>30</v>
      </c>
      <c r="C619" s="3">
        <v>42034</v>
      </c>
      <c r="D619">
        <v>1</v>
      </c>
      <c r="E619" t="s">
        <v>54</v>
      </c>
      <c r="G619" s="25" t="s">
        <v>73</v>
      </c>
      <c r="H619" t="s">
        <v>21</v>
      </c>
      <c r="I619">
        <v>2</v>
      </c>
      <c r="J619" s="2" t="s">
        <v>38</v>
      </c>
      <c r="K619" s="2">
        <f t="shared" si="52"/>
        <v>1413.8</v>
      </c>
      <c r="L619">
        <v>141.38</v>
      </c>
      <c r="O619" s="2" t="str">
        <f>IF(ISNUMBER(N619),SUMIFS(N$1:$N619,A$1:$A619,A619,G$1:$G619,G619,D$1:$D619,D619),"")</f>
        <v/>
      </c>
      <c r="Q619" s="5"/>
      <c r="W619" s="2" t="str">
        <f t="shared" si="53"/>
        <v/>
      </c>
      <c r="AD619">
        <v>17.3</v>
      </c>
      <c r="AE619" s="2">
        <f t="shared" si="54"/>
        <v>2.7999999999999997E-2</v>
      </c>
      <c r="AF619">
        <v>2.7999999999999997E-2</v>
      </c>
      <c r="AM619" s="2" t="str">
        <f t="shared" si="51"/>
        <v/>
      </c>
      <c r="AN619" s="2" t="str">
        <f>IF(ISNUMBER(AM619),SUMIFS($AM$1:AM619,$A$1:A619,A619,$G$1:G619,G619,$D$1:D619,D619),"")</f>
        <v/>
      </c>
      <c r="AO619">
        <f t="shared" si="55"/>
        <v>4</v>
      </c>
    </row>
    <row r="620" spans="1:41" x14ac:dyDescent="0.25">
      <c r="A620" s="4" t="s">
        <v>31</v>
      </c>
      <c r="B620" t="s">
        <v>30</v>
      </c>
      <c r="C620" s="3">
        <v>42034</v>
      </c>
      <c r="D620">
        <v>2</v>
      </c>
      <c r="E620" t="s">
        <v>54</v>
      </c>
      <c r="G620" s="25" t="s">
        <v>73</v>
      </c>
      <c r="H620" t="s">
        <v>21</v>
      </c>
      <c r="I620">
        <v>2</v>
      </c>
      <c r="J620" s="2" t="s">
        <v>38</v>
      </c>
      <c r="K620" s="2">
        <f t="shared" si="52"/>
        <v>1131.8</v>
      </c>
      <c r="L620">
        <v>113.17999999999999</v>
      </c>
      <c r="O620" s="2" t="str">
        <f>IF(ISNUMBER(N620),SUMIFS(N$1:$N620,A$1:$A620,A620,G$1:$G620,G620,D$1:$D620,D620),"")</f>
        <v/>
      </c>
      <c r="Q620" s="5"/>
      <c r="W620" s="2" t="str">
        <f t="shared" si="53"/>
        <v/>
      </c>
      <c r="AD620">
        <v>16.5</v>
      </c>
      <c r="AE620" s="2">
        <f t="shared" si="54"/>
        <v>2.6000000000000002E-2</v>
      </c>
      <c r="AF620">
        <v>2.6000000000000002E-2</v>
      </c>
      <c r="AM620" s="2" t="str">
        <f t="shared" si="51"/>
        <v/>
      </c>
      <c r="AN620" s="2" t="str">
        <f>IF(ISNUMBER(AM620),SUMIFS($AM$1:AM620,$A$1:A620,A620,$G$1:G620,G620,$D$1:D620,D620),"")</f>
        <v/>
      </c>
      <c r="AO620">
        <f t="shared" si="55"/>
        <v>4</v>
      </c>
    </row>
    <row r="621" spans="1:41" x14ac:dyDescent="0.25">
      <c r="A621" s="4" t="s">
        <v>32</v>
      </c>
      <c r="B621" t="s">
        <v>30</v>
      </c>
      <c r="C621" s="3">
        <v>42034</v>
      </c>
      <c r="D621">
        <v>2</v>
      </c>
      <c r="E621" t="s">
        <v>59</v>
      </c>
      <c r="G621" s="25" t="s">
        <v>73</v>
      </c>
      <c r="H621" t="s">
        <v>21</v>
      </c>
      <c r="I621">
        <v>2</v>
      </c>
      <c r="J621" s="2" t="s">
        <v>38</v>
      </c>
      <c r="K621" s="2">
        <f t="shared" si="52"/>
        <v>1263.4000000000001</v>
      </c>
      <c r="L621">
        <v>126.34</v>
      </c>
      <c r="O621" s="2" t="str">
        <f>IF(ISNUMBER(N621),SUMIFS(N$1:$N621,A$1:$A621,A621,G$1:$G621,G621,D$1:$D621,D621),"")</f>
        <v/>
      </c>
      <c r="Q621" s="5"/>
      <c r="W621" s="2" t="str">
        <f t="shared" si="53"/>
        <v/>
      </c>
      <c r="AD621">
        <v>17.7</v>
      </c>
      <c r="AE621" s="2">
        <f t="shared" si="54"/>
        <v>2.7999999999999997E-2</v>
      </c>
      <c r="AF621">
        <v>2.7999999999999997E-2</v>
      </c>
      <c r="AM621" s="2" t="str">
        <f t="shared" si="51"/>
        <v/>
      </c>
      <c r="AN621" s="2" t="str">
        <f>IF(ISNUMBER(AM621),SUMIFS($AM$1:AM621,$A$1:A621,A621,$G$1:G621,G621,$D$1:D621,D621),"")</f>
        <v/>
      </c>
      <c r="AO621">
        <f t="shared" si="55"/>
        <v>4</v>
      </c>
    </row>
    <row r="622" spans="1:41" x14ac:dyDescent="0.25">
      <c r="A622" s="4" t="s">
        <v>34</v>
      </c>
      <c r="B622" t="s">
        <v>30</v>
      </c>
      <c r="C622" s="3">
        <v>42034</v>
      </c>
      <c r="D622">
        <v>2</v>
      </c>
      <c r="E622" t="s">
        <v>56</v>
      </c>
      <c r="G622" s="25" t="s">
        <v>73</v>
      </c>
      <c r="H622" t="s">
        <v>21</v>
      </c>
      <c r="I622">
        <v>2</v>
      </c>
      <c r="J622" s="2" t="s">
        <v>38</v>
      </c>
      <c r="K622" s="2">
        <f t="shared" si="52"/>
        <v>1883.8</v>
      </c>
      <c r="L622">
        <v>188.38</v>
      </c>
      <c r="O622" s="2" t="str">
        <f>IF(ISNUMBER(N622),SUMIFS(N$1:$N622,A$1:$A622,A622,G$1:$G622,G622,D$1:$D622,D622),"")</f>
        <v/>
      </c>
      <c r="Q622" s="5"/>
      <c r="W622" s="2" t="str">
        <f t="shared" si="53"/>
        <v/>
      </c>
      <c r="AD622">
        <v>16.7</v>
      </c>
      <c r="AE622" s="2">
        <f t="shared" si="54"/>
        <v>2.7000000000000003E-2</v>
      </c>
      <c r="AF622">
        <v>2.7000000000000003E-2</v>
      </c>
      <c r="AM622" s="2" t="str">
        <f t="shared" si="51"/>
        <v/>
      </c>
      <c r="AN622" s="2" t="str">
        <f>IF(ISNUMBER(AM622),SUMIFS($AM$1:AM622,$A$1:A622,A622,$G$1:G622,G622,$D$1:D622,D622),"")</f>
        <v/>
      </c>
      <c r="AO622">
        <f t="shared" si="55"/>
        <v>4</v>
      </c>
    </row>
    <row r="623" spans="1:41" x14ac:dyDescent="0.25">
      <c r="A623" s="4" t="s">
        <v>29</v>
      </c>
      <c r="B623" t="s">
        <v>30</v>
      </c>
      <c r="C623" s="3">
        <v>42034</v>
      </c>
      <c r="D623">
        <v>2</v>
      </c>
      <c r="E623" t="s">
        <v>55</v>
      </c>
      <c r="G623" s="25" t="s">
        <v>73</v>
      </c>
      <c r="H623" t="s">
        <v>21</v>
      </c>
      <c r="I623">
        <v>2</v>
      </c>
      <c r="J623" s="2" t="s">
        <v>38</v>
      </c>
      <c r="K623" s="2">
        <f t="shared" si="52"/>
        <v>1583</v>
      </c>
      <c r="L623">
        <v>158.30000000000001</v>
      </c>
      <c r="O623" s="2" t="str">
        <f>IF(ISNUMBER(N623),SUMIFS(N$1:$N623,A$1:$A623,A623,G$1:$G623,G623,D$1:$D623,D623),"")</f>
        <v/>
      </c>
      <c r="Q623" s="5"/>
      <c r="W623" s="2" t="str">
        <f t="shared" si="53"/>
        <v/>
      </c>
      <c r="AD623">
        <v>14.9</v>
      </c>
      <c r="AE623" s="2">
        <f t="shared" si="54"/>
        <v>2.4E-2</v>
      </c>
      <c r="AF623">
        <v>2.4E-2</v>
      </c>
      <c r="AM623" s="2" t="str">
        <f t="shared" si="51"/>
        <v/>
      </c>
      <c r="AN623" s="2" t="str">
        <f>IF(ISNUMBER(AM623),SUMIFS($AM$1:AM623,$A$1:A623,A623,$G$1:G623,G623,$D$1:D623,D623),"")</f>
        <v/>
      </c>
      <c r="AO623">
        <f t="shared" si="55"/>
        <v>4</v>
      </c>
    </row>
    <row r="624" spans="1:41" x14ac:dyDescent="0.25">
      <c r="A624" s="4" t="s">
        <v>35</v>
      </c>
      <c r="B624" t="s">
        <v>30</v>
      </c>
      <c r="C624" s="3">
        <v>42034</v>
      </c>
      <c r="D624">
        <v>2</v>
      </c>
      <c r="E624" t="s">
        <v>57</v>
      </c>
      <c r="G624" s="25" t="s">
        <v>73</v>
      </c>
      <c r="H624" t="s">
        <v>21</v>
      </c>
      <c r="I624">
        <v>2</v>
      </c>
      <c r="J624" s="2" t="s">
        <v>38</v>
      </c>
      <c r="K624" s="2">
        <f t="shared" si="52"/>
        <v>1639.4</v>
      </c>
      <c r="L624">
        <v>163.94</v>
      </c>
      <c r="O624" s="2" t="str">
        <f>IF(ISNUMBER(N624),SUMIFS(N$1:$N624,A$1:$A624,A624,G$1:$G624,G624,D$1:$D624,D624),"")</f>
        <v/>
      </c>
      <c r="Q624" s="5"/>
      <c r="W624" s="2" t="str">
        <f t="shared" si="53"/>
        <v/>
      </c>
      <c r="AD624">
        <v>22.4</v>
      </c>
      <c r="AE624" s="2">
        <f t="shared" si="54"/>
        <v>3.6000000000000004E-2</v>
      </c>
      <c r="AF624">
        <v>3.6000000000000004E-2</v>
      </c>
      <c r="AM624" s="2" t="str">
        <f t="shared" si="51"/>
        <v/>
      </c>
      <c r="AN624" s="2" t="str">
        <f>IF(ISNUMBER(AM624),SUMIFS($AM$1:AM624,$A$1:A624,A624,$G$1:G624,G624,$D$1:D624,D624),"")</f>
        <v/>
      </c>
      <c r="AO624">
        <f t="shared" si="55"/>
        <v>4</v>
      </c>
    </row>
    <row r="625" spans="1:41" x14ac:dyDescent="0.25">
      <c r="A625" s="4" t="s">
        <v>33</v>
      </c>
      <c r="B625" t="s">
        <v>30</v>
      </c>
      <c r="C625" s="3">
        <v>42034</v>
      </c>
      <c r="D625">
        <v>2</v>
      </c>
      <c r="E625" t="s">
        <v>58</v>
      </c>
      <c r="G625" s="25" t="s">
        <v>73</v>
      </c>
      <c r="H625" t="s">
        <v>21</v>
      </c>
      <c r="I625">
        <v>2</v>
      </c>
      <c r="J625" s="2" t="s">
        <v>38</v>
      </c>
      <c r="K625" s="2">
        <f t="shared" si="52"/>
        <v>1131.8</v>
      </c>
      <c r="L625">
        <v>113.17999999999999</v>
      </c>
      <c r="O625" s="2" t="str">
        <f>IF(ISNUMBER(N625),SUMIFS(N$1:$N625,A$1:$A625,A625,G$1:$G625,G625,D$1:$D625,D625),"")</f>
        <v/>
      </c>
      <c r="Q625" s="5"/>
      <c r="W625" s="2" t="str">
        <f t="shared" si="53"/>
        <v/>
      </c>
      <c r="AD625">
        <v>19.899999999999999</v>
      </c>
      <c r="AE625" s="2">
        <f t="shared" si="54"/>
        <v>3.2000000000000001E-2</v>
      </c>
      <c r="AF625">
        <v>3.2000000000000001E-2</v>
      </c>
      <c r="AM625" s="2" t="str">
        <f t="shared" si="51"/>
        <v/>
      </c>
      <c r="AN625" s="2" t="str">
        <f>IF(ISNUMBER(AM625),SUMIFS($AM$1:AM625,$A$1:A625,A625,$G$1:G625,G625,$D$1:D625,D625),"")</f>
        <v/>
      </c>
      <c r="AO625">
        <f t="shared" si="55"/>
        <v>4</v>
      </c>
    </row>
    <row r="626" spans="1:41" x14ac:dyDescent="0.25">
      <c r="A626" s="4" t="s">
        <v>33</v>
      </c>
      <c r="B626" t="s">
        <v>30</v>
      </c>
      <c r="C626" s="3">
        <v>42034</v>
      </c>
      <c r="D626">
        <v>3</v>
      </c>
      <c r="E626" t="s">
        <v>58</v>
      </c>
      <c r="G626" s="25" t="s">
        <v>73</v>
      </c>
      <c r="H626" t="s">
        <v>21</v>
      </c>
      <c r="I626">
        <v>2</v>
      </c>
      <c r="J626" s="2" t="s">
        <v>38</v>
      </c>
      <c r="K626" s="2">
        <f t="shared" si="52"/>
        <v>1244.5999999999999</v>
      </c>
      <c r="L626">
        <v>124.46</v>
      </c>
      <c r="O626" s="2" t="str">
        <f>IF(ISNUMBER(N626),SUMIFS(N$1:$N626,A$1:$A626,A626,G$1:$G626,G626,D$1:$D626,D626),"")</f>
        <v/>
      </c>
      <c r="Q626" s="5"/>
      <c r="W626" s="2" t="str">
        <f t="shared" si="53"/>
        <v/>
      </c>
      <c r="AD626">
        <v>16.600000000000001</v>
      </c>
      <c r="AE626" s="2">
        <f t="shared" si="54"/>
        <v>2.7000000000000003E-2</v>
      </c>
      <c r="AF626">
        <v>2.7000000000000003E-2</v>
      </c>
      <c r="AM626" s="2" t="str">
        <f t="shared" si="51"/>
        <v/>
      </c>
      <c r="AN626" s="2" t="str">
        <f>IF(ISNUMBER(AM626),SUMIFS($AM$1:AM626,$A$1:A626,A626,$G$1:G626,G626,$D$1:D626,D626),"")</f>
        <v/>
      </c>
      <c r="AO626">
        <f t="shared" si="55"/>
        <v>4</v>
      </c>
    </row>
    <row r="627" spans="1:41" x14ac:dyDescent="0.25">
      <c r="A627" s="4" t="s">
        <v>35</v>
      </c>
      <c r="B627" t="s">
        <v>30</v>
      </c>
      <c r="C627" s="3">
        <v>42034</v>
      </c>
      <c r="D627">
        <v>3</v>
      </c>
      <c r="E627" t="s">
        <v>57</v>
      </c>
      <c r="G627" s="25" t="s">
        <v>73</v>
      </c>
      <c r="H627" t="s">
        <v>21</v>
      </c>
      <c r="I627">
        <v>2</v>
      </c>
      <c r="J627" s="2" t="s">
        <v>38</v>
      </c>
      <c r="K627" s="2">
        <f t="shared" si="52"/>
        <v>962.6</v>
      </c>
      <c r="L627">
        <v>96.26</v>
      </c>
      <c r="O627" s="2" t="str">
        <f>IF(ISNUMBER(N627),SUMIFS(N$1:$N627,A$1:$A627,A627,G$1:$G627,G627,D$1:$D627,D627),"")</f>
        <v/>
      </c>
      <c r="Q627" s="5"/>
      <c r="W627" s="2" t="str">
        <f t="shared" si="53"/>
        <v/>
      </c>
      <c r="AD627">
        <v>17.2</v>
      </c>
      <c r="AE627" s="2">
        <f t="shared" si="54"/>
        <v>2.7000000000000003E-2</v>
      </c>
      <c r="AF627">
        <v>2.7000000000000003E-2</v>
      </c>
      <c r="AM627" s="2" t="str">
        <f t="shared" si="51"/>
        <v/>
      </c>
      <c r="AN627" s="2" t="str">
        <f>IF(ISNUMBER(AM627),SUMIFS($AM$1:AM627,$A$1:A627,A627,$G$1:G627,G627,$D$1:D627,D627),"")</f>
        <v/>
      </c>
      <c r="AO627">
        <f t="shared" si="55"/>
        <v>4</v>
      </c>
    </row>
    <row r="628" spans="1:41" x14ac:dyDescent="0.25">
      <c r="A628" s="4" t="s">
        <v>32</v>
      </c>
      <c r="B628" t="s">
        <v>30</v>
      </c>
      <c r="C628" s="3">
        <v>42034</v>
      </c>
      <c r="D628">
        <v>3</v>
      </c>
      <c r="E628" t="s">
        <v>59</v>
      </c>
      <c r="G628" s="25" t="s">
        <v>73</v>
      </c>
      <c r="H628" t="s">
        <v>21</v>
      </c>
      <c r="I628">
        <v>2</v>
      </c>
      <c r="J628" s="2" t="s">
        <v>38</v>
      </c>
      <c r="K628" s="2">
        <f t="shared" si="52"/>
        <v>1037.8</v>
      </c>
      <c r="L628">
        <v>103.78</v>
      </c>
      <c r="O628" s="2" t="str">
        <f>IF(ISNUMBER(N628),SUMIFS(N$1:$N628,A$1:$A628,A628,G$1:$G628,G628,D$1:$D628,D628),"")</f>
        <v/>
      </c>
      <c r="Q628" s="5"/>
      <c r="W628" s="2" t="str">
        <f t="shared" si="53"/>
        <v/>
      </c>
      <c r="AD628">
        <v>16.3</v>
      </c>
      <c r="AE628" s="2">
        <f t="shared" si="54"/>
        <v>2.6000000000000002E-2</v>
      </c>
      <c r="AF628">
        <v>2.6000000000000002E-2</v>
      </c>
      <c r="AM628" s="2" t="str">
        <f t="shared" si="51"/>
        <v/>
      </c>
      <c r="AN628" s="2" t="str">
        <f>IF(ISNUMBER(AM628),SUMIFS($AM$1:AM628,$A$1:A628,A628,$G$1:G628,G628,$D$1:D628,D628),"")</f>
        <v/>
      </c>
      <c r="AO628">
        <f t="shared" si="55"/>
        <v>4</v>
      </c>
    </row>
    <row r="629" spans="1:41" x14ac:dyDescent="0.25">
      <c r="A629" s="4" t="s">
        <v>29</v>
      </c>
      <c r="B629" t="s">
        <v>30</v>
      </c>
      <c r="C629" s="3">
        <v>42034</v>
      </c>
      <c r="D629">
        <v>3</v>
      </c>
      <c r="E629" t="s">
        <v>55</v>
      </c>
      <c r="G629" s="25" t="s">
        <v>73</v>
      </c>
      <c r="H629" t="s">
        <v>21</v>
      </c>
      <c r="I629">
        <v>2</v>
      </c>
      <c r="J629" s="2" t="s">
        <v>38</v>
      </c>
      <c r="K629" s="2">
        <f t="shared" si="52"/>
        <v>1282.2</v>
      </c>
      <c r="L629">
        <v>128.22</v>
      </c>
      <c r="O629" s="2" t="str">
        <f>IF(ISNUMBER(N629),SUMIFS(N$1:$N629,A$1:$A629,A629,G$1:$G629,G629,D$1:$D629,D629),"")</f>
        <v/>
      </c>
      <c r="Q629" s="5"/>
      <c r="W629" s="2" t="str">
        <f t="shared" si="53"/>
        <v/>
      </c>
      <c r="AD629">
        <v>16.399999999999999</v>
      </c>
      <c r="AE629" s="2">
        <f t="shared" si="54"/>
        <v>2.6000000000000002E-2</v>
      </c>
      <c r="AF629">
        <v>2.6000000000000002E-2</v>
      </c>
      <c r="AM629" s="2" t="str">
        <f t="shared" si="51"/>
        <v/>
      </c>
      <c r="AN629" s="2" t="str">
        <f>IF(ISNUMBER(AM629),SUMIFS($AM$1:AM629,$A$1:A629,A629,$G$1:G629,G629,$D$1:D629,D629),"")</f>
        <v/>
      </c>
      <c r="AO629">
        <f t="shared" si="55"/>
        <v>4</v>
      </c>
    </row>
    <row r="630" spans="1:41" x14ac:dyDescent="0.25">
      <c r="A630" s="4" t="s">
        <v>34</v>
      </c>
      <c r="B630" t="s">
        <v>30</v>
      </c>
      <c r="C630" s="3">
        <v>42034</v>
      </c>
      <c r="D630">
        <v>3</v>
      </c>
      <c r="E630" t="s">
        <v>56</v>
      </c>
      <c r="G630" s="25" t="s">
        <v>73</v>
      </c>
      <c r="H630" t="s">
        <v>21</v>
      </c>
      <c r="I630">
        <v>2</v>
      </c>
      <c r="J630" s="2" t="s">
        <v>38</v>
      </c>
      <c r="K630" s="2">
        <f t="shared" si="52"/>
        <v>1545.4</v>
      </c>
      <c r="L630">
        <v>154.54000000000002</v>
      </c>
      <c r="O630" s="2" t="str">
        <f>IF(ISNUMBER(N630),SUMIFS(N$1:$N630,A$1:$A630,A630,G$1:$G630,G630,D$1:$D630,D630),"")</f>
        <v/>
      </c>
      <c r="Q630" s="5"/>
      <c r="W630" s="2" t="str">
        <f t="shared" si="53"/>
        <v/>
      </c>
      <c r="AD630">
        <v>18.2</v>
      </c>
      <c r="AE630" s="2">
        <f t="shared" si="54"/>
        <v>2.8999999999999998E-2</v>
      </c>
      <c r="AF630">
        <v>2.8999999999999998E-2</v>
      </c>
      <c r="AM630" s="2" t="str">
        <f t="shared" si="51"/>
        <v/>
      </c>
      <c r="AN630" s="2" t="str">
        <f>IF(ISNUMBER(AM630),SUMIFS($AM$1:AM630,$A$1:A630,A630,$G$1:G630,G630,$D$1:D630,D630),"")</f>
        <v/>
      </c>
      <c r="AO630">
        <f t="shared" si="55"/>
        <v>4</v>
      </c>
    </row>
    <row r="631" spans="1:41" x14ac:dyDescent="0.25">
      <c r="A631" s="4" t="s">
        <v>31</v>
      </c>
      <c r="B631" t="s">
        <v>30</v>
      </c>
      <c r="C631" s="3">
        <v>42034</v>
      </c>
      <c r="D631">
        <v>3</v>
      </c>
      <c r="E631" t="s">
        <v>54</v>
      </c>
      <c r="G631" s="25" t="s">
        <v>73</v>
      </c>
      <c r="H631" t="s">
        <v>21</v>
      </c>
      <c r="I631">
        <v>2</v>
      </c>
      <c r="J631" s="2" t="s">
        <v>38</v>
      </c>
      <c r="K631" s="2">
        <f t="shared" si="52"/>
        <v>1432.6</v>
      </c>
      <c r="L631">
        <v>143.26</v>
      </c>
      <c r="O631" s="2" t="str">
        <f>IF(ISNUMBER(N631),SUMIFS(N$1:$N631,A$1:$A631,A631,G$1:$G631,G631,D$1:$D631,D631),"")</f>
        <v/>
      </c>
      <c r="Q631" s="5"/>
      <c r="W631" s="2" t="str">
        <f t="shared" si="53"/>
        <v/>
      </c>
      <c r="AD631">
        <v>14.6</v>
      </c>
      <c r="AE631" s="2">
        <f t="shared" si="54"/>
        <v>2.3E-2</v>
      </c>
      <c r="AF631">
        <v>2.3E-2</v>
      </c>
      <c r="AM631" s="2" t="str">
        <f t="shared" si="51"/>
        <v/>
      </c>
      <c r="AN631" s="2" t="str">
        <f>IF(ISNUMBER(AM631),SUMIFS($AM$1:AM631,$A$1:A631,A631,$G$1:G631,G631,$D$1:D631,D631),"")</f>
        <v/>
      </c>
      <c r="AO631">
        <f t="shared" si="55"/>
        <v>4</v>
      </c>
    </row>
    <row r="632" spans="1:41" x14ac:dyDescent="0.25">
      <c r="A632" s="4" t="s">
        <v>34</v>
      </c>
      <c r="B632" t="s">
        <v>30</v>
      </c>
      <c r="C632" s="3">
        <v>42080</v>
      </c>
      <c r="D632">
        <v>1</v>
      </c>
      <c r="E632" t="s">
        <v>56</v>
      </c>
      <c r="G632" s="25" t="s">
        <v>73</v>
      </c>
      <c r="H632" t="s">
        <v>22</v>
      </c>
      <c r="I632">
        <v>2</v>
      </c>
      <c r="J632" s="2" t="s">
        <v>39</v>
      </c>
      <c r="K632" s="2">
        <f t="shared" si="52"/>
        <v>2184.6</v>
      </c>
      <c r="L632">
        <v>218.45999999999998</v>
      </c>
      <c r="O632" s="2" t="str">
        <f>IF(ISNUMBER(N632),SUMIFS(N$1:$N632,A$1:$A632,A632,G$1:$G632,G632,D$1:$D632,D632),"")</f>
        <v/>
      </c>
      <c r="Q632" s="5"/>
      <c r="W632" s="2" t="str">
        <f t="shared" si="53"/>
        <v/>
      </c>
      <c r="AE632" s="2" t="str">
        <f t="shared" si="54"/>
        <v/>
      </c>
      <c r="AM632" s="2" t="str">
        <f t="shared" si="51"/>
        <v/>
      </c>
      <c r="AN632" s="2" t="str">
        <f>IF(ISNUMBER(AM632),SUMIFS($AM$1:AM632,$A$1:A632,A632,$G$1:G632,G632,$D$1:D632,D632),"")</f>
        <v/>
      </c>
      <c r="AO632">
        <f t="shared" si="55"/>
        <v>1</v>
      </c>
    </row>
    <row r="633" spans="1:41" x14ac:dyDescent="0.25">
      <c r="A633" s="4" t="s">
        <v>33</v>
      </c>
      <c r="B633" t="s">
        <v>30</v>
      </c>
      <c r="C633" s="3">
        <v>42080</v>
      </c>
      <c r="D633">
        <v>1</v>
      </c>
      <c r="E633" t="s">
        <v>58</v>
      </c>
      <c r="G633" s="25" t="s">
        <v>73</v>
      </c>
      <c r="H633" t="s">
        <v>22</v>
      </c>
      <c r="I633">
        <v>2</v>
      </c>
      <c r="J633" s="2" t="s">
        <v>39</v>
      </c>
      <c r="K633" s="2">
        <f t="shared" si="52"/>
        <v>1677</v>
      </c>
      <c r="L633">
        <v>167.7</v>
      </c>
      <c r="O633" s="2" t="str">
        <f>IF(ISNUMBER(N633),SUMIFS(N$1:$N633,A$1:$A633,A633,G$1:$G633,G633,D$1:$D633,D633),"")</f>
        <v/>
      </c>
      <c r="Q633" s="5"/>
      <c r="W633" s="2" t="str">
        <f t="shared" si="53"/>
        <v/>
      </c>
      <c r="AE633" s="2" t="str">
        <f t="shared" si="54"/>
        <v/>
      </c>
      <c r="AM633" s="2" t="str">
        <f t="shared" si="51"/>
        <v/>
      </c>
      <c r="AN633" s="2" t="str">
        <f>IF(ISNUMBER(AM633),SUMIFS($AM$1:AM633,$A$1:A633,A633,$G$1:G633,G633,$D$1:D633,D633),"")</f>
        <v/>
      </c>
      <c r="AO633">
        <f t="shared" si="55"/>
        <v>1</v>
      </c>
    </row>
    <row r="634" spans="1:41" x14ac:dyDescent="0.25">
      <c r="A634" s="4" t="s">
        <v>29</v>
      </c>
      <c r="B634" t="s">
        <v>30</v>
      </c>
      <c r="C634" s="3">
        <v>42080</v>
      </c>
      <c r="D634">
        <v>1</v>
      </c>
      <c r="E634" t="s">
        <v>55</v>
      </c>
      <c r="G634" s="25" t="s">
        <v>73</v>
      </c>
      <c r="H634" t="s">
        <v>22</v>
      </c>
      <c r="I634">
        <v>2</v>
      </c>
      <c r="J634" s="2" t="s">
        <v>39</v>
      </c>
      <c r="K634" s="2">
        <f t="shared" si="52"/>
        <v>2353.8000000000002</v>
      </c>
      <c r="L634">
        <v>235.38000000000002</v>
      </c>
      <c r="O634" s="2" t="str">
        <f>IF(ISNUMBER(N634),SUMIFS(N$1:$N634,A$1:$A634,A634,G$1:$G634,G634,D$1:$D634,D634),"")</f>
        <v/>
      </c>
      <c r="Q634" s="5"/>
      <c r="W634" s="2" t="str">
        <f t="shared" si="53"/>
        <v/>
      </c>
      <c r="AE634" s="2" t="str">
        <f t="shared" si="54"/>
        <v/>
      </c>
      <c r="AM634" s="2" t="str">
        <f t="shared" si="51"/>
        <v/>
      </c>
      <c r="AN634" s="2" t="str">
        <f>IF(ISNUMBER(AM634),SUMIFS($AM$1:AM634,$A$1:A634,A634,$G$1:G634,G634,$D$1:D634,D634),"")</f>
        <v/>
      </c>
      <c r="AO634">
        <f t="shared" si="55"/>
        <v>1</v>
      </c>
    </row>
    <row r="635" spans="1:41" x14ac:dyDescent="0.25">
      <c r="A635" s="4" t="s">
        <v>35</v>
      </c>
      <c r="B635" t="s">
        <v>30</v>
      </c>
      <c r="C635" s="3">
        <v>42080</v>
      </c>
      <c r="D635">
        <v>1</v>
      </c>
      <c r="E635" t="s">
        <v>57</v>
      </c>
      <c r="G635" s="25" t="s">
        <v>73</v>
      </c>
      <c r="H635" t="s">
        <v>22</v>
      </c>
      <c r="I635">
        <v>2</v>
      </c>
      <c r="J635" s="2" t="s">
        <v>39</v>
      </c>
      <c r="K635" s="2">
        <f t="shared" si="52"/>
        <v>2391.4</v>
      </c>
      <c r="L635">
        <v>239.14000000000001</v>
      </c>
      <c r="O635" s="2" t="str">
        <f>IF(ISNUMBER(N635),SUMIFS(N$1:$N635,A$1:$A635,A635,G$1:$G635,G635,D$1:$D635,D635),"")</f>
        <v/>
      </c>
      <c r="Q635" s="5"/>
      <c r="W635" s="2" t="str">
        <f t="shared" si="53"/>
        <v/>
      </c>
      <c r="AE635" s="2" t="str">
        <f t="shared" si="54"/>
        <v/>
      </c>
      <c r="AM635" s="2" t="str">
        <f t="shared" ref="AM635:AM698" si="56">IF(AND(ISNUMBER(AE635),ISNUMBER(N635)),ROUND(N635*AE635,3),"")</f>
        <v/>
      </c>
      <c r="AN635" s="2" t="str">
        <f>IF(ISNUMBER(AM635),SUMIFS($AM$1:AM635,$A$1:A635,A635,$G$1:G635,G635,$D$1:D635,D635),"")</f>
        <v/>
      </c>
      <c r="AO635">
        <f t="shared" si="55"/>
        <v>1</v>
      </c>
    </row>
    <row r="636" spans="1:41" x14ac:dyDescent="0.25">
      <c r="A636" s="4" t="s">
        <v>32</v>
      </c>
      <c r="B636" t="s">
        <v>30</v>
      </c>
      <c r="C636" s="3">
        <v>42080</v>
      </c>
      <c r="D636">
        <v>1</v>
      </c>
      <c r="E636" t="s">
        <v>59</v>
      </c>
      <c r="G636" s="25" t="s">
        <v>73</v>
      </c>
      <c r="H636" t="s">
        <v>22</v>
      </c>
      <c r="I636">
        <v>2</v>
      </c>
      <c r="J636" s="2" t="s">
        <v>39</v>
      </c>
      <c r="K636" s="2">
        <f t="shared" si="52"/>
        <v>1940.2</v>
      </c>
      <c r="L636">
        <v>194.02</v>
      </c>
      <c r="O636" s="2" t="str">
        <f>IF(ISNUMBER(N636),SUMIFS(N$1:$N636,A$1:$A636,A636,G$1:$G636,G636,D$1:$D636,D636),"")</f>
        <v/>
      </c>
      <c r="Q636" s="5"/>
      <c r="W636" s="2" t="str">
        <f t="shared" si="53"/>
        <v/>
      </c>
      <c r="AE636" s="2" t="str">
        <f t="shared" si="54"/>
        <v/>
      </c>
      <c r="AM636" s="2" t="str">
        <f t="shared" si="56"/>
        <v/>
      </c>
      <c r="AN636" s="2" t="str">
        <f>IF(ISNUMBER(AM636),SUMIFS($AM$1:AM636,$A$1:A636,A636,$G$1:G636,G636,$D$1:D636,D636),"")</f>
        <v/>
      </c>
      <c r="AO636">
        <f t="shared" si="55"/>
        <v>1</v>
      </c>
    </row>
    <row r="637" spans="1:41" x14ac:dyDescent="0.25">
      <c r="A637" s="4" t="s">
        <v>31</v>
      </c>
      <c r="B637" t="s">
        <v>30</v>
      </c>
      <c r="C637" s="3">
        <v>42080</v>
      </c>
      <c r="D637">
        <v>1</v>
      </c>
      <c r="E637" t="s">
        <v>54</v>
      </c>
      <c r="G637" s="25" t="s">
        <v>73</v>
      </c>
      <c r="H637" t="s">
        <v>22</v>
      </c>
      <c r="I637">
        <v>2</v>
      </c>
      <c r="J637" s="2" t="s">
        <v>39</v>
      </c>
      <c r="K637" s="2">
        <f t="shared" si="52"/>
        <v>1564.2000000000003</v>
      </c>
      <c r="L637">
        <v>156.42000000000002</v>
      </c>
      <c r="O637" s="2" t="str">
        <f>IF(ISNUMBER(N637),SUMIFS(N$1:$N637,A$1:$A637,A637,G$1:$G637,G637,D$1:$D637,D637),"")</f>
        <v/>
      </c>
      <c r="Q637" s="5"/>
      <c r="W637" s="2" t="str">
        <f t="shared" si="53"/>
        <v/>
      </c>
      <c r="AE637" s="2" t="str">
        <f t="shared" si="54"/>
        <v/>
      </c>
      <c r="AM637" s="2" t="str">
        <f t="shared" si="56"/>
        <v/>
      </c>
      <c r="AN637" s="2" t="str">
        <f>IF(ISNUMBER(AM637),SUMIFS($AM$1:AM637,$A$1:A637,A637,$G$1:G637,G637,$D$1:D637,D637),"")</f>
        <v/>
      </c>
      <c r="AO637">
        <f t="shared" si="55"/>
        <v>1</v>
      </c>
    </row>
    <row r="638" spans="1:41" x14ac:dyDescent="0.25">
      <c r="A638" s="4" t="s">
        <v>31</v>
      </c>
      <c r="B638" t="s">
        <v>30</v>
      </c>
      <c r="C638" s="3">
        <v>42080</v>
      </c>
      <c r="D638">
        <v>2</v>
      </c>
      <c r="E638" t="s">
        <v>54</v>
      </c>
      <c r="G638" s="25" t="s">
        <v>73</v>
      </c>
      <c r="H638" t="s">
        <v>22</v>
      </c>
      <c r="I638">
        <v>2</v>
      </c>
      <c r="J638" s="2" t="s">
        <v>39</v>
      </c>
      <c r="K638" s="2">
        <f t="shared" si="52"/>
        <v>1319.8</v>
      </c>
      <c r="L638">
        <v>131.97999999999999</v>
      </c>
      <c r="O638" s="2" t="str">
        <f>IF(ISNUMBER(N638),SUMIFS(N$1:$N638,A$1:$A638,A638,G$1:$G638,G638,D$1:$D638,D638),"")</f>
        <v/>
      </c>
      <c r="Q638" s="5"/>
      <c r="W638" s="2" t="str">
        <f t="shared" si="53"/>
        <v/>
      </c>
      <c r="AE638" s="2" t="str">
        <f t="shared" si="54"/>
        <v/>
      </c>
      <c r="AM638" s="2" t="str">
        <f t="shared" si="56"/>
        <v/>
      </c>
      <c r="AN638" s="2" t="str">
        <f>IF(ISNUMBER(AM638),SUMIFS($AM$1:AM638,$A$1:A638,A638,$G$1:G638,G638,$D$1:D638,D638),"")</f>
        <v/>
      </c>
      <c r="AO638">
        <f t="shared" si="55"/>
        <v>1</v>
      </c>
    </row>
    <row r="639" spans="1:41" x14ac:dyDescent="0.25">
      <c r="A639" s="4" t="s">
        <v>32</v>
      </c>
      <c r="B639" t="s">
        <v>30</v>
      </c>
      <c r="C639" s="3">
        <v>42080</v>
      </c>
      <c r="D639">
        <v>2</v>
      </c>
      <c r="E639" t="s">
        <v>59</v>
      </c>
      <c r="G639" s="25" t="s">
        <v>73</v>
      </c>
      <c r="H639" t="s">
        <v>22</v>
      </c>
      <c r="I639">
        <v>2</v>
      </c>
      <c r="J639" s="2" t="s">
        <v>39</v>
      </c>
      <c r="K639" s="2">
        <f t="shared" si="52"/>
        <v>1940.2</v>
      </c>
      <c r="L639">
        <v>194.02</v>
      </c>
      <c r="O639" s="2" t="str">
        <f>IF(ISNUMBER(N639),SUMIFS(N$1:$N639,A$1:$A639,A639,G$1:$G639,G639,D$1:$D639,D639),"")</f>
        <v/>
      </c>
      <c r="Q639" s="5"/>
      <c r="W639" s="2" t="str">
        <f t="shared" si="53"/>
        <v/>
      </c>
      <c r="AE639" s="2" t="str">
        <f t="shared" si="54"/>
        <v/>
      </c>
      <c r="AM639" s="2" t="str">
        <f t="shared" si="56"/>
        <v/>
      </c>
      <c r="AN639" s="2" t="str">
        <f>IF(ISNUMBER(AM639),SUMIFS($AM$1:AM639,$A$1:A639,A639,$G$1:G639,G639,$D$1:D639,D639),"")</f>
        <v/>
      </c>
      <c r="AO639">
        <f t="shared" si="55"/>
        <v>1</v>
      </c>
    </row>
    <row r="640" spans="1:41" x14ac:dyDescent="0.25">
      <c r="A640" s="4" t="s">
        <v>34</v>
      </c>
      <c r="B640" t="s">
        <v>30</v>
      </c>
      <c r="C640" s="3">
        <v>42080</v>
      </c>
      <c r="D640">
        <v>2</v>
      </c>
      <c r="E640" t="s">
        <v>56</v>
      </c>
      <c r="G640" s="25" t="s">
        <v>73</v>
      </c>
      <c r="H640" t="s">
        <v>22</v>
      </c>
      <c r="I640">
        <v>2</v>
      </c>
      <c r="J640" s="2" t="s">
        <v>39</v>
      </c>
      <c r="K640" s="2">
        <f t="shared" si="52"/>
        <v>2297.4</v>
      </c>
      <c r="L640">
        <v>229.74</v>
      </c>
      <c r="O640" s="2" t="str">
        <f>IF(ISNUMBER(N640),SUMIFS(N$1:$N640,A$1:$A640,A640,G$1:$G640,G640,D$1:$D640,D640),"")</f>
        <v/>
      </c>
      <c r="Q640" s="5"/>
      <c r="W640" s="2" t="str">
        <f t="shared" si="53"/>
        <v/>
      </c>
      <c r="AE640" s="2" t="str">
        <f t="shared" si="54"/>
        <v/>
      </c>
      <c r="AM640" s="2" t="str">
        <f t="shared" si="56"/>
        <v/>
      </c>
      <c r="AN640" s="2" t="str">
        <f>IF(ISNUMBER(AM640),SUMIFS($AM$1:AM640,$A$1:A640,A640,$G$1:G640,G640,$D$1:D640,D640),"")</f>
        <v/>
      </c>
      <c r="AO640">
        <f t="shared" si="55"/>
        <v>1</v>
      </c>
    </row>
    <row r="641" spans="1:41" x14ac:dyDescent="0.25">
      <c r="A641" s="4" t="s">
        <v>29</v>
      </c>
      <c r="B641" t="s">
        <v>30</v>
      </c>
      <c r="C641" s="3">
        <v>42080</v>
      </c>
      <c r="D641">
        <v>2</v>
      </c>
      <c r="E641" t="s">
        <v>55</v>
      </c>
      <c r="G641" s="25" t="s">
        <v>73</v>
      </c>
      <c r="H641" t="s">
        <v>22</v>
      </c>
      <c r="I641">
        <v>2</v>
      </c>
      <c r="J641" s="2" t="s">
        <v>39</v>
      </c>
      <c r="K641" s="2">
        <f t="shared" si="52"/>
        <v>1583</v>
      </c>
      <c r="L641">
        <v>158.30000000000001</v>
      </c>
      <c r="O641" s="2" t="str">
        <f>IF(ISNUMBER(N641),SUMIFS(N$1:$N641,A$1:$A641,A641,G$1:$G641,G641,D$1:$D641,D641),"")</f>
        <v/>
      </c>
      <c r="Q641" s="5"/>
      <c r="W641" s="2" t="str">
        <f t="shared" si="53"/>
        <v/>
      </c>
      <c r="AE641" s="2" t="str">
        <f t="shared" si="54"/>
        <v/>
      </c>
      <c r="AM641" s="2" t="str">
        <f t="shared" si="56"/>
        <v/>
      </c>
      <c r="AN641" s="2" t="str">
        <f>IF(ISNUMBER(AM641),SUMIFS($AM$1:AM641,$A$1:A641,A641,$G$1:G641,G641,$D$1:D641,D641),"")</f>
        <v/>
      </c>
      <c r="AO641">
        <f t="shared" si="55"/>
        <v>1</v>
      </c>
    </row>
    <row r="642" spans="1:41" x14ac:dyDescent="0.25">
      <c r="A642" s="4" t="s">
        <v>35</v>
      </c>
      <c r="B642" t="s">
        <v>30</v>
      </c>
      <c r="C642" s="3">
        <v>42080</v>
      </c>
      <c r="D642">
        <v>2</v>
      </c>
      <c r="E642" t="s">
        <v>57</v>
      </c>
      <c r="G642" s="25" t="s">
        <v>73</v>
      </c>
      <c r="H642" t="s">
        <v>22</v>
      </c>
      <c r="I642">
        <v>2</v>
      </c>
      <c r="J642" s="2" t="s">
        <v>39</v>
      </c>
      <c r="K642" s="2">
        <f t="shared" si="52"/>
        <v>1733.4</v>
      </c>
      <c r="L642">
        <v>173.34</v>
      </c>
      <c r="O642" s="2" t="str">
        <f>IF(ISNUMBER(N642),SUMIFS(N$1:$N642,A$1:$A642,A642,G$1:$G642,G642,D$1:$D642,D642),"")</f>
        <v/>
      </c>
      <c r="Q642" s="5"/>
      <c r="W642" s="2" t="str">
        <f t="shared" si="53"/>
        <v/>
      </c>
      <c r="AE642" s="2" t="str">
        <f t="shared" si="54"/>
        <v/>
      </c>
      <c r="AM642" s="2" t="str">
        <f t="shared" si="56"/>
        <v/>
      </c>
      <c r="AN642" s="2" t="str">
        <f>IF(ISNUMBER(AM642),SUMIFS($AM$1:AM642,$A$1:A642,A642,$G$1:G642,G642,$D$1:D642,D642),"")</f>
        <v/>
      </c>
      <c r="AO642">
        <f t="shared" si="55"/>
        <v>1</v>
      </c>
    </row>
    <row r="643" spans="1:41" x14ac:dyDescent="0.25">
      <c r="A643" s="4" t="s">
        <v>33</v>
      </c>
      <c r="B643" t="s">
        <v>30</v>
      </c>
      <c r="C643" s="3">
        <v>42080</v>
      </c>
      <c r="D643">
        <v>2</v>
      </c>
      <c r="E643" t="s">
        <v>58</v>
      </c>
      <c r="G643" s="25" t="s">
        <v>73</v>
      </c>
      <c r="H643" t="s">
        <v>22</v>
      </c>
      <c r="I643">
        <v>2</v>
      </c>
      <c r="J643" s="2" t="s">
        <v>39</v>
      </c>
      <c r="K643" s="2">
        <f t="shared" si="52"/>
        <v>1376.2</v>
      </c>
      <c r="L643">
        <v>137.62</v>
      </c>
      <c r="O643" s="2" t="str">
        <f>IF(ISNUMBER(N643),SUMIFS(N$1:$N643,A$1:$A643,A643,G$1:$G643,G643,D$1:$D643,D643),"")</f>
        <v/>
      </c>
      <c r="Q643" s="5"/>
      <c r="W643" s="2" t="str">
        <f t="shared" si="53"/>
        <v/>
      </c>
      <c r="AE643" s="2" t="str">
        <f t="shared" si="54"/>
        <v/>
      </c>
      <c r="AM643" s="2" t="str">
        <f t="shared" si="56"/>
        <v/>
      </c>
      <c r="AN643" s="2" t="str">
        <f>IF(ISNUMBER(AM643),SUMIFS($AM$1:AM643,$A$1:A643,A643,$G$1:G643,G643,$D$1:D643,D643),"")</f>
        <v/>
      </c>
      <c r="AO643">
        <f t="shared" si="55"/>
        <v>1</v>
      </c>
    </row>
    <row r="644" spans="1:41" x14ac:dyDescent="0.25">
      <c r="A644" s="4" t="s">
        <v>33</v>
      </c>
      <c r="B644" t="s">
        <v>30</v>
      </c>
      <c r="C644" s="3">
        <v>42080</v>
      </c>
      <c r="D644">
        <v>3</v>
      </c>
      <c r="E644" t="s">
        <v>58</v>
      </c>
      <c r="G644" s="25" t="s">
        <v>73</v>
      </c>
      <c r="H644" t="s">
        <v>22</v>
      </c>
      <c r="I644">
        <v>2</v>
      </c>
      <c r="J644" s="2" t="s">
        <v>39</v>
      </c>
      <c r="K644" s="2">
        <f t="shared" si="52"/>
        <v>1395</v>
      </c>
      <c r="L644">
        <v>139.5</v>
      </c>
      <c r="O644" s="2" t="str">
        <f>IF(ISNUMBER(N644),SUMIFS(N$1:$N644,A$1:$A644,A644,G$1:$G644,G644,D$1:$D644,D644),"")</f>
        <v/>
      </c>
      <c r="Q644" s="5"/>
      <c r="W644" s="2" t="str">
        <f t="shared" si="53"/>
        <v/>
      </c>
      <c r="AE644" s="2" t="str">
        <f t="shared" si="54"/>
        <v/>
      </c>
      <c r="AM644" s="2" t="str">
        <f t="shared" si="56"/>
        <v/>
      </c>
      <c r="AN644" s="2" t="str">
        <f>IF(ISNUMBER(AM644),SUMIFS($AM$1:AM644,$A$1:A644,A644,$G$1:G644,G644,$D$1:D644,D644),"")</f>
        <v/>
      </c>
      <c r="AO644">
        <f t="shared" si="55"/>
        <v>1</v>
      </c>
    </row>
    <row r="645" spans="1:41" x14ac:dyDescent="0.25">
      <c r="A645" s="4" t="s">
        <v>35</v>
      </c>
      <c r="B645" t="s">
        <v>30</v>
      </c>
      <c r="C645" s="3">
        <v>42080</v>
      </c>
      <c r="D645">
        <v>3</v>
      </c>
      <c r="E645" t="s">
        <v>57</v>
      </c>
      <c r="G645" s="25" t="s">
        <v>73</v>
      </c>
      <c r="H645" t="s">
        <v>22</v>
      </c>
      <c r="I645">
        <v>2</v>
      </c>
      <c r="J645" s="2" t="s">
        <v>39</v>
      </c>
      <c r="K645" s="2">
        <f t="shared" si="52"/>
        <v>1395</v>
      </c>
      <c r="L645">
        <v>139.5</v>
      </c>
      <c r="O645" s="2" t="str">
        <f>IF(ISNUMBER(N645),SUMIFS(N$1:$N645,A$1:$A645,A645,G$1:$G645,G645,D$1:$D645,D645),"")</f>
        <v/>
      </c>
      <c r="Q645" s="5"/>
      <c r="W645" s="2" t="str">
        <f t="shared" si="53"/>
        <v/>
      </c>
      <c r="AE645" s="2" t="str">
        <f t="shared" si="54"/>
        <v/>
      </c>
      <c r="AM645" s="2" t="str">
        <f t="shared" si="56"/>
        <v/>
      </c>
      <c r="AN645" s="2" t="str">
        <f>IF(ISNUMBER(AM645),SUMIFS($AM$1:AM645,$A$1:A645,A645,$G$1:G645,G645,$D$1:D645,D645),"")</f>
        <v/>
      </c>
      <c r="AO645">
        <f t="shared" si="55"/>
        <v>1</v>
      </c>
    </row>
    <row r="646" spans="1:41" x14ac:dyDescent="0.25">
      <c r="A646" s="4" t="s">
        <v>32</v>
      </c>
      <c r="B646" t="s">
        <v>30</v>
      </c>
      <c r="C646" s="3">
        <v>42080</v>
      </c>
      <c r="D646">
        <v>3</v>
      </c>
      <c r="E646" t="s">
        <v>59</v>
      </c>
      <c r="G646" s="25" t="s">
        <v>73</v>
      </c>
      <c r="H646" t="s">
        <v>22</v>
      </c>
      <c r="I646">
        <v>2</v>
      </c>
      <c r="J646" s="2" t="s">
        <v>39</v>
      </c>
      <c r="K646" s="2">
        <f t="shared" si="52"/>
        <v>1507.8</v>
      </c>
      <c r="L646">
        <v>150.78</v>
      </c>
      <c r="O646" s="2" t="str">
        <f>IF(ISNUMBER(N646),SUMIFS(N$1:$N646,A$1:$A646,A646,G$1:$G646,G646,D$1:$D646,D646),"")</f>
        <v/>
      </c>
      <c r="Q646" s="5"/>
      <c r="W646" s="2" t="str">
        <f t="shared" si="53"/>
        <v/>
      </c>
      <c r="AE646" s="2" t="str">
        <f t="shared" si="54"/>
        <v/>
      </c>
      <c r="AM646" s="2" t="str">
        <f t="shared" si="56"/>
        <v/>
      </c>
      <c r="AN646" s="2" t="str">
        <f>IF(ISNUMBER(AM646),SUMIFS($AM$1:AM646,$A$1:A646,A646,$G$1:G646,G646,$D$1:D646,D646),"")</f>
        <v/>
      </c>
      <c r="AO646">
        <f t="shared" si="55"/>
        <v>1</v>
      </c>
    </row>
    <row r="647" spans="1:41" x14ac:dyDescent="0.25">
      <c r="A647" s="4" t="s">
        <v>29</v>
      </c>
      <c r="B647" t="s">
        <v>30</v>
      </c>
      <c r="C647" s="3">
        <v>42080</v>
      </c>
      <c r="D647">
        <v>3</v>
      </c>
      <c r="E647" t="s">
        <v>55</v>
      </c>
      <c r="G647" s="25" t="s">
        <v>73</v>
      </c>
      <c r="H647" t="s">
        <v>22</v>
      </c>
      <c r="I647">
        <v>2</v>
      </c>
      <c r="J647" s="2" t="s">
        <v>39</v>
      </c>
      <c r="K647" s="2">
        <f t="shared" si="52"/>
        <v>1357.4</v>
      </c>
      <c r="L647">
        <v>135.74</v>
      </c>
      <c r="O647" s="2" t="str">
        <f>IF(ISNUMBER(N647),SUMIFS(N$1:$N647,A$1:$A647,A647,G$1:$G647,G647,D$1:$D647,D647),"")</f>
        <v/>
      </c>
      <c r="Q647" s="5"/>
      <c r="W647" s="2" t="str">
        <f t="shared" si="53"/>
        <v/>
      </c>
      <c r="AE647" s="2" t="str">
        <f t="shared" si="54"/>
        <v/>
      </c>
      <c r="AM647" s="2" t="str">
        <f t="shared" si="56"/>
        <v/>
      </c>
      <c r="AN647" s="2" t="str">
        <f>IF(ISNUMBER(AM647),SUMIFS($AM$1:AM647,$A$1:A647,A647,$G$1:G647,G647,$D$1:D647,D647),"")</f>
        <v/>
      </c>
      <c r="AO647">
        <f t="shared" si="55"/>
        <v>1</v>
      </c>
    </row>
    <row r="648" spans="1:41" x14ac:dyDescent="0.25">
      <c r="A648" s="4" t="s">
        <v>34</v>
      </c>
      <c r="B648" t="s">
        <v>30</v>
      </c>
      <c r="C648" s="3">
        <v>42080</v>
      </c>
      <c r="D648">
        <v>3</v>
      </c>
      <c r="E648" t="s">
        <v>56</v>
      </c>
      <c r="G648" s="25" t="s">
        <v>73</v>
      </c>
      <c r="H648" t="s">
        <v>22</v>
      </c>
      <c r="I648">
        <v>2</v>
      </c>
      <c r="J648" s="2" t="s">
        <v>39</v>
      </c>
      <c r="K648" s="2">
        <f t="shared" si="52"/>
        <v>4158.6000000000004</v>
      </c>
      <c r="L648">
        <v>415.86</v>
      </c>
      <c r="O648" s="2" t="str">
        <f>IF(ISNUMBER(N648),SUMIFS(N$1:$N648,A$1:$A648,A648,G$1:$G648,G648,D$1:$D648,D648),"")</f>
        <v/>
      </c>
      <c r="Q648" s="5"/>
      <c r="W648" s="2" t="str">
        <f t="shared" si="53"/>
        <v/>
      </c>
      <c r="AE648" s="2" t="str">
        <f t="shared" si="54"/>
        <v/>
      </c>
      <c r="AM648" s="2" t="str">
        <f t="shared" si="56"/>
        <v/>
      </c>
      <c r="AN648" s="2" t="str">
        <f>IF(ISNUMBER(AM648),SUMIFS($AM$1:AM648,$A$1:A648,A648,$G$1:G648,G648,$D$1:D648,D648),"")</f>
        <v/>
      </c>
      <c r="AO648">
        <f t="shared" si="55"/>
        <v>1</v>
      </c>
    </row>
    <row r="649" spans="1:41" x14ac:dyDescent="0.25">
      <c r="A649" s="4" t="s">
        <v>31</v>
      </c>
      <c r="B649" t="s">
        <v>30</v>
      </c>
      <c r="C649" s="3">
        <v>42080</v>
      </c>
      <c r="D649">
        <v>3</v>
      </c>
      <c r="E649" t="s">
        <v>54</v>
      </c>
      <c r="G649" s="25" t="s">
        <v>73</v>
      </c>
      <c r="H649" t="s">
        <v>22</v>
      </c>
      <c r="I649">
        <v>2</v>
      </c>
      <c r="J649" s="2" t="s">
        <v>39</v>
      </c>
      <c r="K649" s="2">
        <f t="shared" si="52"/>
        <v>1846.2</v>
      </c>
      <c r="L649">
        <v>184.62</v>
      </c>
      <c r="O649" s="2" t="str">
        <f>IF(ISNUMBER(N649),SUMIFS(N$1:$N649,A$1:$A649,A649,G$1:$G649,G649,D$1:$D649,D649),"")</f>
        <v/>
      </c>
      <c r="Q649" s="5"/>
      <c r="W649" s="2" t="str">
        <f t="shared" si="53"/>
        <v/>
      </c>
      <c r="AE649" s="2" t="str">
        <f t="shared" si="54"/>
        <v/>
      </c>
      <c r="AM649" s="2" t="str">
        <f t="shared" si="56"/>
        <v/>
      </c>
      <c r="AN649" s="2" t="str">
        <f>IF(ISNUMBER(AM649),SUMIFS($AM$1:AM649,$A$1:A649,A649,$G$1:G649,G649,$D$1:D649,D649),"")</f>
        <v/>
      </c>
      <c r="AO649">
        <f t="shared" si="55"/>
        <v>1</v>
      </c>
    </row>
    <row r="650" spans="1:41" x14ac:dyDescent="0.25">
      <c r="A650" s="4" t="s">
        <v>34</v>
      </c>
      <c r="B650" t="s">
        <v>30</v>
      </c>
      <c r="C650" s="3">
        <v>42081</v>
      </c>
      <c r="D650">
        <v>1</v>
      </c>
      <c r="E650" t="s">
        <v>56</v>
      </c>
      <c r="G650" s="25" t="s">
        <v>73</v>
      </c>
      <c r="H650" t="s">
        <v>22</v>
      </c>
      <c r="I650">
        <v>3</v>
      </c>
      <c r="J650" s="2" t="s">
        <v>20</v>
      </c>
      <c r="K650" s="2" t="str">
        <f t="shared" si="52"/>
        <v/>
      </c>
      <c r="M650">
        <v>148.22999999999999</v>
      </c>
      <c r="N650">
        <v>148.22999999999999</v>
      </c>
      <c r="O650" s="2">
        <f>IF(ISNUMBER(N650),SUMIFS(N$1:$N650,A$1:$A650,A650,G$1:$G650,G650,D$1:$D650,D650),"")</f>
        <v>767.41000000000008</v>
      </c>
      <c r="Q650" s="5"/>
      <c r="W650" s="2" t="str">
        <f t="shared" si="53"/>
        <v/>
      </c>
      <c r="AD650">
        <v>18.600000000000001</v>
      </c>
      <c r="AE650" s="2">
        <f t="shared" si="54"/>
        <v>0.03</v>
      </c>
      <c r="AF650">
        <v>0.03</v>
      </c>
      <c r="AM650" s="2">
        <f t="shared" si="56"/>
        <v>4.4470000000000001</v>
      </c>
      <c r="AN650" s="2">
        <f>IF(ISNUMBER(AM650),SUMIFS($AM$1:AM650,$A$1:A650,A650,$G$1:G650,G650,$D$1:D650,D650),"")</f>
        <v>26.006999999999998</v>
      </c>
      <c r="AO650">
        <f t="shared" si="55"/>
        <v>8</v>
      </c>
    </row>
    <row r="651" spans="1:41" x14ac:dyDescent="0.25">
      <c r="A651" s="4" t="s">
        <v>33</v>
      </c>
      <c r="B651" t="s">
        <v>30</v>
      </c>
      <c r="C651" s="3">
        <v>42081</v>
      </c>
      <c r="D651">
        <v>1</v>
      </c>
      <c r="E651" t="s">
        <v>58</v>
      </c>
      <c r="G651" s="25" t="s">
        <v>73</v>
      </c>
      <c r="H651" t="s">
        <v>22</v>
      </c>
      <c r="I651">
        <v>3</v>
      </c>
      <c r="J651" s="2" t="s">
        <v>20</v>
      </c>
      <c r="K651" s="2" t="str">
        <f t="shared" si="52"/>
        <v/>
      </c>
      <c r="M651">
        <v>49.46</v>
      </c>
      <c r="N651">
        <v>49.46</v>
      </c>
      <c r="O651" s="2">
        <f>IF(ISNUMBER(N651),SUMIFS(N$1:$N651,A$1:$A651,A651,G$1:$G651,G651,D$1:$D651,D651),"")</f>
        <v>638.34</v>
      </c>
      <c r="Q651" s="5"/>
      <c r="W651" s="2" t="str">
        <f t="shared" si="53"/>
        <v/>
      </c>
      <c r="AD651">
        <v>16</v>
      </c>
      <c r="AE651" s="2">
        <f t="shared" si="54"/>
        <v>2.6000000000000002E-2</v>
      </c>
      <c r="AF651">
        <v>2.6000000000000002E-2</v>
      </c>
      <c r="AM651" s="2">
        <f t="shared" si="56"/>
        <v>1.286</v>
      </c>
      <c r="AN651" s="2">
        <f>IF(ISNUMBER(AM651),SUMIFS($AM$1:AM651,$A$1:A651,A651,$G$1:G651,G651,$D$1:D651,D651),"")</f>
        <v>17.975000000000001</v>
      </c>
      <c r="AO651">
        <f t="shared" si="55"/>
        <v>8</v>
      </c>
    </row>
    <row r="652" spans="1:41" x14ac:dyDescent="0.25">
      <c r="A652" s="4" t="s">
        <v>29</v>
      </c>
      <c r="B652" t="s">
        <v>30</v>
      </c>
      <c r="C652" s="3">
        <v>42081</v>
      </c>
      <c r="D652">
        <v>1</v>
      </c>
      <c r="E652" t="s">
        <v>55</v>
      </c>
      <c r="G652" s="25" t="s">
        <v>73</v>
      </c>
      <c r="H652" t="s">
        <v>22</v>
      </c>
      <c r="I652">
        <v>3</v>
      </c>
      <c r="J652" s="2" t="s">
        <v>20</v>
      </c>
      <c r="K652" s="2" t="str">
        <f t="shared" si="52"/>
        <v/>
      </c>
      <c r="M652">
        <v>148.07999999999998</v>
      </c>
      <c r="N652">
        <v>148.07999999999998</v>
      </c>
      <c r="O652" s="2">
        <f>IF(ISNUMBER(N652),SUMIFS(N$1:$N652,A$1:$A652,A652,G$1:$G652,G652,D$1:$D652,D652),"")</f>
        <v>764.29</v>
      </c>
      <c r="Q652" s="5"/>
      <c r="W652" s="2" t="str">
        <f t="shared" si="53"/>
        <v/>
      </c>
      <c r="AD652">
        <v>15.9</v>
      </c>
      <c r="AE652" s="2">
        <f t="shared" si="54"/>
        <v>2.5000000000000001E-2</v>
      </c>
      <c r="AF652">
        <v>2.5000000000000001E-2</v>
      </c>
      <c r="AM652" s="2">
        <f t="shared" si="56"/>
        <v>3.702</v>
      </c>
      <c r="AN652" s="2">
        <f>IF(ISNUMBER(AM652),SUMIFS($AM$1:AM652,$A$1:A652,A652,$G$1:G652,G652,$D$1:D652,D652),"")</f>
        <v>23.467999999999996</v>
      </c>
      <c r="AO652">
        <f t="shared" si="55"/>
        <v>8</v>
      </c>
    </row>
    <row r="653" spans="1:41" x14ac:dyDescent="0.25">
      <c r="A653" s="4" t="s">
        <v>35</v>
      </c>
      <c r="B653" t="s">
        <v>30</v>
      </c>
      <c r="C653" s="3">
        <v>42081</v>
      </c>
      <c r="D653">
        <v>1</v>
      </c>
      <c r="E653" t="s">
        <v>57</v>
      </c>
      <c r="G653" s="25" t="s">
        <v>73</v>
      </c>
      <c r="H653" t="s">
        <v>22</v>
      </c>
      <c r="I653">
        <v>3</v>
      </c>
      <c r="J653" s="2" t="s">
        <v>20</v>
      </c>
      <c r="K653" s="2" t="str">
        <f t="shared" si="52"/>
        <v/>
      </c>
      <c r="M653">
        <v>300.59000000000003</v>
      </c>
      <c r="N653">
        <v>300.59000000000003</v>
      </c>
      <c r="O653" s="2">
        <f>IF(ISNUMBER(N653),SUMIFS(N$1:$N653,A$1:$A653,A653,G$1:$G653,G653,D$1:$D653,D653),"")</f>
        <v>853.32</v>
      </c>
      <c r="Q653" s="5"/>
      <c r="W653" s="2" t="str">
        <f t="shared" si="53"/>
        <v/>
      </c>
      <c r="AD653">
        <v>12.4</v>
      </c>
      <c r="AE653" s="2">
        <f t="shared" si="54"/>
        <v>0.02</v>
      </c>
      <c r="AF653">
        <v>0.02</v>
      </c>
      <c r="AM653" s="2">
        <f t="shared" si="56"/>
        <v>6.0119999999999996</v>
      </c>
      <c r="AN653" s="2">
        <f>IF(ISNUMBER(AM653),SUMIFS($AM$1:AM653,$A$1:A653,A653,$G$1:G653,G653,$D$1:D653,D653),"")</f>
        <v>22.841999999999999</v>
      </c>
      <c r="AO653">
        <f t="shared" si="55"/>
        <v>8</v>
      </c>
    </row>
    <row r="654" spans="1:41" x14ac:dyDescent="0.25">
      <c r="A654" s="4" t="s">
        <v>32</v>
      </c>
      <c r="B654" t="s">
        <v>30</v>
      </c>
      <c r="C654" s="3">
        <v>42081</v>
      </c>
      <c r="D654">
        <v>1</v>
      </c>
      <c r="E654" t="s">
        <v>59</v>
      </c>
      <c r="G654" s="25" t="s">
        <v>73</v>
      </c>
      <c r="H654" t="s">
        <v>22</v>
      </c>
      <c r="I654">
        <v>3</v>
      </c>
      <c r="J654" s="2" t="s">
        <v>20</v>
      </c>
      <c r="K654" s="2" t="str">
        <f t="shared" si="52"/>
        <v/>
      </c>
      <c r="M654">
        <v>129.41</v>
      </c>
      <c r="N654">
        <v>129.41</v>
      </c>
      <c r="O654" s="2">
        <f>IF(ISNUMBER(N654),SUMIFS(N$1:$N654,A$1:$A654,A654,G$1:$G654,G654,D$1:$D654,D654),"")</f>
        <v>746.71</v>
      </c>
      <c r="Q654" s="5"/>
      <c r="W654" s="2" t="str">
        <f t="shared" si="53"/>
        <v/>
      </c>
      <c r="AD654">
        <v>16.399999999999999</v>
      </c>
      <c r="AE654" s="2">
        <f t="shared" si="54"/>
        <v>2.6000000000000002E-2</v>
      </c>
      <c r="AF654">
        <v>2.6000000000000002E-2</v>
      </c>
      <c r="AM654" s="2">
        <f t="shared" si="56"/>
        <v>3.3650000000000002</v>
      </c>
      <c r="AN654" s="2">
        <f>IF(ISNUMBER(AM654),SUMIFS($AM$1:AM654,$A$1:A654,A654,$G$1:G654,G654,$D$1:D654,D654),"")</f>
        <v>20.474000000000004</v>
      </c>
      <c r="AO654">
        <f t="shared" si="55"/>
        <v>8</v>
      </c>
    </row>
    <row r="655" spans="1:41" x14ac:dyDescent="0.25">
      <c r="A655" s="4" t="s">
        <v>31</v>
      </c>
      <c r="B655" t="s">
        <v>30</v>
      </c>
      <c r="C655" s="3">
        <v>42081</v>
      </c>
      <c r="D655">
        <v>1</v>
      </c>
      <c r="E655" t="s">
        <v>54</v>
      </c>
      <c r="G655" s="25" t="s">
        <v>73</v>
      </c>
      <c r="H655" t="s">
        <v>22</v>
      </c>
      <c r="I655">
        <v>3</v>
      </c>
      <c r="J655" s="2" t="s">
        <v>20</v>
      </c>
      <c r="K655" s="2" t="str">
        <f t="shared" si="52"/>
        <v/>
      </c>
      <c r="M655">
        <v>83.429999999999993</v>
      </c>
      <c r="N655">
        <v>83.429999999999993</v>
      </c>
      <c r="O655" s="2">
        <f>IF(ISNUMBER(N655),SUMIFS(N$1:$N655,A$1:$A655,A655,G$1:$G655,G655,D$1:$D655,D655),"")</f>
        <v>546.03</v>
      </c>
      <c r="Q655" s="5"/>
      <c r="W655" s="2" t="str">
        <f t="shared" si="53"/>
        <v/>
      </c>
      <c r="AD655">
        <v>14.2</v>
      </c>
      <c r="AE655" s="2">
        <f t="shared" si="54"/>
        <v>2.3E-2</v>
      </c>
      <c r="AF655">
        <v>2.3E-2</v>
      </c>
      <c r="AM655" s="2">
        <f t="shared" si="56"/>
        <v>1.919</v>
      </c>
      <c r="AN655" s="2">
        <f>IF(ISNUMBER(AM655),SUMIFS($AM$1:AM655,$A$1:A655,A655,$G$1:G655,G655,$D$1:D655,D655),"")</f>
        <v>15.911999999999999</v>
      </c>
      <c r="AO655">
        <f t="shared" si="55"/>
        <v>8</v>
      </c>
    </row>
    <row r="656" spans="1:41" x14ac:dyDescent="0.25">
      <c r="A656" s="4" t="s">
        <v>31</v>
      </c>
      <c r="B656" t="s">
        <v>30</v>
      </c>
      <c r="C656" s="3">
        <v>42081</v>
      </c>
      <c r="D656">
        <v>2</v>
      </c>
      <c r="E656" t="s">
        <v>54</v>
      </c>
      <c r="G656" s="25" t="s">
        <v>73</v>
      </c>
      <c r="H656" t="s">
        <v>22</v>
      </c>
      <c r="I656">
        <v>3</v>
      </c>
      <c r="J656" s="2" t="s">
        <v>20</v>
      </c>
      <c r="K656" s="2" t="str">
        <f t="shared" si="52"/>
        <v/>
      </c>
      <c r="M656">
        <v>45.739999999999995</v>
      </c>
      <c r="N656">
        <v>45.739999999999995</v>
      </c>
      <c r="O656" s="2">
        <f>IF(ISNUMBER(N656),SUMIFS(N$1:$N656,A$1:$A656,A656,G$1:$G656,G656,D$1:$D656,D656),"")</f>
        <v>549.22</v>
      </c>
      <c r="Q656" s="5"/>
      <c r="W656" s="2" t="str">
        <f t="shared" si="53"/>
        <v/>
      </c>
      <c r="AD656">
        <v>16.3</v>
      </c>
      <c r="AE656" s="2">
        <f t="shared" si="54"/>
        <v>2.6000000000000002E-2</v>
      </c>
      <c r="AF656">
        <v>2.6000000000000002E-2</v>
      </c>
      <c r="AM656" s="2">
        <f t="shared" si="56"/>
        <v>1.1890000000000001</v>
      </c>
      <c r="AN656" s="2">
        <f>IF(ISNUMBER(AM656),SUMIFS($AM$1:AM656,$A$1:A656,A656,$G$1:G656,G656,$D$1:D656,D656),"")</f>
        <v>13.907999999999999</v>
      </c>
      <c r="AO656">
        <f t="shared" si="55"/>
        <v>8</v>
      </c>
    </row>
    <row r="657" spans="1:41" x14ac:dyDescent="0.25">
      <c r="A657" s="4" t="s">
        <v>32</v>
      </c>
      <c r="B657" t="s">
        <v>30</v>
      </c>
      <c r="C657" s="3">
        <v>42081</v>
      </c>
      <c r="D657">
        <v>2</v>
      </c>
      <c r="E657" t="s">
        <v>59</v>
      </c>
      <c r="G657" s="25" t="s">
        <v>73</v>
      </c>
      <c r="H657" t="s">
        <v>22</v>
      </c>
      <c r="I657">
        <v>3</v>
      </c>
      <c r="J657" s="2" t="s">
        <v>20</v>
      </c>
      <c r="K657" s="2" t="str">
        <f t="shared" si="52"/>
        <v/>
      </c>
      <c r="M657">
        <v>75.400000000000006</v>
      </c>
      <c r="N657">
        <v>75.400000000000006</v>
      </c>
      <c r="O657" s="2">
        <f>IF(ISNUMBER(N657),SUMIFS(N$1:$N657,A$1:$A657,A657,G$1:$G657,G657,D$1:$D657,D657),"")</f>
        <v>549.16999999999996</v>
      </c>
      <c r="Q657" s="5"/>
      <c r="W657" s="2" t="str">
        <f t="shared" si="53"/>
        <v/>
      </c>
      <c r="AD657">
        <v>13.5</v>
      </c>
      <c r="AE657" s="2">
        <f t="shared" si="54"/>
        <v>2.2000000000000002E-2</v>
      </c>
      <c r="AF657">
        <v>2.2000000000000002E-2</v>
      </c>
      <c r="AM657" s="2">
        <f t="shared" si="56"/>
        <v>1.659</v>
      </c>
      <c r="AN657" s="2">
        <f>IF(ISNUMBER(AM657),SUMIFS($AM$1:AM657,$A$1:A657,A657,$G$1:G657,G657,$D$1:D657,D657),"")</f>
        <v>13.614000000000001</v>
      </c>
      <c r="AO657">
        <f t="shared" si="55"/>
        <v>8</v>
      </c>
    </row>
    <row r="658" spans="1:41" x14ac:dyDescent="0.25">
      <c r="A658" s="4" t="s">
        <v>34</v>
      </c>
      <c r="B658" t="s">
        <v>30</v>
      </c>
      <c r="C658" s="3">
        <v>42081</v>
      </c>
      <c r="D658">
        <v>2</v>
      </c>
      <c r="E658" t="s">
        <v>56</v>
      </c>
      <c r="G658" s="25" t="s">
        <v>73</v>
      </c>
      <c r="H658" t="s">
        <v>22</v>
      </c>
      <c r="I658">
        <v>3</v>
      </c>
      <c r="J658" s="2" t="s">
        <v>20</v>
      </c>
      <c r="K658" s="2" t="str">
        <f t="shared" si="52"/>
        <v/>
      </c>
      <c r="M658">
        <v>181.03</v>
      </c>
      <c r="N658">
        <v>181.03</v>
      </c>
      <c r="O658" s="2">
        <f>IF(ISNUMBER(N658),SUMIFS(N$1:$N658,A$1:$A658,A658,G$1:$G658,G658,D$1:$D658,D658),"")</f>
        <v>695.06999999999994</v>
      </c>
      <c r="Q658" s="5"/>
      <c r="W658" s="2" t="str">
        <f t="shared" si="53"/>
        <v/>
      </c>
      <c r="AD658">
        <v>15.4</v>
      </c>
      <c r="AE658" s="2">
        <f t="shared" si="54"/>
        <v>2.5000000000000001E-2</v>
      </c>
      <c r="AF658">
        <v>2.5000000000000001E-2</v>
      </c>
      <c r="AM658" s="2">
        <f t="shared" si="56"/>
        <v>4.5259999999999998</v>
      </c>
      <c r="AN658" s="2">
        <f>IF(ISNUMBER(AM658),SUMIFS($AM$1:AM658,$A$1:A658,A658,$G$1:G658,G658,$D$1:D658,D658),"")</f>
        <v>20.096</v>
      </c>
      <c r="AO658">
        <f t="shared" si="55"/>
        <v>8</v>
      </c>
    </row>
    <row r="659" spans="1:41" x14ac:dyDescent="0.25">
      <c r="A659" s="4" t="s">
        <v>29</v>
      </c>
      <c r="B659" t="s">
        <v>30</v>
      </c>
      <c r="C659" s="3">
        <v>42081</v>
      </c>
      <c r="D659">
        <v>2</v>
      </c>
      <c r="E659" t="s">
        <v>55</v>
      </c>
      <c r="G659" s="25" t="s">
        <v>73</v>
      </c>
      <c r="H659" t="s">
        <v>22</v>
      </c>
      <c r="I659">
        <v>3</v>
      </c>
      <c r="J659" s="2" t="s">
        <v>20</v>
      </c>
      <c r="K659" s="2" t="str">
        <f t="shared" si="52"/>
        <v/>
      </c>
      <c r="M659">
        <v>148.19</v>
      </c>
      <c r="N659">
        <v>148.19</v>
      </c>
      <c r="O659" s="2">
        <f>IF(ISNUMBER(N659),SUMIFS(N$1:$N659,A$1:$A659,A659,G$1:$G659,G659,D$1:$D659,D659),"")</f>
        <v>664.54</v>
      </c>
      <c r="Q659" s="5"/>
      <c r="W659" s="2" t="str">
        <f t="shared" si="53"/>
        <v/>
      </c>
      <c r="AD659">
        <v>15.5</v>
      </c>
      <c r="AE659" s="2">
        <f t="shared" si="54"/>
        <v>2.5000000000000001E-2</v>
      </c>
      <c r="AF659">
        <v>2.5000000000000001E-2</v>
      </c>
      <c r="AM659" s="2">
        <f t="shared" si="56"/>
        <v>3.7050000000000001</v>
      </c>
      <c r="AN659" s="2">
        <f>IF(ISNUMBER(AM659),SUMIFS($AM$1:AM659,$A$1:A659,A659,$G$1:G659,G659,$D$1:D659,D659),"")</f>
        <v>17.381999999999998</v>
      </c>
      <c r="AO659">
        <f t="shared" si="55"/>
        <v>8</v>
      </c>
    </row>
    <row r="660" spans="1:41" x14ac:dyDescent="0.25">
      <c r="A660" s="4" t="s">
        <v>35</v>
      </c>
      <c r="B660" t="s">
        <v>30</v>
      </c>
      <c r="C660" s="3">
        <v>42081</v>
      </c>
      <c r="D660">
        <v>2</v>
      </c>
      <c r="E660" t="s">
        <v>57</v>
      </c>
      <c r="G660" s="25" t="s">
        <v>73</v>
      </c>
      <c r="H660" t="s">
        <v>22</v>
      </c>
      <c r="I660">
        <v>3</v>
      </c>
      <c r="J660" s="2" t="s">
        <v>20</v>
      </c>
      <c r="K660" s="2" t="str">
        <f t="shared" si="52"/>
        <v/>
      </c>
      <c r="M660">
        <v>76.83</v>
      </c>
      <c r="N660">
        <v>76.83</v>
      </c>
      <c r="O660" s="2">
        <f>IF(ISNUMBER(N660),SUMIFS(N$1:$N660,A$1:$A660,A660,G$1:$G660,G660,D$1:$D660,D660),"")</f>
        <v>609.40000000000009</v>
      </c>
      <c r="Q660" s="5"/>
      <c r="W660" s="2" t="str">
        <f t="shared" si="53"/>
        <v/>
      </c>
      <c r="AD660">
        <v>17.899999999999999</v>
      </c>
      <c r="AE660" s="2">
        <f t="shared" si="54"/>
        <v>2.8999999999999998E-2</v>
      </c>
      <c r="AF660">
        <v>2.8999999999999998E-2</v>
      </c>
      <c r="AM660" s="2">
        <f t="shared" si="56"/>
        <v>2.2280000000000002</v>
      </c>
      <c r="AN660" s="2">
        <f>IF(ISNUMBER(AM660),SUMIFS($AM$1:AM660,$A$1:A660,A660,$G$1:G660,G660,$D$1:D660,D660),"")</f>
        <v>17.325000000000003</v>
      </c>
      <c r="AO660">
        <f t="shared" si="55"/>
        <v>8</v>
      </c>
    </row>
    <row r="661" spans="1:41" x14ac:dyDescent="0.25">
      <c r="A661" s="4" t="s">
        <v>33</v>
      </c>
      <c r="B661" t="s">
        <v>30</v>
      </c>
      <c r="C661" s="3">
        <v>42081</v>
      </c>
      <c r="D661">
        <v>2</v>
      </c>
      <c r="E661" t="s">
        <v>58</v>
      </c>
      <c r="G661" s="25" t="s">
        <v>73</v>
      </c>
      <c r="H661" t="s">
        <v>22</v>
      </c>
      <c r="I661">
        <v>3</v>
      </c>
      <c r="J661" s="2" t="s">
        <v>20</v>
      </c>
      <c r="K661" s="2" t="str">
        <f t="shared" si="52"/>
        <v/>
      </c>
      <c r="M661">
        <v>60.029999999999994</v>
      </c>
      <c r="N661">
        <v>60.029999999999994</v>
      </c>
      <c r="O661" s="2">
        <f>IF(ISNUMBER(N661),SUMIFS(N$1:$N661,A$1:$A661,A661,G$1:$G661,G661,D$1:$D661,D661),"")</f>
        <v>515.54999999999995</v>
      </c>
      <c r="Q661" s="5"/>
      <c r="W661" s="2" t="str">
        <f t="shared" si="53"/>
        <v/>
      </c>
      <c r="AD661">
        <v>17.399999999999999</v>
      </c>
      <c r="AE661" s="2">
        <f t="shared" si="54"/>
        <v>2.7999999999999997E-2</v>
      </c>
      <c r="AF661">
        <v>2.7999999999999997E-2</v>
      </c>
      <c r="AM661" s="2">
        <f t="shared" si="56"/>
        <v>1.681</v>
      </c>
      <c r="AN661" s="2">
        <f>IF(ISNUMBER(AM661),SUMIFS($AM$1:AM661,$A$1:A661,A661,$G$1:G661,G661,$D$1:D661,D661),"")</f>
        <v>14.902000000000001</v>
      </c>
      <c r="AO661">
        <f t="shared" si="55"/>
        <v>8</v>
      </c>
    </row>
    <row r="662" spans="1:41" x14ac:dyDescent="0.25">
      <c r="A662" s="4" t="s">
        <v>33</v>
      </c>
      <c r="B662" t="s">
        <v>30</v>
      </c>
      <c r="C662" s="3">
        <v>42081</v>
      </c>
      <c r="D662">
        <v>3</v>
      </c>
      <c r="E662" t="s">
        <v>58</v>
      </c>
      <c r="G662" s="25" t="s">
        <v>73</v>
      </c>
      <c r="H662" t="s">
        <v>22</v>
      </c>
      <c r="I662">
        <v>3</v>
      </c>
      <c r="J662" s="2" t="s">
        <v>20</v>
      </c>
      <c r="K662" s="2" t="str">
        <f t="shared" si="52"/>
        <v/>
      </c>
      <c r="M662">
        <v>55.02</v>
      </c>
      <c r="N662">
        <v>55.02</v>
      </c>
      <c r="O662" s="2">
        <f>IF(ISNUMBER(N662),SUMIFS(N$1:$N662,A$1:$A662,A662,G$1:$G662,G662,D$1:$D662,D662),"")</f>
        <v>526.82999999999993</v>
      </c>
      <c r="Q662" s="5"/>
      <c r="W662" s="2" t="str">
        <f t="shared" si="53"/>
        <v/>
      </c>
      <c r="AD662">
        <v>15.5</v>
      </c>
      <c r="AE662" s="2">
        <f t="shared" si="54"/>
        <v>2.5000000000000001E-2</v>
      </c>
      <c r="AF662">
        <v>2.5000000000000001E-2</v>
      </c>
      <c r="AM662" s="2">
        <f t="shared" si="56"/>
        <v>1.3759999999999999</v>
      </c>
      <c r="AN662" s="2">
        <f>IF(ISNUMBER(AM662),SUMIFS($AM$1:AM662,$A$1:A662,A662,$G$1:G662,G662,$D$1:D662,D662),"")</f>
        <v>13.504</v>
      </c>
      <c r="AO662">
        <f t="shared" si="55"/>
        <v>8</v>
      </c>
    </row>
    <row r="663" spans="1:41" x14ac:dyDescent="0.25">
      <c r="A663" s="4" t="s">
        <v>35</v>
      </c>
      <c r="B663" t="s">
        <v>30</v>
      </c>
      <c r="C663" s="3">
        <v>42081</v>
      </c>
      <c r="D663">
        <v>3</v>
      </c>
      <c r="E663" t="s">
        <v>57</v>
      </c>
      <c r="G663" s="25" t="s">
        <v>73</v>
      </c>
      <c r="H663" t="s">
        <v>22</v>
      </c>
      <c r="I663">
        <v>3</v>
      </c>
      <c r="J663" s="2" t="s">
        <v>20</v>
      </c>
      <c r="K663" s="2" t="str">
        <f t="shared" si="52"/>
        <v/>
      </c>
      <c r="M663">
        <v>92.960000000000008</v>
      </c>
      <c r="N663">
        <v>92.960000000000008</v>
      </c>
      <c r="O663" s="2">
        <f>IF(ISNUMBER(N663),SUMIFS(N$1:$N663,A$1:$A663,A663,G$1:$G663,G663,D$1:$D663,D663),"")</f>
        <v>541.66</v>
      </c>
      <c r="Q663" s="5"/>
      <c r="W663" s="2" t="str">
        <f t="shared" si="53"/>
        <v/>
      </c>
      <c r="AD663">
        <v>13.9</v>
      </c>
      <c r="AE663" s="2">
        <f t="shared" si="54"/>
        <v>2.2000000000000002E-2</v>
      </c>
      <c r="AF663">
        <v>2.2000000000000002E-2</v>
      </c>
      <c r="AM663" s="2">
        <f t="shared" si="56"/>
        <v>2.0449999999999999</v>
      </c>
      <c r="AN663" s="2">
        <f>IF(ISNUMBER(AM663),SUMIFS($AM$1:AM663,$A$1:A663,A663,$G$1:G663,G663,$D$1:D663,D663),"")</f>
        <v>14.801</v>
      </c>
      <c r="AO663">
        <f t="shared" si="55"/>
        <v>8</v>
      </c>
    </row>
    <row r="664" spans="1:41" x14ac:dyDescent="0.25">
      <c r="A664" s="4" t="s">
        <v>32</v>
      </c>
      <c r="B664" t="s">
        <v>30</v>
      </c>
      <c r="C664" s="3">
        <v>42081</v>
      </c>
      <c r="D664">
        <v>3</v>
      </c>
      <c r="E664" t="s">
        <v>59</v>
      </c>
      <c r="G664" s="25" t="s">
        <v>73</v>
      </c>
      <c r="H664" t="s">
        <v>22</v>
      </c>
      <c r="I664">
        <v>3</v>
      </c>
      <c r="J664" s="2" t="s">
        <v>20</v>
      </c>
      <c r="K664" s="2" t="str">
        <f t="shared" si="52"/>
        <v/>
      </c>
      <c r="M664">
        <v>47.63</v>
      </c>
      <c r="N664">
        <v>47.63</v>
      </c>
      <c r="O664" s="2">
        <f>IF(ISNUMBER(N664),SUMIFS(N$1:$N664,A$1:$A664,A664,G$1:$G664,G664,D$1:$D664,D664),"")</f>
        <v>443.46000000000004</v>
      </c>
      <c r="Q664" s="5"/>
      <c r="W664" s="2" t="str">
        <f t="shared" si="53"/>
        <v/>
      </c>
      <c r="AD664">
        <v>15.8</v>
      </c>
      <c r="AE664" s="2">
        <f t="shared" si="54"/>
        <v>2.5000000000000001E-2</v>
      </c>
      <c r="AF664">
        <v>2.5000000000000001E-2</v>
      </c>
      <c r="AM664" s="2">
        <f t="shared" si="56"/>
        <v>1.1910000000000001</v>
      </c>
      <c r="AN664" s="2">
        <f>IF(ISNUMBER(AM664),SUMIFS($AM$1:AM664,$A$1:A664,A664,$G$1:G664,G664,$D$1:D664,D664),"")</f>
        <v>11.206000000000001</v>
      </c>
      <c r="AO664">
        <f t="shared" si="55"/>
        <v>8</v>
      </c>
    </row>
    <row r="665" spans="1:41" x14ac:dyDescent="0.25">
      <c r="A665" s="4" t="s">
        <v>29</v>
      </c>
      <c r="B665" t="s">
        <v>30</v>
      </c>
      <c r="C665" s="3">
        <v>42081</v>
      </c>
      <c r="D665">
        <v>3</v>
      </c>
      <c r="E665" t="s">
        <v>55</v>
      </c>
      <c r="G665" s="25" t="s">
        <v>73</v>
      </c>
      <c r="H665" t="s">
        <v>22</v>
      </c>
      <c r="I665">
        <v>3</v>
      </c>
      <c r="J665" s="2" t="s">
        <v>20</v>
      </c>
      <c r="K665" s="2" t="str">
        <f t="shared" si="52"/>
        <v/>
      </c>
      <c r="M665">
        <v>56.739999999999995</v>
      </c>
      <c r="N665">
        <v>56.739999999999995</v>
      </c>
      <c r="O665" s="2">
        <f>IF(ISNUMBER(N665),SUMIFS(N$1:$N665,A$1:$A665,A665,G$1:$G665,G665,D$1:$D665,D665),"")</f>
        <v>567.26</v>
      </c>
      <c r="Q665" s="5"/>
      <c r="W665" s="2" t="str">
        <f t="shared" si="53"/>
        <v/>
      </c>
      <c r="AD665">
        <v>14</v>
      </c>
      <c r="AE665" s="2">
        <f t="shared" si="54"/>
        <v>2.2000000000000002E-2</v>
      </c>
      <c r="AF665">
        <v>2.2000000000000002E-2</v>
      </c>
      <c r="AM665" s="2">
        <f t="shared" si="56"/>
        <v>1.248</v>
      </c>
      <c r="AN665" s="2">
        <f>IF(ISNUMBER(AM665),SUMIFS($AM$1:AM665,$A$1:A665,A665,$G$1:G665,G665,$D$1:D665,D665),"")</f>
        <v>14.688000000000001</v>
      </c>
      <c r="AO665">
        <f t="shared" si="55"/>
        <v>8</v>
      </c>
    </row>
    <row r="666" spans="1:41" x14ac:dyDescent="0.25">
      <c r="A666" s="4" t="s">
        <v>34</v>
      </c>
      <c r="B666" t="s">
        <v>30</v>
      </c>
      <c r="C666" s="3">
        <v>42081</v>
      </c>
      <c r="D666">
        <v>3</v>
      </c>
      <c r="E666" t="s">
        <v>56</v>
      </c>
      <c r="G666" s="25" t="s">
        <v>73</v>
      </c>
      <c r="H666" t="s">
        <v>22</v>
      </c>
      <c r="I666">
        <v>3</v>
      </c>
      <c r="J666" s="2" t="s">
        <v>20</v>
      </c>
      <c r="K666" s="2" t="str">
        <f t="shared" ref="K666:K729" si="57">IF(ISNUMBER(L666),L666*10,"")</f>
        <v/>
      </c>
      <c r="M666">
        <v>532.21</v>
      </c>
      <c r="N666">
        <v>532.21</v>
      </c>
      <c r="O666" s="2">
        <f>IF(ISNUMBER(N666),SUMIFS(N$1:$N666,A$1:$A666,A666,G$1:$G666,G666,D$1:$D666,D666),"")</f>
        <v>1059.7800000000002</v>
      </c>
      <c r="Q666" s="5"/>
      <c r="W666" s="2" t="str">
        <f t="shared" ref="W666:W729" si="58">IF(ISNUMBER(X666),X666*10,"")</f>
        <v/>
      </c>
      <c r="AD666">
        <v>12.4</v>
      </c>
      <c r="AE666" s="2">
        <f t="shared" ref="AE666:AE729" si="59">IF(ISNUMBER(AF666),AF666,"")</f>
        <v>0.02</v>
      </c>
      <c r="AF666">
        <v>0.02</v>
      </c>
      <c r="AM666" s="2">
        <f t="shared" si="56"/>
        <v>10.644</v>
      </c>
      <c r="AN666" s="2">
        <f>IF(ISNUMBER(AM666),SUMIFS($AM$1:AM666,$A$1:A666,A666,$G$1:G666,G666,$D$1:D666,D666),"")</f>
        <v>27.676000000000002</v>
      </c>
      <c r="AO666">
        <f t="shared" si="55"/>
        <v>8</v>
      </c>
    </row>
    <row r="667" spans="1:41" x14ac:dyDescent="0.25">
      <c r="A667" s="4" t="s">
        <v>31</v>
      </c>
      <c r="B667" t="s">
        <v>30</v>
      </c>
      <c r="C667" s="3">
        <v>42081</v>
      </c>
      <c r="D667">
        <v>3</v>
      </c>
      <c r="E667" t="s">
        <v>54</v>
      </c>
      <c r="G667" s="25" t="s">
        <v>73</v>
      </c>
      <c r="H667" t="s">
        <v>22</v>
      </c>
      <c r="I667">
        <v>3</v>
      </c>
      <c r="J667" s="2" t="s">
        <v>20</v>
      </c>
      <c r="K667" s="2" t="str">
        <f t="shared" si="57"/>
        <v/>
      </c>
      <c r="M667">
        <v>154.69</v>
      </c>
      <c r="N667">
        <v>154.69</v>
      </c>
      <c r="O667" s="2">
        <f>IF(ISNUMBER(N667),SUMIFS(N$1:$N667,A$1:$A667,A667,G$1:$G667,G667,D$1:$D667,D667),"")</f>
        <v>422.38</v>
      </c>
      <c r="Q667" s="5"/>
      <c r="W667" s="2" t="str">
        <f t="shared" si="58"/>
        <v/>
      </c>
      <c r="AD667">
        <v>11.3</v>
      </c>
      <c r="AE667" s="2">
        <f t="shared" si="59"/>
        <v>1.8000000000000002E-2</v>
      </c>
      <c r="AF667">
        <v>1.8000000000000002E-2</v>
      </c>
      <c r="AM667" s="2">
        <f t="shared" si="56"/>
        <v>2.7839999999999998</v>
      </c>
      <c r="AN667" s="2">
        <f>IF(ISNUMBER(AM667),SUMIFS($AM$1:AM667,$A$1:A667,A667,$G$1:G667,G667,$D$1:D667,D667),"")</f>
        <v>8.8330000000000002</v>
      </c>
      <c r="AO667">
        <f t="shared" ref="AO667:AO730" si="60">COUNT(L667:AN667)</f>
        <v>8</v>
      </c>
    </row>
    <row r="668" spans="1:41" x14ac:dyDescent="0.25">
      <c r="A668" s="4" t="s">
        <v>34</v>
      </c>
      <c r="B668" t="s">
        <v>30</v>
      </c>
      <c r="C668" s="3">
        <v>42090</v>
      </c>
      <c r="D668">
        <v>1</v>
      </c>
      <c r="E668" t="s">
        <v>56</v>
      </c>
      <c r="G668" s="25" t="s">
        <v>73</v>
      </c>
      <c r="H668" t="s">
        <v>22</v>
      </c>
      <c r="I668">
        <v>3</v>
      </c>
      <c r="J668" s="2" t="s">
        <v>36</v>
      </c>
      <c r="K668" s="2">
        <f t="shared" si="57"/>
        <v>1113</v>
      </c>
      <c r="L668">
        <v>111.3</v>
      </c>
      <c r="O668" s="2" t="str">
        <f>IF(ISNUMBER(N668),SUMIFS(N$1:$N668,A$1:$A668,A668,G$1:$G668,G668,D$1:$D668,D668),"")</f>
        <v/>
      </c>
      <c r="Q668" s="5"/>
      <c r="W668" s="2" t="str">
        <f t="shared" si="58"/>
        <v/>
      </c>
      <c r="AD668">
        <v>28</v>
      </c>
      <c r="AE668" s="2">
        <f t="shared" si="59"/>
        <v>4.4999999999999998E-2</v>
      </c>
      <c r="AF668">
        <v>4.4999999999999998E-2</v>
      </c>
      <c r="AM668" s="2" t="str">
        <f t="shared" si="56"/>
        <v/>
      </c>
      <c r="AN668" s="2" t="str">
        <f>IF(ISNUMBER(AM668),SUMIFS($AM$1:AM668,$A$1:A668,A668,$G$1:G668,G668,$D$1:D668,D668),"")</f>
        <v/>
      </c>
      <c r="AO668">
        <f t="shared" si="60"/>
        <v>4</v>
      </c>
    </row>
    <row r="669" spans="1:41" x14ac:dyDescent="0.25">
      <c r="A669" s="4" t="s">
        <v>33</v>
      </c>
      <c r="B669" t="s">
        <v>30</v>
      </c>
      <c r="C669" s="3">
        <v>42090</v>
      </c>
      <c r="D669">
        <v>1</v>
      </c>
      <c r="E669" t="s">
        <v>58</v>
      </c>
      <c r="G669" s="25" t="s">
        <v>73</v>
      </c>
      <c r="H669" t="s">
        <v>22</v>
      </c>
      <c r="I669">
        <v>3</v>
      </c>
      <c r="J669" s="2" t="s">
        <v>36</v>
      </c>
      <c r="K669" s="2">
        <f t="shared" si="57"/>
        <v>962.6</v>
      </c>
      <c r="L669">
        <v>96.26</v>
      </c>
      <c r="O669" s="2" t="str">
        <f>IF(ISNUMBER(N669),SUMIFS(N$1:$N669,A$1:$A669,A669,G$1:$G669,G669,D$1:$D669,D669),"")</f>
        <v/>
      </c>
      <c r="Q669" s="5"/>
      <c r="W669" s="2" t="str">
        <f t="shared" si="58"/>
        <v/>
      </c>
      <c r="AD669">
        <v>22.7</v>
      </c>
      <c r="AE669" s="2">
        <f t="shared" si="59"/>
        <v>3.6000000000000004E-2</v>
      </c>
      <c r="AF669">
        <v>3.6000000000000004E-2</v>
      </c>
      <c r="AM669" s="2" t="str">
        <f t="shared" si="56"/>
        <v/>
      </c>
      <c r="AN669" s="2" t="str">
        <f>IF(ISNUMBER(AM669),SUMIFS($AM$1:AM669,$A$1:A669,A669,$G$1:G669,G669,$D$1:D669,D669),"")</f>
        <v/>
      </c>
      <c r="AO669">
        <f t="shared" si="60"/>
        <v>4</v>
      </c>
    </row>
    <row r="670" spans="1:41" x14ac:dyDescent="0.25">
      <c r="A670" s="4" t="s">
        <v>29</v>
      </c>
      <c r="B670" t="s">
        <v>30</v>
      </c>
      <c r="C670" s="3">
        <v>42090</v>
      </c>
      <c r="D670">
        <v>1</v>
      </c>
      <c r="E670" t="s">
        <v>55</v>
      </c>
      <c r="G670" s="25" t="s">
        <v>73</v>
      </c>
      <c r="H670" t="s">
        <v>22</v>
      </c>
      <c r="I670">
        <v>3</v>
      </c>
      <c r="J670" s="2" t="s">
        <v>36</v>
      </c>
      <c r="K670" s="2">
        <f t="shared" si="57"/>
        <v>1037.8</v>
      </c>
      <c r="L670">
        <v>103.78</v>
      </c>
      <c r="O670" s="2" t="str">
        <f>IF(ISNUMBER(N670),SUMIFS(N$1:$N670,A$1:$A670,A670,G$1:$G670,G670,D$1:$D670,D670),"")</f>
        <v/>
      </c>
      <c r="Q670" s="5"/>
      <c r="W670" s="2" t="str">
        <f t="shared" si="58"/>
        <v/>
      </c>
      <c r="AD670">
        <v>20.9</v>
      </c>
      <c r="AE670" s="2">
        <f t="shared" si="59"/>
        <v>3.3000000000000002E-2</v>
      </c>
      <c r="AF670">
        <v>3.3000000000000002E-2</v>
      </c>
      <c r="AM670" s="2" t="str">
        <f t="shared" si="56"/>
        <v/>
      </c>
      <c r="AN670" s="2" t="str">
        <f>IF(ISNUMBER(AM670),SUMIFS($AM$1:AM670,$A$1:A670,A670,$G$1:G670,G670,$D$1:D670,D670),"")</f>
        <v/>
      </c>
      <c r="AO670">
        <f t="shared" si="60"/>
        <v>4</v>
      </c>
    </row>
    <row r="671" spans="1:41" x14ac:dyDescent="0.25">
      <c r="A671" s="4" t="s">
        <v>35</v>
      </c>
      <c r="B671" t="s">
        <v>30</v>
      </c>
      <c r="C671" s="3">
        <v>42090</v>
      </c>
      <c r="D671">
        <v>1</v>
      </c>
      <c r="E671" t="s">
        <v>57</v>
      </c>
      <c r="G671" s="25" t="s">
        <v>73</v>
      </c>
      <c r="H671" t="s">
        <v>22</v>
      </c>
      <c r="I671">
        <v>3</v>
      </c>
      <c r="J671" s="2" t="s">
        <v>36</v>
      </c>
      <c r="K671" s="2">
        <f t="shared" si="57"/>
        <v>1037.8</v>
      </c>
      <c r="L671">
        <v>103.78</v>
      </c>
      <c r="O671" s="2" t="str">
        <f>IF(ISNUMBER(N671),SUMIFS(N$1:$N671,A$1:$A671,A671,G$1:$G671,G671,D$1:$D671,D671),"")</f>
        <v/>
      </c>
      <c r="Q671" s="5"/>
      <c r="W671" s="2" t="str">
        <f t="shared" si="58"/>
        <v/>
      </c>
      <c r="AD671">
        <v>21.6</v>
      </c>
      <c r="AE671" s="2">
        <f t="shared" si="59"/>
        <v>3.5000000000000003E-2</v>
      </c>
      <c r="AF671">
        <v>3.5000000000000003E-2</v>
      </c>
      <c r="AM671" s="2" t="str">
        <f t="shared" si="56"/>
        <v/>
      </c>
      <c r="AN671" s="2" t="str">
        <f>IF(ISNUMBER(AM671),SUMIFS($AM$1:AM671,$A$1:A671,A671,$G$1:G671,G671,$D$1:D671,D671),"")</f>
        <v/>
      </c>
      <c r="AO671">
        <f t="shared" si="60"/>
        <v>4</v>
      </c>
    </row>
    <row r="672" spans="1:41" x14ac:dyDescent="0.25">
      <c r="A672" s="4" t="s">
        <v>32</v>
      </c>
      <c r="B672" t="s">
        <v>30</v>
      </c>
      <c r="C672" s="3">
        <v>42090</v>
      </c>
      <c r="D672">
        <v>1</v>
      </c>
      <c r="E672" t="s">
        <v>59</v>
      </c>
      <c r="G672" s="25" t="s">
        <v>73</v>
      </c>
      <c r="H672" t="s">
        <v>22</v>
      </c>
      <c r="I672">
        <v>3</v>
      </c>
      <c r="J672" s="2" t="s">
        <v>36</v>
      </c>
      <c r="K672" s="2">
        <f t="shared" si="57"/>
        <v>1037.8</v>
      </c>
      <c r="L672">
        <v>103.78</v>
      </c>
      <c r="O672" s="2" t="str">
        <f>IF(ISNUMBER(N672),SUMIFS(N$1:$N672,A$1:$A672,A672,G$1:$G672,G672,D$1:$D672,D672),"")</f>
        <v/>
      </c>
      <c r="Q672" s="5"/>
      <c r="W672" s="2" t="str">
        <f t="shared" si="58"/>
        <v/>
      </c>
      <c r="AD672">
        <v>23.6</v>
      </c>
      <c r="AE672" s="2">
        <f t="shared" si="59"/>
        <v>3.7999999999999999E-2</v>
      </c>
      <c r="AF672">
        <v>3.7999999999999999E-2</v>
      </c>
      <c r="AM672" s="2" t="str">
        <f t="shared" si="56"/>
        <v/>
      </c>
      <c r="AN672" s="2" t="str">
        <f>IF(ISNUMBER(AM672),SUMIFS($AM$1:AM672,$A$1:A672,A672,$G$1:G672,G672,$D$1:D672,D672),"")</f>
        <v/>
      </c>
      <c r="AO672">
        <f t="shared" si="60"/>
        <v>4</v>
      </c>
    </row>
    <row r="673" spans="1:41" x14ac:dyDescent="0.25">
      <c r="A673" s="4" t="s">
        <v>31</v>
      </c>
      <c r="B673" t="s">
        <v>30</v>
      </c>
      <c r="C673" s="3">
        <v>42090</v>
      </c>
      <c r="D673">
        <v>1</v>
      </c>
      <c r="E673" t="s">
        <v>54</v>
      </c>
      <c r="G673" s="25" t="s">
        <v>73</v>
      </c>
      <c r="H673" t="s">
        <v>22</v>
      </c>
      <c r="I673">
        <v>3</v>
      </c>
      <c r="J673" s="2" t="s">
        <v>36</v>
      </c>
      <c r="K673" s="2">
        <f t="shared" si="57"/>
        <v>925</v>
      </c>
      <c r="L673">
        <v>92.5</v>
      </c>
      <c r="O673" s="2" t="str">
        <f>IF(ISNUMBER(N673),SUMIFS(N$1:$N673,A$1:$A673,A673,G$1:$G673,G673,D$1:$D673,D673),"")</f>
        <v/>
      </c>
      <c r="Q673" s="5"/>
      <c r="W673" s="2" t="str">
        <f t="shared" si="58"/>
        <v/>
      </c>
      <c r="AD673">
        <v>20.5</v>
      </c>
      <c r="AE673" s="2">
        <f t="shared" si="59"/>
        <v>3.3000000000000002E-2</v>
      </c>
      <c r="AF673">
        <v>3.3000000000000002E-2</v>
      </c>
      <c r="AM673" s="2" t="str">
        <f t="shared" si="56"/>
        <v/>
      </c>
      <c r="AN673" s="2" t="str">
        <f>IF(ISNUMBER(AM673),SUMIFS($AM$1:AM673,$A$1:A673,A673,$G$1:G673,G673,$D$1:D673,D673),"")</f>
        <v/>
      </c>
      <c r="AO673">
        <f t="shared" si="60"/>
        <v>4</v>
      </c>
    </row>
    <row r="674" spans="1:41" x14ac:dyDescent="0.25">
      <c r="A674" s="4" t="s">
        <v>31</v>
      </c>
      <c r="B674" t="s">
        <v>30</v>
      </c>
      <c r="C674" s="3">
        <v>42090</v>
      </c>
      <c r="D674">
        <v>2</v>
      </c>
      <c r="E674" t="s">
        <v>54</v>
      </c>
      <c r="G674" s="25" t="s">
        <v>73</v>
      </c>
      <c r="H674" t="s">
        <v>22</v>
      </c>
      <c r="I674">
        <v>3</v>
      </c>
      <c r="J674" s="2" t="s">
        <v>36</v>
      </c>
      <c r="K674" s="2">
        <f t="shared" si="57"/>
        <v>962.6</v>
      </c>
      <c r="L674">
        <v>96.26</v>
      </c>
      <c r="O674" s="2" t="str">
        <f>IF(ISNUMBER(N674),SUMIFS(N$1:$N674,A$1:$A674,A674,G$1:$G674,G674,D$1:$D674,D674),"")</f>
        <v/>
      </c>
      <c r="Q674" s="5"/>
      <c r="W674" s="2" t="str">
        <f t="shared" si="58"/>
        <v/>
      </c>
      <c r="AD674">
        <v>19.5</v>
      </c>
      <c r="AE674" s="2">
        <f t="shared" si="59"/>
        <v>3.1E-2</v>
      </c>
      <c r="AF674">
        <v>3.1E-2</v>
      </c>
      <c r="AM674" s="2" t="str">
        <f t="shared" si="56"/>
        <v/>
      </c>
      <c r="AN674" s="2" t="str">
        <f>IF(ISNUMBER(AM674),SUMIFS($AM$1:AM674,$A$1:A674,A674,$G$1:G674,G674,$D$1:D674,D674),"")</f>
        <v/>
      </c>
      <c r="AO674">
        <f t="shared" si="60"/>
        <v>4</v>
      </c>
    </row>
    <row r="675" spans="1:41" x14ac:dyDescent="0.25">
      <c r="A675" s="4" t="s">
        <v>32</v>
      </c>
      <c r="B675" t="s">
        <v>30</v>
      </c>
      <c r="C675" s="3">
        <v>42090</v>
      </c>
      <c r="D675">
        <v>2</v>
      </c>
      <c r="E675" t="s">
        <v>59</v>
      </c>
      <c r="G675" s="25" t="s">
        <v>73</v>
      </c>
      <c r="H675" t="s">
        <v>22</v>
      </c>
      <c r="I675">
        <v>3</v>
      </c>
      <c r="J675" s="2" t="s">
        <v>36</v>
      </c>
      <c r="K675" s="2">
        <f t="shared" si="57"/>
        <v>1019</v>
      </c>
      <c r="L675">
        <v>101.9</v>
      </c>
      <c r="O675" s="2" t="str">
        <f>IF(ISNUMBER(N675),SUMIFS(N$1:$N675,A$1:$A675,A675,G$1:$G675,G675,D$1:$D675,D675),"")</f>
        <v/>
      </c>
      <c r="Q675" s="5"/>
      <c r="W675" s="2" t="str">
        <f t="shared" si="58"/>
        <v/>
      </c>
      <c r="AD675">
        <v>23.8</v>
      </c>
      <c r="AE675" s="2">
        <f t="shared" si="59"/>
        <v>3.7999999999999999E-2</v>
      </c>
      <c r="AF675">
        <v>3.7999999999999999E-2</v>
      </c>
      <c r="AM675" s="2" t="str">
        <f t="shared" si="56"/>
        <v/>
      </c>
      <c r="AN675" s="2" t="str">
        <f>IF(ISNUMBER(AM675),SUMIFS($AM$1:AM675,$A$1:A675,A675,$G$1:G675,G675,$D$1:D675,D675),"")</f>
        <v/>
      </c>
      <c r="AO675">
        <f t="shared" si="60"/>
        <v>4</v>
      </c>
    </row>
    <row r="676" spans="1:41" x14ac:dyDescent="0.25">
      <c r="A676" s="4" t="s">
        <v>34</v>
      </c>
      <c r="B676" t="s">
        <v>30</v>
      </c>
      <c r="C676" s="3">
        <v>42090</v>
      </c>
      <c r="D676">
        <v>2</v>
      </c>
      <c r="E676" t="s">
        <v>56</v>
      </c>
      <c r="G676" s="25" t="s">
        <v>73</v>
      </c>
      <c r="H676" t="s">
        <v>22</v>
      </c>
      <c r="I676">
        <v>3</v>
      </c>
      <c r="J676" s="2" t="s">
        <v>36</v>
      </c>
      <c r="K676" s="2">
        <f t="shared" si="57"/>
        <v>1094.2</v>
      </c>
      <c r="L676">
        <v>109.42</v>
      </c>
      <c r="O676" s="2" t="str">
        <f>IF(ISNUMBER(N676),SUMIFS(N$1:$N676,A$1:$A676,A676,G$1:$G676,G676,D$1:$D676,D676),"")</f>
        <v/>
      </c>
      <c r="Q676" s="5"/>
      <c r="W676" s="2" t="str">
        <f t="shared" si="58"/>
        <v/>
      </c>
      <c r="AD676">
        <v>21.3</v>
      </c>
      <c r="AE676" s="2">
        <f t="shared" si="59"/>
        <v>3.4000000000000002E-2</v>
      </c>
      <c r="AF676">
        <v>3.4000000000000002E-2</v>
      </c>
      <c r="AM676" s="2" t="str">
        <f t="shared" si="56"/>
        <v/>
      </c>
      <c r="AN676" s="2" t="str">
        <f>IF(ISNUMBER(AM676),SUMIFS($AM$1:AM676,$A$1:A676,A676,$G$1:G676,G676,$D$1:D676,D676),"")</f>
        <v/>
      </c>
      <c r="AO676">
        <f t="shared" si="60"/>
        <v>4</v>
      </c>
    </row>
    <row r="677" spans="1:41" x14ac:dyDescent="0.25">
      <c r="A677" s="4" t="s">
        <v>29</v>
      </c>
      <c r="B677" t="s">
        <v>30</v>
      </c>
      <c r="C677" s="3">
        <v>42090</v>
      </c>
      <c r="D677">
        <v>2</v>
      </c>
      <c r="E677" t="s">
        <v>55</v>
      </c>
      <c r="G677" s="25" t="s">
        <v>73</v>
      </c>
      <c r="H677" t="s">
        <v>22</v>
      </c>
      <c r="I677">
        <v>3</v>
      </c>
      <c r="J677" s="2" t="s">
        <v>36</v>
      </c>
      <c r="K677" s="2">
        <f t="shared" si="57"/>
        <v>1056.5999999999999</v>
      </c>
      <c r="L677">
        <v>105.66</v>
      </c>
      <c r="O677" s="2" t="str">
        <f>IF(ISNUMBER(N677),SUMIFS(N$1:$N677,A$1:$A677,A677,G$1:$G677,G677,D$1:$D677,D677),"")</f>
        <v/>
      </c>
      <c r="Q677" s="5"/>
      <c r="W677" s="2" t="str">
        <f t="shared" si="58"/>
        <v/>
      </c>
      <c r="AD677">
        <v>19.5</v>
      </c>
      <c r="AE677" s="2">
        <f t="shared" si="59"/>
        <v>3.1E-2</v>
      </c>
      <c r="AF677">
        <v>3.1E-2</v>
      </c>
      <c r="AM677" s="2" t="str">
        <f t="shared" si="56"/>
        <v/>
      </c>
      <c r="AN677" s="2" t="str">
        <f>IF(ISNUMBER(AM677),SUMIFS($AM$1:AM677,$A$1:A677,A677,$G$1:G677,G677,$D$1:D677,D677),"")</f>
        <v/>
      </c>
      <c r="AO677">
        <f t="shared" si="60"/>
        <v>4</v>
      </c>
    </row>
    <row r="678" spans="1:41" x14ac:dyDescent="0.25">
      <c r="A678" s="4" t="s">
        <v>35</v>
      </c>
      <c r="B678" t="s">
        <v>30</v>
      </c>
      <c r="C678" s="3">
        <v>42090</v>
      </c>
      <c r="D678">
        <v>2</v>
      </c>
      <c r="E678" t="s">
        <v>57</v>
      </c>
      <c r="G678" s="25" t="s">
        <v>73</v>
      </c>
      <c r="H678" t="s">
        <v>22</v>
      </c>
      <c r="I678">
        <v>3</v>
      </c>
      <c r="J678" s="2" t="s">
        <v>36</v>
      </c>
      <c r="K678" s="2">
        <f t="shared" si="57"/>
        <v>1019</v>
      </c>
      <c r="L678">
        <v>101.9</v>
      </c>
      <c r="O678" s="2" t="str">
        <f>IF(ISNUMBER(N678),SUMIFS(N$1:$N678,A$1:$A678,A678,G$1:$G678,G678,D$1:$D678,D678),"")</f>
        <v/>
      </c>
      <c r="Q678" s="5"/>
      <c r="W678" s="2" t="str">
        <f t="shared" si="58"/>
        <v/>
      </c>
      <c r="AD678">
        <v>21.2</v>
      </c>
      <c r="AE678" s="2">
        <f t="shared" si="59"/>
        <v>3.4000000000000002E-2</v>
      </c>
      <c r="AF678">
        <v>3.4000000000000002E-2</v>
      </c>
      <c r="AM678" s="2" t="str">
        <f t="shared" si="56"/>
        <v/>
      </c>
      <c r="AN678" s="2" t="str">
        <f>IF(ISNUMBER(AM678),SUMIFS($AM$1:AM678,$A$1:A678,A678,$G$1:G678,G678,$D$1:D678,D678),"")</f>
        <v/>
      </c>
      <c r="AO678">
        <f t="shared" si="60"/>
        <v>4</v>
      </c>
    </row>
    <row r="679" spans="1:41" x14ac:dyDescent="0.25">
      <c r="A679" s="4" t="s">
        <v>33</v>
      </c>
      <c r="B679" t="s">
        <v>30</v>
      </c>
      <c r="C679" s="3">
        <v>42090</v>
      </c>
      <c r="D679">
        <v>2</v>
      </c>
      <c r="E679" t="s">
        <v>58</v>
      </c>
      <c r="G679" s="25" t="s">
        <v>73</v>
      </c>
      <c r="H679" t="s">
        <v>22</v>
      </c>
      <c r="I679">
        <v>3</v>
      </c>
      <c r="J679" s="2" t="s">
        <v>36</v>
      </c>
      <c r="K679" s="2">
        <f t="shared" si="57"/>
        <v>962.6</v>
      </c>
      <c r="L679">
        <v>96.26</v>
      </c>
      <c r="O679" s="2" t="str">
        <f>IF(ISNUMBER(N679),SUMIFS(N$1:$N679,A$1:$A679,A679,G$1:$G679,G679,D$1:$D679,D679),"")</f>
        <v/>
      </c>
      <c r="Q679" s="5"/>
      <c r="W679" s="2" t="str">
        <f t="shared" si="58"/>
        <v/>
      </c>
      <c r="AD679">
        <v>23.2</v>
      </c>
      <c r="AE679" s="2">
        <f t="shared" si="59"/>
        <v>3.7000000000000005E-2</v>
      </c>
      <c r="AF679">
        <v>3.7000000000000005E-2</v>
      </c>
      <c r="AM679" s="2" t="str">
        <f t="shared" si="56"/>
        <v/>
      </c>
      <c r="AN679" s="2" t="str">
        <f>IF(ISNUMBER(AM679),SUMIFS($AM$1:AM679,$A$1:A679,A679,$G$1:G679,G679,$D$1:D679,D679),"")</f>
        <v/>
      </c>
      <c r="AO679">
        <f t="shared" si="60"/>
        <v>4</v>
      </c>
    </row>
    <row r="680" spans="1:41" x14ac:dyDescent="0.25">
      <c r="A680" s="4" t="s">
        <v>33</v>
      </c>
      <c r="B680" t="s">
        <v>30</v>
      </c>
      <c r="C680" s="3">
        <v>42090</v>
      </c>
      <c r="D680">
        <v>3</v>
      </c>
      <c r="E680" t="s">
        <v>58</v>
      </c>
      <c r="G680" s="25" t="s">
        <v>73</v>
      </c>
      <c r="H680" t="s">
        <v>22</v>
      </c>
      <c r="I680">
        <v>3</v>
      </c>
      <c r="J680" s="2" t="s">
        <v>36</v>
      </c>
      <c r="K680" s="2">
        <f t="shared" si="57"/>
        <v>1037.8</v>
      </c>
      <c r="L680">
        <v>103.78</v>
      </c>
      <c r="O680" s="2" t="str">
        <f>IF(ISNUMBER(N680),SUMIFS(N$1:$N680,A$1:$A680,A680,G$1:$G680,G680,D$1:$D680,D680),"")</f>
        <v/>
      </c>
      <c r="Q680" s="5"/>
      <c r="W680" s="2" t="str">
        <f t="shared" si="58"/>
        <v/>
      </c>
      <c r="AD680">
        <v>18.7</v>
      </c>
      <c r="AE680" s="2">
        <f t="shared" si="59"/>
        <v>0.03</v>
      </c>
      <c r="AF680">
        <v>0.03</v>
      </c>
      <c r="AM680" s="2" t="str">
        <f t="shared" si="56"/>
        <v/>
      </c>
      <c r="AN680" s="2" t="str">
        <f>IF(ISNUMBER(AM680),SUMIFS($AM$1:AM680,$A$1:A680,A680,$G$1:G680,G680,$D$1:D680,D680),"")</f>
        <v/>
      </c>
      <c r="AO680">
        <f t="shared" si="60"/>
        <v>4</v>
      </c>
    </row>
    <row r="681" spans="1:41" x14ac:dyDescent="0.25">
      <c r="A681" s="4" t="s">
        <v>35</v>
      </c>
      <c r="B681" t="s">
        <v>30</v>
      </c>
      <c r="C681" s="3">
        <v>42090</v>
      </c>
      <c r="D681">
        <v>3</v>
      </c>
      <c r="E681" t="s">
        <v>57</v>
      </c>
      <c r="G681" s="25" t="s">
        <v>73</v>
      </c>
      <c r="H681" t="s">
        <v>22</v>
      </c>
      <c r="I681">
        <v>3</v>
      </c>
      <c r="J681" s="2" t="s">
        <v>36</v>
      </c>
      <c r="K681" s="2">
        <f t="shared" si="57"/>
        <v>1131.8</v>
      </c>
      <c r="L681">
        <v>113.17999999999999</v>
      </c>
      <c r="O681" s="2" t="str">
        <f>IF(ISNUMBER(N681),SUMIFS(N$1:$N681,A$1:$A681,A681,G$1:$G681,G681,D$1:$D681,D681),"")</f>
        <v/>
      </c>
      <c r="Q681" s="5"/>
      <c r="W681" s="2" t="str">
        <f t="shared" si="58"/>
        <v/>
      </c>
      <c r="AD681">
        <v>25.5</v>
      </c>
      <c r="AE681" s="2">
        <f t="shared" si="59"/>
        <v>4.0999999999999995E-2</v>
      </c>
      <c r="AF681">
        <v>4.0999999999999995E-2</v>
      </c>
      <c r="AM681" s="2" t="str">
        <f t="shared" si="56"/>
        <v/>
      </c>
      <c r="AN681" s="2" t="str">
        <f>IF(ISNUMBER(AM681),SUMIFS($AM$1:AM681,$A$1:A681,A681,$G$1:G681,G681,$D$1:D681,D681),"")</f>
        <v/>
      </c>
      <c r="AO681">
        <f t="shared" si="60"/>
        <v>4</v>
      </c>
    </row>
    <row r="682" spans="1:41" x14ac:dyDescent="0.25">
      <c r="A682" s="4" t="s">
        <v>32</v>
      </c>
      <c r="B682" t="s">
        <v>30</v>
      </c>
      <c r="C682" s="3">
        <v>42090</v>
      </c>
      <c r="D682">
        <v>3</v>
      </c>
      <c r="E682" t="s">
        <v>59</v>
      </c>
      <c r="G682" s="25" t="s">
        <v>73</v>
      </c>
      <c r="H682" t="s">
        <v>22</v>
      </c>
      <c r="I682">
        <v>3</v>
      </c>
      <c r="J682" s="2" t="s">
        <v>36</v>
      </c>
      <c r="K682" s="2">
        <f t="shared" si="57"/>
        <v>1094.2</v>
      </c>
      <c r="L682">
        <v>109.42</v>
      </c>
      <c r="O682" s="2" t="str">
        <f>IF(ISNUMBER(N682),SUMIFS(N$1:$N682,A$1:$A682,A682,G$1:$G682,G682,D$1:$D682,D682),"")</f>
        <v/>
      </c>
      <c r="Q682" s="5"/>
      <c r="W682" s="2" t="str">
        <f t="shared" si="58"/>
        <v/>
      </c>
      <c r="AD682">
        <v>18.2</v>
      </c>
      <c r="AE682" s="2">
        <f t="shared" si="59"/>
        <v>2.8999999999999998E-2</v>
      </c>
      <c r="AF682">
        <v>2.8999999999999998E-2</v>
      </c>
      <c r="AM682" s="2" t="str">
        <f t="shared" si="56"/>
        <v/>
      </c>
      <c r="AN682" s="2" t="str">
        <f>IF(ISNUMBER(AM682),SUMIFS($AM$1:AM682,$A$1:A682,A682,$G$1:G682,G682,$D$1:D682,D682),"")</f>
        <v/>
      </c>
      <c r="AO682">
        <f t="shared" si="60"/>
        <v>4</v>
      </c>
    </row>
    <row r="683" spans="1:41" x14ac:dyDescent="0.25">
      <c r="A683" s="4" t="s">
        <v>29</v>
      </c>
      <c r="B683" t="s">
        <v>30</v>
      </c>
      <c r="C683" s="3">
        <v>42090</v>
      </c>
      <c r="D683">
        <v>3</v>
      </c>
      <c r="E683" t="s">
        <v>55</v>
      </c>
      <c r="G683" s="25" t="s">
        <v>73</v>
      </c>
      <c r="H683" t="s">
        <v>22</v>
      </c>
      <c r="I683">
        <v>3</v>
      </c>
      <c r="J683" s="2" t="s">
        <v>36</v>
      </c>
      <c r="K683" s="2">
        <f t="shared" si="57"/>
        <v>1113</v>
      </c>
      <c r="L683">
        <v>111.3</v>
      </c>
      <c r="O683" s="2" t="str">
        <f>IF(ISNUMBER(N683),SUMIFS(N$1:$N683,A$1:$A683,A683,G$1:$G683,G683,D$1:$D683,D683),"")</f>
        <v/>
      </c>
      <c r="Q683" s="5"/>
      <c r="W683" s="2" t="str">
        <f t="shared" si="58"/>
        <v/>
      </c>
      <c r="AD683">
        <v>14.5</v>
      </c>
      <c r="AE683" s="2">
        <f t="shared" si="59"/>
        <v>2.3E-2</v>
      </c>
      <c r="AF683">
        <v>2.3E-2</v>
      </c>
      <c r="AM683" s="2" t="str">
        <f t="shared" si="56"/>
        <v/>
      </c>
      <c r="AN683" s="2" t="str">
        <f>IF(ISNUMBER(AM683),SUMIFS($AM$1:AM683,$A$1:A683,A683,$G$1:G683,G683,$D$1:D683,D683),"")</f>
        <v/>
      </c>
      <c r="AO683">
        <f t="shared" si="60"/>
        <v>4</v>
      </c>
    </row>
    <row r="684" spans="1:41" x14ac:dyDescent="0.25">
      <c r="A684" s="4" t="s">
        <v>34</v>
      </c>
      <c r="B684" t="s">
        <v>30</v>
      </c>
      <c r="C684" s="3">
        <v>42090</v>
      </c>
      <c r="D684">
        <v>3</v>
      </c>
      <c r="E684" t="s">
        <v>56</v>
      </c>
      <c r="G684" s="25" t="s">
        <v>73</v>
      </c>
      <c r="H684" t="s">
        <v>22</v>
      </c>
      <c r="I684">
        <v>3</v>
      </c>
      <c r="J684" s="2" t="s">
        <v>36</v>
      </c>
      <c r="K684" s="2">
        <f t="shared" si="57"/>
        <v>1263.4000000000001</v>
      </c>
      <c r="L684">
        <v>126.34</v>
      </c>
      <c r="O684" s="2" t="str">
        <f>IF(ISNUMBER(N684),SUMIFS(N$1:$N684,A$1:$A684,A684,G$1:$G684,G684,D$1:$D684,D684),"")</f>
        <v/>
      </c>
      <c r="Q684" s="5"/>
      <c r="W684" s="2" t="str">
        <f t="shared" si="58"/>
        <v/>
      </c>
      <c r="AD684">
        <v>28.9</v>
      </c>
      <c r="AE684" s="2">
        <f t="shared" si="59"/>
        <v>4.5999999999999999E-2</v>
      </c>
      <c r="AF684">
        <v>4.5999999999999999E-2</v>
      </c>
      <c r="AM684" s="2" t="str">
        <f t="shared" si="56"/>
        <v/>
      </c>
      <c r="AN684" s="2" t="str">
        <f>IF(ISNUMBER(AM684),SUMIFS($AM$1:AM684,$A$1:A684,A684,$G$1:G684,G684,$D$1:D684,D684),"")</f>
        <v/>
      </c>
      <c r="AO684">
        <f t="shared" si="60"/>
        <v>4</v>
      </c>
    </row>
    <row r="685" spans="1:41" x14ac:dyDescent="0.25">
      <c r="A685" s="4" t="s">
        <v>31</v>
      </c>
      <c r="B685" t="s">
        <v>30</v>
      </c>
      <c r="C685" s="3">
        <v>42090</v>
      </c>
      <c r="D685">
        <v>3</v>
      </c>
      <c r="E685" t="s">
        <v>54</v>
      </c>
      <c r="G685" s="25" t="s">
        <v>73</v>
      </c>
      <c r="H685" t="s">
        <v>22</v>
      </c>
      <c r="I685">
        <v>3</v>
      </c>
      <c r="J685" s="2" t="s">
        <v>36</v>
      </c>
      <c r="K685" s="2">
        <f t="shared" si="57"/>
        <v>1225.8</v>
      </c>
      <c r="L685">
        <v>122.58</v>
      </c>
      <c r="O685" s="2" t="str">
        <f>IF(ISNUMBER(N685),SUMIFS(N$1:$N685,A$1:$A685,A685,G$1:$G685,G685,D$1:$D685,D685),"")</f>
        <v/>
      </c>
      <c r="Q685" s="5"/>
      <c r="W685" s="2" t="str">
        <f t="shared" si="58"/>
        <v/>
      </c>
      <c r="AD685">
        <v>16.3</v>
      </c>
      <c r="AE685" s="2">
        <f t="shared" si="59"/>
        <v>2.6000000000000002E-2</v>
      </c>
      <c r="AF685">
        <v>2.6000000000000002E-2</v>
      </c>
      <c r="AM685" s="2" t="str">
        <f t="shared" si="56"/>
        <v/>
      </c>
      <c r="AN685" s="2" t="str">
        <f>IF(ISNUMBER(AM685),SUMIFS($AM$1:AM685,$A$1:A685,A685,$G$1:G685,G685,$D$1:D685,D685),"")</f>
        <v/>
      </c>
      <c r="AO685">
        <f t="shared" si="60"/>
        <v>4</v>
      </c>
    </row>
    <row r="686" spans="1:41" x14ac:dyDescent="0.25">
      <c r="A686" s="4" t="s">
        <v>34</v>
      </c>
      <c r="B686" t="s">
        <v>30</v>
      </c>
      <c r="C686" s="3">
        <v>42095</v>
      </c>
      <c r="D686">
        <v>1</v>
      </c>
      <c r="E686" t="s">
        <v>56</v>
      </c>
      <c r="G686" s="25" t="s">
        <v>73</v>
      </c>
      <c r="H686" t="s">
        <v>22</v>
      </c>
      <c r="I686">
        <v>3</v>
      </c>
      <c r="J686" s="2" t="s">
        <v>37</v>
      </c>
      <c r="K686" s="2">
        <f t="shared" si="57"/>
        <v>1244.5999999999999</v>
      </c>
      <c r="L686">
        <v>124.46</v>
      </c>
      <c r="O686" s="2" t="str">
        <f>IF(ISNUMBER(N686),SUMIFS(N$1:$N686,A$1:$A686,A686,G$1:$G686,G686,D$1:$D686,D686),"")</f>
        <v/>
      </c>
      <c r="Q686" s="5"/>
      <c r="W686" s="2" t="str">
        <f t="shared" si="58"/>
        <v/>
      </c>
      <c r="AD686">
        <v>30.1</v>
      </c>
      <c r="AE686" s="2">
        <f t="shared" si="59"/>
        <v>4.8000000000000001E-2</v>
      </c>
      <c r="AF686">
        <v>4.8000000000000001E-2</v>
      </c>
      <c r="AM686" s="2" t="str">
        <f t="shared" si="56"/>
        <v/>
      </c>
      <c r="AN686" s="2" t="str">
        <f>IF(ISNUMBER(AM686),SUMIFS($AM$1:AM686,$A$1:A686,A686,$G$1:G686,G686,$D$1:D686,D686),"")</f>
        <v/>
      </c>
      <c r="AO686">
        <f t="shared" si="60"/>
        <v>4</v>
      </c>
    </row>
    <row r="687" spans="1:41" x14ac:dyDescent="0.25">
      <c r="A687" s="4" t="s">
        <v>33</v>
      </c>
      <c r="B687" t="s">
        <v>30</v>
      </c>
      <c r="C687" s="3">
        <v>42095</v>
      </c>
      <c r="D687">
        <v>1</v>
      </c>
      <c r="E687" t="s">
        <v>58</v>
      </c>
      <c r="G687" s="25" t="s">
        <v>73</v>
      </c>
      <c r="H687" t="s">
        <v>22</v>
      </c>
      <c r="I687">
        <v>3</v>
      </c>
      <c r="J687" s="2" t="s">
        <v>37</v>
      </c>
      <c r="K687" s="2">
        <f t="shared" si="57"/>
        <v>1037.8</v>
      </c>
      <c r="L687">
        <v>103.78</v>
      </c>
      <c r="O687" s="2" t="str">
        <f>IF(ISNUMBER(N687),SUMIFS(N$1:$N687,A$1:$A687,A687,G$1:$G687,G687,D$1:$D687,D687),"")</f>
        <v/>
      </c>
      <c r="Q687" s="5"/>
      <c r="W687" s="2" t="str">
        <f t="shared" si="58"/>
        <v/>
      </c>
      <c r="AD687">
        <v>20.9</v>
      </c>
      <c r="AE687" s="2">
        <f t="shared" si="59"/>
        <v>3.3000000000000002E-2</v>
      </c>
      <c r="AF687">
        <v>3.3000000000000002E-2</v>
      </c>
      <c r="AM687" s="2" t="str">
        <f t="shared" si="56"/>
        <v/>
      </c>
      <c r="AN687" s="2" t="str">
        <f>IF(ISNUMBER(AM687),SUMIFS($AM$1:AM687,$A$1:A687,A687,$G$1:G687,G687,$D$1:D687,D687),"")</f>
        <v/>
      </c>
      <c r="AO687">
        <f t="shared" si="60"/>
        <v>4</v>
      </c>
    </row>
    <row r="688" spans="1:41" x14ac:dyDescent="0.25">
      <c r="A688" s="4" t="s">
        <v>29</v>
      </c>
      <c r="B688" t="s">
        <v>30</v>
      </c>
      <c r="C688" s="3">
        <v>42095</v>
      </c>
      <c r="D688">
        <v>1</v>
      </c>
      <c r="E688" t="s">
        <v>55</v>
      </c>
      <c r="G688" s="25" t="s">
        <v>73</v>
      </c>
      <c r="H688" t="s">
        <v>22</v>
      </c>
      <c r="I688">
        <v>3</v>
      </c>
      <c r="J688" s="2" t="s">
        <v>37</v>
      </c>
      <c r="K688" s="2">
        <f t="shared" si="57"/>
        <v>1188.2</v>
      </c>
      <c r="L688">
        <v>118.82000000000001</v>
      </c>
      <c r="O688" s="2" t="str">
        <f>IF(ISNUMBER(N688),SUMIFS(N$1:$N688,A$1:$A688,A688,G$1:$G688,G688,D$1:$D688,D688),"")</f>
        <v/>
      </c>
      <c r="Q688" s="5"/>
      <c r="W688" s="2" t="str">
        <f t="shared" si="58"/>
        <v/>
      </c>
      <c r="AD688">
        <v>24.5</v>
      </c>
      <c r="AE688" s="2">
        <f t="shared" si="59"/>
        <v>3.9E-2</v>
      </c>
      <c r="AF688">
        <v>3.9E-2</v>
      </c>
      <c r="AM688" s="2" t="str">
        <f t="shared" si="56"/>
        <v/>
      </c>
      <c r="AN688" s="2" t="str">
        <f>IF(ISNUMBER(AM688),SUMIFS($AM$1:AM688,$A$1:A688,A688,$G$1:G688,G688,$D$1:D688,D688),"")</f>
        <v/>
      </c>
      <c r="AO688">
        <f t="shared" si="60"/>
        <v>4</v>
      </c>
    </row>
    <row r="689" spans="1:41" x14ac:dyDescent="0.25">
      <c r="A689" s="4" t="s">
        <v>35</v>
      </c>
      <c r="B689" t="s">
        <v>30</v>
      </c>
      <c r="C689" s="3">
        <v>42095</v>
      </c>
      <c r="D689">
        <v>1</v>
      </c>
      <c r="E689" t="s">
        <v>57</v>
      </c>
      <c r="G689" s="25" t="s">
        <v>73</v>
      </c>
      <c r="H689" t="s">
        <v>22</v>
      </c>
      <c r="I689">
        <v>3</v>
      </c>
      <c r="J689" s="2" t="s">
        <v>37</v>
      </c>
      <c r="K689" s="2">
        <f t="shared" si="57"/>
        <v>1301</v>
      </c>
      <c r="L689">
        <v>130.1</v>
      </c>
      <c r="O689" s="2" t="str">
        <f>IF(ISNUMBER(N689),SUMIFS(N$1:$N689,A$1:$A689,A689,G$1:$G689,G689,D$1:$D689,D689),"")</f>
        <v/>
      </c>
      <c r="Q689" s="5"/>
      <c r="W689" s="2" t="str">
        <f t="shared" si="58"/>
        <v/>
      </c>
      <c r="AD689">
        <v>29.4</v>
      </c>
      <c r="AE689" s="2">
        <f t="shared" si="59"/>
        <v>4.7E-2</v>
      </c>
      <c r="AF689">
        <v>4.7E-2</v>
      </c>
      <c r="AM689" s="2" t="str">
        <f t="shared" si="56"/>
        <v/>
      </c>
      <c r="AN689" s="2" t="str">
        <f>IF(ISNUMBER(AM689),SUMIFS($AM$1:AM689,$A$1:A689,A689,$G$1:G689,G689,$D$1:D689,D689),"")</f>
        <v/>
      </c>
      <c r="AO689">
        <f t="shared" si="60"/>
        <v>4</v>
      </c>
    </row>
    <row r="690" spans="1:41" x14ac:dyDescent="0.25">
      <c r="A690" s="4" t="s">
        <v>32</v>
      </c>
      <c r="B690" t="s">
        <v>30</v>
      </c>
      <c r="C690" s="3">
        <v>42095</v>
      </c>
      <c r="D690">
        <v>1</v>
      </c>
      <c r="E690" t="s">
        <v>59</v>
      </c>
      <c r="G690" s="25" t="s">
        <v>73</v>
      </c>
      <c r="H690" t="s">
        <v>22</v>
      </c>
      <c r="I690">
        <v>3</v>
      </c>
      <c r="J690" s="2" t="s">
        <v>37</v>
      </c>
      <c r="K690" s="2">
        <f t="shared" si="57"/>
        <v>1188.2</v>
      </c>
      <c r="L690">
        <v>118.82000000000001</v>
      </c>
      <c r="O690" s="2" t="str">
        <f>IF(ISNUMBER(N690),SUMIFS(N$1:$N690,A$1:$A690,A690,G$1:$G690,G690,D$1:$D690,D690),"")</f>
        <v/>
      </c>
      <c r="Q690" s="5"/>
      <c r="W690" s="2" t="str">
        <f t="shared" si="58"/>
        <v/>
      </c>
      <c r="AD690">
        <v>23.1</v>
      </c>
      <c r="AE690" s="2">
        <f t="shared" si="59"/>
        <v>3.7000000000000005E-2</v>
      </c>
      <c r="AF690">
        <v>3.7000000000000005E-2</v>
      </c>
      <c r="AM690" s="2" t="str">
        <f t="shared" si="56"/>
        <v/>
      </c>
      <c r="AN690" s="2" t="str">
        <f>IF(ISNUMBER(AM690),SUMIFS($AM$1:AM690,$A$1:A690,A690,$G$1:G690,G690,$D$1:D690,D690),"")</f>
        <v/>
      </c>
      <c r="AO690">
        <f t="shared" si="60"/>
        <v>4</v>
      </c>
    </row>
    <row r="691" spans="1:41" x14ac:dyDescent="0.25">
      <c r="A691" s="4" t="s">
        <v>31</v>
      </c>
      <c r="B691" t="s">
        <v>30</v>
      </c>
      <c r="C691" s="3">
        <v>42095</v>
      </c>
      <c r="D691">
        <v>1</v>
      </c>
      <c r="E691" t="s">
        <v>54</v>
      </c>
      <c r="G691" s="25" t="s">
        <v>73</v>
      </c>
      <c r="H691" t="s">
        <v>22</v>
      </c>
      <c r="I691">
        <v>3</v>
      </c>
      <c r="J691" s="2" t="s">
        <v>37</v>
      </c>
      <c r="K691" s="2">
        <f t="shared" si="57"/>
        <v>1019</v>
      </c>
      <c r="L691">
        <v>101.9</v>
      </c>
      <c r="O691" s="2" t="str">
        <f>IF(ISNUMBER(N691),SUMIFS(N$1:$N691,A$1:$A691,A691,G$1:$G691,G691,D$1:$D691,D691),"")</f>
        <v/>
      </c>
      <c r="Q691" s="5"/>
      <c r="W691" s="2" t="str">
        <f t="shared" si="58"/>
        <v/>
      </c>
      <c r="AD691">
        <v>18.399999999999999</v>
      </c>
      <c r="AE691" s="2">
        <f t="shared" si="59"/>
        <v>2.8999999999999998E-2</v>
      </c>
      <c r="AF691">
        <v>2.8999999999999998E-2</v>
      </c>
      <c r="AM691" s="2" t="str">
        <f t="shared" si="56"/>
        <v/>
      </c>
      <c r="AN691" s="2" t="str">
        <f>IF(ISNUMBER(AM691),SUMIFS($AM$1:AM691,$A$1:A691,A691,$G$1:G691,G691,$D$1:D691,D691),"")</f>
        <v/>
      </c>
      <c r="AO691">
        <f t="shared" si="60"/>
        <v>4</v>
      </c>
    </row>
    <row r="692" spans="1:41" x14ac:dyDescent="0.25">
      <c r="A692" s="4" t="s">
        <v>31</v>
      </c>
      <c r="B692" t="s">
        <v>30</v>
      </c>
      <c r="C692" s="3">
        <v>42095</v>
      </c>
      <c r="D692">
        <v>2</v>
      </c>
      <c r="E692" t="s">
        <v>54</v>
      </c>
      <c r="G692" s="25" t="s">
        <v>73</v>
      </c>
      <c r="H692" t="s">
        <v>22</v>
      </c>
      <c r="I692">
        <v>3</v>
      </c>
      <c r="J692" s="2" t="s">
        <v>37</v>
      </c>
      <c r="K692" s="2">
        <f t="shared" si="57"/>
        <v>1037.8</v>
      </c>
      <c r="L692">
        <v>103.78</v>
      </c>
      <c r="O692" s="2" t="str">
        <f>IF(ISNUMBER(N692),SUMIFS(N$1:$N692,A$1:$A692,A692,G$1:$G692,G692,D$1:$D692,D692),"")</f>
        <v/>
      </c>
      <c r="Q692" s="5"/>
      <c r="W692" s="2" t="str">
        <f t="shared" si="58"/>
        <v/>
      </c>
      <c r="AD692">
        <v>16.8</v>
      </c>
      <c r="AE692" s="2">
        <f t="shared" si="59"/>
        <v>2.7000000000000003E-2</v>
      </c>
      <c r="AF692">
        <v>2.7000000000000003E-2</v>
      </c>
      <c r="AM692" s="2" t="str">
        <f t="shared" si="56"/>
        <v/>
      </c>
      <c r="AN692" s="2" t="str">
        <f>IF(ISNUMBER(AM692),SUMIFS($AM$1:AM692,$A$1:A692,A692,$G$1:G692,G692,$D$1:D692,D692),"")</f>
        <v/>
      </c>
      <c r="AO692">
        <f t="shared" si="60"/>
        <v>4</v>
      </c>
    </row>
    <row r="693" spans="1:41" x14ac:dyDescent="0.25">
      <c r="A693" s="4" t="s">
        <v>32</v>
      </c>
      <c r="B693" t="s">
        <v>30</v>
      </c>
      <c r="C693" s="3">
        <v>42095</v>
      </c>
      <c r="D693">
        <v>2</v>
      </c>
      <c r="E693" t="s">
        <v>59</v>
      </c>
      <c r="G693" s="25" t="s">
        <v>73</v>
      </c>
      <c r="H693" t="s">
        <v>22</v>
      </c>
      <c r="I693">
        <v>3</v>
      </c>
      <c r="J693" s="2" t="s">
        <v>37</v>
      </c>
      <c r="K693" s="2">
        <f t="shared" si="57"/>
        <v>1150.5999999999999</v>
      </c>
      <c r="L693">
        <v>115.05999999999999</v>
      </c>
      <c r="O693" s="2" t="str">
        <f>IF(ISNUMBER(N693),SUMIFS(N$1:$N693,A$1:$A693,A693,G$1:$G693,G693,D$1:$D693,D693),"")</f>
        <v/>
      </c>
      <c r="Q693" s="5"/>
      <c r="W693" s="2" t="str">
        <f t="shared" si="58"/>
        <v/>
      </c>
      <c r="AD693">
        <v>22.3</v>
      </c>
      <c r="AE693" s="2">
        <f t="shared" si="59"/>
        <v>3.6000000000000004E-2</v>
      </c>
      <c r="AF693">
        <v>3.6000000000000004E-2</v>
      </c>
      <c r="AM693" s="2" t="str">
        <f t="shared" si="56"/>
        <v/>
      </c>
      <c r="AN693" s="2" t="str">
        <f>IF(ISNUMBER(AM693),SUMIFS($AM$1:AM693,$A$1:A693,A693,$G$1:G693,G693,$D$1:D693,D693),"")</f>
        <v/>
      </c>
      <c r="AO693">
        <f t="shared" si="60"/>
        <v>4</v>
      </c>
    </row>
    <row r="694" spans="1:41" x14ac:dyDescent="0.25">
      <c r="A694" s="4" t="s">
        <v>34</v>
      </c>
      <c r="B694" t="s">
        <v>30</v>
      </c>
      <c r="C694" s="3">
        <v>42095</v>
      </c>
      <c r="D694">
        <v>2</v>
      </c>
      <c r="E694" t="s">
        <v>56</v>
      </c>
      <c r="G694" s="25" t="s">
        <v>73</v>
      </c>
      <c r="H694" t="s">
        <v>22</v>
      </c>
      <c r="I694">
        <v>3</v>
      </c>
      <c r="J694" s="2" t="s">
        <v>37</v>
      </c>
      <c r="K694" s="2">
        <f t="shared" si="57"/>
        <v>1301</v>
      </c>
      <c r="L694">
        <v>130.1</v>
      </c>
      <c r="O694" s="2" t="str">
        <f>IF(ISNUMBER(N694),SUMIFS(N$1:$N694,A$1:$A694,A694,G$1:$G694,G694,D$1:$D694,D694),"")</f>
        <v/>
      </c>
      <c r="Q694" s="5"/>
      <c r="W694" s="2" t="str">
        <f t="shared" si="58"/>
        <v/>
      </c>
      <c r="AD694">
        <v>25.5</v>
      </c>
      <c r="AE694" s="2">
        <f t="shared" si="59"/>
        <v>4.0999999999999995E-2</v>
      </c>
      <c r="AF694">
        <v>4.0999999999999995E-2</v>
      </c>
      <c r="AM694" s="2" t="str">
        <f t="shared" si="56"/>
        <v/>
      </c>
      <c r="AN694" s="2" t="str">
        <f>IF(ISNUMBER(AM694),SUMIFS($AM$1:AM694,$A$1:A694,A694,$G$1:G694,G694,$D$1:D694,D694),"")</f>
        <v/>
      </c>
      <c r="AO694">
        <f t="shared" si="60"/>
        <v>4</v>
      </c>
    </row>
    <row r="695" spans="1:41" x14ac:dyDescent="0.25">
      <c r="A695" s="4" t="s">
        <v>29</v>
      </c>
      <c r="B695" t="s">
        <v>30</v>
      </c>
      <c r="C695" s="3">
        <v>42095</v>
      </c>
      <c r="D695">
        <v>2</v>
      </c>
      <c r="E695" t="s">
        <v>55</v>
      </c>
      <c r="G695" s="25" t="s">
        <v>73</v>
      </c>
      <c r="H695" t="s">
        <v>22</v>
      </c>
      <c r="I695">
        <v>3</v>
      </c>
      <c r="J695" s="2" t="s">
        <v>37</v>
      </c>
      <c r="K695" s="2">
        <f t="shared" si="57"/>
        <v>1094.2</v>
      </c>
      <c r="L695">
        <v>109.42</v>
      </c>
      <c r="O695" s="2" t="str">
        <f>IF(ISNUMBER(N695),SUMIFS(N$1:$N695,A$1:$A695,A695,G$1:$G695,G695,D$1:$D695,D695),"")</f>
        <v/>
      </c>
      <c r="Q695" s="5"/>
      <c r="W695" s="2" t="str">
        <f t="shared" si="58"/>
        <v/>
      </c>
      <c r="AD695">
        <v>23</v>
      </c>
      <c r="AE695" s="2">
        <f t="shared" si="59"/>
        <v>3.7000000000000005E-2</v>
      </c>
      <c r="AF695">
        <v>3.7000000000000005E-2</v>
      </c>
      <c r="AM695" s="2" t="str">
        <f t="shared" si="56"/>
        <v/>
      </c>
      <c r="AN695" s="2" t="str">
        <f>IF(ISNUMBER(AM695),SUMIFS($AM$1:AM695,$A$1:A695,A695,$G$1:G695,G695,$D$1:D695,D695),"")</f>
        <v/>
      </c>
      <c r="AO695">
        <f t="shared" si="60"/>
        <v>4</v>
      </c>
    </row>
    <row r="696" spans="1:41" x14ac:dyDescent="0.25">
      <c r="A696" s="4" t="s">
        <v>35</v>
      </c>
      <c r="B696" t="s">
        <v>30</v>
      </c>
      <c r="C696" s="3">
        <v>42095</v>
      </c>
      <c r="D696">
        <v>2</v>
      </c>
      <c r="E696" t="s">
        <v>57</v>
      </c>
      <c r="G696" s="25" t="s">
        <v>73</v>
      </c>
      <c r="H696" t="s">
        <v>22</v>
      </c>
      <c r="I696">
        <v>3</v>
      </c>
      <c r="J696" s="2" t="s">
        <v>37</v>
      </c>
      <c r="K696" s="2">
        <f t="shared" si="57"/>
        <v>1225.8</v>
      </c>
      <c r="L696">
        <v>122.58</v>
      </c>
      <c r="O696" s="2" t="str">
        <f>IF(ISNUMBER(N696),SUMIFS(N$1:$N696,A$1:$A696,A696,G$1:$G696,G696,D$1:$D696,D696),"")</f>
        <v/>
      </c>
      <c r="Q696" s="5"/>
      <c r="W696" s="2" t="str">
        <f t="shared" si="58"/>
        <v/>
      </c>
      <c r="AD696">
        <v>27.1</v>
      </c>
      <c r="AE696" s="2">
        <f t="shared" si="59"/>
        <v>4.2999999999999997E-2</v>
      </c>
      <c r="AF696">
        <v>4.2999999999999997E-2</v>
      </c>
      <c r="AM696" s="2" t="str">
        <f t="shared" si="56"/>
        <v/>
      </c>
      <c r="AN696" s="2" t="str">
        <f>IF(ISNUMBER(AM696),SUMIFS($AM$1:AM696,$A$1:A696,A696,$G$1:G696,G696,$D$1:D696,D696),"")</f>
        <v/>
      </c>
      <c r="AO696">
        <f t="shared" si="60"/>
        <v>4</v>
      </c>
    </row>
    <row r="697" spans="1:41" x14ac:dyDescent="0.25">
      <c r="A697" s="4" t="s">
        <v>33</v>
      </c>
      <c r="B697" t="s">
        <v>30</v>
      </c>
      <c r="C697" s="3">
        <v>42095</v>
      </c>
      <c r="D697">
        <v>2</v>
      </c>
      <c r="E697" t="s">
        <v>58</v>
      </c>
      <c r="G697" s="25" t="s">
        <v>73</v>
      </c>
      <c r="H697" t="s">
        <v>22</v>
      </c>
      <c r="I697">
        <v>3</v>
      </c>
      <c r="J697" s="2" t="s">
        <v>37</v>
      </c>
      <c r="K697" s="2">
        <f t="shared" si="57"/>
        <v>1094.2</v>
      </c>
      <c r="L697">
        <v>109.42</v>
      </c>
      <c r="O697" s="2" t="str">
        <f>IF(ISNUMBER(N697),SUMIFS(N$1:$N697,A$1:$A697,A697,G$1:$G697,G697,D$1:$D697,D697),"")</f>
        <v/>
      </c>
      <c r="Q697" s="5"/>
      <c r="W697" s="2" t="str">
        <f t="shared" si="58"/>
        <v/>
      </c>
      <c r="AD697">
        <v>21.3</v>
      </c>
      <c r="AE697" s="2">
        <f t="shared" si="59"/>
        <v>3.4000000000000002E-2</v>
      </c>
      <c r="AF697">
        <v>3.4000000000000002E-2</v>
      </c>
      <c r="AM697" s="2" t="str">
        <f t="shared" si="56"/>
        <v/>
      </c>
      <c r="AN697" s="2" t="str">
        <f>IF(ISNUMBER(AM697),SUMIFS($AM$1:AM697,$A$1:A697,A697,$G$1:G697,G697,$D$1:D697,D697),"")</f>
        <v/>
      </c>
      <c r="AO697">
        <f t="shared" si="60"/>
        <v>4</v>
      </c>
    </row>
    <row r="698" spans="1:41" x14ac:dyDescent="0.25">
      <c r="A698" s="4" t="s">
        <v>33</v>
      </c>
      <c r="B698" t="s">
        <v>30</v>
      </c>
      <c r="C698" s="3">
        <v>42095</v>
      </c>
      <c r="D698">
        <v>3</v>
      </c>
      <c r="E698" t="s">
        <v>58</v>
      </c>
      <c r="G698" s="25" t="s">
        <v>73</v>
      </c>
      <c r="H698" t="s">
        <v>22</v>
      </c>
      <c r="I698">
        <v>3</v>
      </c>
      <c r="J698" s="2" t="s">
        <v>37</v>
      </c>
      <c r="K698" s="2">
        <f t="shared" si="57"/>
        <v>1150.5999999999999</v>
      </c>
      <c r="L698">
        <v>115.05999999999999</v>
      </c>
      <c r="O698" s="2" t="str">
        <f>IF(ISNUMBER(N698),SUMIFS(N$1:$N698,A$1:$A698,A698,G$1:$G698,G698,D$1:$D698,D698),"")</f>
        <v/>
      </c>
      <c r="Q698" s="5"/>
      <c r="W698" s="2" t="str">
        <f t="shared" si="58"/>
        <v/>
      </c>
      <c r="AD698">
        <v>16.399999999999999</v>
      </c>
      <c r="AE698" s="2">
        <f t="shared" si="59"/>
        <v>2.6000000000000002E-2</v>
      </c>
      <c r="AF698">
        <v>2.6000000000000002E-2</v>
      </c>
      <c r="AM698" s="2" t="str">
        <f t="shared" si="56"/>
        <v/>
      </c>
      <c r="AN698" s="2" t="str">
        <f>IF(ISNUMBER(AM698),SUMIFS($AM$1:AM698,$A$1:A698,A698,$G$1:G698,G698,$D$1:D698,D698),"")</f>
        <v/>
      </c>
      <c r="AO698">
        <f t="shared" si="60"/>
        <v>4</v>
      </c>
    </row>
    <row r="699" spans="1:41" x14ac:dyDescent="0.25">
      <c r="A699" s="4" t="s">
        <v>35</v>
      </c>
      <c r="B699" t="s">
        <v>30</v>
      </c>
      <c r="C699" s="3">
        <v>42095</v>
      </c>
      <c r="D699">
        <v>3</v>
      </c>
      <c r="E699" t="s">
        <v>57</v>
      </c>
      <c r="G699" s="25" t="s">
        <v>73</v>
      </c>
      <c r="H699" t="s">
        <v>22</v>
      </c>
      <c r="I699">
        <v>3</v>
      </c>
      <c r="J699" s="2" t="s">
        <v>37</v>
      </c>
      <c r="K699" s="2">
        <f t="shared" si="57"/>
        <v>1244.5999999999999</v>
      </c>
      <c r="L699">
        <v>124.46</v>
      </c>
      <c r="O699" s="2" t="str">
        <f>IF(ISNUMBER(N699),SUMIFS(N$1:$N699,A$1:$A699,A699,G$1:$G699,G699,D$1:$D699,D699),"")</f>
        <v/>
      </c>
      <c r="Q699" s="5"/>
      <c r="W699" s="2" t="str">
        <f t="shared" si="58"/>
        <v/>
      </c>
      <c r="AD699">
        <v>24.7</v>
      </c>
      <c r="AE699" s="2">
        <f t="shared" si="59"/>
        <v>0.04</v>
      </c>
      <c r="AF699">
        <v>0.04</v>
      </c>
      <c r="AM699" s="2" t="str">
        <f t="shared" ref="AM699:AM762" si="61">IF(AND(ISNUMBER(AE699),ISNUMBER(N699)),ROUND(N699*AE699,3),"")</f>
        <v/>
      </c>
      <c r="AN699" s="2" t="str">
        <f>IF(ISNUMBER(AM699),SUMIFS($AM$1:AM699,$A$1:A699,A699,$G$1:G699,G699,$D$1:D699,D699),"")</f>
        <v/>
      </c>
      <c r="AO699">
        <f t="shared" si="60"/>
        <v>4</v>
      </c>
    </row>
    <row r="700" spans="1:41" x14ac:dyDescent="0.25">
      <c r="A700" s="4" t="s">
        <v>32</v>
      </c>
      <c r="B700" t="s">
        <v>30</v>
      </c>
      <c r="C700" s="3">
        <v>42095</v>
      </c>
      <c r="D700">
        <v>3</v>
      </c>
      <c r="E700" t="s">
        <v>59</v>
      </c>
      <c r="G700" s="25" t="s">
        <v>73</v>
      </c>
      <c r="H700" t="s">
        <v>22</v>
      </c>
      <c r="I700">
        <v>3</v>
      </c>
      <c r="J700" s="2" t="s">
        <v>37</v>
      </c>
      <c r="K700" s="2">
        <f t="shared" si="57"/>
        <v>1244.5999999999999</v>
      </c>
      <c r="L700">
        <v>124.46</v>
      </c>
      <c r="O700" s="2" t="str">
        <f>IF(ISNUMBER(N700),SUMIFS(N$1:$N700,A$1:$A700,A700,G$1:$G700,G700,D$1:$D700,D700),"")</f>
        <v/>
      </c>
      <c r="Q700" s="5"/>
      <c r="W700" s="2" t="str">
        <f t="shared" si="58"/>
        <v/>
      </c>
      <c r="AD700">
        <v>20.9</v>
      </c>
      <c r="AE700" s="2">
        <f t="shared" si="59"/>
        <v>3.3000000000000002E-2</v>
      </c>
      <c r="AF700">
        <v>3.3000000000000002E-2</v>
      </c>
      <c r="AM700" s="2" t="str">
        <f t="shared" si="61"/>
        <v/>
      </c>
      <c r="AN700" s="2" t="str">
        <f>IF(ISNUMBER(AM700),SUMIFS($AM$1:AM700,$A$1:A700,A700,$G$1:G700,G700,$D$1:D700,D700),"")</f>
        <v/>
      </c>
      <c r="AO700">
        <f t="shared" si="60"/>
        <v>4</v>
      </c>
    </row>
    <row r="701" spans="1:41" x14ac:dyDescent="0.25">
      <c r="A701" s="4" t="s">
        <v>29</v>
      </c>
      <c r="B701" t="s">
        <v>30</v>
      </c>
      <c r="C701" s="3">
        <v>42095</v>
      </c>
      <c r="D701">
        <v>3</v>
      </c>
      <c r="E701" t="s">
        <v>55</v>
      </c>
      <c r="G701" s="25" t="s">
        <v>73</v>
      </c>
      <c r="H701" t="s">
        <v>22</v>
      </c>
      <c r="I701">
        <v>3</v>
      </c>
      <c r="J701" s="2" t="s">
        <v>37</v>
      </c>
      <c r="K701" s="2">
        <f t="shared" si="57"/>
        <v>1094.2</v>
      </c>
      <c r="L701">
        <v>109.42</v>
      </c>
      <c r="O701" s="2" t="str">
        <f>IF(ISNUMBER(N701),SUMIFS(N$1:$N701,A$1:$A701,A701,G$1:$G701,G701,D$1:$D701,D701),"")</f>
        <v/>
      </c>
      <c r="Q701" s="5"/>
      <c r="W701" s="2" t="str">
        <f t="shared" si="58"/>
        <v/>
      </c>
      <c r="AD701">
        <v>20.5</v>
      </c>
      <c r="AE701" s="2">
        <f t="shared" si="59"/>
        <v>3.3000000000000002E-2</v>
      </c>
      <c r="AF701">
        <v>3.3000000000000002E-2</v>
      </c>
      <c r="AM701" s="2" t="str">
        <f t="shared" si="61"/>
        <v/>
      </c>
      <c r="AN701" s="2" t="str">
        <f>IF(ISNUMBER(AM701),SUMIFS($AM$1:AM701,$A$1:A701,A701,$G$1:G701,G701,$D$1:D701,D701),"")</f>
        <v/>
      </c>
      <c r="AO701">
        <f t="shared" si="60"/>
        <v>4</v>
      </c>
    </row>
    <row r="702" spans="1:41" x14ac:dyDescent="0.25">
      <c r="A702" s="4" t="s">
        <v>34</v>
      </c>
      <c r="B702" t="s">
        <v>30</v>
      </c>
      <c r="C702" s="3">
        <v>42095</v>
      </c>
      <c r="D702">
        <v>3</v>
      </c>
      <c r="E702" t="s">
        <v>56</v>
      </c>
      <c r="G702" s="25" t="s">
        <v>73</v>
      </c>
      <c r="H702" t="s">
        <v>22</v>
      </c>
      <c r="I702">
        <v>3</v>
      </c>
      <c r="J702" s="2" t="s">
        <v>37</v>
      </c>
      <c r="K702" s="2">
        <f t="shared" si="57"/>
        <v>1451.4</v>
      </c>
      <c r="L702">
        <v>145.14000000000001</v>
      </c>
      <c r="O702" s="2" t="str">
        <f>IF(ISNUMBER(N702),SUMIFS(N$1:$N702,A$1:$A702,A702,G$1:$G702,G702,D$1:$D702,D702),"")</f>
        <v/>
      </c>
      <c r="Q702" s="5"/>
      <c r="W702" s="2" t="str">
        <f t="shared" si="58"/>
        <v/>
      </c>
      <c r="AD702">
        <v>27.9</v>
      </c>
      <c r="AE702" s="2">
        <f t="shared" si="59"/>
        <v>4.4999999999999998E-2</v>
      </c>
      <c r="AF702">
        <v>4.4999999999999998E-2</v>
      </c>
      <c r="AM702" s="2" t="str">
        <f t="shared" si="61"/>
        <v/>
      </c>
      <c r="AN702" s="2" t="str">
        <f>IF(ISNUMBER(AM702),SUMIFS($AM$1:AM702,$A$1:A702,A702,$G$1:G702,G702,$D$1:D702,D702),"")</f>
        <v/>
      </c>
      <c r="AO702">
        <f t="shared" si="60"/>
        <v>4</v>
      </c>
    </row>
    <row r="703" spans="1:41" x14ac:dyDescent="0.25">
      <c r="A703" s="4" t="s">
        <v>31</v>
      </c>
      <c r="B703" t="s">
        <v>30</v>
      </c>
      <c r="C703" s="3">
        <v>42095</v>
      </c>
      <c r="D703">
        <v>3</v>
      </c>
      <c r="E703" t="s">
        <v>54</v>
      </c>
      <c r="G703" s="25" t="s">
        <v>73</v>
      </c>
      <c r="H703" t="s">
        <v>22</v>
      </c>
      <c r="I703">
        <v>3</v>
      </c>
      <c r="J703" s="2" t="s">
        <v>37</v>
      </c>
      <c r="K703" s="2">
        <f t="shared" si="57"/>
        <v>1225.8</v>
      </c>
      <c r="L703">
        <v>122.58</v>
      </c>
      <c r="O703" s="2" t="str">
        <f>IF(ISNUMBER(N703),SUMIFS(N$1:$N703,A$1:$A703,A703,G$1:$G703,G703,D$1:$D703,D703),"")</f>
        <v/>
      </c>
      <c r="Q703" s="5"/>
      <c r="W703" s="2" t="str">
        <f t="shared" si="58"/>
        <v/>
      </c>
      <c r="AD703">
        <v>17.3</v>
      </c>
      <c r="AE703" s="2">
        <f t="shared" si="59"/>
        <v>2.7999999999999997E-2</v>
      </c>
      <c r="AF703">
        <v>2.7999999999999997E-2</v>
      </c>
      <c r="AM703" s="2" t="str">
        <f t="shared" si="61"/>
        <v/>
      </c>
      <c r="AN703" s="2" t="str">
        <f>IF(ISNUMBER(AM703),SUMIFS($AM$1:AM703,$A$1:A703,A703,$G$1:G703,G703,$D$1:D703,D703),"")</f>
        <v/>
      </c>
      <c r="AO703">
        <f t="shared" si="60"/>
        <v>4</v>
      </c>
    </row>
    <row r="704" spans="1:41" x14ac:dyDescent="0.25">
      <c r="A704" s="4" t="s">
        <v>34</v>
      </c>
      <c r="B704" t="s">
        <v>30</v>
      </c>
      <c r="C704" s="3">
        <v>42103</v>
      </c>
      <c r="D704">
        <v>1</v>
      </c>
      <c r="E704" t="s">
        <v>56</v>
      </c>
      <c r="G704" s="25" t="s">
        <v>73</v>
      </c>
      <c r="H704" t="s">
        <v>22</v>
      </c>
      <c r="I704">
        <v>3</v>
      </c>
      <c r="J704" s="2" t="s">
        <v>38</v>
      </c>
      <c r="K704" s="2">
        <f t="shared" si="57"/>
        <v>1601.8000000000002</v>
      </c>
      <c r="L704">
        <v>160.18</v>
      </c>
      <c r="O704" s="2" t="str">
        <f>IF(ISNUMBER(N704),SUMIFS(N$1:$N704,A$1:$A704,A704,G$1:$G704,G704,D$1:$D704,D704),"")</f>
        <v/>
      </c>
      <c r="Q704" s="5"/>
      <c r="W704" s="2" t="str">
        <f t="shared" si="58"/>
        <v/>
      </c>
      <c r="AD704">
        <v>28</v>
      </c>
      <c r="AE704" s="2">
        <f t="shared" si="59"/>
        <v>4.4999999999999998E-2</v>
      </c>
      <c r="AF704">
        <v>4.4999999999999998E-2</v>
      </c>
      <c r="AM704" s="2" t="str">
        <f t="shared" si="61"/>
        <v/>
      </c>
      <c r="AN704" s="2" t="str">
        <f>IF(ISNUMBER(AM704),SUMIFS($AM$1:AM704,$A$1:A704,A704,$G$1:G704,G704,$D$1:D704,D704),"")</f>
        <v/>
      </c>
      <c r="AO704">
        <f t="shared" si="60"/>
        <v>4</v>
      </c>
    </row>
    <row r="705" spans="1:41" x14ac:dyDescent="0.25">
      <c r="A705" s="4" t="s">
        <v>33</v>
      </c>
      <c r="B705" t="s">
        <v>30</v>
      </c>
      <c r="C705" s="3">
        <v>42103</v>
      </c>
      <c r="D705">
        <v>1</v>
      </c>
      <c r="E705" t="s">
        <v>58</v>
      </c>
      <c r="G705" s="25" t="s">
        <v>73</v>
      </c>
      <c r="H705" t="s">
        <v>22</v>
      </c>
      <c r="I705">
        <v>3</v>
      </c>
      <c r="J705" s="2" t="s">
        <v>38</v>
      </c>
      <c r="K705" s="2">
        <f t="shared" si="57"/>
        <v>981.4</v>
      </c>
      <c r="L705">
        <v>98.14</v>
      </c>
      <c r="O705" s="2" t="str">
        <f>IF(ISNUMBER(N705),SUMIFS(N$1:$N705,A$1:$A705,A705,G$1:$G705,G705,D$1:$D705,D705),"")</f>
        <v/>
      </c>
      <c r="Q705" s="5"/>
      <c r="W705" s="2" t="str">
        <f t="shared" si="58"/>
        <v/>
      </c>
      <c r="AD705">
        <v>20.5</v>
      </c>
      <c r="AE705" s="2">
        <f t="shared" si="59"/>
        <v>3.3000000000000002E-2</v>
      </c>
      <c r="AF705">
        <v>3.3000000000000002E-2</v>
      </c>
      <c r="AM705" s="2" t="str">
        <f t="shared" si="61"/>
        <v/>
      </c>
      <c r="AN705" s="2" t="str">
        <f>IF(ISNUMBER(AM705),SUMIFS($AM$1:AM705,$A$1:A705,A705,$G$1:G705,G705,$D$1:D705,D705),"")</f>
        <v/>
      </c>
      <c r="AO705">
        <f t="shared" si="60"/>
        <v>4</v>
      </c>
    </row>
    <row r="706" spans="1:41" x14ac:dyDescent="0.25">
      <c r="A706" s="4" t="s">
        <v>29</v>
      </c>
      <c r="B706" t="s">
        <v>30</v>
      </c>
      <c r="C706" s="3">
        <v>42103</v>
      </c>
      <c r="D706">
        <v>1</v>
      </c>
      <c r="E706" t="s">
        <v>55</v>
      </c>
      <c r="G706" s="25" t="s">
        <v>73</v>
      </c>
      <c r="H706" t="s">
        <v>22</v>
      </c>
      <c r="I706">
        <v>3</v>
      </c>
      <c r="J706" s="2" t="s">
        <v>38</v>
      </c>
      <c r="K706" s="2">
        <f t="shared" si="57"/>
        <v>1357.4</v>
      </c>
      <c r="L706">
        <v>135.74</v>
      </c>
      <c r="O706" s="2" t="str">
        <f>IF(ISNUMBER(N706),SUMIFS(N$1:$N706,A$1:$A706,A706,G$1:$G706,G706,D$1:$D706,D706),"")</f>
        <v/>
      </c>
      <c r="Q706" s="5"/>
      <c r="W706" s="2" t="str">
        <f t="shared" si="58"/>
        <v/>
      </c>
      <c r="AD706">
        <v>24.9</v>
      </c>
      <c r="AE706" s="2">
        <f t="shared" si="59"/>
        <v>0.04</v>
      </c>
      <c r="AF706">
        <v>0.04</v>
      </c>
      <c r="AM706" s="2" t="str">
        <f t="shared" si="61"/>
        <v/>
      </c>
      <c r="AN706" s="2" t="str">
        <f>IF(ISNUMBER(AM706),SUMIFS($AM$1:AM706,$A$1:A706,A706,$G$1:G706,G706,$D$1:D706,D706),"")</f>
        <v/>
      </c>
      <c r="AO706">
        <f t="shared" si="60"/>
        <v>4</v>
      </c>
    </row>
    <row r="707" spans="1:41" x14ac:dyDescent="0.25">
      <c r="A707" s="4" t="s">
        <v>35</v>
      </c>
      <c r="B707" t="s">
        <v>30</v>
      </c>
      <c r="C707" s="3">
        <v>42103</v>
      </c>
      <c r="D707">
        <v>1</v>
      </c>
      <c r="E707" t="s">
        <v>57</v>
      </c>
      <c r="G707" s="25" t="s">
        <v>73</v>
      </c>
      <c r="H707" t="s">
        <v>22</v>
      </c>
      <c r="I707">
        <v>3</v>
      </c>
      <c r="J707" s="2" t="s">
        <v>38</v>
      </c>
      <c r="K707" s="2">
        <f t="shared" si="57"/>
        <v>1432.6</v>
      </c>
      <c r="L707">
        <v>143.26</v>
      </c>
      <c r="O707" s="2" t="str">
        <f>IF(ISNUMBER(N707),SUMIFS(N$1:$N707,A$1:$A707,A707,G$1:$G707,G707,D$1:$D707,D707),"")</f>
        <v/>
      </c>
      <c r="Q707" s="5"/>
      <c r="W707" s="2" t="str">
        <f t="shared" si="58"/>
        <v/>
      </c>
      <c r="AD707">
        <v>25.4</v>
      </c>
      <c r="AE707" s="2">
        <f t="shared" si="59"/>
        <v>4.0999999999999995E-2</v>
      </c>
      <c r="AF707">
        <v>4.0999999999999995E-2</v>
      </c>
      <c r="AM707" s="2" t="str">
        <f t="shared" si="61"/>
        <v/>
      </c>
      <c r="AN707" s="2" t="str">
        <f>IF(ISNUMBER(AM707),SUMIFS($AM$1:AM707,$A$1:A707,A707,$G$1:G707,G707,$D$1:D707,D707),"")</f>
        <v/>
      </c>
      <c r="AO707">
        <f t="shared" si="60"/>
        <v>4</v>
      </c>
    </row>
    <row r="708" spans="1:41" x14ac:dyDescent="0.25">
      <c r="A708" s="4" t="s">
        <v>32</v>
      </c>
      <c r="B708" t="s">
        <v>30</v>
      </c>
      <c r="C708" s="3">
        <v>42103</v>
      </c>
      <c r="D708">
        <v>1</v>
      </c>
      <c r="E708" t="s">
        <v>59</v>
      </c>
      <c r="G708" s="25" t="s">
        <v>73</v>
      </c>
      <c r="H708" t="s">
        <v>22</v>
      </c>
      <c r="I708">
        <v>3</v>
      </c>
      <c r="J708" s="2" t="s">
        <v>38</v>
      </c>
      <c r="K708" s="2">
        <f t="shared" si="57"/>
        <v>1207</v>
      </c>
      <c r="L708">
        <v>120.7</v>
      </c>
      <c r="O708" s="2" t="str">
        <f>IF(ISNUMBER(N708),SUMIFS(N$1:$N708,A$1:$A708,A708,G$1:$G708,G708,D$1:$D708,D708),"")</f>
        <v/>
      </c>
      <c r="Q708" s="5"/>
      <c r="W708" s="2" t="str">
        <f t="shared" si="58"/>
        <v/>
      </c>
      <c r="AD708">
        <v>17.899999999999999</v>
      </c>
      <c r="AE708" s="2">
        <f t="shared" si="59"/>
        <v>2.8999999999999998E-2</v>
      </c>
      <c r="AF708">
        <v>2.8999999999999998E-2</v>
      </c>
      <c r="AM708" s="2" t="str">
        <f t="shared" si="61"/>
        <v/>
      </c>
      <c r="AN708" s="2" t="str">
        <f>IF(ISNUMBER(AM708),SUMIFS($AM$1:AM708,$A$1:A708,A708,$G$1:G708,G708,$D$1:D708,D708),"")</f>
        <v/>
      </c>
      <c r="AO708">
        <f t="shared" si="60"/>
        <v>4</v>
      </c>
    </row>
    <row r="709" spans="1:41" x14ac:dyDescent="0.25">
      <c r="A709" s="4" t="s">
        <v>31</v>
      </c>
      <c r="B709" t="s">
        <v>30</v>
      </c>
      <c r="C709" s="3">
        <v>42103</v>
      </c>
      <c r="D709">
        <v>1</v>
      </c>
      <c r="E709" t="s">
        <v>54</v>
      </c>
      <c r="G709" s="25" t="s">
        <v>73</v>
      </c>
      <c r="H709" t="s">
        <v>22</v>
      </c>
      <c r="I709">
        <v>3</v>
      </c>
      <c r="J709" s="2" t="s">
        <v>38</v>
      </c>
      <c r="K709" s="2">
        <f t="shared" si="57"/>
        <v>1037.8</v>
      </c>
      <c r="L709">
        <v>103.78</v>
      </c>
      <c r="O709" s="2" t="str">
        <f>IF(ISNUMBER(N709),SUMIFS(N$1:$N709,A$1:$A709,A709,G$1:$G709,G709,D$1:$D709,D709),"")</f>
        <v/>
      </c>
      <c r="Q709" s="5"/>
      <c r="W709" s="2" t="str">
        <f t="shared" si="58"/>
        <v/>
      </c>
      <c r="AD709">
        <v>18.7</v>
      </c>
      <c r="AE709" s="2">
        <f t="shared" si="59"/>
        <v>0.03</v>
      </c>
      <c r="AF709">
        <v>0.03</v>
      </c>
      <c r="AM709" s="2" t="str">
        <f t="shared" si="61"/>
        <v/>
      </c>
      <c r="AN709" s="2" t="str">
        <f>IF(ISNUMBER(AM709),SUMIFS($AM$1:AM709,$A$1:A709,A709,$G$1:G709,G709,$D$1:D709,D709),"")</f>
        <v/>
      </c>
      <c r="AO709">
        <f t="shared" si="60"/>
        <v>4</v>
      </c>
    </row>
    <row r="710" spans="1:41" x14ac:dyDescent="0.25">
      <c r="A710" s="4" t="s">
        <v>31</v>
      </c>
      <c r="B710" t="s">
        <v>30</v>
      </c>
      <c r="C710" s="3">
        <v>42103</v>
      </c>
      <c r="D710">
        <v>2</v>
      </c>
      <c r="E710" t="s">
        <v>54</v>
      </c>
      <c r="G710" s="25" t="s">
        <v>73</v>
      </c>
      <c r="H710" t="s">
        <v>22</v>
      </c>
      <c r="I710">
        <v>3</v>
      </c>
      <c r="J710" s="2" t="s">
        <v>38</v>
      </c>
      <c r="K710" s="2">
        <f t="shared" si="57"/>
        <v>1000.2</v>
      </c>
      <c r="L710">
        <v>100.02000000000001</v>
      </c>
      <c r="O710" s="2" t="str">
        <f>IF(ISNUMBER(N710),SUMIFS(N$1:$N710,A$1:$A710,A710,G$1:$G710,G710,D$1:$D710,D710),"")</f>
        <v/>
      </c>
      <c r="Q710" s="5"/>
      <c r="W710" s="2" t="str">
        <f t="shared" si="58"/>
        <v/>
      </c>
      <c r="AD710">
        <v>19.899999999999999</v>
      </c>
      <c r="AE710" s="2">
        <f t="shared" si="59"/>
        <v>3.2000000000000001E-2</v>
      </c>
      <c r="AF710">
        <v>3.2000000000000001E-2</v>
      </c>
      <c r="AM710" s="2" t="str">
        <f t="shared" si="61"/>
        <v/>
      </c>
      <c r="AN710" s="2" t="str">
        <f>IF(ISNUMBER(AM710),SUMIFS($AM$1:AM710,$A$1:A710,A710,$G$1:G710,G710,$D$1:D710,D710),"")</f>
        <v/>
      </c>
      <c r="AO710">
        <f t="shared" si="60"/>
        <v>4</v>
      </c>
    </row>
    <row r="711" spans="1:41" x14ac:dyDescent="0.25">
      <c r="A711" s="4" t="s">
        <v>32</v>
      </c>
      <c r="B711" t="s">
        <v>30</v>
      </c>
      <c r="C711" s="3">
        <v>42103</v>
      </c>
      <c r="D711">
        <v>2</v>
      </c>
      <c r="E711" t="s">
        <v>59</v>
      </c>
      <c r="G711" s="25" t="s">
        <v>73</v>
      </c>
      <c r="H711" t="s">
        <v>22</v>
      </c>
      <c r="I711">
        <v>3</v>
      </c>
      <c r="J711" s="2" t="s">
        <v>38</v>
      </c>
      <c r="K711" s="2">
        <f t="shared" si="57"/>
        <v>1094.2</v>
      </c>
      <c r="L711">
        <v>109.42</v>
      </c>
      <c r="O711" s="2" t="str">
        <f>IF(ISNUMBER(N711),SUMIFS(N$1:$N711,A$1:$A711,A711,G$1:$G711,G711,D$1:$D711,D711),"")</f>
        <v/>
      </c>
      <c r="Q711" s="5"/>
      <c r="W711" s="2" t="str">
        <f t="shared" si="58"/>
        <v/>
      </c>
      <c r="AD711">
        <v>21.3</v>
      </c>
      <c r="AE711" s="2">
        <f t="shared" si="59"/>
        <v>3.4000000000000002E-2</v>
      </c>
      <c r="AF711">
        <v>3.4000000000000002E-2</v>
      </c>
      <c r="AM711" s="2" t="str">
        <f t="shared" si="61"/>
        <v/>
      </c>
      <c r="AN711" s="2" t="str">
        <f>IF(ISNUMBER(AM711),SUMIFS($AM$1:AM711,$A$1:A711,A711,$G$1:G711,G711,$D$1:D711,D711),"")</f>
        <v/>
      </c>
      <c r="AO711">
        <f t="shared" si="60"/>
        <v>4</v>
      </c>
    </row>
    <row r="712" spans="1:41" x14ac:dyDescent="0.25">
      <c r="A712" s="4" t="s">
        <v>34</v>
      </c>
      <c r="B712" t="s">
        <v>30</v>
      </c>
      <c r="C712" s="3">
        <v>42103</v>
      </c>
      <c r="D712">
        <v>2</v>
      </c>
      <c r="E712" t="s">
        <v>56</v>
      </c>
      <c r="G712" s="25" t="s">
        <v>73</v>
      </c>
      <c r="H712" t="s">
        <v>22</v>
      </c>
      <c r="I712">
        <v>3</v>
      </c>
      <c r="J712" s="2" t="s">
        <v>38</v>
      </c>
      <c r="K712" s="2">
        <f t="shared" si="57"/>
        <v>1489</v>
      </c>
      <c r="L712">
        <v>148.9</v>
      </c>
      <c r="O712" s="2" t="str">
        <f>IF(ISNUMBER(N712),SUMIFS(N$1:$N712,A$1:$A712,A712,G$1:$G712,G712,D$1:$D712,D712),"")</f>
        <v/>
      </c>
      <c r="Q712" s="5"/>
      <c r="W712" s="2" t="str">
        <f t="shared" si="58"/>
        <v/>
      </c>
      <c r="AD712">
        <v>24.6</v>
      </c>
      <c r="AE712" s="2">
        <f t="shared" si="59"/>
        <v>3.9E-2</v>
      </c>
      <c r="AF712">
        <v>3.9E-2</v>
      </c>
      <c r="AM712" s="2" t="str">
        <f t="shared" si="61"/>
        <v/>
      </c>
      <c r="AN712" s="2" t="str">
        <f>IF(ISNUMBER(AM712),SUMIFS($AM$1:AM712,$A$1:A712,A712,$G$1:G712,G712,$D$1:D712,D712),"")</f>
        <v/>
      </c>
      <c r="AO712">
        <f t="shared" si="60"/>
        <v>4</v>
      </c>
    </row>
    <row r="713" spans="1:41" x14ac:dyDescent="0.25">
      <c r="A713" s="4" t="s">
        <v>29</v>
      </c>
      <c r="B713" t="s">
        <v>30</v>
      </c>
      <c r="C713" s="3">
        <v>42103</v>
      </c>
      <c r="D713">
        <v>2</v>
      </c>
      <c r="E713" t="s">
        <v>55</v>
      </c>
      <c r="G713" s="25" t="s">
        <v>73</v>
      </c>
      <c r="H713" t="s">
        <v>22</v>
      </c>
      <c r="I713">
        <v>3</v>
      </c>
      <c r="J713" s="2" t="s">
        <v>38</v>
      </c>
      <c r="K713" s="2">
        <f t="shared" si="57"/>
        <v>1301</v>
      </c>
      <c r="L713">
        <v>130.1</v>
      </c>
      <c r="O713" s="2" t="str">
        <f>IF(ISNUMBER(N713),SUMIFS(N$1:$N713,A$1:$A713,A713,G$1:$G713,G713,D$1:$D713,D713),"")</f>
        <v/>
      </c>
      <c r="Q713" s="5"/>
      <c r="W713" s="2" t="str">
        <f t="shared" si="58"/>
        <v/>
      </c>
      <c r="AD713">
        <v>20.2</v>
      </c>
      <c r="AE713" s="2">
        <f t="shared" si="59"/>
        <v>3.2000000000000001E-2</v>
      </c>
      <c r="AF713">
        <v>3.2000000000000001E-2</v>
      </c>
      <c r="AM713" s="2" t="str">
        <f t="shared" si="61"/>
        <v/>
      </c>
      <c r="AN713" s="2" t="str">
        <f>IF(ISNUMBER(AM713),SUMIFS($AM$1:AM713,$A$1:A713,A713,$G$1:G713,G713,$D$1:D713,D713),"")</f>
        <v/>
      </c>
      <c r="AO713">
        <f t="shared" si="60"/>
        <v>4</v>
      </c>
    </row>
    <row r="714" spans="1:41" x14ac:dyDescent="0.25">
      <c r="A714" s="4" t="s">
        <v>35</v>
      </c>
      <c r="B714" t="s">
        <v>30</v>
      </c>
      <c r="C714" s="3">
        <v>42103</v>
      </c>
      <c r="D714">
        <v>2</v>
      </c>
      <c r="E714" t="s">
        <v>57</v>
      </c>
      <c r="G714" s="25" t="s">
        <v>73</v>
      </c>
      <c r="H714" t="s">
        <v>22</v>
      </c>
      <c r="I714">
        <v>3</v>
      </c>
      <c r="J714" s="2" t="s">
        <v>38</v>
      </c>
      <c r="K714" s="2">
        <f t="shared" si="57"/>
        <v>1489</v>
      </c>
      <c r="L714">
        <v>148.9</v>
      </c>
      <c r="O714" s="2" t="str">
        <f>IF(ISNUMBER(N714),SUMIFS(N$1:$N714,A$1:$A714,A714,G$1:$G714,G714,D$1:$D714,D714),"")</f>
        <v/>
      </c>
      <c r="Q714" s="5"/>
      <c r="W714" s="2" t="str">
        <f t="shared" si="58"/>
        <v/>
      </c>
      <c r="AD714">
        <v>27.3</v>
      </c>
      <c r="AE714" s="2">
        <f t="shared" si="59"/>
        <v>4.4000000000000004E-2</v>
      </c>
      <c r="AF714">
        <v>4.4000000000000004E-2</v>
      </c>
      <c r="AM714" s="2" t="str">
        <f t="shared" si="61"/>
        <v/>
      </c>
      <c r="AN714" s="2" t="str">
        <f>IF(ISNUMBER(AM714),SUMIFS($AM$1:AM714,$A$1:A714,A714,$G$1:G714,G714,$D$1:D714,D714),"")</f>
        <v/>
      </c>
      <c r="AO714">
        <f t="shared" si="60"/>
        <v>4</v>
      </c>
    </row>
    <row r="715" spans="1:41" x14ac:dyDescent="0.25">
      <c r="A715" s="4" t="s">
        <v>33</v>
      </c>
      <c r="B715" t="s">
        <v>30</v>
      </c>
      <c r="C715" s="3">
        <v>42103</v>
      </c>
      <c r="D715">
        <v>2</v>
      </c>
      <c r="E715" t="s">
        <v>58</v>
      </c>
      <c r="G715" s="25" t="s">
        <v>73</v>
      </c>
      <c r="H715" t="s">
        <v>22</v>
      </c>
      <c r="I715">
        <v>3</v>
      </c>
      <c r="J715" s="2" t="s">
        <v>38</v>
      </c>
      <c r="K715" s="2">
        <f t="shared" si="57"/>
        <v>1150.5999999999999</v>
      </c>
      <c r="L715">
        <v>115.05999999999999</v>
      </c>
      <c r="O715" s="2" t="str">
        <f>IF(ISNUMBER(N715),SUMIFS(N$1:$N715,A$1:$A715,A715,G$1:$G715,G715,D$1:$D715,D715),"")</f>
        <v/>
      </c>
      <c r="Q715" s="5"/>
      <c r="W715" s="2" t="str">
        <f t="shared" si="58"/>
        <v/>
      </c>
      <c r="AD715">
        <v>22.4</v>
      </c>
      <c r="AE715" s="2">
        <f t="shared" si="59"/>
        <v>3.6000000000000004E-2</v>
      </c>
      <c r="AF715">
        <v>3.6000000000000004E-2</v>
      </c>
      <c r="AM715" s="2" t="str">
        <f t="shared" si="61"/>
        <v/>
      </c>
      <c r="AN715" s="2" t="str">
        <f>IF(ISNUMBER(AM715),SUMIFS($AM$1:AM715,$A$1:A715,A715,$G$1:G715,G715,$D$1:D715,D715),"")</f>
        <v/>
      </c>
      <c r="AO715">
        <f t="shared" si="60"/>
        <v>4</v>
      </c>
    </row>
    <row r="716" spans="1:41" x14ac:dyDescent="0.25">
      <c r="A716" s="4" t="s">
        <v>33</v>
      </c>
      <c r="B716" t="s">
        <v>30</v>
      </c>
      <c r="C716" s="3">
        <v>42103</v>
      </c>
      <c r="D716">
        <v>3</v>
      </c>
      <c r="E716" t="s">
        <v>58</v>
      </c>
      <c r="G716" s="25" t="s">
        <v>73</v>
      </c>
      <c r="H716" t="s">
        <v>22</v>
      </c>
      <c r="I716">
        <v>3</v>
      </c>
      <c r="J716" s="2" t="s">
        <v>38</v>
      </c>
      <c r="K716" s="2">
        <f t="shared" si="57"/>
        <v>1113</v>
      </c>
      <c r="L716">
        <v>111.3</v>
      </c>
      <c r="O716" s="2" t="str">
        <f>IF(ISNUMBER(N716),SUMIFS(N$1:$N716,A$1:$A716,A716,G$1:$G716,G716,D$1:$D716,D716),"")</f>
        <v/>
      </c>
      <c r="Q716" s="5"/>
      <c r="W716" s="2" t="str">
        <f t="shared" si="58"/>
        <v/>
      </c>
      <c r="AD716">
        <v>15.1</v>
      </c>
      <c r="AE716" s="2">
        <f t="shared" si="59"/>
        <v>2.4E-2</v>
      </c>
      <c r="AF716">
        <v>2.4E-2</v>
      </c>
      <c r="AM716" s="2" t="str">
        <f t="shared" si="61"/>
        <v/>
      </c>
      <c r="AN716" s="2" t="str">
        <f>IF(ISNUMBER(AM716),SUMIFS($AM$1:AM716,$A$1:A716,A716,$G$1:G716,G716,$D$1:D716,D716),"")</f>
        <v/>
      </c>
      <c r="AO716">
        <f t="shared" si="60"/>
        <v>4</v>
      </c>
    </row>
    <row r="717" spans="1:41" x14ac:dyDescent="0.25">
      <c r="A717" s="4" t="s">
        <v>35</v>
      </c>
      <c r="B717" t="s">
        <v>30</v>
      </c>
      <c r="C717" s="3">
        <v>42103</v>
      </c>
      <c r="D717">
        <v>3</v>
      </c>
      <c r="E717" t="s">
        <v>57</v>
      </c>
      <c r="G717" s="25" t="s">
        <v>73</v>
      </c>
      <c r="H717" t="s">
        <v>22</v>
      </c>
      <c r="I717">
        <v>3</v>
      </c>
      <c r="J717" s="2" t="s">
        <v>38</v>
      </c>
      <c r="K717" s="2">
        <f t="shared" si="57"/>
        <v>1301</v>
      </c>
      <c r="L717">
        <v>130.1</v>
      </c>
      <c r="O717" s="2" t="str">
        <f>IF(ISNUMBER(N717),SUMIFS(N$1:$N717,A$1:$A717,A717,G$1:$G717,G717,D$1:$D717,D717),"")</f>
        <v/>
      </c>
      <c r="Q717" s="5"/>
      <c r="W717" s="2" t="str">
        <f t="shared" si="58"/>
        <v/>
      </c>
      <c r="AD717">
        <v>19.399999999999999</v>
      </c>
      <c r="AE717" s="2">
        <f t="shared" si="59"/>
        <v>3.1E-2</v>
      </c>
      <c r="AF717">
        <v>3.1E-2</v>
      </c>
      <c r="AM717" s="2" t="str">
        <f t="shared" si="61"/>
        <v/>
      </c>
      <c r="AN717" s="2" t="str">
        <f>IF(ISNUMBER(AM717),SUMIFS($AM$1:AM717,$A$1:A717,A717,$G$1:G717,G717,$D$1:D717,D717),"")</f>
        <v/>
      </c>
      <c r="AO717">
        <f t="shared" si="60"/>
        <v>4</v>
      </c>
    </row>
    <row r="718" spans="1:41" x14ac:dyDescent="0.25">
      <c r="A718" s="4" t="s">
        <v>32</v>
      </c>
      <c r="B718" t="s">
        <v>30</v>
      </c>
      <c r="C718" s="3">
        <v>42103</v>
      </c>
      <c r="D718">
        <v>3</v>
      </c>
      <c r="E718" t="s">
        <v>59</v>
      </c>
      <c r="G718" s="25" t="s">
        <v>73</v>
      </c>
      <c r="H718" t="s">
        <v>22</v>
      </c>
      <c r="I718">
        <v>3</v>
      </c>
      <c r="J718" s="2" t="s">
        <v>38</v>
      </c>
      <c r="K718" s="2">
        <f t="shared" si="57"/>
        <v>1169.4000000000001</v>
      </c>
      <c r="L718">
        <v>116.94000000000001</v>
      </c>
      <c r="O718" s="2" t="str">
        <f>IF(ISNUMBER(N718),SUMIFS(N$1:$N718,A$1:$A718,A718,G$1:$G718,G718,D$1:$D718,D718),"")</f>
        <v/>
      </c>
      <c r="Q718" s="5"/>
      <c r="W718" s="2" t="str">
        <f t="shared" si="58"/>
        <v/>
      </c>
      <c r="AD718">
        <v>18</v>
      </c>
      <c r="AE718" s="2">
        <f t="shared" si="59"/>
        <v>2.8999999999999998E-2</v>
      </c>
      <c r="AF718">
        <v>2.8999999999999998E-2</v>
      </c>
      <c r="AM718" s="2" t="str">
        <f t="shared" si="61"/>
        <v/>
      </c>
      <c r="AN718" s="2" t="str">
        <f>IF(ISNUMBER(AM718),SUMIFS($AM$1:AM718,$A$1:A718,A718,$G$1:G718,G718,$D$1:D718,D718),"")</f>
        <v/>
      </c>
      <c r="AO718">
        <f t="shared" si="60"/>
        <v>4</v>
      </c>
    </row>
    <row r="719" spans="1:41" x14ac:dyDescent="0.25">
      <c r="A719" s="4" t="s">
        <v>29</v>
      </c>
      <c r="B719" t="s">
        <v>30</v>
      </c>
      <c r="C719" s="3">
        <v>42103</v>
      </c>
      <c r="D719">
        <v>3</v>
      </c>
      <c r="E719" t="s">
        <v>55</v>
      </c>
      <c r="G719" s="25" t="s">
        <v>73</v>
      </c>
      <c r="H719" t="s">
        <v>22</v>
      </c>
      <c r="I719">
        <v>3</v>
      </c>
      <c r="J719" s="2" t="s">
        <v>38</v>
      </c>
      <c r="K719" s="2">
        <f t="shared" si="57"/>
        <v>1131.8</v>
      </c>
      <c r="L719">
        <v>113.17999999999999</v>
      </c>
      <c r="O719" s="2" t="str">
        <f>IF(ISNUMBER(N719),SUMIFS(N$1:$N719,A$1:$A719,A719,G$1:$G719,G719,D$1:$D719,D719),"")</f>
        <v/>
      </c>
      <c r="Q719" s="5"/>
      <c r="W719" s="2" t="str">
        <f t="shared" si="58"/>
        <v/>
      </c>
      <c r="AD719">
        <v>17.399999999999999</v>
      </c>
      <c r="AE719" s="2">
        <f t="shared" si="59"/>
        <v>2.7999999999999997E-2</v>
      </c>
      <c r="AF719">
        <v>2.7999999999999997E-2</v>
      </c>
      <c r="AM719" s="2" t="str">
        <f t="shared" si="61"/>
        <v/>
      </c>
      <c r="AN719" s="2" t="str">
        <f>IF(ISNUMBER(AM719),SUMIFS($AM$1:AM719,$A$1:A719,A719,$G$1:G719,G719,$D$1:D719,D719),"")</f>
        <v/>
      </c>
      <c r="AO719">
        <f t="shared" si="60"/>
        <v>4</v>
      </c>
    </row>
    <row r="720" spans="1:41" x14ac:dyDescent="0.25">
      <c r="A720" s="4" t="s">
        <v>34</v>
      </c>
      <c r="B720" t="s">
        <v>30</v>
      </c>
      <c r="C720" s="3">
        <v>42103</v>
      </c>
      <c r="D720">
        <v>3</v>
      </c>
      <c r="E720" t="s">
        <v>56</v>
      </c>
      <c r="G720" s="25" t="s">
        <v>73</v>
      </c>
      <c r="H720" t="s">
        <v>22</v>
      </c>
      <c r="I720">
        <v>3</v>
      </c>
      <c r="J720" s="2" t="s">
        <v>38</v>
      </c>
      <c r="K720" s="2">
        <f t="shared" si="57"/>
        <v>1677</v>
      </c>
      <c r="L720">
        <v>167.7</v>
      </c>
      <c r="O720" s="2" t="str">
        <f>IF(ISNUMBER(N720),SUMIFS(N$1:$N720,A$1:$A720,A720,G$1:$G720,G720,D$1:$D720,D720),"")</f>
        <v/>
      </c>
      <c r="Q720" s="5"/>
      <c r="W720" s="2" t="str">
        <f t="shared" si="58"/>
        <v/>
      </c>
      <c r="AD720">
        <v>21.2</v>
      </c>
      <c r="AE720" s="2">
        <f t="shared" si="59"/>
        <v>3.4000000000000002E-2</v>
      </c>
      <c r="AF720">
        <v>3.4000000000000002E-2</v>
      </c>
      <c r="AM720" s="2" t="str">
        <f t="shared" si="61"/>
        <v/>
      </c>
      <c r="AN720" s="2" t="str">
        <f>IF(ISNUMBER(AM720),SUMIFS($AM$1:AM720,$A$1:A720,A720,$G$1:G720,G720,$D$1:D720,D720),"")</f>
        <v/>
      </c>
      <c r="AO720">
        <f t="shared" si="60"/>
        <v>4</v>
      </c>
    </row>
    <row r="721" spans="1:41" x14ac:dyDescent="0.25">
      <c r="A721" s="4" t="s">
        <v>31</v>
      </c>
      <c r="B721" t="s">
        <v>30</v>
      </c>
      <c r="C721" s="3">
        <v>42103</v>
      </c>
      <c r="D721">
        <v>3</v>
      </c>
      <c r="E721" t="s">
        <v>54</v>
      </c>
      <c r="G721" s="25" t="s">
        <v>73</v>
      </c>
      <c r="H721" t="s">
        <v>22</v>
      </c>
      <c r="I721">
        <v>3</v>
      </c>
      <c r="J721" s="2" t="s">
        <v>38</v>
      </c>
      <c r="K721" s="2">
        <f t="shared" si="57"/>
        <v>1169.4000000000001</v>
      </c>
      <c r="L721">
        <v>116.94000000000001</v>
      </c>
      <c r="O721" s="2" t="str">
        <f>IF(ISNUMBER(N721),SUMIFS(N$1:$N721,A$1:$A721,A721,G$1:$G721,G721,D$1:$D721,D721),"")</f>
        <v/>
      </c>
      <c r="Q721" s="5"/>
      <c r="W721" s="2" t="str">
        <f t="shared" si="58"/>
        <v/>
      </c>
      <c r="AD721">
        <v>19.3</v>
      </c>
      <c r="AE721" s="2">
        <f t="shared" si="59"/>
        <v>3.1E-2</v>
      </c>
      <c r="AF721">
        <v>3.1E-2</v>
      </c>
      <c r="AM721" s="2" t="str">
        <f t="shared" si="61"/>
        <v/>
      </c>
      <c r="AN721" s="2" t="str">
        <f>IF(ISNUMBER(AM721),SUMIFS($AM$1:AM721,$A$1:A721,A721,$G$1:G721,G721,$D$1:D721,D721),"")</f>
        <v/>
      </c>
      <c r="AO721">
        <f t="shared" si="60"/>
        <v>4</v>
      </c>
    </row>
    <row r="722" spans="1:41" x14ac:dyDescent="0.25">
      <c r="A722" s="4" t="s">
        <v>34</v>
      </c>
      <c r="B722" t="s">
        <v>30</v>
      </c>
      <c r="C722" s="3">
        <v>42121</v>
      </c>
      <c r="D722">
        <v>1</v>
      </c>
      <c r="E722" t="s">
        <v>56</v>
      </c>
      <c r="G722" s="25" t="s">
        <v>73</v>
      </c>
      <c r="H722" t="s">
        <v>22</v>
      </c>
      <c r="I722">
        <v>3</v>
      </c>
      <c r="J722" s="2" t="s">
        <v>39</v>
      </c>
      <c r="K722" s="2">
        <f t="shared" si="57"/>
        <v>2259.8000000000002</v>
      </c>
      <c r="L722">
        <v>225.98000000000002</v>
      </c>
      <c r="O722" s="2" t="str">
        <f>IF(ISNUMBER(N722),SUMIFS(N$1:$N722,A$1:$A722,A722,G$1:$G722,G722,D$1:$D722,D722),"")</f>
        <v/>
      </c>
      <c r="Q722" s="5"/>
      <c r="W722" s="2" t="str">
        <f t="shared" si="58"/>
        <v/>
      </c>
      <c r="AE722" s="2" t="str">
        <f t="shared" si="59"/>
        <v/>
      </c>
      <c r="AM722" s="2" t="str">
        <f t="shared" si="61"/>
        <v/>
      </c>
      <c r="AN722" s="2" t="str">
        <f>IF(ISNUMBER(AM722),SUMIFS($AM$1:AM722,$A$1:A722,A722,$G$1:G722,G722,$D$1:D722,D722),"")</f>
        <v/>
      </c>
      <c r="AO722">
        <f t="shared" si="60"/>
        <v>1</v>
      </c>
    </row>
    <row r="723" spans="1:41" x14ac:dyDescent="0.25">
      <c r="A723" s="4" t="s">
        <v>33</v>
      </c>
      <c r="B723" t="s">
        <v>30</v>
      </c>
      <c r="C723" s="3">
        <v>42121</v>
      </c>
      <c r="D723">
        <v>1</v>
      </c>
      <c r="E723" t="s">
        <v>58</v>
      </c>
      <c r="G723" s="25" t="s">
        <v>73</v>
      </c>
      <c r="H723" t="s">
        <v>22</v>
      </c>
      <c r="I723">
        <v>3</v>
      </c>
      <c r="J723" s="2" t="s">
        <v>39</v>
      </c>
      <c r="K723" s="2">
        <f t="shared" si="57"/>
        <v>1658.1999999999998</v>
      </c>
      <c r="L723">
        <v>165.82</v>
      </c>
      <c r="O723" s="2" t="str">
        <f>IF(ISNUMBER(N723),SUMIFS(N$1:$N723,A$1:$A723,A723,G$1:$G723,G723,D$1:$D723,D723),"")</f>
        <v/>
      </c>
      <c r="Q723" s="5"/>
      <c r="W723" s="2" t="str">
        <f t="shared" si="58"/>
        <v/>
      </c>
      <c r="AE723" s="2" t="str">
        <f t="shared" si="59"/>
        <v/>
      </c>
      <c r="AM723" s="2" t="str">
        <f t="shared" si="61"/>
        <v/>
      </c>
      <c r="AN723" s="2" t="str">
        <f>IF(ISNUMBER(AM723),SUMIFS($AM$1:AM723,$A$1:A723,A723,$G$1:G723,G723,$D$1:D723,D723),"")</f>
        <v/>
      </c>
      <c r="AO723">
        <f t="shared" si="60"/>
        <v>1</v>
      </c>
    </row>
    <row r="724" spans="1:41" x14ac:dyDescent="0.25">
      <c r="A724" s="4" t="s">
        <v>29</v>
      </c>
      <c r="B724" t="s">
        <v>30</v>
      </c>
      <c r="C724" s="3">
        <v>42121</v>
      </c>
      <c r="D724">
        <v>1</v>
      </c>
      <c r="E724" t="s">
        <v>55</v>
      </c>
      <c r="G724" s="25" t="s">
        <v>73</v>
      </c>
      <c r="H724" t="s">
        <v>22</v>
      </c>
      <c r="I724">
        <v>3</v>
      </c>
      <c r="J724" s="2" t="s">
        <v>39</v>
      </c>
      <c r="K724" s="2">
        <f t="shared" si="57"/>
        <v>2184.6</v>
      </c>
      <c r="L724">
        <v>218.45999999999998</v>
      </c>
      <c r="O724" s="2" t="str">
        <f>IF(ISNUMBER(N724),SUMIFS(N$1:$N724,A$1:$A724,A724,G$1:$G724,G724,D$1:$D724,D724),"")</f>
        <v/>
      </c>
      <c r="Q724" s="5"/>
      <c r="W724" s="2" t="str">
        <f t="shared" si="58"/>
        <v/>
      </c>
      <c r="AE724" s="2" t="str">
        <f t="shared" si="59"/>
        <v/>
      </c>
      <c r="AM724" s="2" t="str">
        <f t="shared" si="61"/>
        <v/>
      </c>
      <c r="AN724" s="2" t="str">
        <f>IF(ISNUMBER(AM724),SUMIFS($AM$1:AM724,$A$1:A724,A724,$G$1:G724,G724,$D$1:D724,D724),"")</f>
        <v/>
      </c>
      <c r="AO724">
        <f t="shared" si="60"/>
        <v>1</v>
      </c>
    </row>
    <row r="725" spans="1:41" x14ac:dyDescent="0.25">
      <c r="A725" s="4" t="s">
        <v>35</v>
      </c>
      <c r="B725" t="s">
        <v>30</v>
      </c>
      <c r="C725" s="3">
        <v>42121</v>
      </c>
      <c r="D725">
        <v>1</v>
      </c>
      <c r="E725" t="s">
        <v>57</v>
      </c>
      <c r="G725" s="25" t="s">
        <v>73</v>
      </c>
      <c r="H725" t="s">
        <v>22</v>
      </c>
      <c r="I725">
        <v>3</v>
      </c>
      <c r="J725" s="2" t="s">
        <v>39</v>
      </c>
      <c r="K725" s="2">
        <f t="shared" si="57"/>
        <v>2466.6</v>
      </c>
      <c r="L725">
        <v>246.66</v>
      </c>
      <c r="O725" s="2" t="str">
        <f>IF(ISNUMBER(N725),SUMIFS(N$1:$N725,A$1:$A725,A725,G$1:$G725,G725,D$1:$D725,D725),"")</f>
        <v/>
      </c>
      <c r="Q725" s="5"/>
      <c r="W725" s="2" t="str">
        <f t="shared" si="58"/>
        <v/>
      </c>
      <c r="AE725" s="2" t="str">
        <f t="shared" si="59"/>
        <v/>
      </c>
      <c r="AM725" s="2" t="str">
        <f t="shared" si="61"/>
        <v/>
      </c>
      <c r="AN725" s="2" t="str">
        <f>IF(ISNUMBER(AM725),SUMIFS($AM$1:AM725,$A$1:A725,A725,$G$1:G725,G725,$D$1:D725,D725),"")</f>
        <v/>
      </c>
      <c r="AO725">
        <f t="shared" si="60"/>
        <v>1</v>
      </c>
    </row>
    <row r="726" spans="1:41" x14ac:dyDescent="0.25">
      <c r="A726" s="4" t="s">
        <v>32</v>
      </c>
      <c r="B726" t="s">
        <v>30</v>
      </c>
      <c r="C726" s="3">
        <v>42121</v>
      </c>
      <c r="D726">
        <v>1</v>
      </c>
      <c r="E726" t="s">
        <v>59</v>
      </c>
      <c r="G726" s="25" t="s">
        <v>73</v>
      </c>
      <c r="H726" t="s">
        <v>22</v>
      </c>
      <c r="I726">
        <v>3</v>
      </c>
      <c r="J726" s="2" t="s">
        <v>39</v>
      </c>
      <c r="K726" s="2">
        <f t="shared" si="57"/>
        <v>1808.6</v>
      </c>
      <c r="L726">
        <v>180.85999999999999</v>
      </c>
      <c r="O726" s="2" t="str">
        <f>IF(ISNUMBER(N726),SUMIFS(N$1:$N726,A$1:$A726,A726,G$1:$G726,G726,D$1:$D726,D726),"")</f>
        <v/>
      </c>
      <c r="Q726" s="5"/>
      <c r="W726" s="2" t="str">
        <f t="shared" si="58"/>
        <v/>
      </c>
      <c r="AE726" s="2" t="str">
        <f t="shared" si="59"/>
        <v/>
      </c>
      <c r="AM726" s="2" t="str">
        <f t="shared" si="61"/>
        <v/>
      </c>
      <c r="AN726" s="2" t="str">
        <f>IF(ISNUMBER(AM726),SUMIFS($AM$1:AM726,$A$1:A726,A726,$G$1:G726,G726,$D$1:D726,D726),"")</f>
        <v/>
      </c>
      <c r="AO726">
        <f t="shared" si="60"/>
        <v>1</v>
      </c>
    </row>
    <row r="727" spans="1:41" x14ac:dyDescent="0.25">
      <c r="A727" s="4" t="s">
        <v>31</v>
      </c>
      <c r="B727" t="s">
        <v>30</v>
      </c>
      <c r="C727" s="3">
        <v>42121</v>
      </c>
      <c r="D727">
        <v>1</v>
      </c>
      <c r="E727" t="s">
        <v>54</v>
      </c>
      <c r="G727" s="25" t="s">
        <v>73</v>
      </c>
      <c r="H727" t="s">
        <v>22</v>
      </c>
      <c r="I727">
        <v>3</v>
      </c>
      <c r="J727" s="2" t="s">
        <v>39</v>
      </c>
      <c r="K727" s="2">
        <f t="shared" si="57"/>
        <v>1319.8</v>
      </c>
      <c r="L727">
        <v>131.97999999999999</v>
      </c>
      <c r="O727" s="2" t="str">
        <f>IF(ISNUMBER(N727),SUMIFS(N$1:$N727,A$1:$A727,A727,G$1:$G727,G727,D$1:$D727,D727),"")</f>
        <v/>
      </c>
      <c r="Q727" s="5"/>
      <c r="W727" s="2" t="str">
        <f t="shared" si="58"/>
        <v/>
      </c>
      <c r="AE727" s="2" t="str">
        <f t="shared" si="59"/>
        <v/>
      </c>
      <c r="AM727" s="2" t="str">
        <f t="shared" si="61"/>
        <v/>
      </c>
      <c r="AN727" s="2" t="str">
        <f>IF(ISNUMBER(AM727),SUMIFS($AM$1:AM727,$A$1:A727,A727,$G$1:G727,G727,$D$1:D727,D727),"")</f>
        <v/>
      </c>
      <c r="AO727">
        <f t="shared" si="60"/>
        <v>1</v>
      </c>
    </row>
    <row r="728" spans="1:41" x14ac:dyDescent="0.25">
      <c r="A728" s="4" t="s">
        <v>31</v>
      </c>
      <c r="B728" t="s">
        <v>30</v>
      </c>
      <c r="C728" s="3">
        <v>42121</v>
      </c>
      <c r="D728">
        <v>2</v>
      </c>
      <c r="E728" t="s">
        <v>54</v>
      </c>
      <c r="G728" s="25" t="s">
        <v>73</v>
      </c>
      <c r="H728" t="s">
        <v>22</v>
      </c>
      <c r="I728">
        <v>3</v>
      </c>
      <c r="J728" s="2" t="s">
        <v>39</v>
      </c>
      <c r="K728" s="2">
        <f t="shared" si="57"/>
        <v>1282.2</v>
      </c>
      <c r="L728">
        <v>128.22</v>
      </c>
      <c r="O728" s="2" t="str">
        <f>IF(ISNUMBER(N728),SUMIFS(N$1:$N728,A$1:$A728,A728,G$1:$G728,G728,D$1:$D728,D728),"")</f>
        <v/>
      </c>
      <c r="Q728" s="5"/>
      <c r="W728" s="2" t="str">
        <f t="shared" si="58"/>
        <v/>
      </c>
      <c r="AE728" s="2" t="str">
        <f t="shared" si="59"/>
        <v/>
      </c>
      <c r="AM728" s="2" t="str">
        <f t="shared" si="61"/>
        <v/>
      </c>
      <c r="AN728" s="2" t="str">
        <f>IF(ISNUMBER(AM728),SUMIFS($AM$1:AM728,$A$1:A728,A728,$G$1:G728,G728,$D$1:D728,D728),"")</f>
        <v/>
      </c>
      <c r="AO728">
        <f t="shared" si="60"/>
        <v>1</v>
      </c>
    </row>
    <row r="729" spans="1:41" x14ac:dyDescent="0.25">
      <c r="A729" s="4" t="s">
        <v>32</v>
      </c>
      <c r="B729" t="s">
        <v>30</v>
      </c>
      <c r="C729" s="3">
        <v>42121</v>
      </c>
      <c r="D729">
        <v>2</v>
      </c>
      <c r="E729" t="s">
        <v>59</v>
      </c>
      <c r="G729" s="25" t="s">
        <v>73</v>
      </c>
      <c r="H729" t="s">
        <v>22</v>
      </c>
      <c r="I729">
        <v>3</v>
      </c>
      <c r="J729" s="2" t="s">
        <v>39</v>
      </c>
      <c r="K729" s="2">
        <f t="shared" si="57"/>
        <v>1714.6</v>
      </c>
      <c r="L729">
        <v>171.45999999999998</v>
      </c>
      <c r="O729" s="2" t="str">
        <f>IF(ISNUMBER(N729),SUMIFS(N$1:$N729,A$1:$A729,A729,G$1:$G729,G729,D$1:$D729,D729),"")</f>
        <v/>
      </c>
      <c r="Q729" s="5"/>
      <c r="W729" s="2" t="str">
        <f t="shared" si="58"/>
        <v/>
      </c>
      <c r="AE729" s="2" t="str">
        <f t="shared" si="59"/>
        <v/>
      </c>
      <c r="AM729" s="2" t="str">
        <f t="shared" si="61"/>
        <v/>
      </c>
      <c r="AN729" s="2" t="str">
        <f>IF(ISNUMBER(AM729),SUMIFS($AM$1:AM729,$A$1:A729,A729,$G$1:G729,G729,$D$1:D729,D729),"")</f>
        <v/>
      </c>
      <c r="AO729">
        <f t="shared" si="60"/>
        <v>1</v>
      </c>
    </row>
    <row r="730" spans="1:41" x14ac:dyDescent="0.25">
      <c r="A730" s="4" t="s">
        <v>34</v>
      </c>
      <c r="B730" t="s">
        <v>30</v>
      </c>
      <c r="C730" s="3">
        <v>42121</v>
      </c>
      <c r="D730">
        <v>2</v>
      </c>
      <c r="E730" t="s">
        <v>56</v>
      </c>
      <c r="G730" s="25" t="s">
        <v>73</v>
      </c>
      <c r="H730" t="s">
        <v>22</v>
      </c>
      <c r="I730">
        <v>3</v>
      </c>
      <c r="J730" s="2" t="s">
        <v>39</v>
      </c>
      <c r="K730" s="2">
        <f t="shared" ref="K730:K793" si="62">IF(ISNUMBER(L730),L730*10,"")</f>
        <v>2805</v>
      </c>
      <c r="L730">
        <v>280.5</v>
      </c>
      <c r="O730" s="2" t="str">
        <f>IF(ISNUMBER(N730),SUMIFS(N$1:$N730,A$1:$A730,A730,G$1:$G730,G730,D$1:$D730,D730),"")</f>
        <v/>
      </c>
      <c r="Q730" s="5"/>
      <c r="W730" s="2" t="str">
        <f t="shared" ref="W730:W793" si="63">IF(ISNUMBER(X730),X730*10,"")</f>
        <v/>
      </c>
      <c r="AE730" s="2" t="str">
        <f t="shared" ref="AE730:AE793" si="64">IF(ISNUMBER(AF730),AF730,"")</f>
        <v/>
      </c>
      <c r="AM730" s="2" t="str">
        <f t="shared" si="61"/>
        <v/>
      </c>
      <c r="AN730" s="2" t="str">
        <f>IF(ISNUMBER(AM730),SUMIFS($AM$1:AM730,$A$1:A730,A730,$G$1:G730,G730,$D$1:D730,D730),"")</f>
        <v/>
      </c>
      <c r="AO730">
        <f t="shared" si="60"/>
        <v>1</v>
      </c>
    </row>
    <row r="731" spans="1:41" x14ac:dyDescent="0.25">
      <c r="A731" s="4" t="s">
        <v>29</v>
      </c>
      <c r="B731" t="s">
        <v>30</v>
      </c>
      <c r="C731" s="3">
        <v>42121</v>
      </c>
      <c r="D731">
        <v>2</v>
      </c>
      <c r="E731" t="s">
        <v>55</v>
      </c>
      <c r="G731" s="25" t="s">
        <v>73</v>
      </c>
      <c r="H731" t="s">
        <v>22</v>
      </c>
      <c r="I731">
        <v>3</v>
      </c>
      <c r="J731" s="2" t="s">
        <v>39</v>
      </c>
      <c r="K731" s="2">
        <f t="shared" si="62"/>
        <v>2053</v>
      </c>
      <c r="L731">
        <v>205.3</v>
      </c>
      <c r="O731" s="2" t="str">
        <f>IF(ISNUMBER(N731),SUMIFS(N$1:$N731,A$1:$A731,A731,G$1:$G731,G731,D$1:$D731,D731),"")</f>
        <v/>
      </c>
      <c r="Q731" s="5"/>
      <c r="W731" s="2" t="str">
        <f t="shared" si="63"/>
        <v/>
      </c>
      <c r="AE731" s="2" t="str">
        <f t="shared" si="64"/>
        <v/>
      </c>
      <c r="AM731" s="2" t="str">
        <f t="shared" si="61"/>
        <v/>
      </c>
      <c r="AN731" s="2" t="str">
        <f>IF(ISNUMBER(AM731),SUMIFS($AM$1:AM731,$A$1:A731,A731,$G$1:G731,G731,$D$1:D731,D731),"")</f>
        <v/>
      </c>
      <c r="AO731">
        <f t="shared" ref="AO731:AO794" si="65">COUNT(L731:AN731)</f>
        <v>1</v>
      </c>
    </row>
    <row r="732" spans="1:41" x14ac:dyDescent="0.25">
      <c r="A732" s="4" t="s">
        <v>35</v>
      </c>
      <c r="B732" t="s">
        <v>30</v>
      </c>
      <c r="C732" s="3">
        <v>42121</v>
      </c>
      <c r="D732">
        <v>2</v>
      </c>
      <c r="E732" t="s">
        <v>57</v>
      </c>
      <c r="G732" s="25" t="s">
        <v>73</v>
      </c>
      <c r="H732" t="s">
        <v>22</v>
      </c>
      <c r="I732">
        <v>3</v>
      </c>
      <c r="J732" s="2" t="s">
        <v>39</v>
      </c>
      <c r="K732" s="2">
        <f t="shared" si="62"/>
        <v>2184.6</v>
      </c>
      <c r="L732">
        <v>218.45999999999998</v>
      </c>
      <c r="O732" s="2" t="str">
        <f>IF(ISNUMBER(N732),SUMIFS(N$1:$N732,A$1:$A732,A732,G$1:$G732,G732,D$1:$D732,D732),"")</f>
        <v/>
      </c>
      <c r="Q732" s="5"/>
      <c r="W732" s="2" t="str">
        <f t="shared" si="63"/>
        <v/>
      </c>
      <c r="AE732" s="2" t="str">
        <f t="shared" si="64"/>
        <v/>
      </c>
      <c r="AM732" s="2" t="str">
        <f t="shared" si="61"/>
        <v/>
      </c>
      <c r="AN732" s="2" t="str">
        <f>IF(ISNUMBER(AM732),SUMIFS($AM$1:AM732,$A$1:A732,A732,$G$1:G732,G732,$D$1:D732,D732),"")</f>
        <v/>
      </c>
      <c r="AO732">
        <f t="shared" si="65"/>
        <v>1</v>
      </c>
    </row>
    <row r="733" spans="1:41" x14ac:dyDescent="0.25">
      <c r="A733" s="4" t="s">
        <v>33</v>
      </c>
      <c r="B733" t="s">
        <v>30</v>
      </c>
      <c r="C733" s="3">
        <v>42121</v>
      </c>
      <c r="D733">
        <v>2</v>
      </c>
      <c r="E733" t="s">
        <v>58</v>
      </c>
      <c r="G733" s="25" t="s">
        <v>73</v>
      </c>
      <c r="H733" t="s">
        <v>22</v>
      </c>
      <c r="I733">
        <v>3</v>
      </c>
      <c r="J733" s="2" t="s">
        <v>39</v>
      </c>
      <c r="K733" s="2">
        <f t="shared" si="62"/>
        <v>1639.4</v>
      </c>
      <c r="L733">
        <v>163.94</v>
      </c>
      <c r="O733" s="2" t="str">
        <f>IF(ISNUMBER(N733),SUMIFS(N$1:$N733,A$1:$A733,A733,G$1:$G733,G733,D$1:$D733,D733),"")</f>
        <v/>
      </c>
      <c r="Q733" s="5"/>
      <c r="W733" s="2" t="str">
        <f t="shared" si="63"/>
        <v/>
      </c>
      <c r="AE733" s="2" t="str">
        <f t="shared" si="64"/>
        <v/>
      </c>
      <c r="AM733" s="2" t="str">
        <f t="shared" si="61"/>
        <v/>
      </c>
      <c r="AN733" s="2" t="str">
        <f>IF(ISNUMBER(AM733),SUMIFS($AM$1:AM733,$A$1:A733,A733,$G$1:G733,G733,$D$1:D733,D733),"")</f>
        <v/>
      </c>
      <c r="AO733">
        <f t="shared" si="65"/>
        <v>1</v>
      </c>
    </row>
    <row r="734" spans="1:41" x14ac:dyDescent="0.25">
      <c r="A734" s="4" t="s">
        <v>33</v>
      </c>
      <c r="B734" t="s">
        <v>30</v>
      </c>
      <c r="C734" s="3">
        <v>42121</v>
      </c>
      <c r="D734">
        <v>3</v>
      </c>
      <c r="E734" t="s">
        <v>58</v>
      </c>
      <c r="G734" s="25" t="s">
        <v>73</v>
      </c>
      <c r="H734" t="s">
        <v>22</v>
      </c>
      <c r="I734">
        <v>3</v>
      </c>
      <c r="J734" s="2" t="s">
        <v>39</v>
      </c>
      <c r="K734" s="2">
        <f t="shared" si="62"/>
        <v>1451.4</v>
      </c>
      <c r="L734">
        <v>145.14000000000001</v>
      </c>
      <c r="O734" s="2" t="str">
        <f>IF(ISNUMBER(N734),SUMIFS(N$1:$N734,A$1:$A734,A734,G$1:$G734,G734,D$1:$D734,D734),"")</f>
        <v/>
      </c>
      <c r="Q734" s="5"/>
      <c r="W734" s="2" t="str">
        <f t="shared" si="63"/>
        <v/>
      </c>
      <c r="AE734" s="2" t="str">
        <f t="shared" si="64"/>
        <v/>
      </c>
      <c r="AM734" s="2" t="str">
        <f t="shared" si="61"/>
        <v/>
      </c>
      <c r="AN734" s="2" t="str">
        <f>IF(ISNUMBER(AM734),SUMIFS($AM$1:AM734,$A$1:A734,A734,$G$1:G734,G734,$D$1:D734,D734),"")</f>
        <v/>
      </c>
      <c r="AO734">
        <f t="shared" si="65"/>
        <v>1</v>
      </c>
    </row>
    <row r="735" spans="1:41" x14ac:dyDescent="0.25">
      <c r="A735" s="4" t="s">
        <v>35</v>
      </c>
      <c r="B735" t="s">
        <v>30</v>
      </c>
      <c r="C735" s="3">
        <v>42121</v>
      </c>
      <c r="D735">
        <v>3</v>
      </c>
      <c r="E735" t="s">
        <v>57</v>
      </c>
      <c r="G735" s="25" t="s">
        <v>73</v>
      </c>
      <c r="H735" t="s">
        <v>22</v>
      </c>
      <c r="I735">
        <v>3</v>
      </c>
      <c r="J735" s="2" t="s">
        <v>39</v>
      </c>
      <c r="K735" s="2">
        <f t="shared" si="62"/>
        <v>2241</v>
      </c>
      <c r="L735">
        <v>224.1</v>
      </c>
      <c r="O735" s="2" t="str">
        <f>IF(ISNUMBER(N735),SUMIFS(N$1:$N735,A$1:$A735,A735,G$1:$G735,G735,D$1:$D735,D735),"")</f>
        <v/>
      </c>
      <c r="Q735" s="5"/>
      <c r="W735" s="2" t="str">
        <f t="shared" si="63"/>
        <v/>
      </c>
      <c r="AE735" s="2" t="str">
        <f t="shared" si="64"/>
        <v/>
      </c>
      <c r="AM735" s="2" t="str">
        <f t="shared" si="61"/>
        <v/>
      </c>
      <c r="AN735" s="2" t="str">
        <f>IF(ISNUMBER(AM735),SUMIFS($AM$1:AM735,$A$1:A735,A735,$G$1:G735,G735,$D$1:D735,D735),"")</f>
        <v/>
      </c>
      <c r="AO735">
        <f t="shared" si="65"/>
        <v>1</v>
      </c>
    </row>
    <row r="736" spans="1:41" x14ac:dyDescent="0.25">
      <c r="A736" s="4" t="s">
        <v>32</v>
      </c>
      <c r="B736" t="s">
        <v>30</v>
      </c>
      <c r="C736" s="3">
        <v>42121</v>
      </c>
      <c r="D736">
        <v>3</v>
      </c>
      <c r="E736" t="s">
        <v>59</v>
      </c>
      <c r="G736" s="25" t="s">
        <v>73</v>
      </c>
      <c r="H736" t="s">
        <v>22</v>
      </c>
      <c r="I736">
        <v>3</v>
      </c>
      <c r="J736" s="2" t="s">
        <v>39</v>
      </c>
      <c r="K736" s="2">
        <f t="shared" si="62"/>
        <v>1583</v>
      </c>
      <c r="L736">
        <v>158.30000000000001</v>
      </c>
      <c r="O736" s="2" t="str">
        <f>IF(ISNUMBER(N736),SUMIFS(N$1:$N736,A$1:$A736,A736,G$1:$G736,G736,D$1:$D736,D736),"")</f>
        <v/>
      </c>
      <c r="Q736" s="5"/>
      <c r="W736" s="2" t="str">
        <f t="shared" si="63"/>
        <v/>
      </c>
      <c r="AE736" s="2" t="str">
        <f t="shared" si="64"/>
        <v/>
      </c>
      <c r="AM736" s="2" t="str">
        <f t="shared" si="61"/>
        <v/>
      </c>
      <c r="AN736" s="2" t="str">
        <f>IF(ISNUMBER(AM736),SUMIFS($AM$1:AM736,$A$1:A736,A736,$G$1:G736,G736,$D$1:D736,D736),"")</f>
        <v/>
      </c>
      <c r="AO736">
        <f t="shared" si="65"/>
        <v>1</v>
      </c>
    </row>
    <row r="737" spans="1:41" x14ac:dyDescent="0.25">
      <c r="A737" s="4" t="s">
        <v>29</v>
      </c>
      <c r="B737" t="s">
        <v>30</v>
      </c>
      <c r="C737" s="3">
        <v>42121</v>
      </c>
      <c r="D737">
        <v>3</v>
      </c>
      <c r="E737" t="s">
        <v>55</v>
      </c>
      <c r="G737" s="25" t="s">
        <v>73</v>
      </c>
      <c r="H737" t="s">
        <v>22</v>
      </c>
      <c r="I737">
        <v>3</v>
      </c>
      <c r="J737" s="2" t="s">
        <v>39</v>
      </c>
      <c r="K737" s="2">
        <f t="shared" si="62"/>
        <v>1977.8</v>
      </c>
      <c r="L737">
        <v>197.78</v>
      </c>
      <c r="O737" s="2" t="str">
        <f>IF(ISNUMBER(N737),SUMIFS(N$1:$N737,A$1:$A737,A737,G$1:$G737,G737,D$1:$D737,D737),"")</f>
        <v/>
      </c>
      <c r="Q737" s="5"/>
      <c r="W737" s="2" t="str">
        <f t="shared" si="63"/>
        <v/>
      </c>
      <c r="AE737" s="2" t="str">
        <f t="shared" si="64"/>
        <v/>
      </c>
      <c r="AM737" s="2" t="str">
        <f t="shared" si="61"/>
        <v/>
      </c>
      <c r="AN737" s="2" t="str">
        <f>IF(ISNUMBER(AM737),SUMIFS($AM$1:AM737,$A$1:A737,A737,$G$1:G737,G737,$D$1:D737,D737),"")</f>
        <v/>
      </c>
      <c r="AO737">
        <f t="shared" si="65"/>
        <v>1</v>
      </c>
    </row>
    <row r="738" spans="1:41" x14ac:dyDescent="0.25">
      <c r="A738" s="4" t="s">
        <v>34</v>
      </c>
      <c r="B738" t="s">
        <v>30</v>
      </c>
      <c r="C738" s="3">
        <v>42121</v>
      </c>
      <c r="D738">
        <v>3</v>
      </c>
      <c r="E738" t="s">
        <v>56</v>
      </c>
      <c r="G738" s="25" t="s">
        <v>73</v>
      </c>
      <c r="H738" t="s">
        <v>22</v>
      </c>
      <c r="I738">
        <v>3</v>
      </c>
      <c r="J738" s="2" t="s">
        <v>39</v>
      </c>
      <c r="K738" s="2">
        <f t="shared" si="62"/>
        <v>4478.2</v>
      </c>
      <c r="L738">
        <v>447.82</v>
      </c>
      <c r="O738" s="2" t="str">
        <f>IF(ISNUMBER(N738),SUMIFS(N$1:$N738,A$1:$A738,A738,G$1:$G738,G738,D$1:$D738,D738),"")</f>
        <v/>
      </c>
      <c r="Q738" s="5"/>
      <c r="W738" s="2" t="str">
        <f t="shared" si="63"/>
        <v/>
      </c>
      <c r="AE738" s="2" t="str">
        <f t="shared" si="64"/>
        <v/>
      </c>
      <c r="AM738" s="2" t="str">
        <f t="shared" si="61"/>
        <v/>
      </c>
      <c r="AN738" s="2" t="str">
        <f>IF(ISNUMBER(AM738),SUMIFS($AM$1:AM738,$A$1:A738,A738,$G$1:G738,G738,$D$1:D738,D738),"")</f>
        <v/>
      </c>
      <c r="AO738">
        <f t="shared" si="65"/>
        <v>1</v>
      </c>
    </row>
    <row r="739" spans="1:41" x14ac:dyDescent="0.25">
      <c r="A739" s="4" t="s">
        <v>31</v>
      </c>
      <c r="B739" t="s">
        <v>30</v>
      </c>
      <c r="C739" s="3">
        <v>42121</v>
      </c>
      <c r="D739">
        <v>3</v>
      </c>
      <c r="E739" t="s">
        <v>54</v>
      </c>
      <c r="G739" s="25" t="s">
        <v>73</v>
      </c>
      <c r="H739" t="s">
        <v>22</v>
      </c>
      <c r="I739">
        <v>3</v>
      </c>
      <c r="J739" s="2" t="s">
        <v>39</v>
      </c>
      <c r="K739" s="2">
        <f t="shared" si="62"/>
        <v>1658.1999999999998</v>
      </c>
      <c r="L739">
        <v>165.82</v>
      </c>
      <c r="O739" s="2" t="str">
        <f>IF(ISNUMBER(N739),SUMIFS(N$1:$N739,A$1:$A739,A739,G$1:$G739,G739,D$1:$D739,D739),"")</f>
        <v/>
      </c>
      <c r="Q739" s="5"/>
      <c r="W739" s="2" t="str">
        <f t="shared" si="63"/>
        <v/>
      </c>
      <c r="AE739" s="2" t="str">
        <f t="shared" si="64"/>
        <v/>
      </c>
      <c r="AM739" s="2" t="str">
        <f t="shared" si="61"/>
        <v/>
      </c>
      <c r="AN739" s="2" t="str">
        <f>IF(ISNUMBER(AM739),SUMIFS($AM$1:AM739,$A$1:A739,A739,$G$1:G739,G739,$D$1:D739,D739),"")</f>
        <v/>
      </c>
      <c r="AO739">
        <f t="shared" si="65"/>
        <v>1</v>
      </c>
    </row>
    <row r="740" spans="1:41" x14ac:dyDescent="0.25">
      <c r="A740" s="4" t="s">
        <v>34</v>
      </c>
      <c r="B740" t="s">
        <v>30</v>
      </c>
      <c r="C740" s="3">
        <v>42122</v>
      </c>
      <c r="D740">
        <v>1</v>
      </c>
      <c r="E740" t="s">
        <v>56</v>
      </c>
      <c r="G740" s="25" t="s">
        <v>73</v>
      </c>
      <c r="H740" t="s">
        <v>22</v>
      </c>
      <c r="I740">
        <v>4</v>
      </c>
      <c r="J740" s="2" t="s">
        <v>20</v>
      </c>
      <c r="K740" s="2" t="str">
        <f t="shared" si="62"/>
        <v/>
      </c>
      <c r="M740">
        <v>210.17</v>
      </c>
      <c r="N740">
        <v>210.17</v>
      </c>
      <c r="O740" s="2">
        <f>IF(ISNUMBER(N740),SUMIFS(N$1:$N740,A$1:$A740,A740,G$1:$G740,G740,D$1:$D740,D740),"")</f>
        <v>977.58</v>
      </c>
      <c r="Q740" s="5"/>
      <c r="W740" s="2" t="str">
        <f t="shared" si="63"/>
        <v/>
      </c>
      <c r="AD740">
        <v>21</v>
      </c>
      <c r="AE740" s="2">
        <f t="shared" si="64"/>
        <v>3.4000000000000002E-2</v>
      </c>
      <c r="AF740">
        <v>3.4000000000000002E-2</v>
      </c>
      <c r="AM740" s="2">
        <f t="shared" si="61"/>
        <v>7.1459999999999999</v>
      </c>
      <c r="AN740" s="2">
        <f>IF(ISNUMBER(AM740),SUMIFS($AM$1:AM740,$A$1:A740,A740,$G$1:G740,G740,$D$1:D740,D740),"")</f>
        <v>33.152999999999999</v>
      </c>
      <c r="AO740">
        <f t="shared" si="65"/>
        <v>8</v>
      </c>
    </row>
    <row r="741" spans="1:41" x14ac:dyDescent="0.25">
      <c r="A741" s="4" t="s">
        <v>33</v>
      </c>
      <c r="B741" t="s">
        <v>30</v>
      </c>
      <c r="C741" s="3">
        <v>42122</v>
      </c>
      <c r="D741">
        <v>1</v>
      </c>
      <c r="E741" t="s">
        <v>58</v>
      </c>
      <c r="G741" s="25" t="s">
        <v>73</v>
      </c>
      <c r="H741" t="s">
        <v>22</v>
      </c>
      <c r="I741">
        <v>4</v>
      </c>
      <c r="J741" s="2" t="s">
        <v>20</v>
      </c>
      <c r="K741" s="2" t="str">
        <f t="shared" si="62"/>
        <v/>
      </c>
      <c r="M741">
        <v>96.210000000000008</v>
      </c>
      <c r="N741">
        <v>96.210000000000008</v>
      </c>
      <c r="O741" s="2">
        <f>IF(ISNUMBER(N741),SUMIFS(N$1:$N741,A$1:$A741,A741,G$1:$G741,G741,D$1:$D741,D741),"")</f>
        <v>734.55000000000007</v>
      </c>
      <c r="Q741" s="5"/>
      <c r="W741" s="2" t="str">
        <f t="shared" si="63"/>
        <v/>
      </c>
      <c r="AD741">
        <v>20.100000000000001</v>
      </c>
      <c r="AE741" s="2">
        <f t="shared" si="64"/>
        <v>3.2000000000000001E-2</v>
      </c>
      <c r="AF741">
        <v>3.2000000000000001E-2</v>
      </c>
      <c r="AM741" s="2">
        <f t="shared" si="61"/>
        <v>3.0790000000000002</v>
      </c>
      <c r="AN741" s="2">
        <f>IF(ISNUMBER(AM741),SUMIFS($AM$1:AM741,$A$1:A741,A741,$G$1:G741,G741,$D$1:D741,D741),"")</f>
        <v>21.054000000000002</v>
      </c>
      <c r="AO741">
        <f t="shared" si="65"/>
        <v>8</v>
      </c>
    </row>
    <row r="742" spans="1:41" x14ac:dyDescent="0.25">
      <c r="A742" s="4" t="s">
        <v>29</v>
      </c>
      <c r="B742" t="s">
        <v>30</v>
      </c>
      <c r="C742" s="3">
        <v>42122</v>
      </c>
      <c r="D742">
        <v>1</v>
      </c>
      <c r="E742" t="s">
        <v>55</v>
      </c>
      <c r="G742" s="25" t="s">
        <v>73</v>
      </c>
      <c r="H742" t="s">
        <v>22</v>
      </c>
      <c r="I742">
        <v>4</v>
      </c>
      <c r="J742" s="2" t="s">
        <v>20</v>
      </c>
      <c r="K742" s="2" t="str">
        <f t="shared" si="62"/>
        <v/>
      </c>
      <c r="M742">
        <v>156.19</v>
      </c>
      <c r="N742">
        <v>156.19</v>
      </c>
      <c r="O742" s="2">
        <f>IF(ISNUMBER(N742),SUMIFS(N$1:$N742,A$1:$A742,A742,G$1:$G742,G742,D$1:$D742,D742),"")</f>
        <v>920.48</v>
      </c>
      <c r="Q742" s="5"/>
      <c r="W742" s="2" t="str">
        <f t="shared" si="63"/>
        <v/>
      </c>
      <c r="AD742">
        <v>17.100000000000001</v>
      </c>
      <c r="AE742" s="2">
        <f t="shared" si="64"/>
        <v>2.7000000000000003E-2</v>
      </c>
      <c r="AF742">
        <v>2.7000000000000003E-2</v>
      </c>
      <c r="AM742" s="2">
        <f t="shared" si="61"/>
        <v>4.2169999999999996</v>
      </c>
      <c r="AN742" s="2">
        <f>IF(ISNUMBER(AM742),SUMIFS($AM$1:AM742,$A$1:A742,A742,$G$1:G742,G742,$D$1:D742,D742),"")</f>
        <v>27.684999999999995</v>
      </c>
      <c r="AO742">
        <f t="shared" si="65"/>
        <v>8</v>
      </c>
    </row>
    <row r="743" spans="1:41" x14ac:dyDescent="0.25">
      <c r="A743" s="4" t="s">
        <v>35</v>
      </c>
      <c r="B743" t="s">
        <v>30</v>
      </c>
      <c r="C743" s="3">
        <v>42122</v>
      </c>
      <c r="D743">
        <v>1</v>
      </c>
      <c r="E743" t="s">
        <v>57</v>
      </c>
      <c r="G743" s="25" t="s">
        <v>73</v>
      </c>
      <c r="H743" t="s">
        <v>22</v>
      </c>
      <c r="I743">
        <v>4</v>
      </c>
      <c r="J743" s="2" t="s">
        <v>20</v>
      </c>
      <c r="K743" s="2" t="str">
        <f t="shared" si="62"/>
        <v/>
      </c>
      <c r="M743">
        <v>153.70999999999998</v>
      </c>
      <c r="N743">
        <v>153.70999999999998</v>
      </c>
      <c r="O743" s="2">
        <f>IF(ISNUMBER(N743),SUMIFS(N$1:$N743,A$1:$A743,A743,G$1:$G743,G743,D$1:$D743,D743),"")</f>
        <v>1007.03</v>
      </c>
      <c r="Q743" s="5"/>
      <c r="W743" s="2" t="str">
        <f t="shared" si="63"/>
        <v/>
      </c>
      <c r="AD743">
        <v>16.3</v>
      </c>
      <c r="AE743" s="2">
        <f t="shared" si="64"/>
        <v>2.6000000000000002E-2</v>
      </c>
      <c r="AF743">
        <v>2.6000000000000002E-2</v>
      </c>
      <c r="AM743" s="2">
        <f t="shared" si="61"/>
        <v>3.996</v>
      </c>
      <c r="AN743" s="2">
        <f>IF(ISNUMBER(AM743),SUMIFS($AM$1:AM743,$A$1:A743,A743,$G$1:G743,G743,$D$1:D743,D743),"")</f>
        <v>26.837999999999997</v>
      </c>
      <c r="AO743">
        <f t="shared" si="65"/>
        <v>8</v>
      </c>
    </row>
    <row r="744" spans="1:41" x14ac:dyDescent="0.25">
      <c r="A744" s="4" t="s">
        <v>32</v>
      </c>
      <c r="B744" t="s">
        <v>30</v>
      </c>
      <c r="C744" s="3">
        <v>42122</v>
      </c>
      <c r="D744">
        <v>1</v>
      </c>
      <c r="E744" t="s">
        <v>59</v>
      </c>
      <c r="G744" s="25" t="s">
        <v>73</v>
      </c>
      <c r="H744" t="s">
        <v>22</v>
      </c>
      <c r="I744">
        <v>4</v>
      </c>
      <c r="J744" s="2" t="s">
        <v>20</v>
      </c>
      <c r="K744" s="2" t="str">
        <f t="shared" si="62"/>
        <v/>
      </c>
      <c r="M744">
        <v>94.320000000000007</v>
      </c>
      <c r="N744">
        <v>94.320000000000007</v>
      </c>
      <c r="O744" s="2">
        <f>IF(ISNUMBER(N744),SUMIFS(N$1:$N744,A$1:$A744,A744,G$1:$G744,G744,D$1:$D744,D744),"")</f>
        <v>841.03000000000009</v>
      </c>
      <c r="Q744" s="5"/>
      <c r="W744" s="2" t="str">
        <f t="shared" si="63"/>
        <v/>
      </c>
      <c r="AD744">
        <v>17.5</v>
      </c>
      <c r="AE744" s="2">
        <f t="shared" si="64"/>
        <v>2.7999999999999997E-2</v>
      </c>
      <c r="AF744">
        <v>2.7999999999999997E-2</v>
      </c>
      <c r="AM744" s="2">
        <f t="shared" si="61"/>
        <v>2.641</v>
      </c>
      <c r="AN744" s="2">
        <f>IF(ISNUMBER(AM744),SUMIFS($AM$1:AM744,$A$1:A744,A744,$G$1:G744,G744,$D$1:D744,D744),"")</f>
        <v>23.115000000000002</v>
      </c>
      <c r="AO744">
        <f t="shared" si="65"/>
        <v>8</v>
      </c>
    </row>
    <row r="745" spans="1:41" x14ac:dyDescent="0.25">
      <c r="A745" s="4" t="s">
        <v>31</v>
      </c>
      <c r="B745" t="s">
        <v>30</v>
      </c>
      <c r="C745" s="3">
        <v>42122</v>
      </c>
      <c r="D745">
        <v>1</v>
      </c>
      <c r="E745" t="s">
        <v>54</v>
      </c>
      <c r="G745" s="25" t="s">
        <v>73</v>
      </c>
      <c r="H745" t="s">
        <v>22</v>
      </c>
      <c r="I745">
        <v>4</v>
      </c>
      <c r="J745" s="2" t="s">
        <v>20</v>
      </c>
      <c r="K745" s="2" t="str">
        <f t="shared" si="62"/>
        <v/>
      </c>
      <c r="M745">
        <v>59.760000000000005</v>
      </c>
      <c r="N745">
        <v>59.760000000000005</v>
      </c>
      <c r="O745" s="2">
        <f>IF(ISNUMBER(N745),SUMIFS(N$1:$N745,A$1:$A745,A745,G$1:$G745,G745,D$1:$D745,D745),"")</f>
        <v>605.79</v>
      </c>
      <c r="Q745" s="5"/>
      <c r="W745" s="2" t="str">
        <f t="shared" si="63"/>
        <v/>
      </c>
      <c r="AD745">
        <v>17</v>
      </c>
      <c r="AE745" s="2">
        <f t="shared" si="64"/>
        <v>2.7000000000000003E-2</v>
      </c>
      <c r="AF745">
        <v>2.7000000000000003E-2</v>
      </c>
      <c r="AM745" s="2">
        <f t="shared" si="61"/>
        <v>1.6140000000000001</v>
      </c>
      <c r="AN745" s="2">
        <f>IF(ISNUMBER(AM745),SUMIFS($AM$1:AM745,$A$1:A745,A745,$G$1:G745,G745,$D$1:D745,D745),"")</f>
        <v>17.526</v>
      </c>
      <c r="AO745">
        <f t="shared" si="65"/>
        <v>8</v>
      </c>
    </row>
    <row r="746" spans="1:41" x14ac:dyDescent="0.25">
      <c r="A746" s="4" t="s">
        <v>31</v>
      </c>
      <c r="B746" t="s">
        <v>30</v>
      </c>
      <c r="C746" s="3">
        <v>42122</v>
      </c>
      <c r="D746">
        <v>2</v>
      </c>
      <c r="E746" t="s">
        <v>54</v>
      </c>
      <c r="G746" s="25" t="s">
        <v>73</v>
      </c>
      <c r="H746" t="s">
        <v>22</v>
      </c>
      <c r="I746">
        <v>4</v>
      </c>
      <c r="J746" s="2" t="s">
        <v>20</v>
      </c>
      <c r="K746" s="2" t="str">
        <f t="shared" si="62"/>
        <v/>
      </c>
      <c r="M746">
        <v>39.11</v>
      </c>
      <c r="N746">
        <v>39.11</v>
      </c>
      <c r="O746" s="2">
        <f>IF(ISNUMBER(N746),SUMIFS(N$1:$N746,A$1:$A746,A746,G$1:$G746,G746,D$1:$D746,D746),"")</f>
        <v>588.33000000000004</v>
      </c>
      <c r="Q746" s="5"/>
      <c r="W746" s="2" t="str">
        <f t="shared" si="63"/>
        <v/>
      </c>
      <c r="AD746">
        <v>18.3</v>
      </c>
      <c r="AE746" s="2">
        <f t="shared" si="64"/>
        <v>2.8999999999999998E-2</v>
      </c>
      <c r="AF746">
        <v>2.8999999999999998E-2</v>
      </c>
      <c r="AM746" s="2">
        <f t="shared" si="61"/>
        <v>1.1339999999999999</v>
      </c>
      <c r="AN746" s="2">
        <f>IF(ISNUMBER(AM746),SUMIFS($AM$1:AM746,$A$1:A746,A746,$G$1:G746,G746,$D$1:D746,D746),"")</f>
        <v>15.042</v>
      </c>
      <c r="AO746">
        <f t="shared" si="65"/>
        <v>8</v>
      </c>
    </row>
    <row r="747" spans="1:41" x14ac:dyDescent="0.25">
      <c r="A747" s="4" t="s">
        <v>32</v>
      </c>
      <c r="B747" t="s">
        <v>30</v>
      </c>
      <c r="C747" s="3">
        <v>42122</v>
      </c>
      <c r="D747">
        <v>2</v>
      </c>
      <c r="E747" t="s">
        <v>59</v>
      </c>
      <c r="G747" s="25" t="s">
        <v>73</v>
      </c>
      <c r="H747" t="s">
        <v>22</v>
      </c>
      <c r="I747">
        <v>4</v>
      </c>
      <c r="J747" s="2" t="s">
        <v>20</v>
      </c>
      <c r="K747" s="2" t="str">
        <f t="shared" si="62"/>
        <v/>
      </c>
      <c r="M747">
        <v>63.15</v>
      </c>
      <c r="N747">
        <v>63.15</v>
      </c>
      <c r="O747" s="2">
        <f>IF(ISNUMBER(N747),SUMIFS(N$1:$N747,A$1:$A747,A747,G$1:$G747,G747,D$1:$D747,D747),"")</f>
        <v>612.31999999999994</v>
      </c>
      <c r="Q747" s="5"/>
      <c r="W747" s="2" t="str">
        <f t="shared" si="63"/>
        <v/>
      </c>
      <c r="AD747">
        <v>17.399999999999999</v>
      </c>
      <c r="AE747" s="2">
        <f t="shared" si="64"/>
        <v>2.7999999999999997E-2</v>
      </c>
      <c r="AF747">
        <v>2.7999999999999997E-2</v>
      </c>
      <c r="AM747" s="2">
        <f t="shared" si="61"/>
        <v>1.768</v>
      </c>
      <c r="AN747" s="2">
        <f>IF(ISNUMBER(AM747),SUMIFS($AM$1:AM747,$A$1:A747,A747,$G$1:G747,G747,$D$1:D747,D747),"")</f>
        <v>15.382000000000001</v>
      </c>
      <c r="AO747">
        <f t="shared" si="65"/>
        <v>8</v>
      </c>
    </row>
    <row r="748" spans="1:41" x14ac:dyDescent="0.25">
      <c r="A748" s="4" t="s">
        <v>34</v>
      </c>
      <c r="B748" t="s">
        <v>30</v>
      </c>
      <c r="C748" s="3">
        <v>42122</v>
      </c>
      <c r="D748">
        <v>2</v>
      </c>
      <c r="E748" t="s">
        <v>56</v>
      </c>
      <c r="G748" s="25" t="s">
        <v>73</v>
      </c>
      <c r="H748" t="s">
        <v>22</v>
      </c>
      <c r="I748">
        <v>4</v>
      </c>
      <c r="J748" s="2" t="s">
        <v>20</v>
      </c>
      <c r="K748" s="2" t="str">
        <f t="shared" si="62"/>
        <v/>
      </c>
      <c r="M748">
        <v>190.1</v>
      </c>
      <c r="N748">
        <v>190.1</v>
      </c>
      <c r="O748" s="2">
        <f>IF(ISNUMBER(N748),SUMIFS(N$1:$N748,A$1:$A748,A748,G$1:$G748,G748,D$1:$D748,D748),"")</f>
        <v>885.17</v>
      </c>
      <c r="Q748" s="5"/>
      <c r="W748" s="2" t="str">
        <f t="shared" si="63"/>
        <v/>
      </c>
      <c r="AD748">
        <v>19.3</v>
      </c>
      <c r="AE748" s="2">
        <f t="shared" si="64"/>
        <v>3.1E-2</v>
      </c>
      <c r="AF748">
        <v>3.1E-2</v>
      </c>
      <c r="AM748" s="2">
        <f t="shared" si="61"/>
        <v>5.8929999999999998</v>
      </c>
      <c r="AN748" s="2">
        <f>IF(ISNUMBER(AM748),SUMIFS($AM$1:AM748,$A$1:A748,A748,$G$1:G748,G748,$D$1:D748,D748),"")</f>
        <v>25.989000000000001</v>
      </c>
      <c r="AO748">
        <f t="shared" si="65"/>
        <v>8</v>
      </c>
    </row>
    <row r="749" spans="1:41" x14ac:dyDescent="0.25">
      <c r="A749" s="4" t="s">
        <v>29</v>
      </c>
      <c r="B749" t="s">
        <v>30</v>
      </c>
      <c r="C749" s="3">
        <v>42122</v>
      </c>
      <c r="D749">
        <v>2</v>
      </c>
      <c r="E749" t="s">
        <v>55</v>
      </c>
      <c r="G749" s="25" t="s">
        <v>73</v>
      </c>
      <c r="H749" t="s">
        <v>22</v>
      </c>
      <c r="I749">
        <v>4</v>
      </c>
      <c r="J749" s="2" t="s">
        <v>20</v>
      </c>
      <c r="K749" s="2" t="str">
        <f t="shared" si="62"/>
        <v/>
      </c>
      <c r="M749">
        <v>128.75</v>
      </c>
      <c r="N749">
        <v>128.75</v>
      </c>
      <c r="O749" s="2">
        <f>IF(ISNUMBER(N749),SUMIFS(N$1:$N749,A$1:$A749,A749,G$1:$G749,G749,D$1:$D749,D749),"")</f>
        <v>793.29</v>
      </c>
      <c r="Q749" s="5"/>
      <c r="W749" s="2" t="str">
        <f t="shared" si="63"/>
        <v/>
      </c>
      <c r="AD749">
        <v>16.3</v>
      </c>
      <c r="AE749" s="2">
        <f t="shared" si="64"/>
        <v>2.6000000000000002E-2</v>
      </c>
      <c r="AF749">
        <v>2.6000000000000002E-2</v>
      </c>
      <c r="AM749" s="2">
        <f t="shared" si="61"/>
        <v>3.3479999999999999</v>
      </c>
      <c r="AN749" s="2">
        <f>IF(ISNUMBER(AM749),SUMIFS($AM$1:AM749,$A$1:A749,A749,$G$1:G749,G749,$D$1:D749,D749),"")</f>
        <v>20.729999999999997</v>
      </c>
      <c r="AO749">
        <f t="shared" si="65"/>
        <v>8</v>
      </c>
    </row>
    <row r="750" spans="1:41" x14ac:dyDescent="0.25">
      <c r="A750" s="4" t="s">
        <v>35</v>
      </c>
      <c r="B750" t="s">
        <v>30</v>
      </c>
      <c r="C750" s="3">
        <v>42122</v>
      </c>
      <c r="D750">
        <v>2</v>
      </c>
      <c r="E750" t="s">
        <v>57</v>
      </c>
      <c r="G750" s="25" t="s">
        <v>73</v>
      </c>
      <c r="H750" t="s">
        <v>22</v>
      </c>
      <c r="I750">
        <v>4</v>
      </c>
      <c r="J750" s="2" t="s">
        <v>20</v>
      </c>
      <c r="K750" s="2" t="str">
        <f t="shared" si="62"/>
        <v/>
      </c>
      <c r="M750">
        <v>149.41</v>
      </c>
      <c r="N750">
        <v>149.41</v>
      </c>
      <c r="O750" s="2">
        <f>IF(ISNUMBER(N750),SUMIFS(N$1:$N750,A$1:$A750,A750,G$1:$G750,G750,D$1:$D750,D750),"")</f>
        <v>758.81000000000006</v>
      </c>
      <c r="Q750" s="5"/>
      <c r="W750" s="2" t="str">
        <f t="shared" si="63"/>
        <v/>
      </c>
      <c r="AD750">
        <v>17.7</v>
      </c>
      <c r="AE750" s="2">
        <f t="shared" si="64"/>
        <v>2.7999999999999997E-2</v>
      </c>
      <c r="AF750">
        <v>2.7999999999999997E-2</v>
      </c>
      <c r="AM750" s="2">
        <f t="shared" si="61"/>
        <v>4.1829999999999998</v>
      </c>
      <c r="AN750" s="2">
        <f>IF(ISNUMBER(AM750),SUMIFS($AM$1:AM750,$A$1:A750,A750,$G$1:G750,G750,$D$1:D750,D750),"")</f>
        <v>21.508000000000003</v>
      </c>
      <c r="AO750">
        <f t="shared" si="65"/>
        <v>8</v>
      </c>
    </row>
    <row r="751" spans="1:41" x14ac:dyDescent="0.25">
      <c r="A751" s="4" t="s">
        <v>33</v>
      </c>
      <c r="B751" t="s">
        <v>30</v>
      </c>
      <c r="C751" s="3">
        <v>42122</v>
      </c>
      <c r="D751">
        <v>2</v>
      </c>
      <c r="E751" t="s">
        <v>58</v>
      </c>
      <c r="G751" s="25" t="s">
        <v>73</v>
      </c>
      <c r="H751" t="s">
        <v>22</v>
      </c>
      <c r="I751">
        <v>4</v>
      </c>
      <c r="J751" s="2" t="s">
        <v>20</v>
      </c>
      <c r="K751" s="2" t="str">
        <f t="shared" si="62"/>
        <v/>
      </c>
      <c r="M751">
        <v>82.960000000000008</v>
      </c>
      <c r="N751">
        <v>82.960000000000008</v>
      </c>
      <c r="O751" s="2">
        <f>IF(ISNUMBER(N751),SUMIFS(N$1:$N751,A$1:$A751,A751,G$1:$G751,G751,D$1:$D751,D751),"")</f>
        <v>598.51</v>
      </c>
      <c r="Q751" s="5"/>
      <c r="W751" s="2" t="str">
        <f t="shared" si="63"/>
        <v/>
      </c>
      <c r="AD751">
        <v>17.7</v>
      </c>
      <c r="AE751" s="2">
        <f t="shared" si="64"/>
        <v>2.7999999999999997E-2</v>
      </c>
      <c r="AF751">
        <v>2.7999999999999997E-2</v>
      </c>
      <c r="AM751" s="2">
        <f t="shared" si="61"/>
        <v>2.323</v>
      </c>
      <c r="AN751" s="2">
        <f>IF(ISNUMBER(AM751),SUMIFS($AM$1:AM751,$A$1:A751,A751,$G$1:G751,G751,$D$1:D751,D751),"")</f>
        <v>17.225000000000001</v>
      </c>
      <c r="AO751">
        <f t="shared" si="65"/>
        <v>8</v>
      </c>
    </row>
    <row r="752" spans="1:41" x14ac:dyDescent="0.25">
      <c r="A752" s="4" t="s">
        <v>33</v>
      </c>
      <c r="B752" t="s">
        <v>30</v>
      </c>
      <c r="C752" s="3">
        <v>42122</v>
      </c>
      <c r="D752">
        <v>3</v>
      </c>
      <c r="E752" t="s">
        <v>58</v>
      </c>
      <c r="G752" s="25" t="s">
        <v>73</v>
      </c>
      <c r="H752" t="s">
        <v>22</v>
      </c>
      <c r="I752">
        <v>4</v>
      </c>
      <c r="J752" s="2" t="s">
        <v>20</v>
      </c>
      <c r="K752" s="2" t="str">
        <f t="shared" si="62"/>
        <v/>
      </c>
      <c r="M752">
        <v>82.789999999999992</v>
      </c>
      <c r="N752">
        <v>82.789999999999992</v>
      </c>
      <c r="O752" s="2">
        <f>IF(ISNUMBER(N752),SUMIFS(N$1:$N752,A$1:$A752,A752,G$1:$G752,G752,D$1:$D752,D752),"")</f>
        <v>609.61999999999989</v>
      </c>
      <c r="Q752" s="5"/>
      <c r="W752" s="2" t="str">
        <f t="shared" si="63"/>
        <v/>
      </c>
      <c r="AD752">
        <v>17.3</v>
      </c>
      <c r="AE752" s="2">
        <f t="shared" si="64"/>
        <v>2.7999999999999997E-2</v>
      </c>
      <c r="AF752">
        <v>2.7999999999999997E-2</v>
      </c>
      <c r="AM752" s="2">
        <f t="shared" si="61"/>
        <v>2.3180000000000001</v>
      </c>
      <c r="AN752" s="2">
        <f>IF(ISNUMBER(AM752),SUMIFS($AM$1:AM752,$A$1:A752,A752,$G$1:G752,G752,$D$1:D752,D752),"")</f>
        <v>15.821999999999999</v>
      </c>
      <c r="AO752">
        <f t="shared" si="65"/>
        <v>8</v>
      </c>
    </row>
    <row r="753" spans="1:41" x14ac:dyDescent="0.25">
      <c r="A753" s="4" t="s">
        <v>35</v>
      </c>
      <c r="B753" t="s">
        <v>30</v>
      </c>
      <c r="C753" s="3">
        <v>42122</v>
      </c>
      <c r="D753">
        <v>3</v>
      </c>
      <c r="E753" t="s">
        <v>57</v>
      </c>
      <c r="G753" s="25" t="s">
        <v>73</v>
      </c>
      <c r="H753" t="s">
        <v>22</v>
      </c>
      <c r="I753">
        <v>4</v>
      </c>
      <c r="J753" s="2" t="s">
        <v>20</v>
      </c>
      <c r="K753" s="2" t="str">
        <f t="shared" si="62"/>
        <v/>
      </c>
      <c r="M753">
        <v>183.68</v>
      </c>
      <c r="N753">
        <v>183.68</v>
      </c>
      <c r="O753" s="2">
        <f>IF(ISNUMBER(N753),SUMIFS(N$1:$N753,A$1:$A753,A753,G$1:$G753,G753,D$1:$D753,D753),"")</f>
        <v>725.33999999999992</v>
      </c>
      <c r="Q753" s="5"/>
      <c r="W753" s="2" t="str">
        <f t="shared" si="63"/>
        <v/>
      </c>
      <c r="AD753">
        <v>16.5</v>
      </c>
      <c r="AE753" s="2">
        <f t="shared" si="64"/>
        <v>2.6000000000000002E-2</v>
      </c>
      <c r="AF753">
        <v>2.6000000000000002E-2</v>
      </c>
      <c r="AM753" s="2">
        <f t="shared" si="61"/>
        <v>4.7759999999999998</v>
      </c>
      <c r="AN753" s="2">
        <f>IF(ISNUMBER(AM753),SUMIFS($AM$1:AM753,$A$1:A753,A753,$G$1:G753,G753,$D$1:D753,D753),"")</f>
        <v>19.576999999999998</v>
      </c>
      <c r="AO753">
        <f t="shared" si="65"/>
        <v>8</v>
      </c>
    </row>
    <row r="754" spans="1:41" x14ac:dyDescent="0.25">
      <c r="A754" s="4" t="s">
        <v>32</v>
      </c>
      <c r="B754" t="s">
        <v>30</v>
      </c>
      <c r="C754" s="3">
        <v>42122</v>
      </c>
      <c r="D754">
        <v>3</v>
      </c>
      <c r="E754" t="s">
        <v>59</v>
      </c>
      <c r="G754" s="25" t="s">
        <v>73</v>
      </c>
      <c r="H754" t="s">
        <v>22</v>
      </c>
      <c r="I754">
        <v>4</v>
      </c>
      <c r="J754" s="2" t="s">
        <v>20</v>
      </c>
      <c r="K754" s="2" t="str">
        <f t="shared" si="62"/>
        <v/>
      </c>
      <c r="M754">
        <v>106.49000000000001</v>
      </c>
      <c r="N754">
        <v>106.49000000000001</v>
      </c>
      <c r="O754" s="2">
        <f>IF(ISNUMBER(N754),SUMIFS(N$1:$N754,A$1:$A754,A754,G$1:$G754,G754,D$1:$D754,D754),"")</f>
        <v>549.95000000000005</v>
      </c>
      <c r="Q754" s="5"/>
      <c r="W754" s="2" t="str">
        <f t="shared" si="63"/>
        <v/>
      </c>
      <c r="AD754">
        <v>17</v>
      </c>
      <c r="AE754" s="2">
        <f t="shared" si="64"/>
        <v>2.7000000000000003E-2</v>
      </c>
      <c r="AF754">
        <v>2.7000000000000003E-2</v>
      </c>
      <c r="AM754" s="2">
        <f t="shared" si="61"/>
        <v>2.875</v>
      </c>
      <c r="AN754" s="2">
        <f>IF(ISNUMBER(AM754),SUMIFS($AM$1:AM754,$A$1:A754,A754,$G$1:G754,G754,$D$1:D754,D754),"")</f>
        <v>14.081000000000001</v>
      </c>
      <c r="AO754">
        <f t="shared" si="65"/>
        <v>8</v>
      </c>
    </row>
    <row r="755" spans="1:41" x14ac:dyDescent="0.25">
      <c r="A755" s="4" t="s">
        <v>29</v>
      </c>
      <c r="B755" t="s">
        <v>30</v>
      </c>
      <c r="C755" s="3">
        <v>42122</v>
      </c>
      <c r="D755">
        <v>3</v>
      </c>
      <c r="E755" t="s">
        <v>55</v>
      </c>
      <c r="G755" s="25" t="s">
        <v>73</v>
      </c>
      <c r="H755" t="s">
        <v>22</v>
      </c>
      <c r="I755">
        <v>4</v>
      </c>
      <c r="J755" s="2" t="s">
        <v>20</v>
      </c>
      <c r="K755" s="2" t="str">
        <f t="shared" si="62"/>
        <v/>
      </c>
      <c r="M755">
        <v>162.32999999999998</v>
      </c>
      <c r="N755">
        <v>162.32999999999998</v>
      </c>
      <c r="O755" s="2">
        <f>IF(ISNUMBER(N755),SUMIFS(N$1:$N755,A$1:$A755,A755,G$1:$G755,G755,D$1:$D755,D755),"")</f>
        <v>729.58999999999992</v>
      </c>
      <c r="Q755" s="5"/>
      <c r="W755" s="2" t="str">
        <f t="shared" si="63"/>
        <v/>
      </c>
      <c r="AD755">
        <v>16</v>
      </c>
      <c r="AE755" s="2">
        <f t="shared" si="64"/>
        <v>2.6000000000000002E-2</v>
      </c>
      <c r="AF755">
        <v>2.6000000000000002E-2</v>
      </c>
      <c r="AM755" s="2">
        <f t="shared" si="61"/>
        <v>4.2210000000000001</v>
      </c>
      <c r="AN755" s="2">
        <f>IF(ISNUMBER(AM755),SUMIFS($AM$1:AM755,$A$1:A755,A755,$G$1:G755,G755,$D$1:D755,D755),"")</f>
        <v>18.908999999999999</v>
      </c>
      <c r="AO755">
        <f t="shared" si="65"/>
        <v>8</v>
      </c>
    </row>
    <row r="756" spans="1:41" x14ac:dyDescent="0.25">
      <c r="A756" s="4" t="s">
        <v>34</v>
      </c>
      <c r="B756" t="s">
        <v>30</v>
      </c>
      <c r="C756" s="3">
        <v>42122</v>
      </c>
      <c r="D756">
        <v>3</v>
      </c>
      <c r="E756" t="s">
        <v>56</v>
      </c>
      <c r="G756" s="25" t="s">
        <v>73</v>
      </c>
      <c r="H756" t="s">
        <v>22</v>
      </c>
      <c r="I756">
        <v>4</v>
      </c>
      <c r="J756" s="2" t="s">
        <v>20</v>
      </c>
      <c r="K756" s="2" t="str">
        <f t="shared" si="62"/>
        <v/>
      </c>
      <c r="M756">
        <v>309.68</v>
      </c>
      <c r="N756">
        <v>309.68</v>
      </c>
      <c r="O756" s="2">
        <f>IF(ISNUMBER(N756),SUMIFS(N$1:$N756,A$1:$A756,A756,G$1:$G756,G756,D$1:$D756,D756),"")</f>
        <v>1369.4600000000003</v>
      </c>
      <c r="Q756" s="5"/>
      <c r="W756" s="2" t="str">
        <f t="shared" si="63"/>
        <v/>
      </c>
      <c r="AD756">
        <v>17.899999999999999</v>
      </c>
      <c r="AE756" s="2">
        <f t="shared" si="64"/>
        <v>2.8999999999999998E-2</v>
      </c>
      <c r="AF756">
        <v>2.8999999999999998E-2</v>
      </c>
      <c r="AM756" s="2">
        <f t="shared" si="61"/>
        <v>8.9809999999999999</v>
      </c>
      <c r="AN756" s="2">
        <f>IF(ISNUMBER(AM756),SUMIFS($AM$1:AM756,$A$1:A756,A756,$G$1:G756,G756,$D$1:D756,D756),"")</f>
        <v>36.657000000000004</v>
      </c>
      <c r="AO756">
        <f t="shared" si="65"/>
        <v>8</v>
      </c>
    </row>
    <row r="757" spans="1:41" x14ac:dyDescent="0.25">
      <c r="A757" s="4" t="s">
        <v>31</v>
      </c>
      <c r="B757" t="s">
        <v>30</v>
      </c>
      <c r="C757" s="3">
        <v>42122</v>
      </c>
      <c r="D757">
        <v>3</v>
      </c>
      <c r="E757" t="s">
        <v>54</v>
      </c>
      <c r="G757" s="25" t="s">
        <v>73</v>
      </c>
      <c r="H757" t="s">
        <v>22</v>
      </c>
      <c r="I757">
        <v>4</v>
      </c>
      <c r="J757" s="2" t="s">
        <v>20</v>
      </c>
      <c r="K757" s="2" t="str">
        <f t="shared" si="62"/>
        <v/>
      </c>
      <c r="M757">
        <v>95.89</v>
      </c>
      <c r="N757">
        <v>95.89</v>
      </c>
      <c r="O757" s="2">
        <f>IF(ISNUMBER(N757),SUMIFS(N$1:$N757,A$1:$A757,A757,G$1:$G757,G757,D$1:$D757,D757),"")</f>
        <v>518.27</v>
      </c>
      <c r="Q757" s="5"/>
      <c r="W757" s="2" t="str">
        <f t="shared" si="63"/>
        <v/>
      </c>
      <c r="AD757">
        <v>16.100000000000001</v>
      </c>
      <c r="AE757" s="2">
        <f t="shared" si="64"/>
        <v>2.6000000000000002E-2</v>
      </c>
      <c r="AF757">
        <v>2.6000000000000002E-2</v>
      </c>
      <c r="AM757" s="2">
        <f t="shared" si="61"/>
        <v>2.4929999999999999</v>
      </c>
      <c r="AN757" s="2">
        <f>IF(ISNUMBER(AM757),SUMIFS($AM$1:AM757,$A$1:A757,A757,$G$1:G757,G757,$D$1:D757,D757),"")</f>
        <v>11.326000000000001</v>
      </c>
      <c r="AO757">
        <f t="shared" si="65"/>
        <v>8</v>
      </c>
    </row>
    <row r="758" spans="1:41" x14ac:dyDescent="0.25">
      <c r="A758" s="4" t="s">
        <v>34</v>
      </c>
      <c r="B758" t="s">
        <v>30</v>
      </c>
      <c r="C758" s="3">
        <v>42135</v>
      </c>
      <c r="D758">
        <v>1</v>
      </c>
      <c r="E758" t="s">
        <v>56</v>
      </c>
      <c r="G758" s="25" t="s">
        <v>73</v>
      </c>
      <c r="H758" t="s">
        <v>22</v>
      </c>
      <c r="I758">
        <v>3</v>
      </c>
      <c r="J758" s="2" t="s">
        <v>36</v>
      </c>
      <c r="K758" s="2">
        <f t="shared" si="62"/>
        <v>1489</v>
      </c>
      <c r="L758">
        <v>148.9</v>
      </c>
      <c r="O758" s="2" t="str">
        <f>IF(ISNUMBER(N758),SUMIFS(N$1:$N758,A$1:$A758,A758,G$1:$G758,G758,D$1:$D758,D758),"")</f>
        <v/>
      </c>
      <c r="Q758" s="5"/>
      <c r="W758" s="2" t="str">
        <f t="shared" si="63"/>
        <v/>
      </c>
      <c r="AD758">
        <v>30.8</v>
      </c>
      <c r="AE758" s="2">
        <f t="shared" si="64"/>
        <v>4.9000000000000002E-2</v>
      </c>
      <c r="AF758">
        <v>4.9000000000000002E-2</v>
      </c>
      <c r="AM758" s="2" t="str">
        <f t="shared" si="61"/>
        <v/>
      </c>
      <c r="AN758" s="2" t="str">
        <f>IF(ISNUMBER(AM758),SUMIFS($AM$1:AM758,$A$1:A758,A758,$G$1:G758,G758,$D$1:D758,D758),"")</f>
        <v/>
      </c>
      <c r="AO758">
        <f t="shared" si="65"/>
        <v>4</v>
      </c>
    </row>
    <row r="759" spans="1:41" x14ac:dyDescent="0.25">
      <c r="A759" s="4" t="s">
        <v>33</v>
      </c>
      <c r="B759" t="s">
        <v>30</v>
      </c>
      <c r="C759" s="3">
        <v>42135</v>
      </c>
      <c r="D759">
        <v>1</v>
      </c>
      <c r="E759" t="s">
        <v>58</v>
      </c>
      <c r="G759" s="25" t="s">
        <v>73</v>
      </c>
      <c r="H759" t="s">
        <v>22</v>
      </c>
      <c r="I759">
        <v>3</v>
      </c>
      <c r="J759" s="2" t="s">
        <v>36</v>
      </c>
      <c r="K759" s="2">
        <f t="shared" si="62"/>
        <v>1244.5999999999999</v>
      </c>
      <c r="L759">
        <v>124.46</v>
      </c>
      <c r="O759" s="2" t="str">
        <f>IF(ISNUMBER(N759),SUMIFS(N$1:$N759,A$1:$A759,A759,G$1:$G759,G759,D$1:$D759,D759),"")</f>
        <v/>
      </c>
      <c r="Q759" s="5"/>
      <c r="W759" s="2" t="str">
        <f t="shared" si="63"/>
        <v/>
      </c>
      <c r="AD759">
        <v>21.1</v>
      </c>
      <c r="AE759" s="2">
        <f t="shared" si="64"/>
        <v>3.4000000000000002E-2</v>
      </c>
      <c r="AF759">
        <v>3.4000000000000002E-2</v>
      </c>
      <c r="AM759" s="2" t="str">
        <f t="shared" si="61"/>
        <v/>
      </c>
      <c r="AN759" s="2" t="str">
        <f>IF(ISNUMBER(AM759),SUMIFS($AM$1:AM759,$A$1:A759,A759,$G$1:G759,G759,$D$1:D759,D759),"")</f>
        <v/>
      </c>
      <c r="AO759">
        <f t="shared" si="65"/>
        <v>4</v>
      </c>
    </row>
    <row r="760" spans="1:41" x14ac:dyDescent="0.25">
      <c r="A760" s="4" t="s">
        <v>29</v>
      </c>
      <c r="B760" t="s">
        <v>30</v>
      </c>
      <c r="C760" s="3">
        <v>42135</v>
      </c>
      <c r="D760">
        <v>1</v>
      </c>
      <c r="E760" t="s">
        <v>55</v>
      </c>
      <c r="G760" s="25" t="s">
        <v>73</v>
      </c>
      <c r="H760" t="s">
        <v>22</v>
      </c>
      <c r="I760">
        <v>3</v>
      </c>
      <c r="J760" s="2" t="s">
        <v>36</v>
      </c>
      <c r="K760" s="2">
        <f t="shared" si="62"/>
        <v>1376.2</v>
      </c>
      <c r="L760">
        <v>137.62</v>
      </c>
      <c r="O760" s="2" t="str">
        <f>IF(ISNUMBER(N760),SUMIFS(N$1:$N760,A$1:$A760,A760,G$1:$G760,G760,D$1:$D760,D760),"")</f>
        <v/>
      </c>
      <c r="Q760" s="5"/>
      <c r="W760" s="2" t="str">
        <f t="shared" si="63"/>
        <v/>
      </c>
      <c r="AD760">
        <v>24.4</v>
      </c>
      <c r="AE760" s="2">
        <f t="shared" si="64"/>
        <v>3.9E-2</v>
      </c>
      <c r="AF760">
        <v>3.9E-2</v>
      </c>
      <c r="AM760" s="2" t="str">
        <f t="shared" si="61"/>
        <v/>
      </c>
      <c r="AN760" s="2" t="str">
        <f>IF(ISNUMBER(AM760),SUMIFS($AM$1:AM760,$A$1:A760,A760,$G$1:G760,G760,$D$1:D760,D760),"")</f>
        <v/>
      </c>
      <c r="AO760">
        <f t="shared" si="65"/>
        <v>4</v>
      </c>
    </row>
    <row r="761" spans="1:41" x14ac:dyDescent="0.25">
      <c r="A761" s="4" t="s">
        <v>35</v>
      </c>
      <c r="B761" t="s">
        <v>30</v>
      </c>
      <c r="C761" s="3">
        <v>42135</v>
      </c>
      <c r="D761">
        <v>1</v>
      </c>
      <c r="E761" t="s">
        <v>57</v>
      </c>
      <c r="G761" s="25" t="s">
        <v>73</v>
      </c>
      <c r="H761" t="s">
        <v>22</v>
      </c>
      <c r="I761">
        <v>3</v>
      </c>
      <c r="J761" s="2" t="s">
        <v>36</v>
      </c>
      <c r="K761" s="2">
        <f t="shared" si="62"/>
        <v>1263.4000000000001</v>
      </c>
      <c r="L761">
        <v>126.34</v>
      </c>
      <c r="O761" s="2" t="str">
        <f>IF(ISNUMBER(N761),SUMIFS(N$1:$N761,A$1:$A761,A761,G$1:$G761,G761,D$1:$D761,D761),"")</f>
        <v/>
      </c>
      <c r="Q761" s="5"/>
      <c r="W761" s="2" t="str">
        <f t="shared" si="63"/>
        <v/>
      </c>
      <c r="AD761">
        <v>21.5</v>
      </c>
      <c r="AE761" s="2">
        <f t="shared" si="64"/>
        <v>3.4000000000000002E-2</v>
      </c>
      <c r="AF761">
        <v>3.4000000000000002E-2</v>
      </c>
      <c r="AM761" s="2" t="str">
        <f t="shared" si="61"/>
        <v/>
      </c>
      <c r="AN761" s="2" t="str">
        <f>IF(ISNUMBER(AM761),SUMIFS($AM$1:AM761,$A$1:A761,A761,$G$1:G761,G761,$D$1:D761,D761),"")</f>
        <v/>
      </c>
      <c r="AO761">
        <f t="shared" si="65"/>
        <v>4</v>
      </c>
    </row>
    <row r="762" spans="1:41" x14ac:dyDescent="0.25">
      <c r="A762" s="4" t="s">
        <v>32</v>
      </c>
      <c r="B762" t="s">
        <v>30</v>
      </c>
      <c r="C762" s="3">
        <v>42135</v>
      </c>
      <c r="D762">
        <v>1</v>
      </c>
      <c r="E762" t="s">
        <v>59</v>
      </c>
      <c r="G762" s="25" t="s">
        <v>73</v>
      </c>
      <c r="H762" t="s">
        <v>22</v>
      </c>
      <c r="I762">
        <v>3</v>
      </c>
      <c r="J762" s="2" t="s">
        <v>36</v>
      </c>
      <c r="K762" s="2">
        <f t="shared" si="62"/>
        <v>1207</v>
      </c>
      <c r="L762">
        <v>120.7</v>
      </c>
      <c r="O762" s="2" t="str">
        <f>IF(ISNUMBER(N762),SUMIFS(N$1:$N762,A$1:$A762,A762,G$1:$G762,G762,D$1:$D762,D762),"")</f>
        <v/>
      </c>
      <c r="Q762" s="5"/>
      <c r="W762" s="2" t="str">
        <f t="shared" si="63"/>
        <v/>
      </c>
      <c r="AD762">
        <v>21.7</v>
      </c>
      <c r="AE762" s="2">
        <f t="shared" si="64"/>
        <v>3.5000000000000003E-2</v>
      </c>
      <c r="AF762">
        <v>3.5000000000000003E-2</v>
      </c>
      <c r="AM762" s="2" t="str">
        <f t="shared" si="61"/>
        <v/>
      </c>
      <c r="AN762" s="2" t="str">
        <f>IF(ISNUMBER(AM762),SUMIFS($AM$1:AM762,$A$1:A762,A762,$G$1:G762,G762,$D$1:D762,D762),"")</f>
        <v/>
      </c>
      <c r="AO762">
        <f t="shared" si="65"/>
        <v>4</v>
      </c>
    </row>
    <row r="763" spans="1:41" x14ac:dyDescent="0.25">
      <c r="A763" s="4" t="s">
        <v>31</v>
      </c>
      <c r="B763" t="s">
        <v>30</v>
      </c>
      <c r="C763" s="3">
        <v>42135</v>
      </c>
      <c r="D763">
        <v>1</v>
      </c>
      <c r="E763" t="s">
        <v>54</v>
      </c>
      <c r="G763" s="25" t="s">
        <v>73</v>
      </c>
      <c r="H763" t="s">
        <v>22</v>
      </c>
      <c r="I763">
        <v>3</v>
      </c>
      <c r="J763" s="2" t="s">
        <v>36</v>
      </c>
      <c r="K763" s="2">
        <f t="shared" si="62"/>
        <v>1113</v>
      </c>
      <c r="L763">
        <v>111.3</v>
      </c>
      <c r="O763" s="2" t="str">
        <f>IF(ISNUMBER(N763),SUMIFS(N$1:$N763,A$1:$A763,A763,G$1:$G763,G763,D$1:$D763,D763),"")</f>
        <v/>
      </c>
      <c r="Q763" s="5"/>
      <c r="W763" s="2" t="str">
        <f t="shared" si="63"/>
        <v/>
      </c>
      <c r="AD763">
        <v>20.6</v>
      </c>
      <c r="AE763" s="2">
        <f t="shared" si="64"/>
        <v>3.3000000000000002E-2</v>
      </c>
      <c r="AF763">
        <v>3.3000000000000002E-2</v>
      </c>
      <c r="AM763" s="2" t="str">
        <f t="shared" ref="AM763:AM826" si="66">IF(AND(ISNUMBER(AE763),ISNUMBER(N763)),ROUND(N763*AE763,3),"")</f>
        <v/>
      </c>
      <c r="AN763" s="2" t="str">
        <f>IF(ISNUMBER(AM763),SUMIFS($AM$1:AM763,$A$1:A763,A763,$G$1:G763,G763,$D$1:D763,D763),"")</f>
        <v/>
      </c>
      <c r="AO763">
        <f t="shared" si="65"/>
        <v>4</v>
      </c>
    </row>
    <row r="764" spans="1:41" x14ac:dyDescent="0.25">
      <c r="A764" s="4" t="s">
        <v>31</v>
      </c>
      <c r="B764" t="s">
        <v>30</v>
      </c>
      <c r="C764" s="3">
        <v>42135</v>
      </c>
      <c r="D764">
        <v>2</v>
      </c>
      <c r="E764" t="s">
        <v>54</v>
      </c>
      <c r="G764" s="25" t="s">
        <v>73</v>
      </c>
      <c r="H764" t="s">
        <v>22</v>
      </c>
      <c r="I764">
        <v>3</v>
      </c>
      <c r="J764" s="2" t="s">
        <v>36</v>
      </c>
      <c r="K764" s="2">
        <f t="shared" si="62"/>
        <v>1075.4000000000001</v>
      </c>
      <c r="L764">
        <v>107.54</v>
      </c>
      <c r="O764" s="2" t="str">
        <f>IF(ISNUMBER(N764),SUMIFS(N$1:$N764,A$1:$A764,A764,G$1:$G764,G764,D$1:$D764,D764),"")</f>
        <v/>
      </c>
      <c r="Q764" s="5"/>
      <c r="W764" s="2" t="str">
        <f t="shared" si="63"/>
        <v/>
      </c>
      <c r="AD764">
        <v>18.3</v>
      </c>
      <c r="AE764" s="2">
        <f t="shared" si="64"/>
        <v>2.8999999999999998E-2</v>
      </c>
      <c r="AF764">
        <v>2.8999999999999998E-2</v>
      </c>
      <c r="AM764" s="2" t="str">
        <f t="shared" si="66"/>
        <v/>
      </c>
      <c r="AN764" s="2" t="str">
        <f>IF(ISNUMBER(AM764),SUMIFS($AM$1:AM764,$A$1:A764,A764,$G$1:G764,G764,$D$1:D764,D764),"")</f>
        <v/>
      </c>
      <c r="AO764">
        <f t="shared" si="65"/>
        <v>4</v>
      </c>
    </row>
    <row r="765" spans="1:41" x14ac:dyDescent="0.25">
      <c r="A765" s="4" t="s">
        <v>32</v>
      </c>
      <c r="B765" t="s">
        <v>30</v>
      </c>
      <c r="C765" s="3">
        <v>42135</v>
      </c>
      <c r="D765">
        <v>2</v>
      </c>
      <c r="E765" t="s">
        <v>59</v>
      </c>
      <c r="G765" s="25" t="s">
        <v>73</v>
      </c>
      <c r="H765" t="s">
        <v>22</v>
      </c>
      <c r="I765">
        <v>3</v>
      </c>
      <c r="J765" s="2" t="s">
        <v>36</v>
      </c>
      <c r="K765" s="2">
        <f t="shared" si="62"/>
        <v>1188.2</v>
      </c>
      <c r="L765">
        <v>118.82000000000001</v>
      </c>
      <c r="O765" s="2" t="str">
        <f>IF(ISNUMBER(N765),SUMIFS(N$1:$N765,A$1:$A765,A765,G$1:$G765,G765,D$1:$D765,D765),"")</f>
        <v/>
      </c>
      <c r="Q765" s="5"/>
      <c r="W765" s="2" t="str">
        <f t="shared" si="63"/>
        <v/>
      </c>
      <c r="AD765">
        <v>18</v>
      </c>
      <c r="AE765" s="2">
        <f t="shared" si="64"/>
        <v>2.8999999999999998E-2</v>
      </c>
      <c r="AF765">
        <v>2.8999999999999998E-2</v>
      </c>
      <c r="AM765" s="2" t="str">
        <f t="shared" si="66"/>
        <v/>
      </c>
      <c r="AN765" s="2" t="str">
        <f>IF(ISNUMBER(AM765),SUMIFS($AM$1:AM765,$A$1:A765,A765,$G$1:G765,G765,$D$1:D765,D765),"")</f>
        <v/>
      </c>
      <c r="AO765">
        <f t="shared" si="65"/>
        <v>4</v>
      </c>
    </row>
    <row r="766" spans="1:41" x14ac:dyDescent="0.25">
      <c r="A766" s="4" t="s">
        <v>34</v>
      </c>
      <c r="B766" t="s">
        <v>30</v>
      </c>
      <c r="C766" s="3">
        <v>42135</v>
      </c>
      <c r="D766">
        <v>2</v>
      </c>
      <c r="E766" t="s">
        <v>56</v>
      </c>
      <c r="G766" s="25" t="s">
        <v>73</v>
      </c>
      <c r="H766" t="s">
        <v>22</v>
      </c>
      <c r="I766">
        <v>3</v>
      </c>
      <c r="J766" s="2" t="s">
        <v>36</v>
      </c>
      <c r="K766" s="2">
        <f t="shared" si="62"/>
        <v>1470.2</v>
      </c>
      <c r="L766">
        <v>147.02000000000001</v>
      </c>
      <c r="O766" s="2" t="str">
        <f>IF(ISNUMBER(N766),SUMIFS(N$1:$N766,A$1:$A766,A766,G$1:$G766,G766,D$1:$D766,D766),"")</f>
        <v/>
      </c>
      <c r="Q766" s="5"/>
      <c r="W766" s="2" t="str">
        <f t="shared" si="63"/>
        <v/>
      </c>
      <c r="AD766">
        <v>22.7</v>
      </c>
      <c r="AE766" s="2">
        <f t="shared" si="64"/>
        <v>3.6000000000000004E-2</v>
      </c>
      <c r="AF766">
        <v>3.6000000000000004E-2</v>
      </c>
      <c r="AM766" s="2" t="str">
        <f t="shared" si="66"/>
        <v/>
      </c>
      <c r="AN766" s="2" t="str">
        <f>IF(ISNUMBER(AM766),SUMIFS($AM$1:AM766,$A$1:A766,A766,$G$1:G766,G766,$D$1:D766,D766),"")</f>
        <v/>
      </c>
      <c r="AO766">
        <f t="shared" si="65"/>
        <v>4</v>
      </c>
    </row>
    <row r="767" spans="1:41" x14ac:dyDescent="0.25">
      <c r="A767" s="4" t="s">
        <v>29</v>
      </c>
      <c r="B767" t="s">
        <v>30</v>
      </c>
      <c r="C767" s="3">
        <v>42135</v>
      </c>
      <c r="D767">
        <v>2</v>
      </c>
      <c r="E767" t="s">
        <v>55</v>
      </c>
      <c r="G767" s="25" t="s">
        <v>73</v>
      </c>
      <c r="H767" t="s">
        <v>22</v>
      </c>
      <c r="I767">
        <v>3</v>
      </c>
      <c r="J767" s="2" t="s">
        <v>36</v>
      </c>
      <c r="K767" s="2">
        <f t="shared" si="62"/>
        <v>1113</v>
      </c>
      <c r="L767">
        <v>111.3</v>
      </c>
      <c r="O767" s="2" t="str">
        <f>IF(ISNUMBER(N767),SUMIFS(N$1:$N767,A$1:$A767,A767,G$1:$G767,G767,D$1:$D767,D767),"")</f>
        <v/>
      </c>
      <c r="Q767" s="5"/>
      <c r="W767" s="2" t="str">
        <f t="shared" si="63"/>
        <v/>
      </c>
      <c r="AD767">
        <v>18.5</v>
      </c>
      <c r="AE767" s="2">
        <f t="shared" si="64"/>
        <v>0.03</v>
      </c>
      <c r="AF767">
        <v>0.03</v>
      </c>
      <c r="AM767" s="2" t="str">
        <f t="shared" si="66"/>
        <v/>
      </c>
      <c r="AN767" s="2" t="str">
        <f>IF(ISNUMBER(AM767),SUMIFS($AM$1:AM767,$A$1:A767,A767,$G$1:G767,G767,$D$1:D767,D767),"")</f>
        <v/>
      </c>
      <c r="AO767">
        <f t="shared" si="65"/>
        <v>4</v>
      </c>
    </row>
    <row r="768" spans="1:41" x14ac:dyDescent="0.25">
      <c r="A768" s="4" t="s">
        <v>35</v>
      </c>
      <c r="B768" t="s">
        <v>30</v>
      </c>
      <c r="C768" s="3">
        <v>42135</v>
      </c>
      <c r="D768">
        <v>2</v>
      </c>
      <c r="E768" t="s">
        <v>57</v>
      </c>
      <c r="G768" s="25" t="s">
        <v>73</v>
      </c>
      <c r="H768" t="s">
        <v>22</v>
      </c>
      <c r="I768">
        <v>3</v>
      </c>
      <c r="J768" s="2" t="s">
        <v>36</v>
      </c>
      <c r="K768" s="2">
        <f t="shared" si="62"/>
        <v>1282.2</v>
      </c>
      <c r="L768">
        <v>128.22</v>
      </c>
      <c r="O768" s="2" t="str">
        <f>IF(ISNUMBER(N768),SUMIFS(N$1:$N768,A$1:$A768,A768,G$1:$G768,G768,D$1:$D768,D768),"")</f>
        <v/>
      </c>
      <c r="Q768" s="5"/>
      <c r="W768" s="2" t="str">
        <f t="shared" si="63"/>
        <v/>
      </c>
      <c r="AD768">
        <v>23.4</v>
      </c>
      <c r="AE768" s="2">
        <f t="shared" si="64"/>
        <v>3.7000000000000005E-2</v>
      </c>
      <c r="AF768">
        <v>3.7000000000000005E-2</v>
      </c>
      <c r="AM768" s="2" t="str">
        <f t="shared" si="66"/>
        <v/>
      </c>
      <c r="AN768" s="2" t="str">
        <f>IF(ISNUMBER(AM768),SUMIFS($AM$1:AM768,$A$1:A768,A768,$G$1:G768,G768,$D$1:D768,D768),"")</f>
        <v/>
      </c>
      <c r="AO768">
        <f t="shared" si="65"/>
        <v>4</v>
      </c>
    </row>
    <row r="769" spans="1:41" x14ac:dyDescent="0.25">
      <c r="A769" s="4" t="s">
        <v>33</v>
      </c>
      <c r="B769" t="s">
        <v>30</v>
      </c>
      <c r="C769" s="3">
        <v>42135</v>
      </c>
      <c r="D769">
        <v>2</v>
      </c>
      <c r="E769" t="s">
        <v>58</v>
      </c>
      <c r="G769" s="25" t="s">
        <v>73</v>
      </c>
      <c r="H769" t="s">
        <v>22</v>
      </c>
      <c r="I769">
        <v>3</v>
      </c>
      <c r="J769" s="2" t="s">
        <v>36</v>
      </c>
      <c r="K769" s="2">
        <f t="shared" si="62"/>
        <v>1169.4000000000001</v>
      </c>
      <c r="L769">
        <v>116.94000000000001</v>
      </c>
      <c r="O769" s="2" t="str">
        <f>IF(ISNUMBER(N769),SUMIFS(N$1:$N769,A$1:$A769,A769,G$1:$G769,G769,D$1:$D769,D769),"")</f>
        <v/>
      </c>
      <c r="Q769" s="5"/>
      <c r="W769" s="2" t="str">
        <f t="shared" si="63"/>
        <v/>
      </c>
      <c r="AD769">
        <v>22.6</v>
      </c>
      <c r="AE769" s="2">
        <f t="shared" si="64"/>
        <v>3.6000000000000004E-2</v>
      </c>
      <c r="AF769">
        <v>3.6000000000000004E-2</v>
      </c>
      <c r="AM769" s="2" t="str">
        <f t="shared" si="66"/>
        <v/>
      </c>
      <c r="AN769" s="2" t="str">
        <f>IF(ISNUMBER(AM769),SUMIFS($AM$1:AM769,$A$1:A769,A769,$G$1:G769,G769,$D$1:D769,D769),"")</f>
        <v/>
      </c>
      <c r="AO769">
        <f t="shared" si="65"/>
        <v>4</v>
      </c>
    </row>
    <row r="770" spans="1:41" x14ac:dyDescent="0.25">
      <c r="A770" s="4" t="s">
        <v>34</v>
      </c>
      <c r="B770" t="s">
        <v>30</v>
      </c>
      <c r="C770" s="3">
        <v>42145</v>
      </c>
      <c r="D770">
        <v>1</v>
      </c>
      <c r="E770" t="s">
        <v>56</v>
      </c>
      <c r="G770" s="25" t="s">
        <v>73</v>
      </c>
      <c r="H770" t="s">
        <v>22</v>
      </c>
      <c r="I770">
        <v>3</v>
      </c>
      <c r="J770" s="2" t="s">
        <v>37</v>
      </c>
      <c r="K770" s="2">
        <f t="shared" si="62"/>
        <v>2241</v>
      </c>
      <c r="L770">
        <v>224.1</v>
      </c>
      <c r="O770" s="2" t="str">
        <f>IF(ISNUMBER(N770),SUMIFS(N$1:$N770,A$1:$A770,A770,G$1:$G770,G770,D$1:$D770,D770),"")</f>
        <v/>
      </c>
      <c r="Q770" s="5"/>
      <c r="W770" s="2" t="str">
        <f t="shared" si="63"/>
        <v/>
      </c>
      <c r="AD770">
        <v>28.4</v>
      </c>
      <c r="AE770" s="2">
        <f t="shared" si="64"/>
        <v>4.4999999999999998E-2</v>
      </c>
      <c r="AF770">
        <v>4.4999999999999998E-2</v>
      </c>
      <c r="AM770" s="2" t="str">
        <f t="shared" si="66"/>
        <v/>
      </c>
      <c r="AN770" s="2" t="str">
        <f>IF(ISNUMBER(AM770),SUMIFS($AM$1:AM770,$A$1:A770,A770,$G$1:G770,G770,$D$1:D770,D770),"")</f>
        <v/>
      </c>
      <c r="AO770">
        <f t="shared" si="65"/>
        <v>4</v>
      </c>
    </row>
    <row r="771" spans="1:41" x14ac:dyDescent="0.25">
      <c r="A771" s="4" t="s">
        <v>33</v>
      </c>
      <c r="B771" t="s">
        <v>30</v>
      </c>
      <c r="C771" s="3">
        <v>42145</v>
      </c>
      <c r="D771">
        <v>1</v>
      </c>
      <c r="E771" t="s">
        <v>58</v>
      </c>
      <c r="G771" s="25" t="s">
        <v>73</v>
      </c>
      <c r="H771" t="s">
        <v>22</v>
      </c>
      <c r="I771">
        <v>3</v>
      </c>
      <c r="J771" s="2" t="s">
        <v>37</v>
      </c>
      <c r="K771" s="2">
        <f t="shared" si="62"/>
        <v>1376.2</v>
      </c>
      <c r="L771">
        <v>137.62</v>
      </c>
      <c r="O771" s="2" t="str">
        <f>IF(ISNUMBER(N771),SUMIFS(N$1:$N771,A$1:$A771,A771,G$1:$G771,G771,D$1:$D771,D771),"")</f>
        <v/>
      </c>
      <c r="Q771" s="5"/>
      <c r="W771" s="2" t="str">
        <f t="shared" si="63"/>
        <v/>
      </c>
      <c r="AD771">
        <v>16.2</v>
      </c>
      <c r="AE771" s="2">
        <f t="shared" si="64"/>
        <v>2.6000000000000002E-2</v>
      </c>
      <c r="AF771">
        <v>2.6000000000000002E-2</v>
      </c>
      <c r="AM771" s="2" t="str">
        <f t="shared" si="66"/>
        <v/>
      </c>
      <c r="AN771" s="2" t="str">
        <f>IF(ISNUMBER(AM771),SUMIFS($AM$1:AM771,$A$1:A771,A771,$G$1:G771,G771,$D$1:D771,D771),"")</f>
        <v/>
      </c>
      <c r="AO771">
        <f t="shared" si="65"/>
        <v>4</v>
      </c>
    </row>
    <row r="772" spans="1:41" x14ac:dyDescent="0.25">
      <c r="A772" s="4" t="s">
        <v>29</v>
      </c>
      <c r="B772" t="s">
        <v>30</v>
      </c>
      <c r="C772" s="3">
        <v>42145</v>
      </c>
      <c r="D772">
        <v>1</v>
      </c>
      <c r="E772" t="s">
        <v>55</v>
      </c>
      <c r="G772" s="25" t="s">
        <v>73</v>
      </c>
      <c r="H772" t="s">
        <v>22</v>
      </c>
      <c r="I772">
        <v>3</v>
      </c>
      <c r="J772" s="2" t="s">
        <v>37</v>
      </c>
      <c r="K772" s="2">
        <f t="shared" si="62"/>
        <v>1564.2000000000003</v>
      </c>
      <c r="L772">
        <v>156.42000000000002</v>
      </c>
      <c r="O772" s="2" t="str">
        <f>IF(ISNUMBER(N772),SUMIFS(N$1:$N772,A$1:$A772,A772,G$1:$G772,G772,D$1:$D772,D772),"")</f>
        <v/>
      </c>
      <c r="Q772" s="5"/>
      <c r="W772" s="2" t="str">
        <f t="shared" si="63"/>
        <v/>
      </c>
      <c r="AD772">
        <v>23.7</v>
      </c>
      <c r="AE772" s="2">
        <f t="shared" si="64"/>
        <v>3.7999999999999999E-2</v>
      </c>
      <c r="AF772">
        <v>3.7999999999999999E-2</v>
      </c>
      <c r="AM772" s="2" t="str">
        <f t="shared" si="66"/>
        <v/>
      </c>
      <c r="AN772" s="2" t="str">
        <f>IF(ISNUMBER(AM772),SUMIFS($AM$1:AM772,$A$1:A772,A772,$G$1:G772,G772,$D$1:D772,D772),"")</f>
        <v/>
      </c>
      <c r="AO772">
        <f t="shared" si="65"/>
        <v>4</v>
      </c>
    </row>
    <row r="773" spans="1:41" x14ac:dyDescent="0.25">
      <c r="A773" s="4" t="s">
        <v>35</v>
      </c>
      <c r="B773" t="s">
        <v>30</v>
      </c>
      <c r="C773" s="3">
        <v>42145</v>
      </c>
      <c r="D773">
        <v>1</v>
      </c>
      <c r="E773" t="s">
        <v>57</v>
      </c>
      <c r="G773" s="25" t="s">
        <v>73</v>
      </c>
      <c r="H773" t="s">
        <v>22</v>
      </c>
      <c r="I773">
        <v>3</v>
      </c>
      <c r="J773" s="2" t="s">
        <v>37</v>
      </c>
      <c r="K773" s="2">
        <f t="shared" si="62"/>
        <v>1338.6</v>
      </c>
      <c r="L773">
        <v>133.85999999999999</v>
      </c>
      <c r="O773" s="2" t="str">
        <f>IF(ISNUMBER(N773),SUMIFS(N$1:$N773,A$1:$A773,A773,G$1:$G773,G773,D$1:$D773,D773),"")</f>
        <v/>
      </c>
      <c r="Q773" s="5"/>
      <c r="W773" s="2" t="str">
        <f t="shared" si="63"/>
        <v/>
      </c>
      <c r="AD773">
        <v>21</v>
      </c>
      <c r="AE773" s="2">
        <f t="shared" si="64"/>
        <v>3.4000000000000002E-2</v>
      </c>
      <c r="AF773">
        <v>3.4000000000000002E-2</v>
      </c>
      <c r="AM773" s="2" t="str">
        <f t="shared" si="66"/>
        <v/>
      </c>
      <c r="AN773" s="2" t="str">
        <f>IF(ISNUMBER(AM773),SUMIFS($AM$1:AM773,$A$1:A773,A773,$G$1:G773,G773,$D$1:D773,D773),"")</f>
        <v/>
      </c>
      <c r="AO773">
        <f t="shared" si="65"/>
        <v>4</v>
      </c>
    </row>
    <row r="774" spans="1:41" x14ac:dyDescent="0.25">
      <c r="A774" s="4" t="s">
        <v>32</v>
      </c>
      <c r="B774" t="s">
        <v>30</v>
      </c>
      <c r="C774" s="3">
        <v>42145</v>
      </c>
      <c r="D774">
        <v>1</v>
      </c>
      <c r="E774" t="s">
        <v>59</v>
      </c>
      <c r="G774" s="25" t="s">
        <v>73</v>
      </c>
      <c r="H774" t="s">
        <v>22</v>
      </c>
      <c r="I774">
        <v>3</v>
      </c>
      <c r="J774" s="2" t="s">
        <v>37</v>
      </c>
      <c r="K774" s="2">
        <f t="shared" si="62"/>
        <v>1376.2</v>
      </c>
      <c r="L774">
        <v>137.62</v>
      </c>
      <c r="O774" s="2" t="str">
        <f>IF(ISNUMBER(N774),SUMIFS(N$1:$N774,A$1:$A774,A774,G$1:$G774,G774,D$1:$D774,D774),"")</f>
        <v/>
      </c>
      <c r="Q774" s="5"/>
      <c r="W774" s="2" t="str">
        <f t="shared" si="63"/>
        <v/>
      </c>
      <c r="AD774">
        <v>19.8</v>
      </c>
      <c r="AE774" s="2">
        <f t="shared" si="64"/>
        <v>3.2000000000000001E-2</v>
      </c>
      <c r="AF774">
        <v>3.2000000000000001E-2</v>
      </c>
      <c r="AM774" s="2" t="str">
        <f t="shared" si="66"/>
        <v/>
      </c>
      <c r="AN774" s="2" t="str">
        <f>IF(ISNUMBER(AM774),SUMIFS($AM$1:AM774,$A$1:A774,A774,$G$1:G774,G774,$D$1:D774,D774),"")</f>
        <v/>
      </c>
      <c r="AO774">
        <f t="shared" si="65"/>
        <v>4</v>
      </c>
    </row>
    <row r="775" spans="1:41" x14ac:dyDescent="0.25">
      <c r="A775" s="4" t="s">
        <v>31</v>
      </c>
      <c r="B775" t="s">
        <v>30</v>
      </c>
      <c r="C775" s="3">
        <v>42145</v>
      </c>
      <c r="D775">
        <v>1</v>
      </c>
      <c r="E775" t="s">
        <v>54</v>
      </c>
      <c r="G775" s="25" t="s">
        <v>73</v>
      </c>
      <c r="H775" t="s">
        <v>22</v>
      </c>
      <c r="I775">
        <v>3</v>
      </c>
      <c r="J775" s="2" t="s">
        <v>37</v>
      </c>
      <c r="K775" s="2">
        <f t="shared" si="62"/>
        <v>1094.2</v>
      </c>
      <c r="L775">
        <v>109.42</v>
      </c>
      <c r="O775" s="2" t="str">
        <f>IF(ISNUMBER(N775),SUMIFS(N$1:$N775,A$1:$A775,A775,G$1:$G775,G775,D$1:$D775,D775),"")</f>
        <v/>
      </c>
      <c r="Q775" s="5"/>
      <c r="W775" s="2" t="str">
        <f t="shared" si="63"/>
        <v/>
      </c>
      <c r="AD775">
        <v>17.7</v>
      </c>
      <c r="AE775" s="2">
        <f t="shared" si="64"/>
        <v>2.7999999999999997E-2</v>
      </c>
      <c r="AF775">
        <v>2.7999999999999997E-2</v>
      </c>
      <c r="AM775" s="2" t="str">
        <f t="shared" si="66"/>
        <v/>
      </c>
      <c r="AN775" s="2" t="str">
        <f>IF(ISNUMBER(AM775),SUMIFS($AM$1:AM775,$A$1:A775,A775,$G$1:G775,G775,$D$1:D775,D775),"")</f>
        <v/>
      </c>
      <c r="AO775">
        <f t="shared" si="65"/>
        <v>4</v>
      </c>
    </row>
    <row r="776" spans="1:41" x14ac:dyDescent="0.25">
      <c r="A776" s="4" t="s">
        <v>31</v>
      </c>
      <c r="B776" t="s">
        <v>30</v>
      </c>
      <c r="C776" s="3">
        <v>42145</v>
      </c>
      <c r="D776">
        <v>2</v>
      </c>
      <c r="E776" t="s">
        <v>54</v>
      </c>
      <c r="G776" s="25" t="s">
        <v>73</v>
      </c>
      <c r="H776" t="s">
        <v>22</v>
      </c>
      <c r="I776">
        <v>3</v>
      </c>
      <c r="J776" s="2" t="s">
        <v>37</v>
      </c>
      <c r="K776" s="2">
        <f t="shared" si="62"/>
        <v>1432.6</v>
      </c>
      <c r="L776">
        <v>143.26</v>
      </c>
      <c r="O776" s="2" t="str">
        <f>IF(ISNUMBER(N776),SUMIFS(N$1:$N776,A$1:$A776,A776,G$1:$G776,G776,D$1:$D776,D776),"")</f>
        <v/>
      </c>
      <c r="Q776" s="5"/>
      <c r="W776" s="2" t="str">
        <f t="shared" si="63"/>
        <v/>
      </c>
      <c r="AD776">
        <v>18.399999999999999</v>
      </c>
      <c r="AE776" s="2">
        <f t="shared" si="64"/>
        <v>2.8999999999999998E-2</v>
      </c>
      <c r="AF776">
        <v>2.8999999999999998E-2</v>
      </c>
      <c r="AM776" s="2" t="str">
        <f t="shared" si="66"/>
        <v/>
      </c>
      <c r="AN776" s="2" t="str">
        <f>IF(ISNUMBER(AM776),SUMIFS($AM$1:AM776,$A$1:A776,A776,$G$1:G776,G776,$D$1:D776,D776),"")</f>
        <v/>
      </c>
      <c r="AO776">
        <f t="shared" si="65"/>
        <v>4</v>
      </c>
    </row>
    <row r="777" spans="1:41" x14ac:dyDescent="0.25">
      <c r="A777" s="4" t="s">
        <v>32</v>
      </c>
      <c r="B777" t="s">
        <v>30</v>
      </c>
      <c r="C777" s="3">
        <v>42145</v>
      </c>
      <c r="D777">
        <v>2</v>
      </c>
      <c r="E777" t="s">
        <v>59</v>
      </c>
      <c r="G777" s="25" t="s">
        <v>73</v>
      </c>
      <c r="H777" t="s">
        <v>22</v>
      </c>
      <c r="I777">
        <v>3</v>
      </c>
      <c r="J777" s="2" t="s">
        <v>37</v>
      </c>
      <c r="K777" s="2">
        <f t="shared" si="62"/>
        <v>1489</v>
      </c>
      <c r="L777">
        <v>148.9</v>
      </c>
      <c r="O777" s="2" t="str">
        <f>IF(ISNUMBER(N777),SUMIFS(N$1:$N777,A$1:$A777,A777,G$1:$G777,G777,D$1:$D777,D777),"")</f>
        <v/>
      </c>
      <c r="Q777" s="5"/>
      <c r="W777" s="2" t="str">
        <f t="shared" si="63"/>
        <v/>
      </c>
      <c r="AD777">
        <v>17.3</v>
      </c>
      <c r="AE777" s="2">
        <f t="shared" si="64"/>
        <v>2.7999999999999997E-2</v>
      </c>
      <c r="AF777">
        <v>2.7999999999999997E-2</v>
      </c>
      <c r="AM777" s="2" t="str">
        <f t="shared" si="66"/>
        <v/>
      </c>
      <c r="AN777" s="2" t="str">
        <f>IF(ISNUMBER(AM777),SUMIFS($AM$1:AM777,$A$1:A777,A777,$G$1:G777,G777,$D$1:D777,D777),"")</f>
        <v/>
      </c>
      <c r="AO777">
        <f t="shared" si="65"/>
        <v>4</v>
      </c>
    </row>
    <row r="778" spans="1:41" x14ac:dyDescent="0.25">
      <c r="A778" s="4" t="s">
        <v>34</v>
      </c>
      <c r="B778" t="s">
        <v>30</v>
      </c>
      <c r="C778" s="3">
        <v>42145</v>
      </c>
      <c r="D778">
        <v>2</v>
      </c>
      <c r="E778" t="s">
        <v>56</v>
      </c>
      <c r="G778" s="25" t="s">
        <v>73</v>
      </c>
      <c r="H778" t="s">
        <v>22</v>
      </c>
      <c r="I778">
        <v>3</v>
      </c>
      <c r="J778" s="2" t="s">
        <v>37</v>
      </c>
      <c r="K778" s="2">
        <f t="shared" si="62"/>
        <v>2147</v>
      </c>
      <c r="L778">
        <v>214.7</v>
      </c>
      <c r="O778" s="2" t="str">
        <f>IF(ISNUMBER(N778),SUMIFS(N$1:$N778,A$1:$A778,A778,G$1:$G778,G778,D$1:$D778,D778),"")</f>
        <v/>
      </c>
      <c r="Q778" s="5"/>
      <c r="W778" s="2" t="str">
        <f t="shared" si="63"/>
        <v/>
      </c>
      <c r="AD778">
        <v>24.3</v>
      </c>
      <c r="AE778" s="2">
        <f t="shared" si="64"/>
        <v>3.9E-2</v>
      </c>
      <c r="AF778">
        <v>3.9E-2</v>
      </c>
      <c r="AM778" s="2" t="str">
        <f t="shared" si="66"/>
        <v/>
      </c>
      <c r="AN778" s="2" t="str">
        <f>IF(ISNUMBER(AM778),SUMIFS($AM$1:AM778,$A$1:A778,A778,$G$1:G778,G778,$D$1:D778,D778),"")</f>
        <v/>
      </c>
      <c r="AO778">
        <f t="shared" si="65"/>
        <v>4</v>
      </c>
    </row>
    <row r="779" spans="1:41" x14ac:dyDescent="0.25">
      <c r="A779" s="4" t="s">
        <v>29</v>
      </c>
      <c r="B779" t="s">
        <v>30</v>
      </c>
      <c r="C779" s="3">
        <v>42145</v>
      </c>
      <c r="D779">
        <v>2</v>
      </c>
      <c r="E779" t="s">
        <v>55</v>
      </c>
      <c r="G779" s="25" t="s">
        <v>73</v>
      </c>
      <c r="H779" t="s">
        <v>22</v>
      </c>
      <c r="I779">
        <v>3</v>
      </c>
      <c r="J779" s="2" t="s">
        <v>37</v>
      </c>
      <c r="K779" s="2">
        <f t="shared" si="62"/>
        <v>1526.6</v>
      </c>
      <c r="L779">
        <v>152.66</v>
      </c>
      <c r="O779" s="2" t="str">
        <f>IF(ISNUMBER(N779),SUMIFS(N$1:$N779,A$1:$A779,A779,G$1:$G779,G779,D$1:$D779,D779),"")</f>
        <v/>
      </c>
      <c r="Q779" s="5"/>
      <c r="W779" s="2" t="str">
        <f t="shared" si="63"/>
        <v/>
      </c>
      <c r="AD779">
        <v>19.5</v>
      </c>
      <c r="AE779" s="2">
        <f t="shared" si="64"/>
        <v>3.1E-2</v>
      </c>
      <c r="AF779">
        <v>3.1E-2</v>
      </c>
      <c r="AM779" s="2" t="str">
        <f t="shared" si="66"/>
        <v/>
      </c>
      <c r="AN779" s="2" t="str">
        <f>IF(ISNUMBER(AM779),SUMIFS($AM$1:AM779,$A$1:A779,A779,$G$1:G779,G779,$D$1:D779,D779),"")</f>
        <v/>
      </c>
      <c r="AO779">
        <f t="shared" si="65"/>
        <v>4</v>
      </c>
    </row>
    <row r="780" spans="1:41" x14ac:dyDescent="0.25">
      <c r="A780" s="4" t="s">
        <v>35</v>
      </c>
      <c r="B780" t="s">
        <v>30</v>
      </c>
      <c r="C780" s="3">
        <v>42145</v>
      </c>
      <c r="D780">
        <v>2</v>
      </c>
      <c r="E780" t="s">
        <v>57</v>
      </c>
      <c r="G780" s="25" t="s">
        <v>73</v>
      </c>
      <c r="H780" t="s">
        <v>22</v>
      </c>
      <c r="I780">
        <v>3</v>
      </c>
      <c r="J780" s="2" t="s">
        <v>37</v>
      </c>
      <c r="K780" s="2">
        <f t="shared" si="62"/>
        <v>1733.4</v>
      </c>
      <c r="L780">
        <v>173.34</v>
      </c>
      <c r="O780" s="2" t="str">
        <f>IF(ISNUMBER(N780),SUMIFS(N$1:$N780,A$1:$A780,A780,G$1:$G780,G780,D$1:$D780,D780),"")</f>
        <v/>
      </c>
      <c r="Q780" s="5"/>
      <c r="W780" s="2" t="str">
        <f t="shared" si="63"/>
        <v/>
      </c>
      <c r="AD780">
        <v>25.5</v>
      </c>
      <c r="AE780" s="2">
        <f t="shared" si="64"/>
        <v>4.0999999999999995E-2</v>
      </c>
      <c r="AF780">
        <v>4.0999999999999995E-2</v>
      </c>
      <c r="AM780" s="2" t="str">
        <f t="shared" si="66"/>
        <v/>
      </c>
      <c r="AN780" s="2" t="str">
        <f>IF(ISNUMBER(AM780),SUMIFS($AM$1:AM780,$A$1:A780,A780,$G$1:G780,G780,$D$1:D780,D780),"")</f>
        <v/>
      </c>
      <c r="AO780">
        <f t="shared" si="65"/>
        <v>4</v>
      </c>
    </row>
    <row r="781" spans="1:41" x14ac:dyDescent="0.25">
      <c r="A781" s="4" t="s">
        <v>33</v>
      </c>
      <c r="B781" t="s">
        <v>30</v>
      </c>
      <c r="C781" s="3">
        <v>42145</v>
      </c>
      <c r="D781">
        <v>2</v>
      </c>
      <c r="E781" t="s">
        <v>58</v>
      </c>
      <c r="G781" s="25" t="s">
        <v>73</v>
      </c>
      <c r="H781" t="s">
        <v>22</v>
      </c>
      <c r="I781">
        <v>3</v>
      </c>
      <c r="J781" s="2" t="s">
        <v>37</v>
      </c>
      <c r="K781" s="2">
        <f t="shared" si="62"/>
        <v>1413.8</v>
      </c>
      <c r="L781">
        <v>141.38</v>
      </c>
      <c r="O781" s="2" t="str">
        <f>IF(ISNUMBER(N781),SUMIFS(N$1:$N781,A$1:$A781,A781,G$1:$G781,G781,D$1:$D781,D781),"")</f>
        <v/>
      </c>
      <c r="Q781" s="5"/>
      <c r="W781" s="2" t="str">
        <f t="shared" si="63"/>
        <v/>
      </c>
      <c r="AD781">
        <v>18.8</v>
      </c>
      <c r="AE781" s="2">
        <f t="shared" si="64"/>
        <v>0.03</v>
      </c>
      <c r="AF781">
        <v>0.03</v>
      </c>
      <c r="AM781" s="2" t="str">
        <f t="shared" si="66"/>
        <v/>
      </c>
      <c r="AN781" s="2" t="str">
        <f>IF(ISNUMBER(AM781),SUMIFS($AM$1:AM781,$A$1:A781,A781,$G$1:G781,G781,$D$1:D781,D781),"")</f>
        <v/>
      </c>
      <c r="AO781">
        <f t="shared" si="65"/>
        <v>4</v>
      </c>
    </row>
    <row r="782" spans="1:41" x14ac:dyDescent="0.25">
      <c r="A782" s="4" t="s">
        <v>34</v>
      </c>
      <c r="B782" t="s">
        <v>30</v>
      </c>
      <c r="C782" s="3">
        <v>42152</v>
      </c>
      <c r="D782">
        <v>1</v>
      </c>
      <c r="E782" t="s">
        <v>56</v>
      </c>
      <c r="G782" s="25" t="s">
        <v>73</v>
      </c>
      <c r="H782" t="s">
        <v>22</v>
      </c>
      <c r="I782">
        <v>3</v>
      </c>
      <c r="J782" s="2" t="s">
        <v>38</v>
      </c>
      <c r="K782" s="2">
        <f t="shared" si="62"/>
        <v>2673.4000000000005</v>
      </c>
      <c r="L782">
        <v>267.34000000000003</v>
      </c>
      <c r="O782" s="2" t="str">
        <f>IF(ISNUMBER(N782),SUMIFS(N$1:$N782,A$1:$A782,A782,G$1:$G782,G782,D$1:$D782,D782),"")</f>
        <v/>
      </c>
      <c r="Q782" s="5"/>
      <c r="W782" s="2" t="str">
        <f t="shared" si="63"/>
        <v/>
      </c>
      <c r="AD782">
        <v>21.8</v>
      </c>
      <c r="AE782" s="2">
        <f t="shared" si="64"/>
        <v>3.5000000000000003E-2</v>
      </c>
      <c r="AF782">
        <v>3.5000000000000003E-2</v>
      </c>
      <c r="AM782" s="2" t="str">
        <f t="shared" si="66"/>
        <v/>
      </c>
      <c r="AN782" s="2" t="str">
        <f>IF(ISNUMBER(AM782),SUMIFS($AM$1:AM782,$A$1:A782,A782,$G$1:G782,G782,$D$1:D782,D782),"")</f>
        <v/>
      </c>
      <c r="AO782">
        <f t="shared" si="65"/>
        <v>4</v>
      </c>
    </row>
    <row r="783" spans="1:41" x14ac:dyDescent="0.25">
      <c r="A783" s="4" t="s">
        <v>33</v>
      </c>
      <c r="B783" t="s">
        <v>30</v>
      </c>
      <c r="C783" s="3">
        <v>42152</v>
      </c>
      <c r="D783">
        <v>1</v>
      </c>
      <c r="E783" t="s">
        <v>58</v>
      </c>
      <c r="G783" s="25" t="s">
        <v>73</v>
      </c>
      <c r="H783" t="s">
        <v>22</v>
      </c>
      <c r="I783">
        <v>3</v>
      </c>
      <c r="J783" s="2" t="s">
        <v>38</v>
      </c>
      <c r="K783" s="2">
        <f t="shared" si="62"/>
        <v>1714.6</v>
      </c>
      <c r="L783">
        <v>171.45999999999998</v>
      </c>
      <c r="O783" s="2" t="str">
        <f>IF(ISNUMBER(N783),SUMIFS(N$1:$N783,A$1:$A783,A783,G$1:$G783,G783,D$1:$D783,D783),"")</f>
        <v/>
      </c>
      <c r="Q783" s="5"/>
      <c r="W783" s="2" t="str">
        <f t="shared" si="63"/>
        <v/>
      </c>
      <c r="AD783">
        <v>15.9</v>
      </c>
      <c r="AE783" s="2">
        <f t="shared" si="64"/>
        <v>2.5000000000000001E-2</v>
      </c>
      <c r="AF783">
        <v>2.5000000000000001E-2</v>
      </c>
      <c r="AM783" s="2" t="str">
        <f t="shared" si="66"/>
        <v/>
      </c>
      <c r="AN783" s="2" t="str">
        <f>IF(ISNUMBER(AM783),SUMIFS($AM$1:AM783,$A$1:A783,A783,$G$1:G783,G783,$D$1:D783,D783),"")</f>
        <v/>
      </c>
      <c r="AO783">
        <f t="shared" si="65"/>
        <v>4</v>
      </c>
    </row>
    <row r="784" spans="1:41" x14ac:dyDescent="0.25">
      <c r="A784" s="4" t="s">
        <v>29</v>
      </c>
      <c r="B784" t="s">
        <v>30</v>
      </c>
      <c r="C784" s="3">
        <v>42152</v>
      </c>
      <c r="D784">
        <v>1</v>
      </c>
      <c r="E784" t="s">
        <v>55</v>
      </c>
      <c r="G784" s="25" t="s">
        <v>73</v>
      </c>
      <c r="H784" t="s">
        <v>22</v>
      </c>
      <c r="I784">
        <v>3</v>
      </c>
      <c r="J784" s="2" t="s">
        <v>38</v>
      </c>
      <c r="K784" s="2">
        <f t="shared" si="62"/>
        <v>1695.7999999999997</v>
      </c>
      <c r="L784">
        <v>169.57999999999998</v>
      </c>
      <c r="O784" s="2" t="str">
        <f>IF(ISNUMBER(N784),SUMIFS(N$1:$N784,A$1:$A784,A784,G$1:$G784,G784,D$1:$D784,D784),"")</f>
        <v/>
      </c>
      <c r="Q784" s="5"/>
      <c r="W784" s="2" t="str">
        <f t="shared" si="63"/>
        <v/>
      </c>
      <c r="AD784">
        <v>17.3</v>
      </c>
      <c r="AE784" s="2">
        <f t="shared" si="64"/>
        <v>2.7999999999999997E-2</v>
      </c>
      <c r="AF784">
        <v>2.7999999999999997E-2</v>
      </c>
      <c r="AM784" s="2" t="str">
        <f t="shared" si="66"/>
        <v/>
      </c>
      <c r="AN784" s="2" t="str">
        <f>IF(ISNUMBER(AM784),SUMIFS($AM$1:AM784,$A$1:A784,A784,$G$1:G784,G784,$D$1:D784,D784),"")</f>
        <v/>
      </c>
      <c r="AO784">
        <f t="shared" si="65"/>
        <v>4</v>
      </c>
    </row>
    <row r="785" spans="1:41" x14ac:dyDescent="0.25">
      <c r="A785" s="4" t="s">
        <v>35</v>
      </c>
      <c r="B785" t="s">
        <v>30</v>
      </c>
      <c r="C785" s="3">
        <v>42152</v>
      </c>
      <c r="D785">
        <v>1</v>
      </c>
      <c r="E785" t="s">
        <v>57</v>
      </c>
      <c r="G785" s="25" t="s">
        <v>73</v>
      </c>
      <c r="H785" t="s">
        <v>22</v>
      </c>
      <c r="I785">
        <v>3</v>
      </c>
      <c r="J785" s="2" t="s">
        <v>38</v>
      </c>
      <c r="K785" s="2">
        <f t="shared" si="62"/>
        <v>1620.6</v>
      </c>
      <c r="L785">
        <v>162.06</v>
      </c>
      <c r="O785" s="2" t="str">
        <f>IF(ISNUMBER(N785),SUMIFS(N$1:$N785,A$1:$A785,A785,G$1:$G785,G785,D$1:$D785,D785),"")</f>
        <v/>
      </c>
      <c r="Q785" s="5"/>
      <c r="W785" s="2" t="str">
        <f t="shared" si="63"/>
        <v/>
      </c>
      <c r="AD785">
        <v>20.9</v>
      </c>
      <c r="AE785" s="2">
        <f t="shared" si="64"/>
        <v>3.3000000000000002E-2</v>
      </c>
      <c r="AF785">
        <v>3.3000000000000002E-2</v>
      </c>
      <c r="AM785" s="2" t="str">
        <f t="shared" si="66"/>
        <v/>
      </c>
      <c r="AN785" s="2" t="str">
        <f>IF(ISNUMBER(AM785),SUMIFS($AM$1:AM785,$A$1:A785,A785,$G$1:G785,G785,$D$1:D785,D785),"")</f>
        <v/>
      </c>
      <c r="AO785">
        <f t="shared" si="65"/>
        <v>4</v>
      </c>
    </row>
    <row r="786" spans="1:41" x14ac:dyDescent="0.25">
      <c r="A786" s="4" t="s">
        <v>32</v>
      </c>
      <c r="B786" t="s">
        <v>30</v>
      </c>
      <c r="C786" s="3">
        <v>42152</v>
      </c>
      <c r="D786">
        <v>1</v>
      </c>
      <c r="E786" t="s">
        <v>59</v>
      </c>
      <c r="G786" s="25" t="s">
        <v>73</v>
      </c>
      <c r="H786" t="s">
        <v>22</v>
      </c>
      <c r="I786">
        <v>3</v>
      </c>
      <c r="J786" s="2" t="s">
        <v>38</v>
      </c>
      <c r="K786" s="2">
        <f t="shared" si="62"/>
        <v>1526.6</v>
      </c>
      <c r="L786">
        <v>152.66</v>
      </c>
      <c r="O786" s="2" t="str">
        <f>IF(ISNUMBER(N786),SUMIFS(N$1:$N786,A$1:$A786,A786,G$1:$G786,G786,D$1:$D786,D786),"")</f>
        <v/>
      </c>
      <c r="Q786" s="5"/>
      <c r="W786" s="2" t="str">
        <f t="shared" si="63"/>
        <v/>
      </c>
      <c r="AD786">
        <v>16.7</v>
      </c>
      <c r="AE786" s="2">
        <f t="shared" si="64"/>
        <v>2.7000000000000003E-2</v>
      </c>
      <c r="AF786">
        <v>2.7000000000000003E-2</v>
      </c>
      <c r="AM786" s="2" t="str">
        <f t="shared" si="66"/>
        <v/>
      </c>
      <c r="AN786" s="2" t="str">
        <f>IF(ISNUMBER(AM786),SUMIFS($AM$1:AM786,$A$1:A786,A786,$G$1:G786,G786,$D$1:D786,D786),"")</f>
        <v/>
      </c>
      <c r="AO786">
        <f t="shared" si="65"/>
        <v>4</v>
      </c>
    </row>
    <row r="787" spans="1:41" x14ac:dyDescent="0.25">
      <c r="A787" s="4" t="s">
        <v>31</v>
      </c>
      <c r="B787" t="s">
        <v>30</v>
      </c>
      <c r="C787" s="3">
        <v>42152</v>
      </c>
      <c r="D787">
        <v>1</v>
      </c>
      <c r="E787" t="s">
        <v>54</v>
      </c>
      <c r="G787" s="25" t="s">
        <v>73</v>
      </c>
      <c r="H787" t="s">
        <v>22</v>
      </c>
      <c r="I787">
        <v>3</v>
      </c>
      <c r="J787" s="2" t="s">
        <v>38</v>
      </c>
      <c r="K787" s="2">
        <f t="shared" si="62"/>
        <v>1225.8</v>
      </c>
      <c r="L787">
        <v>122.58</v>
      </c>
      <c r="O787" s="2" t="str">
        <f>IF(ISNUMBER(N787),SUMIFS(N$1:$N787,A$1:$A787,A787,G$1:$G787,G787,D$1:$D787,D787),"")</f>
        <v/>
      </c>
      <c r="Q787" s="5"/>
      <c r="W787" s="2" t="str">
        <f t="shared" si="63"/>
        <v/>
      </c>
      <c r="AD787">
        <v>14.6</v>
      </c>
      <c r="AE787" s="2">
        <f t="shared" si="64"/>
        <v>2.3E-2</v>
      </c>
      <c r="AF787">
        <v>2.3E-2</v>
      </c>
      <c r="AM787" s="2" t="str">
        <f t="shared" si="66"/>
        <v/>
      </c>
      <c r="AN787" s="2" t="str">
        <f>IF(ISNUMBER(AM787),SUMIFS($AM$1:AM787,$A$1:A787,A787,$G$1:G787,G787,$D$1:D787,D787),"")</f>
        <v/>
      </c>
      <c r="AO787">
        <f t="shared" si="65"/>
        <v>4</v>
      </c>
    </row>
    <row r="788" spans="1:41" x14ac:dyDescent="0.25">
      <c r="A788" s="4" t="s">
        <v>31</v>
      </c>
      <c r="B788" t="s">
        <v>30</v>
      </c>
      <c r="C788" s="3">
        <v>42152</v>
      </c>
      <c r="D788">
        <v>2</v>
      </c>
      <c r="E788" t="s">
        <v>54</v>
      </c>
      <c r="G788" s="25" t="s">
        <v>73</v>
      </c>
      <c r="H788" t="s">
        <v>22</v>
      </c>
      <c r="I788">
        <v>3</v>
      </c>
      <c r="J788" s="2" t="s">
        <v>38</v>
      </c>
      <c r="K788" s="2">
        <f t="shared" si="62"/>
        <v>1451.4</v>
      </c>
      <c r="L788">
        <v>145.14000000000001</v>
      </c>
      <c r="O788" s="2" t="str">
        <f>IF(ISNUMBER(N788),SUMIFS(N$1:$N788,A$1:$A788,A788,G$1:$G788,G788,D$1:$D788,D788),"")</f>
        <v/>
      </c>
      <c r="Q788" s="5"/>
      <c r="W788" s="2" t="str">
        <f t="shared" si="63"/>
        <v/>
      </c>
      <c r="AD788">
        <v>16.100000000000001</v>
      </c>
      <c r="AE788" s="2">
        <f t="shared" si="64"/>
        <v>2.6000000000000002E-2</v>
      </c>
      <c r="AF788">
        <v>2.6000000000000002E-2</v>
      </c>
      <c r="AM788" s="2" t="str">
        <f t="shared" si="66"/>
        <v/>
      </c>
      <c r="AN788" s="2" t="str">
        <f>IF(ISNUMBER(AM788),SUMIFS($AM$1:AM788,$A$1:A788,A788,$G$1:G788,G788,$D$1:D788,D788),"")</f>
        <v/>
      </c>
      <c r="AO788">
        <f t="shared" si="65"/>
        <v>4</v>
      </c>
    </row>
    <row r="789" spans="1:41" x14ac:dyDescent="0.25">
      <c r="A789" s="4" t="s">
        <v>32</v>
      </c>
      <c r="B789" t="s">
        <v>30</v>
      </c>
      <c r="C789" s="3">
        <v>42152</v>
      </c>
      <c r="D789">
        <v>2</v>
      </c>
      <c r="E789" t="s">
        <v>59</v>
      </c>
      <c r="G789" s="25" t="s">
        <v>73</v>
      </c>
      <c r="H789" t="s">
        <v>22</v>
      </c>
      <c r="I789">
        <v>3</v>
      </c>
      <c r="J789" s="2" t="s">
        <v>38</v>
      </c>
      <c r="K789" s="2">
        <f t="shared" si="62"/>
        <v>1470.2</v>
      </c>
      <c r="L789">
        <v>147.02000000000001</v>
      </c>
      <c r="O789" s="2" t="str">
        <f>IF(ISNUMBER(N789),SUMIFS(N$1:$N789,A$1:$A789,A789,G$1:$G789,G789,D$1:$D789,D789),"")</f>
        <v/>
      </c>
      <c r="Q789" s="5"/>
      <c r="W789" s="2" t="str">
        <f t="shared" si="63"/>
        <v/>
      </c>
      <c r="AD789">
        <v>16.2</v>
      </c>
      <c r="AE789" s="2">
        <f t="shared" si="64"/>
        <v>2.6000000000000002E-2</v>
      </c>
      <c r="AF789">
        <v>2.6000000000000002E-2</v>
      </c>
      <c r="AM789" s="2" t="str">
        <f t="shared" si="66"/>
        <v/>
      </c>
      <c r="AN789" s="2" t="str">
        <f>IF(ISNUMBER(AM789),SUMIFS($AM$1:AM789,$A$1:A789,A789,$G$1:G789,G789,$D$1:D789,D789),"")</f>
        <v/>
      </c>
      <c r="AO789">
        <f t="shared" si="65"/>
        <v>4</v>
      </c>
    </row>
    <row r="790" spans="1:41" x14ac:dyDescent="0.25">
      <c r="A790" s="4" t="s">
        <v>34</v>
      </c>
      <c r="B790" t="s">
        <v>30</v>
      </c>
      <c r="C790" s="3">
        <v>42152</v>
      </c>
      <c r="D790">
        <v>2</v>
      </c>
      <c r="E790" t="s">
        <v>56</v>
      </c>
      <c r="G790" s="25" t="s">
        <v>73</v>
      </c>
      <c r="H790" t="s">
        <v>22</v>
      </c>
      <c r="I790">
        <v>3</v>
      </c>
      <c r="J790" s="2" t="s">
        <v>38</v>
      </c>
      <c r="K790" s="2">
        <f t="shared" si="62"/>
        <v>2353.8000000000002</v>
      </c>
      <c r="L790">
        <v>235.38000000000002</v>
      </c>
      <c r="O790" s="2" t="str">
        <f>IF(ISNUMBER(N790),SUMIFS(N$1:$N790,A$1:$A790,A790,G$1:$G790,G790,D$1:$D790,D790),"")</f>
        <v/>
      </c>
      <c r="Q790" s="5"/>
      <c r="W790" s="2" t="str">
        <f t="shared" si="63"/>
        <v/>
      </c>
      <c r="AD790">
        <v>17.8</v>
      </c>
      <c r="AE790" s="2">
        <f t="shared" si="64"/>
        <v>2.7999999999999997E-2</v>
      </c>
      <c r="AF790">
        <v>2.7999999999999997E-2</v>
      </c>
      <c r="AM790" s="2" t="str">
        <f t="shared" si="66"/>
        <v/>
      </c>
      <c r="AN790" s="2" t="str">
        <f>IF(ISNUMBER(AM790),SUMIFS($AM$1:AM790,$A$1:A790,A790,$G$1:G790,G790,$D$1:D790,D790),"")</f>
        <v/>
      </c>
      <c r="AO790">
        <f t="shared" si="65"/>
        <v>4</v>
      </c>
    </row>
    <row r="791" spans="1:41" x14ac:dyDescent="0.25">
      <c r="A791" s="4" t="s">
        <v>29</v>
      </c>
      <c r="B791" t="s">
        <v>30</v>
      </c>
      <c r="C791" s="3">
        <v>42152</v>
      </c>
      <c r="D791">
        <v>2</v>
      </c>
      <c r="E791" t="s">
        <v>55</v>
      </c>
      <c r="G791" s="25" t="s">
        <v>73</v>
      </c>
      <c r="H791" t="s">
        <v>22</v>
      </c>
      <c r="I791">
        <v>3</v>
      </c>
      <c r="J791" s="2" t="s">
        <v>38</v>
      </c>
      <c r="K791" s="2">
        <f t="shared" si="62"/>
        <v>1507.8</v>
      </c>
      <c r="L791">
        <v>150.78</v>
      </c>
      <c r="O791" s="2" t="str">
        <f>IF(ISNUMBER(N791),SUMIFS(N$1:$N791,A$1:$A791,A791,G$1:$G791,G791,D$1:$D791,D791),"")</f>
        <v/>
      </c>
      <c r="Q791" s="5"/>
      <c r="W791" s="2" t="str">
        <f t="shared" si="63"/>
        <v/>
      </c>
      <c r="AD791">
        <v>15.7</v>
      </c>
      <c r="AE791" s="2">
        <f t="shared" si="64"/>
        <v>2.5000000000000001E-2</v>
      </c>
      <c r="AF791">
        <v>2.5000000000000001E-2</v>
      </c>
      <c r="AM791" s="2" t="str">
        <f t="shared" si="66"/>
        <v/>
      </c>
      <c r="AN791" s="2" t="str">
        <f>IF(ISNUMBER(AM791),SUMIFS($AM$1:AM791,$A$1:A791,A791,$G$1:G791,G791,$D$1:D791,D791),"")</f>
        <v/>
      </c>
      <c r="AO791">
        <f t="shared" si="65"/>
        <v>4</v>
      </c>
    </row>
    <row r="792" spans="1:41" x14ac:dyDescent="0.25">
      <c r="A792" s="4" t="s">
        <v>35</v>
      </c>
      <c r="B792" t="s">
        <v>30</v>
      </c>
      <c r="C792" s="3">
        <v>42152</v>
      </c>
      <c r="D792">
        <v>2</v>
      </c>
      <c r="E792" t="s">
        <v>57</v>
      </c>
      <c r="G792" s="25" t="s">
        <v>73</v>
      </c>
      <c r="H792" t="s">
        <v>22</v>
      </c>
      <c r="I792">
        <v>3</v>
      </c>
      <c r="J792" s="2" t="s">
        <v>38</v>
      </c>
      <c r="K792" s="2">
        <f t="shared" si="62"/>
        <v>1959</v>
      </c>
      <c r="L792">
        <v>195.9</v>
      </c>
      <c r="O792" s="2" t="str">
        <f>IF(ISNUMBER(N792),SUMIFS(N$1:$N792,A$1:$A792,A792,G$1:$G792,G792,D$1:$D792,D792),"")</f>
        <v/>
      </c>
      <c r="Q792" s="5"/>
      <c r="W792" s="2" t="str">
        <f t="shared" si="63"/>
        <v/>
      </c>
      <c r="AD792">
        <v>18.8</v>
      </c>
      <c r="AE792" s="2">
        <f t="shared" si="64"/>
        <v>0.03</v>
      </c>
      <c r="AF792">
        <v>0.03</v>
      </c>
      <c r="AM792" s="2" t="str">
        <f t="shared" si="66"/>
        <v/>
      </c>
      <c r="AN792" s="2" t="str">
        <f>IF(ISNUMBER(AM792),SUMIFS($AM$1:AM792,$A$1:A792,A792,$G$1:G792,G792,$D$1:D792,D792),"")</f>
        <v/>
      </c>
      <c r="AO792">
        <f t="shared" si="65"/>
        <v>4</v>
      </c>
    </row>
    <row r="793" spans="1:41" x14ac:dyDescent="0.25">
      <c r="A793" s="4" t="s">
        <v>33</v>
      </c>
      <c r="B793" t="s">
        <v>30</v>
      </c>
      <c r="C793" s="3">
        <v>42152</v>
      </c>
      <c r="D793">
        <v>2</v>
      </c>
      <c r="E793" t="s">
        <v>58</v>
      </c>
      <c r="G793" s="25" t="s">
        <v>73</v>
      </c>
      <c r="H793" t="s">
        <v>22</v>
      </c>
      <c r="I793">
        <v>3</v>
      </c>
      <c r="J793" s="2" t="s">
        <v>38</v>
      </c>
      <c r="K793" s="2">
        <f t="shared" si="62"/>
        <v>1564.2000000000003</v>
      </c>
      <c r="L793">
        <v>156.42000000000002</v>
      </c>
      <c r="O793" s="2" t="str">
        <f>IF(ISNUMBER(N793),SUMIFS(N$1:$N793,A$1:$A793,A793,G$1:$G793,G793,D$1:$D793,D793),"")</f>
        <v/>
      </c>
      <c r="Q793" s="5"/>
      <c r="W793" s="2" t="str">
        <f t="shared" si="63"/>
        <v/>
      </c>
      <c r="AD793">
        <v>18.2</v>
      </c>
      <c r="AE793" s="2">
        <f t="shared" si="64"/>
        <v>2.8999999999999998E-2</v>
      </c>
      <c r="AF793">
        <v>2.8999999999999998E-2</v>
      </c>
      <c r="AM793" s="2" t="str">
        <f t="shared" si="66"/>
        <v/>
      </c>
      <c r="AN793" s="2" t="str">
        <f>IF(ISNUMBER(AM793),SUMIFS($AM$1:AM793,$A$1:A793,A793,$G$1:G793,G793,$D$1:D793,D793),"")</f>
        <v/>
      </c>
      <c r="AO793">
        <f t="shared" si="65"/>
        <v>4</v>
      </c>
    </row>
    <row r="794" spans="1:41" x14ac:dyDescent="0.25">
      <c r="A794" s="4" t="s">
        <v>34</v>
      </c>
      <c r="B794" t="s">
        <v>30</v>
      </c>
      <c r="C794" s="3">
        <v>42171</v>
      </c>
      <c r="D794">
        <v>1</v>
      </c>
      <c r="E794" t="s">
        <v>56</v>
      </c>
      <c r="G794" s="25" t="s">
        <v>73</v>
      </c>
      <c r="H794" t="s">
        <v>40</v>
      </c>
      <c r="I794">
        <v>3</v>
      </c>
      <c r="J794" s="2" t="s">
        <v>39</v>
      </c>
      <c r="K794" s="2">
        <f t="shared" ref="K794:K857" si="67">IF(ISNUMBER(L794),L794*10,"")</f>
        <v>3726.2</v>
      </c>
      <c r="L794">
        <v>372.62</v>
      </c>
      <c r="O794" s="2" t="str">
        <f>IF(ISNUMBER(N794),SUMIFS(N$1:$N794,A$1:$A794,A794,G$1:$G794,G794,D$1:$D794,D794),"")</f>
        <v/>
      </c>
      <c r="Q794" s="5"/>
      <c r="W794" s="2" t="str">
        <f t="shared" ref="W794:W857" si="68">IF(ISNUMBER(X794),X794*10,"")</f>
        <v/>
      </c>
      <c r="AE794" s="2" t="str">
        <f t="shared" ref="AE794:AE857" si="69">IF(ISNUMBER(AF794),AF794,"")</f>
        <v/>
      </c>
      <c r="AM794" s="2" t="str">
        <f t="shared" si="66"/>
        <v/>
      </c>
      <c r="AN794" s="2" t="str">
        <f>IF(ISNUMBER(AM794),SUMIFS($AM$1:AM794,$A$1:A794,A794,$G$1:G794,G794,$D$1:D794,D794),"")</f>
        <v/>
      </c>
      <c r="AO794">
        <f t="shared" si="65"/>
        <v>1</v>
      </c>
    </row>
    <row r="795" spans="1:41" x14ac:dyDescent="0.25">
      <c r="A795" s="4" t="s">
        <v>33</v>
      </c>
      <c r="B795" t="s">
        <v>30</v>
      </c>
      <c r="C795" s="3">
        <v>42171</v>
      </c>
      <c r="D795">
        <v>1</v>
      </c>
      <c r="E795" t="s">
        <v>58</v>
      </c>
      <c r="G795" s="25" t="s">
        <v>73</v>
      </c>
      <c r="H795" t="s">
        <v>40</v>
      </c>
      <c r="I795">
        <v>3</v>
      </c>
      <c r="J795" s="2" t="s">
        <v>39</v>
      </c>
      <c r="K795" s="2">
        <f t="shared" si="67"/>
        <v>1996.6</v>
      </c>
      <c r="L795">
        <v>199.66</v>
      </c>
      <c r="O795" s="2" t="str">
        <f>IF(ISNUMBER(N795),SUMIFS(N$1:$N795,A$1:$A795,A795,G$1:$G795,G795,D$1:$D795,D795),"")</f>
        <v/>
      </c>
      <c r="Q795" s="5"/>
      <c r="W795" s="2" t="str">
        <f t="shared" si="68"/>
        <v/>
      </c>
      <c r="AE795" s="2" t="str">
        <f t="shared" si="69"/>
        <v/>
      </c>
      <c r="AM795" s="2" t="str">
        <f t="shared" si="66"/>
        <v/>
      </c>
      <c r="AN795" s="2" t="str">
        <f>IF(ISNUMBER(AM795),SUMIFS($AM$1:AM795,$A$1:A795,A795,$G$1:G795,G795,$D$1:D795,D795),"")</f>
        <v/>
      </c>
      <c r="AO795">
        <f t="shared" ref="AO795:AO858" si="70">COUNT(L795:AN795)</f>
        <v>1</v>
      </c>
    </row>
    <row r="796" spans="1:41" x14ac:dyDescent="0.25">
      <c r="A796" s="4" t="s">
        <v>29</v>
      </c>
      <c r="B796" t="s">
        <v>30</v>
      </c>
      <c r="C796" s="3">
        <v>42171</v>
      </c>
      <c r="D796">
        <v>1</v>
      </c>
      <c r="E796" t="s">
        <v>55</v>
      </c>
      <c r="G796" s="25" t="s">
        <v>73</v>
      </c>
      <c r="H796" t="s">
        <v>40</v>
      </c>
      <c r="I796">
        <v>3</v>
      </c>
      <c r="J796" s="2" t="s">
        <v>39</v>
      </c>
      <c r="K796" s="2">
        <f t="shared" si="67"/>
        <v>2466.6</v>
      </c>
      <c r="L796">
        <v>246.66</v>
      </c>
      <c r="O796" s="2" t="str">
        <f>IF(ISNUMBER(N796),SUMIFS(N$1:$N796,A$1:$A796,A796,G$1:$G796,G796,D$1:$D796,D796),"")</f>
        <v/>
      </c>
      <c r="Q796" s="5"/>
      <c r="W796" s="2" t="str">
        <f t="shared" si="68"/>
        <v/>
      </c>
      <c r="AE796" s="2" t="str">
        <f t="shared" si="69"/>
        <v/>
      </c>
      <c r="AM796" s="2" t="str">
        <f t="shared" si="66"/>
        <v/>
      </c>
      <c r="AN796" s="2" t="str">
        <f>IF(ISNUMBER(AM796),SUMIFS($AM$1:AM796,$A$1:A796,A796,$G$1:G796,G796,$D$1:D796,D796),"")</f>
        <v/>
      </c>
      <c r="AO796">
        <f t="shared" si="70"/>
        <v>1</v>
      </c>
    </row>
    <row r="797" spans="1:41" x14ac:dyDescent="0.25">
      <c r="A797" s="4" t="s">
        <v>35</v>
      </c>
      <c r="B797" t="s">
        <v>30</v>
      </c>
      <c r="C797" s="3">
        <v>42171</v>
      </c>
      <c r="D797">
        <v>1</v>
      </c>
      <c r="E797" t="s">
        <v>57</v>
      </c>
      <c r="G797" s="25" t="s">
        <v>73</v>
      </c>
      <c r="H797" t="s">
        <v>40</v>
      </c>
      <c r="I797">
        <v>3</v>
      </c>
      <c r="J797" s="2" t="s">
        <v>39</v>
      </c>
      <c r="K797" s="2">
        <f t="shared" si="67"/>
        <v>2109.4</v>
      </c>
      <c r="L797">
        <v>210.94</v>
      </c>
      <c r="O797" s="2" t="str">
        <f>IF(ISNUMBER(N797),SUMIFS(N$1:$N797,A$1:$A797,A797,G$1:$G797,G797,D$1:$D797,D797),"")</f>
        <v/>
      </c>
      <c r="Q797" s="5"/>
      <c r="W797" s="2" t="str">
        <f t="shared" si="68"/>
        <v/>
      </c>
      <c r="AE797" s="2" t="str">
        <f t="shared" si="69"/>
        <v/>
      </c>
      <c r="AM797" s="2" t="str">
        <f t="shared" si="66"/>
        <v/>
      </c>
      <c r="AN797" s="2" t="str">
        <f>IF(ISNUMBER(AM797),SUMIFS($AM$1:AM797,$A$1:A797,A797,$G$1:G797,G797,$D$1:D797,D797),"")</f>
        <v/>
      </c>
      <c r="AO797">
        <f t="shared" si="70"/>
        <v>1</v>
      </c>
    </row>
    <row r="798" spans="1:41" x14ac:dyDescent="0.25">
      <c r="A798" s="4" t="s">
        <v>32</v>
      </c>
      <c r="B798" t="s">
        <v>30</v>
      </c>
      <c r="C798" s="3">
        <v>42171</v>
      </c>
      <c r="D798">
        <v>1</v>
      </c>
      <c r="E798" t="s">
        <v>59</v>
      </c>
      <c r="G798" s="25" t="s">
        <v>73</v>
      </c>
      <c r="H798" t="s">
        <v>40</v>
      </c>
      <c r="I798">
        <v>3</v>
      </c>
      <c r="J798" s="2" t="s">
        <v>39</v>
      </c>
      <c r="K798" s="2">
        <f t="shared" si="67"/>
        <v>2316.1999999999998</v>
      </c>
      <c r="L798">
        <v>231.61999999999998</v>
      </c>
      <c r="O798" s="2" t="str">
        <f>IF(ISNUMBER(N798),SUMIFS(N$1:$N798,A$1:$A798,A798,G$1:$G798,G798,D$1:$D798,D798),"")</f>
        <v/>
      </c>
      <c r="Q798" s="5"/>
      <c r="W798" s="2" t="str">
        <f t="shared" si="68"/>
        <v/>
      </c>
      <c r="AE798" s="2" t="str">
        <f t="shared" si="69"/>
        <v/>
      </c>
      <c r="AM798" s="2" t="str">
        <f t="shared" si="66"/>
        <v/>
      </c>
      <c r="AN798" s="2" t="str">
        <f>IF(ISNUMBER(AM798),SUMIFS($AM$1:AM798,$A$1:A798,A798,$G$1:G798,G798,$D$1:D798,D798),"")</f>
        <v/>
      </c>
      <c r="AO798">
        <f t="shared" si="70"/>
        <v>1</v>
      </c>
    </row>
    <row r="799" spans="1:41" x14ac:dyDescent="0.25">
      <c r="A799" s="4" t="s">
        <v>31</v>
      </c>
      <c r="B799" t="s">
        <v>30</v>
      </c>
      <c r="C799" s="3">
        <v>42171</v>
      </c>
      <c r="D799">
        <v>1</v>
      </c>
      <c r="E799" t="s">
        <v>54</v>
      </c>
      <c r="G799" s="25" t="s">
        <v>73</v>
      </c>
      <c r="H799" t="s">
        <v>40</v>
      </c>
      <c r="I799">
        <v>3</v>
      </c>
      <c r="J799" s="2" t="s">
        <v>39</v>
      </c>
      <c r="K799" s="2">
        <f t="shared" si="67"/>
        <v>1451.4</v>
      </c>
      <c r="L799">
        <v>145.14000000000001</v>
      </c>
      <c r="O799" s="2" t="str">
        <f>IF(ISNUMBER(N799),SUMIFS(N$1:$N799,A$1:$A799,A799,G$1:$G799,G799,D$1:$D799,D799),"")</f>
        <v/>
      </c>
      <c r="Q799" s="5"/>
      <c r="W799" s="2" t="str">
        <f t="shared" si="68"/>
        <v/>
      </c>
      <c r="AE799" s="2" t="str">
        <f t="shared" si="69"/>
        <v/>
      </c>
      <c r="AM799" s="2" t="str">
        <f t="shared" si="66"/>
        <v/>
      </c>
      <c r="AN799" s="2" t="str">
        <f>IF(ISNUMBER(AM799),SUMIFS($AM$1:AM799,$A$1:A799,A799,$G$1:G799,G799,$D$1:D799,D799),"")</f>
        <v/>
      </c>
      <c r="AO799">
        <f t="shared" si="70"/>
        <v>1</v>
      </c>
    </row>
    <row r="800" spans="1:41" x14ac:dyDescent="0.25">
      <c r="A800" s="4" t="s">
        <v>31</v>
      </c>
      <c r="B800" t="s">
        <v>30</v>
      </c>
      <c r="C800" s="3">
        <v>42171</v>
      </c>
      <c r="D800">
        <v>2</v>
      </c>
      <c r="E800" t="s">
        <v>54</v>
      </c>
      <c r="G800" s="25" t="s">
        <v>73</v>
      </c>
      <c r="H800" t="s">
        <v>40</v>
      </c>
      <c r="I800">
        <v>3</v>
      </c>
      <c r="J800" s="2" t="s">
        <v>39</v>
      </c>
      <c r="K800" s="2">
        <f t="shared" si="67"/>
        <v>1827.4</v>
      </c>
      <c r="L800">
        <v>182.74</v>
      </c>
      <c r="O800" s="2" t="str">
        <f>IF(ISNUMBER(N800),SUMIFS(N$1:$N800,A$1:$A800,A800,G$1:$G800,G800,D$1:$D800,D800),"")</f>
        <v/>
      </c>
      <c r="Q800" s="5"/>
      <c r="W800" s="2" t="str">
        <f t="shared" si="68"/>
        <v/>
      </c>
      <c r="AE800" s="2" t="str">
        <f t="shared" si="69"/>
        <v/>
      </c>
      <c r="AM800" s="2" t="str">
        <f t="shared" si="66"/>
        <v/>
      </c>
      <c r="AN800" s="2" t="str">
        <f>IF(ISNUMBER(AM800),SUMIFS($AM$1:AM800,$A$1:A800,A800,$G$1:G800,G800,$D$1:D800,D800),"")</f>
        <v/>
      </c>
      <c r="AO800">
        <f t="shared" si="70"/>
        <v>1</v>
      </c>
    </row>
    <row r="801" spans="1:41" x14ac:dyDescent="0.25">
      <c r="A801" s="4" t="s">
        <v>32</v>
      </c>
      <c r="B801" t="s">
        <v>30</v>
      </c>
      <c r="C801" s="3">
        <v>42171</v>
      </c>
      <c r="D801">
        <v>2</v>
      </c>
      <c r="E801" t="s">
        <v>59</v>
      </c>
      <c r="G801" s="25" t="s">
        <v>73</v>
      </c>
      <c r="H801" t="s">
        <v>40</v>
      </c>
      <c r="I801">
        <v>3</v>
      </c>
      <c r="J801" s="2" t="s">
        <v>39</v>
      </c>
      <c r="K801" s="2">
        <f t="shared" si="67"/>
        <v>1808.6</v>
      </c>
      <c r="L801">
        <v>180.85999999999999</v>
      </c>
      <c r="O801" s="2" t="str">
        <f>IF(ISNUMBER(N801),SUMIFS(N$1:$N801,A$1:$A801,A801,G$1:$G801,G801,D$1:$D801,D801),"")</f>
        <v/>
      </c>
      <c r="Q801" s="5"/>
      <c r="W801" s="2" t="str">
        <f t="shared" si="68"/>
        <v/>
      </c>
      <c r="AE801" s="2" t="str">
        <f t="shared" si="69"/>
        <v/>
      </c>
      <c r="AM801" s="2" t="str">
        <f t="shared" si="66"/>
        <v/>
      </c>
      <c r="AN801" s="2" t="str">
        <f>IF(ISNUMBER(AM801),SUMIFS($AM$1:AM801,$A$1:A801,A801,$G$1:G801,G801,$D$1:D801,D801),"")</f>
        <v/>
      </c>
      <c r="AO801">
        <f t="shared" si="70"/>
        <v>1</v>
      </c>
    </row>
    <row r="802" spans="1:41" x14ac:dyDescent="0.25">
      <c r="A802" s="4" t="s">
        <v>34</v>
      </c>
      <c r="B802" t="s">
        <v>30</v>
      </c>
      <c r="C802" s="3">
        <v>42171</v>
      </c>
      <c r="D802">
        <v>2</v>
      </c>
      <c r="E802" t="s">
        <v>56</v>
      </c>
      <c r="G802" s="25" t="s">
        <v>73</v>
      </c>
      <c r="H802" t="s">
        <v>40</v>
      </c>
      <c r="I802">
        <v>3</v>
      </c>
      <c r="J802" s="2" t="s">
        <v>39</v>
      </c>
      <c r="K802" s="2">
        <f t="shared" si="67"/>
        <v>3275</v>
      </c>
      <c r="L802">
        <v>327.5</v>
      </c>
      <c r="O802" s="2" t="str">
        <f>IF(ISNUMBER(N802),SUMIFS(N$1:$N802,A$1:$A802,A802,G$1:$G802,G802,D$1:$D802,D802),"")</f>
        <v/>
      </c>
      <c r="Q802" s="5"/>
      <c r="W802" s="2" t="str">
        <f t="shared" si="68"/>
        <v/>
      </c>
      <c r="AE802" s="2" t="str">
        <f t="shared" si="69"/>
        <v/>
      </c>
      <c r="AM802" s="2" t="str">
        <f t="shared" si="66"/>
        <v/>
      </c>
      <c r="AN802" s="2" t="str">
        <f>IF(ISNUMBER(AM802),SUMIFS($AM$1:AM802,$A$1:A802,A802,$G$1:G802,G802,$D$1:D802,D802),"")</f>
        <v/>
      </c>
      <c r="AO802">
        <f t="shared" si="70"/>
        <v>1</v>
      </c>
    </row>
    <row r="803" spans="1:41" x14ac:dyDescent="0.25">
      <c r="A803" s="4" t="s">
        <v>29</v>
      </c>
      <c r="B803" t="s">
        <v>30</v>
      </c>
      <c r="C803" s="3">
        <v>42171</v>
      </c>
      <c r="D803">
        <v>2</v>
      </c>
      <c r="E803" t="s">
        <v>55</v>
      </c>
      <c r="G803" s="25" t="s">
        <v>73</v>
      </c>
      <c r="H803" t="s">
        <v>40</v>
      </c>
      <c r="I803">
        <v>3</v>
      </c>
      <c r="J803" s="2" t="s">
        <v>39</v>
      </c>
      <c r="K803" s="2">
        <f t="shared" si="67"/>
        <v>1921.4</v>
      </c>
      <c r="L803">
        <v>192.14000000000001</v>
      </c>
      <c r="O803" s="2" t="str">
        <f>IF(ISNUMBER(N803),SUMIFS(N$1:$N803,A$1:$A803,A803,G$1:$G803,G803,D$1:$D803,D803),"")</f>
        <v/>
      </c>
      <c r="Q803" s="5"/>
      <c r="W803" s="2" t="str">
        <f t="shared" si="68"/>
        <v/>
      </c>
      <c r="AE803" s="2" t="str">
        <f t="shared" si="69"/>
        <v/>
      </c>
      <c r="AM803" s="2" t="str">
        <f t="shared" si="66"/>
        <v/>
      </c>
      <c r="AN803" s="2" t="str">
        <f>IF(ISNUMBER(AM803),SUMIFS($AM$1:AM803,$A$1:A803,A803,$G$1:G803,G803,$D$1:D803,D803),"")</f>
        <v/>
      </c>
      <c r="AO803">
        <f t="shared" si="70"/>
        <v>1</v>
      </c>
    </row>
    <row r="804" spans="1:41" x14ac:dyDescent="0.25">
      <c r="A804" s="4" t="s">
        <v>35</v>
      </c>
      <c r="B804" t="s">
        <v>30</v>
      </c>
      <c r="C804" s="3">
        <v>42171</v>
      </c>
      <c r="D804">
        <v>2</v>
      </c>
      <c r="E804" t="s">
        <v>57</v>
      </c>
      <c r="G804" s="25" t="s">
        <v>73</v>
      </c>
      <c r="H804" t="s">
        <v>40</v>
      </c>
      <c r="I804">
        <v>3</v>
      </c>
      <c r="J804" s="2" t="s">
        <v>39</v>
      </c>
      <c r="K804" s="2">
        <f t="shared" si="67"/>
        <v>2805</v>
      </c>
      <c r="L804">
        <v>280.5</v>
      </c>
      <c r="O804" s="2" t="str">
        <f>IF(ISNUMBER(N804),SUMIFS(N$1:$N804,A$1:$A804,A804,G$1:$G804,G804,D$1:$D804,D804),"")</f>
        <v/>
      </c>
      <c r="Q804" s="5"/>
      <c r="W804" s="2" t="str">
        <f t="shared" si="68"/>
        <v/>
      </c>
      <c r="AE804" s="2" t="str">
        <f t="shared" si="69"/>
        <v/>
      </c>
      <c r="AM804" s="2" t="str">
        <f t="shared" si="66"/>
        <v/>
      </c>
      <c r="AN804" s="2" t="str">
        <f>IF(ISNUMBER(AM804),SUMIFS($AM$1:AM804,$A$1:A804,A804,$G$1:G804,G804,$D$1:D804,D804),"")</f>
        <v/>
      </c>
      <c r="AO804">
        <f t="shared" si="70"/>
        <v>1</v>
      </c>
    </row>
    <row r="805" spans="1:41" x14ac:dyDescent="0.25">
      <c r="A805" s="4" t="s">
        <v>33</v>
      </c>
      <c r="B805" t="s">
        <v>30</v>
      </c>
      <c r="C805" s="3">
        <v>42171</v>
      </c>
      <c r="D805">
        <v>2</v>
      </c>
      <c r="E805" t="s">
        <v>58</v>
      </c>
      <c r="G805" s="25" t="s">
        <v>73</v>
      </c>
      <c r="H805" t="s">
        <v>40</v>
      </c>
      <c r="I805">
        <v>3</v>
      </c>
      <c r="J805" s="2" t="s">
        <v>39</v>
      </c>
      <c r="K805" s="2">
        <f t="shared" si="67"/>
        <v>2429</v>
      </c>
      <c r="L805">
        <v>242.9</v>
      </c>
      <c r="O805" s="2" t="str">
        <f>IF(ISNUMBER(N805),SUMIFS(N$1:$N805,A$1:$A805,A805,G$1:$G805,G805,D$1:$D805,D805),"")</f>
        <v/>
      </c>
      <c r="Q805" s="5"/>
      <c r="W805" s="2" t="str">
        <f t="shared" si="68"/>
        <v/>
      </c>
      <c r="AE805" s="2" t="str">
        <f t="shared" si="69"/>
        <v/>
      </c>
      <c r="AM805" s="2" t="str">
        <f t="shared" si="66"/>
        <v/>
      </c>
      <c r="AN805" s="2" t="str">
        <f>IF(ISNUMBER(AM805),SUMIFS($AM$1:AM805,$A$1:A805,A805,$G$1:G805,G805,$D$1:D805,D805),"")</f>
        <v/>
      </c>
      <c r="AO805">
        <f t="shared" si="70"/>
        <v>1</v>
      </c>
    </row>
    <row r="806" spans="1:41" x14ac:dyDescent="0.25">
      <c r="A806" s="4" t="s">
        <v>34</v>
      </c>
      <c r="B806" t="s">
        <v>30</v>
      </c>
      <c r="C806" s="3">
        <v>42172</v>
      </c>
      <c r="D806">
        <v>1</v>
      </c>
      <c r="E806" t="s">
        <v>56</v>
      </c>
      <c r="G806" s="25" t="s">
        <v>73</v>
      </c>
      <c r="H806" t="s">
        <v>40</v>
      </c>
      <c r="I806">
        <v>5</v>
      </c>
      <c r="J806" s="2" t="s">
        <v>20</v>
      </c>
      <c r="K806" s="2" t="str">
        <f t="shared" si="67"/>
        <v/>
      </c>
      <c r="M806">
        <v>241.29000000000002</v>
      </c>
      <c r="N806">
        <v>241.29000000000002</v>
      </c>
      <c r="O806" s="2">
        <f>IF(ISNUMBER(N806),SUMIFS(N$1:$N806,A$1:$A806,A806,G$1:$G806,G806,D$1:$D806,D806),"")</f>
        <v>1218.8700000000001</v>
      </c>
      <c r="Q806" s="5"/>
      <c r="W806" s="2" t="str">
        <f t="shared" si="68"/>
        <v/>
      </c>
      <c r="AD806">
        <v>18.600000000000001</v>
      </c>
      <c r="AE806" s="2">
        <f t="shared" si="69"/>
        <v>0.03</v>
      </c>
      <c r="AF806">
        <v>0.03</v>
      </c>
      <c r="AM806" s="2">
        <f t="shared" si="66"/>
        <v>7.2389999999999999</v>
      </c>
      <c r="AN806" s="2">
        <f>IF(ISNUMBER(AM806),SUMIFS($AM$1:AM806,$A$1:A806,A806,$G$1:G806,G806,$D$1:D806,D806),"")</f>
        <v>40.391999999999996</v>
      </c>
      <c r="AO806">
        <f t="shared" si="70"/>
        <v>8</v>
      </c>
    </row>
    <row r="807" spans="1:41" x14ac:dyDescent="0.25">
      <c r="A807" s="4" t="s">
        <v>33</v>
      </c>
      <c r="B807" t="s">
        <v>30</v>
      </c>
      <c r="C807" s="3">
        <v>42172</v>
      </c>
      <c r="D807">
        <v>1</v>
      </c>
      <c r="E807" t="s">
        <v>58</v>
      </c>
      <c r="G807" s="25" t="s">
        <v>73</v>
      </c>
      <c r="H807" t="s">
        <v>40</v>
      </c>
      <c r="I807">
        <v>5</v>
      </c>
      <c r="J807" s="2" t="s">
        <v>20</v>
      </c>
      <c r="K807" s="2" t="str">
        <f t="shared" si="67"/>
        <v/>
      </c>
      <c r="M807">
        <v>124.85999999999999</v>
      </c>
      <c r="N807">
        <v>124.85999999999999</v>
      </c>
      <c r="O807" s="2">
        <f>IF(ISNUMBER(N807),SUMIFS(N$1:$N807,A$1:$A807,A807,G$1:$G807,G807,D$1:$D807,D807),"")</f>
        <v>859.41000000000008</v>
      </c>
      <c r="Q807" s="5"/>
      <c r="W807" s="2" t="str">
        <f t="shared" si="68"/>
        <v/>
      </c>
      <c r="AD807">
        <v>15.4</v>
      </c>
      <c r="AE807" s="2">
        <f t="shared" si="69"/>
        <v>2.5000000000000001E-2</v>
      </c>
      <c r="AF807">
        <v>2.5000000000000001E-2</v>
      </c>
      <c r="AM807" s="2">
        <f t="shared" si="66"/>
        <v>3.1219999999999999</v>
      </c>
      <c r="AN807" s="2">
        <f>IF(ISNUMBER(AM807),SUMIFS($AM$1:AM807,$A$1:A807,A807,$G$1:G807,G807,$D$1:D807,D807),"")</f>
        <v>24.176000000000002</v>
      </c>
      <c r="AO807">
        <f t="shared" si="70"/>
        <v>8</v>
      </c>
    </row>
    <row r="808" spans="1:41" x14ac:dyDescent="0.25">
      <c r="A808" s="4" t="s">
        <v>29</v>
      </c>
      <c r="B808" t="s">
        <v>30</v>
      </c>
      <c r="C808" s="3">
        <v>42172</v>
      </c>
      <c r="D808">
        <v>1</v>
      </c>
      <c r="E808" t="s">
        <v>55</v>
      </c>
      <c r="G808" s="25" t="s">
        <v>73</v>
      </c>
      <c r="H808" t="s">
        <v>40</v>
      </c>
      <c r="I808">
        <v>5</v>
      </c>
      <c r="J808" s="2" t="s">
        <v>20</v>
      </c>
      <c r="K808" s="2" t="str">
        <f t="shared" si="67"/>
        <v/>
      </c>
      <c r="M808">
        <v>165.05</v>
      </c>
      <c r="N808">
        <v>165.05</v>
      </c>
      <c r="O808" s="2">
        <f>IF(ISNUMBER(N808),SUMIFS(N$1:$N808,A$1:$A808,A808,G$1:$G808,G808,D$1:$D808,D808),"")</f>
        <v>1085.53</v>
      </c>
      <c r="Q808" s="5"/>
      <c r="W808" s="2" t="str">
        <f t="shared" si="68"/>
        <v/>
      </c>
      <c r="AD808">
        <v>16</v>
      </c>
      <c r="AE808" s="2">
        <f t="shared" si="69"/>
        <v>2.6000000000000002E-2</v>
      </c>
      <c r="AF808">
        <v>2.6000000000000002E-2</v>
      </c>
      <c r="AM808" s="2">
        <f t="shared" si="66"/>
        <v>4.2910000000000004</v>
      </c>
      <c r="AN808" s="2">
        <f>IF(ISNUMBER(AM808),SUMIFS($AM$1:AM808,$A$1:A808,A808,$G$1:G808,G808,$D$1:D808,D808),"")</f>
        <v>31.975999999999996</v>
      </c>
      <c r="AO808">
        <f t="shared" si="70"/>
        <v>8</v>
      </c>
    </row>
    <row r="809" spans="1:41" x14ac:dyDescent="0.25">
      <c r="A809" s="4" t="s">
        <v>35</v>
      </c>
      <c r="B809" t="s">
        <v>30</v>
      </c>
      <c r="C809" s="3">
        <v>42172</v>
      </c>
      <c r="D809">
        <v>1</v>
      </c>
      <c r="E809" t="s">
        <v>57</v>
      </c>
      <c r="G809" s="25" t="s">
        <v>73</v>
      </c>
      <c r="H809" t="s">
        <v>40</v>
      </c>
      <c r="I809">
        <v>5</v>
      </c>
      <c r="J809" s="2" t="s">
        <v>20</v>
      </c>
      <c r="K809" s="2" t="str">
        <f t="shared" si="67"/>
        <v/>
      </c>
      <c r="M809">
        <v>202.8</v>
      </c>
      <c r="N809">
        <v>202.8</v>
      </c>
      <c r="O809" s="2">
        <f>IF(ISNUMBER(N809),SUMIFS(N$1:$N809,A$1:$A809,A809,G$1:$G809,G809,D$1:$D809,D809),"")</f>
        <v>1209.83</v>
      </c>
      <c r="Q809" s="5"/>
      <c r="W809" s="2" t="str">
        <f t="shared" si="68"/>
        <v/>
      </c>
      <c r="AD809">
        <v>16.3</v>
      </c>
      <c r="AE809" s="2">
        <f t="shared" si="69"/>
        <v>2.6000000000000002E-2</v>
      </c>
      <c r="AF809">
        <v>2.6000000000000002E-2</v>
      </c>
      <c r="AM809" s="2">
        <f t="shared" si="66"/>
        <v>5.2729999999999997</v>
      </c>
      <c r="AN809" s="2">
        <f>IF(ISNUMBER(AM809),SUMIFS($AM$1:AM809,$A$1:A809,A809,$G$1:G809,G809,$D$1:D809,D809),"")</f>
        <v>32.110999999999997</v>
      </c>
      <c r="AO809">
        <f t="shared" si="70"/>
        <v>8</v>
      </c>
    </row>
    <row r="810" spans="1:41" x14ac:dyDescent="0.25">
      <c r="A810" s="4" t="s">
        <v>32</v>
      </c>
      <c r="B810" t="s">
        <v>30</v>
      </c>
      <c r="C810" s="3">
        <v>42172</v>
      </c>
      <c r="D810">
        <v>1</v>
      </c>
      <c r="E810" t="s">
        <v>59</v>
      </c>
      <c r="G810" s="25" t="s">
        <v>73</v>
      </c>
      <c r="H810" t="s">
        <v>40</v>
      </c>
      <c r="I810">
        <v>5</v>
      </c>
      <c r="J810" s="2" t="s">
        <v>20</v>
      </c>
      <c r="K810" s="2" t="str">
        <f t="shared" si="67"/>
        <v/>
      </c>
      <c r="M810">
        <v>136.35999999999999</v>
      </c>
      <c r="N810">
        <v>136.35999999999999</v>
      </c>
      <c r="O810" s="2">
        <f>IF(ISNUMBER(N810),SUMIFS(N$1:$N810,A$1:$A810,A810,G$1:$G810,G810,D$1:$D810,D810),"")</f>
        <v>977.3900000000001</v>
      </c>
      <c r="Q810" s="5"/>
      <c r="W810" s="2" t="str">
        <f t="shared" si="68"/>
        <v/>
      </c>
      <c r="AD810">
        <v>16.600000000000001</v>
      </c>
      <c r="AE810" s="2">
        <f t="shared" si="69"/>
        <v>2.7000000000000003E-2</v>
      </c>
      <c r="AF810">
        <v>2.7000000000000003E-2</v>
      </c>
      <c r="AM810" s="2">
        <f t="shared" si="66"/>
        <v>3.6819999999999999</v>
      </c>
      <c r="AN810" s="2">
        <f>IF(ISNUMBER(AM810),SUMIFS($AM$1:AM810,$A$1:A810,A810,$G$1:G810,G810,$D$1:D810,D810),"")</f>
        <v>26.797000000000001</v>
      </c>
      <c r="AO810">
        <f t="shared" si="70"/>
        <v>8</v>
      </c>
    </row>
    <row r="811" spans="1:41" x14ac:dyDescent="0.25">
      <c r="A811" s="4" t="s">
        <v>31</v>
      </c>
      <c r="B811" t="s">
        <v>30</v>
      </c>
      <c r="C811" s="3">
        <v>42172</v>
      </c>
      <c r="D811">
        <v>1</v>
      </c>
      <c r="E811" t="s">
        <v>54</v>
      </c>
      <c r="G811" s="25" t="s">
        <v>73</v>
      </c>
      <c r="H811" t="s">
        <v>40</v>
      </c>
      <c r="I811">
        <v>5</v>
      </c>
      <c r="J811" s="2" t="s">
        <v>20</v>
      </c>
      <c r="K811" s="2" t="str">
        <f t="shared" si="67"/>
        <v/>
      </c>
      <c r="M811">
        <v>51.220000000000006</v>
      </c>
      <c r="N811">
        <v>51.220000000000006</v>
      </c>
      <c r="O811" s="2">
        <f>IF(ISNUMBER(N811),SUMIFS(N$1:$N811,A$1:$A811,A811,G$1:$G811,G811,D$1:$D811,D811),"")</f>
        <v>657.01</v>
      </c>
      <c r="Q811" s="5"/>
      <c r="W811" s="2" t="str">
        <f t="shared" si="68"/>
        <v/>
      </c>
      <c r="AD811">
        <v>16.2</v>
      </c>
      <c r="AE811" s="2">
        <f t="shared" si="69"/>
        <v>2.6000000000000002E-2</v>
      </c>
      <c r="AF811">
        <v>2.6000000000000002E-2</v>
      </c>
      <c r="AM811" s="2">
        <f t="shared" si="66"/>
        <v>1.3320000000000001</v>
      </c>
      <c r="AN811" s="2">
        <f>IF(ISNUMBER(AM811),SUMIFS($AM$1:AM811,$A$1:A811,A811,$G$1:G811,G811,$D$1:D811,D811),"")</f>
        <v>18.858000000000001</v>
      </c>
      <c r="AO811">
        <f t="shared" si="70"/>
        <v>8</v>
      </c>
    </row>
    <row r="812" spans="1:41" x14ac:dyDescent="0.25">
      <c r="A812" s="4" t="s">
        <v>31</v>
      </c>
      <c r="B812" t="s">
        <v>30</v>
      </c>
      <c r="C812" s="3">
        <v>42172</v>
      </c>
      <c r="D812">
        <v>2</v>
      </c>
      <c r="E812" t="s">
        <v>54</v>
      </c>
      <c r="G812" s="25" t="s">
        <v>73</v>
      </c>
      <c r="H812" t="s">
        <v>40</v>
      </c>
      <c r="I812">
        <v>5</v>
      </c>
      <c r="J812" s="2" t="s">
        <v>20</v>
      </c>
      <c r="K812" s="2" t="str">
        <f t="shared" si="67"/>
        <v/>
      </c>
      <c r="M812">
        <v>67.09</v>
      </c>
      <c r="N812">
        <v>67.09</v>
      </c>
      <c r="O812" s="2">
        <f>IF(ISNUMBER(N812),SUMIFS(N$1:$N812,A$1:$A812,A812,G$1:$G812,G812,D$1:$D812,D812),"")</f>
        <v>655.42000000000007</v>
      </c>
      <c r="Q812" s="5"/>
      <c r="W812" s="2" t="str">
        <f t="shared" si="68"/>
        <v/>
      </c>
      <c r="AD812">
        <v>16.600000000000001</v>
      </c>
      <c r="AE812" s="2">
        <f t="shared" si="69"/>
        <v>2.7000000000000003E-2</v>
      </c>
      <c r="AF812">
        <v>2.7000000000000003E-2</v>
      </c>
      <c r="AM812" s="2">
        <f t="shared" si="66"/>
        <v>1.8109999999999999</v>
      </c>
      <c r="AN812" s="2">
        <f>IF(ISNUMBER(AM812),SUMIFS($AM$1:AM812,$A$1:A812,A812,$G$1:G812,G812,$D$1:D812,D812),"")</f>
        <v>16.853000000000002</v>
      </c>
      <c r="AO812">
        <f t="shared" si="70"/>
        <v>8</v>
      </c>
    </row>
    <row r="813" spans="1:41" x14ac:dyDescent="0.25">
      <c r="A813" s="4" t="s">
        <v>32</v>
      </c>
      <c r="B813" t="s">
        <v>30</v>
      </c>
      <c r="C813" s="3">
        <v>42172</v>
      </c>
      <c r="D813">
        <v>2</v>
      </c>
      <c r="E813" t="s">
        <v>59</v>
      </c>
      <c r="G813" s="25" t="s">
        <v>73</v>
      </c>
      <c r="H813" t="s">
        <v>40</v>
      </c>
      <c r="I813">
        <v>5</v>
      </c>
      <c r="J813" s="2" t="s">
        <v>20</v>
      </c>
      <c r="K813" s="2" t="str">
        <f t="shared" si="67"/>
        <v/>
      </c>
      <c r="M813">
        <v>93.15</v>
      </c>
      <c r="N813">
        <v>93.15</v>
      </c>
      <c r="O813" s="2">
        <f>IF(ISNUMBER(N813),SUMIFS(N$1:$N813,A$1:$A813,A813,G$1:$G813,G813,D$1:$D813,D813),"")</f>
        <v>705.46999999999991</v>
      </c>
      <c r="Q813" s="5"/>
      <c r="W813" s="2" t="str">
        <f t="shared" si="68"/>
        <v/>
      </c>
      <c r="AD813">
        <v>16.5</v>
      </c>
      <c r="AE813" s="2">
        <f t="shared" si="69"/>
        <v>2.6000000000000002E-2</v>
      </c>
      <c r="AF813">
        <v>2.6000000000000002E-2</v>
      </c>
      <c r="AM813" s="2">
        <f t="shared" si="66"/>
        <v>2.4220000000000002</v>
      </c>
      <c r="AN813" s="2">
        <f>IF(ISNUMBER(AM813),SUMIFS($AM$1:AM813,$A$1:A813,A813,$G$1:G813,G813,$D$1:D813,D813),"")</f>
        <v>17.804000000000002</v>
      </c>
      <c r="AO813">
        <f t="shared" si="70"/>
        <v>8</v>
      </c>
    </row>
    <row r="814" spans="1:41" x14ac:dyDescent="0.25">
      <c r="A814" s="4" t="s">
        <v>34</v>
      </c>
      <c r="B814" t="s">
        <v>30</v>
      </c>
      <c r="C814" s="3">
        <v>42172</v>
      </c>
      <c r="D814">
        <v>2</v>
      </c>
      <c r="E814" t="s">
        <v>56</v>
      </c>
      <c r="G814" s="25" t="s">
        <v>73</v>
      </c>
      <c r="H814" t="s">
        <v>40</v>
      </c>
      <c r="I814">
        <v>5</v>
      </c>
      <c r="J814" s="2" t="s">
        <v>20</v>
      </c>
      <c r="K814" s="2" t="str">
        <f t="shared" si="67"/>
        <v/>
      </c>
      <c r="M814">
        <v>229.17</v>
      </c>
      <c r="N814">
        <v>229.17</v>
      </c>
      <c r="O814" s="2">
        <f>IF(ISNUMBER(N814),SUMIFS(N$1:$N814,A$1:$A814,A814,G$1:$G814,G814,D$1:$D814,D814),"")</f>
        <v>1114.3399999999999</v>
      </c>
      <c r="Q814" s="5"/>
      <c r="W814" s="2" t="str">
        <f t="shared" si="68"/>
        <v/>
      </c>
      <c r="AD814">
        <v>18.100000000000001</v>
      </c>
      <c r="AE814" s="2">
        <f t="shared" si="69"/>
        <v>2.8999999999999998E-2</v>
      </c>
      <c r="AF814">
        <v>2.8999999999999998E-2</v>
      </c>
      <c r="AM814" s="2">
        <f t="shared" si="66"/>
        <v>6.6459999999999999</v>
      </c>
      <c r="AN814" s="2">
        <f>IF(ISNUMBER(AM814),SUMIFS($AM$1:AM814,$A$1:A814,A814,$G$1:G814,G814,$D$1:D814,D814),"")</f>
        <v>32.634999999999998</v>
      </c>
      <c r="AO814">
        <f t="shared" si="70"/>
        <v>8</v>
      </c>
    </row>
    <row r="815" spans="1:41" x14ac:dyDescent="0.25">
      <c r="A815" s="4" t="s">
        <v>29</v>
      </c>
      <c r="B815" t="s">
        <v>30</v>
      </c>
      <c r="C815" s="3">
        <v>42172</v>
      </c>
      <c r="D815">
        <v>2</v>
      </c>
      <c r="E815" t="s">
        <v>55</v>
      </c>
      <c r="G815" s="25" t="s">
        <v>73</v>
      </c>
      <c r="H815" t="s">
        <v>40</v>
      </c>
      <c r="I815">
        <v>5</v>
      </c>
      <c r="J815" s="2" t="s">
        <v>20</v>
      </c>
      <c r="K815" s="2" t="str">
        <f t="shared" si="67"/>
        <v/>
      </c>
      <c r="M815">
        <v>114.85999999999999</v>
      </c>
      <c r="N815">
        <v>114.85999999999999</v>
      </c>
      <c r="O815" s="2">
        <f>IF(ISNUMBER(N815),SUMIFS(N$1:$N815,A$1:$A815,A815,G$1:$G815,G815,D$1:$D815,D815),"")</f>
        <v>908.15</v>
      </c>
      <c r="Q815" s="5"/>
      <c r="W815" s="2" t="str">
        <f t="shared" si="68"/>
        <v/>
      </c>
      <c r="AD815">
        <v>16.2</v>
      </c>
      <c r="AE815" s="2">
        <f t="shared" si="69"/>
        <v>2.6000000000000002E-2</v>
      </c>
      <c r="AF815">
        <v>2.6000000000000002E-2</v>
      </c>
      <c r="AM815" s="2">
        <f t="shared" si="66"/>
        <v>2.9860000000000002</v>
      </c>
      <c r="AN815" s="2">
        <f>IF(ISNUMBER(AM815),SUMIFS($AM$1:AM815,$A$1:A815,A815,$G$1:G815,G815,$D$1:D815,D815),"")</f>
        <v>23.715999999999998</v>
      </c>
      <c r="AO815">
        <f t="shared" si="70"/>
        <v>8</v>
      </c>
    </row>
    <row r="816" spans="1:41" x14ac:dyDescent="0.25">
      <c r="A816" s="4" t="s">
        <v>35</v>
      </c>
      <c r="B816" t="s">
        <v>30</v>
      </c>
      <c r="C816" s="3">
        <v>42172</v>
      </c>
      <c r="D816">
        <v>2</v>
      </c>
      <c r="E816" t="s">
        <v>57</v>
      </c>
      <c r="G816" s="25" t="s">
        <v>73</v>
      </c>
      <c r="H816" t="s">
        <v>40</v>
      </c>
      <c r="I816">
        <v>5</v>
      </c>
      <c r="J816" s="2" t="s">
        <v>20</v>
      </c>
      <c r="K816" s="2" t="str">
        <f t="shared" si="67"/>
        <v/>
      </c>
      <c r="M816">
        <v>177.32</v>
      </c>
      <c r="N816">
        <v>177.32</v>
      </c>
      <c r="O816" s="2">
        <f>IF(ISNUMBER(N816),SUMIFS(N$1:$N816,A$1:$A816,A816,G$1:$G816,G816,D$1:$D816,D816),"")</f>
        <v>936.13000000000011</v>
      </c>
      <c r="Q816" s="5"/>
      <c r="W816" s="2" t="str">
        <f t="shared" si="68"/>
        <v/>
      </c>
      <c r="AD816">
        <v>17</v>
      </c>
      <c r="AE816" s="2">
        <f t="shared" si="69"/>
        <v>2.7000000000000003E-2</v>
      </c>
      <c r="AF816">
        <v>2.7000000000000003E-2</v>
      </c>
      <c r="AM816" s="2">
        <f t="shared" si="66"/>
        <v>4.7880000000000003</v>
      </c>
      <c r="AN816" s="2">
        <f>IF(ISNUMBER(AM816),SUMIFS($AM$1:AM816,$A$1:A816,A816,$G$1:G816,G816,$D$1:D816,D816),"")</f>
        <v>26.296000000000003</v>
      </c>
      <c r="AO816">
        <f t="shared" si="70"/>
        <v>8</v>
      </c>
    </row>
    <row r="817" spans="1:41" x14ac:dyDescent="0.25">
      <c r="A817" s="4" t="s">
        <v>33</v>
      </c>
      <c r="B817" t="s">
        <v>30</v>
      </c>
      <c r="C817" s="3">
        <v>42172</v>
      </c>
      <c r="D817">
        <v>2</v>
      </c>
      <c r="E817" t="s">
        <v>58</v>
      </c>
      <c r="G817" s="25" t="s">
        <v>73</v>
      </c>
      <c r="H817" t="s">
        <v>40</v>
      </c>
      <c r="I817">
        <v>5</v>
      </c>
      <c r="J817" s="2" t="s">
        <v>20</v>
      </c>
      <c r="K817" s="2" t="str">
        <f t="shared" si="67"/>
        <v/>
      </c>
      <c r="M817">
        <v>106.14000000000001</v>
      </c>
      <c r="N817">
        <v>106.14000000000001</v>
      </c>
      <c r="O817" s="2">
        <f>IF(ISNUMBER(N817),SUMIFS(N$1:$N817,A$1:$A817,A817,G$1:$G817,G817,D$1:$D817,D817),"")</f>
        <v>704.65</v>
      </c>
      <c r="Q817" s="5"/>
      <c r="W817" s="2" t="str">
        <f t="shared" si="68"/>
        <v/>
      </c>
      <c r="AD817">
        <v>16.899999999999999</v>
      </c>
      <c r="AE817" s="2">
        <f t="shared" si="69"/>
        <v>2.7000000000000003E-2</v>
      </c>
      <c r="AF817">
        <v>2.7000000000000003E-2</v>
      </c>
      <c r="AM817" s="2">
        <f t="shared" si="66"/>
        <v>2.8660000000000001</v>
      </c>
      <c r="AN817" s="2">
        <f>IF(ISNUMBER(AM817),SUMIFS($AM$1:AM817,$A$1:A817,A817,$G$1:G817,G817,$D$1:D817,D817),"")</f>
        <v>20.091000000000001</v>
      </c>
      <c r="AO817">
        <f t="shared" si="70"/>
        <v>8</v>
      </c>
    </row>
    <row r="818" spans="1:41" x14ac:dyDescent="0.25">
      <c r="A818" s="4" t="s">
        <v>34</v>
      </c>
      <c r="B818" t="s">
        <v>30</v>
      </c>
      <c r="C818" s="3">
        <v>42191</v>
      </c>
      <c r="D818">
        <v>1</v>
      </c>
      <c r="E818" t="s">
        <v>56</v>
      </c>
      <c r="G818" s="25" t="s">
        <v>75</v>
      </c>
      <c r="H818" t="s">
        <v>40</v>
      </c>
      <c r="I818">
        <v>5</v>
      </c>
      <c r="J818" s="2" t="s">
        <v>36</v>
      </c>
      <c r="K818" s="2">
        <f t="shared" si="67"/>
        <v>1019</v>
      </c>
      <c r="L818">
        <v>101.9</v>
      </c>
      <c r="O818" s="2" t="str">
        <f>IF(ISNUMBER(N818),SUMIFS(N$1:$N818,A$1:$A818,A818,G$1:$G818,G818,D$1:$D818,D818),"")</f>
        <v/>
      </c>
      <c r="Q818" s="5"/>
      <c r="W818" s="2" t="str">
        <f t="shared" si="68"/>
        <v/>
      </c>
      <c r="AD818">
        <v>29.2</v>
      </c>
      <c r="AE818" s="2">
        <f t="shared" si="69"/>
        <v>4.7E-2</v>
      </c>
      <c r="AF818">
        <v>4.7E-2</v>
      </c>
      <c r="AM818" s="2" t="str">
        <f t="shared" si="66"/>
        <v/>
      </c>
      <c r="AN818" s="2" t="str">
        <f>IF(ISNUMBER(AM818),SUMIFS($AM$1:AM818,$A$1:A818,A818,$G$1:G818,G818,$D$1:D818,D818),"")</f>
        <v/>
      </c>
      <c r="AO818">
        <f t="shared" si="70"/>
        <v>4</v>
      </c>
    </row>
    <row r="819" spans="1:41" x14ac:dyDescent="0.25">
      <c r="A819" s="4" t="s">
        <v>33</v>
      </c>
      <c r="B819" t="s">
        <v>30</v>
      </c>
      <c r="C819" s="3">
        <v>42191</v>
      </c>
      <c r="D819">
        <v>1</v>
      </c>
      <c r="E819" t="s">
        <v>58</v>
      </c>
      <c r="G819" s="25" t="s">
        <v>75</v>
      </c>
      <c r="H819" t="s">
        <v>40</v>
      </c>
      <c r="I819">
        <v>5</v>
      </c>
      <c r="J819" s="2" t="s">
        <v>36</v>
      </c>
      <c r="K819" s="2">
        <f t="shared" si="67"/>
        <v>906.2</v>
      </c>
      <c r="L819">
        <v>90.62</v>
      </c>
      <c r="O819" s="2" t="str">
        <f>IF(ISNUMBER(N819),SUMIFS(N$1:$N819,A$1:$A819,A819,G$1:$G819,G819,D$1:$D819,D819),"")</f>
        <v/>
      </c>
      <c r="Q819" s="5"/>
      <c r="W819" s="2" t="str">
        <f t="shared" si="68"/>
        <v/>
      </c>
      <c r="AD819">
        <v>18.600000000000001</v>
      </c>
      <c r="AE819" s="2">
        <f t="shared" si="69"/>
        <v>0.03</v>
      </c>
      <c r="AF819">
        <v>0.03</v>
      </c>
      <c r="AM819" s="2" t="str">
        <f t="shared" si="66"/>
        <v/>
      </c>
      <c r="AN819" s="2" t="str">
        <f>IF(ISNUMBER(AM819),SUMIFS($AM$1:AM819,$A$1:A819,A819,$G$1:G819,G819,$D$1:D819,D819),"")</f>
        <v/>
      </c>
      <c r="AO819">
        <f t="shared" si="70"/>
        <v>4</v>
      </c>
    </row>
    <row r="820" spans="1:41" x14ac:dyDescent="0.25">
      <c r="A820" s="4" t="s">
        <v>29</v>
      </c>
      <c r="B820" t="s">
        <v>30</v>
      </c>
      <c r="C820" s="3">
        <v>42191</v>
      </c>
      <c r="D820">
        <v>1</v>
      </c>
      <c r="E820" t="s">
        <v>55</v>
      </c>
      <c r="G820" s="25" t="s">
        <v>75</v>
      </c>
      <c r="H820" t="s">
        <v>40</v>
      </c>
      <c r="I820">
        <v>5</v>
      </c>
      <c r="J820" s="2" t="s">
        <v>36</v>
      </c>
      <c r="K820" s="2">
        <f t="shared" si="67"/>
        <v>981.4</v>
      </c>
      <c r="L820">
        <v>98.14</v>
      </c>
      <c r="O820" s="2" t="str">
        <f>IF(ISNUMBER(N820),SUMIFS(N$1:$N820,A$1:$A820,A820,G$1:$G820,G820,D$1:$D820,D820),"")</f>
        <v/>
      </c>
      <c r="Q820" s="5"/>
      <c r="W820" s="2" t="str">
        <f t="shared" si="68"/>
        <v/>
      </c>
      <c r="AD820">
        <v>22.7</v>
      </c>
      <c r="AE820" s="2">
        <f t="shared" si="69"/>
        <v>3.6000000000000004E-2</v>
      </c>
      <c r="AF820">
        <v>3.6000000000000004E-2</v>
      </c>
      <c r="AM820" s="2" t="str">
        <f t="shared" si="66"/>
        <v/>
      </c>
      <c r="AN820" s="2" t="str">
        <f>IF(ISNUMBER(AM820),SUMIFS($AM$1:AM820,$A$1:A820,A820,$G$1:G820,G820,$D$1:D820,D820),"")</f>
        <v/>
      </c>
      <c r="AO820">
        <f t="shared" si="70"/>
        <v>4</v>
      </c>
    </row>
    <row r="821" spans="1:41" x14ac:dyDescent="0.25">
      <c r="A821" s="4" t="s">
        <v>35</v>
      </c>
      <c r="B821" t="s">
        <v>30</v>
      </c>
      <c r="C821" s="3">
        <v>42191</v>
      </c>
      <c r="D821">
        <v>1</v>
      </c>
      <c r="E821" t="s">
        <v>57</v>
      </c>
      <c r="G821" s="25" t="s">
        <v>75</v>
      </c>
      <c r="H821" t="s">
        <v>40</v>
      </c>
      <c r="I821">
        <v>5</v>
      </c>
      <c r="J821" s="2" t="s">
        <v>36</v>
      </c>
      <c r="K821" s="2">
        <f t="shared" si="67"/>
        <v>943.8</v>
      </c>
      <c r="L821">
        <v>94.38</v>
      </c>
      <c r="O821" s="2" t="str">
        <f>IF(ISNUMBER(N821),SUMIFS(N$1:$N821,A$1:$A821,A821,G$1:$G821,G821,D$1:$D821,D821),"")</f>
        <v/>
      </c>
      <c r="Q821" s="5"/>
      <c r="W821" s="2" t="str">
        <f t="shared" si="68"/>
        <v/>
      </c>
      <c r="AD821">
        <v>20.6</v>
      </c>
      <c r="AE821" s="2">
        <f t="shared" si="69"/>
        <v>3.3000000000000002E-2</v>
      </c>
      <c r="AF821">
        <v>3.3000000000000002E-2</v>
      </c>
      <c r="AM821" s="2" t="str">
        <f t="shared" si="66"/>
        <v/>
      </c>
      <c r="AN821" s="2" t="str">
        <f>IF(ISNUMBER(AM821),SUMIFS($AM$1:AM821,$A$1:A821,A821,$G$1:G821,G821,$D$1:D821,D821),"")</f>
        <v/>
      </c>
      <c r="AO821">
        <f t="shared" si="70"/>
        <v>4</v>
      </c>
    </row>
    <row r="822" spans="1:41" x14ac:dyDescent="0.25">
      <c r="A822" s="4" t="s">
        <v>32</v>
      </c>
      <c r="B822" t="s">
        <v>30</v>
      </c>
      <c r="C822" s="3">
        <v>42191</v>
      </c>
      <c r="D822">
        <v>1</v>
      </c>
      <c r="E822" t="s">
        <v>59</v>
      </c>
      <c r="G822" s="25" t="s">
        <v>75</v>
      </c>
      <c r="H822" t="s">
        <v>40</v>
      </c>
      <c r="I822">
        <v>5</v>
      </c>
      <c r="J822" s="2" t="s">
        <v>36</v>
      </c>
      <c r="K822" s="2">
        <f t="shared" si="67"/>
        <v>925</v>
      </c>
      <c r="L822">
        <v>92.5</v>
      </c>
      <c r="O822" s="2" t="str">
        <f>IF(ISNUMBER(N822),SUMIFS(N$1:$N822,A$1:$A822,A822,G$1:$G822,G822,D$1:$D822,D822),"")</f>
        <v/>
      </c>
      <c r="Q822" s="5"/>
      <c r="W822" s="2" t="str">
        <f t="shared" si="68"/>
        <v/>
      </c>
      <c r="AD822">
        <v>19.600000000000001</v>
      </c>
      <c r="AE822" s="2">
        <f t="shared" si="69"/>
        <v>3.1E-2</v>
      </c>
      <c r="AF822">
        <v>3.1E-2</v>
      </c>
      <c r="AM822" s="2" t="str">
        <f t="shared" si="66"/>
        <v/>
      </c>
      <c r="AN822" s="2" t="str">
        <f>IF(ISNUMBER(AM822),SUMIFS($AM$1:AM822,$A$1:A822,A822,$G$1:G822,G822,$D$1:D822,D822),"")</f>
        <v/>
      </c>
      <c r="AO822">
        <f t="shared" si="70"/>
        <v>4</v>
      </c>
    </row>
    <row r="823" spans="1:41" x14ac:dyDescent="0.25">
      <c r="A823" s="4" t="s">
        <v>31</v>
      </c>
      <c r="B823" t="s">
        <v>30</v>
      </c>
      <c r="C823" s="3">
        <v>42191</v>
      </c>
      <c r="D823">
        <v>1</v>
      </c>
      <c r="E823" t="s">
        <v>54</v>
      </c>
      <c r="G823" s="25" t="s">
        <v>75</v>
      </c>
      <c r="H823" t="s">
        <v>40</v>
      </c>
      <c r="I823">
        <v>5</v>
      </c>
      <c r="J823" s="2" t="s">
        <v>36</v>
      </c>
      <c r="K823" s="2">
        <f t="shared" si="67"/>
        <v>906.2</v>
      </c>
      <c r="L823">
        <v>90.62</v>
      </c>
      <c r="O823" s="2" t="str">
        <f>IF(ISNUMBER(N823),SUMIFS(N$1:$N823,A$1:$A823,A823,G$1:$G823,G823,D$1:$D823,D823),"")</f>
        <v/>
      </c>
      <c r="Q823" s="5"/>
      <c r="W823" s="2" t="str">
        <f t="shared" si="68"/>
        <v/>
      </c>
      <c r="AD823">
        <v>17.899999999999999</v>
      </c>
      <c r="AE823" s="2">
        <f t="shared" si="69"/>
        <v>2.8999999999999998E-2</v>
      </c>
      <c r="AF823">
        <v>2.8999999999999998E-2</v>
      </c>
      <c r="AM823" s="2" t="str">
        <f t="shared" si="66"/>
        <v/>
      </c>
      <c r="AN823" s="2" t="str">
        <f>IF(ISNUMBER(AM823),SUMIFS($AM$1:AM823,$A$1:A823,A823,$G$1:G823,G823,$D$1:D823,D823),"")</f>
        <v/>
      </c>
      <c r="AO823">
        <f t="shared" si="70"/>
        <v>4</v>
      </c>
    </row>
    <row r="824" spans="1:41" x14ac:dyDescent="0.25">
      <c r="A824" s="4" t="s">
        <v>31</v>
      </c>
      <c r="B824" t="s">
        <v>30</v>
      </c>
      <c r="C824" s="3">
        <v>42191</v>
      </c>
      <c r="D824">
        <v>2</v>
      </c>
      <c r="E824" t="s">
        <v>54</v>
      </c>
      <c r="G824" s="25" t="s">
        <v>75</v>
      </c>
      <c r="H824" t="s">
        <v>40</v>
      </c>
      <c r="I824">
        <v>5</v>
      </c>
      <c r="J824" s="2" t="s">
        <v>36</v>
      </c>
      <c r="K824" s="2">
        <f t="shared" si="67"/>
        <v>943.8</v>
      </c>
      <c r="L824">
        <v>94.38</v>
      </c>
      <c r="O824" s="2" t="str">
        <f>IF(ISNUMBER(N824),SUMIFS(N$1:$N824,A$1:$A824,A824,G$1:$G824,G824,D$1:$D824,D824),"")</f>
        <v/>
      </c>
      <c r="Q824" s="5"/>
      <c r="W824" s="2" t="str">
        <f t="shared" si="68"/>
        <v/>
      </c>
      <c r="AD824">
        <v>20.3</v>
      </c>
      <c r="AE824" s="2">
        <f t="shared" si="69"/>
        <v>3.2000000000000001E-2</v>
      </c>
      <c r="AF824">
        <v>3.2000000000000001E-2</v>
      </c>
      <c r="AM824" s="2" t="str">
        <f t="shared" si="66"/>
        <v/>
      </c>
      <c r="AN824" s="2" t="str">
        <f>IF(ISNUMBER(AM824),SUMIFS($AM$1:AM824,$A$1:A824,A824,$G$1:G824,G824,$D$1:D824,D824),"")</f>
        <v/>
      </c>
      <c r="AO824">
        <f t="shared" si="70"/>
        <v>4</v>
      </c>
    </row>
    <row r="825" spans="1:41" x14ac:dyDescent="0.25">
      <c r="A825" s="4" t="s">
        <v>32</v>
      </c>
      <c r="B825" t="s">
        <v>30</v>
      </c>
      <c r="C825" s="3">
        <v>42191</v>
      </c>
      <c r="D825">
        <v>2</v>
      </c>
      <c r="E825" t="s">
        <v>59</v>
      </c>
      <c r="G825" s="25" t="s">
        <v>75</v>
      </c>
      <c r="H825" t="s">
        <v>40</v>
      </c>
      <c r="I825">
        <v>5</v>
      </c>
      <c r="J825" s="2" t="s">
        <v>36</v>
      </c>
      <c r="K825" s="2">
        <f t="shared" si="67"/>
        <v>925</v>
      </c>
      <c r="L825">
        <v>92.5</v>
      </c>
      <c r="O825" s="2" t="str">
        <f>IF(ISNUMBER(N825),SUMIFS(N$1:$N825,A$1:$A825,A825,G$1:$G825,G825,D$1:$D825,D825),"")</f>
        <v/>
      </c>
      <c r="Q825" s="5"/>
      <c r="W825" s="2" t="str">
        <f t="shared" si="68"/>
        <v/>
      </c>
      <c r="AD825">
        <v>22.7</v>
      </c>
      <c r="AE825" s="2">
        <f t="shared" si="69"/>
        <v>3.6000000000000004E-2</v>
      </c>
      <c r="AF825">
        <v>3.6000000000000004E-2</v>
      </c>
      <c r="AM825" s="2" t="str">
        <f t="shared" si="66"/>
        <v/>
      </c>
      <c r="AN825" s="2" t="str">
        <f>IF(ISNUMBER(AM825),SUMIFS($AM$1:AM825,$A$1:A825,A825,$G$1:G825,G825,$D$1:D825,D825),"")</f>
        <v/>
      </c>
      <c r="AO825">
        <f t="shared" si="70"/>
        <v>4</v>
      </c>
    </row>
    <row r="826" spans="1:41" x14ac:dyDescent="0.25">
      <c r="A826" s="4" t="s">
        <v>34</v>
      </c>
      <c r="B826" t="s">
        <v>30</v>
      </c>
      <c r="C826" s="3">
        <v>42191</v>
      </c>
      <c r="D826">
        <v>2</v>
      </c>
      <c r="E826" t="s">
        <v>56</v>
      </c>
      <c r="G826" s="25" t="s">
        <v>75</v>
      </c>
      <c r="H826" t="s">
        <v>40</v>
      </c>
      <c r="I826">
        <v>5</v>
      </c>
      <c r="J826" s="2" t="s">
        <v>36</v>
      </c>
      <c r="K826" s="2">
        <f t="shared" si="67"/>
        <v>1037.8</v>
      </c>
      <c r="L826">
        <v>103.78</v>
      </c>
      <c r="O826" s="2" t="str">
        <f>IF(ISNUMBER(N826),SUMIFS(N$1:$N826,A$1:$A826,A826,G$1:$G826,G826,D$1:$D826,D826),"")</f>
        <v/>
      </c>
      <c r="Q826" s="5"/>
      <c r="W826" s="2" t="str">
        <f t="shared" si="68"/>
        <v/>
      </c>
      <c r="AD826">
        <v>28.5</v>
      </c>
      <c r="AE826" s="2">
        <f t="shared" si="69"/>
        <v>4.5999999999999999E-2</v>
      </c>
      <c r="AF826">
        <v>4.5999999999999999E-2</v>
      </c>
      <c r="AM826" s="2" t="str">
        <f t="shared" si="66"/>
        <v/>
      </c>
      <c r="AN826" s="2" t="str">
        <f>IF(ISNUMBER(AM826),SUMIFS($AM$1:AM826,$A$1:A826,A826,$G$1:G826,G826,$D$1:D826,D826),"")</f>
        <v/>
      </c>
      <c r="AO826">
        <f t="shared" si="70"/>
        <v>4</v>
      </c>
    </row>
    <row r="827" spans="1:41" x14ac:dyDescent="0.25">
      <c r="A827" s="4" t="s">
        <v>29</v>
      </c>
      <c r="B827" t="s">
        <v>30</v>
      </c>
      <c r="C827" s="3">
        <v>42191</v>
      </c>
      <c r="D827">
        <v>2</v>
      </c>
      <c r="E827" t="s">
        <v>55</v>
      </c>
      <c r="G827" s="25" t="s">
        <v>75</v>
      </c>
      <c r="H827" t="s">
        <v>40</v>
      </c>
      <c r="I827">
        <v>5</v>
      </c>
      <c r="J827" s="2" t="s">
        <v>36</v>
      </c>
      <c r="K827" s="2">
        <f t="shared" si="67"/>
        <v>925</v>
      </c>
      <c r="L827">
        <v>92.5</v>
      </c>
      <c r="O827" s="2" t="str">
        <f>IF(ISNUMBER(N827),SUMIFS(N$1:$N827,A$1:$A827,A827,G$1:$G827,G827,D$1:$D827,D827),"")</f>
        <v/>
      </c>
      <c r="Q827" s="5"/>
      <c r="W827" s="2" t="str">
        <f t="shared" si="68"/>
        <v/>
      </c>
      <c r="AD827">
        <v>24.9</v>
      </c>
      <c r="AE827" s="2">
        <f t="shared" si="69"/>
        <v>0.04</v>
      </c>
      <c r="AF827">
        <v>0.04</v>
      </c>
      <c r="AM827" s="2" t="str">
        <f t="shared" ref="AM827:AM890" si="71">IF(AND(ISNUMBER(AE827),ISNUMBER(N827)),ROUND(N827*AE827,3),"")</f>
        <v/>
      </c>
      <c r="AN827" s="2" t="str">
        <f>IF(ISNUMBER(AM827),SUMIFS($AM$1:AM827,$A$1:A827,A827,$G$1:G827,G827,$D$1:D827,D827),"")</f>
        <v/>
      </c>
      <c r="AO827">
        <f t="shared" si="70"/>
        <v>4</v>
      </c>
    </row>
    <row r="828" spans="1:41" x14ac:dyDescent="0.25">
      <c r="A828" s="4" t="s">
        <v>35</v>
      </c>
      <c r="B828" t="s">
        <v>30</v>
      </c>
      <c r="C828" s="3">
        <v>42191</v>
      </c>
      <c r="D828">
        <v>2</v>
      </c>
      <c r="E828" t="s">
        <v>57</v>
      </c>
      <c r="G828" s="25" t="s">
        <v>75</v>
      </c>
      <c r="H828" t="s">
        <v>40</v>
      </c>
      <c r="I828">
        <v>5</v>
      </c>
      <c r="J828" s="2" t="s">
        <v>36</v>
      </c>
      <c r="K828" s="2">
        <f t="shared" si="67"/>
        <v>981.4</v>
      </c>
      <c r="L828">
        <v>98.14</v>
      </c>
      <c r="O828" s="2" t="str">
        <f>IF(ISNUMBER(N828),SUMIFS(N$1:$N828,A$1:$A828,A828,G$1:$G828,G828,D$1:$D828,D828),"")</f>
        <v/>
      </c>
      <c r="Q828" s="5"/>
      <c r="W828" s="2" t="str">
        <f t="shared" si="68"/>
        <v/>
      </c>
      <c r="AD828">
        <v>24.5</v>
      </c>
      <c r="AE828" s="2">
        <f t="shared" si="69"/>
        <v>3.9E-2</v>
      </c>
      <c r="AF828">
        <v>3.9E-2</v>
      </c>
      <c r="AM828" s="2" t="str">
        <f t="shared" si="71"/>
        <v/>
      </c>
      <c r="AN828" s="2" t="str">
        <f>IF(ISNUMBER(AM828),SUMIFS($AM$1:AM828,$A$1:A828,A828,$G$1:G828,G828,$D$1:D828,D828),"")</f>
        <v/>
      </c>
      <c r="AO828">
        <f t="shared" si="70"/>
        <v>4</v>
      </c>
    </row>
    <row r="829" spans="1:41" x14ac:dyDescent="0.25">
      <c r="A829" s="4" t="s">
        <v>33</v>
      </c>
      <c r="B829" t="s">
        <v>30</v>
      </c>
      <c r="C829" s="3">
        <v>42191</v>
      </c>
      <c r="D829">
        <v>2</v>
      </c>
      <c r="E829" t="s">
        <v>58</v>
      </c>
      <c r="G829" s="25" t="s">
        <v>75</v>
      </c>
      <c r="H829" t="s">
        <v>40</v>
      </c>
      <c r="I829">
        <v>5</v>
      </c>
      <c r="J829" s="2" t="s">
        <v>36</v>
      </c>
      <c r="K829" s="2">
        <f t="shared" si="67"/>
        <v>906.2</v>
      </c>
      <c r="L829">
        <v>90.62</v>
      </c>
      <c r="O829" s="2" t="str">
        <f>IF(ISNUMBER(N829),SUMIFS(N$1:$N829,A$1:$A829,A829,G$1:$G829,G829,D$1:$D829,D829),"")</f>
        <v/>
      </c>
      <c r="Q829" s="5"/>
      <c r="W829" s="2" t="str">
        <f t="shared" si="68"/>
        <v/>
      </c>
      <c r="AD829">
        <v>20.7</v>
      </c>
      <c r="AE829" s="2">
        <f t="shared" si="69"/>
        <v>3.3000000000000002E-2</v>
      </c>
      <c r="AF829">
        <v>3.3000000000000002E-2</v>
      </c>
      <c r="AM829" s="2" t="str">
        <f t="shared" si="71"/>
        <v/>
      </c>
      <c r="AN829" s="2" t="str">
        <f>IF(ISNUMBER(AM829),SUMIFS($AM$1:AM829,$A$1:A829,A829,$G$1:G829,G829,$D$1:D829,D829),"")</f>
        <v/>
      </c>
      <c r="AO829">
        <f t="shared" si="70"/>
        <v>4</v>
      </c>
    </row>
    <row r="830" spans="1:41" x14ac:dyDescent="0.25">
      <c r="A830" s="4" t="s">
        <v>34</v>
      </c>
      <c r="B830" t="s">
        <v>30</v>
      </c>
      <c r="C830" s="3">
        <v>42209</v>
      </c>
      <c r="D830">
        <v>1</v>
      </c>
      <c r="E830" t="s">
        <v>56</v>
      </c>
      <c r="G830" s="25" t="s">
        <v>75</v>
      </c>
      <c r="H830" t="s">
        <v>40</v>
      </c>
      <c r="I830">
        <v>5</v>
      </c>
      <c r="J830" s="2" t="s">
        <v>37</v>
      </c>
      <c r="K830" s="2">
        <f t="shared" si="67"/>
        <v>1150.5999999999999</v>
      </c>
      <c r="L830">
        <v>115.05999999999999</v>
      </c>
      <c r="O830" s="2" t="str">
        <f>IF(ISNUMBER(N830),SUMIFS(N$1:$N830,A$1:$A830,A830,G$1:$G830,G830,D$1:$D830,D830),"")</f>
        <v/>
      </c>
      <c r="Q830" s="5"/>
      <c r="W830" s="2" t="str">
        <f t="shared" si="68"/>
        <v/>
      </c>
      <c r="AD830">
        <v>18.899999999999999</v>
      </c>
      <c r="AE830" s="2">
        <f t="shared" si="69"/>
        <v>0.03</v>
      </c>
      <c r="AF830">
        <v>0.03</v>
      </c>
      <c r="AM830" s="2" t="str">
        <f t="shared" si="71"/>
        <v/>
      </c>
      <c r="AN830" s="2" t="str">
        <f>IF(ISNUMBER(AM830),SUMIFS($AM$1:AM830,$A$1:A830,A830,$G$1:G830,G830,$D$1:D830,D830),"")</f>
        <v/>
      </c>
      <c r="AO830">
        <f t="shared" si="70"/>
        <v>4</v>
      </c>
    </row>
    <row r="831" spans="1:41" x14ac:dyDescent="0.25">
      <c r="A831" s="4" t="s">
        <v>33</v>
      </c>
      <c r="B831" t="s">
        <v>30</v>
      </c>
      <c r="C831" s="3">
        <v>42209</v>
      </c>
      <c r="D831">
        <v>1</v>
      </c>
      <c r="E831" t="s">
        <v>58</v>
      </c>
      <c r="G831" s="25" t="s">
        <v>75</v>
      </c>
      <c r="H831" t="s">
        <v>40</v>
      </c>
      <c r="I831">
        <v>5</v>
      </c>
      <c r="J831" s="2" t="s">
        <v>37</v>
      </c>
      <c r="K831" s="2">
        <f t="shared" si="67"/>
        <v>1056.5999999999999</v>
      </c>
      <c r="L831">
        <v>105.66</v>
      </c>
      <c r="O831" s="2" t="str">
        <f>IF(ISNUMBER(N831),SUMIFS(N$1:$N831,A$1:$A831,A831,G$1:$G831,G831,D$1:$D831,D831),"")</f>
        <v/>
      </c>
      <c r="Q831" s="5"/>
      <c r="W831" s="2" t="str">
        <f t="shared" si="68"/>
        <v/>
      </c>
      <c r="AD831">
        <v>19.399999999999999</v>
      </c>
      <c r="AE831" s="2">
        <f t="shared" si="69"/>
        <v>3.1E-2</v>
      </c>
      <c r="AF831">
        <v>3.1E-2</v>
      </c>
      <c r="AM831" s="2" t="str">
        <f t="shared" si="71"/>
        <v/>
      </c>
      <c r="AN831" s="2" t="str">
        <f>IF(ISNUMBER(AM831),SUMIFS($AM$1:AM831,$A$1:A831,A831,$G$1:G831,G831,$D$1:D831,D831),"")</f>
        <v/>
      </c>
      <c r="AO831">
        <f t="shared" si="70"/>
        <v>4</v>
      </c>
    </row>
    <row r="832" spans="1:41" x14ac:dyDescent="0.25">
      <c r="A832" s="4" t="s">
        <v>29</v>
      </c>
      <c r="B832" t="s">
        <v>30</v>
      </c>
      <c r="C832" s="3">
        <v>42209</v>
      </c>
      <c r="D832">
        <v>1</v>
      </c>
      <c r="E832" t="s">
        <v>55</v>
      </c>
      <c r="G832" s="25" t="s">
        <v>75</v>
      </c>
      <c r="H832" t="s">
        <v>40</v>
      </c>
      <c r="I832">
        <v>5</v>
      </c>
      <c r="J832" s="2" t="s">
        <v>37</v>
      </c>
      <c r="K832" s="2">
        <f t="shared" si="67"/>
        <v>1169.4000000000001</v>
      </c>
      <c r="L832">
        <v>116.94000000000001</v>
      </c>
      <c r="O832" s="2" t="str">
        <f>IF(ISNUMBER(N832),SUMIFS(N$1:$N832,A$1:$A832,A832,G$1:$G832,G832,D$1:$D832,D832),"")</f>
        <v/>
      </c>
      <c r="Q832" s="5"/>
      <c r="W832" s="2" t="str">
        <f t="shared" si="68"/>
        <v/>
      </c>
      <c r="AD832">
        <v>17.8</v>
      </c>
      <c r="AE832" s="2">
        <f t="shared" si="69"/>
        <v>2.8999999999999998E-2</v>
      </c>
      <c r="AF832">
        <v>2.8999999999999998E-2</v>
      </c>
      <c r="AM832" s="2" t="str">
        <f t="shared" si="71"/>
        <v/>
      </c>
      <c r="AN832" s="2" t="str">
        <f>IF(ISNUMBER(AM832),SUMIFS($AM$1:AM832,$A$1:A832,A832,$G$1:G832,G832,$D$1:D832,D832),"")</f>
        <v/>
      </c>
      <c r="AO832">
        <f t="shared" si="70"/>
        <v>4</v>
      </c>
    </row>
    <row r="833" spans="1:41" x14ac:dyDescent="0.25">
      <c r="A833" s="4" t="s">
        <v>35</v>
      </c>
      <c r="B833" t="s">
        <v>30</v>
      </c>
      <c r="C833" s="3">
        <v>42209</v>
      </c>
      <c r="D833">
        <v>1</v>
      </c>
      <c r="E833" t="s">
        <v>57</v>
      </c>
      <c r="G833" s="25" t="s">
        <v>75</v>
      </c>
      <c r="H833" t="s">
        <v>40</v>
      </c>
      <c r="I833">
        <v>5</v>
      </c>
      <c r="J833" s="2" t="s">
        <v>37</v>
      </c>
      <c r="K833" s="2">
        <f t="shared" si="67"/>
        <v>1113</v>
      </c>
      <c r="L833">
        <v>111.3</v>
      </c>
      <c r="O833" s="2" t="str">
        <f>IF(ISNUMBER(N833),SUMIFS(N$1:$N833,A$1:$A833,A833,G$1:$G833,G833,D$1:$D833,D833),"")</f>
        <v/>
      </c>
      <c r="Q833" s="5"/>
      <c r="W833" s="2" t="str">
        <f t="shared" si="68"/>
        <v/>
      </c>
      <c r="AD833">
        <v>22</v>
      </c>
      <c r="AE833" s="2">
        <f t="shared" si="69"/>
        <v>3.5000000000000003E-2</v>
      </c>
      <c r="AF833">
        <v>3.5000000000000003E-2</v>
      </c>
      <c r="AM833" s="2" t="str">
        <f t="shared" si="71"/>
        <v/>
      </c>
      <c r="AN833" s="2" t="str">
        <f>IF(ISNUMBER(AM833),SUMIFS($AM$1:AM833,$A$1:A833,A833,$G$1:G833,G833,$D$1:D833,D833),"")</f>
        <v/>
      </c>
      <c r="AO833">
        <f t="shared" si="70"/>
        <v>4</v>
      </c>
    </row>
    <row r="834" spans="1:41" x14ac:dyDescent="0.25">
      <c r="A834" s="4" t="s">
        <v>32</v>
      </c>
      <c r="B834" t="s">
        <v>30</v>
      </c>
      <c r="C834" s="3">
        <v>42209</v>
      </c>
      <c r="D834">
        <v>1</v>
      </c>
      <c r="E834" t="s">
        <v>59</v>
      </c>
      <c r="G834" s="25" t="s">
        <v>75</v>
      </c>
      <c r="H834" t="s">
        <v>40</v>
      </c>
      <c r="I834">
        <v>5</v>
      </c>
      <c r="J834" s="2" t="s">
        <v>37</v>
      </c>
      <c r="K834" s="2">
        <f t="shared" si="67"/>
        <v>1037.8</v>
      </c>
      <c r="L834">
        <v>103.78</v>
      </c>
      <c r="O834" s="2" t="str">
        <f>IF(ISNUMBER(N834),SUMIFS(N$1:$N834,A$1:$A834,A834,G$1:$G834,G834,D$1:$D834,D834),"")</f>
        <v/>
      </c>
      <c r="Q834" s="5"/>
      <c r="W834" s="2" t="str">
        <f t="shared" si="68"/>
        <v/>
      </c>
      <c r="AD834">
        <v>19</v>
      </c>
      <c r="AE834" s="2">
        <f t="shared" si="69"/>
        <v>0.03</v>
      </c>
      <c r="AF834">
        <v>0.03</v>
      </c>
      <c r="AM834" s="2" t="str">
        <f t="shared" si="71"/>
        <v/>
      </c>
      <c r="AN834" s="2" t="str">
        <f>IF(ISNUMBER(AM834),SUMIFS($AM$1:AM834,$A$1:A834,A834,$G$1:G834,G834,$D$1:D834,D834),"")</f>
        <v/>
      </c>
      <c r="AO834">
        <f t="shared" si="70"/>
        <v>4</v>
      </c>
    </row>
    <row r="835" spans="1:41" x14ac:dyDescent="0.25">
      <c r="A835" s="4" t="s">
        <v>31</v>
      </c>
      <c r="B835" t="s">
        <v>30</v>
      </c>
      <c r="C835" s="3">
        <v>42209</v>
      </c>
      <c r="D835">
        <v>1</v>
      </c>
      <c r="E835" t="s">
        <v>54</v>
      </c>
      <c r="G835" s="25" t="s">
        <v>75</v>
      </c>
      <c r="H835" t="s">
        <v>40</v>
      </c>
      <c r="I835">
        <v>5</v>
      </c>
      <c r="J835" s="2" t="s">
        <v>37</v>
      </c>
      <c r="K835" s="2">
        <f t="shared" si="67"/>
        <v>981.4</v>
      </c>
      <c r="L835">
        <v>98.14</v>
      </c>
      <c r="O835" s="2" t="str">
        <f>IF(ISNUMBER(N835),SUMIFS(N$1:$N835,A$1:$A835,A835,G$1:$G835,G835,D$1:$D835,D835),"")</f>
        <v/>
      </c>
      <c r="Q835" s="5"/>
      <c r="W835" s="2" t="str">
        <f t="shared" si="68"/>
        <v/>
      </c>
      <c r="AD835">
        <v>19.8</v>
      </c>
      <c r="AE835" s="2">
        <f t="shared" si="69"/>
        <v>3.2000000000000001E-2</v>
      </c>
      <c r="AF835">
        <v>3.2000000000000001E-2</v>
      </c>
      <c r="AM835" s="2" t="str">
        <f t="shared" si="71"/>
        <v/>
      </c>
      <c r="AN835" s="2" t="str">
        <f>IF(ISNUMBER(AM835),SUMIFS($AM$1:AM835,$A$1:A835,A835,$G$1:G835,G835,$D$1:D835,D835),"")</f>
        <v/>
      </c>
      <c r="AO835">
        <f t="shared" si="70"/>
        <v>4</v>
      </c>
    </row>
    <row r="836" spans="1:41" x14ac:dyDescent="0.25">
      <c r="A836" s="4" t="s">
        <v>31</v>
      </c>
      <c r="B836" t="s">
        <v>30</v>
      </c>
      <c r="C836" s="3">
        <v>42209</v>
      </c>
      <c r="D836">
        <v>2</v>
      </c>
      <c r="E836" t="s">
        <v>54</v>
      </c>
      <c r="G836" s="25" t="s">
        <v>75</v>
      </c>
      <c r="H836" t="s">
        <v>40</v>
      </c>
      <c r="I836">
        <v>5</v>
      </c>
      <c r="J836" s="2" t="s">
        <v>37</v>
      </c>
      <c r="K836" s="2">
        <f t="shared" si="67"/>
        <v>943.8</v>
      </c>
      <c r="L836">
        <v>94.38</v>
      </c>
      <c r="O836" s="2" t="str">
        <f>IF(ISNUMBER(N836),SUMIFS(N$1:$N836,A$1:$A836,A836,G$1:$G836,G836,D$1:$D836,D836),"")</f>
        <v/>
      </c>
      <c r="Q836" s="5"/>
      <c r="W836" s="2" t="str">
        <f t="shared" si="68"/>
        <v/>
      </c>
      <c r="AD836">
        <v>16.7</v>
      </c>
      <c r="AE836" s="2">
        <f t="shared" si="69"/>
        <v>2.7000000000000003E-2</v>
      </c>
      <c r="AF836">
        <v>2.7000000000000003E-2</v>
      </c>
      <c r="AM836" s="2" t="str">
        <f t="shared" si="71"/>
        <v/>
      </c>
      <c r="AN836" s="2" t="str">
        <f>IF(ISNUMBER(AM836),SUMIFS($AM$1:AM836,$A$1:A836,A836,$G$1:G836,G836,$D$1:D836,D836),"")</f>
        <v/>
      </c>
      <c r="AO836">
        <f t="shared" si="70"/>
        <v>4</v>
      </c>
    </row>
    <row r="837" spans="1:41" x14ac:dyDescent="0.25">
      <c r="A837" s="4" t="s">
        <v>32</v>
      </c>
      <c r="B837" t="s">
        <v>30</v>
      </c>
      <c r="C837" s="3">
        <v>42209</v>
      </c>
      <c r="D837">
        <v>2</v>
      </c>
      <c r="E837" t="s">
        <v>59</v>
      </c>
      <c r="G837" s="25" t="s">
        <v>75</v>
      </c>
      <c r="H837" t="s">
        <v>40</v>
      </c>
      <c r="I837">
        <v>5</v>
      </c>
      <c r="J837" s="2" t="s">
        <v>37</v>
      </c>
      <c r="K837" s="2">
        <f t="shared" si="67"/>
        <v>1000.2</v>
      </c>
      <c r="L837">
        <v>100.02000000000001</v>
      </c>
      <c r="O837" s="2" t="str">
        <f>IF(ISNUMBER(N837),SUMIFS(N$1:$N837,A$1:$A837,A837,G$1:$G837,G837,D$1:$D837,D837),"")</f>
        <v/>
      </c>
      <c r="Q837" s="5"/>
      <c r="W837" s="2" t="str">
        <f t="shared" si="68"/>
        <v/>
      </c>
      <c r="AD837">
        <v>20.9</v>
      </c>
      <c r="AE837" s="2">
        <f t="shared" si="69"/>
        <v>3.3000000000000002E-2</v>
      </c>
      <c r="AF837">
        <v>3.3000000000000002E-2</v>
      </c>
      <c r="AM837" s="2" t="str">
        <f t="shared" si="71"/>
        <v/>
      </c>
      <c r="AN837" s="2" t="str">
        <f>IF(ISNUMBER(AM837),SUMIFS($AM$1:AM837,$A$1:A837,A837,$G$1:G837,G837,$D$1:D837,D837),"")</f>
        <v/>
      </c>
      <c r="AO837">
        <f t="shared" si="70"/>
        <v>4</v>
      </c>
    </row>
    <row r="838" spans="1:41" x14ac:dyDescent="0.25">
      <c r="A838" s="4" t="s">
        <v>34</v>
      </c>
      <c r="B838" t="s">
        <v>30</v>
      </c>
      <c r="C838" s="3">
        <v>42209</v>
      </c>
      <c r="D838">
        <v>2</v>
      </c>
      <c r="E838" t="s">
        <v>56</v>
      </c>
      <c r="G838" s="25" t="s">
        <v>75</v>
      </c>
      <c r="H838" t="s">
        <v>40</v>
      </c>
      <c r="I838">
        <v>5</v>
      </c>
      <c r="J838" s="2" t="s">
        <v>37</v>
      </c>
      <c r="K838" s="2">
        <f t="shared" si="67"/>
        <v>1056.5999999999999</v>
      </c>
      <c r="L838">
        <v>105.66</v>
      </c>
      <c r="O838" s="2" t="str">
        <f>IF(ISNUMBER(N838),SUMIFS(N$1:$N838,A$1:$A838,A838,G$1:$G838,G838,D$1:$D838,D838),"")</f>
        <v/>
      </c>
      <c r="Q838" s="5"/>
      <c r="W838" s="2" t="str">
        <f t="shared" si="68"/>
        <v/>
      </c>
      <c r="AD838">
        <v>25.6</v>
      </c>
      <c r="AE838" s="2">
        <f t="shared" si="69"/>
        <v>4.0999999999999995E-2</v>
      </c>
      <c r="AF838">
        <v>4.0999999999999995E-2</v>
      </c>
      <c r="AM838" s="2" t="str">
        <f t="shared" si="71"/>
        <v/>
      </c>
      <c r="AN838" s="2" t="str">
        <f>IF(ISNUMBER(AM838),SUMIFS($AM$1:AM838,$A$1:A838,A838,$G$1:G838,G838,$D$1:D838,D838),"")</f>
        <v/>
      </c>
      <c r="AO838">
        <f t="shared" si="70"/>
        <v>4</v>
      </c>
    </row>
    <row r="839" spans="1:41" x14ac:dyDescent="0.25">
      <c r="A839" s="4" t="s">
        <v>29</v>
      </c>
      <c r="B839" t="s">
        <v>30</v>
      </c>
      <c r="C839" s="3">
        <v>42209</v>
      </c>
      <c r="D839">
        <v>2</v>
      </c>
      <c r="E839" t="s">
        <v>55</v>
      </c>
      <c r="G839" s="25" t="s">
        <v>75</v>
      </c>
      <c r="H839" t="s">
        <v>40</v>
      </c>
      <c r="I839">
        <v>5</v>
      </c>
      <c r="J839" s="2" t="s">
        <v>37</v>
      </c>
      <c r="K839" s="2">
        <f t="shared" si="67"/>
        <v>1000.2</v>
      </c>
      <c r="L839">
        <v>100.02000000000001</v>
      </c>
      <c r="O839" s="2" t="str">
        <f>IF(ISNUMBER(N839),SUMIFS(N$1:$N839,A$1:$A839,A839,G$1:$G839,G839,D$1:$D839,D839),"")</f>
        <v/>
      </c>
      <c r="Q839" s="5"/>
      <c r="W839" s="2" t="str">
        <f t="shared" si="68"/>
        <v/>
      </c>
      <c r="AD839">
        <v>20.9</v>
      </c>
      <c r="AE839" s="2">
        <f t="shared" si="69"/>
        <v>3.3000000000000002E-2</v>
      </c>
      <c r="AF839">
        <v>3.3000000000000002E-2</v>
      </c>
      <c r="AM839" s="2" t="str">
        <f t="shared" si="71"/>
        <v/>
      </c>
      <c r="AN839" s="2" t="str">
        <f>IF(ISNUMBER(AM839),SUMIFS($AM$1:AM839,$A$1:A839,A839,$G$1:G839,G839,$D$1:D839,D839),"")</f>
        <v/>
      </c>
      <c r="AO839">
        <f t="shared" si="70"/>
        <v>4</v>
      </c>
    </row>
    <row r="840" spans="1:41" x14ac:dyDescent="0.25">
      <c r="A840" s="4" t="s">
        <v>35</v>
      </c>
      <c r="B840" t="s">
        <v>30</v>
      </c>
      <c r="C840" s="3">
        <v>42209</v>
      </c>
      <c r="D840">
        <v>2</v>
      </c>
      <c r="E840" t="s">
        <v>57</v>
      </c>
      <c r="G840" s="25" t="s">
        <v>75</v>
      </c>
      <c r="H840" t="s">
        <v>40</v>
      </c>
      <c r="I840">
        <v>5</v>
      </c>
      <c r="J840" s="2" t="s">
        <v>37</v>
      </c>
      <c r="K840" s="2">
        <f t="shared" si="67"/>
        <v>1037.8</v>
      </c>
      <c r="L840">
        <v>103.78</v>
      </c>
      <c r="O840" s="2" t="str">
        <f>IF(ISNUMBER(N840),SUMIFS(N$1:$N840,A$1:$A840,A840,G$1:$G840,G840,D$1:$D840,D840),"")</f>
        <v/>
      </c>
      <c r="Q840" s="5"/>
      <c r="W840" s="2" t="str">
        <f t="shared" si="68"/>
        <v/>
      </c>
      <c r="AD840">
        <v>20.5</v>
      </c>
      <c r="AE840" s="2">
        <f t="shared" si="69"/>
        <v>3.3000000000000002E-2</v>
      </c>
      <c r="AF840">
        <v>3.3000000000000002E-2</v>
      </c>
      <c r="AM840" s="2" t="str">
        <f t="shared" si="71"/>
        <v/>
      </c>
      <c r="AN840" s="2" t="str">
        <f>IF(ISNUMBER(AM840),SUMIFS($AM$1:AM840,$A$1:A840,A840,$G$1:G840,G840,$D$1:D840,D840),"")</f>
        <v/>
      </c>
      <c r="AO840">
        <f t="shared" si="70"/>
        <v>4</v>
      </c>
    </row>
    <row r="841" spans="1:41" x14ac:dyDescent="0.25">
      <c r="A841" s="4" t="s">
        <v>33</v>
      </c>
      <c r="B841" t="s">
        <v>30</v>
      </c>
      <c r="C841" s="3">
        <v>42209</v>
      </c>
      <c r="D841">
        <v>2</v>
      </c>
      <c r="E841" t="s">
        <v>58</v>
      </c>
      <c r="G841" s="25" t="s">
        <v>75</v>
      </c>
      <c r="H841" t="s">
        <v>40</v>
      </c>
      <c r="I841">
        <v>5</v>
      </c>
      <c r="J841" s="2" t="s">
        <v>37</v>
      </c>
      <c r="K841" s="2">
        <f t="shared" si="67"/>
        <v>981.4</v>
      </c>
      <c r="L841">
        <v>98.14</v>
      </c>
      <c r="O841" s="2" t="str">
        <f>IF(ISNUMBER(N841),SUMIFS(N$1:$N841,A$1:$A841,A841,G$1:$G841,G841,D$1:$D841,D841),"")</f>
        <v/>
      </c>
      <c r="Q841" s="5"/>
      <c r="W841" s="2" t="str">
        <f t="shared" si="68"/>
        <v/>
      </c>
      <c r="AD841">
        <v>21.1</v>
      </c>
      <c r="AE841" s="2">
        <f t="shared" si="69"/>
        <v>3.4000000000000002E-2</v>
      </c>
      <c r="AF841">
        <v>3.4000000000000002E-2</v>
      </c>
      <c r="AM841" s="2" t="str">
        <f t="shared" si="71"/>
        <v/>
      </c>
      <c r="AN841" s="2" t="str">
        <f>IF(ISNUMBER(AM841),SUMIFS($AM$1:AM841,$A$1:A841,A841,$G$1:G841,G841,$D$1:D841,D841),"")</f>
        <v/>
      </c>
      <c r="AO841">
        <f t="shared" si="70"/>
        <v>4</v>
      </c>
    </row>
    <row r="842" spans="1:41" x14ac:dyDescent="0.25">
      <c r="A842" s="4" t="s">
        <v>34</v>
      </c>
      <c r="B842" t="s">
        <v>30</v>
      </c>
      <c r="C842" s="3">
        <v>42229</v>
      </c>
      <c r="D842">
        <v>1</v>
      </c>
      <c r="E842" t="s">
        <v>56</v>
      </c>
      <c r="G842" s="25" t="s">
        <v>75</v>
      </c>
      <c r="H842" t="s">
        <v>40</v>
      </c>
      <c r="I842">
        <v>5</v>
      </c>
      <c r="J842" s="2" t="s">
        <v>38</v>
      </c>
      <c r="K842" s="2">
        <f t="shared" si="67"/>
        <v>1583</v>
      </c>
      <c r="L842">
        <v>158.30000000000001</v>
      </c>
      <c r="O842" s="2" t="str">
        <f>IF(ISNUMBER(N842),SUMIFS(N$1:$N842,A$1:$A842,A842,G$1:$G842,G842,D$1:$D842,D842),"")</f>
        <v/>
      </c>
      <c r="Q842" s="5"/>
      <c r="W842" s="2" t="str">
        <f t="shared" si="68"/>
        <v/>
      </c>
      <c r="AD842">
        <v>18.3</v>
      </c>
      <c r="AE842" s="2">
        <f t="shared" si="69"/>
        <v>2.8999999999999998E-2</v>
      </c>
      <c r="AF842">
        <v>2.8999999999999998E-2</v>
      </c>
      <c r="AM842" s="2" t="str">
        <f t="shared" si="71"/>
        <v/>
      </c>
      <c r="AN842" s="2" t="str">
        <f>IF(ISNUMBER(AM842),SUMIFS($AM$1:AM842,$A$1:A842,A842,$G$1:G842,G842,$D$1:D842,D842),"")</f>
        <v/>
      </c>
      <c r="AO842">
        <f t="shared" si="70"/>
        <v>4</v>
      </c>
    </row>
    <row r="843" spans="1:41" x14ac:dyDescent="0.25">
      <c r="A843" s="4" t="s">
        <v>33</v>
      </c>
      <c r="B843" t="s">
        <v>30</v>
      </c>
      <c r="C843" s="3">
        <v>42229</v>
      </c>
      <c r="D843">
        <v>1</v>
      </c>
      <c r="E843" t="s">
        <v>58</v>
      </c>
      <c r="G843" s="25" t="s">
        <v>75</v>
      </c>
      <c r="H843" t="s">
        <v>40</v>
      </c>
      <c r="I843">
        <v>5</v>
      </c>
      <c r="J843" s="2" t="s">
        <v>38</v>
      </c>
      <c r="K843" s="2">
        <f t="shared" si="67"/>
        <v>1019</v>
      </c>
      <c r="L843">
        <v>101.9</v>
      </c>
      <c r="O843" s="2" t="str">
        <f>IF(ISNUMBER(N843),SUMIFS(N$1:$N843,A$1:$A843,A843,G$1:$G843,G843,D$1:$D843,D843),"")</f>
        <v/>
      </c>
      <c r="Q843" s="5"/>
      <c r="W843" s="2" t="str">
        <f t="shared" si="68"/>
        <v/>
      </c>
      <c r="AD843">
        <v>19.899999999999999</v>
      </c>
      <c r="AE843" s="2">
        <f t="shared" si="69"/>
        <v>3.2000000000000001E-2</v>
      </c>
      <c r="AF843">
        <v>3.2000000000000001E-2</v>
      </c>
      <c r="AM843" s="2" t="str">
        <f t="shared" si="71"/>
        <v/>
      </c>
      <c r="AN843" s="2" t="str">
        <f>IF(ISNUMBER(AM843),SUMIFS($AM$1:AM843,$A$1:A843,A843,$G$1:G843,G843,$D$1:D843,D843),"")</f>
        <v/>
      </c>
      <c r="AO843">
        <f t="shared" si="70"/>
        <v>4</v>
      </c>
    </row>
    <row r="844" spans="1:41" x14ac:dyDescent="0.25">
      <c r="A844" s="4" t="s">
        <v>29</v>
      </c>
      <c r="B844" t="s">
        <v>30</v>
      </c>
      <c r="C844" s="3">
        <v>42229</v>
      </c>
      <c r="D844">
        <v>1</v>
      </c>
      <c r="E844" t="s">
        <v>55</v>
      </c>
      <c r="G844" s="25" t="s">
        <v>75</v>
      </c>
      <c r="H844" t="s">
        <v>40</v>
      </c>
      <c r="I844">
        <v>5</v>
      </c>
      <c r="J844" s="2" t="s">
        <v>38</v>
      </c>
      <c r="K844" s="2">
        <f t="shared" si="67"/>
        <v>1282.2</v>
      </c>
      <c r="L844">
        <v>128.22</v>
      </c>
      <c r="O844" s="2" t="str">
        <f>IF(ISNUMBER(N844),SUMIFS(N$1:$N844,A$1:$A844,A844,G$1:$G844,G844,D$1:$D844,D844),"")</f>
        <v/>
      </c>
      <c r="Q844" s="5"/>
      <c r="W844" s="2" t="str">
        <f t="shared" si="68"/>
        <v/>
      </c>
      <c r="AD844">
        <v>16.5</v>
      </c>
      <c r="AE844" s="2">
        <f t="shared" si="69"/>
        <v>2.6000000000000002E-2</v>
      </c>
      <c r="AF844">
        <v>2.6000000000000002E-2</v>
      </c>
      <c r="AM844" s="2" t="str">
        <f t="shared" si="71"/>
        <v/>
      </c>
      <c r="AN844" s="2" t="str">
        <f>IF(ISNUMBER(AM844),SUMIFS($AM$1:AM844,$A$1:A844,A844,$G$1:G844,G844,$D$1:D844,D844),"")</f>
        <v/>
      </c>
      <c r="AO844">
        <f t="shared" si="70"/>
        <v>4</v>
      </c>
    </row>
    <row r="845" spans="1:41" x14ac:dyDescent="0.25">
      <c r="A845" s="4" t="s">
        <v>35</v>
      </c>
      <c r="B845" t="s">
        <v>30</v>
      </c>
      <c r="C845" s="3">
        <v>42229</v>
      </c>
      <c r="D845">
        <v>1</v>
      </c>
      <c r="E845" t="s">
        <v>57</v>
      </c>
      <c r="G845" s="25" t="s">
        <v>75</v>
      </c>
      <c r="H845" t="s">
        <v>40</v>
      </c>
      <c r="I845">
        <v>5</v>
      </c>
      <c r="J845" s="2" t="s">
        <v>38</v>
      </c>
      <c r="K845" s="2">
        <f t="shared" si="67"/>
        <v>1413.8</v>
      </c>
      <c r="L845">
        <v>141.38</v>
      </c>
      <c r="O845" s="2" t="str">
        <f>IF(ISNUMBER(N845),SUMIFS(N$1:$N845,A$1:$A845,A845,G$1:$G845,G845,D$1:$D845,D845),"")</f>
        <v/>
      </c>
      <c r="Q845" s="5"/>
      <c r="W845" s="2" t="str">
        <f t="shared" si="68"/>
        <v/>
      </c>
      <c r="AD845">
        <v>20.3</v>
      </c>
      <c r="AE845" s="2">
        <f t="shared" si="69"/>
        <v>3.3000000000000002E-2</v>
      </c>
      <c r="AF845">
        <v>3.3000000000000002E-2</v>
      </c>
      <c r="AM845" s="2" t="str">
        <f t="shared" si="71"/>
        <v/>
      </c>
      <c r="AN845" s="2" t="str">
        <f>IF(ISNUMBER(AM845),SUMIFS($AM$1:AM845,$A$1:A845,A845,$G$1:G845,G845,$D$1:D845,D845),"")</f>
        <v/>
      </c>
      <c r="AO845">
        <f t="shared" si="70"/>
        <v>4</v>
      </c>
    </row>
    <row r="846" spans="1:41" x14ac:dyDescent="0.25">
      <c r="A846" s="4" t="s">
        <v>32</v>
      </c>
      <c r="B846" t="s">
        <v>30</v>
      </c>
      <c r="C846" s="3">
        <v>42229</v>
      </c>
      <c r="D846">
        <v>1</v>
      </c>
      <c r="E846" t="s">
        <v>59</v>
      </c>
      <c r="G846" s="25" t="s">
        <v>75</v>
      </c>
      <c r="H846" t="s">
        <v>40</v>
      </c>
      <c r="I846">
        <v>5</v>
      </c>
      <c r="J846" s="2" t="s">
        <v>38</v>
      </c>
      <c r="K846" s="2">
        <f t="shared" si="67"/>
        <v>1188.2</v>
      </c>
      <c r="L846">
        <v>118.82000000000001</v>
      </c>
      <c r="O846" s="2" t="str">
        <f>IF(ISNUMBER(N846),SUMIFS(N$1:$N846,A$1:$A846,A846,G$1:$G846,G846,D$1:$D846,D846),"")</f>
        <v/>
      </c>
      <c r="Q846" s="5"/>
      <c r="W846" s="2" t="str">
        <f t="shared" si="68"/>
        <v/>
      </c>
      <c r="AD846">
        <v>16.2</v>
      </c>
      <c r="AE846" s="2">
        <f t="shared" si="69"/>
        <v>2.6000000000000002E-2</v>
      </c>
      <c r="AF846">
        <v>2.6000000000000002E-2</v>
      </c>
      <c r="AM846" s="2" t="str">
        <f t="shared" si="71"/>
        <v/>
      </c>
      <c r="AN846" s="2" t="str">
        <f>IF(ISNUMBER(AM846),SUMIFS($AM$1:AM846,$A$1:A846,A846,$G$1:G846,G846,$D$1:D846,D846),"")</f>
        <v/>
      </c>
      <c r="AO846">
        <f t="shared" si="70"/>
        <v>4</v>
      </c>
    </row>
    <row r="847" spans="1:41" x14ac:dyDescent="0.25">
      <c r="A847" s="4" t="s">
        <v>31</v>
      </c>
      <c r="B847" t="s">
        <v>30</v>
      </c>
      <c r="C847" s="3">
        <v>42229</v>
      </c>
      <c r="D847">
        <v>1</v>
      </c>
      <c r="E847" t="s">
        <v>54</v>
      </c>
      <c r="G847" s="25" t="s">
        <v>75</v>
      </c>
      <c r="H847" t="s">
        <v>40</v>
      </c>
      <c r="I847">
        <v>5</v>
      </c>
      <c r="J847" s="2" t="s">
        <v>38</v>
      </c>
      <c r="K847" s="2">
        <f t="shared" si="67"/>
        <v>1094.2</v>
      </c>
      <c r="L847">
        <v>109.42</v>
      </c>
      <c r="O847" s="2" t="str">
        <f>IF(ISNUMBER(N847),SUMIFS(N$1:$N847,A$1:$A847,A847,G$1:$G847,G847,D$1:$D847,D847),"")</f>
        <v/>
      </c>
      <c r="Q847" s="5"/>
      <c r="W847" s="2" t="str">
        <f t="shared" si="68"/>
        <v/>
      </c>
      <c r="AD847">
        <v>16.5</v>
      </c>
      <c r="AE847" s="2">
        <f t="shared" si="69"/>
        <v>2.6000000000000002E-2</v>
      </c>
      <c r="AF847">
        <v>2.6000000000000002E-2</v>
      </c>
      <c r="AM847" s="2" t="str">
        <f t="shared" si="71"/>
        <v/>
      </c>
      <c r="AN847" s="2" t="str">
        <f>IF(ISNUMBER(AM847),SUMIFS($AM$1:AM847,$A$1:A847,A847,$G$1:G847,G847,$D$1:D847,D847),"")</f>
        <v/>
      </c>
      <c r="AO847">
        <f t="shared" si="70"/>
        <v>4</v>
      </c>
    </row>
    <row r="848" spans="1:41" x14ac:dyDescent="0.25">
      <c r="A848" s="4" t="s">
        <v>31</v>
      </c>
      <c r="B848" t="s">
        <v>30</v>
      </c>
      <c r="C848" s="3">
        <v>42229</v>
      </c>
      <c r="D848">
        <v>2</v>
      </c>
      <c r="E848" t="s">
        <v>54</v>
      </c>
      <c r="G848" s="25" t="s">
        <v>75</v>
      </c>
      <c r="H848" t="s">
        <v>40</v>
      </c>
      <c r="I848">
        <v>5</v>
      </c>
      <c r="J848" s="2" t="s">
        <v>38</v>
      </c>
      <c r="K848" s="2">
        <f t="shared" si="67"/>
        <v>1000.2</v>
      </c>
      <c r="L848">
        <v>100.02000000000001</v>
      </c>
      <c r="O848" s="2" t="str">
        <f>IF(ISNUMBER(N848),SUMIFS(N$1:$N848,A$1:$A848,A848,G$1:$G848,G848,D$1:$D848,D848),"")</f>
        <v/>
      </c>
      <c r="Q848" s="5"/>
      <c r="W848" s="2" t="str">
        <f t="shared" si="68"/>
        <v/>
      </c>
      <c r="AD848">
        <v>21.9</v>
      </c>
      <c r="AE848" s="2">
        <f t="shared" si="69"/>
        <v>3.5000000000000003E-2</v>
      </c>
      <c r="AF848">
        <v>3.5000000000000003E-2</v>
      </c>
      <c r="AM848" s="2" t="str">
        <f t="shared" si="71"/>
        <v/>
      </c>
      <c r="AN848" s="2" t="str">
        <f>IF(ISNUMBER(AM848),SUMIFS($AM$1:AM848,$A$1:A848,A848,$G$1:G848,G848,$D$1:D848,D848),"")</f>
        <v/>
      </c>
      <c r="AO848">
        <f t="shared" si="70"/>
        <v>4</v>
      </c>
    </row>
    <row r="849" spans="1:41" x14ac:dyDescent="0.25">
      <c r="A849" s="4" t="s">
        <v>32</v>
      </c>
      <c r="B849" t="s">
        <v>30</v>
      </c>
      <c r="C849" s="3">
        <v>42229</v>
      </c>
      <c r="D849">
        <v>2</v>
      </c>
      <c r="E849" t="s">
        <v>59</v>
      </c>
      <c r="G849" s="25" t="s">
        <v>75</v>
      </c>
      <c r="H849" t="s">
        <v>40</v>
      </c>
      <c r="I849">
        <v>5</v>
      </c>
      <c r="J849" s="2" t="s">
        <v>38</v>
      </c>
      <c r="K849" s="2">
        <f t="shared" si="67"/>
        <v>1037.8</v>
      </c>
      <c r="L849">
        <v>103.78</v>
      </c>
      <c r="O849" s="2" t="str">
        <f>IF(ISNUMBER(N849),SUMIFS(N$1:$N849,A$1:$A849,A849,G$1:$G849,G849,D$1:$D849,D849),"")</f>
        <v/>
      </c>
      <c r="Q849" s="5"/>
      <c r="W849" s="2" t="str">
        <f t="shared" si="68"/>
        <v/>
      </c>
      <c r="AD849">
        <v>18.8</v>
      </c>
      <c r="AE849" s="2">
        <f t="shared" si="69"/>
        <v>0.03</v>
      </c>
      <c r="AF849">
        <v>0.03</v>
      </c>
      <c r="AM849" s="2" t="str">
        <f t="shared" si="71"/>
        <v/>
      </c>
      <c r="AN849" s="2" t="str">
        <f>IF(ISNUMBER(AM849),SUMIFS($AM$1:AM849,$A$1:A849,A849,$G$1:G849,G849,$D$1:D849,D849),"")</f>
        <v/>
      </c>
      <c r="AO849">
        <f t="shared" si="70"/>
        <v>4</v>
      </c>
    </row>
    <row r="850" spans="1:41" x14ac:dyDescent="0.25">
      <c r="A850" s="4" t="s">
        <v>34</v>
      </c>
      <c r="B850" t="s">
        <v>30</v>
      </c>
      <c r="C850" s="3">
        <v>42229</v>
      </c>
      <c r="D850">
        <v>2</v>
      </c>
      <c r="E850" t="s">
        <v>56</v>
      </c>
      <c r="G850" s="25" t="s">
        <v>75</v>
      </c>
      <c r="H850" t="s">
        <v>40</v>
      </c>
      <c r="I850">
        <v>5</v>
      </c>
      <c r="J850" s="2" t="s">
        <v>38</v>
      </c>
      <c r="K850" s="2">
        <f t="shared" si="67"/>
        <v>1282.2</v>
      </c>
      <c r="L850">
        <v>128.22</v>
      </c>
      <c r="O850" s="2" t="str">
        <f>IF(ISNUMBER(N850),SUMIFS(N$1:$N850,A$1:$A850,A850,G$1:$G850,G850,D$1:$D850,D850),"")</f>
        <v/>
      </c>
      <c r="Q850" s="5"/>
      <c r="W850" s="2" t="str">
        <f t="shared" si="68"/>
        <v/>
      </c>
      <c r="AD850">
        <v>19.899999999999999</v>
      </c>
      <c r="AE850" s="2">
        <f t="shared" si="69"/>
        <v>3.2000000000000001E-2</v>
      </c>
      <c r="AF850">
        <v>3.2000000000000001E-2</v>
      </c>
      <c r="AM850" s="2" t="str">
        <f t="shared" si="71"/>
        <v/>
      </c>
      <c r="AN850" s="2" t="str">
        <f>IF(ISNUMBER(AM850),SUMIFS($AM$1:AM850,$A$1:A850,A850,$G$1:G850,G850,$D$1:D850,D850),"")</f>
        <v/>
      </c>
      <c r="AO850">
        <f t="shared" si="70"/>
        <v>4</v>
      </c>
    </row>
    <row r="851" spans="1:41" x14ac:dyDescent="0.25">
      <c r="A851" s="4" t="s">
        <v>29</v>
      </c>
      <c r="B851" t="s">
        <v>30</v>
      </c>
      <c r="C851" s="3">
        <v>42229</v>
      </c>
      <c r="D851">
        <v>2</v>
      </c>
      <c r="E851" t="s">
        <v>55</v>
      </c>
      <c r="G851" s="25" t="s">
        <v>75</v>
      </c>
      <c r="H851" t="s">
        <v>40</v>
      </c>
      <c r="I851">
        <v>5</v>
      </c>
      <c r="J851" s="2" t="s">
        <v>38</v>
      </c>
      <c r="K851" s="2">
        <f t="shared" si="67"/>
        <v>1094.2</v>
      </c>
      <c r="L851">
        <v>109.42</v>
      </c>
      <c r="O851" s="2" t="str">
        <f>IF(ISNUMBER(N851),SUMIFS(N$1:$N851,A$1:$A851,A851,G$1:$G851,G851,D$1:$D851,D851),"")</f>
        <v/>
      </c>
      <c r="Q851" s="5"/>
      <c r="W851" s="2" t="str">
        <f t="shared" si="68"/>
        <v/>
      </c>
      <c r="AD851">
        <v>18.5</v>
      </c>
      <c r="AE851" s="2">
        <f t="shared" si="69"/>
        <v>0.03</v>
      </c>
      <c r="AF851">
        <v>0.03</v>
      </c>
      <c r="AM851" s="2" t="str">
        <f t="shared" si="71"/>
        <v/>
      </c>
      <c r="AN851" s="2" t="str">
        <f>IF(ISNUMBER(AM851),SUMIFS($AM$1:AM851,$A$1:A851,A851,$G$1:G851,G851,$D$1:D851,D851),"")</f>
        <v/>
      </c>
      <c r="AO851">
        <f t="shared" si="70"/>
        <v>4</v>
      </c>
    </row>
    <row r="852" spans="1:41" x14ac:dyDescent="0.25">
      <c r="A852" s="4" t="s">
        <v>35</v>
      </c>
      <c r="B852" t="s">
        <v>30</v>
      </c>
      <c r="C852" s="3">
        <v>42229</v>
      </c>
      <c r="D852">
        <v>2</v>
      </c>
      <c r="E852" t="s">
        <v>57</v>
      </c>
      <c r="G852" s="25" t="s">
        <v>75</v>
      </c>
      <c r="H852" t="s">
        <v>40</v>
      </c>
      <c r="I852">
        <v>5</v>
      </c>
      <c r="J852" s="2" t="s">
        <v>38</v>
      </c>
      <c r="K852" s="2">
        <f t="shared" si="67"/>
        <v>1169.4000000000001</v>
      </c>
      <c r="L852">
        <v>116.94000000000001</v>
      </c>
      <c r="O852" s="2" t="str">
        <f>IF(ISNUMBER(N852),SUMIFS(N$1:$N852,A$1:$A852,A852,G$1:$G852,G852,D$1:$D852,D852),"")</f>
        <v/>
      </c>
      <c r="Q852" s="5"/>
      <c r="W852" s="2" t="str">
        <f t="shared" si="68"/>
        <v/>
      </c>
      <c r="AD852">
        <v>18.600000000000001</v>
      </c>
      <c r="AE852" s="2">
        <f t="shared" si="69"/>
        <v>0.03</v>
      </c>
      <c r="AF852">
        <v>0.03</v>
      </c>
      <c r="AM852" s="2" t="str">
        <f t="shared" si="71"/>
        <v/>
      </c>
      <c r="AN852" s="2" t="str">
        <f>IF(ISNUMBER(AM852),SUMIFS($AM$1:AM852,$A$1:A852,A852,$G$1:G852,G852,$D$1:D852,D852),"")</f>
        <v/>
      </c>
      <c r="AO852">
        <f t="shared" si="70"/>
        <v>4</v>
      </c>
    </row>
    <row r="853" spans="1:41" x14ac:dyDescent="0.25">
      <c r="A853" s="4" t="s">
        <v>33</v>
      </c>
      <c r="B853" t="s">
        <v>30</v>
      </c>
      <c r="C853" s="3">
        <v>42229</v>
      </c>
      <c r="D853">
        <v>2</v>
      </c>
      <c r="E853" t="s">
        <v>58</v>
      </c>
      <c r="G853" s="25" t="s">
        <v>75</v>
      </c>
      <c r="H853" t="s">
        <v>40</v>
      </c>
      <c r="I853">
        <v>5</v>
      </c>
      <c r="J853" s="2" t="s">
        <v>38</v>
      </c>
      <c r="K853" s="2">
        <f t="shared" si="67"/>
        <v>962.6</v>
      </c>
      <c r="L853">
        <v>96.26</v>
      </c>
      <c r="O853" s="2" t="str">
        <f>IF(ISNUMBER(N853),SUMIFS(N$1:$N853,A$1:$A853,A853,G$1:$G853,G853,D$1:$D853,D853),"")</f>
        <v/>
      </c>
      <c r="Q853" s="5"/>
      <c r="W853" s="2" t="str">
        <f t="shared" si="68"/>
        <v/>
      </c>
      <c r="AD853">
        <v>19</v>
      </c>
      <c r="AE853" s="2">
        <f t="shared" si="69"/>
        <v>0.03</v>
      </c>
      <c r="AF853">
        <v>0.03</v>
      </c>
      <c r="AM853" s="2" t="str">
        <f t="shared" si="71"/>
        <v/>
      </c>
      <c r="AN853" s="2" t="str">
        <f>IF(ISNUMBER(AM853),SUMIFS($AM$1:AM853,$A$1:A853,A853,$G$1:G853,G853,$D$1:D853,D853),"")</f>
        <v/>
      </c>
      <c r="AO853">
        <f t="shared" si="70"/>
        <v>4</v>
      </c>
    </row>
    <row r="854" spans="1:41" x14ac:dyDescent="0.25">
      <c r="A854" s="4" t="s">
        <v>34</v>
      </c>
      <c r="B854" t="s">
        <v>30</v>
      </c>
      <c r="C854" s="3">
        <v>42253</v>
      </c>
      <c r="D854">
        <v>1</v>
      </c>
      <c r="E854" t="s">
        <v>56</v>
      </c>
      <c r="G854" s="25" t="s">
        <v>75</v>
      </c>
      <c r="H854" t="s">
        <v>41</v>
      </c>
      <c r="I854">
        <v>5</v>
      </c>
      <c r="J854" s="2" t="s">
        <v>39</v>
      </c>
      <c r="K854" s="2">
        <f t="shared" si="67"/>
        <v>2692.2</v>
      </c>
      <c r="L854">
        <v>269.21999999999997</v>
      </c>
      <c r="O854" s="2" t="str">
        <f>IF(ISNUMBER(N854),SUMIFS(N$1:$N854,A$1:$A854,A854,G$1:$G854,G854,D$1:$D854,D854),"")</f>
        <v/>
      </c>
      <c r="Q854" s="5"/>
      <c r="W854" s="2" t="str">
        <f t="shared" si="68"/>
        <v/>
      </c>
      <c r="AE854" s="2" t="str">
        <f t="shared" si="69"/>
        <v/>
      </c>
      <c r="AM854" s="2" t="str">
        <f t="shared" si="71"/>
        <v/>
      </c>
      <c r="AN854" s="2" t="str">
        <f>IF(ISNUMBER(AM854),SUMIFS($AM$1:AM854,$A$1:A854,A854,$G$1:G854,G854,$D$1:D854,D854),"")</f>
        <v/>
      </c>
      <c r="AO854">
        <f t="shared" si="70"/>
        <v>1</v>
      </c>
    </row>
    <row r="855" spans="1:41" x14ac:dyDescent="0.25">
      <c r="A855" s="4" t="s">
        <v>33</v>
      </c>
      <c r="B855" t="s">
        <v>30</v>
      </c>
      <c r="C855" s="3">
        <v>42253</v>
      </c>
      <c r="D855">
        <v>1</v>
      </c>
      <c r="E855" t="s">
        <v>58</v>
      </c>
      <c r="G855" s="25" t="s">
        <v>75</v>
      </c>
      <c r="H855" t="s">
        <v>41</v>
      </c>
      <c r="I855">
        <v>5</v>
      </c>
      <c r="J855" s="2" t="s">
        <v>39</v>
      </c>
      <c r="K855" s="2">
        <f t="shared" si="67"/>
        <v>1319.8</v>
      </c>
      <c r="L855">
        <v>131.97999999999999</v>
      </c>
      <c r="O855" s="2" t="str">
        <f>IF(ISNUMBER(N855),SUMIFS(N$1:$N855,A$1:$A855,A855,G$1:$G855,G855,D$1:$D855,D855),"")</f>
        <v/>
      </c>
      <c r="Q855" s="5"/>
      <c r="W855" s="2" t="str">
        <f t="shared" si="68"/>
        <v/>
      </c>
      <c r="AE855" s="2" t="str">
        <f t="shared" si="69"/>
        <v/>
      </c>
      <c r="AM855" s="2" t="str">
        <f t="shared" si="71"/>
        <v/>
      </c>
      <c r="AN855" s="2" t="str">
        <f>IF(ISNUMBER(AM855),SUMIFS($AM$1:AM855,$A$1:A855,A855,$G$1:G855,G855,$D$1:D855,D855),"")</f>
        <v/>
      </c>
      <c r="AO855">
        <f t="shared" si="70"/>
        <v>1</v>
      </c>
    </row>
    <row r="856" spans="1:41" x14ac:dyDescent="0.25">
      <c r="A856" s="4" t="s">
        <v>29</v>
      </c>
      <c r="B856" t="s">
        <v>30</v>
      </c>
      <c r="C856" s="3">
        <v>42253</v>
      </c>
      <c r="D856">
        <v>1</v>
      </c>
      <c r="E856" t="s">
        <v>55</v>
      </c>
      <c r="G856" s="25" t="s">
        <v>75</v>
      </c>
      <c r="H856" t="s">
        <v>41</v>
      </c>
      <c r="I856">
        <v>5</v>
      </c>
      <c r="J856" s="2" t="s">
        <v>39</v>
      </c>
      <c r="K856" s="2">
        <f t="shared" si="67"/>
        <v>1677</v>
      </c>
      <c r="L856">
        <v>167.7</v>
      </c>
      <c r="O856" s="2" t="str">
        <f>IF(ISNUMBER(N856),SUMIFS(N$1:$N856,A$1:$A856,A856,G$1:$G856,G856,D$1:$D856,D856),"")</f>
        <v/>
      </c>
      <c r="Q856" s="5"/>
      <c r="W856" s="2" t="str">
        <f t="shared" si="68"/>
        <v/>
      </c>
      <c r="AE856" s="2" t="str">
        <f t="shared" si="69"/>
        <v/>
      </c>
      <c r="AM856" s="2" t="str">
        <f t="shared" si="71"/>
        <v/>
      </c>
      <c r="AN856" s="2" t="str">
        <f>IF(ISNUMBER(AM856),SUMIFS($AM$1:AM856,$A$1:A856,A856,$G$1:G856,G856,$D$1:D856,D856),"")</f>
        <v/>
      </c>
      <c r="AO856">
        <f t="shared" si="70"/>
        <v>1</v>
      </c>
    </row>
    <row r="857" spans="1:41" x14ac:dyDescent="0.25">
      <c r="A857" s="4" t="s">
        <v>35</v>
      </c>
      <c r="B857" t="s">
        <v>30</v>
      </c>
      <c r="C857" s="3">
        <v>42253</v>
      </c>
      <c r="D857">
        <v>1</v>
      </c>
      <c r="E857" t="s">
        <v>57</v>
      </c>
      <c r="G857" s="25" t="s">
        <v>75</v>
      </c>
      <c r="H857" t="s">
        <v>41</v>
      </c>
      <c r="I857">
        <v>5</v>
      </c>
      <c r="J857" s="2" t="s">
        <v>39</v>
      </c>
      <c r="K857" s="2">
        <f t="shared" si="67"/>
        <v>1695.7999999999997</v>
      </c>
      <c r="L857">
        <v>169.57999999999998</v>
      </c>
      <c r="O857" s="2" t="str">
        <f>IF(ISNUMBER(N857),SUMIFS(N$1:$N857,A$1:$A857,A857,G$1:$G857,G857,D$1:$D857,D857),"")</f>
        <v/>
      </c>
      <c r="Q857" s="5"/>
      <c r="W857" s="2" t="str">
        <f t="shared" si="68"/>
        <v/>
      </c>
      <c r="AE857" s="2" t="str">
        <f t="shared" si="69"/>
        <v/>
      </c>
      <c r="AM857" s="2" t="str">
        <f t="shared" si="71"/>
        <v/>
      </c>
      <c r="AN857" s="2" t="str">
        <f>IF(ISNUMBER(AM857),SUMIFS($AM$1:AM857,$A$1:A857,A857,$G$1:G857,G857,$D$1:D857,D857),"")</f>
        <v/>
      </c>
      <c r="AO857">
        <f t="shared" si="70"/>
        <v>1</v>
      </c>
    </row>
    <row r="858" spans="1:41" x14ac:dyDescent="0.25">
      <c r="A858" s="4" t="s">
        <v>32</v>
      </c>
      <c r="B858" t="s">
        <v>30</v>
      </c>
      <c r="C858" s="3">
        <v>42253</v>
      </c>
      <c r="D858">
        <v>1</v>
      </c>
      <c r="E858" t="s">
        <v>59</v>
      </c>
      <c r="G858" s="25" t="s">
        <v>75</v>
      </c>
      <c r="H858" t="s">
        <v>41</v>
      </c>
      <c r="I858">
        <v>5</v>
      </c>
      <c r="J858" s="2" t="s">
        <v>39</v>
      </c>
      <c r="K858" s="2">
        <f t="shared" ref="K858:K921" si="72">IF(ISNUMBER(L858),L858*10,"")</f>
        <v>1395</v>
      </c>
      <c r="L858">
        <v>139.5</v>
      </c>
      <c r="O858" s="2" t="str">
        <f>IF(ISNUMBER(N858),SUMIFS(N$1:$N858,A$1:$A858,A858,G$1:$G858,G858,D$1:$D858,D858),"")</f>
        <v/>
      </c>
      <c r="Q858" s="5"/>
      <c r="W858" s="2" t="str">
        <f t="shared" ref="W858:W921" si="73">IF(ISNUMBER(X858),X858*10,"")</f>
        <v/>
      </c>
      <c r="AE858" s="2" t="str">
        <f t="shared" ref="AE858:AE921" si="74">IF(ISNUMBER(AF858),AF858,"")</f>
        <v/>
      </c>
      <c r="AM858" s="2" t="str">
        <f t="shared" si="71"/>
        <v/>
      </c>
      <c r="AN858" s="2" t="str">
        <f>IF(ISNUMBER(AM858),SUMIFS($AM$1:AM858,$A$1:A858,A858,$G$1:G858,G858,$D$1:D858,D858),"")</f>
        <v/>
      </c>
      <c r="AO858">
        <f t="shared" si="70"/>
        <v>1</v>
      </c>
    </row>
    <row r="859" spans="1:41" x14ac:dyDescent="0.25">
      <c r="A859" s="4" t="s">
        <v>31</v>
      </c>
      <c r="B859" t="s">
        <v>30</v>
      </c>
      <c r="C859" s="3">
        <v>42253</v>
      </c>
      <c r="D859">
        <v>1</v>
      </c>
      <c r="E859" t="s">
        <v>54</v>
      </c>
      <c r="G859" s="25" t="s">
        <v>75</v>
      </c>
      <c r="H859" t="s">
        <v>41</v>
      </c>
      <c r="I859">
        <v>5</v>
      </c>
      <c r="J859" s="2" t="s">
        <v>39</v>
      </c>
      <c r="K859" s="2">
        <f t="shared" si="72"/>
        <v>1282.2</v>
      </c>
      <c r="L859">
        <v>128.22</v>
      </c>
      <c r="O859" s="2" t="str">
        <f>IF(ISNUMBER(N859),SUMIFS(N$1:$N859,A$1:$A859,A859,G$1:$G859,G859,D$1:$D859,D859),"")</f>
        <v/>
      </c>
      <c r="Q859" s="5"/>
      <c r="W859" s="2" t="str">
        <f t="shared" si="73"/>
        <v/>
      </c>
      <c r="AE859" s="2" t="str">
        <f t="shared" si="74"/>
        <v/>
      </c>
      <c r="AM859" s="2" t="str">
        <f t="shared" si="71"/>
        <v/>
      </c>
      <c r="AN859" s="2" t="str">
        <f>IF(ISNUMBER(AM859),SUMIFS($AM$1:AM859,$A$1:A859,A859,$G$1:G859,G859,$D$1:D859,D859),"")</f>
        <v/>
      </c>
      <c r="AO859">
        <f t="shared" ref="AO859:AO922" si="75">COUNT(L859:AN859)</f>
        <v>1</v>
      </c>
    </row>
    <row r="860" spans="1:41" x14ac:dyDescent="0.25">
      <c r="A860" s="4" t="s">
        <v>31</v>
      </c>
      <c r="B860" t="s">
        <v>30</v>
      </c>
      <c r="C860" s="3">
        <v>42253</v>
      </c>
      <c r="D860">
        <v>2</v>
      </c>
      <c r="E860" t="s">
        <v>54</v>
      </c>
      <c r="G860" s="25" t="s">
        <v>75</v>
      </c>
      <c r="H860" t="s">
        <v>41</v>
      </c>
      <c r="I860">
        <v>5</v>
      </c>
      <c r="J860" s="2" t="s">
        <v>39</v>
      </c>
      <c r="K860" s="2">
        <f t="shared" si="72"/>
        <v>1169.4000000000001</v>
      </c>
      <c r="L860">
        <v>116.94000000000001</v>
      </c>
      <c r="O860" s="2" t="str">
        <f>IF(ISNUMBER(N860),SUMIFS(N$1:$N860,A$1:$A860,A860,G$1:$G860,G860,D$1:$D860,D860),"")</f>
        <v/>
      </c>
      <c r="Q860" s="5"/>
      <c r="W860" s="2" t="str">
        <f t="shared" si="73"/>
        <v/>
      </c>
      <c r="AE860" s="2" t="str">
        <f t="shared" si="74"/>
        <v/>
      </c>
      <c r="AM860" s="2" t="str">
        <f t="shared" si="71"/>
        <v/>
      </c>
      <c r="AN860" s="2" t="str">
        <f>IF(ISNUMBER(AM860),SUMIFS($AM$1:AM860,$A$1:A860,A860,$G$1:G860,G860,$D$1:D860,D860),"")</f>
        <v/>
      </c>
      <c r="AO860">
        <f t="shared" si="75"/>
        <v>1</v>
      </c>
    </row>
    <row r="861" spans="1:41" x14ac:dyDescent="0.25">
      <c r="A861" s="4" t="s">
        <v>32</v>
      </c>
      <c r="B861" t="s">
        <v>30</v>
      </c>
      <c r="C861" s="3">
        <v>42253</v>
      </c>
      <c r="D861">
        <v>2</v>
      </c>
      <c r="E861" t="s">
        <v>59</v>
      </c>
      <c r="G861" s="25" t="s">
        <v>75</v>
      </c>
      <c r="H861" t="s">
        <v>41</v>
      </c>
      <c r="I861">
        <v>5</v>
      </c>
      <c r="J861" s="2" t="s">
        <v>39</v>
      </c>
      <c r="K861" s="2">
        <f t="shared" si="72"/>
        <v>1395</v>
      </c>
      <c r="L861">
        <v>139.5</v>
      </c>
      <c r="O861" s="2" t="str">
        <f>IF(ISNUMBER(N861),SUMIFS(N$1:$N861,A$1:$A861,A861,G$1:$G861,G861,D$1:$D861,D861),"")</f>
        <v/>
      </c>
      <c r="Q861" s="5"/>
      <c r="W861" s="2" t="str">
        <f t="shared" si="73"/>
        <v/>
      </c>
      <c r="AE861" s="2" t="str">
        <f t="shared" si="74"/>
        <v/>
      </c>
      <c r="AM861" s="2" t="str">
        <f t="shared" si="71"/>
        <v/>
      </c>
      <c r="AN861" s="2" t="str">
        <f>IF(ISNUMBER(AM861),SUMIFS($AM$1:AM861,$A$1:A861,A861,$G$1:G861,G861,$D$1:D861,D861),"")</f>
        <v/>
      </c>
      <c r="AO861">
        <f t="shared" si="75"/>
        <v>1</v>
      </c>
    </row>
    <row r="862" spans="1:41" x14ac:dyDescent="0.25">
      <c r="A862" s="4" t="s">
        <v>34</v>
      </c>
      <c r="B862" t="s">
        <v>30</v>
      </c>
      <c r="C862" s="3">
        <v>42253</v>
      </c>
      <c r="D862">
        <v>2</v>
      </c>
      <c r="E862" t="s">
        <v>56</v>
      </c>
      <c r="G862" s="25" t="s">
        <v>75</v>
      </c>
      <c r="H862" t="s">
        <v>41</v>
      </c>
      <c r="I862">
        <v>5</v>
      </c>
      <c r="J862" s="2" t="s">
        <v>39</v>
      </c>
      <c r="K862" s="2">
        <f t="shared" si="72"/>
        <v>2109.4</v>
      </c>
      <c r="L862">
        <v>210.94</v>
      </c>
      <c r="O862" s="2" t="str">
        <f>IF(ISNUMBER(N862),SUMIFS(N$1:$N862,A$1:$A862,A862,G$1:$G862,G862,D$1:$D862,D862),"")</f>
        <v/>
      </c>
      <c r="Q862" s="5"/>
      <c r="W862" s="2" t="str">
        <f t="shared" si="73"/>
        <v/>
      </c>
      <c r="AE862" s="2" t="str">
        <f t="shared" si="74"/>
        <v/>
      </c>
      <c r="AM862" s="2" t="str">
        <f t="shared" si="71"/>
        <v/>
      </c>
      <c r="AN862" s="2" t="str">
        <f>IF(ISNUMBER(AM862),SUMIFS($AM$1:AM862,$A$1:A862,A862,$G$1:G862,G862,$D$1:D862,D862),"")</f>
        <v/>
      </c>
      <c r="AO862">
        <f t="shared" si="75"/>
        <v>1</v>
      </c>
    </row>
    <row r="863" spans="1:41" x14ac:dyDescent="0.25">
      <c r="A863" s="4" t="s">
        <v>29</v>
      </c>
      <c r="B863" t="s">
        <v>30</v>
      </c>
      <c r="C863" s="3">
        <v>42253</v>
      </c>
      <c r="D863">
        <v>2</v>
      </c>
      <c r="E863" t="s">
        <v>55</v>
      </c>
      <c r="G863" s="25" t="s">
        <v>75</v>
      </c>
      <c r="H863" t="s">
        <v>41</v>
      </c>
      <c r="I863">
        <v>5</v>
      </c>
      <c r="J863" s="2" t="s">
        <v>39</v>
      </c>
      <c r="K863" s="2">
        <f t="shared" si="72"/>
        <v>1395</v>
      </c>
      <c r="L863">
        <v>139.5</v>
      </c>
      <c r="O863" s="2" t="str">
        <f>IF(ISNUMBER(N863),SUMIFS(N$1:$N863,A$1:$A863,A863,G$1:$G863,G863,D$1:$D863,D863),"")</f>
        <v/>
      </c>
      <c r="Q863" s="5"/>
      <c r="W863" s="2" t="str">
        <f t="shared" si="73"/>
        <v/>
      </c>
      <c r="AE863" s="2" t="str">
        <f t="shared" si="74"/>
        <v/>
      </c>
      <c r="AM863" s="2" t="str">
        <f t="shared" si="71"/>
        <v/>
      </c>
      <c r="AN863" s="2" t="str">
        <f>IF(ISNUMBER(AM863),SUMIFS($AM$1:AM863,$A$1:A863,A863,$G$1:G863,G863,$D$1:D863,D863),"")</f>
        <v/>
      </c>
      <c r="AO863">
        <f t="shared" si="75"/>
        <v>1</v>
      </c>
    </row>
    <row r="864" spans="1:41" x14ac:dyDescent="0.25">
      <c r="A864" s="4" t="s">
        <v>35</v>
      </c>
      <c r="B864" t="s">
        <v>30</v>
      </c>
      <c r="C864" s="3">
        <v>42253</v>
      </c>
      <c r="D864">
        <v>2</v>
      </c>
      <c r="E864" t="s">
        <v>57</v>
      </c>
      <c r="G864" s="25" t="s">
        <v>75</v>
      </c>
      <c r="H864" t="s">
        <v>41</v>
      </c>
      <c r="I864">
        <v>5</v>
      </c>
      <c r="J864" s="2" t="s">
        <v>39</v>
      </c>
      <c r="K864" s="2">
        <f t="shared" si="72"/>
        <v>1902.6</v>
      </c>
      <c r="L864">
        <v>190.26</v>
      </c>
      <c r="O864" s="2" t="str">
        <f>IF(ISNUMBER(N864),SUMIFS(N$1:$N864,A$1:$A864,A864,G$1:$G864,G864,D$1:$D864,D864),"")</f>
        <v/>
      </c>
      <c r="Q864" s="5"/>
      <c r="W864" s="2" t="str">
        <f t="shared" si="73"/>
        <v/>
      </c>
      <c r="AE864" s="2" t="str">
        <f t="shared" si="74"/>
        <v/>
      </c>
      <c r="AM864" s="2" t="str">
        <f t="shared" si="71"/>
        <v/>
      </c>
      <c r="AN864" s="2" t="str">
        <f>IF(ISNUMBER(AM864),SUMIFS($AM$1:AM864,$A$1:A864,A864,$G$1:G864,G864,$D$1:D864,D864),"")</f>
        <v/>
      </c>
      <c r="AO864">
        <f t="shared" si="75"/>
        <v>1</v>
      </c>
    </row>
    <row r="865" spans="1:41" x14ac:dyDescent="0.25">
      <c r="A865" s="4" t="s">
        <v>33</v>
      </c>
      <c r="B865" t="s">
        <v>30</v>
      </c>
      <c r="C865" s="3">
        <v>42253</v>
      </c>
      <c r="D865">
        <v>2</v>
      </c>
      <c r="E865" t="s">
        <v>58</v>
      </c>
      <c r="G865" s="25" t="s">
        <v>75</v>
      </c>
      <c r="H865" t="s">
        <v>41</v>
      </c>
      <c r="I865">
        <v>5</v>
      </c>
      <c r="J865" s="2" t="s">
        <v>39</v>
      </c>
      <c r="K865" s="2">
        <f t="shared" si="72"/>
        <v>1225.8</v>
      </c>
      <c r="L865">
        <v>122.58</v>
      </c>
      <c r="O865" s="2" t="str">
        <f>IF(ISNUMBER(N865),SUMIFS(N$1:$N865,A$1:$A865,A865,G$1:$G865,G865,D$1:$D865,D865),"")</f>
        <v/>
      </c>
      <c r="Q865" s="5"/>
      <c r="W865" s="2" t="str">
        <f t="shared" si="73"/>
        <v/>
      </c>
      <c r="AE865" s="2" t="str">
        <f t="shared" si="74"/>
        <v/>
      </c>
      <c r="AM865" s="2" t="str">
        <f t="shared" si="71"/>
        <v/>
      </c>
      <c r="AN865" s="2" t="str">
        <f>IF(ISNUMBER(AM865),SUMIFS($AM$1:AM865,$A$1:A865,A865,$G$1:G865,G865,$D$1:D865,D865),"")</f>
        <v/>
      </c>
      <c r="AO865">
        <f t="shared" si="75"/>
        <v>1</v>
      </c>
    </row>
    <row r="866" spans="1:41" x14ac:dyDescent="0.25">
      <c r="A866" s="4" t="s">
        <v>33</v>
      </c>
      <c r="B866" t="s">
        <v>30</v>
      </c>
      <c r="C866" s="3">
        <v>42253</v>
      </c>
      <c r="D866">
        <v>3</v>
      </c>
      <c r="E866" t="s">
        <v>58</v>
      </c>
      <c r="G866" s="25" t="s">
        <v>75</v>
      </c>
      <c r="H866" t="s">
        <v>41</v>
      </c>
      <c r="I866">
        <v>5</v>
      </c>
      <c r="J866" s="2" t="s">
        <v>39</v>
      </c>
      <c r="K866" s="2">
        <f t="shared" si="72"/>
        <v>1413.8</v>
      </c>
      <c r="L866">
        <v>141.38</v>
      </c>
      <c r="O866" s="2" t="str">
        <f>IF(ISNUMBER(N866),SUMIFS(N$1:$N866,A$1:$A866,A866,G$1:$G866,G866,D$1:$D866,D866),"")</f>
        <v/>
      </c>
      <c r="Q866" s="5"/>
      <c r="W866" s="2" t="str">
        <f t="shared" si="73"/>
        <v/>
      </c>
      <c r="AE866" s="2" t="str">
        <f t="shared" si="74"/>
        <v/>
      </c>
      <c r="AM866" s="2" t="str">
        <f t="shared" si="71"/>
        <v/>
      </c>
      <c r="AN866" s="2" t="str">
        <f>IF(ISNUMBER(AM866),SUMIFS($AM$1:AM866,$A$1:A866,A866,$G$1:G866,G866,$D$1:D866,D866),"")</f>
        <v/>
      </c>
      <c r="AO866">
        <f t="shared" si="75"/>
        <v>1</v>
      </c>
    </row>
    <row r="867" spans="1:41" x14ac:dyDescent="0.25">
      <c r="A867" s="4" t="s">
        <v>35</v>
      </c>
      <c r="B867" t="s">
        <v>30</v>
      </c>
      <c r="C867" s="3">
        <v>42253</v>
      </c>
      <c r="D867">
        <v>3</v>
      </c>
      <c r="E867" t="s">
        <v>57</v>
      </c>
      <c r="G867" s="25" t="s">
        <v>75</v>
      </c>
      <c r="H867" t="s">
        <v>41</v>
      </c>
      <c r="I867">
        <v>5</v>
      </c>
      <c r="J867" s="2" t="s">
        <v>39</v>
      </c>
      <c r="K867" s="2">
        <f t="shared" si="72"/>
        <v>1977.8</v>
      </c>
      <c r="L867">
        <v>197.78</v>
      </c>
      <c r="O867" s="2" t="str">
        <f>IF(ISNUMBER(N867),SUMIFS(N$1:$N867,A$1:$A867,A867,G$1:$G867,G867,D$1:$D867,D867),"")</f>
        <v/>
      </c>
      <c r="Q867" s="5"/>
      <c r="W867" s="2" t="str">
        <f t="shared" si="73"/>
        <v/>
      </c>
      <c r="AE867" s="2" t="str">
        <f t="shared" si="74"/>
        <v/>
      </c>
      <c r="AM867" s="2" t="str">
        <f t="shared" si="71"/>
        <v/>
      </c>
      <c r="AN867" s="2" t="str">
        <f>IF(ISNUMBER(AM867),SUMIFS($AM$1:AM867,$A$1:A867,A867,$G$1:G867,G867,$D$1:D867,D867),"")</f>
        <v/>
      </c>
      <c r="AO867">
        <f t="shared" si="75"/>
        <v>1</v>
      </c>
    </row>
    <row r="868" spans="1:41" x14ac:dyDescent="0.25">
      <c r="A868" s="4" t="s">
        <v>32</v>
      </c>
      <c r="B868" t="s">
        <v>30</v>
      </c>
      <c r="C868" s="3">
        <v>42253</v>
      </c>
      <c r="D868">
        <v>3</v>
      </c>
      <c r="E868" t="s">
        <v>59</v>
      </c>
      <c r="G868" s="25" t="s">
        <v>75</v>
      </c>
      <c r="H868" t="s">
        <v>41</v>
      </c>
      <c r="I868">
        <v>5</v>
      </c>
      <c r="J868" s="2" t="s">
        <v>39</v>
      </c>
      <c r="K868" s="2">
        <f t="shared" si="72"/>
        <v>1507.8</v>
      </c>
      <c r="L868">
        <v>150.78</v>
      </c>
      <c r="O868" s="2" t="str">
        <f>IF(ISNUMBER(N868),SUMIFS(N$1:$N868,A$1:$A868,A868,G$1:$G868,G868,D$1:$D868,D868),"")</f>
        <v/>
      </c>
      <c r="Q868" s="5"/>
      <c r="W868" s="2" t="str">
        <f t="shared" si="73"/>
        <v/>
      </c>
      <c r="AE868" s="2" t="str">
        <f t="shared" si="74"/>
        <v/>
      </c>
      <c r="AM868" s="2" t="str">
        <f t="shared" si="71"/>
        <v/>
      </c>
      <c r="AN868" s="2" t="str">
        <f>IF(ISNUMBER(AM868),SUMIFS($AM$1:AM868,$A$1:A868,A868,$G$1:G868,G868,$D$1:D868,D868),"")</f>
        <v/>
      </c>
      <c r="AO868">
        <f t="shared" si="75"/>
        <v>1</v>
      </c>
    </row>
    <row r="869" spans="1:41" x14ac:dyDescent="0.25">
      <c r="A869" s="4" t="s">
        <v>29</v>
      </c>
      <c r="B869" t="s">
        <v>30</v>
      </c>
      <c r="C869" s="3">
        <v>42253</v>
      </c>
      <c r="D869">
        <v>3</v>
      </c>
      <c r="E869" t="s">
        <v>55</v>
      </c>
      <c r="G869" s="25" t="s">
        <v>75</v>
      </c>
      <c r="H869" t="s">
        <v>41</v>
      </c>
      <c r="I869">
        <v>5</v>
      </c>
      <c r="J869" s="2" t="s">
        <v>39</v>
      </c>
      <c r="K869" s="2">
        <f t="shared" si="72"/>
        <v>2053</v>
      </c>
      <c r="L869">
        <v>205.3</v>
      </c>
      <c r="O869" s="2" t="str">
        <f>IF(ISNUMBER(N869),SUMIFS(N$1:$N869,A$1:$A869,A869,G$1:$G869,G869,D$1:$D869,D869),"")</f>
        <v/>
      </c>
      <c r="Q869" s="5"/>
      <c r="W869" s="2" t="str">
        <f t="shared" si="73"/>
        <v/>
      </c>
      <c r="AE869" s="2" t="str">
        <f t="shared" si="74"/>
        <v/>
      </c>
      <c r="AM869" s="2" t="str">
        <f t="shared" si="71"/>
        <v/>
      </c>
      <c r="AN869" s="2" t="str">
        <f>IF(ISNUMBER(AM869),SUMIFS($AM$1:AM869,$A$1:A869,A869,$G$1:G869,G869,$D$1:D869,D869),"")</f>
        <v/>
      </c>
      <c r="AO869">
        <f t="shared" si="75"/>
        <v>1</v>
      </c>
    </row>
    <row r="870" spans="1:41" x14ac:dyDescent="0.25">
      <c r="A870" s="4" t="s">
        <v>34</v>
      </c>
      <c r="B870" t="s">
        <v>30</v>
      </c>
      <c r="C870" s="3">
        <v>42253</v>
      </c>
      <c r="D870">
        <v>3</v>
      </c>
      <c r="E870" t="s">
        <v>56</v>
      </c>
      <c r="G870" s="25" t="s">
        <v>75</v>
      </c>
      <c r="H870" t="s">
        <v>41</v>
      </c>
      <c r="I870">
        <v>5</v>
      </c>
      <c r="J870" s="2" t="s">
        <v>39</v>
      </c>
      <c r="K870" s="2">
        <f t="shared" si="72"/>
        <v>2729.8</v>
      </c>
      <c r="L870">
        <v>272.98</v>
      </c>
      <c r="O870" s="2" t="str">
        <f>IF(ISNUMBER(N870),SUMIFS(N$1:$N870,A$1:$A870,A870,G$1:$G870,G870,D$1:$D870,D870),"")</f>
        <v/>
      </c>
      <c r="Q870" s="5"/>
      <c r="W870" s="2" t="str">
        <f t="shared" si="73"/>
        <v/>
      </c>
      <c r="AE870" s="2" t="str">
        <f t="shared" si="74"/>
        <v/>
      </c>
      <c r="AM870" s="2" t="str">
        <f t="shared" si="71"/>
        <v/>
      </c>
      <c r="AN870" s="2" t="str">
        <f>IF(ISNUMBER(AM870),SUMIFS($AM$1:AM870,$A$1:A870,A870,$G$1:G870,G870,$D$1:D870,D870),"")</f>
        <v/>
      </c>
      <c r="AO870">
        <f t="shared" si="75"/>
        <v>1</v>
      </c>
    </row>
    <row r="871" spans="1:41" x14ac:dyDescent="0.25">
      <c r="A871" s="4" t="s">
        <v>31</v>
      </c>
      <c r="B871" t="s">
        <v>30</v>
      </c>
      <c r="C871" s="3">
        <v>42253</v>
      </c>
      <c r="D871">
        <v>3</v>
      </c>
      <c r="E871" t="s">
        <v>54</v>
      </c>
      <c r="G871" s="25" t="s">
        <v>75</v>
      </c>
      <c r="H871" t="s">
        <v>41</v>
      </c>
      <c r="I871">
        <v>5</v>
      </c>
      <c r="J871" s="2" t="s">
        <v>39</v>
      </c>
      <c r="K871" s="2">
        <f t="shared" si="72"/>
        <v>1376.2</v>
      </c>
      <c r="L871">
        <v>137.62</v>
      </c>
      <c r="O871" s="2" t="str">
        <f>IF(ISNUMBER(N871),SUMIFS(N$1:$N871,A$1:$A871,A871,G$1:$G871,G871,D$1:$D871,D871),"")</f>
        <v/>
      </c>
      <c r="Q871" s="5"/>
      <c r="W871" s="2" t="str">
        <f t="shared" si="73"/>
        <v/>
      </c>
      <c r="AE871" s="2" t="str">
        <f t="shared" si="74"/>
        <v/>
      </c>
      <c r="AM871" s="2" t="str">
        <f t="shared" si="71"/>
        <v/>
      </c>
      <c r="AN871" s="2" t="str">
        <f>IF(ISNUMBER(AM871),SUMIFS($AM$1:AM871,$A$1:A871,A871,$G$1:G871,G871,$D$1:D871,D871),"")</f>
        <v/>
      </c>
      <c r="AO871">
        <f t="shared" si="75"/>
        <v>1</v>
      </c>
    </row>
    <row r="872" spans="1:41" x14ac:dyDescent="0.25">
      <c r="A872" s="4" t="s">
        <v>34</v>
      </c>
      <c r="B872" t="s">
        <v>30</v>
      </c>
      <c r="C872" s="3">
        <v>42254</v>
      </c>
      <c r="D872">
        <v>1</v>
      </c>
      <c r="E872" t="s">
        <v>56</v>
      </c>
      <c r="G872" s="25" t="s">
        <v>75</v>
      </c>
      <c r="H872" t="s">
        <v>41</v>
      </c>
      <c r="I872">
        <v>6</v>
      </c>
      <c r="J872" s="2" t="s">
        <v>20</v>
      </c>
      <c r="K872" s="2" t="str">
        <f t="shared" si="72"/>
        <v/>
      </c>
      <c r="M872">
        <v>167.8</v>
      </c>
      <c r="N872">
        <v>167.8</v>
      </c>
      <c r="O872" s="2">
        <f>IF(ISNUMBER(N872),SUMIFS(N$1:$N872,A$1:$A872,A872,G$1:$G872,G872,D$1:$D872,D872),"")</f>
        <v>167.8</v>
      </c>
      <c r="Q872" s="5"/>
      <c r="W872" s="2" t="str">
        <f t="shared" si="73"/>
        <v/>
      </c>
      <c r="AD872">
        <v>19.899999999999999</v>
      </c>
      <c r="AE872" s="2">
        <f t="shared" si="74"/>
        <v>3.2000000000000001E-2</v>
      </c>
      <c r="AF872">
        <v>3.2000000000000001E-2</v>
      </c>
      <c r="AM872" s="2">
        <f t="shared" si="71"/>
        <v>5.37</v>
      </c>
      <c r="AN872" s="2">
        <f>IF(ISNUMBER(AM872),SUMIFS($AM$1:AM872,$A$1:A872,A872,$G$1:G872,G872,$D$1:D872,D872),"")</f>
        <v>5.37</v>
      </c>
      <c r="AO872">
        <f t="shared" si="75"/>
        <v>8</v>
      </c>
    </row>
    <row r="873" spans="1:41" x14ac:dyDescent="0.25">
      <c r="A873" s="4" t="s">
        <v>33</v>
      </c>
      <c r="B873" t="s">
        <v>30</v>
      </c>
      <c r="C873" s="3">
        <v>42254</v>
      </c>
      <c r="D873">
        <v>1</v>
      </c>
      <c r="E873" t="s">
        <v>58</v>
      </c>
      <c r="G873" s="25" t="s">
        <v>75</v>
      </c>
      <c r="H873" t="s">
        <v>41</v>
      </c>
      <c r="I873">
        <v>6</v>
      </c>
      <c r="J873" s="2" t="s">
        <v>20</v>
      </c>
      <c r="K873" s="2" t="str">
        <f t="shared" si="72"/>
        <v/>
      </c>
      <c r="M873">
        <v>51.35</v>
      </c>
      <c r="N873">
        <v>51.35</v>
      </c>
      <c r="O873" s="2">
        <f>IF(ISNUMBER(N873),SUMIFS(N$1:$N873,A$1:$A873,A873,G$1:$G873,G873,D$1:$D873,D873),"")</f>
        <v>51.35</v>
      </c>
      <c r="Q873" s="5"/>
      <c r="W873" s="2" t="str">
        <f t="shared" si="73"/>
        <v/>
      </c>
      <c r="AD873">
        <v>15.4</v>
      </c>
      <c r="AE873" s="2">
        <f t="shared" si="74"/>
        <v>2.5000000000000001E-2</v>
      </c>
      <c r="AF873">
        <v>2.5000000000000001E-2</v>
      </c>
      <c r="AM873" s="2">
        <f t="shared" si="71"/>
        <v>1.284</v>
      </c>
      <c r="AN873" s="2">
        <f>IF(ISNUMBER(AM873),SUMIFS($AM$1:AM873,$A$1:A873,A873,$G$1:G873,G873,$D$1:D873,D873),"")</f>
        <v>1.284</v>
      </c>
      <c r="AO873">
        <f t="shared" si="75"/>
        <v>8</v>
      </c>
    </row>
    <row r="874" spans="1:41" x14ac:dyDescent="0.25">
      <c r="A874" s="4" t="s">
        <v>29</v>
      </c>
      <c r="B874" t="s">
        <v>30</v>
      </c>
      <c r="C874" s="3">
        <v>42254</v>
      </c>
      <c r="D874">
        <v>1</v>
      </c>
      <c r="E874" t="s">
        <v>55</v>
      </c>
      <c r="G874" s="25" t="s">
        <v>75</v>
      </c>
      <c r="H874" t="s">
        <v>41</v>
      </c>
      <c r="I874">
        <v>6</v>
      </c>
      <c r="J874" s="2" t="s">
        <v>20</v>
      </c>
      <c r="K874" s="2" t="str">
        <f t="shared" si="72"/>
        <v/>
      </c>
      <c r="M874">
        <v>105.00999999999999</v>
      </c>
      <c r="N874">
        <v>105.00999999999999</v>
      </c>
      <c r="O874" s="2">
        <f>IF(ISNUMBER(N874),SUMIFS(N$1:$N874,A$1:$A874,A874,G$1:$G874,G874,D$1:$D874,D874),"")</f>
        <v>105.00999999999999</v>
      </c>
      <c r="Q874" s="5"/>
      <c r="W874" s="2" t="str">
        <f t="shared" si="73"/>
        <v/>
      </c>
      <c r="AD874">
        <v>15.4</v>
      </c>
      <c r="AE874" s="2">
        <f t="shared" si="74"/>
        <v>2.5000000000000001E-2</v>
      </c>
      <c r="AF874">
        <v>2.5000000000000001E-2</v>
      </c>
      <c r="AM874" s="2">
        <f t="shared" si="71"/>
        <v>2.625</v>
      </c>
      <c r="AN874" s="2">
        <f>IF(ISNUMBER(AM874),SUMIFS($AM$1:AM874,$A$1:A874,A874,$G$1:G874,G874,$D$1:D874,D874),"")</f>
        <v>2.625</v>
      </c>
      <c r="AO874">
        <f t="shared" si="75"/>
        <v>8</v>
      </c>
    </row>
    <row r="875" spans="1:41" x14ac:dyDescent="0.25">
      <c r="A875" s="4" t="s">
        <v>35</v>
      </c>
      <c r="B875" t="s">
        <v>30</v>
      </c>
      <c r="C875" s="3">
        <v>42254</v>
      </c>
      <c r="D875">
        <v>1</v>
      </c>
      <c r="E875" t="s">
        <v>57</v>
      </c>
      <c r="G875" s="25" t="s">
        <v>75</v>
      </c>
      <c r="H875" t="s">
        <v>41</v>
      </c>
      <c r="I875">
        <v>6</v>
      </c>
      <c r="J875" s="2" t="s">
        <v>20</v>
      </c>
      <c r="K875" s="2" t="str">
        <f t="shared" si="72"/>
        <v/>
      </c>
      <c r="M875">
        <v>140.13</v>
      </c>
      <c r="N875">
        <v>140.13</v>
      </c>
      <c r="O875" s="2">
        <f>IF(ISNUMBER(N875),SUMIFS(N$1:$N875,A$1:$A875,A875,G$1:$G875,G875,D$1:$D875,D875),"")</f>
        <v>140.13</v>
      </c>
      <c r="Q875" s="5"/>
      <c r="W875" s="2" t="str">
        <f t="shared" si="73"/>
        <v/>
      </c>
      <c r="AD875">
        <v>15.8</v>
      </c>
      <c r="AE875" s="2">
        <f t="shared" si="74"/>
        <v>2.5000000000000001E-2</v>
      </c>
      <c r="AF875">
        <v>2.5000000000000001E-2</v>
      </c>
      <c r="AM875" s="2">
        <f t="shared" si="71"/>
        <v>3.5030000000000001</v>
      </c>
      <c r="AN875" s="2">
        <f>IF(ISNUMBER(AM875),SUMIFS($AM$1:AM875,$A$1:A875,A875,$G$1:G875,G875,$D$1:D875,D875),"")</f>
        <v>3.5030000000000001</v>
      </c>
      <c r="AO875">
        <f t="shared" si="75"/>
        <v>8</v>
      </c>
    </row>
    <row r="876" spans="1:41" x14ac:dyDescent="0.25">
      <c r="A876" s="4" t="s">
        <v>32</v>
      </c>
      <c r="B876" t="s">
        <v>30</v>
      </c>
      <c r="C876" s="3">
        <v>42254</v>
      </c>
      <c r="D876">
        <v>1</v>
      </c>
      <c r="E876" t="s">
        <v>59</v>
      </c>
      <c r="G876" s="25" t="s">
        <v>75</v>
      </c>
      <c r="H876" t="s">
        <v>41</v>
      </c>
      <c r="I876">
        <v>6</v>
      </c>
      <c r="J876" s="2" t="s">
        <v>20</v>
      </c>
      <c r="K876" s="2" t="str">
        <f t="shared" si="72"/>
        <v/>
      </c>
      <c r="M876">
        <v>90.710000000000008</v>
      </c>
      <c r="N876">
        <v>90.710000000000008</v>
      </c>
      <c r="O876" s="2">
        <f>IF(ISNUMBER(N876),SUMIFS(N$1:$N876,A$1:$A876,A876,G$1:$G876,G876,D$1:$D876,D876),"")</f>
        <v>90.710000000000008</v>
      </c>
      <c r="Q876" s="5"/>
      <c r="W876" s="2" t="str">
        <f t="shared" si="73"/>
        <v/>
      </c>
      <c r="AD876">
        <v>15.9</v>
      </c>
      <c r="AE876" s="2">
        <f t="shared" si="74"/>
        <v>2.5000000000000001E-2</v>
      </c>
      <c r="AF876">
        <v>2.5000000000000001E-2</v>
      </c>
      <c r="AM876" s="2">
        <f t="shared" si="71"/>
        <v>2.2679999999999998</v>
      </c>
      <c r="AN876" s="2">
        <f>IF(ISNUMBER(AM876),SUMIFS($AM$1:AM876,$A$1:A876,A876,$G$1:G876,G876,$D$1:D876,D876),"")</f>
        <v>2.2679999999999998</v>
      </c>
      <c r="AO876">
        <f t="shared" si="75"/>
        <v>8</v>
      </c>
    </row>
    <row r="877" spans="1:41" x14ac:dyDescent="0.25">
      <c r="A877" s="4" t="s">
        <v>31</v>
      </c>
      <c r="B877" t="s">
        <v>30</v>
      </c>
      <c r="C877" s="3">
        <v>42254</v>
      </c>
      <c r="D877">
        <v>1</v>
      </c>
      <c r="E877" t="s">
        <v>54</v>
      </c>
      <c r="G877" s="25" t="s">
        <v>75</v>
      </c>
      <c r="H877" t="s">
        <v>41</v>
      </c>
      <c r="I877">
        <v>6</v>
      </c>
      <c r="J877" s="2" t="s">
        <v>20</v>
      </c>
      <c r="K877" s="2" t="str">
        <f t="shared" si="72"/>
        <v/>
      </c>
      <c r="M877">
        <v>26.889999999999997</v>
      </c>
      <c r="N877">
        <v>26.889999999999997</v>
      </c>
      <c r="O877" s="2">
        <f>IF(ISNUMBER(N877),SUMIFS(N$1:$N877,A$1:$A877,A877,G$1:$G877,G877,D$1:$D877,D877),"")</f>
        <v>26.889999999999997</v>
      </c>
      <c r="Q877" s="5"/>
      <c r="W877" s="2" t="str">
        <f t="shared" si="73"/>
        <v/>
      </c>
      <c r="AD877">
        <v>17</v>
      </c>
      <c r="AE877" s="2">
        <f t="shared" si="74"/>
        <v>2.7000000000000003E-2</v>
      </c>
      <c r="AF877">
        <v>2.7000000000000003E-2</v>
      </c>
      <c r="AM877" s="2">
        <f t="shared" si="71"/>
        <v>0.72599999999999998</v>
      </c>
      <c r="AN877" s="2">
        <f>IF(ISNUMBER(AM877),SUMIFS($AM$1:AM877,$A$1:A877,A877,$G$1:G877,G877,$D$1:D877,D877),"")</f>
        <v>0.72599999999999998</v>
      </c>
      <c r="AO877">
        <f t="shared" si="75"/>
        <v>8</v>
      </c>
    </row>
    <row r="878" spans="1:41" x14ac:dyDescent="0.25">
      <c r="A878" s="4" t="s">
        <v>31</v>
      </c>
      <c r="B878" t="s">
        <v>30</v>
      </c>
      <c r="C878" s="3">
        <v>42254</v>
      </c>
      <c r="D878">
        <v>2</v>
      </c>
      <c r="E878" t="s">
        <v>54</v>
      </c>
      <c r="G878" s="25" t="s">
        <v>75</v>
      </c>
      <c r="H878" t="s">
        <v>41</v>
      </c>
      <c r="I878">
        <v>6</v>
      </c>
      <c r="J878" s="2" t="s">
        <v>20</v>
      </c>
      <c r="K878" s="2" t="str">
        <f t="shared" si="72"/>
        <v/>
      </c>
      <c r="M878">
        <v>26.8</v>
      </c>
      <c r="N878">
        <v>26.8</v>
      </c>
      <c r="O878" s="2">
        <f>IF(ISNUMBER(N878),SUMIFS(N$1:$N878,A$1:$A878,A878,G$1:$G878,G878,D$1:$D878,D878),"")</f>
        <v>26.8</v>
      </c>
      <c r="Q878" s="5"/>
      <c r="W878" s="2" t="str">
        <f t="shared" si="73"/>
        <v/>
      </c>
      <c r="AD878">
        <v>16.600000000000001</v>
      </c>
      <c r="AE878" s="2">
        <f t="shared" si="74"/>
        <v>2.7000000000000003E-2</v>
      </c>
      <c r="AF878">
        <v>2.7000000000000003E-2</v>
      </c>
      <c r="AM878" s="2">
        <f t="shared" si="71"/>
        <v>0.72399999999999998</v>
      </c>
      <c r="AN878" s="2">
        <f>IF(ISNUMBER(AM878),SUMIFS($AM$1:AM878,$A$1:A878,A878,$G$1:G878,G878,$D$1:D878,D878),"")</f>
        <v>0.72399999999999998</v>
      </c>
      <c r="AO878">
        <f t="shared" si="75"/>
        <v>8</v>
      </c>
    </row>
    <row r="879" spans="1:41" x14ac:dyDescent="0.25">
      <c r="A879" s="4" t="s">
        <v>32</v>
      </c>
      <c r="B879" t="s">
        <v>30</v>
      </c>
      <c r="C879" s="3">
        <v>42254</v>
      </c>
      <c r="D879">
        <v>2</v>
      </c>
      <c r="E879" t="s">
        <v>59</v>
      </c>
      <c r="G879" s="25" t="s">
        <v>75</v>
      </c>
      <c r="H879" t="s">
        <v>41</v>
      </c>
      <c r="I879">
        <v>6</v>
      </c>
      <c r="J879" s="2" t="s">
        <v>20</v>
      </c>
      <c r="K879" s="2" t="str">
        <f t="shared" si="72"/>
        <v/>
      </c>
      <c r="M879">
        <v>65.960000000000008</v>
      </c>
      <c r="N879">
        <v>65.960000000000008</v>
      </c>
      <c r="O879" s="2">
        <f>IF(ISNUMBER(N879),SUMIFS(N$1:$N879,A$1:$A879,A879,G$1:$G879,G879,D$1:$D879,D879),"")</f>
        <v>65.960000000000008</v>
      </c>
      <c r="Q879" s="5"/>
      <c r="W879" s="2" t="str">
        <f t="shared" si="73"/>
        <v/>
      </c>
      <c r="AD879">
        <v>16.8</v>
      </c>
      <c r="AE879" s="2">
        <f t="shared" si="74"/>
        <v>2.7000000000000003E-2</v>
      </c>
      <c r="AF879">
        <v>2.7000000000000003E-2</v>
      </c>
      <c r="AM879" s="2">
        <f t="shared" si="71"/>
        <v>1.7809999999999999</v>
      </c>
      <c r="AN879" s="2">
        <f>IF(ISNUMBER(AM879),SUMIFS($AM$1:AM879,$A$1:A879,A879,$G$1:G879,G879,$D$1:D879,D879),"")</f>
        <v>1.7809999999999999</v>
      </c>
      <c r="AO879">
        <f t="shared" si="75"/>
        <v>8</v>
      </c>
    </row>
    <row r="880" spans="1:41" x14ac:dyDescent="0.25">
      <c r="A880" s="4" t="s">
        <v>34</v>
      </c>
      <c r="B880" t="s">
        <v>30</v>
      </c>
      <c r="C880" s="3">
        <v>42254</v>
      </c>
      <c r="D880">
        <v>2</v>
      </c>
      <c r="E880" t="s">
        <v>56</v>
      </c>
      <c r="G880" s="25" t="s">
        <v>75</v>
      </c>
      <c r="H880" t="s">
        <v>41</v>
      </c>
      <c r="I880">
        <v>6</v>
      </c>
      <c r="J880" s="2" t="s">
        <v>20</v>
      </c>
      <c r="K880" s="2" t="str">
        <f t="shared" si="72"/>
        <v/>
      </c>
      <c r="M880">
        <v>169.07999999999998</v>
      </c>
      <c r="N880">
        <v>169.07999999999998</v>
      </c>
      <c r="O880" s="2">
        <f>IF(ISNUMBER(N880),SUMIFS(N$1:$N880,A$1:$A880,A880,G$1:$G880,G880,D$1:$D880,D880),"")</f>
        <v>169.07999999999998</v>
      </c>
      <c r="Q880" s="5"/>
      <c r="W880" s="2" t="str">
        <f t="shared" si="73"/>
        <v/>
      </c>
      <c r="AD880">
        <v>20.399999999999999</v>
      </c>
      <c r="AE880" s="2">
        <f t="shared" si="74"/>
        <v>3.3000000000000002E-2</v>
      </c>
      <c r="AF880">
        <v>3.3000000000000002E-2</v>
      </c>
      <c r="AM880" s="2">
        <f t="shared" si="71"/>
        <v>5.58</v>
      </c>
      <c r="AN880" s="2">
        <f>IF(ISNUMBER(AM880),SUMIFS($AM$1:AM880,$A$1:A880,A880,$G$1:G880,G880,$D$1:D880,D880),"")</f>
        <v>5.58</v>
      </c>
      <c r="AO880">
        <f t="shared" si="75"/>
        <v>8</v>
      </c>
    </row>
    <row r="881" spans="1:41" x14ac:dyDescent="0.25">
      <c r="A881" s="4" t="s">
        <v>29</v>
      </c>
      <c r="B881" t="s">
        <v>30</v>
      </c>
      <c r="C881" s="3">
        <v>42254</v>
      </c>
      <c r="D881">
        <v>2</v>
      </c>
      <c r="E881" t="s">
        <v>55</v>
      </c>
      <c r="G881" s="25" t="s">
        <v>75</v>
      </c>
      <c r="H881" t="s">
        <v>41</v>
      </c>
      <c r="I881">
        <v>6</v>
      </c>
      <c r="J881" s="2" t="s">
        <v>20</v>
      </c>
      <c r="K881" s="2" t="str">
        <f t="shared" si="72"/>
        <v/>
      </c>
      <c r="M881">
        <v>94.75</v>
      </c>
      <c r="N881">
        <v>94.75</v>
      </c>
      <c r="O881" s="2">
        <f>IF(ISNUMBER(N881),SUMIFS(N$1:$N881,A$1:$A881,A881,G$1:$G881,G881,D$1:$D881,D881),"")</f>
        <v>94.75</v>
      </c>
      <c r="Q881" s="5"/>
      <c r="W881" s="2" t="str">
        <f t="shared" si="73"/>
        <v/>
      </c>
      <c r="AD881">
        <v>16.2</v>
      </c>
      <c r="AE881" s="2">
        <f t="shared" si="74"/>
        <v>2.6000000000000002E-2</v>
      </c>
      <c r="AF881">
        <v>2.6000000000000002E-2</v>
      </c>
      <c r="AM881" s="2">
        <f t="shared" si="71"/>
        <v>2.464</v>
      </c>
      <c r="AN881" s="2">
        <f>IF(ISNUMBER(AM881),SUMIFS($AM$1:AM881,$A$1:A881,A881,$G$1:G881,G881,$D$1:D881,D881),"")</f>
        <v>2.464</v>
      </c>
      <c r="AO881">
        <f t="shared" si="75"/>
        <v>8</v>
      </c>
    </row>
    <row r="882" spans="1:41" x14ac:dyDescent="0.25">
      <c r="A882" s="4" t="s">
        <v>35</v>
      </c>
      <c r="B882" t="s">
        <v>30</v>
      </c>
      <c r="C882" s="3">
        <v>42254</v>
      </c>
      <c r="D882">
        <v>2</v>
      </c>
      <c r="E882" t="s">
        <v>57</v>
      </c>
      <c r="G882" s="25" t="s">
        <v>75</v>
      </c>
      <c r="H882" t="s">
        <v>41</v>
      </c>
      <c r="I882">
        <v>6</v>
      </c>
      <c r="J882" s="2" t="s">
        <v>20</v>
      </c>
      <c r="K882" s="2" t="str">
        <f t="shared" si="72"/>
        <v/>
      </c>
      <c r="M882">
        <v>140.52000000000001</v>
      </c>
      <c r="N882">
        <v>140.52000000000001</v>
      </c>
      <c r="O882" s="2">
        <f>IF(ISNUMBER(N882),SUMIFS(N$1:$N882,A$1:$A882,A882,G$1:$G882,G882,D$1:$D882,D882),"")</f>
        <v>140.52000000000001</v>
      </c>
      <c r="Q882" s="5"/>
      <c r="W882" s="2" t="str">
        <f t="shared" si="73"/>
        <v/>
      </c>
      <c r="AD882">
        <v>17.3</v>
      </c>
      <c r="AE882" s="2">
        <f t="shared" si="74"/>
        <v>2.7999999999999997E-2</v>
      </c>
      <c r="AF882">
        <v>2.7999999999999997E-2</v>
      </c>
      <c r="AM882" s="2">
        <f t="shared" si="71"/>
        <v>3.9350000000000001</v>
      </c>
      <c r="AN882" s="2">
        <f>IF(ISNUMBER(AM882),SUMIFS($AM$1:AM882,$A$1:A882,A882,$G$1:G882,G882,$D$1:D882,D882),"")</f>
        <v>3.9350000000000001</v>
      </c>
      <c r="AO882">
        <f t="shared" si="75"/>
        <v>8</v>
      </c>
    </row>
    <row r="883" spans="1:41" x14ac:dyDescent="0.25">
      <c r="A883" s="4" t="s">
        <v>33</v>
      </c>
      <c r="B883" t="s">
        <v>30</v>
      </c>
      <c r="C883" s="3">
        <v>42254</v>
      </c>
      <c r="D883">
        <v>2</v>
      </c>
      <c r="E883" t="s">
        <v>58</v>
      </c>
      <c r="G883" s="25" t="s">
        <v>75</v>
      </c>
      <c r="H883" t="s">
        <v>41</v>
      </c>
      <c r="I883">
        <v>6</v>
      </c>
      <c r="J883" s="2" t="s">
        <v>20</v>
      </c>
      <c r="K883" s="2" t="str">
        <f t="shared" si="72"/>
        <v/>
      </c>
      <c r="M883">
        <v>48.089999999999996</v>
      </c>
      <c r="N883">
        <v>48.089999999999996</v>
      </c>
      <c r="O883" s="2">
        <f>IF(ISNUMBER(N883),SUMIFS(N$1:$N883,A$1:$A883,A883,G$1:$G883,G883,D$1:$D883,D883),"")</f>
        <v>48.089999999999996</v>
      </c>
      <c r="Q883" s="5"/>
      <c r="W883" s="2" t="str">
        <f t="shared" si="73"/>
        <v/>
      </c>
      <c r="AD883">
        <v>17.3</v>
      </c>
      <c r="AE883" s="2">
        <f t="shared" si="74"/>
        <v>2.7999999999999997E-2</v>
      </c>
      <c r="AF883">
        <v>2.7999999999999997E-2</v>
      </c>
      <c r="AM883" s="2">
        <f t="shared" si="71"/>
        <v>1.347</v>
      </c>
      <c r="AN883" s="2">
        <f>IF(ISNUMBER(AM883),SUMIFS($AM$1:AM883,$A$1:A883,A883,$G$1:G883,G883,$D$1:D883,D883),"")</f>
        <v>1.347</v>
      </c>
      <c r="AO883">
        <f t="shared" si="75"/>
        <v>8</v>
      </c>
    </row>
    <row r="884" spans="1:41" x14ac:dyDescent="0.25">
      <c r="A884" s="4" t="s">
        <v>33</v>
      </c>
      <c r="B884" t="s">
        <v>30</v>
      </c>
      <c r="C884" s="3">
        <v>42254</v>
      </c>
      <c r="D884">
        <v>3</v>
      </c>
      <c r="E884" t="s">
        <v>58</v>
      </c>
      <c r="G884" s="25" t="s">
        <v>75</v>
      </c>
      <c r="H884" t="s">
        <v>41</v>
      </c>
      <c r="I884">
        <v>6</v>
      </c>
      <c r="J884" s="2" t="s">
        <v>20</v>
      </c>
      <c r="K884" s="2" t="str">
        <f t="shared" si="72"/>
        <v/>
      </c>
      <c r="M884">
        <v>57.220000000000006</v>
      </c>
      <c r="N884">
        <v>57.220000000000006</v>
      </c>
      <c r="O884" s="2">
        <f>IF(ISNUMBER(N884),SUMIFS(N$1:$N884,A$1:$A884,A884,G$1:$G884,G884,D$1:$D884,D884),"")</f>
        <v>57.220000000000006</v>
      </c>
      <c r="Q884" s="5"/>
      <c r="W884" s="2" t="str">
        <f t="shared" si="73"/>
        <v/>
      </c>
      <c r="AD884">
        <v>17</v>
      </c>
      <c r="AE884" s="2">
        <f t="shared" si="74"/>
        <v>2.7000000000000003E-2</v>
      </c>
      <c r="AF884">
        <v>2.7000000000000003E-2</v>
      </c>
      <c r="AM884" s="2">
        <f t="shared" si="71"/>
        <v>1.5449999999999999</v>
      </c>
      <c r="AN884" s="2">
        <f>IF(ISNUMBER(AM884),SUMIFS($AM$1:AM884,$A$1:A884,A884,$G$1:G884,G884,$D$1:D884,D884),"")</f>
        <v>1.5449999999999999</v>
      </c>
      <c r="AO884">
        <f t="shared" si="75"/>
        <v>8</v>
      </c>
    </row>
    <row r="885" spans="1:41" x14ac:dyDescent="0.25">
      <c r="A885" s="4" t="s">
        <v>35</v>
      </c>
      <c r="B885" t="s">
        <v>30</v>
      </c>
      <c r="C885" s="3">
        <v>42254</v>
      </c>
      <c r="D885">
        <v>3</v>
      </c>
      <c r="E885" t="s">
        <v>57</v>
      </c>
      <c r="G885" s="25" t="s">
        <v>75</v>
      </c>
      <c r="H885" t="s">
        <v>41</v>
      </c>
      <c r="I885">
        <v>6</v>
      </c>
      <c r="J885" s="2" t="s">
        <v>20</v>
      </c>
      <c r="K885" s="2" t="str">
        <f t="shared" si="72"/>
        <v/>
      </c>
      <c r="M885">
        <v>133.35999999999999</v>
      </c>
      <c r="N885">
        <v>133.35999999999999</v>
      </c>
      <c r="O885" s="2">
        <f>IF(ISNUMBER(N885),SUMIFS(N$1:$N885,A$1:$A885,A885,G$1:$G885,G885,D$1:$D885,D885),"")</f>
        <v>133.35999999999999</v>
      </c>
      <c r="Q885" s="5"/>
      <c r="W885" s="2" t="str">
        <f t="shared" si="73"/>
        <v/>
      </c>
      <c r="AD885">
        <v>18.5</v>
      </c>
      <c r="AE885" s="2">
        <f t="shared" si="74"/>
        <v>0.03</v>
      </c>
      <c r="AF885">
        <v>0.03</v>
      </c>
      <c r="AM885" s="2">
        <f t="shared" si="71"/>
        <v>4.0010000000000003</v>
      </c>
      <c r="AN885" s="2">
        <f>IF(ISNUMBER(AM885),SUMIFS($AM$1:AM885,$A$1:A885,A885,$G$1:G885,G885,$D$1:D885,D885),"")</f>
        <v>4.0010000000000003</v>
      </c>
      <c r="AO885">
        <f t="shared" si="75"/>
        <v>8</v>
      </c>
    </row>
    <row r="886" spans="1:41" x14ac:dyDescent="0.25">
      <c r="A886" s="4" t="s">
        <v>32</v>
      </c>
      <c r="B886" t="s">
        <v>30</v>
      </c>
      <c r="C886" s="3">
        <v>42254</v>
      </c>
      <c r="D886">
        <v>3</v>
      </c>
      <c r="E886" t="s">
        <v>59</v>
      </c>
      <c r="G886" s="25" t="s">
        <v>75</v>
      </c>
      <c r="H886" t="s">
        <v>41</v>
      </c>
      <c r="I886">
        <v>6</v>
      </c>
      <c r="J886" s="2" t="s">
        <v>20</v>
      </c>
      <c r="K886" s="2" t="str">
        <f t="shared" si="72"/>
        <v/>
      </c>
      <c r="M886">
        <v>86.76</v>
      </c>
      <c r="N886">
        <v>86.76</v>
      </c>
      <c r="O886" s="2">
        <f>IF(ISNUMBER(N886),SUMIFS(N$1:$N886,A$1:$A886,A886,G$1:$G886,G886,D$1:$D886,D886),"")</f>
        <v>86.76</v>
      </c>
      <c r="Q886" s="5"/>
      <c r="W886" s="2" t="str">
        <f t="shared" si="73"/>
        <v/>
      </c>
      <c r="AD886">
        <v>16.399999999999999</v>
      </c>
      <c r="AE886" s="2">
        <f t="shared" si="74"/>
        <v>2.6000000000000002E-2</v>
      </c>
      <c r="AF886">
        <v>2.6000000000000002E-2</v>
      </c>
      <c r="AM886" s="2">
        <f t="shared" si="71"/>
        <v>2.2559999999999998</v>
      </c>
      <c r="AN886" s="2">
        <f>IF(ISNUMBER(AM886),SUMIFS($AM$1:AM886,$A$1:A886,A886,$G$1:G886,G886,$D$1:D886,D886),"")</f>
        <v>2.2559999999999998</v>
      </c>
      <c r="AO886">
        <f t="shared" si="75"/>
        <v>8</v>
      </c>
    </row>
    <row r="887" spans="1:41" x14ac:dyDescent="0.25">
      <c r="A887" s="4" t="s">
        <v>29</v>
      </c>
      <c r="B887" t="s">
        <v>30</v>
      </c>
      <c r="C887" s="3">
        <v>42254</v>
      </c>
      <c r="D887">
        <v>3</v>
      </c>
      <c r="E887" t="s">
        <v>55</v>
      </c>
      <c r="G887" s="25" t="s">
        <v>75</v>
      </c>
      <c r="H887" t="s">
        <v>41</v>
      </c>
      <c r="I887">
        <v>6</v>
      </c>
      <c r="J887" s="2" t="s">
        <v>20</v>
      </c>
      <c r="K887" s="2" t="str">
        <f t="shared" si="72"/>
        <v/>
      </c>
      <c r="M887">
        <v>117.37</v>
      </c>
      <c r="N887">
        <v>117.37</v>
      </c>
      <c r="O887" s="2">
        <f>IF(ISNUMBER(N887),SUMIFS(N$1:$N887,A$1:$A887,A887,G$1:$G887,G887,D$1:$D887,D887),"")</f>
        <v>117.37</v>
      </c>
      <c r="Q887" s="5"/>
      <c r="W887" s="2" t="str">
        <f t="shared" si="73"/>
        <v/>
      </c>
      <c r="AD887">
        <v>15.9</v>
      </c>
      <c r="AE887" s="2">
        <f t="shared" si="74"/>
        <v>2.5000000000000001E-2</v>
      </c>
      <c r="AF887">
        <v>2.5000000000000001E-2</v>
      </c>
      <c r="AM887" s="2">
        <f t="shared" si="71"/>
        <v>2.9340000000000002</v>
      </c>
      <c r="AN887" s="2">
        <f>IF(ISNUMBER(AM887),SUMIFS($AM$1:AM887,$A$1:A887,A887,$G$1:G887,G887,$D$1:D887,D887),"")</f>
        <v>2.9340000000000002</v>
      </c>
      <c r="AO887">
        <f t="shared" si="75"/>
        <v>8</v>
      </c>
    </row>
    <row r="888" spans="1:41" x14ac:dyDescent="0.25">
      <c r="A888" s="4" t="s">
        <v>34</v>
      </c>
      <c r="B888" t="s">
        <v>30</v>
      </c>
      <c r="C888" s="3">
        <v>42254</v>
      </c>
      <c r="D888">
        <v>3</v>
      </c>
      <c r="E888" t="s">
        <v>56</v>
      </c>
      <c r="G888" s="25" t="s">
        <v>75</v>
      </c>
      <c r="H888" t="s">
        <v>41</v>
      </c>
      <c r="I888">
        <v>6</v>
      </c>
      <c r="J888" s="2" t="s">
        <v>20</v>
      </c>
      <c r="K888" s="2" t="str">
        <f t="shared" si="72"/>
        <v/>
      </c>
      <c r="M888">
        <v>171.2</v>
      </c>
      <c r="N888">
        <v>171.2</v>
      </c>
      <c r="O888" s="2">
        <f>IF(ISNUMBER(N888),SUMIFS(N$1:$N888,A$1:$A888,A888,G$1:$G888,G888,D$1:$D888,D888),"")</f>
        <v>171.2</v>
      </c>
      <c r="Q888" s="5"/>
      <c r="W888" s="2" t="str">
        <f t="shared" si="73"/>
        <v/>
      </c>
      <c r="AD888">
        <v>17</v>
      </c>
      <c r="AE888" s="2">
        <f t="shared" si="74"/>
        <v>2.7000000000000003E-2</v>
      </c>
      <c r="AF888">
        <v>2.7000000000000003E-2</v>
      </c>
      <c r="AM888" s="2">
        <f t="shared" si="71"/>
        <v>4.6219999999999999</v>
      </c>
      <c r="AN888" s="2">
        <f>IF(ISNUMBER(AM888),SUMIFS($AM$1:AM888,$A$1:A888,A888,$G$1:G888,G888,$D$1:D888,D888),"")</f>
        <v>4.6219999999999999</v>
      </c>
      <c r="AO888">
        <f t="shared" si="75"/>
        <v>8</v>
      </c>
    </row>
    <row r="889" spans="1:41" x14ac:dyDescent="0.25">
      <c r="A889" s="4" t="s">
        <v>31</v>
      </c>
      <c r="B889" t="s">
        <v>30</v>
      </c>
      <c r="C889" s="3">
        <v>42254</v>
      </c>
      <c r="D889">
        <v>3</v>
      </c>
      <c r="E889" t="s">
        <v>54</v>
      </c>
      <c r="G889" s="25" t="s">
        <v>75</v>
      </c>
      <c r="H889" t="s">
        <v>41</v>
      </c>
      <c r="I889">
        <v>6</v>
      </c>
      <c r="J889" s="2" t="s">
        <v>20</v>
      </c>
      <c r="K889" s="2" t="str">
        <f t="shared" si="72"/>
        <v/>
      </c>
      <c r="M889">
        <v>46.46</v>
      </c>
      <c r="N889">
        <v>46.46</v>
      </c>
      <c r="O889" s="2">
        <f>IF(ISNUMBER(N889),SUMIFS(N$1:$N889,A$1:$A889,A889,G$1:$G889,G889,D$1:$D889,D889),"")</f>
        <v>46.46</v>
      </c>
      <c r="Q889" s="5"/>
      <c r="W889" s="2" t="str">
        <f t="shared" si="73"/>
        <v/>
      </c>
      <c r="AD889">
        <v>17.3</v>
      </c>
      <c r="AE889" s="2">
        <f t="shared" si="74"/>
        <v>2.7999999999999997E-2</v>
      </c>
      <c r="AF889">
        <v>2.7999999999999997E-2</v>
      </c>
      <c r="AM889" s="2">
        <f t="shared" si="71"/>
        <v>1.3009999999999999</v>
      </c>
      <c r="AN889" s="2">
        <f>IF(ISNUMBER(AM889),SUMIFS($AM$1:AM889,$A$1:A889,A889,$G$1:G889,G889,$D$1:D889,D889),"")</f>
        <v>1.3009999999999999</v>
      </c>
      <c r="AO889">
        <f t="shared" si="75"/>
        <v>8</v>
      </c>
    </row>
    <row r="890" spans="1:41" x14ac:dyDescent="0.25">
      <c r="A890" s="4" t="s">
        <v>34</v>
      </c>
      <c r="B890" t="s">
        <v>30</v>
      </c>
      <c r="C890" s="3">
        <v>42261</v>
      </c>
      <c r="D890">
        <v>1</v>
      </c>
      <c r="E890" t="s">
        <v>56</v>
      </c>
      <c r="G890" s="25" t="s">
        <v>75</v>
      </c>
      <c r="H890" t="s">
        <v>41</v>
      </c>
      <c r="I890">
        <v>6</v>
      </c>
      <c r="J890" s="2" t="s">
        <v>36</v>
      </c>
      <c r="K890" s="2">
        <f t="shared" si="72"/>
        <v>1056.5999999999999</v>
      </c>
      <c r="L890">
        <v>105.66</v>
      </c>
      <c r="O890" s="2" t="str">
        <f>IF(ISNUMBER(N890),SUMIFS(N$1:$N890,A$1:$A890,A890,G$1:$G890,G890,D$1:$D890,D890),"")</f>
        <v/>
      </c>
      <c r="Q890" s="5"/>
      <c r="W890" s="2" t="str">
        <f t="shared" si="73"/>
        <v/>
      </c>
      <c r="AD890">
        <v>30.1</v>
      </c>
      <c r="AE890" s="2">
        <f t="shared" si="74"/>
        <v>4.8000000000000001E-2</v>
      </c>
      <c r="AF890">
        <v>4.8000000000000001E-2</v>
      </c>
      <c r="AM890" s="2" t="str">
        <f t="shared" si="71"/>
        <v/>
      </c>
      <c r="AN890" s="2" t="str">
        <f>IF(ISNUMBER(AM890),SUMIFS($AM$1:AM890,$A$1:A890,A890,$G$1:G890,G890,$D$1:D890,D890),"")</f>
        <v/>
      </c>
      <c r="AO890">
        <f t="shared" si="75"/>
        <v>4</v>
      </c>
    </row>
    <row r="891" spans="1:41" x14ac:dyDescent="0.25">
      <c r="A891" s="4" t="s">
        <v>33</v>
      </c>
      <c r="B891" t="s">
        <v>30</v>
      </c>
      <c r="C891" s="3">
        <v>42261</v>
      </c>
      <c r="D891">
        <v>1</v>
      </c>
      <c r="E891" t="s">
        <v>58</v>
      </c>
      <c r="G891" s="25" t="s">
        <v>75</v>
      </c>
      <c r="H891" t="s">
        <v>41</v>
      </c>
      <c r="I891">
        <v>6</v>
      </c>
      <c r="J891" s="2" t="s">
        <v>36</v>
      </c>
      <c r="K891" s="2">
        <f t="shared" si="72"/>
        <v>962.6</v>
      </c>
      <c r="L891">
        <v>96.26</v>
      </c>
      <c r="O891" s="2" t="str">
        <f>IF(ISNUMBER(N891),SUMIFS(N$1:$N891,A$1:$A891,A891,G$1:$G891,G891,D$1:$D891,D891),"")</f>
        <v/>
      </c>
      <c r="Q891" s="5"/>
      <c r="W891" s="2" t="str">
        <f t="shared" si="73"/>
        <v/>
      </c>
      <c r="AD891">
        <v>16.7</v>
      </c>
      <c r="AE891" s="2">
        <f t="shared" si="74"/>
        <v>2.7000000000000003E-2</v>
      </c>
      <c r="AF891">
        <v>2.7000000000000003E-2</v>
      </c>
      <c r="AM891" s="2" t="str">
        <f t="shared" ref="AM891:AM954" si="76">IF(AND(ISNUMBER(AE891),ISNUMBER(N891)),ROUND(N891*AE891,3),"")</f>
        <v/>
      </c>
      <c r="AN891" s="2" t="str">
        <f>IF(ISNUMBER(AM891),SUMIFS($AM$1:AM891,$A$1:A891,A891,$G$1:G891,G891,$D$1:D891,D891),"")</f>
        <v/>
      </c>
      <c r="AO891">
        <f t="shared" si="75"/>
        <v>4</v>
      </c>
    </row>
    <row r="892" spans="1:41" x14ac:dyDescent="0.25">
      <c r="A892" s="4" t="s">
        <v>29</v>
      </c>
      <c r="B892" t="s">
        <v>30</v>
      </c>
      <c r="C892" s="3">
        <v>42261</v>
      </c>
      <c r="D892">
        <v>1</v>
      </c>
      <c r="E892" t="s">
        <v>55</v>
      </c>
      <c r="G892" s="25" t="s">
        <v>75</v>
      </c>
      <c r="H892" t="s">
        <v>41</v>
      </c>
      <c r="I892">
        <v>6</v>
      </c>
      <c r="J892" s="2" t="s">
        <v>36</v>
      </c>
      <c r="K892" s="2">
        <f t="shared" si="72"/>
        <v>1019</v>
      </c>
      <c r="L892">
        <v>101.9</v>
      </c>
      <c r="O892" s="2" t="str">
        <f>IF(ISNUMBER(N892),SUMIFS(N$1:$N892,A$1:$A892,A892,G$1:$G892,G892,D$1:$D892,D892),"")</f>
        <v/>
      </c>
      <c r="Q892" s="5"/>
      <c r="W892" s="2" t="str">
        <f t="shared" si="73"/>
        <v/>
      </c>
      <c r="AD892">
        <v>22.1</v>
      </c>
      <c r="AE892" s="2">
        <f t="shared" si="74"/>
        <v>3.5000000000000003E-2</v>
      </c>
      <c r="AF892">
        <v>3.5000000000000003E-2</v>
      </c>
      <c r="AM892" s="2" t="str">
        <f t="shared" si="76"/>
        <v/>
      </c>
      <c r="AN892" s="2" t="str">
        <f>IF(ISNUMBER(AM892),SUMIFS($AM$1:AM892,$A$1:A892,A892,$G$1:G892,G892,$D$1:D892,D892),"")</f>
        <v/>
      </c>
      <c r="AO892">
        <f t="shared" si="75"/>
        <v>4</v>
      </c>
    </row>
    <row r="893" spans="1:41" x14ac:dyDescent="0.25">
      <c r="A893" s="4" t="s">
        <v>35</v>
      </c>
      <c r="B893" t="s">
        <v>30</v>
      </c>
      <c r="C893" s="3">
        <v>42261</v>
      </c>
      <c r="D893">
        <v>1</v>
      </c>
      <c r="E893" t="s">
        <v>57</v>
      </c>
      <c r="G893" s="25" t="s">
        <v>75</v>
      </c>
      <c r="H893" t="s">
        <v>41</v>
      </c>
      <c r="I893">
        <v>6</v>
      </c>
      <c r="J893" s="2" t="s">
        <v>36</v>
      </c>
      <c r="K893" s="2">
        <f t="shared" si="72"/>
        <v>1094.2</v>
      </c>
      <c r="L893">
        <v>109.42</v>
      </c>
      <c r="O893" s="2" t="str">
        <f>IF(ISNUMBER(N893),SUMIFS(N$1:$N893,A$1:$A893,A893,G$1:$G893,G893,D$1:$D893,D893),"")</f>
        <v/>
      </c>
      <c r="Q893" s="5"/>
      <c r="W893" s="2" t="str">
        <f t="shared" si="73"/>
        <v/>
      </c>
      <c r="AD893">
        <v>20.9</v>
      </c>
      <c r="AE893" s="2">
        <f t="shared" si="74"/>
        <v>3.3000000000000002E-2</v>
      </c>
      <c r="AF893">
        <v>3.3000000000000002E-2</v>
      </c>
      <c r="AM893" s="2" t="str">
        <f t="shared" si="76"/>
        <v/>
      </c>
      <c r="AN893" s="2" t="str">
        <f>IF(ISNUMBER(AM893),SUMIFS($AM$1:AM893,$A$1:A893,A893,$G$1:G893,G893,$D$1:D893,D893),"")</f>
        <v/>
      </c>
      <c r="AO893">
        <f t="shared" si="75"/>
        <v>4</v>
      </c>
    </row>
    <row r="894" spans="1:41" x14ac:dyDescent="0.25">
      <c r="A894" s="4" t="s">
        <v>32</v>
      </c>
      <c r="B894" t="s">
        <v>30</v>
      </c>
      <c r="C894" s="3">
        <v>42261</v>
      </c>
      <c r="D894">
        <v>1</v>
      </c>
      <c r="E894" t="s">
        <v>59</v>
      </c>
      <c r="G894" s="25" t="s">
        <v>75</v>
      </c>
      <c r="H894" t="s">
        <v>41</v>
      </c>
      <c r="I894">
        <v>6</v>
      </c>
      <c r="J894" s="2" t="s">
        <v>36</v>
      </c>
      <c r="K894" s="2">
        <f t="shared" si="72"/>
        <v>1037.8</v>
      </c>
      <c r="L894">
        <v>103.78</v>
      </c>
      <c r="O894" s="2" t="str">
        <f>IF(ISNUMBER(N894),SUMIFS(N$1:$N894,A$1:$A894,A894,G$1:$G894,G894,D$1:$D894,D894),"")</f>
        <v/>
      </c>
      <c r="Q894" s="5"/>
      <c r="W894" s="2" t="str">
        <f t="shared" si="73"/>
        <v/>
      </c>
      <c r="AD894">
        <v>16.899999999999999</v>
      </c>
      <c r="AE894" s="2">
        <f t="shared" si="74"/>
        <v>2.7000000000000003E-2</v>
      </c>
      <c r="AF894">
        <v>2.7000000000000003E-2</v>
      </c>
      <c r="AM894" s="2" t="str">
        <f t="shared" si="76"/>
        <v/>
      </c>
      <c r="AN894" s="2" t="str">
        <f>IF(ISNUMBER(AM894),SUMIFS($AM$1:AM894,$A$1:A894,A894,$G$1:G894,G894,$D$1:D894,D894),"")</f>
        <v/>
      </c>
      <c r="AO894">
        <f t="shared" si="75"/>
        <v>4</v>
      </c>
    </row>
    <row r="895" spans="1:41" x14ac:dyDescent="0.25">
      <c r="A895" s="4" t="s">
        <v>31</v>
      </c>
      <c r="B895" t="s">
        <v>30</v>
      </c>
      <c r="C895" s="3">
        <v>42261</v>
      </c>
      <c r="D895">
        <v>1</v>
      </c>
      <c r="E895" t="s">
        <v>54</v>
      </c>
      <c r="G895" s="25" t="s">
        <v>75</v>
      </c>
      <c r="H895" t="s">
        <v>41</v>
      </c>
      <c r="I895">
        <v>6</v>
      </c>
      <c r="J895" s="2" t="s">
        <v>36</v>
      </c>
      <c r="K895" s="2">
        <f t="shared" si="72"/>
        <v>981.4</v>
      </c>
      <c r="L895">
        <v>98.14</v>
      </c>
      <c r="O895" s="2" t="str">
        <f>IF(ISNUMBER(N895),SUMIFS(N$1:$N895,A$1:$A895,A895,G$1:$G895,G895,D$1:$D895,D895),"")</f>
        <v/>
      </c>
      <c r="Q895" s="5"/>
      <c r="W895" s="2" t="str">
        <f t="shared" si="73"/>
        <v/>
      </c>
      <c r="AD895">
        <v>16.5</v>
      </c>
      <c r="AE895" s="2">
        <f t="shared" si="74"/>
        <v>2.6000000000000002E-2</v>
      </c>
      <c r="AF895">
        <v>2.6000000000000002E-2</v>
      </c>
      <c r="AM895" s="2" t="str">
        <f t="shared" si="76"/>
        <v/>
      </c>
      <c r="AN895" s="2" t="str">
        <f>IF(ISNUMBER(AM895),SUMIFS($AM$1:AM895,$A$1:A895,A895,$G$1:G895,G895,$D$1:D895,D895),"")</f>
        <v/>
      </c>
      <c r="AO895">
        <f t="shared" si="75"/>
        <v>4</v>
      </c>
    </row>
    <row r="896" spans="1:41" x14ac:dyDescent="0.25">
      <c r="A896" s="4" t="s">
        <v>31</v>
      </c>
      <c r="B896" t="s">
        <v>30</v>
      </c>
      <c r="C896" s="3">
        <v>42261</v>
      </c>
      <c r="D896">
        <v>2</v>
      </c>
      <c r="E896" t="s">
        <v>54</v>
      </c>
      <c r="G896" s="25" t="s">
        <v>75</v>
      </c>
      <c r="H896" t="s">
        <v>41</v>
      </c>
      <c r="I896">
        <v>6</v>
      </c>
      <c r="J896" s="2" t="s">
        <v>36</v>
      </c>
      <c r="K896" s="2">
        <f t="shared" si="72"/>
        <v>887.4</v>
      </c>
      <c r="L896">
        <v>88.74</v>
      </c>
      <c r="O896" s="2" t="str">
        <f>IF(ISNUMBER(N896),SUMIFS(N$1:$N896,A$1:$A896,A896,G$1:$G896,G896,D$1:$D896,D896),"")</f>
        <v/>
      </c>
      <c r="Q896" s="5"/>
      <c r="W896" s="2" t="str">
        <f t="shared" si="73"/>
        <v/>
      </c>
      <c r="AD896">
        <v>15.5</v>
      </c>
      <c r="AE896" s="2">
        <f t="shared" si="74"/>
        <v>2.5000000000000001E-2</v>
      </c>
      <c r="AF896">
        <v>2.5000000000000001E-2</v>
      </c>
      <c r="AM896" s="2" t="str">
        <f t="shared" si="76"/>
        <v/>
      </c>
      <c r="AN896" s="2" t="str">
        <f>IF(ISNUMBER(AM896),SUMIFS($AM$1:AM896,$A$1:A896,A896,$G$1:G896,G896,$D$1:D896,D896),"")</f>
        <v/>
      </c>
      <c r="AO896">
        <f t="shared" si="75"/>
        <v>4</v>
      </c>
    </row>
    <row r="897" spans="1:41" x14ac:dyDescent="0.25">
      <c r="A897" s="4" t="s">
        <v>32</v>
      </c>
      <c r="B897" t="s">
        <v>30</v>
      </c>
      <c r="C897" s="3">
        <v>42261</v>
      </c>
      <c r="D897">
        <v>2</v>
      </c>
      <c r="E897" t="s">
        <v>59</v>
      </c>
      <c r="G897" s="25" t="s">
        <v>75</v>
      </c>
      <c r="H897" t="s">
        <v>41</v>
      </c>
      <c r="I897">
        <v>6</v>
      </c>
      <c r="J897" s="2" t="s">
        <v>36</v>
      </c>
      <c r="K897" s="2">
        <f t="shared" si="72"/>
        <v>981.4</v>
      </c>
      <c r="L897">
        <v>98.14</v>
      </c>
      <c r="O897" s="2" t="str">
        <f>IF(ISNUMBER(N897),SUMIFS(N$1:$N897,A$1:$A897,A897,G$1:$G897,G897,D$1:$D897,D897),"")</f>
        <v/>
      </c>
      <c r="Q897" s="5"/>
      <c r="W897" s="2" t="str">
        <f t="shared" si="73"/>
        <v/>
      </c>
      <c r="AD897">
        <v>18.100000000000001</v>
      </c>
      <c r="AE897" s="2">
        <f t="shared" si="74"/>
        <v>2.8999999999999998E-2</v>
      </c>
      <c r="AF897">
        <v>2.8999999999999998E-2</v>
      </c>
      <c r="AM897" s="2" t="str">
        <f t="shared" si="76"/>
        <v/>
      </c>
      <c r="AN897" s="2" t="str">
        <f>IF(ISNUMBER(AM897),SUMIFS($AM$1:AM897,$A$1:A897,A897,$G$1:G897,G897,$D$1:D897,D897),"")</f>
        <v/>
      </c>
      <c r="AO897">
        <f t="shared" si="75"/>
        <v>4</v>
      </c>
    </row>
    <row r="898" spans="1:41" x14ac:dyDescent="0.25">
      <c r="A898" s="4" t="s">
        <v>34</v>
      </c>
      <c r="B898" t="s">
        <v>30</v>
      </c>
      <c r="C898" s="3">
        <v>42261</v>
      </c>
      <c r="D898">
        <v>2</v>
      </c>
      <c r="E898" t="s">
        <v>56</v>
      </c>
      <c r="G898" s="25" t="s">
        <v>75</v>
      </c>
      <c r="H898" t="s">
        <v>41</v>
      </c>
      <c r="I898">
        <v>6</v>
      </c>
      <c r="J898" s="2" t="s">
        <v>36</v>
      </c>
      <c r="K898" s="2">
        <f t="shared" si="72"/>
        <v>1150.5999999999999</v>
      </c>
      <c r="L898">
        <v>115.05999999999999</v>
      </c>
      <c r="O898" s="2" t="str">
        <f>IF(ISNUMBER(N898),SUMIFS(N$1:$N898,A$1:$A898,A898,G$1:$G898,G898,D$1:$D898,D898),"")</f>
        <v/>
      </c>
      <c r="Q898" s="5"/>
      <c r="W898" s="2" t="str">
        <f t="shared" si="73"/>
        <v/>
      </c>
      <c r="AD898">
        <v>25.9</v>
      </c>
      <c r="AE898" s="2">
        <f t="shared" si="74"/>
        <v>4.0999999999999995E-2</v>
      </c>
      <c r="AF898">
        <v>4.0999999999999995E-2</v>
      </c>
      <c r="AM898" s="2" t="str">
        <f t="shared" si="76"/>
        <v/>
      </c>
      <c r="AN898" s="2" t="str">
        <f>IF(ISNUMBER(AM898),SUMIFS($AM$1:AM898,$A$1:A898,A898,$G$1:G898,G898,$D$1:D898,D898),"")</f>
        <v/>
      </c>
      <c r="AO898">
        <f t="shared" si="75"/>
        <v>4</v>
      </c>
    </row>
    <row r="899" spans="1:41" x14ac:dyDescent="0.25">
      <c r="A899" s="4" t="s">
        <v>29</v>
      </c>
      <c r="B899" t="s">
        <v>30</v>
      </c>
      <c r="C899" s="3">
        <v>42261</v>
      </c>
      <c r="D899">
        <v>2</v>
      </c>
      <c r="E899" t="s">
        <v>55</v>
      </c>
      <c r="G899" s="25" t="s">
        <v>75</v>
      </c>
      <c r="H899" t="s">
        <v>41</v>
      </c>
      <c r="I899">
        <v>6</v>
      </c>
      <c r="J899" s="2" t="s">
        <v>36</v>
      </c>
      <c r="K899" s="2">
        <f t="shared" si="72"/>
        <v>1000.2</v>
      </c>
      <c r="L899">
        <v>100.02000000000001</v>
      </c>
      <c r="O899" s="2" t="str">
        <f>IF(ISNUMBER(N899),SUMIFS(N$1:$N899,A$1:$A899,A899,G$1:$G899,G899,D$1:$D899,D899),"")</f>
        <v/>
      </c>
      <c r="Q899" s="5"/>
      <c r="W899" s="2" t="str">
        <f t="shared" si="73"/>
        <v/>
      </c>
      <c r="AD899">
        <v>26.1</v>
      </c>
      <c r="AE899" s="2">
        <f t="shared" si="74"/>
        <v>4.2000000000000003E-2</v>
      </c>
      <c r="AF899">
        <v>4.2000000000000003E-2</v>
      </c>
      <c r="AM899" s="2" t="str">
        <f t="shared" si="76"/>
        <v/>
      </c>
      <c r="AN899" s="2" t="str">
        <f>IF(ISNUMBER(AM899),SUMIFS($AM$1:AM899,$A$1:A899,A899,$G$1:G899,G899,$D$1:D899,D899),"")</f>
        <v/>
      </c>
      <c r="AO899">
        <f t="shared" si="75"/>
        <v>4</v>
      </c>
    </row>
    <row r="900" spans="1:41" x14ac:dyDescent="0.25">
      <c r="A900" s="4" t="s">
        <v>35</v>
      </c>
      <c r="B900" t="s">
        <v>30</v>
      </c>
      <c r="C900" s="3">
        <v>42261</v>
      </c>
      <c r="D900">
        <v>2</v>
      </c>
      <c r="E900" t="s">
        <v>57</v>
      </c>
      <c r="G900" s="25" t="s">
        <v>75</v>
      </c>
      <c r="H900" t="s">
        <v>41</v>
      </c>
      <c r="I900">
        <v>6</v>
      </c>
      <c r="J900" s="2" t="s">
        <v>36</v>
      </c>
      <c r="K900" s="2">
        <f t="shared" si="72"/>
        <v>1075.4000000000001</v>
      </c>
      <c r="L900">
        <v>107.54</v>
      </c>
      <c r="O900" s="2" t="str">
        <f>IF(ISNUMBER(N900),SUMIFS(N$1:$N900,A$1:$A900,A900,G$1:$G900,G900,D$1:$D900,D900),"")</f>
        <v/>
      </c>
      <c r="Q900" s="5"/>
      <c r="W900" s="2" t="str">
        <f t="shared" si="73"/>
        <v/>
      </c>
      <c r="AD900">
        <v>26.4</v>
      </c>
      <c r="AE900" s="2">
        <f t="shared" si="74"/>
        <v>4.2000000000000003E-2</v>
      </c>
      <c r="AF900">
        <v>4.2000000000000003E-2</v>
      </c>
      <c r="AM900" s="2" t="str">
        <f t="shared" si="76"/>
        <v/>
      </c>
      <c r="AN900" s="2" t="str">
        <f>IF(ISNUMBER(AM900),SUMIFS($AM$1:AM900,$A$1:A900,A900,$G$1:G900,G900,$D$1:D900,D900),"")</f>
        <v/>
      </c>
      <c r="AO900">
        <f t="shared" si="75"/>
        <v>4</v>
      </c>
    </row>
    <row r="901" spans="1:41" x14ac:dyDescent="0.25">
      <c r="A901" s="4" t="s">
        <v>33</v>
      </c>
      <c r="B901" t="s">
        <v>30</v>
      </c>
      <c r="C901" s="3">
        <v>42261</v>
      </c>
      <c r="D901">
        <v>2</v>
      </c>
      <c r="E901" t="s">
        <v>58</v>
      </c>
      <c r="G901" s="25" t="s">
        <v>75</v>
      </c>
      <c r="H901" t="s">
        <v>41</v>
      </c>
      <c r="I901">
        <v>6</v>
      </c>
      <c r="J901" s="2" t="s">
        <v>36</v>
      </c>
      <c r="K901" s="2">
        <f t="shared" si="72"/>
        <v>925</v>
      </c>
      <c r="L901">
        <v>92.5</v>
      </c>
      <c r="O901" s="2" t="str">
        <f>IF(ISNUMBER(N901),SUMIFS(N$1:$N901,A$1:$A901,A901,G$1:$G901,G901,D$1:$D901,D901),"")</f>
        <v/>
      </c>
      <c r="Q901" s="5"/>
      <c r="W901" s="2" t="str">
        <f t="shared" si="73"/>
        <v/>
      </c>
      <c r="AD901">
        <v>17.899999999999999</v>
      </c>
      <c r="AE901" s="2">
        <f t="shared" si="74"/>
        <v>2.8999999999999998E-2</v>
      </c>
      <c r="AF901">
        <v>2.8999999999999998E-2</v>
      </c>
      <c r="AM901" s="2" t="str">
        <f t="shared" si="76"/>
        <v/>
      </c>
      <c r="AN901" s="2" t="str">
        <f>IF(ISNUMBER(AM901),SUMIFS($AM$1:AM901,$A$1:A901,A901,$G$1:G901,G901,$D$1:D901,D901),"")</f>
        <v/>
      </c>
      <c r="AO901">
        <f t="shared" si="75"/>
        <v>4</v>
      </c>
    </row>
    <row r="902" spans="1:41" x14ac:dyDescent="0.25">
      <c r="A902" s="4" t="s">
        <v>33</v>
      </c>
      <c r="B902" t="s">
        <v>30</v>
      </c>
      <c r="C902" s="3">
        <v>42261</v>
      </c>
      <c r="D902">
        <v>3</v>
      </c>
      <c r="E902" t="s">
        <v>58</v>
      </c>
      <c r="G902" s="25" t="s">
        <v>75</v>
      </c>
      <c r="H902" t="s">
        <v>41</v>
      </c>
      <c r="I902">
        <v>6</v>
      </c>
      <c r="J902" s="2" t="s">
        <v>36</v>
      </c>
      <c r="K902" s="2">
        <f t="shared" si="72"/>
        <v>906.2</v>
      </c>
      <c r="L902">
        <v>90.62</v>
      </c>
      <c r="O902" s="2" t="str">
        <f>IF(ISNUMBER(N902),SUMIFS(N$1:$N902,A$1:$A902,A902,G$1:$G902,G902,D$1:$D902,D902),"")</f>
        <v/>
      </c>
      <c r="Q902" s="5"/>
      <c r="W902" s="2" t="str">
        <f t="shared" si="73"/>
        <v/>
      </c>
      <c r="AD902">
        <v>15.4</v>
      </c>
      <c r="AE902" s="2">
        <f t="shared" si="74"/>
        <v>2.5000000000000001E-2</v>
      </c>
      <c r="AF902">
        <v>2.5000000000000001E-2</v>
      </c>
      <c r="AM902" s="2" t="str">
        <f t="shared" si="76"/>
        <v/>
      </c>
      <c r="AN902" s="2" t="str">
        <f>IF(ISNUMBER(AM902),SUMIFS($AM$1:AM902,$A$1:A902,A902,$G$1:G902,G902,$D$1:D902,D902),"")</f>
        <v/>
      </c>
      <c r="AO902">
        <f t="shared" si="75"/>
        <v>4</v>
      </c>
    </row>
    <row r="903" spans="1:41" x14ac:dyDescent="0.25">
      <c r="A903" s="4" t="s">
        <v>35</v>
      </c>
      <c r="B903" t="s">
        <v>30</v>
      </c>
      <c r="C903" s="3">
        <v>42261</v>
      </c>
      <c r="D903">
        <v>3</v>
      </c>
      <c r="E903" t="s">
        <v>57</v>
      </c>
      <c r="G903" s="25" t="s">
        <v>75</v>
      </c>
      <c r="H903" t="s">
        <v>41</v>
      </c>
      <c r="I903">
        <v>6</v>
      </c>
      <c r="J903" s="2" t="s">
        <v>36</v>
      </c>
      <c r="K903" s="2">
        <f t="shared" si="72"/>
        <v>943.8</v>
      </c>
      <c r="L903">
        <v>94.38</v>
      </c>
      <c r="O903" s="2" t="str">
        <f>IF(ISNUMBER(N903),SUMIFS(N$1:$N903,A$1:$A903,A903,G$1:$G903,G903,D$1:$D903,D903),"")</f>
        <v/>
      </c>
      <c r="Q903" s="5"/>
      <c r="W903" s="2" t="str">
        <f t="shared" si="73"/>
        <v/>
      </c>
      <c r="AD903">
        <v>21.6</v>
      </c>
      <c r="AE903" s="2">
        <f t="shared" si="74"/>
        <v>3.5000000000000003E-2</v>
      </c>
      <c r="AF903">
        <v>3.5000000000000003E-2</v>
      </c>
      <c r="AM903" s="2" t="str">
        <f t="shared" si="76"/>
        <v/>
      </c>
      <c r="AN903" s="2" t="str">
        <f>IF(ISNUMBER(AM903),SUMIFS($AM$1:AM903,$A$1:A903,A903,$G$1:G903,G903,$D$1:D903,D903),"")</f>
        <v/>
      </c>
      <c r="AO903">
        <f t="shared" si="75"/>
        <v>4</v>
      </c>
    </row>
    <row r="904" spans="1:41" x14ac:dyDescent="0.25">
      <c r="A904" s="4" t="s">
        <v>32</v>
      </c>
      <c r="B904" t="s">
        <v>30</v>
      </c>
      <c r="C904" s="3">
        <v>42261</v>
      </c>
      <c r="D904">
        <v>3</v>
      </c>
      <c r="E904" t="s">
        <v>59</v>
      </c>
      <c r="G904" s="25" t="s">
        <v>75</v>
      </c>
      <c r="H904" t="s">
        <v>41</v>
      </c>
      <c r="I904">
        <v>6</v>
      </c>
      <c r="J904" s="2" t="s">
        <v>36</v>
      </c>
      <c r="K904" s="2">
        <f t="shared" si="72"/>
        <v>925</v>
      </c>
      <c r="L904">
        <v>92.5</v>
      </c>
      <c r="O904" s="2" t="str">
        <f>IF(ISNUMBER(N904),SUMIFS(N$1:$N904,A$1:$A904,A904,G$1:$G904,G904,D$1:$D904,D904),"")</f>
        <v/>
      </c>
      <c r="Q904" s="5"/>
      <c r="W904" s="2" t="str">
        <f t="shared" si="73"/>
        <v/>
      </c>
      <c r="AD904">
        <v>18.600000000000001</v>
      </c>
      <c r="AE904" s="2">
        <f t="shared" si="74"/>
        <v>0.03</v>
      </c>
      <c r="AF904">
        <v>0.03</v>
      </c>
      <c r="AM904" s="2" t="str">
        <f t="shared" si="76"/>
        <v/>
      </c>
      <c r="AN904" s="2" t="str">
        <f>IF(ISNUMBER(AM904),SUMIFS($AM$1:AM904,$A$1:A904,A904,$G$1:G904,G904,$D$1:D904,D904),"")</f>
        <v/>
      </c>
      <c r="AO904">
        <f t="shared" si="75"/>
        <v>4</v>
      </c>
    </row>
    <row r="905" spans="1:41" x14ac:dyDescent="0.25">
      <c r="A905" s="4" t="s">
        <v>29</v>
      </c>
      <c r="B905" t="s">
        <v>30</v>
      </c>
      <c r="C905" s="3">
        <v>42261</v>
      </c>
      <c r="D905">
        <v>3</v>
      </c>
      <c r="E905" t="s">
        <v>55</v>
      </c>
      <c r="G905" s="25" t="s">
        <v>75</v>
      </c>
      <c r="H905" t="s">
        <v>41</v>
      </c>
      <c r="I905">
        <v>6</v>
      </c>
      <c r="J905" s="2" t="s">
        <v>36</v>
      </c>
      <c r="K905" s="2">
        <f t="shared" si="72"/>
        <v>1019</v>
      </c>
      <c r="L905">
        <v>101.9</v>
      </c>
      <c r="O905" s="2" t="str">
        <f>IF(ISNUMBER(N905),SUMIFS(N$1:$N905,A$1:$A905,A905,G$1:$G905,G905,D$1:$D905,D905),"")</f>
        <v/>
      </c>
      <c r="Q905" s="5"/>
      <c r="W905" s="2" t="str">
        <f t="shared" si="73"/>
        <v/>
      </c>
      <c r="AD905">
        <v>19.399999999999999</v>
      </c>
      <c r="AE905" s="2">
        <f t="shared" si="74"/>
        <v>3.1E-2</v>
      </c>
      <c r="AF905">
        <v>3.1E-2</v>
      </c>
      <c r="AM905" s="2" t="str">
        <f t="shared" si="76"/>
        <v/>
      </c>
      <c r="AN905" s="2" t="str">
        <f>IF(ISNUMBER(AM905),SUMIFS($AM$1:AM905,$A$1:A905,A905,$G$1:G905,G905,$D$1:D905,D905),"")</f>
        <v/>
      </c>
      <c r="AO905">
        <f t="shared" si="75"/>
        <v>4</v>
      </c>
    </row>
    <row r="906" spans="1:41" x14ac:dyDescent="0.25">
      <c r="A906" s="4" t="s">
        <v>34</v>
      </c>
      <c r="B906" t="s">
        <v>30</v>
      </c>
      <c r="C906" s="3">
        <v>42261</v>
      </c>
      <c r="D906">
        <v>3</v>
      </c>
      <c r="E906" t="s">
        <v>56</v>
      </c>
      <c r="G906" s="25" t="s">
        <v>75</v>
      </c>
      <c r="H906" t="s">
        <v>41</v>
      </c>
      <c r="I906">
        <v>6</v>
      </c>
      <c r="J906" s="2" t="s">
        <v>36</v>
      </c>
      <c r="K906" s="2">
        <f t="shared" si="72"/>
        <v>1075.4000000000001</v>
      </c>
      <c r="L906">
        <v>107.54</v>
      </c>
      <c r="O906" s="2" t="str">
        <f>IF(ISNUMBER(N906),SUMIFS(N$1:$N906,A$1:$A906,A906,G$1:$G906,G906,D$1:$D906,D906),"")</f>
        <v/>
      </c>
      <c r="Q906" s="5"/>
      <c r="W906" s="2" t="str">
        <f t="shared" si="73"/>
        <v/>
      </c>
      <c r="AD906">
        <v>21</v>
      </c>
      <c r="AE906" s="2">
        <f t="shared" si="74"/>
        <v>3.4000000000000002E-2</v>
      </c>
      <c r="AF906">
        <v>3.4000000000000002E-2</v>
      </c>
      <c r="AM906" s="2" t="str">
        <f t="shared" si="76"/>
        <v/>
      </c>
      <c r="AN906" s="2" t="str">
        <f>IF(ISNUMBER(AM906),SUMIFS($AM$1:AM906,$A$1:A906,A906,$G$1:G906,G906,$D$1:D906,D906),"")</f>
        <v/>
      </c>
      <c r="AO906">
        <f t="shared" si="75"/>
        <v>4</v>
      </c>
    </row>
    <row r="907" spans="1:41" x14ac:dyDescent="0.25">
      <c r="A907" s="4" t="s">
        <v>31</v>
      </c>
      <c r="B907" t="s">
        <v>30</v>
      </c>
      <c r="C907" s="3">
        <v>42261</v>
      </c>
      <c r="D907">
        <v>3</v>
      </c>
      <c r="E907" t="s">
        <v>54</v>
      </c>
      <c r="G907" s="25" t="s">
        <v>75</v>
      </c>
      <c r="H907" t="s">
        <v>41</v>
      </c>
      <c r="I907">
        <v>6</v>
      </c>
      <c r="J907" s="2" t="s">
        <v>36</v>
      </c>
      <c r="K907" s="2">
        <f t="shared" si="72"/>
        <v>962.6</v>
      </c>
      <c r="L907">
        <v>96.26</v>
      </c>
      <c r="O907" s="2" t="str">
        <f>IF(ISNUMBER(N907),SUMIFS(N$1:$N907,A$1:$A907,A907,G$1:$G907,G907,D$1:$D907,D907),"")</f>
        <v/>
      </c>
      <c r="Q907" s="5"/>
      <c r="W907" s="2" t="str">
        <f t="shared" si="73"/>
        <v/>
      </c>
      <c r="AD907">
        <v>17.100000000000001</v>
      </c>
      <c r="AE907" s="2">
        <f t="shared" si="74"/>
        <v>2.7000000000000003E-2</v>
      </c>
      <c r="AF907">
        <v>2.7000000000000003E-2</v>
      </c>
      <c r="AM907" s="2" t="str">
        <f t="shared" si="76"/>
        <v/>
      </c>
      <c r="AN907" s="2" t="str">
        <f>IF(ISNUMBER(AM907),SUMIFS($AM$1:AM907,$A$1:A907,A907,$G$1:G907,G907,$D$1:D907,D907),"")</f>
        <v/>
      </c>
      <c r="AO907">
        <f t="shared" si="75"/>
        <v>4</v>
      </c>
    </row>
    <row r="908" spans="1:41" x14ac:dyDescent="0.25">
      <c r="A908" s="4" t="s">
        <v>34</v>
      </c>
      <c r="B908" t="s">
        <v>30</v>
      </c>
      <c r="C908" s="3">
        <v>42269</v>
      </c>
      <c r="D908">
        <v>1</v>
      </c>
      <c r="E908" t="s">
        <v>56</v>
      </c>
      <c r="G908" s="25" t="s">
        <v>75</v>
      </c>
      <c r="H908" t="s">
        <v>41</v>
      </c>
      <c r="I908">
        <v>6</v>
      </c>
      <c r="J908" s="2" t="s">
        <v>37</v>
      </c>
      <c r="K908" s="2">
        <f t="shared" si="72"/>
        <v>1451.4</v>
      </c>
      <c r="L908">
        <v>145.14000000000001</v>
      </c>
      <c r="O908" s="2" t="str">
        <f>IF(ISNUMBER(N908),SUMIFS(N$1:$N908,A$1:$A908,A908,G$1:$G908,G908,D$1:$D908,D908),"")</f>
        <v/>
      </c>
      <c r="Q908" s="5"/>
      <c r="W908" s="2" t="str">
        <f t="shared" si="73"/>
        <v/>
      </c>
      <c r="AD908">
        <v>37.9</v>
      </c>
      <c r="AE908" s="2">
        <f t="shared" si="74"/>
        <v>6.0999999999999999E-2</v>
      </c>
      <c r="AF908">
        <v>6.0999999999999999E-2</v>
      </c>
      <c r="AM908" s="2" t="str">
        <f t="shared" si="76"/>
        <v/>
      </c>
      <c r="AN908" s="2" t="str">
        <f>IF(ISNUMBER(AM908),SUMIFS($AM$1:AM908,$A$1:A908,A908,$G$1:G908,G908,$D$1:D908,D908),"")</f>
        <v/>
      </c>
      <c r="AO908">
        <f t="shared" si="75"/>
        <v>4</v>
      </c>
    </row>
    <row r="909" spans="1:41" x14ac:dyDescent="0.25">
      <c r="A909" s="4" t="s">
        <v>33</v>
      </c>
      <c r="B909" t="s">
        <v>30</v>
      </c>
      <c r="C909" s="3">
        <v>42269</v>
      </c>
      <c r="D909">
        <v>1</v>
      </c>
      <c r="E909" t="s">
        <v>58</v>
      </c>
      <c r="G909" s="25" t="s">
        <v>75</v>
      </c>
      <c r="H909" t="s">
        <v>41</v>
      </c>
      <c r="I909">
        <v>6</v>
      </c>
      <c r="J909" s="2" t="s">
        <v>37</v>
      </c>
      <c r="K909" s="2">
        <f t="shared" si="72"/>
        <v>1056.5999999999999</v>
      </c>
      <c r="L909">
        <v>105.66</v>
      </c>
      <c r="O909" s="2" t="str">
        <f>IF(ISNUMBER(N909),SUMIFS(N$1:$N909,A$1:$A909,A909,G$1:$G909,G909,D$1:$D909,D909),"")</f>
        <v/>
      </c>
      <c r="Q909" s="5"/>
      <c r="W909" s="2" t="str">
        <f t="shared" si="73"/>
        <v/>
      </c>
      <c r="AD909">
        <v>21.3</v>
      </c>
      <c r="AE909" s="2">
        <f t="shared" si="74"/>
        <v>3.4000000000000002E-2</v>
      </c>
      <c r="AF909">
        <v>3.4000000000000002E-2</v>
      </c>
      <c r="AM909" s="2" t="str">
        <f t="shared" si="76"/>
        <v/>
      </c>
      <c r="AN909" s="2" t="str">
        <f>IF(ISNUMBER(AM909),SUMIFS($AM$1:AM909,$A$1:A909,A909,$G$1:G909,G909,$D$1:D909,D909),"")</f>
        <v/>
      </c>
      <c r="AO909">
        <f t="shared" si="75"/>
        <v>4</v>
      </c>
    </row>
    <row r="910" spans="1:41" x14ac:dyDescent="0.25">
      <c r="A910" s="4" t="s">
        <v>29</v>
      </c>
      <c r="B910" t="s">
        <v>30</v>
      </c>
      <c r="C910" s="3">
        <v>42269</v>
      </c>
      <c r="D910">
        <v>1</v>
      </c>
      <c r="E910" t="s">
        <v>55</v>
      </c>
      <c r="G910" s="25" t="s">
        <v>75</v>
      </c>
      <c r="H910" t="s">
        <v>41</v>
      </c>
      <c r="I910">
        <v>6</v>
      </c>
      <c r="J910" s="2" t="s">
        <v>37</v>
      </c>
      <c r="K910" s="2">
        <f t="shared" si="72"/>
        <v>1301</v>
      </c>
      <c r="L910">
        <v>130.1</v>
      </c>
      <c r="O910" s="2" t="str">
        <f>IF(ISNUMBER(N910),SUMIFS(N$1:$N910,A$1:$A910,A910,G$1:$G910,G910,D$1:$D910,D910),"")</f>
        <v/>
      </c>
      <c r="Q910" s="5"/>
      <c r="W910" s="2" t="str">
        <f t="shared" si="73"/>
        <v/>
      </c>
      <c r="AD910">
        <v>29.3</v>
      </c>
      <c r="AE910" s="2">
        <f t="shared" si="74"/>
        <v>4.7E-2</v>
      </c>
      <c r="AF910">
        <v>4.7E-2</v>
      </c>
      <c r="AM910" s="2" t="str">
        <f t="shared" si="76"/>
        <v/>
      </c>
      <c r="AN910" s="2" t="str">
        <f>IF(ISNUMBER(AM910),SUMIFS($AM$1:AM910,$A$1:A910,A910,$G$1:G910,G910,$D$1:D910,D910),"")</f>
        <v/>
      </c>
      <c r="AO910">
        <f t="shared" si="75"/>
        <v>4</v>
      </c>
    </row>
    <row r="911" spans="1:41" x14ac:dyDescent="0.25">
      <c r="A911" s="4" t="s">
        <v>35</v>
      </c>
      <c r="B911" t="s">
        <v>30</v>
      </c>
      <c r="C911" s="3">
        <v>42269</v>
      </c>
      <c r="D911">
        <v>1</v>
      </c>
      <c r="E911" t="s">
        <v>57</v>
      </c>
      <c r="G911" s="25" t="s">
        <v>75</v>
      </c>
      <c r="H911" t="s">
        <v>41</v>
      </c>
      <c r="I911">
        <v>6</v>
      </c>
      <c r="J911" s="2" t="s">
        <v>37</v>
      </c>
      <c r="K911" s="2">
        <f t="shared" si="72"/>
        <v>1263.4000000000001</v>
      </c>
      <c r="L911">
        <v>126.34</v>
      </c>
      <c r="O911" s="2" t="str">
        <f>IF(ISNUMBER(N911),SUMIFS(N$1:$N911,A$1:$A911,A911,G$1:$G911,G911,D$1:$D911,D911),"")</f>
        <v/>
      </c>
      <c r="Q911" s="5"/>
      <c r="W911" s="2" t="str">
        <f t="shared" si="73"/>
        <v/>
      </c>
      <c r="AD911">
        <v>34.700000000000003</v>
      </c>
      <c r="AE911" s="2">
        <f t="shared" si="74"/>
        <v>5.5E-2</v>
      </c>
      <c r="AF911">
        <v>5.5E-2</v>
      </c>
      <c r="AM911" s="2" t="str">
        <f t="shared" si="76"/>
        <v/>
      </c>
      <c r="AN911" s="2" t="str">
        <f>IF(ISNUMBER(AM911),SUMIFS($AM$1:AM911,$A$1:A911,A911,$G$1:G911,G911,$D$1:D911,D911),"")</f>
        <v/>
      </c>
      <c r="AO911">
        <f t="shared" si="75"/>
        <v>4</v>
      </c>
    </row>
    <row r="912" spans="1:41" x14ac:dyDescent="0.25">
      <c r="A912" s="4" t="s">
        <v>32</v>
      </c>
      <c r="B912" t="s">
        <v>30</v>
      </c>
      <c r="C912" s="3">
        <v>42269</v>
      </c>
      <c r="D912">
        <v>1</v>
      </c>
      <c r="E912" t="s">
        <v>59</v>
      </c>
      <c r="G912" s="25" t="s">
        <v>75</v>
      </c>
      <c r="H912" t="s">
        <v>41</v>
      </c>
      <c r="I912">
        <v>6</v>
      </c>
      <c r="J912" s="2" t="s">
        <v>37</v>
      </c>
      <c r="K912" s="2">
        <f t="shared" si="72"/>
        <v>1113</v>
      </c>
      <c r="L912">
        <v>111.3</v>
      </c>
      <c r="O912" s="2" t="str">
        <f>IF(ISNUMBER(N912),SUMIFS(N$1:$N912,A$1:$A912,A912,G$1:$G912,G912,D$1:$D912,D912),"")</f>
        <v/>
      </c>
      <c r="Q912" s="5"/>
      <c r="W912" s="2" t="str">
        <f t="shared" si="73"/>
        <v/>
      </c>
      <c r="AD912">
        <v>23.8</v>
      </c>
      <c r="AE912" s="2">
        <f t="shared" si="74"/>
        <v>3.7999999999999999E-2</v>
      </c>
      <c r="AF912">
        <v>3.7999999999999999E-2</v>
      </c>
      <c r="AM912" s="2" t="str">
        <f t="shared" si="76"/>
        <v/>
      </c>
      <c r="AN912" s="2" t="str">
        <f>IF(ISNUMBER(AM912),SUMIFS($AM$1:AM912,$A$1:A912,A912,$G$1:G912,G912,$D$1:D912,D912),"")</f>
        <v/>
      </c>
      <c r="AO912">
        <f t="shared" si="75"/>
        <v>4</v>
      </c>
    </row>
    <row r="913" spans="1:41" x14ac:dyDescent="0.25">
      <c r="A913" s="4" t="s">
        <v>31</v>
      </c>
      <c r="B913" t="s">
        <v>30</v>
      </c>
      <c r="C913" s="3">
        <v>42269</v>
      </c>
      <c r="D913">
        <v>1</v>
      </c>
      <c r="E913" t="s">
        <v>54</v>
      </c>
      <c r="G913" s="25" t="s">
        <v>75</v>
      </c>
      <c r="H913" t="s">
        <v>41</v>
      </c>
      <c r="I913">
        <v>6</v>
      </c>
      <c r="J913" s="2" t="s">
        <v>37</v>
      </c>
      <c r="K913" s="2">
        <f t="shared" si="72"/>
        <v>1037.8</v>
      </c>
      <c r="L913">
        <v>103.78</v>
      </c>
      <c r="O913" s="2" t="str">
        <f>IF(ISNUMBER(N913),SUMIFS(N$1:$N913,A$1:$A913,A913,G$1:$G913,G913,D$1:$D913,D913),"")</f>
        <v/>
      </c>
      <c r="Q913" s="5"/>
      <c r="W913" s="2" t="str">
        <f t="shared" si="73"/>
        <v/>
      </c>
      <c r="AD913">
        <v>24.3</v>
      </c>
      <c r="AE913" s="2">
        <f t="shared" si="74"/>
        <v>3.9E-2</v>
      </c>
      <c r="AF913">
        <v>3.9E-2</v>
      </c>
      <c r="AM913" s="2" t="str">
        <f t="shared" si="76"/>
        <v/>
      </c>
      <c r="AN913" s="2" t="str">
        <f>IF(ISNUMBER(AM913),SUMIFS($AM$1:AM913,$A$1:A913,A913,$G$1:G913,G913,$D$1:D913,D913),"")</f>
        <v/>
      </c>
      <c r="AO913">
        <f t="shared" si="75"/>
        <v>4</v>
      </c>
    </row>
    <row r="914" spans="1:41" x14ac:dyDescent="0.25">
      <c r="A914" s="4" t="s">
        <v>31</v>
      </c>
      <c r="B914" t="s">
        <v>30</v>
      </c>
      <c r="C914" s="3">
        <v>42269</v>
      </c>
      <c r="D914">
        <v>2</v>
      </c>
      <c r="E914" t="s">
        <v>54</v>
      </c>
      <c r="G914" s="25" t="s">
        <v>75</v>
      </c>
      <c r="H914" t="s">
        <v>41</v>
      </c>
      <c r="I914">
        <v>6</v>
      </c>
      <c r="J914" s="2" t="s">
        <v>37</v>
      </c>
      <c r="K914" s="2">
        <f t="shared" si="72"/>
        <v>1075.4000000000001</v>
      </c>
      <c r="L914">
        <v>107.54</v>
      </c>
      <c r="O914" s="2" t="str">
        <f>IF(ISNUMBER(N914),SUMIFS(N$1:$N914,A$1:$A914,A914,G$1:$G914,G914,D$1:$D914,D914),"")</f>
        <v/>
      </c>
      <c r="Q914" s="5"/>
      <c r="W914" s="2" t="str">
        <f t="shared" si="73"/>
        <v/>
      </c>
      <c r="AD914">
        <v>17</v>
      </c>
      <c r="AE914" s="2">
        <f t="shared" si="74"/>
        <v>2.7000000000000003E-2</v>
      </c>
      <c r="AF914">
        <v>2.7000000000000003E-2</v>
      </c>
      <c r="AM914" s="2" t="str">
        <f t="shared" si="76"/>
        <v/>
      </c>
      <c r="AN914" s="2" t="str">
        <f>IF(ISNUMBER(AM914),SUMIFS($AM$1:AM914,$A$1:A914,A914,$G$1:G914,G914,$D$1:D914,D914),"")</f>
        <v/>
      </c>
      <c r="AO914">
        <f t="shared" si="75"/>
        <v>4</v>
      </c>
    </row>
    <row r="915" spans="1:41" x14ac:dyDescent="0.25">
      <c r="A915" s="4" t="s">
        <v>32</v>
      </c>
      <c r="B915" t="s">
        <v>30</v>
      </c>
      <c r="C915" s="3">
        <v>42269</v>
      </c>
      <c r="D915">
        <v>2</v>
      </c>
      <c r="E915" t="s">
        <v>59</v>
      </c>
      <c r="G915" s="25" t="s">
        <v>75</v>
      </c>
      <c r="H915" t="s">
        <v>41</v>
      </c>
      <c r="I915">
        <v>6</v>
      </c>
      <c r="J915" s="2" t="s">
        <v>37</v>
      </c>
      <c r="K915" s="2">
        <f t="shared" si="72"/>
        <v>1207</v>
      </c>
      <c r="L915">
        <v>120.7</v>
      </c>
      <c r="O915" s="2" t="str">
        <f>IF(ISNUMBER(N915),SUMIFS(N$1:$N915,A$1:$A915,A915,G$1:$G915,G915,D$1:$D915,D915),"")</f>
        <v/>
      </c>
      <c r="Q915" s="5"/>
      <c r="W915" s="2" t="str">
        <f t="shared" si="73"/>
        <v/>
      </c>
      <c r="AD915">
        <v>18.899999999999999</v>
      </c>
      <c r="AE915" s="2">
        <f t="shared" si="74"/>
        <v>0.03</v>
      </c>
      <c r="AF915">
        <v>0.03</v>
      </c>
      <c r="AM915" s="2" t="str">
        <f t="shared" si="76"/>
        <v/>
      </c>
      <c r="AN915" s="2" t="str">
        <f>IF(ISNUMBER(AM915),SUMIFS($AM$1:AM915,$A$1:A915,A915,$G$1:G915,G915,$D$1:D915,D915),"")</f>
        <v/>
      </c>
      <c r="AO915">
        <f t="shared" si="75"/>
        <v>4</v>
      </c>
    </row>
    <row r="916" spans="1:41" x14ac:dyDescent="0.25">
      <c r="A916" s="4" t="s">
        <v>34</v>
      </c>
      <c r="B916" t="s">
        <v>30</v>
      </c>
      <c r="C916" s="3">
        <v>42269</v>
      </c>
      <c r="D916">
        <v>2</v>
      </c>
      <c r="E916" t="s">
        <v>56</v>
      </c>
      <c r="G916" s="25" t="s">
        <v>75</v>
      </c>
      <c r="H916" t="s">
        <v>41</v>
      </c>
      <c r="I916">
        <v>6</v>
      </c>
      <c r="J916" s="2" t="s">
        <v>37</v>
      </c>
      <c r="K916" s="2">
        <f t="shared" si="72"/>
        <v>1714.6</v>
      </c>
      <c r="L916">
        <v>171.45999999999998</v>
      </c>
      <c r="O916" s="2" t="str">
        <f>IF(ISNUMBER(N916),SUMIFS(N$1:$N916,A$1:$A916,A916,G$1:$G916,G916,D$1:$D916,D916),"")</f>
        <v/>
      </c>
      <c r="Q916" s="5"/>
      <c r="W916" s="2" t="str">
        <f t="shared" si="73"/>
        <v/>
      </c>
      <c r="AD916">
        <v>36.5</v>
      </c>
      <c r="AE916" s="2">
        <f t="shared" si="74"/>
        <v>5.7999999999999996E-2</v>
      </c>
      <c r="AF916">
        <v>5.7999999999999996E-2</v>
      </c>
      <c r="AM916" s="2" t="str">
        <f t="shared" si="76"/>
        <v/>
      </c>
      <c r="AN916" s="2" t="str">
        <f>IF(ISNUMBER(AM916),SUMIFS($AM$1:AM916,$A$1:A916,A916,$G$1:G916,G916,$D$1:D916,D916),"")</f>
        <v/>
      </c>
      <c r="AO916">
        <f t="shared" si="75"/>
        <v>4</v>
      </c>
    </row>
    <row r="917" spans="1:41" x14ac:dyDescent="0.25">
      <c r="A917" s="4" t="s">
        <v>29</v>
      </c>
      <c r="B917" t="s">
        <v>30</v>
      </c>
      <c r="C917" s="3">
        <v>42269</v>
      </c>
      <c r="D917">
        <v>2</v>
      </c>
      <c r="E917" t="s">
        <v>55</v>
      </c>
      <c r="G917" s="25" t="s">
        <v>75</v>
      </c>
      <c r="H917" t="s">
        <v>41</v>
      </c>
      <c r="I917">
        <v>6</v>
      </c>
      <c r="J917" s="2" t="s">
        <v>37</v>
      </c>
      <c r="K917" s="2">
        <f t="shared" si="72"/>
        <v>1432.6</v>
      </c>
      <c r="L917">
        <v>143.26</v>
      </c>
      <c r="O917" s="2" t="str">
        <f>IF(ISNUMBER(N917),SUMIFS(N$1:$N917,A$1:$A917,A917,G$1:$G917,G917,D$1:$D917,D917),"")</f>
        <v/>
      </c>
      <c r="Q917" s="5"/>
      <c r="W917" s="2" t="str">
        <f t="shared" si="73"/>
        <v/>
      </c>
      <c r="AD917">
        <v>31.9</v>
      </c>
      <c r="AE917" s="2">
        <f t="shared" si="74"/>
        <v>5.0999999999999997E-2</v>
      </c>
      <c r="AF917">
        <v>5.0999999999999997E-2</v>
      </c>
      <c r="AM917" s="2" t="str">
        <f t="shared" si="76"/>
        <v/>
      </c>
      <c r="AN917" s="2" t="str">
        <f>IF(ISNUMBER(AM917),SUMIFS($AM$1:AM917,$A$1:A917,A917,$G$1:G917,G917,$D$1:D917,D917),"")</f>
        <v/>
      </c>
      <c r="AO917">
        <f t="shared" si="75"/>
        <v>4</v>
      </c>
    </row>
    <row r="918" spans="1:41" x14ac:dyDescent="0.25">
      <c r="A918" s="4" t="s">
        <v>35</v>
      </c>
      <c r="B918" t="s">
        <v>30</v>
      </c>
      <c r="C918" s="3">
        <v>42269</v>
      </c>
      <c r="D918">
        <v>2</v>
      </c>
      <c r="E918" t="s">
        <v>57</v>
      </c>
      <c r="G918" s="25" t="s">
        <v>75</v>
      </c>
      <c r="H918" t="s">
        <v>41</v>
      </c>
      <c r="I918">
        <v>6</v>
      </c>
      <c r="J918" s="2" t="s">
        <v>37</v>
      </c>
      <c r="K918" s="2">
        <f t="shared" si="72"/>
        <v>1507.8</v>
      </c>
      <c r="L918">
        <v>150.78</v>
      </c>
      <c r="O918" s="2" t="str">
        <f>IF(ISNUMBER(N918),SUMIFS(N$1:$N918,A$1:$A918,A918,G$1:$G918,G918,D$1:$D918,D918),"")</f>
        <v/>
      </c>
      <c r="Q918" s="5"/>
      <c r="W918" s="2" t="str">
        <f t="shared" si="73"/>
        <v/>
      </c>
      <c r="AD918">
        <v>32.5</v>
      </c>
      <c r="AE918" s="2">
        <f t="shared" si="74"/>
        <v>5.2000000000000005E-2</v>
      </c>
      <c r="AF918">
        <v>5.2000000000000005E-2</v>
      </c>
      <c r="AM918" s="2" t="str">
        <f t="shared" si="76"/>
        <v/>
      </c>
      <c r="AN918" s="2" t="str">
        <f>IF(ISNUMBER(AM918),SUMIFS($AM$1:AM918,$A$1:A918,A918,$G$1:G918,G918,$D$1:D918,D918),"")</f>
        <v/>
      </c>
      <c r="AO918">
        <f t="shared" si="75"/>
        <v>4</v>
      </c>
    </row>
    <row r="919" spans="1:41" x14ac:dyDescent="0.25">
      <c r="A919" s="4" t="s">
        <v>33</v>
      </c>
      <c r="B919" t="s">
        <v>30</v>
      </c>
      <c r="C919" s="3">
        <v>42269</v>
      </c>
      <c r="D919">
        <v>2</v>
      </c>
      <c r="E919" t="s">
        <v>58</v>
      </c>
      <c r="G919" s="25" t="s">
        <v>75</v>
      </c>
      <c r="H919" t="s">
        <v>41</v>
      </c>
      <c r="I919">
        <v>6</v>
      </c>
      <c r="J919" s="2" t="s">
        <v>37</v>
      </c>
      <c r="K919" s="2">
        <f t="shared" si="72"/>
        <v>1131.8</v>
      </c>
      <c r="L919">
        <v>113.17999999999999</v>
      </c>
      <c r="O919" s="2" t="str">
        <f>IF(ISNUMBER(N919),SUMIFS(N$1:$N919,A$1:$A919,A919,G$1:$G919,G919,D$1:$D919,D919),"")</f>
        <v/>
      </c>
      <c r="Q919" s="5"/>
      <c r="W919" s="2" t="str">
        <f t="shared" si="73"/>
        <v/>
      </c>
      <c r="AD919">
        <v>21.6</v>
      </c>
      <c r="AE919" s="2">
        <f t="shared" si="74"/>
        <v>3.5000000000000003E-2</v>
      </c>
      <c r="AF919">
        <v>3.5000000000000003E-2</v>
      </c>
      <c r="AM919" s="2" t="str">
        <f t="shared" si="76"/>
        <v/>
      </c>
      <c r="AN919" s="2" t="str">
        <f>IF(ISNUMBER(AM919),SUMIFS($AM$1:AM919,$A$1:A919,A919,$G$1:G919,G919,$D$1:D919,D919),"")</f>
        <v/>
      </c>
      <c r="AO919">
        <f t="shared" si="75"/>
        <v>4</v>
      </c>
    </row>
    <row r="920" spans="1:41" x14ac:dyDescent="0.25">
      <c r="A920" s="4" t="s">
        <v>33</v>
      </c>
      <c r="B920" t="s">
        <v>30</v>
      </c>
      <c r="C920" s="3">
        <v>42269</v>
      </c>
      <c r="D920">
        <v>3</v>
      </c>
      <c r="E920" t="s">
        <v>58</v>
      </c>
      <c r="G920" s="25" t="s">
        <v>75</v>
      </c>
      <c r="H920" t="s">
        <v>41</v>
      </c>
      <c r="I920">
        <v>6</v>
      </c>
      <c r="J920" s="2" t="s">
        <v>37</v>
      </c>
      <c r="K920" s="2">
        <f t="shared" si="72"/>
        <v>1094.2</v>
      </c>
      <c r="L920">
        <v>109.42</v>
      </c>
      <c r="O920" s="2" t="str">
        <f>IF(ISNUMBER(N920),SUMIFS(N$1:$N920,A$1:$A920,A920,G$1:$G920,G920,D$1:$D920,D920),"")</f>
        <v/>
      </c>
      <c r="Q920" s="5"/>
      <c r="W920" s="2" t="str">
        <f t="shared" si="73"/>
        <v/>
      </c>
      <c r="AD920">
        <v>20</v>
      </c>
      <c r="AE920" s="2">
        <f t="shared" si="74"/>
        <v>3.2000000000000001E-2</v>
      </c>
      <c r="AF920">
        <v>3.2000000000000001E-2</v>
      </c>
      <c r="AM920" s="2" t="str">
        <f t="shared" si="76"/>
        <v/>
      </c>
      <c r="AN920" s="2" t="str">
        <f>IF(ISNUMBER(AM920),SUMIFS($AM$1:AM920,$A$1:A920,A920,$G$1:G920,G920,$D$1:D920,D920),"")</f>
        <v/>
      </c>
      <c r="AO920">
        <f t="shared" si="75"/>
        <v>4</v>
      </c>
    </row>
    <row r="921" spans="1:41" x14ac:dyDescent="0.25">
      <c r="A921" s="4" t="s">
        <v>35</v>
      </c>
      <c r="B921" t="s">
        <v>30</v>
      </c>
      <c r="C921" s="3">
        <v>42269</v>
      </c>
      <c r="D921">
        <v>3</v>
      </c>
      <c r="E921" t="s">
        <v>57</v>
      </c>
      <c r="G921" s="25" t="s">
        <v>75</v>
      </c>
      <c r="H921" t="s">
        <v>41</v>
      </c>
      <c r="I921">
        <v>6</v>
      </c>
      <c r="J921" s="2" t="s">
        <v>37</v>
      </c>
      <c r="K921" s="2">
        <f t="shared" si="72"/>
        <v>1677</v>
      </c>
      <c r="L921">
        <v>167.7</v>
      </c>
      <c r="O921" s="2" t="str">
        <f>IF(ISNUMBER(N921),SUMIFS(N$1:$N921,A$1:$A921,A921,G$1:$G921,G921,D$1:$D921,D921),"")</f>
        <v/>
      </c>
      <c r="Q921" s="5"/>
      <c r="W921" s="2" t="str">
        <f t="shared" si="73"/>
        <v/>
      </c>
      <c r="AD921">
        <v>26</v>
      </c>
      <c r="AE921" s="2">
        <f t="shared" si="74"/>
        <v>4.2000000000000003E-2</v>
      </c>
      <c r="AF921">
        <v>4.2000000000000003E-2</v>
      </c>
      <c r="AM921" s="2" t="str">
        <f t="shared" si="76"/>
        <v/>
      </c>
      <c r="AN921" s="2" t="str">
        <f>IF(ISNUMBER(AM921),SUMIFS($AM$1:AM921,$A$1:A921,A921,$G$1:G921,G921,$D$1:D921,D921),"")</f>
        <v/>
      </c>
      <c r="AO921">
        <f t="shared" si="75"/>
        <v>4</v>
      </c>
    </row>
    <row r="922" spans="1:41" x14ac:dyDescent="0.25">
      <c r="A922" s="4" t="s">
        <v>32</v>
      </c>
      <c r="B922" t="s">
        <v>30</v>
      </c>
      <c r="C922" s="3">
        <v>42269</v>
      </c>
      <c r="D922">
        <v>3</v>
      </c>
      <c r="E922" t="s">
        <v>59</v>
      </c>
      <c r="G922" s="25" t="s">
        <v>75</v>
      </c>
      <c r="H922" t="s">
        <v>41</v>
      </c>
      <c r="I922">
        <v>6</v>
      </c>
      <c r="J922" s="2" t="s">
        <v>37</v>
      </c>
      <c r="K922" s="2">
        <f t="shared" ref="K922:K985" si="77">IF(ISNUMBER(L922),L922*10,"")</f>
        <v>1244.5999999999999</v>
      </c>
      <c r="L922">
        <v>124.46</v>
      </c>
      <c r="O922" s="2" t="str">
        <f>IF(ISNUMBER(N922),SUMIFS(N$1:$N922,A$1:$A922,A922,G$1:$G922,G922,D$1:$D922,D922),"")</f>
        <v/>
      </c>
      <c r="Q922" s="5"/>
      <c r="W922" s="2" t="str">
        <f t="shared" ref="W922:W985" si="78">IF(ISNUMBER(X922),X922*10,"")</f>
        <v/>
      </c>
      <c r="AD922">
        <v>23.5</v>
      </c>
      <c r="AE922" s="2">
        <f t="shared" ref="AE922:AE985" si="79">IF(ISNUMBER(AF922),AF922,"")</f>
        <v>3.7999999999999999E-2</v>
      </c>
      <c r="AF922">
        <v>3.7999999999999999E-2</v>
      </c>
      <c r="AM922" s="2" t="str">
        <f t="shared" si="76"/>
        <v/>
      </c>
      <c r="AN922" s="2" t="str">
        <f>IF(ISNUMBER(AM922),SUMIFS($AM$1:AM922,$A$1:A922,A922,$G$1:G922,G922,$D$1:D922,D922),"")</f>
        <v/>
      </c>
      <c r="AO922">
        <f t="shared" si="75"/>
        <v>4</v>
      </c>
    </row>
    <row r="923" spans="1:41" x14ac:dyDescent="0.25">
      <c r="A923" s="4" t="s">
        <v>29</v>
      </c>
      <c r="B923" t="s">
        <v>30</v>
      </c>
      <c r="C923" s="3">
        <v>42269</v>
      </c>
      <c r="D923">
        <v>3</v>
      </c>
      <c r="E923" t="s">
        <v>55</v>
      </c>
      <c r="G923" s="25" t="s">
        <v>75</v>
      </c>
      <c r="H923" t="s">
        <v>41</v>
      </c>
      <c r="I923">
        <v>6</v>
      </c>
      <c r="J923" s="2" t="s">
        <v>37</v>
      </c>
      <c r="K923" s="2">
        <f t="shared" si="77"/>
        <v>1263.4000000000001</v>
      </c>
      <c r="L923">
        <v>126.34</v>
      </c>
      <c r="O923" s="2" t="str">
        <f>IF(ISNUMBER(N923),SUMIFS(N$1:$N923,A$1:$A923,A923,G$1:$G923,G923,D$1:$D923,D923),"")</f>
        <v/>
      </c>
      <c r="Q923" s="5"/>
      <c r="W923" s="2" t="str">
        <f t="shared" si="78"/>
        <v/>
      </c>
      <c r="AD923">
        <v>22.8</v>
      </c>
      <c r="AE923" s="2">
        <f t="shared" si="79"/>
        <v>3.6000000000000004E-2</v>
      </c>
      <c r="AF923">
        <v>3.6000000000000004E-2</v>
      </c>
      <c r="AM923" s="2" t="str">
        <f t="shared" si="76"/>
        <v/>
      </c>
      <c r="AN923" s="2" t="str">
        <f>IF(ISNUMBER(AM923),SUMIFS($AM$1:AM923,$A$1:A923,A923,$G$1:G923,G923,$D$1:D923,D923),"")</f>
        <v/>
      </c>
      <c r="AO923">
        <f t="shared" ref="AO923:AO986" si="80">COUNT(L923:AN923)</f>
        <v>4</v>
      </c>
    </row>
    <row r="924" spans="1:41" x14ac:dyDescent="0.25">
      <c r="A924" s="4" t="s">
        <v>34</v>
      </c>
      <c r="B924" t="s">
        <v>30</v>
      </c>
      <c r="C924" s="3">
        <v>42269</v>
      </c>
      <c r="D924">
        <v>3</v>
      </c>
      <c r="E924" t="s">
        <v>56</v>
      </c>
      <c r="G924" s="25" t="s">
        <v>75</v>
      </c>
      <c r="H924" t="s">
        <v>41</v>
      </c>
      <c r="I924">
        <v>6</v>
      </c>
      <c r="J924" s="2" t="s">
        <v>37</v>
      </c>
      <c r="K924" s="2">
        <f t="shared" si="77"/>
        <v>1432.6</v>
      </c>
      <c r="L924">
        <v>143.26</v>
      </c>
      <c r="O924" s="2" t="str">
        <f>IF(ISNUMBER(N924),SUMIFS(N$1:$N924,A$1:$A924,A924,G$1:$G924,G924,D$1:$D924,D924),"")</f>
        <v/>
      </c>
      <c r="Q924" s="5"/>
      <c r="W924" s="2" t="str">
        <f t="shared" si="78"/>
        <v/>
      </c>
      <c r="AD924">
        <v>29.8</v>
      </c>
      <c r="AE924" s="2">
        <f t="shared" si="79"/>
        <v>4.8000000000000001E-2</v>
      </c>
      <c r="AF924">
        <v>4.8000000000000001E-2</v>
      </c>
      <c r="AM924" s="2" t="str">
        <f t="shared" si="76"/>
        <v/>
      </c>
      <c r="AN924" s="2" t="str">
        <f>IF(ISNUMBER(AM924),SUMIFS($AM$1:AM924,$A$1:A924,A924,$G$1:G924,G924,$D$1:D924,D924),"")</f>
        <v/>
      </c>
      <c r="AO924">
        <f t="shared" si="80"/>
        <v>4</v>
      </c>
    </row>
    <row r="925" spans="1:41" x14ac:dyDescent="0.25">
      <c r="A925" s="4" t="s">
        <v>31</v>
      </c>
      <c r="B925" t="s">
        <v>30</v>
      </c>
      <c r="C925" s="3">
        <v>42269</v>
      </c>
      <c r="D925">
        <v>3</v>
      </c>
      <c r="E925" t="s">
        <v>54</v>
      </c>
      <c r="G925" s="25" t="s">
        <v>75</v>
      </c>
      <c r="H925" t="s">
        <v>41</v>
      </c>
      <c r="I925">
        <v>6</v>
      </c>
      <c r="J925" s="2" t="s">
        <v>37</v>
      </c>
      <c r="K925" s="2">
        <f t="shared" si="77"/>
        <v>1019</v>
      </c>
      <c r="L925">
        <v>101.9</v>
      </c>
      <c r="O925" s="2" t="str">
        <f>IF(ISNUMBER(N925),SUMIFS(N$1:$N925,A$1:$A925,A925,G$1:$G925,G925,D$1:$D925,D925),"")</f>
        <v/>
      </c>
      <c r="Q925" s="5"/>
      <c r="W925" s="2" t="str">
        <f t="shared" si="78"/>
        <v/>
      </c>
      <c r="AD925">
        <v>17.899999999999999</v>
      </c>
      <c r="AE925" s="2">
        <f t="shared" si="79"/>
        <v>2.8999999999999998E-2</v>
      </c>
      <c r="AF925">
        <v>2.8999999999999998E-2</v>
      </c>
      <c r="AM925" s="2" t="str">
        <f t="shared" si="76"/>
        <v/>
      </c>
      <c r="AN925" s="2" t="str">
        <f>IF(ISNUMBER(AM925),SUMIFS($AM$1:AM925,$A$1:A925,A925,$G$1:G925,G925,$D$1:D925,D925),"")</f>
        <v/>
      </c>
      <c r="AO925">
        <f t="shared" si="80"/>
        <v>4</v>
      </c>
    </row>
    <row r="926" spans="1:41" x14ac:dyDescent="0.25">
      <c r="A926" s="4" t="s">
        <v>34</v>
      </c>
      <c r="B926" t="s">
        <v>30</v>
      </c>
      <c r="C926" s="3">
        <v>42278</v>
      </c>
      <c r="D926">
        <v>1</v>
      </c>
      <c r="E926" t="s">
        <v>56</v>
      </c>
      <c r="G926" s="25" t="s">
        <v>75</v>
      </c>
      <c r="H926" t="s">
        <v>41</v>
      </c>
      <c r="I926">
        <v>6</v>
      </c>
      <c r="J926" s="2" t="s">
        <v>38</v>
      </c>
      <c r="K926" s="2">
        <f t="shared" si="77"/>
        <v>1977.8</v>
      </c>
      <c r="L926">
        <v>197.78</v>
      </c>
      <c r="O926" s="2" t="str">
        <f>IF(ISNUMBER(N926),SUMIFS(N$1:$N926,A$1:$A926,A926,G$1:$G926,G926,D$1:$D926,D926),"")</f>
        <v/>
      </c>
      <c r="Q926" s="5"/>
      <c r="W926" s="2" t="str">
        <f t="shared" si="78"/>
        <v/>
      </c>
      <c r="AD926">
        <v>23.8</v>
      </c>
      <c r="AE926" s="2">
        <f t="shared" si="79"/>
        <v>3.7999999999999999E-2</v>
      </c>
      <c r="AF926">
        <v>3.7999999999999999E-2</v>
      </c>
      <c r="AM926" s="2" t="str">
        <f t="shared" si="76"/>
        <v/>
      </c>
      <c r="AN926" s="2" t="str">
        <f>IF(ISNUMBER(AM926),SUMIFS($AM$1:AM926,$A$1:A926,A926,$G$1:G926,G926,$D$1:D926,D926),"")</f>
        <v/>
      </c>
      <c r="AO926">
        <f t="shared" si="80"/>
        <v>4</v>
      </c>
    </row>
    <row r="927" spans="1:41" x14ac:dyDescent="0.25">
      <c r="A927" s="4" t="s">
        <v>33</v>
      </c>
      <c r="B927" t="s">
        <v>30</v>
      </c>
      <c r="C927" s="3">
        <v>42278</v>
      </c>
      <c r="D927">
        <v>1</v>
      </c>
      <c r="E927" t="s">
        <v>58</v>
      </c>
      <c r="G927" s="25" t="s">
        <v>75</v>
      </c>
      <c r="H927" t="s">
        <v>41</v>
      </c>
      <c r="I927">
        <v>6</v>
      </c>
      <c r="J927" s="2" t="s">
        <v>38</v>
      </c>
      <c r="K927" s="2">
        <f t="shared" si="77"/>
        <v>1169.4000000000001</v>
      </c>
      <c r="L927">
        <v>116.94000000000001</v>
      </c>
      <c r="O927" s="2" t="str">
        <f>IF(ISNUMBER(N927),SUMIFS(N$1:$N927,A$1:$A927,A927,G$1:$G927,G927,D$1:$D927,D927),"")</f>
        <v/>
      </c>
      <c r="Q927" s="5"/>
      <c r="W927" s="2" t="str">
        <f t="shared" si="78"/>
        <v/>
      </c>
      <c r="AD927">
        <v>19.2</v>
      </c>
      <c r="AE927" s="2">
        <f t="shared" si="79"/>
        <v>3.1E-2</v>
      </c>
      <c r="AF927">
        <v>3.1E-2</v>
      </c>
      <c r="AM927" s="2" t="str">
        <f t="shared" si="76"/>
        <v/>
      </c>
      <c r="AN927" s="2" t="str">
        <f>IF(ISNUMBER(AM927),SUMIFS($AM$1:AM927,$A$1:A927,A927,$G$1:G927,G927,$D$1:D927,D927),"")</f>
        <v/>
      </c>
      <c r="AO927">
        <f t="shared" si="80"/>
        <v>4</v>
      </c>
    </row>
    <row r="928" spans="1:41" x14ac:dyDescent="0.25">
      <c r="A928" s="4" t="s">
        <v>29</v>
      </c>
      <c r="B928" t="s">
        <v>30</v>
      </c>
      <c r="C928" s="3">
        <v>42278</v>
      </c>
      <c r="D928">
        <v>1</v>
      </c>
      <c r="E928" t="s">
        <v>55</v>
      </c>
      <c r="G928" s="25" t="s">
        <v>75</v>
      </c>
      <c r="H928" t="s">
        <v>41</v>
      </c>
      <c r="I928">
        <v>6</v>
      </c>
      <c r="J928" s="2" t="s">
        <v>38</v>
      </c>
      <c r="K928" s="2">
        <f t="shared" si="77"/>
        <v>1601.8000000000002</v>
      </c>
      <c r="L928">
        <v>160.18</v>
      </c>
      <c r="O928" s="2" t="str">
        <f>IF(ISNUMBER(N928),SUMIFS(N$1:$N928,A$1:$A928,A928,G$1:$G928,G928,D$1:$D928,D928),"")</f>
        <v/>
      </c>
      <c r="Q928" s="5"/>
      <c r="W928" s="2" t="str">
        <f t="shared" si="78"/>
        <v/>
      </c>
      <c r="AD928">
        <v>24.1</v>
      </c>
      <c r="AE928" s="2">
        <f t="shared" si="79"/>
        <v>3.9E-2</v>
      </c>
      <c r="AF928">
        <v>3.9E-2</v>
      </c>
      <c r="AM928" s="2" t="str">
        <f t="shared" si="76"/>
        <v/>
      </c>
      <c r="AN928" s="2" t="str">
        <f>IF(ISNUMBER(AM928),SUMIFS($AM$1:AM928,$A$1:A928,A928,$G$1:G928,G928,$D$1:D928,D928),"")</f>
        <v/>
      </c>
      <c r="AO928">
        <f t="shared" si="80"/>
        <v>4</v>
      </c>
    </row>
    <row r="929" spans="1:41" x14ac:dyDescent="0.25">
      <c r="A929" s="4" t="s">
        <v>35</v>
      </c>
      <c r="B929" t="s">
        <v>30</v>
      </c>
      <c r="C929" s="3">
        <v>42278</v>
      </c>
      <c r="D929">
        <v>1</v>
      </c>
      <c r="E929" t="s">
        <v>57</v>
      </c>
      <c r="G929" s="25" t="s">
        <v>75</v>
      </c>
      <c r="H929" t="s">
        <v>41</v>
      </c>
      <c r="I929">
        <v>6</v>
      </c>
      <c r="J929" s="2" t="s">
        <v>38</v>
      </c>
      <c r="K929" s="2">
        <f t="shared" si="77"/>
        <v>1865</v>
      </c>
      <c r="L929">
        <v>186.5</v>
      </c>
      <c r="O929" s="2" t="str">
        <f>IF(ISNUMBER(N929),SUMIFS(N$1:$N929,A$1:$A929,A929,G$1:$G929,G929,D$1:$D929,D929),"")</f>
        <v/>
      </c>
      <c r="Q929" s="5"/>
      <c r="W929" s="2" t="str">
        <f t="shared" si="78"/>
        <v/>
      </c>
      <c r="AD929">
        <v>22.2</v>
      </c>
      <c r="AE929" s="2">
        <f t="shared" si="79"/>
        <v>3.5000000000000003E-2</v>
      </c>
      <c r="AF929">
        <v>3.5000000000000003E-2</v>
      </c>
      <c r="AM929" s="2" t="str">
        <f t="shared" si="76"/>
        <v/>
      </c>
      <c r="AN929" s="2" t="str">
        <f>IF(ISNUMBER(AM929),SUMIFS($AM$1:AM929,$A$1:A929,A929,$G$1:G929,G929,$D$1:D929,D929),"")</f>
        <v/>
      </c>
      <c r="AO929">
        <f t="shared" si="80"/>
        <v>4</v>
      </c>
    </row>
    <row r="930" spans="1:41" x14ac:dyDescent="0.25">
      <c r="A930" s="4" t="s">
        <v>32</v>
      </c>
      <c r="B930" t="s">
        <v>30</v>
      </c>
      <c r="C930" s="3">
        <v>42278</v>
      </c>
      <c r="D930">
        <v>1</v>
      </c>
      <c r="E930" t="s">
        <v>59</v>
      </c>
      <c r="G930" s="25" t="s">
        <v>75</v>
      </c>
      <c r="H930" t="s">
        <v>41</v>
      </c>
      <c r="I930">
        <v>6</v>
      </c>
      <c r="J930" s="2" t="s">
        <v>38</v>
      </c>
      <c r="K930" s="2">
        <f t="shared" si="77"/>
        <v>1244.5999999999999</v>
      </c>
      <c r="L930">
        <v>124.46</v>
      </c>
      <c r="O930" s="2" t="str">
        <f>IF(ISNUMBER(N930),SUMIFS(N$1:$N930,A$1:$A930,A930,G$1:$G930,G930,D$1:$D930,D930),"")</f>
        <v/>
      </c>
      <c r="Q930" s="5"/>
      <c r="W930" s="2" t="str">
        <f t="shared" si="78"/>
        <v/>
      </c>
      <c r="AD930">
        <v>19.399999999999999</v>
      </c>
      <c r="AE930" s="2">
        <f t="shared" si="79"/>
        <v>3.1E-2</v>
      </c>
      <c r="AF930">
        <v>3.1E-2</v>
      </c>
      <c r="AM930" s="2" t="str">
        <f t="shared" si="76"/>
        <v/>
      </c>
      <c r="AN930" s="2" t="str">
        <f>IF(ISNUMBER(AM930),SUMIFS($AM$1:AM930,$A$1:A930,A930,$G$1:G930,G930,$D$1:D930,D930),"")</f>
        <v/>
      </c>
      <c r="AO930">
        <f t="shared" si="80"/>
        <v>4</v>
      </c>
    </row>
    <row r="931" spans="1:41" x14ac:dyDescent="0.25">
      <c r="A931" s="4" t="s">
        <v>31</v>
      </c>
      <c r="B931" t="s">
        <v>30</v>
      </c>
      <c r="C931" s="3">
        <v>42278</v>
      </c>
      <c r="D931">
        <v>1</v>
      </c>
      <c r="E931" t="s">
        <v>54</v>
      </c>
      <c r="G931" s="25" t="s">
        <v>75</v>
      </c>
      <c r="H931" t="s">
        <v>41</v>
      </c>
      <c r="I931">
        <v>6</v>
      </c>
      <c r="J931" s="2" t="s">
        <v>38</v>
      </c>
      <c r="K931" s="2">
        <f t="shared" si="77"/>
        <v>1056.5999999999999</v>
      </c>
      <c r="L931">
        <v>105.66</v>
      </c>
      <c r="O931" s="2" t="str">
        <f>IF(ISNUMBER(N931),SUMIFS(N$1:$N931,A$1:$A931,A931,G$1:$G931,G931,D$1:$D931,D931),"")</f>
        <v/>
      </c>
      <c r="Q931" s="5"/>
      <c r="W931" s="2" t="str">
        <f t="shared" si="78"/>
        <v/>
      </c>
      <c r="AD931">
        <v>19.899999999999999</v>
      </c>
      <c r="AE931" s="2">
        <f t="shared" si="79"/>
        <v>3.2000000000000001E-2</v>
      </c>
      <c r="AF931">
        <v>3.2000000000000001E-2</v>
      </c>
      <c r="AM931" s="2" t="str">
        <f t="shared" si="76"/>
        <v/>
      </c>
      <c r="AN931" s="2" t="str">
        <f>IF(ISNUMBER(AM931),SUMIFS($AM$1:AM931,$A$1:A931,A931,$G$1:G931,G931,$D$1:D931,D931),"")</f>
        <v/>
      </c>
      <c r="AO931">
        <f t="shared" si="80"/>
        <v>4</v>
      </c>
    </row>
    <row r="932" spans="1:41" x14ac:dyDescent="0.25">
      <c r="A932" s="4" t="s">
        <v>31</v>
      </c>
      <c r="B932" t="s">
        <v>30</v>
      </c>
      <c r="C932" s="3">
        <v>42278</v>
      </c>
      <c r="D932">
        <v>2</v>
      </c>
      <c r="E932" t="s">
        <v>54</v>
      </c>
      <c r="G932" s="25" t="s">
        <v>75</v>
      </c>
      <c r="H932" t="s">
        <v>41</v>
      </c>
      <c r="I932">
        <v>6</v>
      </c>
      <c r="J932" s="2" t="s">
        <v>38</v>
      </c>
      <c r="K932" s="2">
        <f t="shared" si="77"/>
        <v>1094.2</v>
      </c>
      <c r="L932">
        <v>109.42</v>
      </c>
      <c r="O932" s="2" t="str">
        <f>IF(ISNUMBER(N932),SUMIFS(N$1:$N932,A$1:$A932,A932,G$1:$G932,G932,D$1:$D932,D932),"")</f>
        <v/>
      </c>
      <c r="Q932" s="5"/>
      <c r="W932" s="2" t="str">
        <f t="shared" si="78"/>
        <v/>
      </c>
      <c r="AD932">
        <v>17</v>
      </c>
      <c r="AE932" s="2">
        <f t="shared" si="79"/>
        <v>2.7000000000000003E-2</v>
      </c>
      <c r="AF932">
        <v>2.7000000000000003E-2</v>
      </c>
      <c r="AM932" s="2" t="str">
        <f t="shared" si="76"/>
        <v/>
      </c>
      <c r="AN932" s="2" t="str">
        <f>IF(ISNUMBER(AM932),SUMIFS($AM$1:AM932,$A$1:A932,A932,$G$1:G932,G932,$D$1:D932,D932),"")</f>
        <v/>
      </c>
      <c r="AO932">
        <f t="shared" si="80"/>
        <v>4</v>
      </c>
    </row>
    <row r="933" spans="1:41" x14ac:dyDescent="0.25">
      <c r="A933" s="4" t="s">
        <v>32</v>
      </c>
      <c r="B933" t="s">
        <v>30</v>
      </c>
      <c r="C933" s="3">
        <v>42278</v>
      </c>
      <c r="D933">
        <v>2</v>
      </c>
      <c r="E933" t="s">
        <v>59</v>
      </c>
      <c r="G933" s="25" t="s">
        <v>75</v>
      </c>
      <c r="H933" t="s">
        <v>41</v>
      </c>
      <c r="I933">
        <v>6</v>
      </c>
      <c r="J933" s="2" t="s">
        <v>38</v>
      </c>
      <c r="K933" s="2">
        <f t="shared" si="77"/>
        <v>1489</v>
      </c>
      <c r="L933">
        <v>148.9</v>
      </c>
      <c r="O933" s="2" t="str">
        <f>IF(ISNUMBER(N933),SUMIFS(N$1:$N933,A$1:$A933,A933,G$1:$G933,G933,D$1:$D933,D933),"")</f>
        <v/>
      </c>
      <c r="Q933" s="5"/>
      <c r="W933" s="2" t="str">
        <f t="shared" si="78"/>
        <v/>
      </c>
      <c r="AD933">
        <v>18.399999999999999</v>
      </c>
      <c r="AE933" s="2">
        <f t="shared" si="79"/>
        <v>2.8999999999999998E-2</v>
      </c>
      <c r="AF933">
        <v>2.8999999999999998E-2</v>
      </c>
      <c r="AM933" s="2" t="str">
        <f t="shared" si="76"/>
        <v/>
      </c>
      <c r="AN933" s="2" t="str">
        <f>IF(ISNUMBER(AM933),SUMIFS($AM$1:AM933,$A$1:A933,A933,$G$1:G933,G933,$D$1:D933,D933),"")</f>
        <v/>
      </c>
      <c r="AO933">
        <f t="shared" si="80"/>
        <v>4</v>
      </c>
    </row>
    <row r="934" spans="1:41" x14ac:dyDescent="0.25">
      <c r="A934" s="4" t="s">
        <v>34</v>
      </c>
      <c r="B934" t="s">
        <v>30</v>
      </c>
      <c r="C934" s="3">
        <v>42278</v>
      </c>
      <c r="D934">
        <v>2</v>
      </c>
      <c r="E934" t="s">
        <v>56</v>
      </c>
      <c r="G934" s="25" t="s">
        <v>75</v>
      </c>
      <c r="H934" t="s">
        <v>41</v>
      </c>
      <c r="I934">
        <v>6</v>
      </c>
      <c r="J934" s="2" t="s">
        <v>38</v>
      </c>
      <c r="K934" s="2">
        <f t="shared" si="77"/>
        <v>2504.1999999999998</v>
      </c>
      <c r="L934">
        <v>250.42</v>
      </c>
      <c r="O934" s="2" t="str">
        <f>IF(ISNUMBER(N934),SUMIFS(N$1:$N934,A$1:$A934,A934,G$1:$G934,G934,D$1:$D934,D934),"")</f>
        <v/>
      </c>
      <c r="Q934" s="5"/>
      <c r="W934" s="2" t="str">
        <f t="shared" si="78"/>
        <v/>
      </c>
      <c r="AD934">
        <v>29.9</v>
      </c>
      <c r="AE934" s="2">
        <f t="shared" si="79"/>
        <v>4.8000000000000001E-2</v>
      </c>
      <c r="AF934">
        <v>4.8000000000000001E-2</v>
      </c>
      <c r="AM934" s="2" t="str">
        <f t="shared" si="76"/>
        <v/>
      </c>
      <c r="AN934" s="2" t="str">
        <f>IF(ISNUMBER(AM934),SUMIFS($AM$1:AM934,$A$1:A934,A934,$G$1:G934,G934,$D$1:D934,D934),"")</f>
        <v/>
      </c>
      <c r="AO934">
        <f t="shared" si="80"/>
        <v>4</v>
      </c>
    </row>
    <row r="935" spans="1:41" x14ac:dyDescent="0.25">
      <c r="A935" s="4" t="s">
        <v>29</v>
      </c>
      <c r="B935" t="s">
        <v>30</v>
      </c>
      <c r="C935" s="3">
        <v>42278</v>
      </c>
      <c r="D935">
        <v>2</v>
      </c>
      <c r="E935" t="s">
        <v>55</v>
      </c>
      <c r="G935" s="25" t="s">
        <v>75</v>
      </c>
      <c r="H935" t="s">
        <v>41</v>
      </c>
      <c r="I935">
        <v>6</v>
      </c>
      <c r="J935" s="2" t="s">
        <v>38</v>
      </c>
      <c r="K935" s="2">
        <f t="shared" si="77"/>
        <v>2090.6</v>
      </c>
      <c r="L935">
        <v>209.06</v>
      </c>
      <c r="O935" s="2" t="str">
        <f>IF(ISNUMBER(N935),SUMIFS(N$1:$N935,A$1:$A935,A935,G$1:$G935,G935,D$1:$D935,D935),"")</f>
        <v/>
      </c>
      <c r="Q935" s="5"/>
      <c r="W935" s="2" t="str">
        <f t="shared" si="78"/>
        <v/>
      </c>
      <c r="AD935">
        <v>17</v>
      </c>
      <c r="AE935" s="2">
        <f t="shared" si="79"/>
        <v>2.7000000000000003E-2</v>
      </c>
      <c r="AF935">
        <v>2.7000000000000003E-2</v>
      </c>
      <c r="AM935" s="2" t="str">
        <f t="shared" si="76"/>
        <v/>
      </c>
      <c r="AN935" s="2" t="str">
        <f>IF(ISNUMBER(AM935),SUMIFS($AM$1:AM935,$A$1:A935,A935,$G$1:G935,G935,$D$1:D935,D935),"")</f>
        <v/>
      </c>
      <c r="AO935">
        <f t="shared" si="80"/>
        <v>4</v>
      </c>
    </row>
    <row r="936" spans="1:41" x14ac:dyDescent="0.25">
      <c r="A936" s="4" t="s">
        <v>35</v>
      </c>
      <c r="B936" t="s">
        <v>30</v>
      </c>
      <c r="C936" s="3">
        <v>42278</v>
      </c>
      <c r="D936">
        <v>2</v>
      </c>
      <c r="E936" t="s">
        <v>57</v>
      </c>
      <c r="G936" s="25" t="s">
        <v>75</v>
      </c>
      <c r="H936" t="s">
        <v>41</v>
      </c>
      <c r="I936">
        <v>6</v>
      </c>
      <c r="J936" s="2" t="s">
        <v>38</v>
      </c>
      <c r="K936" s="2">
        <f t="shared" si="77"/>
        <v>2259.8000000000002</v>
      </c>
      <c r="L936">
        <v>225.98000000000002</v>
      </c>
      <c r="O936" s="2" t="str">
        <f>IF(ISNUMBER(N936),SUMIFS(N$1:$N936,A$1:$A936,A936,G$1:$G936,G936,D$1:$D936,D936),"")</f>
        <v/>
      </c>
      <c r="Q936" s="5"/>
      <c r="W936" s="2" t="str">
        <f t="shared" si="78"/>
        <v/>
      </c>
      <c r="AD936">
        <v>20.6</v>
      </c>
      <c r="AE936" s="2">
        <f t="shared" si="79"/>
        <v>3.3000000000000002E-2</v>
      </c>
      <c r="AF936">
        <v>3.3000000000000002E-2</v>
      </c>
      <c r="AM936" s="2" t="str">
        <f t="shared" si="76"/>
        <v/>
      </c>
      <c r="AN936" s="2" t="str">
        <f>IF(ISNUMBER(AM936),SUMIFS($AM$1:AM936,$A$1:A936,A936,$G$1:G936,G936,$D$1:D936,D936),"")</f>
        <v/>
      </c>
      <c r="AO936">
        <f t="shared" si="80"/>
        <v>4</v>
      </c>
    </row>
    <row r="937" spans="1:41" x14ac:dyDescent="0.25">
      <c r="A937" s="4" t="s">
        <v>33</v>
      </c>
      <c r="B937" t="s">
        <v>30</v>
      </c>
      <c r="C937" s="3">
        <v>42278</v>
      </c>
      <c r="D937">
        <v>2</v>
      </c>
      <c r="E937" t="s">
        <v>58</v>
      </c>
      <c r="G937" s="25" t="s">
        <v>75</v>
      </c>
      <c r="H937" t="s">
        <v>41</v>
      </c>
      <c r="I937">
        <v>6</v>
      </c>
      <c r="J937" s="2" t="s">
        <v>38</v>
      </c>
      <c r="K937" s="2">
        <f t="shared" si="77"/>
        <v>1131.8</v>
      </c>
      <c r="L937">
        <v>113.17999999999999</v>
      </c>
      <c r="O937" s="2" t="str">
        <f>IF(ISNUMBER(N937),SUMIFS(N$1:$N937,A$1:$A937,A937,G$1:$G937,G937,D$1:$D937,D937),"")</f>
        <v/>
      </c>
      <c r="Q937" s="5"/>
      <c r="W937" s="2" t="str">
        <f t="shared" si="78"/>
        <v/>
      </c>
      <c r="AD937">
        <v>16.5</v>
      </c>
      <c r="AE937" s="2">
        <f t="shared" si="79"/>
        <v>2.6000000000000002E-2</v>
      </c>
      <c r="AF937">
        <v>2.6000000000000002E-2</v>
      </c>
      <c r="AM937" s="2" t="str">
        <f t="shared" si="76"/>
        <v/>
      </c>
      <c r="AN937" s="2" t="str">
        <f>IF(ISNUMBER(AM937),SUMIFS($AM$1:AM937,$A$1:A937,A937,$G$1:G937,G937,$D$1:D937,D937),"")</f>
        <v/>
      </c>
      <c r="AO937">
        <f t="shared" si="80"/>
        <v>4</v>
      </c>
    </row>
    <row r="938" spans="1:41" x14ac:dyDescent="0.25">
      <c r="A938" s="4" t="s">
        <v>33</v>
      </c>
      <c r="B938" t="s">
        <v>30</v>
      </c>
      <c r="C938" s="3">
        <v>42278</v>
      </c>
      <c r="D938">
        <v>3</v>
      </c>
      <c r="E938" t="s">
        <v>58</v>
      </c>
      <c r="G938" s="25" t="s">
        <v>75</v>
      </c>
      <c r="H938" t="s">
        <v>41</v>
      </c>
      <c r="I938">
        <v>6</v>
      </c>
      <c r="J938" s="2" t="s">
        <v>38</v>
      </c>
      <c r="K938" s="2">
        <f t="shared" si="77"/>
        <v>1169.4000000000001</v>
      </c>
      <c r="L938">
        <v>116.94000000000001</v>
      </c>
      <c r="O938" s="2" t="str">
        <f>IF(ISNUMBER(N938),SUMIFS(N$1:$N938,A$1:$A938,A938,G$1:$G938,G938,D$1:$D938,D938),"")</f>
        <v/>
      </c>
      <c r="Q938" s="5"/>
      <c r="W938" s="2" t="str">
        <f t="shared" si="78"/>
        <v/>
      </c>
      <c r="AD938">
        <v>16.100000000000001</v>
      </c>
      <c r="AE938" s="2">
        <f t="shared" si="79"/>
        <v>2.6000000000000002E-2</v>
      </c>
      <c r="AF938">
        <v>2.6000000000000002E-2</v>
      </c>
      <c r="AM938" s="2" t="str">
        <f t="shared" si="76"/>
        <v/>
      </c>
      <c r="AN938" s="2" t="str">
        <f>IF(ISNUMBER(AM938),SUMIFS($AM$1:AM938,$A$1:A938,A938,$G$1:G938,G938,$D$1:D938,D938),"")</f>
        <v/>
      </c>
      <c r="AO938">
        <f t="shared" si="80"/>
        <v>4</v>
      </c>
    </row>
    <row r="939" spans="1:41" x14ac:dyDescent="0.25">
      <c r="A939" s="4" t="s">
        <v>35</v>
      </c>
      <c r="B939" t="s">
        <v>30</v>
      </c>
      <c r="C939" s="3">
        <v>42278</v>
      </c>
      <c r="D939">
        <v>3</v>
      </c>
      <c r="E939" t="s">
        <v>57</v>
      </c>
      <c r="G939" s="25" t="s">
        <v>75</v>
      </c>
      <c r="H939" t="s">
        <v>41</v>
      </c>
      <c r="I939">
        <v>6</v>
      </c>
      <c r="J939" s="2" t="s">
        <v>38</v>
      </c>
      <c r="K939" s="2">
        <f t="shared" si="77"/>
        <v>1677</v>
      </c>
      <c r="L939">
        <v>167.7</v>
      </c>
      <c r="O939" s="2" t="str">
        <f>IF(ISNUMBER(N939),SUMIFS(N$1:$N939,A$1:$A939,A939,G$1:$G939,G939,D$1:$D939,D939),"")</f>
        <v/>
      </c>
      <c r="Q939" s="5"/>
      <c r="W939" s="2" t="str">
        <f t="shared" si="78"/>
        <v/>
      </c>
      <c r="AD939">
        <v>22.1</v>
      </c>
      <c r="AE939" s="2">
        <f t="shared" si="79"/>
        <v>3.5000000000000003E-2</v>
      </c>
      <c r="AF939">
        <v>3.5000000000000003E-2</v>
      </c>
      <c r="AM939" s="2" t="str">
        <f t="shared" si="76"/>
        <v/>
      </c>
      <c r="AN939" s="2" t="str">
        <f>IF(ISNUMBER(AM939),SUMIFS($AM$1:AM939,$A$1:A939,A939,$G$1:G939,G939,$D$1:D939,D939),"")</f>
        <v/>
      </c>
      <c r="AO939">
        <f t="shared" si="80"/>
        <v>4</v>
      </c>
    </row>
    <row r="940" spans="1:41" x14ac:dyDescent="0.25">
      <c r="A940" s="4" t="s">
        <v>32</v>
      </c>
      <c r="B940" t="s">
        <v>30</v>
      </c>
      <c r="C940" s="3">
        <v>42278</v>
      </c>
      <c r="D940">
        <v>3</v>
      </c>
      <c r="E940" t="s">
        <v>59</v>
      </c>
      <c r="G940" s="25" t="s">
        <v>75</v>
      </c>
      <c r="H940" t="s">
        <v>41</v>
      </c>
      <c r="I940">
        <v>6</v>
      </c>
      <c r="J940" s="2" t="s">
        <v>38</v>
      </c>
      <c r="K940" s="2">
        <f t="shared" si="77"/>
        <v>1489</v>
      </c>
      <c r="L940">
        <v>148.9</v>
      </c>
      <c r="O940" s="2" t="str">
        <f>IF(ISNUMBER(N940),SUMIFS(N$1:$N940,A$1:$A940,A940,G$1:$G940,G940,D$1:$D940,D940),"")</f>
        <v/>
      </c>
      <c r="Q940" s="5"/>
      <c r="W940" s="2" t="str">
        <f t="shared" si="78"/>
        <v/>
      </c>
      <c r="AD940">
        <v>17.2</v>
      </c>
      <c r="AE940" s="2">
        <f t="shared" si="79"/>
        <v>2.7999999999999997E-2</v>
      </c>
      <c r="AF940">
        <v>2.7999999999999997E-2</v>
      </c>
      <c r="AM940" s="2" t="str">
        <f t="shared" si="76"/>
        <v/>
      </c>
      <c r="AN940" s="2" t="str">
        <f>IF(ISNUMBER(AM940),SUMIFS($AM$1:AM940,$A$1:A940,A940,$G$1:G940,G940,$D$1:D940,D940),"")</f>
        <v/>
      </c>
      <c r="AO940">
        <f t="shared" si="80"/>
        <v>4</v>
      </c>
    </row>
    <row r="941" spans="1:41" x14ac:dyDescent="0.25">
      <c r="A941" s="4" t="s">
        <v>29</v>
      </c>
      <c r="B941" t="s">
        <v>30</v>
      </c>
      <c r="C941" s="3">
        <v>42278</v>
      </c>
      <c r="D941">
        <v>3</v>
      </c>
      <c r="E941" t="s">
        <v>55</v>
      </c>
      <c r="G941" s="25" t="s">
        <v>75</v>
      </c>
      <c r="H941" t="s">
        <v>41</v>
      </c>
      <c r="I941">
        <v>6</v>
      </c>
      <c r="J941" s="2" t="s">
        <v>38</v>
      </c>
      <c r="K941" s="2">
        <f t="shared" si="77"/>
        <v>1977.8</v>
      </c>
      <c r="L941">
        <v>197.78</v>
      </c>
      <c r="O941" s="2" t="str">
        <f>IF(ISNUMBER(N941),SUMIFS(N$1:$N941,A$1:$A941,A941,G$1:$G941,G941,D$1:$D941,D941),"")</f>
        <v/>
      </c>
      <c r="Q941" s="5"/>
      <c r="W941" s="2" t="str">
        <f t="shared" si="78"/>
        <v/>
      </c>
      <c r="AD941">
        <v>16.899999999999999</v>
      </c>
      <c r="AE941" s="2">
        <f t="shared" si="79"/>
        <v>2.7000000000000003E-2</v>
      </c>
      <c r="AF941">
        <v>2.7000000000000003E-2</v>
      </c>
      <c r="AM941" s="2" t="str">
        <f t="shared" si="76"/>
        <v/>
      </c>
      <c r="AN941" s="2" t="str">
        <f>IF(ISNUMBER(AM941),SUMIFS($AM$1:AM941,$A$1:A941,A941,$G$1:G941,G941,$D$1:D941,D941),"")</f>
        <v/>
      </c>
      <c r="AO941">
        <f t="shared" si="80"/>
        <v>4</v>
      </c>
    </row>
    <row r="942" spans="1:41" x14ac:dyDescent="0.25">
      <c r="A942" s="4" t="s">
        <v>34</v>
      </c>
      <c r="B942" t="s">
        <v>30</v>
      </c>
      <c r="C942" s="3">
        <v>42278</v>
      </c>
      <c r="D942">
        <v>3</v>
      </c>
      <c r="E942" t="s">
        <v>56</v>
      </c>
      <c r="G942" s="25" t="s">
        <v>75</v>
      </c>
      <c r="H942" t="s">
        <v>41</v>
      </c>
      <c r="I942">
        <v>6</v>
      </c>
      <c r="J942" s="2" t="s">
        <v>38</v>
      </c>
      <c r="K942" s="2">
        <f t="shared" si="77"/>
        <v>2617</v>
      </c>
      <c r="L942">
        <v>261.7</v>
      </c>
      <c r="O942" s="2" t="str">
        <f>IF(ISNUMBER(N942),SUMIFS(N$1:$N942,A$1:$A942,A942,G$1:$G942,G942,D$1:$D942,D942),"")</f>
        <v/>
      </c>
      <c r="Q942" s="5"/>
      <c r="W942" s="2" t="str">
        <f t="shared" si="78"/>
        <v/>
      </c>
      <c r="AD942">
        <v>19.8</v>
      </c>
      <c r="AE942" s="2">
        <f t="shared" si="79"/>
        <v>3.2000000000000001E-2</v>
      </c>
      <c r="AF942">
        <v>3.2000000000000001E-2</v>
      </c>
      <c r="AM942" s="2" t="str">
        <f t="shared" si="76"/>
        <v/>
      </c>
      <c r="AN942" s="2" t="str">
        <f>IF(ISNUMBER(AM942),SUMIFS($AM$1:AM942,$A$1:A942,A942,$G$1:G942,G942,$D$1:D942,D942),"")</f>
        <v/>
      </c>
      <c r="AO942">
        <f t="shared" si="80"/>
        <v>4</v>
      </c>
    </row>
    <row r="943" spans="1:41" x14ac:dyDescent="0.25">
      <c r="A943" s="4" t="s">
        <v>31</v>
      </c>
      <c r="B943" t="s">
        <v>30</v>
      </c>
      <c r="C943" s="3">
        <v>42278</v>
      </c>
      <c r="D943">
        <v>3</v>
      </c>
      <c r="E943" t="s">
        <v>54</v>
      </c>
      <c r="G943" s="25" t="s">
        <v>75</v>
      </c>
      <c r="H943" t="s">
        <v>41</v>
      </c>
      <c r="I943">
        <v>6</v>
      </c>
      <c r="J943" s="2" t="s">
        <v>38</v>
      </c>
      <c r="K943" s="2">
        <f t="shared" si="77"/>
        <v>1131.8</v>
      </c>
      <c r="L943">
        <v>113.17999999999999</v>
      </c>
      <c r="O943" s="2" t="str">
        <f>IF(ISNUMBER(N943),SUMIFS(N$1:$N943,A$1:$A943,A943,G$1:$G943,G943,D$1:$D943,D943),"")</f>
        <v/>
      </c>
      <c r="Q943" s="5"/>
      <c r="W943" s="2" t="str">
        <f t="shared" si="78"/>
        <v/>
      </c>
      <c r="AD943">
        <v>17.899999999999999</v>
      </c>
      <c r="AE943" s="2">
        <f t="shared" si="79"/>
        <v>2.8999999999999998E-2</v>
      </c>
      <c r="AF943">
        <v>2.8999999999999998E-2</v>
      </c>
      <c r="AM943" s="2" t="str">
        <f t="shared" si="76"/>
        <v/>
      </c>
      <c r="AN943" s="2" t="str">
        <f>IF(ISNUMBER(AM943),SUMIFS($AM$1:AM943,$A$1:A943,A943,$G$1:G943,G943,$D$1:D943,D943),"")</f>
        <v/>
      </c>
      <c r="AO943">
        <f t="shared" si="80"/>
        <v>4</v>
      </c>
    </row>
    <row r="944" spans="1:41" x14ac:dyDescent="0.25">
      <c r="A944" s="4" t="s">
        <v>34</v>
      </c>
      <c r="B944" t="s">
        <v>30</v>
      </c>
      <c r="C944" s="3">
        <v>42283</v>
      </c>
      <c r="D944">
        <v>1</v>
      </c>
      <c r="E944" t="s">
        <v>56</v>
      </c>
      <c r="G944" s="25" t="s">
        <v>75</v>
      </c>
      <c r="H944" t="s">
        <v>41</v>
      </c>
      <c r="I944">
        <v>6</v>
      </c>
      <c r="J944" s="2" t="s">
        <v>39</v>
      </c>
      <c r="K944" s="2">
        <f t="shared" si="77"/>
        <v>3500.6</v>
      </c>
      <c r="L944">
        <v>350.06</v>
      </c>
      <c r="O944" s="2" t="str">
        <f>IF(ISNUMBER(N944),SUMIFS(N$1:$N944,A$1:$A944,A944,G$1:$G944,G944,D$1:$D944,D944),"")</f>
        <v/>
      </c>
      <c r="Q944" s="5"/>
      <c r="W944" s="2" t="str">
        <f t="shared" si="78"/>
        <v/>
      </c>
      <c r="AE944" s="2" t="str">
        <f t="shared" si="79"/>
        <v/>
      </c>
      <c r="AM944" s="2" t="str">
        <f t="shared" si="76"/>
        <v/>
      </c>
      <c r="AN944" s="2" t="str">
        <f>IF(ISNUMBER(AM944),SUMIFS($AM$1:AM944,$A$1:A944,A944,$G$1:G944,G944,$D$1:D944,D944),"")</f>
        <v/>
      </c>
      <c r="AO944">
        <f t="shared" si="80"/>
        <v>1</v>
      </c>
    </row>
    <row r="945" spans="1:41" x14ac:dyDescent="0.25">
      <c r="A945" s="4" t="s">
        <v>33</v>
      </c>
      <c r="B945" t="s">
        <v>30</v>
      </c>
      <c r="C945" s="3">
        <v>42283</v>
      </c>
      <c r="D945">
        <v>1</v>
      </c>
      <c r="E945" t="s">
        <v>58</v>
      </c>
      <c r="G945" s="25" t="s">
        <v>75</v>
      </c>
      <c r="H945" t="s">
        <v>41</v>
      </c>
      <c r="I945">
        <v>6</v>
      </c>
      <c r="J945" s="2" t="s">
        <v>39</v>
      </c>
      <c r="K945" s="2">
        <f t="shared" si="77"/>
        <v>1564.2000000000003</v>
      </c>
      <c r="L945">
        <v>156.42000000000002</v>
      </c>
      <c r="O945" s="2" t="str">
        <f>IF(ISNUMBER(N945),SUMIFS(N$1:$N945,A$1:$A945,A945,G$1:$G945,G945,D$1:$D945,D945),"")</f>
        <v/>
      </c>
      <c r="Q945" s="5"/>
      <c r="W945" s="2" t="str">
        <f t="shared" si="78"/>
        <v/>
      </c>
      <c r="AE945" s="2" t="str">
        <f t="shared" si="79"/>
        <v/>
      </c>
      <c r="AM945" s="2" t="str">
        <f t="shared" si="76"/>
        <v/>
      </c>
      <c r="AN945" s="2" t="str">
        <f>IF(ISNUMBER(AM945),SUMIFS($AM$1:AM945,$A$1:A945,A945,$G$1:G945,G945,$D$1:D945,D945),"")</f>
        <v/>
      </c>
      <c r="AO945">
        <f t="shared" si="80"/>
        <v>1</v>
      </c>
    </row>
    <row r="946" spans="1:41" x14ac:dyDescent="0.25">
      <c r="A946" s="4" t="s">
        <v>29</v>
      </c>
      <c r="B946" t="s">
        <v>30</v>
      </c>
      <c r="C946" s="3">
        <v>42283</v>
      </c>
      <c r="D946">
        <v>1</v>
      </c>
      <c r="E946" t="s">
        <v>55</v>
      </c>
      <c r="G946" s="25" t="s">
        <v>75</v>
      </c>
      <c r="H946" t="s">
        <v>41</v>
      </c>
      <c r="I946">
        <v>6</v>
      </c>
      <c r="J946" s="2" t="s">
        <v>39</v>
      </c>
      <c r="K946" s="2">
        <f t="shared" si="77"/>
        <v>2466.6</v>
      </c>
      <c r="L946">
        <v>246.66</v>
      </c>
      <c r="O946" s="2" t="str">
        <f>IF(ISNUMBER(N946),SUMIFS(N$1:$N946,A$1:$A946,A946,G$1:$G946,G946,D$1:$D946,D946),"")</f>
        <v/>
      </c>
      <c r="Q946" s="5"/>
      <c r="W946" s="2" t="str">
        <f t="shared" si="78"/>
        <v/>
      </c>
      <c r="AE946" s="2" t="str">
        <f t="shared" si="79"/>
        <v/>
      </c>
      <c r="AM946" s="2" t="str">
        <f t="shared" si="76"/>
        <v/>
      </c>
      <c r="AN946" s="2" t="str">
        <f>IF(ISNUMBER(AM946),SUMIFS($AM$1:AM946,$A$1:A946,A946,$G$1:G946,G946,$D$1:D946,D946),"")</f>
        <v/>
      </c>
      <c r="AO946">
        <f t="shared" si="80"/>
        <v>1</v>
      </c>
    </row>
    <row r="947" spans="1:41" x14ac:dyDescent="0.25">
      <c r="A947" s="4" t="s">
        <v>35</v>
      </c>
      <c r="B947" t="s">
        <v>30</v>
      </c>
      <c r="C947" s="3">
        <v>42283</v>
      </c>
      <c r="D947">
        <v>1</v>
      </c>
      <c r="E947" t="s">
        <v>57</v>
      </c>
      <c r="G947" s="25" t="s">
        <v>75</v>
      </c>
      <c r="H947" t="s">
        <v>41</v>
      </c>
      <c r="I947">
        <v>6</v>
      </c>
      <c r="J947" s="2" t="s">
        <v>39</v>
      </c>
      <c r="K947" s="2">
        <f t="shared" si="77"/>
        <v>3011.8</v>
      </c>
      <c r="L947">
        <v>301.18</v>
      </c>
      <c r="O947" s="2" t="str">
        <f>IF(ISNUMBER(N947),SUMIFS(N$1:$N947,A$1:$A947,A947,G$1:$G947,G947,D$1:$D947,D947),"")</f>
        <v/>
      </c>
      <c r="Q947" s="5"/>
      <c r="W947" s="2" t="str">
        <f t="shared" si="78"/>
        <v/>
      </c>
      <c r="AE947" s="2" t="str">
        <f t="shared" si="79"/>
        <v/>
      </c>
      <c r="AM947" s="2" t="str">
        <f t="shared" si="76"/>
        <v/>
      </c>
      <c r="AN947" s="2" t="str">
        <f>IF(ISNUMBER(AM947),SUMIFS($AM$1:AM947,$A$1:A947,A947,$G$1:G947,G947,$D$1:D947,D947),"")</f>
        <v/>
      </c>
      <c r="AO947">
        <f t="shared" si="80"/>
        <v>1</v>
      </c>
    </row>
    <row r="948" spans="1:41" x14ac:dyDescent="0.25">
      <c r="A948" s="4" t="s">
        <v>32</v>
      </c>
      <c r="B948" t="s">
        <v>30</v>
      </c>
      <c r="C948" s="3">
        <v>42283</v>
      </c>
      <c r="D948">
        <v>1</v>
      </c>
      <c r="E948" t="s">
        <v>59</v>
      </c>
      <c r="G948" s="25" t="s">
        <v>75</v>
      </c>
      <c r="H948" t="s">
        <v>41</v>
      </c>
      <c r="I948">
        <v>6</v>
      </c>
      <c r="J948" s="2" t="s">
        <v>39</v>
      </c>
      <c r="K948" s="2">
        <f t="shared" si="77"/>
        <v>1733.4</v>
      </c>
      <c r="L948">
        <v>173.34</v>
      </c>
      <c r="O948" s="2" t="str">
        <f>IF(ISNUMBER(N948),SUMIFS(N$1:$N948,A$1:$A948,A948,G$1:$G948,G948,D$1:$D948,D948),"")</f>
        <v/>
      </c>
      <c r="Q948" s="5"/>
      <c r="W948" s="2" t="str">
        <f t="shared" si="78"/>
        <v/>
      </c>
      <c r="AE948" s="2" t="str">
        <f t="shared" si="79"/>
        <v/>
      </c>
      <c r="AM948" s="2" t="str">
        <f t="shared" si="76"/>
        <v/>
      </c>
      <c r="AN948" s="2" t="str">
        <f>IF(ISNUMBER(AM948),SUMIFS($AM$1:AM948,$A$1:A948,A948,$G$1:G948,G948,$D$1:D948,D948),"")</f>
        <v/>
      </c>
      <c r="AO948">
        <f t="shared" si="80"/>
        <v>1</v>
      </c>
    </row>
    <row r="949" spans="1:41" x14ac:dyDescent="0.25">
      <c r="A949" s="4" t="s">
        <v>31</v>
      </c>
      <c r="B949" t="s">
        <v>30</v>
      </c>
      <c r="C949" s="3">
        <v>42283</v>
      </c>
      <c r="D949">
        <v>1</v>
      </c>
      <c r="E949" t="s">
        <v>54</v>
      </c>
      <c r="G949" s="25" t="s">
        <v>75</v>
      </c>
      <c r="H949" t="s">
        <v>41</v>
      </c>
      <c r="I949">
        <v>6</v>
      </c>
      <c r="J949" s="2" t="s">
        <v>39</v>
      </c>
      <c r="K949" s="2">
        <f t="shared" si="77"/>
        <v>1301</v>
      </c>
      <c r="L949">
        <v>130.1</v>
      </c>
      <c r="O949" s="2" t="str">
        <f>IF(ISNUMBER(N949),SUMIFS(N$1:$N949,A$1:$A949,A949,G$1:$G949,G949,D$1:$D949,D949),"")</f>
        <v/>
      </c>
      <c r="Q949" s="5"/>
      <c r="W949" s="2" t="str">
        <f t="shared" si="78"/>
        <v/>
      </c>
      <c r="AE949" s="2" t="str">
        <f t="shared" si="79"/>
        <v/>
      </c>
      <c r="AM949" s="2" t="str">
        <f t="shared" si="76"/>
        <v/>
      </c>
      <c r="AN949" s="2" t="str">
        <f>IF(ISNUMBER(AM949),SUMIFS($AM$1:AM949,$A$1:A949,A949,$G$1:G949,G949,$D$1:D949,D949),"")</f>
        <v/>
      </c>
      <c r="AO949">
        <f t="shared" si="80"/>
        <v>1</v>
      </c>
    </row>
    <row r="950" spans="1:41" x14ac:dyDescent="0.25">
      <c r="A950" s="4" t="s">
        <v>31</v>
      </c>
      <c r="B950" t="s">
        <v>30</v>
      </c>
      <c r="C950" s="3">
        <v>42283</v>
      </c>
      <c r="D950">
        <v>2</v>
      </c>
      <c r="E950" t="s">
        <v>54</v>
      </c>
      <c r="G950" s="25" t="s">
        <v>75</v>
      </c>
      <c r="H950" t="s">
        <v>41</v>
      </c>
      <c r="I950">
        <v>6</v>
      </c>
      <c r="J950" s="2" t="s">
        <v>39</v>
      </c>
      <c r="K950" s="2">
        <f t="shared" si="77"/>
        <v>981.4</v>
      </c>
      <c r="L950">
        <v>98.14</v>
      </c>
      <c r="O950" s="2" t="str">
        <f>IF(ISNUMBER(N950),SUMIFS(N$1:$N950,A$1:$A950,A950,G$1:$G950,G950,D$1:$D950,D950),"")</f>
        <v/>
      </c>
      <c r="Q950" s="5"/>
      <c r="W950" s="2" t="str">
        <f t="shared" si="78"/>
        <v/>
      </c>
      <c r="AE950" s="2" t="str">
        <f t="shared" si="79"/>
        <v/>
      </c>
      <c r="AM950" s="2" t="str">
        <f t="shared" si="76"/>
        <v/>
      </c>
      <c r="AN950" s="2" t="str">
        <f>IF(ISNUMBER(AM950),SUMIFS($AM$1:AM950,$A$1:A950,A950,$G$1:G950,G950,$D$1:D950,D950),"")</f>
        <v/>
      </c>
      <c r="AO950">
        <f t="shared" si="80"/>
        <v>1</v>
      </c>
    </row>
    <row r="951" spans="1:41" x14ac:dyDescent="0.25">
      <c r="A951" s="4" t="s">
        <v>32</v>
      </c>
      <c r="B951" t="s">
        <v>30</v>
      </c>
      <c r="C951" s="3">
        <v>42283</v>
      </c>
      <c r="D951">
        <v>2</v>
      </c>
      <c r="E951" t="s">
        <v>59</v>
      </c>
      <c r="G951" s="25" t="s">
        <v>75</v>
      </c>
      <c r="H951" t="s">
        <v>41</v>
      </c>
      <c r="I951">
        <v>6</v>
      </c>
      <c r="J951" s="2" t="s">
        <v>39</v>
      </c>
      <c r="K951" s="2">
        <f t="shared" si="77"/>
        <v>1432.6</v>
      </c>
      <c r="L951">
        <v>143.26</v>
      </c>
      <c r="O951" s="2" t="str">
        <f>IF(ISNUMBER(N951),SUMIFS(N$1:$N951,A$1:$A951,A951,G$1:$G951,G951,D$1:$D951,D951),"")</f>
        <v/>
      </c>
      <c r="Q951" s="5"/>
      <c r="W951" s="2" t="str">
        <f t="shared" si="78"/>
        <v/>
      </c>
      <c r="AE951" s="2" t="str">
        <f t="shared" si="79"/>
        <v/>
      </c>
      <c r="AM951" s="2" t="str">
        <f t="shared" si="76"/>
        <v/>
      </c>
      <c r="AN951" s="2" t="str">
        <f>IF(ISNUMBER(AM951),SUMIFS($AM$1:AM951,$A$1:A951,A951,$G$1:G951,G951,$D$1:D951,D951),"")</f>
        <v/>
      </c>
      <c r="AO951">
        <f t="shared" si="80"/>
        <v>1</v>
      </c>
    </row>
    <row r="952" spans="1:41" x14ac:dyDescent="0.25">
      <c r="A952" s="4" t="s">
        <v>34</v>
      </c>
      <c r="B952" t="s">
        <v>30</v>
      </c>
      <c r="C952" s="3">
        <v>42283</v>
      </c>
      <c r="D952">
        <v>2</v>
      </c>
      <c r="E952" t="s">
        <v>56</v>
      </c>
      <c r="G952" s="25" t="s">
        <v>75</v>
      </c>
      <c r="H952" t="s">
        <v>41</v>
      </c>
      <c r="I952">
        <v>6</v>
      </c>
      <c r="J952" s="2" t="s">
        <v>39</v>
      </c>
      <c r="K952" s="2">
        <f t="shared" si="77"/>
        <v>3406.5999999999995</v>
      </c>
      <c r="L952">
        <v>340.65999999999997</v>
      </c>
      <c r="O952" s="2" t="str">
        <f>IF(ISNUMBER(N952),SUMIFS(N$1:$N952,A$1:$A952,A952,G$1:$G952,G952,D$1:$D952,D952),"")</f>
        <v/>
      </c>
      <c r="Q952" s="5"/>
      <c r="W952" s="2" t="str">
        <f t="shared" si="78"/>
        <v/>
      </c>
      <c r="AE952" s="2" t="str">
        <f t="shared" si="79"/>
        <v/>
      </c>
      <c r="AM952" s="2" t="str">
        <f t="shared" si="76"/>
        <v/>
      </c>
      <c r="AN952" s="2" t="str">
        <f>IF(ISNUMBER(AM952),SUMIFS($AM$1:AM952,$A$1:A952,A952,$G$1:G952,G952,$D$1:D952,D952),"")</f>
        <v/>
      </c>
      <c r="AO952">
        <f t="shared" si="80"/>
        <v>1</v>
      </c>
    </row>
    <row r="953" spans="1:41" x14ac:dyDescent="0.25">
      <c r="A953" s="4" t="s">
        <v>29</v>
      </c>
      <c r="B953" t="s">
        <v>30</v>
      </c>
      <c r="C953" s="3">
        <v>42283</v>
      </c>
      <c r="D953">
        <v>2</v>
      </c>
      <c r="E953" t="s">
        <v>55</v>
      </c>
      <c r="G953" s="25" t="s">
        <v>75</v>
      </c>
      <c r="H953" t="s">
        <v>41</v>
      </c>
      <c r="I953">
        <v>6</v>
      </c>
      <c r="J953" s="2" t="s">
        <v>39</v>
      </c>
      <c r="K953" s="2">
        <f t="shared" si="77"/>
        <v>2466.6</v>
      </c>
      <c r="L953">
        <v>246.66</v>
      </c>
      <c r="O953" s="2" t="str">
        <f>IF(ISNUMBER(N953),SUMIFS(N$1:$N953,A$1:$A953,A953,G$1:$G953,G953,D$1:$D953,D953),"")</f>
        <v/>
      </c>
      <c r="Q953" s="5"/>
      <c r="W953" s="2" t="str">
        <f t="shared" si="78"/>
        <v/>
      </c>
      <c r="AE953" s="2" t="str">
        <f t="shared" si="79"/>
        <v/>
      </c>
      <c r="AM953" s="2" t="str">
        <f t="shared" si="76"/>
        <v/>
      </c>
      <c r="AN953" s="2" t="str">
        <f>IF(ISNUMBER(AM953),SUMIFS($AM$1:AM953,$A$1:A953,A953,$G$1:G953,G953,$D$1:D953,D953),"")</f>
        <v/>
      </c>
      <c r="AO953">
        <f t="shared" si="80"/>
        <v>1</v>
      </c>
    </row>
    <row r="954" spans="1:41" x14ac:dyDescent="0.25">
      <c r="A954" s="4" t="s">
        <v>35</v>
      </c>
      <c r="B954" t="s">
        <v>30</v>
      </c>
      <c r="C954" s="3">
        <v>42283</v>
      </c>
      <c r="D954">
        <v>2</v>
      </c>
      <c r="E954" t="s">
        <v>57</v>
      </c>
      <c r="G954" s="25" t="s">
        <v>75</v>
      </c>
      <c r="H954" t="s">
        <v>41</v>
      </c>
      <c r="I954">
        <v>6</v>
      </c>
      <c r="J954" s="2" t="s">
        <v>39</v>
      </c>
      <c r="K954" s="2">
        <f t="shared" si="77"/>
        <v>3387.8</v>
      </c>
      <c r="L954">
        <v>338.78000000000003</v>
      </c>
      <c r="O954" s="2" t="str">
        <f>IF(ISNUMBER(N954),SUMIFS(N$1:$N954,A$1:$A954,A954,G$1:$G954,G954,D$1:$D954,D954),"")</f>
        <v/>
      </c>
      <c r="Q954" s="5"/>
      <c r="W954" s="2" t="str">
        <f t="shared" si="78"/>
        <v/>
      </c>
      <c r="AE954" s="2" t="str">
        <f t="shared" si="79"/>
        <v/>
      </c>
      <c r="AM954" s="2" t="str">
        <f t="shared" si="76"/>
        <v/>
      </c>
      <c r="AN954" s="2" t="str">
        <f>IF(ISNUMBER(AM954),SUMIFS($AM$1:AM954,$A$1:A954,A954,$G$1:G954,G954,$D$1:D954,D954),"")</f>
        <v/>
      </c>
      <c r="AO954">
        <f t="shared" si="80"/>
        <v>1</v>
      </c>
    </row>
    <row r="955" spans="1:41" x14ac:dyDescent="0.25">
      <c r="A955" s="4" t="s">
        <v>33</v>
      </c>
      <c r="B955" t="s">
        <v>30</v>
      </c>
      <c r="C955" s="3">
        <v>42283</v>
      </c>
      <c r="D955">
        <v>2</v>
      </c>
      <c r="E955" t="s">
        <v>58</v>
      </c>
      <c r="G955" s="25" t="s">
        <v>75</v>
      </c>
      <c r="H955" t="s">
        <v>41</v>
      </c>
      <c r="I955">
        <v>6</v>
      </c>
      <c r="J955" s="2" t="s">
        <v>39</v>
      </c>
      <c r="K955" s="2">
        <f t="shared" si="77"/>
        <v>1319.8</v>
      </c>
      <c r="L955">
        <v>131.97999999999999</v>
      </c>
      <c r="O955" s="2" t="str">
        <f>IF(ISNUMBER(N955),SUMIFS(N$1:$N955,A$1:$A955,A955,G$1:$G955,G955,D$1:$D955,D955),"")</f>
        <v/>
      </c>
      <c r="Q955" s="5"/>
      <c r="W955" s="2" t="str">
        <f t="shared" si="78"/>
        <v/>
      </c>
      <c r="AE955" s="2" t="str">
        <f t="shared" si="79"/>
        <v/>
      </c>
      <c r="AM955" s="2" t="str">
        <f t="shared" ref="AM955:AM1018" si="81">IF(AND(ISNUMBER(AE955),ISNUMBER(N955)),ROUND(N955*AE955,3),"")</f>
        <v/>
      </c>
      <c r="AN955" s="2" t="str">
        <f>IF(ISNUMBER(AM955),SUMIFS($AM$1:AM955,$A$1:A955,A955,$G$1:G955,G955,$D$1:D955,D955),"")</f>
        <v/>
      </c>
      <c r="AO955">
        <f t="shared" si="80"/>
        <v>1</v>
      </c>
    </row>
    <row r="956" spans="1:41" x14ac:dyDescent="0.25">
      <c r="A956" s="4" t="s">
        <v>33</v>
      </c>
      <c r="B956" t="s">
        <v>30</v>
      </c>
      <c r="C956" s="3">
        <v>42283</v>
      </c>
      <c r="D956">
        <v>3</v>
      </c>
      <c r="E956" t="s">
        <v>58</v>
      </c>
      <c r="G956" s="25" t="s">
        <v>75</v>
      </c>
      <c r="H956" t="s">
        <v>41</v>
      </c>
      <c r="I956">
        <v>6</v>
      </c>
      <c r="J956" s="2" t="s">
        <v>39</v>
      </c>
      <c r="K956" s="2">
        <f t="shared" si="77"/>
        <v>1263.4000000000001</v>
      </c>
      <c r="L956">
        <v>126.34</v>
      </c>
      <c r="O956" s="2" t="str">
        <f>IF(ISNUMBER(N956),SUMIFS(N$1:$N956,A$1:$A956,A956,G$1:$G956,G956,D$1:$D956,D956),"")</f>
        <v/>
      </c>
      <c r="Q956" s="5"/>
      <c r="W956" s="2" t="str">
        <f t="shared" si="78"/>
        <v/>
      </c>
      <c r="AE956" s="2" t="str">
        <f t="shared" si="79"/>
        <v/>
      </c>
      <c r="AM956" s="2" t="str">
        <f t="shared" si="81"/>
        <v/>
      </c>
      <c r="AN956" s="2" t="str">
        <f>IF(ISNUMBER(AM956),SUMIFS($AM$1:AM956,$A$1:A956,A956,$G$1:G956,G956,$D$1:D956,D956),"")</f>
        <v/>
      </c>
      <c r="AO956">
        <f t="shared" si="80"/>
        <v>1</v>
      </c>
    </row>
    <row r="957" spans="1:41" x14ac:dyDescent="0.25">
      <c r="A957" s="4" t="s">
        <v>35</v>
      </c>
      <c r="B957" t="s">
        <v>30</v>
      </c>
      <c r="C957" s="3">
        <v>42283</v>
      </c>
      <c r="D957">
        <v>3</v>
      </c>
      <c r="E957" t="s">
        <v>57</v>
      </c>
      <c r="G957" s="25" t="s">
        <v>75</v>
      </c>
      <c r="H957" t="s">
        <v>41</v>
      </c>
      <c r="I957">
        <v>6</v>
      </c>
      <c r="J957" s="2" t="s">
        <v>39</v>
      </c>
      <c r="K957" s="2">
        <f t="shared" si="77"/>
        <v>2184.6</v>
      </c>
      <c r="L957">
        <v>218.45999999999998</v>
      </c>
      <c r="O957" s="2" t="str">
        <f>IF(ISNUMBER(N957),SUMIFS(N$1:$N957,A$1:$A957,A957,G$1:$G957,G957,D$1:$D957,D957),"")</f>
        <v/>
      </c>
      <c r="Q957" s="5"/>
      <c r="W957" s="2" t="str">
        <f t="shared" si="78"/>
        <v/>
      </c>
      <c r="AE957" s="2" t="str">
        <f t="shared" si="79"/>
        <v/>
      </c>
      <c r="AM957" s="2" t="str">
        <f t="shared" si="81"/>
        <v/>
      </c>
      <c r="AN957" s="2" t="str">
        <f>IF(ISNUMBER(AM957),SUMIFS($AM$1:AM957,$A$1:A957,A957,$G$1:G957,G957,$D$1:D957,D957),"")</f>
        <v/>
      </c>
      <c r="AO957">
        <f t="shared" si="80"/>
        <v>1</v>
      </c>
    </row>
    <row r="958" spans="1:41" x14ac:dyDescent="0.25">
      <c r="A958" s="4" t="s">
        <v>32</v>
      </c>
      <c r="B958" t="s">
        <v>30</v>
      </c>
      <c r="C958" s="3">
        <v>42283</v>
      </c>
      <c r="D958">
        <v>3</v>
      </c>
      <c r="E958" t="s">
        <v>59</v>
      </c>
      <c r="G958" s="25" t="s">
        <v>75</v>
      </c>
      <c r="H958" t="s">
        <v>41</v>
      </c>
      <c r="I958">
        <v>6</v>
      </c>
      <c r="J958" s="2" t="s">
        <v>39</v>
      </c>
      <c r="K958" s="2">
        <f t="shared" si="77"/>
        <v>1695.7999999999997</v>
      </c>
      <c r="L958">
        <v>169.57999999999998</v>
      </c>
      <c r="O958" s="2" t="str">
        <f>IF(ISNUMBER(N958),SUMIFS(N$1:$N958,A$1:$A958,A958,G$1:$G958,G958,D$1:$D958,D958),"")</f>
        <v/>
      </c>
      <c r="Q958" s="5"/>
      <c r="W958" s="2" t="str">
        <f t="shared" si="78"/>
        <v/>
      </c>
      <c r="AE958" s="2" t="str">
        <f t="shared" si="79"/>
        <v/>
      </c>
      <c r="AM958" s="2" t="str">
        <f t="shared" si="81"/>
        <v/>
      </c>
      <c r="AN958" s="2" t="str">
        <f>IF(ISNUMBER(AM958),SUMIFS($AM$1:AM958,$A$1:A958,A958,$G$1:G958,G958,$D$1:D958,D958),"")</f>
        <v/>
      </c>
      <c r="AO958">
        <f t="shared" si="80"/>
        <v>1</v>
      </c>
    </row>
    <row r="959" spans="1:41" x14ac:dyDescent="0.25">
      <c r="A959" s="4" t="s">
        <v>29</v>
      </c>
      <c r="B959" t="s">
        <v>30</v>
      </c>
      <c r="C959" s="3">
        <v>42283</v>
      </c>
      <c r="D959">
        <v>3</v>
      </c>
      <c r="E959" t="s">
        <v>55</v>
      </c>
      <c r="G959" s="25" t="s">
        <v>75</v>
      </c>
      <c r="H959" t="s">
        <v>41</v>
      </c>
      <c r="I959">
        <v>6</v>
      </c>
      <c r="J959" s="2" t="s">
        <v>39</v>
      </c>
      <c r="K959" s="2">
        <f t="shared" si="77"/>
        <v>2335</v>
      </c>
      <c r="L959">
        <v>233.5</v>
      </c>
      <c r="O959" s="2" t="str">
        <f>IF(ISNUMBER(N959),SUMIFS(N$1:$N959,A$1:$A959,A959,G$1:$G959,G959,D$1:$D959,D959),"")</f>
        <v/>
      </c>
      <c r="Q959" s="5"/>
      <c r="W959" s="2" t="str">
        <f t="shared" si="78"/>
        <v/>
      </c>
      <c r="AE959" s="2" t="str">
        <f t="shared" si="79"/>
        <v/>
      </c>
      <c r="AM959" s="2" t="str">
        <f t="shared" si="81"/>
        <v/>
      </c>
      <c r="AN959" s="2" t="str">
        <f>IF(ISNUMBER(AM959),SUMIFS($AM$1:AM959,$A$1:A959,A959,$G$1:G959,G959,$D$1:D959,D959),"")</f>
        <v/>
      </c>
      <c r="AO959">
        <f t="shared" si="80"/>
        <v>1</v>
      </c>
    </row>
    <row r="960" spans="1:41" x14ac:dyDescent="0.25">
      <c r="A960" s="4" t="s">
        <v>34</v>
      </c>
      <c r="B960" t="s">
        <v>30</v>
      </c>
      <c r="C960" s="3">
        <v>42283</v>
      </c>
      <c r="D960">
        <v>3</v>
      </c>
      <c r="E960" t="s">
        <v>56</v>
      </c>
      <c r="G960" s="25" t="s">
        <v>75</v>
      </c>
      <c r="H960" t="s">
        <v>41</v>
      </c>
      <c r="I960">
        <v>6</v>
      </c>
      <c r="J960" s="2" t="s">
        <v>39</v>
      </c>
      <c r="K960" s="2">
        <f t="shared" si="77"/>
        <v>3218.6000000000004</v>
      </c>
      <c r="L960">
        <v>321.86</v>
      </c>
      <c r="O960" s="2" t="str">
        <f>IF(ISNUMBER(N960),SUMIFS(N$1:$N960,A$1:$A960,A960,G$1:$G960,G960,D$1:$D960,D960),"")</f>
        <v/>
      </c>
      <c r="Q960" s="5"/>
      <c r="W960" s="2" t="str">
        <f t="shared" si="78"/>
        <v/>
      </c>
      <c r="AE960" s="2" t="str">
        <f t="shared" si="79"/>
        <v/>
      </c>
      <c r="AM960" s="2" t="str">
        <f t="shared" si="81"/>
        <v/>
      </c>
      <c r="AN960" s="2" t="str">
        <f>IF(ISNUMBER(AM960),SUMIFS($AM$1:AM960,$A$1:A960,A960,$G$1:G960,G960,$D$1:D960,D960),"")</f>
        <v/>
      </c>
      <c r="AO960">
        <f t="shared" si="80"/>
        <v>1</v>
      </c>
    </row>
    <row r="961" spans="1:41" x14ac:dyDescent="0.25">
      <c r="A961" s="4" t="s">
        <v>31</v>
      </c>
      <c r="B961" t="s">
        <v>30</v>
      </c>
      <c r="C961" s="3">
        <v>42283</v>
      </c>
      <c r="D961">
        <v>3</v>
      </c>
      <c r="E961" t="s">
        <v>54</v>
      </c>
      <c r="G961" s="25" t="s">
        <v>75</v>
      </c>
      <c r="H961" t="s">
        <v>41</v>
      </c>
      <c r="I961">
        <v>6</v>
      </c>
      <c r="J961" s="2" t="s">
        <v>39</v>
      </c>
      <c r="K961" s="2">
        <f t="shared" si="77"/>
        <v>1432.6</v>
      </c>
      <c r="L961">
        <v>143.26</v>
      </c>
      <c r="O961" s="2" t="str">
        <f>IF(ISNUMBER(N961),SUMIFS(N$1:$N961,A$1:$A961,A961,G$1:$G961,G961,D$1:$D961,D961),"")</f>
        <v/>
      </c>
      <c r="Q961" s="5"/>
      <c r="W961" s="2" t="str">
        <f t="shared" si="78"/>
        <v/>
      </c>
      <c r="AE961" s="2" t="str">
        <f t="shared" si="79"/>
        <v/>
      </c>
      <c r="AM961" s="2" t="str">
        <f t="shared" si="81"/>
        <v/>
      </c>
      <c r="AN961" s="2" t="str">
        <f>IF(ISNUMBER(AM961),SUMIFS($AM$1:AM961,$A$1:A961,A961,$G$1:G961,G961,$D$1:D961,D961),"")</f>
        <v/>
      </c>
      <c r="AO961">
        <f t="shared" si="80"/>
        <v>1</v>
      </c>
    </row>
    <row r="962" spans="1:41" x14ac:dyDescent="0.25">
      <c r="A962" s="4" t="s">
        <v>34</v>
      </c>
      <c r="B962" t="s">
        <v>30</v>
      </c>
      <c r="C962" s="3">
        <v>42284</v>
      </c>
      <c r="D962">
        <v>1</v>
      </c>
      <c r="E962" t="s">
        <v>56</v>
      </c>
      <c r="G962" s="25" t="s">
        <v>75</v>
      </c>
      <c r="H962" t="s">
        <v>41</v>
      </c>
      <c r="I962">
        <v>7</v>
      </c>
      <c r="J962" s="2" t="s">
        <v>20</v>
      </c>
      <c r="K962" s="2" t="str">
        <f t="shared" si="77"/>
        <v/>
      </c>
      <c r="M962">
        <v>217.19</v>
      </c>
      <c r="N962">
        <v>217.19</v>
      </c>
      <c r="O962" s="2">
        <f>IF(ISNUMBER(N962),SUMIFS(N$1:$N962,A$1:$A962,A962,G$1:$G962,G962,D$1:$D962,D962),"")</f>
        <v>384.99</v>
      </c>
      <c r="Q962" s="5"/>
      <c r="W962" s="2" t="str">
        <f t="shared" si="78"/>
        <v/>
      </c>
      <c r="AE962" s="2" t="str">
        <f t="shared" si="79"/>
        <v/>
      </c>
      <c r="AM962" s="2" t="str">
        <f t="shared" si="81"/>
        <v/>
      </c>
      <c r="AN962" s="2" t="str">
        <f>IF(ISNUMBER(AM962),SUMIFS($AM$1:AM962,$A$1:A962,A962,$G$1:G962,G962,$D$1:D962,D962),"")</f>
        <v/>
      </c>
      <c r="AO962">
        <f t="shared" si="80"/>
        <v>3</v>
      </c>
    </row>
    <row r="963" spans="1:41" x14ac:dyDescent="0.25">
      <c r="A963" s="4" t="s">
        <v>33</v>
      </c>
      <c r="B963" t="s">
        <v>30</v>
      </c>
      <c r="C963" s="3">
        <v>42284</v>
      </c>
      <c r="D963">
        <v>1</v>
      </c>
      <c r="E963" t="s">
        <v>58</v>
      </c>
      <c r="G963" s="25" t="s">
        <v>75</v>
      </c>
      <c r="H963" t="s">
        <v>41</v>
      </c>
      <c r="I963">
        <v>7</v>
      </c>
      <c r="J963" s="2" t="s">
        <v>20</v>
      </c>
      <c r="K963" s="2" t="str">
        <f t="shared" si="77"/>
        <v/>
      </c>
      <c r="M963">
        <v>67.820000000000007</v>
      </c>
      <c r="N963">
        <v>67.820000000000007</v>
      </c>
      <c r="O963" s="2">
        <f>IF(ISNUMBER(N963),SUMIFS(N$1:$N963,A$1:$A963,A963,G$1:$G963,G963,D$1:$D963,D963),"")</f>
        <v>119.17000000000002</v>
      </c>
      <c r="Q963" s="5"/>
      <c r="W963" s="2" t="str">
        <f t="shared" si="78"/>
        <v/>
      </c>
      <c r="AE963" s="2" t="str">
        <f t="shared" si="79"/>
        <v/>
      </c>
      <c r="AM963" s="2" t="str">
        <f t="shared" si="81"/>
        <v/>
      </c>
      <c r="AN963" s="2" t="str">
        <f>IF(ISNUMBER(AM963),SUMIFS($AM$1:AM963,$A$1:A963,A963,$G$1:G963,G963,$D$1:D963,D963),"")</f>
        <v/>
      </c>
      <c r="AO963">
        <f t="shared" si="80"/>
        <v>3</v>
      </c>
    </row>
    <row r="964" spans="1:41" x14ac:dyDescent="0.25">
      <c r="A964" s="4" t="s">
        <v>29</v>
      </c>
      <c r="B964" t="s">
        <v>30</v>
      </c>
      <c r="C964" s="3">
        <v>42284</v>
      </c>
      <c r="D964">
        <v>1</v>
      </c>
      <c r="E964" t="s">
        <v>55</v>
      </c>
      <c r="G964" s="25" t="s">
        <v>75</v>
      </c>
      <c r="H964" t="s">
        <v>41</v>
      </c>
      <c r="I964">
        <v>7</v>
      </c>
      <c r="J964" s="2" t="s">
        <v>20</v>
      </c>
      <c r="K964" s="2" t="str">
        <f t="shared" si="77"/>
        <v/>
      </c>
      <c r="M964">
        <v>124.92</v>
      </c>
      <c r="N964">
        <v>124.92</v>
      </c>
      <c r="O964" s="2">
        <f>IF(ISNUMBER(N964),SUMIFS(N$1:$N964,A$1:$A964,A964,G$1:$G964,G964,D$1:$D964,D964),"")</f>
        <v>229.93</v>
      </c>
      <c r="Q964" s="5"/>
      <c r="W964" s="2" t="str">
        <f t="shared" si="78"/>
        <v/>
      </c>
      <c r="AE964" s="2" t="str">
        <f t="shared" si="79"/>
        <v/>
      </c>
      <c r="AM964" s="2" t="str">
        <f t="shared" si="81"/>
        <v/>
      </c>
      <c r="AN964" s="2" t="str">
        <f>IF(ISNUMBER(AM964),SUMIFS($AM$1:AM964,$A$1:A964,A964,$G$1:G964,G964,$D$1:D964,D964),"")</f>
        <v/>
      </c>
      <c r="AO964">
        <f t="shared" si="80"/>
        <v>3</v>
      </c>
    </row>
    <row r="965" spans="1:41" x14ac:dyDescent="0.25">
      <c r="A965" s="4" t="s">
        <v>35</v>
      </c>
      <c r="B965" t="s">
        <v>30</v>
      </c>
      <c r="C965" s="3">
        <v>42284</v>
      </c>
      <c r="D965">
        <v>1</v>
      </c>
      <c r="E965" t="s">
        <v>57</v>
      </c>
      <c r="G965" s="25" t="s">
        <v>75</v>
      </c>
      <c r="H965" t="s">
        <v>41</v>
      </c>
      <c r="I965">
        <v>7</v>
      </c>
      <c r="J965" s="2" t="s">
        <v>20</v>
      </c>
      <c r="K965" s="2" t="str">
        <f t="shared" si="77"/>
        <v/>
      </c>
      <c r="M965">
        <v>181.6</v>
      </c>
      <c r="N965">
        <v>181.6</v>
      </c>
      <c r="O965" s="2">
        <f>IF(ISNUMBER(N965),SUMIFS(N$1:$N965,A$1:$A965,A965,G$1:$G965,G965,D$1:$D965,D965),"")</f>
        <v>321.73</v>
      </c>
      <c r="Q965" s="5"/>
      <c r="W965" s="2" t="str">
        <f t="shared" si="78"/>
        <v/>
      </c>
      <c r="AE965" s="2" t="str">
        <f t="shared" si="79"/>
        <v/>
      </c>
      <c r="AM965" s="2" t="str">
        <f t="shared" si="81"/>
        <v/>
      </c>
      <c r="AN965" s="2" t="str">
        <f>IF(ISNUMBER(AM965),SUMIFS($AM$1:AM965,$A$1:A965,A965,$G$1:G965,G965,$D$1:D965,D965),"")</f>
        <v/>
      </c>
      <c r="AO965">
        <f t="shared" si="80"/>
        <v>3</v>
      </c>
    </row>
    <row r="966" spans="1:41" x14ac:dyDescent="0.25">
      <c r="A966" s="4" t="s">
        <v>32</v>
      </c>
      <c r="B966" t="s">
        <v>30</v>
      </c>
      <c r="C966" s="3">
        <v>42284</v>
      </c>
      <c r="D966">
        <v>1</v>
      </c>
      <c r="E966" t="s">
        <v>59</v>
      </c>
      <c r="G966" s="25" t="s">
        <v>75</v>
      </c>
      <c r="H966" t="s">
        <v>41</v>
      </c>
      <c r="I966">
        <v>7</v>
      </c>
      <c r="J966" s="2" t="s">
        <v>20</v>
      </c>
      <c r="K966" s="2" t="str">
        <f t="shared" si="77"/>
        <v/>
      </c>
      <c r="M966">
        <v>86.69</v>
      </c>
      <c r="N966">
        <v>86.69</v>
      </c>
      <c r="O966" s="2">
        <f>IF(ISNUMBER(N966),SUMIFS(N$1:$N966,A$1:$A966,A966,G$1:$G966,G966,D$1:$D966,D966),"")</f>
        <v>177.4</v>
      </c>
      <c r="Q966" s="5"/>
      <c r="W966" s="2" t="str">
        <f t="shared" si="78"/>
        <v/>
      </c>
      <c r="AE966" s="2" t="str">
        <f t="shared" si="79"/>
        <v/>
      </c>
      <c r="AM966" s="2" t="str">
        <f t="shared" si="81"/>
        <v/>
      </c>
      <c r="AN966" s="2" t="str">
        <f>IF(ISNUMBER(AM966),SUMIFS($AM$1:AM966,$A$1:A966,A966,$G$1:G966,G966,$D$1:D966,D966),"")</f>
        <v/>
      </c>
      <c r="AO966">
        <f t="shared" si="80"/>
        <v>3</v>
      </c>
    </row>
    <row r="967" spans="1:41" x14ac:dyDescent="0.25">
      <c r="A967" s="4" t="s">
        <v>31</v>
      </c>
      <c r="B967" t="s">
        <v>30</v>
      </c>
      <c r="C967" s="3">
        <v>42284</v>
      </c>
      <c r="D967">
        <v>1</v>
      </c>
      <c r="E967" t="s">
        <v>54</v>
      </c>
      <c r="G967" s="25" t="s">
        <v>75</v>
      </c>
      <c r="H967" t="s">
        <v>41</v>
      </c>
      <c r="I967">
        <v>7</v>
      </c>
      <c r="J967" s="2" t="s">
        <v>20</v>
      </c>
      <c r="K967" s="2" t="str">
        <f t="shared" si="77"/>
        <v/>
      </c>
      <c r="M967">
        <v>30.189999999999998</v>
      </c>
      <c r="N967">
        <v>30.189999999999998</v>
      </c>
      <c r="O967" s="2">
        <f>IF(ISNUMBER(N967),SUMIFS(N$1:$N967,A$1:$A967,A967,G$1:$G967,G967,D$1:$D967,D967),"")</f>
        <v>57.08</v>
      </c>
      <c r="Q967" s="5"/>
      <c r="W967" s="2" t="str">
        <f t="shared" si="78"/>
        <v/>
      </c>
      <c r="AE967" s="2" t="str">
        <f t="shared" si="79"/>
        <v/>
      </c>
      <c r="AM967" s="2" t="str">
        <f t="shared" si="81"/>
        <v/>
      </c>
      <c r="AN967" s="2" t="str">
        <f>IF(ISNUMBER(AM967),SUMIFS($AM$1:AM967,$A$1:A967,A967,$G$1:G967,G967,$D$1:D967,D967),"")</f>
        <v/>
      </c>
      <c r="AO967">
        <f t="shared" si="80"/>
        <v>3</v>
      </c>
    </row>
    <row r="968" spans="1:41" x14ac:dyDescent="0.25">
      <c r="A968" s="4" t="s">
        <v>31</v>
      </c>
      <c r="B968" t="s">
        <v>30</v>
      </c>
      <c r="C968" s="3">
        <v>42284</v>
      </c>
      <c r="D968">
        <v>2</v>
      </c>
      <c r="E968" t="s">
        <v>54</v>
      </c>
      <c r="G968" s="25" t="s">
        <v>75</v>
      </c>
      <c r="H968" t="s">
        <v>41</v>
      </c>
      <c r="I968">
        <v>7</v>
      </c>
      <c r="J968" s="2" t="s">
        <v>20</v>
      </c>
      <c r="K968" s="2" t="str">
        <f t="shared" si="77"/>
        <v/>
      </c>
      <c r="M968">
        <v>48.63</v>
      </c>
      <c r="N968">
        <v>48.63</v>
      </c>
      <c r="O968" s="2">
        <f>IF(ISNUMBER(N968),SUMIFS(N$1:$N968,A$1:$A968,A968,G$1:$G968,G968,D$1:$D968,D968),"")</f>
        <v>75.430000000000007</v>
      </c>
      <c r="Q968" s="5"/>
      <c r="W968" s="2" t="str">
        <f t="shared" si="78"/>
        <v/>
      </c>
      <c r="AE968" s="2" t="str">
        <f t="shared" si="79"/>
        <v/>
      </c>
      <c r="AM968" s="2" t="str">
        <f t="shared" si="81"/>
        <v/>
      </c>
      <c r="AN968" s="2" t="str">
        <f>IF(ISNUMBER(AM968),SUMIFS($AM$1:AM968,$A$1:A968,A968,$G$1:G968,G968,$D$1:D968,D968),"")</f>
        <v/>
      </c>
      <c r="AO968">
        <f t="shared" si="80"/>
        <v>3</v>
      </c>
    </row>
    <row r="969" spans="1:41" x14ac:dyDescent="0.25">
      <c r="A969" s="4" t="s">
        <v>32</v>
      </c>
      <c r="B969" t="s">
        <v>30</v>
      </c>
      <c r="C969" s="3">
        <v>42284</v>
      </c>
      <c r="D969">
        <v>2</v>
      </c>
      <c r="E969" t="s">
        <v>59</v>
      </c>
      <c r="G969" s="25" t="s">
        <v>75</v>
      </c>
      <c r="H969" t="s">
        <v>41</v>
      </c>
      <c r="I969">
        <v>7</v>
      </c>
      <c r="J969" s="2" t="s">
        <v>20</v>
      </c>
      <c r="K969" s="2" t="str">
        <f t="shared" si="77"/>
        <v/>
      </c>
      <c r="M969">
        <v>111.03</v>
      </c>
      <c r="N969">
        <v>111.03</v>
      </c>
      <c r="O969" s="2">
        <f>IF(ISNUMBER(N969),SUMIFS(N$1:$N969,A$1:$A969,A969,G$1:$G969,G969,D$1:$D969,D969),"")</f>
        <v>176.99</v>
      </c>
      <c r="Q969" s="5"/>
      <c r="W969" s="2" t="str">
        <f t="shared" si="78"/>
        <v/>
      </c>
      <c r="AE969" s="2" t="str">
        <f t="shared" si="79"/>
        <v/>
      </c>
      <c r="AM969" s="2" t="str">
        <f t="shared" si="81"/>
        <v/>
      </c>
      <c r="AN969" s="2" t="str">
        <f>IF(ISNUMBER(AM969),SUMIFS($AM$1:AM969,$A$1:A969,A969,$G$1:G969,G969,$D$1:D969,D969),"")</f>
        <v/>
      </c>
      <c r="AO969">
        <f t="shared" si="80"/>
        <v>3</v>
      </c>
    </row>
    <row r="970" spans="1:41" x14ac:dyDescent="0.25">
      <c r="A970" s="4" t="s">
        <v>34</v>
      </c>
      <c r="B970" t="s">
        <v>30</v>
      </c>
      <c r="C970" s="3">
        <v>42284</v>
      </c>
      <c r="D970">
        <v>2</v>
      </c>
      <c r="E970" t="s">
        <v>56</v>
      </c>
      <c r="G970" s="25" t="s">
        <v>75</v>
      </c>
      <c r="H970" t="s">
        <v>41</v>
      </c>
      <c r="I970">
        <v>7</v>
      </c>
      <c r="J970" s="2" t="s">
        <v>20</v>
      </c>
      <c r="K970" s="2" t="str">
        <f t="shared" si="77"/>
        <v/>
      </c>
      <c r="M970">
        <v>231.4</v>
      </c>
      <c r="N970">
        <v>231.4</v>
      </c>
      <c r="O970" s="2">
        <f>IF(ISNUMBER(N970),SUMIFS(N$1:$N970,A$1:$A970,A970,G$1:$G970,G970,D$1:$D970,D970),"")</f>
        <v>400.48</v>
      </c>
      <c r="Q970" s="5"/>
      <c r="W970" s="2" t="str">
        <f t="shared" si="78"/>
        <v/>
      </c>
      <c r="AE970" s="2" t="str">
        <f t="shared" si="79"/>
        <v/>
      </c>
      <c r="AM970" s="2" t="str">
        <f t="shared" si="81"/>
        <v/>
      </c>
      <c r="AN970" s="2" t="str">
        <f>IF(ISNUMBER(AM970),SUMIFS($AM$1:AM970,$A$1:A970,A970,$G$1:G970,G970,$D$1:D970,D970),"")</f>
        <v/>
      </c>
      <c r="AO970">
        <f t="shared" si="80"/>
        <v>3</v>
      </c>
    </row>
    <row r="971" spans="1:41" x14ac:dyDescent="0.25">
      <c r="A971" s="4" t="s">
        <v>29</v>
      </c>
      <c r="B971" t="s">
        <v>30</v>
      </c>
      <c r="C971" s="3">
        <v>42284</v>
      </c>
      <c r="D971">
        <v>2</v>
      </c>
      <c r="E971" t="s">
        <v>55</v>
      </c>
      <c r="G971" s="25" t="s">
        <v>75</v>
      </c>
      <c r="H971" t="s">
        <v>41</v>
      </c>
      <c r="I971">
        <v>7</v>
      </c>
      <c r="J971" s="2" t="s">
        <v>20</v>
      </c>
      <c r="K971" s="2" t="str">
        <f t="shared" si="77"/>
        <v/>
      </c>
      <c r="M971">
        <v>148.02000000000001</v>
      </c>
      <c r="N971">
        <v>148.02000000000001</v>
      </c>
      <c r="O971" s="2">
        <f>IF(ISNUMBER(N971),SUMIFS(N$1:$N971,A$1:$A971,A971,G$1:$G971,G971,D$1:$D971,D971),"")</f>
        <v>242.77</v>
      </c>
      <c r="Q971" s="5"/>
      <c r="W971" s="2" t="str">
        <f t="shared" si="78"/>
        <v/>
      </c>
      <c r="AE971" s="2" t="str">
        <f t="shared" si="79"/>
        <v/>
      </c>
      <c r="AM971" s="2" t="str">
        <f t="shared" si="81"/>
        <v/>
      </c>
      <c r="AN971" s="2" t="str">
        <f>IF(ISNUMBER(AM971),SUMIFS($AM$1:AM971,$A$1:A971,A971,$G$1:G971,G971,$D$1:D971,D971),"")</f>
        <v/>
      </c>
      <c r="AO971">
        <f t="shared" si="80"/>
        <v>3</v>
      </c>
    </row>
    <row r="972" spans="1:41" x14ac:dyDescent="0.25">
      <c r="A972" s="4" t="s">
        <v>35</v>
      </c>
      <c r="B972" t="s">
        <v>30</v>
      </c>
      <c r="C972" s="3">
        <v>42284</v>
      </c>
      <c r="D972">
        <v>2</v>
      </c>
      <c r="E972" t="s">
        <v>57</v>
      </c>
      <c r="G972" s="25" t="s">
        <v>75</v>
      </c>
      <c r="H972" t="s">
        <v>41</v>
      </c>
      <c r="I972">
        <v>7</v>
      </c>
      <c r="J972" s="2" t="s">
        <v>20</v>
      </c>
      <c r="K972" s="2" t="str">
        <f t="shared" si="77"/>
        <v/>
      </c>
      <c r="M972">
        <v>210.94</v>
      </c>
      <c r="N972">
        <v>210.94</v>
      </c>
      <c r="O972" s="2">
        <f>IF(ISNUMBER(N972),SUMIFS(N$1:$N972,A$1:$A972,A972,G$1:$G972,G972,D$1:$D972,D972),"")</f>
        <v>351.46000000000004</v>
      </c>
      <c r="Q972" s="5"/>
      <c r="W972" s="2" t="str">
        <f t="shared" si="78"/>
        <v/>
      </c>
      <c r="AE972" s="2" t="str">
        <f t="shared" si="79"/>
        <v/>
      </c>
      <c r="AM972" s="2" t="str">
        <f t="shared" si="81"/>
        <v/>
      </c>
      <c r="AN972" s="2" t="str">
        <f>IF(ISNUMBER(AM972),SUMIFS($AM$1:AM972,$A$1:A972,A972,$G$1:G972,G972,$D$1:D972,D972),"")</f>
        <v/>
      </c>
      <c r="AO972">
        <f t="shared" si="80"/>
        <v>3</v>
      </c>
    </row>
    <row r="973" spans="1:41" x14ac:dyDescent="0.25">
      <c r="A973" s="4" t="s">
        <v>33</v>
      </c>
      <c r="B973" t="s">
        <v>30</v>
      </c>
      <c r="C973" s="3">
        <v>42284</v>
      </c>
      <c r="D973">
        <v>2</v>
      </c>
      <c r="E973" t="s">
        <v>58</v>
      </c>
      <c r="G973" s="25" t="s">
        <v>75</v>
      </c>
      <c r="H973" t="s">
        <v>41</v>
      </c>
      <c r="I973">
        <v>7</v>
      </c>
      <c r="J973" s="2" t="s">
        <v>20</v>
      </c>
      <c r="K973" s="2" t="str">
        <f t="shared" si="77"/>
        <v/>
      </c>
      <c r="M973">
        <v>56.4</v>
      </c>
      <c r="N973">
        <v>56.4</v>
      </c>
      <c r="O973" s="2">
        <f>IF(ISNUMBER(N973),SUMIFS(N$1:$N973,A$1:$A973,A973,G$1:$G973,G973,D$1:$D973,D973),"")</f>
        <v>104.49</v>
      </c>
      <c r="Q973" s="5"/>
      <c r="W973" s="2" t="str">
        <f t="shared" si="78"/>
        <v/>
      </c>
      <c r="AE973" s="2" t="str">
        <f t="shared" si="79"/>
        <v/>
      </c>
      <c r="AM973" s="2" t="str">
        <f t="shared" si="81"/>
        <v/>
      </c>
      <c r="AN973" s="2" t="str">
        <f>IF(ISNUMBER(AM973),SUMIFS($AM$1:AM973,$A$1:A973,A973,$G$1:G973,G973,$D$1:D973,D973),"")</f>
        <v/>
      </c>
      <c r="AO973">
        <f t="shared" si="80"/>
        <v>3</v>
      </c>
    </row>
    <row r="974" spans="1:41" x14ac:dyDescent="0.25">
      <c r="A974" s="4" t="s">
        <v>33</v>
      </c>
      <c r="B974" t="s">
        <v>30</v>
      </c>
      <c r="C974" s="3">
        <v>42284</v>
      </c>
      <c r="D974">
        <v>3</v>
      </c>
      <c r="E974" t="s">
        <v>58</v>
      </c>
      <c r="G974" s="25" t="s">
        <v>75</v>
      </c>
      <c r="H974" t="s">
        <v>41</v>
      </c>
      <c r="I974">
        <v>7</v>
      </c>
      <c r="J974" s="2" t="s">
        <v>20</v>
      </c>
      <c r="K974" s="2" t="str">
        <f t="shared" si="77"/>
        <v/>
      </c>
      <c r="M974">
        <v>40.119999999999997</v>
      </c>
      <c r="N974">
        <v>40.119999999999997</v>
      </c>
      <c r="O974" s="2">
        <f>IF(ISNUMBER(N974),SUMIFS(N$1:$N974,A$1:$A974,A974,G$1:$G974,G974,D$1:$D974,D974),"")</f>
        <v>97.34</v>
      </c>
      <c r="Q974" s="5"/>
      <c r="W974" s="2" t="str">
        <f t="shared" si="78"/>
        <v/>
      </c>
      <c r="AE974" s="2" t="str">
        <f t="shared" si="79"/>
        <v/>
      </c>
      <c r="AM974" s="2" t="str">
        <f t="shared" si="81"/>
        <v/>
      </c>
      <c r="AN974" s="2" t="str">
        <f>IF(ISNUMBER(AM974),SUMIFS($AM$1:AM974,$A$1:A974,A974,$G$1:G974,G974,$D$1:D974,D974),"")</f>
        <v/>
      </c>
      <c r="AO974">
        <f t="shared" si="80"/>
        <v>3</v>
      </c>
    </row>
    <row r="975" spans="1:41" x14ac:dyDescent="0.25">
      <c r="A975" s="4" t="s">
        <v>35</v>
      </c>
      <c r="B975" t="s">
        <v>30</v>
      </c>
      <c r="C975" s="3">
        <v>42284</v>
      </c>
      <c r="D975">
        <v>3</v>
      </c>
      <c r="E975" t="s">
        <v>57</v>
      </c>
      <c r="G975" s="25" t="s">
        <v>75</v>
      </c>
      <c r="H975" t="s">
        <v>41</v>
      </c>
      <c r="I975">
        <v>7</v>
      </c>
      <c r="J975" s="2" t="s">
        <v>20</v>
      </c>
      <c r="K975" s="2" t="str">
        <f t="shared" si="77"/>
        <v/>
      </c>
      <c r="M975">
        <v>188.38</v>
      </c>
      <c r="N975">
        <v>188.38</v>
      </c>
      <c r="O975" s="2">
        <f>IF(ISNUMBER(N975),SUMIFS(N$1:$N975,A$1:$A975,A975,G$1:$G975,G975,D$1:$D975,D975),"")</f>
        <v>321.74</v>
      </c>
      <c r="Q975" s="5"/>
      <c r="W975" s="2" t="str">
        <f t="shared" si="78"/>
        <v/>
      </c>
      <c r="AE975" s="2" t="str">
        <f t="shared" si="79"/>
        <v/>
      </c>
      <c r="AM975" s="2" t="str">
        <f t="shared" si="81"/>
        <v/>
      </c>
      <c r="AN975" s="2" t="str">
        <f>IF(ISNUMBER(AM975),SUMIFS($AM$1:AM975,$A$1:A975,A975,$G$1:G975,G975,$D$1:D975,D975),"")</f>
        <v/>
      </c>
      <c r="AO975">
        <f t="shared" si="80"/>
        <v>3</v>
      </c>
    </row>
    <row r="976" spans="1:41" x14ac:dyDescent="0.25">
      <c r="A976" s="4" t="s">
        <v>32</v>
      </c>
      <c r="B976" t="s">
        <v>30</v>
      </c>
      <c r="C976" s="3">
        <v>42284</v>
      </c>
      <c r="D976">
        <v>3</v>
      </c>
      <c r="E976" t="s">
        <v>59</v>
      </c>
      <c r="G976" s="25" t="s">
        <v>75</v>
      </c>
      <c r="H976" t="s">
        <v>41</v>
      </c>
      <c r="I976">
        <v>7</v>
      </c>
      <c r="J976" s="2" t="s">
        <v>20</v>
      </c>
      <c r="K976" s="2" t="str">
        <f t="shared" si="77"/>
        <v/>
      </c>
      <c r="M976">
        <v>88.99</v>
      </c>
      <c r="N976">
        <v>88.99</v>
      </c>
      <c r="O976" s="2">
        <f>IF(ISNUMBER(N976),SUMIFS(N$1:$N976,A$1:$A976,A976,G$1:$G976,G976,D$1:$D976,D976),"")</f>
        <v>175.75</v>
      </c>
      <c r="Q976" s="5"/>
      <c r="W976" s="2" t="str">
        <f t="shared" si="78"/>
        <v/>
      </c>
      <c r="AE976" s="2" t="str">
        <f t="shared" si="79"/>
        <v/>
      </c>
      <c r="AM976" s="2" t="str">
        <f t="shared" si="81"/>
        <v/>
      </c>
      <c r="AN976" s="2" t="str">
        <f>IF(ISNUMBER(AM976),SUMIFS($AM$1:AM976,$A$1:A976,A976,$G$1:G976,G976,$D$1:D976,D976),"")</f>
        <v/>
      </c>
      <c r="AO976">
        <f t="shared" si="80"/>
        <v>3</v>
      </c>
    </row>
    <row r="977" spans="1:41" x14ac:dyDescent="0.25">
      <c r="A977" s="4" t="s">
        <v>29</v>
      </c>
      <c r="B977" t="s">
        <v>30</v>
      </c>
      <c r="C977" s="3">
        <v>42284</v>
      </c>
      <c r="D977">
        <v>3</v>
      </c>
      <c r="E977" t="s">
        <v>55</v>
      </c>
      <c r="G977" s="25" t="s">
        <v>75</v>
      </c>
      <c r="H977" t="s">
        <v>41</v>
      </c>
      <c r="I977">
        <v>7</v>
      </c>
      <c r="J977" s="2" t="s">
        <v>20</v>
      </c>
      <c r="K977" s="2" t="str">
        <f t="shared" si="77"/>
        <v/>
      </c>
      <c r="M977">
        <v>115.83</v>
      </c>
      <c r="N977">
        <v>115.83</v>
      </c>
      <c r="O977" s="2">
        <f>IF(ISNUMBER(N977),SUMIFS(N$1:$N977,A$1:$A977,A977,G$1:$G977,G977,D$1:$D977,D977),"")</f>
        <v>233.2</v>
      </c>
      <c r="Q977" s="5"/>
      <c r="W977" s="2" t="str">
        <f t="shared" si="78"/>
        <v/>
      </c>
      <c r="AE977" s="2" t="str">
        <f t="shared" si="79"/>
        <v/>
      </c>
      <c r="AM977" s="2" t="str">
        <f t="shared" si="81"/>
        <v/>
      </c>
      <c r="AN977" s="2" t="str">
        <f>IF(ISNUMBER(AM977),SUMIFS($AM$1:AM977,$A$1:A977,A977,$G$1:G977,G977,$D$1:D977,D977),"")</f>
        <v/>
      </c>
      <c r="AO977">
        <f t="shared" si="80"/>
        <v>3</v>
      </c>
    </row>
    <row r="978" spans="1:41" x14ac:dyDescent="0.25">
      <c r="A978" s="4" t="s">
        <v>34</v>
      </c>
      <c r="B978" t="s">
        <v>30</v>
      </c>
      <c r="C978" s="3">
        <v>42284</v>
      </c>
      <c r="D978">
        <v>3</v>
      </c>
      <c r="E978" t="s">
        <v>56</v>
      </c>
      <c r="G978" s="25" t="s">
        <v>75</v>
      </c>
      <c r="H978" t="s">
        <v>41</v>
      </c>
      <c r="I978">
        <v>7</v>
      </c>
      <c r="J978" s="2" t="s">
        <v>20</v>
      </c>
      <c r="K978" s="2" t="str">
        <f t="shared" si="77"/>
        <v/>
      </c>
      <c r="M978">
        <v>156.85999999999999</v>
      </c>
      <c r="N978">
        <v>156.85999999999999</v>
      </c>
      <c r="O978" s="2">
        <f>IF(ISNUMBER(N978),SUMIFS(N$1:$N978,A$1:$A978,A978,G$1:$G978,G978,D$1:$D978,D978),"")</f>
        <v>328.05999999999995</v>
      </c>
      <c r="Q978" s="5"/>
      <c r="W978" s="2" t="str">
        <f t="shared" si="78"/>
        <v/>
      </c>
      <c r="AE978" s="2" t="str">
        <f t="shared" si="79"/>
        <v/>
      </c>
      <c r="AM978" s="2" t="str">
        <f t="shared" si="81"/>
        <v/>
      </c>
      <c r="AN978" s="2" t="str">
        <f>IF(ISNUMBER(AM978),SUMIFS($AM$1:AM978,$A$1:A978,A978,$G$1:G978,G978,$D$1:D978,D978),"")</f>
        <v/>
      </c>
      <c r="AO978">
        <f t="shared" si="80"/>
        <v>3</v>
      </c>
    </row>
    <row r="979" spans="1:41" x14ac:dyDescent="0.25">
      <c r="A979" s="4" t="s">
        <v>31</v>
      </c>
      <c r="B979" t="s">
        <v>30</v>
      </c>
      <c r="C979" s="3">
        <v>42284</v>
      </c>
      <c r="D979">
        <v>3</v>
      </c>
      <c r="E979" t="s">
        <v>54</v>
      </c>
      <c r="G979" s="25" t="s">
        <v>75</v>
      </c>
      <c r="H979" t="s">
        <v>41</v>
      </c>
      <c r="I979">
        <v>7</v>
      </c>
      <c r="J979" s="2" t="s">
        <v>20</v>
      </c>
      <c r="K979" s="2" t="str">
        <f t="shared" si="77"/>
        <v/>
      </c>
      <c r="M979">
        <v>71.58</v>
      </c>
      <c r="N979">
        <v>71.58</v>
      </c>
      <c r="O979" s="2">
        <f>IF(ISNUMBER(N979),SUMIFS(N$1:$N979,A$1:$A979,A979,G$1:$G979,G979,D$1:$D979,D979),"")</f>
        <v>118.03999999999999</v>
      </c>
      <c r="Q979" s="5"/>
      <c r="W979" s="2" t="str">
        <f t="shared" si="78"/>
        <v/>
      </c>
      <c r="AE979" s="2" t="str">
        <f t="shared" si="79"/>
        <v/>
      </c>
      <c r="AM979" s="2" t="str">
        <f t="shared" si="81"/>
        <v/>
      </c>
      <c r="AN979" s="2" t="str">
        <f>IF(ISNUMBER(AM979),SUMIFS($AM$1:AM979,$A$1:A979,A979,$G$1:G979,G979,$D$1:D979,D979),"")</f>
        <v/>
      </c>
      <c r="AO979">
        <f t="shared" si="80"/>
        <v>3</v>
      </c>
    </row>
    <row r="980" spans="1:41" x14ac:dyDescent="0.25">
      <c r="A980" s="4" t="s">
        <v>34</v>
      </c>
      <c r="B980" t="s">
        <v>30</v>
      </c>
      <c r="C980" s="3">
        <v>42293</v>
      </c>
      <c r="D980">
        <v>1</v>
      </c>
      <c r="E980" t="s">
        <v>56</v>
      </c>
      <c r="G980" s="25" t="s">
        <v>75</v>
      </c>
      <c r="H980" t="s">
        <v>41</v>
      </c>
      <c r="I980">
        <v>7</v>
      </c>
      <c r="J980" s="2" t="s">
        <v>36</v>
      </c>
      <c r="K980" s="2">
        <f t="shared" si="77"/>
        <v>1338.6</v>
      </c>
      <c r="L980">
        <v>133.85999999999999</v>
      </c>
      <c r="O980" s="2" t="str">
        <f>IF(ISNUMBER(N980),SUMIFS(N$1:$N980,A$1:$A980,A980,G$1:$G980,G980,D$1:$D980,D980),"")</f>
        <v/>
      </c>
      <c r="Q980" s="5"/>
      <c r="W980" s="2" t="str">
        <f t="shared" si="78"/>
        <v/>
      </c>
      <c r="AE980" s="2" t="str">
        <f t="shared" si="79"/>
        <v/>
      </c>
      <c r="AM980" s="2" t="str">
        <f t="shared" si="81"/>
        <v/>
      </c>
      <c r="AN980" s="2" t="str">
        <f>IF(ISNUMBER(AM980),SUMIFS($AM$1:AM980,$A$1:A980,A980,$G$1:G980,G980,$D$1:D980,D980),"")</f>
        <v/>
      </c>
      <c r="AO980">
        <f t="shared" si="80"/>
        <v>1</v>
      </c>
    </row>
    <row r="981" spans="1:41" x14ac:dyDescent="0.25">
      <c r="A981" s="4" t="s">
        <v>33</v>
      </c>
      <c r="B981" t="s">
        <v>30</v>
      </c>
      <c r="C981" s="3">
        <v>42293</v>
      </c>
      <c r="D981">
        <v>1</v>
      </c>
      <c r="E981" t="s">
        <v>58</v>
      </c>
      <c r="G981" s="25" t="s">
        <v>75</v>
      </c>
      <c r="H981" t="s">
        <v>41</v>
      </c>
      <c r="I981">
        <v>7</v>
      </c>
      <c r="J981" s="2" t="s">
        <v>36</v>
      </c>
      <c r="K981" s="2">
        <f t="shared" si="77"/>
        <v>1075.4000000000001</v>
      </c>
      <c r="L981">
        <v>107.54</v>
      </c>
      <c r="O981" s="2" t="str">
        <f>IF(ISNUMBER(N981),SUMIFS(N$1:$N981,A$1:$A981,A981,G$1:$G981,G981,D$1:$D981,D981),"")</f>
        <v/>
      </c>
      <c r="Q981" s="5"/>
      <c r="W981" s="2" t="str">
        <f t="shared" si="78"/>
        <v/>
      </c>
      <c r="AE981" s="2" t="str">
        <f t="shared" si="79"/>
        <v/>
      </c>
      <c r="AM981" s="2" t="str">
        <f t="shared" si="81"/>
        <v/>
      </c>
      <c r="AN981" s="2" t="str">
        <f>IF(ISNUMBER(AM981),SUMIFS($AM$1:AM981,$A$1:A981,A981,$G$1:G981,G981,$D$1:D981,D981),"")</f>
        <v/>
      </c>
      <c r="AO981">
        <f t="shared" si="80"/>
        <v>1</v>
      </c>
    </row>
    <row r="982" spans="1:41" x14ac:dyDescent="0.25">
      <c r="A982" s="4" t="s">
        <v>29</v>
      </c>
      <c r="B982" t="s">
        <v>30</v>
      </c>
      <c r="C982" s="3">
        <v>42293</v>
      </c>
      <c r="D982">
        <v>1</v>
      </c>
      <c r="E982" t="s">
        <v>55</v>
      </c>
      <c r="G982" s="25" t="s">
        <v>75</v>
      </c>
      <c r="H982" t="s">
        <v>41</v>
      </c>
      <c r="I982">
        <v>7</v>
      </c>
      <c r="J982" s="2" t="s">
        <v>36</v>
      </c>
      <c r="K982" s="2">
        <f t="shared" si="77"/>
        <v>1131.8</v>
      </c>
      <c r="L982">
        <v>113.17999999999999</v>
      </c>
      <c r="O982" s="2" t="str">
        <f>IF(ISNUMBER(N982),SUMIFS(N$1:$N982,A$1:$A982,A982,G$1:$G982,G982,D$1:$D982,D982),"")</f>
        <v/>
      </c>
      <c r="Q982" s="5"/>
      <c r="W982" s="2" t="str">
        <f t="shared" si="78"/>
        <v/>
      </c>
      <c r="AE982" s="2" t="str">
        <f t="shared" si="79"/>
        <v/>
      </c>
      <c r="AM982" s="2" t="str">
        <f t="shared" si="81"/>
        <v/>
      </c>
      <c r="AN982" s="2" t="str">
        <f>IF(ISNUMBER(AM982),SUMIFS($AM$1:AM982,$A$1:A982,A982,$G$1:G982,G982,$D$1:D982,D982),"")</f>
        <v/>
      </c>
      <c r="AO982">
        <f t="shared" si="80"/>
        <v>1</v>
      </c>
    </row>
    <row r="983" spans="1:41" x14ac:dyDescent="0.25">
      <c r="A983" s="4" t="s">
        <v>35</v>
      </c>
      <c r="B983" t="s">
        <v>30</v>
      </c>
      <c r="C983" s="3">
        <v>42293</v>
      </c>
      <c r="D983">
        <v>1</v>
      </c>
      <c r="E983" t="s">
        <v>57</v>
      </c>
      <c r="G983" s="25" t="s">
        <v>75</v>
      </c>
      <c r="H983" t="s">
        <v>41</v>
      </c>
      <c r="I983">
        <v>7</v>
      </c>
      <c r="J983" s="2" t="s">
        <v>36</v>
      </c>
      <c r="K983" s="2">
        <f t="shared" si="77"/>
        <v>1282.2</v>
      </c>
      <c r="L983">
        <v>128.22</v>
      </c>
      <c r="O983" s="2" t="str">
        <f>IF(ISNUMBER(N983),SUMIFS(N$1:$N983,A$1:$A983,A983,G$1:$G983,G983,D$1:$D983,D983),"")</f>
        <v/>
      </c>
      <c r="Q983" s="5"/>
      <c r="W983" s="2" t="str">
        <f t="shared" si="78"/>
        <v/>
      </c>
      <c r="AE983" s="2" t="str">
        <f t="shared" si="79"/>
        <v/>
      </c>
      <c r="AM983" s="2" t="str">
        <f t="shared" si="81"/>
        <v/>
      </c>
      <c r="AN983" s="2" t="str">
        <f>IF(ISNUMBER(AM983),SUMIFS($AM$1:AM983,$A$1:A983,A983,$G$1:G983,G983,$D$1:D983,D983),"")</f>
        <v/>
      </c>
      <c r="AO983">
        <f t="shared" si="80"/>
        <v>1</v>
      </c>
    </row>
    <row r="984" spans="1:41" x14ac:dyDescent="0.25">
      <c r="A984" s="4" t="s">
        <v>32</v>
      </c>
      <c r="B984" t="s">
        <v>30</v>
      </c>
      <c r="C984" s="3">
        <v>42293</v>
      </c>
      <c r="D984">
        <v>1</v>
      </c>
      <c r="E984" t="s">
        <v>59</v>
      </c>
      <c r="G984" s="25" t="s">
        <v>75</v>
      </c>
      <c r="H984" t="s">
        <v>41</v>
      </c>
      <c r="I984">
        <v>7</v>
      </c>
      <c r="J984" s="2" t="s">
        <v>36</v>
      </c>
      <c r="K984" s="2">
        <f t="shared" si="77"/>
        <v>1094.2</v>
      </c>
      <c r="L984">
        <v>109.42</v>
      </c>
      <c r="O984" s="2" t="str">
        <f>IF(ISNUMBER(N984),SUMIFS(N$1:$N984,A$1:$A984,A984,G$1:$G984,G984,D$1:$D984,D984),"")</f>
        <v/>
      </c>
      <c r="Q984" s="5"/>
      <c r="W984" s="2" t="str">
        <f t="shared" si="78"/>
        <v/>
      </c>
      <c r="AE984" s="2" t="str">
        <f t="shared" si="79"/>
        <v/>
      </c>
      <c r="AM984" s="2" t="str">
        <f t="shared" si="81"/>
        <v/>
      </c>
      <c r="AN984" s="2" t="str">
        <f>IF(ISNUMBER(AM984),SUMIFS($AM$1:AM984,$A$1:A984,A984,$G$1:G984,G984,$D$1:D984,D984),"")</f>
        <v/>
      </c>
      <c r="AO984">
        <f t="shared" si="80"/>
        <v>1</v>
      </c>
    </row>
    <row r="985" spans="1:41" x14ac:dyDescent="0.25">
      <c r="A985" s="4" t="s">
        <v>31</v>
      </c>
      <c r="B985" t="s">
        <v>30</v>
      </c>
      <c r="C985" s="3">
        <v>42293</v>
      </c>
      <c r="D985">
        <v>1</v>
      </c>
      <c r="E985" t="s">
        <v>54</v>
      </c>
      <c r="G985" s="25" t="s">
        <v>75</v>
      </c>
      <c r="H985" t="s">
        <v>41</v>
      </c>
      <c r="I985">
        <v>7</v>
      </c>
      <c r="J985" s="2" t="s">
        <v>36</v>
      </c>
      <c r="K985" s="2">
        <f t="shared" si="77"/>
        <v>1019</v>
      </c>
      <c r="L985">
        <v>101.9</v>
      </c>
      <c r="O985" s="2" t="str">
        <f>IF(ISNUMBER(N985),SUMIFS(N$1:$N985,A$1:$A985,A985,G$1:$G985,G985,D$1:$D985,D985),"")</f>
        <v/>
      </c>
      <c r="Q985" s="5"/>
      <c r="W985" s="2" t="str">
        <f t="shared" si="78"/>
        <v/>
      </c>
      <c r="AE985" s="2" t="str">
        <f t="shared" si="79"/>
        <v/>
      </c>
      <c r="AM985" s="2" t="str">
        <f t="shared" si="81"/>
        <v/>
      </c>
      <c r="AN985" s="2" t="str">
        <f>IF(ISNUMBER(AM985),SUMIFS($AM$1:AM985,$A$1:A985,A985,$G$1:G985,G985,$D$1:D985,D985),"")</f>
        <v/>
      </c>
      <c r="AO985">
        <f t="shared" si="80"/>
        <v>1</v>
      </c>
    </row>
    <row r="986" spans="1:41" x14ac:dyDescent="0.25">
      <c r="A986" s="4" t="s">
        <v>31</v>
      </c>
      <c r="B986" t="s">
        <v>30</v>
      </c>
      <c r="C986" s="3">
        <v>42293</v>
      </c>
      <c r="D986">
        <v>2</v>
      </c>
      <c r="E986" t="s">
        <v>54</v>
      </c>
      <c r="G986" s="25" t="s">
        <v>75</v>
      </c>
      <c r="H986" t="s">
        <v>41</v>
      </c>
      <c r="I986">
        <v>7</v>
      </c>
      <c r="J986" s="2" t="s">
        <v>36</v>
      </c>
      <c r="K986" s="2">
        <f t="shared" ref="K986:K1049" si="82">IF(ISNUMBER(L986),L986*10,"")</f>
        <v>906.2</v>
      </c>
      <c r="L986">
        <v>90.62</v>
      </c>
      <c r="O986" s="2" t="str">
        <f>IF(ISNUMBER(N986),SUMIFS(N$1:$N986,A$1:$A986,A986,G$1:$G986,G986,D$1:$D986,D986),"")</f>
        <v/>
      </c>
      <c r="Q986" s="5"/>
      <c r="W986" s="2" t="str">
        <f t="shared" ref="W986:W1049" si="83">IF(ISNUMBER(X986),X986*10,"")</f>
        <v/>
      </c>
      <c r="AE986" s="2" t="str">
        <f t="shared" ref="AE986:AE1049" si="84">IF(ISNUMBER(AF986),AF986,"")</f>
        <v/>
      </c>
      <c r="AM986" s="2" t="str">
        <f t="shared" si="81"/>
        <v/>
      </c>
      <c r="AN986" s="2" t="str">
        <f>IF(ISNUMBER(AM986),SUMIFS($AM$1:AM986,$A$1:A986,A986,$G$1:G986,G986,$D$1:D986,D986),"")</f>
        <v/>
      </c>
      <c r="AO986">
        <f t="shared" si="80"/>
        <v>1</v>
      </c>
    </row>
    <row r="987" spans="1:41" x14ac:dyDescent="0.25">
      <c r="A987" s="4" t="s">
        <v>32</v>
      </c>
      <c r="B987" t="s">
        <v>30</v>
      </c>
      <c r="C987" s="3">
        <v>42293</v>
      </c>
      <c r="D987">
        <v>2</v>
      </c>
      <c r="E987" t="s">
        <v>59</v>
      </c>
      <c r="G987" s="25" t="s">
        <v>75</v>
      </c>
      <c r="H987" t="s">
        <v>41</v>
      </c>
      <c r="I987">
        <v>7</v>
      </c>
      <c r="J987" s="2" t="s">
        <v>36</v>
      </c>
      <c r="K987" s="2">
        <f t="shared" si="82"/>
        <v>981.4</v>
      </c>
      <c r="L987">
        <v>98.14</v>
      </c>
      <c r="O987" s="2" t="str">
        <f>IF(ISNUMBER(N987),SUMIFS(N$1:$N987,A$1:$A987,A987,G$1:$G987,G987,D$1:$D987,D987),"")</f>
        <v/>
      </c>
      <c r="Q987" s="5"/>
      <c r="W987" s="2" t="str">
        <f t="shared" si="83"/>
        <v/>
      </c>
      <c r="AE987" s="2" t="str">
        <f t="shared" si="84"/>
        <v/>
      </c>
      <c r="AM987" s="2" t="str">
        <f t="shared" si="81"/>
        <v/>
      </c>
      <c r="AN987" s="2" t="str">
        <f>IF(ISNUMBER(AM987),SUMIFS($AM$1:AM987,$A$1:A987,A987,$G$1:G987,G987,$D$1:D987,D987),"")</f>
        <v/>
      </c>
      <c r="AO987">
        <f t="shared" ref="AO987:AO1050" si="85">COUNT(L987:AN987)</f>
        <v>1</v>
      </c>
    </row>
    <row r="988" spans="1:41" x14ac:dyDescent="0.25">
      <c r="A988" s="4" t="s">
        <v>34</v>
      </c>
      <c r="B988" t="s">
        <v>30</v>
      </c>
      <c r="C988" s="3">
        <v>42293</v>
      </c>
      <c r="D988">
        <v>2</v>
      </c>
      <c r="E988" t="s">
        <v>56</v>
      </c>
      <c r="G988" s="25" t="s">
        <v>75</v>
      </c>
      <c r="H988" t="s">
        <v>41</v>
      </c>
      <c r="I988">
        <v>7</v>
      </c>
      <c r="J988" s="2" t="s">
        <v>36</v>
      </c>
      <c r="K988" s="2">
        <f t="shared" si="82"/>
        <v>1037.8</v>
      </c>
      <c r="L988">
        <v>103.78</v>
      </c>
      <c r="O988" s="2" t="str">
        <f>IF(ISNUMBER(N988),SUMIFS(N$1:$N988,A$1:$A988,A988,G$1:$G988,G988,D$1:$D988,D988),"")</f>
        <v/>
      </c>
      <c r="Q988" s="5"/>
      <c r="W988" s="2" t="str">
        <f t="shared" si="83"/>
        <v/>
      </c>
      <c r="AE988" s="2" t="str">
        <f t="shared" si="84"/>
        <v/>
      </c>
      <c r="AM988" s="2" t="str">
        <f t="shared" si="81"/>
        <v/>
      </c>
      <c r="AN988" s="2" t="str">
        <f>IF(ISNUMBER(AM988),SUMIFS($AM$1:AM988,$A$1:A988,A988,$G$1:G988,G988,$D$1:D988,D988),"")</f>
        <v/>
      </c>
      <c r="AO988">
        <f t="shared" si="85"/>
        <v>1</v>
      </c>
    </row>
    <row r="989" spans="1:41" x14ac:dyDescent="0.25">
      <c r="A989" s="4" t="s">
        <v>29</v>
      </c>
      <c r="B989" t="s">
        <v>30</v>
      </c>
      <c r="C989" s="3">
        <v>42293</v>
      </c>
      <c r="D989">
        <v>2</v>
      </c>
      <c r="E989" t="s">
        <v>55</v>
      </c>
      <c r="G989" s="25" t="s">
        <v>75</v>
      </c>
      <c r="H989" t="s">
        <v>41</v>
      </c>
      <c r="I989">
        <v>7</v>
      </c>
      <c r="J989" s="2" t="s">
        <v>36</v>
      </c>
      <c r="K989" s="2">
        <f t="shared" si="82"/>
        <v>1037.8</v>
      </c>
      <c r="L989">
        <v>103.78</v>
      </c>
      <c r="O989" s="2" t="str">
        <f>IF(ISNUMBER(N989),SUMIFS(N$1:$N989,A$1:$A989,A989,G$1:$G989,G989,D$1:$D989,D989),"")</f>
        <v/>
      </c>
      <c r="Q989" s="5"/>
      <c r="W989" s="2" t="str">
        <f t="shared" si="83"/>
        <v/>
      </c>
      <c r="AE989" s="2" t="str">
        <f t="shared" si="84"/>
        <v/>
      </c>
      <c r="AM989" s="2" t="str">
        <f t="shared" si="81"/>
        <v/>
      </c>
      <c r="AN989" s="2" t="str">
        <f>IF(ISNUMBER(AM989),SUMIFS($AM$1:AM989,$A$1:A989,A989,$G$1:G989,G989,$D$1:D989,D989),"")</f>
        <v/>
      </c>
      <c r="AO989">
        <f t="shared" si="85"/>
        <v>1</v>
      </c>
    </row>
    <row r="990" spans="1:41" x14ac:dyDescent="0.25">
      <c r="A990" s="4" t="s">
        <v>35</v>
      </c>
      <c r="B990" t="s">
        <v>30</v>
      </c>
      <c r="C990" s="3">
        <v>42293</v>
      </c>
      <c r="D990">
        <v>2</v>
      </c>
      <c r="E990" t="s">
        <v>57</v>
      </c>
      <c r="G990" s="25" t="s">
        <v>75</v>
      </c>
      <c r="H990" t="s">
        <v>41</v>
      </c>
      <c r="I990">
        <v>7</v>
      </c>
      <c r="J990" s="2" t="s">
        <v>36</v>
      </c>
      <c r="K990" s="2">
        <f t="shared" si="82"/>
        <v>1056.5999999999999</v>
      </c>
      <c r="L990">
        <v>105.66</v>
      </c>
      <c r="O990" s="2" t="str">
        <f>IF(ISNUMBER(N990),SUMIFS(N$1:$N990,A$1:$A990,A990,G$1:$G990,G990,D$1:$D990,D990),"")</f>
        <v/>
      </c>
      <c r="Q990" s="5"/>
      <c r="W990" s="2" t="str">
        <f t="shared" si="83"/>
        <v/>
      </c>
      <c r="AE990" s="2" t="str">
        <f t="shared" si="84"/>
        <v/>
      </c>
      <c r="AM990" s="2" t="str">
        <f t="shared" si="81"/>
        <v/>
      </c>
      <c r="AN990" s="2" t="str">
        <f>IF(ISNUMBER(AM990),SUMIFS($AM$1:AM990,$A$1:A990,A990,$G$1:G990,G990,$D$1:D990,D990),"")</f>
        <v/>
      </c>
      <c r="AO990">
        <f t="shared" si="85"/>
        <v>1</v>
      </c>
    </row>
    <row r="991" spans="1:41" x14ac:dyDescent="0.25">
      <c r="A991" s="4" t="s">
        <v>33</v>
      </c>
      <c r="B991" t="s">
        <v>30</v>
      </c>
      <c r="C991" s="3">
        <v>42293</v>
      </c>
      <c r="D991">
        <v>2</v>
      </c>
      <c r="E991" t="s">
        <v>58</v>
      </c>
      <c r="G991" s="25" t="s">
        <v>75</v>
      </c>
      <c r="H991" t="s">
        <v>41</v>
      </c>
      <c r="I991">
        <v>7</v>
      </c>
      <c r="J991" s="2" t="s">
        <v>36</v>
      </c>
      <c r="K991" s="2">
        <f t="shared" si="82"/>
        <v>868.6</v>
      </c>
      <c r="L991">
        <v>86.86</v>
      </c>
      <c r="O991" s="2" t="str">
        <f>IF(ISNUMBER(N991),SUMIFS(N$1:$N991,A$1:$A991,A991,G$1:$G991,G991,D$1:$D991,D991),"")</f>
        <v/>
      </c>
      <c r="Q991" s="5"/>
      <c r="W991" s="2" t="str">
        <f t="shared" si="83"/>
        <v/>
      </c>
      <c r="AE991" s="2" t="str">
        <f t="shared" si="84"/>
        <v/>
      </c>
      <c r="AM991" s="2" t="str">
        <f t="shared" si="81"/>
        <v/>
      </c>
      <c r="AN991" s="2" t="str">
        <f>IF(ISNUMBER(AM991),SUMIFS($AM$1:AM991,$A$1:A991,A991,$G$1:G991,G991,$D$1:D991,D991),"")</f>
        <v/>
      </c>
      <c r="AO991">
        <f t="shared" si="85"/>
        <v>1</v>
      </c>
    </row>
    <row r="992" spans="1:41" x14ac:dyDescent="0.25">
      <c r="A992" s="4" t="s">
        <v>33</v>
      </c>
      <c r="B992" t="s">
        <v>30</v>
      </c>
      <c r="C992" s="3">
        <v>42293</v>
      </c>
      <c r="D992">
        <v>3</v>
      </c>
      <c r="E992" t="s">
        <v>58</v>
      </c>
      <c r="G992" s="25" t="s">
        <v>75</v>
      </c>
      <c r="H992" t="s">
        <v>41</v>
      </c>
      <c r="I992">
        <v>7</v>
      </c>
      <c r="J992" s="2" t="s">
        <v>36</v>
      </c>
      <c r="K992" s="2">
        <f t="shared" si="82"/>
        <v>925</v>
      </c>
      <c r="L992">
        <v>92.5</v>
      </c>
      <c r="O992" s="2" t="str">
        <f>IF(ISNUMBER(N992),SUMIFS(N$1:$N992,A$1:$A992,A992,G$1:$G992,G992,D$1:$D992,D992),"")</f>
        <v/>
      </c>
      <c r="Q992" s="5"/>
      <c r="W992" s="2" t="str">
        <f t="shared" si="83"/>
        <v/>
      </c>
      <c r="AE992" s="2" t="str">
        <f t="shared" si="84"/>
        <v/>
      </c>
      <c r="AM992" s="2" t="str">
        <f t="shared" si="81"/>
        <v/>
      </c>
      <c r="AN992" s="2" t="str">
        <f>IF(ISNUMBER(AM992),SUMIFS($AM$1:AM992,$A$1:A992,A992,$G$1:G992,G992,$D$1:D992,D992),"")</f>
        <v/>
      </c>
      <c r="AO992">
        <f t="shared" si="85"/>
        <v>1</v>
      </c>
    </row>
    <row r="993" spans="1:41" x14ac:dyDescent="0.25">
      <c r="A993" s="4" t="s">
        <v>35</v>
      </c>
      <c r="B993" t="s">
        <v>30</v>
      </c>
      <c r="C993" s="3">
        <v>42293</v>
      </c>
      <c r="D993">
        <v>3</v>
      </c>
      <c r="E993" t="s">
        <v>57</v>
      </c>
      <c r="G993" s="25" t="s">
        <v>75</v>
      </c>
      <c r="H993" t="s">
        <v>41</v>
      </c>
      <c r="I993">
        <v>7</v>
      </c>
      <c r="J993" s="2" t="s">
        <v>36</v>
      </c>
      <c r="K993" s="2">
        <f t="shared" si="82"/>
        <v>1094.2</v>
      </c>
      <c r="L993">
        <v>109.42</v>
      </c>
      <c r="O993" s="2" t="str">
        <f>IF(ISNUMBER(N993),SUMIFS(N$1:$N993,A$1:$A993,A993,G$1:$G993,G993,D$1:$D993,D993),"")</f>
        <v/>
      </c>
      <c r="Q993" s="5"/>
      <c r="W993" s="2" t="str">
        <f t="shared" si="83"/>
        <v/>
      </c>
      <c r="AE993" s="2" t="str">
        <f t="shared" si="84"/>
        <v/>
      </c>
      <c r="AM993" s="2" t="str">
        <f t="shared" si="81"/>
        <v/>
      </c>
      <c r="AN993" s="2" t="str">
        <f>IF(ISNUMBER(AM993),SUMIFS($AM$1:AM993,$A$1:A993,A993,$G$1:G993,G993,$D$1:D993,D993),"")</f>
        <v/>
      </c>
      <c r="AO993">
        <f t="shared" si="85"/>
        <v>1</v>
      </c>
    </row>
    <row r="994" spans="1:41" x14ac:dyDescent="0.25">
      <c r="A994" s="4" t="s">
        <v>32</v>
      </c>
      <c r="B994" t="s">
        <v>30</v>
      </c>
      <c r="C994" s="3">
        <v>42293</v>
      </c>
      <c r="D994">
        <v>3</v>
      </c>
      <c r="E994" t="s">
        <v>59</v>
      </c>
      <c r="G994" s="25" t="s">
        <v>75</v>
      </c>
      <c r="H994" t="s">
        <v>41</v>
      </c>
      <c r="I994">
        <v>7</v>
      </c>
      <c r="J994" s="2" t="s">
        <v>36</v>
      </c>
      <c r="K994" s="2">
        <f t="shared" si="82"/>
        <v>1169.4000000000001</v>
      </c>
      <c r="L994">
        <v>116.94000000000001</v>
      </c>
      <c r="O994" s="2" t="str">
        <f>IF(ISNUMBER(N994),SUMIFS(N$1:$N994,A$1:$A994,A994,G$1:$G994,G994,D$1:$D994,D994),"")</f>
        <v/>
      </c>
      <c r="Q994" s="5"/>
      <c r="W994" s="2" t="str">
        <f t="shared" si="83"/>
        <v/>
      </c>
      <c r="AE994" s="2" t="str">
        <f t="shared" si="84"/>
        <v/>
      </c>
      <c r="AM994" s="2" t="str">
        <f t="shared" si="81"/>
        <v/>
      </c>
      <c r="AN994" s="2" t="str">
        <f>IF(ISNUMBER(AM994),SUMIFS($AM$1:AM994,$A$1:A994,A994,$G$1:G994,G994,$D$1:D994,D994),"")</f>
        <v/>
      </c>
      <c r="AO994">
        <f t="shared" si="85"/>
        <v>1</v>
      </c>
    </row>
    <row r="995" spans="1:41" x14ac:dyDescent="0.25">
      <c r="A995" s="4" t="s">
        <v>29</v>
      </c>
      <c r="B995" t="s">
        <v>30</v>
      </c>
      <c r="C995" s="3">
        <v>42293</v>
      </c>
      <c r="D995">
        <v>3</v>
      </c>
      <c r="E995" t="s">
        <v>55</v>
      </c>
      <c r="G995" s="25" t="s">
        <v>75</v>
      </c>
      <c r="H995" t="s">
        <v>41</v>
      </c>
      <c r="I995">
        <v>7</v>
      </c>
      <c r="J995" s="2" t="s">
        <v>36</v>
      </c>
      <c r="K995" s="2">
        <f t="shared" si="82"/>
        <v>1338.6</v>
      </c>
      <c r="L995">
        <v>133.85999999999999</v>
      </c>
      <c r="O995" s="2" t="str">
        <f>IF(ISNUMBER(N995),SUMIFS(N$1:$N995,A$1:$A995,A995,G$1:$G995,G995,D$1:$D995,D995),"")</f>
        <v/>
      </c>
      <c r="Q995" s="5"/>
      <c r="W995" s="2" t="str">
        <f t="shared" si="83"/>
        <v/>
      </c>
      <c r="AE995" s="2" t="str">
        <f t="shared" si="84"/>
        <v/>
      </c>
      <c r="AM995" s="2" t="str">
        <f t="shared" si="81"/>
        <v/>
      </c>
      <c r="AN995" s="2" t="str">
        <f>IF(ISNUMBER(AM995),SUMIFS($AM$1:AM995,$A$1:A995,A995,$G$1:G995,G995,$D$1:D995,D995),"")</f>
        <v/>
      </c>
      <c r="AO995">
        <f t="shared" si="85"/>
        <v>1</v>
      </c>
    </row>
    <row r="996" spans="1:41" x14ac:dyDescent="0.25">
      <c r="A996" s="4" t="s">
        <v>34</v>
      </c>
      <c r="B996" t="s">
        <v>30</v>
      </c>
      <c r="C996" s="3">
        <v>42293</v>
      </c>
      <c r="D996">
        <v>3</v>
      </c>
      <c r="E996" t="s">
        <v>56</v>
      </c>
      <c r="G996" s="25" t="s">
        <v>75</v>
      </c>
      <c r="H996" t="s">
        <v>41</v>
      </c>
      <c r="I996">
        <v>7</v>
      </c>
      <c r="J996" s="2" t="s">
        <v>36</v>
      </c>
      <c r="K996" s="2">
        <f t="shared" si="82"/>
        <v>1319.8</v>
      </c>
      <c r="L996">
        <v>131.97999999999999</v>
      </c>
      <c r="O996" s="2" t="str">
        <f>IF(ISNUMBER(N996),SUMIFS(N$1:$N996,A$1:$A996,A996,G$1:$G996,G996,D$1:$D996,D996),"")</f>
        <v/>
      </c>
      <c r="Q996" s="5"/>
      <c r="W996" s="2" t="str">
        <f t="shared" si="83"/>
        <v/>
      </c>
      <c r="AE996" s="2" t="str">
        <f t="shared" si="84"/>
        <v/>
      </c>
      <c r="AM996" s="2" t="str">
        <f t="shared" si="81"/>
        <v/>
      </c>
      <c r="AN996" s="2" t="str">
        <f>IF(ISNUMBER(AM996),SUMIFS($AM$1:AM996,$A$1:A996,A996,$G$1:G996,G996,$D$1:D996,D996),"")</f>
        <v/>
      </c>
      <c r="AO996">
        <f t="shared" si="85"/>
        <v>1</v>
      </c>
    </row>
    <row r="997" spans="1:41" x14ac:dyDescent="0.25">
      <c r="A997" s="4" t="s">
        <v>31</v>
      </c>
      <c r="B997" t="s">
        <v>30</v>
      </c>
      <c r="C997" s="3">
        <v>42293</v>
      </c>
      <c r="D997">
        <v>3</v>
      </c>
      <c r="E997" t="s">
        <v>54</v>
      </c>
      <c r="G997" s="25" t="s">
        <v>75</v>
      </c>
      <c r="H997" t="s">
        <v>41</v>
      </c>
      <c r="I997">
        <v>7</v>
      </c>
      <c r="J997" s="2" t="s">
        <v>36</v>
      </c>
      <c r="K997" s="2">
        <f t="shared" si="82"/>
        <v>1169.4000000000001</v>
      </c>
      <c r="L997">
        <v>116.94000000000001</v>
      </c>
      <c r="O997" s="2" t="str">
        <f>IF(ISNUMBER(N997),SUMIFS(N$1:$N997,A$1:$A997,A997,G$1:$G997,G997,D$1:$D997,D997),"")</f>
        <v/>
      </c>
      <c r="Q997" s="5"/>
      <c r="W997" s="2" t="str">
        <f t="shared" si="83"/>
        <v/>
      </c>
      <c r="AE997" s="2" t="str">
        <f t="shared" si="84"/>
        <v/>
      </c>
      <c r="AM997" s="2" t="str">
        <f t="shared" si="81"/>
        <v/>
      </c>
      <c r="AN997" s="2" t="str">
        <f>IF(ISNUMBER(AM997),SUMIFS($AM$1:AM997,$A$1:A997,A997,$G$1:G997,G997,$D$1:D997,D997),"")</f>
        <v/>
      </c>
      <c r="AO997">
        <f t="shared" si="85"/>
        <v>1</v>
      </c>
    </row>
    <row r="998" spans="1:41" x14ac:dyDescent="0.25">
      <c r="A998" s="4" t="s">
        <v>34</v>
      </c>
      <c r="B998" t="s">
        <v>30</v>
      </c>
      <c r="C998" s="3">
        <v>42300</v>
      </c>
      <c r="D998">
        <v>1</v>
      </c>
      <c r="E998" t="s">
        <v>56</v>
      </c>
      <c r="G998" s="25" t="s">
        <v>75</v>
      </c>
      <c r="H998" t="s">
        <v>41</v>
      </c>
      <c r="I998">
        <v>7</v>
      </c>
      <c r="J998" s="2" t="s">
        <v>37</v>
      </c>
      <c r="K998" s="2">
        <f t="shared" si="82"/>
        <v>2635.8</v>
      </c>
      <c r="L998">
        <v>263.58000000000004</v>
      </c>
      <c r="O998" s="2" t="str">
        <f>IF(ISNUMBER(N998),SUMIFS(N$1:$N998,A$1:$A998,A998,G$1:$G998,G998,D$1:$D998,D998),"")</f>
        <v/>
      </c>
      <c r="Q998" s="5"/>
      <c r="W998" s="2" t="str">
        <f t="shared" si="83"/>
        <v/>
      </c>
      <c r="AE998" s="2" t="str">
        <f t="shared" si="84"/>
        <v/>
      </c>
      <c r="AM998" s="2" t="str">
        <f t="shared" si="81"/>
        <v/>
      </c>
      <c r="AN998" s="2" t="str">
        <f>IF(ISNUMBER(AM998),SUMIFS($AM$1:AM998,$A$1:A998,A998,$G$1:G998,G998,$D$1:D998,D998),"")</f>
        <v/>
      </c>
      <c r="AO998">
        <f t="shared" si="85"/>
        <v>1</v>
      </c>
    </row>
    <row r="999" spans="1:41" x14ac:dyDescent="0.25">
      <c r="A999" s="4" t="s">
        <v>33</v>
      </c>
      <c r="B999" t="s">
        <v>30</v>
      </c>
      <c r="C999" s="3">
        <v>42300</v>
      </c>
      <c r="D999">
        <v>1</v>
      </c>
      <c r="E999" t="s">
        <v>58</v>
      </c>
      <c r="G999" s="25" t="s">
        <v>75</v>
      </c>
      <c r="H999" t="s">
        <v>41</v>
      </c>
      <c r="I999">
        <v>7</v>
      </c>
      <c r="J999" s="2" t="s">
        <v>37</v>
      </c>
      <c r="K999" s="2">
        <f t="shared" si="82"/>
        <v>1413.8</v>
      </c>
      <c r="L999">
        <v>141.38</v>
      </c>
      <c r="O999" s="2" t="str">
        <f>IF(ISNUMBER(N999),SUMIFS(N$1:$N999,A$1:$A999,A999,G$1:$G999,G999,D$1:$D999,D999),"")</f>
        <v/>
      </c>
      <c r="Q999" s="5"/>
      <c r="W999" s="2" t="str">
        <f t="shared" si="83"/>
        <v/>
      </c>
      <c r="AE999" s="2" t="str">
        <f t="shared" si="84"/>
        <v/>
      </c>
      <c r="AM999" s="2" t="str">
        <f t="shared" si="81"/>
        <v/>
      </c>
      <c r="AN999" s="2" t="str">
        <f>IF(ISNUMBER(AM999),SUMIFS($AM$1:AM999,$A$1:A999,A999,$G$1:G999,G999,$D$1:D999,D999),"")</f>
        <v/>
      </c>
      <c r="AO999">
        <f t="shared" si="85"/>
        <v>1</v>
      </c>
    </row>
    <row r="1000" spans="1:41" x14ac:dyDescent="0.25">
      <c r="A1000" s="4" t="s">
        <v>29</v>
      </c>
      <c r="B1000" t="s">
        <v>30</v>
      </c>
      <c r="C1000" s="3">
        <v>42300</v>
      </c>
      <c r="D1000">
        <v>1</v>
      </c>
      <c r="E1000" t="s">
        <v>55</v>
      </c>
      <c r="G1000" s="25" t="s">
        <v>75</v>
      </c>
      <c r="H1000" t="s">
        <v>41</v>
      </c>
      <c r="I1000">
        <v>7</v>
      </c>
      <c r="J1000" s="2" t="s">
        <v>37</v>
      </c>
      <c r="K1000" s="2">
        <f t="shared" si="82"/>
        <v>2071.8000000000002</v>
      </c>
      <c r="L1000">
        <v>207.18</v>
      </c>
      <c r="O1000" s="2" t="str">
        <f>IF(ISNUMBER(N1000),SUMIFS(N$1:$N1000,A$1:$A1000,A1000,G$1:$G1000,G1000,D$1:$D1000,D1000),"")</f>
        <v/>
      </c>
      <c r="Q1000" s="5"/>
      <c r="W1000" s="2" t="str">
        <f t="shared" si="83"/>
        <v/>
      </c>
      <c r="AE1000" s="2" t="str">
        <f t="shared" si="84"/>
        <v/>
      </c>
      <c r="AM1000" s="2" t="str">
        <f t="shared" si="81"/>
        <v/>
      </c>
      <c r="AN1000" s="2" t="str">
        <f>IF(ISNUMBER(AM1000),SUMIFS($AM$1:AM1000,$A$1:A1000,A1000,$G$1:G1000,G1000,$D$1:D1000,D1000),"")</f>
        <v/>
      </c>
      <c r="AO1000">
        <f t="shared" si="85"/>
        <v>1</v>
      </c>
    </row>
    <row r="1001" spans="1:41" x14ac:dyDescent="0.25">
      <c r="A1001" s="4" t="s">
        <v>35</v>
      </c>
      <c r="B1001" t="s">
        <v>30</v>
      </c>
      <c r="C1001" s="3">
        <v>42300</v>
      </c>
      <c r="D1001">
        <v>1</v>
      </c>
      <c r="E1001" t="s">
        <v>57</v>
      </c>
      <c r="G1001" s="25" t="s">
        <v>75</v>
      </c>
      <c r="H1001" t="s">
        <v>41</v>
      </c>
      <c r="I1001">
        <v>7</v>
      </c>
      <c r="J1001" s="2" t="s">
        <v>37</v>
      </c>
      <c r="K1001" s="2">
        <f t="shared" si="82"/>
        <v>2598.1999999999998</v>
      </c>
      <c r="L1001">
        <v>259.82</v>
      </c>
      <c r="O1001" s="2" t="str">
        <f>IF(ISNUMBER(N1001),SUMIFS(N$1:$N1001,A$1:$A1001,A1001,G$1:$G1001,G1001,D$1:$D1001,D1001),"")</f>
        <v/>
      </c>
      <c r="Q1001" s="5"/>
      <c r="W1001" s="2" t="str">
        <f t="shared" si="83"/>
        <v/>
      </c>
      <c r="AE1001" s="2" t="str">
        <f t="shared" si="84"/>
        <v/>
      </c>
      <c r="AM1001" s="2" t="str">
        <f t="shared" si="81"/>
        <v/>
      </c>
      <c r="AN1001" s="2" t="str">
        <f>IF(ISNUMBER(AM1001),SUMIFS($AM$1:AM1001,$A$1:A1001,A1001,$G$1:G1001,G1001,$D$1:D1001,D1001),"")</f>
        <v/>
      </c>
      <c r="AO1001">
        <f t="shared" si="85"/>
        <v>1</v>
      </c>
    </row>
    <row r="1002" spans="1:41" x14ac:dyDescent="0.25">
      <c r="A1002" s="4" t="s">
        <v>32</v>
      </c>
      <c r="B1002" t="s">
        <v>30</v>
      </c>
      <c r="C1002" s="3">
        <v>42300</v>
      </c>
      <c r="D1002">
        <v>1</v>
      </c>
      <c r="E1002" t="s">
        <v>59</v>
      </c>
      <c r="G1002" s="25" t="s">
        <v>75</v>
      </c>
      <c r="H1002" t="s">
        <v>41</v>
      </c>
      <c r="I1002">
        <v>7</v>
      </c>
      <c r="J1002" s="2" t="s">
        <v>37</v>
      </c>
      <c r="K1002" s="2">
        <f t="shared" si="82"/>
        <v>1808.6</v>
      </c>
      <c r="L1002">
        <v>180.85999999999999</v>
      </c>
      <c r="O1002" s="2" t="str">
        <f>IF(ISNUMBER(N1002),SUMIFS(N$1:$N1002,A$1:$A1002,A1002,G$1:$G1002,G1002,D$1:$D1002,D1002),"")</f>
        <v/>
      </c>
      <c r="Q1002" s="5"/>
      <c r="W1002" s="2" t="str">
        <f t="shared" si="83"/>
        <v/>
      </c>
      <c r="AE1002" s="2" t="str">
        <f t="shared" si="84"/>
        <v/>
      </c>
      <c r="AM1002" s="2" t="str">
        <f t="shared" si="81"/>
        <v/>
      </c>
      <c r="AN1002" s="2" t="str">
        <f>IF(ISNUMBER(AM1002),SUMIFS($AM$1:AM1002,$A$1:A1002,A1002,$G$1:G1002,G1002,$D$1:D1002,D1002),"")</f>
        <v/>
      </c>
      <c r="AO1002">
        <f t="shared" si="85"/>
        <v>1</v>
      </c>
    </row>
    <row r="1003" spans="1:41" x14ac:dyDescent="0.25">
      <c r="A1003" s="4" t="s">
        <v>31</v>
      </c>
      <c r="B1003" t="s">
        <v>30</v>
      </c>
      <c r="C1003" s="3">
        <v>42300</v>
      </c>
      <c r="D1003">
        <v>1</v>
      </c>
      <c r="E1003" t="s">
        <v>54</v>
      </c>
      <c r="G1003" s="25" t="s">
        <v>75</v>
      </c>
      <c r="H1003" t="s">
        <v>41</v>
      </c>
      <c r="I1003">
        <v>7</v>
      </c>
      <c r="J1003" s="2" t="s">
        <v>37</v>
      </c>
      <c r="K1003" s="2">
        <f t="shared" si="82"/>
        <v>1263.4000000000001</v>
      </c>
      <c r="L1003">
        <v>126.34</v>
      </c>
      <c r="O1003" s="2" t="str">
        <f>IF(ISNUMBER(N1003),SUMIFS(N$1:$N1003,A$1:$A1003,A1003,G$1:$G1003,G1003,D$1:$D1003,D1003),"")</f>
        <v/>
      </c>
      <c r="Q1003" s="5"/>
      <c r="W1003" s="2" t="str">
        <f t="shared" si="83"/>
        <v/>
      </c>
      <c r="AE1003" s="2" t="str">
        <f t="shared" si="84"/>
        <v/>
      </c>
      <c r="AM1003" s="2" t="str">
        <f t="shared" si="81"/>
        <v/>
      </c>
      <c r="AN1003" s="2" t="str">
        <f>IF(ISNUMBER(AM1003),SUMIFS($AM$1:AM1003,$A$1:A1003,A1003,$G$1:G1003,G1003,$D$1:D1003,D1003),"")</f>
        <v/>
      </c>
      <c r="AO1003">
        <f t="shared" si="85"/>
        <v>1</v>
      </c>
    </row>
    <row r="1004" spans="1:41" x14ac:dyDescent="0.25">
      <c r="A1004" s="4" t="s">
        <v>31</v>
      </c>
      <c r="B1004" t="s">
        <v>30</v>
      </c>
      <c r="C1004" s="3">
        <v>42300</v>
      </c>
      <c r="D1004">
        <v>2</v>
      </c>
      <c r="E1004" t="s">
        <v>54</v>
      </c>
      <c r="G1004" s="25" t="s">
        <v>75</v>
      </c>
      <c r="H1004" t="s">
        <v>41</v>
      </c>
      <c r="I1004">
        <v>7</v>
      </c>
      <c r="J1004" s="2" t="s">
        <v>37</v>
      </c>
      <c r="K1004" s="2">
        <f t="shared" si="82"/>
        <v>1056.5999999999999</v>
      </c>
      <c r="L1004">
        <v>105.66</v>
      </c>
      <c r="O1004" s="2" t="str">
        <f>IF(ISNUMBER(N1004),SUMIFS(N$1:$N1004,A$1:$A1004,A1004,G$1:$G1004,G1004,D$1:$D1004,D1004),"")</f>
        <v/>
      </c>
      <c r="Q1004" s="5"/>
      <c r="W1004" s="2" t="str">
        <f t="shared" si="83"/>
        <v/>
      </c>
      <c r="AE1004" s="2" t="str">
        <f t="shared" si="84"/>
        <v/>
      </c>
      <c r="AM1004" s="2" t="str">
        <f t="shared" si="81"/>
        <v/>
      </c>
      <c r="AN1004" s="2" t="str">
        <f>IF(ISNUMBER(AM1004),SUMIFS($AM$1:AM1004,$A$1:A1004,A1004,$G$1:G1004,G1004,$D$1:D1004,D1004),"")</f>
        <v/>
      </c>
      <c r="AO1004">
        <f t="shared" si="85"/>
        <v>1</v>
      </c>
    </row>
    <row r="1005" spans="1:41" x14ac:dyDescent="0.25">
      <c r="A1005" s="4" t="s">
        <v>32</v>
      </c>
      <c r="B1005" t="s">
        <v>30</v>
      </c>
      <c r="C1005" s="3">
        <v>42300</v>
      </c>
      <c r="D1005">
        <v>2</v>
      </c>
      <c r="E1005" t="s">
        <v>59</v>
      </c>
      <c r="G1005" s="25" t="s">
        <v>75</v>
      </c>
      <c r="H1005" t="s">
        <v>41</v>
      </c>
      <c r="I1005">
        <v>7</v>
      </c>
      <c r="J1005" s="2" t="s">
        <v>37</v>
      </c>
      <c r="K1005" s="2">
        <f t="shared" si="82"/>
        <v>1451.4</v>
      </c>
      <c r="L1005">
        <v>145.14000000000001</v>
      </c>
      <c r="O1005" s="2" t="str">
        <f>IF(ISNUMBER(N1005),SUMIFS(N$1:$N1005,A$1:$A1005,A1005,G$1:$G1005,G1005,D$1:$D1005,D1005),"")</f>
        <v/>
      </c>
      <c r="Q1005" s="5"/>
      <c r="W1005" s="2" t="str">
        <f t="shared" si="83"/>
        <v/>
      </c>
      <c r="AE1005" s="2" t="str">
        <f t="shared" si="84"/>
        <v/>
      </c>
      <c r="AM1005" s="2" t="str">
        <f t="shared" si="81"/>
        <v/>
      </c>
      <c r="AN1005" s="2" t="str">
        <f>IF(ISNUMBER(AM1005),SUMIFS($AM$1:AM1005,$A$1:A1005,A1005,$G$1:G1005,G1005,$D$1:D1005,D1005),"")</f>
        <v/>
      </c>
      <c r="AO1005">
        <f t="shared" si="85"/>
        <v>1</v>
      </c>
    </row>
    <row r="1006" spans="1:41" x14ac:dyDescent="0.25">
      <c r="A1006" s="4" t="s">
        <v>34</v>
      </c>
      <c r="B1006" t="s">
        <v>30</v>
      </c>
      <c r="C1006" s="3">
        <v>42300</v>
      </c>
      <c r="D1006">
        <v>2</v>
      </c>
      <c r="E1006" t="s">
        <v>56</v>
      </c>
      <c r="G1006" s="25" t="s">
        <v>75</v>
      </c>
      <c r="H1006" t="s">
        <v>41</v>
      </c>
      <c r="I1006">
        <v>7</v>
      </c>
      <c r="J1006" s="2" t="s">
        <v>37</v>
      </c>
      <c r="K1006" s="2">
        <f t="shared" si="82"/>
        <v>2391.4</v>
      </c>
      <c r="L1006">
        <v>239.14000000000001</v>
      </c>
      <c r="O1006" s="2" t="str">
        <f>IF(ISNUMBER(N1006),SUMIFS(N$1:$N1006,A$1:$A1006,A1006,G$1:$G1006,G1006,D$1:$D1006,D1006),"")</f>
        <v/>
      </c>
      <c r="Q1006" s="5"/>
      <c r="W1006" s="2" t="str">
        <f t="shared" si="83"/>
        <v/>
      </c>
      <c r="AE1006" s="2" t="str">
        <f t="shared" si="84"/>
        <v/>
      </c>
      <c r="AM1006" s="2" t="str">
        <f t="shared" si="81"/>
        <v/>
      </c>
      <c r="AN1006" s="2" t="str">
        <f>IF(ISNUMBER(AM1006),SUMIFS($AM$1:AM1006,$A$1:A1006,A1006,$G$1:G1006,G1006,$D$1:D1006,D1006),"")</f>
        <v/>
      </c>
      <c r="AO1006">
        <f t="shared" si="85"/>
        <v>1</v>
      </c>
    </row>
    <row r="1007" spans="1:41" x14ac:dyDescent="0.25">
      <c r="A1007" s="4" t="s">
        <v>29</v>
      </c>
      <c r="B1007" t="s">
        <v>30</v>
      </c>
      <c r="C1007" s="3">
        <v>42300</v>
      </c>
      <c r="D1007">
        <v>2</v>
      </c>
      <c r="E1007" t="s">
        <v>55</v>
      </c>
      <c r="G1007" s="25" t="s">
        <v>75</v>
      </c>
      <c r="H1007" t="s">
        <v>41</v>
      </c>
      <c r="I1007">
        <v>7</v>
      </c>
      <c r="J1007" s="2" t="s">
        <v>37</v>
      </c>
      <c r="K1007" s="2">
        <f t="shared" si="82"/>
        <v>1808.6</v>
      </c>
      <c r="L1007">
        <v>180.85999999999999</v>
      </c>
      <c r="O1007" s="2" t="str">
        <f>IF(ISNUMBER(N1007),SUMIFS(N$1:$N1007,A$1:$A1007,A1007,G$1:$G1007,G1007,D$1:$D1007,D1007),"")</f>
        <v/>
      </c>
      <c r="Q1007" s="5"/>
      <c r="W1007" s="2" t="str">
        <f t="shared" si="83"/>
        <v/>
      </c>
      <c r="AE1007" s="2" t="str">
        <f t="shared" si="84"/>
        <v/>
      </c>
      <c r="AM1007" s="2" t="str">
        <f t="shared" si="81"/>
        <v/>
      </c>
      <c r="AN1007" s="2" t="str">
        <f>IF(ISNUMBER(AM1007),SUMIFS($AM$1:AM1007,$A$1:A1007,A1007,$G$1:G1007,G1007,$D$1:D1007,D1007),"")</f>
        <v/>
      </c>
      <c r="AO1007">
        <f t="shared" si="85"/>
        <v>1</v>
      </c>
    </row>
    <row r="1008" spans="1:41" x14ac:dyDescent="0.25">
      <c r="A1008" s="4" t="s">
        <v>35</v>
      </c>
      <c r="B1008" t="s">
        <v>30</v>
      </c>
      <c r="C1008" s="3">
        <v>42300</v>
      </c>
      <c r="D1008">
        <v>2</v>
      </c>
      <c r="E1008" t="s">
        <v>57</v>
      </c>
      <c r="G1008" s="25" t="s">
        <v>75</v>
      </c>
      <c r="H1008" t="s">
        <v>41</v>
      </c>
      <c r="I1008">
        <v>7</v>
      </c>
      <c r="J1008" s="2" t="s">
        <v>37</v>
      </c>
      <c r="K1008" s="2">
        <f t="shared" si="82"/>
        <v>2222.1999999999998</v>
      </c>
      <c r="L1008">
        <v>222.21999999999997</v>
      </c>
      <c r="O1008" s="2" t="str">
        <f>IF(ISNUMBER(N1008),SUMIFS(N$1:$N1008,A$1:$A1008,A1008,G$1:$G1008,G1008,D$1:$D1008,D1008),"")</f>
        <v/>
      </c>
      <c r="Q1008" s="5"/>
      <c r="W1008" s="2" t="str">
        <f t="shared" si="83"/>
        <v/>
      </c>
      <c r="AE1008" s="2" t="str">
        <f t="shared" si="84"/>
        <v/>
      </c>
      <c r="AM1008" s="2" t="str">
        <f t="shared" si="81"/>
        <v/>
      </c>
      <c r="AN1008" s="2" t="str">
        <f>IF(ISNUMBER(AM1008),SUMIFS($AM$1:AM1008,$A$1:A1008,A1008,$G$1:G1008,G1008,$D$1:D1008,D1008),"")</f>
        <v/>
      </c>
      <c r="AO1008">
        <f t="shared" si="85"/>
        <v>1</v>
      </c>
    </row>
    <row r="1009" spans="1:41" x14ac:dyDescent="0.25">
      <c r="A1009" s="4" t="s">
        <v>33</v>
      </c>
      <c r="B1009" t="s">
        <v>30</v>
      </c>
      <c r="C1009" s="3">
        <v>42300</v>
      </c>
      <c r="D1009">
        <v>2</v>
      </c>
      <c r="E1009" t="s">
        <v>58</v>
      </c>
      <c r="G1009" s="25" t="s">
        <v>75</v>
      </c>
      <c r="H1009" t="s">
        <v>41</v>
      </c>
      <c r="I1009">
        <v>7</v>
      </c>
      <c r="J1009" s="2" t="s">
        <v>37</v>
      </c>
      <c r="K1009" s="2">
        <f t="shared" si="82"/>
        <v>1113</v>
      </c>
      <c r="L1009">
        <v>111.3</v>
      </c>
      <c r="O1009" s="2" t="str">
        <f>IF(ISNUMBER(N1009),SUMIFS(N$1:$N1009,A$1:$A1009,A1009,G$1:$G1009,G1009,D$1:$D1009,D1009),"")</f>
        <v/>
      </c>
      <c r="Q1009" s="5"/>
      <c r="W1009" s="2" t="str">
        <f t="shared" si="83"/>
        <v/>
      </c>
      <c r="AE1009" s="2" t="str">
        <f t="shared" si="84"/>
        <v/>
      </c>
      <c r="AM1009" s="2" t="str">
        <f t="shared" si="81"/>
        <v/>
      </c>
      <c r="AN1009" s="2" t="str">
        <f>IF(ISNUMBER(AM1009),SUMIFS($AM$1:AM1009,$A$1:A1009,A1009,$G$1:G1009,G1009,$D$1:D1009,D1009),"")</f>
        <v/>
      </c>
      <c r="AO1009">
        <f t="shared" si="85"/>
        <v>1</v>
      </c>
    </row>
    <row r="1010" spans="1:41" x14ac:dyDescent="0.25">
      <c r="A1010" s="4" t="s">
        <v>33</v>
      </c>
      <c r="B1010" t="s">
        <v>30</v>
      </c>
      <c r="C1010" s="3">
        <v>42300</v>
      </c>
      <c r="D1010">
        <v>3</v>
      </c>
      <c r="E1010" t="s">
        <v>58</v>
      </c>
      <c r="G1010" s="25" t="s">
        <v>75</v>
      </c>
      <c r="H1010" t="s">
        <v>41</v>
      </c>
      <c r="I1010">
        <v>7</v>
      </c>
      <c r="J1010" s="2" t="s">
        <v>37</v>
      </c>
      <c r="K1010" s="2">
        <f t="shared" si="82"/>
        <v>1357.4</v>
      </c>
      <c r="L1010">
        <v>135.74</v>
      </c>
      <c r="O1010" s="2" t="str">
        <f>IF(ISNUMBER(N1010),SUMIFS(N$1:$N1010,A$1:$A1010,A1010,G$1:$G1010,G1010,D$1:$D1010,D1010),"")</f>
        <v/>
      </c>
      <c r="Q1010" s="5"/>
      <c r="W1010" s="2" t="str">
        <f t="shared" si="83"/>
        <v/>
      </c>
      <c r="AE1010" s="2" t="str">
        <f t="shared" si="84"/>
        <v/>
      </c>
      <c r="AM1010" s="2" t="str">
        <f t="shared" si="81"/>
        <v/>
      </c>
      <c r="AN1010" s="2" t="str">
        <f>IF(ISNUMBER(AM1010),SUMIFS($AM$1:AM1010,$A$1:A1010,A1010,$G$1:G1010,G1010,$D$1:D1010,D1010),"")</f>
        <v/>
      </c>
      <c r="AO1010">
        <f t="shared" si="85"/>
        <v>1</v>
      </c>
    </row>
    <row r="1011" spans="1:41" x14ac:dyDescent="0.25">
      <c r="A1011" s="4" t="s">
        <v>35</v>
      </c>
      <c r="B1011" t="s">
        <v>30</v>
      </c>
      <c r="C1011" s="3">
        <v>42300</v>
      </c>
      <c r="D1011">
        <v>3</v>
      </c>
      <c r="E1011" t="s">
        <v>57</v>
      </c>
      <c r="G1011" s="25" t="s">
        <v>75</v>
      </c>
      <c r="H1011" t="s">
        <v>41</v>
      </c>
      <c r="I1011">
        <v>7</v>
      </c>
      <c r="J1011" s="2" t="s">
        <v>37</v>
      </c>
      <c r="K1011" s="2">
        <f t="shared" si="82"/>
        <v>2297.4</v>
      </c>
      <c r="L1011">
        <v>229.74</v>
      </c>
      <c r="O1011" s="2" t="str">
        <f>IF(ISNUMBER(N1011),SUMIFS(N$1:$N1011,A$1:$A1011,A1011,G$1:$G1011,G1011,D$1:$D1011,D1011),"")</f>
        <v/>
      </c>
      <c r="Q1011" s="5"/>
      <c r="W1011" s="2" t="str">
        <f t="shared" si="83"/>
        <v/>
      </c>
      <c r="AE1011" s="2" t="str">
        <f t="shared" si="84"/>
        <v/>
      </c>
      <c r="AM1011" s="2" t="str">
        <f t="shared" si="81"/>
        <v/>
      </c>
      <c r="AN1011" s="2" t="str">
        <f>IF(ISNUMBER(AM1011),SUMIFS($AM$1:AM1011,$A$1:A1011,A1011,$G$1:G1011,G1011,$D$1:D1011,D1011),"")</f>
        <v/>
      </c>
      <c r="AO1011">
        <f t="shared" si="85"/>
        <v>1</v>
      </c>
    </row>
    <row r="1012" spans="1:41" x14ac:dyDescent="0.25">
      <c r="A1012" s="4" t="s">
        <v>32</v>
      </c>
      <c r="B1012" t="s">
        <v>30</v>
      </c>
      <c r="C1012" s="3">
        <v>42300</v>
      </c>
      <c r="D1012">
        <v>3</v>
      </c>
      <c r="E1012" t="s">
        <v>59</v>
      </c>
      <c r="G1012" s="25" t="s">
        <v>75</v>
      </c>
      <c r="H1012" t="s">
        <v>41</v>
      </c>
      <c r="I1012">
        <v>7</v>
      </c>
      <c r="J1012" s="2" t="s">
        <v>37</v>
      </c>
      <c r="K1012" s="2">
        <f t="shared" si="82"/>
        <v>1677</v>
      </c>
      <c r="L1012">
        <v>167.7</v>
      </c>
      <c r="O1012" s="2" t="str">
        <f>IF(ISNUMBER(N1012),SUMIFS(N$1:$N1012,A$1:$A1012,A1012,G$1:$G1012,G1012,D$1:$D1012,D1012),"")</f>
        <v/>
      </c>
      <c r="Q1012" s="5"/>
      <c r="W1012" s="2" t="str">
        <f t="shared" si="83"/>
        <v/>
      </c>
      <c r="AE1012" s="2" t="str">
        <f t="shared" si="84"/>
        <v/>
      </c>
      <c r="AM1012" s="2" t="str">
        <f t="shared" si="81"/>
        <v/>
      </c>
      <c r="AN1012" s="2" t="str">
        <f>IF(ISNUMBER(AM1012),SUMIFS($AM$1:AM1012,$A$1:A1012,A1012,$G$1:G1012,G1012,$D$1:D1012,D1012),"")</f>
        <v/>
      </c>
      <c r="AO1012">
        <f t="shared" si="85"/>
        <v>1</v>
      </c>
    </row>
    <row r="1013" spans="1:41" x14ac:dyDescent="0.25">
      <c r="A1013" s="4" t="s">
        <v>29</v>
      </c>
      <c r="B1013" t="s">
        <v>30</v>
      </c>
      <c r="C1013" s="3">
        <v>42300</v>
      </c>
      <c r="D1013">
        <v>3</v>
      </c>
      <c r="E1013" t="s">
        <v>55</v>
      </c>
      <c r="G1013" s="25" t="s">
        <v>75</v>
      </c>
      <c r="H1013" t="s">
        <v>41</v>
      </c>
      <c r="I1013">
        <v>7</v>
      </c>
      <c r="J1013" s="2" t="s">
        <v>37</v>
      </c>
      <c r="K1013" s="2">
        <f t="shared" si="82"/>
        <v>2447.8000000000002</v>
      </c>
      <c r="L1013">
        <v>244.78000000000003</v>
      </c>
      <c r="O1013" s="2" t="str">
        <f>IF(ISNUMBER(N1013),SUMIFS(N$1:$N1013,A$1:$A1013,A1013,G$1:$G1013,G1013,D$1:$D1013,D1013),"")</f>
        <v/>
      </c>
      <c r="Q1013" s="5"/>
      <c r="W1013" s="2" t="str">
        <f t="shared" si="83"/>
        <v/>
      </c>
      <c r="AE1013" s="2" t="str">
        <f t="shared" si="84"/>
        <v/>
      </c>
      <c r="AM1013" s="2" t="str">
        <f t="shared" si="81"/>
        <v/>
      </c>
      <c r="AN1013" s="2" t="str">
        <f>IF(ISNUMBER(AM1013),SUMIFS($AM$1:AM1013,$A$1:A1013,A1013,$G$1:G1013,G1013,$D$1:D1013,D1013),"")</f>
        <v/>
      </c>
      <c r="AO1013">
        <f t="shared" si="85"/>
        <v>1</v>
      </c>
    </row>
    <row r="1014" spans="1:41" x14ac:dyDescent="0.25">
      <c r="A1014" s="4" t="s">
        <v>34</v>
      </c>
      <c r="B1014" t="s">
        <v>30</v>
      </c>
      <c r="C1014" s="3">
        <v>42300</v>
      </c>
      <c r="D1014">
        <v>3</v>
      </c>
      <c r="E1014" t="s">
        <v>56</v>
      </c>
      <c r="G1014" s="25" t="s">
        <v>75</v>
      </c>
      <c r="H1014" t="s">
        <v>41</v>
      </c>
      <c r="I1014">
        <v>7</v>
      </c>
      <c r="J1014" s="2" t="s">
        <v>37</v>
      </c>
      <c r="K1014" s="2">
        <f t="shared" si="82"/>
        <v>2466.6</v>
      </c>
      <c r="L1014">
        <v>246.66</v>
      </c>
      <c r="O1014" s="2" t="str">
        <f>IF(ISNUMBER(N1014),SUMIFS(N$1:$N1014,A$1:$A1014,A1014,G$1:$G1014,G1014,D$1:$D1014,D1014),"")</f>
        <v/>
      </c>
      <c r="Q1014" s="5"/>
      <c r="W1014" s="2" t="str">
        <f t="shared" si="83"/>
        <v/>
      </c>
      <c r="AE1014" s="2" t="str">
        <f t="shared" si="84"/>
        <v/>
      </c>
      <c r="AM1014" s="2" t="str">
        <f t="shared" si="81"/>
        <v/>
      </c>
      <c r="AN1014" s="2" t="str">
        <f>IF(ISNUMBER(AM1014),SUMIFS($AM$1:AM1014,$A$1:A1014,A1014,$G$1:G1014,G1014,$D$1:D1014,D1014),"")</f>
        <v/>
      </c>
      <c r="AO1014">
        <f t="shared" si="85"/>
        <v>1</v>
      </c>
    </row>
    <row r="1015" spans="1:41" x14ac:dyDescent="0.25">
      <c r="A1015" s="4" t="s">
        <v>31</v>
      </c>
      <c r="B1015" t="s">
        <v>30</v>
      </c>
      <c r="C1015" s="3">
        <v>42300</v>
      </c>
      <c r="D1015">
        <v>3</v>
      </c>
      <c r="E1015" t="s">
        <v>54</v>
      </c>
      <c r="G1015" s="25" t="s">
        <v>75</v>
      </c>
      <c r="H1015" t="s">
        <v>41</v>
      </c>
      <c r="I1015">
        <v>7</v>
      </c>
      <c r="J1015" s="2" t="s">
        <v>37</v>
      </c>
      <c r="K1015" s="2">
        <f t="shared" si="82"/>
        <v>1695.7999999999997</v>
      </c>
      <c r="L1015">
        <v>169.57999999999998</v>
      </c>
      <c r="O1015" s="2" t="str">
        <f>IF(ISNUMBER(N1015),SUMIFS(N$1:$N1015,A$1:$A1015,A1015,G$1:$G1015,G1015,D$1:$D1015,D1015),"")</f>
        <v/>
      </c>
      <c r="Q1015" s="5"/>
      <c r="W1015" s="2" t="str">
        <f t="shared" si="83"/>
        <v/>
      </c>
      <c r="AE1015" s="2" t="str">
        <f t="shared" si="84"/>
        <v/>
      </c>
      <c r="AM1015" s="2" t="str">
        <f t="shared" si="81"/>
        <v/>
      </c>
      <c r="AN1015" s="2" t="str">
        <f>IF(ISNUMBER(AM1015),SUMIFS($AM$1:AM1015,$A$1:A1015,A1015,$G$1:G1015,G1015,$D$1:D1015,D1015),"")</f>
        <v/>
      </c>
      <c r="AO1015">
        <f t="shared" si="85"/>
        <v>1</v>
      </c>
    </row>
    <row r="1016" spans="1:41" x14ac:dyDescent="0.25">
      <c r="A1016" s="4" t="s">
        <v>34</v>
      </c>
      <c r="B1016" t="s">
        <v>30</v>
      </c>
      <c r="C1016" s="3">
        <v>42303</v>
      </c>
      <c r="D1016">
        <v>1</v>
      </c>
      <c r="E1016" t="s">
        <v>56</v>
      </c>
      <c r="G1016" s="25" t="s">
        <v>75</v>
      </c>
      <c r="H1016" t="s">
        <v>41</v>
      </c>
      <c r="I1016">
        <v>7</v>
      </c>
      <c r="J1016" s="2" t="s">
        <v>38</v>
      </c>
      <c r="K1016" s="2">
        <f t="shared" si="82"/>
        <v>2711</v>
      </c>
      <c r="L1016">
        <v>271.10000000000002</v>
      </c>
      <c r="O1016" s="2" t="str">
        <f>IF(ISNUMBER(N1016),SUMIFS(N$1:$N1016,A$1:$A1016,A1016,G$1:$G1016,G1016,D$1:$D1016,D1016),"")</f>
        <v/>
      </c>
      <c r="Q1016" s="5"/>
      <c r="W1016" s="2" t="str">
        <f t="shared" si="83"/>
        <v/>
      </c>
      <c r="AE1016" s="2" t="str">
        <f t="shared" si="84"/>
        <v/>
      </c>
      <c r="AM1016" s="2" t="str">
        <f t="shared" si="81"/>
        <v/>
      </c>
      <c r="AN1016" s="2" t="str">
        <f>IF(ISNUMBER(AM1016),SUMIFS($AM$1:AM1016,$A$1:A1016,A1016,$G$1:G1016,G1016,$D$1:D1016,D1016),"")</f>
        <v/>
      </c>
      <c r="AO1016">
        <f t="shared" si="85"/>
        <v>1</v>
      </c>
    </row>
    <row r="1017" spans="1:41" x14ac:dyDescent="0.25">
      <c r="A1017" s="4" t="s">
        <v>33</v>
      </c>
      <c r="B1017" t="s">
        <v>30</v>
      </c>
      <c r="C1017" s="3">
        <v>42303</v>
      </c>
      <c r="D1017">
        <v>1</v>
      </c>
      <c r="E1017" t="s">
        <v>58</v>
      </c>
      <c r="G1017" s="25" t="s">
        <v>75</v>
      </c>
      <c r="H1017" t="s">
        <v>41</v>
      </c>
      <c r="I1017">
        <v>7</v>
      </c>
      <c r="J1017" s="2" t="s">
        <v>38</v>
      </c>
      <c r="K1017" s="2">
        <f t="shared" si="82"/>
        <v>1357.4</v>
      </c>
      <c r="L1017">
        <v>135.74</v>
      </c>
      <c r="O1017" s="2" t="str">
        <f>IF(ISNUMBER(N1017),SUMIFS(N$1:$N1017,A$1:$A1017,A1017,G$1:$G1017,G1017,D$1:$D1017,D1017),"")</f>
        <v/>
      </c>
      <c r="Q1017" s="5"/>
      <c r="W1017" s="2" t="str">
        <f t="shared" si="83"/>
        <v/>
      </c>
      <c r="AE1017" s="2" t="str">
        <f t="shared" si="84"/>
        <v/>
      </c>
      <c r="AM1017" s="2" t="str">
        <f t="shared" si="81"/>
        <v/>
      </c>
      <c r="AN1017" s="2" t="str">
        <f>IF(ISNUMBER(AM1017),SUMIFS($AM$1:AM1017,$A$1:A1017,A1017,$G$1:G1017,G1017,$D$1:D1017,D1017),"")</f>
        <v/>
      </c>
      <c r="AO1017">
        <f t="shared" si="85"/>
        <v>1</v>
      </c>
    </row>
    <row r="1018" spans="1:41" x14ac:dyDescent="0.25">
      <c r="A1018" s="4" t="s">
        <v>29</v>
      </c>
      <c r="B1018" t="s">
        <v>30</v>
      </c>
      <c r="C1018" s="3">
        <v>42303</v>
      </c>
      <c r="D1018">
        <v>1</v>
      </c>
      <c r="E1018" t="s">
        <v>55</v>
      </c>
      <c r="G1018" s="25" t="s">
        <v>75</v>
      </c>
      <c r="H1018" t="s">
        <v>41</v>
      </c>
      <c r="I1018">
        <v>7</v>
      </c>
      <c r="J1018" s="2" t="s">
        <v>38</v>
      </c>
      <c r="K1018" s="2">
        <f t="shared" si="82"/>
        <v>2034.2000000000003</v>
      </c>
      <c r="L1018">
        <v>203.42000000000002</v>
      </c>
      <c r="O1018" s="2" t="str">
        <f>IF(ISNUMBER(N1018),SUMIFS(N$1:$N1018,A$1:$A1018,A1018,G$1:$G1018,G1018,D$1:$D1018,D1018),"")</f>
        <v/>
      </c>
      <c r="Q1018" s="5"/>
      <c r="W1018" s="2" t="str">
        <f t="shared" si="83"/>
        <v/>
      </c>
      <c r="AE1018" s="2" t="str">
        <f t="shared" si="84"/>
        <v/>
      </c>
      <c r="AM1018" s="2" t="str">
        <f t="shared" si="81"/>
        <v/>
      </c>
      <c r="AN1018" s="2" t="str">
        <f>IF(ISNUMBER(AM1018),SUMIFS($AM$1:AM1018,$A$1:A1018,A1018,$G$1:G1018,G1018,$D$1:D1018,D1018),"")</f>
        <v/>
      </c>
      <c r="AO1018">
        <f t="shared" si="85"/>
        <v>1</v>
      </c>
    </row>
    <row r="1019" spans="1:41" x14ac:dyDescent="0.25">
      <c r="A1019" s="4" t="s">
        <v>35</v>
      </c>
      <c r="B1019" t="s">
        <v>30</v>
      </c>
      <c r="C1019" s="3">
        <v>42303</v>
      </c>
      <c r="D1019">
        <v>1</v>
      </c>
      <c r="E1019" t="s">
        <v>57</v>
      </c>
      <c r="G1019" s="25" t="s">
        <v>75</v>
      </c>
      <c r="H1019" t="s">
        <v>41</v>
      </c>
      <c r="I1019">
        <v>7</v>
      </c>
      <c r="J1019" s="2" t="s">
        <v>38</v>
      </c>
      <c r="K1019" s="2">
        <f t="shared" si="82"/>
        <v>2541.8000000000002</v>
      </c>
      <c r="L1019">
        <v>254.18</v>
      </c>
      <c r="O1019" s="2" t="str">
        <f>IF(ISNUMBER(N1019),SUMIFS(N$1:$N1019,A$1:$A1019,A1019,G$1:$G1019,G1019,D$1:$D1019,D1019),"")</f>
        <v/>
      </c>
      <c r="Q1019" s="5"/>
      <c r="W1019" s="2" t="str">
        <f t="shared" si="83"/>
        <v/>
      </c>
      <c r="AE1019" s="2" t="str">
        <f t="shared" si="84"/>
        <v/>
      </c>
      <c r="AM1019" s="2" t="str">
        <f t="shared" ref="AM1019:AM1082" si="86">IF(AND(ISNUMBER(AE1019),ISNUMBER(N1019)),ROUND(N1019*AE1019,3),"")</f>
        <v/>
      </c>
      <c r="AN1019" s="2" t="str">
        <f>IF(ISNUMBER(AM1019),SUMIFS($AM$1:AM1019,$A$1:A1019,A1019,$G$1:G1019,G1019,$D$1:D1019,D1019),"")</f>
        <v/>
      </c>
      <c r="AO1019">
        <f t="shared" si="85"/>
        <v>1</v>
      </c>
    </row>
    <row r="1020" spans="1:41" x14ac:dyDescent="0.25">
      <c r="A1020" s="4" t="s">
        <v>32</v>
      </c>
      <c r="B1020" t="s">
        <v>30</v>
      </c>
      <c r="C1020" s="3">
        <v>42303</v>
      </c>
      <c r="D1020">
        <v>1</v>
      </c>
      <c r="E1020" t="s">
        <v>59</v>
      </c>
      <c r="G1020" s="25" t="s">
        <v>75</v>
      </c>
      <c r="H1020" t="s">
        <v>41</v>
      </c>
      <c r="I1020">
        <v>7</v>
      </c>
      <c r="J1020" s="2" t="s">
        <v>38</v>
      </c>
      <c r="K1020" s="2">
        <f t="shared" si="82"/>
        <v>1695.7999999999997</v>
      </c>
      <c r="L1020">
        <v>169.57999999999998</v>
      </c>
      <c r="O1020" s="2" t="str">
        <f>IF(ISNUMBER(N1020),SUMIFS(N$1:$N1020,A$1:$A1020,A1020,G$1:$G1020,G1020,D$1:$D1020,D1020),"")</f>
        <v/>
      </c>
      <c r="Q1020" s="5"/>
      <c r="W1020" s="2" t="str">
        <f t="shared" si="83"/>
        <v/>
      </c>
      <c r="AE1020" s="2" t="str">
        <f t="shared" si="84"/>
        <v/>
      </c>
      <c r="AM1020" s="2" t="str">
        <f t="shared" si="86"/>
        <v/>
      </c>
      <c r="AN1020" s="2" t="str">
        <f>IF(ISNUMBER(AM1020),SUMIFS($AM$1:AM1020,$A$1:A1020,A1020,$G$1:G1020,G1020,$D$1:D1020,D1020),"")</f>
        <v/>
      </c>
      <c r="AO1020">
        <f t="shared" si="85"/>
        <v>1</v>
      </c>
    </row>
    <row r="1021" spans="1:41" x14ac:dyDescent="0.25">
      <c r="A1021" s="4" t="s">
        <v>31</v>
      </c>
      <c r="B1021" t="s">
        <v>30</v>
      </c>
      <c r="C1021" s="3">
        <v>42303</v>
      </c>
      <c r="D1021">
        <v>1</v>
      </c>
      <c r="E1021" t="s">
        <v>54</v>
      </c>
      <c r="G1021" s="25" t="s">
        <v>75</v>
      </c>
      <c r="H1021" t="s">
        <v>41</v>
      </c>
      <c r="I1021">
        <v>7</v>
      </c>
      <c r="J1021" s="2" t="s">
        <v>38</v>
      </c>
      <c r="K1021" s="2">
        <f t="shared" si="82"/>
        <v>1225.8</v>
      </c>
      <c r="L1021">
        <v>122.58</v>
      </c>
      <c r="O1021" s="2" t="str">
        <f>IF(ISNUMBER(N1021),SUMIFS(N$1:$N1021,A$1:$A1021,A1021,G$1:$G1021,G1021,D$1:$D1021,D1021),"")</f>
        <v/>
      </c>
      <c r="Q1021" s="5"/>
      <c r="W1021" s="2" t="str">
        <f t="shared" si="83"/>
        <v/>
      </c>
      <c r="AE1021" s="2" t="str">
        <f t="shared" si="84"/>
        <v/>
      </c>
      <c r="AM1021" s="2" t="str">
        <f t="shared" si="86"/>
        <v/>
      </c>
      <c r="AN1021" s="2" t="str">
        <f>IF(ISNUMBER(AM1021),SUMIFS($AM$1:AM1021,$A$1:A1021,A1021,$G$1:G1021,G1021,$D$1:D1021,D1021),"")</f>
        <v/>
      </c>
      <c r="AO1021">
        <f t="shared" si="85"/>
        <v>1</v>
      </c>
    </row>
    <row r="1022" spans="1:41" x14ac:dyDescent="0.25">
      <c r="A1022" s="4" t="s">
        <v>31</v>
      </c>
      <c r="B1022" t="s">
        <v>30</v>
      </c>
      <c r="C1022" s="3">
        <v>42303</v>
      </c>
      <c r="D1022">
        <v>2</v>
      </c>
      <c r="E1022" t="s">
        <v>54</v>
      </c>
      <c r="G1022" s="25" t="s">
        <v>75</v>
      </c>
      <c r="H1022" t="s">
        <v>41</v>
      </c>
      <c r="I1022">
        <v>7</v>
      </c>
      <c r="J1022" s="2" t="s">
        <v>38</v>
      </c>
      <c r="K1022" s="2">
        <f t="shared" si="82"/>
        <v>1037.8</v>
      </c>
      <c r="L1022">
        <v>103.78</v>
      </c>
      <c r="O1022" s="2" t="str">
        <f>IF(ISNUMBER(N1022),SUMIFS(N$1:$N1022,A$1:$A1022,A1022,G$1:$G1022,G1022,D$1:$D1022,D1022),"")</f>
        <v/>
      </c>
      <c r="Q1022" s="5"/>
      <c r="W1022" s="2" t="str">
        <f t="shared" si="83"/>
        <v/>
      </c>
      <c r="AE1022" s="2" t="str">
        <f t="shared" si="84"/>
        <v/>
      </c>
      <c r="AM1022" s="2" t="str">
        <f t="shared" si="86"/>
        <v/>
      </c>
      <c r="AN1022" s="2" t="str">
        <f>IF(ISNUMBER(AM1022),SUMIFS($AM$1:AM1022,$A$1:A1022,A1022,$G$1:G1022,G1022,$D$1:D1022,D1022),"")</f>
        <v/>
      </c>
      <c r="AO1022">
        <f t="shared" si="85"/>
        <v>1</v>
      </c>
    </row>
    <row r="1023" spans="1:41" x14ac:dyDescent="0.25">
      <c r="A1023" s="4" t="s">
        <v>32</v>
      </c>
      <c r="B1023" t="s">
        <v>30</v>
      </c>
      <c r="C1023" s="3">
        <v>42303</v>
      </c>
      <c r="D1023">
        <v>2</v>
      </c>
      <c r="E1023" t="s">
        <v>59</v>
      </c>
      <c r="G1023" s="25" t="s">
        <v>75</v>
      </c>
      <c r="H1023" t="s">
        <v>41</v>
      </c>
      <c r="I1023">
        <v>7</v>
      </c>
      <c r="J1023" s="2" t="s">
        <v>38</v>
      </c>
      <c r="K1023" s="2">
        <f t="shared" si="82"/>
        <v>1507.8</v>
      </c>
      <c r="L1023">
        <v>150.78</v>
      </c>
      <c r="O1023" s="2" t="str">
        <f>IF(ISNUMBER(N1023),SUMIFS(N$1:$N1023,A$1:$A1023,A1023,G$1:$G1023,G1023,D$1:$D1023,D1023),"")</f>
        <v/>
      </c>
      <c r="Q1023" s="5"/>
      <c r="W1023" s="2" t="str">
        <f t="shared" si="83"/>
        <v/>
      </c>
      <c r="AE1023" s="2" t="str">
        <f t="shared" si="84"/>
        <v/>
      </c>
      <c r="AM1023" s="2" t="str">
        <f t="shared" si="86"/>
        <v/>
      </c>
      <c r="AN1023" s="2" t="str">
        <f>IF(ISNUMBER(AM1023),SUMIFS($AM$1:AM1023,$A$1:A1023,A1023,$G$1:G1023,G1023,$D$1:D1023,D1023),"")</f>
        <v/>
      </c>
      <c r="AO1023">
        <f t="shared" si="85"/>
        <v>1</v>
      </c>
    </row>
    <row r="1024" spans="1:41" x14ac:dyDescent="0.25">
      <c r="A1024" s="4" t="s">
        <v>34</v>
      </c>
      <c r="B1024" t="s">
        <v>30</v>
      </c>
      <c r="C1024" s="3">
        <v>42303</v>
      </c>
      <c r="D1024">
        <v>2</v>
      </c>
      <c r="E1024" t="s">
        <v>56</v>
      </c>
      <c r="G1024" s="25" t="s">
        <v>75</v>
      </c>
      <c r="H1024" t="s">
        <v>41</v>
      </c>
      <c r="I1024">
        <v>7</v>
      </c>
      <c r="J1024" s="2" t="s">
        <v>38</v>
      </c>
      <c r="K1024" s="2">
        <f t="shared" si="82"/>
        <v>2447.8000000000002</v>
      </c>
      <c r="L1024">
        <v>244.78000000000003</v>
      </c>
      <c r="O1024" s="2" t="str">
        <f>IF(ISNUMBER(N1024),SUMIFS(N$1:$N1024,A$1:$A1024,A1024,G$1:$G1024,G1024,D$1:$D1024,D1024),"")</f>
        <v/>
      </c>
      <c r="Q1024" s="5"/>
      <c r="W1024" s="2" t="str">
        <f t="shared" si="83"/>
        <v/>
      </c>
      <c r="AE1024" s="2" t="str">
        <f t="shared" si="84"/>
        <v/>
      </c>
      <c r="AM1024" s="2" t="str">
        <f t="shared" si="86"/>
        <v/>
      </c>
      <c r="AN1024" s="2" t="str">
        <f>IF(ISNUMBER(AM1024),SUMIFS($AM$1:AM1024,$A$1:A1024,A1024,$G$1:G1024,G1024,$D$1:D1024,D1024),"")</f>
        <v/>
      </c>
      <c r="AO1024">
        <f t="shared" si="85"/>
        <v>1</v>
      </c>
    </row>
    <row r="1025" spans="1:41" x14ac:dyDescent="0.25">
      <c r="A1025" s="4" t="s">
        <v>29</v>
      </c>
      <c r="B1025" t="s">
        <v>30</v>
      </c>
      <c r="C1025" s="3">
        <v>42303</v>
      </c>
      <c r="D1025">
        <v>2</v>
      </c>
      <c r="E1025" t="s">
        <v>55</v>
      </c>
      <c r="G1025" s="25" t="s">
        <v>75</v>
      </c>
      <c r="H1025" t="s">
        <v>41</v>
      </c>
      <c r="I1025">
        <v>7</v>
      </c>
      <c r="J1025" s="2" t="s">
        <v>38</v>
      </c>
      <c r="K1025" s="2">
        <f t="shared" si="82"/>
        <v>1865</v>
      </c>
      <c r="L1025">
        <v>186.5</v>
      </c>
      <c r="O1025" s="2" t="str">
        <f>IF(ISNUMBER(N1025),SUMIFS(N$1:$N1025,A$1:$A1025,A1025,G$1:$G1025,G1025,D$1:$D1025,D1025),"")</f>
        <v/>
      </c>
      <c r="Q1025" s="5"/>
      <c r="W1025" s="2" t="str">
        <f t="shared" si="83"/>
        <v/>
      </c>
      <c r="AE1025" s="2" t="str">
        <f t="shared" si="84"/>
        <v/>
      </c>
      <c r="AM1025" s="2" t="str">
        <f t="shared" si="86"/>
        <v/>
      </c>
      <c r="AN1025" s="2" t="str">
        <f>IF(ISNUMBER(AM1025),SUMIFS($AM$1:AM1025,$A$1:A1025,A1025,$G$1:G1025,G1025,$D$1:D1025,D1025),"")</f>
        <v/>
      </c>
      <c r="AO1025">
        <f t="shared" si="85"/>
        <v>1</v>
      </c>
    </row>
    <row r="1026" spans="1:41" x14ac:dyDescent="0.25">
      <c r="A1026" s="4" t="s">
        <v>35</v>
      </c>
      <c r="B1026" t="s">
        <v>30</v>
      </c>
      <c r="C1026" s="3">
        <v>42303</v>
      </c>
      <c r="D1026">
        <v>2</v>
      </c>
      <c r="E1026" t="s">
        <v>57</v>
      </c>
      <c r="G1026" s="25" t="s">
        <v>75</v>
      </c>
      <c r="H1026" t="s">
        <v>41</v>
      </c>
      <c r="I1026">
        <v>7</v>
      </c>
      <c r="J1026" s="2" t="s">
        <v>38</v>
      </c>
      <c r="K1026" s="2">
        <f t="shared" si="82"/>
        <v>2372.6</v>
      </c>
      <c r="L1026">
        <v>237.26</v>
      </c>
      <c r="O1026" s="2" t="str">
        <f>IF(ISNUMBER(N1026),SUMIFS(N$1:$N1026,A$1:$A1026,A1026,G$1:$G1026,G1026,D$1:$D1026,D1026),"")</f>
        <v/>
      </c>
      <c r="Q1026" s="5"/>
      <c r="W1026" s="2" t="str">
        <f t="shared" si="83"/>
        <v/>
      </c>
      <c r="AE1026" s="2" t="str">
        <f t="shared" si="84"/>
        <v/>
      </c>
      <c r="AM1026" s="2" t="str">
        <f t="shared" si="86"/>
        <v/>
      </c>
      <c r="AN1026" s="2" t="str">
        <f>IF(ISNUMBER(AM1026),SUMIFS($AM$1:AM1026,$A$1:A1026,A1026,$G$1:G1026,G1026,$D$1:D1026,D1026),"")</f>
        <v/>
      </c>
      <c r="AO1026">
        <f t="shared" si="85"/>
        <v>1</v>
      </c>
    </row>
    <row r="1027" spans="1:41" x14ac:dyDescent="0.25">
      <c r="A1027" s="4" t="s">
        <v>33</v>
      </c>
      <c r="B1027" t="s">
        <v>30</v>
      </c>
      <c r="C1027" s="3">
        <v>42303</v>
      </c>
      <c r="D1027">
        <v>2</v>
      </c>
      <c r="E1027" t="s">
        <v>58</v>
      </c>
      <c r="G1027" s="25" t="s">
        <v>75</v>
      </c>
      <c r="H1027" t="s">
        <v>41</v>
      </c>
      <c r="I1027">
        <v>7</v>
      </c>
      <c r="J1027" s="2" t="s">
        <v>38</v>
      </c>
      <c r="K1027" s="2">
        <f t="shared" si="82"/>
        <v>1131.8</v>
      </c>
      <c r="L1027">
        <v>113.17999999999999</v>
      </c>
      <c r="O1027" s="2" t="str">
        <f>IF(ISNUMBER(N1027),SUMIFS(N$1:$N1027,A$1:$A1027,A1027,G$1:$G1027,G1027,D$1:$D1027,D1027),"")</f>
        <v/>
      </c>
      <c r="Q1027" s="5"/>
      <c r="W1027" s="2" t="str">
        <f t="shared" si="83"/>
        <v/>
      </c>
      <c r="AE1027" s="2" t="str">
        <f t="shared" si="84"/>
        <v/>
      </c>
      <c r="AM1027" s="2" t="str">
        <f t="shared" si="86"/>
        <v/>
      </c>
      <c r="AN1027" s="2" t="str">
        <f>IF(ISNUMBER(AM1027),SUMIFS($AM$1:AM1027,$A$1:A1027,A1027,$G$1:G1027,G1027,$D$1:D1027,D1027),"")</f>
        <v/>
      </c>
      <c r="AO1027">
        <f t="shared" si="85"/>
        <v>1</v>
      </c>
    </row>
    <row r="1028" spans="1:41" x14ac:dyDescent="0.25">
      <c r="A1028" s="4" t="s">
        <v>33</v>
      </c>
      <c r="B1028" t="s">
        <v>30</v>
      </c>
      <c r="C1028" s="3">
        <v>42303</v>
      </c>
      <c r="D1028">
        <v>3</v>
      </c>
      <c r="E1028" t="s">
        <v>58</v>
      </c>
      <c r="G1028" s="25" t="s">
        <v>75</v>
      </c>
      <c r="H1028" t="s">
        <v>41</v>
      </c>
      <c r="I1028">
        <v>7</v>
      </c>
      <c r="J1028" s="2" t="s">
        <v>38</v>
      </c>
      <c r="K1028" s="2">
        <f t="shared" si="82"/>
        <v>1263.4000000000001</v>
      </c>
      <c r="L1028">
        <v>126.34</v>
      </c>
      <c r="O1028" s="2" t="str">
        <f>IF(ISNUMBER(N1028),SUMIFS(N$1:$N1028,A$1:$A1028,A1028,G$1:$G1028,G1028,D$1:$D1028,D1028),"")</f>
        <v/>
      </c>
      <c r="Q1028" s="5"/>
      <c r="W1028" s="2" t="str">
        <f t="shared" si="83"/>
        <v/>
      </c>
      <c r="AE1028" s="2" t="str">
        <f t="shared" si="84"/>
        <v/>
      </c>
      <c r="AM1028" s="2" t="str">
        <f t="shared" si="86"/>
        <v/>
      </c>
      <c r="AN1028" s="2" t="str">
        <f>IF(ISNUMBER(AM1028),SUMIFS($AM$1:AM1028,$A$1:A1028,A1028,$G$1:G1028,G1028,$D$1:D1028,D1028),"")</f>
        <v/>
      </c>
      <c r="AO1028">
        <f t="shared" si="85"/>
        <v>1</v>
      </c>
    </row>
    <row r="1029" spans="1:41" x14ac:dyDescent="0.25">
      <c r="A1029" s="4" t="s">
        <v>35</v>
      </c>
      <c r="B1029" t="s">
        <v>30</v>
      </c>
      <c r="C1029" s="3">
        <v>42303</v>
      </c>
      <c r="D1029">
        <v>3</v>
      </c>
      <c r="E1029" t="s">
        <v>57</v>
      </c>
      <c r="G1029" s="25" t="s">
        <v>75</v>
      </c>
      <c r="H1029" t="s">
        <v>41</v>
      </c>
      <c r="I1029">
        <v>7</v>
      </c>
      <c r="J1029" s="2" t="s">
        <v>38</v>
      </c>
      <c r="K1029" s="2">
        <f t="shared" si="82"/>
        <v>2447.8000000000002</v>
      </c>
      <c r="L1029">
        <v>244.78000000000003</v>
      </c>
      <c r="O1029" s="2" t="str">
        <f>IF(ISNUMBER(N1029),SUMIFS(N$1:$N1029,A$1:$A1029,A1029,G$1:$G1029,G1029,D$1:$D1029,D1029),"")</f>
        <v/>
      </c>
      <c r="Q1029" s="5"/>
      <c r="W1029" s="2" t="str">
        <f t="shared" si="83"/>
        <v/>
      </c>
      <c r="AE1029" s="2" t="str">
        <f t="shared" si="84"/>
        <v/>
      </c>
      <c r="AM1029" s="2" t="str">
        <f t="shared" si="86"/>
        <v/>
      </c>
      <c r="AN1029" s="2" t="str">
        <f>IF(ISNUMBER(AM1029),SUMIFS($AM$1:AM1029,$A$1:A1029,A1029,$G$1:G1029,G1029,$D$1:D1029,D1029),"")</f>
        <v/>
      </c>
      <c r="AO1029">
        <f t="shared" si="85"/>
        <v>1</v>
      </c>
    </row>
    <row r="1030" spans="1:41" x14ac:dyDescent="0.25">
      <c r="A1030" s="4" t="s">
        <v>32</v>
      </c>
      <c r="B1030" t="s">
        <v>30</v>
      </c>
      <c r="C1030" s="3">
        <v>42303</v>
      </c>
      <c r="D1030">
        <v>3</v>
      </c>
      <c r="E1030" t="s">
        <v>59</v>
      </c>
      <c r="G1030" s="25" t="s">
        <v>75</v>
      </c>
      <c r="H1030" t="s">
        <v>41</v>
      </c>
      <c r="I1030">
        <v>7</v>
      </c>
      <c r="J1030" s="2" t="s">
        <v>38</v>
      </c>
      <c r="K1030" s="2">
        <f t="shared" si="82"/>
        <v>1921.4</v>
      </c>
      <c r="L1030">
        <v>192.14000000000001</v>
      </c>
      <c r="O1030" s="2" t="str">
        <f>IF(ISNUMBER(N1030),SUMIFS(N$1:$N1030,A$1:$A1030,A1030,G$1:$G1030,G1030,D$1:$D1030,D1030),"")</f>
        <v/>
      </c>
      <c r="Q1030" s="5"/>
      <c r="W1030" s="2" t="str">
        <f t="shared" si="83"/>
        <v/>
      </c>
      <c r="AE1030" s="2" t="str">
        <f t="shared" si="84"/>
        <v/>
      </c>
      <c r="AM1030" s="2" t="str">
        <f t="shared" si="86"/>
        <v/>
      </c>
      <c r="AN1030" s="2" t="str">
        <f>IF(ISNUMBER(AM1030),SUMIFS($AM$1:AM1030,$A$1:A1030,A1030,$G$1:G1030,G1030,$D$1:D1030,D1030),"")</f>
        <v/>
      </c>
      <c r="AO1030">
        <f t="shared" si="85"/>
        <v>1</v>
      </c>
    </row>
    <row r="1031" spans="1:41" x14ac:dyDescent="0.25">
      <c r="A1031" s="4" t="s">
        <v>29</v>
      </c>
      <c r="B1031" t="s">
        <v>30</v>
      </c>
      <c r="C1031" s="3">
        <v>42303</v>
      </c>
      <c r="D1031">
        <v>3</v>
      </c>
      <c r="E1031" t="s">
        <v>55</v>
      </c>
      <c r="G1031" s="25" t="s">
        <v>75</v>
      </c>
      <c r="H1031" t="s">
        <v>41</v>
      </c>
      <c r="I1031">
        <v>7</v>
      </c>
      <c r="J1031" s="2" t="s">
        <v>38</v>
      </c>
      <c r="K1031" s="2">
        <f t="shared" si="82"/>
        <v>2560.6</v>
      </c>
      <c r="L1031">
        <v>256.06</v>
      </c>
      <c r="O1031" s="2" t="str">
        <f>IF(ISNUMBER(N1031),SUMIFS(N$1:$N1031,A$1:$A1031,A1031,G$1:$G1031,G1031,D$1:$D1031,D1031),"")</f>
        <v/>
      </c>
      <c r="Q1031" s="5"/>
      <c r="W1031" s="2" t="str">
        <f t="shared" si="83"/>
        <v/>
      </c>
      <c r="AE1031" s="2" t="str">
        <f t="shared" si="84"/>
        <v/>
      </c>
      <c r="AM1031" s="2" t="str">
        <f t="shared" si="86"/>
        <v/>
      </c>
      <c r="AN1031" s="2" t="str">
        <f>IF(ISNUMBER(AM1031),SUMIFS($AM$1:AM1031,$A$1:A1031,A1031,$G$1:G1031,G1031,$D$1:D1031,D1031),"")</f>
        <v/>
      </c>
      <c r="AO1031">
        <f t="shared" si="85"/>
        <v>1</v>
      </c>
    </row>
    <row r="1032" spans="1:41" x14ac:dyDescent="0.25">
      <c r="A1032" s="4" t="s">
        <v>34</v>
      </c>
      <c r="B1032" t="s">
        <v>30</v>
      </c>
      <c r="C1032" s="3">
        <v>42303</v>
      </c>
      <c r="D1032">
        <v>3</v>
      </c>
      <c r="E1032" t="s">
        <v>56</v>
      </c>
      <c r="G1032" s="25" t="s">
        <v>75</v>
      </c>
      <c r="H1032" t="s">
        <v>41</v>
      </c>
      <c r="I1032">
        <v>7</v>
      </c>
      <c r="J1032" s="2" t="s">
        <v>38</v>
      </c>
      <c r="K1032" s="2">
        <f t="shared" si="82"/>
        <v>3087</v>
      </c>
      <c r="L1032">
        <v>308.7</v>
      </c>
      <c r="O1032" s="2" t="str">
        <f>IF(ISNUMBER(N1032),SUMIFS(N$1:$N1032,A$1:$A1032,A1032,G$1:$G1032,G1032,D$1:$D1032,D1032),"")</f>
        <v/>
      </c>
      <c r="Q1032" s="5"/>
      <c r="W1032" s="2" t="str">
        <f t="shared" si="83"/>
        <v/>
      </c>
      <c r="AE1032" s="2" t="str">
        <f t="shared" si="84"/>
        <v/>
      </c>
      <c r="AM1032" s="2" t="str">
        <f t="shared" si="86"/>
        <v/>
      </c>
      <c r="AN1032" s="2" t="str">
        <f>IF(ISNUMBER(AM1032),SUMIFS($AM$1:AM1032,$A$1:A1032,A1032,$G$1:G1032,G1032,$D$1:D1032,D1032),"")</f>
        <v/>
      </c>
      <c r="AO1032">
        <f t="shared" si="85"/>
        <v>1</v>
      </c>
    </row>
    <row r="1033" spans="1:41" x14ac:dyDescent="0.25">
      <c r="A1033" s="4" t="s">
        <v>31</v>
      </c>
      <c r="B1033" t="s">
        <v>30</v>
      </c>
      <c r="C1033" s="3">
        <v>42303</v>
      </c>
      <c r="D1033">
        <v>3</v>
      </c>
      <c r="E1033" t="s">
        <v>54</v>
      </c>
      <c r="G1033" s="25" t="s">
        <v>75</v>
      </c>
      <c r="H1033" t="s">
        <v>41</v>
      </c>
      <c r="I1033">
        <v>7</v>
      </c>
      <c r="J1033" s="2" t="s">
        <v>38</v>
      </c>
      <c r="K1033" s="2">
        <f t="shared" si="82"/>
        <v>1357.4</v>
      </c>
      <c r="L1033">
        <v>135.74</v>
      </c>
      <c r="O1033" s="2" t="str">
        <f>IF(ISNUMBER(N1033),SUMIFS(N$1:$N1033,A$1:$A1033,A1033,G$1:$G1033,G1033,D$1:$D1033,D1033),"")</f>
        <v/>
      </c>
      <c r="Q1033" s="5"/>
      <c r="W1033" s="2" t="str">
        <f t="shared" si="83"/>
        <v/>
      </c>
      <c r="AE1033" s="2" t="str">
        <f t="shared" si="84"/>
        <v/>
      </c>
      <c r="AM1033" s="2" t="str">
        <f t="shared" si="86"/>
        <v/>
      </c>
      <c r="AN1033" s="2" t="str">
        <f>IF(ISNUMBER(AM1033),SUMIFS($AM$1:AM1033,$A$1:A1033,A1033,$G$1:G1033,G1033,$D$1:D1033,D1033),"")</f>
        <v/>
      </c>
      <c r="AO1033">
        <f t="shared" si="85"/>
        <v>1</v>
      </c>
    </row>
    <row r="1034" spans="1:41" x14ac:dyDescent="0.25">
      <c r="A1034" s="4" t="s">
        <v>34</v>
      </c>
      <c r="B1034" t="s">
        <v>30</v>
      </c>
      <c r="C1034" s="3">
        <v>42304</v>
      </c>
      <c r="D1034">
        <v>1</v>
      </c>
      <c r="E1034" t="s">
        <v>56</v>
      </c>
      <c r="G1034" s="25" t="s">
        <v>75</v>
      </c>
      <c r="H1034" t="s">
        <v>41</v>
      </c>
      <c r="I1034">
        <v>7</v>
      </c>
      <c r="J1034" s="2" t="s">
        <v>39</v>
      </c>
      <c r="K1034" s="2">
        <f t="shared" si="82"/>
        <v>2692.2</v>
      </c>
      <c r="L1034">
        <v>269.21999999999997</v>
      </c>
      <c r="O1034" s="2" t="str">
        <f>IF(ISNUMBER(N1034),SUMIFS(N$1:$N1034,A$1:$A1034,A1034,G$1:$G1034,G1034,D$1:$D1034,D1034),"")</f>
        <v/>
      </c>
      <c r="Q1034" s="5"/>
      <c r="W1034" s="2" t="str">
        <f t="shared" si="83"/>
        <v/>
      </c>
      <c r="AE1034" s="2" t="str">
        <f t="shared" si="84"/>
        <v/>
      </c>
      <c r="AM1034" s="2" t="str">
        <f t="shared" si="86"/>
        <v/>
      </c>
      <c r="AN1034" s="2" t="str">
        <f>IF(ISNUMBER(AM1034),SUMIFS($AM$1:AM1034,$A$1:A1034,A1034,$G$1:G1034,G1034,$D$1:D1034,D1034),"")</f>
        <v/>
      </c>
      <c r="AO1034">
        <f t="shared" si="85"/>
        <v>1</v>
      </c>
    </row>
    <row r="1035" spans="1:41" x14ac:dyDescent="0.25">
      <c r="A1035" s="4" t="s">
        <v>33</v>
      </c>
      <c r="B1035" t="s">
        <v>30</v>
      </c>
      <c r="C1035" s="3">
        <v>42304</v>
      </c>
      <c r="D1035">
        <v>1</v>
      </c>
      <c r="E1035" t="s">
        <v>58</v>
      </c>
      <c r="G1035" s="25" t="s">
        <v>75</v>
      </c>
      <c r="H1035" t="s">
        <v>41</v>
      </c>
      <c r="I1035">
        <v>7</v>
      </c>
      <c r="J1035" s="2" t="s">
        <v>39</v>
      </c>
      <c r="K1035" s="2">
        <f t="shared" si="82"/>
        <v>1225.8</v>
      </c>
      <c r="L1035">
        <v>122.58</v>
      </c>
      <c r="O1035" s="2" t="str">
        <f>IF(ISNUMBER(N1035),SUMIFS(N$1:$N1035,A$1:$A1035,A1035,G$1:$G1035,G1035,D$1:$D1035,D1035),"")</f>
        <v/>
      </c>
      <c r="Q1035" s="5"/>
      <c r="W1035" s="2" t="str">
        <f t="shared" si="83"/>
        <v/>
      </c>
      <c r="AE1035" s="2" t="str">
        <f t="shared" si="84"/>
        <v/>
      </c>
      <c r="AM1035" s="2" t="str">
        <f t="shared" si="86"/>
        <v/>
      </c>
      <c r="AN1035" s="2" t="str">
        <f>IF(ISNUMBER(AM1035),SUMIFS($AM$1:AM1035,$A$1:A1035,A1035,$G$1:G1035,G1035,$D$1:D1035,D1035),"")</f>
        <v/>
      </c>
      <c r="AO1035">
        <f t="shared" si="85"/>
        <v>1</v>
      </c>
    </row>
    <row r="1036" spans="1:41" x14ac:dyDescent="0.25">
      <c r="A1036" s="4" t="s">
        <v>29</v>
      </c>
      <c r="B1036" t="s">
        <v>30</v>
      </c>
      <c r="C1036" s="3">
        <v>42304</v>
      </c>
      <c r="D1036">
        <v>1</v>
      </c>
      <c r="E1036" t="s">
        <v>55</v>
      </c>
      <c r="G1036" s="25" t="s">
        <v>75</v>
      </c>
      <c r="H1036" t="s">
        <v>41</v>
      </c>
      <c r="I1036">
        <v>7</v>
      </c>
      <c r="J1036" s="2" t="s">
        <v>39</v>
      </c>
      <c r="K1036" s="2">
        <f t="shared" si="82"/>
        <v>2071.8000000000002</v>
      </c>
      <c r="L1036">
        <v>207.18</v>
      </c>
      <c r="O1036" s="2" t="str">
        <f>IF(ISNUMBER(N1036),SUMIFS(N$1:$N1036,A$1:$A1036,A1036,G$1:$G1036,G1036,D$1:$D1036,D1036),"")</f>
        <v/>
      </c>
      <c r="Q1036" s="5"/>
      <c r="W1036" s="2" t="str">
        <f t="shared" si="83"/>
        <v/>
      </c>
      <c r="AE1036" s="2" t="str">
        <f t="shared" si="84"/>
        <v/>
      </c>
      <c r="AM1036" s="2" t="str">
        <f t="shared" si="86"/>
        <v/>
      </c>
      <c r="AN1036" s="2" t="str">
        <f>IF(ISNUMBER(AM1036),SUMIFS($AM$1:AM1036,$A$1:A1036,A1036,$G$1:G1036,G1036,$D$1:D1036,D1036),"")</f>
        <v/>
      </c>
      <c r="AO1036">
        <f t="shared" si="85"/>
        <v>1</v>
      </c>
    </row>
    <row r="1037" spans="1:41" x14ac:dyDescent="0.25">
      <c r="A1037" s="4" t="s">
        <v>35</v>
      </c>
      <c r="B1037" t="s">
        <v>30</v>
      </c>
      <c r="C1037" s="3">
        <v>42304</v>
      </c>
      <c r="D1037">
        <v>1</v>
      </c>
      <c r="E1037" t="s">
        <v>57</v>
      </c>
      <c r="G1037" s="25" t="s">
        <v>75</v>
      </c>
      <c r="H1037" t="s">
        <v>41</v>
      </c>
      <c r="I1037">
        <v>7</v>
      </c>
      <c r="J1037" s="2" t="s">
        <v>39</v>
      </c>
      <c r="K1037" s="2">
        <f t="shared" si="82"/>
        <v>2955.4</v>
      </c>
      <c r="L1037">
        <v>295.54000000000002</v>
      </c>
      <c r="O1037" s="2" t="str">
        <f>IF(ISNUMBER(N1037),SUMIFS(N$1:$N1037,A$1:$A1037,A1037,G$1:$G1037,G1037,D$1:$D1037,D1037),"")</f>
        <v/>
      </c>
      <c r="Q1037" s="5"/>
      <c r="W1037" s="2" t="str">
        <f t="shared" si="83"/>
        <v/>
      </c>
      <c r="AE1037" s="2" t="str">
        <f t="shared" si="84"/>
        <v/>
      </c>
      <c r="AM1037" s="2" t="str">
        <f t="shared" si="86"/>
        <v/>
      </c>
      <c r="AN1037" s="2" t="str">
        <f>IF(ISNUMBER(AM1037),SUMIFS($AM$1:AM1037,$A$1:A1037,A1037,$G$1:G1037,G1037,$D$1:D1037,D1037),"")</f>
        <v/>
      </c>
      <c r="AO1037">
        <f t="shared" si="85"/>
        <v>1</v>
      </c>
    </row>
    <row r="1038" spans="1:41" x14ac:dyDescent="0.25">
      <c r="A1038" s="4" t="s">
        <v>32</v>
      </c>
      <c r="B1038" t="s">
        <v>30</v>
      </c>
      <c r="C1038" s="3">
        <v>42304</v>
      </c>
      <c r="D1038">
        <v>1</v>
      </c>
      <c r="E1038" t="s">
        <v>59</v>
      </c>
      <c r="G1038" s="25" t="s">
        <v>75</v>
      </c>
      <c r="H1038" t="s">
        <v>41</v>
      </c>
      <c r="I1038">
        <v>7</v>
      </c>
      <c r="J1038" s="2" t="s">
        <v>39</v>
      </c>
      <c r="K1038" s="2">
        <f t="shared" si="82"/>
        <v>1846.2</v>
      </c>
      <c r="L1038">
        <v>184.62</v>
      </c>
      <c r="O1038" s="2" t="str">
        <f>IF(ISNUMBER(N1038),SUMIFS(N$1:$N1038,A$1:$A1038,A1038,G$1:$G1038,G1038,D$1:$D1038,D1038),"")</f>
        <v/>
      </c>
      <c r="Q1038" s="5"/>
      <c r="W1038" s="2" t="str">
        <f t="shared" si="83"/>
        <v/>
      </c>
      <c r="AE1038" s="2" t="str">
        <f t="shared" si="84"/>
        <v/>
      </c>
      <c r="AM1038" s="2" t="str">
        <f t="shared" si="86"/>
        <v/>
      </c>
      <c r="AN1038" s="2" t="str">
        <f>IF(ISNUMBER(AM1038),SUMIFS($AM$1:AM1038,$A$1:A1038,A1038,$G$1:G1038,G1038,$D$1:D1038,D1038),"")</f>
        <v/>
      </c>
      <c r="AO1038">
        <f t="shared" si="85"/>
        <v>1</v>
      </c>
    </row>
    <row r="1039" spans="1:41" x14ac:dyDescent="0.25">
      <c r="A1039" s="4" t="s">
        <v>31</v>
      </c>
      <c r="B1039" t="s">
        <v>30</v>
      </c>
      <c r="C1039" s="3">
        <v>42304</v>
      </c>
      <c r="D1039">
        <v>1</v>
      </c>
      <c r="E1039" t="s">
        <v>54</v>
      </c>
      <c r="G1039" s="25" t="s">
        <v>75</v>
      </c>
      <c r="H1039" t="s">
        <v>41</v>
      </c>
      <c r="I1039">
        <v>7</v>
      </c>
      <c r="J1039" s="2" t="s">
        <v>39</v>
      </c>
      <c r="K1039" s="2">
        <f t="shared" si="82"/>
        <v>1113</v>
      </c>
      <c r="L1039">
        <v>111.3</v>
      </c>
      <c r="O1039" s="2" t="str">
        <f>IF(ISNUMBER(N1039),SUMIFS(N$1:$N1039,A$1:$A1039,A1039,G$1:$G1039,G1039,D$1:$D1039,D1039),"")</f>
        <v/>
      </c>
      <c r="Q1039" s="5"/>
      <c r="W1039" s="2" t="str">
        <f t="shared" si="83"/>
        <v/>
      </c>
      <c r="AE1039" s="2" t="str">
        <f t="shared" si="84"/>
        <v/>
      </c>
      <c r="AM1039" s="2" t="str">
        <f t="shared" si="86"/>
        <v/>
      </c>
      <c r="AN1039" s="2" t="str">
        <f>IF(ISNUMBER(AM1039),SUMIFS($AM$1:AM1039,$A$1:A1039,A1039,$G$1:G1039,G1039,$D$1:D1039,D1039),"")</f>
        <v/>
      </c>
      <c r="AO1039">
        <f t="shared" si="85"/>
        <v>1</v>
      </c>
    </row>
    <row r="1040" spans="1:41" x14ac:dyDescent="0.25">
      <c r="A1040" s="4" t="s">
        <v>31</v>
      </c>
      <c r="B1040" t="s">
        <v>30</v>
      </c>
      <c r="C1040" s="3">
        <v>42304</v>
      </c>
      <c r="D1040">
        <v>2</v>
      </c>
      <c r="E1040" t="s">
        <v>54</v>
      </c>
      <c r="G1040" s="25" t="s">
        <v>75</v>
      </c>
      <c r="H1040" t="s">
        <v>41</v>
      </c>
      <c r="I1040">
        <v>7</v>
      </c>
      <c r="J1040" s="2" t="s">
        <v>39</v>
      </c>
      <c r="K1040" s="2">
        <f t="shared" si="82"/>
        <v>962.6</v>
      </c>
      <c r="L1040">
        <v>96.26</v>
      </c>
      <c r="O1040" s="2" t="str">
        <f>IF(ISNUMBER(N1040),SUMIFS(N$1:$N1040,A$1:$A1040,A1040,G$1:$G1040,G1040,D$1:$D1040,D1040),"")</f>
        <v/>
      </c>
      <c r="Q1040" s="5"/>
      <c r="W1040" s="2" t="str">
        <f t="shared" si="83"/>
        <v/>
      </c>
      <c r="AE1040" s="2" t="str">
        <f t="shared" si="84"/>
        <v/>
      </c>
      <c r="AM1040" s="2" t="str">
        <f t="shared" si="86"/>
        <v/>
      </c>
      <c r="AN1040" s="2" t="str">
        <f>IF(ISNUMBER(AM1040),SUMIFS($AM$1:AM1040,$A$1:A1040,A1040,$G$1:G1040,G1040,$D$1:D1040,D1040),"")</f>
        <v/>
      </c>
      <c r="AO1040">
        <f t="shared" si="85"/>
        <v>1</v>
      </c>
    </row>
    <row r="1041" spans="1:41" x14ac:dyDescent="0.25">
      <c r="A1041" s="4" t="s">
        <v>32</v>
      </c>
      <c r="B1041" t="s">
        <v>30</v>
      </c>
      <c r="C1041" s="3">
        <v>42304</v>
      </c>
      <c r="D1041">
        <v>2</v>
      </c>
      <c r="E1041" t="s">
        <v>59</v>
      </c>
      <c r="G1041" s="25" t="s">
        <v>75</v>
      </c>
      <c r="H1041" t="s">
        <v>41</v>
      </c>
      <c r="I1041">
        <v>7</v>
      </c>
      <c r="J1041" s="2" t="s">
        <v>39</v>
      </c>
      <c r="K1041" s="2">
        <f t="shared" si="82"/>
        <v>1489</v>
      </c>
      <c r="L1041">
        <v>148.9</v>
      </c>
      <c r="O1041" s="2" t="str">
        <f>IF(ISNUMBER(N1041),SUMIFS(N$1:$N1041,A$1:$A1041,A1041,G$1:$G1041,G1041,D$1:$D1041,D1041),"")</f>
        <v/>
      </c>
      <c r="Q1041" s="5"/>
      <c r="W1041" s="2" t="str">
        <f t="shared" si="83"/>
        <v/>
      </c>
      <c r="AE1041" s="2" t="str">
        <f t="shared" si="84"/>
        <v/>
      </c>
      <c r="AM1041" s="2" t="str">
        <f t="shared" si="86"/>
        <v/>
      </c>
      <c r="AN1041" s="2" t="str">
        <f>IF(ISNUMBER(AM1041),SUMIFS($AM$1:AM1041,$A$1:A1041,A1041,$G$1:G1041,G1041,$D$1:D1041,D1041),"")</f>
        <v/>
      </c>
      <c r="AO1041">
        <f t="shared" si="85"/>
        <v>1</v>
      </c>
    </row>
    <row r="1042" spans="1:41" x14ac:dyDescent="0.25">
      <c r="A1042" s="4" t="s">
        <v>34</v>
      </c>
      <c r="B1042" t="s">
        <v>30</v>
      </c>
      <c r="C1042" s="3">
        <v>42304</v>
      </c>
      <c r="D1042">
        <v>2</v>
      </c>
      <c r="E1042" t="s">
        <v>56</v>
      </c>
      <c r="G1042" s="25" t="s">
        <v>75</v>
      </c>
      <c r="H1042" t="s">
        <v>41</v>
      </c>
      <c r="I1042">
        <v>7</v>
      </c>
      <c r="J1042" s="2" t="s">
        <v>39</v>
      </c>
      <c r="K1042" s="2">
        <f t="shared" si="82"/>
        <v>2767.4</v>
      </c>
      <c r="L1042">
        <v>276.74</v>
      </c>
      <c r="O1042" s="2" t="str">
        <f>IF(ISNUMBER(N1042),SUMIFS(N$1:$N1042,A$1:$A1042,A1042,G$1:$G1042,G1042,D$1:$D1042,D1042),"")</f>
        <v/>
      </c>
      <c r="Q1042" s="5"/>
      <c r="W1042" s="2" t="str">
        <f t="shared" si="83"/>
        <v/>
      </c>
      <c r="AE1042" s="2" t="str">
        <f t="shared" si="84"/>
        <v/>
      </c>
      <c r="AM1042" s="2" t="str">
        <f t="shared" si="86"/>
        <v/>
      </c>
      <c r="AN1042" s="2" t="str">
        <f>IF(ISNUMBER(AM1042),SUMIFS($AM$1:AM1042,$A$1:A1042,A1042,$G$1:G1042,G1042,$D$1:D1042,D1042),"")</f>
        <v/>
      </c>
      <c r="AO1042">
        <f t="shared" si="85"/>
        <v>1</v>
      </c>
    </row>
    <row r="1043" spans="1:41" x14ac:dyDescent="0.25">
      <c r="A1043" s="4" t="s">
        <v>29</v>
      </c>
      <c r="B1043" t="s">
        <v>30</v>
      </c>
      <c r="C1043" s="3">
        <v>42304</v>
      </c>
      <c r="D1043">
        <v>2</v>
      </c>
      <c r="E1043" t="s">
        <v>55</v>
      </c>
      <c r="G1043" s="25" t="s">
        <v>75</v>
      </c>
      <c r="H1043" t="s">
        <v>41</v>
      </c>
      <c r="I1043">
        <v>7</v>
      </c>
      <c r="J1043" s="2" t="s">
        <v>39</v>
      </c>
      <c r="K1043" s="2">
        <f t="shared" si="82"/>
        <v>1921.4</v>
      </c>
      <c r="L1043">
        <v>192.14000000000001</v>
      </c>
      <c r="O1043" s="2" t="str">
        <f>IF(ISNUMBER(N1043),SUMIFS(N$1:$N1043,A$1:$A1043,A1043,G$1:$G1043,G1043,D$1:$D1043,D1043),"")</f>
        <v/>
      </c>
      <c r="Q1043" s="5"/>
      <c r="W1043" s="2" t="str">
        <f t="shared" si="83"/>
        <v/>
      </c>
      <c r="AE1043" s="2" t="str">
        <f t="shared" si="84"/>
        <v/>
      </c>
      <c r="AM1043" s="2" t="str">
        <f t="shared" si="86"/>
        <v/>
      </c>
      <c r="AN1043" s="2" t="str">
        <f>IF(ISNUMBER(AM1043),SUMIFS($AM$1:AM1043,$A$1:A1043,A1043,$G$1:G1043,G1043,$D$1:D1043,D1043),"")</f>
        <v/>
      </c>
      <c r="AO1043">
        <f t="shared" si="85"/>
        <v>1</v>
      </c>
    </row>
    <row r="1044" spans="1:41" x14ac:dyDescent="0.25">
      <c r="A1044" s="4" t="s">
        <v>35</v>
      </c>
      <c r="B1044" t="s">
        <v>30</v>
      </c>
      <c r="C1044" s="3">
        <v>42304</v>
      </c>
      <c r="D1044">
        <v>2</v>
      </c>
      <c r="E1044" t="s">
        <v>57</v>
      </c>
      <c r="G1044" s="25" t="s">
        <v>75</v>
      </c>
      <c r="H1044" t="s">
        <v>41</v>
      </c>
      <c r="I1044">
        <v>7</v>
      </c>
      <c r="J1044" s="2" t="s">
        <v>39</v>
      </c>
      <c r="K1044" s="2">
        <f t="shared" si="82"/>
        <v>2372.6</v>
      </c>
      <c r="L1044">
        <v>237.26</v>
      </c>
      <c r="O1044" s="2" t="str">
        <f>IF(ISNUMBER(N1044),SUMIFS(N$1:$N1044,A$1:$A1044,A1044,G$1:$G1044,G1044,D$1:$D1044,D1044),"")</f>
        <v/>
      </c>
      <c r="Q1044" s="5"/>
      <c r="W1044" s="2" t="str">
        <f t="shared" si="83"/>
        <v/>
      </c>
      <c r="AE1044" s="2" t="str">
        <f t="shared" si="84"/>
        <v/>
      </c>
      <c r="AM1044" s="2" t="str">
        <f t="shared" si="86"/>
        <v/>
      </c>
      <c r="AN1044" s="2" t="str">
        <f>IF(ISNUMBER(AM1044),SUMIFS($AM$1:AM1044,$A$1:A1044,A1044,$G$1:G1044,G1044,$D$1:D1044,D1044),"")</f>
        <v/>
      </c>
      <c r="AO1044">
        <f t="shared" si="85"/>
        <v>1</v>
      </c>
    </row>
    <row r="1045" spans="1:41" x14ac:dyDescent="0.25">
      <c r="A1045" s="4" t="s">
        <v>33</v>
      </c>
      <c r="B1045" t="s">
        <v>30</v>
      </c>
      <c r="C1045" s="3">
        <v>42304</v>
      </c>
      <c r="D1045">
        <v>2</v>
      </c>
      <c r="E1045" t="s">
        <v>58</v>
      </c>
      <c r="G1045" s="25" t="s">
        <v>75</v>
      </c>
      <c r="H1045" t="s">
        <v>41</v>
      </c>
      <c r="I1045">
        <v>7</v>
      </c>
      <c r="J1045" s="2" t="s">
        <v>39</v>
      </c>
      <c r="K1045" s="2">
        <f t="shared" si="82"/>
        <v>1019</v>
      </c>
      <c r="L1045">
        <v>101.9</v>
      </c>
      <c r="O1045" s="2" t="str">
        <f>IF(ISNUMBER(N1045),SUMIFS(N$1:$N1045,A$1:$A1045,A1045,G$1:$G1045,G1045,D$1:$D1045,D1045),"")</f>
        <v/>
      </c>
      <c r="Q1045" s="5"/>
      <c r="W1045" s="2" t="str">
        <f t="shared" si="83"/>
        <v/>
      </c>
      <c r="AE1045" s="2" t="str">
        <f t="shared" si="84"/>
        <v/>
      </c>
      <c r="AM1045" s="2" t="str">
        <f t="shared" si="86"/>
        <v/>
      </c>
      <c r="AN1045" s="2" t="str">
        <f>IF(ISNUMBER(AM1045),SUMIFS($AM$1:AM1045,$A$1:A1045,A1045,$G$1:G1045,G1045,$D$1:D1045,D1045),"")</f>
        <v/>
      </c>
      <c r="AO1045">
        <f t="shared" si="85"/>
        <v>1</v>
      </c>
    </row>
    <row r="1046" spans="1:41" x14ac:dyDescent="0.25">
      <c r="A1046" s="4" t="s">
        <v>33</v>
      </c>
      <c r="B1046" t="s">
        <v>30</v>
      </c>
      <c r="C1046" s="3">
        <v>42304</v>
      </c>
      <c r="D1046">
        <v>3</v>
      </c>
      <c r="E1046" t="s">
        <v>58</v>
      </c>
      <c r="G1046" s="25" t="s">
        <v>75</v>
      </c>
      <c r="H1046" t="s">
        <v>41</v>
      </c>
      <c r="I1046">
        <v>7</v>
      </c>
      <c r="J1046" s="2" t="s">
        <v>39</v>
      </c>
      <c r="K1046" s="2">
        <f t="shared" si="82"/>
        <v>1056.5999999999999</v>
      </c>
      <c r="L1046">
        <v>105.66</v>
      </c>
      <c r="O1046" s="2" t="str">
        <f>IF(ISNUMBER(N1046),SUMIFS(N$1:$N1046,A$1:$A1046,A1046,G$1:$G1046,G1046,D$1:$D1046,D1046),"")</f>
        <v/>
      </c>
      <c r="Q1046" s="5"/>
      <c r="W1046" s="2" t="str">
        <f t="shared" si="83"/>
        <v/>
      </c>
      <c r="AE1046" s="2" t="str">
        <f t="shared" si="84"/>
        <v/>
      </c>
      <c r="AM1046" s="2" t="str">
        <f t="shared" si="86"/>
        <v/>
      </c>
      <c r="AN1046" s="2" t="str">
        <f>IF(ISNUMBER(AM1046),SUMIFS($AM$1:AM1046,$A$1:A1046,A1046,$G$1:G1046,G1046,$D$1:D1046,D1046),"")</f>
        <v/>
      </c>
      <c r="AO1046">
        <f t="shared" si="85"/>
        <v>1</v>
      </c>
    </row>
    <row r="1047" spans="1:41" x14ac:dyDescent="0.25">
      <c r="A1047" s="4" t="s">
        <v>35</v>
      </c>
      <c r="B1047" t="s">
        <v>30</v>
      </c>
      <c r="C1047" s="3">
        <v>42304</v>
      </c>
      <c r="D1047">
        <v>3</v>
      </c>
      <c r="E1047" t="s">
        <v>57</v>
      </c>
      <c r="G1047" s="25" t="s">
        <v>75</v>
      </c>
      <c r="H1047" t="s">
        <v>41</v>
      </c>
      <c r="I1047">
        <v>7</v>
      </c>
      <c r="J1047" s="2" t="s">
        <v>39</v>
      </c>
      <c r="K1047" s="2">
        <f t="shared" si="82"/>
        <v>2711</v>
      </c>
      <c r="L1047">
        <v>271.10000000000002</v>
      </c>
      <c r="O1047" s="2" t="str">
        <f>IF(ISNUMBER(N1047),SUMIFS(N$1:$N1047,A$1:$A1047,A1047,G$1:$G1047,G1047,D$1:$D1047,D1047),"")</f>
        <v/>
      </c>
      <c r="Q1047" s="5"/>
      <c r="W1047" s="2" t="str">
        <f t="shared" si="83"/>
        <v/>
      </c>
      <c r="AE1047" s="2" t="str">
        <f t="shared" si="84"/>
        <v/>
      </c>
      <c r="AM1047" s="2" t="str">
        <f t="shared" si="86"/>
        <v/>
      </c>
      <c r="AN1047" s="2" t="str">
        <f>IF(ISNUMBER(AM1047),SUMIFS($AM$1:AM1047,$A$1:A1047,A1047,$G$1:G1047,G1047,$D$1:D1047,D1047),"")</f>
        <v/>
      </c>
      <c r="AO1047">
        <f t="shared" si="85"/>
        <v>1</v>
      </c>
    </row>
    <row r="1048" spans="1:41" x14ac:dyDescent="0.25">
      <c r="A1048" s="4" t="s">
        <v>32</v>
      </c>
      <c r="B1048" t="s">
        <v>30</v>
      </c>
      <c r="C1048" s="3">
        <v>42304</v>
      </c>
      <c r="D1048">
        <v>3</v>
      </c>
      <c r="E1048" t="s">
        <v>59</v>
      </c>
      <c r="G1048" s="25" t="s">
        <v>75</v>
      </c>
      <c r="H1048" t="s">
        <v>41</v>
      </c>
      <c r="I1048">
        <v>7</v>
      </c>
      <c r="J1048" s="2" t="s">
        <v>39</v>
      </c>
      <c r="K1048" s="2">
        <f t="shared" si="82"/>
        <v>1601.8000000000002</v>
      </c>
      <c r="L1048">
        <v>160.18</v>
      </c>
      <c r="O1048" s="2" t="str">
        <f>IF(ISNUMBER(N1048),SUMIFS(N$1:$N1048,A$1:$A1048,A1048,G$1:$G1048,G1048,D$1:$D1048,D1048),"")</f>
        <v/>
      </c>
      <c r="Q1048" s="5"/>
      <c r="W1048" s="2" t="str">
        <f t="shared" si="83"/>
        <v/>
      </c>
      <c r="AE1048" s="2" t="str">
        <f t="shared" si="84"/>
        <v/>
      </c>
      <c r="AM1048" s="2" t="str">
        <f t="shared" si="86"/>
        <v/>
      </c>
      <c r="AN1048" s="2" t="str">
        <f>IF(ISNUMBER(AM1048),SUMIFS($AM$1:AM1048,$A$1:A1048,A1048,$G$1:G1048,G1048,$D$1:D1048,D1048),"")</f>
        <v/>
      </c>
      <c r="AO1048">
        <f t="shared" si="85"/>
        <v>1</v>
      </c>
    </row>
    <row r="1049" spans="1:41" x14ac:dyDescent="0.25">
      <c r="A1049" s="4" t="s">
        <v>29</v>
      </c>
      <c r="B1049" t="s">
        <v>30</v>
      </c>
      <c r="C1049" s="3">
        <v>42304</v>
      </c>
      <c r="D1049">
        <v>3</v>
      </c>
      <c r="E1049" t="s">
        <v>55</v>
      </c>
      <c r="G1049" s="25" t="s">
        <v>75</v>
      </c>
      <c r="H1049" t="s">
        <v>41</v>
      </c>
      <c r="I1049">
        <v>7</v>
      </c>
      <c r="J1049" s="2" t="s">
        <v>39</v>
      </c>
      <c r="K1049" s="2">
        <f t="shared" si="82"/>
        <v>2447.8000000000002</v>
      </c>
      <c r="L1049">
        <v>244.78000000000003</v>
      </c>
      <c r="O1049" s="2" t="str">
        <f>IF(ISNUMBER(N1049),SUMIFS(N$1:$N1049,A$1:$A1049,A1049,G$1:$G1049,G1049,D$1:$D1049,D1049),"")</f>
        <v/>
      </c>
      <c r="Q1049" s="5"/>
      <c r="W1049" s="2" t="str">
        <f t="shared" si="83"/>
        <v/>
      </c>
      <c r="AE1049" s="2" t="str">
        <f t="shared" si="84"/>
        <v/>
      </c>
      <c r="AM1049" s="2" t="str">
        <f t="shared" si="86"/>
        <v/>
      </c>
      <c r="AN1049" s="2" t="str">
        <f>IF(ISNUMBER(AM1049),SUMIFS($AM$1:AM1049,$A$1:A1049,A1049,$G$1:G1049,G1049,$D$1:D1049,D1049),"")</f>
        <v/>
      </c>
      <c r="AO1049">
        <f t="shared" si="85"/>
        <v>1</v>
      </c>
    </row>
    <row r="1050" spans="1:41" x14ac:dyDescent="0.25">
      <c r="A1050" s="4" t="s">
        <v>34</v>
      </c>
      <c r="B1050" t="s">
        <v>30</v>
      </c>
      <c r="C1050" s="3">
        <v>42304</v>
      </c>
      <c r="D1050">
        <v>3</v>
      </c>
      <c r="E1050" t="s">
        <v>56</v>
      </c>
      <c r="G1050" s="25" t="s">
        <v>75</v>
      </c>
      <c r="H1050" t="s">
        <v>41</v>
      </c>
      <c r="I1050">
        <v>7</v>
      </c>
      <c r="J1050" s="2" t="s">
        <v>39</v>
      </c>
      <c r="K1050" s="2">
        <f t="shared" ref="K1050:K1113" si="87">IF(ISNUMBER(L1050),L1050*10,"")</f>
        <v>3068.2</v>
      </c>
      <c r="L1050">
        <v>306.82</v>
      </c>
      <c r="O1050" s="2" t="str">
        <f>IF(ISNUMBER(N1050),SUMIFS(N$1:$N1050,A$1:$A1050,A1050,G$1:$G1050,G1050,D$1:$D1050,D1050),"")</f>
        <v/>
      </c>
      <c r="Q1050" s="5"/>
      <c r="W1050" s="2" t="str">
        <f t="shared" ref="W1050:W1113" si="88">IF(ISNUMBER(X1050),X1050*10,"")</f>
        <v/>
      </c>
      <c r="AE1050" s="2" t="str">
        <f t="shared" ref="AE1050:AE1113" si="89">IF(ISNUMBER(AF1050),AF1050,"")</f>
        <v/>
      </c>
      <c r="AM1050" s="2" t="str">
        <f t="shared" si="86"/>
        <v/>
      </c>
      <c r="AN1050" s="2" t="str">
        <f>IF(ISNUMBER(AM1050),SUMIFS($AM$1:AM1050,$A$1:A1050,A1050,$G$1:G1050,G1050,$D$1:D1050,D1050),"")</f>
        <v/>
      </c>
      <c r="AO1050">
        <f t="shared" si="85"/>
        <v>1</v>
      </c>
    </row>
    <row r="1051" spans="1:41" x14ac:dyDescent="0.25">
      <c r="A1051" s="4" t="s">
        <v>31</v>
      </c>
      <c r="B1051" t="s">
        <v>30</v>
      </c>
      <c r="C1051" s="3">
        <v>42304</v>
      </c>
      <c r="D1051">
        <v>3</v>
      </c>
      <c r="E1051" t="s">
        <v>54</v>
      </c>
      <c r="G1051" s="25" t="s">
        <v>75</v>
      </c>
      <c r="H1051" t="s">
        <v>41</v>
      </c>
      <c r="I1051">
        <v>7</v>
      </c>
      <c r="J1051" s="2" t="s">
        <v>39</v>
      </c>
      <c r="K1051" s="2">
        <f t="shared" si="87"/>
        <v>1376.2</v>
      </c>
      <c r="L1051">
        <v>137.62</v>
      </c>
      <c r="O1051" s="2" t="str">
        <f>IF(ISNUMBER(N1051),SUMIFS(N$1:$N1051,A$1:$A1051,A1051,G$1:$G1051,G1051,D$1:$D1051,D1051),"")</f>
        <v/>
      </c>
      <c r="Q1051" s="5"/>
      <c r="W1051" s="2" t="str">
        <f t="shared" si="88"/>
        <v/>
      </c>
      <c r="AE1051" s="2" t="str">
        <f t="shared" si="89"/>
        <v/>
      </c>
      <c r="AM1051" s="2" t="str">
        <f t="shared" si="86"/>
        <v/>
      </c>
      <c r="AN1051" s="2" t="str">
        <f>IF(ISNUMBER(AM1051),SUMIFS($AM$1:AM1051,$A$1:A1051,A1051,$G$1:G1051,G1051,$D$1:D1051,D1051),"")</f>
        <v/>
      </c>
      <c r="AO1051">
        <f t="shared" ref="AO1051:AO1114" si="90">COUNT(L1051:AN1051)</f>
        <v>1</v>
      </c>
    </row>
    <row r="1052" spans="1:41" x14ac:dyDescent="0.25">
      <c r="A1052" s="4" t="s">
        <v>34</v>
      </c>
      <c r="B1052" t="s">
        <v>30</v>
      </c>
      <c r="C1052" s="3">
        <v>42305</v>
      </c>
      <c r="D1052">
        <v>1</v>
      </c>
      <c r="E1052" t="s">
        <v>56</v>
      </c>
      <c r="G1052" s="25" t="s">
        <v>75</v>
      </c>
      <c r="H1052" t="s">
        <v>41</v>
      </c>
      <c r="I1052">
        <v>8</v>
      </c>
      <c r="J1052" s="2" t="s">
        <v>20</v>
      </c>
      <c r="K1052" s="2" t="str">
        <f t="shared" si="87"/>
        <v/>
      </c>
      <c r="M1052">
        <v>181.17000000000002</v>
      </c>
      <c r="N1052">
        <v>181.17000000000002</v>
      </c>
      <c r="O1052" s="2">
        <f>IF(ISNUMBER(N1052),SUMIFS(N$1:$N1052,A$1:$A1052,A1052,G$1:$G1052,G1052,D$1:$D1052,D1052),"")</f>
        <v>566.16000000000008</v>
      </c>
      <c r="Q1052" s="5"/>
      <c r="W1052" s="2" t="str">
        <f t="shared" si="88"/>
        <v/>
      </c>
      <c r="AE1052" s="2" t="str">
        <f t="shared" si="89"/>
        <v/>
      </c>
      <c r="AM1052" s="2" t="str">
        <f t="shared" si="86"/>
        <v/>
      </c>
      <c r="AN1052" s="2" t="str">
        <f>IF(ISNUMBER(AM1052),SUMIFS($AM$1:AM1052,$A$1:A1052,A1052,$G$1:G1052,G1052,$D$1:D1052,D1052),"")</f>
        <v/>
      </c>
      <c r="AO1052">
        <f t="shared" si="90"/>
        <v>3</v>
      </c>
    </row>
    <row r="1053" spans="1:41" x14ac:dyDescent="0.25">
      <c r="A1053" s="4" t="s">
        <v>33</v>
      </c>
      <c r="B1053" t="s">
        <v>30</v>
      </c>
      <c r="C1053" s="3">
        <v>42305</v>
      </c>
      <c r="D1053">
        <v>1</v>
      </c>
      <c r="E1053" t="s">
        <v>58</v>
      </c>
      <c r="G1053" s="25" t="s">
        <v>75</v>
      </c>
      <c r="H1053" t="s">
        <v>41</v>
      </c>
      <c r="I1053">
        <v>8</v>
      </c>
      <c r="J1053" s="2" t="s">
        <v>20</v>
      </c>
      <c r="K1053" s="2" t="str">
        <f t="shared" si="87"/>
        <v/>
      </c>
      <c r="M1053">
        <v>70.8</v>
      </c>
      <c r="N1053">
        <v>70.8</v>
      </c>
      <c r="O1053" s="2">
        <f>IF(ISNUMBER(N1053),SUMIFS(N$1:$N1053,A$1:$A1053,A1053,G$1:$G1053,G1053,D$1:$D1053,D1053),"")</f>
        <v>189.97000000000003</v>
      </c>
      <c r="Q1053" s="5"/>
      <c r="W1053" s="2" t="str">
        <f t="shared" si="88"/>
        <v/>
      </c>
      <c r="AE1053" s="2" t="str">
        <f t="shared" si="89"/>
        <v/>
      </c>
      <c r="AM1053" s="2" t="str">
        <f t="shared" si="86"/>
        <v/>
      </c>
      <c r="AN1053" s="2" t="str">
        <f>IF(ISNUMBER(AM1053),SUMIFS($AM$1:AM1053,$A$1:A1053,A1053,$G$1:G1053,G1053,$D$1:D1053,D1053),"")</f>
        <v/>
      </c>
      <c r="AO1053">
        <f t="shared" si="90"/>
        <v>3</v>
      </c>
    </row>
    <row r="1054" spans="1:41" x14ac:dyDescent="0.25">
      <c r="A1054" s="4" t="s">
        <v>29</v>
      </c>
      <c r="B1054" t="s">
        <v>30</v>
      </c>
      <c r="C1054" s="3">
        <v>42305</v>
      </c>
      <c r="D1054">
        <v>1</v>
      </c>
      <c r="E1054" t="s">
        <v>55</v>
      </c>
      <c r="G1054" s="25" t="s">
        <v>75</v>
      </c>
      <c r="H1054" t="s">
        <v>41</v>
      </c>
      <c r="I1054">
        <v>8</v>
      </c>
      <c r="J1054" s="2" t="s">
        <v>20</v>
      </c>
      <c r="K1054" s="2" t="str">
        <f t="shared" si="87"/>
        <v/>
      </c>
      <c r="M1054">
        <v>143.04000000000002</v>
      </c>
      <c r="N1054">
        <v>143.04000000000002</v>
      </c>
      <c r="O1054" s="2">
        <f>IF(ISNUMBER(N1054),SUMIFS(N$1:$N1054,A$1:$A1054,A1054,G$1:$G1054,G1054,D$1:$D1054,D1054),"")</f>
        <v>372.97</v>
      </c>
      <c r="Q1054" s="5"/>
      <c r="W1054" s="2" t="str">
        <f t="shared" si="88"/>
        <v/>
      </c>
      <c r="AE1054" s="2" t="str">
        <f t="shared" si="89"/>
        <v/>
      </c>
      <c r="AM1054" s="2" t="str">
        <f t="shared" si="86"/>
        <v/>
      </c>
      <c r="AN1054" s="2" t="str">
        <f>IF(ISNUMBER(AM1054),SUMIFS($AM$1:AM1054,$A$1:A1054,A1054,$G$1:G1054,G1054,$D$1:D1054,D1054),"")</f>
        <v/>
      </c>
      <c r="AO1054">
        <f t="shared" si="90"/>
        <v>3</v>
      </c>
    </row>
    <row r="1055" spans="1:41" x14ac:dyDescent="0.25">
      <c r="A1055" s="4" t="s">
        <v>35</v>
      </c>
      <c r="B1055" t="s">
        <v>30</v>
      </c>
      <c r="C1055" s="3">
        <v>42305</v>
      </c>
      <c r="D1055">
        <v>1</v>
      </c>
      <c r="E1055" t="s">
        <v>57</v>
      </c>
      <c r="G1055" s="25" t="s">
        <v>75</v>
      </c>
      <c r="H1055" t="s">
        <v>41</v>
      </c>
      <c r="I1055">
        <v>8</v>
      </c>
      <c r="J1055" s="2" t="s">
        <v>20</v>
      </c>
      <c r="K1055" s="2" t="str">
        <f t="shared" si="87"/>
        <v/>
      </c>
      <c r="M1055">
        <v>185.81</v>
      </c>
      <c r="N1055">
        <v>185.81</v>
      </c>
      <c r="O1055" s="2">
        <f>IF(ISNUMBER(N1055),SUMIFS(N$1:$N1055,A$1:$A1055,A1055,G$1:$G1055,G1055,D$1:$D1055,D1055),"")</f>
        <v>507.54</v>
      </c>
      <c r="Q1055" s="5"/>
      <c r="W1055" s="2" t="str">
        <f t="shared" si="88"/>
        <v/>
      </c>
      <c r="AE1055" s="2" t="str">
        <f t="shared" si="89"/>
        <v/>
      </c>
      <c r="AM1055" s="2" t="str">
        <f t="shared" si="86"/>
        <v/>
      </c>
      <c r="AN1055" s="2" t="str">
        <f>IF(ISNUMBER(AM1055),SUMIFS($AM$1:AM1055,$A$1:A1055,A1055,$G$1:G1055,G1055,$D$1:D1055,D1055),"")</f>
        <v/>
      </c>
      <c r="AO1055">
        <f t="shared" si="90"/>
        <v>3</v>
      </c>
    </row>
    <row r="1056" spans="1:41" x14ac:dyDescent="0.25">
      <c r="A1056" s="4" t="s">
        <v>32</v>
      </c>
      <c r="B1056" t="s">
        <v>30</v>
      </c>
      <c r="C1056" s="3">
        <v>42305</v>
      </c>
      <c r="D1056">
        <v>1</v>
      </c>
      <c r="E1056" t="s">
        <v>59</v>
      </c>
      <c r="G1056" s="25" t="s">
        <v>75</v>
      </c>
      <c r="H1056" t="s">
        <v>41</v>
      </c>
      <c r="I1056">
        <v>8</v>
      </c>
      <c r="J1056" s="2" t="s">
        <v>20</v>
      </c>
      <c r="K1056" s="2" t="str">
        <f t="shared" si="87"/>
        <v/>
      </c>
      <c r="M1056">
        <v>92.65</v>
      </c>
      <c r="N1056">
        <v>92.65</v>
      </c>
      <c r="O1056" s="2">
        <f>IF(ISNUMBER(N1056),SUMIFS(N$1:$N1056,A$1:$A1056,A1056,G$1:$G1056,G1056,D$1:$D1056,D1056),"")</f>
        <v>270.05</v>
      </c>
      <c r="Q1056" s="5"/>
      <c r="W1056" s="2" t="str">
        <f t="shared" si="88"/>
        <v/>
      </c>
      <c r="AE1056" s="2" t="str">
        <f t="shared" si="89"/>
        <v/>
      </c>
      <c r="AM1056" s="2" t="str">
        <f t="shared" si="86"/>
        <v/>
      </c>
      <c r="AN1056" s="2" t="str">
        <f>IF(ISNUMBER(AM1056),SUMIFS($AM$1:AM1056,$A$1:A1056,A1056,$G$1:G1056,G1056,$D$1:D1056,D1056),"")</f>
        <v/>
      </c>
      <c r="AO1056">
        <f t="shared" si="90"/>
        <v>3</v>
      </c>
    </row>
    <row r="1057" spans="1:41" x14ac:dyDescent="0.25">
      <c r="A1057" s="4" t="s">
        <v>31</v>
      </c>
      <c r="B1057" t="s">
        <v>30</v>
      </c>
      <c r="C1057" s="3">
        <v>42305</v>
      </c>
      <c r="D1057">
        <v>1</v>
      </c>
      <c r="E1057" t="s">
        <v>54</v>
      </c>
      <c r="G1057" s="25" t="s">
        <v>75</v>
      </c>
      <c r="H1057" t="s">
        <v>41</v>
      </c>
      <c r="I1057">
        <v>8</v>
      </c>
      <c r="J1057" s="2" t="s">
        <v>20</v>
      </c>
      <c r="K1057" s="2" t="str">
        <f t="shared" si="87"/>
        <v/>
      </c>
      <c r="M1057">
        <v>26.65</v>
      </c>
      <c r="N1057">
        <v>26.65</v>
      </c>
      <c r="O1057" s="2">
        <f>IF(ISNUMBER(N1057),SUMIFS(N$1:$N1057,A$1:$A1057,A1057,G$1:$G1057,G1057,D$1:$D1057,D1057),"")</f>
        <v>83.72999999999999</v>
      </c>
      <c r="Q1057" s="5"/>
      <c r="W1057" s="2" t="str">
        <f t="shared" si="88"/>
        <v/>
      </c>
      <c r="AE1057" s="2" t="str">
        <f t="shared" si="89"/>
        <v/>
      </c>
      <c r="AM1057" s="2" t="str">
        <f t="shared" si="86"/>
        <v/>
      </c>
      <c r="AN1057" s="2" t="str">
        <f>IF(ISNUMBER(AM1057),SUMIFS($AM$1:AM1057,$A$1:A1057,A1057,$G$1:G1057,G1057,$D$1:D1057,D1057),"")</f>
        <v/>
      </c>
      <c r="AO1057">
        <f t="shared" si="90"/>
        <v>3</v>
      </c>
    </row>
    <row r="1058" spans="1:41" x14ac:dyDescent="0.25">
      <c r="A1058" s="4" t="s">
        <v>31</v>
      </c>
      <c r="B1058" t="s">
        <v>30</v>
      </c>
      <c r="C1058" s="3">
        <v>42305</v>
      </c>
      <c r="D1058">
        <v>2</v>
      </c>
      <c r="E1058" t="s">
        <v>54</v>
      </c>
      <c r="G1058" s="25" t="s">
        <v>75</v>
      </c>
      <c r="H1058" t="s">
        <v>41</v>
      </c>
      <c r="I1058">
        <v>8</v>
      </c>
      <c r="J1058" s="2" t="s">
        <v>20</v>
      </c>
      <c r="K1058" s="2" t="str">
        <f t="shared" si="87"/>
        <v/>
      </c>
      <c r="M1058">
        <v>25.509999999999998</v>
      </c>
      <c r="N1058">
        <v>25.509999999999998</v>
      </c>
      <c r="O1058" s="2">
        <f>IF(ISNUMBER(N1058),SUMIFS(N$1:$N1058,A$1:$A1058,A1058,G$1:$G1058,G1058,D$1:$D1058,D1058),"")</f>
        <v>100.94</v>
      </c>
      <c r="Q1058" s="5"/>
      <c r="W1058" s="2" t="str">
        <f t="shared" si="88"/>
        <v/>
      </c>
      <c r="AE1058" s="2" t="str">
        <f t="shared" si="89"/>
        <v/>
      </c>
      <c r="AM1058" s="2" t="str">
        <f t="shared" si="86"/>
        <v/>
      </c>
      <c r="AN1058" s="2" t="str">
        <f>IF(ISNUMBER(AM1058),SUMIFS($AM$1:AM1058,$A$1:A1058,A1058,$G$1:G1058,G1058,$D$1:D1058,D1058),"")</f>
        <v/>
      </c>
      <c r="AO1058">
        <f t="shared" si="90"/>
        <v>3</v>
      </c>
    </row>
    <row r="1059" spans="1:41" x14ac:dyDescent="0.25">
      <c r="A1059" s="4" t="s">
        <v>32</v>
      </c>
      <c r="B1059" t="s">
        <v>30</v>
      </c>
      <c r="C1059" s="3">
        <v>42305</v>
      </c>
      <c r="D1059">
        <v>2</v>
      </c>
      <c r="E1059" t="s">
        <v>59</v>
      </c>
      <c r="G1059" s="25" t="s">
        <v>75</v>
      </c>
      <c r="H1059" t="s">
        <v>41</v>
      </c>
      <c r="I1059">
        <v>8</v>
      </c>
      <c r="J1059" s="2" t="s">
        <v>20</v>
      </c>
      <c r="K1059" s="2" t="str">
        <f t="shared" si="87"/>
        <v/>
      </c>
      <c r="M1059">
        <v>101.31</v>
      </c>
      <c r="N1059">
        <v>101.31</v>
      </c>
      <c r="O1059" s="2">
        <f>IF(ISNUMBER(N1059),SUMIFS(N$1:$N1059,A$1:$A1059,A1059,G$1:$G1059,G1059,D$1:$D1059,D1059),"")</f>
        <v>278.3</v>
      </c>
      <c r="Q1059" s="5"/>
      <c r="W1059" s="2" t="str">
        <f t="shared" si="88"/>
        <v/>
      </c>
      <c r="AE1059" s="2" t="str">
        <f t="shared" si="89"/>
        <v/>
      </c>
      <c r="AM1059" s="2" t="str">
        <f t="shared" si="86"/>
        <v/>
      </c>
      <c r="AN1059" s="2" t="str">
        <f>IF(ISNUMBER(AM1059),SUMIFS($AM$1:AM1059,$A$1:A1059,A1059,$G$1:G1059,G1059,$D$1:D1059,D1059),"")</f>
        <v/>
      </c>
      <c r="AO1059">
        <f t="shared" si="90"/>
        <v>3</v>
      </c>
    </row>
    <row r="1060" spans="1:41" x14ac:dyDescent="0.25">
      <c r="A1060" s="4" t="s">
        <v>34</v>
      </c>
      <c r="B1060" t="s">
        <v>30</v>
      </c>
      <c r="C1060" s="3">
        <v>42305</v>
      </c>
      <c r="D1060">
        <v>2</v>
      </c>
      <c r="E1060" t="s">
        <v>56</v>
      </c>
      <c r="G1060" s="25" t="s">
        <v>75</v>
      </c>
      <c r="H1060" t="s">
        <v>41</v>
      </c>
      <c r="I1060">
        <v>8</v>
      </c>
      <c r="J1060" s="2" t="s">
        <v>20</v>
      </c>
      <c r="K1060" s="2" t="str">
        <f t="shared" si="87"/>
        <v/>
      </c>
      <c r="M1060">
        <v>164.66</v>
      </c>
      <c r="N1060">
        <v>164.66</v>
      </c>
      <c r="O1060" s="2">
        <f>IF(ISNUMBER(N1060),SUMIFS(N$1:$N1060,A$1:$A1060,A1060,G$1:$G1060,G1060,D$1:$D1060,D1060),"")</f>
        <v>565.14</v>
      </c>
      <c r="Q1060" s="5"/>
      <c r="W1060" s="2" t="str">
        <f t="shared" si="88"/>
        <v/>
      </c>
      <c r="AE1060" s="2" t="str">
        <f t="shared" si="89"/>
        <v/>
      </c>
      <c r="AM1060" s="2" t="str">
        <f t="shared" si="86"/>
        <v/>
      </c>
      <c r="AN1060" s="2" t="str">
        <f>IF(ISNUMBER(AM1060),SUMIFS($AM$1:AM1060,$A$1:A1060,A1060,$G$1:G1060,G1060,$D$1:D1060,D1060),"")</f>
        <v/>
      </c>
      <c r="AO1060">
        <f t="shared" si="90"/>
        <v>3</v>
      </c>
    </row>
    <row r="1061" spans="1:41" x14ac:dyDescent="0.25">
      <c r="A1061" s="4" t="s">
        <v>29</v>
      </c>
      <c r="B1061" t="s">
        <v>30</v>
      </c>
      <c r="C1061" s="3">
        <v>42305</v>
      </c>
      <c r="D1061">
        <v>2</v>
      </c>
      <c r="E1061" t="s">
        <v>55</v>
      </c>
      <c r="G1061" s="25" t="s">
        <v>75</v>
      </c>
      <c r="H1061" t="s">
        <v>41</v>
      </c>
      <c r="I1061">
        <v>8</v>
      </c>
      <c r="J1061" s="2" t="s">
        <v>20</v>
      </c>
      <c r="K1061" s="2" t="str">
        <f t="shared" si="87"/>
        <v/>
      </c>
      <c r="M1061">
        <v>138.63</v>
      </c>
      <c r="N1061">
        <v>138.63</v>
      </c>
      <c r="O1061" s="2">
        <f>IF(ISNUMBER(N1061),SUMIFS(N$1:$N1061,A$1:$A1061,A1061,G$1:$G1061,G1061,D$1:$D1061,D1061),"")</f>
        <v>381.4</v>
      </c>
      <c r="Q1061" s="5"/>
      <c r="W1061" s="2" t="str">
        <f t="shared" si="88"/>
        <v/>
      </c>
      <c r="AE1061" s="2" t="str">
        <f t="shared" si="89"/>
        <v/>
      </c>
      <c r="AM1061" s="2" t="str">
        <f t="shared" si="86"/>
        <v/>
      </c>
      <c r="AN1061" s="2" t="str">
        <f>IF(ISNUMBER(AM1061),SUMIFS($AM$1:AM1061,$A$1:A1061,A1061,$G$1:G1061,G1061,$D$1:D1061,D1061),"")</f>
        <v/>
      </c>
      <c r="AO1061">
        <f t="shared" si="90"/>
        <v>3</v>
      </c>
    </row>
    <row r="1062" spans="1:41" x14ac:dyDescent="0.25">
      <c r="A1062" s="4" t="s">
        <v>35</v>
      </c>
      <c r="B1062" t="s">
        <v>30</v>
      </c>
      <c r="C1062" s="3">
        <v>42305</v>
      </c>
      <c r="D1062">
        <v>2</v>
      </c>
      <c r="E1062" t="s">
        <v>57</v>
      </c>
      <c r="G1062" s="25" t="s">
        <v>75</v>
      </c>
      <c r="H1062" t="s">
        <v>41</v>
      </c>
      <c r="I1062">
        <v>8</v>
      </c>
      <c r="J1062" s="2" t="s">
        <v>20</v>
      </c>
      <c r="K1062" s="2" t="str">
        <f t="shared" si="87"/>
        <v/>
      </c>
      <c r="M1062">
        <v>173.69</v>
      </c>
      <c r="N1062">
        <v>173.69</v>
      </c>
      <c r="O1062" s="2">
        <f>IF(ISNUMBER(N1062),SUMIFS(N$1:$N1062,A$1:$A1062,A1062,G$1:$G1062,G1062,D$1:$D1062,D1062),"")</f>
        <v>525.15000000000009</v>
      </c>
      <c r="Q1062" s="5"/>
      <c r="W1062" s="2" t="str">
        <f t="shared" si="88"/>
        <v/>
      </c>
      <c r="AE1062" s="2" t="str">
        <f t="shared" si="89"/>
        <v/>
      </c>
      <c r="AM1062" s="2" t="str">
        <f t="shared" si="86"/>
        <v/>
      </c>
      <c r="AN1062" s="2" t="str">
        <f>IF(ISNUMBER(AM1062),SUMIFS($AM$1:AM1062,$A$1:A1062,A1062,$G$1:G1062,G1062,$D$1:D1062,D1062),"")</f>
        <v/>
      </c>
      <c r="AO1062">
        <f t="shared" si="90"/>
        <v>3</v>
      </c>
    </row>
    <row r="1063" spans="1:41" x14ac:dyDescent="0.25">
      <c r="A1063" s="4" t="s">
        <v>33</v>
      </c>
      <c r="B1063" t="s">
        <v>30</v>
      </c>
      <c r="C1063" s="3">
        <v>42305</v>
      </c>
      <c r="D1063">
        <v>2</v>
      </c>
      <c r="E1063" t="s">
        <v>58</v>
      </c>
      <c r="G1063" s="25" t="s">
        <v>75</v>
      </c>
      <c r="H1063" t="s">
        <v>41</v>
      </c>
      <c r="I1063">
        <v>8</v>
      </c>
      <c r="J1063" s="2" t="s">
        <v>20</v>
      </c>
      <c r="K1063" s="2" t="str">
        <f t="shared" si="87"/>
        <v/>
      </c>
      <c r="M1063">
        <v>39.11</v>
      </c>
      <c r="N1063">
        <v>39.11</v>
      </c>
      <c r="O1063" s="2">
        <f>IF(ISNUMBER(N1063),SUMIFS(N$1:$N1063,A$1:$A1063,A1063,G$1:$G1063,G1063,D$1:$D1063,D1063),"")</f>
        <v>143.6</v>
      </c>
      <c r="Q1063" s="5"/>
      <c r="W1063" s="2" t="str">
        <f t="shared" si="88"/>
        <v/>
      </c>
      <c r="AE1063" s="2" t="str">
        <f t="shared" si="89"/>
        <v/>
      </c>
      <c r="AM1063" s="2" t="str">
        <f t="shared" si="86"/>
        <v/>
      </c>
      <c r="AN1063" s="2" t="str">
        <f>IF(ISNUMBER(AM1063),SUMIFS($AM$1:AM1063,$A$1:A1063,A1063,$G$1:G1063,G1063,$D$1:D1063,D1063),"")</f>
        <v/>
      </c>
      <c r="AO1063">
        <f t="shared" si="90"/>
        <v>3</v>
      </c>
    </row>
    <row r="1064" spans="1:41" x14ac:dyDescent="0.25">
      <c r="A1064" s="4" t="s">
        <v>33</v>
      </c>
      <c r="B1064" t="s">
        <v>30</v>
      </c>
      <c r="C1064" s="3">
        <v>42305</v>
      </c>
      <c r="D1064">
        <v>3</v>
      </c>
      <c r="E1064" t="s">
        <v>58</v>
      </c>
      <c r="G1064" s="25" t="s">
        <v>75</v>
      </c>
      <c r="H1064" t="s">
        <v>41</v>
      </c>
      <c r="I1064">
        <v>8</v>
      </c>
      <c r="J1064" s="2" t="s">
        <v>20</v>
      </c>
      <c r="K1064" s="2" t="str">
        <f t="shared" si="87"/>
        <v/>
      </c>
      <c r="M1064">
        <v>53.02</v>
      </c>
      <c r="N1064">
        <v>53.02</v>
      </c>
      <c r="O1064" s="2">
        <f>IF(ISNUMBER(N1064),SUMIFS(N$1:$N1064,A$1:$A1064,A1064,G$1:$G1064,G1064,D$1:$D1064,D1064),"")</f>
        <v>150.36000000000001</v>
      </c>
      <c r="Q1064" s="5"/>
      <c r="W1064" s="2" t="str">
        <f t="shared" si="88"/>
        <v/>
      </c>
      <c r="AE1064" s="2" t="str">
        <f t="shared" si="89"/>
        <v/>
      </c>
      <c r="AM1064" s="2" t="str">
        <f t="shared" si="86"/>
        <v/>
      </c>
      <c r="AN1064" s="2" t="str">
        <f>IF(ISNUMBER(AM1064),SUMIFS($AM$1:AM1064,$A$1:A1064,A1064,$G$1:G1064,G1064,$D$1:D1064,D1064),"")</f>
        <v/>
      </c>
      <c r="AO1064">
        <f t="shared" si="90"/>
        <v>3</v>
      </c>
    </row>
    <row r="1065" spans="1:41" x14ac:dyDescent="0.25">
      <c r="A1065" s="4" t="s">
        <v>35</v>
      </c>
      <c r="B1065" t="s">
        <v>30</v>
      </c>
      <c r="C1065" s="3">
        <v>42305</v>
      </c>
      <c r="D1065">
        <v>3</v>
      </c>
      <c r="E1065" t="s">
        <v>57</v>
      </c>
      <c r="G1065" s="25" t="s">
        <v>75</v>
      </c>
      <c r="H1065" t="s">
        <v>41</v>
      </c>
      <c r="I1065">
        <v>8</v>
      </c>
      <c r="J1065" s="2" t="s">
        <v>20</v>
      </c>
      <c r="K1065" s="2" t="str">
        <f t="shared" si="87"/>
        <v/>
      </c>
      <c r="M1065">
        <v>172.27</v>
      </c>
      <c r="N1065">
        <v>172.27</v>
      </c>
      <c r="O1065" s="2">
        <f>IF(ISNUMBER(N1065),SUMIFS(N$1:$N1065,A$1:$A1065,A1065,G$1:$G1065,G1065,D$1:$D1065,D1065),"")</f>
        <v>494.01</v>
      </c>
      <c r="Q1065" s="5"/>
      <c r="W1065" s="2" t="str">
        <f t="shared" si="88"/>
        <v/>
      </c>
      <c r="AE1065" s="2" t="str">
        <f t="shared" si="89"/>
        <v/>
      </c>
      <c r="AM1065" s="2" t="str">
        <f t="shared" si="86"/>
        <v/>
      </c>
      <c r="AN1065" s="2" t="str">
        <f>IF(ISNUMBER(AM1065),SUMIFS($AM$1:AM1065,$A$1:A1065,A1065,$G$1:G1065,G1065,$D$1:D1065,D1065),"")</f>
        <v/>
      </c>
      <c r="AO1065">
        <f t="shared" si="90"/>
        <v>3</v>
      </c>
    </row>
    <row r="1066" spans="1:41" x14ac:dyDescent="0.25">
      <c r="A1066" s="4" t="s">
        <v>32</v>
      </c>
      <c r="B1066" t="s">
        <v>30</v>
      </c>
      <c r="C1066" s="3">
        <v>42305</v>
      </c>
      <c r="D1066">
        <v>3</v>
      </c>
      <c r="E1066" t="s">
        <v>59</v>
      </c>
      <c r="G1066" s="25" t="s">
        <v>75</v>
      </c>
      <c r="H1066" t="s">
        <v>41</v>
      </c>
      <c r="I1066">
        <v>8</v>
      </c>
      <c r="J1066" s="2" t="s">
        <v>20</v>
      </c>
      <c r="K1066" s="2" t="str">
        <f t="shared" si="87"/>
        <v/>
      </c>
      <c r="M1066">
        <v>106.32000000000001</v>
      </c>
      <c r="N1066">
        <v>106.32000000000001</v>
      </c>
      <c r="O1066" s="2">
        <f>IF(ISNUMBER(N1066),SUMIFS(N$1:$N1066,A$1:$A1066,A1066,G$1:$G1066,G1066,D$1:$D1066,D1066),"")</f>
        <v>282.07</v>
      </c>
      <c r="Q1066" s="5"/>
      <c r="W1066" s="2" t="str">
        <f t="shared" si="88"/>
        <v/>
      </c>
      <c r="AE1066" s="2" t="str">
        <f t="shared" si="89"/>
        <v/>
      </c>
      <c r="AM1066" s="2" t="str">
        <f t="shared" si="86"/>
        <v/>
      </c>
      <c r="AN1066" s="2" t="str">
        <f>IF(ISNUMBER(AM1066),SUMIFS($AM$1:AM1066,$A$1:A1066,A1066,$G$1:G1066,G1066,$D$1:D1066,D1066),"")</f>
        <v/>
      </c>
      <c r="AO1066">
        <f t="shared" si="90"/>
        <v>3</v>
      </c>
    </row>
    <row r="1067" spans="1:41" x14ac:dyDescent="0.25">
      <c r="A1067" s="4" t="s">
        <v>29</v>
      </c>
      <c r="B1067" t="s">
        <v>30</v>
      </c>
      <c r="C1067" s="3">
        <v>42305</v>
      </c>
      <c r="D1067">
        <v>3</v>
      </c>
      <c r="E1067" t="s">
        <v>55</v>
      </c>
      <c r="G1067" s="25" t="s">
        <v>75</v>
      </c>
      <c r="H1067" t="s">
        <v>41</v>
      </c>
      <c r="I1067">
        <v>8</v>
      </c>
      <c r="J1067" s="2" t="s">
        <v>20</v>
      </c>
      <c r="K1067" s="2" t="str">
        <f t="shared" si="87"/>
        <v/>
      </c>
      <c r="M1067">
        <v>126.72</v>
      </c>
      <c r="N1067">
        <v>126.72</v>
      </c>
      <c r="O1067" s="2">
        <f>IF(ISNUMBER(N1067),SUMIFS(N$1:$N1067,A$1:$A1067,A1067,G$1:$G1067,G1067,D$1:$D1067,D1067),"")</f>
        <v>359.91999999999996</v>
      </c>
      <c r="Q1067" s="5"/>
      <c r="W1067" s="2" t="str">
        <f t="shared" si="88"/>
        <v/>
      </c>
      <c r="AE1067" s="2" t="str">
        <f t="shared" si="89"/>
        <v/>
      </c>
      <c r="AM1067" s="2" t="str">
        <f t="shared" si="86"/>
        <v/>
      </c>
      <c r="AN1067" s="2" t="str">
        <f>IF(ISNUMBER(AM1067),SUMIFS($AM$1:AM1067,$A$1:A1067,A1067,$G$1:G1067,G1067,$D$1:D1067,D1067),"")</f>
        <v/>
      </c>
      <c r="AO1067">
        <f t="shared" si="90"/>
        <v>3</v>
      </c>
    </row>
    <row r="1068" spans="1:41" x14ac:dyDescent="0.25">
      <c r="A1068" s="4" t="s">
        <v>34</v>
      </c>
      <c r="B1068" t="s">
        <v>30</v>
      </c>
      <c r="C1068" s="3">
        <v>42305</v>
      </c>
      <c r="D1068">
        <v>3</v>
      </c>
      <c r="E1068" t="s">
        <v>56</v>
      </c>
      <c r="G1068" s="25" t="s">
        <v>75</v>
      </c>
      <c r="H1068" t="s">
        <v>41</v>
      </c>
      <c r="I1068">
        <v>8</v>
      </c>
      <c r="J1068" s="2" t="s">
        <v>20</v>
      </c>
      <c r="K1068" s="2" t="str">
        <f t="shared" si="87"/>
        <v/>
      </c>
      <c r="M1068">
        <v>175.18</v>
      </c>
      <c r="N1068">
        <v>175.18</v>
      </c>
      <c r="O1068" s="2">
        <f>IF(ISNUMBER(N1068),SUMIFS(N$1:$N1068,A$1:$A1068,A1068,G$1:$G1068,G1068,D$1:$D1068,D1068),"")</f>
        <v>503.23999999999995</v>
      </c>
      <c r="Q1068" s="5"/>
      <c r="W1068" s="2" t="str">
        <f t="shared" si="88"/>
        <v/>
      </c>
      <c r="AE1068" s="2" t="str">
        <f t="shared" si="89"/>
        <v/>
      </c>
      <c r="AM1068" s="2" t="str">
        <f t="shared" si="86"/>
        <v/>
      </c>
      <c r="AN1068" s="2" t="str">
        <f>IF(ISNUMBER(AM1068),SUMIFS($AM$1:AM1068,$A$1:A1068,A1068,$G$1:G1068,G1068,$D$1:D1068,D1068),"")</f>
        <v/>
      </c>
      <c r="AO1068">
        <f t="shared" si="90"/>
        <v>3</v>
      </c>
    </row>
    <row r="1069" spans="1:41" x14ac:dyDescent="0.25">
      <c r="A1069" s="4" t="s">
        <v>31</v>
      </c>
      <c r="B1069" t="s">
        <v>30</v>
      </c>
      <c r="C1069" s="3">
        <v>42305</v>
      </c>
      <c r="D1069">
        <v>3</v>
      </c>
      <c r="E1069" t="s">
        <v>54</v>
      </c>
      <c r="G1069" s="25" t="s">
        <v>75</v>
      </c>
      <c r="H1069" t="s">
        <v>41</v>
      </c>
      <c r="I1069">
        <v>8</v>
      </c>
      <c r="J1069" s="2" t="s">
        <v>20</v>
      </c>
      <c r="K1069" s="2" t="str">
        <f t="shared" si="87"/>
        <v/>
      </c>
      <c r="M1069">
        <v>81.64</v>
      </c>
      <c r="N1069">
        <v>81.64</v>
      </c>
      <c r="O1069" s="2">
        <f>IF(ISNUMBER(N1069),SUMIFS(N$1:$N1069,A$1:$A1069,A1069,G$1:$G1069,G1069,D$1:$D1069,D1069),"")</f>
        <v>199.68</v>
      </c>
      <c r="Q1069" s="5"/>
      <c r="W1069" s="2" t="str">
        <f t="shared" si="88"/>
        <v/>
      </c>
      <c r="AE1069" s="2" t="str">
        <f t="shared" si="89"/>
        <v/>
      </c>
      <c r="AM1069" s="2" t="str">
        <f t="shared" si="86"/>
        <v/>
      </c>
      <c r="AN1069" s="2" t="str">
        <f>IF(ISNUMBER(AM1069),SUMIFS($AM$1:AM1069,$A$1:A1069,A1069,$G$1:G1069,G1069,$D$1:D1069,D1069),"")</f>
        <v/>
      </c>
      <c r="AO1069">
        <f t="shared" si="90"/>
        <v>3</v>
      </c>
    </row>
    <row r="1070" spans="1:41" x14ac:dyDescent="0.25">
      <c r="A1070" s="4" t="s">
        <v>34</v>
      </c>
      <c r="B1070" t="s">
        <v>30</v>
      </c>
      <c r="C1070" s="3">
        <v>42313</v>
      </c>
      <c r="D1070">
        <v>1</v>
      </c>
      <c r="E1070" t="s">
        <v>56</v>
      </c>
      <c r="G1070" s="25" t="s">
        <v>75</v>
      </c>
      <c r="H1070" t="s">
        <v>41</v>
      </c>
      <c r="I1070">
        <v>8</v>
      </c>
      <c r="J1070" s="2" t="s">
        <v>36</v>
      </c>
      <c r="K1070" s="2">
        <f t="shared" si="87"/>
        <v>1000.2</v>
      </c>
      <c r="L1070">
        <v>100.02000000000001</v>
      </c>
      <c r="O1070" s="2" t="str">
        <f>IF(ISNUMBER(N1070),SUMIFS(N$1:$N1070,A$1:$A1070,A1070,G$1:$G1070,G1070,D$1:$D1070,D1070),"")</f>
        <v/>
      </c>
      <c r="Q1070" s="5"/>
      <c r="W1070" s="2" t="str">
        <f t="shared" si="88"/>
        <v/>
      </c>
      <c r="AE1070" s="2" t="str">
        <f t="shared" si="89"/>
        <v/>
      </c>
      <c r="AM1070" s="2" t="str">
        <f t="shared" si="86"/>
        <v/>
      </c>
      <c r="AN1070" s="2" t="str">
        <f>IF(ISNUMBER(AM1070),SUMIFS($AM$1:AM1070,$A$1:A1070,A1070,$G$1:G1070,G1070,$D$1:D1070,D1070),"")</f>
        <v/>
      </c>
      <c r="AO1070">
        <f t="shared" si="90"/>
        <v>1</v>
      </c>
    </row>
    <row r="1071" spans="1:41" x14ac:dyDescent="0.25">
      <c r="A1071" s="4" t="s">
        <v>33</v>
      </c>
      <c r="B1071" t="s">
        <v>30</v>
      </c>
      <c r="C1071" s="3">
        <v>42313</v>
      </c>
      <c r="D1071">
        <v>1</v>
      </c>
      <c r="E1071" t="s">
        <v>58</v>
      </c>
      <c r="G1071" s="25" t="s">
        <v>75</v>
      </c>
      <c r="H1071" t="s">
        <v>41</v>
      </c>
      <c r="I1071">
        <v>8</v>
      </c>
      <c r="J1071" s="2" t="s">
        <v>36</v>
      </c>
      <c r="K1071" s="2">
        <f t="shared" si="87"/>
        <v>868.6</v>
      </c>
      <c r="L1071">
        <v>86.86</v>
      </c>
      <c r="O1071" s="2" t="str">
        <f>IF(ISNUMBER(N1071),SUMIFS(N$1:$N1071,A$1:$A1071,A1071,G$1:$G1071,G1071,D$1:$D1071,D1071),"")</f>
        <v/>
      </c>
      <c r="Q1071" s="5"/>
      <c r="W1071" s="2" t="str">
        <f t="shared" si="88"/>
        <v/>
      </c>
      <c r="AE1071" s="2" t="str">
        <f t="shared" si="89"/>
        <v/>
      </c>
      <c r="AM1071" s="2" t="str">
        <f t="shared" si="86"/>
        <v/>
      </c>
      <c r="AN1071" s="2" t="str">
        <f>IF(ISNUMBER(AM1071),SUMIFS($AM$1:AM1071,$A$1:A1071,A1071,$G$1:G1071,G1071,$D$1:D1071,D1071),"")</f>
        <v/>
      </c>
      <c r="AO1071">
        <f t="shared" si="90"/>
        <v>1</v>
      </c>
    </row>
    <row r="1072" spans="1:41" x14ac:dyDescent="0.25">
      <c r="A1072" s="4" t="s">
        <v>29</v>
      </c>
      <c r="B1072" t="s">
        <v>30</v>
      </c>
      <c r="C1072" s="3">
        <v>42313</v>
      </c>
      <c r="D1072">
        <v>1</v>
      </c>
      <c r="E1072" t="s">
        <v>55</v>
      </c>
      <c r="G1072" s="25" t="s">
        <v>75</v>
      </c>
      <c r="H1072" t="s">
        <v>41</v>
      </c>
      <c r="I1072">
        <v>8</v>
      </c>
      <c r="J1072" s="2" t="s">
        <v>36</v>
      </c>
      <c r="K1072" s="2">
        <f t="shared" si="87"/>
        <v>1056.5999999999999</v>
      </c>
      <c r="L1072">
        <v>105.66</v>
      </c>
      <c r="O1072" s="2" t="str">
        <f>IF(ISNUMBER(N1072),SUMIFS(N$1:$N1072,A$1:$A1072,A1072,G$1:$G1072,G1072,D$1:$D1072,D1072),"")</f>
        <v/>
      </c>
      <c r="Q1072" s="5"/>
      <c r="W1072" s="2" t="str">
        <f t="shared" si="88"/>
        <v/>
      </c>
      <c r="AE1072" s="2" t="str">
        <f t="shared" si="89"/>
        <v/>
      </c>
      <c r="AM1072" s="2" t="str">
        <f t="shared" si="86"/>
        <v/>
      </c>
      <c r="AN1072" s="2" t="str">
        <f>IF(ISNUMBER(AM1072),SUMIFS($AM$1:AM1072,$A$1:A1072,A1072,$G$1:G1072,G1072,$D$1:D1072,D1072),"")</f>
        <v/>
      </c>
      <c r="AO1072">
        <f t="shared" si="90"/>
        <v>1</v>
      </c>
    </row>
    <row r="1073" spans="1:41" x14ac:dyDescent="0.25">
      <c r="A1073" s="4" t="s">
        <v>35</v>
      </c>
      <c r="B1073" t="s">
        <v>30</v>
      </c>
      <c r="C1073" s="3">
        <v>42313</v>
      </c>
      <c r="D1073">
        <v>1</v>
      </c>
      <c r="E1073" t="s">
        <v>57</v>
      </c>
      <c r="G1073" s="25" t="s">
        <v>75</v>
      </c>
      <c r="H1073" t="s">
        <v>41</v>
      </c>
      <c r="I1073">
        <v>8</v>
      </c>
      <c r="J1073" s="2" t="s">
        <v>36</v>
      </c>
      <c r="K1073" s="2">
        <f t="shared" si="87"/>
        <v>1019</v>
      </c>
      <c r="L1073">
        <v>101.9</v>
      </c>
      <c r="O1073" s="2" t="str">
        <f>IF(ISNUMBER(N1073),SUMIFS(N$1:$N1073,A$1:$A1073,A1073,G$1:$G1073,G1073,D$1:$D1073,D1073),"")</f>
        <v/>
      </c>
      <c r="Q1073" s="5"/>
      <c r="W1073" s="2" t="str">
        <f t="shared" si="88"/>
        <v/>
      </c>
      <c r="AE1073" s="2" t="str">
        <f t="shared" si="89"/>
        <v/>
      </c>
      <c r="AM1073" s="2" t="str">
        <f t="shared" si="86"/>
        <v/>
      </c>
      <c r="AN1073" s="2" t="str">
        <f>IF(ISNUMBER(AM1073),SUMIFS($AM$1:AM1073,$A$1:A1073,A1073,$G$1:G1073,G1073,$D$1:D1073,D1073),"")</f>
        <v/>
      </c>
      <c r="AO1073">
        <f t="shared" si="90"/>
        <v>1</v>
      </c>
    </row>
    <row r="1074" spans="1:41" x14ac:dyDescent="0.25">
      <c r="A1074" s="4" t="s">
        <v>32</v>
      </c>
      <c r="B1074" t="s">
        <v>30</v>
      </c>
      <c r="C1074" s="3">
        <v>42313</v>
      </c>
      <c r="D1074">
        <v>1</v>
      </c>
      <c r="E1074" t="s">
        <v>59</v>
      </c>
      <c r="G1074" s="25" t="s">
        <v>75</v>
      </c>
      <c r="H1074" t="s">
        <v>41</v>
      </c>
      <c r="I1074">
        <v>8</v>
      </c>
      <c r="J1074" s="2" t="s">
        <v>36</v>
      </c>
      <c r="K1074" s="2">
        <f t="shared" si="87"/>
        <v>906.2</v>
      </c>
      <c r="L1074">
        <v>90.62</v>
      </c>
      <c r="O1074" s="2" t="str">
        <f>IF(ISNUMBER(N1074),SUMIFS(N$1:$N1074,A$1:$A1074,A1074,G$1:$G1074,G1074,D$1:$D1074,D1074),"")</f>
        <v/>
      </c>
      <c r="Q1074" s="5"/>
      <c r="W1074" s="2" t="str">
        <f t="shared" si="88"/>
        <v/>
      </c>
      <c r="AE1074" s="2" t="str">
        <f t="shared" si="89"/>
        <v/>
      </c>
      <c r="AM1074" s="2" t="str">
        <f t="shared" si="86"/>
        <v/>
      </c>
      <c r="AN1074" s="2" t="str">
        <f>IF(ISNUMBER(AM1074),SUMIFS($AM$1:AM1074,$A$1:A1074,A1074,$G$1:G1074,G1074,$D$1:D1074,D1074),"")</f>
        <v/>
      </c>
      <c r="AO1074">
        <f t="shared" si="90"/>
        <v>1</v>
      </c>
    </row>
    <row r="1075" spans="1:41" x14ac:dyDescent="0.25">
      <c r="A1075" s="4" t="s">
        <v>31</v>
      </c>
      <c r="B1075" t="s">
        <v>30</v>
      </c>
      <c r="C1075" s="3">
        <v>42313</v>
      </c>
      <c r="D1075">
        <v>1</v>
      </c>
      <c r="E1075" t="s">
        <v>54</v>
      </c>
      <c r="G1075" s="25" t="s">
        <v>75</v>
      </c>
      <c r="H1075" t="s">
        <v>41</v>
      </c>
      <c r="I1075">
        <v>8</v>
      </c>
      <c r="J1075" s="2" t="s">
        <v>36</v>
      </c>
      <c r="K1075" s="2">
        <f t="shared" si="87"/>
        <v>887.4</v>
      </c>
      <c r="L1075">
        <v>88.74</v>
      </c>
      <c r="O1075" s="2" t="str">
        <f>IF(ISNUMBER(N1075),SUMIFS(N$1:$N1075,A$1:$A1075,A1075,G$1:$G1075,G1075,D$1:$D1075,D1075),"")</f>
        <v/>
      </c>
      <c r="Q1075" s="5"/>
      <c r="W1075" s="2" t="str">
        <f t="shared" si="88"/>
        <v/>
      </c>
      <c r="AE1075" s="2" t="str">
        <f t="shared" si="89"/>
        <v/>
      </c>
      <c r="AM1075" s="2" t="str">
        <f t="shared" si="86"/>
        <v/>
      </c>
      <c r="AN1075" s="2" t="str">
        <f>IF(ISNUMBER(AM1075),SUMIFS($AM$1:AM1075,$A$1:A1075,A1075,$G$1:G1075,G1075,$D$1:D1075,D1075),"")</f>
        <v/>
      </c>
      <c r="AO1075">
        <f t="shared" si="90"/>
        <v>1</v>
      </c>
    </row>
    <row r="1076" spans="1:41" x14ac:dyDescent="0.25">
      <c r="A1076" s="4" t="s">
        <v>31</v>
      </c>
      <c r="B1076" t="s">
        <v>30</v>
      </c>
      <c r="C1076" s="3">
        <v>42313</v>
      </c>
      <c r="D1076">
        <v>2</v>
      </c>
      <c r="E1076" t="s">
        <v>54</v>
      </c>
      <c r="G1076" s="25" t="s">
        <v>75</v>
      </c>
      <c r="H1076" t="s">
        <v>41</v>
      </c>
      <c r="I1076">
        <v>8</v>
      </c>
      <c r="J1076" s="2" t="s">
        <v>36</v>
      </c>
      <c r="K1076" s="2">
        <f t="shared" si="87"/>
        <v>887.4</v>
      </c>
      <c r="L1076">
        <v>88.74</v>
      </c>
      <c r="O1076" s="2" t="str">
        <f>IF(ISNUMBER(N1076),SUMIFS(N$1:$N1076,A$1:$A1076,A1076,G$1:$G1076,G1076,D$1:$D1076,D1076),"")</f>
        <v/>
      </c>
      <c r="Q1076" s="5"/>
      <c r="W1076" s="2" t="str">
        <f t="shared" si="88"/>
        <v/>
      </c>
      <c r="AE1076" s="2" t="str">
        <f t="shared" si="89"/>
        <v/>
      </c>
      <c r="AM1076" s="2" t="str">
        <f t="shared" si="86"/>
        <v/>
      </c>
      <c r="AN1076" s="2" t="str">
        <f>IF(ISNUMBER(AM1076),SUMIFS($AM$1:AM1076,$A$1:A1076,A1076,$G$1:G1076,G1076,$D$1:D1076,D1076),"")</f>
        <v/>
      </c>
      <c r="AO1076">
        <f t="shared" si="90"/>
        <v>1</v>
      </c>
    </row>
    <row r="1077" spans="1:41" x14ac:dyDescent="0.25">
      <c r="A1077" s="4" t="s">
        <v>32</v>
      </c>
      <c r="B1077" t="s">
        <v>30</v>
      </c>
      <c r="C1077" s="3">
        <v>42313</v>
      </c>
      <c r="D1077">
        <v>2</v>
      </c>
      <c r="E1077" t="s">
        <v>59</v>
      </c>
      <c r="G1077" s="25" t="s">
        <v>75</v>
      </c>
      <c r="H1077" t="s">
        <v>41</v>
      </c>
      <c r="I1077">
        <v>8</v>
      </c>
      <c r="J1077" s="2" t="s">
        <v>36</v>
      </c>
      <c r="K1077" s="2">
        <f t="shared" si="87"/>
        <v>1037.8</v>
      </c>
      <c r="L1077">
        <v>103.78</v>
      </c>
      <c r="O1077" s="2" t="str">
        <f>IF(ISNUMBER(N1077),SUMIFS(N$1:$N1077,A$1:$A1077,A1077,G$1:$G1077,G1077,D$1:$D1077,D1077),"")</f>
        <v/>
      </c>
      <c r="Q1077" s="5"/>
      <c r="W1077" s="2" t="str">
        <f t="shared" si="88"/>
        <v/>
      </c>
      <c r="AE1077" s="2" t="str">
        <f t="shared" si="89"/>
        <v/>
      </c>
      <c r="AM1077" s="2" t="str">
        <f t="shared" si="86"/>
        <v/>
      </c>
      <c r="AN1077" s="2" t="str">
        <f>IF(ISNUMBER(AM1077),SUMIFS($AM$1:AM1077,$A$1:A1077,A1077,$G$1:G1077,G1077,$D$1:D1077,D1077),"")</f>
        <v/>
      </c>
      <c r="AO1077">
        <f t="shared" si="90"/>
        <v>1</v>
      </c>
    </row>
    <row r="1078" spans="1:41" x14ac:dyDescent="0.25">
      <c r="A1078" s="4" t="s">
        <v>34</v>
      </c>
      <c r="B1078" t="s">
        <v>30</v>
      </c>
      <c r="C1078" s="3">
        <v>42313</v>
      </c>
      <c r="D1078">
        <v>2</v>
      </c>
      <c r="E1078" t="s">
        <v>56</v>
      </c>
      <c r="G1078" s="25" t="s">
        <v>75</v>
      </c>
      <c r="H1078" t="s">
        <v>41</v>
      </c>
      <c r="I1078">
        <v>8</v>
      </c>
      <c r="J1078" s="2" t="s">
        <v>36</v>
      </c>
      <c r="K1078" s="2">
        <f t="shared" si="87"/>
        <v>1131.8</v>
      </c>
      <c r="L1078">
        <v>113.17999999999999</v>
      </c>
      <c r="O1078" s="2" t="str">
        <f>IF(ISNUMBER(N1078),SUMIFS(N$1:$N1078,A$1:$A1078,A1078,G$1:$G1078,G1078,D$1:$D1078,D1078),"")</f>
        <v/>
      </c>
      <c r="Q1078" s="5"/>
      <c r="W1078" s="2" t="str">
        <f t="shared" si="88"/>
        <v/>
      </c>
      <c r="AE1078" s="2" t="str">
        <f t="shared" si="89"/>
        <v/>
      </c>
      <c r="AM1078" s="2" t="str">
        <f t="shared" si="86"/>
        <v/>
      </c>
      <c r="AN1078" s="2" t="str">
        <f>IF(ISNUMBER(AM1078),SUMIFS($AM$1:AM1078,$A$1:A1078,A1078,$G$1:G1078,G1078,$D$1:D1078,D1078),"")</f>
        <v/>
      </c>
      <c r="AO1078">
        <f t="shared" si="90"/>
        <v>1</v>
      </c>
    </row>
    <row r="1079" spans="1:41" x14ac:dyDescent="0.25">
      <c r="A1079" s="4" t="s">
        <v>29</v>
      </c>
      <c r="B1079" t="s">
        <v>30</v>
      </c>
      <c r="C1079" s="3">
        <v>42313</v>
      </c>
      <c r="D1079">
        <v>2</v>
      </c>
      <c r="E1079" t="s">
        <v>55</v>
      </c>
      <c r="G1079" s="25" t="s">
        <v>75</v>
      </c>
      <c r="H1079" t="s">
        <v>41</v>
      </c>
      <c r="I1079">
        <v>8</v>
      </c>
      <c r="J1079" s="2" t="s">
        <v>36</v>
      </c>
      <c r="K1079" s="2">
        <f t="shared" si="87"/>
        <v>962.6</v>
      </c>
      <c r="L1079">
        <v>96.26</v>
      </c>
      <c r="O1079" s="2" t="str">
        <f>IF(ISNUMBER(N1079),SUMIFS(N$1:$N1079,A$1:$A1079,A1079,G$1:$G1079,G1079,D$1:$D1079,D1079),"")</f>
        <v/>
      </c>
      <c r="Q1079" s="5"/>
      <c r="W1079" s="2" t="str">
        <f t="shared" si="88"/>
        <v/>
      </c>
      <c r="AE1079" s="2" t="str">
        <f t="shared" si="89"/>
        <v/>
      </c>
      <c r="AM1079" s="2" t="str">
        <f t="shared" si="86"/>
        <v/>
      </c>
      <c r="AN1079" s="2" t="str">
        <f>IF(ISNUMBER(AM1079),SUMIFS($AM$1:AM1079,$A$1:A1079,A1079,$G$1:G1079,G1079,$D$1:D1079,D1079),"")</f>
        <v/>
      </c>
      <c r="AO1079">
        <f t="shared" si="90"/>
        <v>1</v>
      </c>
    </row>
    <row r="1080" spans="1:41" x14ac:dyDescent="0.25">
      <c r="A1080" s="4" t="s">
        <v>35</v>
      </c>
      <c r="B1080" t="s">
        <v>30</v>
      </c>
      <c r="C1080" s="3">
        <v>42313</v>
      </c>
      <c r="D1080">
        <v>2</v>
      </c>
      <c r="E1080" t="s">
        <v>57</v>
      </c>
      <c r="G1080" s="25" t="s">
        <v>75</v>
      </c>
      <c r="H1080" t="s">
        <v>41</v>
      </c>
      <c r="I1080">
        <v>8</v>
      </c>
      <c r="J1080" s="2" t="s">
        <v>36</v>
      </c>
      <c r="K1080" s="2">
        <f t="shared" si="87"/>
        <v>1169.4000000000001</v>
      </c>
      <c r="L1080">
        <v>116.94000000000001</v>
      </c>
      <c r="O1080" s="2" t="str">
        <f>IF(ISNUMBER(N1080),SUMIFS(N$1:$N1080,A$1:$A1080,A1080,G$1:$G1080,G1080,D$1:$D1080,D1080),"")</f>
        <v/>
      </c>
      <c r="Q1080" s="5"/>
      <c r="W1080" s="2" t="str">
        <f t="shared" si="88"/>
        <v/>
      </c>
      <c r="AE1080" s="2" t="str">
        <f t="shared" si="89"/>
        <v/>
      </c>
      <c r="AM1080" s="2" t="str">
        <f t="shared" si="86"/>
        <v/>
      </c>
      <c r="AN1080" s="2" t="str">
        <f>IF(ISNUMBER(AM1080),SUMIFS($AM$1:AM1080,$A$1:A1080,A1080,$G$1:G1080,G1080,$D$1:D1080,D1080),"")</f>
        <v/>
      </c>
      <c r="AO1080">
        <f t="shared" si="90"/>
        <v>1</v>
      </c>
    </row>
    <row r="1081" spans="1:41" x14ac:dyDescent="0.25">
      <c r="A1081" s="4" t="s">
        <v>33</v>
      </c>
      <c r="B1081" t="s">
        <v>30</v>
      </c>
      <c r="C1081" s="3">
        <v>42313</v>
      </c>
      <c r="D1081">
        <v>2</v>
      </c>
      <c r="E1081" t="s">
        <v>58</v>
      </c>
      <c r="G1081" s="25" t="s">
        <v>75</v>
      </c>
      <c r="H1081" t="s">
        <v>41</v>
      </c>
      <c r="I1081">
        <v>8</v>
      </c>
      <c r="J1081" s="2" t="s">
        <v>36</v>
      </c>
      <c r="K1081" s="2">
        <f t="shared" si="87"/>
        <v>887.4</v>
      </c>
      <c r="L1081">
        <v>88.74</v>
      </c>
      <c r="O1081" s="2" t="str">
        <f>IF(ISNUMBER(N1081),SUMIFS(N$1:$N1081,A$1:$A1081,A1081,G$1:$G1081,G1081,D$1:$D1081,D1081),"")</f>
        <v/>
      </c>
      <c r="Q1081" s="5"/>
      <c r="W1081" s="2" t="str">
        <f t="shared" si="88"/>
        <v/>
      </c>
      <c r="AE1081" s="2" t="str">
        <f t="shared" si="89"/>
        <v/>
      </c>
      <c r="AM1081" s="2" t="str">
        <f t="shared" si="86"/>
        <v/>
      </c>
      <c r="AN1081" s="2" t="str">
        <f>IF(ISNUMBER(AM1081),SUMIFS($AM$1:AM1081,$A$1:A1081,A1081,$G$1:G1081,G1081,$D$1:D1081,D1081),"")</f>
        <v/>
      </c>
      <c r="AO1081">
        <f t="shared" si="90"/>
        <v>1</v>
      </c>
    </row>
    <row r="1082" spans="1:41" x14ac:dyDescent="0.25">
      <c r="A1082" s="4" t="s">
        <v>33</v>
      </c>
      <c r="B1082" t="s">
        <v>30</v>
      </c>
      <c r="C1082" s="3">
        <v>42313</v>
      </c>
      <c r="D1082">
        <v>3</v>
      </c>
      <c r="E1082" t="s">
        <v>58</v>
      </c>
      <c r="G1082" s="25" t="s">
        <v>75</v>
      </c>
      <c r="H1082" t="s">
        <v>41</v>
      </c>
      <c r="I1082">
        <v>8</v>
      </c>
      <c r="J1082" s="2" t="s">
        <v>36</v>
      </c>
      <c r="K1082" s="2">
        <f t="shared" si="87"/>
        <v>906.2</v>
      </c>
      <c r="L1082">
        <v>90.62</v>
      </c>
      <c r="O1082" s="2" t="str">
        <f>IF(ISNUMBER(N1082),SUMIFS(N$1:$N1082,A$1:$A1082,A1082,G$1:$G1082,G1082,D$1:$D1082,D1082),"")</f>
        <v/>
      </c>
      <c r="Q1082" s="5"/>
      <c r="W1082" s="2" t="str">
        <f t="shared" si="88"/>
        <v/>
      </c>
      <c r="AE1082" s="2" t="str">
        <f t="shared" si="89"/>
        <v/>
      </c>
      <c r="AM1082" s="2" t="str">
        <f t="shared" si="86"/>
        <v/>
      </c>
      <c r="AN1082" s="2" t="str">
        <f>IF(ISNUMBER(AM1082),SUMIFS($AM$1:AM1082,$A$1:A1082,A1082,$G$1:G1082,G1082,$D$1:D1082,D1082),"")</f>
        <v/>
      </c>
      <c r="AO1082">
        <f t="shared" si="90"/>
        <v>1</v>
      </c>
    </row>
    <row r="1083" spans="1:41" x14ac:dyDescent="0.25">
      <c r="A1083" s="4" t="s">
        <v>35</v>
      </c>
      <c r="B1083" t="s">
        <v>30</v>
      </c>
      <c r="C1083" s="3">
        <v>42313</v>
      </c>
      <c r="D1083">
        <v>3</v>
      </c>
      <c r="E1083" t="s">
        <v>57</v>
      </c>
      <c r="G1083" s="25" t="s">
        <v>75</v>
      </c>
      <c r="H1083" t="s">
        <v>41</v>
      </c>
      <c r="I1083">
        <v>8</v>
      </c>
      <c r="J1083" s="2" t="s">
        <v>36</v>
      </c>
      <c r="K1083" s="2">
        <f t="shared" si="87"/>
        <v>1056.5999999999999</v>
      </c>
      <c r="L1083">
        <v>105.66</v>
      </c>
      <c r="O1083" s="2" t="str">
        <f>IF(ISNUMBER(N1083),SUMIFS(N$1:$N1083,A$1:$A1083,A1083,G$1:$G1083,G1083,D$1:$D1083,D1083),"")</f>
        <v/>
      </c>
      <c r="Q1083" s="5"/>
      <c r="W1083" s="2" t="str">
        <f t="shared" si="88"/>
        <v/>
      </c>
      <c r="AE1083" s="2" t="str">
        <f t="shared" si="89"/>
        <v/>
      </c>
      <c r="AM1083" s="2" t="str">
        <f t="shared" ref="AM1083:AM1146" si="91">IF(AND(ISNUMBER(AE1083),ISNUMBER(N1083)),ROUND(N1083*AE1083,3),"")</f>
        <v/>
      </c>
      <c r="AN1083" s="2" t="str">
        <f>IF(ISNUMBER(AM1083),SUMIFS($AM$1:AM1083,$A$1:A1083,A1083,$G$1:G1083,G1083,$D$1:D1083,D1083),"")</f>
        <v/>
      </c>
      <c r="AO1083">
        <f t="shared" si="90"/>
        <v>1</v>
      </c>
    </row>
    <row r="1084" spans="1:41" x14ac:dyDescent="0.25">
      <c r="A1084" s="4" t="s">
        <v>32</v>
      </c>
      <c r="B1084" t="s">
        <v>30</v>
      </c>
      <c r="C1084" s="3">
        <v>42313</v>
      </c>
      <c r="D1084">
        <v>3</v>
      </c>
      <c r="E1084" t="s">
        <v>59</v>
      </c>
      <c r="G1084" s="25" t="s">
        <v>75</v>
      </c>
      <c r="H1084" t="s">
        <v>41</v>
      </c>
      <c r="I1084">
        <v>8</v>
      </c>
      <c r="J1084" s="2" t="s">
        <v>36</v>
      </c>
      <c r="K1084" s="2">
        <f t="shared" si="87"/>
        <v>1019</v>
      </c>
      <c r="L1084">
        <v>101.9</v>
      </c>
      <c r="O1084" s="2" t="str">
        <f>IF(ISNUMBER(N1084),SUMIFS(N$1:$N1084,A$1:$A1084,A1084,G$1:$G1084,G1084,D$1:$D1084,D1084),"")</f>
        <v/>
      </c>
      <c r="Q1084" s="5"/>
      <c r="W1084" s="2" t="str">
        <f t="shared" si="88"/>
        <v/>
      </c>
      <c r="AE1084" s="2" t="str">
        <f t="shared" si="89"/>
        <v/>
      </c>
      <c r="AM1084" s="2" t="str">
        <f t="shared" si="91"/>
        <v/>
      </c>
      <c r="AN1084" s="2" t="str">
        <f>IF(ISNUMBER(AM1084),SUMIFS($AM$1:AM1084,$A$1:A1084,A1084,$G$1:G1084,G1084,$D$1:D1084,D1084),"")</f>
        <v/>
      </c>
      <c r="AO1084">
        <f t="shared" si="90"/>
        <v>1</v>
      </c>
    </row>
    <row r="1085" spans="1:41" x14ac:dyDescent="0.25">
      <c r="A1085" s="4" t="s">
        <v>29</v>
      </c>
      <c r="B1085" t="s">
        <v>30</v>
      </c>
      <c r="C1085" s="3">
        <v>42313</v>
      </c>
      <c r="D1085">
        <v>3</v>
      </c>
      <c r="E1085" t="s">
        <v>55</v>
      </c>
      <c r="G1085" s="25" t="s">
        <v>75</v>
      </c>
      <c r="H1085" t="s">
        <v>41</v>
      </c>
      <c r="I1085">
        <v>8</v>
      </c>
      <c r="J1085" s="2" t="s">
        <v>36</v>
      </c>
      <c r="K1085" s="2">
        <f t="shared" si="87"/>
        <v>1150.5999999999999</v>
      </c>
      <c r="L1085">
        <v>115.05999999999999</v>
      </c>
      <c r="O1085" s="2" t="str">
        <f>IF(ISNUMBER(N1085),SUMIFS(N$1:$N1085,A$1:$A1085,A1085,G$1:$G1085,G1085,D$1:$D1085,D1085),"")</f>
        <v/>
      </c>
      <c r="Q1085" s="5"/>
      <c r="W1085" s="2" t="str">
        <f t="shared" si="88"/>
        <v/>
      </c>
      <c r="AE1085" s="2" t="str">
        <f t="shared" si="89"/>
        <v/>
      </c>
      <c r="AM1085" s="2" t="str">
        <f t="shared" si="91"/>
        <v/>
      </c>
      <c r="AN1085" s="2" t="str">
        <f>IF(ISNUMBER(AM1085),SUMIFS($AM$1:AM1085,$A$1:A1085,A1085,$G$1:G1085,G1085,$D$1:D1085,D1085),"")</f>
        <v/>
      </c>
      <c r="AO1085">
        <f t="shared" si="90"/>
        <v>1</v>
      </c>
    </row>
    <row r="1086" spans="1:41" x14ac:dyDescent="0.25">
      <c r="A1086" s="4" t="s">
        <v>34</v>
      </c>
      <c r="B1086" t="s">
        <v>30</v>
      </c>
      <c r="C1086" s="3">
        <v>42313</v>
      </c>
      <c r="D1086">
        <v>3</v>
      </c>
      <c r="E1086" t="s">
        <v>56</v>
      </c>
      <c r="G1086" s="25" t="s">
        <v>75</v>
      </c>
      <c r="H1086" t="s">
        <v>41</v>
      </c>
      <c r="I1086">
        <v>8</v>
      </c>
      <c r="J1086" s="2" t="s">
        <v>36</v>
      </c>
      <c r="K1086" s="2">
        <f t="shared" si="87"/>
        <v>1188.2</v>
      </c>
      <c r="L1086">
        <v>118.82000000000001</v>
      </c>
      <c r="O1086" s="2" t="str">
        <f>IF(ISNUMBER(N1086),SUMIFS(N$1:$N1086,A$1:$A1086,A1086,G$1:$G1086,G1086,D$1:$D1086,D1086),"")</f>
        <v/>
      </c>
      <c r="Q1086" s="5"/>
      <c r="W1086" s="2" t="str">
        <f t="shared" si="88"/>
        <v/>
      </c>
      <c r="AE1086" s="2" t="str">
        <f t="shared" si="89"/>
        <v/>
      </c>
      <c r="AM1086" s="2" t="str">
        <f t="shared" si="91"/>
        <v/>
      </c>
      <c r="AN1086" s="2" t="str">
        <f>IF(ISNUMBER(AM1086),SUMIFS($AM$1:AM1086,$A$1:A1086,A1086,$G$1:G1086,G1086,$D$1:D1086,D1086),"")</f>
        <v/>
      </c>
      <c r="AO1086">
        <f t="shared" si="90"/>
        <v>1</v>
      </c>
    </row>
    <row r="1087" spans="1:41" x14ac:dyDescent="0.25">
      <c r="A1087" s="4" t="s">
        <v>31</v>
      </c>
      <c r="B1087" t="s">
        <v>30</v>
      </c>
      <c r="C1087" s="3">
        <v>42313</v>
      </c>
      <c r="D1087">
        <v>3</v>
      </c>
      <c r="E1087" t="s">
        <v>54</v>
      </c>
      <c r="G1087" s="25" t="s">
        <v>75</v>
      </c>
      <c r="H1087" t="s">
        <v>41</v>
      </c>
      <c r="I1087">
        <v>8</v>
      </c>
      <c r="J1087" s="2" t="s">
        <v>36</v>
      </c>
      <c r="K1087" s="2">
        <f t="shared" si="87"/>
        <v>925</v>
      </c>
      <c r="L1087">
        <v>92.5</v>
      </c>
      <c r="O1087" s="2" t="str">
        <f>IF(ISNUMBER(N1087),SUMIFS(N$1:$N1087,A$1:$A1087,A1087,G$1:$G1087,G1087,D$1:$D1087,D1087),"")</f>
        <v/>
      </c>
      <c r="Q1087" s="5"/>
      <c r="W1087" s="2" t="str">
        <f t="shared" si="88"/>
        <v/>
      </c>
      <c r="AE1087" s="2" t="str">
        <f t="shared" si="89"/>
        <v/>
      </c>
      <c r="AM1087" s="2" t="str">
        <f t="shared" si="91"/>
        <v/>
      </c>
      <c r="AN1087" s="2" t="str">
        <f>IF(ISNUMBER(AM1087),SUMIFS($AM$1:AM1087,$A$1:A1087,A1087,$G$1:G1087,G1087,$D$1:D1087,D1087),"")</f>
        <v/>
      </c>
      <c r="AO1087">
        <f t="shared" si="90"/>
        <v>1</v>
      </c>
    </row>
    <row r="1088" spans="1:41" x14ac:dyDescent="0.25">
      <c r="A1088" s="4" t="s">
        <v>34</v>
      </c>
      <c r="B1088" t="s">
        <v>30</v>
      </c>
      <c r="C1088" s="3">
        <v>42319</v>
      </c>
      <c r="D1088">
        <v>1</v>
      </c>
      <c r="E1088" t="s">
        <v>56</v>
      </c>
      <c r="G1088" s="25" t="s">
        <v>75</v>
      </c>
      <c r="H1088" t="s">
        <v>41</v>
      </c>
      <c r="I1088">
        <v>8</v>
      </c>
      <c r="J1088" s="2" t="s">
        <v>37</v>
      </c>
      <c r="K1088" s="2">
        <f t="shared" si="87"/>
        <v>1432.6</v>
      </c>
      <c r="L1088">
        <v>143.26</v>
      </c>
      <c r="O1088" s="2" t="str">
        <f>IF(ISNUMBER(N1088),SUMIFS(N$1:$N1088,A$1:$A1088,A1088,G$1:$G1088,G1088,D$1:$D1088,D1088),"")</f>
        <v/>
      </c>
      <c r="Q1088" s="5"/>
      <c r="W1088" s="2" t="str">
        <f t="shared" si="88"/>
        <v/>
      </c>
      <c r="AE1088" s="2" t="str">
        <f t="shared" si="89"/>
        <v/>
      </c>
      <c r="AM1088" s="2" t="str">
        <f t="shared" si="91"/>
        <v/>
      </c>
      <c r="AN1088" s="2" t="str">
        <f>IF(ISNUMBER(AM1088),SUMIFS($AM$1:AM1088,$A$1:A1088,A1088,$G$1:G1088,G1088,$D$1:D1088,D1088),"")</f>
        <v/>
      </c>
      <c r="AO1088">
        <f t="shared" si="90"/>
        <v>1</v>
      </c>
    </row>
    <row r="1089" spans="1:41" x14ac:dyDescent="0.25">
      <c r="A1089" s="4" t="s">
        <v>33</v>
      </c>
      <c r="B1089" t="s">
        <v>30</v>
      </c>
      <c r="C1089" s="3">
        <v>42319</v>
      </c>
      <c r="D1089">
        <v>1</v>
      </c>
      <c r="E1089" t="s">
        <v>58</v>
      </c>
      <c r="G1089" s="25" t="s">
        <v>75</v>
      </c>
      <c r="H1089" t="s">
        <v>41</v>
      </c>
      <c r="I1089">
        <v>8</v>
      </c>
      <c r="J1089" s="2" t="s">
        <v>37</v>
      </c>
      <c r="K1089" s="2">
        <f t="shared" si="87"/>
        <v>1075.4000000000001</v>
      </c>
      <c r="L1089">
        <v>107.54</v>
      </c>
      <c r="O1089" s="2" t="str">
        <f>IF(ISNUMBER(N1089),SUMIFS(N$1:$N1089,A$1:$A1089,A1089,G$1:$G1089,G1089,D$1:$D1089,D1089),"")</f>
        <v/>
      </c>
      <c r="Q1089" s="5"/>
      <c r="W1089" s="2" t="str">
        <f t="shared" si="88"/>
        <v/>
      </c>
      <c r="AE1089" s="2" t="str">
        <f t="shared" si="89"/>
        <v/>
      </c>
      <c r="AM1089" s="2" t="str">
        <f t="shared" si="91"/>
        <v/>
      </c>
      <c r="AN1089" s="2" t="str">
        <f>IF(ISNUMBER(AM1089),SUMIFS($AM$1:AM1089,$A$1:A1089,A1089,$G$1:G1089,G1089,$D$1:D1089,D1089),"")</f>
        <v/>
      </c>
      <c r="AO1089">
        <f t="shared" si="90"/>
        <v>1</v>
      </c>
    </row>
    <row r="1090" spans="1:41" x14ac:dyDescent="0.25">
      <c r="A1090" s="4" t="s">
        <v>29</v>
      </c>
      <c r="B1090" t="s">
        <v>30</v>
      </c>
      <c r="C1090" s="3">
        <v>42319</v>
      </c>
      <c r="D1090">
        <v>1</v>
      </c>
      <c r="E1090" t="s">
        <v>55</v>
      </c>
      <c r="G1090" s="25" t="s">
        <v>75</v>
      </c>
      <c r="H1090" t="s">
        <v>41</v>
      </c>
      <c r="I1090">
        <v>8</v>
      </c>
      <c r="J1090" s="2" t="s">
        <v>37</v>
      </c>
      <c r="K1090" s="2">
        <f t="shared" si="87"/>
        <v>1319.8</v>
      </c>
      <c r="L1090">
        <v>131.97999999999999</v>
      </c>
      <c r="O1090" s="2" t="str">
        <f>IF(ISNUMBER(N1090),SUMIFS(N$1:$N1090,A$1:$A1090,A1090,G$1:$G1090,G1090,D$1:$D1090,D1090),"")</f>
        <v/>
      </c>
      <c r="Q1090" s="5"/>
      <c r="W1090" s="2" t="str">
        <f t="shared" si="88"/>
        <v/>
      </c>
      <c r="AE1090" s="2" t="str">
        <f t="shared" si="89"/>
        <v/>
      </c>
      <c r="AM1090" s="2" t="str">
        <f t="shared" si="91"/>
        <v/>
      </c>
      <c r="AN1090" s="2" t="str">
        <f>IF(ISNUMBER(AM1090),SUMIFS($AM$1:AM1090,$A$1:A1090,A1090,$G$1:G1090,G1090,$D$1:D1090,D1090),"")</f>
        <v/>
      </c>
      <c r="AO1090">
        <f t="shared" si="90"/>
        <v>1</v>
      </c>
    </row>
    <row r="1091" spans="1:41" x14ac:dyDescent="0.25">
      <c r="A1091" s="4" t="s">
        <v>35</v>
      </c>
      <c r="B1091" t="s">
        <v>30</v>
      </c>
      <c r="C1091" s="3">
        <v>42319</v>
      </c>
      <c r="D1091">
        <v>1</v>
      </c>
      <c r="E1091" t="s">
        <v>57</v>
      </c>
      <c r="G1091" s="25" t="s">
        <v>75</v>
      </c>
      <c r="H1091" t="s">
        <v>41</v>
      </c>
      <c r="I1091">
        <v>8</v>
      </c>
      <c r="J1091" s="2" t="s">
        <v>37</v>
      </c>
      <c r="K1091" s="2">
        <f t="shared" si="87"/>
        <v>1545.4</v>
      </c>
      <c r="L1091">
        <v>154.54000000000002</v>
      </c>
      <c r="O1091" s="2" t="str">
        <f>IF(ISNUMBER(N1091),SUMIFS(N$1:$N1091,A$1:$A1091,A1091,G$1:$G1091,G1091,D$1:$D1091,D1091),"")</f>
        <v/>
      </c>
      <c r="Q1091" s="5"/>
      <c r="W1091" s="2" t="str">
        <f t="shared" si="88"/>
        <v/>
      </c>
      <c r="AE1091" s="2" t="str">
        <f t="shared" si="89"/>
        <v/>
      </c>
      <c r="AM1091" s="2" t="str">
        <f t="shared" si="91"/>
        <v/>
      </c>
      <c r="AN1091" s="2" t="str">
        <f>IF(ISNUMBER(AM1091),SUMIFS($AM$1:AM1091,$A$1:A1091,A1091,$G$1:G1091,G1091,$D$1:D1091,D1091),"")</f>
        <v/>
      </c>
      <c r="AO1091">
        <f t="shared" si="90"/>
        <v>1</v>
      </c>
    </row>
    <row r="1092" spans="1:41" x14ac:dyDescent="0.25">
      <c r="A1092" s="4" t="s">
        <v>32</v>
      </c>
      <c r="B1092" t="s">
        <v>30</v>
      </c>
      <c r="C1092" s="3">
        <v>42319</v>
      </c>
      <c r="D1092">
        <v>1</v>
      </c>
      <c r="E1092" t="s">
        <v>59</v>
      </c>
      <c r="G1092" s="25" t="s">
        <v>75</v>
      </c>
      <c r="H1092" t="s">
        <v>41</v>
      </c>
      <c r="I1092">
        <v>8</v>
      </c>
      <c r="J1092" s="2" t="s">
        <v>37</v>
      </c>
      <c r="K1092" s="2">
        <f t="shared" si="87"/>
        <v>1207</v>
      </c>
      <c r="L1092">
        <v>120.7</v>
      </c>
      <c r="O1092" s="2" t="str">
        <f>IF(ISNUMBER(N1092),SUMIFS(N$1:$N1092,A$1:$A1092,A1092,G$1:$G1092,G1092,D$1:$D1092,D1092),"")</f>
        <v/>
      </c>
      <c r="Q1092" s="5"/>
      <c r="W1092" s="2" t="str">
        <f t="shared" si="88"/>
        <v/>
      </c>
      <c r="AE1092" s="2" t="str">
        <f t="shared" si="89"/>
        <v/>
      </c>
      <c r="AM1092" s="2" t="str">
        <f t="shared" si="91"/>
        <v/>
      </c>
      <c r="AN1092" s="2" t="str">
        <f>IF(ISNUMBER(AM1092),SUMIFS($AM$1:AM1092,$A$1:A1092,A1092,$G$1:G1092,G1092,$D$1:D1092,D1092),"")</f>
        <v/>
      </c>
      <c r="AO1092">
        <f t="shared" si="90"/>
        <v>1</v>
      </c>
    </row>
    <row r="1093" spans="1:41" x14ac:dyDescent="0.25">
      <c r="A1093" s="4" t="s">
        <v>31</v>
      </c>
      <c r="B1093" t="s">
        <v>30</v>
      </c>
      <c r="C1093" s="3">
        <v>42319</v>
      </c>
      <c r="D1093">
        <v>1</v>
      </c>
      <c r="E1093" t="s">
        <v>54</v>
      </c>
      <c r="G1093" s="25" t="s">
        <v>75</v>
      </c>
      <c r="H1093" t="s">
        <v>41</v>
      </c>
      <c r="I1093">
        <v>8</v>
      </c>
      <c r="J1093" s="2" t="s">
        <v>37</v>
      </c>
      <c r="K1093" s="2">
        <f t="shared" si="87"/>
        <v>906.2</v>
      </c>
      <c r="L1093">
        <v>90.62</v>
      </c>
      <c r="O1093" s="2" t="str">
        <f>IF(ISNUMBER(N1093),SUMIFS(N$1:$N1093,A$1:$A1093,A1093,G$1:$G1093,G1093,D$1:$D1093,D1093),"")</f>
        <v/>
      </c>
      <c r="Q1093" s="5"/>
      <c r="W1093" s="2" t="str">
        <f t="shared" si="88"/>
        <v/>
      </c>
      <c r="AE1093" s="2" t="str">
        <f t="shared" si="89"/>
        <v/>
      </c>
      <c r="AM1093" s="2" t="str">
        <f t="shared" si="91"/>
        <v/>
      </c>
      <c r="AN1093" s="2" t="str">
        <f>IF(ISNUMBER(AM1093),SUMIFS($AM$1:AM1093,$A$1:A1093,A1093,$G$1:G1093,G1093,$D$1:D1093,D1093),"")</f>
        <v/>
      </c>
      <c r="AO1093">
        <f t="shared" si="90"/>
        <v>1</v>
      </c>
    </row>
    <row r="1094" spans="1:41" x14ac:dyDescent="0.25">
      <c r="A1094" s="4" t="s">
        <v>31</v>
      </c>
      <c r="B1094" t="s">
        <v>30</v>
      </c>
      <c r="C1094" s="3">
        <v>42319</v>
      </c>
      <c r="D1094">
        <v>2</v>
      </c>
      <c r="E1094" t="s">
        <v>54</v>
      </c>
      <c r="G1094" s="25" t="s">
        <v>75</v>
      </c>
      <c r="H1094" t="s">
        <v>41</v>
      </c>
      <c r="I1094">
        <v>8</v>
      </c>
      <c r="J1094" s="2" t="s">
        <v>37</v>
      </c>
      <c r="K1094" s="2">
        <f t="shared" si="87"/>
        <v>1037.8</v>
      </c>
      <c r="L1094">
        <v>103.78</v>
      </c>
      <c r="O1094" s="2" t="str">
        <f>IF(ISNUMBER(N1094),SUMIFS(N$1:$N1094,A$1:$A1094,A1094,G$1:$G1094,G1094,D$1:$D1094,D1094),"")</f>
        <v/>
      </c>
      <c r="Q1094" s="5"/>
      <c r="W1094" s="2" t="str">
        <f t="shared" si="88"/>
        <v/>
      </c>
      <c r="AE1094" s="2" t="str">
        <f t="shared" si="89"/>
        <v/>
      </c>
      <c r="AM1094" s="2" t="str">
        <f t="shared" si="91"/>
        <v/>
      </c>
      <c r="AN1094" s="2" t="str">
        <f>IF(ISNUMBER(AM1094),SUMIFS($AM$1:AM1094,$A$1:A1094,A1094,$G$1:G1094,G1094,$D$1:D1094,D1094),"")</f>
        <v/>
      </c>
      <c r="AO1094">
        <f t="shared" si="90"/>
        <v>1</v>
      </c>
    </row>
    <row r="1095" spans="1:41" x14ac:dyDescent="0.25">
      <c r="A1095" s="4" t="s">
        <v>32</v>
      </c>
      <c r="B1095" t="s">
        <v>30</v>
      </c>
      <c r="C1095" s="3">
        <v>42319</v>
      </c>
      <c r="D1095">
        <v>2</v>
      </c>
      <c r="E1095" t="s">
        <v>59</v>
      </c>
      <c r="G1095" s="25" t="s">
        <v>75</v>
      </c>
      <c r="H1095" t="s">
        <v>41</v>
      </c>
      <c r="I1095">
        <v>8</v>
      </c>
      <c r="J1095" s="2" t="s">
        <v>37</v>
      </c>
      <c r="K1095" s="2">
        <f t="shared" si="87"/>
        <v>1207</v>
      </c>
      <c r="L1095">
        <v>120.7</v>
      </c>
      <c r="O1095" s="2" t="str">
        <f>IF(ISNUMBER(N1095),SUMIFS(N$1:$N1095,A$1:$A1095,A1095,G$1:$G1095,G1095,D$1:$D1095,D1095),"")</f>
        <v/>
      </c>
      <c r="Q1095" s="5"/>
      <c r="W1095" s="2" t="str">
        <f t="shared" si="88"/>
        <v/>
      </c>
      <c r="AE1095" s="2" t="str">
        <f t="shared" si="89"/>
        <v/>
      </c>
      <c r="AM1095" s="2" t="str">
        <f t="shared" si="91"/>
        <v/>
      </c>
      <c r="AN1095" s="2" t="str">
        <f>IF(ISNUMBER(AM1095),SUMIFS($AM$1:AM1095,$A$1:A1095,A1095,$G$1:G1095,G1095,$D$1:D1095,D1095),"")</f>
        <v/>
      </c>
      <c r="AO1095">
        <f t="shared" si="90"/>
        <v>1</v>
      </c>
    </row>
    <row r="1096" spans="1:41" x14ac:dyDescent="0.25">
      <c r="A1096" s="4" t="s">
        <v>34</v>
      </c>
      <c r="B1096" t="s">
        <v>30</v>
      </c>
      <c r="C1096" s="3">
        <v>42319</v>
      </c>
      <c r="D1096">
        <v>2</v>
      </c>
      <c r="E1096" t="s">
        <v>56</v>
      </c>
      <c r="G1096" s="25" t="s">
        <v>75</v>
      </c>
      <c r="H1096" t="s">
        <v>41</v>
      </c>
      <c r="I1096">
        <v>8</v>
      </c>
      <c r="J1096" s="2" t="s">
        <v>37</v>
      </c>
      <c r="K1096" s="2">
        <f t="shared" si="87"/>
        <v>1865</v>
      </c>
      <c r="L1096">
        <v>186.5</v>
      </c>
      <c r="O1096" s="2" t="str">
        <f>IF(ISNUMBER(N1096),SUMIFS(N$1:$N1096,A$1:$A1096,A1096,G$1:$G1096,G1096,D$1:$D1096,D1096),"")</f>
        <v/>
      </c>
      <c r="Q1096" s="5"/>
      <c r="W1096" s="2" t="str">
        <f t="shared" si="88"/>
        <v/>
      </c>
      <c r="AE1096" s="2" t="str">
        <f t="shared" si="89"/>
        <v/>
      </c>
      <c r="AM1096" s="2" t="str">
        <f t="shared" si="91"/>
        <v/>
      </c>
      <c r="AN1096" s="2" t="str">
        <f>IF(ISNUMBER(AM1096),SUMIFS($AM$1:AM1096,$A$1:A1096,A1096,$G$1:G1096,G1096,$D$1:D1096,D1096),"")</f>
        <v/>
      </c>
      <c r="AO1096">
        <f t="shared" si="90"/>
        <v>1</v>
      </c>
    </row>
    <row r="1097" spans="1:41" x14ac:dyDescent="0.25">
      <c r="A1097" s="4" t="s">
        <v>29</v>
      </c>
      <c r="B1097" t="s">
        <v>30</v>
      </c>
      <c r="C1097" s="3">
        <v>42319</v>
      </c>
      <c r="D1097">
        <v>2</v>
      </c>
      <c r="E1097" t="s">
        <v>55</v>
      </c>
      <c r="G1097" s="25" t="s">
        <v>75</v>
      </c>
      <c r="H1097" t="s">
        <v>41</v>
      </c>
      <c r="I1097">
        <v>8</v>
      </c>
      <c r="J1097" s="2" t="s">
        <v>37</v>
      </c>
      <c r="K1097" s="2">
        <f t="shared" si="87"/>
        <v>1470.2</v>
      </c>
      <c r="L1097">
        <v>147.02000000000001</v>
      </c>
      <c r="O1097" s="2" t="str">
        <f>IF(ISNUMBER(N1097),SUMIFS(N$1:$N1097,A$1:$A1097,A1097,G$1:$G1097,G1097,D$1:$D1097,D1097),"")</f>
        <v/>
      </c>
      <c r="Q1097" s="5"/>
      <c r="W1097" s="2" t="str">
        <f t="shared" si="88"/>
        <v/>
      </c>
      <c r="AE1097" s="2" t="str">
        <f t="shared" si="89"/>
        <v/>
      </c>
      <c r="AM1097" s="2" t="str">
        <f t="shared" si="91"/>
        <v/>
      </c>
      <c r="AN1097" s="2" t="str">
        <f>IF(ISNUMBER(AM1097),SUMIFS($AM$1:AM1097,$A$1:A1097,A1097,$G$1:G1097,G1097,$D$1:D1097,D1097),"")</f>
        <v/>
      </c>
      <c r="AO1097">
        <f t="shared" si="90"/>
        <v>1</v>
      </c>
    </row>
    <row r="1098" spans="1:41" x14ac:dyDescent="0.25">
      <c r="A1098" s="4" t="s">
        <v>35</v>
      </c>
      <c r="B1098" t="s">
        <v>30</v>
      </c>
      <c r="C1098" s="3">
        <v>42319</v>
      </c>
      <c r="D1098">
        <v>2</v>
      </c>
      <c r="E1098" t="s">
        <v>57</v>
      </c>
      <c r="G1098" s="25" t="s">
        <v>75</v>
      </c>
      <c r="H1098" t="s">
        <v>41</v>
      </c>
      <c r="I1098">
        <v>8</v>
      </c>
      <c r="J1098" s="2" t="s">
        <v>37</v>
      </c>
      <c r="K1098" s="2">
        <f t="shared" si="87"/>
        <v>1752.2</v>
      </c>
      <c r="L1098">
        <v>175.22</v>
      </c>
      <c r="O1098" s="2" t="str">
        <f>IF(ISNUMBER(N1098),SUMIFS(N$1:$N1098,A$1:$A1098,A1098,G$1:$G1098,G1098,D$1:$D1098,D1098),"")</f>
        <v/>
      </c>
      <c r="Q1098" s="5"/>
      <c r="W1098" s="2" t="str">
        <f t="shared" si="88"/>
        <v/>
      </c>
      <c r="AE1098" s="2" t="str">
        <f t="shared" si="89"/>
        <v/>
      </c>
      <c r="AM1098" s="2" t="str">
        <f t="shared" si="91"/>
        <v/>
      </c>
      <c r="AN1098" s="2" t="str">
        <f>IF(ISNUMBER(AM1098),SUMIFS($AM$1:AM1098,$A$1:A1098,A1098,$G$1:G1098,G1098,$D$1:D1098,D1098),"")</f>
        <v/>
      </c>
      <c r="AO1098">
        <f t="shared" si="90"/>
        <v>1</v>
      </c>
    </row>
    <row r="1099" spans="1:41" x14ac:dyDescent="0.25">
      <c r="A1099" s="4" t="s">
        <v>33</v>
      </c>
      <c r="B1099" t="s">
        <v>30</v>
      </c>
      <c r="C1099" s="3">
        <v>42319</v>
      </c>
      <c r="D1099">
        <v>2</v>
      </c>
      <c r="E1099" t="s">
        <v>58</v>
      </c>
      <c r="G1099" s="25" t="s">
        <v>75</v>
      </c>
      <c r="H1099" t="s">
        <v>41</v>
      </c>
      <c r="I1099">
        <v>8</v>
      </c>
      <c r="J1099" s="2" t="s">
        <v>37</v>
      </c>
      <c r="K1099" s="2">
        <f t="shared" si="87"/>
        <v>1019</v>
      </c>
      <c r="L1099">
        <v>101.9</v>
      </c>
      <c r="O1099" s="2" t="str">
        <f>IF(ISNUMBER(N1099),SUMIFS(N$1:$N1099,A$1:$A1099,A1099,G$1:$G1099,G1099,D$1:$D1099,D1099),"")</f>
        <v/>
      </c>
      <c r="Q1099" s="5"/>
      <c r="W1099" s="2" t="str">
        <f t="shared" si="88"/>
        <v/>
      </c>
      <c r="AE1099" s="2" t="str">
        <f t="shared" si="89"/>
        <v/>
      </c>
      <c r="AM1099" s="2" t="str">
        <f t="shared" si="91"/>
        <v/>
      </c>
      <c r="AN1099" s="2" t="str">
        <f>IF(ISNUMBER(AM1099),SUMIFS($AM$1:AM1099,$A$1:A1099,A1099,$G$1:G1099,G1099,$D$1:D1099,D1099),"")</f>
        <v/>
      </c>
      <c r="AO1099">
        <f t="shared" si="90"/>
        <v>1</v>
      </c>
    </row>
    <row r="1100" spans="1:41" x14ac:dyDescent="0.25">
      <c r="A1100" s="4" t="s">
        <v>33</v>
      </c>
      <c r="B1100" t="s">
        <v>30</v>
      </c>
      <c r="C1100" s="3">
        <v>42319</v>
      </c>
      <c r="D1100">
        <v>3</v>
      </c>
      <c r="E1100" t="s">
        <v>58</v>
      </c>
      <c r="G1100" s="25" t="s">
        <v>75</v>
      </c>
      <c r="H1100" t="s">
        <v>41</v>
      </c>
      <c r="I1100">
        <v>8</v>
      </c>
      <c r="J1100" s="2" t="s">
        <v>37</v>
      </c>
      <c r="K1100" s="2">
        <f t="shared" si="87"/>
        <v>1056.5999999999999</v>
      </c>
      <c r="L1100">
        <v>105.66</v>
      </c>
      <c r="O1100" s="2" t="str">
        <f>IF(ISNUMBER(N1100),SUMIFS(N$1:$N1100,A$1:$A1100,A1100,G$1:$G1100,G1100,D$1:$D1100,D1100),"")</f>
        <v/>
      </c>
      <c r="Q1100" s="5"/>
      <c r="W1100" s="2" t="str">
        <f t="shared" si="88"/>
        <v/>
      </c>
      <c r="AE1100" s="2" t="str">
        <f t="shared" si="89"/>
        <v/>
      </c>
      <c r="AM1100" s="2" t="str">
        <f t="shared" si="91"/>
        <v/>
      </c>
      <c r="AN1100" s="2" t="str">
        <f>IF(ISNUMBER(AM1100),SUMIFS($AM$1:AM1100,$A$1:A1100,A1100,$G$1:G1100,G1100,$D$1:D1100,D1100),"")</f>
        <v/>
      </c>
      <c r="AO1100">
        <f t="shared" si="90"/>
        <v>1</v>
      </c>
    </row>
    <row r="1101" spans="1:41" x14ac:dyDescent="0.25">
      <c r="A1101" s="4" t="s">
        <v>35</v>
      </c>
      <c r="B1101" t="s">
        <v>30</v>
      </c>
      <c r="C1101" s="3">
        <v>42319</v>
      </c>
      <c r="D1101">
        <v>3</v>
      </c>
      <c r="E1101" t="s">
        <v>57</v>
      </c>
      <c r="G1101" s="25" t="s">
        <v>75</v>
      </c>
      <c r="H1101" t="s">
        <v>41</v>
      </c>
      <c r="I1101">
        <v>8</v>
      </c>
      <c r="J1101" s="2" t="s">
        <v>37</v>
      </c>
      <c r="K1101" s="2">
        <f t="shared" si="87"/>
        <v>1545.4</v>
      </c>
      <c r="L1101">
        <v>154.54000000000002</v>
      </c>
      <c r="O1101" s="2" t="str">
        <f>IF(ISNUMBER(N1101),SUMIFS(N$1:$N1101,A$1:$A1101,A1101,G$1:$G1101,G1101,D$1:$D1101,D1101),"")</f>
        <v/>
      </c>
      <c r="Q1101" s="5"/>
      <c r="W1101" s="2" t="str">
        <f t="shared" si="88"/>
        <v/>
      </c>
      <c r="AE1101" s="2" t="str">
        <f t="shared" si="89"/>
        <v/>
      </c>
      <c r="AM1101" s="2" t="str">
        <f t="shared" si="91"/>
        <v/>
      </c>
      <c r="AN1101" s="2" t="str">
        <f>IF(ISNUMBER(AM1101),SUMIFS($AM$1:AM1101,$A$1:A1101,A1101,$G$1:G1101,G1101,$D$1:D1101,D1101),"")</f>
        <v/>
      </c>
      <c r="AO1101">
        <f t="shared" si="90"/>
        <v>1</v>
      </c>
    </row>
    <row r="1102" spans="1:41" x14ac:dyDescent="0.25">
      <c r="A1102" s="4" t="s">
        <v>32</v>
      </c>
      <c r="B1102" t="s">
        <v>30</v>
      </c>
      <c r="C1102" s="3">
        <v>42319</v>
      </c>
      <c r="D1102">
        <v>3</v>
      </c>
      <c r="E1102" t="s">
        <v>59</v>
      </c>
      <c r="G1102" s="25" t="s">
        <v>75</v>
      </c>
      <c r="H1102" t="s">
        <v>41</v>
      </c>
      <c r="I1102">
        <v>8</v>
      </c>
      <c r="J1102" s="2" t="s">
        <v>37</v>
      </c>
      <c r="K1102" s="2">
        <f t="shared" si="87"/>
        <v>1263.4000000000001</v>
      </c>
      <c r="L1102">
        <v>126.34</v>
      </c>
      <c r="O1102" s="2" t="str">
        <f>IF(ISNUMBER(N1102),SUMIFS(N$1:$N1102,A$1:$A1102,A1102,G$1:$G1102,G1102,D$1:$D1102,D1102),"")</f>
        <v/>
      </c>
      <c r="Q1102" s="5"/>
      <c r="W1102" s="2" t="str">
        <f t="shared" si="88"/>
        <v/>
      </c>
      <c r="AE1102" s="2" t="str">
        <f t="shared" si="89"/>
        <v/>
      </c>
      <c r="AM1102" s="2" t="str">
        <f t="shared" si="91"/>
        <v/>
      </c>
      <c r="AN1102" s="2" t="str">
        <f>IF(ISNUMBER(AM1102),SUMIFS($AM$1:AM1102,$A$1:A1102,A1102,$G$1:G1102,G1102,$D$1:D1102,D1102),"")</f>
        <v/>
      </c>
      <c r="AO1102">
        <f t="shared" si="90"/>
        <v>1</v>
      </c>
    </row>
    <row r="1103" spans="1:41" x14ac:dyDescent="0.25">
      <c r="A1103" s="4" t="s">
        <v>29</v>
      </c>
      <c r="B1103" t="s">
        <v>30</v>
      </c>
      <c r="C1103" s="3">
        <v>42319</v>
      </c>
      <c r="D1103">
        <v>3</v>
      </c>
      <c r="E1103" t="s">
        <v>55</v>
      </c>
      <c r="G1103" s="25" t="s">
        <v>75</v>
      </c>
      <c r="H1103" t="s">
        <v>41</v>
      </c>
      <c r="I1103">
        <v>8</v>
      </c>
      <c r="J1103" s="2" t="s">
        <v>37</v>
      </c>
      <c r="K1103" s="2">
        <f t="shared" si="87"/>
        <v>1639.4</v>
      </c>
      <c r="L1103">
        <v>163.94</v>
      </c>
      <c r="O1103" s="2" t="str">
        <f>IF(ISNUMBER(N1103),SUMIFS(N$1:$N1103,A$1:$A1103,A1103,G$1:$G1103,G1103,D$1:$D1103,D1103),"")</f>
        <v/>
      </c>
      <c r="Q1103" s="5"/>
      <c r="W1103" s="2" t="str">
        <f t="shared" si="88"/>
        <v/>
      </c>
      <c r="AE1103" s="2" t="str">
        <f t="shared" si="89"/>
        <v/>
      </c>
      <c r="AM1103" s="2" t="str">
        <f t="shared" si="91"/>
        <v/>
      </c>
      <c r="AN1103" s="2" t="str">
        <f>IF(ISNUMBER(AM1103),SUMIFS($AM$1:AM1103,$A$1:A1103,A1103,$G$1:G1103,G1103,$D$1:D1103,D1103),"")</f>
        <v/>
      </c>
      <c r="AO1103">
        <f t="shared" si="90"/>
        <v>1</v>
      </c>
    </row>
    <row r="1104" spans="1:41" x14ac:dyDescent="0.25">
      <c r="A1104" s="4" t="s">
        <v>34</v>
      </c>
      <c r="B1104" t="s">
        <v>30</v>
      </c>
      <c r="C1104" s="3">
        <v>42319</v>
      </c>
      <c r="D1104">
        <v>3</v>
      </c>
      <c r="E1104" t="s">
        <v>56</v>
      </c>
      <c r="G1104" s="25" t="s">
        <v>75</v>
      </c>
      <c r="H1104" t="s">
        <v>41</v>
      </c>
      <c r="I1104">
        <v>8</v>
      </c>
      <c r="J1104" s="2" t="s">
        <v>37</v>
      </c>
      <c r="K1104" s="2">
        <f t="shared" si="87"/>
        <v>1771</v>
      </c>
      <c r="L1104">
        <v>177.1</v>
      </c>
      <c r="O1104" s="2" t="str">
        <f>IF(ISNUMBER(N1104),SUMIFS(N$1:$N1104,A$1:$A1104,A1104,G$1:$G1104,G1104,D$1:$D1104,D1104),"")</f>
        <v/>
      </c>
      <c r="Q1104" s="5"/>
      <c r="W1104" s="2" t="str">
        <f t="shared" si="88"/>
        <v/>
      </c>
      <c r="AE1104" s="2" t="str">
        <f t="shared" si="89"/>
        <v/>
      </c>
      <c r="AM1104" s="2" t="str">
        <f t="shared" si="91"/>
        <v/>
      </c>
      <c r="AN1104" s="2" t="str">
        <f>IF(ISNUMBER(AM1104),SUMIFS($AM$1:AM1104,$A$1:A1104,A1104,$G$1:G1104,G1104,$D$1:D1104,D1104),"")</f>
        <v/>
      </c>
      <c r="AO1104">
        <f t="shared" si="90"/>
        <v>1</v>
      </c>
    </row>
    <row r="1105" spans="1:41" x14ac:dyDescent="0.25">
      <c r="A1105" s="4" t="s">
        <v>31</v>
      </c>
      <c r="B1105" t="s">
        <v>30</v>
      </c>
      <c r="C1105" s="3">
        <v>42319</v>
      </c>
      <c r="D1105">
        <v>3</v>
      </c>
      <c r="E1105" t="s">
        <v>54</v>
      </c>
      <c r="G1105" s="25" t="s">
        <v>75</v>
      </c>
      <c r="H1105" t="s">
        <v>41</v>
      </c>
      <c r="I1105">
        <v>8</v>
      </c>
      <c r="J1105" s="2" t="s">
        <v>37</v>
      </c>
      <c r="K1105" s="2">
        <f t="shared" si="87"/>
        <v>1169.4000000000001</v>
      </c>
      <c r="L1105">
        <v>116.94000000000001</v>
      </c>
      <c r="O1105" s="2" t="str">
        <f>IF(ISNUMBER(N1105),SUMIFS(N$1:$N1105,A$1:$A1105,A1105,G$1:$G1105,G1105,D$1:$D1105,D1105),"")</f>
        <v/>
      </c>
      <c r="Q1105" s="5"/>
      <c r="W1105" s="2" t="str">
        <f t="shared" si="88"/>
        <v/>
      </c>
      <c r="AE1105" s="2" t="str">
        <f t="shared" si="89"/>
        <v/>
      </c>
      <c r="AM1105" s="2" t="str">
        <f t="shared" si="91"/>
        <v/>
      </c>
      <c r="AN1105" s="2" t="str">
        <f>IF(ISNUMBER(AM1105),SUMIFS($AM$1:AM1105,$A$1:A1105,A1105,$G$1:G1105,G1105,$D$1:D1105,D1105),"")</f>
        <v/>
      </c>
      <c r="AO1105">
        <f t="shared" si="90"/>
        <v>1</v>
      </c>
    </row>
    <row r="1106" spans="1:41" x14ac:dyDescent="0.25">
      <c r="A1106" s="4" t="s">
        <v>34</v>
      </c>
      <c r="B1106" t="s">
        <v>30</v>
      </c>
      <c r="C1106" s="3">
        <v>42325</v>
      </c>
      <c r="D1106">
        <v>1</v>
      </c>
      <c r="E1106" t="s">
        <v>56</v>
      </c>
      <c r="G1106" s="25" t="s">
        <v>75</v>
      </c>
      <c r="H1106" t="s">
        <v>41</v>
      </c>
      <c r="I1106">
        <v>8</v>
      </c>
      <c r="J1106" s="2" t="s">
        <v>38</v>
      </c>
      <c r="K1106" s="2">
        <f t="shared" si="87"/>
        <v>1827.4</v>
      </c>
      <c r="L1106">
        <v>182.74</v>
      </c>
      <c r="O1106" s="2" t="str">
        <f>IF(ISNUMBER(N1106),SUMIFS(N$1:$N1106,A$1:$A1106,A1106,G$1:$G1106,G1106,D$1:$D1106,D1106),"")</f>
        <v/>
      </c>
      <c r="Q1106" s="5"/>
      <c r="W1106" s="2" t="str">
        <f t="shared" si="88"/>
        <v/>
      </c>
      <c r="AE1106" s="2" t="str">
        <f t="shared" si="89"/>
        <v/>
      </c>
      <c r="AM1106" s="2" t="str">
        <f t="shared" si="91"/>
        <v/>
      </c>
      <c r="AN1106" s="2" t="str">
        <f>IF(ISNUMBER(AM1106),SUMIFS($AM$1:AM1106,$A$1:A1106,A1106,$G$1:G1106,G1106,$D$1:D1106,D1106),"")</f>
        <v/>
      </c>
      <c r="AO1106">
        <f t="shared" si="90"/>
        <v>1</v>
      </c>
    </row>
    <row r="1107" spans="1:41" x14ac:dyDescent="0.25">
      <c r="A1107" s="4" t="s">
        <v>33</v>
      </c>
      <c r="B1107" t="s">
        <v>30</v>
      </c>
      <c r="C1107" s="3">
        <v>42325</v>
      </c>
      <c r="D1107">
        <v>1</v>
      </c>
      <c r="E1107" t="s">
        <v>58</v>
      </c>
      <c r="G1107" s="25" t="s">
        <v>75</v>
      </c>
      <c r="H1107" t="s">
        <v>41</v>
      </c>
      <c r="I1107">
        <v>8</v>
      </c>
      <c r="J1107" s="2" t="s">
        <v>38</v>
      </c>
      <c r="K1107" s="2">
        <f t="shared" si="87"/>
        <v>1225.8</v>
      </c>
      <c r="L1107">
        <v>122.58</v>
      </c>
      <c r="O1107" s="2" t="str">
        <f>IF(ISNUMBER(N1107),SUMIFS(N$1:$N1107,A$1:$A1107,A1107,G$1:$G1107,G1107,D$1:$D1107,D1107),"")</f>
        <v/>
      </c>
      <c r="Q1107" s="5"/>
      <c r="W1107" s="2" t="str">
        <f t="shared" si="88"/>
        <v/>
      </c>
      <c r="AE1107" s="2" t="str">
        <f t="shared" si="89"/>
        <v/>
      </c>
      <c r="AM1107" s="2" t="str">
        <f t="shared" si="91"/>
        <v/>
      </c>
      <c r="AN1107" s="2" t="str">
        <f>IF(ISNUMBER(AM1107),SUMIFS($AM$1:AM1107,$A$1:A1107,A1107,$G$1:G1107,G1107,$D$1:D1107,D1107),"")</f>
        <v/>
      </c>
      <c r="AO1107">
        <f t="shared" si="90"/>
        <v>1</v>
      </c>
    </row>
    <row r="1108" spans="1:41" x14ac:dyDescent="0.25">
      <c r="A1108" s="4" t="s">
        <v>29</v>
      </c>
      <c r="B1108" t="s">
        <v>30</v>
      </c>
      <c r="C1108" s="3">
        <v>42325</v>
      </c>
      <c r="D1108">
        <v>1</v>
      </c>
      <c r="E1108" t="s">
        <v>55</v>
      </c>
      <c r="G1108" s="25" t="s">
        <v>75</v>
      </c>
      <c r="H1108" t="s">
        <v>41</v>
      </c>
      <c r="I1108">
        <v>8</v>
      </c>
      <c r="J1108" s="2" t="s">
        <v>38</v>
      </c>
      <c r="K1108" s="2">
        <f t="shared" si="87"/>
        <v>1714.6</v>
      </c>
      <c r="L1108">
        <v>171.45999999999998</v>
      </c>
      <c r="O1108" s="2" t="str">
        <f>IF(ISNUMBER(N1108),SUMIFS(N$1:$N1108,A$1:$A1108,A1108,G$1:$G1108,G1108,D$1:$D1108,D1108),"")</f>
        <v/>
      </c>
      <c r="Q1108" s="5"/>
      <c r="W1108" s="2" t="str">
        <f t="shared" si="88"/>
        <v/>
      </c>
      <c r="AE1108" s="2" t="str">
        <f t="shared" si="89"/>
        <v/>
      </c>
      <c r="AM1108" s="2" t="str">
        <f t="shared" si="91"/>
        <v/>
      </c>
      <c r="AN1108" s="2" t="str">
        <f>IF(ISNUMBER(AM1108),SUMIFS($AM$1:AM1108,$A$1:A1108,A1108,$G$1:G1108,G1108,$D$1:D1108,D1108),"")</f>
        <v/>
      </c>
      <c r="AO1108">
        <f t="shared" si="90"/>
        <v>1</v>
      </c>
    </row>
    <row r="1109" spans="1:41" x14ac:dyDescent="0.25">
      <c r="A1109" s="4" t="s">
        <v>35</v>
      </c>
      <c r="B1109" t="s">
        <v>30</v>
      </c>
      <c r="C1109" s="3">
        <v>42325</v>
      </c>
      <c r="D1109">
        <v>1</v>
      </c>
      <c r="E1109" t="s">
        <v>57</v>
      </c>
      <c r="G1109" s="25" t="s">
        <v>75</v>
      </c>
      <c r="H1109" t="s">
        <v>41</v>
      </c>
      <c r="I1109">
        <v>8</v>
      </c>
      <c r="J1109" s="2" t="s">
        <v>38</v>
      </c>
      <c r="K1109" s="2">
        <f t="shared" si="87"/>
        <v>2147</v>
      </c>
      <c r="L1109">
        <v>214.7</v>
      </c>
      <c r="O1109" s="2" t="str">
        <f>IF(ISNUMBER(N1109),SUMIFS(N$1:$N1109,A$1:$A1109,A1109,G$1:$G1109,G1109,D$1:$D1109,D1109),"")</f>
        <v/>
      </c>
      <c r="Q1109" s="5"/>
      <c r="W1109" s="2" t="str">
        <f t="shared" si="88"/>
        <v/>
      </c>
      <c r="AE1109" s="2" t="str">
        <f t="shared" si="89"/>
        <v/>
      </c>
      <c r="AM1109" s="2" t="str">
        <f t="shared" si="91"/>
        <v/>
      </c>
      <c r="AN1109" s="2" t="str">
        <f>IF(ISNUMBER(AM1109),SUMIFS($AM$1:AM1109,$A$1:A1109,A1109,$G$1:G1109,G1109,$D$1:D1109,D1109),"")</f>
        <v/>
      </c>
      <c r="AO1109">
        <f t="shared" si="90"/>
        <v>1</v>
      </c>
    </row>
    <row r="1110" spans="1:41" x14ac:dyDescent="0.25">
      <c r="A1110" s="4" t="s">
        <v>32</v>
      </c>
      <c r="B1110" t="s">
        <v>30</v>
      </c>
      <c r="C1110" s="3">
        <v>42325</v>
      </c>
      <c r="D1110">
        <v>1</v>
      </c>
      <c r="E1110" t="s">
        <v>59</v>
      </c>
      <c r="G1110" s="25" t="s">
        <v>75</v>
      </c>
      <c r="H1110" t="s">
        <v>41</v>
      </c>
      <c r="I1110">
        <v>8</v>
      </c>
      <c r="J1110" s="2" t="s">
        <v>38</v>
      </c>
      <c r="K1110" s="2">
        <f t="shared" si="87"/>
        <v>1470.2</v>
      </c>
      <c r="L1110">
        <v>147.02000000000001</v>
      </c>
      <c r="O1110" s="2" t="str">
        <f>IF(ISNUMBER(N1110),SUMIFS(N$1:$N1110,A$1:$A1110,A1110,G$1:$G1110,G1110,D$1:$D1110,D1110),"")</f>
        <v/>
      </c>
      <c r="Q1110" s="5"/>
      <c r="W1110" s="2" t="str">
        <f t="shared" si="88"/>
        <v/>
      </c>
      <c r="AE1110" s="2" t="str">
        <f t="shared" si="89"/>
        <v/>
      </c>
      <c r="AM1110" s="2" t="str">
        <f t="shared" si="91"/>
        <v/>
      </c>
      <c r="AN1110" s="2" t="str">
        <f>IF(ISNUMBER(AM1110),SUMIFS($AM$1:AM1110,$A$1:A1110,A1110,$G$1:G1110,G1110,$D$1:D1110,D1110),"")</f>
        <v/>
      </c>
      <c r="AO1110">
        <f t="shared" si="90"/>
        <v>1</v>
      </c>
    </row>
    <row r="1111" spans="1:41" x14ac:dyDescent="0.25">
      <c r="A1111" s="4" t="s">
        <v>31</v>
      </c>
      <c r="B1111" t="s">
        <v>30</v>
      </c>
      <c r="C1111" s="3">
        <v>42325</v>
      </c>
      <c r="D1111">
        <v>1</v>
      </c>
      <c r="E1111" t="s">
        <v>54</v>
      </c>
      <c r="G1111" s="25" t="s">
        <v>75</v>
      </c>
      <c r="H1111" t="s">
        <v>41</v>
      </c>
      <c r="I1111">
        <v>8</v>
      </c>
      <c r="J1111" s="2" t="s">
        <v>38</v>
      </c>
      <c r="K1111" s="2">
        <f t="shared" si="87"/>
        <v>1188.2</v>
      </c>
      <c r="L1111">
        <v>118.82000000000001</v>
      </c>
      <c r="O1111" s="2" t="str">
        <f>IF(ISNUMBER(N1111),SUMIFS(N$1:$N1111,A$1:$A1111,A1111,G$1:$G1111,G1111,D$1:$D1111,D1111),"")</f>
        <v/>
      </c>
      <c r="Q1111" s="5"/>
      <c r="W1111" s="2" t="str">
        <f t="shared" si="88"/>
        <v/>
      </c>
      <c r="AE1111" s="2" t="str">
        <f t="shared" si="89"/>
        <v/>
      </c>
      <c r="AM1111" s="2" t="str">
        <f t="shared" si="91"/>
        <v/>
      </c>
      <c r="AN1111" s="2" t="str">
        <f>IF(ISNUMBER(AM1111),SUMIFS($AM$1:AM1111,$A$1:A1111,A1111,$G$1:G1111,G1111,$D$1:D1111,D1111),"")</f>
        <v/>
      </c>
      <c r="AO1111">
        <f t="shared" si="90"/>
        <v>1</v>
      </c>
    </row>
    <row r="1112" spans="1:41" x14ac:dyDescent="0.25">
      <c r="A1112" s="4" t="s">
        <v>31</v>
      </c>
      <c r="B1112" t="s">
        <v>30</v>
      </c>
      <c r="C1112" s="3">
        <v>42325</v>
      </c>
      <c r="D1112">
        <v>2</v>
      </c>
      <c r="E1112" t="s">
        <v>54</v>
      </c>
      <c r="G1112" s="25" t="s">
        <v>75</v>
      </c>
      <c r="H1112" t="s">
        <v>41</v>
      </c>
      <c r="I1112">
        <v>8</v>
      </c>
      <c r="J1112" s="2" t="s">
        <v>38</v>
      </c>
      <c r="K1112" s="2">
        <f t="shared" si="87"/>
        <v>1150.5999999999999</v>
      </c>
      <c r="L1112">
        <v>115.05999999999999</v>
      </c>
      <c r="O1112" s="2" t="str">
        <f>IF(ISNUMBER(N1112),SUMIFS(N$1:$N1112,A$1:$A1112,A1112,G$1:$G1112,G1112,D$1:$D1112,D1112),"")</f>
        <v/>
      </c>
      <c r="Q1112" s="5"/>
      <c r="W1112" s="2" t="str">
        <f t="shared" si="88"/>
        <v/>
      </c>
      <c r="AE1112" s="2" t="str">
        <f t="shared" si="89"/>
        <v/>
      </c>
      <c r="AM1112" s="2" t="str">
        <f t="shared" si="91"/>
        <v/>
      </c>
      <c r="AN1112" s="2" t="str">
        <f>IF(ISNUMBER(AM1112),SUMIFS($AM$1:AM1112,$A$1:A1112,A1112,$G$1:G1112,G1112,$D$1:D1112,D1112),"")</f>
        <v/>
      </c>
      <c r="AO1112">
        <f t="shared" si="90"/>
        <v>1</v>
      </c>
    </row>
    <row r="1113" spans="1:41" x14ac:dyDescent="0.25">
      <c r="A1113" s="4" t="s">
        <v>32</v>
      </c>
      <c r="B1113" t="s">
        <v>30</v>
      </c>
      <c r="C1113" s="3">
        <v>42325</v>
      </c>
      <c r="D1113">
        <v>2</v>
      </c>
      <c r="E1113" t="s">
        <v>59</v>
      </c>
      <c r="G1113" s="25" t="s">
        <v>75</v>
      </c>
      <c r="H1113" t="s">
        <v>41</v>
      </c>
      <c r="I1113">
        <v>8</v>
      </c>
      <c r="J1113" s="2" t="s">
        <v>38</v>
      </c>
      <c r="K1113" s="2">
        <f t="shared" si="87"/>
        <v>1432.6</v>
      </c>
      <c r="L1113">
        <v>143.26</v>
      </c>
      <c r="O1113" s="2" t="str">
        <f>IF(ISNUMBER(N1113),SUMIFS(N$1:$N1113,A$1:$A1113,A1113,G$1:$G1113,G1113,D$1:$D1113,D1113),"")</f>
        <v/>
      </c>
      <c r="Q1113" s="5"/>
      <c r="W1113" s="2" t="str">
        <f t="shared" si="88"/>
        <v/>
      </c>
      <c r="AE1113" s="2" t="str">
        <f t="shared" si="89"/>
        <v/>
      </c>
      <c r="AM1113" s="2" t="str">
        <f t="shared" si="91"/>
        <v/>
      </c>
      <c r="AN1113" s="2" t="str">
        <f>IF(ISNUMBER(AM1113),SUMIFS($AM$1:AM1113,$A$1:A1113,A1113,$G$1:G1113,G1113,$D$1:D1113,D1113),"")</f>
        <v/>
      </c>
      <c r="AO1113">
        <f t="shared" si="90"/>
        <v>1</v>
      </c>
    </row>
    <row r="1114" spans="1:41" x14ac:dyDescent="0.25">
      <c r="A1114" s="4" t="s">
        <v>34</v>
      </c>
      <c r="B1114" t="s">
        <v>30</v>
      </c>
      <c r="C1114" s="3">
        <v>42325</v>
      </c>
      <c r="D1114">
        <v>2</v>
      </c>
      <c r="E1114" t="s">
        <v>56</v>
      </c>
      <c r="G1114" s="25" t="s">
        <v>75</v>
      </c>
      <c r="H1114" t="s">
        <v>41</v>
      </c>
      <c r="I1114">
        <v>8</v>
      </c>
      <c r="J1114" s="2" t="s">
        <v>38</v>
      </c>
      <c r="K1114" s="2">
        <f t="shared" ref="K1114:K1177" si="92">IF(ISNUMBER(L1114),L1114*10,"")</f>
        <v>2372.6</v>
      </c>
      <c r="L1114">
        <v>237.26</v>
      </c>
      <c r="O1114" s="2" t="str">
        <f>IF(ISNUMBER(N1114),SUMIFS(N$1:$N1114,A$1:$A1114,A1114,G$1:$G1114,G1114,D$1:$D1114,D1114),"")</f>
        <v/>
      </c>
      <c r="Q1114" s="5"/>
      <c r="W1114" s="2" t="str">
        <f t="shared" ref="W1114:W1177" si="93">IF(ISNUMBER(X1114),X1114*10,"")</f>
        <v/>
      </c>
      <c r="AE1114" s="2" t="str">
        <f t="shared" ref="AE1114:AE1177" si="94">IF(ISNUMBER(AF1114),AF1114,"")</f>
        <v/>
      </c>
      <c r="AM1114" s="2" t="str">
        <f t="shared" si="91"/>
        <v/>
      </c>
      <c r="AN1114" s="2" t="str">
        <f>IF(ISNUMBER(AM1114),SUMIFS($AM$1:AM1114,$A$1:A1114,A1114,$G$1:G1114,G1114,$D$1:D1114,D1114),"")</f>
        <v/>
      </c>
      <c r="AO1114">
        <f t="shared" si="90"/>
        <v>1</v>
      </c>
    </row>
    <row r="1115" spans="1:41" x14ac:dyDescent="0.25">
      <c r="A1115" s="4" t="s">
        <v>29</v>
      </c>
      <c r="B1115" t="s">
        <v>30</v>
      </c>
      <c r="C1115" s="3">
        <v>42325</v>
      </c>
      <c r="D1115">
        <v>2</v>
      </c>
      <c r="E1115" t="s">
        <v>55</v>
      </c>
      <c r="G1115" s="25" t="s">
        <v>75</v>
      </c>
      <c r="H1115" t="s">
        <v>41</v>
      </c>
      <c r="I1115">
        <v>8</v>
      </c>
      <c r="J1115" s="2" t="s">
        <v>38</v>
      </c>
      <c r="K1115" s="2">
        <f t="shared" si="92"/>
        <v>1883.8</v>
      </c>
      <c r="L1115">
        <v>188.38</v>
      </c>
      <c r="O1115" s="2" t="str">
        <f>IF(ISNUMBER(N1115),SUMIFS(N$1:$N1115,A$1:$A1115,A1115,G$1:$G1115,G1115,D$1:$D1115,D1115),"")</f>
        <v/>
      </c>
      <c r="Q1115" s="5"/>
      <c r="W1115" s="2" t="str">
        <f t="shared" si="93"/>
        <v/>
      </c>
      <c r="AE1115" s="2" t="str">
        <f t="shared" si="94"/>
        <v/>
      </c>
      <c r="AM1115" s="2" t="str">
        <f t="shared" si="91"/>
        <v/>
      </c>
      <c r="AN1115" s="2" t="str">
        <f>IF(ISNUMBER(AM1115),SUMIFS($AM$1:AM1115,$A$1:A1115,A1115,$G$1:G1115,G1115,$D$1:D1115,D1115),"")</f>
        <v/>
      </c>
      <c r="AO1115">
        <f t="shared" ref="AO1115:AO1178" si="95">COUNT(L1115:AN1115)</f>
        <v>1</v>
      </c>
    </row>
    <row r="1116" spans="1:41" x14ac:dyDescent="0.25">
      <c r="A1116" s="4" t="s">
        <v>35</v>
      </c>
      <c r="B1116" t="s">
        <v>30</v>
      </c>
      <c r="C1116" s="3">
        <v>42325</v>
      </c>
      <c r="D1116">
        <v>2</v>
      </c>
      <c r="E1116" t="s">
        <v>57</v>
      </c>
      <c r="G1116" s="25" t="s">
        <v>75</v>
      </c>
      <c r="H1116" t="s">
        <v>41</v>
      </c>
      <c r="I1116">
        <v>8</v>
      </c>
      <c r="J1116" s="2" t="s">
        <v>38</v>
      </c>
      <c r="K1116" s="2">
        <f t="shared" si="92"/>
        <v>2410.1999999999998</v>
      </c>
      <c r="L1116">
        <v>241.01999999999998</v>
      </c>
      <c r="O1116" s="2" t="str">
        <f>IF(ISNUMBER(N1116),SUMIFS(N$1:$N1116,A$1:$A1116,A1116,G$1:$G1116,G1116,D$1:$D1116,D1116),"")</f>
        <v/>
      </c>
      <c r="Q1116" s="5"/>
      <c r="W1116" s="2" t="str">
        <f t="shared" si="93"/>
        <v/>
      </c>
      <c r="AE1116" s="2" t="str">
        <f t="shared" si="94"/>
        <v/>
      </c>
      <c r="AM1116" s="2" t="str">
        <f t="shared" si="91"/>
        <v/>
      </c>
      <c r="AN1116" s="2" t="str">
        <f>IF(ISNUMBER(AM1116),SUMIFS($AM$1:AM1116,$A$1:A1116,A1116,$G$1:G1116,G1116,$D$1:D1116,D1116),"")</f>
        <v/>
      </c>
      <c r="AO1116">
        <f t="shared" si="95"/>
        <v>1</v>
      </c>
    </row>
    <row r="1117" spans="1:41" x14ac:dyDescent="0.25">
      <c r="A1117" s="4" t="s">
        <v>33</v>
      </c>
      <c r="B1117" t="s">
        <v>30</v>
      </c>
      <c r="C1117" s="3">
        <v>42325</v>
      </c>
      <c r="D1117">
        <v>2</v>
      </c>
      <c r="E1117" t="s">
        <v>58</v>
      </c>
      <c r="G1117" s="25" t="s">
        <v>75</v>
      </c>
      <c r="H1117" t="s">
        <v>41</v>
      </c>
      <c r="I1117">
        <v>8</v>
      </c>
      <c r="J1117" s="2" t="s">
        <v>38</v>
      </c>
      <c r="K1117" s="2">
        <f t="shared" si="92"/>
        <v>1150.5999999999999</v>
      </c>
      <c r="L1117">
        <v>115.05999999999999</v>
      </c>
      <c r="O1117" s="2" t="str">
        <f>IF(ISNUMBER(N1117),SUMIFS(N$1:$N1117,A$1:$A1117,A1117,G$1:$G1117,G1117,D$1:$D1117,D1117),"")</f>
        <v/>
      </c>
      <c r="Q1117" s="5"/>
      <c r="W1117" s="2" t="str">
        <f t="shared" si="93"/>
        <v/>
      </c>
      <c r="AE1117" s="2" t="str">
        <f t="shared" si="94"/>
        <v/>
      </c>
      <c r="AM1117" s="2" t="str">
        <f t="shared" si="91"/>
        <v/>
      </c>
      <c r="AN1117" s="2" t="str">
        <f>IF(ISNUMBER(AM1117),SUMIFS($AM$1:AM1117,$A$1:A1117,A1117,$G$1:G1117,G1117,$D$1:D1117,D1117),"")</f>
        <v/>
      </c>
      <c r="AO1117">
        <f t="shared" si="95"/>
        <v>1</v>
      </c>
    </row>
    <row r="1118" spans="1:41" x14ac:dyDescent="0.25">
      <c r="A1118" s="4" t="s">
        <v>33</v>
      </c>
      <c r="B1118" t="s">
        <v>30</v>
      </c>
      <c r="C1118" s="3">
        <v>42325</v>
      </c>
      <c r="D1118">
        <v>3</v>
      </c>
      <c r="E1118" t="s">
        <v>58</v>
      </c>
      <c r="G1118" s="25" t="s">
        <v>75</v>
      </c>
      <c r="H1118" t="s">
        <v>41</v>
      </c>
      <c r="I1118">
        <v>8</v>
      </c>
      <c r="J1118" s="2" t="s">
        <v>38</v>
      </c>
      <c r="K1118" s="2">
        <f t="shared" si="92"/>
        <v>1244.5999999999999</v>
      </c>
      <c r="L1118">
        <v>124.46</v>
      </c>
      <c r="O1118" s="2" t="str">
        <f>IF(ISNUMBER(N1118),SUMIFS(N$1:$N1118,A$1:$A1118,A1118,G$1:$G1118,G1118,D$1:$D1118,D1118),"")</f>
        <v/>
      </c>
      <c r="Q1118" s="5"/>
      <c r="W1118" s="2" t="str">
        <f t="shared" si="93"/>
        <v/>
      </c>
      <c r="AE1118" s="2" t="str">
        <f t="shared" si="94"/>
        <v/>
      </c>
      <c r="AM1118" s="2" t="str">
        <f t="shared" si="91"/>
        <v/>
      </c>
      <c r="AN1118" s="2" t="str">
        <f>IF(ISNUMBER(AM1118),SUMIFS($AM$1:AM1118,$A$1:A1118,A1118,$G$1:G1118,G1118,$D$1:D1118,D1118),"")</f>
        <v/>
      </c>
      <c r="AO1118">
        <f t="shared" si="95"/>
        <v>1</v>
      </c>
    </row>
    <row r="1119" spans="1:41" x14ac:dyDescent="0.25">
      <c r="A1119" s="4" t="s">
        <v>35</v>
      </c>
      <c r="B1119" t="s">
        <v>30</v>
      </c>
      <c r="C1119" s="3">
        <v>42325</v>
      </c>
      <c r="D1119">
        <v>3</v>
      </c>
      <c r="E1119" t="s">
        <v>57</v>
      </c>
      <c r="G1119" s="25" t="s">
        <v>75</v>
      </c>
      <c r="H1119" t="s">
        <v>41</v>
      </c>
      <c r="I1119">
        <v>8</v>
      </c>
      <c r="J1119" s="2" t="s">
        <v>38</v>
      </c>
      <c r="K1119" s="2">
        <f t="shared" si="92"/>
        <v>2071.8000000000002</v>
      </c>
      <c r="L1119">
        <v>207.18</v>
      </c>
      <c r="O1119" s="2" t="str">
        <f>IF(ISNUMBER(N1119),SUMIFS(N$1:$N1119,A$1:$A1119,A1119,G$1:$G1119,G1119,D$1:$D1119,D1119),"")</f>
        <v/>
      </c>
      <c r="Q1119" s="5"/>
      <c r="W1119" s="2" t="str">
        <f t="shared" si="93"/>
        <v/>
      </c>
      <c r="AE1119" s="2" t="str">
        <f t="shared" si="94"/>
        <v/>
      </c>
      <c r="AM1119" s="2" t="str">
        <f t="shared" si="91"/>
        <v/>
      </c>
      <c r="AN1119" s="2" t="str">
        <f>IF(ISNUMBER(AM1119),SUMIFS($AM$1:AM1119,$A$1:A1119,A1119,$G$1:G1119,G1119,$D$1:D1119,D1119),"")</f>
        <v/>
      </c>
      <c r="AO1119">
        <f t="shared" si="95"/>
        <v>1</v>
      </c>
    </row>
    <row r="1120" spans="1:41" x14ac:dyDescent="0.25">
      <c r="A1120" s="4" t="s">
        <v>32</v>
      </c>
      <c r="B1120" t="s">
        <v>30</v>
      </c>
      <c r="C1120" s="3">
        <v>42325</v>
      </c>
      <c r="D1120">
        <v>3</v>
      </c>
      <c r="E1120" t="s">
        <v>59</v>
      </c>
      <c r="G1120" s="25" t="s">
        <v>75</v>
      </c>
      <c r="H1120" t="s">
        <v>41</v>
      </c>
      <c r="I1120">
        <v>8</v>
      </c>
      <c r="J1120" s="2" t="s">
        <v>38</v>
      </c>
      <c r="K1120" s="2">
        <f t="shared" si="92"/>
        <v>1489</v>
      </c>
      <c r="L1120">
        <v>148.9</v>
      </c>
      <c r="O1120" s="2" t="str">
        <f>IF(ISNUMBER(N1120),SUMIFS(N$1:$N1120,A$1:$A1120,A1120,G$1:$G1120,G1120,D$1:$D1120,D1120),"")</f>
        <v/>
      </c>
      <c r="Q1120" s="5"/>
      <c r="W1120" s="2" t="str">
        <f t="shared" si="93"/>
        <v/>
      </c>
      <c r="AE1120" s="2" t="str">
        <f t="shared" si="94"/>
        <v/>
      </c>
      <c r="AM1120" s="2" t="str">
        <f t="shared" si="91"/>
        <v/>
      </c>
      <c r="AN1120" s="2" t="str">
        <f>IF(ISNUMBER(AM1120),SUMIFS($AM$1:AM1120,$A$1:A1120,A1120,$G$1:G1120,G1120,$D$1:D1120,D1120),"")</f>
        <v/>
      </c>
      <c r="AO1120">
        <f t="shared" si="95"/>
        <v>1</v>
      </c>
    </row>
    <row r="1121" spans="1:41" x14ac:dyDescent="0.25">
      <c r="A1121" s="4" t="s">
        <v>29</v>
      </c>
      <c r="B1121" t="s">
        <v>30</v>
      </c>
      <c r="C1121" s="3">
        <v>42325</v>
      </c>
      <c r="D1121">
        <v>3</v>
      </c>
      <c r="E1121" t="s">
        <v>55</v>
      </c>
      <c r="G1121" s="25" t="s">
        <v>75</v>
      </c>
      <c r="H1121" t="s">
        <v>41</v>
      </c>
      <c r="I1121">
        <v>8</v>
      </c>
      <c r="J1121" s="2" t="s">
        <v>38</v>
      </c>
      <c r="K1121" s="2">
        <f t="shared" si="92"/>
        <v>1959</v>
      </c>
      <c r="L1121">
        <v>195.9</v>
      </c>
      <c r="O1121" s="2" t="str">
        <f>IF(ISNUMBER(N1121),SUMIFS(N$1:$N1121,A$1:$A1121,A1121,G$1:$G1121,G1121,D$1:$D1121,D1121),"")</f>
        <v/>
      </c>
      <c r="Q1121" s="5"/>
      <c r="W1121" s="2" t="str">
        <f t="shared" si="93"/>
        <v/>
      </c>
      <c r="AE1121" s="2" t="str">
        <f t="shared" si="94"/>
        <v/>
      </c>
      <c r="AM1121" s="2" t="str">
        <f t="shared" si="91"/>
        <v/>
      </c>
      <c r="AN1121" s="2" t="str">
        <f>IF(ISNUMBER(AM1121),SUMIFS($AM$1:AM1121,$A$1:A1121,A1121,$G$1:G1121,G1121,$D$1:D1121,D1121),"")</f>
        <v/>
      </c>
      <c r="AO1121">
        <f t="shared" si="95"/>
        <v>1</v>
      </c>
    </row>
    <row r="1122" spans="1:41" x14ac:dyDescent="0.25">
      <c r="A1122" s="4" t="s">
        <v>34</v>
      </c>
      <c r="B1122" t="s">
        <v>30</v>
      </c>
      <c r="C1122" s="3">
        <v>42325</v>
      </c>
      <c r="D1122">
        <v>3</v>
      </c>
      <c r="E1122" t="s">
        <v>56</v>
      </c>
      <c r="G1122" s="25" t="s">
        <v>75</v>
      </c>
      <c r="H1122" t="s">
        <v>41</v>
      </c>
      <c r="I1122">
        <v>8</v>
      </c>
      <c r="J1122" s="2" t="s">
        <v>38</v>
      </c>
      <c r="K1122" s="2">
        <f t="shared" si="92"/>
        <v>2316.1999999999998</v>
      </c>
      <c r="L1122">
        <v>231.61999999999998</v>
      </c>
      <c r="O1122" s="2" t="str">
        <f>IF(ISNUMBER(N1122),SUMIFS(N$1:$N1122,A$1:$A1122,A1122,G$1:$G1122,G1122,D$1:$D1122,D1122),"")</f>
        <v/>
      </c>
      <c r="Q1122" s="5"/>
      <c r="W1122" s="2" t="str">
        <f t="shared" si="93"/>
        <v/>
      </c>
      <c r="AE1122" s="2" t="str">
        <f t="shared" si="94"/>
        <v/>
      </c>
      <c r="AM1122" s="2" t="str">
        <f t="shared" si="91"/>
        <v/>
      </c>
      <c r="AN1122" s="2" t="str">
        <f>IF(ISNUMBER(AM1122),SUMIFS($AM$1:AM1122,$A$1:A1122,A1122,$G$1:G1122,G1122,$D$1:D1122,D1122),"")</f>
        <v/>
      </c>
      <c r="AO1122">
        <f t="shared" si="95"/>
        <v>1</v>
      </c>
    </row>
    <row r="1123" spans="1:41" x14ac:dyDescent="0.25">
      <c r="A1123" s="4" t="s">
        <v>31</v>
      </c>
      <c r="B1123" t="s">
        <v>30</v>
      </c>
      <c r="C1123" s="3">
        <v>42325</v>
      </c>
      <c r="D1123">
        <v>3</v>
      </c>
      <c r="E1123" t="s">
        <v>54</v>
      </c>
      <c r="G1123" s="25" t="s">
        <v>75</v>
      </c>
      <c r="H1123" t="s">
        <v>41</v>
      </c>
      <c r="I1123">
        <v>8</v>
      </c>
      <c r="J1123" s="2" t="s">
        <v>38</v>
      </c>
      <c r="K1123" s="2">
        <f t="shared" si="92"/>
        <v>1282.2</v>
      </c>
      <c r="L1123">
        <v>128.22</v>
      </c>
      <c r="O1123" s="2" t="str">
        <f>IF(ISNUMBER(N1123),SUMIFS(N$1:$N1123,A$1:$A1123,A1123,G$1:$G1123,G1123,D$1:$D1123,D1123),"")</f>
        <v/>
      </c>
      <c r="Q1123" s="5"/>
      <c r="W1123" s="2" t="str">
        <f t="shared" si="93"/>
        <v/>
      </c>
      <c r="AE1123" s="2" t="str">
        <f t="shared" si="94"/>
        <v/>
      </c>
      <c r="AM1123" s="2" t="str">
        <f t="shared" si="91"/>
        <v/>
      </c>
      <c r="AN1123" s="2" t="str">
        <f>IF(ISNUMBER(AM1123),SUMIFS($AM$1:AM1123,$A$1:A1123,A1123,$G$1:G1123,G1123,$D$1:D1123,D1123),"")</f>
        <v/>
      </c>
      <c r="AO1123">
        <f t="shared" si="95"/>
        <v>1</v>
      </c>
    </row>
    <row r="1124" spans="1:41" x14ac:dyDescent="0.25">
      <c r="A1124" s="4" t="s">
        <v>34</v>
      </c>
      <c r="B1124" t="s">
        <v>30</v>
      </c>
      <c r="C1124" s="3">
        <v>42330</v>
      </c>
      <c r="D1124">
        <v>1</v>
      </c>
      <c r="E1124" t="s">
        <v>56</v>
      </c>
      <c r="G1124" s="25" t="s">
        <v>75</v>
      </c>
      <c r="H1124" t="s">
        <v>41</v>
      </c>
      <c r="I1124">
        <v>8</v>
      </c>
      <c r="J1124" s="2" t="s">
        <v>39</v>
      </c>
      <c r="K1124" s="2">
        <f t="shared" si="92"/>
        <v>3275</v>
      </c>
      <c r="L1124">
        <v>327.5</v>
      </c>
      <c r="O1124" s="2" t="str">
        <f>IF(ISNUMBER(N1124),SUMIFS(N$1:$N1124,A$1:$A1124,A1124,G$1:$G1124,G1124,D$1:$D1124,D1124),"")</f>
        <v/>
      </c>
      <c r="Q1124" s="5"/>
      <c r="W1124" s="2" t="str">
        <f t="shared" si="93"/>
        <v/>
      </c>
      <c r="AE1124" s="2" t="str">
        <f t="shared" si="94"/>
        <v/>
      </c>
      <c r="AM1124" s="2" t="str">
        <f t="shared" si="91"/>
        <v/>
      </c>
      <c r="AN1124" s="2" t="str">
        <f>IF(ISNUMBER(AM1124),SUMIFS($AM$1:AM1124,$A$1:A1124,A1124,$G$1:G1124,G1124,$D$1:D1124,D1124),"")</f>
        <v/>
      </c>
      <c r="AO1124">
        <f t="shared" si="95"/>
        <v>1</v>
      </c>
    </row>
    <row r="1125" spans="1:41" x14ac:dyDescent="0.25">
      <c r="A1125" s="4" t="s">
        <v>33</v>
      </c>
      <c r="B1125" t="s">
        <v>30</v>
      </c>
      <c r="C1125" s="3">
        <v>42330</v>
      </c>
      <c r="D1125">
        <v>1</v>
      </c>
      <c r="E1125" t="s">
        <v>58</v>
      </c>
      <c r="G1125" s="25" t="s">
        <v>75</v>
      </c>
      <c r="H1125" t="s">
        <v>41</v>
      </c>
      <c r="I1125">
        <v>8</v>
      </c>
      <c r="J1125" s="2" t="s">
        <v>39</v>
      </c>
      <c r="K1125" s="2">
        <f t="shared" si="92"/>
        <v>1714.6</v>
      </c>
      <c r="L1125">
        <v>171.45999999999998</v>
      </c>
      <c r="O1125" s="2" t="str">
        <f>IF(ISNUMBER(N1125),SUMIFS(N$1:$N1125,A$1:$A1125,A1125,G$1:$G1125,G1125,D$1:$D1125,D1125),"")</f>
        <v/>
      </c>
      <c r="Q1125" s="5"/>
      <c r="W1125" s="2" t="str">
        <f t="shared" si="93"/>
        <v/>
      </c>
      <c r="AE1125" s="2" t="str">
        <f t="shared" si="94"/>
        <v/>
      </c>
      <c r="AM1125" s="2" t="str">
        <f t="shared" si="91"/>
        <v/>
      </c>
      <c r="AN1125" s="2" t="str">
        <f>IF(ISNUMBER(AM1125),SUMIFS($AM$1:AM1125,$A$1:A1125,A1125,$G$1:G1125,G1125,$D$1:D1125,D1125),"")</f>
        <v/>
      </c>
      <c r="AO1125">
        <f t="shared" si="95"/>
        <v>1</v>
      </c>
    </row>
    <row r="1126" spans="1:41" x14ac:dyDescent="0.25">
      <c r="A1126" s="4" t="s">
        <v>29</v>
      </c>
      <c r="B1126" t="s">
        <v>30</v>
      </c>
      <c r="C1126" s="3">
        <v>42330</v>
      </c>
      <c r="D1126">
        <v>1</v>
      </c>
      <c r="E1126" t="s">
        <v>55</v>
      </c>
      <c r="G1126" s="25" t="s">
        <v>75</v>
      </c>
      <c r="H1126" t="s">
        <v>41</v>
      </c>
      <c r="I1126">
        <v>8</v>
      </c>
      <c r="J1126" s="2" t="s">
        <v>39</v>
      </c>
      <c r="K1126" s="2">
        <f t="shared" si="92"/>
        <v>2541.8000000000002</v>
      </c>
      <c r="L1126">
        <v>254.18</v>
      </c>
      <c r="O1126" s="2" t="str">
        <f>IF(ISNUMBER(N1126),SUMIFS(N$1:$N1126,A$1:$A1126,A1126,G$1:$G1126,G1126,D$1:$D1126,D1126),"")</f>
        <v/>
      </c>
      <c r="Q1126" s="5"/>
      <c r="W1126" s="2" t="str">
        <f t="shared" si="93"/>
        <v/>
      </c>
      <c r="AE1126" s="2" t="str">
        <f t="shared" si="94"/>
        <v/>
      </c>
      <c r="AM1126" s="2" t="str">
        <f t="shared" si="91"/>
        <v/>
      </c>
      <c r="AN1126" s="2" t="str">
        <f>IF(ISNUMBER(AM1126),SUMIFS($AM$1:AM1126,$A$1:A1126,A1126,$G$1:G1126,G1126,$D$1:D1126,D1126),"")</f>
        <v/>
      </c>
      <c r="AO1126">
        <f t="shared" si="95"/>
        <v>1</v>
      </c>
    </row>
    <row r="1127" spans="1:41" x14ac:dyDescent="0.25">
      <c r="A1127" s="4" t="s">
        <v>35</v>
      </c>
      <c r="B1127" t="s">
        <v>30</v>
      </c>
      <c r="C1127" s="3">
        <v>42330</v>
      </c>
      <c r="D1127">
        <v>1</v>
      </c>
      <c r="E1127" t="s">
        <v>57</v>
      </c>
      <c r="G1127" s="25" t="s">
        <v>75</v>
      </c>
      <c r="H1127" t="s">
        <v>41</v>
      </c>
      <c r="I1127">
        <v>8</v>
      </c>
      <c r="J1127" s="2" t="s">
        <v>39</v>
      </c>
      <c r="K1127" s="2">
        <f t="shared" si="92"/>
        <v>3218.6000000000004</v>
      </c>
      <c r="L1127">
        <v>321.86</v>
      </c>
      <c r="O1127" s="2" t="str">
        <f>IF(ISNUMBER(N1127),SUMIFS(N$1:$N1127,A$1:$A1127,A1127,G$1:$G1127,G1127,D$1:$D1127,D1127),"")</f>
        <v/>
      </c>
      <c r="Q1127" s="5"/>
      <c r="W1127" s="2" t="str">
        <f t="shared" si="93"/>
        <v/>
      </c>
      <c r="AE1127" s="2" t="str">
        <f t="shared" si="94"/>
        <v/>
      </c>
      <c r="AM1127" s="2" t="str">
        <f t="shared" si="91"/>
        <v/>
      </c>
      <c r="AN1127" s="2" t="str">
        <f>IF(ISNUMBER(AM1127),SUMIFS($AM$1:AM1127,$A$1:A1127,A1127,$G$1:G1127,G1127,$D$1:D1127,D1127),"")</f>
        <v/>
      </c>
      <c r="AO1127">
        <f t="shared" si="95"/>
        <v>1</v>
      </c>
    </row>
    <row r="1128" spans="1:41" x14ac:dyDescent="0.25">
      <c r="A1128" s="4" t="s">
        <v>32</v>
      </c>
      <c r="B1128" t="s">
        <v>30</v>
      </c>
      <c r="C1128" s="3">
        <v>42330</v>
      </c>
      <c r="D1128">
        <v>1</v>
      </c>
      <c r="E1128" t="s">
        <v>59</v>
      </c>
      <c r="G1128" s="25" t="s">
        <v>75</v>
      </c>
      <c r="H1128" t="s">
        <v>41</v>
      </c>
      <c r="I1128">
        <v>8</v>
      </c>
      <c r="J1128" s="2" t="s">
        <v>39</v>
      </c>
      <c r="K1128" s="2">
        <f t="shared" si="92"/>
        <v>2109.4</v>
      </c>
      <c r="L1128">
        <v>210.94</v>
      </c>
      <c r="O1128" s="2" t="str">
        <f>IF(ISNUMBER(N1128),SUMIFS(N$1:$N1128,A$1:$A1128,A1128,G$1:$G1128,G1128,D$1:$D1128,D1128),"")</f>
        <v/>
      </c>
      <c r="Q1128" s="5"/>
      <c r="W1128" s="2" t="str">
        <f t="shared" si="93"/>
        <v/>
      </c>
      <c r="AE1128" s="2" t="str">
        <f t="shared" si="94"/>
        <v/>
      </c>
      <c r="AM1128" s="2" t="str">
        <f t="shared" si="91"/>
        <v/>
      </c>
      <c r="AN1128" s="2" t="str">
        <f>IF(ISNUMBER(AM1128),SUMIFS($AM$1:AM1128,$A$1:A1128,A1128,$G$1:G1128,G1128,$D$1:D1128,D1128),"")</f>
        <v/>
      </c>
      <c r="AO1128">
        <f t="shared" si="95"/>
        <v>1</v>
      </c>
    </row>
    <row r="1129" spans="1:41" x14ac:dyDescent="0.25">
      <c r="A1129" s="4" t="s">
        <v>31</v>
      </c>
      <c r="B1129" t="s">
        <v>30</v>
      </c>
      <c r="C1129" s="3">
        <v>42330</v>
      </c>
      <c r="D1129">
        <v>1</v>
      </c>
      <c r="E1129" t="s">
        <v>54</v>
      </c>
      <c r="G1129" s="25" t="s">
        <v>75</v>
      </c>
      <c r="H1129" t="s">
        <v>41</v>
      </c>
      <c r="I1129">
        <v>8</v>
      </c>
      <c r="J1129" s="2" t="s">
        <v>39</v>
      </c>
      <c r="K1129" s="2">
        <f t="shared" si="92"/>
        <v>1150.5999999999999</v>
      </c>
      <c r="L1129">
        <v>115.05999999999999</v>
      </c>
      <c r="O1129" s="2" t="str">
        <f>IF(ISNUMBER(N1129),SUMIFS(N$1:$N1129,A$1:$A1129,A1129,G$1:$G1129,G1129,D$1:$D1129,D1129),"")</f>
        <v/>
      </c>
      <c r="Q1129" s="5"/>
      <c r="W1129" s="2" t="str">
        <f t="shared" si="93"/>
        <v/>
      </c>
      <c r="AE1129" s="2" t="str">
        <f t="shared" si="94"/>
        <v/>
      </c>
      <c r="AM1129" s="2" t="str">
        <f t="shared" si="91"/>
        <v/>
      </c>
      <c r="AN1129" s="2" t="str">
        <f>IF(ISNUMBER(AM1129),SUMIFS($AM$1:AM1129,$A$1:A1129,A1129,$G$1:G1129,G1129,$D$1:D1129,D1129),"")</f>
        <v/>
      </c>
      <c r="AO1129">
        <f t="shared" si="95"/>
        <v>1</v>
      </c>
    </row>
    <row r="1130" spans="1:41" x14ac:dyDescent="0.25">
      <c r="A1130" s="4" t="s">
        <v>31</v>
      </c>
      <c r="B1130" t="s">
        <v>30</v>
      </c>
      <c r="C1130" s="3">
        <v>42330</v>
      </c>
      <c r="D1130">
        <v>2</v>
      </c>
      <c r="E1130" t="s">
        <v>54</v>
      </c>
      <c r="G1130" s="25" t="s">
        <v>75</v>
      </c>
      <c r="H1130" t="s">
        <v>41</v>
      </c>
      <c r="I1130">
        <v>8</v>
      </c>
      <c r="J1130" s="2" t="s">
        <v>39</v>
      </c>
      <c r="K1130" s="2">
        <f t="shared" si="92"/>
        <v>1319.8</v>
      </c>
      <c r="L1130">
        <v>131.97999999999999</v>
      </c>
      <c r="O1130" s="2" t="str">
        <f>IF(ISNUMBER(N1130),SUMIFS(N$1:$N1130,A$1:$A1130,A1130,G$1:$G1130,G1130,D$1:$D1130,D1130),"")</f>
        <v/>
      </c>
      <c r="Q1130" s="5"/>
      <c r="W1130" s="2" t="str">
        <f t="shared" si="93"/>
        <v/>
      </c>
      <c r="AE1130" s="2" t="str">
        <f t="shared" si="94"/>
        <v/>
      </c>
      <c r="AM1130" s="2" t="str">
        <f t="shared" si="91"/>
        <v/>
      </c>
      <c r="AN1130" s="2" t="str">
        <f>IF(ISNUMBER(AM1130),SUMIFS($AM$1:AM1130,$A$1:A1130,A1130,$G$1:G1130,G1130,$D$1:D1130,D1130),"")</f>
        <v/>
      </c>
      <c r="AO1130">
        <f t="shared" si="95"/>
        <v>1</v>
      </c>
    </row>
    <row r="1131" spans="1:41" x14ac:dyDescent="0.25">
      <c r="A1131" s="4" t="s">
        <v>32</v>
      </c>
      <c r="B1131" t="s">
        <v>30</v>
      </c>
      <c r="C1131" s="3">
        <v>42330</v>
      </c>
      <c r="D1131">
        <v>2</v>
      </c>
      <c r="E1131" t="s">
        <v>59</v>
      </c>
      <c r="G1131" s="25" t="s">
        <v>75</v>
      </c>
      <c r="H1131" t="s">
        <v>41</v>
      </c>
      <c r="I1131">
        <v>8</v>
      </c>
      <c r="J1131" s="2" t="s">
        <v>39</v>
      </c>
      <c r="K1131" s="2">
        <f t="shared" si="92"/>
        <v>2222.1999999999998</v>
      </c>
      <c r="L1131">
        <v>222.21999999999997</v>
      </c>
      <c r="O1131" s="2" t="str">
        <f>IF(ISNUMBER(N1131),SUMIFS(N$1:$N1131,A$1:$A1131,A1131,G$1:$G1131,G1131,D$1:$D1131,D1131),"")</f>
        <v/>
      </c>
      <c r="Q1131" s="5"/>
      <c r="W1131" s="2" t="str">
        <f t="shared" si="93"/>
        <v/>
      </c>
      <c r="AE1131" s="2" t="str">
        <f t="shared" si="94"/>
        <v/>
      </c>
      <c r="AM1131" s="2" t="str">
        <f t="shared" si="91"/>
        <v/>
      </c>
      <c r="AN1131" s="2" t="str">
        <f>IF(ISNUMBER(AM1131),SUMIFS($AM$1:AM1131,$A$1:A1131,A1131,$G$1:G1131,G1131,$D$1:D1131,D1131),"")</f>
        <v/>
      </c>
      <c r="AO1131">
        <f t="shared" si="95"/>
        <v>1</v>
      </c>
    </row>
    <row r="1132" spans="1:41" x14ac:dyDescent="0.25">
      <c r="A1132" s="4" t="s">
        <v>34</v>
      </c>
      <c r="B1132" t="s">
        <v>30</v>
      </c>
      <c r="C1132" s="3">
        <v>42330</v>
      </c>
      <c r="D1132">
        <v>2</v>
      </c>
      <c r="E1132" t="s">
        <v>56</v>
      </c>
      <c r="G1132" s="25" t="s">
        <v>75</v>
      </c>
      <c r="H1132" t="s">
        <v>41</v>
      </c>
      <c r="I1132">
        <v>8</v>
      </c>
      <c r="J1132" s="2" t="s">
        <v>39</v>
      </c>
      <c r="K1132" s="2">
        <f t="shared" si="92"/>
        <v>3444.2</v>
      </c>
      <c r="L1132">
        <v>344.41999999999996</v>
      </c>
      <c r="O1132" s="2" t="str">
        <f>IF(ISNUMBER(N1132),SUMIFS(N$1:$N1132,A$1:$A1132,A1132,G$1:$G1132,G1132,D$1:$D1132,D1132),"")</f>
        <v/>
      </c>
      <c r="Q1132" s="5"/>
      <c r="W1132" s="2" t="str">
        <f t="shared" si="93"/>
        <v/>
      </c>
      <c r="AE1132" s="2" t="str">
        <f t="shared" si="94"/>
        <v/>
      </c>
      <c r="AM1132" s="2" t="str">
        <f t="shared" si="91"/>
        <v/>
      </c>
      <c r="AN1132" s="2" t="str">
        <f>IF(ISNUMBER(AM1132),SUMIFS($AM$1:AM1132,$A$1:A1132,A1132,$G$1:G1132,G1132,$D$1:D1132,D1132),"")</f>
        <v/>
      </c>
      <c r="AO1132">
        <f t="shared" si="95"/>
        <v>1</v>
      </c>
    </row>
    <row r="1133" spans="1:41" x14ac:dyDescent="0.25">
      <c r="A1133" s="4" t="s">
        <v>29</v>
      </c>
      <c r="B1133" t="s">
        <v>30</v>
      </c>
      <c r="C1133" s="3">
        <v>42330</v>
      </c>
      <c r="D1133">
        <v>2</v>
      </c>
      <c r="E1133" t="s">
        <v>55</v>
      </c>
      <c r="G1133" s="25" t="s">
        <v>75</v>
      </c>
      <c r="H1133" t="s">
        <v>41</v>
      </c>
      <c r="I1133">
        <v>8</v>
      </c>
      <c r="J1133" s="2" t="s">
        <v>39</v>
      </c>
      <c r="K1133" s="2">
        <f t="shared" si="92"/>
        <v>2805</v>
      </c>
      <c r="L1133">
        <v>280.5</v>
      </c>
      <c r="O1133" s="2" t="str">
        <f>IF(ISNUMBER(N1133),SUMIFS(N$1:$N1133,A$1:$A1133,A1133,G$1:$G1133,G1133,D$1:$D1133,D1133),"")</f>
        <v/>
      </c>
      <c r="Q1133" s="5"/>
      <c r="W1133" s="2" t="str">
        <f t="shared" si="93"/>
        <v/>
      </c>
      <c r="AE1133" s="2" t="str">
        <f t="shared" si="94"/>
        <v/>
      </c>
      <c r="AM1133" s="2" t="str">
        <f t="shared" si="91"/>
        <v/>
      </c>
      <c r="AN1133" s="2" t="str">
        <f>IF(ISNUMBER(AM1133),SUMIFS($AM$1:AM1133,$A$1:A1133,A1133,$G$1:G1133,G1133,$D$1:D1133,D1133),"")</f>
        <v/>
      </c>
      <c r="AO1133">
        <f t="shared" si="95"/>
        <v>1</v>
      </c>
    </row>
    <row r="1134" spans="1:41" x14ac:dyDescent="0.25">
      <c r="A1134" s="4" t="s">
        <v>35</v>
      </c>
      <c r="B1134" t="s">
        <v>30</v>
      </c>
      <c r="C1134" s="3">
        <v>42330</v>
      </c>
      <c r="D1134">
        <v>2</v>
      </c>
      <c r="E1134" t="s">
        <v>57</v>
      </c>
      <c r="G1134" s="25" t="s">
        <v>75</v>
      </c>
      <c r="H1134" t="s">
        <v>41</v>
      </c>
      <c r="I1134">
        <v>8</v>
      </c>
      <c r="J1134" s="2" t="s">
        <v>39</v>
      </c>
      <c r="K1134" s="2">
        <f t="shared" si="92"/>
        <v>3557</v>
      </c>
      <c r="L1134">
        <v>355.7</v>
      </c>
      <c r="O1134" s="2" t="str">
        <f>IF(ISNUMBER(N1134),SUMIFS(N$1:$N1134,A$1:$A1134,A1134,G$1:$G1134,G1134,D$1:$D1134,D1134),"")</f>
        <v/>
      </c>
      <c r="Q1134" s="5"/>
      <c r="W1134" s="2" t="str">
        <f t="shared" si="93"/>
        <v/>
      </c>
      <c r="AE1134" s="2" t="str">
        <f t="shared" si="94"/>
        <v/>
      </c>
      <c r="AM1134" s="2" t="str">
        <f t="shared" si="91"/>
        <v/>
      </c>
      <c r="AN1134" s="2" t="str">
        <f>IF(ISNUMBER(AM1134),SUMIFS($AM$1:AM1134,$A$1:A1134,A1134,$G$1:G1134,G1134,$D$1:D1134,D1134),"")</f>
        <v/>
      </c>
      <c r="AO1134">
        <f t="shared" si="95"/>
        <v>1</v>
      </c>
    </row>
    <row r="1135" spans="1:41" x14ac:dyDescent="0.25">
      <c r="A1135" s="4" t="s">
        <v>33</v>
      </c>
      <c r="B1135" t="s">
        <v>30</v>
      </c>
      <c r="C1135" s="3">
        <v>42330</v>
      </c>
      <c r="D1135">
        <v>2</v>
      </c>
      <c r="E1135" t="s">
        <v>58</v>
      </c>
      <c r="G1135" s="25" t="s">
        <v>75</v>
      </c>
      <c r="H1135" t="s">
        <v>41</v>
      </c>
      <c r="I1135">
        <v>8</v>
      </c>
      <c r="J1135" s="2" t="s">
        <v>39</v>
      </c>
      <c r="K1135" s="2">
        <f t="shared" si="92"/>
        <v>1564.2000000000003</v>
      </c>
      <c r="L1135">
        <v>156.42000000000002</v>
      </c>
      <c r="O1135" s="2" t="str">
        <f>IF(ISNUMBER(N1135),SUMIFS(N$1:$N1135,A$1:$A1135,A1135,G$1:$G1135,G1135,D$1:$D1135,D1135),"")</f>
        <v/>
      </c>
      <c r="Q1135" s="5"/>
      <c r="W1135" s="2" t="str">
        <f t="shared" si="93"/>
        <v/>
      </c>
      <c r="AE1135" s="2" t="str">
        <f t="shared" si="94"/>
        <v/>
      </c>
      <c r="AM1135" s="2" t="str">
        <f t="shared" si="91"/>
        <v/>
      </c>
      <c r="AN1135" s="2" t="str">
        <f>IF(ISNUMBER(AM1135),SUMIFS($AM$1:AM1135,$A$1:A1135,A1135,$G$1:G1135,G1135,$D$1:D1135,D1135),"")</f>
        <v/>
      </c>
      <c r="AO1135">
        <f t="shared" si="95"/>
        <v>1</v>
      </c>
    </row>
    <row r="1136" spans="1:41" x14ac:dyDescent="0.25">
      <c r="A1136" s="4" t="s">
        <v>33</v>
      </c>
      <c r="B1136" t="s">
        <v>30</v>
      </c>
      <c r="C1136" s="3">
        <v>42330</v>
      </c>
      <c r="D1136">
        <v>3</v>
      </c>
      <c r="E1136" t="s">
        <v>58</v>
      </c>
      <c r="G1136" s="25" t="s">
        <v>75</v>
      </c>
      <c r="H1136" t="s">
        <v>41</v>
      </c>
      <c r="I1136">
        <v>8</v>
      </c>
      <c r="J1136" s="2" t="s">
        <v>39</v>
      </c>
      <c r="K1136" s="2">
        <f t="shared" si="92"/>
        <v>1846.2</v>
      </c>
      <c r="L1136">
        <v>184.62</v>
      </c>
      <c r="O1136" s="2" t="str">
        <f>IF(ISNUMBER(N1136),SUMIFS(N$1:$N1136,A$1:$A1136,A1136,G$1:$G1136,G1136,D$1:$D1136,D1136),"")</f>
        <v/>
      </c>
      <c r="Q1136" s="5"/>
      <c r="W1136" s="2" t="str">
        <f t="shared" si="93"/>
        <v/>
      </c>
      <c r="AE1136" s="2" t="str">
        <f t="shared" si="94"/>
        <v/>
      </c>
      <c r="AM1136" s="2" t="str">
        <f t="shared" si="91"/>
        <v/>
      </c>
      <c r="AN1136" s="2" t="str">
        <f>IF(ISNUMBER(AM1136),SUMIFS($AM$1:AM1136,$A$1:A1136,A1136,$G$1:G1136,G1136,$D$1:D1136,D1136),"")</f>
        <v/>
      </c>
      <c r="AO1136">
        <f t="shared" si="95"/>
        <v>1</v>
      </c>
    </row>
    <row r="1137" spans="1:41" x14ac:dyDescent="0.25">
      <c r="A1137" s="4" t="s">
        <v>35</v>
      </c>
      <c r="B1137" t="s">
        <v>30</v>
      </c>
      <c r="C1137" s="3">
        <v>42330</v>
      </c>
      <c r="D1137">
        <v>3</v>
      </c>
      <c r="E1137" t="s">
        <v>57</v>
      </c>
      <c r="G1137" s="25" t="s">
        <v>75</v>
      </c>
      <c r="H1137" t="s">
        <v>41</v>
      </c>
      <c r="I1137">
        <v>8</v>
      </c>
      <c r="J1137" s="2" t="s">
        <v>39</v>
      </c>
      <c r="K1137" s="2">
        <f t="shared" si="92"/>
        <v>3199.8</v>
      </c>
      <c r="L1137">
        <v>319.98</v>
      </c>
      <c r="O1137" s="2" t="str">
        <f>IF(ISNUMBER(N1137),SUMIFS(N$1:$N1137,A$1:$A1137,A1137,G$1:$G1137,G1137,D$1:$D1137,D1137),"")</f>
        <v/>
      </c>
      <c r="Q1137" s="5"/>
      <c r="W1137" s="2" t="str">
        <f t="shared" si="93"/>
        <v/>
      </c>
      <c r="AE1137" s="2" t="str">
        <f t="shared" si="94"/>
        <v/>
      </c>
      <c r="AM1137" s="2" t="str">
        <f t="shared" si="91"/>
        <v/>
      </c>
      <c r="AN1137" s="2" t="str">
        <f>IF(ISNUMBER(AM1137),SUMIFS($AM$1:AM1137,$A$1:A1137,A1137,$G$1:G1137,G1137,$D$1:D1137,D1137),"")</f>
        <v/>
      </c>
      <c r="AO1137">
        <f t="shared" si="95"/>
        <v>1</v>
      </c>
    </row>
    <row r="1138" spans="1:41" x14ac:dyDescent="0.25">
      <c r="A1138" s="4" t="s">
        <v>32</v>
      </c>
      <c r="B1138" t="s">
        <v>30</v>
      </c>
      <c r="C1138" s="3">
        <v>42330</v>
      </c>
      <c r="D1138">
        <v>3</v>
      </c>
      <c r="E1138" t="s">
        <v>59</v>
      </c>
      <c r="G1138" s="25" t="s">
        <v>75</v>
      </c>
      <c r="H1138" t="s">
        <v>41</v>
      </c>
      <c r="I1138">
        <v>8</v>
      </c>
      <c r="J1138" s="2" t="s">
        <v>39</v>
      </c>
      <c r="K1138" s="2">
        <f t="shared" si="92"/>
        <v>2128.1999999999998</v>
      </c>
      <c r="L1138">
        <v>212.82</v>
      </c>
      <c r="O1138" s="2" t="str">
        <f>IF(ISNUMBER(N1138),SUMIFS(N$1:$N1138,A$1:$A1138,A1138,G$1:$G1138,G1138,D$1:$D1138,D1138),"")</f>
        <v/>
      </c>
      <c r="Q1138" s="5"/>
      <c r="W1138" s="2" t="str">
        <f t="shared" si="93"/>
        <v/>
      </c>
      <c r="AE1138" s="2" t="str">
        <f t="shared" si="94"/>
        <v/>
      </c>
      <c r="AM1138" s="2" t="str">
        <f t="shared" si="91"/>
        <v/>
      </c>
      <c r="AN1138" s="2" t="str">
        <f>IF(ISNUMBER(AM1138),SUMIFS($AM$1:AM1138,$A$1:A1138,A1138,$G$1:G1138,G1138,$D$1:D1138,D1138),"")</f>
        <v/>
      </c>
      <c r="AO1138">
        <f t="shared" si="95"/>
        <v>1</v>
      </c>
    </row>
    <row r="1139" spans="1:41" x14ac:dyDescent="0.25">
      <c r="A1139" s="4" t="s">
        <v>29</v>
      </c>
      <c r="B1139" t="s">
        <v>30</v>
      </c>
      <c r="C1139" s="3">
        <v>42330</v>
      </c>
      <c r="D1139">
        <v>3</v>
      </c>
      <c r="E1139" t="s">
        <v>55</v>
      </c>
      <c r="G1139" s="25" t="s">
        <v>75</v>
      </c>
      <c r="H1139" t="s">
        <v>41</v>
      </c>
      <c r="I1139">
        <v>8</v>
      </c>
      <c r="J1139" s="2" t="s">
        <v>39</v>
      </c>
      <c r="K1139" s="2">
        <f t="shared" si="92"/>
        <v>2880.2</v>
      </c>
      <c r="L1139">
        <v>288.02</v>
      </c>
      <c r="O1139" s="2" t="str">
        <f>IF(ISNUMBER(N1139),SUMIFS(N$1:$N1139,A$1:$A1139,A1139,G$1:$G1139,G1139,D$1:$D1139,D1139),"")</f>
        <v/>
      </c>
      <c r="Q1139" s="5"/>
      <c r="W1139" s="2" t="str">
        <f t="shared" si="93"/>
        <v/>
      </c>
      <c r="AE1139" s="2" t="str">
        <f t="shared" si="94"/>
        <v/>
      </c>
      <c r="AM1139" s="2" t="str">
        <f t="shared" si="91"/>
        <v/>
      </c>
      <c r="AN1139" s="2" t="str">
        <f>IF(ISNUMBER(AM1139),SUMIFS($AM$1:AM1139,$A$1:A1139,A1139,$G$1:G1139,G1139,$D$1:D1139,D1139),"")</f>
        <v/>
      </c>
      <c r="AO1139">
        <f t="shared" si="95"/>
        <v>1</v>
      </c>
    </row>
    <row r="1140" spans="1:41" x14ac:dyDescent="0.25">
      <c r="A1140" s="4" t="s">
        <v>34</v>
      </c>
      <c r="B1140" t="s">
        <v>30</v>
      </c>
      <c r="C1140" s="3">
        <v>42330</v>
      </c>
      <c r="D1140">
        <v>3</v>
      </c>
      <c r="E1140" t="s">
        <v>56</v>
      </c>
      <c r="G1140" s="25" t="s">
        <v>75</v>
      </c>
      <c r="H1140" t="s">
        <v>41</v>
      </c>
      <c r="I1140">
        <v>8</v>
      </c>
      <c r="J1140" s="2" t="s">
        <v>39</v>
      </c>
      <c r="K1140" s="2">
        <f t="shared" si="92"/>
        <v>3557</v>
      </c>
      <c r="L1140">
        <v>355.7</v>
      </c>
      <c r="O1140" s="2" t="str">
        <f>IF(ISNUMBER(N1140),SUMIFS(N$1:$N1140,A$1:$A1140,A1140,G$1:$G1140,G1140,D$1:$D1140,D1140),"")</f>
        <v/>
      </c>
      <c r="Q1140" s="5"/>
      <c r="W1140" s="2" t="str">
        <f t="shared" si="93"/>
        <v/>
      </c>
      <c r="AE1140" s="2" t="str">
        <f t="shared" si="94"/>
        <v/>
      </c>
      <c r="AM1140" s="2" t="str">
        <f t="shared" si="91"/>
        <v/>
      </c>
      <c r="AN1140" s="2" t="str">
        <f>IF(ISNUMBER(AM1140),SUMIFS($AM$1:AM1140,$A$1:A1140,A1140,$G$1:G1140,G1140,$D$1:D1140,D1140),"")</f>
        <v/>
      </c>
      <c r="AO1140">
        <f t="shared" si="95"/>
        <v>1</v>
      </c>
    </row>
    <row r="1141" spans="1:41" x14ac:dyDescent="0.25">
      <c r="A1141" s="4" t="s">
        <v>31</v>
      </c>
      <c r="B1141" t="s">
        <v>30</v>
      </c>
      <c r="C1141" s="3">
        <v>42330</v>
      </c>
      <c r="D1141">
        <v>3</v>
      </c>
      <c r="E1141" t="s">
        <v>54</v>
      </c>
      <c r="G1141" s="25" t="s">
        <v>75</v>
      </c>
      <c r="H1141" t="s">
        <v>41</v>
      </c>
      <c r="I1141">
        <v>8</v>
      </c>
      <c r="J1141" s="2" t="s">
        <v>39</v>
      </c>
      <c r="K1141" s="2">
        <f t="shared" si="92"/>
        <v>1846.2</v>
      </c>
      <c r="L1141">
        <v>184.62</v>
      </c>
      <c r="O1141" s="2" t="str">
        <f>IF(ISNUMBER(N1141),SUMIFS(N$1:$N1141,A$1:$A1141,A1141,G$1:$G1141,G1141,D$1:$D1141,D1141),"")</f>
        <v/>
      </c>
      <c r="Q1141" s="5"/>
      <c r="W1141" s="2" t="str">
        <f t="shared" si="93"/>
        <v/>
      </c>
      <c r="AE1141" s="2" t="str">
        <f t="shared" si="94"/>
        <v/>
      </c>
      <c r="AM1141" s="2" t="str">
        <f t="shared" si="91"/>
        <v/>
      </c>
      <c r="AN1141" s="2" t="str">
        <f>IF(ISNUMBER(AM1141),SUMIFS($AM$1:AM1141,$A$1:A1141,A1141,$G$1:G1141,G1141,$D$1:D1141,D1141),"")</f>
        <v/>
      </c>
      <c r="AO1141">
        <f t="shared" si="95"/>
        <v>1</v>
      </c>
    </row>
    <row r="1142" spans="1:41" x14ac:dyDescent="0.25">
      <c r="A1142" s="4" t="s">
        <v>34</v>
      </c>
      <c r="B1142" t="s">
        <v>30</v>
      </c>
      <c r="C1142" s="3">
        <v>42331</v>
      </c>
      <c r="D1142">
        <v>1</v>
      </c>
      <c r="E1142" t="s">
        <v>56</v>
      </c>
      <c r="G1142" s="25" t="s">
        <v>75</v>
      </c>
      <c r="H1142" t="s">
        <v>41</v>
      </c>
      <c r="I1142">
        <v>9</v>
      </c>
      <c r="J1142" s="2" t="s">
        <v>20</v>
      </c>
      <c r="K1142" s="2" t="str">
        <f t="shared" si="92"/>
        <v/>
      </c>
      <c r="M1142">
        <v>170.38</v>
      </c>
      <c r="N1142">
        <v>170.38</v>
      </c>
      <c r="O1142" s="2">
        <f>IF(ISNUMBER(N1142),SUMIFS(N$1:$N1142,A$1:$A1142,A1142,G$1:$G1142,G1142,D$1:$D1142,D1142),"")</f>
        <v>736.54000000000008</v>
      </c>
      <c r="Q1142" s="5"/>
      <c r="W1142" s="2" t="str">
        <f t="shared" si="93"/>
        <v/>
      </c>
      <c r="AE1142" s="2" t="str">
        <f t="shared" si="94"/>
        <v/>
      </c>
      <c r="AM1142" s="2" t="str">
        <f t="shared" si="91"/>
        <v/>
      </c>
      <c r="AN1142" s="2" t="str">
        <f>IF(ISNUMBER(AM1142),SUMIFS($AM$1:AM1142,$A$1:A1142,A1142,$G$1:G1142,G1142,$D$1:D1142,D1142),"")</f>
        <v/>
      </c>
      <c r="AO1142">
        <f t="shared" si="95"/>
        <v>3</v>
      </c>
    </row>
    <row r="1143" spans="1:41" x14ac:dyDescent="0.25">
      <c r="A1143" s="4" t="s">
        <v>33</v>
      </c>
      <c r="B1143" t="s">
        <v>30</v>
      </c>
      <c r="C1143" s="3">
        <v>42331</v>
      </c>
      <c r="D1143">
        <v>1</v>
      </c>
      <c r="E1143" t="s">
        <v>58</v>
      </c>
      <c r="G1143" s="25" t="s">
        <v>75</v>
      </c>
      <c r="H1143" t="s">
        <v>41</v>
      </c>
      <c r="I1143">
        <v>9</v>
      </c>
      <c r="J1143" s="2" t="s">
        <v>20</v>
      </c>
      <c r="K1143" s="2" t="str">
        <f t="shared" si="92"/>
        <v/>
      </c>
      <c r="M1143">
        <v>66.63</v>
      </c>
      <c r="N1143">
        <v>66.63</v>
      </c>
      <c r="O1143" s="2">
        <f>IF(ISNUMBER(N1143),SUMIFS(N$1:$N1143,A$1:$A1143,A1143,G$1:$G1143,G1143,D$1:$D1143,D1143),"")</f>
        <v>256.60000000000002</v>
      </c>
      <c r="Q1143" s="5"/>
      <c r="W1143" s="2" t="str">
        <f t="shared" si="93"/>
        <v/>
      </c>
      <c r="AE1143" s="2" t="str">
        <f t="shared" si="94"/>
        <v/>
      </c>
      <c r="AM1143" s="2" t="str">
        <f t="shared" si="91"/>
        <v/>
      </c>
      <c r="AN1143" s="2" t="str">
        <f>IF(ISNUMBER(AM1143),SUMIFS($AM$1:AM1143,$A$1:A1143,A1143,$G$1:G1143,G1143,$D$1:D1143,D1143),"")</f>
        <v/>
      </c>
      <c r="AO1143">
        <f t="shared" si="95"/>
        <v>3</v>
      </c>
    </row>
    <row r="1144" spans="1:41" x14ac:dyDescent="0.25">
      <c r="A1144" s="4" t="s">
        <v>29</v>
      </c>
      <c r="B1144" t="s">
        <v>30</v>
      </c>
      <c r="C1144" s="3">
        <v>42331</v>
      </c>
      <c r="D1144">
        <v>1</v>
      </c>
      <c r="E1144" t="s">
        <v>55</v>
      </c>
      <c r="G1144" s="25" t="s">
        <v>75</v>
      </c>
      <c r="H1144" t="s">
        <v>41</v>
      </c>
      <c r="I1144">
        <v>9</v>
      </c>
      <c r="J1144" s="2" t="s">
        <v>20</v>
      </c>
      <c r="K1144" s="2" t="str">
        <f t="shared" si="92"/>
        <v/>
      </c>
      <c r="M1144">
        <v>169.99</v>
      </c>
      <c r="N1144">
        <v>169.99</v>
      </c>
      <c r="O1144" s="2">
        <f>IF(ISNUMBER(N1144),SUMIFS(N$1:$N1144,A$1:$A1144,A1144,G$1:$G1144,G1144,D$1:$D1144,D1144),"")</f>
        <v>542.96</v>
      </c>
      <c r="Q1144" s="5"/>
      <c r="W1144" s="2" t="str">
        <f t="shared" si="93"/>
        <v/>
      </c>
      <c r="AE1144" s="2" t="str">
        <f t="shared" si="94"/>
        <v/>
      </c>
      <c r="AM1144" s="2" t="str">
        <f t="shared" si="91"/>
        <v/>
      </c>
      <c r="AN1144" s="2" t="str">
        <f>IF(ISNUMBER(AM1144),SUMIFS($AM$1:AM1144,$A$1:A1144,A1144,$G$1:G1144,G1144,$D$1:D1144,D1144),"")</f>
        <v/>
      </c>
      <c r="AO1144">
        <f t="shared" si="95"/>
        <v>3</v>
      </c>
    </row>
    <row r="1145" spans="1:41" x14ac:dyDescent="0.25">
      <c r="A1145" s="4" t="s">
        <v>35</v>
      </c>
      <c r="B1145" t="s">
        <v>30</v>
      </c>
      <c r="C1145" s="3">
        <v>42331</v>
      </c>
      <c r="D1145">
        <v>1</v>
      </c>
      <c r="E1145" t="s">
        <v>57</v>
      </c>
      <c r="G1145" s="25" t="s">
        <v>75</v>
      </c>
      <c r="H1145" t="s">
        <v>41</v>
      </c>
      <c r="I1145">
        <v>9</v>
      </c>
      <c r="J1145" s="2" t="s">
        <v>20</v>
      </c>
      <c r="K1145" s="2" t="str">
        <f t="shared" si="92"/>
        <v/>
      </c>
      <c r="M1145">
        <v>223.9</v>
      </c>
      <c r="N1145">
        <v>223.9</v>
      </c>
      <c r="O1145" s="2">
        <f>IF(ISNUMBER(N1145),SUMIFS(N$1:$N1145,A$1:$A1145,A1145,G$1:$G1145,G1145,D$1:$D1145,D1145),"")</f>
        <v>731.44</v>
      </c>
      <c r="Q1145" s="5"/>
      <c r="W1145" s="2" t="str">
        <f t="shared" si="93"/>
        <v/>
      </c>
      <c r="AE1145" s="2" t="str">
        <f t="shared" si="94"/>
        <v/>
      </c>
      <c r="AM1145" s="2" t="str">
        <f t="shared" si="91"/>
        <v/>
      </c>
      <c r="AN1145" s="2" t="str">
        <f>IF(ISNUMBER(AM1145),SUMIFS($AM$1:AM1145,$A$1:A1145,A1145,$G$1:G1145,G1145,$D$1:D1145,D1145),"")</f>
        <v/>
      </c>
      <c r="AO1145">
        <f t="shared" si="95"/>
        <v>3</v>
      </c>
    </row>
    <row r="1146" spans="1:41" x14ac:dyDescent="0.25">
      <c r="A1146" s="4" t="s">
        <v>32</v>
      </c>
      <c r="B1146" t="s">
        <v>30</v>
      </c>
      <c r="C1146" s="3">
        <v>42331</v>
      </c>
      <c r="D1146">
        <v>1</v>
      </c>
      <c r="E1146" t="s">
        <v>59</v>
      </c>
      <c r="G1146" s="25" t="s">
        <v>75</v>
      </c>
      <c r="H1146" t="s">
        <v>41</v>
      </c>
      <c r="I1146">
        <v>9</v>
      </c>
      <c r="J1146" s="2" t="s">
        <v>20</v>
      </c>
      <c r="K1146" s="2" t="str">
        <f t="shared" si="92"/>
        <v/>
      </c>
      <c r="M1146">
        <v>90.6</v>
      </c>
      <c r="N1146">
        <v>90.6</v>
      </c>
      <c r="O1146" s="2">
        <f>IF(ISNUMBER(N1146),SUMIFS(N$1:$N1146,A$1:$A1146,A1146,G$1:$G1146,G1146,D$1:$D1146,D1146),"")</f>
        <v>360.65</v>
      </c>
      <c r="Q1146" s="5"/>
      <c r="W1146" s="2" t="str">
        <f t="shared" si="93"/>
        <v/>
      </c>
      <c r="AE1146" s="2" t="str">
        <f t="shared" si="94"/>
        <v/>
      </c>
      <c r="AM1146" s="2" t="str">
        <f t="shared" si="91"/>
        <v/>
      </c>
      <c r="AN1146" s="2" t="str">
        <f>IF(ISNUMBER(AM1146),SUMIFS($AM$1:AM1146,$A$1:A1146,A1146,$G$1:G1146,G1146,$D$1:D1146,D1146),"")</f>
        <v/>
      </c>
      <c r="AO1146">
        <f t="shared" si="95"/>
        <v>3</v>
      </c>
    </row>
    <row r="1147" spans="1:41" x14ac:dyDescent="0.25">
      <c r="A1147" s="4" t="s">
        <v>31</v>
      </c>
      <c r="B1147" t="s">
        <v>30</v>
      </c>
      <c r="C1147" s="3">
        <v>42331</v>
      </c>
      <c r="D1147">
        <v>1</v>
      </c>
      <c r="E1147" t="s">
        <v>54</v>
      </c>
      <c r="G1147" s="25" t="s">
        <v>75</v>
      </c>
      <c r="H1147" t="s">
        <v>41</v>
      </c>
      <c r="I1147">
        <v>9</v>
      </c>
      <c r="J1147" s="2" t="s">
        <v>20</v>
      </c>
      <c r="K1147" s="2" t="str">
        <f t="shared" si="92"/>
        <v/>
      </c>
      <c r="M1147">
        <v>39.410000000000004</v>
      </c>
      <c r="N1147">
        <v>39.410000000000004</v>
      </c>
      <c r="O1147" s="2">
        <f>IF(ISNUMBER(N1147),SUMIFS(N$1:$N1147,A$1:$A1147,A1147,G$1:$G1147,G1147,D$1:$D1147,D1147),"")</f>
        <v>123.13999999999999</v>
      </c>
      <c r="Q1147" s="5"/>
      <c r="W1147" s="2" t="str">
        <f t="shared" si="93"/>
        <v/>
      </c>
      <c r="AE1147" s="2" t="str">
        <f t="shared" si="94"/>
        <v/>
      </c>
      <c r="AM1147" s="2" t="str">
        <f t="shared" ref="AM1147:AM1210" si="96">IF(AND(ISNUMBER(AE1147),ISNUMBER(N1147)),ROUND(N1147*AE1147,3),"")</f>
        <v/>
      </c>
      <c r="AN1147" s="2" t="str">
        <f>IF(ISNUMBER(AM1147),SUMIFS($AM$1:AM1147,$A$1:A1147,A1147,$G$1:G1147,G1147,$D$1:D1147,D1147),"")</f>
        <v/>
      </c>
      <c r="AO1147">
        <f t="shared" si="95"/>
        <v>3</v>
      </c>
    </row>
    <row r="1148" spans="1:41" x14ac:dyDescent="0.25">
      <c r="A1148" s="4" t="s">
        <v>31</v>
      </c>
      <c r="B1148" t="s">
        <v>30</v>
      </c>
      <c r="C1148" s="3">
        <v>42331</v>
      </c>
      <c r="D1148">
        <v>2</v>
      </c>
      <c r="E1148" t="s">
        <v>54</v>
      </c>
      <c r="G1148" s="25" t="s">
        <v>75</v>
      </c>
      <c r="H1148" t="s">
        <v>41</v>
      </c>
      <c r="I1148">
        <v>9</v>
      </c>
      <c r="J1148" s="2" t="s">
        <v>20</v>
      </c>
      <c r="K1148" s="2" t="str">
        <f t="shared" si="92"/>
        <v/>
      </c>
      <c r="M1148">
        <v>49.15</v>
      </c>
      <c r="N1148">
        <v>49.15</v>
      </c>
      <c r="O1148" s="2">
        <f>IF(ISNUMBER(N1148),SUMIFS(N$1:$N1148,A$1:$A1148,A1148,G$1:$G1148,G1148,D$1:$D1148,D1148),"")</f>
        <v>150.09</v>
      </c>
      <c r="Q1148" s="5"/>
      <c r="W1148" s="2" t="str">
        <f t="shared" si="93"/>
        <v/>
      </c>
      <c r="AE1148" s="2" t="str">
        <f t="shared" si="94"/>
        <v/>
      </c>
      <c r="AM1148" s="2" t="str">
        <f t="shared" si="96"/>
        <v/>
      </c>
      <c r="AN1148" s="2" t="str">
        <f>IF(ISNUMBER(AM1148),SUMIFS($AM$1:AM1148,$A$1:A1148,A1148,$G$1:G1148,G1148,$D$1:D1148,D1148),"")</f>
        <v/>
      </c>
      <c r="AO1148">
        <f t="shared" si="95"/>
        <v>3</v>
      </c>
    </row>
    <row r="1149" spans="1:41" x14ac:dyDescent="0.25">
      <c r="A1149" s="4" t="s">
        <v>32</v>
      </c>
      <c r="B1149" t="s">
        <v>30</v>
      </c>
      <c r="C1149" s="3">
        <v>42331</v>
      </c>
      <c r="D1149">
        <v>2</v>
      </c>
      <c r="E1149" t="s">
        <v>59</v>
      </c>
      <c r="G1149" s="25" t="s">
        <v>75</v>
      </c>
      <c r="H1149" t="s">
        <v>41</v>
      </c>
      <c r="I1149">
        <v>9</v>
      </c>
      <c r="J1149" s="2" t="s">
        <v>20</v>
      </c>
      <c r="K1149" s="2" t="str">
        <f t="shared" si="92"/>
        <v/>
      </c>
      <c r="M1149">
        <v>100.88</v>
      </c>
      <c r="N1149">
        <v>100.88</v>
      </c>
      <c r="O1149" s="2">
        <f>IF(ISNUMBER(N1149),SUMIFS(N$1:$N1149,A$1:$A1149,A1149,G$1:$G1149,G1149,D$1:$D1149,D1149),"")</f>
        <v>379.18</v>
      </c>
      <c r="Q1149" s="5"/>
      <c r="W1149" s="2" t="str">
        <f t="shared" si="93"/>
        <v/>
      </c>
      <c r="AE1149" s="2" t="str">
        <f t="shared" si="94"/>
        <v/>
      </c>
      <c r="AM1149" s="2" t="str">
        <f t="shared" si="96"/>
        <v/>
      </c>
      <c r="AN1149" s="2" t="str">
        <f>IF(ISNUMBER(AM1149),SUMIFS($AM$1:AM1149,$A$1:A1149,A1149,$G$1:G1149,G1149,$D$1:D1149,D1149),"")</f>
        <v/>
      </c>
      <c r="AO1149">
        <f t="shared" si="95"/>
        <v>3</v>
      </c>
    </row>
    <row r="1150" spans="1:41" x14ac:dyDescent="0.25">
      <c r="A1150" s="4" t="s">
        <v>34</v>
      </c>
      <c r="B1150" t="s">
        <v>30</v>
      </c>
      <c r="C1150" s="3">
        <v>42331</v>
      </c>
      <c r="D1150">
        <v>2</v>
      </c>
      <c r="E1150" t="s">
        <v>56</v>
      </c>
      <c r="G1150" s="25" t="s">
        <v>75</v>
      </c>
      <c r="H1150" t="s">
        <v>41</v>
      </c>
      <c r="I1150">
        <v>9</v>
      </c>
      <c r="J1150" s="2" t="s">
        <v>20</v>
      </c>
      <c r="K1150" s="2" t="str">
        <f t="shared" si="92"/>
        <v/>
      </c>
      <c r="M1150">
        <v>201.03</v>
      </c>
      <c r="N1150">
        <v>201.03</v>
      </c>
      <c r="O1150" s="2">
        <f>IF(ISNUMBER(N1150),SUMIFS(N$1:$N1150,A$1:$A1150,A1150,G$1:$G1150,G1150,D$1:$D1150,D1150),"")</f>
        <v>766.17</v>
      </c>
      <c r="Q1150" s="5"/>
      <c r="W1150" s="2" t="str">
        <f t="shared" si="93"/>
        <v/>
      </c>
      <c r="AE1150" s="2" t="str">
        <f t="shared" si="94"/>
        <v/>
      </c>
      <c r="AM1150" s="2" t="str">
        <f t="shared" si="96"/>
        <v/>
      </c>
      <c r="AN1150" s="2" t="str">
        <f>IF(ISNUMBER(AM1150),SUMIFS($AM$1:AM1150,$A$1:A1150,A1150,$G$1:G1150,G1150,$D$1:D1150,D1150),"")</f>
        <v/>
      </c>
      <c r="AO1150">
        <f t="shared" si="95"/>
        <v>3</v>
      </c>
    </row>
    <row r="1151" spans="1:41" x14ac:dyDescent="0.25">
      <c r="A1151" s="4" t="s">
        <v>29</v>
      </c>
      <c r="B1151" t="s">
        <v>30</v>
      </c>
      <c r="C1151" s="3">
        <v>42331</v>
      </c>
      <c r="D1151">
        <v>2</v>
      </c>
      <c r="E1151" t="s">
        <v>55</v>
      </c>
      <c r="G1151" s="25" t="s">
        <v>75</v>
      </c>
      <c r="H1151" t="s">
        <v>41</v>
      </c>
      <c r="I1151">
        <v>9</v>
      </c>
      <c r="J1151" s="2" t="s">
        <v>20</v>
      </c>
      <c r="K1151" s="2" t="str">
        <f t="shared" si="92"/>
        <v/>
      </c>
      <c r="M1151">
        <v>185.28</v>
      </c>
      <c r="N1151">
        <v>185.28</v>
      </c>
      <c r="O1151" s="2">
        <f>IF(ISNUMBER(N1151),SUMIFS(N$1:$N1151,A$1:$A1151,A1151,G$1:$G1151,G1151,D$1:$D1151,D1151),"")</f>
        <v>566.67999999999995</v>
      </c>
      <c r="Q1151" s="5"/>
      <c r="W1151" s="2" t="str">
        <f t="shared" si="93"/>
        <v/>
      </c>
      <c r="AE1151" s="2" t="str">
        <f t="shared" si="94"/>
        <v/>
      </c>
      <c r="AM1151" s="2" t="str">
        <f t="shared" si="96"/>
        <v/>
      </c>
      <c r="AN1151" s="2" t="str">
        <f>IF(ISNUMBER(AM1151),SUMIFS($AM$1:AM1151,$A$1:A1151,A1151,$G$1:G1151,G1151,$D$1:D1151,D1151),"")</f>
        <v/>
      </c>
      <c r="AO1151">
        <f t="shared" si="95"/>
        <v>3</v>
      </c>
    </row>
    <row r="1152" spans="1:41" x14ac:dyDescent="0.25">
      <c r="A1152" s="4" t="s">
        <v>35</v>
      </c>
      <c r="B1152" t="s">
        <v>30</v>
      </c>
      <c r="C1152" s="3">
        <v>42331</v>
      </c>
      <c r="D1152">
        <v>2</v>
      </c>
      <c r="E1152" t="s">
        <v>57</v>
      </c>
      <c r="G1152" s="25" t="s">
        <v>75</v>
      </c>
      <c r="H1152" t="s">
        <v>41</v>
      </c>
      <c r="I1152">
        <v>9</v>
      </c>
      <c r="J1152" s="2" t="s">
        <v>20</v>
      </c>
      <c r="K1152" s="2" t="str">
        <f t="shared" si="92"/>
        <v/>
      </c>
      <c r="M1152">
        <v>235.03000000000003</v>
      </c>
      <c r="N1152">
        <v>235.03000000000003</v>
      </c>
      <c r="O1152" s="2">
        <f>IF(ISNUMBER(N1152),SUMIFS(N$1:$N1152,A$1:$A1152,A1152,G$1:$G1152,G1152,D$1:$D1152,D1152),"")</f>
        <v>760.18000000000006</v>
      </c>
      <c r="Q1152" s="5"/>
      <c r="W1152" s="2" t="str">
        <f t="shared" si="93"/>
        <v/>
      </c>
      <c r="AE1152" s="2" t="str">
        <f t="shared" si="94"/>
        <v/>
      </c>
      <c r="AM1152" s="2" t="str">
        <f t="shared" si="96"/>
        <v/>
      </c>
      <c r="AN1152" s="2" t="str">
        <f>IF(ISNUMBER(AM1152),SUMIFS($AM$1:AM1152,$A$1:A1152,A1152,$G$1:G1152,G1152,$D$1:D1152,D1152),"")</f>
        <v/>
      </c>
      <c r="AO1152">
        <f t="shared" si="95"/>
        <v>3</v>
      </c>
    </row>
    <row r="1153" spans="1:41" x14ac:dyDescent="0.25">
      <c r="A1153" s="4" t="s">
        <v>33</v>
      </c>
      <c r="B1153" t="s">
        <v>30</v>
      </c>
      <c r="C1153" s="3">
        <v>42331</v>
      </c>
      <c r="D1153">
        <v>2</v>
      </c>
      <c r="E1153" t="s">
        <v>58</v>
      </c>
      <c r="G1153" s="25" t="s">
        <v>75</v>
      </c>
      <c r="H1153" t="s">
        <v>41</v>
      </c>
      <c r="I1153">
        <v>9</v>
      </c>
      <c r="J1153" s="2" t="s">
        <v>20</v>
      </c>
      <c r="K1153" s="2" t="str">
        <f t="shared" si="92"/>
        <v/>
      </c>
      <c r="M1153">
        <v>50.54</v>
      </c>
      <c r="N1153">
        <v>50.54</v>
      </c>
      <c r="O1153" s="2">
        <f>IF(ISNUMBER(N1153),SUMIFS(N$1:$N1153,A$1:$A1153,A1153,G$1:$G1153,G1153,D$1:$D1153,D1153),"")</f>
        <v>194.14</v>
      </c>
      <c r="Q1153" s="5"/>
      <c r="W1153" s="2" t="str">
        <f t="shared" si="93"/>
        <v/>
      </c>
      <c r="AE1153" s="2" t="str">
        <f t="shared" si="94"/>
        <v/>
      </c>
      <c r="AM1153" s="2" t="str">
        <f t="shared" si="96"/>
        <v/>
      </c>
      <c r="AN1153" s="2" t="str">
        <f>IF(ISNUMBER(AM1153),SUMIFS($AM$1:AM1153,$A$1:A1153,A1153,$G$1:G1153,G1153,$D$1:D1153,D1153),"")</f>
        <v/>
      </c>
      <c r="AO1153">
        <f t="shared" si="95"/>
        <v>3</v>
      </c>
    </row>
    <row r="1154" spans="1:41" x14ac:dyDescent="0.25">
      <c r="A1154" s="4" t="s">
        <v>33</v>
      </c>
      <c r="B1154" t="s">
        <v>30</v>
      </c>
      <c r="C1154" s="3">
        <v>42331</v>
      </c>
      <c r="D1154">
        <v>3</v>
      </c>
      <c r="E1154" t="s">
        <v>58</v>
      </c>
      <c r="G1154" s="25" t="s">
        <v>75</v>
      </c>
      <c r="H1154" t="s">
        <v>41</v>
      </c>
      <c r="I1154">
        <v>9</v>
      </c>
      <c r="J1154" s="2" t="s">
        <v>20</v>
      </c>
      <c r="K1154" s="2" t="str">
        <f t="shared" si="92"/>
        <v/>
      </c>
      <c r="M1154">
        <v>62.879999999999995</v>
      </c>
      <c r="N1154">
        <v>62.879999999999995</v>
      </c>
      <c r="O1154" s="2">
        <f>IF(ISNUMBER(N1154),SUMIFS(N$1:$N1154,A$1:$A1154,A1154,G$1:$G1154,G1154,D$1:$D1154,D1154),"")</f>
        <v>213.24</v>
      </c>
      <c r="Q1154" s="5"/>
      <c r="W1154" s="2" t="str">
        <f t="shared" si="93"/>
        <v/>
      </c>
      <c r="AE1154" s="2" t="str">
        <f t="shared" si="94"/>
        <v/>
      </c>
      <c r="AM1154" s="2" t="str">
        <f t="shared" si="96"/>
        <v/>
      </c>
      <c r="AN1154" s="2" t="str">
        <f>IF(ISNUMBER(AM1154),SUMIFS($AM$1:AM1154,$A$1:A1154,A1154,$G$1:G1154,G1154,$D$1:D1154,D1154),"")</f>
        <v/>
      </c>
      <c r="AO1154">
        <f t="shared" si="95"/>
        <v>3</v>
      </c>
    </row>
    <row r="1155" spans="1:41" x14ac:dyDescent="0.25">
      <c r="A1155" s="4" t="s">
        <v>35</v>
      </c>
      <c r="B1155" t="s">
        <v>30</v>
      </c>
      <c r="C1155" s="3">
        <v>42331</v>
      </c>
      <c r="D1155">
        <v>3</v>
      </c>
      <c r="E1155" t="s">
        <v>57</v>
      </c>
      <c r="G1155" s="25" t="s">
        <v>75</v>
      </c>
      <c r="H1155" t="s">
        <v>41</v>
      </c>
      <c r="I1155">
        <v>9</v>
      </c>
      <c r="J1155" s="2" t="s">
        <v>20</v>
      </c>
      <c r="K1155" s="2" t="str">
        <f t="shared" si="92"/>
        <v/>
      </c>
      <c r="M1155">
        <v>203.20999999999998</v>
      </c>
      <c r="N1155">
        <v>203.20999999999998</v>
      </c>
      <c r="O1155" s="2">
        <f>IF(ISNUMBER(N1155),SUMIFS(N$1:$N1155,A$1:$A1155,A1155,G$1:$G1155,G1155,D$1:$D1155,D1155),"")</f>
        <v>697.22</v>
      </c>
      <c r="Q1155" s="5"/>
      <c r="W1155" s="2" t="str">
        <f t="shared" si="93"/>
        <v/>
      </c>
      <c r="AE1155" s="2" t="str">
        <f t="shared" si="94"/>
        <v/>
      </c>
      <c r="AM1155" s="2" t="str">
        <f t="shared" si="96"/>
        <v/>
      </c>
      <c r="AN1155" s="2" t="str">
        <f>IF(ISNUMBER(AM1155),SUMIFS($AM$1:AM1155,$A$1:A1155,A1155,$G$1:G1155,G1155,$D$1:D1155,D1155),"")</f>
        <v/>
      </c>
      <c r="AO1155">
        <f t="shared" si="95"/>
        <v>3</v>
      </c>
    </row>
    <row r="1156" spans="1:41" x14ac:dyDescent="0.25">
      <c r="A1156" s="4" t="s">
        <v>32</v>
      </c>
      <c r="B1156" t="s">
        <v>30</v>
      </c>
      <c r="C1156" s="3">
        <v>42331</v>
      </c>
      <c r="D1156">
        <v>3</v>
      </c>
      <c r="E1156" t="s">
        <v>59</v>
      </c>
      <c r="G1156" s="25" t="s">
        <v>75</v>
      </c>
      <c r="H1156" t="s">
        <v>41</v>
      </c>
      <c r="I1156">
        <v>9</v>
      </c>
      <c r="J1156" s="2" t="s">
        <v>20</v>
      </c>
      <c r="K1156" s="2" t="str">
        <f t="shared" si="92"/>
        <v/>
      </c>
      <c r="M1156">
        <v>122.52000000000001</v>
      </c>
      <c r="N1156">
        <v>122.52000000000001</v>
      </c>
      <c r="O1156" s="2">
        <f>IF(ISNUMBER(N1156),SUMIFS(N$1:$N1156,A$1:$A1156,A1156,G$1:$G1156,G1156,D$1:$D1156,D1156),"")</f>
        <v>404.59000000000003</v>
      </c>
      <c r="Q1156" s="5"/>
      <c r="W1156" s="2" t="str">
        <f t="shared" si="93"/>
        <v/>
      </c>
      <c r="AE1156" s="2" t="str">
        <f t="shared" si="94"/>
        <v/>
      </c>
      <c r="AM1156" s="2" t="str">
        <f t="shared" si="96"/>
        <v/>
      </c>
      <c r="AN1156" s="2" t="str">
        <f>IF(ISNUMBER(AM1156),SUMIFS($AM$1:AM1156,$A$1:A1156,A1156,$G$1:G1156,G1156,$D$1:D1156,D1156),"")</f>
        <v/>
      </c>
      <c r="AO1156">
        <f t="shared" si="95"/>
        <v>3</v>
      </c>
    </row>
    <row r="1157" spans="1:41" x14ac:dyDescent="0.25">
      <c r="A1157" s="4" t="s">
        <v>29</v>
      </c>
      <c r="B1157" t="s">
        <v>30</v>
      </c>
      <c r="C1157" s="3">
        <v>42331</v>
      </c>
      <c r="D1157">
        <v>3</v>
      </c>
      <c r="E1157" t="s">
        <v>55</v>
      </c>
      <c r="G1157" s="25" t="s">
        <v>75</v>
      </c>
      <c r="H1157" t="s">
        <v>41</v>
      </c>
      <c r="I1157">
        <v>9</v>
      </c>
      <c r="J1157" s="2" t="s">
        <v>20</v>
      </c>
      <c r="K1157" s="2" t="str">
        <f t="shared" si="92"/>
        <v/>
      </c>
      <c r="M1157">
        <v>166.28</v>
      </c>
      <c r="N1157">
        <v>166.28</v>
      </c>
      <c r="O1157" s="2">
        <f>IF(ISNUMBER(N1157),SUMIFS(N$1:$N1157,A$1:$A1157,A1157,G$1:$G1157,G1157,D$1:$D1157,D1157),"")</f>
        <v>526.19999999999993</v>
      </c>
      <c r="Q1157" s="5"/>
      <c r="W1157" s="2" t="str">
        <f t="shared" si="93"/>
        <v/>
      </c>
      <c r="AE1157" s="2" t="str">
        <f t="shared" si="94"/>
        <v/>
      </c>
      <c r="AM1157" s="2" t="str">
        <f t="shared" si="96"/>
        <v/>
      </c>
      <c r="AN1157" s="2" t="str">
        <f>IF(ISNUMBER(AM1157),SUMIFS($AM$1:AM1157,$A$1:A1157,A1157,$G$1:G1157,G1157,$D$1:D1157,D1157),"")</f>
        <v/>
      </c>
      <c r="AO1157">
        <f t="shared" si="95"/>
        <v>3</v>
      </c>
    </row>
    <row r="1158" spans="1:41" x14ac:dyDescent="0.25">
      <c r="A1158" s="4" t="s">
        <v>34</v>
      </c>
      <c r="B1158" t="s">
        <v>30</v>
      </c>
      <c r="C1158" s="3">
        <v>42331</v>
      </c>
      <c r="D1158">
        <v>3</v>
      </c>
      <c r="E1158" t="s">
        <v>56</v>
      </c>
      <c r="G1158" s="25" t="s">
        <v>75</v>
      </c>
      <c r="H1158" t="s">
        <v>41</v>
      </c>
      <c r="I1158">
        <v>9</v>
      </c>
      <c r="J1158" s="2" t="s">
        <v>20</v>
      </c>
      <c r="K1158" s="2" t="str">
        <f t="shared" si="92"/>
        <v/>
      </c>
      <c r="M1158">
        <v>187.85999999999999</v>
      </c>
      <c r="N1158">
        <v>187.85999999999999</v>
      </c>
      <c r="O1158" s="2">
        <f>IF(ISNUMBER(N1158),SUMIFS(N$1:$N1158,A$1:$A1158,A1158,G$1:$G1158,G1158,D$1:$D1158,D1158),"")</f>
        <v>691.09999999999991</v>
      </c>
      <c r="Q1158" s="5"/>
      <c r="W1158" s="2" t="str">
        <f t="shared" si="93"/>
        <v/>
      </c>
      <c r="AE1158" s="2" t="str">
        <f t="shared" si="94"/>
        <v/>
      </c>
      <c r="AM1158" s="2" t="str">
        <f t="shared" si="96"/>
        <v/>
      </c>
      <c r="AN1158" s="2" t="str">
        <f>IF(ISNUMBER(AM1158),SUMIFS($AM$1:AM1158,$A$1:A1158,A1158,$G$1:G1158,G1158,$D$1:D1158,D1158),"")</f>
        <v/>
      </c>
      <c r="AO1158">
        <f t="shared" si="95"/>
        <v>3</v>
      </c>
    </row>
    <row r="1159" spans="1:41" x14ac:dyDescent="0.25">
      <c r="A1159" s="4" t="s">
        <v>31</v>
      </c>
      <c r="B1159" t="s">
        <v>30</v>
      </c>
      <c r="C1159" s="3">
        <v>42331</v>
      </c>
      <c r="D1159">
        <v>3</v>
      </c>
      <c r="E1159" t="s">
        <v>54</v>
      </c>
      <c r="G1159" s="25" t="s">
        <v>75</v>
      </c>
      <c r="H1159" t="s">
        <v>41</v>
      </c>
      <c r="I1159">
        <v>9</v>
      </c>
      <c r="J1159" s="2" t="s">
        <v>20</v>
      </c>
      <c r="K1159" s="2" t="str">
        <f t="shared" si="92"/>
        <v/>
      </c>
      <c r="M1159">
        <v>101.67</v>
      </c>
      <c r="N1159">
        <v>101.67</v>
      </c>
      <c r="O1159" s="2">
        <f>IF(ISNUMBER(N1159),SUMIFS(N$1:$N1159,A$1:$A1159,A1159,G$1:$G1159,G1159,D$1:$D1159,D1159),"")</f>
        <v>301.35000000000002</v>
      </c>
      <c r="Q1159" s="5"/>
      <c r="W1159" s="2" t="str">
        <f t="shared" si="93"/>
        <v/>
      </c>
      <c r="AE1159" s="2" t="str">
        <f t="shared" si="94"/>
        <v/>
      </c>
      <c r="AM1159" s="2" t="str">
        <f t="shared" si="96"/>
        <v/>
      </c>
      <c r="AN1159" s="2" t="str">
        <f>IF(ISNUMBER(AM1159),SUMIFS($AM$1:AM1159,$A$1:A1159,A1159,$G$1:G1159,G1159,$D$1:D1159,D1159),"")</f>
        <v/>
      </c>
      <c r="AO1159">
        <f t="shared" si="95"/>
        <v>3</v>
      </c>
    </row>
    <row r="1160" spans="1:41" x14ac:dyDescent="0.25">
      <c r="A1160" s="4" t="s">
        <v>34</v>
      </c>
      <c r="B1160" t="s">
        <v>30</v>
      </c>
      <c r="C1160" s="3">
        <v>42338</v>
      </c>
      <c r="D1160">
        <v>1</v>
      </c>
      <c r="E1160" t="s">
        <v>56</v>
      </c>
      <c r="G1160" s="25" t="s">
        <v>75</v>
      </c>
      <c r="H1160" t="s">
        <v>41</v>
      </c>
      <c r="I1160">
        <v>9</v>
      </c>
      <c r="J1160" s="2" t="s">
        <v>36</v>
      </c>
      <c r="K1160" s="2">
        <f t="shared" si="92"/>
        <v>1263.4000000000001</v>
      </c>
      <c r="L1160">
        <v>126.34</v>
      </c>
      <c r="O1160" s="2" t="str">
        <f>IF(ISNUMBER(N1160),SUMIFS(N$1:$N1160,A$1:$A1160,A1160,G$1:$G1160,G1160,D$1:$D1160,D1160),"")</f>
        <v/>
      </c>
      <c r="Q1160" s="5"/>
      <c r="W1160" s="2" t="str">
        <f t="shared" si="93"/>
        <v/>
      </c>
      <c r="AE1160" s="2" t="str">
        <f t="shared" si="94"/>
        <v/>
      </c>
      <c r="AM1160" s="2" t="str">
        <f t="shared" si="96"/>
        <v/>
      </c>
      <c r="AN1160" s="2" t="str">
        <f>IF(ISNUMBER(AM1160),SUMIFS($AM$1:AM1160,$A$1:A1160,A1160,$G$1:G1160,G1160,$D$1:D1160,D1160),"")</f>
        <v/>
      </c>
      <c r="AO1160">
        <f t="shared" si="95"/>
        <v>1</v>
      </c>
    </row>
    <row r="1161" spans="1:41" x14ac:dyDescent="0.25">
      <c r="A1161" s="4" t="s">
        <v>33</v>
      </c>
      <c r="B1161" t="s">
        <v>30</v>
      </c>
      <c r="C1161" s="3">
        <v>42338</v>
      </c>
      <c r="D1161">
        <v>1</v>
      </c>
      <c r="E1161" t="s">
        <v>58</v>
      </c>
      <c r="G1161" s="25" t="s">
        <v>75</v>
      </c>
      <c r="H1161" t="s">
        <v>41</v>
      </c>
      <c r="I1161">
        <v>9</v>
      </c>
      <c r="J1161" s="2" t="s">
        <v>36</v>
      </c>
      <c r="K1161" s="2">
        <f t="shared" si="92"/>
        <v>1131.8</v>
      </c>
      <c r="L1161">
        <v>113.17999999999999</v>
      </c>
      <c r="O1161" s="2" t="str">
        <f>IF(ISNUMBER(N1161),SUMIFS(N$1:$N1161,A$1:$A1161,A1161,G$1:$G1161,G1161,D$1:$D1161,D1161),"")</f>
        <v/>
      </c>
      <c r="Q1161" s="5"/>
      <c r="W1161" s="2" t="str">
        <f t="shared" si="93"/>
        <v/>
      </c>
      <c r="AE1161" s="2" t="str">
        <f t="shared" si="94"/>
        <v/>
      </c>
      <c r="AM1161" s="2" t="str">
        <f t="shared" si="96"/>
        <v/>
      </c>
      <c r="AN1161" s="2" t="str">
        <f>IF(ISNUMBER(AM1161),SUMIFS($AM$1:AM1161,$A$1:A1161,A1161,$G$1:G1161,G1161,$D$1:D1161,D1161),"")</f>
        <v/>
      </c>
      <c r="AO1161">
        <f t="shared" si="95"/>
        <v>1</v>
      </c>
    </row>
    <row r="1162" spans="1:41" x14ac:dyDescent="0.25">
      <c r="A1162" s="4" t="s">
        <v>29</v>
      </c>
      <c r="B1162" t="s">
        <v>30</v>
      </c>
      <c r="C1162" s="3">
        <v>42338</v>
      </c>
      <c r="D1162">
        <v>1</v>
      </c>
      <c r="E1162" t="s">
        <v>55</v>
      </c>
      <c r="G1162" s="25" t="s">
        <v>75</v>
      </c>
      <c r="H1162" t="s">
        <v>41</v>
      </c>
      <c r="I1162">
        <v>9</v>
      </c>
      <c r="J1162" s="2" t="s">
        <v>36</v>
      </c>
      <c r="K1162" s="2">
        <f t="shared" si="92"/>
        <v>1244.5999999999999</v>
      </c>
      <c r="L1162">
        <v>124.46</v>
      </c>
      <c r="O1162" s="2" t="str">
        <f>IF(ISNUMBER(N1162),SUMIFS(N$1:$N1162,A$1:$A1162,A1162,G$1:$G1162,G1162,D$1:$D1162,D1162),"")</f>
        <v/>
      </c>
      <c r="Q1162" s="5"/>
      <c r="W1162" s="2" t="str">
        <f t="shared" si="93"/>
        <v/>
      </c>
      <c r="AE1162" s="2" t="str">
        <f t="shared" si="94"/>
        <v/>
      </c>
      <c r="AM1162" s="2" t="str">
        <f t="shared" si="96"/>
        <v/>
      </c>
      <c r="AN1162" s="2" t="str">
        <f>IF(ISNUMBER(AM1162),SUMIFS($AM$1:AM1162,$A$1:A1162,A1162,$G$1:G1162,G1162,$D$1:D1162,D1162),"")</f>
        <v/>
      </c>
      <c r="AO1162">
        <f t="shared" si="95"/>
        <v>1</v>
      </c>
    </row>
    <row r="1163" spans="1:41" x14ac:dyDescent="0.25">
      <c r="A1163" s="4" t="s">
        <v>35</v>
      </c>
      <c r="B1163" t="s">
        <v>30</v>
      </c>
      <c r="C1163" s="3">
        <v>42338</v>
      </c>
      <c r="D1163">
        <v>1</v>
      </c>
      <c r="E1163" t="s">
        <v>57</v>
      </c>
      <c r="G1163" s="25" t="s">
        <v>75</v>
      </c>
      <c r="H1163" t="s">
        <v>41</v>
      </c>
      <c r="I1163">
        <v>9</v>
      </c>
      <c r="J1163" s="2" t="s">
        <v>36</v>
      </c>
      <c r="K1163" s="2">
        <f t="shared" si="92"/>
        <v>1207</v>
      </c>
      <c r="L1163">
        <v>120.7</v>
      </c>
      <c r="O1163" s="2" t="str">
        <f>IF(ISNUMBER(N1163),SUMIFS(N$1:$N1163,A$1:$A1163,A1163,G$1:$G1163,G1163,D$1:$D1163,D1163),"")</f>
        <v/>
      </c>
      <c r="Q1163" s="5"/>
      <c r="W1163" s="2" t="str">
        <f t="shared" si="93"/>
        <v/>
      </c>
      <c r="AE1163" s="2" t="str">
        <f t="shared" si="94"/>
        <v/>
      </c>
      <c r="AM1163" s="2" t="str">
        <f t="shared" si="96"/>
        <v/>
      </c>
      <c r="AN1163" s="2" t="str">
        <f>IF(ISNUMBER(AM1163),SUMIFS($AM$1:AM1163,$A$1:A1163,A1163,$G$1:G1163,G1163,$D$1:D1163,D1163),"")</f>
        <v/>
      </c>
      <c r="AO1163">
        <f t="shared" si="95"/>
        <v>1</v>
      </c>
    </row>
    <row r="1164" spans="1:41" x14ac:dyDescent="0.25">
      <c r="A1164" s="4" t="s">
        <v>32</v>
      </c>
      <c r="B1164" t="s">
        <v>30</v>
      </c>
      <c r="C1164" s="3">
        <v>42338</v>
      </c>
      <c r="D1164">
        <v>1</v>
      </c>
      <c r="E1164" t="s">
        <v>59</v>
      </c>
      <c r="G1164" s="25" t="s">
        <v>75</v>
      </c>
      <c r="H1164" t="s">
        <v>41</v>
      </c>
      <c r="I1164">
        <v>9</v>
      </c>
      <c r="J1164" s="2" t="s">
        <v>36</v>
      </c>
      <c r="K1164" s="2">
        <f t="shared" si="92"/>
        <v>1037.8</v>
      </c>
      <c r="L1164">
        <v>103.78</v>
      </c>
      <c r="O1164" s="2" t="str">
        <f>IF(ISNUMBER(N1164),SUMIFS(N$1:$N1164,A$1:$A1164,A1164,G$1:$G1164,G1164,D$1:$D1164,D1164),"")</f>
        <v/>
      </c>
      <c r="Q1164" s="5"/>
      <c r="W1164" s="2" t="str">
        <f t="shared" si="93"/>
        <v/>
      </c>
      <c r="AE1164" s="2" t="str">
        <f t="shared" si="94"/>
        <v/>
      </c>
      <c r="AM1164" s="2" t="str">
        <f t="shared" si="96"/>
        <v/>
      </c>
      <c r="AN1164" s="2" t="str">
        <f>IF(ISNUMBER(AM1164),SUMIFS($AM$1:AM1164,$A$1:A1164,A1164,$G$1:G1164,G1164,$D$1:D1164,D1164),"")</f>
        <v/>
      </c>
      <c r="AO1164">
        <f t="shared" si="95"/>
        <v>1</v>
      </c>
    </row>
    <row r="1165" spans="1:41" x14ac:dyDescent="0.25">
      <c r="A1165" s="4" t="s">
        <v>31</v>
      </c>
      <c r="B1165" t="s">
        <v>30</v>
      </c>
      <c r="C1165" s="3">
        <v>42338</v>
      </c>
      <c r="D1165">
        <v>1</v>
      </c>
      <c r="E1165" t="s">
        <v>54</v>
      </c>
      <c r="G1165" s="25" t="s">
        <v>75</v>
      </c>
      <c r="H1165" t="s">
        <v>41</v>
      </c>
      <c r="I1165">
        <v>9</v>
      </c>
      <c r="J1165" s="2" t="s">
        <v>36</v>
      </c>
      <c r="K1165" s="2">
        <f t="shared" si="92"/>
        <v>981.4</v>
      </c>
      <c r="L1165">
        <v>98.14</v>
      </c>
      <c r="O1165" s="2" t="str">
        <f>IF(ISNUMBER(N1165),SUMIFS(N$1:$N1165,A$1:$A1165,A1165,G$1:$G1165,G1165,D$1:$D1165,D1165),"")</f>
        <v/>
      </c>
      <c r="Q1165" s="5"/>
      <c r="W1165" s="2" t="str">
        <f t="shared" si="93"/>
        <v/>
      </c>
      <c r="AE1165" s="2" t="str">
        <f t="shared" si="94"/>
        <v/>
      </c>
      <c r="AM1165" s="2" t="str">
        <f t="shared" si="96"/>
        <v/>
      </c>
      <c r="AN1165" s="2" t="str">
        <f>IF(ISNUMBER(AM1165),SUMIFS($AM$1:AM1165,$A$1:A1165,A1165,$G$1:G1165,G1165,$D$1:D1165,D1165),"")</f>
        <v/>
      </c>
      <c r="AO1165">
        <f t="shared" si="95"/>
        <v>1</v>
      </c>
    </row>
    <row r="1166" spans="1:41" x14ac:dyDescent="0.25">
      <c r="A1166" s="4" t="s">
        <v>31</v>
      </c>
      <c r="B1166" t="s">
        <v>30</v>
      </c>
      <c r="C1166" s="3">
        <v>42338</v>
      </c>
      <c r="D1166">
        <v>2</v>
      </c>
      <c r="E1166" t="s">
        <v>54</v>
      </c>
      <c r="G1166" s="25" t="s">
        <v>75</v>
      </c>
      <c r="H1166" t="s">
        <v>41</v>
      </c>
      <c r="I1166">
        <v>9</v>
      </c>
      <c r="J1166" s="2" t="s">
        <v>36</v>
      </c>
      <c r="K1166" s="2">
        <f t="shared" si="92"/>
        <v>943.8</v>
      </c>
      <c r="L1166">
        <v>94.38</v>
      </c>
      <c r="O1166" s="2" t="str">
        <f>IF(ISNUMBER(N1166),SUMIFS(N$1:$N1166,A$1:$A1166,A1166,G$1:$G1166,G1166,D$1:$D1166,D1166),"")</f>
        <v/>
      </c>
      <c r="Q1166" s="5"/>
      <c r="W1166" s="2" t="str">
        <f t="shared" si="93"/>
        <v/>
      </c>
      <c r="AE1166" s="2" t="str">
        <f t="shared" si="94"/>
        <v/>
      </c>
      <c r="AM1166" s="2" t="str">
        <f t="shared" si="96"/>
        <v/>
      </c>
      <c r="AN1166" s="2" t="str">
        <f>IF(ISNUMBER(AM1166),SUMIFS($AM$1:AM1166,$A$1:A1166,A1166,$G$1:G1166,G1166,$D$1:D1166,D1166),"")</f>
        <v/>
      </c>
      <c r="AO1166">
        <f t="shared" si="95"/>
        <v>1</v>
      </c>
    </row>
    <row r="1167" spans="1:41" x14ac:dyDescent="0.25">
      <c r="A1167" s="4" t="s">
        <v>32</v>
      </c>
      <c r="B1167" t="s">
        <v>30</v>
      </c>
      <c r="C1167" s="3">
        <v>42338</v>
      </c>
      <c r="D1167">
        <v>2</v>
      </c>
      <c r="E1167" t="s">
        <v>59</v>
      </c>
      <c r="G1167" s="25" t="s">
        <v>75</v>
      </c>
      <c r="H1167" t="s">
        <v>41</v>
      </c>
      <c r="I1167">
        <v>9</v>
      </c>
      <c r="J1167" s="2" t="s">
        <v>36</v>
      </c>
      <c r="K1167" s="2">
        <f t="shared" si="92"/>
        <v>1037.8</v>
      </c>
      <c r="L1167">
        <v>103.78</v>
      </c>
      <c r="O1167" s="2" t="str">
        <f>IF(ISNUMBER(N1167),SUMIFS(N$1:$N1167,A$1:$A1167,A1167,G$1:$G1167,G1167,D$1:$D1167,D1167),"")</f>
        <v/>
      </c>
      <c r="Q1167" s="5"/>
      <c r="W1167" s="2" t="str">
        <f t="shared" si="93"/>
        <v/>
      </c>
      <c r="AE1167" s="2" t="str">
        <f t="shared" si="94"/>
        <v/>
      </c>
      <c r="AM1167" s="2" t="str">
        <f t="shared" si="96"/>
        <v/>
      </c>
      <c r="AN1167" s="2" t="str">
        <f>IF(ISNUMBER(AM1167),SUMIFS($AM$1:AM1167,$A$1:A1167,A1167,$G$1:G1167,G1167,$D$1:D1167,D1167),"")</f>
        <v/>
      </c>
      <c r="AO1167">
        <f t="shared" si="95"/>
        <v>1</v>
      </c>
    </row>
    <row r="1168" spans="1:41" x14ac:dyDescent="0.25">
      <c r="A1168" s="4" t="s">
        <v>34</v>
      </c>
      <c r="B1168" t="s">
        <v>30</v>
      </c>
      <c r="C1168" s="3">
        <v>42338</v>
      </c>
      <c r="D1168">
        <v>2</v>
      </c>
      <c r="E1168" t="s">
        <v>56</v>
      </c>
      <c r="G1168" s="25" t="s">
        <v>75</v>
      </c>
      <c r="H1168" t="s">
        <v>41</v>
      </c>
      <c r="I1168">
        <v>9</v>
      </c>
      <c r="J1168" s="2" t="s">
        <v>36</v>
      </c>
      <c r="K1168" s="2">
        <f t="shared" si="92"/>
        <v>1225.8</v>
      </c>
      <c r="L1168">
        <v>122.58</v>
      </c>
      <c r="O1168" s="2" t="str">
        <f>IF(ISNUMBER(N1168),SUMIFS(N$1:$N1168,A$1:$A1168,A1168,G$1:$G1168,G1168,D$1:$D1168,D1168),"")</f>
        <v/>
      </c>
      <c r="Q1168" s="5"/>
      <c r="W1168" s="2" t="str">
        <f t="shared" si="93"/>
        <v/>
      </c>
      <c r="AE1168" s="2" t="str">
        <f t="shared" si="94"/>
        <v/>
      </c>
      <c r="AM1168" s="2" t="str">
        <f t="shared" si="96"/>
        <v/>
      </c>
      <c r="AN1168" s="2" t="str">
        <f>IF(ISNUMBER(AM1168),SUMIFS($AM$1:AM1168,$A$1:A1168,A1168,$G$1:G1168,G1168,$D$1:D1168,D1168),"")</f>
        <v/>
      </c>
      <c r="AO1168">
        <f t="shared" si="95"/>
        <v>1</v>
      </c>
    </row>
    <row r="1169" spans="1:41" x14ac:dyDescent="0.25">
      <c r="A1169" s="4" t="s">
        <v>29</v>
      </c>
      <c r="B1169" t="s">
        <v>30</v>
      </c>
      <c r="C1169" s="3">
        <v>42338</v>
      </c>
      <c r="D1169">
        <v>2</v>
      </c>
      <c r="E1169" t="s">
        <v>55</v>
      </c>
      <c r="G1169" s="25" t="s">
        <v>75</v>
      </c>
      <c r="H1169" t="s">
        <v>41</v>
      </c>
      <c r="I1169">
        <v>9</v>
      </c>
      <c r="J1169" s="2" t="s">
        <v>36</v>
      </c>
      <c r="K1169" s="2">
        <f t="shared" si="92"/>
        <v>1075.4000000000001</v>
      </c>
      <c r="L1169">
        <v>107.54</v>
      </c>
      <c r="O1169" s="2" t="str">
        <f>IF(ISNUMBER(N1169),SUMIFS(N$1:$N1169,A$1:$A1169,A1169,G$1:$G1169,G1169,D$1:$D1169,D1169),"")</f>
        <v/>
      </c>
      <c r="Q1169" s="5"/>
      <c r="W1169" s="2" t="str">
        <f t="shared" si="93"/>
        <v/>
      </c>
      <c r="AE1169" s="2" t="str">
        <f t="shared" si="94"/>
        <v/>
      </c>
      <c r="AM1169" s="2" t="str">
        <f t="shared" si="96"/>
        <v/>
      </c>
      <c r="AN1169" s="2" t="str">
        <f>IF(ISNUMBER(AM1169),SUMIFS($AM$1:AM1169,$A$1:A1169,A1169,$G$1:G1169,G1169,$D$1:D1169,D1169),"")</f>
        <v/>
      </c>
      <c r="AO1169">
        <f t="shared" si="95"/>
        <v>1</v>
      </c>
    </row>
    <row r="1170" spans="1:41" x14ac:dyDescent="0.25">
      <c r="A1170" s="4" t="s">
        <v>35</v>
      </c>
      <c r="B1170" t="s">
        <v>30</v>
      </c>
      <c r="C1170" s="3">
        <v>42338</v>
      </c>
      <c r="D1170">
        <v>2</v>
      </c>
      <c r="E1170" t="s">
        <v>57</v>
      </c>
      <c r="G1170" s="25" t="s">
        <v>75</v>
      </c>
      <c r="H1170" t="s">
        <v>41</v>
      </c>
      <c r="I1170">
        <v>9</v>
      </c>
      <c r="J1170" s="2" t="s">
        <v>36</v>
      </c>
      <c r="K1170" s="2">
        <f t="shared" si="92"/>
        <v>1169.4000000000001</v>
      </c>
      <c r="L1170">
        <v>116.94000000000001</v>
      </c>
      <c r="O1170" s="2" t="str">
        <f>IF(ISNUMBER(N1170),SUMIFS(N$1:$N1170,A$1:$A1170,A1170,G$1:$G1170,G1170,D$1:$D1170,D1170),"")</f>
        <v/>
      </c>
      <c r="Q1170" s="5"/>
      <c r="W1170" s="2" t="str">
        <f t="shared" si="93"/>
        <v/>
      </c>
      <c r="AE1170" s="2" t="str">
        <f t="shared" si="94"/>
        <v/>
      </c>
      <c r="AM1170" s="2" t="str">
        <f t="shared" si="96"/>
        <v/>
      </c>
      <c r="AN1170" s="2" t="str">
        <f>IF(ISNUMBER(AM1170),SUMIFS($AM$1:AM1170,$A$1:A1170,A1170,$G$1:G1170,G1170,$D$1:D1170,D1170),"")</f>
        <v/>
      </c>
      <c r="AO1170">
        <f t="shared" si="95"/>
        <v>1</v>
      </c>
    </row>
    <row r="1171" spans="1:41" x14ac:dyDescent="0.25">
      <c r="A1171" s="4" t="s">
        <v>33</v>
      </c>
      <c r="B1171" t="s">
        <v>30</v>
      </c>
      <c r="C1171" s="3">
        <v>42338</v>
      </c>
      <c r="D1171">
        <v>2</v>
      </c>
      <c r="E1171" t="s">
        <v>58</v>
      </c>
      <c r="G1171" s="25" t="s">
        <v>75</v>
      </c>
      <c r="H1171" t="s">
        <v>41</v>
      </c>
      <c r="I1171">
        <v>9</v>
      </c>
      <c r="J1171" s="2" t="s">
        <v>36</v>
      </c>
      <c r="K1171" s="2">
        <f t="shared" si="92"/>
        <v>981.4</v>
      </c>
      <c r="L1171">
        <v>98.14</v>
      </c>
      <c r="O1171" s="2" t="str">
        <f>IF(ISNUMBER(N1171),SUMIFS(N$1:$N1171,A$1:$A1171,A1171,G$1:$G1171,G1171,D$1:$D1171,D1171),"")</f>
        <v/>
      </c>
      <c r="Q1171" s="5"/>
      <c r="W1171" s="2" t="str">
        <f t="shared" si="93"/>
        <v/>
      </c>
      <c r="AE1171" s="2" t="str">
        <f t="shared" si="94"/>
        <v/>
      </c>
      <c r="AM1171" s="2" t="str">
        <f t="shared" si="96"/>
        <v/>
      </c>
      <c r="AN1171" s="2" t="str">
        <f>IF(ISNUMBER(AM1171),SUMIFS($AM$1:AM1171,$A$1:A1171,A1171,$G$1:G1171,G1171,$D$1:D1171,D1171),"")</f>
        <v/>
      </c>
      <c r="AO1171">
        <f t="shared" si="95"/>
        <v>1</v>
      </c>
    </row>
    <row r="1172" spans="1:41" x14ac:dyDescent="0.25">
      <c r="A1172" s="4" t="s">
        <v>33</v>
      </c>
      <c r="B1172" t="s">
        <v>30</v>
      </c>
      <c r="C1172" s="3">
        <v>42338</v>
      </c>
      <c r="D1172">
        <v>3</v>
      </c>
      <c r="E1172" t="s">
        <v>58</v>
      </c>
      <c r="G1172" s="25" t="s">
        <v>75</v>
      </c>
      <c r="H1172" t="s">
        <v>41</v>
      </c>
      <c r="I1172">
        <v>9</v>
      </c>
      <c r="J1172" s="2" t="s">
        <v>36</v>
      </c>
      <c r="K1172" s="2">
        <f t="shared" si="92"/>
        <v>1075.4000000000001</v>
      </c>
      <c r="L1172">
        <v>107.54</v>
      </c>
      <c r="O1172" s="2" t="str">
        <f>IF(ISNUMBER(N1172),SUMIFS(N$1:$N1172,A$1:$A1172,A1172,G$1:$G1172,G1172,D$1:$D1172,D1172),"")</f>
        <v/>
      </c>
      <c r="Q1172" s="5"/>
      <c r="W1172" s="2" t="str">
        <f t="shared" si="93"/>
        <v/>
      </c>
      <c r="AE1172" s="2" t="str">
        <f t="shared" si="94"/>
        <v/>
      </c>
      <c r="AM1172" s="2" t="str">
        <f t="shared" si="96"/>
        <v/>
      </c>
      <c r="AN1172" s="2" t="str">
        <f>IF(ISNUMBER(AM1172),SUMIFS($AM$1:AM1172,$A$1:A1172,A1172,$G$1:G1172,G1172,$D$1:D1172,D1172),"")</f>
        <v/>
      </c>
      <c r="AO1172">
        <f t="shared" si="95"/>
        <v>1</v>
      </c>
    </row>
    <row r="1173" spans="1:41" x14ac:dyDescent="0.25">
      <c r="A1173" s="4" t="s">
        <v>35</v>
      </c>
      <c r="B1173" t="s">
        <v>30</v>
      </c>
      <c r="C1173" s="3">
        <v>42338</v>
      </c>
      <c r="D1173">
        <v>3</v>
      </c>
      <c r="E1173" t="s">
        <v>57</v>
      </c>
      <c r="G1173" s="25" t="s">
        <v>75</v>
      </c>
      <c r="H1173" t="s">
        <v>41</v>
      </c>
      <c r="I1173">
        <v>9</v>
      </c>
      <c r="J1173" s="2" t="s">
        <v>36</v>
      </c>
      <c r="K1173" s="2">
        <f t="shared" si="92"/>
        <v>1207</v>
      </c>
      <c r="L1173">
        <v>120.7</v>
      </c>
      <c r="O1173" s="2" t="str">
        <f>IF(ISNUMBER(N1173),SUMIFS(N$1:$N1173,A$1:$A1173,A1173,G$1:$G1173,G1173,D$1:$D1173,D1173),"")</f>
        <v/>
      </c>
      <c r="Q1173" s="5"/>
      <c r="W1173" s="2" t="str">
        <f t="shared" si="93"/>
        <v/>
      </c>
      <c r="AE1173" s="2" t="str">
        <f t="shared" si="94"/>
        <v/>
      </c>
      <c r="AM1173" s="2" t="str">
        <f t="shared" si="96"/>
        <v/>
      </c>
      <c r="AN1173" s="2" t="str">
        <f>IF(ISNUMBER(AM1173),SUMIFS($AM$1:AM1173,$A$1:A1173,A1173,$G$1:G1173,G1173,$D$1:D1173,D1173),"")</f>
        <v/>
      </c>
      <c r="AO1173">
        <f t="shared" si="95"/>
        <v>1</v>
      </c>
    </row>
    <row r="1174" spans="1:41" x14ac:dyDescent="0.25">
      <c r="A1174" s="4" t="s">
        <v>32</v>
      </c>
      <c r="B1174" t="s">
        <v>30</v>
      </c>
      <c r="C1174" s="3">
        <v>42338</v>
      </c>
      <c r="D1174">
        <v>3</v>
      </c>
      <c r="E1174" t="s">
        <v>59</v>
      </c>
      <c r="G1174" s="25" t="s">
        <v>75</v>
      </c>
      <c r="H1174" t="s">
        <v>41</v>
      </c>
      <c r="I1174">
        <v>9</v>
      </c>
      <c r="J1174" s="2" t="s">
        <v>36</v>
      </c>
      <c r="K1174" s="2">
        <f t="shared" si="92"/>
        <v>1188.2</v>
      </c>
      <c r="L1174">
        <v>118.82000000000001</v>
      </c>
      <c r="O1174" s="2" t="str">
        <f>IF(ISNUMBER(N1174),SUMIFS(N$1:$N1174,A$1:$A1174,A1174,G$1:$G1174,G1174,D$1:$D1174,D1174),"")</f>
        <v/>
      </c>
      <c r="Q1174" s="5"/>
      <c r="W1174" s="2" t="str">
        <f t="shared" si="93"/>
        <v/>
      </c>
      <c r="AE1174" s="2" t="str">
        <f t="shared" si="94"/>
        <v/>
      </c>
      <c r="AM1174" s="2" t="str">
        <f t="shared" si="96"/>
        <v/>
      </c>
      <c r="AN1174" s="2" t="str">
        <f>IF(ISNUMBER(AM1174),SUMIFS($AM$1:AM1174,$A$1:A1174,A1174,$G$1:G1174,G1174,$D$1:D1174,D1174),"")</f>
        <v/>
      </c>
      <c r="AO1174">
        <f t="shared" si="95"/>
        <v>1</v>
      </c>
    </row>
    <row r="1175" spans="1:41" x14ac:dyDescent="0.25">
      <c r="A1175" s="4" t="s">
        <v>29</v>
      </c>
      <c r="B1175" t="s">
        <v>30</v>
      </c>
      <c r="C1175" s="3">
        <v>42338</v>
      </c>
      <c r="D1175">
        <v>3</v>
      </c>
      <c r="E1175" t="s">
        <v>55</v>
      </c>
      <c r="G1175" s="25" t="s">
        <v>75</v>
      </c>
      <c r="H1175" t="s">
        <v>41</v>
      </c>
      <c r="I1175">
        <v>9</v>
      </c>
      <c r="J1175" s="2" t="s">
        <v>36</v>
      </c>
      <c r="K1175" s="2">
        <f t="shared" si="92"/>
        <v>1150.5999999999999</v>
      </c>
      <c r="L1175">
        <v>115.05999999999999</v>
      </c>
      <c r="O1175" s="2" t="str">
        <f>IF(ISNUMBER(N1175),SUMIFS(N$1:$N1175,A$1:$A1175,A1175,G$1:$G1175,G1175,D$1:$D1175,D1175),"")</f>
        <v/>
      </c>
      <c r="Q1175" s="5"/>
      <c r="W1175" s="2" t="str">
        <f t="shared" si="93"/>
        <v/>
      </c>
      <c r="AE1175" s="2" t="str">
        <f t="shared" si="94"/>
        <v/>
      </c>
      <c r="AM1175" s="2" t="str">
        <f t="shared" si="96"/>
        <v/>
      </c>
      <c r="AN1175" s="2" t="str">
        <f>IF(ISNUMBER(AM1175),SUMIFS($AM$1:AM1175,$A$1:A1175,A1175,$G$1:G1175,G1175,$D$1:D1175,D1175),"")</f>
        <v/>
      </c>
      <c r="AO1175">
        <f t="shared" si="95"/>
        <v>1</v>
      </c>
    </row>
    <row r="1176" spans="1:41" x14ac:dyDescent="0.25">
      <c r="A1176" s="4" t="s">
        <v>34</v>
      </c>
      <c r="B1176" t="s">
        <v>30</v>
      </c>
      <c r="C1176" s="3">
        <v>42338</v>
      </c>
      <c r="D1176">
        <v>3</v>
      </c>
      <c r="E1176" t="s">
        <v>56</v>
      </c>
      <c r="G1176" s="25" t="s">
        <v>75</v>
      </c>
      <c r="H1176" t="s">
        <v>41</v>
      </c>
      <c r="I1176">
        <v>9</v>
      </c>
      <c r="J1176" s="2" t="s">
        <v>36</v>
      </c>
      <c r="K1176" s="2">
        <f t="shared" si="92"/>
        <v>1244.5999999999999</v>
      </c>
      <c r="L1176">
        <v>124.46</v>
      </c>
      <c r="O1176" s="2" t="str">
        <f>IF(ISNUMBER(N1176),SUMIFS(N$1:$N1176,A$1:$A1176,A1176,G$1:$G1176,G1176,D$1:$D1176,D1176),"")</f>
        <v/>
      </c>
      <c r="Q1176" s="5"/>
      <c r="W1176" s="2" t="str">
        <f t="shared" si="93"/>
        <v/>
      </c>
      <c r="AE1176" s="2" t="str">
        <f t="shared" si="94"/>
        <v/>
      </c>
      <c r="AM1176" s="2" t="str">
        <f t="shared" si="96"/>
        <v/>
      </c>
      <c r="AN1176" s="2" t="str">
        <f>IF(ISNUMBER(AM1176),SUMIFS($AM$1:AM1176,$A$1:A1176,A1176,$G$1:G1176,G1176,$D$1:D1176,D1176),"")</f>
        <v/>
      </c>
      <c r="AO1176">
        <f t="shared" si="95"/>
        <v>1</v>
      </c>
    </row>
    <row r="1177" spans="1:41" x14ac:dyDescent="0.25">
      <c r="A1177" s="4" t="s">
        <v>31</v>
      </c>
      <c r="B1177" t="s">
        <v>30</v>
      </c>
      <c r="C1177" s="3">
        <v>42338</v>
      </c>
      <c r="D1177">
        <v>3</v>
      </c>
      <c r="E1177" t="s">
        <v>54</v>
      </c>
      <c r="G1177" s="25" t="s">
        <v>75</v>
      </c>
      <c r="H1177" t="s">
        <v>41</v>
      </c>
      <c r="I1177">
        <v>9</v>
      </c>
      <c r="J1177" s="2" t="s">
        <v>36</v>
      </c>
      <c r="K1177" s="2">
        <f t="shared" si="92"/>
        <v>1019</v>
      </c>
      <c r="L1177">
        <v>101.9</v>
      </c>
      <c r="O1177" s="2" t="str">
        <f>IF(ISNUMBER(N1177),SUMIFS(N$1:$N1177,A$1:$A1177,A1177,G$1:$G1177,G1177,D$1:$D1177,D1177),"")</f>
        <v/>
      </c>
      <c r="Q1177" s="5"/>
      <c r="W1177" s="2" t="str">
        <f t="shared" si="93"/>
        <v/>
      </c>
      <c r="AE1177" s="2" t="str">
        <f t="shared" si="94"/>
        <v/>
      </c>
      <c r="AM1177" s="2" t="str">
        <f t="shared" si="96"/>
        <v/>
      </c>
      <c r="AN1177" s="2" t="str">
        <f>IF(ISNUMBER(AM1177),SUMIFS($AM$1:AM1177,$A$1:A1177,A1177,$G$1:G1177,G1177,$D$1:D1177,D1177),"")</f>
        <v/>
      </c>
      <c r="AO1177">
        <f t="shared" si="95"/>
        <v>1</v>
      </c>
    </row>
    <row r="1178" spans="1:41" x14ac:dyDescent="0.25">
      <c r="A1178" s="4" t="s">
        <v>34</v>
      </c>
      <c r="B1178" t="s">
        <v>30</v>
      </c>
      <c r="C1178" s="3">
        <v>42345</v>
      </c>
      <c r="D1178">
        <v>1</v>
      </c>
      <c r="E1178" t="s">
        <v>56</v>
      </c>
      <c r="G1178" s="25" t="s">
        <v>75</v>
      </c>
      <c r="H1178" t="s">
        <v>21</v>
      </c>
      <c r="I1178">
        <v>9</v>
      </c>
      <c r="J1178" s="2" t="s">
        <v>37</v>
      </c>
      <c r="K1178" s="2">
        <f t="shared" ref="K1178:K1241" si="97">IF(ISNUMBER(L1178),L1178*10,"")</f>
        <v>1395</v>
      </c>
      <c r="L1178">
        <v>139.5</v>
      </c>
      <c r="O1178" s="2" t="str">
        <f>IF(ISNUMBER(N1178),SUMIFS(N$1:$N1178,A$1:$A1178,A1178,G$1:$G1178,G1178,D$1:$D1178,D1178),"")</f>
        <v/>
      </c>
      <c r="Q1178" s="5"/>
      <c r="W1178" s="2" t="str">
        <f t="shared" ref="W1178:W1241" si="98">IF(ISNUMBER(X1178),X1178*10,"")</f>
        <v/>
      </c>
      <c r="AE1178" s="2" t="str">
        <f t="shared" ref="AE1178:AE1241" si="99">IF(ISNUMBER(AF1178),AF1178,"")</f>
        <v/>
      </c>
      <c r="AM1178" s="2" t="str">
        <f t="shared" si="96"/>
        <v/>
      </c>
      <c r="AN1178" s="2" t="str">
        <f>IF(ISNUMBER(AM1178),SUMIFS($AM$1:AM1178,$A$1:A1178,A1178,$G$1:G1178,G1178,$D$1:D1178,D1178),"")</f>
        <v/>
      </c>
      <c r="AO1178">
        <f t="shared" si="95"/>
        <v>1</v>
      </c>
    </row>
    <row r="1179" spans="1:41" x14ac:dyDescent="0.25">
      <c r="A1179" s="4" t="s">
        <v>33</v>
      </c>
      <c r="B1179" t="s">
        <v>30</v>
      </c>
      <c r="C1179" s="3">
        <v>42345</v>
      </c>
      <c r="D1179">
        <v>1</v>
      </c>
      <c r="E1179" t="s">
        <v>58</v>
      </c>
      <c r="G1179" s="25" t="s">
        <v>75</v>
      </c>
      <c r="H1179" t="s">
        <v>21</v>
      </c>
      <c r="I1179">
        <v>9</v>
      </c>
      <c r="J1179" s="2" t="s">
        <v>37</v>
      </c>
      <c r="K1179" s="2">
        <f t="shared" si="97"/>
        <v>1113</v>
      </c>
      <c r="L1179">
        <v>111.3</v>
      </c>
      <c r="O1179" s="2" t="str">
        <f>IF(ISNUMBER(N1179),SUMIFS(N$1:$N1179,A$1:$A1179,A1179,G$1:$G1179,G1179,D$1:$D1179,D1179),"")</f>
        <v/>
      </c>
      <c r="Q1179" s="5"/>
      <c r="W1179" s="2" t="str">
        <f t="shared" si="98"/>
        <v/>
      </c>
      <c r="AE1179" s="2" t="str">
        <f t="shared" si="99"/>
        <v/>
      </c>
      <c r="AM1179" s="2" t="str">
        <f t="shared" si="96"/>
        <v/>
      </c>
      <c r="AN1179" s="2" t="str">
        <f>IF(ISNUMBER(AM1179),SUMIFS($AM$1:AM1179,$A$1:A1179,A1179,$G$1:G1179,G1179,$D$1:D1179,D1179),"")</f>
        <v/>
      </c>
      <c r="AO1179">
        <f t="shared" ref="AO1179:AO1242" si="100">COUNT(L1179:AN1179)</f>
        <v>1</v>
      </c>
    </row>
    <row r="1180" spans="1:41" x14ac:dyDescent="0.25">
      <c r="A1180" s="4" t="s">
        <v>29</v>
      </c>
      <c r="B1180" t="s">
        <v>30</v>
      </c>
      <c r="C1180" s="3">
        <v>42345</v>
      </c>
      <c r="D1180">
        <v>1</v>
      </c>
      <c r="E1180" t="s">
        <v>55</v>
      </c>
      <c r="G1180" s="25" t="s">
        <v>75</v>
      </c>
      <c r="H1180" t="s">
        <v>21</v>
      </c>
      <c r="I1180">
        <v>9</v>
      </c>
      <c r="J1180" s="2" t="s">
        <v>37</v>
      </c>
      <c r="K1180" s="2">
        <f t="shared" si="97"/>
        <v>1470.2</v>
      </c>
      <c r="L1180">
        <v>147.02000000000001</v>
      </c>
      <c r="O1180" s="2" t="str">
        <f>IF(ISNUMBER(N1180),SUMIFS(N$1:$N1180,A$1:$A1180,A1180,G$1:$G1180,G1180,D$1:$D1180,D1180),"")</f>
        <v/>
      </c>
      <c r="Q1180" s="5"/>
      <c r="W1180" s="2" t="str">
        <f t="shared" si="98"/>
        <v/>
      </c>
      <c r="AE1180" s="2" t="str">
        <f t="shared" si="99"/>
        <v/>
      </c>
      <c r="AM1180" s="2" t="str">
        <f t="shared" si="96"/>
        <v/>
      </c>
      <c r="AN1180" s="2" t="str">
        <f>IF(ISNUMBER(AM1180),SUMIFS($AM$1:AM1180,$A$1:A1180,A1180,$G$1:G1180,G1180,$D$1:D1180,D1180),"")</f>
        <v/>
      </c>
      <c r="AO1180">
        <f t="shared" si="100"/>
        <v>1</v>
      </c>
    </row>
    <row r="1181" spans="1:41" x14ac:dyDescent="0.25">
      <c r="A1181" s="4" t="s">
        <v>35</v>
      </c>
      <c r="B1181" t="s">
        <v>30</v>
      </c>
      <c r="C1181" s="3">
        <v>42345</v>
      </c>
      <c r="D1181">
        <v>1</v>
      </c>
      <c r="E1181" t="s">
        <v>57</v>
      </c>
      <c r="G1181" s="25" t="s">
        <v>75</v>
      </c>
      <c r="H1181" t="s">
        <v>21</v>
      </c>
      <c r="I1181">
        <v>9</v>
      </c>
      <c r="J1181" s="2" t="s">
        <v>37</v>
      </c>
      <c r="K1181" s="2">
        <f t="shared" si="97"/>
        <v>1789.8</v>
      </c>
      <c r="L1181">
        <v>178.98</v>
      </c>
      <c r="O1181" s="2" t="str">
        <f>IF(ISNUMBER(N1181),SUMIFS(N$1:$N1181,A$1:$A1181,A1181,G$1:$G1181,G1181,D$1:$D1181,D1181),"")</f>
        <v/>
      </c>
      <c r="Q1181" s="5"/>
      <c r="W1181" s="2" t="str">
        <f t="shared" si="98"/>
        <v/>
      </c>
      <c r="AE1181" s="2" t="str">
        <f t="shared" si="99"/>
        <v/>
      </c>
      <c r="AM1181" s="2" t="str">
        <f t="shared" si="96"/>
        <v/>
      </c>
      <c r="AN1181" s="2" t="str">
        <f>IF(ISNUMBER(AM1181),SUMIFS($AM$1:AM1181,$A$1:A1181,A1181,$G$1:G1181,G1181,$D$1:D1181,D1181),"")</f>
        <v/>
      </c>
      <c r="AO1181">
        <f t="shared" si="100"/>
        <v>1</v>
      </c>
    </row>
    <row r="1182" spans="1:41" x14ac:dyDescent="0.25">
      <c r="A1182" s="4" t="s">
        <v>32</v>
      </c>
      <c r="B1182" t="s">
        <v>30</v>
      </c>
      <c r="C1182" s="3">
        <v>42345</v>
      </c>
      <c r="D1182">
        <v>1</v>
      </c>
      <c r="E1182" t="s">
        <v>59</v>
      </c>
      <c r="G1182" s="25" t="s">
        <v>75</v>
      </c>
      <c r="H1182" t="s">
        <v>21</v>
      </c>
      <c r="I1182">
        <v>9</v>
      </c>
      <c r="J1182" s="2" t="s">
        <v>37</v>
      </c>
      <c r="K1182" s="2">
        <f t="shared" si="97"/>
        <v>1244.5999999999999</v>
      </c>
      <c r="L1182">
        <v>124.46</v>
      </c>
      <c r="O1182" s="2" t="str">
        <f>IF(ISNUMBER(N1182),SUMIFS(N$1:$N1182,A$1:$A1182,A1182,G$1:$G1182,G1182,D$1:$D1182,D1182),"")</f>
        <v/>
      </c>
      <c r="Q1182" s="5"/>
      <c r="W1182" s="2" t="str">
        <f t="shared" si="98"/>
        <v/>
      </c>
      <c r="AE1182" s="2" t="str">
        <f t="shared" si="99"/>
        <v/>
      </c>
      <c r="AM1182" s="2" t="str">
        <f t="shared" si="96"/>
        <v/>
      </c>
      <c r="AN1182" s="2" t="str">
        <f>IF(ISNUMBER(AM1182),SUMIFS($AM$1:AM1182,$A$1:A1182,A1182,$G$1:G1182,G1182,$D$1:D1182,D1182),"")</f>
        <v/>
      </c>
      <c r="AO1182">
        <f t="shared" si="100"/>
        <v>1</v>
      </c>
    </row>
    <row r="1183" spans="1:41" x14ac:dyDescent="0.25">
      <c r="A1183" s="4" t="s">
        <v>31</v>
      </c>
      <c r="B1183" t="s">
        <v>30</v>
      </c>
      <c r="C1183" s="3">
        <v>42345</v>
      </c>
      <c r="D1183">
        <v>1</v>
      </c>
      <c r="E1183" t="s">
        <v>54</v>
      </c>
      <c r="G1183" s="25" t="s">
        <v>75</v>
      </c>
      <c r="H1183" t="s">
        <v>21</v>
      </c>
      <c r="I1183">
        <v>9</v>
      </c>
      <c r="J1183" s="2" t="s">
        <v>37</v>
      </c>
      <c r="K1183" s="2">
        <f t="shared" si="97"/>
        <v>1094.2</v>
      </c>
      <c r="L1183">
        <v>109.42</v>
      </c>
      <c r="O1183" s="2" t="str">
        <f>IF(ISNUMBER(N1183),SUMIFS(N$1:$N1183,A$1:$A1183,A1183,G$1:$G1183,G1183,D$1:$D1183,D1183),"")</f>
        <v/>
      </c>
      <c r="Q1183" s="5"/>
      <c r="W1183" s="2" t="str">
        <f t="shared" si="98"/>
        <v/>
      </c>
      <c r="AE1183" s="2" t="str">
        <f t="shared" si="99"/>
        <v/>
      </c>
      <c r="AM1183" s="2" t="str">
        <f t="shared" si="96"/>
        <v/>
      </c>
      <c r="AN1183" s="2" t="str">
        <f>IF(ISNUMBER(AM1183),SUMIFS($AM$1:AM1183,$A$1:A1183,A1183,$G$1:G1183,G1183,$D$1:D1183,D1183),"")</f>
        <v/>
      </c>
      <c r="AO1183">
        <f t="shared" si="100"/>
        <v>1</v>
      </c>
    </row>
    <row r="1184" spans="1:41" x14ac:dyDescent="0.25">
      <c r="A1184" s="4" t="s">
        <v>31</v>
      </c>
      <c r="B1184" t="s">
        <v>30</v>
      </c>
      <c r="C1184" s="3">
        <v>42345</v>
      </c>
      <c r="D1184">
        <v>2</v>
      </c>
      <c r="E1184" t="s">
        <v>54</v>
      </c>
      <c r="G1184" s="25" t="s">
        <v>75</v>
      </c>
      <c r="H1184" t="s">
        <v>21</v>
      </c>
      <c r="I1184">
        <v>9</v>
      </c>
      <c r="J1184" s="2" t="s">
        <v>37</v>
      </c>
      <c r="K1184" s="2">
        <f t="shared" si="97"/>
        <v>1019</v>
      </c>
      <c r="L1184">
        <v>101.9</v>
      </c>
      <c r="O1184" s="2" t="str">
        <f>IF(ISNUMBER(N1184),SUMIFS(N$1:$N1184,A$1:$A1184,A1184,G$1:$G1184,G1184,D$1:$D1184,D1184),"")</f>
        <v/>
      </c>
      <c r="Q1184" s="5"/>
      <c r="W1184" s="2" t="str">
        <f t="shared" si="98"/>
        <v/>
      </c>
      <c r="AE1184" s="2" t="str">
        <f t="shared" si="99"/>
        <v/>
      </c>
      <c r="AM1184" s="2" t="str">
        <f t="shared" si="96"/>
        <v/>
      </c>
      <c r="AN1184" s="2" t="str">
        <f>IF(ISNUMBER(AM1184),SUMIFS($AM$1:AM1184,$A$1:A1184,A1184,$G$1:G1184,G1184,$D$1:D1184,D1184),"")</f>
        <v/>
      </c>
      <c r="AO1184">
        <f t="shared" si="100"/>
        <v>1</v>
      </c>
    </row>
    <row r="1185" spans="1:41" x14ac:dyDescent="0.25">
      <c r="A1185" s="4" t="s">
        <v>32</v>
      </c>
      <c r="B1185" t="s">
        <v>30</v>
      </c>
      <c r="C1185" s="3">
        <v>42345</v>
      </c>
      <c r="D1185">
        <v>2</v>
      </c>
      <c r="E1185" t="s">
        <v>59</v>
      </c>
      <c r="G1185" s="25" t="s">
        <v>75</v>
      </c>
      <c r="H1185" t="s">
        <v>21</v>
      </c>
      <c r="I1185">
        <v>9</v>
      </c>
      <c r="J1185" s="2" t="s">
        <v>37</v>
      </c>
      <c r="K1185" s="2">
        <f t="shared" si="97"/>
        <v>1263.4000000000001</v>
      </c>
      <c r="L1185">
        <v>126.34</v>
      </c>
      <c r="O1185" s="2" t="str">
        <f>IF(ISNUMBER(N1185),SUMIFS(N$1:$N1185,A$1:$A1185,A1185,G$1:$G1185,G1185,D$1:$D1185,D1185),"")</f>
        <v/>
      </c>
      <c r="Q1185" s="5"/>
      <c r="W1185" s="2" t="str">
        <f t="shared" si="98"/>
        <v/>
      </c>
      <c r="AE1185" s="2" t="str">
        <f t="shared" si="99"/>
        <v/>
      </c>
      <c r="AM1185" s="2" t="str">
        <f t="shared" si="96"/>
        <v/>
      </c>
      <c r="AN1185" s="2" t="str">
        <f>IF(ISNUMBER(AM1185),SUMIFS($AM$1:AM1185,$A$1:A1185,A1185,$G$1:G1185,G1185,$D$1:D1185,D1185),"")</f>
        <v/>
      </c>
      <c r="AO1185">
        <f t="shared" si="100"/>
        <v>1</v>
      </c>
    </row>
    <row r="1186" spans="1:41" x14ac:dyDescent="0.25">
      <c r="A1186" s="4" t="s">
        <v>34</v>
      </c>
      <c r="B1186" t="s">
        <v>30</v>
      </c>
      <c r="C1186" s="3">
        <v>42345</v>
      </c>
      <c r="D1186">
        <v>2</v>
      </c>
      <c r="E1186" t="s">
        <v>56</v>
      </c>
      <c r="G1186" s="25" t="s">
        <v>75</v>
      </c>
      <c r="H1186" t="s">
        <v>21</v>
      </c>
      <c r="I1186">
        <v>9</v>
      </c>
      <c r="J1186" s="2" t="s">
        <v>37</v>
      </c>
      <c r="K1186" s="2">
        <f t="shared" si="97"/>
        <v>1752.2</v>
      </c>
      <c r="L1186">
        <v>175.22</v>
      </c>
      <c r="O1186" s="2" t="str">
        <f>IF(ISNUMBER(N1186),SUMIFS(N$1:$N1186,A$1:$A1186,A1186,G$1:$G1186,G1186,D$1:$D1186,D1186),"")</f>
        <v/>
      </c>
      <c r="Q1186" s="5"/>
      <c r="W1186" s="2" t="str">
        <f t="shared" si="98"/>
        <v/>
      </c>
      <c r="AE1186" s="2" t="str">
        <f t="shared" si="99"/>
        <v/>
      </c>
      <c r="AM1186" s="2" t="str">
        <f t="shared" si="96"/>
        <v/>
      </c>
      <c r="AN1186" s="2" t="str">
        <f>IF(ISNUMBER(AM1186),SUMIFS($AM$1:AM1186,$A$1:A1186,A1186,$G$1:G1186,G1186,$D$1:D1186,D1186),"")</f>
        <v/>
      </c>
      <c r="AO1186">
        <f t="shared" si="100"/>
        <v>1</v>
      </c>
    </row>
    <row r="1187" spans="1:41" x14ac:dyDescent="0.25">
      <c r="A1187" s="4" t="s">
        <v>29</v>
      </c>
      <c r="B1187" t="s">
        <v>30</v>
      </c>
      <c r="C1187" s="3">
        <v>42345</v>
      </c>
      <c r="D1187">
        <v>2</v>
      </c>
      <c r="E1187" t="s">
        <v>55</v>
      </c>
      <c r="G1187" s="25" t="s">
        <v>75</v>
      </c>
      <c r="H1187" t="s">
        <v>21</v>
      </c>
      <c r="I1187">
        <v>9</v>
      </c>
      <c r="J1187" s="2" t="s">
        <v>37</v>
      </c>
      <c r="K1187" s="2">
        <f t="shared" si="97"/>
        <v>1432.6</v>
      </c>
      <c r="L1187">
        <v>143.26</v>
      </c>
      <c r="O1187" s="2" t="str">
        <f>IF(ISNUMBER(N1187),SUMIFS(N$1:$N1187,A$1:$A1187,A1187,G$1:$G1187,G1187,D$1:$D1187,D1187),"")</f>
        <v/>
      </c>
      <c r="Q1187" s="5"/>
      <c r="W1187" s="2" t="str">
        <f t="shared" si="98"/>
        <v/>
      </c>
      <c r="AE1187" s="2" t="str">
        <f t="shared" si="99"/>
        <v/>
      </c>
      <c r="AM1187" s="2" t="str">
        <f t="shared" si="96"/>
        <v/>
      </c>
      <c r="AN1187" s="2" t="str">
        <f>IF(ISNUMBER(AM1187),SUMIFS($AM$1:AM1187,$A$1:A1187,A1187,$G$1:G1187,G1187,$D$1:D1187,D1187),"")</f>
        <v/>
      </c>
      <c r="AO1187">
        <f t="shared" si="100"/>
        <v>1</v>
      </c>
    </row>
    <row r="1188" spans="1:41" x14ac:dyDescent="0.25">
      <c r="A1188" s="4" t="s">
        <v>35</v>
      </c>
      <c r="B1188" t="s">
        <v>30</v>
      </c>
      <c r="C1188" s="3">
        <v>42345</v>
      </c>
      <c r="D1188">
        <v>2</v>
      </c>
      <c r="E1188" t="s">
        <v>57</v>
      </c>
      <c r="G1188" s="25" t="s">
        <v>75</v>
      </c>
      <c r="H1188" t="s">
        <v>21</v>
      </c>
      <c r="I1188">
        <v>9</v>
      </c>
      <c r="J1188" s="2" t="s">
        <v>37</v>
      </c>
      <c r="K1188" s="2">
        <f t="shared" si="97"/>
        <v>1714.6</v>
      </c>
      <c r="L1188">
        <v>171.45999999999998</v>
      </c>
      <c r="O1188" s="2" t="str">
        <f>IF(ISNUMBER(N1188),SUMIFS(N$1:$N1188,A$1:$A1188,A1188,G$1:$G1188,G1188,D$1:$D1188,D1188),"")</f>
        <v/>
      </c>
      <c r="Q1188" s="5"/>
      <c r="W1188" s="2" t="str">
        <f t="shared" si="98"/>
        <v/>
      </c>
      <c r="AE1188" s="2" t="str">
        <f t="shared" si="99"/>
        <v/>
      </c>
      <c r="AM1188" s="2" t="str">
        <f t="shared" si="96"/>
        <v/>
      </c>
      <c r="AN1188" s="2" t="str">
        <f>IF(ISNUMBER(AM1188),SUMIFS($AM$1:AM1188,$A$1:A1188,A1188,$G$1:G1188,G1188,$D$1:D1188,D1188),"")</f>
        <v/>
      </c>
      <c r="AO1188">
        <f t="shared" si="100"/>
        <v>1</v>
      </c>
    </row>
    <row r="1189" spans="1:41" x14ac:dyDescent="0.25">
      <c r="A1189" s="4" t="s">
        <v>33</v>
      </c>
      <c r="B1189" t="s">
        <v>30</v>
      </c>
      <c r="C1189" s="3">
        <v>42345</v>
      </c>
      <c r="D1189">
        <v>2</v>
      </c>
      <c r="E1189" t="s">
        <v>58</v>
      </c>
      <c r="G1189" s="25" t="s">
        <v>75</v>
      </c>
      <c r="H1189" t="s">
        <v>21</v>
      </c>
      <c r="I1189">
        <v>9</v>
      </c>
      <c r="J1189" s="2" t="s">
        <v>37</v>
      </c>
      <c r="K1189" s="2">
        <f t="shared" si="97"/>
        <v>1037.8</v>
      </c>
      <c r="L1189">
        <v>103.78</v>
      </c>
      <c r="O1189" s="2" t="str">
        <f>IF(ISNUMBER(N1189),SUMIFS(N$1:$N1189,A$1:$A1189,A1189,G$1:$G1189,G1189,D$1:$D1189,D1189),"")</f>
        <v/>
      </c>
      <c r="Q1189" s="5"/>
      <c r="W1189" s="2" t="str">
        <f t="shared" si="98"/>
        <v/>
      </c>
      <c r="AE1189" s="2" t="str">
        <f t="shared" si="99"/>
        <v/>
      </c>
      <c r="AM1189" s="2" t="str">
        <f t="shared" si="96"/>
        <v/>
      </c>
      <c r="AN1189" s="2" t="str">
        <f>IF(ISNUMBER(AM1189),SUMIFS($AM$1:AM1189,$A$1:A1189,A1189,$G$1:G1189,G1189,$D$1:D1189,D1189),"")</f>
        <v/>
      </c>
      <c r="AO1189">
        <f t="shared" si="100"/>
        <v>1</v>
      </c>
    </row>
    <row r="1190" spans="1:41" x14ac:dyDescent="0.25">
      <c r="A1190" s="4" t="s">
        <v>33</v>
      </c>
      <c r="B1190" t="s">
        <v>30</v>
      </c>
      <c r="C1190" s="3">
        <v>42345</v>
      </c>
      <c r="D1190">
        <v>3</v>
      </c>
      <c r="E1190" t="s">
        <v>58</v>
      </c>
      <c r="G1190" s="25" t="s">
        <v>75</v>
      </c>
      <c r="H1190" t="s">
        <v>21</v>
      </c>
      <c r="I1190">
        <v>9</v>
      </c>
      <c r="J1190" s="2" t="s">
        <v>37</v>
      </c>
      <c r="K1190" s="2">
        <f t="shared" si="97"/>
        <v>1131.8</v>
      </c>
      <c r="L1190">
        <v>113.17999999999999</v>
      </c>
      <c r="O1190" s="2" t="str">
        <f>IF(ISNUMBER(N1190),SUMIFS(N$1:$N1190,A$1:$A1190,A1190,G$1:$G1190,G1190,D$1:$D1190,D1190),"")</f>
        <v/>
      </c>
      <c r="Q1190" s="5"/>
      <c r="W1190" s="2" t="str">
        <f t="shared" si="98"/>
        <v/>
      </c>
      <c r="AE1190" s="2" t="str">
        <f t="shared" si="99"/>
        <v/>
      </c>
      <c r="AM1190" s="2" t="str">
        <f t="shared" si="96"/>
        <v/>
      </c>
      <c r="AN1190" s="2" t="str">
        <f>IF(ISNUMBER(AM1190),SUMIFS($AM$1:AM1190,$A$1:A1190,A1190,$G$1:G1190,G1190,$D$1:D1190,D1190),"")</f>
        <v/>
      </c>
      <c r="AO1190">
        <f t="shared" si="100"/>
        <v>1</v>
      </c>
    </row>
    <row r="1191" spans="1:41" x14ac:dyDescent="0.25">
      <c r="A1191" s="4" t="s">
        <v>35</v>
      </c>
      <c r="B1191" t="s">
        <v>30</v>
      </c>
      <c r="C1191" s="3">
        <v>42345</v>
      </c>
      <c r="D1191">
        <v>3</v>
      </c>
      <c r="E1191" t="s">
        <v>57</v>
      </c>
      <c r="G1191" s="25" t="s">
        <v>75</v>
      </c>
      <c r="H1191" t="s">
        <v>21</v>
      </c>
      <c r="I1191">
        <v>9</v>
      </c>
      <c r="J1191" s="2" t="s">
        <v>37</v>
      </c>
      <c r="K1191" s="2">
        <f t="shared" si="97"/>
        <v>1771</v>
      </c>
      <c r="L1191">
        <v>177.1</v>
      </c>
      <c r="O1191" s="2" t="str">
        <f>IF(ISNUMBER(N1191),SUMIFS(N$1:$N1191,A$1:$A1191,A1191,G$1:$G1191,G1191,D$1:$D1191,D1191),"")</f>
        <v/>
      </c>
      <c r="Q1191" s="5"/>
      <c r="W1191" s="2" t="str">
        <f t="shared" si="98"/>
        <v/>
      </c>
      <c r="AE1191" s="2" t="str">
        <f t="shared" si="99"/>
        <v/>
      </c>
      <c r="AM1191" s="2" t="str">
        <f t="shared" si="96"/>
        <v/>
      </c>
      <c r="AN1191" s="2" t="str">
        <f>IF(ISNUMBER(AM1191),SUMIFS($AM$1:AM1191,$A$1:A1191,A1191,$G$1:G1191,G1191,$D$1:D1191,D1191),"")</f>
        <v/>
      </c>
      <c r="AO1191">
        <f t="shared" si="100"/>
        <v>1</v>
      </c>
    </row>
    <row r="1192" spans="1:41" x14ac:dyDescent="0.25">
      <c r="A1192" s="4" t="s">
        <v>32</v>
      </c>
      <c r="B1192" t="s">
        <v>30</v>
      </c>
      <c r="C1192" s="3">
        <v>42345</v>
      </c>
      <c r="D1192">
        <v>3</v>
      </c>
      <c r="E1192" t="s">
        <v>59</v>
      </c>
      <c r="G1192" s="25" t="s">
        <v>75</v>
      </c>
      <c r="H1192" t="s">
        <v>21</v>
      </c>
      <c r="I1192">
        <v>9</v>
      </c>
      <c r="J1192" s="2" t="s">
        <v>37</v>
      </c>
      <c r="K1192" s="2">
        <f t="shared" si="97"/>
        <v>1413.8</v>
      </c>
      <c r="L1192">
        <v>141.38</v>
      </c>
      <c r="O1192" s="2" t="str">
        <f>IF(ISNUMBER(N1192),SUMIFS(N$1:$N1192,A$1:$A1192,A1192,G$1:$G1192,G1192,D$1:$D1192,D1192),"")</f>
        <v/>
      </c>
      <c r="Q1192" s="5"/>
      <c r="W1192" s="2" t="str">
        <f t="shared" si="98"/>
        <v/>
      </c>
      <c r="AE1192" s="2" t="str">
        <f t="shared" si="99"/>
        <v/>
      </c>
      <c r="AM1192" s="2" t="str">
        <f t="shared" si="96"/>
        <v/>
      </c>
      <c r="AN1192" s="2" t="str">
        <f>IF(ISNUMBER(AM1192),SUMIFS($AM$1:AM1192,$A$1:A1192,A1192,$G$1:G1192,G1192,$D$1:D1192,D1192),"")</f>
        <v/>
      </c>
      <c r="AO1192">
        <f t="shared" si="100"/>
        <v>1</v>
      </c>
    </row>
    <row r="1193" spans="1:41" x14ac:dyDescent="0.25">
      <c r="A1193" s="4" t="s">
        <v>29</v>
      </c>
      <c r="B1193" t="s">
        <v>30</v>
      </c>
      <c r="C1193" s="3">
        <v>42345</v>
      </c>
      <c r="D1193">
        <v>3</v>
      </c>
      <c r="E1193" t="s">
        <v>55</v>
      </c>
      <c r="G1193" s="25" t="s">
        <v>75</v>
      </c>
      <c r="H1193" t="s">
        <v>21</v>
      </c>
      <c r="I1193">
        <v>9</v>
      </c>
      <c r="J1193" s="2" t="s">
        <v>37</v>
      </c>
      <c r="K1193" s="2">
        <f t="shared" si="97"/>
        <v>1545.4</v>
      </c>
      <c r="L1193">
        <v>154.54000000000002</v>
      </c>
      <c r="O1193" s="2" t="str">
        <f>IF(ISNUMBER(N1193),SUMIFS(N$1:$N1193,A$1:$A1193,A1193,G$1:$G1193,G1193,D$1:$D1193,D1193),"")</f>
        <v/>
      </c>
      <c r="Q1193" s="5"/>
      <c r="W1193" s="2" t="str">
        <f t="shared" si="98"/>
        <v/>
      </c>
      <c r="AE1193" s="2" t="str">
        <f t="shared" si="99"/>
        <v/>
      </c>
      <c r="AM1193" s="2" t="str">
        <f t="shared" si="96"/>
        <v/>
      </c>
      <c r="AN1193" s="2" t="str">
        <f>IF(ISNUMBER(AM1193),SUMIFS($AM$1:AM1193,$A$1:A1193,A1193,$G$1:G1193,G1193,$D$1:D1193,D1193),"")</f>
        <v/>
      </c>
      <c r="AO1193">
        <f t="shared" si="100"/>
        <v>1</v>
      </c>
    </row>
    <row r="1194" spans="1:41" x14ac:dyDescent="0.25">
      <c r="A1194" s="4" t="s">
        <v>34</v>
      </c>
      <c r="B1194" t="s">
        <v>30</v>
      </c>
      <c r="C1194" s="3">
        <v>42345</v>
      </c>
      <c r="D1194">
        <v>3</v>
      </c>
      <c r="E1194" t="s">
        <v>56</v>
      </c>
      <c r="G1194" s="25" t="s">
        <v>75</v>
      </c>
      <c r="H1194" t="s">
        <v>21</v>
      </c>
      <c r="I1194">
        <v>9</v>
      </c>
      <c r="J1194" s="2" t="s">
        <v>37</v>
      </c>
      <c r="K1194" s="2">
        <f t="shared" si="97"/>
        <v>1695.7999999999997</v>
      </c>
      <c r="L1194">
        <v>169.57999999999998</v>
      </c>
      <c r="O1194" s="2" t="str">
        <f>IF(ISNUMBER(N1194),SUMIFS(N$1:$N1194,A$1:$A1194,A1194,G$1:$G1194,G1194,D$1:$D1194,D1194),"")</f>
        <v/>
      </c>
      <c r="Q1194" s="5"/>
      <c r="W1194" s="2" t="str">
        <f t="shared" si="98"/>
        <v/>
      </c>
      <c r="AE1194" s="2" t="str">
        <f t="shared" si="99"/>
        <v/>
      </c>
      <c r="AM1194" s="2" t="str">
        <f t="shared" si="96"/>
        <v/>
      </c>
      <c r="AN1194" s="2" t="str">
        <f>IF(ISNUMBER(AM1194),SUMIFS($AM$1:AM1194,$A$1:A1194,A1194,$G$1:G1194,G1194,$D$1:D1194,D1194),"")</f>
        <v/>
      </c>
      <c r="AO1194">
        <f t="shared" si="100"/>
        <v>1</v>
      </c>
    </row>
    <row r="1195" spans="1:41" x14ac:dyDescent="0.25">
      <c r="A1195" s="4" t="s">
        <v>31</v>
      </c>
      <c r="B1195" t="s">
        <v>30</v>
      </c>
      <c r="C1195" s="3">
        <v>42345</v>
      </c>
      <c r="D1195">
        <v>3</v>
      </c>
      <c r="E1195" t="s">
        <v>54</v>
      </c>
      <c r="G1195" s="25" t="s">
        <v>75</v>
      </c>
      <c r="H1195" t="s">
        <v>21</v>
      </c>
      <c r="I1195">
        <v>9</v>
      </c>
      <c r="J1195" s="2" t="s">
        <v>37</v>
      </c>
      <c r="K1195" s="2">
        <f t="shared" si="97"/>
        <v>1507.8</v>
      </c>
      <c r="L1195">
        <v>150.78</v>
      </c>
      <c r="O1195" s="2" t="str">
        <f>IF(ISNUMBER(N1195),SUMIFS(N$1:$N1195,A$1:$A1195,A1195,G$1:$G1195,G1195,D$1:$D1195,D1195),"")</f>
        <v/>
      </c>
      <c r="Q1195" s="5"/>
      <c r="W1195" s="2" t="str">
        <f t="shared" si="98"/>
        <v/>
      </c>
      <c r="AE1195" s="2" t="str">
        <f t="shared" si="99"/>
        <v/>
      </c>
      <c r="AM1195" s="2" t="str">
        <f t="shared" si="96"/>
        <v/>
      </c>
      <c r="AN1195" s="2" t="str">
        <f>IF(ISNUMBER(AM1195),SUMIFS($AM$1:AM1195,$A$1:A1195,A1195,$G$1:G1195,G1195,$D$1:D1195,D1195),"")</f>
        <v/>
      </c>
      <c r="AO1195">
        <f t="shared" si="100"/>
        <v>1</v>
      </c>
    </row>
    <row r="1196" spans="1:41" x14ac:dyDescent="0.25">
      <c r="A1196" s="4" t="s">
        <v>34</v>
      </c>
      <c r="B1196" t="s">
        <v>30</v>
      </c>
      <c r="C1196" s="3">
        <v>42349</v>
      </c>
      <c r="D1196">
        <v>1</v>
      </c>
      <c r="E1196" t="s">
        <v>56</v>
      </c>
      <c r="G1196" s="25" t="s">
        <v>75</v>
      </c>
      <c r="H1196" t="s">
        <v>21</v>
      </c>
      <c r="I1196">
        <v>9</v>
      </c>
      <c r="J1196" s="2" t="s">
        <v>38</v>
      </c>
      <c r="K1196" s="2">
        <f t="shared" si="97"/>
        <v>1865</v>
      </c>
      <c r="L1196">
        <v>186.5</v>
      </c>
      <c r="O1196" s="2" t="str">
        <f>IF(ISNUMBER(N1196),SUMIFS(N$1:$N1196,A$1:$A1196,A1196,G$1:$G1196,G1196,D$1:$D1196,D1196),"")</f>
        <v/>
      </c>
      <c r="Q1196" s="5"/>
      <c r="W1196" s="2" t="str">
        <f t="shared" si="98"/>
        <v/>
      </c>
      <c r="AE1196" s="2" t="str">
        <f t="shared" si="99"/>
        <v/>
      </c>
      <c r="AM1196" s="2" t="str">
        <f t="shared" si="96"/>
        <v/>
      </c>
      <c r="AN1196" s="2" t="str">
        <f>IF(ISNUMBER(AM1196),SUMIFS($AM$1:AM1196,$A$1:A1196,A1196,$G$1:G1196,G1196,$D$1:D1196,D1196),"")</f>
        <v/>
      </c>
      <c r="AO1196">
        <f t="shared" si="100"/>
        <v>1</v>
      </c>
    </row>
    <row r="1197" spans="1:41" x14ac:dyDescent="0.25">
      <c r="A1197" s="4" t="s">
        <v>33</v>
      </c>
      <c r="B1197" t="s">
        <v>30</v>
      </c>
      <c r="C1197" s="3">
        <v>42349</v>
      </c>
      <c r="D1197">
        <v>1</v>
      </c>
      <c r="E1197" t="s">
        <v>58</v>
      </c>
      <c r="G1197" s="25" t="s">
        <v>75</v>
      </c>
      <c r="H1197" t="s">
        <v>21</v>
      </c>
      <c r="I1197">
        <v>9</v>
      </c>
      <c r="J1197" s="2" t="s">
        <v>38</v>
      </c>
      <c r="K1197" s="2">
        <f t="shared" si="97"/>
        <v>1282.2</v>
      </c>
      <c r="L1197">
        <v>128.22</v>
      </c>
      <c r="O1197" s="2" t="str">
        <f>IF(ISNUMBER(N1197),SUMIFS(N$1:$N1197,A$1:$A1197,A1197,G$1:$G1197,G1197,D$1:$D1197,D1197),"")</f>
        <v/>
      </c>
      <c r="Q1197" s="5"/>
      <c r="W1197" s="2" t="str">
        <f t="shared" si="98"/>
        <v/>
      </c>
      <c r="AE1197" s="2" t="str">
        <f t="shared" si="99"/>
        <v/>
      </c>
      <c r="AM1197" s="2" t="str">
        <f t="shared" si="96"/>
        <v/>
      </c>
      <c r="AN1197" s="2" t="str">
        <f>IF(ISNUMBER(AM1197),SUMIFS($AM$1:AM1197,$A$1:A1197,A1197,$G$1:G1197,G1197,$D$1:D1197,D1197),"")</f>
        <v/>
      </c>
      <c r="AO1197">
        <f t="shared" si="100"/>
        <v>1</v>
      </c>
    </row>
    <row r="1198" spans="1:41" x14ac:dyDescent="0.25">
      <c r="A1198" s="4" t="s">
        <v>29</v>
      </c>
      <c r="B1198" t="s">
        <v>30</v>
      </c>
      <c r="C1198" s="3">
        <v>42349</v>
      </c>
      <c r="D1198">
        <v>1</v>
      </c>
      <c r="E1198" t="s">
        <v>55</v>
      </c>
      <c r="G1198" s="25" t="s">
        <v>75</v>
      </c>
      <c r="H1198" t="s">
        <v>21</v>
      </c>
      <c r="I1198">
        <v>9</v>
      </c>
      <c r="J1198" s="2" t="s">
        <v>38</v>
      </c>
      <c r="K1198" s="2">
        <f t="shared" si="97"/>
        <v>1827.4</v>
      </c>
      <c r="L1198">
        <v>182.74</v>
      </c>
      <c r="O1198" s="2" t="str">
        <f>IF(ISNUMBER(N1198),SUMIFS(N$1:$N1198,A$1:$A1198,A1198,G$1:$G1198,G1198,D$1:$D1198,D1198),"")</f>
        <v/>
      </c>
      <c r="Q1198" s="5"/>
      <c r="W1198" s="2" t="str">
        <f t="shared" si="98"/>
        <v/>
      </c>
      <c r="AE1198" s="2" t="str">
        <f t="shared" si="99"/>
        <v/>
      </c>
      <c r="AM1198" s="2" t="str">
        <f t="shared" si="96"/>
        <v/>
      </c>
      <c r="AN1198" s="2" t="str">
        <f>IF(ISNUMBER(AM1198),SUMIFS($AM$1:AM1198,$A$1:A1198,A1198,$G$1:G1198,G1198,$D$1:D1198,D1198),"")</f>
        <v/>
      </c>
      <c r="AO1198">
        <f t="shared" si="100"/>
        <v>1</v>
      </c>
    </row>
    <row r="1199" spans="1:41" x14ac:dyDescent="0.25">
      <c r="A1199" s="4" t="s">
        <v>35</v>
      </c>
      <c r="B1199" t="s">
        <v>30</v>
      </c>
      <c r="C1199" s="3">
        <v>42349</v>
      </c>
      <c r="D1199">
        <v>1</v>
      </c>
      <c r="E1199" t="s">
        <v>57</v>
      </c>
      <c r="G1199" s="25" t="s">
        <v>75</v>
      </c>
      <c r="H1199" t="s">
        <v>21</v>
      </c>
      <c r="I1199">
        <v>9</v>
      </c>
      <c r="J1199" s="2" t="s">
        <v>38</v>
      </c>
      <c r="K1199" s="2">
        <f t="shared" si="97"/>
        <v>2410.1999999999998</v>
      </c>
      <c r="L1199">
        <v>241.01999999999998</v>
      </c>
      <c r="O1199" s="2" t="str">
        <f>IF(ISNUMBER(N1199),SUMIFS(N$1:$N1199,A$1:$A1199,A1199,G$1:$G1199,G1199,D$1:$D1199,D1199),"")</f>
        <v/>
      </c>
      <c r="Q1199" s="5"/>
      <c r="W1199" s="2" t="str">
        <f t="shared" si="98"/>
        <v/>
      </c>
      <c r="AE1199" s="2" t="str">
        <f t="shared" si="99"/>
        <v/>
      </c>
      <c r="AM1199" s="2" t="str">
        <f t="shared" si="96"/>
        <v/>
      </c>
      <c r="AN1199" s="2" t="str">
        <f>IF(ISNUMBER(AM1199),SUMIFS($AM$1:AM1199,$A$1:A1199,A1199,$G$1:G1199,G1199,$D$1:D1199,D1199),"")</f>
        <v/>
      </c>
      <c r="AO1199">
        <f t="shared" si="100"/>
        <v>1</v>
      </c>
    </row>
    <row r="1200" spans="1:41" x14ac:dyDescent="0.25">
      <c r="A1200" s="4" t="s">
        <v>32</v>
      </c>
      <c r="B1200" t="s">
        <v>30</v>
      </c>
      <c r="C1200" s="3">
        <v>42349</v>
      </c>
      <c r="D1200">
        <v>1</v>
      </c>
      <c r="E1200" t="s">
        <v>59</v>
      </c>
      <c r="G1200" s="25" t="s">
        <v>75</v>
      </c>
      <c r="H1200" t="s">
        <v>21</v>
      </c>
      <c r="I1200">
        <v>9</v>
      </c>
      <c r="J1200" s="2" t="s">
        <v>38</v>
      </c>
      <c r="K1200" s="2">
        <f t="shared" si="97"/>
        <v>1470.2</v>
      </c>
      <c r="L1200">
        <v>147.02000000000001</v>
      </c>
      <c r="O1200" s="2" t="str">
        <f>IF(ISNUMBER(N1200),SUMIFS(N$1:$N1200,A$1:$A1200,A1200,G$1:$G1200,G1200,D$1:$D1200,D1200),"")</f>
        <v/>
      </c>
      <c r="Q1200" s="5"/>
      <c r="W1200" s="2" t="str">
        <f t="shared" si="98"/>
        <v/>
      </c>
      <c r="AE1200" s="2" t="str">
        <f t="shared" si="99"/>
        <v/>
      </c>
      <c r="AM1200" s="2" t="str">
        <f t="shared" si="96"/>
        <v/>
      </c>
      <c r="AN1200" s="2" t="str">
        <f>IF(ISNUMBER(AM1200),SUMIFS($AM$1:AM1200,$A$1:A1200,A1200,$G$1:G1200,G1200,$D$1:D1200,D1200),"")</f>
        <v/>
      </c>
      <c r="AO1200">
        <f t="shared" si="100"/>
        <v>1</v>
      </c>
    </row>
    <row r="1201" spans="1:41" x14ac:dyDescent="0.25">
      <c r="A1201" s="4" t="s">
        <v>31</v>
      </c>
      <c r="B1201" t="s">
        <v>30</v>
      </c>
      <c r="C1201" s="3">
        <v>42349</v>
      </c>
      <c r="D1201">
        <v>1</v>
      </c>
      <c r="E1201" t="s">
        <v>54</v>
      </c>
      <c r="G1201" s="25" t="s">
        <v>75</v>
      </c>
      <c r="H1201" t="s">
        <v>21</v>
      </c>
      <c r="I1201">
        <v>9</v>
      </c>
      <c r="J1201" s="2" t="s">
        <v>38</v>
      </c>
      <c r="K1201" s="2">
        <f t="shared" si="97"/>
        <v>1094.2</v>
      </c>
      <c r="L1201">
        <v>109.42</v>
      </c>
      <c r="O1201" s="2" t="str">
        <f>IF(ISNUMBER(N1201),SUMIFS(N$1:$N1201,A$1:$A1201,A1201,G$1:$G1201,G1201,D$1:$D1201,D1201),"")</f>
        <v/>
      </c>
      <c r="Q1201" s="5"/>
      <c r="W1201" s="2" t="str">
        <f t="shared" si="98"/>
        <v/>
      </c>
      <c r="AE1201" s="2" t="str">
        <f t="shared" si="99"/>
        <v/>
      </c>
      <c r="AM1201" s="2" t="str">
        <f t="shared" si="96"/>
        <v/>
      </c>
      <c r="AN1201" s="2" t="str">
        <f>IF(ISNUMBER(AM1201),SUMIFS($AM$1:AM1201,$A$1:A1201,A1201,$G$1:G1201,G1201,$D$1:D1201,D1201),"")</f>
        <v/>
      </c>
      <c r="AO1201">
        <f t="shared" si="100"/>
        <v>1</v>
      </c>
    </row>
    <row r="1202" spans="1:41" x14ac:dyDescent="0.25">
      <c r="A1202" s="4" t="s">
        <v>31</v>
      </c>
      <c r="B1202" t="s">
        <v>30</v>
      </c>
      <c r="C1202" s="3">
        <v>42349</v>
      </c>
      <c r="D1202">
        <v>2</v>
      </c>
      <c r="E1202" t="s">
        <v>54</v>
      </c>
      <c r="G1202" s="25" t="s">
        <v>75</v>
      </c>
      <c r="H1202" t="s">
        <v>21</v>
      </c>
      <c r="I1202">
        <v>9</v>
      </c>
      <c r="J1202" s="2" t="s">
        <v>38</v>
      </c>
      <c r="K1202" s="2">
        <f t="shared" si="97"/>
        <v>1113</v>
      </c>
      <c r="L1202">
        <v>111.3</v>
      </c>
      <c r="O1202" s="2" t="str">
        <f>IF(ISNUMBER(N1202),SUMIFS(N$1:$N1202,A$1:$A1202,A1202,G$1:$G1202,G1202,D$1:$D1202,D1202),"")</f>
        <v/>
      </c>
      <c r="Q1202" s="5"/>
      <c r="W1202" s="2" t="str">
        <f t="shared" si="98"/>
        <v/>
      </c>
      <c r="AE1202" s="2" t="str">
        <f t="shared" si="99"/>
        <v/>
      </c>
      <c r="AM1202" s="2" t="str">
        <f t="shared" si="96"/>
        <v/>
      </c>
      <c r="AN1202" s="2" t="str">
        <f>IF(ISNUMBER(AM1202),SUMIFS($AM$1:AM1202,$A$1:A1202,A1202,$G$1:G1202,G1202,$D$1:D1202,D1202),"")</f>
        <v/>
      </c>
      <c r="AO1202">
        <f t="shared" si="100"/>
        <v>1</v>
      </c>
    </row>
    <row r="1203" spans="1:41" x14ac:dyDescent="0.25">
      <c r="A1203" s="4" t="s">
        <v>32</v>
      </c>
      <c r="B1203" t="s">
        <v>30</v>
      </c>
      <c r="C1203" s="3">
        <v>42349</v>
      </c>
      <c r="D1203">
        <v>2</v>
      </c>
      <c r="E1203" t="s">
        <v>59</v>
      </c>
      <c r="G1203" s="25" t="s">
        <v>75</v>
      </c>
      <c r="H1203" t="s">
        <v>21</v>
      </c>
      <c r="I1203">
        <v>9</v>
      </c>
      <c r="J1203" s="2" t="s">
        <v>38</v>
      </c>
      <c r="K1203" s="2">
        <f t="shared" si="97"/>
        <v>1489</v>
      </c>
      <c r="L1203">
        <v>148.9</v>
      </c>
      <c r="O1203" s="2" t="str">
        <f>IF(ISNUMBER(N1203),SUMIFS(N$1:$N1203,A$1:$A1203,A1203,G$1:$G1203,G1203,D$1:$D1203,D1203),"")</f>
        <v/>
      </c>
      <c r="Q1203" s="5"/>
      <c r="W1203" s="2" t="str">
        <f t="shared" si="98"/>
        <v/>
      </c>
      <c r="AE1203" s="2" t="str">
        <f t="shared" si="99"/>
        <v/>
      </c>
      <c r="AM1203" s="2" t="str">
        <f t="shared" si="96"/>
        <v/>
      </c>
      <c r="AN1203" s="2" t="str">
        <f>IF(ISNUMBER(AM1203),SUMIFS($AM$1:AM1203,$A$1:A1203,A1203,$G$1:G1203,G1203,$D$1:D1203,D1203),"")</f>
        <v/>
      </c>
      <c r="AO1203">
        <f t="shared" si="100"/>
        <v>1</v>
      </c>
    </row>
    <row r="1204" spans="1:41" x14ac:dyDescent="0.25">
      <c r="A1204" s="4" t="s">
        <v>34</v>
      </c>
      <c r="B1204" t="s">
        <v>30</v>
      </c>
      <c r="C1204" s="3">
        <v>42349</v>
      </c>
      <c r="D1204">
        <v>2</v>
      </c>
      <c r="E1204" t="s">
        <v>56</v>
      </c>
      <c r="G1204" s="25" t="s">
        <v>75</v>
      </c>
      <c r="H1204" t="s">
        <v>21</v>
      </c>
      <c r="I1204">
        <v>9</v>
      </c>
      <c r="J1204" s="2" t="s">
        <v>38</v>
      </c>
      <c r="K1204" s="2">
        <f t="shared" si="97"/>
        <v>1846.2</v>
      </c>
      <c r="L1204">
        <v>184.62</v>
      </c>
      <c r="O1204" s="2" t="str">
        <f>IF(ISNUMBER(N1204),SUMIFS(N$1:$N1204,A$1:$A1204,A1204,G$1:$G1204,G1204,D$1:$D1204,D1204),"")</f>
        <v/>
      </c>
      <c r="Q1204" s="5"/>
      <c r="W1204" s="2" t="str">
        <f t="shared" si="98"/>
        <v/>
      </c>
      <c r="AE1204" s="2" t="str">
        <f t="shared" si="99"/>
        <v/>
      </c>
      <c r="AM1204" s="2" t="str">
        <f t="shared" si="96"/>
        <v/>
      </c>
      <c r="AN1204" s="2" t="str">
        <f>IF(ISNUMBER(AM1204),SUMIFS($AM$1:AM1204,$A$1:A1204,A1204,$G$1:G1204,G1204,$D$1:D1204,D1204),"")</f>
        <v/>
      </c>
      <c r="AO1204">
        <f t="shared" si="100"/>
        <v>1</v>
      </c>
    </row>
    <row r="1205" spans="1:41" x14ac:dyDescent="0.25">
      <c r="A1205" s="4" t="s">
        <v>29</v>
      </c>
      <c r="B1205" t="s">
        <v>30</v>
      </c>
      <c r="C1205" s="3">
        <v>42349</v>
      </c>
      <c r="D1205">
        <v>2</v>
      </c>
      <c r="E1205" t="s">
        <v>55</v>
      </c>
      <c r="G1205" s="25" t="s">
        <v>75</v>
      </c>
      <c r="H1205" t="s">
        <v>21</v>
      </c>
      <c r="I1205">
        <v>9</v>
      </c>
      <c r="J1205" s="2" t="s">
        <v>38</v>
      </c>
      <c r="K1205" s="2">
        <f t="shared" si="97"/>
        <v>1808.6</v>
      </c>
      <c r="L1205">
        <v>180.85999999999999</v>
      </c>
      <c r="O1205" s="2" t="str">
        <f>IF(ISNUMBER(N1205),SUMIFS(N$1:$N1205,A$1:$A1205,A1205,G$1:$G1205,G1205,D$1:$D1205,D1205),"")</f>
        <v/>
      </c>
      <c r="Q1205" s="5"/>
      <c r="W1205" s="2" t="str">
        <f t="shared" si="98"/>
        <v/>
      </c>
      <c r="AE1205" s="2" t="str">
        <f t="shared" si="99"/>
        <v/>
      </c>
      <c r="AM1205" s="2" t="str">
        <f t="shared" si="96"/>
        <v/>
      </c>
      <c r="AN1205" s="2" t="str">
        <f>IF(ISNUMBER(AM1205),SUMIFS($AM$1:AM1205,$A$1:A1205,A1205,$G$1:G1205,G1205,$D$1:D1205,D1205),"")</f>
        <v/>
      </c>
      <c r="AO1205">
        <f t="shared" si="100"/>
        <v>1</v>
      </c>
    </row>
    <row r="1206" spans="1:41" x14ac:dyDescent="0.25">
      <c r="A1206" s="4" t="s">
        <v>35</v>
      </c>
      <c r="B1206" t="s">
        <v>30</v>
      </c>
      <c r="C1206" s="3">
        <v>42349</v>
      </c>
      <c r="D1206">
        <v>2</v>
      </c>
      <c r="E1206" t="s">
        <v>57</v>
      </c>
      <c r="G1206" s="25" t="s">
        <v>75</v>
      </c>
      <c r="H1206" t="s">
        <v>21</v>
      </c>
      <c r="I1206">
        <v>9</v>
      </c>
      <c r="J1206" s="2" t="s">
        <v>38</v>
      </c>
      <c r="K1206" s="2">
        <f t="shared" si="97"/>
        <v>2241</v>
      </c>
      <c r="L1206">
        <v>224.1</v>
      </c>
      <c r="O1206" s="2" t="str">
        <f>IF(ISNUMBER(N1206),SUMIFS(N$1:$N1206,A$1:$A1206,A1206,G$1:$G1206,G1206,D$1:$D1206,D1206),"")</f>
        <v/>
      </c>
      <c r="Q1206" s="5"/>
      <c r="W1206" s="2" t="str">
        <f t="shared" si="98"/>
        <v/>
      </c>
      <c r="AE1206" s="2" t="str">
        <f t="shared" si="99"/>
        <v/>
      </c>
      <c r="AM1206" s="2" t="str">
        <f t="shared" si="96"/>
        <v/>
      </c>
      <c r="AN1206" s="2" t="str">
        <f>IF(ISNUMBER(AM1206),SUMIFS($AM$1:AM1206,$A$1:A1206,A1206,$G$1:G1206,G1206,$D$1:D1206,D1206),"")</f>
        <v/>
      </c>
      <c r="AO1206">
        <f t="shared" si="100"/>
        <v>1</v>
      </c>
    </row>
    <row r="1207" spans="1:41" x14ac:dyDescent="0.25">
      <c r="A1207" s="4" t="s">
        <v>33</v>
      </c>
      <c r="B1207" t="s">
        <v>30</v>
      </c>
      <c r="C1207" s="3">
        <v>42349</v>
      </c>
      <c r="D1207">
        <v>2</v>
      </c>
      <c r="E1207" t="s">
        <v>58</v>
      </c>
      <c r="G1207" s="25" t="s">
        <v>75</v>
      </c>
      <c r="H1207" t="s">
        <v>21</v>
      </c>
      <c r="I1207">
        <v>9</v>
      </c>
      <c r="J1207" s="2" t="s">
        <v>38</v>
      </c>
      <c r="K1207" s="2">
        <f t="shared" si="97"/>
        <v>1150.5999999999999</v>
      </c>
      <c r="L1207">
        <v>115.05999999999999</v>
      </c>
      <c r="O1207" s="2" t="str">
        <f>IF(ISNUMBER(N1207),SUMIFS(N$1:$N1207,A$1:$A1207,A1207,G$1:$G1207,G1207,D$1:$D1207,D1207),"")</f>
        <v/>
      </c>
      <c r="Q1207" s="5"/>
      <c r="W1207" s="2" t="str">
        <f t="shared" si="98"/>
        <v/>
      </c>
      <c r="AE1207" s="2" t="str">
        <f t="shared" si="99"/>
        <v/>
      </c>
      <c r="AM1207" s="2" t="str">
        <f t="shared" si="96"/>
        <v/>
      </c>
      <c r="AN1207" s="2" t="str">
        <f>IF(ISNUMBER(AM1207),SUMIFS($AM$1:AM1207,$A$1:A1207,A1207,$G$1:G1207,G1207,$D$1:D1207,D1207),"")</f>
        <v/>
      </c>
      <c r="AO1207">
        <f t="shared" si="100"/>
        <v>1</v>
      </c>
    </row>
    <row r="1208" spans="1:41" x14ac:dyDescent="0.25">
      <c r="A1208" s="4" t="s">
        <v>33</v>
      </c>
      <c r="B1208" t="s">
        <v>30</v>
      </c>
      <c r="C1208" s="3">
        <v>42349</v>
      </c>
      <c r="D1208">
        <v>3</v>
      </c>
      <c r="E1208" t="s">
        <v>58</v>
      </c>
      <c r="G1208" s="25" t="s">
        <v>75</v>
      </c>
      <c r="H1208" t="s">
        <v>21</v>
      </c>
      <c r="I1208">
        <v>9</v>
      </c>
      <c r="J1208" s="2" t="s">
        <v>38</v>
      </c>
      <c r="K1208" s="2">
        <f t="shared" si="97"/>
        <v>1357.4</v>
      </c>
      <c r="L1208">
        <v>135.74</v>
      </c>
      <c r="O1208" s="2" t="str">
        <f>IF(ISNUMBER(N1208),SUMIFS(N$1:$N1208,A$1:$A1208,A1208,G$1:$G1208,G1208,D$1:$D1208,D1208),"")</f>
        <v/>
      </c>
      <c r="Q1208" s="5"/>
      <c r="W1208" s="2" t="str">
        <f t="shared" si="98"/>
        <v/>
      </c>
      <c r="AE1208" s="2" t="str">
        <f t="shared" si="99"/>
        <v/>
      </c>
      <c r="AM1208" s="2" t="str">
        <f t="shared" si="96"/>
        <v/>
      </c>
      <c r="AN1208" s="2" t="str">
        <f>IF(ISNUMBER(AM1208),SUMIFS($AM$1:AM1208,$A$1:A1208,A1208,$G$1:G1208,G1208,$D$1:D1208,D1208),"")</f>
        <v/>
      </c>
      <c r="AO1208">
        <f t="shared" si="100"/>
        <v>1</v>
      </c>
    </row>
    <row r="1209" spans="1:41" x14ac:dyDescent="0.25">
      <c r="A1209" s="4" t="s">
        <v>35</v>
      </c>
      <c r="B1209" t="s">
        <v>30</v>
      </c>
      <c r="C1209" s="3">
        <v>42349</v>
      </c>
      <c r="D1209">
        <v>3</v>
      </c>
      <c r="E1209" t="s">
        <v>57</v>
      </c>
      <c r="G1209" s="25" t="s">
        <v>75</v>
      </c>
      <c r="H1209" t="s">
        <v>21</v>
      </c>
      <c r="I1209">
        <v>9</v>
      </c>
      <c r="J1209" s="2" t="s">
        <v>38</v>
      </c>
      <c r="K1209" s="2">
        <f t="shared" si="97"/>
        <v>2034.2000000000003</v>
      </c>
      <c r="L1209">
        <v>203.42000000000002</v>
      </c>
      <c r="O1209" s="2" t="str">
        <f>IF(ISNUMBER(N1209),SUMIFS(N$1:$N1209,A$1:$A1209,A1209,G$1:$G1209,G1209,D$1:$D1209,D1209),"")</f>
        <v/>
      </c>
      <c r="Q1209" s="5"/>
      <c r="W1209" s="2" t="str">
        <f t="shared" si="98"/>
        <v/>
      </c>
      <c r="AE1209" s="2" t="str">
        <f t="shared" si="99"/>
        <v/>
      </c>
      <c r="AM1209" s="2" t="str">
        <f t="shared" si="96"/>
        <v/>
      </c>
      <c r="AN1209" s="2" t="str">
        <f>IF(ISNUMBER(AM1209),SUMIFS($AM$1:AM1209,$A$1:A1209,A1209,$G$1:G1209,G1209,$D$1:D1209,D1209),"")</f>
        <v/>
      </c>
      <c r="AO1209">
        <f t="shared" si="100"/>
        <v>1</v>
      </c>
    </row>
    <row r="1210" spans="1:41" x14ac:dyDescent="0.25">
      <c r="A1210" s="4" t="s">
        <v>32</v>
      </c>
      <c r="B1210" t="s">
        <v>30</v>
      </c>
      <c r="C1210" s="3">
        <v>42349</v>
      </c>
      <c r="D1210">
        <v>3</v>
      </c>
      <c r="E1210" t="s">
        <v>59</v>
      </c>
      <c r="G1210" s="25" t="s">
        <v>75</v>
      </c>
      <c r="H1210" t="s">
        <v>21</v>
      </c>
      <c r="I1210">
        <v>9</v>
      </c>
      <c r="J1210" s="2" t="s">
        <v>38</v>
      </c>
      <c r="K1210" s="2">
        <f t="shared" si="97"/>
        <v>1620.6</v>
      </c>
      <c r="L1210">
        <v>162.06</v>
      </c>
      <c r="O1210" s="2" t="str">
        <f>IF(ISNUMBER(N1210),SUMIFS(N$1:$N1210,A$1:$A1210,A1210,G$1:$G1210,G1210,D$1:$D1210,D1210),"")</f>
        <v/>
      </c>
      <c r="Q1210" s="5"/>
      <c r="W1210" s="2" t="str">
        <f t="shared" si="98"/>
        <v/>
      </c>
      <c r="AE1210" s="2" t="str">
        <f t="shared" si="99"/>
        <v/>
      </c>
      <c r="AM1210" s="2" t="str">
        <f t="shared" si="96"/>
        <v/>
      </c>
      <c r="AN1210" s="2" t="str">
        <f>IF(ISNUMBER(AM1210),SUMIFS($AM$1:AM1210,$A$1:A1210,A1210,$G$1:G1210,G1210,$D$1:D1210,D1210),"")</f>
        <v/>
      </c>
      <c r="AO1210">
        <f t="shared" si="100"/>
        <v>1</v>
      </c>
    </row>
    <row r="1211" spans="1:41" x14ac:dyDescent="0.25">
      <c r="A1211" s="4" t="s">
        <v>29</v>
      </c>
      <c r="B1211" t="s">
        <v>30</v>
      </c>
      <c r="C1211" s="3">
        <v>42349</v>
      </c>
      <c r="D1211">
        <v>3</v>
      </c>
      <c r="E1211" t="s">
        <v>55</v>
      </c>
      <c r="G1211" s="25" t="s">
        <v>75</v>
      </c>
      <c r="H1211" t="s">
        <v>21</v>
      </c>
      <c r="I1211">
        <v>9</v>
      </c>
      <c r="J1211" s="2" t="s">
        <v>38</v>
      </c>
      <c r="K1211" s="2">
        <f t="shared" si="97"/>
        <v>2090.6</v>
      </c>
      <c r="L1211">
        <v>209.06</v>
      </c>
      <c r="O1211" s="2" t="str">
        <f>IF(ISNUMBER(N1211),SUMIFS(N$1:$N1211,A$1:$A1211,A1211,G$1:$G1211,G1211,D$1:$D1211,D1211),"")</f>
        <v/>
      </c>
      <c r="Q1211" s="5"/>
      <c r="W1211" s="2" t="str">
        <f t="shared" si="98"/>
        <v/>
      </c>
      <c r="AE1211" s="2" t="str">
        <f t="shared" si="99"/>
        <v/>
      </c>
      <c r="AM1211" s="2" t="str">
        <f t="shared" ref="AM1211:AM1274" si="101">IF(AND(ISNUMBER(AE1211),ISNUMBER(N1211)),ROUND(N1211*AE1211,3),"")</f>
        <v/>
      </c>
      <c r="AN1211" s="2" t="str">
        <f>IF(ISNUMBER(AM1211),SUMIFS($AM$1:AM1211,$A$1:A1211,A1211,$G$1:G1211,G1211,$D$1:D1211,D1211),"")</f>
        <v/>
      </c>
      <c r="AO1211">
        <f t="shared" si="100"/>
        <v>1</v>
      </c>
    </row>
    <row r="1212" spans="1:41" x14ac:dyDescent="0.25">
      <c r="A1212" s="4" t="s">
        <v>34</v>
      </c>
      <c r="B1212" t="s">
        <v>30</v>
      </c>
      <c r="C1212" s="3">
        <v>42349</v>
      </c>
      <c r="D1212">
        <v>3</v>
      </c>
      <c r="E1212" t="s">
        <v>56</v>
      </c>
      <c r="G1212" s="25" t="s">
        <v>75</v>
      </c>
      <c r="H1212" t="s">
        <v>21</v>
      </c>
      <c r="I1212">
        <v>9</v>
      </c>
      <c r="J1212" s="2" t="s">
        <v>38</v>
      </c>
      <c r="K1212" s="2">
        <f t="shared" si="97"/>
        <v>2410.1999999999998</v>
      </c>
      <c r="L1212">
        <v>241.01999999999998</v>
      </c>
      <c r="O1212" s="2" t="str">
        <f>IF(ISNUMBER(N1212),SUMIFS(N$1:$N1212,A$1:$A1212,A1212,G$1:$G1212,G1212,D$1:$D1212,D1212),"")</f>
        <v/>
      </c>
      <c r="Q1212" s="5"/>
      <c r="W1212" s="2" t="str">
        <f t="shared" si="98"/>
        <v/>
      </c>
      <c r="AE1212" s="2" t="str">
        <f t="shared" si="99"/>
        <v/>
      </c>
      <c r="AM1212" s="2" t="str">
        <f t="shared" si="101"/>
        <v/>
      </c>
      <c r="AN1212" s="2" t="str">
        <f>IF(ISNUMBER(AM1212),SUMIFS($AM$1:AM1212,$A$1:A1212,A1212,$G$1:G1212,G1212,$D$1:D1212,D1212),"")</f>
        <v/>
      </c>
      <c r="AO1212">
        <f t="shared" si="100"/>
        <v>1</v>
      </c>
    </row>
    <row r="1213" spans="1:41" x14ac:dyDescent="0.25">
      <c r="A1213" s="4" t="s">
        <v>31</v>
      </c>
      <c r="B1213" t="s">
        <v>30</v>
      </c>
      <c r="C1213" s="3">
        <v>42349</v>
      </c>
      <c r="D1213">
        <v>3</v>
      </c>
      <c r="E1213" t="s">
        <v>54</v>
      </c>
      <c r="G1213" s="25" t="s">
        <v>75</v>
      </c>
      <c r="H1213" t="s">
        <v>21</v>
      </c>
      <c r="I1213">
        <v>9</v>
      </c>
      <c r="J1213" s="2" t="s">
        <v>38</v>
      </c>
      <c r="K1213" s="2">
        <f t="shared" si="97"/>
        <v>1827.4</v>
      </c>
      <c r="L1213">
        <v>182.74</v>
      </c>
      <c r="O1213" s="2" t="str">
        <f>IF(ISNUMBER(N1213),SUMIFS(N$1:$N1213,A$1:$A1213,A1213,G$1:$G1213,G1213,D$1:$D1213,D1213),"")</f>
        <v/>
      </c>
      <c r="Q1213" s="5"/>
      <c r="W1213" s="2" t="str">
        <f t="shared" si="98"/>
        <v/>
      </c>
      <c r="AE1213" s="2" t="str">
        <f t="shared" si="99"/>
        <v/>
      </c>
      <c r="AM1213" s="2" t="str">
        <f t="shared" si="101"/>
        <v/>
      </c>
      <c r="AN1213" s="2" t="str">
        <f>IF(ISNUMBER(AM1213),SUMIFS($AM$1:AM1213,$A$1:A1213,A1213,$G$1:G1213,G1213,$D$1:D1213,D1213),"")</f>
        <v/>
      </c>
      <c r="AO1213">
        <f t="shared" si="100"/>
        <v>1</v>
      </c>
    </row>
    <row r="1214" spans="1:41" x14ac:dyDescent="0.25">
      <c r="A1214" s="4" t="s">
        <v>34</v>
      </c>
      <c r="B1214" t="s">
        <v>30</v>
      </c>
      <c r="C1214" s="3">
        <v>42353</v>
      </c>
      <c r="D1214">
        <v>1</v>
      </c>
      <c r="E1214" t="s">
        <v>56</v>
      </c>
      <c r="G1214" s="25" t="s">
        <v>75</v>
      </c>
      <c r="H1214" t="s">
        <v>21</v>
      </c>
      <c r="I1214">
        <v>9</v>
      </c>
      <c r="J1214" s="2" t="s">
        <v>39</v>
      </c>
      <c r="K1214" s="2">
        <f t="shared" si="97"/>
        <v>2711</v>
      </c>
      <c r="L1214">
        <v>271.10000000000002</v>
      </c>
      <c r="O1214" s="2" t="str">
        <f>IF(ISNUMBER(N1214),SUMIFS(N$1:$N1214,A$1:$A1214,A1214,G$1:$G1214,G1214,D$1:$D1214,D1214),"")</f>
        <v/>
      </c>
      <c r="Q1214" s="5"/>
      <c r="W1214" s="2" t="str">
        <f t="shared" si="98"/>
        <v/>
      </c>
      <c r="AE1214" s="2" t="str">
        <f t="shared" si="99"/>
        <v/>
      </c>
      <c r="AM1214" s="2" t="str">
        <f t="shared" si="101"/>
        <v/>
      </c>
      <c r="AN1214" s="2" t="str">
        <f>IF(ISNUMBER(AM1214),SUMIFS($AM$1:AM1214,$A$1:A1214,A1214,$G$1:G1214,G1214,$D$1:D1214,D1214),"")</f>
        <v/>
      </c>
      <c r="AO1214">
        <f t="shared" si="100"/>
        <v>1</v>
      </c>
    </row>
    <row r="1215" spans="1:41" x14ac:dyDescent="0.25">
      <c r="A1215" s="4" t="s">
        <v>33</v>
      </c>
      <c r="B1215" t="s">
        <v>30</v>
      </c>
      <c r="C1215" s="3">
        <v>42353</v>
      </c>
      <c r="D1215">
        <v>1</v>
      </c>
      <c r="E1215" t="s">
        <v>58</v>
      </c>
      <c r="G1215" s="25" t="s">
        <v>75</v>
      </c>
      <c r="H1215" t="s">
        <v>21</v>
      </c>
      <c r="I1215">
        <v>9</v>
      </c>
      <c r="J1215" s="2" t="s">
        <v>39</v>
      </c>
      <c r="K1215" s="2">
        <f t="shared" si="97"/>
        <v>1752.2</v>
      </c>
      <c r="L1215">
        <v>175.22</v>
      </c>
      <c r="O1215" s="2" t="str">
        <f>IF(ISNUMBER(N1215),SUMIFS(N$1:$N1215,A$1:$A1215,A1215,G$1:$G1215,G1215,D$1:$D1215,D1215),"")</f>
        <v/>
      </c>
      <c r="Q1215" s="5"/>
      <c r="W1215" s="2" t="str">
        <f t="shared" si="98"/>
        <v/>
      </c>
      <c r="AE1215" s="2" t="str">
        <f t="shared" si="99"/>
        <v/>
      </c>
      <c r="AM1215" s="2" t="str">
        <f t="shared" si="101"/>
        <v/>
      </c>
      <c r="AN1215" s="2" t="str">
        <f>IF(ISNUMBER(AM1215),SUMIFS($AM$1:AM1215,$A$1:A1215,A1215,$G$1:G1215,G1215,$D$1:D1215,D1215),"")</f>
        <v/>
      </c>
      <c r="AO1215">
        <f t="shared" si="100"/>
        <v>1</v>
      </c>
    </row>
    <row r="1216" spans="1:41" x14ac:dyDescent="0.25">
      <c r="A1216" s="4" t="s">
        <v>29</v>
      </c>
      <c r="B1216" t="s">
        <v>30</v>
      </c>
      <c r="C1216" s="3">
        <v>42353</v>
      </c>
      <c r="D1216">
        <v>1</v>
      </c>
      <c r="E1216" t="s">
        <v>55</v>
      </c>
      <c r="G1216" s="25" t="s">
        <v>75</v>
      </c>
      <c r="H1216" t="s">
        <v>21</v>
      </c>
      <c r="I1216">
        <v>9</v>
      </c>
      <c r="J1216" s="2" t="s">
        <v>39</v>
      </c>
      <c r="K1216" s="2">
        <f t="shared" si="97"/>
        <v>2523</v>
      </c>
      <c r="L1216">
        <v>252.3</v>
      </c>
      <c r="O1216" s="2" t="str">
        <f>IF(ISNUMBER(N1216),SUMIFS(N$1:$N1216,A$1:$A1216,A1216,G$1:$G1216,G1216,D$1:$D1216,D1216),"")</f>
        <v/>
      </c>
      <c r="Q1216" s="5"/>
      <c r="W1216" s="2" t="str">
        <f t="shared" si="98"/>
        <v/>
      </c>
      <c r="AE1216" s="2" t="str">
        <f t="shared" si="99"/>
        <v/>
      </c>
      <c r="AM1216" s="2" t="str">
        <f t="shared" si="101"/>
        <v/>
      </c>
      <c r="AN1216" s="2" t="str">
        <f>IF(ISNUMBER(AM1216),SUMIFS($AM$1:AM1216,$A$1:A1216,A1216,$G$1:G1216,G1216,$D$1:D1216,D1216),"")</f>
        <v/>
      </c>
      <c r="AO1216">
        <f t="shared" si="100"/>
        <v>1</v>
      </c>
    </row>
    <row r="1217" spans="1:41" x14ac:dyDescent="0.25">
      <c r="A1217" s="4" t="s">
        <v>35</v>
      </c>
      <c r="B1217" t="s">
        <v>30</v>
      </c>
      <c r="C1217" s="3">
        <v>42353</v>
      </c>
      <c r="D1217">
        <v>1</v>
      </c>
      <c r="E1217" t="s">
        <v>57</v>
      </c>
      <c r="G1217" s="25" t="s">
        <v>75</v>
      </c>
      <c r="H1217" t="s">
        <v>21</v>
      </c>
      <c r="I1217">
        <v>9</v>
      </c>
      <c r="J1217" s="2" t="s">
        <v>39</v>
      </c>
      <c r="K1217" s="2">
        <f t="shared" si="97"/>
        <v>3181</v>
      </c>
      <c r="L1217">
        <v>318.10000000000002</v>
      </c>
      <c r="O1217" s="2" t="str">
        <f>IF(ISNUMBER(N1217),SUMIFS(N$1:$N1217,A$1:$A1217,A1217,G$1:$G1217,G1217,D$1:$D1217,D1217),"")</f>
        <v/>
      </c>
      <c r="Q1217" s="5"/>
      <c r="W1217" s="2" t="str">
        <f t="shared" si="98"/>
        <v/>
      </c>
      <c r="AE1217" s="2" t="str">
        <f t="shared" si="99"/>
        <v/>
      </c>
      <c r="AM1217" s="2" t="str">
        <f t="shared" si="101"/>
        <v/>
      </c>
      <c r="AN1217" s="2" t="str">
        <f>IF(ISNUMBER(AM1217),SUMIFS($AM$1:AM1217,$A$1:A1217,A1217,$G$1:G1217,G1217,$D$1:D1217,D1217),"")</f>
        <v/>
      </c>
      <c r="AO1217">
        <f t="shared" si="100"/>
        <v>1</v>
      </c>
    </row>
    <row r="1218" spans="1:41" x14ac:dyDescent="0.25">
      <c r="A1218" s="4" t="s">
        <v>32</v>
      </c>
      <c r="B1218" t="s">
        <v>30</v>
      </c>
      <c r="C1218" s="3">
        <v>42353</v>
      </c>
      <c r="D1218">
        <v>1</v>
      </c>
      <c r="E1218" t="s">
        <v>59</v>
      </c>
      <c r="G1218" s="25" t="s">
        <v>75</v>
      </c>
      <c r="H1218" t="s">
        <v>21</v>
      </c>
      <c r="I1218">
        <v>9</v>
      </c>
      <c r="J1218" s="2" t="s">
        <v>39</v>
      </c>
      <c r="K1218" s="2">
        <f t="shared" si="97"/>
        <v>2109.4</v>
      </c>
      <c r="L1218">
        <v>210.94</v>
      </c>
      <c r="O1218" s="2" t="str">
        <f>IF(ISNUMBER(N1218),SUMIFS(N$1:$N1218,A$1:$A1218,A1218,G$1:$G1218,G1218,D$1:$D1218,D1218),"")</f>
        <v/>
      </c>
      <c r="Q1218" s="5"/>
      <c r="W1218" s="2" t="str">
        <f t="shared" si="98"/>
        <v/>
      </c>
      <c r="AE1218" s="2" t="str">
        <f t="shared" si="99"/>
        <v/>
      </c>
      <c r="AM1218" s="2" t="str">
        <f t="shared" si="101"/>
        <v/>
      </c>
      <c r="AN1218" s="2" t="str">
        <f>IF(ISNUMBER(AM1218),SUMIFS($AM$1:AM1218,$A$1:A1218,A1218,$G$1:G1218,G1218,$D$1:D1218,D1218),"")</f>
        <v/>
      </c>
      <c r="AO1218">
        <f t="shared" si="100"/>
        <v>1</v>
      </c>
    </row>
    <row r="1219" spans="1:41" x14ac:dyDescent="0.25">
      <c r="A1219" s="4" t="s">
        <v>31</v>
      </c>
      <c r="B1219" t="s">
        <v>30</v>
      </c>
      <c r="C1219" s="3">
        <v>42353</v>
      </c>
      <c r="D1219">
        <v>1</v>
      </c>
      <c r="E1219" t="s">
        <v>54</v>
      </c>
      <c r="G1219" s="25" t="s">
        <v>75</v>
      </c>
      <c r="H1219" t="s">
        <v>21</v>
      </c>
      <c r="I1219">
        <v>9</v>
      </c>
      <c r="J1219" s="2" t="s">
        <v>39</v>
      </c>
      <c r="K1219" s="2">
        <f t="shared" si="97"/>
        <v>1413.8</v>
      </c>
      <c r="L1219">
        <v>141.38</v>
      </c>
      <c r="O1219" s="2" t="str">
        <f>IF(ISNUMBER(N1219),SUMIFS(N$1:$N1219,A$1:$A1219,A1219,G$1:$G1219,G1219,D$1:$D1219,D1219),"")</f>
        <v/>
      </c>
      <c r="Q1219" s="5"/>
      <c r="W1219" s="2" t="str">
        <f t="shared" si="98"/>
        <v/>
      </c>
      <c r="AE1219" s="2" t="str">
        <f t="shared" si="99"/>
        <v/>
      </c>
      <c r="AM1219" s="2" t="str">
        <f t="shared" si="101"/>
        <v/>
      </c>
      <c r="AN1219" s="2" t="str">
        <f>IF(ISNUMBER(AM1219),SUMIFS($AM$1:AM1219,$A$1:A1219,A1219,$G$1:G1219,G1219,$D$1:D1219,D1219),"")</f>
        <v/>
      </c>
      <c r="AO1219">
        <f t="shared" si="100"/>
        <v>1</v>
      </c>
    </row>
    <row r="1220" spans="1:41" x14ac:dyDescent="0.25">
      <c r="A1220" s="4" t="s">
        <v>31</v>
      </c>
      <c r="B1220" t="s">
        <v>30</v>
      </c>
      <c r="C1220" s="3">
        <v>42353</v>
      </c>
      <c r="D1220">
        <v>2</v>
      </c>
      <c r="E1220" t="s">
        <v>54</v>
      </c>
      <c r="G1220" s="25" t="s">
        <v>75</v>
      </c>
      <c r="H1220" t="s">
        <v>21</v>
      </c>
      <c r="I1220">
        <v>9</v>
      </c>
      <c r="J1220" s="2" t="s">
        <v>39</v>
      </c>
      <c r="K1220" s="2">
        <f t="shared" si="97"/>
        <v>1733.4</v>
      </c>
      <c r="L1220">
        <v>173.34</v>
      </c>
      <c r="O1220" s="2" t="str">
        <f>IF(ISNUMBER(N1220),SUMIFS(N$1:$N1220,A$1:$A1220,A1220,G$1:$G1220,G1220,D$1:$D1220,D1220),"")</f>
        <v/>
      </c>
      <c r="Q1220" s="5"/>
      <c r="W1220" s="2" t="str">
        <f t="shared" si="98"/>
        <v/>
      </c>
      <c r="AE1220" s="2" t="str">
        <f t="shared" si="99"/>
        <v/>
      </c>
      <c r="AM1220" s="2" t="str">
        <f t="shared" si="101"/>
        <v/>
      </c>
      <c r="AN1220" s="2" t="str">
        <f>IF(ISNUMBER(AM1220),SUMIFS($AM$1:AM1220,$A$1:A1220,A1220,$G$1:G1220,G1220,$D$1:D1220,D1220),"")</f>
        <v/>
      </c>
      <c r="AO1220">
        <f t="shared" si="100"/>
        <v>1</v>
      </c>
    </row>
    <row r="1221" spans="1:41" x14ac:dyDescent="0.25">
      <c r="A1221" s="4" t="s">
        <v>32</v>
      </c>
      <c r="B1221" t="s">
        <v>30</v>
      </c>
      <c r="C1221" s="3">
        <v>42353</v>
      </c>
      <c r="D1221">
        <v>2</v>
      </c>
      <c r="E1221" t="s">
        <v>59</v>
      </c>
      <c r="G1221" s="25" t="s">
        <v>75</v>
      </c>
      <c r="H1221" t="s">
        <v>21</v>
      </c>
      <c r="I1221">
        <v>9</v>
      </c>
      <c r="J1221" s="2" t="s">
        <v>39</v>
      </c>
      <c r="K1221" s="2">
        <f t="shared" si="97"/>
        <v>2222.1999999999998</v>
      </c>
      <c r="L1221">
        <v>222.21999999999997</v>
      </c>
      <c r="O1221" s="2" t="str">
        <f>IF(ISNUMBER(N1221),SUMIFS(N$1:$N1221,A$1:$A1221,A1221,G$1:$G1221,G1221,D$1:$D1221,D1221),"")</f>
        <v/>
      </c>
      <c r="Q1221" s="5"/>
      <c r="W1221" s="2" t="str">
        <f t="shared" si="98"/>
        <v/>
      </c>
      <c r="AE1221" s="2" t="str">
        <f t="shared" si="99"/>
        <v/>
      </c>
      <c r="AM1221" s="2" t="str">
        <f t="shared" si="101"/>
        <v/>
      </c>
      <c r="AN1221" s="2" t="str">
        <f>IF(ISNUMBER(AM1221),SUMIFS($AM$1:AM1221,$A$1:A1221,A1221,$G$1:G1221,G1221,$D$1:D1221,D1221),"")</f>
        <v/>
      </c>
      <c r="AO1221">
        <f t="shared" si="100"/>
        <v>1</v>
      </c>
    </row>
    <row r="1222" spans="1:41" x14ac:dyDescent="0.25">
      <c r="A1222" s="4" t="s">
        <v>34</v>
      </c>
      <c r="B1222" t="s">
        <v>30</v>
      </c>
      <c r="C1222" s="3">
        <v>42353</v>
      </c>
      <c r="D1222">
        <v>2</v>
      </c>
      <c r="E1222" t="s">
        <v>56</v>
      </c>
      <c r="G1222" s="25" t="s">
        <v>75</v>
      </c>
      <c r="H1222" t="s">
        <v>21</v>
      </c>
      <c r="I1222">
        <v>9</v>
      </c>
      <c r="J1222" s="2" t="s">
        <v>39</v>
      </c>
      <c r="K1222" s="2">
        <f t="shared" si="97"/>
        <v>3256.2</v>
      </c>
      <c r="L1222">
        <v>325.62</v>
      </c>
      <c r="O1222" s="2" t="str">
        <f>IF(ISNUMBER(N1222),SUMIFS(N$1:$N1222,A$1:$A1222,A1222,G$1:$G1222,G1222,D$1:$D1222,D1222),"")</f>
        <v/>
      </c>
      <c r="Q1222" s="5"/>
      <c r="W1222" s="2" t="str">
        <f t="shared" si="98"/>
        <v/>
      </c>
      <c r="AE1222" s="2" t="str">
        <f t="shared" si="99"/>
        <v/>
      </c>
      <c r="AM1222" s="2" t="str">
        <f t="shared" si="101"/>
        <v/>
      </c>
      <c r="AN1222" s="2" t="str">
        <f>IF(ISNUMBER(AM1222),SUMIFS($AM$1:AM1222,$A$1:A1222,A1222,$G$1:G1222,G1222,$D$1:D1222,D1222),"")</f>
        <v/>
      </c>
      <c r="AO1222">
        <f t="shared" si="100"/>
        <v>1</v>
      </c>
    </row>
    <row r="1223" spans="1:41" x14ac:dyDescent="0.25">
      <c r="A1223" s="4" t="s">
        <v>29</v>
      </c>
      <c r="B1223" t="s">
        <v>30</v>
      </c>
      <c r="C1223" s="3">
        <v>42353</v>
      </c>
      <c r="D1223">
        <v>2</v>
      </c>
      <c r="E1223" t="s">
        <v>55</v>
      </c>
      <c r="G1223" s="25" t="s">
        <v>75</v>
      </c>
      <c r="H1223" t="s">
        <v>21</v>
      </c>
      <c r="I1223">
        <v>9</v>
      </c>
      <c r="J1223" s="2" t="s">
        <v>39</v>
      </c>
      <c r="K1223" s="2">
        <f t="shared" si="97"/>
        <v>2523</v>
      </c>
      <c r="L1223">
        <v>252.3</v>
      </c>
      <c r="O1223" s="2" t="str">
        <f>IF(ISNUMBER(N1223),SUMIFS(N$1:$N1223,A$1:$A1223,A1223,G$1:$G1223,G1223,D$1:$D1223,D1223),"")</f>
        <v/>
      </c>
      <c r="Q1223" s="5"/>
      <c r="W1223" s="2" t="str">
        <f t="shared" si="98"/>
        <v/>
      </c>
      <c r="AE1223" s="2" t="str">
        <f t="shared" si="99"/>
        <v/>
      </c>
      <c r="AM1223" s="2" t="str">
        <f t="shared" si="101"/>
        <v/>
      </c>
      <c r="AN1223" s="2" t="str">
        <f>IF(ISNUMBER(AM1223),SUMIFS($AM$1:AM1223,$A$1:A1223,A1223,$G$1:G1223,G1223,$D$1:D1223,D1223),"")</f>
        <v/>
      </c>
      <c r="AO1223">
        <f t="shared" si="100"/>
        <v>1</v>
      </c>
    </row>
    <row r="1224" spans="1:41" x14ac:dyDescent="0.25">
      <c r="A1224" s="4" t="s">
        <v>35</v>
      </c>
      <c r="B1224" t="s">
        <v>30</v>
      </c>
      <c r="C1224" s="3">
        <v>42353</v>
      </c>
      <c r="D1224">
        <v>2</v>
      </c>
      <c r="E1224" t="s">
        <v>57</v>
      </c>
      <c r="G1224" s="25" t="s">
        <v>75</v>
      </c>
      <c r="H1224" t="s">
        <v>21</v>
      </c>
      <c r="I1224">
        <v>9</v>
      </c>
      <c r="J1224" s="2" t="s">
        <v>39</v>
      </c>
      <c r="K1224" s="2">
        <f t="shared" si="97"/>
        <v>3275</v>
      </c>
      <c r="L1224">
        <v>327.5</v>
      </c>
      <c r="O1224" s="2" t="str">
        <f>IF(ISNUMBER(N1224),SUMIFS(N$1:$N1224,A$1:$A1224,A1224,G$1:$G1224,G1224,D$1:$D1224,D1224),"")</f>
        <v/>
      </c>
      <c r="Q1224" s="5"/>
      <c r="W1224" s="2" t="str">
        <f t="shared" si="98"/>
        <v/>
      </c>
      <c r="AE1224" s="2" t="str">
        <f t="shared" si="99"/>
        <v/>
      </c>
      <c r="AM1224" s="2" t="str">
        <f t="shared" si="101"/>
        <v/>
      </c>
      <c r="AN1224" s="2" t="str">
        <f>IF(ISNUMBER(AM1224),SUMIFS($AM$1:AM1224,$A$1:A1224,A1224,$G$1:G1224,G1224,$D$1:D1224,D1224),"")</f>
        <v/>
      </c>
      <c r="AO1224">
        <f t="shared" si="100"/>
        <v>1</v>
      </c>
    </row>
    <row r="1225" spans="1:41" x14ac:dyDescent="0.25">
      <c r="A1225" s="4" t="s">
        <v>33</v>
      </c>
      <c r="B1225" t="s">
        <v>30</v>
      </c>
      <c r="C1225" s="3">
        <v>42353</v>
      </c>
      <c r="D1225">
        <v>2</v>
      </c>
      <c r="E1225" t="s">
        <v>58</v>
      </c>
      <c r="G1225" s="25" t="s">
        <v>75</v>
      </c>
      <c r="H1225" t="s">
        <v>21</v>
      </c>
      <c r="I1225">
        <v>9</v>
      </c>
      <c r="J1225" s="2" t="s">
        <v>39</v>
      </c>
      <c r="K1225" s="2">
        <f t="shared" si="97"/>
        <v>1658.1999999999998</v>
      </c>
      <c r="L1225">
        <v>165.82</v>
      </c>
      <c r="O1225" s="2" t="str">
        <f>IF(ISNUMBER(N1225),SUMIFS(N$1:$N1225,A$1:$A1225,A1225,G$1:$G1225,G1225,D$1:$D1225,D1225),"")</f>
        <v/>
      </c>
      <c r="Q1225" s="5"/>
      <c r="W1225" s="2" t="str">
        <f t="shared" si="98"/>
        <v/>
      </c>
      <c r="AE1225" s="2" t="str">
        <f t="shared" si="99"/>
        <v/>
      </c>
      <c r="AM1225" s="2" t="str">
        <f t="shared" si="101"/>
        <v/>
      </c>
      <c r="AN1225" s="2" t="str">
        <f>IF(ISNUMBER(AM1225),SUMIFS($AM$1:AM1225,$A$1:A1225,A1225,$G$1:G1225,G1225,$D$1:D1225,D1225),"")</f>
        <v/>
      </c>
      <c r="AO1225">
        <f t="shared" si="100"/>
        <v>1</v>
      </c>
    </row>
    <row r="1226" spans="1:41" x14ac:dyDescent="0.25">
      <c r="A1226" s="4" t="s">
        <v>33</v>
      </c>
      <c r="B1226" t="s">
        <v>30</v>
      </c>
      <c r="C1226" s="3">
        <v>42353</v>
      </c>
      <c r="D1226">
        <v>3</v>
      </c>
      <c r="E1226" t="s">
        <v>58</v>
      </c>
      <c r="G1226" s="25" t="s">
        <v>75</v>
      </c>
      <c r="H1226" t="s">
        <v>21</v>
      </c>
      <c r="I1226">
        <v>9</v>
      </c>
      <c r="J1226" s="2" t="s">
        <v>39</v>
      </c>
      <c r="K1226" s="2">
        <f t="shared" si="97"/>
        <v>2165.8000000000002</v>
      </c>
      <c r="L1226">
        <v>216.58</v>
      </c>
      <c r="O1226" s="2" t="str">
        <f>IF(ISNUMBER(N1226),SUMIFS(N$1:$N1226,A$1:$A1226,A1226,G$1:$G1226,G1226,D$1:$D1226,D1226),"")</f>
        <v/>
      </c>
      <c r="Q1226" s="5"/>
      <c r="W1226" s="2" t="str">
        <f t="shared" si="98"/>
        <v/>
      </c>
      <c r="AE1226" s="2" t="str">
        <f t="shared" si="99"/>
        <v/>
      </c>
      <c r="AM1226" s="2" t="str">
        <f t="shared" si="101"/>
        <v/>
      </c>
      <c r="AN1226" s="2" t="str">
        <f>IF(ISNUMBER(AM1226),SUMIFS($AM$1:AM1226,$A$1:A1226,A1226,$G$1:G1226,G1226,$D$1:D1226,D1226),"")</f>
        <v/>
      </c>
      <c r="AO1226">
        <f t="shared" si="100"/>
        <v>1</v>
      </c>
    </row>
    <row r="1227" spans="1:41" x14ac:dyDescent="0.25">
      <c r="A1227" s="4" t="s">
        <v>35</v>
      </c>
      <c r="B1227" t="s">
        <v>30</v>
      </c>
      <c r="C1227" s="3">
        <v>42353</v>
      </c>
      <c r="D1227">
        <v>3</v>
      </c>
      <c r="E1227" t="s">
        <v>57</v>
      </c>
      <c r="G1227" s="25" t="s">
        <v>75</v>
      </c>
      <c r="H1227" t="s">
        <v>21</v>
      </c>
      <c r="I1227">
        <v>9</v>
      </c>
      <c r="J1227" s="2" t="s">
        <v>39</v>
      </c>
      <c r="K1227" s="2">
        <f t="shared" si="97"/>
        <v>3124.6</v>
      </c>
      <c r="L1227">
        <v>312.45999999999998</v>
      </c>
      <c r="O1227" s="2" t="str">
        <f>IF(ISNUMBER(N1227),SUMIFS(N$1:$N1227,A$1:$A1227,A1227,G$1:$G1227,G1227,D$1:$D1227,D1227),"")</f>
        <v/>
      </c>
      <c r="Q1227" s="5"/>
      <c r="W1227" s="2" t="str">
        <f t="shared" si="98"/>
        <v/>
      </c>
      <c r="AE1227" s="2" t="str">
        <f t="shared" si="99"/>
        <v/>
      </c>
      <c r="AM1227" s="2" t="str">
        <f t="shared" si="101"/>
        <v/>
      </c>
      <c r="AN1227" s="2" t="str">
        <f>IF(ISNUMBER(AM1227),SUMIFS($AM$1:AM1227,$A$1:A1227,A1227,$G$1:G1227,G1227,$D$1:D1227,D1227),"")</f>
        <v/>
      </c>
      <c r="AO1227">
        <f t="shared" si="100"/>
        <v>1</v>
      </c>
    </row>
    <row r="1228" spans="1:41" x14ac:dyDescent="0.25">
      <c r="A1228" s="4" t="s">
        <v>32</v>
      </c>
      <c r="B1228" t="s">
        <v>30</v>
      </c>
      <c r="C1228" s="3">
        <v>42353</v>
      </c>
      <c r="D1228">
        <v>3</v>
      </c>
      <c r="E1228" t="s">
        <v>59</v>
      </c>
      <c r="G1228" s="25" t="s">
        <v>75</v>
      </c>
      <c r="H1228" t="s">
        <v>21</v>
      </c>
      <c r="I1228">
        <v>9</v>
      </c>
      <c r="J1228" s="2" t="s">
        <v>39</v>
      </c>
      <c r="K1228" s="2">
        <f t="shared" si="97"/>
        <v>2523</v>
      </c>
      <c r="L1228">
        <v>252.3</v>
      </c>
      <c r="O1228" s="2" t="str">
        <f>IF(ISNUMBER(N1228),SUMIFS(N$1:$N1228,A$1:$A1228,A1228,G$1:$G1228,G1228,D$1:$D1228,D1228),"")</f>
        <v/>
      </c>
      <c r="Q1228" s="5"/>
      <c r="W1228" s="2" t="str">
        <f t="shared" si="98"/>
        <v/>
      </c>
      <c r="AE1228" s="2" t="str">
        <f t="shared" si="99"/>
        <v/>
      </c>
      <c r="AM1228" s="2" t="str">
        <f t="shared" si="101"/>
        <v/>
      </c>
      <c r="AN1228" s="2" t="str">
        <f>IF(ISNUMBER(AM1228),SUMIFS($AM$1:AM1228,$A$1:A1228,A1228,$G$1:G1228,G1228,$D$1:D1228,D1228),"")</f>
        <v/>
      </c>
      <c r="AO1228">
        <f t="shared" si="100"/>
        <v>1</v>
      </c>
    </row>
    <row r="1229" spans="1:41" x14ac:dyDescent="0.25">
      <c r="A1229" s="4" t="s">
        <v>29</v>
      </c>
      <c r="B1229" t="s">
        <v>30</v>
      </c>
      <c r="C1229" s="3">
        <v>42353</v>
      </c>
      <c r="D1229">
        <v>3</v>
      </c>
      <c r="E1229" t="s">
        <v>55</v>
      </c>
      <c r="G1229" s="25" t="s">
        <v>75</v>
      </c>
      <c r="H1229" t="s">
        <v>21</v>
      </c>
      <c r="I1229">
        <v>9</v>
      </c>
      <c r="J1229" s="2" t="s">
        <v>39</v>
      </c>
      <c r="K1229" s="2">
        <f t="shared" si="97"/>
        <v>3087</v>
      </c>
      <c r="L1229">
        <v>308.7</v>
      </c>
      <c r="O1229" s="2" t="str">
        <f>IF(ISNUMBER(N1229),SUMIFS(N$1:$N1229,A$1:$A1229,A1229,G$1:$G1229,G1229,D$1:$D1229,D1229),"")</f>
        <v/>
      </c>
      <c r="Q1229" s="5"/>
      <c r="W1229" s="2" t="str">
        <f t="shared" si="98"/>
        <v/>
      </c>
      <c r="AE1229" s="2" t="str">
        <f t="shared" si="99"/>
        <v/>
      </c>
      <c r="AM1229" s="2" t="str">
        <f t="shared" si="101"/>
        <v/>
      </c>
      <c r="AN1229" s="2" t="str">
        <f>IF(ISNUMBER(AM1229),SUMIFS($AM$1:AM1229,$A$1:A1229,A1229,$G$1:G1229,G1229,$D$1:D1229,D1229),"")</f>
        <v/>
      </c>
      <c r="AO1229">
        <f t="shared" si="100"/>
        <v>1</v>
      </c>
    </row>
    <row r="1230" spans="1:41" x14ac:dyDescent="0.25">
      <c r="A1230" s="4" t="s">
        <v>34</v>
      </c>
      <c r="B1230" t="s">
        <v>30</v>
      </c>
      <c r="C1230" s="3">
        <v>42353</v>
      </c>
      <c r="D1230">
        <v>3</v>
      </c>
      <c r="E1230" t="s">
        <v>56</v>
      </c>
      <c r="G1230" s="25" t="s">
        <v>75</v>
      </c>
      <c r="H1230" t="s">
        <v>21</v>
      </c>
      <c r="I1230">
        <v>9</v>
      </c>
      <c r="J1230" s="2" t="s">
        <v>39</v>
      </c>
      <c r="K1230" s="2">
        <f t="shared" si="97"/>
        <v>3594.6</v>
      </c>
      <c r="L1230">
        <v>359.46</v>
      </c>
      <c r="O1230" s="2" t="str">
        <f>IF(ISNUMBER(N1230),SUMIFS(N$1:$N1230,A$1:$A1230,A1230,G$1:$G1230,G1230,D$1:$D1230,D1230),"")</f>
        <v/>
      </c>
      <c r="Q1230" s="5"/>
      <c r="W1230" s="2" t="str">
        <f t="shared" si="98"/>
        <v/>
      </c>
      <c r="AE1230" s="2" t="str">
        <f t="shared" si="99"/>
        <v/>
      </c>
      <c r="AM1230" s="2" t="str">
        <f t="shared" si="101"/>
        <v/>
      </c>
      <c r="AN1230" s="2" t="str">
        <f>IF(ISNUMBER(AM1230),SUMIFS($AM$1:AM1230,$A$1:A1230,A1230,$G$1:G1230,G1230,$D$1:D1230,D1230),"")</f>
        <v/>
      </c>
      <c r="AO1230">
        <f t="shared" si="100"/>
        <v>1</v>
      </c>
    </row>
    <row r="1231" spans="1:41" x14ac:dyDescent="0.25">
      <c r="A1231" s="4" t="s">
        <v>31</v>
      </c>
      <c r="B1231" t="s">
        <v>30</v>
      </c>
      <c r="C1231" s="3">
        <v>42353</v>
      </c>
      <c r="D1231">
        <v>3</v>
      </c>
      <c r="E1231" t="s">
        <v>54</v>
      </c>
      <c r="G1231" s="25" t="s">
        <v>75</v>
      </c>
      <c r="H1231" t="s">
        <v>21</v>
      </c>
      <c r="I1231">
        <v>9</v>
      </c>
      <c r="J1231" s="2" t="s">
        <v>39</v>
      </c>
      <c r="K1231" s="2">
        <f t="shared" si="97"/>
        <v>3030.6</v>
      </c>
      <c r="L1231">
        <v>303.06</v>
      </c>
      <c r="O1231" s="2" t="str">
        <f>IF(ISNUMBER(N1231),SUMIFS(N$1:$N1231,A$1:$A1231,A1231,G$1:$G1231,G1231,D$1:$D1231,D1231),"")</f>
        <v/>
      </c>
      <c r="Q1231" s="5"/>
      <c r="W1231" s="2" t="str">
        <f t="shared" si="98"/>
        <v/>
      </c>
      <c r="AE1231" s="2" t="str">
        <f t="shared" si="99"/>
        <v/>
      </c>
      <c r="AM1231" s="2" t="str">
        <f t="shared" si="101"/>
        <v/>
      </c>
      <c r="AN1231" s="2" t="str">
        <f>IF(ISNUMBER(AM1231),SUMIFS($AM$1:AM1231,$A$1:A1231,A1231,$G$1:G1231,G1231,$D$1:D1231,D1231),"")</f>
        <v/>
      </c>
      <c r="AO1231">
        <f t="shared" si="100"/>
        <v>1</v>
      </c>
    </row>
    <row r="1232" spans="1:41" x14ac:dyDescent="0.25">
      <c r="A1232" s="4" t="s">
        <v>34</v>
      </c>
      <c r="B1232" t="s">
        <v>30</v>
      </c>
      <c r="C1232" s="3">
        <v>42354</v>
      </c>
      <c r="D1232">
        <v>1</v>
      </c>
      <c r="E1232" t="s">
        <v>56</v>
      </c>
      <c r="G1232" s="25" t="s">
        <v>75</v>
      </c>
      <c r="H1232" t="s">
        <v>21</v>
      </c>
      <c r="I1232">
        <v>10</v>
      </c>
      <c r="J1232" s="2" t="s">
        <v>20</v>
      </c>
      <c r="K1232" s="2" t="str">
        <f t="shared" si="97"/>
        <v/>
      </c>
      <c r="M1232">
        <v>248.4</v>
      </c>
      <c r="N1232">
        <v>248.4</v>
      </c>
      <c r="O1232" s="2">
        <f>IF(ISNUMBER(N1232),SUMIFS(N$1:$N1232,A$1:$A1232,A1232,G$1:$G1232,G1232,D$1:$D1232,D1232),"")</f>
        <v>984.94</v>
      </c>
      <c r="Q1232" s="5"/>
      <c r="W1232" s="2" t="str">
        <f t="shared" si="98"/>
        <v/>
      </c>
      <c r="AE1232" s="2" t="str">
        <f t="shared" si="99"/>
        <v/>
      </c>
      <c r="AM1232" s="2" t="str">
        <f t="shared" si="101"/>
        <v/>
      </c>
      <c r="AN1232" s="2" t="str">
        <f>IF(ISNUMBER(AM1232),SUMIFS($AM$1:AM1232,$A$1:A1232,A1232,$G$1:G1232,G1232,$D$1:D1232,D1232),"")</f>
        <v/>
      </c>
      <c r="AO1232">
        <f t="shared" si="100"/>
        <v>3</v>
      </c>
    </row>
    <row r="1233" spans="1:41" x14ac:dyDescent="0.25">
      <c r="A1233" s="4" t="s">
        <v>33</v>
      </c>
      <c r="B1233" t="s">
        <v>30</v>
      </c>
      <c r="C1233" s="3">
        <v>42354</v>
      </c>
      <c r="D1233">
        <v>1</v>
      </c>
      <c r="E1233" t="s">
        <v>58</v>
      </c>
      <c r="G1233" s="25" t="s">
        <v>75</v>
      </c>
      <c r="H1233" t="s">
        <v>21</v>
      </c>
      <c r="I1233">
        <v>10</v>
      </c>
      <c r="J1233" s="2" t="s">
        <v>20</v>
      </c>
      <c r="K1233" s="2" t="str">
        <f t="shared" si="97"/>
        <v/>
      </c>
      <c r="M1233">
        <v>108.09</v>
      </c>
      <c r="N1233">
        <v>108.09</v>
      </c>
      <c r="O1233" s="2">
        <f>IF(ISNUMBER(N1233),SUMIFS(N$1:$N1233,A$1:$A1233,A1233,G$1:$G1233,G1233,D$1:$D1233,D1233),"")</f>
        <v>364.69000000000005</v>
      </c>
      <c r="Q1233" s="5"/>
      <c r="W1233" s="2" t="str">
        <f t="shared" si="98"/>
        <v/>
      </c>
      <c r="AE1233" s="2" t="str">
        <f t="shared" si="99"/>
        <v/>
      </c>
      <c r="AM1233" s="2" t="str">
        <f t="shared" si="101"/>
        <v/>
      </c>
      <c r="AN1233" s="2" t="str">
        <f>IF(ISNUMBER(AM1233),SUMIFS($AM$1:AM1233,$A$1:A1233,A1233,$G$1:G1233,G1233,$D$1:D1233,D1233),"")</f>
        <v/>
      </c>
      <c r="AO1233">
        <f t="shared" si="100"/>
        <v>3</v>
      </c>
    </row>
    <row r="1234" spans="1:41" x14ac:dyDescent="0.25">
      <c r="A1234" s="4" t="s">
        <v>29</v>
      </c>
      <c r="B1234" t="s">
        <v>30</v>
      </c>
      <c r="C1234" s="3">
        <v>42354</v>
      </c>
      <c r="D1234">
        <v>1</v>
      </c>
      <c r="E1234" t="s">
        <v>55</v>
      </c>
      <c r="G1234" s="25" t="s">
        <v>75</v>
      </c>
      <c r="H1234" t="s">
        <v>21</v>
      </c>
      <c r="I1234">
        <v>10</v>
      </c>
      <c r="J1234" s="2" t="s">
        <v>20</v>
      </c>
      <c r="K1234" s="2" t="str">
        <f t="shared" si="97"/>
        <v/>
      </c>
      <c r="M1234">
        <v>263.13</v>
      </c>
      <c r="N1234">
        <v>263.13</v>
      </c>
      <c r="O1234" s="2">
        <f>IF(ISNUMBER(N1234),SUMIFS(N$1:$N1234,A$1:$A1234,A1234,G$1:$G1234,G1234,D$1:$D1234,D1234),"")</f>
        <v>806.09</v>
      </c>
      <c r="Q1234" s="5"/>
      <c r="W1234" s="2" t="str">
        <f t="shared" si="98"/>
        <v/>
      </c>
      <c r="AE1234" s="2" t="str">
        <f t="shared" si="99"/>
        <v/>
      </c>
      <c r="AM1234" s="2" t="str">
        <f t="shared" si="101"/>
        <v/>
      </c>
      <c r="AN1234" s="2" t="str">
        <f>IF(ISNUMBER(AM1234),SUMIFS($AM$1:AM1234,$A$1:A1234,A1234,$G$1:G1234,G1234,$D$1:D1234,D1234),"")</f>
        <v/>
      </c>
      <c r="AO1234">
        <f t="shared" si="100"/>
        <v>3</v>
      </c>
    </row>
    <row r="1235" spans="1:41" x14ac:dyDescent="0.25">
      <c r="A1235" s="4" t="s">
        <v>35</v>
      </c>
      <c r="B1235" t="s">
        <v>30</v>
      </c>
      <c r="C1235" s="3">
        <v>42354</v>
      </c>
      <c r="D1235">
        <v>1</v>
      </c>
      <c r="E1235" t="s">
        <v>57</v>
      </c>
      <c r="G1235" s="25" t="s">
        <v>75</v>
      </c>
      <c r="H1235" t="s">
        <v>21</v>
      </c>
      <c r="I1235">
        <v>10</v>
      </c>
      <c r="J1235" s="2" t="s">
        <v>20</v>
      </c>
      <c r="K1235" s="2" t="str">
        <f t="shared" si="97"/>
        <v/>
      </c>
      <c r="M1235">
        <v>312.56</v>
      </c>
      <c r="N1235">
        <v>312.56</v>
      </c>
      <c r="O1235" s="2">
        <f>IF(ISNUMBER(N1235),SUMIFS(N$1:$N1235,A$1:$A1235,A1235,G$1:$G1235,G1235,D$1:$D1235,D1235),"")</f>
        <v>1044</v>
      </c>
      <c r="Q1235" s="5"/>
      <c r="W1235" s="2" t="str">
        <f t="shared" si="98"/>
        <v/>
      </c>
      <c r="AE1235" s="2" t="str">
        <f t="shared" si="99"/>
        <v/>
      </c>
      <c r="AM1235" s="2" t="str">
        <f t="shared" si="101"/>
        <v/>
      </c>
      <c r="AN1235" s="2" t="str">
        <f>IF(ISNUMBER(AM1235),SUMIFS($AM$1:AM1235,$A$1:A1235,A1235,$G$1:G1235,G1235,$D$1:D1235,D1235),"")</f>
        <v/>
      </c>
      <c r="AO1235">
        <f t="shared" si="100"/>
        <v>3</v>
      </c>
    </row>
    <row r="1236" spans="1:41" x14ac:dyDescent="0.25">
      <c r="A1236" s="4" t="s">
        <v>32</v>
      </c>
      <c r="B1236" t="s">
        <v>30</v>
      </c>
      <c r="C1236" s="3">
        <v>42354</v>
      </c>
      <c r="D1236">
        <v>1</v>
      </c>
      <c r="E1236" t="s">
        <v>59</v>
      </c>
      <c r="G1236" s="25" t="s">
        <v>75</v>
      </c>
      <c r="H1236" t="s">
        <v>21</v>
      </c>
      <c r="I1236">
        <v>10</v>
      </c>
      <c r="J1236" s="2" t="s">
        <v>20</v>
      </c>
      <c r="K1236" s="2" t="str">
        <f t="shared" si="97"/>
        <v/>
      </c>
      <c r="M1236">
        <v>136.85999999999999</v>
      </c>
      <c r="N1236">
        <v>136.85999999999999</v>
      </c>
      <c r="O1236" s="2">
        <f>IF(ISNUMBER(N1236),SUMIFS(N$1:$N1236,A$1:$A1236,A1236,G$1:$G1236,G1236,D$1:$D1236,D1236),"")</f>
        <v>497.51</v>
      </c>
      <c r="Q1236" s="5"/>
      <c r="W1236" s="2" t="str">
        <f t="shared" si="98"/>
        <v/>
      </c>
      <c r="AE1236" s="2" t="str">
        <f t="shared" si="99"/>
        <v/>
      </c>
      <c r="AM1236" s="2" t="str">
        <f t="shared" si="101"/>
        <v/>
      </c>
      <c r="AN1236" s="2" t="str">
        <f>IF(ISNUMBER(AM1236),SUMIFS($AM$1:AM1236,$A$1:A1236,A1236,$G$1:G1236,G1236,$D$1:D1236,D1236),"")</f>
        <v/>
      </c>
      <c r="AO1236">
        <f t="shared" si="100"/>
        <v>3</v>
      </c>
    </row>
    <row r="1237" spans="1:41" x14ac:dyDescent="0.25">
      <c r="A1237" s="4" t="s">
        <v>31</v>
      </c>
      <c r="B1237" t="s">
        <v>30</v>
      </c>
      <c r="C1237" s="3">
        <v>42354</v>
      </c>
      <c r="D1237">
        <v>1</v>
      </c>
      <c r="E1237" t="s">
        <v>54</v>
      </c>
      <c r="G1237" s="25" t="s">
        <v>75</v>
      </c>
      <c r="H1237" t="s">
        <v>21</v>
      </c>
      <c r="I1237">
        <v>10</v>
      </c>
      <c r="J1237" s="2" t="s">
        <v>20</v>
      </c>
      <c r="K1237" s="2" t="str">
        <f t="shared" si="97"/>
        <v/>
      </c>
      <c r="M1237">
        <v>71.8</v>
      </c>
      <c r="N1237">
        <v>71.8</v>
      </c>
      <c r="O1237" s="2">
        <f>IF(ISNUMBER(N1237),SUMIFS(N$1:$N1237,A$1:$A1237,A1237,G$1:$G1237,G1237,D$1:$D1237,D1237),"")</f>
        <v>194.94</v>
      </c>
      <c r="Q1237" s="5"/>
      <c r="W1237" s="2" t="str">
        <f t="shared" si="98"/>
        <v/>
      </c>
      <c r="AE1237" s="2" t="str">
        <f t="shared" si="99"/>
        <v/>
      </c>
      <c r="AM1237" s="2" t="str">
        <f t="shared" si="101"/>
        <v/>
      </c>
      <c r="AN1237" s="2" t="str">
        <f>IF(ISNUMBER(AM1237),SUMIFS($AM$1:AM1237,$A$1:A1237,A1237,$G$1:G1237,G1237,$D$1:D1237,D1237),"")</f>
        <v/>
      </c>
      <c r="AO1237">
        <f t="shared" si="100"/>
        <v>3</v>
      </c>
    </row>
    <row r="1238" spans="1:41" x14ac:dyDescent="0.25">
      <c r="A1238" s="4" t="s">
        <v>31</v>
      </c>
      <c r="B1238" t="s">
        <v>30</v>
      </c>
      <c r="C1238" s="3">
        <v>42354</v>
      </c>
      <c r="D1238">
        <v>2</v>
      </c>
      <c r="E1238" t="s">
        <v>54</v>
      </c>
      <c r="G1238" s="25" t="s">
        <v>75</v>
      </c>
      <c r="H1238" t="s">
        <v>21</v>
      </c>
      <c r="I1238">
        <v>10</v>
      </c>
      <c r="J1238" s="2" t="s">
        <v>20</v>
      </c>
      <c r="K1238" s="2" t="str">
        <f t="shared" si="97"/>
        <v/>
      </c>
      <c r="M1238">
        <v>96.94</v>
      </c>
      <c r="N1238">
        <v>96.94</v>
      </c>
      <c r="O1238" s="2">
        <f>IF(ISNUMBER(N1238),SUMIFS(N$1:$N1238,A$1:$A1238,A1238,G$1:$G1238,G1238,D$1:$D1238,D1238),"")</f>
        <v>247.03</v>
      </c>
      <c r="Q1238" s="5"/>
      <c r="W1238" s="2" t="str">
        <f t="shared" si="98"/>
        <v/>
      </c>
      <c r="AE1238" s="2" t="str">
        <f t="shared" si="99"/>
        <v/>
      </c>
      <c r="AM1238" s="2" t="str">
        <f t="shared" si="101"/>
        <v/>
      </c>
      <c r="AN1238" s="2" t="str">
        <f>IF(ISNUMBER(AM1238),SUMIFS($AM$1:AM1238,$A$1:A1238,A1238,$G$1:G1238,G1238,$D$1:D1238,D1238),"")</f>
        <v/>
      </c>
      <c r="AO1238">
        <f t="shared" si="100"/>
        <v>3</v>
      </c>
    </row>
    <row r="1239" spans="1:41" x14ac:dyDescent="0.25">
      <c r="A1239" s="4" t="s">
        <v>32</v>
      </c>
      <c r="B1239" t="s">
        <v>30</v>
      </c>
      <c r="C1239" s="3">
        <v>42354</v>
      </c>
      <c r="D1239">
        <v>2</v>
      </c>
      <c r="E1239" t="s">
        <v>59</v>
      </c>
      <c r="G1239" s="25" t="s">
        <v>75</v>
      </c>
      <c r="H1239" t="s">
        <v>21</v>
      </c>
      <c r="I1239">
        <v>10</v>
      </c>
      <c r="J1239" s="2" t="s">
        <v>20</v>
      </c>
      <c r="K1239" s="2" t="str">
        <f t="shared" si="97"/>
        <v/>
      </c>
      <c r="M1239">
        <v>124.89000000000001</v>
      </c>
      <c r="N1239">
        <v>124.89000000000001</v>
      </c>
      <c r="O1239" s="2">
        <f>IF(ISNUMBER(N1239),SUMIFS(N$1:$N1239,A$1:$A1239,A1239,G$1:$G1239,G1239,D$1:$D1239,D1239),"")</f>
        <v>504.07000000000005</v>
      </c>
      <c r="Q1239" s="5"/>
      <c r="W1239" s="2" t="str">
        <f t="shared" si="98"/>
        <v/>
      </c>
      <c r="AE1239" s="2" t="str">
        <f t="shared" si="99"/>
        <v/>
      </c>
      <c r="AM1239" s="2" t="str">
        <f t="shared" si="101"/>
        <v/>
      </c>
      <c r="AN1239" s="2" t="str">
        <f>IF(ISNUMBER(AM1239),SUMIFS($AM$1:AM1239,$A$1:A1239,A1239,$G$1:G1239,G1239,$D$1:D1239,D1239),"")</f>
        <v/>
      </c>
      <c r="AO1239">
        <f t="shared" si="100"/>
        <v>3</v>
      </c>
    </row>
    <row r="1240" spans="1:41" x14ac:dyDescent="0.25">
      <c r="A1240" s="4" t="s">
        <v>34</v>
      </c>
      <c r="B1240" t="s">
        <v>30</v>
      </c>
      <c r="C1240" s="3">
        <v>42354</v>
      </c>
      <c r="D1240">
        <v>2</v>
      </c>
      <c r="E1240" t="s">
        <v>56</v>
      </c>
      <c r="G1240" s="25" t="s">
        <v>75</v>
      </c>
      <c r="H1240" t="s">
        <v>21</v>
      </c>
      <c r="I1240">
        <v>10</v>
      </c>
      <c r="J1240" s="2" t="s">
        <v>20</v>
      </c>
      <c r="K1240" s="2" t="str">
        <f t="shared" si="97"/>
        <v/>
      </c>
      <c r="M1240">
        <v>216.73000000000002</v>
      </c>
      <c r="N1240">
        <v>216.73000000000002</v>
      </c>
      <c r="O1240" s="2">
        <f>IF(ISNUMBER(N1240),SUMIFS(N$1:$N1240,A$1:$A1240,A1240,G$1:$G1240,G1240,D$1:$D1240,D1240),"")</f>
        <v>982.9</v>
      </c>
      <c r="Q1240" s="5"/>
      <c r="W1240" s="2" t="str">
        <f t="shared" si="98"/>
        <v/>
      </c>
      <c r="AE1240" s="2" t="str">
        <f t="shared" si="99"/>
        <v/>
      </c>
      <c r="AM1240" s="2" t="str">
        <f t="shared" si="101"/>
        <v/>
      </c>
      <c r="AN1240" s="2" t="str">
        <f>IF(ISNUMBER(AM1240),SUMIFS($AM$1:AM1240,$A$1:A1240,A1240,$G$1:G1240,G1240,$D$1:D1240,D1240),"")</f>
        <v/>
      </c>
      <c r="AO1240">
        <f t="shared" si="100"/>
        <v>3</v>
      </c>
    </row>
    <row r="1241" spans="1:41" x14ac:dyDescent="0.25">
      <c r="A1241" s="4" t="s">
        <v>29</v>
      </c>
      <c r="B1241" t="s">
        <v>30</v>
      </c>
      <c r="C1241" s="3">
        <v>42354</v>
      </c>
      <c r="D1241">
        <v>2</v>
      </c>
      <c r="E1241" t="s">
        <v>55</v>
      </c>
      <c r="G1241" s="25" t="s">
        <v>75</v>
      </c>
      <c r="H1241" t="s">
        <v>21</v>
      </c>
      <c r="I1241">
        <v>10</v>
      </c>
      <c r="J1241" s="2" t="s">
        <v>20</v>
      </c>
      <c r="K1241" s="2" t="str">
        <f t="shared" si="97"/>
        <v/>
      </c>
      <c r="M1241">
        <v>178.97</v>
      </c>
      <c r="N1241">
        <v>178.97</v>
      </c>
      <c r="O1241" s="2">
        <f>IF(ISNUMBER(N1241),SUMIFS(N$1:$N1241,A$1:$A1241,A1241,G$1:$G1241,G1241,D$1:$D1241,D1241),"")</f>
        <v>745.65</v>
      </c>
      <c r="Q1241" s="5"/>
      <c r="W1241" s="2" t="str">
        <f t="shared" si="98"/>
        <v/>
      </c>
      <c r="AE1241" s="2" t="str">
        <f t="shared" si="99"/>
        <v/>
      </c>
      <c r="AM1241" s="2" t="str">
        <f t="shared" si="101"/>
        <v/>
      </c>
      <c r="AN1241" s="2" t="str">
        <f>IF(ISNUMBER(AM1241),SUMIFS($AM$1:AM1241,$A$1:A1241,A1241,$G$1:G1241,G1241,$D$1:D1241,D1241),"")</f>
        <v/>
      </c>
      <c r="AO1241">
        <f t="shared" si="100"/>
        <v>3</v>
      </c>
    </row>
    <row r="1242" spans="1:41" x14ac:dyDescent="0.25">
      <c r="A1242" s="4" t="s">
        <v>35</v>
      </c>
      <c r="B1242" t="s">
        <v>30</v>
      </c>
      <c r="C1242" s="3">
        <v>42354</v>
      </c>
      <c r="D1242">
        <v>2</v>
      </c>
      <c r="E1242" t="s">
        <v>57</v>
      </c>
      <c r="G1242" s="25" t="s">
        <v>75</v>
      </c>
      <c r="H1242" t="s">
        <v>21</v>
      </c>
      <c r="I1242">
        <v>10</v>
      </c>
      <c r="J1242" s="2" t="s">
        <v>20</v>
      </c>
      <c r="K1242" s="2" t="str">
        <f t="shared" ref="K1242:K1305" si="102">IF(ISNUMBER(L1242),L1242*10,"")</f>
        <v/>
      </c>
      <c r="M1242">
        <v>270.27</v>
      </c>
      <c r="N1242">
        <v>270.27</v>
      </c>
      <c r="O1242" s="2">
        <f>IF(ISNUMBER(N1242),SUMIFS(N$1:$N1242,A$1:$A1242,A1242,G$1:$G1242,G1242,D$1:$D1242,D1242),"")</f>
        <v>1030.45</v>
      </c>
      <c r="Q1242" s="5"/>
      <c r="W1242" s="2" t="str">
        <f t="shared" ref="W1242:W1305" si="103">IF(ISNUMBER(X1242),X1242*10,"")</f>
        <v/>
      </c>
      <c r="AE1242" s="2" t="str">
        <f t="shared" ref="AE1242:AE1305" si="104">IF(ISNUMBER(AF1242),AF1242,"")</f>
        <v/>
      </c>
      <c r="AM1242" s="2" t="str">
        <f t="shared" si="101"/>
        <v/>
      </c>
      <c r="AN1242" s="2" t="str">
        <f>IF(ISNUMBER(AM1242),SUMIFS($AM$1:AM1242,$A$1:A1242,A1242,$G$1:G1242,G1242,$D$1:D1242,D1242),"")</f>
        <v/>
      </c>
      <c r="AO1242">
        <f t="shared" si="100"/>
        <v>3</v>
      </c>
    </row>
    <row r="1243" spans="1:41" x14ac:dyDescent="0.25">
      <c r="A1243" s="4" t="s">
        <v>33</v>
      </c>
      <c r="B1243" t="s">
        <v>30</v>
      </c>
      <c r="C1243" s="3">
        <v>42354</v>
      </c>
      <c r="D1243">
        <v>2</v>
      </c>
      <c r="E1243" t="s">
        <v>58</v>
      </c>
      <c r="G1243" s="25" t="s">
        <v>75</v>
      </c>
      <c r="H1243" t="s">
        <v>21</v>
      </c>
      <c r="I1243">
        <v>10</v>
      </c>
      <c r="J1243" s="2" t="s">
        <v>20</v>
      </c>
      <c r="K1243" s="2" t="str">
        <f t="shared" si="102"/>
        <v/>
      </c>
      <c r="M1243">
        <v>96.429999999999993</v>
      </c>
      <c r="N1243">
        <v>96.429999999999993</v>
      </c>
      <c r="O1243" s="2">
        <f>IF(ISNUMBER(N1243),SUMIFS(N$1:$N1243,A$1:$A1243,A1243,G$1:$G1243,G1243,D$1:$D1243,D1243),"")</f>
        <v>290.57</v>
      </c>
      <c r="Q1243" s="5"/>
      <c r="W1243" s="2" t="str">
        <f t="shared" si="103"/>
        <v/>
      </c>
      <c r="AE1243" s="2" t="str">
        <f t="shared" si="104"/>
        <v/>
      </c>
      <c r="AM1243" s="2" t="str">
        <f t="shared" si="101"/>
        <v/>
      </c>
      <c r="AN1243" s="2" t="str">
        <f>IF(ISNUMBER(AM1243),SUMIFS($AM$1:AM1243,$A$1:A1243,A1243,$G$1:G1243,G1243,$D$1:D1243,D1243),"")</f>
        <v/>
      </c>
      <c r="AO1243">
        <f t="shared" ref="AO1243:AO1306" si="105">COUNT(L1243:AN1243)</f>
        <v>3</v>
      </c>
    </row>
    <row r="1244" spans="1:41" x14ac:dyDescent="0.25">
      <c r="A1244" s="4" t="s">
        <v>33</v>
      </c>
      <c r="B1244" t="s">
        <v>30</v>
      </c>
      <c r="C1244" s="3">
        <v>42354</v>
      </c>
      <c r="D1244">
        <v>3</v>
      </c>
      <c r="E1244" t="s">
        <v>58</v>
      </c>
      <c r="G1244" s="25" t="s">
        <v>75</v>
      </c>
      <c r="H1244" t="s">
        <v>21</v>
      </c>
      <c r="I1244">
        <v>10</v>
      </c>
      <c r="J1244" s="2" t="s">
        <v>20</v>
      </c>
      <c r="K1244" s="2" t="str">
        <f t="shared" si="102"/>
        <v/>
      </c>
      <c r="M1244">
        <v>82.94</v>
      </c>
      <c r="N1244">
        <v>82.94</v>
      </c>
      <c r="O1244" s="2">
        <f>IF(ISNUMBER(N1244),SUMIFS(N$1:$N1244,A$1:$A1244,A1244,G$1:$G1244,G1244,D$1:$D1244,D1244),"")</f>
        <v>296.18</v>
      </c>
      <c r="Q1244" s="5"/>
      <c r="W1244" s="2" t="str">
        <f t="shared" si="103"/>
        <v/>
      </c>
      <c r="AE1244" s="2" t="str">
        <f t="shared" si="104"/>
        <v/>
      </c>
      <c r="AM1244" s="2" t="str">
        <f t="shared" si="101"/>
        <v/>
      </c>
      <c r="AN1244" s="2" t="str">
        <f>IF(ISNUMBER(AM1244),SUMIFS($AM$1:AM1244,$A$1:A1244,A1244,$G$1:G1244,G1244,$D$1:D1244,D1244),"")</f>
        <v/>
      </c>
      <c r="AO1244">
        <f t="shared" si="105"/>
        <v>3</v>
      </c>
    </row>
    <row r="1245" spans="1:41" x14ac:dyDescent="0.25">
      <c r="A1245" s="4" t="s">
        <v>35</v>
      </c>
      <c r="B1245" t="s">
        <v>30</v>
      </c>
      <c r="C1245" s="3">
        <v>42354</v>
      </c>
      <c r="D1245">
        <v>3</v>
      </c>
      <c r="E1245" t="s">
        <v>57</v>
      </c>
      <c r="G1245" s="25" t="s">
        <v>75</v>
      </c>
      <c r="H1245" t="s">
        <v>21</v>
      </c>
      <c r="I1245">
        <v>10</v>
      </c>
      <c r="J1245" s="2" t="s">
        <v>20</v>
      </c>
      <c r="K1245" s="2" t="str">
        <f t="shared" si="102"/>
        <v/>
      </c>
      <c r="M1245">
        <v>295.48</v>
      </c>
      <c r="N1245">
        <v>295.48</v>
      </c>
      <c r="O1245" s="2">
        <f>IF(ISNUMBER(N1245),SUMIFS(N$1:$N1245,A$1:$A1245,A1245,G$1:$G1245,G1245,D$1:$D1245,D1245),"")</f>
        <v>992.7</v>
      </c>
      <c r="Q1245" s="5"/>
      <c r="W1245" s="2" t="str">
        <f t="shared" si="103"/>
        <v/>
      </c>
      <c r="AE1245" s="2" t="str">
        <f t="shared" si="104"/>
        <v/>
      </c>
      <c r="AM1245" s="2" t="str">
        <f t="shared" si="101"/>
        <v/>
      </c>
      <c r="AN1245" s="2" t="str">
        <f>IF(ISNUMBER(AM1245),SUMIFS($AM$1:AM1245,$A$1:A1245,A1245,$G$1:G1245,G1245,$D$1:D1245,D1245),"")</f>
        <v/>
      </c>
      <c r="AO1245">
        <f t="shared" si="105"/>
        <v>3</v>
      </c>
    </row>
    <row r="1246" spans="1:41" x14ac:dyDescent="0.25">
      <c r="A1246" s="4" t="s">
        <v>32</v>
      </c>
      <c r="B1246" t="s">
        <v>30</v>
      </c>
      <c r="C1246" s="3">
        <v>42354</v>
      </c>
      <c r="D1246">
        <v>3</v>
      </c>
      <c r="E1246" t="s">
        <v>59</v>
      </c>
      <c r="G1246" s="25" t="s">
        <v>75</v>
      </c>
      <c r="H1246" t="s">
        <v>21</v>
      </c>
      <c r="I1246">
        <v>10</v>
      </c>
      <c r="J1246" s="2" t="s">
        <v>20</v>
      </c>
      <c r="K1246" s="2" t="str">
        <f t="shared" si="102"/>
        <v/>
      </c>
      <c r="M1246">
        <v>119.35</v>
      </c>
      <c r="N1246">
        <v>119.35</v>
      </c>
      <c r="O1246" s="2">
        <f>IF(ISNUMBER(N1246),SUMIFS(N$1:$N1246,A$1:$A1246,A1246,G$1:$G1246,G1246,D$1:$D1246,D1246),"")</f>
        <v>523.94000000000005</v>
      </c>
      <c r="Q1246" s="5"/>
      <c r="W1246" s="2" t="str">
        <f t="shared" si="103"/>
        <v/>
      </c>
      <c r="AE1246" s="2" t="str">
        <f t="shared" si="104"/>
        <v/>
      </c>
      <c r="AM1246" s="2" t="str">
        <f t="shared" si="101"/>
        <v/>
      </c>
      <c r="AN1246" s="2" t="str">
        <f>IF(ISNUMBER(AM1246),SUMIFS($AM$1:AM1246,$A$1:A1246,A1246,$G$1:G1246,G1246,$D$1:D1246,D1246),"")</f>
        <v/>
      </c>
      <c r="AO1246">
        <f t="shared" si="105"/>
        <v>3</v>
      </c>
    </row>
    <row r="1247" spans="1:41" x14ac:dyDescent="0.25">
      <c r="A1247" s="4" t="s">
        <v>29</v>
      </c>
      <c r="B1247" t="s">
        <v>30</v>
      </c>
      <c r="C1247" s="3">
        <v>42354</v>
      </c>
      <c r="D1247">
        <v>3</v>
      </c>
      <c r="E1247" t="s">
        <v>55</v>
      </c>
      <c r="G1247" s="25" t="s">
        <v>75</v>
      </c>
      <c r="H1247" t="s">
        <v>21</v>
      </c>
      <c r="I1247">
        <v>10</v>
      </c>
      <c r="J1247" s="2" t="s">
        <v>20</v>
      </c>
      <c r="K1247" s="2" t="str">
        <f t="shared" si="102"/>
        <v/>
      </c>
      <c r="M1247">
        <v>177.29000000000002</v>
      </c>
      <c r="N1247">
        <v>177.29000000000002</v>
      </c>
      <c r="O1247" s="2">
        <f>IF(ISNUMBER(N1247),SUMIFS(N$1:$N1247,A$1:$A1247,A1247,G$1:$G1247,G1247,D$1:$D1247,D1247),"")</f>
        <v>703.49</v>
      </c>
      <c r="Q1247" s="5"/>
      <c r="W1247" s="2" t="str">
        <f t="shared" si="103"/>
        <v/>
      </c>
      <c r="AE1247" s="2" t="str">
        <f t="shared" si="104"/>
        <v/>
      </c>
      <c r="AM1247" s="2" t="str">
        <f t="shared" si="101"/>
        <v/>
      </c>
      <c r="AN1247" s="2" t="str">
        <f>IF(ISNUMBER(AM1247),SUMIFS($AM$1:AM1247,$A$1:A1247,A1247,$G$1:G1247,G1247,$D$1:D1247,D1247),"")</f>
        <v/>
      </c>
      <c r="AO1247">
        <f t="shared" si="105"/>
        <v>3</v>
      </c>
    </row>
    <row r="1248" spans="1:41" x14ac:dyDescent="0.25">
      <c r="A1248" s="4" t="s">
        <v>34</v>
      </c>
      <c r="B1248" t="s">
        <v>30</v>
      </c>
      <c r="C1248" s="3">
        <v>42354</v>
      </c>
      <c r="D1248">
        <v>3</v>
      </c>
      <c r="E1248" t="s">
        <v>56</v>
      </c>
      <c r="G1248" s="25" t="s">
        <v>75</v>
      </c>
      <c r="H1248" t="s">
        <v>21</v>
      </c>
      <c r="I1248">
        <v>10</v>
      </c>
      <c r="J1248" s="2" t="s">
        <v>20</v>
      </c>
      <c r="K1248" s="2" t="str">
        <f t="shared" si="102"/>
        <v/>
      </c>
      <c r="M1248">
        <v>271.62</v>
      </c>
      <c r="N1248">
        <v>271.62</v>
      </c>
      <c r="O1248" s="2">
        <f>IF(ISNUMBER(N1248),SUMIFS(N$1:$N1248,A$1:$A1248,A1248,G$1:$G1248,G1248,D$1:$D1248,D1248),"")</f>
        <v>962.71999999999991</v>
      </c>
      <c r="Q1248" s="5"/>
      <c r="W1248" s="2" t="str">
        <f t="shared" si="103"/>
        <v/>
      </c>
      <c r="AE1248" s="2" t="str">
        <f t="shared" si="104"/>
        <v/>
      </c>
      <c r="AM1248" s="2" t="str">
        <f t="shared" si="101"/>
        <v/>
      </c>
      <c r="AN1248" s="2" t="str">
        <f>IF(ISNUMBER(AM1248),SUMIFS($AM$1:AM1248,$A$1:A1248,A1248,$G$1:G1248,G1248,$D$1:D1248,D1248),"")</f>
        <v/>
      </c>
      <c r="AO1248">
        <f t="shared" si="105"/>
        <v>3</v>
      </c>
    </row>
    <row r="1249" spans="1:41" x14ac:dyDescent="0.25">
      <c r="A1249" s="4" t="s">
        <v>31</v>
      </c>
      <c r="B1249" t="s">
        <v>30</v>
      </c>
      <c r="C1249" s="3">
        <v>42354</v>
      </c>
      <c r="D1249">
        <v>3</v>
      </c>
      <c r="E1249" t="s">
        <v>54</v>
      </c>
      <c r="G1249" s="25" t="s">
        <v>75</v>
      </c>
      <c r="H1249" t="s">
        <v>21</v>
      </c>
      <c r="I1249">
        <v>10</v>
      </c>
      <c r="J1249" s="2" t="s">
        <v>20</v>
      </c>
      <c r="K1249" s="2" t="str">
        <f t="shared" si="102"/>
        <v/>
      </c>
      <c r="M1249">
        <v>222.26999999999998</v>
      </c>
      <c r="N1249">
        <v>222.26999999999998</v>
      </c>
      <c r="O1249" s="2">
        <f>IF(ISNUMBER(N1249),SUMIFS(N$1:$N1249,A$1:$A1249,A1249,G$1:$G1249,G1249,D$1:$D1249,D1249),"")</f>
        <v>523.62</v>
      </c>
      <c r="Q1249" s="5"/>
      <c r="W1249" s="2" t="str">
        <f t="shared" si="103"/>
        <v/>
      </c>
      <c r="AE1249" s="2" t="str">
        <f t="shared" si="104"/>
        <v/>
      </c>
      <c r="AM1249" s="2" t="str">
        <f t="shared" si="101"/>
        <v/>
      </c>
      <c r="AN1249" s="2" t="str">
        <f>IF(ISNUMBER(AM1249),SUMIFS($AM$1:AM1249,$A$1:A1249,A1249,$G$1:G1249,G1249,$D$1:D1249,D1249),"")</f>
        <v/>
      </c>
      <c r="AO1249">
        <f t="shared" si="105"/>
        <v>3</v>
      </c>
    </row>
    <row r="1250" spans="1:41" x14ac:dyDescent="0.25">
      <c r="A1250" s="4" t="s">
        <v>34</v>
      </c>
      <c r="B1250" t="s">
        <v>30</v>
      </c>
      <c r="C1250" s="3">
        <v>42393</v>
      </c>
      <c r="D1250">
        <v>1</v>
      </c>
      <c r="E1250" t="s">
        <v>56</v>
      </c>
      <c r="G1250" s="25" t="s">
        <v>75</v>
      </c>
      <c r="H1250" t="s">
        <v>21</v>
      </c>
      <c r="I1250">
        <v>10</v>
      </c>
      <c r="J1250" s="2" t="s">
        <v>39</v>
      </c>
      <c r="K1250" s="2">
        <f t="shared" si="102"/>
        <v>1526.6</v>
      </c>
      <c r="L1250">
        <v>152.66</v>
      </c>
      <c r="O1250" s="2" t="str">
        <f>IF(ISNUMBER(N1250),SUMIFS(N$1:$N1250,A$1:$A1250,A1250,G$1:$G1250,G1250,D$1:$D1250,D1250),"")</f>
        <v/>
      </c>
      <c r="Q1250" s="5"/>
      <c r="W1250" s="2" t="str">
        <f t="shared" si="103"/>
        <v/>
      </c>
      <c r="AE1250" s="2" t="str">
        <f t="shared" si="104"/>
        <v/>
      </c>
      <c r="AM1250" s="2" t="str">
        <f t="shared" si="101"/>
        <v/>
      </c>
      <c r="AN1250" s="2" t="str">
        <f>IF(ISNUMBER(AM1250),SUMIFS($AM$1:AM1250,$A$1:A1250,A1250,$G$1:G1250,G1250,$D$1:D1250,D1250),"")</f>
        <v/>
      </c>
      <c r="AO1250">
        <f t="shared" si="105"/>
        <v>1</v>
      </c>
    </row>
    <row r="1251" spans="1:41" x14ac:dyDescent="0.25">
      <c r="A1251" s="4" t="s">
        <v>33</v>
      </c>
      <c r="B1251" t="s">
        <v>30</v>
      </c>
      <c r="C1251" s="3">
        <v>42393</v>
      </c>
      <c r="D1251">
        <v>1</v>
      </c>
      <c r="E1251" t="s">
        <v>58</v>
      </c>
      <c r="G1251" s="25" t="s">
        <v>75</v>
      </c>
      <c r="H1251" t="s">
        <v>21</v>
      </c>
      <c r="I1251">
        <v>10</v>
      </c>
      <c r="J1251" s="2" t="s">
        <v>39</v>
      </c>
      <c r="K1251" s="2">
        <f t="shared" si="102"/>
        <v>1244.5999999999999</v>
      </c>
      <c r="L1251">
        <v>124.46</v>
      </c>
      <c r="O1251" s="2" t="str">
        <f>IF(ISNUMBER(N1251),SUMIFS(N$1:$N1251,A$1:$A1251,A1251,G$1:$G1251,G1251,D$1:$D1251,D1251),"")</f>
        <v/>
      </c>
      <c r="Q1251" s="5"/>
      <c r="W1251" s="2" t="str">
        <f t="shared" si="103"/>
        <v/>
      </c>
      <c r="AE1251" s="2" t="str">
        <f t="shared" si="104"/>
        <v/>
      </c>
      <c r="AM1251" s="2" t="str">
        <f t="shared" si="101"/>
        <v/>
      </c>
      <c r="AN1251" s="2" t="str">
        <f>IF(ISNUMBER(AM1251),SUMIFS($AM$1:AM1251,$A$1:A1251,A1251,$G$1:G1251,G1251,$D$1:D1251,D1251),"")</f>
        <v/>
      </c>
      <c r="AO1251">
        <f t="shared" si="105"/>
        <v>1</v>
      </c>
    </row>
    <row r="1252" spans="1:41" x14ac:dyDescent="0.25">
      <c r="A1252" s="4" t="s">
        <v>29</v>
      </c>
      <c r="B1252" t="s">
        <v>30</v>
      </c>
      <c r="C1252" s="3">
        <v>42393</v>
      </c>
      <c r="D1252">
        <v>1</v>
      </c>
      <c r="E1252" t="s">
        <v>55</v>
      </c>
      <c r="G1252" s="25" t="s">
        <v>75</v>
      </c>
      <c r="H1252" t="s">
        <v>21</v>
      </c>
      <c r="I1252">
        <v>10</v>
      </c>
      <c r="J1252" s="2" t="s">
        <v>39</v>
      </c>
      <c r="K1252" s="2">
        <f t="shared" si="102"/>
        <v>1545.4</v>
      </c>
      <c r="L1252">
        <v>154.54000000000002</v>
      </c>
      <c r="O1252" s="2" t="str">
        <f>IF(ISNUMBER(N1252),SUMIFS(N$1:$N1252,A$1:$A1252,A1252,G$1:$G1252,G1252,D$1:$D1252,D1252),"")</f>
        <v/>
      </c>
      <c r="Q1252" s="5"/>
      <c r="W1252" s="2" t="str">
        <f t="shared" si="103"/>
        <v/>
      </c>
      <c r="AE1252" s="2" t="str">
        <f t="shared" si="104"/>
        <v/>
      </c>
      <c r="AM1252" s="2" t="str">
        <f t="shared" si="101"/>
        <v/>
      </c>
      <c r="AN1252" s="2" t="str">
        <f>IF(ISNUMBER(AM1252),SUMIFS($AM$1:AM1252,$A$1:A1252,A1252,$G$1:G1252,G1252,$D$1:D1252,D1252),"")</f>
        <v/>
      </c>
      <c r="AO1252">
        <f t="shared" si="105"/>
        <v>1</v>
      </c>
    </row>
    <row r="1253" spans="1:41" x14ac:dyDescent="0.25">
      <c r="A1253" s="4" t="s">
        <v>35</v>
      </c>
      <c r="B1253" t="s">
        <v>30</v>
      </c>
      <c r="C1253" s="3">
        <v>42393</v>
      </c>
      <c r="D1253">
        <v>1</v>
      </c>
      <c r="E1253" t="s">
        <v>57</v>
      </c>
      <c r="G1253" s="25" t="s">
        <v>75</v>
      </c>
      <c r="H1253" t="s">
        <v>21</v>
      </c>
      <c r="I1253">
        <v>10</v>
      </c>
      <c r="J1253" s="2" t="s">
        <v>39</v>
      </c>
      <c r="K1253" s="2">
        <f t="shared" si="102"/>
        <v>1752.2</v>
      </c>
      <c r="L1253">
        <v>175.22</v>
      </c>
      <c r="O1253" s="2" t="str">
        <f>IF(ISNUMBER(N1253),SUMIFS(N$1:$N1253,A$1:$A1253,A1253,G$1:$G1253,G1253,D$1:$D1253,D1253),"")</f>
        <v/>
      </c>
      <c r="Q1253" s="5"/>
      <c r="W1253" s="2" t="str">
        <f t="shared" si="103"/>
        <v/>
      </c>
      <c r="AE1253" s="2" t="str">
        <f t="shared" si="104"/>
        <v/>
      </c>
      <c r="AM1253" s="2" t="str">
        <f t="shared" si="101"/>
        <v/>
      </c>
      <c r="AN1253" s="2" t="str">
        <f>IF(ISNUMBER(AM1253),SUMIFS($AM$1:AM1253,$A$1:A1253,A1253,$G$1:G1253,G1253,$D$1:D1253,D1253),"")</f>
        <v/>
      </c>
      <c r="AO1253">
        <f t="shared" si="105"/>
        <v>1</v>
      </c>
    </row>
    <row r="1254" spans="1:41" x14ac:dyDescent="0.25">
      <c r="A1254" s="4" t="s">
        <v>32</v>
      </c>
      <c r="B1254" t="s">
        <v>30</v>
      </c>
      <c r="C1254" s="3">
        <v>42393</v>
      </c>
      <c r="D1254">
        <v>1</v>
      </c>
      <c r="E1254" t="s">
        <v>59</v>
      </c>
      <c r="G1254" s="25" t="s">
        <v>75</v>
      </c>
      <c r="H1254" t="s">
        <v>21</v>
      </c>
      <c r="I1254">
        <v>10</v>
      </c>
      <c r="J1254" s="2" t="s">
        <v>39</v>
      </c>
      <c r="K1254" s="2">
        <f t="shared" si="102"/>
        <v>1639.4</v>
      </c>
      <c r="L1254">
        <v>163.94</v>
      </c>
      <c r="O1254" s="2" t="str">
        <f>IF(ISNUMBER(N1254),SUMIFS(N$1:$N1254,A$1:$A1254,A1254,G$1:$G1254,G1254,D$1:$D1254,D1254),"")</f>
        <v/>
      </c>
      <c r="Q1254" s="5"/>
      <c r="W1254" s="2" t="str">
        <f t="shared" si="103"/>
        <v/>
      </c>
      <c r="AE1254" s="2" t="str">
        <f t="shared" si="104"/>
        <v/>
      </c>
      <c r="AM1254" s="2" t="str">
        <f t="shared" si="101"/>
        <v/>
      </c>
      <c r="AN1254" s="2" t="str">
        <f>IF(ISNUMBER(AM1254),SUMIFS($AM$1:AM1254,$A$1:A1254,A1254,$G$1:G1254,G1254,$D$1:D1254,D1254),"")</f>
        <v/>
      </c>
      <c r="AO1254">
        <f t="shared" si="105"/>
        <v>1</v>
      </c>
    </row>
    <row r="1255" spans="1:41" x14ac:dyDescent="0.25">
      <c r="A1255" s="4" t="s">
        <v>31</v>
      </c>
      <c r="B1255" t="s">
        <v>30</v>
      </c>
      <c r="C1255" s="3">
        <v>42393</v>
      </c>
      <c r="D1255">
        <v>1</v>
      </c>
      <c r="E1255" t="s">
        <v>54</v>
      </c>
      <c r="G1255" s="25" t="s">
        <v>75</v>
      </c>
      <c r="H1255" t="s">
        <v>21</v>
      </c>
      <c r="I1255">
        <v>10</v>
      </c>
      <c r="J1255" s="2" t="s">
        <v>39</v>
      </c>
      <c r="K1255" s="2">
        <f t="shared" si="102"/>
        <v>1319.8</v>
      </c>
      <c r="L1255">
        <v>131.97999999999999</v>
      </c>
      <c r="O1255" s="2" t="str">
        <f>IF(ISNUMBER(N1255),SUMIFS(N$1:$N1255,A$1:$A1255,A1255,G$1:$G1255,G1255,D$1:$D1255,D1255),"")</f>
        <v/>
      </c>
      <c r="Q1255" s="5"/>
      <c r="W1255" s="2" t="str">
        <f t="shared" si="103"/>
        <v/>
      </c>
      <c r="AE1255" s="2" t="str">
        <f t="shared" si="104"/>
        <v/>
      </c>
      <c r="AM1255" s="2" t="str">
        <f t="shared" si="101"/>
        <v/>
      </c>
      <c r="AN1255" s="2" t="str">
        <f>IF(ISNUMBER(AM1255),SUMIFS($AM$1:AM1255,$A$1:A1255,A1255,$G$1:G1255,G1255,$D$1:D1255,D1255),"")</f>
        <v/>
      </c>
      <c r="AO1255">
        <f t="shared" si="105"/>
        <v>1</v>
      </c>
    </row>
    <row r="1256" spans="1:41" x14ac:dyDescent="0.25">
      <c r="A1256" s="4" t="s">
        <v>31</v>
      </c>
      <c r="B1256" t="s">
        <v>30</v>
      </c>
      <c r="C1256" s="3">
        <v>42393</v>
      </c>
      <c r="D1256">
        <v>2</v>
      </c>
      <c r="E1256" t="s">
        <v>54</v>
      </c>
      <c r="G1256" s="25" t="s">
        <v>75</v>
      </c>
      <c r="H1256" t="s">
        <v>21</v>
      </c>
      <c r="I1256">
        <v>10</v>
      </c>
      <c r="J1256" s="2" t="s">
        <v>39</v>
      </c>
      <c r="K1256" s="2">
        <f t="shared" si="102"/>
        <v>1150.5999999999999</v>
      </c>
      <c r="L1256">
        <v>115.05999999999999</v>
      </c>
      <c r="O1256" s="2" t="str">
        <f>IF(ISNUMBER(N1256),SUMIFS(N$1:$N1256,A$1:$A1256,A1256,G$1:$G1256,G1256,D$1:$D1256,D1256),"")</f>
        <v/>
      </c>
      <c r="Q1256" s="5"/>
      <c r="W1256" s="2" t="str">
        <f t="shared" si="103"/>
        <v/>
      </c>
      <c r="AE1256" s="2" t="str">
        <f t="shared" si="104"/>
        <v/>
      </c>
      <c r="AM1256" s="2" t="str">
        <f t="shared" si="101"/>
        <v/>
      </c>
      <c r="AN1256" s="2" t="str">
        <f>IF(ISNUMBER(AM1256),SUMIFS($AM$1:AM1256,$A$1:A1256,A1256,$G$1:G1256,G1256,$D$1:D1256,D1256),"")</f>
        <v/>
      </c>
      <c r="AO1256">
        <f t="shared" si="105"/>
        <v>1</v>
      </c>
    </row>
    <row r="1257" spans="1:41" x14ac:dyDescent="0.25">
      <c r="A1257" s="4" t="s">
        <v>32</v>
      </c>
      <c r="B1257" t="s">
        <v>30</v>
      </c>
      <c r="C1257" s="3">
        <v>42393</v>
      </c>
      <c r="D1257">
        <v>2</v>
      </c>
      <c r="E1257" t="s">
        <v>59</v>
      </c>
      <c r="G1257" s="25" t="s">
        <v>75</v>
      </c>
      <c r="H1257" t="s">
        <v>21</v>
      </c>
      <c r="I1257">
        <v>10</v>
      </c>
      <c r="J1257" s="2" t="s">
        <v>39</v>
      </c>
      <c r="K1257" s="2">
        <f t="shared" si="102"/>
        <v>1470.2</v>
      </c>
      <c r="L1257">
        <v>147.02000000000001</v>
      </c>
      <c r="O1257" s="2" t="str">
        <f>IF(ISNUMBER(N1257),SUMIFS(N$1:$N1257,A$1:$A1257,A1257,G$1:$G1257,G1257,D$1:$D1257,D1257),"")</f>
        <v/>
      </c>
      <c r="Q1257" s="5"/>
      <c r="W1257" s="2" t="str">
        <f t="shared" si="103"/>
        <v/>
      </c>
      <c r="AE1257" s="2" t="str">
        <f t="shared" si="104"/>
        <v/>
      </c>
      <c r="AM1257" s="2" t="str">
        <f t="shared" si="101"/>
        <v/>
      </c>
      <c r="AN1257" s="2" t="str">
        <f>IF(ISNUMBER(AM1257),SUMIFS($AM$1:AM1257,$A$1:A1257,A1257,$G$1:G1257,G1257,$D$1:D1257,D1257),"")</f>
        <v/>
      </c>
      <c r="AO1257">
        <f t="shared" si="105"/>
        <v>1</v>
      </c>
    </row>
    <row r="1258" spans="1:41" x14ac:dyDescent="0.25">
      <c r="A1258" s="4" t="s">
        <v>34</v>
      </c>
      <c r="B1258" t="s">
        <v>30</v>
      </c>
      <c r="C1258" s="3">
        <v>42393</v>
      </c>
      <c r="D1258">
        <v>2</v>
      </c>
      <c r="E1258" t="s">
        <v>56</v>
      </c>
      <c r="G1258" s="25" t="s">
        <v>75</v>
      </c>
      <c r="H1258" t="s">
        <v>21</v>
      </c>
      <c r="I1258">
        <v>10</v>
      </c>
      <c r="J1258" s="2" t="s">
        <v>39</v>
      </c>
      <c r="K1258" s="2">
        <f t="shared" si="102"/>
        <v>1601.8000000000002</v>
      </c>
      <c r="L1258">
        <v>160.18</v>
      </c>
      <c r="O1258" s="2" t="str">
        <f>IF(ISNUMBER(N1258),SUMIFS(N$1:$N1258,A$1:$A1258,A1258,G$1:$G1258,G1258,D$1:$D1258,D1258),"")</f>
        <v/>
      </c>
      <c r="Q1258" s="5"/>
      <c r="W1258" s="2" t="str">
        <f t="shared" si="103"/>
        <v/>
      </c>
      <c r="AE1258" s="2" t="str">
        <f t="shared" si="104"/>
        <v/>
      </c>
      <c r="AM1258" s="2" t="str">
        <f t="shared" si="101"/>
        <v/>
      </c>
      <c r="AN1258" s="2" t="str">
        <f>IF(ISNUMBER(AM1258),SUMIFS($AM$1:AM1258,$A$1:A1258,A1258,$G$1:G1258,G1258,$D$1:D1258,D1258),"")</f>
        <v/>
      </c>
      <c r="AO1258">
        <f t="shared" si="105"/>
        <v>1</v>
      </c>
    </row>
    <row r="1259" spans="1:41" x14ac:dyDescent="0.25">
      <c r="A1259" s="4" t="s">
        <v>29</v>
      </c>
      <c r="B1259" t="s">
        <v>30</v>
      </c>
      <c r="C1259" s="3">
        <v>42393</v>
      </c>
      <c r="D1259">
        <v>2</v>
      </c>
      <c r="E1259" t="s">
        <v>55</v>
      </c>
      <c r="G1259" s="25" t="s">
        <v>75</v>
      </c>
      <c r="H1259" t="s">
        <v>21</v>
      </c>
      <c r="I1259">
        <v>10</v>
      </c>
      <c r="J1259" s="2" t="s">
        <v>39</v>
      </c>
      <c r="K1259" s="2">
        <f t="shared" si="102"/>
        <v>1507.8</v>
      </c>
      <c r="L1259">
        <v>150.78</v>
      </c>
      <c r="O1259" s="2" t="str">
        <f>IF(ISNUMBER(N1259),SUMIFS(N$1:$N1259,A$1:$A1259,A1259,G$1:$G1259,G1259,D$1:$D1259,D1259),"")</f>
        <v/>
      </c>
      <c r="Q1259" s="5"/>
      <c r="W1259" s="2" t="str">
        <f t="shared" si="103"/>
        <v/>
      </c>
      <c r="AE1259" s="2" t="str">
        <f t="shared" si="104"/>
        <v/>
      </c>
      <c r="AM1259" s="2" t="str">
        <f t="shared" si="101"/>
        <v/>
      </c>
      <c r="AN1259" s="2" t="str">
        <f>IF(ISNUMBER(AM1259),SUMIFS($AM$1:AM1259,$A$1:A1259,A1259,$G$1:G1259,G1259,$D$1:D1259,D1259),"")</f>
        <v/>
      </c>
      <c r="AO1259">
        <f t="shared" si="105"/>
        <v>1</v>
      </c>
    </row>
    <row r="1260" spans="1:41" x14ac:dyDescent="0.25">
      <c r="A1260" s="4" t="s">
        <v>35</v>
      </c>
      <c r="B1260" t="s">
        <v>30</v>
      </c>
      <c r="C1260" s="3">
        <v>42393</v>
      </c>
      <c r="D1260">
        <v>2</v>
      </c>
      <c r="E1260" t="s">
        <v>57</v>
      </c>
      <c r="G1260" s="25" t="s">
        <v>75</v>
      </c>
      <c r="H1260" t="s">
        <v>21</v>
      </c>
      <c r="I1260">
        <v>10</v>
      </c>
      <c r="J1260" s="2" t="s">
        <v>39</v>
      </c>
      <c r="K1260" s="2">
        <f t="shared" si="102"/>
        <v>1413.8</v>
      </c>
      <c r="L1260">
        <v>141.38</v>
      </c>
      <c r="O1260" s="2" t="str">
        <f>IF(ISNUMBER(N1260),SUMIFS(N$1:$N1260,A$1:$A1260,A1260,G$1:$G1260,G1260,D$1:$D1260,D1260),"")</f>
        <v/>
      </c>
      <c r="Q1260" s="5"/>
      <c r="W1260" s="2" t="str">
        <f t="shared" si="103"/>
        <v/>
      </c>
      <c r="AE1260" s="2" t="str">
        <f t="shared" si="104"/>
        <v/>
      </c>
      <c r="AM1260" s="2" t="str">
        <f t="shared" si="101"/>
        <v/>
      </c>
      <c r="AN1260" s="2" t="str">
        <f>IF(ISNUMBER(AM1260),SUMIFS($AM$1:AM1260,$A$1:A1260,A1260,$G$1:G1260,G1260,$D$1:D1260,D1260),"")</f>
        <v/>
      </c>
      <c r="AO1260">
        <f t="shared" si="105"/>
        <v>1</v>
      </c>
    </row>
    <row r="1261" spans="1:41" x14ac:dyDescent="0.25">
      <c r="A1261" s="4" t="s">
        <v>33</v>
      </c>
      <c r="B1261" t="s">
        <v>30</v>
      </c>
      <c r="C1261" s="3">
        <v>42393</v>
      </c>
      <c r="D1261">
        <v>2</v>
      </c>
      <c r="E1261" t="s">
        <v>58</v>
      </c>
      <c r="G1261" s="25" t="s">
        <v>75</v>
      </c>
      <c r="H1261" t="s">
        <v>21</v>
      </c>
      <c r="I1261">
        <v>10</v>
      </c>
      <c r="J1261" s="2" t="s">
        <v>39</v>
      </c>
      <c r="K1261" s="2">
        <f t="shared" si="102"/>
        <v>1301</v>
      </c>
      <c r="L1261">
        <v>130.1</v>
      </c>
      <c r="O1261" s="2" t="str">
        <f>IF(ISNUMBER(N1261),SUMIFS(N$1:$N1261,A$1:$A1261,A1261,G$1:$G1261,G1261,D$1:$D1261,D1261),"")</f>
        <v/>
      </c>
      <c r="Q1261" s="5"/>
      <c r="W1261" s="2" t="str">
        <f t="shared" si="103"/>
        <v/>
      </c>
      <c r="AE1261" s="2" t="str">
        <f t="shared" si="104"/>
        <v/>
      </c>
      <c r="AM1261" s="2" t="str">
        <f t="shared" si="101"/>
        <v/>
      </c>
      <c r="AN1261" s="2" t="str">
        <f>IF(ISNUMBER(AM1261),SUMIFS($AM$1:AM1261,$A$1:A1261,A1261,$G$1:G1261,G1261,$D$1:D1261,D1261),"")</f>
        <v/>
      </c>
      <c r="AO1261">
        <f t="shared" si="105"/>
        <v>1</v>
      </c>
    </row>
    <row r="1262" spans="1:41" x14ac:dyDescent="0.25">
      <c r="A1262" s="4" t="s">
        <v>33</v>
      </c>
      <c r="B1262" t="s">
        <v>30</v>
      </c>
      <c r="C1262" s="3">
        <v>42393</v>
      </c>
      <c r="D1262">
        <v>3</v>
      </c>
      <c r="E1262" t="s">
        <v>58</v>
      </c>
      <c r="G1262" s="25" t="s">
        <v>75</v>
      </c>
      <c r="H1262" t="s">
        <v>21</v>
      </c>
      <c r="I1262">
        <v>10</v>
      </c>
      <c r="J1262" s="2" t="s">
        <v>39</v>
      </c>
      <c r="K1262" s="2">
        <f t="shared" si="102"/>
        <v>1395</v>
      </c>
      <c r="L1262">
        <v>139.5</v>
      </c>
      <c r="O1262" s="2" t="str">
        <f>IF(ISNUMBER(N1262),SUMIFS(N$1:$N1262,A$1:$A1262,A1262,G$1:$G1262,G1262,D$1:$D1262,D1262),"")</f>
        <v/>
      </c>
      <c r="Q1262" s="5"/>
      <c r="W1262" s="2" t="str">
        <f t="shared" si="103"/>
        <v/>
      </c>
      <c r="AE1262" s="2" t="str">
        <f t="shared" si="104"/>
        <v/>
      </c>
      <c r="AM1262" s="2" t="str">
        <f t="shared" si="101"/>
        <v/>
      </c>
      <c r="AN1262" s="2" t="str">
        <f>IF(ISNUMBER(AM1262),SUMIFS($AM$1:AM1262,$A$1:A1262,A1262,$G$1:G1262,G1262,$D$1:D1262,D1262),"")</f>
        <v/>
      </c>
      <c r="AO1262">
        <f t="shared" si="105"/>
        <v>1</v>
      </c>
    </row>
    <row r="1263" spans="1:41" x14ac:dyDescent="0.25">
      <c r="A1263" s="4" t="s">
        <v>35</v>
      </c>
      <c r="B1263" t="s">
        <v>30</v>
      </c>
      <c r="C1263" s="3">
        <v>42393</v>
      </c>
      <c r="D1263">
        <v>3</v>
      </c>
      <c r="E1263" t="s">
        <v>57</v>
      </c>
      <c r="G1263" s="25" t="s">
        <v>75</v>
      </c>
      <c r="H1263" t="s">
        <v>21</v>
      </c>
      <c r="I1263">
        <v>10</v>
      </c>
      <c r="J1263" s="2" t="s">
        <v>39</v>
      </c>
      <c r="K1263" s="2">
        <f t="shared" si="102"/>
        <v>1940.2</v>
      </c>
      <c r="L1263">
        <v>194.02</v>
      </c>
      <c r="O1263" s="2" t="str">
        <f>IF(ISNUMBER(N1263),SUMIFS(N$1:$N1263,A$1:$A1263,A1263,G$1:$G1263,G1263,D$1:$D1263,D1263),"")</f>
        <v/>
      </c>
      <c r="Q1263" s="5"/>
      <c r="W1263" s="2" t="str">
        <f t="shared" si="103"/>
        <v/>
      </c>
      <c r="AE1263" s="2" t="str">
        <f t="shared" si="104"/>
        <v/>
      </c>
      <c r="AM1263" s="2" t="str">
        <f t="shared" si="101"/>
        <v/>
      </c>
      <c r="AN1263" s="2" t="str">
        <f>IF(ISNUMBER(AM1263),SUMIFS($AM$1:AM1263,$A$1:A1263,A1263,$G$1:G1263,G1263,$D$1:D1263,D1263),"")</f>
        <v/>
      </c>
      <c r="AO1263">
        <f t="shared" si="105"/>
        <v>1</v>
      </c>
    </row>
    <row r="1264" spans="1:41" x14ac:dyDescent="0.25">
      <c r="A1264" s="4" t="s">
        <v>32</v>
      </c>
      <c r="B1264" t="s">
        <v>30</v>
      </c>
      <c r="C1264" s="3">
        <v>42393</v>
      </c>
      <c r="D1264">
        <v>3</v>
      </c>
      <c r="E1264" t="s">
        <v>59</v>
      </c>
      <c r="G1264" s="25" t="s">
        <v>75</v>
      </c>
      <c r="H1264" t="s">
        <v>21</v>
      </c>
      <c r="I1264">
        <v>10</v>
      </c>
      <c r="J1264" s="2" t="s">
        <v>39</v>
      </c>
      <c r="K1264" s="2">
        <f t="shared" si="102"/>
        <v>1432.6</v>
      </c>
      <c r="L1264">
        <v>143.26</v>
      </c>
      <c r="O1264" s="2" t="str">
        <f>IF(ISNUMBER(N1264),SUMIFS(N$1:$N1264,A$1:$A1264,A1264,G$1:$G1264,G1264,D$1:$D1264,D1264),"")</f>
        <v/>
      </c>
      <c r="Q1264" s="5"/>
      <c r="W1264" s="2" t="str">
        <f t="shared" si="103"/>
        <v/>
      </c>
      <c r="AE1264" s="2" t="str">
        <f t="shared" si="104"/>
        <v/>
      </c>
      <c r="AM1264" s="2" t="str">
        <f t="shared" si="101"/>
        <v/>
      </c>
      <c r="AN1264" s="2" t="str">
        <f>IF(ISNUMBER(AM1264),SUMIFS($AM$1:AM1264,$A$1:A1264,A1264,$G$1:G1264,G1264,$D$1:D1264,D1264),"")</f>
        <v/>
      </c>
      <c r="AO1264">
        <f t="shared" si="105"/>
        <v>1</v>
      </c>
    </row>
    <row r="1265" spans="1:41" x14ac:dyDescent="0.25">
      <c r="A1265" s="4" t="s">
        <v>29</v>
      </c>
      <c r="B1265" t="s">
        <v>30</v>
      </c>
      <c r="C1265" s="3">
        <v>42393</v>
      </c>
      <c r="D1265">
        <v>3</v>
      </c>
      <c r="E1265" t="s">
        <v>55</v>
      </c>
      <c r="G1265" s="25" t="s">
        <v>75</v>
      </c>
      <c r="H1265" t="s">
        <v>21</v>
      </c>
      <c r="I1265">
        <v>10</v>
      </c>
      <c r="J1265" s="2" t="s">
        <v>39</v>
      </c>
      <c r="K1265" s="2">
        <f t="shared" si="102"/>
        <v>1959</v>
      </c>
      <c r="L1265">
        <v>195.9</v>
      </c>
      <c r="O1265" s="2" t="str">
        <f>IF(ISNUMBER(N1265),SUMIFS(N$1:$N1265,A$1:$A1265,A1265,G$1:$G1265,G1265,D$1:$D1265,D1265),"")</f>
        <v/>
      </c>
      <c r="Q1265" s="5"/>
      <c r="W1265" s="2" t="str">
        <f t="shared" si="103"/>
        <v/>
      </c>
      <c r="AE1265" s="2" t="str">
        <f t="shared" si="104"/>
        <v/>
      </c>
      <c r="AM1265" s="2" t="str">
        <f t="shared" si="101"/>
        <v/>
      </c>
      <c r="AN1265" s="2" t="str">
        <f>IF(ISNUMBER(AM1265),SUMIFS($AM$1:AM1265,$A$1:A1265,A1265,$G$1:G1265,G1265,$D$1:D1265,D1265),"")</f>
        <v/>
      </c>
      <c r="AO1265">
        <f t="shared" si="105"/>
        <v>1</v>
      </c>
    </row>
    <row r="1266" spans="1:41" x14ac:dyDescent="0.25">
      <c r="A1266" s="4" t="s">
        <v>34</v>
      </c>
      <c r="B1266" t="s">
        <v>30</v>
      </c>
      <c r="C1266" s="3">
        <v>42393</v>
      </c>
      <c r="D1266">
        <v>3</v>
      </c>
      <c r="E1266" t="s">
        <v>56</v>
      </c>
      <c r="G1266" s="25" t="s">
        <v>75</v>
      </c>
      <c r="H1266" t="s">
        <v>21</v>
      </c>
      <c r="I1266">
        <v>10</v>
      </c>
      <c r="J1266" s="2" t="s">
        <v>39</v>
      </c>
      <c r="K1266" s="2">
        <f t="shared" si="102"/>
        <v>2880.2</v>
      </c>
      <c r="L1266">
        <v>288.02</v>
      </c>
      <c r="O1266" s="2" t="str">
        <f>IF(ISNUMBER(N1266),SUMIFS(N$1:$N1266,A$1:$A1266,A1266,G$1:$G1266,G1266,D$1:$D1266,D1266),"")</f>
        <v/>
      </c>
      <c r="Q1266" s="5"/>
      <c r="W1266" s="2" t="str">
        <f t="shared" si="103"/>
        <v/>
      </c>
      <c r="AE1266" s="2" t="str">
        <f t="shared" si="104"/>
        <v/>
      </c>
      <c r="AM1266" s="2" t="str">
        <f t="shared" si="101"/>
        <v/>
      </c>
      <c r="AN1266" s="2" t="str">
        <f>IF(ISNUMBER(AM1266),SUMIFS($AM$1:AM1266,$A$1:A1266,A1266,$G$1:G1266,G1266,$D$1:D1266,D1266),"")</f>
        <v/>
      </c>
      <c r="AO1266">
        <f t="shared" si="105"/>
        <v>1</v>
      </c>
    </row>
    <row r="1267" spans="1:41" x14ac:dyDescent="0.25">
      <c r="A1267" s="4" t="s">
        <v>31</v>
      </c>
      <c r="B1267" t="s">
        <v>30</v>
      </c>
      <c r="C1267" s="3">
        <v>42393</v>
      </c>
      <c r="D1267">
        <v>3</v>
      </c>
      <c r="E1267" t="s">
        <v>54</v>
      </c>
      <c r="G1267" s="25" t="s">
        <v>75</v>
      </c>
      <c r="H1267" t="s">
        <v>21</v>
      </c>
      <c r="I1267">
        <v>10</v>
      </c>
      <c r="J1267" s="2" t="s">
        <v>39</v>
      </c>
      <c r="K1267" s="2">
        <f t="shared" si="102"/>
        <v>2692.2</v>
      </c>
      <c r="L1267">
        <v>269.21999999999997</v>
      </c>
      <c r="O1267" s="2" t="str">
        <f>IF(ISNUMBER(N1267),SUMIFS(N$1:$N1267,A$1:$A1267,A1267,G$1:$G1267,G1267,D$1:$D1267,D1267),"")</f>
        <v/>
      </c>
      <c r="Q1267" s="5"/>
      <c r="W1267" s="2" t="str">
        <f t="shared" si="103"/>
        <v/>
      </c>
      <c r="AE1267" s="2" t="str">
        <f t="shared" si="104"/>
        <v/>
      </c>
      <c r="AM1267" s="2" t="str">
        <f t="shared" si="101"/>
        <v/>
      </c>
      <c r="AN1267" s="2" t="str">
        <f>IF(ISNUMBER(AM1267),SUMIFS($AM$1:AM1267,$A$1:A1267,A1267,$G$1:G1267,G1267,$D$1:D1267,D1267),"")</f>
        <v/>
      </c>
      <c r="AO1267">
        <f t="shared" si="105"/>
        <v>1</v>
      </c>
    </row>
    <row r="1268" spans="1:41" x14ac:dyDescent="0.25">
      <c r="A1268" s="4" t="s">
        <v>34</v>
      </c>
      <c r="B1268" t="s">
        <v>30</v>
      </c>
      <c r="C1268" s="3">
        <v>42394</v>
      </c>
      <c r="D1268">
        <v>1</v>
      </c>
      <c r="E1268" t="s">
        <v>56</v>
      </c>
      <c r="G1268" s="25" t="s">
        <v>75</v>
      </c>
      <c r="H1268" t="s">
        <v>21</v>
      </c>
      <c r="I1268">
        <v>11</v>
      </c>
      <c r="J1268" s="2" t="s">
        <v>20</v>
      </c>
      <c r="K1268" s="2" t="str">
        <f t="shared" si="102"/>
        <v/>
      </c>
      <c r="M1268">
        <v>109.83</v>
      </c>
      <c r="N1268">
        <v>109.83</v>
      </c>
      <c r="O1268" s="2">
        <f>IF(ISNUMBER(N1268),SUMIFS(N$1:$N1268,A$1:$A1268,A1268,G$1:$G1268,G1268,D$1:$D1268,D1268),"")</f>
        <v>1094.77</v>
      </c>
      <c r="Q1268" s="5"/>
      <c r="W1268" s="2" t="str">
        <f t="shared" si="103"/>
        <v/>
      </c>
      <c r="AE1268" s="2" t="str">
        <f t="shared" si="104"/>
        <v/>
      </c>
      <c r="AM1268" s="2" t="str">
        <f t="shared" si="101"/>
        <v/>
      </c>
      <c r="AN1268" s="2" t="str">
        <f>IF(ISNUMBER(AM1268),SUMIFS($AM$1:AM1268,$A$1:A1268,A1268,$G$1:G1268,G1268,$D$1:D1268,D1268),"")</f>
        <v/>
      </c>
      <c r="AO1268">
        <f t="shared" si="105"/>
        <v>3</v>
      </c>
    </row>
    <row r="1269" spans="1:41" x14ac:dyDescent="0.25">
      <c r="A1269" s="4" t="s">
        <v>33</v>
      </c>
      <c r="B1269" t="s">
        <v>30</v>
      </c>
      <c r="C1269" s="3">
        <v>42394</v>
      </c>
      <c r="D1269">
        <v>1</v>
      </c>
      <c r="E1269" t="s">
        <v>58</v>
      </c>
      <c r="G1269" s="25" t="s">
        <v>75</v>
      </c>
      <c r="H1269" t="s">
        <v>21</v>
      </c>
      <c r="I1269">
        <v>11</v>
      </c>
      <c r="J1269" s="2" t="s">
        <v>20</v>
      </c>
      <c r="K1269" s="2" t="str">
        <f t="shared" si="102"/>
        <v/>
      </c>
      <c r="M1269">
        <v>94.4</v>
      </c>
      <c r="N1269">
        <v>94.4</v>
      </c>
      <c r="O1269" s="2">
        <f>IF(ISNUMBER(N1269),SUMIFS(N$1:$N1269,A$1:$A1269,A1269,G$1:$G1269,G1269,D$1:$D1269,D1269),"")</f>
        <v>459.09000000000003</v>
      </c>
      <c r="Q1269" s="5"/>
      <c r="W1269" s="2" t="str">
        <f t="shared" si="103"/>
        <v/>
      </c>
      <c r="AE1269" s="2" t="str">
        <f t="shared" si="104"/>
        <v/>
      </c>
      <c r="AM1269" s="2" t="str">
        <f t="shared" si="101"/>
        <v/>
      </c>
      <c r="AN1269" s="2" t="str">
        <f>IF(ISNUMBER(AM1269),SUMIFS($AM$1:AM1269,$A$1:A1269,A1269,$G$1:G1269,G1269,$D$1:D1269,D1269),"")</f>
        <v/>
      </c>
      <c r="AO1269">
        <f t="shared" si="105"/>
        <v>3</v>
      </c>
    </row>
    <row r="1270" spans="1:41" x14ac:dyDescent="0.25">
      <c r="A1270" s="4" t="s">
        <v>29</v>
      </c>
      <c r="B1270" t="s">
        <v>30</v>
      </c>
      <c r="C1270" s="3">
        <v>42394</v>
      </c>
      <c r="D1270">
        <v>1</v>
      </c>
      <c r="E1270" t="s">
        <v>55</v>
      </c>
      <c r="G1270" s="25" t="s">
        <v>75</v>
      </c>
      <c r="H1270" t="s">
        <v>21</v>
      </c>
      <c r="I1270">
        <v>11</v>
      </c>
      <c r="J1270" s="2" t="s">
        <v>20</v>
      </c>
      <c r="K1270" s="2" t="str">
        <f t="shared" si="102"/>
        <v/>
      </c>
      <c r="M1270">
        <v>117.00999999999999</v>
      </c>
      <c r="N1270">
        <v>117.00999999999999</v>
      </c>
      <c r="O1270" s="2">
        <f>IF(ISNUMBER(N1270),SUMIFS(N$1:$N1270,A$1:$A1270,A1270,G$1:$G1270,G1270,D$1:$D1270,D1270),"")</f>
        <v>923.1</v>
      </c>
      <c r="Q1270" s="5"/>
      <c r="W1270" s="2" t="str">
        <f t="shared" si="103"/>
        <v/>
      </c>
      <c r="AE1270" s="2" t="str">
        <f t="shared" si="104"/>
        <v/>
      </c>
      <c r="AM1270" s="2" t="str">
        <f t="shared" si="101"/>
        <v/>
      </c>
      <c r="AN1270" s="2" t="str">
        <f>IF(ISNUMBER(AM1270),SUMIFS($AM$1:AM1270,$A$1:A1270,A1270,$G$1:G1270,G1270,$D$1:D1270,D1270),"")</f>
        <v/>
      </c>
      <c r="AO1270">
        <f t="shared" si="105"/>
        <v>3</v>
      </c>
    </row>
    <row r="1271" spans="1:41" x14ac:dyDescent="0.25">
      <c r="A1271" s="4" t="s">
        <v>35</v>
      </c>
      <c r="B1271" t="s">
        <v>30</v>
      </c>
      <c r="C1271" s="3">
        <v>42394</v>
      </c>
      <c r="D1271">
        <v>1</v>
      </c>
      <c r="E1271" t="s">
        <v>57</v>
      </c>
      <c r="G1271" s="25" t="s">
        <v>75</v>
      </c>
      <c r="H1271" t="s">
        <v>21</v>
      </c>
      <c r="I1271">
        <v>11</v>
      </c>
      <c r="J1271" s="2" t="s">
        <v>20</v>
      </c>
      <c r="K1271" s="2" t="str">
        <f t="shared" si="102"/>
        <v/>
      </c>
      <c r="M1271">
        <v>187.99</v>
      </c>
      <c r="N1271">
        <v>187.99</v>
      </c>
      <c r="O1271" s="2">
        <f>IF(ISNUMBER(N1271),SUMIFS(N$1:$N1271,A$1:$A1271,A1271,G$1:$G1271,G1271,D$1:$D1271,D1271),"")</f>
        <v>1231.99</v>
      </c>
      <c r="Q1271" s="5"/>
      <c r="W1271" s="2" t="str">
        <f t="shared" si="103"/>
        <v/>
      </c>
      <c r="AE1271" s="2" t="str">
        <f t="shared" si="104"/>
        <v/>
      </c>
      <c r="AM1271" s="2" t="str">
        <f t="shared" si="101"/>
        <v/>
      </c>
      <c r="AN1271" s="2" t="str">
        <f>IF(ISNUMBER(AM1271),SUMIFS($AM$1:AM1271,$A$1:A1271,A1271,$G$1:G1271,G1271,$D$1:D1271,D1271),"")</f>
        <v/>
      </c>
      <c r="AO1271">
        <f t="shared" si="105"/>
        <v>3</v>
      </c>
    </row>
    <row r="1272" spans="1:41" x14ac:dyDescent="0.25">
      <c r="A1272" s="4" t="s">
        <v>32</v>
      </c>
      <c r="B1272" t="s">
        <v>30</v>
      </c>
      <c r="C1272" s="3">
        <v>42394</v>
      </c>
      <c r="D1272">
        <v>1</v>
      </c>
      <c r="E1272" t="s">
        <v>59</v>
      </c>
      <c r="G1272" s="25" t="s">
        <v>75</v>
      </c>
      <c r="H1272" t="s">
        <v>21</v>
      </c>
      <c r="I1272">
        <v>11</v>
      </c>
      <c r="J1272" s="2" t="s">
        <v>20</v>
      </c>
      <c r="K1272" s="2" t="str">
        <f t="shared" si="102"/>
        <v/>
      </c>
      <c r="M1272">
        <v>102.11</v>
      </c>
      <c r="N1272">
        <v>102.11</v>
      </c>
      <c r="O1272" s="2">
        <f>IF(ISNUMBER(N1272),SUMIFS(N$1:$N1272,A$1:$A1272,A1272,G$1:$G1272,G1272,D$1:$D1272,D1272),"")</f>
        <v>599.62</v>
      </c>
      <c r="Q1272" s="5"/>
      <c r="W1272" s="2" t="str">
        <f t="shared" si="103"/>
        <v/>
      </c>
      <c r="AE1272" s="2" t="str">
        <f t="shared" si="104"/>
        <v/>
      </c>
      <c r="AM1272" s="2" t="str">
        <f t="shared" si="101"/>
        <v/>
      </c>
      <c r="AN1272" s="2" t="str">
        <f>IF(ISNUMBER(AM1272),SUMIFS($AM$1:AM1272,$A$1:A1272,A1272,$G$1:G1272,G1272,$D$1:D1272,D1272),"")</f>
        <v/>
      </c>
      <c r="AO1272">
        <f t="shared" si="105"/>
        <v>3</v>
      </c>
    </row>
    <row r="1273" spans="1:41" x14ac:dyDescent="0.25">
      <c r="A1273" s="4" t="s">
        <v>31</v>
      </c>
      <c r="B1273" t="s">
        <v>30</v>
      </c>
      <c r="C1273" s="3">
        <v>42394</v>
      </c>
      <c r="D1273">
        <v>1</v>
      </c>
      <c r="E1273" t="s">
        <v>54</v>
      </c>
      <c r="G1273" s="25" t="s">
        <v>75</v>
      </c>
      <c r="H1273" t="s">
        <v>21</v>
      </c>
      <c r="I1273">
        <v>11</v>
      </c>
      <c r="J1273" s="2" t="s">
        <v>20</v>
      </c>
      <c r="K1273" s="2" t="str">
        <f t="shared" si="102"/>
        <v/>
      </c>
      <c r="M1273">
        <v>75.95</v>
      </c>
      <c r="N1273">
        <v>75.95</v>
      </c>
      <c r="O1273" s="2">
        <f>IF(ISNUMBER(N1273),SUMIFS(N$1:$N1273,A$1:$A1273,A1273,G$1:$G1273,G1273,D$1:$D1273,D1273),"")</f>
        <v>270.89</v>
      </c>
      <c r="Q1273" s="5"/>
      <c r="W1273" s="2" t="str">
        <f t="shared" si="103"/>
        <v/>
      </c>
      <c r="AE1273" s="2" t="str">
        <f t="shared" si="104"/>
        <v/>
      </c>
      <c r="AM1273" s="2" t="str">
        <f t="shared" si="101"/>
        <v/>
      </c>
      <c r="AN1273" s="2" t="str">
        <f>IF(ISNUMBER(AM1273),SUMIFS($AM$1:AM1273,$A$1:A1273,A1273,$G$1:G1273,G1273,$D$1:D1273,D1273),"")</f>
        <v/>
      </c>
      <c r="AO1273">
        <f t="shared" si="105"/>
        <v>3</v>
      </c>
    </row>
    <row r="1274" spans="1:41" x14ac:dyDescent="0.25">
      <c r="A1274" s="4" t="s">
        <v>31</v>
      </c>
      <c r="B1274" t="s">
        <v>30</v>
      </c>
      <c r="C1274" s="3">
        <v>42394</v>
      </c>
      <c r="D1274">
        <v>2</v>
      </c>
      <c r="E1274" t="s">
        <v>54</v>
      </c>
      <c r="G1274" s="25" t="s">
        <v>75</v>
      </c>
      <c r="H1274" t="s">
        <v>21</v>
      </c>
      <c r="I1274">
        <v>11</v>
      </c>
      <c r="J1274" s="2" t="s">
        <v>20</v>
      </c>
      <c r="K1274" s="2" t="str">
        <f t="shared" si="102"/>
        <v/>
      </c>
      <c r="M1274">
        <v>59.44</v>
      </c>
      <c r="N1274">
        <v>59.44</v>
      </c>
      <c r="O1274" s="2">
        <f>IF(ISNUMBER(N1274),SUMIFS(N$1:$N1274,A$1:$A1274,A1274,G$1:$G1274,G1274,D$1:$D1274,D1274),"")</f>
        <v>306.47000000000003</v>
      </c>
      <c r="Q1274" s="5"/>
      <c r="W1274" s="2" t="str">
        <f t="shared" si="103"/>
        <v/>
      </c>
      <c r="AE1274" s="2" t="str">
        <f t="shared" si="104"/>
        <v/>
      </c>
      <c r="AM1274" s="2" t="str">
        <f t="shared" si="101"/>
        <v/>
      </c>
      <c r="AN1274" s="2" t="str">
        <f>IF(ISNUMBER(AM1274),SUMIFS($AM$1:AM1274,$A$1:A1274,A1274,$G$1:G1274,G1274,$D$1:D1274,D1274),"")</f>
        <v/>
      </c>
      <c r="AO1274">
        <f t="shared" si="105"/>
        <v>3</v>
      </c>
    </row>
    <row r="1275" spans="1:41" x14ac:dyDescent="0.25">
      <c r="A1275" s="4" t="s">
        <v>32</v>
      </c>
      <c r="B1275" t="s">
        <v>30</v>
      </c>
      <c r="C1275" s="3">
        <v>42394</v>
      </c>
      <c r="D1275">
        <v>2</v>
      </c>
      <c r="E1275" t="s">
        <v>59</v>
      </c>
      <c r="G1275" s="25" t="s">
        <v>75</v>
      </c>
      <c r="H1275" t="s">
        <v>21</v>
      </c>
      <c r="I1275">
        <v>11</v>
      </c>
      <c r="J1275" s="2" t="s">
        <v>20</v>
      </c>
      <c r="K1275" s="2" t="str">
        <f t="shared" si="102"/>
        <v/>
      </c>
      <c r="M1275">
        <v>107.7</v>
      </c>
      <c r="N1275">
        <v>107.7</v>
      </c>
      <c r="O1275" s="2">
        <f>IF(ISNUMBER(N1275),SUMIFS(N$1:$N1275,A$1:$A1275,A1275,G$1:$G1275,G1275,D$1:$D1275,D1275),"")</f>
        <v>611.7700000000001</v>
      </c>
      <c r="Q1275" s="5"/>
      <c r="W1275" s="2" t="str">
        <f t="shared" si="103"/>
        <v/>
      </c>
      <c r="AE1275" s="2" t="str">
        <f t="shared" si="104"/>
        <v/>
      </c>
      <c r="AM1275" s="2" t="str">
        <f t="shared" ref="AM1275:AM1338" si="106">IF(AND(ISNUMBER(AE1275),ISNUMBER(N1275)),ROUND(N1275*AE1275,3),"")</f>
        <v/>
      </c>
      <c r="AN1275" s="2" t="str">
        <f>IF(ISNUMBER(AM1275),SUMIFS($AM$1:AM1275,$A$1:A1275,A1275,$G$1:G1275,G1275,$D$1:D1275,D1275),"")</f>
        <v/>
      </c>
      <c r="AO1275">
        <f t="shared" si="105"/>
        <v>3</v>
      </c>
    </row>
    <row r="1276" spans="1:41" x14ac:dyDescent="0.25">
      <c r="A1276" s="4" t="s">
        <v>34</v>
      </c>
      <c r="B1276" t="s">
        <v>30</v>
      </c>
      <c r="C1276" s="3">
        <v>42394</v>
      </c>
      <c r="D1276">
        <v>2</v>
      </c>
      <c r="E1276" t="s">
        <v>56</v>
      </c>
      <c r="G1276" s="25" t="s">
        <v>75</v>
      </c>
      <c r="H1276" t="s">
        <v>21</v>
      </c>
      <c r="I1276">
        <v>11</v>
      </c>
      <c r="J1276" s="2" t="s">
        <v>20</v>
      </c>
      <c r="K1276" s="2" t="str">
        <f t="shared" si="102"/>
        <v/>
      </c>
      <c r="M1276">
        <v>113.85999999999999</v>
      </c>
      <c r="N1276">
        <v>113.85999999999999</v>
      </c>
      <c r="O1276" s="2">
        <f>IF(ISNUMBER(N1276),SUMIFS(N$1:$N1276,A$1:$A1276,A1276,G$1:$G1276,G1276,D$1:$D1276,D1276),"")</f>
        <v>1096.76</v>
      </c>
      <c r="Q1276" s="5"/>
      <c r="W1276" s="2" t="str">
        <f t="shared" si="103"/>
        <v/>
      </c>
      <c r="AE1276" s="2" t="str">
        <f t="shared" si="104"/>
        <v/>
      </c>
      <c r="AM1276" s="2" t="str">
        <f t="shared" si="106"/>
        <v/>
      </c>
      <c r="AN1276" s="2" t="str">
        <f>IF(ISNUMBER(AM1276),SUMIFS($AM$1:AM1276,$A$1:A1276,A1276,$G$1:G1276,G1276,$D$1:D1276,D1276),"")</f>
        <v/>
      </c>
      <c r="AO1276">
        <f t="shared" si="105"/>
        <v>3</v>
      </c>
    </row>
    <row r="1277" spans="1:41" x14ac:dyDescent="0.25">
      <c r="A1277" s="4" t="s">
        <v>29</v>
      </c>
      <c r="B1277" t="s">
        <v>30</v>
      </c>
      <c r="C1277" s="3">
        <v>42394</v>
      </c>
      <c r="D1277">
        <v>2</v>
      </c>
      <c r="E1277" t="s">
        <v>55</v>
      </c>
      <c r="G1277" s="25" t="s">
        <v>75</v>
      </c>
      <c r="H1277" t="s">
        <v>21</v>
      </c>
      <c r="I1277">
        <v>11</v>
      </c>
      <c r="J1277" s="2" t="s">
        <v>20</v>
      </c>
      <c r="K1277" s="2" t="str">
        <f t="shared" si="102"/>
        <v/>
      </c>
      <c r="M1277">
        <v>134.89000000000001</v>
      </c>
      <c r="N1277">
        <v>134.89000000000001</v>
      </c>
      <c r="O1277" s="2">
        <f>IF(ISNUMBER(N1277),SUMIFS(N$1:$N1277,A$1:$A1277,A1277,G$1:$G1277,G1277,D$1:$D1277,D1277),"")</f>
        <v>880.54</v>
      </c>
      <c r="Q1277" s="5"/>
      <c r="W1277" s="2" t="str">
        <f t="shared" si="103"/>
        <v/>
      </c>
      <c r="AE1277" s="2" t="str">
        <f t="shared" si="104"/>
        <v/>
      </c>
      <c r="AM1277" s="2" t="str">
        <f t="shared" si="106"/>
        <v/>
      </c>
      <c r="AN1277" s="2" t="str">
        <f>IF(ISNUMBER(AM1277),SUMIFS($AM$1:AM1277,$A$1:A1277,A1277,$G$1:G1277,G1277,$D$1:D1277,D1277),"")</f>
        <v/>
      </c>
      <c r="AO1277">
        <f t="shared" si="105"/>
        <v>3</v>
      </c>
    </row>
    <row r="1278" spans="1:41" x14ac:dyDescent="0.25">
      <c r="A1278" s="4" t="s">
        <v>35</v>
      </c>
      <c r="B1278" t="s">
        <v>30</v>
      </c>
      <c r="C1278" s="3">
        <v>42394</v>
      </c>
      <c r="D1278">
        <v>2</v>
      </c>
      <c r="E1278" t="s">
        <v>57</v>
      </c>
      <c r="G1278" s="25" t="s">
        <v>75</v>
      </c>
      <c r="H1278" t="s">
        <v>21</v>
      </c>
      <c r="I1278">
        <v>11</v>
      </c>
      <c r="J1278" s="2" t="s">
        <v>20</v>
      </c>
      <c r="K1278" s="2" t="str">
        <f t="shared" si="102"/>
        <v/>
      </c>
      <c r="M1278">
        <v>140.57999999999998</v>
      </c>
      <c r="N1278">
        <v>140.57999999999998</v>
      </c>
      <c r="O1278" s="2">
        <f>IF(ISNUMBER(N1278),SUMIFS(N$1:$N1278,A$1:$A1278,A1278,G$1:$G1278,G1278,D$1:$D1278,D1278),"")</f>
        <v>1171.03</v>
      </c>
      <c r="Q1278" s="5"/>
      <c r="W1278" s="2" t="str">
        <f t="shared" si="103"/>
        <v/>
      </c>
      <c r="AE1278" s="2" t="str">
        <f t="shared" si="104"/>
        <v/>
      </c>
      <c r="AM1278" s="2" t="str">
        <f t="shared" si="106"/>
        <v/>
      </c>
      <c r="AN1278" s="2" t="str">
        <f>IF(ISNUMBER(AM1278),SUMIFS($AM$1:AM1278,$A$1:A1278,A1278,$G$1:G1278,G1278,$D$1:D1278,D1278),"")</f>
        <v/>
      </c>
      <c r="AO1278">
        <f t="shared" si="105"/>
        <v>3</v>
      </c>
    </row>
    <row r="1279" spans="1:41" x14ac:dyDescent="0.25">
      <c r="A1279" s="4" t="s">
        <v>33</v>
      </c>
      <c r="B1279" t="s">
        <v>30</v>
      </c>
      <c r="C1279" s="3">
        <v>42394</v>
      </c>
      <c r="D1279">
        <v>2</v>
      </c>
      <c r="E1279" t="s">
        <v>58</v>
      </c>
      <c r="G1279" s="25" t="s">
        <v>75</v>
      </c>
      <c r="H1279" t="s">
        <v>21</v>
      </c>
      <c r="I1279">
        <v>11</v>
      </c>
      <c r="J1279" s="2" t="s">
        <v>20</v>
      </c>
      <c r="K1279" s="2" t="str">
        <f t="shared" si="102"/>
        <v/>
      </c>
      <c r="M1279">
        <v>88.86</v>
      </c>
      <c r="N1279">
        <v>88.86</v>
      </c>
      <c r="O1279" s="2">
        <f>IF(ISNUMBER(N1279),SUMIFS(N$1:$N1279,A$1:$A1279,A1279,G$1:$G1279,G1279,D$1:$D1279,D1279),"")</f>
        <v>379.43</v>
      </c>
      <c r="Q1279" s="5"/>
      <c r="W1279" s="2" t="str">
        <f t="shared" si="103"/>
        <v/>
      </c>
      <c r="AE1279" s="2" t="str">
        <f t="shared" si="104"/>
        <v/>
      </c>
      <c r="AM1279" s="2" t="str">
        <f t="shared" si="106"/>
        <v/>
      </c>
      <c r="AN1279" s="2" t="str">
        <f>IF(ISNUMBER(AM1279),SUMIFS($AM$1:AM1279,$A$1:A1279,A1279,$G$1:G1279,G1279,$D$1:D1279,D1279),"")</f>
        <v/>
      </c>
      <c r="AO1279">
        <f t="shared" si="105"/>
        <v>3</v>
      </c>
    </row>
    <row r="1280" spans="1:41" x14ac:dyDescent="0.25">
      <c r="A1280" s="4" t="s">
        <v>33</v>
      </c>
      <c r="B1280" t="s">
        <v>30</v>
      </c>
      <c r="C1280" s="3">
        <v>42394</v>
      </c>
      <c r="D1280">
        <v>3</v>
      </c>
      <c r="E1280" t="s">
        <v>58</v>
      </c>
      <c r="G1280" s="25" t="s">
        <v>75</v>
      </c>
      <c r="H1280" t="s">
        <v>21</v>
      </c>
      <c r="I1280">
        <v>11</v>
      </c>
      <c r="J1280" s="2" t="s">
        <v>20</v>
      </c>
      <c r="K1280" s="2" t="str">
        <f t="shared" si="102"/>
        <v/>
      </c>
      <c r="M1280">
        <v>89.86</v>
      </c>
      <c r="N1280">
        <v>89.86</v>
      </c>
      <c r="O1280" s="2">
        <f>IF(ISNUMBER(N1280),SUMIFS(N$1:$N1280,A$1:$A1280,A1280,G$1:$G1280,G1280,D$1:$D1280,D1280),"")</f>
        <v>386.04</v>
      </c>
      <c r="Q1280" s="5"/>
      <c r="W1280" s="2" t="str">
        <f t="shared" si="103"/>
        <v/>
      </c>
      <c r="AE1280" s="2" t="str">
        <f t="shared" si="104"/>
        <v/>
      </c>
      <c r="AM1280" s="2" t="str">
        <f t="shared" si="106"/>
        <v/>
      </c>
      <c r="AN1280" s="2" t="str">
        <f>IF(ISNUMBER(AM1280),SUMIFS($AM$1:AM1280,$A$1:A1280,A1280,$G$1:G1280,G1280,$D$1:D1280,D1280),"")</f>
        <v/>
      </c>
      <c r="AO1280">
        <f t="shared" si="105"/>
        <v>3</v>
      </c>
    </row>
    <row r="1281" spans="1:41" x14ac:dyDescent="0.25">
      <c r="A1281" s="4" t="s">
        <v>35</v>
      </c>
      <c r="B1281" t="s">
        <v>30</v>
      </c>
      <c r="C1281" s="3">
        <v>42394</v>
      </c>
      <c r="D1281">
        <v>3</v>
      </c>
      <c r="E1281" t="s">
        <v>57</v>
      </c>
      <c r="G1281" s="25" t="s">
        <v>75</v>
      </c>
      <c r="H1281" t="s">
        <v>21</v>
      </c>
      <c r="I1281">
        <v>11</v>
      </c>
      <c r="J1281" s="2" t="s">
        <v>20</v>
      </c>
      <c r="K1281" s="2" t="str">
        <f t="shared" si="102"/>
        <v/>
      </c>
      <c r="M1281">
        <v>185.28</v>
      </c>
      <c r="N1281">
        <v>185.28</v>
      </c>
      <c r="O1281" s="2">
        <f>IF(ISNUMBER(N1281),SUMIFS(N$1:$N1281,A$1:$A1281,A1281,G$1:$G1281,G1281,D$1:$D1281,D1281),"")</f>
        <v>1177.98</v>
      </c>
      <c r="Q1281" s="5"/>
      <c r="W1281" s="2" t="str">
        <f t="shared" si="103"/>
        <v/>
      </c>
      <c r="AE1281" s="2" t="str">
        <f t="shared" si="104"/>
        <v/>
      </c>
      <c r="AM1281" s="2" t="str">
        <f t="shared" si="106"/>
        <v/>
      </c>
      <c r="AN1281" s="2" t="str">
        <f>IF(ISNUMBER(AM1281),SUMIFS($AM$1:AM1281,$A$1:A1281,A1281,$G$1:G1281,G1281,$D$1:D1281,D1281),"")</f>
        <v/>
      </c>
      <c r="AO1281">
        <f t="shared" si="105"/>
        <v>3</v>
      </c>
    </row>
    <row r="1282" spans="1:41" x14ac:dyDescent="0.25">
      <c r="A1282" s="4" t="s">
        <v>32</v>
      </c>
      <c r="B1282" t="s">
        <v>30</v>
      </c>
      <c r="C1282" s="3">
        <v>42394</v>
      </c>
      <c r="D1282">
        <v>3</v>
      </c>
      <c r="E1282" t="s">
        <v>59</v>
      </c>
      <c r="G1282" s="25" t="s">
        <v>75</v>
      </c>
      <c r="H1282" t="s">
        <v>21</v>
      </c>
      <c r="I1282">
        <v>11</v>
      </c>
      <c r="J1282" s="2" t="s">
        <v>20</v>
      </c>
      <c r="K1282" s="2" t="str">
        <f t="shared" si="102"/>
        <v/>
      </c>
      <c r="M1282">
        <v>132.17000000000002</v>
      </c>
      <c r="N1282">
        <v>132.17000000000002</v>
      </c>
      <c r="O1282" s="2">
        <f>IF(ISNUMBER(N1282),SUMIFS(N$1:$N1282,A$1:$A1282,A1282,G$1:$G1282,G1282,D$1:$D1282,D1282),"")</f>
        <v>656.11000000000013</v>
      </c>
      <c r="Q1282" s="5"/>
      <c r="W1282" s="2" t="str">
        <f t="shared" si="103"/>
        <v/>
      </c>
      <c r="AE1282" s="2" t="str">
        <f t="shared" si="104"/>
        <v/>
      </c>
      <c r="AM1282" s="2" t="str">
        <f t="shared" si="106"/>
        <v/>
      </c>
      <c r="AN1282" s="2" t="str">
        <f>IF(ISNUMBER(AM1282),SUMIFS($AM$1:AM1282,$A$1:A1282,A1282,$G$1:G1282,G1282,$D$1:D1282,D1282),"")</f>
        <v/>
      </c>
      <c r="AO1282">
        <f t="shared" si="105"/>
        <v>3</v>
      </c>
    </row>
    <row r="1283" spans="1:41" x14ac:dyDescent="0.25">
      <c r="A1283" s="4" t="s">
        <v>29</v>
      </c>
      <c r="B1283" t="s">
        <v>30</v>
      </c>
      <c r="C1283" s="3">
        <v>42394</v>
      </c>
      <c r="D1283">
        <v>3</v>
      </c>
      <c r="E1283" t="s">
        <v>55</v>
      </c>
      <c r="G1283" s="25" t="s">
        <v>75</v>
      </c>
      <c r="H1283" t="s">
        <v>21</v>
      </c>
      <c r="I1283">
        <v>11</v>
      </c>
      <c r="J1283" s="2" t="s">
        <v>20</v>
      </c>
      <c r="K1283" s="2" t="str">
        <f t="shared" si="102"/>
        <v/>
      </c>
      <c r="M1283">
        <v>173.25</v>
      </c>
      <c r="N1283">
        <v>173.25</v>
      </c>
      <c r="O1283" s="2">
        <f>IF(ISNUMBER(N1283),SUMIFS(N$1:$N1283,A$1:$A1283,A1283,G$1:$G1283,G1283,D$1:$D1283,D1283),"")</f>
        <v>876.74</v>
      </c>
      <c r="Q1283" s="5"/>
      <c r="W1283" s="2" t="str">
        <f t="shared" si="103"/>
        <v/>
      </c>
      <c r="AE1283" s="2" t="str">
        <f t="shared" si="104"/>
        <v/>
      </c>
      <c r="AM1283" s="2" t="str">
        <f t="shared" si="106"/>
        <v/>
      </c>
      <c r="AN1283" s="2" t="str">
        <f>IF(ISNUMBER(AM1283),SUMIFS($AM$1:AM1283,$A$1:A1283,A1283,$G$1:G1283,G1283,$D$1:D1283,D1283),"")</f>
        <v/>
      </c>
      <c r="AO1283">
        <f t="shared" si="105"/>
        <v>3</v>
      </c>
    </row>
    <row r="1284" spans="1:41" x14ac:dyDescent="0.25">
      <c r="A1284" s="4" t="s">
        <v>34</v>
      </c>
      <c r="B1284" t="s">
        <v>30</v>
      </c>
      <c r="C1284" s="3">
        <v>42394</v>
      </c>
      <c r="D1284">
        <v>3</v>
      </c>
      <c r="E1284" t="s">
        <v>56</v>
      </c>
      <c r="G1284" s="25" t="s">
        <v>75</v>
      </c>
      <c r="H1284" t="s">
        <v>21</v>
      </c>
      <c r="I1284">
        <v>11</v>
      </c>
      <c r="J1284" s="2" t="s">
        <v>20</v>
      </c>
      <c r="K1284" s="2" t="str">
        <f t="shared" si="102"/>
        <v/>
      </c>
      <c r="M1284">
        <v>234.1</v>
      </c>
      <c r="N1284">
        <v>234.1</v>
      </c>
      <c r="O1284" s="2">
        <f>IF(ISNUMBER(N1284),SUMIFS(N$1:$N1284,A$1:$A1284,A1284,G$1:$G1284,G1284,D$1:$D1284,D1284),"")</f>
        <v>1196.82</v>
      </c>
      <c r="Q1284" s="5"/>
      <c r="W1284" s="2" t="str">
        <f t="shared" si="103"/>
        <v/>
      </c>
      <c r="AE1284" s="2" t="str">
        <f t="shared" si="104"/>
        <v/>
      </c>
      <c r="AM1284" s="2" t="str">
        <f t="shared" si="106"/>
        <v/>
      </c>
      <c r="AN1284" s="2" t="str">
        <f>IF(ISNUMBER(AM1284),SUMIFS($AM$1:AM1284,$A$1:A1284,A1284,$G$1:G1284,G1284,$D$1:D1284,D1284),"")</f>
        <v/>
      </c>
      <c r="AO1284">
        <f t="shared" si="105"/>
        <v>3</v>
      </c>
    </row>
    <row r="1285" spans="1:41" x14ac:dyDescent="0.25">
      <c r="A1285" s="4" t="s">
        <v>31</v>
      </c>
      <c r="B1285" t="s">
        <v>30</v>
      </c>
      <c r="C1285" s="3">
        <v>42394</v>
      </c>
      <c r="D1285">
        <v>3</v>
      </c>
      <c r="E1285" t="s">
        <v>54</v>
      </c>
      <c r="G1285" s="25" t="s">
        <v>75</v>
      </c>
      <c r="H1285" t="s">
        <v>21</v>
      </c>
      <c r="I1285">
        <v>11</v>
      </c>
      <c r="J1285" s="2" t="s">
        <v>20</v>
      </c>
      <c r="K1285" s="2" t="str">
        <f t="shared" si="102"/>
        <v/>
      </c>
      <c r="M1285">
        <v>248.61999999999998</v>
      </c>
      <c r="N1285">
        <v>248.61999999999998</v>
      </c>
      <c r="O1285" s="2">
        <f>IF(ISNUMBER(N1285),SUMIFS(N$1:$N1285,A$1:$A1285,A1285,G$1:$G1285,G1285,D$1:$D1285,D1285),"")</f>
        <v>772.24</v>
      </c>
      <c r="Q1285" s="5"/>
      <c r="W1285" s="2" t="str">
        <f t="shared" si="103"/>
        <v/>
      </c>
      <c r="AE1285" s="2" t="str">
        <f t="shared" si="104"/>
        <v/>
      </c>
      <c r="AM1285" s="2" t="str">
        <f t="shared" si="106"/>
        <v/>
      </c>
      <c r="AN1285" s="2" t="str">
        <f>IF(ISNUMBER(AM1285),SUMIFS($AM$1:AM1285,$A$1:A1285,A1285,$G$1:G1285,G1285,$D$1:D1285,D1285),"")</f>
        <v/>
      </c>
      <c r="AO1285">
        <f t="shared" si="105"/>
        <v>3</v>
      </c>
    </row>
    <row r="1286" spans="1:41" x14ac:dyDescent="0.25">
      <c r="A1286" s="4" t="s">
        <v>34</v>
      </c>
      <c r="B1286" t="s">
        <v>30</v>
      </c>
      <c r="C1286" s="3">
        <v>42402</v>
      </c>
      <c r="D1286">
        <v>1</v>
      </c>
      <c r="E1286" t="s">
        <v>56</v>
      </c>
      <c r="G1286" s="25" t="s">
        <v>75</v>
      </c>
      <c r="H1286" t="s">
        <v>21</v>
      </c>
      <c r="I1286">
        <v>11</v>
      </c>
      <c r="J1286" s="2" t="s">
        <v>36</v>
      </c>
      <c r="K1286" s="2">
        <f t="shared" si="102"/>
        <v>1075.4000000000001</v>
      </c>
      <c r="L1286">
        <v>107.54</v>
      </c>
      <c r="O1286" s="2" t="str">
        <f>IF(ISNUMBER(N1286),SUMIFS(N$1:$N1286,A$1:$A1286,A1286,G$1:$G1286,G1286,D$1:$D1286,D1286),"")</f>
        <v/>
      </c>
      <c r="Q1286" s="5"/>
      <c r="W1286" s="2" t="str">
        <f t="shared" si="103"/>
        <v/>
      </c>
      <c r="AE1286" s="2" t="str">
        <f t="shared" si="104"/>
        <v/>
      </c>
      <c r="AM1286" s="2" t="str">
        <f t="shared" si="106"/>
        <v/>
      </c>
      <c r="AN1286" s="2" t="str">
        <f>IF(ISNUMBER(AM1286),SUMIFS($AM$1:AM1286,$A$1:A1286,A1286,$G$1:G1286,G1286,$D$1:D1286,D1286),"")</f>
        <v/>
      </c>
      <c r="AO1286">
        <f t="shared" si="105"/>
        <v>1</v>
      </c>
    </row>
    <row r="1287" spans="1:41" x14ac:dyDescent="0.25">
      <c r="A1287" s="4" t="s">
        <v>33</v>
      </c>
      <c r="B1287" t="s">
        <v>30</v>
      </c>
      <c r="C1287" s="3">
        <v>42402</v>
      </c>
      <c r="D1287">
        <v>1</v>
      </c>
      <c r="E1287" t="s">
        <v>58</v>
      </c>
      <c r="G1287" s="25" t="s">
        <v>75</v>
      </c>
      <c r="H1287" t="s">
        <v>21</v>
      </c>
      <c r="I1287">
        <v>11</v>
      </c>
      <c r="J1287" s="2" t="s">
        <v>36</v>
      </c>
      <c r="K1287" s="2">
        <f t="shared" si="102"/>
        <v>1000.2</v>
      </c>
      <c r="L1287">
        <v>100.02000000000001</v>
      </c>
      <c r="O1287" s="2" t="str">
        <f>IF(ISNUMBER(N1287),SUMIFS(N$1:$N1287,A$1:$A1287,A1287,G$1:$G1287,G1287,D$1:$D1287,D1287),"")</f>
        <v/>
      </c>
      <c r="Q1287" s="5"/>
      <c r="W1287" s="2" t="str">
        <f t="shared" si="103"/>
        <v/>
      </c>
      <c r="AE1287" s="2" t="str">
        <f t="shared" si="104"/>
        <v/>
      </c>
      <c r="AM1287" s="2" t="str">
        <f t="shared" si="106"/>
        <v/>
      </c>
      <c r="AN1287" s="2" t="str">
        <f>IF(ISNUMBER(AM1287),SUMIFS($AM$1:AM1287,$A$1:A1287,A1287,$G$1:G1287,G1287,$D$1:D1287,D1287),"")</f>
        <v/>
      </c>
      <c r="AO1287">
        <f t="shared" si="105"/>
        <v>1</v>
      </c>
    </row>
    <row r="1288" spans="1:41" x14ac:dyDescent="0.25">
      <c r="A1288" s="4" t="s">
        <v>29</v>
      </c>
      <c r="B1288" t="s">
        <v>30</v>
      </c>
      <c r="C1288" s="3">
        <v>42402</v>
      </c>
      <c r="D1288">
        <v>1</v>
      </c>
      <c r="E1288" t="s">
        <v>55</v>
      </c>
      <c r="G1288" s="25" t="s">
        <v>75</v>
      </c>
      <c r="H1288" t="s">
        <v>21</v>
      </c>
      <c r="I1288">
        <v>11</v>
      </c>
      <c r="J1288" s="2" t="s">
        <v>36</v>
      </c>
      <c r="K1288" s="2">
        <f t="shared" si="102"/>
        <v>962.6</v>
      </c>
      <c r="L1288">
        <v>96.26</v>
      </c>
      <c r="O1288" s="2" t="str">
        <f>IF(ISNUMBER(N1288),SUMIFS(N$1:$N1288,A$1:$A1288,A1288,G$1:$G1288,G1288,D$1:$D1288,D1288),"")</f>
        <v/>
      </c>
      <c r="Q1288" s="5"/>
      <c r="W1288" s="2" t="str">
        <f t="shared" si="103"/>
        <v/>
      </c>
      <c r="AE1288" s="2" t="str">
        <f t="shared" si="104"/>
        <v/>
      </c>
      <c r="AM1288" s="2" t="str">
        <f t="shared" si="106"/>
        <v/>
      </c>
      <c r="AN1288" s="2" t="str">
        <f>IF(ISNUMBER(AM1288),SUMIFS($AM$1:AM1288,$A$1:A1288,A1288,$G$1:G1288,G1288,$D$1:D1288,D1288),"")</f>
        <v/>
      </c>
      <c r="AO1288">
        <f t="shared" si="105"/>
        <v>1</v>
      </c>
    </row>
    <row r="1289" spans="1:41" x14ac:dyDescent="0.25">
      <c r="A1289" s="4" t="s">
        <v>35</v>
      </c>
      <c r="B1289" t="s">
        <v>30</v>
      </c>
      <c r="C1289" s="3">
        <v>42402</v>
      </c>
      <c r="D1289">
        <v>1</v>
      </c>
      <c r="E1289" t="s">
        <v>57</v>
      </c>
      <c r="G1289" s="25" t="s">
        <v>75</v>
      </c>
      <c r="H1289" t="s">
        <v>21</v>
      </c>
      <c r="I1289">
        <v>11</v>
      </c>
      <c r="J1289" s="2" t="s">
        <v>36</v>
      </c>
      <c r="K1289" s="2">
        <f t="shared" si="102"/>
        <v>943.8</v>
      </c>
      <c r="L1289">
        <v>94.38</v>
      </c>
      <c r="O1289" s="2" t="str">
        <f>IF(ISNUMBER(N1289),SUMIFS(N$1:$N1289,A$1:$A1289,A1289,G$1:$G1289,G1289,D$1:$D1289,D1289),"")</f>
        <v/>
      </c>
      <c r="Q1289" s="5"/>
      <c r="W1289" s="2" t="str">
        <f t="shared" si="103"/>
        <v/>
      </c>
      <c r="AE1289" s="2" t="str">
        <f t="shared" si="104"/>
        <v/>
      </c>
      <c r="AM1289" s="2" t="str">
        <f t="shared" si="106"/>
        <v/>
      </c>
      <c r="AN1289" s="2" t="str">
        <f>IF(ISNUMBER(AM1289),SUMIFS($AM$1:AM1289,$A$1:A1289,A1289,$G$1:G1289,G1289,$D$1:D1289,D1289),"")</f>
        <v/>
      </c>
      <c r="AO1289">
        <f t="shared" si="105"/>
        <v>1</v>
      </c>
    </row>
    <row r="1290" spans="1:41" x14ac:dyDescent="0.25">
      <c r="A1290" s="4" t="s">
        <v>32</v>
      </c>
      <c r="B1290" t="s">
        <v>30</v>
      </c>
      <c r="C1290" s="3">
        <v>42402</v>
      </c>
      <c r="D1290">
        <v>1</v>
      </c>
      <c r="E1290" t="s">
        <v>59</v>
      </c>
      <c r="G1290" s="25" t="s">
        <v>75</v>
      </c>
      <c r="H1290" t="s">
        <v>21</v>
      </c>
      <c r="I1290">
        <v>11</v>
      </c>
      <c r="J1290" s="2" t="s">
        <v>36</v>
      </c>
      <c r="K1290" s="2">
        <f t="shared" si="102"/>
        <v>1000.2</v>
      </c>
      <c r="L1290">
        <v>100.02000000000001</v>
      </c>
      <c r="O1290" s="2" t="str">
        <f>IF(ISNUMBER(N1290),SUMIFS(N$1:$N1290,A$1:$A1290,A1290,G$1:$G1290,G1290,D$1:$D1290,D1290),"")</f>
        <v/>
      </c>
      <c r="Q1290" s="5"/>
      <c r="W1290" s="2" t="str">
        <f t="shared" si="103"/>
        <v/>
      </c>
      <c r="AE1290" s="2" t="str">
        <f t="shared" si="104"/>
        <v/>
      </c>
      <c r="AM1290" s="2" t="str">
        <f t="shared" si="106"/>
        <v/>
      </c>
      <c r="AN1290" s="2" t="str">
        <f>IF(ISNUMBER(AM1290),SUMIFS($AM$1:AM1290,$A$1:A1290,A1290,$G$1:G1290,G1290,$D$1:D1290,D1290),"")</f>
        <v/>
      </c>
      <c r="AO1290">
        <f t="shared" si="105"/>
        <v>1</v>
      </c>
    </row>
    <row r="1291" spans="1:41" x14ac:dyDescent="0.25">
      <c r="A1291" s="4" t="s">
        <v>31</v>
      </c>
      <c r="B1291" t="s">
        <v>30</v>
      </c>
      <c r="C1291" s="3">
        <v>42402</v>
      </c>
      <c r="D1291">
        <v>1</v>
      </c>
      <c r="E1291" t="s">
        <v>54</v>
      </c>
      <c r="G1291" s="25" t="s">
        <v>75</v>
      </c>
      <c r="H1291" t="s">
        <v>21</v>
      </c>
      <c r="I1291">
        <v>11</v>
      </c>
      <c r="J1291" s="2" t="s">
        <v>36</v>
      </c>
      <c r="K1291" s="2">
        <f t="shared" si="102"/>
        <v>962.6</v>
      </c>
      <c r="L1291">
        <v>96.26</v>
      </c>
      <c r="O1291" s="2" t="str">
        <f>IF(ISNUMBER(N1291),SUMIFS(N$1:$N1291,A$1:$A1291,A1291,G$1:$G1291,G1291,D$1:$D1291,D1291),"")</f>
        <v/>
      </c>
      <c r="Q1291" s="5"/>
      <c r="W1291" s="2" t="str">
        <f t="shared" si="103"/>
        <v/>
      </c>
      <c r="AE1291" s="2" t="str">
        <f t="shared" si="104"/>
        <v/>
      </c>
      <c r="AM1291" s="2" t="str">
        <f t="shared" si="106"/>
        <v/>
      </c>
      <c r="AN1291" s="2" t="str">
        <f>IF(ISNUMBER(AM1291),SUMIFS($AM$1:AM1291,$A$1:A1291,A1291,$G$1:G1291,G1291,$D$1:D1291,D1291),"")</f>
        <v/>
      </c>
      <c r="AO1291">
        <f t="shared" si="105"/>
        <v>1</v>
      </c>
    </row>
    <row r="1292" spans="1:41" x14ac:dyDescent="0.25">
      <c r="A1292" s="4" t="s">
        <v>31</v>
      </c>
      <c r="B1292" t="s">
        <v>30</v>
      </c>
      <c r="C1292" s="3">
        <v>42402</v>
      </c>
      <c r="D1292">
        <v>2</v>
      </c>
      <c r="E1292" t="s">
        <v>54</v>
      </c>
      <c r="G1292" s="25" t="s">
        <v>75</v>
      </c>
      <c r="H1292" t="s">
        <v>21</v>
      </c>
      <c r="I1292">
        <v>11</v>
      </c>
      <c r="J1292" s="2" t="s">
        <v>36</v>
      </c>
      <c r="K1292" s="2">
        <f t="shared" si="102"/>
        <v>1037.8</v>
      </c>
      <c r="L1292">
        <v>103.78</v>
      </c>
      <c r="O1292" s="2" t="str">
        <f>IF(ISNUMBER(N1292),SUMIFS(N$1:$N1292,A$1:$A1292,A1292,G$1:$G1292,G1292,D$1:$D1292,D1292),"")</f>
        <v/>
      </c>
      <c r="Q1292" s="5"/>
      <c r="W1292" s="2" t="str">
        <f t="shared" si="103"/>
        <v/>
      </c>
      <c r="AE1292" s="2" t="str">
        <f t="shared" si="104"/>
        <v/>
      </c>
      <c r="AM1292" s="2" t="str">
        <f t="shared" si="106"/>
        <v/>
      </c>
      <c r="AN1292" s="2" t="str">
        <f>IF(ISNUMBER(AM1292),SUMIFS($AM$1:AM1292,$A$1:A1292,A1292,$G$1:G1292,G1292,$D$1:D1292,D1292),"")</f>
        <v/>
      </c>
      <c r="AO1292">
        <f t="shared" si="105"/>
        <v>1</v>
      </c>
    </row>
    <row r="1293" spans="1:41" x14ac:dyDescent="0.25">
      <c r="A1293" s="4" t="s">
        <v>32</v>
      </c>
      <c r="B1293" t="s">
        <v>30</v>
      </c>
      <c r="C1293" s="3">
        <v>42402</v>
      </c>
      <c r="D1293">
        <v>2</v>
      </c>
      <c r="E1293" t="s">
        <v>59</v>
      </c>
      <c r="G1293" s="25" t="s">
        <v>75</v>
      </c>
      <c r="H1293" t="s">
        <v>21</v>
      </c>
      <c r="I1293">
        <v>11</v>
      </c>
      <c r="J1293" s="2" t="s">
        <v>36</v>
      </c>
      <c r="K1293" s="2">
        <f t="shared" si="102"/>
        <v>1019</v>
      </c>
      <c r="L1293">
        <v>101.9</v>
      </c>
      <c r="O1293" s="2" t="str">
        <f>IF(ISNUMBER(N1293),SUMIFS(N$1:$N1293,A$1:$A1293,A1293,G$1:$G1293,G1293,D$1:$D1293,D1293),"")</f>
        <v/>
      </c>
      <c r="Q1293" s="5"/>
      <c r="W1293" s="2" t="str">
        <f t="shared" si="103"/>
        <v/>
      </c>
      <c r="AE1293" s="2" t="str">
        <f t="shared" si="104"/>
        <v/>
      </c>
      <c r="AM1293" s="2" t="str">
        <f t="shared" si="106"/>
        <v/>
      </c>
      <c r="AN1293" s="2" t="str">
        <f>IF(ISNUMBER(AM1293),SUMIFS($AM$1:AM1293,$A$1:A1293,A1293,$G$1:G1293,G1293,$D$1:D1293,D1293),"")</f>
        <v/>
      </c>
      <c r="AO1293">
        <f t="shared" si="105"/>
        <v>1</v>
      </c>
    </row>
    <row r="1294" spans="1:41" x14ac:dyDescent="0.25">
      <c r="A1294" s="4" t="s">
        <v>34</v>
      </c>
      <c r="B1294" t="s">
        <v>30</v>
      </c>
      <c r="C1294" s="3">
        <v>42402</v>
      </c>
      <c r="D1294">
        <v>2</v>
      </c>
      <c r="E1294" t="s">
        <v>56</v>
      </c>
      <c r="G1294" s="25" t="s">
        <v>75</v>
      </c>
      <c r="H1294" t="s">
        <v>21</v>
      </c>
      <c r="I1294">
        <v>11</v>
      </c>
      <c r="J1294" s="2" t="s">
        <v>36</v>
      </c>
      <c r="K1294" s="2">
        <f t="shared" si="102"/>
        <v>1019</v>
      </c>
      <c r="L1294">
        <v>101.9</v>
      </c>
      <c r="O1294" s="2" t="str">
        <f>IF(ISNUMBER(N1294),SUMIFS(N$1:$N1294,A$1:$A1294,A1294,G$1:$G1294,G1294,D$1:$D1294,D1294),"")</f>
        <v/>
      </c>
      <c r="Q1294" s="5"/>
      <c r="W1294" s="2" t="str">
        <f t="shared" si="103"/>
        <v/>
      </c>
      <c r="AE1294" s="2" t="str">
        <f t="shared" si="104"/>
        <v/>
      </c>
      <c r="AM1294" s="2" t="str">
        <f t="shared" si="106"/>
        <v/>
      </c>
      <c r="AN1294" s="2" t="str">
        <f>IF(ISNUMBER(AM1294),SUMIFS($AM$1:AM1294,$A$1:A1294,A1294,$G$1:G1294,G1294,$D$1:D1294,D1294),"")</f>
        <v/>
      </c>
      <c r="AO1294">
        <f t="shared" si="105"/>
        <v>1</v>
      </c>
    </row>
    <row r="1295" spans="1:41" x14ac:dyDescent="0.25">
      <c r="A1295" s="4" t="s">
        <v>29</v>
      </c>
      <c r="B1295" t="s">
        <v>30</v>
      </c>
      <c r="C1295" s="3">
        <v>42402</v>
      </c>
      <c r="D1295">
        <v>2</v>
      </c>
      <c r="E1295" t="s">
        <v>55</v>
      </c>
      <c r="G1295" s="25" t="s">
        <v>75</v>
      </c>
      <c r="H1295" t="s">
        <v>21</v>
      </c>
      <c r="I1295">
        <v>11</v>
      </c>
      <c r="J1295" s="2" t="s">
        <v>36</v>
      </c>
      <c r="K1295" s="2">
        <f t="shared" si="102"/>
        <v>1019</v>
      </c>
      <c r="L1295">
        <v>101.9</v>
      </c>
      <c r="O1295" s="2" t="str">
        <f>IF(ISNUMBER(N1295),SUMIFS(N$1:$N1295,A$1:$A1295,A1295,G$1:$G1295,G1295,D$1:$D1295,D1295),"")</f>
        <v/>
      </c>
      <c r="Q1295" s="5"/>
      <c r="W1295" s="2" t="str">
        <f t="shared" si="103"/>
        <v/>
      </c>
      <c r="AE1295" s="2" t="str">
        <f t="shared" si="104"/>
        <v/>
      </c>
      <c r="AM1295" s="2" t="str">
        <f t="shared" si="106"/>
        <v/>
      </c>
      <c r="AN1295" s="2" t="str">
        <f>IF(ISNUMBER(AM1295),SUMIFS($AM$1:AM1295,$A$1:A1295,A1295,$G$1:G1295,G1295,$D$1:D1295,D1295),"")</f>
        <v/>
      </c>
      <c r="AO1295">
        <f t="shared" si="105"/>
        <v>1</v>
      </c>
    </row>
    <row r="1296" spans="1:41" x14ac:dyDescent="0.25">
      <c r="A1296" s="4" t="s">
        <v>35</v>
      </c>
      <c r="B1296" t="s">
        <v>30</v>
      </c>
      <c r="C1296" s="3">
        <v>42402</v>
      </c>
      <c r="D1296">
        <v>2</v>
      </c>
      <c r="E1296" t="s">
        <v>57</v>
      </c>
      <c r="G1296" s="25" t="s">
        <v>75</v>
      </c>
      <c r="H1296" t="s">
        <v>21</v>
      </c>
      <c r="I1296">
        <v>11</v>
      </c>
      <c r="J1296" s="2" t="s">
        <v>36</v>
      </c>
      <c r="K1296" s="2">
        <f t="shared" si="102"/>
        <v>1113</v>
      </c>
      <c r="L1296">
        <v>111.3</v>
      </c>
      <c r="O1296" s="2" t="str">
        <f>IF(ISNUMBER(N1296),SUMIFS(N$1:$N1296,A$1:$A1296,A1296,G$1:$G1296,G1296,D$1:$D1296,D1296),"")</f>
        <v/>
      </c>
      <c r="Q1296" s="5"/>
      <c r="W1296" s="2" t="str">
        <f t="shared" si="103"/>
        <v/>
      </c>
      <c r="AE1296" s="2" t="str">
        <f t="shared" si="104"/>
        <v/>
      </c>
      <c r="AM1296" s="2" t="str">
        <f t="shared" si="106"/>
        <v/>
      </c>
      <c r="AN1296" s="2" t="str">
        <f>IF(ISNUMBER(AM1296),SUMIFS($AM$1:AM1296,$A$1:A1296,A1296,$G$1:G1296,G1296,$D$1:D1296,D1296),"")</f>
        <v/>
      </c>
      <c r="AO1296">
        <f t="shared" si="105"/>
        <v>1</v>
      </c>
    </row>
    <row r="1297" spans="1:41" x14ac:dyDescent="0.25">
      <c r="A1297" s="4" t="s">
        <v>33</v>
      </c>
      <c r="B1297" t="s">
        <v>30</v>
      </c>
      <c r="C1297" s="3">
        <v>42402</v>
      </c>
      <c r="D1297">
        <v>2</v>
      </c>
      <c r="E1297" t="s">
        <v>58</v>
      </c>
      <c r="G1297" s="25" t="s">
        <v>75</v>
      </c>
      <c r="H1297" t="s">
        <v>21</v>
      </c>
      <c r="I1297">
        <v>11</v>
      </c>
      <c r="J1297" s="2" t="s">
        <v>36</v>
      </c>
      <c r="K1297" s="2">
        <f t="shared" si="102"/>
        <v>1000.2</v>
      </c>
      <c r="L1297">
        <v>100.02000000000001</v>
      </c>
      <c r="O1297" s="2" t="str">
        <f>IF(ISNUMBER(N1297),SUMIFS(N$1:$N1297,A$1:$A1297,A1297,G$1:$G1297,G1297,D$1:$D1297,D1297),"")</f>
        <v/>
      </c>
      <c r="Q1297" s="5"/>
      <c r="W1297" s="2" t="str">
        <f t="shared" si="103"/>
        <v/>
      </c>
      <c r="AE1297" s="2" t="str">
        <f t="shared" si="104"/>
        <v/>
      </c>
      <c r="AM1297" s="2" t="str">
        <f t="shared" si="106"/>
        <v/>
      </c>
      <c r="AN1297" s="2" t="str">
        <f>IF(ISNUMBER(AM1297),SUMIFS($AM$1:AM1297,$A$1:A1297,A1297,$G$1:G1297,G1297,$D$1:D1297,D1297),"")</f>
        <v/>
      </c>
      <c r="AO1297">
        <f t="shared" si="105"/>
        <v>1</v>
      </c>
    </row>
    <row r="1298" spans="1:41" x14ac:dyDescent="0.25">
      <c r="A1298" s="4" t="s">
        <v>33</v>
      </c>
      <c r="B1298" t="s">
        <v>30</v>
      </c>
      <c r="C1298" s="3">
        <v>42402</v>
      </c>
      <c r="D1298">
        <v>3</v>
      </c>
      <c r="E1298" t="s">
        <v>58</v>
      </c>
      <c r="G1298" s="25" t="s">
        <v>75</v>
      </c>
      <c r="H1298" t="s">
        <v>21</v>
      </c>
      <c r="I1298">
        <v>11</v>
      </c>
      <c r="J1298" s="2" t="s">
        <v>36</v>
      </c>
      <c r="K1298" s="2">
        <f t="shared" si="102"/>
        <v>1000.2</v>
      </c>
      <c r="L1298">
        <v>100.02000000000001</v>
      </c>
      <c r="O1298" s="2" t="str">
        <f>IF(ISNUMBER(N1298),SUMIFS(N$1:$N1298,A$1:$A1298,A1298,G$1:$G1298,G1298,D$1:$D1298,D1298),"")</f>
        <v/>
      </c>
      <c r="Q1298" s="5"/>
      <c r="W1298" s="2" t="str">
        <f t="shared" si="103"/>
        <v/>
      </c>
      <c r="AE1298" s="2" t="str">
        <f t="shared" si="104"/>
        <v/>
      </c>
      <c r="AM1298" s="2" t="str">
        <f t="shared" si="106"/>
        <v/>
      </c>
      <c r="AN1298" s="2" t="str">
        <f>IF(ISNUMBER(AM1298),SUMIFS($AM$1:AM1298,$A$1:A1298,A1298,$G$1:G1298,G1298,$D$1:D1298,D1298),"")</f>
        <v/>
      </c>
      <c r="AO1298">
        <f t="shared" si="105"/>
        <v>1</v>
      </c>
    </row>
    <row r="1299" spans="1:41" x14ac:dyDescent="0.25">
      <c r="A1299" s="4" t="s">
        <v>35</v>
      </c>
      <c r="B1299" t="s">
        <v>30</v>
      </c>
      <c r="C1299" s="3">
        <v>42402</v>
      </c>
      <c r="D1299">
        <v>3</v>
      </c>
      <c r="E1299" t="s">
        <v>57</v>
      </c>
      <c r="G1299" s="25" t="s">
        <v>75</v>
      </c>
      <c r="H1299" t="s">
        <v>21</v>
      </c>
      <c r="I1299">
        <v>11</v>
      </c>
      <c r="J1299" s="2" t="s">
        <v>36</v>
      </c>
      <c r="K1299" s="2">
        <f t="shared" si="102"/>
        <v>1075.4000000000001</v>
      </c>
      <c r="L1299">
        <v>107.54</v>
      </c>
      <c r="O1299" s="2" t="str">
        <f>IF(ISNUMBER(N1299),SUMIFS(N$1:$N1299,A$1:$A1299,A1299,G$1:$G1299,G1299,D$1:$D1299,D1299),"")</f>
        <v/>
      </c>
      <c r="Q1299" s="5"/>
      <c r="W1299" s="2" t="str">
        <f t="shared" si="103"/>
        <v/>
      </c>
      <c r="AE1299" s="2" t="str">
        <f t="shared" si="104"/>
        <v/>
      </c>
      <c r="AM1299" s="2" t="str">
        <f t="shared" si="106"/>
        <v/>
      </c>
      <c r="AN1299" s="2" t="str">
        <f>IF(ISNUMBER(AM1299),SUMIFS($AM$1:AM1299,$A$1:A1299,A1299,$G$1:G1299,G1299,$D$1:D1299,D1299),"")</f>
        <v/>
      </c>
      <c r="AO1299">
        <f t="shared" si="105"/>
        <v>1</v>
      </c>
    </row>
    <row r="1300" spans="1:41" x14ac:dyDescent="0.25">
      <c r="A1300" s="4" t="s">
        <v>32</v>
      </c>
      <c r="B1300" t="s">
        <v>30</v>
      </c>
      <c r="C1300" s="3">
        <v>42402</v>
      </c>
      <c r="D1300">
        <v>3</v>
      </c>
      <c r="E1300" t="s">
        <v>59</v>
      </c>
      <c r="G1300" s="25" t="s">
        <v>75</v>
      </c>
      <c r="H1300" t="s">
        <v>21</v>
      </c>
      <c r="I1300">
        <v>11</v>
      </c>
      <c r="J1300" s="2" t="s">
        <v>36</v>
      </c>
      <c r="K1300" s="2">
        <f t="shared" si="102"/>
        <v>1019</v>
      </c>
      <c r="L1300">
        <v>101.9</v>
      </c>
      <c r="O1300" s="2" t="str">
        <f>IF(ISNUMBER(N1300),SUMIFS(N$1:$N1300,A$1:$A1300,A1300,G$1:$G1300,G1300,D$1:$D1300,D1300),"")</f>
        <v/>
      </c>
      <c r="Q1300" s="5"/>
      <c r="W1300" s="2" t="str">
        <f t="shared" si="103"/>
        <v/>
      </c>
      <c r="AE1300" s="2" t="str">
        <f t="shared" si="104"/>
        <v/>
      </c>
      <c r="AM1300" s="2" t="str">
        <f t="shared" si="106"/>
        <v/>
      </c>
      <c r="AN1300" s="2" t="str">
        <f>IF(ISNUMBER(AM1300),SUMIFS($AM$1:AM1300,$A$1:A1300,A1300,$G$1:G1300,G1300,$D$1:D1300,D1300),"")</f>
        <v/>
      </c>
      <c r="AO1300">
        <f t="shared" si="105"/>
        <v>1</v>
      </c>
    </row>
    <row r="1301" spans="1:41" x14ac:dyDescent="0.25">
      <c r="A1301" s="4" t="s">
        <v>29</v>
      </c>
      <c r="B1301" t="s">
        <v>30</v>
      </c>
      <c r="C1301" s="3">
        <v>42402</v>
      </c>
      <c r="D1301">
        <v>3</v>
      </c>
      <c r="E1301" t="s">
        <v>55</v>
      </c>
      <c r="G1301" s="25" t="s">
        <v>75</v>
      </c>
      <c r="H1301" t="s">
        <v>21</v>
      </c>
      <c r="I1301">
        <v>11</v>
      </c>
      <c r="J1301" s="2" t="s">
        <v>36</v>
      </c>
      <c r="K1301" s="2">
        <f t="shared" si="102"/>
        <v>1075.4000000000001</v>
      </c>
      <c r="L1301">
        <v>107.54</v>
      </c>
      <c r="O1301" s="2" t="str">
        <f>IF(ISNUMBER(N1301),SUMIFS(N$1:$N1301,A$1:$A1301,A1301,G$1:$G1301,G1301,D$1:$D1301,D1301),"")</f>
        <v/>
      </c>
      <c r="Q1301" s="5"/>
      <c r="W1301" s="2" t="str">
        <f t="shared" si="103"/>
        <v/>
      </c>
      <c r="AE1301" s="2" t="str">
        <f t="shared" si="104"/>
        <v/>
      </c>
      <c r="AM1301" s="2" t="str">
        <f t="shared" si="106"/>
        <v/>
      </c>
      <c r="AN1301" s="2" t="str">
        <f>IF(ISNUMBER(AM1301),SUMIFS($AM$1:AM1301,$A$1:A1301,A1301,$G$1:G1301,G1301,$D$1:D1301,D1301),"")</f>
        <v/>
      </c>
      <c r="AO1301">
        <f t="shared" si="105"/>
        <v>1</v>
      </c>
    </row>
    <row r="1302" spans="1:41" x14ac:dyDescent="0.25">
      <c r="A1302" s="4" t="s">
        <v>34</v>
      </c>
      <c r="B1302" t="s">
        <v>30</v>
      </c>
      <c r="C1302" s="3">
        <v>42402</v>
      </c>
      <c r="D1302">
        <v>3</v>
      </c>
      <c r="E1302" t="s">
        <v>56</v>
      </c>
      <c r="G1302" s="25" t="s">
        <v>75</v>
      </c>
      <c r="H1302" t="s">
        <v>21</v>
      </c>
      <c r="I1302">
        <v>11</v>
      </c>
      <c r="J1302" s="2" t="s">
        <v>36</v>
      </c>
      <c r="K1302" s="2">
        <f t="shared" si="102"/>
        <v>1075.4000000000001</v>
      </c>
      <c r="L1302">
        <v>107.54</v>
      </c>
      <c r="O1302" s="2" t="str">
        <f>IF(ISNUMBER(N1302),SUMIFS(N$1:$N1302,A$1:$A1302,A1302,G$1:$G1302,G1302,D$1:$D1302,D1302),"")</f>
        <v/>
      </c>
      <c r="Q1302" s="5"/>
      <c r="W1302" s="2" t="str">
        <f t="shared" si="103"/>
        <v/>
      </c>
      <c r="AE1302" s="2" t="str">
        <f t="shared" si="104"/>
        <v/>
      </c>
      <c r="AM1302" s="2" t="str">
        <f t="shared" si="106"/>
        <v/>
      </c>
      <c r="AN1302" s="2" t="str">
        <f>IF(ISNUMBER(AM1302),SUMIFS($AM$1:AM1302,$A$1:A1302,A1302,$G$1:G1302,G1302,$D$1:D1302,D1302),"")</f>
        <v/>
      </c>
      <c r="AO1302">
        <f t="shared" si="105"/>
        <v>1</v>
      </c>
    </row>
    <row r="1303" spans="1:41" x14ac:dyDescent="0.25">
      <c r="A1303" s="4" t="s">
        <v>31</v>
      </c>
      <c r="B1303" t="s">
        <v>30</v>
      </c>
      <c r="C1303" s="3">
        <v>42402</v>
      </c>
      <c r="D1303">
        <v>3</v>
      </c>
      <c r="E1303" t="s">
        <v>54</v>
      </c>
      <c r="G1303" s="25" t="s">
        <v>75</v>
      </c>
      <c r="H1303" t="s">
        <v>21</v>
      </c>
      <c r="I1303">
        <v>11</v>
      </c>
      <c r="J1303" s="2" t="s">
        <v>36</v>
      </c>
      <c r="K1303" s="2">
        <f t="shared" si="102"/>
        <v>1000.2</v>
      </c>
      <c r="L1303">
        <v>100.02000000000001</v>
      </c>
      <c r="O1303" s="2" t="str">
        <f>IF(ISNUMBER(N1303),SUMIFS(N$1:$N1303,A$1:$A1303,A1303,G$1:$G1303,G1303,D$1:$D1303,D1303),"")</f>
        <v/>
      </c>
      <c r="Q1303" s="5"/>
      <c r="W1303" s="2" t="str">
        <f t="shared" si="103"/>
        <v/>
      </c>
      <c r="AE1303" s="2" t="str">
        <f t="shared" si="104"/>
        <v/>
      </c>
      <c r="AM1303" s="2" t="str">
        <f t="shared" si="106"/>
        <v/>
      </c>
      <c r="AN1303" s="2" t="str">
        <f>IF(ISNUMBER(AM1303),SUMIFS($AM$1:AM1303,$A$1:A1303,A1303,$G$1:G1303,G1303,$D$1:D1303,D1303),"")</f>
        <v/>
      </c>
      <c r="AO1303">
        <f t="shared" si="105"/>
        <v>1</v>
      </c>
    </row>
    <row r="1304" spans="1:41" x14ac:dyDescent="0.25">
      <c r="A1304" s="4" t="s">
        <v>34</v>
      </c>
      <c r="B1304" t="s">
        <v>30</v>
      </c>
      <c r="C1304" s="3">
        <v>42409</v>
      </c>
      <c r="D1304">
        <v>1</v>
      </c>
      <c r="E1304" t="s">
        <v>56</v>
      </c>
      <c r="G1304" s="25" t="s">
        <v>75</v>
      </c>
      <c r="H1304" t="s">
        <v>21</v>
      </c>
      <c r="I1304">
        <v>11</v>
      </c>
      <c r="J1304" s="2" t="s">
        <v>37</v>
      </c>
      <c r="K1304" s="2">
        <f t="shared" si="102"/>
        <v>981.4</v>
      </c>
      <c r="L1304">
        <v>98.14</v>
      </c>
      <c r="O1304" s="2" t="str">
        <f>IF(ISNUMBER(N1304),SUMIFS(N$1:$N1304,A$1:$A1304,A1304,G$1:$G1304,G1304,D$1:$D1304,D1304),"")</f>
        <v/>
      </c>
      <c r="Q1304" s="5"/>
      <c r="W1304" s="2" t="str">
        <f t="shared" si="103"/>
        <v/>
      </c>
      <c r="AE1304" s="2" t="str">
        <f t="shared" si="104"/>
        <v/>
      </c>
      <c r="AM1304" s="2" t="str">
        <f t="shared" si="106"/>
        <v/>
      </c>
      <c r="AN1304" s="2" t="str">
        <f>IF(ISNUMBER(AM1304),SUMIFS($AM$1:AM1304,$A$1:A1304,A1304,$G$1:G1304,G1304,$D$1:D1304,D1304),"")</f>
        <v/>
      </c>
      <c r="AO1304">
        <f t="shared" si="105"/>
        <v>1</v>
      </c>
    </row>
    <row r="1305" spans="1:41" x14ac:dyDescent="0.25">
      <c r="A1305" s="4" t="s">
        <v>33</v>
      </c>
      <c r="B1305" t="s">
        <v>30</v>
      </c>
      <c r="C1305" s="3">
        <v>42409</v>
      </c>
      <c r="D1305">
        <v>1</v>
      </c>
      <c r="E1305" t="s">
        <v>58</v>
      </c>
      <c r="G1305" s="25" t="s">
        <v>75</v>
      </c>
      <c r="H1305" t="s">
        <v>21</v>
      </c>
      <c r="I1305">
        <v>11</v>
      </c>
      <c r="J1305" s="2" t="s">
        <v>37</v>
      </c>
      <c r="K1305" s="2">
        <f t="shared" si="102"/>
        <v>962.6</v>
      </c>
      <c r="L1305">
        <v>96.26</v>
      </c>
      <c r="O1305" s="2" t="str">
        <f>IF(ISNUMBER(N1305),SUMIFS(N$1:$N1305,A$1:$A1305,A1305,G$1:$G1305,G1305,D$1:$D1305,D1305),"")</f>
        <v/>
      </c>
      <c r="Q1305" s="5"/>
      <c r="W1305" s="2" t="str">
        <f t="shared" si="103"/>
        <v/>
      </c>
      <c r="AE1305" s="2" t="str">
        <f t="shared" si="104"/>
        <v/>
      </c>
      <c r="AM1305" s="2" t="str">
        <f t="shared" si="106"/>
        <v/>
      </c>
      <c r="AN1305" s="2" t="str">
        <f>IF(ISNUMBER(AM1305),SUMIFS($AM$1:AM1305,$A$1:A1305,A1305,$G$1:G1305,G1305,$D$1:D1305,D1305),"")</f>
        <v/>
      </c>
      <c r="AO1305">
        <f t="shared" si="105"/>
        <v>1</v>
      </c>
    </row>
    <row r="1306" spans="1:41" x14ac:dyDescent="0.25">
      <c r="A1306" s="4" t="s">
        <v>29</v>
      </c>
      <c r="B1306" t="s">
        <v>30</v>
      </c>
      <c r="C1306" s="3">
        <v>42409</v>
      </c>
      <c r="D1306">
        <v>1</v>
      </c>
      <c r="E1306" t="s">
        <v>55</v>
      </c>
      <c r="G1306" s="25" t="s">
        <v>75</v>
      </c>
      <c r="H1306" t="s">
        <v>21</v>
      </c>
      <c r="I1306">
        <v>11</v>
      </c>
      <c r="J1306" s="2" t="s">
        <v>37</v>
      </c>
      <c r="K1306" s="2">
        <f t="shared" ref="K1306:K1369" si="107">IF(ISNUMBER(L1306),L1306*10,"")</f>
        <v>943.8</v>
      </c>
      <c r="L1306">
        <v>94.38</v>
      </c>
      <c r="O1306" s="2" t="str">
        <f>IF(ISNUMBER(N1306),SUMIFS(N$1:$N1306,A$1:$A1306,A1306,G$1:$G1306,G1306,D$1:$D1306,D1306),"")</f>
        <v/>
      </c>
      <c r="Q1306" s="5"/>
      <c r="W1306" s="2" t="str">
        <f t="shared" ref="W1306:W1369" si="108">IF(ISNUMBER(X1306),X1306*10,"")</f>
        <v/>
      </c>
      <c r="AE1306" s="2" t="str">
        <f t="shared" ref="AE1306:AE1369" si="109">IF(ISNUMBER(AF1306),AF1306,"")</f>
        <v/>
      </c>
      <c r="AM1306" s="2" t="str">
        <f t="shared" si="106"/>
        <v/>
      </c>
      <c r="AN1306" s="2" t="str">
        <f>IF(ISNUMBER(AM1306),SUMIFS($AM$1:AM1306,$A$1:A1306,A1306,$G$1:G1306,G1306,$D$1:D1306,D1306),"")</f>
        <v/>
      </c>
      <c r="AO1306">
        <f t="shared" si="105"/>
        <v>1</v>
      </c>
    </row>
    <row r="1307" spans="1:41" x14ac:dyDescent="0.25">
      <c r="A1307" s="4" t="s">
        <v>35</v>
      </c>
      <c r="B1307" t="s">
        <v>30</v>
      </c>
      <c r="C1307" s="3">
        <v>42409</v>
      </c>
      <c r="D1307">
        <v>1</v>
      </c>
      <c r="E1307" t="s">
        <v>57</v>
      </c>
      <c r="G1307" s="25" t="s">
        <v>75</v>
      </c>
      <c r="H1307" t="s">
        <v>21</v>
      </c>
      <c r="I1307">
        <v>11</v>
      </c>
      <c r="J1307" s="2" t="s">
        <v>37</v>
      </c>
      <c r="K1307" s="2">
        <f t="shared" si="107"/>
        <v>981.4</v>
      </c>
      <c r="L1307">
        <v>98.14</v>
      </c>
      <c r="O1307" s="2" t="str">
        <f>IF(ISNUMBER(N1307),SUMIFS(N$1:$N1307,A$1:$A1307,A1307,G$1:$G1307,G1307,D$1:$D1307,D1307),"")</f>
        <v/>
      </c>
      <c r="Q1307" s="5"/>
      <c r="W1307" s="2" t="str">
        <f t="shared" si="108"/>
        <v/>
      </c>
      <c r="AE1307" s="2" t="str">
        <f t="shared" si="109"/>
        <v/>
      </c>
      <c r="AM1307" s="2" t="str">
        <f t="shared" si="106"/>
        <v/>
      </c>
      <c r="AN1307" s="2" t="str">
        <f>IF(ISNUMBER(AM1307),SUMIFS($AM$1:AM1307,$A$1:A1307,A1307,$G$1:G1307,G1307,$D$1:D1307,D1307),"")</f>
        <v/>
      </c>
      <c r="AO1307">
        <f t="shared" ref="AO1307:AO1370" si="110">COUNT(L1307:AN1307)</f>
        <v>1</v>
      </c>
    </row>
    <row r="1308" spans="1:41" x14ac:dyDescent="0.25">
      <c r="A1308" s="4" t="s">
        <v>32</v>
      </c>
      <c r="B1308" t="s">
        <v>30</v>
      </c>
      <c r="C1308" s="3">
        <v>42409</v>
      </c>
      <c r="D1308">
        <v>1</v>
      </c>
      <c r="E1308" t="s">
        <v>59</v>
      </c>
      <c r="G1308" s="25" t="s">
        <v>75</v>
      </c>
      <c r="H1308" t="s">
        <v>21</v>
      </c>
      <c r="I1308">
        <v>11</v>
      </c>
      <c r="J1308" s="2" t="s">
        <v>37</v>
      </c>
      <c r="K1308" s="2">
        <f t="shared" si="107"/>
        <v>962.6</v>
      </c>
      <c r="L1308">
        <v>96.26</v>
      </c>
      <c r="O1308" s="2" t="str">
        <f>IF(ISNUMBER(N1308),SUMIFS(N$1:$N1308,A$1:$A1308,A1308,G$1:$G1308,G1308,D$1:$D1308,D1308),"")</f>
        <v/>
      </c>
      <c r="Q1308" s="5"/>
      <c r="W1308" s="2" t="str">
        <f t="shared" si="108"/>
        <v/>
      </c>
      <c r="AE1308" s="2" t="str">
        <f t="shared" si="109"/>
        <v/>
      </c>
      <c r="AM1308" s="2" t="str">
        <f t="shared" si="106"/>
        <v/>
      </c>
      <c r="AN1308" s="2" t="str">
        <f>IF(ISNUMBER(AM1308),SUMIFS($AM$1:AM1308,$A$1:A1308,A1308,$G$1:G1308,G1308,$D$1:D1308,D1308),"")</f>
        <v/>
      </c>
      <c r="AO1308">
        <f t="shared" si="110"/>
        <v>1</v>
      </c>
    </row>
    <row r="1309" spans="1:41" x14ac:dyDescent="0.25">
      <c r="A1309" s="4" t="s">
        <v>31</v>
      </c>
      <c r="B1309" t="s">
        <v>30</v>
      </c>
      <c r="C1309" s="3">
        <v>42409</v>
      </c>
      <c r="D1309">
        <v>1</v>
      </c>
      <c r="E1309" t="s">
        <v>54</v>
      </c>
      <c r="G1309" s="25" t="s">
        <v>75</v>
      </c>
      <c r="H1309" t="s">
        <v>21</v>
      </c>
      <c r="I1309">
        <v>11</v>
      </c>
      <c r="J1309" s="2" t="s">
        <v>37</v>
      </c>
      <c r="K1309" s="2">
        <f t="shared" si="107"/>
        <v>1150.5999999999999</v>
      </c>
      <c r="L1309">
        <v>115.05999999999999</v>
      </c>
      <c r="O1309" s="2" t="str">
        <f>IF(ISNUMBER(N1309),SUMIFS(N$1:$N1309,A$1:$A1309,A1309,G$1:$G1309,G1309,D$1:$D1309,D1309),"")</f>
        <v/>
      </c>
      <c r="Q1309" s="5"/>
      <c r="W1309" s="2" t="str">
        <f t="shared" si="108"/>
        <v/>
      </c>
      <c r="AE1309" s="2" t="str">
        <f t="shared" si="109"/>
        <v/>
      </c>
      <c r="AM1309" s="2" t="str">
        <f t="shared" si="106"/>
        <v/>
      </c>
      <c r="AN1309" s="2" t="str">
        <f>IF(ISNUMBER(AM1309),SUMIFS($AM$1:AM1309,$A$1:A1309,A1309,$G$1:G1309,G1309,$D$1:D1309,D1309),"")</f>
        <v/>
      </c>
      <c r="AO1309">
        <f t="shared" si="110"/>
        <v>1</v>
      </c>
    </row>
    <row r="1310" spans="1:41" x14ac:dyDescent="0.25">
      <c r="A1310" s="4" t="s">
        <v>31</v>
      </c>
      <c r="B1310" t="s">
        <v>30</v>
      </c>
      <c r="C1310" s="3">
        <v>42409</v>
      </c>
      <c r="D1310">
        <v>2</v>
      </c>
      <c r="E1310" t="s">
        <v>54</v>
      </c>
      <c r="G1310" s="25" t="s">
        <v>75</v>
      </c>
      <c r="H1310" t="s">
        <v>21</v>
      </c>
      <c r="I1310">
        <v>11</v>
      </c>
      <c r="J1310" s="2" t="s">
        <v>37</v>
      </c>
      <c r="K1310" s="2">
        <f t="shared" si="107"/>
        <v>1019</v>
      </c>
      <c r="L1310">
        <v>101.9</v>
      </c>
      <c r="O1310" s="2" t="str">
        <f>IF(ISNUMBER(N1310),SUMIFS(N$1:$N1310,A$1:$A1310,A1310,G$1:$G1310,G1310,D$1:$D1310,D1310),"")</f>
        <v/>
      </c>
      <c r="Q1310" s="5"/>
      <c r="W1310" s="2" t="str">
        <f t="shared" si="108"/>
        <v/>
      </c>
      <c r="AE1310" s="2" t="str">
        <f t="shared" si="109"/>
        <v/>
      </c>
      <c r="AM1310" s="2" t="str">
        <f t="shared" si="106"/>
        <v/>
      </c>
      <c r="AN1310" s="2" t="str">
        <f>IF(ISNUMBER(AM1310),SUMIFS($AM$1:AM1310,$A$1:A1310,A1310,$G$1:G1310,G1310,$D$1:D1310,D1310),"")</f>
        <v/>
      </c>
      <c r="AO1310">
        <f t="shared" si="110"/>
        <v>1</v>
      </c>
    </row>
    <row r="1311" spans="1:41" x14ac:dyDescent="0.25">
      <c r="A1311" s="4" t="s">
        <v>32</v>
      </c>
      <c r="B1311" t="s">
        <v>30</v>
      </c>
      <c r="C1311" s="3">
        <v>42409</v>
      </c>
      <c r="D1311">
        <v>2</v>
      </c>
      <c r="E1311" t="s">
        <v>59</v>
      </c>
      <c r="G1311" s="25" t="s">
        <v>75</v>
      </c>
      <c r="H1311" t="s">
        <v>21</v>
      </c>
      <c r="I1311">
        <v>11</v>
      </c>
      <c r="J1311" s="2" t="s">
        <v>37</v>
      </c>
      <c r="K1311" s="2">
        <f t="shared" si="107"/>
        <v>1037.8</v>
      </c>
      <c r="L1311">
        <v>103.78</v>
      </c>
      <c r="O1311" s="2" t="str">
        <f>IF(ISNUMBER(N1311),SUMIFS(N$1:$N1311,A$1:$A1311,A1311,G$1:$G1311,G1311,D$1:$D1311,D1311),"")</f>
        <v/>
      </c>
      <c r="Q1311" s="5"/>
      <c r="W1311" s="2" t="str">
        <f t="shared" si="108"/>
        <v/>
      </c>
      <c r="AE1311" s="2" t="str">
        <f t="shared" si="109"/>
        <v/>
      </c>
      <c r="AM1311" s="2" t="str">
        <f t="shared" si="106"/>
        <v/>
      </c>
      <c r="AN1311" s="2" t="str">
        <f>IF(ISNUMBER(AM1311),SUMIFS($AM$1:AM1311,$A$1:A1311,A1311,$G$1:G1311,G1311,$D$1:D1311,D1311),"")</f>
        <v/>
      </c>
      <c r="AO1311">
        <f t="shared" si="110"/>
        <v>1</v>
      </c>
    </row>
    <row r="1312" spans="1:41" x14ac:dyDescent="0.25">
      <c r="A1312" s="4" t="s">
        <v>34</v>
      </c>
      <c r="B1312" t="s">
        <v>30</v>
      </c>
      <c r="C1312" s="3">
        <v>42409</v>
      </c>
      <c r="D1312">
        <v>2</v>
      </c>
      <c r="E1312" t="s">
        <v>56</v>
      </c>
      <c r="G1312" s="25" t="s">
        <v>75</v>
      </c>
      <c r="H1312" t="s">
        <v>21</v>
      </c>
      <c r="I1312">
        <v>11</v>
      </c>
      <c r="J1312" s="2" t="s">
        <v>37</v>
      </c>
      <c r="K1312" s="2">
        <f t="shared" si="107"/>
        <v>1037.8</v>
      </c>
      <c r="L1312">
        <v>103.78</v>
      </c>
      <c r="O1312" s="2" t="str">
        <f>IF(ISNUMBER(N1312),SUMIFS(N$1:$N1312,A$1:$A1312,A1312,G$1:$G1312,G1312,D$1:$D1312,D1312),"")</f>
        <v/>
      </c>
      <c r="Q1312" s="5"/>
      <c r="W1312" s="2" t="str">
        <f t="shared" si="108"/>
        <v/>
      </c>
      <c r="AE1312" s="2" t="str">
        <f t="shared" si="109"/>
        <v/>
      </c>
      <c r="AM1312" s="2" t="str">
        <f t="shared" si="106"/>
        <v/>
      </c>
      <c r="AN1312" s="2" t="str">
        <f>IF(ISNUMBER(AM1312),SUMIFS($AM$1:AM1312,$A$1:A1312,A1312,$G$1:G1312,G1312,$D$1:D1312,D1312),"")</f>
        <v/>
      </c>
      <c r="AO1312">
        <f t="shared" si="110"/>
        <v>1</v>
      </c>
    </row>
    <row r="1313" spans="1:41" x14ac:dyDescent="0.25">
      <c r="A1313" s="4" t="s">
        <v>29</v>
      </c>
      <c r="B1313" t="s">
        <v>30</v>
      </c>
      <c r="C1313" s="3">
        <v>42409</v>
      </c>
      <c r="D1313">
        <v>2</v>
      </c>
      <c r="E1313" t="s">
        <v>55</v>
      </c>
      <c r="G1313" s="25" t="s">
        <v>75</v>
      </c>
      <c r="H1313" t="s">
        <v>21</v>
      </c>
      <c r="I1313">
        <v>11</v>
      </c>
      <c r="J1313" s="2" t="s">
        <v>37</v>
      </c>
      <c r="K1313" s="2">
        <f t="shared" si="107"/>
        <v>1000.2</v>
      </c>
      <c r="L1313">
        <v>100.02000000000001</v>
      </c>
      <c r="O1313" s="2" t="str">
        <f>IF(ISNUMBER(N1313),SUMIFS(N$1:$N1313,A$1:$A1313,A1313,G$1:$G1313,G1313,D$1:$D1313,D1313),"")</f>
        <v/>
      </c>
      <c r="Q1313" s="5"/>
      <c r="W1313" s="2" t="str">
        <f t="shared" si="108"/>
        <v/>
      </c>
      <c r="AE1313" s="2" t="str">
        <f t="shared" si="109"/>
        <v/>
      </c>
      <c r="AM1313" s="2" t="str">
        <f t="shared" si="106"/>
        <v/>
      </c>
      <c r="AN1313" s="2" t="str">
        <f>IF(ISNUMBER(AM1313),SUMIFS($AM$1:AM1313,$A$1:A1313,A1313,$G$1:G1313,G1313,$D$1:D1313,D1313),"")</f>
        <v/>
      </c>
      <c r="AO1313">
        <f t="shared" si="110"/>
        <v>1</v>
      </c>
    </row>
    <row r="1314" spans="1:41" x14ac:dyDescent="0.25">
      <c r="A1314" s="4" t="s">
        <v>35</v>
      </c>
      <c r="B1314" t="s">
        <v>30</v>
      </c>
      <c r="C1314" s="3">
        <v>42409</v>
      </c>
      <c r="D1314">
        <v>2</v>
      </c>
      <c r="E1314" t="s">
        <v>57</v>
      </c>
      <c r="G1314" s="25" t="s">
        <v>75</v>
      </c>
      <c r="H1314" t="s">
        <v>21</v>
      </c>
      <c r="I1314">
        <v>11</v>
      </c>
      <c r="J1314" s="2" t="s">
        <v>37</v>
      </c>
      <c r="K1314" s="2">
        <f t="shared" si="107"/>
        <v>1037.8</v>
      </c>
      <c r="L1314">
        <v>103.78</v>
      </c>
      <c r="O1314" s="2" t="str">
        <f>IF(ISNUMBER(N1314),SUMIFS(N$1:$N1314,A$1:$A1314,A1314,G$1:$G1314,G1314,D$1:$D1314,D1314),"")</f>
        <v/>
      </c>
      <c r="Q1314" s="5"/>
      <c r="W1314" s="2" t="str">
        <f t="shared" si="108"/>
        <v/>
      </c>
      <c r="AE1314" s="2" t="str">
        <f t="shared" si="109"/>
        <v/>
      </c>
      <c r="AM1314" s="2" t="str">
        <f t="shared" si="106"/>
        <v/>
      </c>
      <c r="AN1314" s="2" t="str">
        <f>IF(ISNUMBER(AM1314),SUMIFS($AM$1:AM1314,$A$1:A1314,A1314,$G$1:G1314,G1314,$D$1:D1314,D1314),"")</f>
        <v/>
      </c>
      <c r="AO1314">
        <f t="shared" si="110"/>
        <v>1</v>
      </c>
    </row>
    <row r="1315" spans="1:41" x14ac:dyDescent="0.25">
      <c r="A1315" s="4" t="s">
        <v>33</v>
      </c>
      <c r="B1315" t="s">
        <v>30</v>
      </c>
      <c r="C1315" s="3">
        <v>42409</v>
      </c>
      <c r="D1315">
        <v>2</v>
      </c>
      <c r="E1315" t="s">
        <v>58</v>
      </c>
      <c r="G1315" s="25" t="s">
        <v>75</v>
      </c>
      <c r="H1315" t="s">
        <v>21</v>
      </c>
      <c r="I1315">
        <v>11</v>
      </c>
      <c r="J1315" s="2" t="s">
        <v>37</v>
      </c>
      <c r="K1315" s="2">
        <f t="shared" si="107"/>
        <v>962.6</v>
      </c>
      <c r="L1315">
        <v>96.26</v>
      </c>
      <c r="O1315" s="2" t="str">
        <f>IF(ISNUMBER(N1315),SUMIFS(N$1:$N1315,A$1:$A1315,A1315,G$1:$G1315,G1315,D$1:$D1315,D1315),"")</f>
        <v/>
      </c>
      <c r="Q1315" s="5"/>
      <c r="W1315" s="2" t="str">
        <f t="shared" si="108"/>
        <v/>
      </c>
      <c r="AE1315" s="2" t="str">
        <f t="shared" si="109"/>
        <v/>
      </c>
      <c r="AM1315" s="2" t="str">
        <f t="shared" si="106"/>
        <v/>
      </c>
      <c r="AN1315" s="2" t="str">
        <f>IF(ISNUMBER(AM1315),SUMIFS($AM$1:AM1315,$A$1:A1315,A1315,$G$1:G1315,G1315,$D$1:D1315,D1315),"")</f>
        <v/>
      </c>
      <c r="AO1315">
        <f t="shared" si="110"/>
        <v>1</v>
      </c>
    </row>
    <row r="1316" spans="1:41" x14ac:dyDescent="0.25">
      <c r="A1316" s="4" t="s">
        <v>33</v>
      </c>
      <c r="B1316" t="s">
        <v>30</v>
      </c>
      <c r="C1316" s="3">
        <v>42409</v>
      </c>
      <c r="D1316">
        <v>3</v>
      </c>
      <c r="E1316" t="s">
        <v>58</v>
      </c>
      <c r="G1316" s="25" t="s">
        <v>75</v>
      </c>
      <c r="H1316" t="s">
        <v>21</v>
      </c>
      <c r="I1316">
        <v>11</v>
      </c>
      <c r="J1316" s="2" t="s">
        <v>37</v>
      </c>
      <c r="K1316" s="2">
        <f t="shared" si="107"/>
        <v>887.4</v>
      </c>
      <c r="L1316">
        <v>88.74</v>
      </c>
      <c r="O1316" s="2" t="str">
        <f>IF(ISNUMBER(N1316),SUMIFS(N$1:$N1316,A$1:$A1316,A1316,G$1:$G1316,G1316,D$1:$D1316,D1316),"")</f>
        <v/>
      </c>
      <c r="Q1316" s="5"/>
      <c r="W1316" s="2" t="str">
        <f t="shared" si="108"/>
        <v/>
      </c>
      <c r="AE1316" s="2" t="str">
        <f t="shared" si="109"/>
        <v/>
      </c>
      <c r="AM1316" s="2" t="str">
        <f t="shared" si="106"/>
        <v/>
      </c>
      <c r="AN1316" s="2" t="str">
        <f>IF(ISNUMBER(AM1316),SUMIFS($AM$1:AM1316,$A$1:A1316,A1316,$G$1:G1316,G1316,$D$1:D1316,D1316),"")</f>
        <v/>
      </c>
      <c r="AO1316">
        <f t="shared" si="110"/>
        <v>1</v>
      </c>
    </row>
    <row r="1317" spans="1:41" x14ac:dyDescent="0.25">
      <c r="A1317" s="4" t="s">
        <v>35</v>
      </c>
      <c r="B1317" t="s">
        <v>30</v>
      </c>
      <c r="C1317" s="3">
        <v>42409</v>
      </c>
      <c r="D1317">
        <v>3</v>
      </c>
      <c r="E1317" t="s">
        <v>57</v>
      </c>
      <c r="G1317" s="25" t="s">
        <v>75</v>
      </c>
      <c r="H1317" t="s">
        <v>21</v>
      </c>
      <c r="I1317">
        <v>11</v>
      </c>
      <c r="J1317" s="2" t="s">
        <v>37</v>
      </c>
      <c r="K1317" s="2">
        <f t="shared" si="107"/>
        <v>906.2</v>
      </c>
      <c r="L1317">
        <v>90.62</v>
      </c>
      <c r="O1317" s="2" t="str">
        <f>IF(ISNUMBER(N1317),SUMIFS(N$1:$N1317,A$1:$A1317,A1317,G$1:$G1317,G1317,D$1:$D1317,D1317),"")</f>
        <v/>
      </c>
      <c r="Q1317" s="5"/>
      <c r="W1317" s="2" t="str">
        <f t="shared" si="108"/>
        <v/>
      </c>
      <c r="AE1317" s="2" t="str">
        <f t="shared" si="109"/>
        <v/>
      </c>
      <c r="AM1317" s="2" t="str">
        <f t="shared" si="106"/>
        <v/>
      </c>
      <c r="AN1317" s="2" t="str">
        <f>IF(ISNUMBER(AM1317),SUMIFS($AM$1:AM1317,$A$1:A1317,A1317,$G$1:G1317,G1317,$D$1:D1317,D1317),"")</f>
        <v/>
      </c>
      <c r="AO1317">
        <f t="shared" si="110"/>
        <v>1</v>
      </c>
    </row>
    <row r="1318" spans="1:41" x14ac:dyDescent="0.25">
      <c r="A1318" s="4" t="s">
        <v>32</v>
      </c>
      <c r="B1318" t="s">
        <v>30</v>
      </c>
      <c r="C1318" s="3">
        <v>42409</v>
      </c>
      <c r="D1318">
        <v>3</v>
      </c>
      <c r="E1318" t="s">
        <v>59</v>
      </c>
      <c r="G1318" s="25" t="s">
        <v>75</v>
      </c>
      <c r="H1318" t="s">
        <v>21</v>
      </c>
      <c r="I1318">
        <v>11</v>
      </c>
      <c r="J1318" s="2" t="s">
        <v>37</v>
      </c>
      <c r="K1318" s="2">
        <f t="shared" si="107"/>
        <v>887.4</v>
      </c>
      <c r="L1318">
        <v>88.74</v>
      </c>
      <c r="O1318" s="2" t="str">
        <f>IF(ISNUMBER(N1318),SUMIFS(N$1:$N1318,A$1:$A1318,A1318,G$1:$G1318,G1318,D$1:$D1318,D1318),"")</f>
        <v/>
      </c>
      <c r="Q1318" s="5"/>
      <c r="W1318" s="2" t="str">
        <f t="shared" si="108"/>
        <v/>
      </c>
      <c r="AE1318" s="2" t="str">
        <f t="shared" si="109"/>
        <v/>
      </c>
      <c r="AM1318" s="2" t="str">
        <f t="shared" si="106"/>
        <v/>
      </c>
      <c r="AN1318" s="2" t="str">
        <f>IF(ISNUMBER(AM1318),SUMIFS($AM$1:AM1318,$A$1:A1318,A1318,$G$1:G1318,G1318,$D$1:D1318,D1318),"")</f>
        <v/>
      </c>
      <c r="AO1318">
        <f t="shared" si="110"/>
        <v>1</v>
      </c>
    </row>
    <row r="1319" spans="1:41" x14ac:dyDescent="0.25">
      <c r="A1319" s="4" t="s">
        <v>29</v>
      </c>
      <c r="B1319" t="s">
        <v>30</v>
      </c>
      <c r="C1319" s="3">
        <v>42409</v>
      </c>
      <c r="D1319">
        <v>3</v>
      </c>
      <c r="E1319" t="s">
        <v>55</v>
      </c>
      <c r="G1319" s="25" t="s">
        <v>75</v>
      </c>
      <c r="H1319" t="s">
        <v>21</v>
      </c>
      <c r="I1319">
        <v>11</v>
      </c>
      <c r="J1319" s="2" t="s">
        <v>37</v>
      </c>
      <c r="K1319" s="2">
        <f t="shared" si="107"/>
        <v>925</v>
      </c>
      <c r="L1319">
        <v>92.5</v>
      </c>
      <c r="O1319" s="2" t="str">
        <f>IF(ISNUMBER(N1319),SUMIFS(N$1:$N1319,A$1:$A1319,A1319,G$1:$G1319,G1319,D$1:$D1319,D1319),"")</f>
        <v/>
      </c>
      <c r="Q1319" s="5"/>
      <c r="W1319" s="2" t="str">
        <f t="shared" si="108"/>
        <v/>
      </c>
      <c r="AE1319" s="2" t="str">
        <f t="shared" si="109"/>
        <v/>
      </c>
      <c r="AM1319" s="2" t="str">
        <f t="shared" si="106"/>
        <v/>
      </c>
      <c r="AN1319" s="2" t="str">
        <f>IF(ISNUMBER(AM1319),SUMIFS($AM$1:AM1319,$A$1:A1319,A1319,$G$1:G1319,G1319,$D$1:D1319,D1319),"")</f>
        <v/>
      </c>
      <c r="AO1319">
        <f t="shared" si="110"/>
        <v>1</v>
      </c>
    </row>
    <row r="1320" spans="1:41" x14ac:dyDescent="0.25">
      <c r="A1320" s="4" t="s">
        <v>34</v>
      </c>
      <c r="B1320" t="s">
        <v>30</v>
      </c>
      <c r="C1320" s="3">
        <v>42409</v>
      </c>
      <c r="D1320">
        <v>3</v>
      </c>
      <c r="E1320" t="s">
        <v>56</v>
      </c>
      <c r="G1320" s="25" t="s">
        <v>75</v>
      </c>
      <c r="H1320" t="s">
        <v>21</v>
      </c>
      <c r="I1320">
        <v>11</v>
      </c>
      <c r="J1320" s="2" t="s">
        <v>37</v>
      </c>
      <c r="K1320" s="2">
        <f t="shared" si="107"/>
        <v>1037.8</v>
      </c>
      <c r="L1320">
        <v>103.78</v>
      </c>
      <c r="O1320" s="2" t="str">
        <f>IF(ISNUMBER(N1320),SUMIFS(N$1:$N1320,A$1:$A1320,A1320,G$1:$G1320,G1320,D$1:$D1320,D1320),"")</f>
        <v/>
      </c>
      <c r="Q1320" s="5"/>
      <c r="W1320" s="2" t="str">
        <f t="shared" si="108"/>
        <v/>
      </c>
      <c r="AE1320" s="2" t="str">
        <f t="shared" si="109"/>
        <v/>
      </c>
      <c r="AM1320" s="2" t="str">
        <f t="shared" si="106"/>
        <v/>
      </c>
      <c r="AN1320" s="2" t="str">
        <f>IF(ISNUMBER(AM1320),SUMIFS($AM$1:AM1320,$A$1:A1320,A1320,$G$1:G1320,G1320,$D$1:D1320,D1320),"")</f>
        <v/>
      </c>
      <c r="AO1320">
        <f t="shared" si="110"/>
        <v>1</v>
      </c>
    </row>
    <row r="1321" spans="1:41" x14ac:dyDescent="0.25">
      <c r="A1321" s="4" t="s">
        <v>31</v>
      </c>
      <c r="B1321" t="s">
        <v>30</v>
      </c>
      <c r="C1321" s="3">
        <v>42409</v>
      </c>
      <c r="D1321">
        <v>3</v>
      </c>
      <c r="E1321" t="s">
        <v>54</v>
      </c>
      <c r="G1321" s="25" t="s">
        <v>75</v>
      </c>
      <c r="H1321" t="s">
        <v>21</v>
      </c>
      <c r="I1321">
        <v>11</v>
      </c>
      <c r="J1321" s="2" t="s">
        <v>37</v>
      </c>
      <c r="K1321" s="2">
        <f t="shared" si="107"/>
        <v>943.8</v>
      </c>
      <c r="L1321">
        <v>94.38</v>
      </c>
      <c r="O1321" s="2" t="str">
        <f>IF(ISNUMBER(N1321),SUMIFS(N$1:$N1321,A$1:$A1321,A1321,G$1:$G1321,G1321,D$1:$D1321,D1321),"")</f>
        <v/>
      </c>
      <c r="Q1321" s="5"/>
      <c r="W1321" s="2" t="str">
        <f t="shared" si="108"/>
        <v/>
      </c>
      <c r="AE1321" s="2" t="str">
        <f t="shared" si="109"/>
        <v/>
      </c>
      <c r="AM1321" s="2" t="str">
        <f t="shared" si="106"/>
        <v/>
      </c>
      <c r="AN1321" s="2" t="str">
        <f>IF(ISNUMBER(AM1321),SUMIFS($AM$1:AM1321,$A$1:A1321,A1321,$G$1:G1321,G1321,$D$1:D1321,D1321),"")</f>
        <v/>
      </c>
      <c r="AO1321">
        <f t="shared" si="110"/>
        <v>1</v>
      </c>
    </row>
    <row r="1322" spans="1:41" x14ac:dyDescent="0.25">
      <c r="A1322" s="4" t="s">
        <v>34</v>
      </c>
      <c r="B1322" t="s">
        <v>30</v>
      </c>
      <c r="C1322" s="3">
        <v>42422</v>
      </c>
      <c r="D1322">
        <v>1</v>
      </c>
      <c r="E1322" t="s">
        <v>56</v>
      </c>
      <c r="G1322" s="25" t="s">
        <v>75</v>
      </c>
      <c r="H1322" t="s">
        <v>21</v>
      </c>
      <c r="I1322">
        <v>11</v>
      </c>
      <c r="J1322" s="2" t="s">
        <v>38</v>
      </c>
      <c r="K1322" s="2">
        <f t="shared" si="107"/>
        <v>1037.8</v>
      </c>
      <c r="L1322">
        <v>103.78</v>
      </c>
      <c r="O1322" s="2" t="str">
        <f>IF(ISNUMBER(N1322),SUMIFS(N$1:$N1322,A$1:$A1322,A1322,G$1:$G1322,G1322,D$1:$D1322,D1322),"")</f>
        <v/>
      </c>
      <c r="Q1322" s="5"/>
      <c r="W1322" s="2" t="str">
        <f t="shared" si="108"/>
        <v/>
      </c>
      <c r="AE1322" s="2" t="str">
        <f t="shared" si="109"/>
        <v/>
      </c>
      <c r="AM1322" s="2" t="str">
        <f t="shared" si="106"/>
        <v/>
      </c>
      <c r="AN1322" s="2" t="str">
        <f>IF(ISNUMBER(AM1322),SUMIFS($AM$1:AM1322,$A$1:A1322,A1322,$G$1:G1322,G1322,$D$1:D1322,D1322),"")</f>
        <v/>
      </c>
      <c r="AO1322">
        <f t="shared" si="110"/>
        <v>1</v>
      </c>
    </row>
    <row r="1323" spans="1:41" x14ac:dyDescent="0.25">
      <c r="A1323" s="4" t="s">
        <v>33</v>
      </c>
      <c r="B1323" t="s">
        <v>30</v>
      </c>
      <c r="C1323" s="3">
        <v>42422</v>
      </c>
      <c r="D1323">
        <v>1</v>
      </c>
      <c r="E1323" t="s">
        <v>58</v>
      </c>
      <c r="G1323" s="25" t="s">
        <v>75</v>
      </c>
      <c r="H1323" t="s">
        <v>21</v>
      </c>
      <c r="I1323">
        <v>11</v>
      </c>
      <c r="J1323" s="2" t="s">
        <v>38</v>
      </c>
      <c r="K1323" s="2">
        <f t="shared" si="107"/>
        <v>1094.2</v>
      </c>
      <c r="L1323">
        <v>109.42</v>
      </c>
      <c r="O1323" s="2" t="str">
        <f>IF(ISNUMBER(N1323),SUMIFS(N$1:$N1323,A$1:$A1323,A1323,G$1:$G1323,G1323,D$1:$D1323,D1323),"")</f>
        <v/>
      </c>
      <c r="Q1323" s="5"/>
      <c r="W1323" s="2" t="str">
        <f t="shared" si="108"/>
        <v/>
      </c>
      <c r="AE1323" s="2" t="str">
        <f t="shared" si="109"/>
        <v/>
      </c>
      <c r="AM1323" s="2" t="str">
        <f t="shared" si="106"/>
        <v/>
      </c>
      <c r="AN1323" s="2" t="str">
        <f>IF(ISNUMBER(AM1323),SUMIFS($AM$1:AM1323,$A$1:A1323,A1323,$G$1:G1323,G1323,$D$1:D1323,D1323),"")</f>
        <v/>
      </c>
      <c r="AO1323">
        <f t="shared" si="110"/>
        <v>1</v>
      </c>
    </row>
    <row r="1324" spans="1:41" x14ac:dyDescent="0.25">
      <c r="A1324" s="4" t="s">
        <v>29</v>
      </c>
      <c r="B1324" t="s">
        <v>30</v>
      </c>
      <c r="C1324" s="3">
        <v>42422</v>
      </c>
      <c r="D1324">
        <v>1</v>
      </c>
      <c r="E1324" t="s">
        <v>55</v>
      </c>
      <c r="G1324" s="25" t="s">
        <v>75</v>
      </c>
      <c r="H1324" t="s">
        <v>21</v>
      </c>
      <c r="I1324">
        <v>11</v>
      </c>
      <c r="J1324" s="2" t="s">
        <v>38</v>
      </c>
      <c r="K1324" s="2">
        <f t="shared" si="107"/>
        <v>1075.4000000000001</v>
      </c>
      <c r="L1324">
        <v>107.54</v>
      </c>
      <c r="O1324" s="2" t="str">
        <f>IF(ISNUMBER(N1324),SUMIFS(N$1:$N1324,A$1:$A1324,A1324,G$1:$G1324,G1324,D$1:$D1324,D1324),"")</f>
        <v/>
      </c>
      <c r="Q1324" s="5"/>
      <c r="W1324" s="2" t="str">
        <f t="shared" si="108"/>
        <v/>
      </c>
      <c r="AE1324" s="2" t="str">
        <f t="shared" si="109"/>
        <v/>
      </c>
      <c r="AM1324" s="2" t="str">
        <f t="shared" si="106"/>
        <v/>
      </c>
      <c r="AN1324" s="2" t="str">
        <f>IF(ISNUMBER(AM1324),SUMIFS($AM$1:AM1324,$A$1:A1324,A1324,$G$1:G1324,G1324,$D$1:D1324,D1324),"")</f>
        <v/>
      </c>
      <c r="AO1324">
        <f t="shared" si="110"/>
        <v>1</v>
      </c>
    </row>
    <row r="1325" spans="1:41" x14ac:dyDescent="0.25">
      <c r="A1325" s="4" t="s">
        <v>35</v>
      </c>
      <c r="B1325" t="s">
        <v>30</v>
      </c>
      <c r="C1325" s="3">
        <v>42422</v>
      </c>
      <c r="D1325">
        <v>1</v>
      </c>
      <c r="E1325" t="s">
        <v>57</v>
      </c>
      <c r="G1325" s="25" t="s">
        <v>75</v>
      </c>
      <c r="H1325" t="s">
        <v>21</v>
      </c>
      <c r="I1325">
        <v>11</v>
      </c>
      <c r="J1325" s="2" t="s">
        <v>38</v>
      </c>
      <c r="K1325" s="2">
        <f t="shared" si="107"/>
        <v>1094.2</v>
      </c>
      <c r="L1325">
        <v>109.42</v>
      </c>
      <c r="O1325" s="2" t="str">
        <f>IF(ISNUMBER(N1325),SUMIFS(N$1:$N1325,A$1:$A1325,A1325,G$1:$G1325,G1325,D$1:$D1325,D1325),"")</f>
        <v/>
      </c>
      <c r="Q1325" s="5"/>
      <c r="W1325" s="2" t="str">
        <f t="shared" si="108"/>
        <v/>
      </c>
      <c r="AE1325" s="2" t="str">
        <f t="shared" si="109"/>
        <v/>
      </c>
      <c r="AM1325" s="2" t="str">
        <f t="shared" si="106"/>
        <v/>
      </c>
      <c r="AN1325" s="2" t="str">
        <f>IF(ISNUMBER(AM1325),SUMIFS($AM$1:AM1325,$A$1:A1325,A1325,$G$1:G1325,G1325,$D$1:D1325,D1325),"")</f>
        <v/>
      </c>
      <c r="AO1325">
        <f t="shared" si="110"/>
        <v>1</v>
      </c>
    </row>
    <row r="1326" spans="1:41" x14ac:dyDescent="0.25">
      <c r="A1326" s="4" t="s">
        <v>32</v>
      </c>
      <c r="B1326" t="s">
        <v>30</v>
      </c>
      <c r="C1326" s="3">
        <v>42422</v>
      </c>
      <c r="D1326">
        <v>1</v>
      </c>
      <c r="E1326" t="s">
        <v>59</v>
      </c>
      <c r="G1326" s="25" t="s">
        <v>75</v>
      </c>
      <c r="H1326" t="s">
        <v>21</v>
      </c>
      <c r="I1326">
        <v>11</v>
      </c>
      <c r="J1326" s="2" t="s">
        <v>38</v>
      </c>
      <c r="K1326" s="2">
        <f t="shared" si="107"/>
        <v>1056.5999999999999</v>
      </c>
      <c r="L1326">
        <v>105.66</v>
      </c>
      <c r="O1326" s="2" t="str">
        <f>IF(ISNUMBER(N1326),SUMIFS(N$1:$N1326,A$1:$A1326,A1326,G$1:$G1326,G1326,D$1:$D1326,D1326),"")</f>
        <v/>
      </c>
      <c r="Q1326" s="5"/>
      <c r="W1326" s="2" t="str">
        <f t="shared" si="108"/>
        <v/>
      </c>
      <c r="AE1326" s="2" t="str">
        <f t="shared" si="109"/>
        <v/>
      </c>
      <c r="AM1326" s="2" t="str">
        <f t="shared" si="106"/>
        <v/>
      </c>
      <c r="AN1326" s="2" t="str">
        <f>IF(ISNUMBER(AM1326),SUMIFS($AM$1:AM1326,$A$1:A1326,A1326,$G$1:G1326,G1326,$D$1:D1326,D1326),"")</f>
        <v/>
      </c>
      <c r="AO1326">
        <f t="shared" si="110"/>
        <v>1</v>
      </c>
    </row>
    <row r="1327" spans="1:41" x14ac:dyDescent="0.25">
      <c r="A1327" s="4" t="s">
        <v>31</v>
      </c>
      <c r="B1327" t="s">
        <v>30</v>
      </c>
      <c r="C1327" s="3">
        <v>42422</v>
      </c>
      <c r="D1327">
        <v>1</v>
      </c>
      <c r="E1327" t="s">
        <v>54</v>
      </c>
      <c r="G1327" s="25" t="s">
        <v>75</v>
      </c>
      <c r="H1327" t="s">
        <v>21</v>
      </c>
      <c r="I1327">
        <v>11</v>
      </c>
      <c r="J1327" s="2" t="s">
        <v>38</v>
      </c>
      <c r="K1327" s="2">
        <f t="shared" si="107"/>
        <v>1056.5999999999999</v>
      </c>
      <c r="L1327">
        <v>105.66</v>
      </c>
      <c r="O1327" s="2" t="str">
        <f>IF(ISNUMBER(N1327),SUMIFS(N$1:$N1327,A$1:$A1327,A1327,G$1:$G1327,G1327,D$1:$D1327,D1327),"")</f>
        <v/>
      </c>
      <c r="Q1327" s="5"/>
      <c r="W1327" s="2" t="str">
        <f t="shared" si="108"/>
        <v/>
      </c>
      <c r="AE1327" s="2" t="str">
        <f t="shared" si="109"/>
        <v/>
      </c>
      <c r="AM1327" s="2" t="str">
        <f t="shared" si="106"/>
        <v/>
      </c>
      <c r="AN1327" s="2" t="str">
        <f>IF(ISNUMBER(AM1327),SUMIFS($AM$1:AM1327,$A$1:A1327,A1327,$G$1:G1327,G1327,$D$1:D1327,D1327),"")</f>
        <v/>
      </c>
      <c r="AO1327">
        <f t="shared" si="110"/>
        <v>1</v>
      </c>
    </row>
    <row r="1328" spans="1:41" x14ac:dyDescent="0.25">
      <c r="A1328" s="4" t="s">
        <v>31</v>
      </c>
      <c r="B1328" t="s">
        <v>30</v>
      </c>
      <c r="C1328" s="3">
        <v>42422</v>
      </c>
      <c r="D1328">
        <v>2</v>
      </c>
      <c r="E1328" t="s">
        <v>54</v>
      </c>
      <c r="G1328" s="25" t="s">
        <v>75</v>
      </c>
      <c r="H1328" t="s">
        <v>21</v>
      </c>
      <c r="I1328">
        <v>11</v>
      </c>
      <c r="J1328" s="2" t="s">
        <v>38</v>
      </c>
      <c r="K1328" s="2">
        <f t="shared" si="107"/>
        <v>1019</v>
      </c>
      <c r="L1328">
        <v>101.9</v>
      </c>
      <c r="O1328" s="2" t="str">
        <f>IF(ISNUMBER(N1328),SUMIFS(N$1:$N1328,A$1:$A1328,A1328,G$1:$G1328,G1328,D$1:$D1328,D1328),"")</f>
        <v/>
      </c>
      <c r="Q1328" s="5"/>
      <c r="W1328" s="2" t="str">
        <f t="shared" si="108"/>
        <v/>
      </c>
      <c r="AE1328" s="2" t="str">
        <f t="shared" si="109"/>
        <v/>
      </c>
      <c r="AM1328" s="2" t="str">
        <f t="shared" si="106"/>
        <v/>
      </c>
      <c r="AN1328" s="2" t="str">
        <f>IF(ISNUMBER(AM1328),SUMIFS($AM$1:AM1328,$A$1:A1328,A1328,$G$1:G1328,G1328,$D$1:D1328,D1328),"")</f>
        <v/>
      </c>
      <c r="AO1328">
        <f t="shared" si="110"/>
        <v>1</v>
      </c>
    </row>
    <row r="1329" spans="1:41" x14ac:dyDescent="0.25">
      <c r="A1329" s="4" t="s">
        <v>32</v>
      </c>
      <c r="B1329" t="s">
        <v>30</v>
      </c>
      <c r="C1329" s="3">
        <v>42422</v>
      </c>
      <c r="D1329">
        <v>2</v>
      </c>
      <c r="E1329" t="s">
        <v>59</v>
      </c>
      <c r="G1329" s="25" t="s">
        <v>75</v>
      </c>
      <c r="H1329" t="s">
        <v>21</v>
      </c>
      <c r="I1329">
        <v>11</v>
      </c>
      <c r="J1329" s="2" t="s">
        <v>38</v>
      </c>
      <c r="K1329" s="2">
        <f t="shared" si="107"/>
        <v>1037.8</v>
      </c>
      <c r="L1329">
        <v>103.78</v>
      </c>
      <c r="O1329" s="2" t="str">
        <f>IF(ISNUMBER(N1329),SUMIFS(N$1:$N1329,A$1:$A1329,A1329,G$1:$G1329,G1329,D$1:$D1329,D1329),"")</f>
        <v/>
      </c>
      <c r="Q1329" s="5"/>
      <c r="W1329" s="2" t="str">
        <f t="shared" si="108"/>
        <v/>
      </c>
      <c r="AE1329" s="2" t="str">
        <f t="shared" si="109"/>
        <v/>
      </c>
      <c r="AM1329" s="2" t="str">
        <f t="shared" si="106"/>
        <v/>
      </c>
      <c r="AN1329" s="2" t="str">
        <f>IF(ISNUMBER(AM1329),SUMIFS($AM$1:AM1329,$A$1:A1329,A1329,$G$1:G1329,G1329,$D$1:D1329,D1329),"")</f>
        <v/>
      </c>
      <c r="AO1329">
        <f t="shared" si="110"/>
        <v>1</v>
      </c>
    </row>
    <row r="1330" spans="1:41" x14ac:dyDescent="0.25">
      <c r="A1330" s="4" t="s">
        <v>34</v>
      </c>
      <c r="B1330" t="s">
        <v>30</v>
      </c>
      <c r="C1330" s="3">
        <v>42422</v>
      </c>
      <c r="D1330">
        <v>2</v>
      </c>
      <c r="E1330" t="s">
        <v>56</v>
      </c>
      <c r="G1330" s="25" t="s">
        <v>75</v>
      </c>
      <c r="H1330" t="s">
        <v>21</v>
      </c>
      <c r="I1330">
        <v>11</v>
      </c>
      <c r="J1330" s="2" t="s">
        <v>38</v>
      </c>
      <c r="K1330" s="2">
        <f t="shared" si="107"/>
        <v>1000.2</v>
      </c>
      <c r="L1330">
        <v>100.02000000000001</v>
      </c>
      <c r="O1330" s="2" t="str">
        <f>IF(ISNUMBER(N1330),SUMIFS(N$1:$N1330,A$1:$A1330,A1330,G$1:$G1330,G1330,D$1:$D1330,D1330),"")</f>
        <v/>
      </c>
      <c r="Q1330" s="5"/>
      <c r="W1330" s="2" t="str">
        <f t="shared" si="108"/>
        <v/>
      </c>
      <c r="AE1330" s="2" t="str">
        <f t="shared" si="109"/>
        <v/>
      </c>
      <c r="AM1330" s="2" t="str">
        <f t="shared" si="106"/>
        <v/>
      </c>
      <c r="AN1330" s="2" t="str">
        <f>IF(ISNUMBER(AM1330),SUMIFS($AM$1:AM1330,$A$1:A1330,A1330,$G$1:G1330,G1330,$D$1:D1330,D1330),"")</f>
        <v/>
      </c>
      <c r="AO1330">
        <f t="shared" si="110"/>
        <v>1</v>
      </c>
    </row>
    <row r="1331" spans="1:41" x14ac:dyDescent="0.25">
      <c r="A1331" s="4" t="s">
        <v>29</v>
      </c>
      <c r="B1331" t="s">
        <v>30</v>
      </c>
      <c r="C1331" s="3">
        <v>42422</v>
      </c>
      <c r="D1331">
        <v>2</v>
      </c>
      <c r="E1331" t="s">
        <v>55</v>
      </c>
      <c r="G1331" s="25" t="s">
        <v>75</v>
      </c>
      <c r="H1331" t="s">
        <v>21</v>
      </c>
      <c r="I1331">
        <v>11</v>
      </c>
      <c r="J1331" s="2" t="s">
        <v>38</v>
      </c>
      <c r="K1331" s="2">
        <f t="shared" si="107"/>
        <v>1000.2</v>
      </c>
      <c r="L1331">
        <v>100.02000000000001</v>
      </c>
      <c r="O1331" s="2" t="str">
        <f>IF(ISNUMBER(N1331),SUMIFS(N$1:$N1331,A$1:$A1331,A1331,G$1:$G1331,G1331,D$1:$D1331,D1331),"")</f>
        <v/>
      </c>
      <c r="Q1331" s="5"/>
      <c r="W1331" s="2" t="str">
        <f t="shared" si="108"/>
        <v/>
      </c>
      <c r="AE1331" s="2" t="str">
        <f t="shared" si="109"/>
        <v/>
      </c>
      <c r="AM1331" s="2" t="str">
        <f t="shared" si="106"/>
        <v/>
      </c>
      <c r="AN1331" s="2" t="str">
        <f>IF(ISNUMBER(AM1331),SUMIFS($AM$1:AM1331,$A$1:A1331,A1331,$G$1:G1331,G1331,$D$1:D1331,D1331),"")</f>
        <v/>
      </c>
      <c r="AO1331">
        <f t="shared" si="110"/>
        <v>1</v>
      </c>
    </row>
    <row r="1332" spans="1:41" x14ac:dyDescent="0.25">
      <c r="A1332" s="4" t="s">
        <v>35</v>
      </c>
      <c r="B1332" t="s">
        <v>30</v>
      </c>
      <c r="C1332" s="3">
        <v>42422</v>
      </c>
      <c r="D1332">
        <v>2</v>
      </c>
      <c r="E1332" t="s">
        <v>57</v>
      </c>
      <c r="G1332" s="25" t="s">
        <v>75</v>
      </c>
      <c r="H1332" t="s">
        <v>21</v>
      </c>
      <c r="I1332">
        <v>11</v>
      </c>
      <c r="J1332" s="2" t="s">
        <v>38</v>
      </c>
      <c r="K1332" s="2">
        <f t="shared" si="107"/>
        <v>925</v>
      </c>
      <c r="L1332">
        <v>92.5</v>
      </c>
      <c r="O1332" s="2" t="str">
        <f>IF(ISNUMBER(N1332),SUMIFS(N$1:$N1332,A$1:$A1332,A1332,G$1:$G1332,G1332,D$1:$D1332,D1332),"")</f>
        <v/>
      </c>
      <c r="Q1332" s="5"/>
      <c r="W1332" s="2" t="str">
        <f t="shared" si="108"/>
        <v/>
      </c>
      <c r="AE1332" s="2" t="str">
        <f t="shared" si="109"/>
        <v/>
      </c>
      <c r="AM1332" s="2" t="str">
        <f t="shared" si="106"/>
        <v/>
      </c>
      <c r="AN1332" s="2" t="str">
        <f>IF(ISNUMBER(AM1332),SUMIFS($AM$1:AM1332,$A$1:A1332,A1332,$G$1:G1332,G1332,$D$1:D1332,D1332),"")</f>
        <v/>
      </c>
      <c r="AO1332">
        <f t="shared" si="110"/>
        <v>1</v>
      </c>
    </row>
    <row r="1333" spans="1:41" x14ac:dyDescent="0.25">
      <c r="A1333" s="4" t="s">
        <v>33</v>
      </c>
      <c r="B1333" t="s">
        <v>30</v>
      </c>
      <c r="C1333" s="3">
        <v>42422</v>
      </c>
      <c r="D1333">
        <v>2</v>
      </c>
      <c r="E1333" t="s">
        <v>58</v>
      </c>
      <c r="G1333" s="25" t="s">
        <v>75</v>
      </c>
      <c r="H1333" t="s">
        <v>21</v>
      </c>
      <c r="I1333">
        <v>11</v>
      </c>
      <c r="J1333" s="2" t="s">
        <v>38</v>
      </c>
      <c r="K1333" s="2">
        <f t="shared" si="107"/>
        <v>868.6</v>
      </c>
      <c r="L1333">
        <v>86.86</v>
      </c>
      <c r="O1333" s="2" t="str">
        <f>IF(ISNUMBER(N1333),SUMIFS(N$1:$N1333,A$1:$A1333,A1333,G$1:$G1333,G1333,D$1:$D1333,D1333),"")</f>
        <v/>
      </c>
      <c r="Q1333" s="5"/>
      <c r="W1333" s="2" t="str">
        <f t="shared" si="108"/>
        <v/>
      </c>
      <c r="AE1333" s="2" t="str">
        <f t="shared" si="109"/>
        <v/>
      </c>
      <c r="AM1333" s="2" t="str">
        <f t="shared" si="106"/>
        <v/>
      </c>
      <c r="AN1333" s="2" t="str">
        <f>IF(ISNUMBER(AM1333),SUMIFS($AM$1:AM1333,$A$1:A1333,A1333,$G$1:G1333,G1333,$D$1:D1333,D1333),"")</f>
        <v/>
      </c>
      <c r="AO1333">
        <f t="shared" si="110"/>
        <v>1</v>
      </c>
    </row>
    <row r="1334" spans="1:41" x14ac:dyDescent="0.25">
      <c r="A1334" s="4" t="s">
        <v>33</v>
      </c>
      <c r="B1334" t="s">
        <v>30</v>
      </c>
      <c r="C1334" s="3">
        <v>42422</v>
      </c>
      <c r="D1334">
        <v>3</v>
      </c>
      <c r="E1334" t="s">
        <v>58</v>
      </c>
      <c r="G1334" s="25" t="s">
        <v>75</v>
      </c>
      <c r="H1334" t="s">
        <v>21</v>
      </c>
      <c r="I1334">
        <v>11</v>
      </c>
      <c r="J1334" s="2" t="s">
        <v>38</v>
      </c>
      <c r="K1334" s="2">
        <f t="shared" si="107"/>
        <v>906.2</v>
      </c>
      <c r="L1334">
        <v>90.62</v>
      </c>
      <c r="O1334" s="2" t="str">
        <f>IF(ISNUMBER(N1334),SUMIFS(N$1:$N1334,A$1:$A1334,A1334,G$1:$G1334,G1334,D$1:$D1334,D1334),"")</f>
        <v/>
      </c>
      <c r="Q1334" s="5"/>
      <c r="W1334" s="2" t="str">
        <f t="shared" si="108"/>
        <v/>
      </c>
      <c r="AE1334" s="2" t="str">
        <f t="shared" si="109"/>
        <v/>
      </c>
      <c r="AM1334" s="2" t="str">
        <f t="shared" si="106"/>
        <v/>
      </c>
      <c r="AN1334" s="2" t="str">
        <f>IF(ISNUMBER(AM1334),SUMIFS($AM$1:AM1334,$A$1:A1334,A1334,$G$1:G1334,G1334,$D$1:D1334,D1334),"")</f>
        <v/>
      </c>
      <c r="AO1334">
        <f t="shared" si="110"/>
        <v>1</v>
      </c>
    </row>
    <row r="1335" spans="1:41" x14ac:dyDescent="0.25">
      <c r="A1335" s="4" t="s">
        <v>35</v>
      </c>
      <c r="B1335" t="s">
        <v>30</v>
      </c>
      <c r="C1335" s="3">
        <v>42422</v>
      </c>
      <c r="D1335">
        <v>3</v>
      </c>
      <c r="E1335" t="s">
        <v>57</v>
      </c>
      <c r="G1335" s="25" t="s">
        <v>75</v>
      </c>
      <c r="H1335" t="s">
        <v>21</v>
      </c>
      <c r="I1335">
        <v>11</v>
      </c>
      <c r="J1335" s="2" t="s">
        <v>38</v>
      </c>
      <c r="K1335" s="2">
        <f t="shared" si="107"/>
        <v>1019</v>
      </c>
      <c r="L1335">
        <v>101.9</v>
      </c>
      <c r="O1335" s="2" t="str">
        <f>IF(ISNUMBER(N1335),SUMIFS(N$1:$N1335,A$1:$A1335,A1335,G$1:$G1335,G1335,D$1:$D1335,D1335),"")</f>
        <v/>
      </c>
      <c r="Q1335" s="5"/>
      <c r="W1335" s="2" t="str">
        <f t="shared" si="108"/>
        <v/>
      </c>
      <c r="AE1335" s="2" t="str">
        <f t="shared" si="109"/>
        <v/>
      </c>
      <c r="AM1335" s="2" t="str">
        <f t="shared" si="106"/>
        <v/>
      </c>
      <c r="AN1335" s="2" t="str">
        <f>IF(ISNUMBER(AM1335),SUMIFS($AM$1:AM1335,$A$1:A1335,A1335,$G$1:G1335,G1335,$D$1:D1335,D1335),"")</f>
        <v/>
      </c>
      <c r="AO1335">
        <f t="shared" si="110"/>
        <v>1</v>
      </c>
    </row>
    <row r="1336" spans="1:41" x14ac:dyDescent="0.25">
      <c r="A1336" s="4" t="s">
        <v>32</v>
      </c>
      <c r="B1336" t="s">
        <v>30</v>
      </c>
      <c r="C1336" s="3">
        <v>42422</v>
      </c>
      <c r="D1336">
        <v>3</v>
      </c>
      <c r="E1336" t="s">
        <v>59</v>
      </c>
      <c r="G1336" s="25" t="s">
        <v>75</v>
      </c>
      <c r="H1336" t="s">
        <v>21</v>
      </c>
      <c r="I1336">
        <v>11</v>
      </c>
      <c r="J1336" s="2" t="s">
        <v>38</v>
      </c>
      <c r="K1336" s="2">
        <f t="shared" si="107"/>
        <v>943.8</v>
      </c>
      <c r="L1336">
        <v>94.38</v>
      </c>
      <c r="O1336" s="2" t="str">
        <f>IF(ISNUMBER(N1336),SUMIFS(N$1:$N1336,A$1:$A1336,A1336,G$1:$G1336,G1336,D$1:$D1336,D1336),"")</f>
        <v/>
      </c>
      <c r="Q1336" s="5"/>
      <c r="W1336" s="2" t="str">
        <f t="shared" si="108"/>
        <v/>
      </c>
      <c r="AE1336" s="2" t="str">
        <f t="shared" si="109"/>
        <v/>
      </c>
      <c r="AM1336" s="2" t="str">
        <f t="shared" si="106"/>
        <v/>
      </c>
      <c r="AN1336" s="2" t="str">
        <f>IF(ISNUMBER(AM1336),SUMIFS($AM$1:AM1336,$A$1:A1336,A1336,$G$1:G1336,G1336,$D$1:D1336,D1336),"")</f>
        <v/>
      </c>
      <c r="AO1336">
        <f t="shared" si="110"/>
        <v>1</v>
      </c>
    </row>
    <row r="1337" spans="1:41" x14ac:dyDescent="0.25">
      <c r="A1337" s="4" t="s">
        <v>29</v>
      </c>
      <c r="B1337" t="s">
        <v>30</v>
      </c>
      <c r="C1337" s="3">
        <v>42422</v>
      </c>
      <c r="D1337">
        <v>3</v>
      </c>
      <c r="E1337" t="s">
        <v>55</v>
      </c>
      <c r="G1337" s="25" t="s">
        <v>75</v>
      </c>
      <c r="H1337" t="s">
        <v>21</v>
      </c>
      <c r="I1337">
        <v>11</v>
      </c>
      <c r="J1337" s="2" t="s">
        <v>38</v>
      </c>
      <c r="K1337" s="2">
        <f t="shared" si="107"/>
        <v>1094.2</v>
      </c>
      <c r="L1337">
        <v>109.42</v>
      </c>
      <c r="O1337" s="2" t="str">
        <f>IF(ISNUMBER(N1337),SUMIFS(N$1:$N1337,A$1:$A1337,A1337,G$1:$G1337,G1337,D$1:$D1337,D1337),"")</f>
        <v/>
      </c>
      <c r="Q1337" s="5"/>
      <c r="W1337" s="2" t="str">
        <f t="shared" si="108"/>
        <v/>
      </c>
      <c r="AE1337" s="2" t="str">
        <f t="shared" si="109"/>
        <v/>
      </c>
      <c r="AM1337" s="2" t="str">
        <f t="shared" si="106"/>
        <v/>
      </c>
      <c r="AN1337" s="2" t="str">
        <f>IF(ISNUMBER(AM1337),SUMIFS($AM$1:AM1337,$A$1:A1337,A1337,$G$1:G1337,G1337,$D$1:D1337,D1337),"")</f>
        <v/>
      </c>
      <c r="AO1337">
        <f t="shared" si="110"/>
        <v>1</v>
      </c>
    </row>
    <row r="1338" spans="1:41" x14ac:dyDescent="0.25">
      <c r="A1338" s="4" t="s">
        <v>34</v>
      </c>
      <c r="B1338" t="s">
        <v>30</v>
      </c>
      <c r="C1338" s="3">
        <v>42422</v>
      </c>
      <c r="D1338">
        <v>3</v>
      </c>
      <c r="E1338" t="s">
        <v>56</v>
      </c>
      <c r="G1338" s="25" t="s">
        <v>75</v>
      </c>
      <c r="H1338" t="s">
        <v>21</v>
      </c>
      <c r="I1338">
        <v>11</v>
      </c>
      <c r="J1338" s="2" t="s">
        <v>38</v>
      </c>
      <c r="K1338" s="2">
        <f t="shared" si="107"/>
        <v>1357.4</v>
      </c>
      <c r="L1338">
        <v>135.74</v>
      </c>
      <c r="O1338" s="2" t="str">
        <f>IF(ISNUMBER(N1338),SUMIFS(N$1:$N1338,A$1:$A1338,A1338,G$1:$G1338,G1338,D$1:$D1338,D1338),"")</f>
        <v/>
      </c>
      <c r="Q1338" s="5"/>
      <c r="W1338" s="2" t="str">
        <f t="shared" si="108"/>
        <v/>
      </c>
      <c r="AE1338" s="2" t="str">
        <f t="shared" si="109"/>
        <v/>
      </c>
      <c r="AM1338" s="2" t="str">
        <f t="shared" si="106"/>
        <v/>
      </c>
      <c r="AN1338" s="2" t="str">
        <f>IF(ISNUMBER(AM1338),SUMIFS($AM$1:AM1338,$A$1:A1338,A1338,$G$1:G1338,G1338,$D$1:D1338,D1338),"")</f>
        <v/>
      </c>
      <c r="AO1338">
        <f t="shared" si="110"/>
        <v>1</v>
      </c>
    </row>
    <row r="1339" spans="1:41" x14ac:dyDescent="0.25">
      <c r="A1339" s="4" t="s">
        <v>31</v>
      </c>
      <c r="B1339" t="s">
        <v>30</v>
      </c>
      <c r="C1339" s="3">
        <v>42422</v>
      </c>
      <c r="D1339">
        <v>3</v>
      </c>
      <c r="E1339" t="s">
        <v>54</v>
      </c>
      <c r="G1339" s="25" t="s">
        <v>75</v>
      </c>
      <c r="H1339" t="s">
        <v>21</v>
      </c>
      <c r="I1339">
        <v>11</v>
      </c>
      <c r="J1339" s="2" t="s">
        <v>38</v>
      </c>
      <c r="K1339" s="2">
        <f t="shared" si="107"/>
        <v>1376.2</v>
      </c>
      <c r="L1339">
        <v>137.62</v>
      </c>
      <c r="O1339" s="2" t="str">
        <f>IF(ISNUMBER(N1339),SUMIFS(N$1:$N1339,A$1:$A1339,A1339,G$1:$G1339,G1339,D$1:$D1339,D1339),"")</f>
        <v/>
      </c>
      <c r="Q1339" s="5"/>
      <c r="W1339" s="2" t="str">
        <f t="shared" si="108"/>
        <v/>
      </c>
      <c r="AE1339" s="2" t="str">
        <f t="shared" si="109"/>
        <v/>
      </c>
      <c r="AM1339" s="2" t="str">
        <f t="shared" ref="AM1339:AM1402" si="111">IF(AND(ISNUMBER(AE1339),ISNUMBER(N1339)),ROUND(N1339*AE1339,3),"")</f>
        <v/>
      </c>
      <c r="AN1339" s="2" t="str">
        <f>IF(ISNUMBER(AM1339),SUMIFS($AM$1:AM1339,$A$1:A1339,A1339,$G$1:G1339,G1339,$D$1:D1339,D1339),"")</f>
        <v/>
      </c>
      <c r="AO1339">
        <f t="shared" si="110"/>
        <v>1</v>
      </c>
    </row>
    <row r="1340" spans="1:41" x14ac:dyDescent="0.25">
      <c r="A1340" s="4" t="s">
        <v>34</v>
      </c>
      <c r="B1340" t="s">
        <v>30</v>
      </c>
      <c r="C1340" s="3">
        <v>42470</v>
      </c>
      <c r="D1340">
        <v>1</v>
      </c>
      <c r="E1340" t="s">
        <v>56</v>
      </c>
      <c r="G1340" s="25" t="s">
        <v>75</v>
      </c>
      <c r="H1340" t="s">
        <v>22</v>
      </c>
      <c r="I1340">
        <v>11</v>
      </c>
      <c r="J1340" s="2" t="s">
        <v>39</v>
      </c>
      <c r="K1340" s="2">
        <f t="shared" si="107"/>
        <v>1019</v>
      </c>
      <c r="L1340">
        <v>101.9</v>
      </c>
      <c r="O1340" s="2" t="str">
        <f>IF(ISNUMBER(N1340),SUMIFS(N$1:$N1340,A$1:$A1340,A1340,G$1:$G1340,G1340,D$1:$D1340,D1340),"")</f>
        <v/>
      </c>
      <c r="Q1340" s="5"/>
      <c r="W1340" s="2" t="str">
        <f t="shared" si="108"/>
        <v/>
      </c>
      <c r="AE1340" s="2" t="str">
        <f t="shared" si="109"/>
        <v/>
      </c>
      <c r="AM1340" s="2" t="str">
        <f t="shared" si="111"/>
        <v/>
      </c>
      <c r="AN1340" s="2" t="str">
        <f>IF(ISNUMBER(AM1340),SUMIFS($AM$1:AM1340,$A$1:A1340,A1340,$G$1:G1340,G1340,$D$1:D1340,D1340),"")</f>
        <v/>
      </c>
      <c r="AO1340">
        <f t="shared" si="110"/>
        <v>1</v>
      </c>
    </row>
    <row r="1341" spans="1:41" x14ac:dyDescent="0.25">
      <c r="A1341" s="4" t="s">
        <v>33</v>
      </c>
      <c r="B1341" t="s">
        <v>30</v>
      </c>
      <c r="C1341" s="3">
        <v>42470</v>
      </c>
      <c r="D1341">
        <v>1</v>
      </c>
      <c r="E1341" t="s">
        <v>58</v>
      </c>
      <c r="G1341" s="25" t="s">
        <v>75</v>
      </c>
      <c r="H1341" t="s">
        <v>22</v>
      </c>
      <c r="I1341">
        <v>11</v>
      </c>
      <c r="J1341" s="2" t="s">
        <v>39</v>
      </c>
      <c r="K1341" s="2">
        <f t="shared" si="107"/>
        <v>1037.8</v>
      </c>
      <c r="L1341">
        <v>103.78</v>
      </c>
      <c r="O1341" s="2" t="str">
        <f>IF(ISNUMBER(N1341),SUMIFS(N$1:$N1341,A$1:$A1341,A1341,G$1:$G1341,G1341,D$1:$D1341,D1341),"")</f>
        <v/>
      </c>
      <c r="Q1341" s="5"/>
      <c r="W1341" s="2" t="str">
        <f t="shared" si="108"/>
        <v/>
      </c>
      <c r="AE1341" s="2" t="str">
        <f t="shared" si="109"/>
        <v/>
      </c>
      <c r="AM1341" s="2" t="str">
        <f t="shared" si="111"/>
        <v/>
      </c>
      <c r="AN1341" s="2" t="str">
        <f>IF(ISNUMBER(AM1341),SUMIFS($AM$1:AM1341,$A$1:A1341,A1341,$G$1:G1341,G1341,$D$1:D1341,D1341),"")</f>
        <v/>
      </c>
      <c r="AO1341">
        <f t="shared" si="110"/>
        <v>1</v>
      </c>
    </row>
    <row r="1342" spans="1:41" x14ac:dyDescent="0.25">
      <c r="A1342" s="4" t="s">
        <v>29</v>
      </c>
      <c r="B1342" t="s">
        <v>30</v>
      </c>
      <c r="C1342" s="3">
        <v>42470</v>
      </c>
      <c r="D1342">
        <v>1</v>
      </c>
      <c r="E1342" t="s">
        <v>55</v>
      </c>
      <c r="G1342" s="25" t="s">
        <v>75</v>
      </c>
      <c r="H1342" t="s">
        <v>22</v>
      </c>
      <c r="I1342">
        <v>11</v>
      </c>
      <c r="J1342" s="2" t="s">
        <v>39</v>
      </c>
      <c r="K1342" s="2">
        <f t="shared" si="107"/>
        <v>1113</v>
      </c>
      <c r="L1342">
        <v>111.3</v>
      </c>
      <c r="O1342" s="2" t="str">
        <f>IF(ISNUMBER(N1342),SUMIFS(N$1:$N1342,A$1:$A1342,A1342,G$1:$G1342,G1342,D$1:$D1342,D1342),"")</f>
        <v/>
      </c>
      <c r="Q1342" s="5"/>
      <c r="W1342" s="2" t="str">
        <f t="shared" si="108"/>
        <v/>
      </c>
      <c r="AE1342" s="2" t="str">
        <f t="shared" si="109"/>
        <v/>
      </c>
      <c r="AM1342" s="2" t="str">
        <f t="shared" si="111"/>
        <v/>
      </c>
      <c r="AN1342" s="2" t="str">
        <f>IF(ISNUMBER(AM1342),SUMIFS($AM$1:AM1342,$A$1:A1342,A1342,$G$1:G1342,G1342,$D$1:D1342,D1342),"")</f>
        <v/>
      </c>
      <c r="AO1342">
        <f t="shared" si="110"/>
        <v>1</v>
      </c>
    </row>
    <row r="1343" spans="1:41" x14ac:dyDescent="0.25">
      <c r="A1343" s="4" t="s">
        <v>35</v>
      </c>
      <c r="B1343" t="s">
        <v>30</v>
      </c>
      <c r="C1343" s="3">
        <v>42470</v>
      </c>
      <c r="D1343">
        <v>1</v>
      </c>
      <c r="E1343" t="s">
        <v>57</v>
      </c>
      <c r="G1343" s="25" t="s">
        <v>75</v>
      </c>
      <c r="H1343" t="s">
        <v>22</v>
      </c>
      <c r="I1343">
        <v>11</v>
      </c>
      <c r="J1343" s="2" t="s">
        <v>39</v>
      </c>
      <c r="K1343" s="2">
        <f t="shared" si="107"/>
        <v>1188.2</v>
      </c>
      <c r="L1343">
        <v>118.82000000000001</v>
      </c>
      <c r="O1343" s="2" t="str">
        <f>IF(ISNUMBER(N1343),SUMIFS(N$1:$N1343,A$1:$A1343,A1343,G$1:$G1343,G1343,D$1:$D1343,D1343),"")</f>
        <v/>
      </c>
      <c r="Q1343" s="5"/>
      <c r="W1343" s="2" t="str">
        <f t="shared" si="108"/>
        <v/>
      </c>
      <c r="AE1343" s="2" t="str">
        <f t="shared" si="109"/>
        <v/>
      </c>
      <c r="AM1343" s="2" t="str">
        <f t="shared" si="111"/>
        <v/>
      </c>
      <c r="AN1343" s="2" t="str">
        <f>IF(ISNUMBER(AM1343),SUMIFS($AM$1:AM1343,$A$1:A1343,A1343,$G$1:G1343,G1343,$D$1:D1343,D1343),"")</f>
        <v/>
      </c>
      <c r="AO1343">
        <f t="shared" si="110"/>
        <v>1</v>
      </c>
    </row>
    <row r="1344" spans="1:41" x14ac:dyDescent="0.25">
      <c r="A1344" s="4" t="s">
        <v>32</v>
      </c>
      <c r="B1344" t="s">
        <v>30</v>
      </c>
      <c r="C1344" s="3">
        <v>42470</v>
      </c>
      <c r="D1344">
        <v>1</v>
      </c>
      <c r="E1344" t="s">
        <v>59</v>
      </c>
      <c r="G1344" s="25" t="s">
        <v>75</v>
      </c>
      <c r="H1344" t="s">
        <v>22</v>
      </c>
      <c r="I1344">
        <v>11</v>
      </c>
      <c r="J1344" s="2" t="s">
        <v>39</v>
      </c>
      <c r="K1344" s="2">
        <f t="shared" si="107"/>
        <v>1113</v>
      </c>
      <c r="L1344">
        <v>111.3</v>
      </c>
      <c r="O1344" s="2" t="str">
        <f>IF(ISNUMBER(N1344),SUMIFS(N$1:$N1344,A$1:$A1344,A1344,G$1:$G1344,G1344,D$1:$D1344,D1344),"")</f>
        <v/>
      </c>
      <c r="Q1344" s="5"/>
      <c r="W1344" s="2" t="str">
        <f t="shared" si="108"/>
        <v/>
      </c>
      <c r="AE1344" s="2" t="str">
        <f t="shared" si="109"/>
        <v/>
      </c>
      <c r="AM1344" s="2" t="str">
        <f t="shared" si="111"/>
        <v/>
      </c>
      <c r="AN1344" s="2" t="str">
        <f>IF(ISNUMBER(AM1344),SUMIFS($AM$1:AM1344,$A$1:A1344,A1344,$G$1:G1344,G1344,$D$1:D1344,D1344),"")</f>
        <v/>
      </c>
      <c r="AO1344">
        <f t="shared" si="110"/>
        <v>1</v>
      </c>
    </row>
    <row r="1345" spans="1:41" x14ac:dyDescent="0.25">
      <c r="A1345" s="4" t="s">
        <v>31</v>
      </c>
      <c r="B1345" t="s">
        <v>30</v>
      </c>
      <c r="C1345" s="3">
        <v>42470</v>
      </c>
      <c r="D1345">
        <v>1</v>
      </c>
      <c r="E1345" t="s">
        <v>54</v>
      </c>
      <c r="G1345" s="25" t="s">
        <v>75</v>
      </c>
      <c r="H1345" t="s">
        <v>22</v>
      </c>
      <c r="I1345">
        <v>11</v>
      </c>
      <c r="J1345" s="2" t="s">
        <v>39</v>
      </c>
      <c r="K1345" s="2">
        <f t="shared" si="107"/>
        <v>1113</v>
      </c>
      <c r="L1345">
        <v>111.3</v>
      </c>
      <c r="O1345" s="2" t="str">
        <f>IF(ISNUMBER(N1345),SUMIFS(N$1:$N1345,A$1:$A1345,A1345,G$1:$G1345,G1345,D$1:$D1345,D1345),"")</f>
        <v/>
      </c>
      <c r="Q1345" s="5"/>
      <c r="W1345" s="2" t="str">
        <f t="shared" si="108"/>
        <v/>
      </c>
      <c r="AE1345" s="2" t="str">
        <f t="shared" si="109"/>
        <v/>
      </c>
      <c r="AM1345" s="2" t="str">
        <f t="shared" si="111"/>
        <v/>
      </c>
      <c r="AN1345" s="2" t="str">
        <f>IF(ISNUMBER(AM1345),SUMIFS($AM$1:AM1345,$A$1:A1345,A1345,$G$1:G1345,G1345,$D$1:D1345,D1345),"")</f>
        <v/>
      </c>
      <c r="AO1345">
        <f t="shared" si="110"/>
        <v>1</v>
      </c>
    </row>
    <row r="1346" spans="1:41" x14ac:dyDescent="0.25">
      <c r="A1346" s="4" t="s">
        <v>31</v>
      </c>
      <c r="B1346" t="s">
        <v>30</v>
      </c>
      <c r="C1346" s="3">
        <v>42470</v>
      </c>
      <c r="D1346">
        <v>2</v>
      </c>
      <c r="E1346" t="s">
        <v>54</v>
      </c>
      <c r="G1346" s="25" t="s">
        <v>75</v>
      </c>
      <c r="H1346" t="s">
        <v>22</v>
      </c>
      <c r="I1346">
        <v>11</v>
      </c>
      <c r="J1346" s="2" t="s">
        <v>39</v>
      </c>
      <c r="K1346" s="2">
        <f t="shared" si="107"/>
        <v>981.4</v>
      </c>
      <c r="L1346">
        <v>98.14</v>
      </c>
      <c r="O1346" s="2" t="str">
        <f>IF(ISNUMBER(N1346),SUMIFS(N$1:$N1346,A$1:$A1346,A1346,G$1:$G1346,G1346,D$1:$D1346,D1346),"")</f>
        <v/>
      </c>
      <c r="Q1346" s="5"/>
      <c r="W1346" s="2" t="str">
        <f t="shared" si="108"/>
        <v/>
      </c>
      <c r="AE1346" s="2" t="str">
        <f t="shared" si="109"/>
        <v/>
      </c>
      <c r="AM1346" s="2" t="str">
        <f t="shared" si="111"/>
        <v/>
      </c>
      <c r="AN1346" s="2" t="str">
        <f>IF(ISNUMBER(AM1346),SUMIFS($AM$1:AM1346,$A$1:A1346,A1346,$G$1:G1346,G1346,$D$1:D1346,D1346),"")</f>
        <v/>
      </c>
      <c r="AO1346">
        <f t="shared" si="110"/>
        <v>1</v>
      </c>
    </row>
    <row r="1347" spans="1:41" x14ac:dyDescent="0.25">
      <c r="A1347" s="4" t="s">
        <v>32</v>
      </c>
      <c r="B1347" t="s">
        <v>30</v>
      </c>
      <c r="C1347" s="3">
        <v>42470</v>
      </c>
      <c r="D1347">
        <v>2</v>
      </c>
      <c r="E1347" t="s">
        <v>59</v>
      </c>
      <c r="G1347" s="25" t="s">
        <v>75</v>
      </c>
      <c r="H1347" t="s">
        <v>22</v>
      </c>
      <c r="I1347">
        <v>11</v>
      </c>
      <c r="J1347" s="2" t="s">
        <v>39</v>
      </c>
      <c r="K1347" s="2">
        <f t="shared" si="107"/>
        <v>1301</v>
      </c>
      <c r="L1347">
        <v>130.1</v>
      </c>
      <c r="O1347" s="2" t="str">
        <f>IF(ISNUMBER(N1347),SUMIFS(N$1:$N1347,A$1:$A1347,A1347,G$1:$G1347,G1347,D$1:$D1347,D1347),"")</f>
        <v/>
      </c>
      <c r="Q1347" s="5"/>
      <c r="W1347" s="2" t="str">
        <f t="shared" si="108"/>
        <v/>
      </c>
      <c r="AE1347" s="2" t="str">
        <f t="shared" si="109"/>
        <v/>
      </c>
      <c r="AM1347" s="2" t="str">
        <f t="shared" si="111"/>
        <v/>
      </c>
      <c r="AN1347" s="2" t="str">
        <f>IF(ISNUMBER(AM1347),SUMIFS($AM$1:AM1347,$A$1:A1347,A1347,$G$1:G1347,G1347,$D$1:D1347,D1347),"")</f>
        <v/>
      </c>
      <c r="AO1347">
        <f t="shared" si="110"/>
        <v>1</v>
      </c>
    </row>
    <row r="1348" spans="1:41" x14ac:dyDescent="0.25">
      <c r="A1348" s="4" t="s">
        <v>34</v>
      </c>
      <c r="B1348" t="s">
        <v>30</v>
      </c>
      <c r="C1348" s="3">
        <v>42470</v>
      </c>
      <c r="D1348">
        <v>2</v>
      </c>
      <c r="E1348" t="s">
        <v>56</v>
      </c>
      <c r="G1348" s="25" t="s">
        <v>75</v>
      </c>
      <c r="H1348" t="s">
        <v>22</v>
      </c>
      <c r="I1348">
        <v>11</v>
      </c>
      <c r="J1348" s="2" t="s">
        <v>39</v>
      </c>
      <c r="K1348" s="2">
        <f t="shared" si="107"/>
        <v>1075.4000000000001</v>
      </c>
      <c r="L1348">
        <v>107.54</v>
      </c>
      <c r="O1348" s="2" t="str">
        <f>IF(ISNUMBER(N1348),SUMIFS(N$1:$N1348,A$1:$A1348,A1348,G$1:$G1348,G1348,D$1:$D1348,D1348),"")</f>
        <v/>
      </c>
      <c r="Q1348" s="5"/>
      <c r="W1348" s="2" t="str">
        <f t="shared" si="108"/>
        <v/>
      </c>
      <c r="AE1348" s="2" t="str">
        <f t="shared" si="109"/>
        <v/>
      </c>
      <c r="AM1348" s="2" t="str">
        <f t="shared" si="111"/>
        <v/>
      </c>
      <c r="AN1348" s="2" t="str">
        <f>IF(ISNUMBER(AM1348),SUMIFS($AM$1:AM1348,$A$1:A1348,A1348,$G$1:G1348,G1348,$D$1:D1348,D1348),"")</f>
        <v/>
      </c>
      <c r="AO1348">
        <f t="shared" si="110"/>
        <v>1</v>
      </c>
    </row>
    <row r="1349" spans="1:41" x14ac:dyDescent="0.25">
      <c r="A1349" s="4" t="s">
        <v>29</v>
      </c>
      <c r="B1349" t="s">
        <v>30</v>
      </c>
      <c r="C1349" s="3">
        <v>42470</v>
      </c>
      <c r="D1349">
        <v>2</v>
      </c>
      <c r="E1349" t="s">
        <v>55</v>
      </c>
      <c r="G1349" s="25" t="s">
        <v>75</v>
      </c>
      <c r="H1349" t="s">
        <v>22</v>
      </c>
      <c r="I1349">
        <v>11</v>
      </c>
      <c r="J1349" s="2" t="s">
        <v>39</v>
      </c>
      <c r="K1349" s="2">
        <f t="shared" si="107"/>
        <v>1094.2</v>
      </c>
      <c r="L1349">
        <v>109.42</v>
      </c>
      <c r="O1349" s="2" t="str">
        <f>IF(ISNUMBER(N1349),SUMIFS(N$1:$N1349,A$1:$A1349,A1349,G$1:$G1349,G1349,D$1:$D1349,D1349),"")</f>
        <v/>
      </c>
      <c r="Q1349" s="5"/>
      <c r="W1349" s="2" t="str">
        <f t="shared" si="108"/>
        <v/>
      </c>
      <c r="AE1349" s="2" t="str">
        <f t="shared" si="109"/>
        <v/>
      </c>
      <c r="AM1349" s="2" t="str">
        <f t="shared" si="111"/>
        <v/>
      </c>
      <c r="AN1349" s="2" t="str">
        <f>IF(ISNUMBER(AM1349),SUMIFS($AM$1:AM1349,$A$1:A1349,A1349,$G$1:G1349,G1349,$D$1:D1349,D1349),"")</f>
        <v/>
      </c>
      <c r="AO1349">
        <f t="shared" si="110"/>
        <v>1</v>
      </c>
    </row>
    <row r="1350" spans="1:41" x14ac:dyDescent="0.25">
      <c r="A1350" s="4" t="s">
        <v>35</v>
      </c>
      <c r="B1350" t="s">
        <v>30</v>
      </c>
      <c r="C1350" s="3">
        <v>42470</v>
      </c>
      <c r="D1350">
        <v>2</v>
      </c>
      <c r="E1350" t="s">
        <v>57</v>
      </c>
      <c r="G1350" s="25" t="s">
        <v>75</v>
      </c>
      <c r="H1350" t="s">
        <v>22</v>
      </c>
      <c r="I1350">
        <v>11</v>
      </c>
      <c r="J1350" s="2" t="s">
        <v>39</v>
      </c>
      <c r="K1350" s="2">
        <f t="shared" si="107"/>
        <v>1094.2</v>
      </c>
      <c r="L1350">
        <v>109.42</v>
      </c>
      <c r="O1350" s="2" t="str">
        <f>IF(ISNUMBER(N1350),SUMIFS(N$1:$N1350,A$1:$A1350,A1350,G$1:$G1350,G1350,D$1:$D1350,D1350),"")</f>
        <v/>
      </c>
      <c r="Q1350" s="5"/>
      <c r="W1350" s="2" t="str">
        <f t="shared" si="108"/>
        <v/>
      </c>
      <c r="AE1350" s="2" t="str">
        <f t="shared" si="109"/>
        <v/>
      </c>
      <c r="AM1350" s="2" t="str">
        <f t="shared" si="111"/>
        <v/>
      </c>
      <c r="AN1350" s="2" t="str">
        <f>IF(ISNUMBER(AM1350),SUMIFS($AM$1:AM1350,$A$1:A1350,A1350,$G$1:G1350,G1350,$D$1:D1350,D1350),"")</f>
        <v/>
      </c>
      <c r="AO1350">
        <f t="shared" si="110"/>
        <v>1</v>
      </c>
    </row>
    <row r="1351" spans="1:41" x14ac:dyDescent="0.25">
      <c r="A1351" s="4" t="s">
        <v>33</v>
      </c>
      <c r="B1351" t="s">
        <v>30</v>
      </c>
      <c r="C1351" s="3">
        <v>42470</v>
      </c>
      <c r="D1351">
        <v>2</v>
      </c>
      <c r="E1351" t="s">
        <v>58</v>
      </c>
      <c r="G1351" s="25" t="s">
        <v>75</v>
      </c>
      <c r="H1351" t="s">
        <v>22</v>
      </c>
      <c r="I1351">
        <v>11</v>
      </c>
      <c r="J1351" s="2" t="s">
        <v>39</v>
      </c>
      <c r="K1351" s="2">
        <f t="shared" si="107"/>
        <v>1000.2</v>
      </c>
      <c r="L1351">
        <v>100.02000000000001</v>
      </c>
      <c r="O1351" s="2" t="str">
        <f>IF(ISNUMBER(N1351),SUMIFS(N$1:$N1351,A$1:$A1351,A1351,G$1:$G1351,G1351,D$1:$D1351,D1351),"")</f>
        <v/>
      </c>
      <c r="Q1351" s="5"/>
      <c r="W1351" s="2" t="str">
        <f t="shared" si="108"/>
        <v/>
      </c>
      <c r="AE1351" s="2" t="str">
        <f t="shared" si="109"/>
        <v/>
      </c>
      <c r="AM1351" s="2" t="str">
        <f t="shared" si="111"/>
        <v/>
      </c>
      <c r="AN1351" s="2" t="str">
        <f>IF(ISNUMBER(AM1351),SUMIFS($AM$1:AM1351,$A$1:A1351,A1351,$G$1:G1351,G1351,$D$1:D1351,D1351),"")</f>
        <v/>
      </c>
      <c r="AO1351">
        <f t="shared" si="110"/>
        <v>1</v>
      </c>
    </row>
    <row r="1352" spans="1:41" x14ac:dyDescent="0.25">
      <c r="A1352" s="4" t="s">
        <v>33</v>
      </c>
      <c r="B1352" t="s">
        <v>30</v>
      </c>
      <c r="C1352" s="3">
        <v>42470</v>
      </c>
      <c r="D1352">
        <v>3</v>
      </c>
      <c r="E1352" t="s">
        <v>58</v>
      </c>
      <c r="G1352" s="25" t="s">
        <v>75</v>
      </c>
      <c r="H1352" t="s">
        <v>22</v>
      </c>
      <c r="I1352">
        <v>11</v>
      </c>
      <c r="J1352" s="2" t="s">
        <v>39</v>
      </c>
      <c r="K1352" s="2">
        <f t="shared" si="107"/>
        <v>1207</v>
      </c>
      <c r="L1352">
        <v>120.7</v>
      </c>
      <c r="O1352" s="2" t="str">
        <f>IF(ISNUMBER(N1352),SUMIFS(N$1:$N1352,A$1:$A1352,A1352,G$1:$G1352,G1352,D$1:$D1352,D1352),"")</f>
        <v/>
      </c>
      <c r="Q1352" s="5"/>
      <c r="W1352" s="2" t="str">
        <f t="shared" si="108"/>
        <v/>
      </c>
      <c r="AE1352" s="2" t="str">
        <f t="shared" si="109"/>
        <v/>
      </c>
      <c r="AM1352" s="2" t="str">
        <f t="shared" si="111"/>
        <v/>
      </c>
      <c r="AN1352" s="2" t="str">
        <f>IF(ISNUMBER(AM1352),SUMIFS($AM$1:AM1352,$A$1:A1352,A1352,$G$1:G1352,G1352,$D$1:D1352,D1352),"")</f>
        <v/>
      </c>
      <c r="AO1352">
        <f t="shared" si="110"/>
        <v>1</v>
      </c>
    </row>
    <row r="1353" spans="1:41" x14ac:dyDescent="0.25">
      <c r="A1353" s="4" t="s">
        <v>35</v>
      </c>
      <c r="B1353" t="s">
        <v>30</v>
      </c>
      <c r="C1353" s="3">
        <v>42470</v>
      </c>
      <c r="D1353">
        <v>3</v>
      </c>
      <c r="E1353" t="s">
        <v>57</v>
      </c>
      <c r="G1353" s="25" t="s">
        <v>75</v>
      </c>
      <c r="H1353" t="s">
        <v>22</v>
      </c>
      <c r="I1353">
        <v>11</v>
      </c>
      <c r="J1353" s="2" t="s">
        <v>39</v>
      </c>
      <c r="K1353" s="2">
        <f t="shared" si="107"/>
        <v>1451.4</v>
      </c>
      <c r="L1353">
        <v>145.14000000000001</v>
      </c>
      <c r="O1353" s="2" t="str">
        <f>IF(ISNUMBER(N1353),SUMIFS(N$1:$N1353,A$1:$A1353,A1353,G$1:$G1353,G1353,D$1:$D1353,D1353),"")</f>
        <v/>
      </c>
      <c r="Q1353" s="5"/>
      <c r="W1353" s="2" t="str">
        <f t="shared" si="108"/>
        <v/>
      </c>
      <c r="AE1353" s="2" t="str">
        <f t="shared" si="109"/>
        <v/>
      </c>
      <c r="AM1353" s="2" t="str">
        <f t="shared" si="111"/>
        <v/>
      </c>
      <c r="AN1353" s="2" t="str">
        <f>IF(ISNUMBER(AM1353),SUMIFS($AM$1:AM1353,$A$1:A1353,A1353,$G$1:G1353,G1353,$D$1:D1353,D1353),"")</f>
        <v/>
      </c>
      <c r="AO1353">
        <f t="shared" si="110"/>
        <v>1</v>
      </c>
    </row>
    <row r="1354" spans="1:41" x14ac:dyDescent="0.25">
      <c r="A1354" s="4" t="s">
        <v>32</v>
      </c>
      <c r="B1354" t="s">
        <v>30</v>
      </c>
      <c r="C1354" s="3">
        <v>42470</v>
      </c>
      <c r="D1354">
        <v>3</v>
      </c>
      <c r="E1354" t="s">
        <v>59</v>
      </c>
      <c r="G1354" s="25" t="s">
        <v>75</v>
      </c>
      <c r="H1354" t="s">
        <v>22</v>
      </c>
      <c r="I1354">
        <v>11</v>
      </c>
      <c r="J1354" s="2" t="s">
        <v>39</v>
      </c>
      <c r="K1354" s="2">
        <f t="shared" si="107"/>
        <v>1413.8</v>
      </c>
      <c r="L1354">
        <v>141.38</v>
      </c>
      <c r="O1354" s="2" t="str">
        <f>IF(ISNUMBER(N1354),SUMIFS(N$1:$N1354,A$1:$A1354,A1354,G$1:$G1354,G1354,D$1:$D1354,D1354),"")</f>
        <v/>
      </c>
      <c r="Q1354" s="5"/>
      <c r="W1354" s="2" t="str">
        <f t="shared" si="108"/>
        <v/>
      </c>
      <c r="AE1354" s="2" t="str">
        <f t="shared" si="109"/>
        <v/>
      </c>
      <c r="AM1354" s="2" t="str">
        <f t="shared" si="111"/>
        <v/>
      </c>
      <c r="AN1354" s="2" t="str">
        <f>IF(ISNUMBER(AM1354),SUMIFS($AM$1:AM1354,$A$1:A1354,A1354,$G$1:G1354,G1354,$D$1:D1354,D1354),"")</f>
        <v/>
      </c>
      <c r="AO1354">
        <f t="shared" si="110"/>
        <v>1</v>
      </c>
    </row>
    <row r="1355" spans="1:41" x14ac:dyDescent="0.25">
      <c r="A1355" s="4" t="s">
        <v>29</v>
      </c>
      <c r="B1355" t="s">
        <v>30</v>
      </c>
      <c r="C1355" s="3">
        <v>42470</v>
      </c>
      <c r="D1355">
        <v>3</v>
      </c>
      <c r="E1355" t="s">
        <v>55</v>
      </c>
      <c r="G1355" s="25" t="s">
        <v>75</v>
      </c>
      <c r="H1355" t="s">
        <v>22</v>
      </c>
      <c r="I1355">
        <v>11</v>
      </c>
      <c r="J1355" s="2" t="s">
        <v>39</v>
      </c>
      <c r="K1355" s="2">
        <f t="shared" si="107"/>
        <v>1451.4</v>
      </c>
      <c r="L1355">
        <v>145.14000000000001</v>
      </c>
      <c r="O1355" s="2" t="str">
        <f>IF(ISNUMBER(N1355),SUMIFS(N$1:$N1355,A$1:$A1355,A1355,G$1:$G1355,G1355,D$1:$D1355,D1355),"")</f>
        <v/>
      </c>
      <c r="Q1355" s="5"/>
      <c r="W1355" s="2" t="str">
        <f t="shared" si="108"/>
        <v/>
      </c>
      <c r="AE1355" s="2" t="str">
        <f t="shared" si="109"/>
        <v/>
      </c>
      <c r="AM1355" s="2" t="str">
        <f t="shared" si="111"/>
        <v/>
      </c>
      <c r="AN1355" s="2" t="str">
        <f>IF(ISNUMBER(AM1355),SUMIFS($AM$1:AM1355,$A$1:A1355,A1355,$G$1:G1355,G1355,$D$1:D1355,D1355),"")</f>
        <v/>
      </c>
      <c r="AO1355">
        <f t="shared" si="110"/>
        <v>1</v>
      </c>
    </row>
    <row r="1356" spans="1:41" x14ac:dyDescent="0.25">
      <c r="A1356" s="4" t="s">
        <v>34</v>
      </c>
      <c r="B1356" t="s">
        <v>30</v>
      </c>
      <c r="C1356" s="3">
        <v>42470</v>
      </c>
      <c r="D1356">
        <v>3</v>
      </c>
      <c r="E1356" t="s">
        <v>56</v>
      </c>
      <c r="G1356" s="25" t="s">
        <v>75</v>
      </c>
      <c r="H1356" t="s">
        <v>22</v>
      </c>
      <c r="I1356">
        <v>11</v>
      </c>
      <c r="J1356" s="2" t="s">
        <v>39</v>
      </c>
      <c r="K1356" s="2">
        <f t="shared" si="107"/>
        <v>3707.4</v>
      </c>
      <c r="L1356">
        <v>370.74</v>
      </c>
      <c r="O1356" s="2" t="str">
        <f>IF(ISNUMBER(N1356),SUMIFS(N$1:$N1356,A$1:$A1356,A1356,G$1:$G1356,G1356,D$1:$D1356,D1356),"")</f>
        <v/>
      </c>
      <c r="Q1356" s="5"/>
      <c r="W1356" s="2" t="str">
        <f t="shared" si="108"/>
        <v/>
      </c>
      <c r="AE1356" s="2" t="str">
        <f t="shared" si="109"/>
        <v/>
      </c>
      <c r="AM1356" s="2" t="str">
        <f t="shared" si="111"/>
        <v/>
      </c>
      <c r="AN1356" s="2" t="str">
        <f>IF(ISNUMBER(AM1356),SUMIFS($AM$1:AM1356,$A$1:A1356,A1356,$G$1:G1356,G1356,$D$1:D1356,D1356),"")</f>
        <v/>
      </c>
      <c r="AO1356">
        <f t="shared" si="110"/>
        <v>1</v>
      </c>
    </row>
    <row r="1357" spans="1:41" x14ac:dyDescent="0.25">
      <c r="A1357" s="4" t="s">
        <v>31</v>
      </c>
      <c r="B1357" t="s">
        <v>30</v>
      </c>
      <c r="C1357" s="3">
        <v>42470</v>
      </c>
      <c r="D1357">
        <v>3</v>
      </c>
      <c r="E1357" t="s">
        <v>54</v>
      </c>
      <c r="G1357" s="25" t="s">
        <v>75</v>
      </c>
      <c r="H1357" t="s">
        <v>22</v>
      </c>
      <c r="I1357">
        <v>11</v>
      </c>
      <c r="J1357" s="2" t="s">
        <v>39</v>
      </c>
      <c r="K1357" s="2">
        <f t="shared" si="107"/>
        <v>3425.4</v>
      </c>
      <c r="L1357">
        <v>342.54</v>
      </c>
      <c r="O1357" s="2" t="str">
        <f>IF(ISNUMBER(N1357),SUMIFS(N$1:$N1357,A$1:$A1357,A1357,G$1:$G1357,G1357,D$1:$D1357,D1357),"")</f>
        <v/>
      </c>
      <c r="Q1357" s="5"/>
      <c r="W1357" s="2" t="str">
        <f t="shared" si="108"/>
        <v/>
      </c>
      <c r="AE1357" s="2" t="str">
        <f t="shared" si="109"/>
        <v/>
      </c>
      <c r="AM1357" s="2" t="str">
        <f t="shared" si="111"/>
        <v/>
      </c>
      <c r="AN1357" s="2" t="str">
        <f>IF(ISNUMBER(AM1357),SUMIFS($AM$1:AM1357,$A$1:A1357,A1357,$G$1:G1357,G1357,$D$1:D1357,D1357),"")</f>
        <v/>
      </c>
      <c r="AO1357">
        <f t="shared" si="110"/>
        <v>1</v>
      </c>
    </row>
    <row r="1358" spans="1:41" x14ac:dyDescent="0.25">
      <c r="A1358" s="4" t="s">
        <v>34</v>
      </c>
      <c r="B1358" t="s">
        <v>30</v>
      </c>
      <c r="C1358" s="3">
        <v>42471</v>
      </c>
      <c r="D1358">
        <v>1</v>
      </c>
      <c r="E1358" t="s">
        <v>56</v>
      </c>
      <c r="G1358" s="25" t="s">
        <v>75</v>
      </c>
      <c r="H1358" t="s">
        <v>22</v>
      </c>
      <c r="I1358">
        <v>12</v>
      </c>
      <c r="J1358" s="2" t="s">
        <v>20</v>
      </c>
      <c r="K1358" s="2" t="str">
        <f t="shared" si="107"/>
        <v/>
      </c>
      <c r="M1358">
        <v>14.62</v>
      </c>
      <c r="N1358">
        <v>14.62</v>
      </c>
      <c r="O1358" s="2">
        <f>IF(ISNUMBER(N1358),SUMIFS(N$1:$N1358,A$1:$A1358,A1358,G$1:$G1358,G1358,D$1:$D1358,D1358),"")</f>
        <v>1109.3899999999999</v>
      </c>
      <c r="Q1358" s="5"/>
      <c r="W1358" s="2" t="str">
        <f t="shared" si="108"/>
        <v/>
      </c>
      <c r="AE1358" s="2" t="str">
        <f t="shared" si="109"/>
        <v/>
      </c>
      <c r="AM1358" s="2" t="str">
        <f t="shared" si="111"/>
        <v/>
      </c>
      <c r="AN1358" s="2" t="str">
        <f>IF(ISNUMBER(AM1358),SUMIFS($AM$1:AM1358,$A$1:A1358,A1358,$G$1:G1358,G1358,$D$1:D1358,D1358),"")</f>
        <v/>
      </c>
      <c r="AO1358">
        <f t="shared" si="110"/>
        <v>3</v>
      </c>
    </row>
    <row r="1359" spans="1:41" x14ac:dyDescent="0.25">
      <c r="A1359" s="4" t="s">
        <v>33</v>
      </c>
      <c r="B1359" t="s">
        <v>30</v>
      </c>
      <c r="C1359" s="3">
        <v>42471</v>
      </c>
      <c r="D1359">
        <v>1</v>
      </c>
      <c r="E1359" t="s">
        <v>58</v>
      </c>
      <c r="G1359" s="25" t="s">
        <v>75</v>
      </c>
      <c r="H1359" t="s">
        <v>22</v>
      </c>
      <c r="I1359">
        <v>12</v>
      </c>
      <c r="J1359" s="2" t="s">
        <v>20</v>
      </c>
      <c r="K1359" s="2" t="str">
        <f t="shared" si="107"/>
        <v/>
      </c>
      <c r="M1359">
        <v>22.15</v>
      </c>
      <c r="N1359">
        <v>22.15</v>
      </c>
      <c r="O1359" s="2">
        <f>IF(ISNUMBER(N1359),SUMIFS(N$1:$N1359,A$1:$A1359,A1359,G$1:$G1359,G1359,D$1:$D1359,D1359),"")</f>
        <v>481.24</v>
      </c>
      <c r="Q1359" s="5"/>
      <c r="W1359" s="2" t="str">
        <f t="shared" si="108"/>
        <v/>
      </c>
      <c r="AE1359" s="2" t="str">
        <f t="shared" si="109"/>
        <v/>
      </c>
      <c r="AM1359" s="2" t="str">
        <f t="shared" si="111"/>
        <v/>
      </c>
      <c r="AN1359" s="2" t="str">
        <f>IF(ISNUMBER(AM1359),SUMIFS($AM$1:AM1359,$A$1:A1359,A1359,$G$1:G1359,G1359,$D$1:D1359,D1359),"")</f>
        <v/>
      </c>
      <c r="AO1359">
        <f t="shared" si="110"/>
        <v>3</v>
      </c>
    </row>
    <row r="1360" spans="1:41" x14ac:dyDescent="0.25">
      <c r="A1360" s="4" t="s">
        <v>29</v>
      </c>
      <c r="B1360" t="s">
        <v>30</v>
      </c>
      <c r="C1360" s="3">
        <v>42471</v>
      </c>
      <c r="D1360">
        <v>1</v>
      </c>
      <c r="E1360" t="s">
        <v>55</v>
      </c>
      <c r="G1360" s="25" t="s">
        <v>75</v>
      </c>
      <c r="H1360" t="s">
        <v>22</v>
      </c>
      <c r="I1360">
        <v>12</v>
      </c>
      <c r="J1360" s="2" t="s">
        <v>20</v>
      </c>
      <c r="K1360" s="2" t="str">
        <f t="shared" si="107"/>
        <v/>
      </c>
      <c r="M1360">
        <v>30.339999999999996</v>
      </c>
      <c r="N1360">
        <v>30.339999999999996</v>
      </c>
      <c r="O1360" s="2">
        <f>IF(ISNUMBER(N1360),SUMIFS(N$1:$N1360,A$1:$A1360,A1360,G$1:$G1360,G1360,D$1:$D1360,D1360),"")</f>
        <v>953.44</v>
      </c>
      <c r="Q1360" s="5"/>
      <c r="W1360" s="2" t="str">
        <f t="shared" si="108"/>
        <v/>
      </c>
      <c r="AE1360" s="2" t="str">
        <f t="shared" si="109"/>
        <v/>
      </c>
      <c r="AM1360" s="2" t="str">
        <f t="shared" si="111"/>
        <v/>
      </c>
      <c r="AN1360" s="2" t="str">
        <f>IF(ISNUMBER(AM1360),SUMIFS($AM$1:AM1360,$A$1:A1360,A1360,$G$1:G1360,G1360,$D$1:D1360,D1360),"")</f>
        <v/>
      </c>
      <c r="AO1360">
        <f t="shared" si="110"/>
        <v>3</v>
      </c>
    </row>
    <row r="1361" spans="1:41" x14ac:dyDescent="0.25">
      <c r="A1361" s="4" t="s">
        <v>35</v>
      </c>
      <c r="B1361" t="s">
        <v>30</v>
      </c>
      <c r="C1361" s="3">
        <v>42471</v>
      </c>
      <c r="D1361">
        <v>1</v>
      </c>
      <c r="E1361" t="s">
        <v>57</v>
      </c>
      <c r="G1361" s="25" t="s">
        <v>75</v>
      </c>
      <c r="H1361" t="s">
        <v>22</v>
      </c>
      <c r="I1361">
        <v>12</v>
      </c>
      <c r="J1361" s="2" t="s">
        <v>20</v>
      </c>
      <c r="K1361" s="2" t="str">
        <f t="shared" si="107"/>
        <v/>
      </c>
      <c r="M1361">
        <v>35.730000000000004</v>
      </c>
      <c r="N1361">
        <v>35.730000000000004</v>
      </c>
      <c r="O1361" s="2">
        <f>IF(ISNUMBER(N1361),SUMIFS(N$1:$N1361,A$1:$A1361,A1361,G$1:$G1361,G1361,D$1:$D1361,D1361),"")</f>
        <v>1267.72</v>
      </c>
      <c r="Q1361" s="5"/>
      <c r="W1361" s="2" t="str">
        <f t="shared" si="108"/>
        <v/>
      </c>
      <c r="AE1361" s="2" t="str">
        <f t="shared" si="109"/>
        <v/>
      </c>
      <c r="AM1361" s="2" t="str">
        <f t="shared" si="111"/>
        <v/>
      </c>
      <c r="AN1361" s="2" t="str">
        <f>IF(ISNUMBER(AM1361),SUMIFS($AM$1:AM1361,$A$1:A1361,A1361,$G$1:G1361,G1361,$D$1:D1361,D1361),"")</f>
        <v/>
      </c>
      <c r="AO1361">
        <f t="shared" si="110"/>
        <v>3</v>
      </c>
    </row>
    <row r="1362" spans="1:41" x14ac:dyDescent="0.25">
      <c r="A1362" s="4" t="s">
        <v>32</v>
      </c>
      <c r="B1362" t="s">
        <v>30</v>
      </c>
      <c r="C1362" s="3">
        <v>42471</v>
      </c>
      <c r="D1362">
        <v>1</v>
      </c>
      <c r="E1362" t="s">
        <v>59</v>
      </c>
      <c r="G1362" s="25" t="s">
        <v>75</v>
      </c>
      <c r="H1362" t="s">
        <v>22</v>
      </c>
      <c r="I1362">
        <v>12</v>
      </c>
      <c r="J1362" s="2" t="s">
        <v>20</v>
      </c>
      <c r="K1362" s="2" t="str">
        <f t="shared" si="107"/>
        <v/>
      </c>
      <c r="M1362">
        <v>29.810000000000002</v>
      </c>
      <c r="N1362">
        <v>29.810000000000002</v>
      </c>
      <c r="O1362" s="2">
        <f>IF(ISNUMBER(N1362),SUMIFS(N$1:$N1362,A$1:$A1362,A1362,G$1:$G1362,G1362,D$1:$D1362,D1362),"")</f>
        <v>629.43000000000006</v>
      </c>
      <c r="Q1362" s="5"/>
      <c r="W1362" s="2" t="str">
        <f t="shared" si="108"/>
        <v/>
      </c>
      <c r="AE1362" s="2" t="str">
        <f t="shared" si="109"/>
        <v/>
      </c>
      <c r="AM1362" s="2" t="str">
        <f t="shared" si="111"/>
        <v/>
      </c>
      <c r="AN1362" s="2" t="str">
        <f>IF(ISNUMBER(AM1362),SUMIFS($AM$1:AM1362,$A$1:A1362,A1362,$G$1:G1362,G1362,$D$1:D1362,D1362),"")</f>
        <v/>
      </c>
      <c r="AO1362">
        <f t="shared" si="110"/>
        <v>3</v>
      </c>
    </row>
    <row r="1363" spans="1:41" x14ac:dyDescent="0.25">
      <c r="A1363" s="4" t="s">
        <v>31</v>
      </c>
      <c r="B1363" t="s">
        <v>30</v>
      </c>
      <c r="C1363" s="3">
        <v>42471</v>
      </c>
      <c r="D1363">
        <v>1</v>
      </c>
      <c r="E1363" t="s">
        <v>54</v>
      </c>
      <c r="G1363" s="25" t="s">
        <v>75</v>
      </c>
      <c r="H1363" t="s">
        <v>22</v>
      </c>
      <c r="I1363">
        <v>12</v>
      </c>
      <c r="J1363" s="2" t="s">
        <v>20</v>
      </c>
      <c r="K1363" s="2" t="str">
        <f t="shared" si="107"/>
        <v/>
      </c>
      <c r="M1363">
        <v>12.65</v>
      </c>
      <c r="N1363">
        <v>12.65</v>
      </c>
      <c r="O1363" s="2">
        <f>IF(ISNUMBER(N1363),SUMIFS(N$1:$N1363,A$1:$A1363,A1363,G$1:$G1363,G1363,D$1:$D1363,D1363),"")</f>
        <v>283.53999999999996</v>
      </c>
      <c r="Q1363" s="5"/>
      <c r="W1363" s="2" t="str">
        <f t="shared" si="108"/>
        <v/>
      </c>
      <c r="AE1363" s="2" t="str">
        <f t="shared" si="109"/>
        <v/>
      </c>
      <c r="AM1363" s="2" t="str">
        <f t="shared" si="111"/>
        <v/>
      </c>
      <c r="AN1363" s="2" t="str">
        <f>IF(ISNUMBER(AM1363),SUMIFS($AM$1:AM1363,$A$1:A1363,A1363,$G$1:G1363,G1363,$D$1:D1363,D1363),"")</f>
        <v/>
      </c>
      <c r="AO1363">
        <f t="shared" si="110"/>
        <v>3</v>
      </c>
    </row>
    <row r="1364" spans="1:41" x14ac:dyDescent="0.25">
      <c r="A1364" s="4" t="s">
        <v>31</v>
      </c>
      <c r="B1364" t="s">
        <v>30</v>
      </c>
      <c r="C1364" s="3">
        <v>42471</v>
      </c>
      <c r="D1364">
        <v>2</v>
      </c>
      <c r="E1364" t="s">
        <v>54</v>
      </c>
      <c r="G1364" s="25" t="s">
        <v>75</v>
      </c>
      <c r="H1364" t="s">
        <v>22</v>
      </c>
      <c r="I1364">
        <v>12</v>
      </c>
      <c r="J1364" s="2" t="s">
        <v>20</v>
      </c>
      <c r="K1364" s="2" t="str">
        <f t="shared" si="107"/>
        <v/>
      </c>
      <c r="M1364">
        <v>10.45</v>
      </c>
      <c r="N1364">
        <v>10.45</v>
      </c>
      <c r="O1364" s="2">
        <f>IF(ISNUMBER(N1364),SUMIFS(N$1:$N1364,A$1:$A1364,A1364,G$1:$G1364,G1364,D$1:$D1364,D1364),"")</f>
        <v>316.92</v>
      </c>
      <c r="Q1364" s="5"/>
      <c r="W1364" s="2" t="str">
        <f t="shared" si="108"/>
        <v/>
      </c>
      <c r="AE1364" s="2" t="str">
        <f t="shared" si="109"/>
        <v/>
      </c>
      <c r="AM1364" s="2" t="str">
        <f t="shared" si="111"/>
        <v/>
      </c>
      <c r="AN1364" s="2" t="str">
        <f>IF(ISNUMBER(AM1364),SUMIFS($AM$1:AM1364,$A$1:A1364,A1364,$G$1:G1364,G1364,$D$1:D1364,D1364),"")</f>
        <v/>
      </c>
      <c r="AO1364">
        <f t="shared" si="110"/>
        <v>3</v>
      </c>
    </row>
    <row r="1365" spans="1:41" x14ac:dyDescent="0.25">
      <c r="A1365" s="4" t="s">
        <v>32</v>
      </c>
      <c r="B1365" t="s">
        <v>30</v>
      </c>
      <c r="C1365" s="3">
        <v>42471</v>
      </c>
      <c r="D1365">
        <v>2</v>
      </c>
      <c r="E1365" t="s">
        <v>59</v>
      </c>
      <c r="G1365" s="25" t="s">
        <v>75</v>
      </c>
      <c r="H1365" t="s">
        <v>22</v>
      </c>
      <c r="I1365">
        <v>12</v>
      </c>
      <c r="J1365" s="2" t="s">
        <v>20</v>
      </c>
      <c r="K1365" s="2" t="str">
        <f t="shared" si="107"/>
        <v/>
      </c>
      <c r="M1365">
        <v>306.79000000000002</v>
      </c>
      <c r="N1365">
        <v>306.79000000000002</v>
      </c>
      <c r="O1365" s="2">
        <f>IF(ISNUMBER(N1365),SUMIFS(N$1:$N1365,A$1:$A1365,A1365,G$1:$G1365,G1365,D$1:$D1365,D1365),"")</f>
        <v>918.56000000000017</v>
      </c>
      <c r="Q1365" s="5"/>
      <c r="W1365" s="2" t="str">
        <f t="shared" si="108"/>
        <v/>
      </c>
      <c r="AE1365" s="2" t="str">
        <f t="shared" si="109"/>
        <v/>
      </c>
      <c r="AM1365" s="2" t="str">
        <f t="shared" si="111"/>
        <v/>
      </c>
      <c r="AN1365" s="2" t="str">
        <f>IF(ISNUMBER(AM1365),SUMIFS($AM$1:AM1365,$A$1:A1365,A1365,$G$1:G1365,G1365,$D$1:D1365,D1365),"")</f>
        <v/>
      </c>
      <c r="AO1365">
        <f t="shared" si="110"/>
        <v>3</v>
      </c>
    </row>
    <row r="1366" spans="1:41" x14ac:dyDescent="0.25">
      <c r="A1366" s="4" t="s">
        <v>34</v>
      </c>
      <c r="B1366" t="s">
        <v>30</v>
      </c>
      <c r="C1366" s="3">
        <v>42471</v>
      </c>
      <c r="D1366">
        <v>2</v>
      </c>
      <c r="E1366" t="s">
        <v>56</v>
      </c>
      <c r="G1366" s="25" t="s">
        <v>75</v>
      </c>
      <c r="H1366" t="s">
        <v>22</v>
      </c>
      <c r="I1366">
        <v>12</v>
      </c>
      <c r="J1366" s="2" t="s">
        <v>20</v>
      </c>
      <c r="K1366" s="2" t="str">
        <f t="shared" si="107"/>
        <v/>
      </c>
      <c r="M1366">
        <v>9.379999999999999</v>
      </c>
      <c r="N1366">
        <v>9.379999999999999</v>
      </c>
      <c r="O1366" s="2">
        <f>IF(ISNUMBER(N1366),SUMIFS(N$1:$N1366,A$1:$A1366,A1366,G$1:$G1366,G1366,D$1:$D1366,D1366),"")</f>
        <v>1106.1400000000001</v>
      </c>
      <c r="Q1366" s="5"/>
      <c r="W1366" s="2" t="str">
        <f t="shared" si="108"/>
        <v/>
      </c>
      <c r="AE1366" s="2" t="str">
        <f t="shared" si="109"/>
        <v/>
      </c>
      <c r="AM1366" s="2" t="str">
        <f t="shared" si="111"/>
        <v/>
      </c>
      <c r="AN1366" s="2" t="str">
        <f>IF(ISNUMBER(AM1366),SUMIFS($AM$1:AM1366,$A$1:A1366,A1366,$G$1:G1366,G1366,$D$1:D1366,D1366),"")</f>
        <v/>
      </c>
      <c r="AO1366">
        <f t="shared" si="110"/>
        <v>3</v>
      </c>
    </row>
    <row r="1367" spans="1:41" x14ac:dyDescent="0.25">
      <c r="A1367" s="4" t="s">
        <v>29</v>
      </c>
      <c r="B1367" t="s">
        <v>30</v>
      </c>
      <c r="C1367" s="3">
        <v>42471</v>
      </c>
      <c r="D1367">
        <v>2</v>
      </c>
      <c r="E1367" t="s">
        <v>55</v>
      </c>
      <c r="G1367" s="25" t="s">
        <v>75</v>
      </c>
      <c r="H1367" t="s">
        <v>22</v>
      </c>
      <c r="I1367">
        <v>12</v>
      </c>
      <c r="J1367" s="2" t="s">
        <v>20</v>
      </c>
      <c r="K1367" s="2" t="str">
        <f t="shared" si="107"/>
        <v/>
      </c>
      <c r="M1367">
        <v>29.419999999999998</v>
      </c>
      <c r="N1367">
        <v>29.419999999999998</v>
      </c>
      <c r="O1367" s="2">
        <f>IF(ISNUMBER(N1367),SUMIFS(N$1:$N1367,A$1:$A1367,A1367,G$1:$G1367,G1367,D$1:$D1367,D1367),"")</f>
        <v>909.95999999999992</v>
      </c>
      <c r="Q1367" s="5"/>
      <c r="W1367" s="2" t="str">
        <f t="shared" si="108"/>
        <v/>
      </c>
      <c r="AE1367" s="2" t="str">
        <f t="shared" si="109"/>
        <v/>
      </c>
      <c r="AM1367" s="2" t="str">
        <f t="shared" si="111"/>
        <v/>
      </c>
      <c r="AN1367" s="2" t="str">
        <f>IF(ISNUMBER(AM1367),SUMIFS($AM$1:AM1367,$A$1:A1367,A1367,$G$1:G1367,G1367,$D$1:D1367,D1367),"")</f>
        <v/>
      </c>
      <c r="AO1367">
        <f t="shared" si="110"/>
        <v>3</v>
      </c>
    </row>
    <row r="1368" spans="1:41" x14ac:dyDescent="0.25">
      <c r="A1368" s="4" t="s">
        <v>35</v>
      </c>
      <c r="B1368" t="s">
        <v>30</v>
      </c>
      <c r="C1368" s="3">
        <v>42471</v>
      </c>
      <c r="D1368">
        <v>2</v>
      </c>
      <c r="E1368" t="s">
        <v>57</v>
      </c>
      <c r="G1368" s="25" t="s">
        <v>75</v>
      </c>
      <c r="H1368" t="s">
        <v>22</v>
      </c>
      <c r="I1368">
        <v>12</v>
      </c>
      <c r="J1368" s="2" t="s">
        <v>20</v>
      </c>
      <c r="K1368" s="2" t="str">
        <f t="shared" si="107"/>
        <v/>
      </c>
      <c r="M1368">
        <v>27.46</v>
      </c>
      <c r="N1368">
        <v>27.46</v>
      </c>
      <c r="O1368" s="2">
        <f>IF(ISNUMBER(N1368),SUMIFS(N$1:$N1368,A$1:$A1368,A1368,G$1:$G1368,G1368,D$1:$D1368,D1368),"")</f>
        <v>1198.49</v>
      </c>
      <c r="Q1368" s="5"/>
      <c r="W1368" s="2" t="str">
        <f t="shared" si="108"/>
        <v/>
      </c>
      <c r="AE1368" s="2" t="str">
        <f t="shared" si="109"/>
        <v/>
      </c>
      <c r="AM1368" s="2" t="str">
        <f t="shared" si="111"/>
        <v/>
      </c>
      <c r="AN1368" s="2" t="str">
        <f>IF(ISNUMBER(AM1368),SUMIFS($AM$1:AM1368,$A$1:A1368,A1368,$G$1:G1368,G1368,$D$1:D1368,D1368),"")</f>
        <v/>
      </c>
      <c r="AO1368">
        <f t="shared" si="110"/>
        <v>3</v>
      </c>
    </row>
    <row r="1369" spans="1:41" x14ac:dyDescent="0.25">
      <c r="A1369" s="4" t="s">
        <v>33</v>
      </c>
      <c r="B1369" t="s">
        <v>30</v>
      </c>
      <c r="C1369" s="3">
        <v>42471</v>
      </c>
      <c r="D1369">
        <v>2</v>
      </c>
      <c r="E1369" t="s">
        <v>58</v>
      </c>
      <c r="G1369" s="25" t="s">
        <v>75</v>
      </c>
      <c r="H1369" t="s">
        <v>22</v>
      </c>
      <c r="I1369">
        <v>12</v>
      </c>
      <c r="J1369" s="2" t="s">
        <v>20</v>
      </c>
      <c r="K1369" s="2" t="str">
        <f t="shared" si="107"/>
        <v/>
      </c>
      <c r="M1369">
        <v>10.68</v>
      </c>
      <c r="N1369">
        <v>10.68</v>
      </c>
      <c r="O1369" s="2">
        <f>IF(ISNUMBER(N1369),SUMIFS(N$1:$N1369,A$1:$A1369,A1369,G$1:$G1369,G1369,D$1:$D1369,D1369),"")</f>
        <v>390.11</v>
      </c>
      <c r="Q1369" s="5"/>
      <c r="W1369" s="2" t="str">
        <f t="shared" si="108"/>
        <v/>
      </c>
      <c r="AE1369" s="2" t="str">
        <f t="shared" si="109"/>
        <v/>
      </c>
      <c r="AM1369" s="2" t="str">
        <f t="shared" si="111"/>
        <v/>
      </c>
      <c r="AN1369" s="2" t="str">
        <f>IF(ISNUMBER(AM1369),SUMIFS($AM$1:AM1369,$A$1:A1369,A1369,$G$1:G1369,G1369,$D$1:D1369,D1369),"")</f>
        <v/>
      </c>
      <c r="AO1369">
        <f t="shared" si="110"/>
        <v>3</v>
      </c>
    </row>
    <row r="1370" spans="1:41" x14ac:dyDescent="0.25">
      <c r="A1370" s="4" t="s">
        <v>33</v>
      </c>
      <c r="B1370" t="s">
        <v>30</v>
      </c>
      <c r="C1370" s="3">
        <v>42471</v>
      </c>
      <c r="D1370">
        <v>3</v>
      </c>
      <c r="E1370" t="s">
        <v>58</v>
      </c>
      <c r="G1370" s="25" t="s">
        <v>75</v>
      </c>
      <c r="H1370" t="s">
        <v>22</v>
      </c>
      <c r="I1370">
        <v>12</v>
      </c>
      <c r="J1370" s="2" t="s">
        <v>20</v>
      </c>
      <c r="K1370" s="2" t="str">
        <f t="shared" ref="K1370:K1433" si="112">IF(ISNUMBER(L1370),L1370*10,"")</f>
        <v/>
      </c>
      <c r="M1370">
        <v>39.380000000000003</v>
      </c>
      <c r="N1370">
        <v>39.380000000000003</v>
      </c>
      <c r="O1370" s="2">
        <f>IF(ISNUMBER(N1370),SUMIFS(N$1:$N1370,A$1:$A1370,A1370,G$1:$G1370,G1370,D$1:$D1370,D1370),"")</f>
        <v>425.42</v>
      </c>
      <c r="Q1370" s="5"/>
      <c r="W1370" s="2" t="str">
        <f t="shared" ref="W1370:W1433" si="113">IF(ISNUMBER(X1370),X1370*10,"")</f>
        <v/>
      </c>
      <c r="AE1370" s="2" t="str">
        <f t="shared" ref="AE1370:AE1433" si="114">IF(ISNUMBER(AF1370),AF1370,"")</f>
        <v/>
      </c>
      <c r="AM1370" s="2" t="str">
        <f t="shared" si="111"/>
        <v/>
      </c>
      <c r="AN1370" s="2" t="str">
        <f>IF(ISNUMBER(AM1370),SUMIFS($AM$1:AM1370,$A$1:A1370,A1370,$G$1:G1370,G1370,$D$1:D1370,D1370),"")</f>
        <v/>
      </c>
      <c r="AO1370">
        <f t="shared" si="110"/>
        <v>3</v>
      </c>
    </row>
    <row r="1371" spans="1:41" x14ac:dyDescent="0.25">
      <c r="A1371" s="4" t="s">
        <v>35</v>
      </c>
      <c r="B1371" t="s">
        <v>30</v>
      </c>
      <c r="C1371" s="3">
        <v>42471</v>
      </c>
      <c r="D1371">
        <v>3</v>
      </c>
      <c r="E1371" t="s">
        <v>57</v>
      </c>
      <c r="G1371" s="25" t="s">
        <v>75</v>
      </c>
      <c r="H1371" t="s">
        <v>22</v>
      </c>
      <c r="I1371">
        <v>12</v>
      </c>
      <c r="J1371" s="2" t="s">
        <v>20</v>
      </c>
      <c r="K1371" s="2" t="str">
        <f t="shared" si="112"/>
        <v/>
      </c>
      <c r="M1371">
        <v>136.03</v>
      </c>
      <c r="N1371">
        <v>136.03</v>
      </c>
      <c r="O1371" s="2">
        <f>IF(ISNUMBER(N1371),SUMIFS(N$1:$N1371,A$1:$A1371,A1371,G$1:$G1371,G1371,D$1:$D1371,D1371),"")</f>
        <v>1314.01</v>
      </c>
      <c r="Q1371" s="5"/>
      <c r="W1371" s="2" t="str">
        <f t="shared" si="113"/>
        <v/>
      </c>
      <c r="AE1371" s="2" t="str">
        <f t="shared" si="114"/>
        <v/>
      </c>
      <c r="AM1371" s="2" t="str">
        <f t="shared" si="111"/>
        <v/>
      </c>
      <c r="AN1371" s="2" t="str">
        <f>IF(ISNUMBER(AM1371),SUMIFS($AM$1:AM1371,$A$1:A1371,A1371,$G$1:G1371,G1371,$D$1:D1371,D1371),"")</f>
        <v/>
      </c>
      <c r="AO1371">
        <f t="shared" ref="AO1371:AO1434" si="115">COUNT(L1371:AN1371)</f>
        <v>3</v>
      </c>
    </row>
    <row r="1372" spans="1:41" x14ac:dyDescent="0.25">
      <c r="A1372" s="4" t="s">
        <v>32</v>
      </c>
      <c r="B1372" t="s">
        <v>30</v>
      </c>
      <c r="C1372" s="3">
        <v>42471</v>
      </c>
      <c r="D1372">
        <v>3</v>
      </c>
      <c r="E1372" t="s">
        <v>59</v>
      </c>
      <c r="G1372" s="25" t="s">
        <v>75</v>
      </c>
      <c r="H1372" t="s">
        <v>22</v>
      </c>
      <c r="I1372">
        <v>12</v>
      </c>
      <c r="J1372" s="2" t="s">
        <v>20</v>
      </c>
      <c r="K1372" s="2" t="str">
        <f t="shared" si="112"/>
        <v/>
      </c>
      <c r="M1372">
        <v>79.820000000000007</v>
      </c>
      <c r="N1372">
        <v>79.820000000000007</v>
      </c>
      <c r="O1372" s="2">
        <f>IF(ISNUMBER(N1372),SUMIFS(N$1:$N1372,A$1:$A1372,A1372,G$1:$G1372,G1372,D$1:$D1372,D1372),"")</f>
        <v>735.93000000000018</v>
      </c>
      <c r="Q1372" s="5"/>
      <c r="W1372" s="2" t="str">
        <f t="shared" si="113"/>
        <v/>
      </c>
      <c r="AE1372" s="2" t="str">
        <f t="shared" si="114"/>
        <v/>
      </c>
      <c r="AM1372" s="2" t="str">
        <f t="shared" si="111"/>
        <v/>
      </c>
      <c r="AN1372" s="2" t="str">
        <f>IF(ISNUMBER(AM1372),SUMIFS($AM$1:AM1372,$A$1:A1372,A1372,$G$1:G1372,G1372,$D$1:D1372,D1372),"")</f>
        <v/>
      </c>
      <c r="AO1372">
        <f t="shared" si="115"/>
        <v>3</v>
      </c>
    </row>
    <row r="1373" spans="1:41" x14ac:dyDescent="0.25">
      <c r="A1373" s="4" t="s">
        <v>29</v>
      </c>
      <c r="B1373" t="s">
        <v>30</v>
      </c>
      <c r="C1373" s="3">
        <v>42471</v>
      </c>
      <c r="D1373">
        <v>3</v>
      </c>
      <c r="E1373" t="s">
        <v>55</v>
      </c>
      <c r="G1373" s="25" t="s">
        <v>75</v>
      </c>
      <c r="H1373" t="s">
        <v>22</v>
      </c>
      <c r="I1373">
        <v>12</v>
      </c>
      <c r="J1373" s="2" t="s">
        <v>20</v>
      </c>
      <c r="K1373" s="2" t="str">
        <f t="shared" si="112"/>
        <v/>
      </c>
      <c r="M1373">
        <v>80.02000000000001</v>
      </c>
      <c r="N1373">
        <v>80.02000000000001</v>
      </c>
      <c r="O1373" s="2">
        <f>IF(ISNUMBER(N1373),SUMIFS(N$1:$N1373,A$1:$A1373,A1373,G$1:$G1373,G1373,D$1:$D1373,D1373),"")</f>
        <v>956.76</v>
      </c>
      <c r="Q1373" s="5"/>
      <c r="W1373" s="2" t="str">
        <f t="shared" si="113"/>
        <v/>
      </c>
      <c r="AE1373" s="2" t="str">
        <f t="shared" si="114"/>
        <v/>
      </c>
      <c r="AM1373" s="2" t="str">
        <f t="shared" si="111"/>
        <v/>
      </c>
      <c r="AN1373" s="2" t="str">
        <f>IF(ISNUMBER(AM1373),SUMIFS($AM$1:AM1373,$A$1:A1373,A1373,$G$1:G1373,G1373,$D$1:D1373,D1373),"")</f>
        <v/>
      </c>
      <c r="AO1373">
        <f t="shared" si="115"/>
        <v>3</v>
      </c>
    </row>
    <row r="1374" spans="1:41" x14ac:dyDescent="0.25">
      <c r="A1374" s="4" t="s">
        <v>34</v>
      </c>
      <c r="B1374" t="s">
        <v>30</v>
      </c>
      <c r="C1374" s="3">
        <v>42471</v>
      </c>
      <c r="D1374">
        <v>3</v>
      </c>
      <c r="E1374" t="s">
        <v>56</v>
      </c>
      <c r="G1374" s="25" t="s">
        <v>75</v>
      </c>
      <c r="H1374" t="s">
        <v>22</v>
      </c>
      <c r="I1374">
        <v>12</v>
      </c>
      <c r="J1374" s="2" t="s">
        <v>20</v>
      </c>
      <c r="K1374" s="2" t="str">
        <f t="shared" si="112"/>
        <v/>
      </c>
      <c r="M1374">
        <v>290.25</v>
      </c>
      <c r="N1374">
        <v>290.25</v>
      </c>
      <c r="O1374" s="2">
        <f>IF(ISNUMBER(N1374),SUMIFS(N$1:$N1374,A$1:$A1374,A1374,G$1:$G1374,G1374,D$1:$D1374,D1374),"")</f>
        <v>1487.07</v>
      </c>
      <c r="Q1374" s="5"/>
      <c r="W1374" s="2" t="str">
        <f t="shared" si="113"/>
        <v/>
      </c>
      <c r="AE1374" s="2" t="str">
        <f t="shared" si="114"/>
        <v/>
      </c>
      <c r="AM1374" s="2" t="str">
        <f t="shared" si="111"/>
        <v/>
      </c>
      <c r="AN1374" s="2" t="str">
        <f>IF(ISNUMBER(AM1374),SUMIFS($AM$1:AM1374,$A$1:A1374,A1374,$G$1:G1374,G1374,$D$1:D1374,D1374),"")</f>
        <v/>
      </c>
      <c r="AO1374">
        <f t="shared" si="115"/>
        <v>3</v>
      </c>
    </row>
    <row r="1375" spans="1:41" x14ac:dyDescent="0.25">
      <c r="A1375" s="4" t="s">
        <v>31</v>
      </c>
      <c r="B1375" t="s">
        <v>30</v>
      </c>
      <c r="C1375" s="3">
        <v>42471</v>
      </c>
      <c r="D1375">
        <v>3</v>
      </c>
      <c r="E1375" t="s">
        <v>54</v>
      </c>
      <c r="G1375" s="25" t="s">
        <v>75</v>
      </c>
      <c r="H1375" t="s">
        <v>22</v>
      </c>
      <c r="I1375">
        <v>12</v>
      </c>
      <c r="J1375" s="2" t="s">
        <v>20</v>
      </c>
      <c r="K1375" s="2" t="str">
        <f t="shared" si="112"/>
        <v/>
      </c>
      <c r="M1375">
        <v>294.16999999999996</v>
      </c>
      <c r="N1375">
        <v>294.16999999999996</v>
      </c>
      <c r="O1375" s="2">
        <f>IF(ISNUMBER(N1375),SUMIFS(N$1:$N1375,A$1:$A1375,A1375,G$1:$G1375,G1375,D$1:$D1375,D1375),"")</f>
        <v>1066.4099999999999</v>
      </c>
      <c r="Q1375" s="5"/>
      <c r="W1375" s="2" t="str">
        <f t="shared" si="113"/>
        <v/>
      </c>
      <c r="AE1375" s="2" t="str">
        <f t="shared" si="114"/>
        <v/>
      </c>
      <c r="AM1375" s="2" t="str">
        <f t="shared" si="111"/>
        <v/>
      </c>
      <c r="AN1375" s="2" t="str">
        <f>IF(ISNUMBER(AM1375),SUMIFS($AM$1:AM1375,$A$1:A1375,A1375,$G$1:G1375,G1375,$D$1:D1375,D1375),"")</f>
        <v/>
      </c>
      <c r="AO1375">
        <f t="shared" si="115"/>
        <v>3</v>
      </c>
    </row>
    <row r="1376" spans="1:41" x14ac:dyDescent="0.25">
      <c r="A1376" s="4" t="s">
        <v>34</v>
      </c>
      <c r="B1376" t="s">
        <v>30</v>
      </c>
      <c r="C1376" s="3">
        <v>42486</v>
      </c>
      <c r="D1376">
        <v>1</v>
      </c>
      <c r="E1376" t="s">
        <v>56</v>
      </c>
      <c r="G1376" s="25" t="s">
        <v>75</v>
      </c>
      <c r="H1376" t="s">
        <v>22</v>
      </c>
      <c r="I1376">
        <v>12</v>
      </c>
      <c r="J1376" s="2" t="s">
        <v>36</v>
      </c>
      <c r="K1376" s="2">
        <f t="shared" si="112"/>
        <v>1019</v>
      </c>
      <c r="L1376">
        <v>101.9</v>
      </c>
      <c r="O1376" s="2" t="str">
        <f>IF(ISNUMBER(N1376),SUMIFS(N$1:$N1376,A$1:$A1376,A1376,G$1:$G1376,G1376,D$1:$D1376,D1376),"")</f>
        <v/>
      </c>
      <c r="Q1376" s="5"/>
      <c r="W1376" s="2" t="str">
        <f t="shared" si="113"/>
        <v/>
      </c>
      <c r="AE1376" s="2" t="str">
        <f t="shared" si="114"/>
        <v/>
      </c>
      <c r="AM1376" s="2" t="str">
        <f t="shared" si="111"/>
        <v/>
      </c>
      <c r="AN1376" s="2" t="str">
        <f>IF(ISNUMBER(AM1376),SUMIFS($AM$1:AM1376,$A$1:A1376,A1376,$G$1:G1376,G1376,$D$1:D1376,D1376),"")</f>
        <v/>
      </c>
      <c r="AO1376">
        <f t="shared" si="115"/>
        <v>1</v>
      </c>
    </row>
    <row r="1377" spans="1:41" x14ac:dyDescent="0.25">
      <c r="A1377" s="4" t="s">
        <v>33</v>
      </c>
      <c r="B1377" t="s">
        <v>30</v>
      </c>
      <c r="C1377" s="3">
        <v>42486</v>
      </c>
      <c r="D1377">
        <v>1</v>
      </c>
      <c r="E1377" t="s">
        <v>58</v>
      </c>
      <c r="G1377" s="25" t="s">
        <v>75</v>
      </c>
      <c r="H1377" t="s">
        <v>22</v>
      </c>
      <c r="I1377">
        <v>12</v>
      </c>
      <c r="J1377" s="2" t="s">
        <v>36</v>
      </c>
      <c r="K1377" s="2">
        <f t="shared" si="112"/>
        <v>1075.4000000000001</v>
      </c>
      <c r="L1377">
        <v>107.54</v>
      </c>
      <c r="O1377" s="2" t="str">
        <f>IF(ISNUMBER(N1377),SUMIFS(N$1:$N1377,A$1:$A1377,A1377,G$1:$G1377,G1377,D$1:$D1377,D1377),"")</f>
        <v/>
      </c>
      <c r="Q1377" s="5"/>
      <c r="W1377" s="2" t="str">
        <f t="shared" si="113"/>
        <v/>
      </c>
      <c r="AE1377" s="2" t="str">
        <f t="shared" si="114"/>
        <v/>
      </c>
      <c r="AM1377" s="2" t="str">
        <f t="shared" si="111"/>
        <v/>
      </c>
      <c r="AN1377" s="2" t="str">
        <f>IF(ISNUMBER(AM1377),SUMIFS($AM$1:AM1377,$A$1:A1377,A1377,$G$1:G1377,G1377,$D$1:D1377,D1377),"")</f>
        <v/>
      </c>
      <c r="AO1377">
        <f t="shared" si="115"/>
        <v>1</v>
      </c>
    </row>
    <row r="1378" spans="1:41" x14ac:dyDescent="0.25">
      <c r="A1378" s="4" t="s">
        <v>29</v>
      </c>
      <c r="B1378" t="s">
        <v>30</v>
      </c>
      <c r="C1378" s="3">
        <v>42486</v>
      </c>
      <c r="D1378">
        <v>1</v>
      </c>
      <c r="E1378" t="s">
        <v>55</v>
      </c>
      <c r="G1378" s="25" t="s">
        <v>75</v>
      </c>
      <c r="H1378" t="s">
        <v>22</v>
      </c>
      <c r="I1378">
        <v>12</v>
      </c>
      <c r="J1378" s="2" t="s">
        <v>36</v>
      </c>
      <c r="K1378" s="2">
        <f t="shared" si="112"/>
        <v>1188.2</v>
      </c>
      <c r="L1378">
        <v>118.82000000000001</v>
      </c>
      <c r="O1378" s="2" t="str">
        <f>IF(ISNUMBER(N1378),SUMIFS(N$1:$N1378,A$1:$A1378,A1378,G$1:$G1378,G1378,D$1:$D1378,D1378),"")</f>
        <v/>
      </c>
      <c r="Q1378" s="5"/>
      <c r="W1378" s="2" t="str">
        <f t="shared" si="113"/>
        <v/>
      </c>
      <c r="AE1378" s="2" t="str">
        <f t="shared" si="114"/>
        <v/>
      </c>
      <c r="AM1378" s="2" t="str">
        <f t="shared" si="111"/>
        <v/>
      </c>
      <c r="AN1378" s="2" t="str">
        <f>IF(ISNUMBER(AM1378),SUMIFS($AM$1:AM1378,$A$1:A1378,A1378,$G$1:G1378,G1378,$D$1:D1378,D1378),"")</f>
        <v/>
      </c>
      <c r="AO1378">
        <f t="shared" si="115"/>
        <v>1</v>
      </c>
    </row>
    <row r="1379" spans="1:41" x14ac:dyDescent="0.25">
      <c r="A1379" s="4" t="s">
        <v>35</v>
      </c>
      <c r="B1379" t="s">
        <v>30</v>
      </c>
      <c r="C1379" s="3">
        <v>42486</v>
      </c>
      <c r="D1379">
        <v>1</v>
      </c>
      <c r="E1379" t="s">
        <v>57</v>
      </c>
      <c r="G1379" s="25" t="s">
        <v>75</v>
      </c>
      <c r="H1379" t="s">
        <v>22</v>
      </c>
      <c r="I1379">
        <v>12</v>
      </c>
      <c r="J1379" s="2" t="s">
        <v>36</v>
      </c>
      <c r="K1379" s="2">
        <f t="shared" si="112"/>
        <v>1094.2</v>
      </c>
      <c r="L1379">
        <v>109.42</v>
      </c>
      <c r="O1379" s="2" t="str">
        <f>IF(ISNUMBER(N1379),SUMIFS(N$1:$N1379,A$1:$A1379,A1379,G$1:$G1379,G1379,D$1:$D1379,D1379),"")</f>
        <v/>
      </c>
      <c r="Q1379" s="5"/>
      <c r="W1379" s="2" t="str">
        <f t="shared" si="113"/>
        <v/>
      </c>
      <c r="AE1379" s="2" t="str">
        <f t="shared" si="114"/>
        <v/>
      </c>
      <c r="AM1379" s="2" t="str">
        <f t="shared" si="111"/>
        <v/>
      </c>
      <c r="AN1379" s="2" t="str">
        <f>IF(ISNUMBER(AM1379),SUMIFS($AM$1:AM1379,$A$1:A1379,A1379,$G$1:G1379,G1379,$D$1:D1379,D1379),"")</f>
        <v/>
      </c>
      <c r="AO1379">
        <f t="shared" si="115"/>
        <v>1</v>
      </c>
    </row>
    <row r="1380" spans="1:41" x14ac:dyDescent="0.25">
      <c r="A1380" s="4" t="s">
        <v>32</v>
      </c>
      <c r="B1380" t="s">
        <v>30</v>
      </c>
      <c r="C1380" s="3">
        <v>42486</v>
      </c>
      <c r="D1380">
        <v>1</v>
      </c>
      <c r="E1380" t="s">
        <v>59</v>
      </c>
      <c r="G1380" s="25" t="s">
        <v>75</v>
      </c>
      <c r="H1380" t="s">
        <v>22</v>
      </c>
      <c r="I1380">
        <v>12</v>
      </c>
      <c r="J1380" s="2" t="s">
        <v>36</v>
      </c>
      <c r="K1380" s="2">
        <f t="shared" si="112"/>
        <v>1037.8</v>
      </c>
      <c r="L1380">
        <v>103.78</v>
      </c>
      <c r="O1380" s="2" t="str">
        <f>IF(ISNUMBER(N1380),SUMIFS(N$1:$N1380,A$1:$A1380,A1380,G$1:$G1380,G1380,D$1:$D1380,D1380),"")</f>
        <v/>
      </c>
      <c r="Q1380" s="5"/>
      <c r="W1380" s="2" t="str">
        <f t="shared" si="113"/>
        <v/>
      </c>
      <c r="AE1380" s="2" t="str">
        <f t="shared" si="114"/>
        <v/>
      </c>
      <c r="AM1380" s="2" t="str">
        <f t="shared" si="111"/>
        <v/>
      </c>
      <c r="AN1380" s="2" t="str">
        <f>IF(ISNUMBER(AM1380),SUMIFS($AM$1:AM1380,$A$1:A1380,A1380,$G$1:G1380,G1380,$D$1:D1380,D1380),"")</f>
        <v/>
      </c>
      <c r="AO1380">
        <f t="shared" si="115"/>
        <v>1</v>
      </c>
    </row>
    <row r="1381" spans="1:41" x14ac:dyDescent="0.25">
      <c r="A1381" s="4" t="s">
        <v>31</v>
      </c>
      <c r="B1381" t="s">
        <v>30</v>
      </c>
      <c r="C1381" s="3">
        <v>42486</v>
      </c>
      <c r="D1381">
        <v>1</v>
      </c>
      <c r="E1381" t="s">
        <v>54</v>
      </c>
      <c r="G1381" s="25" t="s">
        <v>75</v>
      </c>
      <c r="H1381" t="s">
        <v>22</v>
      </c>
      <c r="I1381">
        <v>12</v>
      </c>
      <c r="J1381" s="2" t="s">
        <v>36</v>
      </c>
      <c r="K1381" s="2">
        <f t="shared" si="112"/>
        <v>1094.2</v>
      </c>
      <c r="L1381">
        <v>109.42</v>
      </c>
      <c r="O1381" s="2" t="str">
        <f>IF(ISNUMBER(N1381),SUMIFS(N$1:$N1381,A$1:$A1381,A1381,G$1:$G1381,G1381,D$1:$D1381,D1381),"")</f>
        <v/>
      </c>
      <c r="Q1381" s="5"/>
      <c r="W1381" s="2" t="str">
        <f t="shared" si="113"/>
        <v/>
      </c>
      <c r="AE1381" s="2" t="str">
        <f t="shared" si="114"/>
        <v/>
      </c>
      <c r="AM1381" s="2" t="str">
        <f t="shared" si="111"/>
        <v/>
      </c>
      <c r="AN1381" s="2" t="str">
        <f>IF(ISNUMBER(AM1381),SUMIFS($AM$1:AM1381,$A$1:A1381,A1381,$G$1:G1381,G1381,$D$1:D1381,D1381),"")</f>
        <v/>
      </c>
      <c r="AO1381">
        <f t="shared" si="115"/>
        <v>1</v>
      </c>
    </row>
    <row r="1382" spans="1:41" x14ac:dyDescent="0.25">
      <c r="A1382" s="4" t="s">
        <v>31</v>
      </c>
      <c r="B1382" t="s">
        <v>30</v>
      </c>
      <c r="C1382" s="3">
        <v>42486</v>
      </c>
      <c r="D1382">
        <v>2</v>
      </c>
      <c r="E1382" t="s">
        <v>54</v>
      </c>
      <c r="G1382" s="25" t="s">
        <v>75</v>
      </c>
      <c r="H1382" t="s">
        <v>22</v>
      </c>
      <c r="I1382">
        <v>12</v>
      </c>
      <c r="J1382" s="2" t="s">
        <v>36</v>
      </c>
      <c r="K1382" s="2">
        <f t="shared" si="112"/>
        <v>1113</v>
      </c>
      <c r="L1382">
        <v>111.3</v>
      </c>
      <c r="O1382" s="2" t="str">
        <f>IF(ISNUMBER(N1382),SUMIFS(N$1:$N1382,A$1:$A1382,A1382,G$1:$G1382,G1382,D$1:$D1382,D1382),"")</f>
        <v/>
      </c>
      <c r="Q1382" s="5"/>
      <c r="W1382" s="2" t="str">
        <f t="shared" si="113"/>
        <v/>
      </c>
      <c r="AE1382" s="2" t="str">
        <f t="shared" si="114"/>
        <v/>
      </c>
      <c r="AM1382" s="2" t="str">
        <f t="shared" si="111"/>
        <v/>
      </c>
      <c r="AN1382" s="2" t="str">
        <f>IF(ISNUMBER(AM1382),SUMIFS($AM$1:AM1382,$A$1:A1382,A1382,$G$1:G1382,G1382,$D$1:D1382,D1382),"")</f>
        <v/>
      </c>
      <c r="AO1382">
        <f t="shared" si="115"/>
        <v>1</v>
      </c>
    </row>
    <row r="1383" spans="1:41" x14ac:dyDescent="0.25">
      <c r="A1383" s="4" t="s">
        <v>32</v>
      </c>
      <c r="B1383" t="s">
        <v>30</v>
      </c>
      <c r="C1383" s="3">
        <v>42486</v>
      </c>
      <c r="D1383">
        <v>2</v>
      </c>
      <c r="E1383" t="s">
        <v>59</v>
      </c>
      <c r="G1383" s="25" t="s">
        <v>75</v>
      </c>
      <c r="H1383" t="s">
        <v>22</v>
      </c>
      <c r="I1383">
        <v>12</v>
      </c>
      <c r="J1383" s="2" t="s">
        <v>36</v>
      </c>
      <c r="K1383" s="2">
        <f t="shared" si="112"/>
        <v>1019</v>
      </c>
      <c r="L1383">
        <v>101.9</v>
      </c>
      <c r="O1383" s="2" t="str">
        <f>IF(ISNUMBER(N1383),SUMIFS(N$1:$N1383,A$1:$A1383,A1383,G$1:$G1383,G1383,D$1:$D1383,D1383),"")</f>
        <v/>
      </c>
      <c r="Q1383" s="5"/>
      <c r="W1383" s="2" t="str">
        <f t="shared" si="113"/>
        <v/>
      </c>
      <c r="AE1383" s="2" t="str">
        <f t="shared" si="114"/>
        <v/>
      </c>
      <c r="AM1383" s="2" t="str">
        <f t="shared" si="111"/>
        <v/>
      </c>
      <c r="AN1383" s="2" t="str">
        <f>IF(ISNUMBER(AM1383),SUMIFS($AM$1:AM1383,$A$1:A1383,A1383,$G$1:G1383,G1383,$D$1:D1383,D1383),"")</f>
        <v/>
      </c>
      <c r="AO1383">
        <f t="shared" si="115"/>
        <v>1</v>
      </c>
    </row>
    <row r="1384" spans="1:41" x14ac:dyDescent="0.25">
      <c r="A1384" s="4" t="s">
        <v>34</v>
      </c>
      <c r="B1384" t="s">
        <v>30</v>
      </c>
      <c r="C1384" s="3">
        <v>42486</v>
      </c>
      <c r="D1384">
        <v>2</v>
      </c>
      <c r="E1384" t="s">
        <v>56</v>
      </c>
      <c r="G1384" s="25" t="s">
        <v>75</v>
      </c>
      <c r="H1384" t="s">
        <v>22</v>
      </c>
      <c r="I1384">
        <v>12</v>
      </c>
      <c r="J1384" s="2" t="s">
        <v>36</v>
      </c>
      <c r="K1384" s="2">
        <f t="shared" si="112"/>
        <v>1075.4000000000001</v>
      </c>
      <c r="L1384">
        <v>107.54</v>
      </c>
      <c r="O1384" s="2" t="str">
        <f>IF(ISNUMBER(N1384),SUMIFS(N$1:$N1384,A$1:$A1384,A1384,G$1:$G1384,G1384,D$1:$D1384,D1384),"")</f>
        <v/>
      </c>
      <c r="Q1384" s="5"/>
      <c r="W1384" s="2" t="str">
        <f t="shared" si="113"/>
        <v/>
      </c>
      <c r="AE1384" s="2" t="str">
        <f t="shared" si="114"/>
        <v/>
      </c>
      <c r="AM1384" s="2" t="str">
        <f t="shared" si="111"/>
        <v/>
      </c>
      <c r="AN1384" s="2" t="str">
        <f>IF(ISNUMBER(AM1384),SUMIFS($AM$1:AM1384,$A$1:A1384,A1384,$G$1:G1384,G1384,$D$1:D1384,D1384),"")</f>
        <v/>
      </c>
      <c r="AO1384">
        <f t="shared" si="115"/>
        <v>1</v>
      </c>
    </row>
    <row r="1385" spans="1:41" x14ac:dyDescent="0.25">
      <c r="A1385" s="4" t="s">
        <v>29</v>
      </c>
      <c r="B1385" t="s">
        <v>30</v>
      </c>
      <c r="C1385" s="3">
        <v>42486</v>
      </c>
      <c r="D1385">
        <v>2</v>
      </c>
      <c r="E1385" t="s">
        <v>55</v>
      </c>
      <c r="G1385" s="25" t="s">
        <v>75</v>
      </c>
      <c r="H1385" t="s">
        <v>22</v>
      </c>
      <c r="I1385">
        <v>12</v>
      </c>
      <c r="J1385" s="2" t="s">
        <v>36</v>
      </c>
      <c r="K1385" s="2">
        <f t="shared" si="112"/>
        <v>1019</v>
      </c>
      <c r="L1385">
        <v>101.9</v>
      </c>
      <c r="O1385" s="2" t="str">
        <f>IF(ISNUMBER(N1385),SUMIFS(N$1:$N1385,A$1:$A1385,A1385,G$1:$G1385,G1385,D$1:$D1385,D1385),"")</f>
        <v/>
      </c>
      <c r="Q1385" s="5"/>
      <c r="W1385" s="2" t="str">
        <f t="shared" si="113"/>
        <v/>
      </c>
      <c r="AE1385" s="2" t="str">
        <f t="shared" si="114"/>
        <v/>
      </c>
      <c r="AM1385" s="2" t="str">
        <f t="shared" si="111"/>
        <v/>
      </c>
      <c r="AN1385" s="2" t="str">
        <f>IF(ISNUMBER(AM1385),SUMIFS($AM$1:AM1385,$A$1:A1385,A1385,$G$1:G1385,G1385,$D$1:D1385,D1385),"")</f>
        <v/>
      </c>
      <c r="AO1385">
        <f t="shared" si="115"/>
        <v>1</v>
      </c>
    </row>
    <row r="1386" spans="1:41" x14ac:dyDescent="0.25">
      <c r="A1386" s="4" t="s">
        <v>35</v>
      </c>
      <c r="B1386" t="s">
        <v>30</v>
      </c>
      <c r="C1386" s="3">
        <v>42486</v>
      </c>
      <c r="D1386">
        <v>2</v>
      </c>
      <c r="E1386" t="s">
        <v>57</v>
      </c>
      <c r="G1386" s="25" t="s">
        <v>75</v>
      </c>
      <c r="H1386" t="s">
        <v>22</v>
      </c>
      <c r="I1386">
        <v>12</v>
      </c>
      <c r="J1386" s="2" t="s">
        <v>36</v>
      </c>
      <c r="K1386" s="2">
        <f t="shared" si="112"/>
        <v>1131.8</v>
      </c>
      <c r="L1386">
        <v>113.17999999999999</v>
      </c>
      <c r="O1386" s="2" t="str">
        <f>IF(ISNUMBER(N1386),SUMIFS(N$1:$N1386,A$1:$A1386,A1386,G$1:$G1386,G1386,D$1:$D1386,D1386),"")</f>
        <v/>
      </c>
      <c r="Q1386" s="5"/>
      <c r="W1386" s="2" t="str">
        <f t="shared" si="113"/>
        <v/>
      </c>
      <c r="AE1386" s="2" t="str">
        <f t="shared" si="114"/>
        <v/>
      </c>
      <c r="AM1386" s="2" t="str">
        <f t="shared" si="111"/>
        <v/>
      </c>
      <c r="AN1386" s="2" t="str">
        <f>IF(ISNUMBER(AM1386),SUMIFS($AM$1:AM1386,$A$1:A1386,A1386,$G$1:G1386,G1386,$D$1:D1386,D1386),"")</f>
        <v/>
      </c>
      <c r="AO1386">
        <f t="shared" si="115"/>
        <v>1</v>
      </c>
    </row>
    <row r="1387" spans="1:41" x14ac:dyDescent="0.25">
      <c r="A1387" s="4" t="s">
        <v>33</v>
      </c>
      <c r="B1387" t="s">
        <v>30</v>
      </c>
      <c r="C1387" s="3">
        <v>42486</v>
      </c>
      <c r="D1387">
        <v>2</v>
      </c>
      <c r="E1387" t="s">
        <v>58</v>
      </c>
      <c r="G1387" s="25" t="s">
        <v>75</v>
      </c>
      <c r="H1387" t="s">
        <v>22</v>
      </c>
      <c r="I1387">
        <v>12</v>
      </c>
      <c r="J1387" s="2" t="s">
        <v>36</v>
      </c>
      <c r="K1387" s="2">
        <f t="shared" si="112"/>
        <v>1000.2</v>
      </c>
      <c r="L1387">
        <v>100.02000000000001</v>
      </c>
      <c r="O1387" s="2" t="str">
        <f>IF(ISNUMBER(N1387),SUMIFS(N$1:$N1387,A$1:$A1387,A1387,G$1:$G1387,G1387,D$1:$D1387,D1387),"")</f>
        <v/>
      </c>
      <c r="Q1387" s="5"/>
      <c r="W1387" s="2" t="str">
        <f t="shared" si="113"/>
        <v/>
      </c>
      <c r="AE1387" s="2" t="str">
        <f t="shared" si="114"/>
        <v/>
      </c>
      <c r="AM1387" s="2" t="str">
        <f t="shared" si="111"/>
        <v/>
      </c>
      <c r="AN1387" s="2" t="str">
        <f>IF(ISNUMBER(AM1387),SUMIFS($AM$1:AM1387,$A$1:A1387,A1387,$G$1:G1387,G1387,$D$1:D1387,D1387),"")</f>
        <v/>
      </c>
      <c r="AO1387">
        <f t="shared" si="115"/>
        <v>1</v>
      </c>
    </row>
    <row r="1388" spans="1:41" x14ac:dyDescent="0.25">
      <c r="A1388" s="4" t="s">
        <v>33</v>
      </c>
      <c r="B1388" t="s">
        <v>30</v>
      </c>
      <c r="C1388" s="3">
        <v>42486</v>
      </c>
      <c r="D1388">
        <v>3</v>
      </c>
      <c r="E1388" t="s">
        <v>58</v>
      </c>
      <c r="G1388" s="25" t="s">
        <v>75</v>
      </c>
      <c r="H1388" t="s">
        <v>22</v>
      </c>
      <c r="I1388">
        <v>12</v>
      </c>
      <c r="J1388" s="2" t="s">
        <v>36</v>
      </c>
      <c r="K1388" s="2">
        <f t="shared" si="112"/>
        <v>1094.2</v>
      </c>
      <c r="L1388">
        <v>109.42</v>
      </c>
      <c r="O1388" s="2" t="str">
        <f>IF(ISNUMBER(N1388),SUMIFS(N$1:$N1388,A$1:$A1388,A1388,G$1:$G1388,G1388,D$1:$D1388,D1388),"")</f>
        <v/>
      </c>
      <c r="Q1388" s="5"/>
      <c r="W1388" s="2" t="str">
        <f t="shared" si="113"/>
        <v/>
      </c>
      <c r="AE1388" s="2" t="str">
        <f t="shared" si="114"/>
        <v/>
      </c>
      <c r="AM1388" s="2" t="str">
        <f t="shared" si="111"/>
        <v/>
      </c>
      <c r="AN1388" s="2" t="str">
        <f>IF(ISNUMBER(AM1388),SUMIFS($AM$1:AM1388,$A$1:A1388,A1388,$G$1:G1388,G1388,$D$1:D1388,D1388),"")</f>
        <v/>
      </c>
      <c r="AO1388">
        <f t="shared" si="115"/>
        <v>1</v>
      </c>
    </row>
    <row r="1389" spans="1:41" x14ac:dyDescent="0.25">
      <c r="A1389" s="4" t="s">
        <v>35</v>
      </c>
      <c r="B1389" t="s">
        <v>30</v>
      </c>
      <c r="C1389" s="3">
        <v>42486</v>
      </c>
      <c r="D1389">
        <v>3</v>
      </c>
      <c r="E1389" t="s">
        <v>57</v>
      </c>
      <c r="G1389" s="25" t="s">
        <v>75</v>
      </c>
      <c r="H1389" t="s">
        <v>22</v>
      </c>
      <c r="I1389">
        <v>12</v>
      </c>
      <c r="J1389" s="2" t="s">
        <v>36</v>
      </c>
      <c r="K1389" s="2">
        <f t="shared" si="112"/>
        <v>1094.2</v>
      </c>
      <c r="L1389">
        <v>109.42</v>
      </c>
      <c r="O1389" s="2" t="str">
        <f>IF(ISNUMBER(N1389),SUMIFS(N$1:$N1389,A$1:$A1389,A1389,G$1:$G1389,G1389,D$1:$D1389,D1389),"")</f>
        <v/>
      </c>
      <c r="Q1389" s="5"/>
      <c r="W1389" s="2" t="str">
        <f t="shared" si="113"/>
        <v/>
      </c>
      <c r="AE1389" s="2" t="str">
        <f t="shared" si="114"/>
        <v/>
      </c>
      <c r="AM1389" s="2" t="str">
        <f t="shared" si="111"/>
        <v/>
      </c>
      <c r="AN1389" s="2" t="str">
        <f>IF(ISNUMBER(AM1389),SUMIFS($AM$1:AM1389,$A$1:A1389,A1389,$G$1:G1389,G1389,$D$1:D1389,D1389),"")</f>
        <v/>
      </c>
      <c r="AO1389">
        <f t="shared" si="115"/>
        <v>1</v>
      </c>
    </row>
    <row r="1390" spans="1:41" x14ac:dyDescent="0.25">
      <c r="A1390" s="4" t="s">
        <v>32</v>
      </c>
      <c r="B1390" t="s">
        <v>30</v>
      </c>
      <c r="C1390" s="3">
        <v>42486</v>
      </c>
      <c r="D1390">
        <v>3</v>
      </c>
      <c r="E1390" t="s">
        <v>59</v>
      </c>
      <c r="G1390" s="25" t="s">
        <v>75</v>
      </c>
      <c r="H1390" t="s">
        <v>22</v>
      </c>
      <c r="I1390">
        <v>12</v>
      </c>
      <c r="J1390" s="2" t="s">
        <v>36</v>
      </c>
      <c r="K1390" s="2">
        <f t="shared" si="112"/>
        <v>1150.5999999999999</v>
      </c>
      <c r="L1390">
        <v>115.05999999999999</v>
      </c>
      <c r="O1390" s="2" t="str">
        <f>IF(ISNUMBER(N1390),SUMIFS(N$1:$N1390,A$1:$A1390,A1390,G$1:$G1390,G1390,D$1:$D1390,D1390),"")</f>
        <v/>
      </c>
      <c r="Q1390" s="5"/>
      <c r="W1390" s="2" t="str">
        <f t="shared" si="113"/>
        <v/>
      </c>
      <c r="AE1390" s="2" t="str">
        <f t="shared" si="114"/>
        <v/>
      </c>
      <c r="AM1390" s="2" t="str">
        <f t="shared" si="111"/>
        <v/>
      </c>
      <c r="AN1390" s="2" t="str">
        <f>IF(ISNUMBER(AM1390),SUMIFS($AM$1:AM1390,$A$1:A1390,A1390,$G$1:G1390,G1390,$D$1:D1390,D1390),"")</f>
        <v/>
      </c>
      <c r="AO1390">
        <f t="shared" si="115"/>
        <v>1</v>
      </c>
    </row>
    <row r="1391" spans="1:41" x14ac:dyDescent="0.25">
      <c r="A1391" s="4" t="s">
        <v>29</v>
      </c>
      <c r="B1391" t="s">
        <v>30</v>
      </c>
      <c r="C1391" s="3">
        <v>42486</v>
      </c>
      <c r="D1391">
        <v>3</v>
      </c>
      <c r="E1391" t="s">
        <v>55</v>
      </c>
      <c r="G1391" s="25" t="s">
        <v>75</v>
      </c>
      <c r="H1391" t="s">
        <v>22</v>
      </c>
      <c r="I1391">
        <v>12</v>
      </c>
      <c r="J1391" s="2" t="s">
        <v>36</v>
      </c>
      <c r="K1391" s="2">
        <f t="shared" si="112"/>
        <v>1094.2</v>
      </c>
      <c r="L1391">
        <v>109.42</v>
      </c>
      <c r="O1391" s="2" t="str">
        <f>IF(ISNUMBER(N1391),SUMIFS(N$1:$N1391,A$1:$A1391,A1391,G$1:$G1391,G1391,D$1:$D1391,D1391),"")</f>
        <v/>
      </c>
      <c r="Q1391" s="5"/>
      <c r="W1391" s="2" t="str">
        <f t="shared" si="113"/>
        <v/>
      </c>
      <c r="AE1391" s="2" t="str">
        <f t="shared" si="114"/>
        <v/>
      </c>
      <c r="AM1391" s="2" t="str">
        <f t="shared" si="111"/>
        <v/>
      </c>
      <c r="AN1391" s="2" t="str">
        <f>IF(ISNUMBER(AM1391),SUMIFS($AM$1:AM1391,$A$1:A1391,A1391,$G$1:G1391,G1391,$D$1:D1391,D1391),"")</f>
        <v/>
      </c>
      <c r="AO1391">
        <f t="shared" si="115"/>
        <v>1</v>
      </c>
    </row>
    <row r="1392" spans="1:41" x14ac:dyDescent="0.25">
      <c r="A1392" s="4" t="s">
        <v>34</v>
      </c>
      <c r="B1392" t="s">
        <v>30</v>
      </c>
      <c r="C1392" s="3">
        <v>42486</v>
      </c>
      <c r="D1392">
        <v>3</v>
      </c>
      <c r="E1392" t="s">
        <v>56</v>
      </c>
      <c r="G1392" s="25" t="s">
        <v>75</v>
      </c>
      <c r="H1392" t="s">
        <v>22</v>
      </c>
      <c r="I1392">
        <v>12</v>
      </c>
      <c r="J1392" s="2" t="s">
        <v>36</v>
      </c>
      <c r="K1392" s="2">
        <f t="shared" si="112"/>
        <v>1225.8</v>
      </c>
      <c r="L1392">
        <v>122.58</v>
      </c>
      <c r="O1392" s="2" t="str">
        <f>IF(ISNUMBER(N1392),SUMIFS(N$1:$N1392,A$1:$A1392,A1392,G$1:$G1392,G1392,D$1:$D1392,D1392),"")</f>
        <v/>
      </c>
      <c r="Q1392" s="5"/>
      <c r="W1392" s="2" t="str">
        <f t="shared" si="113"/>
        <v/>
      </c>
      <c r="AE1392" s="2" t="str">
        <f t="shared" si="114"/>
        <v/>
      </c>
      <c r="AM1392" s="2" t="str">
        <f t="shared" si="111"/>
        <v/>
      </c>
      <c r="AN1392" s="2" t="str">
        <f>IF(ISNUMBER(AM1392),SUMIFS($AM$1:AM1392,$A$1:A1392,A1392,$G$1:G1392,G1392,$D$1:D1392,D1392),"")</f>
        <v/>
      </c>
      <c r="AO1392">
        <f t="shared" si="115"/>
        <v>1</v>
      </c>
    </row>
    <row r="1393" spans="1:41" x14ac:dyDescent="0.25">
      <c r="A1393" s="4" t="s">
        <v>31</v>
      </c>
      <c r="B1393" t="s">
        <v>30</v>
      </c>
      <c r="C1393" s="3">
        <v>42486</v>
      </c>
      <c r="D1393">
        <v>3</v>
      </c>
      <c r="E1393" t="s">
        <v>54</v>
      </c>
      <c r="G1393" s="25" t="s">
        <v>75</v>
      </c>
      <c r="H1393" t="s">
        <v>22</v>
      </c>
      <c r="I1393">
        <v>12</v>
      </c>
      <c r="J1393" s="2" t="s">
        <v>36</v>
      </c>
      <c r="K1393" s="2">
        <f t="shared" si="112"/>
        <v>1188.2</v>
      </c>
      <c r="L1393">
        <v>118.82000000000001</v>
      </c>
      <c r="O1393" s="2" t="str">
        <f>IF(ISNUMBER(N1393),SUMIFS(N$1:$N1393,A$1:$A1393,A1393,G$1:$G1393,G1393,D$1:$D1393,D1393),"")</f>
        <v/>
      </c>
      <c r="Q1393" s="5"/>
      <c r="W1393" s="2" t="str">
        <f t="shared" si="113"/>
        <v/>
      </c>
      <c r="AE1393" s="2" t="str">
        <f t="shared" si="114"/>
        <v/>
      </c>
      <c r="AM1393" s="2" t="str">
        <f t="shared" si="111"/>
        <v/>
      </c>
      <c r="AN1393" s="2" t="str">
        <f>IF(ISNUMBER(AM1393),SUMIFS($AM$1:AM1393,$A$1:A1393,A1393,$G$1:G1393,G1393,$D$1:D1393,D1393),"")</f>
        <v/>
      </c>
      <c r="AO1393">
        <f t="shared" si="115"/>
        <v>1</v>
      </c>
    </row>
    <row r="1394" spans="1:41" x14ac:dyDescent="0.25">
      <c r="A1394" s="4" t="s">
        <v>34</v>
      </c>
      <c r="B1394" t="s">
        <v>30</v>
      </c>
      <c r="C1394" s="3">
        <v>42492</v>
      </c>
      <c r="D1394">
        <v>1</v>
      </c>
      <c r="E1394" t="s">
        <v>56</v>
      </c>
      <c r="G1394" s="25" t="s">
        <v>75</v>
      </c>
      <c r="H1394" t="s">
        <v>22</v>
      </c>
      <c r="I1394">
        <v>12</v>
      </c>
      <c r="J1394" s="2" t="s">
        <v>37</v>
      </c>
      <c r="K1394" s="2">
        <f t="shared" si="112"/>
        <v>962.6</v>
      </c>
      <c r="L1394">
        <v>96.26</v>
      </c>
      <c r="O1394" s="2" t="str">
        <f>IF(ISNUMBER(N1394),SUMIFS(N$1:$N1394,A$1:$A1394,A1394,G$1:$G1394,G1394,D$1:$D1394,D1394),"")</f>
        <v/>
      </c>
      <c r="Q1394" s="5"/>
      <c r="W1394" s="2" t="str">
        <f t="shared" si="113"/>
        <v/>
      </c>
      <c r="AE1394" s="2" t="str">
        <f t="shared" si="114"/>
        <v/>
      </c>
      <c r="AM1394" s="2" t="str">
        <f t="shared" si="111"/>
        <v/>
      </c>
      <c r="AN1394" s="2" t="str">
        <f>IF(ISNUMBER(AM1394),SUMIFS($AM$1:AM1394,$A$1:A1394,A1394,$G$1:G1394,G1394,$D$1:D1394,D1394),"")</f>
        <v/>
      </c>
      <c r="AO1394">
        <f t="shared" si="115"/>
        <v>1</v>
      </c>
    </row>
    <row r="1395" spans="1:41" x14ac:dyDescent="0.25">
      <c r="A1395" s="4" t="s">
        <v>33</v>
      </c>
      <c r="B1395" t="s">
        <v>30</v>
      </c>
      <c r="C1395" s="3">
        <v>42492</v>
      </c>
      <c r="D1395">
        <v>1</v>
      </c>
      <c r="E1395" t="s">
        <v>58</v>
      </c>
      <c r="G1395" s="25" t="s">
        <v>75</v>
      </c>
      <c r="H1395" t="s">
        <v>22</v>
      </c>
      <c r="I1395">
        <v>12</v>
      </c>
      <c r="J1395" s="2" t="s">
        <v>37</v>
      </c>
      <c r="K1395" s="2">
        <f t="shared" si="112"/>
        <v>925</v>
      </c>
      <c r="L1395">
        <v>92.5</v>
      </c>
      <c r="O1395" s="2" t="str">
        <f>IF(ISNUMBER(N1395),SUMIFS(N$1:$N1395,A$1:$A1395,A1395,G$1:$G1395,G1395,D$1:$D1395,D1395),"")</f>
        <v/>
      </c>
      <c r="Q1395" s="5"/>
      <c r="W1395" s="2" t="str">
        <f t="shared" si="113"/>
        <v/>
      </c>
      <c r="AE1395" s="2" t="str">
        <f t="shared" si="114"/>
        <v/>
      </c>
      <c r="AM1395" s="2" t="str">
        <f t="shared" si="111"/>
        <v/>
      </c>
      <c r="AN1395" s="2" t="str">
        <f>IF(ISNUMBER(AM1395),SUMIFS($AM$1:AM1395,$A$1:A1395,A1395,$G$1:G1395,G1395,$D$1:D1395,D1395),"")</f>
        <v/>
      </c>
      <c r="AO1395">
        <f t="shared" si="115"/>
        <v>1</v>
      </c>
    </row>
    <row r="1396" spans="1:41" x14ac:dyDescent="0.25">
      <c r="A1396" s="4" t="s">
        <v>29</v>
      </c>
      <c r="B1396" t="s">
        <v>30</v>
      </c>
      <c r="C1396" s="3">
        <v>42492</v>
      </c>
      <c r="D1396">
        <v>1</v>
      </c>
      <c r="E1396" t="s">
        <v>55</v>
      </c>
      <c r="G1396" s="25" t="s">
        <v>75</v>
      </c>
      <c r="H1396" t="s">
        <v>22</v>
      </c>
      <c r="I1396">
        <v>12</v>
      </c>
      <c r="J1396" s="2" t="s">
        <v>37</v>
      </c>
      <c r="K1396" s="2">
        <f t="shared" si="112"/>
        <v>925</v>
      </c>
      <c r="L1396">
        <v>92.5</v>
      </c>
      <c r="O1396" s="2" t="str">
        <f>IF(ISNUMBER(N1396),SUMIFS(N$1:$N1396,A$1:$A1396,A1396,G$1:$G1396,G1396,D$1:$D1396,D1396),"")</f>
        <v/>
      </c>
      <c r="Q1396" s="5"/>
      <c r="W1396" s="2" t="str">
        <f t="shared" si="113"/>
        <v/>
      </c>
      <c r="AE1396" s="2" t="str">
        <f t="shared" si="114"/>
        <v/>
      </c>
      <c r="AM1396" s="2" t="str">
        <f t="shared" si="111"/>
        <v/>
      </c>
      <c r="AN1396" s="2" t="str">
        <f>IF(ISNUMBER(AM1396),SUMIFS($AM$1:AM1396,$A$1:A1396,A1396,$G$1:G1396,G1396,$D$1:D1396,D1396),"")</f>
        <v/>
      </c>
      <c r="AO1396">
        <f t="shared" si="115"/>
        <v>1</v>
      </c>
    </row>
    <row r="1397" spans="1:41" x14ac:dyDescent="0.25">
      <c r="A1397" s="4" t="s">
        <v>35</v>
      </c>
      <c r="B1397" t="s">
        <v>30</v>
      </c>
      <c r="C1397" s="3">
        <v>42492</v>
      </c>
      <c r="D1397">
        <v>1</v>
      </c>
      <c r="E1397" t="s">
        <v>57</v>
      </c>
      <c r="G1397" s="25" t="s">
        <v>75</v>
      </c>
      <c r="H1397" t="s">
        <v>22</v>
      </c>
      <c r="I1397">
        <v>12</v>
      </c>
      <c r="J1397" s="2" t="s">
        <v>37</v>
      </c>
      <c r="K1397" s="2">
        <f t="shared" si="112"/>
        <v>943.8</v>
      </c>
      <c r="L1397">
        <v>94.38</v>
      </c>
      <c r="O1397" s="2" t="str">
        <f>IF(ISNUMBER(N1397),SUMIFS(N$1:$N1397,A$1:$A1397,A1397,G$1:$G1397,G1397,D$1:$D1397,D1397),"")</f>
        <v/>
      </c>
      <c r="Q1397" s="5"/>
      <c r="W1397" s="2" t="str">
        <f t="shared" si="113"/>
        <v/>
      </c>
      <c r="AE1397" s="2" t="str">
        <f t="shared" si="114"/>
        <v/>
      </c>
      <c r="AM1397" s="2" t="str">
        <f t="shared" si="111"/>
        <v/>
      </c>
      <c r="AN1397" s="2" t="str">
        <f>IF(ISNUMBER(AM1397),SUMIFS($AM$1:AM1397,$A$1:A1397,A1397,$G$1:G1397,G1397,$D$1:D1397,D1397),"")</f>
        <v/>
      </c>
      <c r="AO1397">
        <f t="shared" si="115"/>
        <v>1</v>
      </c>
    </row>
    <row r="1398" spans="1:41" x14ac:dyDescent="0.25">
      <c r="A1398" s="4" t="s">
        <v>32</v>
      </c>
      <c r="B1398" t="s">
        <v>30</v>
      </c>
      <c r="C1398" s="3">
        <v>42492</v>
      </c>
      <c r="D1398">
        <v>1</v>
      </c>
      <c r="E1398" t="s">
        <v>59</v>
      </c>
      <c r="G1398" s="25" t="s">
        <v>75</v>
      </c>
      <c r="H1398" t="s">
        <v>22</v>
      </c>
      <c r="I1398">
        <v>12</v>
      </c>
      <c r="J1398" s="2" t="s">
        <v>37</v>
      </c>
      <c r="K1398" s="2">
        <f t="shared" si="112"/>
        <v>906.2</v>
      </c>
      <c r="L1398">
        <v>90.62</v>
      </c>
      <c r="O1398" s="2" t="str">
        <f>IF(ISNUMBER(N1398),SUMIFS(N$1:$N1398,A$1:$A1398,A1398,G$1:$G1398,G1398,D$1:$D1398,D1398),"")</f>
        <v/>
      </c>
      <c r="Q1398" s="5"/>
      <c r="W1398" s="2" t="str">
        <f t="shared" si="113"/>
        <v/>
      </c>
      <c r="AE1398" s="2" t="str">
        <f t="shared" si="114"/>
        <v/>
      </c>
      <c r="AM1398" s="2" t="str">
        <f t="shared" si="111"/>
        <v/>
      </c>
      <c r="AN1398" s="2" t="str">
        <f>IF(ISNUMBER(AM1398),SUMIFS($AM$1:AM1398,$A$1:A1398,A1398,$G$1:G1398,G1398,$D$1:D1398,D1398),"")</f>
        <v/>
      </c>
      <c r="AO1398">
        <f t="shared" si="115"/>
        <v>1</v>
      </c>
    </row>
    <row r="1399" spans="1:41" x14ac:dyDescent="0.25">
      <c r="A1399" s="4" t="s">
        <v>31</v>
      </c>
      <c r="B1399" t="s">
        <v>30</v>
      </c>
      <c r="C1399" s="3">
        <v>42492</v>
      </c>
      <c r="D1399">
        <v>1</v>
      </c>
      <c r="E1399" t="s">
        <v>54</v>
      </c>
      <c r="G1399" s="25" t="s">
        <v>75</v>
      </c>
      <c r="H1399" t="s">
        <v>22</v>
      </c>
      <c r="I1399">
        <v>12</v>
      </c>
      <c r="J1399" s="2" t="s">
        <v>37</v>
      </c>
      <c r="K1399" s="2">
        <f t="shared" si="112"/>
        <v>925</v>
      </c>
      <c r="L1399">
        <v>92.5</v>
      </c>
      <c r="O1399" s="2" t="str">
        <f>IF(ISNUMBER(N1399),SUMIFS(N$1:$N1399,A$1:$A1399,A1399,G$1:$G1399,G1399,D$1:$D1399,D1399),"")</f>
        <v/>
      </c>
      <c r="Q1399" s="5"/>
      <c r="W1399" s="2" t="str">
        <f t="shared" si="113"/>
        <v/>
      </c>
      <c r="AE1399" s="2" t="str">
        <f t="shared" si="114"/>
        <v/>
      </c>
      <c r="AM1399" s="2" t="str">
        <f t="shared" si="111"/>
        <v/>
      </c>
      <c r="AN1399" s="2" t="str">
        <f>IF(ISNUMBER(AM1399),SUMIFS($AM$1:AM1399,$A$1:A1399,A1399,$G$1:G1399,G1399,$D$1:D1399,D1399),"")</f>
        <v/>
      </c>
      <c r="AO1399">
        <f t="shared" si="115"/>
        <v>1</v>
      </c>
    </row>
    <row r="1400" spans="1:41" x14ac:dyDescent="0.25">
      <c r="A1400" s="4" t="s">
        <v>31</v>
      </c>
      <c r="B1400" t="s">
        <v>30</v>
      </c>
      <c r="C1400" s="3">
        <v>42492</v>
      </c>
      <c r="D1400">
        <v>2</v>
      </c>
      <c r="E1400" t="s">
        <v>54</v>
      </c>
      <c r="G1400" s="25" t="s">
        <v>75</v>
      </c>
      <c r="H1400" t="s">
        <v>22</v>
      </c>
      <c r="I1400">
        <v>12</v>
      </c>
      <c r="J1400" s="2" t="s">
        <v>37</v>
      </c>
      <c r="K1400" s="2">
        <f t="shared" si="112"/>
        <v>868.6</v>
      </c>
      <c r="L1400">
        <v>86.86</v>
      </c>
      <c r="O1400" s="2" t="str">
        <f>IF(ISNUMBER(N1400),SUMIFS(N$1:$N1400,A$1:$A1400,A1400,G$1:$G1400,G1400,D$1:$D1400,D1400),"")</f>
        <v/>
      </c>
      <c r="Q1400" s="5"/>
      <c r="W1400" s="2" t="str">
        <f t="shared" si="113"/>
        <v/>
      </c>
      <c r="AE1400" s="2" t="str">
        <f t="shared" si="114"/>
        <v/>
      </c>
      <c r="AM1400" s="2" t="str">
        <f t="shared" si="111"/>
        <v/>
      </c>
      <c r="AN1400" s="2" t="str">
        <f>IF(ISNUMBER(AM1400),SUMIFS($AM$1:AM1400,$A$1:A1400,A1400,$G$1:G1400,G1400,$D$1:D1400,D1400),"")</f>
        <v/>
      </c>
      <c r="AO1400">
        <f t="shared" si="115"/>
        <v>1</v>
      </c>
    </row>
    <row r="1401" spans="1:41" x14ac:dyDescent="0.25">
      <c r="A1401" s="4" t="s">
        <v>32</v>
      </c>
      <c r="B1401" t="s">
        <v>30</v>
      </c>
      <c r="C1401" s="3">
        <v>42492</v>
      </c>
      <c r="D1401">
        <v>2</v>
      </c>
      <c r="E1401" t="s">
        <v>59</v>
      </c>
      <c r="G1401" s="25" t="s">
        <v>75</v>
      </c>
      <c r="H1401" t="s">
        <v>22</v>
      </c>
      <c r="I1401">
        <v>12</v>
      </c>
      <c r="J1401" s="2" t="s">
        <v>37</v>
      </c>
      <c r="K1401" s="2">
        <f t="shared" si="112"/>
        <v>981.4</v>
      </c>
      <c r="L1401">
        <v>98.14</v>
      </c>
      <c r="O1401" s="2" t="str">
        <f>IF(ISNUMBER(N1401),SUMIFS(N$1:$N1401,A$1:$A1401,A1401,G$1:$G1401,G1401,D$1:$D1401,D1401),"")</f>
        <v/>
      </c>
      <c r="Q1401" s="5"/>
      <c r="W1401" s="2" t="str">
        <f t="shared" si="113"/>
        <v/>
      </c>
      <c r="AE1401" s="2" t="str">
        <f t="shared" si="114"/>
        <v/>
      </c>
      <c r="AM1401" s="2" t="str">
        <f t="shared" si="111"/>
        <v/>
      </c>
      <c r="AN1401" s="2" t="str">
        <f>IF(ISNUMBER(AM1401),SUMIFS($AM$1:AM1401,$A$1:A1401,A1401,$G$1:G1401,G1401,$D$1:D1401,D1401),"")</f>
        <v/>
      </c>
      <c r="AO1401">
        <f t="shared" si="115"/>
        <v>1</v>
      </c>
    </row>
    <row r="1402" spans="1:41" x14ac:dyDescent="0.25">
      <c r="A1402" s="4" t="s">
        <v>34</v>
      </c>
      <c r="B1402" t="s">
        <v>30</v>
      </c>
      <c r="C1402" s="3">
        <v>42492</v>
      </c>
      <c r="D1402">
        <v>2</v>
      </c>
      <c r="E1402" t="s">
        <v>56</v>
      </c>
      <c r="G1402" s="25" t="s">
        <v>75</v>
      </c>
      <c r="H1402" t="s">
        <v>22</v>
      </c>
      <c r="I1402">
        <v>12</v>
      </c>
      <c r="J1402" s="2" t="s">
        <v>37</v>
      </c>
      <c r="K1402" s="2">
        <f t="shared" si="112"/>
        <v>962.6</v>
      </c>
      <c r="L1402">
        <v>96.26</v>
      </c>
      <c r="O1402" s="2" t="str">
        <f>IF(ISNUMBER(N1402),SUMIFS(N$1:$N1402,A$1:$A1402,A1402,G$1:$G1402,G1402,D$1:$D1402,D1402),"")</f>
        <v/>
      </c>
      <c r="Q1402" s="5"/>
      <c r="W1402" s="2" t="str">
        <f t="shared" si="113"/>
        <v/>
      </c>
      <c r="AE1402" s="2" t="str">
        <f t="shared" si="114"/>
        <v/>
      </c>
      <c r="AM1402" s="2" t="str">
        <f t="shared" si="111"/>
        <v/>
      </c>
      <c r="AN1402" s="2" t="str">
        <f>IF(ISNUMBER(AM1402),SUMIFS($AM$1:AM1402,$A$1:A1402,A1402,$G$1:G1402,G1402,$D$1:D1402,D1402),"")</f>
        <v/>
      </c>
      <c r="AO1402">
        <f t="shared" si="115"/>
        <v>1</v>
      </c>
    </row>
    <row r="1403" spans="1:41" x14ac:dyDescent="0.25">
      <c r="A1403" s="4" t="s">
        <v>29</v>
      </c>
      <c r="B1403" t="s">
        <v>30</v>
      </c>
      <c r="C1403" s="3">
        <v>42492</v>
      </c>
      <c r="D1403">
        <v>2</v>
      </c>
      <c r="E1403" t="s">
        <v>55</v>
      </c>
      <c r="G1403" s="25" t="s">
        <v>75</v>
      </c>
      <c r="H1403" t="s">
        <v>22</v>
      </c>
      <c r="I1403">
        <v>12</v>
      </c>
      <c r="J1403" s="2" t="s">
        <v>37</v>
      </c>
      <c r="K1403" s="2">
        <f t="shared" si="112"/>
        <v>962.6</v>
      </c>
      <c r="L1403">
        <v>96.26</v>
      </c>
      <c r="O1403" s="2" t="str">
        <f>IF(ISNUMBER(N1403),SUMIFS(N$1:$N1403,A$1:$A1403,A1403,G$1:$G1403,G1403,D$1:$D1403,D1403),"")</f>
        <v/>
      </c>
      <c r="Q1403" s="5"/>
      <c r="W1403" s="2" t="str">
        <f t="shared" si="113"/>
        <v/>
      </c>
      <c r="AE1403" s="2" t="str">
        <f t="shared" si="114"/>
        <v/>
      </c>
      <c r="AM1403" s="2" t="str">
        <f t="shared" ref="AM1403:AM1506" si="116">IF(AND(ISNUMBER(AE1403),ISNUMBER(N1403)),ROUND(N1403*AE1403,3),"")</f>
        <v/>
      </c>
      <c r="AN1403" s="2" t="str">
        <f>IF(ISNUMBER(AM1403),SUMIFS($AM$1:AM1403,$A$1:A1403,A1403,$G$1:G1403,G1403,$D$1:D1403,D1403),"")</f>
        <v/>
      </c>
      <c r="AO1403">
        <f t="shared" si="115"/>
        <v>1</v>
      </c>
    </row>
    <row r="1404" spans="1:41" x14ac:dyDescent="0.25">
      <c r="A1404" s="4" t="s">
        <v>35</v>
      </c>
      <c r="B1404" t="s">
        <v>30</v>
      </c>
      <c r="C1404" s="3">
        <v>42492</v>
      </c>
      <c r="D1404">
        <v>2</v>
      </c>
      <c r="E1404" t="s">
        <v>57</v>
      </c>
      <c r="G1404" s="25" t="s">
        <v>75</v>
      </c>
      <c r="H1404" t="s">
        <v>22</v>
      </c>
      <c r="I1404">
        <v>12</v>
      </c>
      <c r="J1404" s="2" t="s">
        <v>37</v>
      </c>
      <c r="K1404" s="2">
        <f t="shared" si="112"/>
        <v>925</v>
      </c>
      <c r="L1404">
        <v>92.5</v>
      </c>
      <c r="O1404" s="2" t="str">
        <f>IF(ISNUMBER(N1404),SUMIFS(N$1:$N1404,A$1:$A1404,A1404,G$1:$G1404,G1404,D$1:$D1404,D1404),"")</f>
        <v/>
      </c>
      <c r="Q1404" s="5"/>
      <c r="W1404" s="2" t="str">
        <f t="shared" si="113"/>
        <v/>
      </c>
      <c r="AE1404" s="2" t="str">
        <f t="shared" si="114"/>
        <v/>
      </c>
      <c r="AM1404" s="2" t="str">
        <f t="shared" si="116"/>
        <v/>
      </c>
      <c r="AN1404" s="2" t="str">
        <f>IF(ISNUMBER(AM1404),SUMIFS($AM$1:AM1404,$A$1:A1404,A1404,$G$1:G1404,G1404,$D$1:D1404,D1404),"")</f>
        <v/>
      </c>
      <c r="AO1404">
        <f t="shared" si="115"/>
        <v>1</v>
      </c>
    </row>
    <row r="1405" spans="1:41" x14ac:dyDescent="0.25">
      <c r="A1405" s="4" t="s">
        <v>33</v>
      </c>
      <c r="B1405" t="s">
        <v>30</v>
      </c>
      <c r="C1405" s="3">
        <v>42492</v>
      </c>
      <c r="D1405">
        <v>2</v>
      </c>
      <c r="E1405" t="s">
        <v>58</v>
      </c>
      <c r="G1405" s="25" t="s">
        <v>75</v>
      </c>
      <c r="H1405" t="s">
        <v>22</v>
      </c>
      <c r="I1405">
        <v>12</v>
      </c>
      <c r="J1405" s="2" t="s">
        <v>37</v>
      </c>
      <c r="K1405" s="2">
        <f t="shared" si="112"/>
        <v>887.4</v>
      </c>
      <c r="L1405">
        <v>88.74</v>
      </c>
      <c r="O1405" s="2" t="str">
        <f>IF(ISNUMBER(N1405),SUMIFS(N$1:$N1405,A$1:$A1405,A1405,G$1:$G1405,G1405,D$1:$D1405,D1405),"")</f>
        <v/>
      </c>
      <c r="Q1405" s="5"/>
      <c r="W1405" s="2" t="str">
        <f t="shared" si="113"/>
        <v/>
      </c>
      <c r="AE1405" s="2" t="str">
        <f t="shared" si="114"/>
        <v/>
      </c>
      <c r="AM1405" s="2" t="str">
        <f t="shared" si="116"/>
        <v/>
      </c>
      <c r="AN1405" s="2" t="str">
        <f>IF(ISNUMBER(AM1405),SUMIFS($AM$1:AM1405,$A$1:A1405,A1405,$G$1:G1405,G1405,$D$1:D1405,D1405),"")</f>
        <v/>
      </c>
      <c r="AO1405">
        <f t="shared" si="115"/>
        <v>1</v>
      </c>
    </row>
    <row r="1406" spans="1:41" x14ac:dyDescent="0.25">
      <c r="A1406" s="4" t="s">
        <v>33</v>
      </c>
      <c r="B1406" t="s">
        <v>30</v>
      </c>
      <c r="C1406" s="3">
        <v>42492</v>
      </c>
      <c r="D1406">
        <v>3</v>
      </c>
      <c r="E1406" t="s">
        <v>58</v>
      </c>
      <c r="G1406" s="25" t="s">
        <v>75</v>
      </c>
      <c r="H1406" t="s">
        <v>22</v>
      </c>
      <c r="I1406">
        <v>12</v>
      </c>
      <c r="J1406" s="2" t="s">
        <v>37</v>
      </c>
      <c r="K1406" s="2">
        <f t="shared" si="112"/>
        <v>981.4</v>
      </c>
      <c r="L1406">
        <v>98.14</v>
      </c>
      <c r="O1406" s="2" t="str">
        <f>IF(ISNUMBER(N1406),SUMIFS(N$1:$N1406,A$1:$A1406,A1406,G$1:$G1406,G1406,D$1:$D1406,D1406),"")</f>
        <v/>
      </c>
      <c r="Q1406" s="5"/>
      <c r="W1406" s="2" t="str">
        <f t="shared" si="113"/>
        <v/>
      </c>
      <c r="AE1406" s="2" t="str">
        <f t="shared" si="114"/>
        <v/>
      </c>
      <c r="AM1406" s="2" t="str">
        <f t="shared" si="116"/>
        <v/>
      </c>
      <c r="AN1406" s="2" t="str">
        <f>IF(ISNUMBER(AM1406),SUMIFS($AM$1:AM1406,$A$1:A1406,A1406,$G$1:G1406,G1406,$D$1:D1406,D1406),"")</f>
        <v/>
      </c>
      <c r="AO1406">
        <f t="shared" si="115"/>
        <v>1</v>
      </c>
    </row>
    <row r="1407" spans="1:41" x14ac:dyDescent="0.25">
      <c r="A1407" s="4" t="s">
        <v>35</v>
      </c>
      <c r="B1407" t="s">
        <v>30</v>
      </c>
      <c r="C1407" s="3">
        <v>42492</v>
      </c>
      <c r="D1407">
        <v>3</v>
      </c>
      <c r="E1407" t="s">
        <v>57</v>
      </c>
      <c r="G1407" s="25" t="s">
        <v>75</v>
      </c>
      <c r="H1407" t="s">
        <v>22</v>
      </c>
      <c r="I1407">
        <v>12</v>
      </c>
      <c r="J1407" s="2" t="s">
        <v>37</v>
      </c>
      <c r="K1407" s="2">
        <f t="shared" si="112"/>
        <v>962.6</v>
      </c>
      <c r="L1407">
        <v>96.26</v>
      </c>
      <c r="O1407" s="2" t="str">
        <f>IF(ISNUMBER(N1407),SUMIFS(N$1:$N1407,A$1:$A1407,A1407,G$1:$G1407,G1407,D$1:$D1407,D1407),"")</f>
        <v/>
      </c>
      <c r="Q1407" s="5"/>
      <c r="W1407" s="2" t="str">
        <f t="shared" si="113"/>
        <v/>
      </c>
      <c r="AE1407" s="2" t="str">
        <f t="shared" si="114"/>
        <v/>
      </c>
      <c r="AM1407" s="2" t="str">
        <f t="shared" si="116"/>
        <v/>
      </c>
      <c r="AN1407" s="2" t="str">
        <f>IF(ISNUMBER(AM1407),SUMIFS($AM$1:AM1407,$A$1:A1407,A1407,$G$1:G1407,G1407,$D$1:D1407,D1407),"")</f>
        <v/>
      </c>
      <c r="AO1407">
        <f t="shared" si="115"/>
        <v>1</v>
      </c>
    </row>
    <row r="1408" spans="1:41" x14ac:dyDescent="0.25">
      <c r="A1408" s="4" t="s">
        <v>32</v>
      </c>
      <c r="B1408" t="s">
        <v>30</v>
      </c>
      <c r="C1408" s="3">
        <v>42492</v>
      </c>
      <c r="D1408">
        <v>3</v>
      </c>
      <c r="E1408" t="s">
        <v>59</v>
      </c>
      <c r="G1408" s="25" t="s">
        <v>75</v>
      </c>
      <c r="H1408" t="s">
        <v>22</v>
      </c>
      <c r="I1408">
        <v>12</v>
      </c>
      <c r="J1408" s="2" t="s">
        <v>37</v>
      </c>
      <c r="K1408" s="2">
        <f t="shared" si="112"/>
        <v>868.6</v>
      </c>
      <c r="L1408">
        <v>86.86</v>
      </c>
      <c r="O1408" s="2" t="str">
        <f>IF(ISNUMBER(N1408),SUMIFS(N$1:$N1408,A$1:$A1408,A1408,G$1:$G1408,G1408,D$1:$D1408,D1408),"")</f>
        <v/>
      </c>
      <c r="Q1408" s="5"/>
      <c r="W1408" s="2" t="str">
        <f t="shared" si="113"/>
        <v/>
      </c>
      <c r="AE1408" s="2" t="str">
        <f t="shared" si="114"/>
        <v/>
      </c>
      <c r="AM1408" s="2" t="str">
        <f t="shared" si="116"/>
        <v/>
      </c>
      <c r="AN1408" s="2" t="str">
        <f>IF(ISNUMBER(AM1408),SUMIFS($AM$1:AM1408,$A$1:A1408,A1408,$G$1:G1408,G1408,$D$1:D1408,D1408),"")</f>
        <v/>
      </c>
      <c r="AO1408">
        <f t="shared" si="115"/>
        <v>1</v>
      </c>
    </row>
    <row r="1409" spans="1:41" x14ac:dyDescent="0.25">
      <c r="A1409" s="4" t="s">
        <v>29</v>
      </c>
      <c r="B1409" t="s">
        <v>30</v>
      </c>
      <c r="C1409" s="3">
        <v>42492</v>
      </c>
      <c r="D1409">
        <v>3</v>
      </c>
      <c r="E1409" t="s">
        <v>55</v>
      </c>
      <c r="G1409" s="25" t="s">
        <v>75</v>
      </c>
      <c r="H1409" t="s">
        <v>22</v>
      </c>
      <c r="I1409">
        <v>12</v>
      </c>
      <c r="J1409" s="2" t="s">
        <v>37</v>
      </c>
      <c r="K1409" s="2">
        <f t="shared" si="112"/>
        <v>1019</v>
      </c>
      <c r="L1409">
        <v>101.9</v>
      </c>
      <c r="O1409" s="2" t="str">
        <f>IF(ISNUMBER(N1409),SUMIFS(N$1:$N1409,A$1:$A1409,A1409,G$1:$G1409,G1409,D$1:$D1409,D1409),"")</f>
        <v/>
      </c>
      <c r="Q1409" s="5"/>
      <c r="W1409" s="2" t="str">
        <f t="shared" si="113"/>
        <v/>
      </c>
      <c r="AE1409" s="2" t="str">
        <f t="shared" si="114"/>
        <v/>
      </c>
      <c r="AM1409" s="2" t="str">
        <f t="shared" si="116"/>
        <v/>
      </c>
      <c r="AN1409" s="2" t="str">
        <f>IF(ISNUMBER(AM1409),SUMIFS($AM$1:AM1409,$A$1:A1409,A1409,$G$1:G1409,G1409,$D$1:D1409,D1409),"")</f>
        <v/>
      </c>
      <c r="AO1409">
        <f t="shared" si="115"/>
        <v>1</v>
      </c>
    </row>
    <row r="1410" spans="1:41" x14ac:dyDescent="0.25">
      <c r="A1410" s="4" t="s">
        <v>34</v>
      </c>
      <c r="B1410" t="s">
        <v>30</v>
      </c>
      <c r="C1410" s="3">
        <v>42492</v>
      </c>
      <c r="D1410">
        <v>3</v>
      </c>
      <c r="E1410" t="s">
        <v>56</v>
      </c>
      <c r="G1410" s="25" t="s">
        <v>75</v>
      </c>
      <c r="H1410" t="s">
        <v>22</v>
      </c>
      <c r="I1410">
        <v>12</v>
      </c>
      <c r="J1410" s="2" t="s">
        <v>37</v>
      </c>
      <c r="K1410" s="2">
        <f t="shared" si="112"/>
        <v>1357.4</v>
      </c>
      <c r="L1410">
        <v>135.74</v>
      </c>
      <c r="O1410" s="2" t="str">
        <f>IF(ISNUMBER(N1410),SUMIFS(N$1:$N1410,A$1:$A1410,A1410,G$1:$G1410,G1410,D$1:$D1410,D1410),"")</f>
        <v/>
      </c>
      <c r="Q1410" s="5"/>
      <c r="W1410" s="2" t="str">
        <f t="shared" si="113"/>
        <v/>
      </c>
      <c r="AE1410" s="2" t="str">
        <f t="shared" si="114"/>
        <v/>
      </c>
      <c r="AM1410" s="2" t="str">
        <f t="shared" si="116"/>
        <v/>
      </c>
      <c r="AN1410" s="2" t="str">
        <f>IF(ISNUMBER(AM1410),SUMIFS($AM$1:AM1410,$A$1:A1410,A1410,$G$1:G1410,G1410,$D$1:D1410,D1410),"")</f>
        <v/>
      </c>
      <c r="AO1410">
        <f t="shared" si="115"/>
        <v>1</v>
      </c>
    </row>
    <row r="1411" spans="1:41" x14ac:dyDescent="0.25">
      <c r="A1411" s="4" t="s">
        <v>31</v>
      </c>
      <c r="B1411" t="s">
        <v>30</v>
      </c>
      <c r="C1411" s="3">
        <v>42492</v>
      </c>
      <c r="D1411">
        <v>3</v>
      </c>
      <c r="E1411" t="s">
        <v>54</v>
      </c>
      <c r="G1411" s="25" t="s">
        <v>75</v>
      </c>
      <c r="H1411" t="s">
        <v>22</v>
      </c>
      <c r="I1411">
        <v>12</v>
      </c>
      <c r="J1411" s="2" t="s">
        <v>37</v>
      </c>
      <c r="K1411" s="2">
        <f t="shared" si="112"/>
        <v>1244.5999999999999</v>
      </c>
      <c r="L1411">
        <v>124.46</v>
      </c>
      <c r="O1411" s="2" t="str">
        <f>IF(ISNUMBER(N1411),SUMIFS(N$1:$N1411,A$1:$A1411,A1411,G$1:$G1411,G1411,D$1:$D1411,D1411),"")</f>
        <v/>
      </c>
      <c r="Q1411" s="5"/>
      <c r="W1411" s="2" t="str">
        <f t="shared" si="113"/>
        <v/>
      </c>
      <c r="AE1411" s="2" t="str">
        <f t="shared" si="114"/>
        <v/>
      </c>
      <c r="AM1411" s="2" t="str">
        <f t="shared" si="116"/>
        <v/>
      </c>
      <c r="AN1411" s="2" t="str">
        <f>IF(ISNUMBER(AM1411),SUMIFS($AM$1:AM1411,$A$1:A1411,A1411,$G$1:G1411,G1411,$D$1:D1411,D1411),"")</f>
        <v/>
      </c>
      <c r="AO1411">
        <f t="shared" si="115"/>
        <v>1</v>
      </c>
    </row>
    <row r="1412" spans="1:41" x14ac:dyDescent="0.25">
      <c r="A1412" s="4" t="s">
        <v>34</v>
      </c>
      <c r="B1412" t="s">
        <v>30</v>
      </c>
      <c r="C1412" s="3">
        <v>42502</v>
      </c>
      <c r="D1412">
        <v>1</v>
      </c>
      <c r="E1412" t="s">
        <v>56</v>
      </c>
      <c r="G1412" s="25" t="s">
        <v>75</v>
      </c>
      <c r="H1412" t="s">
        <v>22</v>
      </c>
      <c r="I1412">
        <v>12</v>
      </c>
      <c r="J1412" s="2" t="s">
        <v>38</v>
      </c>
      <c r="K1412" s="2">
        <f t="shared" si="112"/>
        <v>1019</v>
      </c>
      <c r="L1412">
        <v>101.9</v>
      </c>
      <c r="O1412" s="2" t="str">
        <f>IF(ISNUMBER(N1412),SUMIFS(N$1:$N1412,A$1:$A1412,A1412,G$1:$G1412,G1412,D$1:$D1412,D1412),"")</f>
        <v/>
      </c>
      <c r="Q1412" s="5"/>
      <c r="W1412" s="2" t="str">
        <f t="shared" si="113"/>
        <v/>
      </c>
      <c r="AE1412" s="2" t="str">
        <f t="shared" si="114"/>
        <v/>
      </c>
      <c r="AM1412" s="2" t="str">
        <f t="shared" si="116"/>
        <v/>
      </c>
      <c r="AN1412" s="2" t="str">
        <f>IF(ISNUMBER(AM1412),SUMIFS($AM$1:AM1412,$A$1:A1412,A1412,$G$1:G1412,G1412,$D$1:D1412,D1412),"")</f>
        <v/>
      </c>
      <c r="AO1412">
        <f t="shared" si="115"/>
        <v>1</v>
      </c>
    </row>
    <row r="1413" spans="1:41" x14ac:dyDescent="0.25">
      <c r="A1413" s="4" t="s">
        <v>33</v>
      </c>
      <c r="B1413" t="s">
        <v>30</v>
      </c>
      <c r="C1413" s="3">
        <v>42502</v>
      </c>
      <c r="D1413">
        <v>1</v>
      </c>
      <c r="E1413" t="s">
        <v>58</v>
      </c>
      <c r="G1413" s="25" t="s">
        <v>75</v>
      </c>
      <c r="H1413" t="s">
        <v>22</v>
      </c>
      <c r="I1413">
        <v>12</v>
      </c>
      <c r="J1413" s="2" t="s">
        <v>38</v>
      </c>
      <c r="K1413" s="2">
        <f t="shared" si="112"/>
        <v>1000.2</v>
      </c>
      <c r="L1413">
        <v>100.02000000000001</v>
      </c>
      <c r="O1413" s="2" t="str">
        <f>IF(ISNUMBER(N1413),SUMIFS(N$1:$N1413,A$1:$A1413,A1413,G$1:$G1413,G1413,D$1:$D1413,D1413),"")</f>
        <v/>
      </c>
      <c r="Q1413" s="5"/>
      <c r="W1413" s="2" t="str">
        <f t="shared" si="113"/>
        <v/>
      </c>
      <c r="AE1413" s="2" t="str">
        <f t="shared" si="114"/>
        <v/>
      </c>
      <c r="AM1413" s="2" t="str">
        <f t="shared" si="116"/>
        <v/>
      </c>
      <c r="AN1413" s="2" t="str">
        <f>IF(ISNUMBER(AM1413),SUMIFS($AM$1:AM1413,$A$1:A1413,A1413,$G$1:G1413,G1413,$D$1:D1413,D1413),"")</f>
        <v/>
      </c>
      <c r="AO1413">
        <f t="shared" si="115"/>
        <v>1</v>
      </c>
    </row>
    <row r="1414" spans="1:41" x14ac:dyDescent="0.25">
      <c r="A1414" s="4" t="s">
        <v>29</v>
      </c>
      <c r="B1414" t="s">
        <v>30</v>
      </c>
      <c r="C1414" s="3">
        <v>42502</v>
      </c>
      <c r="D1414">
        <v>1</v>
      </c>
      <c r="E1414" t="s">
        <v>55</v>
      </c>
      <c r="G1414" s="25" t="s">
        <v>75</v>
      </c>
      <c r="H1414" t="s">
        <v>22</v>
      </c>
      <c r="I1414">
        <v>12</v>
      </c>
      <c r="J1414" s="2" t="s">
        <v>38</v>
      </c>
      <c r="K1414" s="2">
        <f t="shared" si="112"/>
        <v>1244.5999999999999</v>
      </c>
      <c r="L1414">
        <v>124.46</v>
      </c>
      <c r="O1414" s="2" t="str">
        <f>IF(ISNUMBER(N1414),SUMIFS(N$1:$N1414,A$1:$A1414,A1414,G$1:$G1414,G1414,D$1:$D1414,D1414),"")</f>
        <v/>
      </c>
      <c r="Q1414" s="5"/>
      <c r="W1414" s="2" t="str">
        <f t="shared" si="113"/>
        <v/>
      </c>
      <c r="AE1414" s="2" t="str">
        <f t="shared" si="114"/>
        <v/>
      </c>
      <c r="AM1414" s="2" t="str">
        <f t="shared" si="116"/>
        <v/>
      </c>
      <c r="AN1414" s="2" t="str">
        <f>IF(ISNUMBER(AM1414),SUMIFS($AM$1:AM1414,$A$1:A1414,A1414,$G$1:G1414,G1414,$D$1:D1414,D1414),"")</f>
        <v/>
      </c>
      <c r="AO1414">
        <f t="shared" si="115"/>
        <v>1</v>
      </c>
    </row>
    <row r="1415" spans="1:41" x14ac:dyDescent="0.25">
      <c r="A1415" s="4" t="s">
        <v>35</v>
      </c>
      <c r="B1415" t="s">
        <v>30</v>
      </c>
      <c r="C1415" s="3">
        <v>42502</v>
      </c>
      <c r="D1415">
        <v>1</v>
      </c>
      <c r="E1415" t="s">
        <v>57</v>
      </c>
      <c r="G1415" s="25" t="s">
        <v>75</v>
      </c>
      <c r="H1415" t="s">
        <v>22</v>
      </c>
      <c r="I1415">
        <v>12</v>
      </c>
      <c r="J1415" s="2" t="s">
        <v>38</v>
      </c>
      <c r="K1415" s="2">
        <f t="shared" si="112"/>
        <v>1244.5999999999999</v>
      </c>
      <c r="L1415">
        <v>124.46</v>
      </c>
      <c r="O1415" s="2" t="str">
        <f>IF(ISNUMBER(N1415),SUMIFS(N$1:$N1415,A$1:$A1415,A1415,G$1:$G1415,G1415,D$1:$D1415,D1415),"")</f>
        <v/>
      </c>
      <c r="Q1415" s="5"/>
      <c r="W1415" s="2" t="str">
        <f t="shared" si="113"/>
        <v/>
      </c>
      <c r="AE1415" s="2" t="str">
        <f t="shared" si="114"/>
        <v/>
      </c>
      <c r="AM1415" s="2" t="str">
        <f t="shared" si="116"/>
        <v/>
      </c>
      <c r="AN1415" s="2" t="str">
        <f>IF(ISNUMBER(AM1415),SUMIFS($AM$1:AM1415,$A$1:A1415,A1415,$G$1:G1415,G1415,$D$1:D1415,D1415),"")</f>
        <v/>
      </c>
      <c r="AO1415">
        <f t="shared" si="115"/>
        <v>1</v>
      </c>
    </row>
    <row r="1416" spans="1:41" x14ac:dyDescent="0.25">
      <c r="A1416" s="4" t="s">
        <v>32</v>
      </c>
      <c r="B1416" t="s">
        <v>30</v>
      </c>
      <c r="C1416" s="3">
        <v>42502</v>
      </c>
      <c r="D1416">
        <v>1</v>
      </c>
      <c r="E1416" t="s">
        <v>59</v>
      </c>
      <c r="G1416" s="25" t="s">
        <v>75</v>
      </c>
      <c r="H1416" t="s">
        <v>22</v>
      </c>
      <c r="I1416">
        <v>12</v>
      </c>
      <c r="J1416" s="2" t="s">
        <v>38</v>
      </c>
      <c r="K1416" s="2">
        <f t="shared" si="112"/>
        <v>1094.2</v>
      </c>
      <c r="L1416">
        <v>109.42</v>
      </c>
      <c r="O1416" s="2" t="str">
        <f>IF(ISNUMBER(N1416),SUMIFS(N$1:$N1416,A$1:$A1416,A1416,G$1:$G1416,G1416,D$1:$D1416,D1416),"")</f>
        <v/>
      </c>
      <c r="Q1416" s="5"/>
      <c r="W1416" s="2" t="str">
        <f t="shared" si="113"/>
        <v/>
      </c>
      <c r="AE1416" s="2" t="str">
        <f t="shared" si="114"/>
        <v/>
      </c>
      <c r="AM1416" s="2" t="str">
        <f t="shared" si="116"/>
        <v/>
      </c>
      <c r="AN1416" s="2" t="str">
        <f>IF(ISNUMBER(AM1416),SUMIFS($AM$1:AM1416,$A$1:A1416,A1416,$G$1:G1416,G1416,$D$1:D1416,D1416),"")</f>
        <v/>
      </c>
      <c r="AO1416">
        <f t="shared" si="115"/>
        <v>1</v>
      </c>
    </row>
    <row r="1417" spans="1:41" x14ac:dyDescent="0.25">
      <c r="A1417" s="4" t="s">
        <v>31</v>
      </c>
      <c r="B1417" t="s">
        <v>30</v>
      </c>
      <c r="C1417" s="3">
        <v>42502</v>
      </c>
      <c r="D1417">
        <v>1</v>
      </c>
      <c r="E1417" t="s">
        <v>54</v>
      </c>
      <c r="G1417" s="25" t="s">
        <v>75</v>
      </c>
      <c r="H1417" t="s">
        <v>22</v>
      </c>
      <c r="I1417">
        <v>12</v>
      </c>
      <c r="J1417" s="2" t="s">
        <v>38</v>
      </c>
      <c r="K1417" s="2">
        <f t="shared" si="112"/>
        <v>1094.2</v>
      </c>
      <c r="L1417">
        <v>109.42</v>
      </c>
      <c r="O1417" s="2" t="str">
        <f>IF(ISNUMBER(N1417),SUMIFS(N$1:$N1417,A$1:$A1417,A1417,G$1:$G1417,G1417,D$1:$D1417,D1417),"")</f>
        <v/>
      </c>
      <c r="Q1417" s="5"/>
      <c r="W1417" s="2" t="str">
        <f t="shared" si="113"/>
        <v/>
      </c>
      <c r="AE1417" s="2" t="str">
        <f t="shared" si="114"/>
        <v/>
      </c>
      <c r="AM1417" s="2" t="str">
        <f t="shared" si="116"/>
        <v/>
      </c>
      <c r="AN1417" s="2" t="str">
        <f>IF(ISNUMBER(AM1417),SUMIFS($AM$1:AM1417,$A$1:A1417,A1417,$G$1:G1417,G1417,$D$1:D1417,D1417),"")</f>
        <v/>
      </c>
      <c r="AO1417">
        <f t="shared" si="115"/>
        <v>1</v>
      </c>
    </row>
    <row r="1418" spans="1:41" x14ac:dyDescent="0.25">
      <c r="A1418" s="4" t="s">
        <v>31</v>
      </c>
      <c r="B1418" t="s">
        <v>30</v>
      </c>
      <c r="C1418" s="3">
        <v>42502</v>
      </c>
      <c r="D1418">
        <v>2</v>
      </c>
      <c r="E1418" t="s">
        <v>54</v>
      </c>
      <c r="G1418" s="25" t="s">
        <v>75</v>
      </c>
      <c r="H1418" t="s">
        <v>22</v>
      </c>
      <c r="I1418">
        <v>12</v>
      </c>
      <c r="J1418" s="2" t="s">
        <v>38</v>
      </c>
      <c r="K1418" s="2">
        <f t="shared" si="112"/>
        <v>1075.4000000000001</v>
      </c>
      <c r="L1418">
        <v>107.54</v>
      </c>
      <c r="O1418" s="2" t="str">
        <f>IF(ISNUMBER(N1418),SUMIFS(N$1:$N1418,A$1:$A1418,A1418,G$1:$G1418,G1418,D$1:$D1418,D1418),"")</f>
        <v/>
      </c>
      <c r="Q1418" s="5"/>
      <c r="W1418" s="2" t="str">
        <f t="shared" si="113"/>
        <v/>
      </c>
      <c r="AE1418" s="2" t="str">
        <f t="shared" si="114"/>
        <v/>
      </c>
      <c r="AM1418" s="2" t="str">
        <f t="shared" si="116"/>
        <v/>
      </c>
      <c r="AN1418" s="2" t="str">
        <f>IF(ISNUMBER(AM1418),SUMIFS($AM$1:AM1418,$A$1:A1418,A1418,$G$1:G1418,G1418,$D$1:D1418,D1418),"")</f>
        <v/>
      </c>
      <c r="AO1418">
        <f t="shared" si="115"/>
        <v>1</v>
      </c>
    </row>
    <row r="1419" spans="1:41" x14ac:dyDescent="0.25">
      <c r="A1419" s="4" t="s">
        <v>32</v>
      </c>
      <c r="B1419" t="s">
        <v>30</v>
      </c>
      <c r="C1419" s="3">
        <v>42502</v>
      </c>
      <c r="D1419">
        <v>2</v>
      </c>
      <c r="E1419" t="s">
        <v>59</v>
      </c>
      <c r="G1419" s="25" t="s">
        <v>75</v>
      </c>
      <c r="H1419" t="s">
        <v>22</v>
      </c>
      <c r="I1419">
        <v>12</v>
      </c>
      <c r="J1419" s="2" t="s">
        <v>38</v>
      </c>
      <c r="K1419" s="2">
        <f t="shared" si="112"/>
        <v>1282.2</v>
      </c>
      <c r="L1419">
        <v>128.22</v>
      </c>
      <c r="O1419" s="2" t="str">
        <f>IF(ISNUMBER(N1419),SUMIFS(N$1:$N1419,A$1:$A1419,A1419,G$1:$G1419,G1419,D$1:$D1419,D1419),"")</f>
        <v/>
      </c>
      <c r="Q1419" s="5"/>
      <c r="W1419" s="2" t="str">
        <f t="shared" si="113"/>
        <v/>
      </c>
      <c r="AE1419" s="2" t="str">
        <f t="shared" si="114"/>
        <v/>
      </c>
      <c r="AM1419" s="2" t="str">
        <f t="shared" si="116"/>
        <v/>
      </c>
      <c r="AN1419" s="2" t="str">
        <f>IF(ISNUMBER(AM1419),SUMIFS($AM$1:AM1419,$A$1:A1419,A1419,$G$1:G1419,G1419,$D$1:D1419,D1419),"")</f>
        <v/>
      </c>
      <c r="AO1419">
        <f t="shared" si="115"/>
        <v>1</v>
      </c>
    </row>
    <row r="1420" spans="1:41" x14ac:dyDescent="0.25">
      <c r="A1420" s="4" t="s">
        <v>34</v>
      </c>
      <c r="B1420" t="s">
        <v>30</v>
      </c>
      <c r="C1420" s="3">
        <v>42502</v>
      </c>
      <c r="D1420">
        <v>2</v>
      </c>
      <c r="E1420" t="s">
        <v>56</v>
      </c>
      <c r="G1420" s="25" t="s">
        <v>75</v>
      </c>
      <c r="H1420" t="s">
        <v>22</v>
      </c>
      <c r="I1420">
        <v>12</v>
      </c>
      <c r="J1420" s="2" t="s">
        <v>38</v>
      </c>
      <c r="K1420" s="2">
        <f t="shared" si="112"/>
        <v>1225.8</v>
      </c>
      <c r="L1420">
        <v>122.58</v>
      </c>
      <c r="O1420" s="2" t="str">
        <f>IF(ISNUMBER(N1420),SUMIFS(N$1:$N1420,A$1:$A1420,A1420,G$1:$G1420,G1420,D$1:$D1420,D1420),"")</f>
        <v/>
      </c>
      <c r="Q1420" s="5"/>
      <c r="W1420" s="2" t="str">
        <f t="shared" si="113"/>
        <v/>
      </c>
      <c r="AE1420" s="2" t="str">
        <f t="shared" si="114"/>
        <v/>
      </c>
      <c r="AM1420" s="2" t="str">
        <f t="shared" si="116"/>
        <v/>
      </c>
      <c r="AN1420" s="2" t="str">
        <f>IF(ISNUMBER(AM1420),SUMIFS($AM$1:AM1420,$A$1:A1420,A1420,$G$1:G1420,G1420,$D$1:D1420,D1420),"")</f>
        <v/>
      </c>
      <c r="AO1420">
        <f t="shared" si="115"/>
        <v>1</v>
      </c>
    </row>
    <row r="1421" spans="1:41" x14ac:dyDescent="0.25">
      <c r="A1421" s="4" t="s">
        <v>29</v>
      </c>
      <c r="B1421" t="s">
        <v>30</v>
      </c>
      <c r="C1421" s="3">
        <v>42502</v>
      </c>
      <c r="D1421">
        <v>2</v>
      </c>
      <c r="E1421" t="s">
        <v>55</v>
      </c>
      <c r="G1421" s="25" t="s">
        <v>75</v>
      </c>
      <c r="H1421" t="s">
        <v>22</v>
      </c>
      <c r="I1421">
        <v>12</v>
      </c>
      <c r="J1421" s="2" t="s">
        <v>38</v>
      </c>
      <c r="K1421" s="2">
        <f t="shared" si="112"/>
        <v>1244.5999999999999</v>
      </c>
      <c r="L1421">
        <v>124.46</v>
      </c>
      <c r="O1421" s="2" t="str">
        <f>IF(ISNUMBER(N1421),SUMIFS(N$1:$N1421,A$1:$A1421,A1421,G$1:$G1421,G1421,D$1:$D1421,D1421),"")</f>
        <v/>
      </c>
      <c r="Q1421" s="5"/>
      <c r="W1421" s="2" t="str">
        <f t="shared" si="113"/>
        <v/>
      </c>
      <c r="AE1421" s="2" t="str">
        <f t="shared" si="114"/>
        <v/>
      </c>
      <c r="AM1421" s="2" t="str">
        <f t="shared" si="116"/>
        <v/>
      </c>
      <c r="AN1421" s="2" t="str">
        <f>IF(ISNUMBER(AM1421),SUMIFS($AM$1:AM1421,$A$1:A1421,A1421,$G$1:G1421,G1421,$D$1:D1421,D1421),"")</f>
        <v/>
      </c>
      <c r="AO1421">
        <f t="shared" si="115"/>
        <v>1</v>
      </c>
    </row>
    <row r="1422" spans="1:41" x14ac:dyDescent="0.25">
      <c r="A1422" s="4" t="s">
        <v>35</v>
      </c>
      <c r="B1422" t="s">
        <v>30</v>
      </c>
      <c r="C1422" s="3">
        <v>42502</v>
      </c>
      <c r="D1422">
        <v>2</v>
      </c>
      <c r="E1422" t="s">
        <v>57</v>
      </c>
      <c r="G1422" s="25" t="s">
        <v>75</v>
      </c>
      <c r="H1422" t="s">
        <v>22</v>
      </c>
      <c r="I1422">
        <v>12</v>
      </c>
      <c r="J1422" s="2" t="s">
        <v>38</v>
      </c>
      <c r="K1422" s="2">
        <f t="shared" si="112"/>
        <v>1150.5999999999999</v>
      </c>
      <c r="L1422">
        <v>115.05999999999999</v>
      </c>
      <c r="O1422" s="2" t="str">
        <f>IF(ISNUMBER(N1422),SUMIFS(N$1:$N1422,A$1:$A1422,A1422,G$1:$G1422,G1422,D$1:$D1422,D1422),"")</f>
        <v/>
      </c>
      <c r="Q1422" s="5"/>
      <c r="W1422" s="2" t="str">
        <f t="shared" si="113"/>
        <v/>
      </c>
      <c r="AE1422" s="2" t="str">
        <f t="shared" si="114"/>
        <v/>
      </c>
      <c r="AM1422" s="2" t="str">
        <f t="shared" si="116"/>
        <v/>
      </c>
      <c r="AN1422" s="2" t="str">
        <f>IF(ISNUMBER(AM1422),SUMIFS($AM$1:AM1422,$A$1:A1422,A1422,$G$1:G1422,G1422,$D$1:D1422,D1422),"")</f>
        <v/>
      </c>
      <c r="AO1422">
        <f t="shared" si="115"/>
        <v>1</v>
      </c>
    </row>
    <row r="1423" spans="1:41" x14ac:dyDescent="0.25">
      <c r="A1423" s="4" t="s">
        <v>33</v>
      </c>
      <c r="B1423" t="s">
        <v>30</v>
      </c>
      <c r="C1423" s="3">
        <v>42502</v>
      </c>
      <c r="D1423">
        <v>2</v>
      </c>
      <c r="E1423" t="s">
        <v>58</v>
      </c>
      <c r="G1423" s="25" t="s">
        <v>75</v>
      </c>
      <c r="H1423" t="s">
        <v>22</v>
      </c>
      <c r="I1423">
        <v>12</v>
      </c>
      <c r="J1423" s="2" t="s">
        <v>38</v>
      </c>
      <c r="K1423" s="2">
        <f t="shared" si="112"/>
        <v>1150.5999999999999</v>
      </c>
      <c r="L1423">
        <v>115.05999999999999</v>
      </c>
      <c r="O1423" s="2" t="str">
        <f>IF(ISNUMBER(N1423),SUMIFS(N$1:$N1423,A$1:$A1423,A1423,G$1:$G1423,G1423,D$1:$D1423,D1423),"")</f>
        <v/>
      </c>
      <c r="Q1423" s="5"/>
      <c r="W1423" s="2" t="str">
        <f t="shared" si="113"/>
        <v/>
      </c>
      <c r="AE1423" s="2" t="str">
        <f t="shared" si="114"/>
        <v/>
      </c>
      <c r="AM1423" s="2" t="str">
        <f t="shared" si="116"/>
        <v/>
      </c>
      <c r="AN1423" s="2" t="str">
        <f>IF(ISNUMBER(AM1423),SUMIFS($AM$1:AM1423,$A$1:A1423,A1423,$G$1:G1423,G1423,$D$1:D1423,D1423),"")</f>
        <v/>
      </c>
      <c r="AO1423">
        <f t="shared" si="115"/>
        <v>1</v>
      </c>
    </row>
    <row r="1424" spans="1:41" x14ac:dyDescent="0.25">
      <c r="A1424" s="4" t="s">
        <v>33</v>
      </c>
      <c r="B1424" t="s">
        <v>30</v>
      </c>
      <c r="C1424" s="3">
        <v>42502</v>
      </c>
      <c r="D1424">
        <v>3</v>
      </c>
      <c r="E1424" t="s">
        <v>58</v>
      </c>
      <c r="G1424" s="25" t="s">
        <v>75</v>
      </c>
      <c r="H1424" t="s">
        <v>22</v>
      </c>
      <c r="I1424">
        <v>12</v>
      </c>
      <c r="J1424" s="2" t="s">
        <v>38</v>
      </c>
      <c r="K1424" s="2">
        <f t="shared" si="112"/>
        <v>1207</v>
      </c>
      <c r="L1424">
        <v>120.7</v>
      </c>
      <c r="O1424" s="2" t="str">
        <f>IF(ISNUMBER(N1424),SUMIFS(N$1:$N1424,A$1:$A1424,A1424,G$1:$G1424,G1424,D$1:$D1424,D1424),"")</f>
        <v/>
      </c>
      <c r="Q1424" s="5"/>
      <c r="W1424" s="2" t="str">
        <f t="shared" si="113"/>
        <v/>
      </c>
      <c r="AE1424" s="2" t="str">
        <f t="shared" si="114"/>
        <v/>
      </c>
      <c r="AM1424" s="2" t="str">
        <f t="shared" si="116"/>
        <v/>
      </c>
      <c r="AN1424" s="2" t="str">
        <f>IF(ISNUMBER(AM1424),SUMIFS($AM$1:AM1424,$A$1:A1424,A1424,$G$1:G1424,G1424,$D$1:D1424,D1424),"")</f>
        <v/>
      </c>
      <c r="AO1424">
        <f t="shared" si="115"/>
        <v>1</v>
      </c>
    </row>
    <row r="1425" spans="1:41" x14ac:dyDescent="0.25">
      <c r="A1425" s="4" t="s">
        <v>35</v>
      </c>
      <c r="B1425" t="s">
        <v>30</v>
      </c>
      <c r="C1425" s="3">
        <v>42502</v>
      </c>
      <c r="D1425">
        <v>3</v>
      </c>
      <c r="E1425" t="s">
        <v>57</v>
      </c>
      <c r="G1425" s="25" t="s">
        <v>75</v>
      </c>
      <c r="H1425" t="s">
        <v>22</v>
      </c>
      <c r="I1425">
        <v>12</v>
      </c>
      <c r="J1425" s="2" t="s">
        <v>38</v>
      </c>
      <c r="K1425" s="2">
        <f t="shared" si="112"/>
        <v>1225.8</v>
      </c>
      <c r="L1425">
        <v>122.58</v>
      </c>
      <c r="O1425" s="2" t="str">
        <f>IF(ISNUMBER(N1425),SUMIFS(N$1:$N1425,A$1:$A1425,A1425,G$1:$G1425,G1425,D$1:$D1425,D1425),"")</f>
        <v/>
      </c>
      <c r="Q1425" s="5"/>
      <c r="W1425" s="2" t="str">
        <f t="shared" si="113"/>
        <v/>
      </c>
      <c r="AE1425" s="2" t="str">
        <f t="shared" si="114"/>
        <v/>
      </c>
      <c r="AM1425" s="2" t="str">
        <f t="shared" si="116"/>
        <v/>
      </c>
      <c r="AN1425" s="2" t="str">
        <f>IF(ISNUMBER(AM1425),SUMIFS($AM$1:AM1425,$A$1:A1425,A1425,$G$1:G1425,G1425,$D$1:D1425,D1425),"")</f>
        <v/>
      </c>
      <c r="AO1425">
        <f t="shared" si="115"/>
        <v>1</v>
      </c>
    </row>
    <row r="1426" spans="1:41" x14ac:dyDescent="0.25">
      <c r="A1426" s="4" t="s">
        <v>32</v>
      </c>
      <c r="B1426" t="s">
        <v>30</v>
      </c>
      <c r="C1426" s="3">
        <v>42502</v>
      </c>
      <c r="D1426">
        <v>3</v>
      </c>
      <c r="E1426" t="s">
        <v>59</v>
      </c>
      <c r="G1426" s="25" t="s">
        <v>75</v>
      </c>
      <c r="H1426" t="s">
        <v>22</v>
      </c>
      <c r="I1426">
        <v>12</v>
      </c>
      <c r="J1426" s="2" t="s">
        <v>38</v>
      </c>
      <c r="K1426" s="2">
        <f t="shared" si="112"/>
        <v>1207</v>
      </c>
      <c r="L1426">
        <v>120.7</v>
      </c>
      <c r="O1426" s="2" t="str">
        <f>IF(ISNUMBER(N1426),SUMIFS(N$1:$N1426,A$1:$A1426,A1426,G$1:$G1426,G1426,D$1:$D1426,D1426),"")</f>
        <v/>
      </c>
      <c r="Q1426" s="5"/>
      <c r="W1426" s="2" t="str">
        <f t="shared" si="113"/>
        <v/>
      </c>
      <c r="AE1426" s="2" t="str">
        <f t="shared" si="114"/>
        <v/>
      </c>
      <c r="AM1426" s="2" t="str">
        <f t="shared" si="116"/>
        <v/>
      </c>
      <c r="AN1426" s="2" t="str">
        <f>IF(ISNUMBER(AM1426),SUMIFS($AM$1:AM1426,$A$1:A1426,A1426,$G$1:G1426,G1426,$D$1:D1426,D1426),"")</f>
        <v/>
      </c>
      <c r="AO1426">
        <f t="shared" si="115"/>
        <v>1</v>
      </c>
    </row>
    <row r="1427" spans="1:41" x14ac:dyDescent="0.25">
      <c r="A1427" s="4" t="s">
        <v>29</v>
      </c>
      <c r="B1427" t="s">
        <v>30</v>
      </c>
      <c r="C1427" s="3">
        <v>42502</v>
      </c>
      <c r="D1427">
        <v>3</v>
      </c>
      <c r="E1427" t="s">
        <v>55</v>
      </c>
      <c r="G1427" s="25" t="s">
        <v>75</v>
      </c>
      <c r="H1427" t="s">
        <v>22</v>
      </c>
      <c r="I1427">
        <v>12</v>
      </c>
      <c r="J1427" s="2" t="s">
        <v>38</v>
      </c>
      <c r="K1427" s="2">
        <f t="shared" si="112"/>
        <v>1188.2</v>
      </c>
      <c r="L1427">
        <v>118.82000000000001</v>
      </c>
      <c r="O1427" s="2" t="str">
        <f>IF(ISNUMBER(N1427),SUMIFS(N$1:$N1427,A$1:$A1427,A1427,G$1:$G1427,G1427,D$1:$D1427,D1427),"")</f>
        <v/>
      </c>
      <c r="Q1427" s="5"/>
      <c r="W1427" s="2" t="str">
        <f t="shared" si="113"/>
        <v/>
      </c>
      <c r="AE1427" s="2" t="str">
        <f t="shared" si="114"/>
        <v/>
      </c>
      <c r="AM1427" s="2" t="str">
        <f t="shared" si="116"/>
        <v/>
      </c>
      <c r="AN1427" s="2" t="str">
        <f>IF(ISNUMBER(AM1427),SUMIFS($AM$1:AM1427,$A$1:A1427,A1427,$G$1:G1427,G1427,$D$1:D1427,D1427),"")</f>
        <v/>
      </c>
      <c r="AO1427">
        <f t="shared" si="115"/>
        <v>1</v>
      </c>
    </row>
    <row r="1428" spans="1:41" x14ac:dyDescent="0.25">
      <c r="A1428" s="4" t="s">
        <v>34</v>
      </c>
      <c r="B1428" t="s">
        <v>30</v>
      </c>
      <c r="C1428" s="3">
        <v>42502</v>
      </c>
      <c r="D1428">
        <v>3</v>
      </c>
      <c r="E1428" t="s">
        <v>56</v>
      </c>
      <c r="G1428" s="25" t="s">
        <v>75</v>
      </c>
      <c r="H1428" t="s">
        <v>22</v>
      </c>
      <c r="I1428">
        <v>12</v>
      </c>
      <c r="J1428" s="2" t="s">
        <v>38</v>
      </c>
      <c r="K1428" s="2">
        <f t="shared" si="112"/>
        <v>1470.2</v>
      </c>
      <c r="L1428">
        <v>147.02000000000001</v>
      </c>
      <c r="O1428" s="2" t="str">
        <f>IF(ISNUMBER(N1428),SUMIFS(N$1:$N1428,A$1:$A1428,A1428,G$1:$G1428,G1428,D$1:$D1428,D1428),"")</f>
        <v/>
      </c>
      <c r="Q1428" s="5"/>
      <c r="W1428" s="2" t="str">
        <f t="shared" si="113"/>
        <v/>
      </c>
      <c r="AE1428" s="2" t="str">
        <f t="shared" si="114"/>
        <v/>
      </c>
      <c r="AM1428" s="2" t="str">
        <f t="shared" si="116"/>
        <v/>
      </c>
      <c r="AN1428" s="2" t="str">
        <f>IF(ISNUMBER(AM1428),SUMIFS($AM$1:AM1428,$A$1:A1428,A1428,$G$1:G1428,G1428,$D$1:D1428,D1428),"")</f>
        <v/>
      </c>
      <c r="AO1428">
        <f t="shared" si="115"/>
        <v>1</v>
      </c>
    </row>
    <row r="1429" spans="1:41" x14ac:dyDescent="0.25">
      <c r="A1429" s="4" t="s">
        <v>31</v>
      </c>
      <c r="B1429" t="s">
        <v>30</v>
      </c>
      <c r="C1429" s="3">
        <v>42502</v>
      </c>
      <c r="D1429">
        <v>3</v>
      </c>
      <c r="E1429" t="s">
        <v>54</v>
      </c>
      <c r="G1429" s="25" t="s">
        <v>75</v>
      </c>
      <c r="H1429" t="s">
        <v>22</v>
      </c>
      <c r="I1429">
        <v>12</v>
      </c>
      <c r="J1429" s="2" t="s">
        <v>38</v>
      </c>
      <c r="K1429" s="2">
        <f t="shared" si="112"/>
        <v>1357.4</v>
      </c>
      <c r="L1429">
        <v>135.74</v>
      </c>
      <c r="O1429" s="2" t="str">
        <f>IF(ISNUMBER(N1429),SUMIFS(N$1:$N1429,A$1:$A1429,A1429,G$1:$G1429,G1429,D$1:$D1429,D1429),"")</f>
        <v/>
      </c>
      <c r="Q1429" s="5"/>
      <c r="W1429" s="2" t="str">
        <f t="shared" si="113"/>
        <v/>
      </c>
      <c r="AE1429" s="2" t="str">
        <f t="shared" si="114"/>
        <v/>
      </c>
      <c r="AM1429" s="2" t="str">
        <f t="shared" si="116"/>
        <v/>
      </c>
      <c r="AN1429" s="2" t="str">
        <f>IF(ISNUMBER(AM1429),SUMIFS($AM$1:AM1429,$A$1:A1429,A1429,$G$1:G1429,G1429,$D$1:D1429,D1429),"")</f>
        <v/>
      </c>
      <c r="AO1429">
        <f t="shared" si="115"/>
        <v>1</v>
      </c>
    </row>
    <row r="1430" spans="1:41" x14ac:dyDescent="0.25">
      <c r="A1430" s="4" t="s">
        <v>34</v>
      </c>
      <c r="B1430" t="s">
        <v>30</v>
      </c>
      <c r="C1430" s="3">
        <v>42550</v>
      </c>
      <c r="D1430">
        <v>1</v>
      </c>
      <c r="E1430" t="s">
        <v>56</v>
      </c>
      <c r="G1430" s="25" t="s">
        <v>75</v>
      </c>
      <c r="H1430" t="s">
        <v>40</v>
      </c>
      <c r="I1430">
        <v>13</v>
      </c>
      <c r="J1430" s="2" t="s">
        <v>20</v>
      </c>
      <c r="K1430" s="2" t="str">
        <f t="shared" si="112"/>
        <v/>
      </c>
      <c r="M1430">
        <v>52.35</v>
      </c>
      <c r="N1430">
        <v>52.35</v>
      </c>
      <c r="O1430" s="2">
        <f>IF(ISNUMBER(N1430),SUMIFS(N$1:$N1430,A$1:$A1430,A1430,G$1:$G1430,G1430,D$1:$D1430,D1430),"")</f>
        <v>1161.7399999999998</v>
      </c>
      <c r="Q1430" s="5"/>
      <c r="W1430" s="2" t="str">
        <f t="shared" si="113"/>
        <v/>
      </c>
      <c r="AE1430" s="2" t="str">
        <f t="shared" si="114"/>
        <v/>
      </c>
      <c r="AM1430" s="2" t="str">
        <f t="shared" si="116"/>
        <v/>
      </c>
      <c r="AN1430" s="2" t="str">
        <f>IF(ISNUMBER(AM1430),SUMIFS($AM$1:AM1430,$A$1:A1430,A1430,$G$1:G1430,G1430,$D$1:D1430,D1430),"")</f>
        <v/>
      </c>
      <c r="AO1430">
        <f t="shared" si="115"/>
        <v>3</v>
      </c>
    </row>
    <row r="1431" spans="1:41" x14ac:dyDescent="0.25">
      <c r="A1431" s="4" t="s">
        <v>33</v>
      </c>
      <c r="B1431" t="s">
        <v>30</v>
      </c>
      <c r="C1431" s="3">
        <v>42550</v>
      </c>
      <c r="D1431">
        <v>1</v>
      </c>
      <c r="E1431" t="s">
        <v>58</v>
      </c>
      <c r="G1431" s="25" t="s">
        <v>75</v>
      </c>
      <c r="H1431" t="s">
        <v>40</v>
      </c>
      <c r="I1431">
        <v>13</v>
      </c>
      <c r="J1431" s="2" t="s">
        <v>20</v>
      </c>
      <c r="K1431" s="2" t="str">
        <f t="shared" si="112"/>
        <v/>
      </c>
      <c r="M1431">
        <v>20.059999999999999</v>
      </c>
      <c r="N1431">
        <v>20.059999999999999</v>
      </c>
      <c r="O1431" s="2">
        <f>IF(ISNUMBER(N1431),SUMIFS(N$1:$N1431,A$1:$A1431,A1431,G$1:$G1431,G1431,D$1:$D1431,D1431),"")</f>
        <v>501.3</v>
      </c>
      <c r="Q1431" s="5"/>
      <c r="W1431" s="2" t="str">
        <f t="shared" si="113"/>
        <v/>
      </c>
      <c r="AE1431" s="2" t="str">
        <f t="shared" si="114"/>
        <v/>
      </c>
      <c r="AM1431" s="2" t="str">
        <f t="shared" si="116"/>
        <v/>
      </c>
      <c r="AN1431" s="2" t="str">
        <f>IF(ISNUMBER(AM1431),SUMIFS($AM$1:AM1431,$A$1:A1431,A1431,$G$1:G1431,G1431,$D$1:D1431,D1431),"")</f>
        <v/>
      </c>
      <c r="AO1431">
        <f t="shared" si="115"/>
        <v>3</v>
      </c>
    </row>
    <row r="1432" spans="1:41" x14ac:dyDescent="0.25">
      <c r="A1432" s="4" t="s">
        <v>29</v>
      </c>
      <c r="B1432" t="s">
        <v>30</v>
      </c>
      <c r="C1432" s="3">
        <v>42550</v>
      </c>
      <c r="D1432">
        <v>1</v>
      </c>
      <c r="E1432" t="s">
        <v>55</v>
      </c>
      <c r="G1432" s="25" t="s">
        <v>75</v>
      </c>
      <c r="H1432" t="s">
        <v>40</v>
      </c>
      <c r="I1432">
        <v>13</v>
      </c>
      <c r="J1432" s="2" t="s">
        <v>20</v>
      </c>
      <c r="K1432" s="2" t="str">
        <f t="shared" si="112"/>
        <v/>
      </c>
      <c r="M1432">
        <v>60.029999999999994</v>
      </c>
      <c r="N1432">
        <v>60.029999999999994</v>
      </c>
      <c r="O1432" s="2">
        <f>IF(ISNUMBER(N1432),SUMIFS(N$1:$N1432,A$1:$A1432,A1432,G$1:$G1432,G1432,D$1:$D1432,D1432),"")</f>
        <v>1013.47</v>
      </c>
      <c r="Q1432" s="5"/>
      <c r="W1432" s="2" t="str">
        <f t="shared" si="113"/>
        <v/>
      </c>
      <c r="AE1432" s="2" t="str">
        <f t="shared" si="114"/>
        <v/>
      </c>
      <c r="AM1432" s="2" t="str">
        <f t="shared" si="116"/>
        <v/>
      </c>
      <c r="AN1432" s="2" t="str">
        <f>IF(ISNUMBER(AM1432),SUMIFS($AM$1:AM1432,$A$1:A1432,A1432,$G$1:G1432,G1432,$D$1:D1432,D1432),"")</f>
        <v/>
      </c>
      <c r="AO1432">
        <f t="shared" si="115"/>
        <v>3</v>
      </c>
    </row>
    <row r="1433" spans="1:41" x14ac:dyDescent="0.25">
      <c r="A1433" s="4" t="s">
        <v>35</v>
      </c>
      <c r="B1433" t="s">
        <v>30</v>
      </c>
      <c r="C1433" s="3">
        <v>42550</v>
      </c>
      <c r="D1433">
        <v>1</v>
      </c>
      <c r="E1433" t="s">
        <v>57</v>
      </c>
      <c r="G1433" s="25" t="s">
        <v>75</v>
      </c>
      <c r="H1433" t="s">
        <v>40</v>
      </c>
      <c r="I1433">
        <v>13</v>
      </c>
      <c r="J1433" s="2" t="s">
        <v>20</v>
      </c>
      <c r="K1433" s="2" t="str">
        <f t="shared" si="112"/>
        <v/>
      </c>
      <c r="M1433">
        <v>76.88</v>
      </c>
      <c r="N1433">
        <v>76.88</v>
      </c>
      <c r="O1433" s="2">
        <f>IF(ISNUMBER(N1433),SUMIFS(N$1:$N1433,A$1:$A1433,A1433,G$1:$G1433,G1433,D$1:$D1433,D1433),"")</f>
        <v>1344.6</v>
      </c>
      <c r="Q1433" s="5"/>
      <c r="W1433" s="2" t="str">
        <f t="shared" si="113"/>
        <v/>
      </c>
      <c r="AE1433" s="2" t="str">
        <f t="shared" si="114"/>
        <v/>
      </c>
      <c r="AM1433" s="2" t="str">
        <f t="shared" si="116"/>
        <v/>
      </c>
      <c r="AN1433" s="2" t="str">
        <f>IF(ISNUMBER(AM1433),SUMIFS($AM$1:AM1433,$A$1:A1433,A1433,$G$1:G1433,G1433,$D$1:D1433,D1433),"")</f>
        <v/>
      </c>
      <c r="AO1433">
        <f t="shared" si="115"/>
        <v>3</v>
      </c>
    </row>
    <row r="1434" spans="1:41" x14ac:dyDescent="0.25">
      <c r="A1434" s="4" t="s">
        <v>32</v>
      </c>
      <c r="B1434" t="s">
        <v>30</v>
      </c>
      <c r="C1434" s="3">
        <v>42550</v>
      </c>
      <c r="D1434">
        <v>1</v>
      </c>
      <c r="E1434" t="s">
        <v>59</v>
      </c>
      <c r="G1434" s="25" t="s">
        <v>75</v>
      </c>
      <c r="H1434" t="s">
        <v>40</v>
      </c>
      <c r="I1434">
        <v>13</v>
      </c>
      <c r="J1434" s="2" t="s">
        <v>20</v>
      </c>
      <c r="K1434" s="2" t="str">
        <f t="shared" ref="K1434:K1519" si="117">IF(ISNUMBER(L1434),L1434*10,"")</f>
        <v/>
      </c>
      <c r="M1434">
        <v>49.55</v>
      </c>
      <c r="N1434">
        <v>49.55</v>
      </c>
      <c r="O1434" s="2">
        <f>IF(ISNUMBER(N1434),SUMIFS(N$1:$N1434,A$1:$A1434,A1434,G$1:$G1434,G1434,D$1:$D1434,D1434),"")</f>
        <v>678.98</v>
      </c>
      <c r="Q1434" s="5"/>
      <c r="W1434" s="2" t="str">
        <f t="shared" ref="W1434:W1519" si="118">IF(ISNUMBER(X1434),X1434*10,"")</f>
        <v/>
      </c>
      <c r="AE1434" s="2" t="str">
        <f t="shared" ref="AE1434:AE1519" si="119">IF(ISNUMBER(AF1434),AF1434,"")</f>
        <v/>
      </c>
      <c r="AM1434" s="2" t="str">
        <f t="shared" si="116"/>
        <v/>
      </c>
      <c r="AN1434" s="2" t="str">
        <f>IF(ISNUMBER(AM1434),SUMIFS($AM$1:AM1434,$A$1:A1434,A1434,$G$1:G1434,G1434,$D$1:D1434,D1434),"")</f>
        <v/>
      </c>
      <c r="AO1434">
        <f t="shared" si="115"/>
        <v>3</v>
      </c>
    </row>
    <row r="1435" spans="1:41" x14ac:dyDescent="0.25">
      <c r="A1435" s="4" t="s">
        <v>31</v>
      </c>
      <c r="B1435" t="s">
        <v>30</v>
      </c>
      <c r="C1435" s="3">
        <v>42550</v>
      </c>
      <c r="D1435">
        <v>1</v>
      </c>
      <c r="E1435" t="s">
        <v>54</v>
      </c>
      <c r="G1435" s="25" t="s">
        <v>75</v>
      </c>
      <c r="H1435" t="s">
        <v>40</v>
      </c>
      <c r="I1435">
        <v>13</v>
      </c>
      <c r="J1435" s="2" t="s">
        <v>20</v>
      </c>
      <c r="K1435" s="2" t="str">
        <f t="shared" si="117"/>
        <v/>
      </c>
      <c r="M1435">
        <v>16.47</v>
      </c>
      <c r="N1435">
        <v>16.47</v>
      </c>
      <c r="O1435" s="2">
        <f>IF(ISNUMBER(N1435),SUMIFS(N$1:$N1435,A$1:$A1435,A1435,G$1:$G1435,G1435,D$1:$D1435,D1435),"")</f>
        <v>300.01</v>
      </c>
      <c r="Q1435" s="5"/>
      <c r="W1435" s="2" t="str">
        <f t="shared" si="118"/>
        <v/>
      </c>
      <c r="AE1435" s="2" t="str">
        <f t="shared" si="119"/>
        <v/>
      </c>
      <c r="AM1435" s="2" t="str">
        <f t="shared" si="116"/>
        <v/>
      </c>
      <c r="AN1435" s="2" t="str">
        <f>IF(ISNUMBER(AM1435),SUMIFS($AM$1:AM1435,$A$1:A1435,A1435,$G$1:G1435,G1435,$D$1:D1435,D1435),"")</f>
        <v/>
      </c>
      <c r="AO1435">
        <f t="shared" ref="AO1435:AO1519" si="120">COUNT(L1435:AN1435)</f>
        <v>3</v>
      </c>
    </row>
    <row r="1436" spans="1:41" x14ac:dyDescent="0.25">
      <c r="A1436" s="4" t="s">
        <v>31</v>
      </c>
      <c r="B1436" t="s">
        <v>30</v>
      </c>
      <c r="C1436" s="3">
        <v>42550</v>
      </c>
      <c r="D1436">
        <v>2</v>
      </c>
      <c r="E1436" t="s">
        <v>54</v>
      </c>
      <c r="G1436" s="25" t="s">
        <v>75</v>
      </c>
      <c r="H1436" t="s">
        <v>40</v>
      </c>
      <c r="I1436">
        <v>13</v>
      </c>
      <c r="J1436" s="2" t="s">
        <v>20</v>
      </c>
      <c r="K1436" s="2" t="str">
        <f t="shared" si="117"/>
        <v/>
      </c>
      <c r="M1436">
        <v>22.05</v>
      </c>
      <c r="N1436">
        <v>22.05</v>
      </c>
      <c r="O1436" s="2">
        <f>IF(ISNUMBER(N1436),SUMIFS(N$1:$N1436,A$1:$A1436,A1436,G$1:$G1436,G1436,D$1:$D1436,D1436),"")</f>
        <v>338.97</v>
      </c>
      <c r="Q1436" s="5"/>
      <c r="W1436" s="2" t="str">
        <f t="shared" si="118"/>
        <v/>
      </c>
      <c r="AE1436" s="2" t="str">
        <f t="shared" si="119"/>
        <v/>
      </c>
      <c r="AM1436" s="2" t="str">
        <f t="shared" si="116"/>
        <v/>
      </c>
      <c r="AN1436" s="2" t="str">
        <f>IF(ISNUMBER(AM1436),SUMIFS($AM$1:AM1436,$A$1:A1436,A1436,$G$1:G1436,G1436,$D$1:D1436,D1436),"")</f>
        <v/>
      </c>
      <c r="AO1436">
        <f t="shared" si="120"/>
        <v>3</v>
      </c>
    </row>
    <row r="1437" spans="1:41" x14ac:dyDescent="0.25">
      <c r="A1437" s="4" t="s">
        <v>32</v>
      </c>
      <c r="B1437" t="s">
        <v>30</v>
      </c>
      <c r="C1437" s="3">
        <v>42550</v>
      </c>
      <c r="D1437">
        <v>2</v>
      </c>
      <c r="E1437" t="s">
        <v>59</v>
      </c>
      <c r="G1437" s="25" t="s">
        <v>75</v>
      </c>
      <c r="H1437" t="s">
        <v>40</v>
      </c>
      <c r="I1437">
        <v>13</v>
      </c>
      <c r="J1437" s="2" t="s">
        <v>20</v>
      </c>
      <c r="K1437" s="2" t="str">
        <f t="shared" si="117"/>
        <v/>
      </c>
      <c r="M1437">
        <v>45.85</v>
      </c>
      <c r="N1437">
        <v>45.85</v>
      </c>
      <c r="O1437" s="2">
        <f>IF(ISNUMBER(N1437),SUMIFS(N$1:$N1437,A$1:$A1437,A1437,G$1:$G1437,G1437,D$1:$D1437,D1437),"")</f>
        <v>964.4100000000002</v>
      </c>
      <c r="Q1437" s="5"/>
      <c r="W1437" s="2" t="str">
        <f t="shared" si="118"/>
        <v/>
      </c>
      <c r="AE1437" s="2" t="str">
        <f t="shared" si="119"/>
        <v/>
      </c>
      <c r="AM1437" s="2" t="str">
        <f t="shared" si="116"/>
        <v/>
      </c>
      <c r="AN1437" s="2" t="str">
        <f>IF(ISNUMBER(AM1437),SUMIFS($AM$1:AM1437,$A$1:A1437,A1437,$G$1:G1437,G1437,$D$1:D1437,D1437),"")</f>
        <v/>
      </c>
      <c r="AO1437">
        <f t="shared" si="120"/>
        <v>3</v>
      </c>
    </row>
    <row r="1438" spans="1:41" x14ac:dyDescent="0.25">
      <c r="A1438" s="4" t="s">
        <v>34</v>
      </c>
      <c r="B1438" t="s">
        <v>30</v>
      </c>
      <c r="C1438" s="3">
        <v>42550</v>
      </c>
      <c r="D1438">
        <v>2</v>
      </c>
      <c r="E1438" t="s">
        <v>56</v>
      </c>
      <c r="G1438" s="25" t="s">
        <v>75</v>
      </c>
      <c r="H1438" t="s">
        <v>40</v>
      </c>
      <c r="I1438">
        <v>13</v>
      </c>
      <c r="J1438" s="2" t="s">
        <v>20</v>
      </c>
      <c r="K1438" s="2" t="str">
        <f t="shared" si="117"/>
        <v/>
      </c>
      <c r="M1438">
        <v>59.8</v>
      </c>
      <c r="N1438">
        <v>59.8</v>
      </c>
      <c r="O1438" s="2">
        <f>IF(ISNUMBER(N1438),SUMIFS(N$1:$N1438,A$1:$A1438,A1438,G$1:$G1438,G1438,D$1:$D1438,D1438),"")</f>
        <v>1165.94</v>
      </c>
      <c r="Q1438" s="5"/>
      <c r="W1438" s="2" t="str">
        <f t="shared" si="118"/>
        <v/>
      </c>
      <c r="AE1438" s="2" t="str">
        <f t="shared" si="119"/>
        <v/>
      </c>
      <c r="AM1438" s="2" t="str">
        <f t="shared" si="116"/>
        <v/>
      </c>
      <c r="AN1438" s="2" t="str">
        <f>IF(ISNUMBER(AM1438),SUMIFS($AM$1:AM1438,$A$1:A1438,A1438,$G$1:G1438,G1438,$D$1:D1438,D1438),"")</f>
        <v/>
      </c>
      <c r="AO1438">
        <f t="shared" si="120"/>
        <v>3</v>
      </c>
    </row>
    <row r="1439" spans="1:41" x14ac:dyDescent="0.25">
      <c r="A1439" s="4" t="s">
        <v>29</v>
      </c>
      <c r="B1439" t="s">
        <v>30</v>
      </c>
      <c r="C1439" s="3">
        <v>42550</v>
      </c>
      <c r="D1439">
        <v>2</v>
      </c>
      <c r="E1439" t="s">
        <v>55</v>
      </c>
      <c r="G1439" s="25" t="s">
        <v>75</v>
      </c>
      <c r="H1439" t="s">
        <v>40</v>
      </c>
      <c r="I1439">
        <v>13</v>
      </c>
      <c r="J1439" s="2" t="s">
        <v>20</v>
      </c>
      <c r="K1439" s="2" t="str">
        <f t="shared" si="117"/>
        <v/>
      </c>
      <c r="M1439">
        <v>73.91</v>
      </c>
      <c r="N1439">
        <v>73.91</v>
      </c>
      <c r="O1439" s="2">
        <f>IF(ISNUMBER(N1439),SUMIFS(N$1:$N1439,A$1:$A1439,A1439,G$1:$G1439,G1439,D$1:$D1439,D1439),"")</f>
        <v>983.86999999999989</v>
      </c>
      <c r="Q1439" s="5"/>
      <c r="W1439" s="2" t="str">
        <f t="shared" si="118"/>
        <v/>
      </c>
      <c r="AE1439" s="2" t="str">
        <f t="shared" si="119"/>
        <v/>
      </c>
      <c r="AM1439" s="2" t="str">
        <f t="shared" si="116"/>
        <v/>
      </c>
      <c r="AN1439" s="2" t="str">
        <f>IF(ISNUMBER(AM1439),SUMIFS($AM$1:AM1439,$A$1:A1439,A1439,$G$1:G1439,G1439,$D$1:D1439,D1439),"")</f>
        <v/>
      </c>
      <c r="AO1439">
        <f t="shared" si="120"/>
        <v>3</v>
      </c>
    </row>
    <row r="1440" spans="1:41" x14ac:dyDescent="0.25">
      <c r="A1440" s="4" t="s">
        <v>35</v>
      </c>
      <c r="B1440" t="s">
        <v>30</v>
      </c>
      <c r="C1440" s="3">
        <v>42550</v>
      </c>
      <c r="D1440">
        <v>2</v>
      </c>
      <c r="E1440" t="s">
        <v>57</v>
      </c>
      <c r="G1440" s="25" t="s">
        <v>75</v>
      </c>
      <c r="H1440" t="s">
        <v>40</v>
      </c>
      <c r="I1440">
        <v>13</v>
      </c>
      <c r="J1440" s="2" t="s">
        <v>20</v>
      </c>
      <c r="K1440" s="2" t="str">
        <f t="shared" si="117"/>
        <v/>
      </c>
      <c r="M1440">
        <v>70.94</v>
      </c>
      <c r="N1440">
        <v>70.94</v>
      </c>
      <c r="O1440" s="2">
        <f>IF(ISNUMBER(N1440),SUMIFS(N$1:$N1440,A$1:$A1440,A1440,G$1:$G1440,G1440,D$1:$D1440,D1440),"")</f>
        <v>1269.43</v>
      </c>
      <c r="Q1440" s="5"/>
      <c r="W1440" s="2" t="str">
        <f t="shared" si="118"/>
        <v/>
      </c>
      <c r="AE1440" s="2" t="str">
        <f t="shared" si="119"/>
        <v/>
      </c>
      <c r="AM1440" s="2" t="str">
        <f t="shared" si="116"/>
        <v/>
      </c>
      <c r="AN1440" s="2" t="str">
        <f>IF(ISNUMBER(AM1440),SUMIFS($AM$1:AM1440,$A$1:A1440,A1440,$G$1:G1440,G1440,$D$1:D1440,D1440),"")</f>
        <v/>
      </c>
      <c r="AO1440">
        <f t="shared" si="120"/>
        <v>3</v>
      </c>
    </row>
    <row r="1441" spans="1:41" x14ac:dyDescent="0.25">
      <c r="A1441" s="4" t="s">
        <v>33</v>
      </c>
      <c r="B1441" t="s">
        <v>30</v>
      </c>
      <c r="C1441" s="3">
        <v>42550</v>
      </c>
      <c r="D1441">
        <v>2</v>
      </c>
      <c r="E1441" t="s">
        <v>58</v>
      </c>
      <c r="G1441" s="25" t="s">
        <v>75</v>
      </c>
      <c r="H1441" t="s">
        <v>40</v>
      </c>
      <c r="I1441">
        <v>13</v>
      </c>
      <c r="J1441" s="2" t="s">
        <v>20</v>
      </c>
      <c r="K1441" s="2" t="str">
        <f t="shared" si="117"/>
        <v/>
      </c>
      <c r="M1441">
        <v>23.52</v>
      </c>
      <c r="N1441">
        <v>23.52</v>
      </c>
      <c r="O1441" s="2">
        <f>IF(ISNUMBER(N1441),SUMIFS(N$1:$N1441,A$1:$A1441,A1441,G$1:$G1441,G1441,D$1:$D1441,D1441),"")</f>
        <v>413.63</v>
      </c>
      <c r="Q1441" s="5"/>
      <c r="W1441" s="2" t="str">
        <f t="shared" si="118"/>
        <v/>
      </c>
      <c r="AE1441" s="2" t="str">
        <f t="shared" si="119"/>
        <v/>
      </c>
      <c r="AM1441" s="2" t="str">
        <f t="shared" si="116"/>
        <v/>
      </c>
      <c r="AN1441" s="2" t="str">
        <f>IF(ISNUMBER(AM1441),SUMIFS($AM$1:AM1441,$A$1:A1441,A1441,$G$1:G1441,G1441,$D$1:D1441,D1441),"")</f>
        <v/>
      </c>
      <c r="AO1441">
        <f t="shared" si="120"/>
        <v>3</v>
      </c>
    </row>
    <row r="1442" spans="1:41" x14ac:dyDescent="0.25">
      <c r="A1442" s="4" t="s">
        <v>33</v>
      </c>
      <c r="B1442" t="s">
        <v>30</v>
      </c>
      <c r="C1442" s="3">
        <v>42550</v>
      </c>
      <c r="D1442">
        <v>3</v>
      </c>
      <c r="E1442" t="s">
        <v>58</v>
      </c>
      <c r="G1442" s="25" t="s">
        <v>75</v>
      </c>
      <c r="H1442" t="s">
        <v>40</v>
      </c>
      <c r="I1442">
        <v>13</v>
      </c>
      <c r="J1442" s="2" t="s">
        <v>20</v>
      </c>
      <c r="K1442" s="2" t="str">
        <f t="shared" si="117"/>
        <v/>
      </c>
      <c r="M1442">
        <v>24.81</v>
      </c>
      <c r="N1442">
        <v>24.81</v>
      </c>
      <c r="O1442" s="2">
        <f>IF(ISNUMBER(N1442),SUMIFS(N$1:$N1442,A$1:$A1442,A1442,G$1:$G1442,G1442,D$1:$D1442,D1442),"")</f>
        <v>450.23</v>
      </c>
      <c r="Q1442" s="5"/>
      <c r="W1442" s="2" t="str">
        <f t="shared" si="118"/>
        <v/>
      </c>
      <c r="AE1442" s="2" t="str">
        <f t="shared" si="119"/>
        <v/>
      </c>
      <c r="AM1442" s="2" t="str">
        <f t="shared" si="116"/>
        <v/>
      </c>
      <c r="AN1442" s="2" t="str">
        <f>IF(ISNUMBER(AM1442),SUMIFS($AM$1:AM1442,$A$1:A1442,A1442,$G$1:G1442,G1442,$D$1:D1442,D1442),"")</f>
        <v/>
      </c>
      <c r="AO1442">
        <f t="shared" si="120"/>
        <v>3</v>
      </c>
    </row>
    <row r="1443" spans="1:41" x14ac:dyDescent="0.25">
      <c r="A1443" s="4" t="s">
        <v>35</v>
      </c>
      <c r="B1443" t="s">
        <v>30</v>
      </c>
      <c r="C1443" s="3">
        <v>42550</v>
      </c>
      <c r="D1443">
        <v>3</v>
      </c>
      <c r="E1443" t="s">
        <v>57</v>
      </c>
      <c r="G1443" s="25" t="s">
        <v>75</v>
      </c>
      <c r="H1443" t="s">
        <v>40</v>
      </c>
      <c r="I1443">
        <v>13</v>
      </c>
      <c r="J1443" s="2" t="s">
        <v>20</v>
      </c>
      <c r="K1443" s="2" t="str">
        <f t="shared" si="117"/>
        <v/>
      </c>
      <c r="M1443">
        <v>109.46</v>
      </c>
      <c r="N1443">
        <v>109.46</v>
      </c>
      <c r="O1443" s="2">
        <f>IF(ISNUMBER(N1443),SUMIFS(N$1:$N1443,A$1:$A1443,A1443,G$1:$G1443,G1443,D$1:$D1443,D1443),"")</f>
        <v>1423.47</v>
      </c>
      <c r="Q1443" s="5"/>
      <c r="W1443" s="2" t="str">
        <f t="shared" si="118"/>
        <v/>
      </c>
      <c r="AE1443" s="2" t="str">
        <f t="shared" si="119"/>
        <v/>
      </c>
      <c r="AM1443" s="2" t="str">
        <f t="shared" si="116"/>
        <v/>
      </c>
      <c r="AN1443" s="2" t="str">
        <f>IF(ISNUMBER(AM1443),SUMIFS($AM$1:AM1443,$A$1:A1443,A1443,$G$1:G1443,G1443,$D$1:D1443,D1443),"")</f>
        <v/>
      </c>
      <c r="AO1443">
        <f t="shared" si="120"/>
        <v>3</v>
      </c>
    </row>
    <row r="1444" spans="1:41" x14ac:dyDescent="0.25">
      <c r="A1444" s="4" t="s">
        <v>32</v>
      </c>
      <c r="B1444" t="s">
        <v>30</v>
      </c>
      <c r="C1444" s="3">
        <v>42550</v>
      </c>
      <c r="D1444">
        <v>3</v>
      </c>
      <c r="E1444" t="s">
        <v>59</v>
      </c>
      <c r="G1444" s="25" t="s">
        <v>75</v>
      </c>
      <c r="H1444" t="s">
        <v>40</v>
      </c>
      <c r="I1444">
        <v>13</v>
      </c>
      <c r="J1444" s="2" t="s">
        <v>20</v>
      </c>
      <c r="K1444" s="2" t="str">
        <f t="shared" si="117"/>
        <v/>
      </c>
      <c r="M1444">
        <v>51.279999999999994</v>
      </c>
      <c r="N1444">
        <v>51.279999999999994</v>
      </c>
      <c r="O1444" s="2">
        <f>IF(ISNUMBER(N1444),SUMIFS(N$1:$N1444,A$1:$A1444,A1444,G$1:$G1444,G1444,D$1:$D1444,D1444),"")</f>
        <v>787.21000000000015</v>
      </c>
      <c r="Q1444" s="5"/>
      <c r="W1444" s="2" t="str">
        <f t="shared" si="118"/>
        <v/>
      </c>
      <c r="AE1444" s="2" t="str">
        <f t="shared" si="119"/>
        <v/>
      </c>
      <c r="AM1444" s="2" t="str">
        <f t="shared" si="116"/>
        <v/>
      </c>
      <c r="AN1444" s="2" t="str">
        <f>IF(ISNUMBER(AM1444),SUMIFS($AM$1:AM1444,$A$1:A1444,A1444,$G$1:G1444,G1444,$D$1:D1444,D1444),"")</f>
        <v/>
      </c>
      <c r="AO1444">
        <f t="shared" si="120"/>
        <v>3</v>
      </c>
    </row>
    <row r="1445" spans="1:41" x14ac:dyDescent="0.25">
      <c r="A1445" s="4" t="s">
        <v>29</v>
      </c>
      <c r="B1445" t="s">
        <v>30</v>
      </c>
      <c r="C1445" s="3">
        <v>42550</v>
      </c>
      <c r="D1445">
        <v>3</v>
      </c>
      <c r="E1445" t="s">
        <v>55</v>
      </c>
      <c r="G1445" s="25" t="s">
        <v>75</v>
      </c>
      <c r="H1445" t="s">
        <v>40</v>
      </c>
      <c r="I1445">
        <v>13</v>
      </c>
      <c r="J1445" s="2" t="s">
        <v>20</v>
      </c>
      <c r="K1445" s="2" t="str">
        <f t="shared" si="117"/>
        <v/>
      </c>
      <c r="M1445">
        <v>68.09</v>
      </c>
      <c r="N1445">
        <v>68.09</v>
      </c>
      <c r="O1445" s="2">
        <f>IF(ISNUMBER(N1445),SUMIFS(N$1:$N1445,A$1:$A1445,A1445,G$1:$G1445,G1445,D$1:$D1445,D1445),"")</f>
        <v>1024.8499999999999</v>
      </c>
      <c r="Q1445" s="5"/>
      <c r="W1445" s="2" t="str">
        <f t="shared" si="118"/>
        <v/>
      </c>
      <c r="AE1445" s="2" t="str">
        <f t="shared" si="119"/>
        <v/>
      </c>
      <c r="AM1445" s="2" t="str">
        <f t="shared" si="116"/>
        <v/>
      </c>
      <c r="AN1445" s="2" t="str">
        <f>IF(ISNUMBER(AM1445),SUMIFS($AM$1:AM1445,$A$1:A1445,A1445,$G$1:G1445,G1445,$D$1:D1445,D1445),"")</f>
        <v/>
      </c>
      <c r="AO1445">
        <f t="shared" si="120"/>
        <v>3</v>
      </c>
    </row>
    <row r="1446" spans="1:41" x14ac:dyDescent="0.25">
      <c r="A1446" s="4" t="s">
        <v>34</v>
      </c>
      <c r="B1446" t="s">
        <v>30</v>
      </c>
      <c r="C1446" s="3">
        <v>42550</v>
      </c>
      <c r="D1446">
        <v>3</v>
      </c>
      <c r="E1446" t="s">
        <v>56</v>
      </c>
      <c r="G1446" s="25" t="s">
        <v>75</v>
      </c>
      <c r="H1446" t="s">
        <v>40</v>
      </c>
      <c r="I1446">
        <v>13</v>
      </c>
      <c r="J1446" s="2" t="s">
        <v>20</v>
      </c>
      <c r="K1446" s="2" t="str">
        <f t="shared" si="117"/>
        <v/>
      </c>
      <c r="M1446">
        <v>127.67</v>
      </c>
      <c r="N1446">
        <v>127.67</v>
      </c>
      <c r="O1446" s="2">
        <f>IF(ISNUMBER(N1446),SUMIFS(N$1:$N1446,A$1:$A1446,A1446,G$1:$G1446,G1446,D$1:$D1446,D1446),"")</f>
        <v>1614.74</v>
      </c>
      <c r="Q1446" s="5"/>
      <c r="W1446" s="2" t="str">
        <f t="shared" si="118"/>
        <v/>
      </c>
      <c r="AE1446" s="2" t="str">
        <f t="shared" si="119"/>
        <v/>
      </c>
      <c r="AM1446" s="2" t="str">
        <f t="shared" si="116"/>
        <v/>
      </c>
      <c r="AN1446" s="2" t="str">
        <f>IF(ISNUMBER(AM1446),SUMIFS($AM$1:AM1446,$A$1:A1446,A1446,$G$1:G1446,G1446,$D$1:D1446,D1446),"")</f>
        <v/>
      </c>
      <c r="AO1446">
        <f t="shared" si="120"/>
        <v>3</v>
      </c>
    </row>
    <row r="1447" spans="1:41" x14ac:dyDescent="0.25">
      <c r="A1447" s="4" t="s">
        <v>31</v>
      </c>
      <c r="B1447" t="s">
        <v>30</v>
      </c>
      <c r="C1447" s="3">
        <v>42550</v>
      </c>
      <c r="D1447">
        <v>3</v>
      </c>
      <c r="E1447" t="s">
        <v>54</v>
      </c>
      <c r="G1447" s="25" t="s">
        <v>75</v>
      </c>
      <c r="H1447" t="s">
        <v>40</v>
      </c>
      <c r="I1447">
        <v>13</v>
      </c>
      <c r="J1447" s="2" t="s">
        <v>20</v>
      </c>
      <c r="K1447" s="2" t="str">
        <f t="shared" si="117"/>
        <v/>
      </c>
      <c r="M1447">
        <v>112.41</v>
      </c>
      <c r="N1447">
        <v>112.41</v>
      </c>
      <c r="O1447" s="2">
        <f>IF(ISNUMBER(N1447),SUMIFS(N$1:$N1447,A$1:$A1447,A1447,G$1:$G1447,G1447,D$1:$D1447,D1447),"")</f>
        <v>1178.82</v>
      </c>
      <c r="Q1447" s="5"/>
      <c r="W1447" s="2" t="str">
        <f t="shared" si="118"/>
        <v/>
      </c>
      <c r="AE1447" s="2" t="str">
        <f t="shared" si="119"/>
        <v/>
      </c>
      <c r="AM1447" s="2" t="str">
        <f t="shared" si="116"/>
        <v/>
      </c>
      <c r="AN1447" s="2" t="str">
        <f>IF(ISNUMBER(AM1447),SUMIFS($AM$1:AM1447,$A$1:A1447,A1447,$G$1:G1447,G1447,$D$1:D1447,D1447),"")</f>
        <v/>
      </c>
      <c r="AO1447">
        <f t="shared" si="120"/>
        <v>3</v>
      </c>
    </row>
    <row r="1448" spans="1:41" x14ac:dyDescent="0.25">
      <c r="A1448" t="s">
        <v>44</v>
      </c>
      <c r="B1448" t="s">
        <v>48</v>
      </c>
      <c r="C1448" s="3">
        <v>35934</v>
      </c>
      <c r="D1448">
        <v>1</v>
      </c>
      <c r="G1448" s="25">
        <v>1998</v>
      </c>
      <c r="J1448" s="2" t="s">
        <v>20</v>
      </c>
      <c r="K1448" s="2" t="str">
        <f t="shared" ref="K1448:K1487" si="121">IF(ISNUMBER(L1448),L1448*10,"")</f>
        <v/>
      </c>
      <c r="M1448">
        <v>143.9</v>
      </c>
      <c r="N1448">
        <v>143.9</v>
      </c>
      <c r="O1448" s="2">
        <f>IF(ISNUMBER(N1448),SUMIFS(N$1:$N1448,A$1:$A1448,A1448,G$1:$G1448,G1448,D$1:$D1448,D1448),"")</f>
        <v>143.9</v>
      </c>
      <c r="W1448" s="2" t="str">
        <f t="shared" ref="W1448:W1487" si="122">IF(ISNUMBER(X1448),X1448*10,"")</f>
        <v/>
      </c>
      <c r="AE1448" s="2" t="str">
        <f t="shared" ref="AE1448:AE1487" si="123">IF(ISNUMBER(AF1448),AF1448,"")</f>
        <v/>
      </c>
      <c r="AM1448" s="2" t="str">
        <f t="shared" ref="AM1448:AM1487" si="124">IF(AND(ISNUMBER(AE1448),ISNUMBER(N1448)),ROUND(N1448*AE1448,3),"")</f>
        <v/>
      </c>
      <c r="AN1448" s="2" t="str">
        <f>IF(ISNUMBER(AM1448),SUMIFS($AM$1:AM1448,$A$1:A1448,A1448,$G$1:G1448,G1448,$D$1:D1448,D1448),"")</f>
        <v/>
      </c>
      <c r="AO1448">
        <f t="shared" ref="AO1448:AO1487" si="125">COUNT(L1448:AN1448)</f>
        <v>3</v>
      </c>
    </row>
    <row r="1449" spans="1:41" x14ac:dyDescent="0.25">
      <c r="A1449" t="s">
        <v>44</v>
      </c>
      <c r="B1449" t="s">
        <v>48</v>
      </c>
      <c r="C1449" s="3">
        <v>35956</v>
      </c>
      <c r="D1449">
        <v>1</v>
      </c>
      <c r="G1449" s="25">
        <v>1998</v>
      </c>
      <c r="J1449" s="2" t="s">
        <v>20</v>
      </c>
      <c r="K1449" s="2" t="str">
        <f t="shared" si="121"/>
        <v/>
      </c>
      <c r="M1449">
        <v>143.9</v>
      </c>
      <c r="N1449">
        <v>143.9</v>
      </c>
      <c r="O1449" s="2">
        <f>IF(ISNUMBER(N1449),SUMIFS(N$1:$N1449,A$1:$A1449,A1449,G$1:$G1449,G1449,D$1:$D1449,D1449),"")</f>
        <v>287.8</v>
      </c>
      <c r="W1449" s="2" t="str">
        <f t="shared" si="122"/>
        <v/>
      </c>
      <c r="AE1449" s="2" t="str">
        <f t="shared" si="123"/>
        <v/>
      </c>
      <c r="AM1449" s="2" t="str">
        <f t="shared" si="124"/>
        <v/>
      </c>
      <c r="AN1449" s="2" t="str">
        <f>IF(ISNUMBER(AM1449),SUMIFS($AM$1:AM1449,$A$1:A1449,A1449,$G$1:G1449,G1449,$D$1:D1449,D1449),"")</f>
        <v/>
      </c>
      <c r="AO1449">
        <f t="shared" si="125"/>
        <v>3</v>
      </c>
    </row>
    <row r="1450" spans="1:41" x14ac:dyDescent="0.25">
      <c r="A1450" t="s">
        <v>44</v>
      </c>
      <c r="B1450" t="s">
        <v>48</v>
      </c>
      <c r="C1450" s="3">
        <v>35976</v>
      </c>
      <c r="D1450">
        <v>1</v>
      </c>
      <c r="G1450" s="25">
        <v>1998</v>
      </c>
      <c r="J1450" s="2" t="s">
        <v>20</v>
      </c>
      <c r="K1450" s="2" t="str">
        <f t="shared" si="121"/>
        <v/>
      </c>
      <c r="M1450">
        <v>143.9</v>
      </c>
      <c r="N1450">
        <v>143.9</v>
      </c>
      <c r="O1450" s="2">
        <f>IF(ISNUMBER(N1450),SUMIFS(N$1:$N1450,A$1:$A1450,A1450,G$1:$G1450,G1450,D$1:$D1450,D1450),"")</f>
        <v>431.70000000000005</v>
      </c>
      <c r="W1450" s="2" t="str">
        <f t="shared" si="122"/>
        <v/>
      </c>
      <c r="AE1450" s="2" t="str">
        <f t="shared" si="123"/>
        <v/>
      </c>
      <c r="AM1450" s="2" t="str">
        <f t="shared" si="124"/>
        <v/>
      </c>
      <c r="AN1450" s="2" t="str">
        <f>IF(ISNUMBER(AM1450),SUMIFS($AM$1:AM1450,$A$1:A1450,A1450,$G$1:G1450,G1450,$D$1:D1450,D1450),"")</f>
        <v/>
      </c>
      <c r="AO1450">
        <f t="shared" si="125"/>
        <v>3</v>
      </c>
    </row>
    <row r="1451" spans="1:41" x14ac:dyDescent="0.25">
      <c r="A1451" t="s">
        <v>44</v>
      </c>
      <c r="B1451" t="s">
        <v>48</v>
      </c>
      <c r="C1451" s="3">
        <v>35997</v>
      </c>
      <c r="D1451">
        <v>1</v>
      </c>
      <c r="G1451" s="25">
        <v>1998</v>
      </c>
      <c r="J1451" s="2" t="s">
        <v>20</v>
      </c>
      <c r="K1451" s="2" t="str">
        <f t="shared" si="121"/>
        <v/>
      </c>
      <c r="M1451">
        <v>143.9</v>
      </c>
      <c r="N1451">
        <v>143.9</v>
      </c>
      <c r="O1451" s="2">
        <f>IF(ISNUMBER(N1451),SUMIFS(N$1:$N1451,A$1:$A1451,A1451,G$1:$G1451,G1451,D$1:$D1451,D1451),"")</f>
        <v>575.6</v>
      </c>
      <c r="W1451" s="2" t="str">
        <f t="shared" si="122"/>
        <v/>
      </c>
      <c r="AE1451" s="2" t="str">
        <f t="shared" si="123"/>
        <v/>
      </c>
      <c r="AM1451" s="2" t="str">
        <f t="shared" si="124"/>
        <v/>
      </c>
      <c r="AN1451" s="2" t="str">
        <f>IF(ISNUMBER(AM1451),SUMIFS($AM$1:AM1451,$A$1:A1451,A1451,$G$1:G1451,G1451,$D$1:D1451,D1451),"")</f>
        <v/>
      </c>
      <c r="AO1451">
        <f t="shared" si="125"/>
        <v>3</v>
      </c>
    </row>
    <row r="1452" spans="1:41" x14ac:dyDescent="0.25">
      <c r="A1452" t="s">
        <v>44</v>
      </c>
      <c r="B1452" t="s">
        <v>48</v>
      </c>
      <c r="C1452" s="3">
        <v>36018</v>
      </c>
      <c r="D1452">
        <v>1</v>
      </c>
      <c r="G1452" s="25">
        <v>1998</v>
      </c>
      <c r="J1452" s="2" t="s">
        <v>20</v>
      </c>
      <c r="K1452" s="2" t="str">
        <f t="shared" si="121"/>
        <v/>
      </c>
      <c r="M1452">
        <v>66.2</v>
      </c>
      <c r="N1452">
        <v>66.2</v>
      </c>
      <c r="O1452" s="2">
        <f>IF(ISNUMBER(N1452),SUMIFS(N$1:$N1452,A$1:$A1452,A1452,G$1:$G1452,G1452,D$1:$D1452,D1452),"")</f>
        <v>641.80000000000007</v>
      </c>
      <c r="W1452" s="2" t="str">
        <f t="shared" si="122"/>
        <v/>
      </c>
      <c r="AE1452" s="2" t="str">
        <f t="shared" si="123"/>
        <v/>
      </c>
      <c r="AM1452" s="2" t="str">
        <f t="shared" si="124"/>
        <v/>
      </c>
      <c r="AN1452" s="2" t="str">
        <f>IF(ISNUMBER(AM1452),SUMIFS($AM$1:AM1452,$A$1:A1452,A1452,$G$1:G1452,G1452,$D$1:D1452,D1452),"")</f>
        <v/>
      </c>
      <c r="AO1452">
        <f t="shared" si="125"/>
        <v>3</v>
      </c>
    </row>
    <row r="1453" spans="1:41" x14ac:dyDescent="0.25">
      <c r="A1453" t="s">
        <v>44</v>
      </c>
      <c r="B1453" t="s">
        <v>48</v>
      </c>
      <c r="C1453" s="3">
        <v>36040</v>
      </c>
      <c r="D1453">
        <v>1</v>
      </c>
      <c r="G1453" s="25">
        <v>1998</v>
      </c>
      <c r="J1453" s="2" t="s">
        <v>20</v>
      </c>
      <c r="K1453" s="2" t="str">
        <f t="shared" si="121"/>
        <v/>
      </c>
      <c r="M1453">
        <v>38.299999999999997</v>
      </c>
      <c r="N1453">
        <v>38.299999999999997</v>
      </c>
      <c r="O1453" s="2">
        <f>IF(ISNUMBER(N1453),SUMIFS(N$1:$N1453,A$1:$A1453,A1453,G$1:$G1453,G1453,D$1:$D1453,D1453),"")</f>
        <v>680.1</v>
      </c>
      <c r="W1453" s="2" t="str">
        <f t="shared" si="122"/>
        <v/>
      </c>
      <c r="AE1453" s="2" t="str">
        <f t="shared" si="123"/>
        <v/>
      </c>
      <c r="AM1453" s="2" t="str">
        <f t="shared" si="124"/>
        <v/>
      </c>
      <c r="AN1453" s="2" t="str">
        <f>IF(ISNUMBER(AM1453),SUMIFS($AM$1:AM1453,$A$1:A1453,A1453,$G$1:G1453,G1453,$D$1:D1453,D1453),"")</f>
        <v/>
      </c>
      <c r="AO1453">
        <f t="shared" si="125"/>
        <v>3</v>
      </c>
    </row>
    <row r="1454" spans="1:41" x14ac:dyDescent="0.25">
      <c r="A1454" t="s">
        <v>44</v>
      </c>
      <c r="B1454" t="s">
        <v>48</v>
      </c>
      <c r="C1454" s="3">
        <v>36061</v>
      </c>
      <c r="D1454">
        <v>1</v>
      </c>
      <c r="G1454" s="25">
        <v>1998</v>
      </c>
      <c r="J1454" s="2" t="s">
        <v>20</v>
      </c>
      <c r="K1454" s="2" t="str">
        <f t="shared" si="121"/>
        <v/>
      </c>
      <c r="M1454">
        <v>22.8</v>
      </c>
      <c r="N1454">
        <v>22.8</v>
      </c>
      <c r="O1454" s="2">
        <f>IF(ISNUMBER(N1454),SUMIFS(N$1:$N1454,A$1:$A1454,A1454,G$1:$G1454,G1454,D$1:$D1454,D1454),"")</f>
        <v>702.9</v>
      </c>
      <c r="W1454" s="2" t="str">
        <f t="shared" si="122"/>
        <v/>
      </c>
      <c r="AE1454" s="2" t="str">
        <f t="shared" si="123"/>
        <v/>
      </c>
      <c r="AM1454" s="2" t="str">
        <f t="shared" si="124"/>
        <v/>
      </c>
      <c r="AN1454" s="2" t="str">
        <f>IF(ISNUMBER(AM1454),SUMIFS($AM$1:AM1454,$A$1:A1454,A1454,$G$1:G1454,G1454,$D$1:D1454,D1454),"")</f>
        <v/>
      </c>
      <c r="AO1454">
        <f t="shared" si="125"/>
        <v>3</v>
      </c>
    </row>
    <row r="1455" spans="1:41" x14ac:dyDescent="0.25">
      <c r="A1455" t="s">
        <v>45</v>
      </c>
      <c r="B1455" t="s">
        <v>48</v>
      </c>
      <c r="C1455" s="3">
        <v>35934</v>
      </c>
      <c r="D1455">
        <v>1</v>
      </c>
      <c r="G1455" s="25">
        <v>1998</v>
      </c>
      <c r="J1455" s="2" t="s">
        <v>20</v>
      </c>
      <c r="K1455" s="2" t="str">
        <f t="shared" si="121"/>
        <v/>
      </c>
      <c r="M1455">
        <v>226.9</v>
      </c>
      <c r="N1455">
        <v>226.9</v>
      </c>
      <c r="O1455" s="2">
        <f>IF(ISNUMBER(N1455),SUMIFS(N$1:$N1455,A$1:$A1455,A1455,G$1:$G1455,G1455,D$1:$D1455,D1455),"")</f>
        <v>226.9</v>
      </c>
      <c r="W1455" s="2" t="str">
        <f t="shared" si="122"/>
        <v/>
      </c>
      <c r="AE1455" s="2" t="str">
        <f t="shared" si="123"/>
        <v/>
      </c>
      <c r="AM1455" s="2" t="str">
        <f t="shared" si="124"/>
        <v/>
      </c>
      <c r="AN1455" s="2" t="str">
        <f>IF(ISNUMBER(AM1455),SUMIFS($AM$1:AM1455,$A$1:A1455,A1455,$G$1:G1455,G1455,$D$1:D1455,D1455),"")</f>
        <v/>
      </c>
      <c r="AO1455">
        <f t="shared" si="125"/>
        <v>3</v>
      </c>
    </row>
    <row r="1456" spans="1:41" x14ac:dyDescent="0.25">
      <c r="A1456" t="s">
        <v>45</v>
      </c>
      <c r="B1456" t="s">
        <v>48</v>
      </c>
      <c r="C1456" s="3">
        <v>35970</v>
      </c>
      <c r="D1456">
        <v>1</v>
      </c>
      <c r="G1456" s="25">
        <v>1998</v>
      </c>
      <c r="J1456" s="2" t="s">
        <v>20</v>
      </c>
      <c r="K1456" s="2" t="str">
        <f t="shared" si="121"/>
        <v/>
      </c>
      <c r="M1456">
        <v>226.9</v>
      </c>
      <c r="N1456">
        <v>226.9</v>
      </c>
      <c r="O1456" s="2">
        <f>IF(ISNUMBER(N1456),SUMIFS(N$1:$N1456,A$1:$A1456,A1456,G$1:$G1456,G1456,D$1:$D1456,D1456),"")</f>
        <v>453.8</v>
      </c>
      <c r="W1456" s="2" t="str">
        <f t="shared" si="122"/>
        <v/>
      </c>
      <c r="AE1456" s="2" t="str">
        <f t="shared" si="123"/>
        <v/>
      </c>
      <c r="AM1456" s="2" t="str">
        <f t="shared" si="124"/>
        <v/>
      </c>
      <c r="AN1456" s="2" t="str">
        <f>IF(ISNUMBER(AM1456),SUMIFS($AM$1:AM1456,$A$1:A1456,A1456,$G$1:G1456,G1456,$D$1:D1456,D1456),"")</f>
        <v/>
      </c>
      <c r="AO1456">
        <f t="shared" si="125"/>
        <v>3</v>
      </c>
    </row>
    <row r="1457" spans="1:41" x14ac:dyDescent="0.25">
      <c r="A1457" t="s">
        <v>45</v>
      </c>
      <c r="B1457" t="s">
        <v>48</v>
      </c>
      <c r="C1457" s="3">
        <v>36005</v>
      </c>
      <c r="D1457">
        <v>1</v>
      </c>
      <c r="G1457" s="25">
        <v>1998</v>
      </c>
      <c r="J1457" s="2" t="s">
        <v>20</v>
      </c>
      <c r="K1457" s="2" t="str">
        <f t="shared" si="121"/>
        <v/>
      </c>
      <c r="M1457">
        <v>257.5</v>
      </c>
      <c r="N1457">
        <v>257.5</v>
      </c>
      <c r="O1457" s="2">
        <f>IF(ISNUMBER(N1457),SUMIFS(N$1:$N1457,A$1:$A1457,A1457,G$1:$G1457,G1457,D$1:$D1457,D1457),"")</f>
        <v>711.3</v>
      </c>
      <c r="W1457" s="2" t="str">
        <f t="shared" si="122"/>
        <v/>
      </c>
      <c r="AE1457" s="2" t="str">
        <f t="shared" si="123"/>
        <v/>
      </c>
      <c r="AM1457" s="2" t="str">
        <f t="shared" si="124"/>
        <v/>
      </c>
      <c r="AN1457" s="2" t="str">
        <f>IF(ISNUMBER(AM1457),SUMIFS($AM$1:AM1457,$A$1:A1457,A1457,$G$1:G1457,G1457,$D$1:D1457,D1457),"")</f>
        <v/>
      </c>
      <c r="AO1457">
        <f t="shared" si="125"/>
        <v>3</v>
      </c>
    </row>
    <row r="1458" spans="1:41" x14ac:dyDescent="0.25">
      <c r="A1458" t="s">
        <v>45</v>
      </c>
      <c r="B1458" t="s">
        <v>48</v>
      </c>
      <c r="C1458" s="3">
        <v>36040</v>
      </c>
      <c r="D1458">
        <v>1</v>
      </c>
      <c r="G1458" s="25">
        <v>1998</v>
      </c>
      <c r="J1458" s="2" t="s">
        <v>20</v>
      </c>
      <c r="K1458" s="2" t="str">
        <f t="shared" si="121"/>
        <v/>
      </c>
      <c r="M1458">
        <v>56.2</v>
      </c>
      <c r="N1458">
        <v>56.2</v>
      </c>
      <c r="O1458" s="2">
        <f>IF(ISNUMBER(N1458),SUMIFS(N$1:$N1458,A$1:$A1458,A1458,G$1:$G1458,G1458,D$1:$D1458,D1458),"")</f>
        <v>767.5</v>
      </c>
      <c r="W1458" s="2" t="str">
        <f t="shared" si="122"/>
        <v/>
      </c>
      <c r="AE1458" s="2" t="str">
        <f t="shared" si="123"/>
        <v/>
      </c>
      <c r="AM1458" s="2" t="str">
        <f t="shared" si="124"/>
        <v/>
      </c>
      <c r="AN1458" s="2" t="str">
        <f>IF(ISNUMBER(AM1458),SUMIFS($AM$1:AM1458,$A$1:A1458,A1458,$G$1:G1458,G1458,$D$1:D1458,D1458),"")</f>
        <v/>
      </c>
      <c r="AO1458">
        <f t="shared" si="125"/>
        <v>3</v>
      </c>
    </row>
    <row r="1459" spans="1:41" x14ac:dyDescent="0.25">
      <c r="A1459" t="s">
        <v>45</v>
      </c>
      <c r="B1459" t="s">
        <v>48</v>
      </c>
      <c r="C1459" s="3">
        <v>36075</v>
      </c>
      <c r="D1459">
        <v>1</v>
      </c>
      <c r="G1459" s="25">
        <v>1998</v>
      </c>
      <c r="J1459" s="2" t="s">
        <v>20</v>
      </c>
      <c r="K1459" s="2" t="str">
        <f t="shared" si="121"/>
        <v/>
      </c>
      <c r="M1459">
        <v>29.6</v>
      </c>
      <c r="N1459">
        <v>29.6</v>
      </c>
      <c r="O1459" s="2">
        <f>IF(ISNUMBER(N1459),SUMIFS(N$1:$N1459,A$1:$A1459,A1459,G$1:$G1459,G1459,D$1:$D1459,D1459),"")</f>
        <v>797.1</v>
      </c>
      <c r="W1459" s="2" t="str">
        <f t="shared" si="122"/>
        <v/>
      </c>
      <c r="AE1459" s="2" t="str">
        <f t="shared" si="123"/>
        <v/>
      </c>
      <c r="AM1459" s="2" t="str">
        <f t="shared" si="124"/>
        <v/>
      </c>
      <c r="AN1459" s="2" t="str">
        <f>IF(ISNUMBER(AM1459),SUMIFS($AM$1:AM1459,$A$1:A1459,A1459,$G$1:G1459,G1459,$D$1:D1459,D1459),"")</f>
        <v/>
      </c>
      <c r="AO1459">
        <f t="shared" si="125"/>
        <v>3</v>
      </c>
    </row>
    <row r="1460" spans="1:41" x14ac:dyDescent="0.25">
      <c r="A1460" t="s">
        <v>46</v>
      </c>
      <c r="B1460" t="s">
        <v>48</v>
      </c>
      <c r="C1460" s="3">
        <v>35934</v>
      </c>
      <c r="D1460">
        <v>1</v>
      </c>
      <c r="G1460" s="25">
        <v>1998</v>
      </c>
      <c r="J1460" s="2" t="s">
        <v>20</v>
      </c>
      <c r="K1460" s="2" t="str">
        <f t="shared" si="121"/>
        <v/>
      </c>
      <c r="M1460">
        <v>134.30000000000001</v>
      </c>
      <c r="N1460">
        <v>134.30000000000001</v>
      </c>
      <c r="O1460" s="2">
        <f>IF(ISNUMBER(N1460),SUMIFS(N$1:$N1460,A$1:$A1460,A1460,G$1:$G1460,G1460,D$1:$D1460,D1460),"")</f>
        <v>134.30000000000001</v>
      </c>
      <c r="W1460" s="2" t="str">
        <f t="shared" si="122"/>
        <v/>
      </c>
      <c r="AE1460" s="2" t="str">
        <f t="shared" si="123"/>
        <v/>
      </c>
      <c r="AM1460" s="2" t="str">
        <f t="shared" si="124"/>
        <v/>
      </c>
      <c r="AN1460" s="2" t="str">
        <f>IF(ISNUMBER(AM1460),SUMIFS($AM$1:AM1460,$A$1:A1460,A1460,$G$1:G1460,G1460,$D$1:D1460,D1460),"")</f>
        <v/>
      </c>
      <c r="AO1460">
        <f t="shared" si="125"/>
        <v>3</v>
      </c>
    </row>
    <row r="1461" spans="1:41" x14ac:dyDescent="0.25">
      <c r="A1461" t="s">
        <v>46</v>
      </c>
      <c r="B1461" t="s">
        <v>48</v>
      </c>
      <c r="C1461" s="3">
        <v>35956</v>
      </c>
      <c r="D1461">
        <v>1</v>
      </c>
      <c r="G1461" s="25">
        <v>1998</v>
      </c>
      <c r="J1461" s="2" t="s">
        <v>20</v>
      </c>
      <c r="K1461" s="2" t="str">
        <f t="shared" si="121"/>
        <v/>
      </c>
      <c r="M1461">
        <v>134.30000000000001</v>
      </c>
      <c r="N1461">
        <v>134.30000000000001</v>
      </c>
      <c r="O1461" s="2">
        <f>IF(ISNUMBER(N1461),SUMIFS(N$1:$N1461,A$1:$A1461,A1461,G$1:$G1461,G1461,D$1:$D1461,D1461),"")</f>
        <v>268.60000000000002</v>
      </c>
      <c r="W1461" s="2" t="str">
        <f t="shared" si="122"/>
        <v/>
      </c>
      <c r="AE1461" s="2" t="str">
        <f t="shared" si="123"/>
        <v/>
      </c>
      <c r="AM1461" s="2" t="str">
        <f t="shared" si="124"/>
        <v/>
      </c>
      <c r="AN1461" s="2" t="str">
        <f>IF(ISNUMBER(AM1461),SUMIFS($AM$1:AM1461,$A$1:A1461,A1461,$G$1:G1461,G1461,$D$1:D1461,D1461),"")</f>
        <v/>
      </c>
      <c r="AO1461">
        <f t="shared" si="125"/>
        <v>3</v>
      </c>
    </row>
    <row r="1462" spans="1:41" x14ac:dyDescent="0.25">
      <c r="A1462" t="s">
        <v>46</v>
      </c>
      <c r="B1462" t="s">
        <v>48</v>
      </c>
      <c r="C1462" s="3">
        <v>35976</v>
      </c>
      <c r="D1462">
        <v>1</v>
      </c>
      <c r="G1462" s="25">
        <v>1998</v>
      </c>
      <c r="J1462" s="2" t="s">
        <v>20</v>
      </c>
      <c r="K1462" s="2" t="str">
        <f t="shared" si="121"/>
        <v/>
      </c>
      <c r="M1462">
        <v>134.30000000000001</v>
      </c>
      <c r="N1462">
        <v>134.30000000000001</v>
      </c>
      <c r="O1462" s="2">
        <f>IF(ISNUMBER(N1462),SUMIFS(N$1:$N1462,A$1:$A1462,A1462,G$1:$G1462,G1462,D$1:$D1462,D1462),"")</f>
        <v>402.90000000000003</v>
      </c>
      <c r="W1462" s="2" t="str">
        <f t="shared" si="122"/>
        <v/>
      </c>
      <c r="AE1462" s="2" t="str">
        <f t="shared" si="123"/>
        <v/>
      </c>
      <c r="AM1462" s="2" t="str">
        <f t="shared" si="124"/>
        <v/>
      </c>
      <c r="AN1462" s="2" t="str">
        <f>IF(ISNUMBER(AM1462),SUMIFS($AM$1:AM1462,$A$1:A1462,A1462,$G$1:G1462,G1462,$D$1:D1462,D1462),"")</f>
        <v/>
      </c>
      <c r="AO1462">
        <f t="shared" si="125"/>
        <v>3</v>
      </c>
    </row>
    <row r="1463" spans="1:41" x14ac:dyDescent="0.25">
      <c r="A1463" t="s">
        <v>46</v>
      </c>
      <c r="B1463" t="s">
        <v>48</v>
      </c>
      <c r="C1463" s="3">
        <v>35997</v>
      </c>
      <c r="D1463">
        <v>1</v>
      </c>
      <c r="G1463" s="25">
        <v>1998</v>
      </c>
      <c r="J1463" s="2" t="s">
        <v>20</v>
      </c>
      <c r="K1463" s="2" t="str">
        <f t="shared" si="121"/>
        <v/>
      </c>
      <c r="M1463">
        <v>134.30000000000001</v>
      </c>
      <c r="N1463">
        <v>134.30000000000001</v>
      </c>
      <c r="O1463" s="2">
        <f>IF(ISNUMBER(N1463),SUMIFS(N$1:$N1463,A$1:$A1463,A1463,G$1:$G1463,G1463,D$1:$D1463,D1463),"")</f>
        <v>537.20000000000005</v>
      </c>
      <c r="W1463" s="2" t="str">
        <f t="shared" si="122"/>
        <v/>
      </c>
      <c r="AE1463" s="2" t="str">
        <f t="shared" si="123"/>
        <v/>
      </c>
      <c r="AM1463" s="2" t="str">
        <f t="shared" si="124"/>
        <v/>
      </c>
      <c r="AN1463" s="2" t="str">
        <f>IF(ISNUMBER(AM1463),SUMIFS($AM$1:AM1463,$A$1:A1463,A1463,$G$1:G1463,G1463,$D$1:D1463,D1463),"")</f>
        <v/>
      </c>
      <c r="AO1463">
        <f t="shared" si="125"/>
        <v>3</v>
      </c>
    </row>
    <row r="1464" spans="1:41" x14ac:dyDescent="0.25">
      <c r="A1464" t="s">
        <v>46</v>
      </c>
      <c r="B1464" t="s">
        <v>48</v>
      </c>
      <c r="C1464" s="3">
        <v>36018</v>
      </c>
      <c r="D1464">
        <v>1</v>
      </c>
      <c r="G1464" s="25">
        <v>1998</v>
      </c>
      <c r="J1464" s="2" t="s">
        <v>20</v>
      </c>
      <c r="K1464" s="2" t="str">
        <f t="shared" si="121"/>
        <v/>
      </c>
      <c r="M1464">
        <v>61.8</v>
      </c>
      <c r="N1464">
        <v>61.8</v>
      </c>
      <c r="O1464" s="2">
        <f>IF(ISNUMBER(N1464),SUMIFS(N$1:$N1464,A$1:$A1464,A1464,G$1:$G1464,G1464,D$1:$D1464,D1464),"")</f>
        <v>599</v>
      </c>
      <c r="W1464" s="2" t="str">
        <f t="shared" si="122"/>
        <v/>
      </c>
      <c r="AE1464" s="2" t="str">
        <f t="shared" si="123"/>
        <v/>
      </c>
      <c r="AM1464" s="2" t="str">
        <f t="shared" si="124"/>
        <v/>
      </c>
      <c r="AN1464" s="2" t="str">
        <f>IF(ISNUMBER(AM1464),SUMIFS($AM$1:AM1464,$A$1:A1464,A1464,$G$1:G1464,G1464,$D$1:D1464,D1464),"")</f>
        <v/>
      </c>
      <c r="AO1464">
        <f t="shared" si="125"/>
        <v>3</v>
      </c>
    </row>
    <row r="1465" spans="1:41" x14ac:dyDescent="0.25">
      <c r="A1465" t="s">
        <v>46</v>
      </c>
      <c r="B1465" t="s">
        <v>48</v>
      </c>
      <c r="C1465" s="3">
        <v>36040</v>
      </c>
      <c r="D1465">
        <v>1</v>
      </c>
      <c r="G1465" s="25">
        <v>1998</v>
      </c>
      <c r="J1465" s="2" t="s">
        <v>20</v>
      </c>
      <c r="K1465" s="2" t="str">
        <f t="shared" si="121"/>
        <v/>
      </c>
      <c r="M1465">
        <v>35.700000000000003</v>
      </c>
      <c r="N1465">
        <v>35.700000000000003</v>
      </c>
      <c r="O1465" s="2">
        <f>IF(ISNUMBER(N1465),SUMIFS(N$1:$N1465,A$1:$A1465,A1465,G$1:$G1465,G1465,D$1:$D1465,D1465),"")</f>
        <v>634.70000000000005</v>
      </c>
      <c r="W1465" s="2" t="str">
        <f t="shared" si="122"/>
        <v/>
      </c>
      <c r="AE1465" s="2" t="str">
        <f t="shared" si="123"/>
        <v/>
      </c>
      <c r="AM1465" s="2" t="str">
        <f t="shared" si="124"/>
        <v/>
      </c>
      <c r="AN1465" s="2" t="str">
        <f>IF(ISNUMBER(AM1465),SUMIFS($AM$1:AM1465,$A$1:A1465,A1465,$G$1:G1465,G1465,$D$1:D1465,D1465),"")</f>
        <v/>
      </c>
      <c r="AO1465">
        <f t="shared" si="125"/>
        <v>3</v>
      </c>
    </row>
    <row r="1466" spans="1:41" x14ac:dyDescent="0.25">
      <c r="A1466" t="s">
        <v>46</v>
      </c>
      <c r="B1466" t="s">
        <v>48</v>
      </c>
      <c r="C1466" s="3">
        <v>36061</v>
      </c>
      <c r="D1466">
        <v>1</v>
      </c>
      <c r="G1466" s="25">
        <v>1998</v>
      </c>
      <c r="J1466" s="2" t="s">
        <v>20</v>
      </c>
      <c r="K1466" s="2" t="str">
        <f t="shared" si="121"/>
        <v/>
      </c>
      <c r="M1466">
        <v>21.3</v>
      </c>
      <c r="N1466">
        <v>21.3</v>
      </c>
      <c r="O1466" s="2">
        <f>IF(ISNUMBER(N1466),SUMIFS(N$1:$N1466,A$1:$A1466,A1466,G$1:$G1466,G1466,D$1:$D1466,D1466),"")</f>
        <v>656</v>
      </c>
      <c r="W1466" s="2" t="str">
        <f t="shared" si="122"/>
        <v/>
      </c>
      <c r="AE1466" s="2" t="str">
        <f t="shared" si="123"/>
        <v/>
      </c>
      <c r="AM1466" s="2" t="str">
        <f t="shared" si="124"/>
        <v/>
      </c>
      <c r="AN1466" s="2" t="str">
        <f>IF(ISNUMBER(AM1466),SUMIFS($AM$1:AM1466,$A$1:A1466,A1466,$G$1:G1466,G1466,$D$1:D1466,D1466),"")</f>
        <v/>
      </c>
      <c r="AO1466">
        <f t="shared" si="125"/>
        <v>3</v>
      </c>
    </row>
    <row r="1467" spans="1:41" x14ac:dyDescent="0.25">
      <c r="A1467" t="s">
        <v>47</v>
      </c>
      <c r="B1467" t="s">
        <v>48</v>
      </c>
      <c r="C1467" s="3">
        <v>35934</v>
      </c>
      <c r="D1467">
        <v>1</v>
      </c>
      <c r="G1467" s="25">
        <v>1998</v>
      </c>
      <c r="J1467" s="2" t="s">
        <v>20</v>
      </c>
      <c r="K1467" s="2" t="str">
        <f t="shared" si="121"/>
        <v/>
      </c>
      <c r="M1467">
        <v>211.8</v>
      </c>
      <c r="N1467">
        <v>211.8</v>
      </c>
      <c r="O1467" s="2">
        <f>IF(ISNUMBER(N1467),SUMIFS(N$1:$N1467,A$1:$A1467,A1467,G$1:$G1467,G1467,D$1:$D1467,D1467),"")</f>
        <v>211.8</v>
      </c>
      <c r="W1467" s="2" t="str">
        <f t="shared" si="122"/>
        <v/>
      </c>
      <c r="AE1467" s="2" t="str">
        <f t="shared" si="123"/>
        <v/>
      </c>
      <c r="AM1467" s="2" t="str">
        <f t="shared" si="124"/>
        <v/>
      </c>
      <c r="AN1467" s="2" t="str">
        <f>IF(ISNUMBER(AM1467),SUMIFS($AM$1:AM1467,$A$1:A1467,A1467,$G$1:G1467,G1467,$D$1:D1467,D1467),"")</f>
        <v/>
      </c>
      <c r="AO1467">
        <f t="shared" si="125"/>
        <v>3</v>
      </c>
    </row>
    <row r="1468" spans="1:41" x14ac:dyDescent="0.25">
      <c r="A1468" t="s">
        <v>47</v>
      </c>
      <c r="B1468" t="s">
        <v>48</v>
      </c>
      <c r="C1468" s="3">
        <v>35970</v>
      </c>
      <c r="D1468">
        <v>1</v>
      </c>
      <c r="G1468" s="25">
        <v>1998</v>
      </c>
      <c r="J1468" s="2" t="s">
        <v>20</v>
      </c>
      <c r="K1468" s="2" t="str">
        <f t="shared" si="121"/>
        <v/>
      </c>
      <c r="M1468">
        <v>211.8</v>
      </c>
      <c r="N1468">
        <v>211.8</v>
      </c>
      <c r="O1468" s="2">
        <f>IF(ISNUMBER(N1468),SUMIFS(N$1:$N1468,A$1:$A1468,A1468,G$1:$G1468,G1468,D$1:$D1468,D1468),"")</f>
        <v>423.6</v>
      </c>
      <c r="W1468" s="2" t="str">
        <f t="shared" si="122"/>
        <v/>
      </c>
      <c r="AE1468" s="2" t="str">
        <f t="shared" si="123"/>
        <v/>
      </c>
      <c r="AM1468" s="2" t="str">
        <f t="shared" si="124"/>
        <v/>
      </c>
      <c r="AN1468" s="2" t="str">
        <f>IF(ISNUMBER(AM1468),SUMIFS($AM$1:AM1468,$A$1:A1468,A1468,$G$1:G1468,G1468,$D$1:D1468,D1468),"")</f>
        <v/>
      </c>
      <c r="AO1468">
        <f t="shared" si="125"/>
        <v>3</v>
      </c>
    </row>
    <row r="1469" spans="1:41" x14ac:dyDescent="0.25">
      <c r="A1469" t="s">
        <v>47</v>
      </c>
      <c r="B1469" t="s">
        <v>48</v>
      </c>
      <c r="C1469" s="3">
        <v>36005</v>
      </c>
      <c r="D1469">
        <v>1</v>
      </c>
      <c r="G1469" s="25">
        <v>1998</v>
      </c>
      <c r="J1469" s="2" t="s">
        <v>20</v>
      </c>
      <c r="K1469" s="2" t="str">
        <f t="shared" si="121"/>
        <v/>
      </c>
      <c r="M1469">
        <v>240.4</v>
      </c>
      <c r="N1469">
        <v>240.4</v>
      </c>
      <c r="O1469" s="2">
        <f>IF(ISNUMBER(N1469),SUMIFS(N$1:$N1469,A$1:$A1469,A1469,G$1:$G1469,G1469,D$1:$D1469,D1469),"")</f>
        <v>664</v>
      </c>
      <c r="W1469" s="2" t="str">
        <f t="shared" si="122"/>
        <v/>
      </c>
      <c r="AE1469" s="2" t="str">
        <f t="shared" si="123"/>
        <v/>
      </c>
      <c r="AM1469" s="2" t="str">
        <f t="shared" si="124"/>
        <v/>
      </c>
      <c r="AN1469" s="2" t="str">
        <f>IF(ISNUMBER(AM1469),SUMIFS($AM$1:AM1469,$A$1:A1469,A1469,$G$1:G1469,G1469,$D$1:D1469,D1469),"")</f>
        <v/>
      </c>
      <c r="AO1469">
        <f t="shared" si="125"/>
        <v>3</v>
      </c>
    </row>
    <row r="1470" spans="1:41" x14ac:dyDescent="0.25">
      <c r="A1470" t="s">
        <v>47</v>
      </c>
      <c r="B1470" t="s">
        <v>48</v>
      </c>
      <c r="C1470" s="3">
        <v>36040</v>
      </c>
      <c r="D1470">
        <v>1</v>
      </c>
      <c r="G1470" s="25">
        <v>1998</v>
      </c>
      <c r="J1470" s="2" t="s">
        <v>20</v>
      </c>
      <c r="K1470" s="2" t="str">
        <f t="shared" si="121"/>
        <v/>
      </c>
      <c r="M1470">
        <v>52.5</v>
      </c>
      <c r="N1470">
        <v>52.5</v>
      </c>
      <c r="O1470" s="2">
        <f>IF(ISNUMBER(N1470),SUMIFS(N$1:$N1470,A$1:$A1470,A1470,G$1:$G1470,G1470,D$1:$D1470,D1470),"")</f>
        <v>716.5</v>
      </c>
      <c r="W1470" s="2" t="str">
        <f t="shared" si="122"/>
        <v/>
      </c>
      <c r="AE1470" s="2" t="str">
        <f t="shared" si="123"/>
        <v/>
      </c>
      <c r="AM1470" s="2" t="str">
        <f t="shared" si="124"/>
        <v/>
      </c>
      <c r="AN1470" s="2" t="str">
        <f>IF(ISNUMBER(AM1470),SUMIFS($AM$1:AM1470,$A$1:A1470,A1470,$G$1:G1470,G1470,$D$1:D1470,D1470),"")</f>
        <v/>
      </c>
      <c r="AO1470">
        <f t="shared" si="125"/>
        <v>3</v>
      </c>
    </row>
    <row r="1471" spans="1:41" x14ac:dyDescent="0.25">
      <c r="A1471" t="s">
        <v>47</v>
      </c>
      <c r="B1471" t="s">
        <v>48</v>
      </c>
      <c r="C1471" s="3">
        <v>36075</v>
      </c>
      <c r="D1471">
        <v>1</v>
      </c>
      <c r="G1471" s="25">
        <v>1998</v>
      </c>
      <c r="J1471" s="2" t="s">
        <v>20</v>
      </c>
      <c r="K1471" s="2" t="str">
        <f t="shared" si="121"/>
        <v/>
      </c>
      <c r="M1471">
        <v>27.7</v>
      </c>
      <c r="N1471">
        <v>27.7</v>
      </c>
      <c r="O1471" s="2">
        <f>IF(ISNUMBER(N1471),SUMIFS(N$1:$N1471,A$1:$A1471,A1471,G$1:$G1471,G1471,D$1:$D1471,D1471),"")</f>
        <v>744.2</v>
      </c>
      <c r="W1471" s="2" t="str">
        <f t="shared" si="122"/>
        <v/>
      </c>
      <c r="AE1471" s="2" t="str">
        <f t="shared" si="123"/>
        <v/>
      </c>
      <c r="AM1471" s="2" t="str">
        <f t="shared" si="124"/>
        <v/>
      </c>
      <c r="AN1471" s="2" t="str">
        <f>IF(ISNUMBER(AM1471),SUMIFS($AM$1:AM1471,$A$1:A1471,A1471,$G$1:G1471,G1471,$D$1:D1471,D1471),"")</f>
        <v/>
      </c>
      <c r="AO1471">
        <f t="shared" si="125"/>
        <v>3</v>
      </c>
    </row>
    <row r="1472" spans="1:41" x14ac:dyDescent="0.25">
      <c r="A1472" t="s">
        <v>51</v>
      </c>
      <c r="B1472" t="s">
        <v>49</v>
      </c>
      <c r="C1472" s="3">
        <v>36419</v>
      </c>
      <c r="D1472">
        <v>1</v>
      </c>
      <c r="G1472" s="25">
        <v>1999</v>
      </c>
      <c r="J1472" s="2" t="s">
        <v>50</v>
      </c>
      <c r="K1472" s="2" t="str">
        <f t="shared" si="121"/>
        <v/>
      </c>
      <c r="O1472" s="2" t="str">
        <f>IF(ISNUMBER(N1472),SUMIFS(N$1:$N1472,A$1:$A1472,A1472,G$1:$G1472,G1472,D$1:$D1472,D1472),"")</f>
        <v/>
      </c>
      <c r="S1472">
        <v>276</v>
      </c>
      <c r="W1472" s="2" t="str">
        <f t="shared" si="122"/>
        <v/>
      </c>
      <c r="AE1472" s="2" t="str">
        <f t="shared" si="123"/>
        <v/>
      </c>
      <c r="AM1472" s="2" t="str">
        <f t="shared" si="124"/>
        <v/>
      </c>
      <c r="AN1472" s="2" t="str">
        <f>IF(ISNUMBER(AM1472),SUMIFS($AM$1:AM1472,$A$1:A1472,A1472,$G$1:G1472,G1472,$D$1:D1472,D1472),"")</f>
        <v/>
      </c>
      <c r="AO1472">
        <f t="shared" si="125"/>
        <v>1</v>
      </c>
    </row>
    <row r="1473" spans="1:41" x14ac:dyDescent="0.25">
      <c r="A1473" t="s">
        <v>51</v>
      </c>
      <c r="B1473" t="s">
        <v>49</v>
      </c>
      <c r="C1473" s="3">
        <v>36662</v>
      </c>
      <c r="D1473">
        <v>1</v>
      </c>
      <c r="G1473" s="25">
        <v>2000</v>
      </c>
      <c r="J1473" s="2" t="s">
        <v>20</v>
      </c>
      <c r="K1473" s="2" t="str">
        <f t="shared" si="121"/>
        <v/>
      </c>
      <c r="M1473">
        <v>152</v>
      </c>
      <c r="N1473">
        <v>152</v>
      </c>
      <c r="O1473" s="2">
        <f>IF(ISNUMBER(N1473),SUMIFS(N$1:$N1473,A$1:$A1473,A1473,G$1:$G1473,G1473,D$1:$D1473,D1473),"")</f>
        <v>152</v>
      </c>
      <c r="W1473" s="2" t="str">
        <f t="shared" si="122"/>
        <v/>
      </c>
      <c r="AE1473" s="2" t="str">
        <f t="shared" si="123"/>
        <v/>
      </c>
      <c r="AM1473" s="2" t="str">
        <f t="shared" si="124"/>
        <v/>
      </c>
      <c r="AN1473" s="2" t="str">
        <f>IF(ISNUMBER(AM1473),SUMIFS($AM$1:AM1473,$A$1:A1473,A1473,$G$1:G1473,G1473,$D$1:D1473,D1473),"")</f>
        <v/>
      </c>
      <c r="AO1473">
        <f t="shared" si="125"/>
        <v>3</v>
      </c>
    </row>
    <row r="1474" spans="1:41" x14ac:dyDescent="0.25">
      <c r="A1474" t="s">
        <v>51</v>
      </c>
      <c r="B1474" t="s">
        <v>49</v>
      </c>
      <c r="C1474" s="3">
        <v>36691</v>
      </c>
      <c r="D1474">
        <v>1</v>
      </c>
      <c r="G1474" s="25">
        <v>2000</v>
      </c>
      <c r="J1474" s="2" t="s">
        <v>20</v>
      </c>
      <c r="K1474" s="2" t="str">
        <f t="shared" si="121"/>
        <v/>
      </c>
      <c r="M1474">
        <v>152</v>
      </c>
      <c r="N1474">
        <v>152</v>
      </c>
      <c r="O1474" s="2">
        <f>IF(ISNUMBER(N1474),SUMIFS(N$1:$N1474,A$1:$A1474,A1474,G$1:$G1474,G1474,D$1:$D1474,D1474),"")</f>
        <v>304</v>
      </c>
      <c r="W1474" s="2" t="str">
        <f t="shared" si="122"/>
        <v/>
      </c>
      <c r="AE1474" s="2" t="str">
        <f t="shared" si="123"/>
        <v/>
      </c>
      <c r="AM1474" s="2" t="str">
        <f t="shared" si="124"/>
        <v/>
      </c>
      <c r="AN1474" s="2" t="str">
        <f>IF(ISNUMBER(AM1474),SUMIFS($AM$1:AM1474,$A$1:A1474,A1474,$G$1:G1474,G1474,$D$1:D1474,D1474),"")</f>
        <v/>
      </c>
      <c r="AO1474">
        <f t="shared" si="125"/>
        <v>3</v>
      </c>
    </row>
    <row r="1475" spans="1:41" x14ac:dyDescent="0.25">
      <c r="A1475" t="s">
        <v>51</v>
      </c>
      <c r="B1475" t="s">
        <v>49</v>
      </c>
      <c r="C1475" s="3">
        <v>36718</v>
      </c>
      <c r="D1475">
        <v>1</v>
      </c>
      <c r="G1475" s="25">
        <v>2000</v>
      </c>
      <c r="J1475" s="2" t="s">
        <v>20</v>
      </c>
      <c r="K1475" s="2" t="str">
        <f t="shared" si="121"/>
        <v/>
      </c>
      <c r="M1475">
        <v>152</v>
      </c>
      <c r="N1475">
        <v>152</v>
      </c>
      <c r="O1475" s="2">
        <f>IF(ISNUMBER(N1475),SUMIFS(N$1:$N1475,A$1:$A1475,A1475,G$1:$G1475,G1475,D$1:$D1475,D1475),"")</f>
        <v>456</v>
      </c>
      <c r="W1475" s="2" t="str">
        <f t="shared" si="122"/>
        <v/>
      </c>
      <c r="AE1475" s="2" t="str">
        <f t="shared" si="123"/>
        <v/>
      </c>
      <c r="AM1475" s="2" t="str">
        <f t="shared" si="124"/>
        <v/>
      </c>
      <c r="AN1475" s="2" t="str">
        <f>IF(ISNUMBER(AM1475),SUMIFS($AM$1:AM1475,$A$1:A1475,A1475,$G$1:G1475,G1475,$D$1:D1475,D1475),"")</f>
        <v/>
      </c>
      <c r="AO1475">
        <f t="shared" si="125"/>
        <v>3</v>
      </c>
    </row>
    <row r="1476" spans="1:41" x14ac:dyDescent="0.25">
      <c r="A1476" t="s">
        <v>51</v>
      </c>
      <c r="B1476" t="s">
        <v>49</v>
      </c>
      <c r="C1476" s="3">
        <v>36746</v>
      </c>
      <c r="D1476">
        <v>1</v>
      </c>
      <c r="G1476" s="25">
        <v>2000</v>
      </c>
      <c r="J1476" s="2" t="s">
        <v>20</v>
      </c>
      <c r="K1476" s="2" t="str">
        <f t="shared" si="121"/>
        <v/>
      </c>
      <c r="M1476">
        <v>62.4</v>
      </c>
      <c r="N1476">
        <v>62.4</v>
      </c>
      <c r="O1476" s="2">
        <f>IF(ISNUMBER(N1476),SUMIFS(N$1:$N1476,A$1:$A1476,A1476,G$1:$G1476,G1476,D$1:$D1476,D1476),"")</f>
        <v>518.4</v>
      </c>
      <c r="W1476" s="2" t="str">
        <f t="shared" si="122"/>
        <v/>
      </c>
      <c r="AE1476" s="2" t="str">
        <f t="shared" si="123"/>
        <v/>
      </c>
      <c r="AM1476" s="2" t="str">
        <f t="shared" si="124"/>
        <v/>
      </c>
      <c r="AN1476" s="2" t="str">
        <f>IF(ISNUMBER(AM1476),SUMIFS($AM$1:AM1476,$A$1:A1476,A1476,$G$1:G1476,G1476,$D$1:D1476,D1476),"")</f>
        <v/>
      </c>
      <c r="AO1476">
        <f t="shared" si="125"/>
        <v>3</v>
      </c>
    </row>
    <row r="1477" spans="1:41" x14ac:dyDescent="0.25">
      <c r="A1477" t="s">
        <v>51</v>
      </c>
      <c r="B1477" t="s">
        <v>49</v>
      </c>
      <c r="C1477" s="3">
        <v>36774</v>
      </c>
      <c r="D1477">
        <v>1</v>
      </c>
      <c r="G1477" s="25">
        <v>2000</v>
      </c>
      <c r="J1477" s="2" t="s">
        <v>20</v>
      </c>
      <c r="K1477" s="2" t="str">
        <f t="shared" si="121"/>
        <v/>
      </c>
      <c r="M1477">
        <v>31.7</v>
      </c>
      <c r="N1477">
        <v>31.7</v>
      </c>
      <c r="O1477" s="2">
        <f>IF(ISNUMBER(N1477),SUMIFS(N$1:$N1477,A$1:$A1477,A1477,G$1:$G1477,G1477,D$1:$D1477,D1477),"")</f>
        <v>550.1</v>
      </c>
      <c r="W1477" s="2" t="str">
        <f t="shared" si="122"/>
        <v/>
      </c>
      <c r="AE1477" s="2" t="str">
        <f t="shared" si="123"/>
        <v/>
      </c>
      <c r="AM1477" s="2" t="str">
        <f t="shared" si="124"/>
        <v/>
      </c>
      <c r="AN1477" s="2" t="str">
        <f>IF(ISNUMBER(AM1477),SUMIFS($AM$1:AM1477,$A$1:A1477,A1477,$G$1:G1477,G1477,$D$1:D1477,D1477),"")</f>
        <v/>
      </c>
      <c r="AO1477">
        <f t="shared" si="125"/>
        <v>3</v>
      </c>
    </row>
    <row r="1478" spans="1:41" x14ac:dyDescent="0.25">
      <c r="A1478" t="s">
        <v>51</v>
      </c>
      <c r="B1478" t="s">
        <v>49</v>
      </c>
      <c r="C1478" s="3">
        <v>36808</v>
      </c>
      <c r="D1478">
        <v>1</v>
      </c>
      <c r="G1478" s="25">
        <v>2000</v>
      </c>
      <c r="J1478" s="2" t="s">
        <v>50</v>
      </c>
      <c r="K1478" s="2" t="str">
        <f t="shared" si="121"/>
        <v/>
      </c>
      <c r="O1478" s="2" t="str">
        <f>IF(ISNUMBER(N1478),SUMIFS(N$1:$N1478,A$1:$A1478,A1478,G$1:$G1478,G1478,D$1:$D1478,D1478),"")</f>
        <v/>
      </c>
      <c r="S1478">
        <v>130</v>
      </c>
      <c r="W1478" s="2" t="str">
        <f t="shared" si="122"/>
        <v/>
      </c>
      <c r="AE1478" s="2" t="str">
        <f t="shared" si="123"/>
        <v/>
      </c>
      <c r="AM1478" s="2" t="str">
        <f t="shared" si="124"/>
        <v/>
      </c>
      <c r="AN1478" s="2" t="str">
        <f>IF(ISNUMBER(AM1478),SUMIFS($AM$1:AM1478,$A$1:A1478,A1478,$G$1:G1478,G1478,$D$1:D1478,D1478),"")</f>
        <v/>
      </c>
      <c r="AO1478">
        <f t="shared" si="125"/>
        <v>1</v>
      </c>
    </row>
    <row r="1479" spans="1:41" x14ac:dyDescent="0.25">
      <c r="A1479" t="s">
        <v>51</v>
      </c>
      <c r="B1479" t="s">
        <v>49</v>
      </c>
      <c r="C1479" s="3">
        <v>37060</v>
      </c>
      <c r="D1479">
        <v>1</v>
      </c>
      <c r="G1479" s="25">
        <v>2000</v>
      </c>
      <c r="J1479" s="2" t="s">
        <v>50</v>
      </c>
      <c r="K1479" s="2" t="str">
        <f t="shared" si="121"/>
        <v/>
      </c>
      <c r="O1479" s="2" t="str">
        <f>IF(ISNUMBER(N1479),SUMIFS(N$1:$N1479,A$1:$A1479,A1479,G$1:$G1479,G1479,D$1:$D1479,D1479),"")</f>
        <v/>
      </c>
      <c r="S1479">
        <v>112</v>
      </c>
      <c r="W1479" s="2" t="str">
        <f t="shared" si="122"/>
        <v/>
      </c>
      <c r="AE1479" s="2" t="str">
        <f t="shared" si="123"/>
        <v/>
      </c>
      <c r="AM1479" s="2" t="str">
        <f t="shared" si="124"/>
        <v/>
      </c>
      <c r="AN1479" s="2" t="str">
        <f>IF(ISNUMBER(AM1479),SUMIFS($AM$1:AM1479,$A$1:A1479,A1479,$G$1:G1479,G1479,$D$1:D1479,D1479),"")</f>
        <v/>
      </c>
      <c r="AO1479">
        <f t="shared" si="125"/>
        <v>1</v>
      </c>
    </row>
    <row r="1480" spans="1:41" x14ac:dyDescent="0.25">
      <c r="A1480" t="s">
        <v>52</v>
      </c>
      <c r="B1480" t="s">
        <v>49</v>
      </c>
      <c r="C1480" s="3">
        <v>36419</v>
      </c>
      <c r="D1480">
        <v>1</v>
      </c>
      <c r="G1480" s="25">
        <v>2000</v>
      </c>
      <c r="J1480" s="2" t="s">
        <v>50</v>
      </c>
      <c r="K1480" s="2" t="str">
        <f t="shared" si="121"/>
        <v/>
      </c>
      <c r="O1480" s="2" t="str">
        <f>IF(ISNUMBER(N1480),SUMIFS(N$1:$N1480,A$1:$A1480,A1480,G$1:$G1480,G1480,D$1:$D1480,D1480),"")</f>
        <v/>
      </c>
      <c r="S1480">
        <v>307</v>
      </c>
      <c r="W1480" s="2" t="str">
        <f t="shared" si="122"/>
        <v/>
      </c>
      <c r="AE1480" s="2" t="str">
        <f t="shared" si="123"/>
        <v/>
      </c>
      <c r="AM1480" s="2" t="str">
        <f t="shared" si="124"/>
        <v/>
      </c>
      <c r="AN1480" s="2" t="str">
        <f>IF(ISNUMBER(AM1480),SUMIFS($AM$1:AM1480,$A$1:A1480,A1480,$G$1:G1480,G1480,$D$1:D1480,D1480),"")</f>
        <v/>
      </c>
      <c r="AO1480">
        <f t="shared" si="125"/>
        <v>1</v>
      </c>
    </row>
    <row r="1481" spans="1:41" x14ac:dyDescent="0.25">
      <c r="A1481" t="s">
        <v>52</v>
      </c>
      <c r="B1481" t="s">
        <v>49</v>
      </c>
      <c r="C1481" s="3">
        <v>36662</v>
      </c>
      <c r="D1481">
        <v>1</v>
      </c>
      <c r="G1481" s="25">
        <v>2000</v>
      </c>
      <c r="J1481" s="2" t="s">
        <v>20</v>
      </c>
      <c r="K1481" s="2" t="str">
        <f t="shared" si="121"/>
        <v/>
      </c>
      <c r="M1481">
        <v>138.19999999999999</v>
      </c>
      <c r="N1481">
        <v>138.19999999999999</v>
      </c>
      <c r="O1481" s="2">
        <f>IF(ISNUMBER(N1481),SUMIFS(N$1:$N1481,A$1:$A1481,A1481,G$1:$G1481,G1481,D$1:$D1481,D1481),"")</f>
        <v>138.19999999999999</v>
      </c>
      <c r="W1481" s="2" t="str">
        <f t="shared" si="122"/>
        <v/>
      </c>
      <c r="AE1481" s="2" t="str">
        <f t="shared" si="123"/>
        <v/>
      </c>
      <c r="AM1481" s="2" t="str">
        <f t="shared" si="124"/>
        <v/>
      </c>
      <c r="AN1481" s="2" t="str">
        <f>IF(ISNUMBER(AM1481),SUMIFS($AM$1:AM1481,$A$1:A1481,A1481,$G$1:G1481,G1481,$D$1:D1481,D1481),"")</f>
        <v/>
      </c>
      <c r="AO1481">
        <f t="shared" si="125"/>
        <v>3</v>
      </c>
    </row>
    <row r="1482" spans="1:41" x14ac:dyDescent="0.25">
      <c r="A1482" t="s">
        <v>52</v>
      </c>
      <c r="B1482" t="s">
        <v>49</v>
      </c>
      <c r="C1482" s="3">
        <v>36691</v>
      </c>
      <c r="D1482">
        <v>1</v>
      </c>
      <c r="G1482" s="25">
        <v>2000</v>
      </c>
      <c r="J1482" s="2" t="s">
        <v>20</v>
      </c>
      <c r="K1482" s="2" t="str">
        <f t="shared" si="121"/>
        <v/>
      </c>
      <c r="M1482">
        <v>138.19999999999999</v>
      </c>
      <c r="N1482">
        <v>138.19999999999999</v>
      </c>
      <c r="O1482" s="2">
        <f>IF(ISNUMBER(N1482),SUMIFS(N$1:$N1482,A$1:$A1482,A1482,G$1:$G1482,G1482,D$1:$D1482,D1482),"")</f>
        <v>276.39999999999998</v>
      </c>
      <c r="W1482" s="2" t="str">
        <f t="shared" si="122"/>
        <v/>
      </c>
      <c r="AE1482" s="2" t="str">
        <f t="shared" si="123"/>
        <v/>
      </c>
      <c r="AM1482" s="2" t="str">
        <f t="shared" si="124"/>
        <v/>
      </c>
      <c r="AN1482" s="2" t="str">
        <f>IF(ISNUMBER(AM1482),SUMIFS($AM$1:AM1482,$A$1:A1482,A1482,$G$1:G1482,G1482,$D$1:D1482,D1482),"")</f>
        <v/>
      </c>
      <c r="AO1482">
        <f t="shared" si="125"/>
        <v>3</v>
      </c>
    </row>
    <row r="1483" spans="1:41" x14ac:dyDescent="0.25">
      <c r="A1483" t="s">
        <v>52</v>
      </c>
      <c r="B1483" t="s">
        <v>49</v>
      </c>
      <c r="C1483" s="3">
        <v>36718</v>
      </c>
      <c r="D1483">
        <v>1</v>
      </c>
      <c r="G1483" s="25">
        <v>2000</v>
      </c>
      <c r="J1483" s="2" t="s">
        <v>20</v>
      </c>
      <c r="K1483" s="2" t="str">
        <f t="shared" si="121"/>
        <v/>
      </c>
      <c r="M1483">
        <v>138.19999999999999</v>
      </c>
      <c r="N1483">
        <v>138.19999999999999</v>
      </c>
      <c r="O1483" s="2">
        <f>IF(ISNUMBER(N1483),SUMIFS(N$1:$N1483,A$1:$A1483,A1483,G$1:$G1483,G1483,D$1:$D1483,D1483),"")</f>
        <v>414.59999999999997</v>
      </c>
      <c r="W1483" s="2" t="str">
        <f t="shared" si="122"/>
        <v/>
      </c>
      <c r="AE1483" s="2" t="str">
        <f t="shared" si="123"/>
        <v/>
      </c>
      <c r="AM1483" s="2" t="str">
        <f t="shared" si="124"/>
        <v/>
      </c>
      <c r="AN1483" s="2" t="str">
        <f>IF(ISNUMBER(AM1483),SUMIFS($AM$1:AM1483,$A$1:A1483,A1483,$G$1:G1483,G1483,$D$1:D1483,D1483),"")</f>
        <v/>
      </c>
      <c r="AO1483">
        <f t="shared" si="125"/>
        <v>3</v>
      </c>
    </row>
    <row r="1484" spans="1:41" x14ac:dyDescent="0.25">
      <c r="A1484" t="s">
        <v>52</v>
      </c>
      <c r="B1484" t="s">
        <v>49</v>
      </c>
      <c r="C1484" s="3">
        <v>36746</v>
      </c>
      <c r="D1484">
        <v>1</v>
      </c>
      <c r="G1484" s="25">
        <v>2000</v>
      </c>
      <c r="J1484" s="2" t="s">
        <v>20</v>
      </c>
      <c r="K1484" s="2" t="str">
        <f t="shared" si="121"/>
        <v/>
      </c>
      <c r="M1484">
        <v>56.7</v>
      </c>
      <c r="N1484">
        <v>56.7</v>
      </c>
      <c r="O1484" s="2">
        <f>IF(ISNUMBER(N1484),SUMIFS(N$1:$N1484,A$1:$A1484,A1484,G$1:$G1484,G1484,D$1:$D1484,D1484),"")</f>
        <v>471.29999999999995</v>
      </c>
      <c r="W1484" s="2" t="str">
        <f t="shared" si="122"/>
        <v/>
      </c>
      <c r="AE1484" s="2" t="str">
        <f t="shared" si="123"/>
        <v/>
      </c>
      <c r="AM1484" s="2" t="str">
        <f t="shared" si="124"/>
        <v/>
      </c>
      <c r="AN1484" s="2" t="str">
        <f>IF(ISNUMBER(AM1484),SUMIFS($AM$1:AM1484,$A$1:A1484,A1484,$G$1:G1484,G1484,$D$1:D1484,D1484),"")</f>
        <v/>
      </c>
      <c r="AO1484">
        <f t="shared" si="125"/>
        <v>3</v>
      </c>
    </row>
    <row r="1485" spans="1:41" x14ac:dyDescent="0.25">
      <c r="A1485" t="s">
        <v>52</v>
      </c>
      <c r="B1485" t="s">
        <v>49</v>
      </c>
      <c r="C1485" s="3">
        <v>36774</v>
      </c>
      <c r="D1485">
        <v>1</v>
      </c>
      <c r="G1485" s="25">
        <v>2000</v>
      </c>
      <c r="J1485" s="2" t="s">
        <v>20</v>
      </c>
      <c r="K1485" s="2" t="str">
        <f t="shared" si="121"/>
        <v/>
      </c>
      <c r="M1485">
        <v>28.8</v>
      </c>
      <c r="N1485">
        <v>28.8</v>
      </c>
      <c r="O1485" s="2">
        <f>IF(ISNUMBER(N1485),SUMIFS(N$1:$N1485,A$1:$A1485,A1485,G$1:$G1485,G1485,D$1:$D1485,D1485),"")</f>
        <v>500.09999999999997</v>
      </c>
      <c r="W1485" s="2" t="str">
        <f t="shared" si="122"/>
        <v/>
      </c>
      <c r="AE1485" s="2" t="str">
        <f t="shared" si="123"/>
        <v/>
      </c>
      <c r="AM1485" s="2" t="str">
        <f t="shared" si="124"/>
        <v/>
      </c>
      <c r="AN1485" s="2" t="str">
        <f>IF(ISNUMBER(AM1485),SUMIFS($AM$1:AM1485,$A$1:A1485,A1485,$G$1:G1485,G1485,$D$1:D1485,D1485),"")</f>
        <v/>
      </c>
      <c r="AO1485">
        <f t="shared" si="125"/>
        <v>3</v>
      </c>
    </row>
    <row r="1486" spans="1:41" x14ac:dyDescent="0.25">
      <c r="A1486" t="s">
        <v>52</v>
      </c>
      <c r="B1486" t="s">
        <v>49</v>
      </c>
      <c r="C1486" s="3">
        <v>36808</v>
      </c>
      <c r="D1486">
        <v>1</v>
      </c>
      <c r="G1486" s="25">
        <v>2000</v>
      </c>
      <c r="J1486" s="2" t="s">
        <v>50</v>
      </c>
      <c r="K1486" s="2" t="str">
        <f t="shared" si="121"/>
        <v/>
      </c>
      <c r="O1486" s="2" t="str">
        <f>IF(ISNUMBER(N1486),SUMIFS(N$1:$N1486,A$1:$A1486,A1486,G$1:$G1486,G1486,D$1:$D1486,D1486),"")</f>
        <v/>
      </c>
      <c r="S1486">
        <v>240</v>
      </c>
      <c r="W1486" s="2" t="str">
        <f t="shared" si="122"/>
        <v/>
      </c>
      <c r="AE1486" s="2" t="str">
        <f t="shared" si="123"/>
        <v/>
      </c>
      <c r="AM1486" s="2" t="str">
        <f t="shared" si="124"/>
        <v/>
      </c>
      <c r="AN1486" s="2" t="str">
        <f>IF(ISNUMBER(AM1486),SUMIFS($AM$1:AM1486,$A$1:A1486,A1486,$G$1:G1486,G1486,$D$1:D1486,D1486),"")</f>
        <v/>
      </c>
      <c r="AO1486">
        <f t="shared" si="125"/>
        <v>1</v>
      </c>
    </row>
    <row r="1487" spans="1:41" x14ac:dyDescent="0.25">
      <c r="A1487" t="s">
        <v>52</v>
      </c>
      <c r="B1487" t="s">
        <v>49</v>
      </c>
      <c r="C1487" s="3">
        <v>37060</v>
      </c>
      <c r="D1487">
        <v>1</v>
      </c>
      <c r="G1487" s="25">
        <v>2001</v>
      </c>
      <c r="J1487" s="2" t="s">
        <v>50</v>
      </c>
      <c r="K1487" s="2" t="str">
        <f t="shared" si="121"/>
        <v/>
      </c>
      <c r="O1487" s="2" t="str">
        <f>IF(ISNUMBER(N1487),SUMIFS(N$1:$N1487,A$1:$A1487,A1487,G$1:$G1487,G1487,D$1:$D1487,D1487),"")</f>
        <v/>
      </c>
      <c r="S1487">
        <v>2</v>
      </c>
      <c r="W1487" s="2" t="str">
        <f t="shared" si="122"/>
        <v/>
      </c>
      <c r="AE1487" s="2" t="str">
        <f t="shared" si="123"/>
        <v/>
      </c>
      <c r="AM1487" s="2" t="str">
        <f t="shared" si="124"/>
        <v/>
      </c>
      <c r="AN1487" s="2" t="str">
        <f>IF(ISNUMBER(AM1487),SUMIFS($AM$1:AM1487,$A$1:A1487,A1487,$G$1:G1487,G1487,$D$1:D1487,D1487),"")</f>
        <v/>
      </c>
      <c r="AO1487">
        <f t="shared" si="125"/>
        <v>1</v>
      </c>
    </row>
    <row r="1488" spans="1:41" x14ac:dyDescent="0.25">
      <c r="A1488" s="4" t="s">
        <v>113</v>
      </c>
      <c r="B1488" t="s">
        <v>30</v>
      </c>
      <c r="C1488" s="3">
        <v>40896</v>
      </c>
      <c r="D1488">
        <v>1</v>
      </c>
      <c r="G1488" s="25" t="s">
        <v>76</v>
      </c>
      <c r="H1488" t="s">
        <v>21</v>
      </c>
      <c r="J1488" s="2" t="s">
        <v>42</v>
      </c>
      <c r="K1488" s="2">
        <f t="shared" si="117"/>
        <v>4278</v>
      </c>
      <c r="L1488">
        <v>427.8</v>
      </c>
      <c r="O1488" s="2" t="str">
        <f>IF(ISNUMBER(N1488),SUMIFS(N$1:$N1488,A$1:$A1488,A1488,G$1:$G1488,G1488,D$1:$D1488,D1488),"")</f>
        <v/>
      </c>
      <c r="W1488" s="2" t="str">
        <f t="shared" si="118"/>
        <v/>
      </c>
      <c r="AE1488" s="2" t="str">
        <f t="shared" si="119"/>
        <v/>
      </c>
      <c r="AM1488" s="2" t="str">
        <f t="shared" si="116"/>
        <v/>
      </c>
      <c r="AN1488" s="2" t="str">
        <f>IF(ISNUMBER(AM1488),SUMIFS($AM$1:AM1488,$A$1:A1488,A1488,$G$1:G1488,G1488,$D$1:D1488,D1488),"")</f>
        <v/>
      </c>
      <c r="AO1488">
        <f t="shared" si="120"/>
        <v>1</v>
      </c>
    </row>
    <row r="1489" spans="1:41" x14ac:dyDescent="0.25">
      <c r="A1489" s="4" t="s">
        <v>113</v>
      </c>
      <c r="B1489" t="s">
        <v>30</v>
      </c>
      <c r="C1489" s="3">
        <v>40897</v>
      </c>
      <c r="D1489">
        <v>1</v>
      </c>
      <c r="G1489" s="25" t="s">
        <v>76</v>
      </c>
      <c r="H1489" t="s">
        <v>21</v>
      </c>
      <c r="J1489" s="2" t="s">
        <v>20</v>
      </c>
      <c r="K1489" s="2" t="str">
        <f t="shared" si="117"/>
        <v/>
      </c>
      <c r="M1489">
        <v>114</v>
      </c>
      <c r="N1489">
        <v>114</v>
      </c>
      <c r="O1489" s="2">
        <f>IF(ISNUMBER(N1489),SUMIFS(N$1:$N1489,A$1:$A1489,A1489,G$1:$G1489,G1489,D$1:$D1489,D1489),"")</f>
        <v>114</v>
      </c>
      <c r="W1489" s="2" t="str">
        <f t="shared" si="118"/>
        <v/>
      </c>
      <c r="AE1489" s="2" t="str">
        <f t="shared" si="119"/>
        <v/>
      </c>
      <c r="AM1489" s="2" t="str">
        <f t="shared" si="116"/>
        <v/>
      </c>
      <c r="AN1489" s="2" t="str">
        <f>IF(ISNUMBER(AM1489),SUMIFS($AM$1:AM1489,$A$1:A1489,A1489,$G$1:G1489,G1489,$D$1:D1489,D1489),"")</f>
        <v/>
      </c>
      <c r="AO1489">
        <f t="shared" si="120"/>
        <v>3</v>
      </c>
    </row>
    <row r="1490" spans="1:41" x14ac:dyDescent="0.25">
      <c r="A1490" s="4" t="s">
        <v>113</v>
      </c>
      <c r="B1490" t="s">
        <v>30</v>
      </c>
      <c r="C1490" s="3">
        <v>40912</v>
      </c>
      <c r="D1490">
        <v>1</v>
      </c>
      <c r="G1490" s="25" t="s">
        <v>76</v>
      </c>
      <c r="H1490" t="s">
        <v>21</v>
      </c>
      <c r="J1490" s="2" t="s">
        <v>42</v>
      </c>
      <c r="K1490" s="2">
        <f t="shared" si="117"/>
        <v>4486</v>
      </c>
      <c r="L1490">
        <v>448.6</v>
      </c>
      <c r="O1490" s="2" t="str">
        <f>IF(ISNUMBER(N1490),SUMIFS(N$1:$N1490,A$1:$A1490,A1490,G$1:$G1490,G1490,D$1:$D1490,D1490),"")</f>
        <v/>
      </c>
      <c r="W1490" s="2" t="str">
        <f t="shared" si="118"/>
        <v/>
      </c>
      <c r="AE1490" s="2" t="str">
        <f t="shared" si="119"/>
        <v/>
      </c>
      <c r="AM1490" s="2" t="str">
        <f t="shared" si="116"/>
        <v/>
      </c>
      <c r="AN1490" s="2" t="str">
        <f>IF(ISNUMBER(AM1490),SUMIFS($AM$1:AM1490,$A$1:A1490,A1490,$G$1:G1490,G1490,$D$1:D1490,D1490),"")</f>
        <v/>
      </c>
      <c r="AO1490">
        <f t="shared" si="120"/>
        <v>1</v>
      </c>
    </row>
    <row r="1491" spans="1:41" x14ac:dyDescent="0.25">
      <c r="A1491" s="4" t="s">
        <v>113</v>
      </c>
      <c r="B1491" t="s">
        <v>30</v>
      </c>
      <c r="C1491" s="3">
        <v>40913</v>
      </c>
      <c r="D1491">
        <v>1</v>
      </c>
      <c r="G1491" s="25" t="s">
        <v>76</v>
      </c>
      <c r="H1491" t="s">
        <v>21</v>
      </c>
      <c r="J1491" s="2" t="s">
        <v>20</v>
      </c>
      <c r="K1491" s="2" t="str">
        <f t="shared" si="117"/>
        <v/>
      </c>
      <c r="M1491">
        <v>134.30000000000001</v>
      </c>
      <c r="N1491">
        <v>134.30000000000001</v>
      </c>
      <c r="O1491" s="2">
        <f>IF(ISNUMBER(N1491),SUMIFS(N$1:$N1491,A$1:$A1491,A1491,G$1:$G1491,G1491,D$1:$D1491,D1491),"")</f>
        <v>248.3</v>
      </c>
      <c r="W1491" s="2" t="str">
        <f t="shared" si="118"/>
        <v/>
      </c>
      <c r="AE1491" s="2" t="str">
        <f t="shared" si="119"/>
        <v/>
      </c>
      <c r="AM1491" s="2" t="str">
        <f t="shared" si="116"/>
        <v/>
      </c>
      <c r="AN1491" s="2" t="str">
        <f>IF(ISNUMBER(AM1491),SUMIFS($AM$1:AM1491,$A$1:A1491,A1491,$G$1:G1491,G1491,$D$1:D1491,D1491),"")</f>
        <v/>
      </c>
      <c r="AO1491">
        <f t="shared" si="120"/>
        <v>3</v>
      </c>
    </row>
    <row r="1492" spans="1:41" x14ac:dyDescent="0.25">
      <c r="A1492" s="4" t="s">
        <v>113</v>
      </c>
      <c r="B1492" t="s">
        <v>30</v>
      </c>
      <c r="C1492" s="3">
        <v>40925</v>
      </c>
      <c r="D1492">
        <v>1</v>
      </c>
      <c r="G1492" s="25" t="s">
        <v>76</v>
      </c>
      <c r="H1492" t="s">
        <v>21</v>
      </c>
      <c r="J1492" s="2" t="s">
        <v>42</v>
      </c>
      <c r="K1492" s="2">
        <f t="shared" si="117"/>
        <v>3036</v>
      </c>
      <c r="L1492">
        <v>303.60000000000002</v>
      </c>
      <c r="O1492" s="2" t="str">
        <f>IF(ISNUMBER(N1492),SUMIFS(N$1:$N1492,A$1:$A1492,A1492,G$1:$G1492,G1492,D$1:$D1492,D1492),"")</f>
        <v/>
      </c>
      <c r="W1492" s="2" t="str">
        <f t="shared" si="118"/>
        <v/>
      </c>
      <c r="AE1492" s="2" t="str">
        <f t="shared" si="119"/>
        <v/>
      </c>
      <c r="AM1492" s="2" t="str">
        <f t="shared" si="116"/>
        <v/>
      </c>
      <c r="AN1492" s="2" t="str">
        <f>IF(ISNUMBER(AM1492),SUMIFS($AM$1:AM1492,$A$1:A1492,A1492,$G$1:G1492,G1492,$D$1:D1492,D1492),"")</f>
        <v/>
      </c>
      <c r="AO1492">
        <f t="shared" si="120"/>
        <v>1</v>
      </c>
    </row>
    <row r="1493" spans="1:41" x14ac:dyDescent="0.25">
      <c r="A1493" s="4" t="s">
        <v>113</v>
      </c>
      <c r="B1493" t="s">
        <v>30</v>
      </c>
      <c r="C1493" s="3">
        <v>40926</v>
      </c>
      <c r="D1493">
        <v>1</v>
      </c>
      <c r="G1493" s="25" t="s">
        <v>76</v>
      </c>
      <c r="H1493" t="s">
        <v>21</v>
      </c>
      <c r="J1493" s="2" t="s">
        <v>20</v>
      </c>
      <c r="K1493" s="2" t="str">
        <f t="shared" si="117"/>
        <v/>
      </c>
      <c r="M1493">
        <v>144.19999999999999</v>
      </c>
      <c r="N1493">
        <v>144.19999999999999</v>
      </c>
      <c r="O1493" s="2">
        <f>IF(ISNUMBER(N1493),SUMIFS(N$1:$N1493,A$1:$A1493,A1493,G$1:$G1493,G1493,D$1:$D1493,D1493),"")</f>
        <v>392.5</v>
      </c>
      <c r="W1493" s="2" t="str">
        <f t="shared" si="118"/>
        <v/>
      </c>
      <c r="AE1493" s="2" t="str">
        <f t="shared" si="119"/>
        <v/>
      </c>
      <c r="AM1493" s="2" t="str">
        <f t="shared" si="116"/>
        <v/>
      </c>
      <c r="AN1493" s="2" t="str">
        <f>IF(ISNUMBER(AM1493),SUMIFS($AM$1:AM1493,$A$1:A1493,A1493,$G$1:G1493,G1493,$D$1:D1493,D1493),"")</f>
        <v/>
      </c>
      <c r="AO1493">
        <f t="shared" si="120"/>
        <v>3</v>
      </c>
    </row>
    <row r="1494" spans="1:41" x14ac:dyDescent="0.25">
      <c r="A1494" s="4" t="s">
        <v>113</v>
      </c>
      <c r="B1494" t="s">
        <v>30</v>
      </c>
      <c r="C1494" s="3">
        <v>40939</v>
      </c>
      <c r="D1494">
        <v>1</v>
      </c>
      <c r="G1494" s="25" t="s">
        <v>76</v>
      </c>
      <c r="H1494" t="s">
        <v>21</v>
      </c>
      <c r="J1494" s="2" t="s">
        <v>42</v>
      </c>
      <c r="K1494" s="2">
        <f t="shared" si="117"/>
        <v>4485</v>
      </c>
      <c r="L1494">
        <v>448.5</v>
      </c>
      <c r="O1494" s="2" t="str">
        <f>IF(ISNUMBER(N1494),SUMIFS(N$1:$N1494,A$1:$A1494,A1494,G$1:$G1494,G1494,D$1:$D1494,D1494),"")</f>
        <v/>
      </c>
      <c r="W1494" s="2" t="str">
        <f t="shared" si="118"/>
        <v/>
      </c>
      <c r="AE1494" s="2" t="str">
        <f t="shared" si="119"/>
        <v/>
      </c>
      <c r="AM1494" s="2" t="str">
        <f t="shared" si="116"/>
        <v/>
      </c>
      <c r="AN1494" s="2" t="str">
        <f>IF(ISNUMBER(AM1494),SUMIFS($AM$1:AM1494,$A$1:A1494,A1494,$G$1:G1494,G1494,$D$1:D1494,D1494),"")</f>
        <v/>
      </c>
      <c r="AO1494">
        <f t="shared" si="120"/>
        <v>1</v>
      </c>
    </row>
    <row r="1495" spans="1:41" x14ac:dyDescent="0.25">
      <c r="A1495" s="4" t="s">
        <v>113</v>
      </c>
      <c r="B1495" t="s">
        <v>30</v>
      </c>
      <c r="C1495" s="3">
        <v>40940</v>
      </c>
      <c r="D1495">
        <v>1</v>
      </c>
      <c r="G1495" s="25" t="s">
        <v>76</v>
      </c>
      <c r="H1495" t="s">
        <v>21</v>
      </c>
      <c r="J1495" s="2" t="s">
        <v>20</v>
      </c>
      <c r="K1495" s="2" t="str">
        <f t="shared" si="117"/>
        <v/>
      </c>
      <c r="M1495">
        <v>175.5</v>
      </c>
      <c r="N1495">
        <v>175.5</v>
      </c>
      <c r="O1495" s="2">
        <f>IF(ISNUMBER(N1495),SUMIFS(N$1:$N1495,A$1:$A1495,A1495,G$1:$G1495,G1495,D$1:$D1495,D1495),"")</f>
        <v>568</v>
      </c>
      <c r="W1495" s="2" t="str">
        <f t="shared" si="118"/>
        <v/>
      </c>
      <c r="AE1495" s="2" t="str">
        <f t="shared" si="119"/>
        <v/>
      </c>
      <c r="AM1495" s="2" t="str">
        <f t="shared" si="116"/>
        <v/>
      </c>
      <c r="AN1495" s="2" t="str">
        <f>IF(ISNUMBER(AM1495),SUMIFS($AM$1:AM1495,$A$1:A1495,A1495,$G$1:G1495,G1495,$D$1:D1495,D1495),"")</f>
        <v/>
      </c>
      <c r="AO1495">
        <f t="shared" si="120"/>
        <v>3</v>
      </c>
    </row>
    <row r="1496" spans="1:41" x14ac:dyDescent="0.25">
      <c r="A1496" s="4" t="s">
        <v>113</v>
      </c>
      <c r="B1496" t="s">
        <v>30</v>
      </c>
      <c r="C1496" s="3">
        <v>40953</v>
      </c>
      <c r="D1496">
        <v>1</v>
      </c>
      <c r="G1496" s="25" t="s">
        <v>76</v>
      </c>
      <c r="H1496" t="s">
        <v>21</v>
      </c>
      <c r="J1496" s="2" t="s">
        <v>42</v>
      </c>
      <c r="K1496" s="2">
        <f t="shared" si="117"/>
        <v>2384</v>
      </c>
      <c r="L1496">
        <v>238.4</v>
      </c>
      <c r="O1496" s="2" t="str">
        <f>IF(ISNUMBER(N1496),SUMIFS(N$1:$N1496,A$1:$A1496,A1496,G$1:$G1496,G1496,D$1:$D1496,D1496),"")</f>
        <v/>
      </c>
      <c r="W1496" s="2" t="str">
        <f t="shared" si="118"/>
        <v/>
      </c>
      <c r="AE1496" s="2" t="str">
        <f t="shared" si="119"/>
        <v/>
      </c>
      <c r="AM1496" s="2" t="str">
        <f t="shared" si="116"/>
        <v/>
      </c>
      <c r="AN1496" s="2" t="str">
        <f>IF(ISNUMBER(AM1496),SUMIFS($AM$1:AM1496,$A$1:A1496,A1496,$G$1:G1496,G1496,$D$1:D1496,D1496),"")</f>
        <v/>
      </c>
      <c r="AO1496">
        <f t="shared" si="120"/>
        <v>1</v>
      </c>
    </row>
    <row r="1497" spans="1:41" x14ac:dyDescent="0.25">
      <c r="A1497" s="4" t="s">
        <v>113</v>
      </c>
      <c r="B1497" t="s">
        <v>30</v>
      </c>
      <c r="C1497" s="3">
        <v>40954</v>
      </c>
      <c r="D1497">
        <v>1</v>
      </c>
      <c r="G1497" s="25" t="s">
        <v>76</v>
      </c>
      <c r="H1497" t="s">
        <v>21</v>
      </c>
      <c r="J1497" s="2" t="s">
        <v>20</v>
      </c>
      <c r="K1497" s="2" t="str">
        <f t="shared" si="117"/>
        <v/>
      </c>
      <c r="M1497">
        <v>82.5</v>
      </c>
      <c r="N1497">
        <v>82.5</v>
      </c>
      <c r="O1497" s="2">
        <f>IF(ISNUMBER(N1497),SUMIFS(N$1:$N1497,A$1:$A1497,A1497,G$1:$G1497,G1497,D$1:$D1497,D1497),"")</f>
        <v>650.5</v>
      </c>
      <c r="W1497" s="2" t="str">
        <f t="shared" si="118"/>
        <v/>
      </c>
      <c r="AE1497" s="2" t="str">
        <f t="shared" si="119"/>
        <v/>
      </c>
      <c r="AM1497" s="2" t="str">
        <f t="shared" si="116"/>
        <v/>
      </c>
      <c r="AN1497" s="2" t="str">
        <f>IF(ISNUMBER(AM1497),SUMIFS($AM$1:AM1497,$A$1:A1497,A1497,$G$1:G1497,G1497,$D$1:D1497,D1497),"")</f>
        <v/>
      </c>
      <c r="AO1497">
        <f t="shared" si="120"/>
        <v>3</v>
      </c>
    </row>
    <row r="1498" spans="1:41" x14ac:dyDescent="0.25">
      <c r="A1498" s="4" t="s">
        <v>113</v>
      </c>
      <c r="B1498" t="s">
        <v>30</v>
      </c>
      <c r="C1498" s="3">
        <v>40967</v>
      </c>
      <c r="D1498">
        <v>1</v>
      </c>
      <c r="G1498" s="25" t="s">
        <v>76</v>
      </c>
      <c r="H1498" t="s">
        <v>21</v>
      </c>
      <c r="J1498" s="2" t="s">
        <v>42</v>
      </c>
      <c r="K1498" s="2">
        <f t="shared" si="117"/>
        <v>2260</v>
      </c>
      <c r="L1498">
        <v>226</v>
      </c>
      <c r="O1498" s="2" t="str">
        <f>IF(ISNUMBER(N1498),SUMIFS(N$1:$N1498,A$1:$A1498,A1498,G$1:$G1498,G1498,D$1:$D1498,D1498),"")</f>
        <v/>
      </c>
      <c r="W1498" s="2" t="str">
        <f t="shared" si="118"/>
        <v/>
      </c>
      <c r="AE1498" s="2" t="str">
        <f t="shared" si="119"/>
        <v/>
      </c>
      <c r="AM1498" s="2" t="str">
        <f t="shared" si="116"/>
        <v/>
      </c>
      <c r="AN1498" s="2" t="str">
        <f>IF(ISNUMBER(AM1498),SUMIFS($AM$1:AM1498,$A$1:A1498,A1498,$G$1:G1498,G1498,$D$1:D1498,D1498),"")</f>
        <v/>
      </c>
      <c r="AO1498">
        <f t="shared" si="120"/>
        <v>1</v>
      </c>
    </row>
    <row r="1499" spans="1:41" x14ac:dyDescent="0.25">
      <c r="A1499" s="4" t="s">
        <v>113</v>
      </c>
      <c r="B1499" t="s">
        <v>30</v>
      </c>
      <c r="C1499" s="3">
        <v>40968</v>
      </c>
      <c r="D1499">
        <v>1</v>
      </c>
      <c r="G1499" s="25" t="s">
        <v>76</v>
      </c>
      <c r="H1499" t="s">
        <v>21</v>
      </c>
      <c r="J1499" s="2" t="s">
        <v>20</v>
      </c>
      <c r="K1499" s="2" t="str">
        <f t="shared" si="117"/>
        <v/>
      </c>
      <c r="M1499">
        <v>28.5</v>
      </c>
      <c r="N1499">
        <v>28.5</v>
      </c>
      <c r="O1499" s="2">
        <f>IF(ISNUMBER(N1499),SUMIFS(N$1:$N1499,A$1:$A1499,A1499,G$1:$G1499,G1499,D$1:$D1499,D1499),"")</f>
        <v>679</v>
      </c>
      <c r="W1499" s="2" t="str">
        <f t="shared" si="118"/>
        <v/>
      </c>
      <c r="AE1499" s="2" t="str">
        <f t="shared" si="119"/>
        <v/>
      </c>
      <c r="AM1499" s="2" t="str">
        <f t="shared" si="116"/>
        <v/>
      </c>
      <c r="AN1499" s="2" t="str">
        <f>IF(ISNUMBER(AM1499),SUMIFS($AM$1:AM1499,$A$1:A1499,A1499,$G$1:G1499,G1499,$D$1:D1499,D1499),"")</f>
        <v/>
      </c>
      <c r="AO1499">
        <f t="shared" si="120"/>
        <v>3</v>
      </c>
    </row>
    <row r="1500" spans="1:41" x14ac:dyDescent="0.25">
      <c r="A1500" s="4" t="s">
        <v>113</v>
      </c>
      <c r="B1500" t="s">
        <v>30</v>
      </c>
      <c r="C1500" s="3">
        <v>40981</v>
      </c>
      <c r="D1500">
        <v>1</v>
      </c>
      <c r="G1500" s="25" t="s">
        <v>76</v>
      </c>
      <c r="H1500" t="s">
        <v>21</v>
      </c>
      <c r="J1500" s="2" t="s">
        <v>42</v>
      </c>
      <c r="K1500" s="2">
        <f t="shared" si="117"/>
        <v>1964</v>
      </c>
      <c r="L1500">
        <v>196.4</v>
      </c>
      <c r="O1500" s="2" t="str">
        <f>IF(ISNUMBER(N1500),SUMIFS(N$1:$N1500,A$1:$A1500,A1500,G$1:$G1500,G1500,D$1:$D1500,D1500),"")</f>
        <v/>
      </c>
      <c r="W1500" s="2" t="str">
        <f t="shared" si="118"/>
        <v/>
      </c>
      <c r="AE1500" s="2" t="str">
        <f t="shared" si="119"/>
        <v/>
      </c>
      <c r="AM1500" s="2" t="str">
        <f t="shared" si="116"/>
        <v/>
      </c>
      <c r="AN1500" s="2" t="str">
        <f>IF(ISNUMBER(AM1500),SUMIFS($AM$1:AM1500,$A$1:A1500,A1500,$G$1:G1500,G1500,$D$1:D1500,D1500),"")</f>
        <v/>
      </c>
      <c r="AO1500">
        <f t="shared" si="120"/>
        <v>1</v>
      </c>
    </row>
    <row r="1501" spans="1:41" x14ac:dyDescent="0.25">
      <c r="A1501" s="4" t="s">
        <v>113</v>
      </c>
      <c r="B1501" t="s">
        <v>30</v>
      </c>
      <c r="C1501" s="3">
        <v>40982</v>
      </c>
      <c r="D1501">
        <v>1</v>
      </c>
      <c r="G1501" s="25" t="s">
        <v>76</v>
      </c>
      <c r="H1501" t="s">
        <v>21</v>
      </c>
      <c r="J1501" s="2" t="s">
        <v>20</v>
      </c>
      <c r="K1501" s="2" t="str">
        <f t="shared" si="117"/>
        <v/>
      </c>
      <c r="M1501">
        <v>54</v>
      </c>
      <c r="N1501">
        <v>54</v>
      </c>
      <c r="O1501" s="2">
        <f>IF(ISNUMBER(N1501),SUMIFS(N$1:$N1501,A$1:$A1501,A1501,G$1:$G1501,G1501,D$1:$D1501,D1501),"")</f>
        <v>733</v>
      </c>
      <c r="W1501" s="2" t="str">
        <f t="shared" si="118"/>
        <v/>
      </c>
      <c r="AE1501" s="2" t="str">
        <f t="shared" si="119"/>
        <v/>
      </c>
      <c r="AM1501" s="2" t="str">
        <f t="shared" si="116"/>
        <v/>
      </c>
      <c r="AN1501" s="2" t="str">
        <f>IF(ISNUMBER(AM1501),SUMIFS($AM$1:AM1501,$A$1:A1501,A1501,$G$1:G1501,G1501,$D$1:D1501,D1501),"")</f>
        <v/>
      </c>
      <c r="AO1501">
        <f t="shared" si="120"/>
        <v>3</v>
      </c>
    </row>
    <row r="1502" spans="1:41" x14ac:dyDescent="0.25">
      <c r="A1502" s="4" t="s">
        <v>113</v>
      </c>
      <c r="B1502" t="s">
        <v>30</v>
      </c>
      <c r="C1502" s="3">
        <v>40995</v>
      </c>
      <c r="D1502">
        <v>1</v>
      </c>
      <c r="G1502" s="25" t="s">
        <v>76</v>
      </c>
      <c r="H1502" t="s">
        <v>22</v>
      </c>
      <c r="J1502" s="2" t="s">
        <v>42</v>
      </c>
      <c r="K1502" s="2">
        <f t="shared" si="117"/>
        <v>2256</v>
      </c>
      <c r="L1502">
        <v>225.6</v>
      </c>
      <c r="O1502" s="2" t="str">
        <f>IF(ISNUMBER(N1502),SUMIFS(N$1:$N1502,A$1:$A1502,A1502,G$1:$G1502,G1502,D$1:$D1502,D1502),"")</f>
        <v/>
      </c>
      <c r="W1502" s="2" t="str">
        <f t="shared" si="118"/>
        <v/>
      </c>
      <c r="AE1502" s="2" t="str">
        <f t="shared" si="119"/>
        <v/>
      </c>
      <c r="AM1502" s="2" t="str">
        <f t="shared" si="116"/>
        <v/>
      </c>
      <c r="AN1502" s="2" t="str">
        <f>IF(ISNUMBER(AM1502),SUMIFS($AM$1:AM1502,$A$1:A1502,A1502,$G$1:G1502,G1502,$D$1:D1502,D1502),"")</f>
        <v/>
      </c>
      <c r="AO1502">
        <f t="shared" si="120"/>
        <v>1</v>
      </c>
    </row>
    <row r="1503" spans="1:41" x14ac:dyDescent="0.25">
      <c r="A1503" s="4" t="s">
        <v>113</v>
      </c>
      <c r="B1503" t="s">
        <v>30</v>
      </c>
      <c r="C1503" s="3">
        <v>40996</v>
      </c>
      <c r="D1503">
        <v>1</v>
      </c>
      <c r="G1503" s="25" t="s">
        <v>76</v>
      </c>
      <c r="H1503" t="s">
        <v>22</v>
      </c>
      <c r="J1503" s="2" t="s">
        <v>20</v>
      </c>
      <c r="K1503" s="2" t="str">
        <f t="shared" si="117"/>
        <v/>
      </c>
      <c r="M1503">
        <v>70.5</v>
      </c>
      <c r="N1503">
        <v>70.5</v>
      </c>
      <c r="O1503" s="2">
        <f>IF(ISNUMBER(N1503),SUMIFS(N$1:$N1503,A$1:$A1503,A1503,G$1:$G1503,G1503,D$1:$D1503,D1503),"")</f>
        <v>803.5</v>
      </c>
      <c r="W1503" s="2" t="str">
        <f t="shared" si="118"/>
        <v/>
      </c>
      <c r="AE1503" s="2" t="str">
        <f t="shared" si="119"/>
        <v/>
      </c>
      <c r="AM1503" s="2" t="str">
        <f t="shared" si="116"/>
        <v/>
      </c>
      <c r="AN1503" s="2" t="str">
        <f>IF(ISNUMBER(AM1503),SUMIFS($AM$1:AM1503,$A$1:A1503,A1503,$G$1:G1503,G1503,$D$1:D1503,D1503),"")</f>
        <v/>
      </c>
      <c r="AO1503">
        <f t="shared" si="120"/>
        <v>3</v>
      </c>
    </row>
    <row r="1504" spans="1:41" x14ac:dyDescent="0.25">
      <c r="A1504" s="4" t="s">
        <v>113</v>
      </c>
      <c r="B1504" t="s">
        <v>30</v>
      </c>
      <c r="C1504" s="3">
        <v>41010</v>
      </c>
      <c r="D1504">
        <v>1</v>
      </c>
      <c r="G1504" s="25" t="s">
        <v>76</v>
      </c>
      <c r="H1504" t="s">
        <v>22</v>
      </c>
      <c r="J1504" s="2" t="s">
        <v>42</v>
      </c>
      <c r="K1504" s="2">
        <f t="shared" si="117"/>
        <v>2572</v>
      </c>
      <c r="L1504">
        <v>257.2</v>
      </c>
      <c r="O1504" s="2" t="str">
        <f>IF(ISNUMBER(N1504),SUMIFS(N$1:$N1504,A$1:$A1504,A1504,G$1:$G1504,G1504,D$1:$D1504,D1504),"")</f>
        <v/>
      </c>
      <c r="W1504" s="2" t="str">
        <f t="shared" si="118"/>
        <v/>
      </c>
      <c r="AE1504" s="2" t="str">
        <f t="shared" si="119"/>
        <v/>
      </c>
      <c r="AM1504" s="2" t="str">
        <f t="shared" si="116"/>
        <v/>
      </c>
      <c r="AN1504" s="2" t="str">
        <f>IF(ISNUMBER(AM1504),SUMIFS($AM$1:AM1504,$A$1:A1504,A1504,$G$1:G1504,G1504,$D$1:D1504,D1504),"")</f>
        <v/>
      </c>
      <c r="AO1504">
        <f t="shared" si="120"/>
        <v>1</v>
      </c>
    </row>
    <row r="1505" spans="1:41" x14ac:dyDescent="0.25">
      <c r="A1505" s="4" t="s">
        <v>113</v>
      </c>
      <c r="B1505" t="s">
        <v>30</v>
      </c>
      <c r="C1505" s="3">
        <v>41011</v>
      </c>
      <c r="D1505">
        <v>1</v>
      </c>
      <c r="G1505" s="25" t="s">
        <v>76</v>
      </c>
      <c r="H1505" t="s">
        <v>22</v>
      </c>
      <c r="J1505" s="2" t="s">
        <v>20</v>
      </c>
      <c r="K1505" s="2" t="str">
        <f t="shared" si="117"/>
        <v/>
      </c>
      <c r="M1505">
        <v>176</v>
      </c>
      <c r="N1505">
        <v>176</v>
      </c>
      <c r="O1505" s="2">
        <f>IF(ISNUMBER(N1505),SUMIFS(N$1:$N1505,A$1:$A1505,A1505,G$1:$G1505,G1505,D$1:$D1505,D1505),"")</f>
        <v>979.5</v>
      </c>
      <c r="W1505" s="2" t="str">
        <f t="shared" si="118"/>
        <v/>
      </c>
      <c r="AE1505" s="2" t="str">
        <f t="shared" si="119"/>
        <v/>
      </c>
      <c r="AM1505" s="2" t="str">
        <f t="shared" si="116"/>
        <v/>
      </c>
      <c r="AN1505" s="2" t="str">
        <f>IF(ISNUMBER(AM1505),SUMIFS($AM$1:AM1505,$A$1:A1505,A1505,$G$1:G1505,G1505,$D$1:D1505,D1505),"")</f>
        <v/>
      </c>
      <c r="AO1505">
        <f t="shared" si="120"/>
        <v>3</v>
      </c>
    </row>
    <row r="1506" spans="1:41" x14ac:dyDescent="0.25">
      <c r="A1506" s="4" t="s">
        <v>113</v>
      </c>
      <c r="B1506" t="s">
        <v>30</v>
      </c>
      <c r="C1506" s="3">
        <v>41024</v>
      </c>
      <c r="D1506">
        <v>1</v>
      </c>
      <c r="G1506" s="25" t="s">
        <v>76</v>
      </c>
      <c r="H1506" t="s">
        <v>22</v>
      </c>
      <c r="J1506" s="2" t="s">
        <v>42</v>
      </c>
      <c r="K1506" s="2">
        <f t="shared" si="117"/>
        <v>2191</v>
      </c>
      <c r="L1506">
        <v>219.1</v>
      </c>
      <c r="O1506" s="2" t="str">
        <f>IF(ISNUMBER(N1506),SUMIFS(N$1:$N1506,A$1:$A1506,A1506,G$1:$G1506,G1506,D$1:$D1506,D1506),"")</f>
        <v/>
      </c>
      <c r="W1506" s="2" t="str">
        <f t="shared" si="118"/>
        <v/>
      </c>
      <c r="AE1506" s="2" t="str">
        <f t="shared" si="119"/>
        <v/>
      </c>
      <c r="AM1506" s="2" t="str">
        <f t="shared" si="116"/>
        <v/>
      </c>
      <c r="AN1506" s="2" t="str">
        <f>IF(ISNUMBER(AM1506),SUMIFS($AM$1:AM1506,$A$1:A1506,A1506,$G$1:G1506,G1506,$D$1:D1506,D1506),"")</f>
        <v/>
      </c>
      <c r="AO1506">
        <f t="shared" si="120"/>
        <v>1</v>
      </c>
    </row>
    <row r="1507" spans="1:41" x14ac:dyDescent="0.25">
      <c r="A1507" s="4" t="s">
        <v>113</v>
      </c>
      <c r="B1507" t="s">
        <v>30</v>
      </c>
      <c r="C1507" s="3">
        <v>41025</v>
      </c>
      <c r="D1507">
        <v>1</v>
      </c>
      <c r="G1507" s="25" t="s">
        <v>76</v>
      </c>
      <c r="H1507" t="s">
        <v>22</v>
      </c>
      <c r="J1507" s="2" t="s">
        <v>20</v>
      </c>
      <c r="K1507" s="2" t="str">
        <f t="shared" si="117"/>
        <v/>
      </c>
      <c r="M1507">
        <v>61.5</v>
      </c>
      <c r="N1507">
        <v>61.5</v>
      </c>
      <c r="O1507" s="2">
        <f>IF(ISNUMBER(N1507),SUMIFS(N$1:$N1507,A$1:$A1507,A1507,G$1:$G1507,G1507,D$1:$D1507,D1507),"")</f>
        <v>1041</v>
      </c>
      <c r="W1507" s="2" t="str">
        <f t="shared" si="118"/>
        <v/>
      </c>
      <c r="AE1507" s="2" t="str">
        <f t="shared" si="119"/>
        <v/>
      </c>
      <c r="AM1507" s="2" t="str">
        <f t="shared" ref="AM1507:AM1516" si="126">IF(AND(ISNUMBER(AE1507),ISNUMBER(N1507)),ROUND(N1507*AE1507,3),"")</f>
        <v/>
      </c>
      <c r="AN1507" s="2" t="str">
        <f>IF(ISNUMBER(AM1507),SUMIFS($AM$1:AM1507,$A$1:A1507,A1507,$G$1:G1507,G1507,$D$1:D1507,D1507),"")</f>
        <v/>
      </c>
      <c r="AO1507">
        <f t="shared" si="120"/>
        <v>3</v>
      </c>
    </row>
    <row r="1508" spans="1:41" x14ac:dyDescent="0.25">
      <c r="A1508" s="4" t="s">
        <v>114</v>
      </c>
      <c r="B1508" t="s">
        <v>30</v>
      </c>
      <c r="C1508" s="3">
        <v>40896</v>
      </c>
      <c r="D1508">
        <v>1</v>
      </c>
      <c r="G1508" s="25" t="s">
        <v>76</v>
      </c>
      <c r="H1508" t="s">
        <v>21</v>
      </c>
      <c r="J1508" s="2" t="s">
        <v>42</v>
      </c>
      <c r="K1508" s="2">
        <f t="shared" si="117"/>
        <v>4579</v>
      </c>
      <c r="L1508">
        <v>457.9</v>
      </c>
      <c r="O1508" s="2" t="str">
        <f>IF(ISNUMBER(N1508),SUMIFS(N$1:$N1508,A$1:$A1508,A1508,G$1:$G1508,G1508,D$1:$D1508,D1508),"")</f>
        <v/>
      </c>
      <c r="W1508" s="2" t="str">
        <f t="shared" si="118"/>
        <v/>
      </c>
      <c r="AE1508" s="2" t="str">
        <f t="shared" si="119"/>
        <v/>
      </c>
      <c r="AM1508" s="2" t="str">
        <f t="shared" si="126"/>
        <v/>
      </c>
      <c r="AN1508" s="2" t="str">
        <f>IF(ISNUMBER(AM1508),SUMIFS($AM$1:AM1508,$A$1:A1508,A1508,$G$1:G1508,G1508,$D$1:D1508,D1508),"")</f>
        <v/>
      </c>
      <c r="AO1508">
        <f t="shared" si="120"/>
        <v>1</v>
      </c>
    </row>
    <row r="1509" spans="1:41" x14ac:dyDescent="0.25">
      <c r="A1509" s="4" t="s">
        <v>114</v>
      </c>
      <c r="B1509" t="s">
        <v>30</v>
      </c>
      <c r="C1509" s="3">
        <v>40897</v>
      </c>
      <c r="D1509">
        <v>1</v>
      </c>
      <c r="G1509" s="25" t="s">
        <v>76</v>
      </c>
      <c r="H1509" t="s">
        <v>21</v>
      </c>
      <c r="J1509" s="2" t="s">
        <v>20</v>
      </c>
      <c r="K1509" s="2" t="str">
        <f t="shared" si="117"/>
        <v/>
      </c>
      <c r="M1509">
        <v>122</v>
      </c>
      <c r="N1509">
        <v>122</v>
      </c>
      <c r="O1509" s="2">
        <f>IF(ISNUMBER(N1509),SUMIFS(N$1:$N1509,A$1:$A1509,A1509,G$1:$G1509,G1509,D$1:$D1509,D1509),"")</f>
        <v>122</v>
      </c>
      <c r="W1509" s="2" t="str">
        <f t="shared" si="118"/>
        <v/>
      </c>
      <c r="AE1509" s="2" t="str">
        <f t="shared" si="119"/>
        <v/>
      </c>
      <c r="AM1509" s="2" t="str">
        <f t="shared" si="126"/>
        <v/>
      </c>
      <c r="AN1509" s="2" t="str">
        <f>IF(ISNUMBER(AM1509),SUMIFS($AM$1:AM1509,$A$1:A1509,A1509,$G$1:G1509,G1509,$D$1:D1509,D1509),"")</f>
        <v/>
      </c>
      <c r="AO1509">
        <f t="shared" si="120"/>
        <v>3</v>
      </c>
    </row>
    <row r="1510" spans="1:41" x14ac:dyDescent="0.25">
      <c r="A1510" s="4" t="s">
        <v>114</v>
      </c>
      <c r="B1510" t="s">
        <v>30</v>
      </c>
      <c r="C1510" s="3">
        <v>40925</v>
      </c>
      <c r="D1510">
        <v>1</v>
      </c>
      <c r="G1510" s="25" t="s">
        <v>76</v>
      </c>
      <c r="H1510" t="s">
        <v>21</v>
      </c>
      <c r="J1510" s="2" t="s">
        <v>42</v>
      </c>
      <c r="K1510" s="2">
        <f t="shared" si="117"/>
        <v>5108</v>
      </c>
      <c r="L1510">
        <v>510.8</v>
      </c>
      <c r="O1510" s="2" t="str">
        <f>IF(ISNUMBER(N1510),SUMIFS(N$1:$N1510,A$1:$A1510,A1510,G$1:$G1510,G1510,D$1:$D1510,D1510),"")</f>
        <v/>
      </c>
      <c r="W1510" s="2" t="str">
        <f t="shared" si="118"/>
        <v/>
      </c>
      <c r="AE1510" s="2" t="str">
        <f t="shared" si="119"/>
        <v/>
      </c>
      <c r="AM1510" s="2" t="str">
        <f t="shared" si="126"/>
        <v/>
      </c>
      <c r="AN1510" s="2" t="str">
        <f>IF(ISNUMBER(AM1510),SUMIFS($AM$1:AM1510,$A$1:A1510,A1510,$G$1:G1510,G1510,$D$1:D1510,D1510),"")</f>
        <v/>
      </c>
      <c r="AO1510">
        <f t="shared" si="120"/>
        <v>1</v>
      </c>
    </row>
    <row r="1511" spans="1:41" x14ac:dyDescent="0.25">
      <c r="A1511" s="4" t="s">
        <v>114</v>
      </c>
      <c r="B1511" t="s">
        <v>30</v>
      </c>
      <c r="C1511" s="3">
        <v>40926</v>
      </c>
      <c r="D1511">
        <v>1</v>
      </c>
      <c r="G1511" s="25" t="s">
        <v>76</v>
      </c>
      <c r="H1511" t="s">
        <v>21</v>
      </c>
      <c r="J1511" s="2" t="s">
        <v>20</v>
      </c>
      <c r="K1511" s="2" t="str">
        <f t="shared" si="117"/>
        <v/>
      </c>
      <c r="M1511">
        <v>246</v>
      </c>
      <c r="N1511">
        <v>246</v>
      </c>
      <c r="O1511" s="2">
        <f>IF(ISNUMBER(N1511),SUMIFS(N$1:$N1511,A$1:$A1511,A1511,G$1:$G1511,G1511,D$1:$D1511,D1511),"")</f>
        <v>368</v>
      </c>
      <c r="W1511" s="2" t="str">
        <f t="shared" si="118"/>
        <v/>
      </c>
      <c r="AE1511" s="2" t="str">
        <f t="shared" si="119"/>
        <v/>
      </c>
      <c r="AM1511" s="2" t="str">
        <f t="shared" si="126"/>
        <v/>
      </c>
      <c r="AN1511" s="2" t="str">
        <f>IF(ISNUMBER(AM1511),SUMIFS($AM$1:AM1511,$A$1:A1511,A1511,$G$1:G1511,G1511,$D$1:D1511,D1511),"")</f>
        <v/>
      </c>
      <c r="AO1511">
        <f t="shared" si="120"/>
        <v>3</v>
      </c>
    </row>
    <row r="1512" spans="1:41" x14ac:dyDescent="0.25">
      <c r="A1512" s="4" t="s">
        <v>114</v>
      </c>
      <c r="B1512" t="s">
        <v>30</v>
      </c>
      <c r="C1512" s="3">
        <v>40953</v>
      </c>
      <c r="D1512">
        <v>1</v>
      </c>
      <c r="G1512" s="25" t="s">
        <v>76</v>
      </c>
      <c r="H1512" t="s">
        <v>21</v>
      </c>
      <c r="J1512" s="2" t="s">
        <v>42</v>
      </c>
      <c r="K1512" s="2">
        <f t="shared" si="117"/>
        <v>5019</v>
      </c>
      <c r="L1512">
        <v>501.9</v>
      </c>
      <c r="O1512" s="2" t="str">
        <f>IF(ISNUMBER(N1512),SUMIFS(N$1:$N1512,A$1:$A1512,A1512,G$1:$G1512,G1512,D$1:$D1512,D1512),"")</f>
        <v/>
      </c>
      <c r="W1512" s="2" t="str">
        <f t="shared" si="118"/>
        <v/>
      </c>
      <c r="AE1512" s="2" t="str">
        <f t="shared" si="119"/>
        <v/>
      </c>
      <c r="AM1512" s="2" t="str">
        <f t="shared" si="126"/>
        <v/>
      </c>
      <c r="AN1512" s="2" t="str">
        <f>IF(ISNUMBER(AM1512),SUMIFS($AM$1:AM1512,$A$1:A1512,A1512,$G$1:G1512,G1512,$D$1:D1512,D1512),"")</f>
        <v/>
      </c>
      <c r="AO1512">
        <f t="shared" si="120"/>
        <v>1</v>
      </c>
    </row>
    <row r="1513" spans="1:41" x14ac:dyDescent="0.25">
      <c r="A1513" s="4" t="s">
        <v>114</v>
      </c>
      <c r="B1513" t="s">
        <v>30</v>
      </c>
      <c r="C1513" s="3">
        <v>40954</v>
      </c>
      <c r="D1513">
        <v>1</v>
      </c>
      <c r="G1513" s="25" t="s">
        <v>76</v>
      </c>
      <c r="H1513" t="s">
        <v>21</v>
      </c>
      <c r="J1513" s="2" t="s">
        <v>20</v>
      </c>
      <c r="K1513" s="2" t="str">
        <f t="shared" si="117"/>
        <v/>
      </c>
      <c r="M1513">
        <v>179.8</v>
      </c>
      <c r="N1513">
        <v>179.8</v>
      </c>
      <c r="O1513" s="2">
        <f>IF(ISNUMBER(N1513),SUMIFS(N$1:$N1513,A$1:$A1513,A1513,G$1:$G1513,G1513,D$1:$D1513,D1513),"")</f>
        <v>547.79999999999995</v>
      </c>
      <c r="W1513" s="2" t="str">
        <f t="shared" si="118"/>
        <v/>
      </c>
      <c r="AE1513" s="2" t="str">
        <f t="shared" si="119"/>
        <v/>
      </c>
      <c r="AM1513" s="2" t="str">
        <f t="shared" si="126"/>
        <v/>
      </c>
      <c r="AN1513" s="2" t="str">
        <f>IF(ISNUMBER(AM1513),SUMIFS($AM$1:AM1513,$A$1:A1513,A1513,$G$1:G1513,G1513,$D$1:D1513,D1513),"")</f>
        <v/>
      </c>
      <c r="AO1513">
        <f t="shared" si="120"/>
        <v>3</v>
      </c>
    </row>
    <row r="1514" spans="1:41" x14ac:dyDescent="0.25">
      <c r="A1514" s="4" t="s">
        <v>114</v>
      </c>
      <c r="B1514" t="s">
        <v>30</v>
      </c>
      <c r="C1514" s="3">
        <v>40981</v>
      </c>
      <c r="D1514">
        <v>1</v>
      </c>
      <c r="G1514" s="25" t="s">
        <v>76</v>
      </c>
      <c r="H1514" t="s">
        <v>21</v>
      </c>
      <c r="J1514" s="2" t="s">
        <v>42</v>
      </c>
      <c r="K1514" s="2">
        <f t="shared" si="117"/>
        <v>3860</v>
      </c>
      <c r="L1514">
        <v>386</v>
      </c>
      <c r="O1514" s="2" t="str">
        <f>IF(ISNUMBER(N1514),SUMIFS(N$1:$N1514,A$1:$A1514,A1514,G$1:$G1514,G1514,D$1:$D1514,D1514),"")</f>
        <v/>
      </c>
      <c r="W1514" s="2" t="str">
        <f t="shared" si="118"/>
        <v/>
      </c>
      <c r="AE1514" s="2" t="str">
        <f t="shared" si="119"/>
        <v/>
      </c>
      <c r="AM1514" s="2" t="str">
        <f t="shared" si="126"/>
        <v/>
      </c>
      <c r="AN1514" s="2" t="str">
        <f>IF(ISNUMBER(AM1514),SUMIFS($AM$1:AM1514,$A$1:A1514,A1514,$G$1:G1514,G1514,$D$1:D1514,D1514),"")</f>
        <v/>
      </c>
      <c r="AO1514">
        <f t="shared" si="120"/>
        <v>1</v>
      </c>
    </row>
    <row r="1515" spans="1:41" x14ac:dyDescent="0.25">
      <c r="A1515" s="4" t="s">
        <v>114</v>
      </c>
      <c r="B1515" t="s">
        <v>30</v>
      </c>
      <c r="C1515" s="3">
        <v>40982</v>
      </c>
      <c r="D1515">
        <v>1</v>
      </c>
      <c r="G1515" s="25" t="s">
        <v>76</v>
      </c>
      <c r="H1515" t="s">
        <v>21</v>
      </c>
      <c r="J1515" s="2" t="s">
        <v>20</v>
      </c>
      <c r="K1515" s="2" t="str">
        <f t="shared" si="117"/>
        <v/>
      </c>
      <c r="M1515">
        <v>130.5</v>
      </c>
      <c r="N1515">
        <v>130.5</v>
      </c>
      <c r="O1515" s="2">
        <f>IF(ISNUMBER(N1515),SUMIFS(N$1:$N1515,A$1:$A1515,A1515,G$1:$G1515,G1515,D$1:$D1515,D1515),"")</f>
        <v>678.3</v>
      </c>
      <c r="W1515" s="2" t="str">
        <f t="shared" si="118"/>
        <v/>
      </c>
      <c r="AE1515" s="2" t="str">
        <f t="shared" si="119"/>
        <v/>
      </c>
      <c r="AM1515" s="2" t="str">
        <f t="shared" si="126"/>
        <v/>
      </c>
      <c r="AN1515" s="2" t="str">
        <f>IF(ISNUMBER(AM1515),SUMIFS($AM$1:AM1515,$A$1:A1515,A1515,$G$1:G1515,G1515,$D$1:D1515,D1515),"")</f>
        <v/>
      </c>
      <c r="AO1515">
        <f t="shared" si="120"/>
        <v>3</v>
      </c>
    </row>
    <row r="1516" spans="1:41" x14ac:dyDescent="0.25">
      <c r="A1516" s="4" t="s">
        <v>114</v>
      </c>
      <c r="B1516" t="s">
        <v>30</v>
      </c>
      <c r="C1516" s="3">
        <v>41010</v>
      </c>
      <c r="D1516">
        <v>1</v>
      </c>
      <c r="G1516" s="25" t="s">
        <v>76</v>
      </c>
      <c r="H1516" t="s">
        <v>22</v>
      </c>
      <c r="J1516" s="2" t="s">
        <v>42</v>
      </c>
      <c r="K1516" s="2">
        <f t="shared" si="117"/>
        <v>4503</v>
      </c>
      <c r="L1516">
        <v>450.3</v>
      </c>
      <c r="O1516" s="2" t="str">
        <f>IF(ISNUMBER(N1516),SUMIFS(N$1:$N1516,A$1:$A1516,A1516,G$1:$G1516,G1516,D$1:$D1516,D1516),"")</f>
        <v/>
      </c>
      <c r="W1516" s="2" t="str">
        <f t="shared" si="118"/>
        <v/>
      </c>
      <c r="AE1516" s="2" t="str">
        <f t="shared" si="119"/>
        <v/>
      </c>
      <c r="AM1516" s="2" t="str">
        <f t="shared" si="126"/>
        <v/>
      </c>
      <c r="AN1516" s="2" t="str">
        <f>IF(ISNUMBER(AM1516),SUMIFS($AM$1:AM1516,$A$1:A1516,A1516,$G$1:G1516,G1516,$D$1:D1516,D1516),"")</f>
        <v/>
      </c>
      <c r="AO1516">
        <f t="shared" si="120"/>
        <v>1</v>
      </c>
    </row>
    <row r="1517" spans="1:41" x14ac:dyDescent="0.25">
      <c r="A1517" s="4" t="s">
        <v>114</v>
      </c>
      <c r="B1517" t="s">
        <v>30</v>
      </c>
      <c r="C1517" s="3">
        <v>41011</v>
      </c>
      <c r="D1517">
        <v>1</v>
      </c>
      <c r="G1517" s="25" t="s">
        <v>76</v>
      </c>
      <c r="H1517" t="s">
        <v>22</v>
      </c>
      <c r="J1517" s="2" t="s">
        <v>20</v>
      </c>
      <c r="K1517" s="2" t="str">
        <f t="shared" si="117"/>
        <v/>
      </c>
      <c r="M1517">
        <v>225</v>
      </c>
      <c r="N1517">
        <v>225</v>
      </c>
      <c r="O1517" s="2">
        <f>IF(ISNUMBER(N1517),SUMIFS(N$1:$N1517,A$1:$A1517,A1517,G$1:$G1517,G1517,D$1:$D1517,D1517),"")</f>
        <v>903.3</v>
      </c>
      <c r="W1517" s="2" t="str">
        <f t="shared" si="118"/>
        <v/>
      </c>
      <c r="AE1517" s="2" t="str">
        <f t="shared" si="119"/>
        <v/>
      </c>
      <c r="AM1517" s="2" t="str">
        <f t="shared" ref="AM1517:AM1580" si="127">IF(AND(ISNUMBER(AE1517),ISNUMBER(N1517)),ROUND(N1517*AE1517,3),"")</f>
        <v/>
      </c>
      <c r="AN1517" s="2" t="str">
        <f>IF(ISNUMBER(AM1517),SUMIFS($AM$1:AM1517,$A$1:A1517,A1517,$G$1:G1517,G1517,$D$1:D1517,D1517),"")</f>
        <v/>
      </c>
      <c r="AO1517">
        <f t="shared" si="120"/>
        <v>3</v>
      </c>
    </row>
    <row r="1518" spans="1:41" x14ac:dyDescent="0.25">
      <c r="A1518" s="4" t="s">
        <v>114</v>
      </c>
      <c r="B1518" t="s">
        <v>30</v>
      </c>
      <c r="C1518" s="3">
        <v>41037</v>
      </c>
      <c r="D1518">
        <v>1</v>
      </c>
      <c r="G1518" s="25" t="s">
        <v>76</v>
      </c>
      <c r="H1518" t="s">
        <v>22</v>
      </c>
      <c r="J1518" s="2" t="s">
        <v>42</v>
      </c>
      <c r="K1518" s="2">
        <f t="shared" si="117"/>
        <v>3000</v>
      </c>
      <c r="L1518">
        <v>300</v>
      </c>
      <c r="O1518" s="2" t="str">
        <f>IF(ISNUMBER(N1518),SUMIFS(N$1:$N1518,A$1:$A1518,A1518,G$1:$G1518,G1518,D$1:$D1518,D1518),"")</f>
        <v/>
      </c>
      <c r="W1518" s="2" t="str">
        <f t="shared" si="118"/>
        <v/>
      </c>
      <c r="AE1518" s="2" t="str">
        <f t="shared" si="119"/>
        <v/>
      </c>
      <c r="AM1518" s="2" t="str">
        <f t="shared" si="127"/>
        <v/>
      </c>
      <c r="AN1518" s="2" t="str">
        <f>IF(ISNUMBER(AM1518),SUMIFS($AM$1:AM1518,$A$1:A1518,A1518,$G$1:G1518,G1518,$D$1:D1518,D1518),"")</f>
        <v/>
      </c>
      <c r="AO1518">
        <f t="shared" si="120"/>
        <v>1</v>
      </c>
    </row>
    <row r="1519" spans="1:41" x14ac:dyDescent="0.25">
      <c r="A1519" s="4" t="s">
        <v>114</v>
      </c>
      <c r="B1519" t="s">
        <v>30</v>
      </c>
      <c r="C1519" s="3">
        <v>41038</v>
      </c>
      <c r="D1519">
        <v>1</v>
      </c>
      <c r="G1519" s="25" t="s">
        <v>76</v>
      </c>
      <c r="H1519" t="s">
        <v>22</v>
      </c>
      <c r="J1519" s="2" t="s">
        <v>20</v>
      </c>
      <c r="K1519" s="2" t="str">
        <f t="shared" si="117"/>
        <v/>
      </c>
      <c r="M1519">
        <v>72.8</v>
      </c>
      <c r="N1519">
        <v>72.8</v>
      </c>
      <c r="O1519" s="2">
        <f>IF(ISNUMBER(N1519),SUMIFS(N$1:$N1519,A$1:$A1519,A1519,G$1:$G1519,G1519,D$1:$D1519,D1519),"")</f>
        <v>976.09999999999991</v>
      </c>
      <c r="W1519" s="2" t="str">
        <f t="shared" si="118"/>
        <v/>
      </c>
      <c r="AE1519" s="2" t="str">
        <f t="shared" si="119"/>
        <v/>
      </c>
      <c r="AM1519" s="2" t="str">
        <f t="shared" si="127"/>
        <v/>
      </c>
      <c r="AN1519" s="2" t="str">
        <f>IF(ISNUMBER(AM1519),SUMIFS($AM$1:AM1519,$A$1:A1519,A1519,$G$1:G1519,G1519,$D$1:D1519,D1519),"")</f>
        <v/>
      </c>
      <c r="AO1519">
        <f t="shared" si="120"/>
        <v>3</v>
      </c>
    </row>
    <row r="1520" spans="1:41" x14ac:dyDescent="0.25">
      <c r="A1520" s="4" t="s">
        <v>91</v>
      </c>
      <c r="B1520" t="s">
        <v>30</v>
      </c>
      <c r="C1520" s="34">
        <v>40525</v>
      </c>
      <c r="D1520">
        <v>1</v>
      </c>
      <c r="F1520" t="s">
        <v>105</v>
      </c>
      <c r="G1520" t="str">
        <f>YEAR(C1520)+IF(MONTH(C1520)&lt;7,-1,0)&amp;"/"&amp;RIGHT(YEAR(C1520)+IF(MONTH(C1520)&lt;7,0,1),2)</f>
        <v>2010/11</v>
      </c>
      <c r="J1520" s="2" t="s">
        <v>20</v>
      </c>
      <c r="K1520" s="32"/>
      <c r="M1520" s="32">
        <v>160.34063688882628</v>
      </c>
      <c r="N1520">
        <v>160.34063688882628</v>
      </c>
      <c r="O1520" s="2">
        <f>IF(ISNUMBER(N1520),SUMIFS(N$1:$N1520,A$1:$A1520,A1520,G$1:$G1520,G1520,D$1:$D1520,D1520),"")</f>
        <v>160.34063688882628</v>
      </c>
      <c r="V1520">
        <v>150</v>
      </c>
      <c r="W1520" s="33">
        <v>26.285350309643654</v>
      </c>
      <c r="AE1520" s="2" t="str">
        <f t="shared" ref="AE1520:AE1583" si="128">IF(ISNUMBER(AF1520),AF1520,"")</f>
        <v/>
      </c>
      <c r="AM1520" s="2" t="str">
        <f t="shared" si="127"/>
        <v/>
      </c>
      <c r="AN1520" s="2" t="str">
        <f>IF(ISNUMBER(AM1520),SUMIFS($AM$1:AM1520,$A$1:A1520,A1520,$G$1:G1520,G1520,$D$1:D1520,D1520),"")</f>
        <v/>
      </c>
    </row>
    <row r="1521" spans="1:40" x14ac:dyDescent="0.25">
      <c r="A1521" s="4" t="s">
        <v>91</v>
      </c>
      <c r="B1521" t="s">
        <v>30</v>
      </c>
      <c r="C1521" s="34">
        <v>40525</v>
      </c>
      <c r="D1521">
        <v>2</v>
      </c>
      <c r="F1521" t="s">
        <v>105</v>
      </c>
      <c r="G1521" t="str">
        <f>YEAR(C1521)+IF(MONTH(C1521)&lt;7,-1,0)&amp;"/"&amp;RIGHT(YEAR(C1521)+IF(MONTH(C1521)&lt;7,0,1),2)</f>
        <v>2010/11</v>
      </c>
      <c r="J1521" s="2" t="s">
        <v>20</v>
      </c>
      <c r="K1521" s="32"/>
      <c r="M1521" s="32">
        <v>263.25847435289154</v>
      </c>
      <c r="N1521">
        <v>263.25847435289154</v>
      </c>
      <c r="O1521" s="2">
        <f>IF(ISNUMBER(N1521),SUMIFS(N$1:$N1521,A$1:$A1521,A1521,G$1:$G1521,G1521,D$1:$D1521,D1521),"")</f>
        <v>263.25847435289154</v>
      </c>
      <c r="V1521">
        <v>150</v>
      </c>
      <c r="W1521" s="33">
        <v>43.157126943096976</v>
      </c>
      <c r="AE1521" s="2" t="str">
        <f t="shared" si="128"/>
        <v/>
      </c>
      <c r="AM1521" s="2" t="str">
        <f t="shared" si="127"/>
        <v/>
      </c>
      <c r="AN1521" s="2" t="str">
        <f>IF(ISNUMBER(AM1521),SUMIFS($AM$1:AM1521,$A$1:A1521,A1521,$G$1:G1521,G1521,$D$1:D1521,D1521),"")</f>
        <v/>
      </c>
    </row>
    <row r="1522" spans="1:40" x14ac:dyDescent="0.25">
      <c r="A1522" s="4" t="s">
        <v>91</v>
      </c>
      <c r="B1522" t="s">
        <v>30</v>
      </c>
      <c r="C1522" s="34">
        <v>40525</v>
      </c>
      <c r="D1522">
        <v>3</v>
      </c>
      <c r="F1522" t="s">
        <v>105</v>
      </c>
      <c r="G1522" t="str">
        <f>YEAR(C1522)+IF(MONTH(C1522)&lt;7,-1,0)&amp;"/"&amp;RIGHT(YEAR(C1522)+IF(MONTH(C1522)&lt;7,0,1),2)</f>
        <v>2010/11</v>
      </c>
      <c r="J1522" s="2" t="s">
        <v>20</v>
      </c>
      <c r="K1522" s="32"/>
      <c r="M1522" s="32">
        <v>248.4350062002346</v>
      </c>
      <c r="N1522">
        <v>248.4350062002346</v>
      </c>
      <c r="O1522" s="2">
        <f>IF(ISNUMBER(N1522),SUMIFS(N$1:$N1522,A$1:$A1522,A1522,G$1:$G1522,G1522,D$1:$D1522,D1522),"")</f>
        <v>248.4350062002346</v>
      </c>
      <c r="V1522">
        <v>150</v>
      </c>
      <c r="W1522" s="33">
        <v>40.72705019675977</v>
      </c>
      <c r="AE1522" s="2" t="str">
        <f t="shared" si="128"/>
        <v/>
      </c>
      <c r="AM1522" s="2" t="str">
        <f t="shared" si="127"/>
        <v/>
      </c>
      <c r="AN1522" s="2" t="str">
        <f>IF(ISNUMBER(AM1522),SUMIFS($AM$1:AM1522,$A$1:A1522,A1522,$G$1:G1522,G1522,$D$1:D1522,D1522),"")</f>
        <v/>
      </c>
    </row>
    <row r="1523" spans="1:40" x14ac:dyDescent="0.25">
      <c r="A1523" s="4" t="s">
        <v>91</v>
      </c>
      <c r="B1523" t="s">
        <v>30</v>
      </c>
      <c r="C1523" s="34">
        <v>40525</v>
      </c>
      <c r="D1523">
        <v>4</v>
      </c>
      <c r="F1523" t="s">
        <v>105</v>
      </c>
      <c r="G1523" t="str">
        <f>YEAR(C1523)+IF(MONTH(C1523)&lt;7,-1,0)&amp;"/"&amp;RIGHT(YEAR(C1523)+IF(MONTH(C1523)&lt;7,0,1),2)</f>
        <v>2010/11</v>
      </c>
      <c r="J1523" s="2" t="s">
        <v>20</v>
      </c>
      <c r="K1523" s="32"/>
      <c r="M1523" s="32">
        <v>330.15975943483579</v>
      </c>
      <c r="N1523">
        <v>330.15975943483579</v>
      </c>
      <c r="O1523" s="2">
        <f>IF(ISNUMBER(N1523),SUMIFS(N$1:$N1523,A$1:$A1523,A1523,G$1:$G1523,G1523,D$1:$D1523,D1523),"")</f>
        <v>330.15975943483579</v>
      </c>
      <c r="V1523">
        <v>150</v>
      </c>
      <c r="W1523" s="33">
        <v>54.124550727022267</v>
      </c>
      <c r="AE1523" s="2" t="str">
        <f t="shared" si="128"/>
        <v/>
      </c>
      <c r="AM1523" s="2" t="str">
        <f t="shared" si="127"/>
        <v/>
      </c>
      <c r="AN1523" s="2" t="str">
        <f>IF(ISNUMBER(AM1523),SUMIFS($AM$1:AM1523,$A$1:A1523,A1523,$G$1:G1523,G1523,$D$1:D1523,D1523),"")</f>
        <v/>
      </c>
    </row>
    <row r="1524" spans="1:40" x14ac:dyDescent="0.25">
      <c r="A1524" s="4" t="s">
        <v>91</v>
      </c>
      <c r="B1524" t="s">
        <v>30</v>
      </c>
      <c r="C1524" s="34">
        <v>40525</v>
      </c>
      <c r="D1524">
        <v>5</v>
      </c>
      <c r="F1524" t="s">
        <v>105</v>
      </c>
      <c r="G1524" t="str">
        <f>YEAR(C1524)+IF(MONTH(C1524)&lt;7,-1,0)&amp;"/"&amp;RIGHT(YEAR(C1524)+IF(MONTH(C1524)&lt;7,0,1),2)</f>
        <v>2010/11</v>
      </c>
      <c r="J1524" s="2" t="s">
        <v>20</v>
      </c>
      <c r="K1524" s="32"/>
      <c r="M1524" s="32">
        <v>299.03249448838562</v>
      </c>
      <c r="N1524">
        <v>299.03249448838562</v>
      </c>
      <c r="O1524" s="2">
        <f>IF(ISNUMBER(N1524),SUMIFS(N$1:$N1524,A$1:$A1524,A1524,G$1:$G1524,G1524,D$1:$D1524,D1524),"")</f>
        <v>299.03249448838562</v>
      </c>
      <c r="V1524">
        <v>150</v>
      </c>
      <c r="W1524" s="33">
        <v>49.021720407932065</v>
      </c>
      <c r="AE1524" s="2" t="str">
        <f t="shared" si="128"/>
        <v/>
      </c>
      <c r="AM1524" s="2" t="str">
        <f t="shared" si="127"/>
        <v/>
      </c>
      <c r="AN1524" s="2" t="str">
        <f>IF(ISNUMBER(AM1524),SUMIFS($AM$1:AM1524,$A$1:A1524,A1524,$G$1:G1524,G1524,$D$1:D1524,D1524),"")</f>
        <v/>
      </c>
    </row>
    <row r="1525" spans="1:40" x14ac:dyDescent="0.25">
      <c r="A1525" s="4" t="s">
        <v>91</v>
      </c>
      <c r="B1525" t="s">
        <v>30</v>
      </c>
      <c r="C1525" s="34">
        <v>40546</v>
      </c>
      <c r="D1525">
        <v>1</v>
      </c>
      <c r="F1525" t="s">
        <v>105</v>
      </c>
      <c r="G1525" t="str">
        <f>YEAR(C1525)+IF(MONTH(C1525)&lt;7,-1,0)&amp;"/"&amp;RIGHT(YEAR(C1525)+IF(MONTH(C1525)&lt;7,0,1),2)</f>
        <v>2010/11</v>
      </c>
      <c r="J1525" s="2" t="s">
        <v>20</v>
      </c>
      <c r="K1525" s="32"/>
      <c r="M1525" s="32">
        <v>346.59273047591586</v>
      </c>
      <c r="N1525">
        <v>346.59273047591586</v>
      </c>
      <c r="O1525" s="2">
        <f>IF(ISNUMBER(N1525),SUMIFS(N$1:$N1525,A$1:$A1525,A1525,G$1:$G1525,G1525,D$1:$D1525,D1525),"")</f>
        <v>506.93336736474214</v>
      </c>
      <c r="V1525">
        <v>150</v>
      </c>
      <c r="W1525" s="33">
        <v>165.04415736948374</v>
      </c>
      <c r="AE1525" s="2" t="str">
        <f t="shared" si="128"/>
        <v/>
      </c>
      <c r="AM1525" s="2" t="str">
        <f t="shared" si="127"/>
        <v/>
      </c>
      <c r="AN1525" s="2" t="str">
        <f>IF(ISNUMBER(AM1525),SUMIFS($AM$1:AM1525,$A$1:A1525,A1525,$G$1:G1525,G1525,$D$1:D1525,D1525),"")</f>
        <v/>
      </c>
    </row>
    <row r="1526" spans="1:40" x14ac:dyDescent="0.25">
      <c r="A1526" s="4" t="s">
        <v>91</v>
      </c>
      <c r="B1526" t="s">
        <v>30</v>
      </c>
      <c r="C1526" s="34">
        <v>40546</v>
      </c>
      <c r="D1526">
        <v>1</v>
      </c>
      <c r="F1526" t="s">
        <v>105</v>
      </c>
      <c r="G1526" t="str">
        <f>YEAR(C1526)+IF(MONTH(C1526)&lt;7,-1,0)&amp;"/"&amp;RIGHT(YEAR(C1526)+IF(MONTH(C1526)&lt;7,0,1),2)</f>
        <v>2010/11</v>
      </c>
      <c r="J1526" s="2" t="s">
        <v>20</v>
      </c>
      <c r="K1526" s="32"/>
      <c r="M1526" s="32">
        <v>311.81169227503113</v>
      </c>
      <c r="N1526">
        <v>311.81169227503113</v>
      </c>
      <c r="O1526" s="2">
        <f>IF(ISNUMBER(N1526),SUMIFS(N$1:$N1526,A$1:$A1526,A1526,G$1:$G1526,G1526,D$1:$D1526,D1526),"")</f>
        <v>818.74505963977322</v>
      </c>
      <c r="V1526">
        <v>150</v>
      </c>
      <c r="W1526" s="33">
        <v>148.4817582262053</v>
      </c>
      <c r="AE1526" s="2" t="str">
        <f t="shared" si="128"/>
        <v/>
      </c>
      <c r="AM1526" s="2" t="str">
        <f t="shared" si="127"/>
        <v/>
      </c>
      <c r="AN1526" s="2" t="str">
        <f>IF(ISNUMBER(AM1526),SUMIFS($AM$1:AM1526,$A$1:A1526,A1526,$G$1:G1526,G1526,$D$1:D1526,D1526),"")</f>
        <v/>
      </c>
    </row>
    <row r="1527" spans="1:40" x14ac:dyDescent="0.25">
      <c r="A1527" s="4" t="s">
        <v>91</v>
      </c>
      <c r="B1527" t="s">
        <v>30</v>
      </c>
      <c r="C1527" s="34">
        <v>40546</v>
      </c>
      <c r="D1527">
        <v>2</v>
      </c>
      <c r="F1527" t="s">
        <v>105</v>
      </c>
      <c r="G1527" t="str">
        <f>YEAR(C1527)+IF(MONTH(C1527)&lt;7,-1,0)&amp;"/"&amp;RIGHT(YEAR(C1527)+IF(MONTH(C1527)&lt;7,0,1),2)</f>
        <v>2010/11</v>
      </c>
      <c r="J1527" s="2" t="s">
        <v>20</v>
      </c>
      <c r="K1527" s="32"/>
      <c r="M1527" s="32">
        <v>303.48082529547105</v>
      </c>
      <c r="N1527">
        <v>303.48082529547105</v>
      </c>
      <c r="O1527" s="2">
        <f>IF(ISNUMBER(N1527),SUMIFS(N$1:$N1527,A$1:$A1527,A1527,G$1:$G1527,G1527,D$1:$D1527,D1527),"")</f>
        <v>566.73929964836259</v>
      </c>
      <c r="V1527">
        <v>150</v>
      </c>
      <c r="W1527" s="33">
        <v>144.51467871212907</v>
      </c>
      <c r="AE1527" s="2" t="str">
        <f t="shared" si="128"/>
        <v/>
      </c>
      <c r="AM1527" s="2" t="str">
        <f t="shared" si="127"/>
        <v/>
      </c>
      <c r="AN1527" s="2" t="str">
        <f>IF(ISNUMBER(AM1527),SUMIFS($AM$1:AM1527,$A$1:A1527,A1527,$G$1:G1527,G1527,$D$1:D1527,D1527),"")</f>
        <v/>
      </c>
    </row>
    <row r="1528" spans="1:40" x14ac:dyDescent="0.25">
      <c r="A1528" s="4" t="s">
        <v>91</v>
      </c>
      <c r="B1528" t="s">
        <v>30</v>
      </c>
      <c r="C1528" s="34">
        <v>40546</v>
      </c>
      <c r="D1528">
        <v>3</v>
      </c>
      <c r="F1528" t="s">
        <v>105</v>
      </c>
      <c r="G1528" t="str">
        <f>YEAR(C1528)+IF(MONTH(C1528)&lt;7,-1,0)&amp;"/"&amp;RIGHT(YEAR(C1528)+IF(MONTH(C1528)&lt;7,0,1),2)</f>
        <v>2010/11</v>
      </c>
      <c r="J1528" s="2" t="s">
        <v>20</v>
      </c>
      <c r="K1528" s="32"/>
      <c r="M1528" s="32">
        <v>286.4002099650869</v>
      </c>
      <c r="N1528">
        <v>286.4002099650869</v>
      </c>
      <c r="O1528" s="2">
        <f>IF(ISNUMBER(N1528),SUMIFS(N$1:$N1528,A$1:$A1528,A1528,G$1:$G1528,G1528,D$1:$D1528,D1528),"")</f>
        <v>534.83521616532153</v>
      </c>
      <c r="V1528">
        <v>150</v>
      </c>
      <c r="W1528" s="33">
        <v>136.3810523643271</v>
      </c>
      <c r="AE1528" s="2" t="str">
        <f t="shared" si="128"/>
        <v/>
      </c>
      <c r="AM1528" s="2" t="str">
        <f t="shared" si="127"/>
        <v/>
      </c>
      <c r="AN1528" s="2" t="str">
        <f>IF(ISNUMBER(AM1528),SUMIFS($AM$1:AM1528,$A$1:A1528,A1528,$G$1:G1528,G1528,$D$1:D1528,D1528),"")</f>
        <v/>
      </c>
    </row>
    <row r="1529" spans="1:40" x14ac:dyDescent="0.25">
      <c r="A1529" s="4" t="s">
        <v>91</v>
      </c>
      <c r="B1529" t="s">
        <v>30</v>
      </c>
      <c r="C1529" s="34">
        <v>40546</v>
      </c>
      <c r="D1529">
        <v>4</v>
      </c>
      <c r="F1529" t="s">
        <v>105</v>
      </c>
      <c r="G1529" t="str">
        <f>YEAR(C1529)+IF(MONTH(C1529)&lt;7,-1,0)&amp;"/"&amp;RIGHT(YEAR(C1529)+IF(MONTH(C1529)&lt;7,0,1),2)</f>
        <v>2010/11</v>
      </c>
      <c r="J1529" s="2" t="s">
        <v>20</v>
      </c>
      <c r="K1529" s="32"/>
      <c r="M1529" s="32">
        <v>221.23800683398326</v>
      </c>
      <c r="N1529">
        <v>221.23800683398326</v>
      </c>
      <c r="O1529" s="2">
        <f>IF(ISNUMBER(N1529),SUMIFS(N$1:$N1529,A$1:$A1529,A1529,G$1:$G1529,G1529,D$1:$D1529,D1529),"")</f>
        <v>551.39776626881905</v>
      </c>
      <c r="V1529">
        <v>150</v>
      </c>
      <c r="W1529" s="33">
        <v>105.35143182570631</v>
      </c>
      <c r="AE1529" s="2" t="str">
        <f t="shared" si="128"/>
        <v/>
      </c>
      <c r="AM1529" s="2" t="str">
        <f t="shared" si="127"/>
        <v/>
      </c>
      <c r="AN1529" s="2" t="str">
        <f>IF(ISNUMBER(AM1529),SUMIFS($AM$1:AM1529,$A$1:A1529,A1529,$G$1:G1529,G1529,$D$1:D1529,D1529),"")</f>
        <v/>
      </c>
    </row>
    <row r="1530" spans="1:40" x14ac:dyDescent="0.25">
      <c r="A1530" s="4" t="s">
        <v>91</v>
      </c>
      <c r="B1530" t="s">
        <v>30</v>
      </c>
      <c r="C1530" s="34">
        <v>40563</v>
      </c>
      <c r="D1530">
        <v>1</v>
      </c>
      <c r="F1530" t="s">
        <v>105</v>
      </c>
      <c r="G1530" t="str">
        <f>YEAR(C1530)+IF(MONTH(C1530)&lt;7,-1,0)&amp;"/"&amp;RIGHT(YEAR(C1530)+IF(MONTH(C1530)&lt;7,0,1),2)</f>
        <v>2010/11</v>
      </c>
      <c r="J1530" s="2" t="s">
        <v>20</v>
      </c>
      <c r="K1530" s="32"/>
      <c r="M1530" s="32">
        <v>148.51813379892587</v>
      </c>
      <c r="N1530">
        <v>148.51813379892587</v>
      </c>
      <c r="O1530" s="2">
        <f>IF(ISNUMBER(N1530),SUMIFS(N$1:$N1530,A$1:$A1530,A1530,G$1:$G1530,G1530,D$1:$D1530,D1530),"")</f>
        <v>967.26319343869909</v>
      </c>
      <c r="V1530">
        <v>150</v>
      </c>
      <c r="W1530" s="33">
        <v>87.363608117015218</v>
      </c>
      <c r="AE1530" s="2" t="str">
        <f t="shared" si="128"/>
        <v/>
      </c>
      <c r="AM1530" s="2" t="str">
        <f t="shared" si="127"/>
        <v/>
      </c>
      <c r="AN1530" s="2" t="str">
        <f>IF(ISNUMBER(AM1530),SUMIFS($AM$1:AM1530,$A$1:A1530,A1530,$G$1:G1530,G1530,$D$1:D1530,D1530),"")</f>
        <v/>
      </c>
    </row>
    <row r="1531" spans="1:40" x14ac:dyDescent="0.25">
      <c r="A1531" s="4" t="s">
        <v>91</v>
      </c>
      <c r="B1531" t="s">
        <v>30</v>
      </c>
      <c r="C1531" s="34">
        <v>40563</v>
      </c>
      <c r="D1531">
        <v>2</v>
      </c>
      <c r="F1531" t="s">
        <v>105</v>
      </c>
      <c r="G1531" t="str">
        <f>YEAR(C1531)+IF(MONTH(C1531)&lt;7,-1,0)&amp;"/"&amp;RIGHT(YEAR(C1531)+IF(MONTH(C1531)&lt;7,0,1),2)</f>
        <v>2010/11</v>
      </c>
      <c r="J1531" s="2" t="s">
        <v>20</v>
      </c>
      <c r="K1531" s="32"/>
      <c r="M1531" s="32">
        <v>187.07158351409981</v>
      </c>
      <c r="N1531">
        <v>187.07158351409981</v>
      </c>
      <c r="O1531" s="2">
        <f>IF(ISNUMBER(N1531),SUMIFS(N$1:$N1531,A$1:$A1531,A1531,G$1:$G1531,G1531,D$1:$D1531,D1531),"")</f>
        <v>753.81088316246246</v>
      </c>
      <c r="V1531">
        <v>150</v>
      </c>
      <c r="W1531" s="33">
        <v>110.04210794947048</v>
      </c>
      <c r="AE1531" s="2" t="str">
        <f t="shared" si="128"/>
        <v/>
      </c>
      <c r="AM1531" s="2" t="str">
        <f t="shared" si="127"/>
        <v/>
      </c>
      <c r="AN1531" s="2" t="str">
        <f>IF(ISNUMBER(AM1531),SUMIFS($AM$1:AM1531,$A$1:A1531,A1531,$G$1:G1531,G1531,$D$1:D1531,D1531),"")</f>
        <v/>
      </c>
    </row>
    <row r="1532" spans="1:40" x14ac:dyDescent="0.25">
      <c r="A1532" s="4" t="s">
        <v>91</v>
      </c>
      <c r="B1532" t="s">
        <v>30</v>
      </c>
      <c r="C1532" s="34">
        <v>40563</v>
      </c>
      <c r="D1532">
        <v>3</v>
      </c>
      <c r="F1532" t="s">
        <v>105</v>
      </c>
      <c r="G1532" t="str">
        <f>YEAR(C1532)+IF(MONTH(C1532)&lt;7,-1,0)&amp;"/"&amp;RIGHT(YEAR(C1532)+IF(MONTH(C1532)&lt;7,0,1),2)</f>
        <v>2010/11</v>
      </c>
      <c r="J1532" s="2" t="s">
        <v>20</v>
      </c>
      <c r="K1532" s="32"/>
      <c r="M1532" s="32">
        <v>187.06515555944515</v>
      </c>
      <c r="N1532">
        <v>187.06515555944515</v>
      </c>
      <c r="O1532" s="2">
        <f>IF(ISNUMBER(N1532),SUMIFS(N$1:$N1532,A$1:$A1532,A1532,G$1:$G1532,G1532,D$1:$D1532,D1532),"")</f>
        <v>721.90037172476673</v>
      </c>
      <c r="V1532">
        <v>150</v>
      </c>
      <c r="W1532" s="33">
        <v>110.03832679967363</v>
      </c>
      <c r="AE1532" s="2" t="str">
        <f t="shared" si="128"/>
        <v/>
      </c>
      <c r="AM1532" s="2" t="str">
        <f t="shared" si="127"/>
        <v/>
      </c>
      <c r="AN1532" s="2" t="str">
        <f>IF(ISNUMBER(AM1532),SUMIFS($AM$1:AM1532,$A$1:A1532,A1532,$G$1:G1532,G1532,$D$1:D1532,D1532),"")</f>
        <v/>
      </c>
    </row>
    <row r="1533" spans="1:40" x14ac:dyDescent="0.25">
      <c r="A1533" s="4" t="s">
        <v>91</v>
      </c>
      <c r="B1533" t="s">
        <v>30</v>
      </c>
      <c r="C1533" s="34">
        <v>40563</v>
      </c>
      <c r="D1533">
        <v>4</v>
      </c>
      <c r="F1533" t="s">
        <v>105</v>
      </c>
      <c r="G1533" t="str">
        <f>YEAR(C1533)+IF(MONTH(C1533)&lt;7,-1,0)&amp;"/"&amp;RIGHT(YEAR(C1533)+IF(MONTH(C1533)&lt;7,0,1),2)</f>
        <v>2010/11</v>
      </c>
      <c r="J1533" s="2" t="s">
        <v>20</v>
      </c>
      <c r="K1533" s="32"/>
      <c r="M1533" s="32">
        <v>130.28686815478147</v>
      </c>
      <c r="N1533">
        <v>130.28686815478147</v>
      </c>
      <c r="O1533" s="2">
        <f>IF(ISNUMBER(N1533),SUMIFS(N$1:$N1533,A$1:$A1533,A1533,G$1:$G1533,G1533,D$1:$D1533,D1533),"")</f>
        <v>681.68463442360053</v>
      </c>
      <c r="V1533">
        <v>150</v>
      </c>
      <c r="W1533" s="33">
        <v>76.63933420869499</v>
      </c>
      <c r="AE1533" s="2" t="str">
        <f t="shared" si="128"/>
        <v/>
      </c>
      <c r="AM1533" s="2" t="str">
        <f t="shared" si="127"/>
        <v/>
      </c>
      <c r="AN1533" s="2" t="str">
        <f>IF(ISNUMBER(AM1533),SUMIFS($AM$1:AM1533,$A$1:A1533,A1533,$G$1:G1533,G1533,$D$1:D1533,D1533),"")</f>
        <v/>
      </c>
    </row>
    <row r="1534" spans="1:40" x14ac:dyDescent="0.25">
      <c r="A1534" s="4" t="s">
        <v>91</v>
      </c>
      <c r="B1534" t="s">
        <v>30</v>
      </c>
      <c r="C1534" s="34">
        <v>40563</v>
      </c>
      <c r="D1534">
        <v>5</v>
      </c>
      <c r="F1534" t="s">
        <v>105</v>
      </c>
      <c r="G1534" t="str">
        <f>YEAR(C1534)+IF(MONTH(C1534)&lt;7,-1,0)&amp;"/"&amp;RIGHT(YEAR(C1534)+IF(MONTH(C1534)&lt;7,0,1),2)</f>
        <v>2010/11</v>
      </c>
      <c r="J1534" s="2" t="s">
        <v>20</v>
      </c>
      <c r="K1534" s="32"/>
      <c r="M1534" s="32">
        <v>175.2031896948321</v>
      </c>
      <c r="N1534">
        <v>175.2031896948321</v>
      </c>
      <c r="O1534" s="2">
        <f>IF(ISNUMBER(N1534),SUMIFS(N$1:$N1534,A$1:$A1534,A1534,G$1:$G1534,G1534,D$1:$D1534,D1534),"")</f>
        <v>474.2356841832177</v>
      </c>
      <c r="V1534">
        <v>150</v>
      </c>
      <c r="W1534" s="33">
        <v>103.06069982048948</v>
      </c>
      <c r="AE1534" s="2" t="str">
        <f t="shared" si="128"/>
        <v/>
      </c>
      <c r="AM1534" s="2" t="str">
        <f t="shared" si="127"/>
        <v/>
      </c>
      <c r="AN1534" s="2" t="str">
        <f>IF(ISNUMBER(AM1534),SUMIFS($AM$1:AM1534,$A$1:A1534,A1534,$G$1:G1534,G1534,$D$1:D1534,D1534),"")</f>
        <v/>
      </c>
    </row>
    <row r="1535" spans="1:40" x14ac:dyDescent="0.25">
      <c r="A1535" s="4" t="s">
        <v>91</v>
      </c>
      <c r="B1535" t="s">
        <v>30</v>
      </c>
      <c r="C1535" s="34">
        <v>40570</v>
      </c>
      <c r="D1535">
        <v>1</v>
      </c>
      <c r="F1535" t="s">
        <v>105</v>
      </c>
      <c r="G1535" t="str">
        <f>YEAR(C1535)+IF(MONTH(C1535)&lt;7,-1,0)&amp;"/"&amp;RIGHT(YEAR(C1535)+IF(MONTH(C1535)&lt;7,0,1),2)</f>
        <v>2010/11</v>
      </c>
      <c r="J1535" s="2" t="s">
        <v>20</v>
      </c>
      <c r="K1535" s="32"/>
      <c r="M1535" s="32">
        <v>10.357216344186593</v>
      </c>
      <c r="N1535">
        <v>10.357216344186593</v>
      </c>
      <c r="O1535" s="2">
        <f>IF(ISNUMBER(N1535),SUMIFS(N$1:$N1535,A$1:$A1535,A1535,G$1:$G1535,G1535,D$1:$D1535,D1535),"")</f>
        <v>977.62040978288564</v>
      </c>
      <c r="V1535">
        <v>150</v>
      </c>
      <c r="W1535" s="33">
        <v>14.79602334883799</v>
      </c>
      <c r="AE1535" s="2" t="str">
        <f t="shared" si="128"/>
        <v/>
      </c>
      <c r="AM1535" s="2" t="str">
        <f t="shared" si="127"/>
        <v/>
      </c>
      <c r="AN1535" s="2" t="str">
        <f>IF(ISNUMBER(AM1535),SUMIFS($AM$1:AM1535,$A$1:A1535,A1535,$G$1:G1535,G1535,$D$1:D1535,D1535),"")</f>
        <v/>
      </c>
    </row>
    <row r="1536" spans="1:40" x14ac:dyDescent="0.25">
      <c r="A1536" s="4" t="s">
        <v>91</v>
      </c>
      <c r="B1536" t="s">
        <v>30</v>
      </c>
      <c r="C1536" s="34">
        <v>40570</v>
      </c>
      <c r="D1536">
        <v>2</v>
      </c>
      <c r="F1536" t="s">
        <v>105</v>
      </c>
      <c r="G1536" t="str">
        <f>YEAR(C1536)+IF(MONTH(C1536)&lt;7,-1,0)&amp;"/"&amp;RIGHT(YEAR(C1536)+IF(MONTH(C1536)&lt;7,0,1),2)</f>
        <v>2010/11</v>
      </c>
      <c r="J1536" s="2" t="s">
        <v>20</v>
      </c>
      <c r="K1536" s="32"/>
      <c r="M1536" s="32">
        <v>19.022632444598337</v>
      </c>
      <c r="N1536">
        <v>19.022632444598337</v>
      </c>
      <c r="O1536" s="2">
        <f>IF(ISNUMBER(N1536),SUMIFS(N$1:$N1536,A$1:$A1536,A1536,G$1:$G1536,G1536,D$1:$D1536,D1536),"")</f>
        <v>772.8335156070608</v>
      </c>
      <c r="V1536">
        <v>150</v>
      </c>
      <c r="W1536" s="33">
        <v>27.175189206569055</v>
      </c>
      <c r="AE1536" s="2" t="str">
        <f t="shared" si="128"/>
        <v/>
      </c>
      <c r="AM1536" s="2" t="str">
        <f t="shared" si="127"/>
        <v/>
      </c>
      <c r="AN1536" s="2" t="str">
        <f>IF(ISNUMBER(AM1536),SUMIFS($AM$1:AM1536,$A$1:A1536,A1536,$G$1:G1536,G1536,$D$1:D1536,D1536),"")</f>
        <v/>
      </c>
    </row>
    <row r="1537" spans="1:40" x14ac:dyDescent="0.25">
      <c r="A1537" s="4" t="s">
        <v>91</v>
      </c>
      <c r="B1537" t="s">
        <v>30</v>
      </c>
      <c r="C1537" s="34">
        <v>40570</v>
      </c>
      <c r="D1537">
        <v>3</v>
      </c>
      <c r="F1537" t="s">
        <v>105</v>
      </c>
      <c r="G1537" t="str">
        <f>YEAR(C1537)+IF(MONTH(C1537)&lt;7,-1,0)&amp;"/"&amp;RIGHT(YEAR(C1537)+IF(MONTH(C1537)&lt;7,0,1),2)</f>
        <v>2010/11</v>
      </c>
      <c r="J1537" s="2" t="s">
        <v>20</v>
      </c>
      <c r="K1537" s="32"/>
      <c r="M1537" s="32">
        <v>11.897900469555847</v>
      </c>
      <c r="N1537">
        <v>11.897900469555847</v>
      </c>
      <c r="O1537" s="2">
        <f>IF(ISNUMBER(N1537),SUMIFS(N$1:$N1537,A$1:$A1537,A1537,G$1:$G1537,G1537,D$1:$D1537,D1537),"")</f>
        <v>733.79827219432252</v>
      </c>
      <c r="V1537">
        <v>150</v>
      </c>
      <c r="W1537" s="33">
        <v>16.997000670794069</v>
      </c>
      <c r="AE1537" s="2" t="str">
        <f t="shared" si="128"/>
        <v/>
      </c>
      <c r="AM1537" s="2" t="str">
        <f t="shared" si="127"/>
        <v/>
      </c>
      <c r="AN1537" s="2" t="str">
        <f>IF(ISNUMBER(AM1537),SUMIFS($AM$1:AM1537,$A$1:A1537,A1537,$G$1:G1537,G1537,$D$1:D1537,D1537),"")</f>
        <v/>
      </c>
    </row>
    <row r="1538" spans="1:40" x14ac:dyDescent="0.25">
      <c r="A1538" s="4" t="s">
        <v>91</v>
      </c>
      <c r="B1538" t="s">
        <v>30</v>
      </c>
      <c r="C1538" s="34">
        <v>40570</v>
      </c>
      <c r="D1538">
        <v>4</v>
      </c>
      <c r="F1538" t="s">
        <v>105</v>
      </c>
      <c r="G1538" t="str">
        <f>YEAR(C1538)+IF(MONTH(C1538)&lt;7,-1,0)&amp;"/"&amp;RIGHT(YEAR(C1538)+IF(MONTH(C1538)&lt;7,0,1),2)</f>
        <v>2010/11</v>
      </c>
      <c r="J1538" s="2" t="s">
        <v>20</v>
      </c>
      <c r="K1538" s="32"/>
      <c r="M1538" s="32">
        <v>6.9056752120461242</v>
      </c>
      <c r="N1538">
        <v>6.9056752120461242</v>
      </c>
      <c r="O1538" s="2">
        <f>IF(ISNUMBER(N1538),SUMIFS(N$1:$N1538,A$1:$A1538,A1538,G$1:$G1538,G1538,D$1:$D1538,D1538),"")</f>
        <v>688.59030963564669</v>
      </c>
      <c r="V1538">
        <v>150</v>
      </c>
      <c r="W1538" s="33">
        <v>9.8652503029230338</v>
      </c>
      <c r="AE1538" s="2" t="str">
        <f t="shared" si="128"/>
        <v/>
      </c>
      <c r="AM1538" s="2" t="str">
        <f t="shared" si="127"/>
        <v/>
      </c>
      <c r="AN1538" s="2" t="str">
        <f>IF(ISNUMBER(AM1538),SUMIFS($AM$1:AM1538,$A$1:A1538,A1538,$G$1:G1538,G1538,$D$1:D1538,D1538),"")</f>
        <v/>
      </c>
    </row>
    <row r="1539" spans="1:40" x14ac:dyDescent="0.25">
      <c r="A1539" s="4" t="s">
        <v>91</v>
      </c>
      <c r="B1539" t="s">
        <v>30</v>
      </c>
      <c r="C1539" s="34">
        <v>40570</v>
      </c>
      <c r="D1539">
        <v>5</v>
      </c>
      <c r="F1539" t="s">
        <v>105</v>
      </c>
      <c r="G1539" t="str">
        <f>YEAR(C1539)+IF(MONTH(C1539)&lt;7,-1,0)&amp;"/"&amp;RIGHT(YEAR(C1539)+IF(MONTH(C1539)&lt;7,0,1),2)</f>
        <v>2010/11</v>
      </c>
      <c r="J1539" s="2" t="s">
        <v>20</v>
      </c>
      <c r="K1539" s="32"/>
      <c r="M1539" s="32">
        <v>14.446877440719797</v>
      </c>
      <c r="N1539">
        <v>14.446877440719797</v>
      </c>
      <c r="O1539" s="2">
        <f>IF(ISNUMBER(N1539),SUMIFS(N$1:$N1539,A$1:$A1539,A1539,G$1:$G1539,G1539,D$1:$D1539,D1539),"")</f>
        <v>488.68256162393749</v>
      </c>
      <c r="V1539">
        <v>150</v>
      </c>
      <c r="W1539" s="33">
        <v>20.638396343885425</v>
      </c>
      <c r="AE1539" s="2" t="str">
        <f t="shared" si="128"/>
        <v/>
      </c>
      <c r="AM1539" s="2" t="str">
        <f t="shared" si="127"/>
        <v/>
      </c>
      <c r="AN1539" s="2" t="str">
        <f>IF(ISNUMBER(AM1539),SUMIFS($AM$1:AM1539,$A$1:A1539,A1539,$G$1:G1539,G1539,$D$1:D1539,D1539),"")</f>
        <v/>
      </c>
    </row>
    <row r="1540" spans="1:40" x14ac:dyDescent="0.25">
      <c r="A1540" s="4" t="s">
        <v>91</v>
      </c>
      <c r="B1540" t="s">
        <v>30</v>
      </c>
      <c r="C1540" s="34">
        <v>40584</v>
      </c>
      <c r="D1540">
        <v>1</v>
      </c>
      <c r="F1540" t="s">
        <v>105</v>
      </c>
      <c r="G1540" t="str">
        <f>YEAR(C1540)+IF(MONTH(C1540)&lt;7,-1,0)&amp;"/"&amp;RIGHT(YEAR(C1540)+IF(MONTH(C1540)&lt;7,0,1),2)</f>
        <v>2010/11</v>
      </c>
      <c r="J1540" s="2" t="s">
        <v>20</v>
      </c>
      <c r="K1540" s="32"/>
      <c r="M1540" s="32">
        <v>94.752614878364099</v>
      </c>
      <c r="N1540">
        <v>94.752614878364099</v>
      </c>
      <c r="O1540" s="2">
        <f>IF(ISNUMBER(N1540),SUMIFS(N$1:$N1540,A$1:$A1540,A1540,G$1:$G1540,G1540,D$1:$D1540,D1540),"")</f>
        <v>1072.3730246612497</v>
      </c>
      <c r="V1540">
        <v>150</v>
      </c>
      <c r="W1540" s="33">
        <v>67.680439198831507</v>
      </c>
      <c r="AE1540" s="2" t="str">
        <f t="shared" si="128"/>
        <v/>
      </c>
      <c r="AM1540" s="2" t="str">
        <f t="shared" si="127"/>
        <v/>
      </c>
      <c r="AN1540" s="2" t="str">
        <f>IF(ISNUMBER(AM1540),SUMIFS($AM$1:AM1540,$A$1:A1540,A1540,$G$1:G1540,G1540,$D$1:D1540,D1540),"")</f>
        <v/>
      </c>
    </row>
    <row r="1541" spans="1:40" x14ac:dyDescent="0.25">
      <c r="A1541" s="4" t="s">
        <v>91</v>
      </c>
      <c r="B1541" t="s">
        <v>30</v>
      </c>
      <c r="C1541" s="34">
        <v>40584</v>
      </c>
      <c r="D1541">
        <v>2</v>
      </c>
      <c r="F1541" t="s">
        <v>105</v>
      </c>
      <c r="G1541" t="str">
        <f>YEAR(C1541)+IF(MONTH(C1541)&lt;7,-1,0)&amp;"/"&amp;RIGHT(YEAR(C1541)+IF(MONTH(C1541)&lt;7,0,1),2)</f>
        <v>2010/11</v>
      </c>
      <c r="J1541" s="2" t="s">
        <v>20</v>
      </c>
      <c r="K1541" s="32"/>
      <c r="M1541" s="32">
        <v>110.15519424360426</v>
      </c>
      <c r="N1541">
        <v>110.15519424360426</v>
      </c>
      <c r="O1541" s="2">
        <f>IF(ISNUMBER(N1541),SUMIFS(N$1:$N1541,A$1:$A1541,A1541,G$1:$G1541,G1541,D$1:$D1541,D1541),"")</f>
        <v>882.98870985066503</v>
      </c>
      <c r="V1541">
        <v>150</v>
      </c>
      <c r="W1541" s="33">
        <v>78.682281602574463</v>
      </c>
      <c r="AE1541" s="2" t="str">
        <f t="shared" si="128"/>
        <v/>
      </c>
      <c r="AM1541" s="2" t="str">
        <f t="shared" si="127"/>
        <v/>
      </c>
      <c r="AN1541" s="2" t="str">
        <f>IF(ISNUMBER(AM1541),SUMIFS($AM$1:AM1541,$A$1:A1541,A1541,$G$1:G1541,G1541,$D$1:D1541,D1541),"")</f>
        <v/>
      </c>
    </row>
    <row r="1542" spans="1:40" x14ac:dyDescent="0.25">
      <c r="A1542" s="4" t="s">
        <v>91</v>
      </c>
      <c r="B1542" t="s">
        <v>30</v>
      </c>
      <c r="C1542" s="34">
        <v>40584</v>
      </c>
      <c r="D1542">
        <v>3</v>
      </c>
      <c r="F1542" t="s">
        <v>105</v>
      </c>
      <c r="G1542" t="str">
        <f>YEAR(C1542)+IF(MONTH(C1542)&lt;7,-1,0)&amp;"/"&amp;RIGHT(YEAR(C1542)+IF(MONTH(C1542)&lt;7,0,1),2)</f>
        <v>2010/11</v>
      </c>
      <c r="J1542" s="2" t="s">
        <v>20</v>
      </c>
      <c r="K1542" s="32"/>
      <c r="M1542" s="32">
        <v>122.66628529824743</v>
      </c>
      <c r="N1542">
        <v>122.66628529824743</v>
      </c>
      <c r="O1542" s="2">
        <f>IF(ISNUMBER(N1542),SUMIFS(N$1:$N1542,A$1:$A1542,A1542,G$1:$G1542,G1542,D$1:$D1542,D1542),"")</f>
        <v>856.46455749256995</v>
      </c>
      <c r="V1542">
        <v>150</v>
      </c>
      <c r="W1542" s="33">
        <v>87.618775213033885</v>
      </c>
      <c r="AE1542" s="2" t="str">
        <f t="shared" si="128"/>
        <v/>
      </c>
      <c r="AM1542" s="2" t="str">
        <f t="shared" si="127"/>
        <v/>
      </c>
      <c r="AN1542" s="2" t="str">
        <f>IF(ISNUMBER(AM1542),SUMIFS($AM$1:AM1542,$A$1:A1542,A1542,$G$1:G1542,G1542,$D$1:D1542,D1542),"")</f>
        <v/>
      </c>
    </row>
    <row r="1543" spans="1:40" x14ac:dyDescent="0.25">
      <c r="A1543" s="4" t="s">
        <v>91</v>
      </c>
      <c r="B1543" t="s">
        <v>30</v>
      </c>
      <c r="C1543" s="34">
        <v>40584</v>
      </c>
      <c r="D1543">
        <v>4</v>
      </c>
      <c r="F1543" t="s">
        <v>105</v>
      </c>
      <c r="G1543" t="str">
        <f>YEAR(C1543)+IF(MONTH(C1543)&lt;7,-1,0)&amp;"/"&amp;RIGHT(YEAR(C1543)+IF(MONTH(C1543)&lt;7,0,1),2)</f>
        <v>2010/11</v>
      </c>
      <c r="J1543" s="2" t="s">
        <v>20</v>
      </c>
      <c r="K1543" s="32"/>
      <c r="M1543" s="32">
        <v>125.35317036925392</v>
      </c>
      <c r="N1543">
        <v>125.35317036925392</v>
      </c>
      <c r="O1543" s="2">
        <f>IF(ISNUMBER(N1543),SUMIFS(N$1:$N1543,A$1:$A1543,A1543,G$1:$G1543,G1543,D$1:$D1543,D1543),"")</f>
        <v>813.94348000490061</v>
      </c>
      <c r="V1543">
        <v>150</v>
      </c>
      <c r="W1543" s="33">
        <v>89.537978835181363</v>
      </c>
      <c r="AE1543" s="2" t="str">
        <f t="shared" si="128"/>
        <v/>
      </c>
      <c r="AM1543" s="2" t="str">
        <f t="shared" si="127"/>
        <v/>
      </c>
      <c r="AN1543" s="2" t="str">
        <f>IF(ISNUMBER(AM1543),SUMIFS($AM$1:AM1543,$A$1:A1543,A1543,$G$1:G1543,G1543,$D$1:D1543,D1543),"")</f>
        <v/>
      </c>
    </row>
    <row r="1544" spans="1:40" x14ac:dyDescent="0.25">
      <c r="A1544" s="4" t="s">
        <v>91</v>
      </c>
      <c r="B1544" t="s">
        <v>30</v>
      </c>
      <c r="C1544" s="34">
        <v>40584</v>
      </c>
      <c r="D1544">
        <v>5</v>
      </c>
      <c r="F1544" t="s">
        <v>105</v>
      </c>
      <c r="G1544" t="str">
        <f>YEAR(C1544)+IF(MONTH(C1544)&lt;7,-1,0)&amp;"/"&amp;RIGHT(YEAR(C1544)+IF(MONTH(C1544)&lt;7,0,1),2)</f>
        <v>2010/11</v>
      </c>
      <c r="J1544" s="2" t="s">
        <v>20</v>
      </c>
      <c r="K1544" s="32"/>
      <c r="M1544" s="32">
        <v>131.46506450685771</v>
      </c>
      <c r="N1544">
        <v>131.46506450685771</v>
      </c>
      <c r="O1544" s="2">
        <f>IF(ISNUMBER(N1544),SUMIFS(N$1:$N1544,A$1:$A1544,A1544,G$1:$G1544,G1544,D$1:$D1544,D1544),"")</f>
        <v>620.14762613079517</v>
      </c>
      <c r="V1544">
        <v>150</v>
      </c>
      <c r="W1544" s="33">
        <v>93.903617504898378</v>
      </c>
      <c r="AE1544" s="2" t="str">
        <f t="shared" si="128"/>
        <v/>
      </c>
      <c r="AM1544" s="2" t="str">
        <f t="shared" si="127"/>
        <v/>
      </c>
      <c r="AN1544" s="2" t="str">
        <f>IF(ISNUMBER(AM1544),SUMIFS($AM$1:AM1544,$A$1:A1544,A1544,$G$1:G1544,G1544,$D$1:D1544,D1544),"")</f>
        <v/>
      </c>
    </row>
    <row r="1545" spans="1:40" x14ac:dyDescent="0.25">
      <c r="A1545" s="4" t="s">
        <v>91</v>
      </c>
      <c r="B1545" t="s">
        <v>30</v>
      </c>
      <c r="C1545" s="34">
        <v>40598</v>
      </c>
      <c r="D1545">
        <v>1</v>
      </c>
      <c r="F1545" t="s">
        <v>105</v>
      </c>
      <c r="G1545" t="str">
        <f>YEAR(C1545)+IF(MONTH(C1545)&lt;7,-1,0)&amp;"/"&amp;RIGHT(YEAR(C1545)+IF(MONTH(C1545)&lt;7,0,1),2)</f>
        <v>2010/11</v>
      </c>
      <c r="J1545" s="2" t="s">
        <v>20</v>
      </c>
      <c r="K1545" s="32"/>
      <c r="M1545" s="32">
        <v>82.757133812195704</v>
      </c>
      <c r="N1545">
        <v>82.757133812195704</v>
      </c>
      <c r="O1545" s="2">
        <f>IF(ISNUMBER(N1545),SUMIFS(N$1:$N1545,A$1:$A1545,A1545,G$1:$G1545,G1545,D$1:$D1545,D1545),"")</f>
        <v>1155.1301584734454</v>
      </c>
      <c r="V1545">
        <v>150</v>
      </c>
      <c r="W1545" s="33">
        <v>59.112238437282649</v>
      </c>
      <c r="AE1545" s="2" t="str">
        <f t="shared" si="128"/>
        <v/>
      </c>
      <c r="AM1545" s="2" t="str">
        <f t="shared" si="127"/>
        <v/>
      </c>
      <c r="AN1545" s="2" t="str">
        <f>IF(ISNUMBER(AM1545),SUMIFS($AM$1:AM1545,$A$1:A1545,A1545,$G$1:G1545,G1545,$D$1:D1545,D1545),"")</f>
        <v/>
      </c>
    </row>
    <row r="1546" spans="1:40" x14ac:dyDescent="0.25">
      <c r="A1546" s="4" t="s">
        <v>91</v>
      </c>
      <c r="B1546" t="s">
        <v>30</v>
      </c>
      <c r="C1546" s="34">
        <v>40598</v>
      </c>
      <c r="D1546">
        <v>2</v>
      </c>
      <c r="F1546" t="s">
        <v>105</v>
      </c>
      <c r="G1546" t="str">
        <f>YEAR(C1546)+IF(MONTH(C1546)&lt;7,-1,0)&amp;"/"&amp;RIGHT(YEAR(C1546)+IF(MONTH(C1546)&lt;7,0,1),2)</f>
        <v>2010/11</v>
      </c>
      <c r="J1546" s="2" t="s">
        <v>20</v>
      </c>
      <c r="K1546" s="32"/>
      <c r="M1546" s="32">
        <v>99.506469115191976</v>
      </c>
      <c r="N1546">
        <v>99.506469115191976</v>
      </c>
      <c r="O1546" s="2">
        <f>IF(ISNUMBER(N1546),SUMIFS(N$1:$N1546,A$1:$A1546,A1546,G$1:$G1546,G1546,D$1:$D1546,D1546),"")</f>
        <v>982.49517896585701</v>
      </c>
      <c r="V1546">
        <v>150</v>
      </c>
      <c r="W1546" s="33">
        <v>71.076049367994273</v>
      </c>
      <c r="AE1546" s="2" t="str">
        <f t="shared" si="128"/>
        <v/>
      </c>
      <c r="AM1546" s="2" t="str">
        <f t="shared" si="127"/>
        <v/>
      </c>
      <c r="AN1546" s="2" t="str">
        <f>IF(ISNUMBER(AM1546),SUMIFS($AM$1:AM1546,$A$1:A1546,A1546,$G$1:G1546,G1546,$D$1:D1546,D1546),"")</f>
        <v/>
      </c>
    </row>
    <row r="1547" spans="1:40" x14ac:dyDescent="0.25">
      <c r="A1547" s="4" t="s">
        <v>91</v>
      </c>
      <c r="B1547" t="s">
        <v>30</v>
      </c>
      <c r="C1547" s="34">
        <v>40598</v>
      </c>
      <c r="D1547">
        <v>3</v>
      </c>
      <c r="F1547" t="s">
        <v>105</v>
      </c>
      <c r="G1547" t="str">
        <f>YEAR(C1547)+IF(MONTH(C1547)&lt;7,-1,0)&amp;"/"&amp;RIGHT(YEAR(C1547)+IF(MONTH(C1547)&lt;7,0,1),2)</f>
        <v>2010/11</v>
      </c>
      <c r="J1547" s="2" t="s">
        <v>20</v>
      </c>
      <c r="K1547" s="32"/>
      <c r="M1547" s="32">
        <v>94.856392015289856</v>
      </c>
      <c r="N1547">
        <v>94.856392015289856</v>
      </c>
      <c r="O1547" s="2">
        <f>IF(ISNUMBER(N1547),SUMIFS(N$1:$N1547,A$1:$A1547,A1547,G$1:$G1547,G1547,D$1:$D1547,D1547),"")</f>
        <v>951.32094950785984</v>
      </c>
      <c r="V1547">
        <v>150</v>
      </c>
      <c r="W1547" s="33">
        <v>67.75456572520703</v>
      </c>
      <c r="AE1547" s="2" t="str">
        <f t="shared" si="128"/>
        <v/>
      </c>
      <c r="AM1547" s="2" t="str">
        <f t="shared" si="127"/>
        <v/>
      </c>
      <c r="AN1547" s="2" t="str">
        <f>IF(ISNUMBER(AM1547),SUMIFS($AM$1:AM1547,$A$1:A1547,A1547,$G$1:G1547,G1547,$D$1:D1547,D1547),"")</f>
        <v/>
      </c>
    </row>
    <row r="1548" spans="1:40" x14ac:dyDescent="0.25">
      <c r="A1548" s="4" t="s">
        <v>91</v>
      </c>
      <c r="B1548" t="s">
        <v>30</v>
      </c>
      <c r="C1548" s="34">
        <v>40598</v>
      </c>
      <c r="D1548">
        <v>4</v>
      </c>
      <c r="F1548" t="s">
        <v>105</v>
      </c>
      <c r="G1548" t="str">
        <f>YEAR(C1548)+IF(MONTH(C1548)&lt;7,-1,0)&amp;"/"&amp;RIGHT(YEAR(C1548)+IF(MONTH(C1548)&lt;7,0,1),2)</f>
        <v>2010/11</v>
      </c>
      <c r="J1548" s="2" t="s">
        <v>20</v>
      </c>
      <c r="K1548" s="32"/>
      <c r="M1548" s="32">
        <v>82.176707864722019</v>
      </c>
      <c r="N1548">
        <v>82.176707864722019</v>
      </c>
      <c r="O1548" s="2">
        <f>IF(ISNUMBER(N1548),SUMIFS(N$1:$N1548,A$1:$A1548,A1548,G$1:$G1548,G1548,D$1:$D1548,D1548),"")</f>
        <v>896.12018786962267</v>
      </c>
      <c r="V1548">
        <v>150</v>
      </c>
      <c r="W1548" s="33">
        <v>58.69764847480144</v>
      </c>
      <c r="AE1548" s="2" t="str">
        <f t="shared" si="128"/>
        <v/>
      </c>
      <c r="AM1548" s="2" t="str">
        <f t="shared" si="127"/>
        <v/>
      </c>
      <c r="AN1548" s="2" t="str">
        <f>IF(ISNUMBER(AM1548),SUMIFS($AM$1:AM1548,$A$1:A1548,A1548,$G$1:G1548,G1548,$D$1:D1548,D1548),"")</f>
        <v/>
      </c>
    </row>
    <row r="1549" spans="1:40" x14ac:dyDescent="0.25">
      <c r="A1549" s="4" t="s">
        <v>91</v>
      </c>
      <c r="B1549" t="s">
        <v>30</v>
      </c>
      <c r="C1549" s="34">
        <v>40598</v>
      </c>
      <c r="D1549">
        <v>5</v>
      </c>
      <c r="F1549" t="s">
        <v>105</v>
      </c>
      <c r="G1549" t="str">
        <f>YEAR(C1549)+IF(MONTH(C1549)&lt;7,-1,0)&amp;"/"&amp;RIGHT(YEAR(C1549)+IF(MONTH(C1549)&lt;7,0,1),2)</f>
        <v>2010/11</v>
      </c>
      <c r="J1549" s="2" t="s">
        <v>20</v>
      </c>
      <c r="K1549" s="32"/>
      <c r="M1549" s="32">
        <v>93.984556983866781</v>
      </c>
      <c r="N1549">
        <v>93.984556983866781</v>
      </c>
      <c r="O1549" s="2">
        <f>IF(ISNUMBER(N1549),SUMIFS(N$1:$N1549,A$1:$A1549,A1549,G$1:$G1549,G1549,D$1:$D1549,D1549),"")</f>
        <v>714.13218311466198</v>
      </c>
      <c r="V1549">
        <v>150</v>
      </c>
      <c r="W1549" s="33">
        <v>67.131826417047705</v>
      </c>
      <c r="AE1549" s="2" t="str">
        <f t="shared" si="128"/>
        <v/>
      </c>
      <c r="AM1549" s="2" t="str">
        <f t="shared" si="127"/>
        <v/>
      </c>
      <c r="AN1549" s="2" t="str">
        <f>IF(ISNUMBER(AM1549),SUMIFS($AM$1:AM1549,$A$1:A1549,A1549,$G$1:G1549,G1549,$D$1:D1549,D1549),"")</f>
        <v/>
      </c>
    </row>
    <row r="1550" spans="1:40" x14ac:dyDescent="0.25">
      <c r="A1550" s="4" t="s">
        <v>91</v>
      </c>
      <c r="B1550" t="s">
        <v>30</v>
      </c>
      <c r="C1550" s="34">
        <v>40612</v>
      </c>
      <c r="D1550">
        <v>1</v>
      </c>
      <c r="F1550" t="s">
        <v>105</v>
      </c>
      <c r="G1550" t="str">
        <f>YEAR(C1550)+IF(MONTH(C1550)&lt;7,-1,0)&amp;"/"&amp;RIGHT(YEAR(C1550)+IF(MONTH(C1550)&lt;7,0,1),2)</f>
        <v>2010/11</v>
      </c>
      <c r="J1550" s="2" t="s">
        <v>20</v>
      </c>
      <c r="K1550" s="32"/>
      <c r="M1550" s="32">
        <v>41.302203222624136</v>
      </c>
      <c r="N1550">
        <v>41.302203222624136</v>
      </c>
      <c r="O1550" s="2">
        <f>IF(ISNUMBER(N1550),SUMIFS(N$1:$N1550,A$1:$A1550,A1550,G$1:$G1550,G1550,D$1:$D1550,D1550),"")</f>
        <v>1196.4323616960694</v>
      </c>
      <c r="V1550">
        <v>150</v>
      </c>
      <c r="W1550" s="33">
        <v>29.501573730445813</v>
      </c>
      <c r="AE1550" s="2" t="str">
        <f t="shared" si="128"/>
        <v/>
      </c>
      <c r="AM1550" s="2" t="str">
        <f t="shared" si="127"/>
        <v/>
      </c>
      <c r="AN1550" s="2" t="str">
        <f>IF(ISNUMBER(AM1550),SUMIFS($AM$1:AM1550,$A$1:A1550,A1550,$G$1:G1550,G1550,$D$1:D1550,D1550),"")</f>
        <v/>
      </c>
    </row>
    <row r="1551" spans="1:40" x14ac:dyDescent="0.25">
      <c r="A1551" s="4" t="s">
        <v>91</v>
      </c>
      <c r="B1551" t="s">
        <v>30</v>
      </c>
      <c r="C1551" s="34">
        <v>40612</v>
      </c>
      <c r="D1551">
        <v>2</v>
      </c>
      <c r="F1551" t="s">
        <v>105</v>
      </c>
      <c r="G1551" t="str">
        <f>YEAR(C1551)+IF(MONTH(C1551)&lt;7,-1,0)&amp;"/"&amp;RIGHT(YEAR(C1551)+IF(MONTH(C1551)&lt;7,0,1),2)</f>
        <v>2010/11</v>
      </c>
      <c r="J1551" s="2" t="s">
        <v>20</v>
      </c>
      <c r="K1551" s="32"/>
      <c r="M1551" s="32">
        <v>57.567542034576775</v>
      </c>
      <c r="N1551">
        <v>57.567542034576775</v>
      </c>
      <c r="O1551" s="2">
        <f>IF(ISNUMBER(N1551),SUMIFS(N$1:$N1551,A$1:$A1551,A1551,G$1:$G1551,G1551,D$1:$D1551,D1551),"")</f>
        <v>1040.0627210004338</v>
      </c>
      <c r="V1551">
        <v>150</v>
      </c>
      <c r="W1551" s="33">
        <v>41.11967288184055</v>
      </c>
      <c r="AE1551" s="2" t="str">
        <f t="shared" si="128"/>
        <v/>
      </c>
      <c r="AM1551" s="2" t="str">
        <f t="shared" si="127"/>
        <v/>
      </c>
      <c r="AN1551" s="2" t="str">
        <f>IF(ISNUMBER(AM1551),SUMIFS($AM$1:AM1551,$A$1:A1551,A1551,$G$1:G1551,G1551,$D$1:D1551,D1551),"")</f>
        <v/>
      </c>
    </row>
    <row r="1552" spans="1:40" x14ac:dyDescent="0.25">
      <c r="A1552" s="4" t="s">
        <v>91</v>
      </c>
      <c r="B1552" t="s">
        <v>30</v>
      </c>
      <c r="C1552" s="34">
        <v>40612</v>
      </c>
      <c r="D1552">
        <v>3</v>
      </c>
      <c r="F1552" t="s">
        <v>105</v>
      </c>
      <c r="G1552" t="str">
        <f>YEAR(C1552)+IF(MONTH(C1552)&lt;7,-1,0)&amp;"/"&amp;RIGHT(YEAR(C1552)+IF(MONTH(C1552)&lt;7,0,1),2)</f>
        <v>2010/11</v>
      </c>
      <c r="J1552" s="2" t="s">
        <v>20</v>
      </c>
      <c r="K1552" s="32"/>
      <c r="M1552" s="32">
        <v>48.075344938890296</v>
      </c>
      <c r="N1552">
        <v>48.075344938890296</v>
      </c>
      <c r="O1552" s="2">
        <f>IF(ISNUMBER(N1552),SUMIFS(N$1:$N1552,A$1:$A1552,A1552,G$1:$G1552,G1552,D$1:$D1552,D1552),"")</f>
        <v>999.39629444675018</v>
      </c>
      <c r="V1552">
        <v>150</v>
      </c>
      <c r="W1552" s="33">
        <v>34.339532099207354</v>
      </c>
      <c r="AE1552" s="2" t="str">
        <f t="shared" si="128"/>
        <v/>
      </c>
      <c r="AM1552" s="2" t="str">
        <f t="shared" si="127"/>
        <v/>
      </c>
      <c r="AN1552" s="2" t="str">
        <f>IF(ISNUMBER(AM1552),SUMIFS($AM$1:AM1552,$A$1:A1552,A1552,$G$1:G1552,G1552,$D$1:D1552,D1552),"")</f>
        <v/>
      </c>
    </row>
    <row r="1553" spans="1:40" x14ac:dyDescent="0.25">
      <c r="A1553" s="4" t="s">
        <v>91</v>
      </c>
      <c r="B1553" t="s">
        <v>30</v>
      </c>
      <c r="C1553" s="34">
        <v>40612</v>
      </c>
      <c r="D1553">
        <v>4</v>
      </c>
      <c r="F1553" t="s">
        <v>105</v>
      </c>
      <c r="G1553" t="str">
        <f>YEAR(C1553)+IF(MONTH(C1553)&lt;7,-1,0)&amp;"/"&amp;RIGHT(YEAR(C1553)+IF(MONTH(C1553)&lt;7,0,1),2)</f>
        <v>2010/11</v>
      </c>
      <c r="J1553" s="2" t="s">
        <v>20</v>
      </c>
      <c r="K1553" s="32"/>
      <c r="M1553" s="32">
        <v>68.982283384433927</v>
      </c>
      <c r="N1553">
        <v>68.982283384433927</v>
      </c>
      <c r="O1553" s="2">
        <f>IF(ISNUMBER(N1553),SUMIFS(N$1:$N1553,A$1:$A1553,A1553,G$1:$G1553,G1553,D$1:$D1553,D1553),"")</f>
        <v>965.10247125405658</v>
      </c>
      <c r="V1553">
        <v>150</v>
      </c>
      <c r="W1553" s="33">
        <v>49.273059560309946</v>
      </c>
      <c r="AE1553" s="2" t="str">
        <f t="shared" si="128"/>
        <v/>
      </c>
      <c r="AM1553" s="2" t="str">
        <f t="shared" si="127"/>
        <v/>
      </c>
      <c r="AN1553" s="2" t="str">
        <f>IF(ISNUMBER(AM1553),SUMIFS($AM$1:AM1553,$A$1:A1553,A1553,$G$1:G1553,G1553,$D$1:D1553,D1553),"")</f>
        <v/>
      </c>
    </row>
    <row r="1554" spans="1:40" x14ac:dyDescent="0.25">
      <c r="A1554" s="4" t="s">
        <v>91</v>
      </c>
      <c r="B1554" t="s">
        <v>30</v>
      </c>
      <c r="C1554" s="34">
        <v>40612</v>
      </c>
      <c r="D1554">
        <v>5</v>
      </c>
      <c r="F1554" t="s">
        <v>105</v>
      </c>
      <c r="G1554" t="str">
        <f>YEAR(C1554)+IF(MONTH(C1554)&lt;7,-1,0)&amp;"/"&amp;RIGHT(YEAR(C1554)+IF(MONTH(C1554)&lt;7,0,1),2)</f>
        <v>2010/11</v>
      </c>
      <c r="J1554" s="2" t="s">
        <v>20</v>
      </c>
      <c r="K1554" s="32"/>
      <c r="M1554" s="32">
        <v>45.87155963302753</v>
      </c>
      <c r="N1554">
        <v>45.87155963302753</v>
      </c>
      <c r="O1554" s="2">
        <f>IF(ISNUMBER(N1554),SUMIFS(N$1:$N1554,A$1:$A1554,A1554,G$1:$G1554,G1554,D$1:$D1554,D1554),"")</f>
        <v>760.00374274768956</v>
      </c>
      <c r="V1554">
        <v>150</v>
      </c>
      <c r="W1554" s="33">
        <v>32.765399737876805</v>
      </c>
      <c r="AE1554" s="2" t="str">
        <f t="shared" si="128"/>
        <v/>
      </c>
      <c r="AM1554" s="2" t="str">
        <f t="shared" si="127"/>
        <v/>
      </c>
      <c r="AN1554" s="2" t="str">
        <f>IF(ISNUMBER(AM1554),SUMIFS($AM$1:AM1554,$A$1:A1554,A1554,$G$1:G1554,G1554,$D$1:D1554,D1554),"")</f>
        <v/>
      </c>
    </row>
    <row r="1555" spans="1:40" x14ac:dyDescent="0.25">
      <c r="A1555" s="4" t="s">
        <v>91</v>
      </c>
      <c r="B1555" t="s">
        <v>30</v>
      </c>
      <c r="C1555" s="34">
        <v>40626</v>
      </c>
      <c r="D1555">
        <v>1</v>
      </c>
      <c r="F1555" t="s">
        <v>105</v>
      </c>
      <c r="G1555" t="str">
        <f>YEAR(C1555)+IF(MONTH(C1555)&lt;7,-1,0)&amp;"/"&amp;RIGHT(YEAR(C1555)+IF(MONTH(C1555)&lt;7,0,1),2)</f>
        <v>2010/11</v>
      </c>
      <c r="J1555" s="2" t="s">
        <v>20</v>
      </c>
      <c r="K1555" s="32"/>
      <c r="M1555" s="32">
        <v>48.914002205071668</v>
      </c>
      <c r="N1555">
        <v>48.914002205071668</v>
      </c>
      <c r="O1555" s="2">
        <f>IF(ISNUMBER(N1555),SUMIFS(N$1:$N1555,A$1:$A1555,A1555,G$1:$G1555,G1555,D$1:$D1555,D1555),"")</f>
        <v>1245.3463639011411</v>
      </c>
      <c r="V1555">
        <v>150</v>
      </c>
      <c r="W1555" s="33">
        <v>34.938573003622615</v>
      </c>
      <c r="AE1555" s="2" t="str">
        <f t="shared" si="128"/>
        <v/>
      </c>
      <c r="AM1555" s="2" t="str">
        <f t="shared" si="127"/>
        <v/>
      </c>
      <c r="AN1555" s="2" t="str">
        <f>IF(ISNUMBER(AM1555),SUMIFS($AM$1:AM1555,$A$1:A1555,A1555,$G$1:G1555,G1555,$D$1:D1555,D1555),"")</f>
        <v/>
      </c>
    </row>
    <row r="1556" spans="1:40" x14ac:dyDescent="0.25">
      <c r="A1556" s="4" t="s">
        <v>91</v>
      </c>
      <c r="B1556" t="s">
        <v>30</v>
      </c>
      <c r="C1556" s="34">
        <v>40626</v>
      </c>
      <c r="D1556">
        <v>2</v>
      </c>
      <c r="F1556" t="s">
        <v>105</v>
      </c>
      <c r="G1556" t="str">
        <f>YEAR(C1556)+IF(MONTH(C1556)&lt;7,-1,0)&amp;"/"&amp;RIGHT(YEAR(C1556)+IF(MONTH(C1556)&lt;7,0,1),2)</f>
        <v>2010/11</v>
      </c>
      <c r="J1556" s="2" t="s">
        <v>20</v>
      </c>
      <c r="K1556" s="32"/>
      <c r="M1556" s="32">
        <v>64.788857740399592</v>
      </c>
      <c r="N1556">
        <v>64.788857740399592</v>
      </c>
      <c r="O1556" s="2">
        <f>IF(ISNUMBER(N1556),SUMIFS(N$1:$N1556,A$1:$A1556,A1556,G$1:$G1556,G1556,D$1:$D1556,D1556),"")</f>
        <v>1104.8515787408335</v>
      </c>
      <c r="V1556">
        <v>150</v>
      </c>
      <c r="W1556" s="33">
        <v>46.277755528856851</v>
      </c>
      <c r="AE1556" s="2" t="str">
        <f t="shared" si="128"/>
        <v/>
      </c>
      <c r="AM1556" s="2" t="str">
        <f t="shared" si="127"/>
        <v/>
      </c>
      <c r="AN1556" s="2" t="str">
        <f>IF(ISNUMBER(AM1556),SUMIFS($AM$1:AM1556,$A$1:A1556,A1556,$G$1:G1556,G1556,$D$1:D1556,D1556),"")</f>
        <v/>
      </c>
    </row>
    <row r="1557" spans="1:40" x14ac:dyDescent="0.25">
      <c r="A1557" s="4" t="s">
        <v>91</v>
      </c>
      <c r="B1557" t="s">
        <v>30</v>
      </c>
      <c r="C1557" s="34">
        <v>40626</v>
      </c>
      <c r="D1557">
        <v>3</v>
      </c>
      <c r="F1557" t="s">
        <v>105</v>
      </c>
      <c r="G1557" t="str">
        <f>YEAR(C1557)+IF(MONTH(C1557)&lt;7,-1,0)&amp;"/"&amp;RIGHT(YEAR(C1557)+IF(MONTH(C1557)&lt;7,0,1),2)</f>
        <v>2010/11</v>
      </c>
      <c r="J1557" s="2" t="s">
        <v>20</v>
      </c>
      <c r="K1557" s="32"/>
      <c r="M1557" s="32">
        <v>57.746912900882649</v>
      </c>
      <c r="N1557">
        <v>57.746912900882649</v>
      </c>
      <c r="O1557" s="2">
        <f>IF(ISNUMBER(N1557),SUMIFS(N$1:$N1557,A$1:$A1557,A1557,G$1:$G1557,G1557,D$1:$D1557,D1557),"")</f>
        <v>1057.1432073476328</v>
      </c>
      <c r="V1557">
        <v>150</v>
      </c>
      <c r="W1557" s="33">
        <v>41.247794929201895</v>
      </c>
      <c r="AE1557" s="2" t="str">
        <f t="shared" si="128"/>
        <v/>
      </c>
      <c r="AM1557" s="2" t="str">
        <f t="shared" si="127"/>
        <v/>
      </c>
      <c r="AN1557" s="2" t="str">
        <f>IF(ISNUMBER(AM1557),SUMIFS($AM$1:AM1557,$A$1:A1557,A1557,$G$1:G1557,G1557,$D$1:D1557,D1557),"")</f>
        <v/>
      </c>
    </row>
    <row r="1558" spans="1:40" x14ac:dyDescent="0.25">
      <c r="A1558" s="4" t="s">
        <v>91</v>
      </c>
      <c r="B1558" t="s">
        <v>30</v>
      </c>
      <c r="C1558" s="34">
        <v>40626</v>
      </c>
      <c r="D1558">
        <v>4</v>
      </c>
      <c r="F1558" t="s">
        <v>105</v>
      </c>
      <c r="G1558" t="str">
        <f>YEAR(C1558)+IF(MONTH(C1558)&lt;7,-1,0)&amp;"/"&amp;RIGHT(YEAR(C1558)+IF(MONTH(C1558)&lt;7,0,1),2)</f>
        <v>2010/11</v>
      </c>
      <c r="J1558" s="2" t="s">
        <v>20</v>
      </c>
      <c r="K1558" s="32"/>
      <c r="M1558" s="32">
        <v>75.678612614210948</v>
      </c>
      <c r="N1558">
        <v>75.678612614210948</v>
      </c>
      <c r="O1558" s="2">
        <f>IF(ISNUMBER(N1558),SUMIFS(N$1:$N1558,A$1:$A1558,A1558,G$1:$G1558,G1558,D$1:$D1558,D1558),"")</f>
        <v>1040.7810838682676</v>
      </c>
      <c r="V1558">
        <v>150</v>
      </c>
      <c r="W1558" s="33">
        <v>54.056151867293536</v>
      </c>
      <c r="AE1558" s="2" t="str">
        <f t="shared" si="128"/>
        <v/>
      </c>
      <c r="AM1558" s="2" t="str">
        <f t="shared" si="127"/>
        <v/>
      </c>
      <c r="AN1558" s="2" t="str">
        <f>IF(ISNUMBER(AM1558),SUMIFS($AM$1:AM1558,$A$1:A1558,A1558,$G$1:G1558,G1558,$D$1:D1558,D1558),"")</f>
        <v/>
      </c>
    </row>
    <row r="1559" spans="1:40" x14ac:dyDescent="0.25">
      <c r="A1559" s="4" t="s">
        <v>91</v>
      </c>
      <c r="B1559" t="s">
        <v>30</v>
      </c>
      <c r="C1559" s="34">
        <v>40626</v>
      </c>
      <c r="D1559">
        <v>5</v>
      </c>
      <c r="F1559" t="s">
        <v>105</v>
      </c>
      <c r="G1559" t="str">
        <f>YEAR(C1559)+IF(MONTH(C1559)&lt;7,-1,0)&amp;"/"&amp;RIGHT(YEAR(C1559)+IF(MONTH(C1559)&lt;7,0,1),2)</f>
        <v>2010/11</v>
      </c>
      <c r="J1559" s="2" t="s">
        <v>20</v>
      </c>
      <c r="K1559" s="32"/>
      <c r="M1559" s="32">
        <v>75.131392986485281</v>
      </c>
      <c r="N1559">
        <v>75.131392986485281</v>
      </c>
      <c r="O1559" s="2">
        <f>IF(ISNUMBER(N1559),SUMIFS(N$1:$N1559,A$1:$A1559,A1559,G$1:$G1559,G1559,D$1:$D1559,D1559),"")</f>
        <v>835.13513573417481</v>
      </c>
      <c r="V1559">
        <v>150</v>
      </c>
      <c r="W1559" s="33">
        <v>53.665280704632337</v>
      </c>
      <c r="AE1559" s="2" t="str">
        <f t="shared" si="128"/>
        <v/>
      </c>
      <c r="AM1559" s="2" t="str">
        <f t="shared" si="127"/>
        <v/>
      </c>
      <c r="AN1559" s="2" t="str">
        <f>IF(ISNUMBER(AM1559),SUMIFS($AM$1:AM1559,$A$1:A1559,A1559,$G$1:G1559,G1559,$D$1:D1559,D1559),"")</f>
        <v/>
      </c>
    </row>
    <row r="1560" spans="1:40" x14ac:dyDescent="0.25">
      <c r="A1560" s="4" t="s">
        <v>91</v>
      </c>
      <c r="B1560" t="s">
        <v>30</v>
      </c>
      <c r="C1560" s="34">
        <v>40640</v>
      </c>
      <c r="D1560">
        <v>1</v>
      </c>
      <c r="F1560" t="s">
        <v>105</v>
      </c>
      <c r="G1560" t="str">
        <f>YEAR(C1560)+IF(MONTH(C1560)&lt;7,-1,0)&amp;"/"&amp;RIGHT(YEAR(C1560)+IF(MONTH(C1560)&lt;7,0,1),2)</f>
        <v>2010/11</v>
      </c>
      <c r="J1560" s="2" t="s">
        <v>20</v>
      </c>
      <c r="K1560" s="32"/>
      <c r="M1560" s="32">
        <v>28.810455192034141</v>
      </c>
      <c r="N1560">
        <v>28.810455192034141</v>
      </c>
      <c r="O1560" s="2">
        <f>IF(ISNUMBER(N1560),SUMIFS(N$1:$N1560,A$1:$A1560,A1560,G$1:$G1560,G1560,D$1:$D1560,D1560),"")</f>
        <v>1274.1568190931753</v>
      </c>
      <c r="V1560">
        <v>150</v>
      </c>
      <c r="W1560" s="33">
        <v>20.57889656573867</v>
      </c>
      <c r="AE1560" s="2" t="str">
        <f t="shared" si="128"/>
        <v/>
      </c>
      <c r="AM1560" s="2" t="str">
        <f t="shared" si="127"/>
        <v/>
      </c>
      <c r="AN1560" s="2" t="str">
        <f>IF(ISNUMBER(AM1560),SUMIFS($AM$1:AM1560,$A$1:A1560,A1560,$G$1:G1560,G1560,$D$1:D1560,D1560),"")</f>
        <v/>
      </c>
    </row>
    <row r="1561" spans="1:40" x14ac:dyDescent="0.25">
      <c r="A1561" s="4" t="s">
        <v>91</v>
      </c>
      <c r="B1561" t="s">
        <v>30</v>
      </c>
      <c r="C1561" s="34">
        <v>40640</v>
      </c>
      <c r="D1561">
        <v>2</v>
      </c>
      <c r="F1561" t="s">
        <v>105</v>
      </c>
      <c r="G1561" t="str">
        <f>YEAR(C1561)+IF(MONTH(C1561)&lt;7,-1,0)&amp;"/"&amp;RIGHT(YEAR(C1561)+IF(MONTH(C1561)&lt;7,0,1),2)</f>
        <v>2010/11</v>
      </c>
      <c r="J1561" s="2" t="s">
        <v>20</v>
      </c>
      <c r="K1561" s="32"/>
      <c r="M1561" s="32">
        <v>40.825363574546479</v>
      </c>
      <c r="N1561">
        <v>40.825363574546479</v>
      </c>
      <c r="O1561" s="2">
        <f>IF(ISNUMBER(N1561),SUMIFS(N$1:$N1561,A$1:$A1561,A1561,G$1:$G1561,G1561,D$1:$D1561,D1561),"")</f>
        <v>1145.6769423153798</v>
      </c>
      <c r="V1561">
        <v>150</v>
      </c>
      <c r="W1561" s="33">
        <v>29.160973981818916</v>
      </c>
      <c r="AE1561" s="2" t="str">
        <f t="shared" si="128"/>
        <v/>
      </c>
      <c r="AM1561" s="2" t="str">
        <f t="shared" si="127"/>
        <v/>
      </c>
      <c r="AN1561" s="2" t="str">
        <f>IF(ISNUMBER(AM1561),SUMIFS($AM$1:AM1561,$A$1:A1561,A1561,$G$1:G1561,G1561,$D$1:D1561,D1561),"")</f>
        <v/>
      </c>
    </row>
    <row r="1562" spans="1:40" x14ac:dyDescent="0.25">
      <c r="A1562" s="4" t="s">
        <v>91</v>
      </c>
      <c r="B1562" t="s">
        <v>30</v>
      </c>
      <c r="C1562" s="34">
        <v>40640</v>
      </c>
      <c r="D1562">
        <v>3</v>
      </c>
      <c r="F1562" t="s">
        <v>105</v>
      </c>
      <c r="G1562" t="str">
        <f>YEAR(C1562)+IF(MONTH(C1562)&lt;7,-1,0)&amp;"/"&amp;RIGHT(YEAR(C1562)+IF(MONTH(C1562)&lt;7,0,1),2)</f>
        <v>2010/11</v>
      </c>
      <c r="J1562" s="2" t="s">
        <v>20</v>
      </c>
      <c r="K1562" s="32"/>
      <c r="M1562" s="32">
        <v>42.213903507806137</v>
      </c>
      <c r="N1562">
        <v>42.213903507806137</v>
      </c>
      <c r="O1562" s="2">
        <f>IF(ISNUMBER(N1562),SUMIFS(N$1:$N1562,A$1:$A1562,A1562,G$1:$G1562,G1562,D$1:$D1562,D1562),"")</f>
        <v>1099.357110855439</v>
      </c>
      <c r="V1562">
        <v>150</v>
      </c>
      <c r="W1562" s="33">
        <v>30.152788219861524</v>
      </c>
      <c r="AE1562" s="2" t="str">
        <f t="shared" si="128"/>
        <v/>
      </c>
      <c r="AM1562" s="2" t="str">
        <f t="shared" si="127"/>
        <v/>
      </c>
      <c r="AN1562" s="2" t="str">
        <f>IF(ISNUMBER(AM1562),SUMIFS($AM$1:AM1562,$A$1:A1562,A1562,$G$1:G1562,G1562,$D$1:D1562,D1562),"")</f>
        <v/>
      </c>
    </row>
    <row r="1563" spans="1:40" x14ac:dyDescent="0.25">
      <c r="A1563" s="4" t="s">
        <v>91</v>
      </c>
      <c r="B1563" t="s">
        <v>30</v>
      </c>
      <c r="C1563" s="34">
        <v>40640</v>
      </c>
      <c r="D1563">
        <v>4</v>
      </c>
      <c r="F1563" t="s">
        <v>105</v>
      </c>
      <c r="G1563" t="str">
        <f>YEAR(C1563)+IF(MONTH(C1563)&lt;7,-1,0)&amp;"/"&amp;RIGHT(YEAR(C1563)+IF(MONTH(C1563)&lt;7,0,1),2)</f>
        <v>2010/11</v>
      </c>
      <c r="J1563" s="2" t="s">
        <v>20</v>
      </c>
      <c r="K1563" s="32"/>
      <c r="M1563" s="32">
        <v>23.525819958129791</v>
      </c>
      <c r="N1563">
        <v>23.525819958129791</v>
      </c>
      <c r="O1563" s="2">
        <f>IF(ISNUMBER(N1563),SUMIFS(N$1:$N1563,A$1:$A1563,A1563,G$1:$G1563,G1563,D$1:$D1563,D1563),"")</f>
        <v>1064.3069038263975</v>
      </c>
      <c r="V1563">
        <v>150</v>
      </c>
      <c r="W1563" s="33">
        <v>16.804157112949849</v>
      </c>
      <c r="AE1563" s="2" t="str">
        <f t="shared" si="128"/>
        <v/>
      </c>
      <c r="AM1563" s="2" t="str">
        <f t="shared" si="127"/>
        <v/>
      </c>
      <c r="AN1563" s="2" t="str">
        <f>IF(ISNUMBER(AM1563),SUMIFS($AM$1:AM1563,$A$1:A1563,A1563,$G$1:G1563,G1563,$D$1:D1563,D1563),"")</f>
        <v/>
      </c>
    </row>
    <row r="1564" spans="1:40" x14ac:dyDescent="0.25">
      <c r="A1564" s="4" t="s">
        <v>91</v>
      </c>
      <c r="B1564" t="s">
        <v>30</v>
      </c>
      <c r="C1564" s="34">
        <v>40640</v>
      </c>
      <c r="D1564">
        <v>5</v>
      </c>
      <c r="F1564" t="s">
        <v>105</v>
      </c>
      <c r="G1564" t="str">
        <f>YEAR(C1564)+IF(MONTH(C1564)&lt;7,-1,0)&amp;"/"&amp;RIGHT(YEAR(C1564)+IF(MONTH(C1564)&lt;7,0,1),2)</f>
        <v>2010/11</v>
      </c>
      <c r="J1564" s="2" t="s">
        <v>20</v>
      </c>
      <c r="K1564" s="32"/>
      <c r="M1564" s="32">
        <v>23.004191133133965</v>
      </c>
      <c r="N1564">
        <v>23.004191133133965</v>
      </c>
      <c r="O1564" s="2">
        <f>IF(ISNUMBER(N1564),SUMIFS(N$1:$N1564,A$1:$A1564,A1564,G$1:$G1564,G1564,D$1:$D1564,D1564),"")</f>
        <v>858.1393268673088</v>
      </c>
      <c r="V1564">
        <v>150</v>
      </c>
      <c r="W1564" s="33">
        <v>16.431565095095689</v>
      </c>
      <c r="AE1564" s="2" t="str">
        <f t="shared" si="128"/>
        <v/>
      </c>
      <c r="AM1564" s="2" t="str">
        <f t="shared" si="127"/>
        <v/>
      </c>
      <c r="AN1564" s="2" t="str">
        <f>IF(ISNUMBER(AM1564),SUMIFS($AM$1:AM1564,$A$1:A1564,A1564,$G$1:G1564,G1564,$D$1:D1564,D1564),"")</f>
        <v/>
      </c>
    </row>
    <row r="1565" spans="1:40" x14ac:dyDescent="0.25">
      <c r="A1565" s="4" t="s">
        <v>91</v>
      </c>
      <c r="B1565" t="s">
        <v>30</v>
      </c>
      <c r="C1565" s="34">
        <v>40654</v>
      </c>
      <c r="D1565">
        <v>1</v>
      </c>
      <c r="F1565" t="s">
        <v>105</v>
      </c>
      <c r="G1565" t="str">
        <f>YEAR(C1565)+IF(MONTH(C1565)&lt;7,-1,0)&amp;"/"&amp;RIGHT(YEAR(C1565)+IF(MONTH(C1565)&lt;7,0,1),2)</f>
        <v>2010/11</v>
      </c>
      <c r="J1565" s="2" t="s">
        <v>20</v>
      </c>
      <c r="K1565" s="32"/>
      <c r="M1565" s="32">
        <v>10.743233960708888</v>
      </c>
      <c r="N1565">
        <v>10.743233960708888</v>
      </c>
      <c r="O1565" s="2">
        <f>IF(ISNUMBER(N1565),SUMIFS(N$1:$N1565,A$1:$A1565,A1565,G$1:$G1565,G1565,D$1:$D1565,D1565),"")</f>
        <v>1284.9000530538842</v>
      </c>
      <c r="V1565">
        <v>150</v>
      </c>
      <c r="W1565" s="33">
        <v>7.6737385433634921</v>
      </c>
      <c r="AE1565" s="2" t="str">
        <f t="shared" si="128"/>
        <v/>
      </c>
      <c r="AM1565" s="2" t="str">
        <f t="shared" si="127"/>
        <v/>
      </c>
      <c r="AN1565" s="2" t="str">
        <f>IF(ISNUMBER(AM1565),SUMIFS($AM$1:AM1565,$A$1:A1565,A1565,$G$1:G1565,G1565,$D$1:D1565,D1565),"")</f>
        <v/>
      </c>
    </row>
    <row r="1566" spans="1:40" x14ac:dyDescent="0.25">
      <c r="A1566" s="4" t="s">
        <v>91</v>
      </c>
      <c r="B1566" t="s">
        <v>30</v>
      </c>
      <c r="C1566" s="34">
        <v>40654</v>
      </c>
      <c r="D1566">
        <v>2</v>
      </c>
      <c r="F1566" t="s">
        <v>105</v>
      </c>
      <c r="G1566" t="str">
        <f>YEAR(C1566)+IF(MONTH(C1566)&lt;7,-1,0)&amp;"/"&amp;RIGHT(YEAR(C1566)+IF(MONTH(C1566)&lt;7,0,1),2)</f>
        <v>2010/11</v>
      </c>
      <c r="J1566" s="2" t="s">
        <v>20</v>
      </c>
      <c r="K1566" s="32"/>
      <c r="M1566" s="32">
        <v>18.060019010546323</v>
      </c>
      <c r="N1566">
        <v>18.060019010546323</v>
      </c>
      <c r="O1566" s="2">
        <f>IF(ISNUMBER(N1566),SUMIFS(N$1:$N1566,A$1:$A1566,A1566,G$1:$G1566,G1566,D$1:$D1566,D1566),"")</f>
        <v>1163.7369613259261</v>
      </c>
      <c r="V1566">
        <v>150</v>
      </c>
      <c r="W1566" s="33">
        <v>12.90001357896166</v>
      </c>
      <c r="AE1566" s="2" t="str">
        <f t="shared" si="128"/>
        <v/>
      </c>
      <c r="AM1566" s="2" t="str">
        <f t="shared" si="127"/>
        <v/>
      </c>
      <c r="AN1566" s="2" t="str">
        <f>IF(ISNUMBER(AM1566),SUMIFS($AM$1:AM1566,$A$1:A1566,A1566,$G$1:G1566,G1566,$D$1:D1566,D1566),"")</f>
        <v/>
      </c>
    </row>
    <row r="1567" spans="1:40" x14ac:dyDescent="0.25">
      <c r="A1567" s="4" t="s">
        <v>91</v>
      </c>
      <c r="B1567" t="s">
        <v>30</v>
      </c>
      <c r="C1567" s="34">
        <v>40654</v>
      </c>
      <c r="D1567">
        <v>3</v>
      </c>
      <c r="F1567" t="s">
        <v>105</v>
      </c>
      <c r="G1567" t="str">
        <f>YEAR(C1567)+IF(MONTH(C1567)&lt;7,-1,0)&amp;"/"&amp;RIGHT(YEAR(C1567)+IF(MONTH(C1567)&lt;7,0,1),2)</f>
        <v>2010/11</v>
      </c>
      <c r="J1567" s="2" t="s">
        <v>20</v>
      </c>
      <c r="K1567" s="32"/>
      <c r="M1567" s="32">
        <v>10.752956139144786</v>
      </c>
      <c r="N1567">
        <v>10.752956139144786</v>
      </c>
      <c r="O1567" s="2">
        <f>IF(ISNUMBER(N1567),SUMIFS(N$1:$N1567,A$1:$A1567,A1567,G$1:$G1567,G1567,D$1:$D1567,D1567),"")</f>
        <v>1110.1100669945838</v>
      </c>
      <c r="V1567">
        <v>150</v>
      </c>
      <c r="W1567" s="33">
        <v>7.6806829565319896</v>
      </c>
      <c r="AE1567" s="2" t="str">
        <f t="shared" si="128"/>
        <v/>
      </c>
      <c r="AM1567" s="2" t="str">
        <f t="shared" si="127"/>
        <v/>
      </c>
      <c r="AN1567" s="2" t="str">
        <f>IF(ISNUMBER(AM1567),SUMIFS($AM$1:AM1567,$A$1:A1567,A1567,$G$1:G1567,G1567,$D$1:D1567,D1567),"")</f>
        <v/>
      </c>
    </row>
    <row r="1568" spans="1:40" x14ac:dyDescent="0.25">
      <c r="A1568" s="4" t="s">
        <v>91</v>
      </c>
      <c r="B1568" t="s">
        <v>30</v>
      </c>
      <c r="C1568" s="34">
        <v>40654</v>
      </c>
      <c r="D1568">
        <v>4</v>
      </c>
      <c r="F1568" t="s">
        <v>105</v>
      </c>
      <c r="G1568" t="str">
        <f>YEAR(C1568)+IF(MONTH(C1568)&lt;7,-1,0)&amp;"/"&amp;RIGHT(YEAR(C1568)+IF(MONTH(C1568)&lt;7,0,1),2)</f>
        <v>2010/11</v>
      </c>
      <c r="J1568" s="2" t="s">
        <v>20</v>
      </c>
      <c r="K1568" s="32"/>
      <c r="M1568" s="32">
        <v>12.002745838338766</v>
      </c>
      <c r="N1568">
        <v>12.002745838338766</v>
      </c>
      <c r="O1568" s="2">
        <f>IF(ISNUMBER(N1568),SUMIFS(N$1:$N1568,A$1:$A1568,A1568,G$1:$G1568,G1568,D$1:$D1568,D1568),"")</f>
        <v>1076.3096496647363</v>
      </c>
      <c r="V1568">
        <v>150</v>
      </c>
      <c r="W1568" s="33">
        <v>8.5733898845276908</v>
      </c>
      <c r="AE1568" s="2" t="str">
        <f t="shared" si="128"/>
        <v/>
      </c>
      <c r="AM1568" s="2" t="str">
        <f t="shared" si="127"/>
        <v/>
      </c>
      <c r="AN1568" s="2" t="str">
        <f>IF(ISNUMBER(AM1568),SUMIFS($AM$1:AM1568,$A$1:A1568,A1568,$G$1:G1568,G1568,$D$1:D1568,D1568),"")</f>
        <v/>
      </c>
    </row>
    <row r="1569" spans="1:40" x14ac:dyDescent="0.25">
      <c r="A1569" s="4" t="s">
        <v>91</v>
      </c>
      <c r="B1569" t="s">
        <v>30</v>
      </c>
      <c r="C1569" s="34">
        <v>40654</v>
      </c>
      <c r="D1569">
        <v>5</v>
      </c>
      <c r="F1569" t="s">
        <v>105</v>
      </c>
      <c r="G1569" t="str">
        <f>YEAR(C1569)+IF(MONTH(C1569)&lt;7,-1,0)&amp;"/"&amp;RIGHT(YEAR(C1569)+IF(MONTH(C1569)&lt;7,0,1),2)</f>
        <v>2010/11</v>
      </c>
      <c r="J1569" s="2" t="s">
        <v>20</v>
      </c>
      <c r="K1569" s="32"/>
      <c r="M1569" s="32">
        <v>17.846331908831914</v>
      </c>
      <c r="N1569">
        <v>17.846331908831914</v>
      </c>
      <c r="O1569" s="2">
        <f>IF(ISNUMBER(N1569),SUMIFS(N$1:$N1569,A$1:$A1569,A1569,G$1:$G1569,G1569,D$1:$D1569,D1569),"")</f>
        <v>875.98565877614067</v>
      </c>
      <c r="V1569">
        <v>150</v>
      </c>
      <c r="W1569" s="33">
        <v>12.747379934879939</v>
      </c>
      <c r="AE1569" s="2" t="str">
        <f t="shared" si="128"/>
        <v/>
      </c>
      <c r="AM1569" s="2" t="str">
        <f t="shared" si="127"/>
        <v/>
      </c>
      <c r="AN1569" s="2" t="str">
        <f>IF(ISNUMBER(AM1569),SUMIFS($AM$1:AM1569,$A$1:A1569,A1569,$G$1:G1569,G1569,$D$1:D1569,D1569),"")</f>
        <v/>
      </c>
    </row>
    <row r="1570" spans="1:40" x14ac:dyDescent="0.25">
      <c r="A1570" s="4" t="s">
        <v>91</v>
      </c>
      <c r="B1570" t="s">
        <v>30</v>
      </c>
      <c r="C1570" s="34">
        <v>40668</v>
      </c>
      <c r="D1570">
        <v>1</v>
      </c>
      <c r="F1570" t="s">
        <v>105</v>
      </c>
      <c r="G1570" t="str">
        <f>YEAR(C1570)+IF(MONTH(C1570)&lt;7,-1,0)&amp;"/"&amp;RIGHT(YEAR(C1570)+IF(MONTH(C1570)&lt;7,0,1),2)</f>
        <v>2010/11</v>
      </c>
      <c r="J1570" s="2" t="s">
        <v>20</v>
      </c>
      <c r="K1570" s="32"/>
      <c r="M1570" s="32">
        <v>13.003362966681959</v>
      </c>
      <c r="N1570">
        <v>13.003362966681959</v>
      </c>
      <c r="O1570" s="2">
        <f>IF(ISNUMBER(N1570),SUMIFS(N$1:$N1570,A$1:$A1570,A1570,G$1:$G1570,G1570,D$1:$D1570,D1570),"")</f>
        <v>1297.9034160205663</v>
      </c>
      <c r="V1570">
        <v>150</v>
      </c>
      <c r="W1570" s="33">
        <v>9.2881164047728273</v>
      </c>
      <c r="AE1570" s="2" t="str">
        <f t="shared" si="128"/>
        <v/>
      </c>
      <c r="AM1570" s="2" t="str">
        <f t="shared" si="127"/>
        <v/>
      </c>
      <c r="AN1570" s="2" t="str">
        <f>IF(ISNUMBER(AM1570),SUMIFS($AM$1:AM1570,$A$1:A1570,A1570,$G$1:G1570,G1570,$D$1:D1570,D1570),"")</f>
        <v/>
      </c>
    </row>
    <row r="1571" spans="1:40" x14ac:dyDescent="0.25">
      <c r="A1571" s="4" t="s">
        <v>91</v>
      </c>
      <c r="B1571" t="s">
        <v>30</v>
      </c>
      <c r="C1571" s="34">
        <v>40668</v>
      </c>
      <c r="D1571">
        <v>2</v>
      </c>
      <c r="F1571" t="s">
        <v>105</v>
      </c>
      <c r="G1571" t="str">
        <f>YEAR(C1571)+IF(MONTH(C1571)&lt;7,-1,0)&amp;"/"&amp;RIGHT(YEAR(C1571)+IF(MONTH(C1571)&lt;7,0,1),2)</f>
        <v>2010/11</v>
      </c>
      <c r="J1571" s="2" t="s">
        <v>20</v>
      </c>
      <c r="K1571" s="32"/>
      <c r="M1571" s="32">
        <v>19.204362414610092</v>
      </c>
      <c r="N1571">
        <v>19.204362414610092</v>
      </c>
      <c r="O1571" s="2">
        <f>IF(ISNUMBER(N1571),SUMIFS(N$1:$N1571,A$1:$A1571,A1571,G$1:$G1571,G1571,D$1:$D1571,D1571),"")</f>
        <v>1182.9413237405363</v>
      </c>
      <c r="V1571">
        <v>150</v>
      </c>
      <c r="W1571" s="33">
        <v>13.717401724721494</v>
      </c>
      <c r="AE1571" s="2" t="str">
        <f t="shared" si="128"/>
        <v/>
      </c>
      <c r="AM1571" s="2" t="str">
        <f t="shared" si="127"/>
        <v/>
      </c>
      <c r="AN1571" s="2" t="str">
        <f>IF(ISNUMBER(AM1571),SUMIFS($AM$1:AM1571,$A$1:A1571,A1571,$G$1:G1571,G1571,$D$1:D1571,D1571),"")</f>
        <v/>
      </c>
    </row>
    <row r="1572" spans="1:40" x14ac:dyDescent="0.25">
      <c r="A1572" s="4" t="s">
        <v>91</v>
      </c>
      <c r="B1572" t="s">
        <v>30</v>
      </c>
      <c r="C1572" s="34">
        <v>40668</v>
      </c>
      <c r="D1572">
        <v>3</v>
      </c>
      <c r="F1572" t="s">
        <v>105</v>
      </c>
      <c r="G1572" t="str">
        <f>YEAR(C1572)+IF(MONTH(C1572)&lt;7,-1,0)&amp;"/"&amp;RIGHT(YEAR(C1572)+IF(MONTH(C1572)&lt;7,0,1),2)</f>
        <v>2010/11</v>
      </c>
      <c r="J1572" s="2" t="s">
        <v>20</v>
      </c>
      <c r="K1572" s="32"/>
      <c r="M1572" s="32">
        <v>22.757048732446638</v>
      </c>
      <c r="N1572">
        <v>22.757048732446638</v>
      </c>
      <c r="O1572" s="2">
        <f>IF(ISNUMBER(N1572),SUMIFS(N$1:$N1572,A$1:$A1572,A1572,G$1:$G1572,G1572,D$1:$D1572,D1572),"")</f>
        <v>1132.8671157270305</v>
      </c>
      <c r="V1572">
        <v>150</v>
      </c>
      <c r="W1572" s="33">
        <v>16.255034808890453</v>
      </c>
      <c r="AE1572" s="2" t="str">
        <f t="shared" si="128"/>
        <v/>
      </c>
      <c r="AM1572" s="2" t="str">
        <f t="shared" si="127"/>
        <v/>
      </c>
      <c r="AN1572" s="2" t="str">
        <f>IF(ISNUMBER(AM1572),SUMIFS($AM$1:AM1572,$A$1:A1572,A1572,$G$1:G1572,G1572,$D$1:D1572,D1572),"")</f>
        <v/>
      </c>
    </row>
    <row r="1573" spans="1:40" x14ac:dyDescent="0.25">
      <c r="A1573" s="4" t="s">
        <v>91</v>
      </c>
      <c r="B1573" t="s">
        <v>30</v>
      </c>
      <c r="C1573" s="34">
        <v>40668</v>
      </c>
      <c r="D1573">
        <v>4</v>
      </c>
      <c r="F1573" t="s">
        <v>105</v>
      </c>
      <c r="G1573" t="str">
        <f>YEAR(C1573)+IF(MONTH(C1573)&lt;7,-1,0)&amp;"/"&amp;RIGHT(YEAR(C1573)+IF(MONTH(C1573)&lt;7,0,1),2)</f>
        <v>2010/11</v>
      </c>
      <c r="J1573" s="2" t="s">
        <v>20</v>
      </c>
      <c r="K1573" s="32"/>
      <c r="M1573" s="32">
        <v>19.872548059662513</v>
      </c>
      <c r="N1573">
        <v>19.872548059662513</v>
      </c>
      <c r="O1573" s="2">
        <f>IF(ISNUMBER(N1573),SUMIFS(N$1:$N1573,A$1:$A1573,A1573,G$1:$G1573,G1573,D$1:$D1573,D1573),"")</f>
        <v>1096.1821977243987</v>
      </c>
      <c r="V1573">
        <v>150</v>
      </c>
      <c r="W1573" s="33">
        <v>14.194677185473225</v>
      </c>
      <c r="AE1573" s="2" t="str">
        <f t="shared" si="128"/>
        <v/>
      </c>
      <c r="AM1573" s="2" t="str">
        <f t="shared" si="127"/>
        <v/>
      </c>
      <c r="AN1573" s="2" t="str">
        <f>IF(ISNUMBER(AM1573),SUMIFS($AM$1:AM1573,$A$1:A1573,A1573,$G$1:G1573,G1573,$D$1:D1573,D1573),"")</f>
        <v/>
      </c>
    </row>
    <row r="1574" spans="1:40" x14ac:dyDescent="0.25">
      <c r="A1574" s="4" t="s">
        <v>91</v>
      </c>
      <c r="B1574" t="s">
        <v>30</v>
      </c>
      <c r="C1574" s="34">
        <v>40668</v>
      </c>
      <c r="D1574">
        <v>5</v>
      </c>
      <c r="F1574" t="s">
        <v>105</v>
      </c>
      <c r="G1574" t="str">
        <f>YEAR(C1574)+IF(MONTH(C1574)&lt;7,-1,0)&amp;"/"&amp;RIGHT(YEAR(C1574)+IF(MONTH(C1574)&lt;7,0,1),2)</f>
        <v>2010/11</v>
      </c>
      <c r="J1574" s="2" t="s">
        <v>20</v>
      </c>
      <c r="K1574" s="32"/>
      <c r="M1574" s="32">
        <v>10.54979423139112</v>
      </c>
      <c r="N1574">
        <v>10.54979423139112</v>
      </c>
      <c r="O1574" s="2">
        <f>IF(ISNUMBER(N1574),SUMIFS(N$1:$N1574,A$1:$A1574,A1574,G$1:$G1574,G1574,D$1:$D1574,D1574),"")</f>
        <v>886.53545300753183</v>
      </c>
      <c r="V1574">
        <v>150</v>
      </c>
      <c r="W1574" s="33">
        <v>7.535567308136514</v>
      </c>
      <c r="AE1574" s="2" t="str">
        <f t="shared" si="128"/>
        <v/>
      </c>
      <c r="AM1574" s="2" t="str">
        <f t="shared" si="127"/>
        <v/>
      </c>
      <c r="AN1574" s="2" t="str">
        <f>IF(ISNUMBER(AM1574),SUMIFS($AM$1:AM1574,$A$1:A1574,A1574,$G$1:G1574,G1574,$D$1:D1574,D1574),"")</f>
        <v/>
      </c>
    </row>
    <row r="1575" spans="1:40" x14ac:dyDescent="0.25">
      <c r="A1575" s="4" t="s">
        <v>91</v>
      </c>
      <c r="B1575" t="s">
        <v>30</v>
      </c>
      <c r="C1575" s="34">
        <v>40690</v>
      </c>
      <c r="D1575">
        <v>1</v>
      </c>
      <c r="F1575" t="s">
        <v>105</v>
      </c>
      <c r="G1575" t="str">
        <f>YEAR(C1575)+IF(MONTH(C1575)&lt;7,-1,0)&amp;"/"&amp;RIGHT(YEAR(C1575)+IF(MONTH(C1575)&lt;7,0,1),2)</f>
        <v>2010/11</v>
      </c>
      <c r="J1575" s="2" t="s">
        <v>20</v>
      </c>
      <c r="K1575" s="32"/>
      <c r="M1575" s="32">
        <v>27.652563595624098</v>
      </c>
      <c r="N1575">
        <v>27.652563595624098</v>
      </c>
      <c r="O1575" s="2">
        <f>IF(ISNUMBER(N1575),SUMIFS(N$1:$N1575,A$1:$A1575,A1575,G$1:$G1575,G1575,D$1:$D1575,D1575),"")</f>
        <v>1325.5559796161904</v>
      </c>
      <c r="V1575">
        <v>150</v>
      </c>
      <c r="W1575" s="33">
        <v>12.569347088920045</v>
      </c>
      <c r="AE1575" s="2" t="str">
        <f t="shared" si="128"/>
        <v/>
      </c>
      <c r="AM1575" s="2" t="str">
        <f t="shared" si="127"/>
        <v/>
      </c>
      <c r="AN1575" s="2" t="str">
        <f>IF(ISNUMBER(AM1575),SUMIFS($AM$1:AM1575,$A$1:A1575,A1575,$G$1:G1575,G1575,$D$1:D1575,D1575),"")</f>
        <v/>
      </c>
    </row>
    <row r="1576" spans="1:40" x14ac:dyDescent="0.25">
      <c r="A1576" s="4" t="s">
        <v>91</v>
      </c>
      <c r="B1576" t="s">
        <v>30</v>
      </c>
      <c r="C1576" s="34">
        <v>40690</v>
      </c>
      <c r="D1576">
        <v>2</v>
      </c>
      <c r="F1576" t="s">
        <v>105</v>
      </c>
      <c r="G1576" t="str">
        <f>YEAR(C1576)+IF(MONTH(C1576)&lt;7,-1,0)&amp;"/"&amp;RIGHT(YEAR(C1576)+IF(MONTH(C1576)&lt;7,0,1),2)</f>
        <v>2010/11</v>
      </c>
      <c r="J1576" s="2" t="s">
        <v>20</v>
      </c>
      <c r="K1576" s="32"/>
      <c r="M1576" s="32">
        <v>28.95726288398351</v>
      </c>
      <c r="N1576">
        <v>28.95726288398351</v>
      </c>
      <c r="O1576" s="2">
        <f>IF(ISNUMBER(N1576),SUMIFS(N$1:$N1576,A$1:$A1576,A1576,G$1:$G1576,G1576,D$1:$D1576,D1576),"")</f>
        <v>1211.8985866245198</v>
      </c>
      <c r="V1576">
        <v>150</v>
      </c>
      <c r="W1576" s="33">
        <v>13.162392219992505</v>
      </c>
      <c r="AE1576" s="2" t="str">
        <f t="shared" si="128"/>
        <v/>
      </c>
      <c r="AM1576" s="2" t="str">
        <f t="shared" si="127"/>
        <v/>
      </c>
      <c r="AN1576" s="2" t="str">
        <f>IF(ISNUMBER(AM1576),SUMIFS($AM$1:AM1576,$A$1:A1576,A1576,$G$1:G1576,G1576,$D$1:D1576,D1576),"")</f>
        <v/>
      </c>
    </row>
    <row r="1577" spans="1:40" x14ac:dyDescent="0.25">
      <c r="A1577" s="4" t="s">
        <v>91</v>
      </c>
      <c r="B1577" t="s">
        <v>30</v>
      </c>
      <c r="C1577" s="34">
        <v>40690</v>
      </c>
      <c r="D1577">
        <v>3</v>
      </c>
      <c r="F1577" t="s">
        <v>105</v>
      </c>
      <c r="G1577" t="str">
        <f>YEAR(C1577)+IF(MONTH(C1577)&lt;7,-1,0)&amp;"/"&amp;RIGHT(YEAR(C1577)+IF(MONTH(C1577)&lt;7,0,1),2)</f>
        <v>2010/11</v>
      </c>
      <c r="J1577" s="2" t="s">
        <v>20</v>
      </c>
      <c r="K1577" s="32"/>
      <c r="M1577" s="32">
        <v>31.185897435897431</v>
      </c>
      <c r="N1577">
        <v>31.185897435897431</v>
      </c>
      <c r="O1577" s="2">
        <f>IF(ISNUMBER(N1577),SUMIFS(N$1:$N1577,A$1:$A1577,A1577,G$1:$G1577,G1577,D$1:$D1577,D1577),"")</f>
        <v>1164.053013162928</v>
      </c>
      <c r="V1577">
        <v>150</v>
      </c>
      <c r="W1577" s="33">
        <v>14.175407925407923</v>
      </c>
      <c r="AE1577" s="2" t="str">
        <f t="shared" si="128"/>
        <v/>
      </c>
      <c r="AM1577" s="2" t="str">
        <f t="shared" si="127"/>
        <v/>
      </c>
      <c r="AN1577" s="2" t="str">
        <f>IF(ISNUMBER(AM1577),SUMIFS($AM$1:AM1577,$A$1:A1577,A1577,$G$1:G1577,G1577,$D$1:D1577,D1577),"")</f>
        <v/>
      </c>
    </row>
    <row r="1578" spans="1:40" x14ac:dyDescent="0.25">
      <c r="A1578" s="4" t="s">
        <v>91</v>
      </c>
      <c r="B1578" t="s">
        <v>30</v>
      </c>
      <c r="C1578" s="34">
        <v>40690</v>
      </c>
      <c r="D1578">
        <v>4</v>
      </c>
      <c r="F1578" t="s">
        <v>105</v>
      </c>
      <c r="G1578" t="str">
        <f>YEAR(C1578)+IF(MONTH(C1578)&lt;7,-1,0)&amp;"/"&amp;RIGHT(YEAR(C1578)+IF(MONTH(C1578)&lt;7,0,1),2)</f>
        <v>2010/11</v>
      </c>
      <c r="J1578" s="2" t="s">
        <v>20</v>
      </c>
      <c r="K1578" s="32"/>
      <c r="M1578" s="32">
        <v>27.364282874685273</v>
      </c>
      <c r="N1578">
        <v>27.364282874685273</v>
      </c>
      <c r="O1578" s="2">
        <f>IF(ISNUMBER(N1578),SUMIFS(N$1:$N1578,A$1:$A1578,A1578,G$1:$G1578,G1578,D$1:$D1578,D1578),"")</f>
        <v>1123.5464805990841</v>
      </c>
      <c r="V1578">
        <v>150</v>
      </c>
      <c r="W1578" s="33">
        <v>12.438310397584216</v>
      </c>
      <c r="AE1578" s="2" t="str">
        <f t="shared" si="128"/>
        <v/>
      </c>
      <c r="AM1578" s="2" t="str">
        <f t="shared" si="127"/>
        <v/>
      </c>
      <c r="AN1578" s="2" t="str">
        <f>IF(ISNUMBER(AM1578),SUMIFS($AM$1:AM1578,$A$1:A1578,A1578,$G$1:G1578,G1578,$D$1:D1578,D1578),"")</f>
        <v/>
      </c>
    </row>
    <row r="1579" spans="1:40" x14ac:dyDescent="0.25">
      <c r="A1579" s="4" t="s">
        <v>91</v>
      </c>
      <c r="B1579" t="s">
        <v>30</v>
      </c>
      <c r="C1579" s="34">
        <v>40690</v>
      </c>
      <c r="D1579">
        <v>5</v>
      </c>
      <c r="F1579" t="s">
        <v>105</v>
      </c>
      <c r="G1579" t="str">
        <f>YEAR(C1579)+IF(MONTH(C1579)&lt;7,-1,0)&amp;"/"&amp;RIGHT(YEAR(C1579)+IF(MONTH(C1579)&lt;7,0,1),2)</f>
        <v>2010/11</v>
      </c>
      <c r="J1579" s="2" t="s">
        <v>20</v>
      </c>
      <c r="K1579" s="32"/>
      <c r="M1579" s="32">
        <v>35.631105879246618</v>
      </c>
      <c r="N1579">
        <v>35.631105879246618</v>
      </c>
      <c r="O1579" s="2">
        <f>IF(ISNUMBER(N1579),SUMIFS(N$1:$N1579,A$1:$A1579,A1579,G$1:$G1579,G1579,D$1:$D1579,D1579),"")</f>
        <v>922.16655888677849</v>
      </c>
      <c r="V1579">
        <v>150</v>
      </c>
      <c r="W1579" s="33">
        <v>16.195957217839375</v>
      </c>
      <c r="AE1579" s="2" t="str">
        <f t="shared" si="128"/>
        <v/>
      </c>
      <c r="AM1579" s="2" t="str">
        <f t="shared" si="127"/>
        <v/>
      </c>
      <c r="AN1579" s="2" t="str">
        <f>IF(ISNUMBER(AM1579),SUMIFS($AM$1:AM1579,$A$1:A1579,A1579,$G$1:G1579,G1579,$D$1:D1579,D1579),"")</f>
        <v/>
      </c>
    </row>
    <row r="1580" spans="1:40" x14ac:dyDescent="0.25">
      <c r="A1580" s="4" t="s">
        <v>91</v>
      </c>
      <c r="B1580" t="s">
        <v>30</v>
      </c>
      <c r="C1580" s="34">
        <v>40710</v>
      </c>
      <c r="D1580">
        <v>1</v>
      </c>
      <c r="F1580" t="s">
        <v>105</v>
      </c>
      <c r="G1580" t="str">
        <f>YEAR(C1580)+IF(MONTH(C1580)&lt;7,-1,0)&amp;"/"&amp;RIGHT(YEAR(C1580)+IF(MONTH(C1580)&lt;7,0,1),2)</f>
        <v>2010/11</v>
      </c>
      <c r="J1580" s="2" t="s">
        <v>20</v>
      </c>
      <c r="K1580" s="32"/>
      <c r="M1580" s="32">
        <v>14.842349073520619</v>
      </c>
      <c r="N1580">
        <v>14.842349073520619</v>
      </c>
      <c r="O1580" s="2">
        <f>IF(ISNUMBER(N1580),SUMIFS(N$1:$N1580,A$1:$A1580,A1580,G$1:$G1580,G1580,D$1:$D1580,D1580),"")</f>
        <v>1340.398328689711</v>
      </c>
      <c r="V1580">
        <v>150</v>
      </c>
      <c r="W1580" s="33">
        <v>7.4211745367603097</v>
      </c>
      <c r="AE1580" s="2" t="str">
        <f t="shared" si="128"/>
        <v/>
      </c>
      <c r="AM1580" s="2" t="str">
        <f t="shared" si="127"/>
        <v/>
      </c>
      <c r="AN1580" s="2" t="str">
        <f>IF(ISNUMBER(AM1580),SUMIFS($AM$1:AM1580,$A$1:A1580,A1580,$G$1:G1580,G1580,$D$1:D1580,D1580),"")</f>
        <v/>
      </c>
    </row>
    <row r="1581" spans="1:40" x14ac:dyDescent="0.25">
      <c r="A1581" s="4" t="s">
        <v>91</v>
      </c>
      <c r="B1581" t="s">
        <v>30</v>
      </c>
      <c r="C1581" s="34">
        <v>40710</v>
      </c>
      <c r="D1581">
        <v>2</v>
      </c>
      <c r="F1581" t="s">
        <v>105</v>
      </c>
      <c r="G1581" t="str">
        <f>YEAR(C1581)+IF(MONTH(C1581)&lt;7,-1,0)&amp;"/"&amp;RIGHT(YEAR(C1581)+IF(MONTH(C1581)&lt;7,0,1),2)</f>
        <v>2010/11</v>
      </c>
      <c r="J1581" s="2" t="s">
        <v>20</v>
      </c>
      <c r="K1581" s="32"/>
      <c r="M1581" s="32">
        <v>16.090925655976676</v>
      </c>
      <c r="N1581">
        <v>16.090925655976676</v>
      </c>
      <c r="O1581" s="2">
        <f>IF(ISNUMBER(N1581),SUMIFS(N$1:$N1581,A$1:$A1581,A1581,G$1:$G1581,G1581,D$1:$D1581,D1581),"")</f>
        <v>1227.9895122804965</v>
      </c>
      <c r="V1581">
        <v>150</v>
      </c>
      <c r="W1581" s="33">
        <v>8.045462827988338</v>
      </c>
      <c r="AE1581" s="2" t="str">
        <f t="shared" si="128"/>
        <v/>
      </c>
      <c r="AM1581" s="2" t="str">
        <f t="shared" ref="AM1581:AM1644" si="129">IF(AND(ISNUMBER(AE1581),ISNUMBER(N1581)),ROUND(N1581*AE1581,3),"")</f>
        <v/>
      </c>
      <c r="AN1581" s="2" t="str">
        <f>IF(ISNUMBER(AM1581),SUMIFS($AM$1:AM1581,$A$1:A1581,A1581,$G$1:G1581,G1581,$D$1:D1581,D1581),"")</f>
        <v/>
      </c>
    </row>
    <row r="1582" spans="1:40" x14ac:dyDescent="0.25">
      <c r="A1582" s="4" t="s">
        <v>91</v>
      </c>
      <c r="B1582" t="s">
        <v>30</v>
      </c>
      <c r="C1582" s="34">
        <v>40710</v>
      </c>
      <c r="D1582">
        <v>3</v>
      </c>
      <c r="F1582" t="s">
        <v>105</v>
      </c>
      <c r="G1582" t="str">
        <f>YEAR(C1582)+IF(MONTH(C1582)&lt;7,-1,0)&amp;"/"&amp;RIGHT(YEAR(C1582)+IF(MONTH(C1582)&lt;7,0,1),2)</f>
        <v>2010/11</v>
      </c>
      <c r="J1582" s="2" t="s">
        <v>20</v>
      </c>
      <c r="K1582" s="32"/>
      <c r="M1582" s="32">
        <v>15.53789836347976</v>
      </c>
      <c r="N1582">
        <v>15.53789836347976</v>
      </c>
      <c r="O1582" s="2">
        <f>IF(ISNUMBER(N1582),SUMIFS(N$1:$N1582,A$1:$A1582,A1582,G$1:$G1582,G1582,D$1:$D1582,D1582),"")</f>
        <v>1179.5909115264078</v>
      </c>
      <c r="V1582">
        <v>150</v>
      </c>
      <c r="W1582" s="33">
        <v>7.7689491817398801</v>
      </c>
      <c r="AE1582" s="2" t="str">
        <f t="shared" si="128"/>
        <v/>
      </c>
      <c r="AM1582" s="2" t="str">
        <f t="shared" si="129"/>
        <v/>
      </c>
      <c r="AN1582" s="2" t="str">
        <f>IF(ISNUMBER(AM1582),SUMIFS($AM$1:AM1582,$A$1:A1582,A1582,$G$1:G1582,G1582,$D$1:D1582,D1582),"")</f>
        <v/>
      </c>
    </row>
    <row r="1583" spans="1:40" x14ac:dyDescent="0.25">
      <c r="A1583" s="4" t="s">
        <v>91</v>
      </c>
      <c r="B1583" t="s">
        <v>30</v>
      </c>
      <c r="C1583" s="34">
        <v>40710</v>
      </c>
      <c r="D1583">
        <v>4</v>
      </c>
      <c r="F1583" t="s">
        <v>105</v>
      </c>
      <c r="G1583" t="str">
        <f>YEAR(C1583)+IF(MONTH(C1583)&lt;7,-1,0)&amp;"/"&amp;RIGHT(YEAR(C1583)+IF(MONTH(C1583)&lt;7,0,1),2)</f>
        <v>2010/11</v>
      </c>
      <c r="J1583" s="2" t="s">
        <v>20</v>
      </c>
      <c r="K1583" s="32"/>
      <c r="M1583" s="32">
        <v>9.6856365116515697</v>
      </c>
      <c r="N1583">
        <v>9.6856365116515697</v>
      </c>
      <c r="O1583" s="2">
        <f>IF(ISNUMBER(N1583),SUMIFS(N$1:$N1583,A$1:$A1583,A1583,G$1:$G1583,G1583,D$1:$D1583,D1583),"")</f>
        <v>1133.2321171107358</v>
      </c>
      <c r="V1583">
        <v>150</v>
      </c>
      <c r="W1583" s="33">
        <v>4.8428182558257848</v>
      </c>
      <c r="AE1583" s="2" t="str">
        <f t="shared" si="128"/>
        <v/>
      </c>
      <c r="AM1583" s="2" t="str">
        <f t="shared" si="129"/>
        <v/>
      </c>
      <c r="AN1583" s="2" t="str">
        <f>IF(ISNUMBER(AM1583),SUMIFS($AM$1:AM1583,$A$1:A1583,A1583,$G$1:G1583,G1583,$D$1:D1583,D1583),"")</f>
        <v/>
      </c>
    </row>
    <row r="1584" spans="1:40" x14ac:dyDescent="0.25">
      <c r="A1584" s="4" t="s">
        <v>91</v>
      </c>
      <c r="B1584" t="s">
        <v>30</v>
      </c>
      <c r="C1584" s="34">
        <v>40710</v>
      </c>
      <c r="D1584">
        <v>5</v>
      </c>
      <c r="F1584" t="s">
        <v>105</v>
      </c>
      <c r="G1584" t="str">
        <f>YEAR(C1584)+IF(MONTH(C1584)&lt;7,-1,0)&amp;"/"&amp;RIGHT(YEAR(C1584)+IF(MONTH(C1584)&lt;7,0,1),2)</f>
        <v>2010/11</v>
      </c>
      <c r="J1584" s="2" t="s">
        <v>20</v>
      </c>
      <c r="K1584" s="32"/>
      <c r="M1584" s="32">
        <v>16.331381707343816</v>
      </c>
      <c r="N1584">
        <v>16.331381707343816</v>
      </c>
      <c r="O1584" s="2">
        <f>IF(ISNUMBER(N1584),SUMIFS(N$1:$N1584,A$1:$A1584,A1584,G$1:$G1584,G1584,D$1:$D1584,D1584),"")</f>
        <v>938.49794059412227</v>
      </c>
      <c r="V1584">
        <v>150</v>
      </c>
      <c r="W1584" s="33">
        <v>8.1656908536719079</v>
      </c>
      <c r="AE1584" s="2" t="str">
        <f t="shared" ref="AE1584:AE1647" si="130">IF(ISNUMBER(AF1584),AF1584,"")</f>
        <v/>
      </c>
      <c r="AM1584" s="2" t="str">
        <f t="shared" si="129"/>
        <v/>
      </c>
      <c r="AN1584" s="2" t="str">
        <f>IF(ISNUMBER(AM1584),SUMIFS($AM$1:AM1584,$A$1:A1584,A1584,$G$1:G1584,G1584,$D$1:D1584,D1584),"")</f>
        <v/>
      </c>
    </row>
    <row r="1585" spans="1:40" x14ac:dyDescent="0.25">
      <c r="A1585" s="4" t="s">
        <v>91</v>
      </c>
      <c r="B1585" t="s">
        <v>30</v>
      </c>
      <c r="C1585" s="34">
        <v>40745</v>
      </c>
      <c r="D1585">
        <v>1</v>
      </c>
      <c r="F1585" t="s">
        <v>105</v>
      </c>
      <c r="G1585" t="str">
        <f>YEAR(C1585)+IF(MONTH(C1585)&lt;7,-1,0)&amp;"/"&amp;RIGHT(YEAR(C1585)+IF(MONTH(C1585)&lt;7,0,1),2)</f>
        <v>2011/12</v>
      </c>
      <c r="J1585" s="2" t="s">
        <v>20</v>
      </c>
      <c r="K1585" s="32"/>
      <c r="M1585" s="32">
        <v>15.028954035468692</v>
      </c>
      <c r="N1585">
        <v>15.028954035468692</v>
      </c>
      <c r="O1585" s="2">
        <f>IF(ISNUMBER(N1585),SUMIFS(N$1:$N1585,A$1:$A1585,A1585,G$1:$G1585,G1585,D$1:$D1585,D1585),"")</f>
        <v>15.028954035468692</v>
      </c>
      <c r="V1585">
        <v>150</v>
      </c>
      <c r="W1585" s="33">
        <v>4.2939868672767689</v>
      </c>
      <c r="AE1585" s="2" t="str">
        <f t="shared" si="130"/>
        <v/>
      </c>
      <c r="AM1585" s="2" t="str">
        <f t="shared" si="129"/>
        <v/>
      </c>
      <c r="AN1585" s="2" t="str">
        <f>IF(ISNUMBER(AM1585),SUMIFS($AM$1:AM1585,$A$1:A1585,A1585,$G$1:G1585,G1585,$D$1:D1585,D1585),"")</f>
        <v/>
      </c>
    </row>
    <row r="1586" spans="1:40" x14ac:dyDescent="0.25">
      <c r="A1586" s="4" t="s">
        <v>91</v>
      </c>
      <c r="B1586" t="s">
        <v>30</v>
      </c>
      <c r="C1586" s="34">
        <v>40745</v>
      </c>
      <c r="D1586">
        <v>2</v>
      </c>
      <c r="F1586" t="s">
        <v>105</v>
      </c>
      <c r="G1586" t="str">
        <f>YEAR(C1586)+IF(MONTH(C1586)&lt;7,-1,0)&amp;"/"&amp;RIGHT(YEAR(C1586)+IF(MONTH(C1586)&lt;7,0,1),2)</f>
        <v>2011/12</v>
      </c>
      <c r="J1586" s="2" t="s">
        <v>20</v>
      </c>
      <c r="K1586" s="32"/>
      <c r="M1586" s="32">
        <v>23.514878846834101</v>
      </c>
      <c r="N1586">
        <v>23.514878846834101</v>
      </c>
      <c r="O1586" s="2">
        <f>IF(ISNUMBER(N1586),SUMIFS(N$1:$N1586,A$1:$A1586,A1586,G$1:$G1586,G1586,D$1:$D1586,D1586),"")</f>
        <v>23.514878846834101</v>
      </c>
      <c r="V1586">
        <v>150</v>
      </c>
      <c r="W1586" s="33">
        <v>6.7185368133811725</v>
      </c>
      <c r="AE1586" s="2" t="str">
        <f t="shared" si="130"/>
        <v/>
      </c>
      <c r="AM1586" s="2" t="str">
        <f t="shared" si="129"/>
        <v/>
      </c>
      <c r="AN1586" s="2" t="str">
        <f>IF(ISNUMBER(AM1586),SUMIFS($AM$1:AM1586,$A$1:A1586,A1586,$G$1:G1586,G1586,$D$1:D1586,D1586),"")</f>
        <v/>
      </c>
    </row>
    <row r="1587" spans="1:40" x14ac:dyDescent="0.25">
      <c r="A1587" s="4" t="s">
        <v>91</v>
      </c>
      <c r="B1587" t="s">
        <v>30</v>
      </c>
      <c r="C1587" s="34">
        <v>40745</v>
      </c>
      <c r="D1587">
        <v>3</v>
      </c>
      <c r="F1587" t="s">
        <v>105</v>
      </c>
      <c r="G1587" t="str">
        <f>YEAR(C1587)+IF(MONTH(C1587)&lt;7,-1,0)&amp;"/"&amp;RIGHT(YEAR(C1587)+IF(MONTH(C1587)&lt;7,0,1),2)</f>
        <v>2011/12</v>
      </c>
      <c r="J1587" s="2" t="s">
        <v>20</v>
      </c>
      <c r="K1587" s="32"/>
      <c r="M1587" s="32">
        <v>21.015922700054439</v>
      </c>
      <c r="N1587">
        <v>21.015922700054439</v>
      </c>
      <c r="O1587" s="2">
        <f>IF(ISNUMBER(N1587),SUMIFS(N$1:$N1587,A$1:$A1587,A1587,G$1:$G1587,G1587,D$1:$D1587,D1587),"")</f>
        <v>21.015922700054439</v>
      </c>
      <c r="V1587">
        <v>150</v>
      </c>
      <c r="W1587" s="33">
        <v>6.0045493428726964</v>
      </c>
      <c r="AE1587" s="2" t="str">
        <f t="shared" si="130"/>
        <v/>
      </c>
      <c r="AM1587" s="2" t="str">
        <f t="shared" si="129"/>
        <v/>
      </c>
      <c r="AN1587" s="2" t="str">
        <f>IF(ISNUMBER(AM1587),SUMIFS($AM$1:AM1587,$A$1:A1587,A1587,$G$1:G1587,G1587,$D$1:D1587,D1587),"")</f>
        <v/>
      </c>
    </row>
    <row r="1588" spans="1:40" x14ac:dyDescent="0.25">
      <c r="A1588" s="4" t="s">
        <v>91</v>
      </c>
      <c r="B1588" t="s">
        <v>30</v>
      </c>
      <c r="C1588" s="34">
        <v>40745</v>
      </c>
      <c r="D1588">
        <v>4</v>
      </c>
      <c r="F1588" t="s">
        <v>105</v>
      </c>
      <c r="G1588" t="str">
        <f>YEAR(C1588)+IF(MONTH(C1588)&lt;7,-1,0)&amp;"/"&amp;RIGHT(YEAR(C1588)+IF(MONTH(C1588)&lt;7,0,1),2)</f>
        <v>2011/12</v>
      </c>
      <c r="J1588" s="2" t="s">
        <v>20</v>
      </c>
      <c r="K1588" s="32"/>
      <c r="M1588" s="32">
        <v>30.31095755182626</v>
      </c>
      <c r="N1588">
        <v>30.31095755182626</v>
      </c>
      <c r="O1588" s="2">
        <f>IF(ISNUMBER(N1588),SUMIFS(N$1:$N1588,A$1:$A1588,A1588,G$1:$G1588,G1588,D$1:$D1588,D1588),"")</f>
        <v>30.31095755182626</v>
      </c>
      <c r="V1588">
        <v>150</v>
      </c>
      <c r="W1588" s="33">
        <v>8.6602735862360749</v>
      </c>
      <c r="AE1588" s="2" t="str">
        <f t="shared" si="130"/>
        <v/>
      </c>
      <c r="AM1588" s="2" t="str">
        <f t="shared" si="129"/>
        <v/>
      </c>
      <c r="AN1588" s="2" t="str">
        <f>IF(ISNUMBER(AM1588),SUMIFS($AM$1:AM1588,$A$1:A1588,A1588,$G$1:G1588,G1588,$D$1:D1588,D1588),"")</f>
        <v/>
      </c>
    </row>
    <row r="1589" spans="1:40" x14ac:dyDescent="0.25">
      <c r="A1589" s="4" t="s">
        <v>91</v>
      </c>
      <c r="B1589" t="s">
        <v>30</v>
      </c>
      <c r="C1589" s="34">
        <v>40745</v>
      </c>
      <c r="D1589">
        <v>5</v>
      </c>
      <c r="F1589" t="s">
        <v>105</v>
      </c>
      <c r="G1589" t="str">
        <f>YEAR(C1589)+IF(MONTH(C1589)&lt;7,-1,0)&amp;"/"&amp;RIGHT(YEAR(C1589)+IF(MONTH(C1589)&lt;7,0,1),2)</f>
        <v>2011/12</v>
      </c>
      <c r="J1589" s="2" t="s">
        <v>20</v>
      </c>
      <c r="K1589" s="32"/>
      <c r="M1589" s="32">
        <v>28.491601712591937</v>
      </c>
      <c r="N1589">
        <v>28.491601712591937</v>
      </c>
      <c r="O1589" s="2">
        <f>IF(ISNUMBER(N1589),SUMIFS(N$1:$N1589,A$1:$A1589,A1589,G$1:$G1589,G1589,D$1:$D1589,D1589),"")</f>
        <v>28.491601712591937</v>
      </c>
      <c r="V1589">
        <v>150</v>
      </c>
      <c r="W1589" s="33">
        <v>8.1404576321691255</v>
      </c>
      <c r="AE1589" s="2" t="str">
        <f t="shared" si="130"/>
        <v/>
      </c>
      <c r="AM1589" s="2" t="str">
        <f t="shared" si="129"/>
        <v/>
      </c>
      <c r="AN1589" s="2" t="str">
        <f>IF(ISNUMBER(AM1589),SUMIFS($AM$1:AM1589,$A$1:A1589,A1589,$G$1:G1589,G1589,$D$1:D1589,D1589),"")</f>
        <v/>
      </c>
    </row>
    <row r="1590" spans="1:40" x14ac:dyDescent="0.25">
      <c r="A1590" s="4" t="s">
        <v>91</v>
      </c>
      <c r="B1590" t="s">
        <v>30</v>
      </c>
      <c r="C1590" s="34">
        <v>40780</v>
      </c>
      <c r="D1590">
        <v>1</v>
      </c>
      <c r="F1590" t="s">
        <v>105</v>
      </c>
      <c r="G1590" t="str">
        <f>YEAR(C1590)+IF(MONTH(C1590)&lt;7,-1,0)&amp;"/"&amp;RIGHT(YEAR(C1590)+IF(MONTH(C1590)&lt;7,0,1),2)</f>
        <v>2011/12</v>
      </c>
      <c r="J1590" s="2" t="s">
        <v>20</v>
      </c>
      <c r="K1590" s="32"/>
      <c r="M1590" s="32">
        <v>9.25</v>
      </c>
      <c r="N1590">
        <v>9.25</v>
      </c>
      <c r="O1590" s="2">
        <f>IF(ISNUMBER(N1590),SUMIFS(N$1:$N1590,A$1:$A1590,A1590,G$1:$G1590,G1590,D$1:$D1590,D1590),"")</f>
        <v>24.278954035468693</v>
      </c>
      <c r="V1590">
        <v>150</v>
      </c>
      <c r="W1590" s="33">
        <v>2.6428571428571428</v>
      </c>
      <c r="AE1590" s="2" t="str">
        <f t="shared" si="130"/>
        <v/>
      </c>
      <c r="AM1590" s="2" t="str">
        <f t="shared" si="129"/>
        <v/>
      </c>
      <c r="AN1590" s="2" t="str">
        <f>IF(ISNUMBER(AM1590),SUMIFS($AM$1:AM1590,$A$1:A1590,A1590,$G$1:G1590,G1590,$D$1:D1590,D1590),"")</f>
        <v/>
      </c>
    </row>
    <row r="1591" spans="1:40" x14ac:dyDescent="0.25">
      <c r="A1591" s="4" t="s">
        <v>91</v>
      </c>
      <c r="B1591" t="s">
        <v>30</v>
      </c>
      <c r="C1591" s="34">
        <v>40780</v>
      </c>
      <c r="D1591">
        <v>2</v>
      </c>
      <c r="F1591" t="s">
        <v>105</v>
      </c>
      <c r="G1591" t="str">
        <f>YEAR(C1591)+IF(MONTH(C1591)&lt;7,-1,0)&amp;"/"&amp;RIGHT(YEAR(C1591)+IF(MONTH(C1591)&lt;7,0,1),2)</f>
        <v>2011/12</v>
      </c>
      <c r="J1591" s="2" t="s">
        <v>20</v>
      </c>
      <c r="K1591" s="32"/>
      <c r="M1591" s="32">
        <v>8.7750000000000004</v>
      </c>
      <c r="N1591">
        <v>8.7750000000000004</v>
      </c>
      <c r="O1591" s="2">
        <f>IF(ISNUMBER(N1591),SUMIFS(N$1:$N1591,A$1:$A1591,A1591,G$1:$G1591,G1591,D$1:$D1591,D1591),"")</f>
        <v>32.2898788468341</v>
      </c>
      <c r="V1591">
        <v>150</v>
      </c>
      <c r="W1591" s="33">
        <v>2.5071428571428571</v>
      </c>
      <c r="AE1591" s="2" t="str">
        <f t="shared" si="130"/>
        <v/>
      </c>
      <c r="AM1591" s="2" t="str">
        <f t="shared" si="129"/>
        <v/>
      </c>
      <c r="AN1591" s="2" t="str">
        <f>IF(ISNUMBER(AM1591),SUMIFS($AM$1:AM1591,$A$1:A1591,A1591,$G$1:G1591,G1591,$D$1:D1591,D1591),"")</f>
        <v/>
      </c>
    </row>
    <row r="1592" spans="1:40" x14ac:dyDescent="0.25">
      <c r="A1592" s="4" t="s">
        <v>91</v>
      </c>
      <c r="B1592" t="s">
        <v>30</v>
      </c>
      <c r="C1592" s="34">
        <v>40780</v>
      </c>
      <c r="D1592">
        <v>3</v>
      </c>
      <c r="F1592" t="s">
        <v>105</v>
      </c>
      <c r="G1592" t="str">
        <f>YEAR(C1592)+IF(MONTH(C1592)&lt;7,-1,0)&amp;"/"&amp;RIGHT(YEAR(C1592)+IF(MONTH(C1592)&lt;7,0,1),2)</f>
        <v>2011/12</v>
      </c>
      <c r="J1592" s="2" t="s">
        <v>20</v>
      </c>
      <c r="K1592" s="32"/>
      <c r="M1592" s="32">
        <v>7.875</v>
      </c>
      <c r="N1592">
        <v>7.875</v>
      </c>
      <c r="O1592" s="2">
        <f>IF(ISNUMBER(N1592),SUMIFS(N$1:$N1592,A$1:$A1592,A1592,G$1:$G1592,G1592,D$1:$D1592,D1592),"")</f>
        <v>28.890922700054439</v>
      </c>
      <c r="V1592">
        <v>150</v>
      </c>
      <c r="W1592" s="33">
        <v>2.25</v>
      </c>
      <c r="AE1592" s="2" t="str">
        <f t="shared" si="130"/>
        <v/>
      </c>
      <c r="AM1592" s="2" t="str">
        <f t="shared" si="129"/>
        <v/>
      </c>
      <c r="AN1592" s="2" t="str">
        <f>IF(ISNUMBER(AM1592),SUMIFS($AM$1:AM1592,$A$1:A1592,A1592,$G$1:G1592,G1592,$D$1:D1592,D1592),"")</f>
        <v/>
      </c>
    </row>
    <row r="1593" spans="1:40" x14ac:dyDescent="0.25">
      <c r="A1593" s="4" t="s">
        <v>91</v>
      </c>
      <c r="B1593" t="s">
        <v>30</v>
      </c>
      <c r="C1593" s="34">
        <v>40780</v>
      </c>
      <c r="D1593">
        <v>4</v>
      </c>
      <c r="F1593" t="s">
        <v>105</v>
      </c>
      <c r="G1593" t="str">
        <f>YEAR(C1593)+IF(MONTH(C1593)&lt;7,-1,0)&amp;"/"&amp;RIGHT(YEAR(C1593)+IF(MONTH(C1593)&lt;7,0,1),2)</f>
        <v>2011/12</v>
      </c>
      <c r="J1593" s="2" t="s">
        <v>20</v>
      </c>
      <c r="K1593" s="32"/>
      <c r="M1593" s="32">
        <v>2.5249999999999999</v>
      </c>
      <c r="N1593">
        <v>2.5249999999999999</v>
      </c>
      <c r="O1593" s="2">
        <f>IF(ISNUMBER(N1593),SUMIFS(N$1:$N1593,A$1:$A1593,A1593,G$1:$G1593,G1593,D$1:$D1593,D1593),"")</f>
        <v>32.835957551826262</v>
      </c>
      <c r="V1593">
        <v>150</v>
      </c>
      <c r="W1593" s="33">
        <v>0.72142857142857142</v>
      </c>
      <c r="AE1593" s="2" t="str">
        <f t="shared" si="130"/>
        <v/>
      </c>
      <c r="AM1593" s="2" t="str">
        <f t="shared" si="129"/>
        <v/>
      </c>
      <c r="AN1593" s="2" t="str">
        <f>IF(ISNUMBER(AM1593),SUMIFS($AM$1:AM1593,$A$1:A1593,A1593,$G$1:G1593,G1593,$D$1:D1593,D1593),"")</f>
        <v/>
      </c>
    </row>
    <row r="1594" spans="1:40" x14ac:dyDescent="0.25">
      <c r="A1594" s="4" t="s">
        <v>91</v>
      </c>
      <c r="B1594" t="s">
        <v>30</v>
      </c>
      <c r="C1594" s="34">
        <v>40780</v>
      </c>
      <c r="D1594">
        <v>5</v>
      </c>
      <c r="F1594" t="s">
        <v>105</v>
      </c>
      <c r="G1594" t="str">
        <f>YEAR(C1594)+IF(MONTH(C1594)&lt;7,-1,0)&amp;"/"&amp;RIGHT(YEAR(C1594)+IF(MONTH(C1594)&lt;7,0,1),2)</f>
        <v>2011/12</v>
      </c>
      <c r="J1594" s="2" t="s">
        <v>20</v>
      </c>
      <c r="K1594" s="32"/>
      <c r="M1594" s="32">
        <v>5.2999999999999989</v>
      </c>
      <c r="N1594">
        <v>5.2999999999999989</v>
      </c>
      <c r="O1594" s="2">
        <f>IF(ISNUMBER(N1594),SUMIFS(N$1:$N1594,A$1:$A1594,A1594,G$1:$G1594,G1594,D$1:$D1594,D1594),"")</f>
        <v>33.791601712591934</v>
      </c>
      <c r="V1594">
        <v>150</v>
      </c>
      <c r="W1594" s="33">
        <v>1.514285714285714</v>
      </c>
      <c r="AE1594" s="2" t="str">
        <f t="shared" si="130"/>
        <v/>
      </c>
      <c r="AM1594" s="2" t="str">
        <f t="shared" si="129"/>
        <v/>
      </c>
      <c r="AN1594" s="2" t="str">
        <f>IF(ISNUMBER(AM1594),SUMIFS($AM$1:AM1594,$A$1:A1594,A1594,$G$1:G1594,G1594,$D$1:D1594,D1594),"")</f>
        <v/>
      </c>
    </row>
    <row r="1595" spans="1:40" x14ac:dyDescent="0.25">
      <c r="A1595" s="4" t="s">
        <v>91</v>
      </c>
      <c r="B1595" t="s">
        <v>30</v>
      </c>
      <c r="C1595" s="34">
        <v>40822</v>
      </c>
      <c r="D1595">
        <v>1</v>
      </c>
      <c r="F1595" t="s">
        <v>105</v>
      </c>
      <c r="G1595" t="str">
        <f>YEAR(C1595)+IF(MONTH(C1595)&lt;7,-1,0)&amp;"/"&amp;RIGHT(YEAR(C1595)+IF(MONTH(C1595)&lt;7,0,1),2)</f>
        <v>2011/12</v>
      </c>
      <c r="J1595" s="2" t="s">
        <v>20</v>
      </c>
      <c r="K1595" s="32"/>
      <c r="M1595" s="32">
        <v>78.548826075550863</v>
      </c>
      <c r="N1595">
        <v>78.548826075550863</v>
      </c>
      <c r="O1595" s="2">
        <f>IF(ISNUMBER(N1595),SUMIFS(N$1:$N1595,A$1:$A1595,A1595,G$1:$G1595,G1595,D$1:$D1595,D1595),"")</f>
        <v>102.82778011101956</v>
      </c>
      <c r="V1595">
        <v>150</v>
      </c>
      <c r="W1595" s="33">
        <v>18.70210144655973</v>
      </c>
      <c r="AE1595" s="2" t="str">
        <f t="shared" si="130"/>
        <v/>
      </c>
      <c r="AM1595" s="2" t="str">
        <f t="shared" si="129"/>
        <v/>
      </c>
      <c r="AN1595" s="2" t="str">
        <f>IF(ISNUMBER(AM1595),SUMIFS($AM$1:AM1595,$A$1:A1595,A1595,$G$1:G1595,G1595,$D$1:D1595,D1595),"")</f>
        <v/>
      </c>
    </row>
    <row r="1596" spans="1:40" x14ac:dyDescent="0.25">
      <c r="A1596" s="4" t="s">
        <v>91</v>
      </c>
      <c r="B1596" t="s">
        <v>30</v>
      </c>
      <c r="C1596" s="34">
        <v>40822</v>
      </c>
      <c r="D1596">
        <v>2</v>
      </c>
      <c r="F1596" t="s">
        <v>105</v>
      </c>
      <c r="G1596" t="str">
        <f>YEAR(C1596)+IF(MONTH(C1596)&lt;7,-1,0)&amp;"/"&amp;RIGHT(YEAR(C1596)+IF(MONTH(C1596)&lt;7,0,1),2)</f>
        <v>2011/12</v>
      </c>
      <c r="J1596" s="2" t="s">
        <v>20</v>
      </c>
      <c r="K1596" s="32"/>
      <c r="M1596" s="32">
        <v>93.425330060372843</v>
      </c>
      <c r="N1596">
        <v>93.425330060372843</v>
      </c>
      <c r="O1596" s="2">
        <f>IF(ISNUMBER(N1596),SUMIFS(N$1:$N1596,A$1:$A1596,A1596,G$1:$G1596,G1596,D$1:$D1596,D1596),"")</f>
        <v>125.71520890720694</v>
      </c>
      <c r="V1596">
        <v>150</v>
      </c>
      <c r="W1596" s="33">
        <v>22.244126204850676</v>
      </c>
      <c r="AE1596" s="2" t="str">
        <f t="shared" si="130"/>
        <v/>
      </c>
      <c r="AM1596" s="2" t="str">
        <f t="shared" si="129"/>
        <v/>
      </c>
      <c r="AN1596" s="2" t="str">
        <f>IF(ISNUMBER(AM1596),SUMIFS($AM$1:AM1596,$A$1:A1596,A1596,$G$1:G1596,G1596,$D$1:D1596,D1596),"")</f>
        <v/>
      </c>
    </row>
    <row r="1597" spans="1:40" x14ac:dyDescent="0.25">
      <c r="A1597" s="4" t="s">
        <v>91</v>
      </c>
      <c r="B1597" t="s">
        <v>30</v>
      </c>
      <c r="C1597" s="34">
        <v>40822</v>
      </c>
      <c r="D1597">
        <v>3</v>
      </c>
      <c r="F1597" t="s">
        <v>105</v>
      </c>
      <c r="G1597" t="str">
        <f>YEAR(C1597)+IF(MONTH(C1597)&lt;7,-1,0)&amp;"/"&amp;RIGHT(YEAR(C1597)+IF(MONTH(C1597)&lt;7,0,1),2)</f>
        <v>2011/12</v>
      </c>
      <c r="J1597" s="2" t="s">
        <v>20</v>
      </c>
      <c r="K1597" s="32"/>
      <c r="M1597" s="32">
        <v>87.447614704796649</v>
      </c>
      <c r="N1597">
        <v>87.447614704796649</v>
      </c>
      <c r="O1597" s="2">
        <f>IF(ISNUMBER(N1597),SUMIFS(N$1:$N1597,A$1:$A1597,A1597,G$1:$G1597,G1597,D$1:$D1597,D1597),"")</f>
        <v>116.33853740485108</v>
      </c>
      <c r="V1597">
        <v>150</v>
      </c>
      <c r="W1597" s="33">
        <v>20.820860643999204</v>
      </c>
      <c r="AE1597" s="2" t="str">
        <f t="shared" si="130"/>
        <v/>
      </c>
      <c r="AM1597" s="2" t="str">
        <f t="shared" si="129"/>
        <v/>
      </c>
      <c r="AN1597" s="2" t="str">
        <f>IF(ISNUMBER(AM1597),SUMIFS($AM$1:AM1597,$A$1:A1597,A1597,$G$1:G1597,G1597,$D$1:D1597,D1597),"")</f>
        <v/>
      </c>
    </row>
    <row r="1598" spans="1:40" x14ac:dyDescent="0.25">
      <c r="A1598" s="4" t="s">
        <v>91</v>
      </c>
      <c r="B1598" t="s">
        <v>30</v>
      </c>
      <c r="C1598" s="34">
        <v>40822</v>
      </c>
      <c r="D1598">
        <v>4</v>
      </c>
      <c r="F1598" t="s">
        <v>105</v>
      </c>
      <c r="G1598" t="str">
        <f>YEAR(C1598)+IF(MONTH(C1598)&lt;7,-1,0)&amp;"/"&amp;RIGHT(YEAR(C1598)+IF(MONTH(C1598)&lt;7,0,1),2)</f>
        <v>2011/12</v>
      </c>
      <c r="J1598" s="2" t="s">
        <v>20</v>
      </c>
      <c r="K1598" s="32"/>
      <c r="M1598" s="32">
        <v>40.477872476186135</v>
      </c>
      <c r="N1598">
        <v>40.477872476186135</v>
      </c>
      <c r="O1598" s="2">
        <f>IF(ISNUMBER(N1598),SUMIFS(N$1:$N1598,A$1:$A1598,A1598,G$1:$G1598,G1598,D$1:$D1598,D1598),"")</f>
        <v>73.313830028012404</v>
      </c>
      <c r="V1598">
        <v>150</v>
      </c>
      <c r="W1598" s="33">
        <v>9.6375886848062216</v>
      </c>
      <c r="AE1598" s="2" t="str">
        <f t="shared" si="130"/>
        <v/>
      </c>
      <c r="AM1598" s="2" t="str">
        <f t="shared" si="129"/>
        <v/>
      </c>
      <c r="AN1598" s="2" t="str">
        <f>IF(ISNUMBER(AM1598),SUMIFS($AM$1:AM1598,$A$1:A1598,A1598,$G$1:G1598,G1598,$D$1:D1598,D1598),"")</f>
        <v/>
      </c>
    </row>
    <row r="1599" spans="1:40" x14ac:dyDescent="0.25">
      <c r="A1599" s="4" t="s">
        <v>91</v>
      </c>
      <c r="B1599" t="s">
        <v>30</v>
      </c>
      <c r="C1599" s="34">
        <v>40822</v>
      </c>
      <c r="D1599">
        <v>5</v>
      </c>
      <c r="F1599" t="s">
        <v>105</v>
      </c>
      <c r="G1599" t="str">
        <f>YEAR(C1599)+IF(MONTH(C1599)&lt;7,-1,0)&amp;"/"&amp;RIGHT(YEAR(C1599)+IF(MONTH(C1599)&lt;7,0,1),2)</f>
        <v>2011/12</v>
      </c>
      <c r="J1599" s="2" t="s">
        <v>20</v>
      </c>
      <c r="K1599" s="32"/>
      <c r="M1599" s="32">
        <v>68.142140505182198</v>
      </c>
      <c r="N1599">
        <v>68.142140505182198</v>
      </c>
      <c r="O1599" s="2">
        <f>IF(ISNUMBER(N1599),SUMIFS(N$1:$N1599,A$1:$A1599,A1599,G$1:$G1599,G1599,D$1:$D1599,D1599),"")</f>
        <v>101.93374221777412</v>
      </c>
      <c r="V1599">
        <v>150</v>
      </c>
      <c r="W1599" s="33">
        <v>16.224319167900525</v>
      </c>
      <c r="AE1599" s="2" t="str">
        <f t="shared" si="130"/>
        <v/>
      </c>
      <c r="AM1599" s="2" t="str">
        <f t="shared" si="129"/>
        <v/>
      </c>
      <c r="AN1599" s="2" t="str">
        <f>IF(ISNUMBER(AM1599),SUMIFS($AM$1:AM1599,$A$1:A1599,A1599,$G$1:G1599,G1599,$D$1:D1599,D1599),"")</f>
        <v/>
      </c>
    </row>
    <row r="1600" spans="1:40" x14ac:dyDescent="0.25">
      <c r="A1600" s="4" t="s">
        <v>91</v>
      </c>
      <c r="B1600" t="s">
        <v>30</v>
      </c>
      <c r="C1600" s="34">
        <v>40850</v>
      </c>
      <c r="D1600">
        <v>1</v>
      </c>
      <c r="F1600" t="s">
        <v>105</v>
      </c>
      <c r="G1600" t="str">
        <f>YEAR(C1600)+IF(MONTH(C1600)&lt;7,-1,0)&amp;"/"&amp;RIGHT(YEAR(C1600)+IF(MONTH(C1600)&lt;7,0,1),2)</f>
        <v>2011/12</v>
      </c>
      <c r="J1600" s="2" t="s">
        <v>20</v>
      </c>
      <c r="K1600" s="32"/>
      <c r="M1600" s="32">
        <v>137.5173488720479</v>
      </c>
      <c r="N1600">
        <v>137.5173488720479</v>
      </c>
      <c r="O1600" s="2">
        <f>IF(ISNUMBER(N1600),SUMIFS(N$1:$N1600,A$1:$A1600,A1600,G$1:$G1600,G1600,D$1:$D1600,D1600),"")</f>
        <v>240.34512898306747</v>
      </c>
      <c r="V1600">
        <v>150</v>
      </c>
      <c r="W1600" s="33">
        <v>49.113338882874253</v>
      </c>
      <c r="AE1600" s="2" t="str">
        <f t="shared" si="130"/>
        <v/>
      </c>
      <c r="AM1600" s="2" t="str">
        <f t="shared" si="129"/>
        <v/>
      </c>
      <c r="AN1600" s="2" t="str">
        <f>IF(ISNUMBER(AM1600),SUMIFS($AM$1:AM1600,$A$1:A1600,A1600,$G$1:G1600,G1600,$D$1:D1600,D1600),"")</f>
        <v/>
      </c>
    </row>
    <row r="1601" spans="1:40" x14ac:dyDescent="0.25">
      <c r="A1601" s="4" t="s">
        <v>91</v>
      </c>
      <c r="B1601" t="s">
        <v>30</v>
      </c>
      <c r="C1601" s="34">
        <v>40850</v>
      </c>
      <c r="D1601">
        <v>2</v>
      </c>
      <c r="F1601" t="s">
        <v>105</v>
      </c>
      <c r="G1601" t="str">
        <f>YEAR(C1601)+IF(MONTH(C1601)&lt;7,-1,0)&amp;"/"&amp;RIGHT(YEAR(C1601)+IF(MONTH(C1601)&lt;7,0,1),2)</f>
        <v>2011/12</v>
      </c>
      <c r="J1601" s="2" t="s">
        <v>20</v>
      </c>
      <c r="K1601" s="32"/>
      <c r="M1601" s="32">
        <v>135.20901558276006</v>
      </c>
      <c r="N1601">
        <v>135.20901558276006</v>
      </c>
      <c r="O1601" s="2">
        <f>IF(ISNUMBER(N1601),SUMIFS(N$1:$N1601,A$1:$A1601,A1601,G$1:$G1601,G1601,D$1:$D1601,D1601),"")</f>
        <v>260.924224489967</v>
      </c>
      <c r="V1601">
        <v>150</v>
      </c>
      <c r="W1601" s="33">
        <v>48.288934136700028</v>
      </c>
      <c r="AE1601" s="2" t="str">
        <f t="shared" si="130"/>
        <v/>
      </c>
      <c r="AM1601" s="2" t="str">
        <f t="shared" si="129"/>
        <v/>
      </c>
      <c r="AN1601" s="2" t="str">
        <f>IF(ISNUMBER(AM1601),SUMIFS($AM$1:AM1601,$A$1:A1601,A1601,$G$1:G1601,G1601,$D$1:D1601,D1601),"")</f>
        <v/>
      </c>
    </row>
    <row r="1602" spans="1:40" x14ac:dyDescent="0.25">
      <c r="A1602" s="4" t="s">
        <v>91</v>
      </c>
      <c r="B1602" t="s">
        <v>30</v>
      </c>
      <c r="C1602" s="34">
        <v>40850</v>
      </c>
      <c r="D1602">
        <v>3</v>
      </c>
      <c r="F1602" t="s">
        <v>105</v>
      </c>
      <c r="G1602" t="str">
        <f>YEAR(C1602)+IF(MONTH(C1602)&lt;7,-1,0)&amp;"/"&amp;RIGHT(YEAR(C1602)+IF(MONTH(C1602)&lt;7,0,1),2)</f>
        <v>2011/12</v>
      </c>
      <c r="J1602" s="2" t="s">
        <v>20</v>
      </c>
      <c r="K1602" s="32"/>
      <c r="M1602" s="32">
        <v>125.4625024865725</v>
      </c>
      <c r="N1602">
        <v>125.4625024865725</v>
      </c>
      <c r="O1602" s="2">
        <f>IF(ISNUMBER(N1602),SUMIFS(N$1:$N1602,A$1:$A1602,A1602,G$1:$G1602,G1602,D$1:$D1602,D1602),"")</f>
        <v>241.80103989142359</v>
      </c>
      <c r="V1602">
        <v>150</v>
      </c>
      <c r="W1602" s="33">
        <v>44.808036602347322</v>
      </c>
      <c r="AE1602" s="2" t="str">
        <f t="shared" si="130"/>
        <v/>
      </c>
      <c r="AM1602" s="2" t="str">
        <f t="shared" si="129"/>
        <v/>
      </c>
      <c r="AN1602" s="2" t="str">
        <f>IF(ISNUMBER(AM1602),SUMIFS($AM$1:AM1602,$A$1:A1602,A1602,$G$1:G1602,G1602,$D$1:D1602,D1602),"")</f>
        <v/>
      </c>
    </row>
    <row r="1603" spans="1:40" x14ac:dyDescent="0.25">
      <c r="A1603" s="4" t="s">
        <v>91</v>
      </c>
      <c r="B1603" t="s">
        <v>30</v>
      </c>
      <c r="C1603" s="34">
        <v>40850</v>
      </c>
      <c r="D1603">
        <v>4</v>
      </c>
      <c r="F1603" t="s">
        <v>105</v>
      </c>
      <c r="G1603" t="str">
        <f>YEAR(C1603)+IF(MONTH(C1603)&lt;7,-1,0)&amp;"/"&amp;RIGHT(YEAR(C1603)+IF(MONTH(C1603)&lt;7,0,1),2)</f>
        <v>2011/12</v>
      </c>
      <c r="J1603" s="2" t="s">
        <v>20</v>
      </c>
      <c r="K1603" s="32"/>
      <c r="M1603" s="32">
        <v>83.295522454128928</v>
      </c>
      <c r="N1603">
        <v>83.295522454128928</v>
      </c>
      <c r="O1603" s="2">
        <f>IF(ISNUMBER(N1603),SUMIFS(N$1:$N1603,A$1:$A1603,A1603,G$1:$G1603,G1603,D$1:$D1603,D1603),"")</f>
        <v>156.60935248214133</v>
      </c>
      <c r="V1603">
        <v>150</v>
      </c>
      <c r="W1603" s="33">
        <v>29.748400876474616</v>
      </c>
      <c r="AE1603" s="2" t="str">
        <f t="shared" si="130"/>
        <v/>
      </c>
      <c r="AM1603" s="2" t="str">
        <f t="shared" si="129"/>
        <v/>
      </c>
      <c r="AN1603" s="2" t="str">
        <f>IF(ISNUMBER(AM1603),SUMIFS($AM$1:AM1603,$A$1:A1603,A1603,$G$1:G1603,G1603,$D$1:D1603,D1603),"")</f>
        <v/>
      </c>
    </row>
    <row r="1604" spans="1:40" x14ac:dyDescent="0.25">
      <c r="A1604" s="4" t="s">
        <v>91</v>
      </c>
      <c r="B1604" t="s">
        <v>30</v>
      </c>
      <c r="C1604" s="34">
        <v>40850</v>
      </c>
      <c r="D1604">
        <v>5</v>
      </c>
      <c r="F1604" t="s">
        <v>105</v>
      </c>
      <c r="G1604" t="str">
        <f>YEAR(C1604)+IF(MONTH(C1604)&lt;7,-1,0)&amp;"/"&amp;RIGHT(YEAR(C1604)+IF(MONTH(C1604)&lt;7,0,1),2)</f>
        <v>2011/12</v>
      </c>
      <c r="J1604" s="2" t="s">
        <v>20</v>
      </c>
      <c r="K1604" s="32"/>
      <c r="M1604" s="32">
        <v>117.32251793256016</v>
      </c>
      <c r="N1604">
        <v>117.32251793256016</v>
      </c>
      <c r="O1604" s="2">
        <f>IF(ISNUMBER(N1604),SUMIFS(N$1:$N1604,A$1:$A1604,A1604,G$1:$G1604,G1604,D$1:$D1604,D1604),"")</f>
        <v>219.2562601503343</v>
      </c>
      <c r="V1604">
        <v>150</v>
      </c>
      <c r="W1604" s="33">
        <v>41.900899261628631</v>
      </c>
      <c r="AE1604" s="2" t="str">
        <f t="shared" si="130"/>
        <v/>
      </c>
      <c r="AM1604" s="2" t="str">
        <f t="shared" si="129"/>
        <v/>
      </c>
      <c r="AN1604" s="2" t="str">
        <f>IF(ISNUMBER(AM1604),SUMIFS($AM$1:AM1604,$A$1:A1604,A1604,$G$1:G1604,G1604,$D$1:D1604,D1604),"")</f>
        <v/>
      </c>
    </row>
    <row r="1605" spans="1:40" x14ac:dyDescent="0.25">
      <c r="A1605" s="4" t="s">
        <v>91</v>
      </c>
      <c r="B1605" t="s">
        <v>30</v>
      </c>
      <c r="C1605" s="34">
        <v>40864</v>
      </c>
      <c r="D1605">
        <v>1</v>
      </c>
      <c r="F1605" t="s">
        <v>105</v>
      </c>
      <c r="G1605" t="str">
        <f>YEAR(C1605)+IF(MONTH(C1605)&lt;7,-1,0)&amp;"/"&amp;RIGHT(YEAR(C1605)+IF(MONTH(C1605)&lt;7,0,1),2)</f>
        <v>2011/12</v>
      </c>
      <c r="J1605" s="2" t="s">
        <v>20</v>
      </c>
      <c r="K1605" s="32"/>
      <c r="M1605" s="32">
        <v>109.57936247124549</v>
      </c>
      <c r="N1605">
        <v>109.57936247124549</v>
      </c>
      <c r="O1605" s="2">
        <f>IF(ISNUMBER(N1605),SUMIFS(N$1:$N1605,A$1:$A1605,A1605,G$1:$G1605,G1605,D$1:$D1605,D1605),"")</f>
        <v>349.92449145431294</v>
      </c>
      <c r="V1605">
        <v>150</v>
      </c>
      <c r="W1605" s="33">
        <v>78.270973193746769</v>
      </c>
      <c r="AE1605" s="2" t="str">
        <f t="shared" si="130"/>
        <v/>
      </c>
      <c r="AM1605" s="2" t="str">
        <f t="shared" si="129"/>
        <v/>
      </c>
      <c r="AN1605" s="2" t="str">
        <f>IF(ISNUMBER(AM1605),SUMIFS($AM$1:AM1605,$A$1:A1605,A1605,$G$1:G1605,G1605,$D$1:D1605,D1605),"")</f>
        <v/>
      </c>
    </row>
    <row r="1606" spans="1:40" x14ac:dyDescent="0.25">
      <c r="A1606" s="4" t="s">
        <v>91</v>
      </c>
      <c r="B1606" t="s">
        <v>30</v>
      </c>
      <c r="C1606" s="34">
        <v>40864</v>
      </c>
      <c r="D1606">
        <v>2</v>
      </c>
      <c r="F1606" t="s">
        <v>105</v>
      </c>
      <c r="G1606" t="str">
        <f>YEAR(C1606)+IF(MONTH(C1606)&lt;7,-1,0)&amp;"/"&amp;RIGHT(YEAR(C1606)+IF(MONTH(C1606)&lt;7,0,1),2)</f>
        <v>2011/12</v>
      </c>
      <c r="J1606" s="2" t="s">
        <v>20</v>
      </c>
      <c r="K1606" s="32"/>
      <c r="M1606" s="32">
        <v>27.579298831385636</v>
      </c>
      <c r="N1606">
        <v>27.579298831385636</v>
      </c>
      <c r="O1606" s="2">
        <f>IF(ISNUMBER(N1606),SUMIFS(N$1:$N1606,A$1:$A1606,A1606,G$1:$G1606,G1606,D$1:$D1606,D1606),"")</f>
        <v>288.50352332135265</v>
      </c>
      <c r="V1606">
        <v>150</v>
      </c>
      <c r="W1606" s="33">
        <v>19.699499165275455</v>
      </c>
      <c r="AE1606" s="2" t="str">
        <f t="shared" si="130"/>
        <v/>
      </c>
      <c r="AM1606" s="2" t="str">
        <f t="shared" si="129"/>
        <v/>
      </c>
      <c r="AN1606" s="2" t="str">
        <f>IF(ISNUMBER(AM1606),SUMIFS($AM$1:AM1606,$A$1:A1606,A1606,$G$1:G1606,G1606,$D$1:D1606,D1606),"")</f>
        <v/>
      </c>
    </row>
    <row r="1607" spans="1:40" x14ac:dyDescent="0.25">
      <c r="A1607" s="4" t="s">
        <v>91</v>
      </c>
      <c r="B1607" t="s">
        <v>30</v>
      </c>
      <c r="C1607" s="34">
        <v>40864</v>
      </c>
      <c r="D1607">
        <v>3</v>
      </c>
      <c r="F1607" t="s">
        <v>105</v>
      </c>
      <c r="G1607" t="str">
        <f>YEAR(C1607)+IF(MONTH(C1607)&lt;7,-1,0)&amp;"/"&amp;RIGHT(YEAR(C1607)+IF(MONTH(C1607)&lt;7,0,1),2)</f>
        <v>2011/12</v>
      </c>
      <c r="J1607" s="2" t="s">
        <v>20</v>
      </c>
      <c r="K1607" s="32"/>
      <c r="M1607" s="32">
        <v>59.861492167448432</v>
      </c>
      <c r="N1607">
        <v>59.861492167448432</v>
      </c>
      <c r="O1607" s="2">
        <f>IF(ISNUMBER(N1607),SUMIFS(N$1:$N1607,A$1:$A1607,A1607,G$1:$G1607,G1607,D$1:$D1607,D1607),"")</f>
        <v>301.66253205887199</v>
      </c>
      <c r="V1607">
        <v>150</v>
      </c>
      <c r="W1607" s="33">
        <v>42.758208691034596</v>
      </c>
      <c r="AE1607" s="2" t="str">
        <f t="shared" si="130"/>
        <v/>
      </c>
      <c r="AM1607" s="2" t="str">
        <f t="shared" si="129"/>
        <v/>
      </c>
      <c r="AN1607" s="2" t="str">
        <f>IF(ISNUMBER(AM1607),SUMIFS($AM$1:AM1607,$A$1:A1607,A1607,$G$1:G1607,G1607,$D$1:D1607,D1607),"")</f>
        <v/>
      </c>
    </row>
    <row r="1608" spans="1:40" x14ac:dyDescent="0.25">
      <c r="A1608" s="4" t="s">
        <v>91</v>
      </c>
      <c r="B1608" t="s">
        <v>30</v>
      </c>
      <c r="C1608" s="34">
        <v>40864</v>
      </c>
      <c r="D1608">
        <v>4</v>
      </c>
      <c r="F1608" t="s">
        <v>105</v>
      </c>
      <c r="G1608" t="str">
        <f>YEAR(C1608)+IF(MONTH(C1608)&lt;7,-1,0)&amp;"/"&amp;RIGHT(YEAR(C1608)+IF(MONTH(C1608)&lt;7,0,1),2)</f>
        <v>2011/12</v>
      </c>
      <c r="J1608" s="2" t="s">
        <v>20</v>
      </c>
      <c r="K1608" s="32"/>
      <c r="M1608" s="32">
        <v>58.330939702600574</v>
      </c>
      <c r="N1608">
        <v>58.330939702600574</v>
      </c>
      <c r="O1608" s="2">
        <f>IF(ISNUMBER(N1608),SUMIFS(N$1:$N1608,A$1:$A1608,A1608,G$1:$G1608,G1608,D$1:$D1608,D1608),"")</f>
        <v>214.94029218474191</v>
      </c>
      <c r="V1608">
        <v>150</v>
      </c>
      <c r="W1608" s="33">
        <v>41.664956930428978</v>
      </c>
      <c r="AE1608" s="2" t="str">
        <f t="shared" si="130"/>
        <v/>
      </c>
      <c r="AM1608" s="2" t="str">
        <f t="shared" si="129"/>
        <v/>
      </c>
      <c r="AN1608" s="2" t="str">
        <f>IF(ISNUMBER(AM1608),SUMIFS($AM$1:AM1608,$A$1:A1608,A1608,$G$1:G1608,G1608,$D$1:D1608,D1608),"")</f>
        <v/>
      </c>
    </row>
    <row r="1609" spans="1:40" x14ac:dyDescent="0.25">
      <c r="A1609" s="4" t="s">
        <v>91</v>
      </c>
      <c r="B1609" t="s">
        <v>30</v>
      </c>
      <c r="C1609" s="34">
        <v>40864</v>
      </c>
      <c r="D1609">
        <v>5</v>
      </c>
      <c r="F1609" t="s">
        <v>105</v>
      </c>
      <c r="G1609" t="str">
        <f>YEAR(C1609)+IF(MONTH(C1609)&lt;7,-1,0)&amp;"/"&amp;RIGHT(YEAR(C1609)+IF(MONTH(C1609)&lt;7,0,1),2)</f>
        <v>2011/12</v>
      </c>
      <c r="J1609" s="2" t="s">
        <v>20</v>
      </c>
      <c r="K1609" s="32"/>
      <c r="M1609" s="32">
        <v>106.25137211855103</v>
      </c>
      <c r="N1609">
        <v>106.25137211855103</v>
      </c>
      <c r="O1609" s="2">
        <f>IF(ISNUMBER(N1609),SUMIFS(N$1:$N1609,A$1:$A1609,A1609,G$1:$G1609,G1609,D$1:$D1609,D1609),"")</f>
        <v>325.50763226888535</v>
      </c>
      <c r="V1609">
        <v>150</v>
      </c>
      <c r="W1609" s="33">
        <v>75.893837227536451</v>
      </c>
      <c r="AE1609" s="2" t="str">
        <f t="shared" si="130"/>
        <v/>
      </c>
      <c r="AM1609" s="2" t="str">
        <f t="shared" si="129"/>
        <v/>
      </c>
      <c r="AN1609" s="2" t="str">
        <f>IF(ISNUMBER(AM1609),SUMIFS($AM$1:AM1609,$A$1:A1609,A1609,$G$1:G1609,G1609,$D$1:D1609,D1609),"")</f>
        <v/>
      </c>
    </row>
    <row r="1610" spans="1:40" x14ac:dyDescent="0.25">
      <c r="A1610" s="4" t="s">
        <v>91</v>
      </c>
      <c r="B1610" t="s">
        <v>30</v>
      </c>
      <c r="C1610" s="34">
        <v>40885</v>
      </c>
      <c r="D1610">
        <v>1</v>
      </c>
      <c r="F1610" t="s">
        <v>105</v>
      </c>
      <c r="G1610" t="str">
        <f>YEAR(C1610)+IF(MONTH(C1610)&lt;7,-1,0)&amp;"/"&amp;RIGHT(YEAR(C1610)+IF(MONTH(C1610)&lt;7,0,1),2)</f>
        <v>2011/12</v>
      </c>
      <c r="J1610" s="2" t="s">
        <v>20</v>
      </c>
      <c r="K1610" s="32"/>
      <c r="M1610" s="32">
        <v>121.04079708869195</v>
      </c>
      <c r="N1610">
        <v>121.04079708869195</v>
      </c>
      <c r="O1610" s="2">
        <f>IF(ISNUMBER(N1610),SUMIFS(N$1:$N1610,A$1:$A1610,A1610,G$1:$G1610,G1610,D$1:$D1610,D1610),"")</f>
        <v>470.96528854300487</v>
      </c>
      <c r="V1610">
        <v>150</v>
      </c>
      <c r="W1610" s="33">
        <v>57.638474804139022</v>
      </c>
      <c r="AE1610" s="2" t="str">
        <f t="shared" si="130"/>
        <v/>
      </c>
      <c r="AM1610" s="2" t="str">
        <f t="shared" si="129"/>
        <v/>
      </c>
      <c r="AN1610" s="2" t="str">
        <f>IF(ISNUMBER(AM1610),SUMIFS($AM$1:AM1610,$A$1:A1610,A1610,$G$1:G1610,G1610,$D$1:D1610,D1610),"")</f>
        <v/>
      </c>
    </row>
    <row r="1611" spans="1:40" x14ac:dyDescent="0.25">
      <c r="A1611" s="4" t="s">
        <v>91</v>
      </c>
      <c r="B1611" t="s">
        <v>30</v>
      </c>
      <c r="C1611" s="34">
        <v>40885</v>
      </c>
      <c r="D1611">
        <v>2</v>
      </c>
      <c r="F1611" t="s">
        <v>105</v>
      </c>
      <c r="G1611" t="str">
        <f>YEAR(C1611)+IF(MONTH(C1611)&lt;7,-1,0)&amp;"/"&amp;RIGHT(YEAR(C1611)+IF(MONTH(C1611)&lt;7,0,1),2)</f>
        <v>2011/12</v>
      </c>
      <c r="J1611" s="2" t="s">
        <v>20</v>
      </c>
      <c r="K1611" s="32"/>
      <c r="M1611" s="32">
        <v>95.960767421054385</v>
      </c>
      <c r="N1611">
        <v>95.960767421054385</v>
      </c>
      <c r="O1611" s="2">
        <f>IF(ISNUMBER(N1611),SUMIFS(N$1:$N1611,A$1:$A1611,A1611,G$1:$G1611,G1611,D$1:$D1611,D1611),"")</f>
        <v>384.464290742407</v>
      </c>
      <c r="V1611">
        <v>150</v>
      </c>
      <c r="W1611" s="33">
        <v>45.695603533835424</v>
      </c>
      <c r="AE1611" s="2" t="str">
        <f t="shared" si="130"/>
        <v/>
      </c>
      <c r="AM1611" s="2" t="str">
        <f t="shared" si="129"/>
        <v/>
      </c>
      <c r="AN1611" s="2" t="str">
        <f>IF(ISNUMBER(AM1611),SUMIFS($AM$1:AM1611,$A$1:A1611,A1611,$G$1:G1611,G1611,$D$1:D1611,D1611),"")</f>
        <v/>
      </c>
    </row>
    <row r="1612" spans="1:40" x14ac:dyDescent="0.25">
      <c r="A1612" s="4" t="s">
        <v>91</v>
      </c>
      <c r="B1612" t="s">
        <v>30</v>
      </c>
      <c r="C1612" s="34">
        <v>40885</v>
      </c>
      <c r="D1612">
        <v>3</v>
      </c>
      <c r="F1612" t="s">
        <v>105</v>
      </c>
      <c r="G1612" t="str">
        <f>YEAR(C1612)+IF(MONTH(C1612)&lt;7,-1,0)&amp;"/"&amp;RIGHT(YEAR(C1612)+IF(MONTH(C1612)&lt;7,0,1),2)</f>
        <v>2011/12</v>
      </c>
      <c r="J1612" s="2" t="s">
        <v>20</v>
      </c>
      <c r="K1612" s="32"/>
      <c r="M1612" s="32">
        <v>94.050574854577462</v>
      </c>
      <c r="N1612">
        <v>94.050574854577462</v>
      </c>
      <c r="O1612" s="2">
        <f>IF(ISNUMBER(N1612),SUMIFS(N$1:$N1612,A$1:$A1612,A1612,G$1:$G1612,G1612,D$1:$D1612,D1612),"")</f>
        <v>395.71310691344945</v>
      </c>
      <c r="V1612">
        <v>150</v>
      </c>
      <c r="W1612" s="33">
        <v>44.785988025989269</v>
      </c>
      <c r="AE1612" s="2" t="str">
        <f t="shared" si="130"/>
        <v/>
      </c>
      <c r="AM1612" s="2" t="str">
        <f t="shared" si="129"/>
        <v/>
      </c>
      <c r="AN1612" s="2" t="str">
        <f>IF(ISNUMBER(AM1612),SUMIFS($AM$1:AM1612,$A$1:A1612,A1612,$G$1:G1612,G1612,$D$1:D1612,D1612),"")</f>
        <v/>
      </c>
    </row>
    <row r="1613" spans="1:40" x14ac:dyDescent="0.25">
      <c r="A1613" s="4" t="s">
        <v>91</v>
      </c>
      <c r="B1613" t="s">
        <v>30</v>
      </c>
      <c r="C1613" s="34">
        <v>40885</v>
      </c>
      <c r="D1613">
        <v>4</v>
      </c>
      <c r="F1613" t="s">
        <v>105</v>
      </c>
      <c r="G1613" t="str">
        <f>YEAR(C1613)+IF(MONTH(C1613)&lt;7,-1,0)&amp;"/"&amp;RIGHT(YEAR(C1613)+IF(MONTH(C1613)&lt;7,0,1),2)</f>
        <v>2011/12</v>
      </c>
      <c r="J1613" s="2" t="s">
        <v>20</v>
      </c>
      <c r="K1613" s="32"/>
      <c r="M1613" s="32">
        <v>80.043442310973461</v>
      </c>
      <c r="N1613">
        <v>80.043442310973461</v>
      </c>
      <c r="O1613" s="2">
        <f>IF(ISNUMBER(N1613),SUMIFS(N$1:$N1613,A$1:$A1613,A1613,G$1:$G1613,G1613,D$1:$D1613,D1613),"")</f>
        <v>294.98373449571534</v>
      </c>
      <c r="V1613">
        <v>150</v>
      </c>
      <c r="W1613" s="33">
        <v>38.115924909987363</v>
      </c>
      <c r="AE1613" s="2" t="str">
        <f t="shared" si="130"/>
        <v/>
      </c>
      <c r="AM1613" s="2" t="str">
        <f t="shared" si="129"/>
        <v/>
      </c>
      <c r="AN1613" s="2" t="str">
        <f>IF(ISNUMBER(AM1613),SUMIFS($AM$1:AM1613,$A$1:A1613,A1613,$G$1:G1613,G1613,$D$1:D1613,D1613),"")</f>
        <v/>
      </c>
    </row>
    <row r="1614" spans="1:40" x14ac:dyDescent="0.25">
      <c r="A1614" s="4" t="s">
        <v>91</v>
      </c>
      <c r="B1614" t="s">
        <v>30</v>
      </c>
      <c r="C1614" s="34">
        <v>40885</v>
      </c>
      <c r="D1614">
        <v>5</v>
      </c>
      <c r="F1614" t="s">
        <v>105</v>
      </c>
      <c r="G1614" t="str">
        <f>YEAR(C1614)+IF(MONTH(C1614)&lt;7,-1,0)&amp;"/"&amp;RIGHT(YEAR(C1614)+IF(MONTH(C1614)&lt;7,0,1),2)</f>
        <v>2011/12</v>
      </c>
      <c r="J1614" s="2" t="s">
        <v>20</v>
      </c>
      <c r="K1614" s="32"/>
      <c r="M1614" s="32">
        <v>104.57577906822112</v>
      </c>
      <c r="N1614">
        <v>104.57577906822112</v>
      </c>
      <c r="O1614" s="2">
        <f>IF(ISNUMBER(N1614),SUMIFS(N$1:$N1614,A$1:$A1614,A1614,G$1:$G1614,G1614,D$1:$D1614,D1614),"")</f>
        <v>430.08341133710644</v>
      </c>
      <c r="V1614">
        <v>150</v>
      </c>
      <c r="W1614" s="33">
        <v>49.797990032486247</v>
      </c>
      <c r="AE1614" s="2" t="str">
        <f t="shared" si="130"/>
        <v/>
      </c>
      <c r="AM1614" s="2" t="str">
        <f t="shared" si="129"/>
        <v/>
      </c>
      <c r="AN1614" s="2" t="str">
        <f>IF(ISNUMBER(AM1614),SUMIFS($AM$1:AM1614,$A$1:A1614,A1614,$G$1:G1614,G1614,$D$1:D1614,D1614),"")</f>
        <v/>
      </c>
    </row>
    <row r="1615" spans="1:40" x14ac:dyDescent="0.25">
      <c r="A1615" s="4" t="s">
        <v>91</v>
      </c>
      <c r="B1615" t="s">
        <v>30</v>
      </c>
      <c r="C1615" s="34">
        <v>40899</v>
      </c>
      <c r="D1615">
        <v>1</v>
      </c>
      <c r="F1615" t="s">
        <v>105</v>
      </c>
      <c r="G1615" t="str">
        <f>YEAR(C1615)+IF(MONTH(C1615)&lt;7,-1,0)&amp;"/"&amp;RIGHT(YEAR(C1615)+IF(MONTH(C1615)&lt;7,0,1),2)</f>
        <v>2011/12</v>
      </c>
      <c r="J1615" s="2" t="s">
        <v>20</v>
      </c>
      <c r="K1615" s="32"/>
      <c r="M1615" s="32">
        <v>33.872019060034617</v>
      </c>
      <c r="N1615">
        <v>33.872019060034617</v>
      </c>
      <c r="O1615" s="2">
        <f>IF(ISNUMBER(N1615),SUMIFS(N$1:$N1615,A$1:$A1615,A1615,G$1:$G1615,G1615,D$1:$D1615,D1615),"")</f>
        <v>504.83730760303951</v>
      </c>
      <c r="V1615">
        <v>150</v>
      </c>
      <c r="W1615" s="33">
        <v>24.194299328596156</v>
      </c>
      <c r="AE1615" s="2" t="str">
        <f t="shared" si="130"/>
        <v/>
      </c>
      <c r="AM1615" s="2" t="str">
        <f t="shared" si="129"/>
        <v/>
      </c>
      <c r="AN1615" s="2" t="str">
        <f>IF(ISNUMBER(AM1615),SUMIFS($AM$1:AM1615,$A$1:A1615,A1615,$G$1:G1615,G1615,$D$1:D1615,D1615),"")</f>
        <v/>
      </c>
    </row>
    <row r="1616" spans="1:40" x14ac:dyDescent="0.25">
      <c r="A1616" s="4" t="s">
        <v>91</v>
      </c>
      <c r="B1616" t="s">
        <v>30</v>
      </c>
      <c r="C1616" s="34">
        <v>40899</v>
      </c>
      <c r="D1616">
        <v>2</v>
      </c>
      <c r="F1616" t="s">
        <v>105</v>
      </c>
      <c r="G1616" t="str">
        <f>YEAR(C1616)+IF(MONTH(C1616)&lt;7,-1,0)&amp;"/"&amp;RIGHT(YEAR(C1616)+IF(MONTH(C1616)&lt;7,0,1),2)</f>
        <v>2011/12</v>
      </c>
      <c r="J1616" s="2" t="s">
        <v>20</v>
      </c>
      <c r="K1616" s="32"/>
      <c r="M1616" s="32">
        <v>33.505975657981466</v>
      </c>
      <c r="N1616">
        <v>33.505975657981466</v>
      </c>
      <c r="O1616" s="2">
        <f>IF(ISNUMBER(N1616),SUMIFS(N$1:$N1616,A$1:$A1616,A1616,G$1:$G1616,G1616,D$1:$D1616,D1616),"")</f>
        <v>417.97026640038848</v>
      </c>
      <c r="V1616">
        <v>150</v>
      </c>
      <c r="W1616" s="33">
        <v>23.932839755701046</v>
      </c>
      <c r="AE1616" s="2" t="str">
        <f t="shared" si="130"/>
        <v/>
      </c>
      <c r="AM1616" s="2" t="str">
        <f t="shared" si="129"/>
        <v/>
      </c>
      <c r="AN1616" s="2" t="str">
        <f>IF(ISNUMBER(AM1616),SUMIFS($AM$1:AM1616,$A$1:A1616,A1616,$G$1:G1616,G1616,$D$1:D1616,D1616),"")</f>
        <v/>
      </c>
    </row>
    <row r="1617" spans="1:40" x14ac:dyDescent="0.25">
      <c r="A1617" s="4" t="s">
        <v>91</v>
      </c>
      <c r="B1617" t="s">
        <v>30</v>
      </c>
      <c r="C1617" s="34">
        <v>40899</v>
      </c>
      <c r="D1617">
        <v>3</v>
      </c>
      <c r="F1617" t="s">
        <v>105</v>
      </c>
      <c r="G1617" t="str">
        <f>YEAR(C1617)+IF(MONTH(C1617)&lt;7,-1,0)&amp;"/"&amp;RIGHT(YEAR(C1617)+IF(MONTH(C1617)&lt;7,0,1),2)</f>
        <v>2011/12</v>
      </c>
      <c r="J1617" s="2" t="s">
        <v>20</v>
      </c>
      <c r="K1617" s="32"/>
      <c r="M1617" s="32">
        <v>40.330644623691754</v>
      </c>
      <c r="N1617">
        <v>40.330644623691754</v>
      </c>
      <c r="O1617" s="2">
        <f>IF(ISNUMBER(N1617),SUMIFS(N$1:$N1617,A$1:$A1617,A1617,G$1:$G1617,G1617,D$1:$D1617,D1617),"")</f>
        <v>436.04375153714119</v>
      </c>
      <c r="V1617">
        <v>150</v>
      </c>
      <c r="W1617" s="33">
        <v>28.80760330263697</v>
      </c>
      <c r="AE1617" s="2" t="str">
        <f t="shared" si="130"/>
        <v/>
      </c>
      <c r="AM1617" s="2" t="str">
        <f t="shared" si="129"/>
        <v/>
      </c>
      <c r="AN1617" s="2" t="str">
        <f>IF(ISNUMBER(AM1617),SUMIFS($AM$1:AM1617,$A$1:A1617,A1617,$G$1:G1617,G1617,$D$1:D1617,D1617),"")</f>
        <v/>
      </c>
    </row>
    <row r="1618" spans="1:40" x14ac:dyDescent="0.25">
      <c r="A1618" s="4" t="s">
        <v>91</v>
      </c>
      <c r="B1618" t="s">
        <v>30</v>
      </c>
      <c r="C1618" s="34">
        <v>40899</v>
      </c>
      <c r="D1618">
        <v>4</v>
      </c>
      <c r="F1618" t="s">
        <v>105</v>
      </c>
      <c r="G1618" t="str">
        <f>YEAR(C1618)+IF(MONTH(C1618)&lt;7,-1,0)&amp;"/"&amp;RIGHT(YEAR(C1618)+IF(MONTH(C1618)&lt;7,0,1),2)</f>
        <v>2011/12</v>
      </c>
      <c r="J1618" s="2" t="s">
        <v>20</v>
      </c>
      <c r="K1618" s="32"/>
      <c r="M1618" s="32">
        <v>34.43725429568444</v>
      </c>
      <c r="N1618">
        <v>34.43725429568444</v>
      </c>
      <c r="O1618" s="2">
        <f>IF(ISNUMBER(N1618),SUMIFS(N$1:$N1618,A$1:$A1618,A1618,G$1:$G1618,G1618,D$1:$D1618,D1618),"")</f>
        <v>329.42098879139979</v>
      </c>
      <c r="V1618">
        <v>150</v>
      </c>
      <c r="W1618" s="33">
        <v>24.598038782631743</v>
      </c>
      <c r="AE1618" s="2" t="str">
        <f t="shared" si="130"/>
        <v/>
      </c>
      <c r="AM1618" s="2" t="str">
        <f t="shared" si="129"/>
        <v/>
      </c>
      <c r="AN1618" s="2" t="str">
        <f>IF(ISNUMBER(AM1618),SUMIFS($AM$1:AM1618,$A$1:A1618,A1618,$G$1:G1618,G1618,$D$1:D1618,D1618),"")</f>
        <v/>
      </c>
    </row>
    <row r="1619" spans="1:40" x14ac:dyDescent="0.25">
      <c r="A1619" s="4" t="s">
        <v>91</v>
      </c>
      <c r="B1619" t="s">
        <v>30</v>
      </c>
      <c r="C1619" s="34">
        <v>40899</v>
      </c>
      <c r="D1619">
        <v>5</v>
      </c>
      <c r="F1619" t="s">
        <v>105</v>
      </c>
      <c r="G1619" t="str">
        <f>YEAR(C1619)+IF(MONTH(C1619)&lt;7,-1,0)&amp;"/"&amp;RIGHT(YEAR(C1619)+IF(MONTH(C1619)&lt;7,0,1),2)</f>
        <v>2011/12</v>
      </c>
      <c r="J1619" s="2" t="s">
        <v>20</v>
      </c>
      <c r="K1619" s="32"/>
      <c r="M1619" s="32">
        <v>58.154726466891589</v>
      </c>
      <c r="N1619">
        <v>58.154726466891589</v>
      </c>
      <c r="O1619" s="2">
        <f>IF(ISNUMBER(N1619),SUMIFS(N$1:$N1619,A$1:$A1619,A1619,G$1:$G1619,G1619,D$1:$D1619,D1619),"")</f>
        <v>488.23813780399803</v>
      </c>
      <c r="V1619">
        <v>150</v>
      </c>
      <c r="W1619" s="33">
        <v>41.539090333493995</v>
      </c>
      <c r="AE1619" s="2" t="str">
        <f t="shared" si="130"/>
        <v/>
      </c>
      <c r="AM1619" s="2" t="str">
        <f t="shared" si="129"/>
        <v/>
      </c>
      <c r="AN1619" s="2" t="str">
        <f>IF(ISNUMBER(AM1619),SUMIFS($AM$1:AM1619,$A$1:A1619,A1619,$G$1:G1619,G1619,$D$1:D1619,D1619),"")</f>
        <v/>
      </c>
    </row>
    <row r="1620" spans="1:40" x14ac:dyDescent="0.25">
      <c r="A1620" s="4" t="s">
        <v>91</v>
      </c>
      <c r="B1620" t="s">
        <v>30</v>
      </c>
      <c r="C1620" s="34">
        <v>40920</v>
      </c>
      <c r="D1620">
        <v>1</v>
      </c>
      <c r="F1620" t="s">
        <v>105</v>
      </c>
      <c r="G1620" t="str">
        <f>YEAR(C1620)+IF(MONTH(C1620)&lt;7,-1,0)&amp;"/"&amp;RIGHT(YEAR(C1620)+IF(MONTH(C1620)&lt;7,0,1),2)</f>
        <v>2011/12</v>
      </c>
      <c r="J1620" s="2" t="s">
        <v>20</v>
      </c>
      <c r="K1620" s="32"/>
      <c r="M1620" s="32">
        <v>199.22939703503448</v>
      </c>
      <c r="N1620">
        <v>199.22939703503448</v>
      </c>
      <c r="O1620" s="2">
        <f>IF(ISNUMBER(N1620),SUMIFS(N$1:$N1620,A$1:$A1620,A1620,G$1:$G1620,G1620,D$1:$D1620,D1620),"")</f>
        <v>704.06670463807404</v>
      </c>
      <c r="V1620">
        <v>150</v>
      </c>
      <c r="W1620" s="33">
        <v>94.871141445254509</v>
      </c>
      <c r="AE1620" s="2" t="str">
        <f t="shared" si="130"/>
        <v/>
      </c>
      <c r="AM1620" s="2" t="str">
        <f t="shared" si="129"/>
        <v/>
      </c>
      <c r="AN1620" s="2" t="str">
        <f>IF(ISNUMBER(AM1620),SUMIFS($AM$1:AM1620,$A$1:A1620,A1620,$G$1:G1620,G1620,$D$1:D1620,D1620),"")</f>
        <v/>
      </c>
    </row>
    <row r="1621" spans="1:40" x14ac:dyDescent="0.25">
      <c r="A1621" s="4" t="s">
        <v>91</v>
      </c>
      <c r="B1621" t="s">
        <v>30</v>
      </c>
      <c r="C1621" s="34">
        <v>40920</v>
      </c>
      <c r="D1621">
        <v>2</v>
      </c>
      <c r="F1621" t="s">
        <v>105</v>
      </c>
      <c r="G1621" t="str">
        <f>YEAR(C1621)+IF(MONTH(C1621)&lt;7,-1,0)&amp;"/"&amp;RIGHT(YEAR(C1621)+IF(MONTH(C1621)&lt;7,0,1),2)</f>
        <v>2011/12</v>
      </c>
      <c r="J1621" s="2" t="s">
        <v>20</v>
      </c>
      <c r="K1621" s="32"/>
      <c r="M1621" s="32">
        <v>173.01652252770344</v>
      </c>
      <c r="N1621">
        <v>173.01652252770344</v>
      </c>
      <c r="O1621" s="2">
        <f>IF(ISNUMBER(N1621),SUMIFS(N$1:$N1621,A$1:$A1621,A1621,G$1:$G1621,G1621,D$1:$D1621,D1621),"")</f>
        <v>590.98678892809198</v>
      </c>
      <c r="V1621">
        <v>150</v>
      </c>
      <c r="W1621" s="33">
        <v>82.388820251287342</v>
      </c>
      <c r="AE1621" s="2" t="str">
        <f t="shared" si="130"/>
        <v/>
      </c>
      <c r="AM1621" s="2" t="str">
        <f t="shared" si="129"/>
        <v/>
      </c>
      <c r="AN1621" s="2" t="str">
        <f>IF(ISNUMBER(AM1621),SUMIFS($AM$1:AM1621,$A$1:A1621,A1621,$G$1:G1621,G1621,$D$1:D1621,D1621),"")</f>
        <v/>
      </c>
    </row>
    <row r="1622" spans="1:40" x14ac:dyDescent="0.25">
      <c r="A1622" s="4" t="s">
        <v>91</v>
      </c>
      <c r="B1622" t="s">
        <v>30</v>
      </c>
      <c r="C1622" s="34">
        <v>40920</v>
      </c>
      <c r="D1622">
        <v>3</v>
      </c>
      <c r="F1622" t="s">
        <v>105</v>
      </c>
      <c r="G1622" t="str">
        <f>YEAR(C1622)+IF(MONTH(C1622)&lt;7,-1,0)&amp;"/"&amp;RIGHT(YEAR(C1622)+IF(MONTH(C1622)&lt;7,0,1),2)</f>
        <v>2011/12</v>
      </c>
      <c r="J1622" s="2" t="s">
        <v>20</v>
      </c>
      <c r="K1622" s="32"/>
      <c r="M1622" s="32">
        <v>213.74378796245173</v>
      </c>
      <c r="N1622">
        <v>213.74378796245173</v>
      </c>
      <c r="O1622" s="2">
        <f>IF(ISNUMBER(N1622),SUMIFS(N$1:$N1622,A$1:$A1622,A1622,G$1:$G1622,G1622,D$1:$D1622,D1622),"")</f>
        <v>649.78753949959287</v>
      </c>
      <c r="V1622">
        <v>150</v>
      </c>
      <c r="W1622" s="33">
        <v>101.78275617259607</v>
      </c>
      <c r="AE1622" s="2" t="str">
        <f t="shared" si="130"/>
        <v/>
      </c>
      <c r="AM1622" s="2" t="str">
        <f t="shared" si="129"/>
        <v/>
      </c>
      <c r="AN1622" s="2" t="str">
        <f>IF(ISNUMBER(AM1622),SUMIFS($AM$1:AM1622,$A$1:A1622,A1622,$G$1:G1622,G1622,$D$1:D1622,D1622),"")</f>
        <v/>
      </c>
    </row>
    <row r="1623" spans="1:40" x14ac:dyDescent="0.25">
      <c r="A1623" s="4" t="s">
        <v>91</v>
      </c>
      <c r="B1623" t="s">
        <v>30</v>
      </c>
      <c r="C1623" s="34">
        <v>40920</v>
      </c>
      <c r="D1623">
        <v>4</v>
      </c>
      <c r="F1623" t="s">
        <v>105</v>
      </c>
      <c r="G1623" t="str">
        <f>YEAR(C1623)+IF(MONTH(C1623)&lt;7,-1,0)&amp;"/"&amp;RIGHT(YEAR(C1623)+IF(MONTH(C1623)&lt;7,0,1),2)</f>
        <v>2011/12</v>
      </c>
      <c r="J1623" s="2" t="s">
        <v>20</v>
      </c>
      <c r="K1623" s="32"/>
      <c r="M1623" s="32">
        <v>171.82130584192447</v>
      </c>
      <c r="N1623">
        <v>171.82130584192447</v>
      </c>
      <c r="O1623" s="2">
        <f>IF(ISNUMBER(N1623),SUMIFS(N$1:$N1623,A$1:$A1623,A1623,G$1:$G1623,G1623,D$1:$D1623,D1623),"")</f>
        <v>501.24229463332426</v>
      </c>
      <c r="V1623">
        <v>150</v>
      </c>
      <c r="W1623" s="33">
        <v>81.81966944853545</v>
      </c>
      <c r="AE1623" s="2" t="str">
        <f t="shared" si="130"/>
        <v/>
      </c>
      <c r="AM1623" s="2" t="str">
        <f t="shared" si="129"/>
        <v/>
      </c>
      <c r="AN1623" s="2" t="str">
        <f>IF(ISNUMBER(AM1623),SUMIFS($AM$1:AM1623,$A$1:A1623,A1623,$G$1:G1623,G1623,$D$1:D1623,D1623),"")</f>
        <v/>
      </c>
    </row>
    <row r="1624" spans="1:40" x14ac:dyDescent="0.25">
      <c r="A1624" s="4" t="s">
        <v>91</v>
      </c>
      <c r="B1624" t="s">
        <v>30</v>
      </c>
      <c r="C1624" s="34">
        <v>40920</v>
      </c>
      <c r="D1624">
        <v>5</v>
      </c>
      <c r="F1624" t="s">
        <v>105</v>
      </c>
      <c r="G1624" t="str">
        <f>YEAR(C1624)+IF(MONTH(C1624)&lt;7,-1,0)&amp;"/"&amp;RIGHT(YEAR(C1624)+IF(MONTH(C1624)&lt;7,0,1),2)</f>
        <v>2011/12</v>
      </c>
      <c r="J1624" s="2" t="s">
        <v>20</v>
      </c>
      <c r="K1624" s="32"/>
      <c r="M1624" s="32">
        <v>177.09186723645465</v>
      </c>
      <c r="N1624">
        <v>177.09186723645465</v>
      </c>
      <c r="O1624" s="2">
        <f>IF(ISNUMBER(N1624),SUMIFS(N$1:$N1624,A$1:$A1624,A1624,G$1:$G1624,G1624,D$1:$D1624,D1624),"")</f>
        <v>665.33000504045265</v>
      </c>
      <c r="V1624">
        <v>150</v>
      </c>
      <c r="W1624" s="33">
        <v>84.329460588787924</v>
      </c>
      <c r="AE1624" s="2" t="str">
        <f t="shared" si="130"/>
        <v/>
      </c>
      <c r="AM1624" s="2" t="str">
        <f t="shared" si="129"/>
        <v/>
      </c>
      <c r="AN1624" s="2" t="str">
        <f>IF(ISNUMBER(AM1624),SUMIFS($AM$1:AM1624,$A$1:A1624,A1624,$G$1:G1624,G1624,$D$1:D1624,D1624),"")</f>
        <v/>
      </c>
    </row>
    <row r="1625" spans="1:40" x14ac:dyDescent="0.25">
      <c r="A1625" s="4" t="s">
        <v>91</v>
      </c>
      <c r="B1625" t="s">
        <v>30</v>
      </c>
      <c r="C1625" s="34">
        <v>40934</v>
      </c>
      <c r="D1625">
        <v>1</v>
      </c>
      <c r="F1625" t="s">
        <v>105</v>
      </c>
      <c r="G1625" t="str">
        <f>YEAR(C1625)+IF(MONTH(C1625)&lt;7,-1,0)&amp;"/"&amp;RIGHT(YEAR(C1625)+IF(MONTH(C1625)&lt;7,0,1),2)</f>
        <v>2011/12</v>
      </c>
      <c r="J1625" s="2" t="s">
        <v>20</v>
      </c>
      <c r="K1625" s="32"/>
      <c r="M1625" s="32">
        <v>39.317589360668045</v>
      </c>
      <c r="N1625">
        <v>39.317589360668045</v>
      </c>
      <c r="O1625" s="2">
        <f>IF(ISNUMBER(N1625),SUMIFS(N$1:$N1625,A$1:$A1625,A1625,G$1:$G1625,G1625,D$1:$D1625,D1625),"")</f>
        <v>743.38429399874212</v>
      </c>
      <c r="V1625">
        <v>150</v>
      </c>
      <c r="W1625" s="33">
        <v>28.083992400477175</v>
      </c>
      <c r="AE1625" s="2" t="str">
        <f t="shared" si="130"/>
        <v/>
      </c>
      <c r="AM1625" s="2" t="str">
        <f t="shared" si="129"/>
        <v/>
      </c>
      <c r="AN1625" s="2" t="str">
        <f>IF(ISNUMBER(AM1625),SUMIFS($AM$1:AM1625,$A$1:A1625,A1625,$G$1:G1625,G1625,$D$1:D1625,D1625),"")</f>
        <v/>
      </c>
    </row>
    <row r="1626" spans="1:40" x14ac:dyDescent="0.25">
      <c r="A1626" s="4" t="s">
        <v>91</v>
      </c>
      <c r="B1626" t="s">
        <v>30</v>
      </c>
      <c r="C1626" s="34">
        <v>40934</v>
      </c>
      <c r="D1626">
        <v>2</v>
      </c>
      <c r="F1626" t="s">
        <v>105</v>
      </c>
      <c r="G1626" t="str">
        <f>YEAR(C1626)+IF(MONTH(C1626)&lt;7,-1,0)&amp;"/"&amp;RIGHT(YEAR(C1626)+IF(MONTH(C1626)&lt;7,0,1),2)</f>
        <v>2011/12</v>
      </c>
      <c r="J1626" s="2" t="s">
        <v>20</v>
      </c>
      <c r="K1626" s="32"/>
      <c r="M1626" s="32">
        <v>20.775630006810882</v>
      </c>
      <c r="N1626">
        <v>20.775630006810882</v>
      </c>
      <c r="O1626" s="2">
        <f>IF(ISNUMBER(N1626),SUMIFS(N$1:$N1626,A$1:$A1626,A1626,G$1:$G1626,G1626,D$1:$D1626,D1626),"")</f>
        <v>611.76241893490283</v>
      </c>
      <c r="V1626">
        <v>150</v>
      </c>
      <c r="W1626" s="33">
        <v>14.83973571915063</v>
      </c>
      <c r="AE1626" s="2" t="str">
        <f t="shared" si="130"/>
        <v/>
      </c>
      <c r="AM1626" s="2" t="str">
        <f t="shared" si="129"/>
        <v/>
      </c>
      <c r="AN1626" s="2" t="str">
        <f>IF(ISNUMBER(AM1626),SUMIFS($AM$1:AM1626,$A$1:A1626,A1626,$G$1:G1626,G1626,$D$1:D1626,D1626),"")</f>
        <v/>
      </c>
    </row>
    <row r="1627" spans="1:40" x14ac:dyDescent="0.25">
      <c r="A1627" s="4" t="s">
        <v>91</v>
      </c>
      <c r="B1627" t="s">
        <v>30</v>
      </c>
      <c r="C1627" s="34">
        <v>40934</v>
      </c>
      <c r="D1627">
        <v>3</v>
      </c>
      <c r="F1627" t="s">
        <v>105</v>
      </c>
      <c r="G1627" t="str">
        <f>YEAR(C1627)+IF(MONTH(C1627)&lt;7,-1,0)&amp;"/"&amp;RIGHT(YEAR(C1627)+IF(MONTH(C1627)&lt;7,0,1),2)</f>
        <v>2011/12</v>
      </c>
      <c r="J1627" s="2" t="s">
        <v>20</v>
      </c>
      <c r="K1627" s="32"/>
      <c r="M1627" s="32">
        <v>40.438169963531877</v>
      </c>
      <c r="N1627">
        <v>40.438169963531877</v>
      </c>
      <c r="O1627" s="2">
        <f>IF(ISNUMBER(N1627),SUMIFS(N$1:$N1627,A$1:$A1627,A1627,G$1:$G1627,G1627,D$1:$D1627,D1627),"")</f>
        <v>690.22570946312476</v>
      </c>
      <c r="V1627">
        <v>150</v>
      </c>
      <c r="W1627" s="33">
        <v>28.884407116808486</v>
      </c>
      <c r="AE1627" s="2" t="str">
        <f t="shared" si="130"/>
        <v/>
      </c>
      <c r="AM1627" s="2" t="str">
        <f t="shared" si="129"/>
        <v/>
      </c>
      <c r="AN1627" s="2" t="str">
        <f>IF(ISNUMBER(AM1627),SUMIFS($AM$1:AM1627,$A$1:A1627,A1627,$G$1:G1627,G1627,$D$1:D1627,D1627),"")</f>
        <v/>
      </c>
    </row>
    <row r="1628" spans="1:40" x14ac:dyDescent="0.25">
      <c r="A1628" s="4" t="s">
        <v>91</v>
      </c>
      <c r="B1628" t="s">
        <v>30</v>
      </c>
      <c r="C1628" s="34">
        <v>40934</v>
      </c>
      <c r="D1628">
        <v>4</v>
      </c>
      <c r="F1628" t="s">
        <v>105</v>
      </c>
      <c r="G1628" t="str">
        <f>YEAR(C1628)+IF(MONTH(C1628)&lt;7,-1,0)&amp;"/"&amp;RIGHT(YEAR(C1628)+IF(MONTH(C1628)&lt;7,0,1),2)</f>
        <v>2011/12</v>
      </c>
      <c r="J1628" s="2" t="s">
        <v>20</v>
      </c>
      <c r="K1628" s="32"/>
      <c r="M1628" s="32">
        <v>48.566142460684553</v>
      </c>
      <c r="N1628">
        <v>48.566142460684553</v>
      </c>
      <c r="O1628" s="2">
        <f>IF(ISNUMBER(N1628),SUMIFS(N$1:$N1628,A$1:$A1628,A1628,G$1:$G1628,G1628,D$1:$D1628,D1628),"")</f>
        <v>549.80843709400881</v>
      </c>
      <c r="V1628">
        <v>150</v>
      </c>
      <c r="W1628" s="33">
        <v>34.690101757631822</v>
      </c>
      <c r="AE1628" s="2" t="str">
        <f t="shared" si="130"/>
        <v/>
      </c>
      <c r="AM1628" s="2" t="str">
        <f t="shared" si="129"/>
        <v/>
      </c>
      <c r="AN1628" s="2" t="str">
        <f>IF(ISNUMBER(AM1628),SUMIFS($AM$1:AM1628,$A$1:A1628,A1628,$G$1:G1628,G1628,$D$1:D1628,D1628),"")</f>
        <v/>
      </c>
    </row>
    <row r="1629" spans="1:40" x14ac:dyDescent="0.25">
      <c r="A1629" s="4" t="s">
        <v>91</v>
      </c>
      <c r="B1629" t="s">
        <v>30</v>
      </c>
      <c r="C1629" s="34">
        <v>40934</v>
      </c>
      <c r="D1629">
        <v>5</v>
      </c>
      <c r="F1629" t="s">
        <v>105</v>
      </c>
      <c r="G1629" t="str">
        <f>YEAR(C1629)+IF(MONTH(C1629)&lt;7,-1,0)&amp;"/"&amp;RIGHT(YEAR(C1629)+IF(MONTH(C1629)&lt;7,0,1),2)</f>
        <v>2011/12</v>
      </c>
      <c r="J1629" s="2" t="s">
        <v>20</v>
      </c>
      <c r="K1629" s="32"/>
      <c r="M1629" s="32">
        <v>53.536984703718666</v>
      </c>
      <c r="N1629">
        <v>53.536984703718666</v>
      </c>
      <c r="O1629" s="2">
        <f>IF(ISNUMBER(N1629),SUMIFS(N$1:$N1629,A$1:$A1629,A1629,G$1:$G1629,G1629,D$1:$D1629,D1629),"")</f>
        <v>718.86698974417129</v>
      </c>
      <c r="V1629">
        <v>150</v>
      </c>
      <c r="W1629" s="33">
        <v>38.240703359799049</v>
      </c>
      <c r="AE1629" s="2" t="str">
        <f t="shared" si="130"/>
        <v/>
      </c>
      <c r="AM1629" s="2" t="str">
        <f t="shared" si="129"/>
        <v/>
      </c>
      <c r="AN1629" s="2" t="str">
        <f>IF(ISNUMBER(AM1629),SUMIFS($AM$1:AM1629,$A$1:A1629,A1629,$G$1:G1629,G1629,$D$1:D1629,D1629),"")</f>
        <v/>
      </c>
    </row>
    <row r="1630" spans="1:40" x14ac:dyDescent="0.25">
      <c r="A1630" s="4" t="s">
        <v>91</v>
      </c>
      <c r="B1630" t="s">
        <v>30</v>
      </c>
      <c r="C1630" s="34">
        <v>40955</v>
      </c>
      <c r="D1630">
        <v>1</v>
      </c>
      <c r="F1630" t="s">
        <v>105</v>
      </c>
      <c r="G1630" t="str">
        <f>YEAR(C1630)+IF(MONTH(C1630)&lt;7,-1,0)&amp;"/"&amp;RIGHT(YEAR(C1630)+IF(MONTH(C1630)&lt;7,0,1),2)</f>
        <v>2011/12</v>
      </c>
      <c r="J1630" s="2" t="s">
        <v>20</v>
      </c>
      <c r="K1630" s="32"/>
      <c r="M1630" s="32">
        <v>94.419019547005888</v>
      </c>
      <c r="N1630">
        <v>94.419019547005888</v>
      </c>
      <c r="O1630" s="2">
        <f>IF(ISNUMBER(N1630),SUMIFS(N$1:$N1630,A$1:$A1630,A1630,G$1:$G1630,G1630,D$1:$D1630,D1630),"")</f>
        <v>837.80331354574798</v>
      </c>
      <c r="V1630">
        <v>150</v>
      </c>
      <c r="W1630" s="33">
        <v>44.961437879526613</v>
      </c>
      <c r="AE1630" s="2" t="str">
        <f t="shared" si="130"/>
        <v/>
      </c>
      <c r="AM1630" s="2" t="str">
        <f t="shared" si="129"/>
        <v/>
      </c>
      <c r="AN1630" s="2" t="str">
        <f>IF(ISNUMBER(AM1630),SUMIFS($AM$1:AM1630,$A$1:A1630,A1630,$G$1:G1630,G1630,$D$1:D1630,D1630),"")</f>
        <v/>
      </c>
    </row>
    <row r="1631" spans="1:40" x14ac:dyDescent="0.25">
      <c r="A1631" s="4" t="s">
        <v>91</v>
      </c>
      <c r="B1631" t="s">
        <v>30</v>
      </c>
      <c r="C1631" s="34">
        <v>40955</v>
      </c>
      <c r="D1631">
        <v>2</v>
      </c>
      <c r="F1631" t="s">
        <v>105</v>
      </c>
      <c r="G1631" t="str">
        <f>YEAR(C1631)+IF(MONTH(C1631)&lt;7,-1,0)&amp;"/"&amp;RIGHT(YEAR(C1631)+IF(MONTH(C1631)&lt;7,0,1),2)</f>
        <v>2011/12</v>
      </c>
      <c r="J1631" s="2" t="s">
        <v>20</v>
      </c>
      <c r="K1631" s="32"/>
      <c r="M1631" s="32">
        <v>107.42925052201345</v>
      </c>
      <c r="N1631">
        <v>107.42925052201345</v>
      </c>
      <c r="O1631" s="2">
        <f>IF(ISNUMBER(N1631),SUMIFS(N$1:$N1631,A$1:$A1631,A1631,G$1:$G1631,G1631,D$1:$D1631,D1631),"")</f>
        <v>719.19166945691632</v>
      </c>
      <c r="V1631">
        <v>150</v>
      </c>
      <c r="W1631" s="33">
        <v>51.156785962863545</v>
      </c>
      <c r="AE1631" s="2" t="str">
        <f t="shared" si="130"/>
        <v/>
      </c>
      <c r="AM1631" s="2" t="str">
        <f t="shared" si="129"/>
        <v/>
      </c>
      <c r="AN1631" s="2" t="str">
        <f>IF(ISNUMBER(AM1631),SUMIFS($AM$1:AM1631,$A$1:A1631,A1631,$G$1:G1631,G1631,$D$1:D1631,D1631),"")</f>
        <v/>
      </c>
    </row>
    <row r="1632" spans="1:40" x14ac:dyDescent="0.25">
      <c r="A1632" s="4" t="s">
        <v>91</v>
      </c>
      <c r="B1632" t="s">
        <v>30</v>
      </c>
      <c r="C1632" s="34">
        <v>40955</v>
      </c>
      <c r="D1632">
        <v>3</v>
      </c>
      <c r="F1632" t="s">
        <v>105</v>
      </c>
      <c r="G1632" t="str">
        <f>YEAR(C1632)+IF(MONTH(C1632)&lt;7,-1,0)&amp;"/"&amp;RIGHT(YEAR(C1632)+IF(MONTH(C1632)&lt;7,0,1),2)</f>
        <v>2011/12</v>
      </c>
      <c r="J1632" s="2" t="s">
        <v>20</v>
      </c>
      <c r="K1632" s="32"/>
      <c r="M1632" s="32">
        <v>126.42452515828059</v>
      </c>
      <c r="N1632">
        <v>126.42452515828059</v>
      </c>
      <c r="O1632" s="2">
        <f>IF(ISNUMBER(N1632),SUMIFS(N$1:$N1632,A$1:$A1632,A1632,G$1:$G1632,G1632,D$1:$D1632,D1632),"")</f>
        <v>816.65023462140539</v>
      </c>
      <c r="V1632">
        <v>150</v>
      </c>
      <c r="W1632" s="33">
        <v>60.202154837276467</v>
      </c>
      <c r="AE1632" s="2" t="str">
        <f t="shared" si="130"/>
        <v/>
      </c>
      <c r="AM1632" s="2" t="str">
        <f t="shared" si="129"/>
        <v/>
      </c>
      <c r="AN1632" s="2" t="str">
        <f>IF(ISNUMBER(AM1632),SUMIFS($AM$1:AM1632,$A$1:A1632,A1632,$G$1:G1632,G1632,$D$1:D1632,D1632),"")</f>
        <v/>
      </c>
    </row>
    <row r="1633" spans="1:40" x14ac:dyDescent="0.25">
      <c r="A1633" s="4" t="s">
        <v>91</v>
      </c>
      <c r="B1633" t="s">
        <v>30</v>
      </c>
      <c r="C1633" s="34">
        <v>40955</v>
      </c>
      <c r="D1633">
        <v>4</v>
      </c>
      <c r="F1633" t="s">
        <v>105</v>
      </c>
      <c r="G1633" t="str">
        <f>YEAR(C1633)+IF(MONTH(C1633)&lt;7,-1,0)&amp;"/"&amp;RIGHT(YEAR(C1633)+IF(MONTH(C1633)&lt;7,0,1),2)</f>
        <v>2011/12</v>
      </c>
      <c r="J1633" s="2" t="s">
        <v>20</v>
      </c>
      <c r="K1633" s="32"/>
      <c r="M1633" s="32">
        <v>87.912696654110363</v>
      </c>
      <c r="N1633">
        <v>87.912696654110363</v>
      </c>
      <c r="O1633" s="2">
        <f>IF(ISNUMBER(N1633),SUMIFS(N$1:$N1633,A$1:$A1633,A1633,G$1:$G1633,G1633,D$1:$D1633,D1633),"")</f>
        <v>637.7211337481192</v>
      </c>
      <c r="V1633">
        <v>150</v>
      </c>
      <c r="W1633" s="33">
        <v>41.863188882909697</v>
      </c>
      <c r="AE1633" s="2" t="str">
        <f t="shared" si="130"/>
        <v/>
      </c>
      <c r="AM1633" s="2" t="str">
        <f t="shared" si="129"/>
        <v/>
      </c>
      <c r="AN1633" s="2" t="str">
        <f>IF(ISNUMBER(AM1633),SUMIFS($AM$1:AM1633,$A$1:A1633,A1633,$G$1:G1633,G1633,$D$1:D1633,D1633),"")</f>
        <v/>
      </c>
    </row>
    <row r="1634" spans="1:40" x14ac:dyDescent="0.25">
      <c r="A1634" s="4" t="s">
        <v>91</v>
      </c>
      <c r="B1634" t="s">
        <v>30</v>
      </c>
      <c r="C1634" s="34">
        <v>40955</v>
      </c>
      <c r="D1634">
        <v>5</v>
      </c>
      <c r="F1634" t="s">
        <v>105</v>
      </c>
      <c r="G1634" t="str">
        <f>YEAR(C1634)+IF(MONTH(C1634)&lt;7,-1,0)&amp;"/"&amp;RIGHT(YEAR(C1634)+IF(MONTH(C1634)&lt;7,0,1),2)</f>
        <v>2011/12</v>
      </c>
      <c r="J1634" s="2" t="s">
        <v>20</v>
      </c>
      <c r="K1634" s="32"/>
      <c r="M1634" s="32">
        <v>121.31408837332863</v>
      </c>
      <c r="N1634">
        <v>121.31408837332863</v>
      </c>
      <c r="O1634" s="2">
        <f>IF(ISNUMBER(N1634),SUMIFS(N$1:$N1634,A$1:$A1634,A1634,G$1:$G1634,G1634,D$1:$D1634,D1634),"")</f>
        <v>840.18107811749996</v>
      </c>
      <c r="V1634">
        <v>150</v>
      </c>
      <c r="W1634" s="33">
        <v>57.768613511108867</v>
      </c>
      <c r="AE1634" s="2" t="str">
        <f t="shared" si="130"/>
        <v/>
      </c>
      <c r="AM1634" s="2" t="str">
        <f t="shared" si="129"/>
        <v/>
      </c>
      <c r="AN1634" s="2" t="str">
        <f>IF(ISNUMBER(AM1634),SUMIFS($AM$1:AM1634,$A$1:A1634,A1634,$G$1:G1634,G1634,$D$1:D1634,D1634),"")</f>
        <v/>
      </c>
    </row>
    <row r="1635" spans="1:40" x14ac:dyDescent="0.25">
      <c r="A1635" s="4" t="s">
        <v>91</v>
      </c>
      <c r="B1635" t="s">
        <v>30</v>
      </c>
      <c r="C1635" s="34">
        <v>40977</v>
      </c>
      <c r="D1635">
        <v>1</v>
      </c>
      <c r="F1635" t="s">
        <v>105</v>
      </c>
      <c r="G1635" t="str">
        <f>YEAR(C1635)+IF(MONTH(C1635)&lt;7,-1,0)&amp;"/"&amp;RIGHT(YEAR(C1635)+IF(MONTH(C1635)&lt;7,0,1),2)</f>
        <v>2011/12</v>
      </c>
      <c r="J1635" s="2" t="s">
        <v>20</v>
      </c>
      <c r="K1635" s="32"/>
      <c r="M1635" s="32">
        <v>94.988164502356057</v>
      </c>
      <c r="N1635">
        <v>94.988164502356057</v>
      </c>
      <c r="O1635" s="2">
        <f>IF(ISNUMBER(N1635),SUMIFS(N$1:$N1635,A$1:$A1635,A1635,G$1:$G1635,G1635,D$1:$D1635,D1635),"")</f>
        <v>932.79147804810407</v>
      </c>
      <c r="V1635">
        <v>150</v>
      </c>
      <c r="W1635" s="33">
        <v>43.176438410161843</v>
      </c>
      <c r="AE1635" s="2" t="str">
        <f t="shared" si="130"/>
        <v/>
      </c>
      <c r="AM1635" s="2" t="str">
        <f t="shared" si="129"/>
        <v/>
      </c>
      <c r="AN1635" s="2" t="str">
        <f>IF(ISNUMBER(AM1635),SUMIFS($AM$1:AM1635,$A$1:A1635,A1635,$G$1:G1635,G1635,$D$1:D1635,D1635),"")</f>
        <v/>
      </c>
    </row>
    <row r="1636" spans="1:40" x14ac:dyDescent="0.25">
      <c r="A1636" s="4" t="s">
        <v>91</v>
      </c>
      <c r="B1636" t="s">
        <v>30</v>
      </c>
      <c r="C1636" s="34">
        <v>40977</v>
      </c>
      <c r="D1636">
        <v>2</v>
      </c>
      <c r="F1636" t="s">
        <v>105</v>
      </c>
      <c r="G1636" t="str">
        <f>YEAR(C1636)+IF(MONTH(C1636)&lt;7,-1,0)&amp;"/"&amp;RIGHT(YEAR(C1636)+IF(MONTH(C1636)&lt;7,0,1),2)</f>
        <v>2011/12</v>
      </c>
      <c r="J1636" s="2" t="s">
        <v>20</v>
      </c>
      <c r="K1636" s="32"/>
      <c r="M1636" s="32">
        <v>99.418285588848619</v>
      </c>
      <c r="N1636">
        <v>99.418285588848619</v>
      </c>
      <c r="O1636" s="2">
        <f>IF(ISNUMBER(N1636),SUMIFS(N$1:$N1636,A$1:$A1636,A1636,G$1:$G1636,G1636,D$1:$D1636,D1636),"")</f>
        <v>818.60995504576499</v>
      </c>
      <c r="V1636">
        <v>150</v>
      </c>
      <c r="W1636" s="33">
        <v>45.19012981311301</v>
      </c>
      <c r="AE1636" s="2" t="str">
        <f t="shared" si="130"/>
        <v/>
      </c>
      <c r="AM1636" s="2" t="str">
        <f t="shared" si="129"/>
        <v/>
      </c>
      <c r="AN1636" s="2" t="str">
        <f>IF(ISNUMBER(AM1636),SUMIFS($AM$1:AM1636,$A$1:A1636,A1636,$G$1:G1636,G1636,$D$1:D1636,D1636),"")</f>
        <v/>
      </c>
    </row>
    <row r="1637" spans="1:40" x14ac:dyDescent="0.25">
      <c r="A1637" s="4" t="s">
        <v>91</v>
      </c>
      <c r="B1637" t="s">
        <v>30</v>
      </c>
      <c r="C1637" s="34">
        <v>40977</v>
      </c>
      <c r="D1637">
        <v>3</v>
      </c>
      <c r="F1637" t="s">
        <v>105</v>
      </c>
      <c r="G1637" t="str">
        <f>YEAR(C1637)+IF(MONTH(C1637)&lt;7,-1,0)&amp;"/"&amp;RIGHT(YEAR(C1637)+IF(MONTH(C1637)&lt;7,0,1),2)</f>
        <v>2011/12</v>
      </c>
      <c r="J1637" s="2" t="s">
        <v>20</v>
      </c>
      <c r="K1637" s="32"/>
      <c r="M1637" s="32">
        <v>88.664527550343024</v>
      </c>
      <c r="N1637">
        <v>88.664527550343024</v>
      </c>
      <c r="O1637" s="2">
        <f>IF(ISNUMBER(N1637),SUMIFS(N$1:$N1637,A$1:$A1637,A1637,G$1:$G1637,G1637,D$1:$D1637,D1637),"")</f>
        <v>905.31476217174838</v>
      </c>
      <c r="V1637">
        <v>150</v>
      </c>
      <c r="W1637" s="33">
        <v>40.302057977428646</v>
      </c>
      <c r="AE1637" s="2" t="str">
        <f t="shared" si="130"/>
        <v/>
      </c>
      <c r="AM1637" s="2" t="str">
        <f t="shared" si="129"/>
        <v/>
      </c>
      <c r="AN1637" s="2" t="str">
        <f>IF(ISNUMBER(AM1637),SUMIFS($AM$1:AM1637,$A$1:A1637,A1637,$G$1:G1637,G1637,$D$1:D1637,D1637),"")</f>
        <v/>
      </c>
    </row>
    <row r="1638" spans="1:40" x14ac:dyDescent="0.25">
      <c r="A1638" s="4" t="s">
        <v>91</v>
      </c>
      <c r="B1638" t="s">
        <v>30</v>
      </c>
      <c r="C1638" s="34">
        <v>40977</v>
      </c>
      <c r="D1638">
        <v>4</v>
      </c>
      <c r="F1638" t="s">
        <v>105</v>
      </c>
      <c r="G1638" t="str">
        <f>YEAR(C1638)+IF(MONTH(C1638)&lt;7,-1,0)&amp;"/"&amp;RIGHT(YEAR(C1638)+IF(MONTH(C1638)&lt;7,0,1),2)</f>
        <v>2011/12</v>
      </c>
      <c r="J1638" s="2" t="s">
        <v>20</v>
      </c>
      <c r="K1638" s="32"/>
      <c r="M1638" s="32">
        <v>109.72018491354405</v>
      </c>
      <c r="N1638">
        <v>109.72018491354405</v>
      </c>
      <c r="O1638" s="2">
        <f>IF(ISNUMBER(N1638),SUMIFS(N$1:$N1638,A$1:$A1638,A1638,G$1:$G1638,G1638,D$1:$D1638,D1638),"")</f>
        <v>747.44131866166322</v>
      </c>
      <c r="V1638">
        <v>150</v>
      </c>
      <c r="W1638" s="33">
        <v>49.872811324338201</v>
      </c>
      <c r="AE1638" s="2" t="str">
        <f t="shared" si="130"/>
        <v/>
      </c>
      <c r="AM1638" s="2" t="str">
        <f t="shared" si="129"/>
        <v/>
      </c>
      <c r="AN1638" s="2" t="str">
        <f>IF(ISNUMBER(AM1638),SUMIFS($AM$1:AM1638,$A$1:A1638,A1638,$G$1:G1638,G1638,$D$1:D1638,D1638),"")</f>
        <v/>
      </c>
    </row>
    <row r="1639" spans="1:40" x14ac:dyDescent="0.25">
      <c r="A1639" s="4" t="s">
        <v>91</v>
      </c>
      <c r="B1639" t="s">
        <v>30</v>
      </c>
      <c r="C1639" s="34">
        <v>40977</v>
      </c>
      <c r="D1639">
        <v>5</v>
      </c>
      <c r="F1639" t="s">
        <v>105</v>
      </c>
      <c r="G1639" t="str">
        <f>YEAR(C1639)+IF(MONTH(C1639)&lt;7,-1,0)&amp;"/"&amp;RIGHT(YEAR(C1639)+IF(MONTH(C1639)&lt;7,0,1),2)</f>
        <v>2011/12</v>
      </c>
      <c r="J1639" s="2" t="s">
        <v>20</v>
      </c>
      <c r="K1639" s="32"/>
      <c r="M1639" s="32">
        <v>128.8381742738589</v>
      </c>
      <c r="N1639">
        <v>128.8381742738589</v>
      </c>
      <c r="O1639" s="2">
        <f>IF(ISNUMBER(N1639),SUMIFS(N$1:$N1639,A$1:$A1639,A1639,G$1:$G1639,G1639,D$1:$D1639,D1639),"")</f>
        <v>969.0192523913588</v>
      </c>
      <c r="V1639">
        <v>150</v>
      </c>
      <c r="W1639" s="33">
        <v>58.562806488117687</v>
      </c>
      <c r="AE1639" s="2" t="str">
        <f t="shared" si="130"/>
        <v/>
      </c>
      <c r="AM1639" s="2" t="str">
        <f t="shared" si="129"/>
        <v/>
      </c>
      <c r="AN1639" s="2" t="str">
        <f>IF(ISNUMBER(AM1639),SUMIFS($AM$1:AM1639,$A$1:A1639,A1639,$G$1:G1639,G1639,$D$1:D1639,D1639),"")</f>
        <v/>
      </c>
    </row>
    <row r="1640" spans="1:40" x14ac:dyDescent="0.25">
      <c r="A1640" s="4" t="s">
        <v>91</v>
      </c>
      <c r="B1640" t="s">
        <v>30</v>
      </c>
      <c r="C1640" s="34">
        <v>40997</v>
      </c>
      <c r="D1640">
        <v>1</v>
      </c>
      <c r="F1640" t="s">
        <v>105</v>
      </c>
      <c r="G1640" t="str">
        <f>YEAR(C1640)+IF(MONTH(C1640)&lt;7,-1,0)&amp;"/"&amp;RIGHT(YEAR(C1640)+IF(MONTH(C1640)&lt;7,0,1),2)</f>
        <v>2011/12</v>
      </c>
      <c r="J1640" s="2" t="s">
        <v>20</v>
      </c>
      <c r="K1640" s="32"/>
      <c r="M1640" s="32">
        <v>59.035015744888447</v>
      </c>
      <c r="N1640">
        <v>59.035015744888447</v>
      </c>
      <c r="O1640" s="2">
        <f>IF(ISNUMBER(N1640),SUMIFS(N$1:$N1640,A$1:$A1640,A1640,G$1:$G1640,G1640,D$1:$D1640,D1640),"")</f>
        <v>991.82649379299255</v>
      </c>
      <c r="V1640">
        <v>150</v>
      </c>
      <c r="W1640" s="33">
        <v>29.517507872444224</v>
      </c>
      <c r="AE1640" s="2" t="str">
        <f t="shared" si="130"/>
        <v/>
      </c>
      <c r="AM1640" s="2" t="str">
        <f t="shared" si="129"/>
        <v/>
      </c>
      <c r="AN1640" s="2" t="str">
        <f>IF(ISNUMBER(AM1640),SUMIFS($AM$1:AM1640,$A$1:A1640,A1640,$G$1:G1640,G1640,$D$1:D1640,D1640),"")</f>
        <v/>
      </c>
    </row>
    <row r="1641" spans="1:40" x14ac:dyDescent="0.25">
      <c r="A1641" s="4" t="s">
        <v>91</v>
      </c>
      <c r="B1641" t="s">
        <v>30</v>
      </c>
      <c r="C1641" s="34">
        <v>40997</v>
      </c>
      <c r="D1641">
        <v>2</v>
      </c>
      <c r="F1641" t="s">
        <v>105</v>
      </c>
      <c r="G1641" t="str">
        <f>YEAR(C1641)+IF(MONTH(C1641)&lt;7,-1,0)&amp;"/"&amp;RIGHT(YEAR(C1641)+IF(MONTH(C1641)&lt;7,0,1),2)</f>
        <v>2011/12</v>
      </c>
      <c r="J1641" s="2" t="s">
        <v>20</v>
      </c>
      <c r="K1641" s="32"/>
      <c r="M1641" s="32">
        <v>75.374770266380267</v>
      </c>
      <c r="N1641">
        <v>75.374770266380267</v>
      </c>
      <c r="O1641" s="2">
        <f>IF(ISNUMBER(N1641),SUMIFS(N$1:$N1641,A$1:$A1641,A1641,G$1:$G1641,G1641,D$1:$D1641,D1641),"")</f>
        <v>893.9847253121452</v>
      </c>
      <c r="V1641">
        <v>150</v>
      </c>
      <c r="W1641" s="33">
        <v>37.687385133190134</v>
      </c>
      <c r="AE1641" s="2" t="str">
        <f t="shared" si="130"/>
        <v/>
      </c>
      <c r="AM1641" s="2" t="str">
        <f t="shared" si="129"/>
        <v/>
      </c>
      <c r="AN1641" s="2" t="str">
        <f>IF(ISNUMBER(AM1641),SUMIFS($AM$1:AM1641,$A$1:A1641,A1641,$G$1:G1641,G1641,$D$1:D1641,D1641),"")</f>
        <v/>
      </c>
    </row>
    <row r="1642" spans="1:40" x14ac:dyDescent="0.25">
      <c r="A1642" s="4" t="s">
        <v>91</v>
      </c>
      <c r="B1642" t="s">
        <v>30</v>
      </c>
      <c r="C1642" s="34">
        <v>40997</v>
      </c>
      <c r="D1642">
        <v>3</v>
      </c>
      <c r="F1642" t="s">
        <v>105</v>
      </c>
      <c r="G1642" t="str">
        <f>YEAR(C1642)+IF(MONTH(C1642)&lt;7,-1,0)&amp;"/"&amp;RIGHT(YEAR(C1642)+IF(MONTH(C1642)&lt;7,0,1),2)</f>
        <v>2011/12</v>
      </c>
      <c r="J1642" s="2" t="s">
        <v>20</v>
      </c>
      <c r="K1642" s="32"/>
      <c r="M1642" s="32">
        <v>74.306276076734591</v>
      </c>
      <c r="N1642">
        <v>74.306276076734591</v>
      </c>
      <c r="O1642" s="2">
        <f>IF(ISNUMBER(N1642),SUMIFS(N$1:$N1642,A$1:$A1642,A1642,G$1:$G1642,G1642,D$1:$D1642,D1642),"")</f>
        <v>979.62103824848293</v>
      </c>
      <c r="V1642">
        <v>150</v>
      </c>
      <c r="W1642" s="33">
        <v>37.153138038367295</v>
      </c>
      <c r="AE1642" s="2" t="str">
        <f t="shared" si="130"/>
        <v/>
      </c>
      <c r="AM1642" s="2" t="str">
        <f t="shared" si="129"/>
        <v/>
      </c>
      <c r="AN1642" s="2" t="str">
        <f>IF(ISNUMBER(AM1642),SUMIFS($AM$1:AM1642,$A$1:A1642,A1642,$G$1:G1642,G1642,$D$1:D1642,D1642),"")</f>
        <v/>
      </c>
    </row>
    <row r="1643" spans="1:40" x14ac:dyDescent="0.25">
      <c r="A1643" s="4" t="s">
        <v>91</v>
      </c>
      <c r="B1643" t="s">
        <v>30</v>
      </c>
      <c r="C1643" s="34">
        <v>40997</v>
      </c>
      <c r="D1643">
        <v>4</v>
      </c>
      <c r="F1643" t="s">
        <v>105</v>
      </c>
      <c r="G1643" t="str">
        <f>YEAR(C1643)+IF(MONTH(C1643)&lt;7,-1,0)&amp;"/"&amp;RIGHT(YEAR(C1643)+IF(MONTH(C1643)&lt;7,0,1),2)</f>
        <v>2011/12</v>
      </c>
      <c r="J1643" s="2" t="s">
        <v>20</v>
      </c>
      <c r="K1643" s="32"/>
      <c r="M1643" s="32">
        <v>60.022650056625153</v>
      </c>
      <c r="N1643">
        <v>60.022650056625153</v>
      </c>
      <c r="O1643" s="2">
        <f>IF(ISNUMBER(N1643),SUMIFS(N$1:$N1643,A$1:$A1643,A1643,G$1:$G1643,G1643,D$1:$D1643,D1643),"")</f>
        <v>807.46396871828836</v>
      </c>
      <c r="V1643">
        <v>150</v>
      </c>
      <c r="W1643" s="33">
        <v>30.011325028312577</v>
      </c>
      <c r="AE1643" s="2" t="str">
        <f t="shared" si="130"/>
        <v/>
      </c>
      <c r="AM1643" s="2" t="str">
        <f t="shared" si="129"/>
        <v/>
      </c>
      <c r="AN1643" s="2" t="str">
        <f>IF(ISNUMBER(AM1643),SUMIFS($AM$1:AM1643,$A$1:A1643,A1643,$G$1:G1643,G1643,$D$1:D1643,D1643),"")</f>
        <v/>
      </c>
    </row>
    <row r="1644" spans="1:40" x14ac:dyDescent="0.25">
      <c r="A1644" s="4" t="s">
        <v>91</v>
      </c>
      <c r="B1644" t="s">
        <v>30</v>
      </c>
      <c r="C1644" s="34">
        <v>40997</v>
      </c>
      <c r="D1644">
        <v>5</v>
      </c>
      <c r="F1644" t="s">
        <v>105</v>
      </c>
      <c r="G1644" t="str">
        <f>YEAR(C1644)+IF(MONTH(C1644)&lt;7,-1,0)&amp;"/"&amp;RIGHT(YEAR(C1644)+IF(MONTH(C1644)&lt;7,0,1),2)</f>
        <v>2011/12</v>
      </c>
      <c r="J1644" s="2" t="s">
        <v>20</v>
      </c>
      <c r="K1644" s="32"/>
      <c r="M1644" s="32">
        <v>78.009111517045568</v>
      </c>
      <c r="N1644">
        <v>78.009111517045568</v>
      </c>
      <c r="O1644" s="2">
        <f>IF(ISNUMBER(N1644),SUMIFS(N$1:$N1644,A$1:$A1644,A1644,G$1:$G1644,G1644,D$1:$D1644,D1644),"")</f>
        <v>1047.0283639084043</v>
      </c>
      <c r="V1644">
        <v>150</v>
      </c>
      <c r="W1644" s="33">
        <v>39.004555758522784</v>
      </c>
      <c r="AE1644" s="2" t="str">
        <f t="shared" si="130"/>
        <v/>
      </c>
      <c r="AM1644" s="2" t="str">
        <f t="shared" si="129"/>
        <v/>
      </c>
      <c r="AN1644" s="2" t="str">
        <f>IF(ISNUMBER(AM1644),SUMIFS($AM$1:AM1644,$A$1:A1644,A1644,$G$1:G1644,G1644,$D$1:D1644,D1644),"")</f>
        <v/>
      </c>
    </row>
    <row r="1645" spans="1:40" x14ac:dyDescent="0.25">
      <c r="A1645" s="4" t="s">
        <v>91</v>
      </c>
      <c r="B1645" t="s">
        <v>30</v>
      </c>
      <c r="C1645" s="34">
        <v>41018</v>
      </c>
      <c r="D1645">
        <v>1</v>
      </c>
      <c r="F1645" t="s">
        <v>105</v>
      </c>
      <c r="G1645" t="str">
        <f>YEAR(C1645)+IF(MONTH(C1645)&lt;7,-1,0)&amp;"/"&amp;RIGHT(YEAR(C1645)+IF(MONTH(C1645)&lt;7,0,1),2)</f>
        <v>2011/12</v>
      </c>
      <c r="J1645" s="2" t="s">
        <v>20</v>
      </c>
      <c r="K1645" s="32"/>
      <c r="M1645" s="32">
        <v>22.162335940607189</v>
      </c>
      <c r="N1645">
        <v>22.162335940607189</v>
      </c>
      <c r="O1645" s="2">
        <f>IF(ISNUMBER(N1645),SUMIFS(N$1:$N1645,A$1:$A1645,A1645,G$1:$G1645,G1645,D$1:$D1645,D1645),"")</f>
        <v>1013.9888297335997</v>
      </c>
      <c r="V1645">
        <v>150</v>
      </c>
      <c r="W1645" s="33">
        <v>10.553493305051044</v>
      </c>
      <c r="AE1645" s="2" t="str">
        <f t="shared" si="130"/>
        <v/>
      </c>
      <c r="AM1645" s="2" t="str">
        <f t="shared" ref="AM1645:AM1708" si="131">IF(AND(ISNUMBER(AE1645),ISNUMBER(N1645)),ROUND(N1645*AE1645,3),"")</f>
        <v/>
      </c>
      <c r="AN1645" s="2" t="str">
        <f>IF(ISNUMBER(AM1645),SUMIFS($AM$1:AM1645,$A$1:A1645,A1645,$G$1:G1645,G1645,$D$1:D1645,D1645),"")</f>
        <v/>
      </c>
    </row>
    <row r="1646" spans="1:40" x14ac:dyDescent="0.25">
      <c r="A1646" s="4" t="s">
        <v>91</v>
      </c>
      <c r="B1646" t="s">
        <v>30</v>
      </c>
      <c r="C1646" s="34">
        <v>41018</v>
      </c>
      <c r="D1646">
        <v>2</v>
      </c>
      <c r="F1646" t="s">
        <v>105</v>
      </c>
      <c r="G1646" t="str">
        <f>YEAR(C1646)+IF(MONTH(C1646)&lt;7,-1,0)&amp;"/"&amp;RIGHT(YEAR(C1646)+IF(MONTH(C1646)&lt;7,0,1),2)</f>
        <v>2011/12</v>
      </c>
      <c r="J1646" s="2" t="s">
        <v>20</v>
      </c>
      <c r="K1646" s="32"/>
      <c r="M1646" s="32">
        <v>54.980079681274916</v>
      </c>
      <c r="N1646">
        <v>54.980079681274916</v>
      </c>
      <c r="O1646" s="2">
        <f>IF(ISNUMBER(N1646),SUMIFS(N$1:$N1646,A$1:$A1646,A1646,G$1:$G1646,G1646,D$1:$D1646,D1646),"")</f>
        <v>948.9648049934201</v>
      </c>
      <c r="V1646">
        <v>150</v>
      </c>
      <c r="W1646" s="33">
        <v>26.180990324416626</v>
      </c>
      <c r="AE1646" s="2" t="str">
        <f t="shared" si="130"/>
        <v/>
      </c>
      <c r="AM1646" s="2" t="str">
        <f t="shared" si="131"/>
        <v/>
      </c>
      <c r="AN1646" s="2" t="str">
        <f>IF(ISNUMBER(AM1646),SUMIFS($AM$1:AM1646,$A$1:A1646,A1646,$G$1:G1646,G1646,$D$1:D1646,D1646),"")</f>
        <v/>
      </c>
    </row>
    <row r="1647" spans="1:40" x14ac:dyDescent="0.25">
      <c r="A1647" s="4" t="s">
        <v>91</v>
      </c>
      <c r="B1647" t="s">
        <v>30</v>
      </c>
      <c r="C1647" s="34">
        <v>41018</v>
      </c>
      <c r="D1647">
        <v>3</v>
      </c>
      <c r="F1647" t="s">
        <v>105</v>
      </c>
      <c r="G1647" t="str">
        <f>YEAR(C1647)+IF(MONTH(C1647)&lt;7,-1,0)&amp;"/"&amp;RIGHT(YEAR(C1647)+IF(MONTH(C1647)&lt;7,0,1),2)</f>
        <v>2011/12</v>
      </c>
      <c r="J1647" s="2" t="s">
        <v>20</v>
      </c>
      <c r="K1647" s="32"/>
      <c r="M1647" s="32">
        <v>46.363777329818575</v>
      </c>
      <c r="N1647">
        <v>46.363777329818575</v>
      </c>
      <c r="O1647" s="2">
        <f>IF(ISNUMBER(N1647),SUMIFS(N$1:$N1647,A$1:$A1647,A1647,G$1:$G1647,G1647,D$1:$D1647,D1647),"")</f>
        <v>1025.9848155783015</v>
      </c>
      <c r="V1647">
        <v>150</v>
      </c>
      <c r="W1647" s="33">
        <v>22.077989204675514</v>
      </c>
      <c r="AE1647" s="2" t="str">
        <f t="shared" si="130"/>
        <v/>
      </c>
      <c r="AM1647" s="2" t="str">
        <f t="shared" si="131"/>
        <v/>
      </c>
      <c r="AN1647" s="2" t="str">
        <f>IF(ISNUMBER(AM1647),SUMIFS($AM$1:AM1647,$A$1:A1647,A1647,$G$1:G1647,G1647,$D$1:D1647,D1647),"")</f>
        <v/>
      </c>
    </row>
    <row r="1648" spans="1:40" x14ac:dyDescent="0.25">
      <c r="A1648" s="4" t="s">
        <v>91</v>
      </c>
      <c r="B1648" t="s">
        <v>30</v>
      </c>
      <c r="C1648" s="34">
        <v>41018</v>
      </c>
      <c r="D1648">
        <v>4</v>
      </c>
      <c r="F1648" t="s">
        <v>105</v>
      </c>
      <c r="G1648" t="str">
        <f>YEAR(C1648)+IF(MONTH(C1648)&lt;7,-1,0)&amp;"/"&amp;RIGHT(YEAR(C1648)+IF(MONTH(C1648)&lt;7,0,1),2)</f>
        <v>2011/12</v>
      </c>
      <c r="J1648" s="2" t="s">
        <v>20</v>
      </c>
      <c r="K1648" s="32"/>
      <c r="M1648" s="32">
        <v>53.166906793749298</v>
      </c>
      <c r="N1648">
        <v>53.166906793749298</v>
      </c>
      <c r="O1648" s="2">
        <f>IF(ISNUMBER(N1648),SUMIFS(N$1:$N1648,A$1:$A1648,A1648,G$1:$G1648,G1648,D$1:$D1648,D1648),"")</f>
        <v>860.63087551203762</v>
      </c>
      <c r="V1648">
        <v>150</v>
      </c>
      <c r="W1648" s="33">
        <v>25.317574663690142</v>
      </c>
      <c r="AE1648" s="2" t="str">
        <f t="shared" ref="AE1648:AE1711" si="132">IF(ISNUMBER(AF1648),AF1648,"")</f>
        <v/>
      </c>
      <c r="AM1648" s="2" t="str">
        <f t="shared" si="131"/>
        <v/>
      </c>
      <c r="AN1648" s="2" t="str">
        <f>IF(ISNUMBER(AM1648),SUMIFS($AM$1:AM1648,$A$1:A1648,A1648,$G$1:G1648,G1648,$D$1:D1648,D1648),"")</f>
        <v/>
      </c>
    </row>
    <row r="1649" spans="1:40" x14ac:dyDescent="0.25">
      <c r="A1649" s="4" t="s">
        <v>91</v>
      </c>
      <c r="B1649" t="s">
        <v>30</v>
      </c>
      <c r="C1649" s="34">
        <v>41018</v>
      </c>
      <c r="D1649">
        <v>5</v>
      </c>
      <c r="F1649" t="s">
        <v>105</v>
      </c>
      <c r="G1649" t="str">
        <f>YEAR(C1649)+IF(MONTH(C1649)&lt;7,-1,0)&amp;"/"&amp;RIGHT(YEAR(C1649)+IF(MONTH(C1649)&lt;7,0,1),2)</f>
        <v>2011/12</v>
      </c>
      <c r="J1649" s="2" t="s">
        <v>20</v>
      </c>
      <c r="K1649" s="32"/>
      <c r="M1649" s="32">
        <v>62.698298240553797</v>
      </c>
      <c r="N1649">
        <v>62.698298240553797</v>
      </c>
      <c r="O1649" s="2">
        <f>IF(ISNUMBER(N1649),SUMIFS(N$1:$N1649,A$1:$A1649,A1649,G$1:$G1649,G1649,D$1:$D1649,D1649),"")</f>
        <v>1109.7266621489582</v>
      </c>
      <c r="V1649">
        <v>150</v>
      </c>
      <c r="W1649" s="33">
        <v>29.85633249550181</v>
      </c>
      <c r="AE1649" s="2" t="str">
        <f t="shared" si="132"/>
        <v/>
      </c>
      <c r="AM1649" s="2" t="str">
        <f t="shared" si="131"/>
        <v/>
      </c>
      <c r="AN1649" s="2" t="str">
        <f>IF(ISNUMBER(AM1649),SUMIFS($AM$1:AM1649,$A$1:A1649,A1649,$G$1:G1649,G1649,$D$1:D1649,D1649),"")</f>
        <v/>
      </c>
    </row>
    <row r="1650" spans="1:40" x14ac:dyDescent="0.25">
      <c r="A1650" s="4" t="s">
        <v>91</v>
      </c>
      <c r="B1650" t="s">
        <v>30</v>
      </c>
      <c r="C1650" s="34">
        <v>41060</v>
      </c>
      <c r="D1650">
        <v>1</v>
      </c>
      <c r="F1650" t="s">
        <v>105</v>
      </c>
      <c r="G1650" t="str">
        <f>YEAR(C1650)+IF(MONTH(C1650)&lt;7,-1,0)&amp;"/"&amp;RIGHT(YEAR(C1650)+IF(MONTH(C1650)&lt;7,0,1),2)</f>
        <v>2011/12</v>
      </c>
      <c r="J1650" s="2" t="s">
        <v>20</v>
      </c>
      <c r="O1650" s="2" t="str">
        <f>IF(ISNUMBER(N1650),SUMIFS(N$1:$N1650,A$1:$A1650,A1650,G$1:$G1650,G1650,D$1:$D1650,D1650),"")</f>
        <v/>
      </c>
      <c r="V1650">
        <v>150</v>
      </c>
      <c r="AE1650" s="2" t="str">
        <f t="shared" si="132"/>
        <v/>
      </c>
      <c r="AM1650" s="2" t="str">
        <f t="shared" si="131"/>
        <v/>
      </c>
      <c r="AN1650" s="2" t="str">
        <f>IF(ISNUMBER(AM1650),SUMIFS($AM$1:AM1650,$A$1:A1650,A1650,$G$1:G1650,G1650,$D$1:D1650,D1650),"")</f>
        <v/>
      </c>
    </row>
    <row r="1651" spans="1:40" x14ac:dyDescent="0.25">
      <c r="A1651" s="4" t="s">
        <v>91</v>
      </c>
      <c r="B1651" t="s">
        <v>30</v>
      </c>
      <c r="C1651" s="34">
        <v>41060</v>
      </c>
      <c r="D1651">
        <v>2</v>
      </c>
      <c r="F1651" t="s">
        <v>105</v>
      </c>
      <c r="G1651" t="str">
        <f>YEAR(C1651)+IF(MONTH(C1651)&lt;7,-1,0)&amp;"/"&amp;RIGHT(YEAR(C1651)+IF(MONTH(C1651)&lt;7,0,1),2)</f>
        <v>2011/12</v>
      </c>
      <c r="J1651" s="2" t="s">
        <v>20</v>
      </c>
      <c r="K1651" s="36"/>
      <c r="M1651" s="36">
        <v>22.583314895123465</v>
      </c>
      <c r="N1651">
        <v>22.583314895123465</v>
      </c>
      <c r="O1651" s="2">
        <f>IF(ISNUMBER(N1651),SUMIFS(N$1:$N1651,A$1:$A1651,A1651,G$1:$G1651,G1651,D$1:$D1651,D1651),"")</f>
        <v>971.54811988854362</v>
      </c>
      <c r="V1651">
        <v>150</v>
      </c>
      <c r="AE1651" s="2" t="str">
        <f t="shared" si="132"/>
        <v/>
      </c>
      <c r="AM1651" s="2" t="str">
        <f t="shared" si="131"/>
        <v/>
      </c>
      <c r="AN1651" s="2" t="str">
        <f>IF(ISNUMBER(AM1651),SUMIFS($AM$1:AM1651,$A$1:A1651,A1651,$G$1:G1651,G1651,$D$1:D1651,D1651),"")</f>
        <v/>
      </c>
    </row>
    <row r="1652" spans="1:40" x14ac:dyDescent="0.25">
      <c r="A1652" s="4" t="s">
        <v>91</v>
      </c>
      <c r="B1652" t="s">
        <v>30</v>
      </c>
      <c r="C1652" s="34">
        <v>41060</v>
      </c>
      <c r="D1652">
        <v>3</v>
      </c>
      <c r="F1652" t="s">
        <v>105</v>
      </c>
      <c r="G1652" t="str">
        <f>YEAR(C1652)+IF(MONTH(C1652)&lt;7,-1,0)&amp;"/"&amp;RIGHT(YEAR(C1652)+IF(MONTH(C1652)&lt;7,0,1),2)</f>
        <v>2011/12</v>
      </c>
      <c r="J1652" s="2" t="s">
        <v>20</v>
      </c>
      <c r="K1652" s="36"/>
      <c r="M1652" s="36">
        <v>36.255877094232176</v>
      </c>
      <c r="N1652">
        <v>36.255877094232176</v>
      </c>
      <c r="O1652" s="2">
        <f>IF(ISNUMBER(N1652),SUMIFS(N$1:$N1652,A$1:$A1652,A1652,G$1:$G1652,G1652,D$1:$D1652,D1652),"")</f>
        <v>1062.2406926725337</v>
      </c>
      <c r="V1652">
        <v>150</v>
      </c>
      <c r="AE1652" s="2" t="str">
        <f t="shared" si="132"/>
        <v/>
      </c>
      <c r="AM1652" s="2" t="str">
        <f t="shared" si="131"/>
        <v/>
      </c>
      <c r="AN1652" s="2" t="str">
        <f>IF(ISNUMBER(AM1652),SUMIFS($AM$1:AM1652,$A$1:A1652,A1652,$G$1:G1652,G1652,$D$1:D1652,D1652),"")</f>
        <v/>
      </c>
    </row>
    <row r="1653" spans="1:40" x14ac:dyDescent="0.25">
      <c r="A1653" s="4" t="s">
        <v>91</v>
      </c>
      <c r="B1653" t="s">
        <v>30</v>
      </c>
      <c r="C1653" s="34">
        <v>41060</v>
      </c>
      <c r="D1653">
        <v>4</v>
      </c>
      <c r="F1653" t="s">
        <v>105</v>
      </c>
      <c r="G1653" t="str">
        <f>YEAR(C1653)+IF(MONTH(C1653)&lt;7,-1,0)&amp;"/"&amp;RIGHT(YEAR(C1653)+IF(MONTH(C1653)&lt;7,0,1),2)</f>
        <v>2011/12</v>
      </c>
      <c r="J1653" s="2" t="s">
        <v>20</v>
      </c>
      <c r="K1653" s="36"/>
      <c r="M1653" s="36">
        <v>14.483436233579022</v>
      </c>
      <c r="N1653">
        <v>14.483436233579022</v>
      </c>
      <c r="O1653" s="2">
        <f>IF(ISNUMBER(N1653),SUMIFS(N$1:$N1653,A$1:$A1653,A1653,G$1:$G1653,G1653,D$1:$D1653,D1653),"")</f>
        <v>875.11431174561665</v>
      </c>
      <c r="V1653">
        <v>150</v>
      </c>
      <c r="AE1653" s="2" t="str">
        <f t="shared" si="132"/>
        <v/>
      </c>
      <c r="AM1653" s="2" t="str">
        <f t="shared" si="131"/>
        <v/>
      </c>
      <c r="AN1653" s="2" t="str">
        <f>IF(ISNUMBER(AM1653),SUMIFS($AM$1:AM1653,$A$1:A1653,A1653,$G$1:G1653,G1653,$D$1:D1653,D1653),"")</f>
        <v/>
      </c>
    </row>
    <row r="1654" spans="1:40" x14ac:dyDescent="0.25">
      <c r="A1654" s="4" t="s">
        <v>91</v>
      </c>
      <c r="B1654" t="s">
        <v>30</v>
      </c>
      <c r="C1654" s="34">
        <v>41060</v>
      </c>
      <c r="D1654">
        <v>5</v>
      </c>
      <c r="F1654" t="s">
        <v>105</v>
      </c>
      <c r="G1654" t="str">
        <f>YEAR(C1654)+IF(MONTH(C1654)&lt;7,-1,0)&amp;"/"&amp;RIGHT(YEAR(C1654)+IF(MONTH(C1654)&lt;7,0,1),2)</f>
        <v>2011/12</v>
      </c>
      <c r="J1654" s="2" t="s">
        <v>20</v>
      </c>
      <c r="K1654" s="36"/>
      <c r="M1654" s="36">
        <v>40.586139753064572</v>
      </c>
      <c r="N1654">
        <v>40.586139753064572</v>
      </c>
      <c r="O1654" s="2">
        <f>IF(ISNUMBER(N1654),SUMIFS(N$1:$N1654,A$1:$A1654,A1654,G$1:$G1654,G1654,D$1:$D1654,D1654),"")</f>
        <v>1150.3128019020228</v>
      </c>
      <c r="V1654">
        <v>150</v>
      </c>
      <c r="AE1654" s="2" t="str">
        <f t="shared" si="132"/>
        <v/>
      </c>
      <c r="AM1654" s="2" t="str">
        <f t="shared" si="131"/>
        <v/>
      </c>
      <c r="AN1654" s="2" t="str">
        <f>IF(ISNUMBER(AM1654),SUMIFS($AM$1:AM1654,$A$1:A1654,A1654,$G$1:G1654,G1654,$D$1:D1654,D1654),"")</f>
        <v/>
      </c>
    </row>
    <row r="1655" spans="1:40" x14ac:dyDescent="0.25">
      <c r="A1655" s="4" t="s">
        <v>92</v>
      </c>
      <c r="B1655" t="s">
        <v>30</v>
      </c>
      <c r="C1655" s="37">
        <v>40525</v>
      </c>
      <c r="D1655">
        <v>1</v>
      </c>
      <c r="F1655" t="s">
        <v>106</v>
      </c>
      <c r="G1655" t="str">
        <f>YEAR(C1655)+IF(MONTH(C1655)&lt;7,-1,0)&amp;"/"&amp;RIGHT(YEAR(C1655)+IF(MONTH(C1655)&lt;7,0,1),2)</f>
        <v>2010/11</v>
      </c>
      <c r="K1655" s="32"/>
      <c r="M1655" s="32">
        <v>259.74363641090974</v>
      </c>
      <c r="N1655">
        <v>259.74363641090974</v>
      </c>
      <c r="O1655" s="2">
        <f>IF(ISNUMBER(N1655),SUMIFS(N$1:$N1655,A$1:$A1655,A1655,G$1:$G1655,G1655,D$1:$D1655,D1655),"")</f>
        <v>259.74363641090974</v>
      </c>
      <c r="V1655">
        <v>150</v>
      </c>
      <c r="W1655" s="33">
        <v>42.580924001788489</v>
      </c>
      <c r="AE1655" s="2" t="str">
        <f t="shared" si="132"/>
        <v/>
      </c>
      <c r="AM1655" s="2" t="str">
        <f t="shared" si="131"/>
        <v/>
      </c>
      <c r="AN1655" s="2" t="str">
        <f>IF(ISNUMBER(AM1655),SUMIFS($AM$1:AM1655,$A$1:A1655,A1655,$G$1:G1655,G1655,$D$1:D1655,D1655),"")</f>
        <v/>
      </c>
    </row>
    <row r="1656" spans="1:40" x14ac:dyDescent="0.25">
      <c r="A1656" s="4" t="s">
        <v>92</v>
      </c>
      <c r="B1656" t="s">
        <v>30</v>
      </c>
      <c r="C1656" s="37">
        <v>40525</v>
      </c>
      <c r="D1656">
        <v>2</v>
      </c>
      <c r="F1656" t="s">
        <v>106</v>
      </c>
      <c r="G1656" t="str">
        <f>YEAR(C1656)+IF(MONTH(C1656)&lt;7,-1,0)&amp;"/"&amp;RIGHT(YEAR(C1656)+IF(MONTH(C1656)&lt;7,0,1),2)</f>
        <v>2010/11</v>
      </c>
      <c r="K1656" s="32"/>
      <c r="M1656" s="32">
        <v>219.64343243265571</v>
      </c>
      <c r="N1656">
        <v>219.64343243265571</v>
      </c>
      <c r="O1656" s="2">
        <f>IF(ISNUMBER(N1656),SUMIFS(N$1:$N1656,A$1:$A1656,A1656,G$1:$G1656,G1656,D$1:$D1656,D1656),"")</f>
        <v>219.64343243265571</v>
      </c>
      <c r="V1656">
        <v>150</v>
      </c>
      <c r="W1656" s="33">
        <v>36.007120070927165</v>
      </c>
      <c r="AE1656" s="2" t="str">
        <f t="shared" si="132"/>
        <v/>
      </c>
      <c r="AM1656" s="2" t="str">
        <f t="shared" si="131"/>
        <v/>
      </c>
      <c r="AN1656" s="2" t="str">
        <f>IF(ISNUMBER(AM1656),SUMIFS($AM$1:AM1656,$A$1:A1656,A1656,$G$1:G1656,G1656,$D$1:D1656,D1656),"")</f>
        <v/>
      </c>
    </row>
    <row r="1657" spans="1:40" x14ac:dyDescent="0.25">
      <c r="A1657" s="4" t="s">
        <v>92</v>
      </c>
      <c r="B1657" t="s">
        <v>30</v>
      </c>
      <c r="C1657" s="37">
        <v>40525</v>
      </c>
      <c r="D1657">
        <v>3</v>
      </c>
      <c r="F1657" t="s">
        <v>106</v>
      </c>
      <c r="G1657" t="str">
        <f>YEAR(C1657)+IF(MONTH(C1657)&lt;7,-1,0)&amp;"/"&amp;RIGHT(YEAR(C1657)+IF(MONTH(C1657)&lt;7,0,1),2)</f>
        <v>2010/11</v>
      </c>
      <c r="K1657" s="32"/>
      <c r="M1657" s="32">
        <v>257.88504506228088</v>
      </c>
      <c r="N1657">
        <v>257.88504506228088</v>
      </c>
      <c r="O1657" s="2">
        <f>IF(ISNUMBER(N1657),SUMIFS(N$1:$N1657,A$1:$A1657,A1657,G$1:$G1657,G1657,D$1:$D1657,D1657),"")</f>
        <v>257.88504506228088</v>
      </c>
      <c r="V1657">
        <v>150</v>
      </c>
      <c r="W1657" s="33">
        <v>42.276236895455881</v>
      </c>
      <c r="AE1657" s="2" t="str">
        <f t="shared" si="132"/>
        <v/>
      </c>
      <c r="AM1657" s="2" t="str">
        <f t="shared" si="131"/>
        <v/>
      </c>
      <c r="AN1657" s="2" t="str">
        <f>IF(ISNUMBER(AM1657),SUMIFS($AM$1:AM1657,$A$1:A1657,A1657,$G$1:G1657,G1657,$D$1:D1657,D1657),"")</f>
        <v/>
      </c>
    </row>
    <row r="1658" spans="1:40" x14ac:dyDescent="0.25">
      <c r="A1658" s="4" t="s">
        <v>92</v>
      </c>
      <c r="B1658" t="s">
        <v>30</v>
      </c>
      <c r="C1658" s="37">
        <v>40525</v>
      </c>
      <c r="D1658">
        <v>4</v>
      </c>
      <c r="F1658" t="s">
        <v>106</v>
      </c>
      <c r="G1658" t="str">
        <f>YEAR(C1658)+IF(MONTH(C1658)&lt;7,-1,0)&amp;"/"&amp;RIGHT(YEAR(C1658)+IF(MONTH(C1658)&lt;7,0,1),2)</f>
        <v>2010/11</v>
      </c>
      <c r="K1658" s="32"/>
      <c r="M1658" s="32">
        <v>349.37696869906171</v>
      </c>
      <c r="N1658">
        <v>349.37696869906171</v>
      </c>
      <c r="O1658" s="2">
        <f>IF(ISNUMBER(N1658),SUMIFS(N$1:$N1658,A$1:$A1658,A1658,G$1:$G1658,G1658,D$1:$D1658,D1658),"")</f>
        <v>349.37696869906171</v>
      </c>
      <c r="V1658">
        <v>150</v>
      </c>
      <c r="W1658" s="33">
        <v>57.274912901485528</v>
      </c>
      <c r="AE1658" s="2" t="str">
        <f t="shared" si="132"/>
        <v/>
      </c>
      <c r="AM1658" s="2" t="str">
        <f t="shared" si="131"/>
        <v/>
      </c>
      <c r="AN1658" s="2" t="str">
        <f>IF(ISNUMBER(AM1658),SUMIFS($AM$1:AM1658,$A$1:A1658,A1658,$G$1:G1658,G1658,$D$1:D1658,D1658),"")</f>
        <v/>
      </c>
    </row>
    <row r="1659" spans="1:40" x14ac:dyDescent="0.25">
      <c r="A1659" s="4" t="s">
        <v>92</v>
      </c>
      <c r="B1659" t="s">
        <v>30</v>
      </c>
      <c r="C1659" s="37">
        <v>40525</v>
      </c>
      <c r="D1659">
        <v>5</v>
      </c>
      <c r="F1659" t="s">
        <v>106</v>
      </c>
      <c r="G1659" t="str">
        <f>YEAR(C1659)+IF(MONTH(C1659)&lt;7,-1,0)&amp;"/"&amp;RIGHT(YEAR(C1659)+IF(MONTH(C1659)&lt;7,0,1),2)</f>
        <v>2010/11</v>
      </c>
      <c r="K1659" s="32"/>
      <c r="M1659" s="32">
        <v>354.76940005760827</v>
      </c>
      <c r="N1659">
        <v>354.76940005760827</v>
      </c>
      <c r="O1659" s="2">
        <f>IF(ISNUMBER(N1659),SUMIFS(N$1:$N1659,A$1:$A1659,A1659,G$1:$G1659,G1659,D$1:$D1659,D1659),"")</f>
        <v>354.76940005760827</v>
      </c>
      <c r="V1659">
        <v>150</v>
      </c>
      <c r="W1659" s="33">
        <v>58.158918042230859</v>
      </c>
      <c r="AE1659" s="2" t="str">
        <f t="shared" si="132"/>
        <v/>
      </c>
      <c r="AM1659" s="2" t="str">
        <f t="shared" si="131"/>
        <v/>
      </c>
      <c r="AN1659" s="2" t="str">
        <f>IF(ISNUMBER(AM1659),SUMIFS($AM$1:AM1659,$A$1:A1659,A1659,$G$1:G1659,G1659,$D$1:D1659,D1659),"")</f>
        <v/>
      </c>
    </row>
    <row r="1660" spans="1:40" x14ac:dyDescent="0.25">
      <c r="A1660" s="4" t="s">
        <v>92</v>
      </c>
      <c r="B1660" t="s">
        <v>30</v>
      </c>
      <c r="C1660" s="37">
        <v>40546</v>
      </c>
      <c r="D1660">
        <v>1</v>
      </c>
      <c r="F1660" t="s">
        <v>106</v>
      </c>
      <c r="G1660" t="str">
        <f>YEAR(C1660)+IF(MONTH(C1660)&lt;7,-1,0)&amp;"/"&amp;RIGHT(YEAR(C1660)+IF(MONTH(C1660)&lt;7,0,1),2)</f>
        <v>2010/11</v>
      </c>
      <c r="K1660" s="32"/>
      <c r="M1660" s="32">
        <v>305.0540455984393</v>
      </c>
      <c r="N1660">
        <v>305.0540455984393</v>
      </c>
      <c r="O1660" s="2">
        <f>IF(ISNUMBER(N1660),SUMIFS(N$1:$N1660,A$1:$A1660,A1660,G$1:$G1660,G1660,D$1:$D1660,D1660),"")</f>
        <v>564.79768200934905</v>
      </c>
      <c r="V1660">
        <v>150</v>
      </c>
      <c r="W1660" s="33">
        <v>145.26383123735204</v>
      </c>
      <c r="AE1660" s="2" t="str">
        <f t="shared" si="132"/>
        <v/>
      </c>
      <c r="AM1660" s="2" t="str">
        <f t="shared" si="131"/>
        <v/>
      </c>
      <c r="AN1660" s="2" t="str">
        <f>IF(ISNUMBER(AM1660),SUMIFS($AM$1:AM1660,$A$1:A1660,A1660,$G$1:G1660,G1660,$D$1:D1660,D1660),"")</f>
        <v/>
      </c>
    </row>
    <row r="1661" spans="1:40" x14ac:dyDescent="0.25">
      <c r="A1661" s="4" t="s">
        <v>92</v>
      </c>
      <c r="B1661" t="s">
        <v>30</v>
      </c>
      <c r="C1661" s="37">
        <v>40546</v>
      </c>
      <c r="D1661">
        <v>1</v>
      </c>
      <c r="F1661" t="s">
        <v>106</v>
      </c>
      <c r="G1661" t="str">
        <f>YEAR(C1661)+IF(MONTH(C1661)&lt;7,-1,0)&amp;"/"&amp;RIGHT(YEAR(C1661)+IF(MONTH(C1661)&lt;7,0,1),2)</f>
        <v>2010/11</v>
      </c>
      <c r="K1661" s="32"/>
      <c r="M1661" s="32">
        <v>370.0804382339187</v>
      </c>
      <c r="N1661">
        <v>370.0804382339187</v>
      </c>
      <c r="O1661" s="2">
        <f>IF(ISNUMBER(N1661),SUMIFS(N$1:$N1661,A$1:$A1661,A1661,G$1:$G1661,G1661,D$1:$D1661,D1661),"")</f>
        <v>934.87812024326774</v>
      </c>
      <c r="V1661">
        <v>150</v>
      </c>
      <c r="W1661" s="33">
        <v>176.22878011138988</v>
      </c>
      <c r="AE1661" s="2" t="str">
        <f t="shared" si="132"/>
        <v/>
      </c>
      <c r="AM1661" s="2" t="str">
        <f t="shared" si="131"/>
        <v/>
      </c>
      <c r="AN1661" s="2" t="str">
        <f>IF(ISNUMBER(AM1661),SUMIFS($AM$1:AM1661,$A$1:A1661,A1661,$G$1:G1661,G1661,$D$1:D1661,D1661),"")</f>
        <v/>
      </c>
    </row>
    <row r="1662" spans="1:40" x14ac:dyDescent="0.25">
      <c r="A1662" s="4" t="s">
        <v>92</v>
      </c>
      <c r="B1662" t="s">
        <v>30</v>
      </c>
      <c r="C1662" s="37">
        <v>40546</v>
      </c>
      <c r="D1662">
        <v>2</v>
      </c>
      <c r="F1662" t="s">
        <v>106</v>
      </c>
      <c r="G1662" t="str">
        <f>YEAR(C1662)+IF(MONTH(C1662)&lt;7,-1,0)&amp;"/"&amp;RIGHT(YEAR(C1662)+IF(MONTH(C1662)&lt;7,0,1),2)</f>
        <v>2010/11</v>
      </c>
      <c r="K1662" s="32"/>
      <c r="M1662" s="32">
        <v>347.81316128342638</v>
      </c>
      <c r="N1662">
        <v>347.81316128342638</v>
      </c>
      <c r="O1662" s="2">
        <f>IF(ISNUMBER(N1662),SUMIFS(N$1:$N1662,A$1:$A1662,A1662,G$1:$G1662,G1662,D$1:$D1662,D1662),"")</f>
        <v>567.45659371608212</v>
      </c>
      <c r="V1662">
        <v>150</v>
      </c>
      <c r="W1662" s="33">
        <v>165.6253148968697</v>
      </c>
      <c r="AE1662" s="2" t="str">
        <f t="shared" si="132"/>
        <v/>
      </c>
      <c r="AM1662" s="2" t="str">
        <f t="shared" si="131"/>
        <v/>
      </c>
      <c r="AN1662" s="2" t="str">
        <f>IF(ISNUMBER(AM1662),SUMIFS($AM$1:AM1662,$A$1:A1662,A1662,$G$1:G1662,G1662,$D$1:D1662,D1662),"")</f>
        <v/>
      </c>
    </row>
    <row r="1663" spans="1:40" x14ac:dyDescent="0.25">
      <c r="A1663" s="4" t="s">
        <v>92</v>
      </c>
      <c r="B1663" t="s">
        <v>30</v>
      </c>
      <c r="C1663" s="37">
        <v>40546</v>
      </c>
      <c r="D1663">
        <v>3</v>
      </c>
      <c r="F1663" t="s">
        <v>106</v>
      </c>
      <c r="G1663" t="str">
        <f>YEAR(C1663)+IF(MONTH(C1663)&lt;7,-1,0)&amp;"/"&amp;RIGHT(YEAR(C1663)+IF(MONTH(C1663)&lt;7,0,1),2)</f>
        <v>2010/11</v>
      </c>
      <c r="K1663" s="32"/>
      <c r="M1663" s="32">
        <v>313.71324678721373</v>
      </c>
      <c r="N1663">
        <v>313.71324678721373</v>
      </c>
      <c r="O1663" s="2">
        <f>IF(ISNUMBER(N1663),SUMIFS(N$1:$N1663,A$1:$A1663,A1663,G$1:$G1663,G1663,D$1:$D1663,D1663),"")</f>
        <v>571.59829184949467</v>
      </c>
      <c r="V1663">
        <v>150</v>
      </c>
      <c r="W1663" s="33">
        <v>149.3872603748637</v>
      </c>
      <c r="AE1663" s="2" t="str">
        <f t="shared" si="132"/>
        <v/>
      </c>
      <c r="AM1663" s="2" t="str">
        <f t="shared" si="131"/>
        <v/>
      </c>
      <c r="AN1663" s="2" t="str">
        <f>IF(ISNUMBER(AM1663),SUMIFS($AM$1:AM1663,$A$1:A1663,A1663,$G$1:G1663,G1663,$D$1:D1663,D1663),"")</f>
        <v/>
      </c>
    </row>
    <row r="1664" spans="1:40" x14ac:dyDescent="0.25">
      <c r="A1664" s="4" t="s">
        <v>92</v>
      </c>
      <c r="B1664" t="s">
        <v>30</v>
      </c>
      <c r="C1664" s="37">
        <v>40546</v>
      </c>
      <c r="D1664">
        <v>4</v>
      </c>
      <c r="F1664" t="s">
        <v>106</v>
      </c>
      <c r="G1664" t="str">
        <f>YEAR(C1664)+IF(MONTH(C1664)&lt;7,-1,0)&amp;"/"&amp;RIGHT(YEAR(C1664)+IF(MONTH(C1664)&lt;7,0,1),2)</f>
        <v>2010/11</v>
      </c>
      <c r="K1664" s="32"/>
      <c r="M1664" s="32">
        <v>285.55316409804686</v>
      </c>
      <c r="N1664">
        <v>285.55316409804686</v>
      </c>
      <c r="O1664" s="2">
        <f>IF(ISNUMBER(N1664),SUMIFS(N$1:$N1664,A$1:$A1664,A1664,G$1:$G1664,G1664,D$1:$D1664,D1664),"")</f>
        <v>634.93013279710863</v>
      </c>
      <c r="V1664">
        <v>150</v>
      </c>
      <c r="W1664" s="33">
        <v>135.97769718954612</v>
      </c>
      <c r="AE1664" s="2" t="str">
        <f t="shared" si="132"/>
        <v/>
      </c>
      <c r="AM1664" s="2" t="str">
        <f t="shared" si="131"/>
        <v/>
      </c>
      <c r="AN1664" s="2" t="str">
        <f>IF(ISNUMBER(AM1664),SUMIFS($AM$1:AM1664,$A$1:A1664,A1664,$G$1:G1664,G1664,$D$1:D1664,D1664),"")</f>
        <v/>
      </c>
    </row>
    <row r="1665" spans="1:40" x14ac:dyDescent="0.25">
      <c r="A1665" s="4" t="s">
        <v>92</v>
      </c>
      <c r="B1665" t="s">
        <v>30</v>
      </c>
      <c r="C1665" s="37">
        <v>40563</v>
      </c>
      <c r="D1665">
        <v>1</v>
      </c>
      <c r="F1665" t="s">
        <v>106</v>
      </c>
      <c r="G1665" t="str">
        <f>YEAR(C1665)+IF(MONTH(C1665)&lt;7,-1,0)&amp;"/"&amp;RIGHT(YEAR(C1665)+IF(MONTH(C1665)&lt;7,0,1),2)</f>
        <v>2010/11</v>
      </c>
      <c r="K1665" s="32"/>
      <c r="M1665" s="32">
        <v>107.13423334430908</v>
      </c>
      <c r="N1665">
        <v>107.13423334430908</v>
      </c>
      <c r="O1665" s="2">
        <f>IF(ISNUMBER(N1665),SUMIFS(N$1:$N1665,A$1:$A1665,A1665,G$1:$G1665,G1665,D$1:$D1665,D1665),"")</f>
        <v>1042.0123535875769</v>
      </c>
      <c r="V1665">
        <v>150</v>
      </c>
      <c r="W1665" s="33">
        <v>63.020137261358286</v>
      </c>
      <c r="AE1665" s="2" t="str">
        <f t="shared" si="132"/>
        <v/>
      </c>
      <c r="AM1665" s="2" t="str">
        <f t="shared" si="131"/>
        <v/>
      </c>
      <c r="AN1665" s="2" t="str">
        <f>IF(ISNUMBER(AM1665),SUMIFS($AM$1:AM1665,$A$1:A1665,A1665,$G$1:G1665,G1665,$D$1:D1665,D1665),"")</f>
        <v/>
      </c>
    </row>
    <row r="1666" spans="1:40" x14ac:dyDescent="0.25">
      <c r="A1666" s="4" t="s">
        <v>92</v>
      </c>
      <c r="B1666" t="s">
        <v>30</v>
      </c>
      <c r="C1666" s="37">
        <v>40563</v>
      </c>
      <c r="D1666">
        <v>2</v>
      </c>
      <c r="F1666" t="s">
        <v>106</v>
      </c>
      <c r="G1666" t="str">
        <f>YEAR(C1666)+IF(MONTH(C1666)&lt;7,-1,0)&amp;"/"&amp;RIGHT(YEAR(C1666)+IF(MONTH(C1666)&lt;7,0,1),2)</f>
        <v>2010/11</v>
      </c>
      <c r="K1666" s="32"/>
      <c r="M1666" s="32">
        <v>150.78109551117262</v>
      </c>
      <c r="N1666">
        <v>150.78109551117262</v>
      </c>
      <c r="O1666" s="2">
        <f>IF(ISNUMBER(N1666),SUMIFS(N$1:$N1666,A$1:$A1666,A1666,G$1:$G1666,G1666,D$1:$D1666,D1666),"")</f>
        <v>718.2376892272548</v>
      </c>
      <c r="V1666">
        <v>150</v>
      </c>
      <c r="W1666" s="33">
        <v>88.694762065395651</v>
      </c>
      <c r="AE1666" s="2" t="str">
        <f t="shared" si="132"/>
        <v/>
      </c>
      <c r="AM1666" s="2" t="str">
        <f t="shared" si="131"/>
        <v/>
      </c>
      <c r="AN1666" s="2" t="str">
        <f>IF(ISNUMBER(AM1666),SUMIFS($AM$1:AM1666,$A$1:A1666,A1666,$G$1:G1666,G1666,$D$1:D1666,D1666),"")</f>
        <v/>
      </c>
    </row>
    <row r="1667" spans="1:40" x14ac:dyDescent="0.25">
      <c r="A1667" s="4" t="s">
        <v>92</v>
      </c>
      <c r="B1667" t="s">
        <v>30</v>
      </c>
      <c r="C1667" s="37">
        <v>40563</v>
      </c>
      <c r="D1667">
        <v>3</v>
      </c>
      <c r="F1667" t="s">
        <v>106</v>
      </c>
      <c r="G1667" t="str">
        <f>YEAR(C1667)+IF(MONTH(C1667)&lt;7,-1,0)&amp;"/"&amp;RIGHT(YEAR(C1667)+IF(MONTH(C1667)&lt;7,0,1),2)</f>
        <v>2010/11</v>
      </c>
      <c r="K1667" s="32"/>
      <c r="M1667" s="32">
        <v>142.98490533112292</v>
      </c>
      <c r="N1667">
        <v>142.98490533112292</v>
      </c>
      <c r="O1667" s="2">
        <f>IF(ISNUMBER(N1667),SUMIFS(N$1:$N1667,A$1:$A1667,A1667,G$1:$G1667,G1667,D$1:$D1667,D1667),"")</f>
        <v>714.58319718061762</v>
      </c>
      <c r="V1667">
        <v>150</v>
      </c>
      <c r="W1667" s="33">
        <v>84.108767841837007</v>
      </c>
      <c r="AE1667" s="2" t="str">
        <f t="shared" si="132"/>
        <v/>
      </c>
      <c r="AM1667" s="2" t="str">
        <f t="shared" si="131"/>
        <v/>
      </c>
      <c r="AN1667" s="2" t="str">
        <f>IF(ISNUMBER(AM1667),SUMIFS($AM$1:AM1667,$A$1:A1667,A1667,$G$1:G1667,G1667,$D$1:D1667,D1667),"")</f>
        <v/>
      </c>
    </row>
    <row r="1668" spans="1:40" x14ac:dyDescent="0.25">
      <c r="A1668" s="4" t="s">
        <v>92</v>
      </c>
      <c r="B1668" t="s">
        <v>30</v>
      </c>
      <c r="C1668" s="37">
        <v>40563</v>
      </c>
      <c r="D1668">
        <v>4</v>
      </c>
      <c r="F1668" t="s">
        <v>106</v>
      </c>
      <c r="G1668" t="str">
        <f>YEAR(C1668)+IF(MONTH(C1668)&lt;7,-1,0)&amp;"/"&amp;RIGHT(YEAR(C1668)+IF(MONTH(C1668)&lt;7,0,1),2)</f>
        <v>2010/11</v>
      </c>
      <c r="K1668" s="32"/>
      <c r="M1668" s="32">
        <v>153.75563836046283</v>
      </c>
      <c r="N1668">
        <v>153.75563836046283</v>
      </c>
      <c r="O1668" s="2">
        <f>IF(ISNUMBER(N1668),SUMIFS(N$1:$N1668,A$1:$A1668,A1668,G$1:$G1668,G1668,D$1:$D1668,D1668),"")</f>
        <v>788.68577115757148</v>
      </c>
      <c r="V1668">
        <v>150</v>
      </c>
      <c r="W1668" s="33">
        <v>90.444493153213429</v>
      </c>
      <c r="AE1668" s="2" t="str">
        <f t="shared" si="132"/>
        <v/>
      </c>
      <c r="AM1668" s="2" t="str">
        <f t="shared" si="131"/>
        <v/>
      </c>
      <c r="AN1668" s="2" t="str">
        <f>IF(ISNUMBER(AM1668),SUMIFS($AM$1:AM1668,$A$1:A1668,A1668,$G$1:G1668,G1668,$D$1:D1668,D1668),"")</f>
        <v/>
      </c>
    </row>
    <row r="1669" spans="1:40" x14ac:dyDescent="0.25">
      <c r="A1669" s="4" t="s">
        <v>92</v>
      </c>
      <c r="B1669" t="s">
        <v>30</v>
      </c>
      <c r="C1669" s="37">
        <v>40563</v>
      </c>
      <c r="D1669">
        <v>5</v>
      </c>
      <c r="F1669" t="s">
        <v>106</v>
      </c>
      <c r="G1669" t="str">
        <f>YEAR(C1669)+IF(MONTH(C1669)&lt;7,-1,0)&amp;"/"&amp;RIGHT(YEAR(C1669)+IF(MONTH(C1669)&lt;7,0,1),2)</f>
        <v>2010/11</v>
      </c>
      <c r="K1669" s="32"/>
      <c r="M1669" s="32">
        <v>128.73284907183211</v>
      </c>
      <c r="N1669">
        <v>128.73284907183211</v>
      </c>
      <c r="O1669" s="2">
        <f>IF(ISNUMBER(N1669),SUMIFS(N$1:$N1669,A$1:$A1669,A1669,G$1:$G1669,G1669,D$1:$D1669,D1669),"")</f>
        <v>483.50224912944037</v>
      </c>
      <c r="V1669">
        <v>150</v>
      </c>
      <c r="W1669" s="33">
        <v>75.725205336371829</v>
      </c>
      <c r="AE1669" s="2" t="str">
        <f t="shared" si="132"/>
        <v/>
      </c>
      <c r="AM1669" s="2" t="str">
        <f t="shared" si="131"/>
        <v/>
      </c>
      <c r="AN1669" s="2" t="str">
        <f>IF(ISNUMBER(AM1669),SUMIFS($AM$1:AM1669,$A$1:A1669,A1669,$G$1:G1669,G1669,$D$1:D1669,D1669),"")</f>
        <v/>
      </c>
    </row>
    <row r="1670" spans="1:40" x14ac:dyDescent="0.25">
      <c r="A1670" s="4" t="s">
        <v>92</v>
      </c>
      <c r="B1670" t="s">
        <v>30</v>
      </c>
      <c r="C1670" s="37">
        <v>40570</v>
      </c>
      <c r="D1670">
        <v>1</v>
      </c>
      <c r="F1670" t="s">
        <v>106</v>
      </c>
      <c r="G1670" t="str">
        <f>YEAR(C1670)+IF(MONTH(C1670)&lt;7,-1,0)&amp;"/"&amp;RIGHT(YEAR(C1670)+IF(MONTH(C1670)&lt;7,0,1),2)</f>
        <v>2010/11</v>
      </c>
      <c r="K1670" s="32"/>
      <c r="M1670" s="32">
        <v>30.667372822490996</v>
      </c>
      <c r="N1670">
        <v>30.667372822490996</v>
      </c>
      <c r="O1670" s="2">
        <f>IF(ISNUMBER(N1670),SUMIFS(N$1:$N1670,A$1:$A1670,A1670,G$1:$G1670,G1670,D$1:$D1670,D1670),"")</f>
        <v>1072.6797264100678</v>
      </c>
      <c r="V1670">
        <v>150</v>
      </c>
      <c r="W1670" s="33">
        <v>43.810532603558563</v>
      </c>
      <c r="AE1670" s="2" t="str">
        <f t="shared" si="132"/>
        <v/>
      </c>
      <c r="AM1670" s="2" t="str">
        <f t="shared" si="131"/>
        <v/>
      </c>
      <c r="AN1670" s="2" t="str">
        <f>IF(ISNUMBER(AM1670),SUMIFS($AM$1:AM1670,$A$1:A1670,A1670,$G$1:G1670,G1670,$D$1:D1670,D1670),"")</f>
        <v/>
      </c>
    </row>
    <row r="1671" spans="1:40" x14ac:dyDescent="0.25">
      <c r="A1671" s="4" t="s">
        <v>92</v>
      </c>
      <c r="B1671" t="s">
        <v>30</v>
      </c>
      <c r="C1671" s="37">
        <v>40570</v>
      </c>
      <c r="D1671">
        <v>2</v>
      </c>
      <c r="F1671" t="s">
        <v>106</v>
      </c>
      <c r="G1671" t="str">
        <f>YEAR(C1671)+IF(MONTH(C1671)&lt;7,-1,0)&amp;"/"&amp;RIGHT(YEAR(C1671)+IF(MONTH(C1671)&lt;7,0,1),2)</f>
        <v>2010/11</v>
      </c>
      <c r="K1671" s="32"/>
      <c r="M1671" s="32">
        <v>35.408859271378375</v>
      </c>
      <c r="N1671">
        <v>35.408859271378375</v>
      </c>
      <c r="O1671" s="2">
        <f>IF(ISNUMBER(N1671),SUMIFS(N$1:$N1671,A$1:$A1671,A1671,G$1:$G1671,G1671,D$1:$D1671,D1671),"")</f>
        <v>753.64654849863314</v>
      </c>
      <c r="V1671">
        <v>150</v>
      </c>
      <c r="W1671" s="33">
        <v>50.584084673397676</v>
      </c>
      <c r="AE1671" s="2" t="str">
        <f t="shared" si="132"/>
        <v/>
      </c>
      <c r="AM1671" s="2" t="str">
        <f t="shared" si="131"/>
        <v/>
      </c>
      <c r="AN1671" s="2" t="str">
        <f>IF(ISNUMBER(AM1671),SUMIFS($AM$1:AM1671,$A$1:A1671,A1671,$G$1:G1671,G1671,$D$1:D1671,D1671),"")</f>
        <v/>
      </c>
    </row>
    <row r="1672" spans="1:40" x14ac:dyDescent="0.25">
      <c r="A1672" s="4" t="s">
        <v>92</v>
      </c>
      <c r="B1672" t="s">
        <v>30</v>
      </c>
      <c r="C1672" s="37">
        <v>40570</v>
      </c>
      <c r="D1672">
        <v>3</v>
      </c>
      <c r="F1672" t="s">
        <v>106</v>
      </c>
      <c r="G1672" t="str">
        <f>YEAR(C1672)+IF(MONTH(C1672)&lt;7,-1,0)&amp;"/"&amp;RIGHT(YEAR(C1672)+IF(MONTH(C1672)&lt;7,0,1),2)</f>
        <v>2010/11</v>
      </c>
      <c r="K1672" s="32"/>
      <c r="M1672" s="32">
        <v>38.063527619418636</v>
      </c>
      <c r="N1672">
        <v>38.063527619418636</v>
      </c>
      <c r="O1672" s="2">
        <f>IF(ISNUMBER(N1672),SUMIFS(N$1:$N1672,A$1:$A1672,A1672,G$1:$G1672,G1672,D$1:$D1672,D1672),"")</f>
        <v>752.64672480003628</v>
      </c>
      <c r="V1672">
        <v>150</v>
      </c>
      <c r="W1672" s="33">
        <v>54.376468027740906</v>
      </c>
      <c r="AE1672" s="2" t="str">
        <f t="shared" si="132"/>
        <v/>
      </c>
      <c r="AM1672" s="2" t="str">
        <f t="shared" si="131"/>
        <v/>
      </c>
      <c r="AN1672" s="2" t="str">
        <f>IF(ISNUMBER(AM1672),SUMIFS($AM$1:AM1672,$A$1:A1672,A1672,$G$1:G1672,G1672,$D$1:D1672,D1672),"")</f>
        <v/>
      </c>
    </row>
    <row r="1673" spans="1:40" x14ac:dyDescent="0.25">
      <c r="A1673" s="4" t="s">
        <v>92</v>
      </c>
      <c r="B1673" t="s">
        <v>30</v>
      </c>
      <c r="C1673" s="37">
        <v>40570</v>
      </c>
      <c r="D1673">
        <v>4</v>
      </c>
      <c r="F1673" t="s">
        <v>106</v>
      </c>
      <c r="G1673" t="str">
        <f>YEAR(C1673)+IF(MONTH(C1673)&lt;7,-1,0)&amp;"/"&amp;RIGHT(YEAR(C1673)+IF(MONTH(C1673)&lt;7,0,1),2)</f>
        <v>2010/11</v>
      </c>
      <c r="K1673" s="32"/>
      <c r="M1673" s="32">
        <v>50.448184270668854</v>
      </c>
      <c r="N1673">
        <v>50.448184270668854</v>
      </c>
      <c r="O1673" s="2">
        <f>IF(ISNUMBER(N1673),SUMIFS(N$1:$N1673,A$1:$A1673,A1673,G$1:$G1673,G1673,D$1:$D1673,D1673),"")</f>
        <v>839.13395542824037</v>
      </c>
      <c r="V1673">
        <v>150</v>
      </c>
      <c r="W1673" s="33">
        <v>72.068834672384085</v>
      </c>
      <c r="AE1673" s="2" t="str">
        <f t="shared" si="132"/>
        <v/>
      </c>
      <c r="AM1673" s="2" t="str">
        <f t="shared" si="131"/>
        <v/>
      </c>
      <c r="AN1673" s="2" t="str">
        <f>IF(ISNUMBER(AM1673),SUMIFS($AM$1:AM1673,$A$1:A1673,A1673,$G$1:G1673,G1673,$D$1:D1673,D1673),"")</f>
        <v/>
      </c>
    </row>
    <row r="1674" spans="1:40" x14ac:dyDescent="0.25">
      <c r="A1674" s="4" t="s">
        <v>92</v>
      </c>
      <c r="B1674" t="s">
        <v>30</v>
      </c>
      <c r="C1674" s="37">
        <v>40570</v>
      </c>
      <c r="D1674">
        <v>5</v>
      </c>
      <c r="F1674" t="s">
        <v>106</v>
      </c>
      <c r="G1674" t="str">
        <f>YEAR(C1674)+IF(MONTH(C1674)&lt;7,-1,0)&amp;"/"&amp;RIGHT(YEAR(C1674)+IF(MONTH(C1674)&lt;7,0,1),2)</f>
        <v>2010/11</v>
      </c>
      <c r="K1674" s="32"/>
      <c r="M1674" s="32">
        <v>45.305745988455719</v>
      </c>
      <c r="N1674">
        <v>45.305745988455719</v>
      </c>
      <c r="O1674" s="2">
        <f>IF(ISNUMBER(N1674),SUMIFS(N$1:$N1674,A$1:$A1674,A1674,G$1:$G1674,G1674,D$1:$D1674,D1674),"")</f>
        <v>528.8079951178961</v>
      </c>
      <c r="V1674">
        <v>150</v>
      </c>
      <c r="W1674" s="33">
        <v>64.722494269222452</v>
      </c>
      <c r="AE1674" s="2" t="str">
        <f t="shared" si="132"/>
        <v/>
      </c>
      <c r="AM1674" s="2" t="str">
        <f t="shared" si="131"/>
        <v/>
      </c>
      <c r="AN1674" s="2" t="str">
        <f>IF(ISNUMBER(AM1674),SUMIFS($AM$1:AM1674,$A$1:A1674,A1674,$G$1:G1674,G1674,$D$1:D1674,D1674),"")</f>
        <v/>
      </c>
    </row>
    <row r="1675" spans="1:40" x14ac:dyDescent="0.25">
      <c r="A1675" s="4" t="s">
        <v>92</v>
      </c>
      <c r="B1675" t="s">
        <v>30</v>
      </c>
      <c r="C1675" s="37">
        <v>40577</v>
      </c>
      <c r="D1675">
        <v>1</v>
      </c>
      <c r="F1675" t="s">
        <v>106</v>
      </c>
      <c r="G1675" t="str">
        <f>YEAR(C1675)+IF(MONTH(C1675)&lt;7,-1,0)&amp;"/"&amp;RIGHT(YEAR(C1675)+IF(MONTH(C1675)&lt;7,0,1),2)</f>
        <v>2010/11</v>
      </c>
      <c r="K1675" s="32"/>
      <c r="M1675" s="32">
        <v>35.061394170783245</v>
      </c>
      <c r="N1675">
        <v>35.061394170783245</v>
      </c>
      <c r="O1675" s="2">
        <f>IF(ISNUMBER(N1675),SUMIFS(N$1:$N1675,A$1:$A1675,A1675,G$1:$G1675,G1675,D$1:$D1675,D1675),"")</f>
        <v>1107.741120580851</v>
      </c>
      <c r="V1675">
        <v>150</v>
      </c>
      <c r="W1675" s="33">
        <v>50.087705958261779</v>
      </c>
      <c r="AE1675" s="2" t="str">
        <f t="shared" si="132"/>
        <v/>
      </c>
      <c r="AM1675" s="2" t="str">
        <f t="shared" si="131"/>
        <v/>
      </c>
      <c r="AN1675" s="2" t="str">
        <f>IF(ISNUMBER(AM1675),SUMIFS($AM$1:AM1675,$A$1:A1675,A1675,$G$1:G1675,G1675,$D$1:D1675,D1675),"")</f>
        <v/>
      </c>
    </row>
    <row r="1676" spans="1:40" x14ac:dyDescent="0.25">
      <c r="A1676" s="4" t="s">
        <v>92</v>
      </c>
      <c r="B1676" t="s">
        <v>30</v>
      </c>
      <c r="C1676" s="37">
        <v>40577</v>
      </c>
      <c r="D1676">
        <v>2</v>
      </c>
      <c r="F1676" t="s">
        <v>106</v>
      </c>
      <c r="G1676" t="str">
        <f>YEAR(C1676)+IF(MONTH(C1676)&lt;7,-1,0)&amp;"/"&amp;RIGHT(YEAR(C1676)+IF(MONTH(C1676)&lt;7,0,1),2)</f>
        <v>2010/11</v>
      </c>
      <c r="K1676" s="32"/>
      <c r="M1676" s="32">
        <v>35.962204473513523</v>
      </c>
      <c r="N1676">
        <v>35.962204473513523</v>
      </c>
      <c r="O1676" s="2">
        <f>IF(ISNUMBER(N1676),SUMIFS(N$1:$N1676,A$1:$A1676,A1676,G$1:$G1676,G1676,D$1:$D1676,D1676),"")</f>
        <v>789.6087529721467</v>
      </c>
      <c r="V1676">
        <v>150</v>
      </c>
      <c r="W1676" s="33">
        <v>51.374577819305031</v>
      </c>
      <c r="AE1676" s="2" t="str">
        <f t="shared" si="132"/>
        <v/>
      </c>
      <c r="AM1676" s="2" t="str">
        <f t="shared" si="131"/>
        <v/>
      </c>
      <c r="AN1676" s="2" t="str">
        <f>IF(ISNUMBER(AM1676),SUMIFS($AM$1:AM1676,$A$1:A1676,A1676,$G$1:G1676,G1676,$D$1:D1676,D1676),"")</f>
        <v/>
      </c>
    </row>
    <row r="1677" spans="1:40" x14ac:dyDescent="0.25">
      <c r="A1677" s="4" t="s">
        <v>92</v>
      </c>
      <c r="B1677" t="s">
        <v>30</v>
      </c>
      <c r="C1677" s="37">
        <v>40577</v>
      </c>
      <c r="D1677">
        <v>3</v>
      </c>
      <c r="F1677" t="s">
        <v>106</v>
      </c>
      <c r="G1677" t="str">
        <f>YEAR(C1677)+IF(MONTH(C1677)&lt;7,-1,0)&amp;"/"&amp;RIGHT(YEAR(C1677)+IF(MONTH(C1677)&lt;7,0,1),2)</f>
        <v>2010/11</v>
      </c>
      <c r="K1677" s="32"/>
      <c r="M1677" s="32">
        <v>62.968760498263919</v>
      </c>
      <c r="N1677">
        <v>62.968760498263919</v>
      </c>
      <c r="O1677" s="2">
        <f>IF(ISNUMBER(N1677),SUMIFS(N$1:$N1677,A$1:$A1677,A1677,G$1:$G1677,G1677,D$1:$D1677,D1677),"")</f>
        <v>815.6154852983002</v>
      </c>
      <c r="V1677">
        <v>150</v>
      </c>
      <c r="W1677" s="33">
        <v>89.955372140377023</v>
      </c>
      <c r="AE1677" s="2" t="str">
        <f t="shared" si="132"/>
        <v/>
      </c>
      <c r="AM1677" s="2" t="str">
        <f t="shared" si="131"/>
        <v/>
      </c>
      <c r="AN1677" s="2" t="str">
        <f>IF(ISNUMBER(AM1677),SUMIFS($AM$1:AM1677,$A$1:A1677,A1677,$G$1:G1677,G1677,$D$1:D1677,D1677),"")</f>
        <v/>
      </c>
    </row>
    <row r="1678" spans="1:40" x14ac:dyDescent="0.25">
      <c r="A1678" s="4" t="s">
        <v>92</v>
      </c>
      <c r="B1678" t="s">
        <v>30</v>
      </c>
      <c r="C1678" s="37">
        <v>40577</v>
      </c>
      <c r="D1678">
        <v>4</v>
      </c>
      <c r="F1678" t="s">
        <v>106</v>
      </c>
      <c r="G1678" t="str">
        <f>YEAR(C1678)+IF(MONTH(C1678)&lt;7,-1,0)&amp;"/"&amp;RIGHT(YEAR(C1678)+IF(MONTH(C1678)&lt;7,0,1),2)</f>
        <v>2010/11</v>
      </c>
      <c r="K1678" s="32"/>
      <c r="M1678" s="32">
        <v>33.395650524848278</v>
      </c>
      <c r="N1678">
        <v>33.395650524848278</v>
      </c>
      <c r="O1678" s="2">
        <f>IF(ISNUMBER(N1678),SUMIFS(N$1:$N1678,A$1:$A1678,A1678,G$1:$G1678,G1678,D$1:$D1678,D1678),"")</f>
        <v>872.52960595308866</v>
      </c>
      <c r="V1678">
        <v>150</v>
      </c>
      <c r="W1678" s="33">
        <v>47.708072178354691</v>
      </c>
      <c r="AE1678" s="2" t="str">
        <f t="shared" si="132"/>
        <v/>
      </c>
      <c r="AM1678" s="2" t="str">
        <f t="shared" si="131"/>
        <v/>
      </c>
      <c r="AN1678" s="2" t="str">
        <f>IF(ISNUMBER(AM1678),SUMIFS($AM$1:AM1678,$A$1:A1678,A1678,$G$1:G1678,G1678,$D$1:D1678,D1678),"")</f>
        <v/>
      </c>
    </row>
    <row r="1679" spans="1:40" x14ac:dyDescent="0.25">
      <c r="A1679" s="4" t="s">
        <v>92</v>
      </c>
      <c r="B1679" t="s">
        <v>30</v>
      </c>
      <c r="C1679" s="37">
        <v>40577</v>
      </c>
      <c r="D1679">
        <v>5</v>
      </c>
      <c r="F1679" t="s">
        <v>106</v>
      </c>
      <c r="G1679" t="str">
        <f>YEAR(C1679)+IF(MONTH(C1679)&lt;7,-1,0)&amp;"/"&amp;RIGHT(YEAR(C1679)+IF(MONTH(C1679)&lt;7,0,1),2)</f>
        <v>2010/11</v>
      </c>
      <c r="K1679" s="32"/>
      <c r="M1679" s="32">
        <v>45.406791082059129</v>
      </c>
      <c r="N1679">
        <v>45.406791082059129</v>
      </c>
      <c r="O1679" s="2">
        <f>IF(ISNUMBER(N1679),SUMIFS(N$1:$N1679,A$1:$A1679,A1679,G$1:$G1679,G1679,D$1:$D1679,D1679),"")</f>
        <v>574.21478619995526</v>
      </c>
      <c r="V1679">
        <v>150</v>
      </c>
      <c r="W1679" s="33">
        <v>64.866844402941609</v>
      </c>
      <c r="AE1679" s="2" t="str">
        <f t="shared" si="132"/>
        <v/>
      </c>
      <c r="AM1679" s="2" t="str">
        <f t="shared" si="131"/>
        <v/>
      </c>
      <c r="AN1679" s="2" t="str">
        <f>IF(ISNUMBER(AM1679),SUMIFS($AM$1:AM1679,$A$1:A1679,A1679,$G$1:G1679,G1679,$D$1:D1679,D1679),"")</f>
        <v/>
      </c>
    </row>
    <row r="1680" spans="1:40" x14ac:dyDescent="0.25">
      <c r="A1680" s="4" t="s">
        <v>92</v>
      </c>
      <c r="B1680" t="s">
        <v>30</v>
      </c>
      <c r="C1680" s="37">
        <v>40584</v>
      </c>
      <c r="D1680">
        <v>1</v>
      </c>
      <c r="F1680" t="s">
        <v>106</v>
      </c>
      <c r="G1680" t="str">
        <f>YEAR(C1680)+IF(MONTH(C1680)&lt;7,-1,0)&amp;"/"&amp;RIGHT(YEAR(C1680)+IF(MONTH(C1680)&lt;7,0,1),2)</f>
        <v>2010/11</v>
      </c>
      <c r="K1680" s="32"/>
      <c r="M1680" s="32">
        <v>21.082138353484996</v>
      </c>
      <c r="N1680">
        <v>21.082138353484996</v>
      </c>
      <c r="O1680" s="2">
        <f>IF(ISNUMBER(N1680),SUMIFS(N$1:$N1680,A$1:$A1680,A1680,G$1:$G1680,G1680,D$1:$D1680,D1680),"")</f>
        <v>1128.8232589343361</v>
      </c>
      <c r="V1680">
        <v>150</v>
      </c>
      <c r="W1680" s="33">
        <v>30.117340504978564</v>
      </c>
      <c r="AE1680" s="2" t="str">
        <f t="shared" si="132"/>
        <v/>
      </c>
      <c r="AM1680" s="2" t="str">
        <f t="shared" si="131"/>
        <v/>
      </c>
      <c r="AN1680" s="2" t="str">
        <f>IF(ISNUMBER(AM1680),SUMIFS($AM$1:AM1680,$A$1:A1680,A1680,$G$1:G1680,G1680,$D$1:D1680,D1680),"")</f>
        <v/>
      </c>
    </row>
    <row r="1681" spans="1:40" x14ac:dyDescent="0.25">
      <c r="A1681" s="4" t="s">
        <v>92</v>
      </c>
      <c r="B1681" t="s">
        <v>30</v>
      </c>
      <c r="C1681" s="37">
        <v>40584</v>
      </c>
      <c r="D1681">
        <v>2</v>
      </c>
      <c r="F1681" t="s">
        <v>106</v>
      </c>
      <c r="G1681" t="str">
        <f>YEAR(C1681)+IF(MONTH(C1681)&lt;7,-1,0)&amp;"/"&amp;RIGHT(YEAR(C1681)+IF(MONTH(C1681)&lt;7,0,1),2)</f>
        <v>2010/11</v>
      </c>
      <c r="K1681" s="32"/>
      <c r="M1681" s="32">
        <v>25.008783772500131</v>
      </c>
      <c r="N1681">
        <v>25.008783772500131</v>
      </c>
      <c r="O1681" s="2">
        <f>IF(ISNUMBER(N1681),SUMIFS(N$1:$N1681,A$1:$A1681,A1681,G$1:$G1681,G1681,D$1:$D1681,D1681),"")</f>
        <v>814.61753674464683</v>
      </c>
      <c r="V1681">
        <v>150</v>
      </c>
      <c r="W1681" s="33">
        <v>35.726833960714472</v>
      </c>
      <c r="AE1681" s="2" t="str">
        <f t="shared" si="132"/>
        <v/>
      </c>
      <c r="AM1681" s="2" t="str">
        <f t="shared" si="131"/>
        <v/>
      </c>
      <c r="AN1681" s="2" t="str">
        <f>IF(ISNUMBER(AM1681),SUMIFS($AM$1:AM1681,$A$1:A1681,A1681,$G$1:G1681,G1681,$D$1:D1681,D1681),"")</f>
        <v/>
      </c>
    </row>
    <row r="1682" spans="1:40" x14ac:dyDescent="0.25">
      <c r="A1682" s="4" t="s">
        <v>92</v>
      </c>
      <c r="B1682" t="s">
        <v>30</v>
      </c>
      <c r="C1682" s="37">
        <v>40584</v>
      </c>
      <c r="D1682">
        <v>3</v>
      </c>
      <c r="F1682" t="s">
        <v>106</v>
      </c>
      <c r="G1682" t="str">
        <f>YEAR(C1682)+IF(MONTH(C1682)&lt;7,-1,0)&amp;"/"&amp;RIGHT(YEAR(C1682)+IF(MONTH(C1682)&lt;7,0,1),2)</f>
        <v>2010/11</v>
      </c>
      <c r="K1682" s="32"/>
      <c r="M1682" s="32">
        <v>42.23931202567497</v>
      </c>
      <c r="N1682">
        <v>42.23931202567497</v>
      </c>
      <c r="O1682" s="2">
        <f>IF(ISNUMBER(N1682),SUMIFS(N$1:$N1682,A$1:$A1682,A1682,G$1:$G1682,G1682,D$1:$D1682,D1682),"")</f>
        <v>857.85479732397516</v>
      </c>
      <c r="V1682">
        <v>150</v>
      </c>
      <c r="W1682" s="33">
        <v>60.341874322392812</v>
      </c>
      <c r="AE1682" s="2" t="str">
        <f t="shared" si="132"/>
        <v/>
      </c>
      <c r="AM1682" s="2" t="str">
        <f t="shared" si="131"/>
        <v/>
      </c>
      <c r="AN1682" s="2" t="str">
        <f>IF(ISNUMBER(AM1682),SUMIFS($AM$1:AM1682,$A$1:A1682,A1682,$G$1:G1682,G1682,$D$1:D1682,D1682),"")</f>
        <v/>
      </c>
    </row>
    <row r="1683" spans="1:40" x14ac:dyDescent="0.25">
      <c r="A1683" s="4" t="s">
        <v>92</v>
      </c>
      <c r="B1683" t="s">
        <v>30</v>
      </c>
      <c r="C1683" s="37">
        <v>40584</v>
      </c>
      <c r="D1683">
        <v>4</v>
      </c>
      <c r="F1683" t="s">
        <v>106</v>
      </c>
      <c r="G1683" t="str">
        <f>YEAR(C1683)+IF(MONTH(C1683)&lt;7,-1,0)&amp;"/"&amp;RIGHT(YEAR(C1683)+IF(MONTH(C1683)&lt;7,0,1),2)</f>
        <v>2010/11</v>
      </c>
      <c r="K1683" s="32"/>
      <c r="M1683" s="32">
        <v>39.525004392120692</v>
      </c>
      <c r="N1683">
        <v>39.525004392120692</v>
      </c>
      <c r="O1683" s="2">
        <f>IF(ISNUMBER(N1683),SUMIFS(N$1:$N1683,A$1:$A1683,A1683,G$1:$G1683,G1683,D$1:$D1683,D1683),"")</f>
        <v>912.05461034520931</v>
      </c>
      <c r="V1683">
        <v>150</v>
      </c>
      <c r="W1683" s="33">
        <v>56.464291988743852</v>
      </c>
      <c r="AE1683" s="2" t="str">
        <f t="shared" si="132"/>
        <v/>
      </c>
      <c r="AM1683" s="2" t="str">
        <f t="shared" si="131"/>
        <v/>
      </c>
      <c r="AN1683" s="2" t="str">
        <f>IF(ISNUMBER(AM1683),SUMIFS($AM$1:AM1683,$A$1:A1683,A1683,$G$1:G1683,G1683,$D$1:D1683,D1683),"")</f>
        <v/>
      </c>
    </row>
    <row r="1684" spans="1:40" x14ac:dyDescent="0.25">
      <c r="A1684" s="4" t="s">
        <v>92</v>
      </c>
      <c r="B1684" t="s">
        <v>30</v>
      </c>
      <c r="C1684" s="37">
        <v>40584</v>
      </c>
      <c r="D1684">
        <v>5</v>
      </c>
      <c r="F1684" t="s">
        <v>106</v>
      </c>
      <c r="G1684" t="str">
        <f>YEAR(C1684)+IF(MONTH(C1684)&lt;7,-1,0)&amp;"/"&amp;RIGHT(YEAR(C1684)+IF(MONTH(C1684)&lt;7,0,1),2)</f>
        <v>2010/11</v>
      </c>
      <c r="K1684" s="32"/>
      <c r="M1684" s="32">
        <v>48.5085172195502</v>
      </c>
      <c r="N1684">
        <v>48.5085172195502</v>
      </c>
      <c r="O1684" s="2">
        <f>IF(ISNUMBER(N1684),SUMIFS(N$1:$N1684,A$1:$A1684,A1684,G$1:$G1684,G1684,D$1:$D1684,D1684),"")</f>
        <v>622.72330341950544</v>
      </c>
      <c r="V1684">
        <v>150</v>
      </c>
      <c r="W1684" s="33">
        <v>69.297881742214571</v>
      </c>
      <c r="AE1684" s="2" t="str">
        <f t="shared" si="132"/>
        <v/>
      </c>
      <c r="AM1684" s="2" t="str">
        <f t="shared" si="131"/>
        <v/>
      </c>
      <c r="AN1684" s="2" t="str">
        <f>IF(ISNUMBER(AM1684),SUMIFS($AM$1:AM1684,$A$1:A1684,A1684,$G$1:G1684,G1684,$D$1:D1684,D1684),"")</f>
        <v/>
      </c>
    </row>
    <row r="1685" spans="1:40" x14ac:dyDescent="0.25">
      <c r="A1685" s="4" t="s">
        <v>92</v>
      </c>
      <c r="B1685" t="s">
        <v>30</v>
      </c>
      <c r="C1685" s="37">
        <v>40598</v>
      </c>
      <c r="D1685">
        <v>1</v>
      </c>
      <c r="F1685" t="s">
        <v>106</v>
      </c>
      <c r="G1685" t="str">
        <f>YEAR(C1685)+IF(MONTH(C1685)&lt;7,-1,0)&amp;"/"&amp;RIGHT(YEAR(C1685)+IF(MONTH(C1685)&lt;7,0,1),2)</f>
        <v>2010/11</v>
      </c>
      <c r="K1685" s="32"/>
      <c r="M1685" s="32">
        <v>77.374204238248893</v>
      </c>
      <c r="N1685">
        <v>77.374204238248893</v>
      </c>
      <c r="O1685" s="2">
        <f>IF(ISNUMBER(N1685),SUMIFS(N$1:$N1685,A$1:$A1685,A1685,G$1:$G1685,G1685,D$1:$D1685,D1685),"")</f>
        <v>1206.197463172585</v>
      </c>
      <c r="V1685">
        <v>150</v>
      </c>
      <c r="W1685" s="33">
        <v>55.267288741606357</v>
      </c>
      <c r="AE1685" s="2" t="str">
        <f t="shared" si="132"/>
        <v/>
      </c>
      <c r="AM1685" s="2" t="str">
        <f t="shared" si="131"/>
        <v/>
      </c>
      <c r="AN1685" s="2" t="str">
        <f>IF(ISNUMBER(AM1685),SUMIFS($AM$1:AM1685,$A$1:A1685,A1685,$G$1:G1685,G1685,$D$1:D1685,D1685),"")</f>
        <v/>
      </c>
    </row>
    <row r="1686" spans="1:40" x14ac:dyDescent="0.25">
      <c r="A1686" s="4" t="s">
        <v>92</v>
      </c>
      <c r="B1686" t="s">
        <v>30</v>
      </c>
      <c r="C1686" s="37">
        <v>40598</v>
      </c>
      <c r="D1686">
        <v>2</v>
      </c>
      <c r="F1686" t="s">
        <v>106</v>
      </c>
      <c r="G1686" t="str">
        <f>YEAR(C1686)+IF(MONTH(C1686)&lt;7,-1,0)&amp;"/"&amp;RIGHT(YEAR(C1686)+IF(MONTH(C1686)&lt;7,0,1),2)</f>
        <v>2010/11</v>
      </c>
      <c r="K1686" s="32"/>
      <c r="M1686" s="32">
        <v>55.98440819897511</v>
      </c>
      <c r="N1686">
        <v>55.98440819897511</v>
      </c>
      <c r="O1686" s="2">
        <f>IF(ISNUMBER(N1686),SUMIFS(N$1:$N1686,A$1:$A1686,A1686,G$1:$G1686,G1686,D$1:$D1686,D1686),"")</f>
        <v>870.6019449436219</v>
      </c>
      <c r="V1686">
        <v>150</v>
      </c>
      <c r="W1686" s="33">
        <v>39.988862999267937</v>
      </c>
      <c r="AE1686" s="2" t="str">
        <f t="shared" si="132"/>
        <v/>
      </c>
      <c r="AM1686" s="2" t="str">
        <f t="shared" si="131"/>
        <v/>
      </c>
      <c r="AN1686" s="2" t="str">
        <f>IF(ISNUMBER(AM1686),SUMIFS($AM$1:AM1686,$A$1:A1686,A1686,$G$1:G1686,G1686,$D$1:D1686,D1686),"")</f>
        <v/>
      </c>
    </row>
    <row r="1687" spans="1:40" x14ac:dyDescent="0.25">
      <c r="A1687" s="4" t="s">
        <v>92</v>
      </c>
      <c r="B1687" t="s">
        <v>30</v>
      </c>
      <c r="C1687" s="37">
        <v>40598</v>
      </c>
      <c r="D1687">
        <v>3</v>
      </c>
      <c r="F1687" t="s">
        <v>106</v>
      </c>
      <c r="G1687" t="str">
        <f>YEAR(C1687)+IF(MONTH(C1687)&lt;7,-1,0)&amp;"/"&amp;RIGHT(YEAR(C1687)+IF(MONTH(C1687)&lt;7,0,1),2)</f>
        <v>2010/11</v>
      </c>
      <c r="K1687" s="32"/>
      <c r="M1687" s="32">
        <v>96.779802923938959</v>
      </c>
      <c r="N1687">
        <v>96.779802923938959</v>
      </c>
      <c r="O1687" s="2">
        <f>IF(ISNUMBER(N1687),SUMIFS(N$1:$N1687,A$1:$A1687,A1687,G$1:$G1687,G1687,D$1:$D1687,D1687),"")</f>
        <v>954.63460024791414</v>
      </c>
      <c r="V1687">
        <v>150</v>
      </c>
      <c r="W1687" s="33">
        <v>69.128430659956408</v>
      </c>
      <c r="AE1687" s="2" t="str">
        <f t="shared" si="132"/>
        <v/>
      </c>
      <c r="AM1687" s="2" t="str">
        <f t="shared" si="131"/>
        <v/>
      </c>
      <c r="AN1687" s="2" t="str">
        <f>IF(ISNUMBER(AM1687),SUMIFS($AM$1:AM1687,$A$1:A1687,A1687,$G$1:G1687,G1687,$D$1:D1687,D1687),"")</f>
        <v/>
      </c>
    </row>
    <row r="1688" spans="1:40" x14ac:dyDescent="0.25">
      <c r="A1688" s="4" t="s">
        <v>92</v>
      </c>
      <c r="B1688" t="s">
        <v>30</v>
      </c>
      <c r="C1688" s="37">
        <v>40598</v>
      </c>
      <c r="D1688">
        <v>4</v>
      </c>
      <c r="F1688" t="s">
        <v>106</v>
      </c>
      <c r="G1688" t="str">
        <f>YEAR(C1688)+IF(MONTH(C1688)&lt;7,-1,0)&amp;"/"&amp;RIGHT(YEAR(C1688)+IF(MONTH(C1688)&lt;7,0,1),2)</f>
        <v>2010/11</v>
      </c>
      <c r="K1688" s="32"/>
      <c r="M1688" s="32">
        <v>73.564870151037695</v>
      </c>
      <c r="N1688">
        <v>73.564870151037695</v>
      </c>
      <c r="O1688" s="2">
        <f>IF(ISNUMBER(N1688),SUMIFS(N$1:$N1688,A$1:$A1688,A1688,G$1:$G1688,G1688,D$1:$D1688,D1688),"")</f>
        <v>985.61948049624698</v>
      </c>
      <c r="V1688">
        <v>150</v>
      </c>
      <c r="W1688" s="33">
        <v>52.546335822169787</v>
      </c>
      <c r="AE1688" s="2" t="str">
        <f t="shared" si="132"/>
        <v/>
      </c>
      <c r="AM1688" s="2" t="str">
        <f t="shared" si="131"/>
        <v/>
      </c>
      <c r="AN1688" s="2" t="str">
        <f>IF(ISNUMBER(AM1688),SUMIFS($AM$1:AM1688,$A$1:A1688,A1688,$G$1:G1688,G1688,$D$1:D1688,D1688),"")</f>
        <v/>
      </c>
    </row>
    <row r="1689" spans="1:40" x14ac:dyDescent="0.25">
      <c r="A1689" s="4" t="s">
        <v>92</v>
      </c>
      <c r="B1689" t="s">
        <v>30</v>
      </c>
      <c r="C1689" s="37">
        <v>40598</v>
      </c>
      <c r="D1689">
        <v>5</v>
      </c>
      <c r="F1689" t="s">
        <v>106</v>
      </c>
      <c r="G1689" t="str">
        <f>YEAR(C1689)+IF(MONTH(C1689)&lt;7,-1,0)&amp;"/"&amp;RIGHT(YEAR(C1689)+IF(MONTH(C1689)&lt;7,0,1),2)</f>
        <v>2010/11</v>
      </c>
      <c r="K1689" s="32"/>
      <c r="M1689" s="32">
        <v>76.365654355938744</v>
      </c>
      <c r="N1689">
        <v>76.365654355938744</v>
      </c>
      <c r="O1689" s="2">
        <f>IF(ISNUMBER(N1689),SUMIFS(N$1:$N1689,A$1:$A1689,A1689,G$1:$G1689,G1689,D$1:$D1689,D1689),"")</f>
        <v>699.08895777544421</v>
      </c>
      <c r="V1689">
        <v>150</v>
      </c>
      <c r="W1689" s="33">
        <v>54.546895968527679</v>
      </c>
      <c r="AE1689" s="2" t="str">
        <f t="shared" si="132"/>
        <v/>
      </c>
      <c r="AM1689" s="2" t="str">
        <f t="shared" si="131"/>
        <v/>
      </c>
      <c r="AN1689" s="2" t="str">
        <f>IF(ISNUMBER(AM1689),SUMIFS($AM$1:AM1689,$A$1:A1689,A1689,$G$1:G1689,G1689,$D$1:D1689,D1689),"")</f>
        <v/>
      </c>
    </row>
    <row r="1690" spans="1:40" x14ac:dyDescent="0.25">
      <c r="A1690" s="4" t="s">
        <v>92</v>
      </c>
      <c r="B1690" t="s">
        <v>30</v>
      </c>
      <c r="C1690" s="37">
        <v>40612</v>
      </c>
      <c r="D1690">
        <v>1</v>
      </c>
      <c r="F1690" t="s">
        <v>106</v>
      </c>
      <c r="G1690" t="str">
        <f>YEAR(C1690)+IF(MONTH(C1690)&lt;7,-1,0)&amp;"/"&amp;RIGHT(YEAR(C1690)+IF(MONTH(C1690)&lt;7,0,1),2)</f>
        <v>2010/11</v>
      </c>
      <c r="K1690" s="32"/>
      <c r="M1690" s="32">
        <v>26.986123625084538</v>
      </c>
      <c r="N1690">
        <v>26.986123625084538</v>
      </c>
      <c r="O1690" s="2">
        <f>IF(ISNUMBER(N1690),SUMIFS(N$1:$N1690,A$1:$A1690,A1690,G$1:$G1690,G1690,D$1:$D1690,D1690),"")</f>
        <v>1233.1835867976695</v>
      </c>
      <c r="V1690">
        <v>150</v>
      </c>
      <c r="W1690" s="33">
        <v>19.275802589346096</v>
      </c>
      <c r="AE1690" s="2" t="str">
        <f t="shared" si="132"/>
        <v/>
      </c>
      <c r="AM1690" s="2" t="str">
        <f t="shared" si="131"/>
        <v/>
      </c>
      <c r="AN1690" s="2" t="str">
        <f>IF(ISNUMBER(AM1690),SUMIFS($AM$1:AM1690,$A$1:A1690,A1690,$G$1:G1690,G1690,$D$1:D1690,D1690),"")</f>
        <v/>
      </c>
    </row>
    <row r="1691" spans="1:40" x14ac:dyDescent="0.25">
      <c r="A1691" s="4" t="s">
        <v>92</v>
      </c>
      <c r="B1691" t="s">
        <v>30</v>
      </c>
      <c r="C1691" s="37">
        <v>40612</v>
      </c>
      <c r="D1691">
        <v>2</v>
      </c>
      <c r="F1691" t="s">
        <v>106</v>
      </c>
      <c r="G1691" t="str">
        <f>YEAR(C1691)+IF(MONTH(C1691)&lt;7,-1,0)&amp;"/"&amp;RIGHT(YEAR(C1691)+IF(MONTH(C1691)&lt;7,0,1),2)</f>
        <v>2010/11</v>
      </c>
      <c r="K1691" s="32"/>
      <c r="M1691" s="32">
        <v>46.24043785940156</v>
      </c>
      <c r="N1691">
        <v>46.24043785940156</v>
      </c>
      <c r="O1691" s="2">
        <f>IF(ISNUMBER(N1691),SUMIFS(N$1:$N1691,A$1:$A1691,A1691,G$1:$G1691,G1691,D$1:$D1691,D1691),"")</f>
        <v>916.8423828030235</v>
      </c>
      <c r="V1691">
        <v>150</v>
      </c>
      <c r="W1691" s="33">
        <v>33.028884185286827</v>
      </c>
      <c r="AE1691" s="2" t="str">
        <f t="shared" si="132"/>
        <v/>
      </c>
      <c r="AM1691" s="2" t="str">
        <f t="shared" si="131"/>
        <v/>
      </c>
      <c r="AN1691" s="2" t="str">
        <f>IF(ISNUMBER(AM1691),SUMIFS($AM$1:AM1691,$A$1:A1691,A1691,$G$1:G1691,G1691,$D$1:D1691,D1691),"")</f>
        <v/>
      </c>
    </row>
    <row r="1692" spans="1:40" x14ac:dyDescent="0.25">
      <c r="A1692" s="4" t="s">
        <v>92</v>
      </c>
      <c r="B1692" t="s">
        <v>30</v>
      </c>
      <c r="C1692" s="37">
        <v>40612</v>
      </c>
      <c r="D1692">
        <v>3</v>
      </c>
      <c r="F1692" t="s">
        <v>106</v>
      </c>
      <c r="G1692" t="str">
        <f>YEAR(C1692)+IF(MONTH(C1692)&lt;7,-1,0)&amp;"/"&amp;RIGHT(YEAR(C1692)+IF(MONTH(C1692)&lt;7,0,1),2)</f>
        <v>2010/11</v>
      </c>
      <c r="K1692" s="32"/>
      <c r="M1692" s="32">
        <v>54.888687700467813</v>
      </c>
      <c r="N1692">
        <v>54.888687700467813</v>
      </c>
      <c r="O1692" s="2">
        <f>IF(ISNUMBER(N1692),SUMIFS(N$1:$N1692,A$1:$A1692,A1692,G$1:$G1692,G1692,D$1:$D1692,D1692),"")</f>
        <v>1009.5232879483819</v>
      </c>
      <c r="V1692">
        <v>150</v>
      </c>
      <c r="W1692" s="33">
        <v>39.20620550033415</v>
      </c>
      <c r="AE1692" s="2" t="str">
        <f t="shared" si="132"/>
        <v/>
      </c>
      <c r="AM1692" s="2" t="str">
        <f t="shared" si="131"/>
        <v/>
      </c>
      <c r="AN1692" s="2" t="str">
        <f>IF(ISNUMBER(AM1692),SUMIFS($AM$1:AM1692,$A$1:A1692,A1692,$G$1:G1692,G1692,$D$1:D1692,D1692),"")</f>
        <v/>
      </c>
    </row>
    <row r="1693" spans="1:40" x14ac:dyDescent="0.25">
      <c r="A1693" s="4" t="s">
        <v>92</v>
      </c>
      <c r="B1693" t="s">
        <v>30</v>
      </c>
      <c r="C1693" s="37">
        <v>40612</v>
      </c>
      <c r="D1693">
        <v>4</v>
      </c>
      <c r="F1693" t="s">
        <v>106</v>
      </c>
      <c r="G1693" t="str">
        <f>YEAR(C1693)+IF(MONTH(C1693)&lt;7,-1,0)&amp;"/"&amp;RIGHT(YEAR(C1693)+IF(MONTH(C1693)&lt;7,0,1),2)</f>
        <v>2010/11</v>
      </c>
      <c r="K1693" s="32"/>
      <c r="M1693" s="32">
        <v>55.477267547004693</v>
      </c>
      <c r="N1693">
        <v>55.477267547004693</v>
      </c>
      <c r="O1693" s="2">
        <f>IF(ISNUMBER(N1693),SUMIFS(N$1:$N1693,A$1:$A1693,A1693,G$1:$G1693,G1693,D$1:$D1693,D1693),"")</f>
        <v>1041.0967480432516</v>
      </c>
      <c r="V1693">
        <v>150</v>
      </c>
      <c r="W1693" s="33">
        <v>39.626619676431922</v>
      </c>
      <c r="AE1693" s="2" t="str">
        <f t="shared" si="132"/>
        <v/>
      </c>
      <c r="AM1693" s="2" t="str">
        <f t="shared" si="131"/>
        <v/>
      </c>
      <c r="AN1693" s="2" t="str">
        <f>IF(ISNUMBER(AM1693),SUMIFS($AM$1:AM1693,$A$1:A1693,A1693,$G$1:G1693,G1693,$D$1:D1693,D1693),"")</f>
        <v/>
      </c>
    </row>
    <row r="1694" spans="1:40" x14ac:dyDescent="0.25">
      <c r="A1694" s="4" t="s">
        <v>92</v>
      </c>
      <c r="B1694" t="s">
        <v>30</v>
      </c>
      <c r="C1694" s="37">
        <v>40612</v>
      </c>
      <c r="D1694">
        <v>5</v>
      </c>
      <c r="F1694" t="s">
        <v>106</v>
      </c>
      <c r="G1694" t="str">
        <f>YEAR(C1694)+IF(MONTH(C1694)&lt;7,-1,0)&amp;"/"&amp;RIGHT(YEAR(C1694)+IF(MONTH(C1694)&lt;7,0,1),2)</f>
        <v>2010/11</v>
      </c>
      <c r="K1694" s="32"/>
      <c r="M1694" s="32">
        <v>59.900485655846843</v>
      </c>
      <c r="N1694">
        <v>59.900485655846843</v>
      </c>
      <c r="O1694" s="2">
        <f>IF(ISNUMBER(N1694),SUMIFS(N$1:$N1694,A$1:$A1694,A1694,G$1:$G1694,G1694,D$1:$D1694,D1694),"")</f>
        <v>758.98944343129108</v>
      </c>
      <c r="V1694">
        <v>150</v>
      </c>
      <c r="W1694" s="33">
        <v>42.786061182747744</v>
      </c>
      <c r="AE1694" s="2" t="str">
        <f t="shared" si="132"/>
        <v/>
      </c>
      <c r="AM1694" s="2" t="str">
        <f t="shared" si="131"/>
        <v/>
      </c>
      <c r="AN1694" s="2" t="str">
        <f>IF(ISNUMBER(AM1694),SUMIFS($AM$1:AM1694,$A$1:A1694,A1694,$G$1:G1694,G1694,$D$1:D1694,D1694),"")</f>
        <v/>
      </c>
    </row>
    <row r="1695" spans="1:40" x14ac:dyDescent="0.25">
      <c r="A1695" s="4" t="s">
        <v>92</v>
      </c>
      <c r="B1695" t="s">
        <v>30</v>
      </c>
      <c r="C1695" s="37">
        <v>40626</v>
      </c>
      <c r="D1695">
        <v>1</v>
      </c>
      <c r="F1695" t="s">
        <v>106</v>
      </c>
      <c r="G1695" t="str">
        <f>YEAR(C1695)+IF(MONTH(C1695)&lt;7,-1,0)&amp;"/"&amp;RIGHT(YEAR(C1695)+IF(MONTH(C1695)&lt;7,0,1),2)</f>
        <v>2010/11</v>
      </c>
      <c r="K1695" s="32"/>
      <c r="M1695" s="32">
        <v>51.442027578170517</v>
      </c>
      <c r="N1695">
        <v>51.442027578170517</v>
      </c>
      <c r="O1695" s="2">
        <f>IF(ISNUMBER(N1695),SUMIFS(N$1:$N1695,A$1:$A1695,A1695,G$1:$G1695,G1695,D$1:$D1695,D1695),"")</f>
        <v>1284.6256143758401</v>
      </c>
      <c r="V1695">
        <v>150</v>
      </c>
      <c r="W1695" s="33">
        <v>36.744305412978939</v>
      </c>
      <c r="AE1695" s="2" t="str">
        <f t="shared" si="132"/>
        <v/>
      </c>
      <c r="AM1695" s="2" t="str">
        <f t="shared" si="131"/>
        <v/>
      </c>
      <c r="AN1695" s="2" t="str">
        <f>IF(ISNUMBER(AM1695),SUMIFS($AM$1:AM1695,$A$1:A1695,A1695,$G$1:G1695,G1695,$D$1:D1695,D1695),"")</f>
        <v/>
      </c>
    </row>
    <row r="1696" spans="1:40" x14ac:dyDescent="0.25">
      <c r="A1696" s="4" t="s">
        <v>92</v>
      </c>
      <c r="B1696" t="s">
        <v>30</v>
      </c>
      <c r="C1696" s="37">
        <v>40626</v>
      </c>
      <c r="D1696">
        <v>2</v>
      </c>
      <c r="F1696" t="s">
        <v>106</v>
      </c>
      <c r="G1696" t="str">
        <f>YEAR(C1696)+IF(MONTH(C1696)&lt;7,-1,0)&amp;"/"&amp;RIGHT(YEAR(C1696)+IF(MONTH(C1696)&lt;7,0,1),2)</f>
        <v>2010/11</v>
      </c>
      <c r="K1696" s="32"/>
      <c r="M1696" s="32">
        <v>46.77692204959267</v>
      </c>
      <c r="N1696">
        <v>46.77692204959267</v>
      </c>
      <c r="O1696" s="2">
        <f>IF(ISNUMBER(N1696),SUMIFS(N$1:$N1696,A$1:$A1696,A1696,G$1:$G1696,G1696,D$1:$D1696,D1696),"")</f>
        <v>963.61930485261621</v>
      </c>
      <c r="V1696">
        <v>150</v>
      </c>
      <c r="W1696" s="33">
        <v>33.41208717828048</v>
      </c>
      <c r="AE1696" s="2" t="str">
        <f t="shared" si="132"/>
        <v/>
      </c>
      <c r="AM1696" s="2" t="str">
        <f t="shared" si="131"/>
        <v/>
      </c>
      <c r="AN1696" s="2" t="str">
        <f>IF(ISNUMBER(AM1696),SUMIFS($AM$1:AM1696,$A$1:A1696,A1696,$G$1:G1696,G1696,$D$1:D1696,D1696),"")</f>
        <v/>
      </c>
    </row>
    <row r="1697" spans="1:40" x14ac:dyDescent="0.25">
      <c r="A1697" s="4" t="s">
        <v>92</v>
      </c>
      <c r="B1697" t="s">
        <v>30</v>
      </c>
      <c r="C1697" s="37">
        <v>40626</v>
      </c>
      <c r="D1697">
        <v>3</v>
      </c>
      <c r="F1697" t="s">
        <v>106</v>
      </c>
      <c r="G1697" t="str">
        <f>YEAR(C1697)+IF(MONTH(C1697)&lt;7,-1,0)&amp;"/"&amp;RIGHT(YEAR(C1697)+IF(MONTH(C1697)&lt;7,0,1),2)</f>
        <v>2010/11</v>
      </c>
      <c r="K1697" s="32"/>
      <c r="M1697" s="32">
        <v>63.808703592255164</v>
      </c>
      <c r="N1697">
        <v>63.808703592255164</v>
      </c>
      <c r="O1697" s="2">
        <f>IF(ISNUMBER(N1697),SUMIFS(N$1:$N1697,A$1:$A1697,A1697,G$1:$G1697,G1697,D$1:$D1697,D1697),"")</f>
        <v>1073.3319915406371</v>
      </c>
      <c r="V1697">
        <v>150</v>
      </c>
      <c r="W1697" s="33">
        <v>45.577645423039407</v>
      </c>
      <c r="AE1697" s="2" t="str">
        <f t="shared" si="132"/>
        <v/>
      </c>
      <c r="AM1697" s="2" t="str">
        <f t="shared" si="131"/>
        <v/>
      </c>
      <c r="AN1697" s="2" t="str">
        <f>IF(ISNUMBER(AM1697),SUMIFS($AM$1:AM1697,$A$1:A1697,A1697,$G$1:G1697,G1697,$D$1:D1697,D1697),"")</f>
        <v/>
      </c>
    </row>
    <row r="1698" spans="1:40" x14ac:dyDescent="0.25">
      <c r="A1698" s="4" t="s">
        <v>92</v>
      </c>
      <c r="B1698" t="s">
        <v>30</v>
      </c>
      <c r="C1698" s="37">
        <v>40626</v>
      </c>
      <c r="D1698">
        <v>4</v>
      </c>
      <c r="F1698" t="s">
        <v>106</v>
      </c>
      <c r="G1698" t="str">
        <f>YEAR(C1698)+IF(MONTH(C1698)&lt;7,-1,0)&amp;"/"&amp;RIGHT(YEAR(C1698)+IF(MONTH(C1698)&lt;7,0,1),2)</f>
        <v>2010/11</v>
      </c>
      <c r="K1698" s="32"/>
      <c r="M1698" s="32">
        <v>58.604227014268858</v>
      </c>
      <c r="N1698">
        <v>58.604227014268858</v>
      </c>
      <c r="O1698" s="2">
        <f>IF(ISNUMBER(N1698),SUMIFS(N$1:$N1698,A$1:$A1698,A1698,G$1:$G1698,G1698,D$1:$D1698,D1698),"")</f>
        <v>1099.7009750575205</v>
      </c>
      <c r="V1698">
        <v>150</v>
      </c>
      <c r="W1698" s="33">
        <v>41.860162153049188</v>
      </c>
      <c r="AE1698" s="2" t="str">
        <f t="shared" si="132"/>
        <v/>
      </c>
      <c r="AM1698" s="2" t="str">
        <f t="shared" si="131"/>
        <v/>
      </c>
      <c r="AN1698" s="2" t="str">
        <f>IF(ISNUMBER(AM1698),SUMIFS($AM$1:AM1698,$A$1:A1698,A1698,$G$1:G1698,G1698,$D$1:D1698,D1698),"")</f>
        <v/>
      </c>
    </row>
    <row r="1699" spans="1:40" x14ac:dyDescent="0.25">
      <c r="A1699" s="4" t="s">
        <v>92</v>
      </c>
      <c r="B1699" t="s">
        <v>30</v>
      </c>
      <c r="C1699" s="37">
        <v>40626</v>
      </c>
      <c r="D1699">
        <v>5</v>
      </c>
      <c r="F1699" t="s">
        <v>106</v>
      </c>
      <c r="G1699" t="str">
        <f>YEAR(C1699)+IF(MONTH(C1699)&lt;7,-1,0)&amp;"/"&amp;RIGHT(YEAR(C1699)+IF(MONTH(C1699)&lt;7,0,1),2)</f>
        <v>2010/11</v>
      </c>
      <c r="K1699" s="32"/>
      <c r="M1699" s="32">
        <v>54.291337712023712</v>
      </c>
      <c r="N1699">
        <v>54.291337712023712</v>
      </c>
      <c r="O1699" s="2">
        <f>IF(ISNUMBER(N1699),SUMIFS(N$1:$N1699,A$1:$A1699,A1699,G$1:$G1699,G1699,D$1:$D1699,D1699),"")</f>
        <v>813.28078114331481</v>
      </c>
      <c r="V1699">
        <v>150</v>
      </c>
      <c r="W1699" s="33">
        <v>38.779526937159794</v>
      </c>
      <c r="AE1699" s="2" t="str">
        <f t="shared" si="132"/>
        <v/>
      </c>
      <c r="AM1699" s="2" t="str">
        <f t="shared" si="131"/>
        <v/>
      </c>
      <c r="AN1699" s="2" t="str">
        <f>IF(ISNUMBER(AM1699),SUMIFS($AM$1:AM1699,$A$1:A1699,A1699,$G$1:G1699,G1699,$D$1:D1699,D1699),"")</f>
        <v/>
      </c>
    </row>
    <row r="1700" spans="1:40" x14ac:dyDescent="0.25">
      <c r="A1700" s="4" t="s">
        <v>92</v>
      </c>
      <c r="B1700" t="s">
        <v>30</v>
      </c>
      <c r="C1700" s="37">
        <v>40640</v>
      </c>
      <c r="D1700">
        <v>1</v>
      </c>
      <c r="F1700" t="s">
        <v>106</v>
      </c>
      <c r="G1700" t="str">
        <f>YEAR(C1700)+IF(MONTH(C1700)&lt;7,-1,0)&amp;"/"&amp;RIGHT(YEAR(C1700)+IF(MONTH(C1700)&lt;7,0,1),2)</f>
        <v>2010/11</v>
      </c>
      <c r="K1700" s="32"/>
      <c r="M1700" s="32">
        <v>7.415441982890985</v>
      </c>
      <c r="N1700">
        <v>7.415441982890985</v>
      </c>
      <c r="O1700" s="2">
        <f>IF(ISNUMBER(N1700),SUMIFS(N$1:$N1700,A$1:$A1700,A1700,G$1:$G1700,G1700,D$1:$D1700,D1700),"")</f>
        <v>1292.0410563587311</v>
      </c>
      <c r="V1700">
        <v>150</v>
      </c>
      <c r="W1700" s="33">
        <v>5.2967442734935606</v>
      </c>
      <c r="AE1700" s="2" t="str">
        <f t="shared" si="132"/>
        <v/>
      </c>
      <c r="AM1700" s="2" t="str">
        <f t="shared" si="131"/>
        <v/>
      </c>
      <c r="AN1700" s="2" t="str">
        <f>IF(ISNUMBER(AM1700),SUMIFS($AM$1:AM1700,$A$1:A1700,A1700,$G$1:G1700,G1700,$D$1:D1700,D1700),"")</f>
        <v/>
      </c>
    </row>
    <row r="1701" spans="1:40" x14ac:dyDescent="0.25">
      <c r="A1701" s="4" t="s">
        <v>92</v>
      </c>
      <c r="B1701" t="s">
        <v>30</v>
      </c>
      <c r="C1701" s="37">
        <v>40640</v>
      </c>
      <c r="D1701">
        <v>2</v>
      </c>
      <c r="F1701" t="s">
        <v>106</v>
      </c>
      <c r="G1701" t="str">
        <f>YEAR(C1701)+IF(MONTH(C1701)&lt;7,-1,0)&amp;"/"&amp;RIGHT(YEAR(C1701)+IF(MONTH(C1701)&lt;7,0,1),2)</f>
        <v>2010/11</v>
      </c>
      <c r="K1701" s="32"/>
      <c r="M1701" s="32">
        <v>16.432724814063555</v>
      </c>
      <c r="N1701">
        <v>16.432724814063555</v>
      </c>
      <c r="O1701" s="2">
        <f>IF(ISNUMBER(N1701),SUMIFS(N$1:$N1701,A$1:$A1701,A1701,G$1:$G1701,G1701,D$1:$D1701,D1701),"")</f>
        <v>980.0520296666798</v>
      </c>
      <c r="V1701">
        <v>150</v>
      </c>
      <c r="W1701" s="33">
        <v>11.737660581473969</v>
      </c>
      <c r="AE1701" s="2" t="str">
        <f t="shared" si="132"/>
        <v/>
      </c>
      <c r="AM1701" s="2" t="str">
        <f t="shared" si="131"/>
        <v/>
      </c>
      <c r="AN1701" s="2" t="str">
        <f>IF(ISNUMBER(AM1701),SUMIFS($AM$1:AM1701,$A$1:A1701,A1701,$G$1:G1701,G1701,$D$1:D1701,D1701),"")</f>
        <v/>
      </c>
    </row>
    <row r="1702" spans="1:40" x14ac:dyDescent="0.25">
      <c r="A1702" s="4" t="s">
        <v>92</v>
      </c>
      <c r="B1702" t="s">
        <v>30</v>
      </c>
      <c r="C1702" s="37">
        <v>40640</v>
      </c>
      <c r="D1702">
        <v>3</v>
      </c>
      <c r="F1702" t="s">
        <v>106</v>
      </c>
      <c r="G1702" t="str">
        <f>YEAR(C1702)+IF(MONTH(C1702)&lt;7,-1,0)&amp;"/"&amp;RIGHT(YEAR(C1702)+IF(MONTH(C1702)&lt;7,0,1),2)</f>
        <v>2010/11</v>
      </c>
      <c r="K1702" s="32"/>
      <c r="M1702" s="32">
        <v>9.3671974451169149</v>
      </c>
      <c r="N1702">
        <v>9.3671974451169149</v>
      </c>
      <c r="O1702" s="2">
        <f>IF(ISNUMBER(N1702),SUMIFS(N$1:$N1702,A$1:$A1702,A1702,G$1:$G1702,G1702,D$1:$D1702,D1702),"")</f>
        <v>1082.6991889857541</v>
      </c>
      <c r="V1702">
        <v>150</v>
      </c>
      <c r="W1702" s="33">
        <v>6.6908553179406534</v>
      </c>
      <c r="AE1702" s="2" t="str">
        <f t="shared" si="132"/>
        <v/>
      </c>
      <c r="AM1702" s="2" t="str">
        <f t="shared" si="131"/>
        <v/>
      </c>
      <c r="AN1702" s="2" t="str">
        <f>IF(ISNUMBER(AM1702),SUMIFS($AM$1:AM1702,$A$1:A1702,A1702,$G$1:G1702,G1702,$D$1:D1702,D1702),"")</f>
        <v/>
      </c>
    </row>
    <row r="1703" spans="1:40" x14ac:dyDescent="0.25">
      <c r="A1703" s="4" t="s">
        <v>92</v>
      </c>
      <c r="B1703" t="s">
        <v>30</v>
      </c>
      <c r="C1703" s="37">
        <v>40640</v>
      </c>
      <c r="D1703">
        <v>4</v>
      </c>
      <c r="F1703" t="s">
        <v>106</v>
      </c>
      <c r="G1703" t="str">
        <f>YEAR(C1703)+IF(MONTH(C1703)&lt;7,-1,0)&amp;"/"&amp;RIGHT(YEAR(C1703)+IF(MONTH(C1703)&lt;7,0,1),2)</f>
        <v>2010/11</v>
      </c>
      <c r="K1703" s="32"/>
      <c r="M1703" s="32">
        <v>12.349877587358112</v>
      </c>
      <c r="N1703">
        <v>12.349877587358112</v>
      </c>
      <c r="O1703" s="2">
        <f>IF(ISNUMBER(N1703),SUMIFS(N$1:$N1703,A$1:$A1703,A1703,G$1:$G1703,G1703,D$1:$D1703,D1703),"")</f>
        <v>1112.0508526448787</v>
      </c>
      <c r="V1703">
        <v>150</v>
      </c>
      <c r="W1703" s="33">
        <v>8.8213411338272234</v>
      </c>
      <c r="AE1703" s="2" t="str">
        <f t="shared" si="132"/>
        <v/>
      </c>
      <c r="AM1703" s="2" t="str">
        <f t="shared" si="131"/>
        <v/>
      </c>
      <c r="AN1703" s="2" t="str">
        <f>IF(ISNUMBER(AM1703),SUMIFS($AM$1:AM1703,$A$1:A1703,A1703,$G$1:G1703,G1703,$D$1:D1703,D1703),"")</f>
        <v/>
      </c>
    </row>
    <row r="1704" spans="1:40" x14ac:dyDescent="0.25">
      <c r="A1704" s="4" t="s">
        <v>92</v>
      </c>
      <c r="B1704" t="s">
        <v>30</v>
      </c>
      <c r="C1704" s="37">
        <v>40640</v>
      </c>
      <c r="D1704">
        <v>5</v>
      </c>
      <c r="F1704" t="s">
        <v>106</v>
      </c>
      <c r="G1704" t="str">
        <f>YEAR(C1704)+IF(MONTH(C1704)&lt;7,-1,0)&amp;"/"&amp;RIGHT(YEAR(C1704)+IF(MONTH(C1704)&lt;7,0,1),2)</f>
        <v>2010/11</v>
      </c>
      <c r="K1704" s="32"/>
      <c r="M1704" s="32">
        <v>8.5422352319746455</v>
      </c>
      <c r="N1704">
        <v>8.5422352319746455</v>
      </c>
      <c r="O1704" s="2">
        <f>IF(ISNUMBER(N1704),SUMIFS(N$1:$N1704,A$1:$A1704,A1704,G$1:$G1704,G1704,D$1:$D1704,D1704),"")</f>
        <v>821.82301637528951</v>
      </c>
      <c r="V1704">
        <v>150</v>
      </c>
      <c r="W1704" s="33">
        <v>6.1015965942676038</v>
      </c>
      <c r="AE1704" s="2" t="str">
        <f t="shared" si="132"/>
        <v/>
      </c>
      <c r="AM1704" s="2" t="str">
        <f t="shared" si="131"/>
        <v/>
      </c>
      <c r="AN1704" s="2" t="str">
        <f>IF(ISNUMBER(AM1704),SUMIFS($AM$1:AM1704,$A$1:A1704,A1704,$G$1:G1704,G1704,$D$1:D1704,D1704),"")</f>
        <v/>
      </c>
    </row>
    <row r="1705" spans="1:40" x14ac:dyDescent="0.25">
      <c r="A1705" s="4" t="s">
        <v>92</v>
      </c>
      <c r="B1705" t="s">
        <v>30</v>
      </c>
      <c r="C1705" s="37">
        <v>40654</v>
      </c>
      <c r="D1705">
        <v>1</v>
      </c>
      <c r="F1705" t="s">
        <v>106</v>
      </c>
      <c r="G1705" t="str">
        <f>YEAR(C1705)+IF(MONTH(C1705)&lt;7,-1,0)&amp;"/"&amp;RIGHT(YEAR(C1705)+IF(MONTH(C1705)&lt;7,0,1),2)</f>
        <v>2010/11</v>
      </c>
      <c r="K1705" s="32"/>
      <c r="M1705" s="32">
        <v>26.429573075724523</v>
      </c>
      <c r="N1705">
        <v>26.429573075724523</v>
      </c>
      <c r="O1705" s="2">
        <f>IF(ISNUMBER(N1705),SUMIFS(N$1:$N1705,A$1:$A1705,A1705,G$1:$G1705,G1705,D$1:$D1705,D1705),"")</f>
        <v>1318.4706294344555</v>
      </c>
      <c r="V1705">
        <v>150</v>
      </c>
      <c r="W1705" s="33">
        <v>18.878266482660372</v>
      </c>
      <c r="AE1705" s="2" t="str">
        <f t="shared" si="132"/>
        <v/>
      </c>
      <c r="AM1705" s="2" t="str">
        <f t="shared" si="131"/>
        <v/>
      </c>
      <c r="AN1705" s="2" t="str">
        <f>IF(ISNUMBER(AM1705),SUMIFS($AM$1:AM1705,$A$1:A1705,A1705,$G$1:G1705,G1705,$D$1:D1705,D1705),"")</f>
        <v/>
      </c>
    </row>
    <row r="1706" spans="1:40" x14ac:dyDescent="0.25">
      <c r="A1706" s="4" t="s">
        <v>92</v>
      </c>
      <c r="B1706" t="s">
        <v>30</v>
      </c>
      <c r="C1706" s="37">
        <v>40654</v>
      </c>
      <c r="D1706">
        <v>2</v>
      </c>
      <c r="F1706" t="s">
        <v>106</v>
      </c>
      <c r="G1706" t="str">
        <f>YEAR(C1706)+IF(MONTH(C1706)&lt;7,-1,0)&amp;"/"&amp;RIGHT(YEAR(C1706)+IF(MONTH(C1706)&lt;7,0,1),2)</f>
        <v>2010/11</v>
      </c>
      <c r="K1706" s="32"/>
      <c r="M1706" s="32">
        <v>26.107594936708857</v>
      </c>
      <c r="N1706">
        <v>26.107594936708857</v>
      </c>
      <c r="O1706" s="2">
        <f>IF(ISNUMBER(N1706),SUMIFS(N$1:$N1706,A$1:$A1706,A1706,G$1:$G1706,G1706,D$1:$D1706,D1706),"")</f>
        <v>1006.1596246033887</v>
      </c>
      <c r="V1706">
        <v>150</v>
      </c>
      <c r="W1706" s="33">
        <v>18.648282097649183</v>
      </c>
      <c r="AE1706" s="2" t="str">
        <f t="shared" si="132"/>
        <v/>
      </c>
      <c r="AM1706" s="2" t="str">
        <f t="shared" si="131"/>
        <v/>
      </c>
      <c r="AN1706" s="2" t="str">
        <f>IF(ISNUMBER(AM1706),SUMIFS($AM$1:AM1706,$A$1:A1706,A1706,$G$1:G1706,G1706,$D$1:D1706,D1706),"")</f>
        <v/>
      </c>
    </row>
    <row r="1707" spans="1:40" x14ac:dyDescent="0.25">
      <c r="A1707" s="4" t="s">
        <v>92</v>
      </c>
      <c r="B1707" t="s">
        <v>30</v>
      </c>
      <c r="C1707" s="37">
        <v>40654</v>
      </c>
      <c r="D1707">
        <v>3</v>
      </c>
      <c r="F1707" t="s">
        <v>106</v>
      </c>
      <c r="G1707" t="str">
        <f>YEAR(C1707)+IF(MONTH(C1707)&lt;7,-1,0)&amp;"/"&amp;RIGHT(YEAR(C1707)+IF(MONTH(C1707)&lt;7,0,1),2)</f>
        <v>2010/11</v>
      </c>
      <c r="K1707" s="32"/>
      <c r="M1707" s="32">
        <v>29.311187103077668</v>
      </c>
      <c r="N1707">
        <v>29.311187103077668</v>
      </c>
      <c r="O1707" s="2">
        <f>IF(ISNUMBER(N1707),SUMIFS(N$1:$N1707,A$1:$A1707,A1707,G$1:$G1707,G1707,D$1:$D1707,D1707),"")</f>
        <v>1112.0103760888317</v>
      </c>
      <c r="V1707">
        <v>150</v>
      </c>
      <c r="W1707" s="33">
        <v>20.936562216484049</v>
      </c>
      <c r="AE1707" s="2" t="str">
        <f t="shared" si="132"/>
        <v/>
      </c>
      <c r="AM1707" s="2" t="str">
        <f t="shared" si="131"/>
        <v/>
      </c>
      <c r="AN1707" s="2" t="str">
        <f>IF(ISNUMBER(AM1707),SUMIFS($AM$1:AM1707,$A$1:A1707,A1707,$G$1:G1707,G1707,$D$1:D1707,D1707),"")</f>
        <v/>
      </c>
    </row>
    <row r="1708" spans="1:40" x14ac:dyDescent="0.25">
      <c r="A1708" s="4" t="s">
        <v>92</v>
      </c>
      <c r="B1708" t="s">
        <v>30</v>
      </c>
      <c r="C1708" s="37">
        <v>40654</v>
      </c>
      <c r="D1708">
        <v>4</v>
      </c>
      <c r="F1708" t="s">
        <v>106</v>
      </c>
      <c r="G1708" t="str">
        <f>YEAR(C1708)+IF(MONTH(C1708)&lt;7,-1,0)&amp;"/"&amp;RIGHT(YEAR(C1708)+IF(MONTH(C1708)&lt;7,0,1),2)</f>
        <v>2010/11</v>
      </c>
      <c r="K1708" s="32"/>
      <c r="M1708" s="32">
        <v>24.2434431741762</v>
      </c>
      <c r="N1708">
        <v>24.2434431741762</v>
      </c>
      <c r="O1708" s="2">
        <f>IF(ISNUMBER(N1708),SUMIFS(N$1:$N1708,A$1:$A1708,A1708,G$1:$G1708,G1708,D$1:$D1708,D1708),"")</f>
        <v>1136.2942958190549</v>
      </c>
      <c r="V1708">
        <v>150</v>
      </c>
      <c r="W1708" s="33">
        <v>17.316745124411572</v>
      </c>
      <c r="AE1708" s="2" t="str">
        <f t="shared" si="132"/>
        <v/>
      </c>
      <c r="AM1708" s="2" t="str">
        <f t="shared" si="131"/>
        <v/>
      </c>
      <c r="AN1708" s="2" t="str">
        <f>IF(ISNUMBER(AM1708),SUMIFS($AM$1:AM1708,$A$1:A1708,A1708,$G$1:G1708,G1708,$D$1:D1708,D1708),"")</f>
        <v/>
      </c>
    </row>
    <row r="1709" spans="1:40" x14ac:dyDescent="0.25">
      <c r="A1709" s="4" t="s">
        <v>92</v>
      </c>
      <c r="B1709" t="s">
        <v>30</v>
      </c>
      <c r="C1709" s="37">
        <v>40654</v>
      </c>
      <c r="D1709">
        <v>5</v>
      </c>
      <c r="F1709" t="s">
        <v>106</v>
      </c>
      <c r="G1709" t="str">
        <f>YEAR(C1709)+IF(MONTH(C1709)&lt;7,-1,0)&amp;"/"&amp;RIGHT(YEAR(C1709)+IF(MONTH(C1709)&lt;7,0,1),2)</f>
        <v>2010/11</v>
      </c>
      <c r="K1709" s="32"/>
      <c r="M1709" s="32">
        <v>37.098192146431629</v>
      </c>
      <c r="N1709">
        <v>37.098192146431629</v>
      </c>
      <c r="O1709" s="2">
        <f>IF(ISNUMBER(N1709),SUMIFS(N$1:$N1709,A$1:$A1709,A1709,G$1:$G1709,G1709,D$1:$D1709,D1709),"")</f>
        <v>858.92120852172116</v>
      </c>
      <c r="V1709">
        <v>150</v>
      </c>
      <c r="W1709" s="33">
        <v>26.498708676022595</v>
      </c>
      <c r="AE1709" s="2" t="str">
        <f t="shared" si="132"/>
        <v/>
      </c>
      <c r="AM1709" s="2" t="str">
        <f t="shared" ref="AM1709:AM1772" si="133">IF(AND(ISNUMBER(AE1709),ISNUMBER(N1709)),ROUND(N1709*AE1709,3),"")</f>
        <v/>
      </c>
      <c r="AN1709" s="2" t="str">
        <f>IF(ISNUMBER(AM1709),SUMIFS($AM$1:AM1709,$A$1:A1709,A1709,$G$1:G1709,G1709,$D$1:D1709,D1709),"")</f>
        <v/>
      </c>
    </row>
    <row r="1710" spans="1:40" x14ac:dyDescent="0.25">
      <c r="A1710" s="4" t="s">
        <v>92</v>
      </c>
      <c r="B1710" t="s">
        <v>30</v>
      </c>
      <c r="C1710" s="37">
        <v>40668</v>
      </c>
      <c r="D1710">
        <v>1</v>
      </c>
      <c r="F1710" t="s">
        <v>106</v>
      </c>
      <c r="G1710" t="str">
        <f>YEAR(C1710)+IF(MONTH(C1710)&lt;7,-1,0)&amp;"/"&amp;RIGHT(YEAR(C1710)+IF(MONTH(C1710)&lt;7,0,1),2)</f>
        <v>2010/11</v>
      </c>
      <c r="K1710" s="32"/>
      <c r="M1710" s="32">
        <v>25.164672671057936</v>
      </c>
      <c r="N1710">
        <v>25.164672671057936</v>
      </c>
      <c r="O1710" s="2">
        <f>IF(ISNUMBER(N1710),SUMIFS(N$1:$N1710,A$1:$A1710,A1710,G$1:$G1710,G1710,D$1:$D1710,D1710),"")</f>
        <v>1343.6353021055136</v>
      </c>
      <c r="V1710">
        <v>150</v>
      </c>
      <c r="W1710" s="33">
        <v>17.974766193612812</v>
      </c>
      <c r="AE1710" s="2" t="str">
        <f t="shared" si="132"/>
        <v/>
      </c>
      <c r="AM1710" s="2" t="str">
        <f t="shared" si="133"/>
        <v/>
      </c>
      <c r="AN1710" s="2" t="str">
        <f>IF(ISNUMBER(AM1710),SUMIFS($AM$1:AM1710,$A$1:A1710,A1710,$G$1:G1710,G1710,$D$1:D1710,D1710),"")</f>
        <v/>
      </c>
    </row>
    <row r="1711" spans="1:40" x14ac:dyDescent="0.25">
      <c r="A1711" s="4" t="s">
        <v>92</v>
      </c>
      <c r="B1711" t="s">
        <v>30</v>
      </c>
      <c r="C1711" s="37">
        <v>40668</v>
      </c>
      <c r="D1711">
        <v>2</v>
      </c>
      <c r="F1711" t="s">
        <v>106</v>
      </c>
      <c r="G1711" t="str">
        <f>YEAR(C1711)+IF(MONTH(C1711)&lt;7,-1,0)&amp;"/"&amp;RIGHT(YEAR(C1711)+IF(MONTH(C1711)&lt;7,0,1),2)</f>
        <v>2010/11</v>
      </c>
      <c r="K1711" s="32"/>
      <c r="M1711" s="32">
        <v>22.428908370789014</v>
      </c>
      <c r="N1711">
        <v>22.428908370789014</v>
      </c>
      <c r="O1711" s="2">
        <f>IF(ISNUMBER(N1711),SUMIFS(N$1:$N1711,A$1:$A1711,A1711,G$1:$G1711,G1711,D$1:$D1711,D1711),"")</f>
        <v>1028.5885329741777</v>
      </c>
      <c r="V1711">
        <v>150</v>
      </c>
      <c r="W1711" s="33">
        <v>16.020648836277868</v>
      </c>
      <c r="AE1711" s="2" t="str">
        <f t="shared" si="132"/>
        <v/>
      </c>
      <c r="AM1711" s="2" t="str">
        <f t="shared" si="133"/>
        <v/>
      </c>
      <c r="AN1711" s="2" t="str">
        <f>IF(ISNUMBER(AM1711),SUMIFS($AM$1:AM1711,$A$1:A1711,A1711,$G$1:G1711,G1711,$D$1:D1711,D1711),"")</f>
        <v/>
      </c>
    </row>
    <row r="1712" spans="1:40" x14ac:dyDescent="0.25">
      <c r="A1712" s="4" t="s">
        <v>92</v>
      </c>
      <c r="B1712" t="s">
        <v>30</v>
      </c>
      <c r="C1712" s="37">
        <v>40668</v>
      </c>
      <c r="D1712">
        <v>3</v>
      </c>
      <c r="F1712" t="s">
        <v>106</v>
      </c>
      <c r="G1712" t="str">
        <f>YEAR(C1712)+IF(MONTH(C1712)&lt;7,-1,0)&amp;"/"&amp;RIGHT(YEAR(C1712)+IF(MONTH(C1712)&lt;7,0,1),2)</f>
        <v>2010/11</v>
      </c>
      <c r="K1712" s="32"/>
      <c r="M1712" s="32">
        <v>36.455715291042537</v>
      </c>
      <c r="N1712">
        <v>36.455715291042537</v>
      </c>
      <c r="O1712" s="2">
        <f>IF(ISNUMBER(N1712),SUMIFS(N$1:$N1712,A$1:$A1712,A1712,G$1:$G1712,G1712,D$1:$D1712,D1712),"")</f>
        <v>1148.4660913798741</v>
      </c>
      <c r="V1712">
        <v>150</v>
      </c>
      <c r="W1712" s="33">
        <v>26.039796636458956</v>
      </c>
      <c r="AE1712" s="2" t="str">
        <f t="shared" ref="AE1712:AE1775" si="134">IF(ISNUMBER(AF1712),AF1712,"")</f>
        <v/>
      </c>
      <c r="AM1712" s="2" t="str">
        <f t="shared" si="133"/>
        <v/>
      </c>
      <c r="AN1712" s="2" t="str">
        <f>IF(ISNUMBER(AM1712),SUMIFS($AM$1:AM1712,$A$1:A1712,A1712,$G$1:G1712,G1712,$D$1:D1712,D1712),"")</f>
        <v/>
      </c>
    </row>
    <row r="1713" spans="1:40" x14ac:dyDescent="0.25">
      <c r="A1713" s="4" t="s">
        <v>92</v>
      </c>
      <c r="B1713" t="s">
        <v>30</v>
      </c>
      <c r="C1713" s="37">
        <v>40668</v>
      </c>
      <c r="D1713">
        <v>4</v>
      </c>
      <c r="F1713" t="s">
        <v>106</v>
      </c>
      <c r="G1713" t="str">
        <f>YEAR(C1713)+IF(MONTH(C1713)&lt;7,-1,0)&amp;"/"&amp;RIGHT(YEAR(C1713)+IF(MONTH(C1713)&lt;7,0,1),2)</f>
        <v>2010/11</v>
      </c>
      <c r="K1713" s="32"/>
      <c r="M1713" s="32">
        <v>23.159373201264977</v>
      </c>
      <c r="N1713">
        <v>23.159373201264977</v>
      </c>
      <c r="O1713" s="2">
        <f>IF(ISNUMBER(N1713),SUMIFS(N$1:$N1713,A$1:$A1713,A1713,G$1:$G1713,G1713,D$1:$D1713,D1713),"")</f>
        <v>1159.4536690203199</v>
      </c>
      <c r="V1713">
        <v>150</v>
      </c>
      <c r="W1713" s="33">
        <v>16.542409429474983</v>
      </c>
      <c r="AE1713" s="2" t="str">
        <f t="shared" si="134"/>
        <v/>
      </c>
      <c r="AM1713" s="2" t="str">
        <f t="shared" si="133"/>
        <v/>
      </c>
      <c r="AN1713" s="2" t="str">
        <f>IF(ISNUMBER(AM1713),SUMIFS($AM$1:AM1713,$A$1:A1713,A1713,$G$1:G1713,G1713,$D$1:D1713,D1713),"")</f>
        <v/>
      </c>
    </row>
    <row r="1714" spans="1:40" x14ac:dyDescent="0.25">
      <c r="A1714" s="4" t="s">
        <v>92</v>
      </c>
      <c r="B1714" t="s">
        <v>30</v>
      </c>
      <c r="C1714" s="37">
        <v>40668</v>
      </c>
      <c r="D1714">
        <v>5</v>
      </c>
      <c r="F1714" t="s">
        <v>106</v>
      </c>
      <c r="G1714" t="str">
        <f>YEAR(C1714)+IF(MONTH(C1714)&lt;7,-1,0)&amp;"/"&amp;RIGHT(YEAR(C1714)+IF(MONTH(C1714)&lt;7,0,1),2)</f>
        <v>2010/11</v>
      </c>
      <c r="K1714" s="32"/>
      <c r="M1714" s="32">
        <v>23.591904824619171</v>
      </c>
      <c r="N1714">
        <v>23.591904824619171</v>
      </c>
      <c r="O1714" s="2">
        <f>IF(ISNUMBER(N1714),SUMIFS(N$1:$N1714,A$1:$A1714,A1714,G$1:$G1714,G1714,D$1:$D1714,D1714),"")</f>
        <v>882.51311334634033</v>
      </c>
      <c r="V1714">
        <v>150</v>
      </c>
      <c r="W1714" s="33">
        <v>16.851360589013691</v>
      </c>
      <c r="AE1714" s="2" t="str">
        <f t="shared" si="134"/>
        <v/>
      </c>
      <c r="AM1714" s="2" t="str">
        <f t="shared" si="133"/>
        <v/>
      </c>
      <c r="AN1714" s="2" t="str">
        <f>IF(ISNUMBER(AM1714),SUMIFS($AM$1:AM1714,$A$1:A1714,A1714,$G$1:G1714,G1714,$D$1:D1714,D1714),"")</f>
        <v/>
      </c>
    </row>
    <row r="1715" spans="1:40" x14ac:dyDescent="0.25">
      <c r="A1715" s="4" t="s">
        <v>92</v>
      </c>
      <c r="B1715" t="s">
        <v>30</v>
      </c>
      <c r="C1715" s="37">
        <v>40690</v>
      </c>
      <c r="D1715">
        <v>1</v>
      </c>
      <c r="F1715" t="s">
        <v>106</v>
      </c>
      <c r="G1715" t="str">
        <f>YEAR(C1715)+IF(MONTH(C1715)&lt;7,-1,0)&amp;"/"&amp;RIGHT(YEAR(C1715)+IF(MONTH(C1715)&lt;7,0,1),2)</f>
        <v>2010/11</v>
      </c>
      <c r="K1715" s="32"/>
      <c r="M1715" s="32">
        <v>24.782299185484398</v>
      </c>
      <c r="N1715">
        <v>24.782299185484398</v>
      </c>
      <c r="O1715" s="2">
        <f>IF(ISNUMBER(N1715),SUMIFS(N$1:$N1715,A$1:$A1715,A1715,G$1:$G1715,G1715,D$1:$D1715,D1715),"")</f>
        <v>1368.4176012909979</v>
      </c>
      <c r="V1715">
        <v>150</v>
      </c>
      <c r="W1715" s="33">
        <v>11.264681447947455</v>
      </c>
      <c r="AE1715" s="2" t="str">
        <f t="shared" si="134"/>
        <v/>
      </c>
      <c r="AM1715" s="2" t="str">
        <f t="shared" si="133"/>
        <v/>
      </c>
      <c r="AN1715" s="2" t="str">
        <f>IF(ISNUMBER(AM1715),SUMIFS($AM$1:AM1715,$A$1:A1715,A1715,$G$1:G1715,G1715,$D$1:D1715,D1715),"")</f>
        <v/>
      </c>
    </row>
    <row r="1716" spans="1:40" x14ac:dyDescent="0.25">
      <c r="A1716" s="4" t="s">
        <v>92</v>
      </c>
      <c r="B1716" t="s">
        <v>30</v>
      </c>
      <c r="C1716" s="37">
        <v>40690</v>
      </c>
      <c r="D1716">
        <v>2</v>
      </c>
      <c r="F1716" t="s">
        <v>106</v>
      </c>
      <c r="G1716" t="str">
        <f>YEAR(C1716)+IF(MONTH(C1716)&lt;7,-1,0)&amp;"/"&amp;RIGHT(YEAR(C1716)+IF(MONTH(C1716)&lt;7,0,1),2)</f>
        <v>2010/11</v>
      </c>
      <c r="K1716" s="32"/>
      <c r="M1716" s="32">
        <v>35.398715337615542</v>
      </c>
      <c r="N1716">
        <v>35.398715337615542</v>
      </c>
      <c r="O1716" s="2">
        <f>IF(ISNUMBER(N1716),SUMIFS(N$1:$N1716,A$1:$A1716,A1716,G$1:$G1716,G1716,D$1:$D1716,D1716),"")</f>
        <v>1063.9872483117933</v>
      </c>
      <c r="V1716">
        <v>150</v>
      </c>
      <c r="W1716" s="33">
        <v>16.09032515346161</v>
      </c>
      <c r="AE1716" s="2" t="str">
        <f t="shared" si="134"/>
        <v/>
      </c>
      <c r="AM1716" s="2" t="str">
        <f t="shared" si="133"/>
        <v/>
      </c>
      <c r="AN1716" s="2" t="str">
        <f>IF(ISNUMBER(AM1716),SUMIFS($AM$1:AM1716,$A$1:A1716,A1716,$G$1:G1716,G1716,$D$1:D1716,D1716),"")</f>
        <v/>
      </c>
    </row>
    <row r="1717" spans="1:40" x14ac:dyDescent="0.25">
      <c r="A1717" s="4" t="s">
        <v>92</v>
      </c>
      <c r="B1717" t="s">
        <v>30</v>
      </c>
      <c r="C1717" s="37">
        <v>40690</v>
      </c>
      <c r="D1717">
        <v>3</v>
      </c>
      <c r="F1717" t="s">
        <v>106</v>
      </c>
      <c r="G1717" t="str">
        <f>YEAR(C1717)+IF(MONTH(C1717)&lt;7,-1,0)&amp;"/"&amp;RIGHT(YEAR(C1717)+IF(MONTH(C1717)&lt;7,0,1),2)</f>
        <v>2010/11</v>
      </c>
      <c r="K1717" s="32"/>
      <c r="M1717" s="32">
        <v>28.56763573609452</v>
      </c>
      <c r="N1717">
        <v>28.56763573609452</v>
      </c>
      <c r="O1717" s="2">
        <f>IF(ISNUMBER(N1717),SUMIFS(N$1:$N1717,A$1:$A1717,A1717,G$1:$G1717,G1717,D$1:$D1717,D1717),"")</f>
        <v>1177.0337271159685</v>
      </c>
      <c r="V1717">
        <v>150</v>
      </c>
      <c r="W1717" s="33">
        <v>12.985288970952054</v>
      </c>
      <c r="AE1717" s="2" t="str">
        <f t="shared" si="134"/>
        <v/>
      </c>
      <c r="AM1717" s="2" t="str">
        <f t="shared" si="133"/>
        <v/>
      </c>
      <c r="AN1717" s="2" t="str">
        <f>IF(ISNUMBER(AM1717),SUMIFS($AM$1:AM1717,$A$1:A1717,A1717,$G$1:G1717,G1717,$D$1:D1717,D1717),"")</f>
        <v/>
      </c>
    </row>
    <row r="1718" spans="1:40" x14ac:dyDescent="0.25">
      <c r="A1718" s="4" t="s">
        <v>92</v>
      </c>
      <c r="B1718" t="s">
        <v>30</v>
      </c>
      <c r="C1718" s="37">
        <v>40690</v>
      </c>
      <c r="D1718">
        <v>4</v>
      </c>
      <c r="F1718" t="s">
        <v>106</v>
      </c>
      <c r="G1718" t="str">
        <f>YEAR(C1718)+IF(MONTH(C1718)&lt;7,-1,0)&amp;"/"&amp;RIGHT(YEAR(C1718)+IF(MONTH(C1718)&lt;7,0,1),2)</f>
        <v>2010/11</v>
      </c>
      <c r="K1718" s="32"/>
      <c r="M1718" s="32">
        <v>15.827646655459214</v>
      </c>
      <c r="N1718">
        <v>15.827646655459214</v>
      </c>
      <c r="O1718" s="2">
        <f>IF(ISNUMBER(N1718),SUMIFS(N$1:$N1718,A$1:$A1718,A1718,G$1:$G1718,G1718,D$1:$D1718,D1718),"")</f>
        <v>1175.2813156757791</v>
      </c>
      <c r="V1718">
        <v>150</v>
      </c>
      <c r="W1718" s="33">
        <v>7.1943848433905515</v>
      </c>
      <c r="AE1718" s="2" t="str">
        <f t="shared" si="134"/>
        <v/>
      </c>
      <c r="AM1718" s="2" t="str">
        <f t="shared" si="133"/>
        <v/>
      </c>
      <c r="AN1718" s="2" t="str">
        <f>IF(ISNUMBER(AM1718),SUMIFS($AM$1:AM1718,$A$1:A1718,A1718,$G$1:G1718,G1718,$D$1:D1718,D1718),"")</f>
        <v/>
      </c>
    </row>
    <row r="1719" spans="1:40" x14ac:dyDescent="0.25">
      <c r="A1719" s="4" t="s">
        <v>92</v>
      </c>
      <c r="B1719" t="s">
        <v>30</v>
      </c>
      <c r="C1719" s="37">
        <v>40690</v>
      </c>
      <c r="D1719">
        <v>5</v>
      </c>
      <c r="F1719" t="s">
        <v>106</v>
      </c>
      <c r="G1719" t="str">
        <f>YEAR(C1719)+IF(MONTH(C1719)&lt;7,-1,0)&amp;"/"&amp;RIGHT(YEAR(C1719)+IF(MONTH(C1719)&lt;7,0,1),2)</f>
        <v>2010/11</v>
      </c>
      <c r="K1719" s="32"/>
      <c r="M1719" s="32">
        <v>26.46033653846154</v>
      </c>
      <c r="N1719">
        <v>26.46033653846154</v>
      </c>
      <c r="O1719" s="2">
        <f>IF(ISNUMBER(N1719),SUMIFS(N$1:$N1719,A$1:$A1719,A1719,G$1:$G1719,G1719,D$1:$D1719,D1719),"")</f>
        <v>908.97344988480188</v>
      </c>
      <c r="V1719">
        <v>150</v>
      </c>
      <c r="W1719" s="33">
        <v>12.0274256993007</v>
      </c>
      <c r="AE1719" s="2" t="str">
        <f t="shared" si="134"/>
        <v/>
      </c>
      <c r="AM1719" s="2" t="str">
        <f t="shared" si="133"/>
        <v/>
      </c>
      <c r="AN1719" s="2" t="str">
        <f>IF(ISNUMBER(AM1719),SUMIFS($AM$1:AM1719,$A$1:A1719,A1719,$G$1:G1719,G1719,$D$1:D1719,D1719),"")</f>
        <v/>
      </c>
    </row>
    <row r="1720" spans="1:40" x14ac:dyDescent="0.25">
      <c r="A1720" s="4" t="s">
        <v>92</v>
      </c>
      <c r="B1720" t="s">
        <v>30</v>
      </c>
      <c r="C1720" s="37">
        <v>40710</v>
      </c>
      <c r="D1720">
        <v>1</v>
      </c>
      <c r="F1720" t="s">
        <v>106</v>
      </c>
      <c r="G1720" t="str">
        <f>YEAR(C1720)+IF(MONTH(C1720)&lt;7,-1,0)&amp;"/"&amp;RIGHT(YEAR(C1720)+IF(MONTH(C1720)&lt;7,0,1),2)</f>
        <v>2010/11</v>
      </c>
      <c r="K1720" s="32"/>
      <c r="M1720" s="32">
        <v>15.612652583714103</v>
      </c>
      <c r="N1720">
        <v>15.612652583714103</v>
      </c>
      <c r="O1720" s="2">
        <f>IF(ISNUMBER(N1720),SUMIFS(N$1:$N1720,A$1:$A1720,A1720,G$1:$G1720,G1720,D$1:$D1720,D1720),"")</f>
        <v>1384.0302538747121</v>
      </c>
      <c r="V1720">
        <v>150</v>
      </c>
      <c r="W1720" s="33">
        <v>7.8063262918570517</v>
      </c>
      <c r="AE1720" s="2" t="str">
        <f t="shared" si="134"/>
        <v/>
      </c>
      <c r="AM1720" s="2" t="str">
        <f t="shared" si="133"/>
        <v/>
      </c>
      <c r="AN1720" s="2" t="str">
        <f>IF(ISNUMBER(AM1720),SUMIFS($AM$1:AM1720,$A$1:A1720,A1720,$G$1:G1720,G1720,$D$1:D1720,D1720),"")</f>
        <v/>
      </c>
    </row>
    <row r="1721" spans="1:40" x14ac:dyDescent="0.25">
      <c r="A1721" s="4" t="s">
        <v>92</v>
      </c>
      <c r="B1721" t="s">
        <v>30</v>
      </c>
      <c r="C1721" s="37">
        <v>40710</v>
      </c>
      <c r="D1721">
        <v>2</v>
      </c>
      <c r="F1721" t="s">
        <v>106</v>
      </c>
      <c r="G1721" t="str">
        <f>YEAR(C1721)+IF(MONTH(C1721)&lt;7,-1,0)&amp;"/"&amp;RIGHT(YEAR(C1721)+IF(MONTH(C1721)&lt;7,0,1),2)</f>
        <v>2010/11</v>
      </c>
      <c r="K1721" s="32"/>
      <c r="M1721" s="32">
        <v>20.221841721532407</v>
      </c>
      <c r="N1721">
        <v>20.221841721532407</v>
      </c>
      <c r="O1721" s="2">
        <f>IF(ISNUMBER(N1721),SUMIFS(N$1:$N1721,A$1:$A1721,A1721,G$1:$G1721,G1721,D$1:$D1721,D1721),"")</f>
        <v>1084.2090900333258</v>
      </c>
      <c r="V1721">
        <v>150</v>
      </c>
      <c r="W1721" s="33">
        <v>10.110920860766203</v>
      </c>
      <c r="AE1721" s="2" t="str">
        <f t="shared" si="134"/>
        <v/>
      </c>
      <c r="AM1721" s="2" t="str">
        <f t="shared" si="133"/>
        <v/>
      </c>
      <c r="AN1721" s="2" t="str">
        <f>IF(ISNUMBER(AM1721),SUMIFS($AM$1:AM1721,$A$1:A1721,A1721,$G$1:G1721,G1721,$D$1:D1721,D1721),"")</f>
        <v/>
      </c>
    </row>
    <row r="1722" spans="1:40" x14ac:dyDescent="0.25">
      <c r="A1722" s="4" t="s">
        <v>92</v>
      </c>
      <c r="B1722" t="s">
        <v>30</v>
      </c>
      <c r="C1722" s="37">
        <v>40710</v>
      </c>
      <c r="D1722">
        <v>3</v>
      </c>
      <c r="F1722" t="s">
        <v>106</v>
      </c>
      <c r="G1722" t="str">
        <f>YEAR(C1722)+IF(MONTH(C1722)&lt;7,-1,0)&amp;"/"&amp;RIGHT(YEAR(C1722)+IF(MONTH(C1722)&lt;7,0,1),2)</f>
        <v>2010/11</v>
      </c>
      <c r="K1722" s="32"/>
      <c r="M1722" s="32">
        <v>26.176233044940584</v>
      </c>
      <c r="N1722">
        <v>26.176233044940584</v>
      </c>
      <c r="O1722" s="2">
        <f>IF(ISNUMBER(N1722),SUMIFS(N$1:$N1722,A$1:$A1722,A1722,G$1:$G1722,G1722,D$1:$D1722,D1722),"")</f>
        <v>1203.2099601609091</v>
      </c>
      <c r="V1722">
        <v>150</v>
      </c>
      <c r="W1722" s="33">
        <v>13.088116522470292</v>
      </c>
      <c r="AE1722" s="2" t="str">
        <f t="shared" si="134"/>
        <v/>
      </c>
      <c r="AM1722" s="2" t="str">
        <f t="shared" si="133"/>
        <v/>
      </c>
      <c r="AN1722" s="2" t="str">
        <f>IF(ISNUMBER(AM1722),SUMIFS($AM$1:AM1722,$A$1:A1722,A1722,$G$1:G1722,G1722,$D$1:D1722,D1722),"")</f>
        <v/>
      </c>
    </row>
    <row r="1723" spans="1:40" x14ac:dyDescent="0.25">
      <c r="A1723" s="4" t="s">
        <v>92</v>
      </c>
      <c r="B1723" t="s">
        <v>30</v>
      </c>
      <c r="C1723" s="37">
        <v>40710</v>
      </c>
      <c r="D1723">
        <v>4</v>
      </c>
      <c r="F1723" t="s">
        <v>106</v>
      </c>
      <c r="G1723" t="str">
        <f>YEAR(C1723)+IF(MONTH(C1723)&lt;7,-1,0)&amp;"/"&amp;RIGHT(YEAR(C1723)+IF(MONTH(C1723)&lt;7,0,1),2)</f>
        <v>2010/11</v>
      </c>
      <c r="K1723" s="32"/>
      <c r="M1723" s="32">
        <v>21.235841977488409</v>
      </c>
      <c r="N1723">
        <v>21.235841977488409</v>
      </c>
      <c r="O1723" s="2">
        <f>IF(ISNUMBER(N1723),SUMIFS(N$1:$N1723,A$1:$A1723,A1723,G$1:$G1723,G1723,D$1:$D1723,D1723),"")</f>
        <v>1196.5171576532675</v>
      </c>
      <c r="V1723">
        <v>150</v>
      </c>
      <c r="W1723" s="33">
        <v>10.617920988744205</v>
      </c>
      <c r="AE1723" s="2" t="str">
        <f t="shared" si="134"/>
        <v/>
      </c>
      <c r="AM1723" s="2" t="str">
        <f t="shared" si="133"/>
        <v/>
      </c>
      <c r="AN1723" s="2" t="str">
        <f>IF(ISNUMBER(AM1723),SUMIFS($AM$1:AM1723,$A$1:A1723,A1723,$G$1:G1723,G1723,$D$1:D1723,D1723),"")</f>
        <v/>
      </c>
    </row>
    <row r="1724" spans="1:40" x14ac:dyDescent="0.25">
      <c r="A1724" s="4" t="s">
        <v>92</v>
      </c>
      <c r="B1724" t="s">
        <v>30</v>
      </c>
      <c r="C1724" s="37">
        <v>40710</v>
      </c>
      <c r="D1724">
        <v>5</v>
      </c>
      <c r="F1724" t="s">
        <v>106</v>
      </c>
      <c r="G1724" t="str">
        <f>YEAR(C1724)+IF(MONTH(C1724)&lt;7,-1,0)&amp;"/"&amp;RIGHT(YEAR(C1724)+IF(MONTH(C1724)&lt;7,0,1),2)</f>
        <v>2010/11</v>
      </c>
      <c r="K1724" s="32"/>
      <c r="M1724" s="32">
        <v>22.158542024396233</v>
      </c>
      <c r="N1724">
        <v>22.158542024396233</v>
      </c>
      <c r="O1724" s="2">
        <f>IF(ISNUMBER(N1724),SUMIFS(N$1:$N1724,A$1:$A1724,A1724,G$1:$G1724,G1724,D$1:$D1724,D1724),"")</f>
        <v>931.13199190919806</v>
      </c>
      <c r="V1724">
        <v>150</v>
      </c>
      <c r="W1724" s="33">
        <v>11.079271012198117</v>
      </c>
      <c r="AE1724" s="2" t="str">
        <f t="shared" si="134"/>
        <v/>
      </c>
      <c r="AM1724" s="2" t="str">
        <f t="shared" si="133"/>
        <v/>
      </c>
      <c r="AN1724" s="2" t="str">
        <f>IF(ISNUMBER(AM1724),SUMIFS($AM$1:AM1724,$A$1:A1724,A1724,$G$1:G1724,G1724,$D$1:D1724,D1724),"")</f>
        <v/>
      </c>
    </row>
    <row r="1725" spans="1:40" x14ac:dyDescent="0.25">
      <c r="A1725" s="4" t="s">
        <v>92</v>
      </c>
      <c r="B1725" t="s">
        <v>30</v>
      </c>
      <c r="C1725" s="37">
        <v>40745</v>
      </c>
      <c r="D1725">
        <v>1</v>
      </c>
      <c r="F1725" t="s">
        <v>106</v>
      </c>
      <c r="G1725" t="str">
        <f>YEAR(C1725)+IF(MONTH(C1725)&lt;7,-1,0)&amp;"/"&amp;RIGHT(YEAR(C1725)+IF(MONTH(C1725)&lt;7,0,1),2)</f>
        <v>2011/12</v>
      </c>
      <c r="K1725" s="32"/>
      <c r="M1725" s="32">
        <v>20.404362862463419</v>
      </c>
      <c r="N1725">
        <v>20.404362862463419</v>
      </c>
      <c r="O1725" s="2">
        <f>IF(ISNUMBER(N1725),SUMIFS(N$1:$N1725,A$1:$A1725,A1725,G$1:$G1725,G1725,D$1:$D1725,D1725),"")</f>
        <v>20.404362862463419</v>
      </c>
      <c r="V1725">
        <v>150</v>
      </c>
      <c r="W1725" s="33">
        <v>5.8298179607038341</v>
      </c>
      <c r="AE1725" s="2" t="str">
        <f t="shared" si="134"/>
        <v/>
      </c>
      <c r="AM1725" s="2" t="str">
        <f t="shared" si="133"/>
        <v/>
      </c>
      <c r="AN1725" s="2" t="str">
        <f>IF(ISNUMBER(AM1725),SUMIFS($AM$1:AM1725,$A$1:A1725,A1725,$G$1:G1725,G1725,$D$1:D1725,D1725),"")</f>
        <v/>
      </c>
    </row>
    <row r="1726" spans="1:40" x14ac:dyDescent="0.25">
      <c r="A1726" s="4" t="s">
        <v>92</v>
      </c>
      <c r="B1726" t="s">
        <v>30</v>
      </c>
      <c r="C1726" s="37">
        <v>40745</v>
      </c>
      <c r="D1726">
        <v>2</v>
      </c>
      <c r="F1726" t="s">
        <v>106</v>
      </c>
      <c r="G1726" t="str">
        <f>YEAR(C1726)+IF(MONTH(C1726)&lt;7,-1,0)&amp;"/"&amp;RIGHT(YEAR(C1726)+IF(MONTH(C1726)&lt;7,0,1),2)</f>
        <v>2011/12</v>
      </c>
      <c r="K1726" s="32"/>
      <c r="M1726" s="32">
        <v>13.324957016267692</v>
      </c>
      <c r="N1726">
        <v>13.324957016267692</v>
      </c>
      <c r="O1726" s="2">
        <f>IF(ISNUMBER(N1726),SUMIFS(N$1:$N1726,A$1:$A1726,A1726,G$1:$G1726,G1726,D$1:$D1726,D1726),"")</f>
        <v>13.324957016267692</v>
      </c>
      <c r="V1726">
        <v>150</v>
      </c>
      <c r="W1726" s="33">
        <v>3.8071305760764833</v>
      </c>
      <c r="AE1726" s="2" t="str">
        <f t="shared" si="134"/>
        <v/>
      </c>
      <c r="AM1726" s="2" t="str">
        <f t="shared" si="133"/>
        <v/>
      </c>
      <c r="AN1726" s="2" t="str">
        <f>IF(ISNUMBER(AM1726),SUMIFS($AM$1:AM1726,$A$1:A1726,A1726,$G$1:G1726,G1726,$D$1:D1726,D1726),"")</f>
        <v/>
      </c>
    </row>
    <row r="1727" spans="1:40" x14ac:dyDescent="0.25">
      <c r="A1727" s="4" t="s">
        <v>92</v>
      </c>
      <c r="B1727" t="s">
        <v>30</v>
      </c>
      <c r="C1727" s="37">
        <v>40745</v>
      </c>
      <c r="D1727">
        <v>3</v>
      </c>
      <c r="F1727" t="s">
        <v>106</v>
      </c>
      <c r="G1727" t="str">
        <f>YEAR(C1727)+IF(MONTH(C1727)&lt;7,-1,0)&amp;"/"&amp;RIGHT(YEAR(C1727)+IF(MONTH(C1727)&lt;7,0,1),2)</f>
        <v>2011/12</v>
      </c>
      <c r="K1727" s="32"/>
      <c r="M1727" s="32">
        <v>29.739953240107639</v>
      </c>
      <c r="N1727">
        <v>29.739953240107639</v>
      </c>
      <c r="O1727" s="2">
        <f>IF(ISNUMBER(N1727),SUMIFS(N$1:$N1727,A$1:$A1727,A1727,G$1:$G1727,G1727,D$1:$D1727,D1727),"")</f>
        <v>29.739953240107639</v>
      </c>
      <c r="V1727">
        <v>150</v>
      </c>
      <c r="W1727" s="33">
        <v>8.4971294971736118</v>
      </c>
      <c r="AE1727" s="2" t="str">
        <f t="shared" si="134"/>
        <v/>
      </c>
      <c r="AM1727" s="2" t="str">
        <f t="shared" si="133"/>
        <v/>
      </c>
      <c r="AN1727" s="2" t="str">
        <f>IF(ISNUMBER(AM1727),SUMIFS($AM$1:AM1727,$A$1:A1727,A1727,$G$1:G1727,G1727,$D$1:D1727,D1727),"")</f>
        <v/>
      </c>
    </row>
    <row r="1728" spans="1:40" x14ac:dyDescent="0.25">
      <c r="A1728" s="4" t="s">
        <v>92</v>
      </c>
      <c r="B1728" t="s">
        <v>30</v>
      </c>
      <c r="C1728" s="37">
        <v>40745</v>
      </c>
      <c r="D1728">
        <v>4</v>
      </c>
      <c r="F1728" t="s">
        <v>106</v>
      </c>
      <c r="G1728" t="str">
        <f>YEAR(C1728)+IF(MONTH(C1728)&lt;7,-1,0)&amp;"/"&amp;RIGHT(YEAR(C1728)+IF(MONTH(C1728)&lt;7,0,1),2)</f>
        <v>2011/12</v>
      </c>
      <c r="K1728" s="32"/>
      <c r="M1728" s="32">
        <v>22.809209944262587</v>
      </c>
      <c r="N1728">
        <v>22.809209944262587</v>
      </c>
      <c r="O1728" s="2">
        <f>IF(ISNUMBER(N1728),SUMIFS(N$1:$N1728,A$1:$A1728,A1728,G$1:$G1728,G1728,D$1:$D1728,D1728),"")</f>
        <v>22.809209944262587</v>
      </c>
      <c r="V1728">
        <v>150</v>
      </c>
      <c r="W1728" s="33">
        <v>6.5169171269321682</v>
      </c>
      <c r="AE1728" s="2" t="str">
        <f t="shared" si="134"/>
        <v/>
      </c>
      <c r="AM1728" s="2" t="str">
        <f t="shared" si="133"/>
        <v/>
      </c>
      <c r="AN1728" s="2" t="str">
        <f>IF(ISNUMBER(AM1728),SUMIFS($AM$1:AM1728,$A$1:A1728,A1728,$G$1:G1728,G1728,$D$1:D1728,D1728),"")</f>
        <v/>
      </c>
    </row>
    <row r="1729" spans="1:40" x14ac:dyDescent="0.25">
      <c r="A1729" s="4" t="s">
        <v>92</v>
      </c>
      <c r="B1729" t="s">
        <v>30</v>
      </c>
      <c r="C1729" s="37">
        <v>40745</v>
      </c>
      <c r="D1729">
        <v>5</v>
      </c>
      <c r="F1729" t="s">
        <v>106</v>
      </c>
      <c r="G1729" t="str">
        <f>YEAR(C1729)+IF(MONTH(C1729)&lt;7,-1,0)&amp;"/"&amp;RIGHT(YEAR(C1729)+IF(MONTH(C1729)&lt;7,0,1),2)</f>
        <v>2011/12</v>
      </c>
      <c r="K1729" s="32"/>
      <c r="M1729" s="32">
        <v>27.132209054330382</v>
      </c>
      <c r="N1729">
        <v>27.132209054330382</v>
      </c>
      <c r="O1729" s="2">
        <f>IF(ISNUMBER(N1729),SUMIFS(N$1:$N1729,A$1:$A1729,A1729,G$1:$G1729,G1729,D$1:$D1729,D1729),"")</f>
        <v>27.132209054330382</v>
      </c>
      <c r="V1729">
        <v>150</v>
      </c>
      <c r="W1729" s="33">
        <v>7.7520597298086811</v>
      </c>
      <c r="AE1729" s="2" t="str">
        <f t="shared" si="134"/>
        <v/>
      </c>
      <c r="AM1729" s="2" t="str">
        <f t="shared" si="133"/>
        <v/>
      </c>
      <c r="AN1729" s="2" t="str">
        <f>IF(ISNUMBER(AM1729),SUMIFS($AM$1:AM1729,$A$1:A1729,A1729,$G$1:G1729,G1729,$D$1:D1729,D1729),"")</f>
        <v/>
      </c>
    </row>
    <row r="1730" spans="1:40" x14ac:dyDescent="0.25">
      <c r="A1730" s="4" t="s">
        <v>92</v>
      </c>
      <c r="B1730" t="s">
        <v>30</v>
      </c>
      <c r="C1730" s="37">
        <v>40780</v>
      </c>
      <c r="D1730">
        <v>1</v>
      </c>
      <c r="F1730" t="s">
        <v>106</v>
      </c>
      <c r="G1730" t="str">
        <f>YEAR(C1730)+IF(MONTH(C1730)&lt;7,-1,0)&amp;"/"&amp;RIGHT(YEAR(C1730)+IF(MONTH(C1730)&lt;7,0,1),2)</f>
        <v>2011/12</v>
      </c>
      <c r="K1730" s="32"/>
      <c r="M1730" s="32">
        <v>4.2499999999999991</v>
      </c>
      <c r="N1730">
        <v>4.2499999999999991</v>
      </c>
      <c r="O1730" s="2">
        <f>IF(ISNUMBER(N1730),SUMIFS(N$1:$N1730,A$1:$A1730,A1730,G$1:$G1730,G1730,D$1:$D1730,D1730),"")</f>
        <v>24.654362862463419</v>
      </c>
      <c r="V1730">
        <v>150</v>
      </c>
      <c r="W1730" s="33">
        <v>1.2142857142857142</v>
      </c>
      <c r="AE1730" s="2" t="str">
        <f t="shared" si="134"/>
        <v/>
      </c>
      <c r="AM1730" s="2" t="str">
        <f t="shared" si="133"/>
        <v/>
      </c>
      <c r="AN1730" s="2" t="str">
        <f>IF(ISNUMBER(AM1730),SUMIFS($AM$1:AM1730,$A$1:A1730,A1730,$G$1:G1730,G1730,$D$1:D1730,D1730),"")</f>
        <v/>
      </c>
    </row>
    <row r="1731" spans="1:40" x14ac:dyDescent="0.25">
      <c r="A1731" s="4" t="s">
        <v>92</v>
      </c>
      <c r="B1731" t="s">
        <v>30</v>
      </c>
      <c r="C1731" s="37">
        <v>40780</v>
      </c>
      <c r="D1731">
        <v>2</v>
      </c>
      <c r="F1731" t="s">
        <v>106</v>
      </c>
      <c r="G1731" t="str">
        <f>YEAR(C1731)+IF(MONTH(C1731)&lt;7,-1,0)&amp;"/"&amp;RIGHT(YEAR(C1731)+IF(MONTH(C1731)&lt;7,0,1),2)</f>
        <v>2011/12</v>
      </c>
      <c r="K1731" s="32"/>
      <c r="M1731" s="32">
        <v>10.3</v>
      </c>
      <c r="N1731">
        <v>10.3</v>
      </c>
      <c r="O1731" s="2">
        <f>IF(ISNUMBER(N1731),SUMIFS(N$1:$N1731,A$1:$A1731,A1731,G$1:$G1731,G1731,D$1:$D1731,D1731),"")</f>
        <v>23.624957016267693</v>
      </c>
      <c r="V1731">
        <v>150</v>
      </c>
      <c r="W1731" s="33">
        <v>2.9428571428571431</v>
      </c>
      <c r="AE1731" s="2" t="str">
        <f t="shared" si="134"/>
        <v/>
      </c>
      <c r="AM1731" s="2" t="str">
        <f t="shared" si="133"/>
        <v/>
      </c>
      <c r="AN1731" s="2" t="str">
        <f>IF(ISNUMBER(AM1731),SUMIFS($AM$1:AM1731,$A$1:A1731,A1731,$G$1:G1731,G1731,$D$1:D1731,D1731),"")</f>
        <v/>
      </c>
    </row>
    <row r="1732" spans="1:40" x14ac:dyDescent="0.25">
      <c r="A1732" s="4" t="s">
        <v>92</v>
      </c>
      <c r="B1732" t="s">
        <v>30</v>
      </c>
      <c r="C1732" s="37">
        <v>40780</v>
      </c>
      <c r="D1732">
        <v>3</v>
      </c>
      <c r="F1732" t="s">
        <v>106</v>
      </c>
      <c r="G1732" t="str">
        <f>YEAR(C1732)+IF(MONTH(C1732)&lt;7,-1,0)&amp;"/"&amp;RIGHT(YEAR(C1732)+IF(MONTH(C1732)&lt;7,0,1),2)</f>
        <v>2011/12</v>
      </c>
      <c r="K1732" s="32"/>
      <c r="M1732" s="32">
        <v>9.85</v>
      </c>
      <c r="N1732">
        <v>9.85</v>
      </c>
      <c r="O1732" s="2">
        <f>IF(ISNUMBER(N1732),SUMIFS(N$1:$N1732,A$1:$A1732,A1732,G$1:$G1732,G1732,D$1:$D1732,D1732),"")</f>
        <v>39.58995324010764</v>
      </c>
      <c r="V1732">
        <v>150</v>
      </c>
      <c r="W1732" s="33">
        <v>2.8142857142857145</v>
      </c>
      <c r="AE1732" s="2" t="str">
        <f t="shared" si="134"/>
        <v/>
      </c>
      <c r="AM1732" s="2" t="str">
        <f t="shared" si="133"/>
        <v/>
      </c>
      <c r="AN1732" s="2" t="str">
        <f>IF(ISNUMBER(AM1732),SUMIFS($AM$1:AM1732,$A$1:A1732,A1732,$G$1:G1732,G1732,$D$1:D1732,D1732),"")</f>
        <v/>
      </c>
    </row>
    <row r="1733" spans="1:40" x14ac:dyDescent="0.25">
      <c r="A1733" s="4" t="s">
        <v>92</v>
      </c>
      <c r="B1733" t="s">
        <v>30</v>
      </c>
      <c r="C1733" s="37">
        <v>40780</v>
      </c>
      <c r="D1733">
        <v>4</v>
      </c>
      <c r="F1733" t="s">
        <v>106</v>
      </c>
      <c r="G1733" t="str">
        <f>YEAR(C1733)+IF(MONTH(C1733)&lt;7,-1,0)&amp;"/"&amp;RIGHT(YEAR(C1733)+IF(MONTH(C1733)&lt;7,0,1),2)</f>
        <v>2011/12</v>
      </c>
      <c r="K1733" s="32"/>
      <c r="M1733" s="32">
        <v>11.675000000000001</v>
      </c>
      <c r="N1733">
        <v>11.675000000000001</v>
      </c>
      <c r="O1733" s="2">
        <f>IF(ISNUMBER(N1733),SUMIFS(N$1:$N1733,A$1:$A1733,A1733,G$1:$G1733,G1733,D$1:$D1733,D1733),"")</f>
        <v>34.484209944262588</v>
      </c>
      <c r="V1733">
        <v>150</v>
      </c>
      <c r="W1733" s="33">
        <v>3.3357142857142859</v>
      </c>
      <c r="AE1733" s="2" t="str">
        <f t="shared" si="134"/>
        <v/>
      </c>
      <c r="AM1733" s="2" t="str">
        <f t="shared" si="133"/>
        <v/>
      </c>
      <c r="AN1733" s="2" t="str">
        <f>IF(ISNUMBER(AM1733),SUMIFS($AM$1:AM1733,$A$1:A1733,A1733,$G$1:G1733,G1733,$D$1:D1733,D1733),"")</f>
        <v/>
      </c>
    </row>
    <row r="1734" spans="1:40" x14ac:dyDescent="0.25">
      <c r="A1734" s="4" t="s">
        <v>92</v>
      </c>
      <c r="B1734" t="s">
        <v>30</v>
      </c>
      <c r="C1734" s="37">
        <v>40780</v>
      </c>
      <c r="D1734">
        <v>5</v>
      </c>
      <c r="F1734" t="s">
        <v>106</v>
      </c>
      <c r="G1734" t="str">
        <f>YEAR(C1734)+IF(MONTH(C1734)&lt;7,-1,0)&amp;"/"&amp;RIGHT(YEAR(C1734)+IF(MONTH(C1734)&lt;7,0,1),2)</f>
        <v>2011/12</v>
      </c>
      <c r="K1734" s="32"/>
      <c r="M1734" s="32">
        <v>11.799999999999999</v>
      </c>
      <c r="N1734">
        <v>11.799999999999999</v>
      </c>
      <c r="O1734" s="2">
        <f>IF(ISNUMBER(N1734),SUMIFS(N$1:$N1734,A$1:$A1734,A1734,G$1:$G1734,G1734,D$1:$D1734,D1734),"")</f>
        <v>38.932209054330379</v>
      </c>
      <c r="V1734">
        <v>150</v>
      </c>
      <c r="W1734" s="33">
        <v>3.371428571428571</v>
      </c>
      <c r="AE1734" s="2" t="str">
        <f t="shared" si="134"/>
        <v/>
      </c>
      <c r="AM1734" s="2" t="str">
        <f t="shared" si="133"/>
        <v/>
      </c>
      <c r="AN1734" s="2" t="str">
        <f>IF(ISNUMBER(AM1734),SUMIFS($AM$1:AM1734,$A$1:A1734,A1734,$G$1:G1734,G1734,$D$1:D1734,D1734),"")</f>
        <v/>
      </c>
    </row>
    <row r="1735" spans="1:40" x14ac:dyDescent="0.25">
      <c r="A1735" s="4" t="s">
        <v>92</v>
      </c>
      <c r="B1735" t="s">
        <v>30</v>
      </c>
      <c r="C1735" s="37">
        <v>40822</v>
      </c>
      <c r="D1735">
        <v>1</v>
      </c>
      <c r="F1735" t="s">
        <v>106</v>
      </c>
      <c r="G1735" t="str">
        <f>YEAR(C1735)+IF(MONTH(C1735)&lt;7,-1,0)&amp;"/"&amp;RIGHT(YEAR(C1735)+IF(MONTH(C1735)&lt;7,0,1),2)</f>
        <v>2011/12</v>
      </c>
      <c r="K1735" s="32"/>
      <c r="M1735" s="32">
        <v>53.013157303875346</v>
      </c>
      <c r="N1735">
        <v>53.013157303875346</v>
      </c>
      <c r="O1735" s="2">
        <f>IF(ISNUMBER(N1735),SUMIFS(N$1:$N1735,A$1:$A1735,A1735,G$1:$G1735,G1735,D$1:$D1735,D1735),"")</f>
        <v>77.667520166338761</v>
      </c>
      <c r="V1735">
        <v>150</v>
      </c>
      <c r="W1735" s="33">
        <v>12.622180310446511</v>
      </c>
      <c r="AE1735" s="2" t="str">
        <f t="shared" si="134"/>
        <v/>
      </c>
      <c r="AM1735" s="2" t="str">
        <f t="shared" si="133"/>
        <v/>
      </c>
      <c r="AN1735" s="2" t="str">
        <f>IF(ISNUMBER(AM1735),SUMIFS($AM$1:AM1735,$A$1:A1735,A1735,$G$1:G1735,G1735,$D$1:D1735,D1735),"")</f>
        <v/>
      </c>
    </row>
    <row r="1736" spans="1:40" x14ac:dyDescent="0.25">
      <c r="A1736" s="4" t="s">
        <v>92</v>
      </c>
      <c r="B1736" t="s">
        <v>30</v>
      </c>
      <c r="C1736" s="37">
        <v>40822</v>
      </c>
      <c r="D1736">
        <v>2</v>
      </c>
      <c r="F1736" t="s">
        <v>106</v>
      </c>
      <c r="G1736" t="str">
        <f>YEAR(C1736)+IF(MONTH(C1736)&lt;7,-1,0)&amp;"/"&amp;RIGHT(YEAR(C1736)+IF(MONTH(C1736)&lt;7,0,1),2)</f>
        <v>2011/12</v>
      </c>
      <c r="K1736" s="32"/>
      <c r="M1736" s="32">
        <v>49.918441123308206</v>
      </c>
      <c r="N1736">
        <v>49.918441123308206</v>
      </c>
      <c r="O1736" s="2">
        <f>IF(ISNUMBER(N1736),SUMIFS(N$1:$N1736,A$1:$A1736,A1736,G$1:$G1736,G1736,D$1:$D1736,D1736),"")</f>
        <v>73.543398139575899</v>
      </c>
      <c r="V1736">
        <v>150</v>
      </c>
      <c r="W1736" s="33">
        <v>11.885343124597192</v>
      </c>
      <c r="AE1736" s="2" t="str">
        <f t="shared" si="134"/>
        <v/>
      </c>
      <c r="AM1736" s="2" t="str">
        <f t="shared" si="133"/>
        <v/>
      </c>
      <c r="AN1736" s="2" t="str">
        <f>IF(ISNUMBER(AM1736),SUMIFS($AM$1:AM1736,$A$1:A1736,A1736,$G$1:G1736,G1736,$D$1:D1736,D1736),"")</f>
        <v/>
      </c>
    </row>
    <row r="1737" spans="1:40" x14ac:dyDescent="0.25">
      <c r="A1737" s="4" t="s">
        <v>92</v>
      </c>
      <c r="B1737" t="s">
        <v>30</v>
      </c>
      <c r="C1737" s="37">
        <v>40822</v>
      </c>
      <c r="D1737">
        <v>3</v>
      </c>
      <c r="F1737" t="s">
        <v>106</v>
      </c>
      <c r="G1737" t="str">
        <f>YEAR(C1737)+IF(MONTH(C1737)&lt;7,-1,0)&amp;"/"&amp;RIGHT(YEAR(C1737)+IF(MONTH(C1737)&lt;7,0,1),2)</f>
        <v>2011/12</v>
      </c>
      <c r="K1737" s="32"/>
      <c r="M1737" s="32">
        <v>71.002609637968007</v>
      </c>
      <c r="N1737">
        <v>71.002609637968007</v>
      </c>
      <c r="O1737" s="2">
        <f>IF(ISNUMBER(N1737),SUMIFS(N$1:$N1737,A$1:$A1737,A1737,G$1:$G1737,G1737,D$1:$D1737,D1737),"")</f>
        <v>110.59256287807565</v>
      </c>
      <c r="V1737">
        <v>150</v>
      </c>
      <c r="W1737" s="33">
        <v>16.905383247135241</v>
      </c>
      <c r="AE1737" s="2" t="str">
        <f t="shared" si="134"/>
        <v/>
      </c>
      <c r="AM1737" s="2" t="str">
        <f t="shared" si="133"/>
        <v/>
      </c>
      <c r="AN1737" s="2" t="str">
        <f>IF(ISNUMBER(AM1737),SUMIFS($AM$1:AM1737,$A$1:A1737,A1737,$G$1:G1737,G1737,$D$1:D1737,D1737),"")</f>
        <v/>
      </c>
    </row>
    <row r="1738" spans="1:40" x14ac:dyDescent="0.25">
      <c r="A1738" s="4" t="s">
        <v>92</v>
      </c>
      <c r="B1738" t="s">
        <v>30</v>
      </c>
      <c r="C1738" s="37">
        <v>40822</v>
      </c>
      <c r="D1738">
        <v>4</v>
      </c>
      <c r="F1738" t="s">
        <v>106</v>
      </c>
      <c r="G1738" t="str">
        <f>YEAR(C1738)+IF(MONTH(C1738)&lt;7,-1,0)&amp;"/"&amp;RIGHT(YEAR(C1738)+IF(MONTH(C1738)&lt;7,0,1),2)</f>
        <v>2011/12</v>
      </c>
      <c r="K1738" s="32"/>
      <c r="M1738" s="32">
        <v>82.055063913470988</v>
      </c>
      <c r="N1738">
        <v>82.055063913470988</v>
      </c>
      <c r="O1738" s="2">
        <f>IF(ISNUMBER(N1738),SUMIFS(N$1:$N1738,A$1:$A1738,A1738,G$1:$G1738,G1738,D$1:$D1738,D1738),"")</f>
        <v>116.53927385773358</v>
      </c>
      <c r="V1738">
        <v>150</v>
      </c>
      <c r="W1738" s="33">
        <v>19.536919979397855</v>
      </c>
      <c r="AE1738" s="2" t="str">
        <f t="shared" si="134"/>
        <v/>
      </c>
      <c r="AM1738" s="2" t="str">
        <f t="shared" si="133"/>
        <v/>
      </c>
      <c r="AN1738" s="2" t="str">
        <f>IF(ISNUMBER(AM1738),SUMIFS($AM$1:AM1738,$A$1:A1738,A1738,$G$1:G1738,G1738,$D$1:D1738,D1738),"")</f>
        <v/>
      </c>
    </row>
    <row r="1739" spans="1:40" x14ac:dyDescent="0.25">
      <c r="A1739" s="4" t="s">
        <v>92</v>
      </c>
      <c r="B1739" t="s">
        <v>30</v>
      </c>
      <c r="C1739" s="37">
        <v>40822</v>
      </c>
      <c r="D1739">
        <v>5</v>
      </c>
      <c r="F1739" t="s">
        <v>106</v>
      </c>
      <c r="G1739" t="str">
        <f>YEAR(C1739)+IF(MONTH(C1739)&lt;7,-1,0)&amp;"/"&amp;RIGHT(YEAR(C1739)+IF(MONTH(C1739)&lt;7,0,1),2)</f>
        <v>2011/12</v>
      </c>
      <c r="K1739" s="32"/>
      <c r="M1739" s="32">
        <v>86.188486536675924</v>
      </c>
      <c r="N1739">
        <v>86.188486536675924</v>
      </c>
      <c r="O1739" s="2">
        <f>IF(ISNUMBER(N1739),SUMIFS(N$1:$N1739,A$1:$A1739,A1739,G$1:$G1739,G1739,D$1:$D1739,D1739),"")</f>
        <v>125.1206955910063</v>
      </c>
      <c r="V1739">
        <v>150</v>
      </c>
      <c r="W1739" s="33">
        <v>20.52106822301808</v>
      </c>
      <c r="AE1739" s="2" t="str">
        <f t="shared" si="134"/>
        <v/>
      </c>
      <c r="AM1739" s="2" t="str">
        <f t="shared" si="133"/>
        <v/>
      </c>
      <c r="AN1739" s="2" t="str">
        <f>IF(ISNUMBER(AM1739),SUMIFS($AM$1:AM1739,$A$1:A1739,A1739,$G$1:G1739,G1739,$D$1:D1739,D1739),"")</f>
        <v/>
      </c>
    </row>
    <row r="1740" spans="1:40" x14ac:dyDescent="0.25">
      <c r="A1740" s="4" t="s">
        <v>92</v>
      </c>
      <c r="B1740" t="s">
        <v>30</v>
      </c>
      <c r="C1740" s="37">
        <v>40850</v>
      </c>
      <c r="D1740">
        <v>1</v>
      </c>
      <c r="F1740" t="s">
        <v>106</v>
      </c>
      <c r="G1740" t="str">
        <f>YEAR(C1740)+IF(MONTH(C1740)&lt;7,-1,0)&amp;"/"&amp;RIGHT(YEAR(C1740)+IF(MONTH(C1740)&lt;7,0,1),2)</f>
        <v>2011/12</v>
      </c>
      <c r="K1740" s="32"/>
      <c r="M1740" s="32">
        <v>136.07535339212123</v>
      </c>
      <c r="N1740">
        <v>136.07535339212123</v>
      </c>
      <c r="O1740" s="2">
        <f>IF(ISNUMBER(N1740),SUMIFS(N$1:$N1740,A$1:$A1740,A1740,G$1:$G1740,G1740,D$1:$D1740,D1740),"")</f>
        <v>213.74287355845999</v>
      </c>
      <c r="V1740">
        <v>150</v>
      </c>
      <c r="W1740" s="33">
        <v>48.59834049718615</v>
      </c>
      <c r="AE1740" s="2" t="str">
        <f t="shared" si="134"/>
        <v/>
      </c>
      <c r="AM1740" s="2" t="str">
        <f t="shared" si="133"/>
        <v/>
      </c>
      <c r="AN1740" s="2" t="str">
        <f>IF(ISNUMBER(AM1740),SUMIFS($AM$1:AM1740,$A$1:A1740,A1740,$G$1:G1740,G1740,$D$1:D1740,D1740),"")</f>
        <v/>
      </c>
    </row>
    <row r="1741" spans="1:40" x14ac:dyDescent="0.25">
      <c r="A1741" s="4" t="s">
        <v>92</v>
      </c>
      <c r="B1741" t="s">
        <v>30</v>
      </c>
      <c r="C1741" s="37">
        <v>40850</v>
      </c>
      <c r="D1741">
        <v>2</v>
      </c>
      <c r="F1741" t="s">
        <v>106</v>
      </c>
      <c r="G1741" t="str">
        <f>YEAR(C1741)+IF(MONTH(C1741)&lt;7,-1,0)&amp;"/"&amp;RIGHT(YEAR(C1741)+IF(MONTH(C1741)&lt;7,0,1),2)</f>
        <v>2011/12</v>
      </c>
      <c r="K1741" s="32"/>
      <c r="M1741" s="32">
        <v>185.20770234121113</v>
      </c>
      <c r="N1741">
        <v>185.20770234121113</v>
      </c>
      <c r="O1741" s="2">
        <f>IF(ISNUMBER(N1741),SUMIFS(N$1:$N1741,A$1:$A1741,A1741,G$1:$G1741,G1741,D$1:$D1741,D1741),"")</f>
        <v>258.75110048078704</v>
      </c>
      <c r="V1741">
        <v>150</v>
      </c>
      <c r="W1741" s="33">
        <v>66.145607979003984</v>
      </c>
      <c r="AE1741" s="2" t="str">
        <f t="shared" si="134"/>
        <v/>
      </c>
      <c r="AM1741" s="2" t="str">
        <f t="shared" si="133"/>
        <v/>
      </c>
      <c r="AN1741" s="2" t="str">
        <f>IF(ISNUMBER(AM1741),SUMIFS($AM$1:AM1741,$A$1:A1741,A1741,$G$1:G1741,G1741,$D$1:D1741,D1741),"")</f>
        <v/>
      </c>
    </row>
    <row r="1742" spans="1:40" x14ac:dyDescent="0.25">
      <c r="A1742" s="4" t="s">
        <v>92</v>
      </c>
      <c r="B1742" t="s">
        <v>30</v>
      </c>
      <c r="C1742" s="37">
        <v>40850</v>
      </c>
      <c r="D1742">
        <v>3</v>
      </c>
      <c r="F1742" t="s">
        <v>106</v>
      </c>
      <c r="G1742" t="str">
        <f>YEAR(C1742)+IF(MONTH(C1742)&lt;7,-1,0)&amp;"/"&amp;RIGHT(YEAR(C1742)+IF(MONTH(C1742)&lt;7,0,1),2)</f>
        <v>2011/12</v>
      </c>
      <c r="K1742" s="32"/>
      <c r="M1742" s="32">
        <v>122.08671105964099</v>
      </c>
      <c r="N1742">
        <v>122.08671105964099</v>
      </c>
      <c r="O1742" s="2">
        <f>IF(ISNUMBER(N1742),SUMIFS(N$1:$N1742,A$1:$A1742,A1742,G$1:$G1742,G1742,D$1:$D1742,D1742),"")</f>
        <v>232.67927393771663</v>
      </c>
      <c r="V1742">
        <v>150</v>
      </c>
      <c r="W1742" s="33">
        <v>43.602396807014642</v>
      </c>
      <c r="AE1742" s="2" t="str">
        <f t="shared" si="134"/>
        <v/>
      </c>
      <c r="AM1742" s="2" t="str">
        <f t="shared" si="133"/>
        <v/>
      </c>
      <c r="AN1742" s="2" t="str">
        <f>IF(ISNUMBER(AM1742),SUMIFS($AM$1:AM1742,$A$1:A1742,A1742,$G$1:G1742,G1742,$D$1:D1742,D1742),"")</f>
        <v/>
      </c>
    </row>
    <row r="1743" spans="1:40" x14ac:dyDescent="0.25">
      <c r="A1743" s="4" t="s">
        <v>92</v>
      </c>
      <c r="B1743" t="s">
        <v>30</v>
      </c>
      <c r="C1743" s="37">
        <v>40850</v>
      </c>
      <c r="D1743">
        <v>4</v>
      </c>
      <c r="F1743" t="s">
        <v>106</v>
      </c>
      <c r="G1743" t="str">
        <f>YEAR(C1743)+IF(MONTH(C1743)&lt;7,-1,0)&amp;"/"&amp;RIGHT(YEAR(C1743)+IF(MONTH(C1743)&lt;7,0,1),2)</f>
        <v>2011/12</v>
      </c>
      <c r="K1743" s="32"/>
      <c r="M1743" s="32">
        <v>118.28363956430846</v>
      </c>
      <c r="N1743">
        <v>118.28363956430846</v>
      </c>
      <c r="O1743" s="2">
        <f>IF(ISNUMBER(N1743),SUMIFS(N$1:$N1743,A$1:$A1743,A1743,G$1:$G1743,G1743,D$1:$D1743,D1743),"")</f>
        <v>234.82291342204203</v>
      </c>
      <c r="V1743">
        <v>150</v>
      </c>
      <c r="W1743" s="33">
        <v>42.244156987253021</v>
      </c>
      <c r="AE1743" s="2" t="str">
        <f t="shared" si="134"/>
        <v/>
      </c>
      <c r="AM1743" s="2" t="str">
        <f t="shared" si="133"/>
        <v/>
      </c>
      <c r="AN1743" s="2" t="str">
        <f>IF(ISNUMBER(AM1743),SUMIFS($AM$1:AM1743,$A$1:A1743,A1743,$G$1:G1743,G1743,$D$1:D1743,D1743),"")</f>
        <v/>
      </c>
    </row>
    <row r="1744" spans="1:40" x14ac:dyDescent="0.25">
      <c r="A1744" s="4" t="s">
        <v>92</v>
      </c>
      <c r="B1744" t="s">
        <v>30</v>
      </c>
      <c r="C1744" s="37">
        <v>40850</v>
      </c>
      <c r="D1744">
        <v>5</v>
      </c>
      <c r="F1744" t="s">
        <v>106</v>
      </c>
      <c r="G1744" t="str">
        <f>YEAR(C1744)+IF(MONTH(C1744)&lt;7,-1,0)&amp;"/"&amp;RIGHT(YEAR(C1744)+IF(MONTH(C1744)&lt;7,0,1),2)</f>
        <v>2011/12</v>
      </c>
      <c r="K1744" s="32"/>
      <c r="M1744" s="32">
        <v>154.82365145228215</v>
      </c>
      <c r="N1744">
        <v>154.82365145228215</v>
      </c>
      <c r="O1744" s="2">
        <f>IF(ISNUMBER(N1744),SUMIFS(N$1:$N1744,A$1:$A1744,A1744,G$1:$G1744,G1744,D$1:$D1744,D1744),"")</f>
        <v>279.94434704328842</v>
      </c>
      <c r="V1744">
        <v>150</v>
      </c>
      <c r="W1744" s="33">
        <v>55.294161232957904</v>
      </c>
      <c r="AE1744" s="2" t="str">
        <f t="shared" si="134"/>
        <v/>
      </c>
      <c r="AM1744" s="2" t="str">
        <f t="shared" si="133"/>
        <v/>
      </c>
      <c r="AN1744" s="2" t="str">
        <f>IF(ISNUMBER(AM1744),SUMIFS($AM$1:AM1744,$A$1:A1744,A1744,$G$1:G1744,G1744,$D$1:D1744,D1744),"")</f>
        <v/>
      </c>
    </row>
    <row r="1745" spans="1:40" x14ac:dyDescent="0.25">
      <c r="A1745" s="4" t="s">
        <v>92</v>
      </c>
      <c r="B1745" t="s">
        <v>30</v>
      </c>
      <c r="C1745" s="37">
        <v>40864</v>
      </c>
      <c r="D1745">
        <v>1</v>
      </c>
      <c r="F1745" t="s">
        <v>106</v>
      </c>
      <c r="G1745" t="str">
        <f>YEAR(C1745)+IF(MONTH(C1745)&lt;7,-1,0)&amp;"/"&amp;RIGHT(YEAR(C1745)+IF(MONTH(C1745)&lt;7,0,1),2)</f>
        <v>2011/12</v>
      </c>
      <c r="K1745" s="32"/>
      <c r="M1745" s="32">
        <v>65.077005015312253</v>
      </c>
      <c r="N1745">
        <v>65.077005015312253</v>
      </c>
      <c r="O1745" s="2">
        <f>IF(ISNUMBER(N1745),SUMIFS(N$1:$N1745,A$1:$A1745,A1745,G$1:$G1745,G1745,D$1:$D1745,D1745),"")</f>
        <v>278.81987857377226</v>
      </c>
      <c r="V1745">
        <v>150</v>
      </c>
      <c r="W1745" s="33">
        <v>46.483575010937322</v>
      </c>
      <c r="AE1745" s="2" t="str">
        <f t="shared" si="134"/>
        <v/>
      </c>
      <c r="AM1745" s="2" t="str">
        <f t="shared" si="133"/>
        <v/>
      </c>
      <c r="AN1745" s="2" t="str">
        <f>IF(ISNUMBER(AM1745),SUMIFS($AM$1:AM1745,$A$1:A1745,A1745,$G$1:G1745,G1745,$D$1:D1745,D1745),"")</f>
        <v/>
      </c>
    </row>
    <row r="1746" spans="1:40" x14ac:dyDescent="0.25">
      <c r="A1746" s="4" t="s">
        <v>92</v>
      </c>
      <c r="B1746" t="s">
        <v>30</v>
      </c>
      <c r="C1746" s="37">
        <v>40864</v>
      </c>
      <c r="D1746">
        <v>2</v>
      </c>
      <c r="F1746" t="s">
        <v>106</v>
      </c>
      <c r="G1746" t="str">
        <f>YEAR(C1746)+IF(MONTH(C1746)&lt;7,-1,0)&amp;"/"&amp;RIGHT(YEAR(C1746)+IF(MONTH(C1746)&lt;7,0,1),2)</f>
        <v>2011/12</v>
      </c>
      <c r="K1746" s="32"/>
      <c r="M1746" s="32">
        <v>63.710079569845867</v>
      </c>
      <c r="N1746">
        <v>63.710079569845867</v>
      </c>
      <c r="O1746" s="2">
        <f>IF(ISNUMBER(N1746),SUMIFS(N$1:$N1746,A$1:$A1746,A1746,G$1:$G1746,G1746,D$1:$D1746,D1746),"")</f>
        <v>322.46118005063289</v>
      </c>
      <c r="V1746">
        <v>150</v>
      </c>
      <c r="W1746" s="33">
        <v>45.507199692747051</v>
      </c>
      <c r="AE1746" s="2" t="str">
        <f t="shared" si="134"/>
        <v/>
      </c>
      <c r="AM1746" s="2" t="str">
        <f t="shared" si="133"/>
        <v/>
      </c>
      <c r="AN1746" s="2" t="str">
        <f>IF(ISNUMBER(AM1746),SUMIFS($AM$1:AM1746,$A$1:A1746,A1746,$G$1:G1746,G1746,$D$1:D1746,D1746),"")</f>
        <v/>
      </c>
    </row>
    <row r="1747" spans="1:40" x14ac:dyDescent="0.25">
      <c r="A1747" s="4" t="s">
        <v>92</v>
      </c>
      <c r="B1747" t="s">
        <v>30</v>
      </c>
      <c r="C1747" s="37">
        <v>40864</v>
      </c>
      <c r="D1747">
        <v>3</v>
      </c>
      <c r="F1747" t="s">
        <v>106</v>
      </c>
      <c r="G1747" t="str">
        <f>YEAR(C1747)+IF(MONTH(C1747)&lt;7,-1,0)&amp;"/"&amp;RIGHT(YEAR(C1747)+IF(MONTH(C1747)&lt;7,0,1),2)</f>
        <v>2011/12</v>
      </c>
      <c r="K1747" s="32"/>
      <c r="M1747" s="32">
        <v>65.75834598710415</v>
      </c>
      <c r="N1747">
        <v>65.75834598710415</v>
      </c>
      <c r="O1747" s="2">
        <f>IF(ISNUMBER(N1747),SUMIFS(N$1:$N1747,A$1:$A1747,A1747,G$1:$G1747,G1747,D$1:$D1747,D1747),"")</f>
        <v>298.43761992482075</v>
      </c>
      <c r="V1747">
        <v>150</v>
      </c>
      <c r="W1747" s="33">
        <v>46.970247133645827</v>
      </c>
      <c r="AE1747" s="2" t="str">
        <f t="shared" si="134"/>
        <v/>
      </c>
      <c r="AM1747" s="2" t="str">
        <f t="shared" si="133"/>
        <v/>
      </c>
      <c r="AN1747" s="2" t="str">
        <f>IF(ISNUMBER(AM1747),SUMIFS($AM$1:AM1747,$A$1:A1747,A1747,$G$1:G1747,G1747,$D$1:D1747,D1747),"")</f>
        <v/>
      </c>
    </row>
    <row r="1748" spans="1:40" x14ac:dyDescent="0.25">
      <c r="A1748" s="4" t="s">
        <v>92</v>
      </c>
      <c r="B1748" t="s">
        <v>30</v>
      </c>
      <c r="C1748" s="37">
        <v>40864</v>
      </c>
      <c r="D1748">
        <v>4</v>
      </c>
      <c r="F1748" t="s">
        <v>106</v>
      </c>
      <c r="G1748" t="str">
        <f>YEAR(C1748)+IF(MONTH(C1748)&lt;7,-1,0)&amp;"/"&amp;RIGHT(YEAR(C1748)+IF(MONTH(C1748)&lt;7,0,1),2)</f>
        <v>2011/12</v>
      </c>
      <c r="K1748" s="32"/>
      <c r="M1748" s="32">
        <v>59.928016998395563</v>
      </c>
      <c r="N1748">
        <v>59.928016998395563</v>
      </c>
      <c r="O1748" s="2">
        <f>IF(ISNUMBER(N1748),SUMIFS(N$1:$N1748,A$1:$A1748,A1748,G$1:$G1748,G1748,D$1:$D1748,D1748),"")</f>
        <v>294.75093042043761</v>
      </c>
      <c r="V1748">
        <v>150</v>
      </c>
      <c r="W1748" s="33">
        <v>42.805726427425398</v>
      </c>
      <c r="AE1748" s="2" t="str">
        <f t="shared" si="134"/>
        <v/>
      </c>
      <c r="AM1748" s="2" t="str">
        <f t="shared" si="133"/>
        <v/>
      </c>
      <c r="AN1748" s="2" t="str">
        <f>IF(ISNUMBER(AM1748),SUMIFS($AM$1:AM1748,$A$1:A1748,A1748,$G$1:G1748,G1748,$D$1:D1748,D1748),"")</f>
        <v/>
      </c>
    </row>
    <row r="1749" spans="1:40" x14ac:dyDescent="0.25">
      <c r="A1749" s="4" t="s">
        <v>92</v>
      </c>
      <c r="B1749" t="s">
        <v>30</v>
      </c>
      <c r="C1749" s="37">
        <v>40864</v>
      </c>
      <c r="D1749">
        <v>5</v>
      </c>
      <c r="F1749" t="s">
        <v>106</v>
      </c>
      <c r="G1749" t="str">
        <f>YEAR(C1749)+IF(MONTH(C1749)&lt;7,-1,0)&amp;"/"&amp;RIGHT(YEAR(C1749)+IF(MONTH(C1749)&lt;7,0,1),2)</f>
        <v>2011/12</v>
      </c>
      <c r="K1749" s="32"/>
      <c r="M1749" s="32">
        <v>75.615121929862966</v>
      </c>
      <c r="N1749">
        <v>75.615121929862966</v>
      </c>
      <c r="O1749" s="2">
        <f>IF(ISNUMBER(N1749),SUMIFS(N$1:$N1749,A$1:$A1749,A1749,G$1:$G1749,G1749,D$1:$D1749,D1749),"")</f>
        <v>355.55946897315141</v>
      </c>
      <c r="V1749">
        <v>150</v>
      </c>
      <c r="W1749" s="33">
        <v>54.010801378473552</v>
      </c>
      <c r="AE1749" s="2" t="str">
        <f t="shared" si="134"/>
        <v/>
      </c>
      <c r="AM1749" s="2" t="str">
        <f t="shared" si="133"/>
        <v/>
      </c>
      <c r="AN1749" s="2" t="str">
        <f>IF(ISNUMBER(AM1749),SUMIFS($AM$1:AM1749,$A$1:A1749,A1749,$G$1:G1749,G1749,$D$1:D1749,D1749),"")</f>
        <v/>
      </c>
    </row>
    <row r="1750" spans="1:40" x14ac:dyDescent="0.25">
      <c r="A1750" s="4" t="s">
        <v>92</v>
      </c>
      <c r="B1750" t="s">
        <v>30</v>
      </c>
      <c r="C1750" s="37">
        <v>40885</v>
      </c>
      <c r="D1750">
        <v>1</v>
      </c>
      <c r="F1750" t="s">
        <v>106</v>
      </c>
      <c r="G1750" t="str">
        <f>YEAR(C1750)+IF(MONTH(C1750)&lt;7,-1,0)&amp;"/"&amp;RIGHT(YEAR(C1750)+IF(MONTH(C1750)&lt;7,0,1),2)</f>
        <v>2011/12</v>
      </c>
      <c r="K1750" s="32"/>
      <c r="M1750" s="32">
        <v>94.23556333408203</v>
      </c>
      <c r="N1750">
        <v>94.23556333408203</v>
      </c>
      <c r="O1750" s="2">
        <f>IF(ISNUMBER(N1750),SUMIFS(N$1:$N1750,A$1:$A1750,A1750,G$1:$G1750,G1750,D$1:$D1750,D1750),"")</f>
        <v>373.05544190785429</v>
      </c>
      <c r="V1750">
        <v>150</v>
      </c>
      <c r="W1750" s="33">
        <v>44.8740777781343</v>
      </c>
      <c r="AE1750" s="2" t="str">
        <f t="shared" si="134"/>
        <v/>
      </c>
      <c r="AM1750" s="2" t="str">
        <f t="shared" si="133"/>
        <v/>
      </c>
      <c r="AN1750" s="2" t="str">
        <f>IF(ISNUMBER(AM1750),SUMIFS($AM$1:AM1750,$A$1:A1750,A1750,$G$1:G1750,G1750,$D$1:D1750,D1750),"")</f>
        <v/>
      </c>
    </row>
    <row r="1751" spans="1:40" x14ac:dyDescent="0.25">
      <c r="A1751" s="4" t="s">
        <v>92</v>
      </c>
      <c r="B1751" t="s">
        <v>30</v>
      </c>
      <c r="C1751" s="37">
        <v>40885</v>
      </c>
      <c r="D1751">
        <v>2</v>
      </c>
      <c r="F1751" t="s">
        <v>106</v>
      </c>
      <c r="G1751" t="str">
        <f>YEAR(C1751)+IF(MONTH(C1751)&lt;7,-1,0)&amp;"/"&amp;RIGHT(YEAR(C1751)+IF(MONTH(C1751)&lt;7,0,1),2)</f>
        <v>2011/12</v>
      </c>
      <c r="K1751" s="32"/>
      <c r="M1751" s="32">
        <v>91.986231852080692</v>
      </c>
      <c r="N1751">
        <v>91.986231852080692</v>
      </c>
      <c r="O1751" s="2">
        <f>IF(ISNUMBER(N1751),SUMIFS(N$1:$N1751,A$1:$A1751,A1751,G$1:$G1751,G1751,D$1:$D1751,D1751),"")</f>
        <v>414.44741190271361</v>
      </c>
      <c r="V1751">
        <v>150</v>
      </c>
      <c r="W1751" s="33">
        <v>43.80296754860985</v>
      </c>
      <c r="AE1751" s="2" t="str">
        <f t="shared" si="134"/>
        <v/>
      </c>
      <c r="AM1751" s="2" t="str">
        <f t="shared" si="133"/>
        <v/>
      </c>
      <c r="AN1751" s="2" t="str">
        <f>IF(ISNUMBER(AM1751),SUMIFS($AM$1:AM1751,$A$1:A1751,A1751,$G$1:G1751,G1751,$D$1:D1751,D1751),"")</f>
        <v/>
      </c>
    </row>
    <row r="1752" spans="1:40" x14ac:dyDescent="0.25">
      <c r="A1752" s="4" t="s">
        <v>92</v>
      </c>
      <c r="B1752" t="s">
        <v>30</v>
      </c>
      <c r="C1752" s="37">
        <v>40885</v>
      </c>
      <c r="D1752">
        <v>3</v>
      </c>
      <c r="F1752" t="s">
        <v>106</v>
      </c>
      <c r="G1752" t="str">
        <f>YEAR(C1752)+IF(MONTH(C1752)&lt;7,-1,0)&amp;"/"&amp;RIGHT(YEAR(C1752)+IF(MONTH(C1752)&lt;7,0,1),2)</f>
        <v>2011/12</v>
      </c>
      <c r="K1752" s="32"/>
      <c r="M1752" s="32">
        <v>105.65191584778741</v>
      </c>
      <c r="N1752">
        <v>105.65191584778741</v>
      </c>
      <c r="O1752" s="2">
        <f>IF(ISNUMBER(N1752),SUMIFS(N$1:$N1752,A$1:$A1752,A1752,G$1:$G1752,G1752,D$1:$D1752,D1752),"")</f>
        <v>404.08953577260814</v>
      </c>
      <c r="V1752">
        <v>150</v>
      </c>
      <c r="W1752" s="33">
        <v>50.310436117994001</v>
      </c>
      <c r="AE1752" s="2" t="str">
        <f t="shared" si="134"/>
        <v/>
      </c>
      <c r="AM1752" s="2" t="str">
        <f t="shared" si="133"/>
        <v/>
      </c>
      <c r="AN1752" s="2" t="str">
        <f>IF(ISNUMBER(AM1752),SUMIFS($AM$1:AM1752,$A$1:A1752,A1752,$G$1:G1752,G1752,$D$1:D1752,D1752),"")</f>
        <v/>
      </c>
    </row>
    <row r="1753" spans="1:40" x14ac:dyDescent="0.25">
      <c r="A1753" s="4" t="s">
        <v>92</v>
      </c>
      <c r="B1753" t="s">
        <v>30</v>
      </c>
      <c r="C1753" s="37">
        <v>40885</v>
      </c>
      <c r="D1753">
        <v>4</v>
      </c>
      <c r="F1753" t="s">
        <v>106</v>
      </c>
      <c r="G1753" t="str">
        <f>YEAR(C1753)+IF(MONTH(C1753)&lt;7,-1,0)&amp;"/"&amp;RIGHT(YEAR(C1753)+IF(MONTH(C1753)&lt;7,0,1),2)</f>
        <v>2011/12</v>
      </c>
      <c r="K1753" s="32"/>
      <c r="M1753" s="32">
        <v>124.25724568962633</v>
      </c>
      <c r="N1753">
        <v>124.25724568962633</v>
      </c>
      <c r="O1753" s="2">
        <f>IF(ISNUMBER(N1753),SUMIFS(N$1:$N1753,A$1:$A1753,A1753,G$1:$G1753,G1753,D$1:$D1753,D1753),"")</f>
        <v>419.00817611006391</v>
      </c>
      <c r="V1753">
        <v>150</v>
      </c>
      <c r="W1753" s="33">
        <v>59.170116995060155</v>
      </c>
      <c r="AE1753" s="2" t="str">
        <f t="shared" si="134"/>
        <v/>
      </c>
      <c r="AM1753" s="2" t="str">
        <f t="shared" si="133"/>
        <v/>
      </c>
      <c r="AN1753" s="2" t="str">
        <f>IF(ISNUMBER(AM1753),SUMIFS($AM$1:AM1753,$A$1:A1753,A1753,$G$1:G1753,G1753,$D$1:D1753,D1753),"")</f>
        <v/>
      </c>
    </row>
    <row r="1754" spans="1:40" x14ac:dyDescent="0.25">
      <c r="A1754" s="4" t="s">
        <v>92</v>
      </c>
      <c r="B1754" t="s">
        <v>30</v>
      </c>
      <c r="C1754" s="37">
        <v>40885</v>
      </c>
      <c r="D1754">
        <v>5</v>
      </c>
      <c r="F1754" t="s">
        <v>106</v>
      </c>
      <c r="G1754" t="str">
        <f>YEAR(C1754)+IF(MONTH(C1754)&lt;7,-1,0)&amp;"/"&amp;RIGHT(YEAR(C1754)+IF(MONTH(C1754)&lt;7,0,1),2)</f>
        <v>2011/12</v>
      </c>
      <c r="K1754" s="32"/>
      <c r="M1754" s="32">
        <v>134.19036717442987</v>
      </c>
      <c r="N1754">
        <v>134.19036717442987</v>
      </c>
      <c r="O1754" s="2">
        <f>IF(ISNUMBER(N1754),SUMIFS(N$1:$N1754,A$1:$A1754,A1754,G$1:$G1754,G1754,D$1:$D1754,D1754),"")</f>
        <v>489.74983614758128</v>
      </c>
      <c r="V1754">
        <v>150</v>
      </c>
      <c r="W1754" s="33">
        <v>63.9001748449666</v>
      </c>
      <c r="AE1754" s="2" t="str">
        <f t="shared" si="134"/>
        <v/>
      </c>
      <c r="AM1754" s="2" t="str">
        <f t="shared" si="133"/>
        <v/>
      </c>
      <c r="AN1754" s="2" t="str">
        <f>IF(ISNUMBER(AM1754),SUMIFS($AM$1:AM1754,$A$1:A1754,A1754,$G$1:G1754,G1754,$D$1:D1754,D1754),"")</f>
        <v/>
      </c>
    </row>
    <row r="1755" spans="1:40" x14ac:dyDescent="0.25">
      <c r="A1755" s="4" t="s">
        <v>92</v>
      </c>
      <c r="B1755" t="s">
        <v>30</v>
      </c>
      <c r="C1755" s="37">
        <v>40899</v>
      </c>
      <c r="D1755">
        <v>1</v>
      </c>
      <c r="F1755" t="s">
        <v>106</v>
      </c>
      <c r="G1755" t="str">
        <f>YEAR(C1755)+IF(MONTH(C1755)&lt;7,-1,0)&amp;"/"&amp;RIGHT(YEAR(C1755)+IF(MONTH(C1755)&lt;7,0,1),2)</f>
        <v>2011/12</v>
      </c>
      <c r="K1755" s="32"/>
      <c r="M1755" s="32">
        <v>47.667204570730739</v>
      </c>
      <c r="N1755">
        <v>47.667204570730739</v>
      </c>
      <c r="O1755" s="2">
        <f>IF(ISNUMBER(N1755),SUMIFS(N$1:$N1755,A$1:$A1755,A1755,G$1:$G1755,G1755,D$1:$D1755,D1755),"")</f>
        <v>420.72264647858503</v>
      </c>
      <c r="V1755">
        <v>150</v>
      </c>
      <c r="W1755" s="33">
        <v>34.048003264807669</v>
      </c>
      <c r="AE1755" s="2" t="str">
        <f t="shared" si="134"/>
        <v/>
      </c>
      <c r="AM1755" s="2" t="str">
        <f t="shared" si="133"/>
        <v/>
      </c>
      <c r="AN1755" s="2" t="str">
        <f>IF(ISNUMBER(AM1755),SUMIFS($AM$1:AM1755,$A$1:A1755,A1755,$G$1:G1755,G1755,$D$1:D1755,D1755),"")</f>
        <v/>
      </c>
    </row>
    <row r="1756" spans="1:40" x14ac:dyDescent="0.25">
      <c r="A1756" s="4" t="s">
        <v>92</v>
      </c>
      <c r="B1756" t="s">
        <v>30</v>
      </c>
      <c r="C1756" s="37">
        <v>40899</v>
      </c>
      <c r="D1756">
        <v>2</v>
      </c>
      <c r="F1756" t="s">
        <v>106</v>
      </c>
      <c r="G1756" t="str">
        <f>YEAR(C1756)+IF(MONTH(C1756)&lt;7,-1,0)&amp;"/"&amp;RIGHT(YEAR(C1756)+IF(MONTH(C1756)&lt;7,0,1),2)</f>
        <v>2011/12</v>
      </c>
      <c r="K1756" s="32"/>
      <c r="M1756" s="32">
        <v>29.062685917191477</v>
      </c>
      <c r="N1756">
        <v>29.062685917191477</v>
      </c>
      <c r="O1756" s="2">
        <f>IF(ISNUMBER(N1756),SUMIFS(N$1:$N1756,A$1:$A1756,A1756,G$1:$G1756,G1756,D$1:$D1756,D1756),"")</f>
        <v>443.51009781990507</v>
      </c>
      <c r="V1756">
        <v>150</v>
      </c>
      <c r="W1756" s="33">
        <v>20.759061369422483</v>
      </c>
      <c r="AE1756" s="2" t="str">
        <f t="shared" si="134"/>
        <v/>
      </c>
      <c r="AM1756" s="2" t="str">
        <f t="shared" si="133"/>
        <v/>
      </c>
      <c r="AN1756" s="2" t="str">
        <f>IF(ISNUMBER(AM1756),SUMIFS($AM$1:AM1756,$A$1:A1756,A1756,$G$1:G1756,G1756,$D$1:D1756,D1756),"")</f>
        <v/>
      </c>
    </row>
    <row r="1757" spans="1:40" x14ac:dyDescent="0.25">
      <c r="A1757" s="4" t="s">
        <v>92</v>
      </c>
      <c r="B1757" t="s">
        <v>30</v>
      </c>
      <c r="C1757" s="37">
        <v>40899</v>
      </c>
      <c r="D1757">
        <v>3</v>
      </c>
      <c r="F1757" t="s">
        <v>106</v>
      </c>
      <c r="G1757" t="str">
        <f>YEAR(C1757)+IF(MONTH(C1757)&lt;7,-1,0)&amp;"/"&amp;RIGHT(YEAR(C1757)+IF(MONTH(C1757)&lt;7,0,1),2)</f>
        <v>2011/12</v>
      </c>
      <c r="K1757" s="32"/>
      <c r="M1757" s="32">
        <v>46.419604846632467</v>
      </c>
      <c r="N1757">
        <v>46.419604846632467</v>
      </c>
      <c r="O1757" s="2">
        <f>IF(ISNUMBER(N1757),SUMIFS(N$1:$N1757,A$1:$A1757,A1757,G$1:$G1757,G1757,D$1:$D1757,D1757),"")</f>
        <v>450.50914061924061</v>
      </c>
      <c r="V1757">
        <v>150</v>
      </c>
      <c r="W1757" s="33">
        <v>33.156860604737474</v>
      </c>
      <c r="AE1757" s="2" t="str">
        <f t="shared" si="134"/>
        <v/>
      </c>
      <c r="AM1757" s="2" t="str">
        <f t="shared" si="133"/>
        <v/>
      </c>
      <c r="AN1757" s="2" t="str">
        <f>IF(ISNUMBER(AM1757),SUMIFS($AM$1:AM1757,$A$1:A1757,A1757,$G$1:G1757,G1757,$D$1:D1757,D1757),"")</f>
        <v/>
      </c>
    </row>
    <row r="1758" spans="1:40" x14ac:dyDescent="0.25">
      <c r="A1758" s="4" t="s">
        <v>92</v>
      </c>
      <c r="B1758" t="s">
        <v>30</v>
      </c>
      <c r="C1758" s="37">
        <v>40899</v>
      </c>
      <c r="D1758">
        <v>4</v>
      </c>
      <c r="F1758" t="s">
        <v>106</v>
      </c>
      <c r="G1758" t="str">
        <f>YEAR(C1758)+IF(MONTH(C1758)&lt;7,-1,0)&amp;"/"&amp;RIGHT(YEAR(C1758)+IF(MONTH(C1758)&lt;7,0,1),2)</f>
        <v>2011/12</v>
      </c>
      <c r="K1758" s="32"/>
      <c r="M1758" s="32">
        <v>31.87559580552908</v>
      </c>
      <c r="N1758">
        <v>31.87559580552908</v>
      </c>
      <c r="O1758" s="2">
        <f>IF(ISNUMBER(N1758),SUMIFS(N$1:$N1758,A$1:$A1758,A1758,G$1:$G1758,G1758,D$1:$D1758,D1758),"")</f>
        <v>450.883771915593</v>
      </c>
      <c r="V1758">
        <v>150</v>
      </c>
      <c r="W1758" s="33">
        <v>22.76828271823506</v>
      </c>
      <c r="AE1758" s="2" t="str">
        <f t="shared" si="134"/>
        <v/>
      </c>
      <c r="AM1758" s="2" t="str">
        <f t="shared" si="133"/>
        <v/>
      </c>
      <c r="AN1758" s="2" t="str">
        <f>IF(ISNUMBER(AM1758),SUMIFS($AM$1:AM1758,$A$1:A1758,A1758,$G$1:G1758,G1758,$D$1:D1758,D1758),"")</f>
        <v/>
      </c>
    </row>
    <row r="1759" spans="1:40" x14ac:dyDescent="0.25">
      <c r="A1759" s="4" t="s">
        <v>92</v>
      </c>
      <c r="B1759" t="s">
        <v>30</v>
      </c>
      <c r="C1759" s="37">
        <v>40899</v>
      </c>
      <c r="D1759">
        <v>5</v>
      </c>
      <c r="F1759" t="s">
        <v>106</v>
      </c>
      <c r="G1759" t="str">
        <f>YEAR(C1759)+IF(MONTH(C1759)&lt;7,-1,0)&amp;"/"&amp;RIGHT(YEAR(C1759)+IF(MONTH(C1759)&lt;7,0,1),2)</f>
        <v>2011/12</v>
      </c>
      <c r="K1759" s="32"/>
      <c r="M1759" s="32">
        <v>65.822876019865191</v>
      </c>
      <c r="N1759">
        <v>65.822876019865191</v>
      </c>
      <c r="O1759" s="2">
        <f>IF(ISNUMBER(N1759),SUMIFS(N$1:$N1759,A$1:$A1759,A1759,G$1:$G1759,G1759,D$1:$D1759,D1759),"")</f>
        <v>555.57271216744653</v>
      </c>
      <c r="V1759">
        <v>150</v>
      </c>
      <c r="W1759" s="33">
        <v>47.016340014189424</v>
      </c>
      <c r="AE1759" s="2" t="str">
        <f t="shared" si="134"/>
        <v/>
      </c>
      <c r="AM1759" s="2" t="str">
        <f t="shared" si="133"/>
        <v/>
      </c>
      <c r="AN1759" s="2" t="str">
        <f>IF(ISNUMBER(AM1759),SUMIFS($AM$1:AM1759,$A$1:A1759,A1759,$G$1:G1759,G1759,$D$1:D1759,D1759),"")</f>
        <v/>
      </c>
    </row>
    <row r="1760" spans="1:40" x14ac:dyDescent="0.25">
      <c r="A1760" s="4" t="s">
        <v>92</v>
      </c>
      <c r="B1760" t="s">
        <v>30</v>
      </c>
      <c r="C1760" s="37">
        <v>40920</v>
      </c>
      <c r="D1760">
        <v>1</v>
      </c>
      <c r="F1760" t="s">
        <v>106</v>
      </c>
      <c r="G1760" t="str">
        <f>YEAR(C1760)+IF(MONTH(C1760)&lt;7,-1,0)&amp;"/"&amp;RIGHT(YEAR(C1760)+IF(MONTH(C1760)&lt;7,0,1),2)</f>
        <v>2011/12</v>
      </c>
      <c r="K1760" s="32"/>
      <c r="M1760" s="32">
        <v>166.5983525274028</v>
      </c>
      <c r="N1760">
        <v>166.5983525274028</v>
      </c>
      <c r="O1760" s="2">
        <f>IF(ISNUMBER(N1760),SUMIFS(N$1:$N1760,A$1:$A1760,A1760,G$1:$G1760,G1760,D$1:$D1760,D1760),"")</f>
        <v>587.3209990059878</v>
      </c>
      <c r="V1760">
        <v>150</v>
      </c>
      <c r="W1760" s="33">
        <v>79.332548822572761</v>
      </c>
      <c r="AE1760" s="2" t="str">
        <f t="shared" si="134"/>
        <v/>
      </c>
      <c r="AM1760" s="2" t="str">
        <f t="shared" si="133"/>
        <v/>
      </c>
      <c r="AN1760" s="2" t="str">
        <f>IF(ISNUMBER(AM1760),SUMIFS($AM$1:AM1760,$A$1:A1760,A1760,$G$1:G1760,G1760,$D$1:D1760,D1760),"")</f>
        <v/>
      </c>
    </row>
    <row r="1761" spans="1:40" x14ac:dyDescent="0.25">
      <c r="A1761" s="4" t="s">
        <v>92</v>
      </c>
      <c r="B1761" t="s">
        <v>30</v>
      </c>
      <c r="C1761" s="37">
        <v>40920</v>
      </c>
      <c r="D1761">
        <v>2</v>
      </c>
      <c r="F1761" t="s">
        <v>106</v>
      </c>
      <c r="G1761" t="str">
        <f>YEAR(C1761)+IF(MONTH(C1761)&lt;7,-1,0)&amp;"/"&amp;RIGHT(YEAR(C1761)+IF(MONTH(C1761)&lt;7,0,1),2)</f>
        <v>2011/12</v>
      </c>
      <c r="K1761" s="32"/>
      <c r="M1761" s="32">
        <v>148.49390919158361</v>
      </c>
      <c r="N1761">
        <v>148.49390919158361</v>
      </c>
      <c r="O1761" s="2">
        <f>IF(ISNUMBER(N1761),SUMIFS(N$1:$N1761,A$1:$A1761,A1761,G$1:$G1761,G1761,D$1:$D1761,D1761),"")</f>
        <v>592.00400701148874</v>
      </c>
      <c r="V1761">
        <v>150</v>
      </c>
      <c r="W1761" s="33">
        <v>70.711385329325523</v>
      </c>
      <c r="AE1761" s="2" t="str">
        <f t="shared" si="134"/>
        <v/>
      </c>
      <c r="AM1761" s="2" t="str">
        <f t="shared" si="133"/>
        <v/>
      </c>
      <c r="AN1761" s="2" t="str">
        <f>IF(ISNUMBER(AM1761),SUMIFS($AM$1:AM1761,$A$1:A1761,A1761,$G$1:G1761,G1761,$D$1:D1761,D1761),"")</f>
        <v/>
      </c>
    </row>
    <row r="1762" spans="1:40" x14ac:dyDescent="0.25">
      <c r="A1762" s="4" t="s">
        <v>92</v>
      </c>
      <c r="B1762" t="s">
        <v>30</v>
      </c>
      <c r="C1762" s="37">
        <v>40920</v>
      </c>
      <c r="D1762">
        <v>3</v>
      </c>
      <c r="F1762" t="s">
        <v>106</v>
      </c>
      <c r="G1762" t="str">
        <f>YEAR(C1762)+IF(MONTH(C1762)&lt;7,-1,0)&amp;"/"&amp;RIGHT(YEAR(C1762)+IF(MONTH(C1762)&lt;7,0,1),2)</f>
        <v>2011/12</v>
      </c>
      <c r="K1762" s="32"/>
      <c r="M1762" s="32">
        <v>157.13017915580454</v>
      </c>
      <c r="N1762">
        <v>157.13017915580454</v>
      </c>
      <c r="O1762" s="2">
        <f>IF(ISNUMBER(N1762),SUMIFS(N$1:$N1762,A$1:$A1762,A1762,G$1:$G1762,G1762,D$1:$D1762,D1762),"")</f>
        <v>607.63931977504512</v>
      </c>
      <c r="V1762">
        <v>150</v>
      </c>
      <c r="W1762" s="33">
        <v>74.823894836097395</v>
      </c>
      <c r="AE1762" s="2" t="str">
        <f t="shared" si="134"/>
        <v/>
      </c>
      <c r="AM1762" s="2" t="str">
        <f t="shared" si="133"/>
        <v/>
      </c>
      <c r="AN1762" s="2" t="str">
        <f>IF(ISNUMBER(AM1762),SUMIFS($AM$1:AM1762,$A$1:A1762,A1762,$G$1:G1762,G1762,$D$1:D1762,D1762),"")</f>
        <v/>
      </c>
    </row>
    <row r="1763" spans="1:40" x14ac:dyDescent="0.25">
      <c r="A1763" s="4" t="s">
        <v>92</v>
      </c>
      <c r="B1763" t="s">
        <v>30</v>
      </c>
      <c r="C1763" s="37">
        <v>40920</v>
      </c>
      <c r="D1763">
        <v>4</v>
      </c>
      <c r="F1763" t="s">
        <v>106</v>
      </c>
      <c r="G1763" t="str">
        <f>YEAR(C1763)+IF(MONTH(C1763)&lt;7,-1,0)&amp;"/"&amp;RIGHT(YEAR(C1763)+IF(MONTH(C1763)&lt;7,0,1),2)</f>
        <v>2011/12</v>
      </c>
      <c r="K1763" s="32"/>
      <c r="M1763" s="32">
        <v>149.82820762177761</v>
      </c>
      <c r="N1763">
        <v>149.82820762177761</v>
      </c>
      <c r="O1763" s="2">
        <f>IF(ISNUMBER(N1763),SUMIFS(N$1:$N1763,A$1:$A1763,A1763,G$1:$G1763,G1763,D$1:$D1763,D1763),"")</f>
        <v>600.71197953737055</v>
      </c>
      <c r="V1763">
        <v>150</v>
      </c>
      <c r="W1763" s="33">
        <v>71.346765534179823</v>
      </c>
      <c r="AE1763" s="2" t="str">
        <f t="shared" si="134"/>
        <v/>
      </c>
      <c r="AM1763" s="2" t="str">
        <f t="shared" si="133"/>
        <v/>
      </c>
      <c r="AN1763" s="2" t="str">
        <f>IF(ISNUMBER(AM1763),SUMIFS($AM$1:AM1763,$A$1:A1763,A1763,$G$1:G1763,G1763,$D$1:D1763,D1763),"")</f>
        <v/>
      </c>
    </row>
    <row r="1764" spans="1:40" x14ac:dyDescent="0.25">
      <c r="A1764" s="4" t="s">
        <v>92</v>
      </c>
      <c r="B1764" t="s">
        <v>30</v>
      </c>
      <c r="C1764" s="37">
        <v>40920</v>
      </c>
      <c r="D1764">
        <v>5</v>
      </c>
      <c r="F1764" t="s">
        <v>106</v>
      </c>
      <c r="G1764" t="str">
        <f>YEAR(C1764)+IF(MONTH(C1764)&lt;7,-1,0)&amp;"/"&amp;RIGHT(YEAR(C1764)+IF(MONTH(C1764)&lt;7,0,1),2)</f>
        <v>2011/12</v>
      </c>
      <c r="K1764" s="32"/>
      <c r="M1764" s="32">
        <v>142.10841237478945</v>
      </c>
      <c r="N1764">
        <v>142.10841237478945</v>
      </c>
      <c r="O1764" s="2">
        <f>IF(ISNUMBER(N1764),SUMIFS(N$1:$N1764,A$1:$A1764,A1764,G$1:$G1764,G1764,D$1:$D1764,D1764),"")</f>
        <v>697.68112454223592</v>
      </c>
      <c r="V1764">
        <v>150</v>
      </c>
      <c r="W1764" s="33">
        <v>67.670672559423551</v>
      </c>
      <c r="AE1764" s="2" t="str">
        <f t="shared" si="134"/>
        <v/>
      </c>
      <c r="AM1764" s="2" t="str">
        <f t="shared" si="133"/>
        <v/>
      </c>
      <c r="AN1764" s="2" t="str">
        <f>IF(ISNUMBER(AM1764),SUMIFS($AM$1:AM1764,$A$1:A1764,A1764,$G$1:G1764,G1764,$D$1:D1764,D1764),"")</f>
        <v/>
      </c>
    </row>
    <row r="1765" spans="1:40" x14ac:dyDescent="0.25">
      <c r="A1765" s="4" t="s">
        <v>92</v>
      </c>
      <c r="B1765" t="s">
        <v>30</v>
      </c>
      <c r="C1765" s="37">
        <v>40934</v>
      </c>
      <c r="D1765">
        <v>1</v>
      </c>
      <c r="F1765" t="s">
        <v>106</v>
      </c>
      <c r="G1765" t="str">
        <f>YEAR(C1765)+IF(MONTH(C1765)&lt;7,-1,0)&amp;"/"&amp;RIGHT(YEAR(C1765)+IF(MONTH(C1765)&lt;7,0,1),2)</f>
        <v>2011/12</v>
      </c>
      <c r="K1765" s="32"/>
      <c r="M1765" s="32">
        <v>46.240419346313104</v>
      </c>
      <c r="N1765">
        <v>46.240419346313104</v>
      </c>
      <c r="O1765" s="2">
        <f>IF(ISNUMBER(N1765),SUMIFS(N$1:$N1765,A$1:$A1765,A1765,G$1:$G1765,G1765,D$1:$D1765,D1765),"")</f>
        <v>633.56141835230096</v>
      </c>
      <c r="V1765">
        <v>150</v>
      </c>
      <c r="W1765" s="33">
        <v>33.028870961652217</v>
      </c>
      <c r="AE1765" s="2" t="str">
        <f t="shared" si="134"/>
        <v/>
      </c>
      <c r="AM1765" s="2" t="str">
        <f t="shared" si="133"/>
        <v/>
      </c>
      <c r="AN1765" s="2" t="str">
        <f>IF(ISNUMBER(AM1765),SUMIFS($AM$1:AM1765,$A$1:A1765,A1765,$G$1:G1765,G1765,$D$1:D1765,D1765),"")</f>
        <v/>
      </c>
    </row>
    <row r="1766" spans="1:40" x14ac:dyDescent="0.25">
      <c r="A1766" s="4" t="s">
        <v>92</v>
      </c>
      <c r="B1766" t="s">
        <v>30</v>
      </c>
      <c r="C1766" s="37">
        <v>40934</v>
      </c>
      <c r="D1766">
        <v>2</v>
      </c>
      <c r="F1766" t="s">
        <v>106</v>
      </c>
      <c r="G1766" t="str">
        <f>YEAR(C1766)+IF(MONTH(C1766)&lt;7,-1,0)&amp;"/"&amp;RIGHT(YEAR(C1766)+IF(MONTH(C1766)&lt;7,0,1),2)</f>
        <v>2011/12</v>
      </c>
      <c r="K1766" s="32"/>
      <c r="M1766" s="32">
        <v>64.125341446623281</v>
      </c>
      <c r="N1766">
        <v>64.125341446623281</v>
      </c>
      <c r="O1766" s="2">
        <f>IF(ISNUMBER(N1766),SUMIFS(N$1:$N1766,A$1:$A1766,A1766,G$1:$G1766,G1766,D$1:$D1766,D1766),"")</f>
        <v>656.12934845811196</v>
      </c>
      <c r="V1766">
        <v>150</v>
      </c>
      <c r="W1766" s="33">
        <v>45.803815319016628</v>
      </c>
      <c r="AE1766" s="2" t="str">
        <f t="shared" si="134"/>
        <v/>
      </c>
      <c r="AM1766" s="2" t="str">
        <f t="shared" si="133"/>
        <v/>
      </c>
      <c r="AN1766" s="2" t="str">
        <f>IF(ISNUMBER(AM1766),SUMIFS($AM$1:AM1766,$A$1:A1766,A1766,$G$1:G1766,G1766,$D$1:D1766,D1766),"")</f>
        <v/>
      </c>
    </row>
    <row r="1767" spans="1:40" x14ac:dyDescent="0.25">
      <c r="A1767" s="4" t="s">
        <v>92</v>
      </c>
      <c r="B1767" t="s">
        <v>30</v>
      </c>
      <c r="C1767" s="37">
        <v>40934</v>
      </c>
      <c r="D1767">
        <v>3</v>
      </c>
      <c r="F1767" t="s">
        <v>106</v>
      </c>
      <c r="G1767" t="str">
        <f>YEAR(C1767)+IF(MONTH(C1767)&lt;7,-1,0)&amp;"/"&amp;RIGHT(YEAR(C1767)+IF(MONTH(C1767)&lt;7,0,1),2)</f>
        <v>2011/12</v>
      </c>
      <c r="K1767" s="32"/>
      <c r="M1767" s="32">
        <v>53.938487919625381</v>
      </c>
      <c r="N1767">
        <v>53.938487919625381</v>
      </c>
      <c r="O1767" s="2">
        <f>IF(ISNUMBER(N1767),SUMIFS(N$1:$N1767,A$1:$A1767,A1767,G$1:$G1767,G1767,D$1:$D1767,D1767),"")</f>
        <v>661.57780769467047</v>
      </c>
      <c r="V1767">
        <v>150</v>
      </c>
      <c r="W1767" s="33">
        <v>38.527491371160984</v>
      </c>
      <c r="AE1767" s="2" t="str">
        <f t="shared" si="134"/>
        <v/>
      </c>
      <c r="AM1767" s="2" t="str">
        <f t="shared" si="133"/>
        <v/>
      </c>
      <c r="AN1767" s="2" t="str">
        <f>IF(ISNUMBER(AM1767),SUMIFS($AM$1:AM1767,$A$1:A1767,A1767,$G$1:G1767,G1767,$D$1:D1767,D1767),"")</f>
        <v/>
      </c>
    </row>
    <row r="1768" spans="1:40" x14ac:dyDescent="0.25">
      <c r="A1768" s="4" t="s">
        <v>92</v>
      </c>
      <c r="B1768" t="s">
        <v>30</v>
      </c>
      <c r="C1768" s="37">
        <v>40934</v>
      </c>
      <c r="D1768">
        <v>4</v>
      </c>
      <c r="F1768" t="s">
        <v>106</v>
      </c>
      <c r="G1768" t="str">
        <f>YEAR(C1768)+IF(MONTH(C1768)&lt;7,-1,0)&amp;"/"&amp;RIGHT(YEAR(C1768)+IF(MONTH(C1768)&lt;7,0,1),2)</f>
        <v>2011/12</v>
      </c>
      <c r="K1768" s="32"/>
      <c r="M1768" s="32">
        <v>62.113390834640178</v>
      </c>
      <c r="N1768">
        <v>62.113390834640178</v>
      </c>
      <c r="O1768" s="2">
        <f>IF(ISNUMBER(N1768),SUMIFS(N$1:$N1768,A$1:$A1768,A1768,G$1:$G1768,G1768,D$1:$D1768,D1768),"")</f>
        <v>662.82537037201075</v>
      </c>
      <c r="V1768">
        <v>150</v>
      </c>
      <c r="W1768" s="33">
        <v>44.366707739028698</v>
      </c>
      <c r="AE1768" s="2" t="str">
        <f t="shared" si="134"/>
        <v/>
      </c>
      <c r="AM1768" s="2" t="str">
        <f t="shared" si="133"/>
        <v/>
      </c>
      <c r="AN1768" s="2" t="str">
        <f>IF(ISNUMBER(AM1768),SUMIFS($AM$1:AM1768,$A$1:A1768,A1768,$G$1:G1768,G1768,$D$1:D1768,D1768),"")</f>
        <v/>
      </c>
    </row>
    <row r="1769" spans="1:40" x14ac:dyDescent="0.25">
      <c r="A1769" s="4" t="s">
        <v>92</v>
      </c>
      <c r="B1769" t="s">
        <v>30</v>
      </c>
      <c r="C1769" s="37">
        <v>40934</v>
      </c>
      <c r="D1769">
        <v>5</v>
      </c>
      <c r="F1769" t="s">
        <v>106</v>
      </c>
      <c r="G1769" t="str">
        <f>YEAR(C1769)+IF(MONTH(C1769)&lt;7,-1,0)&amp;"/"&amp;RIGHT(YEAR(C1769)+IF(MONTH(C1769)&lt;7,0,1),2)</f>
        <v>2011/12</v>
      </c>
      <c r="K1769" s="32"/>
      <c r="M1769" s="32">
        <v>59.645929847782931</v>
      </c>
      <c r="N1769">
        <v>59.645929847782931</v>
      </c>
      <c r="O1769" s="2">
        <f>IF(ISNUMBER(N1769),SUMIFS(N$1:$N1769,A$1:$A1769,A1769,G$1:$G1769,G1769,D$1:$D1769,D1769),"")</f>
        <v>757.32705439001882</v>
      </c>
      <c r="V1769">
        <v>150</v>
      </c>
      <c r="W1769" s="33">
        <v>42.604235605559232</v>
      </c>
      <c r="AE1769" s="2" t="str">
        <f t="shared" si="134"/>
        <v/>
      </c>
      <c r="AM1769" s="2" t="str">
        <f t="shared" si="133"/>
        <v/>
      </c>
      <c r="AN1769" s="2" t="str">
        <f>IF(ISNUMBER(AM1769),SUMIFS($AM$1:AM1769,$A$1:A1769,A1769,$G$1:G1769,G1769,$D$1:D1769,D1769),"")</f>
        <v/>
      </c>
    </row>
    <row r="1770" spans="1:40" x14ac:dyDescent="0.25">
      <c r="A1770" s="4" t="s">
        <v>92</v>
      </c>
      <c r="B1770" t="s">
        <v>30</v>
      </c>
      <c r="C1770" s="37">
        <v>40955</v>
      </c>
      <c r="D1770">
        <v>1</v>
      </c>
      <c r="F1770" t="s">
        <v>106</v>
      </c>
      <c r="G1770" t="str">
        <f>YEAR(C1770)+IF(MONTH(C1770)&lt;7,-1,0)&amp;"/"&amp;RIGHT(YEAR(C1770)+IF(MONTH(C1770)&lt;7,0,1),2)</f>
        <v>2011/12</v>
      </c>
      <c r="K1770" s="32"/>
      <c r="M1770" s="32">
        <v>101.27692784555099</v>
      </c>
      <c r="N1770">
        <v>101.27692784555099</v>
      </c>
      <c r="O1770" s="2">
        <f>IF(ISNUMBER(N1770),SUMIFS(N$1:$N1770,A$1:$A1770,A1770,G$1:$G1770,G1770,D$1:$D1770,D1770),"")</f>
        <v>734.83834619785193</v>
      </c>
      <c r="V1770">
        <v>150</v>
      </c>
      <c r="W1770" s="33">
        <v>48.227108497881417</v>
      </c>
      <c r="AE1770" s="2" t="str">
        <f t="shared" si="134"/>
        <v/>
      </c>
      <c r="AM1770" s="2" t="str">
        <f t="shared" si="133"/>
        <v/>
      </c>
      <c r="AN1770" s="2" t="str">
        <f>IF(ISNUMBER(AM1770),SUMIFS($AM$1:AM1770,$A$1:A1770,A1770,$G$1:G1770,G1770,$D$1:D1770,D1770),"")</f>
        <v/>
      </c>
    </row>
    <row r="1771" spans="1:40" x14ac:dyDescent="0.25">
      <c r="A1771" s="4" t="s">
        <v>92</v>
      </c>
      <c r="B1771" t="s">
        <v>30</v>
      </c>
      <c r="C1771" s="37">
        <v>40955</v>
      </c>
      <c r="D1771">
        <v>2</v>
      </c>
      <c r="F1771" t="s">
        <v>106</v>
      </c>
      <c r="G1771" t="str">
        <f>YEAR(C1771)+IF(MONTH(C1771)&lt;7,-1,0)&amp;"/"&amp;RIGHT(YEAR(C1771)+IF(MONTH(C1771)&lt;7,0,1),2)</f>
        <v>2011/12</v>
      </c>
      <c r="K1771" s="32"/>
      <c r="M1771" s="32">
        <v>89.42250049956705</v>
      </c>
      <c r="N1771">
        <v>89.42250049956705</v>
      </c>
      <c r="O1771" s="2">
        <f>IF(ISNUMBER(N1771),SUMIFS(N$1:$N1771,A$1:$A1771,A1771,G$1:$G1771,G1771,D$1:$D1771,D1771),"")</f>
        <v>745.551848957679</v>
      </c>
      <c r="V1771">
        <v>150</v>
      </c>
      <c r="W1771" s="33">
        <v>42.582143095031924</v>
      </c>
      <c r="AE1771" s="2" t="str">
        <f t="shared" si="134"/>
        <v/>
      </c>
      <c r="AM1771" s="2" t="str">
        <f t="shared" si="133"/>
        <v/>
      </c>
      <c r="AN1771" s="2" t="str">
        <f>IF(ISNUMBER(AM1771),SUMIFS($AM$1:AM1771,$A$1:A1771,A1771,$G$1:G1771,G1771,$D$1:D1771,D1771),"")</f>
        <v/>
      </c>
    </row>
    <row r="1772" spans="1:40" x14ac:dyDescent="0.25">
      <c r="A1772" s="4" t="s">
        <v>92</v>
      </c>
      <c r="B1772" t="s">
        <v>30</v>
      </c>
      <c r="C1772" s="37">
        <v>40955</v>
      </c>
      <c r="D1772">
        <v>3</v>
      </c>
      <c r="F1772" t="s">
        <v>106</v>
      </c>
      <c r="G1772" t="str">
        <f>YEAR(C1772)+IF(MONTH(C1772)&lt;7,-1,0)&amp;"/"&amp;RIGHT(YEAR(C1772)+IF(MONTH(C1772)&lt;7,0,1),2)</f>
        <v>2011/12</v>
      </c>
      <c r="K1772" s="32"/>
      <c r="M1772" s="32">
        <v>84.920872398430745</v>
      </c>
      <c r="N1772">
        <v>84.920872398430745</v>
      </c>
      <c r="O1772" s="2">
        <f>IF(ISNUMBER(N1772),SUMIFS(N$1:$N1772,A$1:$A1772,A1772,G$1:$G1772,G1772,D$1:$D1772,D1772),"")</f>
        <v>746.49868009310126</v>
      </c>
      <c r="V1772">
        <v>150</v>
      </c>
      <c r="W1772" s="33">
        <v>40.438510665919402</v>
      </c>
      <c r="AE1772" s="2" t="str">
        <f t="shared" si="134"/>
        <v/>
      </c>
      <c r="AM1772" s="2" t="str">
        <f t="shared" si="133"/>
        <v/>
      </c>
      <c r="AN1772" s="2" t="str">
        <f>IF(ISNUMBER(AM1772),SUMIFS($AM$1:AM1772,$A$1:A1772,A1772,$G$1:G1772,G1772,$D$1:D1772,D1772),"")</f>
        <v/>
      </c>
    </row>
    <row r="1773" spans="1:40" x14ac:dyDescent="0.25">
      <c r="A1773" s="4" t="s">
        <v>92</v>
      </c>
      <c r="B1773" t="s">
        <v>30</v>
      </c>
      <c r="C1773" s="37">
        <v>40955</v>
      </c>
      <c r="D1773">
        <v>4</v>
      </c>
      <c r="F1773" t="s">
        <v>106</v>
      </c>
      <c r="G1773" t="str">
        <f>YEAR(C1773)+IF(MONTH(C1773)&lt;7,-1,0)&amp;"/"&amp;RIGHT(YEAR(C1773)+IF(MONTH(C1773)&lt;7,0,1),2)</f>
        <v>2011/12</v>
      </c>
      <c r="K1773" s="32"/>
      <c r="M1773" s="32">
        <v>90.768277571251559</v>
      </c>
      <c r="N1773">
        <v>90.768277571251559</v>
      </c>
      <c r="O1773" s="2">
        <f>IF(ISNUMBER(N1773),SUMIFS(N$1:$N1773,A$1:$A1773,A1773,G$1:$G1773,G1773,D$1:$D1773,D1773),"")</f>
        <v>753.59364794326234</v>
      </c>
      <c r="V1773">
        <v>150</v>
      </c>
      <c r="W1773" s="33">
        <v>43.222989319643595</v>
      </c>
      <c r="AE1773" s="2" t="str">
        <f t="shared" si="134"/>
        <v/>
      </c>
      <c r="AM1773" s="2" t="str">
        <f t="shared" ref="AM1773:AM1836" si="135">IF(AND(ISNUMBER(AE1773),ISNUMBER(N1773)),ROUND(N1773*AE1773,3),"")</f>
        <v/>
      </c>
      <c r="AN1773" s="2" t="str">
        <f>IF(ISNUMBER(AM1773),SUMIFS($AM$1:AM1773,$A$1:A1773,A1773,$G$1:G1773,G1773,$D$1:D1773,D1773),"")</f>
        <v/>
      </c>
    </row>
    <row r="1774" spans="1:40" x14ac:dyDescent="0.25">
      <c r="A1774" s="4" t="s">
        <v>92</v>
      </c>
      <c r="B1774" t="s">
        <v>30</v>
      </c>
      <c r="C1774" s="37">
        <v>40955</v>
      </c>
      <c r="D1774">
        <v>5</v>
      </c>
      <c r="F1774" t="s">
        <v>106</v>
      </c>
      <c r="G1774" t="str">
        <f>YEAR(C1774)+IF(MONTH(C1774)&lt;7,-1,0)&amp;"/"&amp;RIGHT(YEAR(C1774)+IF(MONTH(C1774)&lt;7,0,1),2)</f>
        <v>2011/12</v>
      </c>
      <c r="K1774" s="32"/>
      <c r="M1774" s="32">
        <v>72.110577884423122</v>
      </c>
      <c r="N1774">
        <v>72.110577884423122</v>
      </c>
      <c r="O1774" s="2">
        <f>IF(ISNUMBER(N1774),SUMIFS(N$1:$N1774,A$1:$A1774,A1774,G$1:$G1774,G1774,D$1:$D1774,D1774),"")</f>
        <v>829.43763227444197</v>
      </c>
      <c r="V1774">
        <v>150</v>
      </c>
      <c r="W1774" s="33">
        <v>34.338370421153869</v>
      </c>
      <c r="AE1774" s="2" t="str">
        <f t="shared" si="134"/>
        <v/>
      </c>
      <c r="AM1774" s="2" t="str">
        <f t="shared" si="135"/>
        <v/>
      </c>
      <c r="AN1774" s="2" t="str">
        <f>IF(ISNUMBER(AM1774),SUMIFS($AM$1:AM1774,$A$1:A1774,A1774,$G$1:G1774,G1774,$D$1:D1774,D1774),"")</f>
        <v/>
      </c>
    </row>
    <row r="1775" spans="1:40" x14ac:dyDescent="0.25">
      <c r="A1775" s="4" t="s">
        <v>92</v>
      </c>
      <c r="B1775" t="s">
        <v>30</v>
      </c>
      <c r="C1775" s="37">
        <v>40977</v>
      </c>
      <c r="D1775">
        <v>1</v>
      </c>
      <c r="F1775" t="s">
        <v>106</v>
      </c>
      <c r="G1775" t="str">
        <f>YEAR(C1775)+IF(MONTH(C1775)&lt;7,-1,0)&amp;"/"&amp;RIGHT(YEAR(C1775)+IF(MONTH(C1775)&lt;7,0,1),2)</f>
        <v>2011/12</v>
      </c>
      <c r="K1775" s="32"/>
      <c r="M1775" s="32">
        <v>88.520248135498704</v>
      </c>
      <c r="N1775">
        <v>88.520248135498704</v>
      </c>
      <c r="O1775" s="2">
        <f>IF(ISNUMBER(N1775),SUMIFS(N$1:$N1775,A$1:$A1775,A1775,G$1:$G1775,G1775,D$1:$D1775,D1775),"")</f>
        <v>823.35859433335065</v>
      </c>
      <c r="V1775">
        <v>150</v>
      </c>
      <c r="W1775" s="33">
        <v>40.236476425226684</v>
      </c>
      <c r="AE1775" s="2" t="str">
        <f t="shared" si="134"/>
        <v/>
      </c>
      <c r="AM1775" s="2" t="str">
        <f t="shared" si="135"/>
        <v/>
      </c>
      <c r="AN1775" s="2" t="str">
        <f>IF(ISNUMBER(AM1775),SUMIFS($AM$1:AM1775,$A$1:A1775,A1775,$G$1:G1775,G1775,$D$1:D1775,D1775),"")</f>
        <v/>
      </c>
    </row>
    <row r="1776" spans="1:40" x14ac:dyDescent="0.25">
      <c r="A1776" s="4" t="s">
        <v>92</v>
      </c>
      <c r="B1776" t="s">
        <v>30</v>
      </c>
      <c r="C1776" s="37">
        <v>40977</v>
      </c>
      <c r="D1776">
        <v>2</v>
      </c>
      <c r="F1776" t="s">
        <v>106</v>
      </c>
      <c r="G1776" t="str">
        <f>YEAR(C1776)+IF(MONTH(C1776)&lt;7,-1,0)&amp;"/"&amp;RIGHT(YEAR(C1776)+IF(MONTH(C1776)&lt;7,0,1),2)</f>
        <v>2011/12</v>
      </c>
      <c r="K1776" s="32"/>
      <c r="M1776" s="32">
        <v>94.114701271555489</v>
      </c>
      <c r="N1776">
        <v>94.114701271555489</v>
      </c>
      <c r="O1776" s="2">
        <f>IF(ISNUMBER(N1776),SUMIFS(N$1:$N1776,A$1:$A1776,A1776,G$1:$G1776,G1776,D$1:$D1776,D1776),"")</f>
        <v>839.66655022923453</v>
      </c>
      <c r="V1776">
        <v>150</v>
      </c>
      <c r="W1776" s="33">
        <v>42.77940966888886</v>
      </c>
      <c r="AE1776" s="2" t="str">
        <f t="shared" ref="AE1776:AE1839" si="136">IF(ISNUMBER(AF1776),AF1776,"")</f>
        <v/>
      </c>
      <c r="AM1776" s="2" t="str">
        <f t="shared" si="135"/>
        <v/>
      </c>
      <c r="AN1776" s="2" t="str">
        <f>IF(ISNUMBER(AM1776),SUMIFS($AM$1:AM1776,$A$1:A1776,A1776,$G$1:G1776,G1776,$D$1:D1776,D1776),"")</f>
        <v/>
      </c>
    </row>
    <row r="1777" spans="1:40" x14ac:dyDescent="0.25">
      <c r="A1777" s="4" t="s">
        <v>92</v>
      </c>
      <c r="B1777" t="s">
        <v>30</v>
      </c>
      <c r="C1777" s="37">
        <v>40977</v>
      </c>
      <c r="D1777">
        <v>3</v>
      </c>
      <c r="F1777" t="s">
        <v>106</v>
      </c>
      <c r="G1777" t="str">
        <f>YEAR(C1777)+IF(MONTH(C1777)&lt;7,-1,0)&amp;"/"&amp;RIGHT(YEAR(C1777)+IF(MONTH(C1777)&lt;7,0,1),2)</f>
        <v>2011/12</v>
      </c>
      <c r="K1777" s="32"/>
      <c r="M1777" s="32">
        <v>90.205340156137268</v>
      </c>
      <c r="N1777">
        <v>90.205340156137268</v>
      </c>
      <c r="O1777" s="2">
        <f>IF(ISNUMBER(N1777),SUMIFS(N$1:$N1777,A$1:$A1777,A1777,G$1:$G1777,G1777,D$1:$D1777,D1777),"")</f>
        <v>836.70402024923851</v>
      </c>
      <c r="V1777">
        <v>150</v>
      </c>
      <c r="W1777" s="33">
        <v>41.002427343698756</v>
      </c>
      <c r="AE1777" s="2" t="str">
        <f t="shared" si="136"/>
        <v/>
      </c>
      <c r="AM1777" s="2" t="str">
        <f t="shared" si="135"/>
        <v/>
      </c>
      <c r="AN1777" s="2" t="str">
        <f>IF(ISNUMBER(AM1777),SUMIFS($AM$1:AM1777,$A$1:A1777,A1777,$G$1:G1777,G1777,$D$1:D1777,D1777),"")</f>
        <v/>
      </c>
    </row>
    <row r="1778" spans="1:40" x14ac:dyDescent="0.25">
      <c r="A1778" s="4" t="s">
        <v>92</v>
      </c>
      <c r="B1778" t="s">
        <v>30</v>
      </c>
      <c r="C1778" s="37">
        <v>40977</v>
      </c>
      <c r="D1778">
        <v>4</v>
      </c>
      <c r="F1778" t="s">
        <v>106</v>
      </c>
      <c r="G1778" t="str">
        <f>YEAR(C1778)+IF(MONTH(C1778)&lt;7,-1,0)&amp;"/"&amp;RIGHT(YEAR(C1778)+IF(MONTH(C1778)&lt;7,0,1),2)</f>
        <v>2011/12</v>
      </c>
      <c r="K1778" s="32"/>
      <c r="M1778" s="32">
        <v>96.496535034649654</v>
      </c>
      <c r="N1778">
        <v>96.496535034649654</v>
      </c>
      <c r="O1778" s="2">
        <f>IF(ISNUMBER(N1778),SUMIFS(N$1:$N1778,A$1:$A1778,A1778,G$1:$G1778,G1778,D$1:$D1778,D1778),"")</f>
        <v>850.09018297791204</v>
      </c>
      <c r="V1778">
        <v>150</v>
      </c>
      <c r="W1778" s="33">
        <v>43.862061379386205</v>
      </c>
      <c r="AE1778" s="2" t="str">
        <f t="shared" si="136"/>
        <v/>
      </c>
      <c r="AM1778" s="2" t="str">
        <f t="shared" si="135"/>
        <v/>
      </c>
      <c r="AN1778" s="2" t="str">
        <f>IF(ISNUMBER(AM1778),SUMIFS($AM$1:AM1778,$A$1:A1778,A1778,$G$1:G1778,G1778,$D$1:D1778,D1778),"")</f>
        <v/>
      </c>
    </row>
    <row r="1779" spans="1:40" x14ac:dyDescent="0.25">
      <c r="A1779" s="4" t="s">
        <v>92</v>
      </c>
      <c r="B1779" t="s">
        <v>30</v>
      </c>
      <c r="C1779" s="37">
        <v>40977</v>
      </c>
      <c r="D1779">
        <v>5</v>
      </c>
      <c r="F1779" t="s">
        <v>106</v>
      </c>
      <c r="G1779" t="str">
        <f>YEAR(C1779)+IF(MONTH(C1779)&lt;7,-1,0)&amp;"/"&amp;RIGHT(YEAR(C1779)+IF(MONTH(C1779)&lt;7,0,1),2)</f>
        <v>2011/12</v>
      </c>
      <c r="K1779" s="32"/>
      <c r="M1779" s="32">
        <v>61.38919514884234</v>
      </c>
      <c r="N1779">
        <v>61.38919514884234</v>
      </c>
      <c r="O1779" s="2">
        <f>IF(ISNUMBER(N1779),SUMIFS(N$1:$N1779,A$1:$A1779,A1779,G$1:$G1779,G1779,D$1:$D1779,D1779),"")</f>
        <v>890.82682742328427</v>
      </c>
      <c r="V1779">
        <v>150</v>
      </c>
      <c r="W1779" s="33">
        <v>27.904179613110156</v>
      </c>
      <c r="AE1779" s="2" t="str">
        <f t="shared" si="136"/>
        <v/>
      </c>
      <c r="AM1779" s="2" t="str">
        <f t="shared" si="135"/>
        <v/>
      </c>
      <c r="AN1779" s="2" t="str">
        <f>IF(ISNUMBER(AM1779),SUMIFS($AM$1:AM1779,$A$1:A1779,A1779,$G$1:G1779,G1779,$D$1:D1779,D1779),"")</f>
        <v/>
      </c>
    </row>
    <row r="1780" spans="1:40" x14ac:dyDescent="0.25">
      <c r="A1780" s="4" t="s">
        <v>92</v>
      </c>
      <c r="B1780" t="s">
        <v>30</v>
      </c>
      <c r="C1780" s="37">
        <v>40997</v>
      </c>
      <c r="D1780">
        <v>1</v>
      </c>
      <c r="F1780" t="s">
        <v>106</v>
      </c>
      <c r="G1780" t="str">
        <f>YEAR(C1780)+IF(MONTH(C1780)&lt;7,-1,0)&amp;"/"&amp;RIGHT(YEAR(C1780)+IF(MONTH(C1780)&lt;7,0,1),2)</f>
        <v>2011/12</v>
      </c>
      <c r="K1780" s="32"/>
      <c r="M1780" s="32">
        <v>36.887417218543042</v>
      </c>
      <c r="N1780">
        <v>36.887417218543042</v>
      </c>
      <c r="O1780" s="2">
        <f>IF(ISNUMBER(N1780),SUMIFS(N$1:$N1780,A$1:$A1780,A1780,G$1:$G1780,G1780,D$1:$D1780,D1780),"")</f>
        <v>860.24601155189373</v>
      </c>
      <c r="V1780">
        <v>150</v>
      </c>
      <c r="W1780" s="33">
        <v>18.443708609271521</v>
      </c>
      <c r="AE1780" s="2" t="str">
        <f t="shared" si="136"/>
        <v/>
      </c>
      <c r="AM1780" s="2" t="str">
        <f t="shared" si="135"/>
        <v/>
      </c>
      <c r="AN1780" s="2" t="str">
        <f>IF(ISNUMBER(AM1780),SUMIFS($AM$1:AM1780,$A$1:A1780,A1780,$G$1:G1780,G1780,$D$1:D1780,D1780),"")</f>
        <v/>
      </c>
    </row>
    <row r="1781" spans="1:40" x14ac:dyDescent="0.25">
      <c r="A1781" s="4" t="s">
        <v>92</v>
      </c>
      <c r="B1781" t="s">
        <v>30</v>
      </c>
      <c r="C1781" s="37">
        <v>40997</v>
      </c>
      <c r="D1781">
        <v>2</v>
      </c>
      <c r="F1781" t="s">
        <v>106</v>
      </c>
      <c r="G1781" t="str">
        <f>YEAR(C1781)+IF(MONTH(C1781)&lt;7,-1,0)&amp;"/"&amp;RIGHT(YEAR(C1781)+IF(MONTH(C1781)&lt;7,0,1),2)</f>
        <v>2011/12</v>
      </c>
      <c r="K1781" s="32"/>
      <c r="M1781" s="32">
        <v>44.702096602972397</v>
      </c>
      <c r="N1781">
        <v>44.702096602972397</v>
      </c>
      <c r="O1781" s="2">
        <f>IF(ISNUMBER(N1781),SUMIFS(N$1:$N1781,A$1:$A1781,A1781,G$1:$G1781,G1781,D$1:$D1781,D1781),"")</f>
        <v>884.36864683220688</v>
      </c>
      <c r="V1781">
        <v>150</v>
      </c>
      <c r="W1781" s="33">
        <v>22.351048301486198</v>
      </c>
      <c r="AE1781" s="2" t="str">
        <f t="shared" si="136"/>
        <v/>
      </c>
      <c r="AM1781" s="2" t="str">
        <f t="shared" si="135"/>
        <v/>
      </c>
      <c r="AN1781" s="2" t="str">
        <f>IF(ISNUMBER(AM1781),SUMIFS($AM$1:AM1781,$A$1:A1781,A1781,$G$1:G1781,G1781,$D$1:D1781,D1781),"")</f>
        <v/>
      </c>
    </row>
    <row r="1782" spans="1:40" x14ac:dyDescent="0.25">
      <c r="A1782" s="4" t="s">
        <v>92</v>
      </c>
      <c r="B1782" t="s">
        <v>30</v>
      </c>
      <c r="C1782" s="37">
        <v>40997</v>
      </c>
      <c r="D1782">
        <v>3</v>
      </c>
      <c r="F1782" t="s">
        <v>106</v>
      </c>
      <c r="G1782" t="str">
        <f>YEAR(C1782)+IF(MONTH(C1782)&lt;7,-1,0)&amp;"/"&amp;RIGHT(YEAR(C1782)+IF(MONTH(C1782)&lt;7,0,1),2)</f>
        <v>2011/12</v>
      </c>
      <c r="K1782" s="32"/>
      <c r="M1782" s="32">
        <v>15.635691578694818</v>
      </c>
      <c r="N1782">
        <v>15.635691578694818</v>
      </c>
      <c r="O1782" s="2">
        <f>IF(ISNUMBER(N1782),SUMIFS(N$1:$N1782,A$1:$A1782,A1782,G$1:$G1782,G1782,D$1:$D1782,D1782),"")</f>
        <v>852.33971182793334</v>
      </c>
      <c r="V1782">
        <v>150</v>
      </c>
      <c r="W1782" s="33">
        <v>7.8178457893474089</v>
      </c>
      <c r="AE1782" s="2" t="str">
        <f t="shared" si="136"/>
        <v/>
      </c>
      <c r="AM1782" s="2" t="str">
        <f t="shared" si="135"/>
        <v/>
      </c>
      <c r="AN1782" s="2" t="str">
        <f>IF(ISNUMBER(AM1782),SUMIFS($AM$1:AM1782,$A$1:A1782,A1782,$G$1:G1782,G1782,$D$1:D1782,D1782),"")</f>
        <v/>
      </c>
    </row>
    <row r="1783" spans="1:40" x14ac:dyDescent="0.25">
      <c r="A1783" s="4" t="s">
        <v>92</v>
      </c>
      <c r="B1783" t="s">
        <v>30</v>
      </c>
      <c r="C1783" s="37">
        <v>40997</v>
      </c>
      <c r="D1783">
        <v>4</v>
      </c>
      <c r="F1783" t="s">
        <v>106</v>
      </c>
      <c r="G1783" t="str">
        <f>YEAR(C1783)+IF(MONTH(C1783)&lt;7,-1,0)&amp;"/"&amp;RIGHT(YEAR(C1783)+IF(MONTH(C1783)&lt;7,0,1),2)</f>
        <v>2011/12</v>
      </c>
      <c r="K1783" s="32"/>
      <c r="M1783" s="32">
        <v>43.670336037079963</v>
      </c>
      <c r="N1783">
        <v>43.670336037079963</v>
      </c>
      <c r="O1783" s="2">
        <f>IF(ISNUMBER(N1783),SUMIFS(N$1:$N1783,A$1:$A1783,A1783,G$1:$G1783,G1783,D$1:$D1783,D1783),"")</f>
        <v>893.76051901499204</v>
      </c>
      <c r="V1783">
        <v>150</v>
      </c>
      <c r="W1783" s="33">
        <v>21.835168018539981</v>
      </c>
      <c r="AE1783" s="2" t="str">
        <f t="shared" si="136"/>
        <v/>
      </c>
      <c r="AM1783" s="2" t="str">
        <f t="shared" si="135"/>
        <v/>
      </c>
      <c r="AN1783" s="2" t="str">
        <f>IF(ISNUMBER(AM1783),SUMIFS($AM$1:AM1783,$A$1:A1783,A1783,$G$1:G1783,G1783,$D$1:D1783,D1783),"")</f>
        <v/>
      </c>
    </row>
    <row r="1784" spans="1:40" x14ac:dyDescent="0.25">
      <c r="A1784" s="4" t="s">
        <v>92</v>
      </c>
      <c r="B1784" t="s">
        <v>30</v>
      </c>
      <c r="C1784" s="37">
        <v>40997</v>
      </c>
      <c r="D1784">
        <v>5</v>
      </c>
      <c r="F1784" t="s">
        <v>106</v>
      </c>
      <c r="G1784" t="str">
        <f>YEAR(C1784)+IF(MONTH(C1784)&lt;7,-1,0)&amp;"/"&amp;RIGHT(YEAR(C1784)+IF(MONTH(C1784)&lt;7,0,1),2)</f>
        <v>2011/12</v>
      </c>
      <c r="K1784" s="32"/>
      <c r="M1784" s="32">
        <v>41.820036365249003</v>
      </c>
      <c r="N1784">
        <v>41.820036365249003</v>
      </c>
      <c r="O1784" s="2">
        <f>IF(ISNUMBER(N1784),SUMIFS(N$1:$N1784,A$1:$A1784,A1784,G$1:$G1784,G1784,D$1:$D1784,D1784),"")</f>
        <v>932.64686378853332</v>
      </c>
      <c r="V1784">
        <v>150</v>
      </c>
      <c r="W1784" s="33">
        <v>20.910018182624501</v>
      </c>
      <c r="AE1784" s="2" t="str">
        <f t="shared" si="136"/>
        <v/>
      </c>
      <c r="AM1784" s="2" t="str">
        <f t="shared" si="135"/>
        <v/>
      </c>
      <c r="AN1784" s="2" t="str">
        <f>IF(ISNUMBER(AM1784),SUMIFS($AM$1:AM1784,$A$1:A1784,A1784,$G$1:G1784,G1784,$D$1:D1784,D1784),"")</f>
        <v/>
      </c>
    </row>
    <row r="1785" spans="1:40" x14ac:dyDescent="0.25">
      <c r="A1785" s="4" t="s">
        <v>92</v>
      </c>
      <c r="B1785" t="s">
        <v>30</v>
      </c>
      <c r="C1785" s="37">
        <v>41018</v>
      </c>
      <c r="D1785">
        <v>1</v>
      </c>
      <c r="F1785" t="s">
        <v>106</v>
      </c>
      <c r="G1785" t="str">
        <f>YEAR(C1785)+IF(MONTH(C1785)&lt;7,-1,0)&amp;"/"&amp;RIGHT(YEAR(C1785)+IF(MONTH(C1785)&lt;7,0,1),2)</f>
        <v>2011/12</v>
      </c>
      <c r="K1785" s="32"/>
      <c r="M1785" s="32">
        <v>44.53724953658751</v>
      </c>
      <c r="N1785">
        <v>44.53724953658751</v>
      </c>
      <c r="O1785" s="2">
        <f>IF(ISNUMBER(N1785),SUMIFS(N$1:$N1785,A$1:$A1785,A1785,G$1:$G1785,G1785,D$1:$D1785,D1785),"")</f>
        <v>904.78326108848125</v>
      </c>
      <c r="V1785">
        <v>150</v>
      </c>
      <c r="W1785" s="33">
        <v>21.208214065041673</v>
      </c>
      <c r="AE1785" s="2" t="str">
        <f t="shared" si="136"/>
        <v/>
      </c>
      <c r="AM1785" s="2" t="str">
        <f t="shared" si="135"/>
        <v/>
      </c>
      <c r="AN1785" s="2" t="str">
        <f>IF(ISNUMBER(AM1785),SUMIFS($AM$1:AM1785,$A$1:A1785,A1785,$G$1:G1785,G1785,$D$1:D1785,D1785),"")</f>
        <v/>
      </c>
    </row>
    <row r="1786" spans="1:40" x14ac:dyDescent="0.25">
      <c r="A1786" s="4" t="s">
        <v>92</v>
      </c>
      <c r="B1786" t="s">
        <v>30</v>
      </c>
      <c r="C1786" s="37">
        <v>41018</v>
      </c>
      <c r="D1786">
        <v>2</v>
      </c>
      <c r="F1786" t="s">
        <v>106</v>
      </c>
      <c r="G1786" t="str">
        <f>YEAR(C1786)+IF(MONTH(C1786)&lt;7,-1,0)&amp;"/"&amp;RIGHT(YEAR(C1786)+IF(MONTH(C1786)&lt;7,0,1),2)</f>
        <v>2011/12</v>
      </c>
      <c r="K1786" s="32"/>
      <c r="M1786" s="32">
        <v>52.374131752422251</v>
      </c>
      <c r="N1786">
        <v>52.374131752422251</v>
      </c>
      <c r="O1786" s="2">
        <f>IF(ISNUMBER(N1786),SUMIFS(N$1:$N1786,A$1:$A1786,A1786,G$1:$G1786,G1786,D$1:$D1786,D1786),"")</f>
        <v>936.74277858462915</v>
      </c>
      <c r="V1786">
        <v>150</v>
      </c>
      <c r="W1786" s="33">
        <v>24.940062739248692</v>
      </c>
      <c r="AE1786" s="2" t="str">
        <f t="shared" si="136"/>
        <v/>
      </c>
      <c r="AM1786" s="2" t="str">
        <f t="shared" si="135"/>
        <v/>
      </c>
      <c r="AN1786" s="2" t="str">
        <f>IF(ISNUMBER(AM1786),SUMIFS($AM$1:AM1786,$A$1:A1786,A1786,$G$1:G1786,G1786,$D$1:D1786,D1786),"")</f>
        <v/>
      </c>
    </row>
    <row r="1787" spans="1:40" x14ac:dyDescent="0.25">
      <c r="A1787" s="4" t="s">
        <v>92</v>
      </c>
      <c r="B1787" t="s">
        <v>30</v>
      </c>
      <c r="C1787" s="37">
        <v>41018</v>
      </c>
      <c r="D1787">
        <v>3</v>
      </c>
      <c r="F1787" t="s">
        <v>106</v>
      </c>
      <c r="G1787" t="str">
        <f>YEAR(C1787)+IF(MONTH(C1787)&lt;7,-1,0)&amp;"/"&amp;RIGHT(YEAR(C1787)+IF(MONTH(C1787)&lt;7,0,1),2)</f>
        <v>2011/12</v>
      </c>
      <c r="K1787" s="32"/>
      <c r="M1787" s="32">
        <v>1.5762711864406778</v>
      </c>
      <c r="N1787">
        <v>1.5762711864406778</v>
      </c>
      <c r="O1787" s="2">
        <f>IF(ISNUMBER(N1787),SUMIFS(N$1:$N1787,A$1:$A1787,A1787,G$1:$G1787,G1787,D$1:$D1787,D1787),"")</f>
        <v>853.91598301437398</v>
      </c>
      <c r="V1787">
        <v>150</v>
      </c>
      <c r="W1787" s="33">
        <v>0.75060532687651316</v>
      </c>
      <c r="AE1787" s="2" t="str">
        <f t="shared" si="136"/>
        <v/>
      </c>
      <c r="AM1787" s="2" t="str">
        <f t="shared" si="135"/>
        <v/>
      </c>
      <c r="AN1787" s="2" t="str">
        <f>IF(ISNUMBER(AM1787),SUMIFS($AM$1:AM1787,$A$1:A1787,A1787,$G$1:G1787,G1787,$D$1:D1787,D1787),"")</f>
        <v/>
      </c>
    </row>
    <row r="1788" spans="1:40" x14ac:dyDescent="0.25">
      <c r="A1788" s="4" t="s">
        <v>92</v>
      </c>
      <c r="B1788" t="s">
        <v>30</v>
      </c>
      <c r="C1788" s="37">
        <v>41018</v>
      </c>
      <c r="D1788">
        <v>4</v>
      </c>
      <c r="F1788" t="s">
        <v>106</v>
      </c>
      <c r="G1788" t="str">
        <f>YEAR(C1788)+IF(MONTH(C1788)&lt;7,-1,0)&amp;"/"&amp;RIGHT(YEAR(C1788)+IF(MONTH(C1788)&lt;7,0,1),2)</f>
        <v>2011/12</v>
      </c>
      <c r="K1788" s="32"/>
      <c r="M1788" s="32">
        <v>18.850848903222367</v>
      </c>
      <c r="N1788">
        <v>18.850848903222367</v>
      </c>
      <c r="O1788" s="2">
        <f>IF(ISNUMBER(N1788),SUMIFS(N$1:$N1788,A$1:$A1788,A1788,G$1:$G1788,G1788,D$1:$D1788,D1788),"")</f>
        <v>912.61136791821446</v>
      </c>
      <c r="V1788">
        <v>150</v>
      </c>
      <c r="W1788" s="33">
        <v>8.9765947158201751</v>
      </c>
      <c r="AE1788" s="2" t="str">
        <f t="shared" si="136"/>
        <v/>
      </c>
      <c r="AM1788" s="2" t="str">
        <f t="shared" si="135"/>
        <v/>
      </c>
      <c r="AN1788" s="2" t="str">
        <f>IF(ISNUMBER(AM1788),SUMIFS($AM$1:AM1788,$A$1:A1788,A1788,$G$1:G1788,G1788,$D$1:D1788,D1788),"")</f>
        <v/>
      </c>
    </row>
    <row r="1789" spans="1:40" x14ac:dyDescent="0.25">
      <c r="A1789" s="4" t="s">
        <v>92</v>
      </c>
      <c r="B1789" t="s">
        <v>30</v>
      </c>
      <c r="C1789" s="37">
        <v>41018</v>
      </c>
      <c r="D1789">
        <v>5</v>
      </c>
      <c r="F1789" t="s">
        <v>106</v>
      </c>
      <c r="G1789" t="str">
        <f>YEAR(C1789)+IF(MONTH(C1789)&lt;7,-1,0)&amp;"/"&amp;RIGHT(YEAR(C1789)+IF(MONTH(C1789)&lt;7,0,1),2)</f>
        <v>2011/12</v>
      </c>
      <c r="K1789" s="32"/>
      <c r="M1789" s="32">
        <v>7.6242544731610336</v>
      </c>
      <c r="N1789">
        <v>7.6242544731610336</v>
      </c>
      <c r="O1789" s="2">
        <f>IF(ISNUMBER(N1789),SUMIFS(N$1:$N1789,A$1:$A1789,A1789,G$1:$G1789,G1789,D$1:$D1789,D1789),"")</f>
        <v>940.27111826169437</v>
      </c>
      <c r="V1789">
        <v>150</v>
      </c>
      <c r="W1789" s="33">
        <v>3.6305973681719208</v>
      </c>
      <c r="AE1789" s="2" t="str">
        <f t="shared" si="136"/>
        <v/>
      </c>
      <c r="AM1789" s="2" t="str">
        <f t="shared" si="135"/>
        <v/>
      </c>
      <c r="AN1789" s="2" t="str">
        <f>IF(ISNUMBER(AM1789),SUMIFS($AM$1:AM1789,$A$1:A1789,A1789,$G$1:G1789,G1789,$D$1:D1789,D1789),"")</f>
        <v/>
      </c>
    </row>
    <row r="1790" spans="1:40" x14ac:dyDescent="0.25">
      <c r="A1790" s="4" t="s">
        <v>92</v>
      </c>
      <c r="B1790" t="s">
        <v>30</v>
      </c>
      <c r="C1790" s="37">
        <v>41060</v>
      </c>
      <c r="D1790">
        <v>1</v>
      </c>
      <c r="F1790" t="s">
        <v>106</v>
      </c>
      <c r="G1790" t="str">
        <f>YEAR(C1790)+IF(MONTH(C1790)&lt;7,-1,0)&amp;"/"&amp;RIGHT(YEAR(C1790)+IF(MONTH(C1790)&lt;7,0,1),2)</f>
        <v>2011/12</v>
      </c>
      <c r="K1790" s="35"/>
      <c r="M1790" s="35">
        <v>18.114632351313666</v>
      </c>
      <c r="N1790">
        <v>18.114632351313666</v>
      </c>
      <c r="O1790" s="2">
        <f>IF(ISNUMBER(N1790),SUMIFS(N$1:$N1790,A$1:$A1790,A1790,G$1:$G1790,G1790,D$1:$D1790,D1790),"")</f>
        <v>922.89789343979487</v>
      </c>
      <c r="V1790">
        <v>150</v>
      </c>
      <c r="W1790" s="38">
        <v>4.3130077026937297</v>
      </c>
      <c r="AE1790" s="2" t="str">
        <f t="shared" si="136"/>
        <v/>
      </c>
      <c r="AM1790" s="2" t="str">
        <f t="shared" si="135"/>
        <v/>
      </c>
      <c r="AN1790" s="2" t="str">
        <f>IF(ISNUMBER(AM1790),SUMIFS($AM$1:AM1790,$A$1:A1790,A1790,$G$1:G1790,G1790,$D$1:D1790,D1790),"")</f>
        <v/>
      </c>
    </row>
    <row r="1791" spans="1:40" x14ac:dyDescent="0.25">
      <c r="A1791" s="4" t="s">
        <v>92</v>
      </c>
      <c r="B1791" t="s">
        <v>30</v>
      </c>
      <c r="C1791" s="37">
        <v>41060</v>
      </c>
      <c r="D1791">
        <v>2</v>
      </c>
      <c r="F1791" t="s">
        <v>106</v>
      </c>
      <c r="G1791" t="str">
        <f>YEAR(C1791)+IF(MONTH(C1791)&lt;7,-1,0)&amp;"/"&amp;RIGHT(YEAR(C1791)+IF(MONTH(C1791)&lt;7,0,1),2)</f>
        <v>2011/12</v>
      </c>
      <c r="K1791" s="35"/>
      <c r="M1791" s="35">
        <v>19.48940977610286</v>
      </c>
      <c r="N1791">
        <v>19.48940977610286</v>
      </c>
      <c r="O1791" s="2">
        <f>IF(ISNUMBER(N1791),SUMIFS(N$1:$N1791,A$1:$A1791,A1791,G$1:$G1791,G1791,D$1:$D1791,D1791),"")</f>
        <v>956.23218836073204</v>
      </c>
      <c r="V1791">
        <v>150</v>
      </c>
      <c r="W1791" s="38">
        <v>4.6403356609768718</v>
      </c>
      <c r="AE1791" s="2" t="str">
        <f t="shared" si="136"/>
        <v/>
      </c>
      <c r="AM1791" s="2" t="str">
        <f t="shared" si="135"/>
        <v/>
      </c>
      <c r="AN1791" s="2" t="str">
        <f>IF(ISNUMBER(AM1791),SUMIFS($AM$1:AM1791,$A$1:A1791,A1791,$G$1:G1791,G1791,$D$1:D1791,D1791),"")</f>
        <v/>
      </c>
    </row>
    <row r="1792" spans="1:40" x14ac:dyDescent="0.25">
      <c r="A1792" s="4" t="s">
        <v>92</v>
      </c>
      <c r="B1792" t="s">
        <v>30</v>
      </c>
      <c r="C1792" s="37">
        <v>41060</v>
      </c>
      <c r="D1792">
        <v>3</v>
      </c>
      <c r="F1792" t="s">
        <v>106</v>
      </c>
      <c r="G1792" t="str">
        <f>YEAR(C1792)+IF(MONTH(C1792)&lt;7,-1,0)&amp;"/"&amp;RIGHT(YEAR(C1792)+IF(MONTH(C1792)&lt;7,0,1),2)</f>
        <v>2011/12</v>
      </c>
      <c r="O1792" s="2" t="str">
        <f>IF(ISNUMBER(N1792),SUMIFS(N$1:$N1792,A$1:$A1792,A1792,G$1:$G1792,G1792,D$1:$D1792,D1792),"")</f>
        <v/>
      </c>
      <c r="V1792">
        <v>150</v>
      </c>
      <c r="AE1792" s="2" t="str">
        <f t="shared" si="136"/>
        <v/>
      </c>
      <c r="AM1792" s="2" t="str">
        <f t="shared" si="135"/>
        <v/>
      </c>
      <c r="AN1792" s="2" t="str">
        <f>IF(ISNUMBER(AM1792),SUMIFS($AM$1:AM1792,$A$1:A1792,A1792,$G$1:G1792,G1792,$D$1:D1792,D1792),"")</f>
        <v/>
      </c>
    </row>
    <row r="1793" spans="1:40" x14ac:dyDescent="0.25">
      <c r="A1793" s="4" t="s">
        <v>92</v>
      </c>
      <c r="B1793" t="s">
        <v>30</v>
      </c>
      <c r="C1793" s="37">
        <v>41060</v>
      </c>
      <c r="D1793">
        <v>4</v>
      </c>
      <c r="F1793" t="s">
        <v>106</v>
      </c>
      <c r="G1793" t="str">
        <f>YEAR(C1793)+IF(MONTH(C1793)&lt;7,-1,0)&amp;"/"&amp;RIGHT(YEAR(C1793)+IF(MONTH(C1793)&lt;7,0,1),2)</f>
        <v>2011/12</v>
      </c>
      <c r="O1793" s="2" t="str">
        <f>IF(ISNUMBER(N1793),SUMIFS(N$1:$N1793,A$1:$A1793,A1793,G$1:$G1793,G1793,D$1:$D1793,D1793),"")</f>
        <v/>
      </c>
      <c r="V1793">
        <v>150</v>
      </c>
      <c r="AE1793" s="2" t="str">
        <f t="shared" si="136"/>
        <v/>
      </c>
      <c r="AM1793" s="2" t="str">
        <f t="shared" si="135"/>
        <v/>
      </c>
      <c r="AN1793" s="2" t="str">
        <f>IF(ISNUMBER(AM1793),SUMIFS($AM$1:AM1793,$A$1:A1793,A1793,$G$1:G1793,G1793,$D$1:D1793,D1793),"")</f>
        <v/>
      </c>
    </row>
    <row r="1794" spans="1:40" x14ac:dyDescent="0.25">
      <c r="A1794" s="4" t="s">
        <v>92</v>
      </c>
      <c r="B1794" t="s">
        <v>30</v>
      </c>
      <c r="C1794" s="37">
        <v>41060</v>
      </c>
      <c r="D1794">
        <v>5</v>
      </c>
      <c r="F1794" t="s">
        <v>106</v>
      </c>
      <c r="G1794" t="str">
        <f>YEAR(C1794)+IF(MONTH(C1794)&lt;7,-1,0)&amp;"/"&amp;RIGHT(YEAR(C1794)+IF(MONTH(C1794)&lt;7,0,1),2)</f>
        <v>2011/12</v>
      </c>
      <c r="O1794" s="2" t="str">
        <f>IF(ISNUMBER(N1794),SUMIFS(N$1:$N1794,A$1:$A1794,A1794,G$1:$G1794,G1794,D$1:$D1794,D1794),"")</f>
        <v/>
      </c>
      <c r="V1794">
        <v>150</v>
      </c>
      <c r="AE1794" s="2" t="str">
        <f t="shared" si="136"/>
        <v/>
      </c>
      <c r="AM1794" s="2" t="str">
        <f t="shared" si="135"/>
        <v/>
      </c>
      <c r="AN1794" s="2" t="str">
        <f>IF(ISNUMBER(AM1794),SUMIFS($AM$1:AM1794,$A$1:A1794,A1794,$G$1:G1794,G1794,$D$1:D1794,D1794),"")</f>
        <v/>
      </c>
    </row>
    <row r="1795" spans="1:40" x14ac:dyDescent="0.25">
      <c r="A1795" s="4" t="s">
        <v>93</v>
      </c>
      <c r="B1795" t="s">
        <v>30</v>
      </c>
      <c r="C1795" s="34">
        <v>40525</v>
      </c>
      <c r="D1795">
        <v>1</v>
      </c>
      <c r="F1795" t="s">
        <v>107</v>
      </c>
      <c r="G1795" t="str">
        <f>YEAR(C1795)+IF(MONTH(C1795)&lt;7,-1,0)&amp;"/"&amp;RIGHT(YEAR(C1795)+IF(MONTH(C1795)&lt;7,0,1),2)</f>
        <v>2010/11</v>
      </c>
      <c r="K1795" s="32"/>
      <c r="M1795" s="32">
        <v>204.08665771733735</v>
      </c>
      <c r="N1795">
        <v>204.08665771733735</v>
      </c>
      <c r="O1795" s="2">
        <f>IF(ISNUMBER(N1795),SUMIFS(N$1:$N1795,A$1:$A1795,A1795,G$1:$G1795,G1795,D$1:$D1795,D1795),"")</f>
        <v>204.08665771733735</v>
      </c>
      <c r="V1795">
        <v>250</v>
      </c>
      <c r="W1795" s="33">
        <v>33.456829133989729</v>
      </c>
      <c r="AE1795" s="2" t="str">
        <f t="shared" si="136"/>
        <v/>
      </c>
      <c r="AM1795" s="2" t="str">
        <f t="shared" si="135"/>
        <v/>
      </c>
      <c r="AN1795" s="2" t="str">
        <f>IF(ISNUMBER(AM1795),SUMIFS($AM$1:AM1795,$A$1:A1795,A1795,$G$1:G1795,G1795,$D$1:D1795,D1795),"")</f>
        <v/>
      </c>
    </row>
    <row r="1796" spans="1:40" x14ac:dyDescent="0.25">
      <c r="A1796" s="4" t="s">
        <v>93</v>
      </c>
      <c r="B1796" t="s">
        <v>30</v>
      </c>
      <c r="C1796" s="34">
        <v>40525</v>
      </c>
      <c r="D1796">
        <v>2</v>
      </c>
      <c r="F1796" t="s">
        <v>107</v>
      </c>
      <c r="G1796" t="str">
        <f>YEAR(C1796)+IF(MONTH(C1796)&lt;7,-1,0)&amp;"/"&amp;RIGHT(YEAR(C1796)+IF(MONTH(C1796)&lt;7,0,1),2)</f>
        <v>2010/11</v>
      </c>
      <c r="K1796" s="32"/>
      <c r="M1796" s="32">
        <v>241.10569667615019</v>
      </c>
      <c r="N1796">
        <v>241.10569667615019</v>
      </c>
      <c r="O1796" s="2">
        <f>IF(ISNUMBER(N1796),SUMIFS(N$1:$N1796,A$1:$A1796,A1796,G$1:$G1796,G1796,D$1:$D1796,D1796),"")</f>
        <v>241.10569667615019</v>
      </c>
      <c r="V1796">
        <v>250</v>
      </c>
      <c r="W1796" s="33">
        <v>39.525524045270522</v>
      </c>
      <c r="AE1796" s="2" t="str">
        <f t="shared" si="136"/>
        <v/>
      </c>
      <c r="AM1796" s="2" t="str">
        <f t="shared" si="135"/>
        <v/>
      </c>
      <c r="AN1796" s="2" t="str">
        <f>IF(ISNUMBER(AM1796),SUMIFS($AM$1:AM1796,$A$1:A1796,A1796,$G$1:G1796,G1796,$D$1:D1796,D1796),"")</f>
        <v/>
      </c>
    </row>
    <row r="1797" spans="1:40" x14ac:dyDescent="0.25">
      <c r="A1797" s="4" t="s">
        <v>93</v>
      </c>
      <c r="B1797" t="s">
        <v>30</v>
      </c>
      <c r="C1797" s="34">
        <v>40525</v>
      </c>
      <c r="D1797">
        <v>3</v>
      </c>
      <c r="F1797" t="s">
        <v>107</v>
      </c>
      <c r="G1797" t="str">
        <f>YEAR(C1797)+IF(MONTH(C1797)&lt;7,-1,0)&amp;"/"&amp;RIGHT(YEAR(C1797)+IF(MONTH(C1797)&lt;7,0,1),2)</f>
        <v>2010/11</v>
      </c>
      <c r="K1797" s="32"/>
      <c r="M1797" s="32">
        <v>213.61028849674631</v>
      </c>
      <c r="N1797">
        <v>213.61028849674631</v>
      </c>
      <c r="O1797" s="2">
        <f>IF(ISNUMBER(N1797),SUMIFS(N$1:$N1797,A$1:$A1797,A1797,G$1:$G1797,G1797,D$1:$D1797,D1797),"")</f>
        <v>213.61028849674631</v>
      </c>
      <c r="V1797">
        <v>250</v>
      </c>
      <c r="W1797" s="33">
        <v>35.018080081433823</v>
      </c>
      <c r="AE1797" s="2" t="str">
        <f t="shared" si="136"/>
        <v/>
      </c>
      <c r="AM1797" s="2" t="str">
        <f t="shared" si="135"/>
        <v/>
      </c>
      <c r="AN1797" s="2" t="str">
        <f>IF(ISNUMBER(AM1797),SUMIFS($AM$1:AM1797,$A$1:A1797,A1797,$G$1:G1797,G1797,$D$1:D1797,D1797),"")</f>
        <v/>
      </c>
    </row>
    <row r="1798" spans="1:40" x14ac:dyDescent="0.25">
      <c r="A1798" s="4" t="s">
        <v>93</v>
      </c>
      <c r="B1798" t="s">
        <v>30</v>
      </c>
      <c r="C1798" s="34">
        <v>40525</v>
      </c>
      <c r="D1798">
        <v>4</v>
      </c>
      <c r="F1798" t="s">
        <v>107</v>
      </c>
      <c r="G1798" t="str">
        <f>YEAR(C1798)+IF(MONTH(C1798)&lt;7,-1,0)&amp;"/"&amp;RIGHT(YEAR(C1798)+IF(MONTH(C1798)&lt;7,0,1),2)</f>
        <v>2010/11</v>
      </c>
      <c r="K1798" s="32"/>
      <c r="M1798" s="32">
        <v>291.00798211717313</v>
      </c>
      <c r="N1798">
        <v>291.00798211717313</v>
      </c>
      <c r="O1798" s="2">
        <f>IF(ISNUMBER(N1798),SUMIFS(N$1:$N1798,A$1:$A1798,A1798,G$1:$G1798,G1798,D$1:$D1798,D1798),"")</f>
        <v>291.00798211717313</v>
      </c>
      <c r="V1798">
        <v>250</v>
      </c>
      <c r="W1798" s="33">
        <v>47.706226576585763</v>
      </c>
      <c r="AE1798" s="2" t="str">
        <f t="shared" si="136"/>
        <v/>
      </c>
      <c r="AM1798" s="2" t="str">
        <f t="shared" si="135"/>
        <v/>
      </c>
      <c r="AN1798" s="2" t="str">
        <f>IF(ISNUMBER(AM1798),SUMIFS($AM$1:AM1798,$A$1:A1798,A1798,$G$1:G1798,G1798,$D$1:D1798,D1798),"")</f>
        <v/>
      </c>
    </row>
    <row r="1799" spans="1:40" x14ac:dyDescent="0.25">
      <c r="A1799" s="4" t="s">
        <v>93</v>
      </c>
      <c r="B1799" t="s">
        <v>30</v>
      </c>
      <c r="C1799" s="34">
        <v>40525</v>
      </c>
      <c r="D1799">
        <v>5</v>
      </c>
      <c r="F1799" t="s">
        <v>107</v>
      </c>
      <c r="G1799" t="str">
        <f>YEAR(C1799)+IF(MONTH(C1799)&lt;7,-1,0)&amp;"/"&amp;RIGHT(YEAR(C1799)+IF(MONTH(C1799)&lt;7,0,1),2)</f>
        <v>2010/11</v>
      </c>
      <c r="K1799" s="32"/>
      <c r="M1799" s="32">
        <v>302.45273220555242</v>
      </c>
      <c r="N1799">
        <v>302.45273220555242</v>
      </c>
      <c r="O1799" s="2">
        <f>IF(ISNUMBER(N1799),SUMIFS(N$1:$N1799,A$1:$A1799,A1799,G$1:$G1799,G1799,D$1:$D1799,D1799),"")</f>
        <v>302.45273220555242</v>
      </c>
      <c r="V1799">
        <v>250</v>
      </c>
      <c r="W1799" s="33">
        <v>49.582415115664332</v>
      </c>
      <c r="AE1799" s="2" t="str">
        <f t="shared" si="136"/>
        <v/>
      </c>
      <c r="AM1799" s="2" t="str">
        <f t="shared" si="135"/>
        <v/>
      </c>
      <c r="AN1799" s="2" t="str">
        <f>IF(ISNUMBER(AM1799),SUMIFS($AM$1:AM1799,$A$1:A1799,A1799,$G$1:G1799,G1799,$D$1:D1799,D1799),"")</f>
        <v/>
      </c>
    </row>
    <row r="1800" spans="1:40" x14ac:dyDescent="0.25">
      <c r="A1800" s="4" t="s">
        <v>93</v>
      </c>
      <c r="B1800" t="s">
        <v>30</v>
      </c>
      <c r="C1800" s="34">
        <v>40546</v>
      </c>
      <c r="D1800">
        <v>1</v>
      </c>
      <c r="F1800" t="s">
        <v>107</v>
      </c>
      <c r="G1800" t="str">
        <f>YEAR(C1800)+IF(MONTH(C1800)&lt;7,-1,0)&amp;"/"&amp;RIGHT(YEAR(C1800)+IF(MONTH(C1800)&lt;7,0,1),2)</f>
        <v>2010/11</v>
      </c>
      <c r="K1800" s="32"/>
      <c r="M1800" s="32">
        <v>313.20319094832598</v>
      </c>
      <c r="N1800">
        <v>313.20319094832598</v>
      </c>
      <c r="O1800" s="2">
        <f>IF(ISNUMBER(N1800),SUMIFS(N$1:$N1800,A$1:$A1800,A1800,G$1:$G1800,G1800,D$1:$D1800,D1800),"")</f>
        <v>517.28984866566338</v>
      </c>
      <c r="V1800">
        <v>250</v>
      </c>
      <c r="W1800" s="33">
        <v>149.14437664206</v>
      </c>
      <c r="AE1800" s="2" t="str">
        <f t="shared" si="136"/>
        <v/>
      </c>
      <c r="AM1800" s="2" t="str">
        <f t="shared" si="135"/>
        <v/>
      </c>
      <c r="AN1800" s="2" t="str">
        <f>IF(ISNUMBER(AM1800),SUMIFS($AM$1:AM1800,$A$1:A1800,A1800,$G$1:G1800,G1800,$D$1:D1800,D1800),"")</f>
        <v/>
      </c>
    </row>
    <row r="1801" spans="1:40" x14ac:dyDescent="0.25">
      <c r="A1801" s="4" t="s">
        <v>93</v>
      </c>
      <c r="B1801" t="s">
        <v>30</v>
      </c>
      <c r="C1801" s="34">
        <v>40546</v>
      </c>
      <c r="D1801">
        <v>2</v>
      </c>
      <c r="F1801" t="s">
        <v>107</v>
      </c>
      <c r="G1801" t="str">
        <f>YEAR(C1801)+IF(MONTH(C1801)&lt;7,-1,0)&amp;"/"&amp;RIGHT(YEAR(C1801)+IF(MONTH(C1801)&lt;7,0,1),2)</f>
        <v>2010/11</v>
      </c>
      <c r="K1801" s="32"/>
      <c r="M1801" s="32">
        <v>208.36702025003495</v>
      </c>
      <c r="N1801">
        <v>208.36702025003495</v>
      </c>
      <c r="O1801" s="2">
        <f>IF(ISNUMBER(N1801),SUMIFS(N$1:$N1801,A$1:$A1801,A1801,G$1:$G1801,G1801,D$1:$D1801,D1801),"")</f>
        <v>449.47271692618517</v>
      </c>
      <c r="V1801">
        <v>250</v>
      </c>
      <c r="W1801" s="33">
        <v>99.222390595254751</v>
      </c>
      <c r="AE1801" s="2" t="str">
        <f t="shared" si="136"/>
        <v/>
      </c>
      <c r="AM1801" s="2" t="str">
        <f t="shared" si="135"/>
        <v/>
      </c>
      <c r="AN1801" s="2" t="str">
        <f>IF(ISNUMBER(AM1801),SUMIFS($AM$1:AM1801,$A$1:A1801,A1801,$G$1:G1801,G1801,$D$1:D1801,D1801),"")</f>
        <v/>
      </c>
    </row>
    <row r="1802" spans="1:40" x14ac:dyDescent="0.25">
      <c r="A1802" s="4" t="s">
        <v>93</v>
      </c>
      <c r="B1802" t="s">
        <v>30</v>
      </c>
      <c r="C1802" s="34">
        <v>40546</v>
      </c>
      <c r="D1802">
        <v>3</v>
      </c>
      <c r="F1802" t="s">
        <v>107</v>
      </c>
      <c r="G1802" t="str">
        <f>YEAR(C1802)+IF(MONTH(C1802)&lt;7,-1,0)&amp;"/"&amp;RIGHT(YEAR(C1802)+IF(MONTH(C1802)&lt;7,0,1),2)</f>
        <v>2010/11</v>
      </c>
      <c r="K1802" s="32"/>
      <c r="M1802" s="32">
        <v>317.92656492907128</v>
      </c>
      <c r="N1802">
        <v>317.92656492907128</v>
      </c>
      <c r="O1802" s="2">
        <f>IF(ISNUMBER(N1802),SUMIFS(N$1:$N1802,A$1:$A1802,A1802,G$1:$G1802,G1802,D$1:$D1802,D1802),"")</f>
        <v>531.53685342581753</v>
      </c>
      <c r="V1802">
        <v>250</v>
      </c>
      <c r="W1802" s="33">
        <v>151.3936023471768</v>
      </c>
      <c r="AE1802" s="2" t="str">
        <f t="shared" si="136"/>
        <v/>
      </c>
      <c r="AM1802" s="2" t="str">
        <f t="shared" si="135"/>
        <v/>
      </c>
      <c r="AN1802" s="2" t="str">
        <f>IF(ISNUMBER(AM1802),SUMIFS($AM$1:AM1802,$A$1:A1802,A1802,$G$1:G1802,G1802,$D$1:D1802,D1802),"")</f>
        <v/>
      </c>
    </row>
    <row r="1803" spans="1:40" x14ac:dyDescent="0.25">
      <c r="A1803" s="4" t="s">
        <v>93</v>
      </c>
      <c r="B1803" t="s">
        <v>30</v>
      </c>
      <c r="C1803" s="34">
        <v>40546</v>
      </c>
      <c r="D1803">
        <v>4</v>
      </c>
      <c r="F1803" t="s">
        <v>107</v>
      </c>
      <c r="G1803" t="str">
        <f>YEAR(C1803)+IF(MONTH(C1803)&lt;7,-1,0)&amp;"/"&amp;RIGHT(YEAR(C1803)+IF(MONTH(C1803)&lt;7,0,1),2)</f>
        <v>2010/11</v>
      </c>
      <c r="K1803" s="32"/>
      <c r="M1803" s="32">
        <v>327.94568917033843</v>
      </c>
      <c r="N1803">
        <v>327.94568917033843</v>
      </c>
      <c r="O1803" s="2">
        <f>IF(ISNUMBER(N1803),SUMIFS(N$1:$N1803,A$1:$A1803,A1803,G$1:$G1803,G1803,D$1:$D1803,D1803),"")</f>
        <v>618.9536712875115</v>
      </c>
      <c r="V1803">
        <v>250</v>
      </c>
      <c r="W1803" s="33">
        <v>156.16461389063736</v>
      </c>
      <c r="AE1803" s="2" t="str">
        <f t="shared" si="136"/>
        <v/>
      </c>
      <c r="AM1803" s="2" t="str">
        <f t="shared" si="135"/>
        <v/>
      </c>
      <c r="AN1803" s="2" t="str">
        <f>IF(ISNUMBER(AM1803),SUMIFS($AM$1:AM1803,$A$1:A1803,A1803,$G$1:G1803,G1803,$D$1:D1803,D1803),"")</f>
        <v/>
      </c>
    </row>
    <row r="1804" spans="1:40" x14ac:dyDescent="0.25">
      <c r="A1804" s="4" t="s">
        <v>93</v>
      </c>
      <c r="B1804" t="s">
        <v>30</v>
      </c>
      <c r="C1804" s="34">
        <v>40546</v>
      </c>
      <c r="D1804">
        <v>5</v>
      </c>
      <c r="F1804" t="s">
        <v>107</v>
      </c>
      <c r="G1804" t="str">
        <f>YEAR(C1804)+IF(MONTH(C1804)&lt;7,-1,0)&amp;"/"&amp;RIGHT(YEAR(C1804)+IF(MONTH(C1804)&lt;7,0,1),2)</f>
        <v>2010/11</v>
      </c>
      <c r="K1804" s="32"/>
      <c r="M1804" s="32">
        <v>285.92827315247666</v>
      </c>
      <c r="N1804">
        <v>285.92827315247666</v>
      </c>
      <c r="O1804" s="2">
        <f>IF(ISNUMBER(N1804),SUMIFS(N$1:$N1804,A$1:$A1804,A1804,G$1:$G1804,G1804,D$1:$D1804,D1804),"")</f>
        <v>588.38100535802914</v>
      </c>
      <c r="V1804">
        <v>250</v>
      </c>
      <c r="W1804" s="33">
        <v>136.15632054879839</v>
      </c>
      <c r="AE1804" s="2" t="str">
        <f t="shared" si="136"/>
        <v/>
      </c>
      <c r="AM1804" s="2" t="str">
        <f t="shared" si="135"/>
        <v/>
      </c>
      <c r="AN1804" s="2" t="str">
        <f>IF(ISNUMBER(AM1804),SUMIFS($AM$1:AM1804,$A$1:A1804,A1804,$G$1:G1804,G1804,$D$1:D1804,D1804),"")</f>
        <v/>
      </c>
    </row>
    <row r="1805" spans="1:40" x14ac:dyDescent="0.25">
      <c r="A1805" s="4" t="s">
        <v>93</v>
      </c>
      <c r="B1805" t="s">
        <v>30</v>
      </c>
      <c r="C1805" s="34">
        <v>40563</v>
      </c>
      <c r="D1805">
        <v>1</v>
      </c>
      <c r="F1805" t="s">
        <v>107</v>
      </c>
      <c r="G1805" t="str">
        <f>YEAR(C1805)+IF(MONTH(C1805)&lt;7,-1,0)&amp;"/"&amp;RIGHT(YEAR(C1805)+IF(MONTH(C1805)&lt;7,0,1),2)</f>
        <v>2010/11</v>
      </c>
      <c r="K1805" s="32"/>
      <c r="M1805" s="32">
        <v>143.80387230909167</v>
      </c>
      <c r="N1805">
        <v>143.80387230909167</v>
      </c>
      <c r="O1805" s="2">
        <f>IF(ISNUMBER(N1805),SUMIFS(N$1:$N1805,A$1:$A1805,A1805,G$1:$G1805,G1805,D$1:$D1805,D1805),"")</f>
        <v>661.09372097475512</v>
      </c>
      <c r="V1805">
        <v>250</v>
      </c>
      <c r="W1805" s="33">
        <v>84.590513122995091</v>
      </c>
      <c r="AE1805" s="2" t="str">
        <f t="shared" si="136"/>
        <v/>
      </c>
      <c r="AM1805" s="2" t="str">
        <f t="shared" si="135"/>
        <v/>
      </c>
      <c r="AN1805" s="2" t="str">
        <f>IF(ISNUMBER(AM1805),SUMIFS($AM$1:AM1805,$A$1:A1805,A1805,$G$1:G1805,G1805,$D$1:D1805,D1805),"")</f>
        <v/>
      </c>
    </row>
    <row r="1806" spans="1:40" x14ac:dyDescent="0.25">
      <c r="A1806" s="4" t="s">
        <v>93</v>
      </c>
      <c r="B1806" t="s">
        <v>30</v>
      </c>
      <c r="C1806" s="34">
        <v>40563</v>
      </c>
      <c r="D1806">
        <v>2</v>
      </c>
      <c r="F1806" t="s">
        <v>107</v>
      </c>
      <c r="G1806" t="str">
        <f>YEAR(C1806)+IF(MONTH(C1806)&lt;7,-1,0)&amp;"/"&amp;RIGHT(YEAR(C1806)+IF(MONTH(C1806)&lt;7,0,1),2)</f>
        <v>2010/11</v>
      </c>
      <c r="K1806" s="32"/>
      <c r="M1806" s="32">
        <v>125.23140585865185</v>
      </c>
      <c r="N1806">
        <v>125.23140585865185</v>
      </c>
      <c r="O1806" s="2">
        <f>IF(ISNUMBER(N1806),SUMIFS(N$1:$N1806,A$1:$A1806,A1806,G$1:$G1806,G1806,D$1:$D1806,D1806),"")</f>
        <v>574.70412278483707</v>
      </c>
      <c r="V1806">
        <v>250</v>
      </c>
      <c r="W1806" s="33">
        <v>73.665532858030502</v>
      </c>
      <c r="AE1806" s="2" t="str">
        <f t="shared" si="136"/>
        <v/>
      </c>
      <c r="AM1806" s="2" t="str">
        <f t="shared" si="135"/>
        <v/>
      </c>
      <c r="AN1806" s="2" t="str">
        <f>IF(ISNUMBER(AM1806),SUMIFS($AM$1:AM1806,$A$1:A1806,A1806,$G$1:G1806,G1806,$D$1:D1806,D1806),"")</f>
        <v/>
      </c>
    </row>
    <row r="1807" spans="1:40" x14ac:dyDescent="0.25">
      <c r="A1807" s="4" t="s">
        <v>93</v>
      </c>
      <c r="B1807" t="s">
        <v>30</v>
      </c>
      <c r="C1807" s="34">
        <v>40563</v>
      </c>
      <c r="D1807">
        <v>3</v>
      </c>
      <c r="F1807" t="s">
        <v>107</v>
      </c>
      <c r="G1807" t="str">
        <f>YEAR(C1807)+IF(MONTH(C1807)&lt;7,-1,0)&amp;"/"&amp;RIGHT(YEAR(C1807)+IF(MONTH(C1807)&lt;7,0,1),2)</f>
        <v>2010/11</v>
      </c>
      <c r="K1807" s="32"/>
      <c r="M1807" s="32">
        <v>149.96612169959786</v>
      </c>
      <c r="N1807">
        <v>149.96612169959786</v>
      </c>
      <c r="O1807" s="2">
        <f>IF(ISNUMBER(N1807),SUMIFS(N$1:$N1807,A$1:$A1807,A1807,G$1:$G1807,G1807,D$1:$D1807,D1807),"")</f>
        <v>681.50297512541533</v>
      </c>
      <c r="V1807">
        <v>250</v>
      </c>
      <c r="W1807" s="33">
        <v>88.215365705645794</v>
      </c>
      <c r="AE1807" s="2" t="str">
        <f t="shared" si="136"/>
        <v/>
      </c>
      <c r="AM1807" s="2" t="str">
        <f t="shared" si="135"/>
        <v/>
      </c>
      <c r="AN1807" s="2" t="str">
        <f>IF(ISNUMBER(AM1807),SUMIFS($AM$1:AM1807,$A$1:A1807,A1807,$G$1:G1807,G1807,$D$1:D1807,D1807),"")</f>
        <v/>
      </c>
    </row>
    <row r="1808" spans="1:40" x14ac:dyDescent="0.25">
      <c r="A1808" s="4" t="s">
        <v>93</v>
      </c>
      <c r="B1808" t="s">
        <v>30</v>
      </c>
      <c r="C1808" s="34">
        <v>40563</v>
      </c>
      <c r="D1808">
        <v>4</v>
      </c>
      <c r="F1808" t="s">
        <v>107</v>
      </c>
      <c r="G1808" t="str">
        <f>YEAR(C1808)+IF(MONTH(C1808)&lt;7,-1,0)&amp;"/"&amp;RIGHT(YEAR(C1808)+IF(MONTH(C1808)&lt;7,0,1),2)</f>
        <v>2010/11</v>
      </c>
      <c r="K1808" s="32"/>
      <c r="M1808" s="32">
        <v>144.02975221161043</v>
      </c>
      <c r="N1808">
        <v>144.02975221161043</v>
      </c>
      <c r="O1808" s="2">
        <f>IF(ISNUMBER(N1808),SUMIFS(N$1:$N1808,A$1:$A1808,A1808,G$1:$G1808,G1808,D$1:$D1808,D1808),"")</f>
        <v>762.98342349912195</v>
      </c>
      <c r="V1808">
        <v>250</v>
      </c>
      <c r="W1808" s="33">
        <v>84.72338365388849</v>
      </c>
      <c r="AE1808" s="2" t="str">
        <f t="shared" si="136"/>
        <v/>
      </c>
      <c r="AM1808" s="2" t="str">
        <f t="shared" si="135"/>
        <v/>
      </c>
      <c r="AN1808" s="2" t="str">
        <f>IF(ISNUMBER(AM1808),SUMIFS($AM$1:AM1808,$A$1:A1808,A1808,$G$1:G1808,G1808,$D$1:D1808,D1808),"")</f>
        <v/>
      </c>
    </row>
    <row r="1809" spans="1:40" x14ac:dyDescent="0.25">
      <c r="A1809" s="4" t="s">
        <v>93</v>
      </c>
      <c r="B1809" t="s">
        <v>30</v>
      </c>
      <c r="C1809" s="34">
        <v>40563</v>
      </c>
      <c r="D1809">
        <v>5</v>
      </c>
      <c r="F1809" t="s">
        <v>107</v>
      </c>
      <c r="G1809" t="str">
        <f>YEAR(C1809)+IF(MONTH(C1809)&lt;7,-1,0)&amp;"/"&amp;RIGHT(YEAR(C1809)+IF(MONTH(C1809)&lt;7,0,1),2)</f>
        <v>2010/11</v>
      </c>
      <c r="K1809" s="32"/>
      <c r="M1809" s="32">
        <v>186.79787511974226</v>
      </c>
      <c r="N1809">
        <v>186.79787511974226</v>
      </c>
      <c r="O1809" s="2">
        <f>IF(ISNUMBER(N1809),SUMIFS(N$1:$N1809,A$1:$A1809,A1809,G$1:$G1809,G1809,D$1:$D1809,D1809),"")</f>
        <v>775.17888047777137</v>
      </c>
      <c r="V1809">
        <v>250</v>
      </c>
      <c r="W1809" s="33">
        <v>109.88110301161309</v>
      </c>
      <c r="AE1809" s="2" t="str">
        <f t="shared" si="136"/>
        <v/>
      </c>
      <c r="AM1809" s="2" t="str">
        <f t="shared" si="135"/>
        <v/>
      </c>
      <c r="AN1809" s="2" t="str">
        <f>IF(ISNUMBER(AM1809),SUMIFS($AM$1:AM1809,$A$1:A1809,A1809,$G$1:G1809,G1809,$D$1:D1809,D1809),"")</f>
        <v/>
      </c>
    </row>
    <row r="1810" spans="1:40" x14ac:dyDescent="0.25">
      <c r="A1810" s="4" t="s">
        <v>93</v>
      </c>
      <c r="B1810" t="s">
        <v>30</v>
      </c>
      <c r="C1810" s="34">
        <v>40577</v>
      </c>
      <c r="D1810">
        <v>1</v>
      </c>
      <c r="F1810" t="s">
        <v>107</v>
      </c>
      <c r="G1810" t="str">
        <f>YEAR(C1810)+IF(MONTH(C1810)&lt;7,-1,0)&amp;"/"&amp;RIGHT(YEAR(C1810)+IF(MONTH(C1810)&lt;7,0,1),2)</f>
        <v>2010/11</v>
      </c>
      <c r="K1810" s="32"/>
      <c r="M1810" s="32">
        <v>95.101586972097294</v>
      </c>
      <c r="N1810">
        <v>95.101586972097294</v>
      </c>
      <c r="O1810" s="2">
        <f>IF(ISNUMBER(N1810),SUMIFS(N$1:$N1810,A$1:$A1810,A1810,G$1:$G1810,G1810,D$1:$D1810,D1810),"")</f>
        <v>756.19530794685238</v>
      </c>
      <c r="V1810">
        <v>250</v>
      </c>
      <c r="W1810" s="33">
        <v>67.929704980069488</v>
      </c>
      <c r="AE1810" s="2" t="str">
        <f t="shared" si="136"/>
        <v/>
      </c>
      <c r="AM1810" s="2" t="str">
        <f t="shared" si="135"/>
        <v/>
      </c>
      <c r="AN1810" s="2" t="str">
        <f>IF(ISNUMBER(AM1810),SUMIFS($AM$1:AM1810,$A$1:A1810,A1810,$G$1:G1810,G1810,$D$1:D1810,D1810),"")</f>
        <v/>
      </c>
    </row>
    <row r="1811" spans="1:40" x14ac:dyDescent="0.25">
      <c r="A1811" s="4" t="s">
        <v>93</v>
      </c>
      <c r="B1811" t="s">
        <v>30</v>
      </c>
      <c r="C1811" s="34">
        <v>40577</v>
      </c>
      <c r="D1811">
        <v>2</v>
      </c>
      <c r="F1811" t="s">
        <v>107</v>
      </c>
      <c r="G1811" t="str">
        <f>YEAR(C1811)+IF(MONTH(C1811)&lt;7,-1,0)&amp;"/"&amp;RIGHT(YEAR(C1811)+IF(MONTH(C1811)&lt;7,0,1),2)</f>
        <v>2010/11</v>
      </c>
      <c r="K1811" s="32"/>
      <c r="M1811" s="32">
        <v>73.239376911564747</v>
      </c>
      <c r="N1811">
        <v>73.239376911564747</v>
      </c>
      <c r="O1811" s="2">
        <f>IF(ISNUMBER(N1811),SUMIFS(N$1:$N1811,A$1:$A1811,A1811,G$1:$G1811,G1811,D$1:$D1811,D1811),"")</f>
        <v>647.94349969640177</v>
      </c>
      <c r="V1811">
        <v>250</v>
      </c>
      <c r="W1811" s="33">
        <v>52.31384065111768</v>
      </c>
      <c r="AE1811" s="2" t="str">
        <f t="shared" si="136"/>
        <v/>
      </c>
      <c r="AM1811" s="2" t="str">
        <f t="shared" si="135"/>
        <v/>
      </c>
      <c r="AN1811" s="2" t="str">
        <f>IF(ISNUMBER(AM1811),SUMIFS($AM$1:AM1811,$A$1:A1811,A1811,$G$1:G1811,G1811,$D$1:D1811,D1811),"")</f>
        <v/>
      </c>
    </row>
    <row r="1812" spans="1:40" x14ac:dyDescent="0.25">
      <c r="A1812" s="4" t="s">
        <v>93</v>
      </c>
      <c r="B1812" t="s">
        <v>30</v>
      </c>
      <c r="C1812" s="34">
        <v>40577</v>
      </c>
      <c r="D1812">
        <v>3</v>
      </c>
      <c r="F1812" t="s">
        <v>107</v>
      </c>
      <c r="G1812" t="str">
        <f>YEAR(C1812)+IF(MONTH(C1812)&lt;7,-1,0)&amp;"/"&amp;RIGHT(YEAR(C1812)+IF(MONTH(C1812)&lt;7,0,1),2)</f>
        <v>2010/11</v>
      </c>
      <c r="K1812" s="32"/>
      <c r="M1812" s="32">
        <v>72.009912326501734</v>
      </c>
      <c r="N1812">
        <v>72.009912326501734</v>
      </c>
      <c r="O1812" s="2">
        <f>IF(ISNUMBER(N1812),SUMIFS(N$1:$N1812,A$1:$A1812,A1812,G$1:$G1812,G1812,D$1:$D1812,D1812),"")</f>
        <v>753.51288745191709</v>
      </c>
      <c r="V1812">
        <v>250</v>
      </c>
      <c r="W1812" s="33">
        <v>51.435651661786949</v>
      </c>
      <c r="AE1812" s="2" t="str">
        <f t="shared" si="136"/>
        <v/>
      </c>
      <c r="AM1812" s="2" t="str">
        <f t="shared" si="135"/>
        <v/>
      </c>
      <c r="AN1812" s="2" t="str">
        <f>IF(ISNUMBER(AM1812),SUMIFS($AM$1:AM1812,$A$1:A1812,A1812,$G$1:G1812,G1812,$D$1:D1812,D1812),"")</f>
        <v/>
      </c>
    </row>
    <row r="1813" spans="1:40" x14ac:dyDescent="0.25">
      <c r="A1813" s="4" t="s">
        <v>93</v>
      </c>
      <c r="B1813" t="s">
        <v>30</v>
      </c>
      <c r="C1813" s="34">
        <v>40577</v>
      </c>
      <c r="D1813">
        <v>4</v>
      </c>
      <c r="F1813" t="s">
        <v>107</v>
      </c>
      <c r="G1813" t="str">
        <f>YEAR(C1813)+IF(MONTH(C1813)&lt;7,-1,0)&amp;"/"&amp;RIGHT(YEAR(C1813)+IF(MONTH(C1813)&lt;7,0,1),2)</f>
        <v>2010/11</v>
      </c>
      <c r="K1813" s="32"/>
      <c r="M1813" s="32">
        <v>79.009020437675218</v>
      </c>
      <c r="N1813">
        <v>79.009020437675218</v>
      </c>
      <c r="O1813" s="2">
        <f>IF(ISNUMBER(N1813),SUMIFS(N$1:$N1813,A$1:$A1813,A1813,G$1:$G1813,G1813,D$1:$D1813,D1813),"")</f>
        <v>841.99244393679714</v>
      </c>
      <c r="V1813">
        <v>250</v>
      </c>
      <c r="W1813" s="33">
        <v>56.435014598339443</v>
      </c>
      <c r="AE1813" s="2" t="str">
        <f t="shared" si="136"/>
        <v/>
      </c>
      <c r="AM1813" s="2" t="str">
        <f t="shared" si="135"/>
        <v/>
      </c>
      <c r="AN1813" s="2" t="str">
        <f>IF(ISNUMBER(AM1813),SUMIFS($AM$1:AM1813,$A$1:A1813,A1813,$G$1:G1813,G1813,$D$1:D1813,D1813),"")</f>
        <v/>
      </c>
    </row>
    <row r="1814" spans="1:40" x14ac:dyDescent="0.25">
      <c r="A1814" s="4" t="s">
        <v>93</v>
      </c>
      <c r="B1814" t="s">
        <v>30</v>
      </c>
      <c r="C1814" s="34">
        <v>40577</v>
      </c>
      <c r="D1814">
        <v>5</v>
      </c>
      <c r="F1814" t="s">
        <v>107</v>
      </c>
      <c r="G1814" t="str">
        <f>YEAR(C1814)+IF(MONTH(C1814)&lt;7,-1,0)&amp;"/"&amp;RIGHT(YEAR(C1814)+IF(MONTH(C1814)&lt;7,0,1),2)</f>
        <v>2010/11</v>
      </c>
      <c r="K1814" s="32"/>
      <c r="M1814" s="32">
        <v>126.93303245503418</v>
      </c>
      <c r="N1814">
        <v>126.93303245503418</v>
      </c>
      <c r="O1814" s="2">
        <f>IF(ISNUMBER(N1814),SUMIFS(N$1:$N1814,A$1:$A1814,A1814,G$1:$G1814,G1814,D$1:$D1814,D1814),"")</f>
        <v>902.11191293280558</v>
      </c>
      <c r="V1814">
        <v>250</v>
      </c>
      <c r="W1814" s="33">
        <v>90.666451753595851</v>
      </c>
      <c r="AE1814" s="2" t="str">
        <f t="shared" si="136"/>
        <v/>
      </c>
      <c r="AM1814" s="2" t="str">
        <f t="shared" si="135"/>
        <v/>
      </c>
      <c r="AN1814" s="2" t="str">
        <f>IF(ISNUMBER(AM1814),SUMIFS($AM$1:AM1814,$A$1:A1814,A1814,$G$1:G1814,G1814,$D$1:D1814,D1814),"")</f>
        <v/>
      </c>
    </row>
    <row r="1815" spans="1:40" x14ac:dyDescent="0.25">
      <c r="A1815" s="4" t="s">
        <v>93</v>
      </c>
      <c r="B1815" t="s">
        <v>30</v>
      </c>
      <c r="C1815" s="39">
        <v>40590</v>
      </c>
      <c r="D1815">
        <v>1</v>
      </c>
      <c r="F1815" t="s">
        <v>107</v>
      </c>
      <c r="G1815" t="str">
        <f>YEAR(C1815)+IF(MONTH(C1815)&lt;7,-1,0)&amp;"/"&amp;RIGHT(YEAR(C1815)+IF(MONTH(C1815)&lt;7,0,1),2)</f>
        <v>2010/11</v>
      </c>
      <c r="K1815" s="32"/>
      <c r="M1815" s="32">
        <v>121.26323730339917</v>
      </c>
      <c r="N1815">
        <v>121.26323730339917</v>
      </c>
      <c r="O1815" s="2">
        <f>IF(ISNUMBER(N1815),SUMIFS(N$1:$N1815,A$1:$A1815,A1815,G$1:$G1815,G1815,D$1:$D1815,D1815),"")</f>
        <v>877.45854525025152</v>
      </c>
      <c r="V1815">
        <v>250</v>
      </c>
      <c r="W1815" s="33">
        <v>93.279413310307049</v>
      </c>
      <c r="AE1815" s="2" t="str">
        <f t="shared" si="136"/>
        <v/>
      </c>
      <c r="AM1815" s="2" t="str">
        <f t="shared" si="135"/>
        <v/>
      </c>
      <c r="AN1815" s="2" t="str">
        <f>IF(ISNUMBER(AM1815),SUMIFS($AM$1:AM1815,$A$1:A1815,A1815,$G$1:G1815,G1815,$D$1:D1815,D1815),"")</f>
        <v/>
      </c>
    </row>
    <row r="1816" spans="1:40" x14ac:dyDescent="0.25">
      <c r="A1816" s="4" t="s">
        <v>93</v>
      </c>
      <c r="B1816" t="s">
        <v>30</v>
      </c>
      <c r="C1816" s="39">
        <v>40590</v>
      </c>
      <c r="D1816">
        <v>2</v>
      </c>
      <c r="F1816" t="s">
        <v>107</v>
      </c>
      <c r="G1816" t="str">
        <f>YEAR(C1816)+IF(MONTH(C1816)&lt;7,-1,0)&amp;"/"&amp;RIGHT(YEAR(C1816)+IF(MONTH(C1816)&lt;7,0,1),2)</f>
        <v>2010/11</v>
      </c>
      <c r="K1816" s="32"/>
      <c r="M1816" s="32">
        <v>118.10818784778596</v>
      </c>
      <c r="N1816">
        <v>118.10818784778596</v>
      </c>
      <c r="O1816" s="2">
        <f>IF(ISNUMBER(N1816),SUMIFS(N$1:$N1816,A$1:$A1816,A1816,G$1:$G1816,G1816,D$1:$D1816,D1816),"")</f>
        <v>766.05168754418776</v>
      </c>
      <c r="V1816">
        <v>250</v>
      </c>
      <c r="W1816" s="33">
        <v>90.852452190604581</v>
      </c>
      <c r="AE1816" s="2" t="str">
        <f t="shared" si="136"/>
        <v/>
      </c>
      <c r="AM1816" s="2" t="str">
        <f t="shared" si="135"/>
        <v/>
      </c>
      <c r="AN1816" s="2" t="str">
        <f>IF(ISNUMBER(AM1816),SUMIFS($AM$1:AM1816,$A$1:A1816,A1816,$G$1:G1816,G1816,$D$1:D1816,D1816),"")</f>
        <v/>
      </c>
    </row>
    <row r="1817" spans="1:40" x14ac:dyDescent="0.25">
      <c r="A1817" s="4" t="s">
        <v>93</v>
      </c>
      <c r="B1817" t="s">
        <v>30</v>
      </c>
      <c r="C1817" s="39">
        <v>40590</v>
      </c>
      <c r="D1817">
        <v>3</v>
      </c>
      <c r="F1817" t="s">
        <v>107</v>
      </c>
      <c r="G1817" t="str">
        <f>YEAR(C1817)+IF(MONTH(C1817)&lt;7,-1,0)&amp;"/"&amp;RIGHT(YEAR(C1817)+IF(MONTH(C1817)&lt;7,0,1),2)</f>
        <v>2010/11</v>
      </c>
      <c r="K1817" s="32"/>
      <c r="M1817" s="32">
        <v>74.500160548003848</v>
      </c>
      <c r="N1817">
        <v>74.500160548003848</v>
      </c>
      <c r="O1817" s="2">
        <f>IF(ISNUMBER(N1817),SUMIFS(N$1:$N1817,A$1:$A1817,A1817,G$1:$G1817,G1817,D$1:$D1817,D1817),"")</f>
        <v>828.0130479999209</v>
      </c>
      <c r="V1817">
        <v>250</v>
      </c>
      <c r="W1817" s="33">
        <v>57.30781580615681</v>
      </c>
      <c r="AE1817" s="2" t="str">
        <f t="shared" si="136"/>
        <v/>
      </c>
      <c r="AM1817" s="2" t="str">
        <f t="shared" si="135"/>
        <v/>
      </c>
      <c r="AN1817" s="2" t="str">
        <f>IF(ISNUMBER(AM1817),SUMIFS($AM$1:AM1817,$A$1:A1817,A1817,$G$1:G1817,G1817,$D$1:D1817,D1817),"")</f>
        <v/>
      </c>
    </row>
    <row r="1818" spans="1:40" x14ac:dyDescent="0.25">
      <c r="A1818" s="4" t="s">
        <v>93</v>
      </c>
      <c r="B1818" t="s">
        <v>30</v>
      </c>
      <c r="C1818" s="39">
        <v>40590</v>
      </c>
      <c r="D1818">
        <v>4</v>
      </c>
      <c r="F1818" t="s">
        <v>107</v>
      </c>
      <c r="G1818" t="str">
        <f>YEAR(C1818)+IF(MONTH(C1818)&lt;7,-1,0)&amp;"/"&amp;RIGHT(YEAR(C1818)+IF(MONTH(C1818)&lt;7,0,1),2)</f>
        <v>2010/11</v>
      </c>
      <c r="K1818" s="32"/>
      <c r="M1818" s="32">
        <v>107.31570126537531</v>
      </c>
      <c r="N1818">
        <v>107.31570126537531</v>
      </c>
      <c r="O1818" s="2">
        <f>IF(ISNUMBER(N1818),SUMIFS(N$1:$N1818,A$1:$A1818,A1818,G$1:$G1818,G1818,D$1:$D1818,D1818),"")</f>
        <v>949.30814520217245</v>
      </c>
      <c r="V1818">
        <v>250</v>
      </c>
      <c r="W1818" s="33">
        <v>82.550539434904081</v>
      </c>
      <c r="AE1818" s="2" t="str">
        <f t="shared" si="136"/>
        <v/>
      </c>
      <c r="AM1818" s="2" t="str">
        <f t="shared" si="135"/>
        <v/>
      </c>
      <c r="AN1818" s="2" t="str">
        <f>IF(ISNUMBER(AM1818),SUMIFS($AM$1:AM1818,$A$1:A1818,A1818,$G$1:G1818,G1818,$D$1:D1818,D1818),"")</f>
        <v/>
      </c>
    </row>
    <row r="1819" spans="1:40" x14ac:dyDescent="0.25">
      <c r="A1819" s="4" t="s">
        <v>93</v>
      </c>
      <c r="B1819" t="s">
        <v>30</v>
      </c>
      <c r="C1819" s="39">
        <v>40590</v>
      </c>
      <c r="D1819">
        <v>5</v>
      </c>
      <c r="F1819" t="s">
        <v>107</v>
      </c>
      <c r="G1819" t="str">
        <f>YEAR(C1819)+IF(MONTH(C1819)&lt;7,-1,0)&amp;"/"&amp;RIGHT(YEAR(C1819)+IF(MONTH(C1819)&lt;7,0,1),2)</f>
        <v>2010/11</v>
      </c>
      <c r="K1819" s="32"/>
      <c r="M1819" s="32">
        <v>102.9610440713536</v>
      </c>
      <c r="N1819">
        <v>102.9610440713536</v>
      </c>
      <c r="O1819" s="2">
        <f>IF(ISNUMBER(N1819),SUMIFS(N$1:$N1819,A$1:$A1819,A1819,G$1:$G1819,G1819,D$1:$D1819,D1819),"")</f>
        <v>1005.0729570041592</v>
      </c>
      <c r="V1819">
        <v>250</v>
      </c>
      <c r="W1819" s="33">
        <v>79.20080313181046</v>
      </c>
      <c r="AE1819" s="2" t="str">
        <f t="shared" si="136"/>
        <v/>
      </c>
      <c r="AM1819" s="2" t="str">
        <f t="shared" si="135"/>
        <v/>
      </c>
      <c r="AN1819" s="2" t="str">
        <f>IF(ISNUMBER(AM1819),SUMIFS($AM$1:AM1819,$A$1:A1819,A1819,$G$1:G1819,G1819,$D$1:D1819,D1819),"")</f>
        <v/>
      </c>
    </row>
    <row r="1820" spans="1:40" x14ac:dyDescent="0.25">
      <c r="A1820" s="4" t="s">
        <v>93</v>
      </c>
      <c r="B1820" t="s">
        <v>30</v>
      </c>
      <c r="C1820" s="34">
        <v>40612</v>
      </c>
      <c r="D1820">
        <v>1</v>
      </c>
      <c r="F1820" t="s">
        <v>107</v>
      </c>
      <c r="G1820" t="str">
        <f>YEAR(C1820)+IF(MONTH(C1820)&lt;7,-1,0)&amp;"/"&amp;RIGHT(YEAR(C1820)+IF(MONTH(C1820)&lt;7,0,1),2)</f>
        <v>2010/11</v>
      </c>
      <c r="K1820" s="32"/>
      <c r="M1820" s="32">
        <v>95.605841997158024</v>
      </c>
      <c r="N1820">
        <v>95.605841997158024</v>
      </c>
      <c r="O1820" s="2">
        <f>IF(ISNUMBER(N1820),SUMIFS(N$1:$N1820,A$1:$A1820,A1820,G$1:$G1820,G1820,D$1:$D1820,D1820),"")</f>
        <v>973.06438724740951</v>
      </c>
      <c r="V1820">
        <v>250</v>
      </c>
      <c r="W1820" s="33">
        <v>43.457200907799105</v>
      </c>
      <c r="AE1820" s="2" t="str">
        <f t="shared" si="136"/>
        <v/>
      </c>
      <c r="AM1820" s="2" t="str">
        <f t="shared" si="135"/>
        <v/>
      </c>
      <c r="AN1820" s="2" t="str">
        <f>IF(ISNUMBER(AM1820),SUMIFS($AM$1:AM1820,$A$1:A1820,A1820,$G$1:G1820,G1820,$D$1:D1820,D1820),"")</f>
        <v/>
      </c>
    </row>
    <row r="1821" spans="1:40" x14ac:dyDescent="0.25">
      <c r="A1821" s="4" t="s">
        <v>93</v>
      </c>
      <c r="B1821" t="s">
        <v>30</v>
      </c>
      <c r="C1821" s="34">
        <v>40612</v>
      </c>
      <c r="D1821">
        <v>2</v>
      </c>
      <c r="F1821" t="s">
        <v>107</v>
      </c>
      <c r="G1821" t="str">
        <f>YEAR(C1821)+IF(MONTH(C1821)&lt;7,-1,0)&amp;"/"&amp;RIGHT(YEAR(C1821)+IF(MONTH(C1821)&lt;7,0,1),2)</f>
        <v>2010/11</v>
      </c>
      <c r="K1821" s="32"/>
      <c r="M1821" s="32">
        <v>97.953935280210231</v>
      </c>
      <c r="N1821">
        <v>97.953935280210231</v>
      </c>
      <c r="O1821" s="2">
        <f>IF(ISNUMBER(N1821),SUMIFS(N$1:$N1821,A$1:$A1821,A1821,G$1:$G1821,G1821,D$1:$D1821,D1821),"")</f>
        <v>864.00562282439796</v>
      </c>
      <c r="V1821">
        <v>250</v>
      </c>
      <c r="W1821" s="33">
        <v>44.524516036459197</v>
      </c>
      <c r="AE1821" s="2" t="str">
        <f t="shared" si="136"/>
        <v/>
      </c>
      <c r="AM1821" s="2" t="str">
        <f t="shared" si="135"/>
        <v/>
      </c>
      <c r="AN1821" s="2" t="str">
        <f>IF(ISNUMBER(AM1821),SUMIFS($AM$1:AM1821,$A$1:A1821,A1821,$G$1:G1821,G1821,$D$1:D1821,D1821),"")</f>
        <v/>
      </c>
    </row>
    <row r="1822" spans="1:40" x14ac:dyDescent="0.25">
      <c r="A1822" s="4" t="s">
        <v>93</v>
      </c>
      <c r="B1822" t="s">
        <v>30</v>
      </c>
      <c r="C1822" s="34">
        <v>40612</v>
      </c>
      <c r="D1822">
        <v>3</v>
      </c>
      <c r="F1822" t="s">
        <v>107</v>
      </c>
      <c r="G1822" t="str">
        <f>YEAR(C1822)+IF(MONTH(C1822)&lt;7,-1,0)&amp;"/"&amp;RIGHT(YEAR(C1822)+IF(MONTH(C1822)&lt;7,0,1),2)</f>
        <v>2010/11</v>
      </c>
      <c r="K1822" s="32"/>
      <c r="M1822" s="32">
        <v>103.8240942934568</v>
      </c>
      <c r="N1822">
        <v>103.8240942934568</v>
      </c>
      <c r="O1822" s="2">
        <f>IF(ISNUMBER(N1822),SUMIFS(N$1:$N1822,A$1:$A1822,A1822,G$1:$G1822,G1822,D$1:$D1822,D1822),"")</f>
        <v>931.83714229337772</v>
      </c>
      <c r="V1822">
        <v>250</v>
      </c>
      <c r="W1822" s="33">
        <v>47.192770133389452</v>
      </c>
      <c r="AE1822" s="2" t="str">
        <f t="shared" si="136"/>
        <v/>
      </c>
      <c r="AM1822" s="2" t="str">
        <f t="shared" si="135"/>
        <v/>
      </c>
      <c r="AN1822" s="2" t="str">
        <f>IF(ISNUMBER(AM1822),SUMIFS($AM$1:AM1822,$A$1:A1822,A1822,$G$1:G1822,G1822,$D$1:D1822,D1822),"")</f>
        <v/>
      </c>
    </row>
    <row r="1823" spans="1:40" x14ac:dyDescent="0.25">
      <c r="A1823" s="4" t="s">
        <v>93</v>
      </c>
      <c r="B1823" t="s">
        <v>30</v>
      </c>
      <c r="C1823" s="34">
        <v>40612</v>
      </c>
      <c r="D1823">
        <v>4</v>
      </c>
      <c r="F1823" t="s">
        <v>107</v>
      </c>
      <c r="G1823" t="str">
        <f>YEAR(C1823)+IF(MONTH(C1823)&lt;7,-1,0)&amp;"/"&amp;RIGHT(YEAR(C1823)+IF(MONTH(C1823)&lt;7,0,1),2)</f>
        <v>2010/11</v>
      </c>
      <c r="K1823" s="32"/>
      <c r="M1823" s="32">
        <v>121.90624036640683</v>
      </c>
      <c r="N1823">
        <v>121.90624036640683</v>
      </c>
      <c r="O1823" s="2">
        <f>IF(ISNUMBER(N1823),SUMIFS(N$1:$N1823,A$1:$A1823,A1823,G$1:$G1823,G1823,D$1:$D1823,D1823),"")</f>
        <v>1071.2143855685792</v>
      </c>
      <c r="V1823">
        <v>250</v>
      </c>
      <c r="W1823" s="33">
        <v>55.411927439275836</v>
      </c>
      <c r="AE1823" s="2" t="str">
        <f t="shared" si="136"/>
        <v/>
      </c>
      <c r="AM1823" s="2" t="str">
        <f t="shared" si="135"/>
        <v/>
      </c>
      <c r="AN1823" s="2" t="str">
        <f>IF(ISNUMBER(AM1823),SUMIFS($AM$1:AM1823,$A$1:A1823,A1823,$G$1:G1823,G1823,$D$1:D1823,D1823),"")</f>
        <v/>
      </c>
    </row>
    <row r="1824" spans="1:40" x14ac:dyDescent="0.25">
      <c r="A1824" s="4" t="s">
        <v>93</v>
      </c>
      <c r="B1824" t="s">
        <v>30</v>
      </c>
      <c r="C1824" s="34">
        <v>40612</v>
      </c>
      <c r="D1824">
        <v>5</v>
      </c>
      <c r="F1824" t="s">
        <v>107</v>
      </c>
      <c r="G1824" t="str">
        <f>YEAR(C1824)+IF(MONTH(C1824)&lt;7,-1,0)&amp;"/"&amp;RIGHT(YEAR(C1824)+IF(MONTH(C1824)&lt;7,0,1),2)</f>
        <v>2010/11</v>
      </c>
      <c r="K1824" s="32"/>
      <c r="M1824" s="32">
        <v>128.38027457539599</v>
      </c>
      <c r="N1824">
        <v>128.38027457539599</v>
      </c>
      <c r="O1824" s="2">
        <f>IF(ISNUMBER(N1824),SUMIFS(N$1:$N1824,A$1:$A1824,A1824,G$1:$G1824,G1824,D$1:$D1824,D1824),"")</f>
        <v>1133.4532315795552</v>
      </c>
      <c r="V1824">
        <v>250</v>
      </c>
      <c r="W1824" s="33">
        <v>58.354670261543632</v>
      </c>
      <c r="AE1824" s="2" t="str">
        <f t="shared" si="136"/>
        <v/>
      </c>
      <c r="AM1824" s="2" t="str">
        <f t="shared" si="135"/>
        <v/>
      </c>
      <c r="AN1824" s="2" t="str">
        <f>IF(ISNUMBER(AM1824),SUMIFS($AM$1:AM1824,$A$1:A1824,A1824,$G$1:G1824,G1824,$D$1:D1824,D1824),"")</f>
        <v/>
      </c>
    </row>
    <row r="1825" spans="1:40" x14ac:dyDescent="0.25">
      <c r="A1825" s="4" t="s">
        <v>93</v>
      </c>
      <c r="B1825" t="s">
        <v>30</v>
      </c>
      <c r="C1825" s="34">
        <v>40626</v>
      </c>
      <c r="D1825">
        <v>1</v>
      </c>
      <c r="F1825" t="s">
        <v>107</v>
      </c>
      <c r="G1825" t="str">
        <f>YEAR(C1825)+IF(MONTH(C1825)&lt;7,-1,0)&amp;"/"&amp;RIGHT(YEAR(C1825)+IF(MONTH(C1825)&lt;7,0,1),2)</f>
        <v>2010/11</v>
      </c>
      <c r="K1825" s="32"/>
      <c r="M1825" s="32">
        <v>68.898901780178917</v>
      </c>
      <c r="N1825">
        <v>68.898901780178917</v>
      </c>
      <c r="O1825" s="2">
        <f>IF(ISNUMBER(N1825),SUMIFS(N$1:$N1825,A$1:$A1825,A1825,G$1:$G1825,G1825,D$1:$D1825,D1825),"")</f>
        <v>1041.9632890275884</v>
      </c>
      <c r="V1825">
        <v>250</v>
      </c>
      <c r="W1825" s="33">
        <v>49.213501271556368</v>
      </c>
      <c r="AE1825" s="2" t="str">
        <f t="shared" si="136"/>
        <v/>
      </c>
      <c r="AM1825" s="2" t="str">
        <f t="shared" si="135"/>
        <v/>
      </c>
      <c r="AN1825" s="2" t="str">
        <f>IF(ISNUMBER(AM1825),SUMIFS($AM$1:AM1825,$A$1:A1825,A1825,$G$1:G1825,G1825,$D$1:D1825,D1825),"")</f>
        <v/>
      </c>
    </row>
    <row r="1826" spans="1:40" x14ac:dyDescent="0.25">
      <c r="A1826" s="4" t="s">
        <v>93</v>
      </c>
      <c r="B1826" t="s">
        <v>30</v>
      </c>
      <c r="C1826" s="34">
        <v>40626</v>
      </c>
      <c r="D1826">
        <v>2</v>
      </c>
      <c r="F1826" t="s">
        <v>107</v>
      </c>
      <c r="G1826" t="str">
        <f>YEAR(C1826)+IF(MONTH(C1826)&lt;7,-1,0)&amp;"/"&amp;RIGHT(YEAR(C1826)+IF(MONTH(C1826)&lt;7,0,1),2)</f>
        <v>2010/11</v>
      </c>
      <c r="K1826" s="32"/>
      <c r="M1826" s="32">
        <v>67.10337994054828</v>
      </c>
      <c r="N1826">
        <v>67.10337994054828</v>
      </c>
      <c r="O1826" s="2">
        <f>IF(ISNUMBER(N1826),SUMIFS(N$1:$N1826,A$1:$A1826,A1826,G$1:$G1826,G1826,D$1:$D1826,D1826),"")</f>
        <v>931.10900276494624</v>
      </c>
      <c r="V1826">
        <v>250</v>
      </c>
      <c r="W1826" s="33">
        <v>47.930985671820203</v>
      </c>
      <c r="AE1826" s="2" t="str">
        <f t="shared" si="136"/>
        <v/>
      </c>
      <c r="AM1826" s="2" t="str">
        <f t="shared" si="135"/>
        <v/>
      </c>
      <c r="AN1826" s="2" t="str">
        <f>IF(ISNUMBER(AM1826),SUMIFS($AM$1:AM1826,$A$1:A1826,A1826,$G$1:G1826,G1826,$D$1:D1826,D1826),"")</f>
        <v/>
      </c>
    </row>
    <row r="1827" spans="1:40" x14ac:dyDescent="0.25">
      <c r="A1827" s="4" t="s">
        <v>93</v>
      </c>
      <c r="B1827" t="s">
        <v>30</v>
      </c>
      <c r="C1827" s="34">
        <v>40626</v>
      </c>
      <c r="D1827">
        <v>3</v>
      </c>
      <c r="F1827" t="s">
        <v>107</v>
      </c>
      <c r="G1827" t="str">
        <f>YEAR(C1827)+IF(MONTH(C1827)&lt;7,-1,0)&amp;"/"&amp;RIGHT(YEAR(C1827)+IF(MONTH(C1827)&lt;7,0,1),2)</f>
        <v>2010/11</v>
      </c>
      <c r="K1827" s="32"/>
      <c r="M1827" s="32">
        <v>58.152629951861499</v>
      </c>
      <c r="N1827">
        <v>58.152629951861499</v>
      </c>
      <c r="O1827" s="2">
        <f>IF(ISNUMBER(N1827),SUMIFS(N$1:$N1827,A$1:$A1827,A1827,G$1:$G1827,G1827,D$1:$D1827,D1827),"")</f>
        <v>989.98977224523924</v>
      </c>
      <c r="V1827">
        <v>250</v>
      </c>
      <c r="W1827" s="33">
        <v>41.537592822758214</v>
      </c>
      <c r="AE1827" s="2" t="str">
        <f t="shared" si="136"/>
        <v/>
      </c>
      <c r="AM1827" s="2" t="str">
        <f t="shared" si="135"/>
        <v/>
      </c>
      <c r="AN1827" s="2" t="str">
        <f>IF(ISNUMBER(AM1827),SUMIFS($AM$1:AM1827,$A$1:A1827,A1827,$G$1:G1827,G1827,$D$1:D1827,D1827),"")</f>
        <v/>
      </c>
    </row>
    <row r="1828" spans="1:40" x14ac:dyDescent="0.25">
      <c r="A1828" s="4" t="s">
        <v>93</v>
      </c>
      <c r="B1828" t="s">
        <v>30</v>
      </c>
      <c r="C1828" s="34">
        <v>40626</v>
      </c>
      <c r="D1828">
        <v>4</v>
      </c>
      <c r="F1828" t="s">
        <v>107</v>
      </c>
      <c r="G1828" t="str">
        <f>YEAR(C1828)+IF(MONTH(C1828)&lt;7,-1,0)&amp;"/"&amp;RIGHT(YEAR(C1828)+IF(MONTH(C1828)&lt;7,0,1),2)</f>
        <v>2010/11</v>
      </c>
      <c r="K1828" s="32"/>
      <c r="M1828" s="32">
        <v>81.282096688507167</v>
      </c>
      <c r="N1828">
        <v>81.282096688507167</v>
      </c>
      <c r="O1828" s="2">
        <f>IF(ISNUMBER(N1828),SUMIFS(N$1:$N1828,A$1:$A1828,A1828,G$1:$G1828,G1828,D$1:$D1828,D1828),"")</f>
        <v>1152.4964822570864</v>
      </c>
      <c r="V1828">
        <v>250</v>
      </c>
      <c r="W1828" s="33">
        <v>58.058640491790833</v>
      </c>
      <c r="AE1828" s="2" t="str">
        <f t="shared" si="136"/>
        <v/>
      </c>
      <c r="AM1828" s="2" t="str">
        <f t="shared" si="135"/>
        <v/>
      </c>
      <c r="AN1828" s="2" t="str">
        <f>IF(ISNUMBER(AM1828),SUMIFS($AM$1:AM1828,$A$1:A1828,A1828,$G$1:G1828,G1828,$D$1:D1828,D1828),"")</f>
        <v/>
      </c>
    </row>
    <row r="1829" spans="1:40" x14ac:dyDescent="0.25">
      <c r="A1829" s="4" t="s">
        <v>93</v>
      </c>
      <c r="B1829" t="s">
        <v>30</v>
      </c>
      <c r="C1829" s="34">
        <v>40626</v>
      </c>
      <c r="D1829">
        <v>5</v>
      </c>
      <c r="F1829" t="s">
        <v>107</v>
      </c>
      <c r="G1829" t="str">
        <f>YEAR(C1829)+IF(MONTH(C1829)&lt;7,-1,0)&amp;"/"&amp;RIGHT(YEAR(C1829)+IF(MONTH(C1829)&lt;7,0,1),2)</f>
        <v>2010/11</v>
      </c>
      <c r="K1829" s="32"/>
      <c r="M1829" s="32">
        <v>71.272173565109171</v>
      </c>
      <c r="N1829">
        <v>71.272173565109171</v>
      </c>
      <c r="O1829" s="2">
        <f>IF(ISNUMBER(N1829),SUMIFS(N$1:$N1829,A$1:$A1829,A1829,G$1:$G1829,G1829,D$1:$D1829,D1829),"")</f>
        <v>1204.7254051446644</v>
      </c>
      <c r="V1829">
        <v>250</v>
      </c>
      <c r="W1829" s="33">
        <v>50.908695403649403</v>
      </c>
      <c r="AE1829" s="2" t="str">
        <f t="shared" si="136"/>
        <v/>
      </c>
      <c r="AM1829" s="2" t="str">
        <f t="shared" si="135"/>
        <v/>
      </c>
      <c r="AN1829" s="2" t="str">
        <f>IF(ISNUMBER(AM1829),SUMIFS($AM$1:AM1829,$A$1:A1829,A1829,$G$1:G1829,G1829,$D$1:D1829,D1829),"")</f>
        <v/>
      </c>
    </row>
    <row r="1830" spans="1:40" x14ac:dyDescent="0.25">
      <c r="A1830" s="4" t="s">
        <v>93</v>
      </c>
      <c r="B1830" t="s">
        <v>30</v>
      </c>
      <c r="C1830" s="34">
        <v>40647</v>
      </c>
      <c r="D1830">
        <v>1</v>
      </c>
      <c r="F1830" t="s">
        <v>107</v>
      </c>
      <c r="G1830" t="str">
        <f>YEAR(C1830)+IF(MONTH(C1830)&lt;7,-1,0)&amp;"/"&amp;RIGHT(YEAR(C1830)+IF(MONTH(C1830)&lt;7,0,1),2)</f>
        <v>2010/11</v>
      </c>
      <c r="K1830" s="32"/>
      <c r="M1830" s="32">
        <v>60.895782348920797</v>
      </c>
      <c r="N1830">
        <v>60.895782348920797</v>
      </c>
      <c r="O1830" s="2">
        <f>IF(ISNUMBER(N1830),SUMIFS(N$1:$N1830,A$1:$A1830,A1830,G$1:$G1830,G1830,D$1:$D1830,D1830),"")</f>
        <v>1102.8590713765093</v>
      </c>
      <c r="V1830">
        <v>250</v>
      </c>
      <c r="W1830" s="33">
        <v>28.997991594724187</v>
      </c>
      <c r="AE1830" s="2" t="str">
        <f t="shared" si="136"/>
        <v/>
      </c>
      <c r="AM1830" s="2" t="str">
        <f t="shared" si="135"/>
        <v/>
      </c>
      <c r="AN1830" s="2" t="str">
        <f>IF(ISNUMBER(AM1830),SUMIFS($AM$1:AM1830,$A$1:A1830,A1830,$G$1:G1830,G1830,$D$1:D1830,D1830),"")</f>
        <v/>
      </c>
    </row>
    <row r="1831" spans="1:40" x14ac:dyDescent="0.25">
      <c r="A1831" s="4" t="s">
        <v>93</v>
      </c>
      <c r="B1831" t="s">
        <v>30</v>
      </c>
      <c r="C1831" s="34">
        <v>40647</v>
      </c>
      <c r="D1831">
        <v>2</v>
      </c>
      <c r="F1831" t="s">
        <v>107</v>
      </c>
      <c r="G1831" t="str">
        <f>YEAR(C1831)+IF(MONTH(C1831)&lt;7,-1,0)&amp;"/"&amp;RIGHT(YEAR(C1831)+IF(MONTH(C1831)&lt;7,0,1),2)</f>
        <v>2010/11</v>
      </c>
      <c r="K1831" s="32"/>
      <c r="M1831" s="32">
        <v>60.650357206585035</v>
      </c>
      <c r="N1831">
        <v>60.650357206585035</v>
      </c>
      <c r="O1831" s="2">
        <f>IF(ISNUMBER(N1831),SUMIFS(N$1:$N1831,A$1:$A1831,A1831,G$1:$G1831,G1831,D$1:$D1831,D1831),"")</f>
        <v>991.75935997153124</v>
      </c>
      <c r="V1831">
        <v>250</v>
      </c>
      <c r="W1831" s="33">
        <v>28.881122479326205</v>
      </c>
      <c r="AE1831" s="2" t="str">
        <f t="shared" si="136"/>
        <v/>
      </c>
      <c r="AM1831" s="2" t="str">
        <f t="shared" si="135"/>
        <v/>
      </c>
      <c r="AN1831" s="2" t="str">
        <f>IF(ISNUMBER(AM1831),SUMIFS($AM$1:AM1831,$A$1:A1831,A1831,$G$1:G1831,G1831,$D$1:D1831,D1831),"")</f>
        <v/>
      </c>
    </row>
    <row r="1832" spans="1:40" x14ac:dyDescent="0.25">
      <c r="A1832" s="4" t="s">
        <v>93</v>
      </c>
      <c r="B1832" t="s">
        <v>30</v>
      </c>
      <c r="C1832" s="34">
        <v>40647</v>
      </c>
      <c r="D1832">
        <v>3</v>
      </c>
      <c r="F1832" t="s">
        <v>107</v>
      </c>
      <c r="G1832" t="str">
        <f>YEAR(C1832)+IF(MONTH(C1832)&lt;7,-1,0)&amp;"/"&amp;RIGHT(YEAR(C1832)+IF(MONTH(C1832)&lt;7,0,1),2)</f>
        <v>2010/11</v>
      </c>
      <c r="K1832" s="32"/>
      <c r="M1832" s="32">
        <v>88.105507631055076</v>
      </c>
      <c r="N1832">
        <v>88.105507631055076</v>
      </c>
      <c r="O1832" s="2">
        <f>IF(ISNUMBER(N1832),SUMIFS(N$1:$N1832,A$1:$A1832,A1832,G$1:$G1832,G1832,D$1:$D1832,D1832),"")</f>
        <v>1078.0952798762944</v>
      </c>
      <c r="V1832">
        <v>250</v>
      </c>
      <c r="W1832" s="33">
        <v>41.955003633835744</v>
      </c>
      <c r="AE1832" s="2" t="str">
        <f t="shared" si="136"/>
        <v/>
      </c>
      <c r="AM1832" s="2" t="str">
        <f t="shared" si="135"/>
        <v/>
      </c>
      <c r="AN1832" s="2" t="str">
        <f>IF(ISNUMBER(AM1832),SUMIFS($AM$1:AM1832,$A$1:A1832,A1832,$G$1:G1832,G1832,$D$1:D1832,D1832),"")</f>
        <v/>
      </c>
    </row>
    <row r="1833" spans="1:40" x14ac:dyDescent="0.25">
      <c r="A1833" s="4" t="s">
        <v>93</v>
      </c>
      <c r="B1833" t="s">
        <v>30</v>
      </c>
      <c r="C1833" s="34">
        <v>40647</v>
      </c>
      <c r="D1833">
        <v>4</v>
      </c>
      <c r="F1833" t="s">
        <v>107</v>
      </c>
      <c r="G1833" t="str">
        <f>YEAR(C1833)+IF(MONTH(C1833)&lt;7,-1,0)&amp;"/"&amp;RIGHT(YEAR(C1833)+IF(MONTH(C1833)&lt;7,0,1),2)</f>
        <v>2010/11</v>
      </c>
      <c r="K1833" s="32"/>
      <c r="M1833" s="32">
        <v>80.800323276324065</v>
      </c>
      <c r="N1833">
        <v>80.800323276324065</v>
      </c>
      <c r="O1833" s="2">
        <f>IF(ISNUMBER(N1833),SUMIFS(N$1:$N1833,A$1:$A1833,A1833,G$1:$G1833,G1833,D$1:$D1833,D1833),"")</f>
        <v>1233.2968055334104</v>
      </c>
      <c r="V1833">
        <v>250</v>
      </c>
      <c r="W1833" s="33">
        <v>38.476344417297177</v>
      </c>
      <c r="AE1833" s="2" t="str">
        <f t="shared" si="136"/>
        <v/>
      </c>
      <c r="AM1833" s="2" t="str">
        <f t="shared" si="135"/>
        <v/>
      </c>
      <c r="AN1833" s="2" t="str">
        <f>IF(ISNUMBER(AM1833),SUMIFS($AM$1:AM1833,$A$1:A1833,A1833,$G$1:G1833,G1833,$D$1:D1833,D1833),"")</f>
        <v/>
      </c>
    </row>
    <row r="1834" spans="1:40" x14ac:dyDescent="0.25">
      <c r="A1834" s="4" t="s">
        <v>93</v>
      </c>
      <c r="B1834" t="s">
        <v>30</v>
      </c>
      <c r="C1834" s="34">
        <v>40647</v>
      </c>
      <c r="D1834">
        <v>5</v>
      </c>
      <c r="F1834" t="s">
        <v>107</v>
      </c>
      <c r="G1834" t="str">
        <f>YEAR(C1834)+IF(MONTH(C1834)&lt;7,-1,0)&amp;"/"&amp;RIGHT(YEAR(C1834)+IF(MONTH(C1834)&lt;7,0,1),2)</f>
        <v>2010/11</v>
      </c>
      <c r="K1834" s="32"/>
      <c r="M1834" s="32">
        <v>97.578587749850257</v>
      </c>
      <c r="N1834">
        <v>97.578587749850257</v>
      </c>
      <c r="O1834" s="2">
        <f>IF(ISNUMBER(N1834),SUMIFS(N$1:$N1834,A$1:$A1834,A1834,G$1:$G1834,G1834,D$1:$D1834,D1834),"")</f>
        <v>1302.3039928945145</v>
      </c>
      <c r="V1834">
        <v>250</v>
      </c>
      <c r="W1834" s="33">
        <v>46.465994166595365</v>
      </c>
      <c r="AE1834" s="2" t="str">
        <f t="shared" si="136"/>
        <v/>
      </c>
      <c r="AM1834" s="2" t="str">
        <f t="shared" si="135"/>
        <v/>
      </c>
      <c r="AN1834" s="2" t="str">
        <f>IF(ISNUMBER(AM1834),SUMIFS($AM$1:AM1834,$A$1:A1834,A1834,$G$1:G1834,G1834,$D$1:D1834,D1834),"")</f>
        <v/>
      </c>
    </row>
    <row r="1835" spans="1:40" x14ac:dyDescent="0.25">
      <c r="A1835" s="4" t="s">
        <v>93</v>
      </c>
      <c r="B1835" t="s">
        <v>30</v>
      </c>
      <c r="C1835" s="34">
        <v>40675</v>
      </c>
      <c r="D1835">
        <v>1</v>
      </c>
      <c r="F1835" t="s">
        <v>107</v>
      </c>
      <c r="G1835" t="str">
        <f>YEAR(C1835)+IF(MONTH(C1835)&lt;7,-1,0)&amp;"/"&amp;RIGHT(YEAR(C1835)+IF(MONTH(C1835)&lt;7,0,1),2)</f>
        <v>2010/11</v>
      </c>
      <c r="K1835" s="32"/>
      <c r="M1835" s="32">
        <v>69.035818133756266</v>
      </c>
      <c r="N1835">
        <v>69.035818133756266</v>
      </c>
      <c r="O1835" s="2">
        <f>IF(ISNUMBER(N1835),SUMIFS(N$1:$N1835,A$1:$A1835,A1835,G$1:$G1835,G1835,D$1:$D1835,D1835),"")</f>
        <v>1171.8948895102656</v>
      </c>
      <c r="V1835">
        <v>250</v>
      </c>
      <c r="W1835" s="33">
        <v>24.65564933348438</v>
      </c>
      <c r="AE1835" s="2" t="str">
        <f t="shared" si="136"/>
        <v/>
      </c>
      <c r="AM1835" s="2" t="str">
        <f t="shared" si="135"/>
        <v/>
      </c>
      <c r="AN1835" s="2" t="str">
        <f>IF(ISNUMBER(AM1835),SUMIFS($AM$1:AM1835,$A$1:A1835,A1835,$G$1:G1835,G1835,$D$1:D1835,D1835),"")</f>
        <v/>
      </c>
    </row>
    <row r="1836" spans="1:40" x14ac:dyDescent="0.25">
      <c r="A1836" s="4" t="s">
        <v>93</v>
      </c>
      <c r="B1836" t="s">
        <v>30</v>
      </c>
      <c r="C1836" s="34">
        <v>40675</v>
      </c>
      <c r="D1836">
        <v>2</v>
      </c>
      <c r="F1836" t="s">
        <v>107</v>
      </c>
      <c r="G1836" t="str">
        <f>YEAR(C1836)+IF(MONTH(C1836)&lt;7,-1,0)&amp;"/"&amp;RIGHT(YEAR(C1836)+IF(MONTH(C1836)&lt;7,0,1),2)</f>
        <v>2010/11</v>
      </c>
      <c r="K1836" s="32"/>
      <c r="M1836" s="32">
        <v>64.382047313729828</v>
      </c>
      <c r="N1836">
        <v>64.382047313729828</v>
      </c>
      <c r="O1836" s="2">
        <f>IF(ISNUMBER(N1836),SUMIFS(N$1:$N1836,A$1:$A1836,A1836,G$1:$G1836,G1836,D$1:$D1836,D1836),"")</f>
        <v>1056.141407285261</v>
      </c>
      <c r="V1836">
        <v>250</v>
      </c>
      <c r="W1836" s="33">
        <v>22.993588326332084</v>
      </c>
      <c r="AE1836" s="2" t="str">
        <f t="shared" si="136"/>
        <v/>
      </c>
      <c r="AM1836" s="2" t="str">
        <f t="shared" si="135"/>
        <v/>
      </c>
      <c r="AN1836" s="2" t="str">
        <f>IF(ISNUMBER(AM1836),SUMIFS($AM$1:AM1836,$A$1:A1836,A1836,$G$1:G1836,G1836,$D$1:D1836,D1836),"")</f>
        <v/>
      </c>
    </row>
    <row r="1837" spans="1:40" x14ac:dyDescent="0.25">
      <c r="A1837" s="4" t="s">
        <v>93</v>
      </c>
      <c r="B1837" t="s">
        <v>30</v>
      </c>
      <c r="C1837" s="34">
        <v>40675</v>
      </c>
      <c r="D1837">
        <v>3</v>
      </c>
      <c r="F1837" t="s">
        <v>107</v>
      </c>
      <c r="G1837" t="str">
        <f>YEAR(C1837)+IF(MONTH(C1837)&lt;7,-1,0)&amp;"/"&amp;RIGHT(YEAR(C1837)+IF(MONTH(C1837)&lt;7,0,1),2)</f>
        <v>2010/11</v>
      </c>
      <c r="K1837" s="32"/>
      <c r="M1837" s="32">
        <v>72.466568349152851</v>
      </c>
      <c r="N1837">
        <v>72.466568349152851</v>
      </c>
      <c r="O1837" s="2">
        <f>IF(ISNUMBER(N1837),SUMIFS(N$1:$N1837,A$1:$A1837,A1837,G$1:$G1837,G1837,D$1:$D1837,D1837),"")</f>
        <v>1150.5618482254472</v>
      </c>
      <c r="V1837">
        <v>250</v>
      </c>
      <c r="W1837" s="33">
        <v>25.88091726755459</v>
      </c>
      <c r="AE1837" s="2" t="str">
        <f t="shared" si="136"/>
        <v/>
      </c>
      <c r="AM1837" s="2" t="str">
        <f t="shared" ref="AM1837:AM1900" si="137">IF(AND(ISNUMBER(AE1837),ISNUMBER(N1837)),ROUND(N1837*AE1837,3),"")</f>
        <v/>
      </c>
      <c r="AN1837" s="2" t="str">
        <f>IF(ISNUMBER(AM1837),SUMIFS($AM$1:AM1837,$A$1:A1837,A1837,$G$1:G1837,G1837,$D$1:D1837,D1837),"")</f>
        <v/>
      </c>
    </row>
    <row r="1838" spans="1:40" x14ac:dyDescent="0.25">
      <c r="A1838" s="4" t="s">
        <v>93</v>
      </c>
      <c r="B1838" t="s">
        <v>30</v>
      </c>
      <c r="C1838" s="34">
        <v>40675</v>
      </c>
      <c r="D1838">
        <v>4</v>
      </c>
      <c r="F1838" t="s">
        <v>107</v>
      </c>
      <c r="G1838" t="str">
        <f>YEAR(C1838)+IF(MONTH(C1838)&lt;7,-1,0)&amp;"/"&amp;RIGHT(YEAR(C1838)+IF(MONTH(C1838)&lt;7,0,1),2)</f>
        <v>2010/11</v>
      </c>
      <c r="K1838" s="32"/>
      <c r="M1838" s="32">
        <v>65.78947368421052</v>
      </c>
      <c r="N1838">
        <v>65.78947368421052</v>
      </c>
      <c r="O1838" s="2">
        <f>IF(ISNUMBER(N1838),SUMIFS(N$1:$N1838,A$1:$A1838,A1838,G$1:$G1838,G1838,D$1:$D1838,D1838),"")</f>
        <v>1299.0862792176208</v>
      </c>
      <c r="V1838">
        <v>250</v>
      </c>
      <c r="W1838" s="33">
        <v>23.496240601503757</v>
      </c>
      <c r="AE1838" s="2" t="str">
        <f t="shared" si="136"/>
        <v/>
      </c>
      <c r="AM1838" s="2" t="str">
        <f t="shared" si="137"/>
        <v/>
      </c>
      <c r="AN1838" s="2" t="str">
        <f>IF(ISNUMBER(AM1838),SUMIFS($AM$1:AM1838,$A$1:A1838,A1838,$G$1:G1838,G1838,$D$1:D1838,D1838),"")</f>
        <v/>
      </c>
    </row>
    <row r="1839" spans="1:40" x14ac:dyDescent="0.25">
      <c r="A1839" s="4" t="s">
        <v>93</v>
      </c>
      <c r="B1839" t="s">
        <v>30</v>
      </c>
      <c r="C1839" s="34">
        <v>40675</v>
      </c>
      <c r="D1839">
        <v>5</v>
      </c>
      <c r="F1839" t="s">
        <v>107</v>
      </c>
      <c r="G1839" t="str">
        <f>YEAR(C1839)+IF(MONTH(C1839)&lt;7,-1,0)&amp;"/"&amp;RIGHT(YEAR(C1839)+IF(MONTH(C1839)&lt;7,0,1),2)</f>
        <v>2010/11</v>
      </c>
      <c r="K1839" s="32"/>
      <c r="M1839" s="32">
        <v>86.800792140549618</v>
      </c>
      <c r="N1839">
        <v>86.800792140549618</v>
      </c>
      <c r="O1839" s="2">
        <f>IF(ISNUMBER(N1839),SUMIFS(N$1:$N1839,A$1:$A1839,A1839,G$1:$G1839,G1839,D$1:$D1839,D1839),"")</f>
        <v>1389.1047850350642</v>
      </c>
      <c r="V1839">
        <v>250</v>
      </c>
      <c r="W1839" s="33">
        <v>31.000282907339148</v>
      </c>
      <c r="AE1839" s="2" t="str">
        <f t="shared" si="136"/>
        <v/>
      </c>
      <c r="AM1839" s="2" t="str">
        <f t="shared" si="137"/>
        <v/>
      </c>
      <c r="AN1839" s="2" t="str">
        <f>IF(ISNUMBER(AM1839),SUMIFS($AM$1:AM1839,$A$1:A1839,A1839,$G$1:G1839,G1839,$D$1:D1839,D1839),"")</f>
        <v/>
      </c>
    </row>
    <row r="1840" spans="1:40" x14ac:dyDescent="0.25">
      <c r="A1840" s="4" t="s">
        <v>93</v>
      </c>
      <c r="B1840" t="s">
        <v>30</v>
      </c>
      <c r="C1840" s="34">
        <v>40717</v>
      </c>
      <c r="D1840">
        <v>1</v>
      </c>
      <c r="F1840" t="s">
        <v>107</v>
      </c>
      <c r="G1840" t="str">
        <f>YEAR(C1840)+IF(MONTH(C1840)&lt;7,-1,0)&amp;"/"&amp;RIGHT(YEAR(C1840)+IF(MONTH(C1840)&lt;7,0,1),2)</f>
        <v>2010/11</v>
      </c>
      <c r="K1840" s="32"/>
      <c r="M1840" s="32">
        <v>84.328308431163293</v>
      </c>
      <c r="N1840">
        <v>84.328308431163293</v>
      </c>
      <c r="O1840" s="2">
        <f>IF(ISNUMBER(N1840),SUMIFS(N$1:$N1840,A$1:$A1840,A1840,G$1:$G1840,G1840,D$1:$D1840,D1840),"")</f>
        <v>1256.2231979414289</v>
      </c>
      <c r="V1840">
        <v>250</v>
      </c>
      <c r="W1840" s="33">
        <v>20.078168674086498</v>
      </c>
      <c r="AE1840" s="2" t="str">
        <f t="shared" ref="AE1840:AE1903" si="138">IF(ISNUMBER(AF1840),AF1840,"")</f>
        <v/>
      </c>
      <c r="AM1840" s="2" t="str">
        <f t="shared" si="137"/>
        <v/>
      </c>
      <c r="AN1840" s="2" t="str">
        <f>IF(ISNUMBER(AM1840),SUMIFS($AM$1:AM1840,$A$1:A1840,A1840,$G$1:G1840,G1840,$D$1:D1840,D1840),"")</f>
        <v/>
      </c>
    </row>
    <row r="1841" spans="1:40" x14ac:dyDescent="0.25">
      <c r="A1841" s="4" t="s">
        <v>93</v>
      </c>
      <c r="B1841" t="s">
        <v>30</v>
      </c>
      <c r="C1841" s="34">
        <v>40717</v>
      </c>
      <c r="D1841">
        <v>2</v>
      </c>
      <c r="F1841" t="s">
        <v>107</v>
      </c>
      <c r="G1841" t="str">
        <f>YEAR(C1841)+IF(MONTH(C1841)&lt;7,-1,0)&amp;"/"&amp;RIGHT(YEAR(C1841)+IF(MONTH(C1841)&lt;7,0,1),2)</f>
        <v>2010/11</v>
      </c>
      <c r="K1841" s="32"/>
      <c r="M1841" s="32">
        <v>81.538853898696004</v>
      </c>
      <c r="N1841">
        <v>81.538853898696004</v>
      </c>
      <c r="O1841" s="2">
        <f>IF(ISNUMBER(N1841),SUMIFS(N$1:$N1841,A$1:$A1841,A1841,G$1:$G1841,G1841,D$1:$D1841,D1841),"")</f>
        <v>1137.6802611839571</v>
      </c>
      <c r="V1841">
        <v>250</v>
      </c>
      <c r="W1841" s="33">
        <v>19.414012833022859</v>
      </c>
      <c r="AE1841" s="2" t="str">
        <f t="shared" si="138"/>
        <v/>
      </c>
      <c r="AM1841" s="2" t="str">
        <f t="shared" si="137"/>
        <v/>
      </c>
      <c r="AN1841" s="2" t="str">
        <f>IF(ISNUMBER(AM1841),SUMIFS($AM$1:AM1841,$A$1:A1841,A1841,$G$1:G1841,G1841,$D$1:D1841,D1841),"")</f>
        <v/>
      </c>
    </row>
    <row r="1842" spans="1:40" x14ac:dyDescent="0.25">
      <c r="A1842" s="4" t="s">
        <v>93</v>
      </c>
      <c r="B1842" t="s">
        <v>30</v>
      </c>
      <c r="C1842" s="34">
        <v>40717</v>
      </c>
      <c r="D1842">
        <v>3</v>
      </c>
      <c r="F1842" t="s">
        <v>107</v>
      </c>
      <c r="G1842" t="str">
        <f>YEAR(C1842)+IF(MONTH(C1842)&lt;7,-1,0)&amp;"/"&amp;RIGHT(YEAR(C1842)+IF(MONTH(C1842)&lt;7,0,1),2)</f>
        <v>2010/11</v>
      </c>
      <c r="K1842" s="32"/>
      <c r="M1842" s="32">
        <v>86.127998954043264</v>
      </c>
      <c r="N1842">
        <v>86.127998954043264</v>
      </c>
      <c r="O1842" s="2">
        <f>IF(ISNUMBER(N1842),SUMIFS(N$1:$N1842,A$1:$A1842,A1842,G$1:$G1842,G1842,D$1:$D1842,D1842),"")</f>
        <v>1236.6898471794905</v>
      </c>
      <c r="V1842">
        <v>250</v>
      </c>
      <c r="W1842" s="33">
        <v>20.506666417629351</v>
      </c>
      <c r="AE1842" s="2" t="str">
        <f t="shared" si="138"/>
        <v/>
      </c>
      <c r="AM1842" s="2" t="str">
        <f t="shared" si="137"/>
        <v/>
      </c>
      <c r="AN1842" s="2" t="str">
        <f>IF(ISNUMBER(AM1842),SUMIFS($AM$1:AM1842,$A$1:A1842,A1842,$G$1:G1842,G1842,$D$1:D1842,D1842),"")</f>
        <v/>
      </c>
    </row>
    <row r="1843" spans="1:40" x14ac:dyDescent="0.25">
      <c r="A1843" s="4" t="s">
        <v>93</v>
      </c>
      <c r="B1843" t="s">
        <v>30</v>
      </c>
      <c r="C1843" s="34">
        <v>40717</v>
      </c>
      <c r="D1843">
        <v>4</v>
      </c>
      <c r="F1843" t="s">
        <v>107</v>
      </c>
      <c r="G1843" t="str">
        <f>YEAR(C1843)+IF(MONTH(C1843)&lt;7,-1,0)&amp;"/"&amp;RIGHT(YEAR(C1843)+IF(MONTH(C1843)&lt;7,0,1),2)</f>
        <v>2010/11</v>
      </c>
      <c r="K1843" s="32"/>
      <c r="M1843" s="32">
        <v>94.243605842310515</v>
      </c>
      <c r="N1843">
        <v>94.243605842310515</v>
      </c>
      <c r="O1843" s="2">
        <f>IF(ISNUMBER(N1843),SUMIFS(N$1:$N1843,A$1:$A1843,A1843,G$1:$G1843,G1843,D$1:$D1843,D1843),"")</f>
        <v>1393.3298850599313</v>
      </c>
      <c r="V1843">
        <v>250</v>
      </c>
      <c r="W1843" s="33">
        <v>22.438953771978692</v>
      </c>
      <c r="AE1843" s="2" t="str">
        <f t="shared" si="138"/>
        <v/>
      </c>
      <c r="AM1843" s="2" t="str">
        <f t="shared" si="137"/>
        <v/>
      </c>
      <c r="AN1843" s="2" t="str">
        <f>IF(ISNUMBER(AM1843),SUMIFS($AM$1:AM1843,$A$1:A1843,A1843,$G$1:G1843,G1843,$D$1:D1843,D1843),"")</f>
        <v/>
      </c>
    </row>
    <row r="1844" spans="1:40" x14ac:dyDescent="0.25">
      <c r="A1844" s="4" t="s">
        <v>93</v>
      </c>
      <c r="B1844" t="s">
        <v>30</v>
      </c>
      <c r="C1844" s="34">
        <v>40717</v>
      </c>
      <c r="D1844">
        <v>5</v>
      </c>
      <c r="F1844" t="s">
        <v>107</v>
      </c>
      <c r="G1844" t="str">
        <f>YEAR(C1844)+IF(MONTH(C1844)&lt;7,-1,0)&amp;"/"&amp;RIGHT(YEAR(C1844)+IF(MONTH(C1844)&lt;7,0,1),2)</f>
        <v>2010/11</v>
      </c>
      <c r="K1844" s="32"/>
      <c r="M1844" s="32">
        <v>98.07341895915738</v>
      </c>
      <c r="N1844">
        <v>98.07341895915738</v>
      </c>
      <c r="O1844" s="2">
        <f>IF(ISNUMBER(N1844),SUMIFS(N$1:$N1844,A$1:$A1844,A1844,G$1:$G1844,G1844,D$1:$D1844,D1844),"")</f>
        <v>1487.1782039942216</v>
      </c>
      <c r="V1844">
        <v>250</v>
      </c>
      <c r="W1844" s="33">
        <v>23.350814037894615</v>
      </c>
      <c r="AE1844" s="2" t="str">
        <f t="shared" si="138"/>
        <v/>
      </c>
      <c r="AM1844" s="2" t="str">
        <f t="shared" si="137"/>
        <v/>
      </c>
      <c r="AN1844" s="2" t="str">
        <f>IF(ISNUMBER(AM1844),SUMIFS($AM$1:AM1844,$A$1:A1844,A1844,$G$1:G1844,G1844,$D$1:D1844,D1844),"")</f>
        <v/>
      </c>
    </row>
    <row r="1845" spans="1:40" x14ac:dyDescent="0.25">
      <c r="A1845" s="4" t="s">
        <v>93</v>
      </c>
      <c r="B1845" t="s">
        <v>30</v>
      </c>
      <c r="C1845" s="34">
        <v>40829</v>
      </c>
      <c r="D1845">
        <v>1</v>
      </c>
      <c r="F1845" t="s">
        <v>107</v>
      </c>
      <c r="G1845" t="str">
        <f>YEAR(C1845)+IF(MONTH(C1845)&lt;7,-1,0)&amp;"/"&amp;RIGHT(YEAR(C1845)+IF(MONTH(C1845)&lt;7,0,1),2)</f>
        <v>2011/12</v>
      </c>
      <c r="K1845" s="32"/>
      <c r="M1845" s="32">
        <v>122.70428314389787</v>
      </c>
      <c r="N1845">
        <v>122.70428314389787</v>
      </c>
      <c r="O1845" s="2">
        <f>IF(ISNUMBER(N1845),SUMIFS(N$1:$N1845,A$1:$A1845,A1845,G$1:$G1845,G1845,D$1:$D1845,D1845),"")</f>
        <v>122.70428314389787</v>
      </c>
      <c r="V1845">
        <v>250</v>
      </c>
      <c r="W1845" s="33">
        <v>10.955739566419453</v>
      </c>
      <c r="AE1845" s="2" t="str">
        <f t="shared" si="138"/>
        <v/>
      </c>
      <c r="AM1845" s="2" t="str">
        <f t="shared" si="137"/>
        <v/>
      </c>
      <c r="AN1845" s="2" t="str">
        <f>IF(ISNUMBER(AM1845),SUMIFS($AM$1:AM1845,$A$1:A1845,A1845,$G$1:G1845,G1845,$D$1:D1845,D1845),"")</f>
        <v/>
      </c>
    </row>
    <row r="1846" spans="1:40" x14ac:dyDescent="0.25">
      <c r="A1846" s="4" t="s">
        <v>93</v>
      </c>
      <c r="B1846" t="s">
        <v>30</v>
      </c>
      <c r="C1846" s="34">
        <v>40829</v>
      </c>
      <c r="D1846">
        <v>2</v>
      </c>
      <c r="F1846" t="s">
        <v>107</v>
      </c>
      <c r="G1846" t="str">
        <f>YEAR(C1846)+IF(MONTH(C1846)&lt;7,-1,0)&amp;"/"&amp;RIGHT(YEAR(C1846)+IF(MONTH(C1846)&lt;7,0,1),2)</f>
        <v>2011/12</v>
      </c>
      <c r="K1846" s="32"/>
      <c r="M1846" s="32">
        <v>124.54407628757249</v>
      </c>
      <c r="N1846">
        <v>124.54407628757249</v>
      </c>
      <c r="O1846" s="2">
        <f>IF(ISNUMBER(N1846),SUMIFS(N$1:$N1846,A$1:$A1846,A1846,G$1:$G1846,G1846,D$1:$D1846,D1846),"")</f>
        <v>124.54407628757249</v>
      </c>
      <c r="V1846">
        <v>250</v>
      </c>
      <c r="W1846" s="33">
        <v>11.1200068113904</v>
      </c>
      <c r="AE1846" s="2" t="str">
        <f t="shared" si="138"/>
        <v/>
      </c>
      <c r="AM1846" s="2" t="str">
        <f t="shared" si="137"/>
        <v/>
      </c>
      <c r="AN1846" s="2" t="str">
        <f>IF(ISNUMBER(AM1846),SUMIFS($AM$1:AM1846,$A$1:A1846,A1846,$G$1:G1846,G1846,$D$1:D1846,D1846),"")</f>
        <v/>
      </c>
    </row>
    <row r="1847" spans="1:40" x14ac:dyDescent="0.25">
      <c r="A1847" s="4" t="s">
        <v>93</v>
      </c>
      <c r="B1847" t="s">
        <v>30</v>
      </c>
      <c r="C1847" s="34">
        <v>40829</v>
      </c>
      <c r="D1847">
        <v>3</v>
      </c>
      <c r="F1847" t="s">
        <v>107</v>
      </c>
      <c r="G1847" t="str">
        <f>YEAR(C1847)+IF(MONTH(C1847)&lt;7,-1,0)&amp;"/"&amp;RIGHT(YEAR(C1847)+IF(MONTH(C1847)&lt;7,0,1),2)</f>
        <v>2011/12</v>
      </c>
      <c r="K1847" s="32"/>
      <c r="M1847" s="32">
        <v>183.07519665792631</v>
      </c>
      <c r="N1847">
        <v>183.07519665792631</v>
      </c>
      <c r="O1847" s="2">
        <f>IF(ISNUMBER(N1847),SUMIFS(N$1:$N1847,A$1:$A1847,A1847,G$1:$G1847,G1847,D$1:$D1847,D1847),"")</f>
        <v>183.07519665792631</v>
      </c>
      <c r="V1847">
        <v>250</v>
      </c>
      <c r="W1847" s="33">
        <v>16.345999701600565</v>
      </c>
      <c r="AE1847" s="2" t="str">
        <f t="shared" si="138"/>
        <v/>
      </c>
      <c r="AM1847" s="2" t="str">
        <f t="shared" si="137"/>
        <v/>
      </c>
      <c r="AN1847" s="2" t="str">
        <f>IF(ISNUMBER(AM1847),SUMIFS($AM$1:AM1847,$A$1:A1847,A1847,$G$1:G1847,G1847,$D$1:D1847,D1847),"")</f>
        <v/>
      </c>
    </row>
    <row r="1848" spans="1:40" x14ac:dyDescent="0.25">
      <c r="A1848" s="4" t="s">
        <v>93</v>
      </c>
      <c r="B1848" t="s">
        <v>30</v>
      </c>
      <c r="C1848" s="34">
        <v>40829</v>
      </c>
      <c r="D1848">
        <v>4</v>
      </c>
      <c r="F1848" t="s">
        <v>107</v>
      </c>
      <c r="G1848" t="str">
        <f>YEAR(C1848)+IF(MONTH(C1848)&lt;7,-1,0)&amp;"/"&amp;RIGHT(YEAR(C1848)+IF(MONTH(C1848)&lt;7,0,1),2)</f>
        <v>2011/12</v>
      </c>
      <c r="K1848" s="32"/>
      <c r="M1848" s="32">
        <v>170.01711802659875</v>
      </c>
      <c r="N1848">
        <v>170.01711802659875</v>
      </c>
      <c r="O1848" s="2">
        <f>IF(ISNUMBER(N1848),SUMIFS(N$1:$N1848,A$1:$A1848,A1848,G$1:$G1848,G1848,D$1:$D1848,D1848),"")</f>
        <v>170.01711802659875</v>
      </c>
      <c r="V1848">
        <v>250</v>
      </c>
      <c r="W1848" s="33">
        <v>15.180099823803459</v>
      </c>
      <c r="AE1848" s="2" t="str">
        <f t="shared" si="138"/>
        <v/>
      </c>
      <c r="AM1848" s="2" t="str">
        <f t="shared" si="137"/>
        <v/>
      </c>
      <c r="AN1848" s="2" t="str">
        <f>IF(ISNUMBER(AM1848),SUMIFS($AM$1:AM1848,$A$1:A1848,A1848,$G$1:G1848,G1848,$D$1:D1848,D1848),"")</f>
        <v/>
      </c>
    </row>
    <row r="1849" spans="1:40" x14ac:dyDescent="0.25">
      <c r="A1849" s="4" t="s">
        <v>93</v>
      </c>
      <c r="B1849" t="s">
        <v>30</v>
      </c>
      <c r="C1849" s="34">
        <v>40829</v>
      </c>
      <c r="D1849">
        <v>5</v>
      </c>
      <c r="F1849" t="s">
        <v>107</v>
      </c>
      <c r="G1849" t="str">
        <f>YEAR(C1849)+IF(MONTH(C1849)&lt;7,-1,0)&amp;"/"&amp;RIGHT(YEAR(C1849)+IF(MONTH(C1849)&lt;7,0,1),2)</f>
        <v>2011/12</v>
      </c>
      <c r="K1849" s="32"/>
      <c r="M1849" s="32">
        <v>170.55425483031007</v>
      </c>
      <c r="N1849">
        <v>170.55425483031007</v>
      </c>
      <c r="O1849" s="2">
        <f>IF(ISNUMBER(N1849),SUMIFS(N$1:$N1849,A$1:$A1849,A1849,G$1:$G1849,G1849,D$1:$D1849,D1849),"")</f>
        <v>170.55425483031007</v>
      </c>
      <c r="V1849">
        <v>250</v>
      </c>
      <c r="W1849" s="33">
        <v>15.228058466991969</v>
      </c>
      <c r="AE1849" s="2" t="str">
        <f t="shared" si="138"/>
        <v/>
      </c>
      <c r="AM1849" s="2" t="str">
        <f t="shared" si="137"/>
        <v/>
      </c>
      <c r="AN1849" s="2" t="str">
        <f>IF(ISNUMBER(AM1849),SUMIFS($AM$1:AM1849,$A$1:A1849,A1849,$G$1:G1849,G1849,$D$1:D1849,D1849),"")</f>
        <v/>
      </c>
    </row>
    <row r="1850" spans="1:40" x14ac:dyDescent="0.25">
      <c r="A1850" s="4" t="s">
        <v>93</v>
      </c>
      <c r="B1850" t="s">
        <v>30</v>
      </c>
      <c r="C1850" s="34">
        <v>40864</v>
      </c>
      <c r="D1850">
        <v>1</v>
      </c>
      <c r="F1850" t="s">
        <v>107</v>
      </c>
      <c r="G1850" t="str">
        <f>YEAR(C1850)+IF(MONTH(C1850)&lt;7,-1,0)&amp;"/"&amp;RIGHT(YEAR(C1850)+IF(MONTH(C1850)&lt;7,0,1),2)</f>
        <v>2011/12</v>
      </c>
      <c r="K1850" s="32"/>
      <c r="M1850" s="32">
        <v>168.36014445174001</v>
      </c>
      <c r="N1850">
        <v>168.36014445174001</v>
      </c>
      <c r="O1850" s="2">
        <f>IF(ISNUMBER(N1850),SUMIFS(N$1:$N1850,A$1:$A1850,A1850,G$1:$G1850,G1850,D$1:$D1850,D1850),"")</f>
        <v>291.06442759563788</v>
      </c>
      <c r="V1850">
        <v>250</v>
      </c>
      <c r="W1850" s="33">
        <v>48.102898414782857</v>
      </c>
      <c r="AE1850" s="2" t="str">
        <f t="shared" si="138"/>
        <v/>
      </c>
      <c r="AM1850" s="2" t="str">
        <f t="shared" si="137"/>
        <v/>
      </c>
      <c r="AN1850" s="2" t="str">
        <f>IF(ISNUMBER(AM1850),SUMIFS($AM$1:AM1850,$A$1:A1850,A1850,$G$1:G1850,G1850,$D$1:D1850,D1850),"")</f>
        <v/>
      </c>
    </row>
    <row r="1851" spans="1:40" x14ac:dyDescent="0.25">
      <c r="A1851" s="4" t="s">
        <v>93</v>
      </c>
      <c r="B1851" t="s">
        <v>30</v>
      </c>
      <c r="C1851" s="34">
        <v>40864</v>
      </c>
      <c r="D1851">
        <v>2</v>
      </c>
      <c r="F1851" t="s">
        <v>107</v>
      </c>
      <c r="G1851" t="str">
        <f>YEAR(C1851)+IF(MONTH(C1851)&lt;7,-1,0)&amp;"/"&amp;RIGHT(YEAR(C1851)+IF(MONTH(C1851)&lt;7,0,1),2)</f>
        <v>2011/12</v>
      </c>
      <c r="K1851" s="32"/>
      <c r="M1851" s="32">
        <v>175.59807551604101</v>
      </c>
      <c r="N1851">
        <v>175.59807551604101</v>
      </c>
      <c r="O1851" s="2">
        <f>IF(ISNUMBER(N1851),SUMIFS(N$1:$N1851,A$1:$A1851,A1851,G$1:$G1851,G1851,D$1:$D1851,D1851),"")</f>
        <v>300.1421518036135</v>
      </c>
      <c r="V1851">
        <v>250</v>
      </c>
      <c r="W1851" s="33">
        <v>50.170878718868863</v>
      </c>
      <c r="AE1851" s="2" t="str">
        <f t="shared" si="138"/>
        <v/>
      </c>
      <c r="AM1851" s="2" t="str">
        <f t="shared" si="137"/>
        <v/>
      </c>
      <c r="AN1851" s="2" t="str">
        <f>IF(ISNUMBER(AM1851),SUMIFS($AM$1:AM1851,$A$1:A1851,A1851,$G$1:G1851,G1851,$D$1:D1851,D1851),"")</f>
        <v/>
      </c>
    </row>
    <row r="1852" spans="1:40" x14ac:dyDescent="0.25">
      <c r="A1852" s="4" t="s">
        <v>93</v>
      </c>
      <c r="B1852" t="s">
        <v>30</v>
      </c>
      <c r="C1852" s="34">
        <v>40864</v>
      </c>
      <c r="D1852">
        <v>3</v>
      </c>
      <c r="F1852" t="s">
        <v>107</v>
      </c>
      <c r="G1852" t="str">
        <f>YEAR(C1852)+IF(MONTH(C1852)&lt;7,-1,0)&amp;"/"&amp;RIGHT(YEAR(C1852)+IF(MONTH(C1852)&lt;7,0,1),2)</f>
        <v>2011/12</v>
      </c>
      <c r="K1852" s="32"/>
      <c r="M1852" s="32">
        <v>258.12657120996823</v>
      </c>
      <c r="N1852">
        <v>258.12657120996823</v>
      </c>
      <c r="O1852" s="2">
        <f>IF(ISNUMBER(N1852),SUMIFS(N$1:$N1852,A$1:$A1852,A1852,G$1:$G1852,G1852,D$1:$D1852,D1852),"")</f>
        <v>441.20176786789455</v>
      </c>
      <c r="V1852">
        <v>250</v>
      </c>
      <c r="W1852" s="33">
        <v>73.750448917133781</v>
      </c>
      <c r="AE1852" s="2" t="str">
        <f t="shared" si="138"/>
        <v/>
      </c>
      <c r="AM1852" s="2" t="str">
        <f t="shared" si="137"/>
        <v/>
      </c>
      <c r="AN1852" s="2" t="str">
        <f>IF(ISNUMBER(AM1852),SUMIFS($AM$1:AM1852,$A$1:A1852,A1852,$G$1:G1852,G1852,$D$1:D1852,D1852),"")</f>
        <v/>
      </c>
    </row>
    <row r="1853" spans="1:40" x14ac:dyDescent="0.25">
      <c r="A1853" s="4" t="s">
        <v>93</v>
      </c>
      <c r="B1853" t="s">
        <v>30</v>
      </c>
      <c r="C1853" s="34">
        <v>40864</v>
      </c>
      <c r="D1853">
        <v>4</v>
      </c>
      <c r="F1853" t="s">
        <v>107</v>
      </c>
      <c r="G1853" t="str">
        <f>YEAR(C1853)+IF(MONTH(C1853)&lt;7,-1,0)&amp;"/"&amp;RIGHT(YEAR(C1853)+IF(MONTH(C1853)&lt;7,0,1),2)</f>
        <v>2011/12</v>
      </c>
      <c r="K1853" s="32"/>
      <c r="M1853" s="32">
        <v>251.23155417738781</v>
      </c>
      <c r="N1853">
        <v>251.23155417738781</v>
      </c>
      <c r="O1853" s="2">
        <f>IF(ISNUMBER(N1853),SUMIFS(N$1:$N1853,A$1:$A1853,A1853,G$1:$G1853,G1853,D$1:$D1853,D1853),"")</f>
        <v>421.24867220398653</v>
      </c>
      <c r="V1853">
        <v>250</v>
      </c>
      <c r="W1853" s="33">
        <v>71.780444050682235</v>
      </c>
      <c r="AE1853" s="2" t="str">
        <f t="shared" si="138"/>
        <v/>
      </c>
      <c r="AM1853" s="2" t="str">
        <f t="shared" si="137"/>
        <v/>
      </c>
      <c r="AN1853" s="2" t="str">
        <f>IF(ISNUMBER(AM1853),SUMIFS($AM$1:AM1853,$A$1:A1853,A1853,$G$1:G1853,G1853,$D$1:D1853,D1853),"")</f>
        <v/>
      </c>
    </row>
    <row r="1854" spans="1:40" x14ac:dyDescent="0.25">
      <c r="A1854" s="4" t="s">
        <v>93</v>
      </c>
      <c r="B1854" t="s">
        <v>30</v>
      </c>
      <c r="C1854" s="34">
        <v>40864</v>
      </c>
      <c r="D1854">
        <v>5</v>
      </c>
      <c r="F1854" t="s">
        <v>107</v>
      </c>
      <c r="G1854" t="str">
        <f>YEAR(C1854)+IF(MONTH(C1854)&lt;7,-1,0)&amp;"/"&amp;RIGHT(YEAR(C1854)+IF(MONTH(C1854)&lt;7,0,1),2)</f>
        <v>2011/12</v>
      </c>
      <c r="K1854" s="32"/>
      <c r="M1854" s="32">
        <v>252.08526413345695</v>
      </c>
      <c r="N1854">
        <v>252.08526413345695</v>
      </c>
      <c r="O1854" s="2">
        <f>IF(ISNUMBER(N1854),SUMIFS(N$1:$N1854,A$1:$A1854,A1854,G$1:$G1854,G1854,D$1:$D1854,D1854),"")</f>
        <v>422.63951896376705</v>
      </c>
      <c r="V1854">
        <v>250</v>
      </c>
      <c r="W1854" s="33">
        <v>72.024361180987697</v>
      </c>
      <c r="AE1854" s="2" t="str">
        <f t="shared" si="138"/>
        <v/>
      </c>
      <c r="AM1854" s="2" t="str">
        <f t="shared" si="137"/>
        <v/>
      </c>
      <c r="AN1854" s="2" t="str">
        <f>IF(ISNUMBER(AM1854),SUMIFS($AM$1:AM1854,$A$1:A1854,A1854,$G$1:G1854,G1854,$D$1:D1854,D1854),"")</f>
        <v/>
      </c>
    </row>
    <row r="1855" spans="1:40" x14ac:dyDescent="0.25">
      <c r="A1855" s="4" t="s">
        <v>93</v>
      </c>
      <c r="B1855" t="s">
        <v>30</v>
      </c>
      <c r="C1855" s="34">
        <v>40899</v>
      </c>
      <c r="D1855">
        <v>1</v>
      </c>
      <c r="F1855" t="s">
        <v>107</v>
      </c>
      <c r="G1855" t="str">
        <f>YEAR(C1855)+IF(MONTH(C1855)&lt;7,-1,0)&amp;"/"&amp;RIGHT(YEAR(C1855)+IF(MONTH(C1855)&lt;7,0,1),2)</f>
        <v>2011/12</v>
      </c>
      <c r="K1855" s="32"/>
      <c r="M1855" s="32">
        <v>192.4644880077883</v>
      </c>
      <c r="N1855">
        <v>192.4644880077883</v>
      </c>
      <c r="O1855" s="2">
        <f>IF(ISNUMBER(N1855),SUMIFS(N$1:$N1855,A$1:$A1855,A1855,G$1:$G1855,G1855,D$1:$D1855,D1855),"")</f>
        <v>483.52891560342619</v>
      </c>
      <c r="V1855">
        <v>250</v>
      </c>
      <c r="W1855" s="33">
        <v>54.989853716510943</v>
      </c>
      <c r="AE1855" s="2" t="str">
        <f t="shared" si="138"/>
        <v/>
      </c>
      <c r="AM1855" s="2" t="str">
        <f t="shared" si="137"/>
        <v/>
      </c>
      <c r="AN1855" s="2" t="str">
        <f>IF(ISNUMBER(AM1855),SUMIFS($AM$1:AM1855,$A$1:A1855,A1855,$G$1:G1855,G1855,$D$1:D1855,D1855),"")</f>
        <v/>
      </c>
    </row>
    <row r="1856" spans="1:40" x14ac:dyDescent="0.25">
      <c r="A1856" s="4" t="s">
        <v>93</v>
      </c>
      <c r="B1856" t="s">
        <v>30</v>
      </c>
      <c r="C1856" s="34">
        <v>40899</v>
      </c>
      <c r="D1856">
        <v>2</v>
      </c>
      <c r="F1856" t="s">
        <v>107</v>
      </c>
      <c r="G1856" t="str">
        <f>YEAR(C1856)+IF(MONTH(C1856)&lt;7,-1,0)&amp;"/"&amp;RIGHT(YEAR(C1856)+IF(MONTH(C1856)&lt;7,0,1),2)</f>
        <v>2011/12</v>
      </c>
      <c r="K1856" s="32"/>
      <c r="M1856" s="32">
        <v>122.36415917503969</v>
      </c>
      <c r="N1856">
        <v>122.36415917503969</v>
      </c>
      <c r="O1856" s="2">
        <f>IF(ISNUMBER(N1856),SUMIFS(N$1:$N1856,A$1:$A1856,A1856,G$1:$G1856,G1856,D$1:$D1856,D1856),"")</f>
        <v>422.50631097865318</v>
      </c>
      <c r="V1856">
        <v>250</v>
      </c>
      <c r="W1856" s="33">
        <v>34.961188335725623</v>
      </c>
      <c r="AE1856" s="2" t="str">
        <f t="shared" si="138"/>
        <v/>
      </c>
      <c r="AM1856" s="2" t="str">
        <f t="shared" si="137"/>
        <v/>
      </c>
      <c r="AN1856" s="2" t="str">
        <f>IF(ISNUMBER(AM1856),SUMIFS($AM$1:AM1856,$A$1:A1856,A1856,$G$1:G1856,G1856,$D$1:D1856,D1856),"")</f>
        <v/>
      </c>
    </row>
    <row r="1857" spans="1:40" x14ac:dyDescent="0.25">
      <c r="A1857" s="4" t="s">
        <v>93</v>
      </c>
      <c r="B1857" t="s">
        <v>30</v>
      </c>
      <c r="C1857" s="34">
        <v>40899</v>
      </c>
      <c r="D1857">
        <v>3</v>
      </c>
      <c r="F1857" t="s">
        <v>107</v>
      </c>
      <c r="G1857" t="str">
        <f>YEAR(C1857)+IF(MONTH(C1857)&lt;7,-1,0)&amp;"/"&amp;RIGHT(YEAR(C1857)+IF(MONTH(C1857)&lt;7,0,1),2)</f>
        <v>2011/12</v>
      </c>
      <c r="K1857" s="32"/>
      <c r="M1857" s="32">
        <v>141.16266070430407</v>
      </c>
      <c r="N1857">
        <v>141.16266070430407</v>
      </c>
      <c r="O1857" s="2">
        <f>IF(ISNUMBER(N1857),SUMIFS(N$1:$N1857,A$1:$A1857,A1857,G$1:$G1857,G1857,D$1:$D1857,D1857),"")</f>
        <v>582.36442857219868</v>
      </c>
      <c r="V1857">
        <v>250</v>
      </c>
      <c r="W1857" s="33">
        <v>40.332188772658313</v>
      </c>
      <c r="AE1857" s="2" t="str">
        <f t="shared" si="138"/>
        <v/>
      </c>
      <c r="AM1857" s="2" t="str">
        <f t="shared" si="137"/>
        <v/>
      </c>
      <c r="AN1857" s="2" t="str">
        <f>IF(ISNUMBER(AM1857),SUMIFS($AM$1:AM1857,$A$1:A1857,A1857,$G$1:G1857,G1857,$D$1:D1857,D1857),"")</f>
        <v/>
      </c>
    </row>
    <row r="1858" spans="1:40" x14ac:dyDescent="0.25">
      <c r="A1858" s="4" t="s">
        <v>93</v>
      </c>
      <c r="B1858" t="s">
        <v>30</v>
      </c>
      <c r="C1858" s="34">
        <v>40899</v>
      </c>
      <c r="D1858">
        <v>4</v>
      </c>
      <c r="F1858" t="s">
        <v>107</v>
      </c>
      <c r="G1858" t="str">
        <f>YEAR(C1858)+IF(MONTH(C1858)&lt;7,-1,0)&amp;"/"&amp;RIGHT(YEAR(C1858)+IF(MONTH(C1858)&lt;7,0,1),2)</f>
        <v>2011/12</v>
      </c>
      <c r="K1858" s="32"/>
      <c r="M1858" s="32">
        <v>155.08030226256307</v>
      </c>
      <c r="N1858">
        <v>155.08030226256307</v>
      </c>
      <c r="O1858" s="2">
        <f>IF(ISNUMBER(N1858),SUMIFS(N$1:$N1858,A$1:$A1858,A1858,G$1:$G1858,G1858,D$1:$D1858,D1858),"")</f>
        <v>576.32897446654965</v>
      </c>
      <c r="V1858">
        <v>250</v>
      </c>
      <c r="W1858" s="33">
        <v>44.30865778930373</v>
      </c>
      <c r="AE1858" s="2" t="str">
        <f t="shared" si="138"/>
        <v/>
      </c>
      <c r="AM1858" s="2" t="str">
        <f t="shared" si="137"/>
        <v/>
      </c>
      <c r="AN1858" s="2" t="str">
        <f>IF(ISNUMBER(AM1858),SUMIFS($AM$1:AM1858,$A$1:A1858,A1858,$G$1:G1858,G1858,$D$1:D1858,D1858),"")</f>
        <v/>
      </c>
    </row>
    <row r="1859" spans="1:40" x14ac:dyDescent="0.25">
      <c r="A1859" s="4" t="s">
        <v>93</v>
      </c>
      <c r="B1859" t="s">
        <v>30</v>
      </c>
      <c r="C1859" s="34">
        <v>40899</v>
      </c>
      <c r="D1859">
        <v>5</v>
      </c>
      <c r="F1859" t="s">
        <v>107</v>
      </c>
      <c r="G1859" t="str">
        <f>YEAR(C1859)+IF(MONTH(C1859)&lt;7,-1,0)&amp;"/"&amp;RIGHT(YEAR(C1859)+IF(MONTH(C1859)&lt;7,0,1),2)</f>
        <v>2011/12</v>
      </c>
      <c r="K1859" s="32"/>
      <c r="M1859" s="32">
        <v>147.73658904079235</v>
      </c>
      <c r="N1859">
        <v>147.73658904079235</v>
      </c>
      <c r="O1859" s="2">
        <f>IF(ISNUMBER(N1859),SUMIFS(N$1:$N1859,A$1:$A1859,A1859,G$1:$G1859,G1859,D$1:$D1859,D1859),"")</f>
        <v>570.37610800455946</v>
      </c>
      <c r="V1859">
        <v>250</v>
      </c>
      <c r="W1859" s="33">
        <v>42.210454011654953</v>
      </c>
      <c r="AE1859" s="2" t="str">
        <f t="shared" si="138"/>
        <v/>
      </c>
      <c r="AM1859" s="2" t="str">
        <f t="shared" si="137"/>
        <v/>
      </c>
      <c r="AN1859" s="2" t="str">
        <f>IF(ISNUMBER(AM1859),SUMIFS($AM$1:AM1859,$A$1:A1859,A1859,$G$1:G1859,G1859,$D$1:D1859,D1859),"")</f>
        <v/>
      </c>
    </row>
    <row r="1860" spans="1:40" x14ac:dyDescent="0.25">
      <c r="A1860" s="4" t="s">
        <v>93</v>
      </c>
      <c r="B1860" t="s">
        <v>30</v>
      </c>
      <c r="C1860" s="34">
        <v>40920</v>
      </c>
      <c r="D1860">
        <v>1</v>
      </c>
      <c r="F1860" t="s">
        <v>107</v>
      </c>
      <c r="G1860" t="str">
        <f>YEAR(C1860)+IF(MONTH(C1860)&lt;7,-1,0)&amp;"/"&amp;RIGHT(YEAR(C1860)+IF(MONTH(C1860)&lt;7,0,1),2)</f>
        <v>2011/12</v>
      </c>
      <c r="K1860" s="32"/>
      <c r="M1860" s="32">
        <v>123.74519081944013</v>
      </c>
      <c r="N1860">
        <v>123.74519081944013</v>
      </c>
      <c r="O1860" s="2">
        <f>IF(ISNUMBER(N1860),SUMIFS(N$1:$N1860,A$1:$A1860,A1860,G$1:$G1860,G1860,D$1:$D1860,D1860),"")</f>
        <v>607.27410642286634</v>
      </c>
      <c r="V1860">
        <v>250</v>
      </c>
      <c r="W1860" s="33">
        <v>58.926281342590542</v>
      </c>
      <c r="AE1860" s="2" t="str">
        <f t="shared" si="138"/>
        <v/>
      </c>
      <c r="AM1860" s="2" t="str">
        <f t="shared" si="137"/>
        <v/>
      </c>
      <c r="AN1860" s="2" t="str">
        <f>IF(ISNUMBER(AM1860),SUMIFS($AM$1:AM1860,$A$1:A1860,A1860,$G$1:G1860,G1860,$D$1:D1860,D1860),"")</f>
        <v/>
      </c>
    </row>
    <row r="1861" spans="1:40" x14ac:dyDescent="0.25">
      <c r="A1861" s="4" t="s">
        <v>93</v>
      </c>
      <c r="B1861" t="s">
        <v>30</v>
      </c>
      <c r="C1861" s="34">
        <v>40920</v>
      </c>
      <c r="D1861">
        <v>2</v>
      </c>
      <c r="F1861" t="s">
        <v>107</v>
      </c>
      <c r="G1861" t="str">
        <f>YEAR(C1861)+IF(MONTH(C1861)&lt;7,-1,0)&amp;"/"&amp;RIGHT(YEAR(C1861)+IF(MONTH(C1861)&lt;7,0,1),2)</f>
        <v>2011/12</v>
      </c>
      <c r="K1861" s="32"/>
      <c r="M1861" s="32">
        <v>134.8732823080486</v>
      </c>
      <c r="N1861">
        <v>134.8732823080486</v>
      </c>
      <c r="O1861" s="2">
        <f>IF(ISNUMBER(N1861),SUMIFS(N$1:$N1861,A$1:$A1861,A1861,G$1:$G1861,G1861,D$1:$D1861,D1861),"")</f>
        <v>557.37959328670172</v>
      </c>
      <c r="V1861">
        <v>250</v>
      </c>
      <c r="W1861" s="33">
        <v>64.225372527642193</v>
      </c>
      <c r="AE1861" s="2" t="str">
        <f t="shared" si="138"/>
        <v/>
      </c>
      <c r="AM1861" s="2" t="str">
        <f t="shared" si="137"/>
        <v/>
      </c>
      <c r="AN1861" s="2" t="str">
        <f>IF(ISNUMBER(AM1861),SUMIFS($AM$1:AM1861,$A$1:A1861,A1861,$G$1:G1861,G1861,$D$1:D1861,D1861),"")</f>
        <v/>
      </c>
    </row>
    <row r="1862" spans="1:40" x14ac:dyDescent="0.25">
      <c r="A1862" s="4" t="s">
        <v>93</v>
      </c>
      <c r="B1862" t="s">
        <v>30</v>
      </c>
      <c r="C1862" s="34">
        <v>40920</v>
      </c>
      <c r="D1862">
        <v>3</v>
      </c>
      <c r="F1862" t="s">
        <v>107</v>
      </c>
      <c r="G1862" t="str">
        <f>YEAR(C1862)+IF(MONTH(C1862)&lt;7,-1,0)&amp;"/"&amp;RIGHT(YEAR(C1862)+IF(MONTH(C1862)&lt;7,0,1),2)</f>
        <v>2011/12</v>
      </c>
      <c r="K1862" s="32"/>
      <c r="M1862" s="32">
        <v>149.573213657163</v>
      </c>
      <c r="N1862">
        <v>149.573213657163</v>
      </c>
      <c r="O1862" s="2">
        <f>IF(ISNUMBER(N1862),SUMIFS(N$1:$N1862,A$1:$A1862,A1862,G$1:$G1862,G1862,D$1:$D1862,D1862),"")</f>
        <v>731.9376422293617</v>
      </c>
      <c r="V1862">
        <v>250</v>
      </c>
      <c r="W1862" s="33">
        <v>71.225339836744283</v>
      </c>
      <c r="AE1862" s="2" t="str">
        <f t="shared" si="138"/>
        <v/>
      </c>
      <c r="AM1862" s="2" t="str">
        <f t="shared" si="137"/>
        <v/>
      </c>
      <c r="AN1862" s="2" t="str">
        <f>IF(ISNUMBER(AM1862),SUMIFS($AM$1:AM1862,$A$1:A1862,A1862,$G$1:G1862,G1862,$D$1:D1862,D1862),"")</f>
        <v/>
      </c>
    </row>
    <row r="1863" spans="1:40" x14ac:dyDescent="0.25">
      <c r="A1863" s="4" t="s">
        <v>93</v>
      </c>
      <c r="B1863" t="s">
        <v>30</v>
      </c>
      <c r="C1863" s="34">
        <v>40920</v>
      </c>
      <c r="D1863">
        <v>4</v>
      </c>
      <c r="F1863" t="s">
        <v>107</v>
      </c>
      <c r="G1863" t="str">
        <f>YEAR(C1863)+IF(MONTH(C1863)&lt;7,-1,0)&amp;"/"&amp;RIGHT(YEAR(C1863)+IF(MONTH(C1863)&lt;7,0,1),2)</f>
        <v>2011/12</v>
      </c>
      <c r="K1863" s="32"/>
      <c r="M1863" s="32">
        <v>140.23050076207727</v>
      </c>
      <c r="N1863">
        <v>140.23050076207727</v>
      </c>
      <c r="O1863" s="2">
        <f>IF(ISNUMBER(N1863),SUMIFS(N$1:$N1863,A$1:$A1863,A1863,G$1:$G1863,G1863,D$1:$D1863,D1863),"")</f>
        <v>716.55947522862698</v>
      </c>
      <c r="V1863">
        <v>250</v>
      </c>
      <c r="W1863" s="33">
        <v>66.77642893432251</v>
      </c>
      <c r="AE1863" s="2" t="str">
        <f t="shared" si="138"/>
        <v/>
      </c>
      <c r="AM1863" s="2" t="str">
        <f t="shared" si="137"/>
        <v/>
      </c>
      <c r="AN1863" s="2" t="str">
        <f>IF(ISNUMBER(AM1863),SUMIFS($AM$1:AM1863,$A$1:A1863,A1863,$G$1:G1863,G1863,$D$1:D1863,D1863),"")</f>
        <v/>
      </c>
    </row>
    <row r="1864" spans="1:40" x14ac:dyDescent="0.25">
      <c r="A1864" s="4" t="s">
        <v>93</v>
      </c>
      <c r="B1864" t="s">
        <v>30</v>
      </c>
      <c r="C1864" s="34">
        <v>40920</v>
      </c>
      <c r="D1864">
        <v>5</v>
      </c>
      <c r="F1864" t="s">
        <v>107</v>
      </c>
      <c r="G1864" t="str">
        <f>YEAR(C1864)+IF(MONTH(C1864)&lt;7,-1,0)&amp;"/"&amp;RIGHT(YEAR(C1864)+IF(MONTH(C1864)&lt;7,0,1),2)</f>
        <v>2011/12</v>
      </c>
      <c r="K1864" s="32"/>
      <c r="M1864" s="32">
        <v>144.7642240425061</v>
      </c>
      <c r="N1864">
        <v>144.7642240425061</v>
      </c>
      <c r="O1864" s="2">
        <f>IF(ISNUMBER(N1864),SUMIFS(N$1:$N1864,A$1:$A1864,A1864,G$1:$G1864,G1864,D$1:$D1864,D1864),"")</f>
        <v>715.14033204706561</v>
      </c>
      <c r="V1864">
        <v>250</v>
      </c>
      <c r="W1864" s="33">
        <v>68.935344782145762</v>
      </c>
      <c r="AE1864" s="2" t="str">
        <f t="shared" si="138"/>
        <v/>
      </c>
      <c r="AM1864" s="2" t="str">
        <f t="shared" si="137"/>
        <v/>
      </c>
      <c r="AN1864" s="2" t="str">
        <f>IF(ISNUMBER(AM1864),SUMIFS($AM$1:AM1864,$A$1:A1864,A1864,$G$1:G1864,G1864,$D$1:D1864,D1864),"")</f>
        <v/>
      </c>
    </row>
    <row r="1865" spans="1:40" x14ac:dyDescent="0.25">
      <c r="A1865" s="4" t="s">
        <v>93</v>
      </c>
      <c r="B1865" t="s">
        <v>30</v>
      </c>
      <c r="C1865" s="34">
        <v>40948</v>
      </c>
      <c r="D1865">
        <v>1</v>
      </c>
      <c r="F1865" t="s">
        <v>107</v>
      </c>
      <c r="G1865" t="str">
        <f>YEAR(C1865)+IF(MONTH(C1865)&lt;7,-1,0)&amp;"/"&amp;RIGHT(YEAR(C1865)+IF(MONTH(C1865)&lt;7,0,1),2)</f>
        <v>2011/12</v>
      </c>
      <c r="K1865" s="32"/>
      <c r="M1865" s="32">
        <v>114.92593661862354</v>
      </c>
      <c r="N1865">
        <v>114.92593661862354</v>
      </c>
      <c r="O1865" s="2">
        <f>IF(ISNUMBER(N1865),SUMIFS(N$1:$N1865,A$1:$A1865,A1865,G$1:$G1865,G1865,D$1:$D1865,D1865),"")</f>
        <v>722.20004304148983</v>
      </c>
      <c r="V1865">
        <v>250</v>
      </c>
      <c r="W1865" s="33">
        <v>41.044977363794125</v>
      </c>
      <c r="AE1865" s="2" t="str">
        <f t="shared" si="138"/>
        <v/>
      </c>
      <c r="AM1865" s="2" t="str">
        <f t="shared" si="137"/>
        <v/>
      </c>
      <c r="AN1865" s="2" t="str">
        <f>IF(ISNUMBER(AM1865),SUMIFS($AM$1:AM1865,$A$1:A1865,A1865,$G$1:G1865,G1865,$D$1:D1865,D1865),"")</f>
        <v/>
      </c>
    </row>
    <row r="1866" spans="1:40" x14ac:dyDescent="0.25">
      <c r="A1866" s="4" t="s">
        <v>93</v>
      </c>
      <c r="B1866" t="s">
        <v>30</v>
      </c>
      <c r="C1866" s="34">
        <v>40948</v>
      </c>
      <c r="D1866">
        <v>2</v>
      </c>
      <c r="F1866" t="s">
        <v>107</v>
      </c>
      <c r="G1866" t="str">
        <f>YEAR(C1866)+IF(MONTH(C1866)&lt;7,-1,0)&amp;"/"&amp;RIGHT(YEAR(C1866)+IF(MONTH(C1866)&lt;7,0,1),2)</f>
        <v>2011/12</v>
      </c>
      <c r="K1866" s="32"/>
      <c r="M1866" s="32">
        <v>133.91548200799645</v>
      </c>
      <c r="N1866">
        <v>133.91548200799645</v>
      </c>
      <c r="O1866" s="2">
        <f>IF(ISNUMBER(N1866),SUMIFS(N$1:$N1866,A$1:$A1866,A1866,G$1:$G1866,G1866,D$1:$D1866,D1866),"")</f>
        <v>691.29507529469811</v>
      </c>
      <c r="V1866">
        <v>250</v>
      </c>
      <c r="W1866" s="33">
        <v>47.826957859998736</v>
      </c>
      <c r="AE1866" s="2" t="str">
        <f t="shared" si="138"/>
        <v/>
      </c>
      <c r="AM1866" s="2" t="str">
        <f t="shared" si="137"/>
        <v/>
      </c>
      <c r="AN1866" s="2" t="str">
        <f>IF(ISNUMBER(AM1866),SUMIFS($AM$1:AM1866,$A$1:A1866,A1866,$G$1:G1866,G1866,$D$1:D1866,D1866),"")</f>
        <v/>
      </c>
    </row>
    <row r="1867" spans="1:40" x14ac:dyDescent="0.25">
      <c r="A1867" s="4" t="s">
        <v>93</v>
      </c>
      <c r="B1867" t="s">
        <v>30</v>
      </c>
      <c r="C1867" s="34">
        <v>40948</v>
      </c>
      <c r="D1867">
        <v>3</v>
      </c>
      <c r="F1867" t="s">
        <v>107</v>
      </c>
      <c r="G1867" t="str">
        <f>YEAR(C1867)+IF(MONTH(C1867)&lt;7,-1,0)&amp;"/"&amp;RIGHT(YEAR(C1867)+IF(MONTH(C1867)&lt;7,0,1),2)</f>
        <v>2011/12</v>
      </c>
      <c r="K1867" s="32"/>
      <c r="M1867" s="32">
        <v>128.51335462975285</v>
      </c>
      <c r="N1867">
        <v>128.51335462975285</v>
      </c>
      <c r="O1867" s="2">
        <f>IF(ISNUMBER(N1867),SUMIFS(N$1:$N1867,A$1:$A1867,A1867,G$1:$G1867,G1867,D$1:$D1867,D1867),"")</f>
        <v>860.45099685911453</v>
      </c>
      <c r="V1867">
        <v>250</v>
      </c>
      <c r="W1867" s="33">
        <v>45.897626653483158</v>
      </c>
      <c r="AE1867" s="2" t="str">
        <f t="shared" si="138"/>
        <v/>
      </c>
      <c r="AM1867" s="2" t="str">
        <f t="shared" si="137"/>
        <v/>
      </c>
      <c r="AN1867" s="2" t="str">
        <f>IF(ISNUMBER(AM1867),SUMIFS($AM$1:AM1867,$A$1:A1867,A1867,$G$1:G1867,G1867,$D$1:D1867,D1867),"")</f>
        <v/>
      </c>
    </row>
    <row r="1868" spans="1:40" x14ac:dyDescent="0.25">
      <c r="A1868" s="4" t="s">
        <v>93</v>
      </c>
      <c r="B1868" t="s">
        <v>30</v>
      </c>
      <c r="C1868" s="34">
        <v>40948</v>
      </c>
      <c r="D1868">
        <v>4</v>
      </c>
      <c r="F1868" t="s">
        <v>107</v>
      </c>
      <c r="G1868" t="str">
        <f>YEAR(C1868)+IF(MONTH(C1868)&lt;7,-1,0)&amp;"/"&amp;RIGHT(YEAR(C1868)+IF(MONTH(C1868)&lt;7,0,1),2)</f>
        <v>2011/12</v>
      </c>
      <c r="K1868" s="32"/>
      <c r="M1868" s="32">
        <v>95.035902452037405</v>
      </c>
      <c r="N1868">
        <v>95.035902452037405</v>
      </c>
      <c r="O1868" s="2">
        <f>IF(ISNUMBER(N1868),SUMIFS(N$1:$N1868,A$1:$A1868,A1868,G$1:$G1868,G1868,D$1:$D1868,D1868),"")</f>
        <v>811.59537768066434</v>
      </c>
      <c r="V1868">
        <v>250</v>
      </c>
      <c r="W1868" s="33">
        <v>33.941393732870502</v>
      </c>
      <c r="AE1868" s="2" t="str">
        <f t="shared" si="138"/>
        <v/>
      </c>
      <c r="AM1868" s="2" t="str">
        <f t="shared" si="137"/>
        <v/>
      </c>
      <c r="AN1868" s="2" t="str">
        <f>IF(ISNUMBER(AM1868),SUMIFS($AM$1:AM1868,$A$1:A1868,A1868,$G$1:G1868,G1868,$D$1:D1868,D1868),"")</f>
        <v/>
      </c>
    </row>
    <row r="1869" spans="1:40" x14ac:dyDescent="0.25">
      <c r="A1869" s="4" t="s">
        <v>93</v>
      </c>
      <c r="B1869" t="s">
        <v>30</v>
      </c>
      <c r="C1869" s="34">
        <v>40948</v>
      </c>
      <c r="D1869">
        <v>5</v>
      </c>
      <c r="F1869" t="s">
        <v>107</v>
      </c>
      <c r="G1869" t="str">
        <f>YEAR(C1869)+IF(MONTH(C1869)&lt;7,-1,0)&amp;"/"&amp;RIGHT(YEAR(C1869)+IF(MONTH(C1869)&lt;7,0,1),2)</f>
        <v>2011/12</v>
      </c>
      <c r="K1869" s="32"/>
      <c r="M1869" s="32">
        <v>121.25140675684619</v>
      </c>
      <c r="N1869">
        <v>121.25140675684619</v>
      </c>
      <c r="O1869" s="2">
        <f>IF(ISNUMBER(N1869),SUMIFS(N$1:$N1869,A$1:$A1869,A1869,G$1:$G1869,G1869,D$1:$D1869,D1869),"")</f>
        <v>836.39173880391184</v>
      </c>
      <c r="V1869">
        <v>250</v>
      </c>
      <c r="W1869" s="33">
        <v>43.304073841730784</v>
      </c>
      <c r="AE1869" s="2" t="str">
        <f t="shared" si="138"/>
        <v/>
      </c>
      <c r="AM1869" s="2" t="str">
        <f t="shared" si="137"/>
        <v/>
      </c>
      <c r="AN1869" s="2" t="str">
        <f>IF(ISNUMBER(AM1869),SUMIFS($AM$1:AM1869,$A$1:A1869,A1869,$G$1:G1869,G1869,$D$1:D1869,D1869),"")</f>
        <v/>
      </c>
    </row>
    <row r="1870" spans="1:40" x14ac:dyDescent="0.25">
      <c r="A1870" s="4" t="s">
        <v>93</v>
      </c>
      <c r="B1870" t="s">
        <v>30</v>
      </c>
      <c r="C1870" s="34">
        <v>40983</v>
      </c>
      <c r="D1870">
        <v>1</v>
      </c>
      <c r="F1870" t="s">
        <v>107</v>
      </c>
      <c r="G1870" t="str">
        <f>YEAR(C1870)+IF(MONTH(C1870)&lt;7,-1,0)&amp;"/"&amp;RIGHT(YEAR(C1870)+IF(MONTH(C1870)&lt;7,0,1),2)</f>
        <v>2011/12</v>
      </c>
      <c r="K1870" s="32"/>
      <c r="M1870" s="32">
        <v>207.73136573818005</v>
      </c>
      <c r="N1870">
        <v>207.73136573818005</v>
      </c>
      <c r="O1870" s="2">
        <f>IF(ISNUMBER(N1870),SUMIFS(N$1:$N1870,A$1:$A1870,A1870,G$1:$G1870,G1870,D$1:$D1870,D1870),"")</f>
        <v>929.93140877966994</v>
      </c>
      <c r="V1870">
        <v>250</v>
      </c>
      <c r="W1870" s="33">
        <v>59.351818782337162</v>
      </c>
      <c r="AE1870" s="2" t="str">
        <f t="shared" si="138"/>
        <v/>
      </c>
      <c r="AM1870" s="2" t="str">
        <f t="shared" si="137"/>
        <v/>
      </c>
      <c r="AN1870" s="2" t="str">
        <f>IF(ISNUMBER(AM1870),SUMIFS($AM$1:AM1870,$A$1:A1870,A1870,$G$1:G1870,G1870,$D$1:D1870,D1870),"")</f>
        <v/>
      </c>
    </row>
    <row r="1871" spans="1:40" x14ac:dyDescent="0.25">
      <c r="A1871" s="4" t="s">
        <v>93</v>
      </c>
      <c r="B1871" t="s">
        <v>30</v>
      </c>
      <c r="C1871" s="34">
        <v>40983</v>
      </c>
      <c r="D1871">
        <v>2</v>
      </c>
      <c r="F1871" t="s">
        <v>107</v>
      </c>
      <c r="G1871" t="str">
        <f>YEAR(C1871)+IF(MONTH(C1871)&lt;7,-1,0)&amp;"/"&amp;RIGHT(YEAR(C1871)+IF(MONTH(C1871)&lt;7,0,1),2)</f>
        <v>2011/12</v>
      </c>
      <c r="K1871" s="32"/>
      <c r="M1871" s="32">
        <v>170.08639308855297</v>
      </c>
      <c r="N1871">
        <v>170.08639308855297</v>
      </c>
      <c r="O1871" s="2">
        <f>IF(ISNUMBER(N1871),SUMIFS(N$1:$N1871,A$1:$A1871,A1871,G$1:$G1871,G1871,D$1:$D1871,D1871),"")</f>
        <v>861.3814683832511</v>
      </c>
      <c r="V1871">
        <v>250</v>
      </c>
      <c r="W1871" s="33">
        <v>48.596112311015133</v>
      </c>
      <c r="AE1871" s="2" t="str">
        <f t="shared" si="138"/>
        <v/>
      </c>
      <c r="AM1871" s="2" t="str">
        <f t="shared" si="137"/>
        <v/>
      </c>
      <c r="AN1871" s="2" t="str">
        <f>IF(ISNUMBER(AM1871),SUMIFS($AM$1:AM1871,$A$1:A1871,A1871,$G$1:G1871,G1871,$D$1:D1871,D1871),"")</f>
        <v/>
      </c>
    </row>
    <row r="1872" spans="1:40" x14ac:dyDescent="0.25">
      <c r="A1872" s="4" t="s">
        <v>93</v>
      </c>
      <c r="B1872" t="s">
        <v>30</v>
      </c>
      <c r="C1872" s="34">
        <v>40983</v>
      </c>
      <c r="D1872">
        <v>3</v>
      </c>
      <c r="F1872" t="s">
        <v>107</v>
      </c>
      <c r="G1872" t="str">
        <f>YEAR(C1872)+IF(MONTH(C1872)&lt;7,-1,0)&amp;"/"&amp;RIGHT(YEAR(C1872)+IF(MONTH(C1872)&lt;7,0,1),2)</f>
        <v>2011/12</v>
      </c>
      <c r="K1872" s="32"/>
      <c r="M1872" s="32">
        <v>197.56750847272332</v>
      </c>
      <c r="N1872">
        <v>197.56750847272332</v>
      </c>
      <c r="O1872" s="2">
        <f>IF(ISNUMBER(N1872),SUMIFS(N$1:$N1872,A$1:$A1872,A1872,G$1:$G1872,G1872,D$1:$D1872,D1872),"")</f>
        <v>1058.0185053318378</v>
      </c>
      <c r="V1872">
        <v>250</v>
      </c>
      <c r="W1872" s="33">
        <v>56.447859563635234</v>
      </c>
      <c r="AE1872" s="2" t="str">
        <f t="shared" si="138"/>
        <v/>
      </c>
      <c r="AM1872" s="2" t="str">
        <f t="shared" si="137"/>
        <v/>
      </c>
      <c r="AN1872" s="2" t="str">
        <f>IF(ISNUMBER(AM1872),SUMIFS($AM$1:AM1872,$A$1:A1872,A1872,$G$1:G1872,G1872,$D$1:D1872,D1872),"")</f>
        <v/>
      </c>
    </row>
    <row r="1873" spans="1:40" x14ac:dyDescent="0.25">
      <c r="A1873" s="4" t="s">
        <v>93</v>
      </c>
      <c r="B1873" t="s">
        <v>30</v>
      </c>
      <c r="C1873" s="34">
        <v>40983</v>
      </c>
      <c r="D1873">
        <v>4</v>
      </c>
      <c r="F1873" t="s">
        <v>107</v>
      </c>
      <c r="G1873" t="str">
        <f>YEAR(C1873)+IF(MONTH(C1873)&lt;7,-1,0)&amp;"/"&amp;RIGHT(YEAR(C1873)+IF(MONTH(C1873)&lt;7,0,1),2)</f>
        <v>2011/12</v>
      </c>
      <c r="K1873" s="32"/>
      <c r="M1873" s="32">
        <v>163.91252610072073</v>
      </c>
      <c r="N1873">
        <v>163.91252610072073</v>
      </c>
      <c r="O1873" s="2">
        <f>IF(ISNUMBER(N1873),SUMIFS(N$1:$N1873,A$1:$A1873,A1873,G$1:$G1873,G1873,D$1:$D1873,D1873),"")</f>
        <v>975.50790378138504</v>
      </c>
      <c r="V1873">
        <v>250</v>
      </c>
      <c r="W1873" s="33">
        <v>46.832150314491635</v>
      </c>
      <c r="AE1873" s="2" t="str">
        <f t="shared" si="138"/>
        <v/>
      </c>
      <c r="AM1873" s="2" t="str">
        <f t="shared" si="137"/>
        <v/>
      </c>
      <c r="AN1873" s="2" t="str">
        <f>IF(ISNUMBER(AM1873),SUMIFS($AM$1:AM1873,$A$1:A1873,A1873,$G$1:G1873,G1873,$D$1:D1873,D1873),"")</f>
        <v/>
      </c>
    </row>
    <row r="1874" spans="1:40" x14ac:dyDescent="0.25">
      <c r="A1874" s="4" t="s">
        <v>93</v>
      </c>
      <c r="B1874" t="s">
        <v>30</v>
      </c>
      <c r="C1874" s="34">
        <v>40983</v>
      </c>
      <c r="D1874">
        <v>5</v>
      </c>
      <c r="F1874" t="s">
        <v>107</v>
      </c>
      <c r="G1874" t="str">
        <f>YEAR(C1874)+IF(MONTH(C1874)&lt;7,-1,0)&amp;"/"&amp;RIGHT(YEAR(C1874)+IF(MONTH(C1874)&lt;7,0,1),2)</f>
        <v>2011/12</v>
      </c>
      <c r="K1874" s="32"/>
      <c r="M1874" s="32">
        <v>168.21421565422091</v>
      </c>
      <c r="N1874">
        <v>168.21421565422091</v>
      </c>
      <c r="O1874" s="2">
        <f>IF(ISNUMBER(N1874),SUMIFS(N$1:$N1874,A$1:$A1874,A1874,G$1:$G1874,G1874,D$1:$D1874,D1874),"")</f>
        <v>1004.6059544581327</v>
      </c>
      <c r="V1874">
        <v>250</v>
      </c>
      <c r="W1874" s="33">
        <v>48.061204472634543</v>
      </c>
      <c r="AE1874" s="2" t="str">
        <f t="shared" si="138"/>
        <v/>
      </c>
      <c r="AM1874" s="2" t="str">
        <f t="shared" si="137"/>
        <v/>
      </c>
      <c r="AN1874" s="2" t="str">
        <f>IF(ISNUMBER(AM1874),SUMIFS($AM$1:AM1874,$A$1:A1874,A1874,$G$1:G1874,G1874,$D$1:D1874,D1874),"")</f>
        <v/>
      </c>
    </row>
    <row r="1875" spans="1:40" x14ac:dyDescent="0.25">
      <c r="A1875" s="4" t="s">
        <v>93</v>
      </c>
      <c r="B1875" t="s">
        <v>30</v>
      </c>
      <c r="C1875" s="34">
        <v>41025</v>
      </c>
      <c r="D1875">
        <v>1</v>
      </c>
      <c r="F1875" t="s">
        <v>107</v>
      </c>
      <c r="G1875" t="str">
        <f>YEAR(C1875)+IF(MONTH(C1875)&lt;7,-1,0)&amp;"/"&amp;RIGHT(YEAR(C1875)+IF(MONTH(C1875)&lt;7,0,1),2)</f>
        <v>2011/12</v>
      </c>
      <c r="K1875" s="32"/>
      <c r="M1875" s="32">
        <v>63.214781516493687</v>
      </c>
      <c r="N1875">
        <v>63.214781516493687</v>
      </c>
      <c r="O1875" s="2">
        <f>IF(ISNUMBER(N1875),SUMIFS(N$1:$N1875,A$1:$A1875,A1875,G$1:$G1875,G1875,D$1:$D1875,D1875),"")</f>
        <v>993.14619029616358</v>
      </c>
      <c r="V1875">
        <v>250</v>
      </c>
      <c r="W1875" s="33">
        <v>15.051138456308021</v>
      </c>
      <c r="AE1875" s="2" t="str">
        <f t="shared" si="138"/>
        <v/>
      </c>
      <c r="AM1875" s="2" t="str">
        <f t="shared" si="137"/>
        <v/>
      </c>
      <c r="AN1875" s="2" t="str">
        <f>IF(ISNUMBER(AM1875),SUMIFS($AM$1:AM1875,$A$1:A1875,A1875,$G$1:G1875,G1875,$D$1:D1875,D1875),"")</f>
        <v/>
      </c>
    </row>
    <row r="1876" spans="1:40" x14ac:dyDescent="0.25">
      <c r="A1876" s="4" t="s">
        <v>93</v>
      </c>
      <c r="B1876" t="s">
        <v>30</v>
      </c>
      <c r="C1876" s="34">
        <v>41025</v>
      </c>
      <c r="D1876">
        <v>2</v>
      </c>
      <c r="F1876" t="s">
        <v>107</v>
      </c>
      <c r="G1876" t="str">
        <f>YEAR(C1876)+IF(MONTH(C1876)&lt;7,-1,0)&amp;"/"&amp;RIGHT(YEAR(C1876)+IF(MONTH(C1876)&lt;7,0,1),2)</f>
        <v>2011/12</v>
      </c>
      <c r="K1876" s="32"/>
      <c r="M1876" s="32">
        <v>102.0918096585884</v>
      </c>
      <c r="N1876">
        <v>102.0918096585884</v>
      </c>
      <c r="O1876" s="2">
        <f>IF(ISNUMBER(N1876),SUMIFS(N$1:$N1876,A$1:$A1876,A1876,G$1:$G1876,G1876,D$1:$D1876,D1876),"")</f>
        <v>963.47327804183954</v>
      </c>
      <c r="V1876">
        <v>250</v>
      </c>
      <c r="W1876" s="33">
        <v>24.307573728235333</v>
      </c>
      <c r="AE1876" s="2" t="str">
        <f t="shared" si="138"/>
        <v/>
      </c>
      <c r="AM1876" s="2" t="str">
        <f t="shared" si="137"/>
        <v/>
      </c>
      <c r="AN1876" s="2" t="str">
        <f>IF(ISNUMBER(AM1876),SUMIFS($AM$1:AM1876,$A$1:A1876,A1876,$G$1:G1876,G1876,$D$1:D1876,D1876),"")</f>
        <v/>
      </c>
    </row>
    <row r="1877" spans="1:40" x14ac:dyDescent="0.25">
      <c r="A1877" s="4" t="s">
        <v>93</v>
      </c>
      <c r="B1877" t="s">
        <v>30</v>
      </c>
      <c r="C1877" s="34">
        <v>41025</v>
      </c>
      <c r="D1877">
        <v>3</v>
      </c>
      <c r="F1877" t="s">
        <v>107</v>
      </c>
      <c r="G1877" t="str">
        <f>YEAR(C1877)+IF(MONTH(C1877)&lt;7,-1,0)&amp;"/"&amp;RIGHT(YEAR(C1877)+IF(MONTH(C1877)&lt;7,0,1),2)</f>
        <v>2011/12</v>
      </c>
      <c r="K1877" s="32"/>
      <c r="M1877" s="32">
        <v>71.235608688926703</v>
      </c>
      <c r="N1877">
        <v>71.235608688926703</v>
      </c>
      <c r="O1877" s="2">
        <f>IF(ISNUMBER(N1877),SUMIFS(N$1:$N1877,A$1:$A1877,A1877,G$1:$G1877,G1877,D$1:$D1877,D1877),"")</f>
        <v>1129.2541140207645</v>
      </c>
      <c r="V1877">
        <v>250</v>
      </c>
      <c r="W1877" s="33">
        <v>16.960859211649215</v>
      </c>
      <c r="AE1877" s="2" t="str">
        <f t="shared" si="138"/>
        <v/>
      </c>
      <c r="AM1877" s="2" t="str">
        <f t="shared" si="137"/>
        <v/>
      </c>
      <c r="AN1877" s="2" t="str">
        <f>IF(ISNUMBER(AM1877),SUMIFS($AM$1:AM1877,$A$1:A1877,A1877,$G$1:G1877,G1877,$D$1:D1877,D1877),"")</f>
        <v/>
      </c>
    </row>
    <row r="1878" spans="1:40" x14ac:dyDescent="0.25">
      <c r="A1878" s="4" t="s">
        <v>93</v>
      </c>
      <c r="B1878" t="s">
        <v>30</v>
      </c>
      <c r="C1878" s="34">
        <v>41025</v>
      </c>
      <c r="D1878">
        <v>4</v>
      </c>
      <c r="F1878" t="s">
        <v>107</v>
      </c>
      <c r="G1878" t="str">
        <f>YEAR(C1878)+IF(MONTH(C1878)&lt;7,-1,0)&amp;"/"&amp;RIGHT(YEAR(C1878)+IF(MONTH(C1878)&lt;7,0,1),2)</f>
        <v>2011/12</v>
      </c>
      <c r="K1878" s="32"/>
      <c r="M1878" s="32">
        <v>69.911885517424153</v>
      </c>
      <c r="N1878">
        <v>69.911885517424153</v>
      </c>
      <c r="O1878" s="2">
        <f>IF(ISNUMBER(N1878),SUMIFS(N$1:$N1878,A$1:$A1878,A1878,G$1:$G1878,G1878,D$1:$D1878,D1878),"")</f>
        <v>1045.4197892988093</v>
      </c>
      <c r="V1878">
        <v>250</v>
      </c>
      <c r="W1878" s="33">
        <v>16.645687027958132</v>
      </c>
      <c r="AE1878" s="2" t="str">
        <f t="shared" si="138"/>
        <v/>
      </c>
      <c r="AM1878" s="2" t="str">
        <f t="shared" si="137"/>
        <v/>
      </c>
      <c r="AN1878" s="2" t="str">
        <f>IF(ISNUMBER(AM1878),SUMIFS($AM$1:AM1878,$A$1:A1878,A1878,$G$1:G1878,G1878,$D$1:D1878,D1878),"")</f>
        <v/>
      </c>
    </row>
    <row r="1879" spans="1:40" x14ac:dyDescent="0.25">
      <c r="A1879" s="4" t="s">
        <v>93</v>
      </c>
      <c r="B1879" t="s">
        <v>30</v>
      </c>
      <c r="C1879" s="34">
        <v>41025</v>
      </c>
      <c r="D1879">
        <v>5</v>
      </c>
      <c r="F1879" t="s">
        <v>107</v>
      </c>
      <c r="G1879" t="str">
        <f>YEAR(C1879)+IF(MONTH(C1879)&lt;7,-1,0)&amp;"/"&amp;RIGHT(YEAR(C1879)+IF(MONTH(C1879)&lt;7,0,1),2)</f>
        <v>2011/12</v>
      </c>
      <c r="K1879" s="32"/>
      <c r="M1879" s="32">
        <v>73.715248525695031</v>
      </c>
      <c r="N1879">
        <v>73.715248525695031</v>
      </c>
      <c r="O1879" s="2">
        <f>IF(ISNUMBER(N1879),SUMIFS(N$1:$N1879,A$1:$A1879,A1879,G$1:$G1879,G1879,D$1:$D1879,D1879),"")</f>
        <v>1078.3212029838278</v>
      </c>
      <c r="V1879">
        <v>250</v>
      </c>
      <c r="W1879" s="33">
        <v>17.551249648975006</v>
      </c>
      <c r="AE1879" s="2" t="str">
        <f t="shared" si="138"/>
        <v/>
      </c>
      <c r="AM1879" s="2" t="str">
        <f t="shared" si="137"/>
        <v/>
      </c>
      <c r="AN1879" s="2" t="str">
        <f>IF(ISNUMBER(AM1879),SUMIFS($AM$1:AM1879,$A$1:A1879,A1879,$G$1:G1879,G1879,$D$1:D1879,D1879),"")</f>
        <v/>
      </c>
    </row>
    <row r="1880" spans="1:40" x14ac:dyDescent="0.25">
      <c r="A1880" s="4" t="s">
        <v>93</v>
      </c>
      <c r="B1880" t="s">
        <v>30</v>
      </c>
      <c r="C1880" s="34">
        <v>41060</v>
      </c>
      <c r="D1880">
        <v>1</v>
      </c>
      <c r="F1880" t="s">
        <v>107</v>
      </c>
      <c r="G1880" t="str">
        <f>YEAR(C1880)+IF(MONTH(C1880)&lt;7,-1,0)&amp;"/"&amp;RIGHT(YEAR(C1880)+IF(MONTH(C1880)&lt;7,0,1),2)</f>
        <v>2011/12</v>
      </c>
      <c r="K1880" s="35"/>
      <c r="M1880" s="35">
        <v>3.3762163623258048</v>
      </c>
      <c r="N1880">
        <v>3.3762163623258048</v>
      </c>
      <c r="O1880" s="2">
        <f>IF(ISNUMBER(N1880),SUMIFS(N$1:$N1880,A$1:$A1880,A1880,G$1:$G1880,G1880,D$1:$D1880,D1880),"")</f>
        <v>996.52240665848933</v>
      </c>
      <c r="V1880">
        <v>250</v>
      </c>
      <c r="W1880" s="38">
        <v>0.96463324637880132</v>
      </c>
      <c r="AE1880" s="2" t="str">
        <f t="shared" si="138"/>
        <v/>
      </c>
      <c r="AM1880" s="2" t="str">
        <f t="shared" si="137"/>
        <v/>
      </c>
      <c r="AN1880" s="2" t="str">
        <f>IF(ISNUMBER(AM1880),SUMIFS($AM$1:AM1880,$A$1:A1880,A1880,$G$1:G1880,G1880,$D$1:D1880,D1880),"")</f>
        <v/>
      </c>
    </row>
    <row r="1881" spans="1:40" x14ac:dyDescent="0.25">
      <c r="A1881" s="4" t="s">
        <v>93</v>
      </c>
      <c r="B1881" t="s">
        <v>30</v>
      </c>
      <c r="C1881" s="34">
        <v>41060</v>
      </c>
      <c r="D1881">
        <v>2</v>
      </c>
      <c r="F1881" t="s">
        <v>107</v>
      </c>
      <c r="G1881" t="str">
        <f>YEAR(C1881)+IF(MONTH(C1881)&lt;7,-1,0)&amp;"/"&amp;RIGHT(YEAR(C1881)+IF(MONTH(C1881)&lt;7,0,1),2)</f>
        <v>2011/12</v>
      </c>
      <c r="K1881" s="35"/>
      <c r="M1881" s="35">
        <v>8.3036626624172598</v>
      </c>
      <c r="N1881">
        <v>8.3036626624172598</v>
      </c>
      <c r="O1881" s="2">
        <f>IF(ISNUMBER(N1881),SUMIFS(N$1:$N1881,A$1:$A1881,A1881,G$1:$G1881,G1881,D$1:$D1881,D1881),"")</f>
        <v>971.77694070425684</v>
      </c>
      <c r="V1881">
        <v>250</v>
      </c>
      <c r="W1881" s="38">
        <v>2.3724750464049316</v>
      </c>
      <c r="AE1881" s="2" t="str">
        <f t="shared" si="138"/>
        <v/>
      </c>
      <c r="AM1881" s="2" t="str">
        <f t="shared" si="137"/>
        <v/>
      </c>
      <c r="AN1881" s="2" t="str">
        <f>IF(ISNUMBER(AM1881),SUMIFS($AM$1:AM1881,$A$1:A1881,A1881,$G$1:G1881,G1881,$D$1:D1881,D1881),"")</f>
        <v/>
      </c>
    </row>
    <row r="1882" spans="1:40" x14ac:dyDescent="0.25">
      <c r="A1882" s="4" t="s">
        <v>93</v>
      </c>
      <c r="B1882" t="s">
        <v>30</v>
      </c>
      <c r="C1882" s="34">
        <v>41060</v>
      </c>
      <c r="D1882">
        <v>3</v>
      </c>
      <c r="F1882" t="s">
        <v>107</v>
      </c>
      <c r="G1882" t="str">
        <f>YEAR(C1882)+IF(MONTH(C1882)&lt;7,-1,0)&amp;"/"&amp;RIGHT(YEAR(C1882)+IF(MONTH(C1882)&lt;7,0,1),2)</f>
        <v>2011/12</v>
      </c>
      <c r="O1882" s="2" t="str">
        <f>IF(ISNUMBER(N1882),SUMIFS(N$1:$N1882,A$1:$A1882,A1882,G$1:$G1882,G1882,D$1:$D1882,D1882),"")</f>
        <v/>
      </c>
      <c r="V1882">
        <v>250</v>
      </c>
      <c r="AE1882" s="2" t="str">
        <f t="shared" si="138"/>
        <v/>
      </c>
      <c r="AM1882" s="2" t="str">
        <f t="shared" si="137"/>
        <v/>
      </c>
      <c r="AN1882" s="2" t="str">
        <f>IF(ISNUMBER(AM1882),SUMIFS($AM$1:AM1882,$A$1:A1882,A1882,$G$1:G1882,G1882,$D$1:D1882,D1882),"")</f>
        <v/>
      </c>
    </row>
    <row r="1883" spans="1:40" x14ac:dyDescent="0.25">
      <c r="A1883" s="4" t="s">
        <v>93</v>
      </c>
      <c r="B1883" t="s">
        <v>30</v>
      </c>
      <c r="C1883" s="34">
        <v>41060</v>
      </c>
      <c r="D1883">
        <v>4</v>
      </c>
      <c r="F1883" t="s">
        <v>107</v>
      </c>
      <c r="G1883" t="str">
        <f>YEAR(C1883)+IF(MONTH(C1883)&lt;7,-1,0)&amp;"/"&amp;RIGHT(YEAR(C1883)+IF(MONTH(C1883)&lt;7,0,1),2)</f>
        <v>2011/12</v>
      </c>
      <c r="O1883" s="2" t="str">
        <f>IF(ISNUMBER(N1883),SUMIFS(N$1:$N1883,A$1:$A1883,A1883,G$1:$G1883,G1883,D$1:$D1883,D1883),"")</f>
        <v/>
      </c>
      <c r="V1883">
        <v>250</v>
      </c>
      <c r="AE1883" s="2" t="str">
        <f t="shared" si="138"/>
        <v/>
      </c>
      <c r="AM1883" s="2" t="str">
        <f t="shared" si="137"/>
        <v/>
      </c>
      <c r="AN1883" s="2" t="str">
        <f>IF(ISNUMBER(AM1883),SUMIFS($AM$1:AM1883,$A$1:A1883,A1883,$G$1:G1883,G1883,$D$1:D1883,D1883),"")</f>
        <v/>
      </c>
    </row>
    <row r="1884" spans="1:40" x14ac:dyDescent="0.25">
      <c r="A1884" s="4" t="s">
        <v>93</v>
      </c>
      <c r="B1884" t="s">
        <v>30</v>
      </c>
      <c r="C1884" s="34">
        <v>41060</v>
      </c>
      <c r="D1884">
        <v>5</v>
      </c>
      <c r="F1884" t="s">
        <v>107</v>
      </c>
      <c r="G1884" t="str">
        <f>YEAR(C1884)+IF(MONTH(C1884)&lt;7,-1,0)&amp;"/"&amp;RIGHT(YEAR(C1884)+IF(MONTH(C1884)&lt;7,0,1),2)</f>
        <v>2011/12</v>
      </c>
      <c r="O1884" s="2" t="str">
        <f>IF(ISNUMBER(N1884),SUMIFS(N$1:$N1884,A$1:$A1884,A1884,G$1:$G1884,G1884,D$1:$D1884,D1884),"")</f>
        <v/>
      </c>
      <c r="V1884">
        <v>250</v>
      </c>
      <c r="AE1884" s="2" t="str">
        <f t="shared" si="138"/>
        <v/>
      </c>
      <c r="AM1884" s="2" t="str">
        <f t="shared" si="137"/>
        <v/>
      </c>
      <c r="AN1884" s="2" t="str">
        <f>IF(ISNUMBER(AM1884),SUMIFS($AM$1:AM1884,$A$1:A1884,A1884,$G$1:G1884,G1884,$D$1:D1884,D1884),"")</f>
        <v/>
      </c>
    </row>
    <row r="1885" spans="1:40" x14ac:dyDescent="0.25">
      <c r="A1885" s="4" t="s">
        <v>94</v>
      </c>
      <c r="B1885" t="s">
        <v>30</v>
      </c>
      <c r="C1885" s="34">
        <v>40525</v>
      </c>
      <c r="D1885">
        <v>1</v>
      </c>
      <c r="F1885" t="s">
        <v>108</v>
      </c>
      <c r="G1885" t="str">
        <f>YEAR(C1885)+IF(MONTH(C1885)&lt;7,-1,0)&amp;"/"&amp;RIGHT(YEAR(C1885)+IF(MONTH(C1885)&lt;7,0,1),2)</f>
        <v>2010/11</v>
      </c>
      <c r="K1885" s="32"/>
      <c r="M1885" s="32">
        <v>214.01730840139811</v>
      </c>
      <c r="N1885">
        <v>214.01730840139811</v>
      </c>
      <c r="O1885" s="2">
        <f>IF(ISNUMBER(N1885),SUMIFS(N$1:$N1885,A$1:$A1885,A1885,G$1:$G1885,G1885,D$1:$D1885,D1885),"")</f>
        <v>214.01730840139811</v>
      </c>
      <c r="V1885">
        <v>250</v>
      </c>
      <c r="W1885" s="33">
        <v>35.084804655966906</v>
      </c>
      <c r="AE1885" s="2" t="str">
        <f t="shared" si="138"/>
        <v/>
      </c>
      <c r="AM1885" s="2" t="str">
        <f t="shared" si="137"/>
        <v/>
      </c>
      <c r="AN1885" s="2" t="str">
        <f>IF(ISNUMBER(AM1885),SUMIFS($AM$1:AM1885,$A$1:A1885,A1885,$G$1:G1885,G1885,$D$1:D1885,D1885),"")</f>
        <v/>
      </c>
    </row>
    <row r="1886" spans="1:40" x14ac:dyDescent="0.25">
      <c r="A1886" s="4" t="s">
        <v>94</v>
      </c>
      <c r="B1886" t="s">
        <v>30</v>
      </c>
      <c r="C1886" s="34">
        <v>40525</v>
      </c>
      <c r="D1886">
        <v>2</v>
      </c>
      <c r="F1886" t="s">
        <v>108</v>
      </c>
      <c r="G1886" t="str">
        <f>YEAR(C1886)+IF(MONTH(C1886)&lt;7,-1,0)&amp;"/"&amp;RIGHT(YEAR(C1886)+IF(MONTH(C1886)&lt;7,0,1),2)</f>
        <v>2010/11</v>
      </c>
      <c r="K1886" s="32"/>
      <c r="M1886" s="32">
        <v>215.57793423046073</v>
      </c>
      <c r="N1886">
        <v>215.57793423046073</v>
      </c>
      <c r="O1886" s="2">
        <f>IF(ISNUMBER(N1886),SUMIFS(N$1:$N1886,A$1:$A1886,A1886,G$1:$G1886,G1886,D$1:$D1886,D1886),"")</f>
        <v>215.57793423046073</v>
      </c>
      <c r="V1886">
        <v>250</v>
      </c>
      <c r="W1886" s="33">
        <v>35.340644955813232</v>
      </c>
      <c r="AE1886" s="2" t="str">
        <f t="shared" si="138"/>
        <v/>
      </c>
      <c r="AM1886" s="2" t="str">
        <f t="shared" si="137"/>
        <v/>
      </c>
      <c r="AN1886" s="2" t="str">
        <f>IF(ISNUMBER(AM1886),SUMIFS($AM$1:AM1886,$A$1:A1886,A1886,$G$1:G1886,G1886,$D$1:D1886,D1886),"")</f>
        <v/>
      </c>
    </row>
    <row r="1887" spans="1:40" x14ac:dyDescent="0.25">
      <c r="A1887" s="4" t="s">
        <v>94</v>
      </c>
      <c r="B1887" t="s">
        <v>30</v>
      </c>
      <c r="C1887" s="34">
        <v>40525</v>
      </c>
      <c r="D1887">
        <v>3</v>
      </c>
      <c r="F1887" t="s">
        <v>108</v>
      </c>
      <c r="G1887" t="str">
        <f>YEAR(C1887)+IF(MONTH(C1887)&lt;7,-1,0)&amp;"/"&amp;RIGHT(YEAR(C1887)+IF(MONTH(C1887)&lt;7,0,1),2)</f>
        <v>2010/11</v>
      </c>
      <c r="K1887" s="32"/>
      <c r="M1887" s="32">
        <v>345.31723696270353</v>
      </c>
      <c r="N1887">
        <v>345.31723696270353</v>
      </c>
      <c r="O1887" s="2">
        <f>IF(ISNUMBER(N1887),SUMIFS(N$1:$N1887,A$1:$A1887,A1887,G$1:$G1887,G1887,D$1:$D1887,D1887),"")</f>
        <v>345.31723696270353</v>
      </c>
      <c r="V1887">
        <v>250</v>
      </c>
      <c r="W1887" s="33">
        <v>56.609383108639925</v>
      </c>
      <c r="AE1887" s="2" t="str">
        <f t="shared" si="138"/>
        <v/>
      </c>
      <c r="AM1887" s="2" t="str">
        <f t="shared" si="137"/>
        <v/>
      </c>
      <c r="AN1887" s="2" t="str">
        <f>IF(ISNUMBER(AM1887),SUMIFS($AM$1:AM1887,$A$1:A1887,A1887,$G$1:G1887,G1887,$D$1:D1887,D1887),"")</f>
        <v/>
      </c>
    </row>
    <row r="1888" spans="1:40" x14ac:dyDescent="0.25">
      <c r="A1888" s="4" t="s">
        <v>94</v>
      </c>
      <c r="B1888" t="s">
        <v>30</v>
      </c>
      <c r="C1888" s="34">
        <v>40525</v>
      </c>
      <c r="D1888">
        <v>4</v>
      </c>
      <c r="F1888" t="s">
        <v>108</v>
      </c>
      <c r="G1888" t="str">
        <f>YEAR(C1888)+IF(MONTH(C1888)&lt;7,-1,0)&amp;"/"&amp;RIGHT(YEAR(C1888)+IF(MONTH(C1888)&lt;7,0,1),2)</f>
        <v>2010/11</v>
      </c>
      <c r="K1888" s="32"/>
      <c r="M1888" s="32">
        <v>311.52249096836726</v>
      </c>
      <c r="N1888">
        <v>311.52249096836726</v>
      </c>
      <c r="O1888" s="2">
        <f>IF(ISNUMBER(N1888),SUMIFS(N$1:$N1888,A$1:$A1888,A1888,G$1:$G1888,G1888,D$1:$D1888,D1888),"")</f>
        <v>311.52249096836726</v>
      </c>
      <c r="V1888">
        <v>250</v>
      </c>
      <c r="W1888" s="33">
        <v>51.069260814486434</v>
      </c>
      <c r="AE1888" s="2" t="str">
        <f t="shared" si="138"/>
        <v/>
      </c>
      <c r="AM1888" s="2" t="str">
        <f t="shared" si="137"/>
        <v/>
      </c>
      <c r="AN1888" s="2" t="str">
        <f>IF(ISNUMBER(AM1888),SUMIFS($AM$1:AM1888,$A$1:A1888,A1888,$G$1:G1888,G1888,$D$1:D1888,D1888),"")</f>
        <v/>
      </c>
    </row>
    <row r="1889" spans="1:40" x14ac:dyDescent="0.25">
      <c r="A1889" s="4" t="s">
        <v>94</v>
      </c>
      <c r="B1889" t="s">
        <v>30</v>
      </c>
      <c r="C1889" s="34">
        <v>40525</v>
      </c>
      <c r="D1889">
        <v>5</v>
      </c>
      <c r="F1889" t="s">
        <v>108</v>
      </c>
      <c r="G1889" t="str">
        <f>YEAR(C1889)+IF(MONTH(C1889)&lt;7,-1,0)&amp;"/"&amp;RIGHT(YEAR(C1889)+IF(MONTH(C1889)&lt;7,0,1),2)</f>
        <v>2010/11</v>
      </c>
      <c r="K1889" s="32"/>
      <c r="M1889" s="32">
        <v>345.48946427995821</v>
      </c>
      <c r="N1889">
        <v>345.48946427995821</v>
      </c>
      <c r="O1889" s="2">
        <f>IF(ISNUMBER(N1889),SUMIFS(N$1:$N1889,A$1:$A1889,A1889,G$1:$G1889,G1889,D$1:$D1889,D1889),"")</f>
        <v>345.48946427995821</v>
      </c>
      <c r="V1889">
        <v>250</v>
      </c>
      <c r="W1889" s="33">
        <v>56.637617095075115</v>
      </c>
      <c r="AE1889" s="2" t="str">
        <f t="shared" si="138"/>
        <v/>
      </c>
      <c r="AM1889" s="2" t="str">
        <f t="shared" si="137"/>
        <v/>
      </c>
      <c r="AN1889" s="2" t="str">
        <f>IF(ISNUMBER(AM1889),SUMIFS($AM$1:AM1889,$A$1:A1889,A1889,$G$1:G1889,G1889,$D$1:D1889,D1889),"")</f>
        <v/>
      </c>
    </row>
    <row r="1890" spans="1:40" x14ac:dyDescent="0.25">
      <c r="A1890" s="4" t="s">
        <v>94</v>
      </c>
      <c r="B1890" t="s">
        <v>30</v>
      </c>
      <c r="C1890" s="34">
        <v>40546</v>
      </c>
      <c r="D1890">
        <v>1</v>
      </c>
      <c r="F1890" t="s">
        <v>108</v>
      </c>
      <c r="G1890" t="str">
        <f>YEAR(C1890)+IF(MONTH(C1890)&lt;7,-1,0)&amp;"/"&amp;RIGHT(YEAR(C1890)+IF(MONTH(C1890)&lt;7,0,1),2)</f>
        <v>2010/11</v>
      </c>
      <c r="K1890" s="32"/>
      <c r="M1890" s="32">
        <v>385.08440024340587</v>
      </c>
      <c r="N1890">
        <v>385.08440024340587</v>
      </c>
      <c r="O1890" s="2">
        <f>IF(ISNUMBER(N1890),SUMIFS(N$1:$N1890,A$1:$A1890,A1890,G$1:$G1890,G1890,D$1:$D1890,D1890),"")</f>
        <v>599.10170864480392</v>
      </c>
      <c r="V1890">
        <v>250</v>
      </c>
      <c r="W1890" s="33">
        <v>183.37352392543136</v>
      </c>
      <c r="AE1890" s="2" t="str">
        <f t="shared" si="138"/>
        <v/>
      </c>
      <c r="AM1890" s="2" t="str">
        <f t="shared" si="137"/>
        <v/>
      </c>
      <c r="AN1890" s="2" t="str">
        <f>IF(ISNUMBER(AM1890),SUMIFS($AM$1:AM1890,$A$1:A1890,A1890,$G$1:G1890,G1890,$D$1:D1890,D1890),"")</f>
        <v/>
      </c>
    </row>
    <row r="1891" spans="1:40" x14ac:dyDescent="0.25">
      <c r="A1891" s="4" t="s">
        <v>94</v>
      </c>
      <c r="B1891" t="s">
        <v>30</v>
      </c>
      <c r="C1891" s="34">
        <v>40546</v>
      </c>
      <c r="D1891">
        <v>2</v>
      </c>
      <c r="F1891" t="s">
        <v>108</v>
      </c>
      <c r="G1891" t="str">
        <f>YEAR(C1891)+IF(MONTH(C1891)&lt;7,-1,0)&amp;"/"&amp;RIGHT(YEAR(C1891)+IF(MONTH(C1891)&lt;7,0,1),2)</f>
        <v>2010/11</v>
      </c>
      <c r="K1891" s="32"/>
      <c r="M1891" s="32">
        <v>267.8585528818752</v>
      </c>
      <c r="N1891">
        <v>267.8585528818752</v>
      </c>
      <c r="O1891" s="2">
        <f>IF(ISNUMBER(N1891),SUMIFS(N$1:$N1891,A$1:$A1891,A1891,G$1:$G1891,G1891,D$1:$D1891,D1891),"")</f>
        <v>483.43648711233595</v>
      </c>
      <c r="V1891">
        <v>250</v>
      </c>
      <c r="W1891" s="33">
        <v>127.55169184851199</v>
      </c>
      <c r="AE1891" s="2" t="str">
        <f t="shared" si="138"/>
        <v/>
      </c>
      <c r="AM1891" s="2" t="str">
        <f t="shared" si="137"/>
        <v/>
      </c>
      <c r="AN1891" s="2" t="str">
        <f>IF(ISNUMBER(AM1891),SUMIFS($AM$1:AM1891,$A$1:A1891,A1891,$G$1:G1891,G1891,$D$1:D1891,D1891),"")</f>
        <v/>
      </c>
    </row>
    <row r="1892" spans="1:40" x14ac:dyDescent="0.25">
      <c r="A1892" s="4" t="s">
        <v>94</v>
      </c>
      <c r="B1892" t="s">
        <v>30</v>
      </c>
      <c r="C1892" s="34">
        <v>40546</v>
      </c>
      <c r="D1892">
        <v>3</v>
      </c>
      <c r="F1892" t="s">
        <v>108</v>
      </c>
      <c r="G1892" t="str">
        <f>YEAR(C1892)+IF(MONTH(C1892)&lt;7,-1,0)&amp;"/"&amp;RIGHT(YEAR(C1892)+IF(MONTH(C1892)&lt;7,0,1),2)</f>
        <v>2010/11</v>
      </c>
      <c r="K1892" s="32"/>
      <c r="M1892" s="32">
        <v>373.70792873503177</v>
      </c>
      <c r="N1892">
        <v>373.70792873503177</v>
      </c>
      <c r="O1892" s="2">
        <f>IF(ISNUMBER(N1892),SUMIFS(N$1:$N1892,A$1:$A1892,A1892,G$1:$G1892,G1892,D$1:$D1892,D1892),"")</f>
        <v>719.02516569773525</v>
      </c>
      <c r="V1892">
        <v>250</v>
      </c>
      <c r="W1892" s="33">
        <v>177.95615654049132</v>
      </c>
      <c r="AE1892" s="2" t="str">
        <f t="shared" si="138"/>
        <v/>
      </c>
      <c r="AM1892" s="2" t="str">
        <f t="shared" si="137"/>
        <v/>
      </c>
      <c r="AN1892" s="2" t="str">
        <f>IF(ISNUMBER(AM1892),SUMIFS($AM$1:AM1892,$A$1:A1892,A1892,$G$1:G1892,G1892,$D$1:D1892,D1892),"")</f>
        <v/>
      </c>
    </row>
    <row r="1893" spans="1:40" x14ac:dyDescent="0.25">
      <c r="A1893" s="4" t="s">
        <v>94</v>
      </c>
      <c r="B1893" t="s">
        <v>30</v>
      </c>
      <c r="C1893" s="34">
        <v>40546</v>
      </c>
      <c r="D1893">
        <v>4</v>
      </c>
      <c r="F1893" t="s">
        <v>108</v>
      </c>
      <c r="G1893" t="str">
        <f>YEAR(C1893)+IF(MONTH(C1893)&lt;7,-1,0)&amp;"/"&amp;RIGHT(YEAR(C1893)+IF(MONTH(C1893)&lt;7,0,1),2)</f>
        <v>2010/11</v>
      </c>
      <c r="K1893" s="32"/>
      <c r="M1893" s="32">
        <v>289.9970183666843</v>
      </c>
      <c r="N1893">
        <v>289.9970183666843</v>
      </c>
      <c r="O1893" s="2">
        <f>IF(ISNUMBER(N1893),SUMIFS(N$1:$N1893,A$1:$A1893,A1893,G$1:$G1893,G1893,D$1:$D1893,D1893),"")</f>
        <v>601.51950933505157</v>
      </c>
      <c r="V1893">
        <v>250</v>
      </c>
      <c r="W1893" s="33">
        <v>138.09381826984966</v>
      </c>
      <c r="AE1893" s="2" t="str">
        <f t="shared" si="138"/>
        <v/>
      </c>
      <c r="AM1893" s="2" t="str">
        <f t="shared" si="137"/>
        <v/>
      </c>
      <c r="AN1893" s="2" t="str">
        <f>IF(ISNUMBER(AM1893),SUMIFS($AM$1:AM1893,$A$1:A1893,A1893,$G$1:G1893,G1893,$D$1:D1893,D1893),"")</f>
        <v/>
      </c>
    </row>
    <row r="1894" spans="1:40" x14ac:dyDescent="0.25">
      <c r="A1894" s="4" t="s">
        <v>94</v>
      </c>
      <c r="B1894" t="s">
        <v>30</v>
      </c>
      <c r="C1894" s="34">
        <v>40546</v>
      </c>
      <c r="D1894">
        <v>5</v>
      </c>
      <c r="F1894" t="s">
        <v>108</v>
      </c>
      <c r="G1894" t="str">
        <f>YEAR(C1894)+IF(MONTH(C1894)&lt;7,-1,0)&amp;"/"&amp;RIGHT(YEAR(C1894)+IF(MONTH(C1894)&lt;7,0,1),2)</f>
        <v>2010/11</v>
      </c>
      <c r="K1894" s="32"/>
      <c r="M1894" s="32">
        <v>230.64704737719921</v>
      </c>
      <c r="N1894">
        <v>230.64704737719921</v>
      </c>
      <c r="O1894" s="2">
        <f>IF(ISNUMBER(N1894),SUMIFS(N$1:$N1894,A$1:$A1894,A1894,G$1:$G1894,G1894,D$1:$D1894,D1894),"")</f>
        <v>576.13651165715737</v>
      </c>
      <c r="V1894">
        <v>250</v>
      </c>
      <c r="W1894" s="33">
        <v>109.83192732247582</v>
      </c>
      <c r="AE1894" s="2" t="str">
        <f t="shared" si="138"/>
        <v/>
      </c>
      <c r="AM1894" s="2" t="str">
        <f t="shared" si="137"/>
        <v/>
      </c>
      <c r="AN1894" s="2" t="str">
        <f>IF(ISNUMBER(AM1894),SUMIFS($AM$1:AM1894,$A$1:A1894,A1894,$G$1:G1894,G1894,$D$1:D1894,D1894),"")</f>
        <v/>
      </c>
    </row>
    <row r="1895" spans="1:40" x14ac:dyDescent="0.25">
      <c r="A1895" s="4" t="s">
        <v>94</v>
      </c>
      <c r="B1895" t="s">
        <v>30</v>
      </c>
      <c r="C1895" s="34">
        <v>40563</v>
      </c>
      <c r="D1895">
        <v>1</v>
      </c>
      <c r="F1895" t="s">
        <v>108</v>
      </c>
      <c r="G1895" t="str">
        <f>YEAR(C1895)+IF(MONTH(C1895)&lt;7,-1,0)&amp;"/"&amp;RIGHT(YEAR(C1895)+IF(MONTH(C1895)&lt;7,0,1),2)</f>
        <v>2010/11</v>
      </c>
      <c r="K1895" s="32"/>
      <c r="M1895" s="32">
        <v>149.81094354383069</v>
      </c>
      <c r="N1895">
        <v>149.81094354383069</v>
      </c>
      <c r="O1895" s="2">
        <f>IF(ISNUMBER(N1895),SUMIFS(N$1:$N1895,A$1:$A1895,A1895,G$1:$G1895,G1895,D$1:$D1895,D1895),"")</f>
        <v>748.91265218863464</v>
      </c>
      <c r="V1895">
        <v>250</v>
      </c>
      <c r="W1895" s="33">
        <v>88.124084437547467</v>
      </c>
      <c r="AE1895" s="2" t="str">
        <f t="shared" si="138"/>
        <v/>
      </c>
      <c r="AM1895" s="2" t="str">
        <f t="shared" si="137"/>
        <v/>
      </c>
      <c r="AN1895" s="2" t="str">
        <f>IF(ISNUMBER(AM1895),SUMIFS($AM$1:AM1895,$A$1:A1895,A1895,$G$1:G1895,G1895,$D$1:D1895,D1895),"")</f>
        <v/>
      </c>
    </row>
    <row r="1896" spans="1:40" x14ac:dyDescent="0.25">
      <c r="A1896" s="4" t="s">
        <v>94</v>
      </c>
      <c r="B1896" t="s">
        <v>30</v>
      </c>
      <c r="C1896" s="34">
        <v>40563</v>
      </c>
      <c r="D1896">
        <v>2</v>
      </c>
      <c r="F1896" t="s">
        <v>108</v>
      </c>
      <c r="G1896" t="str">
        <f>YEAR(C1896)+IF(MONTH(C1896)&lt;7,-1,0)&amp;"/"&amp;RIGHT(YEAR(C1896)+IF(MONTH(C1896)&lt;7,0,1),2)</f>
        <v>2010/11</v>
      </c>
      <c r="K1896" s="32"/>
      <c r="M1896" s="32">
        <v>120.29472315527144</v>
      </c>
      <c r="N1896">
        <v>120.29472315527144</v>
      </c>
      <c r="O1896" s="2">
        <f>IF(ISNUMBER(N1896),SUMIFS(N$1:$N1896,A$1:$A1896,A1896,G$1:$G1896,G1896,D$1:$D1896,D1896),"")</f>
        <v>603.73121026760737</v>
      </c>
      <c r="V1896">
        <v>250</v>
      </c>
      <c r="W1896" s="33">
        <v>70.76160185604202</v>
      </c>
      <c r="AE1896" s="2" t="str">
        <f t="shared" si="138"/>
        <v/>
      </c>
      <c r="AM1896" s="2" t="str">
        <f t="shared" si="137"/>
        <v/>
      </c>
      <c r="AN1896" s="2" t="str">
        <f>IF(ISNUMBER(AM1896),SUMIFS($AM$1:AM1896,$A$1:A1896,A1896,$G$1:G1896,G1896,$D$1:D1896,D1896),"")</f>
        <v/>
      </c>
    </row>
    <row r="1897" spans="1:40" x14ac:dyDescent="0.25">
      <c r="A1897" s="4" t="s">
        <v>94</v>
      </c>
      <c r="B1897" t="s">
        <v>30</v>
      </c>
      <c r="C1897" s="34">
        <v>40563</v>
      </c>
      <c r="D1897">
        <v>3</v>
      </c>
      <c r="F1897" t="s">
        <v>108</v>
      </c>
      <c r="G1897" t="str">
        <f>YEAR(C1897)+IF(MONTH(C1897)&lt;7,-1,0)&amp;"/"&amp;RIGHT(YEAR(C1897)+IF(MONTH(C1897)&lt;7,0,1),2)</f>
        <v>2010/11</v>
      </c>
      <c r="K1897" s="32"/>
      <c r="M1897" s="32">
        <v>142.18494717351049</v>
      </c>
      <c r="N1897">
        <v>142.18494717351049</v>
      </c>
      <c r="O1897" s="2">
        <f>IF(ISNUMBER(N1897),SUMIFS(N$1:$N1897,A$1:$A1897,A1897,G$1:$G1897,G1897,D$1:$D1897,D1897),"")</f>
        <v>861.21011287124577</v>
      </c>
      <c r="V1897">
        <v>250</v>
      </c>
      <c r="W1897" s="33">
        <v>83.638204219712065</v>
      </c>
      <c r="AE1897" s="2" t="str">
        <f t="shared" si="138"/>
        <v/>
      </c>
      <c r="AM1897" s="2" t="str">
        <f t="shared" si="137"/>
        <v/>
      </c>
      <c r="AN1897" s="2" t="str">
        <f>IF(ISNUMBER(AM1897),SUMIFS($AM$1:AM1897,$A$1:A1897,A1897,$G$1:G1897,G1897,$D$1:D1897,D1897),"")</f>
        <v/>
      </c>
    </row>
    <row r="1898" spans="1:40" x14ac:dyDescent="0.25">
      <c r="A1898" s="4" t="s">
        <v>94</v>
      </c>
      <c r="B1898" t="s">
        <v>30</v>
      </c>
      <c r="C1898" s="34">
        <v>40563</v>
      </c>
      <c r="D1898">
        <v>4</v>
      </c>
      <c r="F1898" t="s">
        <v>108</v>
      </c>
      <c r="G1898" t="str">
        <f>YEAR(C1898)+IF(MONTH(C1898)&lt;7,-1,0)&amp;"/"&amp;RIGHT(YEAR(C1898)+IF(MONTH(C1898)&lt;7,0,1),2)</f>
        <v>2010/11</v>
      </c>
      <c r="K1898" s="32"/>
      <c r="M1898" s="32">
        <v>108.16526763327155</v>
      </c>
      <c r="N1898">
        <v>108.16526763327155</v>
      </c>
      <c r="O1898" s="2">
        <f>IF(ISNUMBER(N1898),SUMIFS(N$1:$N1898,A$1:$A1898,A1898,G$1:$G1898,G1898,D$1:$D1898,D1898),"")</f>
        <v>709.68477696832315</v>
      </c>
      <c r="V1898">
        <v>250</v>
      </c>
      <c r="W1898" s="33">
        <v>63.626628019571505</v>
      </c>
      <c r="AE1898" s="2" t="str">
        <f t="shared" si="138"/>
        <v/>
      </c>
      <c r="AM1898" s="2" t="str">
        <f t="shared" si="137"/>
        <v/>
      </c>
      <c r="AN1898" s="2" t="str">
        <f>IF(ISNUMBER(AM1898),SUMIFS($AM$1:AM1898,$A$1:A1898,A1898,$G$1:G1898,G1898,$D$1:D1898,D1898),"")</f>
        <v/>
      </c>
    </row>
    <row r="1899" spans="1:40" x14ac:dyDescent="0.25">
      <c r="A1899" s="4" t="s">
        <v>94</v>
      </c>
      <c r="B1899" t="s">
        <v>30</v>
      </c>
      <c r="C1899" s="34">
        <v>40563</v>
      </c>
      <c r="D1899">
        <v>5</v>
      </c>
      <c r="F1899" t="s">
        <v>108</v>
      </c>
      <c r="G1899" t="str">
        <f>YEAR(C1899)+IF(MONTH(C1899)&lt;7,-1,0)&amp;"/"&amp;RIGHT(YEAR(C1899)+IF(MONTH(C1899)&lt;7,0,1),2)</f>
        <v>2010/11</v>
      </c>
      <c r="K1899" s="32"/>
      <c r="M1899" s="32">
        <v>124.91470581761355</v>
      </c>
      <c r="N1899">
        <v>124.91470581761355</v>
      </c>
      <c r="O1899" s="2">
        <f>IF(ISNUMBER(N1899),SUMIFS(N$1:$N1899,A$1:$A1899,A1899,G$1:$G1899,G1899,D$1:$D1899,D1899),"")</f>
        <v>701.05121747477097</v>
      </c>
      <c r="V1899">
        <v>250</v>
      </c>
      <c r="W1899" s="33">
        <v>73.479238716243259</v>
      </c>
      <c r="AE1899" s="2" t="str">
        <f t="shared" si="138"/>
        <v/>
      </c>
      <c r="AM1899" s="2" t="str">
        <f t="shared" si="137"/>
        <v/>
      </c>
      <c r="AN1899" s="2" t="str">
        <f>IF(ISNUMBER(AM1899),SUMIFS($AM$1:AM1899,$A$1:A1899,A1899,$G$1:G1899,G1899,$D$1:D1899,D1899),"")</f>
        <v/>
      </c>
    </row>
    <row r="1900" spans="1:40" x14ac:dyDescent="0.25">
      <c r="A1900" s="4" t="s">
        <v>94</v>
      </c>
      <c r="B1900" t="s">
        <v>30</v>
      </c>
      <c r="C1900" s="34">
        <v>40577</v>
      </c>
      <c r="D1900">
        <v>1</v>
      </c>
      <c r="F1900" t="s">
        <v>108</v>
      </c>
      <c r="G1900" t="str">
        <f>YEAR(C1900)+IF(MONTH(C1900)&lt;7,-1,0)&amp;"/"&amp;RIGHT(YEAR(C1900)+IF(MONTH(C1900)&lt;7,0,1),2)</f>
        <v>2010/11</v>
      </c>
      <c r="K1900" s="32"/>
      <c r="M1900" s="32">
        <v>97.142777803275408</v>
      </c>
      <c r="N1900">
        <v>97.142777803275408</v>
      </c>
      <c r="O1900" s="2">
        <f>IF(ISNUMBER(N1900),SUMIFS(N$1:$N1900,A$1:$A1900,A1900,G$1:$G1900,G1900,D$1:$D1900,D1900),"")</f>
        <v>846.05542999191005</v>
      </c>
      <c r="V1900">
        <v>250</v>
      </c>
      <c r="W1900" s="33">
        <v>69.387698430911001</v>
      </c>
      <c r="AE1900" s="2" t="str">
        <f t="shared" si="138"/>
        <v/>
      </c>
      <c r="AM1900" s="2" t="str">
        <f t="shared" si="137"/>
        <v/>
      </c>
      <c r="AN1900" s="2" t="str">
        <f>IF(ISNUMBER(AM1900),SUMIFS($AM$1:AM1900,$A$1:A1900,A1900,$G$1:G1900,G1900,$D$1:D1900,D1900),"")</f>
        <v/>
      </c>
    </row>
    <row r="1901" spans="1:40" x14ac:dyDescent="0.25">
      <c r="A1901" s="4" t="s">
        <v>94</v>
      </c>
      <c r="B1901" t="s">
        <v>30</v>
      </c>
      <c r="C1901" s="34">
        <v>40577</v>
      </c>
      <c r="D1901">
        <v>2</v>
      </c>
      <c r="F1901" t="s">
        <v>108</v>
      </c>
      <c r="G1901" t="str">
        <f>YEAR(C1901)+IF(MONTH(C1901)&lt;7,-1,0)&amp;"/"&amp;RIGHT(YEAR(C1901)+IF(MONTH(C1901)&lt;7,0,1),2)</f>
        <v>2010/11</v>
      </c>
      <c r="K1901" s="32"/>
      <c r="M1901" s="32">
        <v>86.877147641755457</v>
      </c>
      <c r="N1901">
        <v>86.877147641755457</v>
      </c>
      <c r="O1901" s="2">
        <f>IF(ISNUMBER(N1901),SUMIFS(N$1:$N1901,A$1:$A1901,A1901,G$1:$G1901,G1901,D$1:$D1901,D1901),"")</f>
        <v>690.60835790936278</v>
      </c>
      <c r="V1901">
        <v>250</v>
      </c>
      <c r="W1901" s="33">
        <v>62.05510545839676</v>
      </c>
      <c r="AE1901" s="2" t="str">
        <f t="shared" si="138"/>
        <v/>
      </c>
      <c r="AM1901" s="2" t="str">
        <f t="shared" ref="AM1901:AM1964" si="139">IF(AND(ISNUMBER(AE1901),ISNUMBER(N1901)),ROUND(N1901*AE1901,3),"")</f>
        <v/>
      </c>
      <c r="AN1901" s="2" t="str">
        <f>IF(ISNUMBER(AM1901),SUMIFS($AM$1:AM1901,$A$1:A1901,A1901,$G$1:G1901,G1901,$D$1:D1901,D1901),"")</f>
        <v/>
      </c>
    </row>
    <row r="1902" spans="1:40" x14ac:dyDescent="0.25">
      <c r="A1902" s="4" t="s">
        <v>94</v>
      </c>
      <c r="B1902" t="s">
        <v>30</v>
      </c>
      <c r="C1902" s="34">
        <v>40577</v>
      </c>
      <c r="D1902">
        <v>3</v>
      </c>
      <c r="F1902" t="s">
        <v>108</v>
      </c>
      <c r="G1902" t="str">
        <f>YEAR(C1902)+IF(MONTH(C1902)&lt;7,-1,0)&amp;"/"&amp;RIGHT(YEAR(C1902)+IF(MONTH(C1902)&lt;7,0,1),2)</f>
        <v>2010/11</v>
      </c>
      <c r="K1902" s="32"/>
      <c r="M1902" s="32">
        <v>67.485260537226793</v>
      </c>
      <c r="N1902">
        <v>67.485260537226793</v>
      </c>
      <c r="O1902" s="2">
        <f>IF(ISNUMBER(N1902),SUMIFS(N$1:$N1902,A$1:$A1902,A1902,G$1:$G1902,G1902,D$1:$D1902,D1902),"")</f>
        <v>928.69537340847251</v>
      </c>
      <c r="V1902">
        <v>250</v>
      </c>
      <c r="W1902" s="33">
        <v>48.203757526590564</v>
      </c>
      <c r="AE1902" s="2" t="str">
        <f t="shared" si="138"/>
        <v/>
      </c>
      <c r="AM1902" s="2" t="str">
        <f t="shared" si="139"/>
        <v/>
      </c>
      <c r="AN1902" s="2" t="str">
        <f>IF(ISNUMBER(AM1902),SUMIFS($AM$1:AM1902,$A$1:A1902,A1902,$G$1:G1902,G1902,$D$1:D1902,D1902),"")</f>
        <v/>
      </c>
    </row>
    <row r="1903" spans="1:40" x14ac:dyDescent="0.25">
      <c r="A1903" s="4" t="s">
        <v>94</v>
      </c>
      <c r="B1903" t="s">
        <v>30</v>
      </c>
      <c r="C1903" s="34">
        <v>40577</v>
      </c>
      <c r="D1903">
        <v>4</v>
      </c>
      <c r="F1903" t="s">
        <v>108</v>
      </c>
      <c r="G1903" t="str">
        <f>YEAR(C1903)+IF(MONTH(C1903)&lt;7,-1,0)&amp;"/"&amp;RIGHT(YEAR(C1903)+IF(MONTH(C1903)&lt;7,0,1),2)</f>
        <v>2010/11</v>
      </c>
      <c r="K1903" s="32"/>
      <c r="M1903" s="32">
        <v>69.673755118214217</v>
      </c>
      <c r="N1903">
        <v>69.673755118214217</v>
      </c>
      <c r="O1903" s="2">
        <f>IF(ISNUMBER(N1903),SUMIFS(N$1:$N1903,A$1:$A1903,A1903,G$1:$G1903,G1903,D$1:$D1903,D1903),"")</f>
        <v>779.35853208653737</v>
      </c>
      <c r="V1903">
        <v>250</v>
      </c>
      <c r="W1903" s="33">
        <v>49.766967941581584</v>
      </c>
      <c r="AE1903" s="2" t="str">
        <f t="shared" si="138"/>
        <v/>
      </c>
      <c r="AM1903" s="2" t="str">
        <f t="shared" si="139"/>
        <v/>
      </c>
      <c r="AN1903" s="2" t="str">
        <f>IF(ISNUMBER(AM1903),SUMIFS($AM$1:AM1903,$A$1:A1903,A1903,$G$1:G1903,G1903,$D$1:D1903,D1903),"")</f>
        <v/>
      </c>
    </row>
    <row r="1904" spans="1:40" x14ac:dyDescent="0.25">
      <c r="A1904" s="4" t="s">
        <v>94</v>
      </c>
      <c r="B1904" t="s">
        <v>30</v>
      </c>
      <c r="C1904" s="34">
        <v>40577</v>
      </c>
      <c r="D1904">
        <v>5</v>
      </c>
      <c r="F1904" t="s">
        <v>108</v>
      </c>
      <c r="G1904" t="str">
        <f>YEAR(C1904)+IF(MONTH(C1904)&lt;7,-1,0)&amp;"/"&amp;RIGHT(YEAR(C1904)+IF(MONTH(C1904)&lt;7,0,1),2)</f>
        <v>2010/11</v>
      </c>
      <c r="K1904" s="32"/>
      <c r="M1904" s="32">
        <v>78.379517693580723</v>
      </c>
      <c r="N1904">
        <v>78.379517693580723</v>
      </c>
      <c r="O1904" s="2">
        <f>IF(ISNUMBER(N1904),SUMIFS(N$1:$N1904,A$1:$A1904,A1904,G$1:$G1904,G1904,D$1:$D1904,D1904),"")</f>
        <v>779.4307351683517</v>
      </c>
      <c r="V1904">
        <v>250</v>
      </c>
      <c r="W1904" s="33">
        <v>55.985369781129087</v>
      </c>
      <c r="AE1904" s="2" t="str">
        <f t="shared" ref="AE1904:AE1967" si="140">IF(ISNUMBER(AF1904),AF1904,"")</f>
        <v/>
      </c>
      <c r="AM1904" s="2" t="str">
        <f t="shared" si="139"/>
        <v/>
      </c>
      <c r="AN1904" s="2" t="str">
        <f>IF(ISNUMBER(AM1904),SUMIFS($AM$1:AM1904,$A$1:A1904,A1904,$G$1:G1904,G1904,$D$1:D1904,D1904),"")</f>
        <v/>
      </c>
    </row>
    <row r="1905" spans="1:40" x14ac:dyDescent="0.25">
      <c r="A1905" s="4" t="s">
        <v>94</v>
      </c>
      <c r="B1905" t="s">
        <v>30</v>
      </c>
      <c r="C1905" s="39">
        <v>40590</v>
      </c>
      <c r="D1905">
        <v>1</v>
      </c>
      <c r="F1905" t="s">
        <v>108</v>
      </c>
      <c r="G1905" t="str">
        <f>YEAR(C1905)+IF(MONTH(C1905)&lt;7,-1,0)&amp;"/"&amp;RIGHT(YEAR(C1905)+IF(MONTH(C1905)&lt;7,0,1),2)</f>
        <v>2010/11</v>
      </c>
      <c r="K1905" s="32"/>
      <c r="M1905" s="32">
        <v>90.988849327335132</v>
      </c>
      <c r="N1905">
        <v>90.988849327335132</v>
      </c>
      <c r="O1905" s="2">
        <f>IF(ISNUMBER(N1905),SUMIFS(N$1:$N1905,A$1:$A1905,A1905,G$1:$G1905,G1905,D$1:$D1905,D1905),"")</f>
        <v>937.04427931924522</v>
      </c>
      <c r="V1905">
        <v>250</v>
      </c>
      <c r="W1905" s="33">
        <v>69.991422559488555</v>
      </c>
      <c r="AE1905" s="2" t="str">
        <f t="shared" si="140"/>
        <v/>
      </c>
      <c r="AM1905" s="2" t="str">
        <f t="shared" si="139"/>
        <v/>
      </c>
      <c r="AN1905" s="2" t="str">
        <f>IF(ISNUMBER(AM1905),SUMIFS($AM$1:AM1905,$A$1:A1905,A1905,$G$1:G1905,G1905,$D$1:D1905,D1905),"")</f>
        <v/>
      </c>
    </row>
    <row r="1906" spans="1:40" x14ac:dyDescent="0.25">
      <c r="A1906" s="4" t="s">
        <v>94</v>
      </c>
      <c r="B1906" t="s">
        <v>30</v>
      </c>
      <c r="C1906" s="39">
        <v>40590</v>
      </c>
      <c r="D1906">
        <v>2</v>
      </c>
      <c r="F1906" t="s">
        <v>108</v>
      </c>
      <c r="G1906" t="str">
        <f>YEAR(C1906)+IF(MONTH(C1906)&lt;7,-1,0)&amp;"/"&amp;RIGHT(YEAR(C1906)+IF(MONTH(C1906)&lt;7,0,1),2)</f>
        <v>2010/11</v>
      </c>
      <c r="K1906" s="32"/>
      <c r="M1906" s="32">
        <v>123.35913360810227</v>
      </c>
      <c r="N1906">
        <v>123.35913360810227</v>
      </c>
      <c r="O1906" s="2">
        <f>IF(ISNUMBER(N1906),SUMIFS(N$1:$N1906,A$1:$A1906,A1906,G$1:$G1906,G1906,D$1:$D1906,D1906),"")</f>
        <v>813.96749151746508</v>
      </c>
      <c r="V1906">
        <v>250</v>
      </c>
      <c r="W1906" s="33">
        <v>94.89164123700175</v>
      </c>
      <c r="AE1906" s="2" t="str">
        <f t="shared" si="140"/>
        <v/>
      </c>
      <c r="AM1906" s="2" t="str">
        <f t="shared" si="139"/>
        <v/>
      </c>
      <c r="AN1906" s="2" t="str">
        <f>IF(ISNUMBER(AM1906),SUMIFS($AM$1:AM1906,$A$1:A1906,A1906,$G$1:G1906,G1906,$D$1:D1906,D1906),"")</f>
        <v/>
      </c>
    </row>
    <row r="1907" spans="1:40" x14ac:dyDescent="0.25">
      <c r="A1907" s="4" t="s">
        <v>94</v>
      </c>
      <c r="B1907" t="s">
        <v>30</v>
      </c>
      <c r="C1907" s="39">
        <v>40590</v>
      </c>
      <c r="D1907">
        <v>3</v>
      </c>
      <c r="F1907" t="s">
        <v>108</v>
      </c>
      <c r="G1907" t="str">
        <f>YEAR(C1907)+IF(MONTH(C1907)&lt;7,-1,0)&amp;"/"&amp;RIGHT(YEAR(C1907)+IF(MONTH(C1907)&lt;7,0,1),2)</f>
        <v>2010/11</v>
      </c>
      <c r="K1907" s="32"/>
      <c r="M1907" s="32">
        <v>159.80613655564372</v>
      </c>
      <c r="N1907">
        <v>159.80613655564372</v>
      </c>
      <c r="O1907" s="2">
        <f>IF(ISNUMBER(N1907),SUMIFS(N$1:$N1907,A$1:$A1907,A1907,G$1:$G1907,G1907,D$1:$D1907,D1907),"")</f>
        <v>1088.5015099641162</v>
      </c>
      <c r="V1907">
        <v>250</v>
      </c>
      <c r="W1907" s="33">
        <v>122.92779735049518</v>
      </c>
      <c r="AE1907" s="2" t="str">
        <f t="shared" si="140"/>
        <v/>
      </c>
      <c r="AM1907" s="2" t="str">
        <f t="shared" si="139"/>
        <v/>
      </c>
      <c r="AN1907" s="2" t="str">
        <f>IF(ISNUMBER(AM1907),SUMIFS($AM$1:AM1907,$A$1:A1907,A1907,$G$1:G1907,G1907,$D$1:D1907,D1907),"")</f>
        <v/>
      </c>
    </row>
    <row r="1908" spans="1:40" x14ac:dyDescent="0.25">
      <c r="A1908" s="4" t="s">
        <v>94</v>
      </c>
      <c r="B1908" t="s">
        <v>30</v>
      </c>
      <c r="C1908" s="39">
        <v>40590</v>
      </c>
      <c r="D1908">
        <v>4</v>
      </c>
      <c r="F1908" t="s">
        <v>108</v>
      </c>
      <c r="G1908" t="str">
        <f>YEAR(C1908)+IF(MONTH(C1908)&lt;7,-1,0)&amp;"/"&amp;RIGHT(YEAR(C1908)+IF(MONTH(C1908)&lt;7,0,1),2)</f>
        <v>2010/11</v>
      </c>
      <c r="K1908" s="32"/>
      <c r="M1908" s="32">
        <v>98.121836372837336</v>
      </c>
      <c r="N1908">
        <v>98.121836372837336</v>
      </c>
      <c r="O1908" s="2">
        <f>IF(ISNUMBER(N1908),SUMIFS(N$1:$N1908,A$1:$A1908,A1908,G$1:$G1908,G1908,D$1:$D1908,D1908),"")</f>
        <v>877.48036845937474</v>
      </c>
      <c r="V1908">
        <v>250</v>
      </c>
      <c r="W1908" s="33">
        <v>75.478335671413333</v>
      </c>
      <c r="AE1908" s="2" t="str">
        <f t="shared" si="140"/>
        <v/>
      </c>
      <c r="AM1908" s="2" t="str">
        <f t="shared" si="139"/>
        <v/>
      </c>
      <c r="AN1908" s="2" t="str">
        <f>IF(ISNUMBER(AM1908),SUMIFS($AM$1:AM1908,$A$1:A1908,A1908,$G$1:G1908,G1908,$D$1:D1908,D1908),"")</f>
        <v/>
      </c>
    </row>
    <row r="1909" spans="1:40" x14ac:dyDescent="0.25">
      <c r="A1909" s="4" t="s">
        <v>94</v>
      </c>
      <c r="B1909" t="s">
        <v>30</v>
      </c>
      <c r="C1909" s="39">
        <v>40590</v>
      </c>
      <c r="D1909">
        <v>5</v>
      </c>
      <c r="F1909" t="s">
        <v>108</v>
      </c>
      <c r="G1909" t="str">
        <f>YEAR(C1909)+IF(MONTH(C1909)&lt;7,-1,0)&amp;"/"&amp;RIGHT(YEAR(C1909)+IF(MONTH(C1909)&lt;7,0,1),2)</f>
        <v>2010/11</v>
      </c>
      <c r="K1909" s="32"/>
      <c r="M1909" s="32">
        <v>99.324741597867771</v>
      </c>
      <c r="N1909">
        <v>99.324741597867771</v>
      </c>
      <c r="O1909" s="2">
        <f>IF(ISNUMBER(N1909),SUMIFS(N$1:$N1909,A$1:$A1909,A1909,G$1:$G1909,G1909,D$1:$D1909,D1909),"")</f>
        <v>878.75547676621943</v>
      </c>
      <c r="V1909">
        <v>250</v>
      </c>
      <c r="W1909" s="33">
        <v>76.403647382975208</v>
      </c>
      <c r="AE1909" s="2" t="str">
        <f t="shared" si="140"/>
        <v/>
      </c>
      <c r="AM1909" s="2" t="str">
        <f t="shared" si="139"/>
        <v/>
      </c>
      <c r="AN1909" s="2" t="str">
        <f>IF(ISNUMBER(AM1909),SUMIFS($AM$1:AM1909,$A$1:A1909,A1909,$G$1:G1909,G1909,$D$1:D1909,D1909),"")</f>
        <v/>
      </c>
    </row>
    <row r="1910" spans="1:40" x14ac:dyDescent="0.25">
      <c r="A1910" s="4" t="s">
        <v>94</v>
      </c>
      <c r="B1910" t="s">
        <v>30</v>
      </c>
      <c r="C1910" s="34">
        <v>40612</v>
      </c>
      <c r="D1910">
        <v>1</v>
      </c>
      <c r="F1910" t="s">
        <v>108</v>
      </c>
      <c r="G1910" t="str">
        <f>YEAR(C1910)+IF(MONTH(C1910)&lt;7,-1,0)&amp;"/"&amp;RIGHT(YEAR(C1910)+IF(MONTH(C1910)&lt;7,0,1),2)</f>
        <v>2010/11</v>
      </c>
      <c r="K1910" s="32"/>
      <c r="M1910" s="32">
        <v>77.102291415414967</v>
      </c>
      <c r="N1910">
        <v>77.102291415414967</v>
      </c>
      <c r="O1910" s="2">
        <f>IF(ISNUMBER(N1910),SUMIFS(N$1:$N1910,A$1:$A1910,A1910,G$1:$G1910,G1910,D$1:$D1910,D1910),"")</f>
        <v>1014.1465707346601</v>
      </c>
      <c r="V1910">
        <v>250</v>
      </c>
      <c r="W1910" s="33">
        <v>35.046496097915899</v>
      </c>
      <c r="AE1910" s="2" t="str">
        <f t="shared" si="140"/>
        <v/>
      </c>
      <c r="AM1910" s="2" t="str">
        <f t="shared" si="139"/>
        <v/>
      </c>
      <c r="AN1910" s="2" t="str">
        <f>IF(ISNUMBER(AM1910),SUMIFS($AM$1:AM1910,$A$1:A1910,A1910,$G$1:G1910,G1910,$D$1:D1910,D1910),"")</f>
        <v/>
      </c>
    </row>
    <row r="1911" spans="1:40" x14ac:dyDescent="0.25">
      <c r="A1911" s="4" t="s">
        <v>94</v>
      </c>
      <c r="B1911" t="s">
        <v>30</v>
      </c>
      <c r="C1911" s="34">
        <v>40612</v>
      </c>
      <c r="D1911">
        <v>2</v>
      </c>
      <c r="F1911" t="s">
        <v>108</v>
      </c>
      <c r="G1911" t="str">
        <f>YEAR(C1911)+IF(MONTH(C1911)&lt;7,-1,0)&amp;"/"&amp;RIGHT(YEAR(C1911)+IF(MONTH(C1911)&lt;7,0,1),2)</f>
        <v>2010/11</v>
      </c>
      <c r="K1911" s="32"/>
      <c r="M1911" s="32">
        <v>119.92713288128735</v>
      </c>
      <c r="N1911">
        <v>119.92713288128735</v>
      </c>
      <c r="O1911" s="2">
        <f>IF(ISNUMBER(N1911),SUMIFS(N$1:$N1911,A$1:$A1911,A1911,G$1:$G1911,G1911,D$1:$D1911,D1911),"")</f>
        <v>933.8946243987524</v>
      </c>
      <c r="V1911">
        <v>250</v>
      </c>
      <c r="W1911" s="33">
        <v>54.512333127857886</v>
      </c>
      <c r="AE1911" s="2" t="str">
        <f t="shared" si="140"/>
        <v/>
      </c>
      <c r="AM1911" s="2" t="str">
        <f t="shared" si="139"/>
        <v/>
      </c>
      <c r="AN1911" s="2" t="str">
        <f>IF(ISNUMBER(AM1911),SUMIFS($AM$1:AM1911,$A$1:A1911,A1911,$G$1:G1911,G1911,$D$1:D1911,D1911),"")</f>
        <v/>
      </c>
    </row>
    <row r="1912" spans="1:40" x14ac:dyDescent="0.25">
      <c r="A1912" s="4" t="s">
        <v>94</v>
      </c>
      <c r="B1912" t="s">
        <v>30</v>
      </c>
      <c r="C1912" s="34">
        <v>40612</v>
      </c>
      <c r="D1912">
        <v>3</v>
      </c>
      <c r="F1912" t="s">
        <v>108</v>
      </c>
      <c r="G1912" t="str">
        <f>YEAR(C1912)+IF(MONTH(C1912)&lt;7,-1,0)&amp;"/"&amp;RIGHT(YEAR(C1912)+IF(MONTH(C1912)&lt;7,0,1),2)</f>
        <v>2010/11</v>
      </c>
      <c r="K1912" s="32"/>
      <c r="M1912" s="32">
        <v>118.49020597559465</v>
      </c>
      <c r="N1912">
        <v>118.49020597559465</v>
      </c>
      <c r="O1912" s="2">
        <f>IF(ISNUMBER(N1912),SUMIFS(N$1:$N1912,A$1:$A1912,A1912,G$1:$G1912,G1912,D$1:$D1912,D1912),"")</f>
        <v>1206.9917159397107</v>
      </c>
      <c r="V1912">
        <v>250</v>
      </c>
      <c r="W1912" s="33">
        <v>53.859184534361205</v>
      </c>
      <c r="AE1912" s="2" t="str">
        <f t="shared" si="140"/>
        <v/>
      </c>
      <c r="AM1912" s="2" t="str">
        <f t="shared" si="139"/>
        <v/>
      </c>
      <c r="AN1912" s="2" t="str">
        <f>IF(ISNUMBER(AM1912),SUMIFS($AM$1:AM1912,$A$1:A1912,A1912,$G$1:G1912,G1912,$D$1:D1912,D1912),"")</f>
        <v/>
      </c>
    </row>
    <row r="1913" spans="1:40" x14ac:dyDescent="0.25">
      <c r="A1913" s="4" t="s">
        <v>94</v>
      </c>
      <c r="B1913" t="s">
        <v>30</v>
      </c>
      <c r="C1913" s="34">
        <v>40612</v>
      </c>
      <c r="D1913">
        <v>4</v>
      </c>
      <c r="F1913" t="s">
        <v>108</v>
      </c>
      <c r="G1913" t="str">
        <f>YEAR(C1913)+IF(MONTH(C1913)&lt;7,-1,0)&amp;"/"&amp;RIGHT(YEAR(C1913)+IF(MONTH(C1913)&lt;7,0,1),2)</f>
        <v>2010/11</v>
      </c>
      <c r="K1913" s="32"/>
      <c r="M1913" s="32">
        <v>93.807085817018347</v>
      </c>
      <c r="N1913">
        <v>93.807085817018347</v>
      </c>
      <c r="O1913" s="2">
        <f>IF(ISNUMBER(N1913),SUMIFS(N$1:$N1913,A$1:$A1913,A1913,G$1:$G1913,G1913,D$1:$D1913,D1913),"")</f>
        <v>971.28745427639308</v>
      </c>
      <c r="V1913">
        <v>250</v>
      </c>
      <c r="W1913" s="33">
        <v>42.639584462281064</v>
      </c>
      <c r="AE1913" s="2" t="str">
        <f t="shared" si="140"/>
        <v/>
      </c>
      <c r="AM1913" s="2" t="str">
        <f t="shared" si="139"/>
        <v/>
      </c>
      <c r="AN1913" s="2" t="str">
        <f>IF(ISNUMBER(AM1913),SUMIFS($AM$1:AM1913,$A$1:A1913,A1913,$G$1:G1913,G1913,$D$1:D1913,D1913),"")</f>
        <v/>
      </c>
    </row>
    <row r="1914" spans="1:40" x14ac:dyDescent="0.25">
      <c r="A1914" s="4" t="s">
        <v>94</v>
      </c>
      <c r="B1914" t="s">
        <v>30</v>
      </c>
      <c r="C1914" s="34">
        <v>40612</v>
      </c>
      <c r="D1914">
        <v>5</v>
      </c>
      <c r="F1914" t="s">
        <v>108</v>
      </c>
      <c r="G1914" t="str">
        <f>YEAR(C1914)+IF(MONTH(C1914)&lt;7,-1,0)&amp;"/"&amp;RIGHT(YEAR(C1914)+IF(MONTH(C1914)&lt;7,0,1),2)</f>
        <v>2010/11</v>
      </c>
      <c r="K1914" s="32"/>
      <c r="M1914" s="32">
        <v>117.90655099727962</v>
      </c>
      <c r="N1914">
        <v>117.90655099727962</v>
      </c>
      <c r="O1914" s="2">
        <f>IF(ISNUMBER(N1914),SUMIFS(N$1:$N1914,A$1:$A1914,A1914,G$1:$G1914,G1914,D$1:$D1914,D1914),"")</f>
        <v>996.66202776349905</v>
      </c>
      <c r="V1914">
        <v>250</v>
      </c>
      <c r="W1914" s="33">
        <v>53.593886816945286</v>
      </c>
      <c r="AE1914" s="2" t="str">
        <f t="shared" si="140"/>
        <v/>
      </c>
      <c r="AM1914" s="2" t="str">
        <f t="shared" si="139"/>
        <v/>
      </c>
      <c r="AN1914" s="2" t="str">
        <f>IF(ISNUMBER(AM1914),SUMIFS($AM$1:AM1914,$A$1:A1914,A1914,$G$1:G1914,G1914,$D$1:D1914,D1914),"")</f>
        <v/>
      </c>
    </row>
    <row r="1915" spans="1:40" x14ac:dyDescent="0.25">
      <c r="A1915" s="4" t="s">
        <v>94</v>
      </c>
      <c r="B1915" t="s">
        <v>30</v>
      </c>
      <c r="C1915" s="34">
        <v>40626</v>
      </c>
      <c r="D1915">
        <v>1</v>
      </c>
      <c r="F1915" t="s">
        <v>108</v>
      </c>
      <c r="G1915" t="str">
        <f>YEAR(C1915)+IF(MONTH(C1915)&lt;7,-1,0)&amp;"/"&amp;RIGHT(YEAR(C1915)+IF(MONTH(C1915)&lt;7,0,1),2)</f>
        <v>2010/11</v>
      </c>
      <c r="K1915" s="32"/>
      <c r="M1915" s="32">
        <v>54.4739138216475</v>
      </c>
      <c r="N1915">
        <v>54.4739138216475</v>
      </c>
      <c r="O1915" s="2">
        <f>IF(ISNUMBER(N1915),SUMIFS(N$1:$N1915,A$1:$A1915,A1915,G$1:$G1915,G1915,D$1:$D1915,D1915),"")</f>
        <v>1068.6204845563077</v>
      </c>
      <c r="V1915">
        <v>250</v>
      </c>
      <c r="W1915" s="33">
        <v>38.909938444033926</v>
      </c>
      <c r="AE1915" s="2" t="str">
        <f t="shared" si="140"/>
        <v/>
      </c>
      <c r="AM1915" s="2" t="str">
        <f t="shared" si="139"/>
        <v/>
      </c>
      <c r="AN1915" s="2" t="str">
        <f>IF(ISNUMBER(AM1915),SUMIFS($AM$1:AM1915,$A$1:A1915,A1915,$G$1:G1915,G1915,$D$1:D1915,D1915),"")</f>
        <v/>
      </c>
    </row>
    <row r="1916" spans="1:40" x14ac:dyDescent="0.25">
      <c r="A1916" s="4" t="s">
        <v>94</v>
      </c>
      <c r="B1916" t="s">
        <v>30</v>
      </c>
      <c r="C1916" s="34">
        <v>40626</v>
      </c>
      <c r="D1916">
        <v>2</v>
      </c>
      <c r="F1916" t="s">
        <v>108</v>
      </c>
      <c r="G1916" t="str">
        <f>YEAR(C1916)+IF(MONTH(C1916)&lt;7,-1,0)&amp;"/"&amp;RIGHT(YEAR(C1916)+IF(MONTH(C1916)&lt;7,0,1),2)</f>
        <v>2010/11</v>
      </c>
      <c r="K1916" s="32"/>
      <c r="M1916" s="32">
        <v>67.090254152491497</v>
      </c>
      <c r="N1916">
        <v>67.090254152491497</v>
      </c>
      <c r="O1916" s="2">
        <f>IF(ISNUMBER(N1916),SUMIFS(N$1:$N1916,A$1:$A1916,A1916,G$1:$G1916,G1916,D$1:$D1916,D1916),"")</f>
        <v>1000.9848785512439</v>
      </c>
      <c r="V1916">
        <v>250</v>
      </c>
      <c r="W1916" s="33">
        <v>47.921610108922501</v>
      </c>
      <c r="AE1916" s="2" t="str">
        <f t="shared" si="140"/>
        <v/>
      </c>
      <c r="AM1916" s="2" t="str">
        <f t="shared" si="139"/>
        <v/>
      </c>
      <c r="AN1916" s="2" t="str">
        <f>IF(ISNUMBER(AM1916),SUMIFS($AM$1:AM1916,$A$1:A1916,A1916,$G$1:G1916,G1916,$D$1:D1916,D1916),"")</f>
        <v/>
      </c>
    </row>
    <row r="1917" spans="1:40" x14ac:dyDescent="0.25">
      <c r="A1917" s="4" t="s">
        <v>94</v>
      </c>
      <c r="B1917" t="s">
        <v>30</v>
      </c>
      <c r="C1917" s="34">
        <v>40626</v>
      </c>
      <c r="D1917">
        <v>3</v>
      </c>
      <c r="F1917" t="s">
        <v>108</v>
      </c>
      <c r="G1917" t="str">
        <f>YEAR(C1917)+IF(MONTH(C1917)&lt;7,-1,0)&amp;"/"&amp;RIGHT(YEAR(C1917)+IF(MONTH(C1917)&lt;7,0,1),2)</f>
        <v>2010/11</v>
      </c>
      <c r="K1917" s="32"/>
      <c r="M1917" s="32">
        <v>52.054765621703723</v>
      </c>
      <c r="N1917">
        <v>52.054765621703723</v>
      </c>
      <c r="O1917" s="2">
        <f>IF(ISNUMBER(N1917),SUMIFS(N$1:$N1917,A$1:$A1917,A1917,G$1:$G1917,G1917,D$1:$D1917,D1917),"")</f>
        <v>1259.0464815614146</v>
      </c>
      <c r="V1917">
        <v>250</v>
      </c>
      <c r="W1917" s="33">
        <v>37.181975444074091</v>
      </c>
      <c r="AE1917" s="2" t="str">
        <f t="shared" si="140"/>
        <v/>
      </c>
      <c r="AM1917" s="2" t="str">
        <f t="shared" si="139"/>
        <v/>
      </c>
      <c r="AN1917" s="2" t="str">
        <f>IF(ISNUMBER(AM1917),SUMIFS($AM$1:AM1917,$A$1:A1917,A1917,$G$1:G1917,G1917,$D$1:D1917,D1917),"")</f>
        <v/>
      </c>
    </row>
    <row r="1918" spans="1:40" x14ac:dyDescent="0.25">
      <c r="A1918" s="4" t="s">
        <v>94</v>
      </c>
      <c r="B1918" t="s">
        <v>30</v>
      </c>
      <c r="C1918" s="34">
        <v>40626</v>
      </c>
      <c r="D1918">
        <v>4</v>
      </c>
      <c r="F1918" t="s">
        <v>108</v>
      </c>
      <c r="G1918" t="str">
        <f>YEAR(C1918)+IF(MONTH(C1918)&lt;7,-1,0)&amp;"/"&amp;RIGHT(YEAR(C1918)+IF(MONTH(C1918)&lt;7,0,1),2)</f>
        <v>2010/11</v>
      </c>
      <c r="K1918" s="32"/>
      <c r="M1918" s="32">
        <v>61.692290552584666</v>
      </c>
      <c r="N1918">
        <v>61.692290552584666</v>
      </c>
      <c r="O1918" s="2">
        <f>IF(ISNUMBER(N1918),SUMIFS(N$1:$N1918,A$1:$A1918,A1918,G$1:$G1918,G1918,D$1:$D1918,D1918),"")</f>
        <v>1032.9797448289778</v>
      </c>
      <c r="V1918">
        <v>250</v>
      </c>
      <c r="W1918" s="33">
        <v>44.065921823274763</v>
      </c>
      <c r="AE1918" s="2" t="str">
        <f t="shared" si="140"/>
        <v/>
      </c>
      <c r="AM1918" s="2" t="str">
        <f t="shared" si="139"/>
        <v/>
      </c>
      <c r="AN1918" s="2" t="str">
        <f>IF(ISNUMBER(AM1918),SUMIFS($AM$1:AM1918,$A$1:A1918,A1918,$G$1:G1918,G1918,$D$1:D1918,D1918),"")</f>
        <v/>
      </c>
    </row>
    <row r="1919" spans="1:40" x14ac:dyDescent="0.25">
      <c r="A1919" s="4" t="s">
        <v>94</v>
      </c>
      <c r="B1919" t="s">
        <v>30</v>
      </c>
      <c r="C1919" s="34">
        <v>40626</v>
      </c>
      <c r="D1919">
        <v>5</v>
      </c>
      <c r="F1919" t="s">
        <v>108</v>
      </c>
      <c r="G1919" t="str">
        <f>YEAR(C1919)+IF(MONTH(C1919)&lt;7,-1,0)&amp;"/"&amp;RIGHT(YEAR(C1919)+IF(MONTH(C1919)&lt;7,0,1),2)</f>
        <v>2010/11</v>
      </c>
      <c r="K1919" s="32"/>
      <c r="M1919" s="32">
        <v>83.151851118590372</v>
      </c>
      <c r="N1919">
        <v>83.151851118590372</v>
      </c>
      <c r="O1919" s="2">
        <f>IF(ISNUMBER(N1919),SUMIFS(N$1:$N1919,A$1:$A1919,A1919,G$1:$G1919,G1919,D$1:$D1919,D1919),"")</f>
        <v>1079.8138788820895</v>
      </c>
      <c r="V1919">
        <v>250</v>
      </c>
      <c r="W1919" s="33">
        <v>59.394179370421696</v>
      </c>
      <c r="AE1919" s="2" t="str">
        <f t="shared" si="140"/>
        <v/>
      </c>
      <c r="AM1919" s="2" t="str">
        <f t="shared" si="139"/>
        <v/>
      </c>
      <c r="AN1919" s="2" t="str">
        <f>IF(ISNUMBER(AM1919),SUMIFS($AM$1:AM1919,$A$1:A1919,A1919,$G$1:G1919,G1919,$D$1:D1919,D1919),"")</f>
        <v/>
      </c>
    </row>
    <row r="1920" spans="1:40" x14ac:dyDescent="0.25">
      <c r="A1920" s="4" t="s">
        <v>94</v>
      </c>
      <c r="B1920" t="s">
        <v>30</v>
      </c>
      <c r="C1920" s="34">
        <v>40647</v>
      </c>
      <c r="D1920">
        <v>1</v>
      </c>
      <c r="F1920" t="s">
        <v>108</v>
      </c>
      <c r="G1920" t="str">
        <f>YEAR(C1920)+IF(MONTH(C1920)&lt;7,-1,0)&amp;"/"&amp;RIGHT(YEAR(C1920)+IF(MONTH(C1920)&lt;7,0,1),2)</f>
        <v>2010/11</v>
      </c>
      <c r="K1920" s="32"/>
      <c r="M1920" s="32">
        <v>64.696694991153166</v>
      </c>
      <c r="N1920">
        <v>64.696694991153166</v>
      </c>
      <c r="O1920" s="2">
        <f>IF(ISNUMBER(N1920),SUMIFS(N$1:$N1920,A$1:$A1920,A1920,G$1:$G1920,G1920,D$1:$D1920,D1920),"")</f>
        <v>1133.3171795474609</v>
      </c>
      <c r="V1920">
        <v>250</v>
      </c>
      <c r="W1920" s="33">
        <v>30.807949995787219</v>
      </c>
      <c r="AE1920" s="2" t="str">
        <f t="shared" si="140"/>
        <v/>
      </c>
      <c r="AM1920" s="2" t="str">
        <f t="shared" si="139"/>
        <v/>
      </c>
      <c r="AN1920" s="2" t="str">
        <f>IF(ISNUMBER(AM1920),SUMIFS($AM$1:AM1920,$A$1:A1920,A1920,$G$1:G1920,G1920,$D$1:D1920,D1920),"")</f>
        <v/>
      </c>
    </row>
    <row r="1921" spans="1:40" x14ac:dyDescent="0.25">
      <c r="A1921" s="4" t="s">
        <v>94</v>
      </c>
      <c r="B1921" t="s">
        <v>30</v>
      </c>
      <c r="C1921" s="34">
        <v>40647</v>
      </c>
      <c r="D1921">
        <v>2</v>
      </c>
      <c r="F1921" t="s">
        <v>108</v>
      </c>
      <c r="G1921" t="str">
        <f>YEAR(C1921)+IF(MONTH(C1921)&lt;7,-1,0)&amp;"/"&amp;RIGHT(YEAR(C1921)+IF(MONTH(C1921)&lt;7,0,1),2)</f>
        <v>2010/11</v>
      </c>
      <c r="K1921" s="32"/>
      <c r="M1921" s="32">
        <v>67.272254144937364</v>
      </c>
      <c r="N1921">
        <v>67.272254144937364</v>
      </c>
      <c r="O1921" s="2">
        <f>IF(ISNUMBER(N1921),SUMIFS(N$1:$N1921,A$1:$A1921,A1921,G$1:$G1921,G1921,D$1:$D1921,D1921),"")</f>
        <v>1068.2571326961813</v>
      </c>
      <c r="V1921">
        <v>250</v>
      </c>
      <c r="W1921" s="33">
        <v>32.034406735684463</v>
      </c>
      <c r="AE1921" s="2" t="str">
        <f t="shared" si="140"/>
        <v/>
      </c>
      <c r="AM1921" s="2" t="str">
        <f t="shared" si="139"/>
        <v/>
      </c>
      <c r="AN1921" s="2" t="str">
        <f>IF(ISNUMBER(AM1921),SUMIFS($AM$1:AM1921,$A$1:A1921,A1921,$G$1:G1921,G1921,$D$1:D1921,D1921),"")</f>
        <v/>
      </c>
    </row>
    <row r="1922" spans="1:40" x14ac:dyDescent="0.25">
      <c r="A1922" s="4" t="s">
        <v>94</v>
      </c>
      <c r="B1922" t="s">
        <v>30</v>
      </c>
      <c r="C1922" s="34">
        <v>40647</v>
      </c>
      <c r="D1922">
        <v>3</v>
      </c>
      <c r="F1922" t="s">
        <v>108</v>
      </c>
      <c r="G1922" t="str">
        <f>YEAR(C1922)+IF(MONTH(C1922)&lt;7,-1,0)&amp;"/"&amp;RIGHT(YEAR(C1922)+IF(MONTH(C1922)&lt;7,0,1),2)</f>
        <v>2010/11</v>
      </c>
      <c r="K1922" s="32"/>
      <c r="M1922" s="32">
        <v>68.366645427412053</v>
      </c>
      <c r="N1922">
        <v>68.366645427412053</v>
      </c>
      <c r="O1922" s="2">
        <f>IF(ISNUMBER(N1922),SUMIFS(N$1:$N1922,A$1:$A1922,A1922,G$1:$G1922,G1922,D$1:$D1922,D1922),"")</f>
        <v>1327.4131269888267</v>
      </c>
      <c r="V1922">
        <v>250</v>
      </c>
      <c r="W1922" s="33">
        <v>32.555545441624787</v>
      </c>
      <c r="AE1922" s="2" t="str">
        <f t="shared" si="140"/>
        <v/>
      </c>
      <c r="AM1922" s="2" t="str">
        <f t="shared" si="139"/>
        <v/>
      </c>
      <c r="AN1922" s="2" t="str">
        <f>IF(ISNUMBER(AM1922),SUMIFS($AM$1:AM1922,$A$1:A1922,A1922,$G$1:G1922,G1922,$D$1:D1922,D1922),"")</f>
        <v/>
      </c>
    </row>
    <row r="1923" spans="1:40" x14ac:dyDescent="0.25">
      <c r="A1923" s="4" t="s">
        <v>94</v>
      </c>
      <c r="B1923" t="s">
        <v>30</v>
      </c>
      <c r="C1923" s="34">
        <v>40647</v>
      </c>
      <c r="D1923">
        <v>4</v>
      </c>
      <c r="F1923" t="s">
        <v>108</v>
      </c>
      <c r="G1923" t="str">
        <f>YEAR(C1923)+IF(MONTH(C1923)&lt;7,-1,0)&amp;"/"&amp;RIGHT(YEAR(C1923)+IF(MONTH(C1923)&lt;7,0,1),2)</f>
        <v>2010/11</v>
      </c>
      <c r="K1923" s="32"/>
      <c r="M1923" s="32">
        <v>57.89972751810302</v>
      </c>
      <c r="N1923">
        <v>57.89972751810302</v>
      </c>
      <c r="O1923" s="2">
        <f>IF(ISNUMBER(N1923),SUMIFS(N$1:$N1923,A$1:$A1923,A1923,G$1:$G1923,G1923,D$1:$D1923,D1923),"")</f>
        <v>1090.8794723470808</v>
      </c>
      <c r="V1923">
        <v>250</v>
      </c>
      <c r="W1923" s="33">
        <v>27.571298818144296</v>
      </c>
      <c r="AE1923" s="2" t="str">
        <f t="shared" si="140"/>
        <v/>
      </c>
      <c r="AM1923" s="2" t="str">
        <f t="shared" si="139"/>
        <v/>
      </c>
      <c r="AN1923" s="2" t="str">
        <f>IF(ISNUMBER(AM1923),SUMIFS($AM$1:AM1923,$A$1:A1923,A1923,$G$1:G1923,G1923,$D$1:D1923,D1923),"")</f>
        <v/>
      </c>
    </row>
    <row r="1924" spans="1:40" x14ac:dyDescent="0.25">
      <c r="A1924" s="4" t="s">
        <v>94</v>
      </c>
      <c r="B1924" t="s">
        <v>30</v>
      </c>
      <c r="C1924" s="34">
        <v>40647</v>
      </c>
      <c r="D1924">
        <v>5</v>
      </c>
      <c r="F1924" t="s">
        <v>108</v>
      </c>
      <c r="G1924" t="str">
        <f>YEAR(C1924)+IF(MONTH(C1924)&lt;7,-1,0)&amp;"/"&amp;RIGHT(YEAR(C1924)+IF(MONTH(C1924)&lt;7,0,1),2)</f>
        <v>2010/11</v>
      </c>
      <c r="K1924" s="32"/>
      <c r="M1924" s="32">
        <v>79.156354801398308</v>
      </c>
      <c r="N1924">
        <v>79.156354801398308</v>
      </c>
      <c r="O1924" s="2">
        <f>IF(ISNUMBER(N1924),SUMIFS(N$1:$N1924,A$1:$A1924,A1924,G$1:$G1924,G1924,D$1:$D1924,D1924),"")</f>
        <v>1158.9702336834878</v>
      </c>
      <c r="V1924">
        <v>250</v>
      </c>
      <c r="W1924" s="33">
        <v>37.693502286380145</v>
      </c>
      <c r="AE1924" s="2" t="str">
        <f t="shared" si="140"/>
        <v/>
      </c>
      <c r="AM1924" s="2" t="str">
        <f t="shared" si="139"/>
        <v/>
      </c>
      <c r="AN1924" s="2" t="str">
        <f>IF(ISNUMBER(AM1924),SUMIFS($AM$1:AM1924,$A$1:A1924,A1924,$G$1:G1924,G1924,$D$1:D1924,D1924),"")</f>
        <v/>
      </c>
    </row>
    <row r="1925" spans="1:40" x14ac:dyDescent="0.25">
      <c r="A1925" s="4" t="s">
        <v>94</v>
      </c>
      <c r="B1925" t="s">
        <v>30</v>
      </c>
      <c r="C1925" s="34">
        <v>40675</v>
      </c>
      <c r="D1925">
        <v>1</v>
      </c>
      <c r="F1925" t="s">
        <v>108</v>
      </c>
      <c r="G1925" t="str">
        <f>YEAR(C1925)+IF(MONTH(C1925)&lt;7,-1,0)&amp;"/"&amp;RIGHT(YEAR(C1925)+IF(MONTH(C1925)&lt;7,0,1),2)</f>
        <v>2010/11</v>
      </c>
      <c r="K1925" s="32"/>
      <c r="M1925" s="32">
        <v>68.385120325887229</v>
      </c>
      <c r="N1925">
        <v>68.385120325887229</v>
      </c>
      <c r="O1925" s="2">
        <f>IF(ISNUMBER(N1925),SUMIFS(N$1:$N1925,A$1:$A1925,A1925,G$1:$G1925,G1925,D$1:$D1925,D1925),"")</f>
        <v>1201.7022998733482</v>
      </c>
      <c r="V1925">
        <v>250</v>
      </c>
      <c r="W1925" s="33">
        <v>24.423257259245439</v>
      </c>
      <c r="AE1925" s="2" t="str">
        <f t="shared" si="140"/>
        <v/>
      </c>
      <c r="AM1925" s="2" t="str">
        <f t="shared" si="139"/>
        <v/>
      </c>
      <c r="AN1925" s="2" t="str">
        <f>IF(ISNUMBER(AM1925),SUMIFS($AM$1:AM1925,$A$1:A1925,A1925,$G$1:G1925,G1925,$D$1:D1925,D1925),"")</f>
        <v/>
      </c>
    </row>
    <row r="1926" spans="1:40" x14ac:dyDescent="0.25">
      <c r="A1926" s="4" t="s">
        <v>94</v>
      </c>
      <c r="B1926" t="s">
        <v>30</v>
      </c>
      <c r="C1926" s="34">
        <v>40675</v>
      </c>
      <c r="D1926">
        <v>2</v>
      </c>
      <c r="F1926" t="s">
        <v>108</v>
      </c>
      <c r="G1926" t="str">
        <f>YEAR(C1926)+IF(MONTH(C1926)&lt;7,-1,0)&amp;"/"&amp;RIGHT(YEAR(C1926)+IF(MONTH(C1926)&lt;7,0,1),2)</f>
        <v>2010/11</v>
      </c>
      <c r="K1926" s="32"/>
      <c r="M1926" s="32">
        <v>78.998007432946764</v>
      </c>
      <c r="N1926">
        <v>78.998007432946764</v>
      </c>
      <c r="O1926" s="2">
        <f>IF(ISNUMBER(N1926),SUMIFS(N$1:$N1926,A$1:$A1926,A1926,G$1:$G1926,G1926,D$1:$D1926,D1926),"")</f>
        <v>1147.255140129128</v>
      </c>
      <c r="V1926">
        <v>250</v>
      </c>
      <c r="W1926" s="33">
        <v>28.213574083195272</v>
      </c>
      <c r="AE1926" s="2" t="str">
        <f t="shared" si="140"/>
        <v/>
      </c>
      <c r="AM1926" s="2" t="str">
        <f t="shared" si="139"/>
        <v/>
      </c>
      <c r="AN1926" s="2" t="str">
        <f>IF(ISNUMBER(AM1926),SUMIFS($AM$1:AM1926,$A$1:A1926,A1926,$G$1:G1926,G1926,$D$1:D1926,D1926),"")</f>
        <v/>
      </c>
    </row>
    <row r="1927" spans="1:40" x14ac:dyDescent="0.25">
      <c r="A1927" s="4" t="s">
        <v>94</v>
      </c>
      <c r="B1927" t="s">
        <v>30</v>
      </c>
      <c r="C1927" s="34">
        <v>40675</v>
      </c>
      <c r="D1927">
        <v>3</v>
      </c>
      <c r="F1927" t="s">
        <v>108</v>
      </c>
      <c r="G1927" t="str">
        <f>YEAR(C1927)+IF(MONTH(C1927)&lt;7,-1,0)&amp;"/"&amp;RIGHT(YEAR(C1927)+IF(MONTH(C1927)&lt;7,0,1),2)</f>
        <v>2010/11</v>
      </c>
      <c r="K1927" s="32"/>
      <c r="M1927" s="32">
        <v>90.015432781662099</v>
      </c>
      <c r="N1927">
        <v>90.015432781662099</v>
      </c>
      <c r="O1927" s="2">
        <f>IF(ISNUMBER(N1927),SUMIFS(N$1:$N1927,A$1:$A1927,A1927,G$1:$G1927,G1927,D$1:$D1927,D1927),"")</f>
        <v>1417.4285597704888</v>
      </c>
      <c r="V1927">
        <v>250</v>
      </c>
      <c r="W1927" s="33">
        <v>32.148368850593606</v>
      </c>
      <c r="AE1927" s="2" t="str">
        <f t="shared" si="140"/>
        <v/>
      </c>
      <c r="AM1927" s="2" t="str">
        <f t="shared" si="139"/>
        <v/>
      </c>
      <c r="AN1927" s="2" t="str">
        <f>IF(ISNUMBER(AM1927),SUMIFS($AM$1:AM1927,$A$1:A1927,A1927,$G$1:G1927,G1927,$D$1:D1927,D1927),"")</f>
        <v/>
      </c>
    </row>
    <row r="1928" spans="1:40" x14ac:dyDescent="0.25">
      <c r="A1928" s="4" t="s">
        <v>94</v>
      </c>
      <c r="B1928" t="s">
        <v>30</v>
      </c>
      <c r="C1928" s="34">
        <v>40675</v>
      </c>
      <c r="D1928">
        <v>4</v>
      </c>
      <c r="F1928" t="s">
        <v>108</v>
      </c>
      <c r="G1928" t="str">
        <f>YEAR(C1928)+IF(MONTH(C1928)&lt;7,-1,0)&amp;"/"&amp;RIGHT(YEAR(C1928)+IF(MONTH(C1928)&lt;7,0,1),2)</f>
        <v>2010/11</v>
      </c>
      <c r="K1928" s="32"/>
      <c r="M1928" s="32">
        <v>69.19804912812063</v>
      </c>
      <c r="N1928">
        <v>69.19804912812063</v>
      </c>
      <c r="O1928" s="2">
        <f>IF(ISNUMBER(N1928),SUMIFS(N$1:$N1928,A$1:$A1928,A1928,G$1:$G1928,G1928,D$1:$D1928,D1928),"")</f>
        <v>1160.0775214752014</v>
      </c>
      <c r="V1928">
        <v>250</v>
      </c>
      <c r="W1928" s="33">
        <v>24.713588974328793</v>
      </c>
      <c r="AE1928" s="2" t="str">
        <f t="shared" si="140"/>
        <v/>
      </c>
      <c r="AM1928" s="2" t="str">
        <f t="shared" si="139"/>
        <v/>
      </c>
      <c r="AN1928" s="2" t="str">
        <f>IF(ISNUMBER(AM1928),SUMIFS($AM$1:AM1928,$A$1:A1928,A1928,$G$1:G1928,G1928,$D$1:D1928,D1928),"")</f>
        <v/>
      </c>
    </row>
    <row r="1929" spans="1:40" x14ac:dyDescent="0.25">
      <c r="A1929" s="4" t="s">
        <v>94</v>
      </c>
      <c r="B1929" t="s">
        <v>30</v>
      </c>
      <c r="C1929" s="34">
        <v>40675</v>
      </c>
      <c r="D1929">
        <v>5</v>
      </c>
      <c r="F1929" t="s">
        <v>108</v>
      </c>
      <c r="G1929" t="str">
        <f>YEAR(C1929)+IF(MONTH(C1929)&lt;7,-1,0)&amp;"/"&amp;RIGHT(YEAR(C1929)+IF(MONTH(C1929)&lt;7,0,1),2)</f>
        <v>2010/11</v>
      </c>
      <c r="K1929" s="32"/>
      <c r="M1929" s="32">
        <v>95.034584980237156</v>
      </c>
      <c r="N1929">
        <v>95.034584980237156</v>
      </c>
      <c r="O1929" s="2">
        <f>IF(ISNUMBER(N1929),SUMIFS(N$1:$N1929,A$1:$A1929,A1929,G$1:$G1929,G1929,D$1:$D1929,D1929),"")</f>
        <v>1254.004818663725</v>
      </c>
      <c r="V1929">
        <v>250</v>
      </c>
      <c r="W1929" s="33">
        <v>33.940923207227556</v>
      </c>
      <c r="AE1929" s="2" t="str">
        <f t="shared" si="140"/>
        <v/>
      </c>
      <c r="AM1929" s="2" t="str">
        <f t="shared" si="139"/>
        <v/>
      </c>
      <c r="AN1929" s="2" t="str">
        <f>IF(ISNUMBER(AM1929),SUMIFS($AM$1:AM1929,$A$1:A1929,A1929,$G$1:G1929,G1929,$D$1:D1929,D1929),"")</f>
        <v/>
      </c>
    </row>
    <row r="1930" spans="1:40" x14ac:dyDescent="0.25">
      <c r="A1930" s="4" t="s">
        <v>94</v>
      </c>
      <c r="B1930" t="s">
        <v>30</v>
      </c>
      <c r="C1930" s="34">
        <v>40717</v>
      </c>
      <c r="D1930">
        <v>1</v>
      </c>
      <c r="F1930" t="s">
        <v>108</v>
      </c>
      <c r="G1930" t="str">
        <f>YEAR(C1930)+IF(MONTH(C1930)&lt;7,-1,0)&amp;"/"&amp;RIGHT(YEAR(C1930)+IF(MONTH(C1930)&lt;7,0,1),2)</f>
        <v>2010/11</v>
      </c>
      <c r="K1930" s="32"/>
      <c r="M1930" s="32">
        <v>60.297076710904129</v>
      </c>
      <c r="N1930">
        <v>60.297076710904129</v>
      </c>
      <c r="O1930" s="2">
        <f>IF(ISNUMBER(N1930),SUMIFS(N$1:$N1930,A$1:$A1930,A1930,G$1:$G1930,G1930,D$1:$D1930,D1930),"")</f>
        <v>1261.9993765842523</v>
      </c>
      <c r="V1930">
        <v>250</v>
      </c>
      <c r="W1930" s="33">
        <v>14.356446835929555</v>
      </c>
      <c r="AE1930" s="2" t="str">
        <f t="shared" si="140"/>
        <v/>
      </c>
      <c r="AM1930" s="2" t="str">
        <f t="shared" si="139"/>
        <v/>
      </c>
      <c r="AN1930" s="2" t="str">
        <f>IF(ISNUMBER(AM1930),SUMIFS($AM$1:AM1930,$A$1:A1930,A1930,$G$1:G1930,G1930,$D$1:D1930,D1930),"")</f>
        <v/>
      </c>
    </row>
    <row r="1931" spans="1:40" x14ac:dyDescent="0.25">
      <c r="A1931" s="4" t="s">
        <v>94</v>
      </c>
      <c r="B1931" t="s">
        <v>30</v>
      </c>
      <c r="C1931" s="34">
        <v>40717</v>
      </c>
      <c r="D1931">
        <v>2</v>
      </c>
      <c r="F1931" t="s">
        <v>108</v>
      </c>
      <c r="G1931" t="str">
        <f>YEAR(C1931)+IF(MONTH(C1931)&lt;7,-1,0)&amp;"/"&amp;RIGHT(YEAR(C1931)+IF(MONTH(C1931)&lt;7,0,1),2)</f>
        <v>2010/11</v>
      </c>
      <c r="K1931" s="32"/>
      <c r="M1931" s="32">
        <v>91.278631872757089</v>
      </c>
      <c r="N1931">
        <v>91.278631872757089</v>
      </c>
      <c r="O1931" s="2">
        <f>IF(ISNUMBER(N1931),SUMIFS(N$1:$N1931,A$1:$A1931,A1931,G$1:$G1931,G1931,D$1:$D1931,D1931),"")</f>
        <v>1238.5337720018852</v>
      </c>
      <c r="V1931">
        <v>250</v>
      </c>
      <c r="W1931" s="33">
        <v>21.73300758875169</v>
      </c>
      <c r="AE1931" s="2" t="str">
        <f t="shared" si="140"/>
        <v/>
      </c>
      <c r="AM1931" s="2" t="str">
        <f t="shared" si="139"/>
        <v/>
      </c>
      <c r="AN1931" s="2" t="str">
        <f>IF(ISNUMBER(AM1931),SUMIFS($AM$1:AM1931,$A$1:A1931,A1931,$G$1:G1931,G1931,$D$1:D1931,D1931),"")</f>
        <v/>
      </c>
    </row>
    <row r="1932" spans="1:40" x14ac:dyDescent="0.25">
      <c r="A1932" s="4" t="s">
        <v>94</v>
      </c>
      <c r="B1932" t="s">
        <v>30</v>
      </c>
      <c r="C1932" s="34">
        <v>40717</v>
      </c>
      <c r="D1932">
        <v>3</v>
      </c>
      <c r="F1932" t="s">
        <v>108</v>
      </c>
      <c r="G1932" t="str">
        <f>YEAR(C1932)+IF(MONTH(C1932)&lt;7,-1,0)&amp;"/"&amp;RIGHT(YEAR(C1932)+IF(MONTH(C1932)&lt;7,0,1),2)</f>
        <v>2010/11</v>
      </c>
      <c r="K1932" s="32"/>
      <c r="M1932" s="32">
        <v>93.531660587950981</v>
      </c>
      <c r="N1932">
        <v>93.531660587950981</v>
      </c>
      <c r="O1932" s="2">
        <f>IF(ISNUMBER(N1932),SUMIFS(N$1:$N1932,A$1:$A1932,A1932,G$1:$G1932,G1932,D$1:$D1932,D1932),"")</f>
        <v>1510.9602203584398</v>
      </c>
      <c r="V1932">
        <v>250</v>
      </c>
      <c r="W1932" s="33">
        <v>22.269442997131186</v>
      </c>
      <c r="AE1932" s="2" t="str">
        <f t="shared" si="140"/>
        <v/>
      </c>
      <c r="AM1932" s="2" t="str">
        <f t="shared" si="139"/>
        <v/>
      </c>
      <c r="AN1932" s="2" t="str">
        <f>IF(ISNUMBER(AM1932),SUMIFS($AM$1:AM1932,$A$1:A1932,A1932,$G$1:G1932,G1932,$D$1:D1932,D1932),"")</f>
        <v/>
      </c>
    </row>
    <row r="1933" spans="1:40" x14ac:dyDescent="0.25">
      <c r="A1933" s="4" t="s">
        <v>94</v>
      </c>
      <c r="B1933" t="s">
        <v>30</v>
      </c>
      <c r="C1933" s="34">
        <v>40717</v>
      </c>
      <c r="D1933">
        <v>4</v>
      </c>
      <c r="F1933" t="s">
        <v>108</v>
      </c>
      <c r="G1933" t="str">
        <f>YEAR(C1933)+IF(MONTH(C1933)&lt;7,-1,0)&amp;"/"&amp;RIGHT(YEAR(C1933)+IF(MONTH(C1933)&lt;7,0,1),2)</f>
        <v>2010/11</v>
      </c>
      <c r="K1933" s="32"/>
      <c r="M1933" s="32">
        <v>66.839602728464456</v>
      </c>
      <c r="N1933">
        <v>66.839602728464456</v>
      </c>
      <c r="O1933" s="2">
        <f>IF(ISNUMBER(N1933),SUMIFS(N$1:$N1933,A$1:$A1933,A1933,G$1:$G1933,G1933,D$1:$D1933,D1933),"")</f>
        <v>1226.9171242036659</v>
      </c>
      <c r="V1933">
        <v>250</v>
      </c>
      <c r="W1933" s="33">
        <v>15.914191125824871</v>
      </c>
      <c r="AE1933" s="2" t="str">
        <f t="shared" si="140"/>
        <v/>
      </c>
      <c r="AM1933" s="2" t="str">
        <f t="shared" si="139"/>
        <v/>
      </c>
      <c r="AN1933" s="2" t="str">
        <f>IF(ISNUMBER(AM1933),SUMIFS($AM$1:AM1933,$A$1:A1933,A1933,$G$1:G1933,G1933,$D$1:D1933,D1933),"")</f>
        <v/>
      </c>
    </row>
    <row r="1934" spans="1:40" x14ac:dyDescent="0.25">
      <c r="A1934" s="4" t="s">
        <v>94</v>
      </c>
      <c r="B1934" t="s">
        <v>30</v>
      </c>
      <c r="C1934" s="34">
        <v>40717</v>
      </c>
      <c r="D1934">
        <v>5</v>
      </c>
      <c r="F1934" t="s">
        <v>108</v>
      </c>
      <c r="G1934" t="str">
        <f>YEAR(C1934)+IF(MONTH(C1934)&lt;7,-1,0)&amp;"/"&amp;RIGHT(YEAR(C1934)+IF(MONTH(C1934)&lt;7,0,1),2)</f>
        <v>2010/11</v>
      </c>
      <c r="K1934" s="32"/>
      <c r="M1934" s="32">
        <v>100.0266028198989</v>
      </c>
      <c r="N1934">
        <v>100.0266028198989</v>
      </c>
      <c r="O1934" s="2">
        <f>IF(ISNUMBER(N1934),SUMIFS(N$1:$N1934,A$1:$A1934,A1934,G$1:$G1934,G1934,D$1:$D1934,D1934),"")</f>
        <v>1354.0314214836239</v>
      </c>
      <c r="V1934">
        <v>250</v>
      </c>
      <c r="W1934" s="33">
        <v>23.815857814261644</v>
      </c>
      <c r="AE1934" s="2" t="str">
        <f t="shared" si="140"/>
        <v/>
      </c>
      <c r="AM1934" s="2" t="str">
        <f t="shared" si="139"/>
        <v/>
      </c>
      <c r="AN1934" s="2" t="str">
        <f>IF(ISNUMBER(AM1934),SUMIFS($AM$1:AM1934,$A$1:A1934,A1934,$G$1:G1934,G1934,$D$1:D1934,D1934),"")</f>
        <v/>
      </c>
    </row>
    <row r="1935" spans="1:40" x14ac:dyDescent="0.25">
      <c r="A1935" s="4" t="s">
        <v>94</v>
      </c>
      <c r="B1935" t="s">
        <v>30</v>
      </c>
      <c r="C1935" s="34">
        <v>40829</v>
      </c>
      <c r="D1935">
        <v>1</v>
      </c>
      <c r="F1935" t="s">
        <v>108</v>
      </c>
      <c r="G1935" t="str">
        <f>YEAR(C1935)+IF(MONTH(C1935)&lt;7,-1,0)&amp;"/"&amp;RIGHT(YEAR(C1935)+IF(MONTH(C1935)&lt;7,0,1),2)</f>
        <v>2011/12</v>
      </c>
      <c r="K1935" s="32"/>
      <c r="M1935" s="32">
        <v>187.86789832227339</v>
      </c>
      <c r="N1935">
        <v>187.86789832227339</v>
      </c>
      <c r="O1935" s="2">
        <f>IF(ISNUMBER(N1935),SUMIFS(N$1:$N1935,A$1:$A1935,A1935,G$1:$G1935,G1935,D$1:$D1935,D1935),"")</f>
        <v>187.86789832227339</v>
      </c>
      <c r="V1935">
        <v>250</v>
      </c>
      <c r="W1935" s="33">
        <v>16.773919493060124</v>
      </c>
      <c r="AE1935" s="2" t="str">
        <f t="shared" si="140"/>
        <v/>
      </c>
      <c r="AM1935" s="2" t="str">
        <f t="shared" si="139"/>
        <v/>
      </c>
      <c r="AN1935" s="2" t="str">
        <f>IF(ISNUMBER(AM1935),SUMIFS($AM$1:AM1935,$A$1:A1935,A1935,$G$1:G1935,G1935,$D$1:D1935,D1935),"")</f>
        <v/>
      </c>
    </row>
    <row r="1936" spans="1:40" x14ac:dyDescent="0.25">
      <c r="A1936" s="4" t="s">
        <v>94</v>
      </c>
      <c r="B1936" t="s">
        <v>30</v>
      </c>
      <c r="C1936" s="34">
        <v>40829</v>
      </c>
      <c r="D1936">
        <v>2</v>
      </c>
      <c r="F1936" t="s">
        <v>108</v>
      </c>
      <c r="G1936" t="str">
        <f>YEAR(C1936)+IF(MONTH(C1936)&lt;7,-1,0)&amp;"/"&amp;RIGHT(YEAR(C1936)+IF(MONTH(C1936)&lt;7,0,1),2)</f>
        <v>2011/12</v>
      </c>
      <c r="K1936" s="32"/>
      <c r="M1936" s="32">
        <v>148.21868698185079</v>
      </c>
      <c r="N1936">
        <v>148.21868698185079</v>
      </c>
      <c r="O1936" s="2">
        <f>IF(ISNUMBER(N1936),SUMIFS(N$1:$N1936,A$1:$A1936,A1936,G$1:$G1936,G1936,D$1:$D1936,D1936),"")</f>
        <v>148.21868698185079</v>
      </c>
      <c r="V1936">
        <v>250</v>
      </c>
      <c r="W1936" s="33">
        <v>13.233811337665248</v>
      </c>
      <c r="AE1936" s="2" t="str">
        <f t="shared" si="140"/>
        <v/>
      </c>
      <c r="AM1936" s="2" t="str">
        <f t="shared" si="139"/>
        <v/>
      </c>
      <c r="AN1936" s="2" t="str">
        <f>IF(ISNUMBER(AM1936),SUMIFS($AM$1:AM1936,$A$1:A1936,A1936,$G$1:G1936,G1936,$D$1:D1936,D1936),"")</f>
        <v/>
      </c>
    </row>
    <row r="1937" spans="1:40" x14ac:dyDescent="0.25">
      <c r="A1937" s="4" t="s">
        <v>94</v>
      </c>
      <c r="B1937" t="s">
        <v>30</v>
      </c>
      <c r="C1937" s="34">
        <v>40829</v>
      </c>
      <c r="D1937">
        <v>3</v>
      </c>
      <c r="F1937" t="s">
        <v>108</v>
      </c>
      <c r="G1937" t="str">
        <f>YEAR(C1937)+IF(MONTH(C1937)&lt;7,-1,0)&amp;"/"&amp;RIGHT(YEAR(C1937)+IF(MONTH(C1937)&lt;7,0,1),2)</f>
        <v>2011/12</v>
      </c>
      <c r="K1937" s="32"/>
      <c r="M1937" s="32">
        <v>172.2114404666392</v>
      </c>
      <c r="N1937">
        <v>172.2114404666392</v>
      </c>
      <c r="O1937" s="2">
        <f>IF(ISNUMBER(N1937),SUMIFS(N$1:$N1937,A$1:$A1937,A1937,G$1:$G1937,G1937,D$1:$D1937,D1937),"")</f>
        <v>172.2114404666392</v>
      </c>
      <c r="V1937">
        <v>250</v>
      </c>
      <c r="W1937" s="33">
        <v>15.376021470235642</v>
      </c>
      <c r="AE1937" s="2" t="str">
        <f t="shared" si="140"/>
        <v/>
      </c>
      <c r="AM1937" s="2" t="str">
        <f t="shared" si="139"/>
        <v/>
      </c>
      <c r="AN1937" s="2" t="str">
        <f>IF(ISNUMBER(AM1937),SUMIFS($AM$1:AM1937,$A$1:A1937,A1937,$G$1:G1937,G1937,$D$1:D1937,D1937),"")</f>
        <v/>
      </c>
    </row>
    <row r="1938" spans="1:40" x14ac:dyDescent="0.25">
      <c r="A1938" s="4" t="s">
        <v>94</v>
      </c>
      <c r="B1938" t="s">
        <v>30</v>
      </c>
      <c r="C1938" s="34">
        <v>40829</v>
      </c>
      <c r="D1938">
        <v>4</v>
      </c>
      <c r="F1938" t="s">
        <v>108</v>
      </c>
      <c r="G1938" t="str">
        <f>YEAR(C1938)+IF(MONTH(C1938)&lt;7,-1,0)&amp;"/"&amp;RIGHT(YEAR(C1938)+IF(MONTH(C1938)&lt;7,0,1),2)</f>
        <v>2011/12</v>
      </c>
      <c r="K1938" s="32"/>
      <c r="M1938" s="32">
        <v>171.15723408940761</v>
      </c>
      <c r="N1938">
        <v>171.15723408940761</v>
      </c>
      <c r="O1938" s="2">
        <f>IF(ISNUMBER(N1938),SUMIFS(N$1:$N1938,A$1:$A1938,A1938,G$1:$G1938,G1938,D$1:$D1938,D1938),"")</f>
        <v>171.15723408940761</v>
      </c>
      <c r="V1938">
        <v>250</v>
      </c>
      <c r="W1938" s="33">
        <v>15.281895900839967</v>
      </c>
      <c r="AE1938" s="2" t="str">
        <f t="shared" si="140"/>
        <v/>
      </c>
      <c r="AM1938" s="2" t="str">
        <f t="shared" si="139"/>
        <v/>
      </c>
      <c r="AN1938" s="2" t="str">
        <f>IF(ISNUMBER(AM1938),SUMIFS($AM$1:AM1938,$A$1:A1938,A1938,$G$1:G1938,G1938,$D$1:D1938,D1938),"")</f>
        <v/>
      </c>
    </row>
    <row r="1939" spans="1:40" x14ac:dyDescent="0.25">
      <c r="A1939" s="4" t="s">
        <v>94</v>
      </c>
      <c r="B1939" t="s">
        <v>30</v>
      </c>
      <c r="C1939" s="34">
        <v>40829</v>
      </c>
      <c r="D1939">
        <v>5</v>
      </c>
      <c r="F1939" t="s">
        <v>108</v>
      </c>
      <c r="G1939" t="str">
        <f>YEAR(C1939)+IF(MONTH(C1939)&lt;7,-1,0)&amp;"/"&amp;RIGHT(YEAR(C1939)+IF(MONTH(C1939)&lt;7,0,1),2)</f>
        <v>2011/12</v>
      </c>
      <c r="K1939" s="32"/>
      <c r="M1939" s="32">
        <v>204.61314448342051</v>
      </c>
      <c r="N1939">
        <v>204.61314448342051</v>
      </c>
      <c r="O1939" s="2">
        <f>IF(ISNUMBER(N1939),SUMIFS(N$1:$N1939,A$1:$A1939,A1939,G$1:$G1939,G1939,D$1:$D1939,D1939),"")</f>
        <v>204.61314448342051</v>
      </c>
      <c r="V1939">
        <v>250</v>
      </c>
      <c r="W1939" s="33">
        <v>18.26903075744826</v>
      </c>
      <c r="AE1939" s="2" t="str">
        <f t="shared" si="140"/>
        <v/>
      </c>
      <c r="AM1939" s="2" t="str">
        <f t="shared" si="139"/>
        <v/>
      </c>
      <c r="AN1939" s="2" t="str">
        <f>IF(ISNUMBER(AM1939),SUMIFS($AM$1:AM1939,$A$1:A1939,A1939,$G$1:G1939,G1939,$D$1:D1939,D1939),"")</f>
        <v/>
      </c>
    </row>
    <row r="1940" spans="1:40" x14ac:dyDescent="0.25">
      <c r="A1940" s="4" t="s">
        <v>94</v>
      </c>
      <c r="B1940" t="s">
        <v>30</v>
      </c>
      <c r="C1940" s="34">
        <v>40864</v>
      </c>
      <c r="D1940">
        <v>1</v>
      </c>
      <c r="F1940" t="s">
        <v>108</v>
      </c>
      <c r="G1940" t="str">
        <f>YEAR(C1940)+IF(MONTH(C1940)&lt;7,-1,0)&amp;"/"&amp;RIGHT(YEAR(C1940)+IF(MONTH(C1940)&lt;7,0,1),2)</f>
        <v>2011/12</v>
      </c>
      <c r="K1940" s="32"/>
      <c r="M1940" s="32">
        <v>284.36288273833406</v>
      </c>
      <c r="N1940">
        <v>284.36288273833406</v>
      </c>
      <c r="O1940" s="2">
        <f>IF(ISNUMBER(N1940),SUMIFS(N$1:$N1940,A$1:$A1940,A1940,G$1:$G1940,G1940,D$1:$D1940,D1940),"")</f>
        <v>472.23078106060746</v>
      </c>
      <c r="V1940">
        <v>250</v>
      </c>
      <c r="W1940" s="33">
        <v>81.2465379252383</v>
      </c>
      <c r="AE1940" s="2" t="str">
        <f t="shared" si="140"/>
        <v/>
      </c>
      <c r="AM1940" s="2" t="str">
        <f t="shared" si="139"/>
        <v/>
      </c>
      <c r="AN1940" s="2" t="str">
        <f>IF(ISNUMBER(AM1940),SUMIFS($AM$1:AM1940,$A$1:A1940,A1940,$G$1:G1940,G1940,$D$1:D1940,D1940),"")</f>
        <v/>
      </c>
    </row>
    <row r="1941" spans="1:40" x14ac:dyDescent="0.25">
      <c r="A1941" s="4" t="s">
        <v>94</v>
      </c>
      <c r="B1941" t="s">
        <v>30</v>
      </c>
      <c r="C1941" s="34">
        <v>40864</v>
      </c>
      <c r="D1941">
        <v>2</v>
      </c>
      <c r="F1941" t="s">
        <v>108</v>
      </c>
      <c r="G1941" t="str">
        <f>YEAR(C1941)+IF(MONTH(C1941)&lt;7,-1,0)&amp;"/"&amp;RIGHT(YEAR(C1941)+IF(MONTH(C1941)&lt;7,0,1),2)</f>
        <v>2011/12</v>
      </c>
      <c r="K1941" s="32"/>
      <c r="M1941" s="32">
        <v>210.2109644087256</v>
      </c>
      <c r="N1941">
        <v>210.2109644087256</v>
      </c>
      <c r="O1941" s="2">
        <f>IF(ISNUMBER(N1941),SUMIFS(N$1:$N1941,A$1:$A1941,A1941,G$1:$G1941,G1941,D$1:$D1941,D1941),"")</f>
        <v>358.4296513905764</v>
      </c>
      <c r="V1941">
        <v>250</v>
      </c>
      <c r="W1941" s="33">
        <v>60.060275545350173</v>
      </c>
      <c r="AE1941" s="2" t="str">
        <f t="shared" si="140"/>
        <v/>
      </c>
      <c r="AM1941" s="2" t="str">
        <f t="shared" si="139"/>
        <v/>
      </c>
      <c r="AN1941" s="2" t="str">
        <f>IF(ISNUMBER(AM1941),SUMIFS($AM$1:AM1941,$A$1:A1941,A1941,$G$1:G1941,G1941,$D$1:D1941,D1941),"")</f>
        <v/>
      </c>
    </row>
    <row r="1942" spans="1:40" x14ac:dyDescent="0.25">
      <c r="A1942" s="4" t="s">
        <v>94</v>
      </c>
      <c r="B1942" t="s">
        <v>30</v>
      </c>
      <c r="C1942" s="34">
        <v>40864</v>
      </c>
      <c r="D1942">
        <v>3</v>
      </c>
      <c r="F1942" t="s">
        <v>108</v>
      </c>
      <c r="G1942" t="str">
        <f>YEAR(C1942)+IF(MONTH(C1942)&lt;7,-1,0)&amp;"/"&amp;RIGHT(YEAR(C1942)+IF(MONTH(C1942)&lt;7,0,1),2)</f>
        <v>2011/12</v>
      </c>
      <c r="K1942" s="32"/>
      <c r="M1942" s="32">
        <v>238.77131546894034</v>
      </c>
      <c r="N1942">
        <v>238.77131546894034</v>
      </c>
      <c r="O1942" s="2">
        <f>IF(ISNUMBER(N1942),SUMIFS(N$1:$N1942,A$1:$A1942,A1942,G$1:$G1942,G1942,D$1:$D1942,D1942),"")</f>
        <v>410.98275593557958</v>
      </c>
      <c r="V1942">
        <v>250</v>
      </c>
      <c r="W1942" s="33">
        <v>68.220375848268674</v>
      </c>
      <c r="AE1942" s="2" t="str">
        <f t="shared" si="140"/>
        <v/>
      </c>
      <c r="AM1942" s="2" t="str">
        <f t="shared" si="139"/>
        <v/>
      </c>
      <c r="AN1942" s="2" t="str">
        <f>IF(ISNUMBER(AM1942),SUMIFS($AM$1:AM1942,$A$1:A1942,A1942,$G$1:G1942,G1942,$D$1:D1942,D1942),"")</f>
        <v/>
      </c>
    </row>
    <row r="1943" spans="1:40" x14ac:dyDescent="0.25">
      <c r="A1943" s="4" t="s">
        <v>94</v>
      </c>
      <c r="B1943" t="s">
        <v>30</v>
      </c>
      <c r="C1943" s="34">
        <v>40864</v>
      </c>
      <c r="D1943">
        <v>4</v>
      </c>
      <c r="F1943" t="s">
        <v>108</v>
      </c>
      <c r="G1943" t="str">
        <f>YEAR(C1943)+IF(MONTH(C1943)&lt;7,-1,0)&amp;"/"&amp;RIGHT(YEAR(C1943)+IF(MONTH(C1943)&lt;7,0,1),2)</f>
        <v>2011/12</v>
      </c>
      <c r="K1943" s="32"/>
      <c r="M1943" s="32">
        <v>213.00039118529145</v>
      </c>
      <c r="N1943">
        <v>213.00039118529145</v>
      </c>
      <c r="O1943" s="2">
        <f>IF(ISNUMBER(N1943),SUMIFS(N$1:$N1943,A$1:$A1943,A1943,G$1:$G1943,G1943,D$1:$D1943,D1943),"")</f>
        <v>384.15762527469906</v>
      </c>
      <c r="V1943">
        <v>250</v>
      </c>
      <c r="W1943" s="33">
        <v>60.857254624368984</v>
      </c>
      <c r="AE1943" s="2" t="str">
        <f t="shared" si="140"/>
        <v/>
      </c>
      <c r="AM1943" s="2" t="str">
        <f t="shared" si="139"/>
        <v/>
      </c>
      <c r="AN1943" s="2" t="str">
        <f>IF(ISNUMBER(AM1943),SUMIFS($AM$1:AM1943,$A$1:A1943,A1943,$G$1:G1943,G1943,$D$1:D1943,D1943),"")</f>
        <v/>
      </c>
    </row>
    <row r="1944" spans="1:40" x14ac:dyDescent="0.25">
      <c r="A1944" s="4" t="s">
        <v>94</v>
      </c>
      <c r="B1944" t="s">
        <v>30</v>
      </c>
      <c r="C1944" s="34">
        <v>40864</v>
      </c>
      <c r="D1944">
        <v>5</v>
      </c>
      <c r="F1944" t="s">
        <v>108</v>
      </c>
      <c r="G1944" t="str">
        <f>YEAR(C1944)+IF(MONTH(C1944)&lt;7,-1,0)&amp;"/"&amp;RIGHT(YEAR(C1944)+IF(MONTH(C1944)&lt;7,0,1),2)</f>
        <v>2011/12</v>
      </c>
      <c r="K1944" s="32"/>
      <c r="M1944" s="32">
        <v>296.26637699060387</v>
      </c>
      <c r="N1944">
        <v>296.26637699060387</v>
      </c>
      <c r="O1944" s="2">
        <f>IF(ISNUMBER(N1944),SUMIFS(N$1:$N1944,A$1:$A1944,A1944,G$1:$G1944,G1944,D$1:$D1944,D1944),"")</f>
        <v>500.87952147402439</v>
      </c>
      <c r="V1944">
        <v>250</v>
      </c>
      <c r="W1944" s="33">
        <v>84.64753628302968</v>
      </c>
      <c r="AE1944" s="2" t="str">
        <f t="shared" si="140"/>
        <v/>
      </c>
      <c r="AM1944" s="2" t="str">
        <f t="shared" si="139"/>
        <v/>
      </c>
      <c r="AN1944" s="2" t="str">
        <f>IF(ISNUMBER(AM1944),SUMIFS($AM$1:AM1944,$A$1:A1944,A1944,$G$1:G1944,G1944,$D$1:D1944,D1944),"")</f>
        <v/>
      </c>
    </row>
    <row r="1945" spans="1:40" x14ac:dyDescent="0.25">
      <c r="A1945" s="4" t="s">
        <v>94</v>
      </c>
      <c r="B1945" t="s">
        <v>30</v>
      </c>
      <c r="C1945" s="34">
        <v>40899</v>
      </c>
      <c r="D1945">
        <v>1</v>
      </c>
      <c r="F1945" t="s">
        <v>108</v>
      </c>
      <c r="G1945" t="str">
        <f>YEAR(C1945)+IF(MONTH(C1945)&lt;7,-1,0)&amp;"/"&amp;RIGHT(YEAR(C1945)+IF(MONTH(C1945)&lt;7,0,1),2)</f>
        <v>2011/12</v>
      </c>
      <c r="K1945" s="32"/>
      <c r="M1945" s="32">
        <v>128.22742180449472</v>
      </c>
      <c r="N1945">
        <v>128.22742180449472</v>
      </c>
      <c r="O1945" s="2">
        <f>IF(ISNUMBER(N1945),SUMIFS(N$1:$N1945,A$1:$A1945,A1945,G$1:$G1945,G1945,D$1:$D1945,D1945),"")</f>
        <v>600.45820286510218</v>
      </c>
      <c r="V1945">
        <v>250</v>
      </c>
      <c r="W1945" s="33">
        <v>36.636406229855638</v>
      </c>
      <c r="AE1945" s="2" t="str">
        <f t="shared" si="140"/>
        <v/>
      </c>
      <c r="AM1945" s="2" t="str">
        <f t="shared" si="139"/>
        <v/>
      </c>
      <c r="AN1945" s="2" t="str">
        <f>IF(ISNUMBER(AM1945),SUMIFS($AM$1:AM1945,$A$1:A1945,A1945,$G$1:G1945,G1945,$D$1:D1945,D1945),"")</f>
        <v/>
      </c>
    </row>
    <row r="1946" spans="1:40" x14ac:dyDescent="0.25">
      <c r="A1946" s="4" t="s">
        <v>94</v>
      </c>
      <c r="B1946" t="s">
        <v>30</v>
      </c>
      <c r="C1946" s="34">
        <v>40899</v>
      </c>
      <c r="D1946">
        <v>2</v>
      </c>
      <c r="F1946" t="s">
        <v>108</v>
      </c>
      <c r="G1946" t="str">
        <f>YEAR(C1946)+IF(MONTH(C1946)&lt;7,-1,0)&amp;"/"&amp;RIGHT(YEAR(C1946)+IF(MONTH(C1946)&lt;7,0,1),2)</f>
        <v>2011/12</v>
      </c>
      <c r="K1946" s="32"/>
      <c r="M1946" s="32">
        <v>113.30899214106019</v>
      </c>
      <c r="N1946">
        <v>113.30899214106019</v>
      </c>
      <c r="O1946" s="2">
        <f>IF(ISNUMBER(N1946),SUMIFS(N$1:$N1946,A$1:$A1946,A1946,G$1:$G1946,G1946,D$1:$D1946,D1946),"")</f>
        <v>471.73864353163657</v>
      </c>
      <c r="V1946">
        <v>250</v>
      </c>
      <c r="W1946" s="33">
        <v>32.373997754588622</v>
      </c>
      <c r="AE1946" s="2" t="str">
        <f t="shared" si="140"/>
        <v/>
      </c>
      <c r="AM1946" s="2" t="str">
        <f t="shared" si="139"/>
        <v/>
      </c>
      <c r="AN1946" s="2" t="str">
        <f>IF(ISNUMBER(AM1946),SUMIFS($AM$1:AM1946,$A$1:A1946,A1946,$G$1:G1946,G1946,$D$1:D1946,D1946),"")</f>
        <v/>
      </c>
    </row>
    <row r="1947" spans="1:40" x14ac:dyDescent="0.25">
      <c r="A1947" s="4" t="s">
        <v>94</v>
      </c>
      <c r="B1947" t="s">
        <v>30</v>
      </c>
      <c r="C1947" s="34">
        <v>40899</v>
      </c>
      <c r="D1947">
        <v>3</v>
      </c>
      <c r="F1947" t="s">
        <v>108</v>
      </c>
      <c r="G1947" t="str">
        <f>YEAR(C1947)+IF(MONTH(C1947)&lt;7,-1,0)&amp;"/"&amp;RIGHT(YEAR(C1947)+IF(MONTH(C1947)&lt;7,0,1),2)</f>
        <v>2011/12</v>
      </c>
      <c r="K1947" s="32"/>
      <c r="M1947" s="32">
        <v>127.33467804845434</v>
      </c>
      <c r="N1947">
        <v>127.33467804845434</v>
      </c>
      <c r="O1947" s="2">
        <f>IF(ISNUMBER(N1947),SUMIFS(N$1:$N1947,A$1:$A1947,A1947,G$1:$G1947,G1947,D$1:$D1947,D1947),"")</f>
        <v>538.31743398403387</v>
      </c>
      <c r="V1947">
        <v>250</v>
      </c>
      <c r="W1947" s="33">
        <v>36.38133658527267</v>
      </c>
      <c r="AE1947" s="2" t="str">
        <f t="shared" si="140"/>
        <v/>
      </c>
      <c r="AM1947" s="2" t="str">
        <f t="shared" si="139"/>
        <v/>
      </c>
      <c r="AN1947" s="2" t="str">
        <f>IF(ISNUMBER(AM1947),SUMIFS($AM$1:AM1947,$A$1:A1947,A1947,$G$1:G1947,G1947,$D$1:D1947,D1947),"")</f>
        <v/>
      </c>
    </row>
    <row r="1948" spans="1:40" x14ac:dyDescent="0.25">
      <c r="A1948" s="4" t="s">
        <v>94</v>
      </c>
      <c r="B1948" t="s">
        <v>30</v>
      </c>
      <c r="C1948" s="34">
        <v>40899</v>
      </c>
      <c r="D1948">
        <v>4</v>
      </c>
      <c r="F1948" t="s">
        <v>108</v>
      </c>
      <c r="G1948" t="str">
        <f>YEAR(C1948)+IF(MONTH(C1948)&lt;7,-1,0)&amp;"/"&amp;RIGHT(YEAR(C1948)+IF(MONTH(C1948)&lt;7,0,1),2)</f>
        <v>2011/12</v>
      </c>
      <c r="K1948" s="32"/>
      <c r="M1948" s="32">
        <v>138.89918041989446</v>
      </c>
      <c r="N1948">
        <v>138.89918041989446</v>
      </c>
      <c r="O1948" s="2">
        <f>IF(ISNUMBER(N1948),SUMIFS(N$1:$N1948,A$1:$A1948,A1948,G$1:$G1948,G1948,D$1:$D1948,D1948),"")</f>
        <v>523.05680569459355</v>
      </c>
      <c r="V1948">
        <v>250</v>
      </c>
      <c r="W1948" s="33">
        <v>39.685480119969846</v>
      </c>
      <c r="AE1948" s="2" t="str">
        <f t="shared" si="140"/>
        <v/>
      </c>
      <c r="AM1948" s="2" t="str">
        <f t="shared" si="139"/>
        <v/>
      </c>
      <c r="AN1948" s="2" t="str">
        <f>IF(ISNUMBER(AM1948),SUMIFS($AM$1:AM1948,$A$1:A1948,A1948,$G$1:G1948,G1948,$D$1:D1948,D1948),"")</f>
        <v/>
      </c>
    </row>
    <row r="1949" spans="1:40" x14ac:dyDescent="0.25">
      <c r="A1949" s="4" t="s">
        <v>94</v>
      </c>
      <c r="B1949" t="s">
        <v>30</v>
      </c>
      <c r="C1949" s="34">
        <v>40899</v>
      </c>
      <c r="D1949">
        <v>5</v>
      </c>
      <c r="F1949" t="s">
        <v>108</v>
      </c>
      <c r="G1949" t="str">
        <f>YEAR(C1949)+IF(MONTH(C1949)&lt;7,-1,0)&amp;"/"&amp;RIGHT(YEAR(C1949)+IF(MONTH(C1949)&lt;7,0,1),2)</f>
        <v>2011/12</v>
      </c>
      <c r="K1949" s="32"/>
      <c r="M1949" s="32">
        <v>193.01592936060698</v>
      </c>
      <c r="N1949">
        <v>193.01592936060698</v>
      </c>
      <c r="O1949" s="2">
        <f>IF(ISNUMBER(N1949),SUMIFS(N$1:$N1949,A$1:$A1949,A1949,G$1:$G1949,G1949,D$1:$D1949,D1949),"")</f>
        <v>693.89545083463133</v>
      </c>
      <c r="V1949">
        <v>250</v>
      </c>
      <c r="W1949" s="33">
        <v>55.14740838874485</v>
      </c>
      <c r="AE1949" s="2" t="str">
        <f t="shared" si="140"/>
        <v/>
      </c>
      <c r="AM1949" s="2" t="str">
        <f t="shared" si="139"/>
        <v/>
      </c>
      <c r="AN1949" s="2" t="str">
        <f>IF(ISNUMBER(AM1949),SUMIFS($AM$1:AM1949,$A$1:A1949,A1949,$G$1:G1949,G1949,$D$1:D1949,D1949),"")</f>
        <v/>
      </c>
    </row>
    <row r="1950" spans="1:40" x14ac:dyDescent="0.25">
      <c r="A1950" s="4" t="s">
        <v>94</v>
      </c>
      <c r="B1950" t="s">
        <v>30</v>
      </c>
      <c r="C1950" s="34">
        <v>40920</v>
      </c>
      <c r="D1950">
        <v>1</v>
      </c>
      <c r="F1950" t="s">
        <v>108</v>
      </c>
      <c r="G1950" t="str">
        <f>YEAR(C1950)+IF(MONTH(C1950)&lt;7,-1,0)&amp;"/"&amp;RIGHT(YEAR(C1950)+IF(MONTH(C1950)&lt;7,0,1),2)</f>
        <v>2011/12</v>
      </c>
      <c r="K1950" s="32"/>
      <c r="M1950" s="32">
        <v>122.7266678495387</v>
      </c>
      <c r="N1950">
        <v>122.7266678495387</v>
      </c>
      <c r="O1950" s="2">
        <f>IF(ISNUMBER(N1950),SUMIFS(N$1:$N1950,A$1:$A1950,A1950,G$1:$G1950,G1950,D$1:$D1950,D1950),"")</f>
        <v>723.18487071464085</v>
      </c>
      <c r="V1950">
        <v>250</v>
      </c>
      <c r="W1950" s="33">
        <v>58.441270404542237</v>
      </c>
      <c r="AE1950" s="2" t="str">
        <f t="shared" si="140"/>
        <v/>
      </c>
      <c r="AM1950" s="2" t="str">
        <f t="shared" si="139"/>
        <v/>
      </c>
      <c r="AN1950" s="2" t="str">
        <f>IF(ISNUMBER(AM1950),SUMIFS($AM$1:AM1950,$A$1:A1950,A1950,$G$1:G1950,G1950,$D$1:D1950,D1950),"")</f>
        <v/>
      </c>
    </row>
    <row r="1951" spans="1:40" x14ac:dyDescent="0.25">
      <c r="A1951" s="4" t="s">
        <v>94</v>
      </c>
      <c r="B1951" t="s">
        <v>30</v>
      </c>
      <c r="C1951" s="34">
        <v>40920</v>
      </c>
      <c r="D1951">
        <v>2</v>
      </c>
      <c r="F1951" t="s">
        <v>108</v>
      </c>
      <c r="G1951" t="str">
        <f>YEAR(C1951)+IF(MONTH(C1951)&lt;7,-1,0)&amp;"/"&amp;RIGHT(YEAR(C1951)+IF(MONTH(C1951)&lt;7,0,1),2)</f>
        <v>2011/12</v>
      </c>
      <c r="K1951" s="32"/>
      <c r="M1951" s="32">
        <v>119.73179025888547</v>
      </c>
      <c r="N1951">
        <v>119.73179025888547</v>
      </c>
      <c r="O1951" s="2">
        <f>IF(ISNUMBER(N1951),SUMIFS(N$1:$N1951,A$1:$A1951,A1951,G$1:$G1951,G1951,D$1:$D1951,D1951),"")</f>
        <v>591.47043379052207</v>
      </c>
      <c r="V1951">
        <v>250</v>
      </c>
      <c r="W1951" s="33">
        <v>57.015138218516888</v>
      </c>
      <c r="AE1951" s="2" t="str">
        <f t="shared" si="140"/>
        <v/>
      </c>
      <c r="AM1951" s="2" t="str">
        <f t="shared" si="139"/>
        <v/>
      </c>
      <c r="AN1951" s="2" t="str">
        <f>IF(ISNUMBER(AM1951),SUMIFS($AM$1:AM1951,$A$1:A1951,A1951,$G$1:G1951,G1951,$D$1:D1951,D1951),"")</f>
        <v/>
      </c>
    </row>
    <row r="1952" spans="1:40" x14ac:dyDescent="0.25">
      <c r="A1952" s="4" t="s">
        <v>94</v>
      </c>
      <c r="B1952" t="s">
        <v>30</v>
      </c>
      <c r="C1952" s="34">
        <v>40920</v>
      </c>
      <c r="D1952">
        <v>3</v>
      </c>
      <c r="F1952" t="s">
        <v>108</v>
      </c>
      <c r="G1952" t="str">
        <f>YEAR(C1952)+IF(MONTH(C1952)&lt;7,-1,0)&amp;"/"&amp;RIGHT(YEAR(C1952)+IF(MONTH(C1952)&lt;7,0,1),2)</f>
        <v>2011/12</v>
      </c>
      <c r="K1952" s="32"/>
      <c r="M1952" s="32">
        <v>107.92035791203179</v>
      </c>
      <c r="N1952">
        <v>107.92035791203179</v>
      </c>
      <c r="O1952" s="2">
        <f>IF(ISNUMBER(N1952),SUMIFS(N$1:$N1952,A$1:$A1952,A1952,G$1:$G1952,G1952,D$1:$D1952,D1952),"")</f>
        <v>646.23779189606569</v>
      </c>
      <c r="V1952">
        <v>250</v>
      </c>
      <c r="W1952" s="33">
        <v>51.390646624777048</v>
      </c>
      <c r="AE1952" s="2" t="str">
        <f t="shared" si="140"/>
        <v/>
      </c>
      <c r="AM1952" s="2" t="str">
        <f t="shared" si="139"/>
        <v/>
      </c>
      <c r="AN1952" s="2" t="str">
        <f>IF(ISNUMBER(AM1952),SUMIFS($AM$1:AM1952,$A$1:A1952,A1952,$G$1:G1952,G1952,$D$1:D1952,D1952),"")</f>
        <v/>
      </c>
    </row>
    <row r="1953" spans="1:40" x14ac:dyDescent="0.25">
      <c r="A1953" s="4" t="s">
        <v>94</v>
      </c>
      <c r="B1953" t="s">
        <v>30</v>
      </c>
      <c r="C1953" s="34">
        <v>40920</v>
      </c>
      <c r="D1953">
        <v>4</v>
      </c>
      <c r="F1953" t="s">
        <v>108</v>
      </c>
      <c r="G1953" t="str">
        <f>YEAR(C1953)+IF(MONTH(C1953)&lt;7,-1,0)&amp;"/"&amp;RIGHT(YEAR(C1953)+IF(MONTH(C1953)&lt;7,0,1),2)</f>
        <v>2011/12</v>
      </c>
      <c r="K1953" s="32"/>
      <c r="M1953" s="32">
        <v>133.50537705788639</v>
      </c>
      <c r="N1953">
        <v>133.50537705788639</v>
      </c>
      <c r="O1953" s="2">
        <f>IF(ISNUMBER(N1953),SUMIFS(N$1:$N1953,A$1:$A1953,A1953,G$1:$G1953,G1953,D$1:$D1953,D1953),"")</f>
        <v>656.56218275247988</v>
      </c>
      <c r="V1953">
        <v>250</v>
      </c>
      <c r="W1953" s="33">
        <v>63.573989075183988</v>
      </c>
      <c r="AE1953" s="2" t="str">
        <f t="shared" si="140"/>
        <v/>
      </c>
      <c r="AM1953" s="2" t="str">
        <f t="shared" si="139"/>
        <v/>
      </c>
      <c r="AN1953" s="2" t="str">
        <f>IF(ISNUMBER(AM1953),SUMIFS($AM$1:AM1953,$A$1:A1953,A1953,$G$1:G1953,G1953,$D$1:D1953,D1953),"")</f>
        <v/>
      </c>
    </row>
    <row r="1954" spans="1:40" x14ac:dyDescent="0.25">
      <c r="A1954" s="4" t="s">
        <v>94</v>
      </c>
      <c r="B1954" t="s">
        <v>30</v>
      </c>
      <c r="C1954" s="34">
        <v>40920</v>
      </c>
      <c r="D1954">
        <v>5</v>
      </c>
      <c r="F1954" t="s">
        <v>108</v>
      </c>
      <c r="G1954" t="str">
        <f>YEAR(C1954)+IF(MONTH(C1954)&lt;7,-1,0)&amp;"/"&amp;RIGHT(YEAR(C1954)+IF(MONTH(C1954)&lt;7,0,1),2)</f>
        <v>2011/12</v>
      </c>
      <c r="K1954" s="32"/>
      <c r="M1954" s="32">
        <v>148.17019400352734</v>
      </c>
      <c r="N1954">
        <v>148.17019400352734</v>
      </c>
      <c r="O1954" s="2">
        <f>IF(ISNUMBER(N1954),SUMIFS(N$1:$N1954,A$1:$A1954,A1954,G$1:$G1954,G1954,D$1:$D1954,D1954),"")</f>
        <v>842.06564483815873</v>
      </c>
      <c r="V1954">
        <v>250</v>
      </c>
      <c r="W1954" s="33">
        <v>70.557235239774926</v>
      </c>
      <c r="AE1954" s="2" t="str">
        <f t="shared" si="140"/>
        <v/>
      </c>
      <c r="AM1954" s="2" t="str">
        <f t="shared" si="139"/>
        <v/>
      </c>
      <c r="AN1954" s="2" t="str">
        <f>IF(ISNUMBER(AM1954),SUMIFS($AM$1:AM1954,$A$1:A1954,A1954,$G$1:G1954,G1954,$D$1:D1954,D1954),"")</f>
        <v/>
      </c>
    </row>
    <row r="1955" spans="1:40" x14ac:dyDescent="0.25">
      <c r="A1955" s="4" t="s">
        <v>94</v>
      </c>
      <c r="B1955" t="s">
        <v>30</v>
      </c>
      <c r="C1955" s="34">
        <v>40948</v>
      </c>
      <c r="D1955">
        <v>1</v>
      </c>
      <c r="F1955" t="s">
        <v>108</v>
      </c>
      <c r="G1955" t="str">
        <f>YEAR(C1955)+IF(MONTH(C1955)&lt;7,-1,0)&amp;"/"&amp;RIGHT(YEAR(C1955)+IF(MONTH(C1955)&lt;7,0,1),2)</f>
        <v>2011/12</v>
      </c>
      <c r="K1955" s="32"/>
      <c r="M1955" s="32">
        <v>157.13621571362154</v>
      </c>
      <c r="N1955">
        <v>157.13621571362154</v>
      </c>
      <c r="O1955" s="2">
        <f>IF(ISNUMBER(N1955),SUMIFS(N$1:$N1955,A$1:$A1955,A1955,G$1:$G1955,G1955,D$1:$D1955,D1955),"")</f>
        <v>880.32108642826233</v>
      </c>
      <c r="V1955">
        <v>250</v>
      </c>
      <c r="W1955" s="33">
        <v>56.120077040579126</v>
      </c>
      <c r="AE1955" s="2" t="str">
        <f t="shared" si="140"/>
        <v/>
      </c>
      <c r="AM1955" s="2" t="str">
        <f t="shared" si="139"/>
        <v/>
      </c>
      <c r="AN1955" s="2" t="str">
        <f>IF(ISNUMBER(AM1955),SUMIFS($AM$1:AM1955,$A$1:A1955,A1955,$G$1:G1955,G1955,$D$1:D1955,D1955),"")</f>
        <v/>
      </c>
    </row>
    <row r="1956" spans="1:40" x14ac:dyDescent="0.25">
      <c r="A1956" s="4" t="s">
        <v>94</v>
      </c>
      <c r="B1956" t="s">
        <v>30</v>
      </c>
      <c r="C1956" s="34">
        <v>40948</v>
      </c>
      <c r="D1956">
        <v>2</v>
      </c>
      <c r="F1956" t="s">
        <v>108</v>
      </c>
      <c r="G1956" t="str">
        <f>YEAR(C1956)+IF(MONTH(C1956)&lt;7,-1,0)&amp;"/"&amp;RIGHT(YEAR(C1956)+IF(MONTH(C1956)&lt;7,0,1),2)</f>
        <v>2011/12</v>
      </c>
      <c r="K1956" s="32"/>
      <c r="M1956" s="32">
        <v>106.93799052849234</v>
      </c>
      <c r="N1956">
        <v>106.93799052849234</v>
      </c>
      <c r="O1956" s="2">
        <f>IF(ISNUMBER(N1956),SUMIFS(N$1:$N1956,A$1:$A1956,A1956,G$1:$G1956,G1956,D$1:$D1956,D1956),"")</f>
        <v>698.40842431901444</v>
      </c>
      <c r="V1956">
        <v>250</v>
      </c>
      <c r="W1956" s="33">
        <v>38.192139474461548</v>
      </c>
      <c r="AE1956" s="2" t="str">
        <f t="shared" si="140"/>
        <v/>
      </c>
      <c r="AM1956" s="2" t="str">
        <f t="shared" si="139"/>
        <v/>
      </c>
      <c r="AN1956" s="2" t="str">
        <f>IF(ISNUMBER(AM1956),SUMIFS($AM$1:AM1956,$A$1:A1956,A1956,$G$1:G1956,G1956,$D$1:D1956,D1956),"")</f>
        <v/>
      </c>
    </row>
    <row r="1957" spans="1:40" x14ac:dyDescent="0.25">
      <c r="A1957" s="4" t="s">
        <v>94</v>
      </c>
      <c r="B1957" t="s">
        <v>30</v>
      </c>
      <c r="C1957" s="34">
        <v>40948</v>
      </c>
      <c r="D1957">
        <v>3</v>
      </c>
      <c r="F1957" t="s">
        <v>108</v>
      </c>
      <c r="G1957" t="str">
        <f>YEAR(C1957)+IF(MONTH(C1957)&lt;7,-1,0)&amp;"/"&amp;RIGHT(YEAR(C1957)+IF(MONTH(C1957)&lt;7,0,1),2)</f>
        <v>2011/12</v>
      </c>
      <c r="K1957" s="32"/>
      <c r="M1957" s="32">
        <v>111.91656845522671</v>
      </c>
      <c r="N1957">
        <v>111.91656845522671</v>
      </c>
      <c r="O1957" s="2">
        <f>IF(ISNUMBER(N1957),SUMIFS(N$1:$N1957,A$1:$A1957,A1957,G$1:$G1957,G1957,D$1:$D1957,D1957),"")</f>
        <v>758.15436035129244</v>
      </c>
      <c r="V1957">
        <v>250</v>
      </c>
      <c r="W1957" s="33">
        <v>39.970203019723826</v>
      </c>
      <c r="AE1957" s="2" t="str">
        <f t="shared" si="140"/>
        <v/>
      </c>
      <c r="AM1957" s="2" t="str">
        <f t="shared" si="139"/>
        <v/>
      </c>
      <c r="AN1957" s="2" t="str">
        <f>IF(ISNUMBER(AM1957),SUMIFS($AM$1:AM1957,$A$1:A1957,A1957,$G$1:G1957,G1957,$D$1:D1957,D1957),"")</f>
        <v/>
      </c>
    </row>
    <row r="1958" spans="1:40" x14ac:dyDescent="0.25">
      <c r="A1958" s="4" t="s">
        <v>94</v>
      </c>
      <c r="B1958" t="s">
        <v>30</v>
      </c>
      <c r="C1958" s="34">
        <v>40948</v>
      </c>
      <c r="D1958">
        <v>4</v>
      </c>
      <c r="F1958" t="s">
        <v>108</v>
      </c>
      <c r="G1958" t="str">
        <f>YEAR(C1958)+IF(MONTH(C1958)&lt;7,-1,0)&amp;"/"&amp;RIGHT(YEAR(C1958)+IF(MONTH(C1958)&lt;7,0,1),2)</f>
        <v>2011/12</v>
      </c>
      <c r="K1958" s="32"/>
      <c r="M1958" s="32">
        <v>129.25389038115745</v>
      </c>
      <c r="N1958">
        <v>129.25389038115745</v>
      </c>
      <c r="O1958" s="2">
        <f>IF(ISNUMBER(N1958),SUMIFS(N$1:$N1958,A$1:$A1958,A1958,G$1:$G1958,G1958,D$1:$D1958,D1958),"")</f>
        <v>785.81607313363736</v>
      </c>
      <c r="V1958">
        <v>250</v>
      </c>
      <c r="W1958" s="33">
        <v>46.162103707556234</v>
      </c>
      <c r="AE1958" s="2" t="str">
        <f t="shared" si="140"/>
        <v/>
      </c>
      <c r="AM1958" s="2" t="str">
        <f t="shared" si="139"/>
        <v/>
      </c>
      <c r="AN1958" s="2" t="str">
        <f>IF(ISNUMBER(AM1958),SUMIFS($AM$1:AM1958,$A$1:A1958,A1958,$G$1:G1958,G1958,$D$1:D1958,D1958),"")</f>
        <v/>
      </c>
    </row>
    <row r="1959" spans="1:40" x14ac:dyDescent="0.25">
      <c r="A1959" s="4" t="s">
        <v>94</v>
      </c>
      <c r="B1959" t="s">
        <v>30</v>
      </c>
      <c r="C1959" s="34">
        <v>40948</v>
      </c>
      <c r="D1959">
        <v>5</v>
      </c>
      <c r="F1959" t="s">
        <v>108</v>
      </c>
      <c r="G1959" t="str">
        <f>YEAR(C1959)+IF(MONTH(C1959)&lt;7,-1,0)&amp;"/"&amp;RIGHT(YEAR(C1959)+IF(MONTH(C1959)&lt;7,0,1),2)</f>
        <v>2011/12</v>
      </c>
      <c r="K1959" s="32"/>
      <c r="M1959" s="32">
        <v>108.33629675727336</v>
      </c>
      <c r="N1959">
        <v>108.33629675727336</v>
      </c>
      <c r="O1959" s="2">
        <f>IF(ISNUMBER(N1959),SUMIFS(N$1:$N1959,A$1:$A1959,A1959,G$1:$G1959,G1959,D$1:$D1959,D1959),"")</f>
        <v>950.40194159543205</v>
      </c>
      <c r="V1959">
        <v>250</v>
      </c>
      <c r="W1959" s="33">
        <v>38.69153455616906</v>
      </c>
      <c r="AE1959" s="2" t="str">
        <f t="shared" si="140"/>
        <v/>
      </c>
      <c r="AM1959" s="2" t="str">
        <f t="shared" si="139"/>
        <v/>
      </c>
      <c r="AN1959" s="2" t="str">
        <f>IF(ISNUMBER(AM1959),SUMIFS($AM$1:AM1959,$A$1:A1959,A1959,$G$1:G1959,G1959,$D$1:D1959,D1959),"")</f>
        <v/>
      </c>
    </row>
    <row r="1960" spans="1:40" x14ac:dyDescent="0.25">
      <c r="A1960" s="4" t="s">
        <v>94</v>
      </c>
      <c r="B1960" t="s">
        <v>30</v>
      </c>
      <c r="C1960" s="34">
        <v>40983</v>
      </c>
      <c r="D1960">
        <v>1</v>
      </c>
      <c r="F1960" t="s">
        <v>108</v>
      </c>
      <c r="G1960" t="str">
        <f>YEAR(C1960)+IF(MONTH(C1960)&lt;7,-1,0)&amp;"/"&amp;RIGHT(YEAR(C1960)+IF(MONTH(C1960)&lt;7,0,1),2)</f>
        <v>2011/12</v>
      </c>
      <c r="K1960" s="32"/>
      <c r="M1960" s="32">
        <v>98.218262806236083</v>
      </c>
      <c r="N1960">
        <v>98.218262806236083</v>
      </c>
      <c r="O1960" s="2">
        <f>IF(ISNUMBER(N1960),SUMIFS(N$1:$N1960,A$1:$A1960,A1960,G$1:$G1960,G1960,D$1:$D1960,D1960),"")</f>
        <v>978.53934923449845</v>
      </c>
      <c r="V1960">
        <v>250</v>
      </c>
      <c r="W1960" s="33">
        <v>28.062360801781736</v>
      </c>
      <c r="AE1960" s="2" t="str">
        <f t="shared" si="140"/>
        <v/>
      </c>
      <c r="AM1960" s="2" t="str">
        <f t="shared" si="139"/>
        <v/>
      </c>
      <c r="AN1960" s="2" t="str">
        <f>IF(ISNUMBER(AM1960),SUMIFS($AM$1:AM1960,$A$1:A1960,A1960,$G$1:G1960,G1960,$D$1:D1960,D1960),"")</f>
        <v/>
      </c>
    </row>
    <row r="1961" spans="1:40" x14ac:dyDescent="0.25">
      <c r="A1961" s="4" t="s">
        <v>94</v>
      </c>
      <c r="B1961" t="s">
        <v>30</v>
      </c>
      <c r="C1961" s="34">
        <v>40983</v>
      </c>
      <c r="D1961">
        <v>2</v>
      </c>
      <c r="F1961" t="s">
        <v>108</v>
      </c>
      <c r="G1961" t="str">
        <f>YEAR(C1961)+IF(MONTH(C1961)&lt;7,-1,0)&amp;"/"&amp;RIGHT(YEAR(C1961)+IF(MONTH(C1961)&lt;7,0,1),2)</f>
        <v>2011/12</v>
      </c>
      <c r="K1961" s="32"/>
      <c r="M1961" s="32">
        <v>117.64575334561354</v>
      </c>
      <c r="N1961">
        <v>117.64575334561354</v>
      </c>
      <c r="O1961" s="2">
        <f>IF(ISNUMBER(N1961),SUMIFS(N$1:$N1961,A$1:$A1961,A1961,G$1:$G1961,G1961,D$1:$D1961,D1961),"")</f>
        <v>816.05417766462801</v>
      </c>
      <c r="V1961">
        <v>250</v>
      </c>
      <c r="W1961" s="33">
        <v>33.613072384461013</v>
      </c>
      <c r="AE1961" s="2" t="str">
        <f t="shared" si="140"/>
        <v/>
      </c>
      <c r="AM1961" s="2" t="str">
        <f t="shared" si="139"/>
        <v/>
      </c>
      <c r="AN1961" s="2" t="str">
        <f>IF(ISNUMBER(AM1961),SUMIFS($AM$1:AM1961,$A$1:A1961,A1961,$G$1:G1961,G1961,$D$1:D1961,D1961),"")</f>
        <v/>
      </c>
    </row>
    <row r="1962" spans="1:40" x14ac:dyDescent="0.25">
      <c r="A1962" s="4" t="s">
        <v>94</v>
      </c>
      <c r="B1962" t="s">
        <v>30</v>
      </c>
      <c r="C1962" s="34">
        <v>40983</v>
      </c>
      <c r="D1962">
        <v>3</v>
      </c>
      <c r="F1962" t="s">
        <v>108</v>
      </c>
      <c r="G1962" t="str">
        <f>YEAR(C1962)+IF(MONTH(C1962)&lt;7,-1,0)&amp;"/"&amp;RIGHT(YEAR(C1962)+IF(MONTH(C1962)&lt;7,0,1),2)</f>
        <v>2011/12</v>
      </c>
      <c r="K1962" s="32"/>
      <c r="M1962" s="32">
        <v>102.72503555866615</v>
      </c>
      <c r="N1962">
        <v>102.72503555866615</v>
      </c>
      <c r="O1962" s="2">
        <f>IF(ISNUMBER(N1962),SUMIFS(N$1:$N1962,A$1:$A1962,A1962,G$1:$G1962,G1962,D$1:$D1962,D1962),"")</f>
        <v>860.87939590995859</v>
      </c>
      <c r="V1962">
        <v>250</v>
      </c>
      <c r="W1962" s="33">
        <v>29.3500101596189</v>
      </c>
      <c r="AE1962" s="2" t="str">
        <f t="shared" si="140"/>
        <v/>
      </c>
      <c r="AM1962" s="2" t="str">
        <f t="shared" si="139"/>
        <v/>
      </c>
      <c r="AN1962" s="2" t="str">
        <f>IF(ISNUMBER(AM1962),SUMIFS($AM$1:AM1962,$A$1:A1962,A1962,$G$1:G1962,G1962,$D$1:D1962,D1962),"")</f>
        <v/>
      </c>
    </row>
    <row r="1963" spans="1:40" x14ac:dyDescent="0.25">
      <c r="A1963" s="4" t="s">
        <v>94</v>
      </c>
      <c r="B1963" t="s">
        <v>30</v>
      </c>
      <c r="C1963" s="34">
        <v>40983</v>
      </c>
      <c r="D1963">
        <v>4</v>
      </c>
      <c r="F1963" t="s">
        <v>108</v>
      </c>
      <c r="G1963" t="str">
        <f>YEAR(C1963)+IF(MONTH(C1963)&lt;7,-1,0)&amp;"/"&amp;RIGHT(YEAR(C1963)+IF(MONTH(C1963)&lt;7,0,1),2)</f>
        <v>2011/12</v>
      </c>
      <c r="K1963" s="32"/>
      <c r="M1963" s="32">
        <v>153.31935941797533</v>
      </c>
      <c r="N1963">
        <v>153.31935941797533</v>
      </c>
      <c r="O1963" s="2">
        <f>IF(ISNUMBER(N1963),SUMIFS(N$1:$N1963,A$1:$A1963,A1963,G$1:$G1963,G1963,D$1:$D1963,D1963),"")</f>
        <v>939.13543255161267</v>
      </c>
      <c r="V1963">
        <v>250</v>
      </c>
      <c r="W1963" s="33">
        <v>43.805531262278663</v>
      </c>
      <c r="AE1963" s="2" t="str">
        <f t="shared" si="140"/>
        <v/>
      </c>
      <c r="AM1963" s="2" t="str">
        <f t="shared" si="139"/>
        <v/>
      </c>
      <c r="AN1963" s="2" t="str">
        <f>IF(ISNUMBER(AM1963),SUMIFS($AM$1:AM1963,$A$1:A1963,A1963,$G$1:G1963,G1963,$D$1:D1963,D1963),"")</f>
        <v/>
      </c>
    </row>
    <row r="1964" spans="1:40" x14ac:dyDescent="0.25">
      <c r="A1964" s="4" t="s">
        <v>94</v>
      </c>
      <c r="B1964" t="s">
        <v>30</v>
      </c>
      <c r="C1964" s="34">
        <v>40983</v>
      </c>
      <c r="D1964">
        <v>5</v>
      </c>
      <c r="F1964" t="s">
        <v>108</v>
      </c>
      <c r="G1964" t="str">
        <f>YEAR(C1964)+IF(MONTH(C1964)&lt;7,-1,0)&amp;"/"&amp;RIGHT(YEAR(C1964)+IF(MONTH(C1964)&lt;7,0,1),2)</f>
        <v>2011/12</v>
      </c>
      <c r="K1964" s="32"/>
      <c r="M1964" s="32">
        <v>173.58020883817241</v>
      </c>
      <c r="N1964">
        <v>173.58020883817241</v>
      </c>
      <c r="O1964" s="2">
        <f>IF(ISNUMBER(N1964),SUMIFS(N$1:$N1964,A$1:$A1964,A1964,G$1:$G1964,G1964,D$1:$D1964,D1964),"")</f>
        <v>1123.9821504336044</v>
      </c>
      <c r="V1964">
        <v>250</v>
      </c>
      <c r="W1964" s="33">
        <v>49.594345382334978</v>
      </c>
      <c r="AE1964" s="2" t="str">
        <f t="shared" si="140"/>
        <v/>
      </c>
      <c r="AM1964" s="2" t="str">
        <f t="shared" si="139"/>
        <v/>
      </c>
      <c r="AN1964" s="2" t="str">
        <f>IF(ISNUMBER(AM1964),SUMIFS($AM$1:AM1964,$A$1:A1964,A1964,$G$1:G1964,G1964,$D$1:D1964,D1964),"")</f>
        <v/>
      </c>
    </row>
    <row r="1965" spans="1:40" x14ac:dyDescent="0.25">
      <c r="A1965" s="4" t="s">
        <v>94</v>
      </c>
      <c r="B1965" t="s">
        <v>30</v>
      </c>
      <c r="C1965" s="34">
        <v>41025</v>
      </c>
      <c r="D1965">
        <v>1</v>
      </c>
      <c r="F1965" t="s">
        <v>108</v>
      </c>
      <c r="G1965" t="str">
        <f>YEAR(C1965)+IF(MONTH(C1965)&lt;7,-1,0)&amp;"/"&amp;RIGHT(YEAR(C1965)+IF(MONTH(C1965)&lt;7,0,1),2)</f>
        <v>2011/12</v>
      </c>
      <c r="K1965" s="32"/>
      <c r="M1965" s="32">
        <v>67.870307016575822</v>
      </c>
      <c r="N1965">
        <v>67.870307016575822</v>
      </c>
      <c r="O1965" s="2">
        <f>IF(ISNUMBER(N1965),SUMIFS(N$1:$N1965,A$1:$A1965,A1965,G$1:$G1965,G1965,D$1:$D1965,D1965),"")</f>
        <v>1046.4096562510742</v>
      </c>
      <c r="V1965">
        <v>250</v>
      </c>
      <c r="W1965" s="33">
        <v>16.159596908708529</v>
      </c>
      <c r="AE1965" s="2" t="str">
        <f t="shared" si="140"/>
        <v/>
      </c>
      <c r="AM1965" s="2" t="str">
        <f t="shared" ref="AM1965:AM2028" si="141">IF(AND(ISNUMBER(AE1965),ISNUMBER(N1965)),ROUND(N1965*AE1965,3),"")</f>
        <v/>
      </c>
      <c r="AN1965" s="2" t="str">
        <f>IF(ISNUMBER(AM1965),SUMIFS($AM$1:AM1965,$A$1:A1965,A1965,$G$1:G1965,G1965,$D$1:D1965,D1965),"")</f>
        <v/>
      </c>
    </row>
    <row r="1966" spans="1:40" x14ac:dyDescent="0.25">
      <c r="A1966" s="4" t="s">
        <v>94</v>
      </c>
      <c r="B1966" t="s">
        <v>30</v>
      </c>
      <c r="C1966" s="34">
        <v>41025</v>
      </c>
      <c r="D1966">
        <v>2</v>
      </c>
      <c r="F1966" t="s">
        <v>108</v>
      </c>
      <c r="G1966" t="str">
        <f>YEAR(C1966)+IF(MONTH(C1966)&lt;7,-1,0)&amp;"/"&amp;RIGHT(YEAR(C1966)+IF(MONTH(C1966)&lt;7,0,1),2)</f>
        <v>2011/12</v>
      </c>
      <c r="K1966" s="32"/>
      <c r="M1966" s="32">
        <v>48.129139072847678</v>
      </c>
      <c r="N1966">
        <v>48.129139072847678</v>
      </c>
      <c r="O1966" s="2">
        <f>IF(ISNUMBER(N1966),SUMIFS(N$1:$N1966,A$1:$A1966,A1966,G$1:$G1966,G1966,D$1:$D1966,D1966),"")</f>
        <v>864.18331673747571</v>
      </c>
      <c r="V1966">
        <v>250</v>
      </c>
      <c r="W1966" s="33">
        <v>11.459318826868495</v>
      </c>
      <c r="AE1966" s="2" t="str">
        <f t="shared" si="140"/>
        <v/>
      </c>
      <c r="AM1966" s="2" t="str">
        <f t="shared" si="141"/>
        <v/>
      </c>
      <c r="AN1966" s="2" t="str">
        <f>IF(ISNUMBER(AM1966),SUMIFS($AM$1:AM1966,$A$1:A1966,A1966,$G$1:G1966,G1966,$D$1:D1966,D1966),"")</f>
        <v/>
      </c>
    </row>
    <row r="1967" spans="1:40" x14ac:dyDescent="0.25">
      <c r="A1967" s="4" t="s">
        <v>94</v>
      </c>
      <c r="B1967" t="s">
        <v>30</v>
      </c>
      <c r="C1967" s="34">
        <v>41025</v>
      </c>
      <c r="D1967">
        <v>3</v>
      </c>
      <c r="F1967" t="s">
        <v>108</v>
      </c>
      <c r="G1967" t="str">
        <f>YEAR(C1967)+IF(MONTH(C1967)&lt;7,-1,0)&amp;"/"&amp;RIGHT(YEAR(C1967)+IF(MONTH(C1967)&lt;7,0,1),2)</f>
        <v>2011/12</v>
      </c>
      <c r="K1967" s="32"/>
      <c r="M1967" s="32">
        <v>8.8173467376305954</v>
      </c>
      <c r="N1967">
        <v>8.8173467376305954</v>
      </c>
      <c r="O1967" s="2">
        <f>IF(ISNUMBER(N1967),SUMIFS(N$1:$N1967,A$1:$A1967,A1967,G$1:$G1967,G1967,D$1:$D1967,D1967),"")</f>
        <v>869.69674264758919</v>
      </c>
      <c r="V1967">
        <v>250</v>
      </c>
      <c r="W1967" s="33">
        <v>2.0993682708644275</v>
      </c>
      <c r="AE1967" s="2" t="str">
        <f t="shared" si="140"/>
        <v/>
      </c>
      <c r="AM1967" s="2" t="str">
        <f t="shared" si="141"/>
        <v/>
      </c>
      <c r="AN1967" s="2" t="str">
        <f>IF(ISNUMBER(AM1967),SUMIFS($AM$1:AM1967,$A$1:A1967,A1967,$G$1:G1967,G1967,$D$1:D1967,D1967),"")</f>
        <v/>
      </c>
    </row>
    <row r="1968" spans="1:40" x14ac:dyDescent="0.25">
      <c r="A1968" s="4" t="s">
        <v>94</v>
      </c>
      <c r="B1968" t="s">
        <v>30</v>
      </c>
      <c r="C1968" s="34">
        <v>41025</v>
      </c>
      <c r="D1968">
        <v>4</v>
      </c>
      <c r="F1968" t="s">
        <v>108</v>
      </c>
      <c r="G1968" t="str">
        <f>YEAR(C1968)+IF(MONTH(C1968)&lt;7,-1,0)&amp;"/"&amp;RIGHT(YEAR(C1968)+IF(MONTH(C1968)&lt;7,0,1),2)</f>
        <v>2011/12</v>
      </c>
      <c r="K1968" s="32"/>
      <c r="M1968" s="32">
        <v>13.288596892138937</v>
      </c>
      <c r="N1968">
        <v>13.288596892138937</v>
      </c>
      <c r="O1968" s="2">
        <f>IF(ISNUMBER(N1968),SUMIFS(N$1:$N1968,A$1:$A1968,A1968,G$1:$G1968,G1968,D$1:$D1968,D1968),"")</f>
        <v>952.42402944375158</v>
      </c>
      <c r="V1968">
        <v>250</v>
      </c>
      <c r="W1968" s="33">
        <v>3.1639516409854616</v>
      </c>
      <c r="AE1968" s="2" t="str">
        <f t="shared" ref="AE1968:AE2031" si="142">IF(ISNUMBER(AF1968),AF1968,"")</f>
        <v/>
      </c>
      <c r="AM1968" s="2" t="str">
        <f t="shared" si="141"/>
        <v/>
      </c>
      <c r="AN1968" s="2" t="str">
        <f>IF(ISNUMBER(AM1968),SUMIFS($AM$1:AM1968,$A$1:A1968,A1968,$G$1:G1968,G1968,$D$1:D1968,D1968),"")</f>
        <v/>
      </c>
    </row>
    <row r="1969" spans="1:40" x14ac:dyDescent="0.25">
      <c r="A1969" s="4" t="s">
        <v>94</v>
      </c>
      <c r="B1969" t="s">
        <v>30</v>
      </c>
      <c r="C1969" s="34">
        <v>41025</v>
      </c>
      <c r="D1969">
        <v>5</v>
      </c>
      <c r="F1969" t="s">
        <v>108</v>
      </c>
      <c r="G1969" t="str">
        <f>YEAR(C1969)+IF(MONTH(C1969)&lt;7,-1,0)&amp;"/"&amp;RIGHT(YEAR(C1969)+IF(MONTH(C1969)&lt;7,0,1),2)</f>
        <v>2011/12</v>
      </c>
      <c r="K1969" s="32"/>
      <c r="M1969" s="32">
        <v>96.933477674922116</v>
      </c>
      <c r="N1969">
        <v>96.933477674922116</v>
      </c>
      <c r="O1969" s="2">
        <f>IF(ISNUMBER(N1969),SUMIFS(N$1:$N1969,A$1:$A1969,A1969,G$1:$G1969,G1969,D$1:$D1969,D1969),"")</f>
        <v>1220.9156281085266</v>
      </c>
      <c r="V1969">
        <v>250</v>
      </c>
      <c r="W1969" s="33">
        <v>23.079399446410029</v>
      </c>
      <c r="AE1969" s="2" t="str">
        <f t="shared" si="142"/>
        <v/>
      </c>
      <c r="AM1969" s="2" t="str">
        <f t="shared" si="141"/>
        <v/>
      </c>
      <c r="AN1969" s="2" t="str">
        <f>IF(ISNUMBER(AM1969),SUMIFS($AM$1:AM1969,$A$1:A1969,A1969,$G$1:G1969,G1969,$D$1:D1969,D1969),"")</f>
        <v/>
      </c>
    </row>
    <row r="1970" spans="1:40" x14ac:dyDescent="0.25">
      <c r="A1970" s="4" t="s">
        <v>94</v>
      </c>
      <c r="B1970" t="s">
        <v>30</v>
      </c>
      <c r="C1970" s="34">
        <v>41060</v>
      </c>
      <c r="D1970">
        <v>1</v>
      </c>
      <c r="F1970" t="s">
        <v>108</v>
      </c>
      <c r="G1970" t="str">
        <f>YEAR(C1970)+IF(MONTH(C1970)&lt;7,-1,0)&amp;"/"&amp;RIGHT(YEAR(C1970)+IF(MONTH(C1970)&lt;7,0,1),2)</f>
        <v>2011/12</v>
      </c>
      <c r="K1970" s="35"/>
      <c r="M1970" s="35">
        <v>2.4810769335697715</v>
      </c>
      <c r="N1970">
        <v>2.4810769335697715</v>
      </c>
      <c r="O1970" s="2">
        <f>IF(ISNUMBER(N1970),SUMIFS(N$1:$N1970,A$1:$A1970,A1970,G$1:$G1970,G1970,D$1:$D1970,D1970),"")</f>
        <v>1048.890733184644</v>
      </c>
      <c r="V1970">
        <v>250</v>
      </c>
      <c r="W1970" s="38">
        <v>0.70887912387707763</v>
      </c>
      <c r="AE1970" s="2" t="str">
        <f t="shared" si="142"/>
        <v/>
      </c>
      <c r="AM1970" s="2" t="str">
        <f t="shared" si="141"/>
        <v/>
      </c>
      <c r="AN1970" s="2" t="str">
        <f>IF(ISNUMBER(AM1970),SUMIFS($AM$1:AM1970,$A$1:A1970,A1970,$G$1:G1970,G1970,$D$1:D1970,D1970),"")</f>
        <v/>
      </c>
    </row>
    <row r="1971" spans="1:40" x14ac:dyDescent="0.25">
      <c r="A1971" s="4" t="s">
        <v>94</v>
      </c>
      <c r="B1971" t="s">
        <v>30</v>
      </c>
      <c r="C1971" s="34">
        <v>41060</v>
      </c>
      <c r="D1971">
        <v>2</v>
      </c>
      <c r="F1971" t="s">
        <v>108</v>
      </c>
      <c r="G1971" t="str">
        <f>YEAR(C1971)+IF(MONTH(C1971)&lt;7,-1,0)&amp;"/"&amp;RIGHT(YEAR(C1971)+IF(MONTH(C1971)&lt;7,0,1),2)</f>
        <v>2011/12</v>
      </c>
      <c r="O1971" s="2" t="str">
        <f>IF(ISNUMBER(N1971),SUMIFS(N$1:$N1971,A$1:$A1971,A1971,G$1:$G1971,G1971,D$1:$D1971,D1971),"")</f>
        <v/>
      </c>
      <c r="V1971">
        <v>250</v>
      </c>
      <c r="W1971" s="38"/>
      <c r="AE1971" s="2" t="str">
        <f t="shared" si="142"/>
        <v/>
      </c>
      <c r="AM1971" s="2" t="str">
        <f t="shared" si="141"/>
        <v/>
      </c>
      <c r="AN1971" s="2" t="str">
        <f>IF(ISNUMBER(AM1971),SUMIFS($AM$1:AM1971,$A$1:A1971,A1971,$G$1:G1971,G1971,$D$1:D1971,D1971),"")</f>
        <v/>
      </c>
    </row>
    <row r="1972" spans="1:40" x14ac:dyDescent="0.25">
      <c r="A1972" s="4" t="s">
        <v>94</v>
      </c>
      <c r="B1972" t="s">
        <v>30</v>
      </c>
      <c r="C1972" s="34">
        <v>41060</v>
      </c>
      <c r="D1972">
        <v>3</v>
      </c>
      <c r="F1972" t="s">
        <v>108</v>
      </c>
      <c r="G1972" t="str">
        <f>YEAR(C1972)+IF(MONTH(C1972)&lt;7,-1,0)&amp;"/"&amp;RIGHT(YEAR(C1972)+IF(MONTH(C1972)&lt;7,0,1),2)</f>
        <v>2011/12</v>
      </c>
      <c r="O1972" s="2" t="str">
        <f>IF(ISNUMBER(N1972),SUMIFS(N$1:$N1972,A$1:$A1972,A1972,G$1:$G1972,G1972,D$1:$D1972,D1972),"")</f>
        <v/>
      </c>
      <c r="V1972">
        <v>250</v>
      </c>
      <c r="W1972" s="38"/>
      <c r="AE1972" s="2" t="str">
        <f t="shared" si="142"/>
        <v/>
      </c>
      <c r="AM1972" s="2" t="str">
        <f t="shared" si="141"/>
        <v/>
      </c>
      <c r="AN1972" s="2" t="str">
        <f>IF(ISNUMBER(AM1972),SUMIFS($AM$1:AM1972,$A$1:A1972,A1972,$G$1:G1972,G1972,$D$1:D1972,D1972),"")</f>
        <v/>
      </c>
    </row>
    <row r="1973" spans="1:40" x14ac:dyDescent="0.25">
      <c r="A1973" s="4" t="s">
        <v>94</v>
      </c>
      <c r="B1973" t="s">
        <v>30</v>
      </c>
      <c r="C1973" s="34">
        <v>41060</v>
      </c>
      <c r="D1973">
        <v>4</v>
      </c>
      <c r="F1973" t="s">
        <v>108</v>
      </c>
      <c r="G1973" t="str">
        <f>YEAR(C1973)+IF(MONTH(C1973)&lt;7,-1,0)&amp;"/"&amp;RIGHT(YEAR(C1973)+IF(MONTH(C1973)&lt;7,0,1),2)</f>
        <v>2011/12</v>
      </c>
      <c r="O1973" s="2" t="str">
        <f>IF(ISNUMBER(N1973),SUMIFS(N$1:$N1973,A$1:$A1973,A1973,G$1:$G1973,G1973,D$1:$D1973,D1973),"")</f>
        <v/>
      </c>
      <c r="V1973">
        <v>250</v>
      </c>
      <c r="W1973" s="38"/>
      <c r="AE1973" s="2" t="str">
        <f t="shared" si="142"/>
        <v/>
      </c>
      <c r="AM1973" s="2" t="str">
        <f t="shared" si="141"/>
        <v/>
      </c>
      <c r="AN1973" s="2" t="str">
        <f>IF(ISNUMBER(AM1973),SUMIFS($AM$1:AM1973,$A$1:A1973,A1973,$G$1:G1973,G1973,$D$1:D1973,D1973),"")</f>
        <v/>
      </c>
    </row>
    <row r="1974" spans="1:40" x14ac:dyDescent="0.25">
      <c r="A1974" s="4" t="s">
        <v>94</v>
      </c>
      <c r="B1974" t="s">
        <v>30</v>
      </c>
      <c r="C1974" s="34">
        <v>41060</v>
      </c>
      <c r="D1974">
        <v>5</v>
      </c>
      <c r="F1974" t="s">
        <v>108</v>
      </c>
      <c r="G1974" t="str">
        <f>YEAR(C1974)+IF(MONTH(C1974)&lt;7,-1,0)&amp;"/"&amp;RIGHT(YEAR(C1974)+IF(MONTH(C1974)&lt;7,0,1),2)</f>
        <v>2011/12</v>
      </c>
      <c r="K1974" s="36"/>
      <c r="M1974" s="36">
        <v>4.9128377396862302</v>
      </c>
      <c r="N1974">
        <v>4.9128377396862302</v>
      </c>
      <c r="O1974" s="2">
        <f>IF(ISNUMBER(N1974),SUMIFS(N$1:$N1974,A$1:$A1974,A1974,G$1:$G1974,G1974,D$1:$D1974,D1974),"")</f>
        <v>1225.8284658482128</v>
      </c>
      <c r="V1974">
        <v>250</v>
      </c>
      <c r="W1974" s="38">
        <v>1.4036679256246372</v>
      </c>
      <c r="AE1974" s="2" t="str">
        <f t="shared" si="142"/>
        <v/>
      </c>
      <c r="AM1974" s="2" t="str">
        <f t="shared" si="141"/>
        <v/>
      </c>
      <c r="AN1974" s="2" t="str">
        <f>IF(ISNUMBER(AM1974),SUMIFS($AM$1:AM1974,$A$1:A1974,A1974,$G$1:G1974,G1974,$D$1:D1974,D1974),"")</f>
        <v/>
      </c>
    </row>
    <row r="1975" spans="1:40" x14ac:dyDescent="0.25">
      <c r="A1975" s="4" t="s">
        <v>95</v>
      </c>
      <c r="B1975" t="s">
        <v>30</v>
      </c>
      <c r="C1975" s="34">
        <v>40525</v>
      </c>
      <c r="D1975">
        <v>1</v>
      </c>
      <c r="F1975" t="s">
        <v>109</v>
      </c>
      <c r="G1975" t="str">
        <f>YEAR(C1975)+IF(MONTH(C1975)&lt;7,-1,0)&amp;"/"&amp;RIGHT(YEAR(C1975)+IF(MONTH(C1975)&lt;7,0,1),2)</f>
        <v>2010/11</v>
      </c>
      <c r="K1975" s="32"/>
      <c r="M1975" s="32">
        <v>192.70083535954163</v>
      </c>
      <c r="N1975">
        <v>192.70083535954163</v>
      </c>
      <c r="O1975" s="2">
        <f>IF(ISNUMBER(N1975),SUMIFS(N$1:$N1975,A$1:$A1975,A1975,G$1:$G1975,G1975,D$1:$D1975,D1975),"")</f>
        <v>192.70083535954163</v>
      </c>
      <c r="V1975">
        <v>350</v>
      </c>
      <c r="W1975" s="33">
        <v>31.590300878613384</v>
      </c>
      <c r="AE1975" s="2" t="str">
        <f t="shared" si="142"/>
        <v/>
      </c>
      <c r="AM1975" s="2" t="str">
        <f t="shared" si="141"/>
        <v/>
      </c>
      <c r="AN1975" s="2" t="str">
        <f>IF(ISNUMBER(AM1975),SUMIFS($AM$1:AM1975,$A$1:A1975,A1975,$G$1:G1975,G1975,$D$1:D1975,D1975),"")</f>
        <v/>
      </c>
    </row>
    <row r="1976" spans="1:40" x14ac:dyDescent="0.25">
      <c r="A1976" s="4" t="s">
        <v>95</v>
      </c>
      <c r="B1976" t="s">
        <v>30</v>
      </c>
      <c r="C1976" s="34">
        <v>40525</v>
      </c>
      <c r="D1976">
        <v>2</v>
      </c>
      <c r="F1976" t="s">
        <v>109</v>
      </c>
      <c r="G1976" t="str">
        <f>YEAR(C1976)+IF(MONTH(C1976)&lt;7,-1,0)&amp;"/"&amp;RIGHT(YEAR(C1976)+IF(MONTH(C1976)&lt;7,0,1),2)</f>
        <v>2010/11</v>
      </c>
      <c r="K1976" s="32"/>
      <c r="M1976" s="32">
        <v>281.88635497426384</v>
      </c>
      <c r="N1976">
        <v>281.88635497426384</v>
      </c>
      <c r="O1976" s="2">
        <f>IF(ISNUMBER(N1976),SUMIFS(N$1:$N1976,A$1:$A1976,A1976,G$1:$G1976,G1976,D$1:$D1976,D1976),"")</f>
        <v>281.88635497426384</v>
      </c>
      <c r="V1976">
        <v>350</v>
      </c>
      <c r="W1976" s="33">
        <v>46.210877864633417</v>
      </c>
      <c r="AE1976" s="2" t="str">
        <f t="shared" si="142"/>
        <v/>
      </c>
      <c r="AM1976" s="2" t="str">
        <f t="shared" si="141"/>
        <v/>
      </c>
      <c r="AN1976" s="2" t="str">
        <f>IF(ISNUMBER(AM1976),SUMIFS($AM$1:AM1976,$A$1:A1976,A1976,$G$1:G1976,G1976,$D$1:D1976,D1976),"")</f>
        <v/>
      </c>
    </row>
    <row r="1977" spans="1:40" x14ac:dyDescent="0.25">
      <c r="A1977" s="4" t="s">
        <v>95</v>
      </c>
      <c r="B1977" t="s">
        <v>30</v>
      </c>
      <c r="C1977" s="34">
        <v>40525</v>
      </c>
      <c r="D1977">
        <v>3</v>
      </c>
      <c r="F1977" t="s">
        <v>109</v>
      </c>
      <c r="G1977" t="str">
        <f>YEAR(C1977)+IF(MONTH(C1977)&lt;7,-1,0)&amp;"/"&amp;RIGHT(YEAR(C1977)+IF(MONTH(C1977)&lt;7,0,1),2)</f>
        <v>2010/11</v>
      </c>
      <c r="K1977" s="32"/>
      <c r="M1977" s="32">
        <v>244.79593872619654</v>
      </c>
      <c r="N1977">
        <v>244.79593872619654</v>
      </c>
      <c r="O1977" s="2">
        <f>IF(ISNUMBER(N1977),SUMIFS(N$1:$N1977,A$1:$A1977,A1977,G$1:$G1977,G1977,D$1:$D1977,D1977),"")</f>
        <v>244.79593872619654</v>
      </c>
      <c r="V1977">
        <v>350</v>
      </c>
      <c r="W1977" s="33">
        <v>40.130481758392875</v>
      </c>
      <c r="AE1977" s="2" t="str">
        <f t="shared" si="142"/>
        <v/>
      </c>
      <c r="AM1977" s="2" t="str">
        <f t="shared" si="141"/>
        <v/>
      </c>
      <c r="AN1977" s="2" t="str">
        <f>IF(ISNUMBER(AM1977),SUMIFS($AM$1:AM1977,$A$1:A1977,A1977,$G$1:G1977,G1977,$D$1:D1977,D1977),"")</f>
        <v/>
      </c>
    </row>
    <row r="1978" spans="1:40" x14ac:dyDescent="0.25">
      <c r="A1978" s="4" t="s">
        <v>95</v>
      </c>
      <c r="B1978" t="s">
        <v>30</v>
      </c>
      <c r="C1978" s="34">
        <v>40525</v>
      </c>
      <c r="D1978">
        <v>4</v>
      </c>
      <c r="F1978" t="s">
        <v>109</v>
      </c>
      <c r="G1978" t="str">
        <f>YEAR(C1978)+IF(MONTH(C1978)&lt;7,-1,0)&amp;"/"&amp;RIGHT(YEAR(C1978)+IF(MONTH(C1978)&lt;7,0,1),2)</f>
        <v>2010/11</v>
      </c>
      <c r="K1978" s="32"/>
      <c r="M1978" s="32">
        <v>283.49197396819397</v>
      </c>
      <c r="N1978">
        <v>283.49197396819397</v>
      </c>
      <c r="O1978" s="2">
        <f>IF(ISNUMBER(N1978),SUMIFS(N$1:$N1978,A$1:$A1978,A1978,G$1:$G1978,G1978,D$1:$D1978,D1978),"")</f>
        <v>283.49197396819397</v>
      </c>
      <c r="V1978">
        <v>350</v>
      </c>
      <c r="W1978" s="33">
        <v>46.474094093146554</v>
      </c>
      <c r="AE1978" s="2" t="str">
        <f t="shared" si="142"/>
        <v/>
      </c>
      <c r="AM1978" s="2" t="str">
        <f t="shared" si="141"/>
        <v/>
      </c>
      <c r="AN1978" s="2" t="str">
        <f>IF(ISNUMBER(AM1978),SUMIFS($AM$1:AM1978,$A$1:A1978,A1978,$G$1:G1978,G1978,$D$1:D1978,D1978),"")</f>
        <v/>
      </c>
    </row>
    <row r="1979" spans="1:40" x14ac:dyDescent="0.25">
      <c r="A1979" s="4" t="s">
        <v>95</v>
      </c>
      <c r="B1979" t="s">
        <v>30</v>
      </c>
      <c r="C1979" s="34">
        <v>40546</v>
      </c>
      <c r="D1979">
        <v>1</v>
      </c>
      <c r="F1979" t="s">
        <v>109</v>
      </c>
      <c r="G1979" t="str">
        <f>YEAR(C1979)+IF(MONTH(C1979)&lt;7,-1,0)&amp;"/"&amp;RIGHT(YEAR(C1979)+IF(MONTH(C1979)&lt;7,0,1),2)</f>
        <v>2010/11</v>
      </c>
      <c r="K1979" s="32"/>
      <c r="M1979" s="32">
        <v>362.86720640192732</v>
      </c>
      <c r="N1979">
        <v>362.86720640192732</v>
      </c>
      <c r="O1979" s="2">
        <f>IF(ISNUMBER(N1979),SUMIFS(N$1:$N1979,A$1:$A1979,A1979,G$1:$G1979,G1979,D$1:$D1979,D1979),"")</f>
        <v>555.56804176146898</v>
      </c>
      <c r="V1979">
        <v>350</v>
      </c>
      <c r="W1979" s="33">
        <v>172.7939078104416</v>
      </c>
      <c r="AE1979" s="2" t="str">
        <f t="shared" si="142"/>
        <v/>
      </c>
      <c r="AM1979" s="2" t="str">
        <f t="shared" si="141"/>
        <v/>
      </c>
      <c r="AN1979" s="2" t="str">
        <f>IF(ISNUMBER(AM1979),SUMIFS($AM$1:AM1979,$A$1:A1979,A1979,$G$1:G1979,G1979,$D$1:D1979,D1979),"")</f>
        <v/>
      </c>
    </row>
    <row r="1980" spans="1:40" x14ac:dyDescent="0.25">
      <c r="A1980" s="4" t="s">
        <v>95</v>
      </c>
      <c r="B1980" t="s">
        <v>30</v>
      </c>
      <c r="C1980" s="34">
        <v>40546</v>
      </c>
      <c r="D1980">
        <v>2</v>
      </c>
      <c r="F1980" t="s">
        <v>109</v>
      </c>
      <c r="G1980" t="str">
        <f>YEAR(C1980)+IF(MONTH(C1980)&lt;7,-1,0)&amp;"/"&amp;RIGHT(YEAR(C1980)+IF(MONTH(C1980)&lt;7,0,1),2)</f>
        <v>2010/11</v>
      </c>
      <c r="K1980" s="32"/>
      <c r="M1980" s="32">
        <v>339.51820749602933</v>
      </c>
      <c r="N1980">
        <v>339.51820749602933</v>
      </c>
      <c r="O1980" s="2">
        <f>IF(ISNUMBER(N1980),SUMIFS(N$1:$N1980,A$1:$A1980,A1980,G$1:$G1980,G1980,D$1:$D1980,D1980),"")</f>
        <v>621.40456247029317</v>
      </c>
      <c r="V1980">
        <v>350</v>
      </c>
      <c r="W1980" s="33">
        <v>161.67533690287112</v>
      </c>
      <c r="AE1980" s="2" t="str">
        <f t="shared" si="142"/>
        <v/>
      </c>
      <c r="AM1980" s="2" t="str">
        <f t="shared" si="141"/>
        <v/>
      </c>
      <c r="AN1980" s="2" t="str">
        <f>IF(ISNUMBER(AM1980),SUMIFS($AM$1:AM1980,$A$1:A1980,A1980,$G$1:G1980,G1980,$D$1:D1980,D1980),"")</f>
        <v/>
      </c>
    </row>
    <row r="1981" spans="1:40" x14ac:dyDescent="0.25">
      <c r="A1981" s="4" t="s">
        <v>95</v>
      </c>
      <c r="B1981" t="s">
        <v>30</v>
      </c>
      <c r="C1981" s="34">
        <v>40546</v>
      </c>
      <c r="D1981">
        <v>3</v>
      </c>
      <c r="F1981" t="s">
        <v>109</v>
      </c>
      <c r="G1981" t="str">
        <f>YEAR(C1981)+IF(MONTH(C1981)&lt;7,-1,0)&amp;"/"&amp;RIGHT(YEAR(C1981)+IF(MONTH(C1981)&lt;7,0,1),2)</f>
        <v>2010/11</v>
      </c>
      <c r="K1981" s="32"/>
      <c r="M1981" s="32">
        <v>311.55900654719557</v>
      </c>
      <c r="N1981">
        <v>311.55900654719557</v>
      </c>
      <c r="O1981" s="2">
        <f>IF(ISNUMBER(N1981),SUMIFS(N$1:$N1981,A$1:$A1981,A1981,G$1:$G1981,G1981,D$1:$D1981,D1981),"")</f>
        <v>556.3549452733921</v>
      </c>
      <c r="V1981">
        <v>350</v>
      </c>
      <c r="W1981" s="33">
        <v>148.36143168914074</v>
      </c>
      <c r="AE1981" s="2" t="str">
        <f t="shared" si="142"/>
        <v/>
      </c>
      <c r="AM1981" s="2" t="str">
        <f t="shared" si="141"/>
        <v/>
      </c>
      <c r="AN1981" s="2" t="str">
        <f>IF(ISNUMBER(AM1981),SUMIFS($AM$1:AM1981,$A$1:A1981,A1981,$G$1:G1981,G1981,$D$1:D1981,D1981),"")</f>
        <v/>
      </c>
    </row>
    <row r="1982" spans="1:40" x14ac:dyDescent="0.25">
      <c r="A1982" s="4" t="s">
        <v>95</v>
      </c>
      <c r="B1982" t="s">
        <v>30</v>
      </c>
      <c r="C1982" s="34">
        <v>40546</v>
      </c>
      <c r="D1982">
        <v>4</v>
      </c>
      <c r="F1982" t="s">
        <v>109</v>
      </c>
      <c r="G1982" t="str">
        <f>YEAR(C1982)+IF(MONTH(C1982)&lt;7,-1,0)&amp;"/"&amp;RIGHT(YEAR(C1982)+IF(MONTH(C1982)&lt;7,0,1),2)</f>
        <v>2010/11</v>
      </c>
      <c r="K1982" s="32"/>
      <c r="M1982" s="32">
        <v>273.12060573282849</v>
      </c>
      <c r="N1982">
        <v>273.12060573282849</v>
      </c>
      <c r="O1982" s="2">
        <f>IF(ISNUMBER(N1982),SUMIFS(N$1:$N1982,A$1:$A1982,A1982,G$1:$G1982,G1982,D$1:$D1982,D1982),"")</f>
        <v>556.61257970102247</v>
      </c>
      <c r="V1982">
        <v>350</v>
      </c>
      <c r="W1982" s="33">
        <v>130.0574313013469</v>
      </c>
      <c r="AE1982" s="2" t="str">
        <f t="shared" si="142"/>
        <v/>
      </c>
      <c r="AM1982" s="2" t="str">
        <f t="shared" si="141"/>
        <v/>
      </c>
      <c r="AN1982" s="2" t="str">
        <f>IF(ISNUMBER(AM1982),SUMIFS($AM$1:AM1982,$A$1:A1982,A1982,$G$1:G1982,G1982,$D$1:D1982,D1982),"")</f>
        <v/>
      </c>
    </row>
    <row r="1983" spans="1:40" x14ac:dyDescent="0.25">
      <c r="A1983" s="4" t="s">
        <v>95</v>
      </c>
      <c r="B1983" t="s">
        <v>30</v>
      </c>
      <c r="C1983" s="34">
        <v>40563</v>
      </c>
      <c r="D1983">
        <v>1</v>
      </c>
      <c r="F1983" t="s">
        <v>109</v>
      </c>
      <c r="G1983" t="str">
        <f>YEAR(C1983)+IF(MONTH(C1983)&lt;7,-1,0)&amp;"/"&amp;RIGHT(YEAR(C1983)+IF(MONTH(C1983)&lt;7,0,1),2)</f>
        <v>2010/11</v>
      </c>
      <c r="K1983" s="32"/>
      <c r="M1983" s="32">
        <v>224.95334992002844</v>
      </c>
      <c r="N1983">
        <v>224.95334992002844</v>
      </c>
      <c r="O1983" s="2">
        <f>IF(ISNUMBER(N1983),SUMIFS(N$1:$N1983,A$1:$A1983,A1983,G$1:$G1983,G1983,D$1:$D1983,D1983),"")</f>
        <v>780.52139168149745</v>
      </c>
      <c r="V1983">
        <v>350</v>
      </c>
      <c r="W1983" s="33">
        <v>132.3254999529579</v>
      </c>
      <c r="AE1983" s="2" t="str">
        <f t="shared" si="142"/>
        <v/>
      </c>
      <c r="AM1983" s="2" t="str">
        <f t="shared" si="141"/>
        <v/>
      </c>
      <c r="AN1983" s="2" t="str">
        <f>IF(ISNUMBER(AM1983),SUMIFS($AM$1:AM1983,$A$1:A1983,A1983,$G$1:G1983,G1983,$D$1:D1983,D1983),"")</f>
        <v/>
      </c>
    </row>
    <row r="1984" spans="1:40" x14ac:dyDescent="0.25">
      <c r="A1984" s="4" t="s">
        <v>95</v>
      </c>
      <c r="B1984" t="s">
        <v>30</v>
      </c>
      <c r="C1984" s="34">
        <v>40563</v>
      </c>
      <c r="D1984">
        <v>2</v>
      </c>
      <c r="F1984" t="s">
        <v>109</v>
      </c>
      <c r="G1984" t="str">
        <f>YEAR(C1984)+IF(MONTH(C1984)&lt;7,-1,0)&amp;"/"&amp;RIGHT(YEAR(C1984)+IF(MONTH(C1984)&lt;7,0,1),2)</f>
        <v>2010/11</v>
      </c>
      <c r="K1984" s="32"/>
      <c r="M1984" s="32">
        <v>202.53811009093704</v>
      </c>
      <c r="N1984">
        <v>202.53811009093704</v>
      </c>
      <c r="O1984" s="2">
        <f>IF(ISNUMBER(N1984),SUMIFS(N$1:$N1984,A$1:$A1984,A1984,G$1:$G1984,G1984,D$1:$D1984,D1984),"")</f>
        <v>823.94267256123021</v>
      </c>
      <c r="V1984">
        <v>350</v>
      </c>
      <c r="W1984" s="33">
        <v>119.14006475937472</v>
      </c>
      <c r="AE1984" s="2" t="str">
        <f t="shared" si="142"/>
        <v/>
      </c>
      <c r="AM1984" s="2" t="str">
        <f t="shared" si="141"/>
        <v/>
      </c>
      <c r="AN1984" s="2" t="str">
        <f>IF(ISNUMBER(AM1984),SUMIFS($AM$1:AM1984,$A$1:A1984,A1984,$G$1:G1984,G1984,$D$1:D1984,D1984),"")</f>
        <v/>
      </c>
    </row>
    <row r="1985" spans="1:40" x14ac:dyDescent="0.25">
      <c r="A1985" s="4" t="s">
        <v>95</v>
      </c>
      <c r="B1985" t="s">
        <v>30</v>
      </c>
      <c r="C1985" s="34">
        <v>40563</v>
      </c>
      <c r="D1985">
        <v>3</v>
      </c>
      <c r="F1985" t="s">
        <v>109</v>
      </c>
      <c r="G1985" t="str">
        <f>YEAR(C1985)+IF(MONTH(C1985)&lt;7,-1,0)&amp;"/"&amp;RIGHT(YEAR(C1985)+IF(MONTH(C1985)&lt;7,0,1),2)</f>
        <v>2010/11</v>
      </c>
      <c r="K1985" s="32"/>
      <c r="M1985" s="32">
        <v>145.29658478130619</v>
      </c>
      <c r="N1985">
        <v>145.29658478130619</v>
      </c>
      <c r="O1985" s="2">
        <f>IF(ISNUMBER(N1985),SUMIFS(N$1:$N1985,A$1:$A1985,A1985,G$1:$G1985,G1985,D$1:$D1985,D1985),"")</f>
        <v>701.65153005469824</v>
      </c>
      <c r="V1985">
        <v>350</v>
      </c>
      <c r="W1985" s="33">
        <v>85.468579283121286</v>
      </c>
      <c r="AE1985" s="2" t="str">
        <f t="shared" si="142"/>
        <v/>
      </c>
      <c r="AM1985" s="2" t="str">
        <f t="shared" si="141"/>
        <v/>
      </c>
      <c r="AN1985" s="2" t="str">
        <f>IF(ISNUMBER(AM1985),SUMIFS($AM$1:AM1985,$A$1:A1985,A1985,$G$1:G1985,G1985,$D$1:D1985,D1985),"")</f>
        <v/>
      </c>
    </row>
    <row r="1986" spans="1:40" x14ac:dyDescent="0.25">
      <c r="A1986" s="4" t="s">
        <v>95</v>
      </c>
      <c r="B1986" t="s">
        <v>30</v>
      </c>
      <c r="C1986" s="34">
        <v>40563</v>
      </c>
      <c r="D1986">
        <v>4</v>
      </c>
      <c r="F1986" t="s">
        <v>109</v>
      </c>
      <c r="G1986" t="str">
        <f>YEAR(C1986)+IF(MONTH(C1986)&lt;7,-1,0)&amp;"/"&amp;RIGHT(YEAR(C1986)+IF(MONTH(C1986)&lt;7,0,1),2)</f>
        <v>2010/11</v>
      </c>
      <c r="K1986" s="32"/>
      <c r="M1986" s="32">
        <v>185.19966926635234</v>
      </c>
      <c r="N1986">
        <v>185.19966926635234</v>
      </c>
      <c r="O1986" s="2">
        <f>IF(ISNUMBER(N1986),SUMIFS(N$1:$N1986,A$1:$A1986,A1986,G$1:$G1986,G1986,D$1:$D1986,D1986),"")</f>
        <v>741.81224896737479</v>
      </c>
      <c r="V1986">
        <v>350</v>
      </c>
      <c r="W1986" s="33">
        <v>108.94098192138372</v>
      </c>
      <c r="AE1986" s="2" t="str">
        <f t="shared" si="142"/>
        <v/>
      </c>
      <c r="AM1986" s="2" t="str">
        <f t="shared" si="141"/>
        <v/>
      </c>
      <c r="AN1986" s="2" t="str">
        <f>IF(ISNUMBER(AM1986),SUMIFS($AM$1:AM1986,$A$1:A1986,A1986,$G$1:G1986,G1986,$D$1:D1986,D1986),"")</f>
        <v/>
      </c>
    </row>
    <row r="1987" spans="1:40" x14ac:dyDescent="0.25">
      <c r="A1987" s="4" t="s">
        <v>95</v>
      </c>
      <c r="B1987" t="s">
        <v>30</v>
      </c>
      <c r="C1987" s="34">
        <v>40584</v>
      </c>
      <c r="D1987">
        <v>1</v>
      </c>
      <c r="F1987" t="s">
        <v>109</v>
      </c>
      <c r="G1987" t="str">
        <f>YEAR(C1987)+IF(MONTH(C1987)&lt;7,-1,0)&amp;"/"&amp;RIGHT(YEAR(C1987)+IF(MONTH(C1987)&lt;7,0,1),2)</f>
        <v>2010/11</v>
      </c>
      <c r="K1987" s="32"/>
      <c r="M1987" s="32">
        <v>129.25004964366877</v>
      </c>
      <c r="N1987">
        <v>129.25004964366877</v>
      </c>
      <c r="O1987" s="2">
        <f>IF(ISNUMBER(N1987),SUMIFS(N$1:$N1987,A$1:$A1987,A1987,G$1:$G1987,G1987,D$1:$D1987,D1987),"")</f>
        <v>909.77144132516628</v>
      </c>
      <c r="V1987">
        <v>350</v>
      </c>
      <c r="W1987" s="33">
        <v>64.625024821834387</v>
      </c>
      <c r="AE1987" s="2" t="str">
        <f t="shared" si="142"/>
        <v/>
      </c>
      <c r="AM1987" s="2" t="str">
        <f t="shared" si="141"/>
        <v/>
      </c>
      <c r="AN1987" s="2" t="str">
        <f>IF(ISNUMBER(AM1987),SUMIFS($AM$1:AM1987,$A$1:A1987,A1987,$G$1:G1987,G1987,$D$1:D1987,D1987),"")</f>
        <v/>
      </c>
    </row>
    <row r="1988" spans="1:40" x14ac:dyDescent="0.25">
      <c r="A1988" s="4" t="s">
        <v>95</v>
      </c>
      <c r="B1988" t="s">
        <v>30</v>
      </c>
      <c r="C1988" s="34">
        <v>40584</v>
      </c>
      <c r="D1988">
        <v>2</v>
      </c>
      <c r="F1988" t="s">
        <v>109</v>
      </c>
      <c r="G1988" t="str">
        <f>YEAR(C1988)+IF(MONTH(C1988)&lt;7,-1,0)&amp;"/"&amp;RIGHT(YEAR(C1988)+IF(MONTH(C1988)&lt;7,0,1),2)</f>
        <v>2010/11</v>
      </c>
      <c r="K1988" s="32"/>
      <c r="M1988" s="32">
        <v>151.55760626398211</v>
      </c>
      <c r="N1988">
        <v>151.55760626398211</v>
      </c>
      <c r="O1988" s="2">
        <f>IF(ISNUMBER(N1988),SUMIFS(N$1:$N1988,A$1:$A1988,A1988,G$1:$G1988,G1988,D$1:$D1988,D1988),"")</f>
        <v>975.50027882521226</v>
      </c>
      <c r="V1988">
        <v>350</v>
      </c>
      <c r="W1988" s="33">
        <v>75.778803131991054</v>
      </c>
      <c r="AE1988" s="2" t="str">
        <f t="shared" si="142"/>
        <v/>
      </c>
      <c r="AM1988" s="2" t="str">
        <f t="shared" si="141"/>
        <v/>
      </c>
      <c r="AN1988" s="2" t="str">
        <f>IF(ISNUMBER(AM1988),SUMIFS($AM$1:AM1988,$A$1:A1988,A1988,$G$1:G1988,G1988,$D$1:D1988,D1988),"")</f>
        <v/>
      </c>
    </row>
    <row r="1989" spans="1:40" x14ac:dyDescent="0.25">
      <c r="A1989" s="4" t="s">
        <v>95</v>
      </c>
      <c r="B1989" t="s">
        <v>30</v>
      </c>
      <c r="C1989" s="34">
        <v>40584</v>
      </c>
      <c r="D1989">
        <v>3</v>
      </c>
      <c r="F1989" t="s">
        <v>109</v>
      </c>
      <c r="G1989" t="str">
        <f>YEAR(C1989)+IF(MONTH(C1989)&lt;7,-1,0)&amp;"/"&amp;RIGHT(YEAR(C1989)+IF(MONTH(C1989)&lt;7,0,1),2)</f>
        <v>2010/11</v>
      </c>
      <c r="K1989" s="32"/>
      <c r="M1989" s="32">
        <v>163.41260091260091</v>
      </c>
      <c r="N1989">
        <v>163.41260091260091</v>
      </c>
      <c r="O1989" s="2">
        <f>IF(ISNUMBER(N1989),SUMIFS(N$1:$N1989,A$1:$A1989,A1989,G$1:$G1989,G1989,D$1:$D1989,D1989),"")</f>
        <v>865.06413096729921</v>
      </c>
      <c r="V1989">
        <v>350</v>
      </c>
      <c r="W1989" s="33">
        <v>81.706300456300454</v>
      </c>
      <c r="AE1989" s="2" t="str">
        <f t="shared" si="142"/>
        <v/>
      </c>
      <c r="AM1989" s="2" t="str">
        <f t="shared" si="141"/>
        <v/>
      </c>
      <c r="AN1989" s="2" t="str">
        <f>IF(ISNUMBER(AM1989),SUMIFS($AM$1:AM1989,$A$1:A1989,A1989,$G$1:G1989,G1989,$D$1:D1989,D1989),"")</f>
        <v/>
      </c>
    </row>
    <row r="1990" spans="1:40" x14ac:dyDescent="0.25">
      <c r="A1990" s="4" t="s">
        <v>95</v>
      </c>
      <c r="B1990" t="s">
        <v>30</v>
      </c>
      <c r="C1990" s="34">
        <v>40584</v>
      </c>
      <c r="D1990">
        <v>4</v>
      </c>
      <c r="F1990" t="s">
        <v>109</v>
      </c>
      <c r="G1990" t="str">
        <f>YEAR(C1990)+IF(MONTH(C1990)&lt;7,-1,0)&amp;"/"&amp;RIGHT(YEAR(C1990)+IF(MONTH(C1990)&lt;7,0,1),2)</f>
        <v>2010/11</v>
      </c>
      <c r="K1990" s="32"/>
      <c r="M1990" s="32">
        <v>192.50055102490631</v>
      </c>
      <c r="N1990">
        <v>192.50055102490631</v>
      </c>
      <c r="O1990" s="2">
        <f>IF(ISNUMBER(N1990),SUMIFS(N$1:$N1990,A$1:$A1990,A1990,G$1:$G1990,G1990,D$1:$D1990,D1990),"")</f>
        <v>934.31279999228104</v>
      </c>
      <c r="V1990">
        <v>350</v>
      </c>
      <c r="W1990" s="33">
        <v>96.250275512453157</v>
      </c>
      <c r="AE1990" s="2" t="str">
        <f t="shared" si="142"/>
        <v/>
      </c>
      <c r="AM1990" s="2" t="str">
        <f t="shared" si="141"/>
        <v/>
      </c>
      <c r="AN1990" s="2" t="str">
        <f>IF(ISNUMBER(AM1990),SUMIFS($AM$1:AM1990,$A$1:A1990,A1990,$G$1:G1990,G1990,$D$1:D1990,D1990),"")</f>
        <v/>
      </c>
    </row>
    <row r="1991" spans="1:40" x14ac:dyDescent="0.25">
      <c r="A1991" s="4" t="s">
        <v>95</v>
      </c>
      <c r="B1991" t="s">
        <v>30</v>
      </c>
      <c r="C1991" s="34">
        <v>40619</v>
      </c>
      <c r="D1991">
        <v>1</v>
      </c>
      <c r="F1991" t="s">
        <v>109</v>
      </c>
      <c r="G1991" t="str">
        <f>YEAR(C1991)+IF(MONTH(C1991)&lt;7,-1,0)&amp;"/"&amp;RIGHT(YEAR(C1991)+IF(MONTH(C1991)&lt;7,0,1),2)</f>
        <v>2010/11</v>
      </c>
      <c r="K1991" s="32"/>
      <c r="M1991" s="32">
        <v>221.14862480693205</v>
      </c>
      <c r="N1991">
        <v>221.14862480693205</v>
      </c>
      <c r="O1991" s="2">
        <f>IF(ISNUMBER(N1991),SUMIFS(N$1:$N1991,A$1:$A1991,A1991,G$1:$G1991,G1991,D$1:$D1991,D1991),"")</f>
        <v>1130.9200661320983</v>
      </c>
      <c r="V1991">
        <v>350</v>
      </c>
      <c r="W1991" s="33">
        <v>63.18532137340916</v>
      </c>
      <c r="AE1991" s="2" t="str">
        <f t="shared" si="142"/>
        <v/>
      </c>
      <c r="AM1991" s="2" t="str">
        <f t="shared" si="141"/>
        <v/>
      </c>
      <c r="AN1991" s="2" t="str">
        <f>IF(ISNUMBER(AM1991),SUMIFS($AM$1:AM1991,$A$1:A1991,A1991,$G$1:G1991,G1991,$D$1:D1991,D1991),"")</f>
        <v/>
      </c>
    </row>
    <row r="1992" spans="1:40" x14ac:dyDescent="0.25">
      <c r="A1992" s="4" t="s">
        <v>95</v>
      </c>
      <c r="B1992" t="s">
        <v>30</v>
      </c>
      <c r="C1992" s="34">
        <v>40619</v>
      </c>
      <c r="D1992">
        <v>2</v>
      </c>
      <c r="F1992" t="s">
        <v>109</v>
      </c>
      <c r="G1992" t="str">
        <f>YEAR(C1992)+IF(MONTH(C1992)&lt;7,-1,0)&amp;"/"&amp;RIGHT(YEAR(C1992)+IF(MONTH(C1992)&lt;7,0,1),2)</f>
        <v>2010/11</v>
      </c>
      <c r="K1992" s="32"/>
      <c r="M1992" s="32">
        <v>106.04841541988341</v>
      </c>
      <c r="N1992">
        <v>106.04841541988341</v>
      </c>
      <c r="O1992" s="2">
        <f>IF(ISNUMBER(N1992),SUMIFS(N$1:$N1992,A$1:$A1992,A1992,G$1:$G1992,G1992,D$1:$D1992,D1992),"")</f>
        <v>1081.5486942450957</v>
      </c>
      <c r="V1992">
        <v>350</v>
      </c>
      <c r="W1992" s="33">
        <v>30.299547262823832</v>
      </c>
      <c r="AE1992" s="2" t="str">
        <f t="shared" si="142"/>
        <v/>
      </c>
      <c r="AM1992" s="2" t="str">
        <f t="shared" si="141"/>
        <v/>
      </c>
      <c r="AN1992" s="2" t="str">
        <f>IF(ISNUMBER(AM1992),SUMIFS($AM$1:AM1992,$A$1:A1992,A1992,$G$1:G1992,G1992,$D$1:D1992,D1992),"")</f>
        <v/>
      </c>
    </row>
    <row r="1993" spans="1:40" x14ac:dyDescent="0.25">
      <c r="A1993" s="4" t="s">
        <v>95</v>
      </c>
      <c r="B1993" t="s">
        <v>30</v>
      </c>
      <c r="C1993" s="34">
        <v>40619</v>
      </c>
      <c r="D1993">
        <v>3</v>
      </c>
      <c r="F1993" t="s">
        <v>109</v>
      </c>
      <c r="G1993" t="str">
        <f>YEAR(C1993)+IF(MONTH(C1993)&lt;7,-1,0)&amp;"/"&amp;RIGHT(YEAR(C1993)+IF(MONTH(C1993)&lt;7,0,1),2)</f>
        <v>2010/11</v>
      </c>
      <c r="K1993" s="32"/>
      <c r="M1993" s="32">
        <v>255.28390708847513</v>
      </c>
      <c r="N1993">
        <v>255.28390708847513</v>
      </c>
      <c r="O1993" s="2">
        <f>IF(ISNUMBER(N1993),SUMIFS(N$1:$N1993,A$1:$A1993,A1993,G$1:$G1993,G1993,D$1:$D1993,D1993),"")</f>
        <v>1120.3480380557744</v>
      </c>
      <c r="V1993">
        <v>350</v>
      </c>
      <c r="W1993" s="33">
        <v>72.938259168135758</v>
      </c>
      <c r="AE1993" s="2" t="str">
        <f t="shared" si="142"/>
        <v/>
      </c>
      <c r="AM1993" s="2" t="str">
        <f t="shared" si="141"/>
        <v/>
      </c>
      <c r="AN1993" s="2" t="str">
        <f>IF(ISNUMBER(AM1993),SUMIFS($AM$1:AM1993,$A$1:A1993,A1993,$G$1:G1993,G1993,$D$1:D1993,D1993),"")</f>
        <v/>
      </c>
    </row>
    <row r="1994" spans="1:40" x14ac:dyDescent="0.25">
      <c r="A1994" s="4" t="s">
        <v>95</v>
      </c>
      <c r="B1994" t="s">
        <v>30</v>
      </c>
      <c r="C1994" s="34">
        <v>40619</v>
      </c>
      <c r="D1994">
        <v>4</v>
      </c>
      <c r="F1994" t="s">
        <v>109</v>
      </c>
      <c r="G1994" t="str">
        <f>YEAR(C1994)+IF(MONTH(C1994)&lt;7,-1,0)&amp;"/"&amp;RIGHT(YEAR(C1994)+IF(MONTH(C1994)&lt;7,0,1),2)</f>
        <v>2010/11</v>
      </c>
      <c r="K1994" s="32"/>
      <c r="M1994" s="32">
        <v>265.33170756839377</v>
      </c>
      <c r="N1994">
        <v>265.33170756839377</v>
      </c>
      <c r="O1994" s="2">
        <f>IF(ISNUMBER(N1994),SUMIFS(N$1:$N1994,A$1:$A1994,A1994,G$1:$G1994,G1994,D$1:$D1994,D1994),"")</f>
        <v>1199.6445075606748</v>
      </c>
      <c r="V1994">
        <v>350</v>
      </c>
      <c r="W1994" s="33">
        <v>75.80905930525536</v>
      </c>
      <c r="AE1994" s="2" t="str">
        <f t="shared" si="142"/>
        <v/>
      </c>
      <c r="AM1994" s="2" t="str">
        <f t="shared" si="141"/>
        <v/>
      </c>
      <c r="AN1994" s="2" t="str">
        <f>IF(ISNUMBER(AM1994),SUMIFS($AM$1:AM1994,$A$1:A1994,A1994,$G$1:G1994,G1994,$D$1:D1994,D1994),"")</f>
        <v/>
      </c>
    </row>
    <row r="1995" spans="1:40" x14ac:dyDescent="0.25">
      <c r="A1995" s="4" t="s">
        <v>95</v>
      </c>
      <c r="B1995" t="s">
        <v>30</v>
      </c>
      <c r="C1995" s="34">
        <v>40661</v>
      </c>
      <c r="D1995">
        <v>1</v>
      </c>
      <c r="F1995" t="s">
        <v>109</v>
      </c>
      <c r="G1995" t="str">
        <f>YEAR(C1995)+IF(MONTH(C1995)&lt;7,-1,0)&amp;"/"&amp;RIGHT(YEAR(C1995)+IF(MONTH(C1995)&lt;7,0,1),2)</f>
        <v>2010/11</v>
      </c>
      <c r="K1995" s="32"/>
      <c r="M1995" s="32">
        <v>190.17715187916795</v>
      </c>
      <c r="N1995">
        <v>190.17715187916795</v>
      </c>
      <c r="O1995" s="2">
        <f>IF(ISNUMBER(N1995),SUMIFS(N$1:$N1995,A$1:$A1995,A1995,G$1:$G1995,G1995,D$1:$D1995,D1995),"")</f>
        <v>1321.0972180112662</v>
      </c>
      <c r="V1995">
        <v>350</v>
      </c>
      <c r="W1995" s="33">
        <v>45.28027425694475</v>
      </c>
      <c r="AE1995" s="2" t="str">
        <f t="shared" si="142"/>
        <v/>
      </c>
      <c r="AM1995" s="2" t="str">
        <f t="shared" si="141"/>
        <v/>
      </c>
      <c r="AN1995" s="2" t="str">
        <f>IF(ISNUMBER(AM1995),SUMIFS($AM$1:AM1995,$A$1:A1995,A1995,$G$1:G1995,G1995,$D$1:D1995,D1995),"")</f>
        <v/>
      </c>
    </row>
    <row r="1996" spans="1:40" x14ac:dyDescent="0.25">
      <c r="A1996" s="4" t="s">
        <v>95</v>
      </c>
      <c r="B1996" t="s">
        <v>30</v>
      </c>
      <c r="C1996" s="34">
        <v>40661</v>
      </c>
      <c r="D1996">
        <v>2</v>
      </c>
      <c r="F1996" t="s">
        <v>109</v>
      </c>
      <c r="G1996" t="str">
        <f>YEAR(C1996)+IF(MONTH(C1996)&lt;7,-1,0)&amp;"/"&amp;RIGHT(YEAR(C1996)+IF(MONTH(C1996)&lt;7,0,1),2)</f>
        <v>2010/11</v>
      </c>
      <c r="K1996" s="32"/>
      <c r="M1996" s="32">
        <v>220.61969103472561</v>
      </c>
      <c r="N1996">
        <v>220.61969103472561</v>
      </c>
      <c r="O1996" s="2">
        <f>IF(ISNUMBER(N1996),SUMIFS(N$1:$N1996,A$1:$A1996,A1996,G$1:$G1996,G1996,D$1:$D1996,D1996),"")</f>
        <v>1302.1683852798212</v>
      </c>
      <c r="V1996">
        <v>350</v>
      </c>
      <c r="W1996" s="33">
        <v>52.528497865410863</v>
      </c>
      <c r="AE1996" s="2" t="str">
        <f t="shared" si="142"/>
        <v/>
      </c>
      <c r="AM1996" s="2" t="str">
        <f t="shared" si="141"/>
        <v/>
      </c>
      <c r="AN1996" s="2" t="str">
        <f>IF(ISNUMBER(AM1996),SUMIFS($AM$1:AM1996,$A$1:A1996,A1996,$G$1:G1996,G1996,$D$1:D1996,D1996),"")</f>
        <v/>
      </c>
    </row>
    <row r="1997" spans="1:40" x14ac:dyDescent="0.25">
      <c r="A1997" s="4" t="s">
        <v>95</v>
      </c>
      <c r="B1997" t="s">
        <v>30</v>
      </c>
      <c r="C1997" s="34">
        <v>40661</v>
      </c>
      <c r="D1997">
        <v>3</v>
      </c>
      <c r="F1997" t="s">
        <v>109</v>
      </c>
      <c r="G1997" t="str">
        <f>YEAR(C1997)+IF(MONTH(C1997)&lt;7,-1,0)&amp;"/"&amp;RIGHT(YEAR(C1997)+IF(MONTH(C1997)&lt;7,0,1),2)</f>
        <v>2010/11</v>
      </c>
      <c r="K1997" s="32"/>
      <c r="M1997" s="32">
        <v>209.80655976354851</v>
      </c>
      <c r="N1997">
        <v>209.80655976354851</v>
      </c>
      <c r="O1997" s="2">
        <f>IF(ISNUMBER(N1997),SUMIFS(N$1:$N1997,A$1:$A1997,A1997,G$1:$G1997,G1997,D$1:$D1997,D1997),"")</f>
        <v>1330.1545978193228</v>
      </c>
      <c r="V1997">
        <v>350</v>
      </c>
      <c r="W1997" s="33">
        <v>49.953942800844885</v>
      </c>
      <c r="AE1997" s="2" t="str">
        <f t="shared" si="142"/>
        <v/>
      </c>
      <c r="AM1997" s="2" t="str">
        <f t="shared" si="141"/>
        <v/>
      </c>
      <c r="AN1997" s="2" t="str">
        <f>IF(ISNUMBER(AM1997),SUMIFS($AM$1:AM1997,$A$1:A1997,A1997,$G$1:G1997,G1997,$D$1:D1997,D1997),"")</f>
        <v/>
      </c>
    </row>
    <row r="1998" spans="1:40" x14ac:dyDescent="0.25">
      <c r="A1998" s="4" t="s">
        <v>95</v>
      </c>
      <c r="B1998" t="s">
        <v>30</v>
      </c>
      <c r="C1998" s="34">
        <v>40661</v>
      </c>
      <c r="D1998">
        <v>4</v>
      </c>
      <c r="F1998" t="s">
        <v>109</v>
      </c>
      <c r="G1998" t="str">
        <f>YEAR(C1998)+IF(MONTH(C1998)&lt;7,-1,0)&amp;"/"&amp;RIGHT(YEAR(C1998)+IF(MONTH(C1998)&lt;7,0,1),2)</f>
        <v>2010/11</v>
      </c>
      <c r="K1998" s="32"/>
      <c r="M1998" s="32">
        <v>216.04084645669295</v>
      </c>
      <c r="N1998">
        <v>216.04084645669295</v>
      </c>
      <c r="O1998" s="2">
        <f>IF(ISNUMBER(N1998),SUMIFS(N$1:$N1998,A$1:$A1998,A1998,G$1:$G1998,G1998,D$1:$D1998,D1998),"")</f>
        <v>1415.6853540173677</v>
      </c>
      <c r="V1998">
        <v>350</v>
      </c>
      <c r="W1998" s="33">
        <v>51.438296775403082</v>
      </c>
      <c r="AE1998" s="2" t="str">
        <f t="shared" si="142"/>
        <v/>
      </c>
      <c r="AM1998" s="2" t="str">
        <f t="shared" si="141"/>
        <v/>
      </c>
      <c r="AN1998" s="2" t="str">
        <f>IF(ISNUMBER(AM1998),SUMIFS($AM$1:AM1998,$A$1:A1998,A1998,$G$1:G1998,G1998,$D$1:D1998,D1998),"")</f>
        <v/>
      </c>
    </row>
    <row r="1999" spans="1:40" x14ac:dyDescent="0.25">
      <c r="A1999" s="4" t="s">
        <v>95</v>
      </c>
      <c r="B1999" t="s">
        <v>30</v>
      </c>
      <c r="C1999" s="34">
        <v>40717</v>
      </c>
      <c r="D1999">
        <v>1</v>
      </c>
      <c r="F1999" t="s">
        <v>109</v>
      </c>
      <c r="G1999" t="str">
        <f>YEAR(C1999)+IF(MONTH(C1999)&lt;7,-1,0)&amp;"/"&amp;RIGHT(YEAR(C1999)+IF(MONTH(C1999)&lt;7,0,1),2)</f>
        <v>2010/11</v>
      </c>
      <c r="K1999" s="32"/>
      <c r="M1999" s="32">
        <v>151.47370771463659</v>
      </c>
      <c r="N1999">
        <v>151.47370771463659</v>
      </c>
      <c r="O1999" s="2">
        <f>IF(ISNUMBER(N1999),SUMIFS(N$1:$N1999,A$1:$A1999,A1999,G$1:$G1999,G1999,D$1:$D1999,D1999),"")</f>
        <v>1472.5709257259027</v>
      </c>
      <c r="V1999">
        <v>350</v>
      </c>
      <c r="W1999" s="33">
        <v>27.048876377613677</v>
      </c>
      <c r="AE1999" s="2" t="str">
        <f t="shared" si="142"/>
        <v/>
      </c>
      <c r="AM1999" s="2" t="str">
        <f t="shared" si="141"/>
        <v/>
      </c>
      <c r="AN1999" s="2" t="str">
        <f>IF(ISNUMBER(AM1999),SUMIFS($AM$1:AM1999,$A$1:A1999,A1999,$G$1:G1999,G1999,$D$1:D1999,D1999),"")</f>
        <v/>
      </c>
    </row>
    <row r="2000" spans="1:40" x14ac:dyDescent="0.25">
      <c r="A2000" s="4" t="s">
        <v>95</v>
      </c>
      <c r="B2000" t="s">
        <v>30</v>
      </c>
      <c r="C2000" s="34">
        <v>40717</v>
      </c>
      <c r="D2000">
        <v>2</v>
      </c>
      <c r="F2000" t="s">
        <v>109</v>
      </c>
      <c r="G2000" t="str">
        <f>YEAR(C2000)+IF(MONTH(C2000)&lt;7,-1,0)&amp;"/"&amp;RIGHT(YEAR(C2000)+IF(MONTH(C2000)&lt;7,0,1),2)</f>
        <v>2010/11</v>
      </c>
      <c r="K2000" s="32"/>
      <c r="M2000" s="32">
        <v>172.16855724920237</v>
      </c>
      <c r="N2000">
        <v>172.16855724920237</v>
      </c>
      <c r="O2000" s="2">
        <f>IF(ISNUMBER(N2000),SUMIFS(N$1:$N2000,A$1:$A2000,A2000,G$1:$G2000,G2000,D$1:$D2000,D2000),"")</f>
        <v>1474.3369425290236</v>
      </c>
      <c r="V2000">
        <v>350</v>
      </c>
      <c r="W2000" s="33">
        <v>30.744385223071852</v>
      </c>
      <c r="AE2000" s="2" t="str">
        <f t="shared" si="142"/>
        <v/>
      </c>
      <c r="AM2000" s="2" t="str">
        <f t="shared" si="141"/>
        <v/>
      </c>
      <c r="AN2000" s="2" t="str">
        <f>IF(ISNUMBER(AM2000),SUMIFS($AM$1:AM2000,$A$1:A2000,A2000,$G$1:G2000,G2000,$D$1:D2000,D2000),"")</f>
        <v/>
      </c>
    </row>
    <row r="2001" spans="1:40" x14ac:dyDescent="0.25">
      <c r="A2001" s="4" t="s">
        <v>95</v>
      </c>
      <c r="B2001" t="s">
        <v>30</v>
      </c>
      <c r="C2001" s="34">
        <v>40717</v>
      </c>
      <c r="D2001">
        <v>3</v>
      </c>
      <c r="F2001" t="s">
        <v>109</v>
      </c>
      <c r="G2001" t="str">
        <f>YEAR(C2001)+IF(MONTH(C2001)&lt;7,-1,0)&amp;"/"&amp;RIGHT(YEAR(C2001)+IF(MONTH(C2001)&lt;7,0,1),2)</f>
        <v>2010/11</v>
      </c>
      <c r="K2001" s="32"/>
      <c r="M2001" s="32">
        <v>153.30014955023327</v>
      </c>
      <c r="N2001">
        <v>153.30014955023327</v>
      </c>
      <c r="O2001" s="2">
        <f>IF(ISNUMBER(N2001),SUMIFS(N$1:$N2001,A$1:$A2001,A2001,G$1:$G2001,G2001,D$1:$D2001,D2001),"")</f>
        <v>1483.4547473695561</v>
      </c>
      <c r="V2001">
        <v>350</v>
      </c>
      <c r="W2001" s="33">
        <v>27.375026705398799</v>
      </c>
      <c r="AE2001" s="2" t="str">
        <f t="shared" si="142"/>
        <v/>
      </c>
      <c r="AM2001" s="2" t="str">
        <f t="shared" si="141"/>
        <v/>
      </c>
      <c r="AN2001" s="2" t="str">
        <f>IF(ISNUMBER(AM2001),SUMIFS($AM$1:AM2001,$A$1:A2001,A2001,$G$1:G2001,G2001,$D$1:D2001,D2001),"")</f>
        <v/>
      </c>
    </row>
    <row r="2002" spans="1:40" x14ac:dyDescent="0.25">
      <c r="A2002" s="4" t="s">
        <v>95</v>
      </c>
      <c r="B2002" t="s">
        <v>30</v>
      </c>
      <c r="C2002" s="34">
        <v>40717</v>
      </c>
      <c r="D2002">
        <v>4</v>
      </c>
      <c r="F2002" t="s">
        <v>109</v>
      </c>
      <c r="G2002" t="str">
        <f>YEAR(C2002)+IF(MONTH(C2002)&lt;7,-1,0)&amp;"/"&amp;RIGHT(YEAR(C2002)+IF(MONTH(C2002)&lt;7,0,1),2)</f>
        <v>2010/11</v>
      </c>
      <c r="K2002" s="32"/>
      <c r="M2002" s="32">
        <v>170.3925482368596</v>
      </c>
      <c r="N2002">
        <v>170.3925482368596</v>
      </c>
      <c r="O2002" s="2">
        <f>IF(ISNUMBER(N2002),SUMIFS(N$1:$N2002,A$1:$A2002,A2002,G$1:$G2002,G2002,D$1:$D2002,D2002),"")</f>
        <v>1586.0779022542272</v>
      </c>
      <c r="V2002">
        <v>350</v>
      </c>
      <c r="W2002" s="33">
        <v>30.427240756582073</v>
      </c>
      <c r="AE2002" s="2" t="str">
        <f t="shared" si="142"/>
        <v/>
      </c>
      <c r="AM2002" s="2" t="str">
        <f t="shared" si="141"/>
        <v/>
      </c>
      <c r="AN2002" s="2" t="str">
        <f>IF(ISNUMBER(AM2002),SUMIFS($AM$1:AM2002,$A$1:A2002,A2002,$G$1:G2002,G2002,$D$1:D2002,D2002),"")</f>
        <v/>
      </c>
    </row>
    <row r="2003" spans="1:40" x14ac:dyDescent="0.25">
      <c r="A2003" s="4" t="s">
        <v>95</v>
      </c>
      <c r="B2003" t="s">
        <v>30</v>
      </c>
      <c r="C2003" s="34">
        <v>40836</v>
      </c>
      <c r="D2003">
        <v>1</v>
      </c>
      <c r="F2003" t="s">
        <v>109</v>
      </c>
      <c r="G2003" t="str">
        <f>YEAR(C2003)+IF(MONTH(C2003)&lt;7,-1,0)&amp;"/"&amp;RIGHT(YEAR(C2003)+IF(MONTH(C2003)&lt;7,0,1),2)</f>
        <v>2011/12</v>
      </c>
      <c r="K2003" s="32"/>
      <c r="M2003" s="32">
        <v>263.88742071881609</v>
      </c>
      <c r="N2003">
        <v>263.88742071881609</v>
      </c>
      <c r="O2003" s="2">
        <f>IF(ISNUMBER(N2003),SUMIFS(N$1:$N2003,A$1:$A2003,A2003,G$1:$G2003,G2003,D$1:$D2003,D2003),"")</f>
        <v>263.88742071881609</v>
      </c>
      <c r="V2003">
        <v>350</v>
      </c>
      <c r="W2003" s="33">
        <v>22.175413505782863</v>
      </c>
      <c r="AE2003" s="2" t="str">
        <f t="shared" si="142"/>
        <v/>
      </c>
      <c r="AM2003" s="2" t="str">
        <f t="shared" si="141"/>
        <v/>
      </c>
      <c r="AN2003" s="2" t="str">
        <f>IF(ISNUMBER(AM2003),SUMIFS($AM$1:AM2003,$A$1:A2003,A2003,$G$1:G2003,G2003,$D$1:D2003,D2003),"")</f>
        <v/>
      </c>
    </row>
    <row r="2004" spans="1:40" x14ac:dyDescent="0.25">
      <c r="A2004" s="4" t="s">
        <v>95</v>
      </c>
      <c r="B2004" t="s">
        <v>30</v>
      </c>
      <c r="C2004" s="34">
        <v>40836</v>
      </c>
      <c r="D2004">
        <v>2</v>
      </c>
      <c r="F2004" t="s">
        <v>109</v>
      </c>
      <c r="G2004" t="str">
        <f>YEAR(C2004)+IF(MONTH(C2004)&lt;7,-1,0)&amp;"/"&amp;RIGHT(YEAR(C2004)+IF(MONTH(C2004)&lt;7,0,1),2)</f>
        <v>2011/12</v>
      </c>
      <c r="K2004" s="32"/>
      <c r="M2004" s="32">
        <v>297.66179175059114</v>
      </c>
      <c r="N2004">
        <v>297.66179175059114</v>
      </c>
      <c r="O2004" s="2">
        <f>IF(ISNUMBER(N2004),SUMIFS(N$1:$N2004,A$1:$A2004,A2004,G$1:$G2004,G2004,D$1:$D2004,D2004),"")</f>
        <v>297.66179175059114</v>
      </c>
      <c r="V2004">
        <v>350</v>
      </c>
      <c r="W2004" s="33">
        <v>25.013595945427827</v>
      </c>
      <c r="AE2004" s="2" t="str">
        <f t="shared" si="142"/>
        <v/>
      </c>
      <c r="AM2004" s="2" t="str">
        <f t="shared" si="141"/>
        <v/>
      </c>
      <c r="AN2004" s="2" t="str">
        <f>IF(ISNUMBER(AM2004),SUMIFS($AM$1:AM2004,$A$1:A2004,A2004,$G$1:G2004,G2004,$D$1:D2004,D2004),"")</f>
        <v/>
      </c>
    </row>
    <row r="2005" spans="1:40" x14ac:dyDescent="0.25">
      <c r="A2005" s="4" t="s">
        <v>95</v>
      </c>
      <c r="B2005" t="s">
        <v>30</v>
      </c>
      <c r="C2005" s="34">
        <v>40836</v>
      </c>
      <c r="D2005">
        <v>3</v>
      </c>
      <c r="F2005" t="s">
        <v>109</v>
      </c>
      <c r="G2005" t="str">
        <f>YEAR(C2005)+IF(MONTH(C2005)&lt;7,-1,0)&amp;"/"&amp;RIGHT(YEAR(C2005)+IF(MONTH(C2005)&lt;7,0,1),2)</f>
        <v>2011/12</v>
      </c>
      <c r="K2005" s="32"/>
      <c r="M2005" s="32">
        <v>226.07795183642898</v>
      </c>
      <c r="N2005">
        <v>226.07795183642898</v>
      </c>
      <c r="O2005" s="2">
        <f>IF(ISNUMBER(N2005),SUMIFS(N$1:$N2005,A$1:$A2005,A2005,G$1:$G2005,G2005,D$1:$D2005,D2005),"")</f>
        <v>226.07795183642898</v>
      </c>
      <c r="V2005">
        <v>350</v>
      </c>
      <c r="W2005" s="33">
        <v>18.998147213145291</v>
      </c>
      <c r="AE2005" s="2" t="str">
        <f t="shared" si="142"/>
        <v/>
      </c>
      <c r="AM2005" s="2" t="str">
        <f t="shared" si="141"/>
        <v/>
      </c>
      <c r="AN2005" s="2" t="str">
        <f>IF(ISNUMBER(AM2005),SUMIFS($AM$1:AM2005,$A$1:A2005,A2005,$G$1:G2005,G2005,$D$1:D2005,D2005),"")</f>
        <v/>
      </c>
    </row>
    <row r="2006" spans="1:40" x14ac:dyDescent="0.25">
      <c r="A2006" s="4" t="s">
        <v>95</v>
      </c>
      <c r="B2006" t="s">
        <v>30</v>
      </c>
      <c r="C2006" s="34">
        <v>40836</v>
      </c>
      <c r="D2006">
        <v>4</v>
      </c>
      <c r="F2006" t="s">
        <v>109</v>
      </c>
      <c r="G2006" t="str">
        <f>YEAR(C2006)+IF(MONTH(C2006)&lt;7,-1,0)&amp;"/"&amp;RIGHT(YEAR(C2006)+IF(MONTH(C2006)&lt;7,0,1),2)</f>
        <v>2011/12</v>
      </c>
      <c r="K2006" s="32"/>
      <c r="M2006" s="32">
        <v>287.70055846112939</v>
      </c>
      <c r="N2006">
        <v>287.70055846112939</v>
      </c>
      <c r="O2006" s="2">
        <f>IF(ISNUMBER(N2006),SUMIFS(N$1:$N2006,A$1:$A2006,A2006,G$1:$G2006,G2006,D$1:$D2006,D2006),"")</f>
        <v>287.70055846112939</v>
      </c>
      <c r="V2006">
        <v>350</v>
      </c>
      <c r="W2006" s="33">
        <v>24.176517517741964</v>
      </c>
      <c r="AE2006" s="2" t="str">
        <f t="shared" si="142"/>
        <v/>
      </c>
      <c r="AM2006" s="2" t="str">
        <f t="shared" si="141"/>
        <v/>
      </c>
      <c r="AN2006" s="2" t="str">
        <f>IF(ISNUMBER(AM2006),SUMIFS($AM$1:AM2006,$A$1:A2006,A2006,$G$1:G2006,G2006,$D$1:D2006,D2006),"")</f>
        <v/>
      </c>
    </row>
    <row r="2007" spans="1:40" x14ac:dyDescent="0.25">
      <c r="A2007" s="4" t="s">
        <v>95</v>
      </c>
      <c r="B2007" t="s">
        <v>30</v>
      </c>
      <c r="C2007" s="34">
        <v>40871</v>
      </c>
      <c r="D2007">
        <v>1</v>
      </c>
      <c r="F2007" t="s">
        <v>109</v>
      </c>
      <c r="G2007" t="str">
        <f>YEAR(C2007)+IF(MONTH(C2007)&lt;7,-1,0)&amp;"/"&amp;RIGHT(YEAR(C2007)+IF(MONTH(C2007)&lt;7,0,1),2)</f>
        <v>2011/12</v>
      </c>
      <c r="K2007" s="32"/>
      <c r="M2007" s="32">
        <v>291.77403369672948</v>
      </c>
      <c r="N2007">
        <v>291.77403369672948</v>
      </c>
      <c r="O2007" s="2">
        <f>IF(ISNUMBER(N2007),SUMIFS(N$1:$N2007,A$1:$A2007,A2007,G$1:$G2007,G2007,D$1:$D2007,D2007),"")</f>
        <v>555.66145441554556</v>
      </c>
      <c r="V2007">
        <v>350</v>
      </c>
      <c r="W2007" s="33">
        <v>83.364009627636989</v>
      </c>
      <c r="AE2007" s="2" t="str">
        <f t="shared" si="142"/>
        <v/>
      </c>
      <c r="AM2007" s="2" t="str">
        <f t="shared" si="141"/>
        <v/>
      </c>
      <c r="AN2007" s="2" t="str">
        <f>IF(ISNUMBER(AM2007),SUMIFS($AM$1:AM2007,$A$1:A2007,A2007,$G$1:G2007,G2007,$D$1:D2007,D2007),"")</f>
        <v/>
      </c>
    </row>
    <row r="2008" spans="1:40" x14ac:dyDescent="0.25">
      <c r="A2008" s="4" t="s">
        <v>95</v>
      </c>
      <c r="B2008" t="s">
        <v>30</v>
      </c>
      <c r="C2008" s="34">
        <v>40871</v>
      </c>
      <c r="D2008">
        <v>2</v>
      </c>
      <c r="F2008" t="s">
        <v>109</v>
      </c>
      <c r="G2008" t="str">
        <f>YEAR(C2008)+IF(MONTH(C2008)&lt;7,-1,0)&amp;"/"&amp;RIGHT(YEAR(C2008)+IF(MONTH(C2008)&lt;7,0,1),2)</f>
        <v>2011/12</v>
      </c>
      <c r="K2008" s="32"/>
      <c r="M2008" s="32">
        <v>318.19395611731727</v>
      </c>
      <c r="N2008">
        <v>318.19395611731727</v>
      </c>
      <c r="O2008" s="2">
        <f>IF(ISNUMBER(N2008),SUMIFS(N$1:$N2008,A$1:$A2008,A2008,G$1:$G2008,G2008,D$1:$D2008,D2008),"")</f>
        <v>615.85574786790835</v>
      </c>
      <c r="V2008">
        <v>350</v>
      </c>
      <c r="W2008" s="33">
        <v>90.912558890662069</v>
      </c>
      <c r="AE2008" s="2" t="str">
        <f t="shared" si="142"/>
        <v/>
      </c>
      <c r="AM2008" s="2" t="str">
        <f t="shared" si="141"/>
        <v/>
      </c>
      <c r="AN2008" s="2" t="str">
        <f>IF(ISNUMBER(AM2008),SUMIFS($AM$1:AM2008,$A$1:A2008,A2008,$G$1:G2008,G2008,$D$1:D2008,D2008),"")</f>
        <v/>
      </c>
    </row>
    <row r="2009" spans="1:40" x14ac:dyDescent="0.25">
      <c r="A2009" s="4" t="s">
        <v>95</v>
      </c>
      <c r="B2009" t="s">
        <v>30</v>
      </c>
      <c r="C2009" s="34">
        <v>40871</v>
      </c>
      <c r="D2009">
        <v>3</v>
      </c>
      <c r="F2009" t="s">
        <v>109</v>
      </c>
      <c r="G2009" t="str">
        <f>YEAR(C2009)+IF(MONTH(C2009)&lt;7,-1,0)&amp;"/"&amp;RIGHT(YEAR(C2009)+IF(MONTH(C2009)&lt;7,0,1),2)</f>
        <v>2011/12</v>
      </c>
      <c r="K2009" s="32"/>
      <c r="M2009" s="32">
        <v>288.32464796540631</v>
      </c>
      <c r="N2009">
        <v>288.32464796540631</v>
      </c>
      <c r="O2009" s="2">
        <f>IF(ISNUMBER(N2009),SUMIFS(N$1:$N2009,A$1:$A2009,A2009,G$1:$G2009,G2009,D$1:$D2009,D2009),"")</f>
        <v>514.40259980183532</v>
      </c>
      <c r="V2009">
        <v>350</v>
      </c>
      <c r="W2009" s="33">
        <v>82.378470847258939</v>
      </c>
      <c r="AE2009" s="2" t="str">
        <f t="shared" si="142"/>
        <v/>
      </c>
      <c r="AM2009" s="2" t="str">
        <f t="shared" si="141"/>
        <v/>
      </c>
      <c r="AN2009" s="2" t="str">
        <f>IF(ISNUMBER(AM2009),SUMIFS($AM$1:AM2009,$A$1:A2009,A2009,$G$1:G2009,G2009,$D$1:D2009,D2009),"")</f>
        <v/>
      </c>
    </row>
    <row r="2010" spans="1:40" x14ac:dyDescent="0.25">
      <c r="A2010" s="4" t="s">
        <v>95</v>
      </c>
      <c r="B2010" t="s">
        <v>30</v>
      </c>
      <c r="C2010" s="34">
        <v>40871</v>
      </c>
      <c r="D2010">
        <v>4</v>
      </c>
      <c r="F2010" t="s">
        <v>109</v>
      </c>
      <c r="G2010" t="str">
        <f>YEAR(C2010)+IF(MONTH(C2010)&lt;7,-1,0)&amp;"/"&amp;RIGHT(YEAR(C2010)+IF(MONTH(C2010)&lt;7,0,1),2)</f>
        <v>2011/12</v>
      </c>
      <c r="K2010" s="32"/>
      <c r="M2010" s="32">
        <v>332.96564592251121</v>
      </c>
      <c r="N2010">
        <v>332.96564592251121</v>
      </c>
      <c r="O2010" s="2">
        <f>IF(ISNUMBER(N2010),SUMIFS(N$1:$N2010,A$1:$A2010,A2010,G$1:$G2010,G2010,D$1:$D2010,D2010),"")</f>
        <v>620.66620438364066</v>
      </c>
      <c r="V2010">
        <v>350</v>
      </c>
      <c r="W2010" s="33">
        <v>95.133041692146051</v>
      </c>
      <c r="AE2010" s="2" t="str">
        <f t="shared" si="142"/>
        <v/>
      </c>
      <c r="AM2010" s="2" t="str">
        <f t="shared" si="141"/>
        <v/>
      </c>
      <c r="AN2010" s="2" t="str">
        <f>IF(ISNUMBER(AM2010),SUMIFS($AM$1:AM2010,$A$1:A2010,A2010,$G$1:G2010,G2010,$D$1:D2010,D2010),"")</f>
        <v/>
      </c>
    </row>
    <row r="2011" spans="1:40" x14ac:dyDescent="0.25">
      <c r="A2011" s="4" t="s">
        <v>95</v>
      </c>
      <c r="B2011" t="s">
        <v>30</v>
      </c>
      <c r="C2011" s="34">
        <v>40913</v>
      </c>
      <c r="D2011">
        <v>1</v>
      </c>
      <c r="F2011" t="s">
        <v>109</v>
      </c>
      <c r="G2011" t="str">
        <f>YEAR(C2011)+IF(MONTH(C2011)&lt;7,-1,0)&amp;"/"&amp;RIGHT(YEAR(C2011)+IF(MONTH(C2011)&lt;7,0,1),2)</f>
        <v>2011/12</v>
      </c>
      <c r="K2011" s="32"/>
      <c r="M2011" s="32">
        <v>240.89269911504419</v>
      </c>
      <c r="N2011">
        <v>240.89269911504419</v>
      </c>
      <c r="O2011" s="2">
        <f>IF(ISNUMBER(N2011),SUMIFS(N$1:$N2011,A$1:$A2011,A2011,G$1:$G2011,G2011,D$1:$D2011,D2011),"")</f>
        <v>796.5541535305897</v>
      </c>
      <c r="V2011">
        <v>350</v>
      </c>
      <c r="W2011" s="33">
        <v>57.355404551201005</v>
      </c>
      <c r="AE2011" s="2" t="str">
        <f t="shared" si="142"/>
        <v/>
      </c>
      <c r="AM2011" s="2" t="str">
        <f t="shared" si="141"/>
        <v/>
      </c>
      <c r="AN2011" s="2" t="str">
        <f>IF(ISNUMBER(AM2011),SUMIFS($AM$1:AM2011,$A$1:A2011,A2011,$G$1:G2011,G2011,$D$1:D2011,D2011),"")</f>
        <v/>
      </c>
    </row>
    <row r="2012" spans="1:40" x14ac:dyDescent="0.25">
      <c r="A2012" s="4" t="s">
        <v>95</v>
      </c>
      <c r="B2012" t="s">
        <v>30</v>
      </c>
      <c r="C2012" s="34">
        <v>40913</v>
      </c>
      <c r="D2012">
        <v>2</v>
      </c>
      <c r="F2012" t="s">
        <v>109</v>
      </c>
      <c r="G2012" t="str">
        <f>YEAR(C2012)+IF(MONTH(C2012)&lt;7,-1,0)&amp;"/"&amp;RIGHT(YEAR(C2012)+IF(MONTH(C2012)&lt;7,0,1),2)</f>
        <v>2011/12</v>
      </c>
      <c r="K2012" s="32"/>
      <c r="M2012" s="32">
        <v>234.26124901324442</v>
      </c>
      <c r="N2012">
        <v>234.26124901324442</v>
      </c>
      <c r="O2012" s="2">
        <f>IF(ISNUMBER(N2012),SUMIFS(N$1:$N2012,A$1:$A2012,A2012,G$1:$G2012,G2012,D$1:$D2012,D2012),"")</f>
        <v>850.11699688115277</v>
      </c>
      <c r="V2012">
        <v>350</v>
      </c>
      <c r="W2012" s="33">
        <v>55.776487860296292</v>
      </c>
      <c r="AE2012" s="2" t="str">
        <f t="shared" si="142"/>
        <v/>
      </c>
      <c r="AM2012" s="2" t="str">
        <f t="shared" si="141"/>
        <v/>
      </c>
      <c r="AN2012" s="2" t="str">
        <f>IF(ISNUMBER(AM2012),SUMIFS($AM$1:AM2012,$A$1:A2012,A2012,$G$1:G2012,G2012,$D$1:D2012,D2012),"")</f>
        <v/>
      </c>
    </row>
    <row r="2013" spans="1:40" x14ac:dyDescent="0.25">
      <c r="A2013" s="4" t="s">
        <v>95</v>
      </c>
      <c r="B2013" t="s">
        <v>30</v>
      </c>
      <c r="C2013" s="34">
        <v>40913</v>
      </c>
      <c r="D2013">
        <v>3</v>
      </c>
      <c r="F2013" t="s">
        <v>109</v>
      </c>
      <c r="G2013" t="str">
        <f>YEAR(C2013)+IF(MONTH(C2013)&lt;7,-1,0)&amp;"/"&amp;RIGHT(YEAR(C2013)+IF(MONTH(C2013)&lt;7,0,1),2)</f>
        <v>2011/12</v>
      </c>
      <c r="K2013" s="32"/>
      <c r="M2013" s="32">
        <v>252.07551776953983</v>
      </c>
      <c r="N2013">
        <v>252.07551776953983</v>
      </c>
      <c r="O2013" s="2">
        <f>IF(ISNUMBER(N2013),SUMIFS(N$1:$N2013,A$1:$A2013,A2013,G$1:$G2013,G2013,D$1:$D2013,D2013),"")</f>
        <v>766.47811757137515</v>
      </c>
      <c r="V2013">
        <v>350</v>
      </c>
      <c r="W2013" s="33">
        <v>60.01798042131901</v>
      </c>
      <c r="AE2013" s="2" t="str">
        <f t="shared" si="142"/>
        <v/>
      </c>
      <c r="AM2013" s="2" t="str">
        <f t="shared" si="141"/>
        <v/>
      </c>
      <c r="AN2013" s="2" t="str">
        <f>IF(ISNUMBER(AM2013),SUMIFS($AM$1:AM2013,$A$1:A2013,A2013,$G$1:G2013,G2013,$D$1:D2013,D2013),"")</f>
        <v/>
      </c>
    </row>
    <row r="2014" spans="1:40" x14ac:dyDescent="0.25">
      <c r="A2014" s="4" t="s">
        <v>95</v>
      </c>
      <c r="B2014" t="s">
        <v>30</v>
      </c>
      <c r="C2014" s="34">
        <v>40913</v>
      </c>
      <c r="D2014">
        <v>4</v>
      </c>
      <c r="F2014" t="s">
        <v>109</v>
      </c>
      <c r="G2014" t="str">
        <f>YEAR(C2014)+IF(MONTH(C2014)&lt;7,-1,0)&amp;"/"&amp;RIGHT(YEAR(C2014)+IF(MONTH(C2014)&lt;7,0,1),2)</f>
        <v>2011/12</v>
      </c>
      <c r="K2014" s="32"/>
      <c r="M2014" s="32">
        <v>256.64704453083579</v>
      </c>
      <c r="N2014">
        <v>256.64704453083579</v>
      </c>
      <c r="O2014" s="2">
        <f>IF(ISNUMBER(N2014),SUMIFS(N$1:$N2014,A$1:$A2014,A2014,G$1:$G2014,G2014,D$1:$D2014,D2014),"")</f>
        <v>877.31324891447639</v>
      </c>
      <c r="V2014">
        <v>350</v>
      </c>
      <c r="W2014" s="33">
        <v>61.106439174008514</v>
      </c>
      <c r="AE2014" s="2" t="str">
        <f t="shared" si="142"/>
        <v/>
      </c>
      <c r="AM2014" s="2" t="str">
        <f t="shared" si="141"/>
        <v/>
      </c>
      <c r="AN2014" s="2" t="str">
        <f>IF(ISNUMBER(AM2014),SUMIFS($AM$1:AM2014,$A$1:A2014,A2014,$G$1:G2014,G2014,$D$1:D2014,D2014),"")</f>
        <v/>
      </c>
    </row>
    <row r="2015" spans="1:40" x14ac:dyDescent="0.25">
      <c r="A2015" s="4" t="s">
        <v>95</v>
      </c>
      <c r="B2015" t="s">
        <v>30</v>
      </c>
      <c r="C2015" s="34">
        <v>40948</v>
      </c>
      <c r="D2015">
        <v>1</v>
      </c>
      <c r="F2015" t="s">
        <v>109</v>
      </c>
      <c r="G2015" t="str">
        <f>YEAR(C2015)+IF(MONTH(C2015)&lt;7,-1,0)&amp;"/"&amp;RIGHT(YEAR(C2015)+IF(MONTH(C2015)&lt;7,0,1),2)</f>
        <v>2011/12</v>
      </c>
      <c r="K2015" s="32"/>
      <c r="M2015" s="32">
        <v>155.12091510498482</v>
      </c>
      <c r="N2015">
        <v>155.12091510498482</v>
      </c>
      <c r="O2015" s="2">
        <f>IF(ISNUMBER(N2015),SUMIFS(N$1:$N2015,A$1:$A2015,A2015,G$1:$G2015,G2015,D$1:$D2015,D2015),"")</f>
        <v>951.67506863557446</v>
      </c>
      <c r="V2015">
        <v>350</v>
      </c>
      <c r="W2015" s="33">
        <v>44.320261458567096</v>
      </c>
      <c r="AE2015" s="2" t="str">
        <f t="shared" si="142"/>
        <v/>
      </c>
      <c r="AM2015" s="2" t="str">
        <f t="shared" si="141"/>
        <v/>
      </c>
      <c r="AN2015" s="2" t="str">
        <f>IF(ISNUMBER(AM2015),SUMIFS($AM$1:AM2015,$A$1:A2015,A2015,$G$1:G2015,G2015,$D$1:D2015,D2015),"")</f>
        <v/>
      </c>
    </row>
    <row r="2016" spans="1:40" x14ac:dyDescent="0.25">
      <c r="A2016" s="4" t="s">
        <v>95</v>
      </c>
      <c r="B2016" t="s">
        <v>30</v>
      </c>
      <c r="C2016" s="34">
        <v>40948</v>
      </c>
      <c r="D2016">
        <v>2</v>
      </c>
      <c r="F2016" t="s">
        <v>109</v>
      </c>
      <c r="G2016" t="str">
        <f>YEAR(C2016)+IF(MONTH(C2016)&lt;7,-1,0)&amp;"/"&amp;RIGHT(YEAR(C2016)+IF(MONTH(C2016)&lt;7,0,1),2)</f>
        <v>2011/12</v>
      </c>
      <c r="K2016" s="32"/>
      <c r="M2016" s="32">
        <v>224.31089495025589</v>
      </c>
      <c r="N2016">
        <v>224.31089495025589</v>
      </c>
      <c r="O2016" s="2">
        <f>IF(ISNUMBER(N2016),SUMIFS(N$1:$N2016,A$1:$A2016,A2016,G$1:$G2016,G2016,D$1:$D2016,D2016),"")</f>
        <v>1074.4278918314087</v>
      </c>
      <c r="V2016">
        <v>350</v>
      </c>
      <c r="W2016" s="33">
        <v>64.088827128644539</v>
      </c>
      <c r="AE2016" s="2" t="str">
        <f t="shared" si="142"/>
        <v/>
      </c>
      <c r="AM2016" s="2" t="str">
        <f t="shared" si="141"/>
        <v/>
      </c>
      <c r="AN2016" s="2" t="str">
        <f>IF(ISNUMBER(AM2016),SUMIFS($AM$1:AM2016,$A$1:A2016,A2016,$G$1:G2016,G2016,$D$1:D2016,D2016),"")</f>
        <v/>
      </c>
    </row>
    <row r="2017" spans="1:40" x14ac:dyDescent="0.25">
      <c r="A2017" s="4" t="s">
        <v>95</v>
      </c>
      <c r="B2017" t="s">
        <v>30</v>
      </c>
      <c r="C2017" s="34">
        <v>40948</v>
      </c>
      <c r="D2017">
        <v>3</v>
      </c>
      <c r="F2017" t="s">
        <v>109</v>
      </c>
      <c r="G2017" t="str">
        <f>YEAR(C2017)+IF(MONTH(C2017)&lt;7,-1,0)&amp;"/"&amp;RIGHT(YEAR(C2017)+IF(MONTH(C2017)&lt;7,0,1),2)</f>
        <v>2011/12</v>
      </c>
      <c r="K2017" s="32"/>
      <c r="M2017" s="32">
        <v>157.68071621681514</v>
      </c>
      <c r="N2017">
        <v>157.68071621681514</v>
      </c>
      <c r="O2017" s="2">
        <f>IF(ISNUMBER(N2017),SUMIFS(N$1:$N2017,A$1:$A2017,A2017,G$1:$G2017,G2017,D$1:$D2017,D2017),"")</f>
        <v>924.15883378819035</v>
      </c>
      <c r="V2017">
        <v>350</v>
      </c>
      <c r="W2017" s="33">
        <v>45.051633204804325</v>
      </c>
      <c r="AE2017" s="2" t="str">
        <f t="shared" si="142"/>
        <v/>
      </c>
      <c r="AM2017" s="2" t="str">
        <f t="shared" si="141"/>
        <v/>
      </c>
      <c r="AN2017" s="2" t="str">
        <f>IF(ISNUMBER(AM2017),SUMIFS($AM$1:AM2017,$A$1:A2017,A2017,$G$1:G2017,G2017,$D$1:D2017,D2017),"")</f>
        <v/>
      </c>
    </row>
    <row r="2018" spans="1:40" x14ac:dyDescent="0.25">
      <c r="A2018" s="4" t="s">
        <v>95</v>
      </c>
      <c r="B2018" t="s">
        <v>30</v>
      </c>
      <c r="C2018" s="34">
        <v>40948</v>
      </c>
      <c r="D2018">
        <v>4</v>
      </c>
      <c r="F2018" t="s">
        <v>109</v>
      </c>
      <c r="G2018" t="str">
        <f>YEAR(C2018)+IF(MONTH(C2018)&lt;7,-1,0)&amp;"/"&amp;RIGHT(YEAR(C2018)+IF(MONTH(C2018)&lt;7,0,1),2)</f>
        <v>2011/12</v>
      </c>
      <c r="K2018" s="32"/>
      <c r="M2018" s="32">
        <v>170.73291952905834</v>
      </c>
      <c r="N2018">
        <v>170.73291952905834</v>
      </c>
      <c r="O2018" s="2">
        <f>IF(ISNUMBER(N2018),SUMIFS(N$1:$N2018,A$1:$A2018,A2018,G$1:$G2018,G2018,D$1:$D2018,D2018),"")</f>
        <v>1048.0461684435347</v>
      </c>
      <c r="V2018">
        <v>350</v>
      </c>
      <c r="W2018" s="33">
        <v>48.780834151159524</v>
      </c>
      <c r="AE2018" s="2" t="str">
        <f t="shared" si="142"/>
        <v/>
      </c>
      <c r="AM2018" s="2" t="str">
        <f t="shared" si="141"/>
        <v/>
      </c>
      <c r="AN2018" s="2" t="str">
        <f>IF(ISNUMBER(AM2018),SUMIFS($AM$1:AM2018,$A$1:A2018,A2018,$G$1:G2018,G2018,$D$1:D2018,D2018),"")</f>
        <v/>
      </c>
    </row>
    <row r="2019" spans="1:40" x14ac:dyDescent="0.25">
      <c r="A2019" s="4" t="s">
        <v>95</v>
      </c>
      <c r="B2019" t="s">
        <v>30</v>
      </c>
      <c r="C2019" s="34">
        <v>40983</v>
      </c>
      <c r="D2019">
        <v>1</v>
      </c>
      <c r="F2019" t="s">
        <v>109</v>
      </c>
      <c r="G2019" t="str">
        <f>YEAR(C2019)+IF(MONTH(C2019)&lt;7,-1,0)&amp;"/"&amp;RIGHT(YEAR(C2019)+IF(MONTH(C2019)&lt;7,0,1),2)</f>
        <v>2011/12</v>
      </c>
      <c r="K2019" s="32"/>
      <c r="M2019" s="32">
        <v>182.69592441809004</v>
      </c>
      <c r="N2019">
        <v>182.69592441809004</v>
      </c>
      <c r="O2019" s="2">
        <f>IF(ISNUMBER(N2019),SUMIFS(N$1:$N2019,A$1:$A2019,A2019,G$1:$G2019,G2019,D$1:$D2019,D2019),"")</f>
        <v>1134.3709930536645</v>
      </c>
      <c r="V2019">
        <v>350</v>
      </c>
      <c r="W2019" s="33">
        <v>52.198835548025727</v>
      </c>
      <c r="AE2019" s="2" t="str">
        <f t="shared" si="142"/>
        <v/>
      </c>
      <c r="AM2019" s="2" t="str">
        <f t="shared" si="141"/>
        <v/>
      </c>
      <c r="AN2019" s="2" t="str">
        <f>IF(ISNUMBER(AM2019),SUMIFS($AM$1:AM2019,$A$1:A2019,A2019,$G$1:G2019,G2019,$D$1:D2019,D2019),"")</f>
        <v/>
      </c>
    </row>
    <row r="2020" spans="1:40" x14ac:dyDescent="0.25">
      <c r="A2020" s="4" t="s">
        <v>95</v>
      </c>
      <c r="B2020" t="s">
        <v>30</v>
      </c>
      <c r="C2020" s="34">
        <v>40983</v>
      </c>
      <c r="D2020">
        <v>2</v>
      </c>
      <c r="F2020" t="s">
        <v>109</v>
      </c>
      <c r="G2020" t="str">
        <f>YEAR(C2020)+IF(MONTH(C2020)&lt;7,-1,0)&amp;"/"&amp;RIGHT(YEAR(C2020)+IF(MONTH(C2020)&lt;7,0,1),2)</f>
        <v>2011/12</v>
      </c>
      <c r="K2020" s="32"/>
      <c r="M2020" s="32">
        <v>158.36093436764571</v>
      </c>
      <c r="N2020">
        <v>158.36093436764571</v>
      </c>
      <c r="O2020" s="2">
        <f>IF(ISNUMBER(N2020),SUMIFS(N$1:$N2020,A$1:$A2020,A2020,G$1:$G2020,G2020,D$1:$D2020,D2020),"")</f>
        <v>1232.7888261990545</v>
      </c>
      <c r="V2020">
        <v>350</v>
      </c>
      <c r="W2020" s="33">
        <v>45.245981247898776</v>
      </c>
      <c r="AE2020" s="2" t="str">
        <f t="shared" si="142"/>
        <v/>
      </c>
      <c r="AM2020" s="2" t="str">
        <f t="shared" si="141"/>
        <v/>
      </c>
      <c r="AN2020" s="2" t="str">
        <f>IF(ISNUMBER(AM2020),SUMIFS($AM$1:AM2020,$A$1:A2020,A2020,$G$1:G2020,G2020,$D$1:D2020,D2020),"")</f>
        <v/>
      </c>
    </row>
    <row r="2021" spans="1:40" x14ac:dyDescent="0.25">
      <c r="A2021" s="4" t="s">
        <v>95</v>
      </c>
      <c r="B2021" t="s">
        <v>30</v>
      </c>
      <c r="C2021" s="34">
        <v>40983</v>
      </c>
      <c r="D2021">
        <v>3</v>
      </c>
      <c r="F2021" t="s">
        <v>109</v>
      </c>
      <c r="G2021" t="str">
        <f>YEAR(C2021)+IF(MONTH(C2021)&lt;7,-1,0)&amp;"/"&amp;RIGHT(YEAR(C2021)+IF(MONTH(C2021)&lt;7,0,1),2)</f>
        <v>2011/12</v>
      </c>
      <c r="K2021" s="32"/>
      <c r="M2021" s="32">
        <v>156.07889702486972</v>
      </c>
      <c r="N2021">
        <v>156.07889702486972</v>
      </c>
      <c r="O2021" s="2">
        <f>IF(ISNUMBER(N2021),SUMIFS(N$1:$N2021,A$1:$A2021,A2021,G$1:$G2021,G2021,D$1:$D2021,D2021),"")</f>
        <v>1080.2377308130601</v>
      </c>
      <c r="V2021">
        <v>350</v>
      </c>
      <c r="W2021" s="33">
        <v>44.593970578534204</v>
      </c>
      <c r="AE2021" s="2" t="str">
        <f t="shared" si="142"/>
        <v/>
      </c>
      <c r="AM2021" s="2" t="str">
        <f t="shared" si="141"/>
        <v/>
      </c>
      <c r="AN2021" s="2" t="str">
        <f>IF(ISNUMBER(AM2021),SUMIFS($AM$1:AM2021,$A$1:A2021,A2021,$G$1:G2021,G2021,$D$1:D2021,D2021),"")</f>
        <v/>
      </c>
    </row>
    <row r="2022" spans="1:40" x14ac:dyDescent="0.25">
      <c r="A2022" s="4" t="s">
        <v>95</v>
      </c>
      <c r="B2022" t="s">
        <v>30</v>
      </c>
      <c r="C2022" s="34">
        <v>40983</v>
      </c>
      <c r="D2022">
        <v>4</v>
      </c>
      <c r="F2022" t="s">
        <v>109</v>
      </c>
      <c r="G2022" t="str">
        <f>YEAR(C2022)+IF(MONTH(C2022)&lt;7,-1,0)&amp;"/"&amp;RIGHT(YEAR(C2022)+IF(MONTH(C2022)&lt;7,0,1),2)</f>
        <v>2011/12</v>
      </c>
      <c r="K2022" s="32"/>
      <c r="M2022" s="32">
        <v>195.39492601358074</v>
      </c>
      <c r="N2022">
        <v>195.39492601358074</v>
      </c>
      <c r="O2022" s="2">
        <f>IF(ISNUMBER(N2022),SUMIFS(N$1:$N2022,A$1:$A2022,A2022,G$1:$G2022,G2022,D$1:$D2022,D2022),"")</f>
        <v>1243.4410944571155</v>
      </c>
      <c r="V2022">
        <v>350</v>
      </c>
      <c r="W2022" s="33">
        <v>55.827121718165927</v>
      </c>
      <c r="AE2022" s="2" t="str">
        <f t="shared" si="142"/>
        <v/>
      </c>
      <c r="AM2022" s="2" t="str">
        <f t="shared" si="141"/>
        <v/>
      </c>
      <c r="AN2022" s="2" t="str">
        <f>IF(ISNUMBER(AM2022),SUMIFS($AM$1:AM2022,$A$1:A2022,A2022,$G$1:G2022,G2022,$D$1:D2022,D2022),"")</f>
        <v/>
      </c>
    </row>
    <row r="2023" spans="1:40" x14ac:dyDescent="0.25">
      <c r="A2023" s="4" t="s">
        <v>95</v>
      </c>
      <c r="B2023" t="s">
        <v>30</v>
      </c>
      <c r="C2023" s="34">
        <v>41025</v>
      </c>
      <c r="D2023">
        <v>1</v>
      </c>
      <c r="F2023" t="s">
        <v>109</v>
      </c>
      <c r="G2023" t="str">
        <f>YEAR(C2023)+IF(MONTH(C2023)&lt;7,-1,0)&amp;"/"&amp;RIGHT(YEAR(C2023)+IF(MONTH(C2023)&lt;7,0,1),2)</f>
        <v>2011/12</v>
      </c>
      <c r="K2023" s="32"/>
      <c r="M2023" s="32">
        <v>44.21045638743108</v>
      </c>
      <c r="N2023">
        <v>44.21045638743108</v>
      </c>
      <c r="O2023" s="2">
        <f>IF(ISNUMBER(N2023),SUMIFS(N$1:$N2023,A$1:$A2023,A2023,G$1:$G2023,G2023,D$1:$D2023,D2023),"")</f>
        <v>1178.5814494410956</v>
      </c>
      <c r="V2023">
        <v>350</v>
      </c>
      <c r="W2023" s="33">
        <v>10.526299139864543</v>
      </c>
      <c r="AE2023" s="2" t="str">
        <f t="shared" si="142"/>
        <v/>
      </c>
      <c r="AM2023" s="2" t="str">
        <f t="shared" si="141"/>
        <v/>
      </c>
      <c r="AN2023" s="2" t="str">
        <f>IF(ISNUMBER(AM2023),SUMIFS($AM$1:AM2023,$A$1:A2023,A2023,$G$1:G2023,G2023,$D$1:D2023,D2023),"")</f>
        <v/>
      </c>
    </row>
    <row r="2024" spans="1:40" x14ac:dyDescent="0.25">
      <c r="A2024" s="4" t="s">
        <v>95</v>
      </c>
      <c r="B2024" t="s">
        <v>30</v>
      </c>
      <c r="C2024" s="34">
        <v>41025</v>
      </c>
      <c r="D2024">
        <v>2</v>
      </c>
      <c r="F2024" t="s">
        <v>109</v>
      </c>
      <c r="G2024" t="str">
        <f>YEAR(C2024)+IF(MONTH(C2024)&lt;7,-1,0)&amp;"/"&amp;RIGHT(YEAR(C2024)+IF(MONTH(C2024)&lt;7,0,1),2)</f>
        <v>2011/12</v>
      </c>
      <c r="K2024" s="32"/>
      <c r="M2024" s="32">
        <v>110.5244778502062</v>
      </c>
      <c r="N2024">
        <v>110.5244778502062</v>
      </c>
      <c r="O2024" s="2">
        <f>IF(ISNUMBER(N2024),SUMIFS(N$1:$N2024,A$1:$A2024,A2024,G$1:$G2024,G2024,D$1:$D2024,D2024),"")</f>
        <v>1343.3133040492608</v>
      </c>
      <c r="V2024">
        <v>350</v>
      </c>
      <c r="W2024" s="33">
        <v>26.315351869096713</v>
      </c>
      <c r="AE2024" s="2" t="str">
        <f t="shared" si="142"/>
        <v/>
      </c>
      <c r="AM2024" s="2" t="str">
        <f t="shared" si="141"/>
        <v/>
      </c>
      <c r="AN2024" s="2" t="str">
        <f>IF(ISNUMBER(AM2024),SUMIFS($AM$1:AM2024,$A$1:A2024,A2024,$G$1:G2024,G2024,$D$1:D2024,D2024),"")</f>
        <v/>
      </c>
    </row>
    <row r="2025" spans="1:40" x14ac:dyDescent="0.25">
      <c r="A2025" s="4" t="s">
        <v>95</v>
      </c>
      <c r="B2025" t="s">
        <v>30</v>
      </c>
      <c r="C2025" s="34">
        <v>41025</v>
      </c>
      <c r="D2025">
        <v>3</v>
      </c>
      <c r="F2025" t="s">
        <v>109</v>
      </c>
      <c r="G2025" t="str">
        <f>YEAR(C2025)+IF(MONTH(C2025)&lt;7,-1,0)&amp;"/"&amp;RIGHT(YEAR(C2025)+IF(MONTH(C2025)&lt;7,0,1),2)</f>
        <v>2011/12</v>
      </c>
      <c r="K2025" s="32"/>
      <c r="M2025" s="32">
        <v>102.68667286327623</v>
      </c>
      <c r="N2025">
        <v>102.68667286327623</v>
      </c>
      <c r="O2025" s="2">
        <f>IF(ISNUMBER(N2025),SUMIFS(N$1:$N2025,A$1:$A2025,A2025,G$1:$G2025,G2025,D$1:$D2025,D2025),"")</f>
        <v>1182.9244036763364</v>
      </c>
      <c r="V2025">
        <v>350</v>
      </c>
      <c r="W2025" s="33">
        <v>24.449207824589578</v>
      </c>
      <c r="AE2025" s="2" t="str">
        <f t="shared" si="142"/>
        <v/>
      </c>
      <c r="AM2025" s="2" t="str">
        <f t="shared" si="141"/>
        <v/>
      </c>
      <c r="AN2025" s="2" t="str">
        <f>IF(ISNUMBER(AM2025),SUMIFS($AM$1:AM2025,$A$1:A2025,A2025,$G$1:G2025,G2025,$D$1:D2025,D2025),"")</f>
        <v/>
      </c>
    </row>
    <row r="2026" spans="1:40" x14ac:dyDescent="0.25">
      <c r="A2026" s="4" t="s">
        <v>95</v>
      </c>
      <c r="B2026" t="s">
        <v>30</v>
      </c>
      <c r="C2026" s="34">
        <v>41025</v>
      </c>
      <c r="D2026">
        <v>4</v>
      </c>
      <c r="F2026" t="s">
        <v>109</v>
      </c>
      <c r="G2026" t="str">
        <f>YEAR(C2026)+IF(MONTH(C2026)&lt;7,-1,0)&amp;"/"&amp;RIGHT(YEAR(C2026)+IF(MONTH(C2026)&lt;7,0,1),2)</f>
        <v>2011/12</v>
      </c>
      <c r="K2026" s="32"/>
      <c r="M2026" s="32">
        <v>93.168009509972279</v>
      </c>
      <c r="N2026">
        <v>93.168009509972279</v>
      </c>
      <c r="O2026" s="2">
        <f>IF(ISNUMBER(N2026),SUMIFS(N$1:$N2026,A$1:$A2026,A2026,G$1:$G2026,G2026,D$1:$D2026,D2026),"")</f>
        <v>1336.6091039670878</v>
      </c>
      <c r="V2026">
        <v>350</v>
      </c>
      <c r="W2026" s="33">
        <v>22.182859407136256</v>
      </c>
      <c r="AE2026" s="2" t="str">
        <f t="shared" si="142"/>
        <v/>
      </c>
      <c r="AM2026" s="2" t="str">
        <f t="shared" si="141"/>
        <v/>
      </c>
      <c r="AN2026" s="2" t="str">
        <f>IF(ISNUMBER(AM2026),SUMIFS($AM$1:AM2026,$A$1:A2026,A2026,$G$1:G2026,G2026,$D$1:D2026,D2026),"")</f>
        <v/>
      </c>
    </row>
    <row r="2027" spans="1:40" x14ac:dyDescent="0.25">
      <c r="A2027" s="4" t="s">
        <v>95</v>
      </c>
      <c r="B2027" t="s">
        <v>30</v>
      </c>
      <c r="C2027" s="34">
        <v>41060</v>
      </c>
      <c r="D2027">
        <v>1</v>
      </c>
      <c r="F2027" t="s">
        <v>109</v>
      </c>
      <c r="G2027" t="str">
        <f>YEAR(C2027)+IF(MONTH(C2027)&lt;7,-1,0)&amp;"/"&amp;RIGHT(YEAR(C2027)+IF(MONTH(C2027)&lt;7,0,1),2)</f>
        <v>2011/12</v>
      </c>
      <c r="K2027" s="35"/>
      <c r="M2027" s="35"/>
      <c r="O2027" s="2" t="str">
        <f>IF(ISNUMBER(N2027),SUMIFS(N$1:$N2027,A$1:$A2027,A2027,G$1:$G2027,G2027,D$1:$D2027,D2027),"")</f>
        <v/>
      </c>
      <c r="V2027">
        <v>350</v>
      </c>
      <c r="AE2027" s="2" t="str">
        <f t="shared" si="142"/>
        <v/>
      </c>
      <c r="AM2027" s="2" t="str">
        <f t="shared" si="141"/>
        <v/>
      </c>
      <c r="AN2027" s="2" t="str">
        <f>IF(ISNUMBER(AM2027),SUMIFS($AM$1:AM2027,$A$1:A2027,A2027,$G$1:G2027,G2027,$D$1:D2027,D2027),"")</f>
        <v/>
      </c>
    </row>
    <row r="2028" spans="1:40" x14ac:dyDescent="0.25">
      <c r="A2028" s="4" t="s">
        <v>95</v>
      </c>
      <c r="B2028" t="s">
        <v>30</v>
      </c>
      <c r="C2028" s="34">
        <v>41060</v>
      </c>
      <c r="D2028">
        <v>2</v>
      </c>
      <c r="F2028" t="s">
        <v>109</v>
      </c>
      <c r="G2028" t="str">
        <f>YEAR(C2028)+IF(MONTH(C2028)&lt;7,-1,0)&amp;"/"&amp;RIGHT(YEAR(C2028)+IF(MONTH(C2028)&lt;7,0,1),2)</f>
        <v>2011/12</v>
      </c>
      <c r="K2028" s="35"/>
      <c r="M2028" s="35">
        <v>4.9460686204431736</v>
      </c>
      <c r="N2028">
        <v>4.9460686204431736</v>
      </c>
      <c r="O2028" s="2">
        <f>IF(ISNUMBER(N2028),SUMIFS(N$1:$N2028,A$1:$A2028,A2028,G$1:$G2028,G2028,D$1:$D2028,D2028),"")</f>
        <v>1348.2593726697039</v>
      </c>
      <c r="V2028">
        <v>350</v>
      </c>
      <c r="W2028" s="36">
        <v>1.413162462983764</v>
      </c>
      <c r="AE2028" s="2" t="str">
        <f t="shared" si="142"/>
        <v/>
      </c>
      <c r="AM2028" s="2" t="str">
        <f t="shared" si="141"/>
        <v/>
      </c>
      <c r="AN2028" s="2" t="str">
        <f>IF(ISNUMBER(AM2028),SUMIFS($AM$1:AM2028,$A$1:A2028,A2028,$G$1:G2028,G2028,$D$1:D2028,D2028),"")</f>
        <v/>
      </c>
    </row>
    <row r="2029" spans="1:40" x14ac:dyDescent="0.25">
      <c r="A2029" s="4" t="s">
        <v>95</v>
      </c>
      <c r="B2029" t="s">
        <v>30</v>
      </c>
      <c r="C2029" s="34">
        <v>41060</v>
      </c>
      <c r="D2029">
        <v>3</v>
      </c>
      <c r="F2029" t="s">
        <v>109</v>
      </c>
      <c r="G2029" t="str">
        <f>YEAR(C2029)+IF(MONTH(C2029)&lt;7,-1,0)&amp;"/"&amp;RIGHT(YEAR(C2029)+IF(MONTH(C2029)&lt;7,0,1),2)</f>
        <v>2011/12</v>
      </c>
      <c r="K2029" s="35"/>
      <c r="M2029" s="35">
        <v>6.7503977138816875</v>
      </c>
      <c r="N2029">
        <v>6.7503977138816875</v>
      </c>
      <c r="O2029" s="2">
        <f>IF(ISNUMBER(N2029),SUMIFS(N$1:$N2029,A$1:$A2029,A2029,G$1:$G2029,G2029,D$1:$D2029,D2029),"")</f>
        <v>1189.6748013902181</v>
      </c>
      <c r="V2029">
        <v>350</v>
      </c>
      <c r="W2029" s="36">
        <v>1.9286850611090536</v>
      </c>
      <c r="AE2029" s="2" t="str">
        <f t="shared" si="142"/>
        <v/>
      </c>
      <c r="AM2029" s="2" t="str">
        <f t="shared" ref="AM2029:AM2092" si="143">IF(AND(ISNUMBER(AE2029),ISNUMBER(N2029)),ROUND(N2029*AE2029,3),"")</f>
        <v/>
      </c>
      <c r="AN2029" s="2" t="str">
        <f>IF(ISNUMBER(AM2029),SUMIFS($AM$1:AM2029,$A$1:A2029,A2029,$G$1:G2029,G2029,$D$1:D2029,D2029),"")</f>
        <v/>
      </c>
    </row>
    <row r="2030" spans="1:40" x14ac:dyDescent="0.25">
      <c r="A2030" s="4" t="s">
        <v>95</v>
      </c>
      <c r="B2030" t="s">
        <v>30</v>
      </c>
      <c r="C2030" s="34">
        <v>41060</v>
      </c>
      <c r="D2030">
        <v>4</v>
      </c>
      <c r="F2030" t="s">
        <v>109</v>
      </c>
      <c r="G2030" t="str">
        <f>YEAR(C2030)+IF(MONTH(C2030)&lt;7,-1,0)&amp;"/"&amp;RIGHT(YEAR(C2030)+IF(MONTH(C2030)&lt;7,0,1),2)</f>
        <v>2011/12</v>
      </c>
      <c r="K2030" s="35"/>
      <c r="M2030" s="35">
        <v>13.58071723158441</v>
      </c>
      <c r="N2030">
        <v>13.58071723158441</v>
      </c>
      <c r="O2030" s="2">
        <f>IF(ISNUMBER(N2030),SUMIFS(N$1:$N2030,A$1:$A2030,A2030,G$1:$G2030,G2030,D$1:$D2030,D2030),"")</f>
        <v>1350.1898211986722</v>
      </c>
      <c r="V2030">
        <v>350</v>
      </c>
      <c r="W2030" s="36">
        <v>3.8802049233098312</v>
      </c>
      <c r="AE2030" s="2" t="str">
        <f t="shared" si="142"/>
        <v/>
      </c>
      <c r="AM2030" s="2" t="str">
        <f t="shared" si="143"/>
        <v/>
      </c>
      <c r="AN2030" s="2" t="str">
        <f>IF(ISNUMBER(AM2030),SUMIFS($AM$1:AM2030,$A$1:A2030,A2030,$G$1:G2030,G2030,$D$1:D2030,D2030),"")</f>
        <v/>
      </c>
    </row>
    <row r="2031" spans="1:40" x14ac:dyDescent="0.25">
      <c r="A2031" s="4" t="s">
        <v>96</v>
      </c>
      <c r="B2031" t="s">
        <v>30</v>
      </c>
      <c r="C2031" s="34">
        <v>40525</v>
      </c>
      <c r="D2031">
        <v>1</v>
      </c>
      <c r="F2031" t="s">
        <v>110</v>
      </c>
      <c r="G2031" t="str">
        <f>YEAR(C2031)+IF(MONTH(C2031)&lt;7,-1,0)&amp;"/"&amp;RIGHT(YEAR(C2031)+IF(MONTH(C2031)&lt;7,0,1),2)</f>
        <v>2010/11</v>
      </c>
      <c r="K2031" s="32"/>
      <c r="M2031" s="32">
        <v>276.4927500275279</v>
      </c>
      <c r="N2031">
        <v>276.4927500275279</v>
      </c>
      <c r="O2031" s="2">
        <f>IF(ISNUMBER(N2031),SUMIFS(N$1:$N2031,A$1:$A2031,A2031,G$1:$G2031,G2031,D$1:$D2031,D2031),"")</f>
        <v>276.4927500275279</v>
      </c>
      <c r="V2031">
        <v>350</v>
      </c>
      <c r="W2031" s="33">
        <v>45.326680332381628</v>
      </c>
      <c r="AE2031" s="2" t="str">
        <f t="shared" si="142"/>
        <v/>
      </c>
      <c r="AM2031" s="2" t="str">
        <f t="shared" si="143"/>
        <v/>
      </c>
      <c r="AN2031" s="2" t="str">
        <f>IF(ISNUMBER(AM2031),SUMIFS($AM$1:AM2031,$A$1:A2031,A2031,$G$1:G2031,G2031,$D$1:D2031,D2031),"")</f>
        <v/>
      </c>
    </row>
    <row r="2032" spans="1:40" x14ac:dyDescent="0.25">
      <c r="A2032" s="4" t="s">
        <v>96</v>
      </c>
      <c r="B2032" t="s">
        <v>30</v>
      </c>
      <c r="C2032" s="34">
        <v>40525</v>
      </c>
      <c r="D2032">
        <v>2</v>
      </c>
      <c r="F2032" t="s">
        <v>110</v>
      </c>
      <c r="G2032" t="str">
        <f>YEAR(C2032)+IF(MONTH(C2032)&lt;7,-1,0)&amp;"/"&amp;RIGHT(YEAR(C2032)+IF(MONTH(C2032)&lt;7,0,1),2)</f>
        <v>2010/11</v>
      </c>
      <c r="K2032" s="32"/>
      <c r="M2032" s="32">
        <v>197.26864997418687</v>
      </c>
      <c r="N2032">
        <v>197.26864997418687</v>
      </c>
      <c r="O2032" s="2">
        <f>IF(ISNUMBER(N2032),SUMIFS(N$1:$N2032,A$1:$A2032,A2032,G$1:$G2032,G2032,D$1:$D2032,D2032),"")</f>
        <v>197.26864997418687</v>
      </c>
      <c r="V2032">
        <v>350</v>
      </c>
      <c r="W2032" s="33">
        <v>32.339122946588013</v>
      </c>
      <c r="AE2032" s="2" t="str">
        <f t="shared" ref="AE2032:AE2095" si="144">IF(ISNUMBER(AF2032),AF2032,"")</f>
        <v/>
      </c>
      <c r="AM2032" s="2" t="str">
        <f t="shared" si="143"/>
        <v/>
      </c>
      <c r="AN2032" s="2" t="str">
        <f>IF(ISNUMBER(AM2032),SUMIFS($AM$1:AM2032,$A$1:A2032,A2032,$G$1:G2032,G2032,$D$1:D2032,D2032),"")</f>
        <v/>
      </c>
    </row>
    <row r="2033" spans="1:40" x14ac:dyDescent="0.25">
      <c r="A2033" s="4" t="s">
        <v>96</v>
      </c>
      <c r="B2033" t="s">
        <v>30</v>
      </c>
      <c r="C2033" s="34">
        <v>40525</v>
      </c>
      <c r="D2033">
        <v>3</v>
      </c>
      <c r="F2033" t="s">
        <v>110</v>
      </c>
      <c r="G2033" t="str">
        <f>YEAR(C2033)+IF(MONTH(C2033)&lt;7,-1,0)&amp;"/"&amp;RIGHT(YEAR(C2033)+IF(MONTH(C2033)&lt;7,0,1),2)</f>
        <v>2010/11</v>
      </c>
      <c r="K2033" s="32"/>
      <c r="M2033" s="32">
        <v>423.98988533815753</v>
      </c>
      <c r="N2033">
        <v>423.98988533815753</v>
      </c>
      <c r="O2033" s="2">
        <f>IF(ISNUMBER(N2033),SUMIFS(N$1:$N2033,A$1:$A2033,A2033,G$1:$G2033,G2033,D$1:$D2033,D2033),"")</f>
        <v>423.98988533815753</v>
      </c>
      <c r="V2033">
        <v>350</v>
      </c>
      <c r="W2033" s="33">
        <v>69.506538580025833</v>
      </c>
      <c r="AE2033" s="2" t="str">
        <f t="shared" si="144"/>
        <v/>
      </c>
      <c r="AM2033" s="2" t="str">
        <f t="shared" si="143"/>
        <v/>
      </c>
      <c r="AN2033" s="2" t="str">
        <f>IF(ISNUMBER(AM2033),SUMIFS($AM$1:AM2033,$A$1:A2033,A2033,$G$1:G2033,G2033,$D$1:D2033,D2033),"")</f>
        <v/>
      </c>
    </row>
    <row r="2034" spans="1:40" x14ac:dyDescent="0.25">
      <c r="A2034" s="4" t="s">
        <v>96</v>
      </c>
      <c r="B2034" t="s">
        <v>30</v>
      </c>
      <c r="C2034" s="34">
        <v>40525</v>
      </c>
      <c r="D2034">
        <v>4</v>
      </c>
      <c r="F2034" t="s">
        <v>110</v>
      </c>
      <c r="G2034" t="str">
        <f>YEAR(C2034)+IF(MONTH(C2034)&lt;7,-1,0)&amp;"/"&amp;RIGHT(YEAR(C2034)+IF(MONTH(C2034)&lt;7,0,1),2)</f>
        <v>2010/11</v>
      </c>
      <c r="K2034" s="32"/>
      <c r="M2034" s="32">
        <v>310.69160793497105</v>
      </c>
      <c r="N2034">
        <v>310.69160793497105</v>
      </c>
      <c r="O2034" s="2">
        <f>IF(ISNUMBER(N2034),SUMIFS(N$1:$N2034,A$1:$A2034,A2034,G$1:$G2034,G2034,D$1:$D2034,D2034),"")</f>
        <v>310.69160793497105</v>
      </c>
      <c r="V2034">
        <v>350</v>
      </c>
      <c r="W2034" s="33">
        <v>50.933050481142793</v>
      </c>
      <c r="AE2034" s="2" t="str">
        <f t="shared" si="144"/>
        <v/>
      </c>
      <c r="AM2034" s="2" t="str">
        <f t="shared" si="143"/>
        <v/>
      </c>
      <c r="AN2034" s="2" t="str">
        <f>IF(ISNUMBER(AM2034),SUMIFS($AM$1:AM2034,$A$1:A2034,A2034,$G$1:G2034,G2034,$D$1:D2034,D2034),"")</f>
        <v/>
      </c>
    </row>
    <row r="2035" spans="1:40" x14ac:dyDescent="0.25">
      <c r="A2035" s="4" t="s">
        <v>96</v>
      </c>
      <c r="B2035" t="s">
        <v>30</v>
      </c>
      <c r="C2035" s="34">
        <v>40546</v>
      </c>
      <c r="D2035">
        <v>1</v>
      </c>
      <c r="F2035" t="s">
        <v>110</v>
      </c>
      <c r="G2035" t="str">
        <f>YEAR(C2035)+IF(MONTH(C2035)&lt;7,-1,0)&amp;"/"&amp;RIGHT(YEAR(C2035)+IF(MONTH(C2035)&lt;7,0,1),2)</f>
        <v>2010/11</v>
      </c>
      <c r="K2035" s="32"/>
      <c r="M2035" s="32">
        <v>257.03531172606733</v>
      </c>
      <c r="N2035">
        <v>257.03531172606733</v>
      </c>
      <c r="O2035" s="2">
        <f>IF(ISNUMBER(N2035),SUMIFS(N$1:$N2035,A$1:$A2035,A2035,G$1:$G2035,G2035,D$1:$D2035,D2035),"")</f>
        <v>533.52806175359524</v>
      </c>
      <c r="V2035">
        <v>350</v>
      </c>
      <c r="W2035" s="33">
        <v>122.39776748860348</v>
      </c>
      <c r="AE2035" s="2" t="str">
        <f t="shared" si="144"/>
        <v/>
      </c>
      <c r="AM2035" s="2" t="str">
        <f t="shared" si="143"/>
        <v/>
      </c>
      <c r="AN2035" s="2" t="str">
        <f>IF(ISNUMBER(AM2035),SUMIFS($AM$1:AM2035,$A$1:A2035,A2035,$G$1:G2035,G2035,$D$1:D2035,D2035),"")</f>
        <v/>
      </c>
    </row>
    <row r="2036" spans="1:40" x14ac:dyDescent="0.25">
      <c r="A2036" s="4" t="s">
        <v>96</v>
      </c>
      <c r="B2036" t="s">
        <v>30</v>
      </c>
      <c r="C2036" s="34">
        <v>40546</v>
      </c>
      <c r="D2036">
        <v>2</v>
      </c>
      <c r="F2036" t="s">
        <v>110</v>
      </c>
      <c r="G2036" t="str">
        <f>YEAR(C2036)+IF(MONTH(C2036)&lt;7,-1,0)&amp;"/"&amp;RIGHT(YEAR(C2036)+IF(MONTH(C2036)&lt;7,0,1),2)</f>
        <v>2010/11</v>
      </c>
      <c r="K2036" s="32"/>
      <c r="M2036" s="32">
        <v>359.8732634725921</v>
      </c>
      <c r="N2036">
        <v>359.8732634725921</v>
      </c>
      <c r="O2036" s="2">
        <f>IF(ISNUMBER(N2036),SUMIFS(N$1:$N2036,A$1:$A2036,A2036,G$1:$G2036,G2036,D$1:$D2036,D2036),"")</f>
        <v>557.14191344677897</v>
      </c>
      <c r="V2036">
        <v>350</v>
      </c>
      <c r="W2036" s="33">
        <v>171.36822070123432</v>
      </c>
      <c r="AE2036" s="2" t="str">
        <f t="shared" si="144"/>
        <v/>
      </c>
      <c r="AM2036" s="2" t="str">
        <f t="shared" si="143"/>
        <v/>
      </c>
      <c r="AN2036" s="2" t="str">
        <f>IF(ISNUMBER(AM2036),SUMIFS($AM$1:AM2036,$A$1:A2036,A2036,$G$1:G2036,G2036,$D$1:D2036,D2036),"")</f>
        <v/>
      </c>
    </row>
    <row r="2037" spans="1:40" x14ac:dyDescent="0.25">
      <c r="A2037" s="4" t="s">
        <v>96</v>
      </c>
      <c r="B2037" t="s">
        <v>30</v>
      </c>
      <c r="C2037" s="34">
        <v>40546</v>
      </c>
      <c r="D2037">
        <v>3</v>
      </c>
      <c r="F2037" t="s">
        <v>110</v>
      </c>
      <c r="G2037" t="str">
        <f>YEAR(C2037)+IF(MONTH(C2037)&lt;7,-1,0)&amp;"/"&amp;RIGHT(YEAR(C2037)+IF(MONTH(C2037)&lt;7,0,1),2)</f>
        <v>2010/11</v>
      </c>
      <c r="K2037" s="32"/>
      <c r="M2037" s="32">
        <v>285.1377371725888</v>
      </c>
      <c r="N2037">
        <v>285.1377371725888</v>
      </c>
      <c r="O2037" s="2">
        <f>IF(ISNUMBER(N2037),SUMIFS(N$1:$N2037,A$1:$A2037,A2037,G$1:$G2037,G2037,D$1:$D2037,D2037),"")</f>
        <v>709.12762251074628</v>
      </c>
      <c r="V2037">
        <v>350</v>
      </c>
      <c r="W2037" s="33">
        <v>135.7798748440899</v>
      </c>
      <c r="AE2037" s="2" t="str">
        <f t="shared" si="144"/>
        <v/>
      </c>
      <c r="AM2037" s="2" t="str">
        <f t="shared" si="143"/>
        <v/>
      </c>
      <c r="AN2037" s="2" t="str">
        <f>IF(ISNUMBER(AM2037),SUMIFS($AM$1:AM2037,$A$1:A2037,A2037,$G$1:G2037,G2037,$D$1:D2037,D2037),"")</f>
        <v/>
      </c>
    </row>
    <row r="2038" spans="1:40" x14ac:dyDescent="0.25">
      <c r="A2038" s="4" t="s">
        <v>96</v>
      </c>
      <c r="B2038" t="s">
        <v>30</v>
      </c>
      <c r="C2038" s="34">
        <v>40546</v>
      </c>
      <c r="D2038">
        <v>4</v>
      </c>
      <c r="F2038" t="s">
        <v>110</v>
      </c>
      <c r="G2038" t="str">
        <f>YEAR(C2038)+IF(MONTH(C2038)&lt;7,-1,0)&amp;"/"&amp;RIGHT(YEAR(C2038)+IF(MONTH(C2038)&lt;7,0,1),2)</f>
        <v>2010/11</v>
      </c>
      <c r="K2038" s="32"/>
      <c r="M2038" s="32">
        <v>262.42667489966033</v>
      </c>
      <c r="N2038">
        <v>262.42667489966033</v>
      </c>
      <c r="O2038" s="2">
        <f>IF(ISNUMBER(N2038),SUMIFS(N$1:$N2038,A$1:$A2038,A2038,G$1:$G2038,G2038,D$1:$D2038,D2038),"")</f>
        <v>573.11828283463137</v>
      </c>
      <c r="V2038">
        <v>350</v>
      </c>
      <c r="W2038" s="33">
        <v>124.96508328555254</v>
      </c>
      <c r="AE2038" s="2" t="str">
        <f t="shared" si="144"/>
        <v/>
      </c>
      <c r="AM2038" s="2" t="str">
        <f t="shared" si="143"/>
        <v/>
      </c>
      <c r="AN2038" s="2" t="str">
        <f>IF(ISNUMBER(AM2038),SUMIFS($AM$1:AM2038,$A$1:A2038,A2038,$G$1:G2038,G2038,$D$1:D2038,D2038),"")</f>
        <v/>
      </c>
    </row>
    <row r="2039" spans="1:40" x14ac:dyDescent="0.25">
      <c r="A2039" s="4" t="s">
        <v>96</v>
      </c>
      <c r="B2039" t="s">
        <v>30</v>
      </c>
      <c r="C2039" s="34">
        <v>40563</v>
      </c>
      <c r="D2039">
        <v>1</v>
      </c>
      <c r="F2039" t="s">
        <v>110</v>
      </c>
      <c r="G2039" t="str">
        <f>YEAR(C2039)+IF(MONTH(C2039)&lt;7,-1,0)&amp;"/"&amp;RIGHT(YEAR(C2039)+IF(MONTH(C2039)&lt;7,0,1),2)</f>
        <v>2010/11</v>
      </c>
      <c r="K2039" s="32"/>
      <c r="M2039" s="32">
        <v>149.65290138839447</v>
      </c>
      <c r="N2039">
        <v>149.65290138839447</v>
      </c>
      <c r="O2039" s="2">
        <f>IF(ISNUMBER(N2039),SUMIFS(N$1:$N2039,A$1:$A2039,A2039,G$1:$G2039,G2039,D$1:$D2039,D2039),"")</f>
        <v>683.18096314198965</v>
      </c>
      <c r="V2039">
        <v>350</v>
      </c>
      <c r="W2039" s="33">
        <v>88.031118463761445</v>
      </c>
      <c r="AE2039" s="2" t="str">
        <f t="shared" si="144"/>
        <v/>
      </c>
      <c r="AM2039" s="2" t="str">
        <f t="shared" si="143"/>
        <v/>
      </c>
      <c r="AN2039" s="2" t="str">
        <f>IF(ISNUMBER(AM2039),SUMIFS($AM$1:AM2039,$A$1:A2039,A2039,$G$1:G2039,G2039,$D$1:D2039,D2039),"")</f>
        <v/>
      </c>
    </row>
    <row r="2040" spans="1:40" x14ac:dyDescent="0.25">
      <c r="A2040" s="4" t="s">
        <v>96</v>
      </c>
      <c r="B2040" t="s">
        <v>30</v>
      </c>
      <c r="C2040" s="34">
        <v>40563</v>
      </c>
      <c r="D2040">
        <v>2</v>
      </c>
      <c r="F2040" t="s">
        <v>110</v>
      </c>
      <c r="G2040" t="str">
        <f>YEAR(C2040)+IF(MONTH(C2040)&lt;7,-1,0)&amp;"/"&amp;RIGHT(YEAR(C2040)+IF(MONTH(C2040)&lt;7,0,1),2)</f>
        <v>2010/11</v>
      </c>
      <c r="K2040" s="32"/>
      <c r="M2040" s="32">
        <v>172.99455046982575</v>
      </c>
      <c r="N2040">
        <v>172.99455046982575</v>
      </c>
      <c r="O2040" s="2">
        <f>IF(ISNUMBER(N2040),SUMIFS(N$1:$N2040,A$1:$A2040,A2040,G$1:$G2040,G2040,D$1:$D2040,D2040),"")</f>
        <v>730.13646391660473</v>
      </c>
      <c r="V2040">
        <v>350</v>
      </c>
      <c r="W2040" s="33">
        <v>101.7615002763681</v>
      </c>
      <c r="AE2040" s="2" t="str">
        <f t="shared" si="144"/>
        <v/>
      </c>
      <c r="AM2040" s="2" t="str">
        <f t="shared" si="143"/>
        <v/>
      </c>
      <c r="AN2040" s="2" t="str">
        <f>IF(ISNUMBER(AM2040),SUMIFS($AM$1:AM2040,$A$1:A2040,A2040,$G$1:G2040,G2040,$D$1:D2040,D2040),"")</f>
        <v/>
      </c>
    </row>
    <row r="2041" spans="1:40" x14ac:dyDescent="0.25">
      <c r="A2041" s="4" t="s">
        <v>96</v>
      </c>
      <c r="B2041" t="s">
        <v>30</v>
      </c>
      <c r="C2041" s="34">
        <v>40563</v>
      </c>
      <c r="D2041">
        <v>3</v>
      </c>
      <c r="F2041" t="s">
        <v>110</v>
      </c>
      <c r="G2041" t="str">
        <f>YEAR(C2041)+IF(MONTH(C2041)&lt;7,-1,0)&amp;"/"&amp;RIGHT(YEAR(C2041)+IF(MONTH(C2041)&lt;7,0,1),2)</f>
        <v>2010/11</v>
      </c>
      <c r="K2041" s="32"/>
      <c r="M2041" s="32">
        <v>154.36137417108384</v>
      </c>
      <c r="N2041">
        <v>154.36137417108384</v>
      </c>
      <c r="O2041" s="2">
        <f>IF(ISNUMBER(N2041),SUMIFS(N$1:$N2041,A$1:$A2041,A2041,G$1:$G2041,G2041,D$1:$D2041,D2041),"")</f>
        <v>863.48899668183014</v>
      </c>
      <c r="V2041">
        <v>350</v>
      </c>
      <c r="W2041" s="33">
        <v>90.800808335931677</v>
      </c>
      <c r="AE2041" s="2" t="str">
        <f t="shared" si="144"/>
        <v/>
      </c>
      <c r="AM2041" s="2" t="str">
        <f t="shared" si="143"/>
        <v/>
      </c>
      <c r="AN2041" s="2" t="str">
        <f>IF(ISNUMBER(AM2041),SUMIFS($AM$1:AM2041,$A$1:A2041,A2041,$G$1:G2041,G2041,$D$1:D2041,D2041),"")</f>
        <v/>
      </c>
    </row>
    <row r="2042" spans="1:40" x14ac:dyDescent="0.25">
      <c r="A2042" s="4" t="s">
        <v>96</v>
      </c>
      <c r="B2042" t="s">
        <v>30</v>
      </c>
      <c r="C2042" s="34">
        <v>40563</v>
      </c>
      <c r="D2042">
        <v>4</v>
      </c>
      <c r="F2042" t="s">
        <v>110</v>
      </c>
      <c r="G2042" t="str">
        <f>YEAR(C2042)+IF(MONTH(C2042)&lt;7,-1,0)&amp;"/"&amp;RIGHT(YEAR(C2042)+IF(MONTH(C2042)&lt;7,0,1),2)</f>
        <v>2010/11</v>
      </c>
      <c r="K2042" s="32"/>
      <c r="M2042" s="32">
        <v>141.66051577982066</v>
      </c>
      <c r="N2042">
        <v>141.66051577982066</v>
      </c>
      <c r="O2042" s="2">
        <f>IF(ISNUMBER(N2042),SUMIFS(N$1:$N2042,A$1:$A2042,A2042,G$1:$G2042,G2042,D$1:$D2042,D2042),"")</f>
        <v>714.77879861445206</v>
      </c>
      <c r="V2042">
        <v>350</v>
      </c>
      <c r="W2042" s="33">
        <v>83.329715164600387</v>
      </c>
      <c r="AE2042" s="2" t="str">
        <f t="shared" si="144"/>
        <v/>
      </c>
      <c r="AM2042" s="2" t="str">
        <f t="shared" si="143"/>
        <v/>
      </c>
      <c r="AN2042" s="2" t="str">
        <f>IF(ISNUMBER(AM2042),SUMIFS($AM$1:AM2042,$A$1:A2042,A2042,$G$1:G2042,G2042,$D$1:D2042,D2042),"")</f>
        <v/>
      </c>
    </row>
    <row r="2043" spans="1:40" x14ac:dyDescent="0.25">
      <c r="A2043" s="4" t="s">
        <v>96</v>
      </c>
      <c r="B2043" t="s">
        <v>30</v>
      </c>
      <c r="C2043" s="34">
        <v>40584</v>
      </c>
      <c r="D2043">
        <v>1</v>
      </c>
      <c r="F2043" t="s">
        <v>110</v>
      </c>
      <c r="G2043" t="str">
        <f>YEAR(C2043)+IF(MONTH(C2043)&lt;7,-1,0)&amp;"/"&amp;RIGHT(YEAR(C2043)+IF(MONTH(C2043)&lt;7,0,1),2)</f>
        <v>2010/11</v>
      </c>
      <c r="K2043" s="32"/>
      <c r="M2043" s="32">
        <v>168.55540676263811</v>
      </c>
      <c r="N2043">
        <v>168.55540676263811</v>
      </c>
      <c r="O2043" s="2">
        <f>IF(ISNUMBER(N2043),SUMIFS(N$1:$N2043,A$1:$A2043,A2043,G$1:$G2043,G2043,D$1:$D2043,D2043),"")</f>
        <v>851.73636990462774</v>
      </c>
      <c r="V2043">
        <v>350</v>
      </c>
      <c r="W2043" s="33">
        <v>84.277703381319057</v>
      </c>
      <c r="AE2043" s="2" t="str">
        <f t="shared" si="144"/>
        <v/>
      </c>
      <c r="AM2043" s="2" t="str">
        <f t="shared" si="143"/>
        <v/>
      </c>
      <c r="AN2043" s="2" t="str">
        <f>IF(ISNUMBER(AM2043),SUMIFS($AM$1:AM2043,$A$1:A2043,A2043,$G$1:G2043,G2043,$D$1:D2043,D2043),"")</f>
        <v/>
      </c>
    </row>
    <row r="2044" spans="1:40" x14ac:dyDescent="0.25">
      <c r="A2044" s="4" t="s">
        <v>96</v>
      </c>
      <c r="B2044" t="s">
        <v>30</v>
      </c>
      <c r="C2044" s="34">
        <v>40584</v>
      </c>
      <c r="D2044">
        <v>2</v>
      </c>
      <c r="F2044" t="s">
        <v>110</v>
      </c>
      <c r="G2044" t="str">
        <f>YEAR(C2044)+IF(MONTH(C2044)&lt;7,-1,0)&amp;"/"&amp;RIGHT(YEAR(C2044)+IF(MONTH(C2044)&lt;7,0,1),2)</f>
        <v>2010/11</v>
      </c>
      <c r="K2044" s="32"/>
      <c r="M2044" s="32">
        <v>172.9768786127168</v>
      </c>
      <c r="N2044">
        <v>172.9768786127168</v>
      </c>
      <c r="O2044" s="2">
        <f>IF(ISNUMBER(N2044),SUMIFS(N$1:$N2044,A$1:$A2044,A2044,G$1:$G2044,G2044,D$1:$D2044,D2044),"")</f>
        <v>903.11334252932147</v>
      </c>
      <c r="V2044">
        <v>350</v>
      </c>
      <c r="W2044" s="33">
        <v>86.488439306358401</v>
      </c>
      <c r="AE2044" s="2" t="str">
        <f t="shared" si="144"/>
        <v/>
      </c>
      <c r="AM2044" s="2" t="str">
        <f t="shared" si="143"/>
        <v/>
      </c>
      <c r="AN2044" s="2" t="str">
        <f>IF(ISNUMBER(AM2044),SUMIFS($AM$1:AM2044,$A$1:A2044,A2044,$G$1:G2044,G2044,$D$1:D2044,D2044),"")</f>
        <v/>
      </c>
    </row>
    <row r="2045" spans="1:40" x14ac:dyDescent="0.25">
      <c r="A2045" s="4" t="s">
        <v>96</v>
      </c>
      <c r="B2045" t="s">
        <v>30</v>
      </c>
      <c r="C2045" s="34">
        <v>40584</v>
      </c>
      <c r="D2045">
        <v>3</v>
      </c>
      <c r="F2045" t="s">
        <v>110</v>
      </c>
      <c r="G2045" t="str">
        <f>YEAR(C2045)+IF(MONTH(C2045)&lt;7,-1,0)&amp;"/"&amp;RIGHT(YEAR(C2045)+IF(MONTH(C2045)&lt;7,0,1),2)</f>
        <v>2010/11</v>
      </c>
      <c r="K2045" s="32"/>
      <c r="M2045" s="32">
        <v>178.5325604122246</v>
      </c>
      <c r="N2045">
        <v>178.5325604122246</v>
      </c>
      <c r="O2045" s="2">
        <f>IF(ISNUMBER(N2045),SUMIFS(N$1:$N2045,A$1:$A2045,A2045,G$1:$G2045,G2045,D$1:$D2045,D2045),"")</f>
        <v>1042.0215570940547</v>
      </c>
      <c r="V2045">
        <v>350</v>
      </c>
      <c r="W2045" s="33">
        <v>89.266280206112299</v>
      </c>
      <c r="AE2045" s="2" t="str">
        <f t="shared" si="144"/>
        <v/>
      </c>
      <c r="AM2045" s="2" t="str">
        <f t="shared" si="143"/>
        <v/>
      </c>
      <c r="AN2045" s="2" t="str">
        <f>IF(ISNUMBER(AM2045),SUMIFS($AM$1:AM2045,$A$1:A2045,A2045,$G$1:G2045,G2045,$D$1:D2045,D2045),"")</f>
        <v/>
      </c>
    </row>
    <row r="2046" spans="1:40" x14ac:dyDescent="0.25">
      <c r="A2046" s="4" t="s">
        <v>96</v>
      </c>
      <c r="B2046" t="s">
        <v>30</v>
      </c>
      <c r="C2046" s="34">
        <v>40584</v>
      </c>
      <c r="D2046">
        <v>4</v>
      </c>
      <c r="F2046" t="s">
        <v>110</v>
      </c>
      <c r="G2046" t="str">
        <f>YEAR(C2046)+IF(MONTH(C2046)&lt;7,-1,0)&amp;"/"&amp;RIGHT(YEAR(C2046)+IF(MONTH(C2046)&lt;7,0,1),2)</f>
        <v>2010/11</v>
      </c>
      <c r="K2046" s="32"/>
      <c r="M2046" s="32">
        <v>170.12407488027864</v>
      </c>
      <c r="N2046">
        <v>170.12407488027864</v>
      </c>
      <c r="O2046" s="2">
        <f>IF(ISNUMBER(N2046),SUMIFS(N$1:$N2046,A$1:$A2046,A2046,G$1:$G2046,G2046,D$1:$D2046,D2046),"")</f>
        <v>884.90287349473067</v>
      </c>
      <c r="V2046">
        <v>350</v>
      </c>
      <c r="W2046" s="33">
        <v>85.062037440139321</v>
      </c>
      <c r="AE2046" s="2" t="str">
        <f t="shared" si="144"/>
        <v/>
      </c>
      <c r="AM2046" s="2" t="str">
        <f t="shared" si="143"/>
        <v/>
      </c>
      <c r="AN2046" s="2" t="str">
        <f>IF(ISNUMBER(AM2046),SUMIFS($AM$1:AM2046,$A$1:A2046,A2046,$G$1:G2046,G2046,$D$1:D2046,D2046),"")</f>
        <v/>
      </c>
    </row>
    <row r="2047" spans="1:40" x14ac:dyDescent="0.25">
      <c r="A2047" s="4" t="s">
        <v>96</v>
      </c>
      <c r="B2047" t="s">
        <v>30</v>
      </c>
      <c r="C2047" s="34">
        <v>40619</v>
      </c>
      <c r="D2047">
        <v>1</v>
      </c>
      <c r="F2047" t="s">
        <v>110</v>
      </c>
      <c r="G2047" t="str">
        <f>YEAR(C2047)+IF(MONTH(C2047)&lt;7,-1,0)&amp;"/"&amp;RIGHT(YEAR(C2047)+IF(MONTH(C2047)&lt;7,0,1),2)</f>
        <v>2010/11</v>
      </c>
      <c r="K2047" s="32"/>
      <c r="M2047" s="32">
        <v>233.3849485053579</v>
      </c>
      <c r="N2047">
        <v>233.3849485053579</v>
      </c>
      <c r="O2047" s="2">
        <f>IF(ISNUMBER(N2047),SUMIFS(N$1:$N2047,A$1:$A2047,A2047,G$1:$G2047,G2047,D$1:$D2047,D2047),"")</f>
        <v>1085.1213184099856</v>
      </c>
      <c r="V2047">
        <v>350</v>
      </c>
      <c r="W2047" s="33">
        <v>66.681413858673679</v>
      </c>
      <c r="AE2047" s="2" t="str">
        <f t="shared" si="144"/>
        <v/>
      </c>
      <c r="AM2047" s="2" t="str">
        <f t="shared" si="143"/>
        <v/>
      </c>
      <c r="AN2047" s="2" t="str">
        <f>IF(ISNUMBER(AM2047),SUMIFS($AM$1:AM2047,$A$1:A2047,A2047,$G$1:G2047,G2047,$D$1:D2047,D2047),"")</f>
        <v/>
      </c>
    </row>
    <row r="2048" spans="1:40" x14ac:dyDescent="0.25">
      <c r="A2048" s="4" t="s">
        <v>96</v>
      </c>
      <c r="B2048" t="s">
        <v>30</v>
      </c>
      <c r="C2048" s="34">
        <v>40619</v>
      </c>
      <c r="D2048">
        <v>2</v>
      </c>
      <c r="F2048" t="s">
        <v>110</v>
      </c>
      <c r="G2048" t="str">
        <f>YEAR(C2048)+IF(MONTH(C2048)&lt;7,-1,0)&amp;"/"&amp;RIGHT(YEAR(C2048)+IF(MONTH(C2048)&lt;7,0,1),2)</f>
        <v>2010/11</v>
      </c>
      <c r="K2048" s="32"/>
      <c r="M2048" s="32">
        <v>202.37537115174248</v>
      </c>
      <c r="N2048">
        <v>202.37537115174248</v>
      </c>
      <c r="O2048" s="2">
        <f>IF(ISNUMBER(N2048),SUMIFS(N$1:$N2048,A$1:$A2048,A2048,G$1:$G2048,G2048,D$1:$D2048,D2048),"")</f>
        <v>1105.4887136810639</v>
      </c>
      <c r="V2048">
        <v>350</v>
      </c>
      <c r="W2048" s="33">
        <v>57.821534614783566</v>
      </c>
      <c r="AE2048" s="2" t="str">
        <f t="shared" si="144"/>
        <v/>
      </c>
      <c r="AM2048" s="2" t="str">
        <f t="shared" si="143"/>
        <v/>
      </c>
      <c r="AN2048" s="2" t="str">
        <f>IF(ISNUMBER(AM2048),SUMIFS($AM$1:AM2048,$A$1:A2048,A2048,$G$1:G2048,G2048,$D$1:D2048,D2048),"")</f>
        <v/>
      </c>
    </row>
    <row r="2049" spans="1:40" x14ac:dyDescent="0.25">
      <c r="A2049" s="4" t="s">
        <v>96</v>
      </c>
      <c r="B2049" t="s">
        <v>30</v>
      </c>
      <c r="C2049" s="34">
        <v>40619</v>
      </c>
      <c r="D2049">
        <v>3</v>
      </c>
      <c r="F2049" t="s">
        <v>110</v>
      </c>
      <c r="G2049" t="str">
        <f>YEAR(C2049)+IF(MONTH(C2049)&lt;7,-1,0)&amp;"/"&amp;RIGHT(YEAR(C2049)+IF(MONTH(C2049)&lt;7,0,1),2)</f>
        <v>2010/11</v>
      </c>
      <c r="K2049" s="32"/>
      <c r="M2049" s="32">
        <v>233.72763595567545</v>
      </c>
      <c r="N2049">
        <v>233.72763595567545</v>
      </c>
      <c r="O2049" s="2">
        <f>IF(ISNUMBER(N2049),SUMIFS(N$1:$N2049,A$1:$A2049,A2049,G$1:$G2049,G2049,D$1:$D2049,D2049),"")</f>
        <v>1275.7491930497301</v>
      </c>
      <c r="V2049">
        <v>350</v>
      </c>
      <c r="W2049" s="33">
        <v>66.779324558764415</v>
      </c>
      <c r="AE2049" s="2" t="str">
        <f t="shared" si="144"/>
        <v/>
      </c>
      <c r="AM2049" s="2" t="str">
        <f t="shared" si="143"/>
        <v/>
      </c>
      <c r="AN2049" s="2" t="str">
        <f>IF(ISNUMBER(AM2049),SUMIFS($AM$1:AM2049,$A$1:A2049,A2049,$G$1:G2049,G2049,$D$1:D2049,D2049),"")</f>
        <v/>
      </c>
    </row>
    <row r="2050" spans="1:40" x14ac:dyDescent="0.25">
      <c r="A2050" s="4" t="s">
        <v>96</v>
      </c>
      <c r="B2050" t="s">
        <v>30</v>
      </c>
      <c r="C2050" s="34">
        <v>40619</v>
      </c>
      <c r="D2050">
        <v>4</v>
      </c>
      <c r="F2050" t="s">
        <v>110</v>
      </c>
      <c r="G2050" t="str">
        <f>YEAR(C2050)+IF(MONTH(C2050)&lt;7,-1,0)&amp;"/"&amp;RIGHT(YEAR(C2050)+IF(MONTH(C2050)&lt;7,0,1),2)</f>
        <v>2010/11</v>
      </c>
      <c r="K2050" s="32"/>
      <c r="M2050" s="32">
        <v>232.42187500000006</v>
      </c>
      <c r="N2050">
        <v>232.42187500000006</v>
      </c>
      <c r="O2050" s="2">
        <f>IF(ISNUMBER(N2050),SUMIFS(N$1:$N2050,A$1:$A2050,A2050,G$1:$G2050,G2050,D$1:$D2050,D2050),"")</f>
        <v>1117.3247484947308</v>
      </c>
      <c r="V2050">
        <v>350</v>
      </c>
      <c r="W2050" s="33">
        <v>66.406250000000014</v>
      </c>
      <c r="AE2050" s="2" t="str">
        <f t="shared" si="144"/>
        <v/>
      </c>
      <c r="AM2050" s="2" t="str">
        <f t="shared" si="143"/>
        <v/>
      </c>
      <c r="AN2050" s="2" t="str">
        <f>IF(ISNUMBER(AM2050),SUMIFS($AM$1:AM2050,$A$1:A2050,A2050,$G$1:G2050,G2050,$D$1:D2050,D2050),"")</f>
        <v/>
      </c>
    </row>
    <row r="2051" spans="1:40" x14ac:dyDescent="0.25">
      <c r="A2051" s="4" t="s">
        <v>96</v>
      </c>
      <c r="B2051" t="s">
        <v>30</v>
      </c>
      <c r="C2051" s="34">
        <v>40661</v>
      </c>
      <c r="D2051">
        <v>1</v>
      </c>
      <c r="F2051" t="s">
        <v>110</v>
      </c>
      <c r="G2051" t="str">
        <f>YEAR(C2051)+IF(MONTH(C2051)&lt;7,-1,0)&amp;"/"&amp;RIGHT(YEAR(C2051)+IF(MONTH(C2051)&lt;7,0,1),2)</f>
        <v>2010/11</v>
      </c>
      <c r="K2051" s="32"/>
      <c r="M2051" s="32">
        <v>230.41869748362484</v>
      </c>
      <c r="N2051">
        <v>230.41869748362484</v>
      </c>
      <c r="O2051" s="2">
        <f>IF(ISNUMBER(N2051),SUMIFS(N$1:$N2051,A$1:$A2051,A2051,G$1:$G2051,G2051,D$1:$D2051,D2051),"")</f>
        <v>1315.5400158936104</v>
      </c>
      <c r="V2051">
        <v>350</v>
      </c>
      <c r="W2051" s="33">
        <v>54.861594638958294</v>
      </c>
      <c r="AE2051" s="2" t="str">
        <f t="shared" si="144"/>
        <v/>
      </c>
      <c r="AM2051" s="2" t="str">
        <f t="shared" si="143"/>
        <v/>
      </c>
      <c r="AN2051" s="2" t="str">
        <f>IF(ISNUMBER(AM2051),SUMIFS($AM$1:AM2051,$A$1:A2051,A2051,$G$1:G2051,G2051,$D$1:D2051,D2051),"")</f>
        <v/>
      </c>
    </row>
    <row r="2052" spans="1:40" x14ac:dyDescent="0.25">
      <c r="A2052" s="4" t="s">
        <v>96</v>
      </c>
      <c r="B2052" t="s">
        <v>30</v>
      </c>
      <c r="C2052" s="34">
        <v>40661</v>
      </c>
      <c r="D2052">
        <v>2</v>
      </c>
      <c r="F2052" t="s">
        <v>110</v>
      </c>
      <c r="G2052" t="str">
        <f>YEAR(C2052)+IF(MONTH(C2052)&lt;7,-1,0)&amp;"/"&amp;RIGHT(YEAR(C2052)+IF(MONTH(C2052)&lt;7,0,1),2)</f>
        <v>2010/11</v>
      </c>
      <c r="K2052" s="32"/>
      <c r="M2052" s="32">
        <v>191.87818090474212</v>
      </c>
      <c r="N2052">
        <v>191.87818090474212</v>
      </c>
      <c r="O2052" s="2">
        <f>IF(ISNUMBER(N2052),SUMIFS(N$1:$N2052,A$1:$A2052,A2052,G$1:$G2052,G2052,D$1:$D2052,D2052),"")</f>
        <v>1297.366894585806</v>
      </c>
      <c r="V2052">
        <v>350</v>
      </c>
      <c r="W2052" s="33">
        <v>45.685281167795743</v>
      </c>
      <c r="AE2052" s="2" t="str">
        <f t="shared" si="144"/>
        <v/>
      </c>
      <c r="AM2052" s="2" t="str">
        <f t="shared" si="143"/>
        <v/>
      </c>
      <c r="AN2052" s="2" t="str">
        <f>IF(ISNUMBER(AM2052),SUMIFS($AM$1:AM2052,$A$1:A2052,A2052,$G$1:G2052,G2052,$D$1:D2052,D2052),"")</f>
        <v/>
      </c>
    </row>
    <row r="2053" spans="1:40" x14ac:dyDescent="0.25">
      <c r="A2053" s="4" t="s">
        <v>96</v>
      </c>
      <c r="B2053" t="s">
        <v>30</v>
      </c>
      <c r="C2053" s="34">
        <v>40661</v>
      </c>
      <c r="D2053">
        <v>3</v>
      </c>
      <c r="F2053" t="s">
        <v>110</v>
      </c>
      <c r="G2053" t="str">
        <f>YEAR(C2053)+IF(MONTH(C2053)&lt;7,-1,0)&amp;"/"&amp;RIGHT(YEAR(C2053)+IF(MONTH(C2053)&lt;7,0,1),2)</f>
        <v>2010/11</v>
      </c>
      <c r="K2053" s="32"/>
      <c r="M2053" s="32">
        <v>207.77918949244275</v>
      </c>
      <c r="N2053">
        <v>207.77918949244275</v>
      </c>
      <c r="O2053" s="2">
        <f>IF(ISNUMBER(N2053),SUMIFS(N$1:$N2053,A$1:$A2053,A2053,G$1:$G2053,G2053,D$1:$D2053,D2053),"")</f>
        <v>1483.5283825421729</v>
      </c>
      <c r="V2053">
        <v>350</v>
      </c>
      <c r="W2053" s="33">
        <v>49.471235593438756</v>
      </c>
      <c r="AE2053" s="2" t="str">
        <f t="shared" si="144"/>
        <v/>
      </c>
      <c r="AM2053" s="2" t="str">
        <f t="shared" si="143"/>
        <v/>
      </c>
      <c r="AN2053" s="2" t="str">
        <f>IF(ISNUMBER(AM2053),SUMIFS($AM$1:AM2053,$A$1:A2053,A2053,$G$1:G2053,G2053,$D$1:D2053,D2053),"")</f>
        <v/>
      </c>
    </row>
    <row r="2054" spans="1:40" x14ac:dyDescent="0.25">
      <c r="A2054" s="4" t="s">
        <v>96</v>
      </c>
      <c r="B2054" t="s">
        <v>30</v>
      </c>
      <c r="C2054" s="34">
        <v>40661</v>
      </c>
      <c r="D2054">
        <v>4</v>
      </c>
      <c r="F2054" t="s">
        <v>110</v>
      </c>
      <c r="G2054" t="str">
        <f>YEAR(C2054)+IF(MONTH(C2054)&lt;7,-1,0)&amp;"/"&amp;RIGHT(YEAR(C2054)+IF(MONTH(C2054)&lt;7,0,1),2)</f>
        <v>2010/11</v>
      </c>
      <c r="K2054" s="32"/>
      <c r="M2054" s="32">
        <v>243.80549359226694</v>
      </c>
      <c r="N2054">
        <v>243.80549359226694</v>
      </c>
      <c r="O2054" s="2">
        <f>IF(ISNUMBER(N2054),SUMIFS(N$1:$N2054,A$1:$A2054,A2054,G$1:$G2054,G2054,D$1:$D2054,D2054),"")</f>
        <v>1361.1302420869977</v>
      </c>
      <c r="V2054">
        <v>350</v>
      </c>
      <c r="W2054" s="33">
        <v>58.048927045777837</v>
      </c>
      <c r="AE2054" s="2" t="str">
        <f t="shared" si="144"/>
        <v/>
      </c>
      <c r="AM2054" s="2" t="str">
        <f t="shared" si="143"/>
        <v/>
      </c>
      <c r="AN2054" s="2" t="str">
        <f>IF(ISNUMBER(AM2054),SUMIFS($AM$1:AM2054,$A$1:A2054,A2054,$G$1:G2054,G2054,$D$1:D2054,D2054),"")</f>
        <v/>
      </c>
    </row>
    <row r="2055" spans="1:40" x14ac:dyDescent="0.25">
      <c r="A2055" s="4" t="s">
        <v>96</v>
      </c>
      <c r="B2055" t="s">
        <v>30</v>
      </c>
      <c r="C2055" s="34">
        <v>40717</v>
      </c>
      <c r="D2055">
        <v>1</v>
      </c>
      <c r="F2055" t="s">
        <v>110</v>
      </c>
      <c r="G2055" t="str">
        <f>YEAR(C2055)+IF(MONTH(C2055)&lt;7,-1,0)&amp;"/"&amp;RIGHT(YEAR(C2055)+IF(MONTH(C2055)&lt;7,0,1),2)</f>
        <v>2010/11</v>
      </c>
      <c r="K2055" s="32"/>
      <c r="M2055" s="32">
        <v>178.83886882213019</v>
      </c>
      <c r="N2055">
        <v>178.83886882213019</v>
      </c>
      <c r="O2055" s="2">
        <f>IF(ISNUMBER(N2055),SUMIFS(N$1:$N2055,A$1:$A2055,A2055,G$1:$G2055,G2055,D$1:$D2055,D2055),"")</f>
        <v>1494.3788847157407</v>
      </c>
      <c r="V2055">
        <v>350</v>
      </c>
      <c r="W2055" s="33">
        <v>31.935512289666104</v>
      </c>
      <c r="AE2055" s="2" t="str">
        <f t="shared" si="144"/>
        <v/>
      </c>
      <c r="AM2055" s="2" t="str">
        <f t="shared" si="143"/>
        <v/>
      </c>
      <c r="AN2055" s="2" t="str">
        <f>IF(ISNUMBER(AM2055),SUMIFS($AM$1:AM2055,$A$1:A2055,A2055,$G$1:G2055,G2055,$D$1:D2055,D2055),"")</f>
        <v/>
      </c>
    </row>
    <row r="2056" spans="1:40" x14ac:dyDescent="0.25">
      <c r="A2056" s="4" t="s">
        <v>96</v>
      </c>
      <c r="B2056" t="s">
        <v>30</v>
      </c>
      <c r="C2056" s="34">
        <v>40717</v>
      </c>
      <c r="D2056">
        <v>2</v>
      </c>
      <c r="F2056" t="s">
        <v>110</v>
      </c>
      <c r="G2056" t="str">
        <f>YEAR(C2056)+IF(MONTH(C2056)&lt;7,-1,0)&amp;"/"&amp;RIGHT(YEAR(C2056)+IF(MONTH(C2056)&lt;7,0,1),2)</f>
        <v>2010/11</v>
      </c>
      <c r="K2056" s="32"/>
      <c r="M2056" s="32">
        <v>145.15095964838662</v>
      </c>
      <c r="N2056">
        <v>145.15095964838662</v>
      </c>
      <c r="O2056" s="2">
        <f>IF(ISNUMBER(N2056),SUMIFS(N$1:$N2056,A$1:$A2056,A2056,G$1:$G2056,G2056,D$1:$D2056,D2056),"")</f>
        <v>1442.5178542341926</v>
      </c>
      <c r="V2056">
        <v>350</v>
      </c>
      <c r="W2056" s="33">
        <v>25.919814222926185</v>
      </c>
      <c r="AE2056" s="2" t="str">
        <f t="shared" si="144"/>
        <v/>
      </c>
      <c r="AM2056" s="2" t="str">
        <f t="shared" si="143"/>
        <v/>
      </c>
      <c r="AN2056" s="2" t="str">
        <f>IF(ISNUMBER(AM2056),SUMIFS($AM$1:AM2056,$A$1:A2056,A2056,$G$1:G2056,G2056,$D$1:D2056,D2056),"")</f>
        <v/>
      </c>
    </row>
    <row r="2057" spans="1:40" x14ac:dyDescent="0.25">
      <c r="A2057" s="4" t="s">
        <v>96</v>
      </c>
      <c r="B2057" t="s">
        <v>30</v>
      </c>
      <c r="C2057" s="34">
        <v>40717</v>
      </c>
      <c r="D2057">
        <v>3</v>
      </c>
      <c r="F2057" t="s">
        <v>110</v>
      </c>
      <c r="G2057" t="str">
        <f>YEAR(C2057)+IF(MONTH(C2057)&lt;7,-1,0)&amp;"/"&amp;RIGHT(YEAR(C2057)+IF(MONTH(C2057)&lt;7,0,1),2)</f>
        <v>2010/11</v>
      </c>
      <c r="K2057" s="32"/>
      <c r="M2057" s="32">
        <v>148.69001382397474</v>
      </c>
      <c r="N2057">
        <v>148.69001382397474</v>
      </c>
      <c r="O2057" s="2">
        <f>IF(ISNUMBER(N2057),SUMIFS(N$1:$N2057,A$1:$A2057,A2057,G$1:$G2057,G2057,D$1:$D2057,D2057),"")</f>
        <v>1632.2183963661478</v>
      </c>
      <c r="V2057">
        <v>350</v>
      </c>
      <c r="W2057" s="33">
        <v>26.551788182852629</v>
      </c>
      <c r="AE2057" s="2" t="str">
        <f t="shared" si="144"/>
        <v/>
      </c>
      <c r="AM2057" s="2" t="str">
        <f t="shared" si="143"/>
        <v/>
      </c>
      <c r="AN2057" s="2" t="str">
        <f>IF(ISNUMBER(AM2057),SUMIFS($AM$1:AM2057,$A$1:A2057,A2057,$G$1:G2057,G2057,$D$1:D2057,D2057),"")</f>
        <v/>
      </c>
    </row>
    <row r="2058" spans="1:40" x14ac:dyDescent="0.25">
      <c r="A2058" s="4" t="s">
        <v>96</v>
      </c>
      <c r="B2058" t="s">
        <v>30</v>
      </c>
      <c r="C2058" s="34">
        <v>40717</v>
      </c>
      <c r="D2058">
        <v>4</v>
      </c>
      <c r="F2058" t="s">
        <v>110</v>
      </c>
      <c r="G2058" t="str">
        <f>YEAR(C2058)+IF(MONTH(C2058)&lt;7,-1,0)&amp;"/"&amp;RIGHT(YEAR(C2058)+IF(MONTH(C2058)&lt;7,0,1),2)</f>
        <v>2010/11</v>
      </c>
      <c r="K2058" s="32"/>
      <c r="M2058" s="32">
        <v>165.70923552806008</v>
      </c>
      <c r="N2058">
        <v>165.70923552806008</v>
      </c>
      <c r="O2058" s="2">
        <f>IF(ISNUMBER(N2058),SUMIFS(N$1:$N2058,A$1:$A2058,A2058,G$1:$G2058,G2058,D$1:$D2058,D2058),"")</f>
        <v>1526.8394776150578</v>
      </c>
      <c r="V2058">
        <v>350</v>
      </c>
      <c r="W2058" s="33">
        <v>29.590934915725011</v>
      </c>
      <c r="AE2058" s="2" t="str">
        <f t="shared" si="144"/>
        <v/>
      </c>
      <c r="AM2058" s="2" t="str">
        <f t="shared" si="143"/>
        <v/>
      </c>
      <c r="AN2058" s="2" t="str">
        <f>IF(ISNUMBER(AM2058),SUMIFS($AM$1:AM2058,$A$1:A2058,A2058,$G$1:G2058,G2058,$D$1:D2058,D2058),"")</f>
        <v/>
      </c>
    </row>
    <row r="2059" spans="1:40" x14ac:dyDescent="0.25">
      <c r="A2059" s="4" t="s">
        <v>96</v>
      </c>
      <c r="B2059" t="s">
        <v>30</v>
      </c>
      <c r="C2059" s="34">
        <v>40836</v>
      </c>
      <c r="D2059">
        <v>1</v>
      </c>
      <c r="F2059" t="s">
        <v>110</v>
      </c>
      <c r="G2059" t="str">
        <f>YEAR(C2059)+IF(MONTH(C2059)&lt;7,-1,0)&amp;"/"&amp;RIGHT(YEAR(C2059)+IF(MONTH(C2059)&lt;7,0,1),2)</f>
        <v>2011/12</v>
      </c>
      <c r="K2059" s="32"/>
      <c r="M2059" s="32">
        <v>265.97779487743207</v>
      </c>
      <c r="N2059">
        <v>265.97779487743207</v>
      </c>
      <c r="O2059" s="2">
        <f>IF(ISNUMBER(N2059),SUMIFS(N$1:$N2059,A$1:$A2059,A2059,G$1:$G2059,G2059,D$1:$D2059,D2059),"")</f>
        <v>265.97779487743207</v>
      </c>
      <c r="V2059">
        <v>350</v>
      </c>
      <c r="W2059" s="33">
        <v>22.351075199784205</v>
      </c>
      <c r="AE2059" s="2" t="str">
        <f t="shared" si="144"/>
        <v/>
      </c>
      <c r="AM2059" s="2" t="str">
        <f t="shared" si="143"/>
        <v/>
      </c>
      <c r="AN2059" s="2" t="str">
        <f>IF(ISNUMBER(AM2059),SUMIFS($AM$1:AM2059,$A$1:A2059,A2059,$G$1:G2059,G2059,$D$1:D2059,D2059),"")</f>
        <v/>
      </c>
    </row>
    <row r="2060" spans="1:40" x14ac:dyDescent="0.25">
      <c r="A2060" s="4" t="s">
        <v>96</v>
      </c>
      <c r="B2060" t="s">
        <v>30</v>
      </c>
      <c r="C2060" s="34">
        <v>40836</v>
      </c>
      <c r="D2060">
        <v>2</v>
      </c>
      <c r="F2060" t="s">
        <v>110</v>
      </c>
      <c r="G2060" t="str">
        <f>YEAR(C2060)+IF(MONTH(C2060)&lt;7,-1,0)&amp;"/"&amp;RIGHT(YEAR(C2060)+IF(MONTH(C2060)&lt;7,0,1),2)</f>
        <v>2011/12</v>
      </c>
      <c r="K2060" s="32"/>
      <c r="M2060" s="32">
        <v>252.99288829472485</v>
      </c>
      <c r="N2060">
        <v>252.99288829472485</v>
      </c>
      <c r="O2060" s="2">
        <f>IF(ISNUMBER(N2060),SUMIFS(N$1:$N2060,A$1:$A2060,A2060,G$1:$G2060,G2060,D$1:$D2060,D2060),"")</f>
        <v>252.99288829472485</v>
      </c>
      <c r="V2060">
        <v>350</v>
      </c>
      <c r="W2060" s="33">
        <v>21.259906579388641</v>
      </c>
      <c r="AE2060" s="2" t="str">
        <f t="shared" si="144"/>
        <v/>
      </c>
      <c r="AM2060" s="2" t="str">
        <f t="shared" si="143"/>
        <v/>
      </c>
      <c r="AN2060" s="2" t="str">
        <f>IF(ISNUMBER(AM2060),SUMIFS($AM$1:AM2060,$A$1:A2060,A2060,$G$1:G2060,G2060,$D$1:D2060,D2060),"")</f>
        <v/>
      </c>
    </row>
    <row r="2061" spans="1:40" x14ac:dyDescent="0.25">
      <c r="A2061" s="4" t="s">
        <v>96</v>
      </c>
      <c r="B2061" t="s">
        <v>30</v>
      </c>
      <c r="C2061" s="34">
        <v>40836</v>
      </c>
      <c r="D2061">
        <v>3</v>
      </c>
      <c r="F2061" t="s">
        <v>110</v>
      </c>
      <c r="G2061" t="str">
        <f>YEAR(C2061)+IF(MONTH(C2061)&lt;7,-1,0)&amp;"/"&amp;RIGHT(YEAR(C2061)+IF(MONTH(C2061)&lt;7,0,1),2)</f>
        <v>2011/12</v>
      </c>
      <c r="K2061" s="32"/>
      <c r="M2061" s="32">
        <v>323.59984893253068</v>
      </c>
      <c r="N2061">
        <v>323.59984893253068</v>
      </c>
      <c r="O2061" s="2">
        <f>IF(ISNUMBER(N2061),SUMIFS(N$1:$N2061,A$1:$A2061,A2061,G$1:$G2061,G2061,D$1:$D2061,D2061),"")</f>
        <v>323.59984893253068</v>
      </c>
      <c r="V2061">
        <v>350</v>
      </c>
      <c r="W2061" s="33">
        <v>27.19326461617905</v>
      </c>
      <c r="AE2061" s="2" t="str">
        <f t="shared" si="144"/>
        <v/>
      </c>
      <c r="AM2061" s="2" t="str">
        <f t="shared" si="143"/>
        <v/>
      </c>
      <c r="AN2061" s="2" t="str">
        <f>IF(ISNUMBER(AM2061),SUMIFS($AM$1:AM2061,$A$1:A2061,A2061,$G$1:G2061,G2061,$D$1:D2061,D2061),"")</f>
        <v/>
      </c>
    </row>
    <row r="2062" spans="1:40" x14ac:dyDescent="0.25">
      <c r="A2062" s="4" t="s">
        <v>96</v>
      </c>
      <c r="B2062" t="s">
        <v>30</v>
      </c>
      <c r="C2062" s="34">
        <v>40836</v>
      </c>
      <c r="D2062">
        <v>4</v>
      </c>
      <c r="F2062" t="s">
        <v>110</v>
      </c>
      <c r="G2062" t="str">
        <f>YEAR(C2062)+IF(MONTH(C2062)&lt;7,-1,0)&amp;"/"&amp;RIGHT(YEAR(C2062)+IF(MONTH(C2062)&lt;7,0,1),2)</f>
        <v>2011/12</v>
      </c>
      <c r="K2062" s="32"/>
      <c r="M2062" s="32">
        <v>296.22954785362418</v>
      </c>
      <c r="N2062">
        <v>296.22954785362418</v>
      </c>
      <c r="O2062" s="2">
        <f>IF(ISNUMBER(N2062),SUMIFS(N$1:$N2062,A$1:$A2062,A2062,G$1:$G2062,G2062,D$1:$D2062,D2062),"")</f>
        <v>296.22954785362418</v>
      </c>
      <c r="V2062">
        <v>350</v>
      </c>
      <c r="W2062" s="33">
        <v>24.893239315430602</v>
      </c>
      <c r="AE2062" s="2" t="str">
        <f t="shared" si="144"/>
        <v/>
      </c>
      <c r="AM2062" s="2" t="str">
        <f t="shared" si="143"/>
        <v/>
      </c>
      <c r="AN2062" s="2" t="str">
        <f>IF(ISNUMBER(AM2062),SUMIFS($AM$1:AM2062,$A$1:A2062,A2062,$G$1:G2062,G2062,$D$1:D2062,D2062),"")</f>
        <v/>
      </c>
    </row>
    <row r="2063" spans="1:40" x14ac:dyDescent="0.25">
      <c r="A2063" s="4" t="s">
        <v>96</v>
      </c>
      <c r="B2063" t="s">
        <v>30</v>
      </c>
      <c r="C2063" s="34">
        <v>40871</v>
      </c>
      <c r="D2063">
        <v>1</v>
      </c>
      <c r="F2063" t="s">
        <v>110</v>
      </c>
      <c r="G2063" t="str">
        <f>YEAR(C2063)+IF(MONTH(C2063)&lt;7,-1,0)&amp;"/"&amp;RIGHT(YEAR(C2063)+IF(MONTH(C2063)&lt;7,0,1),2)</f>
        <v>2011/12</v>
      </c>
      <c r="K2063" s="32"/>
      <c r="M2063" s="32">
        <v>294.45398964655482</v>
      </c>
      <c r="N2063">
        <v>294.45398964655482</v>
      </c>
      <c r="O2063" s="2">
        <f>IF(ISNUMBER(N2063),SUMIFS(N$1:$N2063,A$1:$A2063,A2063,G$1:$G2063,G2063,D$1:$D2063,D2063),"")</f>
        <v>560.43178452398683</v>
      </c>
      <c r="V2063">
        <v>350</v>
      </c>
      <c r="W2063" s="33">
        <v>84.129711327587088</v>
      </c>
      <c r="AE2063" s="2" t="str">
        <f t="shared" si="144"/>
        <v/>
      </c>
      <c r="AM2063" s="2" t="str">
        <f t="shared" si="143"/>
        <v/>
      </c>
      <c r="AN2063" s="2" t="str">
        <f>IF(ISNUMBER(AM2063),SUMIFS($AM$1:AM2063,$A$1:A2063,A2063,$G$1:G2063,G2063,$D$1:D2063,D2063),"")</f>
        <v/>
      </c>
    </row>
    <row r="2064" spans="1:40" x14ac:dyDescent="0.25">
      <c r="A2064" s="4" t="s">
        <v>96</v>
      </c>
      <c r="B2064" t="s">
        <v>30</v>
      </c>
      <c r="C2064" s="34">
        <v>40871</v>
      </c>
      <c r="D2064">
        <v>2</v>
      </c>
      <c r="F2064" t="s">
        <v>110</v>
      </c>
      <c r="G2064" t="str">
        <f>YEAR(C2064)+IF(MONTH(C2064)&lt;7,-1,0)&amp;"/"&amp;RIGHT(YEAR(C2064)+IF(MONTH(C2064)&lt;7,0,1),2)</f>
        <v>2011/12</v>
      </c>
      <c r="K2064" s="32"/>
      <c r="M2064" s="32">
        <v>267.92725996446359</v>
      </c>
      <c r="N2064">
        <v>267.92725996446359</v>
      </c>
      <c r="O2064" s="2">
        <f>IF(ISNUMBER(N2064),SUMIFS(N$1:$N2064,A$1:$A2064,A2064,G$1:$G2064,G2064,D$1:$D2064,D2064),"")</f>
        <v>520.92014825918841</v>
      </c>
      <c r="V2064">
        <v>350</v>
      </c>
      <c r="W2064" s="33">
        <v>76.550645704132464</v>
      </c>
      <c r="AE2064" s="2" t="str">
        <f t="shared" si="144"/>
        <v/>
      </c>
      <c r="AM2064" s="2" t="str">
        <f t="shared" si="143"/>
        <v/>
      </c>
      <c r="AN2064" s="2" t="str">
        <f>IF(ISNUMBER(AM2064),SUMIFS($AM$1:AM2064,$A$1:A2064,A2064,$G$1:G2064,G2064,$D$1:D2064,D2064),"")</f>
        <v/>
      </c>
    </row>
    <row r="2065" spans="1:40" x14ac:dyDescent="0.25">
      <c r="A2065" s="4" t="s">
        <v>96</v>
      </c>
      <c r="B2065" t="s">
        <v>30</v>
      </c>
      <c r="C2065" s="34">
        <v>40871</v>
      </c>
      <c r="D2065">
        <v>3</v>
      </c>
      <c r="F2065" t="s">
        <v>110</v>
      </c>
      <c r="G2065" t="str">
        <f>YEAR(C2065)+IF(MONTH(C2065)&lt;7,-1,0)&amp;"/"&amp;RIGHT(YEAR(C2065)+IF(MONTH(C2065)&lt;7,0,1),2)</f>
        <v>2011/12</v>
      </c>
      <c r="K2065" s="32"/>
      <c r="M2065" s="32">
        <v>352.72277227722782</v>
      </c>
      <c r="N2065">
        <v>352.72277227722782</v>
      </c>
      <c r="O2065" s="2">
        <f>IF(ISNUMBER(N2065),SUMIFS(N$1:$N2065,A$1:$A2065,A2065,G$1:$G2065,G2065,D$1:$D2065,D2065),"")</f>
        <v>676.32262120975849</v>
      </c>
      <c r="V2065">
        <v>350</v>
      </c>
      <c r="W2065" s="33">
        <v>100.7779349363508</v>
      </c>
      <c r="AE2065" s="2" t="str">
        <f t="shared" si="144"/>
        <v/>
      </c>
      <c r="AM2065" s="2" t="str">
        <f t="shared" si="143"/>
        <v/>
      </c>
      <c r="AN2065" s="2" t="str">
        <f>IF(ISNUMBER(AM2065),SUMIFS($AM$1:AM2065,$A$1:A2065,A2065,$G$1:G2065,G2065,$D$1:D2065,D2065),"")</f>
        <v/>
      </c>
    </row>
    <row r="2066" spans="1:40" x14ac:dyDescent="0.25">
      <c r="A2066" s="4" t="s">
        <v>96</v>
      </c>
      <c r="B2066" t="s">
        <v>30</v>
      </c>
      <c r="C2066" s="34">
        <v>40871</v>
      </c>
      <c r="D2066">
        <v>4</v>
      </c>
      <c r="F2066" t="s">
        <v>110</v>
      </c>
      <c r="G2066" t="str">
        <f>YEAR(C2066)+IF(MONTH(C2066)&lt;7,-1,0)&amp;"/"&amp;RIGHT(YEAR(C2066)+IF(MONTH(C2066)&lt;7,0,1),2)</f>
        <v>2011/12</v>
      </c>
      <c r="K2066" s="32"/>
      <c r="M2066" s="32">
        <v>292.10434173669461</v>
      </c>
      <c r="N2066">
        <v>292.10434173669461</v>
      </c>
      <c r="O2066" s="2">
        <f>IF(ISNUMBER(N2066),SUMIFS(N$1:$N2066,A$1:$A2066,A2066,G$1:$G2066,G2066,D$1:$D2066,D2066),"")</f>
        <v>588.33388959031879</v>
      </c>
      <c r="V2066">
        <v>350</v>
      </c>
      <c r="W2066" s="33">
        <v>83.458383353341318</v>
      </c>
      <c r="AE2066" s="2" t="str">
        <f t="shared" si="144"/>
        <v/>
      </c>
      <c r="AM2066" s="2" t="str">
        <f t="shared" si="143"/>
        <v/>
      </c>
      <c r="AN2066" s="2" t="str">
        <f>IF(ISNUMBER(AM2066),SUMIFS($AM$1:AM2066,$A$1:A2066,A2066,$G$1:G2066,G2066,$D$1:D2066,D2066),"")</f>
        <v/>
      </c>
    </row>
    <row r="2067" spans="1:40" x14ac:dyDescent="0.25">
      <c r="A2067" s="4" t="s">
        <v>96</v>
      </c>
      <c r="B2067" t="s">
        <v>30</v>
      </c>
      <c r="C2067" s="34">
        <v>40913</v>
      </c>
      <c r="D2067">
        <v>1</v>
      </c>
      <c r="F2067" t="s">
        <v>110</v>
      </c>
      <c r="G2067" t="str">
        <f>YEAR(C2067)+IF(MONTH(C2067)&lt;7,-1,0)&amp;"/"&amp;RIGHT(YEAR(C2067)+IF(MONTH(C2067)&lt;7,0,1),2)</f>
        <v>2011/12</v>
      </c>
      <c r="K2067" s="32"/>
      <c r="M2067" s="32">
        <v>252.93684012899229</v>
      </c>
      <c r="N2067">
        <v>252.93684012899229</v>
      </c>
      <c r="O2067" s="2">
        <f>IF(ISNUMBER(N2067),SUMIFS(N$1:$N2067,A$1:$A2067,A2067,G$1:$G2067,G2067,D$1:$D2067,D2067),"")</f>
        <v>813.36862465297918</v>
      </c>
      <c r="V2067">
        <v>350</v>
      </c>
      <c r="W2067" s="33">
        <v>60.223057173569593</v>
      </c>
      <c r="AE2067" s="2" t="str">
        <f t="shared" si="144"/>
        <v/>
      </c>
      <c r="AM2067" s="2" t="str">
        <f t="shared" si="143"/>
        <v/>
      </c>
      <c r="AN2067" s="2" t="str">
        <f>IF(ISNUMBER(AM2067),SUMIFS($AM$1:AM2067,$A$1:A2067,A2067,$G$1:G2067,G2067,$D$1:D2067,D2067),"")</f>
        <v/>
      </c>
    </row>
    <row r="2068" spans="1:40" x14ac:dyDescent="0.25">
      <c r="A2068" s="4" t="s">
        <v>96</v>
      </c>
      <c r="B2068" t="s">
        <v>30</v>
      </c>
      <c r="C2068" s="34">
        <v>40913</v>
      </c>
      <c r="D2068">
        <v>2</v>
      </c>
      <c r="F2068" t="s">
        <v>110</v>
      </c>
      <c r="G2068" t="str">
        <f>YEAR(C2068)+IF(MONTH(C2068)&lt;7,-1,0)&amp;"/"&amp;RIGHT(YEAR(C2068)+IF(MONTH(C2068)&lt;7,0,1),2)</f>
        <v>2011/12</v>
      </c>
      <c r="K2068" s="32"/>
      <c r="M2068" s="32">
        <v>225.04900466088776</v>
      </c>
      <c r="N2068">
        <v>225.04900466088776</v>
      </c>
      <c r="O2068" s="2">
        <f>IF(ISNUMBER(N2068),SUMIFS(N$1:$N2068,A$1:$A2068,A2068,G$1:$G2068,G2068,D$1:$D2068,D2068),"")</f>
        <v>745.96915292007611</v>
      </c>
      <c r="V2068">
        <v>350</v>
      </c>
      <c r="W2068" s="33">
        <v>53.58309634783042</v>
      </c>
      <c r="AE2068" s="2" t="str">
        <f t="shared" si="144"/>
        <v/>
      </c>
      <c r="AM2068" s="2" t="str">
        <f t="shared" si="143"/>
        <v/>
      </c>
      <c r="AN2068" s="2" t="str">
        <f>IF(ISNUMBER(AM2068),SUMIFS($AM$1:AM2068,$A$1:A2068,A2068,$G$1:G2068,G2068,$D$1:D2068,D2068),"")</f>
        <v/>
      </c>
    </row>
    <row r="2069" spans="1:40" x14ac:dyDescent="0.25">
      <c r="A2069" s="4" t="s">
        <v>96</v>
      </c>
      <c r="B2069" t="s">
        <v>30</v>
      </c>
      <c r="C2069" s="34">
        <v>40913</v>
      </c>
      <c r="D2069">
        <v>3</v>
      </c>
      <c r="F2069" t="s">
        <v>110</v>
      </c>
      <c r="G2069" t="str">
        <f>YEAR(C2069)+IF(MONTH(C2069)&lt;7,-1,0)&amp;"/"&amp;RIGHT(YEAR(C2069)+IF(MONTH(C2069)&lt;7,0,1),2)</f>
        <v>2011/12</v>
      </c>
      <c r="K2069" s="32"/>
      <c r="M2069" s="32">
        <v>251.94129098584767</v>
      </c>
      <c r="N2069">
        <v>251.94129098584767</v>
      </c>
      <c r="O2069" s="2">
        <f>IF(ISNUMBER(N2069),SUMIFS(N$1:$N2069,A$1:$A2069,A2069,G$1:$G2069,G2069,D$1:$D2069,D2069),"")</f>
        <v>928.26391219560617</v>
      </c>
      <c r="V2069">
        <v>350</v>
      </c>
      <c r="W2069" s="33">
        <v>59.986021663297066</v>
      </c>
      <c r="AE2069" s="2" t="str">
        <f t="shared" si="144"/>
        <v/>
      </c>
      <c r="AM2069" s="2" t="str">
        <f t="shared" si="143"/>
        <v/>
      </c>
      <c r="AN2069" s="2" t="str">
        <f>IF(ISNUMBER(AM2069),SUMIFS($AM$1:AM2069,$A$1:A2069,A2069,$G$1:G2069,G2069,$D$1:D2069,D2069),"")</f>
        <v/>
      </c>
    </row>
    <row r="2070" spans="1:40" x14ac:dyDescent="0.25">
      <c r="A2070" s="4" t="s">
        <v>96</v>
      </c>
      <c r="B2070" t="s">
        <v>30</v>
      </c>
      <c r="C2070" s="34">
        <v>40913</v>
      </c>
      <c r="D2070">
        <v>4</v>
      </c>
      <c r="F2070" t="s">
        <v>110</v>
      </c>
      <c r="G2070" t="str">
        <f>YEAR(C2070)+IF(MONTH(C2070)&lt;7,-1,0)&amp;"/"&amp;RIGHT(YEAR(C2070)+IF(MONTH(C2070)&lt;7,0,1),2)</f>
        <v>2011/12</v>
      </c>
      <c r="K2070" s="32"/>
      <c r="M2070" s="32">
        <v>212.11378374133329</v>
      </c>
      <c r="N2070">
        <v>212.11378374133329</v>
      </c>
      <c r="O2070" s="2">
        <f>IF(ISNUMBER(N2070),SUMIFS(N$1:$N2070,A$1:$A2070,A2070,G$1:$G2070,G2070,D$1:$D2070,D2070),"")</f>
        <v>800.44767333165214</v>
      </c>
      <c r="V2070">
        <v>350</v>
      </c>
      <c r="W2070" s="33">
        <v>50.503281843174591</v>
      </c>
      <c r="AE2070" s="2" t="str">
        <f t="shared" si="144"/>
        <v/>
      </c>
      <c r="AM2070" s="2" t="str">
        <f t="shared" si="143"/>
        <v/>
      </c>
      <c r="AN2070" s="2" t="str">
        <f>IF(ISNUMBER(AM2070),SUMIFS($AM$1:AM2070,$A$1:A2070,A2070,$G$1:G2070,G2070,$D$1:D2070,D2070),"")</f>
        <v/>
      </c>
    </row>
    <row r="2071" spans="1:40" x14ac:dyDescent="0.25">
      <c r="A2071" s="4" t="s">
        <v>96</v>
      </c>
      <c r="B2071" t="s">
        <v>30</v>
      </c>
      <c r="C2071" s="34">
        <v>40948</v>
      </c>
      <c r="D2071">
        <v>1</v>
      </c>
      <c r="F2071" t="s">
        <v>110</v>
      </c>
      <c r="G2071" t="str">
        <f>YEAR(C2071)+IF(MONTH(C2071)&lt;7,-1,0)&amp;"/"&amp;RIGHT(YEAR(C2071)+IF(MONTH(C2071)&lt;7,0,1),2)</f>
        <v>2011/12</v>
      </c>
      <c r="K2071" s="32"/>
      <c r="M2071" s="32">
        <v>160.93763860551761</v>
      </c>
      <c r="N2071">
        <v>160.93763860551761</v>
      </c>
      <c r="O2071" s="2">
        <f>IF(ISNUMBER(N2071),SUMIFS(N$1:$N2071,A$1:$A2071,A2071,G$1:$G2071,G2071,D$1:$D2071,D2071),"")</f>
        <v>974.30626325849676</v>
      </c>
      <c r="V2071">
        <v>350</v>
      </c>
      <c r="W2071" s="33">
        <v>45.982182458719315</v>
      </c>
      <c r="AE2071" s="2" t="str">
        <f t="shared" si="144"/>
        <v/>
      </c>
      <c r="AM2071" s="2" t="str">
        <f t="shared" si="143"/>
        <v/>
      </c>
      <c r="AN2071" s="2" t="str">
        <f>IF(ISNUMBER(AM2071),SUMIFS($AM$1:AM2071,$A$1:A2071,A2071,$G$1:G2071,G2071,$D$1:D2071,D2071),"")</f>
        <v/>
      </c>
    </row>
    <row r="2072" spans="1:40" x14ac:dyDescent="0.25">
      <c r="A2072" s="4" t="s">
        <v>96</v>
      </c>
      <c r="B2072" t="s">
        <v>30</v>
      </c>
      <c r="C2072" s="34">
        <v>40948</v>
      </c>
      <c r="D2072">
        <v>2</v>
      </c>
      <c r="F2072" t="s">
        <v>110</v>
      </c>
      <c r="G2072" t="str">
        <f>YEAR(C2072)+IF(MONTH(C2072)&lt;7,-1,0)&amp;"/"&amp;RIGHT(YEAR(C2072)+IF(MONTH(C2072)&lt;7,0,1),2)</f>
        <v>2011/12</v>
      </c>
      <c r="K2072" s="32"/>
      <c r="M2072" s="32">
        <v>174.87564398649846</v>
      </c>
      <c r="N2072">
        <v>174.87564398649846</v>
      </c>
      <c r="O2072" s="2">
        <f>IF(ISNUMBER(N2072),SUMIFS(N$1:$N2072,A$1:$A2072,A2072,G$1:$G2072,G2072,D$1:$D2072,D2072),"")</f>
        <v>920.84479690657463</v>
      </c>
      <c r="V2072">
        <v>350</v>
      </c>
      <c r="W2072" s="33">
        <v>49.964469710428133</v>
      </c>
      <c r="AE2072" s="2" t="str">
        <f t="shared" si="144"/>
        <v/>
      </c>
      <c r="AM2072" s="2" t="str">
        <f t="shared" si="143"/>
        <v/>
      </c>
      <c r="AN2072" s="2" t="str">
        <f>IF(ISNUMBER(AM2072),SUMIFS($AM$1:AM2072,$A$1:A2072,A2072,$G$1:G2072,G2072,$D$1:D2072,D2072),"")</f>
        <v/>
      </c>
    </row>
    <row r="2073" spans="1:40" x14ac:dyDescent="0.25">
      <c r="A2073" s="4" t="s">
        <v>96</v>
      </c>
      <c r="B2073" t="s">
        <v>30</v>
      </c>
      <c r="C2073" s="34">
        <v>40948</v>
      </c>
      <c r="D2073">
        <v>3</v>
      </c>
      <c r="F2073" t="s">
        <v>110</v>
      </c>
      <c r="G2073" t="str">
        <f>YEAR(C2073)+IF(MONTH(C2073)&lt;7,-1,0)&amp;"/"&amp;RIGHT(YEAR(C2073)+IF(MONTH(C2073)&lt;7,0,1),2)</f>
        <v>2011/12</v>
      </c>
      <c r="K2073" s="32"/>
      <c r="M2073" s="32">
        <v>141.93519771129496</v>
      </c>
      <c r="N2073">
        <v>141.93519771129496</v>
      </c>
      <c r="O2073" s="2">
        <f>IF(ISNUMBER(N2073),SUMIFS(N$1:$N2073,A$1:$A2073,A2073,G$1:$G2073,G2073,D$1:$D2073,D2073),"")</f>
        <v>1070.1991099069012</v>
      </c>
      <c r="V2073">
        <v>350</v>
      </c>
      <c r="W2073" s="33">
        <v>40.55291363179856</v>
      </c>
      <c r="AE2073" s="2" t="str">
        <f t="shared" si="144"/>
        <v/>
      </c>
      <c r="AM2073" s="2" t="str">
        <f t="shared" si="143"/>
        <v/>
      </c>
      <c r="AN2073" s="2" t="str">
        <f>IF(ISNUMBER(AM2073),SUMIFS($AM$1:AM2073,$A$1:A2073,A2073,$G$1:G2073,G2073,$D$1:D2073,D2073),"")</f>
        <v/>
      </c>
    </row>
    <row r="2074" spans="1:40" x14ac:dyDescent="0.25">
      <c r="A2074" s="4" t="s">
        <v>96</v>
      </c>
      <c r="B2074" t="s">
        <v>30</v>
      </c>
      <c r="C2074" s="34">
        <v>40948</v>
      </c>
      <c r="D2074">
        <v>4</v>
      </c>
      <c r="F2074" t="s">
        <v>110</v>
      </c>
      <c r="G2074" t="str">
        <f>YEAR(C2074)+IF(MONTH(C2074)&lt;7,-1,0)&amp;"/"&amp;RIGHT(YEAR(C2074)+IF(MONTH(C2074)&lt;7,0,1),2)</f>
        <v>2011/12</v>
      </c>
      <c r="K2074" s="32"/>
      <c r="M2074" s="32">
        <v>137.14298405365787</v>
      </c>
      <c r="N2074">
        <v>137.14298405365787</v>
      </c>
      <c r="O2074" s="2">
        <f>IF(ISNUMBER(N2074),SUMIFS(N$1:$N2074,A$1:$A2074,A2074,G$1:$G2074,G2074,D$1:$D2074,D2074),"")</f>
        <v>937.59065738531001</v>
      </c>
      <c r="V2074">
        <v>350</v>
      </c>
      <c r="W2074" s="33">
        <v>39.183709729616531</v>
      </c>
      <c r="AE2074" s="2" t="str">
        <f t="shared" si="144"/>
        <v/>
      </c>
      <c r="AM2074" s="2" t="str">
        <f t="shared" si="143"/>
        <v/>
      </c>
      <c r="AN2074" s="2" t="str">
        <f>IF(ISNUMBER(AM2074),SUMIFS($AM$1:AM2074,$A$1:A2074,A2074,$G$1:G2074,G2074,$D$1:D2074,D2074),"")</f>
        <v/>
      </c>
    </row>
    <row r="2075" spans="1:40" x14ac:dyDescent="0.25">
      <c r="A2075" s="4" t="s">
        <v>96</v>
      </c>
      <c r="B2075" t="s">
        <v>30</v>
      </c>
      <c r="C2075" s="34">
        <v>40983</v>
      </c>
      <c r="D2075">
        <v>1</v>
      </c>
      <c r="F2075" t="s">
        <v>110</v>
      </c>
      <c r="G2075" t="str">
        <f>YEAR(C2075)+IF(MONTH(C2075)&lt;7,-1,0)&amp;"/"&amp;RIGHT(YEAR(C2075)+IF(MONTH(C2075)&lt;7,0,1),2)</f>
        <v>2011/12</v>
      </c>
      <c r="K2075" s="32"/>
      <c r="M2075" s="32">
        <v>136.91936995225561</v>
      </c>
      <c r="N2075">
        <v>136.91936995225561</v>
      </c>
      <c r="O2075" s="2">
        <f>IF(ISNUMBER(N2075),SUMIFS(N$1:$N2075,A$1:$A2075,A2075,G$1:$G2075,G2075,D$1:$D2075,D2075),"")</f>
        <v>1111.2256332107524</v>
      </c>
      <c r="V2075">
        <v>350</v>
      </c>
      <c r="W2075" s="33">
        <v>39.119819986358742</v>
      </c>
      <c r="AE2075" s="2" t="str">
        <f t="shared" si="144"/>
        <v/>
      </c>
      <c r="AM2075" s="2" t="str">
        <f t="shared" si="143"/>
        <v/>
      </c>
      <c r="AN2075" s="2" t="str">
        <f>IF(ISNUMBER(AM2075),SUMIFS($AM$1:AM2075,$A$1:A2075,A2075,$G$1:G2075,G2075,$D$1:D2075,D2075),"")</f>
        <v/>
      </c>
    </row>
    <row r="2076" spans="1:40" x14ac:dyDescent="0.25">
      <c r="A2076" s="4" t="s">
        <v>96</v>
      </c>
      <c r="B2076" t="s">
        <v>30</v>
      </c>
      <c r="C2076" s="34">
        <v>40983</v>
      </c>
      <c r="D2076">
        <v>2</v>
      </c>
      <c r="F2076" t="s">
        <v>110</v>
      </c>
      <c r="G2076" t="str">
        <f>YEAR(C2076)+IF(MONTH(C2076)&lt;7,-1,0)&amp;"/"&amp;RIGHT(YEAR(C2076)+IF(MONTH(C2076)&lt;7,0,1),2)</f>
        <v>2011/12</v>
      </c>
      <c r="K2076" s="32"/>
      <c r="M2076" s="32">
        <v>118.03439749194156</v>
      </c>
      <c r="N2076">
        <v>118.03439749194156</v>
      </c>
      <c r="O2076" s="2">
        <f>IF(ISNUMBER(N2076),SUMIFS(N$1:$N2076,A$1:$A2076,A2076,G$1:$G2076,G2076,D$1:$D2076,D2076),"")</f>
        <v>1038.8791943985161</v>
      </c>
      <c r="V2076">
        <v>350</v>
      </c>
      <c r="W2076" s="33">
        <v>33.72411356912616</v>
      </c>
      <c r="AE2076" s="2" t="str">
        <f t="shared" si="144"/>
        <v/>
      </c>
      <c r="AM2076" s="2" t="str">
        <f t="shared" si="143"/>
        <v/>
      </c>
      <c r="AN2076" s="2" t="str">
        <f>IF(ISNUMBER(AM2076),SUMIFS($AM$1:AM2076,$A$1:A2076,A2076,$G$1:G2076,G2076,$D$1:D2076,D2076),"")</f>
        <v/>
      </c>
    </row>
    <row r="2077" spans="1:40" x14ac:dyDescent="0.25">
      <c r="A2077" s="4" t="s">
        <v>96</v>
      </c>
      <c r="B2077" t="s">
        <v>30</v>
      </c>
      <c r="C2077" s="34">
        <v>40983</v>
      </c>
      <c r="D2077">
        <v>3</v>
      </c>
      <c r="F2077" t="s">
        <v>110</v>
      </c>
      <c r="G2077" t="str">
        <f>YEAR(C2077)+IF(MONTH(C2077)&lt;7,-1,0)&amp;"/"&amp;RIGHT(YEAR(C2077)+IF(MONTH(C2077)&lt;7,0,1),2)</f>
        <v>2011/12</v>
      </c>
      <c r="K2077" s="32"/>
      <c r="M2077" s="32">
        <v>94.414684985543644</v>
      </c>
      <c r="N2077">
        <v>94.414684985543644</v>
      </c>
      <c r="O2077" s="2">
        <f>IF(ISNUMBER(N2077),SUMIFS(N$1:$N2077,A$1:$A2077,A2077,G$1:$G2077,G2077,D$1:$D2077,D2077),"")</f>
        <v>1164.6137948924447</v>
      </c>
      <c r="V2077">
        <v>350</v>
      </c>
      <c r="W2077" s="33">
        <v>26.975624281583901</v>
      </c>
      <c r="AE2077" s="2" t="str">
        <f t="shared" si="144"/>
        <v/>
      </c>
      <c r="AM2077" s="2" t="str">
        <f t="shared" si="143"/>
        <v/>
      </c>
      <c r="AN2077" s="2" t="str">
        <f>IF(ISNUMBER(AM2077),SUMIFS($AM$1:AM2077,$A$1:A2077,A2077,$G$1:G2077,G2077,$D$1:D2077,D2077),"")</f>
        <v/>
      </c>
    </row>
    <row r="2078" spans="1:40" x14ac:dyDescent="0.25">
      <c r="A2078" s="4" t="s">
        <v>96</v>
      </c>
      <c r="B2078" t="s">
        <v>30</v>
      </c>
      <c r="C2078" s="34">
        <v>40983</v>
      </c>
      <c r="D2078">
        <v>4</v>
      </c>
      <c r="F2078" t="s">
        <v>110</v>
      </c>
      <c r="G2078" t="str">
        <f>YEAR(C2078)+IF(MONTH(C2078)&lt;7,-1,0)&amp;"/"&amp;RIGHT(YEAR(C2078)+IF(MONTH(C2078)&lt;7,0,1),2)</f>
        <v>2011/12</v>
      </c>
      <c r="K2078" s="32"/>
      <c r="M2078" s="32">
        <v>108.51545253863137</v>
      </c>
      <c r="N2078">
        <v>108.51545253863137</v>
      </c>
      <c r="O2078" s="2">
        <f>IF(ISNUMBER(N2078),SUMIFS(N$1:$N2078,A$1:$A2078,A2078,G$1:$G2078,G2078,D$1:$D2078,D2078),"")</f>
        <v>1046.1061099239414</v>
      </c>
      <c r="V2078">
        <v>350</v>
      </c>
      <c r="W2078" s="33">
        <v>31.004415011037533</v>
      </c>
      <c r="AE2078" s="2" t="str">
        <f t="shared" si="144"/>
        <v/>
      </c>
      <c r="AM2078" s="2" t="str">
        <f t="shared" si="143"/>
        <v/>
      </c>
      <c r="AN2078" s="2" t="str">
        <f>IF(ISNUMBER(AM2078),SUMIFS($AM$1:AM2078,$A$1:A2078,A2078,$G$1:G2078,G2078,$D$1:D2078,D2078),"")</f>
        <v/>
      </c>
    </row>
    <row r="2079" spans="1:40" x14ac:dyDescent="0.25">
      <c r="A2079" s="4" t="s">
        <v>96</v>
      </c>
      <c r="B2079" t="s">
        <v>30</v>
      </c>
      <c r="C2079" s="34">
        <v>41025</v>
      </c>
      <c r="D2079">
        <v>1</v>
      </c>
      <c r="F2079" t="s">
        <v>110</v>
      </c>
      <c r="G2079" t="str">
        <f>YEAR(C2079)+IF(MONTH(C2079)&lt;7,-1,0)&amp;"/"&amp;RIGHT(YEAR(C2079)+IF(MONTH(C2079)&lt;7,0,1),2)</f>
        <v>2011/12</v>
      </c>
      <c r="K2079" s="32"/>
      <c r="M2079" s="32">
        <v>54.448563484708075</v>
      </c>
      <c r="N2079">
        <v>54.448563484708075</v>
      </c>
      <c r="O2079" s="2">
        <f>IF(ISNUMBER(N2079),SUMIFS(N$1:$N2079,A$1:$A2079,A2079,G$1:$G2079,G2079,D$1:$D2079,D2079),"")</f>
        <v>1165.6741966954605</v>
      </c>
      <c r="V2079">
        <v>350</v>
      </c>
      <c r="W2079" s="33">
        <v>12.963943686835256</v>
      </c>
      <c r="AE2079" s="2" t="str">
        <f t="shared" si="144"/>
        <v/>
      </c>
      <c r="AM2079" s="2" t="str">
        <f t="shared" si="143"/>
        <v/>
      </c>
      <c r="AN2079" s="2" t="str">
        <f>IF(ISNUMBER(AM2079),SUMIFS($AM$1:AM2079,$A$1:A2079,A2079,$G$1:G2079,G2079,$D$1:D2079,D2079),"")</f>
        <v/>
      </c>
    </row>
    <row r="2080" spans="1:40" x14ac:dyDescent="0.25">
      <c r="A2080" s="4" t="s">
        <v>96</v>
      </c>
      <c r="B2080" t="s">
        <v>30</v>
      </c>
      <c r="C2080" s="34">
        <v>41025</v>
      </c>
      <c r="D2080">
        <v>2</v>
      </c>
      <c r="F2080" t="s">
        <v>110</v>
      </c>
      <c r="G2080" t="str">
        <f>YEAR(C2080)+IF(MONTH(C2080)&lt;7,-1,0)&amp;"/"&amp;RIGHT(YEAR(C2080)+IF(MONTH(C2080)&lt;7,0,1),2)</f>
        <v>2011/12</v>
      </c>
      <c r="K2080" s="32"/>
      <c r="M2080" s="32">
        <v>67.161242406775173</v>
      </c>
      <c r="N2080">
        <v>67.161242406775173</v>
      </c>
      <c r="O2080" s="2">
        <f>IF(ISNUMBER(N2080),SUMIFS(N$1:$N2080,A$1:$A2080,A2080,G$1:$G2080,G2080,D$1:$D2080,D2080),"")</f>
        <v>1106.0404368052914</v>
      </c>
      <c r="V2080">
        <v>350</v>
      </c>
      <c r="W2080" s="33">
        <v>15.990772001613136</v>
      </c>
      <c r="AE2080" s="2" t="str">
        <f t="shared" si="144"/>
        <v/>
      </c>
      <c r="AM2080" s="2" t="str">
        <f t="shared" si="143"/>
        <v/>
      </c>
      <c r="AN2080" s="2" t="str">
        <f>IF(ISNUMBER(AM2080),SUMIFS($AM$1:AM2080,$A$1:A2080,A2080,$G$1:G2080,G2080,$D$1:D2080,D2080),"")</f>
        <v/>
      </c>
    </row>
    <row r="2081" spans="1:40" x14ac:dyDescent="0.25">
      <c r="A2081" s="4" t="s">
        <v>96</v>
      </c>
      <c r="B2081" t="s">
        <v>30</v>
      </c>
      <c r="C2081" s="34">
        <v>41025</v>
      </c>
      <c r="D2081">
        <v>3</v>
      </c>
      <c r="F2081" t="s">
        <v>110</v>
      </c>
      <c r="G2081" t="str">
        <f>YEAR(C2081)+IF(MONTH(C2081)&lt;7,-1,0)&amp;"/"&amp;RIGHT(YEAR(C2081)+IF(MONTH(C2081)&lt;7,0,1),2)</f>
        <v>2011/12</v>
      </c>
      <c r="K2081" s="32"/>
      <c r="M2081" s="32">
        <v>21.145897999999999</v>
      </c>
      <c r="N2081">
        <v>21.145897999999999</v>
      </c>
      <c r="O2081" s="2">
        <f>IF(ISNUMBER(N2081),SUMIFS(N$1:$N2081,A$1:$A2081,A2081,G$1:$G2081,G2081,D$1:$D2081,D2081),"")</f>
        <v>1185.7596928924447</v>
      </c>
      <c r="V2081">
        <v>350</v>
      </c>
      <c r="W2081" s="33">
        <v>5.0347376190476192</v>
      </c>
      <c r="AE2081" s="2" t="str">
        <f t="shared" si="144"/>
        <v/>
      </c>
      <c r="AM2081" s="2" t="str">
        <f t="shared" si="143"/>
        <v/>
      </c>
      <c r="AN2081" s="2" t="str">
        <f>IF(ISNUMBER(AM2081),SUMIFS($AM$1:AM2081,$A$1:A2081,A2081,$G$1:G2081,G2081,$D$1:D2081,D2081),"")</f>
        <v/>
      </c>
    </row>
    <row r="2082" spans="1:40" x14ac:dyDescent="0.25">
      <c r="A2082" s="4" t="s">
        <v>96</v>
      </c>
      <c r="B2082" t="s">
        <v>30</v>
      </c>
      <c r="C2082" s="34">
        <v>41025</v>
      </c>
      <c r="D2082">
        <v>4</v>
      </c>
      <c r="F2082" t="s">
        <v>110</v>
      </c>
      <c r="G2082" t="str">
        <f>YEAR(C2082)+IF(MONTH(C2082)&lt;7,-1,0)&amp;"/"&amp;RIGHT(YEAR(C2082)+IF(MONTH(C2082)&lt;7,0,1),2)</f>
        <v>2011/12</v>
      </c>
      <c r="K2082" s="32"/>
      <c r="M2082" s="32">
        <v>15.950023988485526</v>
      </c>
      <c r="N2082">
        <v>15.950023988485526</v>
      </c>
      <c r="O2082" s="2">
        <f>IF(ISNUMBER(N2082),SUMIFS(N$1:$N2082,A$1:$A2082,A2082,G$1:$G2082,G2082,D$1:$D2082,D2082),"")</f>
        <v>1062.056133912427</v>
      </c>
      <c r="V2082">
        <v>350</v>
      </c>
      <c r="W2082" s="33">
        <v>3.7976247591632206</v>
      </c>
      <c r="AE2082" s="2" t="str">
        <f t="shared" si="144"/>
        <v/>
      </c>
      <c r="AM2082" s="2" t="str">
        <f t="shared" si="143"/>
        <v/>
      </c>
      <c r="AN2082" s="2" t="str">
        <f>IF(ISNUMBER(AM2082),SUMIFS($AM$1:AM2082,$A$1:A2082,A2082,$G$1:G2082,G2082,$D$1:D2082,D2082),"")</f>
        <v/>
      </c>
    </row>
    <row r="2083" spans="1:40" x14ac:dyDescent="0.25">
      <c r="A2083" s="4" t="s">
        <v>96</v>
      </c>
      <c r="B2083" t="s">
        <v>30</v>
      </c>
      <c r="C2083" s="34">
        <v>41060</v>
      </c>
      <c r="D2083">
        <v>1</v>
      </c>
      <c r="F2083" t="s">
        <v>110</v>
      </c>
      <c r="G2083" t="str">
        <f>YEAR(C2083)+IF(MONTH(C2083)&lt;7,-1,0)&amp;"/"&amp;RIGHT(YEAR(C2083)+IF(MONTH(C2083)&lt;7,0,1),2)</f>
        <v>2011/12</v>
      </c>
      <c r="K2083" s="35"/>
      <c r="M2083" s="35">
        <v>2.1744318181818181</v>
      </c>
      <c r="N2083">
        <v>2.1744318181818181</v>
      </c>
      <c r="O2083" s="2">
        <f>IF(ISNUMBER(N2083),SUMIFS(N$1:$N2083,A$1:$A2083,A2083,G$1:$G2083,G2083,D$1:$D2083,D2083),"")</f>
        <v>1167.8486285136423</v>
      </c>
      <c r="V2083">
        <v>350</v>
      </c>
      <c r="W2083" s="38">
        <v>0.62126623376623369</v>
      </c>
      <c r="AE2083" s="2" t="str">
        <f t="shared" si="144"/>
        <v/>
      </c>
      <c r="AM2083" s="2" t="str">
        <f t="shared" si="143"/>
        <v/>
      </c>
      <c r="AN2083" s="2" t="str">
        <f>IF(ISNUMBER(AM2083),SUMIFS($AM$1:AM2083,$A$1:A2083,A2083,$G$1:G2083,G2083,$D$1:D2083,D2083),"")</f>
        <v/>
      </c>
    </row>
    <row r="2084" spans="1:40" x14ac:dyDescent="0.25">
      <c r="A2084" s="4" t="s">
        <v>96</v>
      </c>
      <c r="B2084" t="s">
        <v>30</v>
      </c>
      <c r="C2084" s="34">
        <v>41060</v>
      </c>
      <c r="D2084">
        <v>2</v>
      </c>
      <c r="F2084" t="s">
        <v>110</v>
      </c>
      <c r="G2084" t="str">
        <f>YEAR(C2084)+IF(MONTH(C2084)&lt;7,-1,0)&amp;"/"&amp;RIGHT(YEAR(C2084)+IF(MONTH(C2084)&lt;7,0,1),2)</f>
        <v>2011/12</v>
      </c>
      <c r="K2084" s="35"/>
      <c r="M2084" s="35">
        <v>4.275354037267082</v>
      </c>
      <c r="N2084">
        <v>4.275354037267082</v>
      </c>
      <c r="O2084" s="2">
        <f>IF(ISNUMBER(N2084),SUMIFS(N$1:$N2084,A$1:$A2084,A2084,G$1:$G2084,G2084,D$1:$D2084,D2084),"")</f>
        <v>1110.3157908425585</v>
      </c>
      <c r="V2084">
        <v>350</v>
      </c>
      <c r="W2084" s="38">
        <v>1.221529724933452</v>
      </c>
      <c r="AE2084" s="2" t="str">
        <f t="shared" si="144"/>
        <v/>
      </c>
      <c r="AM2084" s="2" t="str">
        <f t="shared" si="143"/>
        <v/>
      </c>
      <c r="AN2084" s="2" t="str">
        <f>IF(ISNUMBER(AM2084),SUMIFS($AM$1:AM2084,$A$1:A2084,A2084,$G$1:G2084,G2084,$D$1:D2084,D2084),"")</f>
        <v/>
      </c>
    </row>
    <row r="2085" spans="1:40" x14ac:dyDescent="0.25">
      <c r="A2085" s="4" t="s">
        <v>96</v>
      </c>
      <c r="B2085" t="s">
        <v>30</v>
      </c>
      <c r="C2085" s="34">
        <v>41060</v>
      </c>
      <c r="D2085">
        <v>3</v>
      </c>
      <c r="F2085" t="s">
        <v>110</v>
      </c>
      <c r="G2085" t="str">
        <f>YEAR(C2085)+IF(MONTH(C2085)&lt;7,-1,0)&amp;"/"&amp;RIGHT(YEAR(C2085)+IF(MONTH(C2085)&lt;7,0,1),2)</f>
        <v>2011/12</v>
      </c>
      <c r="O2085" s="2" t="str">
        <f>IF(ISNUMBER(N2085),SUMIFS(N$1:$N2085,A$1:$A2085,A2085,G$1:$G2085,G2085,D$1:$D2085,D2085),"")</f>
        <v/>
      </c>
      <c r="V2085">
        <v>350</v>
      </c>
      <c r="AE2085" s="2" t="str">
        <f t="shared" si="144"/>
        <v/>
      </c>
      <c r="AM2085" s="2" t="str">
        <f t="shared" si="143"/>
        <v/>
      </c>
      <c r="AN2085" s="2" t="str">
        <f>IF(ISNUMBER(AM2085),SUMIFS($AM$1:AM2085,$A$1:A2085,A2085,$G$1:G2085,G2085,$D$1:D2085,D2085),"")</f>
        <v/>
      </c>
    </row>
    <row r="2086" spans="1:40" x14ac:dyDescent="0.25">
      <c r="A2086" s="4" t="s">
        <v>96</v>
      </c>
      <c r="B2086" t="s">
        <v>30</v>
      </c>
      <c r="C2086" s="34">
        <v>41060</v>
      </c>
      <c r="D2086">
        <v>4</v>
      </c>
      <c r="F2086" t="s">
        <v>110</v>
      </c>
      <c r="G2086" t="str">
        <f>YEAR(C2086)+IF(MONTH(C2086)&lt;7,-1,0)&amp;"/"&amp;RIGHT(YEAR(C2086)+IF(MONTH(C2086)&lt;7,0,1),2)</f>
        <v>2011/12</v>
      </c>
      <c r="O2086" s="2" t="str">
        <f>IF(ISNUMBER(N2086),SUMIFS(N$1:$N2086,A$1:$A2086,A2086,G$1:$G2086,G2086,D$1:$D2086,D2086),"")</f>
        <v/>
      </c>
      <c r="V2086">
        <v>350</v>
      </c>
      <c r="AE2086" s="2" t="str">
        <f t="shared" si="144"/>
        <v/>
      </c>
      <c r="AM2086" s="2" t="str">
        <f t="shared" si="143"/>
        <v/>
      </c>
      <c r="AN2086" s="2" t="str">
        <f>IF(ISNUMBER(AM2086),SUMIFS($AM$1:AM2086,$A$1:A2086,A2086,$G$1:G2086,G2086,$D$1:D2086,D2086),"")</f>
        <v/>
      </c>
    </row>
    <row r="2087" spans="1:40" x14ac:dyDescent="0.25">
      <c r="A2087" s="4" t="s">
        <v>97</v>
      </c>
      <c r="B2087" t="s">
        <v>30</v>
      </c>
      <c r="C2087" s="34">
        <v>40525</v>
      </c>
      <c r="D2087">
        <v>1</v>
      </c>
      <c r="F2087" t="s">
        <v>111</v>
      </c>
      <c r="G2087" t="str">
        <f>YEAR(C2087)+IF(MONTH(C2087)&lt;7,-1,0)&amp;"/"&amp;RIGHT(YEAR(C2087)+IF(MONTH(C2087)&lt;7,0,1),2)</f>
        <v>2010/11</v>
      </c>
      <c r="K2087" s="32"/>
      <c r="M2087" s="32">
        <v>198.85947478897768</v>
      </c>
      <c r="N2087">
        <v>198.85947478897768</v>
      </c>
      <c r="O2087" s="2">
        <f>IF(ISNUMBER(N2087),SUMIFS(N$1:$N2087,A$1:$A2087,A2087,G$1:$G2087,G2087,D$1:$D2087,D2087),"")</f>
        <v>198.85947478897768</v>
      </c>
      <c r="V2087">
        <v>450</v>
      </c>
      <c r="W2087" s="33">
        <v>32.599913899832409</v>
      </c>
      <c r="AE2087" s="2" t="str">
        <f t="shared" si="144"/>
        <v/>
      </c>
      <c r="AM2087" s="2" t="str">
        <f t="shared" si="143"/>
        <v/>
      </c>
      <c r="AN2087" s="2" t="str">
        <f>IF(ISNUMBER(AM2087),SUMIFS($AM$1:AM2087,$A$1:A2087,A2087,$G$1:G2087,G2087,$D$1:D2087,D2087),"")</f>
        <v/>
      </c>
    </row>
    <row r="2088" spans="1:40" x14ac:dyDescent="0.25">
      <c r="A2088" s="4" t="s">
        <v>97</v>
      </c>
      <c r="B2088" t="s">
        <v>30</v>
      </c>
      <c r="C2088" s="34">
        <v>40525</v>
      </c>
      <c r="D2088">
        <v>2</v>
      </c>
      <c r="F2088" t="s">
        <v>111</v>
      </c>
      <c r="G2088" t="str">
        <f>YEAR(C2088)+IF(MONTH(C2088)&lt;7,-1,0)&amp;"/"&amp;RIGHT(YEAR(C2088)+IF(MONTH(C2088)&lt;7,0,1),2)</f>
        <v>2010/11</v>
      </c>
      <c r="K2088" s="32"/>
      <c r="M2088" s="32">
        <v>347.79126660850761</v>
      </c>
      <c r="N2088">
        <v>347.79126660850761</v>
      </c>
      <c r="O2088" s="2">
        <f>IF(ISNUMBER(N2088),SUMIFS(N$1:$N2088,A$1:$A2088,A2088,G$1:$G2088,G2088,D$1:$D2088,D2088),"")</f>
        <v>347.79126660850761</v>
      </c>
      <c r="V2088">
        <v>450</v>
      </c>
      <c r="W2088" s="33">
        <v>57.014961739099611</v>
      </c>
      <c r="AE2088" s="2" t="str">
        <f t="shared" si="144"/>
        <v/>
      </c>
      <c r="AM2088" s="2" t="str">
        <f t="shared" si="143"/>
        <v/>
      </c>
      <c r="AN2088" s="2" t="str">
        <f>IF(ISNUMBER(AM2088),SUMIFS($AM$1:AM2088,$A$1:A2088,A2088,$G$1:G2088,G2088,$D$1:D2088,D2088),"")</f>
        <v/>
      </c>
    </row>
    <row r="2089" spans="1:40" x14ac:dyDescent="0.25">
      <c r="A2089" s="4" t="s">
        <v>97</v>
      </c>
      <c r="B2089" t="s">
        <v>30</v>
      </c>
      <c r="C2089" s="34">
        <v>40525</v>
      </c>
      <c r="D2089">
        <v>3</v>
      </c>
      <c r="F2089" t="s">
        <v>111</v>
      </c>
      <c r="G2089" t="str">
        <f>YEAR(C2089)+IF(MONTH(C2089)&lt;7,-1,0)&amp;"/"&amp;RIGHT(YEAR(C2089)+IF(MONTH(C2089)&lt;7,0,1),2)</f>
        <v>2010/11</v>
      </c>
      <c r="K2089" s="32"/>
      <c r="M2089" s="32">
        <v>283.99854991420096</v>
      </c>
      <c r="N2089">
        <v>283.99854991420096</v>
      </c>
      <c r="O2089" s="2">
        <f>IF(ISNUMBER(N2089),SUMIFS(N$1:$N2089,A$1:$A2089,A2089,G$1:$G2089,G2089,D$1:$D2089,D2089),"")</f>
        <v>283.99854991420096</v>
      </c>
      <c r="V2089">
        <v>450</v>
      </c>
      <c r="W2089" s="33">
        <v>46.557139330196883</v>
      </c>
      <c r="AE2089" s="2" t="str">
        <f t="shared" si="144"/>
        <v/>
      </c>
      <c r="AM2089" s="2" t="str">
        <f t="shared" si="143"/>
        <v/>
      </c>
      <c r="AN2089" s="2" t="str">
        <f>IF(ISNUMBER(AM2089),SUMIFS($AM$1:AM2089,$A$1:A2089,A2089,$G$1:G2089,G2089,$D$1:D2089,D2089),"")</f>
        <v/>
      </c>
    </row>
    <row r="2090" spans="1:40" x14ac:dyDescent="0.25">
      <c r="A2090" s="4" t="s">
        <v>97</v>
      </c>
      <c r="B2090" t="s">
        <v>30</v>
      </c>
      <c r="C2090" s="34">
        <v>40525</v>
      </c>
      <c r="D2090">
        <v>4</v>
      </c>
      <c r="F2090" t="s">
        <v>111</v>
      </c>
      <c r="G2090" t="str">
        <f>YEAR(C2090)+IF(MONTH(C2090)&lt;7,-1,0)&amp;"/"&amp;RIGHT(YEAR(C2090)+IF(MONTH(C2090)&lt;7,0,1),2)</f>
        <v>2010/11</v>
      </c>
      <c r="K2090" s="32"/>
      <c r="M2090" s="32">
        <v>359.76966872008882</v>
      </c>
      <c r="N2090">
        <v>359.76966872008882</v>
      </c>
      <c r="O2090" s="2">
        <f>IF(ISNUMBER(N2090),SUMIFS(N$1:$N2090,A$1:$A2090,A2090,G$1:$G2090,G2090,D$1:$D2090,D2090),"")</f>
        <v>359.76966872008882</v>
      </c>
      <c r="V2090">
        <v>450</v>
      </c>
      <c r="W2090" s="33">
        <v>58.978634216407997</v>
      </c>
      <c r="AE2090" s="2" t="str">
        <f t="shared" si="144"/>
        <v/>
      </c>
      <c r="AM2090" s="2" t="str">
        <f t="shared" si="143"/>
        <v/>
      </c>
      <c r="AN2090" s="2" t="str">
        <f>IF(ISNUMBER(AM2090),SUMIFS($AM$1:AM2090,$A$1:A2090,A2090,$G$1:G2090,G2090,$D$1:D2090,D2090),"")</f>
        <v/>
      </c>
    </row>
    <row r="2091" spans="1:40" x14ac:dyDescent="0.25">
      <c r="A2091" s="4" t="s">
        <v>97</v>
      </c>
      <c r="B2091" t="s">
        <v>30</v>
      </c>
      <c r="C2091" s="34">
        <v>40525</v>
      </c>
      <c r="D2091">
        <v>1</v>
      </c>
      <c r="F2091" t="s">
        <v>111</v>
      </c>
      <c r="G2091" t="str">
        <f>YEAR(C2091)+IF(MONTH(C2091)&lt;7,-1,0)&amp;"/"&amp;RIGHT(YEAR(C2091)+IF(MONTH(C2091)&lt;7,0,1),2)</f>
        <v>2010/11</v>
      </c>
      <c r="K2091" s="32"/>
      <c r="M2091" s="32">
        <v>301.31981448245421</v>
      </c>
      <c r="N2091">
        <v>301.31981448245421</v>
      </c>
      <c r="O2091" s="2">
        <f>IF(ISNUMBER(N2091),SUMIFS(N$1:$N2091,A$1:$A2091,A2091,G$1:$G2091,G2091,D$1:$D2091,D2091),"")</f>
        <v>500.17928927143191</v>
      </c>
      <c r="V2091">
        <v>450</v>
      </c>
      <c r="W2091" s="33">
        <v>49.396690898762984</v>
      </c>
      <c r="AE2091" s="2" t="str">
        <f t="shared" si="144"/>
        <v/>
      </c>
      <c r="AM2091" s="2" t="str">
        <f t="shared" si="143"/>
        <v/>
      </c>
      <c r="AN2091" s="2" t="str">
        <f>IF(ISNUMBER(AM2091),SUMIFS($AM$1:AM2091,$A$1:A2091,A2091,$G$1:G2091,G2091,$D$1:D2091,D2091),"")</f>
        <v/>
      </c>
    </row>
    <row r="2092" spans="1:40" x14ac:dyDescent="0.25">
      <c r="A2092" s="4" t="s">
        <v>97</v>
      </c>
      <c r="B2092" t="s">
        <v>30</v>
      </c>
      <c r="C2092" s="34">
        <v>40546</v>
      </c>
      <c r="D2092">
        <v>2</v>
      </c>
      <c r="F2092" t="s">
        <v>111</v>
      </c>
      <c r="G2092" t="str">
        <f>YEAR(C2092)+IF(MONTH(C2092)&lt;7,-1,0)&amp;"/"&amp;RIGHT(YEAR(C2092)+IF(MONTH(C2092)&lt;7,0,1),2)</f>
        <v>2010/11</v>
      </c>
      <c r="K2092" s="32"/>
      <c r="M2092" s="32">
        <v>356.64366138550292</v>
      </c>
      <c r="N2092">
        <v>356.64366138550292</v>
      </c>
      <c r="O2092" s="2">
        <f>IF(ISNUMBER(N2092),SUMIFS(N$1:$N2092,A$1:$A2092,A2092,G$1:$G2092,G2092,D$1:$D2092,D2092),"")</f>
        <v>704.43492799401054</v>
      </c>
      <c r="V2092">
        <v>450</v>
      </c>
      <c r="W2092" s="33">
        <v>169.83031494547757</v>
      </c>
      <c r="AE2092" s="2" t="str">
        <f t="shared" si="144"/>
        <v/>
      </c>
      <c r="AM2092" s="2" t="str">
        <f t="shared" si="143"/>
        <v/>
      </c>
      <c r="AN2092" s="2" t="str">
        <f>IF(ISNUMBER(AM2092),SUMIFS($AM$1:AM2092,$A$1:A2092,A2092,$G$1:G2092,G2092,$D$1:D2092,D2092),"")</f>
        <v/>
      </c>
    </row>
    <row r="2093" spans="1:40" x14ac:dyDescent="0.25">
      <c r="A2093" s="4" t="s">
        <v>97</v>
      </c>
      <c r="B2093" t="s">
        <v>30</v>
      </c>
      <c r="C2093" s="34">
        <v>40546</v>
      </c>
      <c r="D2093">
        <v>3</v>
      </c>
      <c r="F2093" t="s">
        <v>111</v>
      </c>
      <c r="G2093" t="str">
        <f>YEAR(C2093)+IF(MONTH(C2093)&lt;7,-1,0)&amp;"/"&amp;RIGHT(YEAR(C2093)+IF(MONTH(C2093)&lt;7,0,1),2)</f>
        <v>2010/11</v>
      </c>
      <c r="K2093" s="32"/>
      <c r="M2093" s="32">
        <v>297.24016576522195</v>
      </c>
      <c r="N2093">
        <v>297.24016576522195</v>
      </c>
      <c r="O2093" s="2">
        <f>IF(ISNUMBER(N2093),SUMIFS(N$1:$N2093,A$1:$A2093,A2093,G$1:$G2093,G2093,D$1:$D2093,D2093),"")</f>
        <v>581.23871567942297</v>
      </c>
      <c r="V2093">
        <v>450</v>
      </c>
      <c r="W2093" s="33">
        <v>141.54293607867712</v>
      </c>
      <c r="AE2093" s="2" t="str">
        <f t="shared" si="144"/>
        <v/>
      </c>
      <c r="AM2093" s="2" t="str">
        <f t="shared" ref="AM2093:AM2156" si="145">IF(AND(ISNUMBER(AE2093),ISNUMBER(N2093)),ROUND(N2093*AE2093,3),"")</f>
        <v/>
      </c>
      <c r="AN2093" s="2" t="str">
        <f>IF(ISNUMBER(AM2093),SUMIFS($AM$1:AM2093,$A$1:A2093,A2093,$G$1:G2093,G2093,$D$1:D2093,D2093),"")</f>
        <v/>
      </c>
    </row>
    <row r="2094" spans="1:40" x14ac:dyDescent="0.25">
      <c r="A2094" s="4" t="s">
        <v>97</v>
      </c>
      <c r="B2094" t="s">
        <v>30</v>
      </c>
      <c r="C2094" s="34">
        <v>40546</v>
      </c>
      <c r="D2094">
        <v>4</v>
      </c>
      <c r="F2094" t="s">
        <v>111</v>
      </c>
      <c r="G2094" t="str">
        <f>YEAR(C2094)+IF(MONTH(C2094)&lt;7,-1,0)&amp;"/"&amp;RIGHT(YEAR(C2094)+IF(MONTH(C2094)&lt;7,0,1),2)</f>
        <v>2010/11</v>
      </c>
      <c r="K2094" s="32"/>
      <c r="M2094" s="32">
        <v>262.85666359230356</v>
      </c>
      <c r="N2094">
        <v>262.85666359230356</v>
      </c>
      <c r="O2094" s="2">
        <f>IF(ISNUMBER(N2094),SUMIFS(N$1:$N2094,A$1:$A2094,A2094,G$1:$G2094,G2094,D$1:$D2094,D2094),"")</f>
        <v>622.62633231239238</v>
      </c>
      <c r="V2094">
        <v>450</v>
      </c>
      <c r="W2094" s="33">
        <v>125.16983980585886</v>
      </c>
      <c r="AE2094" s="2" t="str">
        <f t="shared" si="144"/>
        <v/>
      </c>
      <c r="AM2094" s="2" t="str">
        <f t="shared" si="145"/>
        <v/>
      </c>
      <c r="AN2094" s="2" t="str">
        <f>IF(ISNUMBER(AM2094),SUMIFS($AM$1:AM2094,$A$1:A2094,A2094,$G$1:G2094,G2094,$D$1:D2094,D2094),"")</f>
        <v/>
      </c>
    </row>
    <row r="2095" spans="1:40" x14ac:dyDescent="0.25">
      <c r="A2095" s="4" t="s">
        <v>97</v>
      </c>
      <c r="B2095" t="s">
        <v>30</v>
      </c>
      <c r="C2095" s="34">
        <v>40546</v>
      </c>
      <c r="D2095">
        <v>1</v>
      </c>
      <c r="F2095" t="s">
        <v>111</v>
      </c>
      <c r="G2095" t="str">
        <f>YEAR(C2095)+IF(MONTH(C2095)&lt;7,-1,0)&amp;"/"&amp;RIGHT(YEAR(C2095)+IF(MONTH(C2095)&lt;7,0,1),2)</f>
        <v>2010/11</v>
      </c>
      <c r="K2095" s="32"/>
      <c r="M2095" s="32">
        <v>313.89047945863763</v>
      </c>
      <c r="N2095">
        <v>313.89047945863763</v>
      </c>
      <c r="O2095" s="2">
        <f>IF(ISNUMBER(N2095),SUMIFS(N$1:$N2095,A$1:$A2095,A2095,G$1:$G2095,G2095,D$1:$D2095,D2095),"")</f>
        <v>814.06976873006954</v>
      </c>
      <c r="V2095">
        <v>450</v>
      </c>
      <c r="W2095" s="33">
        <v>149.47165688506553</v>
      </c>
      <c r="AE2095" s="2" t="str">
        <f t="shared" si="144"/>
        <v/>
      </c>
      <c r="AM2095" s="2" t="str">
        <f t="shared" si="145"/>
        <v/>
      </c>
      <c r="AN2095" s="2" t="str">
        <f>IF(ISNUMBER(AM2095),SUMIFS($AM$1:AM2095,$A$1:A2095,A2095,$G$1:G2095,G2095,$D$1:D2095,D2095),"")</f>
        <v/>
      </c>
    </row>
    <row r="2096" spans="1:40" x14ac:dyDescent="0.25">
      <c r="A2096" s="4" t="s">
        <v>97</v>
      </c>
      <c r="B2096" t="s">
        <v>30</v>
      </c>
      <c r="C2096" s="34">
        <v>40546</v>
      </c>
      <c r="D2096">
        <v>2</v>
      </c>
      <c r="F2096" t="s">
        <v>111</v>
      </c>
      <c r="G2096" t="str">
        <f>YEAR(C2096)+IF(MONTH(C2096)&lt;7,-1,0)&amp;"/"&amp;RIGHT(YEAR(C2096)+IF(MONTH(C2096)&lt;7,0,1),2)</f>
        <v>2010/11</v>
      </c>
      <c r="K2096" s="32"/>
      <c r="M2096" s="32">
        <v>343.55719130167796</v>
      </c>
      <c r="N2096">
        <v>343.55719130167796</v>
      </c>
      <c r="O2096" s="2">
        <f>IF(ISNUMBER(N2096),SUMIFS(N$1:$N2096,A$1:$A2096,A2096,G$1:$G2096,G2096,D$1:$D2096,D2096),"")</f>
        <v>1047.9921192956886</v>
      </c>
      <c r="V2096">
        <v>450</v>
      </c>
      <c r="W2096" s="33">
        <v>163.59866252460856</v>
      </c>
      <c r="AE2096" s="2" t="str">
        <f t="shared" ref="AE2096:AE2159" si="146">IF(ISNUMBER(AF2096),AF2096,"")</f>
        <v/>
      </c>
      <c r="AM2096" s="2" t="str">
        <f t="shared" si="145"/>
        <v/>
      </c>
      <c r="AN2096" s="2" t="str">
        <f>IF(ISNUMBER(AM2096),SUMIFS($AM$1:AM2096,$A$1:A2096,A2096,$G$1:G2096,G2096,$D$1:D2096,D2096),"")</f>
        <v/>
      </c>
    </row>
    <row r="2097" spans="1:40" x14ac:dyDescent="0.25">
      <c r="A2097" s="4" t="s">
        <v>97</v>
      </c>
      <c r="B2097" t="s">
        <v>30</v>
      </c>
      <c r="C2097" s="34">
        <v>40563</v>
      </c>
      <c r="D2097">
        <v>3</v>
      </c>
      <c r="F2097" t="s">
        <v>111</v>
      </c>
      <c r="G2097" t="str">
        <f>YEAR(C2097)+IF(MONTH(C2097)&lt;7,-1,0)&amp;"/"&amp;RIGHT(YEAR(C2097)+IF(MONTH(C2097)&lt;7,0,1),2)</f>
        <v>2010/11</v>
      </c>
      <c r="K2097" s="32"/>
      <c r="M2097" s="32">
        <v>206.12577241394698</v>
      </c>
      <c r="N2097">
        <v>206.12577241394698</v>
      </c>
      <c r="O2097" s="2">
        <f>IF(ISNUMBER(N2097),SUMIFS(N$1:$N2097,A$1:$A2097,A2097,G$1:$G2097,G2097,D$1:$D2097,D2097),"")</f>
        <v>787.36448809336991</v>
      </c>
      <c r="V2097">
        <v>450</v>
      </c>
      <c r="W2097" s="33">
        <v>121.25045436114527</v>
      </c>
      <c r="AE2097" s="2" t="str">
        <f t="shared" si="146"/>
        <v/>
      </c>
      <c r="AM2097" s="2" t="str">
        <f t="shared" si="145"/>
        <v/>
      </c>
      <c r="AN2097" s="2" t="str">
        <f>IF(ISNUMBER(AM2097),SUMIFS($AM$1:AM2097,$A$1:A2097,A2097,$G$1:G2097,G2097,$D$1:D2097,D2097),"")</f>
        <v/>
      </c>
    </row>
    <row r="2098" spans="1:40" x14ac:dyDescent="0.25">
      <c r="A2098" s="4" t="s">
        <v>97</v>
      </c>
      <c r="B2098" t="s">
        <v>30</v>
      </c>
      <c r="C2098" s="34">
        <v>40563</v>
      </c>
      <c r="D2098">
        <v>4</v>
      </c>
      <c r="F2098" t="s">
        <v>111</v>
      </c>
      <c r="G2098" t="str">
        <f>YEAR(C2098)+IF(MONTH(C2098)&lt;7,-1,0)&amp;"/"&amp;RIGHT(YEAR(C2098)+IF(MONTH(C2098)&lt;7,0,1),2)</f>
        <v>2010/11</v>
      </c>
      <c r="K2098" s="32"/>
      <c r="M2098" s="32">
        <v>186.20182996059569</v>
      </c>
      <c r="N2098">
        <v>186.20182996059569</v>
      </c>
      <c r="O2098" s="2">
        <f>IF(ISNUMBER(N2098),SUMIFS(N$1:$N2098,A$1:$A2098,A2098,G$1:$G2098,G2098,D$1:$D2098,D2098),"")</f>
        <v>808.82816227298804</v>
      </c>
      <c r="V2098">
        <v>450</v>
      </c>
      <c r="W2098" s="33">
        <v>109.5304882121151</v>
      </c>
      <c r="AE2098" s="2" t="str">
        <f t="shared" si="146"/>
        <v/>
      </c>
      <c r="AM2098" s="2" t="str">
        <f t="shared" si="145"/>
        <v/>
      </c>
      <c r="AN2098" s="2" t="str">
        <f>IF(ISNUMBER(AM2098),SUMIFS($AM$1:AM2098,$A$1:A2098,A2098,$G$1:G2098,G2098,$D$1:D2098,D2098),"")</f>
        <v/>
      </c>
    </row>
    <row r="2099" spans="1:40" x14ac:dyDescent="0.25">
      <c r="A2099" s="4" t="s">
        <v>97</v>
      </c>
      <c r="B2099" t="s">
        <v>30</v>
      </c>
      <c r="C2099" s="34">
        <v>40563</v>
      </c>
      <c r="D2099">
        <v>1</v>
      </c>
      <c r="F2099" t="s">
        <v>111</v>
      </c>
      <c r="G2099" t="str">
        <f>YEAR(C2099)+IF(MONTH(C2099)&lt;7,-1,0)&amp;"/"&amp;RIGHT(YEAR(C2099)+IF(MONTH(C2099)&lt;7,0,1),2)</f>
        <v>2010/11</v>
      </c>
      <c r="K2099" s="32"/>
      <c r="M2099" s="32">
        <v>147.61305145028388</v>
      </c>
      <c r="N2099">
        <v>147.61305145028388</v>
      </c>
      <c r="O2099" s="2">
        <f>IF(ISNUMBER(N2099),SUMIFS(N$1:$N2099,A$1:$A2099,A2099,G$1:$G2099,G2099,D$1:$D2099,D2099),"")</f>
        <v>961.68282018035347</v>
      </c>
      <c r="V2099">
        <v>450</v>
      </c>
      <c r="W2099" s="33">
        <v>86.831206735461109</v>
      </c>
      <c r="AE2099" s="2" t="str">
        <f t="shared" si="146"/>
        <v/>
      </c>
      <c r="AM2099" s="2" t="str">
        <f t="shared" si="145"/>
        <v/>
      </c>
      <c r="AN2099" s="2" t="str">
        <f>IF(ISNUMBER(AM2099),SUMIFS($AM$1:AM2099,$A$1:A2099,A2099,$G$1:G2099,G2099,$D$1:D2099,D2099),"")</f>
        <v/>
      </c>
    </row>
    <row r="2100" spans="1:40" x14ac:dyDescent="0.25">
      <c r="A2100" s="4" t="s">
        <v>97</v>
      </c>
      <c r="B2100" t="s">
        <v>30</v>
      </c>
      <c r="C2100" s="34">
        <v>40563</v>
      </c>
      <c r="D2100">
        <v>2</v>
      </c>
      <c r="F2100" t="s">
        <v>111</v>
      </c>
      <c r="G2100" t="str">
        <f>YEAR(C2100)+IF(MONTH(C2100)&lt;7,-1,0)&amp;"/"&amp;RIGHT(YEAR(C2100)+IF(MONTH(C2100)&lt;7,0,1),2)</f>
        <v>2010/11</v>
      </c>
      <c r="K2100" s="32"/>
      <c r="M2100" s="32">
        <v>183.61206972834265</v>
      </c>
      <c r="N2100">
        <v>183.61206972834265</v>
      </c>
      <c r="O2100" s="2">
        <f>IF(ISNUMBER(N2100),SUMIFS(N$1:$N2100,A$1:$A2100,A2100,G$1:$G2100,G2100,D$1:$D2100,D2100),"")</f>
        <v>1231.6041890240313</v>
      </c>
      <c r="V2100">
        <v>450</v>
      </c>
      <c r="W2100" s="33">
        <v>108.00709984020156</v>
      </c>
      <c r="AE2100" s="2" t="str">
        <f t="shared" si="146"/>
        <v/>
      </c>
      <c r="AM2100" s="2" t="str">
        <f t="shared" si="145"/>
        <v/>
      </c>
      <c r="AN2100" s="2" t="str">
        <f>IF(ISNUMBER(AM2100),SUMIFS($AM$1:AM2100,$A$1:A2100,A2100,$G$1:G2100,G2100,$D$1:D2100,D2100),"")</f>
        <v/>
      </c>
    </row>
    <row r="2101" spans="1:40" x14ac:dyDescent="0.25">
      <c r="A2101" s="4" t="s">
        <v>97</v>
      </c>
      <c r="B2101" t="s">
        <v>30</v>
      </c>
      <c r="C2101" s="34">
        <v>40563</v>
      </c>
      <c r="D2101">
        <v>3</v>
      </c>
      <c r="F2101" t="s">
        <v>111</v>
      </c>
      <c r="G2101" t="str">
        <f>YEAR(C2101)+IF(MONTH(C2101)&lt;7,-1,0)&amp;"/"&amp;RIGHT(YEAR(C2101)+IF(MONTH(C2101)&lt;7,0,1),2)</f>
        <v>2010/11</v>
      </c>
      <c r="K2101" s="32"/>
      <c r="M2101" s="32">
        <v>199.69033350413264</v>
      </c>
      <c r="N2101">
        <v>199.69033350413264</v>
      </c>
      <c r="O2101" s="2">
        <f>IF(ISNUMBER(N2101),SUMIFS(N$1:$N2101,A$1:$A2101,A2101,G$1:$G2101,G2101,D$1:$D2101,D2101),"")</f>
        <v>987.0548215975025</v>
      </c>
      <c r="V2101">
        <v>450</v>
      </c>
      <c r="W2101" s="33">
        <v>117.46490206125449</v>
      </c>
      <c r="AE2101" s="2" t="str">
        <f t="shared" si="146"/>
        <v/>
      </c>
      <c r="AM2101" s="2" t="str">
        <f t="shared" si="145"/>
        <v/>
      </c>
      <c r="AN2101" s="2" t="str">
        <f>IF(ISNUMBER(AM2101),SUMIFS($AM$1:AM2101,$A$1:A2101,A2101,$G$1:G2101,G2101,$D$1:D2101,D2101),"")</f>
        <v/>
      </c>
    </row>
    <row r="2102" spans="1:40" x14ac:dyDescent="0.25">
      <c r="A2102" s="4" t="s">
        <v>97</v>
      </c>
      <c r="B2102" t="s">
        <v>30</v>
      </c>
      <c r="C2102" s="34">
        <v>40598</v>
      </c>
      <c r="D2102">
        <v>4</v>
      </c>
      <c r="F2102" t="s">
        <v>111</v>
      </c>
      <c r="G2102" t="str">
        <f>YEAR(C2102)+IF(MONTH(C2102)&lt;7,-1,0)&amp;"/"&amp;RIGHT(YEAR(C2102)+IF(MONTH(C2102)&lt;7,0,1),2)</f>
        <v>2010/11</v>
      </c>
      <c r="K2102" s="32"/>
      <c r="M2102" s="32">
        <v>345.00365035086958</v>
      </c>
      <c r="N2102">
        <v>345.00365035086958</v>
      </c>
      <c r="O2102" s="2">
        <f>IF(ISNUMBER(N2102),SUMIFS(N$1:$N2102,A$1:$A2102,A2102,G$1:$G2102,G2102,D$1:$D2102,D2102),"")</f>
        <v>1153.8318126238576</v>
      </c>
      <c r="V2102">
        <v>450</v>
      </c>
      <c r="W2102" s="33">
        <v>101.47166186790281</v>
      </c>
      <c r="AE2102" s="2" t="str">
        <f t="shared" si="146"/>
        <v/>
      </c>
      <c r="AM2102" s="2" t="str">
        <f t="shared" si="145"/>
        <v/>
      </c>
      <c r="AN2102" s="2" t="str">
        <f>IF(ISNUMBER(AM2102),SUMIFS($AM$1:AM2102,$A$1:A2102,A2102,$G$1:G2102,G2102,$D$1:D2102,D2102),"")</f>
        <v/>
      </c>
    </row>
    <row r="2103" spans="1:40" x14ac:dyDescent="0.25">
      <c r="A2103" s="4" t="s">
        <v>97</v>
      </c>
      <c r="B2103" t="s">
        <v>30</v>
      </c>
      <c r="C2103" s="34">
        <v>40598</v>
      </c>
      <c r="D2103">
        <v>1</v>
      </c>
      <c r="F2103" t="s">
        <v>111</v>
      </c>
      <c r="G2103" t="str">
        <f>YEAR(C2103)+IF(MONTH(C2103)&lt;7,-1,0)&amp;"/"&amp;RIGHT(YEAR(C2103)+IF(MONTH(C2103)&lt;7,0,1),2)</f>
        <v>2010/11</v>
      </c>
      <c r="K2103" s="32"/>
      <c r="M2103" s="32">
        <v>334.48583686412456</v>
      </c>
      <c r="N2103">
        <v>334.48583686412456</v>
      </c>
      <c r="O2103" s="2">
        <f>IF(ISNUMBER(N2103),SUMIFS(N$1:$N2103,A$1:$A2103,A2103,G$1:$G2103,G2103,D$1:$D2103,D2103),"")</f>
        <v>1296.1686570444781</v>
      </c>
      <c r="V2103">
        <v>450</v>
      </c>
      <c r="W2103" s="33">
        <v>98.378187312977815</v>
      </c>
      <c r="AE2103" s="2" t="str">
        <f t="shared" si="146"/>
        <v/>
      </c>
      <c r="AM2103" s="2" t="str">
        <f t="shared" si="145"/>
        <v/>
      </c>
      <c r="AN2103" s="2" t="str">
        <f>IF(ISNUMBER(AM2103),SUMIFS($AM$1:AM2103,$A$1:A2103,A2103,$G$1:G2103,G2103,$D$1:D2103,D2103),"")</f>
        <v/>
      </c>
    </row>
    <row r="2104" spans="1:40" x14ac:dyDescent="0.25">
      <c r="A2104" s="4" t="s">
        <v>97</v>
      </c>
      <c r="B2104" t="s">
        <v>30</v>
      </c>
      <c r="C2104" s="34">
        <v>40598</v>
      </c>
      <c r="D2104">
        <v>2</v>
      </c>
      <c r="F2104" t="s">
        <v>111</v>
      </c>
      <c r="G2104" t="str">
        <f>YEAR(C2104)+IF(MONTH(C2104)&lt;7,-1,0)&amp;"/"&amp;RIGHT(YEAR(C2104)+IF(MONTH(C2104)&lt;7,0,1),2)</f>
        <v>2010/11</v>
      </c>
      <c r="K2104" s="32"/>
      <c r="M2104" s="32">
        <v>315.85643064218567</v>
      </c>
      <c r="N2104">
        <v>315.85643064218567</v>
      </c>
      <c r="O2104" s="2">
        <f>IF(ISNUMBER(N2104),SUMIFS(N$1:$N2104,A$1:$A2104,A2104,G$1:$G2104,G2104,D$1:$D2104,D2104),"")</f>
        <v>1547.4606196662169</v>
      </c>
      <c r="V2104">
        <v>450</v>
      </c>
      <c r="W2104" s="33">
        <v>92.898950188878132</v>
      </c>
      <c r="AE2104" s="2" t="str">
        <f t="shared" si="146"/>
        <v/>
      </c>
      <c r="AM2104" s="2" t="str">
        <f t="shared" si="145"/>
        <v/>
      </c>
      <c r="AN2104" s="2" t="str">
        <f>IF(ISNUMBER(AM2104),SUMIFS($AM$1:AM2104,$A$1:A2104,A2104,$G$1:G2104,G2104,$D$1:D2104,D2104),"")</f>
        <v/>
      </c>
    </row>
    <row r="2105" spans="1:40" x14ac:dyDescent="0.25">
      <c r="A2105" s="4" t="s">
        <v>97</v>
      </c>
      <c r="B2105" t="s">
        <v>30</v>
      </c>
      <c r="C2105" s="34">
        <v>40598</v>
      </c>
      <c r="D2105">
        <v>3</v>
      </c>
      <c r="F2105" t="s">
        <v>111</v>
      </c>
      <c r="G2105" t="str">
        <f>YEAR(C2105)+IF(MONTH(C2105)&lt;7,-1,0)&amp;"/"&amp;RIGHT(YEAR(C2105)+IF(MONTH(C2105)&lt;7,0,1),2)</f>
        <v>2010/11</v>
      </c>
      <c r="K2105" s="32"/>
      <c r="M2105" s="32">
        <v>391.89601954858205</v>
      </c>
      <c r="N2105">
        <v>391.89601954858205</v>
      </c>
      <c r="O2105" s="2">
        <f>IF(ISNUMBER(N2105),SUMIFS(N$1:$N2105,A$1:$A2105,A2105,G$1:$G2105,G2105,D$1:$D2105,D2105),"")</f>
        <v>1378.9508411460845</v>
      </c>
      <c r="V2105">
        <v>450</v>
      </c>
      <c r="W2105" s="33">
        <v>115.26353516134766</v>
      </c>
      <c r="AE2105" s="2" t="str">
        <f t="shared" si="146"/>
        <v/>
      </c>
      <c r="AM2105" s="2" t="str">
        <f t="shared" si="145"/>
        <v/>
      </c>
      <c r="AN2105" s="2" t="str">
        <f>IF(ISNUMBER(AM2105),SUMIFS($AM$1:AM2105,$A$1:A2105,A2105,$G$1:G2105,G2105,$D$1:D2105,D2105),"")</f>
        <v/>
      </c>
    </row>
    <row r="2106" spans="1:40" x14ac:dyDescent="0.25">
      <c r="A2106" s="4" t="s">
        <v>97</v>
      </c>
      <c r="B2106" t="s">
        <v>30</v>
      </c>
      <c r="C2106" s="34">
        <v>40598</v>
      </c>
      <c r="D2106">
        <v>4</v>
      </c>
      <c r="F2106" t="s">
        <v>111</v>
      </c>
      <c r="G2106" t="str">
        <f>YEAR(C2106)+IF(MONTH(C2106)&lt;7,-1,0)&amp;"/"&amp;RIGHT(YEAR(C2106)+IF(MONTH(C2106)&lt;7,0,1),2)</f>
        <v>2010/11</v>
      </c>
      <c r="K2106" s="32"/>
      <c r="M2106" s="32">
        <v>362.93674560130478</v>
      </c>
      <c r="N2106">
        <v>362.93674560130478</v>
      </c>
      <c r="O2106" s="2">
        <f>IF(ISNUMBER(N2106),SUMIFS(N$1:$N2106,A$1:$A2106,A2106,G$1:$G2106,G2106,D$1:$D2106,D2106),"")</f>
        <v>1516.7685582251625</v>
      </c>
      <c r="V2106">
        <v>450</v>
      </c>
      <c r="W2106" s="33">
        <v>106.74610164744259</v>
      </c>
      <c r="AE2106" s="2" t="str">
        <f t="shared" si="146"/>
        <v/>
      </c>
      <c r="AM2106" s="2" t="str">
        <f t="shared" si="145"/>
        <v/>
      </c>
      <c r="AN2106" s="2" t="str">
        <f>IF(ISNUMBER(AM2106),SUMIFS($AM$1:AM2106,$A$1:A2106,A2106,$G$1:G2106,G2106,$D$1:D2106,D2106),"")</f>
        <v/>
      </c>
    </row>
    <row r="2107" spans="1:40" x14ac:dyDescent="0.25">
      <c r="A2107" s="4" t="s">
        <v>97</v>
      </c>
      <c r="B2107" t="s">
        <v>30</v>
      </c>
      <c r="C2107" s="34">
        <v>40633</v>
      </c>
      <c r="D2107">
        <v>1</v>
      </c>
      <c r="F2107" t="s">
        <v>111</v>
      </c>
      <c r="G2107" t="str">
        <f>YEAR(C2107)+IF(MONTH(C2107)&lt;7,-1,0)&amp;"/"&amp;RIGHT(YEAR(C2107)+IF(MONTH(C2107)&lt;7,0,1),2)</f>
        <v>2010/11</v>
      </c>
      <c r="K2107" s="32"/>
      <c r="M2107" s="32">
        <v>265.93214072880573</v>
      </c>
      <c r="N2107">
        <v>265.93214072880573</v>
      </c>
      <c r="O2107" s="2">
        <f>IF(ISNUMBER(N2107),SUMIFS(N$1:$N2107,A$1:$A2107,A2107,G$1:$G2107,G2107,D$1:$D2107,D2107),"")</f>
        <v>1562.1007977732838</v>
      </c>
      <c r="V2107">
        <v>450</v>
      </c>
      <c r="W2107" s="33">
        <v>75.98061163680164</v>
      </c>
      <c r="AE2107" s="2" t="str">
        <f t="shared" si="146"/>
        <v/>
      </c>
      <c r="AM2107" s="2" t="str">
        <f t="shared" si="145"/>
        <v/>
      </c>
      <c r="AN2107" s="2" t="str">
        <f>IF(ISNUMBER(AM2107),SUMIFS($AM$1:AM2107,$A$1:A2107,A2107,$G$1:G2107,G2107,$D$1:D2107,D2107),"")</f>
        <v/>
      </c>
    </row>
    <row r="2108" spans="1:40" x14ac:dyDescent="0.25">
      <c r="A2108" s="4" t="s">
        <v>97</v>
      </c>
      <c r="B2108" t="s">
        <v>30</v>
      </c>
      <c r="C2108" s="34">
        <v>40633</v>
      </c>
      <c r="D2108">
        <v>2</v>
      </c>
      <c r="F2108" t="s">
        <v>111</v>
      </c>
      <c r="G2108" t="str">
        <f>YEAR(C2108)+IF(MONTH(C2108)&lt;7,-1,0)&amp;"/"&amp;RIGHT(YEAR(C2108)+IF(MONTH(C2108)&lt;7,0,1),2)</f>
        <v>2010/11</v>
      </c>
      <c r="K2108" s="32"/>
      <c r="M2108" s="32">
        <v>269.00330263992475</v>
      </c>
      <c r="N2108">
        <v>269.00330263992475</v>
      </c>
      <c r="O2108" s="2">
        <f>IF(ISNUMBER(N2108),SUMIFS(N$1:$N2108,A$1:$A2108,A2108,G$1:$G2108,G2108,D$1:$D2108,D2108),"")</f>
        <v>1816.4639223061417</v>
      </c>
      <c r="V2108">
        <v>450</v>
      </c>
      <c r="W2108" s="33">
        <v>76.858086468549942</v>
      </c>
      <c r="AE2108" s="2" t="str">
        <f t="shared" si="146"/>
        <v/>
      </c>
      <c r="AM2108" s="2" t="str">
        <f t="shared" si="145"/>
        <v/>
      </c>
      <c r="AN2108" s="2" t="str">
        <f>IF(ISNUMBER(AM2108),SUMIFS($AM$1:AM2108,$A$1:A2108,A2108,$G$1:G2108,G2108,$D$1:D2108,D2108),"")</f>
        <v/>
      </c>
    </row>
    <row r="2109" spans="1:40" x14ac:dyDescent="0.25">
      <c r="A2109" s="4" t="s">
        <v>97</v>
      </c>
      <c r="B2109" t="s">
        <v>30</v>
      </c>
      <c r="C2109" s="34">
        <v>40633</v>
      </c>
      <c r="D2109">
        <v>3</v>
      </c>
      <c r="F2109" t="s">
        <v>111</v>
      </c>
      <c r="G2109" t="str">
        <f>YEAR(C2109)+IF(MONTH(C2109)&lt;7,-1,0)&amp;"/"&amp;RIGHT(YEAR(C2109)+IF(MONTH(C2109)&lt;7,0,1),2)</f>
        <v>2010/11</v>
      </c>
      <c r="K2109" s="32"/>
      <c r="M2109" s="32">
        <v>269.10297169603029</v>
      </c>
      <c r="N2109">
        <v>269.10297169603029</v>
      </c>
      <c r="O2109" s="2">
        <f>IF(ISNUMBER(N2109),SUMIFS(N$1:$N2109,A$1:$A2109,A2109,G$1:$G2109,G2109,D$1:$D2109,D2109),"")</f>
        <v>1648.0538128421149</v>
      </c>
      <c r="V2109">
        <v>450</v>
      </c>
      <c r="W2109" s="33">
        <v>76.886563341722947</v>
      </c>
      <c r="AE2109" s="2" t="str">
        <f t="shared" si="146"/>
        <v/>
      </c>
      <c r="AM2109" s="2" t="str">
        <f t="shared" si="145"/>
        <v/>
      </c>
      <c r="AN2109" s="2" t="str">
        <f>IF(ISNUMBER(AM2109),SUMIFS($AM$1:AM2109,$A$1:A2109,A2109,$G$1:G2109,G2109,$D$1:D2109,D2109),"")</f>
        <v/>
      </c>
    </row>
    <row r="2110" spans="1:40" x14ac:dyDescent="0.25">
      <c r="A2110" s="4" t="s">
        <v>97</v>
      </c>
      <c r="B2110" t="s">
        <v>30</v>
      </c>
      <c r="C2110" s="34">
        <v>40633</v>
      </c>
      <c r="D2110">
        <v>4</v>
      </c>
      <c r="F2110" t="s">
        <v>111</v>
      </c>
      <c r="G2110" t="str">
        <f>YEAR(C2110)+IF(MONTH(C2110)&lt;7,-1,0)&amp;"/"&amp;RIGHT(YEAR(C2110)+IF(MONTH(C2110)&lt;7,0,1),2)</f>
        <v>2010/11</v>
      </c>
      <c r="K2110" s="32"/>
      <c r="M2110" s="32">
        <v>283.0206607004751</v>
      </c>
      <c r="N2110">
        <v>283.0206607004751</v>
      </c>
      <c r="O2110" s="2">
        <f>IF(ISNUMBER(N2110),SUMIFS(N$1:$N2110,A$1:$A2110,A2110,G$1:$G2110,G2110,D$1:$D2110,D2110),"")</f>
        <v>1799.7892189256377</v>
      </c>
      <c r="V2110">
        <v>450</v>
      </c>
      <c r="W2110" s="33">
        <v>80.863045914421448</v>
      </c>
      <c r="AE2110" s="2" t="str">
        <f t="shared" si="146"/>
        <v/>
      </c>
      <c r="AM2110" s="2" t="str">
        <f t="shared" si="145"/>
        <v/>
      </c>
      <c r="AN2110" s="2" t="str">
        <f>IF(ISNUMBER(AM2110),SUMIFS($AM$1:AM2110,$A$1:A2110,A2110,$G$1:G2110,G2110,$D$1:D2110,D2110),"")</f>
        <v/>
      </c>
    </row>
    <row r="2111" spans="1:40" x14ac:dyDescent="0.25">
      <c r="A2111" s="4" t="s">
        <v>97</v>
      </c>
      <c r="B2111" t="s">
        <v>30</v>
      </c>
      <c r="C2111" s="34">
        <v>40633</v>
      </c>
      <c r="D2111">
        <v>1</v>
      </c>
      <c r="F2111" t="s">
        <v>111</v>
      </c>
      <c r="G2111" t="str">
        <f>YEAR(C2111)+IF(MONTH(C2111)&lt;7,-1,0)&amp;"/"&amp;RIGHT(YEAR(C2111)+IF(MONTH(C2111)&lt;7,0,1),2)</f>
        <v>2010/11</v>
      </c>
      <c r="K2111" s="32"/>
      <c r="M2111" s="32">
        <v>260.1589543738973</v>
      </c>
      <c r="N2111">
        <v>260.1589543738973</v>
      </c>
      <c r="O2111" s="2">
        <f>IF(ISNUMBER(N2111),SUMIFS(N$1:$N2111,A$1:$A2111,A2111,G$1:$G2111,G2111,D$1:$D2111,D2111),"")</f>
        <v>1822.2597521471812</v>
      </c>
      <c r="V2111">
        <v>450</v>
      </c>
      <c r="W2111" s="33">
        <v>74.331129821113521</v>
      </c>
      <c r="AE2111" s="2" t="str">
        <f t="shared" si="146"/>
        <v/>
      </c>
      <c r="AM2111" s="2" t="str">
        <f t="shared" si="145"/>
        <v/>
      </c>
      <c r="AN2111" s="2" t="str">
        <f>IF(ISNUMBER(AM2111),SUMIFS($AM$1:AM2111,$A$1:A2111,A2111,$G$1:G2111,G2111,$D$1:D2111,D2111),"")</f>
        <v/>
      </c>
    </row>
    <row r="2112" spans="1:40" x14ac:dyDescent="0.25">
      <c r="A2112" s="4" t="s">
        <v>97</v>
      </c>
      <c r="B2112" t="s">
        <v>30</v>
      </c>
      <c r="C2112" s="34">
        <v>40690</v>
      </c>
      <c r="D2112">
        <v>2</v>
      </c>
      <c r="F2112" t="s">
        <v>111</v>
      </c>
      <c r="G2112" t="str">
        <f>YEAR(C2112)+IF(MONTH(C2112)&lt;7,-1,0)&amp;"/"&amp;RIGHT(YEAR(C2112)+IF(MONTH(C2112)&lt;7,0,1),2)</f>
        <v>2010/11</v>
      </c>
      <c r="K2112" s="32"/>
      <c r="M2112" s="32">
        <v>240.7003434837176</v>
      </c>
      <c r="N2112">
        <v>240.7003434837176</v>
      </c>
      <c r="O2112" s="2">
        <f>IF(ISNUMBER(N2112),SUMIFS(N$1:$N2112,A$1:$A2112,A2112,G$1:$G2112,G2112,D$1:$D2112,D2112),"")</f>
        <v>2057.1642657898592</v>
      </c>
      <c r="V2112">
        <v>450</v>
      </c>
      <c r="W2112" s="33">
        <v>42.228130435739928</v>
      </c>
      <c r="AE2112" s="2" t="str">
        <f t="shared" si="146"/>
        <v/>
      </c>
      <c r="AM2112" s="2" t="str">
        <f t="shared" si="145"/>
        <v/>
      </c>
      <c r="AN2112" s="2" t="str">
        <f>IF(ISNUMBER(AM2112),SUMIFS($AM$1:AM2112,$A$1:A2112,A2112,$G$1:G2112,G2112,$D$1:D2112,D2112),"")</f>
        <v/>
      </c>
    </row>
    <row r="2113" spans="1:40" x14ac:dyDescent="0.25">
      <c r="A2113" s="4" t="s">
        <v>97</v>
      </c>
      <c r="B2113" t="s">
        <v>30</v>
      </c>
      <c r="C2113" s="34">
        <v>40690</v>
      </c>
      <c r="D2113">
        <v>3</v>
      </c>
      <c r="F2113" t="s">
        <v>111</v>
      </c>
      <c r="G2113" t="str">
        <f>YEAR(C2113)+IF(MONTH(C2113)&lt;7,-1,0)&amp;"/"&amp;RIGHT(YEAR(C2113)+IF(MONTH(C2113)&lt;7,0,1),2)</f>
        <v>2010/11</v>
      </c>
      <c r="K2113" s="32"/>
      <c r="M2113" s="32">
        <v>261.03362459904884</v>
      </c>
      <c r="N2113">
        <v>261.03362459904884</v>
      </c>
      <c r="O2113" s="2">
        <f>IF(ISNUMBER(N2113),SUMIFS(N$1:$N2113,A$1:$A2113,A2113,G$1:$G2113,G2113,D$1:$D2113,D2113),"")</f>
        <v>1909.0874374411637</v>
      </c>
      <c r="V2113">
        <v>450</v>
      </c>
      <c r="W2113" s="33">
        <v>45.795372736675233</v>
      </c>
      <c r="AE2113" s="2" t="str">
        <f t="shared" si="146"/>
        <v/>
      </c>
      <c r="AM2113" s="2" t="str">
        <f t="shared" si="145"/>
        <v/>
      </c>
      <c r="AN2113" s="2" t="str">
        <f>IF(ISNUMBER(AM2113),SUMIFS($AM$1:AM2113,$A$1:A2113,A2113,$G$1:G2113,G2113,$D$1:D2113,D2113),"")</f>
        <v/>
      </c>
    </row>
    <row r="2114" spans="1:40" x14ac:dyDescent="0.25">
      <c r="A2114" s="4" t="s">
        <v>97</v>
      </c>
      <c r="B2114" t="s">
        <v>30</v>
      </c>
      <c r="C2114" s="34">
        <v>40690</v>
      </c>
      <c r="D2114">
        <v>4</v>
      </c>
      <c r="F2114" t="s">
        <v>111</v>
      </c>
      <c r="G2114" t="str">
        <f>YEAR(C2114)+IF(MONTH(C2114)&lt;7,-1,0)&amp;"/"&amp;RIGHT(YEAR(C2114)+IF(MONTH(C2114)&lt;7,0,1),2)</f>
        <v>2010/11</v>
      </c>
      <c r="K2114" s="32"/>
      <c r="M2114" s="32">
        <v>281.08878912722224</v>
      </c>
      <c r="N2114">
        <v>281.08878912722224</v>
      </c>
      <c r="O2114" s="2">
        <f>IF(ISNUMBER(N2114),SUMIFS(N$1:$N2114,A$1:$A2114,A2114,G$1:$G2114,G2114,D$1:$D2114,D2114),"")</f>
        <v>2080.87800805286</v>
      </c>
      <c r="V2114">
        <v>450</v>
      </c>
      <c r="W2114" s="33">
        <v>49.31382265389864</v>
      </c>
      <c r="AE2114" s="2" t="str">
        <f t="shared" si="146"/>
        <v/>
      </c>
      <c r="AM2114" s="2" t="str">
        <f t="shared" si="145"/>
        <v/>
      </c>
      <c r="AN2114" s="2" t="str">
        <f>IF(ISNUMBER(AM2114),SUMIFS($AM$1:AM2114,$A$1:A2114,A2114,$G$1:G2114,G2114,$D$1:D2114,D2114),"")</f>
        <v/>
      </c>
    </row>
    <row r="2115" spans="1:40" x14ac:dyDescent="0.25">
      <c r="A2115" s="4" t="s">
        <v>97</v>
      </c>
      <c r="B2115" t="s">
        <v>30</v>
      </c>
      <c r="C2115" s="34">
        <v>40690</v>
      </c>
      <c r="D2115">
        <v>1</v>
      </c>
      <c r="F2115" t="s">
        <v>111</v>
      </c>
      <c r="G2115" t="str">
        <f>YEAR(C2115)+IF(MONTH(C2115)&lt;7,-1,0)&amp;"/"&amp;RIGHT(YEAR(C2115)+IF(MONTH(C2115)&lt;7,0,1),2)</f>
        <v>2010/11</v>
      </c>
      <c r="K2115" s="32"/>
      <c r="M2115" s="32">
        <v>246.6221475912993</v>
      </c>
      <c r="N2115">
        <v>246.6221475912993</v>
      </c>
      <c r="O2115" s="2">
        <f>IF(ISNUMBER(N2115),SUMIFS(N$1:$N2115,A$1:$A2115,A2115,G$1:$G2115,G2115,D$1:$D2115,D2115),"")</f>
        <v>2068.8818997384806</v>
      </c>
      <c r="V2115">
        <v>450</v>
      </c>
      <c r="W2115" s="33">
        <v>43.267043437070051</v>
      </c>
      <c r="AE2115" s="2" t="str">
        <f t="shared" si="146"/>
        <v/>
      </c>
      <c r="AM2115" s="2" t="str">
        <f t="shared" si="145"/>
        <v/>
      </c>
      <c r="AN2115" s="2" t="str">
        <f>IF(ISNUMBER(AM2115),SUMIFS($AM$1:AM2115,$A$1:A2115,A2115,$G$1:G2115,G2115,$D$1:D2115,D2115),"")</f>
        <v/>
      </c>
    </row>
    <row r="2116" spans="1:40" x14ac:dyDescent="0.25">
      <c r="A2116" s="4" t="s">
        <v>97</v>
      </c>
      <c r="B2116" t="s">
        <v>30</v>
      </c>
      <c r="C2116" s="34">
        <v>40690</v>
      </c>
      <c r="D2116">
        <v>2</v>
      </c>
      <c r="F2116" t="s">
        <v>111</v>
      </c>
      <c r="G2116" t="str">
        <f>YEAR(C2116)+IF(MONTH(C2116)&lt;7,-1,0)&amp;"/"&amp;RIGHT(YEAR(C2116)+IF(MONTH(C2116)&lt;7,0,1),2)</f>
        <v>2010/11</v>
      </c>
      <c r="K2116" s="32"/>
      <c r="M2116" s="32">
        <v>203.52633276966895</v>
      </c>
      <c r="N2116">
        <v>203.52633276966895</v>
      </c>
      <c r="O2116" s="2">
        <f>IF(ISNUMBER(N2116),SUMIFS(N$1:$N2116,A$1:$A2116,A2116,G$1:$G2116,G2116,D$1:$D2116,D2116),"")</f>
        <v>2260.6905985595281</v>
      </c>
      <c r="V2116">
        <v>450</v>
      </c>
      <c r="W2116" s="33">
        <v>35.706374170117357</v>
      </c>
      <c r="AE2116" s="2" t="str">
        <f t="shared" si="146"/>
        <v/>
      </c>
      <c r="AM2116" s="2" t="str">
        <f t="shared" si="145"/>
        <v/>
      </c>
      <c r="AN2116" s="2" t="str">
        <f>IF(ISNUMBER(AM2116),SUMIFS($AM$1:AM2116,$A$1:A2116,A2116,$G$1:G2116,G2116,$D$1:D2116,D2116),"")</f>
        <v/>
      </c>
    </row>
    <row r="2117" spans="1:40" x14ac:dyDescent="0.25">
      <c r="A2117" s="4" t="s">
        <v>97</v>
      </c>
      <c r="B2117" t="s">
        <v>30</v>
      </c>
      <c r="C2117" s="34">
        <v>40843</v>
      </c>
      <c r="D2117">
        <v>3</v>
      </c>
      <c r="F2117" t="s">
        <v>111</v>
      </c>
      <c r="G2117" t="str">
        <f>YEAR(C2117)+IF(MONTH(C2117)&lt;7,-1,0)&amp;"/"&amp;RIGHT(YEAR(C2117)+IF(MONTH(C2117)&lt;7,0,1),2)</f>
        <v>2011/12</v>
      </c>
      <c r="K2117" s="32"/>
      <c r="M2117" s="32">
        <v>504.49078103980372</v>
      </c>
      <c r="N2117">
        <v>504.49078103980372</v>
      </c>
      <c r="O2117" s="2">
        <f>IF(ISNUMBER(N2117),SUMIFS(N$1:$N2117,A$1:$A2117,A2117,G$1:$G2117,G2117,D$1:$D2117,D2117),"")</f>
        <v>504.49078103980372</v>
      </c>
      <c r="V2117">
        <v>450</v>
      </c>
      <c r="W2117" s="33">
        <v>32.973253662732269</v>
      </c>
      <c r="AE2117" s="2" t="str">
        <f t="shared" si="146"/>
        <v/>
      </c>
      <c r="AM2117" s="2" t="str">
        <f t="shared" si="145"/>
        <v/>
      </c>
      <c r="AN2117" s="2" t="str">
        <f>IF(ISNUMBER(AM2117),SUMIFS($AM$1:AM2117,$A$1:A2117,A2117,$G$1:G2117,G2117,$D$1:D2117,D2117),"")</f>
        <v/>
      </c>
    </row>
    <row r="2118" spans="1:40" x14ac:dyDescent="0.25">
      <c r="A2118" s="4" t="s">
        <v>97</v>
      </c>
      <c r="B2118" t="s">
        <v>30</v>
      </c>
      <c r="C2118" s="34">
        <v>40843</v>
      </c>
      <c r="D2118">
        <v>4</v>
      </c>
      <c r="F2118" t="s">
        <v>111</v>
      </c>
      <c r="G2118" t="str">
        <f>YEAR(C2118)+IF(MONTH(C2118)&lt;7,-1,0)&amp;"/"&amp;RIGHT(YEAR(C2118)+IF(MONTH(C2118)&lt;7,0,1),2)</f>
        <v>2011/12</v>
      </c>
      <c r="K2118" s="32"/>
      <c r="M2118" s="32">
        <v>478.37518075456808</v>
      </c>
      <c r="N2118">
        <v>478.37518075456808</v>
      </c>
      <c r="O2118" s="2">
        <f>IF(ISNUMBER(N2118),SUMIFS(N$1:$N2118,A$1:$A2118,A2118,G$1:$G2118,G2118,D$1:$D2118,D2118),"")</f>
        <v>478.37518075456808</v>
      </c>
      <c r="V2118">
        <v>450</v>
      </c>
      <c r="W2118" s="33">
        <v>31.266351683305103</v>
      </c>
      <c r="AE2118" s="2" t="str">
        <f t="shared" si="146"/>
        <v/>
      </c>
      <c r="AM2118" s="2" t="str">
        <f t="shared" si="145"/>
        <v/>
      </c>
      <c r="AN2118" s="2" t="str">
        <f>IF(ISNUMBER(AM2118),SUMIFS($AM$1:AM2118,$A$1:A2118,A2118,$G$1:G2118,G2118,$D$1:D2118,D2118),"")</f>
        <v/>
      </c>
    </row>
    <row r="2119" spans="1:40" x14ac:dyDescent="0.25">
      <c r="A2119" s="4" t="s">
        <v>97</v>
      </c>
      <c r="B2119" t="s">
        <v>30</v>
      </c>
      <c r="C2119" s="34">
        <v>40843</v>
      </c>
      <c r="D2119">
        <v>1</v>
      </c>
      <c r="F2119" t="s">
        <v>111</v>
      </c>
      <c r="G2119" t="str">
        <f>YEAR(C2119)+IF(MONTH(C2119)&lt;7,-1,0)&amp;"/"&amp;RIGHT(YEAR(C2119)+IF(MONTH(C2119)&lt;7,0,1),2)</f>
        <v>2011/12</v>
      </c>
      <c r="K2119" s="32"/>
      <c r="M2119" s="32">
        <v>515.17955043859661</v>
      </c>
      <c r="N2119">
        <v>515.17955043859661</v>
      </c>
      <c r="O2119" s="2">
        <f>IF(ISNUMBER(N2119),SUMIFS(N$1:$N2119,A$1:$A2119,A2119,G$1:$G2119,G2119,D$1:$D2119,D2119),"")</f>
        <v>515.17955043859661</v>
      </c>
      <c r="V2119">
        <v>450</v>
      </c>
      <c r="W2119" s="33">
        <v>33.67186604173834</v>
      </c>
      <c r="AE2119" s="2" t="str">
        <f t="shared" si="146"/>
        <v/>
      </c>
      <c r="AM2119" s="2" t="str">
        <f t="shared" si="145"/>
        <v/>
      </c>
      <c r="AN2119" s="2" t="str">
        <f>IF(ISNUMBER(AM2119),SUMIFS($AM$1:AM2119,$A$1:A2119,A2119,$G$1:G2119,G2119,$D$1:D2119,D2119),"")</f>
        <v/>
      </c>
    </row>
    <row r="2120" spans="1:40" x14ac:dyDescent="0.25">
      <c r="A2120" s="4" t="s">
        <v>97</v>
      </c>
      <c r="B2120" t="s">
        <v>30</v>
      </c>
      <c r="C2120" s="34">
        <v>40843</v>
      </c>
      <c r="D2120">
        <v>2</v>
      </c>
      <c r="F2120" t="s">
        <v>111</v>
      </c>
      <c r="G2120" t="str">
        <f>YEAR(C2120)+IF(MONTH(C2120)&lt;7,-1,0)&amp;"/"&amp;RIGHT(YEAR(C2120)+IF(MONTH(C2120)&lt;7,0,1),2)</f>
        <v>2011/12</v>
      </c>
      <c r="K2120" s="32"/>
      <c r="M2120" s="32">
        <v>635.86595795612811</v>
      </c>
      <c r="N2120">
        <v>635.86595795612811</v>
      </c>
      <c r="O2120" s="2">
        <f>IF(ISNUMBER(N2120),SUMIFS(N$1:$N2120,A$1:$A2120,A2120,G$1:$G2120,G2120,D$1:$D2120,D2120),"")</f>
        <v>635.86595795612811</v>
      </c>
      <c r="V2120">
        <v>450</v>
      </c>
      <c r="W2120" s="33">
        <v>41.559866533080267</v>
      </c>
      <c r="AE2120" s="2" t="str">
        <f t="shared" si="146"/>
        <v/>
      </c>
      <c r="AM2120" s="2" t="str">
        <f t="shared" si="145"/>
        <v/>
      </c>
      <c r="AN2120" s="2" t="str">
        <f>IF(ISNUMBER(AM2120),SUMIFS($AM$1:AM2120,$A$1:A2120,A2120,$G$1:G2120,G2120,$D$1:D2120,D2120),"")</f>
        <v/>
      </c>
    </row>
    <row r="2121" spans="1:40" x14ac:dyDescent="0.25">
      <c r="A2121" s="4" t="s">
        <v>97</v>
      </c>
      <c r="B2121" t="s">
        <v>30</v>
      </c>
      <c r="C2121" s="34">
        <v>40843</v>
      </c>
      <c r="D2121">
        <v>3</v>
      </c>
      <c r="F2121" t="s">
        <v>111</v>
      </c>
      <c r="G2121" t="str">
        <f>YEAR(C2121)+IF(MONTH(C2121)&lt;7,-1,0)&amp;"/"&amp;RIGHT(YEAR(C2121)+IF(MONTH(C2121)&lt;7,0,1),2)</f>
        <v>2011/12</v>
      </c>
      <c r="K2121" s="32"/>
      <c r="M2121" s="32">
        <v>420.21047664198659</v>
      </c>
      <c r="N2121">
        <v>420.21047664198659</v>
      </c>
      <c r="O2121" s="2">
        <f>IF(ISNUMBER(N2121),SUMIFS(N$1:$N2121,A$1:$A2121,A2121,G$1:$G2121,G2121,D$1:$D2121,D2121),"")</f>
        <v>924.70125768179037</v>
      </c>
      <c r="V2121">
        <v>450</v>
      </c>
      <c r="W2121" s="33">
        <v>27.464737035423958</v>
      </c>
      <c r="AE2121" s="2" t="str">
        <f t="shared" si="146"/>
        <v/>
      </c>
      <c r="AM2121" s="2" t="str">
        <f t="shared" si="145"/>
        <v/>
      </c>
      <c r="AN2121" s="2" t="str">
        <f>IF(ISNUMBER(AM2121),SUMIFS($AM$1:AM2121,$A$1:A2121,A2121,$G$1:G2121,G2121,$D$1:D2121,D2121),"")</f>
        <v/>
      </c>
    </row>
    <row r="2122" spans="1:40" x14ac:dyDescent="0.25">
      <c r="A2122" s="4" t="s">
        <v>97</v>
      </c>
      <c r="B2122" t="s">
        <v>30</v>
      </c>
      <c r="C2122" s="34">
        <v>40878</v>
      </c>
      <c r="D2122">
        <v>4</v>
      </c>
      <c r="F2122" t="s">
        <v>111</v>
      </c>
      <c r="G2122" t="str">
        <f>YEAR(C2122)+IF(MONTH(C2122)&lt;7,-1,0)&amp;"/"&amp;RIGHT(YEAR(C2122)+IF(MONTH(C2122)&lt;7,0,1),2)</f>
        <v>2011/12</v>
      </c>
      <c r="K2122" s="32"/>
      <c r="M2122" s="32">
        <v>271.82797384450021</v>
      </c>
      <c r="N2122">
        <v>271.82797384450021</v>
      </c>
      <c r="O2122" s="2">
        <f>IF(ISNUMBER(N2122),SUMIFS(N$1:$N2122,A$1:$A2122,A2122,G$1:$G2122,G2122,D$1:$D2122,D2122),"")</f>
        <v>750.20315459906828</v>
      </c>
      <c r="V2122">
        <v>450</v>
      </c>
      <c r="W2122" s="33">
        <v>77.665135384142914</v>
      </c>
      <c r="AE2122" s="2" t="str">
        <f t="shared" si="146"/>
        <v/>
      </c>
      <c r="AM2122" s="2" t="str">
        <f t="shared" si="145"/>
        <v/>
      </c>
      <c r="AN2122" s="2" t="str">
        <f>IF(ISNUMBER(AM2122),SUMIFS($AM$1:AM2122,$A$1:A2122,A2122,$G$1:G2122,G2122,$D$1:D2122,D2122),"")</f>
        <v/>
      </c>
    </row>
    <row r="2123" spans="1:40" x14ac:dyDescent="0.25">
      <c r="A2123" s="4" t="s">
        <v>97</v>
      </c>
      <c r="B2123" t="s">
        <v>30</v>
      </c>
      <c r="C2123" s="34">
        <v>40878</v>
      </c>
      <c r="D2123">
        <v>1</v>
      </c>
      <c r="F2123" t="s">
        <v>111</v>
      </c>
      <c r="G2123" t="str">
        <f>YEAR(C2123)+IF(MONTH(C2123)&lt;7,-1,0)&amp;"/"&amp;RIGHT(YEAR(C2123)+IF(MONTH(C2123)&lt;7,0,1),2)</f>
        <v>2011/12</v>
      </c>
      <c r="K2123" s="32"/>
      <c r="M2123" s="32">
        <v>279.36783376532088</v>
      </c>
      <c r="N2123">
        <v>279.36783376532088</v>
      </c>
      <c r="O2123" s="2">
        <f>IF(ISNUMBER(N2123),SUMIFS(N$1:$N2123,A$1:$A2123,A2123,G$1:$G2123,G2123,D$1:$D2123,D2123),"")</f>
        <v>794.54738420391755</v>
      </c>
      <c r="V2123">
        <v>450</v>
      </c>
      <c r="W2123" s="33">
        <v>79.819381075805964</v>
      </c>
      <c r="AE2123" s="2" t="str">
        <f t="shared" si="146"/>
        <v/>
      </c>
      <c r="AM2123" s="2" t="str">
        <f t="shared" si="145"/>
        <v/>
      </c>
      <c r="AN2123" s="2" t="str">
        <f>IF(ISNUMBER(AM2123),SUMIFS($AM$1:AM2123,$A$1:A2123,A2123,$G$1:G2123,G2123,$D$1:D2123,D2123),"")</f>
        <v/>
      </c>
    </row>
    <row r="2124" spans="1:40" x14ac:dyDescent="0.25">
      <c r="A2124" s="4" t="s">
        <v>97</v>
      </c>
      <c r="B2124" t="s">
        <v>30</v>
      </c>
      <c r="C2124" s="34">
        <v>40878</v>
      </c>
      <c r="D2124">
        <v>2</v>
      </c>
      <c r="F2124" t="s">
        <v>111</v>
      </c>
      <c r="G2124" t="str">
        <f>YEAR(C2124)+IF(MONTH(C2124)&lt;7,-1,0)&amp;"/"&amp;RIGHT(YEAR(C2124)+IF(MONTH(C2124)&lt;7,0,1),2)</f>
        <v>2011/12</v>
      </c>
      <c r="K2124" s="32"/>
      <c r="M2124" s="32">
        <v>349.22870409083896</v>
      </c>
      <c r="N2124">
        <v>349.22870409083896</v>
      </c>
      <c r="O2124" s="2">
        <f>IF(ISNUMBER(N2124),SUMIFS(N$1:$N2124,A$1:$A2124,A2124,G$1:$G2124,G2124,D$1:$D2124,D2124),"")</f>
        <v>985.09466204696707</v>
      </c>
      <c r="V2124">
        <v>450</v>
      </c>
      <c r="W2124" s="33">
        <v>99.779629740239713</v>
      </c>
      <c r="AE2124" s="2" t="str">
        <f t="shared" si="146"/>
        <v/>
      </c>
      <c r="AM2124" s="2" t="str">
        <f t="shared" si="145"/>
        <v/>
      </c>
      <c r="AN2124" s="2" t="str">
        <f>IF(ISNUMBER(AM2124),SUMIFS($AM$1:AM2124,$A$1:A2124,A2124,$G$1:G2124,G2124,$D$1:D2124,D2124),"")</f>
        <v/>
      </c>
    </row>
    <row r="2125" spans="1:40" x14ac:dyDescent="0.25">
      <c r="A2125" s="4" t="s">
        <v>97</v>
      </c>
      <c r="B2125" t="s">
        <v>30</v>
      </c>
      <c r="C2125" s="34">
        <v>40878</v>
      </c>
      <c r="D2125">
        <v>3</v>
      </c>
      <c r="F2125" t="s">
        <v>111</v>
      </c>
      <c r="G2125" t="str">
        <f>YEAR(C2125)+IF(MONTH(C2125)&lt;7,-1,0)&amp;"/"&amp;RIGHT(YEAR(C2125)+IF(MONTH(C2125)&lt;7,0,1),2)</f>
        <v>2011/12</v>
      </c>
      <c r="K2125" s="32"/>
      <c r="M2125" s="32">
        <v>240.0427369255849</v>
      </c>
      <c r="N2125">
        <v>240.0427369255849</v>
      </c>
      <c r="O2125" s="2">
        <f>IF(ISNUMBER(N2125),SUMIFS(N$1:$N2125,A$1:$A2125,A2125,G$1:$G2125,G2125,D$1:$D2125,D2125),"")</f>
        <v>1164.7439946073753</v>
      </c>
      <c r="V2125">
        <v>450</v>
      </c>
      <c r="W2125" s="33">
        <v>68.583639121595681</v>
      </c>
      <c r="AE2125" s="2" t="str">
        <f t="shared" si="146"/>
        <v/>
      </c>
      <c r="AM2125" s="2" t="str">
        <f t="shared" si="145"/>
        <v/>
      </c>
      <c r="AN2125" s="2" t="str">
        <f>IF(ISNUMBER(AM2125),SUMIFS($AM$1:AM2125,$A$1:A2125,A2125,$G$1:G2125,G2125,$D$1:D2125,D2125),"")</f>
        <v/>
      </c>
    </row>
    <row r="2126" spans="1:40" x14ac:dyDescent="0.25">
      <c r="A2126" s="4" t="s">
        <v>97</v>
      </c>
      <c r="B2126" t="s">
        <v>30</v>
      </c>
      <c r="C2126" s="34">
        <v>40878</v>
      </c>
      <c r="D2126">
        <v>4</v>
      </c>
      <c r="F2126" t="s">
        <v>111</v>
      </c>
      <c r="G2126" t="str">
        <f>YEAR(C2126)+IF(MONTH(C2126)&lt;7,-1,0)&amp;"/"&amp;RIGHT(YEAR(C2126)+IF(MONTH(C2126)&lt;7,0,1),2)</f>
        <v>2011/12</v>
      </c>
      <c r="K2126" s="35"/>
      <c r="M2126" s="35">
        <v>311.93750000000006</v>
      </c>
      <c r="N2126">
        <v>311.93750000000006</v>
      </c>
      <c r="O2126" s="2">
        <f>IF(ISNUMBER(N2126),SUMIFS(N$1:$N2126,A$1:$A2126,A2126,G$1:$G2126,G2126,D$1:$D2126,D2126),"")</f>
        <v>1062.1406545990683</v>
      </c>
      <c r="V2126">
        <v>450</v>
      </c>
      <c r="W2126" s="38">
        <v>89.125000000000014</v>
      </c>
      <c r="AE2126" s="2" t="str">
        <f t="shared" si="146"/>
        <v/>
      </c>
      <c r="AM2126" s="2" t="str">
        <f t="shared" si="145"/>
        <v/>
      </c>
      <c r="AN2126" s="2" t="str">
        <f>IF(ISNUMBER(AM2126),SUMIFS($AM$1:AM2126,$A$1:A2126,A2126,$G$1:G2126,G2126,$D$1:D2126,D2126),"")</f>
        <v/>
      </c>
    </row>
    <row r="2127" spans="1:40" x14ac:dyDescent="0.25">
      <c r="A2127" s="4" t="s">
        <v>97</v>
      </c>
      <c r="B2127" t="s">
        <v>30</v>
      </c>
      <c r="C2127" s="34">
        <v>40927</v>
      </c>
      <c r="D2127">
        <v>1</v>
      </c>
      <c r="F2127" t="s">
        <v>111</v>
      </c>
      <c r="G2127" t="str">
        <f>YEAR(C2127)+IF(MONTH(C2127)&lt;7,-1,0)&amp;"/"&amp;RIGHT(YEAR(C2127)+IF(MONTH(C2127)&lt;7,0,1),2)</f>
        <v>2011/12</v>
      </c>
      <c r="K2127" s="32"/>
      <c r="M2127" s="32">
        <v>271.80599194583357</v>
      </c>
      <c r="N2127">
        <v>271.80599194583357</v>
      </c>
      <c r="O2127" s="2">
        <f>IF(ISNUMBER(N2127),SUMIFS(N$1:$N2127,A$1:$A2127,A2127,G$1:$G2127,G2127,D$1:$D2127,D2127),"")</f>
        <v>1066.3533761497511</v>
      </c>
      <c r="V2127">
        <v>450</v>
      </c>
      <c r="W2127" s="33">
        <v>55.470610601190522</v>
      </c>
      <c r="AE2127" s="2" t="str">
        <f t="shared" si="146"/>
        <v/>
      </c>
      <c r="AM2127" s="2" t="str">
        <f t="shared" si="145"/>
        <v/>
      </c>
      <c r="AN2127" s="2" t="str">
        <f>IF(ISNUMBER(AM2127),SUMIFS($AM$1:AM2127,$A$1:A2127,A2127,$G$1:G2127,G2127,$D$1:D2127,D2127),"")</f>
        <v/>
      </c>
    </row>
    <row r="2128" spans="1:40" x14ac:dyDescent="0.25">
      <c r="A2128" s="4" t="s">
        <v>97</v>
      </c>
      <c r="B2128" t="s">
        <v>30</v>
      </c>
      <c r="C2128" s="34">
        <v>40927</v>
      </c>
      <c r="D2128">
        <v>2</v>
      </c>
      <c r="F2128" t="s">
        <v>111</v>
      </c>
      <c r="G2128" t="str">
        <f>YEAR(C2128)+IF(MONTH(C2128)&lt;7,-1,0)&amp;"/"&amp;RIGHT(YEAR(C2128)+IF(MONTH(C2128)&lt;7,0,1),2)</f>
        <v>2011/12</v>
      </c>
      <c r="K2128" s="32"/>
      <c r="M2128" s="32">
        <v>298.72034124233539</v>
      </c>
      <c r="N2128">
        <v>298.72034124233539</v>
      </c>
      <c r="O2128" s="2">
        <f>IF(ISNUMBER(N2128),SUMIFS(N$1:$N2128,A$1:$A2128,A2128,G$1:$G2128,G2128,D$1:$D2128,D2128),"")</f>
        <v>1283.8150032893025</v>
      </c>
      <c r="V2128">
        <v>450</v>
      </c>
      <c r="W2128" s="33">
        <v>60.96333494741539</v>
      </c>
      <c r="AE2128" s="2" t="str">
        <f t="shared" si="146"/>
        <v/>
      </c>
      <c r="AM2128" s="2" t="str">
        <f t="shared" si="145"/>
        <v/>
      </c>
      <c r="AN2128" s="2" t="str">
        <f>IF(ISNUMBER(AM2128),SUMIFS($AM$1:AM2128,$A$1:A2128,A2128,$G$1:G2128,G2128,$D$1:D2128,D2128),"")</f>
        <v/>
      </c>
    </row>
    <row r="2129" spans="1:40" x14ac:dyDescent="0.25">
      <c r="A2129" s="4" t="s">
        <v>97</v>
      </c>
      <c r="B2129" t="s">
        <v>30</v>
      </c>
      <c r="C2129" s="34">
        <v>40927</v>
      </c>
      <c r="D2129">
        <v>3</v>
      </c>
      <c r="F2129" t="s">
        <v>111</v>
      </c>
      <c r="G2129" t="str">
        <f>YEAR(C2129)+IF(MONTH(C2129)&lt;7,-1,0)&amp;"/"&amp;RIGHT(YEAR(C2129)+IF(MONTH(C2129)&lt;7,0,1),2)</f>
        <v>2011/12</v>
      </c>
      <c r="K2129" s="32"/>
      <c r="M2129" s="32">
        <v>421.26844212435583</v>
      </c>
      <c r="N2129">
        <v>421.26844212435583</v>
      </c>
      <c r="O2129" s="2">
        <f>IF(ISNUMBER(N2129),SUMIFS(N$1:$N2129,A$1:$A2129,A2129,G$1:$G2129,G2129,D$1:$D2129,D2129),"")</f>
        <v>1586.0124367317312</v>
      </c>
      <c r="V2129">
        <v>450</v>
      </c>
      <c r="W2129" s="33">
        <v>85.973151453950166</v>
      </c>
      <c r="AE2129" s="2" t="str">
        <f t="shared" si="146"/>
        <v/>
      </c>
      <c r="AM2129" s="2" t="str">
        <f t="shared" si="145"/>
        <v/>
      </c>
      <c r="AN2129" s="2" t="str">
        <f>IF(ISNUMBER(AM2129),SUMIFS($AM$1:AM2129,$A$1:A2129,A2129,$G$1:G2129,G2129,$D$1:D2129,D2129),"")</f>
        <v/>
      </c>
    </row>
    <row r="2130" spans="1:40" x14ac:dyDescent="0.25">
      <c r="A2130" s="4" t="s">
        <v>97</v>
      </c>
      <c r="B2130" t="s">
        <v>30</v>
      </c>
      <c r="C2130" s="34">
        <v>40927</v>
      </c>
      <c r="D2130">
        <v>4</v>
      </c>
      <c r="F2130" t="s">
        <v>111</v>
      </c>
      <c r="G2130" t="str">
        <f>YEAR(C2130)+IF(MONTH(C2130)&lt;7,-1,0)&amp;"/"&amp;RIGHT(YEAR(C2130)+IF(MONTH(C2130)&lt;7,0,1),2)</f>
        <v>2011/12</v>
      </c>
      <c r="K2130" s="32"/>
      <c r="M2130" s="32">
        <v>351.06849954437348</v>
      </c>
      <c r="N2130">
        <v>351.06849954437348</v>
      </c>
      <c r="O2130" s="2">
        <f>IF(ISNUMBER(N2130),SUMIFS(N$1:$N2130,A$1:$A2130,A2130,G$1:$G2130,G2130,D$1:$D2130,D2130),"")</f>
        <v>1413.2091541434418</v>
      </c>
      <c r="V2130">
        <v>450</v>
      </c>
      <c r="W2130" s="33">
        <v>71.646632560076227</v>
      </c>
      <c r="AE2130" s="2" t="str">
        <f t="shared" si="146"/>
        <v/>
      </c>
      <c r="AM2130" s="2" t="str">
        <f t="shared" si="145"/>
        <v/>
      </c>
      <c r="AN2130" s="2" t="str">
        <f>IF(ISNUMBER(AM2130),SUMIFS($AM$1:AM2130,$A$1:A2130,A2130,$G$1:G2130,G2130,$D$1:D2130,D2130),"")</f>
        <v/>
      </c>
    </row>
    <row r="2131" spans="1:40" x14ac:dyDescent="0.25">
      <c r="A2131" s="4" t="s">
        <v>97</v>
      </c>
      <c r="B2131" t="s">
        <v>30</v>
      </c>
      <c r="C2131" s="34">
        <v>40927</v>
      </c>
      <c r="D2131">
        <v>1</v>
      </c>
      <c r="F2131" t="s">
        <v>111</v>
      </c>
      <c r="G2131" t="str">
        <f>YEAR(C2131)+IF(MONTH(C2131)&lt;7,-1,0)&amp;"/"&amp;RIGHT(YEAR(C2131)+IF(MONTH(C2131)&lt;7,0,1),2)</f>
        <v>2011/12</v>
      </c>
      <c r="K2131" s="32"/>
      <c r="M2131" s="32">
        <v>355.81658458671626</v>
      </c>
      <c r="N2131">
        <v>355.81658458671626</v>
      </c>
      <c r="O2131" s="2">
        <f>IF(ISNUMBER(N2131),SUMIFS(N$1:$N2131,A$1:$A2131,A2131,G$1:$G2131,G2131,D$1:$D2131,D2131),"")</f>
        <v>1422.1699607364674</v>
      </c>
      <c r="V2131">
        <v>450</v>
      </c>
      <c r="W2131" s="33">
        <v>72.615629507493111</v>
      </c>
      <c r="AE2131" s="2" t="str">
        <f t="shared" si="146"/>
        <v/>
      </c>
      <c r="AM2131" s="2" t="str">
        <f t="shared" si="145"/>
        <v/>
      </c>
      <c r="AN2131" s="2" t="str">
        <f>IF(ISNUMBER(AM2131),SUMIFS($AM$1:AM2131,$A$1:A2131,A2131,$G$1:G2131,G2131,$D$1:D2131,D2131),"")</f>
        <v/>
      </c>
    </row>
    <row r="2132" spans="1:40" x14ac:dyDescent="0.25">
      <c r="A2132" s="4" t="s">
        <v>97</v>
      </c>
      <c r="B2132" t="s">
        <v>30</v>
      </c>
      <c r="C2132" s="34">
        <v>40983</v>
      </c>
      <c r="D2132">
        <v>2</v>
      </c>
      <c r="F2132" t="s">
        <v>111</v>
      </c>
      <c r="G2132" t="str">
        <f>YEAR(C2132)+IF(MONTH(C2132)&lt;7,-1,0)&amp;"/"&amp;RIGHT(YEAR(C2132)+IF(MONTH(C2132)&lt;7,0,1),2)</f>
        <v>2011/12</v>
      </c>
      <c r="K2132" s="32"/>
      <c r="M2132" s="32">
        <v>290.47172339855263</v>
      </c>
      <c r="N2132">
        <v>290.47172339855263</v>
      </c>
      <c r="O2132" s="2">
        <f>IF(ISNUMBER(N2132),SUMIFS(N$1:$N2132,A$1:$A2132,A2132,G$1:$G2132,G2132,D$1:$D2132,D2132),"")</f>
        <v>1574.2867266878552</v>
      </c>
      <c r="V2132">
        <v>450</v>
      </c>
      <c r="W2132" s="33">
        <v>51.869950606884402</v>
      </c>
      <c r="AE2132" s="2" t="str">
        <f t="shared" si="146"/>
        <v/>
      </c>
      <c r="AM2132" s="2" t="str">
        <f t="shared" si="145"/>
        <v/>
      </c>
      <c r="AN2132" s="2" t="str">
        <f>IF(ISNUMBER(AM2132),SUMIFS($AM$1:AM2132,$A$1:A2132,A2132,$G$1:G2132,G2132,$D$1:D2132,D2132),"")</f>
        <v/>
      </c>
    </row>
    <row r="2133" spans="1:40" x14ac:dyDescent="0.25">
      <c r="A2133" s="4" t="s">
        <v>97</v>
      </c>
      <c r="B2133" t="s">
        <v>30</v>
      </c>
      <c r="C2133" s="34">
        <v>40983</v>
      </c>
      <c r="D2133">
        <v>3</v>
      </c>
      <c r="F2133" t="s">
        <v>111</v>
      </c>
      <c r="G2133" t="str">
        <f>YEAR(C2133)+IF(MONTH(C2133)&lt;7,-1,0)&amp;"/"&amp;RIGHT(YEAR(C2133)+IF(MONTH(C2133)&lt;7,0,1),2)</f>
        <v>2011/12</v>
      </c>
      <c r="K2133" s="32"/>
      <c r="M2133" s="32">
        <v>197.51826739516815</v>
      </c>
      <c r="N2133">
        <v>197.51826739516815</v>
      </c>
      <c r="O2133" s="2">
        <f>IF(ISNUMBER(N2133),SUMIFS(N$1:$N2133,A$1:$A2133,A2133,G$1:$G2133,G2133,D$1:$D2133,D2133),"")</f>
        <v>1783.5307041268993</v>
      </c>
      <c r="V2133">
        <v>450</v>
      </c>
      <c r="W2133" s="33">
        <v>35.271119177708599</v>
      </c>
      <c r="AE2133" s="2" t="str">
        <f t="shared" si="146"/>
        <v/>
      </c>
      <c r="AM2133" s="2" t="str">
        <f t="shared" si="145"/>
        <v/>
      </c>
      <c r="AN2133" s="2" t="str">
        <f>IF(ISNUMBER(AM2133),SUMIFS($AM$1:AM2133,$A$1:A2133,A2133,$G$1:G2133,G2133,$D$1:D2133,D2133),"")</f>
        <v/>
      </c>
    </row>
    <row r="2134" spans="1:40" x14ac:dyDescent="0.25">
      <c r="A2134" s="4" t="s">
        <v>97</v>
      </c>
      <c r="B2134" t="s">
        <v>30</v>
      </c>
      <c r="C2134" s="34">
        <v>40983</v>
      </c>
      <c r="D2134">
        <v>4</v>
      </c>
      <c r="F2134" t="s">
        <v>111</v>
      </c>
      <c r="G2134" t="str">
        <f>YEAR(C2134)+IF(MONTH(C2134)&lt;7,-1,0)&amp;"/"&amp;RIGHT(YEAR(C2134)+IF(MONTH(C2134)&lt;7,0,1),2)</f>
        <v>2011/12</v>
      </c>
      <c r="K2134" s="32"/>
      <c r="M2134" s="32">
        <v>278.90446256025228</v>
      </c>
      <c r="N2134">
        <v>278.90446256025228</v>
      </c>
      <c r="O2134" s="2">
        <f>IF(ISNUMBER(N2134),SUMIFS(N$1:$N2134,A$1:$A2134,A2134,G$1:$G2134,G2134,D$1:$D2134,D2134),"")</f>
        <v>1692.1136167036941</v>
      </c>
      <c r="V2134">
        <v>450</v>
      </c>
      <c r="W2134" s="33">
        <v>49.804368314330766</v>
      </c>
      <c r="AE2134" s="2" t="str">
        <f t="shared" si="146"/>
        <v/>
      </c>
      <c r="AM2134" s="2" t="str">
        <f t="shared" si="145"/>
        <v/>
      </c>
      <c r="AN2134" s="2" t="str">
        <f>IF(ISNUMBER(AM2134),SUMIFS($AM$1:AM2134,$A$1:A2134,A2134,$G$1:G2134,G2134,$D$1:D2134,D2134),"")</f>
        <v/>
      </c>
    </row>
    <row r="2135" spans="1:40" x14ac:dyDescent="0.25">
      <c r="A2135" s="4" t="s">
        <v>97</v>
      </c>
      <c r="B2135" t="s">
        <v>30</v>
      </c>
      <c r="C2135" s="34">
        <v>40983</v>
      </c>
      <c r="D2135">
        <v>1</v>
      </c>
      <c r="F2135" t="s">
        <v>111</v>
      </c>
      <c r="G2135" t="str">
        <f>YEAR(C2135)+IF(MONTH(C2135)&lt;7,-1,0)&amp;"/"&amp;RIGHT(YEAR(C2135)+IF(MONTH(C2135)&lt;7,0,1),2)</f>
        <v>2011/12</v>
      </c>
      <c r="K2135" s="32"/>
      <c r="M2135" s="32">
        <v>254.8952741353516</v>
      </c>
      <c r="N2135">
        <v>254.8952741353516</v>
      </c>
      <c r="O2135" s="2">
        <f>IF(ISNUMBER(N2135),SUMIFS(N$1:$N2135,A$1:$A2135,A2135,G$1:$G2135,G2135,D$1:$D2135,D2135),"")</f>
        <v>1677.065234871819</v>
      </c>
      <c r="V2135">
        <v>450</v>
      </c>
      <c r="W2135" s="33">
        <v>45.517013238455647</v>
      </c>
      <c r="AE2135" s="2" t="str">
        <f t="shared" si="146"/>
        <v/>
      </c>
      <c r="AM2135" s="2" t="str">
        <f t="shared" si="145"/>
        <v/>
      </c>
      <c r="AN2135" s="2" t="str">
        <f>IF(ISNUMBER(AM2135),SUMIFS($AM$1:AM2135,$A$1:A2135,A2135,$G$1:G2135,G2135,$D$1:D2135,D2135),"")</f>
        <v/>
      </c>
    </row>
    <row r="2136" spans="1:40" x14ac:dyDescent="0.25">
      <c r="A2136" s="4" t="s">
        <v>97</v>
      </c>
      <c r="B2136" t="s">
        <v>30</v>
      </c>
      <c r="C2136" s="34">
        <v>40983</v>
      </c>
      <c r="D2136">
        <v>2</v>
      </c>
      <c r="F2136" t="s">
        <v>111</v>
      </c>
      <c r="G2136" t="str">
        <f>YEAR(C2136)+IF(MONTH(C2136)&lt;7,-1,0)&amp;"/"&amp;RIGHT(YEAR(C2136)+IF(MONTH(C2136)&lt;7,0,1),2)</f>
        <v>2011/12</v>
      </c>
      <c r="K2136" s="32"/>
      <c r="M2136" s="32">
        <v>232.85873630339211</v>
      </c>
      <c r="N2136">
        <v>232.85873630339211</v>
      </c>
      <c r="O2136" s="2">
        <f>IF(ISNUMBER(N2136),SUMIFS(N$1:$N2136,A$1:$A2136,A2136,G$1:$G2136,G2136,D$1:$D2136,D2136),"")</f>
        <v>1807.1454629912473</v>
      </c>
      <c r="V2136">
        <v>450</v>
      </c>
      <c r="W2136" s="33">
        <v>41.581917197034308</v>
      </c>
      <c r="AE2136" s="2" t="str">
        <f t="shared" si="146"/>
        <v/>
      </c>
      <c r="AM2136" s="2" t="str">
        <f t="shared" si="145"/>
        <v/>
      </c>
      <c r="AN2136" s="2" t="str">
        <f>IF(ISNUMBER(AM2136),SUMIFS($AM$1:AM2136,$A$1:A2136,A2136,$G$1:G2136,G2136,$D$1:D2136,D2136),"")</f>
        <v/>
      </c>
    </row>
    <row r="2137" spans="1:40" x14ac:dyDescent="0.25">
      <c r="A2137" s="4" t="s">
        <v>97</v>
      </c>
      <c r="B2137" t="s">
        <v>30</v>
      </c>
      <c r="C2137" s="34">
        <v>41032</v>
      </c>
      <c r="D2137">
        <v>3</v>
      </c>
      <c r="F2137" t="s">
        <v>111</v>
      </c>
      <c r="G2137" t="str">
        <f>YEAR(C2137)+IF(MONTH(C2137)&lt;7,-1,0)&amp;"/"&amp;RIGHT(YEAR(C2137)+IF(MONTH(C2137)&lt;7,0,1),2)</f>
        <v>2011/12</v>
      </c>
      <c r="K2137" s="32"/>
      <c r="M2137" s="32">
        <v>66.625645801459001</v>
      </c>
      <c r="N2137">
        <v>66.625645801459001</v>
      </c>
      <c r="O2137" s="2">
        <f>IF(ISNUMBER(N2137),SUMIFS(N$1:$N2137,A$1:$A2137,A2137,G$1:$G2137,G2137,D$1:$D2137,D2137),"")</f>
        <v>1850.1563499283584</v>
      </c>
      <c r="V2137">
        <v>450</v>
      </c>
      <c r="W2137" s="33">
        <v>13.597070571726325</v>
      </c>
      <c r="AE2137" s="2" t="str">
        <f t="shared" si="146"/>
        <v/>
      </c>
      <c r="AM2137" s="2" t="str">
        <f t="shared" si="145"/>
        <v/>
      </c>
      <c r="AN2137" s="2" t="str">
        <f>IF(ISNUMBER(AM2137),SUMIFS($AM$1:AM2137,$A$1:A2137,A2137,$G$1:G2137,G2137,$D$1:D2137,D2137),"")</f>
        <v/>
      </c>
    </row>
    <row r="2138" spans="1:40" x14ac:dyDescent="0.25">
      <c r="A2138" s="4" t="s">
        <v>97</v>
      </c>
      <c r="B2138" t="s">
        <v>30</v>
      </c>
      <c r="C2138" s="34">
        <v>41032</v>
      </c>
      <c r="D2138">
        <v>4</v>
      </c>
      <c r="F2138" t="s">
        <v>111</v>
      </c>
      <c r="G2138" t="str">
        <f>YEAR(C2138)+IF(MONTH(C2138)&lt;7,-1,0)&amp;"/"&amp;RIGHT(YEAR(C2138)+IF(MONTH(C2138)&lt;7,0,1),2)</f>
        <v>2011/12</v>
      </c>
      <c r="K2138" s="32"/>
      <c r="M2138" s="32">
        <v>43.787962451684152</v>
      </c>
      <c r="N2138">
        <v>43.787962451684152</v>
      </c>
      <c r="O2138" s="2">
        <f>IF(ISNUMBER(N2138),SUMIFS(N$1:$N2138,A$1:$A2138,A2138,G$1:$G2138,G2138,D$1:$D2138,D2138),"")</f>
        <v>1735.9015791553782</v>
      </c>
      <c r="V2138">
        <v>450</v>
      </c>
      <c r="W2138" s="33">
        <v>8.9363188676906429</v>
      </c>
      <c r="AE2138" s="2" t="str">
        <f t="shared" si="146"/>
        <v/>
      </c>
      <c r="AM2138" s="2" t="str">
        <f t="shared" si="145"/>
        <v/>
      </c>
      <c r="AN2138" s="2" t="str">
        <f>IF(ISNUMBER(AM2138),SUMIFS($AM$1:AM2138,$A$1:A2138,A2138,$G$1:G2138,G2138,$D$1:D2138,D2138),"")</f>
        <v/>
      </c>
    </row>
    <row r="2139" spans="1:40" x14ac:dyDescent="0.25">
      <c r="A2139" s="4" t="s">
        <v>97</v>
      </c>
      <c r="B2139" t="s">
        <v>30</v>
      </c>
      <c r="C2139" s="34">
        <v>41032</v>
      </c>
      <c r="D2139">
        <v>1</v>
      </c>
      <c r="F2139" t="s">
        <v>111</v>
      </c>
      <c r="G2139" t="str">
        <f>YEAR(C2139)+IF(MONTH(C2139)&lt;7,-1,0)&amp;"/"&amp;RIGHT(YEAR(C2139)+IF(MONTH(C2139)&lt;7,0,1),2)</f>
        <v>2011/12</v>
      </c>
      <c r="K2139" s="32"/>
      <c r="M2139" s="32">
        <v>123.09745884750869</v>
      </c>
      <c r="N2139">
        <v>123.09745884750869</v>
      </c>
      <c r="O2139" s="2">
        <f>IF(ISNUMBER(N2139),SUMIFS(N$1:$N2139,A$1:$A2139,A2139,G$1:$G2139,G2139,D$1:$D2139,D2139),"")</f>
        <v>1800.1626937193278</v>
      </c>
      <c r="V2139">
        <v>450</v>
      </c>
      <c r="W2139" s="33">
        <v>25.121930377042588</v>
      </c>
      <c r="AE2139" s="2" t="str">
        <f t="shared" si="146"/>
        <v/>
      </c>
      <c r="AM2139" s="2" t="str">
        <f t="shared" si="145"/>
        <v/>
      </c>
      <c r="AN2139" s="2" t="str">
        <f>IF(ISNUMBER(AM2139),SUMIFS($AM$1:AM2139,$A$1:A2139,A2139,$G$1:G2139,G2139,$D$1:D2139,D2139),"")</f>
        <v/>
      </c>
    </row>
    <row r="2140" spans="1:40" x14ac:dyDescent="0.25">
      <c r="A2140" s="4" t="s">
        <v>97</v>
      </c>
      <c r="B2140" t="s">
        <v>30</v>
      </c>
      <c r="C2140" s="34">
        <v>41032</v>
      </c>
      <c r="D2140">
        <v>2</v>
      </c>
      <c r="F2140" t="s">
        <v>111</v>
      </c>
      <c r="G2140" t="str">
        <f>YEAR(C2140)+IF(MONTH(C2140)&lt;7,-1,0)&amp;"/"&amp;RIGHT(YEAR(C2140)+IF(MONTH(C2140)&lt;7,0,1),2)</f>
        <v>2011/12</v>
      </c>
      <c r="K2140" s="32"/>
      <c r="M2140" s="32">
        <v>32.644407938551694</v>
      </c>
      <c r="N2140">
        <v>32.644407938551694</v>
      </c>
      <c r="O2140" s="2">
        <f>IF(ISNUMBER(N2140),SUMIFS(N$1:$N2140,A$1:$A2140,A2140,G$1:$G2140,G2140,D$1:$D2140,D2140),"")</f>
        <v>1839.789870929799</v>
      </c>
      <c r="V2140">
        <v>450</v>
      </c>
      <c r="W2140" s="33">
        <v>6.6621240690921821</v>
      </c>
      <c r="AE2140" s="2" t="str">
        <f t="shared" si="146"/>
        <v/>
      </c>
      <c r="AM2140" s="2" t="str">
        <f t="shared" si="145"/>
        <v/>
      </c>
      <c r="AN2140" s="2" t="str">
        <f>IF(ISNUMBER(AM2140),SUMIFS($AM$1:AM2140,$A$1:A2140,A2140,$G$1:G2140,G2140,$D$1:D2140,D2140),"")</f>
        <v/>
      </c>
    </row>
    <row r="2141" spans="1:40" x14ac:dyDescent="0.25">
      <c r="A2141" s="4" t="s">
        <v>97</v>
      </c>
      <c r="B2141" t="s">
        <v>30</v>
      </c>
      <c r="C2141" s="34">
        <v>41032</v>
      </c>
      <c r="D2141">
        <v>3</v>
      </c>
      <c r="F2141" t="s">
        <v>111</v>
      </c>
      <c r="G2141" t="str">
        <f>YEAR(C2141)+IF(MONTH(C2141)&lt;7,-1,0)&amp;"/"&amp;RIGHT(YEAR(C2141)+IF(MONTH(C2141)&lt;7,0,1),2)</f>
        <v>2011/12</v>
      </c>
      <c r="K2141" s="32"/>
      <c r="M2141" s="32">
        <v>77.157650558280963</v>
      </c>
      <c r="N2141">
        <v>77.157650558280963</v>
      </c>
      <c r="O2141" s="2">
        <f>IF(ISNUMBER(N2141),SUMIFS(N$1:$N2141,A$1:$A2141,A2141,G$1:$G2141,G2141,D$1:$D2141,D2141),"")</f>
        <v>1927.3140004866393</v>
      </c>
      <c r="V2141">
        <v>450</v>
      </c>
      <c r="W2141" s="33">
        <v>15.746459297608361</v>
      </c>
      <c r="AE2141" s="2" t="str">
        <f t="shared" si="146"/>
        <v/>
      </c>
      <c r="AM2141" s="2" t="str">
        <f t="shared" si="145"/>
        <v/>
      </c>
      <c r="AN2141" s="2" t="str">
        <f>IF(ISNUMBER(AM2141),SUMIFS($AM$1:AM2141,$A$1:A2141,A2141,$G$1:G2141,G2141,$D$1:D2141,D2141),"")</f>
        <v/>
      </c>
    </row>
    <row r="2142" spans="1:40" x14ac:dyDescent="0.25">
      <c r="A2142" s="4" t="s">
        <v>97</v>
      </c>
      <c r="B2142" t="s">
        <v>30</v>
      </c>
      <c r="C2142" s="34">
        <v>41060</v>
      </c>
      <c r="D2142">
        <v>4</v>
      </c>
      <c r="F2142" t="s">
        <v>111</v>
      </c>
      <c r="G2142" t="str">
        <f>YEAR(C2142)+IF(MONTH(C2142)&lt;7,-1,0)&amp;"/"&amp;RIGHT(YEAR(C2142)+IF(MONTH(C2142)&lt;7,0,1),2)</f>
        <v>2011/12</v>
      </c>
      <c r="K2142" s="35"/>
      <c r="M2142" s="35">
        <v>5.6547935520361996</v>
      </c>
      <c r="N2142">
        <v>5.6547935520361996</v>
      </c>
      <c r="O2142" s="2">
        <f>IF(ISNUMBER(N2142),SUMIFS(N$1:$N2142,A$1:$A2142,A2142,G$1:$G2142,G2142,D$1:$D2142,D2142),"")</f>
        <v>1741.5563727074143</v>
      </c>
      <c r="V2142">
        <v>450</v>
      </c>
      <c r="W2142" s="38">
        <v>2.0195691257272141</v>
      </c>
      <c r="AE2142" s="2" t="str">
        <f t="shared" si="146"/>
        <v/>
      </c>
      <c r="AM2142" s="2" t="str">
        <f t="shared" si="145"/>
        <v/>
      </c>
      <c r="AN2142" s="2" t="str">
        <f>IF(ISNUMBER(AM2142),SUMIFS($AM$1:AM2142,$A$1:A2142,A2142,$G$1:G2142,G2142,$D$1:D2142,D2142),"")</f>
        <v/>
      </c>
    </row>
    <row r="2143" spans="1:40" x14ac:dyDescent="0.25">
      <c r="A2143" s="4" t="s">
        <v>97</v>
      </c>
      <c r="B2143" t="s">
        <v>30</v>
      </c>
      <c r="C2143" s="34">
        <v>41060</v>
      </c>
      <c r="D2143">
        <v>1</v>
      </c>
      <c r="F2143" t="s">
        <v>111</v>
      </c>
      <c r="G2143" t="str">
        <f>YEAR(C2143)+IF(MONTH(C2143)&lt;7,-1,0)&amp;"/"&amp;RIGHT(YEAR(C2143)+IF(MONTH(C2143)&lt;7,0,1),2)</f>
        <v>2011/12</v>
      </c>
      <c r="K2143" s="35"/>
      <c r="M2143" s="35"/>
      <c r="O2143" s="2" t="str">
        <f>IF(ISNUMBER(N2143),SUMIFS(N$1:$N2143,A$1:$A2143,A2143,G$1:$G2143,G2143,D$1:$D2143,D2143),"")</f>
        <v/>
      </c>
      <c r="V2143">
        <v>450</v>
      </c>
      <c r="W2143" s="38"/>
      <c r="AE2143" s="2" t="str">
        <f t="shared" si="146"/>
        <v/>
      </c>
      <c r="AM2143" s="2" t="str">
        <f t="shared" si="145"/>
        <v/>
      </c>
      <c r="AN2143" s="2" t="str">
        <f>IF(ISNUMBER(AM2143),SUMIFS($AM$1:AM2143,$A$1:A2143,A2143,$G$1:G2143,G2143,$D$1:D2143,D2143),"")</f>
        <v/>
      </c>
    </row>
    <row r="2144" spans="1:40" x14ac:dyDescent="0.25">
      <c r="A2144" s="4" t="s">
        <v>97</v>
      </c>
      <c r="B2144" t="s">
        <v>30</v>
      </c>
      <c r="C2144" s="34">
        <v>41060</v>
      </c>
      <c r="D2144">
        <v>2</v>
      </c>
      <c r="F2144" t="s">
        <v>111</v>
      </c>
      <c r="G2144" t="str">
        <f>YEAR(C2144)+IF(MONTH(C2144)&lt;7,-1,0)&amp;"/"&amp;RIGHT(YEAR(C2144)+IF(MONTH(C2144)&lt;7,0,1),2)</f>
        <v>2011/12</v>
      </c>
      <c r="K2144" s="35"/>
      <c r="M2144" s="35">
        <v>17.80695914608437</v>
      </c>
      <c r="N2144">
        <v>17.80695914608437</v>
      </c>
      <c r="O2144" s="2">
        <f>IF(ISNUMBER(N2144),SUMIFS(N$1:$N2144,A$1:$A2144,A2144,G$1:$G2144,G2144,D$1:$D2144,D2144),"")</f>
        <v>1857.5968300758834</v>
      </c>
      <c r="V2144">
        <v>450</v>
      </c>
      <c r="W2144" s="38">
        <v>6.3596282664587038</v>
      </c>
      <c r="AE2144" s="2" t="str">
        <f t="shared" si="146"/>
        <v/>
      </c>
      <c r="AM2144" s="2" t="str">
        <f t="shared" si="145"/>
        <v/>
      </c>
      <c r="AN2144" s="2" t="str">
        <f>IF(ISNUMBER(AM2144),SUMIFS($AM$1:AM2144,$A$1:A2144,A2144,$G$1:G2144,G2144,$D$1:D2144,D2144),"")</f>
        <v/>
      </c>
    </row>
    <row r="2145" spans="1:40" x14ac:dyDescent="0.25">
      <c r="A2145" s="4" t="s">
        <v>97</v>
      </c>
      <c r="B2145" t="s">
        <v>30</v>
      </c>
      <c r="C2145" s="34">
        <v>41060</v>
      </c>
      <c r="D2145">
        <v>3</v>
      </c>
      <c r="F2145" t="s">
        <v>111</v>
      </c>
      <c r="G2145" t="str">
        <f>YEAR(C2145)+IF(MONTH(C2145)&lt;7,-1,0)&amp;"/"&amp;RIGHT(YEAR(C2145)+IF(MONTH(C2145)&lt;7,0,1),2)</f>
        <v>2011/12</v>
      </c>
      <c r="O2145" s="2" t="str">
        <f>IF(ISNUMBER(N2145),SUMIFS(N$1:$N2145,A$1:$A2145,A2145,G$1:$G2145,G2145,D$1:$D2145,D2145),"")</f>
        <v/>
      </c>
      <c r="V2145">
        <v>450</v>
      </c>
      <c r="AE2145" s="2" t="str">
        <f t="shared" si="146"/>
        <v/>
      </c>
      <c r="AM2145" s="2" t="str">
        <f t="shared" si="145"/>
        <v/>
      </c>
      <c r="AN2145" s="2" t="str">
        <f>IF(ISNUMBER(AM2145),SUMIFS($AM$1:AM2145,$A$1:A2145,A2145,$G$1:G2145,G2145,$D$1:D2145,D2145),"")</f>
        <v/>
      </c>
    </row>
    <row r="2146" spans="1:40" x14ac:dyDescent="0.25">
      <c r="A2146" s="4" t="s">
        <v>97</v>
      </c>
      <c r="B2146" t="s">
        <v>30</v>
      </c>
      <c r="C2146" s="34">
        <v>41060</v>
      </c>
      <c r="D2146">
        <v>4</v>
      </c>
      <c r="F2146" t="s">
        <v>111</v>
      </c>
      <c r="G2146" t="str">
        <f>YEAR(C2146)+IF(MONTH(C2146)&lt;7,-1,0)&amp;"/"&amp;RIGHT(YEAR(C2146)+IF(MONTH(C2146)&lt;7,0,1),2)</f>
        <v>2011/12</v>
      </c>
      <c r="O2146" s="2" t="str">
        <f>IF(ISNUMBER(N2146),SUMIFS(N$1:$N2146,A$1:$A2146,A2146,G$1:$G2146,G2146,D$1:$D2146,D2146),"")</f>
        <v/>
      </c>
      <c r="V2146">
        <v>450</v>
      </c>
      <c r="AE2146" s="2" t="str">
        <f t="shared" si="146"/>
        <v/>
      </c>
      <c r="AM2146" s="2" t="str">
        <f t="shared" si="145"/>
        <v/>
      </c>
      <c r="AN2146" s="2" t="str">
        <f>IF(ISNUMBER(AM2146),SUMIFS($AM$1:AM2146,$A$1:A2146,A2146,$G$1:G2146,G2146,$D$1:D2146,D2146),"")</f>
        <v/>
      </c>
    </row>
    <row r="2147" spans="1:40" x14ac:dyDescent="0.25">
      <c r="A2147" s="4" t="s">
        <v>98</v>
      </c>
      <c r="B2147" t="s">
        <v>30</v>
      </c>
      <c r="C2147" s="34">
        <v>40525</v>
      </c>
      <c r="D2147">
        <v>1</v>
      </c>
      <c r="F2147" t="s">
        <v>112</v>
      </c>
      <c r="G2147" t="str">
        <f>YEAR(C2147)+IF(MONTH(C2147)&lt;7,-1,0)&amp;"/"&amp;RIGHT(YEAR(C2147)+IF(MONTH(C2147)&lt;7,0,1),2)</f>
        <v>2010/11</v>
      </c>
      <c r="K2147" s="32"/>
      <c r="M2147" s="32">
        <v>259.43606128692858</v>
      </c>
      <c r="N2147">
        <v>259.43606128692858</v>
      </c>
      <c r="O2147" s="2">
        <f>IF(ISNUMBER(N2147),SUMIFS(N$1:$N2147,A$1:$A2147,A2147,G$1:$G2147,G2147,D$1:$D2147,D2147),"")</f>
        <v>259.43606128692858</v>
      </c>
      <c r="V2147">
        <v>450</v>
      </c>
      <c r="W2147" s="33">
        <v>42.530501850316163</v>
      </c>
      <c r="AE2147" s="2" t="str">
        <f t="shared" si="146"/>
        <v/>
      </c>
      <c r="AM2147" s="2" t="str">
        <f t="shared" si="145"/>
        <v/>
      </c>
      <c r="AN2147" s="2" t="str">
        <f>IF(ISNUMBER(AM2147),SUMIFS($AM$1:AM2147,$A$1:A2147,A2147,$G$1:G2147,G2147,$D$1:D2147,D2147),"")</f>
        <v/>
      </c>
    </row>
    <row r="2148" spans="1:40" x14ac:dyDescent="0.25">
      <c r="A2148" s="4" t="s">
        <v>98</v>
      </c>
      <c r="B2148" t="s">
        <v>30</v>
      </c>
      <c r="C2148" s="34">
        <v>40525</v>
      </c>
      <c r="D2148">
        <v>2</v>
      </c>
      <c r="F2148" t="s">
        <v>112</v>
      </c>
      <c r="G2148" t="str">
        <f>YEAR(C2148)+IF(MONTH(C2148)&lt;7,-1,0)&amp;"/"&amp;RIGHT(YEAR(C2148)+IF(MONTH(C2148)&lt;7,0,1),2)</f>
        <v>2010/11</v>
      </c>
      <c r="K2148" s="32"/>
      <c r="M2148" s="32">
        <v>198.41730390357819</v>
      </c>
      <c r="N2148">
        <v>198.41730390357819</v>
      </c>
      <c r="O2148" s="2">
        <f>IF(ISNUMBER(N2148),SUMIFS(N$1:$N2148,A$1:$A2148,A2148,G$1:$G2148,G2148,D$1:$D2148,D2148),"")</f>
        <v>198.41730390357819</v>
      </c>
      <c r="V2148">
        <v>450</v>
      </c>
      <c r="W2148" s="33">
        <v>32.527426869439047</v>
      </c>
      <c r="AE2148" s="2" t="str">
        <f t="shared" si="146"/>
        <v/>
      </c>
      <c r="AM2148" s="2" t="str">
        <f t="shared" si="145"/>
        <v/>
      </c>
      <c r="AN2148" s="2" t="str">
        <f>IF(ISNUMBER(AM2148),SUMIFS($AM$1:AM2148,$A$1:A2148,A2148,$G$1:G2148,G2148,$D$1:D2148,D2148),"")</f>
        <v/>
      </c>
    </row>
    <row r="2149" spans="1:40" x14ac:dyDescent="0.25">
      <c r="A2149" s="4" t="s">
        <v>98</v>
      </c>
      <c r="B2149" t="s">
        <v>30</v>
      </c>
      <c r="C2149" s="34">
        <v>40525</v>
      </c>
      <c r="D2149">
        <v>3</v>
      </c>
      <c r="F2149" t="s">
        <v>112</v>
      </c>
      <c r="G2149" t="str">
        <f>YEAR(C2149)+IF(MONTH(C2149)&lt;7,-1,0)&amp;"/"&amp;RIGHT(YEAR(C2149)+IF(MONTH(C2149)&lt;7,0,1),2)</f>
        <v>2010/11</v>
      </c>
      <c r="K2149" s="32"/>
      <c r="M2149" s="32">
        <v>321.9136289813228</v>
      </c>
      <c r="N2149">
        <v>321.9136289813228</v>
      </c>
      <c r="O2149" s="2">
        <f>IF(ISNUMBER(N2149),SUMIFS(N$1:$N2149,A$1:$A2149,A2149,G$1:$G2149,G2149,D$1:$D2149,D2149),"")</f>
        <v>321.9136289813228</v>
      </c>
      <c r="V2149">
        <v>450</v>
      </c>
      <c r="W2149" s="33">
        <v>52.772726062511936</v>
      </c>
      <c r="AE2149" s="2" t="str">
        <f t="shared" si="146"/>
        <v/>
      </c>
      <c r="AM2149" s="2" t="str">
        <f t="shared" si="145"/>
        <v/>
      </c>
      <c r="AN2149" s="2" t="str">
        <f>IF(ISNUMBER(AM2149),SUMIFS($AM$1:AM2149,$A$1:A2149,A2149,$G$1:G2149,G2149,$D$1:D2149,D2149),"")</f>
        <v/>
      </c>
    </row>
    <row r="2150" spans="1:40" x14ac:dyDescent="0.25">
      <c r="A2150" s="4" t="s">
        <v>98</v>
      </c>
      <c r="B2150" t="s">
        <v>30</v>
      </c>
      <c r="C2150" s="34">
        <v>40525</v>
      </c>
      <c r="D2150">
        <v>4</v>
      </c>
      <c r="F2150" t="s">
        <v>112</v>
      </c>
      <c r="G2150" t="str">
        <f>YEAR(C2150)+IF(MONTH(C2150)&lt;7,-1,0)&amp;"/"&amp;RIGHT(YEAR(C2150)+IF(MONTH(C2150)&lt;7,0,1),2)</f>
        <v>2010/11</v>
      </c>
      <c r="K2150" s="32"/>
      <c r="M2150" s="32">
        <v>355.9376639559286</v>
      </c>
      <c r="N2150">
        <v>355.9376639559286</v>
      </c>
      <c r="O2150" s="2">
        <f>IF(ISNUMBER(N2150),SUMIFS(N$1:$N2150,A$1:$A2150,A2150,G$1:$G2150,G2150,D$1:$D2150,D2150),"")</f>
        <v>355.9376639559286</v>
      </c>
      <c r="V2150">
        <v>450</v>
      </c>
      <c r="W2150" s="33">
        <v>58.350436714086655</v>
      </c>
      <c r="AE2150" s="2" t="str">
        <f t="shared" si="146"/>
        <v/>
      </c>
      <c r="AM2150" s="2" t="str">
        <f t="shared" si="145"/>
        <v/>
      </c>
      <c r="AN2150" s="2" t="str">
        <f>IF(ISNUMBER(AM2150),SUMIFS($AM$1:AM2150,$A$1:A2150,A2150,$G$1:G2150,G2150,$D$1:D2150,D2150),"")</f>
        <v/>
      </c>
    </row>
    <row r="2151" spans="1:40" x14ac:dyDescent="0.25">
      <c r="A2151" s="4" t="s">
        <v>98</v>
      </c>
      <c r="B2151" t="s">
        <v>30</v>
      </c>
      <c r="C2151" s="34">
        <v>40546</v>
      </c>
      <c r="D2151">
        <v>1</v>
      </c>
      <c r="F2151" t="s">
        <v>112</v>
      </c>
      <c r="G2151" t="str">
        <f>YEAR(C2151)+IF(MONTH(C2151)&lt;7,-1,0)&amp;"/"&amp;RIGHT(YEAR(C2151)+IF(MONTH(C2151)&lt;7,0,1),2)</f>
        <v>2010/11</v>
      </c>
      <c r="K2151" s="32"/>
      <c r="M2151" s="32">
        <v>331.23283464289113</v>
      </c>
      <c r="N2151">
        <v>331.23283464289113</v>
      </c>
      <c r="O2151" s="2">
        <f>IF(ISNUMBER(N2151),SUMIFS(N$1:$N2151,A$1:$A2151,A2151,G$1:$G2151,G2151,D$1:$D2151,D2151),"")</f>
        <v>590.66889592981966</v>
      </c>
      <c r="V2151">
        <v>450</v>
      </c>
      <c r="W2151" s="33">
        <v>157.72992125851957</v>
      </c>
      <c r="AE2151" s="2" t="str">
        <f t="shared" si="146"/>
        <v/>
      </c>
      <c r="AM2151" s="2" t="str">
        <f t="shared" si="145"/>
        <v/>
      </c>
      <c r="AN2151" s="2" t="str">
        <f>IF(ISNUMBER(AM2151),SUMIFS($AM$1:AM2151,$A$1:A2151,A2151,$G$1:G2151,G2151,$D$1:D2151,D2151),"")</f>
        <v/>
      </c>
    </row>
    <row r="2152" spans="1:40" x14ac:dyDescent="0.25">
      <c r="A2152" s="4" t="s">
        <v>98</v>
      </c>
      <c r="B2152" t="s">
        <v>30</v>
      </c>
      <c r="C2152" s="34">
        <v>40546</v>
      </c>
      <c r="D2152">
        <v>2</v>
      </c>
      <c r="F2152" t="s">
        <v>112</v>
      </c>
      <c r="G2152" t="str">
        <f>YEAR(C2152)+IF(MONTH(C2152)&lt;7,-1,0)&amp;"/"&amp;RIGHT(YEAR(C2152)+IF(MONTH(C2152)&lt;7,0,1),2)</f>
        <v>2010/11</v>
      </c>
      <c r="K2152" s="32"/>
      <c r="M2152" s="32">
        <v>267.25546938114701</v>
      </c>
      <c r="N2152">
        <v>267.25546938114701</v>
      </c>
      <c r="O2152" s="2">
        <f>IF(ISNUMBER(N2152),SUMIFS(N$1:$N2152,A$1:$A2152,A2152,G$1:$G2152,G2152,D$1:$D2152,D2152),"")</f>
        <v>465.67277328472517</v>
      </c>
      <c r="V2152">
        <v>450</v>
      </c>
      <c r="W2152" s="33">
        <v>127.26450922911761</v>
      </c>
      <c r="AE2152" s="2" t="str">
        <f t="shared" si="146"/>
        <v/>
      </c>
      <c r="AM2152" s="2" t="str">
        <f t="shared" si="145"/>
        <v/>
      </c>
      <c r="AN2152" s="2" t="str">
        <f>IF(ISNUMBER(AM2152),SUMIFS($AM$1:AM2152,$A$1:A2152,A2152,$G$1:G2152,G2152,$D$1:D2152,D2152),"")</f>
        <v/>
      </c>
    </row>
    <row r="2153" spans="1:40" x14ac:dyDescent="0.25">
      <c r="A2153" s="4" t="s">
        <v>98</v>
      </c>
      <c r="B2153" t="s">
        <v>30</v>
      </c>
      <c r="C2153" s="34">
        <v>40546</v>
      </c>
      <c r="D2153">
        <v>3</v>
      </c>
      <c r="F2153" t="s">
        <v>112</v>
      </c>
      <c r="G2153" t="str">
        <f>YEAR(C2153)+IF(MONTH(C2153)&lt;7,-1,0)&amp;"/"&amp;RIGHT(YEAR(C2153)+IF(MONTH(C2153)&lt;7,0,1),2)</f>
        <v>2010/11</v>
      </c>
      <c r="K2153" s="32"/>
      <c r="M2153" s="32">
        <v>287.2093447841707</v>
      </c>
      <c r="N2153">
        <v>287.2093447841707</v>
      </c>
      <c r="O2153" s="2">
        <f>IF(ISNUMBER(N2153),SUMIFS(N$1:$N2153,A$1:$A2153,A2153,G$1:$G2153,G2153,D$1:$D2153,D2153),"")</f>
        <v>609.1229737654935</v>
      </c>
      <c r="V2153">
        <v>450</v>
      </c>
      <c r="W2153" s="33">
        <v>136.76635465912892</v>
      </c>
      <c r="AE2153" s="2" t="str">
        <f t="shared" si="146"/>
        <v/>
      </c>
      <c r="AM2153" s="2" t="str">
        <f t="shared" si="145"/>
        <v/>
      </c>
      <c r="AN2153" s="2" t="str">
        <f>IF(ISNUMBER(AM2153),SUMIFS($AM$1:AM2153,$A$1:A2153,A2153,$G$1:G2153,G2153,$D$1:D2153,D2153),"")</f>
        <v/>
      </c>
    </row>
    <row r="2154" spans="1:40" x14ac:dyDescent="0.25">
      <c r="A2154" s="4" t="s">
        <v>98</v>
      </c>
      <c r="B2154" t="s">
        <v>30</v>
      </c>
      <c r="C2154" s="34">
        <v>40546</v>
      </c>
      <c r="D2154">
        <v>4</v>
      </c>
      <c r="F2154" t="s">
        <v>112</v>
      </c>
      <c r="G2154" t="str">
        <f>YEAR(C2154)+IF(MONTH(C2154)&lt;7,-1,0)&amp;"/"&amp;RIGHT(YEAR(C2154)+IF(MONTH(C2154)&lt;7,0,1),2)</f>
        <v>2010/11</v>
      </c>
      <c r="K2154" s="32"/>
      <c r="M2154" s="32">
        <v>304.65732845420365</v>
      </c>
      <c r="N2154">
        <v>304.65732845420365</v>
      </c>
      <c r="O2154" s="2">
        <f>IF(ISNUMBER(N2154),SUMIFS(N$1:$N2154,A$1:$A2154,A2154,G$1:$G2154,G2154,D$1:$D2154,D2154),"")</f>
        <v>660.59499241013225</v>
      </c>
      <c r="V2154">
        <v>450</v>
      </c>
      <c r="W2154" s="33">
        <v>145.07491831152555</v>
      </c>
      <c r="AE2154" s="2" t="str">
        <f t="shared" si="146"/>
        <v/>
      </c>
      <c r="AM2154" s="2" t="str">
        <f t="shared" si="145"/>
        <v/>
      </c>
      <c r="AN2154" s="2" t="str">
        <f>IF(ISNUMBER(AM2154),SUMIFS($AM$1:AM2154,$A$1:A2154,A2154,$G$1:G2154,G2154,$D$1:D2154,D2154),"")</f>
        <v/>
      </c>
    </row>
    <row r="2155" spans="1:40" x14ac:dyDescent="0.25">
      <c r="A2155" s="4" t="s">
        <v>98</v>
      </c>
      <c r="B2155" t="s">
        <v>30</v>
      </c>
      <c r="C2155" s="34">
        <v>40563</v>
      </c>
      <c r="D2155">
        <v>1</v>
      </c>
      <c r="F2155" t="s">
        <v>112</v>
      </c>
      <c r="G2155" t="str">
        <f>YEAR(C2155)+IF(MONTH(C2155)&lt;7,-1,0)&amp;"/"&amp;RIGHT(YEAR(C2155)+IF(MONTH(C2155)&lt;7,0,1),2)</f>
        <v>2010/11</v>
      </c>
      <c r="K2155" s="32"/>
      <c r="M2155" s="32">
        <v>148.33438089252041</v>
      </c>
      <c r="N2155">
        <v>148.33438089252041</v>
      </c>
      <c r="O2155" s="2">
        <f>IF(ISNUMBER(N2155),SUMIFS(N$1:$N2155,A$1:$A2155,A2155,G$1:$G2155,G2155,D$1:$D2155,D2155),"")</f>
        <v>739.00327682234001</v>
      </c>
      <c r="V2155">
        <v>450</v>
      </c>
      <c r="W2155" s="33">
        <v>87.255518172070822</v>
      </c>
      <c r="AE2155" s="2" t="str">
        <f t="shared" si="146"/>
        <v/>
      </c>
      <c r="AM2155" s="2" t="str">
        <f t="shared" si="145"/>
        <v/>
      </c>
      <c r="AN2155" s="2" t="str">
        <f>IF(ISNUMBER(AM2155),SUMIFS($AM$1:AM2155,$A$1:A2155,A2155,$G$1:G2155,G2155,$D$1:D2155,D2155),"")</f>
        <v/>
      </c>
    </row>
    <row r="2156" spans="1:40" x14ac:dyDescent="0.25">
      <c r="A2156" s="4" t="s">
        <v>98</v>
      </c>
      <c r="B2156" t="s">
        <v>30</v>
      </c>
      <c r="C2156" s="34">
        <v>40563</v>
      </c>
      <c r="D2156">
        <v>2</v>
      </c>
      <c r="F2156" t="s">
        <v>112</v>
      </c>
      <c r="G2156" t="str">
        <f>YEAR(C2156)+IF(MONTH(C2156)&lt;7,-1,0)&amp;"/"&amp;RIGHT(YEAR(C2156)+IF(MONTH(C2156)&lt;7,0,1),2)</f>
        <v>2010/11</v>
      </c>
      <c r="K2156" s="32"/>
      <c r="M2156" s="32">
        <v>115.10703227674693</v>
      </c>
      <c r="N2156">
        <v>115.10703227674693</v>
      </c>
      <c r="O2156" s="2">
        <f>IF(ISNUMBER(N2156),SUMIFS(N$1:$N2156,A$1:$A2156,A2156,G$1:$G2156,G2156,D$1:$D2156,D2156),"")</f>
        <v>580.77980556147213</v>
      </c>
      <c r="V2156">
        <v>450</v>
      </c>
      <c r="W2156" s="33">
        <v>67.710018986321728</v>
      </c>
      <c r="AE2156" s="2" t="str">
        <f t="shared" si="146"/>
        <v/>
      </c>
      <c r="AM2156" s="2" t="str">
        <f t="shared" si="145"/>
        <v/>
      </c>
      <c r="AN2156" s="2" t="str">
        <f>IF(ISNUMBER(AM2156),SUMIFS($AM$1:AM2156,$A$1:A2156,A2156,$G$1:G2156,G2156,$D$1:D2156,D2156),"")</f>
        <v/>
      </c>
    </row>
    <row r="2157" spans="1:40" x14ac:dyDescent="0.25">
      <c r="A2157" s="4" t="s">
        <v>98</v>
      </c>
      <c r="B2157" t="s">
        <v>30</v>
      </c>
      <c r="C2157" s="34">
        <v>40563</v>
      </c>
      <c r="D2157">
        <v>3</v>
      </c>
      <c r="F2157" t="s">
        <v>112</v>
      </c>
      <c r="G2157" t="str">
        <f>YEAR(C2157)+IF(MONTH(C2157)&lt;7,-1,0)&amp;"/"&amp;RIGHT(YEAR(C2157)+IF(MONTH(C2157)&lt;7,0,1),2)</f>
        <v>2010/11</v>
      </c>
      <c r="K2157" s="32"/>
      <c r="M2157" s="32">
        <v>161.04696347285446</v>
      </c>
      <c r="N2157">
        <v>161.04696347285446</v>
      </c>
      <c r="O2157" s="2">
        <f>IF(ISNUMBER(N2157),SUMIFS(N$1:$N2157,A$1:$A2157,A2157,G$1:$G2157,G2157,D$1:$D2157,D2157),"")</f>
        <v>770.16993723834798</v>
      </c>
      <c r="V2157">
        <v>450</v>
      </c>
      <c r="W2157" s="33">
        <v>94.733507925208514</v>
      </c>
      <c r="AE2157" s="2" t="str">
        <f t="shared" si="146"/>
        <v/>
      </c>
      <c r="AM2157" s="2" t="str">
        <f t="shared" ref="AM2157:AM2220" si="147">IF(AND(ISNUMBER(AE2157),ISNUMBER(N2157)),ROUND(N2157*AE2157,3),"")</f>
        <v/>
      </c>
      <c r="AN2157" s="2" t="str">
        <f>IF(ISNUMBER(AM2157),SUMIFS($AM$1:AM2157,$A$1:A2157,A2157,$G$1:G2157,G2157,$D$1:D2157,D2157),"")</f>
        <v/>
      </c>
    </row>
    <row r="2158" spans="1:40" x14ac:dyDescent="0.25">
      <c r="A2158" s="4" t="s">
        <v>98</v>
      </c>
      <c r="B2158" t="s">
        <v>30</v>
      </c>
      <c r="C2158" s="34">
        <v>40563</v>
      </c>
      <c r="D2158">
        <v>4</v>
      </c>
      <c r="F2158" t="s">
        <v>112</v>
      </c>
      <c r="G2158" t="str">
        <f>YEAR(C2158)+IF(MONTH(C2158)&lt;7,-1,0)&amp;"/"&amp;RIGHT(YEAR(C2158)+IF(MONTH(C2158)&lt;7,0,1),2)</f>
        <v>2010/11</v>
      </c>
      <c r="K2158" s="32"/>
      <c r="M2158" s="32">
        <v>167.31741946934065</v>
      </c>
      <c r="N2158">
        <v>167.31741946934065</v>
      </c>
      <c r="O2158" s="2">
        <f>IF(ISNUMBER(N2158),SUMIFS(N$1:$N2158,A$1:$A2158,A2158,G$1:$G2158,G2158,D$1:$D2158,D2158),"")</f>
        <v>827.91241187947287</v>
      </c>
      <c r="V2158">
        <v>450</v>
      </c>
      <c r="W2158" s="33">
        <v>98.422011452553321</v>
      </c>
      <c r="AE2158" s="2" t="str">
        <f t="shared" si="146"/>
        <v/>
      </c>
      <c r="AM2158" s="2" t="str">
        <f t="shared" si="147"/>
        <v/>
      </c>
      <c r="AN2158" s="2" t="str">
        <f>IF(ISNUMBER(AM2158),SUMIFS($AM$1:AM2158,$A$1:A2158,A2158,$G$1:G2158,G2158,$D$1:D2158,D2158),"")</f>
        <v/>
      </c>
    </row>
    <row r="2159" spans="1:40" x14ac:dyDescent="0.25">
      <c r="A2159" s="4" t="s">
        <v>98</v>
      </c>
      <c r="B2159" t="s">
        <v>30</v>
      </c>
      <c r="C2159" s="34">
        <v>40598</v>
      </c>
      <c r="D2159">
        <v>1</v>
      </c>
      <c r="F2159" t="s">
        <v>112</v>
      </c>
      <c r="G2159" t="str">
        <f>YEAR(C2159)+IF(MONTH(C2159)&lt;7,-1,0)&amp;"/"&amp;RIGHT(YEAR(C2159)+IF(MONTH(C2159)&lt;7,0,1),2)</f>
        <v>2010/11</v>
      </c>
      <c r="K2159" s="32"/>
      <c r="M2159" s="32">
        <v>328.60301507537696</v>
      </c>
      <c r="N2159">
        <v>328.60301507537696</v>
      </c>
      <c r="O2159" s="2">
        <f>IF(ISNUMBER(N2159),SUMIFS(N$1:$N2159,A$1:$A2159,A2159,G$1:$G2159,G2159,D$1:$D2159,D2159),"")</f>
        <v>1067.606291897717</v>
      </c>
      <c r="V2159">
        <v>450</v>
      </c>
      <c r="W2159" s="33">
        <v>96.647945610404989</v>
      </c>
      <c r="AE2159" s="2" t="str">
        <f t="shared" si="146"/>
        <v/>
      </c>
      <c r="AM2159" s="2" t="str">
        <f t="shared" si="147"/>
        <v/>
      </c>
      <c r="AN2159" s="2" t="str">
        <f>IF(ISNUMBER(AM2159),SUMIFS($AM$1:AM2159,$A$1:A2159,A2159,$G$1:G2159,G2159,$D$1:D2159,D2159),"")</f>
        <v/>
      </c>
    </row>
    <row r="2160" spans="1:40" x14ac:dyDescent="0.25">
      <c r="A2160" s="4" t="s">
        <v>98</v>
      </c>
      <c r="B2160" t="s">
        <v>30</v>
      </c>
      <c r="C2160" s="34">
        <v>40598</v>
      </c>
      <c r="D2160">
        <v>2</v>
      </c>
      <c r="F2160" t="s">
        <v>112</v>
      </c>
      <c r="G2160" t="str">
        <f>YEAR(C2160)+IF(MONTH(C2160)&lt;7,-1,0)&amp;"/"&amp;RIGHT(YEAR(C2160)+IF(MONTH(C2160)&lt;7,0,1),2)</f>
        <v>2010/11</v>
      </c>
      <c r="K2160" s="32"/>
      <c r="M2160" s="32">
        <v>323.04377289765137</v>
      </c>
      <c r="N2160">
        <v>323.04377289765137</v>
      </c>
      <c r="O2160" s="2">
        <f>IF(ISNUMBER(N2160),SUMIFS(N$1:$N2160,A$1:$A2160,A2160,G$1:$G2160,G2160,D$1:$D2160,D2160),"")</f>
        <v>903.8235784591235</v>
      </c>
      <c r="V2160">
        <v>450</v>
      </c>
      <c r="W2160" s="33">
        <v>95.012874381662172</v>
      </c>
      <c r="AE2160" s="2" t="str">
        <f t="shared" ref="AE2160:AE2223" si="148">IF(ISNUMBER(AF2160),AF2160,"")</f>
        <v/>
      </c>
      <c r="AM2160" s="2" t="str">
        <f t="shared" si="147"/>
        <v/>
      </c>
      <c r="AN2160" s="2" t="str">
        <f>IF(ISNUMBER(AM2160),SUMIFS($AM$1:AM2160,$A$1:A2160,A2160,$G$1:G2160,G2160,$D$1:D2160,D2160),"")</f>
        <v/>
      </c>
    </row>
    <row r="2161" spans="1:40" x14ac:dyDescent="0.25">
      <c r="A2161" s="4" t="s">
        <v>98</v>
      </c>
      <c r="B2161" t="s">
        <v>30</v>
      </c>
      <c r="C2161" s="34">
        <v>40598</v>
      </c>
      <c r="D2161">
        <v>3</v>
      </c>
      <c r="F2161" t="s">
        <v>112</v>
      </c>
      <c r="G2161" t="str">
        <f>YEAR(C2161)+IF(MONTH(C2161)&lt;7,-1,0)&amp;"/"&amp;RIGHT(YEAR(C2161)+IF(MONTH(C2161)&lt;7,0,1),2)</f>
        <v>2010/11</v>
      </c>
      <c r="K2161" s="32"/>
      <c r="M2161" s="32">
        <v>352.69547820734135</v>
      </c>
      <c r="N2161">
        <v>352.69547820734135</v>
      </c>
      <c r="O2161" s="2">
        <f>IF(ISNUMBER(N2161),SUMIFS(N$1:$N2161,A$1:$A2161,A2161,G$1:$G2161,G2161,D$1:$D2161,D2161),"")</f>
        <v>1122.8654154456895</v>
      </c>
      <c r="V2161">
        <v>450</v>
      </c>
      <c r="W2161" s="33">
        <v>103.73396417862982</v>
      </c>
      <c r="AE2161" s="2" t="str">
        <f t="shared" si="148"/>
        <v/>
      </c>
      <c r="AM2161" s="2" t="str">
        <f t="shared" si="147"/>
        <v/>
      </c>
      <c r="AN2161" s="2" t="str">
        <f>IF(ISNUMBER(AM2161),SUMIFS($AM$1:AM2161,$A$1:A2161,A2161,$G$1:G2161,G2161,$D$1:D2161,D2161),"")</f>
        <v/>
      </c>
    </row>
    <row r="2162" spans="1:40" x14ac:dyDescent="0.25">
      <c r="A2162" s="4" t="s">
        <v>98</v>
      </c>
      <c r="B2162" t="s">
        <v>30</v>
      </c>
      <c r="C2162" s="34">
        <v>40598</v>
      </c>
      <c r="D2162">
        <v>4</v>
      </c>
      <c r="F2162" t="s">
        <v>112</v>
      </c>
      <c r="G2162" t="str">
        <f>YEAR(C2162)+IF(MONTH(C2162)&lt;7,-1,0)&amp;"/"&amp;RIGHT(YEAR(C2162)+IF(MONTH(C2162)&lt;7,0,1),2)</f>
        <v>2010/11</v>
      </c>
      <c r="K2162" s="32"/>
      <c r="M2162" s="32">
        <v>337.82680089754717</v>
      </c>
      <c r="N2162">
        <v>337.82680089754717</v>
      </c>
      <c r="O2162" s="2">
        <f>IF(ISNUMBER(N2162),SUMIFS(N$1:$N2162,A$1:$A2162,A2162,G$1:$G2162,G2162,D$1:$D2162,D2162),"")</f>
        <v>1165.7392127770199</v>
      </c>
      <c r="V2162">
        <v>450</v>
      </c>
      <c r="W2162" s="33">
        <v>99.360823793396222</v>
      </c>
      <c r="AE2162" s="2" t="str">
        <f t="shared" si="148"/>
        <v/>
      </c>
      <c r="AM2162" s="2" t="str">
        <f t="shared" si="147"/>
        <v/>
      </c>
      <c r="AN2162" s="2" t="str">
        <f>IF(ISNUMBER(AM2162),SUMIFS($AM$1:AM2162,$A$1:A2162,A2162,$G$1:G2162,G2162,$D$1:D2162,D2162),"")</f>
        <v/>
      </c>
    </row>
    <row r="2163" spans="1:40" x14ac:dyDescent="0.25">
      <c r="A2163" s="4" t="s">
        <v>98</v>
      </c>
      <c r="B2163" t="s">
        <v>30</v>
      </c>
      <c r="C2163" s="34">
        <v>40633</v>
      </c>
      <c r="D2163">
        <v>1</v>
      </c>
      <c r="F2163" t="s">
        <v>112</v>
      </c>
      <c r="G2163" t="str">
        <f>YEAR(C2163)+IF(MONTH(C2163)&lt;7,-1,0)&amp;"/"&amp;RIGHT(YEAR(C2163)+IF(MONTH(C2163)&lt;7,0,1),2)</f>
        <v>2010/11</v>
      </c>
      <c r="K2163" s="32"/>
      <c r="M2163" s="32">
        <v>245.83646217466153</v>
      </c>
      <c r="N2163">
        <v>245.83646217466153</v>
      </c>
      <c r="O2163" s="2">
        <f>IF(ISNUMBER(N2163),SUMIFS(N$1:$N2163,A$1:$A2163,A2163,G$1:$G2163,G2163,D$1:$D2163,D2163),"")</f>
        <v>1313.4427540723786</v>
      </c>
      <c r="V2163">
        <v>450</v>
      </c>
      <c r="W2163" s="33">
        <v>70.238989192760442</v>
      </c>
      <c r="AE2163" s="2" t="str">
        <f t="shared" si="148"/>
        <v/>
      </c>
      <c r="AM2163" s="2" t="str">
        <f t="shared" si="147"/>
        <v/>
      </c>
      <c r="AN2163" s="2" t="str">
        <f>IF(ISNUMBER(AM2163),SUMIFS($AM$1:AM2163,$A$1:A2163,A2163,$G$1:G2163,G2163,$D$1:D2163,D2163),"")</f>
        <v/>
      </c>
    </row>
    <row r="2164" spans="1:40" x14ac:dyDescent="0.25">
      <c r="A2164" s="4" t="s">
        <v>98</v>
      </c>
      <c r="B2164" t="s">
        <v>30</v>
      </c>
      <c r="C2164" s="34">
        <v>40633</v>
      </c>
      <c r="D2164">
        <v>2</v>
      </c>
      <c r="F2164" t="s">
        <v>112</v>
      </c>
      <c r="G2164" t="str">
        <f>YEAR(C2164)+IF(MONTH(C2164)&lt;7,-1,0)&amp;"/"&amp;RIGHT(YEAR(C2164)+IF(MONTH(C2164)&lt;7,0,1),2)</f>
        <v>2010/11</v>
      </c>
      <c r="K2164" s="32"/>
      <c r="M2164" s="32">
        <v>251.89463955637706</v>
      </c>
      <c r="N2164">
        <v>251.89463955637706</v>
      </c>
      <c r="O2164" s="2">
        <f>IF(ISNUMBER(N2164),SUMIFS(N$1:$N2164,A$1:$A2164,A2164,G$1:$G2164,G2164,D$1:$D2164,D2164),"")</f>
        <v>1155.7182180155005</v>
      </c>
      <c r="V2164">
        <v>450</v>
      </c>
      <c r="W2164" s="33">
        <v>71.969897016107737</v>
      </c>
      <c r="AE2164" s="2" t="str">
        <f t="shared" si="148"/>
        <v/>
      </c>
      <c r="AM2164" s="2" t="str">
        <f t="shared" si="147"/>
        <v/>
      </c>
      <c r="AN2164" s="2" t="str">
        <f>IF(ISNUMBER(AM2164),SUMIFS($AM$1:AM2164,$A$1:A2164,A2164,$G$1:G2164,G2164,$D$1:D2164,D2164),"")</f>
        <v/>
      </c>
    </row>
    <row r="2165" spans="1:40" x14ac:dyDescent="0.25">
      <c r="A2165" s="4" t="s">
        <v>98</v>
      </c>
      <c r="B2165" t="s">
        <v>30</v>
      </c>
      <c r="C2165" s="34">
        <v>40633</v>
      </c>
      <c r="D2165">
        <v>3</v>
      </c>
      <c r="F2165" t="s">
        <v>112</v>
      </c>
      <c r="G2165" t="str">
        <f>YEAR(C2165)+IF(MONTH(C2165)&lt;7,-1,0)&amp;"/"&amp;RIGHT(YEAR(C2165)+IF(MONTH(C2165)&lt;7,0,1),2)</f>
        <v>2010/11</v>
      </c>
      <c r="K2165" s="32"/>
      <c r="M2165" s="32">
        <v>272.53917700733956</v>
      </c>
      <c r="N2165">
        <v>272.53917700733956</v>
      </c>
      <c r="O2165" s="2">
        <f>IF(ISNUMBER(N2165),SUMIFS(N$1:$N2165,A$1:$A2165,A2165,G$1:$G2165,G2165,D$1:$D2165,D2165),"")</f>
        <v>1395.404592453029</v>
      </c>
      <c r="V2165">
        <v>450</v>
      </c>
      <c r="W2165" s="33">
        <v>77.868336287811303</v>
      </c>
      <c r="AE2165" s="2" t="str">
        <f t="shared" si="148"/>
        <v/>
      </c>
      <c r="AM2165" s="2" t="str">
        <f t="shared" si="147"/>
        <v/>
      </c>
      <c r="AN2165" s="2" t="str">
        <f>IF(ISNUMBER(AM2165),SUMIFS($AM$1:AM2165,$A$1:A2165,A2165,$G$1:G2165,G2165,$D$1:D2165,D2165),"")</f>
        <v/>
      </c>
    </row>
    <row r="2166" spans="1:40" x14ac:dyDescent="0.25">
      <c r="A2166" s="4" t="s">
        <v>98</v>
      </c>
      <c r="B2166" t="s">
        <v>30</v>
      </c>
      <c r="C2166" s="34">
        <v>40633</v>
      </c>
      <c r="D2166">
        <v>4</v>
      </c>
      <c r="F2166" t="s">
        <v>112</v>
      </c>
      <c r="G2166" t="str">
        <f>YEAR(C2166)+IF(MONTH(C2166)&lt;7,-1,0)&amp;"/"&amp;RIGHT(YEAR(C2166)+IF(MONTH(C2166)&lt;7,0,1),2)</f>
        <v>2010/11</v>
      </c>
      <c r="K2166" s="32"/>
      <c r="M2166" s="32">
        <v>243.48235516344806</v>
      </c>
      <c r="N2166">
        <v>243.48235516344806</v>
      </c>
      <c r="O2166" s="2">
        <f>IF(ISNUMBER(N2166),SUMIFS(N$1:$N2166,A$1:$A2166,A2166,G$1:$G2166,G2166,D$1:$D2166,D2166),"")</f>
        <v>1409.221567940468</v>
      </c>
      <c r="V2166">
        <v>450</v>
      </c>
      <c r="W2166" s="33">
        <v>69.566387189556593</v>
      </c>
      <c r="AE2166" s="2" t="str">
        <f t="shared" si="148"/>
        <v/>
      </c>
      <c r="AM2166" s="2" t="str">
        <f t="shared" si="147"/>
        <v/>
      </c>
      <c r="AN2166" s="2" t="str">
        <f>IF(ISNUMBER(AM2166),SUMIFS($AM$1:AM2166,$A$1:A2166,A2166,$G$1:G2166,G2166,$D$1:D2166,D2166),"")</f>
        <v/>
      </c>
    </row>
    <row r="2167" spans="1:40" x14ac:dyDescent="0.25">
      <c r="A2167" s="4" t="s">
        <v>98</v>
      </c>
      <c r="B2167" t="s">
        <v>30</v>
      </c>
      <c r="C2167" s="34">
        <v>40690</v>
      </c>
      <c r="D2167">
        <v>1</v>
      </c>
      <c r="F2167" t="s">
        <v>112</v>
      </c>
      <c r="G2167" t="str">
        <f>YEAR(C2167)+IF(MONTH(C2167)&lt;7,-1,0)&amp;"/"&amp;RIGHT(YEAR(C2167)+IF(MONTH(C2167)&lt;7,0,1),2)</f>
        <v>2010/11</v>
      </c>
      <c r="K2167" s="32"/>
      <c r="M2167" s="32">
        <v>219.60764919221887</v>
      </c>
      <c r="N2167">
        <v>219.60764919221887</v>
      </c>
      <c r="O2167" s="2">
        <f>IF(ISNUMBER(N2167),SUMIFS(N$1:$N2167,A$1:$A2167,A2167,G$1:$G2167,G2167,D$1:$D2167,D2167),"")</f>
        <v>1533.0504032645974</v>
      </c>
      <c r="V2167">
        <v>450</v>
      </c>
      <c r="W2167" s="33">
        <v>38.527657753020854</v>
      </c>
      <c r="AE2167" s="2" t="str">
        <f t="shared" si="148"/>
        <v/>
      </c>
      <c r="AM2167" s="2" t="str">
        <f t="shared" si="147"/>
        <v/>
      </c>
      <c r="AN2167" s="2" t="str">
        <f>IF(ISNUMBER(AM2167),SUMIFS($AM$1:AM2167,$A$1:A2167,A2167,$G$1:G2167,G2167,$D$1:D2167,D2167),"")</f>
        <v/>
      </c>
    </row>
    <row r="2168" spans="1:40" x14ac:dyDescent="0.25">
      <c r="A2168" s="4" t="s">
        <v>98</v>
      </c>
      <c r="B2168" t="s">
        <v>30</v>
      </c>
      <c r="C2168" s="34">
        <v>40690</v>
      </c>
      <c r="D2168">
        <v>2</v>
      </c>
      <c r="F2168" t="s">
        <v>112</v>
      </c>
      <c r="G2168" t="str">
        <f>YEAR(C2168)+IF(MONTH(C2168)&lt;7,-1,0)&amp;"/"&amp;RIGHT(YEAR(C2168)+IF(MONTH(C2168)&lt;7,0,1),2)</f>
        <v>2010/11</v>
      </c>
      <c r="K2168" s="32"/>
      <c r="M2168" s="32">
        <v>235.58421180578574</v>
      </c>
      <c r="N2168">
        <v>235.58421180578574</v>
      </c>
      <c r="O2168" s="2">
        <f>IF(ISNUMBER(N2168),SUMIFS(N$1:$N2168,A$1:$A2168,A2168,G$1:$G2168,G2168,D$1:$D2168,D2168),"")</f>
        <v>1391.3024298212863</v>
      </c>
      <c r="V2168">
        <v>450</v>
      </c>
      <c r="W2168" s="33">
        <v>41.330563474699254</v>
      </c>
      <c r="AE2168" s="2" t="str">
        <f t="shared" si="148"/>
        <v/>
      </c>
      <c r="AM2168" s="2" t="str">
        <f t="shared" si="147"/>
        <v/>
      </c>
      <c r="AN2168" s="2" t="str">
        <f>IF(ISNUMBER(AM2168),SUMIFS($AM$1:AM2168,$A$1:A2168,A2168,$G$1:G2168,G2168,$D$1:D2168,D2168),"")</f>
        <v/>
      </c>
    </row>
    <row r="2169" spans="1:40" x14ac:dyDescent="0.25">
      <c r="A2169" s="4" t="s">
        <v>98</v>
      </c>
      <c r="B2169" t="s">
        <v>30</v>
      </c>
      <c r="C2169" s="34">
        <v>40690</v>
      </c>
      <c r="D2169">
        <v>3</v>
      </c>
      <c r="F2169" t="s">
        <v>112</v>
      </c>
      <c r="G2169" t="str">
        <f>YEAR(C2169)+IF(MONTH(C2169)&lt;7,-1,0)&amp;"/"&amp;RIGHT(YEAR(C2169)+IF(MONTH(C2169)&lt;7,0,1),2)</f>
        <v>2010/11</v>
      </c>
      <c r="K2169" s="32"/>
      <c r="M2169" s="32">
        <v>184.43890052122774</v>
      </c>
      <c r="N2169">
        <v>184.43890052122774</v>
      </c>
      <c r="O2169" s="2">
        <f>IF(ISNUMBER(N2169),SUMIFS(N$1:$N2169,A$1:$A2169,A2169,G$1:$G2169,G2169,D$1:$D2169,D2169),"")</f>
        <v>1579.8434929742566</v>
      </c>
      <c r="V2169">
        <v>450</v>
      </c>
      <c r="W2169" s="33">
        <v>32.357701845829432</v>
      </c>
      <c r="AE2169" s="2" t="str">
        <f t="shared" si="148"/>
        <v/>
      </c>
      <c r="AM2169" s="2" t="str">
        <f t="shared" si="147"/>
        <v/>
      </c>
      <c r="AN2169" s="2" t="str">
        <f>IF(ISNUMBER(AM2169),SUMIFS($AM$1:AM2169,$A$1:A2169,A2169,$G$1:G2169,G2169,$D$1:D2169,D2169),"")</f>
        <v/>
      </c>
    </row>
    <row r="2170" spans="1:40" x14ac:dyDescent="0.25">
      <c r="A2170" s="4" t="s">
        <v>98</v>
      </c>
      <c r="B2170" t="s">
        <v>30</v>
      </c>
      <c r="C2170" s="34">
        <v>40690</v>
      </c>
      <c r="D2170">
        <v>4</v>
      </c>
      <c r="F2170" t="s">
        <v>112</v>
      </c>
      <c r="G2170" t="str">
        <f>YEAR(C2170)+IF(MONTH(C2170)&lt;7,-1,0)&amp;"/"&amp;RIGHT(YEAR(C2170)+IF(MONTH(C2170)&lt;7,0,1),2)</f>
        <v>2010/11</v>
      </c>
      <c r="K2170" s="32"/>
      <c r="M2170" s="32">
        <v>208.35259542992998</v>
      </c>
      <c r="N2170">
        <v>208.35259542992998</v>
      </c>
      <c r="O2170" s="2">
        <f>IF(ISNUMBER(N2170),SUMIFS(N$1:$N2170,A$1:$A2170,A2170,G$1:$G2170,G2170,D$1:$D2170,D2170),"")</f>
        <v>1617.5741633703981</v>
      </c>
      <c r="V2170">
        <v>450</v>
      </c>
      <c r="W2170" s="33">
        <v>36.55308691753158</v>
      </c>
      <c r="AE2170" s="2" t="str">
        <f t="shared" si="148"/>
        <v/>
      </c>
      <c r="AM2170" s="2" t="str">
        <f t="shared" si="147"/>
        <v/>
      </c>
      <c r="AN2170" s="2" t="str">
        <f>IF(ISNUMBER(AM2170),SUMIFS($AM$1:AM2170,$A$1:A2170,A2170,$G$1:G2170,G2170,$D$1:D2170,D2170),"")</f>
        <v/>
      </c>
    </row>
    <row r="2171" spans="1:40" x14ac:dyDescent="0.25">
      <c r="A2171" s="4" t="s">
        <v>98</v>
      </c>
      <c r="B2171" t="s">
        <v>30</v>
      </c>
      <c r="C2171" s="34">
        <v>40843</v>
      </c>
      <c r="D2171">
        <v>1</v>
      </c>
      <c r="F2171" t="s">
        <v>112</v>
      </c>
      <c r="G2171" t="str">
        <f>YEAR(C2171)+IF(MONTH(C2171)&lt;7,-1,0)&amp;"/"&amp;RIGHT(YEAR(C2171)+IF(MONTH(C2171)&lt;7,0,1),2)</f>
        <v>2011/12</v>
      </c>
      <c r="K2171" s="32"/>
      <c r="M2171" s="32">
        <v>417.98713812441821</v>
      </c>
      <c r="N2171">
        <v>417.98713812441821</v>
      </c>
      <c r="O2171" s="2">
        <f>IF(ISNUMBER(N2171),SUMIFS(N$1:$N2171,A$1:$A2171,A2171,G$1:$G2171,G2171,D$1:$D2171,D2171),"")</f>
        <v>417.98713812441821</v>
      </c>
      <c r="V2171">
        <v>450</v>
      </c>
      <c r="W2171" s="33">
        <v>27.319420792445634</v>
      </c>
      <c r="AE2171" s="2" t="str">
        <f t="shared" si="148"/>
        <v/>
      </c>
      <c r="AM2171" s="2" t="str">
        <f t="shared" si="147"/>
        <v/>
      </c>
      <c r="AN2171" s="2" t="str">
        <f>IF(ISNUMBER(AM2171),SUMIFS($AM$1:AM2171,$A$1:A2171,A2171,$G$1:G2171,G2171,$D$1:D2171,D2171),"")</f>
        <v/>
      </c>
    </row>
    <row r="2172" spans="1:40" x14ac:dyDescent="0.25">
      <c r="A2172" s="4" t="s">
        <v>98</v>
      </c>
      <c r="B2172" t="s">
        <v>30</v>
      </c>
      <c r="C2172" s="34">
        <v>40843</v>
      </c>
      <c r="D2172">
        <v>2</v>
      </c>
      <c r="F2172" t="s">
        <v>112</v>
      </c>
      <c r="G2172" t="str">
        <f>YEAR(C2172)+IF(MONTH(C2172)&lt;7,-1,0)&amp;"/"&amp;RIGHT(YEAR(C2172)+IF(MONTH(C2172)&lt;7,0,1),2)</f>
        <v>2011/12</v>
      </c>
      <c r="K2172" s="32"/>
      <c r="M2172" s="32">
        <v>445.60696931226192</v>
      </c>
      <c r="N2172">
        <v>445.60696931226192</v>
      </c>
      <c r="O2172" s="2">
        <f>IF(ISNUMBER(N2172),SUMIFS(N$1:$N2172,A$1:$A2172,A2172,G$1:$G2172,G2172,D$1:$D2172,D2172),"")</f>
        <v>445.60696931226192</v>
      </c>
      <c r="V2172">
        <v>450</v>
      </c>
      <c r="W2172" s="33">
        <v>29.124638517141303</v>
      </c>
      <c r="AE2172" s="2" t="str">
        <f t="shared" si="148"/>
        <v/>
      </c>
      <c r="AM2172" s="2" t="str">
        <f t="shared" si="147"/>
        <v/>
      </c>
      <c r="AN2172" s="2" t="str">
        <f>IF(ISNUMBER(AM2172),SUMIFS($AM$1:AM2172,$A$1:A2172,A2172,$G$1:G2172,G2172,$D$1:D2172,D2172),"")</f>
        <v/>
      </c>
    </row>
    <row r="2173" spans="1:40" x14ac:dyDescent="0.25">
      <c r="A2173" s="4" t="s">
        <v>98</v>
      </c>
      <c r="B2173" t="s">
        <v>30</v>
      </c>
      <c r="C2173" s="34">
        <v>40843</v>
      </c>
      <c r="D2173">
        <v>3</v>
      </c>
      <c r="F2173" t="s">
        <v>112</v>
      </c>
      <c r="G2173" t="str">
        <f>YEAR(C2173)+IF(MONTH(C2173)&lt;7,-1,0)&amp;"/"&amp;RIGHT(YEAR(C2173)+IF(MONTH(C2173)&lt;7,0,1),2)</f>
        <v>2011/12</v>
      </c>
      <c r="K2173" s="32"/>
      <c r="M2173" s="32">
        <v>433.65698514888015</v>
      </c>
      <c r="N2173">
        <v>433.65698514888015</v>
      </c>
      <c r="O2173" s="2">
        <f>IF(ISNUMBER(N2173),SUMIFS(N$1:$N2173,A$1:$A2173,A2173,G$1:$G2173,G2173,D$1:$D2173,D2173),"")</f>
        <v>433.65698514888015</v>
      </c>
      <c r="V2173">
        <v>450</v>
      </c>
      <c r="W2173" s="33">
        <v>28.343593800580404</v>
      </c>
      <c r="AE2173" s="2" t="str">
        <f t="shared" si="148"/>
        <v/>
      </c>
      <c r="AM2173" s="2" t="str">
        <f t="shared" si="147"/>
        <v/>
      </c>
      <c r="AN2173" s="2" t="str">
        <f>IF(ISNUMBER(AM2173),SUMIFS($AM$1:AM2173,$A$1:A2173,A2173,$G$1:G2173,G2173,$D$1:D2173,D2173),"")</f>
        <v/>
      </c>
    </row>
    <row r="2174" spans="1:40" x14ac:dyDescent="0.25">
      <c r="A2174" s="4" t="s">
        <v>98</v>
      </c>
      <c r="B2174" t="s">
        <v>30</v>
      </c>
      <c r="C2174" s="34">
        <v>40843</v>
      </c>
      <c r="D2174">
        <v>4</v>
      </c>
      <c r="F2174" t="s">
        <v>112</v>
      </c>
      <c r="G2174" t="str">
        <f>YEAR(C2174)+IF(MONTH(C2174)&lt;7,-1,0)&amp;"/"&amp;RIGHT(YEAR(C2174)+IF(MONTH(C2174)&lt;7,0,1),2)</f>
        <v>2011/12</v>
      </c>
      <c r="K2174" s="32"/>
      <c r="M2174" s="32">
        <v>531.74350277603742</v>
      </c>
      <c r="N2174">
        <v>531.74350277603742</v>
      </c>
      <c r="O2174" s="2">
        <f>IF(ISNUMBER(N2174),SUMIFS(N$1:$N2174,A$1:$A2174,A2174,G$1:$G2174,G2174,D$1:$D2174,D2174),"")</f>
        <v>531.74350277603742</v>
      </c>
      <c r="V2174">
        <v>450</v>
      </c>
      <c r="W2174" s="33">
        <v>34.754477305623361</v>
      </c>
      <c r="AE2174" s="2" t="str">
        <f t="shared" si="148"/>
        <v/>
      </c>
      <c r="AM2174" s="2" t="str">
        <f t="shared" si="147"/>
        <v/>
      </c>
      <c r="AN2174" s="2" t="str">
        <f>IF(ISNUMBER(AM2174),SUMIFS($AM$1:AM2174,$A$1:A2174,A2174,$G$1:G2174,G2174,$D$1:D2174,D2174),"")</f>
        <v/>
      </c>
    </row>
    <row r="2175" spans="1:40" x14ac:dyDescent="0.25">
      <c r="A2175" s="4" t="s">
        <v>98</v>
      </c>
      <c r="B2175" t="s">
        <v>30</v>
      </c>
      <c r="C2175" s="34">
        <v>40878</v>
      </c>
      <c r="D2175">
        <v>1</v>
      </c>
      <c r="F2175" t="s">
        <v>112</v>
      </c>
      <c r="G2175" t="str">
        <f>YEAR(C2175)+IF(MONTH(C2175)&lt;7,-1,0)&amp;"/"&amp;RIGHT(YEAR(C2175)+IF(MONTH(C2175)&lt;7,0,1),2)</f>
        <v>2011/12</v>
      </c>
      <c r="K2175" s="32"/>
      <c r="M2175" s="32">
        <v>240.42080616219522</v>
      </c>
      <c r="N2175">
        <v>240.42080616219522</v>
      </c>
      <c r="O2175" s="2">
        <f>IF(ISNUMBER(N2175),SUMIFS(N$1:$N2175,A$1:$A2175,A2175,G$1:$G2175,G2175,D$1:$D2175,D2175),"")</f>
        <v>658.40794428661343</v>
      </c>
      <c r="V2175">
        <v>450</v>
      </c>
      <c r="W2175" s="33">
        <v>68.691658903484353</v>
      </c>
      <c r="AE2175" s="2" t="str">
        <f t="shared" si="148"/>
        <v/>
      </c>
      <c r="AM2175" s="2" t="str">
        <f t="shared" si="147"/>
        <v/>
      </c>
      <c r="AN2175" s="2" t="str">
        <f>IF(ISNUMBER(AM2175),SUMIFS($AM$1:AM2175,$A$1:A2175,A2175,$G$1:G2175,G2175,$D$1:D2175,D2175),"")</f>
        <v/>
      </c>
    </row>
    <row r="2176" spans="1:40" x14ac:dyDescent="0.25">
      <c r="A2176" s="4" t="s">
        <v>98</v>
      </c>
      <c r="B2176" t="s">
        <v>30</v>
      </c>
      <c r="C2176" s="34">
        <v>40878</v>
      </c>
      <c r="D2176">
        <v>2</v>
      </c>
      <c r="F2176" t="s">
        <v>112</v>
      </c>
      <c r="G2176" t="str">
        <f>YEAR(C2176)+IF(MONTH(C2176)&lt;7,-1,0)&amp;"/"&amp;RIGHT(YEAR(C2176)+IF(MONTH(C2176)&lt;7,0,1),2)</f>
        <v>2011/12</v>
      </c>
      <c r="K2176" s="32"/>
      <c r="M2176" s="32">
        <v>266.11784904580571</v>
      </c>
      <c r="N2176">
        <v>266.11784904580571</v>
      </c>
      <c r="O2176" s="2">
        <f>IF(ISNUMBER(N2176),SUMIFS(N$1:$N2176,A$1:$A2176,A2176,G$1:$G2176,G2176,D$1:$D2176,D2176),"")</f>
        <v>711.72481835806764</v>
      </c>
      <c r="V2176">
        <v>450</v>
      </c>
      <c r="W2176" s="33">
        <v>76.033671155944489</v>
      </c>
      <c r="AE2176" s="2" t="str">
        <f t="shared" si="148"/>
        <v/>
      </c>
      <c r="AM2176" s="2" t="str">
        <f t="shared" si="147"/>
        <v/>
      </c>
      <c r="AN2176" s="2" t="str">
        <f>IF(ISNUMBER(AM2176),SUMIFS($AM$1:AM2176,$A$1:A2176,A2176,$G$1:G2176,G2176,$D$1:D2176,D2176),"")</f>
        <v/>
      </c>
    </row>
    <row r="2177" spans="1:40" x14ac:dyDescent="0.25">
      <c r="A2177" s="4" t="s">
        <v>98</v>
      </c>
      <c r="B2177" t="s">
        <v>30</v>
      </c>
      <c r="C2177" s="34">
        <v>40878</v>
      </c>
      <c r="D2177">
        <v>3</v>
      </c>
      <c r="F2177" t="s">
        <v>112</v>
      </c>
      <c r="G2177" t="str">
        <f>YEAR(C2177)+IF(MONTH(C2177)&lt;7,-1,0)&amp;"/"&amp;RIGHT(YEAR(C2177)+IF(MONTH(C2177)&lt;7,0,1),2)</f>
        <v>2011/12</v>
      </c>
      <c r="K2177" s="32"/>
      <c r="M2177" s="32">
        <v>249.93978278006475</v>
      </c>
      <c r="N2177">
        <v>249.93978278006475</v>
      </c>
      <c r="O2177" s="2">
        <f>IF(ISNUMBER(N2177),SUMIFS(N$1:$N2177,A$1:$A2177,A2177,G$1:$G2177,G2177,D$1:$D2177,D2177),"")</f>
        <v>683.59676792894493</v>
      </c>
      <c r="V2177">
        <v>450</v>
      </c>
      <c r="W2177" s="33">
        <v>71.411366508589936</v>
      </c>
      <c r="AE2177" s="2" t="str">
        <f t="shared" si="148"/>
        <v/>
      </c>
      <c r="AM2177" s="2" t="str">
        <f t="shared" si="147"/>
        <v/>
      </c>
      <c r="AN2177" s="2" t="str">
        <f>IF(ISNUMBER(AM2177),SUMIFS($AM$1:AM2177,$A$1:A2177,A2177,$G$1:G2177,G2177,$D$1:D2177,D2177),"")</f>
        <v/>
      </c>
    </row>
    <row r="2178" spans="1:40" x14ac:dyDescent="0.25">
      <c r="A2178" s="4" t="s">
        <v>98</v>
      </c>
      <c r="B2178" t="s">
        <v>30</v>
      </c>
      <c r="C2178" s="34">
        <v>40878</v>
      </c>
      <c r="D2178">
        <v>4</v>
      </c>
      <c r="F2178" t="s">
        <v>112</v>
      </c>
      <c r="G2178" t="str">
        <f>YEAR(C2178)+IF(MONTH(C2178)&lt;7,-1,0)&amp;"/"&amp;RIGHT(YEAR(C2178)+IF(MONTH(C2178)&lt;7,0,1),2)</f>
        <v>2011/12</v>
      </c>
      <c r="K2178" s="32"/>
      <c r="M2178" s="32">
        <v>261.68730311515571</v>
      </c>
      <c r="N2178">
        <v>261.68730311515571</v>
      </c>
      <c r="O2178" s="2">
        <f>IF(ISNUMBER(N2178),SUMIFS(N$1:$N2178,A$1:$A2178,A2178,G$1:$G2178,G2178,D$1:$D2178,D2178),"")</f>
        <v>793.43080589119313</v>
      </c>
      <c r="V2178">
        <v>450</v>
      </c>
      <c r="W2178" s="33">
        <v>74.767800890044498</v>
      </c>
      <c r="AE2178" s="2" t="str">
        <f t="shared" si="148"/>
        <v/>
      </c>
      <c r="AM2178" s="2" t="str">
        <f t="shared" si="147"/>
        <v/>
      </c>
      <c r="AN2178" s="2" t="str">
        <f>IF(ISNUMBER(AM2178),SUMIFS($AM$1:AM2178,$A$1:A2178,A2178,$G$1:G2178,G2178,$D$1:D2178,D2178),"")</f>
        <v/>
      </c>
    </row>
    <row r="2179" spans="1:40" x14ac:dyDescent="0.25">
      <c r="A2179" s="4" t="s">
        <v>98</v>
      </c>
      <c r="B2179" t="s">
        <v>30</v>
      </c>
      <c r="C2179" s="34">
        <v>40927</v>
      </c>
      <c r="D2179">
        <v>1</v>
      </c>
      <c r="F2179" t="s">
        <v>112</v>
      </c>
      <c r="G2179" t="str">
        <f>YEAR(C2179)+IF(MONTH(C2179)&lt;7,-1,0)&amp;"/"&amp;RIGHT(YEAR(C2179)+IF(MONTH(C2179)&lt;7,0,1),2)</f>
        <v>2011/12</v>
      </c>
      <c r="K2179" s="32"/>
      <c r="M2179" s="32">
        <v>270.09461490848003</v>
      </c>
      <c r="N2179">
        <v>270.09461490848003</v>
      </c>
      <c r="O2179" s="2">
        <f>IF(ISNUMBER(N2179),SUMIFS(N$1:$N2179,A$1:$A2179,A2179,G$1:$G2179,G2179,D$1:$D2179,D2179),"")</f>
        <v>928.50255919509345</v>
      </c>
      <c r="V2179">
        <v>450</v>
      </c>
      <c r="W2179" s="33">
        <v>55.121349981322453</v>
      </c>
      <c r="AE2179" s="2" t="str">
        <f t="shared" si="148"/>
        <v/>
      </c>
      <c r="AM2179" s="2" t="str">
        <f t="shared" si="147"/>
        <v/>
      </c>
      <c r="AN2179" s="2" t="str">
        <f>IF(ISNUMBER(AM2179),SUMIFS($AM$1:AM2179,$A$1:A2179,A2179,$G$1:G2179,G2179,$D$1:D2179,D2179),"")</f>
        <v/>
      </c>
    </row>
    <row r="2180" spans="1:40" x14ac:dyDescent="0.25">
      <c r="A2180" s="4" t="s">
        <v>98</v>
      </c>
      <c r="B2180" t="s">
        <v>30</v>
      </c>
      <c r="C2180" s="34">
        <v>40927</v>
      </c>
      <c r="D2180">
        <v>2</v>
      </c>
      <c r="F2180" t="s">
        <v>112</v>
      </c>
      <c r="G2180" t="str">
        <f>YEAR(C2180)+IF(MONTH(C2180)&lt;7,-1,0)&amp;"/"&amp;RIGHT(YEAR(C2180)+IF(MONTH(C2180)&lt;7,0,1),2)</f>
        <v>2011/12</v>
      </c>
      <c r="K2180" s="32"/>
      <c r="M2180" s="32">
        <v>324.90406157804847</v>
      </c>
      <c r="N2180">
        <v>324.90406157804847</v>
      </c>
      <c r="O2180" s="2">
        <f>IF(ISNUMBER(N2180),SUMIFS(N$1:$N2180,A$1:$A2180,A2180,G$1:$G2180,G2180,D$1:$D2180,D2180),"")</f>
        <v>1036.6288799361162</v>
      </c>
      <c r="V2180">
        <v>450</v>
      </c>
      <c r="W2180" s="33">
        <v>66.306951342458873</v>
      </c>
      <c r="AE2180" s="2" t="str">
        <f t="shared" si="148"/>
        <v/>
      </c>
      <c r="AM2180" s="2" t="str">
        <f t="shared" si="147"/>
        <v/>
      </c>
      <c r="AN2180" s="2" t="str">
        <f>IF(ISNUMBER(AM2180),SUMIFS($AM$1:AM2180,$A$1:A2180,A2180,$G$1:G2180,G2180,$D$1:D2180,D2180),"")</f>
        <v/>
      </c>
    </row>
    <row r="2181" spans="1:40" x14ac:dyDescent="0.25">
      <c r="A2181" s="4" t="s">
        <v>98</v>
      </c>
      <c r="B2181" t="s">
        <v>30</v>
      </c>
      <c r="C2181" s="34">
        <v>40927</v>
      </c>
      <c r="D2181">
        <v>3</v>
      </c>
      <c r="F2181" t="s">
        <v>112</v>
      </c>
      <c r="G2181" t="str">
        <f>YEAR(C2181)+IF(MONTH(C2181)&lt;7,-1,0)&amp;"/"&amp;RIGHT(YEAR(C2181)+IF(MONTH(C2181)&lt;7,0,1),2)</f>
        <v>2011/12</v>
      </c>
      <c r="K2181" s="32"/>
      <c r="M2181" s="32">
        <v>295.15891182814636</v>
      </c>
      <c r="N2181">
        <v>295.15891182814636</v>
      </c>
      <c r="O2181" s="2">
        <f>IF(ISNUMBER(N2181),SUMIFS(N$1:$N2181,A$1:$A2181,A2181,G$1:$G2181,G2181,D$1:$D2181,D2181),"")</f>
        <v>978.75567975709123</v>
      </c>
      <c r="V2181">
        <v>450</v>
      </c>
      <c r="W2181" s="33">
        <v>60.23651261798905</v>
      </c>
      <c r="AE2181" s="2" t="str">
        <f t="shared" si="148"/>
        <v/>
      </c>
      <c r="AM2181" s="2" t="str">
        <f t="shared" si="147"/>
        <v/>
      </c>
      <c r="AN2181" s="2" t="str">
        <f>IF(ISNUMBER(AM2181),SUMIFS($AM$1:AM2181,$A$1:A2181,A2181,$G$1:G2181,G2181,$D$1:D2181,D2181),"")</f>
        <v/>
      </c>
    </row>
    <row r="2182" spans="1:40" x14ac:dyDescent="0.25">
      <c r="A2182" s="4" t="s">
        <v>98</v>
      </c>
      <c r="B2182" t="s">
        <v>30</v>
      </c>
      <c r="C2182" s="34">
        <v>40927</v>
      </c>
      <c r="D2182">
        <v>4</v>
      </c>
      <c r="F2182" t="s">
        <v>112</v>
      </c>
      <c r="G2182" t="str">
        <f>YEAR(C2182)+IF(MONTH(C2182)&lt;7,-1,0)&amp;"/"&amp;RIGHT(YEAR(C2182)+IF(MONTH(C2182)&lt;7,0,1),2)</f>
        <v>2011/12</v>
      </c>
      <c r="K2182" s="32"/>
      <c r="M2182" s="32">
        <v>312.44458728610698</v>
      </c>
      <c r="N2182">
        <v>312.44458728610698</v>
      </c>
      <c r="O2182" s="2">
        <f>IF(ISNUMBER(N2182),SUMIFS(N$1:$N2182,A$1:$A2182,A2182,G$1:$G2182,G2182,D$1:$D2182,D2182),"")</f>
        <v>1105.8753931773001</v>
      </c>
      <c r="V2182">
        <v>450</v>
      </c>
      <c r="W2182" s="33">
        <v>63.764201486960609</v>
      </c>
      <c r="AE2182" s="2" t="str">
        <f t="shared" si="148"/>
        <v/>
      </c>
      <c r="AM2182" s="2" t="str">
        <f t="shared" si="147"/>
        <v/>
      </c>
      <c r="AN2182" s="2" t="str">
        <f>IF(ISNUMBER(AM2182),SUMIFS($AM$1:AM2182,$A$1:A2182,A2182,$G$1:G2182,G2182,$D$1:D2182,D2182),"")</f>
        <v/>
      </c>
    </row>
    <row r="2183" spans="1:40" x14ac:dyDescent="0.25">
      <c r="A2183" s="4" t="s">
        <v>98</v>
      </c>
      <c r="B2183" t="s">
        <v>30</v>
      </c>
      <c r="C2183" s="34">
        <v>40983</v>
      </c>
      <c r="D2183">
        <v>1</v>
      </c>
      <c r="F2183" t="s">
        <v>112</v>
      </c>
      <c r="G2183" t="str">
        <f>YEAR(C2183)+IF(MONTH(C2183)&lt;7,-1,0)&amp;"/"&amp;RIGHT(YEAR(C2183)+IF(MONTH(C2183)&lt;7,0,1),2)</f>
        <v>2011/12</v>
      </c>
      <c r="K2183" s="32"/>
      <c r="M2183" s="32">
        <v>184.90771868112296</v>
      </c>
      <c r="N2183">
        <v>184.90771868112296</v>
      </c>
      <c r="O2183" s="2">
        <f>IF(ISNUMBER(N2183),SUMIFS(N$1:$N2183,A$1:$A2183,A2183,G$1:$G2183,G2183,D$1:$D2183,D2183),"")</f>
        <v>1113.4102778762165</v>
      </c>
      <c r="V2183">
        <v>450</v>
      </c>
      <c r="W2183" s="33">
        <v>33.019235478771961</v>
      </c>
      <c r="AE2183" s="2" t="str">
        <f t="shared" si="148"/>
        <v/>
      </c>
      <c r="AM2183" s="2" t="str">
        <f t="shared" si="147"/>
        <v/>
      </c>
      <c r="AN2183" s="2" t="str">
        <f>IF(ISNUMBER(AM2183),SUMIFS($AM$1:AM2183,$A$1:A2183,A2183,$G$1:G2183,G2183,$D$1:D2183,D2183),"")</f>
        <v/>
      </c>
    </row>
    <row r="2184" spans="1:40" x14ac:dyDescent="0.25">
      <c r="A2184" s="4" t="s">
        <v>98</v>
      </c>
      <c r="B2184" t="s">
        <v>30</v>
      </c>
      <c r="C2184" s="34">
        <v>40983</v>
      </c>
      <c r="D2184">
        <v>2</v>
      </c>
      <c r="F2184" t="s">
        <v>112</v>
      </c>
      <c r="G2184" t="str">
        <f>YEAR(C2184)+IF(MONTH(C2184)&lt;7,-1,0)&amp;"/"&amp;RIGHT(YEAR(C2184)+IF(MONTH(C2184)&lt;7,0,1),2)</f>
        <v>2011/12</v>
      </c>
      <c r="K2184" s="32"/>
      <c r="M2184" s="32">
        <v>244.59878239082181</v>
      </c>
      <c r="N2184">
        <v>244.59878239082181</v>
      </c>
      <c r="O2184" s="2">
        <f>IF(ISNUMBER(N2184),SUMIFS(N$1:$N2184,A$1:$A2184,A2184,G$1:$G2184,G2184,D$1:$D2184,D2184),"")</f>
        <v>1281.2276623269379</v>
      </c>
      <c r="V2184">
        <v>450</v>
      </c>
      <c r="W2184" s="33">
        <v>43.67835399836104</v>
      </c>
      <c r="AE2184" s="2" t="str">
        <f t="shared" si="148"/>
        <v/>
      </c>
      <c r="AM2184" s="2" t="str">
        <f t="shared" si="147"/>
        <v/>
      </c>
      <c r="AN2184" s="2" t="str">
        <f>IF(ISNUMBER(AM2184),SUMIFS($AM$1:AM2184,$A$1:A2184,A2184,$G$1:G2184,G2184,$D$1:D2184,D2184),"")</f>
        <v/>
      </c>
    </row>
    <row r="2185" spans="1:40" x14ac:dyDescent="0.25">
      <c r="A2185" s="4" t="s">
        <v>98</v>
      </c>
      <c r="B2185" t="s">
        <v>30</v>
      </c>
      <c r="C2185" s="34">
        <v>40983</v>
      </c>
      <c r="D2185">
        <v>3</v>
      </c>
      <c r="F2185" t="s">
        <v>112</v>
      </c>
      <c r="G2185" t="str">
        <f>YEAR(C2185)+IF(MONTH(C2185)&lt;7,-1,0)&amp;"/"&amp;RIGHT(YEAR(C2185)+IF(MONTH(C2185)&lt;7,0,1),2)</f>
        <v>2011/12</v>
      </c>
      <c r="K2185" s="32"/>
      <c r="M2185" s="32">
        <v>175.40694188447961</v>
      </c>
      <c r="N2185">
        <v>175.40694188447961</v>
      </c>
      <c r="O2185" s="2">
        <f>IF(ISNUMBER(N2185),SUMIFS(N$1:$N2185,A$1:$A2185,A2185,G$1:$G2185,G2185,D$1:$D2185,D2185),"")</f>
        <v>1154.1626216415709</v>
      </c>
      <c r="V2185">
        <v>450</v>
      </c>
      <c r="W2185" s="33">
        <v>31.322668193657073</v>
      </c>
      <c r="AE2185" s="2" t="str">
        <f t="shared" si="148"/>
        <v/>
      </c>
      <c r="AM2185" s="2" t="str">
        <f t="shared" si="147"/>
        <v/>
      </c>
      <c r="AN2185" s="2" t="str">
        <f>IF(ISNUMBER(AM2185),SUMIFS($AM$1:AM2185,$A$1:A2185,A2185,$G$1:G2185,G2185,$D$1:D2185,D2185),"")</f>
        <v/>
      </c>
    </row>
    <row r="2186" spans="1:40" x14ac:dyDescent="0.25">
      <c r="A2186" s="4" t="s">
        <v>98</v>
      </c>
      <c r="B2186" t="s">
        <v>30</v>
      </c>
      <c r="C2186" s="34">
        <v>40983</v>
      </c>
      <c r="D2186">
        <v>4</v>
      </c>
      <c r="F2186" t="s">
        <v>112</v>
      </c>
      <c r="G2186" t="str">
        <f>YEAR(C2186)+IF(MONTH(C2186)&lt;7,-1,0)&amp;"/"&amp;RIGHT(YEAR(C2186)+IF(MONTH(C2186)&lt;7,0,1),2)</f>
        <v>2011/12</v>
      </c>
      <c r="K2186" s="32"/>
      <c r="M2186" s="32">
        <v>235.04532721618108</v>
      </c>
      <c r="N2186">
        <v>235.04532721618108</v>
      </c>
      <c r="O2186" s="2">
        <f>IF(ISNUMBER(N2186),SUMIFS(N$1:$N2186,A$1:$A2186,A2186,G$1:$G2186,G2186,D$1:$D2186,D2186),"")</f>
        <v>1340.9207203934811</v>
      </c>
      <c r="V2186">
        <v>450</v>
      </c>
      <c r="W2186" s="33">
        <v>41.972379860032333</v>
      </c>
      <c r="AE2186" s="2" t="str">
        <f t="shared" si="148"/>
        <v/>
      </c>
      <c r="AM2186" s="2" t="str">
        <f t="shared" si="147"/>
        <v/>
      </c>
      <c r="AN2186" s="2" t="str">
        <f>IF(ISNUMBER(AM2186),SUMIFS($AM$1:AM2186,$A$1:A2186,A2186,$G$1:G2186,G2186,$D$1:D2186,D2186),"")</f>
        <v/>
      </c>
    </row>
    <row r="2187" spans="1:40" x14ac:dyDescent="0.25">
      <c r="A2187" s="4" t="s">
        <v>98</v>
      </c>
      <c r="B2187" t="s">
        <v>30</v>
      </c>
      <c r="C2187" s="34">
        <v>41032</v>
      </c>
      <c r="D2187">
        <v>1</v>
      </c>
      <c r="F2187" t="s">
        <v>112</v>
      </c>
      <c r="G2187" t="str">
        <f>YEAR(C2187)+IF(MONTH(C2187)&lt;7,-1,0)&amp;"/"&amp;RIGHT(YEAR(C2187)+IF(MONTH(C2187)&lt;7,0,1),2)</f>
        <v>2011/12</v>
      </c>
      <c r="K2187" s="32"/>
      <c r="M2187" s="32">
        <v>56.790506132931867</v>
      </c>
      <c r="N2187">
        <v>56.790506132931867</v>
      </c>
      <c r="O2187" s="2">
        <f>IF(ISNUMBER(N2187),SUMIFS(N$1:$N2187,A$1:$A2187,A2187,G$1:$G2187,G2187,D$1:$D2187,D2187),"")</f>
        <v>1170.2007840091483</v>
      </c>
      <c r="V2187">
        <v>450</v>
      </c>
      <c r="W2187" s="33">
        <v>11.589899210802422</v>
      </c>
      <c r="AE2187" s="2" t="str">
        <f t="shared" si="148"/>
        <v/>
      </c>
      <c r="AM2187" s="2" t="str">
        <f t="shared" si="147"/>
        <v/>
      </c>
      <c r="AN2187" s="2" t="str">
        <f>IF(ISNUMBER(AM2187),SUMIFS($AM$1:AM2187,$A$1:A2187,A2187,$G$1:G2187,G2187,$D$1:D2187,D2187),"")</f>
        <v/>
      </c>
    </row>
    <row r="2188" spans="1:40" x14ac:dyDescent="0.25">
      <c r="A2188" s="4" t="s">
        <v>98</v>
      </c>
      <c r="B2188" t="s">
        <v>30</v>
      </c>
      <c r="C2188" s="34">
        <v>41032</v>
      </c>
      <c r="D2188">
        <v>2</v>
      </c>
      <c r="F2188" t="s">
        <v>112</v>
      </c>
      <c r="G2188" t="str">
        <f>YEAR(C2188)+IF(MONTH(C2188)&lt;7,-1,0)&amp;"/"&amp;RIGHT(YEAR(C2188)+IF(MONTH(C2188)&lt;7,0,1),2)</f>
        <v>2011/12</v>
      </c>
      <c r="K2188" s="32"/>
      <c r="M2188" s="32">
        <v>126.56329267485714</v>
      </c>
      <c r="N2188">
        <v>126.56329267485714</v>
      </c>
      <c r="O2188" s="2">
        <f>IF(ISNUMBER(N2188),SUMIFS(N$1:$N2188,A$1:$A2188,A2188,G$1:$G2188,G2188,D$1:$D2188,D2188),"")</f>
        <v>1407.7909550017951</v>
      </c>
      <c r="V2188">
        <v>450</v>
      </c>
      <c r="W2188" s="33">
        <v>25.82924340303207</v>
      </c>
      <c r="AE2188" s="2" t="str">
        <f t="shared" si="148"/>
        <v/>
      </c>
      <c r="AM2188" s="2" t="str">
        <f t="shared" si="147"/>
        <v/>
      </c>
      <c r="AN2188" s="2" t="str">
        <f>IF(ISNUMBER(AM2188),SUMIFS($AM$1:AM2188,$A$1:A2188,A2188,$G$1:G2188,G2188,$D$1:D2188,D2188),"")</f>
        <v/>
      </c>
    </row>
    <row r="2189" spans="1:40" x14ac:dyDescent="0.25">
      <c r="A2189" s="4" t="s">
        <v>98</v>
      </c>
      <c r="B2189" t="s">
        <v>30</v>
      </c>
      <c r="C2189" s="34">
        <v>41032</v>
      </c>
      <c r="D2189">
        <v>3</v>
      </c>
      <c r="F2189" t="s">
        <v>112</v>
      </c>
      <c r="G2189" t="str">
        <f>YEAR(C2189)+IF(MONTH(C2189)&lt;7,-1,0)&amp;"/"&amp;RIGHT(YEAR(C2189)+IF(MONTH(C2189)&lt;7,0,1),2)</f>
        <v>2011/12</v>
      </c>
      <c r="K2189" s="32"/>
      <c r="M2189" s="32">
        <v>56.467865526863612</v>
      </c>
      <c r="N2189">
        <v>56.467865526863612</v>
      </c>
      <c r="O2189" s="2">
        <f>IF(ISNUMBER(N2189),SUMIFS(N$1:$N2189,A$1:$A2189,A2189,G$1:$G2189,G2189,D$1:$D2189,D2189),"")</f>
        <v>1210.6304871684345</v>
      </c>
      <c r="V2189">
        <v>450</v>
      </c>
      <c r="W2189" s="33">
        <v>11.524054189155839</v>
      </c>
      <c r="AE2189" s="2" t="str">
        <f t="shared" si="148"/>
        <v/>
      </c>
      <c r="AM2189" s="2" t="str">
        <f t="shared" si="147"/>
        <v/>
      </c>
      <c r="AN2189" s="2" t="str">
        <f>IF(ISNUMBER(AM2189),SUMIFS($AM$1:AM2189,$A$1:A2189,A2189,$G$1:G2189,G2189,$D$1:D2189,D2189),"")</f>
        <v/>
      </c>
    </row>
    <row r="2190" spans="1:40" x14ac:dyDescent="0.25">
      <c r="A2190" s="4" t="s">
        <v>98</v>
      </c>
      <c r="B2190" t="s">
        <v>30</v>
      </c>
      <c r="C2190" s="34">
        <v>41032</v>
      </c>
      <c r="D2190">
        <v>4</v>
      </c>
      <c r="F2190" t="s">
        <v>112</v>
      </c>
      <c r="G2190" t="str">
        <f>YEAR(C2190)+IF(MONTH(C2190)&lt;7,-1,0)&amp;"/"&amp;RIGHT(YEAR(C2190)+IF(MONTH(C2190)&lt;7,0,1),2)</f>
        <v>2011/12</v>
      </c>
      <c r="K2190" s="32"/>
      <c r="M2190" s="32">
        <v>29.043106899773118</v>
      </c>
      <c r="N2190">
        <v>29.043106899773118</v>
      </c>
      <c r="O2190" s="2">
        <f>IF(ISNUMBER(N2190),SUMIFS(N$1:$N2190,A$1:$A2190,A2190,G$1:$G2190,G2190,D$1:$D2190,D2190),"")</f>
        <v>1369.9638272932543</v>
      </c>
      <c r="V2190">
        <v>450</v>
      </c>
      <c r="W2190" s="33">
        <v>5.9271646734230856</v>
      </c>
      <c r="AE2190" s="2" t="str">
        <f t="shared" si="148"/>
        <v/>
      </c>
      <c r="AM2190" s="2" t="str">
        <f t="shared" si="147"/>
        <v/>
      </c>
      <c r="AN2190" s="2" t="str">
        <f>IF(ISNUMBER(AM2190),SUMIFS($AM$1:AM2190,$A$1:A2190,A2190,$G$1:G2190,G2190,$D$1:D2190,D2190),"")</f>
        <v/>
      </c>
    </row>
    <row r="2191" spans="1:40" x14ac:dyDescent="0.25">
      <c r="A2191" s="4" t="s">
        <v>98</v>
      </c>
      <c r="B2191" t="s">
        <v>30</v>
      </c>
      <c r="C2191" s="34">
        <v>41060</v>
      </c>
      <c r="D2191">
        <v>1</v>
      </c>
      <c r="F2191" t="s">
        <v>112</v>
      </c>
      <c r="G2191" t="str">
        <f>YEAR(C2191)+IF(MONTH(C2191)&lt;7,-1,0)&amp;"/"&amp;RIGHT(YEAR(C2191)+IF(MONTH(C2191)&lt;7,0,1),2)</f>
        <v>2011/12</v>
      </c>
      <c r="O2191" s="2" t="str">
        <f>IF(ISNUMBER(N2191),SUMIFS(N$1:$N2191,A$1:$A2191,A2191,G$1:$G2191,G2191,D$1:$D2191,D2191),"")</f>
        <v/>
      </c>
      <c r="V2191">
        <v>450</v>
      </c>
      <c r="AE2191" s="2" t="str">
        <f t="shared" si="148"/>
        <v/>
      </c>
      <c r="AM2191" s="2" t="str">
        <f t="shared" si="147"/>
        <v/>
      </c>
      <c r="AN2191" s="2" t="str">
        <f>IF(ISNUMBER(AM2191),SUMIFS($AM$1:AM2191,$A$1:A2191,A2191,$G$1:G2191,G2191,$D$1:D2191,D2191),"")</f>
        <v/>
      </c>
    </row>
    <row r="2192" spans="1:40" x14ac:dyDescent="0.25">
      <c r="A2192" s="4" t="s">
        <v>98</v>
      </c>
      <c r="B2192" t="s">
        <v>30</v>
      </c>
      <c r="C2192" s="34">
        <v>41060</v>
      </c>
      <c r="D2192">
        <v>2</v>
      </c>
      <c r="F2192" t="s">
        <v>112</v>
      </c>
      <c r="G2192" t="str">
        <f>YEAR(C2192)+IF(MONTH(C2192)&lt;7,-1,0)&amp;"/"&amp;RIGHT(YEAR(C2192)+IF(MONTH(C2192)&lt;7,0,1),2)</f>
        <v>2011/12</v>
      </c>
      <c r="K2192" s="36"/>
      <c r="M2192" s="36">
        <v>9.6854721529782211</v>
      </c>
      <c r="N2192">
        <v>9.6854721529782211</v>
      </c>
      <c r="O2192" s="2">
        <f>IF(ISNUMBER(N2192),SUMIFS(N$1:$N2192,A$1:$A2192,A2192,G$1:$G2192,G2192,D$1:$D2192,D2192),"")</f>
        <v>1417.4764271547733</v>
      </c>
      <c r="V2192">
        <v>450</v>
      </c>
      <c r="W2192" s="33">
        <v>3</v>
      </c>
      <c r="AE2192" s="2" t="str">
        <f t="shared" si="148"/>
        <v/>
      </c>
      <c r="AM2192" s="2" t="str">
        <f t="shared" si="147"/>
        <v/>
      </c>
      <c r="AN2192" s="2" t="str">
        <f>IF(ISNUMBER(AM2192),SUMIFS($AM$1:AM2192,$A$1:A2192,A2192,$G$1:G2192,G2192,$D$1:D2192,D2192),"")</f>
        <v/>
      </c>
    </row>
    <row r="2193" spans="1:40" x14ac:dyDescent="0.25">
      <c r="A2193" s="4" t="s">
        <v>98</v>
      </c>
      <c r="B2193" t="s">
        <v>30</v>
      </c>
      <c r="C2193" s="34">
        <v>41060</v>
      </c>
      <c r="D2193">
        <v>3</v>
      </c>
      <c r="F2193" t="s">
        <v>112</v>
      </c>
      <c r="G2193" t="str">
        <f>YEAR(C2193)+IF(MONTH(C2193)&lt;7,-1,0)&amp;"/"&amp;RIGHT(YEAR(C2193)+IF(MONTH(C2193)&lt;7,0,1),2)</f>
        <v>2011/12</v>
      </c>
      <c r="O2193" s="2" t="str">
        <f>IF(ISNUMBER(N2193),SUMIFS(N$1:$N2193,A$1:$A2193,A2193,G$1:$G2193,G2193,D$1:$D2193,D2193),"")</f>
        <v/>
      </c>
      <c r="V2193">
        <v>450</v>
      </c>
      <c r="AE2193" s="2" t="str">
        <f t="shared" si="148"/>
        <v/>
      </c>
      <c r="AM2193" s="2" t="str">
        <f t="shared" si="147"/>
        <v/>
      </c>
      <c r="AN2193" s="2" t="str">
        <f>IF(ISNUMBER(AM2193),SUMIFS($AM$1:AM2193,$A$1:A2193,A2193,$G$1:G2193,G2193,$D$1:D2193,D2193),"")</f>
        <v/>
      </c>
    </row>
    <row r="2194" spans="1:40" x14ac:dyDescent="0.25">
      <c r="A2194" s="4" t="s">
        <v>98</v>
      </c>
      <c r="B2194" t="s">
        <v>30</v>
      </c>
      <c r="C2194" s="34">
        <v>41060</v>
      </c>
      <c r="D2194">
        <v>4</v>
      </c>
      <c r="F2194" t="s">
        <v>112</v>
      </c>
      <c r="G2194" t="str">
        <f>YEAR(C2194)+IF(MONTH(C2194)&lt;7,-1,0)&amp;"/"&amp;RIGHT(YEAR(C2194)+IF(MONTH(C2194)&lt;7,0,1),2)</f>
        <v>2011/12</v>
      </c>
      <c r="O2194" s="2" t="str">
        <f>IF(ISNUMBER(N2194),SUMIFS(N$1:$N2194,A$1:$A2194,A2194,G$1:$G2194,G2194,D$1:$D2194,D2194),"")</f>
        <v/>
      </c>
      <c r="V2194">
        <v>450</v>
      </c>
      <c r="AE2194" s="2" t="str">
        <f t="shared" si="148"/>
        <v/>
      </c>
      <c r="AM2194" s="2" t="str">
        <f t="shared" si="147"/>
        <v/>
      </c>
      <c r="AN2194" s="2" t="str">
        <f>IF(ISNUMBER(AM2194),SUMIFS($AM$1:AM2194,$A$1:A2194,A2194,$G$1:G2194,G2194,$D$1:D2194,D2194),"")</f>
        <v/>
      </c>
    </row>
    <row r="2195" spans="1:40" x14ac:dyDescent="0.25">
      <c r="A2195" s="4" t="s">
        <v>91</v>
      </c>
      <c r="B2195" t="s">
        <v>30</v>
      </c>
      <c r="C2195" s="40">
        <v>40553</v>
      </c>
      <c r="D2195">
        <v>1</v>
      </c>
      <c r="F2195" t="s">
        <v>105</v>
      </c>
      <c r="G2195" t="str">
        <f>YEAR(C2195)+IF(MONTH(C2195)&lt;7,-1,0)&amp;"/"&amp;RIGHT(YEAR(C2195)+IF(MONTH(C2195)&lt;7,0,1),2)</f>
        <v>2010/11</v>
      </c>
      <c r="O2195" s="2" t="str">
        <f>IF(ISNUMBER(N2195),SUMIFS(N$1:$N2195,A$1:$A2195,A2195,G$1:$G2195,G2195,D$1:$D2195,D2195),"")</f>
        <v/>
      </c>
      <c r="AE2195" s="2" t="str">
        <f t="shared" si="148"/>
        <v/>
      </c>
      <c r="AJ2195" s="41">
        <v>19.399999999999999</v>
      </c>
      <c r="AM2195" s="2" t="str">
        <f t="shared" si="147"/>
        <v/>
      </c>
      <c r="AN2195" s="2" t="str">
        <f>IF(ISNUMBER(AM2195),SUMIFS($AM$1:AM2195,$A$1:A2195,A2195,$G$1:G2195,G2195,$D$1:D2195,D2195),"")</f>
        <v/>
      </c>
    </row>
    <row r="2196" spans="1:40" x14ac:dyDescent="0.25">
      <c r="A2196" s="4" t="s">
        <v>91</v>
      </c>
      <c r="B2196" t="s">
        <v>30</v>
      </c>
      <c r="C2196" s="40">
        <v>40560</v>
      </c>
      <c r="D2196">
        <v>1</v>
      </c>
      <c r="F2196" t="s">
        <v>105</v>
      </c>
      <c r="G2196" t="str">
        <f>YEAR(C2196)+IF(MONTH(C2196)&lt;7,-1,0)&amp;"/"&amp;RIGHT(YEAR(C2196)+IF(MONTH(C2196)&lt;7,0,1),2)</f>
        <v>2010/11</v>
      </c>
      <c r="O2196" s="2" t="str">
        <f>IF(ISNUMBER(N2196),SUMIFS(N$1:$N2196,A$1:$A2196,A2196,G$1:$G2196,G2196,D$1:$D2196,D2196),"")</f>
        <v/>
      </c>
      <c r="AE2196" s="2" t="str">
        <f t="shared" si="148"/>
        <v/>
      </c>
      <c r="AJ2196" s="41">
        <v>27.7</v>
      </c>
      <c r="AM2196" s="2" t="str">
        <f t="shared" si="147"/>
        <v/>
      </c>
      <c r="AN2196" s="2" t="str">
        <f>IF(ISNUMBER(AM2196),SUMIFS($AM$1:AM2196,$A$1:A2196,A2196,$G$1:G2196,G2196,$D$1:D2196,D2196),"")</f>
        <v/>
      </c>
    </row>
    <row r="2197" spans="1:40" x14ac:dyDescent="0.25">
      <c r="A2197" s="4" t="s">
        <v>91</v>
      </c>
      <c r="B2197" t="s">
        <v>30</v>
      </c>
      <c r="C2197" s="40">
        <v>40567</v>
      </c>
      <c r="D2197">
        <v>1</v>
      </c>
      <c r="F2197" t="s">
        <v>105</v>
      </c>
      <c r="G2197" t="str">
        <f>YEAR(C2197)+IF(MONTH(C2197)&lt;7,-1,0)&amp;"/"&amp;RIGHT(YEAR(C2197)+IF(MONTH(C2197)&lt;7,0,1),2)</f>
        <v>2010/11</v>
      </c>
      <c r="O2197" s="2" t="str">
        <f>IF(ISNUMBER(N2197),SUMIFS(N$1:$N2197,A$1:$A2197,A2197,G$1:$G2197,G2197,D$1:$D2197,D2197),"")</f>
        <v/>
      </c>
      <c r="AE2197" s="2" t="str">
        <f t="shared" si="148"/>
        <v/>
      </c>
      <c r="AJ2197" s="41">
        <v>10.9</v>
      </c>
      <c r="AM2197" s="2" t="str">
        <f t="shared" si="147"/>
        <v/>
      </c>
      <c r="AN2197" s="2" t="str">
        <f>IF(ISNUMBER(AM2197),SUMIFS($AM$1:AM2197,$A$1:A2197,A2197,$G$1:G2197,G2197,$D$1:D2197,D2197),"")</f>
        <v/>
      </c>
    </row>
    <row r="2198" spans="1:40" x14ac:dyDescent="0.25">
      <c r="A2198" s="4" t="s">
        <v>91</v>
      </c>
      <c r="B2198" t="s">
        <v>30</v>
      </c>
      <c r="C2198" s="40">
        <v>40567</v>
      </c>
      <c r="D2198">
        <v>2</v>
      </c>
      <c r="F2198" t="s">
        <v>105</v>
      </c>
      <c r="G2198" t="str">
        <f>YEAR(C2198)+IF(MONTH(C2198)&lt;7,-1,0)&amp;"/"&amp;RIGHT(YEAR(C2198)+IF(MONTH(C2198)&lt;7,0,1),2)</f>
        <v>2010/11</v>
      </c>
      <c r="O2198" s="2" t="str">
        <f>IF(ISNUMBER(N2198),SUMIFS(N$1:$N2198,A$1:$A2198,A2198,G$1:$G2198,G2198,D$1:$D2198,D2198),"")</f>
        <v/>
      </c>
      <c r="AE2198" s="2" t="str">
        <f t="shared" si="148"/>
        <v/>
      </c>
      <c r="AJ2198" s="41">
        <v>10</v>
      </c>
      <c r="AM2198" s="2" t="str">
        <f t="shared" si="147"/>
        <v/>
      </c>
      <c r="AN2198" s="2" t="str">
        <f>IF(ISNUMBER(AM2198),SUMIFS($AM$1:AM2198,$A$1:A2198,A2198,$G$1:G2198,G2198,$D$1:D2198,D2198),"")</f>
        <v/>
      </c>
    </row>
    <row r="2199" spans="1:40" x14ac:dyDescent="0.25">
      <c r="A2199" s="4" t="s">
        <v>91</v>
      </c>
      <c r="B2199" t="s">
        <v>30</v>
      </c>
      <c r="C2199" s="40">
        <v>40567</v>
      </c>
      <c r="D2199">
        <v>3</v>
      </c>
      <c r="F2199" t="s">
        <v>105</v>
      </c>
      <c r="G2199" t="str">
        <f>YEAR(C2199)+IF(MONTH(C2199)&lt;7,-1,0)&amp;"/"&amp;RIGHT(YEAR(C2199)+IF(MONTH(C2199)&lt;7,0,1),2)</f>
        <v>2010/11</v>
      </c>
      <c r="O2199" s="2" t="str">
        <f>IF(ISNUMBER(N2199),SUMIFS(N$1:$N2199,A$1:$A2199,A2199,G$1:$G2199,G2199,D$1:$D2199,D2199),"")</f>
        <v/>
      </c>
      <c r="AE2199" s="2" t="str">
        <f t="shared" si="148"/>
        <v/>
      </c>
      <c r="AJ2199" s="41">
        <v>8.3000000000000007</v>
      </c>
      <c r="AM2199" s="2" t="str">
        <f t="shared" si="147"/>
        <v/>
      </c>
      <c r="AN2199" s="2" t="str">
        <f>IF(ISNUMBER(AM2199),SUMIFS($AM$1:AM2199,$A$1:A2199,A2199,$G$1:G2199,G2199,$D$1:D2199,D2199),"")</f>
        <v/>
      </c>
    </row>
    <row r="2200" spans="1:40" x14ac:dyDescent="0.25">
      <c r="A2200" s="4" t="s">
        <v>91</v>
      </c>
      <c r="B2200" t="s">
        <v>30</v>
      </c>
      <c r="C2200" s="40">
        <v>40567</v>
      </c>
      <c r="D2200">
        <v>4</v>
      </c>
      <c r="F2200" t="s">
        <v>105</v>
      </c>
      <c r="G2200" t="str">
        <f>YEAR(C2200)+IF(MONTH(C2200)&lt;7,-1,0)&amp;"/"&amp;RIGHT(YEAR(C2200)+IF(MONTH(C2200)&lt;7,0,1),2)</f>
        <v>2010/11</v>
      </c>
      <c r="O2200" s="2" t="str">
        <f>IF(ISNUMBER(N2200),SUMIFS(N$1:$N2200,A$1:$A2200,A2200,G$1:$G2200,G2200,D$1:$D2200,D2200),"")</f>
        <v/>
      </c>
      <c r="AE2200" s="2" t="str">
        <f t="shared" si="148"/>
        <v/>
      </c>
      <c r="AJ2200" s="41">
        <v>8.9</v>
      </c>
      <c r="AM2200" s="2" t="str">
        <f t="shared" si="147"/>
        <v/>
      </c>
      <c r="AN2200" s="2" t="str">
        <f>IF(ISNUMBER(AM2200),SUMIFS($AM$1:AM2200,$A$1:A2200,A2200,$G$1:G2200,G2200,$D$1:D2200,D2200),"")</f>
        <v/>
      </c>
    </row>
    <row r="2201" spans="1:40" x14ac:dyDescent="0.25">
      <c r="A2201" s="4" t="s">
        <v>91</v>
      </c>
      <c r="B2201" t="s">
        <v>30</v>
      </c>
      <c r="C2201" s="40">
        <v>40567</v>
      </c>
      <c r="D2201">
        <v>5</v>
      </c>
      <c r="F2201" t="s">
        <v>105</v>
      </c>
      <c r="G2201" t="str">
        <f>YEAR(C2201)+IF(MONTH(C2201)&lt;7,-1,0)&amp;"/"&amp;RIGHT(YEAR(C2201)+IF(MONTH(C2201)&lt;7,0,1),2)</f>
        <v>2010/11</v>
      </c>
      <c r="O2201" s="2" t="str">
        <f>IF(ISNUMBER(N2201),SUMIFS(N$1:$N2201,A$1:$A2201,A2201,G$1:$G2201,G2201,D$1:$D2201,D2201),"")</f>
        <v/>
      </c>
      <c r="AE2201" s="2" t="str">
        <f t="shared" si="148"/>
        <v/>
      </c>
      <c r="AJ2201" s="41">
        <v>11.1</v>
      </c>
      <c r="AM2201" s="2" t="str">
        <f t="shared" si="147"/>
        <v/>
      </c>
      <c r="AN2201" s="2" t="str">
        <f>IF(ISNUMBER(AM2201),SUMIFS($AM$1:AM2201,$A$1:A2201,A2201,$G$1:G2201,G2201,$D$1:D2201,D2201),"")</f>
        <v/>
      </c>
    </row>
    <row r="2202" spans="1:40" x14ac:dyDescent="0.25">
      <c r="A2202" s="4" t="s">
        <v>91</v>
      </c>
      <c r="B2202" t="s">
        <v>30</v>
      </c>
      <c r="C2202" s="40">
        <v>40575</v>
      </c>
      <c r="D2202">
        <v>1</v>
      </c>
      <c r="F2202" t="s">
        <v>105</v>
      </c>
      <c r="G2202" t="str">
        <f>YEAR(C2202)+IF(MONTH(C2202)&lt;7,-1,0)&amp;"/"&amp;RIGHT(YEAR(C2202)+IF(MONTH(C2202)&lt;7,0,1),2)</f>
        <v>2010/11</v>
      </c>
      <c r="O2202" s="2" t="str">
        <f>IF(ISNUMBER(N2202),SUMIFS(N$1:$N2202,A$1:$A2202,A2202,G$1:$G2202,G2202,D$1:$D2202,D2202),"")</f>
        <v/>
      </c>
      <c r="AE2202" s="2" t="str">
        <f t="shared" si="148"/>
        <v/>
      </c>
      <c r="AJ2202" s="41">
        <v>12.1</v>
      </c>
      <c r="AM2202" s="2" t="str">
        <f t="shared" si="147"/>
        <v/>
      </c>
      <c r="AN2202" s="2" t="str">
        <f>IF(ISNUMBER(AM2202),SUMIFS($AM$1:AM2202,$A$1:A2202,A2202,$G$1:G2202,G2202,$D$1:D2202,D2202),"")</f>
        <v/>
      </c>
    </row>
    <row r="2203" spans="1:40" x14ac:dyDescent="0.25">
      <c r="A2203" s="4" t="s">
        <v>91</v>
      </c>
      <c r="B2203" t="s">
        <v>30</v>
      </c>
      <c r="C2203" s="40">
        <v>40575</v>
      </c>
      <c r="D2203">
        <v>2</v>
      </c>
      <c r="F2203" t="s">
        <v>105</v>
      </c>
      <c r="G2203" t="str">
        <f>YEAR(C2203)+IF(MONTH(C2203)&lt;7,-1,0)&amp;"/"&amp;RIGHT(YEAR(C2203)+IF(MONTH(C2203)&lt;7,0,1),2)</f>
        <v>2010/11</v>
      </c>
      <c r="O2203" s="2" t="str">
        <f>IF(ISNUMBER(N2203),SUMIFS(N$1:$N2203,A$1:$A2203,A2203,G$1:$G2203,G2203,D$1:$D2203,D2203),"")</f>
        <v/>
      </c>
      <c r="AE2203" s="2" t="str">
        <f t="shared" si="148"/>
        <v/>
      </c>
      <c r="AJ2203" s="41">
        <v>11.6</v>
      </c>
      <c r="AM2203" s="2" t="str">
        <f t="shared" si="147"/>
        <v/>
      </c>
      <c r="AN2203" s="2" t="str">
        <f>IF(ISNUMBER(AM2203),SUMIFS($AM$1:AM2203,$A$1:A2203,A2203,$G$1:G2203,G2203,$D$1:D2203,D2203),"")</f>
        <v/>
      </c>
    </row>
    <row r="2204" spans="1:40" x14ac:dyDescent="0.25">
      <c r="A2204" s="4" t="s">
        <v>91</v>
      </c>
      <c r="B2204" t="s">
        <v>30</v>
      </c>
      <c r="C2204" s="40">
        <v>40575</v>
      </c>
      <c r="D2204">
        <v>3</v>
      </c>
      <c r="F2204" t="s">
        <v>105</v>
      </c>
      <c r="G2204" t="str">
        <f>YEAR(C2204)+IF(MONTH(C2204)&lt;7,-1,0)&amp;"/"&amp;RIGHT(YEAR(C2204)+IF(MONTH(C2204)&lt;7,0,1),2)</f>
        <v>2010/11</v>
      </c>
      <c r="O2204" s="2" t="str">
        <f>IF(ISNUMBER(N2204),SUMIFS(N$1:$N2204,A$1:$A2204,A2204,G$1:$G2204,G2204,D$1:$D2204,D2204),"")</f>
        <v/>
      </c>
      <c r="AE2204" s="2" t="str">
        <f t="shared" si="148"/>
        <v/>
      </c>
      <c r="AJ2204" s="41">
        <v>11</v>
      </c>
      <c r="AM2204" s="2" t="str">
        <f t="shared" si="147"/>
        <v/>
      </c>
      <c r="AN2204" s="2" t="str">
        <f>IF(ISNUMBER(AM2204),SUMIFS($AM$1:AM2204,$A$1:A2204,A2204,$G$1:G2204,G2204,$D$1:D2204,D2204),"")</f>
        <v/>
      </c>
    </row>
    <row r="2205" spans="1:40" x14ac:dyDescent="0.25">
      <c r="A2205" s="4" t="s">
        <v>91</v>
      </c>
      <c r="B2205" t="s">
        <v>30</v>
      </c>
      <c r="C2205" s="40">
        <v>40575</v>
      </c>
      <c r="D2205">
        <v>4</v>
      </c>
      <c r="F2205" t="s">
        <v>105</v>
      </c>
      <c r="G2205" t="str">
        <f>YEAR(C2205)+IF(MONTH(C2205)&lt;7,-1,0)&amp;"/"&amp;RIGHT(YEAR(C2205)+IF(MONTH(C2205)&lt;7,0,1),2)</f>
        <v>2010/11</v>
      </c>
      <c r="O2205" s="2" t="str">
        <f>IF(ISNUMBER(N2205),SUMIFS(N$1:$N2205,A$1:$A2205,A2205,G$1:$G2205,G2205,D$1:$D2205,D2205),"")</f>
        <v/>
      </c>
      <c r="AE2205" s="2" t="str">
        <f t="shared" si="148"/>
        <v/>
      </c>
      <c r="AJ2205" s="41">
        <v>12.2</v>
      </c>
      <c r="AM2205" s="2" t="str">
        <f t="shared" si="147"/>
        <v/>
      </c>
      <c r="AN2205" s="2" t="str">
        <f>IF(ISNUMBER(AM2205),SUMIFS($AM$1:AM2205,$A$1:A2205,A2205,$G$1:G2205,G2205,$D$1:D2205,D2205),"")</f>
        <v/>
      </c>
    </row>
    <row r="2206" spans="1:40" x14ac:dyDescent="0.25">
      <c r="A2206" s="4" t="s">
        <v>91</v>
      </c>
      <c r="B2206" t="s">
        <v>30</v>
      </c>
      <c r="C2206" s="40">
        <v>40575</v>
      </c>
      <c r="D2206">
        <v>5</v>
      </c>
      <c r="F2206" t="s">
        <v>105</v>
      </c>
      <c r="G2206" t="str">
        <f>YEAR(C2206)+IF(MONTH(C2206)&lt;7,-1,0)&amp;"/"&amp;RIGHT(YEAR(C2206)+IF(MONTH(C2206)&lt;7,0,1),2)</f>
        <v>2010/11</v>
      </c>
      <c r="O2206" s="2" t="str">
        <f>IF(ISNUMBER(N2206),SUMIFS(N$1:$N2206,A$1:$A2206,A2206,G$1:$G2206,G2206,D$1:$D2206,D2206),"")</f>
        <v/>
      </c>
      <c r="AE2206" s="2" t="str">
        <f t="shared" si="148"/>
        <v/>
      </c>
      <c r="AJ2206" s="41">
        <v>11.4</v>
      </c>
      <c r="AM2206" s="2" t="str">
        <f t="shared" si="147"/>
        <v/>
      </c>
      <c r="AN2206" s="2" t="str">
        <f>IF(ISNUMBER(AM2206),SUMIFS($AM$1:AM2206,$A$1:A2206,A2206,$G$1:G2206,G2206,$D$1:D2206,D2206),"")</f>
        <v/>
      </c>
    </row>
    <row r="2207" spans="1:40" x14ac:dyDescent="0.25">
      <c r="A2207" s="4" t="s">
        <v>91</v>
      </c>
      <c r="B2207" t="s">
        <v>30</v>
      </c>
      <c r="C2207" s="40">
        <v>40581</v>
      </c>
      <c r="D2207">
        <v>1</v>
      </c>
      <c r="F2207" t="s">
        <v>105</v>
      </c>
      <c r="G2207" t="str">
        <f>YEAR(C2207)+IF(MONTH(C2207)&lt;7,-1,0)&amp;"/"&amp;RIGHT(YEAR(C2207)+IF(MONTH(C2207)&lt;7,0,1),2)</f>
        <v>2010/11</v>
      </c>
      <c r="O2207" s="2" t="str">
        <f>IF(ISNUMBER(N2207),SUMIFS(N$1:$N2207,A$1:$A2207,A2207,G$1:$G2207,G2207,D$1:$D2207,D2207),"")</f>
        <v/>
      </c>
      <c r="AE2207" s="2" t="str">
        <f t="shared" si="148"/>
        <v/>
      </c>
      <c r="AJ2207" s="41">
        <v>24.2</v>
      </c>
      <c r="AM2207" s="2" t="str">
        <f t="shared" si="147"/>
        <v/>
      </c>
      <c r="AN2207" s="2" t="str">
        <f>IF(ISNUMBER(AM2207),SUMIFS($AM$1:AM2207,$A$1:A2207,A2207,$G$1:G2207,G2207,$D$1:D2207,D2207),"")</f>
        <v/>
      </c>
    </row>
    <row r="2208" spans="1:40" x14ac:dyDescent="0.25">
      <c r="A2208" s="4" t="s">
        <v>91</v>
      </c>
      <c r="B2208" t="s">
        <v>30</v>
      </c>
      <c r="C2208" s="40">
        <v>40581</v>
      </c>
      <c r="D2208">
        <v>2</v>
      </c>
      <c r="F2208" t="s">
        <v>105</v>
      </c>
      <c r="G2208" t="str">
        <f>YEAR(C2208)+IF(MONTH(C2208)&lt;7,-1,0)&amp;"/"&amp;RIGHT(YEAR(C2208)+IF(MONTH(C2208)&lt;7,0,1),2)</f>
        <v>2010/11</v>
      </c>
      <c r="O2208" s="2" t="str">
        <f>IF(ISNUMBER(N2208),SUMIFS(N$1:$N2208,A$1:$A2208,A2208,G$1:$G2208,G2208,D$1:$D2208,D2208),"")</f>
        <v/>
      </c>
      <c r="AE2208" s="2" t="str">
        <f t="shared" si="148"/>
        <v/>
      </c>
      <c r="AJ2208" s="41">
        <v>25.98</v>
      </c>
      <c r="AM2208" s="2" t="str">
        <f t="shared" si="147"/>
        <v/>
      </c>
      <c r="AN2208" s="2" t="str">
        <f>IF(ISNUMBER(AM2208),SUMIFS($AM$1:AM2208,$A$1:A2208,A2208,$G$1:G2208,G2208,$D$1:D2208,D2208),"")</f>
        <v/>
      </c>
    </row>
    <row r="2209" spans="1:40" x14ac:dyDescent="0.25">
      <c r="A2209" s="4" t="s">
        <v>91</v>
      </c>
      <c r="B2209" t="s">
        <v>30</v>
      </c>
      <c r="C2209" s="40">
        <v>40581</v>
      </c>
      <c r="D2209">
        <v>3</v>
      </c>
      <c r="F2209" t="s">
        <v>105</v>
      </c>
      <c r="G2209" t="str">
        <f>YEAR(C2209)+IF(MONTH(C2209)&lt;7,-1,0)&amp;"/"&amp;RIGHT(YEAR(C2209)+IF(MONTH(C2209)&lt;7,0,1),2)</f>
        <v>2010/11</v>
      </c>
      <c r="O2209" s="2" t="str">
        <f>IF(ISNUMBER(N2209),SUMIFS(N$1:$N2209,A$1:$A2209,A2209,G$1:$G2209,G2209,D$1:$D2209,D2209),"")</f>
        <v/>
      </c>
      <c r="AE2209" s="2" t="str">
        <f t="shared" si="148"/>
        <v/>
      </c>
      <c r="AJ2209" s="41">
        <v>24.880000000000003</v>
      </c>
      <c r="AM2209" s="2" t="str">
        <f t="shared" si="147"/>
        <v/>
      </c>
      <c r="AN2209" s="2" t="str">
        <f>IF(ISNUMBER(AM2209),SUMIFS($AM$1:AM2209,$A$1:A2209,A2209,$G$1:G2209,G2209,$D$1:D2209,D2209),"")</f>
        <v/>
      </c>
    </row>
    <row r="2210" spans="1:40" x14ac:dyDescent="0.25">
      <c r="A2210" s="4" t="s">
        <v>91</v>
      </c>
      <c r="B2210" t="s">
        <v>30</v>
      </c>
      <c r="C2210" s="40">
        <v>40581</v>
      </c>
      <c r="D2210">
        <v>4</v>
      </c>
      <c r="F2210" t="s">
        <v>105</v>
      </c>
      <c r="G2210" t="str">
        <f>YEAR(C2210)+IF(MONTH(C2210)&lt;7,-1,0)&amp;"/"&amp;RIGHT(YEAR(C2210)+IF(MONTH(C2210)&lt;7,0,1),2)</f>
        <v>2010/11</v>
      </c>
      <c r="O2210" s="2" t="str">
        <f>IF(ISNUMBER(N2210),SUMIFS(N$1:$N2210,A$1:$A2210,A2210,G$1:$G2210,G2210,D$1:$D2210,D2210),"")</f>
        <v/>
      </c>
      <c r="AE2210" s="2" t="str">
        <f t="shared" si="148"/>
        <v/>
      </c>
      <c r="AJ2210" s="41">
        <v>27.5</v>
      </c>
      <c r="AM2210" s="2" t="str">
        <f t="shared" si="147"/>
        <v/>
      </c>
      <c r="AN2210" s="2" t="str">
        <f>IF(ISNUMBER(AM2210),SUMIFS($AM$1:AM2210,$A$1:A2210,A2210,$G$1:G2210,G2210,$D$1:D2210,D2210),"")</f>
        <v/>
      </c>
    </row>
    <row r="2211" spans="1:40" x14ac:dyDescent="0.25">
      <c r="A2211" s="4" t="s">
        <v>91</v>
      </c>
      <c r="B2211" t="s">
        <v>30</v>
      </c>
      <c r="C2211" s="40">
        <v>40581</v>
      </c>
      <c r="D2211">
        <v>5</v>
      </c>
      <c r="F2211" t="s">
        <v>105</v>
      </c>
      <c r="G2211" t="str">
        <f>YEAR(C2211)+IF(MONTH(C2211)&lt;7,-1,0)&amp;"/"&amp;RIGHT(YEAR(C2211)+IF(MONTH(C2211)&lt;7,0,1),2)</f>
        <v>2010/11</v>
      </c>
      <c r="O2211" s="2" t="str">
        <f>IF(ISNUMBER(N2211),SUMIFS(N$1:$N2211,A$1:$A2211,A2211,G$1:$G2211,G2211,D$1:$D2211,D2211),"")</f>
        <v/>
      </c>
      <c r="AE2211" s="2" t="str">
        <f t="shared" si="148"/>
        <v/>
      </c>
      <c r="AJ2211" s="41">
        <v>26.9</v>
      </c>
      <c r="AM2211" s="2" t="str">
        <f t="shared" si="147"/>
        <v/>
      </c>
      <c r="AN2211" s="2" t="str">
        <f>IF(ISNUMBER(AM2211),SUMIFS($AM$1:AM2211,$A$1:A2211,A2211,$G$1:G2211,G2211,$D$1:D2211,D2211),"")</f>
        <v/>
      </c>
    </row>
    <row r="2212" spans="1:40" x14ac:dyDescent="0.25">
      <c r="A2212" s="4" t="s">
        <v>91</v>
      </c>
      <c r="B2212" t="s">
        <v>30</v>
      </c>
      <c r="C2212" s="40">
        <v>40588</v>
      </c>
      <c r="D2212">
        <v>1</v>
      </c>
      <c r="F2212" t="s">
        <v>105</v>
      </c>
      <c r="G2212" t="str">
        <f>YEAR(C2212)+IF(MONTH(C2212)&lt;7,-1,0)&amp;"/"&amp;RIGHT(YEAR(C2212)+IF(MONTH(C2212)&lt;7,0,1),2)</f>
        <v>2010/11</v>
      </c>
      <c r="O2212" s="2" t="str">
        <f>IF(ISNUMBER(N2212),SUMIFS(N$1:$N2212,A$1:$A2212,A2212,G$1:$G2212,G2212,D$1:$D2212,D2212),"")</f>
        <v/>
      </c>
      <c r="AE2212" s="2" t="str">
        <f t="shared" si="148"/>
        <v/>
      </c>
      <c r="AJ2212" s="41">
        <v>11.1</v>
      </c>
      <c r="AM2212" s="2" t="str">
        <f t="shared" si="147"/>
        <v/>
      </c>
      <c r="AN2212" s="2" t="str">
        <f>IF(ISNUMBER(AM2212),SUMIFS($AM$1:AM2212,$A$1:A2212,A2212,$G$1:G2212,G2212,$D$1:D2212,D2212),"")</f>
        <v/>
      </c>
    </row>
    <row r="2213" spans="1:40" x14ac:dyDescent="0.25">
      <c r="A2213" s="4" t="s">
        <v>91</v>
      </c>
      <c r="B2213" t="s">
        <v>30</v>
      </c>
      <c r="C2213" s="40">
        <v>40588</v>
      </c>
      <c r="D2213">
        <v>2</v>
      </c>
      <c r="F2213" t="s">
        <v>105</v>
      </c>
      <c r="G2213" t="str">
        <f>YEAR(C2213)+IF(MONTH(C2213)&lt;7,-1,0)&amp;"/"&amp;RIGHT(YEAR(C2213)+IF(MONTH(C2213)&lt;7,0,1),2)</f>
        <v>2010/11</v>
      </c>
      <c r="O2213" s="2" t="str">
        <f>IF(ISNUMBER(N2213),SUMIFS(N$1:$N2213,A$1:$A2213,A2213,G$1:$G2213,G2213,D$1:$D2213,D2213),"")</f>
        <v/>
      </c>
      <c r="AE2213" s="2" t="str">
        <f t="shared" si="148"/>
        <v/>
      </c>
      <c r="AJ2213" s="41">
        <v>9.9</v>
      </c>
      <c r="AM2213" s="2" t="str">
        <f t="shared" si="147"/>
        <v/>
      </c>
      <c r="AN2213" s="2" t="str">
        <f>IF(ISNUMBER(AM2213),SUMIFS($AM$1:AM2213,$A$1:A2213,A2213,$G$1:G2213,G2213,$D$1:D2213,D2213),"")</f>
        <v/>
      </c>
    </row>
    <row r="2214" spans="1:40" x14ac:dyDescent="0.25">
      <c r="A2214" s="4" t="s">
        <v>91</v>
      </c>
      <c r="B2214" t="s">
        <v>30</v>
      </c>
      <c r="C2214" s="40">
        <v>40588</v>
      </c>
      <c r="D2214">
        <v>3</v>
      </c>
      <c r="F2214" t="s">
        <v>105</v>
      </c>
      <c r="G2214" t="str">
        <f>YEAR(C2214)+IF(MONTH(C2214)&lt;7,-1,0)&amp;"/"&amp;RIGHT(YEAR(C2214)+IF(MONTH(C2214)&lt;7,0,1),2)</f>
        <v>2010/11</v>
      </c>
      <c r="O2214" s="2" t="str">
        <f>IF(ISNUMBER(N2214),SUMIFS(N$1:$N2214,A$1:$A2214,A2214,G$1:$G2214,G2214,D$1:$D2214,D2214),"")</f>
        <v/>
      </c>
      <c r="AE2214" s="2" t="str">
        <f t="shared" si="148"/>
        <v/>
      </c>
      <c r="AJ2214" s="41">
        <v>10.8</v>
      </c>
      <c r="AM2214" s="2" t="str">
        <f t="shared" si="147"/>
        <v/>
      </c>
      <c r="AN2214" s="2" t="str">
        <f>IF(ISNUMBER(AM2214),SUMIFS($AM$1:AM2214,$A$1:A2214,A2214,$G$1:G2214,G2214,$D$1:D2214,D2214),"")</f>
        <v/>
      </c>
    </row>
    <row r="2215" spans="1:40" x14ac:dyDescent="0.25">
      <c r="A2215" s="4" t="s">
        <v>91</v>
      </c>
      <c r="B2215" t="s">
        <v>30</v>
      </c>
      <c r="C2215" s="40">
        <v>40588</v>
      </c>
      <c r="D2215">
        <v>4</v>
      </c>
      <c r="F2215" t="s">
        <v>105</v>
      </c>
      <c r="G2215" t="str">
        <f>YEAR(C2215)+IF(MONTH(C2215)&lt;7,-1,0)&amp;"/"&amp;RIGHT(YEAR(C2215)+IF(MONTH(C2215)&lt;7,0,1),2)</f>
        <v>2010/11</v>
      </c>
      <c r="O2215" s="2" t="str">
        <f>IF(ISNUMBER(N2215),SUMIFS(N$1:$N2215,A$1:$A2215,A2215,G$1:$G2215,G2215,D$1:$D2215,D2215),"")</f>
        <v/>
      </c>
      <c r="AE2215" s="2" t="str">
        <f t="shared" si="148"/>
        <v/>
      </c>
      <c r="AJ2215" s="41">
        <v>10.7</v>
      </c>
      <c r="AM2215" s="2" t="str">
        <f t="shared" si="147"/>
        <v/>
      </c>
      <c r="AN2215" s="2" t="str">
        <f>IF(ISNUMBER(AM2215),SUMIFS($AM$1:AM2215,$A$1:A2215,A2215,$G$1:G2215,G2215,$D$1:D2215,D2215),"")</f>
        <v/>
      </c>
    </row>
    <row r="2216" spans="1:40" x14ac:dyDescent="0.25">
      <c r="A2216" s="4" t="s">
        <v>91</v>
      </c>
      <c r="B2216" t="s">
        <v>30</v>
      </c>
      <c r="C2216" s="40">
        <v>40588</v>
      </c>
      <c r="D2216">
        <v>5</v>
      </c>
      <c r="F2216" t="s">
        <v>105</v>
      </c>
      <c r="G2216" t="str">
        <f>YEAR(C2216)+IF(MONTH(C2216)&lt;7,-1,0)&amp;"/"&amp;RIGHT(YEAR(C2216)+IF(MONTH(C2216)&lt;7,0,1),2)</f>
        <v>2010/11</v>
      </c>
      <c r="O2216" s="2" t="str">
        <f>IF(ISNUMBER(N2216),SUMIFS(N$1:$N2216,A$1:$A2216,A2216,G$1:$G2216,G2216,D$1:$D2216,D2216),"")</f>
        <v/>
      </c>
      <c r="AE2216" s="2" t="str">
        <f t="shared" si="148"/>
        <v/>
      </c>
      <c r="AJ2216" s="41">
        <v>10.199999999999999</v>
      </c>
      <c r="AM2216" s="2" t="str">
        <f t="shared" si="147"/>
        <v/>
      </c>
      <c r="AN2216" s="2" t="str">
        <f>IF(ISNUMBER(AM2216),SUMIFS($AM$1:AM2216,$A$1:A2216,A2216,$G$1:G2216,G2216,$D$1:D2216,D2216),"")</f>
        <v/>
      </c>
    </row>
    <row r="2217" spans="1:40" x14ac:dyDescent="0.25">
      <c r="A2217" s="4" t="s">
        <v>91</v>
      </c>
      <c r="B2217" t="s">
        <v>30</v>
      </c>
      <c r="C2217" s="40">
        <v>40595</v>
      </c>
      <c r="D2217">
        <v>1</v>
      </c>
      <c r="F2217" t="s">
        <v>105</v>
      </c>
      <c r="G2217" t="str">
        <f>YEAR(C2217)+IF(MONTH(C2217)&lt;7,-1,0)&amp;"/"&amp;RIGHT(YEAR(C2217)+IF(MONTH(C2217)&lt;7,0,1),2)</f>
        <v>2010/11</v>
      </c>
      <c r="O2217" s="2" t="str">
        <f>IF(ISNUMBER(N2217),SUMIFS(N$1:$N2217,A$1:$A2217,A2217,G$1:$G2217,G2217,D$1:$D2217,D2217),"")</f>
        <v/>
      </c>
      <c r="AE2217" s="2" t="str">
        <f t="shared" si="148"/>
        <v/>
      </c>
      <c r="AJ2217" s="41">
        <v>22.4</v>
      </c>
      <c r="AM2217" s="2" t="str">
        <f t="shared" si="147"/>
        <v/>
      </c>
      <c r="AN2217" s="2" t="str">
        <f>IF(ISNUMBER(AM2217),SUMIFS($AM$1:AM2217,$A$1:A2217,A2217,$G$1:G2217,G2217,$D$1:D2217,D2217),"")</f>
        <v/>
      </c>
    </row>
    <row r="2218" spans="1:40" x14ac:dyDescent="0.25">
      <c r="A2218" s="4" t="s">
        <v>91</v>
      </c>
      <c r="B2218" t="s">
        <v>30</v>
      </c>
      <c r="C2218" s="40">
        <v>40595</v>
      </c>
      <c r="D2218">
        <v>2</v>
      </c>
      <c r="F2218" t="s">
        <v>105</v>
      </c>
      <c r="G2218" t="str">
        <f>YEAR(C2218)+IF(MONTH(C2218)&lt;7,-1,0)&amp;"/"&amp;RIGHT(YEAR(C2218)+IF(MONTH(C2218)&lt;7,0,1),2)</f>
        <v>2010/11</v>
      </c>
      <c r="O2218" s="2" t="str">
        <f>IF(ISNUMBER(N2218),SUMIFS(N$1:$N2218,A$1:$A2218,A2218,G$1:$G2218,G2218,D$1:$D2218,D2218),"")</f>
        <v/>
      </c>
      <c r="AE2218" s="2" t="str">
        <f t="shared" si="148"/>
        <v/>
      </c>
      <c r="AJ2218" s="41">
        <v>25.6</v>
      </c>
      <c r="AM2218" s="2" t="str">
        <f t="shared" si="147"/>
        <v/>
      </c>
      <c r="AN2218" s="2" t="str">
        <f>IF(ISNUMBER(AM2218),SUMIFS($AM$1:AM2218,$A$1:A2218,A2218,$G$1:G2218,G2218,$D$1:D2218,D2218),"")</f>
        <v/>
      </c>
    </row>
    <row r="2219" spans="1:40" x14ac:dyDescent="0.25">
      <c r="A2219" s="4" t="s">
        <v>91</v>
      </c>
      <c r="B2219" t="s">
        <v>30</v>
      </c>
      <c r="C2219" s="40">
        <v>40595</v>
      </c>
      <c r="D2219">
        <v>3</v>
      </c>
      <c r="F2219" t="s">
        <v>105</v>
      </c>
      <c r="G2219" t="str">
        <f>YEAR(C2219)+IF(MONTH(C2219)&lt;7,-1,0)&amp;"/"&amp;RIGHT(YEAR(C2219)+IF(MONTH(C2219)&lt;7,0,1),2)</f>
        <v>2010/11</v>
      </c>
      <c r="O2219" s="2" t="str">
        <f>IF(ISNUMBER(N2219),SUMIFS(N$1:$N2219,A$1:$A2219,A2219,G$1:$G2219,G2219,D$1:$D2219,D2219),"")</f>
        <v/>
      </c>
      <c r="AE2219" s="2" t="str">
        <f t="shared" si="148"/>
        <v/>
      </c>
      <c r="AJ2219" s="41">
        <v>22.5</v>
      </c>
      <c r="AM2219" s="2" t="str">
        <f t="shared" si="147"/>
        <v/>
      </c>
      <c r="AN2219" s="2" t="str">
        <f>IF(ISNUMBER(AM2219),SUMIFS($AM$1:AM2219,$A$1:A2219,A2219,$G$1:G2219,G2219,$D$1:D2219,D2219),"")</f>
        <v/>
      </c>
    </row>
    <row r="2220" spans="1:40" x14ac:dyDescent="0.25">
      <c r="A2220" s="4" t="s">
        <v>91</v>
      </c>
      <c r="B2220" t="s">
        <v>30</v>
      </c>
      <c r="C2220" s="40">
        <v>40595</v>
      </c>
      <c r="D2220">
        <v>4</v>
      </c>
      <c r="F2220" t="s">
        <v>105</v>
      </c>
      <c r="G2220" t="str">
        <f>YEAR(C2220)+IF(MONTH(C2220)&lt;7,-1,0)&amp;"/"&amp;RIGHT(YEAR(C2220)+IF(MONTH(C2220)&lt;7,0,1),2)</f>
        <v>2010/11</v>
      </c>
      <c r="O2220" s="2" t="str">
        <f>IF(ISNUMBER(N2220),SUMIFS(N$1:$N2220,A$1:$A2220,A2220,G$1:$G2220,G2220,D$1:$D2220,D2220),"")</f>
        <v/>
      </c>
      <c r="AE2220" s="2" t="str">
        <f t="shared" si="148"/>
        <v/>
      </c>
      <c r="AJ2220" s="41">
        <v>23</v>
      </c>
      <c r="AM2220" s="2" t="str">
        <f t="shared" si="147"/>
        <v/>
      </c>
      <c r="AN2220" s="2" t="str">
        <f>IF(ISNUMBER(AM2220),SUMIFS($AM$1:AM2220,$A$1:A2220,A2220,$G$1:G2220,G2220,$D$1:D2220,D2220),"")</f>
        <v/>
      </c>
    </row>
    <row r="2221" spans="1:40" x14ac:dyDescent="0.25">
      <c r="A2221" s="4" t="s">
        <v>91</v>
      </c>
      <c r="B2221" t="s">
        <v>30</v>
      </c>
      <c r="C2221" s="40">
        <v>40595</v>
      </c>
      <c r="D2221">
        <v>5</v>
      </c>
      <c r="F2221" t="s">
        <v>105</v>
      </c>
      <c r="G2221" t="str">
        <f>YEAR(C2221)+IF(MONTH(C2221)&lt;7,-1,0)&amp;"/"&amp;RIGHT(YEAR(C2221)+IF(MONTH(C2221)&lt;7,0,1),2)</f>
        <v>2010/11</v>
      </c>
      <c r="O2221" s="2" t="str">
        <f>IF(ISNUMBER(N2221),SUMIFS(N$1:$N2221,A$1:$A2221,A2221,G$1:$G2221,G2221,D$1:$D2221,D2221),"")</f>
        <v/>
      </c>
      <c r="AE2221" s="2" t="str">
        <f t="shared" si="148"/>
        <v/>
      </c>
      <c r="AJ2221" s="41">
        <v>21.5</v>
      </c>
      <c r="AM2221" s="2" t="str">
        <f t="shared" ref="AM2221:AM2284" si="149">IF(AND(ISNUMBER(AE2221),ISNUMBER(N2221)),ROUND(N2221*AE2221,3),"")</f>
        <v/>
      </c>
      <c r="AN2221" s="2" t="str">
        <f>IF(ISNUMBER(AM2221),SUMIFS($AM$1:AM2221,$A$1:A2221,A2221,$G$1:G2221,G2221,$D$1:D2221,D2221),"")</f>
        <v/>
      </c>
    </row>
    <row r="2222" spans="1:40" x14ac:dyDescent="0.25">
      <c r="A2222" s="4" t="s">
        <v>91</v>
      </c>
      <c r="B2222" t="s">
        <v>30</v>
      </c>
      <c r="C2222" s="40">
        <v>40602</v>
      </c>
      <c r="D2222">
        <v>1</v>
      </c>
      <c r="F2222" t="s">
        <v>105</v>
      </c>
      <c r="G2222" t="str">
        <f>YEAR(C2222)+IF(MONTH(C2222)&lt;7,-1,0)&amp;"/"&amp;RIGHT(YEAR(C2222)+IF(MONTH(C2222)&lt;7,0,1),2)</f>
        <v>2010/11</v>
      </c>
      <c r="O2222" s="2" t="str">
        <f>IF(ISNUMBER(N2222),SUMIFS(N$1:$N2222,A$1:$A2222,A2222,G$1:$G2222,G2222,D$1:$D2222,D2222),"")</f>
        <v/>
      </c>
      <c r="AE2222" s="2" t="str">
        <f t="shared" si="148"/>
        <v/>
      </c>
      <c r="AJ2222" s="41">
        <v>9.5</v>
      </c>
      <c r="AM2222" s="2" t="str">
        <f t="shared" si="149"/>
        <v/>
      </c>
      <c r="AN2222" s="2" t="str">
        <f>IF(ISNUMBER(AM2222),SUMIFS($AM$1:AM2222,$A$1:A2222,A2222,$G$1:G2222,G2222,$D$1:D2222,D2222),"")</f>
        <v/>
      </c>
    </row>
    <row r="2223" spans="1:40" x14ac:dyDescent="0.25">
      <c r="A2223" s="4" t="s">
        <v>91</v>
      </c>
      <c r="B2223" t="s">
        <v>30</v>
      </c>
      <c r="C2223" s="40">
        <v>40602</v>
      </c>
      <c r="D2223">
        <v>2</v>
      </c>
      <c r="F2223" t="s">
        <v>105</v>
      </c>
      <c r="G2223" t="str">
        <f>YEAR(C2223)+IF(MONTH(C2223)&lt;7,-1,0)&amp;"/"&amp;RIGHT(YEAR(C2223)+IF(MONTH(C2223)&lt;7,0,1),2)</f>
        <v>2010/11</v>
      </c>
      <c r="O2223" s="2" t="str">
        <f>IF(ISNUMBER(N2223),SUMIFS(N$1:$N2223,A$1:$A2223,A2223,G$1:$G2223,G2223,D$1:$D2223,D2223),"")</f>
        <v/>
      </c>
      <c r="AE2223" s="2" t="str">
        <f t="shared" si="148"/>
        <v/>
      </c>
      <c r="AJ2223" s="41">
        <v>9</v>
      </c>
      <c r="AM2223" s="2" t="str">
        <f t="shared" si="149"/>
        <v/>
      </c>
      <c r="AN2223" s="2" t="str">
        <f>IF(ISNUMBER(AM2223),SUMIFS($AM$1:AM2223,$A$1:A2223,A2223,$G$1:G2223,G2223,$D$1:D2223,D2223),"")</f>
        <v/>
      </c>
    </row>
    <row r="2224" spans="1:40" x14ac:dyDescent="0.25">
      <c r="A2224" s="4" t="s">
        <v>91</v>
      </c>
      <c r="B2224" t="s">
        <v>30</v>
      </c>
      <c r="C2224" s="40">
        <v>40602</v>
      </c>
      <c r="D2224">
        <v>3</v>
      </c>
      <c r="F2224" t="s">
        <v>105</v>
      </c>
      <c r="G2224" t="str">
        <f>YEAR(C2224)+IF(MONTH(C2224)&lt;7,-1,0)&amp;"/"&amp;RIGHT(YEAR(C2224)+IF(MONTH(C2224)&lt;7,0,1),2)</f>
        <v>2010/11</v>
      </c>
      <c r="O2224" s="2" t="str">
        <f>IF(ISNUMBER(N2224),SUMIFS(N$1:$N2224,A$1:$A2224,A2224,G$1:$G2224,G2224,D$1:$D2224,D2224),"")</f>
        <v/>
      </c>
      <c r="AE2224" s="2" t="str">
        <f t="shared" ref="AE2224:AE2287" si="150">IF(ISNUMBER(AF2224),AF2224,"")</f>
        <v/>
      </c>
      <c r="AJ2224" s="41">
        <v>7.9</v>
      </c>
      <c r="AM2224" s="2" t="str">
        <f t="shared" si="149"/>
        <v/>
      </c>
      <c r="AN2224" s="2" t="str">
        <f>IF(ISNUMBER(AM2224),SUMIFS($AM$1:AM2224,$A$1:A2224,A2224,$G$1:G2224,G2224,$D$1:D2224,D2224),"")</f>
        <v/>
      </c>
    </row>
    <row r="2225" spans="1:40" x14ac:dyDescent="0.25">
      <c r="A2225" s="4" t="s">
        <v>91</v>
      </c>
      <c r="B2225" t="s">
        <v>30</v>
      </c>
      <c r="C2225" s="40">
        <v>40602</v>
      </c>
      <c r="D2225">
        <v>4</v>
      </c>
      <c r="F2225" t="s">
        <v>105</v>
      </c>
      <c r="G2225" t="str">
        <f>YEAR(C2225)+IF(MONTH(C2225)&lt;7,-1,0)&amp;"/"&amp;RIGHT(YEAR(C2225)+IF(MONTH(C2225)&lt;7,0,1),2)</f>
        <v>2010/11</v>
      </c>
      <c r="O2225" s="2" t="str">
        <f>IF(ISNUMBER(N2225),SUMIFS(N$1:$N2225,A$1:$A2225,A2225,G$1:$G2225,G2225,D$1:$D2225,D2225),"")</f>
        <v/>
      </c>
      <c r="AE2225" s="2" t="str">
        <f t="shared" si="150"/>
        <v/>
      </c>
      <c r="AJ2225" s="41">
        <v>8.6999999999999993</v>
      </c>
      <c r="AM2225" s="2" t="str">
        <f t="shared" si="149"/>
        <v/>
      </c>
      <c r="AN2225" s="2" t="str">
        <f>IF(ISNUMBER(AM2225),SUMIFS($AM$1:AM2225,$A$1:A2225,A2225,$G$1:G2225,G2225,$D$1:D2225,D2225),"")</f>
        <v/>
      </c>
    </row>
    <row r="2226" spans="1:40" x14ac:dyDescent="0.25">
      <c r="A2226" s="4" t="s">
        <v>91</v>
      </c>
      <c r="B2226" t="s">
        <v>30</v>
      </c>
      <c r="C2226" s="40">
        <v>40602</v>
      </c>
      <c r="D2226">
        <v>5</v>
      </c>
      <c r="F2226" t="s">
        <v>105</v>
      </c>
      <c r="G2226" t="str">
        <f>YEAR(C2226)+IF(MONTH(C2226)&lt;7,-1,0)&amp;"/"&amp;RIGHT(YEAR(C2226)+IF(MONTH(C2226)&lt;7,0,1),2)</f>
        <v>2010/11</v>
      </c>
      <c r="O2226" s="2" t="str">
        <f>IF(ISNUMBER(N2226),SUMIFS(N$1:$N2226,A$1:$A2226,A2226,G$1:$G2226,G2226,D$1:$D2226,D2226),"")</f>
        <v/>
      </c>
      <c r="AE2226" s="2" t="str">
        <f t="shared" si="150"/>
        <v/>
      </c>
      <c r="AJ2226" s="41">
        <v>8.1999999999999993</v>
      </c>
      <c r="AM2226" s="2" t="str">
        <f t="shared" si="149"/>
        <v/>
      </c>
      <c r="AN2226" s="2" t="str">
        <f>IF(ISNUMBER(AM2226),SUMIFS($AM$1:AM2226,$A$1:A2226,A2226,$G$1:G2226,G2226,$D$1:D2226,D2226),"")</f>
        <v/>
      </c>
    </row>
    <row r="2227" spans="1:40" x14ac:dyDescent="0.25">
      <c r="A2227" s="4" t="s">
        <v>91</v>
      </c>
      <c r="B2227" t="s">
        <v>30</v>
      </c>
      <c r="C2227" s="40">
        <v>40609</v>
      </c>
      <c r="D2227">
        <v>1</v>
      </c>
      <c r="F2227" t="s">
        <v>105</v>
      </c>
      <c r="G2227" t="str">
        <f>YEAR(C2227)+IF(MONTH(C2227)&lt;7,-1,0)&amp;"/"&amp;RIGHT(YEAR(C2227)+IF(MONTH(C2227)&lt;7,0,1),2)</f>
        <v>2010/11</v>
      </c>
      <c r="O2227" s="2" t="str">
        <f>IF(ISNUMBER(N2227),SUMIFS(N$1:$N2227,A$1:$A2227,A2227,G$1:$G2227,G2227,D$1:$D2227,D2227),"")</f>
        <v/>
      </c>
      <c r="AE2227" s="2" t="str">
        <f t="shared" si="150"/>
        <v/>
      </c>
      <c r="AJ2227" s="41">
        <v>17.2</v>
      </c>
      <c r="AM2227" s="2" t="str">
        <f t="shared" si="149"/>
        <v/>
      </c>
      <c r="AN2227" s="2" t="str">
        <f>IF(ISNUMBER(AM2227),SUMIFS($AM$1:AM2227,$A$1:A2227,A2227,$G$1:G2227,G2227,$D$1:D2227,D2227),"")</f>
        <v/>
      </c>
    </row>
    <row r="2228" spans="1:40" x14ac:dyDescent="0.25">
      <c r="A2228" s="4" t="s">
        <v>91</v>
      </c>
      <c r="B2228" t="s">
        <v>30</v>
      </c>
      <c r="C2228" s="40">
        <v>40609</v>
      </c>
      <c r="D2228">
        <v>2</v>
      </c>
      <c r="F2228" t="s">
        <v>105</v>
      </c>
      <c r="G2228" t="str">
        <f>YEAR(C2228)+IF(MONTH(C2228)&lt;7,-1,0)&amp;"/"&amp;RIGHT(YEAR(C2228)+IF(MONTH(C2228)&lt;7,0,1),2)</f>
        <v>2010/11</v>
      </c>
      <c r="O2228" s="2" t="str">
        <f>IF(ISNUMBER(N2228),SUMIFS(N$1:$N2228,A$1:$A2228,A2228,G$1:$G2228,G2228,D$1:$D2228,D2228),"")</f>
        <v/>
      </c>
      <c r="AE2228" s="2" t="str">
        <f t="shared" si="150"/>
        <v/>
      </c>
      <c r="AJ2228" s="41">
        <v>18.3</v>
      </c>
      <c r="AM2228" s="2" t="str">
        <f t="shared" si="149"/>
        <v/>
      </c>
      <c r="AN2228" s="2" t="str">
        <f>IF(ISNUMBER(AM2228),SUMIFS($AM$1:AM2228,$A$1:A2228,A2228,$G$1:G2228,G2228,$D$1:D2228,D2228),"")</f>
        <v/>
      </c>
    </row>
    <row r="2229" spans="1:40" x14ac:dyDescent="0.25">
      <c r="A2229" s="4" t="s">
        <v>91</v>
      </c>
      <c r="B2229" t="s">
        <v>30</v>
      </c>
      <c r="C2229" s="40">
        <v>40609</v>
      </c>
      <c r="D2229">
        <v>3</v>
      </c>
      <c r="F2229" t="s">
        <v>105</v>
      </c>
      <c r="G2229" t="str">
        <f>YEAR(C2229)+IF(MONTH(C2229)&lt;7,-1,0)&amp;"/"&amp;RIGHT(YEAR(C2229)+IF(MONTH(C2229)&lt;7,0,1),2)</f>
        <v>2010/11</v>
      </c>
      <c r="O2229" s="2" t="str">
        <f>IF(ISNUMBER(N2229),SUMIFS(N$1:$N2229,A$1:$A2229,A2229,G$1:$G2229,G2229,D$1:$D2229,D2229),"")</f>
        <v/>
      </c>
      <c r="AE2229" s="2" t="str">
        <f t="shared" si="150"/>
        <v/>
      </c>
      <c r="AJ2229" s="41">
        <v>15.1</v>
      </c>
      <c r="AM2229" s="2" t="str">
        <f t="shared" si="149"/>
        <v/>
      </c>
      <c r="AN2229" s="2" t="str">
        <f>IF(ISNUMBER(AM2229),SUMIFS($AM$1:AM2229,$A$1:A2229,A2229,$G$1:G2229,G2229,$D$1:D2229,D2229),"")</f>
        <v/>
      </c>
    </row>
    <row r="2230" spans="1:40" x14ac:dyDescent="0.25">
      <c r="A2230" s="4" t="s">
        <v>91</v>
      </c>
      <c r="B2230" t="s">
        <v>30</v>
      </c>
      <c r="C2230" s="40">
        <v>40609</v>
      </c>
      <c r="D2230">
        <v>4</v>
      </c>
      <c r="F2230" t="s">
        <v>105</v>
      </c>
      <c r="G2230" t="str">
        <f>YEAR(C2230)+IF(MONTH(C2230)&lt;7,-1,0)&amp;"/"&amp;RIGHT(YEAR(C2230)+IF(MONTH(C2230)&lt;7,0,1),2)</f>
        <v>2010/11</v>
      </c>
      <c r="O2230" s="2" t="str">
        <f>IF(ISNUMBER(N2230),SUMIFS(N$1:$N2230,A$1:$A2230,A2230,G$1:$G2230,G2230,D$1:$D2230,D2230),"")</f>
        <v/>
      </c>
      <c r="AE2230" s="2" t="str">
        <f t="shared" si="150"/>
        <v/>
      </c>
      <c r="AJ2230" s="41">
        <v>18.399999999999999</v>
      </c>
      <c r="AM2230" s="2" t="str">
        <f t="shared" si="149"/>
        <v/>
      </c>
      <c r="AN2230" s="2" t="str">
        <f>IF(ISNUMBER(AM2230),SUMIFS($AM$1:AM2230,$A$1:A2230,A2230,$G$1:G2230,G2230,$D$1:D2230,D2230),"")</f>
        <v/>
      </c>
    </row>
    <row r="2231" spans="1:40" x14ac:dyDescent="0.25">
      <c r="A2231" s="4" t="s">
        <v>91</v>
      </c>
      <c r="B2231" t="s">
        <v>30</v>
      </c>
      <c r="C2231" s="40">
        <v>40609</v>
      </c>
      <c r="D2231">
        <v>5</v>
      </c>
      <c r="F2231" t="s">
        <v>105</v>
      </c>
      <c r="G2231" t="str">
        <f>YEAR(C2231)+IF(MONTH(C2231)&lt;7,-1,0)&amp;"/"&amp;RIGHT(YEAR(C2231)+IF(MONTH(C2231)&lt;7,0,1),2)</f>
        <v>2010/11</v>
      </c>
      <c r="O2231" s="2" t="str">
        <f>IF(ISNUMBER(N2231),SUMIFS(N$1:$N2231,A$1:$A2231,A2231,G$1:$G2231,G2231,D$1:$D2231,D2231),"")</f>
        <v/>
      </c>
      <c r="AE2231" s="2" t="str">
        <f t="shared" si="150"/>
        <v/>
      </c>
      <c r="AJ2231" s="41">
        <v>16.7</v>
      </c>
      <c r="AM2231" s="2" t="str">
        <f t="shared" si="149"/>
        <v/>
      </c>
      <c r="AN2231" s="2" t="str">
        <f>IF(ISNUMBER(AM2231),SUMIFS($AM$1:AM2231,$A$1:A2231,A2231,$G$1:G2231,G2231,$D$1:D2231,D2231),"")</f>
        <v/>
      </c>
    </row>
    <row r="2232" spans="1:40" x14ac:dyDescent="0.25">
      <c r="A2232" s="4" t="s">
        <v>91</v>
      </c>
      <c r="B2232" t="s">
        <v>30</v>
      </c>
      <c r="C2232" s="40">
        <v>40616</v>
      </c>
      <c r="D2232">
        <v>1</v>
      </c>
      <c r="F2232" t="s">
        <v>105</v>
      </c>
      <c r="G2232" t="str">
        <f>YEAR(C2232)+IF(MONTH(C2232)&lt;7,-1,0)&amp;"/"&amp;RIGHT(YEAR(C2232)+IF(MONTH(C2232)&lt;7,0,1),2)</f>
        <v>2010/11</v>
      </c>
      <c r="O2232" s="2" t="str">
        <f>IF(ISNUMBER(N2232),SUMIFS(N$1:$N2232,A$1:$A2232,A2232,G$1:$G2232,G2232,D$1:$D2232,D2232),"")</f>
        <v/>
      </c>
      <c r="AE2232" s="2" t="str">
        <f t="shared" si="150"/>
        <v/>
      </c>
      <c r="AJ2232" s="41">
        <v>9.1999999999999993</v>
      </c>
      <c r="AM2232" s="2" t="str">
        <f t="shared" si="149"/>
        <v/>
      </c>
      <c r="AN2232" s="2" t="str">
        <f>IF(ISNUMBER(AM2232),SUMIFS($AM$1:AM2232,$A$1:A2232,A2232,$G$1:G2232,G2232,$D$1:D2232,D2232),"")</f>
        <v/>
      </c>
    </row>
    <row r="2233" spans="1:40" x14ac:dyDescent="0.25">
      <c r="A2233" s="4" t="s">
        <v>91</v>
      </c>
      <c r="B2233" t="s">
        <v>30</v>
      </c>
      <c r="C2233" s="40">
        <v>40616</v>
      </c>
      <c r="D2233">
        <v>2</v>
      </c>
      <c r="F2233" t="s">
        <v>105</v>
      </c>
      <c r="G2233" t="str">
        <f>YEAR(C2233)+IF(MONTH(C2233)&lt;7,-1,0)&amp;"/"&amp;RIGHT(YEAR(C2233)+IF(MONTH(C2233)&lt;7,0,1),2)</f>
        <v>2010/11</v>
      </c>
      <c r="O2233" s="2" t="str">
        <f>IF(ISNUMBER(N2233),SUMIFS(N$1:$N2233,A$1:$A2233,A2233,G$1:$G2233,G2233,D$1:$D2233,D2233),"")</f>
        <v/>
      </c>
      <c r="AE2233" s="2" t="str">
        <f t="shared" si="150"/>
        <v/>
      </c>
      <c r="AJ2233" s="41">
        <v>9.6</v>
      </c>
      <c r="AM2233" s="2" t="str">
        <f t="shared" si="149"/>
        <v/>
      </c>
      <c r="AN2233" s="2" t="str">
        <f>IF(ISNUMBER(AM2233),SUMIFS($AM$1:AM2233,$A$1:A2233,A2233,$G$1:G2233,G2233,$D$1:D2233,D2233),"")</f>
        <v/>
      </c>
    </row>
    <row r="2234" spans="1:40" x14ac:dyDescent="0.25">
      <c r="A2234" s="4" t="s">
        <v>91</v>
      </c>
      <c r="B2234" t="s">
        <v>30</v>
      </c>
      <c r="C2234" s="40">
        <v>40616</v>
      </c>
      <c r="D2234">
        <v>3</v>
      </c>
      <c r="F2234" t="s">
        <v>105</v>
      </c>
      <c r="G2234" t="str">
        <f>YEAR(C2234)+IF(MONTH(C2234)&lt;7,-1,0)&amp;"/"&amp;RIGHT(YEAR(C2234)+IF(MONTH(C2234)&lt;7,0,1),2)</f>
        <v>2010/11</v>
      </c>
      <c r="O2234" s="2" t="str">
        <f>IF(ISNUMBER(N2234),SUMIFS(N$1:$N2234,A$1:$A2234,A2234,G$1:$G2234,G2234,D$1:$D2234,D2234),"")</f>
        <v/>
      </c>
      <c r="AE2234" s="2" t="str">
        <f t="shared" si="150"/>
        <v/>
      </c>
      <c r="AJ2234" s="41">
        <v>9.4</v>
      </c>
      <c r="AM2234" s="2" t="str">
        <f t="shared" si="149"/>
        <v/>
      </c>
      <c r="AN2234" s="2" t="str">
        <f>IF(ISNUMBER(AM2234),SUMIFS($AM$1:AM2234,$A$1:A2234,A2234,$G$1:G2234,G2234,$D$1:D2234,D2234),"")</f>
        <v/>
      </c>
    </row>
    <row r="2235" spans="1:40" x14ac:dyDescent="0.25">
      <c r="A2235" s="4" t="s">
        <v>91</v>
      </c>
      <c r="B2235" t="s">
        <v>30</v>
      </c>
      <c r="C2235" s="40">
        <v>40616</v>
      </c>
      <c r="D2235">
        <v>4</v>
      </c>
      <c r="F2235" t="s">
        <v>105</v>
      </c>
      <c r="G2235" t="str">
        <f>YEAR(C2235)+IF(MONTH(C2235)&lt;7,-1,0)&amp;"/"&amp;RIGHT(YEAR(C2235)+IF(MONTH(C2235)&lt;7,0,1),2)</f>
        <v>2010/11</v>
      </c>
      <c r="O2235" s="2" t="str">
        <f>IF(ISNUMBER(N2235),SUMIFS(N$1:$N2235,A$1:$A2235,A2235,G$1:$G2235,G2235,D$1:$D2235,D2235),"")</f>
        <v/>
      </c>
      <c r="AE2235" s="2" t="str">
        <f t="shared" si="150"/>
        <v/>
      </c>
      <c r="AJ2235" s="41">
        <v>7.8</v>
      </c>
      <c r="AM2235" s="2" t="str">
        <f t="shared" si="149"/>
        <v/>
      </c>
      <c r="AN2235" s="2" t="str">
        <f>IF(ISNUMBER(AM2235),SUMIFS($AM$1:AM2235,$A$1:A2235,A2235,$G$1:G2235,G2235,$D$1:D2235,D2235),"")</f>
        <v/>
      </c>
    </row>
    <row r="2236" spans="1:40" x14ac:dyDescent="0.25">
      <c r="A2236" s="4" t="s">
        <v>91</v>
      </c>
      <c r="B2236" t="s">
        <v>30</v>
      </c>
      <c r="C2236" s="40">
        <v>40616</v>
      </c>
      <c r="D2236">
        <v>5</v>
      </c>
      <c r="F2236" t="s">
        <v>105</v>
      </c>
      <c r="G2236" t="str">
        <f>YEAR(C2236)+IF(MONTH(C2236)&lt;7,-1,0)&amp;"/"&amp;RIGHT(YEAR(C2236)+IF(MONTH(C2236)&lt;7,0,1),2)</f>
        <v>2010/11</v>
      </c>
      <c r="O2236" s="2" t="str">
        <f>IF(ISNUMBER(N2236),SUMIFS(N$1:$N2236,A$1:$A2236,A2236,G$1:$G2236,G2236,D$1:$D2236,D2236),"")</f>
        <v/>
      </c>
      <c r="AE2236" s="2" t="str">
        <f t="shared" si="150"/>
        <v/>
      </c>
      <c r="AJ2236" s="41">
        <v>9.3000000000000007</v>
      </c>
      <c r="AM2236" s="2" t="str">
        <f t="shared" si="149"/>
        <v/>
      </c>
      <c r="AN2236" s="2" t="str">
        <f>IF(ISNUMBER(AM2236),SUMIFS($AM$1:AM2236,$A$1:A2236,A2236,$G$1:G2236,G2236,$D$1:D2236,D2236),"")</f>
        <v/>
      </c>
    </row>
    <row r="2237" spans="1:40" x14ac:dyDescent="0.25">
      <c r="A2237" s="4" t="s">
        <v>91</v>
      </c>
      <c r="B2237" t="s">
        <v>30</v>
      </c>
      <c r="C2237" s="40">
        <v>40623</v>
      </c>
      <c r="D2237">
        <v>1</v>
      </c>
      <c r="F2237" t="s">
        <v>105</v>
      </c>
      <c r="G2237" t="str">
        <f>YEAR(C2237)+IF(MONTH(C2237)&lt;7,-1,0)&amp;"/"&amp;RIGHT(YEAR(C2237)+IF(MONTH(C2237)&lt;7,0,1),2)</f>
        <v>2010/11</v>
      </c>
      <c r="O2237" s="2" t="str">
        <f>IF(ISNUMBER(N2237),SUMIFS(N$1:$N2237,A$1:$A2237,A2237,G$1:$G2237,G2237,D$1:$D2237,D2237),"")</f>
        <v/>
      </c>
      <c r="AE2237" s="2" t="str">
        <f t="shared" si="150"/>
        <v/>
      </c>
      <c r="AJ2237" s="41">
        <v>18.7</v>
      </c>
      <c r="AM2237" s="2" t="str">
        <f t="shared" si="149"/>
        <v/>
      </c>
      <c r="AN2237" s="2" t="str">
        <f>IF(ISNUMBER(AM2237),SUMIFS($AM$1:AM2237,$A$1:A2237,A2237,$G$1:G2237,G2237,$D$1:D2237,D2237),"")</f>
        <v/>
      </c>
    </row>
    <row r="2238" spans="1:40" x14ac:dyDescent="0.25">
      <c r="A2238" s="4" t="s">
        <v>91</v>
      </c>
      <c r="B2238" t="s">
        <v>30</v>
      </c>
      <c r="C2238" s="40">
        <v>40623</v>
      </c>
      <c r="D2238">
        <v>2</v>
      </c>
      <c r="F2238" t="s">
        <v>105</v>
      </c>
      <c r="G2238" t="str">
        <f>YEAR(C2238)+IF(MONTH(C2238)&lt;7,-1,0)&amp;"/"&amp;RIGHT(YEAR(C2238)+IF(MONTH(C2238)&lt;7,0,1),2)</f>
        <v>2010/11</v>
      </c>
      <c r="O2238" s="2" t="str">
        <f>IF(ISNUMBER(N2238),SUMIFS(N$1:$N2238,A$1:$A2238,A2238,G$1:$G2238,G2238,D$1:$D2238,D2238),"")</f>
        <v/>
      </c>
      <c r="AE2238" s="2" t="str">
        <f t="shared" si="150"/>
        <v/>
      </c>
      <c r="AJ2238" s="41">
        <v>19.600000000000001</v>
      </c>
      <c r="AM2238" s="2" t="str">
        <f t="shared" si="149"/>
        <v/>
      </c>
      <c r="AN2238" s="2" t="str">
        <f>IF(ISNUMBER(AM2238),SUMIFS($AM$1:AM2238,$A$1:A2238,A2238,$G$1:G2238,G2238,$D$1:D2238,D2238),"")</f>
        <v/>
      </c>
    </row>
    <row r="2239" spans="1:40" x14ac:dyDescent="0.25">
      <c r="A2239" s="4" t="s">
        <v>91</v>
      </c>
      <c r="B2239" t="s">
        <v>30</v>
      </c>
      <c r="C2239" s="40">
        <v>40623</v>
      </c>
      <c r="D2239">
        <v>3</v>
      </c>
      <c r="F2239" t="s">
        <v>105</v>
      </c>
      <c r="G2239" t="str">
        <f>YEAR(C2239)+IF(MONTH(C2239)&lt;7,-1,0)&amp;"/"&amp;RIGHT(YEAR(C2239)+IF(MONTH(C2239)&lt;7,0,1),2)</f>
        <v>2010/11</v>
      </c>
      <c r="O2239" s="2" t="str">
        <f>IF(ISNUMBER(N2239),SUMIFS(N$1:$N2239,A$1:$A2239,A2239,G$1:$G2239,G2239,D$1:$D2239,D2239),"")</f>
        <v/>
      </c>
      <c r="AE2239" s="2" t="str">
        <f t="shared" si="150"/>
        <v/>
      </c>
      <c r="AJ2239" s="41">
        <v>18.7</v>
      </c>
      <c r="AM2239" s="2" t="str">
        <f t="shared" si="149"/>
        <v/>
      </c>
      <c r="AN2239" s="2" t="str">
        <f>IF(ISNUMBER(AM2239),SUMIFS($AM$1:AM2239,$A$1:A2239,A2239,$G$1:G2239,G2239,$D$1:D2239,D2239),"")</f>
        <v/>
      </c>
    </row>
    <row r="2240" spans="1:40" x14ac:dyDescent="0.25">
      <c r="A2240" s="4" t="s">
        <v>91</v>
      </c>
      <c r="B2240" t="s">
        <v>30</v>
      </c>
      <c r="C2240" s="40">
        <v>40623</v>
      </c>
      <c r="D2240">
        <v>4</v>
      </c>
      <c r="F2240" t="s">
        <v>105</v>
      </c>
      <c r="G2240" t="str">
        <f>YEAR(C2240)+IF(MONTH(C2240)&lt;7,-1,0)&amp;"/"&amp;RIGHT(YEAR(C2240)+IF(MONTH(C2240)&lt;7,0,1),2)</f>
        <v>2010/11</v>
      </c>
      <c r="O2240" s="2" t="str">
        <f>IF(ISNUMBER(N2240),SUMIFS(N$1:$N2240,A$1:$A2240,A2240,G$1:$G2240,G2240,D$1:$D2240,D2240),"")</f>
        <v/>
      </c>
      <c r="AE2240" s="2" t="str">
        <f t="shared" si="150"/>
        <v/>
      </c>
      <c r="AJ2240" s="41">
        <v>20.8</v>
      </c>
      <c r="AM2240" s="2" t="str">
        <f t="shared" si="149"/>
        <v/>
      </c>
      <c r="AN2240" s="2" t="str">
        <f>IF(ISNUMBER(AM2240),SUMIFS($AM$1:AM2240,$A$1:A2240,A2240,$G$1:G2240,G2240,$D$1:D2240,D2240),"")</f>
        <v/>
      </c>
    </row>
    <row r="2241" spans="1:40" x14ac:dyDescent="0.25">
      <c r="A2241" s="4" t="s">
        <v>91</v>
      </c>
      <c r="B2241" t="s">
        <v>30</v>
      </c>
      <c r="C2241" s="40">
        <v>40623</v>
      </c>
      <c r="D2241">
        <v>5</v>
      </c>
      <c r="F2241" t="s">
        <v>105</v>
      </c>
      <c r="G2241" t="str">
        <f>YEAR(C2241)+IF(MONTH(C2241)&lt;7,-1,0)&amp;"/"&amp;RIGHT(YEAR(C2241)+IF(MONTH(C2241)&lt;7,0,1),2)</f>
        <v>2010/11</v>
      </c>
      <c r="O2241" s="2" t="str">
        <f>IF(ISNUMBER(N2241),SUMIFS(N$1:$N2241,A$1:$A2241,A2241,G$1:$G2241,G2241,D$1:$D2241,D2241),"")</f>
        <v/>
      </c>
      <c r="AE2241" s="2" t="str">
        <f t="shared" si="150"/>
        <v/>
      </c>
      <c r="AJ2241" s="41">
        <v>21.3</v>
      </c>
      <c r="AM2241" s="2" t="str">
        <f t="shared" si="149"/>
        <v/>
      </c>
      <c r="AN2241" s="2" t="str">
        <f>IF(ISNUMBER(AM2241),SUMIFS($AM$1:AM2241,$A$1:A2241,A2241,$G$1:G2241,G2241,$D$1:D2241,D2241),"")</f>
        <v/>
      </c>
    </row>
    <row r="2242" spans="1:40" x14ac:dyDescent="0.25">
      <c r="A2242" s="4" t="s">
        <v>91</v>
      </c>
      <c r="B2242" t="s">
        <v>30</v>
      </c>
      <c r="C2242" s="40">
        <v>40630</v>
      </c>
      <c r="D2242">
        <v>1</v>
      </c>
      <c r="F2242" t="s">
        <v>105</v>
      </c>
      <c r="G2242" t="str">
        <f>YEAR(C2242)+IF(MONTH(C2242)&lt;7,-1,0)&amp;"/"&amp;RIGHT(YEAR(C2242)+IF(MONTH(C2242)&lt;7,0,1),2)</f>
        <v>2010/11</v>
      </c>
      <c r="O2242" s="2" t="str">
        <f>IF(ISNUMBER(N2242),SUMIFS(N$1:$N2242,A$1:$A2242,A2242,G$1:$G2242,G2242,D$1:$D2242,D2242),"")</f>
        <v/>
      </c>
      <c r="AE2242" s="2" t="str">
        <f t="shared" si="150"/>
        <v/>
      </c>
      <c r="AJ2242" s="41">
        <v>10.199999999999999</v>
      </c>
      <c r="AM2242" s="2" t="str">
        <f t="shared" si="149"/>
        <v/>
      </c>
      <c r="AN2242" s="2" t="str">
        <f>IF(ISNUMBER(AM2242),SUMIFS($AM$1:AM2242,$A$1:A2242,A2242,$G$1:G2242,G2242,$D$1:D2242,D2242),"")</f>
        <v/>
      </c>
    </row>
    <row r="2243" spans="1:40" x14ac:dyDescent="0.25">
      <c r="A2243" s="4" t="s">
        <v>91</v>
      </c>
      <c r="B2243" t="s">
        <v>30</v>
      </c>
      <c r="C2243" s="40">
        <v>40630</v>
      </c>
      <c r="D2243">
        <v>2</v>
      </c>
      <c r="F2243" t="s">
        <v>105</v>
      </c>
      <c r="G2243" t="str">
        <f>YEAR(C2243)+IF(MONTH(C2243)&lt;7,-1,0)&amp;"/"&amp;RIGHT(YEAR(C2243)+IF(MONTH(C2243)&lt;7,0,1),2)</f>
        <v>2010/11</v>
      </c>
      <c r="O2243" s="2" t="str">
        <f>IF(ISNUMBER(N2243),SUMIFS(N$1:$N2243,A$1:$A2243,A2243,G$1:$G2243,G2243,D$1:$D2243,D2243),"")</f>
        <v/>
      </c>
      <c r="AE2243" s="2" t="str">
        <f t="shared" si="150"/>
        <v/>
      </c>
      <c r="AJ2243" s="41">
        <v>10.6</v>
      </c>
      <c r="AM2243" s="2" t="str">
        <f t="shared" si="149"/>
        <v/>
      </c>
      <c r="AN2243" s="2" t="str">
        <f>IF(ISNUMBER(AM2243),SUMIFS($AM$1:AM2243,$A$1:A2243,A2243,$G$1:G2243,G2243,$D$1:D2243,D2243),"")</f>
        <v/>
      </c>
    </row>
    <row r="2244" spans="1:40" x14ac:dyDescent="0.25">
      <c r="A2244" s="4" t="s">
        <v>91</v>
      </c>
      <c r="B2244" t="s">
        <v>30</v>
      </c>
      <c r="C2244" s="40">
        <v>40630</v>
      </c>
      <c r="D2244">
        <v>3</v>
      </c>
      <c r="F2244" t="s">
        <v>105</v>
      </c>
      <c r="G2244" t="str">
        <f>YEAR(C2244)+IF(MONTH(C2244)&lt;7,-1,0)&amp;"/"&amp;RIGHT(YEAR(C2244)+IF(MONTH(C2244)&lt;7,0,1),2)</f>
        <v>2010/11</v>
      </c>
      <c r="O2244" s="2" t="str">
        <f>IF(ISNUMBER(N2244),SUMIFS(N$1:$N2244,A$1:$A2244,A2244,G$1:$G2244,G2244,D$1:$D2244,D2244),"")</f>
        <v/>
      </c>
      <c r="AE2244" s="2" t="str">
        <f t="shared" si="150"/>
        <v/>
      </c>
      <c r="AJ2244" s="41">
        <v>9.8000000000000007</v>
      </c>
      <c r="AM2244" s="2" t="str">
        <f t="shared" si="149"/>
        <v/>
      </c>
      <c r="AN2244" s="2" t="str">
        <f>IF(ISNUMBER(AM2244),SUMIFS($AM$1:AM2244,$A$1:A2244,A2244,$G$1:G2244,G2244,$D$1:D2244,D2244),"")</f>
        <v/>
      </c>
    </row>
    <row r="2245" spans="1:40" x14ac:dyDescent="0.25">
      <c r="A2245" s="4" t="s">
        <v>91</v>
      </c>
      <c r="B2245" t="s">
        <v>30</v>
      </c>
      <c r="C2245" s="40">
        <v>40630</v>
      </c>
      <c r="D2245">
        <v>4</v>
      </c>
      <c r="F2245" t="s">
        <v>105</v>
      </c>
      <c r="G2245" t="str">
        <f>YEAR(C2245)+IF(MONTH(C2245)&lt;7,-1,0)&amp;"/"&amp;RIGHT(YEAR(C2245)+IF(MONTH(C2245)&lt;7,0,1),2)</f>
        <v>2010/11</v>
      </c>
      <c r="O2245" s="2" t="str">
        <f>IF(ISNUMBER(N2245),SUMIFS(N$1:$N2245,A$1:$A2245,A2245,G$1:$G2245,G2245,D$1:$D2245,D2245),"")</f>
        <v/>
      </c>
      <c r="AE2245" s="2" t="str">
        <f t="shared" si="150"/>
        <v/>
      </c>
      <c r="AJ2245" s="41">
        <v>8.9</v>
      </c>
      <c r="AM2245" s="2" t="str">
        <f t="shared" si="149"/>
        <v/>
      </c>
      <c r="AN2245" s="2" t="str">
        <f>IF(ISNUMBER(AM2245),SUMIFS($AM$1:AM2245,$A$1:A2245,A2245,$G$1:G2245,G2245,$D$1:D2245,D2245),"")</f>
        <v/>
      </c>
    </row>
    <row r="2246" spans="1:40" x14ac:dyDescent="0.25">
      <c r="A2246" s="4" t="s">
        <v>91</v>
      </c>
      <c r="B2246" t="s">
        <v>30</v>
      </c>
      <c r="C2246" s="40">
        <v>40630</v>
      </c>
      <c r="D2246">
        <v>5</v>
      </c>
      <c r="F2246" t="s">
        <v>105</v>
      </c>
      <c r="G2246" t="str">
        <f>YEAR(C2246)+IF(MONTH(C2246)&lt;7,-1,0)&amp;"/"&amp;RIGHT(YEAR(C2246)+IF(MONTH(C2246)&lt;7,0,1),2)</f>
        <v>2010/11</v>
      </c>
      <c r="O2246" s="2" t="str">
        <f>IF(ISNUMBER(N2246),SUMIFS(N$1:$N2246,A$1:$A2246,A2246,G$1:$G2246,G2246,D$1:$D2246,D2246),"")</f>
        <v/>
      </c>
      <c r="AE2246" s="2" t="str">
        <f t="shared" si="150"/>
        <v/>
      </c>
      <c r="AJ2246" s="41">
        <v>9</v>
      </c>
      <c r="AM2246" s="2" t="str">
        <f t="shared" si="149"/>
        <v/>
      </c>
      <c r="AN2246" s="2" t="str">
        <f>IF(ISNUMBER(AM2246),SUMIFS($AM$1:AM2246,$A$1:A2246,A2246,$G$1:G2246,G2246,$D$1:D2246,D2246),"")</f>
        <v/>
      </c>
    </row>
    <row r="2247" spans="1:40" x14ac:dyDescent="0.25">
      <c r="A2247" s="4" t="s">
        <v>91</v>
      </c>
      <c r="B2247" t="s">
        <v>30</v>
      </c>
      <c r="C2247" s="40">
        <v>40637</v>
      </c>
      <c r="D2247">
        <v>1</v>
      </c>
      <c r="F2247" t="s">
        <v>105</v>
      </c>
      <c r="G2247" t="str">
        <f>YEAR(C2247)+IF(MONTH(C2247)&lt;7,-1,0)&amp;"/"&amp;RIGHT(YEAR(C2247)+IF(MONTH(C2247)&lt;7,0,1),2)</f>
        <v>2010/11</v>
      </c>
      <c r="O2247" s="2" t="str">
        <f>IF(ISNUMBER(N2247),SUMIFS(N$1:$N2247,A$1:$A2247,A2247,G$1:$G2247,G2247,D$1:$D2247,D2247),"")</f>
        <v/>
      </c>
      <c r="AE2247" s="2" t="str">
        <f t="shared" si="150"/>
        <v/>
      </c>
      <c r="AJ2247" s="41">
        <v>15</v>
      </c>
      <c r="AM2247" s="2" t="str">
        <f t="shared" si="149"/>
        <v/>
      </c>
      <c r="AN2247" s="2" t="str">
        <f>IF(ISNUMBER(AM2247),SUMIFS($AM$1:AM2247,$A$1:A2247,A2247,$G$1:G2247,G2247,$D$1:D2247,D2247),"")</f>
        <v/>
      </c>
    </row>
    <row r="2248" spans="1:40" x14ac:dyDescent="0.25">
      <c r="A2248" s="4" t="s">
        <v>91</v>
      </c>
      <c r="B2248" t="s">
        <v>30</v>
      </c>
      <c r="C2248" s="40">
        <v>40637</v>
      </c>
      <c r="D2248">
        <v>2</v>
      </c>
      <c r="F2248" t="s">
        <v>105</v>
      </c>
      <c r="G2248" t="str">
        <f>YEAR(C2248)+IF(MONTH(C2248)&lt;7,-1,0)&amp;"/"&amp;RIGHT(YEAR(C2248)+IF(MONTH(C2248)&lt;7,0,1),2)</f>
        <v>2010/11</v>
      </c>
      <c r="O2248" s="2" t="str">
        <f>IF(ISNUMBER(N2248),SUMIFS(N$1:$N2248,A$1:$A2248,A2248,G$1:$G2248,G2248,D$1:$D2248,D2248),"")</f>
        <v/>
      </c>
      <c r="AE2248" s="2" t="str">
        <f t="shared" si="150"/>
        <v/>
      </c>
      <c r="AJ2248" s="41">
        <v>18</v>
      </c>
      <c r="AM2248" s="2" t="str">
        <f t="shared" si="149"/>
        <v/>
      </c>
      <c r="AN2248" s="2" t="str">
        <f>IF(ISNUMBER(AM2248),SUMIFS($AM$1:AM2248,$A$1:A2248,A2248,$G$1:G2248,G2248,$D$1:D2248,D2248),"")</f>
        <v/>
      </c>
    </row>
    <row r="2249" spans="1:40" x14ac:dyDescent="0.25">
      <c r="A2249" s="4" t="s">
        <v>91</v>
      </c>
      <c r="B2249" t="s">
        <v>30</v>
      </c>
      <c r="C2249" s="40">
        <v>40637</v>
      </c>
      <c r="D2249">
        <v>3</v>
      </c>
      <c r="F2249" t="s">
        <v>105</v>
      </c>
      <c r="G2249" t="str">
        <f>YEAR(C2249)+IF(MONTH(C2249)&lt;7,-1,0)&amp;"/"&amp;RIGHT(YEAR(C2249)+IF(MONTH(C2249)&lt;7,0,1),2)</f>
        <v>2010/11</v>
      </c>
      <c r="O2249" s="2" t="str">
        <f>IF(ISNUMBER(N2249),SUMIFS(N$1:$N2249,A$1:$A2249,A2249,G$1:$G2249,G2249,D$1:$D2249,D2249),"")</f>
        <v/>
      </c>
      <c r="AE2249" s="2" t="str">
        <f t="shared" si="150"/>
        <v/>
      </c>
      <c r="AJ2249" s="41">
        <v>18.7</v>
      </c>
      <c r="AM2249" s="2" t="str">
        <f t="shared" si="149"/>
        <v/>
      </c>
      <c r="AN2249" s="2" t="str">
        <f>IF(ISNUMBER(AM2249),SUMIFS($AM$1:AM2249,$A$1:A2249,A2249,$G$1:G2249,G2249,$D$1:D2249,D2249),"")</f>
        <v/>
      </c>
    </row>
    <row r="2250" spans="1:40" x14ac:dyDescent="0.25">
      <c r="A2250" s="4" t="s">
        <v>91</v>
      </c>
      <c r="B2250" t="s">
        <v>30</v>
      </c>
      <c r="C2250" s="40">
        <v>40637</v>
      </c>
      <c r="D2250">
        <v>4</v>
      </c>
      <c r="F2250" t="s">
        <v>105</v>
      </c>
      <c r="G2250" t="str">
        <f>YEAR(C2250)+IF(MONTH(C2250)&lt;7,-1,0)&amp;"/"&amp;RIGHT(YEAR(C2250)+IF(MONTH(C2250)&lt;7,0,1),2)</f>
        <v>2010/11</v>
      </c>
      <c r="O2250" s="2" t="str">
        <f>IF(ISNUMBER(N2250),SUMIFS(N$1:$N2250,A$1:$A2250,A2250,G$1:$G2250,G2250,D$1:$D2250,D2250),"")</f>
        <v/>
      </c>
      <c r="AE2250" s="2" t="str">
        <f t="shared" si="150"/>
        <v/>
      </c>
      <c r="AJ2250" s="41">
        <v>16.899999999999999</v>
      </c>
      <c r="AM2250" s="2" t="str">
        <f t="shared" si="149"/>
        <v/>
      </c>
      <c r="AN2250" s="2" t="str">
        <f>IF(ISNUMBER(AM2250),SUMIFS($AM$1:AM2250,$A$1:A2250,A2250,$G$1:G2250,G2250,$D$1:D2250,D2250),"")</f>
        <v/>
      </c>
    </row>
    <row r="2251" spans="1:40" x14ac:dyDescent="0.25">
      <c r="A2251" s="4" t="s">
        <v>91</v>
      </c>
      <c r="B2251" t="s">
        <v>30</v>
      </c>
      <c r="C2251" s="40">
        <v>40637</v>
      </c>
      <c r="D2251">
        <v>5</v>
      </c>
      <c r="F2251" t="s">
        <v>105</v>
      </c>
      <c r="G2251" t="str">
        <f>YEAR(C2251)+IF(MONTH(C2251)&lt;7,-1,0)&amp;"/"&amp;RIGHT(YEAR(C2251)+IF(MONTH(C2251)&lt;7,0,1),2)</f>
        <v>2010/11</v>
      </c>
      <c r="O2251" s="2" t="str">
        <f>IF(ISNUMBER(N2251),SUMIFS(N$1:$N2251,A$1:$A2251,A2251,G$1:$G2251,G2251,D$1:$D2251,D2251),"")</f>
        <v/>
      </c>
      <c r="AE2251" s="2" t="str">
        <f t="shared" si="150"/>
        <v/>
      </c>
      <c r="AJ2251" s="41">
        <v>16.7</v>
      </c>
      <c r="AM2251" s="2" t="str">
        <f t="shared" si="149"/>
        <v/>
      </c>
      <c r="AN2251" s="2" t="str">
        <f>IF(ISNUMBER(AM2251),SUMIFS($AM$1:AM2251,$A$1:A2251,A2251,$G$1:G2251,G2251,$D$1:D2251,D2251),"")</f>
        <v/>
      </c>
    </row>
    <row r="2252" spans="1:40" x14ac:dyDescent="0.25">
      <c r="A2252" s="4" t="s">
        <v>91</v>
      </c>
      <c r="B2252" t="s">
        <v>30</v>
      </c>
      <c r="C2252" s="40">
        <v>40641</v>
      </c>
      <c r="D2252">
        <v>1</v>
      </c>
      <c r="F2252" t="s">
        <v>105</v>
      </c>
      <c r="G2252" t="str">
        <f>YEAR(C2252)+IF(MONTH(C2252)&lt;7,-1,0)&amp;"/"&amp;RIGHT(YEAR(C2252)+IF(MONTH(C2252)&lt;7,0,1),2)</f>
        <v>2010/11</v>
      </c>
      <c r="O2252" s="2" t="str">
        <f>IF(ISNUMBER(N2252),SUMIFS(N$1:$N2252,A$1:$A2252,A2252,G$1:$G2252,G2252,D$1:$D2252,D2252),"")</f>
        <v/>
      </c>
      <c r="AE2252" s="2" t="str">
        <f t="shared" si="150"/>
        <v/>
      </c>
      <c r="AJ2252" s="41">
        <v>6.1</v>
      </c>
      <c r="AM2252" s="2" t="str">
        <f t="shared" si="149"/>
        <v/>
      </c>
      <c r="AN2252" s="2" t="str">
        <f>IF(ISNUMBER(AM2252),SUMIFS($AM$1:AM2252,$A$1:A2252,A2252,$G$1:G2252,G2252,$D$1:D2252,D2252),"")</f>
        <v/>
      </c>
    </row>
    <row r="2253" spans="1:40" x14ac:dyDescent="0.25">
      <c r="A2253" s="4" t="s">
        <v>91</v>
      </c>
      <c r="B2253" t="s">
        <v>30</v>
      </c>
      <c r="C2253" s="40">
        <v>40641</v>
      </c>
      <c r="D2253">
        <v>2</v>
      </c>
      <c r="F2253" t="s">
        <v>105</v>
      </c>
      <c r="G2253" t="str">
        <f>YEAR(C2253)+IF(MONTH(C2253)&lt;7,-1,0)&amp;"/"&amp;RIGHT(YEAR(C2253)+IF(MONTH(C2253)&lt;7,0,1),2)</f>
        <v>2010/11</v>
      </c>
      <c r="O2253" s="2" t="str">
        <f>IF(ISNUMBER(N2253),SUMIFS(N$1:$N2253,A$1:$A2253,A2253,G$1:$G2253,G2253,D$1:$D2253,D2253),"")</f>
        <v/>
      </c>
      <c r="AE2253" s="2" t="str">
        <f t="shared" si="150"/>
        <v/>
      </c>
      <c r="AJ2253" s="41">
        <v>5.3</v>
      </c>
      <c r="AM2253" s="2" t="str">
        <f t="shared" si="149"/>
        <v/>
      </c>
      <c r="AN2253" s="2" t="str">
        <f>IF(ISNUMBER(AM2253),SUMIFS($AM$1:AM2253,$A$1:A2253,A2253,$G$1:G2253,G2253,$D$1:D2253,D2253),"")</f>
        <v/>
      </c>
    </row>
    <row r="2254" spans="1:40" x14ac:dyDescent="0.25">
      <c r="A2254" s="4" t="s">
        <v>91</v>
      </c>
      <c r="B2254" t="s">
        <v>30</v>
      </c>
      <c r="C2254" s="40">
        <v>40641</v>
      </c>
      <c r="D2254">
        <v>3</v>
      </c>
      <c r="F2254" t="s">
        <v>105</v>
      </c>
      <c r="G2254" t="str">
        <f>YEAR(C2254)+IF(MONTH(C2254)&lt;7,-1,0)&amp;"/"&amp;RIGHT(YEAR(C2254)+IF(MONTH(C2254)&lt;7,0,1),2)</f>
        <v>2010/11</v>
      </c>
      <c r="O2254" s="2" t="str">
        <f>IF(ISNUMBER(N2254),SUMIFS(N$1:$N2254,A$1:$A2254,A2254,G$1:$G2254,G2254,D$1:$D2254,D2254),"")</f>
        <v/>
      </c>
      <c r="AE2254" s="2" t="str">
        <f t="shared" si="150"/>
        <v/>
      </c>
      <c r="AJ2254" s="41">
        <v>5.2</v>
      </c>
      <c r="AM2254" s="2" t="str">
        <f t="shared" si="149"/>
        <v/>
      </c>
      <c r="AN2254" s="2" t="str">
        <f>IF(ISNUMBER(AM2254),SUMIFS($AM$1:AM2254,$A$1:A2254,A2254,$G$1:G2254,G2254,$D$1:D2254,D2254),"")</f>
        <v/>
      </c>
    </row>
    <row r="2255" spans="1:40" x14ac:dyDescent="0.25">
      <c r="A2255" s="4" t="s">
        <v>91</v>
      </c>
      <c r="B2255" t="s">
        <v>30</v>
      </c>
      <c r="C2255" s="40">
        <v>40641</v>
      </c>
      <c r="D2255">
        <v>4</v>
      </c>
      <c r="F2255" t="s">
        <v>105</v>
      </c>
      <c r="G2255" t="str">
        <f>YEAR(C2255)+IF(MONTH(C2255)&lt;7,-1,0)&amp;"/"&amp;RIGHT(YEAR(C2255)+IF(MONTH(C2255)&lt;7,0,1),2)</f>
        <v>2010/11</v>
      </c>
      <c r="O2255" s="2" t="str">
        <f>IF(ISNUMBER(N2255),SUMIFS(N$1:$N2255,A$1:$A2255,A2255,G$1:$G2255,G2255,D$1:$D2255,D2255),"")</f>
        <v/>
      </c>
      <c r="AE2255" s="2" t="str">
        <f t="shared" si="150"/>
        <v/>
      </c>
      <c r="AJ2255" s="41">
        <v>5.7</v>
      </c>
      <c r="AM2255" s="2" t="str">
        <f t="shared" si="149"/>
        <v/>
      </c>
      <c r="AN2255" s="2" t="str">
        <f>IF(ISNUMBER(AM2255),SUMIFS($AM$1:AM2255,$A$1:A2255,A2255,$G$1:G2255,G2255,$D$1:D2255,D2255),"")</f>
        <v/>
      </c>
    </row>
    <row r="2256" spans="1:40" x14ac:dyDescent="0.25">
      <c r="A2256" s="4" t="s">
        <v>91</v>
      </c>
      <c r="B2256" t="s">
        <v>30</v>
      </c>
      <c r="C2256" s="40">
        <v>40641</v>
      </c>
      <c r="D2256">
        <v>5</v>
      </c>
      <c r="F2256" t="s">
        <v>105</v>
      </c>
      <c r="G2256" t="str">
        <f>YEAR(C2256)+IF(MONTH(C2256)&lt;7,-1,0)&amp;"/"&amp;RIGHT(YEAR(C2256)+IF(MONTH(C2256)&lt;7,0,1),2)</f>
        <v>2010/11</v>
      </c>
      <c r="O2256" s="2" t="str">
        <f>IF(ISNUMBER(N2256),SUMIFS(N$1:$N2256,A$1:$A2256,A2256,G$1:$G2256,G2256,D$1:$D2256,D2256),"")</f>
        <v/>
      </c>
      <c r="AE2256" s="2" t="str">
        <f t="shared" si="150"/>
        <v/>
      </c>
      <c r="AJ2256" s="41">
        <v>5.7</v>
      </c>
      <c r="AM2256" s="2" t="str">
        <f t="shared" si="149"/>
        <v/>
      </c>
      <c r="AN2256" s="2" t="str">
        <f>IF(ISNUMBER(AM2256),SUMIFS($AM$1:AM2256,$A$1:A2256,A2256,$G$1:G2256,G2256,$D$1:D2256,D2256),"")</f>
        <v/>
      </c>
    </row>
    <row r="2257" spans="1:40" x14ac:dyDescent="0.25">
      <c r="A2257" s="4" t="s">
        <v>91</v>
      </c>
      <c r="B2257" t="s">
        <v>30</v>
      </c>
      <c r="C2257" s="40">
        <v>40651</v>
      </c>
      <c r="D2257">
        <v>1</v>
      </c>
      <c r="F2257" t="s">
        <v>105</v>
      </c>
      <c r="G2257" t="str">
        <f>YEAR(C2257)+IF(MONTH(C2257)&lt;7,-1,0)&amp;"/"&amp;RIGHT(YEAR(C2257)+IF(MONTH(C2257)&lt;7,0,1),2)</f>
        <v>2010/11</v>
      </c>
      <c r="O2257" s="2" t="str">
        <f>IF(ISNUMBER(N2257),SUMIFS(N$1:$N2257,A$1:$A2257,A2257,G$1:$G2257,G2257,D$1:$D2257,D2257),"")</f>
        <v/>
      </c>
      <c r="AE2257" s="2" t="str">
        <f t="shared" si="150"/>
        <v/>
      </c>
      <c r="AJ2257" s="41">
        <v>13.7</v>
      </c>
      <c r="AM2257" s="2" t="str">
        <f t="shared" si="149"/>
        <v/>
      </c>
      <c r="AN2257" s="2" t="str">
        <f>IF(ISNUMBER(AM2257),SUMIFS($AM$1:AM2257,$A$1:A2257,A2257,$G$1:G2257,G2257,$D$1:D2257,D2257),"")</f>
        <v/>
      </c>
    </row>
    <row r="2258" spans="1:40" x14ac:dyDescent="0.25">
      <c r="A2258" s="4" t="s">
        <v>91</v>
      </c>
      <c r="B2258" t="s">
        <v>30</v>
      </c>
      <c r="C2258" s="40">
        <v>40651</v>
      </c>
      <c r="D2258">
        <v>2</v>
      </c>
      <c r="F2258" t="s">
        <v>105</v>
      </c>
      <c r="G2258" t="str">
        <f>YEAR(C2258)+IF(MONTH(C2258)&lt;7,-1,0)&amp;"/"&amp;RIGHT(YEAR(C2258)+IF(MONTH(C2258)&lt;7,0,1),2)</f>
        <v>2010/11</v>
      </c>
      <c r="O2258" s="2" t="str">
        <f>IF(ISNUMBER(N2258),SUMIFS(N$1:$N2258,A$1:$A2258,A2258,G$1:$G2258,G2258,D$1:$D2258,D2258),"")</f>
        <v/>
      </c>
      <c r="AE2258" s="2" t="str">
        <f t="shared" si="150"/>
        <v/>
      </c>
      <c r="AJ2258" s="41">
        <v>12.3</v>
      </c>
      <c r="AM2258" s="2" t="str">
        <f t="shared" si="149"/>
        <v/>
      </c>
      <c r="AN2258" s="2" t="str">
        <f>IF(ISNUMBER(AM2258),SUMIFS($AM$1:AM2258,$A$1:A2258,A2258,$G$1:G2258,G2258,$D$1:D2258,D2258),"")</f>
        <v/>
      </c>
    </row>
    <row r="2259" spans="1:40" x14ac:dyDescent="0.25">
      <c r="A2259" s="4" t="s">
        <v>91</v>
      </c>
      <c r="B2259" t="s">
        <v>30</v>
      </c>
      <c r="C2259" s="40">
        <v>40651</v>
      </c>
      <c r="D2259">
        <v>3</v>
      </c>
      <c r="F2259" t="s">
        <v>105</v>
      </c>
      <c r="G2259" t="str">
        <f>YEAR(C2259)+IF(MONTH(C2259)&lt;7,-1,0)&amp;"/"&amp;RIGHT(YEAR(C2259)+IF(MONTH(C2259)&lt;7,0,1),2)</f>
        <v>2010/11</v>
      </c>
      <c r="O2259" s="2" t="str">
        <f>IF(ISNUMBER(N2259),SUMIFS(N$1:$N2259,A$1:$A2259,A2259,G$1:$G2259,G2259,D$1:$D2259,D2259),"")</f>
        <v/>
      </c>
      <c r="AE2259" s="2" t="str">
        <f t="shared" si="150"/>
        <v/>
      </c>
      <c r="AJ2259" s="41">
        <v>13.1</v>
      </c>
      <c r="AM2259" s="2" t="str">
        <f t="shared" si="149"/>
        <v/>
      </c>
      <c r="AN2259" s="2" t="str">
        <f>IF(ISNUMBER(AM2259),SUMIFS($AM$1:AM2259,$A$1:A2259,A2259,$G$1:G2259,G2259,$D$1:D2259,D2259),"")</f>
        <v/>
      </c>
    </row>
    <row r="2260" spans="1:40" x14ac:dyDescent="0.25">
      <c r="A2260" s="4" t="s">
        <v>91</v>
      </c>
      <c r="B2260" t="s">
        <v>30</v>
      </c>
      <c r="C2260" s="40">
        <v>40651</v>
      </c>
      <c r="D2260">
        <v>4</v>
      </c>
      <c r="F2260" t="s">
        <v>105</v>
      </c>
      <c r="G2260" t="str">
        <f>YEAR(C2260)+IF(MONTH(C2260)&lt;7,-1,0)&amp;"/"&amp;RIGHT(YEAR(C2260)+IF(MONTH(C2260)&lt;7,0,1),2)</f>
        <v>2010/11</v>
      </c>
      <c r="O2260" s="2" t="str">
        <f>IF(ISNUMBER(N2260),SUMIFS(N$1:$N2260,A$1:$A2260,A2260,G$1:$G2260,G2260,D$1:$D2260,D2260),"")</f>
        <v/>
      </c>
      <c r="AE2260" s="2" t="str">
        <f t="shared" si="150"/>
        <v/>
      </c>
      <c r="AJ2260" s="41">
        <v>13.4</v>
      </c>
      <c r="AM2260" s="2" t="str">
        <f t="shared" si="149"/>
        <v/>
      </c>
      <c r="AN2260" s="2" t="str">
        <f>IF(ISNUMBER(AM2260),SUMIFS($AM$1:AM2260,$A$1:A2260,A2260,$G$1:G2260,G2260,$D$1:D2260,D2260),"")</f>
        <v/>
      </c>
    </row>
    <row r="2261" spans="1:40" x14ac:dyDescent="0.25">
      <c r="A2261" s="4" t="s">
        <v>91</v>
      </c>
      <c r="B2261" t="s">
        <v>30</v>
      </c>
      <c r="C2261" s="40">
        <v>40651</v>
      </c>
      <c r="D2261">
        <v>5</v>
      </c>
      <c r="F2261" t="s">
        <v>105</v>
      </c>
      <c r="G2261" t="str">
        <f>YEAR(C2261)+IF(MONTH(C2261)&lt;7,-1,0)&amp;"/"&amp;RIGHT(YEAR(C2261)+IF(MONTH(C2261)&lt;7,0,1),2)</f>
        <v>2010/11</v>
      </c>
      <c r="O2261" s="2" t="str">
        <f>IF(ISNUMBER(N2261),SUMIFS(N$1:$N2261,A$1:$A2261,A2261,G$1:$G2261,G2261,D$1:$D2261,D2261),"")</f>
        <v/>
      </c>
      <c r="AE2261" s="2" t="str">
        <f t="shared" si="150"/>
        <v/>
      </c>
      <c r="AJ2261" s="41">
        <v>15.1</v>
      </c>
      <c r="AM2261" s="2" t="str">
        <f t="shared" si="149"/>
        <v/>
      </c>
      <c r="AN2261" s="2" t="str">
        <f>IF(ISNUMBER(AM2261),SUMIFS($AM$1:AM2261,$A$1:A2261,A2261,$G$1:G2261,G2261,$D$1:D2261,D2261),"")</f>
        <v/>
      </c>
    </row>
    <row r="2262" spans="1:40" x14ac:dyDescent="0.25">
      <c r="A2262" s="4" t="s">
        <v>91</v>
      </c>
      <c r="B2262" t="s">
        <v>30</v>
      </c>
      <c r="C2262" s="40">
        <v>40659</v>
      </c>
      <c r="D2262">
        <v>1</v>
      </c>
      <c r="F2262" t="s">
        <v>105</v>
      </c>
      <c r="G2262" t="str">
        <f>YEAR(C2262)+IF(MONTH(C2262)&lt;7,-1,0)&amp;"/"&amp;RIGHT(YEAR(C2262)+IF(MONTH(C2262)&lt;7,0,1),2)</f>
        <v>2010/11</v>
      </c>
      <c r="O2262" s="2" t="str">
        <f>IF(ISNUMBER(N2262),SUMIFS(N$1:$N2262,A$1:$A2262,A2262,G$1:$G2262,G2262,D$1:$D2262,D2262),"")</f>
        <v/>
      </c>
      <c r="AE2262" s="2" t="str">
        <f t="shared" si="150"/>
        <v/>
      </c>
      <c r="AJ2262" s="41">
        <v>10.199999999999999</v>
      </c>
      <c r="AM2262" s="2" t="str">
        <f t="shared" si="149"/>
        <v/>
      </c>
      <c r="AN2262" s="2" t="str">
        <f>IF(ISNUMBER(AM2262),SUMIFS($AM$1:AM2262,$A$1:A2262,A2262,$G$1:G2262,G2262,$D$1:D2262,D2262),"")</f>
        <v/>
      </c>
    </row>
    <row r="2263" spans="1:40" x14ac:dyDescent="0.25">
      <c r="A2263" s="4" t="s">
        <v>91</v>
      </c>
      <c r="B2263" t="s">
        <v>30</v>
      </c>
      <c r="C2263" s="40">
        <v>40659</v>
      </c>
      <c r="D2263">
        <v>2</v>
      </c>
      <c r="F2263" t="s">
        <v>105</v>
      </c>
      <c r="G2263" t="str">
        <f>YEAR(C2263)+IF(MONTH(C2263)&lt;7,-1,0)&amp;"/"&amp;RIGHT(YEAR(C2263)+IF(MONTH(C2263)&lt;7,0,1),2)</f>
        <v>2010/11</v>
      </c>
      <c r="O2263" s="2" t="str">
        <f>IF(ISNUMBER(N2263),SUMIFS(N$1:$N2263,A$1:$A2263,A2263,G$1:$G2263,G2263,D$1:$D2263,D2263),"")</f>
        <v/>
      </c>
      <c r="AE2263" s="2" t="str">
        <f t="shared" si="150"/>
        <v/>
      </c>
      <c r="AJ2263" s="41">
        <v>9.6</v>
      </c>
      <c r="AM2263" s="2" t="str">
        <f t="shared" si="149"/>
        <v/>
      </c>
      <c r="AN2263" s="2" t="str">
        <f>IF(ISNUMBER(AM2263),SUMIFS($AM$1:AM2263,$A$1:A2263,A2263,$G$1:G2263,G2263,$D$1:D2263,D2263),"")</f>
        <v/>
      </c>
    </row>
    <row r="2264" spans="1:40" x14ac:dyDescent="0.25">
      <c r="A2264" s="4" t="s">
        <v>91</v>
      </c>
      <c r="B2264" t="s">
        <v>30</v>
      </c>
      <c r="C2264" s="40">
        <v>40659</v>
      </c>
      <c r="D2264">
        <v>3</v>
      </c>
      <c r="F2264" t="s">
        <v>105</v>
      </c>
      <c r="G2264" t="str">
        <f>YEAR(C2264)+IF(MONTH(C2264)&lt;7,-1,0)&amp;"/"&amp;RIGHT(YEAR(C2264)+IF(MONTH(C2264)&lt;7,0,1),2)</f>
        <v>2010/11</v>
      </c>
      <c r="O2264" s="2" t="str">
        <f>IF(ISNUMBER(N2264),SUMIFS(N$1:$N2264,A$1:$A2264,A2264,G$1:$G2264,G2264,D$1:$D2264,D2264),"")</f>
        <v/>
      </c>
      <c r="AE2264" s="2" t="str">
        <f t="shared" si="150"/>
        <v/>
      </c>
      <c r="AJ2264" s="41">
        <v>10</v>
      </c>
      <c r="AM2264" s="2" t="str">
        <f t="shared" si="149"/>
        <v/>
      </c>
      <c r="AN2264" s="2" t="str">
        <f>IF(ISNUMBER(AM2264),SUMIFS($AM$1:AM2264,$A$1:A2264,A2264,$G$1:G2264,G2264,$D$1:D2264,D2264),"")</f>
        <v/>
      </c>
    </row>
    <row r="2265" spans="1:40" x14ac:dyDescent="0.25">
      <c r="A2265" s="4" t="s">
        <v>91</v>
      </c>
      <c r="B2265" t="s">
        <v>30</v>
      </c>
      <c r="C2265" s="40">
        <v>40659</v>
      </c>
      <c r="D2265">
        <v>4</v>
      </c>
      <c r="F2265" t="s">
        <v>105</v>
      </c>
      <c r="G2265" t="str">
        <f>YEAR(C2265)+IF(MONTH(C2265)&lt;7,-1,0)&amp;"/"&amp;RIGHT(YEAR(C2265)+IF(MONTH(C2265)&lt;7,0,1),2)</f>
        <v>2010/11</v>
      </c>
      <c r="O2265" s="2" t="str">
        <f>IF(ISNUMBER(N2265),SUMIFS(N$1:$N2265,A$1:$A2265,A2265,G$1:$G2265,G2265,D$1:$D2265,D2265),"")</f>
        <v/>
      </c>
      <c r="AE2265" s="2" t="str">
        <f t="shared" si="150"/>
        <v/>
      </c>
      <c r="AJ2265" s="41">
        <v>9.9</v>
      </c>
      <c r="AM2265" s="2" t="str">
        <f t="shared" si="149"/>
        <v/>
      </c>
      <c r="AN2265" s="2" t="str">
        <f>IF(ISNUMBER(AM2265),SUMIFS($AM$1:AM2265,$A$1:A2265,A2265,$G$1:G2265,G2265,$D$1:D2265,D2265),"")</f>
        <v/>
      </c>
    </row>
    <row r="2266" spans="1:40" x14ac:dyDescent="0.25">
      <c r="A2266" s="4" t="s">
        <v>91</v>
      </c>
      <c r="B2266" t="s">
        <v>30</v>
      </c>
      <c r="C2266" s="40">
        <v>40659</v>
      </c>
      <c r="D2266">
        <v>5</v>
      </c>
      <c r="F2266" t="s">
        <v>105</v>
      </c>
      <c r="G2266" t="str">
        <f>YEAR(C2266)+IF(MONTH(C2266)&lt;7,-1,0)&amp;"/"&amp;RIGHT(YEAR(C2266)+IF(MONTH(C2266)&lt;7,0,1),2)</f>
        <v>2010/11</v>
      </c>
      <c r="O2266" s="2" t="str">
        <f>IF(ISNUMBER(N2266),SUMIFS(N$1:$N2266,A$1:$A2266,A2266,G$1:$G2266,G2266,D$1:$D2266,D2266),"")</f>
        <v/>
      </c>
      <c r="AE2266" s="2" t="str">
        <f t="shared" si="150"/>
        <v/>
      </c>
      <c r="AJ2266" s="41">
        <v>8.6999999999999993</v>
      </c>
      <c r="AM2266" s="2" t="str">
        <f t="shared" si="149"/>
        <v/>
      </c>
      <c r="AN2266" s="2" t="str">
        <f>IF(ISNUMBER(AM2266),SUMIFS($AM$1:AM2266,$A$1:A2266,A2266,$G$1:G2266,G2266,$D$1:D2266,D2266),"")</f>
        <v/>
      </c>
    </row>
    <row r="2267" spans="1:40" x14ac:dyDescent="0.25">
      <c r="A2267" s="4" t="s">
        <v>91</v>
      </c>
      <c r="B2267" t="s">
        <v>30</v>
      </c>
      <c r="C2267" s="40">
        <v>40665</v>
      </c>
      <c r="D2267">
        <v>1</v>
      </c>
      <c r="F2267" t="s">
        <v>105</v>
      </c>
      <c r="G2267" t="str">
        <f>YEAR(C2267)+IF(MONTH(C2267)&lt;7,-1,0)&amp;"/"&amp;RIGHT(YEAR(C2267)+IF(MONTH(C2267)&lt;7,0,1),2)</f>
        <v>2010/11</v>
      </c>
      <c r="O2267" s="2" t="str">
        <f>IF(ISNUMBER(N2267),SUMIFS(N$1:$N2267,A$1:$A2267,A2267,G$1:$G2267,G2267,D$1:$D2267,D2267),"")</f>
        <v/>
      </c>
      <c r="AE2267" s="2" t="str">
        <f t="shared" si="150"/>
        <v/>
      </c>
      <c r="AJ2267" s="41">
        <v>14.4</v>
      </c>
      <c r="AM2267" s="2" t="str">
        <f t="shared" si="149"/>
        <v/>
      </c>
      <c r="AN2267" s="2" t="str">
        <f>IF(ISNUMBER(AM2267),SUMIFS($AM$1:AM2267,$A$1:A2267,A2267,$G$1:G2267,G2267,$D$1:D2267,D2267),"")</f>
        <v/>
      </c>
    </row>
    <row r="2268" spans="1:40" x14ac:dyDescent="0.25">
      <c r="A2268" s="4" t="s">
        <v>91</v>
      </c>
      <c r="B2268" t="s">
        <v>30</v>
      </c>
      <c r="C2268" s="40">
        <v>40665</v>
      </c>
      <c r="D2268">
        <v>2</v>
      </c>
      <c r="F2268" t="s">
        <v>105</v>
      </c>
      <c r="G2268" t="str">
        <f>YEAR(C2268)+IF(MONTH(C2268)&lt;7,-1,0)&amp;"/"&amp;RIGHT(YEAR(C2268)+IF(MONTH(C2268)&lt;7,0,1),2)</f>
        <v>2010/11</v>
      </c>
      <c r="O2268" s="2" t="str">
        <f>IF(ISNUMBER(N2268),SUMIFS(N$1:$N2268,A$1:$A2268,A2268,G$1:$G2268,G2268,D$1:$D2268,D2268),"")</f>
        <v/>
      </c>
      <c r="AE2268" s="2" t="str">
        <f t="shared" si="150"/>
        <v/>
      </c>
      <c r="AJ2268" s="41">
        <v>12.2</v>
      </c>
      <c r="AM2268" s="2" t="str">
        <f t="shared" si="149"/>
        <v/>
      </c>
      <c r="AN2268" s="2" t="str">
        <f>IF(ISNUMBER(AM2268),SUMIFS($AM$1:AM2268,$A$1:A2268,A2268,$G$1:G2268,G2268,$D$1:D2268,D2268),"")</f>
        <v/>
      </c>
    </row>
    <row r="2269" spans="1:40" x14ac:dyDescent="0.25">
      <c r="A2269" s="4" t="s">
        <v>91</v>
      </c>
      <c r="B2269" t="s">
        <v>30</v>
      </c>
      <c r="C2269" s="40">
        <v>40665</v>
      </c>
      <c r="D2269">
        <v>3</v>
      </c>
      <c r="F2269" t="s">
        <v>105</v>
      </c>
      <c r="G2269" t="str">
        <f>YEAR(C2269)+IF(MONTH(C2269)&lt;7,-1,0)&amp;"/"&amp;RIGHT(YEAR(C2269)+IF(MONTH(C2269)&lt;7,0,1),2)</f>
        <v>2010/11</v>
      </c>
      <c r="O2269" s="2" t="str">
        <f>IF(ISNUMBER(N2269),SUMIFS(N$1:$N2269,A$1:$A2269,A2269,G$1:$G2269,G2269,D$1:$D2269,D2269),"")</f>
        <v/>
      </c>
      <c r="AE2269" s="2" t="str">
        <f t="shared" si="150"/>
        <v/>
      </c>
      <c r="AJ2269" s="41">
        <v>12.4</v>
      </c>
      <c r="AM2269" s="2" t="str">
        <f t="shared" si="149"/>
        <v/>
      </c>
      <c r="AN2269" s="2" t="str">
        <f>IF(ISNUMBER(AM2269),SUMIFS($AM$1:AM2269,$A$1:A2269,A2269,$G$1:G2269,G2269,$D$1:D2269,D2269),"")</f>
        <v/>
      </c>
    </row>
    <row r="2270" spans="1:40" x14ac:dyDescent="0.25">
      <c r="A2270" s="4" t="s">
        <v>91</v>
      </c>
      <c r="B2270" t="s">
        <v>30</v>
      </c>
      <c r="C2270" s="40">
        <v>40665</v>
      </c>
      <c r="D2270">
        <v>4</v>
      </c>
      <c r="F2270" t="s">
        <v>105</v>
      </c>
      <c r="G2270" t="str">
        <f>YEAR(C2270)+IF(MONTH(C2270)&lt;7,-1,0)&amp;"/"&amp;RIGHT(YEAR(C2270)+IF(MONTH(C2270)&lt;7,0,1),2)</f>
        <v>2010/11</v>
      </c>
      <c r="O2270" s="2" t="str">
        <f>IF(ISNUMBER(N2270),SUMIFS(N$1:$N2270,A$1:$A2270,A2270,G$1:$G2270,G2270,D$1:$D2270,D2270),"")</f>
        <v/>
      </c>
      <c r="AE2270" s="2" t="str">
        <f t="shared" si="150"/>
        <v/>
      </c>
      <c r="AJ2270" s="41">
        <v>14.2</v>
      </c>
      <c r="AM2270" s="2" t="str">
        <f t="shared" si="149"/>
        <v/>
      </c>
      <c r="AN2270" s="2" t="str">
        <f>IF(ISNUMBER(AM2270),SUMIFS($AM$1:AM2270,$A$1:A2270,A2270,$G$1:G2270,G2270,$D$1:D2270,D2270),"")</f>
        <v/>
      </c>
    </row>
    <row r="2271" spans="1:40" x14ac:dyDescent="0.25">
      <c r="A2271" s="4" t="s">
        <v>91</v>
      </c>
      <c r="B2271" t="s">
        <v>30</v>
      </c>
      <c r="C2271" s="40">
        <v>40665</v>
      </c>
      <c r="D2271">
        <v>5</v>
      </c>
      <c r="F2271" t="s">
        <v>105</v>
      </c>
      <c r="G2271" t="str">
        <f>YEAR(C2271)+IF(MONTH(C2271)&lt;7,-1,0)&amp;"/"&amp;RIGHT(YEAR(C2271)+IF(MONTH(C2271)&lt;7,0,1),2)</f>
        <v>2010/11</v>
      </c>
      <c r="O2271" s="2" t="str">
        <f>IF(ISNUMBER(N2271),SUMIFS(N$1:$N2271,A$1:$A2271,A2271,G$1:$G2271,G2271,D$1:$D2271,D2271),"")</f>
        <v/>
      </c>
      <c r="AE2271" s="2" t="str">
        <f t="shared" si="150"/>
        <v/>
      </c>
      <c r="AJ2271" s="41">
        <v>13.1</v>
      </c>
      <c r="AM2271" s="2" t="str">
        <f t="shared" si="149"/>
        <v/>
      </c>
      <c r="AN2271" s="2" t="str">
        <f>IF(ISNUMBER(AM2271),SUMIFS($AM$1:AM2271,$A$1:A2271,A2271,$G$1:G2271,G2271,$D$1:D2271,D2271),"")</f>
        <v/>
      </c>
    </row>
    <row r="2272" spans="1:40" x14ac:dyDescent="0.25">
      <c r="A2272" s="4" t="s">
        <v>91</v>
      </c>
      <c r="B2272" t="s">
        <v>30</v>
      </c>
      <c r="C2272" s="40">
        <v>40672</v>
      </c>
      <c r="D2272">
        <v>1</v>
      </c>
      <c r="F2272" t="s">
        <v>105</v>
      </c>
      <c r="G2272" t="str">
        <f>YEAR(C2272)+IF(MONTH(C2272)&lt;7,-1,0)&amp;"/"&amp;RIGHT(YEAR(C2272)+IF(MONTH(C2272)&lt;7,0,1),2)</f>
        <v>2010/11</v>
      </c>
      <c r="O2272" s="2" t="str">
        <f>IF(ISNUMBER(N2272),SUMIFS(N$1:$N2272,A$1:$A2272,A2272,G$1:$G2272,G2272,D$1:$D2272,D2272),"")</f>
        <v/>
      </c>
      <c r="AE2272" s="2" t="str">
        <f t="shared" si="150"/>
        <v/>
      </c>
      <c r="AJ2272" s="41">
        <v>8.5</v>
      </c>
      <c r="AM2272" s="2" t="str">
        <f t="shared" si="149"/>
        <v/>
      </c>
      <c r="AN2272" s="2" t="str">
        <f>IF(ISNUMBER(AM2272),SUMIFS($AM$1:AM2272,$A$1:A2272,A2272,$G$1:G2272,G2272,$D$1:D2272,D2272),"")</f>
        <v/>
      </c>
    </row>
    <row r="2273" spans="1:40" x14ac:dyDescent="0.25">
      <c r="A2273" s="4" t="s">
        <v>91</v>
      </c>
      <c r="B2273" t="s">
        <v>30</v>
      </c>
      <c r="C2273" s="40">
        <v>40672</v>
      </c>
      <c r="D2273">
        <v>2</v>
      </c>
      <c r="F2273" t="s">
        <v>105</v>
      </c>
      <c r="G2273" t="str">
        <f>YEAR(C2273)+IF(MONTH(C2273)&lt;7,-1,0)&amp;"/"&amp;RIGHT(YEAR(C2273)+IF(MONTH(C2273)&lt;7,0,1),2)</f>
        <v>2010/11</v>
      </c>
      <c r="O2273" s="2" t="str">
        <f>IF(ISNUMBER(N2273),SUMIFS(N$1:$N2273,A$1:$A2273,A2273,G$1:$G2273,G2273,D$1:$D2273,D2273),"")</f>
        <v/>
      </c>
      <c r="AE2273" s="2" t="str">
        <f t="shared" si="150"/>
        <v/>
      </c>
      <c r="AJ2273" s="41">
        <v>8.1</v>
      </c>
      <c r="AM2273" s="2" t="str">
        <f t="shared" si="149"/>
        <v/>
      </c>
      <c r="AN2273" s="2" t="str">
        <f>IF(ISNUMBER(AM2273),SUMIFS($AM$1:AM2273,$A$1:A2273,A2273,$G$1:G2273,G2273,$D$1:D2273,D2273),"")</f>
        <v/>
      </c>
    </row>
    <row r="2274" spans="1:40" x14ac:dyDescent="0.25">
      <c r="A2274" s="4" t="s">
        <v>91</v>
      </c>
      <c r="B2274" t="s">
        <v>30</v>
      </c>
      <c r="C2274" s="40">
        <v>40672</v>
      </c>
      <c r="D2274">
        <v>3</v>
      </c>
      <c r="F2274" t="s">
        <v>105</v>
      </c>
      <c r="G2274" t="str">
        <f>YEAR(C2274)+IF(MONTH(C2274)&lt;7,-1,0)&amp;"/"&amp;RIGHT(YEAR(C2274)+IF(MONTH(C2274)&lt;7,0,1),2)</f>
        <v>2010/11</v>
      </c>
      <c r="O2274" s="2" t="str">
        <f>IF(ISNUMBER(N2274),SUMIFS(N$1:$N2274,A$1:$A2274,A2274,G$1:$G2274,G2274,D$1:$D2274,D2274),"")</f>
        <v/>
      </c>
      <c r="AE2274" s="2" t="str">
        <f t="shared" si="150"/>
        <v/>
      </c>
      <c r="AJ2274" s="41">
        <v>7.9</v>
      </c>
      <c r="AM2274" s="2" t="str">
        <f t="shared" si="149"/>
        <v/>
      </c>
      <c r="AN2274" s="2" t="str">
        <f>IF(ISNUMBER(AM2274),SUMIFS($AM$1:AM2274,$A$1:A2274,A2274,$G$1:G2274,G2274,$D$1:D2274,D2274),"")</f>
        <v/>
      </c>
    </row>
    <row r="2275" spans="1:40" x14ac:dyDescent="0.25">
      <c r="A2275" s="4" t="s">
        <v>91</v>
      </c>
      <c r="B2275" t="s">
        <v>30</v>
      </c>
      <c r="C2275" s="40">
        <v>40672</v>
      </c>
      <c r="D2275">
        <v>4</v>
      </c>
      <c r="F2275" t="s">
        <v>105</v>
      </c>
      <c r="G2275" t="str">
        <f>YEAR(C2275)+IF(MONTH(C2275)&lt;7,-1,0)&amp;"/"&amp;RIGHT(YEAR(C2275)+IF(MONTH(C2275)&lt;7,0,1),2)</f>
        <v>2010/11</v>
      </c>
      <c r="O2275" s="2" t="str">
        <f>IF(ISNUMBER(N2275),SUMIFS(N$1:$N2275,A$1:$A2275,A2275,G$1:$G2275,G2275,D$1:$D2275,D2275),"")</f>
        <v/>
      </c>
      <c r="AE2275" s="2" t="str">
        <f t="shared" si="150"/>
        <v/>
      </c>
      <c r="AJ2275" s="41">
        <v>8.8000000000000007</v>
      </c>
      <c r="AM2275" s="2" t="str">
        <f t="shared" si="149"/>
        <v/>
      </c>
      <c r="AN2275" s="2" t="str">
        <f>IF(ISNUMBER(AM2275),SUMIFS($AM$1:AM2275,$A$1:A2275,A2275,$G$1:G2275,G2275,$D$1:D2275,D2275),"")</f>
        <v/>
      </c>
    </row>
    <row r="2276" spans="1:40" x14ac:dyDescent="0.25">
      <c r="A2276" s="4" t="s">
        <v>91</v>
      </c>
      <c r="B2276" t="s">
        <v>30</v>
      </c>
      <c r="C2276" s="40">
        <v>40672</v>
      </c>
      <c r="D2276">
        <v>5</v>
      </c>
      <c r="F2276" t="s">
        <v>105</v>
      </c>
      <c r="G2276" t="str">
        <f>YEAR(C2276)+IF(MONTH(C2276)&lt;7,-1,0)&amp;"/"&amp;RIGHT(YEAR(C2276)+IF(MONTH(C2276)&lt;7,0,1),2)</f>
        <v>2010/11</v>
      </c>
      <c r="O2276" s="2" t="str">
        <f>IF(ISNUMBER(N2276),SUMIFS(N$1:$N2276,A$1:$A2276,A2276,G$1:$G2276,G2276,D$1:$D2276,D2276),"")</f>
        <v/>
      </c>
      <c r="AE2276" s="2" t="str">
        <f t="shared" si="150"/>
        <v/>
      </c>
      <c r="AJ2276" s="41">
        <v>8.9</v>
      </c>
      <c r="AM2276" s="2" t="str">
        <f t="shared" si="149"/>
        <v/>
      </c>
      <c r="AN2276" s="2" t="str">
        <f>IF(ISNUMBER(AM2276),SUMIFS($AM$1:AM2276,$A$1:A2276,A2276,$G$1:G2276,G2276,$D$1:D2276,D2276),"")</f>
        <v/>
      </c>
    </row>
    <row r="2277" spans="1:40" x14ac:dyDescent="0.25">
      <c r="A2277" s="4" t="s">
        <v>91</v>
      </c>
      <c r="B2277" t="s">
        <v>30</v>
      </c>
      <c r="C2277" s="40">
        <v>40679</v>
      </c>
      <c r="D2277">
        <v>1</v>
      </c>
      <c r="F2277" t="s">
        <v>105</v>
      </c>
      <c r="G2277" t="str">
        <f>YEAR(C2277)+IF(MONTH(C2277)&lt;7,-1,0)&amp;"/"&amp;RIGHT(YEAR(C2277)+IF(MONTH(C2277)&lt;7,0,1),2)</f>
        <v>2010/11</v>
      </c>
      <c r="O2277" s="2" t="str">
        <f>IF(ISNUMBER(N2277),SUMIFS(N$1:$N2277,A$1:$A2277,A2277,G$1:$G2277,G2277,D$1:$D2277,D2277),"")</f>
        <v/>
      </c>
      <c r="AE2277" s="2" t="str">
        <f t="shared" si="150"/>
        <v/>
      </c>
      <c r="AJ2277" s="41">
        <v>14.1</v>
      </c>
      <c r="AM2277" s="2" t="str">
        <f t="shared" si="149"/>
        <v/>
      </c>
      <c r="AN2277" s="2" t="str">
        <f>IF(ISNUMBER(AM2277),SUMIFS($AM$1:AM2277,$A$1:A2277,A2277,$G$1:G2277,G2277,$D$1:D2277,D2277),"")</f>
        <v/>
      </c>
    </row>
    <row r="2278" spans="1:40" x14ac:dyDescent="0.25">
      <c r="A2278" s="4" t="s">
        <v>91</v>
      </c>
      <c r="B2278" t="s">
        <v>30</v>
      </c>
      <c r="C2278" s="40">
        <v>40679</v>
      </c>
      <c r="D2278">
        <v>2</v>
      </c>
      <c r="F2278" t="s">
        <v>105</v>
      </c>
      <c r="G2278" t="str">
        <f>YEAR(C2278)+IF(MONTH(C2278)&lt;7,-1,0)&amp;"/"&amp;RIGHT(YEAR(C2278)+IF(MONTH(C2278)&lt;7,0,1),2)</f>
        <v>2010/11</v>
      </c>
      <c r="O2278" s="2" t="str">
        <f>IF(ISNUMBER(N2278),SUMIFS(N$1:$N2278,A$1:$A2278,A2278,G$1:$G2278,G2278,D$1:$D2278,D2278),"")</f>
        <v/>
      </c>
      <c r="AE2278" s="2" t="str">
        <f t="shared" si="150"/>
        <v/>
      </c>
      <c r="AJ2278" s="41">
        <v>11.9</v>
      </c>
      <c r="AM2278" s="2" t="str">
        <f t="shared" si="149"/>
        <v/>
      </c>
      <c r="AN2278" s="2" t="str">
        <f>IF(ISNUMBER(AM2278),SUMIFS($AM$1:AM2278,$A$1:A2278,A2278,$G$1:G2278,G2278,$D$1:D2278,D2278),"")</f>
        <v/>
      </c>
    </row>
    <row r="2279" spans="1:40" x14ac:dyDescent="0.25">
      <c r="A2279" s="4" t="s">
        <v>91</v>
      </c>
      <c r="B2279" t="s">
        <v>30</v>
      </c>
      <c r="C2279" s="40">
        <v>40679</v>
      </c>
      <c r="D2279">
        <v>3</v>
      </c>
      <c r="F2279" t="s">
        <v>105</v>
      </c>
      <c r="G2279" t="str">
        <f>YEAR(C2279)+IF(MONTH(C2279)&lt;7,-1,0)&amp;"/"&amp;RIGHT(YEAR(C2279)+IF(MONTH(C2279)&lt;7,0,1),2)</f>
        <v>2010/11</v>
      </c>
      <c r="O2279" s="2" t="str">
        <f>IF(ISNUMBER(N2279),SUMIFS(N$1:$N2279,A$1:$A2279,A2279,G$1:$G2279,G2279,D$1:$D2279,D2279),"")</f>
        <v/>
      </c>
      <c r="AE2279" s="2" t="str">
        <f t="shared" si="150"/>
        <v/>
      </c>
      <c r="AJ2279" s="41">
        <v>11.5</v>
      </c>
      <c r="AM2279" s="2" t="str">
        <f t="shared" si="149"/>
        <v/>
      </c>
      <c r="AN2279" s="2" t="str">
        <f>IF(ISNUMBER(AM2279),SUMIFS($AM$1:AM2279,$A$1:A2279,A2279,$G$1:G2279,G2279,$D$1:D2279,D2279),"")</f>
        <v/>
      </c>
    </row>
    <row r="2280" spans="1:40" x14ac:dyDescent="0.25">
      <c r="A2280" s="4" t="s">
        <v>91</v>
      </c>
      <c r="B2280" t="s">
        <v>30</v>
      </c>
      <c r="C2280" s="40">
        <v>40679</v>
      </c>
      <c r="D2280">
        <v>4</v>
      </c>
      <c r="F2280" t="s">
        <v>105</v>
      </c>
      <c r="G2280" t="str">
        <f>YEAR(C2280)+IF(MONTH(C2280)&lt;7,-1,0)&amp;"/"&amp;RIGHT(YEAR(C2280)+IF(MONTH(C2280)&lt;7,0,1),2)</f>
        <v>2010/11</v>
      </c>
      <c r="O2280" s="2" t="str">
        <f>IF(ISNUMBER(N2280),SUMIFS(N$1:$N2280,A$1:$A2280,A2280,G$1:$G2280,G2280,D$1:$D2280,D2280),"")</f>
        <v/>
      </c>
      <c r="AE2280" s="2" t="str">
        <f t="shared" si="150"/>
        <v/>
      </c>
      <c r="AJ2280" s="41">
        <v>13.9</v>
      </c>
      <c r="AM2280" s="2" t="str">
        <f t="shared" si="149"/>
        <v/>
      </c>
      <c r="AN2280" s="2" t="str">
        <f>IF(ISNUMBER(AM2280),SUMIFS($AM$1:AM2280,$A$1:A2280,A2280,$G$1:G2280,G2280,$D$1:D2280,D2280),"")</f>
        <v/>
      </c>
    </row>
    <row r="2281" spans="1:40" x14ac:dyDescent="0.25">
      <c r="A2281" s="4" t="s">
        <v>91</v>
      </c>
      <c r="B2281" t="s">
        <v>30</v>
      </c>
      <c r="C2281" s="40">
        <v>40679</v>
      </c>
      <c r="D2281">
        <v>5</v>
      </c>
      <c r="F2281" t="s">
        <v>105</v>
      </c>
      <c r="G2281" t="str">
        <f>YEAR(C2281)+IF(MONTH(C2281)&lt;7,-1,0)&amp;"/"&amp;RIGHT(YEAR(C2281)+IF(MONTH(C2281)&lt;7,0,1),2)</f>
        <v>2010/11</v>
      </c>
      <c r="O2281" s="2" t="str">
        <f>IF(ISNUMBER(N2281),SUMIFS(N$1:$N2281,A$1:$A2281,A2281,G$1:$G2281,G2281,D$1:$D2281,D2281),"")</f>
        <v/>
      </c>
      <c r="AE2281" s="2" t="str">
        <f t="shared" si="150"/>
        <v/>
      </c>
      <c r="AJ2281" s="41">
        <v>13.5</v>
      </c>
      <c r="AM2281" s="2" t="str">
        <f t="shared" si="149"/>
        <v/>
      </c>
      <c r="AN2281" s="2" t="str">
        <f>IF(ISNUMBER(AM2281),SUMIFS($AM$1:AM2281,$A$1:A2281,A2281,$G$1:G2281,G2281,$D$1:D2281,D2281),"")</f>
        <v/>
      </c>
    </row>
    <row r="2282" spans="1:40" x14ac:dyDescent="0.25">
      <c r="A2282" s="4" t="s">
        <v>91</v>
      </c>
      <c r="B2282" t="s">
        <v>30</v>
      </c>
      <c r="C2282" s="40">
        <v>40686</v>
      </c>
      <c r="D2282">
        <v>1</v>
      </c>
      <c r="F2282" t="s">
        <v>105</v>
      </c>
      <c r="G2282" t="str">
        <f>YEAR(C2282)+IF(MONTH(C2282)&lt;7,-1,0)&amp;"/"&amp;RIGHT(YEAR(C2282)+IF(MONTH(C2282)&lt;7,0,1),2)</f>
        <v>2010/11</v>
      </c>
      <c r="O2282" s="2" t="str">
        <f>IF(ISNUMBER(N2282),SUMIFS(N$1:$N2282,A$1:$A2282,A2282,G$1:$G2282,G2282,D$1:$D2282,D2282),"")</f>
        <v/>
      </c>
      <c r="AE2282" s="2" t="str">
        <f t="shared" si="150"/>
        <v/>
      </c>
      <c r="AJ2282" s="41">
        <v>18.2</v>
      </c>
      <c r="AM2282" s="2" t="str">
        <f t="shared" si="149"/>
        <v/>
      </c>
      <c r="AN2282" s="2" t="str">
        <f>IF(ISNUMBER(AM2282),SUMIFS($AM$1:AM2282,$A$1:A2282,A2282,$G$1:G2282,G2282,$D$1:D2282,D2282),"")</f>
        <v/>
      </c>
    </row>
    <row r="2283" spans="1:40" x14ac:dyDescent="0.25">
      <c r="A2283" s="4" t="s">
        <v>91</v>
      </c>
      <c r="B2283" t="s">
        <v>30</v>
      </c>
      <c r="C2283" s="40">
        <v>40686</v>
      </c>
      <c r="D2283">
        <v>2</v>
      </c>
      <c r="F2283" t="s">
        <v>105</v>
      </c>
      <c r="G2283" t="str">
        <f>YEAR(C2283)+IF(MONTH(C2283)&lt;7,-1,0)&amp;"/"&amp;RIGHT(YEAR(C2283)+IF(MONTH(C2283)&lt;7,0,1),2)</f>
        <v>2010/11</v>
      </c>
      <c r="O2283" s="2" t="str">
        <f>IF(ISNUMBER(N2283),SUMIFS(N$1:$N2283,A$1:$A2283,A2283,G$1:$G2283,G2283,D$1:$D2283,D2283),"")</f>
        <v/>
      </c>
      <c r="AE2283" s="2" t="str">
        <f t="shared" si="150"/>
        <v/>
      </c>
      <c r="AJ2283" s="41">
        <v>13.3</v>
      </c>
      <c r="AM2283" s="2" t="str">
        <f t="shared" si="149"/>
        <v/>
      </c>
      <c r="AN2283" s="2" t="str">
        <f>IF(ISNUMBER(AM2283),SUMIFS($AM$1:AM2283,$A$1:A2283,A2283,$G$1:G2283,G2283,$D$1:D2283,D2283),"")</f>
        <v/>
      </c>
    </row>
    <row r="2284" spans="1:40" x14ac:dyDescent="0.25">
      <c r="A2284" s="4" t="s">
        <v>91</v>
      </c>
      <c r="B2284" t="s">
        <v>30</v>
      </c>
      <c r="C2284" s="40">
        <v>40686</v>
      </c>
      <c r="D2284">
        <v>3</v>
      </c>
      <c r="F2284" t="s">
        <v>105</v>
      </c>
      <c r="G2284" t="str">
        <f>YEAR(C2284)+IF(MONTH(C2284)&lt;7,-1,0)&amp;"/"&amp;RIGHT(YEAR(C2284)+IF(MONTH(C2284)&lt;7,0,1),2)</f>
        <v>2010/11</v>
      </c>
      <c r="O2284" s="2" t="str">
        <f>IF(ISNUMBER(N2284),SUMIFS(N$1:$N2284,A$1:$A2284,A2284,G$1:$G2284,G2284,D$1:$D2284,D2284),"")</f>
        <v/>
      </c>
      <c r="AE2284" s="2" t="str">
        <f t="shared" si="150"/>
        <v/>
      </c>
      <c r="AJ2284" s="41">
        <v>16.399999999999999</v>
      </c>
      <c r="AM2284" s="2" t="str">
        <f t="shared" si="149"/>
        <v/>
      </c>
      <c r="AN2284" s="2" t="str">
        <f>IF(ISNUMBER(AM2284),SUMIFS($AM$1:AM2284,$A$1:A2284,A2284,$G$1:G2284,G2284,$D$1:D2284,D2284),"")</f>
        <v/>
      </c>
    </row>
    <row r="2285" spans="1:40" x14ac:dyDescent="0.25">
      <c r="A2285" s="4" t="s">
        <v>91</v>
      </c>
      <c r="B2285" t="s">
        <v>30</v>
      </c>
      <c r="C2285" s="40">
        <v>40686</v>
      </c>
      <c r="D2285">
        <v>4</v>
      </c>
      <c r="F2285" t="s">
        <v>105</v>
      </c>
      <c r="G2285" t="str">
        <f>YEAR(C2285)+IF(MONTH(C2285)&lt;7,-1,0)&amp;"/"&amp;RIGHT(YEAR(C2285)+IF(MONTH(C2285)&lt;7,0,1),2)</f>
        <v>2010/11</v>
      </c>
      <c r="O2285" s="2" t="str">
        <f>IF(ISNUMBER(N2285),SUMIFS(N$1:$N2285,A$1:$A2285,A2285,G$1:$G2285,G2285,D$1:$D2285,D2285),"")</f>
        <v/>
      </c>
      <c r="AE2285" s="2" t="str">
        <f t="shared" si="150"/>
        <v/>
      </c>
      <c r="AJ2285" s="41">
        <v>17.100000000000001</v>
      </c>
      <c r="AM2285" s="2" t="str">
        <f t="shared" ref="AM2285:AM2348" si="151">IF(AND(ISNUMBER(AE2285),ISNUMBER(N2285)),ROUND(N2285*AE2285,3),"")</f>
        <v/>
      </c>
      <c r="AN2285" s="2" t="str">
        <f>IF(ISNUMBER(AM2285),SUMIFS($AM$1:AM2285,$A$1:A2285,A2285,$G$1:G2285,G2285,$D$1:D2285,D2285),"")</f>
        <v/>
      </c>
    </row>
    <row r="2286" spans="1:40" x14ac:dyDescent="0.25">
      <c r="A2286" s="4" t="s">
        <v>91</v>
      </c>
      <c r="B2286" t="s">
        <v>30</v>
      </c>
      <c r="C2286" s="40">
        <v>40686</v>
      </c>
      <c r="D2286">
        <v>5</v>
      </c>
      <c r="F2286" t="s">
        <v>105</v>
      </c>
      <c r="G2286" t="str">
        <f>YEAR(C2286)+IF(MONTH(C2286)&lt;7,-1,0)&amp;"/"&amp;RIGHT(YEAR(C2286)+IF(MONTH(C2286)&lt;7,0,1),2)</f>
        <v>2010/11</v>
      </c>
      <c r="O2286" s="2" t="str">
        <f>IF(ISNUMBER(N2286),SUMIFS(N$1:$N2286,A$1:$A2286,A2286,G$1:$G2286,G2286,D$1:$D2286,D2286),"")</f>
        <v/>
      </c>
      <c r="AE2286" s="2" t="str">
        <f t="shared" si="150"/>
        <v/>
      </c>
      <c r="AJ2286" s="41">
        <v>22</v>
      </c>
      <c r="AM2286" s="2" t="str">
        <f t="shared" si="151"/>
        <v/>
      </c>
      <c r="AN2286" s="2" t="str">
        <f>IF(ISNUMBER(AM2286),SUMIFS($AM$1:AM2286,$A$1:A2286,A2286,$G$1:G2286,G2286,$D$1:D2286,D2286),"")</f>
        <v/>
      </c>
    </row>
    <row r="2287" spans="1:40" x14ac:dyDescent="0.25">
      <c r="A2287" s="4" t="s">
        <v>91</v>
      </c>
      <c r="B2287" t="s">
        <v>30</v>
      </c>
      <c r="C2287" s="40">
        <v>40693</v>
      </c>
      <c r="D2287">
        <v>1</v>
      </c>
      <c r="F2287" t="s">
        <v>105</v>
      </c>
      <c r="G2287" t="str">
        <f>YEAR(C2287)+IF(MONTH(C2287)&lt;7,-1,0)&amp;"/"&amp;RIGHT(YEAR(C2287)+IF(MONTH(C2287)&lt;7,0,1),2)</f>
        <v>2010/11</v>
      </c>
      <c r="O2287" s="2" t="str">
        <f>IF(ISNUMBER(N2287),SUMIFS(N$1:$N2287,A$1:$A2287,A2287,G$1:$G2287,G2287,D$1:$D2287,D2287),"")</f>
        <v/>
      </c>
      <c r="AE2287" s="2" t="str">
        <f t="shared" si="150"/>
        <v/>
      </c>
      <c r="AJ2287" s="41">
        <v>5.7</v>
      </c>
      <c r="AM2287" s="2" t="str">
        <f t="shared" si="151"/>
        <v/>
      </c>
      <c r="AN2287" s="2" t="str">
        <f>IF(ISNUMBER(AM2287),SUMIFS($AM$1:AM2287,$A$1:A2287,A2287,$G$1:G2287,G2287,$D$1:D2287,D2287),"")</f>
        <v/>
      </c>
    </row>
    <row r="2288" spans="1:40" x14ac:dyDescent="0.25">
      <c r="A2288" s="4" t="s">
        <v>91</v>
      </c>
      <c r="B2288" t="s">
        <v>30</v>
      </c>
      <c r="C2288" s="40">
        <v>40693</v>
      </c>
      <c r="D2288">
        <v>2</v>
      </c>
      <c r="F2288" t="s">
        <v>105</v>
      </c>
      <c r="G2288" t="str">
        <f>YEAR(C2288)+IF(MONTH(C2288)&lt;7,-1,0)&amp;"/"&amp;RIGHT(YEAR(C2288)+IF(MONTH(C2288)&lt;7,0,1),2)</f>
        <v>2010/11</v>
      </c>
      <c r="O2288" s="2" t="str">
        <f>IF(ISNUMBER(N2288),SUMIFS(N$1:$N2288,A$1:$A2288,A2288,G$1:$G2288,G2288,D$1:$D2288,D2288),"")</f>
        <v/>
      </c>
      <c r="AE2288" s="2" t="str">
        <f t="shared" ref="AE2288:AE2351" si="152">IF(ISNUMBER(AF2288),AF2288,"")</f>
        <v/>
      </c>
      <c r="AJ2288" s="41">
        <v>5.7</v>
      </c>
      <c r="AM2288" s="2" t="str">
        <f t="shared" si="151"/>
        <v/>
      </c>
      <c r="AN2288" s="2" t="str">
        <f>IF(ISNUMBER(AM2288),SUMIFS($AM$1:AM2288,$A$1:A2288,A2288,$G$1:G2288,G2288,$D$1:D2288,D2288),"")</f>
        <v/>
      </c>
    </row>
    <row r="2289" spans="1:40" x14ac:dyDescent="0.25">
      <c r="A2289" s="4" t="s">
        <v>91</v>
      </c>
      <c r="B2289" t="s">
        <v>30</v>
      </c>
      <c r="C2289" s="40">
        <v>40693</v>
      </c>
      <c r="D2289">
        <v>3</v>
      </c>
      <c r="F2289" t="s">
        <v>105</v>
      </c>
      <c r="G2289" t="str">
        <f>YEAR(C2289)+IF(MONTH(C2289)&lt;7,-1,0)&amp;"/"&amp;RIGHT(YEAR(C2289)+IF(MONTH(C2289)&lt;7,0,1),2)</f>
        <v>2010/11</v>
      </c>
      <c r="O2289" s="2" t="str">
        <f>IF(ISNUMBER(N2289),SUMIFS(N$1:$N2289,A$1:$A2289,A2289,G$1:$G2289,G2289,D$1:$D2289,D2289),"")</f>
        <v/>
      </c>
      <c r="AE2289" s="2" t="str">
        <f t="shared" si="152"/>
        <v/>
      </c>
      <c r="AJ2289" s="41">
        <v>6.2</v>
      </c>
      <c r="AM2289" s="2" t="str">
        <f t="shared" si="151"/>
        <v/>
      </c>
      <c r="AN2289" s="2" t="str">
        <f>IF(ISNUMBER(AM2289),SUMIFS($AM$1:AM2289,$A$1:A2289,A2289,$G$1:G2289,G2289,$D$1:D2289,D2289),"")</f>
        <v/>
      </c>
    </row>
    <row r="2290" spans="1:40" x14ac:dyDescent="0.25">
      <c r="A2290" s="4" t="s">
        <v>91</v>
      </c>
      <c r="B2290" t="s">
        <v>30</v>
      </c>
      <c r="C2290" s="40">
        <v>40693</v>
      </c>
      <c r="D2290">
        <v>4</v>
      </c>
      <c r="F2290" t="s">
        <v>105</v>
      </c>
      <c r="G2290" t="str">
        <f>YEAR(C2290)+IF(MONTH(C2290)&lt;7,-1,0)&amp;"/"&amp;RIGHT(YEAR(C2290)+IF(MONTH(C2290)&lt;7,0,1),2)</f>
        <v>2010/11</v>
      </c>
      <c r="O2290" s="2" t="str">
        <f>IF(ISNUMBER(N2290),SUMIFS(N$1:$N2290,A$1:$A2290,A2290,G$1:$G2290,G2290,D$1:$D2290,D2290),"")</f>
        <v/>
      </c>
      <c r="AE2290" s="2" t="str">
        <f t="shared" si="152"/>
        <v/>
      </c>
      <c r="AJ2290" s="41">
        <v>5.8</v>
      </c>
      <c r="AM2290" s="2" t="str">
        <f t="shared" si="151"/>
        <v/>
      </c>
      <c r="AN2290" s="2" t="str">
        <f>IF(ISNUMBER(AM2290),SUMIFS($AM$1:AM2290,$A$1:A2290,A2290,$G$1:G2290,G2290,$D$1:D2290,D2290),"")</f>
        <v/>
      </c>
    </row>
    <row r="2291" spans="1:40" x14ac:dyDescent="0.25">
      <c r="A2291" s="4" t="s">
        <v>91</v>
      </c>
      <c r="B2291" t="s">
        <v>30</v>
      </c>
      <c r="C2291" s="40">
        <v>40693</v>
      </c>
      <c r="D2291">
        <v>5</v>
      </c>
      <c r="F2291" t="s">
        <v>105</v>
      </c>
      <c r="G2291" t="str">
        <f>YEAR(C2291)+IF(MONTH(C2291)&lt;7,-1,0)&amp;"/"&amp;RIGHT(YEAR(C2291)+IF(MONTH(C2291)&lt;7,0,1),2)</f>
        <v>2010/11</v>
      </c>
      <c r="O2291" s="2" t="str">
        <f>IF(ISNUMBER(N2291),SUMIFS(N$1:$N2291,A$1:$A2291,A2291,G$1:$G2291,G2291,D$1:$D2291,D2291),"")</f>
        <v/>
      </c>
      <c r="AE2291" s="2" t="str">
        <f t="shared" si="152"/>
        <v/>
      </c>
      <c r="AJ2291" s="41">
        <v>6.6</v>
      </c>
      <c r="AM2291" s="2" t="str">
        <f t="shared" si="151"/>
        <v/>
      </c>
      <c r="AN2291" s="2" t="str">
        <f>IF(ISNUMBER(AM2291),SUMIFS($AM$1:AM2291,$A$1:A2291,A2291,$G$1:G2291,G2291,$D$1:D2291,D2291),"")</f>
        <v/>
      </c>
    </row>
    <row r="2292" spans="1:40" x14ac:dyDescent="0.25">
      <c r="A2292" s="4" t="s">
        <v>91</v>
      </c>
      <c r="B2292" t="s">
        <v>30</v>
      </c>
      <c r="C2292" s="40">
        <v>40701</v>
      </c>
      <c r="D2292">
        <v>1</v>
      </c>
      <c r="F2292" t="s">
        <v>105</v>
      </c>
      <c r="G2292" t="str">
        <f>YEAR(C2292)+IF(MONTH(C2292)&lt;7,-1,0)&amp;"/"&amp;RIGHT(YEAR(C2292)+IF(MONTH(C2292)&lt;7,0,1),2)</f>
        <v>2010/11</v>
      </c>
      <c r="O2292" s="2" t="str">
        <f>IF(ISNUMBER(N2292),SUMIFS(N$1:$N2292,A$1:$A2292,A2292,G$1:$G2292,G2292,D$1:$D2292,D2292),"")</f>
        <v/>
      </c>
      <c r="AE2292" s="2" t="str">
        <f t="shared" si="152"/>
        <v/>
      </c>
      <c r="AJ2292" s="41">
        <v>9.6999999999999993</v>
      </c>
      <c r="AM2292" s="2" t="str">
        <f t="shared" si="151"/>
        <v/>
      </c>
      <c r="AN2292" s="2" t="str">
        <f>IF(ISNUMBER(AM2292),SUMIFS($AM$1:AM2292,$A$1:A2292,A2292,$G$1:G2292,G2292,$D$1:D2292,D2292),"")</f>
        <v/>
      </c>
    </row>
    <row r="2293" spans="1:40" x14ac:dyDescent="0.25">
      <c r="A2293" s="4" t="s">
        <v>91</v>
      </c>
      <c r="B2293" t="s">
        <v>30</v>
      </c>
      <c r="C2293" s="40">
        <v>40701</v>
      </c>
      <c r="D2293">
        <v>2</v>
      </c>
      <c r="F2293" t="s">
        <v>105</v>
      </c>
      <c r="G2293" t="str">
        <f>YEAR(C2293)+IF(MONTH(C2293)&lt;7,-1,0)&amp;"/"&amp;RIGHT(YEAR(C2293)+IF(MONTH(C2293)&lt;7,0,1),2)</f>
        <v>2010/11</v>
      </c>
      <c r="O2293" s="2" t="str">
        <f>IF(ISNUMBER(N2293),SUMIFS(N$1:$N2293,A$1:$A2293,A2293,G$1:$G2293,G2293,D$1:$D2293,D2293),"")</f>
        <v/>
      </c>
      <c r="AE2293" s="2" t="str">
        <f t="shared" si="152"/>
        <v/>
      </c>
      <c r="AJ2293" s="41">
        <v>10.199999999999999</v>
      </c>
      <c r="AM2293" s="2" t="str">
        <f t="shared" si="151"/>
        <v/>
      </c>
      <c r="AN2293" s="2" t="str">
        <f>IF(ISNUMBER(AM2293),SUMIFS($AM$1:AM2293,$A$1:A2293,A2293,$G$1:G2293,G2293,$D$1:D2293,D2293),"")</f>
        <v/>
      </c>
    </row>
    <row r="2294" spans="1:40" x14ac:dyDescent="0.25">
      <c r="A2294" s="4" t="s">
        <v>91</v>
      </c>
      <c r="B2294" t="s">
        <v>30</v>
      </c>
      <c r="C2294" s="40">
        <v>40701</v>
      </c>
      <c r="D2294">
        <v>3</v>
      </c>
      <c r="F2294" t="s">
        <v>105</v>
      </c>
      <c r="G2294" t="str">
        <f>YEAR(C2294)+IF(MONTH(C2294)&lt;7,-1,0)&amp;"/"&amp;RIGHT(YEAR(C2294)+IF(MONTH(C2294)&lt;7,0,1),2)</f>
        <v>2010/11</v>
      </c>
      <c r="O2294" s="2" t="str">
        <f>IF(ISNUMBER(N2294),SUMIFS(N$1:$N2294,A$1:$A2294,A2294,G$1:$G2294,G2294,D$1:$D2294,D2294),"")</f>
        <v/>
      </c>
      <c r="AE2294" s="2" t="str">
        <f t="shared" si="152"/>
        <v/>
      </c>
      <c r="AJ2294" s="41">
        <v>10.3</v>
      </c>
      <c r="AM2294" s="2" t="str">
        <f t="shared" si="151"/>
        <v/>
      </c>
      <c r="AN2294" s="2" t="str">
        <f>IF(ISNUMBER(AM2294),SUMIFS($AM$1:AM2294,$A$1:A2294,A2294,$G$1:G2294,G2294,$D$1:D2294,D2294),"")</f>
        <v/>
      </c>
    </row>
    <row r="2295" spans="1:40" x14ac:dyDescent="0.25">
      <c r="A2295" s="4" t="s">
        <v>91</v>
      </c>
      <c r="B2295" t="s">
        <v>30</v>
      </c>
      <c r="C2295" s="40">
        <v>40701</v>
      </c>
      <c r="D2295">
        <v>4</v>
      </c>
      <c r="F2295" t="s">
        <v>105</v>
      </c>
      <c r="G2295" t="str">
        <f>YEAR(C2295)+IF(MONTH(C2295)&lt;7,-1,0)&amp;"/"&amp;RIGHT(YEAR(C2295)+IF(MONTH(C2295)&lt;7,0,1),2)</f>
        <v>2010/11</v>
      </c>
      <c r="O2295" s="2" t="str">
        <f>IF(ISNUMBER(N2295),SUMIFS(N$1:$N2295,A$1:$A2295,A2295,G$1:$G2295,G2295,D$1:$D2295,D2295),"")</f>
        <v/>
      </c>
      <c r="AE2295" s="2" t="str">
        <f t="shared" si="152"/>
        <v/>
      </c>
      <c r="AJ2295" s="41">
        <v>10.6</v>
      </c>
      <c r="AM2295" s="2" t="str">
        <f t="shared" si="151"/>
        <v/>
      </c>
      <c r="AN2295" s="2" t="str">
        <f>IF(ISNUMBER(AM2295),SUMIFS($AM$1:AM2295,$A$1:A2295,A2295,$G$1:G2295,G2295,$D$1:D2295,D2295),"")</f>
        <v/>
      </c>
    </row>
    <row r="2296" spans="1:40" x14ac:dyDescent="0.25">
      <c r="A2296" s="4" t="s">
        <v>91</v>
      </c>
      <c r="B2296" t="s">
        <v>30</v>
      </c>
      <c r="C2296" s="40">
        <v>40701</v>
      </c>
      <c r="D2296">
        <v>5</v>
      </c>
      <c r="F2296" t="s">
        <v>105</v>
      </c>
      <c r="G2296" t="str">
        <f>YEAR(C2296)+IF(MONTH(C2296)&lt;7,-1,0)&amp;"/"&amp;RIGHT(YEAR(C2296)+IF(MONTH(C2296)&lt;7,0,1),2)</f>
        <v>2010/11</v>
      </c>
      <c r="O2296" s="2" t="str">
        <f>IF(ISNUMBER(N2296),SUMIFS(N$1:$N2296,A$1:$A2296,A2296,G$1:$G2296,G2296,D$1:$D2296,D2296),"")</f>
        <v/>
      </c>
      <c r="AE2296" s="2" t="str">
        <f t="shared" si="152"/>
        <v/>
      </c>
      <c r="AJ2296" s="41">
        <v>11.1</v>
      </c>
      <c r="AM2296" s="2" t="str">
        <f t="shared" si="151"/>
        <v/>
      </c>
      <c r="AN2296" s="2" t="str">
        <f>IF(ISNUMBER(AM2296),SUMIFS($AM$1:AM2296,$A$1:A2296,A2296,$G$1:G2296,G2296,$D$1:D2296,D2296),"")</f>
        <v/>
      </c>
    </row>
    <row r="2297" spans="1:40" x14ac:dyDescent="0.25">
      <c r="A2297" s="4" t="s">
        <v>91</v>
      </c>
      <c r="B2297" t="s">
        <v>30</v>
      </c>
      <c r="C2297" s="40">
        <v>40707</v>
      </c>
      <c r="D2297">
        <v>1</v>
      </c>
      <c r="F2297" t="s">
        <v>105</v>
      </c>
      <c r="G2297" t="str">
        <f>YEAR(C2297)+IF(MONTH(C2297)&lt;7,-1,0)&amp;"/"&amp;RIGHT(YEAR(C2297)+IF(MONTH(C2297)&lt;7,0,1),2)</f>
        <v>2010/11</v>
      </c>
      <c r="O2297" s="2" t="str">
        <f>IF(ISNUMBER(N2297),SUMIFS(N$1:$N2297,A$1:$A2297,A2297,G$1:$G2297,G2297,D$1:$D2297,D2297),"")</f>
        <v/>
      </c>
      <c r="AE2297" s="2" t="str">
        <f t="shared" si="152"/>
        <v/>
      </c>
      <c r="AJ2297" s="41">
        <v>11.7</v>
      </c>
      <c r="AM2297" s="2" t="str">
        <f t="shared" si="151"/>
        <v/>
      </c>
      <c r="AN2297" s="2" t="str">
        <f>IF(ISNUMBER(AM2297),SUMIFS($AM$1:AM2297,$A$1:A2297,A2297,$G$1:G2297,G2297,$D$1:D2297,D2297),"")</f>
        <v/>
      </c>
    </row>
    <row r="2298" spans="1:40" x14ac:dyDescent="0.25">
      <c r="A2298" s="4" t="s">
        <v>91</v>
      </c>
      <c r="B2298" t="s">
        <v>30</v>
      </c>
      <c r="C2298" s="40">
        <v>40707</v>
      </c>
      <c r="D2298">
        <v>2</v>
      </c>
      <c r="F2298" t="s">
        <v>105</v>
      </c>
      <c r="G2298" t="str">
        <f>YEAR(C2298)+IF(MONTH(C2298)&lt;7,-1,0)&amp;"/"&amp;RIGHT(YEAR(C2298)+IF(MONTH(C2298)&lt;7,0,1),2)</f>
        <v>2010/11</v>
      </c>
      <c r="O2298" s="2" t="str">
        <f>IF(ISNUMBER(N2298),SUMIFS(N$1:$N2298,A$1:$A2298,A2298,G$1:$G2298,G2298,D$1:$D2298,D2298),"")</f>
        <v/>
      </c>
      <c r="AE2298" s="2" t="str">
        <f t="shared" si="152"/>
        <v/>
      </c>
      <c r="AJ2298" s="41">
        <v>12.9</v>
      </c>
      <c r="AM2298" s="2" t="str">
        <f t="shared" si="151"/>
        <v/>
      </c>
      <c r="AN2298" s="2" t="str">
        <f>IF(ISNUMBER(AM2298),SUMIFS($AM$1:AM2298,$A$1:A2298,A2298,$G$1:G2298,G2298,$D$1:D2298,D2298),"")</f>
        <v/>
      </c>
    </row>
    <row r="2299" spans="1:40" x14ac:dyDescent="0.25">
      <c r="A2299" s="4" t="s">
        <v>91</v>
      </c>
      <c r="B2299" t="s">
        <v>30</v>
      </c>
      <c r="C2299" s="40">
        <v>40707</v>
      </c>
      <c r="D2299">
        <v>3</v>
      </c>
      <c r="F2299" t="s">
        <v>105</v>
      </c>
      <c r="G2299" t="str">
        <f>YEAR(C2299)+IF(MONTH(C2299)&lt;7,-1,0)&amp;"/"&amp;RIGHT(YEAR(C2299)+IF(MONTH(C2299)&lt;7,0,1),2)</f>
        <v>2010/11</v>
      </c>
      <c r="O2299" s="2" t="str">
        <f>IF(ISNUMBER(N2299),SUMIFS(N$1:$N2299,A$1:$A2299,A2299,G$1:$G2299,G2299,D$1:$D2299,D2299),"")</f>
        <v/>
      </c>
      <c r="AE2299" s="2" t="str">
        <f t="shared" si="152"/>
        <v/>
      </c>
      <c r="AJ2299" s="41">
        <v>14.8</v>
      </c>
      <c r="AM2299" s="2" t="str">
        <f t="shared" si="151"/>
        <v/>
      </c>
      <c r="AN2299" s="2" t="str">
        <f>IF(ISNUMBER(AM2299),SUMIFS($AM$1:AM2299,$A$1:A2299,A2299,$G$1:G2299,G2299,$D$1:D2299,D2299),"")</f>
        <v/>
      </c>
    </row>
    <row r="2300" spans="1:40" x14ac:dyDescent="0.25">
      <c r="A2300" s="4" t="s">
        <v>91</v>
      </c>
      <c r="B2300" t="s">
        <v>30</v>
      </c>
      <c r="C2300" s="40">
        <v>40707</v>
      </c>
      <c r="D2300">
        <v>4</v>
      </c>
      <c r="F2300" t="s">
        <v>105</v>
      </c>
      <c r="G2300" t="str">
        <f>YEAR(C2300)+IF(MONTH(C2300)&lt;7,-1,0)&amp;"/"&amp;RIGHT(YEAR(C2300)+IF(MONTH(C2300)&lt;7,0,1),2)</f>
        <v>2010/11</v>
      </c>
      <c r="O2300" s="2" t="str">
        <f>IF(ISNUMBER(N2300),SUMIFS(N$1:$N2300,A$1:$A2300,A2300,G$1:$G2300,G2300,D$1:$D2300,D2300),"")</f>
        <v/>
      </c>
      <c r="AE2300" s="2" t="str">
        <f t="shared" si="152"/>
        <v/>
      </c>
      <c r="AJ2300" s="41">
        <v>13.8</v>
      </c>
      <c r="AM2300" s="2" t="str">
        <f t="shared" si="151"/>
        <v/>
      </c>
      <c r="AN2300" s="2" t="str">
        <f>IF(ISNUMBER(AM2300),SUMIFS($AM$1:AM2300,$A$1:A2300,A2300,$G$1:G2300,G2300,$D$1:D2300,D2300),"")</f>
        <v/>
      </c>
    </row>
    <row r="2301" spans="1:40" x14ac:dyDescent="0.25">
      <c r="A2301" s="4" t="s">
        <v>91</v>
      </c>
      <c r="B2301" t="s">
        <v>30</v>
      </c>
      <c r="C2301" s="40">
        <v>40707</v>
      </c>
      <c r="D2301">
        <v>5</v>
      </c>
      <c r="F2301" t="s">
        <v>105</v>
      </c>
      <c r="G2301" t="str">
        <f>YEAR(C2301)+IF(MONTH(C2301)&lt;7,-1,0)&amp;"/"&amp;RIGHT(YEAR(C2301)+IF(MONTH(C2301)&lt;7,0,1),2)</f>
        <v>2010/11</v>
      </c>
      <c r="O2301" s="2" t="str">
        <f>IF(ISNUMBER(N2301),SUMIFS(N$1:$N2301,A$1:$A2301,A2301,G$1:$G2301,G2301,D$1:$D2301,D2301),"")</f>
        <v/>
      </c>
      <c r="AE2301" s="2" t="str">
        <f t="shared" si="152"/>
        <v/>
      </c>
      <c r="AJ2301" s="41">
        <v>14.3</v>
      </c>
      <c r="AM2301" s="2" t="str">
        <f t="shared" si="151"/>
        <v/>
      </c>
      <c r="AN2301" s="2" t="str">
        <f>IF(ISNUMBER(AM2301),SUMIFS($AM$1:AM2301,$A$1:A2301,A2301,$G$1:G2301,G2301,$D$1:D2301,D2301),"")</f>
        <v/>
      </c>
    </row>
    <row r="2302" spans="1:40" x14ac:dyDescent="0.25">
      <c r="A2302" s="4" t="s">
        <v>91</v>
      </c>
      <c r="B2302" t="s">
        <v>30</v>
      </c>
      <c r="C2302" s="40">
        <v>40714</v>
      </c>
      <c r="D2302">
        <v>1</v>
      </c>
      <c r="F2302" t="s">
        <v>105</v>
      </c>
      <c r="G2302" t="str">
        <f>YEAR(C2302)+IF(MONTH(C2302)&lt;7,-1,0)&amp;"/"&amp;RIGHT(YEAR(C2302)+IF(MONTH(C2302)&lt;7,0,1),2)</f>
        <v>2010/11</v>
      </c>
      <c r="O2302" s="2" t="str">
        <f>IF(ISNUMBER(N2302),SUMIFS(N$1:$N2302,A$1:$A2302,A2302,G$1:$G2302,G2302,D$1:$D2302,D2302),"")</f>
        <v/>
      </c>
      <c r="AE2302" s="2" t="str">
        <f t="shared" si="152"/>
        <v/>
      </c>
      <c r="AJ2302" s="41">
        <v>7.8</v>
      </c>
      <c r="AM2302" s="2" t="str">
        <f t="shared" si="151"/>
        <v/>
      </c>
      <c r="AN2302" s="2" t="str">
        <f>IF(ISNUMBER(AM2302),SUMIFS($AM$1:AM2302,$A$1:A2302,A2302,$G$1:G2302,G2302,$D$1:D2302,D2302),"")</f>
        <v/>
      </c>
    </row>
    <row r="2303" spans="1:40" x14ac:dyDescent="0.25">
      <c r="A2303" s="4" t="s">
        <v>91</v>
      </c>
      <c r="B2303" t="s">
        <v>30</v>
      </c>
      <c r="C2303" s="40">
        <v>40714</v>
      </c>
      <c r="D2303">
        <v>2</v>
      </c>
      <c r="F2303" t="s">
        <v>105</v>
      </c>
      <c r="G2303" t="str">
        <f>YEAR(C2303)+IF(MONTH(C2303)&lt;7,-1,0)&amp;"/"&amp;RIGHT(YEAR(C2303)+IF(MONTH(C2303)&lt;7,0,1),2)</f>
        <v>2010/11</v>
      </c>
      <c r="O2303" s="2" t="str">
        <f>IF(ISNUMBER(N2303),SUMIFS(N$1:$N2303,A$1:$A2303,A2303,G$1:$G2303,G2303,D$1:$D2303,D2303),"")</f>
        <v/>
      </c>
      <c r="AE2303" s="2" t="str">
        <f t="shared" si="152"/>
        <v/>
      </c>
      <c r="AJ2303" s="41">
        <v>7</v>
      </c>
      <c r="AM2303" s="2" t="str">
        <f t="shared" si="151"/>
        <v/>
      </c>
      <c r="AN2303" s="2" t="str">
        <f>IF(ISNUMBER(AM2303),SUMIFS($AM$1:AM2303,$A$1:A2303,A2303,$G$1:G2303,G2303,$D$1:D2303,D2303),"")</f>
        <v/>
      </c>
    </row>
    <row r="2304" spans="1:40" x14ac:dyDescent="0.25">
      <c r="A2304" s="4" t="s">
        <v>91</v>
      </c>
      <c r="B2304" t="s">
        <v>30</v>
      </c>
      <c r="C2304" s="40">
        <v>40714</v>
      </c>
      <c r="D2304">
        <v>3</v>
      </c>
      <c r="F2304" t="s">
        <v>105</v>
      </c>
      <c r="G2304" t="str">
        <f>YEAR(C2304)+IF(MONTH(C2304)&lt;7,-1,0)&amp;"/"&amp;RIGHT(YEAR(C2304)+IF(MONTH(C2304)&lt;7,0,1),2)</f>
        <v>2010/11</v>
      </c>
      <c r="O2304" s="2" t="str">
        <f>IF(ISNUMBER(N2304),SUMIFS(N$1:$N2304,A$1:$A2304,A2304,G$1:$G2304,G2304,D$1:$D2304,D2304),"")</f>
        <v/>
      </c>
      <c r="AE2304" s="2" t="str">
        <f t="shared" si="152"/>
        <v/>
      </c>
      <c r="AJ2304" s="41">
        <v>7.3</v>
      </c>
      <c r="AM2304" s="2" t="str">
        <f t="shared" si="151"/>
        <v/>
      </c>
      <c r="AN2304" s="2" t="str">
        <f>IF(ISNUMBER(AM2304),SUMIFS($AM$1:AM2304,$A$1:A2304,A2304,$G$1:G2304,G2304,$D$1:D2304,D2304),"")</f>
        <v/>
      </c>
    </row>
    <row r="2305" spans="1:40" x14ac:dyDescent="0.25">
      <c r="A2305" s="4" t="s">
        <v>91</v>
      </c>
      <c r="B2305" t="s">
        <v>30</v>
      </c>
      <c r="C2305" s="40">
        <v>40714</v>
      </c>
      <c r="D2305">
        <v>4</v>
      </c>
      <c r="F2305" t="s">
        <v>105</v>
      </c>
      <c r="G2305" t="str">
        <f>YEAR(C2305)+IF(MONTH(C2305)&lt;7,-1,0)&amp;"/"&amp;RIGHT(YEAR(C2305)+IF(MONTH(C2305)&lt;7,0,1),2)</f>
        <v>2010/11</v>
      </c>
      <c r="O2305" s="2" t="str">
        <f>IF(ISNUMBER(N2305),SUMIFS(N$1:$N2305,A$1:$A2305,A2305,G$1:$G2305,G2305,D$1:$D2305,D2305),"")</f>
        <v/>
      </c>
      <c r="AE2305" s="2" t="str">
        <f t="shared" si="152"/>
        <v/>
      </c>
      <c r="AJ2305" s="41">
        <v>8.5</v>
      </c>
      <c r="AM2305" s="2" t="str">
        <f t="shared" si="151"/>
        <v/>
      </c>
      <c r="AN2305" s="2" t="str">
        <f>IF(ISNUMBER(AM2305),SUMIFS($AM$1:AM2305,$A$1:A2305,A2305,$G$1:G2305,G2305,$D$1:D2305,D2305),"")</f>
        <v/>
      </c>
    </row>
    <row r="2306" spans="1:40" x14ac:dyDescent="0.25">
      <c r="A2306" s="4" t="s">
        <v>91</v>
      </c>
      <c r="B2306" t="s">
        <v>30</v>
      </c>
      <c r="C2306" s="40">
        <v>40714</v>
      </c>
      <c r="D2306">
        <v>5</v>
      </c>
      <c r="F2306" t="s">
        <v>105</v>
      </c>
      <c r="G2306" t="str">
        <f>YEAR(C2306)+IF(MONTH(C2306)&lt;7,-1,0)&amp;"/"&amp;RIGHT(YEAR(C2306)+IF(MONTH(C2306)&lt;7,0,1),2)</f>
        <v>2010/11</v>
      </c>
      <c r="O2306" s="2" t="str">
        <f>IF(ISNUMBER(N2306),SUMIFS(N$1:$N2306,A$1:$A2306,A2306,G$1:$G2306,G2306,D$1:$D2306,D2306),"")</f>
        <v/>
      </c>
      <c r="AE2306" s="2" t="str">
        <f t="shared" si="152"/>
        <v/>
      </c>
      <c r="AJ2306" s="41">
        <v>10.6</v>
      </c>
      <c r="AM2306" s="2" t="str">
        <f t="shared" si="151"/>
        <v/>
      </c>
      <c r="AN2306" s="2" t="str">
        <f>IF(ISNUMBER(AM2306),SUMIFS($AM$1:AM2306,$A$1:A2306,A2306,$G$1:G2306,G2306,$D$1:D2306,D2306),"")</f>
        <v/>
      </c>
    </row>
    <row r="2307" spans="1:40" x14ac:dyDescent="0.25">
      <c r="A2307" s="4" t="s">
        <v>91</v>
      </c>
      <c r="B2307" t="s">
        <v>30</v>
      </c>
      <c r="C2307" s="40">
        <v>40728</v>
      </c>
      <c r="D2307">
        <v>1</v>
      </c>
      <c r="F2307" t="s">
        <v>105</v>
      </c>
      <c r="G2307" t="str">
        <f>YEAR(C2307)+IF(MONTH(C2307)&lt;7,-1,0)&amp;"/"&amp;RIGHT(YEAR(C2307)+IF(MONTH(C2307)&lt;7,0,1),2)</f>
        <v>2011/12</v>
      </c>
      <c r="O2307" s="2" t="str">
        <f>IF(ISNUMBER(N2307),SUMIFS(N$1:$N2307,A$1:$A2307,A2307,G$1:$G2307,G2307,D$1:$D2307,D2307),"")</f>
        <v/>
      </c>
      <c r="AE2307" s="2" t="str">
        <f t="shared" si="152"/>
        <v/>
      </c>
      <c r="AJ2307" s="41">
        <v>11.6</v>
      </c>
      <c r="AM2307" s="2" t="str">
        <f t="shared" si="151"/>
        <v/>
      </c>
      <c r="AN2307" s="2" t="str">
        <f>IF(ISNUMBER(AM2307),SUMIFS($AM$1:AM2307,$A$1:A2307,A2307,$G$1:G2307,G2307,$D$1:D2307,D2307),"")</f>
        <v/>
      </c>
    </row>
    <row r="2308" spans="1:40" x14ac:dyDescent="0.25">
      <c r="A2308" s="4" t="s">
        <v>91</v>
      </c>
      <c r="B2308" t="s">
        <v>30</v>
      </c>
      <c r="C2308" s="40">
        <v>40728</v>
      </c>
      <c r="D2308">
        <v>2</v>
      </c>
      <c r="F2308" t="s">
        <v>105</v>
      </c>
      <c r="G2308" t="str">
        <f>YEAR(C2308)+IF(MONTH(C2308)&lt;7,-1,0)&amp;"/"&amp;RIGHT(YEAR(C2308)+IF(MONTH(C2308)&lt;7,0,1),2)</f>
        <v>2011/12</v>
      </c>
      <c r="O2308" s="2" t="str">
        <f>IF(ISNUMBER(N2308),SUMIFS(N$1:$N2308,A$1:$A2308,A2308,G$1:$G2308,G2308,D$1:$D2308,D2308),"")</f>
        <v/>
      </c>
      <c r="AE2308" s="2" t="str">
        <f t="shared" si="152"/>
        <v/>
      </c>
      <c r="AJ2308" s="41">
        <v>11</v>
      </c>
      <c r="AM2308" s="2" t="str">
        <f t="shared" si="151"/>
        <v/>
      </c>
      <c r="AN2308" s="2" t="str">
        <f>IF(ISNUMBER(AM2308),SUMIFS($AM$1:AM2308,$A$1:A2308,A2308,$G$1:G2308,G2308,$D$1:D2308,D2308),"")</f>
        <v/>
      </c>
    </row>
    <row r="2309" spans="1:40" x14ac:dyDescent="0.25">
      <c r="A2309" s="4" t="s">
        <v>91</v>
      </c>
      <c r="B2309" t="s">
        <v>30</v>
      </c>
      <c r="C2309" s="40">
        <v>40728</v>
      </c>
      <c r="D2309">
        <v>3</v>
      </c>
      <c r="F2309" t="s">
        <v>105</v>
      </c>
      <c r="G2309" t="str">
        <f>YEAR(C2309)+IF(MONTH(C2309)&lt;7,-1,0)&amp;"/"&amp;RIGHT(YEAR(C2309)+IF(MONTH(C2309)&lt;7,0,1),2)</f>
        <v>2011/12</v>
      </c>
      <c r="O2309" s="2" t="str">
        <f>IF(ISNUMBER(N2309),SUMIFS(N$1:$N2309,A$1:$A2309,A2309,G$1:$G2309,G2309,D$1:$D2309,D2309),"")</f>
        <v/>
      </c>
      <c r="AE2309" s="2" t="str">
        <f t="shared" si="152"/>
        <v/>
      </c>
      <c r="AJ2309" s="41">
        <v>10.199999999999999</v>
      </c>
      <c r="AM2309" s="2" t="str">
        <f t="shared" si="151"/>
        <v/>
      </c>
      <c r="AN2309" s="2" t="str">
        <f>IF(ISNUMBER(AM2309),SUMIFS($AM$1:AM2309,$A$1:A2309,A2309,$G$1:G2309,G2309,$D$1:D2309,D2309),"")</f>
        <v/>
      </c>
    </row>
    <row r="2310" spans="1:40" x14ac:dyDescent="0.25">
      <c r="A2310" s="4" t="s">
        <v>91</v>
      </c>
      <c r="B2310" t="s">
        <v>30</v>
      </c>
      <c r="C2310" s="40">
        <v>40728</v>
      </c>
      <c r="D2310">
        <v>4</v>
      </c>
      <c r="F2310" t="s">
        <v>105</v>
      </c>
      <c r="G2310" t="str">
        <f>YEAR(C2310)+IF(MONTH(C2310)&lt;7,-1,0)&amp;"/"&amp;RIGHT(YEAR(C2310)+IF(MONTH(C2310)&lt;7,0,1),2)</f>
        <v>2011/12</v>
      </c>
      <c r="O2310" s="2" t="str">
        <f>IF(ISNUMBER(N2310),SUMIFS(N$1:$N2310,A$1:$A2310,A2310,G$1:$G2310,G2310,D$1:$D2310,D2310),"")</f>
        <v/>
      </c>
      <c r="AE2310" s="2" t="str">
        <f t="shared" si="152"/>
        <v/>
      </c>
      <c r="AJ2310" s="41">
        <v>11.5</v>
      </c>
      <c r="AM2310" s="2" t="str">
        <f t="shared" si="151"/>
        <v/>
      </c>
      <c r="AN2310" s="2" t="str">
        <f>IF(ISNUMBER(AM2310),SUMIFS($AM$1:AM2310,$A$1:A2310,A2310,$G$1:G2310,G2310,$D$1:D2310,D2310),"")</f>
        <v/>
      </c>
    </row>
    <row r="2311" spans="1:40" x14ac:dyDescent="0.25">
      <c r="A2311" s="4" t="s">
        <v>91</v>
      </c>
      <c r="B2311" t="s">
        <v>30</v>
      </c>
      <c r="C2311" s="40">
        <v>40728</v>
      </c>
      <c r="D2311">
        <v>5</v>
      </c>
      <c r="F2311" t="s">
        <v>105</v>
      </c>
      <c r="G2311" t="str">
        <f>YEAR(C2311)+IF(MONTH(C2311)&lt;7,-1,0)&amp;"/"&amp;RIGHT(YEAR(C2311)+IF(MONTH(C2311)&lt;7,0,1),2)</f>
        <v>2011/12</v>
      </c>
      <c r="O2311" s="2" t="str">
        <f>IF(ISNUMBER(N2311),SUMIFS(N$1:$N2311,A$1:$A2311,A2311,G$1:$G2311,G2311,D$1:$D2311,D2311),"")</f>
        <v/>
      </c>
      <c r="AE2311" s="2" t="str">
        <f t="shared" si="152"/>
        <v/>
      </c>
      <c r="AJ2311" s="41">
        <v>11.5</v>
      </c>
      <c r="AM2311" s="2" t="str">
        <f t="shared" si="151"/>
        <v/>
      </c>
      <c r="AN2311" s="2" t="str">
        <f>IF(ISNUMBER(AM2311),SUMIFS($AM$1:AM2311,$A$1:A2311,A2311,$G$1:G2311,G2311,$D$1:D2311,D2311),"")</f>
        <v/>
      </c>
    </row>
    <row r="2312" spans="1:40" x14ac:dyDescent="0.25">
      <c r="A2312" s="4" t="s">
        <v>91</v>
      </c>
      <c r="B2312" t="s">
        <v>30</v>
      </c>
      <c r="C2312" s="40">
        <v>40742</v>
      </c>
      <c r="D2312">
        <v>1</v>
      </c>
      <c r="F2312" t="s">
        <v>105</v>
      </c>
      <c r="G2312" t="str">
        <f>YEAR(C2312)+IF(MONTH(C2312)&lt;7,-1,0)&amp;"/"&amp;RIGHT(YEAR(C2312)+IF(MONTH(C2312)&lt;7,0,1),2)</f>
        <v>2011/12</v>
      </c>
      <c r="O2312" s="2" t="str">
        <f>IF(ISNUMBER(N2312),SUMIFS(N$1:$N2312,A$1:$A2312,A2312,G$1:$G2312,G2312,D$1:$D2312,D2312),"")</f>
        <v/>
      </c>
      <c r="AE2312" s="2" t="str">
        <f t="shared" si="152"/>
        <v/>
      </c>
      <c r="AJ2312" s="41">
        <v>12.6</v>
      </c>
      <c r="AM2312" s="2" t="str">
        <f t="shared" si="151"/>
        <v/>
      </c>
      <c r="AN2312" s="2" t="str">
        <f>IF(ISNUMBER(AM2312),SUMIFS($AM$1:AM2312,$A$1:A2312,A2312,$G$1:G2312,G2312,$D$1:D2312,D2312),"")</f>
        <v/>
      </c>
    </row>
    <row r="2313" spans="1:40" x14ac:dyDescent="0.25">
      <c r="A2313" s="4" t="s">
        <v>91</v>
      </c>
      <c r="B2313" t="s">
        <v>30</v>
      </c>
      <c r="C2313" s="40">
        <v>40742</v>
      </c>
      <c r="D2313">
        <v>2</v>
      </c>
      <c r="F2313" t="s">
        <v>105</v>
      </c>
      <c r="G2313" t="str">
        <f>YEAR(C2313)+IF(MONTH(C2313)&lt;7,-1,0)&amp;"/"&amp;RIGHT(YEAR(C2313)+IF(MONTH(C2313)&lt;7,0,1),2)</f>
        <v>2011/12</v>
      </c>
      <c r="O2313" s="2" t="str">
        <f>IF(ISNUMBER(N2313),SUMIFS(N$1:$N2313,A$1:$A2313,A2313,G$1:$G2313,G2313,D$1:$D2313,D2313),"")</f>
        <v/>
      </c>
      <c r="AE2313" s="2" t="str">
        <f t="shared" si="152"/>
        <v/>
      </c>
      <c r="AJ2313" s="41">
        <v>15.7</v>
      </c>
      <c r="AM2313" s="2" t="str">
        <f t="shared" si="151"/>
        <v/>
      </c>
      <c r="AN2313" s="2" t="str">
        <f>IF(ISNUMBER(AM2313),SUMIFS($AM$1:AM2313,$A$1:A2313,A2313,$G$1:G2313,G2313,$D$1:D2313,D2313),"")</f>
        <v/>
      </c>
    </row>
    <row r="2314" spans="1:40" x14ac:dyDescent="0.25">
      <c r="A2314" s="4" t="s">
        <v>91</v>
      </c>
      <c r="B2314" t="s">
        <v>30</v>
      </c>
      <c r="C2314" s="40">
        <v>40742</v>
      </c>
      <c r="D2314">
        <v>3</v>
      </c>
      <c r="F2314" t="s">
        <v>105</v>
      </c>
      <c r="G2314" t="str">
        <f>YEAR(C2314)+IF(MONTH(C2314)&lt;7,-1,0)&amp;"/"&amp;RIGHT(YEAR(C2314)+IF(MONTH(C2314)&lt;7,0,1),2)</f>
        <v>2011/12</v>
      </c>
      <c r="O2314" s="2" t="str">
        <f>IF(ISNUMBER(N2314),SUMIFS(N$1:$N2314,A$1:$A2314,A2314,G$1:$G2314,G2314,D$1:$D2314,D2314),"")</f>
        <v/>
      </c>
      <c r="AE2314" s="2" t="str">
        <f t="shared" si="152"/>
        <v/>
      </c>
      <c r="AJ2314" s="41">
        <v>12.6</v>
      </c>
      <c r="AM2314" s="2" t="str">
        <f t="shared" si="151"/>
        <v/>
      </c>
      <c r="AN2314" s="2" t="str">
        <f>IF(ISNUMBER(AM2314),SUMIFS($AM$1:AM2314,$A$1:A2314,A2314,$G$1:G2314,G2314,$D$1:D2314,D2314),"")</f>
        <v/>
      </c>
    </row>
    <row r="2315" spans="1:40" x14ac:dyDescent="0.25">
      <c r="A2315" s="4" t="s">
        <v>91</v>
      </c>
      <c r="B2315" t="s">
        <v>30</v>
      </c>
      <c r="C2315" s="40">
        <v>40742</v>
      </c>
      <c r="D2315">
        <v>4</v>
      </c>
      <c r="F2315" t="s">
        <v>105</v>
      </c>
      <c r="G2315" t="str">
        <f>YEAR(C2315)+IF(MONTH(C2315)&lt;7,-1,0)&amp;"/"&amp;RIGHT(YEAR(C2315)+IF(MONTH(C2315)&lt;7,0,1),2)</f>
        <v>2011/12</v>
      </c>
      <c r="O2315" s="2" t="str">
        <f>IF(ISNUMBER(N2315),SUMIFS(N$1:$N2315,A$1:$A2315,A2315,G$1:$G2315,G2315,D$1:$D2315,D2315),"")</f>
        <v/>
      </c>
      <c r="AE2315" s="2" t="str">
        <f t="shared" si="152"/>
        <v/>
      </c>
      <c r="AJ2315" s="41">
        <v>15.1</v>
      </c>
      <c r="AM2315" s="2" t="str">
        <f t="shared" si="151"/>
        <v/>
      </c>
      <c r="AN2315" s="2" t="str">
        <f>IF(ISNUMBER(AM2315),SUMIFS($AM$1:AM2315,$A$1:A2315,A2315,$G$1:G2315,G2315,$D$1:D2315,D2315),"")</f>
        <v/>
      </c>
    </row>
    <row r="2316" spans="1:40" x14ac:dyDescent="0.25">
      <c r="A2316" s="4" t="s">
        <v>91</v>
      </c>
      <c r="B2316" t="s">
        <v>30</v>
      </c>
      <c r="C2316" s="40">
        <v>40742</v>
      </c>
      <c r="D2316">
        <v>5</v>
      </c>
      <c r="F2316" t="s">
        <v>105</v>
      </c>
      <c r="G2316" t="str">
        <f>YEAR(C2316)+IF(MONTH(C2316)&lt;7,-1,0)&amp;"/"&amp;RIGHT(YEAR(C2316)+IF(MONTH(C2316)&lt;7,0,1),2)</f>
        <v>2011/12</v>
      </c>
      <c r="O2316" s="2" t="str">
        <f>IF(ISNUMBER(N2316),SUMIFS(N$1:$N2316,A$1:$A2316,A2316,G$1:$G2316,G2316,D$1:$D2316,D2316),"")</f>
        <v/>
      </c>
      <c r="AE2316" s="2" t="str">
        <f t="shared" si="152"/>
        <v/>
      </c>
      <c r="AJ2316" s="41">
        <v>17.399999999999999</v>
      </c>
      <c r="AM2316" s="2" t="str">
        <f t="shared" si="151"/>
        <v/>
      </c>
      <c r="AN2316" s="2" t="str">
        <f>IF(ISNUMBER(AM2316),SUMIFS($AM$1:AM2316,$A$1:A2316,A2316,$G$1:G2316,G2316,$D$1:D2316,D2316),"")</f>
        <v/>
      </c>
    </row>
    <row r="2317" spans="1:40" x14ac:dyDescent="0.25">
      <c r="A2317" s="4" t="s">
        <v>91</v>
      </c>
      <c r="B2317" t="s">
        <v>30</v>
      </c>
      <c r="C2317" s="40">
        <v>40749</v>
      </c>
      <c r="D2317">
        <v>1</v>
      </c>
      <c r="F2317" t="s">
        <v>105</v>
      </c>
      <c r="G2317" t="str">
        <f>YEAR(C2317)+IF(MONTH(C2317)&lt;7,-1,0)&amp;"/"&amp;RIGHT(YEAR(C2317)+IF(MONTH(C2317)&lt;7,0,1),2)</f>
        <v>2011/12</v>
      </c>
      <c r="O2317" s="2" t="str">
        <f>IF(ISNUMBER(N2317),SUMIFS(N$1:$N2317,A$1:$A2317,A2317,G$1:$G2317,G2317,D$1:$D2317,D2317),"")</f>
        <v/>
      </c>
      <c r="AE2317" s="2" t="str">
        <f t="shared" si="152"/>
        <v/>
      </c>
      <c r="AJ2317" s="41">
        <v>7.1</v>
      </c>
      <c r="AM2317" s="2" t="str">
        <f t="shared" si="151"/>
        <v/>
      </c>
      <c r="AN2317" s="2" t="str">
        <f>IF(ISNUMBER(AM2317),SUMIFS($AM$1:AM2317,$A$1:A2317,A2317,$G$1:G2317,G2317,$D$1:D2317,D2317),"")</f>
        <v/>
      </c>
    </row>
    <row r="2318" spans="1:40" x14ac:dyDescent="0.25">
      <c r="A2318" s="4" t="s">
        <v>91</v>
      </c>
      <c r="B2318" t="s">
        <v>30</v>
      </c>
      <c r="C2318" s="40">
        <v>40749</v>
      </c>
      <c r="D2318">
        <v>2</v>
      </c>
      <c r="F2318" t="s">
        <v>105</v>
      </c>
      <c r="G2318" t="str">
        <f>YEAR(C2318)+IF(MONTH(C2318)&lt;7,-1,0)&amp;"/"&amp;RIGHT(YEAR(C2318)+IF(MONTH(C2318)&lt;7,0,1),2)</f>
        <v>2011/12</v>
      </c>
      <c r="O2318" s="2" t="str">
        <f>IF(ISNUMBER(N2318),SUMIFS(N$1:$N2318,A$1:$A2318,A2318,G$1:$G2318,G2318,D$1:$D2318,D2318),"")</f>
        <v/>
      </c>
      <c r="AE2318" s="2" t="str">
        <f t="shared" si="152"/>
        <v/>
      </c>
      <c r="AJ2318" s="41">
        <v>7.2</v>
      </c>
      <c r="AM2318" s="2" t="str">
        <f t="shared" si="151"/>
        <v/>
      </c>
      <c r="AN2318" s="2" t="str">
        <f>IF(ISNUMBER(AM2318),SUMIFS($AM$1:AM2318,$A$1:A2318,A2318,$G$1:G2318,G2318,$D$1:D2318,D2318),"")</f>
        <v/>
      </c>
    </row>
    <row r="2319" spans="1:40" x14ac:dyDescent="0.25">
      <c r="A2319" s="4" t="s">
        <v>91</v>
      </c>
      <c r="B2319" t="s">
        <v>30</v>
      </c>
      <c r="C2319" s="40">
        <v>40749</v>
      </c>
      <c r="D2319">
        <v>3</v>
      </c>
      <c r="F2319" t="s">
        <v>105</v>
      </c>
      <c r="G2319" t="str">
        <f>YEAR(C2319)+IF(MONTH(C2319)&lt;7,-1,0)&amp;"/"&amp;RIGHT(YEAR(C2319)+IF(MONTH(C2319)&lt;7,0,1),2)</f>
        <v>2011/12</v>
      </c>
      <c r="O2319" s="2" t="str">
        <f>IF(ISNUMBER(N2319),SUMIFS(N$1:$N2319,A$1:$A2319,A2319,G$1:$G2319,G2319,D$1:$D2319,D2319),"")</f>
        <v/>
      </c>
      <c r="AE2319" s="2" t="str">
        <f t="shared" si="152"/>
        <v/>
      </c>
      <c r="AJ2319" s="41">
        <v>6.4</v>
      </c>
      <c r="AM2319" s="2" t="str">
        <f t="shared" si="151"/>
        <v/>
      </c>
      <c r="AN2319" s="2" t="str">
        <f>IF(ISNUMBER(AM2319),SUMIFS($AM$1:AM2319,$A$1:A2319,A2319,$G$1:G2319,G2319,$D$1:D2319,D2319),"")</f>
        <v/>
      </c>
    </row>
    <row r="2320" spans="1:40" x14ac:dyDescent="0.25">
      <c r="A2320" s="4" t="s">
        <v>91</v>
      </c>
      <c r="B2320" t="s">
        <v>30</v>
      </c>
      <c r="C2320" s="40">
        <v>40749</v>
      </c>
      <c r="D2320">
        <v>4</v>
      </c>
      <c r="F2320" t="s">
        <v>105</v>
      </c>
      <c r="G2320" t="str">
        <f>YEAR(C2320)+IF(MONTH(C2320)&lt;7,-1,0)&amp;"/"&amp;RIGHT(YEAR(C2320)+IF(MONTH(C2320)&lt;7,0,1),2)</f>
        <v>2011/12</v>
      </c>
      <c r="O2320" s="2" t="str">
        <f>IF(ISNUMBER(N2320),SUMIFS(N$1:$N2320,A$1:$A2320,A2320,G$1:$G2320,G2320,D$1:$D2320,D2320),"")</f>
        <v/>
      </c>
      <c r="AE2320" s="2" t="str">
        <f t="shared" si="152"/>
        <v/>
      </c>
      <c r="AJ2320" s="41">
        <v>6.2</v>
      </c>
      <c r="AM2320" s="2" t="str">
        <f t="shared" si="151"/>
        <v/>
      </c>
      <c r="AN2320" s="2" t="str">
        <f>IF(ISNUMBER(AM2320),SUMIFS($AM$1:AM2320,$A$1:A2320,A2320,$G$1:G2320,G2320,$D$1:D2320,D2320),"")</f>
        <v/>
      </c>
    </row>
    <row r="2321" spans="1:40" x14ac:dyDescent="0.25">
      <c r="A2321" s="4" t="s">
        <v>91</v>
      </c>
      <c r="B2321" t="s">
        <v>30</v>
      </c>
      <c r="C2321" s="40">
        <v>40749</v>
      </c>
      <c r="D2321">
        <v>5</v>
      </c>
      <c r="F2321" t="s">
        <v>105</v>
      </c>
      <c r="G2321" t="str">
        <f>YEAR(C2321)+IF(MONTH(C2321)&lt;7,-1,0)&amp;"/"&amp;RIGHT(YEAR(C2321)+IF(MONTH(C2321)&lt;7,0,1),2)</f>
        <v>2011/12</v>
      </c>
      <c r="O2321" s="2" t="str">
        <f>IF(ISNUMBER(N2321),SUMIFS(N$1:$N2321,A$1:$A2321,A2321,G$1:$G2321,G2321,D$1:$D2321,D2321),"")</f>
        <v/>
      </c>
      <c r="AE2321" s="2" t="str">
        <f t="shared" si="152"/>
        <v/>
      </c>
      <c r="AJ2321" s="41">
        <v>6.6</v>
      </c>
      <c r="AM2321" s="2" t="str">
        <f t="shared" si="151"/>
        <v/>
      </c>
      <c r="AN2321" s="2" t="str">
        <f>IF(ISNUMBER(AM2321),SUMIFS($AM$1:AM2321,$A$1:A2321,A2321,$G$1:G2321,G2321,$D$1:D2321,D2321),"")</f>
        <v/>
      </c>
    </row>
    <row r="2322" spans="1:40" x14ac:dyDescent="0.25">
      <c r="A2322" s="4" t="s">
        <v>91</v>
      </c>
      <c r="B2322" t="s">
        <v>30</v>
      </c>
      <c r="C2322" s="40">
        <v>40771</v>
      </c>
      <c r="D2322">
        <v>1</v>
      </c>
      <c r="F2322" t="s">
        <v>105</v>
      </c>
      <c r="G2322" t="str">
        <f>YEAR(C2322)+IF(MONTH(C2322)&lt;7,-1,0)&amp;"/"&amp;RIGHT(YEAR(C2322)+IF(MONTH(C2322)&lt;7,0,1),2)</f>
        <v>2011/12</v>
      </c>
      <c r="O2322" s="2" t="str">
        <f>IF(ISNUMBER(N2322),SUMIFS(N$1:$N2322,A$1:$A2322,A2322,G$1:$G2322,G2322,D$1:$D2322,D2322),"")</f>
        <v/>
      </c>
      <c r="AE2322" s="2" t="str">
        <f t="shared" si="152"/>
        <v/>
      </c>
      <c r="AJ2322" s="41">
        <v>13.7</v>
      </c>
      <c r="AM2322" s="2" t="str">
        <f t="shared" si="151"/>
        <v/>
      </c>
      <c r="AN2322" s="2" t="str">
        <f>IF(ISNUMBER(AM2322),SUMIFS($AM$1:AM2322,$A$1:A2322,A2322,$G$1:G2322,G2322,$D$1:D2322,D2322),"")</f>
        <v/>
      </c>
    </row>
    <row r="2323" spans="1:40" x14ac:dyDescent="0.25">
      <c r="A2323" s="4" t="s">
        <v>91</v>
      </c>
      <c r="B2323" t="s">
        <v>30</v>
      </c>
      <c r="C2323" s="40">
        <v>40771</v>
      </c>
      <c r="D2323">
        <v>2</v>
      </c>
      <c r="F2323" t="s">
        <v>105</v>
      </c>
      <c r="G2323" t="str">
        <f>YEAR(C2323)+IF(MONTH(C2323)&lt;7,-1,0)&amp;"/"&amp;RIGHT(YEAR(C2323)+IF(MONTH(C2323)&lt;7,0,1),2)</f>
        <v>2011/12</v>
      </c>
      <c r="O2323" s="2" t="str">
        <f>IF(ISNUMBER(N2323),SUMIFS(N$1:$N2323,A$1:$A2323,A2323,G$1:$G2323,G2323,D$1:$D2323,D2323),"")</f>
        <v/>
      </c>
      <c r="AE2323" s="2" t="str">
        <f t="shared" si="152"/>
        <v/>
      </c>
      <c r="AJ2323" s="41">
        <v>11.8</v>
      </c>
      <c r="AM2323" s="2" t="str">
        <f t="shared" si="151"/>
        <v/>
      </c>
      <c r="AN2323" s="2" t="str">
        <f>IF(ISNUMBER(AM2323),SUMIFS($AM$1:AM2323,$A$1:A2323,A2323,$G$1:G2323,G2323,$D$1:D2323,D2323),"")</f>
        <v/>
      </c>
    </row>
    <row r="2324" spans="1:40" x14ac:dyDescent="0.25">
      <c r="A2324" s="4" t="s">
        <v>91</v>
      </c>
      <c r="B2324" t="s">
        <v>30</v>
      </c>
      <c r="C2324" s="40">
        <v>40771</v>
      </c>
      <c r="D2324">
        <v>3</v>
      </c>
      <c r="F2324" t="s">
        <v>105</v>
      </c>
      <c r="G2324" t="str">
        <f>YEAR(C2324)+IF(MONTH(C2324)&lt;7,-1,0)&amp;"/"&amp;RIGHT(YEAR(C2324)+IF(MONTH(C2324)&lt;7,0,1),2)</f>
        <v>2011/12</v>
      </c>
      <c r="O2324" s="2" t="str">
        <f>IF(ISNUMBER(N2324),SUMIFS(N$1:$N2324,A$1:$A2324,A2324,G$1:$G2324,G2324,D$1:$D2324,D2324),"")</f>
        <v/>
      </c>
      <c r="AE2324" s="2" t="str">
        <f t="shared" si="152"/>
        <v/>
      </c>
      <c r="AJ2324" s="41">
        <v>12.7</v>
      </c>
      <c r="AM2324" s="2" t="str">
        <f t="shared" si="151"/>
        <v/>
      </c>
      <c r="AN2324" s="2" t="str">
        <f>IF(ISNUMBER(AM2324),SUMIFS($AM$1:AM2324,$A$1:A2324,A2324,$G$1:G2324,G2324,$D$1:D2324,D2324),"")</f>
        <v/>
      </c>
    </row>
    <row r="2325" spans="1:40" x14ac:dyDescent="0.25">
      <c r="A2325" s="4" t="s">
        <v>91</v>
      </c>
      <c r="B2325" t="s">
        <v>30</v>
      </c>
      <c r="C2325" s="40">
        <v>40771</v>
      </c>
      <c r="D2325">
        <v>4</v>
      </c>
      <c r="F2325" t="s">
        <v>105</v>
      </c>
      <c r="G2325" t="str">
        <f>YEAR(C2325)+IF(MONTH(C2325)&lt;7,-1,0)&amp;"/"&amp;RIGHT(YEAR(C2325)+IF(MONTH(C2325)&lt;7,0,1),2)</f>
        <v>2011/12</v>
      </c>
      <c r="O2325" s="2" t="str">
        <f>IF(ISNUMBER(N2325),SUMIFS(N$1:$N2325,A$1:$A2325,A2325,G$1:$G2325,G2325,D$1:$D2325,D2325),"")</f>
        <v/>
      </c>
      <c r="AE2325" s="2" t="str">
        <f t="shared" si="152"/>
        <v/>
      </c>
      <c r="AJ2325" s="41">
        <v>13.4</v>
      </c>
      <c r="AM2325" s="2" t="str">
        <f t="shared" si="151"/>
        <v/>
      </c>
      <c r="AN2325" s="2" t="str">
        <f>IF(ISNUMBER(AM2325),SUMIFS($AM$1:AM2325,$A$1:A2325,A2325,$G$1:G2325,G2325,$D$1:D2325,D2325),"")</f>
        <v/>
      </c>
    </row>
    <row r="2326" spans="1:40" x14ac:dyDescent="0.25">
      <c r="A2326" s="4" t="s">
        <v>91</v>
      </c>
      <c r="B2326" t="s">
        <v>30</v>
      </c>
      <c r="C2326" s="40">
        <v>40771</v>
      </c>
      <c r="D2326">
        <v>5</v>
      </c>
      <c r="F2326" t="s">
        <v>105</v>
      </c>
      <c r="G2326" t="str">
        <f>YEAR(C2326)+IF(MONTH(C2326)&lt;7,-1,0)&amp;"/"&amp;RIGHT(YEAR(C2326)+IF(MONTH(C2326)&lt;7,0,1),2)</f>
        <v>2011/12</v>
      </c>
      <c r="O2326" s="2" t="str">
        <f>IF(ISNUMBER(N2326),SUMIFS(N$1:$N2326,A$1:$A2326,A2326,G$1:$G2326,G2326,D$1:$D2326,D2326),"")</f>
        <v/>
      </c>
      <c r="AE2326" s="2" t="str">
        <f t="shared" si="152"/>
        <v/>
      </c>
      <c r="AJ2326" s="41">
        <v>13.9</v>
      </c>
      <c r="AM2326" s="2" t="str">
        <f t="shared" si="151"/>
        <v/>
      </c>
      <c r="AN2326" s="2" t="str">
        <f>IF(ISNUMBER(AM2326),SUMIFS($AM$1:AM2326,$A$1:A2326,A2326,$G$1:G2326,G2326,$D$1:D2326,D2326),"")</f>
        <v/>
      </c>
    </row>
    <row r="2327" spans="1:40" x14ac:dyDescent="0.25">
      <c r="A2327" s="4" t="s">
        <v>91</v>
      </c>
      <c r="B2327" t="s">
        <v>30</v>
      </c>
      <c r="C2327" s="40">
        <v>40784</v>
      </c>
      <c r="D2327">
        <v>1</v>
      </c>
      <c r="F2327" t="s">
        <v>105</v>
      </c>
      <c r="G2327" t="str">
        <f>YEAR(C2327)+IF(MONTH(C2327)&lt;7,-1,0)&amp;"/"&amp;RIGHT(YEAR(C2327)+IF(MONTH(C2327)&lt;7,0,1),2)</f>
        <v>2011/12</v>
      </c>
      <c r="O2327" s="2" t="str">
        <f>IF(ISNUMBER(N2327),SUMIFS(N$1:$N2327,A$1:$A2327,A2327,G$1:$G2327,G2327,D$1:$D2327,D2327),"")</f>
        <v/>
      </c>
      <c r="AE2327" s="2" t="str">
        <f t="shared" si="152"/>
        <v/>
      </c>
      <c r="AJ2327" s="41">
        <v>6.9</v>
      </c>
      <c r="AM2327" s="2" t="str">
        <f t="shared" si="151"/>
        <v/>
      </c>
      <c r="AN2327" s="2" t="str">
        <f>IF(ISNUMBER(AM2327),SUMIFS($AM$1:AM2327,$A$1:A2327,A2327,$G$1:G2327,G2327,$D$1:D2327,D2327),"")</f>
        <v/>
      </c>
    </row>
    <row r="2328" spans="1:40" x14ac:dyDescent="0.25">
      <c r="A2328" s="4" t="s">
        <v>91</v>
      </c>
      <c r="B2328" t="s">
        <v>30</v>
      </c>
      <c r="C2328" s="40">
        <v>40784</v>
      </c>
      <c r="D2328">
        <v>2</v>
      </c>
      <c r="F2328" t="s">
        <v>105</v>
      </c>
      <c r="G2328" t="str">
        <f>YEAR(C2328)+IF(MONTH(C2328)&lt;7,-1,0)&amp;"/"&amp;RIGHT(YEAR(C2328)+IF(MONTH(C2328)&lt;7,0,1),2)</f>
        <v>2011/12</v>
      </c>
      <c r="O2328" s="2" t="str">
        <f>IF(ISNUMBER(N2328),SUMIFS(N$1:$N2328,A$1:$A2328,A2328,G$1:$G2328,G2328,D$1:$D2328,D2328),"")</f>
        <v/>
      </c>
      <c r="AE2328" s="2" t="str">
        <f t="shared" si="152"/>
        <v/>
      </c>
      <c r="AJ2328" s="41">
        <v>7.4</v>
      </c>
      <c r="AM2328" s="2" t="str">
        <f t="shared" si="151"/>
        <v/>
      </c>
      <c r="AN2328" s="2" t="str">
        <f>IF(ISNUMBER(AM2328),SUMIFS($AM$1:AM2328,$A$1:A2328,A2328,$G$1:G2328,G2328,$D$1:D2328,D2328),"")</f>
        <v/>
      </c>
    </row>
    <row r="2329" spans="1:40" x14ac:dyDescent="0.25">
      <c r="A2329" s="4" t="s">
        <v>91</v>
      </c>
      <c r="B2329" t="s">
        <v>30</v>
      </c>
      <c r="C2329" s="40">
        <v>40784</v>
      </c>
      <c r="D2329">
        <v>3</v>
      </c>
      <c r="F2329" t="s">
        <v>105</v>
      </c>
      <c r="G2329" t="str">
        <f>YEAR(C2329)+IF(MONTH(C2329)&lt;7,-1,0)&amp;"/"&amp;RIGHT(YEAR(C2329)+IF(MONTH(C2329)&lt;7,0,1),2)</f>
        <v>2011/12</v>
      </c>
      <c r="O2329" s="2" t="str">
        <f>IF(ISNUMBER(N2329),SUMIFS(N$1:$N2329,A$1:$A2329,A2329,G$1:$G2329,G2329,D$1:$D2329,D2329),"")</f>
        <v/>
      </c>
      <c r="AE2329" s="2" t="str">
        <f t="shared" si="152"/>
        <v/>
      </c>
      <c r="AJ2329" s="41">
        <v>6.5</v>
      </c>
      <c r="AM2329" s="2" t="str">
        <f t="shared" si="151"/>
        <v/>
      </c>
      <c r="AN2329" s="2" t="str">
        <f>IF(ISNUMBER(AM2329),SUMIFS($AM$1:AM2329,$A$1:A2329,A2329,$G$1:G2329,G2329,$D$1:D2329,D2329),"")</f>
        <v/>
      </c>
    </row>
    <row r="2330" spans="1:40" x14ac:dyDescent="0.25">
      <c r="A2330" s="4" t="s">
        <v>91</v>
      </c>
      <c r="B2330" t="s">
        <v>30</v>
      </c>
      <c r="C2330" s="40">
        <v>40784</v>
      </c>
      <c r="D2330">
        <v>4</v>
      </c>
      <c r="F2330" t="s">
        <v>105</v>
      </c>
      <c r="G2330" t="str">
        <f>YEAR(C2330)+IF(MONTH(C2330)&lt;7,-1,0)&amp;"/"&amp;RIGHT(YEAR(C2330)+IF(MONTH(C2330)&lt;7,0,1),2)</f>
        <v>2011/12</v>
      </c>
      <c r="O2330" s="2" t="str">
        <f>IF(ISNUMBER(N2330),SUMIFS(N$1:$N2330,A$1:$A2330,A2330,G$1:$G2330,G2330,D$1:$D2330,D2330),"")</f>
        <v/>
      </c>
      <c r="AE2330" s="2" t="str">
        <f t="shared" si="152"/>
        <v/>
      </c>
      <c r="AJ2330" s="41">
        <v>7.1</v>
      </c>
      <c r="AM2330" s="2" t="str">
        <f t="shared" si="151"/>
        <v/>
      </c>
      <c r="AN2330" s="2" t="str">
        <f>IF(ISNUMBER(AM2330),SUMIFS($AM$1:AM2330,$A$1:A2330,A2330,$G$1:G2330,G2330,$D$1:D2330,D2330),"")</f>
        <v/>
      </c>
    </row>
    <row r="2331" spans="1:40" x14ac:dyDescent="0.25">
      <c r="A2331" s="4" t="s">
        <v>91</v>
      </c>
      <c r="B2331" t="s">
        <v>30</v>
      </c>
      <c r="C2331" s="40">
        <v>40784</v>
      </c>
      <c r="D2331">
        <v>5</v>
      </c>
      <c r="F2331" t="s">
        <v>105</v>
      </c>
      <c r="G2331" t="str">
        <f>YEAR(C2331)+IF(MONTH(C2331)&lt;7,-1,0)&amp;"/"&amp;RIGHT(YEAR(C2331)+IF(MONTH(C2331)&lt;7,0,1),2)</f>
        <v>2011/12</v>
      </c>
      <c r="O2331" s="2" t="str">
        <f>IF(ISNUMBER(N2331),SUMIFS(N$1:$N2331,A$1:$A2331,A2331,G$1:$G2331,G2331,D$1:$D2331,D2331),"")</f>
        <v/>
      </c>
      <c r="AE2331" s="2" t="str">
        <f t="shared" si="152"/>
        <v/>
      </c>
      <c r="AJ2331" s="41">
        <v>6.9</v>
      </c>
      <c r="AM2331" s="2" t="str">
        <f t="shared" si="151"/>
        <v/>
      </c>
      <c r="AN2331" s="2" t="str">
        <f>IF(ISNUMBER(AM2331),SUMIFS($AM$1:AM2331,$A$1:A2331,A2331,$G$1:G2331,G2331,$D$1:D2331,D2331),"")</f>
        <v/>
      </c>
    </row>
    <row r="2332" spans="1:40" x14ac:dyDescent="0.25">
      <c r="A2332" s="4" t="s">
        <v>91</v>
      </c>
      <c r="B2332" t="s">
        <v>30</v>
      </c>
      <c r="C2332" s="40">
        <v>40798</v>
      </c>
      <c r="D2332">
        <v>1</v>
      </c>
      <c r="F2332" t="s">
        <v>105</v>
      </c>
      <c r="G2332" t="str">
        <f>YEAR(C2332)+IF(MONTH(C2332)&lt;7,-1,0)&amp;"/"&amp;RIGHT(YEAR(C2332)+IF(MONTH(C2332)&lt;7,0,1),2)</f>
        <v>2011/12</v>
      </c>
      <c r="O2332" s="2" t="str">
        <f>IF(ISNUMBER(N2332),SUMIFS(N$1:$N2332,A$1:$A2332,A2332,G$1:$G2332,G2332,D$1:$D2332,D2332),"")</f>
        <v/>
      </c>
      <c r="AE2332" s="2" t="str">
        <f t="shared" si="152"/>
        <v/>
      </c>
      <c r="AJ2332" s="41">
        <v>14.2</v>
      </c>
      <c r="AM2332" s="2" t="str">
        <f t="shared" si="151"/>
        <v/>
      </c>
      <c r="AN2332" s="2" t="str">
        <f>IF(ISNUMBER(AM2332),SUMIFS($AM$1:AM2332,$A$1:A2332,A2332,$G$1:G2332,G2332,$D$1:D2332,D2332),"")</f>
        <v/>
      </c>
    </row>
    <row r="2333" spans="1:40" x14ac:dyDescent="0.25">
      <c r="A2333" s="4" t="s">
        <v>91</v>
      </c>
      <c r="B2333" t="s">
        <v>30</v>
      </c>
      <c r="C2333" s="40">
        <v>40798</v>
      </c>
      <c r="D2333">
        <v>2</v>
      </c>
      <c r="F2333" t="s">
        <v>105</v>
      </c>
      <c r="G2333" t="str">
        <f>YEAR(C2333)+IF(MONTH(C2333)&lt;7,-1,0)&amp;"/"&amp;RIGHT(YEAR(C2333)+IF(MONTH(C2333)&lt;7,0,1),2)</f>
        <v>2011/12</v>
      </c>
      <c r="O2333" s="2" t="str">
        <f>IF(ISNUMBER(N2333),SUMIFS(N$1:$N2333,A$1:$A2333,A2333,G$1:$G2333,G2333,D$1:$D2333,D2333),"")</f>
        <v/>
      </c>
      <c r="AE2333" s="2" t="str">
        <f t="shared" si="152"/>
        <v/>
      </c>
      <c r="AJ2333" s="41">
        <v>13</v>
      </c>
      <c r="AM2333" s="2" t="str">
        <f t="shared" si="151"/>
        <v/>
      </c>
      <c r="AN2333" s="2" t="str">
        <f>IF(ISNUMBER(AM2333),SUMIFS($AM$1:AM2333,$A$1:A2333,A2333,$G$1:G2333,G2333,$D$1:D2333,D2333),"")</f>
        <v/>
      </c>
    </row>
    <row r="2334" spans="1:40" x14ac:dyDescent="0.25">
      <c r="A2334" s="4" t="s">
        <v>91</v>
      </c>
      <c r="B2334" t="s">
        <v>30</v>
      </c>
      <c r="C2334" s="40">
        <v>40798</v>
      </c>
      <c r="D2334">
        <v>3</v>
      </c>
      <c r="F2334" t="s">
        <v>105</v>
      </c>
      <c r="G2334" t="str">
        <f>YEAR(C2334)+IF(MONTH(C2334)&lt;7,-1,0)&amp;"/"&amp;RIGHT(YEAR(C2334)+IF(MONTH(C2334)&lt;7,0,1),2)</f>
        <v>2011/12</v>
      </c>
      <c r="O2334" s="2" t="str">
        <f>IF(ISNUMBER(N2334),SUMIFS(N$1:$N2334,A$1:$A2334,A2334,G$1:$G2334,G2334,D$1:$D2334,D2334),"")</f>
        <v/>
      </c>
      <c r="AE2334" s="2" t="str">
        <f t="shared" si="152"/>
        <v/>
      </c>
      <c r="AJ2334" s="41">
        <v>11</v>
      </c>
      <c r="AM2334" s="2" t="str">
        <f t="shared" si="151"/>
        <v/>
      </c>
      <c r="AN2334" s="2" t="str">
        <f>IF(ISNUMBER(AM2334),SUMIFS($AM$1:AM2334,$A$1:A2334,A2334,$G$1:G2334,G2334,$D$1:D2334,D2334),"")</f>
        <v/>
      </c>
    </row>
    <row r="2335" spans="1:40" x14ac:dyDescent="0.25">
      <c r="A2335" s="4" t="s">
        <v>91</v>
      </c>
      <c r="B2335" t="s">
        <v>30</v>
      </c>
      <c r="C2335" s="40">
        <v>40798</v>
      </c>
      <c r="D2335">
        <v>4</v>
      </c>
      <c r="F2335" t="s">
        <v>105</v>
      </c>
      <c r="G2335" t="str">
        <f>YEAR(C2335)+IF(MONTH(C2335)&lt;7,-1,0)&amp;"/"&amp;RIGHT(YEAR(C2335)+IF(MONTH(C2335)&lt;7,0,1),2)</f>
        <v>2011/12</v>
      </c>
      <c r="O2335" s="2" t="str">
        <f>IF(ISNUMBER(N2335),SUMIFS(N$1:$N2335,A$1:$A2335,A2335,G$1:$G2335,G2335,D$1:$D2335,D2335),"")</f>
        <v/>
      </c>
      <c r="AE2335" s="2" t="str">
        <f t="shared" si="152"/>
        <v/>
      </c>
      <c r="AJ2335" s="41">
        <v>11.4</v>
      </c>
      <c r="AM2335" s="2" t="str">
        <f t="shared" si="151"/>
        <v/>
      </c>
      <c r="AN2335" s="2" t="str">
        <f>IF(ISNUMBER(AM2335),SUMIFS($AM$1:AM2335,$A$1:A2335,A2335,$G$1:G2335,G2335,$D$1:D2335,D2335),"")</f>
        <v/>
      </c>
    </row>
    <row r="2336" spans="1:40" x14ac:dyDescent="0.25">
      <c r="A2336" s="4" t="s">
        <v>91</v>
      </c>
      <c r="B2336" t="s">
        <v>30</v>
      </c>
      <c r="C2336" s="40">
        <v>40798</v>
      </c>
      <c r="D2336">
        <v>5</v>
      </c>
      <c r="F2336" t="s">
        <v>105</v>
      </c>
      <c r="G2336" t="str">
        <f>YEAR(C2336)+IF(MONTH(C2336)&lt;7,-1,0)&amp;"/"&amp;RIGHT(YEAR(C2336)+IF(MONTH(C2336)&lt;7,0,1),2)</f>
        <v>2011/12</v>
      </c>
      <c r="O2336" s="2" t="str">
        <f>IF(ISNUMBER(N2336),SUMIFS(N$1:$N2336,A$1:$A2336,A2336,G$1:$G2336,G2336,D$1:$D2336,D2336),"")</f>
        <v/>
      </c>
      <c r="AE2336" s="2" t="str">
        <f t="shared" si="152"/>
        <v/>
      </c>
      <c r="AJ2336" s="41">
        <v>11.4</v>
      </c>
      <c r="AM2336" s="2" t="str">
        <f t="shared" si="151"/>
        <v/>
      </c>
      <c r="AN2336" s="2" t="str">
        <f>IF(ISNUMBER(AM2336),SUMIFS($AM$1:AM2336,$A$1:A2336,A2336,$G$1:G2336,G2336,$D$1:D2336,D2336),"")</f>
        <v/>
      </c>
    </row>
    <row r="2337" spans="1:40" x14ac:dyDescent="0.25">
      <c r="A2337" s="4" t="s">
        <v>91</v>
      </c>
      <c r="B2337" t="s">
        <v>30</v>
      </c>
      <c r="C2337" s="40">
        <v>40812</v>
      </c>
      <c r="D2337">
        <v>1</v>
      </c>
      <c r="F2337" t="s">
        <v>105</v>
      </c>
      <c r="G2337" t="str">
        <f>YEAR(C2337)+IF(MONTH(C2337)&lt;7,-1,0)&amp;"/"&amp;RIGHT(YEAR(C2337)+IF(MONTH(C2337)&lt;7,0,1),2)</f>
        <v>2011/12</v>
      </c>
      <c r="O2337" s="2" t="str">
        <f>IF(ISNUMBER(N2337),SUMIFS(N$1:$N2337,A$1:$A2337,A2337,G$1:$G2337,G2337,D$1:$D2337,D2337),"")</f>
        <v/>
      </c>
      <c r="AE2337" s="2" t="str">
        <f t="shared" si="152"/>
        <v/>
      </c>
      <c r="AJ2337" s="41">
        <v>16</v>
      </c>
      <c r="AM2337" s="2" t="str">
        <f t="shared" si="151"/>
        <v/>
      </c>
      <c r="AN2337" s="2" t="str">
        <f>IF(ISNUMBER(AM2337),SUMIFS($AM$1:AM2337,$A$1:A2337,A2337,$G$1:G2337,G2337,$D$1:D2337,D2337),"")</f>
        <v/>
      </c>
    </row>
    <row r="2338" spans="1:40" x14ac:dyDescent="0.25">
      <c r="A2338" s="4" t="s">
        <v>91</v>
      </c>
      <c r="B2338" t="s">
        <v>30</v>
      </c>
      <c r="C2338" s="40">
        <v>40812</v>
      </c>
      <c r="D2338">
        <v>2</v>
      </c>
      <c r="F2338" t="s">
        <v>105</v>
      </c>
      <c r="G2338" t="str">
        <f>YEAR(C2338)+IF(MONTH(C2338)&lt;7,-1,0)&amp;"/"&amp;RIGHT(YEAR(C2338)+IF(MONTH(C2338)&lt;7,0,1),2)</f>
        <v>2011/12</v>
      </c>
      <c r="O2338" s="2" t="str">
        <f>IF(ISNUMBER(N2338),SUMIFS(N$1:$N2338,A$1:$A2338,A2338,G$1:$G2338,G2338,D$1:$D2338,D2338),"")</f>
        <v/>
      </c>
      <c r="AE2338" s="2" t="str">
        <f t="shared" si="152"/>
        <v/>
      </c>
      <c r="AJ2338" s="41">
        <v>13.1</v>
      </c>
      <c r="AM2338" s="2" t="str">
        <f t="shared" si="151"/>
        <v/>
      </c>
      <c r="AN2338" s="2" t="str">
        <f>IF(ISNUMBER(AM2338),SUMIFS($AM$1:AM2338,$A$1:A2338,A2338,$G$1:G2338,G2338,$D$1:D2338,D2338),"")</f>
        <v/>
      </c>
    </row>
    <row r="2339" spans="1:40" x14ac:dyDescent="0.25">
      <c r="A2339" s="4" t="s">
        <v>91</v>
      </c>
      <c r="B2339" t="s">
        <v>30</v>
      </c>
      <c r="C2339" s="40">
        <v>40812</v>
      </c>
      <c r="D2339">
        <v>3</v>
      </c>
      <c r="F2339" t="s">
        <v>105</v>
      </c>
      <c r="G2339" t="str">
        <f>YEAR(C2339)+IF(MONTH(C2339)&lt;7,-1,0)&amp;"/"&amp;RIGHT(YEAR(C2339)+IF(MONTH(C2339)&lt;7,0,1),2)</f>
        <v>2011/12</v>
      </c>
      <c r="O2339" s="2" t="str">
        <f>IF(ISNUMBER(N2339),SUMIFS(N$1:$N2339,A$1:$A2339,A2339,G$1:$G2339,G2339,D$1:$D2339,D2339),"")</f>
        <v/>
      </c>
      <c r="AE2339" s="2" t="str">
        <f t="shared" si="152"/>
        <v/>
      </c>
      <c r="AJ2339" s="41">
        <v>14.1</v>
      </c>
      <c r="AM2339" s="2" t="str">
        <f t="shared" si="151"/>
        <v/>
      </c>
      <c r="AN2339" s="2" t="str">
        <f>IF(ISNUMBER(AM2339),SUMIFS($AM$1:AM2339,$A$1:A2339,A2339,$G$1:G2339,G2339,$D$1:D2339,D2339),"")</f>
        <v/>
      </c>
    </row>
    <row r="2340" spans="1:40" x14ac:dyDescent="0.25">
      <c r="A2340" s="4" t="s">
        <v>91</v>
      </c>
      <c r="B2340" t="s">
        <v>30</v>
      </c>
      <c r="C2340" s="40">
        <v>40812</v>
      </c>
      <c r="D2340">
        <v>4</v>
      </c>
      <c r="F2340" t="s">
        <v>105</v>
      </c>
      <c r="G2340" t="str">
        <f>YEAR(C2340)+IF(MONTH(C2340)&lt;7,-1,0)&amp;"/"&amp;RIGHT(YEAR(C2340)+IF(MONTH(C2340)&lt;7,0,1),2)</f>
        <v>2011/12</v>
      </c>
      <c r="O2340" s="2" t="str">
        <f>IF(ISNUMBER(N2340),SUMIFS(N$1:$N2340,A$1:$A2340,A2340,G$1:$G2340,G2340,D$1:$D2340,D2340),"")</f>
        <v/>
      </c>
      <c r="AE2340" s="2" t="str">
        <f t="shared" si="152"/>
        <v/>
      </c>
      <c r="AJ2340" s="41">
        <v>14.6</v>
      </c>
      <c r="AM2340" s="2" t="str">
        <f t="shared" si="151"/>
        <v/>
      </c>
      <c r="AN2340" s="2" t="str">
        <f>IF(ISNUMBER(AM2340),SUMIFS($AM$1:AM2340,$A$1:A2340,A2340,$G$1:G2340,G2340,$D$1:D2340,D2340),"")</f>
        <v/>
      </c>
    </row>
    <row r="2341" spans="1:40" x14ac:dyDescent="0.25">
      <c r="A2341" s="4" t="s">
        <v>91</v>
      </c>
      <c r="B2341" t="s">
        <v>30</v>
      </c>
      <c r="C2341" s="40">
        <v>40812</v>
      </c>
      <c r="D2341">
        <v>5</v>
      </c>
      <c r="F2341" t="s">
        <v>105</v>
      </c>
      <c r="G2341" t="str">
        <f>YEAR(C2341)+IF(MONTH(C2341)&lt;7,-1,0)&amp;"/"&amp;RIGHT(YEAR(C2341)+IF(MONTH(C2341)&lt;7,0,1),2)</f>
        <v>2011/12</v>
      </c>
      <c r="O2341" s="2" t="str">
        <f>IF(ISNUMBER(N2341),SUMIFS(N$1:$N2341,A$1:$A2341,A2341,G$1:$G2341,G2341,D$1:$D2341,D2341),"")</f>
        <v/>
      </c>
      <c r="AE2341" s="2" t="str">
        <f t="shared" si="152"/>
        <v/>
      </c>
      <c r="AJ2341" s="41">
        <v>16.399999999999999</v>
      </c>
      <c r="AM2341" s="2" t="str">
        <f t="shared" si="151"/>
        <v/>
      </c>
      <c r="AN2341" s="2" t="str">
        <f>IF(ISNUMBER(AM2341),SUMIFS($AM$1:AM2341,$A$1:A2341,A2341,$G$1:G2341,G2341,$D$1:D2341,D2341),"")</f>
        <v/>
      </c>
    </row>
    <row r="2342" spans="1:40" x14ac:dyDescent="0.25">
      <c r="A2342" s="4" t="s">
        <v>91</v>
      </c>
      <c r="B2342" t="s">
        <v>30</v>
      </c>
      <c r="C2342" s="40">
        <v>40819</v>
      </c>
      <c r="D2342">
        <v>1</v>
      </c>
      <c r="F2342" t="s">
        <v>105</v>
      </c>
      <c r="G2342" t="str">
        <f>YEAR(C2342)+IF(MONTH(C2342)&lt;7,-1,0)&amp;"/"&amp;RIGHT(YEAR(C2342)+IF(MONTH(C2342)&lt;7,0,1),2)</f>
        <v>2011/12</v>
      </c>
      <c r="O2342" s="2" t="str">
        <f>IF(ISNUMBER(N2342),SUMIFS(N$1:$N2342,A$1:$A2342,A2342,G$1:$G2342,G2342,D$1:$D2342,D2342),"")</f>
        <v/>
      </c>
      <c r="AE2342" s="2" t="str">
        <f t="shared" si="152"/>
        <v/>
      </c>
      <c r="AJ2342" s="41">
        <v>17.600000000000001</v>
      </c>
      <c r="AM2342" s="2" t="str">
        <f t="shared" si="151"/>
        <v/>
      </c>
      <c r="AN2342" s="2" t="str">
        <f>IF(ISNUMBER(AM2342),SUMIFS($AM$1:AM2342,$A$1:A2342,A2342,$G$1:G2342,G2342,$D$1:D2342,D2342),"")</f>
        <v/>
      </c>
    </row>
    <row r="2343" spans="1:40" x14ac:dyDescent="0.25">
      <c r="A2343" s="4" t="s">
        <v>91</v>
      </c>
      <c r="B2343" t="s">
        <v>30</v>
      </c>
      <c r="C2343" s="40">
        <v>40819</v>
      </c>
      <c r="D2343">
        <v>2</v>
      </c>
      <c r="F2343" t="s">
        <v>105</v>
      </c>
      <c r="G2343" t="str">
        <f>YEAR(C2343)+IF(MONTH(C2343)&lt;7,-1,0)&amp;"/"&amp;RIGHT(YEAR(C2343)+IF(MONTH(C2343)&lt;7,0,1),2)</f>
        <v>2011/12</v>
      </c>
      <c r="O2343" s="2" t="str">
        <f>IF(ISNUMBER(N2343),SUMIFS(N$1:$N2343,A$1:$A2343,A2343,G$1:$G2343,G2343,D$1:$D2343,D2343),"")</f>
        <v/>
      </c>
      <c r="AE2343" s="2" t="str">
        <f t="shared" si="152"/>
        <v/>
      </c>
      <c r="AJ2343" s="41">
        <v>13.6</v>
      </c>
      <c r="AM2343" s="2" t="str">
        <f t="shared" si="151"/>
        <v/>
      </c>
      <c r="AN2343" s="2" t="str">
        <f>IF(ISNUMBER(AM2343),SUMIFS($AM$1:AM2343,$A$1:A2343,A2343,$G$1:G2343,G2343,$D$1:D2343,D2343),"")</f>
        <v/>
      </c>
    </row>
    <row r="2344" spans="1:40" x14ac:dyDescent="0.25">
      <c r="A2344" s="4" t="s">
        <v>91</v>
      </c>
      <c r="B2344" t="s">
        <v>30</v>
      </c>
      <c r="C2344" s="40">
        <v>40819</v>
      </c>
      <c r="D2344">
        <v>3</v>
      </c>
      <c r="F2344" t="s">
        <v>105</v>
      </c>
      <c r="G2344" t="str">
        <f>YEAR(C2344)+IF(MONTH(C2344)&lt;7,-1,0)&amp;"/"&amp;RIGHT(YEAR(C2344)+IF(MONTH(C2344)&lt;7,0,1),2)</f>
        <v>2011/12</v>
      </c>
      <c r="O2344" s="2" t="str">
        <f>IF(ISNUMBER(N2344),SUMIFS(N$1:$N2344,A$1:$A2344,A2344,G$1:$G2344,G2344,D$1:$D2344,D2344),"")</f>
        <v/>
      </c>
      <c r="AE2344" s="2" t="str">
        <f t="shared" si="152"/>
        <v/>
      </c>
      <c r="AJ2344" s="41">
        <v>16.7</v>
      </c>
      <c r="AM2344" s="2" t="str">
        <f t="shared" si="151"/>
        <v/>
      </c>
      <c r="AN2344" s="2" t="str">
        <f>IF(ISNUMBER(AM2344),SUMIFS($AM$1:AM2344,$A$1:A2344,A2344,$G$1:G2344,G2344,$D$1:D2344,D2344),"")</f>
        <v/>
      </c>
    </row>
    <row r="2345" spans="1:40" x14ac:dyDescent="0.25">
      <c r="A2345" s="4" t="s">
        <v>91</v>
      </c>
      <c r="B2345" t="s">
        <v>30</v>
      </c>
      <c r="C2345" s="40">
        <v>40819</v>
      </c>
      <c r="D2345">
        <v>4</v>
      </c>
      <c r="F2345" t="s">
        <v>105</v>
      </c>
      <c r="G2345" t="str">
        <f>YEAR(C2345)+IF(MONTH(C2345)&lt;7,-1,0)&amp;"/"&amp;RIGHT(YEAR(C2345)+IF(MONTH(C2345)&lt;7,0,1),2)</f>
        <v>2011/12</v>
      </c>
      <c r="O2345" s="2" t="str">
        <f>IF(ISNUMBER(N2345),SUMIFS(N$1:$N2345,A$1:$A2345,A2345,G$1:$G2345,G2345,D$1:$D2345,D2345),"")</f>
        <v/>
      </c>
      <c r="AE2345" s="2" t="str">
        <f t="shared" si="152"/>
        <v/>
      </c>
      <c r="AJ2345" s="41">
        <v>15.6</v>
      </c>
      <c r="AM2345" s="2" t="str">
        <f t="shared" si="151"/>
        <v/>
      </c>
      <c r="AN2345" s="2" t="str">
        <f>IF(ISNUMBER(AM2345),SUMIFS($AM$1:AM2345,$A$1:A2345,A2345,$G$1:G2345,G2345,$D$1:D2345,D2345),"")</f>
        <v/>
      </c>
    </row>
    <row r="2346" spans="1:40" x14ac:dyDescent="0.25">
      <c r="A2346" s="4" t="s">
        <v>91</v>
      </c>
      <c r="B2346" t="s">
        <v>30</v>
      </c>
      <c r="C2346" s="40">
        <v>40819</v>
      </c>
      <c r="D2346">
        <v>5</v>
      </c>
      <c r="F2346" t="s">
        <v>105</v>
      </c>
      <c r="G2346" t="str">
        <f>YEAR(C2346)+IF(MONTH(C2346)&lt;7,-1,0)&amp;"/"&amp;RIGHT(YEAR(C2346)+IF(MONTH(C2346)&lt;7,0,1),2)</f>
        <v>2011/12</v>
      </c>
      <c r="O2346" s="2" t="str">
        <f>IF(ISNUMBER(N2346),SUMIFS(N$1:$N2346,A$1:$A2346,A2346,G$1:$G2346,G2346,D$1:$D2346,D2346),"")</f>
        <v/>
      </c>
      <c r="AE2346" s="2" t="str">
        <f t="shared" si="152"/>
        <v/>
      </c>
      <c r="AJ2346" s="41">
        <v>17</v>
      </c>
      <c r="AM2346" s="2" t="str">
        <f t="shared" si="151"/>
        <v/>
      </c>
      <c r="AN2346" s="2" t="str">
        <f>IF(ISNUMBER(AM2346),SUMIFS($AM$1:AM2346,$A$1:A2346,A2346,$G$1:G2346,G2346,$D$1:D2346,D2346),"")</f>
        <v/>
      </c>
    </row>
    <row r="2347" spans="1:40" x14ac:dyDescent="0.25">
      <c r="A2347" s="4" t="s">
        <v>91</v>
      </c>
      <c r="B2347" t="s">
        <v>30</v>
      </c>
      <c r="C2347" s="40">
        <v>40826</v>
      </c>
      <c r="D2347">
        <v>1</v>
      </c>
      <c r="F2347" t="s">
        <v>105</v>
      </c>
      <c r="G2347" t="str">
        <f>YEAR(C2347)+IF(MONTH(C2347)&lt;7,-1,0)&amp;"/"&amp;RIGHT(YEAR(C2347)+IF(MONTH(C2347)&lt;7,0,1),2)</f>
        <v>2011/12</v>
      </c>
      <c r="O2347" s="2" t="str">
        <f>IF(ISNUMBER(N2347),SUMIFS(N$1:$N2347,A$1:$A2347,A2347,G$1:$G2347,G2347,D$1:$D2347,D2347),"")</f>
        <v/>
      </c>
      <c r="AE2347" s="2" t="str">
        <f t="shared" si="152"/>
        <v/>
      </c>
      <c r="AJ2347" s="41">
        <v>8.1999999999999993</v>
      </c>
      <c r="AM2347" s="2" t="str">
        <f t="shared" si="151"/>
        <v/>
      </c>
      <c r="AN2347" s="2" t="str">
        <f>IF(ISNUMBER(AM2347),SUMIFS($AM$1:AM2347,$A$1:A2347,A2347,$G$1:G2347,G2347,$D$1:D2347,D2347),"")</f>
        <v/>
      </c>
    </row>
    <row r="2348" spans="1:40" x14ac:dyDescent="0.25">
      <c r="A2348" s="4" t="s">
        <v>91</v>
      </c>
      <c r="B2348" t="s">
        <v>30</v>
      </c>
      <c r="C2348" s="40">
        <v>40826</v>
      </c>
      <c r="D2348">
        <v>2</v>
      </c>
      <c r="F2348" t="s">
        <v>105</v>
      </c>
      <c r="G2348" t="str">
        <f>YEAR(C2348)+IF(MONTH(C2348)&lt;7,-1,0)&amp;"/"&amp;RIGHT(YEAR(C2348)+IF(MONTH(C2348)&lt;7,0,1),2)</f>
        <v>2011/12</v>
      </c>
      <c r="O2348" s="2" t="str">
        <f>IF(ISNUMBER(N2348),SUMIFS(N$1:$N2348,A$1:$A2348,A2348,G$1:$G2348,G2348,D$1:$D2348,D2348),"")</f>
        <v/>
      </c>
      <c r="AE2348" s="2" t="str">
        <f t="shared" si="152"/>
        <v/>
      </c>
      <c r="AJ2348" s="41">
        <v>7.4</v>
      </c>
      <c r="AM2348" s="2" t="str">
        <f t="shared" si="151"/>
        <v/>
      </c>
      <c r="AN2348" s="2" t="str">
        <f>IF(ISNUMBER(AM2348),SUMIFS($AM$1:AM2348,$A$1:A2348,A2348,$G$1:G2348,G2348,$D$1:D2348,D2348),"")</f>
        <v/>
      </c>
    </row>
    <row r="2349" spans="1:40" x14ac:dyDescent="0.25">
      <c r="A2349" s="4" t="s">
        <v>91</v>
      </c>
      <c r="B2349" t="s">
        <v>30</v>
      </c>
      <c r="C2349" s="40">
        <v>40826</v>
      </c>
      <c r="D2349">
        <v>3</v>
      </c>
      <c r="F2349" t="s">
        <v>105</v>
      </c>
      <c r="G2349" t="str">
        <f>YEAR(C2349)+IF(MONTH(C2349)&lt;7,-1,0)&amp;"/"&amp;RIGHT(YEAR(C2349)+IF(MONTH(C2349)&lt;7,0,1),2)</f>
        <v>2011/12</v>
      </c>
      <c r="O2349" s="2" t="str">
        <f>IF(ISNUMBER(N2349),SUMIFS(N$1:$N2349,A$1:$A2349,A2349,G$1:$G2349,G2349,D$1:$D2349,D2349),"")</f>
        <v/>
      </c>
      <c r="AE2349" s="2" t="str">
        <f t="shared" si="152"/>
        <v/>
      </c>
      <c r="AJ2349" s="41">
        <v>7.2</v>
      </c>
      <c r="AM2349" s="2" t="str">
        <f t="shared" ref="AM2349:AM2412" si="153">IF(AND(ISNUMBER(AE2349),ISNUMBER(N2349)),ROUND(N2349*AE2349,3),"")</f>
        <v/>
      </c>
      <c r="AN2349" s="2" t="str">
        <f>IF(ISNUMBER(AM2349),SUMIFS($AM$1:AM2349,$A$1:A2349,A2349,$G$1:G2349,G2349,$D$1:D2349,D2349),"")</f>
        <v/>
      </c>
    </row>
    <row r="2350" spans="1:40" x14ac:dyDescent="0.25">
      <c r="A2350" s="4" t="s">
        <v>91</v>
      </c>
      <c r="B2350" t="s">
        <v>30</v>
      </c>
      <c r="C2350" s="40">
        <v>40826</v>
      </c>
      <c r="D2350">
        <v>4</v>
      </c>
      <c r="F2350" t="s">
        <v>105</v>
      </c>
      <c r="G2350" t="str">
        <f>YEAR(C2350)+IF(MONTH(C2350)&lt;7,-1,0)&amp;"/"&amp;RIGHT(YEAR(C2350)+IF(MONTH(C2350)&lt;7,0,1),2)</f>
        <v>2011/12</v>
      </c>
      <c r="O2350" s="2" t="str">
        <f>IF(ISNUMBER(N2350),SUMIFS(N$1:$N2350,A$1:$A2350,A2350,G$1:$G2350,G2350,D$1:$D2350,D2350),"")</f>
        <v/>
      </c>
      <c r="AE2350" s="2" t="str">
        <f t="shared" si="152"/>
        <v/>
      </c>
      <c r="AJ2350" s="41">
        <v>7.5</v>
      </c>
      <c r="AM2350" s="2" t="str">
        <f t="shared" si="153"/>
        <v/>
      </c>
      <c r="AN2350" s="2" t="str">
        <f>IF(ISNUMBER(AM2350),SUMIFS($AM$1:AM2350,$A$1:A2350,A2350,$G$1:G2350,G2350,$D$1:D2350,D2350),"")</f>
        <v/>
      </c>
    </row>
    <row r="2351" spans="1:40" x14ac:dyDescent="0.25">
      <c r="A2351" s="4" t="s">
        <v>91</v>
      </c>
      <c r="B2351" t="s">
        <v>30</v>
      </c>
      <c r="C2351" s="40">
        <v>40826</v>
      </c>
      <c r="D2351">
        <v>5</v>
      </c>
      <c r="F2351" t="s">
        <v>105</v>
      </c>
      <c r="G2351" t="str">
        <f>YEAR(C2351)+IF(MONTH(C2351)&lt;7,-1,0)&amp;"/"&amp;RIGHT(YEAR(C2351)+IF(MONTH(C2351)&lt;7,0,1),2)</f>
        <v>2011/12</v>
      </c>
      <c r="O2351" s="2" t="str">
        <f>IF(ISNUMBER(N2351),SUMIFS(N$1:$N2351,A$1:$A2351,A2351,G$1:$G2351,G2351,D$1:$D2351,D2351),"")</f>
        <v/>
      </c>
      <c r="AE2351" s="2" t="str">
        <f t="shared" si="152"/>
        <v/>
      </c>
      <c r="AJ2351" s="41">
        <v>7.6</v>
      </c>
      <c r="AM2351" s="2" t="str">
        <f t="shared" si="153"/>
        <v/>
      </c>
      <c r="AN2351" s="2" t="str">
        <f>IF(ISNUMBER(AM2351),SUMIFS($AM$1:AM2351,$A$1:A2351,A2351,$G$1:G2351,G2351,$D$1:D2351,D2351),"")</f>
        <v/>
      </c>
    </row>
    <row r="2352" spans="1:40" x14ac:dyDescent="0.25">
      <c r="A2352" s="4" t="s">
        <v>91</v>
      </c>
      <c r="B2352" t="s">
        <v>30</v>
      </c>
      <c r="C2352" s="40">
        <v>40833</v>
      </c>
      <c r="D2352">
        <v>1</v>
      </c>
      <c r="F2352" t="s">
        <v>105</v>
      </c>
      <c r="G2352" t="str">
        <f>YEAR(C2352)+IF(MONTH(C2352)&lt;7,-1,0)&amp;"/"&amp;RIGHT(YEAR(C2352)+IF(MONTH(C2352)&lt;7,0,1),2)</f>
        <v>2011/12</v>
      </c>
      <c r="O2352" s="2" t="str">
        <f>IF(ISNUMBER(N2352),SUMIFS(N$1:$N2352,A$1:$A2352,A2352,G$1:$G2352,G2352,D$1:$D2352,D2352),"")</f>
        <v/>
      </c>
      <c r="AE2352" s="2" t="str">
        <f t="shared" ref="AE2352:AE2415" si="154">IF(ISNUMBER(AF2352),AF2352,"")</f>
        <v/>
      </c>
      <c r="AJ2352" s="41">
        <v>14.6</v>
      </c>
      <c r="AM2352" s="2" t="str">
        <f t="shared" si="153"/>
        <v/>
      </c>
      <c r="AN2352" s="2" t="str">
        <f>IF(ISNUMBER(AM2352),SUMIFS($AM$1:AM2352,$A$1:A2352,A2352,$G$1:G2352,G2352,$D$1:D2352,D2352),"")</f>
        <v/>
      </c>
    </row>
    <row r="2353" spans="1:40" x14ac:dyDescent="0.25">
      <c r="A2353" s="4" t="s">
        <v>91</v>
      </c>
      <c r="B2353" t="s">
        <v>30</v>
      </c>
      <c r="C2353" s="40">
        <v>40833</v>
      </c>
      <c r="D2353">
        <v>2</v>
      </c>
      <c r="F2353" t="s">
        <v>105</v>
      </c>
      <c r="G2353" t="str">
        <f>YEAR(C2353)+IF(MONTH(C2353)&lt;7,-1,0)&amp;"/"&amp;RIGHT(YEAR(C2353)+IF(MONTH(C2353)&lt;7,0,1),2)</f>
        <v>2011/12</v>
      </c>
      <c r="O2353" s="2" t="str">
        <f>IF(ISNUMBER(N2353),SUMIFS(N$1:$N2353,A$1:$A2353,A2353,G$1:$G2353,G2353,D$1:$D2353,D2353),"")</f>
        <v/>
      </c>
      <c r="AE2353" s="2" t="str">
        <f t="shared" si="154"/>
        <v/>
      </c>
      <c r="AJ2353" s="41">
        <v>11.2</v>
      </c>
      <c r="AM2353" s="2" t="str">
        <f t="shared" si="153"/>
        <v/>
      </c>
      <c r="AN2353" s="2" t="str">
        <f>IF(ISNUMBER(AM2353),SUMIFS($AM$1:AM2353,$A$1:A2353,A2353,$G$1:G2353,G2353,$D$1:D2353,D2353),"")</f>
        <v/>
      </c>
    </row>
    <row r="2354" spans="1:40" x14ac:dyDescent="0.25">
      <c r="A2354" s="4" t="s">
        <v>91</v>
      </c>
      <c r="B2354" t="s">
        <v>30</v>
      </c>
      <c r="C2354" s="40">
        <v>40833</v>
      </c>
      <c r="D2354">
        <v>3</v>
      </c>
      <c r="F2354" t="s">
        <v>105</v>
      </c>
      <c r="G2354" t="str">
        <f>YEAR(C2354)+IF(MONTH(C2354)&lt;7,-1,0)&amp;"/"&amp;RIGHT(YEAR(C2354)+IF(MONTH(C2354)&lt;7,0,1),2)</f>
        <v>2011/12</v>
      </c>
      <c r="O2354" s="2" t="str">
        <f>IF(ISNUMBER(N2354),SUMIFS(N$1:$N2354,A$1:$A2354,A2354,G$1:$G2354,G2354,D$1:$D2354,D2354),"")</f>
        <v/>
      </c>
      <c r="AE2354" s="2" t="str">
        <f t="shared" si="154"/>
        <v/>
      </c>
      <c r="AJ2354" s="41">
        <v>13.1</v>
      </c>
      <c r="AM2354" s="2" t="str">
        <f t="shared" si="153"/>
        <v/>
      </c>
      <c r="AN2354" s="2" t="str">
        <f>IF(ISNUMBER(AM2354),SUMIFS($AM$1:AM2354,$A$1:A2354,A2354,$G$1:G2354,G2354,$D$1:D2354,D2354),"")</f>
        <v/>
      </c>
    </row>
    <row r="2355" spans="1:40" x14ac:dyDescent="0.25">
      <c r="A2355" s="4" t="s">
        <v>91</v>
      </c>
      <c r="B2355" t="s">
        <v>30</v>
      </c>
      <c r="C2355" s="40">
        <v>40833</v>
      </c>
      <c r="D2355">
        <v>4</v>
      </c>
      <c r="F2355" t="s">
        <v>105</v>
      </c>
      <c r="G2355" t="str">
        <f>YEAR(C2355)+IF(MONTH(C2355)&lt;7,-1,0)&amp;"/"&amp;RIGHT(YEAR(C2355)+IF(MONTH(C2355)&lt;7,0,1),2)</f>
        <v>2011/12</v>
      </c>
      <c r="O2355" s="2" t="str">
        <f>IF(ISNUMBER(N2355),SUMIFS(N$1:$N2355,A$1:$A2355,A2355,G$1:$G2355,G2355,D$1:$D2355,D2355),"")</f>
        <v/>
      </c>
      <c r="AE2355" s="2" t="str">
        <f t="shared" si="154"/>
        <v/>
      </c>
      <c r="AJ2355" s="41">
        <v>12.3</v>
      </c>
      <c r="AM2355" s="2" t="str">
        <f t="shared" si="153"/>
        <v/>
      </c>
      <c r="AN2355" s="2" t="str">
        <f>IF(ISNUMBER(AM2355),SUMIFS($AM$1:AM2355,$A$1:A2355,A2355,$G$1:G2355,G2355,$D$1:D2355,D2355),"")</f>
        <v/>
      </c>
    </row>
    <row r="2356" spans="1:40" x14ac:dyDescent="0.25">
      <c r="A2356" s="4" t="s">
        <v>91</v>
      </c>
      <c r="B2356" t="s">
        <v>30</v>
      </c>
      <c r="C2356" s="40">
        <v>40833</v>
      </c>
      <c r="D2356">
        <v>5</v>
      </c>
      <c r="F2356" t="s">
        <v>105</v>
      </c>
      <c r="G2356" t="str">
        <f>YEAR(C2356)+IF(MONTH(C2356)&lt;7,-1,0)&amp;"/"&amp;RIGHT(YEAR(C2356)+IF(MONTH(C2356)&lt;7,0,1),2)</f>
        <v>2011/12</v>
      </c>
      <c r="O2356" s="2" t="str">
        <f>IF(ISNUMBER(N2356),SUMIFS(N$1:$N2356,A$1:$A2356,A2356,G$1:$G2356,G2356,D$1:$D2356,D2356),"")</f>
        <v/>
      </c>
      <c r="AE2356" s="2" t="str">
        <f t="shared" si="154"/>
        <v/>
      </c>
      <c r="AJ2356" s="41">
        <v>13</v>
      </c>
      <c r="AM2356" s="2" t="str">
        <f t="shared" si="153"/>
        <v/>
      </c>
      <c r="AN2356" s="2" t="str">
        <f>IF(ISNUMBER(AM2356),SUMIFS($AM$1:AM2356,$A$1:A2356,A2356,$G$1:G2356,G2356,$D$1:D2356,D2356),"")</f>
        <v/>
      </c>
    </row>
    <row r="2357" spans="1:40" x14ac:dyDescent="0.25">
      <c r="A2357" s="4" t="s">
        <v>91</v>
      </c>
      <c r="B2357" t="s">
        <v>30</v>
      </c>
      <c r="C2357" s="40">
        <v>40841</v>
      </c>
      <c r="D2357">
        <v>1</v>
      </c>
      <c r="F2357" t="s">
        <v>105</v>
      </c>
      <c r="G2357" t="str">
        <f>YEAR(C2357)+IF(MONTH(C2357)&lt;7,-1,0)&amp;"/"&amp;RIGHT(YEAR(C2357)+IF(MONTH(C2357)&lt;7,0,1),2)</f>
        <v>2011/12</v>
      </c>
      <c r="O2357" s="2" t="str">
        <f>IF(ISNUMBER(N2357),SUMIFS(N$1:$N2357,A$1:$A2357,A2357,G$1:$G2357,G2357,D$1:$D2357,D2357),"")</f>
        <v/>
      </c>
      <c r="AE2357" s="2" t="str">
        <f t="shared" si="154"/>
        <v/>
      </c>
      <c r="AJ2357" s="41">
        <v>18.8</v>
      </c>
      <c r="AM2357" s="2" t="str">
        <f t="shared" si="153"/>
        <v/>
      </c>
      <c r="AN2357" s="2" t="str">
        <f>IF(ISNUMBER(AM2357),SUMIFS($AM$1:AM2357,$A$1:A2357,A2357,$G$1:G2357,G2357,$D$1:D2357,D2357),"")</f>
        <v/>
      </c>
    </row>
    <row r="2358" spans="1:40" x14ac:dyDescent="0.25">
      <c r="A2358" s="4" t="s">
        <v>91</v>
      </c>
      <c r="B2358" t="s">
        <v>30</v>
      </c>
      <c r="C2358" s="40">
        <v>40841</v>
      </c>
      <c r="D2358">
        <v>2</v>
      </c>
      <c r="F2358" t="s">
        <v>105</v>
      </c>
      <c r="G2358" t="str">
        <f>YEAR(C2358)+IF(MONTH(C2358)&lt;7,-1,0)&amp;"/"&amp;RIGHT(YEAR(C2358)+IF(MONTH(C2358)&lt;7,0,1),2)</f>
        <v>2011/12</v>
      </c>
      <c r="O2358" s="2" t="str">
        <f>IF(ISNUMBER(N2358),SUMIFS(N$1:$N2358,A$1:$A2358,A2358,G$1:$G2358,G2358,D$1:$D2358,D2358),"")</f>
        <v/>
      </c>
      <c r="AE2358" s="2" t="str">
        <f t="shared" si="154"/>
        <v/>
      </c>
      <c r="AJ2358" s="41">
        <v>16.100000000000001</v>
      </c>
      <c r="AM2358" s="2" t="str">
        <f t="shared" si="153"/>
        <v/>
      </c>
      <c r="AN2358" s="2" t="str">
        <f>IF(ISNUMBER(AM2358),SUMIFS($AM$1:AM2358,$A$1:A2358,A2358,$G$1:G2358,G2358,$D$1:D2358,D2358),"")</f>
        <v/>
      </c>
    </row>
    <row r="2359" spans="1:40" x14ac:dyDescent="0.25">
      <c r="A2359" s="4" t="s">
        <v>91</v>
      </c>
      <c r="B2359" t="s">
        <v>30</v>
      </c>
      <c r="C2359" s="40">
        <v>40841</v>
      </c>
      <c r="D2359">
        <v>3</v>
      </c>
      <c r="F2359" t="s">
        <v>105</v>
      </c>
      <c r="G2359" t="str">
        <f>YEAR(C2359)+IF(MONTH(C2359)&lt;7,-1,0)&amp;"/"&amp;RIGHT(YEAR(C2359)+IF(MONTH(C2359)&lt;7,0,1),2)</f>
        <v>2011/12</v>
      </c>
      <c r="O2359" s="2" t="str">
        <f>IF(ISNUMBER(N2359),SUMIFS(N$1:$N2359,A$1:$A2359,A2359,G$1:$G2359,G2359,D$1:$D2359,D2359),"")</f>
        <v/>
      </c>
      <c r="AE2359" s="2" t="str">
        <f t="shared" si="154"/>
        <v/>
      </c>
      <c r="AJ2359" s="41">
        <v>16.2</v>
      </c>
      <c r="AM2359" s="2" t="str">
        <f t="shared" si="153"/>
        <v/>
      </c>
      <c r="AN2359" s="2" t="str">
        <f>IF(ISNUMBER(AM2359),SUMIFS($AM$1:AM2359,$A$1:A2359,A2359,$G$1:G2359,G2359,$D$1:D2359,D2359),"")</f>
        <v/>
      </c>
    </row>
    <row r="2360" spans="1:40" x14ac:dyDescent="0.25">
      <c r="A2360" s="4" t="s">
        <v>91</v>
      </c>
      <c r="B2360" t="s">
        <v>30</v>
      </c>
      <c r="C2360" s="40">
        <v>40841</v>
      </c>
      <c r="D2360">
        <v>4</v>
      </c>
      <c r="F2360" t="s">
        <v>105</v>
      </c>
      <c r="G2360" t="str">
        <f>YEAR(C2360)+IF(MONTH(C2360)&lt;7,-1,0)&amp;"/"&amp;RIGHT(YEAR(C2360)+IF(MONTH(C2360)&lt;7,0,1),2)</f>
        <v>2011/12</v>
      </c>
      <c r="O2360" s="2" t="str">
        <f>IF(ISNUMBER(N2360),SUMIFS(N$1:$N2360,A$1:$A2360,A2360,G$1:$G2360,G2360,D$1:$D2360,D2360),"")</f>
        <v/>
      </c>
      <c r="AE2360" s="2" t="str">
        <f t="shared" si="154"/>
        <v/>
      </c>
      <c r="AJ2360" s="41">
        <v>15.9</v>
      </c>
      <c r="AM2360" s="2" t="str">
        <f t="shared" si="153"/>
        <v/>
      </c>
      <c r="AN2360" s="2" t="str">
        <f>IF(ISNUMBER(AM2360),SUMIFS($AM$1:AM2360,$A$1:A2360,A2360,$G$1:G2360,G2360,$D$1:D2360,D2360),"")</f>
        <v/>
      </c>
    </row>
    <row r="2361" spans="1:40" x14ac:dyDescent="0.25">
      <c r="A2361" s="4" t="s">
        <v>91</v>
      </c>
      <c r="B2361" t="s">
        <v>30</v>
      </c>
      <c r="C2361" s="40">
        <v>40841</v>
      </c>
      <c r="D2361">
        <v>5</v>
      </c>
      <c r="F2361" t="s">
        <v>105</v>
      </c>
      <c r="G2361" t="str">
        <f>YEAR(C2361)+IF(MONTH(C2361)&lt;7,-1,0)&amp;"/"&amp;RIGHT(YEAR(C2361)+IF(MONTH(C2361)&lt;7,0,1),2)</f>
        <v>2011/12</v>
      </c>
      <c r="O2361" s="2" t="str">
        <f>IF(ISNUMBER(N2361),SUMIFS(N$1:$N2361,A$1:$A2361,A2361,G$1:$G2361,G2361,D$1:$D2361,D2361),"")</f>
        <v/>
      </c>
      <c r="AE2361" s="2" t="str">
        <f t="shared" si="154"/>
        <v/>
      </c>
      <c r="AJ2361" s="41">
        <v>16.899999999999999</v>
      </c>
      <c r="AM2361" s="2" t="str">
        <f t="shared" si="153"/>
        <v/>
      </c>
      <c r="AN2361" s="2" t="str">
        <f>IF(ISNUMBER(AM2361),SUMIFS($AM$1:AM2361,$A$1:A2361,A2361,$G$1:G2361,G2361,$D$1:D2361,D2361),"")</f>
        <v/>
      </c>
    </row>
    <row r="2362" spans="1:40" x14ac:dyDescent="0.25">
      <c r="A2362" s="4" t="s">
        <v>91</v>
      </c>
      <c r="B2362" t="s">
        <v>30</v>
      </c>
      <c r="C2362" s="40">
        <v>40847</v>
      </c>
      <c r="D2362">
        <v>1</v>
      </c>
      <c r="F2362" t="s">
        <v>105</v>
      </c>
      <c r="G2362" t="str">
        <f>YEAR(C2362)+IF(MONTH(C2362)&lt;7,-1,0)&amp;"/"&amp;RIGHT(YEAR(C2362)+IF(MONTH(C2362)&lt;7,0,1),2)</f>
        <v>2011/12</v>
      </c>
      <c r="O2362" s="2" t="str">
        <f>IF(ISNUMBER(N2362),SUMIFS(N$1:$N2362,A$1:$A2362,A2362,G$1:$G2362,G2362,D$1:$D2362,D2362),"")</f>
        <v/>
      </c>
      <c r="AE2362" s="2" t="str">
        <f t="shared" si="154"/>
        <v/>
      </c>
      <c r="AJ2362" s="41">
        <v>18.8</v>
      </c>
      <c r="AM2362" s="2" t="str">
        <f t="shared" si="153"/>
        <v/>
      </c>
      <c r="AN2362" s="2" t="str">
        <f>IF(ISNUMBER(AM2362),SUMIFS($AM$1:AM2362,$A$1:A2362,A2362,$G$1:G2362,G2362,$D$1:D2362,D2362),"")</f>
        <v/>
      </c>
    </row>
    <row r="2363" spans="1:40" x14ac:dyDescent="0.25">
      <c r="A2363" s="4" t="s">
        <v>91</v>
      </c>
      <c r="B2363" t="s">
        <v>30</v>
      </c>
      <c r="C2363" s="40">
        <v>40847</v>
      </c>
      <c r="D2363">
        <v>2</v>
      </c>
      <c r="F2363" t="s">
        <v>105</v>
      </c>
      <c r="G2363" t="str">
        <f>YEAR(C2363)+IF(MONTH(C2363)&lt;7,-1,0)&amp;"/"&amp;RIGHT(YEAR(C2363)+IF(MONTH(C2363)&lt;7,0,1),2)</f>
        <v>2011/12</v>
      </c>
      <c r="O2363" s="2" t="str">
        <f>IF(ISNUMBER(N2363),SUMIFS(N$1:$N2363,A$1:$A2363,A2363,G$1:$G2363,G2363,D$1:$D2363,D2363),"")</f>
        <v/>
      </c>
      <c r="AE2363" s="2" t="str">
        <f t="shared" si="154"/>
        <v/>
      </c>
      <c r="AJ2363" s="41">
        <v>18.3</v>
      </c>
      <c r="AM2363" s="2" t="str">
        <f t="shared" si="153"/>
        <v/>
      </c>
      <c r="AN2363" s="2" t="str">
        <f>IF(ISNUMBER(AM2363),SUMIFS($AM$1:AM2363,$A$1:A2363,A2363,$G$1:G2363,G2363,$D$1:D2363,D2363),"")</f>
        <v/>
      </c>
    </row>
    <row r="2364" spans="1:40" x14ac:dyDescent="0.25">
      <c r="A2364" s="4" t="s">
        <v>91</v>
      </c>
      <c r="B2364" t="s">
        <v>30</v>
      </c>
      <c r="C2364" s="40">
        <v>40847</v>
      </c>
      <c r="D2364">
        <v>3</v>
      </c>
      <c r="F2364" t="s">
        <v>105</v>
      </c>
      <c r="G2364" t="str">
        <f>YEAR(C2364)+IF(MONTH(C2364)&lt;7,-1,0)&amp;"/"&amp;RIGHT(YEAR(C2364)+IF(MONTH(C2364)&lt;7,0,1),2)</f>
        <v>2011/12</v>
      </c>
      <c r="O2364" s="2" t="str">
        <f>IF(ISNUMBER(N2364),SUMIFS(N$1:$N2364,A$1:$A2364,A2364,G$1:$G2364,G2364,D$1:$D2364,D2364),"")</f>
        <v/>
      </c>
      <c r="AE2364" s="2" t="str">
        <f t="shared" si="154"/>
        <v/>
      </c>
      <c r="AJ2364" s="41">
        <v>17.399999999999999</v>
      </c>
      <c r="AM2364" s="2" t="str">
        <f t="shared" si="153"/>
        <v/>
      </c>
      <c r="AN2364" s="2" t="str">
        <f>IF(ISNUMBER(AM2364),SUMIFS($AM$1:AM2364,$A$1:A2364,A2364,$G$1:G2364,G2364,$D$1:D2364,D2364),"")</f>
        <v/>
      </c>
    </row>
    <row r="2365" spans="1:40" x14ac:dyDescent="0.25">
      <c r="A2365" s="4" t="s">
        <v>91</v>
      </c>
      <c r="B2365" t="s">
        <v>30</v>
      </c>
      <c r="C2365" s="40">
        <v>40847</v>
      </c>
      <c r="D2365">
        <v>4</v>
      </c>
      <c r="F2365" t="s">
        <v>105</v>
      </c>
      <c r="G2365" t="str">
        <f>YEAR(C2365)+IF(MONTH(C2365)&lt;7,-1,0)&amp;"/"&amp;RIGHT(YEAR(C2365)+IF(MONTH(C2365)&lt;7,0,1),2)</f>
        <v>2011/12</v>
      </c>
      <c r="O2365" s="2" t="str">
        <f>IF(ISNUMBER(N2365),SUMIFS(N$1:$N2365,A$1:$A2365,A2365,G$1:$G2365,G2365,D$1:$D2365,D2365),"")</f>
        <v/>
      </c>
      <c r="AE2365" s="2" t="str">
        <f t="shared" si="154"/>
        <v/>
      </c>
      <c r="AJ2365" s="41">
        <v>16</v>
      </c>
      <c r="AM2365" s="2" t="str">
        <f t="shared" si="153"/>
        <v/>
      </c>
      <c r="AN2365" s="2" t="str">
        <f>IF(ISNUMBER(AM2365),SUMIFS($AM$1:AM2365,$A$1:A2365,A2365,$G$1:G2365,G2365,$D$1:D2365,D2365),"")</f>
        <v/>
      </c>
    </row>
    <row r="2366" spans="1:40" x14ac:dyDescent="0.25">
      <c r="A2366" s="4" t="s">
        <v>91</v>
      </c>
      <c r="B2366" t="s">
        <v>30</v>
      </c>
      <c r="C2366" s="40">
        <v>40847</v>
      </c>
      <c r="D2366">
        <v>5</v>
      </c>
      <c r="F2366" t="s">
        <v>105</v>
      </c>
      <c r="G2366" t="str">
        <f>YEAR(C2366)+IF(MONTH(C2366)&lt;7,-1,0)&amp;"/"&amp;RIGHT(YEAR(C2366)+IF(MONTH(C2366)&lt;7,0,1),2)</f>
        <v>2011/12</v>
      </c>
      <c r="O2366" s="2" t="str">
        <f>IF(ISNUMBER(N2366),SUMIFS(N$1:$N2366,A$1:$A2366,A2366,G$1:$G2366,G2366,D$1:$D2366,D2366),"")</f>
        <v/>
      </c>
      <c r="AE2366" s="2" t="str">
        <f t="shared" si="154"/>
        <v/>
      </c>
      <c r="AJ2366" s="41">
        <v>17.7</v>
      </c>
      <c r="AM2366" s="2" t="str">
        <f t="shared" si="153"/>
        <v/>
      </c>
      <c r="AN2366" s="2" t="str">
        <f>IF(ISNUMBER(AM2366),SUMIFS($AM$1:AM2366,$A$1:A2366,A2366,$G$1:G2366,G2366,$D$1:D2366,D2366),"")</f>
        <v/>
      </c>
    </row>
    <row r="2367" spans="1:40" x14ac:dyDescent="0.25">
      <c r="A2367" s="4" t="s">
        <v>91</v>
      </c>
      <c r="B2367" t="s">
        <v>30</v>
      </c>
      <c r="C2367" s="40">
        <v>40854</v>
      </c>
      <c r="D2367">
        <v>1</v>
      </c>
      <c r="F2367" t="s">
        <v>105</v>
      </c>
      <c r="G2367" t="str">
        <f>YEAR(C2367)+IF(MONTH(C2367)&lt;7,-1,0)&amp;"/"&amp;RIGHT(YEAR(C2367)+IF(MONTH(C2367)&lt;7,0,1),2)</f>
        <v>2011/12</v>
      </c>
      <c r="O2367" s="2" t="str">
        <f>IF(ISNUMBER(N2367),SUMIFS(N$1:$N2367,A$1:$A2367,A2367,G$1:$G2367,G2367,D$1:$D2367,D2367),"")</f>
        <v/>
      </c>
      <c r="AE2367" s="2" t="str">
        <f t="shared" si="154"/>
        <v/>
      </c>
      <c r="AJ2367" s="41">
        <v>9.8000000000000007</v>
      </c>
      <c r="AM2367" s="2" t="str">
        <f t="shared" si="153"/>
        <v/>
      </c>
      <c r="AN2367" s="2" t="str">
        <f>IF(ISNUMBER(AM2367),SUMIFS($AM$1:AM2367,$A$1:A2367,A2367,$G$1:G2367,G2367,$D$1:D2367,D2367),"")</f>
        <v/>
      </c>
    </row>
    <row r="2368" spans="1:40" x14ac:dyDescent="0.25">
      <c r="A2368" s="4" t="s">
        <v>91</v>
      </c>
      <c r="B2368" t="s">
        <v>30</v>
      </c>
      <c r="C2368" s="40">
        <v>40854</v>
      </c>
      <c r="D2368">
        <v>2</v>
      </c>
      <c r="F2368" t="s">
        <v>105</v>
      </c>
      <c r="G2368" t="str">
        <f>YEAR(C2368)+IF(MONTH(C2368)&lt;7,-1,0)&amp;"/"&amp;RIGHT(YEAR(C2368)+IF(MONTH(C2368)&lt;7,0,1),2)</f>
        <v>2011/12</v>
      </c>
      <c r="O2368" s="2" t="str">
        <f>IF(ISNUMBER(N2368),SUMIFS(N$1:$N2368,A$1:$A2368,A2368,G$1:$G2368,G2368,D$1:$D2368,D2368),"")</f>
        <v/>
      </c>
      <c r="AE2368" s="2" t="str">
        <f t="shared" si="154"/>
        <v/>
      </c>
      <c r="AJ2368" s="41">
        <v>8</v>
      </c>
      <c r="AM2368" s="2" t="str">
        <f t="shared" si="153"/>
        <v/>
      </c>
      <c r="AN2368" s="2" t="str">
        <f>IF(ISNUMBER(AM2368),SUMIFS($AM$1:AM2368,$A$1:A2368,A2368,$G$1:G2368,G2368,$D$1:D2368,D2368),"")</f>
        <v/>
      </c>
    </row>
    <row r="2369" spans="1:40" x14ac:dyDescent="0.25">
      <c r="A2369" s="4" t="s">
        <v>91</v>
      </c>
      <c r="B2369" t="s">
        <v>30</v>
      </c>
      <c r="C2369" s="40">
        <v>40854</v>
      </c>
      <c r="D2369">
        <v>3</v>
      </c>
      <c r="F2369" t="s">
        <v>105</v>
      </c>
      <c r="G2369" t="str">
        <f>YEAR(C2369)+IF(MONTH(C2369)&lt;7,-1,0)&amp;"/"&amp;RIGHT(YEAR(C2369)+IF(MONTH(C2369)&lt;7,0,1),2)</f>
        <v>2011/12</v>
      </c>
      <c r="O2369" s="2" t="str">
        <f>IF(ISNUMBER(N2369),SUMIFS(N$1:$N2369,A$1:$A2369,A2369,G$1:$G2369,G2369,D$1:$D2369,D2369),"")</f>
        <v/>
      </c>
      <c r="AE2369" s="2" t="str">
        <f t="shared" si="154"/>
        <v/>
      </c>
      <c r="AJ2369" s="41">
        <v>11</v>
      </c>
      <c r="AM2369" s="2" t="str">
        <f t="shared" si="153"/>
        <v/>
      </c>
      <c r="AN2369" s="2" t="str">
        <f>IF(ISNUMBER(AM2369),SUMIFS($AM$1:AM2369,$A$1:A2369,A2369,$G$1:G2369,G2369,$D$1:D2369,D2369),"")</f>
        <v/>
      </c>
    </row>
    <row r="2370" spans="1:40" x14ac:dyDescent="0.25">
      <c r="A2370" s="4" t="s">
        <v>91</v>
      </c>
      <c r="B2370" t="s">
        <v>30</v>
      </c>
      <c r="C2370" s="40">
        <v>40854</v>
      </c>
      <c r="D2370">
        <v>4</v>
      </c>
      <c r="F2370" t="s">
        <v>105</v>
      </c>
      <c r="G2370" t="str">
        <f>YEAR(C2370)+IF(MONTH(C2370)&lt;7,-1,0)&amp;"/"&amp;RIGHT(YEAR(C2370)+IF(MONTH(C2370)&lt;7,0,1),2)</f>
        <v>2011/12</v>
      </c>
      <c r="O2370" s="2" t="str">
        <f>IF(ISNUMBER(N2370),SUMIFS(N$1:$N2370,A$1:$A2370,A2370,G$1:$G2370,G2370,D$1:$D2370,D2370),"")</f>
        <v/>
      </c>
      <c r="AE2370" s="2" t="str">
        <f t="shared" si="154"/>
        <v/>
      </c>
      <c r="AJ2370" s="41">
        <v>11.2</v>
      </c>
      <c r="AM2370" s="2" t="str">
        <f t="shared" si="153"/>
        <v/>
      </c>
      <c r="AN2370" s="2" t="str">
        <f>IF(ISNUMBER(AM2370),SUMIFS($AM$1:AM2370,$A$1:A2370,A2370,$G$1:G2370,G2370,$D$1:D2370,D2370),"")</f>
        <v/>
      </c>
    </row>
    <row r="2371" spans="1:40" x14ac:dyDescent="0.25">
      <c r="A2371" s="4" t="s">
        <v>91</v>
      </c>
      <c r="B2371" t="s">
        <v>30</v>
      </c>
      <c r="C2371" s="40">
        <v>40854</v>
      </c>
      <c r="D2371">
        <v>5</v>
      </c>
      <c r="F2371" t="s">
        <v>105</v>
      </c>
      <c r="G2371" t="str">
        <f>YEAR(C2371)+IF(MONTH(C2371)&lt;7,-1,0)&amp;"/"&amp;RIGHT(YEAR(C2371)+IF(MONTH(C2371)&lt;7,0,1),2)</f>
        <v>2011/12</v>
      </c>
      <c r="O2371" s="2" t="str">
        <f>IF(ISNUMBER(N2371),SUMIFS(N$1:$N2371,A$1:$A2371,A2371,G$1:$G2371,G2371,D$1:$D2371,D2371),"")</f>
        <v/>
      </c>
      <c r="AE2371" s="2" t="str">
        <f t="shared" si="154"/>
        <v/>
      </c>
      <c r="AJ2371" s="41">
        <v>10</v>
      </c>
      <c r="AM2371" s="2" t="str">
        <f t="shared" si="153"/>
        <v/>
      </c>
      <c r="AN2371" s="2" t="str">
        <f>IF(ISNUMBER(AM2371),SUMIFS($AM$1:AM2371,$A$1:A2371,A2371,$G$1:G2371,G2371,$D$1:D2371,D2371),"")</f>
        <v/>
      </c>
    </row>
    <row r="2372" spans="1:40" x14ac:dyDescent="0.25">
      <c r="A2372" s="4" t="s">
        <v>91</v>
      </c>
      <c r="B2372" t="s">
        <v>30</v>
      </c>
      <c r="C2372" s="40">
        <v>40861</v>
      </c>
      <c r="D2372">
        <v>1</v>
      </c>
      <c r="F2372" t="s">
        <v>105</v>
      </c>
      <c r="G2372" t="str">
        <f>YEAR(C2372)+IF(MONTH(C2372)&lt;7,-1,0)&amp;"/"&amp;RIGHT(YEAR(C2372)+IF(MONTH(C2372)&lt;7,0,1),2)</f>
        <v>2011/12</v>
      </c>
      <c r="O2372" s="2" t="str">
        <f>IF(ISNUMBER(N2372),SUMIFS(N$1:$N2372,A$1:$A2372,A2372,G$1:$G2372,G2372,D$1:$D2372,D2372),"")</f>
        <v/>
      </c>
      <c r="AE2372" s="2" t="str">
        <f t="shared" si="154"/>
        <v/>
      </c>
      <c r="AJ2372" s="41">
        <v>16.3</v>
      </c>
      <c r="AM2372" s="2" t="str">
        <f t="shared" si="153"/>
        <v/>
      </c>
      <c r="AN2372" s="2" t="str">
        <f>IF(ISNUMBER(AM2372),SUMIFS($AM$1:AM2372,$A$1:A2372,A2372,$G$1:G2372,G2372,$D$1:D2372,D2372),"")</f>
        <v/>
      </c>
    </row>
    <row r="2373" spans="1:40" x14ac:dyDescent="0.25">
      <c r="A2373" s="4" t="s">
        <v>91</v>
      </c>
      <c r="B2373" t="s">
        <v>30</v>
      </c>
      <c r="C2373" s="40">
        <v>40861</v>
      </c>
      <c r="D2373">
        <v>2</v>
      </c>
      <c r="F2373" t="s">
        <v>105</v>
      </c>
      <c r="G2373" t="str">
        <f>YEAR(C2373)+IF(MONTH(C2373)&lt;7,-1,0)&amp;"/"&amp;RIGHT(YEAR(C2373)+IF(MONTH(C2373)&lt;7,0,1),2)</f>
        <v>2011/12</v>
      </c>
      <c r="O2373" s="2" t="str">
        <f>IF(ISNUMBER(N2373),SUMIFS(N$1:$N2373,A$1:$A2373,A2373,G$1:$G2373,G2373,D$1:$D2373,D2373),"")</f>
        <v/>
      </c>
      <c r="AE2373" s="2" t="str">
        <f t="shared" si="154"/>
        <v/>
      </c>
      <c r="AJ2373" s="41">
        <v>13.7</v>
      </c>
      <c r="AM2373" s="2" t="str">
        <f t="shared" si="153"/>
        <v/>
      </c>
      <c r="AN2373" s="2" t="str">
        <f>IF(ISNUMBER(AM2373),SUMIFS($AM$1:AM2373,$A$1:A2373,A2373,$G$1:G2373,G2373,$D$1:D2373,D2373),"")</f>
        <v/>
      </c>
    </row>
    <row r="2374" spans="1:40" x14ac:dyDescent="0.25">
      <c r="A2374" s="4" t="s">
        <v>91</v>
      </c>
      <c r="B2374" t="s">
        <v>30</v>
      </c>
      <c r="C2374" s="40">
        <v>40861</v>
      </c>
      <c r="D2374">
        <v>3</v>
      </c>
      <c r="F2374" t="s">
        <v>105</v>
      </c>
      <c r="G2374" t="str">
        <f>YEAR(C2374)+IF(MONTH(C2374)&lt;7,-1,0)&amp;"/"&amp;RIGHT(YEAR(C2374)+IF(MONTH(C2374)&lt;7,0,1),2)</f>
        <v>2011/12</v>
      </c>
      <c r="O2374" s="2" t="str">
        <f>IF(ISNUMBER(N2374),SUMIFS(N$1:$N2374,A$1:$A2374,A2374,G$1:$G2374,G2374,D$1:$D2374,D2374),"")</f>
        <v/>
      </c>
      <c r="AE2374" s="2" t="str">
        <f t="shared" si="154"/>
        <v/>
      </c>
      <c r="AJ2374" s="41">
        <v>13.7</v>
      </c>
      <c r="AM2374" s="2" t="str">
        <f t="shared" si="153"/>
        <v/>
      </c>
      <c r="AN2374" s="2" t="str">
        <f>IF(ISNUMBER(AM2374),SUMIFS($AM$1:AM2374,$A$1:A2374,A2374,$G$1:G2374,G2374,$D$1:D2374,D2374),"")</f>
        <v/>
      </c>
    </row>
    <row r="2375" spans="1:40" x14ac:dyDescent="0.25">
      <c r="A2375" s="4" t="s">
        <v>91</v>
      </c>
      <c r="B2375" t="s">
        <v>30</v>
      </c>
      <c r="C2375" s="40">
        <v>40861</v>
      </c>
      <c r="D2375">
        <v>4</v>
      </c>
      <c r="F2375" t="s">
        <v>105</v>
      </c>
      <c r="G2375" t="str">
        <f>YEAR(C2375)+IF(MONTH(C2375)&lt;7,-1,0)&amp;"/"&amp;RIGHT(YEAR(C2375)+IF(MONTH(C2375)&lt;7,0,1),2)</f>
        <v>2011/12</v>
      </c>
      <c r="O2375" s="2" t="str">
        <f>IF(ISNUMBER(N2375),SUMIFS(N$1:$N2375,A$1:$A2375,A2375,G$1:$G2375,G2375,D$1:$D2375,D2375),"")</f>
        <v/>
      </c>
      <c r="AE2375" s="2" t="str">
        <f t="shared" si="154"/>
        <v/>
      </c>
      <c r="AJ2375" s="41">
        <v>14.4</v>
      </c>
      <c r="AM2375" s="2" t="str">
        <f t="shared" si="153"/>
        <v/>
      </c>
      <c r="AN2375" s="2" t="str">
        <f>IF(ISNUMBER(AM2375),SUMIFS($AM$1:AM2375,$A$1:A2375,A2375,$G$1:G2375,G2375,$D$1:D2375,D2375),"")</f>
        <v/>
      </c>
    </row>
    <row r="2376" spans="1:40" x14ac:dyDescent="0.25">
      <c r="A2376" s="4" t="s">
        <v>91</v>
      </c>
      <c r="B2376" t="s">
        <v>30</v>
      </c>
      <c r="C2376" s="40">
        <v>40861</v>
      </c>
      <c r="D2376">
        <v>5</v>
      </c>
      <c r="F2376" t="s">
        <v>105</v>
      </c>
      <c r="G2376" t="str">
        <f>YEAR(C2376)+IF(MONTH(C2376)&lt;7,-1,0)&amp;"/"&amp;RIGHT(YEAR(C2376)+IF(MONTH(C2376)&lt;7,0,1),2)</f>
        <v>2011/12</v>
      </c>
      <c r="O2376" s="2" t="str">
        <f>IF(ISNUMBER(N2376),SUMIFS(N$1:$N2376,A$1:$A2376,A2376,G$1:$G2376,G2376,D$1:$D2376,D2376),"")</f>
        <v/>
      </c>
      <c r="AE2376" s="2" t="str">
        <f t="shared" si="154"/>
        <v/>
      </c>
      <c r="AJ2376" s="41">
        <v>16.100000000000001</v>
      </c>
      <c r="AM2376" s="2" t="str">
        <f t="shared" si="153"/>
        <v/>
      </c>
      <c r="AN2376" s="2" t="str">
        <f>IF(ISNUMBER(AM2376),SUMIFS($AM$1:AM2376,$A$1:A2376,A2376,$G$1:G2376,G2376,$D$1:D2376,D2376),"")</f>
        <v/>
      </c>
    </row>
    <row r="2377" spans="1:40" x14ac:dyDescent="0.25">
      <c r="A2377" s="4" t="s">
        <v>91</v>
      </c>
      <c r="B2377" t="s">
        <v>30</v>
      </c>
      <c r="C2377" s="40">
        <v>40868</v>
      </c>
      <c r="D2377">
        <v>1</v>
      </c>
      <c r="F2377" t="s">
        <v>105</v>
      </c>
      <c r="G2377" t="str">
        <f>YEAR(C2377)+IF(MONTH(C2377)&lt;7,-1,0)&amp;"/"&amp;RIGHT(YEAR(C2377)+IF(MONTH(C2377)&lt;7,0,1),2)</f>
        <v>2011/12</v>
      </c>
      <c r="O2377" s="2" t="str">
        <f>IF(ISNUMBER(N2377),SUMIFS(N$1:$N2377,A$1:$A2377,A2377,G$1:$G2377,G2377,D$1:$D2377,D2377),"")</f>
        <v/>
      </c>
      <c r="AE2377" s="2" t="str">
        <f t="shared" si="154"/>
        <v/>
      </c>
      <c r="AJ2377" s="41">
        <v>7.7</v>
      </c>
      <c r="AM2377" s="2" t="str">
        <f t="shared" si="153"/>
        <v/>
      </c>
      <c r="AN2377" s="2" t="str">
        <f>IF(ISNUMBER(AM2377),SUMIFS($AM$1:AM2377,$A$1:A2377,A2377,$G$1:G2377,G2377,$D$1:D2377,D2377),"")</f>
        <v/>
      </c>
    </row>
    <row r="2378" spans="1:40" x14ac:dyDescent="0.25">
      <c r="A2378" s="4" t="s">
        <v>91</v>
      </c>
      <c r="B2378" t="s">
        <v>30</v>
      </c>
      <c r="C2378" s="40">
        <v>40868</v>
      </c>
      <c r="D2378">
        <v>2</v>
      </c>
      <c r="F2378" t="s">
        <v>105</v>
      </c>
      <c r="G2378" t="str">
        <f>YEAR(C2378)+IF(MONTH(C2378)&lt;7,-1,0)&amp;"/"&amp;RIGHT(YEAR(C2378)+IF(MONTH(C2378)&lt;7,0,1),2)</f>
        <v>2011/12</v>
      </c>
      <c r="O2378" s="2" t="str">
        <f>IF(ISNUMBER(N2378),SUMIFS(N$1:$N2378,A$1:$A2378,A2378,G$1:$G2378,G2378,D$1:$D2378,D2378),"")</f>
        <v/>
      </c>
      <c r="AE2378" s="2" t="str">
        <f t="shared" si="154"/>
        <v/>
      </c>
      <c r="AJ2378" s="41">
        <v>8.1999999999999993</v>
      </c>
      <c r="AM2378" s="2" t="str">
        <f t="shared" si="153"/>
        <v/>
      </c>
      <c r="AN2378" s="2" t="str">
        <f>IF(ISNUMBER(AM2378),SUMIFS($AM$1:AM2378,$A$1:A2378,A2378,$G$1:G2378,G2378,$D$1:D2378,D2378),"")</f>
        <v/>
      </c>
    </row>
    <row r="2379" spans="1:40" x14ac:dyDescent="0.25">
      <c r="A2379" s="4" t="s">
        <v>91</v>
      </c>
      <c r="B2379" t="s">
        <v>30</v>
      </c>
      <c r="C2379" s="40">
        <v>40868</v>
      </c>
      <c r="D2379">
        <v>3</v>
      </c>
      <c r="F2379" t="s">
        <v>105</v>
      </c>
      <c r="G2379" t="str">
        <f>YEAR(C2379)+IF(MONTH(C2379)&lt;7,-1,0)&amp;"/"&amp;RIGHT(YEAR(C2379)+IF(MONTH(C2379)&lt;7,0,1),2)</f>
        <v>2011/12</v>
      </c>
      <c r="O2379" s="2" t="str">
        <f>IF(ISNUMBER(N2379),SUMIFS(N$1:$N2379,A$1:$A2379,A2379,G$1:$G2379,G2379,D$1:$D2379,D2379),"")</f>
        <v/>
      </c>
      <c r="AE2379" s="2" t="str">
        <f t="shared" si="154"/>
        <v/>
      </c>
      <c r="AJ2379" s="41">
        <v>8.1</v>
      </c>
      <c r="AM2379" s="2" t="str">
        <f t="shared" si="153"/>
        <v/>
      </c>
      <c r="AN2379" s="2" t="str">
        <f>IF(ISNUMBER(AM2379),SUMIFS($AM$1:AM2379,$A$1:A2379,A2379,$G$1:G2379,G2379,$D$1:D2379,D2379),"")</f>
        <v/>
      </c>
    </row>
    <row r="2380" spans="1:40" x14ac:dyDescent="0.25">
      <c r="A2380" s="4" t="s">
        <v>91</v>
      </c>
      <c r="B2380" t="s">
        <v>30</v>
      </c>
      <c r="C2380" s="40">
        <v>40868</v>
      </c>
      <c r="D2380">
        <v>4</v>
      </c>
      <c r="F2380" t="s">
        <v>105</v>
      </c>
      <c r="G2380" t="str">
        <f>YEAR(C2380)+IF(MONTH(C2380)&lt;7,-1,0)&amp;"/"&amp;RIGHT(YEAR(C2380)+IF(MONTH(C2380)&lt;7,0,1),2)</f>
        <v>2011/12</v>
      </c>
      <c r="O2380" s="2" t="str">
        <f>IF(ISNUMBER(N2380),SUMIFS(N$1:$N2380,A$1:$A2380,A2380,G$1:$G2380,G2380,D$1:$D2380,D2380),"")</f>
        <v/>
      </c>
      <c r="AE2380" s="2" t="str">
        <f t="shared" si="154"/>
        <v/>
      </c>
      <c r="AJ2380" s="41">
        <v>10.280000000000001</v>
      </c>
      <c r="AM2380" s="2" t="str">
        <f t="shared" si="153"/>
        <v/>
      </c>
      <c r="AN2380" s="2" t="str">
        <f>IF(ISNUMBER(AM2380),SUMIFS($AM$1:AM2380,$A$1:A2380,A2380,$G$1:G2380,G2380,$D$1:D2380,D2380),"")</f>
        <v/>
      </c>
    </row>
    <row r="2381" spans="1:40" x14ac:dyDescent="0.25">
      <c r="A2381" s="4" t="s">
        <v>91</v>
      </c>
      <c r="B2381" t="s">
        <v>30</v>
      </c>
      <c r="C2381" s="40">
        <v>40868</v>
      </c>
      <c r="D2381">
        <v>5</v>
      </c>
      <c r="F2381" t="s">
        <v>105</v>
      </c>
      <c r="G2381" t="str">
        <f>YEAR(C2381)+IF(MONTH(C2381)&lt;7,-1,0)&amp;"/"&amp;RIGHT(YEAR(C2381)+IF(MONTH(C2381)&lt;7,0,1),2)</f>
        <v>2011/12</v>
      </c>
      <c r="O2381" s="2" t="str">
        <f>IF(ISNUMBER(N2381),SUMIFS(N$1:$N2381,A$1:$A2381,A2381,G$1:$G2381,G2381,D$1:$D2381,D2381),"")</f>
        <v/>
      </c>
      <c r="AE2381" s="2" t="str">
        <f t="shared" si="154"/>
        <v/>
      </c>
      <c r="AJ2381" s="41">
        <v>8.36</v>
      </c>
      <c r="AM2381" s="2" t="str">
        <f t="shared" si="153"/>
        <v/>
      </c>
      <c r="AN2381" s="2" t="str">
        <f>IF(ISNUMBER(AM2381),SUMIFS($AM$1:AM2381,$A$1:A2381,A2381,$G$1:G2381,G2381,$D$1:D2381,D2381),"")</f>
        <v/>
      </c>
    </row>
    <row r="2382" spans="1:40" x14ac:dyDescent="0.25">
      <c r="A2382" s="4" t="s">
        <v>91</v>
      </c>
      <c r="B2382" t="s">
        <v>30</v>
      </c>
      <c r="C2382" s="40">
        <v>40875</v>
      </c>
      <c r="D2382">
        <v>1</v>
      </c>
      <c r="F2382" t="s">
        <v>105</v>
      </c>
      <c r="G2382" t="str">
        <f>YEAR(C2382)+IF(MONTH(C2382)&lt;7,-1,0)&amp;"/"&amp;RIGHT(YEAR(C2382)+IF(MONTH(C2382)&lt;7,0,1),2)</f>
        <v>2011/12</v>
      </c>
      <c r="O2382" s="2" t="str">
        <f>IF(ISNUMBER(N2382),SUMIFS(N$1:$N2382,A$1:$A2382,A2382,G$1:$G2382,G2382,D$1:$D2382,D2382),"")</f>
        <v/>
      </c>
      <c r="AE2382" s="2" t="str">
        <f t="shared" si="154"/>
        <v/>
      </c>
      <c r="AJ2382" s="41">
        <v>15.8</v>
      </c>
      <c r="AM2382" s="2" t="str">
        <f t="shared" si="153"/>
        <v/>
      </c>
      <c r="AN2382" s="2" t="str">
        <f>IF(ISNUMBER(AM2382),SUMIFS($AM$1:AM2382,$A$1:A2382,A2382,$G$1:G2382,G2382,$D$1:D2382,D2382),"")</f>
        <v/>
      </c>
    </row>
    <row r="2383" spans="1:40" x14ac:dyDescent="0.25">
      <c r="A2383" s="4" t="s">
        <v>91</v>
      </c>
      <c r="B2383" t="s">
        <v>30</v>
      </c>
      <c r="C2383" s="40">
        <v>40875</v>
      </c>
      <c r="D2383">
        <v>2</v>
      </c>
      <c r="F2383" t="s">
        <v>105</v>
      </c>
      <c r="G2383" t="str">
        <f>YEAR(C2383)+IF(MONTH(C2383)&lt;7,-1,0)&amp;"/"&amp;RIGHT(YEAR(C2383)+IF(MONTH(C2383)&lt;7,0,1),2)</f>
        <v>2011/12</v>
      </c>
      <c r="O2383" s="2" t="str">
        <f>IF(ISNUMBER(N2383),SUMIFS(N$1:$N2383,A$1:$A2383,A2383,G$1:$G2383,G2383,D$1:$D2383,D2383),"")</f>
        <v/>
      </c>
      <c r="AE2383" s="2" t="str">
        <f t="shared" si="154"/>
        <v/>
      </c>
      <c r="AJ2383" s="41">
        <v>12.6</v>
      </c>
      <c r="AM2383" s="2" t="str">
        <f t="shared" si="153"/>
        <v/>
      </c>
      <c r="AN2383" s="2" t="str">
        <f>IF(ISNUMBER(AM2383),SUMIFS($AM$1:AM2383,$A$1:A2383,A2383,$G$1:G2383,G2383,$D$1:D2383,D2383),"")</f>
        <v/>
      </c>
    </row>
    <row r="2384" spans="1:40" x14ac:dyDescent="0.25">
      <c r="A2384" s="4" t="s">
        <v>91</v>
      </c>
      <c r="B2384" t="s">
        <v>30</v>
      </c>
      <c r="C2384" s="40">
        <v>40875</v>
      </c>
      <c r="D2384">
        <v>3</v>
      </c>
      <c r="F2384" t="s">
        <v>105</v>
      </c>
      <c r="G2384" t="str">
        <f>YEAR(C2384)+IF(MONTH(C2384)&lt;7,-1,0)&amp;"/"&amp;RIGHT(YEAR(C2384)+IF(MONTH(C2384)&lt;7,0,1),2)</f>
        <v>2011/12</v>
      </c>
      <c r="O2384" s="2" t="str">
        <f>IF(ISNUMBER(N2384),SUMIFS(N$1:$N2384,A$1:$A2384,A2384,G$1:$G2384,G2384,D$1:$D2384,D2384),"")</f>
        <v/>
      </c>
      <c r="AE2384" s="2" t="str">
        <f t="shared" si="154"/>
        <v/>
      </c>
      <c r="AJ2384" s="41">
        <v>11.6</v>
      </c>
      <c r="AM2384" s="2" t="str">
        <f t="shared" si="153"/>
        <v/>
      </c>
      <c r="AN2384" s="2" t="str">
        <f>IF(ISNUMBER(AM2384),SUMIFS($AM$1:AM2384,$A$1:A2384,A2384,$G$1:G2384,G2384,$D$1:D2384,D2384),"")</f>
        <v/>
      </c>
    </row>
    <row r="2385" spans="1:40" x14ac:dyDescent="0.25">
      <c r="A2385" s="4" t="s">
        <v>91</v>
      </c>
      <c r="B2385" t="s">
        <v>30</v>
      </c>
      <c r="C2385" s="40">
        <v>40875</v>
      </c>
      <c r="D2385">
        <v>4</v>
      </c>
      <c r="F2385" t="s">
        <v>105</v>
      </c>
      <c r="G2385" t="str">
        <f>YEAR(C2385)+IF(MONTH(C2385)&lt;7,-1,0)&amp;"/"&amp;RIGHT(YEAR(C2385)+IF(MONTH(C2385)&lt;7,0,1),2)</f>
        <v>2011/12</v>
      </c>
      <c r="O2385" s="2" t="str">
        <f>IF(ISNUMBER(N2385),SUMIFS(N$1:$N2385,A$1:$A2385,A2385,G$1:$G2385,G2385,D$1:$D2385,D2385),"")</f>
        <v/>
      </c>
      <c r="AE2385" s="2" t="str">
        <f t="shared" si="154"/>
        <v/>
      </c>
      <c r="AJ2385" s="41">
        <v>13.2</v>
      </c>
      <c r="AM2385" s="2" t="str">
        <f t="shared" si="153"/>
        <v/>
      </c>
      <c r="AN2385" s="2" t="str">
        <f>IF(ISNUMBER(AM2385),SUMIFS($AM$1:AM2385,$A$1:A2385,A2385,$G$1:G2385,G2385,$D$1:D2385,D2385),"")</f>
        <v/>
      </c>
    </row>
    <row r="2386" spans="1:40" x14ac:dyDescent="0.25">
      <c r="A2386" s="4" t="s">
        <v>91</v>
      </c>
      <c r="B2386" t="s">
        <v>30</v>
      </c>
      <c r="C2386" s="40">
        <v>40875</v>
      </c>
      <c r="D2386">
        <v>5</v>
      </c>
      <c r="F2386" t="s">
        <v>105</v>
      </c>
      <c r="G2386" t="str">
        <f>YEAR(C2386)+IF(MONTH(C2386)&lt;7,-1,0)&amp;"/"&amp;RIGHT(YEAR(C2386)+IF(MONTH(C2386)&lt;7,0,1),2)</f>
        <v>2011/12</v>
      </c>
      <c r="O2386" s="2" t="str">
        <f>IF(ISNUMBER(N2386),SUMIFS(N$1:$N2386,A$1:$A2386,A2386,G$1:$G2386,G2386,D$1:$D2386,D2386),"")</f>
        <v/>
      </c>
      <c r="AE2386" s="2" t="str">
        <f t="shared" si="154"/>
        <v/>
      </c>
      <c r="AJ2386" s="41">
        <v>13.6</v>
      </c>
      <c r="AM2386" s="2" t="str">
        <f t="shared" si="153"/>
        <v/>
      </c>
      <c r="AN2386" s="2" t="str">
        <f>IF(ISNUMBER(AM2386),SUMIFS($AM$1:AM2386,$A$1:A2386,A2386,$G$1:G2386,G2386,$D$1:D2386,D2386),"")</f>
        <v/>
      </c>
    </row>
    <row r="2387" spans="1:40" x14ac:dyDescent="0.25">
      <c r="A2387" s="4" t="s">
        <v>91</v>
      </c>
      <c r="B2387" t="s">
        <v>30</v>
      </c>
      <c r="C2387" s="40">
        <v>40882</v>
      </c>
      <c r="D2387">
        <v>1</v>
      </c>
      <c r="F2387" t="s">
        <v>105</v>
      </c>
      <c r="G2387" t="str">
        <f>YEAR(C2387)+IF(MONTH(C2387)&lt;7,-1,0)&amp;"/"&amp;RIGHT(YEAR(C2387)+IF(MONTH(C2387)&lt;7,0,1),2)</f>
        <v>2011/12</v>
      </c>
      <c r="O2387" s="2" t="str">
        <f>IF(ISNUMBER(N2387),SUMIFS(N$1:$N2387,A$1:$A2387,A2387,G$1:$G2387,G2387,D$1:$D2387,D2387),"")</f>
        <v/>
      </c>
      <c r="AE2387" s="2" t="str">
        <f t="shared" si="154"/>
        <v/>
      </c>
      <c r="AJ2387" s="41">
        <v>17.3</v>
      </c>
      <c r="AM2387" s="2" t="str">
        <f t="shared" si="153"/>
        <v/>
      </c>
      <c r="AN2387" s="2" t="str">
        <f>IF(ISNUMBER(AM2387),SUMIFS($AM$1:AM2387,$A$1:A2387,A2387,$G$1:G2387,G2387,$D$1:D2387,D2387),"")</f>
        <v/>
      </c>
    </row>
    <row r="2388" spans="1:40" x14ac:dyDescent="0.25">
      <c r="A2388" s="4" t="s">
        <v>91</v>
      </c>
      <c r="B2388" t="s">
        <v>30</v>
      </c>
      <c r="C2388" s="40">
        <v>40882</v>
      </c>
      <c r="D2388">
        <v>2</v>
      </c>
      <c r="F2388" t="s">
        <v>105</v>
      </c>
      <c r="G2388" t="str">
        <f>YEAR(C2388)+IF(MONTH(C2388)&lt;7,-1,0)&amp;"/"&amp;RIGHT(YEAR(C2388)+IF(MONTH(C2388)&lt;7,0,1),2)</f>
        <v>2011/12</v>
      </c>
      <c r="O2388" s="2" t="str">
        <f>IF(ISNUMBER(N2388),SUMIFS(N$1:$N2388,A$1:$A2388,A2388,G$1:$G2388,G2388,D$1:$D2388,D2388),"")</f>
        <v/>
      </c>
      <c r="AE2388" s="2" t="str">
        <f t="shared" si="154"/>
        <v/>
      </c>
      <c r="AJ2388" s="41">
        <v>13.5</v>
      </c>
      <c r="AM2388" s="2" t="str">
        <f t="shared" si="153"/>
        <v/>
      </c>
      <c r="AN2388" s="2" t="str">
        <f>IF(ISNUMBER(AM2388),SUMIFS($AM$1:AM2388,$A$1:A2388,A2388,$G$1:G2388,G2388,$D$1:D2388,D2388),"")</f>
        <v/>
      </c>
    </row>
    <row r="2389" spans="1:40" x14ac:dyDescent="0.25">
      <c r="A2389" s="4" t="s">
        <v>91</v>
      </c>
      <c r="B2389" t="s">
        <v>30</v>
      </c>
      <c r="C2389" s="40">
        <v>40882</v>
      </c>
      <c r="D2389">
        <v>3</v>
      </c>
      <c r="F2389" t="s">
        <v>105</v>
      </c>
      <c r="G2389" t="str">
        <f>YEAR(C2389)+IF(MONTH(C2389)&lt;7,-1,0)&amp;"/"&amp;RIGHT(YEAR(C2389)+IF(MONTH(C2389)&lt;7,0,1),2)</f>
        <v>2011/12</v>
      </c>
      <c r="O2389" s="2" t="str">
        <f>IF(ISNUMBER(N2389),SUMIFS(N$1:$N2389,A$1:$A2389,A2389,G$1:$G2389,G2389,D$1:$D2389,D2389),"")</f>
        <v/>
      </c>
      <c r="AE2389" s="2" t="str">
        <f t="shared" si="154"/>
        <v/>
      </c>
      <c r="AJ2389" s="41">
        <v>14</v>
      </c>
      <c r="AM2389" s="2" t="str">
        <f t="shared" si="153"/>
        <v/>
      </c>
      <c r="AN2389" s="2" t="str">
        <f>IF(ISNUMBER(AM2389),SUMIFS($AM$1:AM2389,$A$1:A2389,A2389,$G$1:G2389,G2389,$D$1:D2389,D2389),"")</f>
        <v/>
      </c>
    </row>
    <row r="2390" spans="1:40" x14ac:dyDescent="0.25">
      <c r="A2390" s="4" t="s">
        <v>91</v>
      </c>
      <c r="B2390" t="s">
        <v>30</v>
      </c>
      <c r="C2390" s="40">
        <v>40882</v>
      </c>
      <c r="D2390">
        <v>4</v>
      </c>
      <c r="F2390" t="s">
        <v>105</v>
      </c>
      <c r="G2390" t="str">
        <f>YEAR(C2390)+IF(MONTH(C2390)&lt;7,-1,0)&amp;"/"&amp;RIGHT(YEAR(C2390)+IF(MONTH(C2390)&lt;7,0,1),2)</f>
        <v>2011/12</v>
      </c>
      <c r="O2390" s="2" t="str">
        <f>IF(ISNUMBER(N2390),SUMIFS(N$1:$N2390,A$1:$A2390,A2390,G$1:$G2390,G2390,D$1:$D2390,D2390),"")</f>
        <v/>
      </c>
      <c r="AE2390" s="2" t="str">
        <f t="shared" si="154"/>
        <v/>
      </c>
      <c r="AJ2390" s="41">
        <v>16</v>
      </c>
      <c r="AM2390" s="2" t="str">
        <f t="shared" si="153"/>
        <v/>
      </c>
      <c r="AN2390" s="2" t="str">
        <f>IF(ISNUMBER(AM2390),SUMIFS($AM$1:AM2390,$A$1:A2390,A2390,$G$1:G2390,G2390,$D$1:D2390,D2390),"")</f>
        <v/>
      </c>
    </row>
    <row r="2391" spans="1:40" x14ac:dyDescent="0.25">
      <c r="A2391" s="4" t="s">
        <v>91</v>
      </c>
      <c r="B2391" t="s">
        <v>30</v>
      </c>
      <c r="C2391" s="40">
        <v>40882</v>
      </c>
      <c r="D2391">
        <v>5</v>
      </c>
      <c r="F2391" t="s">
        <v>105</v>
      </c>
      <c r="G2391" t="str">
        <f>YEAR(C2391)+IF(MONTH(C2391)&lt;7,-1,0)&amp;"/"&amp;RIGHT(YEAR(C2391)+IF(MONTH(C2391)&lt;7,0,1),2)</f>
        <v>2011/12</v>
      </c>
      <c r="O2391" s="2" t="str">
        <f>IF(ISNUMBER(N2391),SUMIFS(N$1:$N2391,A$1:$A2391,A2391,G$1:$G2391,G2391,D$1:$D2391,D2391),"")</f>
        <v/>
      </c>
      <c r="AE2391" s="2" t="str">
        <f t="shared" si="154"/>
        <v/>
      </c>
      <c r="AJ2391" s="41">
        <v>18</v>
      </c>
      <c r="AM2391" s="2" t="str">
        <f t="shared" si="153"/>
        <v/>
      </c>
      <c r="AN2391" s="2" t="str">
        <f>IF(ISNUMBER(AM2391),SUMIFS($AM$1:AM2391,$A$1:A2391,A2391,$G$1:G2391,G2391,$D$1:D2391,D2391),"")</f>
        <v/>
      </c>
    </row>
    <row r="2392" spans="1:40" x14ac:dyDescent="0.25">
      <c r="A2392" s="4" t="s">
        <v>91</v>
      </c>
      <c r="B2392" t="s">
        <v>30</v>
      </c>
      <c r="C2392" s="40">
        <v>40889</v>
      </c>
      <c r="D2392">
        <v>1</v>
      </c>
      <c r="F2392" t="s">
        <v>105</v>
      </c>
      <c r="G2392" t="str">
        <f>YEAR(C2392)+IF(MONTH(C2392)&lt;7,-1,0)&amp;"/"&amp;RIGHT(YEAR(C2392)+IF(MONTH(C2392)&lt;7,0,1),2)</f>
        <v>2011/12</v>
      </c>
      <c r="O2392" s="2" t="str">
        <f>IF(ISNUMBER(N2392),SUMIFS(N$1:$N2392,A$1:$A2392,A2392,G$1:$G2392,G2392,D$1:$D2392,D2392),"")</f>
        <v/>
      </c>
      <c r="AE2392" s="2" t="str">
        <f t="shared" si="154"/>
        <v/>
      </c>
      <c r="AJ2392" s="41">
        <v>11.9</v>
      </c>
      <c r="AM2392" s="2" t="str">
        <f t="shared" si="153"/>
        <v/>
      </c>
      <c r="AN2392" s="2" t="str">
        <f>IF(ISNUMBER(AM2392),SUMIFS($AM$1:AM2392,$A$1:A2392,A2392,$G$1:G2392,G2392,$D$1:D2392,D2392),"")</f>
        <v/>
      </c>
    </row>
    <row r="2393" spans="1:40" x14ac:dyDescent="0.25">
      <c r="A2393" s="4" t="s">
        <v>91</v>
      </c>
      <c r="B2393" t="s">
        <v>30</v>
      </c>
      <c r="C2393" s="40">
        <v>40889</v>
      </c>
      <c r="D2393">
        <v>2</v>
      </c>
      <c r="F2393" t="s">
        <v>105</v>
      </c>
      <c r="G2393" t="str">
        <f>YEAR(C2393)+IF(MONTH(C2393)&lt;7,-1,0)&amp;"/"&amp;RIGHT(YEAR(C2393)+IF(MONTH(C2393)&lt;7,0,1),2)</f>
        <v>2011/12</v>
      </c>
      <c r="O2393" s="2" t="str">
        <f>IF(ISNUMBER(N2393),SUMIFS(N$1:$N2393,A$1:$A2393,A2393,G$1:$G2393,G2393,D$1:$D2393,D2393),"")</f>
        <v/>
      </c>
      <c r="AE2393" s="2" t="str">
        <f t="shared" si="154"/>
        <v/>
      </c>
      <c r="AJ2393" s="41">
        <v>8.6</v>
      </c>
      <c r="AM2393" s="2" t="str">
        <f t="shared" si="153"/>
        <v/>
      </c>
      <c r="AN2393" s="2" t="str">
        <f>IF(ISNUMBER(AM2393),SUMIFS($AM$1:AM2393,$A$1:A2393,A2393,$G$1:G2393,G2393,$D$1:D2393,D2393),"")</f>
        <v/>
      </c>
    </row>
    <row r="2394" spans="1:40" x14ac:dyDescent="0.25">
      <c r="A2394" s="4" t="s">
        <v>91</v>
      </c>
      <c r="B2394" t="s">
        <v>30</v>
      </c>
      <c r="C2394" s="40">
        <v>40889</v>
      </c>
      <c r="D2394">
        <v>3</v>
      </c>
      <c r="F2394" t="s">
        <v>105</v>
      </c>
      <c r="G2394" t="str">
        <f>YEAR(C2394)+IF(MONTH(C2394)&lt;7,-1,0)&amp;"/"&amp;RIGHT(YEAR(C2394)+IF(MONTH(C2394)&lt;7,0,1),2)</f>
        <v>2011/12</v>
      </c>
      <c r="O2394" s="2" t="str">
        <f>IF(ISNUMBER(N2394),SUMIFS(N$1:$N2394,A$1:$A2394,A2394,G$1:$G2394,G2394,D$1:$D2394,D2394),"")</f>
        <v/>
      </c>
      <c r="AE2394" s="2" t="str">
        <f t="shared" si="154"/>
        <v/>
      </c>
      <c r="AJ2394" s="41">
        <v>9.6</v>
      </c>
      <c r="AM2394" s="2" t="str">
        <f t="shared" si="153"/>
        <v/>
      </c>
      <c r="AN2394" s="2" t="str">
        <f>IF(ISNUMBER(AM2394),SUMIFS($AM$1:AM2394,$A$1:A2394,A2394,$G$1:G2394,G2394,$D$1:D2394,D2394),"")</f>
        <v/>
      </c>
    </row>
    <row r="2395" spans="1:40" x14ac:dyDescent="0.25">
      <c r="A2395" s="4" t="s">
        <v>91</v>
      </c>
      <c r="B2395" t="s">
        <v>30</v>
      </c>
      <c r="C2395" s="40">
        <v>40889</v>
      </c>
      <c r="D2395">
        <v>4</v>
      </c>
      <c r="F2395" t="s">
        <v>105</v>
      </c>
      <c r="G2395" t="str">
        <f>YEAR(C2395)+IF(MONTH(C2395)&lt;7,-1,0)&amp;"/"&amp;RIGHT(YEAR(C2395)+IF(MONTH(C2395)&lt;7,0,1),2)</f>
        <v>2011/12</v>
      </c>
      <c r="O2395" s="2" t="str">
        <f>IF(ISNUMBER(N2395),SUMIFS(N$1:$N2395,A$1:$A2395,A2395,G$1:$G2395,G2395,D$1:$D2395,D2395),"")</f>
        <v/>
      </c>
      <c r="AE2395" s="2" t="str">
        <f t="shared" si="154"/>
        <v/>
      </c>
      <c r="AJ2395" s="41">
        <v>12.4</v>
      </c>
      <c r="AM2395" s="2" t="str">
        <f t="shared" si="153"/>
        <v/>
      </c>
      <c r="AN2395" s="2" t="str">
        <f>IF(ISNUMBER(AM2395),SUMIFS($AM$1:AM2395,$A$1:A2395,A2395,$G$1:G2395,G2395,$D$1:D2395,D2395),"")</f>
        <v/>
      </c>
    </row>
    <row r="2396" spans="1:40" x14ac:dyDescent="0.25">
      <c r="A2396" s="4" t="s">
        <v>91</v>
      </c>
      <c r="B2396" t="s">
        <v>30</v>
      </c>
      <c r="C2396" s="40">
        <v>40889</v>
      </c>
      <c r="D2396">
        <v>5</v>
      </c>
      <c r="F2396" t="s">
        <v>105</v>
      </c>
      <c r="G2396" t="str">
        <f>YEAR(C2396)+IF(MONTH(C2396)&lt;7,-1,0)&amp;"/"&amp;RIGHT(YEAR(C2396)+IF(MONTH(C2396)&lt;7,0,1),2)</f>
        <v>2011/12</v>
      </c>
      <c r="O2396" s="2" t="str">
        <f>IF(ISNUMBER(N2396),SUMIFS(N$1:$N2396,A$1:$A2396,A2396,G$1:$G2396,G2396,D$1:$D2396,D2396),"")</f>
        <v/>
      </c>
      <c r="AE2396" s="2" t="str">
        <f t="shared" si="154"/>
        <v/>
      </c>
      <c r="AJ2396" s="41">
        <v>11</v>
      </c>
      <c r="AM2396" s="2" t="str">
        <f t="shared" si="153"/>
        <v/>
      </c>
      <c r="AN2396" s="2" t="str">
        <f>IF(ISNUMBER(AM2396),SUMIFS($AM$1:AM2396,$A$1:A2396,A2396,$G$1:G2396,G2396,$D$1:D2396,D2396),"")</f>
        <v/>
      </c>
    </row>
    <row r="2397" spans="1:40" x14ac:dyDescent="0.25">
      <c r="A2397" s="4" t="s">
        <v>91</v>
      </c>
      <c r="B2397" t="s">
        <v>30</v>
      </c>
      <c r="C2397" s="40">
        <v>40896</v>
      </c>
      <c r="D2397">
        <v>1</v>
      </c>
      <c r="F2397" t="s">
        <v>105</v>
      </c>
      <c r="G2397" t="str">
        <f>YEAR(C2397)+IF(MONTH(C2397)&lt;7,-1,0)&amp;"/"&amp;RIGHT(YEAR(C2397)+IF(MONTH(C2397)&lt;7,0,1),2)</f>
        <v>2011/12</v>
      </c>
      <c r="O2397" s="2" t="str">
        <f>IF(ISNUMBER(N2397),SUMIFS(N$1:$N2397,A$1:$A2397,A2397,G$1:$G2397,G2397,D$1:$D2397,D2397),"")</f>
        <v/>
      </c>
      <c r="AE2397" s="2" t="str">
        <f t="shared" si="154"/>
        <v/>
      </c>
      <c r="AJ2397" s="41">
        <v>18</v>
      </c>
      <c r="AM2397" s="2" t="str">
        <f t="shared" si="153"/>
        <v/>
      </c>
      <c r="AN2397" s="2" t="str">
        <f>IF(ISNUMBER(AM2397),SUMIFS($AM$1:AM2397,$A$1:A2397,A2397,$G$1:G2397,G2397,$D$1:D2397,D2397),"")</f>
        <v/>
      </c>
    </row>
    <row r="2398" spans="1:40" x14ac:dyDescent="0.25">
      <c r="A2398" s="4" t="s">
        <v>91</v>
      </c>
      <c r="B2398" t="s">
        <v>30</v>
      </c>
      <c r="C2398" s="40">
        <v>40896</v>
      </c>
      <c r="D2398">
        <v>2</v>
      </c>
      <c r="F2398" t="s">
        <v>105</v>
      </c>
      <c r="G2398" t="str">
        <f>YEAR(C2398)+IF(MONTH(C2398)&lt;7,-1,0)&amp;"/"&amp;RIGHT(YEAR(C2398)+IF(MONTH(C2398)&lt;7,0,1),2)</f>
        <v>2011/12</v>
      </c>
      <c r="O2398" s="2" t="str">
        <f>IF(ISNUMBER(N2398),SUMIFS(N$1:$N2398,A$1:$A2398,A2398,G$1:$G2398,G2398,D$1:$D2398,D2398),"")</f>
        <v/>
      </c>
      <c r="AE2398" s="2" t="str">
        <f t="shared" si="154"/>
        <v/>
      </c>
      <c r="AJ2398" s="41">
        <v>13.3</v>
      </c>
      <c r="AM2398" s="2" t="str">
        <f t="shared" si="153"/>
        <v/>
      </c>
      <c r="AN2398" s="2" t="str">
        <f>IF(ISNUMBER(AM2398),SUMIFS($AM$1:AM2398,$A$1:A2398,A2398,$G$1:G2398,G2398,$D$1:D2398,D2398),"")</f>
        <v/>
      </c>
    </row>
    <row r="2399" spans="1:40" x14ac:dyDescent="0.25">
      <c r="A2399" s="4" t="s">
        <v>91</v>
      </c>
      <c r="B2399" t="s">
        <v>30</v>
      </c>
      <c r="C2399" s="40">
        <v>40896</v>
      </c>
      <c r="D2399">
        <v>3</v>
      </c>
      <c r="F2399" t="s">
        <v>105</v>
      </c>
      <c r="G2399" t="str">
        <f>YEAR(C2399)+IF(MONTH(C2399)&lt;7,-1,0)&amp;"/"&amp;RIGHT(YEAR(C2399)+IF(MONTH(C2399)&lt;7,0,1),2)</f>
        <v>2011/12</v>
      </c>
      <c r="O2399" s="2" t="str">
        <f>IF(ISNUMBER(N2399),SUMIFS(N$1:$N2399,A$1:$A2399,A2399,G$1:$G2399,G2399,D$1:$D2399,D2399),"")</f>
        <v/>
      </c>
      <c r="AE2399" s="2" t="str">
        <f t="shared" si="154"/>
        <v/>
      </c>
      <c r="AJ2399" s="41">
        <v>12.9</v>
      </c>
      <c r="AM2399" s="2" t="str">
        <f t="shared" si="153"/>
        <v/>
      </c>
      <c r="AN2399" s="2" t="str">
        <f>IF(ISNUMBER(AM2399),SUMIFS($AM$1:AM2399,$A$1:A2399,A2399,$G$1:G2399,G2399,$D$1:D2399,D2399),"")</f>
        <v/>
      </c>
    </row>
    <row r="2400" spans="1:40" x14ac:dyDescent="0.25">
      <c r="A2400" s="4" t="s">
        <v>91</v>
      </c>
      <c r="B2400" t="s">
        <v>30</v>
      </c>
      <c r="C2400" s="40">
        <v>40896</v>
      </c>
      <c r="D2400">
        <v>4</v>
      </c>
      <c r="F2400" t="s">
        <v>105</v>
      </c>
      <c r="G2400" t="str">
        <f>YEAR(C2400)+IF(MONTH(C2400)&lt;7,-1,0)&amp;"/"&amp;RIGHT(YEAR(C2400)+IF(MONTH(C2400)&lt;7,0,1),2)</f>
        <v>2011/12</v>
      </c>
      <c r="O2400" s="2" t="str">
        <f>IF(ISNUMBER(N2400),SUMIFS(N$1:$N2400,A$1:$A2400,A2400,G$1:$G2400,G2400,D$1:$D2400,D2400),"")</f>
        <v/>
      </c>
      <c r="AE2400" s="2" t="str">
        <f t="shared" si="154"/>
        <v/>
      </c>
      <c r="AJ2400" s="41">
        <v>16</v>
      </c>
      <c r="AM2400" s="2" t="str">
        <f t="shared" si="153"/>
        <v/>
      </c>
      <c r="AN2400" s="2" t="str">
        <f>IF(ISNUMBER(AM2400),SUMIFS($AM$1:AM2400,$A$1:A2400,A2400,$G$1:G2400,G2400,$D$1:D2400,D2400),"")</f>
        <v/>
      </c>
    </row>
    <row r="2401" spans="1:40" x14ac:dyDescent="0.25">
      <c r="A2401" s="4" t="s">
        <v>91</v>
      </c>
      <c r="B2401" t="s">
        <v>30</v>
      </c>
      <c r="C2401" s="40">
        <v>40896</v>
      </c>
      <c r="D2401">
        <v>5</v>
      </c>
      <c r="F2401" t="s">
        <v>105</v>
      </c>
      <c r="G2401" t="str">
        <f>YEAR(C2401)+IF(MONTH(C2401)&lt;7,-1,0)&amp;"/"&amp;RIGHT(YEAR(C2401)+IF(MONTH(C2401)&lt;7,0,1),2)</f>
        <v>2011/12</v>
      </c>
      <c r="O2401" s="2" t="str">
        <f>IF(ISNUMBER(N2401),SUMIFS(N$1:$N2401,A$1:$A2401,A2401,G$1:$G2401,G2401,D$1:$D2401,D2401),"")</f>
        <v/>
      </c>
      <c r="AE2401" s="2" t="str">
        <f t="shared" si="154"/>
        <v/>
      </c>
      <c r="AJ2401" s="41">
        <v>19</v>
      </c>
      <c r="AM2401" s="2" t="str">
        <f t="shared" si="153"/>
        <v/>
      </c>
      <c r="AN2401" s="2" t="str">
        <f>IF(ISNUMBER(AM2401),SUMIFS($AM$1:AM2401,$A$1:A2401,A2401,$G$1:G2401,G2401,$D$1:D2401,D2401),"")</f>
        <v/>
      </c>
    </row>
    <row r="2402" spans="1:40" x14ac:dyDescent="0.25">
      <c r="A2402" s="4" t="s">
        <v>91</v>
      </c>
      <c r="B2402" t="s">
        <v>30</v>
      </c>
      <c r="C2402" s="40">
        <v>40917</v>
      </c>
      <c r="D2402">
        <v>1</v>
      </c>
      <c r="F2402" t="s">
        <v>105</v>
      </c>
      <c r="G2402" t="str">
        <f>YEAR(C2402)+IF(MONTH(C2402)&lt;7,-1,0)&amp;"/"&amp;RIGHT(YEAR(C2402)+IF(MONTH(C2402)&lt;7,0,1),2)</f>
        <v>2011/12</v>
      </c>
      <c r="O2402" s="2" t="str">
        <f>IF(ISNUMBER(N2402),SUMIFS(N$1:$N2402,A$1:$A2402,A2402,G$1:$G2402,G2402,D$1:$D2402,D2402),"")</f>
        <v/>
      </c>
      <c r="AE2402" s="2" t="str">
        <f t="shared" si="154"/>
        <v/>
      </c>
      <c r="AJ2402" s="41">
        <v>24.8</v>
      </c>
      <c r="AM2402" s="2" t="str">
        <f t="shared" si="153"/>
        <v/>
      </c>
      <c r="AN2402" s="2" t="str">
        <f>IF(ISNUMBER(AM2402),SUMIFS($AM$1:AM2402,$A$1:A2402,A2402,$G$1:G2402,G2402,$D$1:D2402,D2402),"")</f>
        <v/>
      </c>
    </row>
    <row r="2403" spans="1:40" x14ac:dyDescent="0.25">
      <c r="A2403" s="4" t="s">
        <v>91</v>
      </c>
      <c r="B2403" t="s">
        <v>30</v>
      </c>
      <c r="C2403" s="40">
        <v>40917</v>
      </c>
      <c r="D2403">
        <v>2</v>
      </c>
      <c r="F2403" t="s">
        <v>105</v>
      </c>
      <c r="G2403" t="str">
        <f>YEAR(C2403)+IF(MONTH(C2403)&lt;7,-1,0)&amp;"/"&amp;RIGHT(YEAR(C2403)+IF(MONTH(C2403)&lt;7,0,1),2)</f>
        <v>2011/12</v>
      </c>
      <c r="O2403" s="2" t="str">
        <f>IF(ISNUMBER(N2403),SUMIFS(N$1:$N2403,A$1:$A2403,A2403,G$1:$G2403,G2403,D$1:$D2403,D2403),"")</f>
        <v/>
      </c>
      <c r="AE2403" s="2" t="str">
        <f t="shared" si="154"/>
        <v/>
      </c>
      <c r="AJ2403" s="41">
        <v>24</v>
      </c>
      <c r="AM2403" s="2" t="str">
        <f t="shared" si="153"/>
        <v/>
      </c>
      <c r="AN2403" s="2" t="str">
        <f>IF(ISNUMBER(AM2403),SUMIFS($AM$1:AM2403,$A$1:A2403,A2403,$G$1:G2403,G2403,$D$1:D2403,D2403),"")</f>
        <v/>
      </c>
    </row>
    <row r="2404" spans="1:40" x14ac:dyDescent="0.25">
      <c r="A2404" s="4" t="s">
        <v>91</v>
      </c>
      <c r="B2404" t="s">
        <v>30</v>
      </c>
      <c r="C2404" s="40">
        <v>40917</v>
      </c>
      <c r="D2404">
        <v>3</v>
      </c>
      <c r="F2404" t="s">
        <v>105</v>
      </c>
      <c r="G2404" t="str">
        <f>YEAR(C2404)+IF(MONTH(C2404)&lt;7,-1,0)&amp;"/"&amp;RIGHT(YEAR(C2404)+IF(MONTH(C2404)&lt;7,0,1),2)</f>
        <v>2011/12</v>
      </c>
      <c r="O2404" s="2" t="str">
        <f>IF(ISNUMBER(N2404),SUMIFS(N$1:$N2404,A$1:$A2404,A2404,G$1:$G2404,G2404,D$1:$D2404,D2404),"")</f>
        <v/>
      </c>
      <c r="AE2404" s="2" t="str">
        <f t="shared" si="154"/>
        <v/>
      </c>
      <c r="AJ2404" s="41">
        <v>21.8</v>
      </c>
      <c r="AM2404" s="2" t="str">
        <f t="shared" si="153"/>
        <v/>
      </c>
      <c r="AN2404" s="2" t="str">
        <f>IF(ISNUMBER(AM2404),SUMIFS($AM$1:AM2404,$A$1:A2404,A2404,$G$1:G2404,G2404,$D$1:D2404,D2404),"")</f>
        <v/>
      </c>
    </row>
    <row r="2405" spans="1:40" x14ac:dyDescent="0.25">
      <c r="A2405" s="4" t="s">
        <v>91</v>
      </c>
      <c r="B2405" t="s">
        <v>30</v>
      </c>
      <c r="C2405" s="40">
        <v>40917</v>
      </c>
      <c r="D2405">
        <v>4</v>
      </c>
      <c r="F2405" t="s">
        <v>105</v>
      </c>
      <c r="G2405" t="str">
        <f>YEAR(C2405)+IF(MONTH(C2405)&lt;7,-1,0)&amp;"/"&amp;RIGHT(YEAR(C2405)+IF(MONTH(C2405)&lt;7,0,1),2)</f>
        <v>2011/12</v>
      </c>
      <c r="O2405" s="2" t="str">
        <f>IF(ISNUMBER(N2405),SUMIFS(N$1:$N2405,A$1:$A2405,A2405,G$1:$G2405,G2405,D$1:$D2405,D2405),"")</f>
        <v/>
      </c>
      <c r="AE2405" s="2" t="str">
        <f t="shared" si="154"/>
        <v/>
      </c>
      <c r="AJ2405" s="41">
        <v>23.4</v>
      </c>
      <c r="AM2405" s="2" t="str">
        <f t="shared" si="153"/>
        <v/>
      </c>
      <c r="AN2405" s="2" t="str">
        <f>IF(ISNUMBER(AM2405),SUMIFS($AM$1:AM2405,$A$1:A2405,A2405,$G$1:G2405,G2405,$D$1:D2405,D2405),"")</f>
        <v/>
      </c>
    </row>
    <row r="2406" spans="1:40" x14ac:dyDescent="0.25">
      <c r="A2406" s="4" t="s">
        <v>91</v>
      </c>
      <c r="B2406" t="s">
        <v>30</v>
      </c>
      <c r="C2406" s="40">
        <v>40917</v>
      </c>
      <c r="D2406">
        <v>5</v>
      </c>
      <c r="F2406" t="s">
        <v>105</v>
      </c>
      <c r="G2406" t="str">
        <f>YEAR(C2406)+IF(MONTH(C2406)&lt;7,-1,0)&amp;"/"&amp;RIGHT(YEAR(C2406)+IF(MONTH(C2406)&lt;7,0,1),2)</f>
        <v>2011/12</v>
      </c>
      <c r="O2406" s="2" t="str">
        <f>IF(ISNUMBER(N2406),SUMIFS(N$1:$N2406,A$1:$A2406,A2406,G$1:$G2406,G2406,D$1:$D2406,D2406),"")</f>
        <v/>
      </c>
      <c r="AE2406" s="2" t="str">
        <f t="shared" si="154"/>
        <v/>
      </c>
      <c r="AJ2406" s="41">
        <v>25.9</v>
      </c>
      <c r="AM2406" s="2" t="str">
        <f t="shared" si="153"/>
        <v/>
      </c>
      <c r="AN2406" s="2" t="str">
        <f>IF(ISNUMBER(AM2406),SUMIFS($AM$1:AM2406,$A$1:A2406,A2406,$G$1:G2406,G2406,$D$1:D2406,D2406),"")</f>
        <v/>
      </c>
    </row>
    <row r="2407" spans="1:40" x14ac:dyDescent="0.25">
      <c r="A2407" s="4" t="s">
        <v>91</v>
      </c>
      <c r="B2407" t="s">
        <v>30</v>
      </c>
      <c r="C2407" s="40">
        <v>40924</v>
      </c>
      <c r="D2407">
        <v>1</v>
      </c>
      <c r="F2407" t="s">
        <v>105</v>
      </c>
      <c r="G2407" t="str">
        <f>YEAR(C2407)+IF(MONTH(C2407)&lt;7,-1,0)&amp;"/"&amp;RIGHT(YEAR(C2407)+IF(MONTH(C2407)&lt;7,0,1),2)</f>
        <v>2011/12</v>
      </c>
      <c r="O2407" s="2" t="str">
        <f>IF(ISNUMBER(N2407),SUMIFS(N$1:$N2407,A$1:$A2407,A2407,G$1:$G2407,G2407,D$1:$D2407,D2407),"")</f>
        <v/>
      </c>
      <c r="AE2407" s="2" t="str">
        <f t="shared" si="154"/>
        <v/>
      </c>
      <c r="AJ2407" s="41">
        <v>10</v>
      </c>
      <c r="AM2407" s="2" t="str">
        <f t="shared" si="153"/>
        <v/>
      </c>
      <c r="AN2407" s="2" t="str">
        <f>IF(ISNUMBER(AM2407),SUMIFS($AM$1:AM2407,$A$1:A2407,A2407,$G$1:G2407,G2407,$D$1:D2407,D2407),"")</f>
        <v/>
      </c>
    </row>
    <row r="2408" spans="1:40" x14ac:dyDescent="0.25">
      <c r="A2408" s="4" t="s">
        <v>91</v>
      </c>
      <c r="B2408" t="s">
        <v>30</v>
      </c>
      <c r="C2408" s="40">
        <v>40924</v>
      </c>
      <c r="D2408">
        <v>2</v>
      </c>
      <c r="F2408" t="s">
        <v>105</v>
      </c>
      <c r="G2408" t="str">
        <f>YEAR(C2408)+IF(MONTH(C2408)&lt;7,-1,0)&amp;"/"&amp;RIGHT(YEAR(C2408)+IF(MONTH(C2408)&lt;7,0,1),2)</f>
        <v>2011/12</v>
      </c>
      <c r="O2408" s="2" t="str">
        <f>IF(ISNUMBER(N2408),SUMIFS(N$1:$N2408,A$1:$A2408,A2408,G$1:$G2408,G2408,D$1:$D2408,D2408),"")</f>
        <v/>
      </c>
      <c r="AE2408" s="2" t="str">
        <f t="shared" si="154"/>
        <v/>
      </c>
      <c r="AJ2408" s="41">
        <v>9.1</v>
      </c>
      <c r="AM2408" s="2" t="str">
        <f t="shared" si="153"/>
        <v/>
      </c>
      <c r="AN2408" s="2" t="str">
        <f>IF(ISNUMBER(AM2408),SUMIFS($AM$1:AM2408,$A$1:A2408,A2408,$G$1:G2408,G2408,$D$1:D2408,D2408),"")</f>
        <v/>
      </c>
    </row>
    <row r="2409" spans="1:40" x14ac:dyDescent="0.25">
      <c r="A2409" s="4" t="s">
        <v>91</v>
      </c>
      <c r="B2409" t="s">
        <v>30</v>
      </c>
      <c r="C2409" s="40">
        <v>40924</v>
      </c>
      <c r="D2409">
        <v>3</v>
      </c>
      <c r="F2409" t="s">
        <v>105</v>
      </c>
      <c r="G2409" t="str">
        <f>YEAR(C2409)+IF(MONTH(C2409)&lt;7,-1,0)&amp;"/"&amp;RIGHT(YEAR(C2409)+IF(MONTH(C2409)&lt;7,0,1),2)</f>
        <v>2011/12</v>
      </c>
      <c r="O2409" s="2" t="str">
        <f>IF(ISNUMBER(N2409),SUMIFS(N$1:$N2409,A$1:$A2409,A2409,G$1:$G2409,G2409,D$1:$D2409,D2409),"")</f>
        <v/>
      </c>
      <c r="AE2409" s="2" t="str">
        <f t="shared" si="154"/>
        <v/>
      </c>
      <c r="AJ2409" s="41">
        <v>9.9</v>
      </c>
      <c r="AM2409" s="2" t="str">
        <f t="shared" si="153"/>
        <v/>
      </c>
      <c r="AN2409" s="2" t="str">
        <f>IF(ISNUMBER(AM2409),SUMIFS($AM$1:AM2409,$A$1:A2409,A2409,$G$1:G2409,G2409,$D$1:D2409,D2409),"")</f>
        <v/>
      </c>
    </row>
    <row r="2410" spans="1:40" x14ac:dyDescent="0.25">
      <c r="A2410" s="4" t="s">
        <v>91</v>
      </c>
      <c r="B2410" t="s">
        <v>30</v>
      </c>
      <c r="C2410" s="40">
        <v>40924</v>
      </c>
      <c r="D2410">
        <v>4</v>
      </c>
      <c r="F2410" t="s">
        <v>105</v>
      </c>
      <c r="G2410" t="str">
        <f>YEAR(C2410)+IF(MONTH(C2410)&lt;7,-1,0)&amp;"/"&amp;RIGHT(YEAR(C2410)+IF(MONTH(C2410)&lt;7,0,1),2)</f>
        <v>2011/12</v>
      </c>
      <c r="O2410" s="2" t="str">
        <f>IF(ISNUMBER(N2410),SUMIFS(N$1:$N2410,A$1:$A2410,A2410,G$1:$G2410,G2410,D$1:$D2410,D2410),"")</f>
        <v/>
      </c>
      <c r="AE2410" s="2" t="str">
        <f t="shared" si="154"/>
        <v/>
      </c>
      <c r="AJ2410" s="41">
        <v>9.6999999999999993</v>
      </c>
      <c r="AM2410" s="2" t="str">
        <f t="shared" si="153"/>
        <v/>
      </c>
      <c r="AN2410" s="2" t="str">
        <f>IF(ISNUMBER(AM2410),SUMIFS($AM$1:AM2410,$A$1:A2410,A2410,$G$1:G2410,G2410,$D$1:D2410,D2410),"")</f>
        <v/>
      </c>
    </row>
    <row r="2411" spans="1:40" x14ac:dyDescent="0.25">
      <c r="A2411" s="4" t="s">
        <v>91</v>
      </c>
      <c r="B2411" t="s">
        <v>30</v>
      </c>
      <c r="C2411" s="40">
        <v>40924</v>
      </c>
      <c r="D2411">
        <v>5</v>
      </c>
      <c r="F2411" t="s">
        <v>105</v>
      </c>
      <c r="G2411" t="str">
        <f>YEAR(C2411)+IF(MONTH(C2411)&lt;7,-1,0)&amp;"/"&amp;RIGHT(YEAR(C2411)+IF(MONTH(C2411)&lt;7,0,1),2)</f>
        <v>2011/12</v>
      </c>
      <c r="O2411" s="2" t="str">
        <f>IF(ISNUMBER(N2411),SUMIFS(N$1:$N2411,A$1:$A2411,A2411,G$1:$G2411,G2411,D$1:$D2411,D2411),"")</f>
        <v/>
      </c>
      <c r="AE2411" s="2" t="str">
        <f t="shared" si="154"/>
        <v/>
      </c>
      <c r="AJ2411" s="41">
        <v>9.8000000000000007</v>
      </c>
      <c r="AM2411" s="2" t="str">
        <f t="shared" si="153"/>
        <v/>
      </c>
      <c r="AN2411" s="2" t="str">
        <f>IF(ISNUMBER(AM2411),SUMIFS($AM$1:AM2411,$A$1:A2411,A2411,$G$1:G2411,G2411,$D$1:D2411,D2411),"")</f>
        <v/>
      </c>
    </row>
    <row r="2412" spans="1:40" x14ac:dyDescent="0.25">
      <c r="A2412" s="4" t="s">
        <v>91</v>
      </c>
      <c r="B2412" t="s">
        <v>30</v>
      </c>
      <c r="C2412" s="40">
        <v>40931</v>
      </c>
      <c r="D2412">
        <v>1</v>
      </c>
      <c r="F2412" t="s">
        <v>105</v>
      </c>
      <c r="G2412" t="str">
        <f>YEAR(C2412)+IF(MONTH(C2412)&lt;7,-1,0)&amp;"/"&amp;RIGHT(YEAR(C2412)+IF(MONTH(C2412)&lt;7,0,1),2)</f>
        <v>2011/12</v>
      </c>
      <c r="O2412" s="2" t="str">
        <f>IF(ISNUMBER(N2412),SUMIFS(N$1:$N2412,A$1:$A2412,A2412,G$1:$G2412,G2412,D$1:$D2412,D2412),"")</f>
        <v/>
      </c>
      <c r="AE2412" s="2" t="str">
        <f t="shared" si="154"/>
        <v/>
      </c>
      <c r="AJ2412" s="41">
        <v>15.9</v>
      </c>
      <c r="AM2412" s="2" t="str">
        <f t="shared" si="153"/>
        <v/>
      </c>
      <c r="AN2412" s="2" t="str">
        <f>IF(ISNUMBER(AM2412),SUMIFS($AM$1:AM2412,$A$1:A2412,A2412,$G$1:G2412,G2412,$D$1:D2412,D2412),"")</f>
        <v/>
      </c>
    </row>
    <row r="2413" spans="1:40" x14ac:dyDescent="0.25">
      <c r="A2413" s="4" t="s">
        <v>91</v>
      </c>
      <c r="B2413" t="s">
        <v>30</v>
      </c>
      <c r="C2413" s="40">
        <v>40931</v>
      </c>
      <c r="D2413">
        <v>2</v>
      </c>
      <c r="F2413" t="s">
        <v>105</v>
      </c>
      <c r="G2413" t="str">
        <f>YEAR(C2413)+IF(MONTH(C2413)&lt;7,-1,0)&amp;"/"&amp;RIGHT(YEAR(C2413)+IF(MONTH(C2413)&lt;7,0,1),2)</f>
        <v>2011/12</v>
      </c>
      <c r="O2413" s="2" t="str">
        <f>IF(ISNUMBER(N2413),SUMIFS(N$1:$N2413,A$1:$A2413,A2413,G$1:$G2413,G2413,D$1:$D2413,D2413),"")</f>
        <v/>
      </c>
      <c r="AE2413" s="2" t="str">
        <f t="shared" si="154"/>
        <v/>
      </c>
      <c r="AJ2413" s="41">
        <v>17.3</v>
      </c>
      <c r="AM2413" s="2" t="str">
        <f t="shared" ref="AM2413:AM2476" si="155">IF(AND(ISNUMBER(AE2413),ISNUMBER(N2413)),ROUND(N2413*AE2413,3),"")</f>
        <v/>
      </c>
      <c r="AN2413" s="2" t="str">
        <f>IF(ISNUMBER(AM2413),SUMIFS($AM$1:AM2413,$A$1:A2413,A2413,$G$1:G2413,G2413,$D$1:D2413,D2413),"")</f>
        <v/>
      </c>
    </row>
    <row r="2414" spans="1:40" x14ac:dyDescent="0.25">
      <c r="A2414" s="4" t="s">
        <v>91</v>
      </c>
      <c r="B2414" t="s">
        <v>30</v>
      </c>
      <c r="C2414" s="40">
        <v>40931</v>
      </c>
      <c r="D2414">
        <v>3</v>
      </c>
      <c r="F2414" t="s">
        <v>105</v>
      </c>
      <c r="G2414" t="str">
        <f>YEAR(C2414)+IF(MONTH(C2414)&lt;7,-1,0)&amp;"/"&amp;RIGHT(YEAR(C2414)+IF(MONTH(C2414)&lt;7,0,1),2)</f>
        <v>2011/12</v>
      </c>
      <c r="O2414" s="2" t="str">
        <f>IF(ISNUMBER(N2414),SUMIFS(N$1:$N2414,A$1:$A2414,A2414,G$1:$G2414,G2414,D$1:$D2414,D2414),"")</f>
        <v/>
      </c>
      <c r="AE2414" s="2" t="str">
        <f t="shared" si="154"/>
        <v/>
      </c>
      <c r="AJ2414" s="41">
        <v>18</v>
      </c>
      <c r="AM2414" s="2" t="str">
        <f t="shared" si="155"/>
        <v/>
      </c>
      <c r="AN2414" s="2" t="str">
        <f>IF(ISNUMBER(AM2414),SUMIFS($AM$1:AM2414,$A$1:A2414,A2414,$G$1:G2414,G2414,$D$1:D2414,D2414),"")</f>
        <v/>
      </c>
    </row>
    <row r="2415" spans="1:40" x14ac:dyDescent="0.25">
      <c r="A2415" s="4" t="s">
        <v>91</v>
      </c>
      <c r="B2415" t="s">
        <v>30</v>
      </c>
      <c r="C2415" s="40">
        <v>40931</v>
      </c>
      <c r="D2415">
        <v>4</v>
      </c>
      <c r="F2415" t="s">
        <v>105</v>
      </c>
      <c r="G2415" t="str">
        <f>YEAR(C2415)+IF(MONTH(C2415)&lt;7,-1,0)&amp;"/"&amp;RIGHT(YEAR(C2415)+IF(MONTH(C2415)&lt;7,0,1),2)</f>
        <v>2011/12</v>
      </c>
      <c r="O2415" s="2" t="str">
        <f>IF(ISNUMBER(N2415),SUMIFS(N$1:$N2415,A$1:$A2415,A2415,G$1:$G2415,G2415,D$1:$D2415,D2415),"")</f>
        <v/>
      </c>
      <c r="AE2415" s="2" t="str">
        <f t="shared" si="154"/>
        <v/>
      </c>
      <c r="AJ2415" s="41">
        <v>15.6</v>
      </c>
      <c r="AM2415" s="2" t="str">
        <f t="shared" si="155"/>
        <v/>
      </c>
      <c r="AN2415" s="2" t="str">
        <f>IF(ISNUMBER(AM2415),SUMIFS($AM$1:AM2415,$A$1:A2415,A2415,$G$1:G2415,G2415,$D$1:D2415,D2415),"")</f>
        <v/>
      </c>
    </row>
    <row r="2416" spans="1:40" x14ac:dyDescent="0.25">
      <c r="A2416" s="4" t="s">
        <v>91</v>
      </c>
      <c r="B2416" t="s">
        <v>30</v>
      </c>
      <c r="C2416" s="40">
        <v>40931</v>
      </c>
      <c r="D2416">
        <v>5</v>
      </c>
      <c r="F2416" t="s">
        <v>105</v>
      </c>
      <c r="G2416" t="str">
        <f>YEAR(C2416)+IF(MONTH(C2416)&lt;7,-1,0)&amp;"/"&amp;RIGHT(YEAR(C2416)+IF(MONTH(C2416)&lt;7,0,1),2)</f>
        <v>2011/12</v>
      </c>
      <c r="O2416" s="2" t="str">
        <f>IF(ISNUMBER(N2416),SUMIFS(N$1:$N2416,A$1:$A2416,A2416,G$1:$G2416,G2416,D$1:$D2416,D2416),"")</f>
        <v/>
      </c>
      <c r="AE2416" s="2" t="str">
        <f t="shared" ref="AE2416:AE2479" si="156">IF(ISNUMBER(AF2416),AF2416,"")</f>
        <v/>
      </c>
      <c r="AJ2416" s="41">
        <v>20.7</v>
      </c>
      <c r="AM2416" s="2" t="str">
        <f t="shared" si="155"/>
        <v/>
      </c>
      <c r="AN2416" s="2" t="str">
        <f>IF(ISNUMBER(AM2416),SUMIFS($AM$1:AM2416,$A$1:A2416,A2416,$G$1:G2416,G2416,$D$1:D2416,D2416),"")</f>
        <v/>
      </c>
    </row>
    <row r="2417" spans="1:40" x14ac:dyDescent="0.25">
      <c r="A2417" s="4" t="s">
        <v>91</v>
      </c>
      <c r="B2417" t="s">
        <v>30</v>
      </c>
      <c r="C2417" s="40">
        <v>40939</v>
      </c>
      <c r="D2417">
        <v>1</v>
      </c>
      <c r="F2417" t="s">
        <v>105</v>
      </c>
      <c r="G2417" t="str">
        <f>YEAR(C2417)+IF(MONTH(C2417)&lt;7,-1,0)&amp;"/"&amp;RIGHT(YEAR(C2417)+IF(MONTH(C2417)&lt;7,0,1),2)</f>
        <v>2011/12</v>
      </c>
      <c r="O2417" s="2" t="str">
        <f>IF(ISNUMBER(N2417),SUMIFS(N$1:$N2417,A$1:$A2417,A2417,G$1:$G2417,G2417,D$1:$D2417,D2417),"")</f>
        <v/>
      </c>
      <c r="AE2417" s="2" t="str">
        <f t="shared" si="156"/>
        <v/>
      </c>
      <c r="AJ2417" s="41">
        <v>7.9</v>
      </c>
      <c r="AM2417" s="2" t="str">
        <f t="shared" si="155"/>
        <v/>
      </c>
      <c r="AN2417" s="2" t="str">
        <f>IF(ISNUMBER(AM2417),SUMIFS($AM$1:AM2417,$A$1:A2417,A2417,$G$1:G2417,G2417,$D$1:D2417,D2417),"")</f>
        <v/>
      </c>
    </row>
    <row r="2418" spans="1:40" x14ac:dyDescent="0.25">
      <c r="A2418" s="4" t="s">
        <v>91</v>
      </c>
      <c r="B2418" t="s">
        <v>30</v>
      </c>
      <c r="C2418" s="40">
        <v>40939</v>
      </c>
      <c r="D2418">
        <v>2</v>
      </c>
      <c r="F2418" t="s">
        <v>105</v>
      </c>
      <c r="G2418" t="str">
        <f>YEAR(C2418)+IF(MONTH(C2418)&lt;7,-1,0)&amp;"/"&amp;RIGHT(YEAR(C2418)+IF(MONTH(C2418)&lt;7,0,1),2)</f>
        <v>2011/12</v>
      </c>
      <c r="O2418" s="2" t="str">
        <f>IF(ISNUMBER(N2418),SUMIFS(N$1:$N2418,A$1:$A2418,A2418,G$1:$G2418,G2418,D$1:$D2418,D2418),"")</f>
        <v/>
      </c>
      <c r="AE2418" s="2" t="str">
        <f t="shared" si="156"/>
        <v/>
      </c>
      <c r="AJ2418" s="41">
        <v>9.1999999999999993</v>
      </c>
      <c r="AM2418" s="2" t="str">
        <f t="shared" si="155"/>
        <v/>
      </c>
      <c r="AN2418" s="2" t="str">
        <f>IF(ISNUMBER(AM2418),SUMIFS($AM$1:AM2418,$A$1:A2418,A2418,$G$1:G2418,G2418,$D$1:D2418,D2418),"")</f>
        <v/>
      </c>
    </row>
    <row r="2419" spans="1:40" x14ac:dyDescent="0.25">
      <c r="A2419" s="4" t="s">
        <v>91</v>
      </c>
      <c r="B2419" t="s">
        <v>30</v>
      </c>
      <c r="C2419" s="40">
        <v>40939</v>
      </c>
      <c r="D2419">
        <v>3</v>
      </c>
      <c r="F2419" t="s">
        <v>105</v>
      </c>
      <c r="G2419" t="str">
        <f>YEAR(C2419)+IF(MONTH(C2419)&lt;7,-1,0)&amp;"/"&amp;RIGHT(YEAR(C2419)+IF(MONTH(C2419)&lt;7,0,1),2)</f>
        <v>2011/12</v>
      </c>
      <c r="O2419" s="2" t="str">
        <f>IF(ISNUMBER(N2419),SUMIFS(N$1:$N2419,A$1:$A2419,A2419,G$1:$G2419,G2419,D$1:$D2419,D2419),"")</f>
        <v/>
      </c>
      <c r="AE2419" s="2" t="str">
        <f t="shared" si="156"/>
        <v/>
      </c>
      <c r="AJ2419" s="41">
        <v>9.9</v>
      </c>
      <c r="AM2419" s="2" t="str">
        <f t="shared" si="155"/>
        <v/>
      </c>
      <c r="AN2419" s="2" t="str">
        <f>IF(ISNUMBER(AM2419),SUMIFS($AM$1:AM2419,$A$1:A2419,A2419,$G$1:G2419,G2419,$D$1:D2419,D2419),"")</f>
        <v/>
      </c>
    </row>
    <row r="2420" spans="1:40" x14ac:dyDescent="0.25">
      <c r="A2420" s="4" t="s">
        <v>91</v>
      </c>
      <c r="B2420" t="s">
        <v>30</v>
      </c>
      <c r="C2420" s="40">
        <v>40939</v>
      </c>
      <c r="D2420">
        <v>4</v>
      </c>
      <c r="F2420" t="s">
        <v>105</v>
      </c>
      <c r="G2420" t="str">
        <f>YEAR(C2420)+IF(MONTH(C2420)&lt;7,-1,0)&amp;"/"&amp;RIGHT(YEAR(C2420)+IF(MONTH(C2420)&lt;7,0,1),2)</f>
        <v>2011/12</v>
      </c>
      <c r="O2420" s="2" t="str">
        <f>IF(ISNUMBER(N2420),SUMIFS(N$1:$N2420,A$1:$A2420,A2420,G$1:$G2420,G2420,D$1:$D2420,D2420),"")</f>
        <v/>
      </c>
      <c r="AE2420" s="2" t="str">
        <f t="shared" si="156"/>
        <v/>
      </c>
      <c r="AJ2420" s="41">
        <v>9.6</v>
      </c>
      <c r="AM2420" s="2" t="str">
        <f t="shared" si="155"/>
        <v/>
      </c>
      <c r="AN2420" s="2" t="str">
        <f>IF(ISNUMBER(AM2420),SUMIFS($AM$1:AM2420,$A$1:A2420,A2420,$G$1:G2420,G2420,$D$1:D2420,D2420),"")</f>
        <v/>
      </c>
    </row>
    <row r="2421" spans="1:40" x14ac:dyDescent="0.25">
      <c r="A2421" s="4" t="s">
        <v>91</v>
      </c>
      <c r="B2421" t="s">
        <v>30</v>
      </c>
      <c r="C2421" s="40">
        <v>40939</v>
      </c>
      <c r="D2421">
        <v>5</v>
      </c>
      <c r="F2421" t="s">
        <v>105</v>
      </c>
      <c r="G2421" t="str">
        <f>YEAR(C2421)+IF(MONTH(C2421)&lt;7,-1,0)&amp;"/"&amp;RIGHT(YEAR(C2421)+IF(MONTH(C2421)&lt;7,0,1),2)</f>
        <v>2011/12</v>
      </c>
      <c r="O2421" s="2" t="str">
        <f>IF(ISNUMBER(N2421),SUMIFS(N$1:$N2421,A$1:$A2421,A2421,G$1:$G2421,G2421,D$1:$D2421,D2421),"")</f>
        <v/>
      </c>
      <c r="AE2421" s="2" t="str">
        <f t="shared" si="156"/>
        <v/>
      </c>
      <c r="AJ2421" s="41">
        <v>13.1</v>
      </c>
      <c r="AM2421" s="2" t="str">
        <f t="shared" si="155"/>
        <v/>
      </c>
      <c r="AN2421" s="2" t="str">
        <f>IF(ISNUMBER(AM2421),SUMIFS($AM$1:AM2421,$A$1:A2421,A2421,$G$1:G2421,G2421,$D$1:D2421,D2421),"")</f>
        <v/>
      </c>
    </row>
    <row r="2422" spans="1:40" x14ac:dyDescent="0.25">
      <c r="A2422" s="4" t="s">
        <v>91</v>
      </c>
      <c r="B2422" t="s">
        <v>30</v>
      </c>
      <c r="C2422" s="40">
        <v>40946</v>
      </c>
      <c r="D2422">
        <v>1</v>
      </c>
      <c r="F2422" t="s">
        <v>105</v>
      </c>
      <c r="G2422" t="str">
        <f>YEAR(C2422)+IF(MONTH(C2422)&lt;7,-1,0)&amp;"/"&amp;RIGHT(YEAR(C2422)+IF(MONTH(C2422)&lt;7,0,1),2)</f>
        <v>2011/12</v>
      </c>
      <c r="O2422" s="2" t="str">
        <f>IF(ISNUMBER(N2422),SUMIFS(N$1:$N2422,A$1:$A2422,A2422,G$1:$G2422,G2422,D$1:$D2422,D2422),"")</f>
        <v/>
      </c>
      <c r="AE2422" s="2" t="str">
        <f t="shared" si="156"/>
        <v/>
      </c>
      <c r="AJ2422" s="41">
        <v>15.4</v>
      </c>
      <c r="AM2422" s="2" t="str">
        <f t="shared" si="155"/>
        <v/>
      </c>
      <c r="AN2422" s="2" t="str">
        <f>IF(ISNUMBER(AM2422),SUMIFS($AM$1:AM2422,$A$1:A2422,A2422,$G$1:G2422,G2422,$D$1:D2422,D2422),"")</f>
        <v/>
      </c>
    </row>
    <row r="2423" spans="1:40" x14ac:dyDescent="0.25">
      <c r="A2423" s="4" t="s">
        <v>91</v>
      </c>
      <c r="B2423" t="s">
        <v>30</v>
      </c>
      <c r="C2423" s="40">
        <v>40946</v>
      </c>
      <c r="D2423">
        <v>2</v>
      </c>
      <c r="F2423" t="s">
        <v>105</v>
      </c>
      <c r="G2423" t="str">
        <f>YEAR(C2423)+IF(MONTH(C2423)&lt;7,-1,0)&amp;"/"&amp;RIGHT(YEAR(C2423)+IF(MONTH(C2423)&lt;7,0,1),2)</f>
        <v>2011/12</v>
      </c>
      <c r="O2423" s="2" t="str">
        <f>IF(ISNUMBER(N2423),SUMIFS(N$1:$N2423,A$1:$A2423,A2423,G$1:$G2423,G2423,D$1:$D2423,D2423),"")</f>
        <v/>
      </c>
      <c r="AE2423" s="2" t="str">
        <f t="shared" si="156"/>
        <v/>
      </c>
      <c r="AJ2423" s="41">
        <v>14.7</v>
      </c>
      <c r="AM2423" s="2" t="str">
        <f t="shared" si="155"/>
        <v/>
      </c>
      <c r="AN2423" s="2" t="str">
        <f>IF(ISNUMBER(AM2423),SUMIFS($AM$1:AM2423,$A$1:A2423,A2423,$G$1:G2423,G2423,$D$1:D2423,D2423),"")</f>
        <v/>
      </c>
    </row>
    <row r="2424" spans="1:40" x14ac:dyDescent="0.25">
      <c r="A2424" s="4" t="s">
        <v>91</v>
      </c>
      <c r="B2424" t="s">
        <v>30</v>
      </c>
      <c r="C2424" s="40">
        <v>40946</v>
      </c>
      <c r="D2424">
        <v>3</v>
      </c>
      <c r="F2424" t="s">
        <v>105</v>
      </c>
      <c r="G2424" t="str">
        <f>YEAR(C2424)+IF(MONTH(C2424)&lt;7,-1,0)&amp;"/"&amp;RIGHT(YEAR(C2424)+IF(MONTH(C2424)&lt;7,0,1),2)</f>
        <v>2011/12</v>
      </c>
      <c r="O2424" s="2" t="str">
        <f>IF(ISNUMBER(N2424),SUMIFS(N$1:$N2424,A$1:$A2424,A2424,G$1:$G2424,G2424,D$1:$D2424,D2424),"")</f>
        <v/>
      </c>
      <c r="AE2424" s="2" t="str">
        <f t="shared" si="156"/>
        <v/>
      </c>
      <c r="AJ2424" s="41">
        <v>12.9</v>
      </c>
      <c r="AM2424" s="2" t="str">
        <f t="shared" si="155"/>
        <v/>
      </c>
      <c r="AN2424" s="2" t="str">
        <f>IF(ISNUMBER(AM2424),SUMIFS($AM$1:AM2424,$A$1:A2424,A2424,$G$1:G2424,G2424,$D$1:D2424,D2424),"")</f>
        <v/>
      </c>
    </row>
    <row r="2425" spans="1:40" x14ac:dyDescent="0.25">
      <c r="A2425" s="4" t="s">
        <v>91</v>
      </c>
      <c r="B2425" t="s">
        <v>30</v>
      </c>
      <c r="C2425" s="40">
        <v>40946</v>
      </c>
      <c r="D2425">
        <v>4</v>
      </c>
      <c r="F2425" t="s">
        <v>105</v>
      </c>
      <c r="G2425" t="str">
        <f>YEAR(C2425)+IF(MONTH(C2425)&lt;7,-1,0)&amp;"/"&amp;RIGHT(YEAR(C2425)+IF(MONTH(C2425)&lt;7,0,1),2)</f>
        <v>2011/12</v>
      </c>
      <c r="O2425" s="2" t="str">
        <f>IF(ISNUMBER(N2425),SUMIFS(N$1:$N2425,A$1:$A2425,A2425,G$1:$G2425,G2425,D$1:$D2425,D2425),"")</f>
        <v/>
      </c>
      <c r="AE2425" s="2" t="str">
        <f t="shared" si="156"/>
        <v/>
      </c>
      <c r="AJ2425" s="41">
        <v>16.5</v>
      </c>
      <c r="AM2425" s="2" t="str">
        <f t="shared" si="155"/>
        <v/>
      </c>
      <c r="AN2425" s="2" t="str">
        <f>IF(ISNUMBER(AM2425),SUMIFS($AM$1:AM2425,$A$1:A2425,A2425,$G$1:G2425,G2425,$D$1:D2425,D2425),"")</f>
        <v/>
      </c>
    </row>
    <row r="2426" spans="1:40" x14ac:dyDescent="0.25">
      <c r="A2426" s="4" t="s">
        <v>91</v>
      </c>
      <c r="B2426" t="s">
        <v>30</v>
      </c>
      <c r="C2426" s="40">
        <v>40946</v>
      </c>
      <c r="D2426">
        <v>5</v>
      </c>
      <c r="F2426" t="s">
        <v>105</v>
      </c>
      <c r="G2426" t="str">
        <f>YEAR(C2426)+IF(MONTH(C2426)&lt;7,-1,0)&amp;"/"&amp;RIGHT(YEAR(C2426)+IF(MONTH(C2426)&lt;7,0,1),2)</f>
        <v>2011/12</v>
      </c>
      <c r="O2426" s="2" t="str">
        <f>IF(ISNUMBER(N2426),SUMIFS(N$1:$N2426,A$1:$A2426,A2426,G$1:$G2426,G2426,D$1:$D2426,D2426),"")</f>
        <v/>
      </c>
      <c r="AE2426" s="2" t="str">
        <f t="shared" si="156"/>
        <v/>
      </c>
      <c r="AJ2426" s="41">
        <v>15</v>
      </c>
      <c r="AM2426" s="2" t="str">
        <f t="shared" si="155"/>
        <v/>
      </c>
      <c r="AN2426" s="2" t="str">
        <f>IF(ISNUMBER(AM2426),SUMIFS($AM$1:AM2426,$A$1:A2426,A2426,$G$1:G2426,G2426,$D$1:D2426,D2426),"")</f>
        <v/>
      </c>
    </row>
    <row r="2427" spans="1:40" x14ac:dyDescent="0.25">
      <c r="A2427" s="4" t="s">
        <v>91</v>
      </c>
      <c r="B2427" t="s">
        <v>30</v>
      </c>
      <c r="C2427" s="40">
        <v>40959</v>
      </c>
      <c r="D2427">
        <v>1</v>
      </c>
      <c r="F2427" t="s">
        <v>105</v>
      </c>
      <c r="G2427" t="str">
        <f>YEAR(C2427)+IF(MONTH(C2427)&lt;7,-1,0)&amp;"/"&amp;RIGHT(YEAR(C2427)+IF(MONTH(C2427)&lt;7,0,1),2)</f>
        <v>2011/12</v>
      </c>
      <c r="O2427" s="2" t="str">
        <f>IF(ISNUMBER(N2427),SUMIFS(N$1:$N2427,A$1:$A2427,A2427,G$1:$G2427,G2427,D$1:$D2427,D2427),"")</f>
        <v/>
      </c>
      <c r="AE2427" s="2" t="str">
        <f t="shared" si="156"/>
        <v/>
      </c>
      <c r="AJ2427" s="41">
        <v>9.8000000000000007</v>
      </c>
      <c r="AM2427" s="2" t="str">
        <f t="shared" si="155"/>
        <v/>
      </c>
      <c r="AN2427" s="2" t="str">
        <f>IF(ISNUMBER(AM2427),SUMIFS($AM$1:AM2427,$A$1:A2427,A2427,$G$1:G2427,G2427,$D$1:D2427,D2427),"")</f>
        <v/>
      </c>
    </row>
    <row r="2428" spans="1:40" x14ac:dyDescent="0.25">
      <c r="A2428" s="4" t="s">
        <v>91</v>
      </c>
      <c r="B2428" t="s">
        <v>30</v>
      </c>
      <c r="C2428" s="40">
        <v>40959</v>
      </c>
      <c r="D2428">
        <v>2</v>
      </c>
      <c r="F2428" t="s">
        <v>105</v>
      </c>
      <c r="G2428" t="str">
        <f>YEAR(C2428)+IF(MONTH(C2428)&lt;7,-1,0)&amp;"/"&amp;RIGHT(YEAR(C2428)+IF(MONTH(C2428)&lt;7,0,1),2)</f>
        <v>2011/12</v>
      </c>
      <c r="O2428" s="2" t="str">
        <f>IF(ISNUMBER(N2428),SUMIFS(N$1:$N2428,A$1:$A2428,A2428,G$1:$G2428,G2428,D$1:$D2428,D2428),"")</f>
        <v/>
      </c>
      <c r="AE2428" s="2" t="str">
        <f t="shared" si="156"/>
        <v/>
      </c>
      <c r="AJ2428" s="41">
        <v>10.3</v>
      </c>
      <c r="AM2428" s="2" t="str">
        <f t="shared" si="155"/>
        <v/>
      </c>
      <c r="AN2428" s="2" t="str">
        <f>IF(ISNUMBER(AM2428),SUMIFS($AM$1:AM2428,$A$1:A2428,A2428,$G$1:G2428,G2428,$D$1:D2428,D2428),"")</f>
        <v/>
      </c>
    </row>
    <row r="2429" spans="1:40" x14ac:dyDescent="0.25">
      <c r="A2429" s="4" t="s">
        <v>91</v>
      </c>
      <c r="B2429" t="s">
        <v>30</v>
      </c>
      <c r="C2429" s="40">
        <v>40959</v>
      </c>
      <c r="D2429">
        <v>3</v>
      </c>
      <c r="F2429" t="s">
        <v>105</v>
      </c>
      <c r="G2429" t="str">
        <f>YEAR(C2429)+IF(MONTH(C2429)&lt;7,-1,0)&amp;"/"&amp;RIGHT(YEAR(C2429)+IF(MONTH(C2429)&lt;7,0,1),2)</f>
        <v>2011/12</v>
      </c>
      <c r="O2429" s="2" t="str">
        <f>IF(ISNUMBER(N2429),SUMIFS(N$1:$N2429,A$1:$A2429,A2429,G$1:$G2429,G2429,D$1:$D2429,D2429),"")</f>
        <v/>
      </c>
      <c r="AE2429" s="2" t="str">
        <f t="shared" si="156"/>
        <v/>
      </c>
      <c r="AJ2429" s="41">
        <v>11.4</v>
      </c>
      <c r="AM2429" s="2" t="str">
        <f t="shared" si="155"/>
        <v/>
      </c>
      <c r="AN2429" s="2" t="str">
        <f>IF(ISNUMBER(AM2429),SUMIFS($AM$1:AM2429,$A$1:A2429,A2429,$G$1:G2429,G2429,$D$1:D2429,D2429),"")</f>
        <v/>
      </c>
    </row>
    <row r="2430" spans="1:40" x14ac:dyDescent="0.25">
      <c r="A2430" s="4" t="s">
        <v>91</v>
      </c>
      <c r="B2430" t="s">
        <v>30</v>
      </c>
      <c r="C2430" s="40">
        <v>40959</v>
      </c>
      <c r="D2430">
        <v>4</v>
      </c>
      <c r="F2430" t="s">
        <v>105</v>
      </c>
      <c r="G2430" t="str">
        <f>YEAR(C2430)+IF(MONTH(C2430)&lt;7,-1,0)&amp;"/"&amp;RIGHT(YEAR(C2430)+IF(MONTH(C2430)&lt;7,0,1),2)</f>
        <v>2011/12</v>
      </c>
      <c r="O2430" s="2" t="str">
        <f>IF(ISNUMBER(N2430),SUMIFS(N$1:$N2430,A$1:$A2430,A2430,G$1:$G2430,G2430,D$1:$D2430,D2430),"")</f>
        <v/>
      </c>
      <c r="AE2430" s="2" t="str">
        <f t="shared" si="156"/>
        <v/>
      </c>
      <c r="AJ2430" s="41">
        <v>11.6</v>
      </c>
      <c r="AM2430" s="2" t="str">
        <f t="shared" si="155"/>
        <v/>
      </c>
      <c r="AN2430" s="2" t="str">
        <f>IF(ISNUMBER(AM2430),SUMIFS($AM$1:AM2430,$A$1:A2430,A2430,$G$1:G2430,G2430,$D$1:D2430,D2430),"")</f>
        <v/>
      </c>
    </row>
    <row r="2431" spans="1:40" x14ac:dyDescent="0.25">
      <c r="A2431" s="4" t="s">
        <v>91</v>
      </c>
      <c r="B2431" t="s">
        <v>30</v>
      </c>
      <c r="C2431" s="40">
        <v>40959</v>
      </c>
      <c r="D2431">
        <v>5</v>
      </c>
      <c r="F2431" t="s">
        <v>105</v>
      </c>
      <c r="G2431" t="str">
        <f>YEAR(C2431)+IF(MONTH(C2431)&lt;7,-1,0)&amp;"/"&amp;RIGHT(YEAR(C2431)+IF(MONTH(C2431)&lt;7,0,1),2)</f>
        <v>2011/12</v>
      </c>
      <c r="O2431" s="2" t="str">
        <f>IF(ISNUMBER(N2431),SUMIFS(N$1:$N2431,A$1:$A2431,A2431,G$1:$G2431,G2431,D$1:$D2431,D2431),"")</f>
        <v/>
      </c>
      <c r="AE2431" s="2" t="str">
        <f t="shared" si="156"/>
        <v/>
      </c>
      <c r="AJ2431" s="41">
        <v>12.2</v>
      </c>
      <c r="AM2431" s="2" t="str">
        <f t="shared" si="155"/>
        <v/>
      </c>
      <c r="AN2431" s="2" t="str">
        <f>IF(ISNUMBER(AM2431),SUMIFS($AM$1:AM2431,$A$1:A2431,A2431,$G$1:G2431,G2431,$D$1:D2431,D2431),"")</f>
        <v/>
      </c>
    </row>
    <row r="2432" spans="1:40" x14ac:dyDescent="0.25">
      <c r="A2432" s="4" t="s">
        <v>91</v>
      </c>
      <c r="B2432" t="s">
        <v>30</v>
      </c>
      <c r="C2432" s="40">
        <v>40973</v>
      </c>
      <c r="D2432">
        <v>1</v>
      </c>
      <c r="F2432" t="s">
        <v>105</v>
      </c>
      <c r="G2432" t="str">
        <f>YEAR(C2432)+IF(MONTH(C2432)&lt;7,-1,0)&amp;"/"&amp;RIGHT(YEAR(C2432)+IF(MONTH(C2432)&lt;7,0,1),2)</f>
        <v>2011/12</v>
      </c>
      <c r="O2432" s="2" t="str">
        <f>IF(ISNUMBER(N2432),SUMIFS(N$1:$N2432,A$1:$A2432,A2432,G$1:$G2432,G2432,D$1:$D2432,D2432),"")</f>
        <v/>
      </c>
      <c r="AE2432" s="2" t="str">
        <f t="shared" si="156"/>
        <v/>
      </c>
      <c r="AJ2432" s="41">
        <v>17.7</v>
      </c>
      <c r="AM2432" s="2" t="str">
        <f t="shared" si="155"/>
        <v/>
      </c>
      <c r="AN2432" s="2" t="str">
        <f>IF(ISNUMBER(AM2432),SUMIFS($AM$1:AM2432,$A$1:A2432,A2432,$G$1:G2432,G2432,$D$1:D2432,D2432),"")</f>
        <v/>
      </c>
    </row>
    <row r="2433" spans="1:40" x14ac:dyDescent="0.25">
      <c r="A2433" s="4" t="s">
        <v>91</v>
      </c>
      <c r="B2433" t="s">
        <v>30</v>
      </c>
      <c r="C2433" s="40">
        <v>40973</v>
      </c>
      <c r="D2433">
        <v>2</v>
      </c>
      <c r="F2433" t="s">
        <v>105</v>
      </c>
      <c r="G2433" t="str">
        <f>YEAR(C2433)+IF(MONTH(C2433)&lt;7,-1,0)&amp;"/"&amp;RIGHT(YEAR(C2433)+IF(MONTH(C2433)&lt;7,0,1),2)</f>
        <v>2011/12</v>
      </c>
      <c r="O2433" s="2" t="str">
        <f>IF(ISNUMBER(N2433),SUMIFS(N$1:$N2433,A$1:$A2433,A2433,G$1:$G2433,G2433,D$1:$D2433,D2433),"")</f>
        <v/>
      </c>
      <c r="AE2433" s="2" t="str">
        <f t="shared" si="156"/>
        <v/>
      </c>
      <c r="AJ2433" s="41">
        <v>17.3</v>
      </c>
      <c r="AM2433" s="2" t="str">
        <f t="shared" si="155"/>
        <v/>
      </c>
      <c r="AN2433" s="2" t="str">
        <f>IF(ISNUMBER(AM2433),SUMIFS($AM$1:AM2433,$A$1:A2433,A2433,$G$1:G2433,G2433,$D$1:D2433,D2433),"")</f>
        <v/>
      </c>
    </row>
    <row r="2434" spans="1:40" x14ac:dyDescent="0.25">
      <c r="A2434" s="4" t="s">
        <v>91</v>
      </c>
      <c r="B2434" t="s">
        <v>30</v>
      </c>
      <c r="C2434" s="40">
        <v>40973</v>
      </c>
      <c r="D2434">
        <v>3</v>
      </c>
      <c r="F2434" t="s">
        <v>105</v>
      </c>
      <c r="G2434" t="str">
        <f>YEAR(C2434)+IF(MONTH(C2434)&lt;7,-1,0)&amp;"/"&amp;RIGHT(YEAR(C2434)+IF(MONTH(C2434)&lt;7,0,1),2)</f>
        <v>2011/12</v>
      </c>
      <c r="O2434" s="2" t="str">
        <f>IF(ISNUMBER(N2434),SUMIFS(N$1:$N2434,A$1:$A2434,A2434,G$1:$G2434,G2434,D$1:$D2434,D2434),"")</f>
        <v/>
      </c>
      <c r="AE2434" s="2" t="str">
        <f t="shared" si="156"/>
        <v/>
      </c>
      <c r="AJ2434" s="41">
        <v>19</v>
      </c>
      <c r="AM2434" s="2" t="str">
        <f t="shared" si="155"/>
        <v/>
      </c>
      <c r="AN2434" s="2" t="str">
        <f>IF(ISNUMBER(AM2434),SUMIFS($AM$1:AM2434,$A$1:A2434,A2434,$G$1:G2434,G2434,$D$1:D2434,D2434),"")</f>
        <v/>
      </c>
    </row>
    <row r="2435" spans="1:40" x14ac:dyDescent="0.25">
      <c r="A2435" s="4" t="s">
        <v>91</v>
      </c>
      <c r="B2435" t="s">
        <v>30</v>
      </c>
      <c r="C2435" s="40">
        <v>40973</v>
      </c>
      <c r="D2435">
        <v>4</v>
      </c>
      <c r="F2435" t="s">
        <v>105</v>
      </c>
      <c r="G2435" t="str">
        <f>YEAR(C2435)+IF(MONTH(C2435)&lt;7,-1,0)&amp;"/"&amp;RIGHT(YEAR(C2435)+IF(MONTH(C2435)&lt;7,0,1),2)</f>
        <v>2011/12</v>
      </c>
      <c r="O2435" s="2" t="str">
        <f>IF(ISNUMBER(N2435),SUMIFS(N$1:$N2435,A$1:$A2435,A2435,G$1:$G2435,G2435,D$1:$D2435,D2435),"")</f>
        <v/>
      </c>
      <c r="AE2435" s="2" t="str">
        <f t="shared" si="156"/>
        <v/>
      </c>
      <c r="AJ2435" s="41">
        <v>21.6</v>
      </c>
      <c r="AM2435" s="2" t="str">
        <f t="shared" si="155"/>
        <v/>
      </c>
      <c r="AN2435" s="2" t="str">
        <f>IF(ISNUMBER(AM2435),SUMIFS($AM$1:AM2435,$A$1:A2435,A2435,$G$1:G2435,G2435,$D$1:D2435,D2435),"")</f>
        <v/>
      </c>
    </row>
    <row r="2436" spans="1:40" x14ac:dyDescent="0.25">
      <c r="A2436" s="4" t="s">
        <v>91</v>
      </c>
      <c r="B2436" t="s">
        <v>30</v>
      </c>
      <c r="C2436" s="40">
        <v>40973</v>
      </c>
      <c r="D2436">
        <v>5</v>
      </c>
      <c r="F2436" t="s">
        <v>105</v>
      </c>
      <c r="G2436" t="str">
        <f>YEAR(C2436)+IF(MONTH(C2436)&lt;7,-1,0)&amp;"/"&amp;RIGHT(YEAR(C2436)+IF(MONTH(C2436)&lt;7,0,1),2)</f>
        <v>2011/12</v>
      </c>
      <c r="O2436" s="2" t="str">
        <f>IF(ISNUMBER(N2436),SUMIFS(N$1:$N2436,A$1:$A2436,A2436,G$1:$G2436,G2436,D$1:$D2436,D2436),"")</f>
        <v/>
      </c>
      <c r="AE2436" s="2" t="str">
        <f t="shared" si="156"/>
        <v/>
      </c>
      <c r="AJ2436" s="41">
        <v>23.4</v>
      </c>
      <c r="AM2436" s="2" t="str">
        <f t="shared" si="155"/>
        <v/>
      </c>
      <c r="AN2436" s="2" t="str">
        <f>IF(ISNUMBER(AM2436),SUMIFS($AM$1:AM2436,$A$1:A2436,A2436,$G$1:G2436,G2436,$D$1:D2436,D2436),"")</f>
        <v/>
      </c>
    </row>
    <row r="2437" spans="1:40" x14ac:dyDescent="0.25">
      <c r="A2437" s="4" t="s">
        <v>91</v>
      </c>
      <c r="B2437" t="s">
        <v>30</v>
      </c>
      <c r="C2437" s="40">
        <v>40980</v>
      </c>
      <c r="D2437">
        <v>1</v>
      </c>
      <c r="F2437" t="s">
        <v>105</v>
      </c>
      <c r="G2437" t="str">
        <f>YEAR(C2437)+IF(MONTH(C2437)&lt;7,-1,0)&amp;"/"&amp;RIGHT(YEAR(C2437)+IF(MONTH(C2437)&lt;7,0,1),2)</f>
        <v>2011/12</v>
      </c>
      <c r="O2437" s="2" t="str">
        <f>IF(ISNUMBER(N2437),SUMIFS(N$1:$N2437,A$1:$A2437,A2437,G$1:$G2437,G2437,D$1:$D2437,D2437),"")</f>
        <v/>
      </c>
      <c r="AE2437" s="2" t="str">
        <f t="shared" si="156"/>
        <v/>
      </c>
      <c r="AJ2437" s="41">
        <v>7.6</v>
      </c>
      <c r="AM2437" s="2" t="str">
        <f t="shared" si="155"/>
        <v/>
      </c>
      <c r="AN2437" s="2" t="str">
        <f>IF(ISNUMBER(AM2437),SUMIFS($AM$1:AM2437,$A$1:A2437,A2437,$G$1:G2437,G2437,$D$1:D2437,D2437),"")</f>
        <v/>
      </c>
    </row>
    <row r="2438" spans="1:40" x14ac:dyDescent="0.25">
      <c r="A2438" s="4" t="s">
        <v>91</v>
      </c>
      <c r="B2438" t="s">
        <v>30</v>
      </c>
      <c r="C2438" s="40">
        <v>40980</v>
      </c>
      <c r="D2438">
        <v>2</v>
      </c>
      <c r="F2438" t="s">
        <v>105</v>
      </c>
      <c r="G2438" t="str">
        <f>YEAR(C2438)+IF(MONTH(C2438)&lt;7,-1,0)&amp;"/"&amp;RIGHT(YEAR(C2438)+IF(MONTH(C2438)&lt;7,0,1),2)</f>
        <v>2011/12</v>
      </c>
      <c r="O2438" s="2" t="str">
        <f>IF(ISNUMBER(N2438),SUMIFS(N$1:$N2438,A$1:$A2438,A2438,G$1:$G2438,G2438,D$1:$D2438,D2438),"")</f>
        <v/>
      </c>
      <c r="AE2438" s="2" t="str">
        <f t="shared" si="156"/>
        <v/>
      </c>
      <c r="AJ2438" s="41">
        <v>6.2</v>
      </c>
      <c r="AM2438" s="2" t="str">
        <f t="shared" si="155"/>
        <v/>
      </c>
      <c r="AN2438" s="2" t="str">
        <f>IF(ISNUMBER(AM2438),SUMIFS($AM$1:AM2438,$A$1:A2438,A2438,$G$1:G2438,G2438,$D$1:D2438,D2438),"")</f>
        <v/>
      </c>
    </row>
    <row r="2439" spans="1:40" x14ac:dyDescent="0.25">
      <c r="A2439" s="4" t="s">
        <v>91</v>
      </c>
      <c r="B2439" t="s">
        <v>30</v>
      </c>
      <c r="C2439" s="40">
        <v>40980</v>
      </c>
      <c r="D2439">
        <v>3</v>
      </c>
      <c r="F2439" t="s">
        <v>105</v>
      </c>
      <c r="G2439" t="str">
        <f>YEAR(C2439)+IF(MONTH(C2439)&lt;7,-1,0)&amp;"/"&amp;RIGHT(YEAR(C2439)+IF(MONTH(C2439)&lt;7,0,1),2)</f>
        <v>2011/12</v>
      </c>
      <c r="O2439" s="2" t="str">
        <f>IF(ISNUMBER(N2439),SUMIFS(N$1:$N2439,A$1:$A2439,A2439,G$1:$G2439,G2439,D$1:$D2439,D2439),"")</f>
        <v/>
      </c>
      <c r="AE2439" s="2" t="str">
        <f t="shared" si="156"/>
        <v/>
      </c>
      <c r="AJ2439" s="41">
        <v>6.9</v>
      </c>
      <c r="AM2439" s="2" t="str">
        <f t="shared" si="155"/>
        <v/>
      </c>
      <c r="AN2439" s="2" t="str">
        <f>IF(ISNUMBER(AM2439),SUMIFS($AM$1:AM2439,$A$1:A2439,A2439,$G$1:G2439,G2439,$D$1:D2439,D2439),"")</f>
        <v/>
      </c>
    </row>
    <row r="2440" spans="1:40" x14ac:dyDescent="0.25">
      <c r="A2440" s="4" t="s">
        <v>91</v>
      </c>
      <c r="B2440" t="s">
        <v>30</v>
      </c>
      <c r="C2440" s="40">
        <v>40980</v>
      </c>
      <c r="D2440">
        <v>4</v>
      </c>
      <c r="F2440" t="s">
        <v>105</v>
      </c>
      <c r="G2440" t="str">
        <f>YEAR(C2440)+IF(MONTH(C2440)&lt;7,-1,0)&amp;"/"&amp;RIGHT(YEAR(C2440)+IF(MONTH(C2440)&lt;7,0,1),2)</f>
        <v>2011/12</v>
      </c>
      <c r="O2440" s="2" t="str">
        <f>IF(ISNUMBER(N2440),SUMIFS(N$1:$N2440,A$1:$A2440,A2440,G$1:$G2440,G2440,D$1:$D2440,D2440),"")</f>
        <v/>
      </c>
      <c r="AE2440" s="2" t="str">
        <f t="shared" si="156"/>
        <v/>
      </c>
      <c r="AJ2440" s="41">
        <v>9.3000000000000007</v>
      </c>
      <c r="AM2440" s="2" t="str">
        <f t="shared" si="155"/>
        <v/>
      </c>
      <c r="AN2440" s="2" t="str">
        <f>IF(ISNUMBER(AM2440),SUMIFS($AM$1:AM2440,$A$1:A2440,A2440,$G$1:G2440,G2440,$D$1:D2440,D2440),"")</f>
        <v/>
      </c>
    </row>
    <row r="2441" spans="1:40" x14ac:dyDescent="0.25">
      <c r="A2441" s="4" t="s">
        <v>91</v>
      </c>
      <c r="B2441" t="s">
        <v>30</v>
      </c>
      <c r="C2441" s="40">
        <v>40980</v>
      </c>
      <c r="D2441">
        <v>5</v>
      </c>
      <c r="F2441" t="s">
        <v>105</v>
      </c>
      <c r="G2441" t="str">
        <f>YEAR(C2441)+IF(MONTH(C2441)&lt;7,-1,0)&amp;"/"&amp;RIGHT(YEAR(C2441)+IF(MONTH(C2441)&lt;7,0,1),2)</f>
        <v>2011/12</v>
      </c>
      <c r="O2441" s="2" t="str">
        <f>IF(ISNUMBER(N2441),SUMIFS(N$1:$N2441,A$1:$A2441,A2441,G$1:$G2441,G2441,D$1:$D2441,D2441),"")</f>
        <v/>
      </c>
      <c r="AE2441" s="2" t="str">
        <f t="shared" si="156"/>
        <v/>
      </c>
      <c r="AJ2441" s="41">
        <v>8</v>
      </c>
      <c r="AM2441" s="2" t="str">
        <f t="shared" si="155"/>
        <v/>
      </c>
      <c r="AN2441" s="2" t="str">
        <f>IF(ISNUMBER(AM2441),SUMIFS($AM$1:AM2441,$A$1:A2441,A2441,$G$1:G2441,G2441,$D$1:D2441,D2441),"")</f>
        <v/>
      </c>
    </row>
    <row r="2442" spans="1:40" x14ac:dyDescent="0.25">
      <c r="A2442" s="4" t="s">
        <v>91</v>
      </c>
      <c r="B2442" t="s">
        <v>30</v>
      </c>
      <c r="C2442" s="40">
        <v>40987</v>
      </c>
      <c r="D2442">
        <v>1</v>
      </c>
      <c r="F2442" t="s">
        <v>105</v>
      </c>
      <c r="G2442" t="str">
        <f>YEAR(C2442)+IF(MONTH(C2442)&lt;7,-1,0)&amp;"/"&amp;RIGHT(YEAR(C2442)+IF(MONTH(C2442)&lt;7,0,1),2)</f>
        <v>2011/12</v>
      </c>
      <c r="O2442" s="2" t="str">
        <f>IF(ISNUMBER(N2442),SUMIFS(N$1:$N2442,A$1:$A2442,A2442,G$1:$G2442,G2442,D$1:$D2442,D2442),"")</f>
        <v/>
      </c>
      <c r="AE2442" s="2" t="str">
        <f t="shared" si="156"/>
        <v/>
      </c>
      <c r="AJ2442" s="41">
        <v>12.3</v>
      </c>
      <c r="AM2442" s="2" t="str">
        <f t="shared" si="155"/>
        <v/>
      </c>
      <c r="AN2442" s="2" t="str">
        <f>IF(ISNUMBER(AM2442),SUMIFS($AM$1:AM2442,$A$1:A2442,A2442,$G$1:G2442,G2442,$D$1:D2442,D2442),"")</f>
        <v/>
      </c>
    </row>
    <row r="2443" spans="1:40" x14ac:dyDescent="0.25">
      <c r="A2443" s="4" t="s">
        <v>91</v>
      </c>
      <c r="B2443" t="s">
        <v>30</v>
      </c>
      <c r="C2443" s="40">
        <v>40987</v>
      </c>
      <c r="D2443">
        <v>2</v>
      </c>
      <c r="F2443" t="s">
        <v>105</v>
      </c>
      <c r="G2443" t="str">
        <f>YEAR(C2443)+IF(MONTH(C2443)&lt;7,-1,0)&amp;"/"&amp;RIGHT(YEAR(C2443)+IF(MONTH(C2443)&lt;7,0,1),2)</f>
        <v>2011/12</v>
      </c>
      <c r="O2443" s="2" t="str">
        <f>IF(ISNUMBER(N2443),SUMIFS(N$1:$N2443,A$1:$A2443,A2443,G$1:$G2443,G2443,D$1:$D2443,D2443),"")</f>
        <v/>
      </c>
      <c r="AE2443" s="2" t="str">
        <f t="shared" si="156"/>
        <v/>
      </c>
      <c r="AJ2443" s="41">
        <v>11.6</v>
      </c>
      <c r="AM2443" s="2" t="str">
        <f t="shared" si="155"/>
        <v/>
      </c>
      <c r="AN2443" s="2" t="str">
        <f>IF(ISNUMBER(AM2443),SUMIFS($AM$1:AM2443,$A$1:A2443,A2443,$G$1:G2443,G2443,$D$1:D2443,D2443),"")</f>
        <v/>
      </c>
    </row>
    <row r="2444" spans="1:40" x14ac:dyDescent="0.25">
      <c r="A2444" s="4" t="s">
        <v>91</v>
      </c>
      <c r="B2444" t="s">
        <v>30</v>
      </c>
      <c r="C2444" s="40">
        <v>40987</v>
      </c>
      <c r="D2444">
        <v>3</v>
      </c>
      <c r="F2444" t="s">
        <v>105</v>
      </c>
      <c r="G2444" t="str">
        <f>YEAR(C2444)+IF(MONTH(C2444)&lt;7,-1,0)&amp;"/"&amp;RIGHT(YEAR(C2444)+IF(MONTH(C2444)&lt;7,0,1),2)</f>
        <v>2011/12</v>
      </c>
      <c r="O2444" s="2" t="str">
        <f>IF(ISNUMBER(N2444),SUMIFS(N$1:$N2444,A$1:$A2444,A2444,G$1:$G2444,G2444,D$1:$D2444,D2444),"")</f>
        <v/>
      </c>
      <c r="AE2444" s="2" t="str">
        <f t="shared" si="156"/>
        <v/>
      </c>
      <c r="AJ2444" s="41">
        <v>10.4</v>
      </c>
      <c r="AM2444" s="2" t="str">
        <f t="shared" si="155"/>
        <v/>
      </c>
      <c r="AN2444" s="2" t="str">
        <f>IF(ISNUMBER(AM2444),SUMIFS($AM$1:AM2444,$A$1:A2444,A2444,$G$1:G2444,G2444,$D$1:D2444,D2444),"")</f>
        <v/>
      </c>
    </row>
    <row r="2445" spans="1:40" x14ac:dyDescent="0.25">
      <c r="A2445" s="4" t="s">
        <v>91</v>
      </c>
      <c r="B2445" t="s">
        <v>30</v>
      </c>
      <c r="C2445" s="40">
        <v>40987</v>
      </c>
      <c r="D2445">
        <v>4</v>
      </c>
      <c r="F2445" t="s">
        <v>105</v>
      </c>
      <c r="G2445" t="str">
        <f>YEAR(C2445)+IF(MONTH(C2445)&lt;7,-1,0)&amp;"/"&amp;RIGHT(YEAR(C2445)+IF(MONTH(C2445)&lt;7,0,1),2)</f>
        <v>2011/12</v>
      </c>
      <c r="O2445" s="2" t="str">
        <f>IF(ISNUMBER(N2445),SUMIFS(N$1:$N2445,A$1:$A2445,A2445,G$1:$G2445,G2445,D$1:$D2445,D2445),"")</f>
        <v/>
      </c>
      <c r="AE2445" s="2" t="str">
        <f t="shared" si="156"/>
        <v/>
      </c>
      <c r="AJ2445" s="41">
        <v>13.2</v>
      </c>
      <c r="AM2445" s="2" t="str">
        <f t="shared" si="155"/>
        <v/>
      </c>
      <c r="AN2445" s="2" t="str">
        <f>IF(ISNUMBER(AM2445),SUMIFS($AM$1:AM2445,$A$1:A2445,A2445,$G$1:G2445,G2445,$D$1:D2445,D2445),"")</f>
        <v/>
      </c>
    </row>
    <row r="2446" spans="1:40" x14ac:dyDescent="0.25">
      <c r="A2446" s="4" t="s">
        <v>91</v>
      </c>
      <c r="B2446" t="s">
        <v>30</v>
      </c>
      <c r="C2446" s="40">
        <v>40987</v>
      </c>
      <c r="D2446">
        <v>5</v>
      </c>
      <c r="F2446" t="s">
        <v>105</v>
      </c>
      <c r="G2446" t="str">
        <f>YEAR(C2446)+IF(MONTH(C2446)&lt;7,-1,0)&amp;"/"&amp;RIGHT(YEAR(C2446)+IF(MONTH(C2446)&lt;7,0,1),2)</f>
        <v>2011/12</v>
      </c>
      <c r="O2446" s="2" t="str">
        <f>IF(ISNUMBER(N2446),SUMIFS(N$1:$N2446,A$1:$A2446,A2446,G$1:$G2446,G2446,D$1:$D2446,D2446),"")</f>
        <v/>
      </c>
      <c r="AE2446" s="2" t="str">
        <f t="shared" si="156"/>
        <v/>
      </c>
      <c r="AJ2446" s="41">
        <v>13.4</v>
      </c>
      <c r="AM2446" s="2" t="str">
        <f t="shared" si="155"/>
        <v/>
      </c>
      <c r="AN2446" s="2" t="str">
        <f>IF(ISNUMBER(AM2446),SUMIFS($AM$1:AM2446,$A$1:A2446,A2446,$G$1:G2446,G2446,$D$1:D2446,D2446),"")</f>
        <v/>
      </c>
    </row>
    <row r="2447" spans="1:40" x14ac:dyDescent="0.25">
      <c r="A2447" s="4" t="s">
        <v>91</v>
      </c>
      <c r="B2447" t="s">
        <v>30</v>
      </c>
      <c r="C2447" s="40">
        <v>40994</v>
      </c>
      <c r="D2447">
        <v>1</v>
      </c>
      <c r="F2447" t="s">
        <v>105</v>
      </c>
      <c r="G2447" t="str">
        <f>YEAR(C2447)+IF(MONTH(C2447)&lt;7,-1,0)&amp;"/"&amp;RIGHT(YEAR(C2447)+IF(MONTH(C2447)&lt;7,0,1),2)</f>
        <v>2011/12</v>
      </c>
      <c r="O2447" s="2" t="str">
        <f>IF(ISNUMBER(N2447),SUMIFS(N$1:$N2447,A$1:$A2447,A2447,G$1:$G2447,G2447,D$1:$D2447,D2447),"")</f>
        <v/>
      </c>
      <c r="AE2447" s="2" t="str">
        <f t="shared" si="156"/>
        <v/>
      </c>
      <c r="AJ2447" s="41">
        <v>15.6</v>
      </c>
      <c r="AM2447" s="2" t="str">
        <f t="shared" si="155"/>
        <v/>
      </c>
      <c r="AN2447" s="2" t="str">
        <f>IF(ISNUMBER(AM2447),SUMIFS($AM$1:AM2447,$A$1:A2447,A2447,$G$1:G2447,G2447,$D$1:D2447,D2447),"")</f>
        <v/>
      </c>
    </row>
    <row r="2448" spans="1:40" x14ac:dyDescent="0.25">
      <c r="A2448" s="4" t="s">
        <v>91</v>
      </c>
      <c r="B2448" t="s">
        <v>30</v>
      </c>
      <c r="C2448" s="40">
        <v>40994</v>
      </c>
      <c r="D2448">
        <v>2</v>
      </c>
      <c r="F2448" t="s">
        <v>105</v>
      </c>
      <c r="G2448" t="str">
        <f>YEAR(C2448)+IF(MONTH(C2448)&lt;7,-1,0)&amp;"/"&amp;RIGHT(YEAR(C2448)+IF(MONTH(C2448)&lt;7,0,1),2)</f>
        <v>2011/12</v>
      </c>
      <c r="O2448" s="2" t="str">
        <f>IF(ISNUMBER(N2448),SUMIFS(N$1:$N2448,A$1:$A2448,A2448,G$1:$G2448,G2448,D$1:$D2448,D2448),"")</f>
        <v/>
      </c>
      <c r="AE2448" s="2" t="str">
        <f t="shared" si="156"/>
        <v/>
      </c>
      <c r="AJ2448" s="41">
        <v>13.5</v>
      </c>
      <c r="AM2448" s="2" t="str">
        <f t="shared" si="155"/>
        <v/>
      </c>
      <c r="AN2448" s="2" t="str">
        <f>IF(ISNUMBER(AM2448),SUMIFS($AM$1:AM2448,$A$1:A2448,A2448,$G$1:G2448,G2448,$D$1:D2448,D2448),"")</f>
        <v/>
      </c>
    </row>
    <row r="2449" spans="1:40" x14ac:dyDescent="0.25">
      <c r="A2449" s="4" t="s">
        <v>91</v>
      </c>
      <c r="B2449" t="s">
        <v>30</v>
      </c>
      <c r="C2449" s="40">
        <v>40994</v>
      </c>
      <c r="D2449">
        <v>3</v>
      </c>
      <c r="F2449" t="s">
        <v>105</v>
      </c>
      <c r="G2449" t="str">
        <f>YEAR(C2449)+IF(MONTH(C2449)&lt;7,-1,0)&amp;"/"&amp;RIGHT(YEAR(C2449)+IF(MONTH(C2449)&lt;7,0,1),2)</f>
        <v>2011/12</v>
      </c>
      <c r="O2449" s="2" t="str">
        <f>IF(ISNUMBER(N2449),SUMIFS(N$1:$N2449,A$1:$A2449,A2449,G$1:$G2449,G2449,D$1:$D2449,D2449),"")</f>
        <v/>
      </c>
      <c r="AE2449" s="2" t="str">
        <f t="shared" si="156"/>
        <v/>
      </c>
      <c r="AJ2449" s="41">
        <v>15.8</v>
      </c>
      <c r="AM2449" s="2" t="str">
        <f t="shared" si="155"/>
        <v/>
      </c>
      <c r="AN2449" s="2" t="str">
        <f>IF(ISNUMBER(AM2449),SUMIFS($AM$1:AM2449,$A$1:A2449,A2449,$G$1:G2449,G2449,$D$1:D2449,D2449),"")</f>
        <v/>
      </c>
    </row>
    <row r="2450" spans="1:40" x14ac:dyDescent="0.25">
      <c r="A2450" s="4" t="s">
        <v>91</v>
      </c>
      <c r="B2450" t="s">
        <v>30</v>
      </c>
      <c r="C2450" s="40">
        <v>40994</v>
      </c>
      <c r="D2450">
        <v>4</v>
      </c>
      <c r="F2450" t="s">
        <v>105</v>
      </c>
      <c r="G2450" t="str">
        <f>YEAR(C2450)+IF(MONTH(C2450)&lt;7,-1,0)&amp;"/"&amp;RIGHT(YEAR(C2450)+IF(MONTH(C2450)&lt;7,0,1),2)</f>
        <v>2011/12</v>
      </c>
      <c r="O2450" s="2" t="str">
        <f>IF(ISNUMBER(N2450),SUMIFS(N$1:$N2450,A$1:$A2450,A2450,G$1:$G2450,G2450,D$1:$D2450,D2450),"")</f>
        <v/>
      </c>
      <c r="AE2450" s="2" t="str">
        <f t="shared" si="156"/>
        <v/>
      </c>
      <c r="AJ2450" s="41">
        <v>18.8</v>
      </c>
      <c r="AM2450" s="2" t="str">
        <f t="shared" si="155"/>
        <v/>
      </c>
      <c r="AN2450" s="2" t="str">
        <f>IF(ISNUMBER(AM2450),SUMIFS($AM$1:AM2450,$A$1:A2450,A2450,$G$1:G2450,G2450,$D$1:D2450,D2450),"")</f>
        <v/>
      </c>
    </row>
    <row r="2451" spans="1:40" x14ac:dyDescent="0.25">
      <c r="A2451" s="4" t="s">
        <v>91</v>
      </c>
      <c r="B2451" t="s">
        <v>30</v>
      </c>
      <c r="C2451" s="40">
        <v>40994</v>
      </c>
      <c r="D2451">
        <v>5</v>
      </c>
      <c r="F2451" t="s">
        <v>105</v>
      </c>
      <c r="G2451" t="str">
        <f>YEAR(C2451)+IF(MONTH(C2451)&lt;7,-1,0)&amp;"/"&amp;RIGHT(YEAR(C2451)+IF(MONTH(C2451)&lt;7,0,1),2)</f>
        <v>2011/12</v>
      </c>
      <c r="O2451" s="2" t="str">
        <f>IF(ISNUMBER(N2451),SUMIFS(N$1:$N2451,A$1:$A2451,A2451,G$1:$G2451,G2451,D$1:$D2451,D2451),"")</f>
        <v/>
      </c>
      <c r="AE2451" s="2" t="str">
        <f t="shared" si="156"/>
        <v/>
      </c>
      <c r="AJ2451" s="41">
        <v>21</v>
      </c>
      <c r="AM2451" s="2" t="str">
        <f t="shared" si="155"/>
        <v/>
      </c>
      <c r="AN2451" s="2" t="str">
        <f>IF(ISNUMBER(AM2451),SUMIFS($AM$1:AM2451,$A$1:A2451,A2451,$G$1:G2451,G2451,$D$1:D2451,D2451),"")</f>
        <v/>
      </c>
    </row>
    <row r="2452" spans="1:40" x14ac:dyDescent="0.25">
      <c r="A2452" s="4" t="s">
        <v>91</v>
      </c>
      <c r="B2452" t="s">
        <v>30</v>
      </c>
      <c r="C2452" s="40">
        <v>41001</v>
      </c>
      <c r="D2452">
        <v>1</v>
      </c>
      <c r="F2452" t="s">
        <v>105</v>
      </c>
      <c r="G2452" t="str">
        <f>YEAR(C2452)+IF(MONTH(C2452)&lt;7,-1,0)&amp;"/"&amp;RIGHT(YEAR(C2452)+IF(MONTH(C2452)&lt;7,0,1),2)</f>
        <v>2011/12</v>
      </c>
      <c r="O2452" s="2" t="str">
        <f>IF(ISNUMBER(N2452),SUMIFS(N$1:$N2452,A$1:$A2452,A2452,G$1:$G2452,G2452,D$1:$D2452,D2452),"")</f>
        <v/>
      </c>
      <c r="AE2452" s="2" t="str">
        <f t="shared" si="156"/>
        <v/>
      </c>
      <c r="AJ2452" s="41">
        <v>7.3</v>
      </c>
      <c r="AM2452" s="2" t="str">
        <f t="shared" si="155"/>
        <v/>
      </c>
      <c r="AN2452" s="2" t="str">
        <f>IF(ISNUMBER(AM2452),SUMIFS($AM$1:AM2452,$A$1:A2452,A2452,$G$1:G2452,G2452,$D$1:D2452,D2452),"")</f>
        <v/>
      </c>
    </row>
    <row r="2453" spans="1:40" x14ac:dyDescent="0.25">
      <c r="A2453" s="4" t="s">
        <v>91</v>
      </c>
      <c r="B2453" t="s">
        <v>30</v>
      </c>
      <c r="C2453" s="40">
        <v>41001</v>
      </c>
      <c r="D2453">
        <v>2</v>
      </c>
      <c r="F2453" t="s">
        <v>105</v>
      </c>
      <c r="G2453" t="str">
        <f>YEAR(C2453)+IF(MONTH(C2453)&lt;7,-1,0)&amp;"/"&amp;RIGHT(YEAR(C2453)+IF(MONTH(C2453)&lt;7,0,1),2)</f>
        <v>2011/12</v>
      </c>
      <c r="O2453" s="2" t="str">
        <f>IF(ISNUMBER(N2453),SUMIFS(N$1:$N2453,A$1:$A2453,A2453,G$1:$G2453,G2453,D$1:$D2453,D2453),"")</f>
        <v/>
      </c>
      <c r="AE2453" s="2" t="str">
        <f t="shared" si="156"/>
        <v/>
      </c>
      <c r="AJ2453" s="41">
        <v>7.6</v>
      </c>
      <c r="AM2453" s="2" t="str">
        <f t="shared" si="155"/>
        <v/>
      </c>
      <c r="AN2453" s="2" t="str">
        <f>IF(ISNUMBER(AM2453),SUMIFS($AM$1:AM2453,$A$1:A2453,A2453,$G$1:G2453,G2453,$D$1:D2453,D2453),"")</f>
        <v/>
      </c>
    </row>
    <row r="2454" spans="1:40" x14ac:dyDescent="0.25">
      <c r="A2454" s="4" t="s">
        <v>91</v>
      </c>
      <c r="B2454" t="s">
        <v>30</v>
      </c>
      <c r="C2454" s="40">
        <v>41001</v>
      </c>
      <c r="D2454">
        <v>3</v>
      </c>
      <c r="F2454" t="s">
        <v>105</v>
      </c>
      <c r="G2454" t="str">
        <f>YEAR(C2454)+IF(MONTH(C2454)&lt;7,-1,0)&amp;"/"&amp;RIGHT(YEAR(C2454)+IF(MONTH(C2454)&lt;7,0,1),2)</f>
        <v>2011/12</v>
      </c>
      <c r="O2454" s="2" t="str">
        <f>IF(ISNUMBER(N2454),SUMIFS(N$1:$N2454,A$1:$A2454,A2454,G$1:$G2454,G2454,D$1:$D2454,D2454),"")</f>
        <v/>
      </c>
      <c r="AE2454" s="2" t="str">
        <f t="shared" si="156"/>
        <v/>
      </c>
      <c r="AJ2454" s="41">
        <v>7</v>
      </c>
      <c r="AM2454" s="2" t="str">
        <f t="shared" si="155"/>
        <v/>
      </c>
      <c r="AN2454" s="2" t="str">
        <f>IF(ISNUMBER(AM2454),SUMIFS($AM$1:AM2454,$A$1:A2454,A2454,$G$1:G2454,G2454,$D$1:D2454,D2454),"")</f>
        <v/>
      </c>
    </row>
    <row r="2455" spans="1:40" x14ac:dyDescent="0.25">
      <c r="A2455" s="4" t="s">
        <v>91</v>
      </c>
      <c r="B2455" t="s">
        <v>30</v>
      </c>
      <c r="C2455" s="40">
        <v>41001</v>
      </c>
      <c r="D2455">
        <v>4</v>
      </c>
      <c r="F2455" t="s">
        <v>105</v>
      </c>
      <c r="G2455" t="str">
        <f>YEAR(C2455)+IF(MONTH(C2455)&lt;7,-1,0)&amp;"/"&amp;RIGHT(YEAR(C2455)+IF(MONTH(C2455)&lt;7,0,1),2)</f>
        <v>2011/12</v>
      </c>
      <c r="O2455" s="2" t="str">
        <f>IF(ISNUMBER(N2455),SUMIFS(N$1:$N2455,A$1:$A2455,A2455,G$1:$G2455,G2455,D$1:$D2455,D2455),"")</f>
        <v/>
      </c>
      <c r="AE2455" s="2" t="str">
        <f t="shared" si="156"/>
        <v/>
      </c>
      <c r="AJ2455" s="41">
        <v>6.7</v>
      </c>
      <c r="AM2455" s="2" t="str">
        <f t="shared" si="155"/>
        <v/>
      </c>
      <c r="AN2455" s="2" t="str">
        <f>IF(ISNUMBER(AM2455),SUMIFS($AM$1:AM2455,$A$1:A2455,A2455,$G$1:G2455,G2455,$D$1:D2455,D2455),"")</f>
        <v/>
      </c>
    </row>
    <row r="2456" spans="1:40" x14ac:dyDescent="0.25">
      <c r="A2456" s="4" t="s">
        <v>91</v>
      </c>
      <c r="B2456" t="s">
        <v>30</v>
      </c>
      <c r="C2456" s="40">
        <v>41001</v>
      </c>
      <c r="D2456">
        <v>5</v>
      </c>
      <c r="F2456" t="s">
        <v>105</v>
      </c>
      <c r="G2456" t="str">
        <f>YEAR(C2456)+IF(MONTH(C2456)&lt;7,-1,0)&amp;"/"&amp;RIGHT(YEAR(C2456)+IF(MONTH(C2456)&lt;7,0,1),2)</f>
        <v>2011/12</v>
      </c>
      <c r="O2456" s="2" t="str">
        <f>IF(ISNUMBER(N2456),SUMIFS(N$1:$N2456,A$1:$A2456,A2456,G$1:$G2456,G2456,D$1:$D2456,D2456),"")</f>
        <v/>
      </c>
      <c r="AE2456" s="2" t="str">
        <f t="shared" si="156"/>
        <v/>
      </c>
      <c r="AJ2456" s="41">
        <v>9.8000000000000007</v>
      </c>
      <c r="AM2456" s="2" t="str">
        <f t="shared" si="155"/>
        <v/>
      </c>
      <c r="AN2456" s="2" t="str">
        <f>IF(ISNUMBER(AM2456),SUMIFS($AM$1:AM2456,$A$1:A2456,A2456,$G$1:G2456,G2456,$D$1:D2456,D2456),"")</f>
        <v/>
      </c>
    </row>
    <row r="2457" spans="1:40" x14ac:dyDescent="0.25">
      <c r="A2457" s="4" t="s">
        <v>91</v>
      </c>
      <c r="B2457" t="s">
        <v>30</v>
      </c>
      <c r="C2457" s="40">
        <v>41009</v>
      </c>
      <c r="D2457">
        <v>1</v>
      </c>
      <c r="F2457" t="s">
        <v>105</v>
      </c>
      <c r="G2457" t="str">
        <f>YEAR(C2457)+IF(MONTH(C2457)&lt;7,-1,0)&amp;"/"&amp;RIGHT(YEAR(C2457)+IF(MONTH(C2457)&lt;7,0,1),2)</f>
        <v>2011/12</v>
      </c>
      <c r="O2457" s="2" t="str">
        <f>IF(ISNUMBER(N2457),SUMIFS(N$1:$N2457,A$1:$A2457,A2457,G$1:$G2457,G2457,D$1:$D2457,D2457),"")</f>
        <v/>
      </c>
      <c r="AE2457" s="2" t="str">
        <f t="shared" si="156"/>
        <v/>
      </c>
      <c r="AJ2457" s="41">
        <v>12.8</v>
      </c>
      <c r="AM2457" s="2" t="str">
        <f t="shared" si="155"/>
        <v/>
      </c>
      <c r="AN2457" s="2" t="str">
        <f>IF(ISNUMBER(AM2457),SUMIFS($AM$1:AM2457,$A$1:A2457,A2457,$G$1:G2457,G2457,$D$1:D2457,D2457),"")</f>
        <v/>
      </c>
    </row>
    <row r="2458" spans="1:40" x14ac:dyDescent="0.25">
      <c r="A2458" s="4" t="s">
        <v>91</v>
      </c>
      <c r="B2458" t="s">
        <v>30</v>
      </c>
      <c r="C2458" s="40">
        <v>41009</v>
      </c>
      <c r="D2458">
        <v>2</v>
      </c>
      <c r="F2458" t="s">
        <v>105</v>
      </c>
      <c r="G2458" t="str">
        <f>YEAR(C2458)+IF(MONTH(C2458)&lt;7,-1,0)&amp;"/"&amp;RIGHT(YEAR(C2458)+IF(MONTH(C2458)&lt;7,0,1),2)</f>
        <v>2011/12</v>
      </c>
      <c r="O2458" s="2" t="str">
        <f>IF(ISNUMBER(N2458),SUMIFS(N$1:$N2458,A$1:$A2458,A2458,G$1:$G2458,G2458,D$1:$D2458,D2458),"")</f>
        <v/>
      </c>
      <c r="AE2458" s="2" t="str">
        <f t="shared" si="156"/>
        <v/>
      </c>
      <c r="AJ2458" s="41">
        <v>11.3</v>
      </c>
      <c r="AM2458" s="2" t="str">
        <f t="shared" si="155"/>
        <v/>
      </c>
      <c r="AN2458" s="2" t="str">
        <f>IF(ISNUMBER(AM2458),SUMIFS($AM$1:AM2458,$A$1:A2458,A2458,$G$1:G2458,G2458,$D$1:D2458,D2458),"")</f>
        <v/>
      </c>
    </row>
    <row r="2459" spans="1:40" x14ac:dyDescent="0.25">
      <c r="A2459" s="4" t="s">
        <v>91</v>
      </c>
      <c r="B2459" t="s">
        <v>30</v>
      </c>
      <c r="C2459" s="40">
        <v>41009</v>
      </c>
      <c r="D2459">
        <v>3</v>
      </c>
      <c r="F2459" t="s">
        <v>105</v>
      </c>
      <c r="G2459" t="str">
        <f>YEAR(C2459)+IF(MONTH(C2459)&lt;7,-1,0)&amp;"/"&amp;RIGHT(YEAR(C2459)+IF(MONTH(C2459)&lt;7,0,1),2)</f>
        <v>2011/12</v>
      </c>
      <c r="O2459" s="2" t="str">
        <f>IF(ISNUMBER(N2459),SUMIFS(N$1:$N2459,A$1:$A2459,A2459,G$1:$G2459,G2459,D$1:$D2459,D2459),"")</f>
        <v/>
      </c>
      <c r="AE2459" s="2" t="str">
        <f t="shared" si="156"/>
        <v/>
      </c>
      <c r="AJ2459" s="41">
        <v>11.1</v>
      </c>
      <c r="AM2459" s="2" t="str">
        <f t="shared" si="155"/>
        <v/>
      </c>
      <c r="AN2459" s="2" t="str">
        <f>IF(ISNUMBER(AM2459),SUMIFS($AM$1:AM2459,$A$1:A2459,A2459,$G$1:G2459,G2459,$D$1:D2459,D2459),"")</f>
        <v/>
      </c>
    </row>
    <row r="2460" spans="1:40" x14ac:dyDescent="0.25">
      <c r="A2460" s="4" t="s">
        <v>91</v>
      </c>
      <c r="B2460" t="s">
        <v>30</v>
      </c>
      <c r="C2460" s="40">
        <v>41009</v>
      </c>
      <c r="D2460">
        <v>4</v>
      </c>
      <c r="F2460" t="s">
        <v>105</v>
      </c>
      <c r="G2460" t="str">
        <f>YEAR(C2460)+IF(MONTH(C2460)&lt;7,-1,0)&amp;"/"&amp;RIGHT(YEAR(C2460)+IF(MONTH(C2460)&lt;7,0,1),2)</f>
        <v>2011/12</v>
      </c>
      <c r="O2460" s="2" t="str">
        <f>IF(ISNUMBER(N2460),SUMIFS(N$1:$N2460,A$1:$A2460,A2460,G$1:$G2460,G2460,D$1:$D2460,D2460),"")</f>
        <v/>
      </c>
      <c r="AE2460" s="2" t="str">
        <f t="shared" si="156"/>
        <v/>
      </c>
      <c r="AJ2460" s="41">
        <v>13</v>
      </c>
      <c r="AM2460" s="2" t="str">
        <f t="shared" si="155"/>
        <v/>
      </c>
      <c r="AN2460" s="2" t="str">
        <f>IF(ISNUMBER(AM2460),SUMIFS($AM$1:AM2460,$A$1:A2460,A2460,$G$1:G2460,G2460,$D$1:D2460,D2460),"")</f>
        <v/>
      </c>
    </row>
    <row r="2461" spans="1:40" x14ac:dyDescent="0.25">
      <c r="A2461" s="4" t="s">
        <v>91</v>
      </c>
      <c r="B2461" t="s">
        <v>30</v>
      </c>
      <c r="C2461" s="40">
        <v>41009</v>
      </c>
      <c r="D2461">
        <v>5</v>
      </c>
      <c r="F2461" t="s">
        <v>105</v>
      </c>
      <c r="G2461" t="str">
        <f>YEAR(C2461)+IF(MONTH(C2461)&lt;7,-1,0)&amp;"/"&amp;RIGHT(YEAR(C2461)+IF(MONTH(C2461)&lt;7,0,1),2)</f>
        <v>2011/12</v>
      </c>
      <c r="O2461" s="2" t="str">
        <f>IF(ISNUMBER(N2461),SUMIFS(N$1:$N2461,A$1:$A2461,A2461,G$1:$G2461,G2461,D$1:$D2461,D2461),"")</f>
        <v/>
      </c>
      <c r="AE2461" s="2" t="str">
        <f t="shared" si="156"/>
        <v/>
      </c>
      <c r="AJ2461" s="41">
        <v>13</v>
      </c>
      <c r="AM2461" s="2" t="str">
        <f t="shared" si="155"/>
        <v/>
      </c>
      <c r="AN2461" s="2" t="str">
        <f>IF(ISNUMBER(AM2461),SUMIFS($AM$1:AM2461,$A$1:A2461,A2461,$G$1:G2461,G2461,$D$1:D2461,D2461),"")</f>
        <v/>
      </c>
    </row>
    <row r="2462" spans="1:40" x14ac:dyDescent="0.25">
      <c r="A2462" s="4" t="s">
        <v>91</v>
      </c>
      <c r="B2462" t="s">
        <v>30</v>
      </c>
      <c r="C2462" s="40">
        <v>41015</v>
      </c>
      <c r="D2462">
        <v>1</v>
      </c>
      <c r="F2462" t="s">
        <v>105</v>
      </c>
      <c r="G2462" t="str">
        <f>YEAR(C2462)+IF(MONTH(C2462)&lt;7,-1,0)&amp;"/"&amp;RIGHT(YEAR(C2462)+IF(MONTH(C2462)&lt;7,0,1),2)</f>
        <v>2011/12</v>
      </c>
      <c r="O2462" s="2" t="str">
        <f>IF(ISNUMBER(N2462),SUMIFS(N$1:$N2462,A$1:$A2462,A2462,G$1:$G2462,G2462,D$1:$D2462,D2462),"")</f>
        <v/>
      </c>
      <c r="AE2462" s="2" t="str">
        <f t="shared" si="156"/>
        <v/>
      </c>
      <c r="AJ2462" s="41">
        <v>14</v>
      </c>
      <c r="AM2462" s="2" t="str">
        <f t="shared" si="155"/>
        <v/>
      </c>
      <c r="AN2462" s="2" t="str">
        <f>IF(ISNUMBER(AM2462),SUMIFS($AM$1:AM2462,$A$1:A2462,A2462,$G$1:G2462,G2462,$D$1:D2462,D2462),"")</f>
        <v/>
      </c>
    </row>
    <row r="2463" spans="1:40" x14ac:dyDescent="0.25">
      <c r="A2463" s="4" t="s">
        <v>91</v>
      </c>
      <c r="B2463" t="s">
        <v>30</v>
      </c>
      <c r="C2463" s="40">
        <v>41015</v>
      </c>
      <c r="D2463">
        <v>2</v>
      </c>
      <c r="F2463" t="s">
        <v>105</v>
      </c>
      <c r="G2463" t="str">
        <f>YEAR(C2463)+IF(MONTH(C2463)&lt;7,-1,0)&amp;"/"&amp;RIGHT(YEAR(C2463)+IF(MONTH(C2463)&lt;7,0,1),2)</f>
        <v>2011/12</v>
      </c>
      <c r="O2463" s="2" t="str">
        <f>IF(ISNUMBER(N2463),SUMIFS(N$1:$N2463,A$1:$A2463,A2463,G$1:$G2463,G2463,D$1:$D2463,D2463),"")</f>
        <v/>
      </c>
      <c r="AE2463" s="2" t="str">
        <f t="shared" si="156"/>
        <v/>
      </c>
      <c r="AJ2463" s="41">
        <v>15</v>
      </c>
      <c r="AM2463" s="2" t="str">
        <f t="shared" si="155"/>
        <v/>
      </c>
      <c r="AN2463" s="2" t="str">
        <f>IF(ISNUMBER(AM2463),SUMIFS($AM$1:AM2463,$A$1:A2463,A2463,$G$1:G2463,G2463,$D$1:D2463,D2463),"")</f>
        <v/>
      </c>
    </row>
    <row r="2464" spans="1:40" x14ac:dyDescent="0.25">
      <c r="A2464" s="4" t="s">
        <v>91</v>
      </c>
      <c r="B2464" t="s">
        <v>30</v>
      </c>
      <c r="C2464" s="40">
        <v>41015</v>
      </c>
      <c r="D2464">
        <v>3</v>
      </c>
      <c r="F2464" t="s">
        <v>105</v>
      </c>
      <c r="G2464" t="str">
        <f>YEAR(C2464)+IF(MONTH(C2464)&lt;7,-1,0)&amp;"/"&amp;RIGHT(YEAR(C2464)+IF(MONTH(C2464)&lt;7,0,1),2)</f>
        <v>2011/12</v>
      </c>
      <c r="O2464" s="2" t="str">
        <f>IF(ISNUMBER(N2464),SUMIFS(N$1:$N2464,A$1:$A2464,A2464,G$1:$G2464,G2464,D$1:$D2464,D2464),"")</f>
        <v/>
      </c>
      <c r="AE2464" s="2" t="str">
        <f t="shared" si="156"/>
        <v/>
      </c>
      <c r="AJ2464" s="41">
        <v>12</v>
      </c>
      <c r="AM2464" s="2" t="str">
        <f t="shared" si="155"/>
        <v/>
      </c>
      <c r="AN2464" s="2" t="str">
        <f>IF(ISNUMBER(AM2464),SUMIFS($AM$1:AM2464,$A$1:A2464,A2464,$G$1:G2464,G2464,$D$1:D2464,D2464),"")</f>
        <v/>
      </c>
    </row>
    <row r="2465" spans="1:40" x14ac:dyDescent="0.25">
      <c r="A2465" s="4" t="s">
        <v>91</v>
      </c>
      <c r="B2465" t="s">
        <v>30</v>
      </c>
      <c r="C2465" s="40">
        <v>41015</v>
      </c>
      <c r="D2465">
        <v>4</v>
      </c>
      <c r="F2465" t="s">
        <v>105</v>
      </c>
      <c r="G2465" t="str">
        <f>YEAR(C2465)+IF(MONTH(C2465)&lt;7,-1,0)&amp;"/"&amp;RIGHT(YEAR(C2465)+IF(MONTH(C2465)&lt;7,0,1),2)</f>
        <v>2011/12</v>
      </c>
      <c r="O2465" s="2" t="str">
        <f>IF(ISNUMBER(N2465),SUMIFS(N$1:$N2465,A$1:$A2465,A2465,G$1:$G2465,G2465,D$1:$D2465,D2465),"")</f>
        <v/>
      </c>
      <c r="AE2465" s="2" t="str">
        <f t="shared" si="156"/>
        <v/>
      </c>
      <c r="AJ2465" s="41">
        <v>13.5</v>
      </c>
      <c r="AM2465" s="2" t="str">
        <f t="shared" si="155"/>
        <v/>
      </c>
      <c r="AN2465" s="2" t="str">
        <f>IF(ISNUMBER(AM2465),SUMIFS($AM$1:AM2465,$A$1:A2465,A2465,$G$1:G2465,G2465,$D$1:D2465,D2465),"")</f>
        <v/>
      </c>
    </row>
    <row r="2466" spans="1:40" x14ac:dyDescent="0.25">
      <c r="A2466" s="4" t="s">
        <v>91</v>
      </c>
      <c r="B2466" t="s">
        <v>30</v>
      </c>
      <c r="C2466" s="40">
        <v>41015</v>
      </c>
      <c r="D2466">
        <v>5</v>
      </c>
      <c r="F2466" t="s">
        <v>105</v>
      </c>
      <c r="G2466" t="str">
        <f>YEAR(C2466)+IF(MONTH(C2466)&lt;7,-1,0)&amp;"/"&amp;RIGHT(YEAR(C2466)+IF(MONTH(C2466)&lt;7,0,1),2)</f>
        <v>2011/12</v>
      </c>
      <c r="O2466" s="2" t="str">
        <f>IF(ISNUMBER(N2466),SUMIFS(N$1:$N2466,A$1:$A2466,A2466,G$1:$G2466,G2466,D$1:$D2466,D2466),"")</f>
        <v/>
      </c>
      <c r="AE2466" s="2" t="str">
        <f t="shared" si="156"/>
        <v/>
      </c>
      <c r="AJ2466" s="41">
        <v>16.8</v>
      </c>
      <c r="AM2466" s="2" t="str">
        <f t="shared" si="155"/>
        <v/>
      </c>
      <c r="AN2466" s="2" t="str">
        <f>IF(ISNUMBER(AM2466),SUMIFS($AM$1:AM2466,$A$1:A2466,A2466,$G$1:G2466,G2466,$D$1:D2466,D2466),"")</f>
        <v/>
      </c>
    </row>
    <row r="2467" spans="1:40" x14ac:dyDescent="0.25">
      <c r="A2467" s="4" t="s">
        <v>91</v>
      </c>
      <c r="B2467" t="s">
        <v>30</v>
      </c>
      <c r="C2467" s="40">
        <v>41022</v>
      </c>
      <c r="D2467">
        <v>1</v>
      </c>
      <c r="F2467" t="s">
        <v>105</v>
      </c>
      <c r="G2467" t="str">
        <f>YEAR(C2467)+IF(MONTH(C2467)&lt;7,-1,0)&amp;"/"&amp;RIGHT(YEAR(C2467)+IF(MONTH(C2467)&lt;7,0,1),2)</f>
        <v>2011/12</v>
      </c>
      <c r="O2467" s="2" t="str">
        <f>IF(ISNUMBER(N2467),SUMIFS(N$1:$N2467,A$1:$A2467,A2467,G$1:$G2467,G2467,D$1:$D2467,D2467),"")</f>
        <v/>
      </c>
      <c r="AE2467" s="2" t="str">
        <f t="shared" si="156"/>
        <v/>
      </c>
      <c r="AJ2467" s="41">
        <v>6.7</v>
      </c>
      <c r="AM2467" s="2" t="str">
        <f t="shared" si="155"/>
        <v/>
      </c>
      <c r="AN2467" s="2" t="str">
        <f>IF(ISNUMBER(AM2467),SUMIFS($AM$1:AM2467,$A$1:A2467,A2467,$G$1:G2467,G2467,$D$1:D2467,D2467),"")</f>
        <v/>
      </c>
    </row>
    <row r="2468" spans="1:40" x14ac:dyDescent="0.25">
      <c r="A2468" s="4" t="s">
        <v>91</v>
      </c>
      <c r="B2468" t="s">
        <v>30</v>
      </c>
      <c r="C2468" s="40">
        <v>41022</v>
      </c>
      <c r="D2468">
        <v>2</v>
      </c>
      <c r="F2468" t="s">
        <v>105</v>
      </c>
      <c r="G2468" t="str">
        <f>YEAR(C2468)+IF(MONTH(C2468)&lt;7,-1,0)&amp;"/"&amp;RIGHT(YEAR(C2468)+IF(MONTH(C2468)&lt;7,0,1),2)</f>
        <v>2011/12</v>
      </c>
      <c r="O2468" s="2" t="str">
        <f>IF(ISNUMBER(N2468),SUMIFS(N$1:$N2468,A$1:$A2468,A2468,G$1:$G2468,G2468,D$1:$D2468,D2468),"")</f>
        <v/>
      </c>
      <c r="AE2468" s="2" t="str">
        <f t="shared" si="156"/>
        <v/>
      </c>
      <c r="AJ2468" s="41">
        <v>6.8</v>
      </c>
      <c r="AM2468" s="2" t="str">
        <f t="shared" si="155"/>
        <v/>
      </c>
      <c r="AN2468" s="2" t="str">
        <f>IF(ISNUMBER(AM2468),SUMIFS($AM$1:AM2468,$A$1:A2468,A2468,$G$1:G2468,G2468,$D$1:D2468,D2468),"")</f>
        <v/>
      </c>
    </row>
    <row r="2469" spans="1:40" x14ac:dyDescent="0.25">
      <c r="A2469" s="4" t="s">
        <v>91</v>
      </c>
      <c r="B2469" t="s">
        <v>30</v>
      </c>
      <c r="C2469" s="40">
        <v>41022</v>
      </c>
      <c r="D2469">
        <v>3</v>
      </c>
      <c r="F2469" t="s">
        <v>105</v>
      </c>
      <c r="G2469" t="str">
        <f>YEAR(C2469)+IF(MONTH(C2469)&lt;7,-1,0)&amp;"/"&amp;RIGHT(YEAR(C2469)+IF(MONTH(C2469)&lt;7,0,1),2)</f>
        <v>2011/12</v>
      </c>
      <c r="O2469" s="2" t="str">
        <f>IF(ISNUMBER(N2469),SUMIFS(N$1:$N2469,A$1:$A2469,A2469,G$1:$G2469,G2469,D$1:$D2469,D2469),"")</f>
        <v/>
      </c>
      <c r="AE2469" s="2" t="str">
        <f t="shared" si="156"/>
        <v/>
      </c>
      <c r="AJ2469" s="41">
        <v>5.0999999999999996</v>
      </c>
      <c r="AM2469" s="2" t="str">
        <f t="shared" si="155"/>
        <v/>
      </c>
      <c r="AN2469" s="2" t="str">
        <f>IF(ISNUMBER(AM2469),SUMIFS($AM$1:AM2469,$A$1:A2469,A2469,$G$1:G2469,G2469,$D$1:D2469,D2469),"")</f>
        <v/>
      </c>
    </row>
    <row r="2470" spans="1:40" x14ac:dyDescent="0.25">
      <c r="A2470" s="4" t="s">
        <v>91</v>
      </c>
      <c r="B2470" t="s">
        <v>30</v>
      </c>
      <c r="C2470" s="40">
        <v>41022</v>
      </c>
      <c r="D2470">
        <v>4</v>
      </c>
      <c r="F2470" t="s">
        <v>105</v>
      </c>
      <c r="G2470" t="str">
        <f>YEAR(C2470)+IF(MONTH(C2470)&lt;7,-1,0)&amp;"/"&amp;RIGHT(YEAR(C2470)+IF(MONTH(C2470)&lt;7,0,1),2)</f>
        <v>2011/12</v>
      </c>
      <c r="O2470" s="2" t="str">
        <f>IF(ISNUMBER(N2470),SUMIFS(N$1:$N2470,A$1:$A2470,A2470,G$1:$G2470,G2470,D$1:$D2470,D2470),"")</f>
        <v/>
      </c>
      <c r="AE2470" s="2" t="str">
        <f t="shared" si="156"/>
        <v/>
      </c>
      <c r="AJ2470" s="41">
        <v>6.4</v>
      </c>
      <c r="AM2470" s="2" t="str">
        <f t="shared" si="155"/>
        <v/>
      </c>
      <c r="AN2470" s="2" t="str">
        <f>IF(ISNUMBER(AM2470),SUMIFS($AM$1:AM2470,$A$1:A2470,A2470,$G$1:G2470,G2470,$D$1:D2470,D2470),"")</f>
        <v/>
      </c>
    </row>
    <row r="2471" spans="1:40" x14ac:dyDescent="0.25">
      <c r="A2471" s="4" t="s">
        <v>91</v>
      </c>
      <c r="B2471" t="s">
        <v>30</v>
      </c>
      <c r="C2471" s="40">
        <v>41022</v>
      </c>
      <c r="D2471">
        <v>5</v>
      </c>
      <c r="F2471" t="s">
        <v>105</v>
      </c>
      <c r="G2471" t="str">
        <f>YEAR(C2471)+IF(MONTH(C2471)&lt;7,-1,0)&amp;"/"&amp;RIGHT(YEAR(C2471)+IF(MONTH(C2471)&lt;7,0,1),2)</f>
        <v>2011/12</v>
      </c>
      <c r="O2471" s="2" t="str">
        <f>IF(ISNUMBER(N2471),SUMIFS(N$1:$N2471,A$1:$A2471,A2471,G$1:$G2471,G2471,D$1:$D2471,D2471),"")</f>
        <v/>
      </c>
      <c r="AE2471" s="2" t="str">
        <f t="shared" si="156"/>
        <v/>
      </c>
      <c r="AJ2471" s="41">
        <v>8.8000000000000007</v>
      </c>
      <c r="AM2471" s="2" t="str">
        <f t="shared" si="155"/>
        <v/>
      </c>
      <c r="AN2471" s="2" t="str">
        <f>IF(ISNUMBER(AM2471),SUMIFS($AM$1:AM2471,$A$1:A2471,A2471,$G$1:G2471,G2471,$D$1:D2471,D2471),"")</f>
        <v/>
      </c>
    </row>
    <row r="2472" spans="1:40" x14ac:dyDescent="0.25">
      <c r="A2472" s="4" t="s">
        <v>91</v>
      </c>
      <c r="B2472" t="s">
        <v>30</v>
      </c>
      <c r="C2472" s="40">
        <v>41033</v>
      </c>
      <c r="D2472">
        <v>1</v>
      </c>
      <c r="F2472" t="s">
        <v>105</v>
      </c>
      <c r="G2472" t="str">
        <f>YEAR(C2472)+IF(MONTH(C2472)&lt;7,-1,0)&amp;"/"&amp;RIGHT(YEAR(C2472)+IF(MONTH(C2472)&lt;7,0,1),2)</f>
        <v>2011/12</v>
      </c>
      <c r="O2472" s="2" t="str">
        <f>IF(ISNUMBER(N2472),SUMIFS(N$1:$N2472,A$1:$A2472,A2472,G$1:$G2472,G2472,D$1:$D2472,D2472),"")</f>
        <v/>
      </c>
      <c r="AE2472" s="2" t="str">
        <f t="shared" si="156"/>
        <v/>
      </c>
      <c r="AJ2472" s="41">
        <v>8.6</v>
      </c>
      <c r="AM2472" s="2" t="str">
        <f t="shared" si="155"/>
        <v/>
      </c>
      <c r="AN2472" s="2" t="str">
        <f>IF(ISNUMBER(AM2472),SUMIFS($AM$1:AM2472,$A$1:A2472,A2472,$G$1:G2472,G2472,$D$1:D2472,D2472),"")</f>
        <v/>
      </c>
    </row>
    <row r="2473" spans="1:40" x14ac:dyDescent="0.25">
      <c r="A2473" s="4" t="s">
        <v>91</v>
      </c>
      <c r="B2473" t="s">
        <v>30</v>
      </c>
      <c r="C2473" s="40">
        <v>41033</v>
      </c>
      <c r="D2473">
        <v>2</v>
      </c>
      <c r="F2473" t="s">
        <v>105</v>
      </c>
      <c r="G2473" t="str">
        <f>YEAR(C2473)+IF(MONTH(C2473)&lt;7,-1,0)&amp;"/"&amp;RIGHT(YEAR(C2473)+IF(MONTH(C2473)&lt;7,0,1),2)</f>
        <v>2011/12</v>
      </c>
      <c r="O2473" s="2" t="str">
        <f>IF(ISNUMBER(N2473),SUMIFS(N$1:$N2473,A$1:$A2473,A2473,G$1:$G2473,G2473,D$1:$D2473,D2473),"")</f>
        <v/>
      </c>
      <c r="AE2473" s="2" t="str">
        <f t="shared" si="156"/>
        <v/>
      </c>
      <c r="AJ2473" s="41">
        <v>12.9</v>
      </c>
      <c r="AM2473" s="2" t="str">
        <f t="shared" si="155"/>
        <v/>
      </c>
      <c r="AN2473" s="2" t="str">
        <f>IF(ISNUMBER(AM2473),SUMIFS($AM$1:AM2473,$A$1:A2473,A2473,$G$1:G2473,G2473,$D$1:D2473,D2473),"")</f>
        <v/>
      </c>
    </row>
    <row r="2474" spans="1:40" x14ac:dyDescent="0.25">
      <c r="A2474" s="4" t="s">
        <v>91</v>
      </c>
      <c r="B2474" t="s">
        <v>30</v>
      </c>
      <c r="C2474" s="40">
        <v>41033</v>
      </c>
      <c r="D2474">
        <v>3</v>
      </c>
      <c r="F2474" t="s">
        <v>105</v>
      </c>
      <c r="G2474" t="str">
        <f>YEAR(C2474)+IF(MONTH(C2474)&lt;7,-1,0)&amp;"/"&amp;RIGHT(YEAR(C2474)+IF(MONTH(C2474)&lt;7,0,1),2)</f>
        <v>2011/12</v>
      </c>
      <c r="O2474" s="2" t="str">
        <f>IF(ISNUMBER(N2474),SUMIFS(N$1:$N2474,A$1:$A2474,A2474,G$1:$G2474,G2474,D$1:$D2474,D2474),"")</f>
        <v/>
      </c>
      <c r="AE2474" s="2" t="str">
        <f t="shared" si="156"/>
        <v/>
      </c>
      <c r="AJ2474" s="41">
        <v>12</v>
      </c>
      <c r="AM2474" s="2" t="str">
        <f t="shared" si="155"/>
        <v/>
      </c>
      <c r="AN2474" s="2" t="str">
        <f>IF(ISNUMBER(AM2474),SUMIFS($AM$1:AM2474,$A$1:A2474,A2474,$G$1:G2474,G2474,$D$1:D2474,D2474),"")</f>
        <v/>
      </c>
    </row>
    <row r="2475" spans="1:40" x14ac:dyDescent="0.25">
      <c r="A2475" s="4" t="s">
        <v>91</v>
      </c>
      <c r="B2475" t="s">
        <v>30</v>
      </c>
      <c r="C2475" s="40">
        <v>41033</v>
      </c>
      <c r="D2475">
        <v>4</v>
      </c>
      <c r="F2475" t="s">
        <v>105</v>
      </c>
      <c r="G2475" t="str">
        <f>YEAR(C2475)+IF(MONTH(C2475)&lt;7,-1,0)&amp;"/"&amp;RIGHT(YEAR(C2475)+IF(MONTH(C2475)&lt;7,0,1),2)</f>
        <v>2011/12</v>
      </c>
      <c r="O2475" s="2" t="str">
        <f>IF(ISNUMBER(N2475),SUMIFS(N$1:$N2475,A$1:$A2475,A2475,G$1:$G2475,G2475,D$1:$D2475,D2475),"")</f>
        <v/>
      </c>
      <c r="AE2475" s="2" t="str">
        <f t="shared" si="156"/>
        <v/>
      </c>
      <c r="AJ2475" s="41">
        <v>14.1</v>
      </c>
      <c r="AM2475" s="2" t="str">
        <f t="shared" si="155"/>
        <v/>
      </c>
      <c r="AN2475" s="2" t="str">
        <f>IF(ISNUMBER(AM2475),SUMIFS($AM$1:AM2475,$A$1:A2475,A2475,$G$1:G2475,G2475,$D$1:D2475,D2475),"")</f>
        <v/>
      </c>
    </row>
    <row r="2476" spans="1:40" x14ac:dyDescent="0.25">
      <c r="A2476" s="4" t="s">
        <v>91</v>
      </c>
      <c r="B2476" t="s">
        <v>30</v>
      </c>
      <c r="C2476" s="40">
        <v>41033</v>
      </c>
      <c r="D2476">
        <v>5</v>
      </c>
      <c r="F2476" t="s">
        <v>105</v>
      </c>
      <c r="G2476" t="str">
        <f>YEAR(C2476)+IF(MONTH(C2476)&lt;7,-1,0)&amp;"/"&amp;RIGHT(YEAR(C2476)+IF(MONTH(C2476)&lt;7,0,1),2)</f>
        <v>2011/12</v>
      </c>
      <c r="O2476" s="2" t="str">
        <f>IF(ISNUMBER(N2476),SUMIFS(N$1:$N2476,A$1:$A2476,A2476,G$1:$G2476,G2476,D$1:$D2476,D2476),"")</f>
        <v/>
      </c>
      <c r="AE2476" s="2" t="str">
        <f t="shared" si="156"/>
        <v/>
      </c>
      <c r="AJ2476" s="41">
        <v>13</v>
      </c>
      <c r="AM2476" s="2" t="str">
        <f t="shared" si="155"/>
        <v/>
      </c>
      <c r="AN2476" s="2" t="str">
        <f>IF(ISNUMBER(AM2476),SUMIFS($AM$1:AM2476,$A$1:A2476,A2476,$G$1:G2476,G2476,$D$1:D2476,D2476),"")</f>
        <v/>
      </c>
    </row>
    <row r="2477" spans="1:40" x14ac:dyDescent="0.25">
      <c r="A2477" s="4" t="s">
        <v>91</v>
      </c>
      <c r="B2477" t="s">
        <v>30</v>
      </c>
      <c r="C2477" s="40">
        <v>41043</v>
      </c>
      <c r="D2477">
        <v>1</v>
      </c>
      <c r="F2477" t="s">
        <v>105</v>
      </c>
      <c r="G2477" t="str">
        <f>YEAR(C2477)+IF(MONTH(C2477)&lt;7,-1,0)&amp;"/"&amp;RIGHT(YEAR(C2477)+IF(MONTH(C2477)&lt;7,0,1),2)</f>
        <v>2011/12</v>
      </c>
      <c r="O2477" s="2" t="str">
        <f>IF(ISNUMBER(N2477),SUMIFS(N$1:$N2477,A$1:$A2477,A2477,G$1:$G2477,G2477,D$1:$D2477,D2477),"")</f>
        <v/>
      </c>
      <c r="AE2477" s="2" t="str">
        <f t="shared" si="156"/>
        <v/>
      </c>
      <c r="AJ2477" s="41">
        <v>11.4</v>
      </c>
      <c r="AM2477" s="2" t="str">
        <f t="shared" ref="AM2477:AM2540" si="157">IF(AND(ISNUMBER(AE2477),ISNUMBER(N2477)),ROUND(N2477*AE2477,3),"")</f>
        <v/>
      </c>
      <c r="AN2477" s="2" t="str">
        <f>IF(ISNUMBER(AM2477),SUMIFS($AM$1:AM2477,$A$1:A2477,A2477,$G$1:G2477,G2477,$D$1:D2477,D2477),"")</f>
        <v/>
      </c>
    </row>
    <row r="2478" spans="1:40" x14ac:dyDescent="0.25">
      <c r="A2478" s="4" t="s">
        <v>91</v>
      </c>
      <c r="B2478" t="s">
        <v>30</v>
      </c>
      <c r="C2478" s="40">
        <v>41043</v>
      </c>
      <c r="D2478">
        <v>2</v>
      </c>
      <c r="F2478" t="s">
        <v>105</v>
      </c>
      <c r="G2478" t="str">
        <f>YEAR(C2478)+IF(MONTH(C2478)&lt;7,-1,0)&amp;"/"&amp;RIGHT(YEAR(C2478)+IF(MONTH(C2478)&lt;7,0,1),2)</f>
        <v>2011/12</v>
      </c>
      <c r="O2478" s="2" t="str">
        <f>IF(ISNUMBER(N2478),SUMIFS(N$1:$N2478,A$1:$A2478,A2478,G$1:$G2478,G2478,D$1:$D2478,D2478),"")</f>
        <v/>
      </c>
      <c r="AE2478" s="2" t="str">
        <f t="shared" si="156"/>
        <v/>
      </c>
      <c r="AJ2478" s="41">
        <v>13.5</v>
      </c>
      <c r="AM2478" s="2" t="str">
        <f t="shared" si="157"/>
        <v/>
      </c>
      <c r="AN2478" s="2" t="str">
        <f>IF(ISNUMBER(AM2478),SUMIFS($AM$1:AM2478,$A$1:A2478,A2478,$G$1:G2478,G2478,$D$1:D2478,D2478),"")</f>
        <v/>
      </c>
    </row>
    <row r="2479" spans="1:40" x14ac:dyDescent="0.25">
      <c r="A2479" s="4" t="s">
        <v>91</v>
      </c>
      <c r="B2479" t="s">
        <v>30</v>
      </c>
      <c r="C2479" s="40">
        <v>41043</v>
      </c>
      <c r="D2479">
        <v>3</v>
      </c>
      <c r="F2479" t="s">
        <v>105</v>
      </c>
      <c r="G2479" t="str">
        <f>YEAR(C2479)+IF(MONTH(C2479)&lt;7,-1,0)&amp;"/"&amp;RIGHT(YEAR(C2479)+IF(MONTH(C2479)&lt;7,0,1),2)</f>
        <v>2011/12</v>
      </c>
      <c r="O2479" s="2" t="str">
        <f>IF(ISNUMBER(N2479),SUMIFS(N$1:$N2479,A$1:$A2479,A2479,G$1:$G2479,G2479,D$1:$D2479,D2479),"")</f>
        <v/>
      </c>
      <c r="AE2479" s="2" t="str">
        <f t="shared" si="156"/>
        <v/>
      </c>
      <c r="AJ2479" s="41">
        <v>10.199999999999999</v>
      </c>
      <c r="AM2479" s="2" t="str">
        <f t="shared" si="157"/>
        <v/>
      </c>
      <c r="AN2479" s="2" t="str">
        <f>IF(ISNUMBER(AM2479),SUMIFS($AM$1:AM2479,$A$1:A2479,A2479,$G$1:G2479,G2479,$D$1:D2479,D2479),"")</f>
        <v/>
      </c>
    </row>
    <row r="2480" spans="1:40" x14ac:dyDescent="0.25">
      <c r="A2480" s="4" t="s">
        <v>91</v>
      </c>
      <c r="B2480" t="s">
        <v>30</v>
      </c>
      <c r="C2480" s="40">
        <v>41043</v>
      </c>
      <c r="D2480">
        <v>4</v>
      </c>
      <c r="F2480" t="s">
        <v>105</v>
      </c>
      <c r="G2480" t="str">
        <f>YEAR(C2480)+IF(MONTH(C2480)&lt;7,-1,0)&amp;"/"&amp;RIGHT(YEAR(C2480)+IF(MONTH(C2480)&lt;7,0,1),2)</f>
        <v>2011/12</v>
      </c>
      <c r="O2480" s="2" t="str">
        <f>IF(ISNUMBER(N2480),SUMIFS(N$1:$N2480,A$1:$A2480,A2480,G$1:$G2480,G2480,D$1:$D2480,D2480),"")</f>
        <v/>
      </c>
      <c r="AE2480" s="2" t="str">
        <f t="shared" ref="AE2480:AE2543" si="158">IF(ISNUMBER(AF2480),AF2480,"")</f>
        <v/>
      </c>
      <c r="AJ2480" s="41">
        <v>15.4</v>
      </c>
      <c r="AM2480" s="2" t="str">
        <f t="shared" si="157"/>
        <v/>
      </c>
      <c r="AN2480" s="2" t="str">
        <f>IF(ISNUMBER(AM2480),SUMIFS($AM$1:AM2480,$A$1:A2480,A2480,$G$1:G2480,G2480,$D$1:D2480,D2480),"")</f>
        <v/>
      </c>
    </row>
    <row r="2481" spans="1:40" x14ac:dyDescent="0.25">
      <c r="A2481" s="4" t="s">
        <v>91</v>
      </c>
      <c r="B2481" t="s">
        <v>30</v>
      </c>
      <c r="C2481" s="40">
        <v>41043</v>
      </c>
      <c r="D2481">
        <v>5</v>
      </c>
      <c r="F2481" t="s">
        <v>105</v>
      </c>
      <c r="G2481" t="str">
        <f>YEAR(C2481)+IF(MONTH(C2481)&lt;7,-1,0)&amp;"/"&amp;RIGHT(YEAR(C2481)+IF(MONTH(C2481)&lt;7,0,1),2)</f>
        <v>2011/12</v>
      </c>
      <c r="O2481" s="2" t="str">
        <f>IF(ISNUMBER(N2481),SUMIFS(N$1:$N2481,A$1:$A2481,A2481,G$1:$G2481,G2481,D$1:$D2481,D2481),"")</f>
        <v/>
      </c>
      <c r="AE2481" s="2" t="str">
        <f t="shared" si="158"/>
        <v/>
      </c>
      <c r="AJ2481" s="41">
        <v>14.3</v>
      </c>
      <c r="AM2481" s="2" t="str">
        <f t="shared" si="157"/>
        <v/>
      </c>
      <c r="AN2481" s="2" t="str">
        <f>IF(ISNUMBER(AM2481),SUMIFS($AM$1:AM2481,$A$1:A2481,A2481,$G$1:G2481,G2481,$D$1:D2481,D2481),"")</f>
        <v/>
      </c>
    </row>
    <row r="2482" spans="1:40" x14ac:dyDescent="0.25">
      <c r="A2482" s="4" t="s">
        <v>91</v>
      </c>
      <c r="B2482" t="s">
        <v>30</v>
      </c>
      <c r="C2482" s="40">
        <v>41051</v>
      </c>
      <c r="D2482">
        <v>1</v>
      </c>
      <c r="F2482" t="s">
        <v>105</v>
      </c>
      <c r="G2482" t="str">
        <f>YEAR(C2482)+IF(MONTH(C2482)&lt;7,-1,0)&amp;"/"&amp;RIGHT(YEAR(C2482)+IF(MONTH(C2482)&lt;7,0,1),2)</f>
        <v>2011/12</v>
      </c>
      <c r="O2482" s="2" t="str">
        <f>IF(ISNUMBER(N2482),SUMIFS(N$1:$N2482,A$1:$A2482,A2482,G$1:$G2482,G2482,D$1:$D2482,D2482),"")</f>
        <v/>
      </c>
      <c r="AE2482" s="2" t="str">
        <f t="shared" si="158"/>
        <v/>
      </c>
      <c r="AJ2482" s="41">
        <v>11.5</v>
      </c>
      <c r="AM2482" s="2" t="str">
        <f t="shared" si="157"/>
        <v/>
      </c>
      <c r="AN2482" s="2" t="str">
        <f>IF(ISNUMBER(AM2482),SUMIFS($AM$1:AM2482,$A$1:A2482,A2482,$G$1:G2482,G2482,$D$1:D2482,D2482),"")</f>
        <v/>
      </c>
    </row>
    <row r="2483" spans="1:40" x14ac:dyDescent="0.25">
      <c r="A2483" s="4" t="s">
        <v>91</v>
      </c>
      <c r="B2483" t="s">
        <v>30</v>
      </c>
      <c r="C2483" s="40">
        <v>41051</v>
      </c>
      <c r="D2483">
        <v>2</v>
      </c>
      <c r="F2483" t="s">
        <v>105</v>
      </c>
      <c r="G2483" t="str">
        <f>YEAR(C2483)+IF(MONTH(C2483)&lt;7,-1,0)&amp;"/"&amp;RIGHT(YEAR(C2483)+IF(MONTH(C2483)&lt;7,0,1),2)</f>
        <v>2011/12</v>
      </c>
      <c r="O2483" s="2" t="str">
        <f>IF(ISNUMBER(N2483),SUMIFS(N$1:$N2483,A$1:$A2483,A2483,G$1:$G2483,G2483,D$1:$D2483,D2483),"")</f>
        <v/>
      </c>
      <c r="AE2483" s="2" t="str">
        <f t="shared" si="158"/>
        <v/>
      </c>
      <c r="AJ2483" s="41">
        <v>12.9</v>
      </c>
      <c r="AM2483" s="2" t="str">
        <f t="shared" si="157"/>
        <v/>
      </c>
      <c r="AN2483" s="2" t="str">
        <f>IF(ISNUMBER(AM2483),SUMIFS($AM$1:AM2483,$A$1:A2483,A2483,$G$1:G2483,G2483,$D$1:D2483,D2483),"")</f>
        <v/>
      </c>
    </row>
    <row r="2484" spans="1:40" x14ac:dyDescent="0.25">
      <c r="A2484" s="4" t="s">
        <v>91</v>
      </c>
      <c r="B2484" t="s">
        <v>30</v>
      </c>
      <c r="C2484" s="40">
        <v>41051</v>
      </c>
      <c r="D2484">
        <v>3</v>
      </c>
      <c r="F2484" t="s">
        <v>105</v>
      </c>
      <c r="G2484" t="str">
        <f>YEAR(C2484)+IF(MONTH(C2484)&lt;7,-1,0)&amp;"/"&amp;RIGHT(YEAR(C2484)+IF(MONTH(C2484)&lt;7,0,1),2)</f>
        <v>2011/12</v>
      </c>
      <c r="O2484" s="2" t="str">
        <f>IF(ISNUMBER(N2484),SUMIFS(N$1:$N2484,A$1:$A2484,A2484,G$1:$G2484,G2484,D$1:$D2484,D2484),"")</f>
        <v/>
      </c>
      <c r="AE2484" s="2" t="str">
        <f t="shared" si="158"/>
        <v/>
      </c>
      <c r="AJ2484" s="41">
        <v>12.4</v>
      </c>
      <c r="AM2484" s="2" t="str">
        <f t="shared" si="157"/>
        <v/>
      </c>
      <c r="AN2484" s="2" t="str">
        <f>IF(ISNUMBER(AM2484),SUMIFS($AM$1:AM2484,$A$1:A2484,A2484,$G$1:G2484,G2484,$D$1:D2484,D2484),"")</f>
        <v/>
      </c>
    </row>
    <row r="2485" spans="1:40" x14ac:dyDescent="0.25">
      <c r="A2485" s="4" t="s">
        <v>91</v>
      </c>
      <c r="B2485" t="s">
        <v>30</v>
      </c>
      <c r="C2485" s="40">
        <v>41051</v>
      </c>
      <c r="D2485">
        <v>4</v>
      </c>
      <c r="F2485" t="s">
        <v>105</v>
      </c>
      <c r="G2485" t="str">
        <f>YEAR(C2485)+IF(MONTH(C2485)&lt;7,-1,0)&amp;"/"&amp;RIGHT(YEAR(C2485)+IF(MONTH(C2485)&lt;7,0,1),2)</f>
        <v>2011/12</v>
      </c>
      <c r="O2485" s="2" t="str">
        <f>IF(ISNUMBER(N2485),SUMIFS(N$1:$N2485,A$1:$A2485,A2485,G$1:$G2485,G2485,D$1:$D2485,D2485),"")</f>
        <v/>
      </c>
      <c r="AE2485" s="2" t="str">
        <f t="shared" si="158"/>
        <v/>
      </c>
      <c r="AJ2485" s="41">
        <v>14.2</v>
      </c>
      <c r="AM2485" s="2" t="str">
        <f t="shared" si="157"/>
        <v/>
      </c>
      <c r="AN2485" s="2" t="str">
        <f>IF(ISNUMBER(AM2485),SUMIFS($AM$1:AM2485,$A$1:A2485,A2485,$G$1:G2485,G2485,$D$1:D2485,D2485),"")</f>
        <v/>
      </c>
    </row>
    <row r="2486" spans="1:40" x14ac:dyDescent="0.25">
      <c r="A2486" s="4" t="s">
        <v>91</v>
      </c>
      <c r="B2486" t="s">
        <v>30</v>
      </c>
      <c r="C2486" s="40">
        <v>41051</v>
      </c>
      <c r="D2486">
        <v>5</v>
      </c>
      <c r="F2486" t="s">
        <v>105</v>
      </c>
      <c r="G2486" t="str">
        <f>YEAR(C2486)+IF(MONTH(C2486)&lt;7,-1,0)&amp;"/"&amp;RIGHT(YEAR(C2486)+IF(MONTH(C2486)&lt;7,0,1),2)</f>
        <v>2011/12</v>
      </c>
      <c r="O2486" s="2" t="str">
        <f>IF(ISNUMBER(N2486),SUMIFS(N$1:$N2486,A$1:$A2486,A2486,G$1:$G2486,G2486,D$1:$D2486,D2486),"")</f>
        <v/>
      </c>
      <c r="AE2486" s="2" t="str">
        <f t="shared" si="158"/>
        <v/>
      </c>
      <c r="AJ2486" s="41">
        <v>19.100000000000001</v>
      </c>
      <c r="AM2486" s="2" t="str">
        <f t="shared" si="157"/>
        <v/>
      </c>
      <c r="AN2486" s="2" t="str">
        <f>IF(ISNUMBER(AM2486),SUMIFS($AM$1:AM2486,$A$1:A2486,A2486,$G$1:G2486,G2486,$D$1:D2486,D2486),"")</f>
        <v/>
      </c>
    </row>
    <row r="2487" spans="1:40" x14ac:dyDescent="0.25">
      <c r="A2487" s="4" t="s">
        <v>92</v>
      </c>
      <c r="B2487" t="s">
        <v>30</v>
      </c>
      <c r="C2487" s="40">
        <v>40553</v>
      </c>
      <c r="D2487">
        <v>1</v>
      </c>
      <c r="F2487" t="s">
        <v>106</v>
      </c>
      <c r="G2487" t="str">
        <f>YEAR(C2487)+IF(MONTH(C2487)&lt;7,-1,0)&amp;"/"&amp;RIGHT(YEAR(C2487)+IF(MONTH(C2487)&lt;7,0,1),2)</f>
        <v>2010/11</v>
      </c>
      <c r="O2487" s="2" t="str">
        <f>IF(ISNUMBER(N2487),SUMIFS(N$1:$N2487,A$1:$A2487,A2487,G$1:$G2487,G2487,D$1:$D2487,D2487),"")</f>
        <v/>
      </c>
      <c r="AE2487" s="2" t="str">
        <f t="shared" si="158"/>
        <v/>
      </c>
      <c r="AJ2487" s="41">
        <v>21.1</v>
      </c>
      <c r="AM2487" s="2" t="str">
        <f t="shared" si="157"/>
        <v/>
      </c>
      <c r="AN2487" s="2" t="str">
        <f>IF(ISNUMBER(AM2487),SUMIFS($AM$1:AM2487,$A$1:A2487,A2487,$G$1:G2487,G2487,$D$1:D2487,D2487),"")</f>
        <v/>
      </c>
    </row>
    <row r="2488" spans="1:40" x14ac:dyDescent="0.25">
      <c r="A2488" s="4" t="s">
        <v>92</v>
      </c>
      <c r="B2488" t="s">
        <v>30</v>
      </c>
      <c r="C2488" s="40">
        <v>40560</v>
      </c>
      <c r="D2488">
        <v>1</v>
      </c>
      <c r="F2488" t="s">
        <v>106</v>
      </c>
      <c r="G2488" t="str">
        <f>YEAR(C2488)+IF(MONTH(C2488)&lt;7,-1,0)&amp;"/"&amp;RIGHT(YEAR(C2488)+IF(MONTH(C2488)&lt;7,0,1),2)</f>
        <v>2010/11</v>
      </c>
      <c r="O2488" s="2" t="str">
        <f>IF(ISNUMBER(N2488),SUMIFS(N$1:$N2488,A$1:$A2488,A2488,G$1:$G2488,G2488,D$1:$D2488,D2488),"")</f>
        <v/>
      </c>
      <c r="AE2488" s="2" t="str">
        <f t="shared" si="158"/>
        <v/>
      </c>
      <c r="AJ2488" s="41">
        <v>27.2</v>
      </c>
      <c r="AM2488" s="2" t="str">
        <f t="shared" si="157"/>
        <v/>
      </c>
      <c r="AN2488" s="2" t="str">
        <f>IF(ISNUMBER(AM2488),SUMIFS($AM$1:AM2488,$A$1:A2488,A2488,$G$1:G2488,G2488,$D$1:D2488,D2488),"")</f>
        <v/>
      </c>
    </row>
    <row r="2489" spans="1:40" x14ac:dyDescent="0.25">
      <c r="A2489" s="4" t="s">
        <v>92</v>
      </c>
      <c r="B2489" t="s">
        <v>30</v>
      </c>
      <c r="C2489" s="40">
        <v>40567</v>
      </c>
      <c r="D2489">
        <v>1</v>
      </c>
      <c r="F2489" t="s">
        <v>106</v>
      </c>
      <c r="G2489" t="str">
        <f>YEAR(C2489)+IF(MONTH(C2489)&lt;7,-1,0)&amp;"/"&amp;RIGHT(YEAR(C2489)+IF(MONTH(C2489)&lt;7,0,1),2)</f>
        <v>2010/11</v>
      </c>
      <c r="O2489" s="2" t="str">
        <f>IF(ISNUMBER(N2489),SUMIFS(N$1:$N2489,A$1:$A2489,A2489,G$1:$G2489,G2489,D$1:$D2489,D2489),"")</f>
        <v/>
      </c>
      <c r="AE2489" s="2" t="str">
        <f t="shared" si="158"/>
        <v/>
      </c>
      <c r="AJ2489" s="41">
        <v>10.9</v>
      </c>
      <c r="AM2489" s="2" t="str">
        <f t="shared" si="157"/>
        <v/>
      </c>
      <c r="AN2489" s="2" t="str">
        <f>IF(ISNUMBER(AM2489),SUMIFS($AM$1:AM2489,$A$1:A2489,A2489,$G$1:G2489,G2489,$D$1:D2489,D2489),"")</f>
        <v/>
      </c>
    </row>
    <row r="2490" spans="1:40" x14ac:dyDescent="0.25">
      <c r="A2490" s="4" t="s">
        <v>92</v>
      </c>
      <c r="B2490" t="s">
        <v>30</v>
      </c>
      <c r="C2490" s="40">
        <v>40567</v>
      </c>
      <c r="D2490">
        <v>2</v>
      </c>
      <c r="F2490" t="s">
        <v>106</v>
      </c>
      <c r="G2490" t="str">
        <f>YEAR(C2490)+IF(MONTH(C2490)&lt;7,-1,0)&amp;"/"&amp;RIGHT(YEAR(C2490)+IF(MONTH(C2490)&lt;7,0,1),2)</f>
        <v>2010/11</v>
      </c>
      <c r="O2490" s="2" t="str">
        <f>IF(ISNUMBER(N2490),SUMIFS(N$1:$N2490,A$1:$A2490,A2490,G$1:$G2490,G2490,D$1:$D2490,D2490),"")</f>
        <v/>
      </c>
      <c r="AE2490" s="2" t="str">
        <f t="shared" si="158"/>
        <v/>
      </c>
      <c r="AJ2490" s="41">
        <v>12.9</v>
      </c>
      <c r="AM2490" s="2" t="str">
        <f t="shared" si="157"/>
        <v/>
      </c>
      <c r="AN2490" s="2" t="str">
        <f>IF(ISNUMBER(AM2490),SUMIFS($AM$1:AM2490,$A$1:A2490,A2490,$G$1:G2490,G2490,$D$1:D2490,D2490),"")</f>
        <v/>
      </c>
    </row>
    <row r="2491" spans="1:40" x14ac:dyDescent="0.25">
      <c r="A2491" s="4" t="s">
        <v>92</v>
      </c>
      <c r="B2491" t="s">
        <v>30</v>
      </c>
      <c r="C2491" s="40">
        <v>40567</v>
      </c>
      <c r="D2491">
        <v>3</v>
      </c>
      <c r="F2491" t="s">
        <v>106</v>
      </c>
      <c r="G2491" t="str">
        <f>YEAR(C2491)+IF(MONTH(C2491)&lt;7,-1,0)&amp;"/"&amp;RIGHT(YEAR(C2491)+IF(MONTH(C2491)&lt;7,0,1),2)</f>
        <v>2010/11</v>
      </c>
      <c r="O2491" s="2" t="str">
        <f>IF(ISNUMBER(N2491),SUMIFS(N$1:$N2491,A$1:$A2491,A2491,G$1:$G2491,G2491,D$1:$D2491,D2491),"")</f>
        <v/>
      </c>
      <c r="AE2491" s="2" t="str">
        <f t="shared" si="158"/>
        <v/>
      </c>
      <c r="AJ2491" s="41">
        <v>13</v>
      </c>
      <c r="AM2491" s="2" t="str">
        <f t="shared" si="157"/>
        <v/>
      </c>
      <c r="AN2491" s="2" t="str">
        <f>IF(ISNUMBER(AM2491),SUMIFS($AM$1:AM2491,$A$1:A2491,A2491,$G$1:G2491,G2491,$D$1:D2491,D2491),"")</f>
        <v/>
      </c>
    </row>
    <row r="2492" spans="1:40" x14ac:dyDescent="0.25">
      <c r="A2492" s="4" t="s">
        <v>92</v>
      </c>
      <c r="B2492" t="s">
        <v>30</v>
      </c>
      <c r="C2492" s="40">
        <v>40567</v>
      </c>
      <c r="D2492">
        <v>4</v>
      </c>
      <c r="F2492" t="s">
        <v>106</v>
      </c>
      <c r="G2492" t="str">
        <f>YEAR(C2492)+IF(MONTH(C2492)&lt;7,-1,0)&amp;"/"&amp;RIGHT(YEAR(C2492)+IF(MONTH(C2492)&lt;7,0,1),2)</f>
        <v>2010/11</v>
      </c>
      <c r="O2492" s="2" t="str">
        <f>IF(ISNUMBER(N2492),SUMIFS(N$1:$N2492,A$1:$A2492,A2492,G$1:$G2492,G2492,D$1:$D2492,D2492),"")</f>
        <v/>
      </c>
      <c r="AE2492" s="2" t="str">
        <f t="shared" si="158"/>
        <v/>
      </c>
      <c r="AJ2492" s="41">
        <v>14.3</v>
      </c>
      <c r="AM2492" s="2" t="str">
        <f t="shared" si="157"/>
        <v/>
      </c>
      <c r="AN2492" s="2" t="str">
        <f>IF(ISNUMBER(AM2492),SUMIFS($AM$1:AM2492,$A$1:A2492,A2492,$G$1:G2492,G2492,$D$1:D2492,D2492),"")</f>
        <v/>
      </c>
    </row>
    <row r="2493" spans="1:40" x14ac:dyDescent="0.25">
      <c r="A2493" s="4" t="s">
        <v>92</v>
      </c>
      <c r="B2493" t="s">
        <v>30</v>
      </c>
      <c r="C2493" s="40">
        <v>40567</v>
      </c>
      <c r="D2493">
        <v>5</v>
      </c>
      <c r="F2493" t="s">
        <v>106</v>
      </c>
      <c r="G2493" t="str">
        <f>YEAR(C2493)+IF(MONTH(C2493)&lt;7,-1,0)&amp;"/"&amp;RIGHT(YEAR(C2493)+IF(MONTH(C2493)&lt;7,0,1),2)</f>
        <v>2010/11</v>
      </c>
      <c r="O2493" s="2" t="str">
        <f>IF(ISNUMBER(N2493),SUMIFS(N$1:$N2493,A$1:$A2493,A2493,G$1:$G2493,G2493,D$1:$D2493,D2493),"")</f>
        <v/>
      </c>
      <c r="AE2493" s="2" t="str">
        <f t="shared" si="158"/>
        <v/>
      </c>
      <c r="AJ2493" s="41">
        <v>11.7</v>
      </c>
      <c r="AM2493" s="2" t="str">
        <f t="shared" si="157"/>
        <v/>
      </c>
      <c r="AN2493" s="2" t="str">
        <f>IF(ISNUMBER(AM2493),SUMIFS($AM$1:AM2493,$A$1:A2493,A2493,$G$1:G2493,G2493,$D$1:D2493,D2493),"")</f>
        <v/>
      </c>
    </row>
    <row r="2494" spans="1:40" x14ac:dyDescent="0.25">
      <c r="A2494" s="4" t="s">
        <v>92</v>
      </c>
      <c r="B2494" t="s">
        <v>30</v>
      </c>
      <c r="C2494" s="40">
        <v>40575</v>
      </c>
      <c r="D2494">
        <v>1</v>
      </c>
      <c r="F2494" t="s">
        <v>106</v>
      </c>
      <c r="G2494" t="str">
        <f>YEAR(C2494)+IF(MONTH(C2494)&lt;7,-1,0)&amp;"/"&amp;RIGHT(YEAR(C2494)+IF(MONTH(C2494)&lt;7,0,1),2)</f>
        <v>2010/11</v>
      </c>
      <c r="O2494" s="2" t="str">
        <f>IF(ISNUMBER(N2494),SUMIFS(N$1:$N2494,A$1:$A2494,A2494,G$1:$G2494,G2494,D$1:$D2494,D2494),"")</f>
        <v/>
      </c>
      <c r="AE2494" s="2" t="str">
        <f t="shared" si="158"/>
        <v/>
      </c>
      <c r="AJ2494" s="41">
        <v>13.3</v>
      </c>
      <c r="AM2494" s="2" t="str">
        <f t="shared" si="157"/>
        <v/>
      </c>
      <c r="AN2494" s="2" t="str">
        <f>IF(ISNUMBER(AM2494),SUMIFS($AM$1:AM2494,$A$1:A2494,A2494,$G$1:G2494,G2494,$D$1:D2494,D2494),"")</f>
        <v/>
      </c>
    </row>
    <row r="2495" spans="1:40" x14ac:dyDescent="0.25">
      <c r="A2495" s="4" t="s">
        <v>92</v>
      </c>
      <c r="B2495" t="s">
        <v>30</v>
      </c>
      <c r="C2495" s="40">
        <v>40575</v>
      </c>
      <c r="D2495">
        <v>2</v>
      </c>
      <c r="F2495" t="s">
        <v>106</v>
      </c>
      <c r="G2495" t="str">
        <f>YEAR(C2495)+IF(MONTH(C2495)&lt;7,-1,0)&amp;"/"&amp;RIGHT(YEAR(C2495)+IF(MONTH(C2495)&lt;7,0,1),2)</f>
        <v>2010/11</v>
      </c>
      <c r="O2495" s="2" t="str">
        <f>IF(ISNUMBER(N2495),SUMIFS(N$1:$N2495,A$1:$A2495,A2495,G$1:$G2495,G2495,D$1:$D2495,D2495),"")</f>
        <v/>
      </c>
      <c r="AE2495" s="2" t="str">
        <f t="shared" si="158"/>
        <v/>
      </c>
      <c r="AJ2495" s="41">
        <v>14</v>
      </c>
      <c r="AM2495" s="2" t="str">
        <f t="shared" si="157"/>
        <v/>
      </c>
      <c r="AN2495" s="2" t="str">
        <f>IF(ISNUMBER(AM2495),SUMIFS($AM$1:AM2495,$A$1:A2495,A2495,$G$1:G2495,G2495,$D$1:D2495,D2495),"")</f>
        <v/>
      </c>
    </row>
    <row r="2496" spans="1:40" x14ac:dyDescent="0.25">
      <c r="A2496" s="4" t="s">
        <v>92</v>
      </c>
      <c r="B2496" t="s">
        <v>30</v>
      </c>
      <c r="C2496" s="40">
        <v>40575</v>
      </c>
      <c r="D2496">
        <v>3</v>
      </c>
      <c r="F2496" t="s">
        <v>106</v>
      </c>
      <c r="G2496" t="str">
        <f>YEAR(C2496)+IF(MONTH(C2496)&lt;7,-1,0)&amp;"/"&amp;RIGHT(YEAR(C2496)+IF(MONTH(C2496)&lt;7,0,1),2)</f>
        <v>2010/11</v>
      </c>
      <c r="O2496" s="2" t="str">
        <f>IF(ISNUMBER(N2496),SUMIFS(N$1:$N2496,A$1:$A2496,A2496,G$1:$G2496,G2496,D$1:$D2496,D2496),"")</f>
        <v/>
      </c>
      <c r="AE2496" s="2" t="str">
        <f t="shared" si="158"/>
        <v/>
      </c>
      <c r="AJ2496" s="41">
        <v>15.6</v>
      </c>
      <c r="AM2496" s="2" t="str">
        <f t="shared" si="157"/>
        <v/>
      </c>
      <c r="AN2496" s="2" t="str">
        <f>IF(ISNUMBER(AM2496),SUMIFS($AM$1:AM2496,$A$1:A2496,A2496,$G$1:G2496,G2496,$D$1:D2496,D2496),"")</f>
        <v/>
      </c>
    </row>
    <row r="2497" spans="1:40" x14ac:dyDescent="0.25">
      <c r="A2497" s="4" t="s">
        <v>92</v>
      </c>
      <c r="B2497" t="s">
        <v>30</v>
      </c>
      <c r="C2497" s="40">
        <v>40575</v>
      </c>
      <c r="D2497">
        <v>4</v>
      </c>
      <c r="F2497" t="s">
        <v>106</v>
      </c>
      <c r="G2497" t="str">
        <f>YEAR(C2497)+IF(MONTH(C2497)&lt;7,-1,0)&amp;"/"&amp;RIGHT(YEAR(C2497)+IF(MONTH(C2497)&lt;7,0,1),2)</f>
        <v>2010/11</v>
      </c>
      <c r="O2497" s="2" t="str">
        <f>IF(ISNUMBER(N2497),SUMIFS(N$1:$N2497,A$1:$A2497,A2497,G$1:$G2497,G2497,D$1:$D2497,D2497),"")</f>
        <v/>
      </c>
      <c r="AE2497" s="2" t="str">
        <f t="shared" si="158"/>
        <v/>
      </c>
      <c r="AJ2497" s="41">
        <v>13.7</v>
      </c>
      <c r="AM2497" s="2" t="str">
        <f t="shared" si="157"/>
        <v/>
      </c>
      <c r="AN2497" s="2" t="str">
        <f>IF(ISNUMBER(AM2497),SUMIFS($AM$1:AM2497,$A$1:A2497,A2497,$G$1:G2497,G2497,$D$1:D2497,D2497),"")</f>
        <v/>
      </c>
    </row>
    <row r="2498" spans="1:40" x14ac:dyDescent="0.25">
      <c r="A2498" s="4" t="s">
        <v>92</v>
      </c>
      <c r="B2498" t="s">
        <v>30</v>
      </c>
      <c r="C2498" s="40">
        <v>40575</v>
      </c>
      <c r="D2498">
        <v>5</v>
      </c>
      <c r="F2498" t="s">
        <v>106</v>
      </c>
      <c r="G2498" t="str">
        <f>YEAR(C2498)+IF(MONTH(C2498)&lt;7,-1,0)&amp;"/"&amp;RIGHT(YEAR(C2498)+IF(MONTH(C2498)&lt;7,0,1),2)</f>
        <v>2010/11</v>
      </c>
      <c r="O2498" s="2" t="str">
        <f>IF(ISNUMBER(N2498),SUMIFS(N$1:$N2498,A$1:$A2498,A2498,G$1:$G2498,G2498,D$1:$D2498,D2498),"")</f>
        <v/>
      </c>
      <c r="AE2498" s="2" t="str">
        <f t="shared" si="158"/>
        <v/>
      </c>
      <c r="AJ2498" s="41">
        <v>13.9</v>
      </c>
      <c r="AM2498" s="2" t="str">
        <f t="shared" si="157"/>
        <v/>
      </c>
      <c r="AN2498" s="2" t="str">
        <f>IF(ISNUMBER(AM2498),SUMIFS($AM$1:AM2498,$A$1:A2498,A2498,$G$1:G2498,G2498,$D$1:D2498,D2498),"")</f>
        <v/>
      </c>
    </row>
    <row r="2499" spans="1:40" x14ac:dyDescent="0.25">
      <c r="A2499" s="4" t="s">
        <v>92</v>
      </c>
      <c r="B2499" t="s">
        <v>30</v>
      </c>
      <c r="C2499" s="40">
        <v>40581</v>
      </c>
      <c r="D2499">
        <v>1</v>
      </c>
      <c r="F2499" t="s">
        <v>106</v>
      </c>
      <c r="G2499" t="str">
        <f>YEAR(C2499)+IF(MONTH(C2499)&lt;7,-1,0)&amp;"/"&amp;RIGHT(YEAR(C2499)+IF(MONTH(C2499)&lt;7,0,1),2)</f>
        <v>2010/11</v>
      </c>
      <c r="O2499" s="2" t="str">
        <f>IF(ISNUMBER(N2499),SUMIFS(N$1:$N2499,A$1:$A2499,A2499,G$1:$G2499,G2499,D$1:$D2499,D2499),"")</f>
        <v/>
      </c>
      <c r="AE2499" s="2" t="str">
        <f t="shared" si="158"/>
        <v/>
      </c>
      <c r="AJ2499" s="41">
        <v>16.759999999999998</v>
      </c>
      <c r="AM2499" s="2" t="str">
        <f t="shared" si="157"/>
        <v/>
      </c>
      <c r="AN2499" s="2" t="str">
        <f>IF(ISNUMBER(AM2499),SUMIFS($AM$1:AM2499,$A$1:A2499,A2499,$G$1:G2499,G2499,$D$1:D2499,D2499),"")</f>
        <v/>
      </c>
    </row>
    <row r="2500" spans="1:40" x14ac:dyDescent="0.25">
      <c r="A2500" s="4" t="s">
        <v>92</v>
      </c>
      <c r="B2500" t="s">
        <v>30</v>
      </c>
      <c r="C2500" s="40">
        <v>40581</v>
      </c>
      <c r="D2500">
        <v>2</v>
      </c>
      <c r="F2500" t="s">
        <v>106</v>
      </c>
      <c r="G2500" t="str">
        <f>YEAR(C2500)+IF(MONTH(C2500)&lt;7,-1,0)&amp;"/"&amp;RIGHT(YEAR(C2500)+IF(MONTH(C2500)&lt;7,0,1),2)</f>
        <v>2010/11</v>
      </c>
      <c r="O2500" s="2" t="str">
        <f>IF(ISNUMBER(N2500),SUMIFS(N$1:$N2500,A$1:$A2500,A2500,G$1:$G2500,G2500,D$1:$D2500,D2500),"")</f>
        <v/>
      </c>
      <c r="AE2500" s="2" t="str">
        <f t="shared" si="158"/>
        <v/>
      </c>
      <c r="AJ2500" s="41">
        <v>16.399999999999999</v>
      </c>
      <c r="AM2500" s="2" t="str">
        <f t="shared" si="157"/>
        <v/>
      </c>
      <c r="AN2500" s="2" t="str">
        <f>IF(ISNUMBER(AM2500),SUMIFS($AM$1:AM2500,$A$1:A2500,A2500,$G$1:G2500,G2500,$D$1:D2500,D2500),"")</f>
        <v/>
      </c>
    </row>
    <row r="2501" spans="1:40" x14ac:dyDescent="0.25">
      <c r="A2501" s="4" t="s">
        <v>92</v>
      </c>
      <c r="B2501" t="s">
        <v>30</v>
      </c>
      <c r="C2501" s="40">
        <v>40581</v>
      </c>
      <c r="D2501">
        <v>3</v>
      </c>
      <c r="F2501" t="s">
        <v>106</v>
      </c>
      <c r="G2501" t="str">
        <f>YEAR(C2501)+IF(MONTH(C2501)&lt;7,-1,0)&amp;"/"&amp;RIGHT(YEAR(C2501)+IF(MONTH(C2501)&lt;7,0,1),2)</f>
        <v>2010/11</v>
      </c>
      <c r="O2501" s="2" t="str">
        <f>IF(ISNUMBER(N2501),SUMIFS(N$1:$N2501,A$1:$A2501,A2501,G$1:$G2501,G2501,D$1:$D2501,D2501),"")</f>
        <v/>
      </c>
      <c r="AE2501" s="2" t="str">
        <f t="shared" si="158"/>
        <v/>
      </c>
      <c r="AJ2501" s="41">
        <v>16</v>
      </c>
      <c r="AM2501" s="2" t="str">
        <f t="shared" si="157"/>
        <v/>
      </c>
      <c r="AN2501" s="2" t="str">
        <f>IF(ISNUMBER(AM2501),SUMIFS($AM$1:AM2501,$A$1:A2501,A2501,$G$1:G2501,G2501,$D$1:D2501,D2501),"")</f>
        <v/>
      </c>
    </row>
    <row r="2502" spans="1:40" x14ac:dyDescent="0.25">
      <c r="A2502" s="4" t="s">
        <v>92</v>
      </c>
      <c r="B2502" t="s">
        <v>30</v>
      </c>
      <c r="C2502" s="40">
        <v>40581</v>
      </c>
      <c r="D2502">
        <v>4</v>
      </c>
      <c r="F2502" t="s">
        <v>106</v>
      </c>
      <c r="G2502" t="str">
        <f>YEAR(C2502)+IF(MONTH(C2502)&lt;7,-1,0)&amp;"/"&amp;RIGHT(YEAR(C2502)+IF(MONTH(C2502)&lt;7,0,1),2)</f>
        <v>2010/11</v>
      </c>
      <c r="O2502" s="2" t="str">
        <f>IF(ISNUMBER(N2502),SUMIFS(N$1:$N2502,A$1:$A2502,A2502,G$1:$G2502,G2502,D$1:$D2502,D2502),"")</f>
        <v/>
      </c>
      <c r="AE2502" s="2" t="str">
        <f t="shared" si="158"/>
        <v/>
      </c>
      <c r="AJ2502" s="41">
        <v>19.600000000000001</v>
      </c>
      <c r="AM2502" s="2" t="str">
        <f t="shared" si="157"/>
        <v/>
      </c>
      <c r="AN2502" s="2" t="str">
        <f>IF(ISNUMBER(AM2502),SUMIFS($AM$1:AM2502,$A$1:A2502,A2502,$G$1:G2502,G2502,$D$1:D2502,D2502),"")</f>
        <v/>
      </c>
    </row>
    <row r="2503" spans="1:40" x14ac:dyDescent="0.25">
      <c r="A2503" s="4" t="s">
        <v>92</v>
      </c>
      <c r="B2503" t="s">
        <v>30</v>
      </c>
      <c r="C2503" s="40">
        <v>40581</v>
      </c>
      <c r="D2503">
        <v>5</v>
      </c>
      <c r="F2503" t="s">
        <v>106</v>
      </c>
      <c r="G2503" t="str">
        <f>YEAR(C2503)+IF(MONTH(C2503)&lt;7,-1,0)&amp;"/"&amp;RIGHT(YEAR(C2503)+IF(MONTH(C2503)&lt;7,0,1),2)</f>
        <v>2010/11</v>
      </c>
      <c r="O2503" s="2" t="str">
        <f>IF(ISNUMBER(N2503),SUMIFS(N$1:$N2503,A$1:$A2503,A2503,G$1:$G2503,G2503,D$1:$D2503,D2503),"")</f>
        <v/>
      </c>
      <c r="AE2503" s="2" t="str">
        <f t="shared" si="158"/>
        <v/>
      </c>
      <c r="AJ2503" s="41">
        <v>18.2</v>
      </c>
      <c r="AM2503" s="2" t="str">
        <f t="shared" si="157"/>
        <v/>
      </c>
      <c r="AN2503" s="2" t="str">
        <f>IF(ISNUMBER(AM2503),SUMIFS($AM$1:AM2503,$A$1:A2503,A2503,$G$1:G2503,G2503,$D$1:D2503,D2503),"")</f>
        <v/>
      </c>
    </row>
    <row r="2504" spans="1:40" x14ac:dyDescent="0.25">
      <c r="A2504" s="4" t="s">
        <v>92</v>
      </c>
      <c r="B2504" t="s">
        <v>30</v>
      </c>
      <c r="C2504" s="40">
        <v>40588</v>
      </c>
      <c r="D2504">
        <v>1</v>
      </c>
      <c r="F2504" t="s">
        <v>106</v>
      </c>
      <c r="G2504" t="str">
        <f>YEAR(C2504)+IF(MONTH(C2504)&lt;7,-1,0)&amp;"/"&amp;RIGHT(YEAR(C2504)+IF(MONTH(C2504)&lt;7,0,1),2)</f>
        <v>2010/11</v>
      </c>
      <c r="O2504" s="2" t="str">
        <f>IF(ISNUMBER(N2504),SUMIFS(N$1:$N2504,A$1:$A2504,A2504,G$1:$G2504,G2504,D$1:$D2504,D2504),"")</f>
        <v/>
      </c>
      <c r="AE2504" s="2" t="str">
        <f t="shared" si="158"/>
        <v/>
      </c>
      <c r="AJ2504" s="41">
        <v>14</v>
      </c>
      <c r="AM2504" s="2" t="str">
        <f t="shared" si="157"/>
        <v/>
      </c>
      <c r="AN2504" s="2" t="str">
        <f>IF(ISNUMBER(AM2504),SUMIFS($AM$1:AM2504,$A$1:A2504,A2504,$G$1:G2504,G2504,$D$1:D2504,D2504),"")</f>
        <v/>
      </c>
    </row>
    <row r="2505" spans="1:40" x14ac:dyDescent="0.25">
      <c r="A2505" s="4" t="s">
        <v>92</v>
      </c>
      <c r="B2505" t="s">
        <v>30</v>
      </c>
      <c r="C2505" s="40">
        <v>40588</v>
      </c>
      <c r="D2505">
        <v>2</v>
      </c>
      <c r="F2505" t="s">
        <v>106</v>
      </c>
      <c r="G2505" t="str">
        <f>YEAR(C2505)+IF(MONTH(C2505)&lt;7,-1,0)&amp;"/"&amp;RIGHT(YEAR(C2505)+IF(MONTH(C2505)&lt;7,0,1),2)</f>
        <v>2010/11</v>
      </c>
      <c r="O2505" s="2" t="str">
        <f>IF(ISNUMBER(N2505),SUMIFS(N$1:$N2505,A$1:$A2505,A2505,G$1:$G2505,G2505,D$1:$D2505,D2505),"")</f>
        <v/>
      </c>
      <c r="AE2505" s="2" t="str">
        <f t="shared" si="158"/>
        <v/>
      </c>
      <c r="AJ2505" s="41">
        <v>13.4</v>
      </c>
      <c r="AM2505" s="2" t="str">
        <f t="shared" si="157"/>
        <v/>
      </c>
      <c r="AN2505" s="2" t="str">
        <f>IF(ISNUMBER(AM2505),SUMIFS($AM$1:AM2505,$A$1:A2505,A2505,$G$1:G2505,G2505,$D$1:D2505,D2505),"")</f>
        <v/>
      </c>
    </row>
    <row r="2506" spans="1:40" x14ac:dyDescent="0.25">
      <c r="A2506" s="4" t="s">
        <v>92</v>
      </c>
      <c r="B2506" t="s">
        <v>30</v>
      </c>
      <c r="C2506" s="40">
        <v>40588</v>
      </c>
      <c r="D2506">
        <v>3</v>
      </c>
      <c r="F2506" t="s">
        <v>106</v>
      </c>
      <c r="G2506" t="str">
        <f>YEAR(C2506)+IF(MONTH(C2506)&lt;7,-1,0)&amp;"/"&amp;RIGHT(YEAR(C2506)+IF(MONTH(C2506)&lt;7,0,1),2)</f>
        <v>2010/11</v>
      </c>
      <c r="O2506" s="2" t="str">
        <f>IF(ISNUMBER(N2506),SUMIFS(N$1:$N2506,A$1:$A2506,A2506,G$1:$G2506,G2506,D$1:$D2506,D2506),"")</f>
        <v/>
      </c>
      <c r="AE2506" s="2" t="str">
        <f t="shared" si="158"/>
        <v/>
      </c>
      <c r="AJ2506" s="41">
        <v>13.2</v>
      </c>
      <c r="AM2506" s="2" t="str">
        <f t="shared" si="157"/>
        <v/>
      </c>
      <c r="AN2506" s="2" t="str">
        <f>IF(ISNUMBER(AM2506),SUMIFS($AM$1:AM2506,$A$1:A2506,A2506,$G$1:G2506,G2506,$D$1:D2506,D2506),"")</f>
        <v/>
      </c>
    </row>
    <row r="2507" spans="1:40" x14ac:dyDescent="0.25">
      <c r="A2507" s="4" t="s">
        <v>92</v>
      </c>
      <c r="B2507" t="s">
        <v>30</v>
      </c>
      <c r="C2507" s="40">
        <v>40588</v>
      </c>
      <c r="D2507">
        <v>4</v>
      </c>
      <c r="F2507" t="s">
        <v>106</v>
      </c>
      <c r="G2507" t="str">
        <f>YEAR(C2507)+IF(MONTH(C2507)&lt;7,-1,0)&amp;"/"&amp;RIGHT(YEAR(C2507)+IF(MONTH(C2507)&lt;7,0,1),2)</f>
        <v>2010/11</v>
      </c>
      <c r="O2507" s="2" t="str">
        <f>IF(ISNUMBER(N2507),SUMIFS(N$1:$N2507,A$1:$A2507,A2507,G$1:$G2507,G2507,D$1:$D2507,D2507),"")</f>
        <v/>
      </c>
      <c r="AE2507" s="2" t="str">
        <f t="shared" si="158"/>
        <v/>
      </c>
      <c r="AJ2507" s="41">
        <v>14.2</v>
      </c>
      <c r="AM2507" s="2" t="str">
        <f t="shared" si="157"/>
        <v/>
      </c>
      <c r="AN2507" s="2" t="str">
        <f>IF(ISNUMBER(AM2507),SUMIFS($AM$1:AM2507,$A$1:A2507,A2507,$G$1:G2507,G2507,$D$1:D2507,D2507),"")</f>
        <v/>
      </c>
    </row>
    <row r="2508" spans="1:40" x14ac:dyDescent="0.25">
      <c r="A2508" s="4" t="s">
        <v>92</v>
      </c>
      <c r="B2508" t="s">
        <v>30</v>
      </c>
      <c r="C2508" s="40">
        <v>40588</v>
      </c>
      <c r="D2508">
        <v>5</v>
      </c>
      <c r="F2508" t="s">
        <v>106</v>
      </c>
      <c r="G2508" t="str">
        <f>YEAR(C2508)+IF(MONTH(C2508)&lt;7,-1,0)&amp;"/"&amp;RIGHT(YEAR(C2508)+IF(MONTH(C2508)&lt;7,0,1),2)</f>
        <v>2010/11</v>
      </c>
      <c r="O2508" s="2" t="str">
        <f>IF(ISNUMBER(N2508),SUMIFS(N$1:$N2508,A$1:$A2508,A2508,G$1:$G2508,G2508,D$1:$D2508,D2508),"")</f>
        <v/>
      </c>
      <c r="AE2508" s="2" t="str">
        <f t="shared" si="158"/>
        <v/>
      </c>
      <c r="AJ2508" s="41">
        <v>13.7</v>
      </c>
      <c r="AM2508" s="2" t="str">
        <f t="shared" si="157"/>
        <v/>
      </c>
      <c r="AN2508" s="2" t="str">
        <f>IF(ISNUMBER(AM2508),SUMIFS($AM$1:AM2508,$A$1:A2508,A2508,$G$1:G2508,G2508,$D$1:D2508,D2508),"")</f>
        <v/>
      </c>
    </row>
    <row r="2509" spans="1:40" x14ac:dyDescent="0.25">
      <c r="A2509" s="4" t="s">
        <v>92</v>
      </c>
      <c r="B2509" t="s">
        <v>30</v>
      </c>
      <c r="C2509" s="40">
        <v>40595</v>
      </c>
      <c r="D2509">
        <v>1</v>
      </c>
      <c r="F2509" t="s">
        <v>106</v>
      </c>
      <c r="G2509" t="str">
        <f>YEAR(C2509)+IF(MONTH(C2509)&lt;7,-1,0)&amp;"/"&amp;RIGHT(YEAR(C2509)+IF(MONTH(C2509)&lt;7,0,1),2)</f>
        <v>2010/11</v>
      </c>
      <c r="O2509" s="2" t="str">
        <f>IF(ISNUMBER(N2509),SUMIFS(N$1:$N2509,A$1:$A2509,A2509,G$1:$G2509,G2509,D$1:$D2509,D2509),"")</f>
        <v/>
      </c>
      <c r="AE2509" s="2" t="str">
        <f t="shared" si="158"/>
        <v/>
      </c>
      <c r="AJ2509" s="41">
        <v>22.8</v>
      </c>
      <c r="AM2509" s="2" t="str">
        <f t="shared" si="157"/>
        <v/>
      </c>
      <c r="AN2509" s="2" t="str">
        <f>IF(ISNUMBER(AM2509),SUMIFS($AM$1:AM2509,$A$1:A2509,A2509,$G$1:G2509,G2509,$D$1:D2509,D2509),"")</f>
        <v/>
      </c>
    </row>
    <row r="2510" spans="1:40" x14ac:dyDescent="0.25">
      <c r="A2510" s="4" t="s">
        <v>92</v>
      </c>
      <c r="B2510" t="s">
        <v>30</v>
      </c>
      <c r="C2510" s="40">
        <v>40595</v>
      </c>
      <c r="D2510">
        <v>2</v>
      </c>
      <c r="F2510" t="s">
        <v>106</v>
      </c>
      <c r="G2510" t="str">
        <f>YEAR(C2510)+IF(MONTH(C2510)&lt;7,-1,0)&amp;"/"&amp;RIGHT(YEAR(C2510)+IF(MONTH(C2510)&lt;7,0,1),2)</f>
        <v>2010/11</v>
      </c>
      <c r="O2510" s="2" t="str">
        <f>IF(ISNUMBER(N2510),SUMIFS(N$1:$N2510,A$1:$A2510,A2510,G$1:$G2510,G2510,D$1:$D2510,D2510),"")</f>
        <v/>
      </c>
      <c r="AE2510" s="2" t="str">
        <f t="shared" si="158"/>
        <v/>
      </c>
      <c r="AJ2510" s="41">
        <v>22.4</v>
      </c>
      <c r="AM2510" s="2" t="str">
        <f t="shared" si="157"/>
        <v/>
      </c>
      <c r="AN2510" s="2" t="str">
        <f>IF(ISNUMBER(AM2510),SUMIFS($AM$1:AM2510,$A$1:A2510,A2510,$G$1:G2510,G2510,$D$1:D2510,D2510),"")</f>
        <v/>
      </c>
    </row>
    <row r="2511" spans="1:40" x14ac:dyDescent="0.25">
      <c r="A2511" s="4" t="s">
        <v>92</v>
      </c>
      <c r="B2511" t="s">
        <v>30</v>
      </c>
      <c r="C2511" s="40">
        <v>40595</v>
      </c>
      <c r="D2511">
        <v>3</v>
      </c>
      <c r="F2511" t="s">
        <v>106</v>
      </c>
      <c r="G2511" t="str">
        <f>YEAR(C2511)+IF(MONTH(C2511)&lt;7,-1,0)&amp;"/"&amp;RIGHT(YEAR(C2511)+IF(MONTH(C2511)&lt;7,0,1),2)</f>
        <v>2010/11</v>
      </c>
      <c r="O2511" s="2" t="str">
        <f>IF(ISNUMBER(N2511),SUMIFS(N$1:$N2511,A$1:$A2511,A2511,G$1:$G2511,G2511,D$1:$D2511,D2511),"")</f>
        <v/>
      </c>
      <c r="AE2511" s="2" t="str">
        <f t="shared" si="158"/>
        <v/>
      </c>
      <c r="AJ2511" s="41">
        <v>25.7</v>
      </c>
      <c r="AM2511" s="2" t="str">
        <f t="shared" si="157"/>
        <v/>
      </c>
      <c r="AN2511" s="2" t="str">
        <f>IF(ISNUMBER(AM2511),SUMIFS($AM$1:AM2511,$A$1:A2511,A2511,$G$1:G2511,G2511,$D$1:D2511,D2511),"")</f>
        <v/>
      </c>
    </row>
    <row r="2512" spans="1:40" x14ac:dyDescent="0.25">
      <c r="A2512" s="4" t="s">
        <v>92</v>
      </c>
      <c r="B2512" t="s">
        <v>30</v>
      </c>
      <c r="C2512" s="40">
        <v>40595</v>
      </c>
      <c r="D2512">
        <v>4</v>
      </c>
      <c r="F2512" t="s">
        <v>106</v>
      </c>
      <c r="G2512" t="str">
        <f>YEAR(C2512)+IF(MONTH(C2512)&lt;7,-1,0)&amp;"/"&amp;RIGHT(YEAR(C2512)+IF(MONTH(C2512)&lt;7,0,1),2)</f>
        <v>2010/11</v>
      </c>
      <c r="O2512" s="2" t="str">
        <f>IF(ISNUMBER(N2512),SUMIFS(N$1:$N2512,A$1:$A2512,A2512,G$1:$G2512,G2512,D$1:$D2512,D2512),"")</f>
        <v/>
      </c>
      <c r="AE2512" s="2" t="str">
        <f t="shared" si="158"/>
        <v/>
      </c>
      <c r="AJ2512" s="41">
        <v>25</v>
      </c>
      <c r="AM2512" s="2" t="str">
        <f t="shared" si="157"/>
        <v/>
      </c>
      <c r="AN2512" s="2" t="str">
        <f>IF(ISNUMBER(AM2512),SUMIFS($AM$1:AM2512,$A$1:A2512,A2512,$G$1:G2512,G2512,$D$1:D2512,D2512),"")</f>
        <v/>
      </c>
    </row>
    <row r="2513" spans="1:40" x14ac:dyDescent="0.25">
      <c r="A2513" s="4" t="s">
        <v>92</v>
      </c>
      <c r="B2513" t="s">
        <v>30</v>
      </c>
      <c r="C2513" s="40">
        <v>40595</v>
      </c>
      <c r="D2513">
        <v>5</v>
      </c>
      <c r="F2513" t="s">
        <v>106</v>
      </c>
      <c r="G2513" t="str">
        <f>YEAR(C2513)+IF(MONTH(C2513)&lt;7,-1,0)&amp;"/"&amp;RIGHT(YEAR(C2513)+IF(MONTH(C2513)&lt;7,0,1),2)</f>
        <v>2010/11</v>
      </c>
      <c r="O2513" s="2" t="str">
        <f>IF(ISNUMBER(N2513),SUMIFS(N$1:$N2513,A$1:$A2513,A2513,G$1:$G2513,G2513,D$1:$D2513,D2513),"")</f>
        <v/>
      </c>
      <c r="AE2513" s="2" t="str">
        <f t="shared" si="158"/>
        <v/>
      </c>
      <c r="AJ2513" s="41">
        <v>25.3</v>
      </c>
      <c r="AM2513" s="2" t="str">
        <f t="shared" si="157"/>
        <v/>
      </c>
      <c r="AN2513" s="2" t="str">
        <f>IF(ISNUMBER(AM2513),SUMIFS($AM$1:AM2513,$A$1:A2513,A2513,$G$1:G2513,G2513,$D$1:D2513,D2513),"")</f>
        <v/>
      </c>
    </row>
    <row r="2514" spans="1:40" x14ac:dyDescent="0.25">
      <c r="A2514" s="4" t="s">
        <v>92</v>
      </c>
      <c r="B2514" t="s">
        <v>30</v>
      </c>
      <c r="C2514" s="40">
        <v>40602</v>
      </c>
      <c r="D2514">
        <v>1</v>
      </c>
      <c r="F2514" t="s">
        <v>106</v>
      </c>
      <c r="G2514" t="str">
        <f>YEAR(C2514)+IF(MONTH(C2514)&lt;7,-1,0)&amp;"/"&amp;RIGHT(YEAR(C2514)+IF(MONTH(C2514)&lt;7,0,1),2)</f>
        <v>2010/11</v>
      </c>
      <c r="O2514" s="2" t="str">
        <f>IF(ISNUMBER(N2514),SUMIFS(N$1:$N2514,A$1:$A2514,A2514,G$1:$G2514,G2514,D$1:$D2514,D2514),"")</f>
        <v/>
      </c>
      <c r="AE2514" s="2" t="str">
        <f t="shared" si="158"/>
        <v/>
      </c>
      <c r="AJ2514" s="41">
        <v>11.7</v>
      </c>
      <c r="AM2514" s="2" t="str">
        <f t="shared" si="157"/>
        <v/>
      </c>
      <c r="AN2514" s="2" t="str">
        <f>IF(ISNUMBER(AM2514),SUMIFS($AM$1:AM2514,$A$1:A2514,A2514,$G$1:G2514,G2514,$D$1:D2514,D2514),"")</f>
        <v/>
      </c>
    </row>
    <row r="2515" spans="1:40" x14ac:dyDescent="0.25">
      <c r="A2515" s="4" t="s">
        <v>92</v>
      </c>
      <c r="B2515" t="s">
        <v>30</v>
      </c>
      <c r="C2515" s="40">
        <v>40602</v>
      </c>
      <c r="D2515">
        <v>2</v>
      </c>
      <c r="F2515" t="s">
        <v>106</v>
      </c>
      <c r="G2515" t="str">
        <f>YEAR(C2515)+IF(MONTH(C2515)&lt;7,-1,0)&amp;"/"&amp;RIGHT(YEAR(C2515)+IF(MONTH(C2515)&lt;7,0,1),2)</f>
        <v>2010/11</v>
      </c>
      <c r="O2515" s="2" t="str">
        <f>IF(ISNUMBER(N2515),SUMIFS(N$1:$N2515,A$1:$A2515,A2515,G$1:$G2515,G2515,D$1:$D2515,D2515),"")</f>
        <v/>
      </c>
      <c r="AE2515" s="2" t="str">
        <f t="shared" si="158"/>
        <v/>
      </c>
      <c r="AJ2515" s="41">
        <v>11.3</v>
      </c>
      <c r="AM2515" s="2" t="str">
        <f t="shared" si="157"/>
        <v/>
      </c>
      <c r="AN2515" s="2" t="str">
        <f>IF(ISNUMBER(AM2515),SUMIFS($AM$1:AM2515,$A$1:A2515,A2515,$G$1:G2515,G2515,$D$1:D2515,D2515),"")</f>
        <v/>
      </c>
    </row>
    <row r="2516" spans="1:40" x14ac:dyDescent="0.25">
      <c r="A2516" s="4" t="s">
        <v>92</v>
      </c>
      <c r="B2516" t="s">
        <v>30</v>
      </c>
      <c r="C2516" s="40">
        <v>40602</v>
      </c>
      <c r="D2516">
        <v>3</v>
      </c>
      <c r="F2516" t="s">
        <v>106</v>
      </c>
      <c r="G2516" t="str">
        <f>YEAR(C2516)+IF(MONTH(C2516)&lt;7,-1,0)&amp;"/"&amp;RIGHT(YEAR(C2516)+IF(MONTH(C2516)&lt;7,0,1),2)</f>
        <v>2010/11</v>
      </c>
      <c r="O2516" s="2" t="str">
        <f>IF(ISNUMBER(N2516),SUMIFS(N$1:$N2516,A$1:$A2516,A2516,G$1:$G2516,G2516,D$1:$D2516,D2516),"")</f>
        <v/>
      </c>
      <c r="AE2516" s="2" t="str">
        <f t="shared" si="158"/>
        <v/>
      </c>
      <c r="AJ2516" s="41">
        <v>10.4</v>
      </c>
      <c r="AM2516" s="2" t="str">
        <f t="shared" si="157"/>
        <v/>
      </c>
      <c r="AN2516" s="2" t="str">
        <f>IF(ISNUMBER(AM2516),SUMIFS($AM$1:AM2516,$A$1:A2516,A2516,$G$1:G2516,G2516,$D$1:D2516,D2516),"")</f>
        <v/>
      </c>
    </row>
    <row r="2517" spans="1:40" x14ac:dyDescent="0.25">
      <c r="A2517" s="4" t="s">
        <v>92</v>
      </c>
      <c r="B2517" t="s">
        <v>30</v>
      </c>
      <c r="C2517" s="40">
        <v>40602</v>
      </c>
      <c r="D2517">
        <v>4</v>
      </c>
      <c r="F2517" t="s">
        <v>106</v>
      </c>
      <c r="G2517" t="str">
        <f>YEAR(C2517)+IF(MONTH(C2517)&lt;7,-1,0)&amp;"/"&amp;RIGHT(YEAR(C2517)+IF(MONTH(C2517)&lt;7,0,1),2)</f>
        <v>2010/11</v>
      </c>
      <c r="O2517" s="2" t="str">
        <f>IF(ISNUMBER(N2517),SUMIFS(N$1:$N2517,A$1:$A2517,A2517,G$1:$G2517,G2517,D$1:$D2517,D2517),"")</f>
        <v/>
      </c>
      <c r="AE2517" s="2" t="str">
        <f t="shared" si="158"/>
        <v/>
      </c>
      <c r="AJ2517" s="41">
        <v>12.4</v>
      </c>
      <c r="AM2517" s="2" t="str">
        <f t="shared" si="157"/>
        <v/>
      </c>
      <c r="AN2517" s="2" t="str">
        <f>IF(ISNUMBER(AM2517),SUMIFS($AM$1:AM2517,$A$1:A2517,A2517,$G$1:G2517,G2517,$D$1:D2517,D2517),"")</f>
        <v/>
      </c>
    </row>
    <row r="2518" spans="1:40" x14ac:dyDescent="0.25">
      <c r="A2518" s="4" t="s">
        <v>92</v>
      </c>
      <c r="B2518" t="s">
        <v>30</v>
      </c>
      <c r="C2518" s="40">
        <v>40602</v>
      </c>
      <c r="D2518">
        <v>5</v>
      </c>
      <c r="F2518" t="s">
        <v>106</v>
      </c>
      <c r="G2518" t="str">
        <f>YEAR(C2518)+IF(MONTH(C2518)&lt;7,-1,0)&amp;"/"&amp;RIGHT(YEAR(C2518)+IF(MONTH(C2518)&lt;7,0,1),2)</f>
        <v>2010/11</v>
      </c>
      <c r="O2518" s="2" t="str">
        <f>IF(ISNUMBER(N2518),SUMIFS(N$1:$N2518,A$1:$A2518,A2518,G$1:$G2518,G2518,D$1:$D2518,D2518),"")</f>
        <v/>
      </c>
      <c r="AE2518" s="2" t="str">
        <f t="shared" si="158"/>
        <v/>
      </c>
      <c r="AJ2518" s="41">
        <v>11.3</v>
      </c>
      <c r="AM2518" s="2" t="str">
        <f t="shared" si="157"/>
        <v/>
      </c>
      <c r="AN2518" s="2" t="str">
        <f>IF(ISNUMBER(AM2518),SUMIFS($AM$1:AM2518,$A$1:A2518,A2518,$G$1:G2518,G2518,$D$1:D2518,D2518),"")</f>
        <v/>
      </c>
    </row>
    <row r="2519" spans="1:40" x14ac:dyDescent="0.25">
      <c r="A2519" s="4" t="s">
        <v>92</v>
      </c>
      <c r="B2519" t="s">
        <v>30</v>
      </c>
      <c r="C2519" s="40">
        <v>40609</v>
      </c>
      <c r="D2519">
        <v>1</v>
      </c>
      <c r="F2519" t="s">
        <v>106</v>
      </c>
      <c r="G2519" t="str">
        <f>YEAR(C2519)+IF(MONTH(C2519)&lt;7,-1,0)&amp;"/"&amp;RIGHT(YEAR(C2519)+IF(MONTH(C2519)&lt;7,0,1),2)</f>
        <v>2010/11</v>
      </c>
      <c r="O2519" s="2" t="str">
        <f>IF(ISNUMBER(N2519),SUMIFS(N$1:$N2519,A$1:$A2519,A2519,G$1:$G2519,G2519,D$1:$D2519,D2519),"")</f>
        <v/>
      </c>
      <c r="AE2519" s="2" t="str">
        <f t="shared" si="158"/>
        <v/>
      </c>
      <c r="AJ2519" s="41">
        <v>19</v>
      </c>
      <c r="AM2519" s="2" t="str">
        <f t="shared" si="157"/>
        <v/>
      </c>
      <c r="AN2519" s="2" t="str">
        <f>IF(ISNUMBER(AM2519),SUMIFS($AM$1:AM2519,$A$1:A2519,A2519,$G$1:G2519,G2519,$D$1:D2519,D2519),"")</f>
        <v/>
      </c>
    </row>
    <row r="2520" spans="1:40" x14ac:dyDescent="0.25">
      <c r="A2520" s="4" t="s">
        <v>92</v>
      </c>
      <c r="B2520" t="s">
        <v>30</v>
      </c>
      <c r="C2520" s="40">
        <v>40609</v>
      </c>
      <c r="D2520">
        <v>2</v>
      </c>
      <c r="F2520" t="s">
        <v>106</v>
      </c>
      <c r="G2520" t="str">
        <f>YEAR(C2520)+IF(MONTH(C2520)&lt;7,-1,0)&amp;"/"&amp;RIGHT(YEAR(C2520)+IF(MONTH(C2520)&lt;7,0,1),2)</f>
        <v>2010/11</v>
      </c>
      <c r="O2520" s="2" t="str">
        <f>IF(ISNUMBER(N2520),SUMIFS(N$1:$N2520,A$1:$A2520,A2520,G$1:$G2520,G2520,D$1:$D2520,D2520),"")</f>
        <v/>
      </c>
      <c r="AE2520" s="2" t="str">
        <f t="shared" si="158"/>
        <v/>
      </c>
      <c r="AJ2520" s="41">
        <v>22.8</v>
      </c>
      <c r="AM2520" s="2" t="str">
        <f t="shared" si="157"/>
        <v/>
      </c>
      <c r="AN2520" s="2" t="str">
        <f>IF(ISNUMBER(AM2520),SUMIFS($AM$1:AM2520,$A$1:A2520,A2520,$G$1:G2520,G2520,$D$1:D2520,D2520),"")</f>
        <v/>
      </c>
    </row>
    <row r="2521" spans="1:40" x14ac:dyDescent="0.25">
      <c r="A2521" s="4" t="s">
        <v>92</v>
      </c>
      <c r="B2521" t="s">
        <v>30</v>
      </c>
      <c r="C2521" s="40">
        <v>40609</v>
      </c>
      <c r="D2521">
        <v>3</v>
      </c>
      <c r="F2521" t="s">
        <v>106</v>
      </c>
      <c r="G2521" t="str">
        <f>YEAR(C2521)+IF(MONTH(C2521)&lt;7,-1,0)&amp;"/"&amp;RIGHT(YEAR(C2521)+IF(MONTH(C2521)&lt;7,0,1),2)</f>
        <v>2010/11</v>
      </c>
      <c r="O2521" s="2" t="str">
        <f>IF(ISNUMBER(N2521),SUMIFS(N$1:$N2521,A$1:$A2521,A2521,G$1:$G2521,G2521,D$1:$D2521,D2521),"")</f>
        <v/>
      </c>
      <c r="AE2521" s="2" t="str">
        <f t="shared" si="158"/>
        <v/>
      </c>
      <c r="AJ2521" s="41">
        <v>19.5</v>
      </c>
      <c r="AM2521" s="2" t="str">
        <f t="shared" si="157"/>
        <v/>
      </c>
      <c r="AN2521" s="2" t="str">
        <f>IF(ISNUMBER(AM2521),SUMIFS($AM$1:AM2521,$A$1:A2521,A2521,$G$1:G2521,G2521,$D$1:D2521,D2521),"")</f>
        <v/>
      </c>
    </row>
    <row r="2522" spans="1:40" x14ac:dyDescent="0.25">
      <c r="A2522" s="4" t="s">
        <v>92</v>
      </c>
      <c r="B2522" t="s">
        <v>30</v>
      </c>
      <c r="C2522" s="40">
        <v>40609</v>
      </c>
      <c r="D2522">
        <v>4</v>
      </c>
      <c r="F2522" t="s">
        <v>106</v>
      </c>
      <c r="G2522" t="str">
        <f>YEAR(C2522)+IF(MONTH(C2522)&lt;7,-1,0)&amp;"/"&amp;RIGHT(YEAR(C2522)+IF(MONTH(C2522)&lt;7,0,1),2)</f>
        <v>2010/11</v>
      </c>
      <c r="O2522" s="2" t="str">
        <f>IF(ISNUMBER(N2522),SUMIFS(N$1:$N2522,A$1:$A2522,A2522,G$1:$G2522,G2522,D$1:$D2522,D2522),"")</f>
        <v/>
      </c>
      <c r="AE2522" s="2" t="str">
        <f t="shared" si="158"/>
        <v/>
      </c>
      <c r="AJ2522" s="41">
        <v>21.3</v>
      </c>
      <c r="AM2522" s="2" t="str">
        <f t="shared" si="157"/>
        <v/>
      </c>
      <c r="AN2522" s="2" t="str">
        <f>IF(ISNUMBER(AM2522),SUMIFS($AM$1:AM2522,$A$1:A2522,A2522,$G$1:G2522,G2522,$D$1:D2522,D2522),"")</f>
        <v/>
      </c>
    </row>
    <row r="2523" spans="1:40" x14ac:dyDescent="0.25">
      <c r="A2523" s="4" t="s">
        <v>92</v>
      </c>
      <c r="B2523" t="s">
        <v>30</v>
      </c>
      <c r="C2523" s="40">
        <v>40609</v>
      </c>
      <c r="D2523">
        <v>5</v>
      </c>
      <c r="F2523" t="s">
        <v>106</v>
      </c>
      <c r="G2523" t="str">
        <f>YEAR(C2523)+IF(MONTH(C2523)&lt;7,-1,0)&amp;"/"&amp;RIGHT(YEAR(C2523)+IF(MONTH(C2523)&lt;7,0,1),2)</f>
        <v>2010/11</v>
      </c>
      <c r="O2523" s="2" t="str">
        <f>IF(ISNUMBER(N2523),SUMIFS(N$1:$N2523,A$1:$A2523,A2523,G$1:$G2523,G2523,D$1:$D2523,D2523),"")</f>
        <v/>
      </c>
      <c r="AE2523" s="2" t="str">
        <f t="shared" si="158"/>
        <v/>
      </c>
      <c r="AJ2523" s="41">
        <v>20.3</v>
      </c>
      <c r="AM2523" s="2" t="str">
        <f t="shared" si="157"/>
        <v/>
      </c>
      <c r="AN2523" s="2" t="str">
        <f>IF(ISNUMBER(AM2523),SUMIFS($AM$1:AM2523,$A$1:A2523,A2523,$G$1:G2523,G2523,$D$1:D2523,D2523),"")</f>
        <v/>
      </c>
    </row>
    <row r="2524" spans="1:40" x14ac:dyDescent="0.25">
      <c r="A2524" s="4" t="s">
        <v>92</v>
      </c>
      <c r="B2524" t="s">
        <v>30</v>
      </c>
      <c r="C2524" s="40">
        <v>40616</v>
      </c>
      <c r="D2524">
        <v>1</v>
      </c>
      <c r="F2524" t="s">
        <v>106</v>
      </c>
      <c r="G2524" t="str">
        <f>YEAR(C2524)+IF(MONTH(C2524)&lt;7,-1,0)&amp;"/"&amp;RIGHT(YEAR(C2524)+IF(MONTH(C2524)&lt;7,0,1),2)</f>
        <v>2010/11</v>
      </c>
      <c r="O2524" s="2" t="str">
        <f>IF(ISNUMBER(N2524),SUMIFS(N$1:$N2524,A$1:$A2524,A2524,G$1:$G2524,G2524,D$1:$D2524,D2524),"")</f>
        <v/>
      </c>
      <c r="AE2524" s="2" t="str">
        <f t="shared" si="158"/>
        <v/>
      </c>
      <c r="AJ2524" s="41">
        <v>11.5</v>
      </c>
      <c r="AM2524" s="2" t="str">
        <f t="shared" si="157"/>
        <v/>
      </c>
      <c r="AN2524" s="2" t="str">
        <f>IF(ISNUMBER(AM2524),SUMIFS($AM$1:AM2524,$A$1:A2524,A2524,$G$1:G2524,G2524,$D$1:D2524,D2524),"")</f>
        <v/>
      </c>
    </row>
    <row r="2525" spans="1:40" x14ac:dyDescent="0.25">
      <c r="A2525" s="4" t="s">
        <v>92</v>
      </c>
      <c r="B2525" t="s">
        <v>30</v>
      </c>
      <c r="C2525" s="40">
        <v>40616</v>
      </c>
      <c r="D2525">
        <v>2</v>
      </c>
      <c r="F2525" t="s">
        <v>106</v>
      </c>
      <c r="G2525" t="str">
        <f>YEAR(C2525)+IF(MONTH(C2525)&lt;7,-1,0)&amp;"/"&amp;RIGHT(YEAR(C2525)+IF(MONTH(C2525)&lt;7,0,1),2)</f>
        <v>2010/11</v>
      </c>
      <c r="O2525" s="2" t="str">
        <f>IF(ISNUMBER(N2525),SUMIFS(N$1:$N2525,A$1:$A2525,A2525,G$1:$G2525,G2525,D$1:$D2525,D2525),"")</f>
        <v/>
      </c>
      <c r="AE2525" s="2" t="str">
        <f t="shared" si="158"/>
        <v/>
      </c>
      <c r="AJ2525" s="41">
        <v>12.2</v>
      </c>
      <c r="AM2525" s="2" t="str">
        <f t="shared" si="157"/>
        <v/>
      </c>
      <c r="AN2525" s="2" t="str">
        <f>IF(ISNUMBER(AM2525),SUMIFS($AM$1:AM2525,$A$1:A2525,A2525,$G$1:G2525,G2525,$D$1:D2525,D2525),"")</f>
        <v/>
      </c>
    </row>
    <row r="2526" spans="1:40" x14ac:dyDescent="0.25">
      <c r="A2526" s="4" t="s">
        <v>92</v>
      </c>
      <c r="B2526" t="s">
        <v>30</v>
      </c>
      <c r="C2526" s="40">
        <v>40616</v>
      </c>
      <c r="D2526">
        <v>3</v>
      </c>
      <c r="F2526" t="s">
        <v>106</v>
      </c>
      <c r="G2526" t="str">
        <f>YEAR(C2526)+IF(MONTH(C2526)&lt;7,-1,0)&amp;"/"&amp;RIGHT(YEAR(C2526)+IF(MONTH(C2526)&lt;7,0,1),2)</f>
        <v>2010/11</v>
      </c>
      <c r="O2526" s="2" t="str">
        <f>IF(ISNUMBER(N2526),SUMIFS(N$1:$N2526,A$1:$A2526,A2526,G$1:$G2526,G2526,D$1:$D2526,D2526),"")</f>
        <v/>
      </c>
      <c r="AE2526" s="2" t="str">
        <f t="shared" si="158"/>
        <v/>
      </c>
      <c r="AJ2526" s="41">
        <v>12.4</v>
      </c>
      <c r="AM2526" s="2" t="str">
        <f t="shared" si="157"/>
        <v/>
      </c>
      <c r="AN2526" s="2" t="str">
        <f>IF(ISNUMBER(AM2526),SUMIFS($AM$1:AM2526,$A$1:A2526,A2526,$G$1:G2526,G2526,$D$1:D2526,D2526),"")</f>
        <v/>
      </c>
    </row>
    <row r="2527" spans="1:40" x14ac:dyDescent="0.25">
      <c r="A2527" s="4" t="s">
        <v>92</v>
      </c>
      <c r="B2527" t="s">
        <v>30</v>
      </c>
      <c r="C2527" s="40">
        <v>40616</v>
      </c>
      <c r="D2527">
        <v>4</v>
      </c>
      <c r="F2527" t="s">
        <v>106</v>
      </c>
      <c r="G2527" t="str">
        <f>YEAR(C2527)+IF(MONTH(C2527)&lt;7,-1,0)&amp;"/"&amp;RIGHT(YEAR(C2527)+IF(MONTH(C2527)&lt;7,0,1),2)</f>
        <v>2010/11</v>
      </c>
      <c r="O2527" s="2" t="str">
        <f>IF(ISNUMBER(N2527),SUMIFS(N$1:$N2527,A$1:$A2527,A2527,G$1:$G2527,G2527,D$1:$D2527,D2527),"")</f>
        <v/>
      </c>
      <c r="AE2527" s="2" t="str">
        <f t="shared" si="158"/>
        <v/>
      </c>
      <c r="AJ2527" s="41">
        <v>13.3</v>
      </c>
      <c r="AM2527" s="2" t="str">
        <f t="shared" si="157"/>
        <v/>
      </c>
      <c r="AN2527" s="2" t="str">
        <f>IF(ISNUMBER(AM2527),SUMIFS($AM$1:AM2527,$A$1:A2527,A2527,$G$1:G2527,G2527,$D$1:D2527,D2527),"")</f>
        <v/>
      </c>
    </row>
    <row r="2528" spans="1:40" x14ac:dyDescent="0.25">
      <c r="A2528" s="4" t="s">
        <v>92</v>
      </c>
      <c r="B2528" t="s">
        <v>30</v>
      </c>
      <c r="C2528" s="40">
        <v>40616</v>
      </c>
      <c r="D2528">
        <v>5</v>
      </c>
      <c r="F2528" t="s">
        <v>106</v>
      </c>
      <c r="G2528" t="str">
        <f>YEAR(C2528)+IF(MONTH(C2528)&lt;7,-1,0)&amp;"/"&amp;RIGHT(YEAR(C2528)+IF(MONTH(C2528)&lt;7,0,1),2)</f>
        <v>2010/11</v>
      </c>
      <c r="O2528" s="2" t="str">
        <f>IF(ISNUMBER(N2528),SUMIFS(N$1:$N2528,A$1:$A2528,A2528,G$1:$G2528,G2528,D$1:$D2528,D2528),"")</f>
        <v/>
      </c>
      <c r="AE2528" s="2" t="str">
        <f t="shared" si="158"/>
        <v/>
      </c>
      <c r="AJ2528" s="41">
        <v>12.8</v>
      </c>
      <c r="AM2528" s="2" t="str">
        <f t="shared" si="157"/>
        <v/>
      </c>
      <c r="AN2528" s="2" t="str">
        <f>IF(ISNUMBER(AM2528),SUMIFS($AM$1:AM2528,$A$1:A2528,A2528,$G$1:G2528,G2528,$D$1:D2528,D2528),"")</f>
        <v/>
      </c>
    </row>
    <row r="2529" spans="1:40" x14ac:dyDescent="0.25">
      <c r="A2529" s="4" t="s">
        <v>92</v>
      </c>
      <c r="B2529" t="s">
        <v>30</v>
      </c>
      <c r="C2529" s="40">
        <v>40623</v>
      </c>
      <c r="D2529">
        <v>1</v>
      </c>
      <c r="F2529" t="s">
        <v>106</v>
      </c>
      <c r="G2529" t="str">
        <f>YEAR(C2529)+IF(MONTH(C2529)&lt;7,-1,0)&amp;"/"&amp;RIGHT(YEAR(C2529)+IF(MONTH(C2529)&lt;7,0,1),2)</f>
        <v>2010/11</v>
      </c>
      <c r="O2529" s="2" t="str">
        <f>IF(ISNUMBER(N2529),SUMIFS(N$1:$N2529,A$1:$A2529,A2529,G$1:$G2529,G2529,D$1:$D2529,D2529),"")</f>
        <v/>
      </c>
      <c r="AE2529" s="2" t="str">
        <f t="shared" si="158"/>
        <v/>
      </c>
      <c r="AJ2529" s="41">
        <v>18.899999999999999</v>
      </c>
      <c r="AM2529" s="2" t="str">
        <f t="shared" si="157"/>
        <v/>
      </c>
      <c r="AN2529" s="2" t="str">
        <f>IF(ISNUMBER(AM2529),SUMIFS($AM$1:AM2529,$A$1:A2529,A2529,$G$1:G2529,G2529,$D$1:D2529,D2529),"")</f>
        <v/>
      </c>
    </row>
    <row r="2530" spans="1:40" x14ac:dyDescent="0.25">
      <c r="A2530" s="4" t="s">
        <v>92</v>
      </c>
      <c r="B2530" t="s">
        <v>30</v>
      </c>
      <c r="C2530" s="40">
        <v>40623</v>
      </c>
      <c r="D2530">
        <v>2</v>
      </c>
      <c r="F2530" t="s">
        <v>106</v>
      </c>
      <c r="G2530" t="str">
        <f>YEAR(C2530)+IF(MONTH(C2530)&lt;7,-1,0)&amp;"/"&amp;RIGHT(YEAR(C2530)+IF(MONTH(C2530)&lt;7,0,1),2)</f>
        <v>2010/11</v>
      </c>
      <c r="O2530" s="2" t="str">
        <f>IF(ISNUMBER(N2530),SUMIFS(N$1:$N2530,A$1:$A2530,A2530,G$1:$G2530,G2530,D$1:$D2530,D2530),"")</f>
        <v/>
      </c>
      <c r="AE2530" s="2" t="str">
        <f t="shared" si="158"/>
        <v/>
      </c>
      <c r="AJ2530" s="41">
        <v>20.6</v>
      </c>
      <c r="AM2530" s="2" t="str">
        <f t="shared" si="157"/>
        <v/>
      </c>
      <c r="AN2530" s="2" t="str">
        <f>IF(ISNUMBER(AM2530),SUMIFS($AM$1:AM2530,$A$1:A2530,A2530,$G$1:G2530,G2530,$D$1:D2530,D2530),"")</f>
        <v/>
      </c>
    </row>
    <row r="2531" spans="1:40" x14ac:dyDescent="0.25">
      <c r="A2531" s="4" t="s">
        <v>92</v>
      </c>
      <c r="B2531" t="s">
        <v>30</v>
      </c>
      <c r="C2531" s="40">
        <v>40623</v>
      </c>
      <c r="D2531">
        <v>3</v>
      </c>
      <c r="F2531" t="s">
        <v>106</v>
      </c>
      <c r="G2531" t="str">
        <f>YEAR(C2531)+IF(MONTH(C2531)&lt;7,-1,0)&amp;"/"&amp;RIGHT(YEAR(C2531)+IF(MONTH(C2531)&lt;7,0,1),2)</f>
        <v>2010/11</v>
      </c>
      <c r="O2531" s="2" t="str">
        <f>IF(ISNUMBER(N2531),SUMIFS(N$1:$N2531,A$1:$A2531,A2531,G$1:$G2531,G2531,D$1:$D2531,D2531),"")</f>
        <v/>
      </c>
      <c r="AE2531" s="2" t="str">
        <f t="shared" si="158"/>
        <v/>
      </c>
      <c r="AJ2531" s="41">
        <v>23.8</v>
      </c>
      <c r="AM2531" s="2" t="str">
        <f t="shared" si="157"/>
        <v/>
      </c>
      <c r="AN2531" s="2" t="str">
        <f>IF(ISNUMBER(AM2531),SUMIFS($AM$1:AM2531,$A$1:A2531,A2531,$G$1:G2531,G2531,$D$1:D2531,D2531),"")</f>
        <v/>
      </c>
    </row>
    <row r="2532" spans="1:40" x14ac:dyDescent="0.25">
      <c r="A2532" s="4" t="s">
        <v>92</v>
      </c>
      <c r="B2532" t="s">
        <v>30</v>
      </c>
      <c r="C2532" s="40">
        <v>40623</v>
      </c>
      <c r="D2532">
        <v>4</v>
      </c>
      <c r="F2532" t="s">
        <v>106</v>
      </c>
      <c r="G2532" t="str">
        <f>YEAR(C2532)+IF(MONTH(C2532)&lt;7,-1,0)&amp;"/"&amp;RIGHT(YEAR(C2532)+IF(MONTH(C2532)&lt;7,0,1),2)</f>
        <v>2010/11</v>
      </c>
      <c r="O2532" s="2" t="str">
        <f>IF(ISNUMBER(N2532),SUMIFS(N$1:$N2532,A$1:$A2532,A2532,G$1:$G2532,G2532,D$1:$D2532,D2532),"")</f>
        <v/>
      </c>
      <c r="AE2532" s="2" t="str">
        <f t="shared" si="158"/>
        <v/>
      </c>
      <c r="AJ2532" s="41">
        <v>23.4</v>
      </c>
      <c r="AM2532" s="2" t="str">
        <f t="shared" si="157"/>
        <v/>
      </c>
      <c r="AN2532" s="2" t="str">
        <f>IF(ISNUMBER(AM2532),SUMIFS($AM$1:AM2532,$A$1:A2532,A2532,$G$1:G2532,G2532,$D$1:D2532,D2532),"")</f>
        <v/>
      </c>
    </row>
    <row r="2533" spans="1:40" x14ac:dyDescent="0.25">
      <c r="A2533" s="4" t="s">
        <v>92</v>
      </c>
      <c r="B2533" t="s">
        <v>30</v>
      </c>
      <c r="C2533" s="40">
        <v>40623</v>
      </c>
      <c r="D2533">
        <v>5</v>
      </c>
      <c r="F2533" t="s">
        <v>106</v>
      </c>
      <c r="G2533" t="str">
        <f>YEAR(C2533)+IF(MONTH(C2533)&lt;7,-1,0)&amp;"/"&amp;RIGHT(YEAR(C2533)+IF(MONTH(C2533)&lt;7,0,1),2)</f>
        <v>2010/11</v>
      </c>
      <c r="O2533" s="2" t="str">
        <f>IF(ISNUMBER(N2533),SUMIFS(N$1:$N2533,A$1:$A2533,A2533,G$1:$G2533,G2533,D$1:$D2533,D2533),"")</f>
        <v/>
      </c>
      <c r="AE2533" s="2" t="str">
        <f t="shared" si="158"/>
        <v/>
      </c>
      <c r="AJ2533" s="41">
        <v>21.8</v>
      </c>
      <c r="AM2533" s="2" t="str">
        <f t="shared" si="157"/>
        <v/>
      </c>
      <c r="AN2533" s="2" t="str">
        <f>IF(ISNUMBER(AM2533),SUMIFS($AM$1:AM2533,$A$1:A2533,A2533,$G$1:G2533,G2533,$D$1:D2533,D2533),"")</f>
        <v/>
      </c>
    </row>
    <row r="2534" spans="1:40" x14ac:dyDescent="0.25">
      <c r="A2534" s="4" t="s">
        <v>92</v>
      </c>
      <c r="B2534" t="s">
        <v>30</v>
      </c>
      <c r="C2534" s="40">
        <v>40630</v>
      </c>
      <c r="D2534">
        <v>1</v>
      </c>
      <c r="F2534" t="s">
        <v>106</v>
      </c>
      <c r="G2534" t="str">
        <f>YEAR(C2534)+IF(MONTH(C2534)&lt;7,-1,0)&amp;"/"&amp;RIGHT(YEAR(C2534)+IF(MONTH(C2534)&lt;7,0,1),2)</f>
        <v>2010/11</v>
      </c>
      <c r="O2534" s="2" t="str">
        <f>IF(ISNUMBER(N2534),SUMIFS(N$1:$N2534,A$1:$A2534,A2534,G$1:$G2534,G2534,D$1:$D2534,D2534),"")</f>
        <v/>
      </c>
      <c r="AE2534" s="2" t="str">
        <f t="shared" si="158"/>
        <v/>
      </c>
      <c r="AJ2534" s="41">
        <v>13.2</v>
      </c>
      <c r="AM2534" s="2" t="str">
        <f t="shared" si="157"/>
        <v/>
      </c>
      <c r="AN2534" s="2" t="str">
        <f>IF(ISNUMBER(AM2534),SUMIFS($AM$1:AM2534,$A$1:A2534,A2534,$G$1:G2534,G2534,$D$1:D2534,D2534),"")</f>
        <v/>
      </c>
    </row>
    <row r="2535" spans="1:40" x14ac:dyDescent="0.25">
      <c r="A2535" s="4" t="s">
        <v>92</v>
      </c>
      <c r="B2535" t="s">
        <v>30</v>
      </c>
      <c r="C2535" s="40">
        <v>40630</v>
      </c>
      <c r="D2535">
        <v>2</v>
      </c>
      <c r="F2535" t="s">
        <v>106</v>
      </c>
      <c r="G2535" t="str">
        <f>YEAR(C2535)+IF(MONTH(C2535)&lt;7,-1,0)&amp;"/"&amp;RIGHT(YEAR(C2535)+IF(MONTH(C2535)&lt;7,0,1),2)</f>
        <v>2010/11</v>
      </c>
      <c r="O2535" s="2" t="str">
        <f>IF(ISNUMBER(N2535),SUMIFS(N$1:$N2535,A$1:$A2535,A2535,G$1:$G2535,G2535,D$1:$D2535,D2535),"")</f>
        <v/>
      </c>
      <c r="AE2535" s="2" t="str">
        <f t="shared" si="158"/>
        <v/>
      </c>
      <c r="AJ2535" s="41">
        <v>14.7</v>
      </c>
      <c r="AM2535" s="2" t="str">
        <f t="shared" si="157"/>
        <v/>
      </c>
      <c r="AN2535" s="2" t="str">
        <f>IF(ISNUMBER(AM2535),SUMIFS($AM$1:AM2535,$A$1:A2535,A2535,$G$1:G2535,G2535,$D$1:D2535,D2535),"")</f>
        <v/>
      </c>
    </row>
    <row r="2536" spans="1:40" x14ac:dyDescent="0.25">
      <c r="A2536" s="4" t="s">
        <v>92</v>
      </c>
      <c r="B2536" t="s">
        <v>30</v>
      </c>
      <c r="C2536" s="40">
        <v>40630</v>
      </c>
      <c r="D2536">
        <v>3</v>
      </c>
      <c r="F2536" t="s">
        <v>106</v>
      </c>
      <c r="G2536" t="str">
        <f>YEAR(C2536)+IF(MONTH(C2536)&lt;7,-1,0)&amp;"/"&amp;RIGHT(YEAR(C2536)+IF(MONTH(C2536)&lt;7,0,1),2)</f>
        <v>2010/11</v>
      </c>
      <c r="O2536" s="2" t="str">
        <f>IF(ISNUMBER(N2536),SUMIFS(N$1:$N2536,A$1:$A2536,A2536,G$1:$G2536,G2536,D$1:$D2536,D2536),"")</f>
        <v/>
      </c>
      <c r="AE2536" s="2" t="str">
        <f t="shared" si="158"/>
        <v/>
      </c>
      <c r="AJ2536" s="41">
        <v>12.1</v>
      </c>
      <c r="AM2536" s="2" t="str">
        <f t="shared" si="157"/>
        <v/>
      </c>
      <c r="AN2536" s="2" t="str">
        <f>IF(ISNUMBER(AM2536),SUMIFS($AM$1:AM2536,$A$1:A2536,A2536,$G$1:G2536,G2536,$D$1:D2536,D2536),"")</f>
        <v/>
      </c>
    </row>
    <row r="2537" spans="1:40" x14ac:dyDescent="0.25">
      <c r="A2537" s="4" t="s">
        <v>92</v>
      </c>
      <c r="B2537" t="s">
        <v>30</v>
      </c>
      <c r="C2537" s="40">
        <v>40630</v>
      </c>
      <c r="D2537">
        <v>4</v>
      </c>
      <c r="F2537" t="s">
        <v>106</v>
      </c>
      <c r="G2537" t="str">
        <f>YEAR(C2537)+IF(MONTH(C2537)&lt;7,-1,0)&amp;"/"&amp;RIGHT(YEAR(C2537)+IF(MONTH(C2537)&lt;7,0,1),2)</f>
        <v>2010/11</v>
      </c>
      <c r="O2537" s="2" t="str">
        <f>IF(ISNUMBER(N2537),SUMIFS(N$1:$N2537,A$1:$A2537,A2537,G$1:$G2537,G2537,D$1:$D2537,D2537),"")</f>
        <v/>
      </c>
      <c r="AE2537" s="2" t="str">
        <f t="shared" si="158"/>
        <v/>
      </c>
      <c r="AJ2537" s="41">
        <v>13.6</v>
      </c>
      <c r="AM2537" s="2" t="str">
        <f t="shared" si="157"/>
        <v/>
      </c>
      <c r="AN2537" s="2" t="str">
        <f>IF(ISNUMBER(AM2537),SUMIFS($AM$1:AM2537,$A$1:A2537,A2537,$G$1:G2537,G2537,$D$1:D2537,D2537),"")</f>
        <v/>
      </c>
    </row>
    <row r="2538" spans="1:40" x14ac:dyDescent="0.25">
      <c r="A2538" s="4" t="s">
        <v>92</v>
      </c>
      <c r="B2538" t="s">
        <v>30</v>
      </c>
      <c r="C2538" s="40">
        <v>40630</v>
      </c>
      <c r="D2538">
        <v>5</v>
      </c>
      <c r="F2538" t="s">
        <v>106</v>
      </c>
      <c r="G2538" t="str">
        <f>YEAR(C2538)+IF(MONTH(C2538)&lt;7,-1,0)&amp;"/"&amp;RIGHT(YEAR(C2538)+IF(MONTH(C2538)&lt;7,0,1),2)</f>
        <v>2010/11</v>
      </c>
      <c r="O2538" s="2" t="str">
        <f>IF(ISNUMBER(N2538),SUMIFS(N$1:$N2538,A$1:$A2538,A2538,G$1:$G2538,G2538,D$1:$D2538,D2538),"")</f>
        <v/>
      </c>
      <c r="AE2538" s="2" t="str">
        <f t="shared" si="158"/>
        <v/>
      </c>
      <c r="AJ2538" s="41">
        <v>13.2</v>
      </c>
      <c r="AM2538" s="2" t="str">
        <f t="shared" si="157"/>
        <v/>
      </c>
      <c r="AN2538" s="2" t="str">
        <f>IF(ISNUMBER(AM2538),SUMIFS($AM$1:AM2538,$A$1:A2538,A2538,$G$1:G2538,G2538,$D$1:D2538,D2538),"")</f>
        <v/>
      </c>
    </row>
    <row r="2539" spans="1:40" x14ac:dyDescent="0.25">
      <c r="A2539" s="4" t="s">
        <v>92</v>
      </c>
      <c r="B2539" t="s">
        <v>30</v>
      </c>
      <c r="C2539" s="40">
        <v>40637</v>
      </c>
      <c r="D2539">
        <v>1</v>
      </c>
      <c r="F2539" t="s">
        <v>106</v>
      </c>
      <c r="G2539" t="str">
        <f>YEAR(C2539)+IF(MONTH(C2539)&lt;7,-1,0)&amp;"/"&amp;RIGHT(YEAR(C2539)+IF(MONTH(C2539)&lt;7,0,1),2)</f>
        <v>2010/11</v>
      </c>
      <c r="O2539" s="2" t="str">
        <f>IF(ISNUMBER(N2539),SUMIFS(N$1:$N2539,A$1:$A2539,A2539,G$1:$G2539,G2539,D$1:$D2539,D2539),"")</f>
        <v/>
      </c>
      <c r="AE2539" s="2" t="str">
        <f t="shared" si="158"/>
        <v/>
      </c>
      <c r="AJ2539" s="41">
        <v>17.899999999999999</v>
      </c>
      <c r="AM2539" s="2" t="str">
        <f t="shared" si="157"/>
        <v/>
      </c>
      <c r="AN2539" s="2" t="str">
        <f>IF(ISNUMBER(AM2539),SUMIFS($AM$1:AM2539,$A$1:A2539,A2539,$G$1:G2539,G2539,$D$1:D2539,D2539),"")</f>
        <v/>
      </c>
    </row>
    <row r="2540" spans="1:40" x14ac:dyDescent="0.25">
      <c r="A2540" s="4" t="s">
        <v>92</v>
      </c>
      <c r="B2540" t="s">
        <v>30</v>
      </c>
      <c r="C2540" s="40">
        <v>40637</v>
      </c>
      <c r="D2540">
        <v>2</v>
      </c>
      <c r="F2540" t="s">
        <v>106</v>
      </c>
      <c r="G2540" t="str">
        <f>YEAR(C2540)+IF(MONTH(C2540)&lt;7,-1,0)&amp;"/"&amp;RIGHT(YEAR(C2540)+IF(MONTH(C2540)&lt;7,0,1),2)</f>
        <v>2010/11</v>
      </c>
      <c r="O2540" s="2" t="str">
        <f>IF(ISNUMBER(N2540),SUMIFS(N$1:$N2540,A$1:$A2540,A2540,G$1:$G2540,G2540,D$1:$D2540,D2540),"")</f>
        <v/>
      </c>
      <c r="AE2540" s="2" t="str">
        <f t="shared" si="158"/>
        <v/>
      </c>
      <c r="AJ2540" s="41">
        <v>19.2</v>
      </c>
      <c r="AM2540" s="2" t="str">
        <f t="shared" si="157"/>
        <v/>
      </c>
      <c r="AN2540" s="2" t="str">
        <f>IF(ISNUMBER(AM2540),SUMIFS($AM$1:AM2540,$A$1:A2540,A2540,$G$1:G2540,G2540,$D$1:D2540,D2540),"")</f>
        <v/>
      </c>
    </row>
    <row r="2541" spans="1:40" x14ac:dyDescent="0.25">
      <c r="A2541" s="4" t="s">
        <v>92</v>
      </c>
      <c r="B2541" t="s">
        <v>30</v>
      </c>
      <c r="C2541" s="40">
        <v>40637</v>
      </c>
      <c r="D2541">
        <v>3</v>
      </c>
      <c r="F2541" t="s">
        <v>106</v>
      </c>
      <c r="G2541" t="str">
        <f>YEAR(C2541)+IF(MONTH(C2541)&lt;7,-1,0)&amp;"/"&amp;RIGHT(YEAR(C2541)+IF(MONTH(C2541)&lt;7,0,1),2)</f>
        <v>2010/11</v>
      </c>
      <c r="O2541" s="2" t="str">
        <f>IF(ISNUMBER(N2541),SUMIFS(N$1:$N2541,A$1:$A2541,A2541,G$1:$G2541,G2541,D$1:$D2541,D2541),"")</f>
        <v/>
      </c>
      <c r="AE2541" s="2" t="str">
        <f t="shared" si="158"/>
        <v/>
      </c>
      <c r="AJ2541" s="41">
        <v>19.2</v>
      </c>
      <c r="AM2541" s="2" t="str">
        <f t="shared" ref="AM2541:AM2604" si="159">IF(AND(ISNUMBER(AE2541),ISNUMBER(N2541)),ROUND(N2541*AE2541,3),"")</f>
        <v/>
      </c>
      <c r="AN2541" s="2" t="str">
        <f>IF(ISNUMBER(AM2541),SUMIFS($AM$1:AM2541,$A$1:A2541,A2541,$G$1:G2541,G2541,$D$1:D2541,D2541),"")</f>
        <v/>
      </c>
    </row>
    <row r="2542" spans="1:40" x14ac:dyDescent="0.25">
      <c r="A2542" s="4" t="s">
        <v>92</v>
      </c>
      <c r="B2542" t="s">
        <v>30</v>
      </c>
      <c r="C2542" s="40">
        <v>40637</v>
      </c>
      <c r="D2542">
        <v>4</v>
      </c>
      <c r="F2542" t="s">
        <v>106</v>
      </c>
      <c r="G2542" t="str">
        <f>YEAR(C2542)+IF(MONTH(C2542)&lt;7,-1,0)&amp;"/"&amp;RIGHT(YEAR(C2542)+IF(MONTH(C2542)&lt;7,0,1),2)</f>
        <v>2010/11</v>
      </c>
      <c r="O2542" s="2" t="str">
        <f>IF(ISNUMBER(N2542),SUMIFS(N$1:$N2542,A$1:$A2542,A2542,G$1:$G2542,G2542,D$1:$D2542,D2542),"")</f>
        <v/>
      </c>
      <c r="AE2542" s="2" t="str">
        <f t="shared" si="158"/>
        <v/>
      </c>
      <c r="AJ2542" s="41">
        <v>21.6</v>
      </c>
      <c r="AM2542" s="2" t="str">
        <f t="shared" si="159"/>
        <v/>
      </c>
      <c r="AN2542" s="2" t="str">
        <f>IF(ISNUMBER(AM2542),SUMIFS($AM$1:AM2542,$A$1:A2542,A2542,$G$1:G2542,G2542,$D$1:D2542,D2542),"")</f>
        <v/>
      </c>
    </row>
    <row r="2543" spans="1:40" x14ac:dyDescent="0.25">
      <c r="A2543" s="4" t="s">
        <v>92</v>
      </c>
      <c r="B2543" t="s">
        <v>30</v>
      </c>
      <c r="C2543" s="40">
        <v>40637</v>
      </c>
      <c r="D2543">
        <v>5</v>
      </c>
      <c r="F2543" t="s">
        <v>106</v>
      </c>
      <c r="G2543" t="str">
        <f>YEAR(C2543)+IF(MONTH(C2543)&lt;7,-1,0)&amp;"/"&amp;RIGHT(YEAR(C2543)+IF(MONTH(C2543)&lt;7,0,1),2)</f>
        <v>2010/11</v>
      </c>
      <c r="O2543" s="2" t="str">
        <f>IF(ISNUMBER(N2543),SUMIFS(N$1:$N2543,A$1:$A2543,A2543,G$1:$G2543,G2543,D$1:$D2543,D2543),"")</f>
        <v/>
      </c>
      <c r="AE2543" s="2" t="str">
        <f t="shared" si="158"/>
        <v/>
      </c>
      <c r="AJ2543" s="41">
        <v>18.2</v>
      </c>
      <c r="AM2543" s="2" t="str">
        <f t="shared" si="159"/>
        <v/>
      </c>
      <c r="AN2543" s="2" t="str">
        <f>IF(ISNUMBER(AM2543),SUMIFS($AM$1:AM2543,$A$1:A2543,A2543,$G$1:G2543,G2543,$D$1:D2543,D2543),"")</f>
        <v/>
      </c>
    </row>
    <row r="2544" spans="1:40" x14ac:dyDescent="0.25">
      <c r="A2544" s="4" t="s">
        <v>92</v>
      </c>
      <c r="B2544" t="s">
        <v>30</v>
      </c>
      <c r="C2544" s="40">
        <v>40641</v>
      </c>
      <c r="D2544">
        <v>1</v>
      </c>
      <c r="F2544" t="s">
        <v>106</v>
      </c>
      <c r="G2544" t="str">
        <f>YEAR(C2544)+IF(MONTH(C2544)&lt;7,-1,0)&amp;"/"&amp;RIGHT(YEAR(C2544)+IF(MONTH(C2544)&lt;7,0,1),2)</f>
        <v>2010/11</v>
      </c>
      <c r="O2544" s="2" t="str">
        <f>IF(ISNUMBER(N2544),SUMIFS(N$1:$N2544,A$1:$A2544,A2544,G$1:$G2544,G2544,D$1:$D2544,D2544),"")</f>
        <v/>
      </c>
      <c r="AE2544" s="2" t="str">
        <f t="shared" ref="AE2544:AE2607" si="160">IF(ISNUMBER(AF2544),AF2544,"")</f>
        <v/>
      </c>
      <c r="AJ2544" s="41">
        <v>9.3000000000000007</v>
      </c>
      <c r="AM2544" s="2" t="str">
        <f t="shared" si="159"/>
        <v/>
      </c>
      <c r="AN2544" s="2" t="str">
        <f>IF(ISNUMBER(AM2544),SUMIFS($AM$1:AM2544,$A$1:A2544,A2544,$G$1:G2544,G2544,$D$1:D2544,D2544),"")</f>
        <v/>
      </c>
    </row>
    <row r="2545" spans="1:40" x14ac:dyDescent="0.25">
      <c r="A2545" s="4" t="s">
        <v>92</v>
      </c>
      <c r="B2545" t="s">
        <v>30</v>
      </c>
      <c r="C2545" s="40">
        <v>40641</v>
      </c>
      <c r="D2545">
        <v>2</v>
      </c>
      <c r="F2545" t="s">
        <v>106</v>
      </c>
      <c r="G2545" t="str">
        <f>YEAR(C2545)+IF(MONTH(C2545)&lt;7,-1,0)&amp;"/"&amp;RIGHT(YEAR(C2545)+IF(MONTH(C2545)&lt;7,0,1),2)</f>
        <v>2010/11</v>
      </c>
      <c r="O2545" s="2" t="str">
        <f>IF(ISNUMBER(N2545),SUMIFS(N$1:$N2545,A$1:$A2545,A2545,G$1:$G2545,G2545,D$1:$D2545,D2545),"")</f>
        <v/>
      </c>
      <c r="AE2545" s="2" t="str">
        <f t="shared" si="160"/>
        <v/>
      </c>
      <c r="AJ2545" s="41">
        <v>7.9</v>
      </c>
      <c r="AM2545" s="2" t="str">
        <f t="shared" si="159"/>
        <v/>
      </c>
      <c r="AN2545" s="2" t="str">
        <f>IF(ISNUMBER(AM2545),SUMIFS($AM$1:AM2545,$A$1:A2545,A2545,$G$1:G2545,G2545,$D$1:D2545,D2545),"")</f>
        <v/>
      </c>
    </row>
    <row r="2546" spans="1:40" x14ac:dyDescent="0.25">
      <c r="A2546" s="4" t="s">
        <v>92</v>
      </c>
      <c r="B2546" t="s">
        <v>30</v>
      </c>
      <c r="C2546" s="40">
        <v>40641</v>
      </c>
      <c r="D2546">
        <v>3</v>
      </c>
      <c r="F2546" t="s">
        <v>106</v>
      </c>
      <c r="G2546" t="str">
        <f>YEAR(C2546)+IF(MONTH(C2546)&lt;7,-1,0)&amp;"/"&amp;RIGHT(YEAR(C2546)+IF(MONTH(C2546)&lt;7,0,1),2)</f>
        <v>2010/11</v>
      </c>
      <c r="O2546" s="2" t="str">
        <f>IF(ISNUMBER(N2546),SUMIFS(N$1:$N2546,A$1:$A2546,A2546,G$1:$G2546,G2546,D$1:$D2546,D2546),"")</f>
        <v/>
      </c>
      <c r="AE2546" s="2" t="str">
        <f t="shared" si="160"/>
        <v/>
      </c>
      <c r="AJ2546" s="41">
        <v>8.4</v>
      </c>
      <c r="AM2546" s="2" t="str">
        <f t="shared" si="159"/>
        <v/>
      </c>
      <c r="AN2546" s="2" t="str">
        <f>IF(ISNUMBER(AM2546),SUMIFS($AM$1:AM2546,$A$1:A2546,A2546,$G$1:G2546,G2546,$D$1:D2546,D2546),"")</f>
        <v/>
      </c>
    </row>
    <row r="2547" spans="1:40" x14ac:dyDescent="0.25">
      <c r="A2547" s="4" t="s">
        <v>92</v>
      </c>
      <c r="B2547" t="s">
        <v>30</v>
      </c>
      <c r="C2547" s="40">
        <v>40641</v>
      </c>
      <c r="D2547">
        <v>4</v>
      </c>
      <c r="F2547" t="s">
        <v>106</v>
      </c>
      <c r="G2547" t="str">
        <f>YEAR(C2547)+IF(MONTH(C2547)&lt;7,-1,0)&amp;"/"&amp;RIGHT(YEAR(C2547)+IF(MONTH(C2547)&lt;7,0,1),2)</f>
        <v>2010/11</v>
      </c>
      <c r="O2547" s="2" t="str">
        <f>IF(ISNUMBER(N2547),SUMIFS(N$1:$N2547,A$1:$A2547,A2547,G$1:$G2547,G2547,D$1:$D2547,D2547),"")</f>
        <v/>
      </c>
      <c r="AE2547" s="2" t="str">
        <f t="shared" si="160"/>
        <v/>
      </c>
      <c r="AJ2547" s="41">
        <v>9.5</v>
      </c>
      <c r="AM2547" s="2" t="str">
        <f t="shared" si="159"/>
        <v/>
      </c>
      <c r="AN2547" s="2" t="str">
        <f>IF(ISNUMBER(AM2547),SUMIFS($AM$1:AM2547,$A$1:A2547,A2547,$G$1:G2547,G2547,$D$1:D2547,D2547),"")</f>
        <v/>
      </c>
    </row>
    <row r="2548" spans="1:40" x14ac:dyDescent="0.25">
      <c r="A2548" s="4" t="s">
        <v>92</v>
      </c>
      <c r="B2548" t="s">
        <v>30</v>
      </c>
      <c r="C2548" s="40">
        <v>40641</v>
      </c>
      <c r="D2548">
        <v>5</v>
      </c>
      <c r="F2548" t="s">
        <v>106</v>
      </c>
      <c r="G2548" t="str">
        <f>YEAR(C2548)+IF(MONTH(C2548)&lt;7,-1,0)&amp;"/"&amp;RIGHT(YEAR(C2548)+IF(MONTH(C2548)&lt;7,0,1),2)</f>
        <v>2010/11</v>
      </c>
      <c r="O2548" s="2" t="str">
        <f>IF(ISNUMBER(N2548),SUMIFS(N$1:$N2548,A$1:$A2548,A2548,G$1:$G2548,G2548,D$1:$D2548,D2548),"")</f>
        <v/>
      </c>
      <c r="AE2548" s="2" t="str">
        <f t="shared" si="160"/>
        <v/>
      </c>
      <c r="AJ2548" s="41">
        <v>8.6</v>
      </c>
      <c r="AM2548" s="2" t="str">
        <f t="shared" si="159"/>
        <v/>
      </c>
      <c r="AN2548" s="2" t="str">
        <f>IF(ISNUMBER(AM2548),SUMIFS($AM$1:AM2548,$A$1:A2548,A2548,$G$1:G2548,G2548,$D$1:D2548,D2548),"")</f>
        <v/>
      </c>
    </row>
    <row r="2549" spans="1:40" x14ac:dyDescent="0.25">
      <c r="A2549" s="4" t="s">
        <v>92</v>
      </c>
      <c r="B2549" t="s">
        <v>30</v>
      </c>
      <c r="C2549" s="40">
        <v>40651</v>
      </c>
      <c r="D2549">
        <v>1</v>
      </c>
      <c r="F2549" t="s">
        <v>106</v>
      </c>
      <c r="G2549" t="str">
        <f>YEAR(C2549)+IF(MONTH(C2549)&lt;7,-1,0)&amp;"/"&amp;RIGHT(YEAR(C2549)+IF(MONTH(C2549)&lt;7,0,1),2)</f>
        <v>2010/11</v>
      </c>
      <c r="O2549" s="2" t="str">
        <f>IF(ISNUMBER(N2549),SUMIFS(N$1:$N2549,A$1:$A2549,A2549,G$1:$G2549,G2549,D$1:$D2549,D2549),"")</f>
        <v/>
      </c>
      <c r="AE2549" s="2" t="str">
        <f t="shared" si="160"/>
        <v/>
      </c>
      <c r="AJ2549" s="41">
        <v>14.2</v>
      </c>
      <c r="AM2549" s="2" t="str">
        <f t="shared" si="159"/>
        <v/>
      </c>
      <c r="AN2549" s="2" t="str">
        <f>IF(ISNUMBER(AM2549),SUMIFS($AM$1:AM2549,$A$1:A2549,A2549,$G$1:G2549,G2549,$D$1:D2549,D2549),"")</f>
        <v/>
      </c>
    </row>
    <row r="2550" spans="1:40" x14ac:dyDescent="0.25">
      <c r="A2550" s="4" t="s">
        <v>92</v>
      </c>
      <c r="B2550" t="s">
        <v>30</v>
      </c>
      <c r="C2550" s="40">
        <v>40651</v>
      </c>
      <c r="D2550">
        <v>2</v>
      </c>
      <c r="F2550" t="s">
        <v>106</v>
      </c>
      <c r="G2550" t="str">
        <f>YEAR(C2550)+IF(MONTH(C2550)&lt;7,-1,0)&amp;"/"&amp;RIGHT(YEAR(C2550)+IF(MONTH(C2550)&lt;7,0,1),2)</f>
        <v>2010/11</v>
      </c>
      <c r="O2550" s="2" t="str">
        <f>IF(ISNUMBER(N2550),SUMIFS(N$1:$N2550,A$1:$A2550,A2550,G$1:$G2550,G2550,D$1:$D2550,D2550),"")</f>
        <v/>
      </c>
      <c r="AE2550" s="2" t="str">
        <f t="shared" si="160"/>
        <v/>
      </c>
      <c r="AJ2550" s="41">
        <v>14.8</v>
      </c>
      <c r="AM2550" s="2" t="str">
        <f t="shared" si="159"/>
        <v/>
      </c>
      <c r="AN2550" s="2" t="str">
        <f>IF(ISNUMBER(AM2550),SUMIFS($AM$1:AM2550,$A$1:A2550,A2550,$G$1:G2550,G2550,$D$1:D2550,D2550),"")</f>
        <v/>
      </c>
    </row>
    <row r="2551" spans="1:40" x14ac:dyDescent="0.25">
      <c r="A2551" s="4" t="s">
        <v>92</v>
      </c>
      <c r="B2551" t="s">
        <v>30</v>
      </c>
      <c r="C2551" s="40">
        <v>40651</v>
      </c>
      <c r="D2551">
        <v>3</v>
      </c>
      <c r="F2551" t="s">
        <v>106</v>
      </c>
      <c r="G2551" t="str">
        <f>YEAR(C2551)+IF(MONTH(C2551)&lt;7,-1,0)&amp;"/"&amp;RIGHT(YEAR(C2551)+IF(MONTH(C2551)&lt;7,0,1),2)</f>
        <v>2010/11</v>
      </c>
      <c r="O2551" s="2" t="str">
        <f>IF(ISNUMBER(N2551),SUMIFS(N$1:$N2551,A$1:$A2551,A2551,G$1:$G2551,G2551,D$1:$D2551,D2551),"")</f>
        <v/>
      </c>
      <c r="AE2551" s="2" t="str">
        <f t="shared" si="160"/>
        <v/>
      </c>
      <c r="AJ2551" s="41">
        <v>16.8</v>
      </c>
      <c r="AM2551" s="2" t="str">
        <f t="shared" si="159"/>
        <v/>
      </c>
      <c r="AN2551" s="2" t="str">
        <f>IF(ISNUMBER(AM2551),SUMIFS($AM$1:AM2551,$A$1:A2551,A2551,$G$1:G2551,G2551,$D$1:D2551,D2551),"")</f>
        <v/>
      </c>
    </row>
    <row r="2552" spans="1:40" x14ac:dyDescent="0.25">
      <c r="A2552" s="4" t="s">
        <v>92</v>
      </c>
      <c r="B2552" t="s">
        <v>30</v>
      </c>
      <c r="C2552" s="40">
        <v>40651</v>
      </c>
      <c r="D2552">
        <v>4</v>
      </c>
      <c r="F2552" t="s">
        <v>106</v>
      </c>
      <c r="G2552" t="str">
        <f>YEAR(C2552)+IF(MONTH(C2552)&lt;7,-1,0)&amp;"/"&amp;RIGHT(YEAR(C2552)+IF(MONTH(C2552)&lt;7,0,1),2)</f>
        <v>2010/11</v>
      </c>
      <c r="O2552" s="2" t="str">
        <f>IF(ISNUMBER(N2552),SUMIFS(N$1:$N2552,A$1:$A2552,A2552,G$1:$G2552,G2552,D$1:$D2552,D2552),"")</f>
        <v/>
      </c>
      <c r="AE2552" s="2" t="str">
        <f t="shared" si="160"/>
        <v/>
      </c>
      <c r="AJ2552" s="41">
        <v>17.3</v>
      </c>
      <c r="AM2552" s="2" t="str">
        <f t="shared" si="159"/>
        <v/>
      </c>
      <c r="AN2552" s="2" t="str">
        <f>IF(ISNUMBER(AM2552),SUMIFS($AM$1:AM2552,$A$1:A2552,A2552,$G$1:G2552,G2552,$D$1:D2552,D2552),"")</f>
        <v/>
      </c>
    </row>
    <row r="2553" spans="1:40" x14ac:dyDescent="0.25">
      <c r="A2553" s="4" t="s">
        <v>92</v>
      </c>
      <c r="B2553" t="s">
        <v>30</v>
      </c>
      <c r="C2553" s="40">
        <v>40651</v>
      </c>
      <c r="D2553">
        <v>5</v>
      </c>
      <c r="F2553" t="s">
        <v>106</v>
      </c>
      <c r="G2553" t="str">
        <f>YEAR(C2553)+IF(MONTH(C2553)&lt;7,-1,0)&amp;"/"&amp;RIGHT(YEAR(C2553)+IF(MONTH(C2553)&lt;7,0,1),2)</f>
        <v>2010/11</v>
      </c>
      <c r="O2553" s="2" t="str">
        <f>IF(ISNUMBER(N2553),SUMIFS(N$1:$N2553,A$1:$A2553,A2553,G$1:$G2553,G2553,D$1:$D2553,D2553),"")</f>
        <v/>
      </c>
      <c r="AE2553" s="2" t="str">
        <f t="shared" si="160"/>
        <v/>
      </c>
      <c r="AJ2553" s="41">
        <v>13.7</v>
      </c>
      <c r="AM2553" s="2" t="str">
        <f t="shared" si="159"/>
        <v/>
      </c>
      <c r="AN2553" s="2" t="str">
        <f>IF(ISNUMBER(AM2553),SUMIFS($AM$1:AM2553,$A$1:A2553,A2553,$G$1:G2553,G2553,$D$1:D2553,D2553),"")</f>
        <v/>
      </c>
    </row>
    <row r="2554" spans="1:40" x14ac:dyDescent="0.25">
      <c r="A2554" s="4" t="s">
        <v>92</v>
      </c>
      <c r="B2554" t="s">
        <v>30</v>
      </c>
      <c r="C2554" s="40">
        <v>40659</v>
      </c>
      <c r="D2554">
        <v>1</v>
      </c>
      <c r="F2554" t="s">
        <v>106</v>
      </c>
      <c r="G2554" t="str">
        <f>YEAR(C2554)+IF(MONTH(C2554)&lt;7,-1,0)&amp;"/"&amp;RIGHT(YEAR(C2554)+IF(MONTH(C2554)&lt;7,0,1),2)</f>
        <v>2010/11</v>
      </c>
      <c r="O2554" s="2" t="str">
        <f>IF(ISNUMBER(N2554),SUMIFS(N$1:$N2554,A$1:$A2554,A2554,G$1:$G2554,G2554,D$1:$D2554,D2554),"")</f>
        <v/>
      </c>
      <c r="AE2554" s="2" t="str">
        <f t="shared" si="160"/>
        <v/>
      </c>
      <c r="AJ2554" s="41">
        <v>11.1</v>
      </c>
      <c r="AM2554" s="2" t="str">
        <f t="shared" si="159"/>
        <v/>
      </c>
      <c r="AN2554" s="2" t="str">
        <f>IF(ISNUMBER(AM2554),SUMIFS($AM$1:AM2554,$A$1:A2554,A2554,$G$1:G2554,G2554,$D$1:D2554,D2554),"")</f>
        <v/>
      </c>
    </row>
    <row r="2555" spans="1:40" x14ac:dyDescent="0.25">
      <c r="A2555" s="4" t="s">
        <v>92</v>
      </c>
      <c r="B2555" t="s">
        <v>30</v>
      </c>
      <c r="C2555" s="40">
        <v>40659</v>
      </c>
      <c r="D2555">
        <v>2</v>
      </c>
      <c r="F2555" t="s">
        <v>106</v>
      </c>
      <c r="G2555" t="str">
        <f>YEAR(C2555)+IF(MONTH(C2555)&lt;7,-1,0)&amp;"/"&amp;RIGHT(YEAR(C2555)+IF(MONTH(C2555)&lt;7,0,1),2)</f>
        <v>2010/11</v>
      </c>
      <c r="O2555" s="2" t="str">
        <f>IF(ISNUMBER(N2555),SUMIFS(N$1:$N2555,A$1:$A2555,A2555,G$1:$G2555,G2555,D$1:$D2555,D2555),"")</f>
        <v/>
      </c>
      <c r="AE2555" s="2" t="str">
        <f t="shared" si="160"/>
        <v/>
      </c>
      <c r="AJ2555" s="41">
        <v>12.4</v>
      </c>
      <c r="AM2555" s="2" t="str">
        <f t="shared" si="159"/>
        <v/>
      </c>
      <c r="AN2555" s="2" t="str">
        <f>IF(ISNUMBER(AM2555),SUMIFS($AM$1:AM2555,$A$1:A2555,A2555,$G$1:G2555,G2555,$D$1:D2555,D2555),"")</f>
        <v/>
      </c>
    </row>
    <row r="2556" spans="1:40" x14ac:dyDescent="0.25">
      <c r="A2556" s="4" t="s">
        <v>92</v>
      </c>
      <c r="B2556" t="s">
        <v>30</v>
      </c>
      <c r="C2556" s="40">
        <v>40659</v>
      </c>
      <c r="D2556">
        <v>3</v>
      </c>
      <c r="F2556" t="s">
        <v>106</v>
      </c>
      <c r="G2556" t="str">
        <f>YEAR(C2556)+IF(MONTH(C2556)&lt;7,-1,0)&amp;"/"&amp;RIGHT(YEAR(C2556)+IF(MONTH(C2556)&lt;7,0,1),2)</f>
        <v>2010/11</v>
      </c>
      <c r="O2556" s="2" t="str">
        <f>IF(ISNUMBER(N2556),SUMIFS(N$1:$N2556,A$1:$A2556,A2556,G$1:$G2556,G2556,D$1:$D2556,D2556),"")</f>
        <v/>
      </c>
      <c r="AE2556" s="2" t="str">
        <f t="shared" si="160"/>
        <v/>
      </c>
      <c r="AJ2556" s="41">
        <v>11.3</v>
      </c>
      <c r="AM2556" s="2" t="str">
        <f t="shared" si="159"/>
        <v/>
      </c>
      <c r="AN2556" s="2" t="str">
        <f>IF(ISNUMBER(AM2556),SUMIFS($AM$1:AM2556,$A$1:A2556,A2556,$G$1:G2556,G2556,$D$1:D2556,D2556),"")</f>
        <v/>
      </c>
    </row>
    <row r="2557" spans="1:40" x14ac:dyDescent="0.25">
      <c r="A2557" s="4" t="s">
        <v>92</v>
      </c>
      <c r="B2557" t="s">
        <v>30</v>
      </c>
      <c r="C2557" s="40">
        <v>40659</v>
      </c>
      <c r="D2557">
        <v>4</v>
      </c>
      <c r="F2557" t="s">
        <v>106</v>
      </c>
      <c r="G2557" t="str">
        <f>YEAR(C2557)+IF(MONTH(C2557)&lt;7,-1,0)&amp;"/"&amp;RIGHT(YEAR(C2557)+IF(MONTH(C2557)&lt;7,0,1),2)</f>
        <v>2010/11</v>
      </c>
      <c r="O2557" s="2" t="str">
        <f>IF(ISNUMBER(N2557),SUMIFS(N$1:$N2557,A$1:$A2557,A2557,G$1:$G2557,G2557,D$1:$D2557,D2557),"")</f>
        <v/>
      </c>
      <c r="AE2557" s="2" t="str">
        <f t="shared" si="160"/>
        <v/>
      </c>
      <c r="AJ2557" s="41">
        <v>13.3</v>
      </c>
      <c r="AM2557" s="2" t="str">
        <f t="shared" si="159"/>
        <v/>
      </c>
      <c r="AN2557" s="2" t="str">
        <f>IF(ISNUMBER(AM2557),SUMIFS($AM$1:AM2557,$A$1:A2557,A2557,$G$1:G2557,G2557,$D$1:D2557,D2557),"")</f>
        <v/>
      </c>
    </row>
    <row r="2558" spans="1:40" x14ac:dyDescent="0.25">
      <c r="A2558" s="4" t="s">
        <v>92</v>
      </c>
      <c r="B2558" t="s">
        <v>30</v>
      </c>
      <c r="C2558" s="40">
        <v>40659</v>
      </c>
      <c r="D2558">
        <v>5</v>
      </c>
      <c r="F2558" t="s">
        <v>106</v>
      </c>
      <c r="G2558" t="str">
        <f>YEAR(C2558)+IF(MONTH(C2558)&lt;7,-1,0)&amp;"/"&amp;RIGHT(YEAR(C2558)+IF(MONTH(C2558)&lt;7,0,1),2)</f>
        <v>2010/11</v>
      </c>
      <c r="O2558" s="2" t="str">
        <f>IF(ISNUMBER(N2558),SUMIFS(N$1:$N2558,A$1:$A2558,A2558,G$1:$G2558,G2558,D$1:$D2558,D2558),"")</f>
        <v/>
      </c>
      <c r="AE2558" s="2" t="str">
        <f t="shared" si="160"/>
        <v/>
      </c>
      <c r="AJ2558" s="41">
        <v>10.9</v>
      </c>
      <c r="AM2558" s="2" t="str">
        <f t="shared" si="159"/>
        <v/>
      </c>
      <c r="AN2558" s="2" t="str">
        <f>IF(ISNUMBER(AM2558),SUMIFS($AM$1:AM2558,$A$1:A2558,A2558,$G$1:G2558,G2558,$D$1:D2558,D2558),"")</f>
        <v/>
      </c>
    </row>
    <row r="2559" spans="1:40" x14ac:dyDescent="0.25">
      <c r="A2559" s="4" t="s">
        <v>92</v>
      </c>
      <c r="B2559" t="s">
        <v>30</v>
      </c>
      <c r="C2559" s="40">
        <v>40665</v>
      </c>
      <c r="D2559">
        <v>1</v>
      </c>
      <c r="F2559" t="s">
        <v>106</v>
      </c>
      <c r="G2559" t="str">
        <f>YEAR(C2559)+IF(MONTH(C2559)&lt;7,-1,0)&amp;"/"&amp;RIGHT(YEAR(C2559)+IF(MONTH(C2559)&lt;7,0,1),2)</f>
        <v>2010/11</v>
      </c>
      <c r="O2559" s="2" t="str">
        <f>IF(ISNUMBER(N2559),SUMIFS(N$1:$N2559,A$1:$A2559,A2559,G$1:$G2559,G2559,D$1:$D2559,D2559),"")</f>
        <v/>
      </c>
      <c r="AE2559" s="2" t="str">
        <f t="shared" si="160"/>
        <v/>
      </c>
      <c r="AJ2559" s="41">
        <v>17.8</v>
      </c>
      <c r="AM2559" s="2" t="str">
        <f t="shared" si="159"/>
        <v/>
      </c>
      <c r="AN2559" s="2" t="str">
        <f>IF(ISNUMBER(AM2559),SUMIFS($AM$1:AM2559,$A$1:A2559,A2559,$G$1:G2559,G2559,$D$1:D2559,D2559),"")</f>
        <v/>
      </c>
    </row>
    <row r="2560" spans="1:40" x14ac:dyDescent="0.25">
      <c r="A2560" s="4" t="s">
        <v>92</v>
      </c>
      <c r="B2560" t="s">
        <v>30</v>
      </c>
      <c r="C2560" s="40">
        <v>40665</v>
      </c>
      <c r="D2560">
        <v>2</v>
      </c>
      <c r="F2560" t="s">
        <v>106</v>
      </c>
      <c r="G2560" t="str">
        <f>YEAR(C2560)+IF(MONTH(C2560)&lt;7,-1,0)&amp;"/"&amp;RIGHT(YEAR(C2560)+IF(MONTH(C2560)&lt;7,0,1),2)</f>
        <v>2010/11</v>
      </c>
      <c r="O2560" s="2" t="str">
        <f>IF(ISNUMBER(N2560),SUMIFS(N$1:$N2560,A$1:$A2560,A2560,G$1:$G2560,G2560,D$1:$D2560,D2560),"")</f>
        <v/>
      </c>
      <c r="AE2560" s="2" t="str">
        <f t="shared" si="160"/>
        <v/>
      </c>
      <c r="AJ2560" s="41">
        <v>17.399999999999999</v>
      </c>
      <c r="AM2560" s="2" t="str">
        <f t="shared" si="159"/>
        <v/>
      </c>
      <c r="AN2560" s="2" t="str">
        <f>IF(ISNUMBER(AM2560),SUMIFS($AM$1:AM2560,$A$1:A2560,A2560,$G$1:G2560,G2560,$D$1:D2560,D2560),"")</f>
        <v/>
      </c>
    </row>
    <row r="2561" spans="1:40" x14ac:dyDescent="0.25">
      <c r="A2561" s="4" t="s">
        <v>92</v>
      </c>
      <c r="B2561" t="s">
        <v>30</v>
      </c>
      <c r="C2561" s="40">
        <v>40665</v>
      </c>
      <c r="D2561">
        <v>3</v>
      </c>
      <c r="F2561" t="s">
        <v>106</v>
      </c>
      <c r="G2561" t="str">
        <f>YEAR(C2561)+IF(MONTH(C2561)&lt;7,-1,0)&amp;"/"&amp;RIGHT(YEAR(C2561)+IF(MONTH(C2561)&lt;7,0,1),2)</f>
        <v>2010/11</v>
      </c>
      <c r="O2561" s="2" t="str">
        <f>IF(ISNUMBER(N2561),SUMIFS(N$1:$N2561,A$1:$A2561,A2561,G$1:$G2561,G2561,D$1:$D2561,D2561),"")</f>
        <v/>
      </c>
      <c r="AE2561" s="2" t="str">
        <f t="shared" si="160"/>
        <v/>
      </c>
      <c r="AJ2561" s="41">
        <v>16.5</v>
      </c>
      <c r="AM2561" s="2" t="str">
        <f t="shared" si="159"/>
        <v/>
      </c>
      <c r="AN2561" s="2" t="str">
        <f>IF(ISNUMBER(AM2561),SUMIFS($AM$1:AM2561,$A$1:A2561,A2561,$G$1:G2561,G2561,$D$1:D2561,D2561),"")</f>
        <v/>
      </c>
    </row>
    <row r="2562" spans="1:40" x14ac:dyDescent="0.25">
      <c r="A2562" s="4" t="s">
        <v>92</v>
      </c>
      <c r="B2562" t="s">
        <v>30</v>
      </c>
      <c r="C2562" s="40">
        <v>40665</v>
      </c>
      <c r="D2562">
        <v>4</v>
      </c>
      <c r="F2562" t="s">
        <v>106</v>
      </c>
      <c r="G2562" t="str">
        <f>YEAR(C2562)+IF(MONTH(C2562)&lt;7,-1,0)&amp;"/"&amp;RIGHT(YEAR(C2562)+IF(MONTH(C2562)&lt;7,0,1),2)</f>
        <v>2010/11</v>
      </c>
      <c r="O2562" s="2" t="str">
        <f>IF(ISNUMBER(N2562),SUMIFS(N$1:$N2562,A$1:$A2562,A2562,G$1:$G2562,G2562,D$1:$D2562,D2562),"")</f>
        <v/>
      </c>
      <c r="AE2562" s="2" t="str">
        <f t="shared" si="160"/>
        <v/>
      </c>
      <c r="AJ2562" s="41">
        <v>17.5</v>
      </c>
      <c r="AM2562" s="2" t="str">
        <f t="shared" si="159"/>
        <v/>
      </c>
      <c r="AN2562" s="2" t="str">
        <f>IF(ISNUMBER(AM2562),SUMIFS($AM$1:AM2562,$A$1:A2562,A2562,$G$1:G2562,G2562,$D$1:D2562,D2562),"")</f>
        <v/>
      </c>
    </row>
    <row r="2563" spans="1:40" x14ac:dyDescent="0.25">
      <c r="A2563" s="4" t="s">
        <v>92</v>
      </c>
      <c r="B2563" t="s">
        <v>30</v>
      </c>
      <c r="C2563" s="40">
        <v>40665</v>
      </c>
      <c r="D2563">
        <v>5</v>
      </c>
      <c r="F2563" t="s">
        <v>106</v>
      </c>
      <c r="G2563" t="str">
        <f>YEAR(C2563)+IF(MONTH(C2563)&lt;7,-1,0)&amp;"/"&amp;RIGHT(YEAR(C2563)+IF(MONTH(C2563)&lt;7,0,1),2)</f>
        <v>2010/11</v>
      </c>
      <c r="O2563" s="2" t="str">
        <f>IF(ISNUMBER(N2563),SUMIFS(N$1:$N2563,A$1:$A2563,A2563,G$1:$G2563,G2563,D$1:$D2563,D2563),"")</f>
        <v/>
      </c>
      <c r="AE2563" s="2" t="str">
        <f t="shared" si="160"/>
        <v/>
      </c>
      <c r="AJ2563" s="41">
        <v>14.1</v>
      </c>
      <c r="AM2563" s="2" t="str">
        <f t="shared" si="159"/>
        <v/>
      </c>
      <c r="AN2563" s="2" t="str">
        <f>IF(ISNUMBER(AM2563),SUMIFS($AM$1:AM2563,$A$1:A2563,A2563,$G$1:G2563,G2563,$D$1:D2563,D2563),"")</f>
        <v/>
      </c>
    </row>
    <row r="2564" spans="1:40" x14ac:dyDescent="0.25">
      <c r="A2564" s="4" t="s">
        <v>92</v>
      </c>
      <c r="B2564" t="s">
        <v>30</v>
      </c>
      <c r="C2564" s="40">
        <v>40672</v>
      </c>
      <c r="D2564">
        <v>1</v>
      </c>
      <c r="F2564" t="s">
        <v>106</v>
      </c>
      <c r="G2564" t="str">
        <f>YEAR(C2564)+IF(MONTH(C2564)&lt;7,-1,0)&amp;"/"&amp;RIGHT(YEAR(C2564)+IF(MONTH(C2564)&lt;7,0,1),2)</f>
        <v>2010/11</v>
      </c>
      <c r="O2564" s="2" t="str">
        <f>IF(ISNUMBER(N2564),SUMIFS(N$1:$N2564,A$1:$A2564,A2564,G$1:$G2564,G2564,D$1:$D2564,D2564),"")</f>
        <v/>
      </c>
      <c r="AE2564" s="2" t="str">
        <f t="shared" si="160"/>
        <v/>
      </c>
      <c r="AJ2564" s="41">
        <v>11.5</v>
      </c>
      <c r="AM2564" s="2" t="str">
        <f t="shared" si="159"/>
        <v/>
      </c>
      <c r="AN2564" s="2" t="str">
        <f>IF(ISNUMBER(AM2564),SUMIFS($AM$1:AM2564,$A$1:A2564,A2564,$G$1:G2564,G2564,$D$1:D2564,D2564),"")</f>
        <v/>
      </c>
    </row>
    <row r="2565" spans="1:40" x14ac:dyDescent="0.25">
      <c r="A2565" s="4" t="s">
        <v>92</v>
      </c>
      <c r="B2565" t="s">
        <v>30</v>
      </c>
      <c r="C2565" s="40">
        <v>40672</v>
      </c>
      <c r="D2565">
        <v>2</v>
      </c>
      <c r="F2565" t="s">
        <v>106</v>
      </c>
      <c r="G2565" t="str">
        <f>YEAR(C2565)+IF(MONTH(C2565)&lt;7,-1,0)&amp;"/"&amp;RIGHT(YEAR(C2565)+IF(MONTH(C2565)&lt;7,0,1),2)</f>
        <v>2010/11</v>
      </c>
      <c r="O2565" s="2" t="str">
        <f>IF(ISNUMBER(N2565),SUMIFS(N$1:$N2565,A$1:$A2565,A2565,G$1:$G2565,G2565,D$1:$D2565,D2565),"")</f>
        <v/>
      </c>
      <c r="AE2565" s="2" t="str">
        <f t="shared" si="160"/>
        <v/>
      </c>
      <c r="AJ2565" s="41">
        <v>11</v>
      </c>
      <c r="AM2565" s="2" t="str">
        <f t="shared" si="159"/>
        <v/>
      </c>
      <c r="AN2565" s="2" t="str">
        <f>IF(ISNUMBER(AM2565),SUMIFS($AM$1:AM2565,$A$1:A2565,A2565,$G$1:G2565,G2565,$D$1:D2565,D2565),"")</f>
        <v/>
      </c>
    </row>
    <row r="2566" spans="1:40" x14ac:dyDescent="0.25">
      <c r="A2566" s="4" t="s">
        <v>92</v>
      </c>
      <c r="B2566" t="s">
        <v>30</v>
      </c>
      <c r="C2566" s="40">
        <v>40672</v>
      </c>
      <c r="D2566">
        <v>3</v>
      </c>
      <c r="F2566" t="s">
        <v>106</v>
      </c>
      <c r="G2566" t="str">
        <f>YEAR(C2566)+IF(MONTH(C2566)&lt;7,-1,0)&amp;"/"&amp;RIGHT(YEAR(C2566)+IF(MONTH(C2566)&lt;7,0,1),2)</f>
        <v>2010/11</v>
      </c>
      <c r="O2566" s="2" t="str">
        <f>IF(ISNUMBER(N2566),SUMIFS(N$1:$N2566,A$1:$A2566,A2566,G$1:$G2566,G2566,D$1:$D2566,D2566),"")</f>
        <v/>
      </c>
      <c r="AE2566" s="2" t="str">
        <f t="shared" si="160"/>
        <v/>
      </c>
      <c r="AJ2566" s="41">
        <v>10.4</v>
      </c>
      <c r="AM2566" s="2" t="str">
        <f t="shared" si="159"/>
        <v/>
      </c>
      <c r="AN2566" s="2" t="str">
        <f>IF(ISNUMBER(AM2566),SUMIFS($AM$1:AM2566,$A$1:A2566,A2566,$G$1:G2566,G2566,$D$1:D2566,D2566),"")</f>
        <v/>
      </c>
    </row>
    <row r="2567" spans="1:40" x14ac:dyDescent="0.25">
      <c r="A2567" s="4" t="s">
        <v>92</v>
      </c>
      <c r="B2567" t="s">
        <v>30</v>
      </c>
      <c r="C2567" s="40">
        <v>40672</v>
      </c>
      <c r="D2567">
        <v>4</v>
      </c>
      <c r="F2567" t="s">
        <v>106</v>
      </c>
      <c r="G2567" t="str">
        <f>YEAR(C2567)+IF(MONTH(C2567)&lt;7,-1,0)&amp;"/"&amp;RIGHT(YEAR(C2567)+IF(MONTH(C2567)&lt;7,0,1),2)</f>
        <v>2010/11</v>
      </c>
      <c r="O2567" s="2" t="str">
        <f>IF(ISNUMBER(N2567),SUMIFS(N$1:$N2567,A$1:$A2567,A2567,G$1:$G2567,G2567,D$1:$D2567,D2567),"")</f>
        <v/>
      </c>
      <c r="AE2567" s="2" t="str">
        <f t="shared" si="160"/>
        <v/>
      </c>
      <c r="AJ2567" s="41">
        <v>11.6</v>
      </c>
      <c r="AM2567" s="2" t="str">
        <f t="shared" si="159"/>
        <v/>
      </c>
      <c r="AN2567" s="2" t="str">
        <f>IF(ISNUMBER(AM2567),SUMIFS($AM$1:AM2567,$A$1:A2567,A2567,$G$1:G2567,G2567,$D$1:D2567,D2567),"")</f>
        <v/>
      </c>
    </row>
    <row r="2568" spans="1:40" x14ac:dyDescent="0.25">
      <c r="A2568" s="4" t="s">
        <v>92</v>
      </c>
      <c r="B2568" t="s">
        <v>30</v>
      </c>
      <c r="C2568" s="40">
        <v>40672</v>
      </c>
      <c r="D2568">
        <v>5</v>
      </c>
      <c r="F2568" t="s">
        <v>106</v>
      </c>
      <c r="G2568" t="str">
        <f>YEAR(C2568)+IF(MONTH(C2568)&lt;7,-1,0)&amp;"/"&amp;RIGHT(YEAR(C2568)+IF(MONTH(C2568)&lt;7,0,1),2)</f>
        <v>2010/11</v>
      </c>
      <c r="O2568" s="2" t="str">
        <f>IF(ISNUMBER(N2568),SUMIFS(N$1:$N2568,A$1:$A2568,A2568,G$1:$G2568,G2568,D$1:$D2568,D2568),"")</f>
        <v/>
      </c>
      <c r="AE2568" s="2" t="str">
        <f t="shared" si="160"/>
        <v/>
      </c>
      <c r="AJ2568" s="41">
        <v>10.5</v>
      </c>
      <c r="AM2568" s="2" t="str">
        <f t="shared" si="159"/>
        <v/>
      </c>
      <c r="AN2568" s="2" t="str">
        <f>IF(ISNUMBER(AM2568),SUMIFS($AM$1:AM2568,$A$1:A2568,A2568,$G$1:G2568,G2568,$D$1:D2568,D2568),"")</f>
        <v/>
      </c>
    </row>
    <row r="2569" spans="1:40" x14ac:dyDescent="0.25">
      <c r="A2569" s="4" t="s">
        <v>92</v>
      </c>
      <c r="B2569" t="s">
        <v>30</v>
      </c>
      <c r="C2569" s="40">
        <v>40679</v>
      </c>
      <c r="D2569">
        <v>1</v>
      </c>
      <c r="F2569" t="s">
        <v>106</v>
      </c>
      <c r="G2569" t="str">
        <f>YEAR(C2569)+IF(MONTH(C2569)&lt;7,-1,0)&amp;"/"&amp;RIGHT(YEAR(C2569)+IF(MONTH(C2569)&lt;7,0,1),2)</f>
        <v>2010/11</v>
      </c>
      <c r="O2569" s="2" t="str">
        <f>IF(ISNUMBER(N2569),SUMIFS(N$1:$N2569,A$1:$A2569,A2569,G$1:$G2569,G2569,D$1:$D2569,D2569),"")</f>
        <v/>
      </c>
      <c r="AE2569" s="2" t="str">
        <f t="shared" si="160"/>
        <v/>
      </c>
      <c r="AJ2569" s="41">
        <v>14.7</v>
      </c>
      <c r="AM2569" s="2" t="str">
        <f t="shared" si="159"/>
        <v/>
      </c>
      <c r="AN2569" s="2" t="str">
        <f>IF(ISNUMBER(AM2569),SUMIFS($AM$1:AM2569,$A$1:A2569,A2569,$G$1:G2569,G2569,$D$1:D2569,D2569),"")</f>
        <v/>
      </c>
    </row>
    <row r="2570" spans="1:40" x14ac:dyDescent="0.25">
      <c r="A2570" s="4" t="s">
        <v>92</v>
      </c>
      <c r="B2570" t="s">
        <v>30</v>
      </c>
      <c r="C2570" s="40">
        <v>40679</v>
      </c>
      <c r="D2570">
        <v>2</v>
      </c>
      <c r="F2570" t="s">
        <v>106</v>
      </c>
      <c r="G2570" t="str">
        <f>YEAR(C2570)+IF(MONTH(C2570)&lt;7,-1,0)&amp;"/"&amp;RIGHT(YEAR(C2570)+IF(MONTH(C2570)&lt;7,0,1),2)</f>
        <v>2010/11</v>
      </c>
      <c r="O2570" s="2" t="str">
        <f>IF(ISNUMBER(N2570),SUMIFS(N$1:$N2570,A$1:$A2570,A2570,G$1:$G2570,G2570,D$1:$D2570,D2570),"")</f>
        <v/>
      </c>
      <c r="AE2570" s="2" t="str">
        <f t="shared" si="160"/>
        <v/>
      </c>
      <c r="AJ2570" s="41">
        <v>16.899999999999999</v>
      </c>
      <c r="AM2570" s="2" t="str">
        <f t="shared" si="159"/>
        <v/>
      </c>
      <c r="AN2570" s="2" t="str">
        <f>IF(ISNUMBER(AM2570),SUMIFS($AM$1:AM2570,$A$1:A2570,A2570,$G$1:G2570,G2570,$D$1:D2570,D2570),"")</f>
        <v/>
      </c>
    </row>
    <row r="2571" spans="1:40" x14ac:dyDescent="0.25">
      <c r="A2571" s="4" t="s">
        <v>92</v>
      </c>
      <c r="B2571" t="s">
        <v>30</v>
      </c>
      <c r="C2571" s="40">
        <v>40679</v>
      </c>
      <c r="D2571">
        <v>3</v>
      </c>
      <c r="F2571" t="s">
        <v>106</v>
      </c>
      <c r="G2571" t="str">
        <f>YEAR(C2571)+IF(MONTH(C2571)&lt;7,-1,0)&amp;"/"&amp;RIGHT(YEAR(C2571)+IF(MONTH(C2571)&lt;7,0,1),2)</f>
        <v>2010/11</v>
      </c>
      <c r="O2571" s="2" t="str">
        <f>IF(ISNUMBER(N2571),SUMIFS(N$1:$N2571,A$1:$A2571,A2571,G$1:$G2571,G2571,D$1:$D2571,D2571),"")</f>
        <v/>
      </c>
      <c r="AE2571" s="2" t="str">
        <f t="shared" si="160"/>
        <v/>
      </c>
      <c r="AJ2571" s="41">
        <v>15.7</v>
      </c>
      <c r="AM2571" s="2" t="str">
        <f t="shared" si="159"/>
        <v/>
      </c>
      <c r="AN2571" s="2" t="str">
        <f>IF(ISNUMBER(AM2571),SUMIFS($AM$1:AM2571,$A$1:A2571,A2571,$G$1:G2571,G2571,$D$1:D2571,D2571),"")</f>
        <v/>
      </c>
    </row>
    <row r="2572" spans="1:40" x14ac:dyDescent="0.25">
      <c r="A2572" s="4" t="s">
        <v>92</v>
      </c>
      <c r="B2572" t="s">
        <v>30</v>
      </c>
      <c r="C2572" s="40">
        <v>40679</v>
      </c>
      <c r="D2572">
        <v>4</v>
      </c>
      <c r="F2572" t="s">
        <v>106</v>
      </c>
      <c r="G2572" t="str">
        <f>YEAR(C2572)+IF(MONTH(C2572)&lt;7,-1,0)&amp;"/"&amp;RIGHT(YEAR(C2572)+IF(MONTH(C2572)&lt;7,0,1),2)</f>
        <v>2010/11</v>
      </c>
      <c r="O2572" s="2" t="str">
        <f>IF(ISNUMBER(N2572),SUMIFS(N$1:$N2572,A$1:$A2572,A2572,G$1:$G2572,G2572,D$1:$D2572,D2572),"")</f>
        <v/>
      </c>
      <c r="AE2572" s="2" t="str">
        <f t="shared" si="160"/>
        <v/>
      </c>
      <c r="AJ2572" s="41">
        <v>18.3</v>
      </c>
      <c r="AM2572" s="2" t="str">
        <f t="shared" si="159"/>
        <v/>
      </c>
      <c r="AN2572" s="2" t="str">
        <f>IF(ISNUMBER(AM2572),SUMIFS($AM$1:AM2572,$A$1:A2572,A2572,$G$1:G2572,G2572,$D$1:D2572,D2572),"")</f>
        <v/>
      </c>
    </row>
    <row r="2573" spans="1:40" x14ac:dyDescent="0.25">
      <c r="A2573" s="4" t="s">
        <v>92</v>
      </c>
      <c r="B2573" t="s">
        <v>30</v>
      </c>
      <c r="C2573" s="40">
        <v>40679</v>
      </c>
      <c r="D2573">
        <v>5</v>
      </c>
      <c r="F2573" t="s">
        <v>106</v>
      </c>
      <c r="G2573" t="str">
        <f>YEAR(C2573)+IF(MONTH(C2573)&lt;7,-1,0)&amp;"/"&amp;RIGHT(YEAR(C2573)+IF(MONTH(C2573)&lt;7,0,1),2)</f>
        <v>2010/11</v>
      </c>
      <c r="O2573" s="2" t="str">
        <f>IF(ISNUMBER(N2573),SUMIFS(N$1:$N2573,A$1:$A2573,A2573,G$1:$G2573,G2573,D$1:$D2573,D2573),"")</f>
        <v/>
      </c>
      <c r="AE2573" s="2" t="str">
        <f t="shared" si="160"/>
        <v/>
      </c>
      <c r="AJ2573" s="41">
        <v>17.899999999999999</v>
      </c>
      <c r="AM2573" s="2" t="str">
        <f t="shared" si="159"/>
        <v/>
      </c>
      <c r="AN2573" s="2" t="str">
        <f>IF(ISNUMBER(AM2573),SUMIFS($AM$1:AM2573,$A$1:A2573,A2573,$G$1:G2573,G2573,$D$1:D2573,D2573),"")</f>
        <v/>
      </c>
    </row>
    <row r="2574" spans="1:40" x14ac:dyDescent="0.25">
      <c r="A2574" s="4" t="s">
        <v>92</v>
      </c>
      <c r="B2574" t="s">
        <v>30</v>
      </c>
      <c r="C2574" s="40">
        <v>40686</v>
      </c>
      <c r="D2574">
        <v>1</v>
      </c>
      <c r="F2574" t="s">
        <v>106</v>
      </c>
      <c r="G2574" t="str">
        <f>YEAR(C2574)+IF(MONTH(C2574)&lt;7,-1,0)&amp;"/"&amp;RIGHT(YEAR(C2574)+IF(MONTH(C2574)&lt;7,0,1),2)</f>
        <v>2010/11</v>
      </c>
      <c r="O2574" s="2" t="str">
        <f>IF(ISNUMBER(N2574),SUMIFS(N$1:$N2574,A$1:$A2574,A2574,G$1:$G2574,G2574,D$1:$D2574,D2574),"")</f>
        <v/>
      </c>
      <c r="AE2574" s="2" t="str">
        <f t="shared" si="160"/>
        <v/>
      </c>
      <c r="AJ2574" s="41">
        <v>21.6</v>
      </c>
      <c r="AM2574" s="2" t="str">
        <f t="shared" si="159"/>
        <v/>
      </c>
      <c r="AN2574" s="2" t="str">
        <f>IF(ISNUMBER(AM2574),SUMIFS($AM$1:AM2574,$A$1:A2574,A2574,$G$1:G2574,G2574,$D$1:D2574,D2574),"")</f>
        <v/>
      </c>
    </row>
    <row r="2575" spans="1:40" x14ac:dyDescent="0.25">
      <c r="A2575" s="4" t="s">
        <v>92</v>
      </c>
      <c r="B2575" t="s">
        <v>30</v>
      </c>
      <c r="C2575" s="40">
        <v>40686</v>
      </c>
      <c r="D2575">
        <v>2</v>
      </c>
      <c r="F2575" t="s">
        <v>106</v>
      </c>
      <c r="G2575" t="str">
        <f>YEAR(C2575)+IF(MONTH(C2575)&lt;7,-1,0)&amp;"/"&amp;RIGHT(YEAR(C2575)+IF(MONTH(C2575)&lt;7,0,1),2)</f>
        <v>2010/11</v>
      </c>
      <c r="O2575" s="2" t="str">
        <f>IF(ISNUMBER(N2575),SUMIFS(N$1:$N2575,A$1:$A2575,A2575,G$1:$G2575,G2575,D$1:$D2575,D2575),"")</f>
        <v/>
      </c>
      <c r="AE2575" s="2" t="str">
        <f t="shared" si="160"/>
        <v/>
      </c>
      <c r="AJ2575" s="41">
        <v>18.7</v>
      </c>
      <c r="AM2575" s="2" t="str">
        <f t="shared" si="159"/>
        <v/>
      </c>
      <c r="AN2575" s="2" t="str">
        <f>IF(ISNUMBER(AM2575),SUMIFS($AM$1:AM2575,$A$1:A2575,A2575,$G$1:G2575,G2575,$D$1:D2575,D2575),"")</f>
        <v/>
      </c>
    </row>
    <row r="2576" spans="1:40" x14ac:dyDescent="0.25">
      <c r="A2576" s="4" t="s">
        <v>92</v>
      </c>
      <c r="B2576" t="s">
        <v>30</v>
      </c>
      <c r="C2576" s="40">
        <v>40686</v>
      </c>
      <c r="D2576">
        <v>3</v>
      </c>
      <c r="F2576" t="s">
        <v>106</v>
      </c>
      <c r="G2576" t="str">
        <f>YEAR(C2576)+IF(MONTH(C2576)&lt;7,-1,0)&amp;"/"&amp;RIGHT(YEAR(C2576)+IF(MONTH(C2576)&lt;7,0,1),2)</f>
        <v>2010/11</v>
      </c>
      <c r="O2576" s="2" t="str">
        <f>IF(ISNUMBER(N2576),SUMIFS(N$1:$N2576,A$1:$A2576,A2576,G$1:$G2576,G2576,D$1:$D2576,D2576),"")</f>
        <v/>
      </c>
      <c r="AE2576" s="2" t="str">
        <f t="shared" si="160"/>
        <v/>
      </c>
      <c r="AJ2576" s="41">
        <v>21</v>
      </c>
      <c r="AM2576" s="2" t="str">
        <f t="shared" si="159"/>
        <v/>
      </c>
      <c r="AN2576" s="2" t="str">
        <f>IF(ISNUMBER(AM2576),SUMIFS($AM$1:AM2576,$A$1:A2576,A2576,$G$1:G2576,G2576,$D$1:D2576,D2576),"")</f>
        <v/>
      </c>
    </row>
    <row r="2577" spans="1:40" x14ac:dyDescent="0.25">
      <c r="A2577" s="4" t="s">
        <v>92</v>
      </c>
      <c r="B2577" t="s">
        <v>30</v>
      </c>
      <c r="C2577" s="40">
        <v>40686</v>
      </c>
      <c r="D2577">
        <v>4</v>
      </c>
      <c r="F2577" t="s">
        <v>106</v>
      </c>
      <c r="G2577" t="str">
        <f>YEAR(C2577)+IF(MONTH(C2577)&lt;7,-1,0)&amp;"/"&amp;RIGHT(YEAR(C2577)+IF(MONTH(C2577)&lt;7,0,1),2)</f>
        <v>2010/11</v>
      </c>
      <c r="O2577" s="2" t="str">
        <f>IF(ISNUMBER(N2577),SUMIFS(N$1:$N2577,A$1:$A2577,A2577,G$1:$G2577,G2577,D$1:$D2577,D2577),"")</f>
        <v/>
      </c>
      <c r="AE2577" s="2" t="str">
        <f t="shared" si="160"/>
        <v/>
      </c>
      <c r="AJ2577" s="41">
        <v>23.4</v>
      </c>
      <c r="AM2577" s="2" t="str">
        <f t="shared" si="159"/>
        <v/>
      </c>
      <c r="AN2577" s="2" t="str">
        <f>IF(ISNUMBER(AM2577),SUMIFS($AM$1:AM2577,$A$1:A2577,A2577,$G$1:G2577,G2577,$D$1:D2577,D2577),"")</f>
        <v/>
      </c>
    </row>
    <row r="2578" spans="1:40" x14ac:dyDescent="0.25">
      <c r="A2578" s="4" t="s">
        <v>92</v>
      </c>
      <c r="B2578" t="s">
        <v>30</v>
      </c>
      <c r="C2578" s="40">
        <v>40686</v>
      </c>
      <c r="D2578">
        <v>5</v>
      </c>
      <c r="F2578" t="s">
        <v>106</v>
      </c>
      <c r="G2578" t="str">
        <f>YEAR(C2578)+IF(MONTH(C2578)&lt;7,-1,0)&amp;"/"&amp;RIGHT(YEAR(C2578)+IF(MONTH(C2578)&lt;7,0,1),2)</f>
        <v>2010/11</v>
      </c>
      <c r="O2578" s="2" t="str">
        <f>IF(ISNUMBER(N2578),SUMIFS(N$1:$N2578,A$1:$A2578,A2578,G$1:$G2578,G2578,D$1:$D2578,D2578),"")</f>
        <v/>
      </c>
      <c r="AE2578" s="2" t="str">
        <f t="shared" si="160"/>
        <v/>
      </c>
      <c r="AJ2578" s="41">
        <v>21.7</v>
      </c>
      <c r="AM2578" s="2" t="str">
        <f t="shared" si="159"/>
        <v/>
      </c>
      <c r="AN2578" s="2" t="str">
        <f>IF(ISNUMBER(AM2578),SUMIFS($AM$1:AM2578,$A$1:A2578,A2578,$G$1:G2578,G2578,$D$1:D2578,D2578),"")</f>
        <v/>
      </c>
    </row>
    <row r="2579" spans="1:40" x14ac:dyDescent="0.25">
      <c r="A2579" s="4" t="s">
        <v>92</v>
      </c>
      <c r="B2579" t="s">
        <v>30</v>
      </c>
      <c r="C2579" s="40">
        <v>40693</v>
      </c>
      <c r="D2579">
        <v>1</v>
      </c>
      <c r="F2579" t="s">
        <v>106</v>
      </c>
      <c r="G2579" t="str">
        <f>YEAR(C2579)+IF(MONTH(C2579)&lt;7,-1,0)&amp;"/"&amp;RIGHT(YEAR(C2579)+IF(MONTH(C2579)&lt;7,0,1),2)</f>
        <v>2010/11</v>
      </c>
      <c r="O2579" s="2" t="str">
        <f>IF(ISNUMBER(N2579),SUMIFS(N$1:$N2579,A$1:$A2579,A2579,G$1:$G2579,G2579,D$1:$D2579,D2579),"")</f>
        <v/>
      </c>
      <c r="AE2579" s="2" t="str">
        <f t="shared" si="160"/>
        <v/>
      </c>
      <c r="AJ2579" s="41">
        <v>8.8000000000000007</v>
      </c>
      <c r="AM2579" s="2" t="str">
        <f t="shared" si="159"/>
        <v/>
      </c>
      <c r="AN2579" s="2" t="str">
        <f>IF(ISNUMBER(AM2579),SUMIFS($AM$1:AM2579,$A$1:A2579,A2579,$G$1:G2579,G2579,$D$1:D2579,D2579),"")</f>
        <v/>
      </c>
    </row>
    <row r="2580" spans="1:40" x14ac:dyDescent="0.25">
      <c r="A2580" s="4" t="s">
        <v>92</v>
      </c>
      <c r="B2580" t="s">
        <v>30</v>
      </c>
      <c r="C2580" s="40">
        <v>40693</v>
      </c>
      <c r="D2580">
        <v>2</v>
      </c>
      <c r="F2580" t="s">
        <v>106</v>
      </c>
      <c r="G2580" t="str">
        <f>YEAR(C2580)+IF(MONTH(C2580)&lt;7,-1,0)&amp;"/"&amp;RIGHT(YEAR(C2580)+IF(MONTH(C2580)&lt;7,0,1),2)</f>
        <v>2010/11</v>
      </c>
      <c r="O2580" s="2" t="str">
        <f>IF(ISNUMBER(N2580),SUMIFS(N$1:$N2580,A$1:$A2580,A2580,G$1:$G2580,G2580,D$1:$D2580,D2580),"")</f>
        <v/>
      </c>
      <c r="AE2580" s="2" t="str">
        <f t="shared" si="160"/>
        <v/>
      </c>
      <c r="AJ2580" s="41">
        <v>8.6</v>
      </c>
      <c r="AM2580" s="2" t="str">
        <f t="shared" si="159"/>
        <v/>
      </c>
      <c r="AN2580" s="2" t="str">
        <f>IF(ISNUMBER(AM2580),SUMIFS($AM$1:AM2580,$A$1:A2580,A2580,$G$1:G2580,G2580,$D$1:D2580,D2580),"")</f>
        <v/>
      </c>
    </row>
    <row r="2581" spans="1:40" x14ac:dyDescent="0.25">
      <c r="A2581" s="4" t="s">
        <v>92</v>
      </c>
      <c r="B2581" t="s">
        <v>30</v>
      </c>
      <c r="C2581" s="40">
        <v>40693</v>
      </c>
      <c r="D2581">
        <v>3</v>
      </c>
      <c r="F2581" t="s">
        <v>106</v>
      </c>
      <c r="G2581" t="str">
        <f>YEAR(C2581)+IF(MONTH(C2581)&lt;7,-1,0)&amp;"/"&amp;RIGHT(YEAR(C2581)+IF(MONTH(C2581)&lt;7,0,1),2)</f>
        <v>2010/11</v>
      </c>
      <c r="O2581" s="2" t="str">
        <f>IF(ISNUMBER(N2581),SUMIFS(N$1:$N2581,A$1:$A2581,A2581,G$1:$G2581,G2581,D$1:$D2581,D2581),"")</f>
        <v/>
      </c>
      <c r="AE2581" s="2" t="str">
        <f t="shared" si="160"/>
        <v/>
      </c>
      <c r="AJ2581" s="41">
        <v>9</v>
      </c>
      <c r="AM2581" s="2" t="str">
        <f t="shared" si="159"/>
        <v/>
      </c>
      <c r="AN2581" s="2" t="str">
        <f>IF(ISNUMBER(AM2581),SUMIFS($AM$1:AM2581,$A$1:A2581,A2581,$G$1:G2581,G2581,$D$1:D2581,D2581),"")</f>
        <v/>
      </c>
    </row>
    <row r="2582" spans="1:40" x14ac:dyDescent="0.25">
      <c r="A2582" s="4" t="s">
        <v>92</v>
      </c>
      <c r="B2582" t="s">
        <v>30</v>
      </c>
      <c r="C2582" s="40">
        <v>40693</v>
      </c>
      <c r="D2582">
        <v>4</v>
      </c>
      <c r="F2582" t="s">
        <v>106</v>
      </c>
      <c r="G2582" t="str">
        <f>YEAR(C2582)+IF(MONTH(C2582)&lt;7,-1,0)&amp;"/"&amp;RIGHT(YEAR(C2582)+IF(MONTH(C2582)&lt;7,0,1),2)</f>
        <v>2010/11</v>
      </c>
      <c r="O2582" s="2" t="str">
        <f>IF(ISNUMBER(N2582),SUMIFS(N$1:$N2582,A$1:$A2582,A2582,G$1:$G2582,G2582,D$1:$D2582,D2582),"")</f>
        <v/>
      </c>
      <c r="AE2582" s="2" t="str">
        <f t="shared" si="160"/>
        <v/>
      </c>
      <c r="AJ2582" s="41">
        <v>10.3</v>
      </c>
      <c r="AM2582" s="2" t="str">
        <f t="shared" si="159"/>
        <v/>
      </c>
      <c r="AN2582" s="2" t="str">
        <f>IF(ISNUMBER(AM2582),SUMIFS($AM$1:AM2582,$A$1:A2582,A2582,$G$1:G2582,G2582,$D$1:D2582,D2582),"")</f>
        <v/>
      </c>
    </row>
    <row r="2583" spans="1:40" x14ac:dyDescent="0.25">
      <c r="A2583" s="4" t="s">
        <v>92</v>
      </c>
      <c r="B2583" t="s">
        <v>30</v>
      </c>
      <c r="C2583" s="40">
        <v>40693</v>
      </c>
      <c r="D2583">
        <v>5</v>
      </c>
      <c r="F2583" t="s">
        <v>106</v>
      </c>
      <c r="G2583" t="str">
        <f>YEAR(C2583)+IF(MONTH(C2583)&lt;7,-1,0)&amp;"/"&amp;RIGHT(YEAR(C2583)+IF(MONTH(C2583)&lt;7,0,1),2)</f>
        <v>2010/11</v>
      </c>
      <c r="O2583" s="2" t="str">
        <f>IF(ISNUMBER(N2583),SUMIFS(N$1:$N2583,A$1:$A2583,A2583,G$1:$G2583,G2583,D$1:$D2583,D2583),"")</f>
        <v/>
      </c>
      <c r="AE2583" s="2" t="str">
        <f t="shared" si="160"/>
        <v/>
      </c>
      <c r="AJ2583" s="41">
        <v>9.1</v>
      </c>
      <c r="AM2583" s="2" t="str">
        <f t="shared" si="159"/>
        <v/>
      </c>
      <c r="AN2583" s="2" t="str">
        <f>IF(ISNUMBER(AM2583),SUMIFS($AM$1:AM2583,$A$1:A2583,A2583,$G$1:G2583,G2583,$D$1:D2583,D2583),"")</f>
        <v/>
      </c>
    </row>
    <row r="2584" spans="1:40" x14ac:dyDescent="0.25">
      <c r="A2584" s="4" t="s">
        <v>92</v>
      </c>
      <c r="B2584" t="s">
        <v>30</v>
      </c>
      <c r="C2584" s="40">
        <v>40701</v>
      </c>
      <c r="D2584">
        <v>1</v>
      </c>
      <c r="F2584" t="s">
        <v>106</v>
      </c>
      <c r="G2584" t="str">
        <f>YEAR(C2584)+IF(MONTH(C2584)&lt;7,-1,0)&amp;"/"&amp;RIGHT(YEAR(C2584)+IF(MONTH(C2584)&lt;7,0,1),2)</f>
        <v>2010/11</v>
      </c>
      <c r="O2584" s="2" t="str">
        <f>IF(ISNUMBER(N2584),SUMIFS(N$1:$N2584,A$1:$A2584,A2584,G$1:$G2584,G2584,D$1:$D2584,D2584),"")</f>
        <v/>
      </c>
      <c r="AE2584" s="2" t="str">
        <f t="shared" si="160"/>
        <v/>
      </c>
      <c r="AJ2584" s="41">
        <v>13.3</v>
      </c>
      <c r="AM2584" s="2" t="str">
        <f t="shared" si="159"/>
        <v/>
      </c>
      <c r="AN2584" s="2" t="str">
        <f>IF(ISNUMBER(AM2584),SUMIFS($AM$1:AM2584,$A$1:A2584,A2584,$G$1:G2584,G2584,$D$1:D2584,D2584),"")</f>
        <v/>
      </c>
    </row>
    <row r="2585" spans="1:40" x14ac:dyDescent="0.25">
      <c r="A2585" s="4" t="s">
        <v>92</v>
      </c>
      <c r="B2585" t="s">
        <v>30</v>
      </c>
      <c r="C2585" s="40">
        <v>40701</v>
      </c>
      <c r="D2585">
        <v>2</v>
      </c>
      <c r="F2585" t="s">
        <v>106</v>
      </c>
      <c r="G2585" t="str">
        <f>YEAR(C2585)+IF(MONTH(C2585)&lt;7,-1,0)&amp;"/"&amp;RIGHT(YEAR(C2585)+IF(MONTH(C2585)&lt;7,0,1),2)</f>
        <v>2010/11</v>
      </c>
      <c r="O2585" s="2" t="str">
        <f>IF(ISNUMBER(N2585),SUMIFS(N$1:$N2585,A$1:$A2585,A2585,G$1:$G2585,G2585,D$1:$D2585,D2585),"")</f>
        <v/>
      </c>
      <c r="AE2585" s="2" t="str">
        <f t="shared" si="160"/>
        <v/>
      </c>
      <c r="AJ2585" s="41">
        <v>13</v>
      </c>
      <c r="AM2585" s="2" t="str">
        <f t="shared" si="159"/>
        <v/>
      </c>
      <c r="AN2585" s="2" t="str">
        <f>IF(ISNUMBER(AM2585),SUMIFS($AM$1:AM2585,$A$1:A2585,A2585,$G$1:G2585,G2585,$D$1:D2585,D2585),"")</f>
        <v/>
      </c>
    </row>
    <row r="2586" spans="1:40" x14ac:dyDescent="0.25">
      <c r="A2586" s="4" t="s">
        <v>92</v>
      </c>
      <c r="B2586" t="s">
        <v>30</v>
      </c>
      <c r="C2586" s="40">
        <v>40701</v>
      </c>
      <c r="D2586">
        <v>3</v>
      </c>
      <c r="F2586" t="s">
        <v>106</v>
      </c>
      <c r="G2586" t="str">
        <f>YEAR(C2586)+IF(MONTH(C2586)&lt;7,-1,0)&amp;"/"&amp;RIGHT(YEAR(C2586)+IF(MONTH(C2586)&lt;7,0,1),2)</f>
        <v>2010/11</v>
      </c>
      <c r="O2586" s="2" t="str">
        <f>IF(ISNUMBER(N2586),SUMIFS(N$1:$N2586,A$1:$A2586,A2586,G$1:$G2586,G2586,D$1:$D2586,D2586),"")</f>
        <v/>
      </c>
      <c r="AE2586" s="2" t="str">
        <f t="shared" si="160"/>
        <v/>
      </c>
      <c r="AJ2586" s="41">
        <v>13.3</v>
      </c>
      <c r="AM2586" s="2" t="str">
        <f t="shared" si="159"/>
        <v/>
      </c>
      <c r="AN2586" s="2" t="str">
        <f>IF(ISNUMBER(AM2586),SUMIFS($AM$1:AM2586,$A$1:A2586,A2586,$G$1:G2586,G2586,$D$1:D2586,D2586),"")</f>
        <v/>
      </c>
    </row>
    <row r="2587" spans="1:40" x14ac:dyDescent="0.25">
      <c r="A2587" s="4" t="s">
        <v>92</v>
      </c>
      <c r="B2587" t="s">
        <v>30</v>
      </c>
      <c r="C2587" s="40">
        <v>40701</v>
      </c>
      <c r="D2587">
        <v>4</v>
      </c>
      <c r="F2587" t="s">
        <v>106</v>
      </c>
      <c r="G2587" t="str">
        <f>YEAR(C2587)+IF(MONTH(C2587)&lt;7,-1,0)&amp;"/"&amp;RIGHT(YEAR(C2587)+IF(MONTH(C2587)&lt;7,0,1),2)</f>
        <v>2010/11</v>
      </c>
      <c r="O2587" s="2" t="str">
        <f>IF(ISNUMBER(N2587),SUMIFS(N$1:$N2587,A$1:$A2587,A2587,G$1:$G2587,G2587,D$1:$D2587,D2587),"")</f>
        <v/>
      </c>
      <c r="AE2587" s="2" t="str">
        <f t="shared" si="160"/>
        <v/>
      </c>
      <c r="AJ2587" s="41">
        <v>13</v>
      </c>
      <c r="AM2587" s="2" t="str">
        <f t="shared" si="159"/>
        <v/>
      </c>
      <c r="AN2587" s="2" t="str">
        <f>IF(ISNUMBER(AM2587),SUMIFS($AM$1:AM2587,$A$1:A2587,A2587,$G$1:G2587,G2587,$D$1:D2587,D2587),"")</f>
        <v/>
      </c>
    </row>
    <row r="2588" spans="1:40" x14ac:dyDescent="0.25">
      <c r="A2588" s="4" t="s">
        <v>92</v>
      </c>
      <c r="B2588" t="s">
        <v>30</v>
      </c>
      <c r="C2588" s="40">
        <v>40701</v>
      </c>
      <c r="D2588">
        <v>5</v>
      </c>
      <c r="F2588" t="s">
        <v>106</v>
      </c>
      <c r="G2588" t="str">
        <f>YEAR(C2588)+IF(MONTH(C2588)&lt;7,-1,0)&amp;"/"&amp;RIGHT(YEAR(C2588)+IF(MONTH(C2588)&lt;7,0,1),2)</f>
        <v>2010/11</v>
      </c>
      <c r="O2588" s="2" t="str">
        <f>IF(ISNUMBER(N2588),SUMIFS(N$1:$N2588,A$1:$A2588,A2588,G$1:$G2588,G2588,D$1:$D2588,D2588),"")</f>
        <v/>
      </c>
      <c r="AE2588" s="2" t="str">
        <f t="shared" si="160"/>
        <v/>
      </c>
      <c r="AJ2588" s="41">
        <v>13.3</v>
      </c>
      <c r="AM2588" s="2" t="str">
        <f t="shared" si="159"/>
        <v/>
      </c>
      <c r="AN2588" s="2" t="str">
        <f>IF(ISNUMBER(AM2588),SUMIFS($AM$1:AM2588,$A$1:A2588,A2588,$G$1:G2588,G2588,$D$1:D2588,D2588),"")</f>
        <v/>
      </c>
    </row>
    <row r="2589" spans="1:40" x14ac:dyDescent="0.25">
      <c r="A2589" s="4" t="s">
        <v>92</v>
      </c>
      <c r="B2589" t="s">
        <v>30</v>
      </c>
      <c r="C2589" s="40">
        <v>40707</v>
      </c>
      <c r="D2589">
        <v>1</v>
      </c>
      <c r="F2589" t="s">
        <v>106</v>
      </c>
      <c r="G2589" t="str">
        <f>YEAR(C2589)+IF(MONTH(C2589)&lt;7,-1,0)&amp;"/"&amp;RIGHT(YEAR(C2589)+IF(MONTH(C2589)&lt;7,0,1),2)</f>
        <v>2010/11</v>
      </c>
      <c r="O2589" s="2" t="str">
        <f>IF(ISNUMBER(N2589),SUMIFS(N$1:$N2589,A$1:$A2589,A2589,G$1:$G2589,G2589,D$1:$D2589,D2589),"")</f>
        <v/>
      </c>
      <c r="AE2589" s="2" t="str">
        <f t="shared" si="160"/>
        <v/>
      </c>
      <c r="AJ2589" s="41">
        <v>17.3</v>
      </c>
      <c r="AM2589" s="2" t="str">
        <f t="shared" si="159"/>
        <v/>
      </c>
      <c r="AN2589" s="2" t="str">
        <f>IF(ISNUMBER(AM2589),SUMIFS($AM$1:AM2589,$A$1:A2589,A2589,$G$1:G2589,G2589,$D$1:D2589,D2589),"")</f>
        <v/>
      </c>
    </row>
    <row r="2590" spans="1:40" x14ac:dyDescent="0.25">
      <c r="A2590" s="4" t="s">
        <v>92</v>
      </c>
      <c r="B2590" t="s">
        <v>30</v>
      </c>
      <c r="C2590" s="40">
        <v>40707</v>
      </c>
      <c r="D2590">
        <v>2</v>
      </c>
      <c r="F2590" t="s">
        <v>106</v>
      </c>
      <c r="G2590" t="str">
        <f>YEAR(C2590)+IF(MONTH(C2590)&lt;7,-1,0)&amp;"/"&amp;RIGHT(YEAR(C2590)+IF(MONTH(C2590)&lt;7,0,1),2)</f>
        <v>2010/11</v>
      </c>
      <c r="O2590" s="2" t="str">
        <f>IF(ISNUMBER(N2590),SUMIFS(N$1:$N2590,A$1:$A2590,A2590,G$1:$G2590,G2590,D$1:$D2590,D2590),"")</f>
        <v/>
      </c>
      <c r="AE2590" s="2" t="str">
        <f t="shared" si="160"/>
        <v/>
      </c>
      <c r="AJ2590" s="41">
        <v>16.3</v>
      </c>
      <c r="AM2590" s="2" t="str">
        <f t="shared" si="159"/>
        <v/>
      </c>
      <c r="AN2590" s="2" t="str">
        <f>IF(ISNUMBER(AM2590),SUMIFS($AM$1:AM2590,$A$1:A2590,A2590,$G$1:G2590,G2590,$D$1:D2590,D2590),"")</f>
        <v/>
      </c>
    </row>
    <row r="2591" spans="1:40" x14ac:dyDescent="0.25">
      <c r="A2591" s="4" t="s">
        <v>92</v>
      </c>
      <c r="B2591" t="s">
        <v>30</v>
      </c>
      <c r="C2591" s="40">
        <v>40707</v>
      </c>
      <c r="D2591">
        <v>3</v>
      </c>
      <c r="F2591" t="s">
        <v>106</v>
      </c>
      <c r="G2591" t="str">
        <f>YEAR(C2591)+IF(MONTH(C2591)&lt;7,-1,0)&amp;"/"&amp;RIGHT(YEAR(C2591)+IF(MONTH(C2591)&lt;7,0,1),2)</f>
        <v>2010/11</v>
      </c>
      <c r="O2591" s="2" t="str">
        <f>IF(ISNUMBER(N2591),SUMIFS(N$1:$N2591,A$1:$A2591,A2591,G$1:$G2591,G2591,D$1:$D2591,D2591),"")</f>
        <v/>
      </c>
      <c r="AE2591" s="2" t="str">
        <f t="shared" si="160"/>
        <v/>
      </c>
      <c r="AJ2591" s="41">
        <v>20</v>
      </c>
      <c r="AM2591" s="2" t="str">
        <f t="shared" si="159"/>
        <v/>
      </c>
      <c r="AN2591" s="2" t="str">
        <f>IF(ISNUMBER(AM2591),SUMIFS($AM$1:AM2591,$A$1:A2591,A2591,$G$1:G2591,G2591,$D$1:D2591,D2591),"")</f>
        <v/>
      </c>
    </row>
    <row r="2592" spans="1:40" x14ac:dyDescent="0.25">
      <c r="A2592" s="4" t="s">
        <v>92</v>
      </c>
      <c r="B2592" t="s">
        <v>30</v>
      </c>
      <c r="C2592" s="40">
        <v>40707</v>
      </c>
      <c r="D2592">
        <v>4</v>
      </c>
      <c r="F2592" t="s">
        <v>106</v>
      </c>
      <c r="G2592" t="str">
        <f>YEAR(C2592)+IF(MONTH(C2592)&lt;7,-1,0)&amp;"/"&amp;RIGHT(YEAR(C2592)+IF(MONTH(C2592)&lt;7,0,1),2)</f>
        <v>2010/11</v>
      </c>
      <c r="O2592" s="2" t="str">
        <f>IF(ISNUMBER(N2592),SUMIFS(N$1:$N2592,A$1:$A2592,A2592,G$1:$G2592,G2592,D$1:$D2592,D2592),"")</f>
        <v/>
      </c>
      <c r="AE2592" s="2" t="str">
        <f t="shared" si="160"/>
        <v/>
      </c>
      <c r="AJ2592" s="41">
        <v>17.2</v>
      </c>
      <c r="AM2592" s="2" t="str">
        <f t="shared" si="159"/>
        <v/>
      </c>
      <c r="AN2592" s="2" t="str">
        <f>IF(ISNUMBER(AM2592),SUMIFS($AM$1:AM2592,$A$1:A2592,A2592,$G$1:G2592,G2592,$D$1:D2592,D2592),"")</f>
        <v/>
      </c>
    </row>
    <row r="2593" spans="1:40" x14ac:dyDescent="0.25">
      <c r="A2593" s="4" t="s">
        <v>92</v>
      </c>
      <c r="B2593" t="s">
        <v>30</v>
      </c>
      <c r="C2593" s="40">
        <v>40707</v>
      </c>
      <c r="D2593">
        <v>5</v>
      </c>
      <c r="F2593" t="s">
        <v>106</v>
      </c>
      <c r="G2593" t="str">
        <f>YEAR(C2593)+IF(MONTH(C2593)&lt;7,-1,0)&amp;"/"&amp;RIGHT(YEAR(C2593)+IF(MONTH(C2593)&lt;7,0,1),2)</f>
        <v>2010/11</v>
      </c>
      <c r="O2593" s="2" t="str">
        <f>IF(ISNUMBER(N2593),SUMIFS(N$1:$N2593,A$1:$A2593,A2593,G$1:$G2593,G2593,D$1:$D2593,D2593),"")</f>
        <v/>
      </c>
      <c r="AE2593" s="2" t="str">
        <f t="shared" si="160"/>
        <v/>
      </c>
      <c r="AJ2593" s="41">
        <v>17.3</v>
      </c>
      <c r="AM2593" s="2" t="str">
        <f t="shared" si="159"/>
        <v/>
      </c>
      <c r="AN2593" s="2" t="str">
        <f>IF(ISNUMBER(AM2593),SUMIFS($AM$1:AM2593,$A$1:A2593,A2593,$G$1:G2593,G2593,$D$1:D2593,D2593),"")</f>
        <v/>
      </c>
    </row>
    <row r="2594" spans="1:40" x14ac:dyDescent="0.25">
      <c r="A2594" s="4" t="s">
        <v>92</v>
      </c>
      <c r="B2594" t="s">
        <v>30</v>
      </c>
      <c r="C2594" s="40">
        <v>40714</v>
      </c>
      <c r="D2594">
        <v>1</v>
      </c>
      <c r="F2594" t="s">
        <v>106</v>
      </c>
      <c r="G2594" t="str">
        <f>YEAR(C2594)+IF(MONTH(C2594)&lt;7,-1,0)&amp;"/"&amp;RIGHT(YEAR(C2594)+IF(MONTH(C2594)&lt;7,0,1),2)</f>
        <v>2010/11</v>
      </c>
      <c r="O2594" s="2" t="str">
        <f>IF(ISNUMBER(N2594),SUMIFS(N$1:$N2594,A$1:$A2594,A2594,G$1:$G2594,G2594,D$1:$D2594,D2594),"")</f>
        <v/>
      </c>
      <c r="AE2594" s="2" t="str">
        <f t="shared" si="160"/>
        <v/>
      </c>
      <c r="AJ2594" s="41">
        <v>10.199999999999999</v>
      </c>
      <c r="AM2594" s="2" t="str">
        <f t="shared" si="159"/>
        <v/>
      </c>
      <c r="AN2594" s="2" t="str">
        <f>IF(ISNUMBER(AM2594),SUMIFS($AM$1:AM2594,$A$1:A2594,A2594,$G$1:G2594,G2594,$D$1:D2594,D2594),"")</f>
        <v/>
      </c>
    </row>
    <row r="2595" spans="1:40" x14ac:dyDescent="0.25">
      <c r="A2595" s="4" t="s">
        <v>92</v>
      </c>
      <c r="B2595" t="s">
        <v>30</v>
      </c>
      <c r="C2595" s="40">
        <v>40714</v>
      </c>
      <c r="D2595">
        <v>2</v>
      </c>
      <c r="F2595" t="s">
        <v>106</v>
      </c>
      <c r="G2595" t="str">
        <f>YEAR(C2595)+IF(MONTH(C2595)&lt;7,-1,0)&amp;"/"&amp;RIGHT(YEAR(C2595)+IF(MONTH(C2595)&lt;7,0,1),2)</f>
        <v>2010/11</v>
      </c>
      <c r="O2595" s="2" t="str">
        <f>IF(ISNUMBER(N2595),SUMIFS(N$1:$N2595,A$1:$A2595,A2595,G$1:$G2595,G2595,D$1:$D2595,D2595),"")</f>
        <v/>
      </c>
      <c r="AE2595" s="2" t="str">
        <f t="shared" si="160"/>
        <v/>
      </c>
      <c r="AJ2595" s="41">
        <v>10</v>
      </c>
      <c r="AM2595" s="2" t="str">
        <f t="shared" si="159"/>
        <v/>
      </c>
      <c r="AN2595" s="2" t="str">
        <f>IF(ISNUMBER(AM2595),SUMIFS($AM$1:AM2595,$A$1:A2595,A2595,$G$1:G2595,G2595,$D$1:D2595,D2595),"")</f>
        <v/>
      </c>
    </row>
    <row r="2596" spans="1:40" x14ac:dyDescent="0.25">
      <c r="A2596" s="4" t="s">
        <v>92</v>
      </c>
      <c r="B2596" t="s">
        <v>30</v>
      </c>
      <c r="C2596" s="40">
        <v>40714</v>
      </c>
      <c r="D2596">
        <v>3</v>
      </c>
      <c r="F2596" t="s">
        <v>106</v>
      </c>
      <c r="G2596" t="str">
        <f>YEAR(C2596)+IF(MONTH(C2596)&lt;7,-1,0)&amp;"/"&amp;RIGHT(YEAR(C2596)+IF(MONTH(C2596)&lt;7,0,1),2)</f>
        <v>2010/11</v>
      </c>
      <c r="O2596" s="2" t="str">
        <f>IF(ISNUMBER(N2596),SUMIFS(N$1:$N2596,A$1:$A2596,A2596,G$1:$G2596,G2596,D$1:$D2596,D2596),"")</f>
        <v/>
      </c>
      <c r="AE2596" s="2" t="str">
        <f t="shared" si="160"/>
        <v/>
      </c>
      <c r="AJ2596" s="41">
        <v>9</v>
      </c>
      <c r="AM2596" s="2" t="str">
        <f t="shared" si="159"/>
        <v/>
      </c>
      <c r="AN2596" s="2" t="str">
        <f>IF(ISNUMBER(AM2596),SUMIFS($AM$1:AM2596,$A$1:A2596,A2596,$G$1:G2596,G2596,$D$1:D2596,D2596),"")</f>
        <v/>
      </c>
    </row>
    <row r="2597" spans="1:40" x14ac:dyDescent="0.25">
      <c r="A2597" s="4" t="s">
        <v>92</v>
      </c>
      <c r="B2597" t="s">
        <v>30</v>
      </c>
      <c r="C2597" s="40">
        <v>40714</v>
      </c>
      <c r="D2597">
        <v>4</v>
      </c>
      <c r="F2597" t="s">
        <v>106</v>
      </c>
      <c r="G2597" t="str">
        <f>YEAR(C2597)+IF(MONTH(C2597)&lt;7,-1,0)&amp;"/"&amp;RIGHT(YEAR(C2597)+IF(MONTH(C2597)&lt;7,0,1),2)</f>
        <v>2010/11</v>
      </c>
      <c r="O2597" s="2" t="str">
        <f>IF(ISNUMBER(N2597),SUMIFS(N$1:$N2597,A$1:$A2597,A2597,G$1:$G2597,G2597,D$1:$D2597,D2597),"")</f>
        <v/>
      </c>
      <c r="AE2597" s="2" t="str">
        <f t="shared" si="160"/>
        <v/>
      </c>
      <c r="AJ2597" s="41">
        <v>10.4</v>
      </c>
      <c r="AM2597" s="2" t="str">
        <f t="shared" si="159"/>
        <v/>
      </c>
      <c r="AN2597" s="2" t="str">
        <f>IF(ISNUMBER(AM2597),SUMIFS($AM$1:AM2597,$A$1:A2597,A2597,$G$1:G2597,G2597,$D$1:D2597,D2597),"")</f>
        <v/>
      </c>
    </row>
    <row r="2598" spans="1:40" x14ac:dyDescent="0.25">
      <c r="A2598" s="4" t="s">
        <v>92</v>
      </c>
      <c r="B2598" t="s">
        <v>30</v>
      </c>
      <c r="C2598" s="40">
        <v>40714</v>
      </c>
      <c r="D2598">
        <v>5</v>
      </c>
      <c r="F2598" t="s">
        <v>106</v>
      </c>
      <c r="G2598" t="str">
        <f>YEAR(C2598)+IF(MONTH(C2598)&lt;7,-1,0)&amp;"/"&amp;RIGHT(YEAR(C2598)+IF(MONTH(C2598)&lt;7,0,1),2)</f>
        <v>2010/11</v>
      </c>
      <c r="O2598" s="2" t="str">
        <f>IF(ISNUMBER(N2598),SUMIFS(N$1:$N2598,A$1:$A2598,A2598,G$1:$G2598,G2598,D$1:$D2598,D2598),"")</f>
        <v/>
      </c>
      <c r="AE2598" s="2" t="str">
        <f t="shared" si="160"/>
        <v/>
      </c>
      <c r="AJ2598" s="41">
        <v>10</v>
      </c>
      <c r="AM2598" s="2" t="str">
        <f t="shared" si="159"/>
        <v/>
      </c>
      <c r="AN2598" s="2" t="str">
        <f>IF(ISNUMBER(AM2598),SUMIFS($AM$1:AM2598,$A$1:A2598,A2598,$G$1:G2598,G2598,$D$1:D2598,D2598),"")</f>
        <v/>
      </c>
    </row>
    <row r="2599" spans="1:40" x14ac:dyDescent="0.25">
      <c r="A2599" s="4" t="s">
        <v>92</v>
      </c>
      <c r="B2599" t="s">
        <v>30</v>
      </c>
      <c r="C2599" s="40">
        <v>40728</v>
      </c>
      <c r="D2599">
        <v>1</v>
      </c>
      <c r="F2599" t="s">
        <v>106</v>
      </c>
      <c r="G2599" t="str">
        <f>YEAR(C2599)+IF(MONTH(C2599)&lt;7,-1,0)&amp;"/"&amp;RIGHT(YEAR(C2599)+IF(MONTH(C2599)&lt;7,0,1),2)</f>
        <v>2011/12</v>
      </c>
      <c r="O2599" s="2" t="str">
        <f>IF(ISNUMBER(N2599),SUMIFS(N$1:$N2599,A$1:$A2599,A2599,G$1:$G2599,G2599,D$1:$D2599,D2599),"")</f>
        <v/>
      </c>
      <c r="AE2599" s="2" t="str">
        <f t="shared" si="160"/>
        <v/>
      </c>
      <c r="AJ2599" s="41">
        <v>13.8</v>
      </c>
      <c r="AM2599" s="2" t="str">
        <f t="shared" si="159"/>
        <v/>
      </c>
      <c r="AN2599" s="2" t="str">
        <f>IF(ISNUMBER(AM2599),SUMIFS($AM$1:AM2599,$A$1:A2599,A2599,$G$1:G2599,G2599,$D$1:D2599,D2599),"")</f>
        <v/>
      </c>
    </row>
    <row r="2600" spans="1:40" x14ac:dyDescent="0.25">
      <c r="A2600" s="4" t="s">
        <v>92</v>
      </c>
      <c r="B2600" t="s">
        <v>30</v>
      </c>
      <c r="C2600" s="40">
        <v>40728</v>
      </c>
      <c r="D2600">
        <v>2</v>
      </c>
      <c r="F2600" t="s">
        <v>106</v>
      </c>
      <c r="G2600" t="str">
        <f>YEAR(C2600)+IF(MONTH(C2600)&lt;7,-1,0)&amp;"/"&amp;RIGHT(YEAR(C2600)+IF(MONTH(C2600)&lt;7,0,1),2)</f>
        <v>2011/12</v>
      </c>
      <c r="O2600" s="2" t="str">
        <f>IF(ISNUMBER(N2600),SUMIFS(N$1:$N2600,A$1:$A2600,A2600,G$1:$G2600,G2600,D$1:$D2600,D2600),"")</f>
        <v/>
      </c>
      <c r="AE2600" s="2" t="str">
        <f t="shared" si="160"/>
        <v/>
      </c>
      <c r="AJ2600" s="41">
        <v>13.9</v>
      </c>
      <c r="AM2600" s="2" t="str">
        <f t="shared" si="159"/>
        <v/>
      </c>
      <c r="AN2600" s="2" t="str">
        <f>IF(ISNUMBER(AM2600),SUMIFS($AM$1:AM2600,$A$1:A2600,A2600,$G$1:G2600,G2600,$D$1:D2600,D2600),"")</f>
        <v/>
      </c>
    </row>
    <row r="2601" spans="1:40" x14ac:dyDescent="0.25">
      <c r="A2601" s="4" t="s">
        <v>92</v>
      </c>
      <c r="B2601" t="s">
        <v>30</v>
      </c>
      <c r="C2601" s="40">
        <v>40728</v>
      </c>
      <c r="D2601">
        <v>3</v>
      </c>
      <c r="F2601" t="s">
        <v>106</v>
      </c>
      <c r="G2601" t="str">
        <f>YEAR(C2601)+IF(MONTH(C2601)&lt;7,-1,0)&amp;"/"&amp;RIGHT(YEAR(C2601)+IF(MONTH(C2601)&lt;7,0,1),2)</f>
        <v>2011/12</v>
      </c>
      <c r="O2601" s="2" t="str">
        <f>IF(ISNUMBER(N2601),SUMIFS(N$1:$N2601,A$1:$A2601,A2601,G$1:$G2601,G2601,D$1:$D2601,D2601),"")</f>
        <v/>
      </c>
      <c r="AE2601" s="2" t="str">
        <f t="shared" si="160"/>
        <v/>
      </c>
      <c r="AJ2601" s="41">
        <v>16.7</v>
      </c>
      <c r="AM2601" s="2" t="str">
        <f t="shared" si="159"/>
        <v/>
      </c>
      <c r="AN2601" s="2" t="str">
        <f>IF(ISNUMBER(AM2601),SUMIFS($AM$1:AM2601,$A$1:A2601,A2601,$G$1:G2601,G2601,$D$1:D2601,D2601),"")</f>
        <v/>
      </c>
    </row>
    <row r="2602" spans="1:40" x14ac:dyDescent="0.25">
      <c r="A2602" s="4" t="s">
        <v>92</v>
      </c>
      <c r="B2602" t="s">
        <v>30</v>
      </c>
      <c r="C2602" s="40">
        <v>40728</v>
      </c>
      <c r="D2602">
        <v>4</v>
      </c>
      <c r="F2602" t="s">
        <v>106</v>
      </c>
      <c r="G2602" t="str">
        <f>YEAR(C2602)+IF(MONTH(C2602)&lt;7,-1,0)&amp;"/"&amp;RIGHT(YEAR(C2602)+IF(MONTH(C2602)&lt;7,0,1),2)</f>
        <v>2011/12</v>
      </c>
      <c r="O2602" s="2" t="str">
        <f>IF(ISNUMBER(N2602),SUMIFS(N$1:$N2602,A$1:$A2602,A2602,G$1:$G2602,G2602,D$1:$D2602,D2602),"")</f>
        <v/>
      </c>
      <c r="AE2602" s="2" t="str">
        <f t="shared" si="160"/>
        <v/>
      </c>
      <c r="AJ2602" s="41">
        <v>15.5</v>
      </c>
      <c r="AM2602" s="2" t="str">
        <f t="shared" si="159"/>
        <v/>
      </c>
      <c r="AN2602" s="2" t="str">
        <f>IF(ISNUMBER(AM2602),SUMIFS($AM$1:AM2602,$A$1:A2602,A2602,$G$1:G2602,G2602,$D$1:D2602,D2602),"")</f>
        <v/>
      </c>
    </row>
    <row r="2603" spans="1:40" x14ac:dyDescent="0.25">
      <c r="A2603" s="4" t="s">
        <v>92</v>
      </c>
      <c r="B2603" t="s">
        <v>30</v>
      </c>
      <c r="C2603" s="40">
        <v>40728</v>
      </c>
      <c r="D2603">
        <v>5</v>
      </c>
      <c r="F2603" t="s">
        <v>106</v>
      </c>
      <c r="G2603" t="str">
        <f>YEAR(C2603)+IF(MONTH(C2603)&lt;7,-1,0)&amp;"/"&amp;RIGHT(YEAR(C2603)+IF(MONTH(C2603)&lt;7,0,1),2)</f>
        <v>2011/12</v>
      </c>
      <c r="O2603" s="2" t="str">
        <f>IF(ISNUMBER(N2603),SUMIFS(N$1:$N2603,A$1:$A2603,A2603,G$1:$G2603,G2603,D$1:$D2603,D2603),"")</f>
        <v/>
      </c>
      <c r="AE2603" s="2" t="str">
        <f t="shared" si="160"/>
        <v/>
      </c>
      <c r="AJ2603" s="41">
        <v>14.4</v>
      </c>
      <c r="AM2603" s="2" t="str">
        <f t="shared" si="159"/>
        <v/>
      </c>
      <c r="AN2603" s="2" t="str">
        <f>IF(ISNUMBER(AM2603),SUMIFS($AM$1:AM2603,$A$1:A2603,A2603,$G$1:G2603,G2603,$D$1:D2603,D2603),"")</f>
        <v/>
      </c>
    </row>
    <row r="2604" spans="1:40" x14ac:dyDescent="0.25">
      <c r="A2604" s="4" t="s">
        <v>92</v>
      </c>
      <c r="B2604" t="s">
        <v>30</v>
      </c>
      <c r="C2604" s="40">
        <v>40742</v>
      </c>
      <c r="D2604">
        <v>1</v>
      </c>
      <c r="F2604" t="s">
        <v>106</v>
      </c>
      <c r="G2604" t="str">
        <f>YEAR(C2604)+IF(MONTH(C2604)&lt;7,-1,0)&amp;"/"&amp;RIGHT(YEAR(C2604)+IF(MONTH(C2604)&lt;7,0,1),2)</f>
        <v>2011/12</v>
      </c>
      <c r="O2604" s="2" t="str">
        <f>IF(ISNUMBER(N2604),SUMIFS(N$1:$N2604,A$1:$A2604,A2604,G$1:$G2604,G2604,D$1:$D2604,D2604),"")</f>
        <v/>
      </c>
      <c r="AE2604" s="2" t="str">
        <f t="shared" si="160"/>
        <v/>
      </c>
      <c r="AJ2604" s="41">
        <v>19.100000000000001</v>
      </c>
      <c r="AM2604" s="2" t="str">
        <f t="shared" si="159"/>
        <v/>
      </c>
      <c r="AN2604" s="2" t="str">
        <f>IF(ISNUMBER(AM2604),SUMIFS($AM$1:AM2604,$A$1:A2604,A2604,$G$1:G2604,G2604,$D$1:D2604,D2604),"")</f>
        <v/>
      </c>
    </row>
    <row r="2605" spans="1:40" x14ac:dyDescent="0.25">
      <c r="A2605" s="4" t="s">
        <v>92</v>
      </c>
      <c r="B2605" t="s">
        <v>30</v>
      </c>
      <c r="C2605" s="40">
        <v>40742</v>
      </c>
      <c r="D2605">
        <v>2</v>
      </c>
      <c r="F2605" t="s">
        <v>106</v>
      </c>
      <c r="G2605" t="str">
        <f>YEAR(C2605)+IF(MONTH(C2605)&lt;7,-1,0)&amp;"/"&amp;RIGHT(YEAR(C2605)+IF(MONTH(C2605)&lt;7,0,1),2)</f>
        <v>2011/12</v>
      </c>
      <c r="O2605" s="2" t="str">
        <f>IF(ISNUMBER(N2605),SUMIFS(N$1:$N2605,A$1:$A2605,A2605,G$1:$G2605,G2605,D$1:$D2605,D2605),"")</f>
        <v/>
      </c>
      <c r="AE2605" s="2" t="str">
        <f t="shared" si="160"/>
        <v/>
      </c>
      <c r="AJ2605" s="41">
        <v>17.399999999999999</v>
      </c>
      <c r="AM2605" s="2" t="str">
        <f t="shared" ref="AM2605:AM2668" si="161">IF(AND(ISNUMBER(AE2605),ISNUMBER(N2605)),ROUND(N2605*AE2605,3),"")</f>
        <v/>
      </c>
      <c r="AN2605" s="2" t="str">
        <f>IF(ISNUMBER(AM2605),SUMIFS($AM$1:AM2605,$A$1:A2605,A2605,$G$1:G2605,G2605,$D$1:D2605,D2605),"")</f>
        <v/>
      </c>
    </row>
    <row r="2606" spans="1:40" x14ac:dyDescent="0.25">
      <c r="A2606" s="4" t="s">
        <v>92</v>
      </c>
      <c r="B2606" t="s">
        <v>30</v>
      </c>
      <c r="C2606" s="40">
        <v>40742</v>
      </c>
      <c r="D2606">
        <v>3</v>
      </c>
      <c r="F2606" t="s">
        <v>106</v>
      </c>
      <c r="G2606" t="str">
        <f>YEAR(C2606)+IF(MONTH(C2606)&lt;7,-1,0)&amp;"/"&amp;RIGHT(YEAR(C2606)+IF(MONTH(C2606)&lt;7,0,1),2)</f>
        <v>2011/12</v>
      </c>
      <c r="O2606" s="2" t="str">
        <f>IF(ISNUMBER(N2606),SUMIFS(N$1:$N2606,A$1:$A2606,A2606,G$1:$G2606,G2606,D$1:$D2606,D2606),"")</f>
        <v/>
      </c>
      <c r="AE2606" s="2" t="str">
        <f t="shared" si="160"/>
        <v/>
      </c>
      <c r="AJ2606" s="41">
        <v>18.399999999999999</v>
      </c>
      <c r="AM2606" s="2" t="str">
        <f t="shared" si="161"/>
        <v/>
      </c>
      <c r="AN2606" s="2" t="str">
        <f>IF(ISNUMBER(AM2606),SUMIFS($AM$1:AM2606,$A$1:A2606,A2606,$G$1:G2606,G2606,$D$1:D2606,D2606),"")</f>
        <v/>
      </c>
    </row>
    <row r="2607" spans="1:40" x14ac:dyDescent="0.25">
      <c r="A2607" s="4" t="s">
        <v>92</v>
      </c>
      <c r="B2607" t="s">
        <v>30</v>
      </c>
      <c r="C2607" s="40">
        <v>40742</v>
      </c>
      <c r="D2607">
        <v>4</v>
      </c>
      <c r="F2607" t="s">
        <v>106</v>
      </c>
      <c r="G2607" t="str">
        <f>YEAR(C2607)+IF(MONTH(C2607)&lt;7,-1,0)&amp;"/"&amp;RIGHT(YEAR(C2607)+IF(MONTH(C2607)&lt;7,0,1),2)</f>
        <v>2011/12</v>
      </c>
      <c r="O2607" s="2" t="str">
        <f>IF(ISNUMBER(N2607),SUMIFS(N$1:$N2607,A$1:$A2607,A2607,G$1:$G2607,G2607,D$1:$D2607,D2607),"")</f>
        <v/>
      </c>
      <c r="AE2607" s="2" t="str">
        <f t="shared" si="160"/>
        <v/>
      </c>
      <c r="AJ2607" s="41">
        <v>19.899999999999999</v>
      </c>
      <c r="AM2607" s="2" t="str">
        <f t="shared" si="161"/>
        <v/>
      </c>
      <c r="AN2607" s="2" t="str">
        <f>IF(ISNUMBER(AM2607),SUMIFS($AM$1:AM2607,$A$1:A2607,A2607,$G$1:G2607,G2607,$D$1:D2607,D2607),"")</f>
        <v/>
      </c>
    </row>
    <row r="2608" spans="1:40" x14ac:dyDescent="0.25">
      <c r="A2608" s="4" t="s">
        <v>92</v>
      </c>
      <c r="B2608" t="s">
        <v>30</v>
      </c>
      <c r="C2608" s="40">
        <v>40742</v>
      </c>
      <c r="D2608">
        <v>5</v>
      </c>
      <c r="F2608" t="s">
        <v>106</v>
      </c>
      <c r="G2608" t="str">
        <f>YEAR(C2608)+IF(MONTH(C2608)&lt;7,-1,0)&amp;"/"&amp;RIGHT(YEAR(C2608)+IF(MONTH(C2608)&lt;7,0,1),2)</f>
        <v>2011/12</v>
      </c>
      <c r="O2608" s="2" t="str">
        <f>IF(ISNUMBER(N2608),SUMIFS(N$1:$N2608,A$1:$A2608,A2608,G$1:$G2608,G2608,D$1:$D2608,D2608),"")</f>
        <v/>
      </c>
      <c r="AE2608" s="2" t="str">
        <f t="shared" ref="AE2608:AE2671" si="162">IF(ISNUMBER(AF2608),AF2608,"")</f>
        <v/>
      </c>
      <c r="AJ2608" s="41">
        <v>19.600000000000001</v>
      </c>
      <c r="AM2608" s="2" t="str">
        <f t="shared" si="161"/>
        <v/>
      </c>
      <c r="AN2608" s="2" t="str">
        <f>IF(ISNUMBER(AM2608),SUMIFS($AM$1:AM2608,$A$1:A2608,A2608,$G$1:G2608,G2608,$D$1:D2608,D2608),"")</f>
        <v/>
      </c>
    </row>
    <row r="2609" spans="1:40" x14ac:dyDescent="0.25">
      <c r="A2609" s="4" t="s">
        <v>92</v>
      </c>
      <c r="B2609" t="s">
        <v>30</v>
      </c>
      <c r="C2609" s="40">
        <v>40749</v>
      </c>
      <c r="D2609">
        <v>1</v>
      </c>
      <c r="F2609" t="s">
        <v>106</v>
      </c>
      <c r="G2609" t="str">
        <f>YEAR(C2609)+IF(MONTH(C2609)&lt;7,-1,0)&amp;"/"&amp;RIGHT(YEAR(C2609)+IF(MONTH(C2609)&lt;7,0,1),2)</f>
        <v>2011/12</v>
      </c>
      <c r="O2609" s="2" t="str">
        <f>IF(ISNUMBER(N2609),SUMIFS(N$1:$N2609,A$1:$A2609,A2609,G$1:$G2609,G2609,D$1:$D2609,D2609),"")</f>
        <v/>
      </c>
      <c r="AE2609" s="2" t="str">
        <f t="shared" si="162"/>
        <v/>
      </c>
      <c r="AJ2609" s="41">
        <v>12.7</v>
      </c>
      <c r="AM2609" s="2" t="str">
        <f t="shared" si="161"/>
        <v/>
      </c>
      <c r="AN2609" s="2" t="str">
        <f>IF(ISNUMBER(AM2609),SUMIFS($AM$1:AM2609,$A$1:A2609,A2609,$G$1:G2609,G2609,$D$1:D2609,D2609),"")</f>
        <v/>
      </c>
    </row>
    <row r="2610" spans="1:40" x14ac:dyDescent="0.25">
      <c r="A2610" s="4" t="s">
        <v>92</v>
      </c>
      <c r="B2610" t="s">
        <v>30</v>
      </c>
      <c r="C2610" s="40">
        <v>40749</v>
      </c>
      <c r="D2610">
        <v>2</v>
      </c>
      <c r="F2610" t="s">
        <v>106</v>
      </c>
      <c r="G2610" t="str">
        <f>YEAR(C2610)+IF(MONTH(C2610)&lt;7,-1,0)&amp;"/"&amp;RIGHT(YEAR(C2610)+IF(MONTH(C2610)&lt;7,0,1),2)</f>
        <v>2011/12</v>
      </c>
      <c r="O2610" s="2" t="str">
        <f>IF(ISNUMBER(N2610),SUMIFS(N$1:$N2610,A$1:$A2610,A2610,G$1:$G2610,G2610,D$1:$D2610,D2610),"")</f>
        <v/>
      </c>
      <c r="AE2610" s="2" t="str">
        <f t="shared" si="162"/>
        <v/>
      </c>
      <c r="AJ2610" s="41">
        <v>9.9</v>
      </c>
      <c r="AM2610" s="2" t="str">
        <f t="shared" si="161"/>
        <v/>
      </c>
      <c r="AN2610" s="2" t="str">
        <f>IF(ISNUMBER(AM2610),SUMIFS($AM$1:AM2610,$A$1:A2610,A2610,$G$1:G2610,G2610,$D$1:D2610,D2610),"")</f>
        <v/>
      </c>
    </row>
    <row r="2611" spans="1:40" x14ac:dyDescent="0.25">
      <c r="A2611" s="4" t="s">
        <v>92</v>
      </c>
      <c r="B2611" t="s">
        <v>30</v>
      </c>
      <c r="C2611" s="40">
        <v>40749</v>
      </c>
      <c r="D2611">
        <v>3</v>
      </c>
      <c r="F2611" t="s">
        <v>106</v>
      </c>
      <c r="G2611" t="str">
        <f>YEAR(C2611)+IF(MONTH(C2611)&lt;7,-1,0)&amp;"/"&amp;RIGHT(YEAR(C2611)+IF(MONTH(C2611)&lt;7,0,1),2)</f>
        <v>2011/12</v>
      </c>
      <c r="O2611" s="2" t="str">
        <f>IF(ISNUMBER(N2611),SUMIFS(N$1:$N2611,A$1:$A2611,A2611,G$1:$G2611,G2611,D$1:$D2611,D2611),"")</f>
        <v/>
      </c>
      <c r="AE2611" s="2" t="str">
        <f t="shared" si="162"/>
        <v/>
      </c>
      <c r="AJ2611" s="41">
        <v>9.6</v>
      </c>
      <c r="AM2611" s="2" t="str">
        <f t="shared" si="161"/>
        <v/>
      </c>
      <c r="AN2611" s="2" t="str">
        <f>IF(ISNUMBER(AM2611),SUMIFS($AM$1:AM2611,$A$1:A2611,A2611,$G$1:G2611,G2611,$D$1:D2611,D2611),"")</f>
        <v/>
      </c>
    </row>
    <row r="2612" spans="1:40" x14ac:dyDescent="0.25">
      <c r="A2612" s="4" t="s">
        <v>92</v>
      </c>
      <c r="B2612" t="s">
        <v>30</v>
      </c>
      <c r="C2612" s="40">
        <v>40749</v>
      </c>
      <c r="D2612">
        <v>4</v>
      </c>
      <c r="F2612" t="s">
        <v>106</v>
      </c>
      <c r="G2612" t="str">
        <f>YEAR(C2612)+IF(MONTH(C2612)&lt;7,-1,0)&amp;"/"&amp;RIGHT(YEAR(C2612)+IF(MONTH(C2612)&lt;7,0,1),2)</f>
        <v>2011/12</v>
      </c>
      <c r="O2612" s="2" t="str">
        <f>IF(ISNUMBER(N2612),SUMIFS(N$1:$N2612,A$1:$A2612,A2612,G$1:$G2612,G2612,D$1:$D2612,D2612),"")</f>
        <v/>
      </c>
      <c r="AE2612" s="2" t="str">
        <f t="shared" si="162"/>
        <v/>
      </c>
      <c r="AJ2612" s="41">
        <v>10.4</v>
      </c>
      <c r="AM2612" s="2" t="str">
        <f t="shared" si="161"/>
        <v/>
      </c>
      <c r="AN2612" s="2" t="str">
        <f>IF(ISNUMBER(AM2612),SUMIFS($AM$1:AM2612,$A$1:A2612,A2612,$G$1:G2612,G2612,$D$1:D2612,D2612),"")</f>
        <v/>
      </c>
    </row>
    <row r="2613" spans="1:40" x14ac:dyDescent="0.25">
      <c r="A2613" s="4" t="s">
        <v>92</v>
      </c>
      <c r="B2613" t="s">
        <v>30</v>
      </c>
      <c r="C2613" s="40">
        <v>40749</v>
      </c>
      <c r="D2613">
        <v>5</v>
      </c>
      <c r="F2613" t="s">
        <v>106</v>
      </c>
      <c r="G2613" t="str">
        <f>YEAR(C2613)+IF(MONTH(C2613)&lt;7,-1,0)&amp;"/"&amp;RIGHT(YEAR(C2613)+IF(MONTH(C2613)&lt;7,0,1),2)</f>
        <v>2011/12</v>
      </c>
      <c r="O2613" s="2" t="str">
        <f>IF(ISNUMBER(N2613),SUMIFS(N$1:$N2613,A$1:$A2613,A2613,G$1:$G2613,G2613,D$1:$D2613,D2613),"")</f>
        <v/>
      </c>
      <c r="AE2613" s="2" t="str">
        <f t="shared" si="162"/>
        <v/>
      </c>
      <c r="AJ2613" s="41">
        <v>8.5</v>
      </c>
      <c r="AM2613" s="2" t="str">
        <f t="shared" si="161"/>
        <v/>
      </c>
      <c r="AN2613" s="2" t="str">
        <f>IF(ISNUMBER(AM2613),SUMIFS($AM$1:AM2613,$A$1:A2613,A2613,$G$1:G2613,G2613,$D$1:D2613,D2613),"")</f>
        <v/>
      </c>
    </row>
    <row r="2614" spans="1:40" x14ac:dyDescent="0.25">
      <c r="A2614" s="4" t="s">
        <v>92</v>
      </c>
      <c r="B2614" t="s">
        <v>30</v>
      </c>
      <c r="C2614" s="40">
        <v>40771</v>
      </c>
      <c r="D2614">
        <v>1</v>
      </c>
      <c r="F2614" t="s">
        <v>106</v>
      </c>
      <c r="G2614" t="str">
        <f>YEAR(C2614)+IF(MONTH(C2614)&lt;7,-1,0)&amp;"/"&amp;RIGHT(YEAR(C2614)+IF(MONTH(C2614)&lt;7,0,1),2)</f>
        <v>2011/12</v>
      </c>
      <c r="O2614" s="2" t="str">
        <f>IF(ISNUMBER(N2614),SUMIFS(N$1:$N2614,A$1:$A2614,A2614,G$1:$G2614,G2614,D$1:$D2614,D2614),"")</f>
        <v/>
      </c>
      <c r="AE2614" s="2" t="str">
        <f t="shared" si="162"/>
        <v/>
      </c>
      <c r="AJ2614" s="41">
        <v>14.6</v>
      </c>
      <c r="AM2614" s="2" t="str">
        <f t="shared" si="161"/>
        <v/>
      </c>
      <c r="AN2614" s="2" t="str">
        <f>IF(ISNUMBER(AM2614),SUMIFS($AM$1:AM2614,$A$1:A2614,A2614,$G$1:G2614,G2614,$D$1:D2614,D2614),"")</f>
        <v/>
      </c>
    </row>
    <row r="2615" spans="1:40" x14ac:dyDescent="0.25">
      <c r="A2615" s="4" t="s">
        <v>92</v>
      </c>
      <c r="B2615" t="s">
        <v>30</v>
      </c>
      <c r="C2615" s="40">
        <v>40771</v>
      </c>
      <c r="D2615">
        <v>2</v>
      </c>
      <c r="F2615" t="s">
        <v>106</v>
      </c>
      <c r="G2615" t="str">
        <f>YEAR(C2615)+IF(MONTH(C2615)&lt;7,-1,0)&amp;"/"&amp;RIGHT(YEAR(C2615)+IF(MONTH(C2615)&lt;7,0,1),2)</f>
        <v>2011/12</v>
      </c>
      <c r="O2615" s="2" t="str">
        <f>IF(ISNUMBER(N2615),SUMIFS(N$1:$N2615,A$1:$A2615,A2615,G$1:$G2615,G2615,D$1:$D2615,D2615),"")</f>
        <v/>
      </c>
      <c r="AE2615" s="2" t="str">
        <f t="shared" si="162"/>
        <v/>
      </c>
      <c r="AJ2615" s="41">
        <v>13.6</v>
      </c>
      <c r="AM2615" s="2" t="str">
        <f t="shared" si="161"/>
        <v/>
      </c>
      <c r="AN2615" s="2" t="str">
        <f>IF(ISNUMBER(AM2615),SUMIFS($AM$1:AM2615,$A$1:A2615,A2615,$G$1:G2615,G2615,$D$1:D2615,D2615),"")</f>
        <v/>
      </c>
    </row>
    <row r="2616" spans="1:40" x14ac:dyDescent="0.25">
      <c r="A2616" s="4" t="s">
        <v>92</v>
      </c>
      <c r="B2616" t="s">
        <v>30</v>
      </c>
      <c r="C2616" s="40">
        <v>40771</v>
      </c>
      <c r="D2616">
        <v>3</v>
      </c>
      <c r="F2616" t="s">
        <v>106</v>
      </c>
      <c r="G2616" t="str">
        <f>YEAR(C2616)+IF(MONTH(C2616)&lt;7,-1,0)&amp;"/"&amp;RIGHT(YEAR(C2616)+IF(MONTH(C2616)&lt;7,0,1),2)</f>
        <v>2011/12</v>
      </c>
      <c r="O2616" s="2" t="str">
        <f>IF(ISNUMBER(N2616),SUMIFS(N$1:$N2616,A$1:$A2616,A2616,G$1:$G2616,G2616,D$1:$D2616,D2616),"")</f>
        <v/>
      </c>
      <c r="AE2616" s="2" t="str">
        <f t="shared" si="162"/>
        <v/>
      </c>
      <c r="AJ2616" s="41">
        <v>16.3</v>
      </c>
      <c r="AM2616" s="2" t="str">
        <f t="shared" si="161"/>
        <v/>
      </c>
      <c r="AN2616" s="2" t="str">
        <f>IF(ISNUMBER(AM2616),SUMIFS($AM$1:AM2616,$A$1:A2616,A2616,$G$1:G2616,G2616,$D$1:D2616,D2616),"")</f>
        <v/>
      </c>
    </row>
    <row r="2617" spans="1:40" x14ac:dyDescent="0.25">
      <c r="A2617" s="4" t="s">
        <v>92</v>
      </c>
      <c r="B2617" t="s">
        <v>30</v>
      </c>
      <c r="C2617" s="40">
        <v>40771</v>
      </c>
      <c r="D2617">
        <v>4</v>
      </c>
      <c r="F2617" t="s">
        <v>106</v>
      </c>
      <c r="G2617" t="str">
        <f>YEAR(C2617)+IF(MONTH(C2617)&lt;7,-1,0)&amp;"/"&amp;RIGHT(YEAR(C2617)+IF(MONTH(C2617)&lt;7,0,1),2)</f>
        <v>2011/12</v>
      </c>
      <c r="O2617" s="2" t="str">
        <f>IF(ISNUMBER(N2617),SUMIFS(N$1:$N2617,A$1:$A2617,A2617,G$1:$G2617,G2617,D$1:$D2617,D2617),"")</f>
        <v/>
      </c>
      <c r="AE2617" s="2" t="str">
        <f t="shared" si="162"/>
        <v/>
      </c>
      <c r="AJ2617" s="41">
        <v>18</v>
      </c>
      <c r="AM2617" s="2" t="str">
        <f t="shared" si="161"/>
        <v/>
      </c>
      <c r="AN2617" s="2" t="str">
        <f>IF(ISNUMBER(AM2617),SUMIFS($AM$1:AM2617,$A$1:A2617,A2617,$G$1:G2617,G2617,$D$1:D2617,D2617),"")</f>
        <v/>
      </c>
    </row>
    <row r="2618" spans="1:40" x14ac:dyDescent="0.25">
      <c r="A2618" s="4" t="s">
        <v>92</v>
      </c>
      <c r="B2618" t="s">
        <v>30</v>
      </c>
      <c r="C2618" s="40">
        <v>40771</v>
      </c>
      <c r="D2618">
        <v>5</v>
      </c>
      <c r="F2618" t="s">
        <v>106</v>
      </c>
      <c r="G2618" t="str">
        <f>YEAR(C2618)+IF(MONTH(C2618)&lt;7,-1,0)&amp;"/"&amp;RIGHT(YEAR(C2618)+IF(MONTH(C2618)&lt;7,0,1),2)</f>
        <v>2011/12</v>
      </c>
      <c r="O2618" s="2" t="str">
        <f>IF(ISNUMBER(N2618),SUMIFS(N$1:$N2618,A$1:$A2618,A2618,G$1:$G2618,G2618,D$1:$D2618,D2618),"")</f>
        <v/>
      </c>
      <c r="AE2618" s="2" t="str">
        <f t="shared" si="162"/>
        <v/>
      </c>
      <c r="AJ2618" s="41">
        <v>15.3</v>
      </c>
      <c r="AM2618" s="2" t="str">
        <f t="shared" si="161"/>
        <v/>
      </c>
      <c r="AN2618" s="2" t="str">
        <f>IF(ISNUMBER(AM2618),SUMIFS($AM$1:AM2618,$A$1:A2618,A2618,$G$1:G2618,G2618,$D$1:D2618,D2618),"")</f>
        <v/>
      </c>
    </row>
    <row r="2619" spans="1:40" x14ac:dyDescent="0.25">
      <c r="A2619" s="4" t="s">
        <v>92</v>
      </c>
      <c r="B2619" t="s">
        <v>30</v>
      </c>
      <c r="C2619" s="40">
        <v>40784</v>
      </c>
      <c r="D2619">
        <v>1</v>
      </c>
      <c r="F2619" t="s">
        <v>106</v>
      </c>
      <c r="G2619" t="str">
        <f>YEAR(C2619)+IF(MONTH(C2619)&lt;7,-1,0)&amp;"/"&amp;RIGHT(YEAR(C2619)+IF(MONTH(C2619)&lt;7,0,1),2)</f>
        <v>2011/12</v>
      </c>
      <c r="O2619" s="2" t="str">
        <f>IF(ISNUMBER(N2619),SUMIFS(N$1:$N2619,A$1:$A2619,A2619,G$1:$G2619,G2619,D$1:$D2619,D2619),"")</f>
        <v/>
      </c>
      <c r="AE2619" s="2" t="str">
        <f t="shared" si="162"/>
        <v/>
      </c>
      <c r="AJ2619" s="41">
        <v>9.6</v>
      </c>
      <c r="AM2619" s="2" t="str">
        <f t="shared" si="161"/>
        <v/>
      </c>
      <c r="AN2619" s="2" t="str">
        <f>IF(ISNUMBER(AM2619),SUMIFS($AM$1:AM2619,$A$1:A2619,A2619,$G$1:G2619,G2619,$D$1:D2619,D2619),"")</f>
        <v/>
      </c>
    </row>
    <row r="2620" spans="1:40" x14ac:dyDescent="0.25">
      <c r="A2620" s="4" t="s">
        <v>92</v>
      </c>
      <c r="B2620" t="s">
        <v>30</v>
      </c>
      <c r="C2620" s="40">
        <v>40784</v>
      </c>
      <c r="D2620">
        <v>2</v>
      </c>
      <c r="F2620" t="s">
        <v>106</v>
      </c>
      <c r="G2620" t="str">
        <f>YEAR(C2620)+IF(MONTH(C2620)&lt;7,-1,0)&amp;"/"&amp;RIGHT(YEAR(C2620)+IF(MONTH(C2620)&lt;7,0,1),2)</f>
        <v>2011/12</v>
      </c>
      <c r="O2620" s="2" t="str">
        <f>IF(ISNUMBER(N2620),SUMIFS(N$1:$N2620,A$1:$A2620,A2620,G$1:$G2620,G2620,D$1:$D2620,D2620),"")</f>
        <v/>
      </c>
      <c r="AE2620" s="2" t="str">
        <f t="shared" si="162"/>
        <v/>
      </c>
      <c r="AJ2620" s="41">
        <v>9.4</v>
      </c>
      <c r="AM2620" s="2" t="str">
        <f t="shared" si="161"/>
        <v/>
      </c>
      <c r="AN2620" s="2" t="str">
        <f>IF(ISNUMBER(AM2620),SUMIFS($AM$1:AM2620,$A$1:A2620,A2620,$G$1:G2620,G2620,$D$1:D2620,D2620),"")</f>
        <v/>
      </c>
    </row>
    <row r="2621" spans="1:40" x14ac:dyDescent="0.25">
      <c r="A2621" s="4" t="s">
        <v>92</v>
      </c>
      <c r="B2621" t="s">
        <v>30</v>
      </c>
      <c r="C2621" s="40">
        <v>40784</v>
      </c>
      <c r="D2621">
        <v>3</v>
      </c>
      <c r="F2621" t="s">
        <v>106</v>
      </c>
      <c r="G2621" t="str">
        <f>YEAR(C2621)+IF(MONTH(C2621)&lt;7,-1,0)&amp;"/"&amp;RIGHT(YEAR(C2621)+IF(MONTH(C2621)&lt;7,0,1),2)</f>
        <v>2011/12</v>
      </c>
      <c r="O2621" s="2" t="str">
        <f>IF(ISNUMBER(N2621),SUMIFS(N$1:$N2621,A$1:$A2621,A2621,G$1:$G2621,G2621,D$1:$D2621,D2621),"")</f>
        <v/>
      </c>
      <c r="AE2621" s="2" t="str">
        <f t="shared" si="162"/>
        <v/>
      </c>
      <c r="AJ2621" s="41">
        <v>9.6</v>
      </c>
      <c r="AM2621" s="2" t="str">
        <f t="shared" si="161"/>
        <v/>
      </c>
      <c r="AN2621" s="2" t="str">
        <f>IF(ISNUMBER(AM2621),SUMIFS($AM$1:AM2621,$A$1:A2621,A2621,$G$1:G2621,G2621,$D$1:D2621,D2621),"")</f>
        <v/>
      </c>
    </row>
    <row r="2622" spans="1:40" x14ac:dyDescent="0.25">
      <c r="A2622" s="4" t="s">
        <v>92</v>
      </c>
      <c r="B2622" t="s">
        <v>30</v>
      </c>
      <c r="C2622" s="40">
        <v>40784</v>
      </c>
      <c r="D2622">
        <v>4</v>
      </c>
      <c r="F2622" t="s">
        <v>106</v>
      </c>
      <c r="G2622" t="str">
        <f>YEAR(C2622)+IF(MONTH(C2622)&lt;7,-1,0)&amp;"/"&amp;RIGHT(YEAR(C2622)+IF(MONTH(C2622)&lt;7,0,1),2)</f>
        <v>2011/12</v>
      </c>
      <c r="O2622" s="2" t="str">
        <f>IF(ISNUMBER(N2622),SUMIFS(N$1:$N2622,A$1:$A2622,A2622,G$1:$G2622,G2622,D$1:$D2622,D2622),"")</f>
        <v/>
      </c>
      <c r="AE2622" s="2" t="str">
        <f t="shared" si="162"/>
        <v/>
      </c>
      <c r="AJ2622" s="41">
        <v>9.1</v>
      </c>
      <c r="AM2622" s="2" t="str">
        <f t="shared" si="161"/>
        <v/>
      </c>
      <c r="AN2622" s="2" t="str">
        <f>IF(ISNUMBER(AM2622),SUMIFS($AM$1:AM2622,$A$1:A2622,A2622,$G$1:G2622,G2622,$D$1:D2622,D2622),"")</f>
        <v/>
      </c>
    </row>
    <row r="2623" spans="1:40" x14ac:dyDescent="0.25">
      <c r="A2623" s="4" t="s">
        <v>92</v>
      </c>
      <c r="B2623" t="s">
        <v>30</v>
      </c>
      <c r="C2623" s="40">
        <v>40784</v>
      </c>
      <c r="D2623">
        <v>5</v>
      </c>
      <c r="F2623" t="s">
        <v>106</v>
      </c>
      <c r="G2623" t="str">
        <f>YEAR(C2623)+IF(MONTH(C2623)&lt;7,-1,0)&amp;"/"&amp;RIGHT(YEAR(C2623)+IF(MONTH(C2623)&lt;7,0,1),2)</f>
        <v>2011/12</v>
      </c>
      <c r="O2623" s="2" t="str">
        <f>IF(ISNUMBER(N2623),SUMIFS(N$1:$N2623,A$1:$A2623,A2623,G$1:$G2623,G2623,D$1:$D2623,D2623),"")</f>
        <v/>
      </c>
      <c r="AE2623" s="2" t="str">
        <f t="shared" si="162"/>
        <v/>
      </c>
      <c r="AJ2623" s="41">
        <v>9.1999999999999993</v>
      </c>
      <c r="AM2623" s="2" t="str">
        <f t="shared" si="161"/>
        <v/>
      </c>
      <c r="AN2623" s="2" t="str">
        <f>IF(ISNUMBER(AM2623),SUMIFS($AM$1:AM2623,$A$1:A2623,A2623,$G$1:G2623,G2623,$D$1:D2623,D2623),"")</f>
        <v/>
      </c>
    </row>
    <row r="2624" spans="1:40" x14ac:dyDescent="0.25">
      <c r="A2624" s="4" t="s">
        <v>92</v>
      </c>
      <c r="B2624" t="s">
        <v>30</v>
      </c>
      <c r="C2624" s="40">
        <v>40798</v>
      </c>
      <c r="D2624">
        <v>1</v>
      </c>
      <c r="F2624" t="s">
        <v>106</v>
      </c>
      <c r="G2624" t="str">
        <f>YEAR(C2624)+IF(MONTH(C2624)&lt;7,-1,0)&amp;"/"&amp;RIGHT(YEAR(C2624)+IF(MONTH(C2624)&lt;7,0,1),2)</f>
        <v>2011/12</v>
      </c>
      <c r="O2624" s="2" t="str">
        <f>IF(ISNUMBER(N2624),SUMIFS(N$1:$N2624,A$1:$A2624,A2624,G$1:$G2624,G2624,D$1:$D2624,D2624),"")</f>
        <v/>
      </c>
      <c r="AE2624" s="2" t="str">
        <f t="shared" si="162"/>
        <v/>
      </c>
      <c r="AJ2624" s="41">
        <v>16.100000000000001</v>
      </c>
      <c r="AM2624" s="2" t="str">
        <f t="shared" si="161"/>
        <v/>
      </c>
      <c r="AN2624" s="2" t="str">
        <f>IF(ISNUMBER(AM2624),SUMIFS($AM$1:AM2624,$A$1:A2624,A2624,$G$1:G2624,G2624,$D$1:D2624,D2624),"")</f>
        <v/>
      </c>
    </row>
    <row r="2625" spans="1:40" x14ac:dyDescent="0.25">
      <c r="A2625" s="4" t="s">
        <v>92</v>
      </c>
      <c r="B2625" t="s">
        <v>30</v>
      </c>
      <c r="C2625" s="40">
        <v>40798</v>
      </c>
      <c r="D2625">
        <v>2</v>
      </c>
      <c r="F2625" t="s">
        <v>106</v>
      </c>
      <c r="G2625" t="str">
        <f>YEAR(C2625)+IF(MONTH(C2625)&lt;7,-1,0)&amp;"/"&amp;RIGHT(YEAR(C2625)+IF(MONTH(C2625)&lt;7,0,1),2)</f>
        <v>2011/12</v>
      </c>
      <c r="O2625" s="2" t="str">
        <f>IF(ISNUMBER(N2625),SUMIFS(N$1:$N2625,A$1:$A2625,A2625,G$1:$G2625,G2625,D$1:$D2625,D2625),"")</f>
        <v/>
      </c>
      <c r="AE2625" s="2" t="str">
        <f t="shared" si="162"/>
        <v/>
      </c>
      <c r="AJ2625" s="41">
        <v>13.7</v>
      </c>
      <c r="AM2625" s="2" t="str">
        <f t="shared" si="161"/>
        <v/>
      </c>
      <c r="AN2625" s="2" t="str">
        <f>IF(ISNUMBER(AM2625),SUMIFS($AM$1:AM2625,$A$1:A2625,A2625,$G$1:G2625,G2625,$D$1:D2625,D2625),"")</f>
        <v/>
      </c>
    </row>
    <row r="2626" spans="1:40" x14ac:dyDescent="0.25">
      <c r="A2626" s="4" t="s">
        <v>92</v>
      </c>
      <c r="B2626" t="s">
        <v>30</v>
      </c>
      <c r="C2626" s="40">
        <v>40798</v>
      </c>
      <c r="D2626">
        <v>3</v>
      </c>
      <c r="F2626" t="s">
        <v>106</v>
      </c>
      <c r="G2626" t="str">
        <f>YEAR(C2626)+IF(MONTH(C2626)&lt;7,-1,0)&amp;"/"&amp;RIGHT(YEAR(C2626)+IF(MONTH(C2626)&lt;7,0,1),2)</f>
        <v>2011/12</v>
      </c>
      <c r="O2626" s="2" t="str">
        <f>IF(ISNUMBER(N2626),SUMIFS(N$1:$N2626,A$1:$A2626,A2626,G$1:$G2626,G2626,D$1:$D2626,D2626),"")</f>
        <v/>
      </c>
      <c r="AE2626" s="2" t="str">
        <f t="shared" si="162"/>
        <v/>
      </c>
      <c r="AJ2626" s="41">
        <v>14.8</v>
      </c>
      <c r="AM2626" s="2" t="str">
        <f t="shared" si="161"/>
        <v/>
      </c>
      <c r="AN2626" s="2" t="str">
        <f>IF(ISNUMBER(AM2626),SUMIFS($AM$1:AM2626,$A$1:A2626,A2626,$G$1:G2626,G2626,$D$1:D2626,D2626),"")</f>
        <v/>
      </c>
    </row>
    <row r="2627" spans="1:40" x14ac:dyDescent="0.25">
      <c r="A2627" s="4" t="s">
        <v>92</v>
      </c>
      <c r="B2627" t="s">
        <v>30</v>
      </c>
      <c r="C2627" s="40">
        <v>40798</v>
      </c>
      <c r="D2627">
        <v>4</v>
      </c>
      <c r="F2627" t="s">
        <v>106</v>
      </c>
      <c r="G2627" t="str">
        <f>YEAR(C2627)+IF(MONTH(C2627)&lt;7,-1,0)&amp;"/"&amp;RIGHT(YEAR(C2627)+IF(MONTH(C2627)&lt;7,0,1),2)</f>
        <v>2011/12</v>
      </c>
      <c r="O2627" s="2" t="str">
        <f>IF(ISNUMBER(N2627),SUMIFS(N$1:$N2627,A$1:$A2627,A2627,G$1:$G2627,G2627,D$1:$D2627,D2627),"")</f>
        <v/>
      </c>
      <c r="AE2627" s="2" t="str">
        <f t="shared" si="162"/>
        <v/>
      </c>
      <c r="AJ2627" s="41">
        <v>17.7</v>
      </c>
      <c r="AM2627" s="2" t="str">
        <f t="shared" si="161"/>
        <v/>
      </c>
      <c r="AN2627" s="2" t="str">
        <f>IF(ISNUMBER(AM2627),SUMIFS($AM$1:AM2627,$A$1:A2627,A2627,$G$1:G2627,G2627,$D$1:D2627,D2627),"")</f>
        <v/>
      </c>
    </row>
    <row r="2628" spans="1:40" x14ac:dyDescent="0.25">
      <c r="A2628" s="4" t="s">
        <v>92</v>
      </c>
      <c r="B2628" t="s">
        <v>30</v>
      </c>
      <c r="C2628" s="40">
        <v>40798</v>
      </c>
      <c r="D2628">
        <v>5</v>
      </c>
      <c r="F2628" t="s">
        <v>106</v>
      </c>
      <c r="G2628" t="str">
        <f>YEAR(C2628)+IF(MONTH(C2628)&lt;7,-1,0)&amp;"/"&amp;RIGHT(YEAR(C2628)+IF(MONTH(C2628)&lt;7,0,1),2)</f>
        <v>2011/12</v>
      </c>
      <c r="O2628" s="2" t="str">
        <f>IF(ISNUMBER(N2628),SUMIFS(N$1:$N2628,A$1:$A2628,A2628,G$1:$G2628,G2628,D$1:$D2628,D2628),"")</f>
        <v/>
      </c>
      <c r="AE2628" s="2" t="str">
        <f t="shared" si="162"/>
        <v/>
      </c>
      <c r="AJ2628" s="41">
        <v>17</v>
      </c>
      <c r="AM2628" s="2" t="str">
        <f t="shared" si="161"/>
        <v/>
      </c>
      <c r="AN2628" s="2" t="str">
        <f>IF(ISNUMBER(AM2628),SUMIFS($AM$1:AM2628,$A$1:A2628,A2628,$G$1:G2628,G2628,$D$1:D2628,D2628),"")</f>
        <v/>
      </c>
    </row>
    <row r="2629" spans="1:40" x14ac:dyDescent="0.25">
      <c r="A2629" s="4" t="s">
        <v>92</v>
      </c>
      <c r="B2629" t="s">
        <v>30</v>
      </c>
      <c r="C2629" s="40">
        <v>40812</v>
      </c>
      <c r="D2629">
        <v>1</v>
      </c>
      <c r="F2629" t="s">
        <v>106</v>
      </c>
      <c r="G2629" t="str">
        <f>YEAR(C2629)+IF(MONTH(C2629)&lt;7,-1,0)&amp;"/"&amp;RIGHT(YEAR(C2629)+IF(MONTH(C2629)&lt;7,0,1),2)</f>
        <v>2011/12</v>
      </c>
      <c r="O2629" s="2" t="str">
        <f>IF(ISNUMBER(N2629),SUMIFS(N$1:$N2629,A$1:$A2629,A2629,G$1:$G2629,G2629,D$1:$D2629,D2629),"")</f>
        <v/>
      </c>
      <c r="AE2629" s="2" t="str">
        <f t="shared" si="162"/>
        <v/>
      </c>
      <c r="AJ2629" s="41">
        <v>17.5</v>
      </c>
      <c r="AM2629" s="2" t="str">
        <f t="shared" si="161"/>
        <v/>
      </c>
      <c r="AN2629" s="2" t="str">
        <f>IF(ISNUMBER(AM2629),SUMIFS($AM$1:AM2629,$A$1:A2629,A2629,$G$1:G2629,G2629,$D$1:D2629,D2629),"")</f>
        <v/>
      </c>
    </row>
    <row r="2630" spans="1:40" x14ac:dyDescent="0.25">
      <c r="A2630" s="4" t="s">
        <v>92</v>
      </c>
      <c r="B2630" t="s">
        <v>30</v>
      </c>
      <c r="C2630" s="40">
        <v>40812</v>
      </c>
      <c r="D2630">
        <v>2</v>
      </c>
      <c r="F2630" t="s">
        <v>106</v>
      </c>
      <c r="G2630" t="str">
        <f>YEAR(C2630)+IF(MONTH(C2630)&lt;7,-1,0)&amp;"/"&amp;RIGHT(YEAR(C2630)+IF(MONTH(C2630)&lt;7,0,1),2)</f>
        <v>2011/12</v>
      </c>
      <c r="O2630" s="2" t="str">
        <f>IF(ISNUMBER(N2630),SUMIFS(N$1:$N2630,A$1:$A2630,A2630,G$1:$G2630,G2630,D$1:$D2630,D2630),"")</f>
        <v/>
      </c>
      <c r="AE2630" s="2" t="str">
        <f t="shared" si="162"/>
        <v/>
      </c>
      <c r="AJ2630" s="41">
        <v>18.8</v>
      </c>
      <c r="AM2630" s="2" t="str">
        <f t="shared" si="161"/>
        <v/>
      </c>
      <c r="AN2630" s="2" t="str">
        <f>IF(ISNUMBER(AM2630),SUMIFS($AM$1:AM2630,$A$1:A2630,A2630,$G$1:G2630,G2630,$D$1:D2630,D2630),"")</f>
        <v/>
      </c>
    </row>
    <row r="2631" spans="1:40" x14ac:dyDescent="0.25">
      <c r="A2631" s="4" t="s">
        <v>92</v>
      </c>
      <c r="B2631" t="s">
        <v>30</v>
      </c>
      <c r="C2631" s="40">
        <v>40812</v>
      </c>
      <c r="D2631">
        <v>3</v>
      </c>
      <c r="F2631" t="s">
        <v>106</v>
      </c>
      <c r="G2631" t="str">
        <f>YEAR(C2631)+IF(MONTH(C2631)&lt;7,-1,0)&amp;"/"&amp;RIGHT(YEAR(C2631)+IF(MONTH(C2631)&lt;7,0,1),2)</f>
        <v>2011/12</v>
      </c>
      <c r="O2631" s="2" t="str">
        <f>IF(ISNUMBER(N2631),SUMIFS(N$1:$N2631,A$1:$A2631,A2631,G$1:$G2631,G2631,D$1:$D2631,D2631),"")</f>
        <v/>
      </c>
      <c r="AE2631" s="2" t="str">
        <f t="shared" si="162"/>
        <v/>
      </c>
      <c r="AJ2631" s="41">
        <v>17.2</v>
      </c>
      <c r="AM2631" s="2" t="str">
        <f t="shared" si="161"/>
        <v/>
      </c>
      <c r="AN2631" s="2" t="str">
        <f>IF(ISNUMBER(AM2631),SUMIFS($AM$1:AM2631,$A$1:A2631,A2631,$G$1:G2631,G2631,$D$1:D2631,D2631),"")</f>
        <v/>
      </c>
    </row>
    <row r="2632" spans="1:40" x14ac:dyDescent="0.25">
      <c r="A2632" s="4" t="s">
        <v>92</v>
      </c>
      <c r="B2632" t="s">
        <v>30</v>
      </c>
      <c r="C2632" s="40">
        <v>40812</v>
      </c>
      <c r="D2632">
        <v>4</v>
      </c>
      <c r="F2632" t="s">
        <v>106</v>
      </c>
      <c r="G2632" t="str">
        <f>YEAR(C2632)+IF(MONTH(C2632)&lt;7,-1,0)&amp;"/"&amp;RIGHT(YEAR(C2632)+IF(MONTH(C2632)&lt;7,0,1),2)</f>
        <v>2011/12</v>
      </c>
      <c r="O2632" s="2" t="str">
        <f>IF(ISNUMBER(N2632),SUMIFS(N$1:$N2632,A$1:$A2632,A2632,G$1:$G2632,G2632,D$1:$D2632,D2632),"")</f>
        <v/>
      </c>
      <c r="AE2632" s="2" t="str">
        <f t="shared" si="162"/>
        <v/>
      </c>
      <c r="AJ2632" s="41">
        <v>21.3</v>
      </c>
      <c r="AM2632" s="2" t="str">
        <f t="shared" si="161"/>
        <v/>
      </c>
      <c r="AN2632" s="2" t="str">
        <f>IF(ISNUMBER(AM2632),SUMIFS($AM$1:AM2632,$A$1:A2632,A2632,$G$1:G2632,G2632,$D$1:D2632,D2632),"")</f>
        <v/>
      </c>
    </row>
    <row r="2633" spans="1:40" x14ac:dyDescent="0.25">
      <c r="A2633" s="4" t="s">
        <v>92</v>
      </c>
      <c r="B2633" t="s">
        <v>30</v>
      </c>
      <c r="C2633" s="40">
        <v>40812</v>
      </c>
      <c r="D2633">
        <v>5</v>
      </c>
      <c r="F2633" t="s">
        <v>106</v>
      </c>
      <c r="G2633" t="str">
        <f>YEAR(C2633)+IF(MONTH(C2633)&lt;7,-1,0)&amp;"/"&amp;RIGHT(YEAR(C2633)+IF(MONTH(C2633)&lt;7,0,1),2)</f>
        <v>2011/12</v>
      </c>
      <c r="O2633" s="2" t="str">
        <f>IF(ISNUMBER(N2633),SUMIFS(N$1:$N2633,A$1:$A2633,A2633,G$1:$G2633,G2633,D$1:$D2633,D2633),"")</f>
        <v/>
      </c>
      <c r="AE2633" s="2" t="str">
        <f t="shared" si="162"/>
        <v/>
      </c>
      <c r="AJ2633" s="41">
        <v>18.899999999999999</v>
      </c>
      <c r="AM2633" s="2" t="str">
        <f t="shared" si="161"/>
        <v/>
      </c>
      <c r="AN2633" s="2" t="str">
        <f>IF(ISNUMBER(AM2633),SUMIFS($AM$1:AM2633,$A$1:A2633,A2633,$G$1:G2633,G2633,$D$1:D2633,D2633),"")</f>
        <v/>
      </c>
    </row>
    <row r="2634" spans="1:40" x14ac:dyDescent="0.25">
      <c r="A2634" s="4" t="s">
        <v>92</v>
      </c>
      <c r="B2634" t="s">
        <v>30</v>
      </c>
      <c r="C2634" s="40">
        <v>40819</v>
      </c>
      <c r="D2634">
        <v>1</v>
      </c>
      <c r="F2634" t="s">
        <v>106</v>
      </c>
      <c r="G2634" t="str">
        <f>YEAR(C2634)+IF(MONTH(C2634)&lt;7,-1,0)&amp;"/"&amp;RIGHT(YEAR(C2634)+IF(MONTH(C2634)&lt;7,0,1),2)</f>
        <v>2011/12</v>
      </c>
      <c r="O2634" s="2" t="str">
        <f>IF(ISNUMBER(N2634),SUMIFS(N$1:$N2634,A$1:$A2634,A2634,G$1:$G2634,G2634,D$1:$D2634,D2634),"")</f>
        <v/>
      </c>
      <c r="AE2634" s="2" t="str">
        <f t="shared" si="162"/>
        <v/>
      </c>
      <c r="AJ2634" s="41">
        <v>22.3</v>
      </c>
      <c r="AM2634" s="2" t="str">
        <f t="shared" si="161"/>
        <v/>
      </c>
      <c r="AN2634" s="2" t="str">
        <f>IF(ISNUMBER(AM2634),SUMIFS($AM$1:AM2634,$A$1:A2634,A2634,$G$1:G2634,G2634,$D$1:D2634,D2634),"")</f>
        <v/>
      </c>
    </row>
    <row r="2635" spans="1:40" x14ac:dyDescent="0.25">
      <c r="A2635" s="4" t="s">
        <v>92</v>
      </c>
      <c r="B2635" t="s">
        <v>30</v>
      </c>
      <c r="C2635" s="40">
        <v>40819</v>
      </c>
      <c r="D2635">
        <v>2</v>
      </c>
      <c r="F2635" t="s">
        <v>106</v>
      </c>
      <c r="G2635" t="str">
        <f>YEAR(C2635)+IF(MONTH(C2635)&lt;7,-1,0)&amp;"/"&amp;RIGHT(YEAR(C2635)+IF(MONTH(C2635)&lt;7,0,1),2)</f>
        <v>2011/12</v>
      </c>
      <c r="O2635" s="2" t="str">
        <f>IF(ISNUMBER(N2635),SUMIFS(N$1:$N2635,A$1:$A2635,A2635,G$1:$G2635,G2635,D$1:$D2635,D2635),"")</f>
        <v/>
      </c>
      <c r="AE2635" s="2" t="str">
        <f t="shared" si="162"/>
        <v/>
      </c>
      <c r="AJ2635" s="41">
        <v>20.6</v>
      </c>
      <c r="AM2635" s="2" t="str">
        <f t="shared" si="161"/>
        <v/>
      </c>
      <c r="AN2635" s="2" t="str">
        <f>IF(ISNUMBER(AM2635),SUMIFS($AM$1:AM2635,$A$1:A2635,A2635,$G$1:G2635,G2635,$D$1:D2635,D2635),"")</f>
        <v/>
      </c>
    </row>
    <row r="2636" spans="1:40" x14ac:dyDescent="0.25">
      <c r="A2636" s="4" t="s">
        <v>92</v>
      </c>
      <c r="B2636" t="s">
        <v>30</v>
      </c>
      <c r="C2636" s="40">
        <v>40819</v>
      </c>
      <c r="D2636">
        <v>3</v>
      </c>
      <c r="F2636" t="s">
        <v>106</v>
      </c>
      <c r="G2636" t="str">
        <f>YEAR(C2636)+IF(MONTH(C2636)&lt;7,-1,0)&amp;"/"&amp;RIGHT(YEAR(C2636)+IF(MONTH(C2636)&lt;7,0,1),2)</f>
        <v>2011/12</v>
      </c>
      <c r="O2636" s="2" t="str">
        <f>IF(ISNUMBER(N2636),SUMIFS(N$1:$N2636,A$1:$A2636,A2636,G$1:$G2636,G2636,D$1:$D2636,D2636),"")</f>
        <v/>
      </c>
      <c r="AE2636" s="2" t="str">
        <f t="shared" si="162"/>
        <v/>
      </c>
      <c r="AJ2636" s="41">
        <v>22.5</v>
      </c>
      <c r="AM2636" s="2" t="str">
        <f t="shared" si="161"/>
        <v/>
      </c>
      <c r="AN2636" s="2" t="str">
        <f>IF(ISNUMBER(AM2636),SUMIFS($AM$1:AM2636,$A$1:A2636,A2636,$G$1:G2636,G2636,$D$1:D2636,D2636),"")</f>
        <v/>
      </c>
    </row>
    <row r="2637" spans="1:40" x14ac:dyDescent="0.25">
      <c r="A2637" s="4" t="s">
        <v>92</v>
      </c>
      <c r="B2637" t="s">
        <v>30</v>
      </c>
      <c r="C2637" s="40">
        <v>40819</v>
      </c>
      <c r="D2637">
        <v>4</v>
      </c>
      <c r="F2637" t="s">
        <v>106</v>
      </c>
      <c r="G2637" t="str">
        <f>YEAR(C2637)+IF(MONTH(C2637)&lt;7,-1,0)&amp;"/"&amp;RIGHT(YEAR(C2637)+IF(MONTH(C2637)&lt;7,0,1),2)</f>
        <v>2011/12</v>
      </c>
      <c r="O2637" s="2" t="str">
        <f>IF(ISNUMBER(N2637),SUMIFS(N$1:$N2637,A$1:$A2637,A2637,G$1:$G2637,G2637,D$1:$D2637,D2637),"")</f>
        <v/>
      </c>
      <c r="AE2637" s="2" t="str">
        <f t="shared" si="162"/>
        <v/>
      </c>
      <c r="AJ2637" s="41">
        <v>22.9</v>
      </c>
      <c r="AM2637" s="2" t="str">
        <f t="shared" si="161"/>
        <v/>
      </c>
      <c r="AN2637" s="2" t="str">
        <f>IF(ISNUMBER(AM2637),SUMIFS($AM$1:AM2637,$A$1:A2637,A2637,$G$1:G2637,G2637,$D$1:D2637,D2637),"")</f>
        <v/>
      </c>
    </row>
    <row r="2638" spans="1:40" x14ac:dyDescent="0.25">
      <c r="A2638" s="4" t="s">
        <v>92</v>
      </c>
      <c r="B2638" t="s">
        <v>30</v>
      </c>
      <c r="C2638" s="40">
        <v>40819</v>
      </c>
      <c r="D2638">
        <v>5</v>
      </c>
      <c r="F2638" t="s">
        <v>106</v>
      </c>
      <c r="G2638" t="str">
        <f>YEAR(C2638)+IF(MONTH(C2638)&lt;7,-1,0)&amp;"/"&amp;RIGHT(YEAR(C2638)+IF(MONTH(C2638)&lt;7,0,1),2)</f>
        <v>2011/12</v>
      </c>
      <c r="O2638" s="2" t="str">
        <f>IF(ISNUMBER(N2638),SUMIFS(N$1:$N2638,A$1:$A2638,A2638,G$1:$G2638,G2638,D$1:$D2638,D2638),"")</f>
        <v/>
      </c>
      <c r="AE2638" s="2" t="str">
        <f t="shared" si="162"/>
        <v/>
      </c>
      <c r="AJ2638" s="41">
        <v>20.2</v>
      </c>
      <c r="AM2638" s="2" t="str">
        <f t="shared" si="161"/>
        <v/>
      </c>
      <c r="AN2638" s="2" t="str">
        <f>IF(ISNUMBER(AM2638),SUMIFS($AM$1:AM2638,$A$1:A2638,A2638,$G$1:G2638,G2638,$D$1:D2638,D2638),"")</f>
        <v/>
      </c>
    </row>
    <row r="2639" spans="1:40" x14ac:dyDescent="0.25">
      <c r="A2639" s="4" t="s">
        <v>92</v>
      </c>
      <c r="B2639" t="s">
        <v>30</v>
      </c>
      <c r="C2639" s="40">
        <v>40826</v>
      </c>
      <c r="D2639">
        <v>1</v>
      </c>
      <c r="F2639" t="s">
        <v>106</v>
      </c>
      <c r="G2639" t="str">
        <f>YEAR(C2639)+IF(MONTH(C2639)&lt;7,-1,0)&amp;"/"&amp;RIGHT(YEAR(C2639)+IF(MONTH(C2639)&lt;7,0,1),2)</f>
        <v>2011/12</v>
      </c>
      <c r="O2639" s="2" t="str">
        <f>IF(ISNUMBER(N2639),SUMIFS(N$1:$N2639,A$1:$A2639,A2639,G$1:$G2639,G2639,D$1:$D2639,D2639),"")</f>
        <v/>
      </c>
      <c r="AE2639" s="2" t="str">
        <f t="shared" si="162"/>
        <v/>
      </c>
      <c r="AJ2639" s="41">
        <v>10.9</v>
      </c>
      <c r="AM2639" s="2" t="str">
        <f t="shared" si="161"/>
        <v/>
      </c>
      <c r="AN2639" s="2" t="str">
        <f>IF(ISNUMBER(AM2639),SUMIFS($AM$1:AM2639,$A$1:A2639,A2639,$G$1:G2639,G2639,$D$1:D2639,D2639),"")</f>
        <v/>
      </c>
    </row>
    <row r="2640" spans="1:40" x14ac:dyDescent="0.25">
      <c r="A2640" s="4" t="s">
        <v>92</v>
      </c>
      <c r="B2640" t="s">
        <v>30</v>
      </c>
      <c r="C2640" s="40">
        <v>40826</v>
      </c>
      <c r="D2640">
        <v>2</v>
      </c>
      <c r="F2640" t="s">
        <v>106</v>
      </c>
      <c r="G2640" t="str">
        <f>YEAR(C2640)+IF(MONTH(C2640)&lt;7,-1,0)&amp;"/"&amp;RIGHT(YEAR(C2640)+IF(MONTH(C2640)&lt;7,0,1),2)</f>
        <v>2011/12</v>
      </c>
      <c r="O2640" s="2" t="str">
        <f>IF(ISNUMBER(N2640),SUMIFS(N$1:$N2640,A$1:$A2640,A2640,G$1:$G2640,G2640,D$1:$D2640,D2640),"")</f>
        <v/>
      </c>
      <c r="AE2640" s="2" t="str">
        <f t="shared" si="162"/>
        <v/>
      </c>
      <c r="AJ2640" s="41">
        <v>12.8</v>
      </c>
      <c r="AM2640" s="2" t="str">
        <f t="shared" si="161"/>
        <v/>
      </c>
      <c r="AN2640" s="2" t="str">
        <f>IF(ISNUMBER(AM2640),SUMIFS($AM$1:AM2640,$A$1:A2640,A2640,$G$1:G2640,G2640,$D$1:D2640,D2640),"")</f>
        <v/>
      </c>
    </row>
    <row r="2641" spans="1:40" x14ac:dyDescent="0.25">
      <c r="A2641" s="4" t="s">
        <v>92</v>
      </c>
      <c r="B2641" t="s">
        <v>30</v>
      </c>
      <c r="C2641" s="40">
        <v>40826</v>
      </c>
      <c r="D2641">
        <v>3</v>
      </c>
      <c r="F2641" t="s">
        <v>106</v>
      </c>
      <c r="G2641" t="str">
        <f>YEAR(C2641)+IF(MONTH(C2641)&lt;7,-1,0)&amp;"/"&amp;RIGHT(YEAR(C2641)+IF(MONTH(C2641)&lt;7,0,1),2)</f>
        <v>2011/12</v>
      </c>
      <c r="O2641" s="2" t="str">
        <f>IF(ISNUMBER(N2641),SUMIFS(N$1:$N2641,A$1:$A2641,A2641,G$1:$G2641,G2641,D$1:$D2641,D2641),"")</f>
        <v/>
      </c>
      <c r="AE2641" s="2" t="str">
        <f t="shared" si="162"/>
        <v/>
      </c>
      <c r="AJ2641" s="41">
        <v>12.6</v>
      </c>
      <c r="AM2641" s="2" t="str">
        <f t="shared" si="161"/>
        <v/>
      </c>
      <c r="AN2641" s="2" t="str">
        <f>IF(ISNUMBER(AM2641),SUMIFS($AM$1:AM2641,$A$1:A2641,A2641,$G$1:G2641,G2641,$D$1:D2641,D2641),"")</f>
        <v/>
      </c>
    </row>
    <row r="2642" spans="1:40" x14ac:dyDescent="0.25">
      <c r="A2642" s="4" t="s">
        <v>92</v>
      </c>
      <c r="B2642" t="s">
        <v>30</v>
      </c>
      <c r="C2642" s="40">
        <v>40826</v>
      </c>
      <c r="D2642">
        <v>4</v>
      </c>
      <c r="F2642" t="s">
        <v>106</v>
      </c>
      <c r="G2642" t="str">
        <f>YEAR(C2642)+IF(MONTH(C2642)&lt;7,-1,0)&amp;"/"&amp;RIGHT(YEAR(C2642)+IF(MONTH(C2642)&lt;7,0,1),2)</f>
        <v>2011/12</v>
      </c>
      <c r="O2642" s="2" t="str">
        <f>IF(ISNUMBER(N2642),SUMIFS(N$1:$N2642,A$1:$A2642,A2642,G$1:$G2642,G2642,D$1:$D2642,D2642),"")</f>
        <v/>
      </c>
      <c r="AE2642" s="2" t="str">
        <f t="shared" si="162"/>
        <v/>
      </c>
      <c r="AJ2642" s="41">
        <v>10.5</v>
      </c>
      <c r="AM2642" s="2" t="str">
        <f t="shared" si="161"/>
        <v/>
      </c>
      <c r="AN2642" s="2" t="str">
        <f>IF(ISNUMBER(AM2642),SUMIFS($AM$1:AM2642,$A$1:A2642,A2642,$G$1:G2642,G2642,$D$1:D2642,D2642),"")</f>
        <v/>
      </c>
    </row>
    <row r="2643" spans="1:40" x14ac:dyDescent="0.25">
      <c r="A2643" s="4" t="s">
        <v>92</v>
      </c>
      <c r="B2643" t="s">
        <v>30</v>
      </c>
      <c r="C2643" s="40">
        <v>40826</v>
      </c>
      <c r="D2643">
        <v>5</v>
      </c>
      <c r="F2643" t="s">
        <v>106</v>
      </c>
      <c r="G2643" t="str">
        <f>YEAR(C2643)+IF(MONTH(C2643)&lt;7,-1,0)&amp;"/"&amp;RIGHT(YEAR(C2643)+IF(MONTH(C2643)&lt;7,0,1),2)</f>
        <v>2011/12</v>
      </c>
      <c r="O2643" s="2" t="str">
        <f>IF(ISNUMBER(N2643),SUMIFS(N$1:$N2643,A$1:$A2643,A2643,G$1:$G2643,G2643,D$1:$D2643,D2643),"")</f>
        <v/>
      </c>
      <c r="AE2643" s="2" t="str">
        <f t="shared" si="162"/>
        <v/>
      </c>
      <c r="AJ2643" s="41">
        <v>10.4</v>
      </c>
      <c r="AM2643" s="2" t="str">
        <f t="shared" si="161"/>
        <v/>
      </c>
      <c r="AN2643" s="2" t="str">
        <f>IF(ISNUMBER(AM2643),SUMIFS($AM$1:AM2643,$A$1:A2643,A2643,$G$1:G2643,G2643,$D$1:D2643,D2643),"")</f>
        <v/>
      </c>
    </row>
    <row r="2644" spans="1:40" x14ac:dyDescent="0.25">
      <c r="A2644" s="4" t="s">
        <v>92</v>
      </c>
      <c r="B2644" t="s">
        <v>30</v>
      </c>
      <c r="C2644" s="40">
        <v>40833</v>
      </c>
      <c r="D2644">
        <v>1</v>
      </c>
      <c r="F2644" t="s">
        <v>106</v>
      </c>
      <c r="G2644" t="str">
        <f>YEAR(C2644)+IF(MONTH(C2644)&lt;7,-1,0)&amp;"/"&amp;RIGHT(YEAR(C2644)+IF(MONTH(C2644)&lt;7,0,1),2)</f>
        <v>2011/12</v>
      </c>
      <c r="O2644" s="2" t="str">
        <f>IF(ISNUMBER(N2644),SUMIFS(N$1:$N2644,A$1:$A2644,A2644,G$1:$G2644,G2644,D$1:$D2644,D2644),"")</f>
        <v/>
      </c>
      <c r="AE2644" s="2" t="str">
        <f t="shared" si="162"/>
        <v/>
      </c>
      <c r="AJ2644" s="41">
        <v>16.600000000000001</v>
      </c>
      <c r="AM2644" s="2" t="str">
        <f t="shared" si="161"/>
        <v/>
      </c>
      <c r="AN2644" s="2" t="str">
        <f>IF(ISNUMBER(AM2644),SUMIFS($AM$1:AM2644,$A$1:A2644,A2644,$G$1:G2644,G2644,$D$1:D2644,D2644),"")</f>
        <v/>
      </c>
    </row>
    <row r="2645" spans="1:40" x14ac:dyDescent="0.25">
      <c r="A2645" s="4" t="s">
        <v>92</v>
      </c>
      <c r="B2645" t="s">
        <v>30</v>
      </c>
      <c r="C2645" s="40">
        <v>40833</v>
      </c>
      <c r="D2645">
        <v>2</v>
      </c>
      <c r="F2645" t="s">
        <v>106</v>
      </c>
      <c r="G2645" t="str">
        <f>YEAR(C2645)+IF(MONTH(C2645)&lt;7,-1,0)&amp;"/"&amp;RIGHT(YEAR(C2645)+IF(MONTH(C2645)&lt;7,0,1),2)</f>
        <v>2011/12</v>
      </c>
      <c r="O2645" s="2" t="str">
        <f>IF(ISNUMBER(N2645),SUMIFS(N$1:$N2645,A$1:$A2645,A2645,G$1:$G2645,G2645,D$1:$D2645,D2645),"")</f>
        <v/>
      </c>
      <c r="AE2645" s="2" t="str">
        <f t="shared" si="162"/>
        <v/>
      </c>
      <c r="AJ2645" s="41">
        <v>19.100000000000001</v>
      </c>
      <c r="AM2645" s="2" t="str">
        <f t="shared" si="161"/>
        <v/>
      </c>
      <c r="AN2645" s="2" t="str">
        <f>IF(ISNUMBER(AM2645),SUMIFS($AM$1:AM2645,$A$1:A2645,A2645,$G$1:G2645,G2645,$D$1:D2645,D2645),"")</f>
        <v/>
      </c>
    </row>
    <row r="2646" spans="1:40" x14ac:dyDescent="0.25">
      <c r="A2646" s="4" t="s">
        <v>92</v>
      </c>
      <c r="B2646" t="s">
        <v>30</v>
      </c>
      <c r="C2646" s="40">
        <v>40833</v>
      </c>
      <c r="D2646">
        <v>3</v>
      </c>
      <c r="F2646" t="s">
        <v>106</v>
      </c>
      <c r="G2646" t="str">
        <f>YEAR(C2646)+IF(MONTH(C2646)&lt;7,-1,0)&amp;"/"&amp;RIGHT(YEAR(C2646)+IF(MONTH(C2646)&lt;7,0,1),2)</f>
        <v>2011/12</v>
      </c>
      <c r="O2646" s="2" t="str">
        <f>IF(ISNUMBER(N2646),SUMIFS(N$1:$N2646,A$1:$A2646,A2646,G$1:$G2646,G2646,D$1:$D2646,D2646),"")</f>
        <v/>
      </c>
      <c r="AE2646" s="2" t="str">
        <f t="shared" si="162"/>
        <v/>
      </c>
      <c r="AJ2646" s="41">
        <v>16.2</v>
      </c>
      <c r="AM2646" s="2" t="str">
        <f t="shared" si="161"/>
        <v/>
      </c>
      <c r="AN2646" s="2" t="str">
        <f>IF(ISNUMBER(AM2646),SUMIFS($AM$1:AM2646,$A$1:A2646,A2646,$G$1:G2646,G2646,$D$1:D2646,D2646),"")</f>
        <v/>
      </c>
    </row>
    <row r="2647" spans="1:40" x14ac:dyDescent="0.25">
      <c r="A2647" s="4" t="s">
        <v>92</v>
      </c>
      <c r="B2647" t="s">
        <v>30</v>
      </c>
      <c r="C2647" s="40">
        <v>40833</v>
      </c>
      <c r="D2647">
        <v>4</v>
      </c>
      <c r="F2647" t="s">
        <v>106</v>
      </c>
      <c r="G2647" t="str">
        <f>YEAR(C2647)+IF(MONTH(C2647)&lt;7,-1,0)&amp;"/"&amp;RIGHT(YEAR(C2647)+IF(MONTH(C2647)&lt;7,0,1),2)</f>
        <v>2011/12</v>
      </c>
      <c r="O2647" s="2" t="str">
        <f>IF(ISNUMBER(N2647),SUMIFS(N$1:$N2647,A$1:$A2647,A2647,G$1:$G2647,G2647,D$1:$D2647,D2647),"")</f>
        <v/>
      </c>
      <c r="AE2647" s="2" t="str">
        <f t="shared" si="162"/>
        <v/>
      </c>
      <c r="AJ2647" s="41">
        <v>16.899999999999999</v>
      </c>
      <c r="AM2647" s="2" t="str">
        <f t="shared" si="161"/>
        <v/>
      </c>
      <c r="AN2647" s="2" t="str">
        <f>IF(ISNUMBER(AM2647),SUMIFS($AM$1:AM2647,$A$1:A2647,A2647,$G$1:G2647,G2647,$D$1:D2647,D2647),"")</f>
        <v/>
      </c>
    </row>
    <row r="2648" spans="1:40" x14ac:dyDescent="0.25">
      <c r="A2648" s="4" t="s">
        <v>92</v>
      </c>
      <c r="B2648" t="s">
        <v>30</v>
      </c>
      <c r="C2648" s="40">
        <v>40833</v>
      </c>
      <c r="D2648">
        <v>5</v>
      </c>
      <c r="F2648" t="s">
        <v>106</v>
      </c>
      <c r="G2648" t="str">
        <f>YEAR(C2648)+IF(MONTH(C2648)&lt;7,-1,0)&amp;"/"&amp;RIGHT(YEAR(C2648)+IF(MONTH(C2648)&lt;7,0,1),2)</f>
        <v>2011/12</v>
      </c>
      <c r="O2648" s="2" t="str">
        <f>IF(ISNUMBER(N2648),SUMIFS(N$1:$N2648,A$1:$A2648,A2648,G$1:$G2648,G2648,D$1:$D2648,D2648),"")</f>
        <v/>
      </c>
      <c r="AE2648" s="2" t="str">
        <f t="shared" si="162"/>
        <v/>
      </c>
      <c r="AJ2648" s="41">
        <v>17.3</v>
      </c>
      <c r="AM2648" s="2" t="str">
        <f t="shared" si="161"/>
        <v/>
      </c>
      <c r="AN2648" s="2" t="str">
        <f>IF(ISNUMBER(AM2648),SUMIFS($AM$1:AM2648,$A$1:A2648,A2648,$G$1:G2648,G2648,$D$1:D2648,D2648),"")</f>
        <v/>
      </c>
    </row>
    <row r="2649" spans="1:40" x14ac:dyDescent="0.25">
      <c r="A2649" s="4" t="s">
        <v>92</v>
      </c>
      <c r="B2649" t="s">
        <v>30</v>
      </c>
      <c r="C2649" s="40">
        <v>40841</v>
      </c>
      <c r="D2649">
        <v>1</v>
      </c>
      <c r="F2649" t="s">
        <v>106</v>
      </c>
      <c r="G2649" t="str">
        <f>YEAR(C2649)+IF(MONTH(C2649)&lt;7,-1,0)&amp;"/"&amp;RIGHT(YEAR(C2649)+IF(MONTH(C2649)&lt;7,0,1),2)</f>
        <v>2011/12</v>
      </c>
      <c r="O2649" s="2" t="str">
        <f>IF(ISNUMBER(N2649),SUMIFS(N$1:$N2649,A$1:$A2649,A2649,G$1:$G2649,G2649,D$1:$D2649,D2649),"")</f>
        <v/>
      </c>
      <c r="AE2649" s="2" t="str">
        <f t="shared" si="162"/>
        <v/>
      </c>
      <c r="AJ2649" s="41">
        <v>22.1</v>
      </c>
      <c r="AM2649" s="2" t="str">
        <f t="shared" si="161"/>
        <v/>
      </c>
      <c r="AN2649" s="2" t="str">
        <f>IF(ISNUMBER(AM2649),SUMIFS($AM$1:AM2649,$A$1:A2649,A2649,$G$1:G2649,G2649,$D$1:D2649,D2649),"")</f>
        <v/>
      </c>
    </row>
    <row r="2650" spans="1:40" x14ac:dyDescent="0.25">
      <c r="A2650" s="4" t="s">
        <v>92</v>
      </c>
      <c r="B2650" t="s">
        <v>30</v>
      </c>
      <c r="C2650" s="40">
        <v>40841</v>
      </c>
      <c r="D2650">
        <v>2</v>
      </c>
      <c r="F2650" t="s">
        <v>106</v>
      </c>
      <c r="G2650" t="str">
        <f>YEAR(C2650)+IF(MONTH(C2650)&lt;7,-1,0)&amp;"/"&amp;RIGHT(YEAR(C2650)+IF(MONTH(C2650)&lt;7,0,1),2)</f>
        <v>2011/12</v>
      </c>
      <c r="O2650" s="2" t="str">
        <f>IF(ISNUMBER(N2650),SUMIFS(N$1:$N2650,A$1:$A2650,A2650,G$1:$G2650,G2650,D$1:$D2650,D2650),"")</f>
        <v/>
      </c>
      <c r="AE2650" s="2" t="str">
        <f t="shared" si="162"/>
        <v/>
      </c>
      <c r="AJ2650" s="41">
        <v>21.9</v>
      </c>
      <c r="AM2650" s="2" t="str">
        <f t="shared" si="161"/>
        <v/>
      </c>
      <c r="AN2650" s="2" t="str">
        <f>IF(ISNUMBER(AM2650),SUMIFS($AM$1:AM2650,$A$1:A2650,A2650,$G$1:G2650,G2650,$D$1:D2650,D2650),"")</f>
        <v/>
      </c>
    </row>
    <row r="2651" spans="1:40" x14ac:dyDescent="0.25">
      <c r="A2651" s="4" t="s">
        <v>92</v>
      </c>
      <c r="B2651" t="s">
        <v>30</v>
      </c>
      <c r="C2651" s="40">
        <v>40841</v>
      </c>
      <c r="D2651">
        <v>3</v>
      </c>
      <c r="F2651" t="s">
        <v>106</v>
      </c>
      <c r="G2651" t="str">
        <f>YEAR(C2651)+IF(MONTH(C2651)&lt;7,-1,0)&amp;"/"&amp;RIGHT(YEAR(C2651)+IF(MONTH(C2651)&lt;7,0,1),2)</f>
        <v>2011/12</v>
      </c>
      <c r="O2651" s="2" t="str">
        <f>IF(ISNUMBER(N2651),SUMIFS(N$1:$N2651,A$1:$A2651,A2651,G$1:$G2651,G2651,D$1:$D2651,D2651),"")</f>
        <v/>
      </c>
      <c r="AE2651" s="2" t="str">
        <f t="shared" si="162"/>
        <v/>
      </c>
      <c r="AJ2651" s="41">
        <v>18.7</v>
      </c>
      <c r="AM2651" s="2" t="str">
        <f t="shared" si="161"/>
        <v/>
      </c>
      <c r="AN2651" s="2" t="str">
        <f>IF(ISNUMBER(AM2651),SUMIFS($AM$1:AM2651,$A$1:A2651,A2651,$G$1:G2651,G2651,$D$1:D2651,D2651),"")</f>
        <v/>
      </c>
    </row>
    <row r="2652" spans="1:40" x14ac:dyDescent="0.25">
      <c r="A2652" s="4" t="s">
        <v>92</v>
      </c>
      <c r="B2652" t="s">
        <v>30</v>
      </c>
      <c r="C2652" s="40">
        <v>40841</v>
      </c>
      <c r="D2652">
        <v>4</v>
      </c>
      <c r="F2652" t="s">
        <v>106</v>
      </c>
      <c r="G2652" t="str">
        <f>YEAR(C2652)+IF(MONTH(C2652)&lt;7,-1,0)&amp;"/"&amp;RIGHT(YEAR(C2652)+IF(MONTH(C2652)&lt;7,0,1),2)</f>
        <v>2011/12</v>
      </c>
      <c r="O2652" s="2" t="str">
        <f>IF(ISNUMBER(N2652),SUMIFS(N$1:$N2652,A$1:$A2652,A2652,G$1:$G2652,G2652,D$1:$D2652,D2652),"")</f>
        <v/>
      </c>
      <c r="AE2652" s="2" t="str">
        <f t="shared" si="162"/>
        <v/>
      </c>
      <c r="AJ2652" s="41">
        <v>21.3</v>
      </c>
      <c r="AM2652" s="2" t="str">
        <f t="shared" si="161"/>
        <v/>
      </c>
      <c r="AN2652" s="2" t="str">
        <f>IF(ISNUMBER(AM2652),SUMIFS($AM$1:AM2652,$A$1:A2652,A2652,$G$1:G2652,G2652,$D$1:D2652,D2652),"")</f>
        <v/>
      </c>
    </row>
    <row r="2653" spans="1:40" x14ac:dyDescent="0.25">
      <c r="A2653" s="4" t="s">
        <v>92</v>
      </c>
      <c r="B2653" t="s">
        <v>30</v>
      </c>
      <c r="C2653" s="40">
        <v>40841</v>
      </c>
      <c r="D2653">
        <v>5</v>
      </c>
      <c r="F2653" t="s">
        <v>106</v>
      </c>
      <c r="G2653" t="str">
        <f>YEAR(C2653)+IF(MONTH(C2653)&lt;7,-1,0)&amp;"/"&amp;RIGHT(YEAR(C2653)+IF(MONTH(C2653)&lt;7,0,1),2)</f>
        <v>2011/12</v>
      </c>
      <c r="O2653" s="2" t="str">
        <f>IF(ISNUMBER(N2653),SUMIFS(N$1:$N2653,A$1:$A2653,A2653,G$1:$G2653,G2653,D$1:$D2653,D2653),"")</f>
        <v/>
      </c>
      <c r="AE2653" s="2" t="str">
        <f t="shared" si="162"/>
        <v/>
      </c>
      <c r="AJ2653" s="41">
        <v>19.8</v>
      </c>
      <c r="AM2653" s="2" t="str">
        <f t="shared" si="161"/>
        <v/>
      </c>
      <c r="AN2653" s="2" t="str">
        <f>IF(ISNUMBER(AM2653),SUMIFS($AM$1:AM2653,$A$1:A2653,A2653,$G$1:G2653,G2653,$D$1:D2653,D2653),"")</f>
        <v/>
      </c>
    </row>
    <row r="2654" spans="1:40" x14ac:dyDescent="0.25">
      <c r="A2654" s="4" t="s">
        <v>92</v>
      </c>
      <c r="B2654" t="s">
        <v>30</v>
      </c>
      <c r="C2654" s="40">
        <v>40847</v>
      </c>
      <c r="D2654">
        <v>1</v>
      </c>
      <c r="F2654" t="s">
        <v>106</v>
      </c>
      <c r="G2654" t="str">
        <f>YEAR(C2654)+IF(MONTH(C2654)&lt;7,-1,0)&amp;"/"&amp;RIGHT(YEAR(C2654)+IF(MONTH(C2654)&lt;7,0,1),2)</f>
        <v>2011/12</v>
      </c>
      <c r="O2654" s="2" t="str">
        <f>IF(ISNUMBER(N2654),SUMIFS(N$1:$N2654,A$1:$A2654,A2654,G$1:$G2654,G2654,D$1:$D2654,D2654),"")</f>
        <v/>
      </c>
      <c r="AE2654" s="2" t="str">
        <f t="shared" si="162"/>
        <v/>
      </c>
      <c r="AJ2654" s="41">
        <v>19.600000000000001</v>
      </c>
      <c r="AM2654" s="2" t="str">
        <f t="shared" si="161"/>
        <v/>
      </c>
      <c r="AN2654" s="2" t="str">
        <f>IF(ISNUMBER(AM2654),SUMIFS($AM$1:AM2654,$A$1:A2654,A2654,$G$1:G2654,G2654,$D$1:D2654,D2654),"")</f>
        <v/>
      </c>
    </row>
    <row r="2655" spans="1:40" x14ac:dyDescent="0.25">
      <c r="A2655" s="4" t="s">
        <v>92</v>
      </c>
      <c r="B2655" t="s">
        <v>30</v>
      </c>
      <c r="C2655" s="40">
        <v>40847</v>
      </c>
      <c r="D2655">
        <v>2</v>
      </c>
      <c r="F2655" t="s">
        <v>106</v>
      </c>
      <c r="G2655" t="str">
        <f>YEAR(C2655)+IF(MONTH(C2655)&lt;7,-1,0)&amp;"/"&amp;RIGHT(YEAR(C2655)+IF(MONTH(C2655)&lt;7,0,1),2)</f>
        <v>2011/12</v>
      </c>
      <c r="O2655" s="2" t="str">
        <f>IF(ISNUMBER(N2655),SUMIFS(N$1:$N2655,A$1:$A2655,A2655,G$1:$G2655,G2655,D$1:$D2655,D2655),"")</f>
        <v/>
      </c>
      <c r="AE2655" s="2" t="str">
        <f t="shared" si="162"/>
        <v/>
      </c>
      <c r="AJ2655" s="41">
        <v>25.3</v>
      </c>
      <c r="AM2655" s="2" t="str">
        <f t="shared" si="161"/>
        <v/>
      </c>
      <c r="AN2655" s="2" t="str">
        <f>IF(ISNUMBER(AM2655),SUMIFS($AM$1:AM2655,$A$1:A2655,A2655,$G$1:G2655,G2655,$D$1:D2655,D2655),"")</f>
        <v/>
      </c>
    </row>
    <row r="2656" spans="1:40" x14ac:dyDescent="0.25">
      <c r="A2656" s="4" t="s">
        <v>92</v>
      </c>
      <c r="B2656" t="s">
        <v>30</v>
      </c>
      <c r="C2656" s="40">
        <v>40847</v>
      </c>
      <c r="D2656">
        <v>3</v>
      </c>
      <c r="F2656" t="s">
        <v>106</v>
      </c>
      <c r="G2656" t="str">
        <f>YEAR(C2656)+IF(MONTH(C2656)&lt;7,-1,0)&amp;"/"&amp;RIGHT(YEAR(C2656)+IF(MONTH(C2656)&lt;7,0,1),2)</f>
        <v>2011/12</v>
      </c>
      <c r="O2656" s="2" t="str">
        <f>IF(ISNUMBER(N2656),SUMIFS(N$1:$N2656,A$1:$A2656,A2656,G$1:$G2656,G2656,D$1:$D2656,D2656),"")</f>
        <v/>
      </c>
      <c r="AE2656" s="2" t="str">
        <f t="shared" si="162"/>
        <v/>
      </c>
      <c r="AJ2656" s="41">
        <v>21.2</v>
      </c>
      <c r="AM2656" s="2" t="str">
        <f t="shared" si="161"/>
        <v/>
      </c>
      <c r="AN2656" s="2" t="str">
        <f>IF(ISNUMBER(AM2656),SUMIFS($AM$1:AM2656,$A$1:A2656,A2656,$G$1:G2656,G2656,$D$1:D2656,D2656),"")</f>
        <v/>
      </c>
    </row>
    <row r="2657" spans="1:40" x14ac:dyDescent="0.25">
      <c r="A2657" s="4" t="s">
        <v>92</v>
      </c>
      <c r="B2657" t="s">
        <v>30</v>
      </c>
      <c r="C2657" s="40">
        <v>40847</v>
      </c>
      <c r="D2657">
        <v>4</v>
      </c>
      <c r="F2657" t="s">
        <v>106</v>
      </c>
      <c r="G2657" t="str">
        <f>YEAR(C2657)+IF(MONTH(C2657)&lt;7,-1,0)&amp;"/"&amp;RIGHT(YEAR(C2657)+IF(MONTH(C2657)&lt;7,0,1),2)</f>
        <v>2011/12</v>
      </c>
      <c r="O2657" s="2" t="str">
        <f>IF(ISNUMBER(N2657),SUMIFS(N$1:$N2657,A$1:$A2657,A2657,G$1:$G2657,G2657,D$1:$D2657,D2657),"")</f>
        <v/>
      </c>
      <c r="AE2657" s="2" t="str">
        <f t="shared" si="162"/>
        <v/>
      </c>
      <c r="AJ2657" s="41">
        <v>27.4</v>
      </c>
      <c r="AM2657" s="2" t="str">
        <f t="shared" si="161"/>
        <v/>
      </c>
      <c r="AN2657" s="2" t="str">
        <f>IF(ISNUMBER(AM2657),SUMIFS($AM$1:AM2657,$A$1:A2657,A2657,$G$1:G2657,G2657,$D$1:D2657,D2657),"")</f>
        <v/>
      </c>
    </row>
    <row r="2658" spans="1:40" x14ac:dyDescent="0.25">
      <c r="A2658" s="4" t="s">
        <v>92</v>
      </c>
      <c r="B2658" t="s">
        <v>30</v>
      </c>
      <c r="C2658" s="40">
        <v>40847</v>
      </c>
      <c r="D2658">
        <v>5</v>
      </c>
      <c r="F2658" t="s">
        <v>106</v>
      </c>
      <c r="G2658" t="str">
        <f>YEAR(C2658)+IF(MONTH(C2658)&lt;7,-1,0)&amp;"/"&amp;RIGHT(YEAR(C2658)+IF(MONTH(C2658)&lt;7,0,1),2)</f>
        <v>2011/12</v>
      </c>
      <c r="O2658" s="2" t="str">
        <f>IF(ISNUMBER(N2658),SUMIFS(N$1:$N2658,A$1:$A2658,A2658,G$1:$G2658,G2658,D$1:$D2658,D2658),"")</f>
        <v/>
      </c>
      <c r="AE2658" s="2" t="str">
        <f t="shared" si="162"/>
        <v/>
      </c>
      <c r="AJ2658" s="41">
        <v>22.3</v>
      </c>
      <c r="AM2658" s="2" t="str">
        <f t="shared" si="161"/>
        <v/>
      </c>
      <c r="AN2658" s="2" t="str">
        <f>IF(ISNUMBER(AM2658),SUMIFS($AM$1:AM2658,$A$1:A2658,A2658,$G$1:G2658,G2658,$D$1:D2658,D2658),"")</f>
        <v/>
      </c>
    </row>
    <row r="2659" spans="1:40" x14ac:dyDescent="0.25">
      <c r="A2659" s="4" t="s">
        <v>92</v>
      </c>
      <c r="B2659" t="s">
        <v>30</v>
      </c>
      <c r="C2659" s="40">
        <v>40854</v>
      </c>
      <c r="D2659">
        <v>1</v>
      </c>
      <c r="F2659" t="s">
        <v>106</v>
      </c>
      <c r="G2659" t="str">
        <f>YEAR(C2659)+IF(MONTH(C2659)&lt;7,-1,0)&amp;"/"&amp;RIGHT(YEAR(C2659)+IF(MONTH(C2659)&lt;7,0,1),2)</f>
        <v>2011/12</v>
      </c>
      <c r="O2659" s="2" t="str">
        <f>IF(ISNUMBER(N2659),SUMIFS(N$1:$N2659,A$1:$A2659,A2659,G$1:$G2659,G2659,D$1:$D2659,D2659),"")</f>
        <v/>
      </c>
      <c r="AE2659" s="2" t="str">
        <f t="shared" si="162"/>
        <v/>
      </c>
      <c r="AJ2659" s="41">
        <v>11.4</v>
      </c>
      <c r="AM2659" s="2" t="str">
        <f t="shared" si="161"/>
        <v/>
      </c>
      <c r="AN2659" s="2" t="str">
        <f>IF(ISNUMBER(AM2659),SUMIFS($AM$1:AM2659,$A$1:A2659,A2659,$G$1:G2659,G2659,$D$1:D2659,D2659),"")</f>
        <v/>
      </c>
    </row>
    <row r="2660" spans="1:40" x14ac:dyDescent="0.25">
      <c r="A2660" s="4" t="s">
        <v>92</v>
      </c>
      <c r="B2660" t="s">
        <v>30</v>
      </c>
      <c r="C2660" s="40">
        <v>40854</v>
      </c>
      <c r="D2660">
        <v>2</v>
      </c>
      <c r="F2660" t="s">
        <v>106</v>
      </c>
      <c r="G2660" t="str">
        <f>YEAR(C2660)+IF(MONTH(C2660)&lt;7,-1,0)&amp;"/"&amp;RIGHT(YEAR(C2660)+IF(MONTH(C2660)&lt;7,0,1),2)</f>
        <v>2011/12</v>
      </c>
      <c r="O2660" s="2" t="str">
        <f>IF(ISNUMBER(N2660),SUMIFS(N$1:$N2660,A$1:$A2660,A2660,G$1:$G2660,G2660,D$1:$D2660,D2660),"")</f>
        <v/>
      </c>
      <c r="AE2660" s="2" t="str">
        <f t="shared" si="162"/>
        <v/>
      </c>
      <c r="AJ2660" s="41">
        <v>12.4</v>
      </c>
      <c r="AM2660" s="2" t="str">
        <f t="shared" si="161"/>
        <v/>
      </c>
      <c r="AN2660" s="2" t="str">
        <f>IF(ISNUMBER(AM2660),SUMIFS($AM$1:AM2660,$A$1:A2660,A2660,$G$1:G2660,G2660,$D$1:D2660,D2660),"")</f>
        <v/>
      </c>
    </row>
    <row r="2661" spans="1:40" x14ac:dyDescent="0.25">
      <c r="A2661" s="4" t="s">
        <v>92</v>
      </c>
      <c r="B2661" t="s">
        <v>30</v>
      </c>
      <c r="C2661" s="40">
        <v>40854</v>
      </c>
      <c r="D2661">
        <v>3</v>
      </c>
      <c r="F2661" t="s">
        <v>106</v>
      </c>
      <c r="G2661" t="str">
        <f>YEAR(C2661)+IF(MONTH(C2661)&lt;7,-1,0)&amp;"/"&amp;RIGHT(YEAR(C2661)+IF(MONTH(C2661)&lt;7,0,1),2)</f>
        <v>2011/12</v>
      </c>
      <c r="O2661" s="2" t="str">
        <f>IF(ISNUMBER(N2661),SUMIFS(N$1:$N2661,A$1:$A2661,A2661,G$1:$G2661,G2661,D$1:$D2661,D2661),"")</f>
        <v/>
      </c>
      <c r="AE2661" s="2" t="str">
        <f t="shared" si="162"/>
        <v/>
      </c>
      <c r="AJ2661" s="41">
        <v>13.6</v>
      </c>
      <c r="AM2661" s="2" t="str">
        <f t="shared" si="161"/>
        <v/>
      </c>
      <c r="AN2661" s="2" t="str">
        <f>IF(ISNUMBER(AM2661),SUMIFS($AM$1:AM2661,$A$1:A2661,A2661,$G$1:G2661,G2661,$D$1:D2661,D2661),"")</f>
        <v/>
      </c>
    </row>
    <row r="2662" spans="1:40" x14ac:dyDescent="0.25">
      <c r="A2662" s="4" t="s">
        <v>92</v>
      </c>
      <c r="B2662" t="s">
        <v>30</v>
      </c>
      <c r="C2662" s="40">
        <v>40854</v>
      </c>
      <c r="D2662">
        <v>4</v>
      </c>
      <c r="F2662" t="s">
        <v>106</v>
      </c>
      <c r="G2662" t="str">
        <f>YEAR(C2662)+IF(MONTH(C2662)&lt;7,-1,0)&amp;"/"&amp;RIGHT(YEAR(C2662)+IF(MONTH(C2662)&lt;7,0,1),2)</f>
        <v>2011/12</v>
      </c>
      <c r="O2662" s="2" t="str">
        <f>IF(ISNUMBER(N2662),SUMIFS(N$1:$N2662,A$1:$A2662,A2662,G$1:$G2662,G2662,D$1:$D2662,D2662),"")</f>
        <v/>
      </c>
      <c r="AE2662" s="2" t="str">
        <f t="shared" si="162"/>
        <v/>
      </c>
      <c r="AJ2662" s="41">
        <v>11.7</v>
      </c>
      <c r="AM2662" s="2" t="str">
        <f t="shared" si="161"/>
        <v/>
      </c>
      <c r="AN2662" s="2" t="str">
        <f>IF(ISNUMBER(AM2662),SUMIFS($AM$1:AM2662,$A$1:A2662,A2662,$G$1:G2662,G2662,$D$1:D2662,D2662),"")</f>
        <v/>
      </c>
    </row>
    <row r="2663" spans="1:40" x14ac:dyDescent="0.25">
      <c r="A2663" s="4" t="s">
        <v>92</v>
      </c>
      <c r="B2663" t="s">
        <v>30</v>
      </c>
      <c r="C2663" s="40">
        <v>40854</v>
      </c>
      <c r="D2663">
        <v>5</v>
      </c>
      <c r="F2663" t="s">
        <v>106</v>
      </c>
      <c r="G2663" t="str">
        <f>YEAR(C2663)+IF(MONTH(C2663)&lt;7,-1,0)&amp;"/"&amp;RIGHT(YEAR(C2663)+IF(MONTH(C2663)&lt;7,0,1),2)</f>
        <v>2011/12</v>
      </c>
      <c r="O2663" s="2" t="str">
        <f>IF(ISNUMBER(N2663),SUMIFS(N$1:$N2663,A$1:$A2663,A2663,G$1:$G2663,G2663,D$1:$D2663,D2663),"")</f>
        <v/>
      </c>
      <c r="AE2663" s="2" t="str">
        <f t="shared" si="162"/>
        <v/>
      </c>
      <c r="AJ2663" s="41">
        <v>11.7</v>
      </c>
      <c r="AM2663" s="2" t="str">
        <f t="shared" si="161"/>
        <v/>
      </c>
      <c r="AN2663" s="2" t="str">
        <f>IF(ISNUMBER(AM2663),SUMIFS($AM$1:AM2663,$A$1:A2663,A2663,$G$1:G2663,G2663,$D$1:D2663,D2663),"")</f>
        <v/>
      </c>
    </row>
    <row r="2664" spans="1:40" x14ac:dyDescent="0.25">
      <c r="A2664" s="4" t="s">
        <v>92</v>
      </c>
      <c r="B2664" t="s">
        <v>30</v>
      </c>
      <c r="C2664" s="40">
        <v>40861</v>
      </c>
      <c r="D2664">
        <v>1</v>
      </c>
      <c r="F2664" t="s">
        <v>106</v>
      </c>
      <c r="G2664" t="str">
        <f>YEAR(C2664)+IF(MONTH(C2664)&lt;7,-1,0)&amp;"/"&amp;RIGHT(YEAR(C2664)+IF(MONTH(C2664)&lt;7,0,1),2)</f>
        <v>2011/12</v>
      </c>
      <c r="O2664" s="2" t="str">
        <f>IF(ISNUMBER(N2664),SUMIFS(N$1:$N2664,A$1:$A2664,A2664,G$1:$G2664,G2664,D$1:$D2664,D2664),"")</f>
        <v/>
      </c>
      <c r="AE2664" s="2" t="str">
        <f t="shared" si="162"/>
        <v/>
      </c>
      <c r="AJ2664" s="41">
        <v>18.899999999999999</v>
      </c>
      <c r="AM2664" s="2" t="str">
        <f t="shared" si="161"/>
        <v/>
      </c>
      <c r="AN2664" s="2" t="str">
        <f>IF(ISNUMBER(AM2664),SUMIFS($AM$1:AM2664,$A$1:A2664,A2664,$G$1:G2664,G2664,$D$1:D2664,D2664),"")</f>
        <v/>
      </c>
    </row>
    <row r="2665" spans="1:40" x14ac:dyDescent="0.25">
      <c r="A2665" s="4" t="s">
        <v>92</v>
      </c>
      <c r="B2665" t="s">
        <v>30</v>
      </c>
      <c r="C2665" s="40">
        <v>40861</v>
      </c>
      <c r="D2665">
        <v>2</v>
      </c>
      <c r="F2665" t="s">
        <v>106</v>
      </c>
      <c r="G2665" t="str">
        <f>YEAR(C2665)+IF(MONTH(C2665)&lt;7,-1,0)&amp;"/"&amp;RIGHT(YEAR(C2665)+IF(MONTH(C2665)&lt;7,0,1),2)</f>
        <v>2011/12</v>
      </c>
      <c r="O2665" s="2" t="str">
        <f>IF(ISNUMBER(N2665),SUMIFS(N$1:$N2665,A$1:$A2665,A2665,G$1:$G2665,G2665,D$1:$D2665,D2665),"")</f>
        <v/>
      </c>
      <c r="AE2665" s="2" t="str">
        <f t="shared" si="162"/>
        <v/>
      </c>
      <c r="AJ2665" s="41">
        <v>22.5</v>
      </c>
      <c r="AM2665" s="2" t="str">
        <f t="shared" si="161"/>
        <v/>
      </c>
      <c r="AN2665" s="2" t="str">
        <f>IF(ISNUMBER(AM2665),SUMIFS($AM$1:AM2665,$A$1:A2665,A2665,$G$1:G2665,G2665,$D$1:D2665,D2665),"")</f>
        <v/>
      </c>
    </row>
    <row r="2666" spans="1:40" x14ac:dyDescent="0.25">
      <c r="A2666" s="4" t="s">
        <v>92</v>
      </c>
      <c r="B2666" t="s">
        <v>30</v>
      </c>
      <c r="C2666" s="40">
        <v>40861</v>
      </c>
      <c r="D2666">
        <v>3</v>
      </c>
      <c r="F2666" t="s">
        <v>106</v>
      </c>
      <c r="G2666" t="str">
        <f>YEAR(C2666)+IF(MONTH(C2666)&lt;7,-1,0)&amp;"/"&amp;RIGHT(YEAR(C2666)+IF(MONTH(C2666)&lt;7,0,1),2)</f>
        <v>2011/12</v>
      </c>
      <c r="O2666" s="2" t="str">
        <f>IF(ISNUMBER(N2666),SUMIFS(N$1:$N2666,A$1:$A2666,A2666,G$1:$G2666,G2666,D$1:$D2666,D2666),"")</f>
        <v/>
      </c>
      <c r="AE2666" s="2" t="str">
        <f t="shared" si="162"/>
        <v/>
      </c>
      <c r="AJ2666" s="41">
        <v>19</v>
      </c>
      <c r="AM2666" s="2" t="str">
        <f t="shared" si="161"/>
        <v/>
      </c>
      <c r="AN2666" s="2" t="str">
        <f>IF(ISNUMBER(AM2666),SUMIFS($AM$1:AM2666,$A$1:A2666,A2666,$G$1:G2666,G2666,$D$1:D2666,D2666),"")</f>
        <v/>
      </c>
    </row>
    <row r="2667" spans="1:40" x14ac:dyDescent="0.25">
      <c r="A2667" s="4" t="s">
        <v>92</v>
      </c>
      <c r="B2667" t="s">
        <v>30</v>
      </c>
      <c r="C2667" s="40">
        <v>40861</v>
      </c>
      <c r="D2667">
        <v>4</v>
      </c>
      <c r="F2667" t="s">
        <v>106</v>
      </c>
      <c r="G2667" t="str">
        <f>YEAR(C2667)+IF(MONTH(C2667)&lt;7,-1,0)&amp;"/"&amp;RIGHT(YEAR(C2667)+IF(MONTH(C2667)&lt;7,0,1),2)</f>
        <v>2011/12</v>
      </c>
      <c r="O2667" s="2" t="str">
        <f>IF(ISNUMBER(N2667),SUMIFS(N$1:$N2667,A$1:$A2667,A2667,G$1:$G2667,G2667,D$1:$D2667,D2667),"")</f>
        <v/>
      </c>
      <c r="AE2667" s="2" t="str">
        <f t="shared" si="162"/>
        <v/>
      </c>
      <c r="AJ2667" s="41">
        <v>19.8</v>
      </c>
      <c r="AM2667" s="2" t="str">
        <f t="shared" si="161"/>
        <v/>
      </c>
      <c r="AN2667" s="2" t="str">
        <f>IF(ISNUMBER(AM2667),SUMIFS($AM$1:AM2667,$A$1:A2667,A2667,$G$1:G2667,G2667,$D$1:D2667,D2667),"")</f>
        <v/>
      </c>
    </row>
    <row r="2668" spans="1:40" x14ac:dyDescent="0.25">
      <c r="A2668" s="4" t="s">
        <v>92</v>
      </c>
      <c r="B2668" t="s">
        <v>30</v>
      </c>
      <c r="C2668" s="40">
        <v>40861</v>
      </c>
      <c r="D2668">
        <v>5</v>
      </c>
      <c r="F2668" t="s">
        <v>106</v>
      </c>
      <c r="G2668" t="str">
        <f>YEAR(C2668)+IF(MONTH(C2668)&lt;7,-1,0)&amp;"/"&amp;RIGHT(YEAR(C2668)+IF(MONTH(C2668)&lt;7,0,1),2)</f>
        <v>2011/12</v>
      </c>
      <c r="O2668" s="2" t="str">
        <f>IF(ISNUMBER(N2668),SUMIFS(N$1:$N2668,A$1:$A2668,A2668,G$1:$G2668,G2668,D$1:$D2668,D2668),"")</f>
        <v/>
      </c>
      <c r="AE2668" s="2" t="str">
        <f t="shared" si="162"/>
        <v/>
      </c>
      <c r="AJ2668" s="41">
        <v>18.8</v>
      </c>
      <c r="AM2668" s="2" t="str">
        <f t="shared" si="161"/>
        <v/>
      </c>
      <c r="AN2668" s="2" t="str">
        <f>IF(ISNUMBER(AM2668),SUMIFS($AM$1:AM2668,$A$1:A2668,A2668,$G$1:G2668,G2668,$D$1:D2668,D2668),"")</f>
        <v/>
      </c>
    </row>
    <row r="2669" spans="1:40" x14ac:dyDescent="0.25">
      <c r="A2669" s="4" t="s">
        <v>92</v>
      </c>
      <c r="B2669" t="s">
        <v>30</v>
      </c>
      <c r="C2669" s="40">
        <v>40868</v>
      </c>
      <c r="D2669">
        <v>1</v>
      </c>
      <c r="F2669" t="s">
        <v>106</v>
      </c>
      <c r="G2669" t="str">
        <f>YEAR(C2669)+IF(MONTH(C2669)&lt;7,-1,0)&amp;"/"&amp;RIGHT(YEAR(C2669)+IF(MONTH(C2669)&lt;7,0,1),2)</f>
        <v>2011/12</v>
      </c>
      <c r="O2669" s="2" t="str">
        <f>IF(ISNUMBER(N2669),SUMIFS(N$1:$N2669,A$1:$A2669,A2669,G$1:$G2669,G2669,D$1:$D2669,D2669),"")</f>
        <v/>
      </c>
      <c r="AE2669" s="2" t="str">
        <f t="shared" si="162"/>
        <v/>
      </c>
      <c r="AJ2669" s="41">
        <v>9</v>
      </c>
      <c r="AM2669" s="2" t="str">
        <f t="shared" ref="AM2669:AM2732" si="163">IF(AND(ISNUMBER(AE2669),ISNUMBER(N2669)),ROUND(N2669*AE2669,3),"")</f>
        <v/>
      </c>
      <c r="AN2669" s="2" t="str">
        <f>IF(ISNUMBER(AM2669),SUMIFS($AM$1:AM2669,$A$1:A2669,A2669,$G$1:G2669,G2669,$D$1:D2669,D2669),"")</f>
        <v/>
      </c>
    </row>
    <row r="2670" spans="1:40" x14ac:dyDescent="0.25">
      <c r="A2670" s="4" t="s">
        <v>92</v>
      </c>
      <c r="B2670" t="s">
        <v>30</v>
      </c>
      <c r="C2670" s="40">
        <v>40868</v>
      </c>
      <c r="D2670">
        <v>2</v>
      </c>
      <c r="F2670" t="s">
        <v>106</v>
      </c>
      <c r="G2670" t="str">
        <f>YEAR(C2670)+IF(MONTH(C2670)&lt;7,-1,0)&amp;"/"&amp;RIGHT(YEAR(C2670)+IF(MONTH(C2670)&lt;7,0,1),2)</f>
        <v>2011/12</v>
      </c>
      <c r="O2670" s="2" t="str">
        <f>IF(ISNUMBER(N2670),SUMIFS(N$1:$N2670,A$1:$A2670,A2670,G$1:$G2670,G2670,D$1:$D2670,D2670),"")</f>
        <v/>
      </c>
      <c r="AE2670" s="2" t="str">
        <f t="shared" si="162"/>
        <v/>
      </c>
      <c r="AJ2670" s="41">
        <v>11.7</v>
      </c>
      <c r="AM2670" s="2" t="str">
        <f t="shared" si="163"/>
        <v/>
      </c>
      <c r="AN2670" s="2" t="str">
        <f>IF(ISNUMBER(AM2670),SUMIFS($AM$1:AM2670,$A$1:A2670,A2670,$G$1:G2670,G2670,$D$1:D2670,D2670),"")</f>
        <v/>
      </c>
    </row>
    <row r="2671" spans="1:40" x14ac:dyDescent="0.25">
      <c r="A2671" s="4" t="s">
        <v>92</v>
      </c>
      <c r="B2671" t="s">
        <v>30</v>
      </c>
      <c r="C2671" s="40">
        <v>40868</v>
      </c>
      <c r="D2671">
        <v>3</v>
      </c>
      <c r="F2671" t="s">
        <v>106</v>
      </c>
      <c r="G2671" t="str">
        <f>YEAR(C2671)+IF(MONTH(C2671)&lt;7,-1,0)&amp;"/"&amp;RIGHT(YEAR(C2671)+IF(MONTH(C2671)&lt;7,0,1),2)</f>
        <v>2011/12</v>
      </c>
      <c r="O2671" s="2" t="str">
        <f>IF(ISNUMBER(N2671),SUMIFS(N$1:$N2671,A$1:$A2671,A2671,G$1:$G2671,G2671,D$1:$D2671,D2671),"")</f>
        <v/>
      </c>
      <c r="AE2671" s="2" t="str">
        <f t="shared" si="162"/>
        <v/>
      </c>
      <c r="AJ2671" s="41">
        <v>10.7</v>
      </c>
      <c r="AM2671" s="2" t="str">
        <f t="shared" si="163"/>
        <v/>
      </c>
      <c r="AN2671" s="2" t="str">
        <f>IF(ISNUMBER(AM2671),SUMIFS($AM$1:AM2671,$A$1:A2671,A2671,$G$1:G2671,G2671,$D$1:D2671,D2671),"")</f>
        <v/>
      </c>
    </row>
    <row r="2672" spans="1:40" x14ac:dyDescent="0.25">
      <c r="A2672" s="4" t="s">
        <v>92</v>
      </c>
      <c r="B2672" t="s">
        <v>30</v>
      </c>
      <c r="C2672" s="40">
        <v>40868</v>
      </c>
      <c r="D2672">
        <v>4</v>
      </c>
      <c r="F2672" t="s">
        <v>106</v>
      </c>
      <c r="G2672" t="str">
        <f>YEAR(C2672)+IF(MONTH(C2672)&lt;7,-1,0)&amp;"/"&amp;RIGHT(YEAR(C2672)+IF(MONTH(C2672)&lt;7,0,1),2)</f>
        <v>2011/12</v>
      </c>
      <c r="O2672" s="2" t="str">
        <f>IF(ISNUMBER(N2672),SUMIFS(N$1:$N2672,A$1:$A2672,A2672,G$1:$G2672,G2672,D$1:$D2672,D2672),"")</f>
        <v/>
      </c>
      <c r="AE2672" s="2" t="str">
        <f t="shared" ref="AE2672:AE2735" si="164">IF(ISNUMBER(AF2672),AF2672,"")</f>
        <v/>
      </c>
      <c r="AJ2672" s="41">
        <v>13.34</v>
      </c>
      <c r="AM2672" s="2" t="str">
        <f t="shared" si="163"/>
        <v/>
      </c>
      <c r="AN2672" s="2" t="str">
        <f>IF(ISNUMBER(AM2672),SUMIFS($AM$1:AM2672,$A$1:A2672,A2672,$G$1:G2672,G2672,$D$1:D2672,D2672),"")</f>
        <v/>
      </c>
    </row>
    <row r="2673" spans="1:40" x14ac:dyDescent="0.25">
      <c r="A2673" s="4" t="s">
        <v>92</v>
      </c>
      <c r="B2673" t="s">
        <v>30</v>
      </c>
      <c r="C2673" s="40">
        <v>40868</v>
      </c>
      <c r="D2673">
        <v>5</v>
      </c>
      <c r="F2673" t="s">
        <v>106</v>
      </c>
      <c r="G2673" t="str">
        <f>YEAR(C2673)+IF(MONTH(C2673)&lt;7,-1,0)&amp;"/"&amp;RIGHT(YEAR(C2673)+IF(MONTH(C2673)&lt;7,0,1),2)</f>
        <v>2011/12</v>
      </c>
      <c r="O2673" s="2" t="str">
        <f>IF(ISNUMBER(N2673),SUMIFS(N$1:$N2673,A$1:$A2673,A2673,G$1:$G2673,G2673,D$1:$D2673,D2673),"")</f>
        <v/>
      </c>
      <c r="AE2673" s="2" t="str">
        <f t="shared" si="164"/>
        <v/>
      </c>
      <c r="AJ2673" s="41">
        <v>11.559999999999999</v>
      </c>
      <c r="AM2673" s="2" t="str">
        <f t="shared" si="163"/>
        <v/>
      </c>
      <c r="AN2673" s="2" t="str">
        <f>IF(ISNUMBER(AM2673),SUMIFS($AM$1:AM2673,$A$1:A2673,A2673,$G$1:G2673,G2673,$D$1:D2673,D2673),"")</f>
        <v/>
      </c>
    </row>
    <row r="2674" spans="1:40" x14ac:dyDescent="0.25">
      <c r="A2674" s="4" t="s">
        <v>92</v>
      </c>
      <c r="B2674" t="s">
        <v>30</v>
      </c>
      <c r="C2674" s="40">
        <v>40875</v>
      </c>
      <c r="D2674">
        <v>1</v>
      </c>
      <c r="F2674" t="s">
        <v>106</v>
      </c>
      <c r="G2674" t="str">
        <f>YEAR(C2674)+IF(MONTH(C2674)&lt;7,-1,0)&amp;"/"&amp;RIGHT(YEAR(C2674)+IF(MONTH(C2674)&lt;7,0,1),2)</f>
        <v>2011/12</v>
      </c>
      <c r="O2674" s="2" t="str">
        <f>IF(ISNUMBER(N2674),SUMIFS(N$1:$N2674,A$1:$A2674,A2674,G$1:$G2674,G2674,D$1:$D2674,D2674),"")</f>
        <v/>
      </c>
      <c r="AE2674" s="2" t="str">
        <f t="shared" si="164"/>
        <v/>
      </c>
      <c r="AJ2674" s="41">
        <v>14.6</v>
      </c>
      <c r="AM2674" s="2" t="str">
        <f t="shared" si="163"/>
        <v/>
      </c>
      <c r="AN2674" s="2" t="str">
        <f>IF(ISNUMBER(AM2674),SUMIFS($AM$1:AM2674,$A$1:A2674,A2674,$G$1:G2674,G2674,$D$1:D2674,D2674),"")</f>
        <v/>
      </c>
    </row>
    <row r="2675" spans="1:40" x14ac:dyDescent="0.25">
      <c r="A2675" s="4" t="s">
        <v>92</v>
      </c>
      <c r="B2675" t="s">
        <v>30</v>
      </c>
      <c r="C2675" s="40">
        <v>40875</v>
      </c>
      <c r="D2675">
        <v>2</v>
      </c>
      <c r="F2675" t="s">
        <v>106</v>
      </c>
      <c r="G2675" t="str">
        <f>YEAR(C2675)+IF(MONTH(C2675)&lt;7,-1,0)&amp;"/"&amp;RIGHT(YEAR(C2675)+IF(MONTH(C2675)&lt;7,0,1),2)</f>
        <v>2011/12</v>
      </c>
      <c r="O2675" s="2" t="str">
        <f>IF(ISNUMBER(N2675),SUMIFS(N$1:$N2675,A$1:$A2675,A2675,G$1:$G2675,G2675,D$1:$D2675,D2675),"")</f>
        <v/>
      </c>
      <c r="AE2675" s="2" t="str">
        <f t="shared" si="164"/>
        <v/>
      </c>
      <c r="AJ2675" s="41">
        <v>16.8</v>
      </c>
      <c r="AM2675" s="2" t="str">
        <f t="shared" si="163"/>
        <v/>
      </c>
      <c r="AN2675" s="2" t="str">
        <f>IF(ISNUMBER(AM2675),SUMIFS($AM$1:AM2675,$A$1:A2675,A2675,$G$1:G2675,G2675,$D$1:D2675,D2675),"")</f>
        <v/>
      </c>
    </row>
    <row r="2676" spans="1:40" x14ac:dyDescent="0.25">
      <c r="A2676" s="4" t="s">
        <v>92</v>
      </c>
      <c r="B2676" t="s">
        <v>30</v>
      </c>
      <c r="C2676" s="40">
        <v>40875</v>
      </c>
      <c r="D2676">
        <v>3</v>
      </c>
      <c r="F2676" t="s">
        <v>106</v>
      </c>
      <c r="G2676" t="str">
        <f>YEAR(C2676)+IF(MONTH(C2676)&lt;7,-1,0)&amp;"/"&amp;RIGHT(YEAR(C2676)+IF(MONTH(C2676)&lt;7,0,1),2)</f>
        <v>2011/12</v>
      </c>
      <c r="O2676" s="2" t="str">
        <f>IF(ISNUMBER(N2676),SUMIFS(N$1:$N2676,A$1:$A2676,A2676,G$1:$G2676,G2676,D$1:$D2676,D2676),"")</f>
        <v/>
      </c>
      <c r="AE2676" s="2" t="str">
        <f t="shared" si="164"/>
        <v/>
      </c>
      <c r="AJ2676" s="41">
        <v>19.399999999999999</v>
      </c>
      <c r="AM2676" s="2" t="str">
        <f t="shared" si="163"/>
        <v/>
      </c>
      <c r="AN2676" s="2" t="str">
        <f>IF(ISNUMBER(AM2676),SUMIFS($AM$1:AM2676,$A$1:A2676,A2676,$G$1:G2676,G2676,$D$1:D2676,D2676),"")</f>
        <v/>
      </c>
    </row>
    <row r="2677" spans="1:40" x14ac:dyDescent="0.25">
      <c r="A2677" s="4" t="s">
        <v>92</v>
      </c>
      <c r="B2677" t="s">
        <v>30</v>
      </c>
      <c r="C2677" s="40">
        <v>40875</v>
      </c>
      <c r="D2677">
        <v>4</v>
      </c>
      <c r="F2677" t="s">
        <v>106</v>
      </c>
      <c r="G2677" t="str">
        <f>YEAR(C2677)+IF(MONTH(C2677)&lt;7,-1,0)&amp;"/"&amp;RIGHT(YEAR(C2677)+IF(MONTH(C2677)&lt;7,0,1),2)</f>
        <v>2011/12</v>
      </c>
      <c r="O2677" s="2" t="str">
        <f>IF(ISNUMBER(N2677),SUMIFS(N$1:$N2677,A$1:$A2677,A2677,G$1:$G2677,G2677,D$1:$D2677,D2677),"")</f>
        <v/>
      </c>
      <c r="AE2677" s="2" t="str">
        <f t="shared" si="164"/>
        <v/>
      </c>
      <c r="AJ2677" s="41">
        <v>17</v>
      </c>
      <c r="AM2677" s="2" t="str">
        <f t="shared" si="163"/>
        <v/>
      </c>
      <c r="AN2677" s="2" t="str">
        <f>IF(ISNUMBER(AM2677),SUMIFS($AM$1:AM2677,$A$1:A2677,A2677,$G$1:G2677,G2677,$D$1:D2677,D2677),"")</f>
        <v/>
      </c>
    </row>
    <row r="2678" spans="1:40" x14ac:dyDescent="0.25">
      <c r="A2678" s="4" t="s">
        <v>92</v>
      </c>
      <c r="B2678" t="s">
        <v>30</v>
      </c>
      <c r="C2678" s="40">
        <v>40875</v>
      </c>
      <c r="D2678">
        <v>5</v>
      </c>
      <c r="F2678" t="s">
        <v>106</v>
      </c>
      <c r="G2678" t="str">
        <f>YEAR(C2678)+IF(MONTH(C2678)&lt;7,-1,0)&amp;"/"&amp;RIGHT(YEAR(C2678)+IF(MONTH(C2678)&lt;7,0,1),2)</f>
        <v>2011/12</v>
      </c>
      <c r="O2678" s="2" t="str">
        <f>IF(ISNUMBER(N2678),SUMIFS(N$1:$N2678,A$1:$A2678,A2678,G$1:$G2678,G2678,D$1:$D2678,D2678),"")</f>
        <v/>
      </c>
      <c r="AE2678" s="2" t="str">
        <f t="shared" si="164"/>
        <v/>
      </c>
      <c r="AJ2678" s="41">
        <v>18.399999999999999</v>
      </c>
      <c r="AM2678" s="2" t="str">
        <f t="shared" si="163"/>
        <v/>
      </c>
      <c r="AN2678" s="2" t="str">
        <f>IF(ISNUMBER(AM2678),SUMIFS($AM$1:AM2678,$A$1:A2678,A2678,$G$1:G2678,G2678,$D$1:D2678,D2678),"")</f>
        <v/>
      </c>
    </row>
    <row r="2679" spans="1:40" x14ac:dyDescent="0.25">
      <c r="A2679" s="4" t="s">
        <v>92</v>
      </c>
      <c r="B2679" t="s">
        <v>30</v>
      </c>
      <c r="C2679" s="40">
        <v>40882</v>
      </c>
      <c r="D2679">
        <v>1</v>
      </c>
      <c r="F2679" t="s">
        <v>106</v>
      </c>
      <c r="G2679" t="str">
        <f>YEAR(C2679)+IF(MONTH(C2679)&lt;7,-1,0)&amp;"/"&amp;RIGHT(YEAR(C2679)+IF(MONTH(C2679)&lt;7,0,1),2)</f>
        <v>2011/12</v>
      </c>
      <c r="O2679" s="2" t="str">
        <f>IF(ISNUMBER(N2679),SUMIFS(N$1:$N2679,A$1:$A2679,A2679,G$1:$G2679,G2679,D$1:$D2679,D2679),"")</f>
        <v/>
      </c>
      <c r="AE2679" s="2" t="str">
        <f t="shared" si="164"/>
        <v/>
      </c>
      <c r="AJ2679" s="41">
        <v>22.3</v>
      </c>
      <c r="AM2679" s="2" t="str">
        <f t="shared" si="163"/>
        <v/>
      </c>
      <c r="AN2679" s="2" t="str">
        <f>IF(ISNUMBER(AM2679),SUMIFS($AM$1:AM2679,$A$1:A2679,A2679,$G$1:G2679,G2679,$D$1:D2679,D2679),"")</f>
        <v/>
      </c>
    </row>
    <row r="2680" spans="1:40" x14ac:dyDescent="0.25">
      <c r="A2680" s="4" t="s">
        <v>92</v>
      </c>
      <c r="B2680" t="s">
        <v>30</v>
      </c>
      <c r="C2680" s="40">
        <v>40882</v>
      </c>
      <c r="D2680">
        <v>2</v>
      </c>
      <c r="F2680" t="s">
        <v>106</v>
      </c>
      <c r="G2680" t="str">
        <f>YEAR(C2680)+IF(MONTH(C2680)&lt;7,-1,0)&amp;"/"&amp;RIGHT(YEAR(C2680)+IF(MONTH(C2680)&lt;7,0,1),2)</f>
        <v>2011/12</v>
      </c>
      <c r="O2680" s="2" t="str">
        <f>IF(ISNUMBER(N2680),SUMIFS(N$1:$N2680,A$1:$A2680,A2680,G$1:$G2680,G2680,D$1:$D2680,D2680),"")</f>
        <v/>
      </c>
      <c r="AE2680" s="2" t="str">
        <f t="shared" si="164"/>
        <v/>
      </c>
      <c r="AJ2680" s="41">
        <v>21.2</v>
      </c>
      <c r="AM2680" s="2" t="str">
        <f t="shared" si="163"/>
        <v/>
      </c>
      <c r="AN2680" s="2" t="str">
        <f>IF(ISNUMBER(AM2680),SUMIFS($AM$1:AM2680,$A$1:A2680,A2680,$G$1:G2680,G2680,$D$1:D2680,D2680),"")</f>
        <v/>
      </c>
    </row>
    <row r="2681" spans="1:40" x14ac:dyDescent="0.25">
      <c r="A2681" s="4" t="s">
        <v>92</v>
      </c>
      <c r="B2681" t="s">
        <v>30</v>
      </c>
      <c r="C2681" s="40">
        <v>40882</v>
      </c>
      <c r="D2681">
        <v>3</v>
      </c>
      <c r="F2681" t="s">
        <v>106</v>
      </c>
      <c r="G2681" t="str">
        <f>YEAR(C2681)+IF(MONTH(C2681)&lt;7,-1,0)&amp;"/"&amp;RIGHT(YEAR(C2681)+IF(MONTH(C2681)&lt;7,0,1),2)</f>
        <v>2011/12</v>
      </c>
      <c r="O2681" s="2" t="str">
        <f>IF(ISNUMBER(N2681),SUMIFS(N$1:$N2681,A$1:$A2681,A2681,G$1:$G2681,G2681,D$1:$D2681,D2681),"")</f>
        <v/>
      </c>
      <c r="AE2681" s="2" t="str">
        <f t="shared" si="164"/>
        <v/>
      </c>
      <c r="AJ2681" s="41">
        <v>18.7</v>
      </c>
      <c r="AM2681" s="2" t="str">
        <f t="shared" si="163"/>
        <v/>
      </c>
      <c r="AN2681" s="2" t="str">
        <f>IF(ISNUMBER(AM2681),SUMIFS($AM$1:AM2681,$A$1:A2681,A2681,$G$1:G2681,G2681,$D$1:D2681,D2681),"")</f>
        <v/>
      </c>
    </row>
    <row r="2682" spans="1:40" x14ac:dyDescent="0.25">
      <c r="A2682" s="4" t="s">
        <v>92</v>
      </c>
      <c r="B2682" t="s">
        <v>30</v>
      </c>
      <c r="C2682" s="40">
        <v>40882</v>
      </c>
      <c r="D2682">
        <v>4</v>
      </c>
      <c r="F2682" t="s">
        <v>106</v>
      </c>
      <c r="G2682" t="str">
        <f>YEAR(C2682)+IF(MONTH(C2682)&lt;7,-1,0)&amp;"/"&amp;RIGHT(YEAR(C2682)+IF(MONTH(C2682)&lt;7,0,1),2)</f>
        <v>2011/12</v>
      </c>
      <c r="O2682" s="2" t="str">
        <f>IF(ISNUMBER(N2682),SUMIFS(N$1:$N2682,A$1:$A2682,A2682,G$1:$G2682,G2682,D$1:$D2682,D2682),"")</f>
        <v/>
      </c>
      <c r="AE2682" s="2" t="str">
        <f t="shared" si="164"/>
        <v/>
      </c>
      <c r="AJ2682" s="41">
        <v>19.399999999999999</v>
      </c>
      <c r="AM2682" s="2" t="str">
        <f t="shared" si="163"/>
        <v/>
      </c>
      <c r="AN2682" s="2" t="str">
        <f>IF(ISNUMBER(AM2682),SUMIFS($AM$1:AM2682,$A$1:A2682,A2682,$G$1:G2682,G2682,$D$1:D2682,D2682),"")</f>
        <v/>
      </c>
    </row>
    <row r="2683" spans="1:40" x14ac:dyDescent="0.25">
      <c r="A2683" s="4" t="s">
        <v>92</v>
      </c>
      <c r="B2683" t="s">
        <v>30</v>
      </c>
      <c r="C2683" s="40">
        <v>40882</v>
      </c>
      <c r="D2683">
        <v>5</v>
      </c>
      <c r="F2683" t="s">
        <v>106</v>
      </c>
      <c r="G2683" t="str">
        <f>YEAR(C2683)+IF(MONTH(C2683)&lt;7,-1,0)&amp;"/"&amp;RIGHT(YEAR(C2683)+IF(MONTH(C2683)&lt;7,0,1),2)</f>
        <v>2011/12</v>
      </c>
      <c r="O2683" s="2" t="str">
        <f>IF(ISNUMBER(N2683),SUMIFS(N$1:$N2683,A$1:$A2683,A2683,G$1:$G2683,G2683,D$1:$D2683,D2683),"")</f>
        <v/>
      </c>
      <c r="AE2683" s="2" t="str">
        <f t="shared" si="164"/>
        <v/>
      </c>
      <c r="AJ2683" s="41">
        <v>19</v>
      </c>
      <c r="AM2683" s="2" t="str">
        <f t="shared" si="163"/>
        <v/>
      </c>
      <c r="AN2683" s="2" t="str">
        <f>IF(ISNUMBER(AM2683),SUMIFS($AM$1:AM2683,$A$1:A2683,A2683,$G$1:G2683,G2683,$D$1:D2683,D2683),"")</f>
        <v/>
      </c>
    </row>
    <row r="2684" spans="1:40" x14ac:dyDescent="0.25">
      <c r="A2684" s="4" t="s">
        <v>92</v>
      </c>
      <c r="B2684" t="s">
        <v>30</v>
      </c>
      <c r="C2684" s="40">
        <v>40889</v>
      </c>
      <c r="D2684">
        <v>1</v>
      </c>
      <c r="F2684" t="s">
        <v>106</v>
      </c>
      <c r="G2684" t="str">
        <f>YEAR(C2684)+IF(MONTH(C2684)&lt;7,-1,0)&amp;"/"&amp;RIGHT(YEAR(C2684)+IF(MONTH(C2684)&lt;7,0,1),2)</f>
        <v>2011/12</v>
      </c>
      <c r="O2684" s="2" t="str">
        <f>IF(ISNUMBER(N2684),SUMIFS(N$1:$N2684,A$1:$A2684,A2684,G$1:$G2684,G2684,D$1:$D2684,D2684),"")</f>
        <v/>
      </c>
      <c r="AE2684" s="2" t="str">
        <f t="shared" si="164"/>
        <v/>
      </c>
      <c r="AJ2684" s="41">
        <v>14.4</v>
      </c>
      <c r="AM2684" s="2" t="str">
        <f t="shared" si="163"/>
        <v/>
      </c>
      <c r="AN2684" s="2" t="str">
        <f>IF(ISNUMBER(AM2684),SUMIFS($AM$1:AM2684,$A$1:A2684,A2684,$G$1:G2684,G2684,$D$1:D2684,D2684),"")</f>
        <v/>
      </c>
    </row>
    <row r="2685" spans="1:40" x14ac:dyDescent="0.25">
      <c r="A2685" s="4" t="s">
        <v>92</v>
      </c>
      <c r="B2685" t="s">
        <v>30</v>
      </c>
      <c r="C2685" s="40">
        <v>40889</v>
      </c>
      <c r="D2685">
        <v>2</v>
      </c>
      <c r="F2685" t="s">
        <v>106</v>
      </c>
      <c r="G2685" t="str">
        <f>YEAR(C2685)+IF(MONTH(C2685)&lt;7,-1,0)&amp;"/"&amp;RIGHT(YEAR(C2685)+IF(MONTH(C2685)&lt;7,0,1),2)</f>
        <v>2011/12</v>
      </c>
      <c r="O2685" s="2" t="str">
        <f>IF(ISNUMBER(N2685),SUMIFS(N$1:$N2685,A$1:$A2685,A2685,G$1:$G2685,G2685,D$1:$D2685,D2685),"")</f>
        <v/>
      </c>
      <c r="AE2685" s="2" t="str">
        <f t="shared" si="164"/>
        <v/>
      </c>
      <c r="AJ2685" s="41">
        <v>12.5</v>
      </c>
      <c r="AM2685" s="2" t="str">
        <f t="shared" si="163"/>
        <v/>
      </c>
      <c r="AN2685" s="2" t="str">
        <f>IF(ISNUMBER(AM2685),SUMIFS($AM$1:AM2685,$A$1:A2685,A2685,$G$1:G2685,G2685,$D$1:D2685,D2685),"")</f>
        <v/>
      </c>
    </row>
    <row r="2686" spans="1:40" x14ac:dyDescent="0.25">
      <c r="A2686" s="4" t="s">
        <v>92</v>
      </c>
      <c r="B2686" t="s">
        <v>30</v>
      </c>
      <c r="C2686" s="40">
        <v>40889</v>
      </c>
      <c r="D2686">
        <v>3</v>
      </c>
      <c r="F2686" t="s">
        <v>106</v>
      </c>
      <c r="G2686" t="str">
        <f>YEAR(C2686)+IF(MONTH(C2686)&lt;7,-1,0)&amp;"/"&amp;RIGHT(YEAR(C2686)+IF(MONTH(C2686)&lt;7,0,1),2)</f>
        <v>2011/12</v>
      </c>
      <c r="O2686" s="2" t="str">
        <f>IF(ISNUMBER(N2686),SUMIFS(N$1:$N2686,A$1:$A2686,A2686,G$1:$G2686,G2686,D$1:$D2686,D2686),"")</f>
        <v/>
      </c>
      <c r="AE2686" s="2" t="str">
        <f t="shared" si="164"/>
        <v/>
      </c>
      <c r="AJ2686" s="41">
        <v>15.2</v>
      </c>
      <c r="AM2686" s="2" t="str">
        <f t="shared" si="163"/>
        <v/>
      </c>
      <c r="AN2686" s="2" t="str">
        <f>IF(ISNUMBER(AM2686),SUMIFS($AM$1:AM2686,$A$1:A2686,A2686,$G$1:G2686,G2686,$D$1:D2686,D2686),"")</f>
        <v/>
      </c>
    </row>
    <row r="2687" spans="1:40" x14ac:dyDescent="0.25">
      <c r="A2687" s="4" t="s">
        <v>92</v>
      </c>
      <c r="B2687" t="s">
        <v>30</v>
      </c>
      <c r="C2687" s="40">
        <v>40889</v>
      </c>
      <c r="D2687">
        <v>4</v>
      </c>
      <c r="F2687" t="s">
        <v>106</v>
      </c>
      <c r="G2687" t="str">
        <f>YEAR(C2687)+IF(MONTH(C2687)&lt;7,-1,0)&amp;"/"&amp;RIGHT(YEAR(C2687)+IF(MONTH(C2687)&lt;7,0,1),2)</f>
        <v>2011/12</v>
      </c>
      <c r="O2687" s="2" t="str">
        <f>IF(ISNUMBER(N2687),SUMIFS(N$1:$N2687,A$1:$A2687,A2687,G$1:$G2687,G2687,D$1:$D2687,D2687),"")</f>
        <v/>
      </c>
      <c r="AE2687" s="2" t="str">
        <f t="shared" si="164"/>
        <v/>
      </c>
      <c r="AJ2687" s="41">
        <v>11.6</v>
      </c>
      <c r="AM2687" s="2" t="str">
        <f t="shared" si="163"/>
        <v/>
      </c>
      <c r="AN2687" s="2" t="str">
        <f>IF(ISNUMBER(AM2687),SUMIFS($AM$1:AM2687,$A$1:A2687,A2687,$G$1:G2687,G2687,$D$1:D2687,D2687),"")</f>
        <v/>
      </c>
    </row>
    <row r="2688" spans="1:40" x14ac:dyDescent="0.25">
      <c r="A2688" s="4" t="s">
        <v>92</v>
      </c>
      <c r="B2688" t="s">
        <v>30</v>
      </c>
      <c r="C2688" s="40">
        <v>40889</v>
      </c>
      <c r="D2688">
        <v>5</v>
      </c>
      <c r="F2688" t="s">
        <v>106</v>
      </c>
      <c r="G2688" t="str">
        <f>YEAR(C2688)+IF(MONTH(C2688)&lt;7,-1,0)&amp;"/"&amp;RIGHT(YEAR(C2688)+IF(MONTH(C2688)&lt;7,0,1),2)</f>
        <v>2011/12</v>
      </c>
      <c r="O2688" s="2" t="str">
        <f>IF(ISNUMBER(N2688),SUMIFS(N$1:$N2688,A$1:$A2688,A2688,G$1:$G2688,G2688,D$1:$D2688,D2688),"")</f>
        <v/>
      </c>
      <c r="AE2688" s="2" t="str">
        <f t="shared" si="164"/>
        <v/>
      </c>
      <c r="AJ2688" s="41">
        <v>14.4</v>
      </c>
      <c r="AM2688" s="2" t="str">
        <f t="shared" si="163"/>
        <v/>
      </c>
      <c r="AN2688" s="2" t="str">
        <f>IF(ISNUMBER(AM2688),SUMIFS($AM$1:AM2688,$A$1:A2688,A2688,$G$1:G2688,G2688,$D$1:D2688,D2688),"")</f>
        <v/>
      </c>
    </row>
    <row r="2689" spans="1:40" x14ac:dyDescent="0.25">
      <c r="A2689" s="4" t="s">
        <v>92</v>
      </c>
      <c r="B2689" t="s">
        <v>30</v>
      </c>
      <c r="C2689" s="40">
        <v>40896</v>
      </c>
      <c r="D2689">
        <v>1</v>
      </c>
      <c r="F2689" t="s">
        <v>106</v>
      </c>
      <c r="G2689" t="str">
        <f>YEAR(C2689)+IF(MONTH(C2689)&lt;7,-1,0)&amp;"/"&amp;RIGHT(YEAR(C2689)+IF(MONTH(C2689)&lt;7,0,1),2)</f>
        <v>2011/12</v>
      </c>
      <c r="O2689" s="2" t="str">
        <f>IF(ISNUMBER(N2689),SUMIFS(N$1:$N2689,A$1:$A2689,A2689,G$1:$G2689,G2689,D$1:$D2689,D2689),"")</f>
        <v/>
      </c>
      <c r="AE2689" s="2" t="str">
        <f t="shared" si="164"/>
        <v/>
      </c>
      <c r="AJ2689" s="41">
        <v>20.399999999999999</v>
      </c>
      <c r="AM2689" s="2" t="str">
        <f t="shared" si="163"/>
        <v/>
      </c>
      <c r="AN2689" s="2" t="str">
        <f>IF(ISNUMBER(AM2689),SUMIFS($AM$1:AM2689,$A$1:A2689,A2689,$G$1:G2689,G2689,$D$1:D2689,D2689),"")</f>
        <v/>
      </c>
    </row>
    <row r="2690" spans="1:40" x14ac:dyDescent="0.25">
      <c r="A2690" s="4" t="s">
        <v>92</v>
      </c>
      <c r="B2690" t="s">
        <v>30</v>
      </c>
      <c r="C2690" s="40">
        <v>40896</v>
      </c>
      <c r="D2690">
        <v>2</v>
      </c>
      <c r="F2690" t="s">
        <v>106</v>
      </c>
      <c r="G2690" t="str">
        <f>YEAR(C2690)+IF(MONTH(C2690)&lt;7,-1,0)&amp;"/"&amp;RIGHT(YEAR(C2690)+IF(MONTH(C2690)&lt;7,0,1),2)</f>
        <v>2011/12</v>
      </c>
      <c r="O2690" s="2" t="str">
        <f>IF(ISNUMBER(N2690),SUMIFS(N$1:$N2690,A$1:$A2690,A2690,G$1:$G2690,G2690,D$1:$D2690,D2690),"")</f>
        <v/>
      </c>
      <c r="AE2690" s="2" t="str">
        <f t="shared" si="164"/>
        <v/>
      </c>
      <c r="AJ2690" s="41">
        <v>18.100000000000001</v>
      </c>
      <c r="AM2690" s="2" t="str">
        <f t="shared" si="163"/>
        <v/>
      </c>
      <c r="AN2690" s="2" t="str">
        <f>IF(ISNUMBER(AM2690),SUMIFS($AM$1:AM2690,$A$1:A2690,A2690,$G$1:G2690,G2690,$D$1:D2690,D2690),"")</f>
        <v/>
      </c>
    </row>
    <row r="2691" spans="1:40" x14ac:dyDescent="0.25">
      <c r="A2691" s="4" t="s">
        <v>92</v>
      </c>
      <c r="B2691" t="s">
        <v>30</v>
      </c>
      <c r="C2691" s="40">
        <v>40896</v>
      </c>
      <c r="D2691">
        <v>3</v>
      </c>
      <c r="F2691" t="s">
        <v>106</v>
      </c>
      <c r="G2691" t="str">
        <f>YEAR(C2691)+IF(MONTH(C2691)&lt;7,-1,0)&amp;"/"&amp;RIGHT(YEAR(C2691)+IF(MONTH(C2691)&lt;7,0,1),2)</f>
        <v>2011/12</v>
      </c>
      <c r="O2691" s="2" t="str">
        <f>IF(ISNUMBER(N2691),SUMIFS(N$1:$N2691,A$1:$A2691,A2691,G$1:$G2691,G2691,D$1:$D2691,D2691),"")</f>
        <v/>
      </c>
      <c r="AE2691" s="2" t="str">
        <f t="shared" si="164"/>
        <v/>
      </c>
      <c r="AJ2691" s="41">
        <v>21.7</v>
      </c>
      <c r="AM2691" s="2" t="str">
        <f t="shared" si="163"/>
        <v/>
      </c>
      <c r="AN2691" s="2" t="str">
        <f>IF(ISNUMBER(AM2691),SUMIFS($AM$1:AM2691,$A$1:A2691,A2691,$G$1:G2691,G2691,$D$1:D2691,D2691),"")</f>
        <v/>
      </c>
    </row>
    <row r="2692" spans="1:40" x14ac:dyDescent="0.25">
      <c r="A2692" s="4" t="s">
        <v>92</v>
      </c>
      <c r="B2692" t="s">
        <v>30</v>
      </c>
      <c r="C2692" s="40">
        <v>40896</v>
      </c>
      <c r="D2692">
        <v>4</v>
      </c>
      <c r="F2692" t="s">
        <v>106</v>
      </c>
      <c r="G2692" t="str">
        <f>YEAR(C2692)+IF(MONTH(C2692)&lt;7,-1,0)&amp;"/"&amp;RIGHT(YEAR(C2692)+IF(MONTH(C2692)&lt;7,0,1),2)</f>
        <v>2011/12</v>
      </c>
      <c r="O2692" s="2" t="str">
        <f>IF(ISNUMBER(N2692),SUMIFS(N$1:$N2692,A$1:$A2692,A2692,G$1:$G2692,G2692,D$1:$D2692,D2692),"")</f>
        <v/>
      </c>
      <c r="AE2692" s="2" t="str">
        <f t="shared" si="164"/>
        <v/>
      </c>
      <c r="AJ2692" s="41">
        <v>21.8</v>
      </c>
      <c r="AM2692" s="2" t="str">
        <f t="shared" si="163"/>
        <v/>
      </c>
      <c r="AN2692" s="2" t="str">
        <f>IF(ISNUMBER(AM2692),SUMIFS($AM$1:AM2692,$A$1:A2692,A2692,$G$1:G2692,G2692,$D$1:D2692,D2692),"")</f>
        <v/>
      </c>
    </row>
    <row r="2693" spans="1:40" x14ac:dyDescent="0.25">
      <c r="A2693" s="4" t="s">
        <v>92</v>
      </c>
      <c r="B2693" t="s">
        <v>30</v>
      </c>
      <c r="C2693" s="40">
        <v>40896</v>
      </c>
      <c r="D2693">
        <v>5</v>
      </c>
      <c r="F2693" t="s">
        <v>106</v>
      </c>
      <c r="G2693" t="str">
        <f>YEAR(C2693)+IF(MONTH(C2693)&lt;7,-1,0)&amp;"/"&amp;RIGHT(YEAR(C2693)+IF(MONTH(C2693)&lt;7,0,1),2)</f>
        <v>2011/12</v>
      </c>
      <c r="O2693" s="2" t="str">
        <f>IF(ISNUMBER(N2693),SUMIFS(N$1:$N2693,A$1:$A2693,A2693,G$1:$G2693,G2693,D$1:$D2693,D2693),"")</f>
        <v/>
      </c>
      <c r="AE2693" s="2" t="str">
        <f t="shared" si="164"/>
        <v/>
      </c>
      <c r="AJ2693" s="41">
        <v>20.6</v>
      </c>
      <c r="AM2693" s="2" t="str">
        <f t="shared" si="163"/>
        <v/>
      </c>
      <c r="AN2693" s="2" t="str">
        <f>IF(ISNUMBER(AM2693),SUMIFS($AM$1:AM2693,$A$1:A2693,A2693,$G$1:G2693,G2693,$D$1:D2693,D2693),"")</f>
        <v/>
      </c>
    </row>
    <row r="2694" spans="1:40" x14ac:dyDescent="0.25">
      <c r="A2694" s="4" t="s">
        <v>92</v>
      </c>
      <c r="B2694" t="s">
        <v>30</v>
      </c>
      <c r="C2694" s="40">
        <v>40917</v>
      </c>
      <c r="D2694">
        <v>1</v>
      </c>
      <c r="F2694" t="s">
        <v>106</v>
      </c>
      <c r="G2694" t="str">
        <f>YEAR(C2694)+IF(MONTH(C2694)&lt;7,-1,0)&amp;"/"&amp;RIGHT(YEAR(C2694)+IF(MONTH(C2694)&lt;7,0,1),2)</f>
        <v>2011/12</v>
      </c>
      <c r="O2694" s="2" t="str">
        <f>IF(ISNUMBER(N2694),SUMIFS(N$1:$N2694,A$1:$A2694,A2694,G$1:$G2694,G2694,D$1:$D2694,D2694),"")</f>
        <v/>
      </c>
      <c r="AE2694" s="2" t="str">
        <f t="shared" si="164"/>
        <v/>
      </c>
      <c r="AJ2694" s="41">
        <v>27.8</v>
      </c>
      <c r="AM2694" s="2" t="str">
        <f t="shared" si="163"/>
        <v/>
      </c>
      <c r="AN2694" s="2" t="str">
        <f>IF(ISNUMBER(AM2694),SUMIFS($AM$1:AM2694,$A$1:A2694,A2694,$G$1:G2694,G2694,$D$1:D2694,D2694),"")</f>
        <v/>
      </c>
    </row>
    <row r="2695" spans="1:40" x14ac:dyDescent="0.25">
      <c r="A2695" s="4" t="s">
        <v>92</v>
      </c>
      <c r="B2695" t="s">
        <v>30</v>
      </c>
      <c r="C2695" s="40">
        <v>40917</v>
      </c>
      <c r="D2695">
        <v>2</v>
      </c>
      <c r="F2695" t="s">
        <v>106</v>
      </c>
      <c r="G2695" t="str">
        <f>YEAR(C2695)+IF(MONTH(C2695)&lt;7,-1,0)&amp;"/"&amp;RIGHT(YEAR(C2695)+IF(MONTH(C2695)&lt;7,0,1),2)</f>
        <v>2011/12</v>
      </c>
      <c r="O2695" s="2" t="str">
        <f>IF(ISNUMBER(N2695),SUMIFS(N$1:$N2695,A$1:$A2695,A2695,G$1:$G2695,G2695,D$1:$D2695,D2695),"")</f>
        <v/>
      </c>
      <c r="AE2695" s="2" t="str">
        <f t="shared" si="164"/>
        <v/>
      </c>
      <c r="AJ2695" s="41">
        <v>25</v>
      </c>
      <c r="AM2695" s="2" t="str">
        <f t="shared" si="163"/>
        <v/>
      </c>
      <c r="AN2695" s="2" t="str">
        <f>IF(ISNUMBER(AM2695),SUMIFS($AM$1:AM2695,$A$1:A2695,A2695,$G$1:G2695,G2695,$D$1:D2695,D2695),"")</f>
        <v/>
      </c>
    </row>
    <row r="2696" spans="1:40" x14ac:dyDescent="0.25">
      <c r="A2696" s="4" t="s">
        <v>92</v>
      </c>
      <c r="B2696" t="s">
        <v>30</v>
      </c>
      <c r="C2696" s="40">
        <v>40917</v>
      </c>
      <c r="D2696">
        <v>3</v>
      </c>
      <c r="F2696" t="s">
        <v>106</v>
      </c>
      <c r="G2696" t="str">
        <f>YEAR(C2696)+IF(MONTH(C2696)&lt;7,-1,0)&amp;"/"&amp;RIGHT(YEAR(C2696)+IF(MONTH(C2696)&lt;7,0,1),2)</f>
        <v>2011/12</v>
      </c>
      <c r="O2696" s="2" t="str">
        <f>IF(ISNUMBER(N2696),SUMIFS(N$1:$N2696,A$1:$A2696,A2696,G$1:$G2696,G2696,D$1:$D2696,D2696),"")</f>
        <v/>
      </c>
      <c r="AE2696" s="2" t="str">
        <f t="shared" si="164"/>
        <v/>
      </c>
      <c r="AJ2696" s="41">
        <v>25.2</v>
      </c>
      <c r="AM2696" s="2" t="str">
        <f t="shared" si="163"/>
        <v/>
      </c>
      <c r="AN2696" s="2" t="str">
        <f>IF(ISNUMBER(AM2696),SUMIFS($AM$1:AM2696,$A$1:A2696,A2696,$G$1:G2696,G2696,$D$1:D2696,D2696),"")</f>
        <v/>
      </c>
    </row>
    <row r="2697" spans="1:40" x14ac:dyDescent="0.25">
      <c r="A2697" s="4" t="s">
        <v>92</v>
      </c>
      <c r="B2697" t="s">
        <v>30</v>
      </c>
      <c r="C2697" s="40">
        <v>40917</v>
      </c>
      <c r="D2697">
        <v>4</v>
      </c>
      <c r="F2697" t="s">
        <v>106</v>
      </c>
      <c r="G2697" t="str">
        <f>YEAR(C2697)+IF(MONTH(C2697)&lt;7,-1,0)&amp;"/"&amp;RIGHT(YEAR(C2697)+IF(MONTH(C2697)&lt;7,0,1),2)</f>
        <v>2011/12</v>
      </c>
      <c r="O2697" s="2" t="str">
        <f>IF(ISNUMBER(N2697),SUMIFS(N$1:$N2697,A$1:$A2697,A2697,G$1:$G2697,G2697,D$1:$D2697,D2697),"")</f>
        <v/>
      </c>
      <c r="AE2697" s="2" t="str">
        <f t="shared" si="164"/>
        <v/>
      </c>
      <c r="AJ2697" s="41">
        <v>22.8</v>
      </c>
      <c r="AM2697" s="2" t="str">
        <f t="shared" si="163"/>
        <v/>
      </c>
      <c r="AN2697" s="2" t="str">
        <f>IF(ISNUMBER(AM2697),SUMIFS($AM$1:AM2697,$A$1:A2697,A2697,$G$1:G2697,G2697,$D$1:D2697,D2697),"")</f>
        <v/>
      </c>
    </row>
    <row r="2698" spans="1:40" x14ac:dyDescent="0.25">
      <c r="A2698" s="4" t="s">
        <v>92</v>
      </c>
      <c r="B2698" t="s">
        <v>30</v>
      </c>
      <c r="C2698" s="40">
        <v>40917</v>
      </c>
      <c r="D2698">
        <v>5</v>
      </c>
      <c r="F2698" t="s">
        <v>106</v>
      </c>
      <c r="G2698" t="str">
        <f>YEAR(C2698)+IF(MONTH(C2698)&lt;7,-1,0)&amp;"/"&amp;RIGHT(YEAR(C2698)+IF(MONTH(C2698)&lt;7,0,1),2)</f>
        <v>2011/12</v>
      </c>
      <c r="O2698" s="2" t="str">
        <f>IF(ISNUMBER(N2698),SUMIFS(N$1:$N2698,A$1:$A2698,A2698,G$1:$G2698,G2698,D$1:$D2698,D2698),"")</f>
        <v/>
      </c>
      <c r="AE2698" s="2" t="str">
        <f t="shared" si="164"/>
        <v/>
      </c>
      <c r="AJ2698" s="41">
        <v>24</v>
      </c>
      <c r="AM2698" s="2" t="str">
        <f t="shared" si="163"/>
        <v/>
      </c>
      <c r="AN2698" s="2" t="str">
        <f>IF(ISNUMBER(AM2698),SUMIFS($AM$1:AM2698,$A$1:A2698,A2698,$G$1:G2698,G2698,$D$1:D2698,D2698),"")</f>
        <v/>
      </c>
    </row>
    <row r="2699" spans="1:40" x14ac:dyDescent="0.25">
      <c r="A2699" s="4" t="s">
        <v>92</v>
      </c>
      <c r="B2699" t="s">
        <v>30</v>
      </c>
      <c r="C2699" s="40">
        <v>40924</v>
      </c>
      <c r="D2699">
        <v>1</v>
      </c>
      <c r="F2699" t="s">
        <v>106</v>
      </c>
      <c r="G2699" t="str">
        <f>YEAR(C2699)+IF(MONTH(C2699)&lt;7,-1,0)&amp;"/"&amp;RIGHT(YEAR(C2699)+IF(MONTH(C2699)&lt;7,0,1),2)</f>
        <v>2011/12</v>
      </c>
      <c r="O2699" s="2" t="str">
        <f>IF(ISNUMBER(N2699),SUMIFS(N$1:$N2699,A$1:$A2699,A2699,G$1:$G2699,G2699,D$1:$D2699,D2699),"")</f>
        <v/>
      </c>
      <c r="AE2699" s="2" t="str">
        <f t="shared" si="164"/>
        <v/>
      </c>
      <c r="AJ2699" s="41">
        <v>12.2</v>
      </c>
      <c r="AM2699" s="2" t="str">
        <f t="shared" si="163"/>
        <v/>
      </c>
      <c r="AN2699" s="2" t="str">
        <f>IF(ISNUMBER(AM2699),SUMIFS($AM$1:AM2699,$A$1:A2699,A2699,$G$1:G2699,G2699,$D$1:D2699,D2699),"")</f>
        <v/>
      </c>
    </row>
    <row r="2700" spans="1:40" x14ac:dyDescent="0.25">
      <c r="A2700" s="4" t="s">
        <v>92</v>
      </c>
      <c r="B2700" t="s">
        <v>30</v>
      </c>
      <c r="C2700" s="40">
        <v>40924</v>
      </c>
      <c r="D2700">
        <v>2</v>
      </c>
      <c r="F2700" t="s">
        <v>106</v>
      </c>
      <c r="G2700" t="str">
        <f>YEAR(C2700)+IF(MONTH(C2700)&lt;7,-1,0)&amp;"/"&amp;RIGHT(YEAR(C2700)+IF(MONTH(C2700)&lt;7,0,1),2)</f>
        <v>2011/12</v>
      </c>
      <c r="O2700" s="2" t="str">
        <f>IF(ISNUMBER(N2700),SUMIFS(N$1:$N2700,A$1:$A2700,A2700,G$1:$G2700,G2700,D$1:$D2700,D2700),"")</f>
        <v/>
      </c>
      <c r="AE2700" s="2" t="str">
        <f t="shared" si="164"/>
        <v/>
      </c>
      <c r="AJ2700" s="41">
        <v>14</v>
      </c>
      <c r="AM2700" s="2" t="str">
        <f t="shared" si="163"/>
        <v/>
      </c>
      <c r="AN2700" s="2" t="str">
        <f>IF(ISNUMBER(AM2700),SUMIFS($AM$1:AM2700,$A$1:A2700,A2700,$G$1:G2700,G2700,$D$1:D2700,D2700),"")</f>
        <v/>
      </c>
    </row>
    <row r="2701" spans="1:40" x14ac:dyDescent="0.25">
      <c r="A2701" s="4" t="s">
        <v>92</v>
      </c>
      <c r="B2701" t="s">
        <v>30</v>
      </c>
      <c r="C2701" s="40">
        <v>40924</v>
      </c>
      <c r="D2701">
        <v>3</v>
      </c>
      <c r="F2701" t="s">
        <v>106</v>
      </c>
      <c r="G2701" t="str">
        <f>YEAR(C2701)+IF(MONTH(C2701)&lt;7,-1,0)&amp;"/"&amp;RIGHT(YEAR(C2701)+IF(MONTH(C2701)&lt;7,0,1),2)</f>
        <v>2011/12</v>
      </c>
      <c r="O2701" s="2" t="str">
        <f>IF(ISNUMBER(N2701),SUMIFS(N$1:$N2701,A$1:$A2701,A2701,G$1:$G2701,G2701,D$1:$D2701,D2701),"")</f>
        <v/>
      </c>
      <c r="AE2701" s="2" t="str">
        <f t="shared" si="164"/>
        <v/>
      </c>
      <c r="AJ2701" s="41">
        <v>11.9</v>
      </c>
      <c r="AM2701" s="2" t="str">
        <f t="shared" si="163"/>
        <v/>
      </c>
      <c r="AN2701" s="2" t="str">
        <f>IF(ISNUMBER(AM2701),SUMIFS($AM$1:AM2701,$A$1:A2701,A2701,$G$1:G2701,G2701,$D$1:D2701,D2701),"")</f>
        <v/>
      </c>
    </row>
    <row r="2702" spans="1:40" x14ac:dyDescent="0.25">
      <c r="A2702" s="4" t="s">
        <v>92</v>
      </c>
      <c r="B2702" t="s">
        <v>30</v>
      </c>
      <c r="C2702" s="40">
        <v>40924</v>
      </c>
      <c r="D2702">
        <v>4</v>
      </c>
      <c r="F2702" t="s">
        <v>106</v>
      </c>
      <c r="G2702" t="str">
        <f>YEAR(C2702)+IF(MONTH(C2702)&lt;7,-1,0)&amp;"/"&amp;RIGHT(YEAR(C2702)+IF(MONTH(C2702)&lt;7,0,1),2)</f>
        <v>2011/12</v>
      </c>
      <c r="O2702" s="2" t="str">
        <f>IF(ISNUMBER(N2702),SUMIFS(N$1:$N2702,A$1:$A2702,A2702,G$1:$G2702,G2702,D$1:$D2702,D2702),"")</f>
        <v/>
      </c>
      <c r="AE2702" s="2" t="str">
        <f t="shared" si="164"/>
        <v/>
      </c>
      <c r="AJ2702" s="41">
        <v>13</v>
      </c>
      <c r="AM2702" s="2" t="str">
        <f t="shared" si="163"/>
        <v/>
      </c>
      <c r="AN2702" s="2" t="str">
        <f>IF(ISNUMBER(AM2702),SUMIFS($AM$1:AM2702,$A$1:A2702,A2702,$G$1:G2702,G2702,$D$1:D2702,D2702),"")</f>
        <v/>
      </c>
    </row>
    <row r="2703" spans="1:40" x14ac:dyDescent="0.25">
      <c r="A2703" s="4" t="s">
        <v>92</v>
      </c>
      <c r="B2703" t="s">
        <v>30</v>
      </c>
      <c r="C2703" s="40">
        <v>40924</v>
      </c>
      <c r="D2703">
        <v>5</v>
      </c>
      <c r="F2703" t="s">
        <v>106</v>
      </c>
      <c r="G2703" t="str">
        <f>YEAR(C2703)+IF(MONTH(C2703)&lt;7,-1,0)&amp;"/"&amp;RIGHT(YEAR(C2703)+IF(MONTH(C2703)&lt;7,0,1),2)</f>
        <v>2011/12</v>
      </c>
      <c r="O2703" s="2" t="str">
        <f>IF(ISNUMBER(N2703),SUMIFS(N$1:$N2703,A$1:$A2703,A2703,G$1:$G2703,G2703,D$1:$D2703,D2703),"")</f>
        <v/>
      </c>
      <c r="AE2703" s="2" t="str">
        <f t="shared" si="164"/>
        <v/>
      </c>
      <c r="AJ2703" s="41">
        <v>13.3</v>
      </c>
      <c r="AM2703" s="2" t="str">
        <f t="shared" si="163"/>
        <v/>
      </c>
      <c r="AN2703" s="2" t="str">
        <f>IF(ISNUMBER(AM2703),SUMIFS($AM$1:AM2703,$A$1:A2703,A2703,$G$1:G2703,G2703,$D$1:D2703,D2703),"")</f>
        <v/>
      </c>
    </row>
    <row r="2704" spans="1:40" x14ac:dyDescent="0.25">
      <c r="A2704" s="4" t="s">
        <v>92</v>
      </c>
      <c r="B2704" t="s">
        <v>30</v>
      </c>
      <c r="C2704" s="40">
        <v>40931</v>
      </c>
      <c r="D2704">
        <v>1</v>
      </c>
      <c r="F2704" t="s">
        <v>106</v>
      </c>
      <c r="G2704" t="str">
        <f>YEAR(C2704)+IF(MONTH(C2704)&lt;7,-1,0)&amp;"/"&amp;RIGHT(YEAR(C2704)+IF(MONTH(C2704)&lt;7,0,1),2)</f>
        <v>2011/12</v>
      </c>
      <c r="O2704" s="2" t="str">
        <f>IF(ISNUMBER(N2704),SUMIFS(N$1:$N2704,A$1:$A2704,A2704,G$1:$G2704,G2704,D$1:$D2704,D2704),"")</f>
        <v/>
      </c>
      <c r="AE2704" s="2" t="str">
        <f t="shared" si="164"/>
        <v/>
      </c>
      <c r="AJ2704" s="41">
        <v>20.100000000000001</v>
      </c>
      <c r="AM2704" s="2" t="str">
        <f t="shared" si="163"/>
        <v/>
      </c>
      <c r="AN2704" s="2" t="str">
        <f>IF(ISNUMBER(AM2704),SUMIFS($AM$1:AM2704,$A$1:A2704,A2704,$G$1:G2704,G2704,$D$1:D2704,D2704),"")</f>
        <v/>
      </c>
    </row>
    <row r="2705" spans="1:40" x14ac:dyDescent="0.25">
      <c r="A2705" s="4" t="s">
        <v>92</v>
      </c>
      <c r="B2705" t="s">
        <v>30</v>
      </c>
      <c r="C2705" s="40">
        <v>40931</v>
      </c>
      <c r="D2705">
        <v>2</v>
      </c>
      <c r="F2705" t="s">
        <v>106</v>
      </c>
      <c r="G2705" t="str">
        <f>YEAR(C2705)+IF(MONTH(C2705)&lt;7,-1,0)&amp;"/"&amp;RIGHT(YEAR(C2705)+IF(MONTH(C2705)&lt;7,0,1),2)</f>
        <v>2011/12</v>
      </c>
      <c r="O2705" s="2" t="str">
        <f>IF(ISNUMBER(N2705),SUMIFS(N$1:$N2705,A$1:$A2705,A2705,G$1:$G2705,G2705,D$1:$D2705,D2705),"")</f>
        <v/>
      </c>
      <c r="AE2705" s="2" t="str">
        <f t="shared" si="164"/>
        <v/>
      </c>
      <c r="AJ2705" s="41">
        <v>20.3</v>
      </c>
      <c r="AM2705" s="2" t="str">
        <f t="shared" si="163"/>
        <v/>
      </c>
      <c r="AN2705" s="2" t="str">
        <f>IF(ISNUMBER(AM2705),SUMIFS($AM$1:AM2705,$A$1:A2705,A2705,$G$1:G2705,G2705,$D$1:D2705,D2705),"")</f>
        <v/>
      </c>
    </row>
    <row r="2706" spans="1:40" x14ac:dyDescent="0.25">
      <c r="A2706" s="4" t="s">
        <v>92</v>
      </c>
      <c r="B2706" t="s">
        <v>30</v>
      </c>
      <c r="C2706" s="40">
        <v>40931</v>
      </c>
      <c r="D2706">
        <v>3</v>
      </c>
      <c r="F2706" t="s">
        <v>106</v>
      </c>
      <c r="G2706" t="str">
        <f>YEAR(C2706)+IF(MONTH(C2706)&lt;7,-1,0)&amp;"/"&amp;RIGHT(YEAR(C2706)+IF(MONTH(C2706)&lt;7,0,1),2)</f>
        <v>2011/12</v>
      </c>
      <c r="O2706" s="2" t="str">
        <f>IF(ISNUMBER(N2706),SUMIFS(N$1:$N2706,A$1:$A2706,A2706,G$1:$G2706,G2706,D$1:$D2706,D2706),"")</f>
        <v/>
      </c>
      <c r="AE2706" s="2" t="str">
        <f t="shared" si="164"/>
        <v/>
      </c>
      <c r="AJ2706" s="41">
        <v>23.8</v>
      </c>
      <c r="AM2706" s="2" t="str">
        <f t="shared" si="163"/>
        <v/>
      </c>
      <c r="AN2706" s="2" t="str">
        <f>IF(ISNUMBER(AM2706),SUMIFS($AM$1:AM2706,$A$1:A2706,A2706,$G$1:G2706,G2706,$D$1:D2706,D2706),"")</f>
        <v/>
      </c>
    </row>
    <row r="2707" spans="1:40" x14ac:dyDescent="0.25">
      <c r="A2707" s="4" t="s">
        <v>92</v>
      </c>
      <c r="B2707" t="s">
        <v>30</v>
      </c>
      <c r="C2707" s="40">
        <v>40931</v>
      </c>
      <c r="D2707">
        <v>4</v>
      </c>
      <c r="F2707" t="s">
        <v>106</v>
      </c>
      <c r="G2707" t="str">
        <f>YEAR(C2707)+IF(MONTH(C2707)&lt;7,-1,0)&amp;"/"&amp;RIGHT(YEAR(C2707)+IF(MONTH(C2707)&lt;7,0,1),2)</f>
        <v>2011/12</v>
      </c>
      <c r="O2707" s="2" t="str">
        <f>IF(ISNUMBER(N2707),SUMIFS(N$1:$N2707,A$1:$A2707,A2707,G$1:$G2707,G2707,D$1:$D2707,D2707),"")</f>
        <v/>
      </c>
      <c r="AE2707" s="2" t="str">
        <f t="shared" si="164"/>
        <v/>
      </c>
      <c r="AJ2707" s="41">
        <v>21.5</v>
      </c>
      <c r="AM2707" s="2" t="str">
        <f t="shared" si="163"/>
        <v/>
      </c>
      <c r="AN2707" s="2" t="str">
        <f>IF(ISNUMBER(AM2707),SUMIFS($AM$1:AM2707,$A$1:A2707,A2707,$G$1:G2707,G2707,$D$1:D2707,D2707),"")</f>
        <v/>
      </c>
    </row>
    <row r="2708" spans="1:40" x14ac:dyDescent="0.25">
      <c r="A2708" s="4" t="s">
        <v>92</v>
      </c>
      <c r="B2708" t="s">
        <v>30</v>
      </c>
      <c r="C2708" s="40">
        <v>40931</v>
      </c>
      <c r="D2708">
        <v>5</v>
      </c>
      <c r="F2708" t="s">
        <v>106</v>
      </c>
      <c r="G2708" t="str">
        <f>YEAR(C2708)+IF(MONTH(C2708)&lt;7,-1,0)&amp;"/"&amp;RIGHT(YEAR(C2708)+IF(MONTH(C2708)&lt;7,0,1),2)</f>
        <v>2011/12</v>
      </c>
      <c r="O2708" s="2" t="str">
        <f>IF(ISNUMBER(N2708),SUMIFS(N$1:$N2708,A$1:$A2708,A2708,G$1:$G2708,G2708,D$1:$D2708,D2708),"")</f>
        <v/>
      </c>
      <c r="AE2708" s="2" t="str">
        <f t="shared" si="164"/>
        <v/>
      </c>
      <c r="AJ2708" s="41">
        <v>18.2</v>
      </c>
      <c r="AM2708" s="2" t="str">
        <f t="shared" si="163"/>
        <v/>
      </c>
      <c r="AN2708" s="2" t="str">
        <f>IF(ISNUMBER(AM2708),SUMIFS($AM$1:AM2708,$A$1:A2708,A2708,$G$1:G2708,G2708,$D$1:D2708,D2708),"")</f>
        <v/>
      </c>
    </row>
    <row r="2709" spans="1:40" x14ac:dyDescent="0.25">
      <c r="A2709" s="4" t="s">
        <v>92</v>
      </c>
      <c r="B2709" t="s">
        <v>30</v>
      </c>
      <c r="C2709" s="40">
        <v>40939</v>
      </c>
      <c r="D2709">
        <v>1</v>
      </c>
      <c r="F2709" t="s">
        <v>106</v>
      </c>
      <c r="G2709" t="str">
        <f>YEAR(C2709)+IF(MONTH(C2709)&lt;7,-1,0)&amp;"/"&amp;RIGHT(YEAR(C2709)+IF(MONTH(C2709)&lt;7,0,1),2)</f>
        <v>2011/12</v>
      </c>
      <c r="O2709" s="2" t="str">
        <f>IF(ISNUMBER(N2709),SUMIFS(N$1:$N2709,A$1:$A2709,A2709,G$1:$G2709,G2709,D$1:$D2709,D2709),"")</f>
        <v/>
      </c>
      <c r="AE2709" s="2" t="str">
        <f t="shared" si="164"/>
        <v/>
      </c>
      <c r="AJ2709" s="41">
        <v>11.4</v>
      </c>
      <c r="AM2709" s="2" t="str">
        <f t="shared" si="163"/>
        <v/>
      </c>
      <c r="AN2709" s="2" t="str">
        <f>IF(ISNUMBER(AM2709),SUMIFS($AM$1:AM2709,$A$1:A2709,A2709,$G$1:G2709,G2709,$D$1:D2709,D2709),"")</f>
        <v/>
      </c>
    </row>
    <row r="2710" spans="1:40" x14ac:dyDescent="0.25">
      <c r="A2710" s="4" t="s">
        <v>92</v>
      </c>
      <c r="B2710" t="s">
        <v>30</v>
      </c>
      <c r="C2710" s="40">
        <v>40939</v>
      </c>
      <c r="D2710">
        <v>2</v>
      </c>
      <c r="F2710" t="s">
        <v>106</v>
      </c>
      <c r="G2710" t="str">
        <f>YEAR(C2710)+IF(MONTH(C2710)&lt;7,-1,0)&amp;"/"&amp;RIGHT(YEAR(C2710)+IF(MONTH(C2710)&lt;7,0,1),2)</f>
        <v>2011/12</v>
      </c>
      <c r="O2710" s="2" t="str">
        <f>IF(ISNUMBER(N2710),SUMIFS(N$1:$N2710,A$1:$A2710,A2710,G$1:$G2710,G2710,D$1:$D2710,D2710),"")</f>
        <v/>
      </c>
      <c r="AE2710" s="2" t="str">
        <f t="shared" si="164"/>
        <v/>
      </c>
      <c r="AJ2710" s="41">
        <v>14.4</v>
      </c>
      <c r="AM2710" s="2" t="str">
        <f t="shared" si="163"/>
        <v/>
      </c>
      <c r="AN2710" s="2" t="str">
        <f>IF(ISNUMBER(AM2710),SUMIFS($AM$1:AM2710,$A$1:A2710,A2710,$G$1:G2710,G2710,$D$1:D2710,D2710),"")</f>
        <v/>
      </c>
    </row>
    <row r="2711" spans="1:40" x14ac:dyDescent="0.25">
      <c r="A2711" s="4" t="s">
        <v>92</v>
      </c>
      <c r="B2711" t="s">
        <v>30</v>
      </c>
      <c r="C2711" s="40">
        <v>40939</v>
      </c>
      <c r="D2711">
        <v>3</v>
      </c>
      <c r="F2711" t="s">
        <v>106</v>
      </c>
      <c r="G2711" t="str">
        <f>YEAR(C2711)+IF(MONTH(C2711)&lt;7,-1,0)&amp;"/"&amp;RIGHT(YEAR(C2711)+IF(MONTH(C2711)&lt;7,0,1),2)</f>
        <v>2011/12</v>
      </c>
      <c r="O2711" s="2" t="str">
        <f>IF(ISNUMBER(N2711),SUMIFS(N$1:$N2711,A$1:$A2711,A2711,G$1:$G2711,G2711,D$1:$D2711,D2711),"")</f>
        <v/>
      </c>
      <c r="AE2711" s="2" t="str">
        <f t="shared" si="164"/>
        <v/>
      </c>
      <c r="AJ2711" s="41">
        <v>16.600000000000001</v>
      </c>
      <c r="AM2711" s="2" t="str">
        <f t="shared" si="163"/>
        <v/>
      </c>
      <c r="AN2711" s="2" t="str">
        <f>IF(ISNUMBER(AM2711),SUMIFS($AM$1:AM2711,$A$1:A2711,A2711,$G$1:G2711,G2711,$D$1:D2711,D2711),"")</f>
        <v/>
      </c>
    </row>
    <row r="2712" spans="1:40" x14ac:dyDescent="0.25">
      <c r="A2712" s="4" t="s">
        <v>92</v>
      </c>
      <c r="B2712" t="s">
        <v>30</v>
      </c>
      <c r="C2712" s="40">
        <v>40939</v>
      </c>
      <c r="D2712">
        <v>4</v>
      </c>
      <c r="F2712" t="s">
        <v>106</v>
      </c>
      <c r="G2712" t="str">
        <f>YEAR(C2712)+IF(MONTH(C2712)&lt;7,-1,0)&amp;"/"&amp;RIGHT(YEAR(C2712)+IF(MONTH(C2712)&lt;7,0,1),2)</f>
        <v>2011/12</v>
      </c>
      <c r="O2712" s="2" t="str">
        <f>IF(ISNUMBER(N2712),SUMIFS(N$1:$N2712,A$1:$A2712,A2712,G$1:$G2712,G2712,D$1:$D2712,D2712),"")</f>
        <v/>
      </c>
      <c r="AE2712" s="2" t="str">
        <f t="shared" si="164"/>
        <v/>
      </c>
      <c r="AJ2712" s="41">
        <v>11.5</v>
      </c>
      <c r="AM2712" s="2" t="str">
        <f t="shared" si="163"/>
        <v/>
      </c>
      <c r="AN2712" s="2" t="str">
        <f>IF(ISNUMBER(AM2712),SUMIFS($AM$1:AM2712,$A$1:A2712,A2712,$G$1:G2712,G2712,$D$1:D2712,D2712),"")</f>
        <v/>
      </c>
    </row>
    <row r="2713" spans="1:40" x14ac:dyDescent="0.25">
      <c r="A2713" s="4" t="s">
        <v>92</v>
      </c>
      <c r="B2713" t="s">
        <v>30</v>
      </c>
      <c r="C2713" s="40">
        <v>40939</v>
      </c>
      <c r="D2713">
        <v>5</v>
      </c>
      <c r="F2713" t="s">
        <v>106</v>
      </c>
      <c r="G2713" t="str">
        <f>YEAR(C2713)+IF(MONTH(C2713)&lt;7,-1,0)&amp;"/"&amp;RIGHT(YEAR(C2713)+IF(MONTH(C2713)&lt;7,0,1),2)</f>
        <v>2011/12</v>
      </c>
      <c r="O2713" s="2" t="str">
        <f>IF(ISNUMBER(N2713),SUMIFS(N$1:$N2713,A$1:$A2713,A2713,G$1:$G2713,G2713,D$1:$D2713,D2713),"")</f>
        <v/>
      </c>
      <c r="AE2713" s="2" t="str">
        <f t="shared" si="164"/>
        <v/>
      </c>
      <c r="AJ2713" s="41">
        <v>11.9</v>
      </c>
      <c r="AM2713" s="2" t="str">
        <f t="shared" si="163"/>
        <v/>
      </c>
      <c r="AN2713" s="2" t="str">
        <f>IF(ISNUMBER(AM2713),SUMIFS($AM$1:AM2713,$A$1:A2713,A2713,$G$1:G2713,G2713,$D$1:D2713,D2713),"")</f>
        <v/>
      </c>
    </row>
    <row r="2714" spans="1:40" x14ac:dyDescent="0.25">
      <c r="A2714" s="4" t="s">
        <v>92</v>
      </c>
      <c r="B2714" t="s">
        <v>30</v>
      </c>
      <c r="C2714" s="40">
        <v>40946</v>
      </c>
      <c r="D2714">
        <v>1</v>
      </c>
      <c r="F2714" t="s">
        <v>106</v>
      </c>
      <c r="G2714" t="str">
        <f>YEAR(C2714)+IF(MONTH(C2714)&lt;7,-1,0)&amp;"/"&amp;RIGHT(YEAR(C2714)+IF(MONTH(C2714)&lt;7,0,1),2)</f>
        <v>2011/12</v>
      </c>
      <c r="O2714" s="2" t="str">
        <f>IF(ISNUMBER(N2714),SUMIFS(N$1:$N2714,A$1:$A2714,A2714,G$1:$G2714,G2714,D$1:$D2714,D2714),"")</f>
        <v/>
      </c>
      <c r="AE2714" s="2" t="str">
        <f t="shared" si="164"/>
        <v/>
      </c>
      <c r="AJ2714" s="41">
        <v>19.600000000000001</v>
      </c>
      <c r="AM2714" s="2" t="str">
        <f t="shared" si="163"/>
        <v/>
      </c>
      <c r="AN2714" s="2" t="str">
        <f>IF(ISNUMBER(AM2714),SUMIFS($AM$1:AM2714,$A$1:A2714,A2714,$G$1:G2714,G2714,$D$1:D2714,D2714),"")</f>
        <v/>
      </c>
    </row>
    <row r="2715" spans="1:40" x14ac:dyDescent="0.25">
      <c r="A2715" s="4" t="s">
        <v>92</v>
      </c>
      <c r="B2715" t="s">
        <v>30</v>
      </c>
      <c r="C2715" s="40">
        <v>40946</v>
      </c>
      <c r="D2715">
        <v>2</v>
      </c>
      <c r="F2715" t="s">
        <v>106</v>
      </c>
      <c r="G2715" t="str">
        <f>YEAR(C2715)+IF(MONTH(C2715)&lt;7,-1,0)&amp;"/"&amp;RIGHT(YEAR(C2715)+IF(MONTH(C2715)&lt;7,0,1),2)</f>
        <v>2011/12</v>
      </c>
      <c r="O2715" s="2" t="str">
        <f>IF(ISNUMBER(N2715),SUMIFS(N$1:$N2715,A$1:$A2715,A2715,G$1:$G2715,G2715,D$1:$D2715,D2715),"")</f>
        <v/>
      </c>
      <c r="AE2715" s="2" t="str">
        <f t="shared" si="164"/>
        <v/>
      </c>
      <c r="AJ2715" s="41">
        <v>19</v>
      </c>
      <c r="AM2715" s="2" t="str">
        <f t="shared" si="163"/>
        <v/>
      </c>
      <c r="AN2715" s="2" t="str">
        <f>IF(ISNUMBER(AM2715),SUMIFS($AM$1:AM2715,$A$1:A2715,A2715,$G$1:G2715,G2715,$D$1:D2715,D2715),"")</f>
        <v/>
      </c>
    </row>
    <row r="2716" spans="1:40" x14ac:dyDescent="0.25">
      <c r="A2716" s="4" t="s">
        <v>92</v>
      </c>
      <c r="B2716" t="s">
        <v>30</v>
      </c>
      <c r="C2716" s="40">
        <v>40946</v>
      </c>
      <c r="D2716">
        <v>3</v>
      </c>
      <c r="F2716" t="s">
        <v>106</v>
      </c>
      <c r="G2716" t="str">
        <f>YEAR(C2716)+IF(MONTH(C2716)&lt;7,-1,0)&amp;"/"&amp;RIGHT(YEAR(C2716)+IF(MONTH(C2716)&lt;7,0,1),2)</f>
        <v>2011/12</v>
      </c>
      <c r="O2716" s="2" t="str">
        <f>IF(ISNUMBER(N2716),SUMIFS(N$1:$N2716,A$1:$A2716,A2716,G$1:$G2716,G2716,D$1:$D2716,D2716),"")</f>
        <v/>
      </c>
      <c r="AE2716" s="2" t="str">
        <f t="shared" si="164"/>
        <v/>
      </c>
      <c r="AJ2716" s="41">
        <v>21.1</v>
      </c>
      <c r="AM2716" s="2" t="str">
        <f t="shared" si="163"/>
        <v/>
      </c>
      <c r="AN2716" s="2" t="str">
        <f>IF(ISNUMBER(AM2716),SUMIFS($AM$1:AM2716,$A$1:A2716,A2716,$G$1:G2716,G2716,$D$1:D2716,D2716),"")</f>
        <v/>
      </c>
    </row>
    <row r="2717" spans="1:40" x14ac:dyDescent="0.25">
      <c r="A2717" s="4" t="s">
        <v>92</v>
      </c>
      <c r="B2717" t="s">
        <v>30</v>
      </c>
      <c r="C2717" s="40">
        <v>40946</v>
      </c>
      <c r="D2717">
        <v>4</v>
      </c>
      <c r="F2717" t="s">
        <v>106</v>
      </c>
      <c r="G2717" t="str">
        <f>YEAR(C2717)+IF(MONTH(C2717)&lt;7,-1,0)&amp;"/"&amp;RIGHT(YEAR(C2717)+IF(MONTH(C2717)&lt;7,0,1),2)</f>
        <v>2011/12</v>
      </c>
      <c r="O2717" s="2" t="str">
        <f>IF(ISNUMBER(N2717),SUMIFS(N$1:$N2717,A$1:$A2717,A2717,G$1:$G2717,G2717,D$1:$D2717,D2717),"")</f>
        <v/>
      </c>
      <c r="AE2717" s="2" t="str">
        <f t="shared" si="164"/>
        <v/>
      </c>
      <c r="AJ2717" s="41">
        <v>18.2</v>
      </c>
      <c r="AM2717" s="2" t="str">
        <f t="shared" si="163"/>
        <v/>
      </c>
      <c r="AN2717" s="2" t="str">
        <f>IF(ISNUMBER(AM2717),SUMIFS($AM$1:AM2717,$A$1:A2717,A2717,$G$1:G2717,G2717,$D$1:D2717,D2717),"")</f>
        <v/>
      </c>
    </row>
    <row r="2718" spans="1:40" x14ac:dyDescent="0.25">
      <c r="A2718" s="4" t="s">
        <v>92</v>
      </c>
      <c r="B2718" t="s">
        <v>30</v>
      </c>
      <c r="C2718" s="40">
        <v>40946</v>
      </c>
      <c r="D2718">
        <v>5</v>
      </c>
      <c r="F2718" t="s">
        <v>106</v>
      </c>
      <c r="G2718" t="str">
        <f>YEAR(C2718)+IF(MONTH(C2718)&lt;7,-1,0)&amp;"/"&amp;RIGHT(YEAR(C2718)+IF(MONTH(C2718)&lt;7,0,1),2)</f>
        <v>2011/12</v>
      </c>
      <c r="O2718" s="2" t="str">
        <f>IF(ISNUMBER(N2718),SUMIFS(N$1:$N2718,A$1:$A2718,A2718,G$1:$G2718,G2718,D$1:$D2718,D2718),"")</f>
        <v/>
      </c>
      <c r="AE2718" s="2" t="str">
        <f t="shared" si="164"/>
        <v/>
      </c>
      <c r="AJ2718" s="41">
        <v>16.899999999999999</v>
      </c>
      <c r="AM2718" s="2" t="str">
        <f t="shared" si="163"/>
        <v/>
      </c>
      <c r="AN2718" s="2" t="str">
        <f>IF(ISNUMBER(AM2718),SUMIFS($AM$1:AM2718,$A$1:A2718,A2718,$G$1:G2718,G2718,$D$1:D2718,D2718),"")</f>
        <v/>
      </c>
    </row>
    <row r="2719" spans="1:40" x14ac:dyDescent="0.25">
      <c r="A2719" s="4" t="s">
        <v>92</v>
      </c>
      <c r="B2719" t="s">
        <v>30</v>
      </c>
      <c r="C2719" s="40">
        <v>40959</v>
      </c>
      <c r="D2719">
        <v>1</v>
      </c>
      <c r="F2719" t="s">
        <v>106</v>
      </c>
      <c r="G2719" t="str">
        <f>YEAR(C2719)+IF(MONTH(C2719)&lt;7,-1,0)&amp;"/"&amp;RIGHT(YEAR(C2719)+IF(MONTH(C2719)&lt;7,0,1),2)</f>
        <v>2011/12</v>
      </c>
      <c r="O2719" s="2" t="str">
        <f>IF(ISNUMBER(N2719),SUMIFS(N$1:$N2719,A$1:$A2719,A2719,G$1:$G2719,G2719,D$1:$D2719,D2719),"")</f>
        <v/>
      </c>
      <c r="AE2719" s="2" t="str">
        <f t="shared" si="164"/>
        <v/>
      </c>
      <c r="AJ2719" s="41">
        <v>13.7</v>
      </c>
      <c r="AM2719" s="2" t="str">
        <f t="shared" si="163"/>
        <v/>
      </c>
      <c r="AN2719" s="2" t="str">
        <f>IF(ISNUMBER(AM2719),SUMIFS($AM$1:AM2719,$A$1:A2719,A2719,$G$1:G2719,G2719,$D$1:D2719,D2719),"")</f>
        <v/>
      </c>
    </row>
    <row r="2720" spans="1:40" x14ac:dyDescent="0.25">
      <c r="A2720" s="4" t="s">
        <v>92</v>
      </c>
      <c r="B2720" t="s">
        <v>30</v>
      </c>
      <c r="C2720" s="40">
        <v>40959</v>
      </c>
      <c r="D2720">
        <v>2</v>
      </c>
      <c r="F2720" t="s">
        <v>106</v>
      </c>
      <c r="G2720" t="str">
        <f>YEAR(C2720)+IF(MONTH(C2720)&lt;7,-1,0)&amp;"/"&amp;RIGHT(YEAR(C2720)+IF(MONTH(C2720)&lt;7,0,1),2)</f>
        <v>2011/12</v>
      </c>
      <c r="O2720" s="2" t="str">
        <f>IF(ISNUMBER(N2720),SUMIFS(N$1:$N2720,A$1:$A2720,A2720,G$1:$G2720,G2720,D$1:$D2720,D2720),"")</f>
        <v/>
      </c>
      <c r="AE2720" s="2" t="str">
        <f t="shared" si="164"/>
        <v/>
      </c>
      <c r="AJ2720" s="41">
        <v>12.9</v>
      </c>
      <c r="AM2720" s="2" t="str">
        <f t="shared" si="163"/>
        <v/>
      </c>
      <c r="AN2720" s="2" t="str">
        <f>IF(ISNUMBER(AM2720),SUMIFS($AM$1:AM2720,$A$1:A2720,A2720,$G$1:G2720,G2720,$D$1:D2720,D2720),"")</f>
        <v/>
      </c>
    </row>
    <row r="2721" spans="1:40" x14ac:dyDescent="0.25">
      <c r="A2721" s="4" t="s">
        <v>92</v>
      </c>
      <c r="B2721" t="s">
        <v>30</v>
      </c>
      <c r="C2721" s="40">
        <v>40959</v>
      </c>
      <c r="D2721">
        <v>3</v>
      </c>
      <c r="F2721" t="s">
        <v>106</v>
      </c>
      <c r="G2721" t="str">
        <f>YEAR(C2721)+IF(MONTH(C2721)&lt;7,-1,0)&amp;"/"&amp;RIGHT(YEAR(C2721)+IF(MONTH(C2721)&lt;7,0,1),2)</f>
        <v>2011/12</v>
      </c>
      <c r="O2721" s="2" t="str">
        <f>IF(ISNUMBER(N2721),SUMIFS(N$1:$N2721,A$1:$A2721,A2721,G$1:$G2721,G2721,D$1:$D2721,D2721),"")</f>
        <v/>
      </c>
      <c r="AE2721" s="2" t="str">
        <f t="shared" si="164"/>
        <v/>
      </c>
      <c r="AJ2721" s="41">
        <v>12.7</v>
      </c>
      <c r="AM2721" s="2" t="str">
        <f t="shared" si="163"/>
        <v/>
      </c>
      <c r="AN2721" s="2" t="str">
        <f>IF(ISNUMBER(AM2721),SUMIFS($AM$1:AM2721,$A$1:A2721,A2721,$G$1:G2721,G2721,$D$1:D2721,D2721),"")</f>
        <v/>
      </c>
    </row>
    <row r="2722" spans="1:40" x14ac:dyDescent="0.25">
      <c r="A2722" s="4" t="s">
        <v>92</v>
      </c>
      <c r="B2722" t="s">
        <v>30</v>
      </c>
      <c r="C2722" s="40">
        <v>40959</v>
      </c>
      <c r="D2722">
        <v>4</v>
      </c>
      <c r="F2722" t="s">
        <v>106</v>
      </c>
      <c r="G2722" t="str">
        <f>YEAR(C2722)+IF(MONTH(C2722)&lt;7,-1,0)&amp;"/"&amp;RIGHT(YEAR(C2722)+IF(MONTH(C2722)&lt;7,0,1),2)</f>
        <v>2011/12</v>
      </c>
      <c r="O2722" s="2" t="str">
        <f>IF(ISNUMBER(N2722),SUMIFS(N$1:$N2722,A$1:$A2722,A2722,G$1:$G2722,G2722,D$1:$D2722,D2722),"")</f>
        <v/>
      </c>
      <c r="AE2722" s="2" t="str">
        <f t="shared" si="164"/>
        <v/>
      </c>
      <c r="AJ2722" s="41">
        <v>13.6</v>
      </c>
      <c r="AM2722" s="2" t="str">
        <f t="shared" si="163"/>
        <v/>
      </c>
      <c r="AN2722" s="2" t="str">
        <f>IF(ISNUMBER(AM2722),SUMIFS($AM$1:AM2722,$A$1:A2722,A2722,$G$1:G2722,G2722,$D$1:D2722,D2722),"")</f>
        <v/>
      </c>
    </row>
    <row r="2723" spans="1:40" x14ac:dyDescent="0.25">
      <c r="A2723" s="4" t="s">
        <v>92</v>
      </c>
      <c r="B2723" t="s">
        <v>30</v>
      </c>
      <c r="C2723" s="40">
        <v>40959</v>
      </c>
      <c r="D2723">
        <v>5</v>
      </c>
      <c r="F2723" t="s">
        <v>106</v>
      </c>
      <c r="G2723" t="str">
        <f>YEAR(C2723)+IF(MONTH(C2723)&lt;7,-1,0)&amp;"/"&amp;RIGHT(YEAR(C2723)+IF(MONTH(C2723)&lt;7,0,1),2)</f>
        <v>2011/12</v>
      </c>
      <c r="O2723" s="2" t="str">
        <f>IF(ISNUMBER(N2723),SUMIFS(N$1:$N2723,A$1:$A2723,A2723,G$1:$G2723,G2723,D$1:$D2723,D2723),"")</f>
        <v/>
      </c>
      <c r="AE2723" s="2" t="str">
        <f t="shared" si="164"/>
        <v/>
      </c>
      <c r="AJ2723" s="41">
        <v>14.1</v>
      </c>
      <c r="AM2723" s="2" t="str">
        <f t="shared" si="163"/>
        <v/>
      </c>
      <c r="AN2723" s="2" t="str">
        <f>IF(ISNUMBER(AM2723),SUMIFS($AM$1:AM2723,$A$1:A2723,A2723,$G$1:G2723,G2723,$D$1:D2723,D2723),"")</f>
        <v/>
      </c>
    </row>
    <row r="2724" spans="1:40" x14ac:dyDescent="0.25">
      <c r="A2724" s="4" t="s">
        <v>92</v>
      </c>
      <c r="B2724" t="s">
        <v>30</v>
      </c>
      <c r="C2724" s="40">
        <v>40973</v>
      </c>
      <c r="D2724">
        <v>1</v>
      </c>
      <c r="F2724" t="s">
        <v>106</v>
      </c>
      <c r="G2724" t="str">
        <f>YEAR(C2724)+IF(MONTH(C2724)&lt;7,-1,0)&amp;"/"&amp;RIGHT(YEAR(C2724)+IF(MONTH(C2724)&lt;7,0,1),2)</f>
        <v>2011/12</v>
      </c>
      <c r="O2724" s="2" t="str">
        <f>IF(ISNUMBER(N2724),SUMIFS(N$1:$N2724,A$1:$A2724,A2724,G$1:$G2724,G2724,D$1:$D2724,D2724),"")</f>
        <v/>
      </c>
      <c r="AE2724" s="2" t="str">
        <f t="shared" si="164"/>
        <v/>
      </c>
      <c r="AJ2724" s="41">
        <v>25.5</v>
      </c>
      <c r="AM2724" s="2" t="str">
        <f t="shared" si="163"/>
        <v/>
      </c>
      <c r="AN2724" s="2" t="str">
        <f>IF(ISNUMBER(AM2724),SUMIFS($AM$1:AM2724,$A$1:A2724,A2724,$G$1:G2724,G2724,$D$1:D2724,D2724),"")</f>
        <v/>
      </c>
    </row>
    <row r="2725" spans="1:40" x14ac:dyDescent="0.25">
      <c r="A2725" s="4" t="s">
        <v>92</v>
      </c>
      <c r="B2725" t="s">
        <v>30</v>
      </c>
      <c r="C2725" s="40">
        <v>40973</v>
      </c>
      <c r="D2725">
        <v>2</v>
      </c>
      <c r="F2725" t="s">
        <v>106</v>
      </c>
      <c r="G2725" t="str">
        <f>YEAR(C2725)+IF(MONTH(C2725)&lt;7,-1,0)&amp;"/"&amp;RIGHT(YEAR(C2725)+IF(MONTH(C2725)&lt;7,0,1),2)</f>
        <v>2011/12</v>
      </c>
      <c r="O2725" s="2" t="str">
        <f>IF(ISNUMBER(N2725),SUMIFS(N$1:$N2725,A$1:$A2725,A2725,G$1:$G2725,G2725,D$1:$D2725,D2725),"")</f>
        <v/>
      </c>
      <c r="AE2725" s="2" t="str">
        <f t="shared" si="164"/>
        <v/>
      </c>
      <c r="AJ2725" s="41">
        <v>20.399999999999999</v>
      </c>
      <c r="AM2725" s="2" t="str">
        <f t="shared" si="163"/>
        <v/>
      </c>
      <c r="AN2725" s="2" t="str">
        <f>IF(ISNUMBER(AM2725),SUMIFS($AM$1:AM2725,$A$1:A2725,A2725,$G$1:G2725,G2725,$D$1:D2725,D2725),"")</f>
        <v/>
      </c>
    </row>
    <row r="2726" spans="1:40" x14ac:dyDescent="0.25">
      <c r="A2726" s="4" t="s">
        <v>92</v>
      </c>
      <c r="B2726" t="s">
        <v>30</v>
      </c>
      <c r="C2726" s="40">
        <v>40973</v>
      </c>
      <c r="D2726">
        <v>3</v>
      </c>
      <c r="F2726" t="s">
        <v>106</v>
      </c>
      <c r="G2726" t="str">
        <f>YEAR(C2726)+IF(MONTH(C2726)&lt;7,-1,0)&amp;"/"&amp;RIGHT(YEAR(C2726)+IF(MONTH(C2726)&lt;7,0,1),2)</f>
        <v>2011/12</v>
      </c>
      <c r="O2726" s="2" t="str">
        <f>IF(ISNUMBER(N2726),SUMIFS(N$1:$N2726,A$1:$A2726,A2726,G$1:$G2726,G2726,D$1:$D2726,D2726),"")</f>
        <v/>
      </c>
      <c r="AE2726" s="2" t="str">
        <f t="shared" si="164"/>
        <v/>
      </c>
      <c r="AJ2726" s="41">
        <v>20.9</v>
      </c>
      <c r="AM2726" s="2" t="str">
        <f t="shared" si="163"/>
        <v/>
      </c>
      <c r="AN2726" s="2" t="str">
        <f>IF(ISNUMBER(AM2726),SUMIFS($AM$1:AM2726,$A$1:A2726,A2726,$G$1:G2726,G2726,$D$1:D2726,D2726),"")</f>
        <v/>
      </c>
    </row>
    <row r="2727" spans="1:40" x14ac:dyDescent="0.25">
      <c r="A2727" s="4" t="s">
        <v>92</v>
      </c>
      <c r="B2727" t="s">
        <v>30</v>
      </c>
      <c r="C2727" s="40">
        <v>40973</v>
      </c>
      <c r="D2727">
        <v>4</v>
      </c>
      <c r="F2727" t="s">
        <v>106</v>
      </c>
      <c r="G2727" t="str">
        <f>YEAR(C2727)+IF(MONTH(C2727)&lt;7,-1,0)&amp;"/"&amp;RIGHT(YEAR(C2727)+IF(MONTH(C2727)&lt;7,0,1),2)</f>
        <v>2011/12</v>
      </c>
      <c r="O2727" s="2" t="str">
        <f>IF(ISNUMBER(N2727),SUMIFS(N$1:$N2727,A$1:$A2727,A2727,G$1:$G2727,G2727,D$1:$D2727,D2727),"")</f>
        <v/>
      </c>
      <c r="AE2727" s="2" t="str">
        <f t="shared" si="164"/>
        <v/>
      </c>
      <c r="AJ2727" s="41">
        <v>19.8</v>
      </c>
      <c r="AM2727" s="2" t="str">
        <f t="shared" si="163"/>
        <v/>
      </c>
      <c r="AN2727" s="2" t="str">
        <f>IF(ISNUMBER(AM2727),SUMIFS($AM$1:AM2727,$A$1:A2727,A2727,$G$1:G2727,G2727,$D$1:D2727,D2727),"")</f>
        <v/>
      </c>
    </row>
    <row r="2728" spans="1:40" x14ac:dyDescent="0.25">
      <c r="A2728" s="4" t="s">
        <v>92</v>
      </c>
      <c r="B2728" t="s">
        <v>30</v>
      </c>
      <c r="C2728" s="40">
        <v>40973</v>
      </c>
      <c r="D2728">
        <v>5</v>
      </c>
      <c r="F2728" t="s">
        <v>106</v>
      </c>
      <c r="G2728" t="str">
        <f>YEAR(C2728)+IF(MONTH(C2728)&lt;7,-1,0)&amp;"/"&amp;RIGHT(YEAR(C2728)+IF(MONTH(C2728)&lt;7,0,1),2)</f>
        <v>2011/12</v>
      </c>
      <c r="O2728" s="2" t="str">
        <f>IF(ISNUMBER(N2728),SUMIFS(N$1:$N2728,A$1:$A2728,A2728,G$1:$G2728,G2728,D$1:$D2728,D2728),"")</f>
        <v/>
      </c>
      <c r="AE2728" s="2" t="str">
        <f t="shared" si="164"/>
        <v/>
      </c>
      <c r="AJ2728" s="41">
        <v>19.600000000000001</v>
      </c>
      <c r="AM2728" s="2" t="str">
        <f t="shared" si="163"/>
        <v/>
      </c>
      <c r="AN2728" s="2" t="str">
        <f>IF(ISNUMBER(AM2728),SUMIFS($AM$1:AM2728,$A$1:A2728,A2728,$G$1:G2728,G2728,$D$1:D2728,D2728),"")</f>
        <v/>
      </c>
    </row>
    <row r="2729" spans="1:40" x14ac:dyDescent="0.25">
      <c r="A2729" s="4" t="s">
        <v>92</v>
      </c>
      <c r="B2729" t="s">
        <v>30</v>
      </c>
      <c r="C2729" s="40">
        <v>40980</v>
      </c>
      <c r="D2729">
        <v>1</v>
      </c>
      <c r="F2729" t="s">
        <v>106</v>
      </c>
      <c r="G2729" t="str">
        <f>YEAR(C2729)+IF(MONTH(C2729)&lt;7,-1,0)&amp;"/"&amp;RIGHT(YEAR(C2729)+IF(MONTH(C2729)&lt;7,0,1),2)</f>
        <v>2011/12</v>
      </c>
      <c r="O2729" s="2" t="str">
        <f>IF(ISNUMBER(N2729),SUMIFS(N$1:$N2729,A$1:$A2729,A2729,G$1:$G2729,G2729,D$1:$D2729,D2729),"")</f>
        <v/>
      </c>
      <c r="AE2729" s="2" t="str">
        <f t="shared" si="164"/>
        <v/>
      </c>
      <c r="AJ2729" s="41">
        <v>9.4</v>
      </c>
      <c r="AM2729" s="2" t="str">
        <f t="shared" si="163"/>
        <v/>
      </c>
      <c r="AN2729" s="2" t="str">
        <f>IF(ISNUMBER(AM2729),SUMIFS($AM$1:AM2729,$A$1:A2729,A2729,$G$1:G2729,G2729,$D$1:D2729,D2729),"")</f>
        <v/>
      </c>
    </row>
    <row r="2730" spans="1:40" x14ac:dyDescent="0.25">
      <c r="A2730" s="4" t="s">
        <v>92</v>
      </c>
      <c r="B2730" t="s">
        <v>30</v>
      </c>
      <c r="C2730" s="40">
        <v>40980</v>
      </c>
      <c r="D2730">
        <v>2</v>
      </c>
      <c r="F2730" t="s">
        <v>106</v>
      </c>
      <c r="G2730" t="str">
        <f>YEAR(C2730)+IF(MONTH(C2730)&lt;7,-1,0)&amp;"/"&amp;RIGHT(YEAR(C2730)+IF(MONTH(C2730)&lt;7,0,1),2)</f>
        <v>2011/12</v>
      </c>
      <c r="O2730" s="2" t="str">
        <f>IF(ISNUMBER(N2730),SUMIFS(N$1:$N2730,A$1:$A2730,A2730,G$1:$G2730,G2730,D$1:$D2730,D2730),"")</f>
        <v/>
      </c>
      <c r="AE2730" s="2" t="str">
        <f t="shared" si="164"/>
        <v/>
      </c>
      <c r="AJ2730" s="41">
        <v>10.199999999999999</v>
      </c>
      <c r="AM2730" s="2" t="str">
        <f t="shared" si="163"/>
        <v/>
      </c>
      <c r="AN2730" s="2" t="str">
        <f>IF(ISNUMBER(AM2730),SUMIFS($AM$1:AM2730,$A$1:A2730,A2730,$G$1:G2730,G2730,$D$1:D2730,D2730),"")</f>
        <v/>
      </c>
    </row>
    <row r="2731" spans="1:40" x14ac:dyDescent="0.25">
      <c r="A2731" s="4" t="s">
        <v>92</v>
      </c>
      <c r="B2731" t="s">
        <v>30</v>
      </c>
      <c r="C2731" s="40">
        <v>40980</v>
      </c>
      <c r="D2731">
        <v>3</v>
      </c>
      <c r="F2731" t="s">
        <v>106</v>
      </c>
      <c r="G2731" t="str">
        <f>YEAR(C2731)+IF(MONTH(C2731)&lt;7,-1,0)&amp;"/"&amp;RIGHT(YEAR(C2731)+IF(MONTH(C2731)&lt;7,0,1),2)</f>
        <v>2011/12</v>
      </c>
      <c r="O2731" s="2" t="str">
        <f>IF(ISNUMBER(N2731),SUMIFS(N$1:$N2731,A$1:$A2731,A2731,G$1:$G2731,G2731,D$1:$D2731,D2731),"")</f>
        <v/>
      </c>
      <c r="AE2731" s="2" t="str">
        <f t="shared" si="164"/>
        <v/>
      </c>
      <c r="AJ2731" s="41">
        <v>11</v>
      </c>
      <c r="AM2731" s="2" t="str">
        <f t="shared" si="163"/>
        <v/>
      </c>
      <c r="AN2731" s="2" t="str">
        <f>IF(ISNUMBER(AM2731),SUMIFS($AM$1:AM2731,$A$1:A2731,A2731,$G$1:G2731,G2731,$D$1:D2731,D2731),"")</f>
        <v/>
      </c>
    </row>
    <row r="2732" spans="1:40" x14ac:dyDescent="0.25">
      <c r="A2732" s="4" t="s">
        <v>92</v>
      </c>
      <c r="B2732" t="s">
        <v>30</v>
      </c>
      <c r="C2732" s="40">
        <v>40980</v>
      </c>
      <c r="D2732">
        <v>4</v>
      </c>
      <c r="F2732" t="s">
        <v>106</v>
      </c>
      <c r="G2732" t="str">
        <f>YEAR(C2732)+IF(MONTH(C2732)&lt;7,-1,0)&amp;"/"&amp;RIGHT(YEAR(C2732)+IF(MONTH(C2732)&lt;7,0,1),2)</f>
        <v>2011/12</v>
      </c>
      <c r="O2732" s="2" t="str">
        <f>IF(ISNUMBER(N2732),SUMIFS(N$1:$N2732,A$1:$A2732,A2732,G$1:$G2732,G2732,D$1:$D2732,D2732),"")</f>
        <v/>
      </c>
      <c r="AE2732" s="2" t="str">
        <f t="shared" si="164"/>
        <v/>
      </c>
      <c r="AJ2732" s="41">
        <v>9.3000000000000007</v>
      </c>
      <c r="AM2732" s="2" t="str">
        <f t="shared" si="163"/>
        <v/>
      </c>
      <c r="AN2732" s="2" t="str">
        <f>IF(ISNUMBER(AM2732),SUMIFS($AM$1:AM2732,$A$1:A2732,A2732,$G$1:G2732,G2732,$D$1:D2732,D2732),"")</f>
        <v/>
      </c>
    </row>
    <row r="2733" spans="1:40" x14ac:dyDescent="0.25">
      <c r="A2733" s="4" t="s">
        <v>92</v>
      </c>
      <c r="B2733" t="s">
        <v>30</v>
      </c>
      <c r="C2733" s="40">
        <v>40980</v>
      </c>
      <c r="D2733">
        <v>5</v>
      </c>
      <c r="F2733" t="s">
        <v>106</v>
      </c>
      <c r="G2733" t="str">
        <f>YEAR(C2733)+IF(MONTH(C2733)&lt;7,-1,0)&amp;"/"&amp;RIGHT(YEAR(C2733)+IF(MONTH(C2733)&lt;7,0,1),2)</f>
        <v>2011/12</v>
      </c>
      <c r="O2733" s="2" t="str">
        <f>IF(ISNUMBER(N2733),SUMIFS(N$1:$N2733,A$1:$A2733,A2733,G$1:$G2733,G2733,D$1:$D2733,D2733),"")</f>
        <v/>
      </c>
      <c r="AE2733" s="2" t="str">
        <f t="shared" si="164"/>
        <v/>
      </c>
      <c r="AJ2733" s="41">
        <v>11.8</v>
      </c>
      <c r="AM2733" s="2" t="str">
        <f t="shared" ref="AM2733:AM2796" si="165">IF(AND(ISNUMBER(AE2733),ISNUMBER(N2733)),ROUND(N2733*AE2733,3),"")</f>
        <v/>
      </c>
      <c r="AN2733" s="2" t="str">
        <f>IF(ISNUMBER(AM2733),SUMIFS($AM$1:AM2733,$A$1:A2733,A2733,$G$1:G2733,G2733,$D$1:D2733,D2733),"")</f>
        <v/>
      </c>
    </row>
    <row r="2734" spans="1:40" x14ac:dyDescent="0.25">
      <c r="A2734" s="4" t="s">
        <v>92</v>
      </c>
      <c r="B2734" t="s">
        <v>30</v>
      </c>
      <c r="C2734" s="40">
        <v>40987</v>
      </c>
      <c r="D2734">
        <v>1</v>
      </c>
      <c r="F2734" t="s">
        <v>106</v>
      </c>
      <c r="G2734" t="str">
        <f>YEAR(C2734)+IF(MONTH(C2734)&lt;7,-1,0)&amp;"/"&amp;RIGHT(YEAR(C2734)+IF(MONTH(C2734)&lt;7,0,1),2)</f>
        <v>2011/12</v>
      </c>
      <c r="O2734" s="2" t="str">
        <f>IF(ISNUMBER(N2734),SUMIFS(N$1:$N2734,A$1:$A2734,A2734,G$1:$G2734,G2734,D$1:$D2734,D2734),"")</f>
        <v/>
      </c>
      <c r="AE2734" s="2" t="str">
        <f t="shared" si="164"/>
        <v/>
      </c>
      <c r="AJ2734" s="41">
        <v>16.5</v>
      </c>
      <c r="AM2734" s="2" t="str">
        <f t="shared" si="165"/>
        <v/>
      </c>
      <c r="AN2734" s="2" t="str">
        <f>IF(ISNUMBER(AM2734),SUMIFS($AM$1:AM2734,$A$1:A2734,A2734,$G$1:G2734,G2734,$D$1:D2734,D2734),"")</f>
        <v/>
      </c>
    </row>
    <row r="2735" spans="1:40" x14ac:dyDescent="0.25">
      <c r="A2735" s="4" t="s">
        <v>92</v>
      </c>
      <c r="B2735" t="s">
        <v>30</v>
      </c>
      <c r="C2735" s="40">
        <v>40987</v>
      </c>
      <c r="D2735">
        <v>2</v>
      </c>
      <c r="F2735" t="s">
        <v>106</v>
      </c>
      <c r="G2735" t="str">
        <f>YEAR(C2735)+IF(MONTH(C2735)&lt;7,-1,0)&amp;"/"&amp;RIGHT(YEAR(C2735)+IF(MONTH(C2735)&lt;7,0,1),2)</f>
        <v>2011/12</v>
      </c>
      <c r="O2735" s="2" t="str">
        <f>IF(ISNUMBER(N2735),SUMIFS(N$1:$N2735,A$1:$A2735,A2735,G$1:$G2735,G2735,D$1:$D2735,D2735),"")</f>
        <v/>
      </c>
      <c r="AE2735" s="2" t="str">
        <f t="shared" si="164"/>
        <v/>
      </c>
      <c r="AJ2735" s="41">
        <v>17.5</v>
      </c>
      <c r="AM2735" s="2" t="str">
        <f t="shared" si="165"/>
        <v/>
      </c>
      <c r="AN2735" s="2" t="str">
        <f>IF(ISNUMBER(AM2735),SUMIFS($AM$1:AM2735,$A$1:A2735,A2735,$G$1:G2735,G2735,$D$1:D2735,D2735),"")</f>
        <v/>
      </c>
    </row>
    <row r="2736" spans="1:40" x14ac:dyDescent="0.25">
      <c r="A2736" s="4" t="s">
        <v>92</v>
      </c>
      <c r="B2736" t="s">
        <v>30</v>
      </c>
      <c r="C2736" s="40">
        <v>40987</v>
      </c>
      <c r="D2736">
        <v>3</v>
      </c>
      <c r="F2736" t="s">
        <v>106</v>
      </c>
      <c r="G2736" t="str">
        <f>YEAR(C2736)+IF(MONTH(C2736)&lt;7,-1,0)&amp;"/"&amp;RIGHT(YEAR(C2736)+IF(MONTH(C2736)&lt;7,0,1),2)</f>
        <v>2011/12</v>
      </c>
      <c r="O2736" s="2" t="str">
        <f>IF(ISNUMBER(N2736),SUMIFS(N$1:$N2736,A$1:$A2736,A2736,G$1:$G2736,G2736,D$1:$D2736,D2736),"")</f>
        <v/>
      </c>
      <c r="AE2736" s="2" t="str">
        <f t="shared" ref="AE2736:AE2799" si="166">IF(ISNUMBER(AF2736),AF2736,"")</f>
        <v/>
      </c>
      <c r="AJ2736" s="41">
        <v>11.7</v>
      </c>
      <c r="AM2736" s="2" t="str">
        <f t="shared" si="165"/>
        <v/>
      </c>
      <c r="AN2736" s="2" t="str">
        <f>IF(ISNUMBER(AM2736),SUMIFS($AM$1:AM2736,$A$1:A2736,A2736,$G$1:G2736,G2736,$D$1:D2736,D2736),"")</f>
        <v/>
      </c>
    </row>
    <row r="2737" spans="1:40" x14ac:dyDescent="0.25">
      <c r="A2737" s="4" t="s">
        <v>92</v>
      </c>
      <c r="B2737" t="s">
        <v>30</v>
      </c>
      <c r="C2737" s="40">
        <v>40987</v>
      </c>
      <c r="D2737">
        <v>4</v>
      </c>
      <c r="F2737" t="s">
        <v>106</v>
      </c>
      <c r="G2737" t="str">
        <f>YEAR(C2737)+IF(MONTH(C2737)&lt;7,-1,0)&amp;"/"&amp;RIGHT(YEAR(C2737)+IF(MONTH(C2737)&lt;7,0,1),2)</f>
        <v>2011/12</v>
      </c>
      <c r="O2737" s="2" t="str">
        <f>IF(ISNUMBER(N2737),SUMIFS(N$1:$N2737,A$1:$A2737,A2737,G$1:$G2737,G2737,D$1:$D2737,D2737),"")</f>
        <v/>
      </c>
      <c r="AE2737" s="2" t="str">
        <f t="shared" si="166"/>
        <v/>
      </c>
      <c r="AJ2737" s="41">
        <v>16.600000000000001</v>
      </c>
      <c r="AM2737" s="2" t="str">
        <f t="shared" si="165"/>
        <v/>
      </c>
      <c r="AN2737" s="2" t="str">
        <f>IF(ISNUMBER(AM2737),SUMIFS($AM$1:AM2737,$A$1:A2737,A2737,$G$1:G2737,G2737,$D$1:D2737,D2737),"")</f>
        <v/>
      </c>
    </row>
    <row r="2738" spans="1:40" x14ac:dyDescent="0.25">
      <c r="A2738" s="4" t="s">
        <v>92</v>
      </c>
      <c r="B2738" t="s">
        <v>30</v>
      </c>
      <c r="C2738" s="40">
        <v>40987</v>
      </c>
      <c r="D2738">
        <v>5</v>
      </c>
      <c r="F2738" t="s">
        <v>106</v>
      </c>
      <c r="G2738" t="str">
        <f>YEAR(C2738)+IF(MONTH(C2738)&lt;7,-1,0)&amp;"/"&amp;RIGHT(YEAR(C2738)+IF(MONTH(C2738)&lt;7,0,1),2)</f>
        <v>2011/12</v>
      </c>
      <c r="O2738" s="2" t="str">
        <f>IF(ISNUMBER(N2738),SUMIFS(N$1:$N2738,A$1:$A2738,A2738,G$1:$G2738,G2738,D$1:$D2738,D2738),"")</f>
        <v/>
      </c>
      <c r="AE2738" s="2" t="str">
        <f t="shared" si="166"/>
        <v/>
      </c>
      <c r="AJ2738" s="41">
        <v>15.2</v>
      </c>
      <c r="AM2738" s="2" t="str">
        <f t="shared" si="165"/>
        <v/>
      </c>
      <c r="AN2738" s="2" t="str">
        <f>IF(ISNUMBER(AM2738),SUMIFS($AM$1:AM2738,$A$1:A2738,A2738,$G$1:G2738,G2738,$D$1:D2738,D2738),"")</f>
        <v/>
      </c>
    </row>
    <row r="2739" spans="1:40" x14ac:dyDescent="0.25">
      <c r="A2739" s="4" t="s">
        <v>92</v>
      </c>
      <c r="B2739" t="s">
        <v>30</v>
      </c>
      <c r="C2739" s="40">
        <v>40994</v>
      </c>
      <c r="D2739">
        <v>1</v>
      </c>
      <c r="F2739" t="s">
        <v>106</v>
      </c>
      <c r="G2739" t="str">
        <f>YEAR(C2739)+IF(MONTH(C2739)&lt;7,-1,0)&amp;"/"&amp;RIGHT(YEAR(C2739)+IF(MONTH(C2739)&lt;7,0,1),2)</f>
        <v>2011/12</v>
      </c>
      <c r="O2739" s="2" t="str">
        <f>IF(ISNUMBER(N2739),SUMIFS(N$1:$N2739,A$1:$A2739,A2739,G$1:$G2739,G2739,D$1:$D2739,D2739),"")</f>
        <v/>
      </c>
      <c r="AE2739" s="2" t="str">
        <f t="shared" si="166"/>
        <v/>
      </c>
      <c r="AJ2739" s="41">
        <v>11.4</v>
      </c>
      <c r="AM2739" s="2" t="str">
        <f t="shared" si="165"/>
        <v/>
      </c>
      <c r="AN2739" s="2" t="str">
        <f>IF(ISNUMBER(AM2739),SUMIFS($AM$1:AM2739,$A$1:A2739,A2739,$G$1:G2739,G2739,$D$1:D2739,D2739),"")</f>
        <v/>
      </c>
    </row>
    <row r="2740" spans="1:40" x14ac:dyDescent="0.25">
      <c r="A2740" s="4" t="s">
        <v>92</v>
      </c>
      <c r="B2740" t="s">
        <v>30</v>
      </c>
      <c r="C2740" s="40">
        <v>40994</v>
      </c>
      <c r="D2740">
        <v>2</v>
      </c>
      <c r="F2740" t="s">
        <v>106</v>
      </c>
      <c r="G2740" t="str">
        <f>YEAR(C2740)+IF(MONTH(C2740)&lt;7,-1,0)&amp;"/"&amp;RIGHT(YEAR(C2740)+IF(MONTH(C2740)&lt;7,0,1),2)</f>
        <v>2011/12</v>
      </c>
      <c r="O2740" s="2" t="str">
        <f>IF(ISNUMBER(N2740),SUMIFS(N$1:$N2740,A$1:$A2740,A2740,G$1:$G2740,G2740,D$1:$D2740,D2740),"")</f>
        <v/>
      </c>
      <c r="AE2740" s="2" t="str">
        <f t="shared" si="166"/>
        <v/>
      </c>
      <c r="AJ2740" s="41">
        <v>19.100000000000001</v>
      </c>
      <c r="AM2740" s="2" t="str">
        <f t="shared" si="165"/>
        <v/>
      </c>
      <c r="AN2740" s="2" t="str">
        <f>IF(ISNUMBER(AM2740),SUMIFS($AM$1:AM2740,$A$1:A2740,A2740,$G$1:G2740,G2740,$D$1:D2740,D2740),"")</f>
        <v/>
      </c>
    </row>
    <row r="2741" spans="1:40" x14ac:dyDescent="0.25">
      <c r="A2741" s="4" t="s">
        <v>92</v>
      </c>
      <c r="B2741" t="s">
        <v>30</v>
      </c>
      <c r="C2741" s="40">
        <v>40994</v>
      </c>
      <c r="D2741">
        <v>3</v>
      </c>
      <c r="F2741" t="s">
        <v>106</v>
      </c>
      <c r="G2741" t="str">
        <f>YEAR(C2741)+IF(MONTH(C2741)&lt;7,-1,0)&amp;"/"&amp;RIGHT(YEAR(C2741)+IF(MONTH(C2741)&lt;7,0,1),2)</f>
        <v>2011/12</v>
      </c>
      <c r="O2741" s="2" t="str">
        <f>IF(ISNUMBER(N2741),SUMIFS(N$1:$N2741,A$1:$A2741,A2741,G$1:$G2741,G2741,D$1:$D2741,D2741),"")</f>
        <v/>
      </c>
      <c r="AE2741" s="2" t="str">
        <f t="shared" si="166"/>
        <v/>
      </c>
      <c r="AJ2741" s="41">
        <v>14.9</v>
      </c>
      <c r="AM2741" s="2" t="str">
        <f t="shared" si="165"/>
        <v/>
      </c>
      <c r="AN2741" s="2" t="str">
        <f>IF(ISNUMBER(AM2741),SUMIFS($AM$1:AM2741,$A$1:A2741,A2741,$G$1:G2741,G2741,$D$1:D2741,D2741),"")</f>
        <v/>
      </c>
    </row>
    <row r="2742" spans="1:40" x14ac:dyDescent="0.25">
      <c r="A2742" s="4" t="s">
        <v>92</v>
      </c>
      <c r="B2742" t="s">
        <v>30</v>
      </c>
      <c r="C2742" s="40">
        <v>40994</v>
      </c>
      <c r="D2742">
        <v>4</v>
      </c>
      <c r="F2742" t="s">
        <v>106</v>
      </c>
      <c r="G2742" t="str">
        <f>YEAR(C2742)+IF(MONTH(C2742)&lt;7,-1,0)&amp;"/"&amp;RIGHT(YEAR(C2742)+IF(MONTH(C2742)&lt;7,0,1),2)</f>
        <v>2011/12</v>
      </c>
      <c r="O2742" s="2" t="str">
        <f>IF(ISNUMBER(N2742),SUMIFS(N$1:$N2742,A$1:$A2742,A2742,G$1:$G2742,G2742,D$1:$D2742,D2742),"")</f>
        <v/>
      </c>
      <c r="AE2742" s="2" t="str">
        <f t="shared" si="166"/>
        <v/>
      </c>
      <c r="AJ2742" s="41">
        <v>18.8</v>
      </c>
      <c r="AM2742" s="2" t="str">
        <f t="shared" si="165"/>
        <v/>
      </c>
      <c r="AN2742" s="2" t="str">
        <f>IF(ISNUMBER(AM2742),SUMIFS($AM$1:AM2742,$A$1:A2742,A2742,$G$1:G2742,G2742,$D$1:D2742,D2742),"")</f>
        <v/>
      </c>
    </row>
    <row r="2743" spans="1:40" x14ac:dyDescent="0.25">
      <c r="A2743" s="4" t="s">
        <v>92</v>
      </c>
      <c r="B2743" t="s">
        <v>30</v>
      </c>
      <c r="C2743" s="40">
        <v>40994</v>
      </c>
      <c r="D2743">
        <v>5</v>
      </c>
      <c r="F2743" t="s">
        <v>106</v>
      </c>
      <c r="G2743" t="str">
        <f>YEAR(C2743)+IF(MONTH(C2743)&lt;7,-1,0)&amp;"/"&amp;RIGHT(YEAR(C2743)+IF(MONTH(C2743)&lt;7,0,1),2)</f>
        <v>2011/12</v>
      </c>
      <c r="O2743" s="2" t="str">
        <f>IF(ISNUMBER(N2743),SUMIFS(N$1:$N2743,A$1:$A2743,A2743,G$1:$G2743,G2743,D$1:$D2743,D2743),"")</f>
        <v/>
      </c>
      <c r="AE2743" s="2" t="str">
        <f t="shared" si="166"/>
        <v/>
      </c>
      <c r="AJ2743" s="41">
        <v>17.100000000000001</v>
      </c>
      <c r="AM2743" s="2" t="str">
        <f t="shared" si="165"/>
        <v/>
      </c>
      <c r="AN2743" s="2" t="str">
        <f>IF(ISNUMBER(AM2743),SUMIFS($AM$1:AM2743,$A$1:A2743,A2743,$G$1:G2743,G2743,$D$1:D2743,D2743),"")</f>
        <v/>
      </c>
    </row>
    <row r="2744" spans="1:40" x14ac:dyDescent="0.25">
      <c r="A2744" s="4" t="s">
        <v>92</v>
      </c>
      <c r="B2744" t="s">
        <v>30</v>
      </c>
      <c r="C2744" s="40">
        <v>41001</v>
      </c>
      <c r="D2744">
        <v>1</v>
      </c>
      <c r="F2744" t="s">
        <v>106</v>
      </c>
      <c r="G2744" t="str">
        <f>YEAR(C2744)+IF(MONTH(C2744)&lt;7,-1,0)&amp;"/"&amp;RIGHT(YEAR(C2744)+IF(MONTH(C2744)&lt;7,0,1),2)</f>
        <v>2011/12</v>
      </c>
      <c r="O2744" s="2" t="str">
        <f>IF(ISNUMBER(N2744),SUMIFS(N$1:$N2744,A$1:$A2744,A2744,G$1:$G2744,G2744,D$1:$D2744,D2744),"")</f>
        <v/>
      </c>
      <c r="AE2744" s="2" t="str">
        <f t="shared" si="166"/>
        <v/>
      </c>
      <c r="AJ2744" s="41">
        <v>9.8000000000000007</v>
      </c>
      <c r="AM2744" s="2" t="str">
        <f t="shared" si="165"/>
        <v/>
      </c>
      <c r="AN2744" s="2" t="str">
        <f>IF(ISNUMBER(AM2744),SUMIFS($AM$1:AM2744,$A$1:A2744,A2744,$G$1:G2744,G2744,$D$1:D2744,D2744),"")</f>
        <v/>
      </c>
    </row>
    <row r="2745" spans="1:40" x14ac:dyDescent="0.25">
      <c r="A2745" s="4" t="s">
        <v>92</v>
      </c>
      <c r="B2745" t="s">
        <v>30</v>
      </c>
      <c r="C2745" s="40">
        <v>41001</v>
      </c>
      <c r="D2745">
        <v>2</v>
      </c>
      <c r="F2745" t="s">
        <v>106</v>
      </c>
      <c r="G2745" t="str">
        <f>YEAR(C2745)+IF(MONTH(C2745)&lt;7,-1,0)&amp;"/"&amp;RIGHT(YEAR(C2745)+IF(MONTH(C2745)&lt;7,0,1),2)</f>
        <v>2011/12</v>
      </c>
      <c r="O2745" s="2" t="str">
        <f>IF(ISNUMBER(N2745),SUMIFS(N$1:$N2745,A$1:$A2745,A2745,G$1:$G2745,G2745,D$1:$D2745,D2745),"")</f>
        <v/>
      </c>
      <c r="AE2745" s="2" t="str">
        <f t="shared" si="166"/>
        <v/>
      </c>
      <c r="AJ2745" s="41">
        <v>11.9</v>
      </c>
      <c r="AM2745" s="2" t="str">
        <f t="shared" si="165"/>
        <v/>
      </c>
      <c r="AN2745" s="2" t="str">
        <f>IF(ISNUMBER(AM2745),SUMIFS($AM$1:AM2745,$A$1:A2745,A2745,$G$1:G2745,G2745,$D$1:D2745,D2745),"")</f>
        <v/>
      </c>
    </row>
    <row r="2746" spans="1:40" x14ac:dyDescent="0.25">
      <c r="A2746" s="4" t="s">
        <v>92</v>
      </c>
      <c r="B2746" t="s">
        <v>30</v>
      </c>
      <c r="C2746" s="40">
        <v>41001</v>
      </c>
      <c r="D2746">
        <v>3</v>
      </c>
      <c r="F2746" t="s">
        <v>106</v>
      </c>
      <c r="G2746" t="str">
        <f>YEAR(C2746)+IF(MONTH(C2746)&lt;7,-1,0)&amp;"/"&amp;RIGHT(YEAR(C2746)+IF(MONTH(C2746)&lt;7,0,1),2)</f>
        <v>2011/12</v>
      </c>
      <c r="O2746" s="2" t="str">
        <f>IF(ISNUMBER(N2746),SUMIFS(N$1:$N2746,A$1:$A2746,A2746,G$1:$G2746,G2746,D$1:$D2746,D2746),"")</f>
        <v/>
      </c>
      <c r="AE2746" s="2" t="str">
        <f t="shared" si="166"/>
        <v/>
      </c>
      <c r="AJ2746" s="41">
        <v>10.6</v>
      </c>
      <c r="AM2746" s="2" t="str">
        <f t="shared" si="165"/>
        <v/>
      </c>
      <c r="AN2746" s="2" t="str">
        <f>IF(ISNUMBER(AM2746),SUMIFS($AM$1:AM2746,$A$1:A2746,A2746,$G$1:G2746,G2746,$D$1:D2746,D2746),"")</f>
        <v/>
      </c>
    </row>
    <row r="2747" spans="1:40" x14ac:dyDescent="0.25">
      <c r="A2747" s="4" t="s">
        <v>92</v>
      </c>
      <c r="B2747" t="s">
        <v>30</v>
      </c>
      <c r="C2747" s="40">
        <v>41001</v>
      </c>
      <c r="D2747">
        <v>4</v>
      </c>
      <c r="F2747" t="s">
        <v>106</v>
      </c>
      <c r="G2747" t="str">
        <f>YEAR(C2747)+IF(MONTH(C2747)&lt;7,-1,0)&amp;"/"&amp;RIGHT(YEAR(C2747)+IF(MONTH(C2747)&lt;7,0,1),2)</f>
        <v>2011/12</v>
      </c>
      <c r="O2747" s="2" t="str">
        <f>IF(ISNUMBER(N2747),SUMIFS(N$1:$N2747,A$1:$A2747,A2747,G$1:$G2747,G2747,D$1:$D2747,D2747),"")</f>
        <v/>
      </c>
      <c r="AE2747" s="2" t="str">
        <f t="shared" si="166"/>
        <v/>
      </c>
      <c r="AJ2747" s="41">
        <v>10.199999999999999</v>
      </c>
      <c r="AM2747" s="2" t="str">
        <f t="shared" si="165"/>
        <v/>
      </c>
      <c r="AN2747" s="2" t="str">
        <f>IF(ISNUMBER(AM2747),SUMIFS($AM$1:AM2747,$A$1:A2747,A2747,$G$1:G2747,G2747,$D$1:D2747,D2747),"")</f>
        <v/>
      </c>
    </row>
    <row r="2748" spans="1:40" x14ac:dyDescent="0.25">
      <c r="A2748" s="4" t="s">
        <v>92</v>
      </c>
      <c r="B2748" t="s">
        <v>30</v>
      </c>
      <c r="C2748" s="40">
        <v>41001</v>
      </c>
      <c r="D2748">
        <v>5</v>
      </c>
      <c r="F2748" t="s">
        <v>106</v>
      </c>
      <c r="G2748" t="str">
        <f>YEAR(C2748)+IF(MONTH(C2748)&lt;7,-1,0)&amp;"/"&amp;RIGHT(YEAR(C2748)+IF(MONTH(C2748)&lt;7,0,1),2)</f>
        <v>2011/12</v>
      </c>
      <c r="O2748" s="2" t="str">
        <f>IF(ISNUMBER(N2748),SUMIFS(N$1:$N2748,A$1:$A2748,A2748,G$1:$G2748,G2748,D$1:$D2748,D2748),"")</f>
        <v/>
      </c>
      <c r="AE2748" s="2" t="str">
        <f t="shared" si="166"/>
        <v/>
      </c>
      <c r="AJ2748" s="41">
        <v>8.9</v>
      </c>
      <c r="AM2748" s="2" t="str">
        <f t="shared" si="165"/>
        <v/>
      </c>
      <c r="AN2748" s="2" t="str">
        <f>IF(ISNUMBER(AM2748),SUMIFS($AM$1:AM2748,$A$1:A2748,A2748,$G$1:G2748,G2748,$D$1:D2748,D2748),"")</f>
        <v/>
      </c>
    </row>
    <row r="2749" spans="1:40" x14ac:dyDescent="0.25">
      <c r="A2749" s="4" t="s">
        <v>92</v>
      </c>
      <c r="B2749" t="s">
        <v>30</v>
      </c>
      <c r="C2749" s="40">
        <v>41009</v>
      </c>
      <c r="D2749">
        <v>1</v>
      </c>
      <c r="F2749" t="s">
        <v>106</v>
      </c>
      <c r="G2749" t="str">
        <f>YEAR(C2749)+IF(MONTH(C2749)&lt;7,-1,0)&amp;"/"&amp;RIGHT(YEAR(C2749)+IF(MONTH(C2749)&lt;7,0,1),2)</f>
        <v>2011/12</v>
      </c>
      <c r="O2749" s="2" t="str">
        <f>IF(ISNUMBER(N2749),SUMIFS(N$1:$N2749,A$1:$A2749,A2749,G$1:$G2749,G2749,D$1:$D2749,D2749),"")</f>
        <v/>
      </c>
      <c r="AE2749" s="2" t="str">
        <f t="shared" si="166"/>
        <v/>
      </c>
      <c r="AJ2749" s="41">
        <v>14.2</v>
      </c>
      <c r="AM2749" s="2" t="str">
        <f t="shared" si="165"/>
        <v/>
      </c>
      <c r="AN2749" s="2" t="str">
        <f>IF(ISNUMBER(AM2749),SUMIFS($AM$1:AM2749,$A$1:A2749,A2749,$G$1:G2749,G2749,$D$1:D2749,D2749),"")</f>
        <v/>
      </c>
    </row>
    <row r="2750" spans="1:40" x14ac:dyDescent="0.25">
      <c r="A2750" s="4" t="s">
        <v>92</v>
      </c>
      <c r="B2750" t="s">
        <v>30</v>
      </c>
      <c r="C2750" s="40">
        <v>41009</v>
      </c>
      <c r="D2750">
        <v>2</v>
      </c>
      <c r="F2750" t="s">
        <v>106</v>
      </c>
      <c r="G2750" t="str">
        <f>YEAR(C2750)+IF(MONTH(C2750)&lt;7,-1,0)&amp;"/"&amp;RIGHT(YEAR(C2750)+IF(MONTH(C2750)&lt;7,0,1),2)</f>
        <v>2011/12</v>
      </c>
      <c r="O2750" s="2" t="str">
        <f>IF(ISNUMBER(N2750),SUMIFS(N$1:$N2750,A$1:$A2750,A2750,G$1:$G2750,G2750,D$1:$D2750,D2750),"")</f>
        <v/>
      </c>
      <c r="AE2750" s="2" t="str">
        <f t="shared" si="166"/>
        <v/>
      </c>
      <c r="AJ2750" s="41">
        <v>16.399999999999999</v>
      </c>
      <c r="AM2750" s="2" t="str">
        <f t="shared" si="165"/>
        <v/>
      </c>
      <c r="AN2750" s="2" t="str">
        <f>IF(ISNUMBER(AM2750),SUMIFS($AM$1:AM2750,$A$1:A2750,A2750,$G$1:G2750,G2750,$D$1:D2750,D2750),"")</f>
        <v/>
      </c>
    </row>
    <row r="2751" spans="1:40" x14ac:dyDescent="0.25">
      <c r="A2751" s="4" t="s">
        <v>92</v>
      </c>
      <c r="B2751" t="s">
        <v>30</v>
      </c>
      <c r="C2751" s="40">
        <v>41009</v>
      </c>
      <c r="D2751">
        <v>3</v>
      </c>
      <c r="F2751" t="s">
        <v>106</v>
      </c>
      <c r="G2751" t="str">
        <f>YEAR(C2751)+IF(MONTH(C2751)&lt;7,-1,0)&amp;"/"&amp;RIGHT(YEAR(C2751)+IF(MONTH(C2751)&lt;7,0,1),2)</f>
        <v>2011/12</v>
      </c>
      <c r="O2751" s="2" t="str">
        <f>IF(ISNUMBER(N2751),SUMIFS(N$1:$N2751,A$1:$A2751,A2751,G$1:$G2751,G2751,D$1:$D2751,D2751),"")</f>
        <v/>
      </c>
      <c r="AE2751" s="2" t="str">
        <f t="shared" si="166"/>
        <v/>
      </c>
      <c r="AJ2751" s="41">
        <v>9.1999999999999993</v>
      </c>
      <c r="AM2751" s="2" t="str">
        <f t="shared" si="165"/>
        <v/>
      </c>
      <c r="AN2751" s="2" t="str">
        <f>IF(ISNUMBER(AM2751),SUMIFS($AM$1:AM2751,$A$1:A2751,A2751,$G$1:G2751,G2751,$D$1:D2751,D2751),"")</f>
        <v/>
      </c>
    </row>
    <row r="2752" spans="1:40" x14ac:dyDescent="0.25">
      <c r="A2752" s="4" t="s">
        <v>92</v>
      </c>
      <c r="B2752" t="s">
        <v>30</v>
      </c>
      <c r="C2752" s="40">
        <v>41009</v>
      </c>
      <c r="D2752">
        <v>4</v>
      </c>
      <c r="F2752" t="s">
        <v>106</v>
      </c>
      <c r="G2752" t="str">
        <f>YEAR(C2752)+IF(MONTH(C2752)&lt;7,-1,0)&amp;"/"&amp;RIGHT(YEAR(C2752)+IF(MONTH(C2752)&lt;7,0,1),2)</f>
        <v>2011/12</v>
      </c>
      <c r="O2752" s="2" t="str">
        <f>IF(ISNUMBER(N2752),SUMIFS(N$1:$N2752,A$1:$A2752,A2752,G$1:$G2752,G2752,D$1:$D2752,D2752),"")</f>
        <v/>
      </c>
      <c r="AE2752" s="2" t="str">
        <f t="shared" si="166"/>
        <v/>
      </c>
      <c r="AJ2752" s="41">
        <v>12.4</v>
      </c>
      <c r="AM2752" s="2" t="str">
        <f t="shared" si="165"/>
        <v/>
      </c>
      <c r="AN2752" s="2" t="str">
        <f>IF(ISNUMBER(AM2752),SUMIFS($AM$1:AM2752,$A$1:A2752,A2752,$G$1:G2752,G2752,$D$1:D2752,D2752),"")</f>
        <v/>
      </c>
    </row>
    <row r="2753" spans="1:40" x14ac:dyDescent="0.25">
      <c r="A2753" s="4" t="s">
        <v>92</v>
      </c>
      <c r="B2753" t="s">
        <v>30</v>
      </c>
      <c r="C2753" s="40">
        <v>41009</v>
      </c>
      <c r="D2753">
        <v>5</v>
      </c>
      <c r="F2753" t="s">
        <v>106</v>
      </c>
      <c r="G2753" t="str">
        <f>YEAR(C2753)+IF(MONTH(C2753)&lt;7,-1,0)&amp;"/"&amp;RIGHT(YEAR(C2753)+IF(MONTH(C2753)&lt;7,0,1),2)</f>
        <v>2011/12</v>
      </c>
      <c r="O2753" s="2" t="str">
        <f>IF(ISNUMBER(N2753),SUMIFS(N$1:$N2753,A$1:$A2753,A2753,G$1:$G2753,G2753,D$1:$D2753,D2753),"")</f>
        <v/>
      </c>
      <c r="AE2753" s="2" t="str">
        <f t="shared" si="166"/>
        <v/>
      </c>
      <c r="AJ2753" s="41">
        <v>12.4</v>
      </c>
      <c r="AM2753" s="2" t="str">
        <f t="shared" si="165"/>
        <v/>
      </c>
      <c r="AN2753" s="2" t="str">
        <f>IF(ISNUMBER(AM2753),SUMIFS($AM$1:AM2753,$A$1:A2753,A2753,$G$1:G2753,G2753,$D$1:D2753,D2753),"")</f>
        <v/>
      </c>
    </row>
    <row r="2754" spans="1:40" x14ac:dyDescent="0.25">
      <c r="A2754" s="4" t="s">
        <v>92</v>
      </c>
      <c r="B2754" t="s">
        <v>30</v>
      </c>
      <c r="C2754" s="40">
        <v>41015</v>
      </c>
      <c r="D2754">
        <v>1</v>
      </c>
      <c r="F2754" t="s">
        <v>106</v>
      </c>
      <c r="G2754" t="str">
        <f>YEAR(C2754)+IF(MONTH(C2754)&lt;7,-1,0)&amp;"/"&amp;RIGHT(YEAR(C2754)+IF(MONTH(C2754)&lt;7,0,1),2)</f>
        <v>2011/12</v>
      </c>
      <c r="O2754" s="2" t="str">
        <f>IF(ISNUMBER(N2754),SUMIFS(N$1:$N2754,A$1:$A2754,A2754,G$1:$G2754,G2754,D$1:$D2754,D2754),"")</f>
        <v/>
      </c>
      <c r="AE2754" s="2" t="str">
        <f t="shared" si="166"/>
        <v/>
      </c>
      <c r="AJ2754" s="41">
        <v>16</v>
      </c>
      <c r="AM2754" s="2" t="str">
        <f t="shared" si="165"/>
        <v/>
      </c>
      <c r="AN2754" s="2" t="str">
        <f>IF(ISNUMBER(AM2754),SUMIFS($AM$1:AM2754,$A$1:A2754,A2754,$G$1:G2754,G2754,$D$1:D2754,D2754),"")</f>
        <v/>
      </c>
    </row>
    <row r="2755" spans="1:40" x14ac:dyDescent="0.25">
      <c r="A2755" s="4" t="s">
        <v>92</v>
      </c>
      <c r="B2755" t="s">
        <v>30</v>
      </c>
      <c r="C2755" s="40">
        <v>41015</v>
      </c>
      <c r="D2755">
        <v>2</v>
      </c>
      <c r="F2755" t="s">
        <v>106</v>
      </c>
      <c r="G2755" t="str">
        <f>YEAR(C2755)+IF(MONTH(C2755)&lt;7,-1,0)&amp;"/"&amp;RIGHT(YEAR(C2755)+IF(MONTH(C2755)&lt;7,0,1),2)</f>
        <v>2011/12</v>
      </c>
      <c r="O2755" s="2" t="str">
        <f>IF(ISNUMBER(N2755),SUMIFS(N$1:$N2755,A$1:$A2755,A2755,G$1:$G2755,G2755,D$1:$D2755,D2755),"")</f>
        <v/>
      </c>
      <c r="AE2755" s="2" t="str">
        <f t="shared" si="166"/>
        <v/>
      </c>
      <c r="AJ2755" s="41">
        <v>21.6</v>
      </c>
      <c r="AM2755" s="2" t="str">
        <f t="shared" si="165"/>
        <v/>
      </c>
      <c r="AN2755" s="2" t="str">
        <f>IF(ISNUMBER(AM2755),SUMIFS($AM$1:AM2755,$A$1:A2755,A2755,$G$1:G2755,G2755,$D$1:D2755,D2755),"")</f>
        <v/>
      </c>
    </row>
    <row r="2756" spans="1:40" x14ac:dyDescent="0.25">
      <c r="A2756" s="4" t="s">
        <v>92</v>
      </c>
      <c r="B2756" t="s">
        <v>30</v>
      </c>
      <c r="C2756" s="40">
        <v>41015</v>
      </c>
      <c r="D2756">
        <v>3</v>
      </c>
      <c r="F2756" t="s">
        <v>106</v>
      </c>
      <c r="G2756" t="str">
        <f>YEAR(C2756)+IF(MONTH(C2756)&lt;7,-1,0)&amp;"/"&amp;RIGHT(YEAR(C2756)+IF(MONTH(C2756)&lt;7,0,1),2)</f>
        <v>2011/12</v>
      </c>
      <c r="O2756" s="2" t="str">
        <f>IF(ISNUMBER(N2756),SUMIFS(N$1:$N2756,A$1:$A2756,A2756,G$1:$G2756,G2756,D$1:$D2756,D2756),"")</f>
        <v/>
      </c>
      <c r="AE2756" s="2" t="str">
        <f t="shared" si="166"/>
        <v/>
      </c>
      <c r="AJ2756" s="41">
        <v>11.2</v>
      </c>
      <c r="AM2756" s="2" t="str">
        <f t="shared" si="165"/>
        <v/>
      </c>
      <c r="AN2756" s="2" t="str">
        <f>IF(ISNUMBER(AM2756),SUMIFS($AM$1:AM2756,$A$1:A2756,A2756,$G$1:G2756,G2756,$D$1:D2756,D2756),"")</f>
        <v/>
      </c>
    </row>
    <row r="2757" spans="1:40" x14ac:dyDescent="0.25">
      <c r="A2757" s="4" t="s">
        <v>92</v>
      </c>
      <c r="B2757" t="s">
        <v>30</v>
      </c>
      <c r="C2757" s="40">
        <v>41015</v>
      </c>
      <c r="D2757">
        <v>4</v>
      </c>
      <c r="F2757" t="s">
        <v>106</v>
      </c>
      <c r="G2757" t="str">
        <f>YEAR(C2757)+IF(MONTH(C2757)&lt;7,-1,0)&amp;"/"&amp;RIGHT(YEAR(C2757)+IF(MONTH(C2757)&lt;7,0,1),2)</f>
        <v>2011/12</v>
      </c>
      <c r="O2757" s="2" t="str">
        <f>IF(ISNUMBER(N2757),SUMIFS(N$1:$N2757,A$1:$A2757,A2757,G$1:$G2757,G2757,D$1:$D2757,D2757),"")</f>
        <v/>
      </c>
      <c r="AE2757" s="2" t="str">
        <f t="shared" si="166"/>
        <v/>
      </c>
      <c r="AJ2757" s="41">
        <v>13</v>
      </c>
      <c r="AM2757" s="2" t="str">
        <f t="shared" si="165"/>
        <v/>
      </c>
      <c r="AN2757" s="2" t="str">
        <f>IF(ISNUMBER(AM2757),SUMIFS($AM$1:AM2757,$A$1:A2757,A2757,$G$1:G2757,G2757,$D$1:D2757,D2757),"")</f>
        <v/>
      </c>
    </row>
    <row r="2758" spans="1:40" x14ac:dyDescent="0.25">
      <c r="A2758" s="4" t="s">
        <v>92</v>
      </c>
      <c r="B2758" t="s">
        <v>30</v>
      </c>
      <c r="C2758" s="40">
        <v>41015</v>
      </c>
      <c r="D2758">
        <v>5</v>
      </c>
      <c r="F2758" t="s">
        <v>106</v>
      </c>
      <c r="G2758" t="str">
        <f>YEAR(C2758)+IF(MONTH(C2758)&lt;7,-1,0)&amp;"/"&amp;RIGHT(YEAR(C2758)+IF(MONTH(C2758)&lt;7,0,1),2)</f>
        <v>2011/12</v>
      </c>
      <c r="O2758" s="2" t="str">
        <f>IF(ISNUMBER(N2758),SUMIFS(N$1:$N2758,A$1:$A2758,A2758,G$1:$G2758,G2758,D$1:$D2758,D2758),"")</f>
        <v/>
      </c>
      <c r="AE2758" s="2" t="str">
        <f t="shared" si="166"/>
        <v/>
      </c>
      <c r="AJ2758" s="41">
        <v>14.8</v>
      </c>
      <c r="AM2758" s="2" t="str">
        <f t="shared" si="165"/>
        <v/>
      </c>
      <c r="AN2758" s="2" t="str">
        <f>IF(ISNUMBER(AM2758),SUMIFS($AM$1:AM2758,$A$1:A2758,A2758,$G$1:G2758,G2758,$D$1:D2758,D2758),"")</f>
        <v/>
      </c>
    </row>
    <row r="2759" spans="1:40" x14ac:dyDescent="0.25">
      <c r="A2759" s="4" t="s">
        <v>92</v>
      </c>
      <c r="B2759" t="s">
        <v>30</v>
      </c>
      <c r="C2759" s="40">
        <v>41022</v>
      </c>
      <c r="D2759">
        <v>1</v>
      </c>
      <c r="F2759" t="s">
        <v>106</v>
      </c>
      <c r="G2759" t="str">
        <f>YEAR(C2759)+IF(MONTH(C2759)&lt;7,-1,0)&amp;"/"&amp;RIGHT(YEAR(C2759)+IF(MONTH(C2759)&lt;7,0,1),2)</f>
        <v>2011/12</v>
      </c>
      <c r="O2759" s="2" t="str">
        <f>IF(ISNUMBER(N2759),SUMIFS(N$1:$N2759,A$1:$A2759,A2759,G$1:$G2759,G2759,D$1:$D2759,D2759),"")</f>
        <v/>
      </c>
      <c r="AE2759" s="2" t="str">
        <f t="shared" si="166"/>
        <v/>
      </c>
      <c r="AJ2759" s="41">
        <v>10.199999999999999</v>
      </c>
      <c r="AM2759" s="2" t="str">
        <f t="shared" si="165"/>
        <v/>
      </c>
      <c r="AN2759" s="2" t="str">
        <f>IF(ISNUMBER(AM2759),SUMIFS($AM$1:AM2759,$A$1:A2759,A2759,$G$1:G2759,G2759,$D$1:D2759,D2759),"")</f>
        <v/>
      </c>
    </row>
    <row r="2760" spans="1:40" x14ac:dyDescent="0.25">
      <c r="A2760" s="4" t="s">
        <v>92</v>
      </c>
      <c r="B2760" t="s">
        <v>30</v>
      </c>
      <c r="C2760" s="40">
        <v>41022</v>
      </c>
      <c r="D2760">
        <v>2</v>
      </c>
      <c r="F2760" t="s">
        <v>106</v>
      </c>
      <c r="G2760" t="str">
        <f>YEAR(C2760)+IF(MONTH(C2760)&lt;7,-1,0)&amp;"/"&amp;RIGHT(YEAR(C2760)+IF(MONTH(C2760)&lt;7,0,1),2)</f>
        <v>2011/12</v>
      </c>
      <c r="O2760" s="2" t="str">
        <f>IF(ISNUMBER(N2760),SUMIFS(N$1:$N2760,A$1:$A2760,A2760,G$1:$G2760,G2760,D$1:$D2760,D2760),"")</f>
        <v/>
      </c>
      <c r="AE2760" s="2" t="str">
        <f t="shared" si="166"/>
        <v/>
      </c>
      <c r="AJ2760" s="41">
        <v>12</v>
      </c>
      <c r="AM2760" s="2" t="str">
        <f t="shared" si="165"/>
        <v/>
      </c>
      <c r="AN2760" s="2" t="str">
        <f>IF(ISNUMBER(AM2760),SUMIFS($AM$1:AM2760,$A$1:A2760,A2760,$G$1:G2760,G2760,$D$1:D2760,D2760),"")</f>
        <v/>
      </c>
    </row>
    <row r="2761" spans="1:40" x14ac:dyDescent="0.25">
      <c r="A2761" s="4" t="s">
        <v>92</v>
      </c>
      <c r="B2761" t="s">
        <v>30</v>
      </c>
      <c r="C2761" s="40">
        <v>41022</v>
      </c>
      <c r="D2761">
        <v>3</v>
      </c>
      <c r="F2761" t="s">
        <v>106</v>
      </c>
      <c r="G2761" t="str">
        <f>YEAR(C2761)+IF(MONTH(C2761)&lt;7,-1,0)&amp;"/"&amp;RIGHT(YEAR(C2761)+IF(MONTH(C2761)&lt;7,0,1),2)</f>
        <v>2011/12</v>
      </c>
      <c r="O2761" s="2" t="str">
        <f>IF(ISNUMBER(N2761),SUMIFS(N$1:$N2761,A$1:$A2761,A2761,G$1:$G2761,G2761,D$1:$D2761,D2761),"")</f>
        <v/>
      </c>
      <c r="AE2761" s="2" t="str">
        <f t="shared" si="166"/>
        <v/>
      </c>
      <c r="AJ2761" s="41">
        <v>8.1999999999999993</v>
      </c>
      <c r="AM2761" s="2" t="str">
        <f t="shared" si="165"/>
        <v/>
      </c>
      <c r="AN2761" s="2" t="str">
        <f>IF(ISNUMBER(AM2761),SUMIFS($AM$1:AM2761,$A$1:A2761,A2761,$G$1:G2761,G2761,$D$1:D2761,D2761),"")</f>
        <v/>
      </c>
    </row>
    <row r="2762" spans="1:40" x14ac:dyDescent="0.25">
      <c r="A2762" s="4" t="s">
        <v>92</v>
      </c>
      <c r="B2762" t="s">
        <v>30</v>
      </c>
      <c r="C2762" s="40">
        <v>41022</v>
      </c>
      <c r="D2762">
        <v>4</v>
      </c>
      <c r="F2762" t="s">
        <v>106</v>
      </c>
      <c r="G2762" t="str">
        <f>YEAR(C2762)+IF(MONTH(C2762)&lt;7,-1,0)&amp;"/"&amp;RIGHT(YEAR(C2762)+IF(MONTH(C2762)&lt;7,0,1),2)</f>
        <v>2011/12</v>
      </c>
      <c r="O2762" s="2" t="str">
        <f>IF(ISNUMBER(N2762),SUMIFS(N$1:$N2762,A$1:$A2762,A2762,G$1:$G2762,G2762,D$1:$D2762,D2762),"")</f>
        <v/>
      </c>
      <c r="AE2762" s="2" t="str">
        <f t="shared" si="166"/>
        <v/>
      </c>
      <c r="AJ2762" s="41">
        <v>9.1999999999999993</v>
      </c>
      <c r="AM2762" s="2" t="str">
        <f t="shared" si="165"/>
        <v/>
      </c>
      <c r="AN2762" s="2" t="str">
        <f>IF(ISNUMBER(AM2762),SUMIFS($AM$1:AM2762,$A$1:A2762,A2762,$G$1:G2762,G2762,$D$1:D2762,D2762),"")</f>
        <v/>
      </c>
    </row>
    <row r="2763" spans="1:40" x14ac:dyDescent="0.25">
      <c r="A2763" s="4" t="s">
        <v>92</v>
      </c>
      <c r="B2763" t="s">
        <v>30</v>
      </c>
      <c r="C2763" s="40">
        <v>41022</v>
      </c>
      <c r="D2763">
        <v>5</v>
      </c>
      <c r="F2763" t="s">
        <v>106</v>
      </c>
      <c r="G2763" t="str">
        <f>YEAR(C2763)+IF(MONTH(C2763)&lt;7,-1,0)&amp;"/"&amp;RIGHT(YEAR(C2763)+IF(MONTH(C2763)&lt;7,0,1),2)</f>
        <v>2011/12</v>
      </c>
      <c r="O2763" s="2" t="str">
        <f>IF(ISNUMBER(N2763),SUMIFS(N$1:$N2763,A$1:$A2763,A2763,G$1:$G2763,G2763,D$1:$D2763,D2763),"")</f>
        <v/>
      </c>
      <c r="AE2763" s="2" t="str">
        <f t="shared" si="166"/>
        <v/>
      </c>
      <c r="AJ2763" s="41">
        <v>11.4</v>
      </c>
      <c r="AM2763" s="2" t="str">
        <f t="shared" si="165"/>
        <v/>
      </c>
      <c r="AN2763" s="2" t="str">
        <f>IF(ISNUMBER(AM2763),SUMIFS($AM$1:AM2763,$A$1:A2763,A2763,$G$1:G2763,G2763,$D$1:D2763,D2763),"")</f>
        <v/>
      </c>
    </row>
    <row r="2764" spans="1:40" x14ac:dyDescent="0.25">
      <c r="A2764" s="4" t="s">
        <v>92</v>
      </c>
      <c r="B2764" t="s">
        <v>30</v>
      </c>
      <c r="C2764" s="40">
        <v>41033</v>
      </c>
      <c r="D2764">
        <v>1</v>
      </c>
      <c r="F2764" t="s">
        <v>106</v>
      </c>
      <c r="G2764" t="str">
        <f>YEAR(C2764)+IF(MONTH(C2764)&lt;7,-1,0)&amp;"/"&amp;RIGHT(YEAR(C2764)+IF(MONTH(C2764)&lt;7,0,1),2)</f>
        <v>2011/12</v>
      </c>
      <c r="O2764" s="2" t="str">
        <f>IF(ISNUMBER(N2764),SUMIFS(N$1:$N2764,A$1:$A2764,A2764,G$1:$G2764,G2764,D$1:$D2764,D2764),"")</f>
        <v/>
      </c>
      <c r="AE2764" s="2" t="str">
        <f t="shared" si="166"/>
        <v/>
      </c>
      <c r="AJ2764" s="41">
        <v>13.6</v>
      </c>
      <c r="AM2764" s="2" t="str">
        <f t="shared" si="165"/>
        <v/>
      </c>
      <c r="AN2764" s="2" t="str">
        <f>IF(ISNUMBER(AM2764),SUMIFS($AM$1:AM2764,$A$1:A2764,A2764,$G$1:G2764,G2764,$D$1:D2764,D2764),"")</f>
        <v/>
      </c>
    </row>
    <row r="2765" spans="1:40" x14ac:dyDescent="0.25">
      <c r="A2765" s="4" t="s">
        <v>92</v>
      </c>
      <c r="B2765" t="s">
        <v>30</v>
      </c>
      <c r="C2765" s="40">
        <v>41033</v>
      </c>
      <c r="D2765">
        <v>2</v>
      </c>
      <c r="F2765" t="s">
        <v>106</v>
      </c>
      <c r="G2765" t="str">
        <f>YEAR(C2765)+IF(MONTH(C2765)&lt;7,-1,0)&amp;"/"&amp;RIGHT(YEAR(C2765)+IF(MONTH(C2765)&lt;7,0,1),2)</f>
        <v>2011/12</v>
      </c>
      <c r="O2765" s="2" t="str">
        <f>IF(ISNUMBER(N2765),SUMIFS(N$1:$N2765,A$1:$A2765,A2765,G$1:$G2765,G2765,D$1:$D2765,D2765),"")</f>
        <v/>
      </c>
      <c r="AE2765" s="2" t="str">
        <f t="shared" si="166"/>
        <v/>
      </c>
      <c r="AJ2765" s="41">
        <v>16.600000000000001</v>
      </c>
      <c r="AM2765" s="2" t="str">
        <f t="shared" si="165"/>
        <v/>
      </c>
      <c r="AN2765" s="2" t="str">
        <f>IF(ISNUMBER(AM2765),SUMIFS($AM$1:AM2765,$A$1:A2765,A2765,$G$1:G2765,G2765,$D$1:D2765,D2765),"")</f>
        <v/>
      </c>
    </row>
    <row r="2766" spans="1:40" x14ac:dyDescent="0.25">
      <c r="A2766" s="4" t="s">
        <v>92</v>
      </c>
      <c r="B2766" t="s">
        <v>30</v>
      </c>
      <c r="C2766" s="40">
        <v>41033</v>
      </c>
      <c r="D2766">
        <v>3</v>
      </c>
      <c r="F2766" t="s">
        <v>106</v>
      </c>
      <c r="G2766" t="str">
        <f>YEAR(C2766)+IF(MONTH(C2766)&lt;7,-1,0)&amp;"/"&amp;RIGHT(YEAR(C2766)+IF(MONTH(C2766)&lt;7,0,1),2)</f>
        <v>2011/12</v>
      </c>
      <c r="O2766" s="2" t="str">
        <f>IF(ISNUMBER(N2766),SUMIFS(N$1:$N2766,A$1:$A2766,A2766,G$1:$G2766,G2766,D$1:$D2766,D2766),"")</f>
        <v/>
      </c>
      <c r="AE2766" s="2" t="str">
        <f t="shared" si="166"/>
        <v/>
      </c>
      <c r="AJ2766" s="41">
        <v>11</v>
      </c>
      <c r="AM2766" s="2" t="str">
        <f t="shared" si="165"/>
        <v/>
      </c>
      <c r="AN2766" s="2" t="str">
        <f>IF(ISNUMBER(AM2766),SUMIFS($AM$1:AM2766,$A$1:A2766,A2766,$G$1:G2766,G2766,$D$1:D2766,D2766),"")</f>
        <v/>
      </c>
    </row>
    <row r="2767" spans="1:40" x14ac:dyDescent="0.25">
      <c r="A2767" s="4" t="s">
        <v>92</v>
      </c>
      <c r="B2767" t="s">
        <v>30</v>
      </c>
      <c r="C2767" s="40">
        <v>41033</v>
      </c>
      <c r="D2767">
        <v>4</v>
      </c>
      <c r="F2767" t="s">
        <v>106</v>
      </c>
      <c r="G2767" t="str">
        <f>YEAR(C2767)+IF(MONTH(C2767)&lt;7,-1,0)&amp;"/"&amp;RIGHT(YEAR(C2767)+IF(MONTH(C2767)&lt;7,0,1),2)</f>
        <v>2011/12</v>
      </c>
      <c r="O2767" s="2" t="str">
        <f>IF(ISNUMBER(N2767),SUMIFS(N$1:$N2767,A$1:$A2767,A2767,G$1:$G2767,G2767,D$1:$D2767,D2767),"")</f>
        <v/>
      </c>
      <c r="AE2767" s="2" t="str">
        <f t="shared" si="166"/>
        <v/>
      </c>
      <c r="AJ2767" s="41">
        <v>11.6</v>
      </c>
      <c r="AM2767" s="2" t="str">
        <f t="shared" si="165"/>
        <v/>
      </c>
      <c r="AN2767" s="2" t="str">
        <f>IF(ISNUMBER(AM2767),SUMIFS($AM$1:AM2767,$A$1:A2767,A2767,$G$1:G2767,G2767,$D$1:D2767,D2767),"")</f>
        <v/>
      </c>
    </row>
    <row r="2768" spans="1:40" x14ac:dyDescent="0.25">
      <c r="A2768" s="4" t="s">
        <v>92</v>
      </c>
      <c r="B2768" t="s">
        <v>30</v>
      </c>
      <c r="C2768" s="40">
        <v>41033</v>
      </c>
      <c r="D2768">
        <v>5</v>
      </c>
      <c r="F2768" t="s">
        <v>106</v>
      </c>
      <c r="G2768" t="str">
        <f>YEAR(C2768)+IF(MONTH(C2768)&lt;7,-1,0)&amp;"/"&amp;RIGHT(YEAR(C2768)+IF(MONTH(C2768)&lt;7,0,1),2)</f>
        <v>2011/12</v>
      </c>
      <c r="O2768" s="2" t="str">
        <f>IF(ISNUMBER(N2768),SUMIFS(N$1:$N2768,A$1:$A2768,A2768,G$1:$G2768,G2768,D$1:$D2768,D2768),"")</f>
        <v/>
      </c>
      <c r="AE2768" s="2" t="str">
        <f t="shared" si="166"/>
        <v/>
      </c>
      <c r="AJ2768" s="41">
        <v>9.6</v>
      </c>
      <c r="AM2768" s="2" t="str">
        <f t="shared" si="165"/>
        <v/>
      </c>
      <c r="AN2768" s="2" t="str">
        <f>IF(ISNUMBER(AM2768),SUMIFS($AM$1:AM2768,$A$1:A2768,A2768,$G$1:G2768,G2768,$D$1:D2768,D2768),"")</f>
        <v/>
      </c>
    </row>
    <row r="2769" spans="1:40" x14ac:dyDescent="0.25">
      <c r="A2769" s="4" t="s">
        <v>92</v>
      </c>
      <c r="B2769" t="s">
        <v>30</v>
      </c>
      <c r="C2769" s="40">
        <v>41043</v>
      </c>
      <c r="D2769">
        <v>1</v>
      </c>
      <c r="F2769" t="s">
        <v>106</v>
      </c>
      <c r="G2769" t="str">
        <f>YEAR(C2769)+IF(MONTH(C2769)&lt;7,-1,0)&amp;"/"&amp;RIGHT(YEAR(C2769)+IF(MONTH(C2769)&lt;7,0,1),2)</f>
        <v>2011/12</v>
      </c>
      <c r="O2769" s="2" t="str">
        <f>IF(ISNUMBER(N2769),SUMIFS(N$1:$N2769,A$1:$A2769,A2769,G$1:$G2769,G2769,D$1:$D2769,D2769),"")</f>
        <v/>
      </c>
      <c r="AE2769" s="2" t="str">
        <f t="shared" si="166"/>
        <v/>
      </c>
      <c r="AJ2769" s="41">
        <v>16.600000000000001</v>
      </c>
      <c r="AM2769" s="2" t="str">
        <f t="shared" si="165"/>
        <v/>
      </c>
      <c r="AN2769" s="2" t="str">
        <f>IF(ISNUMBER(AM2769),SUMIFS($AM$1:AM2769,$A$1:A2769,A2769,$G$1:G2769,G2769,$D$1:D2769,D2769),"")</f>
        <v/>
      </c>
    </row>
    <row r="2770" spans="1:40" x14ac:dyDescent="0.25">
      <c r="A2770" s="4" t="s">
        <v>92</v>
      </c>
      <c r="B2770" t="s">
        <v>30</v>
      </c>
      <c r="C2770" s="40">
        <v>41043</v>
      </c>
      <c r="D2770">
        <v>2</v>
      </c>
      <c r="F2770" t="s">
        <v>106</v>
      </c>
      <c r="G2770" t="str">
        <f>YEAR(C2770)+IF(MONTH(C2770)&lt;7,-1,0)&amp;"/"&amp;RIGHT(YEAR(C2770)+IF(MONTH(C2770)&lt;7,0,1),2)</f>
        <v>2011/12</v>
      </c>
      <c r="O2770" s="2" t="str">
        <f>IF(ISNUMBER(N2770),SUMIFS(N$1:$N2770,A$1:$A2770,A2770,G$1:$G2770,G2770,D$1:$D2770,D2770),"")</f>
        <v/>
      </c>
      <c r="AE2770" s="2" t="str">
        <f t="shared" si="166"/>
        <v/>
      </c>
      <c r="AJ2770" s="41">
        <v>17.8</v>
      </c>
      <c r="AM2770" s="2" t="str">
        <f t="shared" si="165"/>
        <v/>
      </c>
      <c r="AN2770" s="2" t="str">
        <f>IF(ISNUMBER(AM2770),SUMIFS($AM$1:AM2770,$A$1:A2770,A2770,$G$1:G2770,G2770,$D$1:D2770,D2770),"")</f>
        <v/>
      </c>
    </row>
    <row r="2771" spans="1:40" x14ac:dyDescent="0.25">
      <c r="A2771" s="4" t="s">
        <v>92</v>
      </c>
      <c r="B2771" t="s">
        <v>30</v>
      </c>
      <c r="C2771" s="40">
        <v>41043</v>
      </c>
      <c r="D2771">
        <v>3</v>
      </c>
      <c r="F2771" t="s">
        <v>106</v>
      </c>
      <c r="G2771" t="str">
        <f>YEAR(C2771)+IF(MONTH(C2771)&lt;7,-1,0)&amp;"/"&amp;RIGHT(YEAR(C2771)+IF(MONTH(C2771)&lt;7,0,1),2)</f>
        <v>2011/12</v>
      </c>
      <c r="O2771" s="2" t="str">
        <f>IF(ISNUMBER(N2771),SUMIFS(N$1:$N2771,A$1:$A2771,A2771,G$1:$G2771,G2771,D$1:$D2771,D2771),"")</f>
        <v/>
      </c>
      <c r="AE2771" s="2" t="str">
        <f t="shared" si="166"/>
        <v/>
      </c>
      <c r="AJ2771" s="41">
        <v>9.3000000000000007</v>
      </c>
      <c r="AM2771" s="2" t="str">
        <f t="shared" si="165"/>
        <v/>
      </c>
      <c r="AN2771" s="2" t="str">
        <f>IF(ISNUMBER(AM2771),SUMIFS($AM$1:AM2771,$A$1:A2771,A2771,$G$1:G2771,G2771,$D$1:D2771,D2771),"")</f>
        <v/>
      </c>
    </row>
    <row r="2772" spans="1:40" x14ac:dyDescent="0.25">
      <c r="A2772" s="4" t="s">
        <v>92</v>
      </c>
      <c r="B2772" t="s">
        <v>30</v>
      </c>
      <c r="C2772" s="40">
        <v>41043</v>
      </c>
      <c r="D2772">
        <v>4</v>
      </c>
      <c r="F2772" t="s">
        <v>106</v>
      </c>
      <c r="G2772" t="str">
        <f>YEAR(C2772)+IF(MONTH(C2772)&lt;7,-1,0)&amp;"/"&amp;RIGHT(YEAR(C2772)+IF(MONTH(C2772)&lt;7,0,1),2)</f>
        <v>2011/12</v>
      </c>
      <c r="O2772" s="2" t="str">
        <f>IF(ISNUMBER(N2772),SUMIFS(N$1:$N2772,A$1:$A2772,A2772,G$1:$G2772,G2772,D$1:$D2772,D2772),"")</f>
        <v/>
      </c>
      <c r="AE2772" s="2" t="str">
        <f t="shared" si="166"/>
        <v/>
      </c>
      <c r="AJ2772" s="41">
        <v>13.2</v>
      </c>
      <c r="AM2772" s="2" t="str">
        <f t="shared" si="165"/>
        <v/>
      </c>
      <c r="AN2772" s="2" t="str">
        <f>IF(ISNUMBER(AM2772),SUMIFS($AM$1:AM2772,$A$1:A2772,A2772,$G$1:G2772,G2772,$D$1:D2772,D2772),"")</f>
        <v/>
      </c>
    </row>
    <row r="2773" spans="1:40" x14ac:dyDescent="0.25">
      <c r="A2773" s="4" t="s">
        <v>92</v>
      </c>
      <c r="B2773" t="s">
        <v>30</v>
      </c>
      <c r="C2773" s="40">
        <v>41043</v>
      </c>
      <c r="D2773">
        <v>5</v>
      </c>
      <c r="F2773" t="s">
        <v>106</v>
      </c>
      <c r="G2773" t="str">
        <f>YEAR(C2773)+IF(MONTH(C2773)&lt;7,-1,0)&amp;"/"&amp;RIGHT(YEAR(C2773)+IF(MONTH(C2773)&lt;7,0,1),2)</f>
        <v>2011/12</v>
      </c>
      <c r="O2773" s="2" t="str">
        <f>IF(ISNUMBER(N2773),SUMIFS(N$1:$N2773,A$1:$A2773,A2773,G$1:$G2773,G2773,D$1:$D2773,D2773),"")</f>
        <v/>
      </c>
      <c r="AE2773" s="2" t="str">
        <f t="shared" si="166"/>
        <v/>
      </c>
      <c r="AJ2773" s="41">
        <v>11.3</v>
      </c>
      <c r="AM2773" s="2" t="str">
        <f t="shared" si="165"/>
        <v/>
      </c>
      <c r="AN2773" s="2" t="str">
        <f>IF(ISNUMBER(AM2773),SUMIFS($AM$1:AM2773,$A$1:A2773,A2773,$G$1:G2773,G2773,$D$1:D2773,D2773),"")</f>
        <v/>
      </c>
    </row>
    <row r="2774" spans="1:40" x14ac:dyDescent="0.25">
      <c r="A2774" s="4" t="s">
        <v>92</v>
      </c>
      <c r="B2774" t="s">
        <v>30</v>
      </c>
      <c r="C2774" s="40">
        <v>41051</v>
      </c>
      <c r="D2774">
        <v>1</v>
      </c>
      <c r="F2774" t="s">
        <v>106</v>
      </c>
      <c r="G2774" t="str">
        <f>YEAR(C2774)+IF(MONTH(C2774)&lt;7,-1,0)&amp;"/"&amp;RIGHT(YEAR(C2774)+IF(MONTH(C2774)&lt;7,0,1),2)</f>
        <v>2011/12</v>
      </c>
      <c r="O2774" s="2" t="str">
        <f>IF(ISNUMBER(N2774),SUMIFS(N$1:$N2774,A$1:$A2774,A2774,G$1:$G2774,G2774,D$1:$D2774,D2774),"")</f>
        <v/>
      </c>
      <c r="AE2774" s="2" t="str">
        <f t="shared" si="166"/>
        <v/>
      </c>
      <c r="AJ2774" s="41">
        <v>14.4</v>
      </c>
      <c r="AM2774" s="2" t="str">
        <f t="shared" si="165"/>
        <v/>
      </c>
      <c r="AN2774" s="2" t="str">
        <f>IF(ISNUMBER(AM2774),SUMIFS($AM$1:AM2774,$A$1:A2774,A2774,$G$1:G2774,G2774,$D$1:D2774,D2774),"")</f>
        <v/>
      </c>
    </row>
    <row r="2775" spans="1:40" x14ac:dyDescent="0.25">
      <c r="A2775" s="4" t="s">
        <v>92</v>
      </c>
      <c r="B2775" t="s">
        <v>30</v>
      </c>
      <c r="C2775" s="40">
        <v>41051</v>
      </c>
      <c r="D2775">
        <v>2</v>
      </c>
      <c r="F2775" t="s">
        <v>106</v>
      </c>
      <c r="G2775" t="str">
        <f>YEAR(C2775)+IF(MONTH(C2775)&lt;7,-1,0)&amp;"/"&amp;RIGHT(YEAR(C2775)+IF(MONTH(C2775)&lt;7,0,1),2)</f>
        <v>2011/12</v>
      </c>
      <c r="O2775" s="2" t="str">
        <f>IF(ISNUMBER(N2775),SUMIFS(N$1:$N2775,A$1:$A2775,A2775,G$1:$G2775,G2775,D$1:$D2775,D2775),"")</f>
        <v/>
      </c>
      <c r="AE2775" s="2" t="str">
        <f t="shared" si="166"/>
        <v/>
      </c>
      <c r="AJ2775" s="41">
        <v>16.399999999999999</v>
      </c>
      <c r="AM2775" s="2" t="str">
        <f t="shared" si="165"/>
        <v/>
      </c>
      <c r="AN2775" s="2" t="str">
        <f>IF(ISNUMBER(AM2775),SUMIFS($AM$1:AM2775,$A$1:A2775,A2775,$G$1:G2775,G2775,$D$1:D2775,D2775),"")</f>
        <v/>
      </c>
    </row>
    <row r="2776" spans="1:40" x14ac:dyDescent="0.25">
      <c r="A2776" s="4" t="s">
        <v>92</v>
      </c>
      <c r="B2776" t="s">
        <v>30</v>
      </c>
      <c r="C2776" s="40">
        <v>41051</v>
      </c>
      <c r="D2776">
        <v>3</v>
      </c>
      <c r="F2776" t="s">
        <v>106</v>
      </c>
      <c r="G2776" t="str">
        <f>YEAR(C2776)+IF(MONTH(C2776)&lt;7,-1,0)&amp;"/"&amp;RIGHT(YEAR(C2776)+IF(MONTH(C2776)&lt;7,0,1),2)</f>
        <v>2011/12</v>
      </c>
      <c r="O2776" s="2" t="str">
        <f>IF(ISNUMBER(N2776),SUMIFS(N$1:$N2776,A$1:$A2776,A2776,G$1:$G2776,G2776,D$1:$D2776,D2776),"")</f>
        <v/>
      </c>
      <c r="AE2776" s="2" t="str">
        <f t="shared" si="166"/>
        <v/>
      </c>
      <c r="AJ2776" s="41">
        <v>12.7</v>
      </c>
      <c r="AM2776" s="2" t="str">
        <f t="shared" si="165"/>
        <v/>
      </c>
      <c r="AN2776" s="2" t="str">
        <f>IF(ISNUMBER(AM2776),SUMIFS($AM$1:AM2776,$A$1:A2776,A2776,$G$1:G2776,G2776,$D$1:D2776,D2776),"")</f>
        <v/>
      </c>
    </row>
    <row r="2777" spans="1:40" x14ac:dyDescent="0.25">
      <c r="A2777" s="4" t="s">
        <v>92</v>
      </c>
      <c r="B2777" t="s">
        <v>30</v>
      </c>
      <c r="C2777" s="40">
        <v>41051</v>
      </c>
      <c r="D2777">
        <v>4</v>
      </c>
      <c r="F2777" t="s">
        <v>106</v>
      </c>
      <c r="G2777" t="str">
        <f>YEAR(C2777)+IF(MONTH(C2777)&lt;7,-1,0)&amp;"/"&amp;RIGHT(YEAR(C2777)+IF(MONTH(C2777)&lt;7,0,1),2)</f>
        <v>2011/12</v>
      </c>
      <c r="O2777" s="2" t="str">
        <f>IF(ISNUMBER(N2777),SUMIFS(N$1:$N2777,A$1:$A2777,A2777,G$1:$G2777,G2777,D$1:$D2777,D2777),"")</f>
        <v/>
      </c>
      <c r="AE2777" s="2" t="str">
        <f t="shared" si="166"/>
        <v/>
      </c>
      <c r="AJ2777" s="41">
        <v>14.4</v>
      </c>
      <c r="AM2777" s="2" t="str">
        <f t="shared" si="165"/>
        <v/>
      </c>
      <c r="AN2777" s="2" t="str">
        <f>IF(ISNUMBER(AM2777),SUMIFS($AM$1:AM2777,$A$1:A2777,A2777,$G$1:G2777,G2777,$D$1:D2777,D2777),"")</f>
        <v/>
      </c>
    </row>
    <row r="2778" spans="1:40" x14ac:dyDescent="0.25">
      <c r="A2778" s="4" t="s">
        <v>92</v>
      </c>
      <c r="B2778" t="s">
        <v>30</v>
      </c>
      <c r="C2778" s="40">
        <v>41051</v>
      </c>
      <c r="D2778">
        <v>5</v>
      </c>
      <c r="F2778" t="s">
        <v>106</v>
      </c>
      <c r="G2778" t="str">
        <f>YEAR(C2778)+IF(MONTH(C2778)&lt;7,-1,0)&amp;"/"&amp;RIGHT(YEAR(C2778)+IF(MONTH(C2778)&lt;7,0,1),2)</f>
        <v>2011/12</v>
      </c>
      <c r="O2778" s="2" t="str">
        <f>IF(ISNUMBER(N2778),SUMIFS(N$1:$N2778,A$1:$A2778,A2778,G$1:$G2778,G2778,D$1:$D2778,D2778),"")</f>
        <v/>
      </c>
      <c r="AE2778" s="2" t="str">
        <f t="shared" si="166"/>
        <v/>
      </c>
      <c r="AJ2778" s="41">
        <v>10.6</v>
      </c>
      <c r="AM2778" s="2" t="str">
        <f t="shared" si="165"/>
        <v/>
      </c>
      <c r="AN2778" s="2" t="str">
        <f>IF(ISNUMBER(AM2778),SUMIFS($AM$1:AM2778,$A$1:A2778,A2778,$G$1:G2778,G2778,$D$1:D2778,D2778),"")</f>
        <v/>
      </c>
    </row>
    <row r="2779" spans="1:40" x14ac:dyDescent="0.25">
      <c r="A2779" s="4" t="s">
        <v>93</v>
      </c>
      <c r="B2779" t="s">
        <v>30</v>
      </c>
      <c r="C2779" s="40">
        <v>40553</v>
      </c>
      <c r="D2779">
        <v>1</v>
      </c>
      <c r="F2779" t="s">
        <v>107</v>
      </c>
      <c r="G2779" t="str">
        <f>YEAR(C2779)+IF(MONTH(C2779)&lt;7,-1,0)&amp;"/"&amp;RIGHT(YEAR(C2779)+IF(MONTH(C2779)&lt;7,0,1),2)</f>
        <v>2010/11</v>
      </c>
      <c r="O2779" s="2" t="str">
        <f>IF(ISNUMBER(N2779),SUMIFS(N$1:$N2779,A$1:$A2779,A2779,G$1:$G2779,G2779,D$1:$D2779,D2779),"")</f>
        <v/>
      </c>
      <c r="AE2779" s="2" t="str">
        <f t="shared" si="166"/>
        <v/>
      </c>
      <c r="AJ2779" s="41">
        <v>21.1</v>
      </c>
      <c r="AM2779" s="2" t="str">
        <f t="shared" si="165"/>
        <v/>
      </c>
      <c r="AN2779" s="2" t="str">
        <f>IF(ISNUMBER(AM2779),SUMIFS($AM$1:AM2779,$A$1:A2779,A2779,$G$1:G2779,G2779,$D$1:D2779,D2779),"")</f>
        <v/>
      </c>
    </row>
    <row r="2780" spans="1:40" x14ac:dyDescent="0.25">
      <c r="A2780" s="4" t="s">
        <v>93</v>
      </c>
      <c r="B2780" t="s">
        <v>30</v>
      </c>
      <c r="C2780" s="40">
        <v>40560</v>
      </c>
      <c r="D2780">
        <v>1</v>
      </c>
      <c r="F2780" t="s">
        <v>107</v>
      </c>
      <c r="G2780" t="str">
        <f>YEAR(C2780)+IF(MONTH(C2780)&lt;7,-1,0)&amp;"/"&amp;RIGHT(YEAR(C2780)+IF(MONTH(C2780)&lt;7,0,1),2)</f>
        <v>2010/11</v>
      </c>
      <c r="O2780" s="2" t="str">
        <f>IF(ISNUMBER(N2780),SUMIFS(N$1:$N2780,A$1:$A2780,A2780,G$1:$G2780,G2780,D$1:$D2780,D2780),"")</f>
        <v/>
      </c>
      <c r="AE2780" s="2" t="str">
        <f t="shared" si="166"/>
        <v/>
      </c>
      <c r="AJ2780" s="41">
        <v>27.5</v>
      </c>
      <c r="AM2780" s="2" t="str">
        <f t="shared" si="165"/>
        <v/>
      </c>
      <c r="AN2780" s="2" t="str">
        <f>IF(ISNUMBER(AM2780),SUMIFS($AM$1:AM2780,$A$1:A2780,A2780,$G$1:G2780,G2780,$D$1:D2780,D2780),"")</f>
        <v/>
      </c>
    </row>
    <row r="2781" spans="1:40" x14ac:dyDescent="0.25">
      <c r="A2781" s="4" t="s">
        <v>93</v>
      </c>
      <c r="B2781" t="s">
        <v>30</v>
      </c>
      <c r="C2781" s="40">
        <v>40567</v>
      </c>
      <c r="D2781">
        <v>1</v>
      </c>
      <c r="F2781" t="s">
        <v>107</v>
      </c>
      <c r="G2781" t="str">
        <f>YEAR(C2781)+IF(MONTH(C2781)&lt;7,-1,0)&amp;"/"&amp;RIGHT(YEAR(C2781)+IF(MONTH(C2781)&lt;7,0,1),2)</f>
        <v>2010/11</v>
      </c>
      <c r="O2781" s="2" t="str">
        <f>IF(ISNUMBER(N2781),SUMIFS(N$1:$N2781,A$1:$A2781,A2781,G$1:$G2781,G2781,D$1:$D2781,D2781),"")</f>
        <v/>
      </c>
      <c r="AE2781" s="2" t="str">
        <f t="shared" si="166"/>
        <v/>
      </c>
      <c r="AJ2781" s="41">
        <v>7.8</v>
      </c>
      <c r="AM2781" s="2" t="str">
        <f t="shared" si="165"/>
        <v/>
      </c>
      <c r="AN2781" s="2" t="str">
        <f>IF(ISNUMBER(AM2781),SUMIFS($AM$1:AM2781,$A$1:A2781,A2781,$G$1:G2781,G2781,$D$1:D2781,D2781),"")</f>
        <v/>
      </c>
    </row>
    <row r="2782" spans="1:40" x14ac:dyDescent="0.25">
      <c r="A2782" s="4" t="s">
        <v>93</v>
      </c>
      <c r="B2782" t="s">
        <v>30</v>
      </c>
      <c r="C2782" s="40">
        <v>40567</v>
      </c>
      <c r="D2782">
        <v>2</v>
      </c>
      <c r="F2782" t="s">
        <v>107</v>
      </c>
      <c r="G2782" t="str">
        <f>YEAR(C2782)+IF(MONTH(C2782)&lt;7,-1,0)&amp;"/"&amp;RIGHT(YEAR(C2782)+IF(MONTH(C2782)&lt;7,0,1),2)</f>
        <v>2010/11</v>
      </c>
      <c r="O2782" s="2" t="str">
        <f>IF(ISNUMBER(N2782),SUMIFS(N$1:$N2782,A$1:$A2782,A2782,G$1:$G2782,G2782,D$1:$D2782,D2782),"")</f>
        <v/>
      </c>
      <c r="AE2782" s="2" t="str">
        <f t="shared" si="166"/>
        <v/>
      </c>
      <c r="AJ2782" s="41">
        <v>9</v>
      </c>
      <c r="AM2782" s="2" t="str">
        <f t="shared" si="165"/>
        <v/>
      </c>
      <c r="AN2782" s="2" t="str">
        <f>IF(ISNUMBER(AM2782),SUMIFS($AM$1:AM2782,$A$1:A2782,A2782,$G$1:G2782,G2782,$D$1:D2782,D2782),"")</f>
        <v/>
      </c>
    </row>
    <row r="2783" spans="1:40" x14ac:dyDescent="0.25">
      <c r="A2783" s="4" t="s">
        <v>93</v>
      </c>
      <c r="B2783" t="s">
        <v>30</v>
      </c>
      <c r="C2783" s="40">
        <v>40567</v>
      </c>
      <c r="D2783">
        <v>3</v>
      </c>
      <c r="F2783" t="s">
        <v>107</v>
      </c>
      <c r="G2783" t="str">
        <f>YEAR(C2783)+IF(MONTH(C2783)&lt;7,-1,0)&amp;"/"&amp;RIGHT(YEAR(C2783)+IF(MONTH(C2783)&lt;7,0,1),2)</f>
        <v>2010/11</v>
      </c>
      <c r="O2783" s="2" t="str">
        <f>IF(ISNUMBER(N2783),SUMIFS(N$1:$N2783,A$1:$A2783,A2783,G$1:$G2783,G2783,D$1:$D2783,D2783),"")</f>
        <v/>
      </c>
      <c r="AE2783" s="2" t="str">
        <f t="shared" si="166"/>
        <v/>
      </c>
      <c r="AJ2783" s="41">
        <v>8.4</v>
      </c>
      <c r="AM2783" s="2" t="str">
        <f t="shared" si="165"/>
        <v/>
      </c>
      <c r="AN2783" s="2" t="str">
        <f>IF(ISNUMBER(AM2783),SUMIFS($AM$1:AM2783,$A$1:A2783,A2783,$G$1:G2783,G2783,$D$1:D2783,D2783),"")</f>
        <v/>
      </c>
    </row>
    <row r="2784" spans="1:40" x14ac:dyDescent="0.25">
      <c r="A2784" s="4" t="s">
        <v>93</v>
      </c>
      <c r="B2784" t="s">
        <v>30</v>
      </c>
      <c r="C2784" s="40">
        <v>40567</v>
      </c>
      <c r="D2784">
        <v>4</v>
      </c>
      <c r="F2784" t="s">
        <v>107</v>
      </c>
      <c r="G2784" t="str">
        <f>YEAR(C2784)+IF(MONTH(C2784)&lt;7,-1,0)&amp;"/"&amp;RIGHT(YEAR(C2784)+IF(MONTH(C2784)&lt;7,0,1),2)</f>
        <v>2010/11</v>
      </c>
      <c r="O2784" s="2" t="str">
        <f>IF(ISNUMBER(N2784),SUMIFS(N$1:$N2784,A$1:$A2784,A2784,G$1:$G2784,G2784,D$1:$D2784,D2784),"")</f>
        <v/>
      </c>
      <c r="AE2784" s="2" t="str">
        <f t="shared" si="166"/>
        <v/>
      </c>
      <c r="AJ2784" s="41">
        <v>10</v>
      </c>
      <c r="AM2784" s="2" t="str">
        <f t="shared" si="165"/>
        <v/>
      </c>
      <c r="AN2784" s="2" t="str">
        <f>IF(ISNUMBER(AM2784),SUMIFS($AM$1:AM2784,$A$1:A2784,A2784,$G$1:G2784,G2784,$D$1:D2784,D2784),"")</f>
        <v/>
      </c>
    </row>
    <row r="2785" spans="1:40" x14ac:dyDescent="0.25">
      <c r="A2785" s="4" t="s">
        <v>93</v>
      </c>
      <c r="B2785" t="s">
        <v>30</v>
      </c>
      <c r="C2785" s="40">
        <v>40567</v>
      </c>
      <c r="D2785">
        <v>5</v>
      </c>
      <c r="F2785" t="s">
        <v>107</v>
      </c>
      <c r="G2785" t="str">
        <f>YEAR(C2785)+IF(MONTH(C2785)&lt;7,-1,0)&amp;"/"&amp;RIGHT(YEAR(C2785)+IF(MONTH(C2785)&lt;7,0,1),2)</f>
        <v>2010/11</v>
      </c>
      <c r="O2785" s="2" t="str">
        <f>IF(ISNUMBER(N2785),SUMIFS(N$1:$N2785,A$1:$A2785,A2785,G$1:$G2785,G2785,D$1:$D2785,D2785),"")</f>
        <v/>
      </c>
      <c r="AE2785" s="2" t="str">
        <f t="shared" si="166"/>
        <v/>
      </c>
      <c r="AJ2785" s="41">
        <v>9.1999999999999993</v>
      </c>
      <c r="AM2785" s="2" t="str">
        <f t="shared" si="165"/>
        <v/>
      </c>
      <c r="AN2785" s="2" t="str">
        <f>IF(ISNUMBER(AM2785),SUMIFS($AM$1:AM2785,$A$1:A2785,A2785,$G$1:G2785,G2785,$D$1:D2785,D2785),"")</f>
        <v/>
      </c>
    </row>
    <row r="2786" spans="1:40" x14ac:dyDescent="0.25">
      <c r="A2786" s="4" t="s">
        <v>93</v>
      </c>
      <c r="B2786" t="s">
        <v>30</v>
      </c>
      <c r="C2786" s="40">
        <v>40575</v>
      </c>
      <c r="D2786">
        <v>1</v>
      </c>
      <c r="F2786" t="s">
        <v>107</v>
      </c>
      <c r="G2786" t="str">
        <f>YEAR(C2786)+IF(MONTH(C2786)&lt;7,-1,0)&amp;"/"&amp;RIGHT(YEAR(C2786)+IF(MONTH(C2786)&lt;7,0,1),2)</f>
        <v>2010/11</v>
      </c>
      <c r="O2786" s="2" t="str">
        <f>IF(ISNUMBER(N2786),SUMIFS(N$1:$N2786,A$1:$A2786,A2786,G$1:$G2786,G2786,D$1:$D2786,D2786),"")</f>
        <v/>
      </c>
      <c r="AE2786" s="2" t="str">
        <f t="shared" si="166"/>
        <v/>
      </c>
      <c r="AJ2786" s="41">
        <v>20.9</v>
      </c>
      <c r="AM2786" s="2" t="str">
        <f t="shared" si="165"/>
        <v/>
      </c>
      <c r="AN2786" s="2" t="str">
        <f>IF(ISNUMBER(AM2786),SUMIFS($AM$1:AM2786,$A$1:A2786,A2786,$G$1:G2786,G2786,$D$1:D2786,D2786),"")</f>
        <v/>
      </c>
    </row>
    <row r="2787" spans="1:40" x14ac:dyDescent="0.25">
      <c r="A2787" s="4" t="s">
        <v>93</v>
      </c>
      <c r="B2787" t="s">
        <v>30</v>
      </c>
      <c r="C2787" s="40">
        <v>40575</v>
      </c>
      <c r="D2787">
        <v>2</v>
      </c>
      <c r="F2787" t="s">
        <v>107</v>
      </c>
      <c r="G2787" t="str">
        <f>YEAR(C2787)+IF(MONTH(C2787)&lt;7,-1,0)&amp;"/"&amp;RIGHT(YEAR(C2787)+IF(MONTH(C2787)&lt;7,0,1),2)</f>
        <v>2010/11</v>
      </c>
      <c r="O2787" s="2" t="str">
        <f>IF(ISNUMBER(N2787),SUMIFS(N$1:$N2787,A$1:$A2787,A2787,G$1:$G2787,G2787,D$1:$D2787,D2787),"")</f>
        <v/>
      </c>
      <c r="AE2787" s="2" t="str">
        <f t="shared" si="166"/>
        <v/>
      </c>
      <c r="AJ2787" s="41">
        <v>19.399999999999999</v>
      </c>
      <c r="AM2787" s="2" t="str">
        <f t="shared" si="165"/>
        <v/>
      </c>
      <c r="AN2787" s="2" t="str">
        <f>IF(ISNUMBER(AM2787),SUMIFS($AM$1:AM2787,$A$1:A2787,A2787,$G$1:G2787,G2787,$D$1:D2787,D2787),"")</f>
        <v/>
      </c>
    </row>
    <row r="2788" spans="1:40" x14ac:dyDescent="0.25">
      <c r="A2788" s="4" t="s">
        <v>93</v>
      </c>
      <c r="B2788" t="s">
        <v>30</v>
      </c>
      <c r="C2788" s="40">
        <v>40575</v>
      </c>
      <c r="D2788">
        <v>3</v>
      </c>
      <c r="F2788" t="s">
        <v>107</v>
      </c>
      <c r="G2788" t="str">
        <f>YEAR(C2788)+IF(MONTH(C2788)&lt;7,-1,0)&amp;"/"&amp;RIGHT(YEAR(C2788)+IF(MONTH(C2788)&lt;7,0,1),2)</f>
        <v>2010/11</v>
      </c>
      <c r="O2788" s="2" t="str">
        <f>IF(ISNUMBER(N2788),SUMIFS(N$1:$N2788,A$1:$A2788,A2788,G$1:$G2788,G2788,D$1:$D2788,D2788),"")</f>
        <v/>
      </c>
      <c r="AE2788" s="2" t="str">
        <f t="shared" si="166"/>
        <v/>
      </c>
      <c r="AJ2788" s="41">
        <v>21.9</v>
      </c>
      <c r="AM2788" s="2" t="str">
        <f t="shared" si="165"/>
        <v/>
      </c>
      <c r="AN2788" s="2" t="str">
        <f>IF(ISNUMBER(AM2788),SUMIFS($AM$1:AM2788,$A$1:A2788,A2788,$G$1:G2788,G2788,$D$1:D2788,D2788),"")</f>
        <v/>
      </c>
    </row>
    <row r="2789" spans="1:40" x14ac:dyDescent="0.25">
      <c r="A2789" s="4" t="s">
        <v>93</v>
      </c>
      <c r="B2789" t="s">
        <v>30</v>
      </c>
      <c r="C2789" s="40">
        <v>40575</v>
      </c>
      <c r="D2789">
        <v>4</v>
      </c>
      <c r="F2789" t="s">
        <v>107</v>
      </c>
      <c r="G2789" t="str">
        <f>YEAR(C2789)+IF(MONTH(C2789)&lt;7,-1,0)&amp;"/"&amp;RIGHT(YEAR(C2789)+IF(MONTH(C2789)&lt;7,0,1),2)</f>
        <v>2010/11</v>
      </c>
      <c r="O2789" s="2" t="str">
        <f>IF(ISNUMBER(N2789),SUMIFS(N$1:$N2789,A$1:$A2789,A2789,G$1:$G2789,G2789,D$1:$D2789,D2789),"")</f>
        <v/>
      </c>
      <c r="AE2789" s="2" t="str">
        <f t="shared" si="166"/>
        <v/>
      </c>
      <c r="AJ2789" s="41">
        <v>21.7</v>
      </c>
      <c r="AM2789" s="2" t="str">
        <f t="shared" si="165"/>
        <v/>
      </c>
      <c r="AN2789" s="2" t="str">
        <f>IF(ISNUMBER(AM2789),SUMIFS($AM$1:AM2789,$A$1:A2789,A2789,$G$1:G2789,G2789,$D$1:D2789,D2789),"")</f>
        <v/>
      </c>
    </row>
    <row r="2790" spans="1:40" x14ac:dyDescent="0.25">
      <c r="A2790" s="4" t="s">
        <v>93</v>
      </c>
      <c r="B2790" t="s">
        <v>30</v>
      </c>
      <c r="C2790" s="40">
        <v>40575</v>
      </c>
      <c r="D2790">
        <v>5</v>
      </c>
      <c r="F2790" t="s">
        <v>107</v>
      </c>
      <c r="G2790" t="str">
        <f>YEAR(C2790)+IF(MONTH(C2790)&lt;7,-1,0)&amp;"/"&amp;RIGHT(YEAR(C2790)+IF(MONTH(C2790)&lt;7,0,1),2)</f>
        <v>2010/11</v>
      </c>
      <c r="O2790" s="2" t="str">
        <f>IF(ISNUMBER(N2790),SUMIFS(N$1:$N2790,A$1:$A2790,A2790,G$1:$G2790,G2790,D$1:$D2790,D2790),"")</f>
        <v/>
      </c>
      <c r="AE2790" s="2" t="str">
        <f t="shared" si="166"/>
        <v/>
      </c>
      <c r="AJ2790" s="41">
        <v>24.2</v>
      </c>
      <c r="AM2790" s="2" t="str">
        <f t="shared" si="165"/>
        <v/>
      </c>
      <c r="AN2790" s="2" t="str">
        <f>IF(ISNUMBER(AM2790),SUMIFS($AM$1:AM2790,$A$1:A2790,A2790,$G$1:G2790,G2790,$D$1:D2790,D2790),"")</f>
        <v/>
      </c>
    </row>
    <row r="2791" spans="1:40" x14ac:dyDescent="0.25">
      <c r="A2791" s="4" t="s">
        <v>93</v>
      </c>
      <c r="B2791" t="s">
        <v>30</v>
      </c>
      <c r="C2791" s="40">
        <v>40581</v>
      </c>
      <c r="D2791">
        <v>1</v>
      </c>
      <c r="F2791" t="s">
        <v>107</v>
      </c>
      <c r="G2791" t="str">
        <f>YEAR(C2791)+IF(MONTH(C2791)&lt;7,-1,0)&amp;"/"&amp;RIGHT(YEAR(C2791)+IF(MONTH(C2791)&lt;7,0,1),2)</f>
        <v>2010/11</v>
      </c>
      <c r="O2791" s="2" t="str">
        <f>IF(ISNUMBER(N2791),SUMIFS(N$1:$N2791,A$1:$A2791,A2791,G$1:$G2791,G2791,D$1:$D2791,D2791),"")</f>
        <v/>
      </c>
      <c r="AE2791" s="2" t="str">
        <f t="shared" si="166"/>
        <v/>
      </c>
      <c r="AJ2791" s="41">
        <v>13.5</v>
      </c>
      <c r="AM2791" s="2" t="str">
        <f t="shared" si="165"/>
        <v/>
      </c>
      <c r="AN2791" s="2" t="str">
        <f>IF(ISNUMBER(AM2791),SUMIFS($AM$1:AM2791,$A$1:A2791,A2791,$G$1:G2791,G2791,$D$1:D2791,D2791),"")</f>
        <v/>
      </c>
    </row>
    <row r="2792" spans="1:40" x14ac:dyDescent="0.25">
      <c r="A2792" s="4" t="s">
        <v>93</v>
      </c>
      <c r="B2792" t="s">
        <v>30</v>
      </c>
      <c r="C2792" s="40">
        <v>40581</v>
      </c>
      <c r="D2792">
        <v>2</v>
      </c>
      <c r="F2792" t="s">
        <v>107</v>
      </c>
      <c r="G2792" t="str">
        <f>YEAR(C2792)+IF(MONTH(C2792)&lt;7,-1,0)&amp;"/"&amp;RIGHT(YEAR(C2792)+IF(MONTH(C2792)&lt;7,0,1),2)</f>
        <v>2010/11</v>
      </c>
      <c r="O2792" s="2" t="str">
        <f>IF(ISNUMBER(N2792),SUMIFS(N$1:$N2792,A$1:$A2792,A2792,G$1:$G2792,G2792,D$1:$D2792,D2792),"")</f>
        <v/>
      </c>
      <c r="AE2792" s="2" t="str">
        <f t="shared" si="166"/>
        <v/>
      </c>
      <c r="AJ2792" s="41">
        <v>13.86</v>
      </c>
      <c r="AM2792" s="2" t="str">
        <f t="shared" si="165"/>
        <v/>
      </c>
      <c r="AN2792" s="2" t="str">
        <f>IF(ISNUMBER(AM2792),SUMIFS($AM$1:AM2792,$A$1:A2792,A2792,$G$1:G2792,G2792,$D$1:D2792,D2792),"")</f>
        <v/>
      </c>
    </row>
    <row r="2793" spans="1:40" x14ac:dyDescent="0.25">
      <c r="A2793" s="4" t="s">
        <v>93</v>
      </c>
      <c r="B2793" t="s">
        <v>30</v>
      </c>
      <c r="C2793" s="40">
        <v>40581</v>
      </c>
      <c r="D2793">
        <v>3</v>
      </c>
      <c r="F2793" t="s">
        <v>107</v>
      </c>
      <c r="G2793" t="str">
        <f>YEAR(C2793)+IF(MONTH(C2793)&lt;7,-1,0)&amp;"/"&amp;RIGHT(YEAR(C2793)+IF(MONTH(C2793)&lt;7,0,1),2)</f>
        <v>2010/11</v>
      </c>
      <c r="O2793" s="2" t="str">
        <f>IF(ISNUMBER(N2793),SUMIFS(N$1:$N2793,A$1:$A2793,A2793,G$1:$G2793,G2793,D$1:$D2793,D2793),"")</f>
        <v/>
      </c>
      <c r="AE2793" s="2" t="str">
        <f t="shared" si="166"/>
        <v/>
      </c>
      <c r="AJ2793" s="41">
        <v>13.3</v>
      </c>
      <c r="AM2793" s="2" t="str">
        <f t="shared" si="165"/>
        <v/>
      </c>
      <c r="AN2793" s="2" t="str">
        <f>IF(ISNUMBER(AM2793),SUMIFS($AM$1:AM2793,$A$1:A2793,A2793,$G$1:G2793,G2793,$D$1:D2793,D2793),"")</f>
        <v/>
      </c>
    </row>
    <row r="2794" spans="1:40" x14ac:dyDescent="0.25">
      <c r="A2794" s="4" t="s">
        <v>93</v>
      </c>
      <c r="B2794" t="s">
        <v>30</v>
      </c>
      <c r="C2794" s="40">
        <v>40581</v>
      </c>
      <c r="D2794">
        <v>4</v>
      </c>
      <c r="F2794" t="s">
        <v>107</v>
      </c>
      <c r="G2794" t="str">
        <f>YEAR(C2794)+IF(MONTH(C2794)&lt;7,-1,0)&amp;"/"&amp;RIGHT(YEAR(C2794)+IF(MONTH(C2794)&lt;7,0,1),2)</f>
        <v>2010/11</v>
      </c>
      <c r="O2794" s="2" t="str">
        <f>IF(ISNUMBER(N2794),SUMIFS(N$1:$N2794,A$1:$A2794,A2794,G$1:$G2794,G2794,D$1:$D2794,D2794),"")</f>
        <v/>
      </c>
      <c r="AE2794" s="2" t="str">
        <f t="shared" si="166"/>
        <v/>
      </c>
      <c r="AJ2794" s="41">
        <v>16.5</v>
      </c>
      <c r="AM2794" s="2" t="str">
        <f t="shared" si="165"/>
        <v/>
      </c>
      <c r="AN2794" s="2" t="str">
        <f>IF(ISNUMBER(AM2794),SUMIFS($AM$1:AM2794,$A$1:A2794,A2794,$G$1:G2794,G2794,$D$1:D2794,D2794),"")</f>
        <v/>
      </c>
    </row>
    <row r="2795" spans="1:40" x14ac:dyDescent="0.25">
      <c r="A2795" s="4" t="s">
        <v>93</v>
      </c>
      <c r="B2795" t="s">
        <v>30</v>
      </c>
      <c r="C2795" s="40">
        <v>40581</v>
      </c>
      <c r="D2795">
        <v>5</v>
      </c>
      <c r="F2795" t="s">
        <v>107</v>
      </c>
      <c r="G2795" t="str">
        <f>YEAR(C2795)+IF(MONTH(C2795)&lt;7,-1,0)&amp;"/"&amp;RIGHT(YEAR(C2795)+IF(MONTH(C2795)&lt;7,0,1),2)</f>
        <v>2010/11</v>
      </c>
      <c r="O2795" s="2" t="str">
        <f>IF(ISNUMBER(N2795),SUMIFS(N$1:$N2795,A$1:$A2795,A2795,G$1:$G2795,G2795,D$1:$D2795,D2795),"")</f>
        <v/>
      </c>
      <c r="AE2795" s="2" t="str">
        <f t="shared" si="166"/>
        <v/>
      </c>
      <c r="AJ2795" s="41">
        <v>15.3</v>
      </c>
      <c r="AM2795" s="2" t="str">
        <f t="shared" si="165"/>
        <v/>
      </c>
      <c r="AN2795" s="2" t="str">
        <f>IF(ISNUMBER(AM2795),SUMIFS($AM$1:AM2795,$A$1:A2795,A2795,$G$1:G2795,G2795,$D$1:D2795,D2795),"")</f>
        <v/>
      </c>
    </row>
    <row r="2796" spans="1:40" x14ac:dyDescent="0.25">
      <c r="A2796" s="4" t="s">
        <v>93</v>
      </c>
      <c r="B2796" t="s">
        <v>30</v>
      </c>
      <c r="C2796" s="40">
        <v>40588</v>
      </c>
      <c r="D2796">
        <v>1</v>
      </c>
      <c r="F2796" t="s">
        <v>107</v>
      </c>
      <c r="G2796" t="str">
        <f>YEAR(C2796)+IF(MONTH(C2796)&lt;7,-1,0)&amp;"/"&amp;RIGHT(YEAR(C2796)+IF(MONTH(C2796)&lt;7,0,1),2)</f>
        <v>2010/11</v>
      </c>
      <c r="O2796" s="2" t="str">
        <f>IF(ISNUMBER(N2796),SUMIFS(N$1:$N2796,A$1:$A2796,A2796,G$1:$G2796,G2796,D$1:$D2796,D2796),"")</f>
        <v/>
      </c>
      <c r="AE2796" s="2" t="str">
        <f t="shared" si="166"/>
        <v/>
      </c>
      <c r="AJ2796" s="41">
        <v>23.6</v>
      </c>
      <c r="AM2796" s="2" t="str">
        <f t="shared" si="165"/>
        <v/>
      </c>
      <c r="AN2796" s="2" t="str">
        <f>IF(ISNUMBER(AM2796),SUMIFS($AM$1:AM2796,$A$1:A2796,A2796,$G$1:G2796,G2796,$D$1:D2796,D2796),"")</f>
        <v/>
      </c>
    </row>
    <row r="2797" spans="1:40" x14ac:dyDescent="0.25">
      <c r="A2797" s="4" t="s">
        <v>93</v>
      </c>
      <c r="B2797" t="s">
        <v>30</v>
      </c>
      <c r="C2797" s="40">
        <v>40588</v>
      </c>
      <c r="D2797">
        <v>2</v>
      </c>
      <c r="F2797" t="s">
        <v>107</v>
      </c>
      <c r="G2797" t="str">
        <f>YEAR(C2797)+IF(MONTH(C2797)&lt;7,-1,0)&amp;"/"&amp;RIGHT(YEAR(C2797)+IF(MONTH(C2797)&lt;7,0,1),2)</f>
        <v>2010/11</v>
      </c>
      <c r="O2797" s="2" t="str">
        <f>IF(ISNUMBER(N2797),SUMIFS(N$1:$N2797,A$1:$A2797,A2797,G$1:$G2797,G2797,D$1:$D2797,D2797),"")</f>
        <v/>
      </c>
      <c r="AE2797" s="2" t="str">
        <f t="shared" si="166"/>
        <v/>
      </c>
      <c r="AJ2797" s="41">
        <v>25.3</v>
      </c>
      <c r="AM2797" s="2" t="str">
        <f t="shared" ref="AM2797:AM2860" si="167">IF(AND(ISNUMBER(AE2797),ISNUMBER(N2797)),ROUND(N2797*AE2797,3),"")</f>
        <v/>
      </c>
      <c r="AN2797" s="2" t="str">
        <f>IF(ISNUMBER(AM2797),SUMIFS($AM$1:AM2797,$A$1:A2797,A2797,$G$1:G2797,G2797,$D$1:D2797,D2797),"")</f>
        <v/>
      </c>
    </row>
    <row r="2798" spans="1:40" x14ac:dyDescent="0.25">
      <c r="A2798" s="4" t="s">
        <v>93</v>
      </c>
      <c r="B2798" t="s">
        <v>30</v>
      </c>
      <c r="C2798" s="40">
        <v>40588</v>
      </c>
      <c r="D2798">
        <v>3</v>
      </c>
      <c r="F2798" t="s">
        <v>107</v>
      </c>
      <c r="G2798" t="str">
        <f>YEAR(C2798)+IF(MONTH(C2798)&lt;7,-1,0)&amp;"/"&amp;RIGHT(YEAR(C2798)+IF(MONTH(C2798)&lt;7,0,1),2)</f>
        <v>2010/11</v>
      </c>
      <c r="O2798" s="2" t="str">
        <f>IF(ISNUMBER(N2798),SUMIFS(N$1:$N2798,A$1:$A2798,A2798,G$1:$G2798,G2798,D$1:$D2798,D2798),"")</f>
        <v/>
      </c>
      <c r="AE2798" s="2" t="str">
        <f t="shared" si="166"/>
        <v/>
      </c>
      <c r="AJ2798" s="41">
        <v>21</v>
      </c>
      <c r="AM2798" s="2" t="str">
        <f t="shared" si="167"/>
        <v/>
      </c>
      <c r="AN2798" s="2" t="str">
        <f>IF(ISNUMBER(AM2798),SUMIFS($AM$1:AM2798,$A$1:A2798,A2798,$G$1:G2798,G2798,$D$1:D2798,D2798),"")</f>
        <v/>
      </c>
    </row>
    <row r="2799" spans="1:40" x14ac:dyDescent="0.25">
      <c r="A2799" s="4" t="s">
        <v>93</v>
      </c>
      <c r="B2799" t="s">
        <v>30</v>
      </c>
      <c r="C2799" s="40">
        <v>40588</v>
      </c>
      <c r="D2799">
        <v>4</v>
      </c>
      <c r="F2799" t="s">
        <v>107</v>
      </c>
      <c r="G2799" t="str">
        <f>YEAR(C2799)+IF(MONTH(C2799)&lt;7,-1,0)&amp;"/"&amp;RIGHT(YEAR(C2799)+IF(MONTH(C2799)&lt;7,0,1),2)</f>
        <v>2010/11</v>
      </c>
      <c r="O2799" s="2" t="str">
        <f>IF(ISNUMBER(N2799),SUMIFS(N$1:$N2799,A$1:$A2799,A2799,G$1:$G2799,G2799,D$1:$D2799,D2799),"")</f>
        <v/>
      </c>
      <c r="AE2799" s="2" t="str">
        <f t="shared" si="166"/>
        <v/>
      </c>
      <c r="AJ2799" s="41">
        <v>25.5</v>
      </c>
      <c r="AM2799" s="2" t="str">
        <f t="shared" si="167"/>
        <v/>
      </c>
      <c r="AN2799" s="2" t="str">
        <f>IF(ISNUMBER(AM2799),SUMIFS($AM$1:AM2799,$A$1:A2799,A2799,$G$1:G2799,G2799,$D$1:D2799,D2799),"")</f>
        <v/>
      </c>
    </row>
    <row r="2800" spans="1:40" x14ac:dyDescent="0.25">
      <c r="A2800" s="4" t="s">
        <v>93</v>
      </c>
      <c r="B2800" t="s">
        <v>30</v>
      </c>
      <c r="C2800" s="40">
        <v>40588</v>
      </c>
      <c r="D2800">
        <v>5</v>
      </c>
      <c r="F2800" t="s">
        <v>107</v>
      </c>
      <c r="G2800" t="str">
        <f>YEAR(C2800)+IF(MONTH(C2800)&lt;7,-1,0)&amp;"/"&amp;RIGHT(YEAR(C2800)+IF(MONTH(C2800)&lt;7,0,1),2)</f>
        <v>2010/11</v>
      </c>
      <c r="O2800" s="2" t="str">
        <f>IF(ISNUMBER(N2800),SUMIFS(N$1:$N2800,A$1:$A2800,A2800,G$1:$G2800,G2800,D$1:$D2800,D2800),"")</f>
        <v/>
      </c>
      <c r="AE2800" s="2" t="str">
        <f t="shared" ref="AE2800:AE2863" si="168">IF(ISNUMBER(AF2800),AF2800,"")</f>
        <v/>
      </c>
      <c r="AJ2800" s="41">
        <v>25.9</v>
      </c>
      <c r="AM2800" s="2" t="str">
        <f t="shared" si="167"/>
        <v/>
      </c>
      <c r="AN2800" s="2" t="str">
        <f>IF(ISNUMBER(AM2800),SUMIFS($AM$1:AM2800,$A$1:A2800,A2800,$G$1:G2800,G2800,$D$1:D2800,D2800),"")</f>
        <v/>
      </c>
    </row>
    <row r="2801" spans="1:40" x14ac:dyDescent="0.25">
      <c r="A2801" s="4" t="s">
        <v>93</v>
      </c>
      <c r="B2801" t="s">
        <v>30</v>
      </c>
      <c r="C2801" s="40">
        <v>40595</v>
      </c>
      <c r="D2801">
        <v>1</v>
      </c>
      <c r="F2801" t="s">
        <v>107</v>
      </c>
      <c r="G2801" t="str">
        <f>YEAR(C2801)+IF(MONTH(C2801)&lt;7,-1,0)&amp;"/"&amp;RIGHT(YEAR(C2801)+IF(MONTH(C2801)&lt;7,0,1),2)</f>
        <v>2010/11</v>
      </c>
      <c r="O2801" s="2" t="str">
        <f>IF(ISNUMBER(N2801),SUMIFS(N$1:$N2801,A$1:$A2801,A2801,G$1:$G2801,G2801,D$1:$D2801,D2801),"")</f>
        <v/>
      </c>
      <c r="AE2801" s="2" t="str">
        <f t="shared" si="168"/>
        <v/>
      </c>
      <c r="AJ2801" s="41">
        <v>11.5</v>
      </c>
      <c r="AM2801" s="2" t="str">
        <f t="shared" si="167"/>
        <v/>
      </c>
      <c r="AN2801" s="2" t="str">
        <f>IF(ISNUMBER(AM2801),SUMIFS($AM$1:AM2801,$A$1:A2801,A2801,$G$1:G2801,G2801,$D$1:D2801,D2801),"")</f>
        <v/>
      </c>
    </row>
    <row r="2802" spans="1:40" x14ac:dyDescent="0.25">
      <c r="A2802" s="4" t="s">
        <v>93</v>
      </c>
      <c r="B2802" t="s">
        <v>30</v>
      </c>
      <c r="C2802" s="40">
        <v>40595</v>
      </c>
      <c r="D2802">
        <v>2</v>
      </c>
      <c r="F2802" t="s">
        <v>107</v>
      </c>
      <c r="G2802" t="str">
        <f>YEAR(C2802)+IF(MONTH(C2802)&lt;7,-1,0)&amp;"/"&amp;RIGHT(YEAR(C2802)+IF(MONTH(C2802)&lt;7,0,1),2)</f>
        <v>2010/11</v>
      </c>
      <c r="O2802" s="2" t="str">
        <f>IF(ISNUMBER(N2802),SUMIFS(N$1:$N2802,A$1:$A2802,A2802,G$1:$G2802,G2802,D$1:$D2802,D2802),"")</f>
        <v/>
      </c>
      <c r="AE2802" s="2" t="str">
        <f t="shared" si="168"/>
        <v/>
      </c>
      <c r="AJ2802" s="41">
        <v>11.8</v>
      </c>
      <c r="AM2802" s="2" t="str">
        <f t="shared" si="167"/>
        <v/>
      </c>
      <c r="AN2802" s="2" t="str">
        <f>IF(ISNUMBER(AM2802),SUMIFS($AM$1:AM2802,$A$1:A2802,A2802,$G$1:G2802,G2802,$D$1:D2802,D2802),"")</f>
        <v/>
      </c>
    </row>
    <row r="2803" spans="1:40" x14ac:dyDescent="0.25">
      <c r="A2803" s="4" t="s">
        <v>93</v>
      </c>
      <c r="B2803" t="s">
        <v>30</v>
      </c>
      <c r="C2803" s="40">
        <v>40595</v>
      </c>
      <c r="D2803">
        <v>3</v>
      </c>
      <c r="F2803" t="s">
        <v>107</v>
      </c>
      <c r="G2803" t="str">
        <f>YEAR(C2803)+IF(MONTH(C2803)&lt;7,-1,0)&amp;"/"&amp;RIGHT(YEAR(C2803)+IF(MONTH(C2803)&lt;7,0,1),2)</f>
        <v>2010/11</v>
      </c>
      <c r="O2803" s="2" t="str">
        <f>IF(ISNUMBER(N2803),SUMIFS(N$1:$N2803,A$1:$A2803,A2803,G$1:$G2803,G2803,D$1:$D2803,D2803),"")</f>
        <v/>
      </c>
      <c r="AE2803" s="2" t="str">
        <f t="shared" si="168"/>
        <v/>
      </c>
      <c r="AJ2803" s="41">
        <v>13.1</v>
      </c>
      <c r="AM2803" s="2" t="str">
        <f t="shared" si="167"/>
        <v/>
      </c>
      <c r="AN2803" s="2" t="str">
        <f>IF(ISNUMBER(AM2803),SUMIFS($AM$1:AM2803,$A$1:A2803,A2803,$G$1:G2803,G2803,$D$1:D2803,D2803),"")</f>
        <v/>
      </c>
    </row>
    <row r="2804" spans="1:40" x14ac:dyDescent="0.25">
      <c r="A2804" s="4" t="s">
        <v>93</v>
      </c>
      <c r="B2804" t="s">
        <v>30</v>
      </c>
      <c r="C2804" s="40">
        <v>40595</v>
      </c>
      <c r="D2804">
        <v>4</v>
      </c>
      <c r="F2804" t="s">
        <v>107</v>
      </c>
      <c r="G2804" t="str">
        <f>YEAR(C2804)+IF(MONTH(C2804)&lt;7,-1,0)&amp;"/"&amp;RIGHT(YEAR(C2804)+IF(MONTH(C2804)&lt;7,0,1),2)</f>
        <v>2010/11</v>
      </c>
      <c r="O2804" s="2" t="str">
        <f>IF(ISNUMBER(N2804),SUMIFS(N$1:$N2804,A$1:$A2804,A2804,G$1:$G2804,G2804,D$1:$D2804,D2804),"")</f>
        <v/>
      </c>
      <c r="AE2804" s="2" t="str">
        <f t="shared" si="168"/>
        <v/>
      </c>
      <c r="AJ2804" s="41">
        <v>12.3</v>
      </c>
      <c r="AM2804" s="2" t="str">
        <f t="shared" si="167"/>
        <v/>
      </c>
      <c r="AN2804" s="2" t="str">
        <f>IF(ISNUMBER(AM2804),SUMIFS($AM$1:AM2804,$A$1:A2804,A2804,$G$1:G2804,G2804,$D$1:D2804,D2804),"")</f>
        <v/>
      </c>
    </row>
    <row r="2805" spans="1:40" x14ac:dyDescent="0.25">
      <c r="A2805" s="4" t="s">
        <v>93</v>
      </c>
      <c r="B2805" t="s">
        <v>30</v>
      </c>
      <c r="C2805" s="40">
        <v>40595</v>
      </c>
      <c r="D2805">
        <v>5</v>
      </c>
      <c r="F2805" t="s">
        <v>107</v>
      </c>
      <c r="G2805" t="str">
        <f>YEAR(C2805)+IF(MONTH(C2805)&lt;7,-1,0)&amp;"/"&amp;RIGHT(YEAR(C2805)+IF(MONTH(C2805)&lt;7,0,1),2)</f>
        <v>2010/11</v>
      </c>
      <c r="O2805" s="2" t="str">
        <f>IF(ISNUMBER(N2805),SUMIFS(N$1:$N2805,A$1:$A2805,A2805,G$1:$G2805,G2805,D$1:$D2805,D2805),"")</f>
        <v/>
      </c>
      <c r="AE2805" s="2" t="str">
        <f t="shared" si="168"/>
        <v/>
      </c>
      <c r="AJ2805" s="41">
        <v>11.6</v>
      </c>
      <c r="AM2805" s="2" t="str">
        <f t="shared" si="167"/>
        <v/>
      </c>
      <c r="AN2805" s="2" t="str">
        <f>IF(ISNUMBER(AM2805),SUMIFS($AM$1:AM2805,$A$1:A2805,A2805,$G$1:G2805,G2805,$D$1:D2805,D2805),"")</f>
        <v/>
      </c>
    </row>
    <row r="2806" spans="1:40" x14ac:dyDescent="0.25">
      <c r="A2806" s="4" t="s">
        <v>93</v>
      </c>
      <c r="B2806" t="s">
        <v>30</v>
      </c>
      <c r="C2806" s="40">
        <v>40602</v>
      </c>
      <c r="D2806">
        <v>1</v>
      </c>
      <c r="F2806" t="s">
        <v>107</v>
      </c>
      <c r="G2806" t="str">
        <f>YEAR(C2806)+IF(MONTH(C2806)&lt;7,-1,0)&amp;"/"&amp;RIGHT(YEAR(C2806)+IF(MONTH(C2806)&lt;7,0,1),2)</f>
        <v>2010/11</v>
      </c>
      <c r="O2806" s="2" t="str">
        <f>IF(ISNUMBER(N2806),SUMIFS(N$1:$N2806,A$1:$A2806,A2806,G$1:$G2806,G2806,D$1:$D2806,D2806),"")</f>
        <v/>
      </c>
      <c r="AE2806" s="2" t="str">
        <f t="shared" si="168"/>
        <v/>
      </c>
      <c r="AJ2806" s="41">
        <v>18.7</v>
      </c>
      <c r="AM2806" s="2" t="str">
        <f t="shared" si="167"/>
        <v/>
      </c>
      <c r="AN2806" s="2" t="str">
        <f>IF(ISNUMBER(AM2806),SUMIFS($AM$1:AM2806,$A$1:A2806,A2806,$G$1:G2806,G2806,$D$1:D2806,D2806),"")</f>
        <v/>
      </c>
    </row>
    <row r="2807" spans="1:40" x14ac:dyDescent="0.25">
      <c r="A2807" s="4" t="s">
        <v>93</v>
      </c>
      <c r="B2807" t="s">
        <v>30</v>
      </c>
      <c r="C2807" s="40">
        <v>40602</v>
      </c>
      <c r="D2807">
        <v>2</v>
      </c>
      <c r="F2807" t="s">
        <v>107</v>
      </c>
      <c r="G2807" t="str">
        <f>YEAR(C2807)+IF(MONTH(C2807)&lt;7,-1,0)&amp;"/"&amp;RIGHT(YEAR(C2807)+IF(MONTH(C2807)&lt;7,0,1),2)</f>
        <v>2010/11</v>
      </c>
      <c r="O2807" s="2" t="str">
        <f>IF(ISNUMBER(N2807),SUMIFS(N$1:$N2807,A$1:$A2807,A2807,G$1:$G2807,G2807,D$1:$D2807,D2807),"")</f>
        <v/>
      </c>
      <c r="AE2807" s="2" t="str">
        <f t="shared" si="168"/>
        <v/>
      </c>
      <c r="AJ2807" s="41">
        <v>17.7</v>
      </c>
      <c r="AM2807" s="2" t="str">
        <f t="shared" si="167"/>
        <v/>
      </c>
      <c r="AN2807" s="2" t="str">
        <f>IF(ISNUMBER(AM2807),SUMIFS($AM$1:AM2807,$A$1:A2807,A2807,$G$1:G2807,G2807,$D$1:D2807,D2807),"")</f>
        <v/>
      </c>
    </row>
    <row r="2808" spans="1:40" x14ac:dyDescent="0.25">
      <c r="A2808" s="4" t="s">
        <v>93</v>
      </c>
      <c r="B2808" t="s">
        <v>30</v>
      </c>
      <c r="C2808" s="40">
        <v>40602</v>
      </c>
      <c r="D2808">
        <v>3</v>
      </c>
      <c r="F2808" t="s">
        <v>107</v>
      </c>
      <c r="G2808" t="str">
        <f>YEAR(C2808)+IF(MONTH(C2808)&lt;7,-1,0)&amp;"/"&amp;RIGHT(YEAR(C2808)+IF(MONTH(C2808)&lt;7,0,1),2)</f>
        <v>2010/11</v>
      </c>
      <c r="O2808" s="2" t="str">
        <f>IF(ISNUMBER(N2808),SUMIFS(N$1:$N2808,A$1:$A2808,A2808,G$1:$G2808,G2808,D$1:$D2808,D2808),"")</f>
        <v/>
      </c>
      <c r="AE2808" s="2" t="str">
        <f t="shared" si="168"/>
        <v/>
      </c>
      <c r="AJ2808" s="41">
        <v>16.8</v>
      </c>
      <c r="AM2808" s="2" t="str">
        <f t="shared" si="167"/>
        <v/>
      </c>
      <c r="AN2808" s="2" t="str">
        <f>IF(ISNUMBER(AM2808),SUMIFS($AM$1:AM2808,$A$1:A2808,A2808,$G$1:G2808,G2808,$D$1:D2808,D2808),"")</f>
        <v/>
      </c>
    </row>
    <row r="2809" spans="1:40" x14ac:dyDescent="0.25">
      <c r="A2809" s="4" t="s">
        <v>93</v>
      </c>
      <c r="B2809" t="s">
        <v>30</v>
      </c>
      <c r="C2809" s="40">
        <v>40602</v>
      </c>
      <c r="D2809">
        <v>4</v>
      </c>
      <c r="F2809" t="s">
        <v>107</v>
      </c>
      <c r="G2809" t="str">
        <f>YEAR(C2809)+IF(MONTH(C2809)&lt;7,-1,0)&amp;"/"&amp;RIGHT(YEAR(C2809)+IF(MONTH(C2809)&lt;7,0,1),2)</f>
        <v>2010/11</v>
      </c>
      <c r="O2809" s="2" t="str">
        <f>IF(ISNUMBER(N2809),SUMIFS(N$1:$N2809,A$1:$A2809,A2809,G$1:$G2809,G2809,D$1:$D2809,D2809),"")</f>
        <v/>
      </c>
      <c r="AE2809" s="2" t="str">
        <f t="shared" si="168"/>
        <v/>
      </c>
      <c r="AJ2809" s="41">
        <v>19.600000000000001</v>
      </c>
      <c r="AM2809" s="2" t="str">
        <f t="shared" si="167"/>
        <v/>
      </c>
      <c r="AN2809" s="2" t="str">
        <f>IF(ISNUMBER(AM2809),SUMIFS($AM$1:AM2809,$A$1:A2809,A2809,$G$1:G2809,G2809,$D$1:D2809,D2809),"")</f>
        <v/>
      </c>
    </row>
    <row r="2810" spans="1:40" x14ac:dyDescent="0.25">
      <c r="A2810" s="4" t="s">
        <v>93</v>
      </c>
      <c r="B2810" t="s">
        <v>30</v>
      </c>
      <c r="C2810" s="40">
        <v>40602</v>
      </c>
      <c r="D2810">
        <v>5</v>
      </c>
      <c r="F2810" t="s">
        <v>107</v>
      </c>
      <c r="G2810" t="str">
        <f>YEAR(C2810)+IF(MONTH(C2810)&lt;7,-1,0)&amp;"/"&amp;RIGHT(YEAR(C2810)+IF(MONTH(C2810)&lt;7,0,1),2)</f>
        <v>2010/11</v>
      </c>
      <c r="O2810" s="2" t="str">
        <f>IF(ISNUMBER(N2810),SUMIFS(N$1:$N2810,A$1:$A2810,A2810,G$1:$G2810,G2810,D$1:$D2810,D2810),"")</f>
        <v/>
      </c>
      <c r="AE2810" s="2" t="str">
        <f t="shared" si="168"/>
        <v/>
      </c>
      <c r="AJ2810" s="41">
        <v>18.899999999999999</v>
      </c>
      <c r="AM2810" s="2" t="str">
        <f t="shared" si="167"/>
        <v/>
      </c>
      <c r="AN2810" s="2" t="str">
        <f>IF(ISNUMBER(AM2810),SUMIFS($AM$1:AM2810,$A$1:A2810,A2810,$G$1:G2810,G2810,$D$1:D2810,D2810),"")</f>
        <v/>
      </c>
    </row>
    <row r="2811" spans="1:40" x14ac:dyDescent="0.25">
      <c r="A2811" s="4" t="s">
        <v>93</v>
      </c>
      <c r="B2811" t="s">
        <v>30</v>
      </c>
      <c r="C2811" s="40">
        <v>40609</v>
      </c>
      <c r="D2811">
        <v>1</v>
      </c>
      <c r="F2811" t="s">
        <v>107</v>
      </c>
      <c r="G2811" t="str">
        <f>YEAR(C2811)+IF(MONTH(C2811)&lt;7,-1,0)&amp;"/"&amp;RIGHT(YEAR(C2811)+IF(MONTH(C2811)&lt;7,0,1),2)</f>
        <v>2010/11</v>
      </c>
      <c r="O2811" s="2" t="str">
        <f>IF(ISNUMBER(N2811),SUMIFS(N$1:$N2811,A$1:$A2811,A2811,G$1:$G2811,G2811,D$1:$D2811,D2811),"")</f>
        <v/>
      </c>
      <c r="AE2811" s="2" t="str">
        <f t="shared" si="168"/>
        <v/>
      </c>
      <c r="AJ2811" s="41">
        <v>20.3</v>
      </c>
      <c r="AM2811" s="2" t="str">
        <f t="shared" si="167"/>
        <v/>
      </c>
      <c r="AN2811" s="2" t="str">
        <f>IF(ISNUMBER(AM2811),SUMIFS($AM$1:AM2811,$A$1:A2811,A2811,$G$1:G2811,G2811,$D$1:D2811,D2811),"")</f>
        <v/>
      </c>
    </row>
    <row r="2812" spans="1:40" x14ac:dyDescent="0.25">
      <c r="A2812" s="4" t="s">
        <v>93</v>
      </c>
      <c r="B2812" t="s">
        <v>30</v>
      </c>
      <c r="C2812" s="40">
        <v>40609</v>
      </c>
      <c r="D2812">
        <v>2</v>
      </c>
      <c r="F2812" t="s">
        <v>107</v>
      </c>
      <c r="G2812" t="str">
        <f>YEAR(C2812)+IF(MONTH(C2812)&lt;7,-1,0)&amp;"/"&amp;RIGHT(YEAR(C2812)+IF(MONTH(C2812)&lt;7,0,1),2)</f>
        <v>2010/11</v>
      </c>
      <c r="O2812" s="2" t="str">
        <f>IF(ISNUMBER(N2812),SUMIFS(N$1:$N2812,A$1:$A2812,A2812,G$1:$G2812,G2812,D$1:$D2812,D2812),"")</f>
        <v/>
      </c>
      <c r="AE2812" s="2" t="str">
        <f t="shared" si="168"/>
        <v/>
      </c>
      <c r="AJ2812" s="41">
        <v>20.399999999999999</v>
      </c>
      <c r="AM2812" s="2" t="str">
        <f t="shared" si="167"/>
        <v/>
      </c>
      <c r="AN2812" s="2" t="str">
        <f>IF(ISNUMBER(AM2812),SUMIFS($AM$1:AM2812,$A$1:A2812,A2812,$G$1:G2812,G2812,$D$1:D2812,D2812),"")</f>
        <v/>
      </c>
    </row>
    <row r="2813" spans="1:40" x14ac:dyDescent="0.25">
      <c r="A2813" s="4" t="s">
        <v>93</v>
      </c>
      <c r="B2813" t="s">
        <v>30</v>
      </c>
      <c r="C2813" s="40">
        <v>40609</v>
      </c>
      <c r="D2813">
        <v>3</v>
      </c>
      <c r="F2813" t="s">
        <v>107</v>
      </c>
      <c r="G2813" t="str">
        <f>YEAR(C2813)+IF(MONTH(C2813)&lt;7,-1,0)&amp;"/"&amp;RIGHT(YEAR(C2813)+IF(MONTH(C2813)&lt;7,0,1),2)</f>
        <v>2010/11</v>
      </c>
      <c r="O2813" s="2" t="str">
        <f>IF(ISNUMBER(N2813),SUMIFS(N$1:$N2813,A$1:$A2813,A2813,G$1:$G2813,G2813,D$1:$D2813,D2813),"")</f>
        <v/>
      </c>
      <c r="AE2813" s="2" t="str">
        <f t="shared" si="168"/>
        <v/>
      </c>
      <c r="AJ2813" s="41">
        <v>21.4</v>
      </c>
      <c r="AM2813" s="2" t="str">
        <f t="shared" si="167"/>
        <v/>
      </c>
      <c r="AN2813" s="2" t="str">
        <f>IF(ISNUMBER(AM2813),SUMIFS($AM$1:AM2813,$A$1:A2813,A2813,$G$1:G2813,G2813,$D$1:D2813,D2813),"")</f>
        <v/>
      </c>
    </row>
    <row r="2814" spans="1:40" x14ac:dyDescent="0.25">
      <c r="A2814" s="4" t="s">
        <v>93</v>
      </c>
      <c r="B2814" t="s">
        <v>30</v>
      </c>
      <c r="C2814" s="40">
        <v>40609</v>
      </c>
      <c r="D2814">
        <v>4</v>
      </c>
      <c r="F2814" t="s">
        <v>107</v>
      </c>
      <c r="G2814" t="str">
        <f>YEAR(C2814)+IF(MONTH(C2814)&lt;7,-1,0)&amp;"/"&amp;RIGHT(YEAR(C2814)+IF(MONTH(C2814)&lt;7,0,1),2)</f>
        <v>2010/11</v>
      </c>
      <c r="O2814" s="2" t="str">
        <f>IF(ISNUMBER(N2814),SUMIFS(N$1:$N2814,A$1:$A2814,A2814,G$1:$G2814,G2814,D$1:$D2814,D2814),"")</f>
        <v/>
      </c>
      <c r="AE2814" s="2" t="str">
        <f t="shared" si="168"/>
        <v/>
      </c>
      <c r="AJ2814" s="41">
        <v>24.3</v>
      </c>
      <c r="AM2814" s="2" t="str">
        <f t="shared" si="167"/>
        <v/>
      </c>
      <c r="AN2814" s="2" t="str">
        <f>IF(ISNUMBER(AM2814),SUMIFS($AM$1:AM2814,$A$1:A2814,A2814,$G$1:G2814,G2814,$D$1:D2814,D2814),"")</f>
        <v/>
      </c>
    </row>
    <row r="2815" spans="1:40" x14ac:dyDescent="0.25">
      <c r="A2815" s="4" t="s">
        <v>93</v>
      </c>
      <c r="B2815" t="s">
        <v>30</v>
      </c>
      <c r="C2815" s="40">
        <v>40609</v>
      </c>
      <c r="D2815">
        <v>5</v>
      </c>
      <c r="F2815" t="s">
        <v>107</v>
      </c>
      <c r="G2815" t="str">
        <f>YEAR(C2815)+IF(MONTH(C2815)&lt;7,-1,0)&amp;"/"&amp;RIGHT(YEAR(C2815)+IF(MONTH(C2815)&lt;7,0,1),2)</f>
        <v>2010/11</v>
      </c>
      <c r="O2815" s="2" t="str">
        <f>IF(ISNUMBER(N2815),SUMIFS(N$1:$N2815,A$1:$A2815,A2815,G$1:$G2815,G2815,D$1:$D2815,D2815),"")</f>
        <v/>
      </c>
      <c r="AE2815" s="2" t="str">
        <f t="shared" si="168"/>
        <v/>
      </c>
      <c r="AJ2815" s="41">
        <v>25</v>
      </c>
      <c r="AM2815" s="2" t="str">
        <f t="shared" si="167"/>
        <v/>
      </c>
      <c r="AN2815" s="2" t="str">
        <f>IF(ISNUMBER(AM2815),SUMIFS($AM$1:AM2815,$A$1:A2815,A2815,$G$1:G2815,G2815,$D$1:D2815,D2815),"")</f>
        <v/>
      </c>
    </row>
    <row r="2816" spans="1:40" x14ac:dyDescent="0.25">
      <c r="A2816" s="4" t="s">
        <v>93</v>
      </c>
      <c r="B2816" t="s">
        <v>30</v>
      </c>
      <c r="C2816" s="40">
        <v>40616</v>
      </c>
      <c r="D2816">
        <v>1</v>
      </c>
      <c r="F2816" t="s">
        <v>107</v>
      </c>
      <c r="G2816" t="str">
        <f>YEAR(C2816)+IF(MONTH(C2816)&lt;7,-1,0)&amp;"/"&amp;RIGHT(YEAR(C2816)+IF(MONTH(C2816)&lt;7,0,1),2)</f>
        <v>2010/11</v>
      </c>
      <c r="O2816" s="2" t="str">
        <f>IF(ISNUMBER(N2816),SUMIFS(N$1:$N2816,A$1:$A2816,A2816,G$1:$G2816,G2816,D$1:$D2816,D2816),"")</f>
        <v/>
      </c>
      <c r="AE2816" s="2" t="str">
        <f t="shared" si="168"/>
        <v/>
      </c>
      <c r="AJ2816" s="41">
        <v>8.6999999999999993</v>
      </c>
      <c r="AM2816" s="2" t="str">
        <f t="shared" si="167"/>
        <v/>
      </c>
      <c r="AN2816" s="2" t="str">
        <f>IF(ISNUMBER(AM2816),SUMIFS($AM$1:AM2816,$A$1:A2816,A2816,$G$1:G2816,G2816,$D$1:D2816,D2816),"")</f>
        <v/>
      </c>
    </row>
    <row r="2817" spans="1:40" x14ac:dyDescent="0.25">
      <c r="A2817" s="4" t="s">
        <v>93</v>
      </c>
      <c r="B2817" t="s">
        <v>30</v>
      </c>
      <c r="C2817" s="40">
        <v>40616</v>
      </c>
      <c r="D2817">
        <v>2</v>
      </c>
      <c r="F2817" t="s">
        <v>107</v>
      </c>
      <c r="G2817" t="str">
        <f>YEAR(C2817)+IF(MONTH(C2817)&lt;7,-1,0)&amp;"/"&amp;RIGHT(YEAR(C2817)+IF(MONTH(C2817)&lt;7,0,1),2)</f>
        <v>2010/11</v>
      </c>
      <c r="O2817" s="2" t="str">
        <f>IF(ISNUMBER(N2817),SUMIFS(N$1:$N2817,A$1:$A2817,A2817,G$1:$G2817,G2817,D$1:$D2817,D2817),"")</f>
        <v/>
      </c>
      <c r="AE2817" s="2" t="str">
        <f t="shared" si="168"/>
        <v/>
      </c>
      <c r="AJ2817" s="41">
        <v>9</v>
      </c>
      <c r="AM2817" s="2" t="str">
        <f t="shared" si="167"/>
        <v/>
      </c>
      <c r="AN2817" s="2" t="str">
        <f>IF(ISNUMBER(AM2817),SUMIFS($AM$1:AM2817,$A$1:A2817,A2817,$G$1:G2817,G2817,$D$1:D2817,D2817),"")</f>
        <v/>
      </c>
    </row>
    <row r="2818" spans="1:40" x14ac:dyDescent="0.25">
      <c r="A2818" s="4" t="s">
        <v>93</v>
      </c>
      <c r="B2818" t="s">
        <v>30</v>
      </c>
      <c r="C2818" s="40">
        <v>40616</v>
      </c>
      <c r="D2818">
        <v>3</v>
      </c>
      <c r="F2818" t="s">
        <v>107</v>
      </c>
      <c r="G2818" t="str">
        <f>YEAR(C2818)+IF(MONTH(C2818)&lt;7,-1,0)&amp;"/"&amp;RIGHT(YEAR(C2818)+IF(MONTH(C2818)&lt;7,0,1),2)</f>
        <v>2010/11</v>
      </c>
      <c r="O2818" s="2" t="str">
        <f>IF(ISNUMBER(N2818),SUMIFS(N$1:$N2818,A$1:$A2818,A2818,G$1:$G2818,G2818,D$1:$D2818,D2818),"")</f>
        <v/>
      </c>
      <c r="AE2818" s="2" t="str">
        <f t="shared" si="168"/>
        <v/>
      </c>
      <c r="AJ2818" s="41">
        <v>8.1999999999999993</v>
      </c>
      <c r="AM2818" s="2" t="str">
        <f t="shared" si="167"/>
        <v/>
      </c>
      <c r="AN2818" s="2" t="str">
        <f>IF(ISNUMBER(AM2818),SUMIFS($AM$1:AM2818,$A$1:A2818,A2818,$G$1:G2818,G2818,$D$1:D2818,D2818),"")</f>
        <v/>
      </c>
    </row>
    <row r="2819" spans="1:40" x14ac:dyDescent="0.25">
      <c r="A2819" s="4" t="s">
        <v>93</v>
      </c>
      <c r="B2819" t="s">
        <v>30</v>
      </c>
      <c r="C2819" s="40">
        <v>40616</v>
      </c>
      <c r="D2819">
        <v>4</v>
      </c>
      <c r="F2819" t="s">
        <v>107</v>
      </c>
      <c r="G2819" t="str">
        <f>YEAR(C2819)+IF(MONTH(C2819)&lt;7,-1,0)&amp;"/"&amp;RIGHT(YEAR(C2819)+IF(MONTH(C2819)&lt;7,0,1),2)</f>
        <v>2010/11</v>
      </c>
      <c r="O2819" s="2" t="str">
        <f>IF(ISNUMBER(N2819),SUMIFS(N$1:$N2819,A$1:$A2819,A2819,G$1:$G2819,G2819,D$1:$D2819,D2819),"")</f>
        <v/>
      </c>
      <c r="AE2819" s="2" t="str">
        <f t="shared" si="168"/>
        <v/>
      </c>
      <c r="AJ2819" s="41">
        <v>10.6</v>
      </c>
      <c r="AM2819" s="2" t="str">
        <f t="shared" si="167"/>
        <v/>
      </c>
      <c r="AN2819" s="2" t="str">
        <f>IF(ISNUMBER(AM2819),SUMIFS($AM$1:AM2819,$A$1:A2819,A2819,$G$1:G2819,G2819,$D$1:D2819,D2819),"")</f>
        <v/>
      </c>
    </row>
    <row r="2820" spans="1:40" x14ac:dyDescent="0.25">
      <c r="A2820" s="4" t="s">
        <v>93</v>
      </c>
      <c r="B2820" t="s">
        <v>30</v>
      </c>
      <c r="C2820" s="40">
        <v>40616</v>
      </c>
      <c r="D2820">
        <v>5</v>
      </c>
      <c r="F2820" t="s">
        <v>107</v>
      </c>
      <c r="G2820" t="str">
        <f>YEAR(C2820)+IF(MONTH(C2820)&lt;7,-1,0)&amp;"/"&amp;RIGHT(YEAR(C2820)+IF(MONTH(C2820)&lt;7,0,1),2)</f>
        <v>2010/11</v>
      </c>
      <c r="O2820" s="2" t="str">
        <f>IF(ISNUMBER(N2820),SUMIFS(N$1:$N2820,A$1:$A2820,A2820,G$1:$G2820,G2820,D$1:$D2820,D2820),"")</f>
        <v/>
      </c>
      <c r="AE2820" s="2" t="str">
        <f t="shared" si="168"/>
        <v/>
      </c>
      <c r="AJ2820" s="41">
        <v>9.3000000000000007</v>
      </c>
      <c r="AM2820" s="2" t="str">
        <f t="shared" si="167"/>
        <v/>
      </c>
      <c r="AN2820" s="2" t="str">
        <f>IF(ISNUMBER(AM2820),SUMIFS($AM$1:AM2820,$A$1:A2820,A2820,$G$1:G2820,G2820,$D$1:D2820,D2820),"")</f>
        <v/>
      </c>
    </row>
    <row r="2821" spans="1:40" x14ac:dyDescent="0.25">
      <c r="A2821" s="4" t="s">
        <v>93</v>
      </c>
      <c r="B2821" t="s">
        <v>30</v>
      </c>
      <c r="C2821" s="40">
        <v>40623</v>
      </c>
      <c r="D2821">
        <v>1</v>
      </c>
      <c r="F2821" t="s">
        <v>107</v>
      </c>
      <c r="G2821" t="str">
        <f>YEAR(C2821)+IF(MONTH(C2821)&lt;7,-1,0)&amp;"/"&amp;RIGHT(YEAR(C2821)+IF(MONTH(C2821)&lt;7,0,1),2)</f>
        <v>2010/11</v>
      </c>
      <c r="O2821" s="2" t="str">
        <f>IF(ISNUMBER(N2821),SUMIFS(N$1:$N2821,A$1:$A2821,A2821,G$1:$G2821,G2821,D$1:$D2821,D2821),"")</f>
        <v/>
      </c>
      <c r="AE2821" s="2" t="str">
        <f t="shared" si="168"/>
        <v/>
      </c>
      <c r="AJ2821" s="41">
        <v>17.3</v>
      </c>
      <c r="AM2821" s="2" t="str">
        <f t="shared" si="167"/>
        <v/>
      </c>
      <c r="AN2821" s="2" t="str">
        <f>IF(ISNUMBER(AM2821),SUMIFS($AM$1:AM2821,$A$1:A2821,A2821,$G$1:G2821,G2821,$D$1:D2821,D2821),"")</f>
        <v/>
      </c>
    </row>
    <row r="2822" spans="1:40" x14ac:dyDescent="0.25">
      <c r="A2822" s="4" t="s">
        <v>93</v>
      </c>
      <c r="B2822" t="s">
        <v>30</v>
      </c>
      <c r="C2822" s="40">
        <v>40623</v>
      </c>
      <c r="D2822">
        <v>2</v>
      </c>
      <c r="F2822" t="s">
        <v>107</v>
      </c>
      <c r="G2822" t="str">
        <f>YEAR(C2822)+IF(MONTH(C2822)&lt;7,-1,0)&amp;"/"&amp;RIGHT(YEAR(C2822)+IF(MONTH(C2822)&lt;7,0,1),2)</f>
        <v>2010/11</v>
      </c>
      <c r="O2822" s="2" t="str">
        <f>IF(ISNUMBER(N2822),SUMIFS(N$1:$N2822,A$1:$A2822,A2822,G$1:$G2822,G2822,D$1:$D2822,D2822),"")</f>
        <v/>
      </c>
      <c r="AE2822" s="2" t="str">
        <f t="shared" si="168"/>
        <v/>
      </c>
      <c r="AJ2822" s="41">
        <v>20</v>
      </c>
      <c r="AM2822" s="2" t="str">
        <f t="shared" si="167"/>
        <v/>
      </c>
      <c r="AN2822" s="2" t="str">
        <f>IF(ISNUMBER(AM2822),SUMIFS($AM$1:AM2822,$A$1:A2822,A2822,$G$1:G2822,G2822,$D$1:D2822,D2822),"")</f>
        <v/>
      </c>
    </row>
    <row r="2823" spans="1:40" x14ac:dyDescent="0.25">
      <c r="A2823" s="4" t="s">
        <v>93</v>
      </c>
      <c r="B2823" t="s">
        <v>30</v>
      </c>
      <c r="C2823" s="40">
        <v>40623</v>
      </c>
      <c r="D2823">
        <v>3</v>
      </c>
      <c r="F2823" t="s">
        <v>107</v>
      </c>
      <c r="G2823" t="str">
        <f>YEAR(C2823)+IF(MONTH(C2823)&lt;7,-1,0)&amp;"/"&amp;RIGHT(YEAR(C2823)+IF(MONTH(C2823)&lt;7,0,1),2)</f>
        <v>2010/11</v>
      </c>
      <c r="O2823" s="2" t="str">
        <f>IF(ISNUMBER(N2823),SUMIFS(N$1:$N2823,A$1:$A2823,A2823,G$1:$G2823,G2823,D$1:$D2823,D2823),"")</f>
        <v/>
      </c>
      <c r="AE2823" s="2" t="str">
        <f t="shared" si="168"/>
        <v/>
      </c>
      <c r="AJ2823" s="41">
        <v>21.1</v>
      </c>
      <c r="AM2823" s="2" t="str">
        <f t="shared" si="167"/>
        <v/>
      </c>
      <c r="AN2823" s="2" t="str">
        <f>IF(ISNUMBER(AM2823),SUMIFS($AM$1:AM2823,$A$1:A2823,A2823,$G$1:G2823,G2823,$D$1:D2823,D2823),"")</f>
        <v/>
      </c>
    </row>
    <row r="2824" spans="1:40" x14ac:dyDescent="0.25">
      <c r="A2824" s="4" t="s">
        <v>93</v>
      </c>
      <c r="B2824" t="s">
        <v>30</v>
      </c>
      <c r="C2824" s="40">
        <v>40623</v>
      </c>
      <c r="D2824">
        <v>4</v>
      </c>
      <c r="F2824" t="s">
        <v>107</v>
      </c>
      <c r="G2824" t="str">
        <f>YEAR(C2824)+IF(MONTH(C2824)&lt;7,-1,0)&amp;"/"&amp;RIGHT(YEAR(C2824)+IF(MONTH(C2824)&lt;7,0,1),2)</f>
        <v>2010/11</v>
      </c>
      <c r="O2824" s="2" t="str">
        <f>IF(ISNUMBER(N2824),SUMIFS(N$1:$N2824,A$1:$A2824,A2824,G$1:$G2824,G2824,D$1:$D2824,D2824),"")</f>
        <v/>
      </c>
      <c r="AE2824" s="2" t="str">
        <f t="shared" si="168"/>
        <v/>
      </c>
      <c r="AJ2824" s="41">
        <v>21</v>
      </c>
      <c r="AM2824" s="2" t="str">
        <f t="shared" si="167"/>
        <v/>
      </c>
      <c r="AN2824" s="2" t="str">
        <f>IF(ISNUMBER(AM2824),SUMIFS($AM$1:AM2824,$A$1:A2824,A2824,$G$1:G2824,G2824,$D$1:D2824,D2824),"")</f>
        <v/>
      </c>
    </row>
    <row r="2825" spans="1:40" x14ac:dyDescent="0.25">
      <c r="A2825" s="4" t="s">
        <v>93</v>
      </c>
      <c r="B2825" t="s">
        <v>30</v>
      </c>
      <c r="C2825" s="40">
        <v>40623</v>
      </c>
      <c r="D2825">
        <v>5</v>
      </c>
      <c r="F2825" t="s">
        <v>107</v>
      </c>
      <c r="G2825" t="str">
        <f>YEAR(C2825)+IF(MONTH(C2825)&lt;7,-1,0)&amp;"/"&amp;RIGHT(YEAR(C2825)+IF(MONTH(C2825)&lt;7,0,1),2)</f>
        <v>2010/11</v>
      </c>
      <c r="O2825" s="2" t="str">
        <f>IF(ISNUMBER(N2825),SUMIFS(N$1:$N2825,A$1:$A2825,A2825,G$1:$G2825,G2825,D$1:$D2825,D2825),"")</f>
        <v/>
      </c>
      <c r="AE2825" s="2" t="str">
        <f t="shared" si="168"/>
        <v/>
      </c>
      <c r="AJ2825" s="41">
        <v>21.5</v>
      </c>
      <c r="AM2825" s="2" t="str">
        <f t="shared" si="167"/>
        <v/>
      </c>
      <c r="AN2825" s="2" t="str">
        <f>IF(ISNUMBER(AM2825),SUMIFS($AM$1:AM2825,$A$1:A2825,A2825,$G$1:G2825,G2825,$D$1:D2825,D2825),"")</f>
        <v/>
      </c>
    </row>
    <row r="2826" spans="1:40" x14ac:dyDescent="0.25">
      <c r="A2826" s="4" t="s">
        <v>93</v>
      </c>
      <c r="B2826" t="s">
        <v>30</v>
      </c>
      <c r="C2826" s="40">
        <v>40630</v>
      </c>
      <c r="D2826">
        <v>1</v>
      </c>
      <c r="F2826" t="s">
        <v>107</v>
      </c>
      <c r="G2826" t="str">
        <f>YEAR(C2826)+IF(MONTH(C2826)&lt;7,-1,0)&amp;"/"&amp;RIGHT(YEAR(C2826)+IF(MONTH(C2826)&lt;7,0,1),2)</f>
        <v>2010/11</v>
      </c>
      <c r="O2826" s="2" t="str">
        <f>IF(ISNUMBER(N2826),SUMIFS(N$1:$N2826,A$1:$A2826,A2826,G$1:$G2826,G2826,D$1:$D2826,D2826),"")</f>
        <v/>
      </c>
      <c r="AE2826" s="2" t="str">
        <f t="shared" si="168"/>
        <v/>
      </c>
      <c r="AJ2826" s="41">
        <v>8.6999999999999993</v>
      </c>
      <c r="AM2826" s="2" t="str">
        <f t="shared" si="167"/>
        <v/>
      </c>
      <c r="AN2826" s="2" t="str">
        <f>IF(ISNUMBER(AM2826),SUMIFS($AM$1:AM2826,$A$1:A2826,A2826,$G$1:G2826,G2826,$D$1:D2826,D2826),"")</f>
        <v/>
      </c>
    </row>
    <row r="2827" spans="1:40" x14ac:dyDescent="0.25">
      <c r="A2827" s="4" t="s">
        <v>93</v>
      </c>
      <c r="B2827" t="s">
        <v>30</v>
      </c>
      <c r="C2827" s="40">
        <v>40630</v>
      </c>
      <c r="D2827">
        <v>2</v>
      </c>
      <c r="F2827" t="s">
        <v>107</v>
      </c>
      <c r="G2827" t="str">
        <f>YEAR(C2827)+IF(MONTH(C2827)&lt;7,-1,0)&amp;"/"&amp;RIGHT(YEAR(C2827)+IF(MONTH(C2827)&lt;7,0,1),2)</f>
        <v>2010/11</v>
      </c>
      <c r="O2827" s="2" t="str">
        <f>IF(ISNUMBER(N2827),SUMIFS(N$1:$N2827,A$1:$A2827,A2827,G$1:$G2827,G2827,D$1:$D2827,D2827),"")</f>
        <v/>
      </c>
      <c r="AE2827" s="2" t="str">
        <f t="shared" si="168"/>
        <v/>
      </c>
      <c r="AJ2827" s="41">
        <v>11.4</v>
      </c>
      <c r="AM2827" s="2" t="str">
        <f t="shared" si="167"/>
        <v/>
      </c>
      <c r="AN2827" s="2" t="str">
        <f>IF(ISNUMBER(AM2827),SUMIFS($AM$1:AM2827,$A$1:A2827,A2827,$G$1:G2827,G2827,$D$1:D2827,D2827),"")</f>
        <v/>
      </c>
    </row>
    <row r="2828" spans="1:40" x14ac:dyDescent="0.25">
      <c r="A2828" s="4" t="s">
        <v>93</v>
      </c>
      <c r="B2828" t="s">
        <v>30</v>
      </c>
      <c r="C2828" s="40">
        <v>40630</v>
      </c>
      <c r="D2828">
        <v>3</v>
      </c>
      <c r="F2828" t="s">
        <v>107</v>
      </c>
      <c r="G2828" t="str">
        <f>YEAR(C2828)+IF(MONTH(C2828)&lt;7,-1,0)&amp;"/"&amp;RIGHT(YEAR(C2828)+IF(MONTH(C2828)&lt;7,0,1),2)</f>
        <v>2010/11</v>
      </c>
      <c r="O2828" s="2" t="str">
        <f>IF(ISNUMBER(N2828),SUMIFS(N$1:$N2828,A$1:$A2828,A2828,G$1:$G2828,G2828,D$1:$D2828,D2828),"")</f>
        <v/>
      </c>
      <c r="AE2828" s="2" t="str">
        <f t="shared" si="168"/>
        <v/>
      </c>
      <c r="AJ2828" s="41">
        <v>11.3</v>
      </c>
      <c r="AM2828" s="2" t="str">
        <f t="shared" si="167"/>
        <v/>
      </c>
      <c r="AN2828" s="2" t="str">
        <f>IF(ISNUMBER(AM2828),SUMIFS($AM$1:AM2828,$A$1:A2828,A2828,$G$1:G2828,G2828,$D$1:D2828,D2828),"")</f>
        <v/>
      </c>
    </row>
    <row r="2829" spans="1:40" x14ac:dyDescent="0.25">
      <c r="A2829" s="4" t="s">
        <v>93</v>
      </c>
      <c r="B2829" t="s">
        <v>30</v>
      </c>
      <c r="C2829" s="40">
        <v>40630</v>
      </c>
      <c r="D2829">
        <v>4</v>
      </c>
      <c r="F2829" t="s">
        <v>107</v>
      </c>
      <c r="G2829" t="str">
        <f>YEAR(C2829)+IF(MONTH(C2829)&lt;7,-1,0)&amp;"/"&amp;RIGHT(YEAR(C2829)+IF(MONTH(C2829)&lt;7,0,1),2)</f>
        <v>2010/11</v>
      </c>
      <c r="O2829" s="2" t="str">
        <f>IF(ISNUMBER(N2829),SUMIFS(N$1:$N2829,A$1:$A2829,A2829,G$1:$G2829,G2829,D$1:$D2829,D2829),"")</f>
        <v/>
      </c>
      <c r="AE2829" s="2" t="str">
        <f t="shared" si="168"/>
        <v/>
      </c>
      <c r="AJ2829" s="41">
        <v>12</v>
      </c>
      <c r="AM2829" s="2" t="str">
        <f t="shared" si="167"/>
        <v/>
      </c>
      <c r="AN2829" s="2" t="str">
        <f>IF(ISNUMBER(AM2829),SUMIFS($AM$1:AM2829,$A$1:A2829,A2829,$G$1:G2829,G2829,$D$1:D2829,D2829),"")</f>
        <v/>
      </c>
    </row>
    <row r="2830" spans="1:40" x14ac:dyDescent="0.25">
      <c r="A2830" s="4" t="s">
        <v>93</v>
      </c>
      <c r="B2830" t="s">
        <v>30</v>
      </c>
      <c r="C2830" s="40">
        <v>40630</v>
      </c>
      <c r="D2830">
        <v>5</v>
      </c>
      <c r="F2830" t="s">
        <v>107</v>
      </c>
      <c r="G2830" t="str">
        <f>YEAR(C2830)+IF(MONTH(C2830)&lt;7,-1,0)&amp;"/"&amp;RIGHT(YEAR(C2830)+IF(MONTH(C2830)&lt;7,0,1),2)</f>
        <v>2010/11</v>
      </c>
      <c r="O2830" s="2" t="str">
        <f>IF(ISNUMBER(N2830),SUMIFS(N$1:$N2830,A$1:$A2830,A2830,G$1:$G2830,G2830,D$1:$D2830,D2830),"")</f>
        <v/>
      </c>
      <c r="AE2830" s="2" t="str">
        <f t="shared" si="168"/>
        <v/>
      </c>
      <c r="AJ2830" s="41">
        <v>12.2</v>
      </c>
      <c r="AM2830" s="2" t="str">
        <f t="shared" si="167"/>
        <v/>
      </c>
      <c r="AN2830" s="2" t="str">
        <f>IF(ISNUMBER(AM2830),SUMIFS($AM$1:AM2830,$A$1:A2830,A2830,$G$1:G2830,G2830,$D$1:D2830,D2830),"")</f>
        <v/>
      </c>
    </row>
    <row r="2831" spans="1:40" x14ac:dyDescent="0.25">
      <c r="A2831" s="4" t="s">
        <v>93</v>
      </c>
      <c r="B2831" t="s">
        <v>30</v>
      </c>
      <c r="C2831" s="40">
        <v>40637</v>
      </c>
      <c r="D2831">
        <v>1</v>
      </c>
      <c r="F2831" t="s">
        <v>107</v>
      </c>
      <c r="G2831" t="str">
        <f>YEAR(C2831)+IF(MONTH(C2831)&lt;7,-1,0)&amp;"/"&amp;RIGHT(YEAR(C2831)+IF(MONTH(C2831)&lt;7,0,1),2)</f>
        <v>2010/11</v>
      </c>
      <c r="O2831" s="2" t="str">
        <f>IF(ISNUMBER(N2831),SUMIFS(N$1:$N2831,A$1:$A2831,A2831,G$1:$G2831,G2831,D$1:$D2831,D2831),"")</f>
        <v/>
      </c>
      <c r="AE2831" s="2" t="str">
        <f t="shared" si="168"/>
        <v/>
      </c>
      <c r="AJ2831" s="41">
        <v>16.2</v>
      </c>
      <c r="AM2831" s="2" t="str">
        <f t="shared" si="167"/>
        <v/>
      </c>
      <c r="AN2831" s="2" t="str">
        <f>IF(ISNUMBER(AM2831),SUMIFS($AM$1:AM2831,$A$1:A2831,A2831,$G$1:G2831,G2831,$D$1:D2831,D2831),"")</f>
        <v/>
      </c>
    </row>
    <row r="2832" spans="1:40" x14ac:dyDescent="0.25">
      <c r="A2832" s="4" t="s">
        <v>93</v>
      </c>
      <c r="B2832" t="s">
        <v>30</v>
      </c>
      <c r="C2832" s="40">
        <v>40637</v>
      </c>
      <c r="D2832">
        <v>2</v>
      </c>
      <c r="F2832" t="s">
        <v>107</v>
      </c>
      <c r="G2832" t="str">
        <f>YEAR(C2832)+IF(MONTH(C2832)&lt;7,-1,0)&amp;"/"&amp;RIGHT(YEAR(C2832)+IF(MONTH(C2832)&lt;7,0,1),2)</f>
        <v>2010/11</v>
      </c>
      <c r="O2832" s="2" t="str">
        <f>IF(ISNUMBER(N2832),SUMIFS(N$1:$N2832,A$1:$A2832,A2832,G$1:$G2832,G2832,D$1:$D2832,D2832),"")</f>
        <v/>
      </c>
      <c r="AE2832" s="2" t="str">
        <f t="shared" si="168"/>
        <v/>
      </c>
      <c r="AJ2832" s="41">
        <v>17.600000000000001</v>
      </c>
      <c r="AM2832" s="2" t="str">
        <f t="shared" si="167"/>
        <v/>
      </c>
      <c r="AN2832" s="2" t="str">
        <f>IF(ISNUMBER(AM2832),SUMIFS($AM$1:AM2832,$A$1:A2832,A2832,$G$1:G2832,G2832,$D$1:D2832,D2832),"")</f>
        <v/>
      </c>
    </row>
    <row r="2833" spans="1:40" x14ac:dyDescent="0.25">
      <c r="A2833" s="4" t="s">
        <v>93</v>
      </c>
      <c r="B2833" t="s">
        <v>30</v>
      </c>
      <c r="C2833" s="40">
        <v>40637</v>
      </c>
      <c r="D2833">
        <v>3</v>
      </c>
      <c r="F2833" t="s">
        <v>107</v>
      </c>
      <c r="G2833" t="str">
        <f>YEAR(C2833)+IF(MONTH(C2833)&lt;7,-1,0)&amp;"/"&amp;RIGHT(YEAR(C2833)+IF(MONTH(C2833)&lt;7,0,1),2)</f>
        <v>2010/11</v>
      </c>
      <c r="O2833" s="2" t="str">
        <f>IF(ISNUMBER(N2833),SUMIFS(N$1:$N2833,A$1:$A2833,A2833,G$1:$G2833,G2833,D$1:$D2833,D2833),"")</f>
        <v/>
      </c>
      <c r="AE2833" s="2" t="str">
        <f t="shared" si="168"/>
        <v/>
      </c>
      <c r="AJ2833" s="41">
        <v>19</v>
      </c>
      <c r="AM2833" s="2" t="str">
        <f t="shared" si="167"/>
        <v/>
      </c>
      <c r="AN2833" s="2" t="str">
        <f>IF(ISNUMBER(AM2833),SUMIFS($AM$1:AM2833,$A$1:A2833,A2833,$G$1:G2833,G2833,$D$1:D2833,D2833),"")</f>
        <v/>
      </c>
    </row>
    <row r="2834" spans="1:40" x14ac:dyDescent="0.25">
      <c r="A2834" s="4" t="s">
        <v>93</v>
      </c>
      <c r="B2834" t="s">
        <v>30</v>
      </c>
      <c r="C2834" s="40">
        <v>40637</v>
      </c>
      <c r="D2834">
        <v>4</v>
      </c>
      <c r="F2834" t="s">
        <v>107</v>
      </c>
      <c r="G2834" t="str">
        <f>YEAR(C2834)+IF(MONTH(C2834)&lt;7,-1,0)&amp;"/"&amp;RIGHT(YEAR(C2834)+IF(MONTH(C2834)&lt;7,0,1),2)</f>
        <v>2010/11</v>
      </c>
      <c r="O2834" s="2" t="str">
        <f>IF(ISNUMBER(N2834),SUMIFS(N$1:$N2834,A$1:$A2834,A2834,G$1:$G2834,G2834,D$1:$D2834,D2834),"")</f>
        <v/>
      </c>
      <c r="AE2834" s="2" t="str">
        <f t="shared" si="168"/>
        <v/>
      </c>
      <c r="AJ2834" s="41">
        <v>17.5</v>
      </c>
      <c r="AM2834" s="2" t="str">
        <f t="shared" si="167"/>
        <v/>
      </c>
      <c r="AN2834" s="2" t="str">
        <f>IF(ISNUMBER(AM2834),SUMIFS($AM$1:AM2834,$A$1:A2834,A2834,$G$1:G2834,G2834,$D$1:D2834,D2834),"")</f>
        <v/>
      </c>
    </row>
    <row r="2835" spans="1:40" x14ac:dyDescent="0.25">
      <c r="A2835" s="4" t="s">
        <v>93</v>
      </c>
      <c r="B2835" t="s">
        <v>30</v>
      </c>
      <c r="C2835" s="40">
        <v>40637</v>
      </c>
      <c r="D2835">
        <v>5</v>
      </c>
      <c r="F2835" t="s">
        <v>107</v>
      </c>
      <c r="G2835" t="str">
        <f>YEAR(C2835)+IF(MONTH(C2835)&lt;7,-1,0)&amp;"/"&amp;RIGHT(YEAR(C2835)+IF(MONTH(C2835)&lt;7,0,1),2)</f>
        <v>2010/11</v>
      </c>
      <c r="O2835" s="2" t="str">
        <f>IF(ISNUMBER(N2835),SUMIFS(N$1:$N2835,A$1:$A2835,A2835,G$1:$G2835,G2835,D$1:$D2835,D2835),"")</f>
        <v/>
      </c>
      <c r="AE2835" s="2" t="str">
        <f t="shared" si="168"/>
        <v/>
      </c>
      <c r="AJ2835" s="41">
        <v>18.7</v>
      </c>
      <c r="AM2835" s="2" t="str">
        <f t="shared" si="167"/>
        <v/>
      </c>
      <c r="AN2835" s="2" t="str">
        <f>IF(ISNUMBER(AM2835),SUMIFS($AM$1:AM2835,$A$1:A2835,A2835,$G$1:G2835,G2835,$D$1:D2835,D2835),"")</f>
        <v/>
      </c>
    </row>
    <row r="2836" spans="1:40" x14ac:dyDescent="0.25">
      <c r="A2836" s="4" t="s">
        <v>93</v>
      </c>
      <c r="B2836" t="s">
        <v>30</v>
      </c>
      <c r="C2836" s="40">
        <v>40641</v>
      </c>
      <c r="D2836">
        <v>1</v>
      </c>
      <c r="F2836" t="s">
        <v>107</v>
      </c>
      <c r="G2836" t="str">
        <f>YEAR(C2836)+IF(MONTH(C2836)&lt;7,-1,0)&amp;"/"&amp;RIGHT(YEAR(C2836)+IF(MONTH(C2836)&lt;7,0,1),2)</f>
        <v>2010/11</v>
      </c>
      <c r="O2836" s="2" t="str">
        <f>IF(ISNUMBER(N2836),SUMIFS(N$1:$N2836,A$1:$A2836,A2836,G$1:$G2836,G2836,D$1:$D2836,D2836),"")</f>
        <v/>
      </c>
      <c r="AE2836" s="2" t="str">
        <f t="shared" si="168"/>
        <v/>
      </c>
      <c r="AJ2836" s="41">
        <v>17.8</v>
      </c>
      <c r="AM2836" s="2" t="str">
        <f t="shared" si="167"/>
        <v/>
      </c>
      <c r="AN2836" s="2" t="str">
        <f>IF(ISNUMBER(AM2836),SUMIFS($AM$1:AM2836,$A$1:A2836,A2836,$G$1:G2836,G2836,$D$1:D2836,D2836),"")</f>
        <v/>
      </c>
    </row>
    <row r="2837" spans="1:40" x14ac:dyDescent="0.25">
      <c r="A2837" s="4" t="s">
        <v>93</v>
      </c>
      <c r="B2837" t="s">
        <v>30</v>
      </c>
      <c r="C2837" s="40">
        <v>40641</v>
      </c>
      <c r="D2837">
        <v>2</v>
      </c>
      <c r="F2837" t="s">
        <v>107</v>
      </c>
      <c r="G2837" t="str">
        <f>YEAR(C2837)+IF(MONTH(C2837)&lt;7,-1,0)&amp;"/"&amp;RIGHT(YEAR(C2837)+IF(MONTH(C2837)&lt;7,0,1),2)</f>
        <v>2010/11</v>
      </c>
      <c r="O2837" s="2" t="str">
        <f>IF(ISNUMBER(N2837),SUMIFS(N$1:$N2837,A$1:$A2837,A2837,G$1:$G2837,G2837,D$1:$D2837,D2837),"")</f>
        <v/>
      </c>
      <c r="AE2837" s="2" t="str">
        <f t="shared" si="168"/>
        <v/>
      </c>
      <c r="AJ2837" s="41">
        <v>20.6</v>
      </c>
      <c r="AM2837" s="2" t="str">
        <f t="shared" si="167"/>
        <v/>
      </c>
      <c r="AN2837" s="2" t="str">
        <f>IF(ISNUMBER(AM2837),SUMIFS($AM$1:AM2837,$A$1:A2837,A2837,$G$1:G2837,G2837,$D$1:D2837,D2837),"")</f>
        <v/>
      </c>
    </row>
    <row r="2838" spans="1:40" x14ac:dyDescent="0.25">
      <c r="A2838" s="4" t="s">
        <v>93</v>
      </c>
      <c r="B2838" t="s">
        <v>30</v>
      </c>
      <c r="C2838" s="40">
        <v>40641</v>
      </c>
      <c r="D2838">
        <v>3</v>
      </c>
      <c r="F2838" t="s">
        <v>107</v>
      </c>
      <c r="G2838" t="str">
        <f>YEAR(C2838)+IF(MONTH(C2838)&lt;7,-1,0)&amp;"/"&amp;RIGHT(YEAR(C2838)+IF(MONTH(C2838)&lt;7,0,1),2)</f>
        <v>2010/11</v>
      </c>
      <c r="O2838" s="2" t="str">
        <f>IF(ISNUMBER(N2838),SUMIFS(N$1:$N2838,A$1:$A2838,A2838,G$1:$G2838,G2838,D$1:$D2838,D2838),"")</f>
        <v/>
      </c>
      <c r="AE2838" s="2" t="str">
        <f t="shared" si="168"/>
        <v/>
      </c>
      <c r="AJ2838" s="41">
        <v>18.899999999999999</v>
      </c>
      <c r="AM2838" s="2" t="str">
        <f t="shared" si="167"/>
        <v/>
      </c>
      <c r="AN2838" s="2" t="str">
        <f>IF(ISNUMBER(AM2838),SUMIFS($AM$1:AM2838,$A$1:A2838,A2838,$G$1:G2838,G2838,$D$1:D2838,D2838),"")</f>
        <v/>
      </c>
    </row>
    <row r="2839" spans="1:40" x14ac:dyDescent="0.25">
      <c r="A2839" s="4" t="s">
        <v>93</v>
      </c>
      <c r="B2839" t="s">
        <v>30</v>
      </c>
      <c r="C2839" s="40">
        <v>40641</v>
      </c>
      <c r="D2839">
        <v>4</v>
      </c>
      <c r="F2839" t="s">
        <v>107</v>
      </c>
      <c r="G2839" t="str">
        <f>YEAR(C2839)+IF(MONTH(C2839)&lt;7,-1,0)&amp;"/"&amp;RIGHT(YEAR(C2839)+IF(MONTH(C2839)&lt;7,0,1),2)</f>
        <v>2010/11</v>
      </c>
      <c r="O2839" s="2" t="str">
        <f>IF(ISNUMBER(N2839),SUMIFS(N$1:$N2839,A$1:$A2839,A2839,G$1:$G2839,G2839,D$1:$D2839,D2839),"")</f>
        <v/>
      </c>
      <c r="AE2839" s="2" t="str">
        <f t="shared" si="168"/>
        <v/>
      </c>
      <c r="AJ2839" s="41">
        <v>23.3</v>
      </c>
      <c r="AM2839" s="2" t="str">
        <f t="shared" si="167"/>
        <v/>
      </c>
      <c r="AN2839" s="2" t="str">
        <f>IF(ISNUMBER(AM2839),SUMIFS($AM$1:AM2839,$A$1:A2839,A2839,$G$1:G2839,G2839,$D$1:D2839,D2839),"")</f>
        <v/>
      </c>
    </row>
    <row r="2840" spans="1:40" x14ac:dyDescent="0.25">
      <c r="A2840" s="4" t="s">
        <v>93</v>
      </c>
      <c r="B2840" t="s">
        <v>30</v>
      </c>
      <c r="C2840" s="40">
        <v>40641</v>
      </c>
      <c r="D2840">
        <v>5</v>
      </c>
      <c r="F2840" t="s">
        <v>107</v>
      </c>
      <c r="G2840" t="str">
        <f>YEAR(C2840)+IF(MONTH(C2840)&lt;7,-1,0)&amp;"/"&amp;RIGHT(YEAR(C2840)+IF(MONTH(C2840)&lt;7,0,1),2)</f>
        <v>2010/11</v>
      </c>
      <c r="O2840" s="2" t="str">
        <f>IF(ISNUMBER(N2840),SUMIFS(N$1:$N2840,A$1:$A2840,A2840,G$1:$G2840,G2840,D$1:$D2840,D2840),"")</f>
        <v/>
      </c>
      <c r="AE2840" s="2" t="str">
        <f t="shared" si="168"/>
        <v/>
      </c>
      <c r="AJ2840" s="41">
        <v>21.3</v>
      </c>
      <c r="AM2840" s="2" t="str">
        <f t="shared" si="167"/>
        <v/>
      </c>
      <c r="AN2840" s="2" t="str">
        <f>IF(ISNUMBER(AM2840),SUMIFS($AM$1:AM2840,$A$1:A2840,A2840,$G$1:G2840,G2840,$D$1:D2840,D2840),"")</f>
        <v/>
      </c>
    </row>
    <row r="2841" spans="1:40" x14ac:dyDescent="0.25">
      <c r="A2841" s="4" t="s">
        <v>93</v>
      </c>
      <c r="B2841" t="s">
        <v>30</v>
      </c>
      <c r="C2841" s="40">
        <v>40651</v>
      </c>
      <c r="D2841">
        <v>1</v>
      </c>
      <c r="F2841" t="s">
        <v>107</v>
      </c>
      <c r="G2841" t="str">
        <f>YEAR(C2841)+IF(MONTH(C2841)&lt;7,-1,0)&amp;"/"&amp;RIGHT(YEAR(C2841)+IF(MONTH(C2841)&lt;7,0,1),2)</f>
        <v>2010/11</v>
      </c>
      <c r="O2841" s="2" t="str">
        <f>IF(ISNUMBER(N2841),SUMIFS(N$1:$N2841,A$1:$A2841,A2841,G$1:$G2841,G2841,D$1:$D2841,D2841),"")</f>
        <v/>
      </c>
      <c r="AE2841" s="2" t="str">
        <f t="shared" si="168"/>
        <v/>
      </c>
      <c r="AJ2841" s="41">
        <v>8.6999999999999993</v>
      </c>
      <c r="AM2841" s="2" t="str">
        <f t="shared" si="167"/>
        <v/>
      </c>
      <c r="AN2841" s="2" t="str">
        <f>IF(ISNUMBER(AM2841),SUMIFS($AM$1:AM2841,$A$1:A2841,A2841,$G$1:G2841,G2841,$D$1:D2841,D2841),"")</f>
        <v/>
      </c>
    </row>
    <row r="2842" spans="1:40" x14ac:dyDescent="0.25">
      <c r="A2842" s="4" t="s">
        <v>93</v>
      </c>
      <c r="B2842" t="s">
        <v>30</v>
      </c>
      <c r="C2842" s="40">
        <v>40651</v>
      </c>
      <c r="D2842">
        <v>2</v>
      </c>
      <c r="F2842" t="s">
        <v>107</v>
      </c>
      <c r="G2842" t="str">
        <f>YEAR(C2842)+IF(MONTH(C2842)&lt;7,-1,0)&amp;"/"&amp;RIGHT(YEAR(C2842)+IF(MONTH(C2842)&lt;7,0,1),2)</f>
        <v>2010/11</v>
      </c>
      <c r="O2842" s="2" t="str">
        <f>IF(ISNUMBER(N2842),SUMIFS(N$1:$N2842,A$1:$A2842,A2842,G$1:$G2842,G2842,D$1:$D2842,D2842),"")</f>
        <v/>
      </c>
      <c r="AE2842" s="2" t="str">
        <f t="shared" si="168"/>
        <v/>
      </c>
      <c r="AJ2842" s="41">
        <v>9.5</v>
      </c>
      <c r="AM2842" s="2" t="str">
        <f t="shared" si="167"/>
        <v/>
      </c>
      <c r="AN2842" s="2" t="str">
        <f>IF(ISNUMBER(AM2842),SUMIFS($AM$1:AM2842,$A$1:A2842,A2842,$G$1:G2842,G2842,$D$1:D2842,D2842),"")</f>
        <v/>
      </c>
    </row>
    <row r="2843" spans="1:40" x14ac:dyDescent="0.25">
      <c r="A2843" s="4" t="s">
        <v>93</v>
      </c>
      <c r="B2843" t="s">
        <v>30</v>
      </c>
      <c r="C2843" s="40">
        <v>40651</v>
      </c>
      <c r="D2843">
        <v>3</v>
      </c>
      <c r="F2843" t="s">
        <v>107</v>
      </c>
      <c r="G2843" t="str">
        <f>YEAR(C2843)+IF(MONTH(C2843)&lt;7,-1,0)&amp;"/"&amp;RIGHT(YEAR(C2843)+IF(MONTH(C2843)&lt;7,0,1),2)</f>
        <v>2010/11</v>
      </c>
      <c r="O2843" s="2" t="str">
        <f>IF(ISNUMBER(N2843),SUMIFS(N$1:$N2843,A$1:$A2843,A2843,G$1:$G2843,G2843,D$1:$D2843,D2843),"")</f>
        <v/>
      </c>
      <c r="AE2843" s="2" t="str">
        <f t="shared" si="168"/>
        <v/>
      </c>
      <c r="AJ2843" s="41">
        <v>8.6999999999999993</v>
      </c>
      <c r="AM2843" s="2" t="str">
        <f t="shared" si="167"/>
        <v/>
      </c>
      <c r="AN2843" s="2" t="str">
        <f>IF(ISNUMBER(AM2843),SUMIFS($AM$1:AM2843,$A$1:A2843,A2843,$G$1:G2843,G2843,$D$1:D2843,D2843),"")</f>
        <v/>
      </c>
    </row>
    <row r="2844" spans="1:40" x14ac:dyDescent="0.25">
      <c r="A2844" s="4" t="s">
        <v>93</v>
      </c>
      <c r="B2844" t="s">
        <v>30</v>
      </c>
      <c r="C2844" s="40">
        <v>40651</v>
      </c>
      <c r="D2844">
        <v>4</v>
      </c>
      <c r="F2844" t="s">
        <v>107</v>
      </c>
      <c r="G2844" t="str">
        <f>YEAR(C2844)+IF(MONTH(C2844)&lt;7,-1,0)&amp;"/"&amp;RIGHT(YEAR(C2844)+IF(MONTH(C2844)&lt;7,0,1),2)</f>
        <v>2010/11</v>
      </c>
      <c r="O2844" s="2" t="str">
        <f>IF(ISNUMBER(N2844),SUMIFS(N$1:$N2844,A$1:$A2844,A2844,G$1:$G2844,G2844,D$1:$D2844,D2844),"")</f>
        <v/>
      </c>
      <c r="AE2844" s="2" t="str">
        <f t="shared" si="168"/>
        <v/>
      </c>
      <c r="AJ2844" s="41">
        <v>9</v>
      </c>
      <c r="AM2844" s="2" t="str">
        <f t="shared" si="167"/>
        <v/>
      </c>
      <c r="AN2844" s="2" t="str">
        <f>IF(ISNUMBER(AM2844),SUMIFS($AM$1:AM2844,$A$1:A2844,A2844,$G$1:G2844,G2844,$D$1:D2844,D2844),"")</f>
        <v/>
      </c>
    </row>
    <row r="2845" spans="1:40" x14ac:dyDescent="0.25">
      <c r="A2845" s="4" t="s">
        <v>93</v>
      </c>
      <c r="B2845" t="s">
        <v>30</v>
      </c>
      <c r="C2845" s="40">
        <v>40651</v>
      </c>
      <c r="D2845">
        <v>5</v>
      </c>
      <c r="F2845" t="s">
        <v>107</v>
      </c>
      <c r="G2845" t="str">
        <f>YEAR(C2845)+IF(MONTH(C2845)&lt;7,-1,0)&amp;"/"&amp;RIGHT(YEAR(C2845)+IF(MONTH(C2845)&lt;7,0,1),2)</f>
        <v>2010/11</v>
      </c>
      <c r="O2845" s="2" t="str">
        <f>IF(ISNUMBER(N2845),SUMIFS(N$1:$N2845,A$1:$A2845,A2845,G$1:$G2845,G2845,D$1:$D2845,D2845),"")</f>
        <v/>
      </c>
      <c r="AE2845" s="2" t="str">
        <f t="shared" si="168"/>
        <v/>
      </c>
      <c r="AJ2845" s="41">
        <v>8.3000000000000007</v>
      </c>
      <c r="AM2845" s="2" t="str">
        <f t="shared" si="167"/>
        <v/>
      </c>
      <c r="AN2845" s="2" t="str">
        <f>IF(ISNUMBER(AM2845),SUMIFS($AM$1:AM2845,$A$1:A2845,A2845,$G$1:G2845,G2845,$D$1:D2845,D2845),"")</f>
        <v/>
      </c>
    </row>
    <row r="2846" spans="1:40" x14ac:dyDescent="0.25">
      <c r="A2846" s="4" t="s">
        <v>93</v>
      </c>
      <c r="B2846" t="s">
        <v>30</v>
      </c>
      <c r="C2846" s="40">
        <v>40659</v>
      </c>
      <c r="D2846">
        <v>1</v>
      </c>
      <c r="F2846" t="s">
        <v>107</v>
      </c>
      <c r="G2846" t="str">
        <f>YEAR(C2846)+IF(MONTH(C2846)&lt;7,-1,0)&amp;"/"&amp;RIGHT(YEAR(C2846)+IF(MONTH(C2846)&lt;7,0,1),2)</f>
        <v>2010/11</v>
      </c>
      <c r="O2846" s="2" t="str">
        <f>IF(ISNUMBER(N2846),SUMIFS(N$1:$N2846,A$1:$A2846,A2846,G$1:$G2846,G2846,D$1:$D2846,D2846),"")</f>
        <v/>
      </c>
      <c r="AE2846" s="2" t="str">
        <f t="shared" si="168"/>
        <v/>
      </c>
      <c r="AJ2846" s="41">
        <v>13.8</v>
      </c>
      <c r="AM2846" s="2" t="str">
        <f t="shared" si="167"/>
        <v/>
      </c>
      <c r="AN2846" s="2" t="str">
        <f>IF(ISNUMBER(AM2846),SUMIFS($AM$1:AM2846,$A$1:A2846,A2846,$G$1:G2846,G2846,$D$1:D2846,D2846),"")</f>
        <v/>
      </c>
    </row>
    <row r="2847" spans="1:40" x14ac:dyDescent="0.25">
      <c r="A2847" s="4" t="s">
        <v>93</v>
      </c>
      <c r="B2847" t="s">
        <v>30</v>
      </c>
      <c r="C2847" s="40">
        <v>40659</v>
      </c>
      <c r="D2847">
        <v>2</v>
      </c>
      <c r="F2847" t="s">
        <v>107</v>
      </c>
      <c r="G2847" t="str">
        <f>YEAR(C2847)+IF(MONTH(C2847)&lt;7,-1,0)&amp;"/"&amp;RIGHT(YEAR(C2847)+IF(MONTH(C2847)&lt;7,0,1),2)</f>
        <v>2010/11</v>
      </c>
      <c r="O2847" s="2" t="str">
        <f>IF(ISNUMBER(N2847),SUMIFS(N$1:$N2847,A$1:$A2847,A2847,G$1:$G2847,G2847,D$1:$D2847,D2847),"")</f>
        <v/>
      </c>
      <c r="AE2847" s="2" t="str">
        <f t="shared" si="168"/>
        <v/>
      </c>
      <c r="AJ2847" s="41">
        <v>15.6</v>
      </c>
      <c r="AM2847" s="2" t="str">
        <f t="shared" si="167"/>
        <v/>
      </c>
      <c r="AN2847" s="2" t="str">
        <f>IF(ISNUMBER(AM2847),SUMIFS($AM$1:AM2847,$A$1:A2847,A2847,$G$1:G2847,G2847,$D$1:D2847,D2847),"")</f>
        <v/>
      </c>
    </row>
    <row r="2848" spans="1:40" x14ac:dyDescent="0.25">
      <c r="A2848" s="4" t="s">
        <v>93</v>
      </c>
      <c r="B2848" t="s">
        <v>30</v>
      </c>
      <c r="C2848" s="40">
        <v>40659</v>
      </c>
      <c r="D2848">
        <v>3</v>
      </c>
      <c r="F2848" t="s">
        <v>107</v>
      </c>
      <c r="G2848" t="str">
        <f>YEAR(C2848)+IF(MONTH(C2848)&lt;7,-1,0)&amp;"/"&amp;RIGHT(YEAR(C2848)+IF(MONTH(C2848)&lt;7,0,1),2)</f>
        <v>2010/11</v>
      </c>
      <c r="O2848" s="2" t="str">
        <f>IF(ISNUMBER(N2848),SUMIFS(N$1:$N2848,A$1:$A2848,A2848,G$1:$G2848,G2848,D$1:$D2848,D2848),"")</f>
        <v/>
      </c>
      <c r="AE2848" s="2" t="str">
        <f t="shared" si="168"/>
        <v/>
      </c>
      <c r="AJ2848" s="41">
        <v>14.2</v>
      </c>
      <c r="AM2848" s="2" t="str">
        <f t="shared" si="167"/>
        <v/>
      </c>
      <c r="AN2848" s="2" t="str">
        <f>IF(ISNUMBER(AM2848),SUMIFS($AM$1:AM2848,$A$1:A2848,A2848,$G$1:G2848,G2848,$D$1:D2848,D2848),"")</f>
        <v/>
      </c>
    </row>
    <row r="2849" spans="1:40" x14ac:dyDescent="0.25">
      <c r="A2849" s="4" t="s">
        <v>93</v>
      </c>
      <c r="B2849" t="s">
        <v>30</v>
      </c>
      <c r="C2849" s="40">
        <v>40659</v>
      </c>
      <c r="D2849">
        <v>4</v>
      </c>
      <c r="F2849" t="s">
        <v>107</v>
      </c>
      <c r="G2849" t="str">
        <f>YEAR(C2849)+IF(MONTH(C2849)&lt;7,-1,0)&amp;"/"&amp;RIGHT(YEAR(C2849)+IF(MONTH(C2849)&lt;7,0,1),2)</f>
        <v>2010/11</v>
      </c>
      <c r="O2849" s="2" t="str">
        <f>IF(ISNUMBER(N2849),SUMIFS(N$1:$N2849,A$1:$A2849,A2849,G$1:$G2849,G2849,D$1:$D2849,D2849),"")</f>
        <v/>
      </c>
      <c r="AE2849" s="2" t="str">
        <f t="shared" si="168"/>
        <v/>
      </c>
      <c r="AJ2849" s="41">
        <v>14.5</v>
      </c>
      <c r="AM2849" s="2" t="str">
        <f t="shared" si="167"/>
        <v/>
      </c>
      <c r="AN2849" s="2" t="str">
        <f>IF(ISNUMBER(AM2849),SUMIFS($AM$1:AM2849,$A$1:A2849,A2849,$G$1:G2849,G2849,$D$1:D2849,D2849),"")</f>
        <v/>
      </c>
    </row>
    <row r="2850" spans="1:40" x14ac:dyDescent="0.25">
      <c r="A2850" s="4" t="s">
        <v>93</v>
      </c>
      <c r="B2850" t="s">
        <v>30</v>
      </c>
      <c r="C2850" s="40">
        <v>40659</v>
      </c>
      <c r="D2850">
        <v>5</v>
      </c>
      <c r="F2850" t="s">
        <v>107</v>
      </c>
      <c r="G2850" t="str">
        <f>YEAR(C2850)+IF(MONTH(C2850)&lt;7,-1,0)&amp;"/"&amp;RIGHT(YEAR(C2850)+IF(MONTH(C2850)&lt;7,0,1),2)</f>
        <v>2010/11</v>
      </c>
      <c r="O2850" s="2" t="str">
        <f>IF(ISNUMBER(N2850),SUMIFS(N$1:$N2850,A$1:$A2850,A2850,G$1:$G2850,G2850,D$1:$D2850,D2850),"")</f>
        <v/>
      </c>
      <c r="AE2850" s="2" t="str">
        <f t="shared" si="168"/>
        <v/>
      </c>
      <c r="AJ2850" s="41">
        <v>15.5</v>
      </c>
      <c r="AM2850" s="2" t="str">
        <f t="shared" si="167"/>
        <v/>
      </c>
      <c r="AN2850" s="2" t="str">
        <f>IF(ISNUMBER(AM2850),SUMIFS($AM$1:AM2850,$A$1:A2850,A2850,$G$1:G2850,G2850,$D$1:D2850,D2850),"")</f>
        <v/>
      </c>
    </row>
    <row r="2851" spans="1:40" x14ac:dyDescent="0.25">
      <c r="A2851" s="4" t="s">
        <v>93</v>
      </c>
      <c r="B2851" t="s">
        <v>30</v>
      </c>
      <c r="C2851" s="40">
        <v>40665</v>
      </c>
      <c r="D2851">
        <v>1</v>
      </c>
      <c r="F2851" t="s">
        <v>107</v>
      </c>
      <c r="G2851" t="str">
        <f>YEAR(C2851)+IF(MONTH(C2851)&lt;7,-1,0)&amp;"/"&amp;RIGHT(YEAR(C2851)+IF(MONTH(C2851)&lt;7,0,1),2)</f>
        <v>2010/11</v>
      </c>
      <c r="O2851" s="2" t="str">
        <f>IF(ISNUMBER(N2851),SUMIFS(N$1:$N2851,A$1:$A2851,A2851,G$1:$G2851,G2851,D$1:$D2851,D2851),"")</f>
        <v/>
      </c>
      <c r="AE2851" s="2" t="str">
        <f t="shared" si="168"/>
        <v/>
      </c>
      <c r="AJ2851" s="41">
        <v>14.1</v>
      </c>
      <c r="AM2851" s="2" t="str">
        <f t="shared" si="167"/>
        <v/>
      </c>
      <c r="AN2851" s="2" t="str">
        <f>IF(ISNUMBER(AM2851),SUMIFS($AM$1:AM2851,$A$1:A2851,A2851,$G$1:G2851,G2851,$D$1:D2851,D2851),"")</f>
        <v/>
      </c>
    </row>
    <row r="2852" spans="1:40" x14ac:dyDescent="0.25">
      <c r="A2852" s="4" t="s">
        <v>93</v>
      </c>
      <c r="B2852" t="s">
        <v>30</v>
      </c>
      <c r="C2852" s="40">
        <v>40665</v>
      </c>
      <c r="D2852">
        <v>2</v>
      </c>
      <c r="F2852" t="s">
        <v>107</v>
      </c>
      <c r="G2852" t="str">
        <f>YEAR(C2852)+IF(MONTH(C2852)&lt;7,-1,0)&amp;"/"&amp;RIGHT(YEAR(C2852)+IF(MONTH(C2852)&lt;7,0,1),2)</f>
        <v>2010/11</v>
      </c>
      <c r="O2852" s="2" t="str">
        <f>IF(ISNUMBER(N2852),SUMIFS(N$1:$N2852,A$1:$A2852,A2852,G$1:$G2852,G2852,D$1:$D2852,D2852),"")</f>
        <v/>
      </c>
      <c r="AE2852" s="2" t="str">
        <f t="shared" si="168"/>
        <v/>
      </c>
      <c r="AJ2852" s="41">
        <v>20.6</v>
      </c>
      <c r="AM2852" s="2" t="str">
        <f t="shared" si="167"/>
        <v/>
      </c>
      <c r="AN2852" s="2" t="str">
        <f>IF(ISNUMBER(AM2852),SUMIFS($AM$1:AM2852,$A$1:A2852,A2852,$G$1:G2852,G2852,$D$1:D2852,D2852),"")</f>
        <v/>
      </c>
    </row>
    <row r="2853" spans="1:40" x14ac:dyDescent="0.25">
      <c r="A2853" s="4" t="s">
        <v>93</v>
      </c>
      <c r="B2853" t="s">
        <v>30</v>
      </c>
      <c r="C2853" s="40">
        <v>40665</v>
      </c>
      <c r="D2853">
        <v>3</v>
      </c>
      <c r="F2853" t="s">
        <v>107</v>
      </c>
      <c r="G2853" t="str">
        <f>YEAR(C2853)+IF(MONTH(C2853)&lt;7,-1,0)&amp;"/"&amp;RIGHT(YEAR(C2853)+IF(MONTH(C2853)&lt;7,0,1),2)</f>
        <v>2010/11</v>
      </c>
      <c r="O2853" s="2" t="str">
        <f>IF(ISNUMBER(N2853),SUMIFS(N$1:$N2853,A$1:$A2853,A2853,G$1:$G2853,G2853,D$1:$D2853,D2853),"")</f>
        <v/>
      </c>
      <c r="AE2853" s="2" t="str">
        <f t="shared" si="168"/>
        <v/>
      </c>
      <c r="AJ2853" s="41">
        <v>17.5</v>
      </c>
      <c r="AM2853" s="2" t="str">
        <f t="shared" si="167"/>
        <v/>
      </c>
      <c r="AN2853" s="2" t="str">
        <f>IF(ISNUMBER(AM2853),SUMIFS($AM$1:AM2853,$A$1:A2853,A2853,$G$1:G2853,G2853,$D$1:D2853,D2853),"")</f>
        <v/>
      </c>
    </row>
    <row r="2854" spans="1:40" x14ac:dyDescent="0.25">
      <c r="A2854" s="4" t="s">
        <v>93</v>
      </c>
      <c r="B2854" t="s">
        <v>30</v>
      </c>
      <c r="C2854" s="40">
        <v>40665</v>
      </c>
      <c r="D2854">
        <v>4</v>
      </c>
      <c r="F2854" t="s">
        <v>107</v>
      </c>
      <c r="G2854" t="str">
        <f>YEAR(C2854)+IF(MONTH(C2854)&lt;7,-1,0)&amp;"/"&amp;RIGHT(YEAR(C2854)+IF(MONTH(C2854)&lt;7,0,1),2)</f>
        <v>2010/11</v>
      </c>
      <c r="O2854" s="2" t="str">
        <f>IF(ISNUMBER(N2854),SUMIFS(N$1:$N2854,A$1:$A2854,A2854,G$1:$G2854,G2854,D$1:$D2854,D2854),"")</f>
        <v/>
      </c>
      <c r="AE2854" s="2" t="str">
        <f t="shared" si="168"/>
        <v/>
      </c>
      <c r="AJ2854" s="41">
        <v>19.399999999999999</v>
      </c>
      <c r="AM2854" s="2" t="str">
        <f t="shared" si="167"/>
        <v/>
      </c>
      <c r="AN2854" s="2" t="str">
        <f>IF(ISNUMBER(AM2854),SUMIFS($AM$1:AM2854,$A$1:A2854,A2854,$G$1:G2854,G2854,$D$1:D2854,D2854),"")</f>
        <v/>
      </c>
    </row>
    <row r="2855" spans="1:40" x14ac:dyDescent="0.25">
      <c r="A2855" s="4" t="s">
        <v>93</v>
      </c>
      <c r="B2855" t="s">
        <v>30</v>
      </c>
      <c r="C2855" s="40">
        <v>40665</v>
      </c>
      <c r="D2855">
        <v>5</v>
      </c>
      <c r="F2855" t="s">
        <v>107</v>
      </c>
      <c r="G2855" t="str">
        <f>YEAR(C2855)+IF(MONTH(C2855)&lt;7,-1,0)&amp;"/"&amp;RIGHT(YEAR(C2855)+IF(MONTH(C2855)&lt;7,0,1),2)</f>
        <v>2010/11</v>
      </c>
      <c r="O2855" s="2" t="str">
        <f>IF(ISNUMBER(N2855),SUMIFS(N$1:$N2855,A$1:$A2855,A2855,G$1:$G2855,G2855,D$1:$D2855,D2855),"")</f>
        <v/>
      </c>
      <c r="AE2855" s="2" t="str">
        <f t="shared" si="168"/>
        <v/>
      </c>
      <c r="AJ2855" s="41">
        <v>20.100000000000001</v>
      </c>
      <c r="AM2855" s="2" t="str">
        <f t="shared" si="167"/>
        <v/>
      </c>
      <c r="AN2855" s="2" t="str">
        <f>IF(ISNUMBER(AM2855),SUMIFS($AM$1:AM2855,$A$1:A2855,A2855,$G$1:G2855,G2855,$D$1:D2855,D2855),"")</f>
        <v/>
      </c>
    </row>
    <row r="2856" spans="1:40" x14ac:dyDescent="0.25">
      <c r="A2856" s="4" t="s">
        <v>93</v>
      </c>
      <c r="B2856" t="s">
        <v>30</v>
      </c>
      <c r="C2856" s="40">
        <v>40672</v>
      </c>
      <c r="D2856">
        <v>1</v>
      </c>
      <c r="F2856" t="s">
        <v>107</v>
      </c>
      <c r="G2856" t="str">
        <f>YEAR(C2856)+IF(MONTH(C2856)&lt;7,-1,0)&amp;"/"&amp;RIGHT(YEAR(C2856)+IF(MONTH(C2856)&lt;7,0,1),2)</f>
        <v>2010/11</v>
      </c>
      <c r="O2856" s="2" t="str">
        <f>IF(ISNUMBER(N2856),SUMIFS(N$1:$N2856,A$1:$A2856,A2856,G$1:$G2856,G2856,D$1:$D2856,D2856),"")</f>
        <v/>
      </c>
      <c r="AE2856" s="2" t="str">
        <f t="shared" si="168"/>
        <v/>
      </c>
      <c r="AJ2856" s="41">
        <v>23</v>
      </c>
      <c r="AM2856" s="2" t="str">
        <f t="shared" si="167"/>
        <v/>
      </c>
      <c r="AN2856" s="2" t="str">
        <f>IF(ISNUMBER(AM2856),SUMIFS($AM$1:AM2856,$A$1:A2856,A2856,$G$1:G2856,G2856,$D$1:D2856,D2856),"")</f>
        <v/>
      </c>
    </row>
    <row r="2857" spans="1:40" x14ac:dyDescent="0.25">
      <c r="A2857" s="4" t="s">
        <v>93</v>
      </c>
      <c r="B2857" t="s">
        <v>30</v>
      </c>
      <c r="C2857" s="40">
        <v>40672</v>
      </c>
      <c r="D2857">
        <v>2</v>
      </c>
      <c r="F2857" t="s">
        <v>107</v>
      </c>
      <c r="G2857" t="str">
        <f>YEAR(C2857)+IF(MONTH(C2857)&lt;7,-1,0)&amp;"/"&amp;RIGHT(YEAR(C2857)+IF(MONTH(C2857)&lt;7,0,1),2)</f>
        <v>2010/11</v>
      </c>
      <c r="O2857" s="2" t="str">
        <f>IF(ISNUMBER(N2857),SUMIFS(N$1:$N2857,A$1:$A2857,A2857,G$1:$G2857,G2857,D$1:$D2857,D2857),"")</f>
        <v/>
      </c>
      <c r="AE2857" s="2" t="str">
        <f t="shared" si="168"/>
        <v/>
      </c>
      <c r="AJ2857" s="41">
        <v>17.5</v>
      </c>
      <c r="AM2857" s="2" t="str">
        <f t="shared" si="167"/>
        <v/>
      </c>
      <c r="AN2857" s="2" t="str">
        <f>IF(ISNUMBER(AM2857),SUMIFS($AM$1:AM2857,$A$1:A2857,A2857,$G$1:G2857,G2857,$D$1:D2857,D2857),"")</f>
        <v/>
      </c>
    </row>
    <row r="2858" spans="1:40" x14ac:dyDescent="0.25">
      <c r="A2858" s="4" t="s">
        <v>93</v>
      </c>
      <c r="B2858" t="s">
        <v>30</v>
      </c>
      <c r="C2858" s="40">
        <v>40672</v>
      </c>
      <c r="D2858">
        <v>3</v>
      </c>
      <c r="F2858" t="s">
        <v>107</v>
      </c>
      <c r="G2858" t="str">
        <f>YEAR(C2858)+IF(MONTH(C2858)&lt;7,-1,0)&amp;"/"&amp;RIGHT(YEAR(C2858)+IF(MONTH(C2858)&lt;7,0,1),2)</f>
        <v>2010/11</v>
      </c>
      <c r="O2858" s="2" t="str">
        <f>IF(ISNUMBER(N2858),SUMIFS(N$1:$N2858,A$1:$A2858,A2858,G$1:$G2858,G2858,D$1:$D2858,D2858),"")</f>
        <v/>
      </c>
      <c r="AE2858" s="2" t="str">
        <f t="shared" si="168"/>
        <v/>
      </c>
      <c r="AJ2858" s="41">
        <v>23</v>
      </c>
      <c r="AM2858" s="2" t="str">
        <f t="shared" si="167"/>
        <v/>
      </c>
      <c r="AN2858" s="2" t="str">
        <f>IF(ISNUMBER(AM2858),SUMIFS($AM$1:AM2858,$A$1:A2858,A2858,$G$1:G2858,G2858,$D$1:D2858,D2858),"")</f>
        <v/>
      </c>
    </row>
    <row r="2859" spans="1:40" x14ac:dyDescent="0.25">
      <c r="A2859" s="4" t="s">
        <v>93</v>
      </c>
      <c r="B2859" t="s">
        <v>30</v>
      </c>
      <c r="C2859" s="40">
        <v>40672</v>
      </c>
      <c r="D2859">
        <v>4</v>
      </c>
      <c r="F2859" t="s">
        <v>107</v>
      </c>
      <c r="G2859" t="str">
        <f>YEAR(C2859)+IF(MONTH(C2859)&lt;7,-1,0)&amp;"/"&amp;RIGHT(YEAR(C2859)+IF(MONTH(C2859)&lt;7,0,1),2)</f>
        <v>2010/11</v>
      </c>
      <c r="O2859" s="2" t="str">
        <f>IF(ISNUMBER(N2859),SUMIFS(N$1:$N2859,A$1:$A2859,A2859,G$1:$G2859,G2859,D$1:$D2859,D2859),"")</f>
        <v/>
      </c>
      <c r="AE2859" s="2" t="str">
        <f t="shared" si="168"/>
        <v/>
      </c>
      <c r="AJ2859" s="41">
        <v>19.399999999999999</v>
      </c>
      <c r="AM2859" s="2" t="str">
        <f t="shared" si="167"/>
        <v/>
      </c>
      <c r="AN2859" s="2" t="str">
        <f>IF(ISNUMBER(AM2859),SUMIFS($AM$1:AM2859,$A$1:A2859,A2859,$G$1:G2859,G2859,$D$1:D2859,D2859),"")</f>
        <v/>
      </c>
    </row>
    <row r="2860" spans="1:40" x14ac:dyDescent="0.25">
      <c r="A2860" s="4" t="s">
        <v>93</v>
      </c>
      <c r="B2860" t="s">
        <v>30</v>
      </c>
      <c r="C2860" s="40">
        <v>40672</v>
      </c>
      <c r="D2860">
        <v>5</v>
      </c>
      <c r="F2860" t="s">
        <v>107</v>
      </c>
      <c r="G2860" t="str">
        <f>YEAR(C2860)+IF(MONTH(C2860)&lt;7,-1,0)&amp;"/"&amp;RIGHT(YEAR(C2860)+IF(MONTH(C2860)&lt;7,0,1),2)</f>
        <v>2010/11</v>
      </c>
      <c r="O2860" s="2" t="str">
        <f>IF(ISNUMBER(N2860),SUMIFS(N$1:$N2860,A$1:$A2860,A2860,G$1:$G2860,G2860,D$1:$D2860,D2860),"")</f>
        <v/>
      </c>
      <c r="AE2860" s="2" t="str">
        <f t="shared" si="168"/>
        <v/>
      </c>
      <c r="AJ2860" s="41">
        <v>22.2</v>
      </c>
      <c r="AM2860" s="2" t="str">
        <f t="shared" si="167"/>
        <v/>
      </c>
      <c r="AN2860" s="2" t="str">
        <f>IF(ISNUMBER(AM2860),SUMIFS($AM$1:AM2860,$A$1:A2860,A2860,$G$1:G2860,G2860,$D$1:D2860,D2860),"")</f>
        <v/>
      </c>
    </row>
    <row r="2861" spans="1:40" x14ac:dyDescent="0.25">
      <c r="A2861" s="4" t="s">
        <v>93</v>
      </c>
      <c r="B2861" t="s">
        <v>30</v>
      </c>
      <c r="C2861" s="40">
        <v>40679</v>
      </c>
      <c r="D2861">
        <v>1</v>
      </c>
      <c r="F2861" t="s">
        <v>107</v>
      </c>
      <c r="G2861" t="str">
        <f>YEAR(C2861)+IF(MONTH(C2861)&lt;7,-1,0)&amp;"/"&amp;RIGHT(YEAR(C2861)+IF(MONTH(C2861)&lt;7,0,1),2)</f>
        <v>2010/11</v>
      </c>
      <c r="O2861" s="2" t="str">
        <f>IF(ISNUMBER(N2861),SUMIFS(N$1:$N2861,A$1:$A2861,A2861,G$1:$G2861,G2861,D$1:$D2861,D2861),"")</f>
        <v/>
      </c>
      <c r="AE2861" s="2" t="str">
        <f t="shared" si="168"/>
        <v/>
      </c>
      <c r="AJ2861" s="41">
        <v>7.5</v>
      </c>
      <c r="AM2861" s="2" t="str">
        <f t="shared" ref="AM2861:AM2924" si="169">IF(AND(ISNUMBER(AE2861),ISNUMBER(N2861)),ROUND(N2861*AE2861,3),"")</f>
        <v/>
      </c>
      <c r="AN2861" s="2" t="str">
        <f>IF(ISNUMBER(AM2861),SUMIFS($AM$1:AM2861,$A$1:A2861,A2861,$G$1:G2861,G2861,$D$1:D2861,D2861),"")</f>
        <v/>
      </c>
    </row>
    <row r="2862" spans="1:40" x14ac:dyDescent="0.25">
      <c r="A2862" s="4" t="s">
        <v>93</v>
      </c>
      <c r="B2862" t="s">
        <v>30</v>
      </c>
      <c r="C2862" s="40">
        <v>40679</v>
      </c>
      <c r="D2862">
        <v>2</v>
      </c>
      <c r="F2862" t="s">
        <v>107</v>
      </c>
      <c r="G2862" t="str">
        <f>YEAR(C2862)+IF(MONTH(C2862)&lt;7,-1,0)&amp;"/"&amp;RIGHT(YEAR(C2862)+IF(MONTH(C2862)&lt;7,0,1),2)</f>
        <v>2010/11</v>
      </c>
      <c r="O2862" s="2" t="str">
        <f>IF(ISNUMBER(N2862),SUMIFS(N$1:$N2862,A$1:$A2862,A2862,G$1:$G2862,G2862,D$1:$D2862,D2862),"")</f>
        <v/>
      </c>
      <c r="AE2862" s="2" t="str">
        <f t="shared" si="168"/>
        <v/>
      </c>
      <c r="AJ2862" s="41">
        <v>7.4</v>
      </c>
      <c r="AM2862" s="2" t="str">
        <f t="shared" si="169"/>
        <v/>
      </c>
      <c r="AN2862" s="2" t="str">
        <f>IF(ISNUMBER(AM2862),SUMIFS($AM$1:AM2862,$A$1:A2862,A2862,$G$1:G2862,G2862,$D$1:D2862,D2862),"")</f>
        <v/>
      </c>
    </row>
    <row r="2863" spans="1:40" x14ac:dyDescent="0.25">
      <c r="A2863" s="4" t="s">
        <v>93</v>
      </c>
      <c r="B2863" t="s">
        <v>30</v>
      </c>
      <c r="C2863" s="40">
        <v>40679</v>
      </c>
      <c r="D2863">
        <v>3</v>
      </c>
      <c r="F2863" t="s">
        <v>107</v>
      </c>
      <c r="G2863" t="str">
        <f>YEAR(C2863)+IF(MONTH(C2863)&lt;7,-1,0)&amp;"/"&amp;RIGHT(YEAR(C2863)+IF(MONTH(C2863)&lt;7,0,1),2)</f>
        <v>2010/11</v>
      </c>
      <c r="O2863" s="2" t="str">
        <f>IF(ISNUMBER(N2863),SUMIFS(N$1:$N2863,A$1:$A2863,A2863,G$1:$G2863,G2863,D$1:$D2863,D2863),"")</f>
        <v/>
      </c>
      <c r="AE2863" s="2" t="str">
        <f t="shared" si="168"/>
        <v/>
      </c>
      <c r="AJ2863" s="41">
        <v>8.4</v>
      </c>
      <c r="AM2863" s="2" t="str">
        <f t="shared" si="169"/>
        <v/>
      </c>
      <c r="AN2863" s="2" t="str">
        <f>IF(ISNUMBER(AM2863),SUMIFS($AM$1:AM2863,$A$1:A2863,A2863,$G$1:G2863,G2863,$D$1:D2863,D2863),"")</f>
        <v/>
      </c>
    </row>
    <row r="2864" spans="1:40" x14ac:dyDescent="0.25">
      <c r="A2864" s="4" t="s">
        <v>93</v>
      </c>
      <c r="B2864" t="s">
        <v>30</v>
      </c>
      <c r="C2864" s="40">
        <v>40679</v>
      </c>
      <c r="D2864">
        <v>4</v>
      </c>
      <c r="F2864" t="s">
        <v>107</v>
      </c>
      <c r="G2864" t="str">
        <f>YEAR(C2864)+IF(MONTH(C2864)&lt;7,-1,0)&amp;"/"&amp;RIGHT(YEAR(C2864)+IF(MONTH(C2864)&lt;7,0,1),2)</f>
        <v>2010/11</v>
      </c>
      <c r="O2864" s="2" t="str">
        <f>IF(ISNUMBER(N2864),SUMIFS(N$1:$N2864,A$1:$A2864,A2864,G$1:$G2864,G2864,D$1:$D2864,D2864),"")</f>
        <v/>
      </c>
      <c r="AE2864" s="2" t="str">
        <f t="shared" ref="AE2864:AE2927" si="170">IF(ISNUMBER(AF2864),AF2864,"")</f>
        <v/>
      </c>
      <c r="AJ2864" s="41">
        <v>7.3</v>
      </c>
      <c r="AM2864" s="2" t="str">
        <f t="shared" si="169"/>
        <v/>
      </c>
      <c r="AN2864" s="2" t="str">
        <f>IF(ISNUMBER(AM2864),SUMIFS($AM$1:AM2864,$A$1:A2864,A2864,$G$1:G2864,G2864,$D$1:D2864,D2864),"")</f>
        <v/>
      </c>
    </row>
    <row r="2865" spans="1:40" x14ac:dyDescent="0.25">
      <c r="A2865" s="4" t="s">
        <v>93</v>
      </c>
      <c r="B2865" t="s">
        <v>30</v>
      </c>
      <c r="C2865" s="40">
        <v>40679</v>
      </c>
      <c r="D2865">
        <v>5</v>
      </c>
      <c r="F2865" t="s">
        <v>107</v>
      </c>
      <c r="G2865" t="str">
        <f>YEAR(C2865)+IF(MONTH(C2865)&lt;7,-1,0)&amp;"/"&amp;RIGHT(YEAR(C2865)+IF(MONTH(C2865)&lt;7,0,1),2)</f>
        <v>2010/11</v>
      </c>
      <c r="O2865" s="2" t="str">
        <f>IF(ISNUMBER(N2865),SUMIFS(N$1:$N2865,A$1:$A2865,A2865,G$1:$G2865,G2865,D$1:$D2865,D2865),"")</f>
        <v/>
      </c>
      <c r="AE2865" s="2" t="str">
        <f t="shared" si="170"/>
        <v/>
      </c>
      <c r="AJ2865" s="41">
        <v>9.4</v>
      </c>
      <c r="AM2865" s="2" t="str">
        <f t="shared" si="169"/>
        <v/>
      </c>
      <c r="AN2865" s="2" t="str">
        <f>IF(ISNUMBER(AM2865),SUMIFS($AM$1:AM2865,$A$1:A2865,A2865,$G$1:G2865,G2865,$D$1:D2865,D2865),"")</f>
        <v/>
      </c>
    </row>
    <row r="2866" spans="1:40" x14ac:dyDescent="0.25">
      <c r="A2866" s="4" t="s">
        <v>93</v>
      </c>
      <c r="B2866" t="s">
        <v>30</v>
      </c>
      <c r="C2866" s="40">
        <v>40686</v>
      </c>
      <c r="D2866">
        <v>1</v>
      </c>
      <c r="F2866" t="s">
        <v>107</v>
      </c>
      <c r="G2866" t="str">
        <f>YEAR(C2866)+IF(MONTH(C2866)&lt;7,-1,0)&amp;"/"&amp;RIGHT(YEAR(C2866)+IF(MONTH(C2866)&lt;7,0,1),2)</f>
        <v>2010/11</v>
      </c>
      <c r="O2866" s="2" t="str">
        <f>IF(ISNUMBER(N2866),SUMIFS(N$1:$N2866,A$1:$A2866,A2866,G$1:$G2866,G2866,D$1:$D2866,D2866),"")</f>
        <v/>
      </c>
      <c r="AE2866" s="2" t="str">
        <f t="shared" si="170"/>
        <v/>
      </c>
      <c r="AJ2866" s="41">
        <v>10.6</v>
      </c>
      <c r="AM2866" s="2" t="str">
        <f t="shared" si="169"/>
        <v/>
      </c>
      <c r="AN2866" s="2" t="str">
        <f>IF(ISNUMBER(AM2866),SUMIFS($AM$1:AM2866,$A$1:A2866,A2866,$G$1:G2866,G2866,$D$1:D2866,D2866),"")</f>
        <v/>
      </c>
    </row>
    <row r="2867" spans="1:40" x14ac:dyDescent="0.25">
      <c r="A2867" s="4" t="s">
        <v>93</v>
      </c>
      <c r="B2867" t="s">
        <v>30</v>
      </c>
      <c r="C2867" s="40">
        <v>40686</v>
      </c>
      <c r="D2867">
        <v>2</v>
      </c>
      <c r="F2867" t="s">
        <v>107</v>
      </c>
      <c r="G2867" t="str">
        <f>YEAR(C2867)+IF(MONTH(C2867)&lt;7,-1,0)&amp;"/"&amp;RIGHT(YEAR(C2867)+IF(MONTH(C2867)&lt;7,0,1),2)</f>
        <v>2010/11</v>
      </c>
      <c r="O2867" s="2" t="str">
        <f>IF(ISNUMBER(N2867),SUMIFS(N$1:$N2867,A$1:$A2867,A2867,G$1:$G2867,G2867,D$1:$D2867,D2867),"")</f>
        <v/>
      </c>
      <c r="AE2867" s="2" t="str">
        <f t="shared" si="170"/>
        <v/>
      </c>
      <c r="AJ2867" s="41">
        <v>14.1</v>
      </c>
      <c r="AM2867" s="2" t="str">
        <f t="shared" si="169"/>
        <v/>
      </c>
      <c r="AN2867" s="2" t="str">
        <f>IF(ISNUMBER(AM2867),SUMIFS($AM$1:AM2867,$A$1:A2867,A2867,$G$1:G2867,G2867,$D$1:D2867,D2867),"")</f>
        <v/>
      </c>
    </row>
    <row r="2868" spans="1:40" x14ac:dyDescent="0.25">
      <c r="A2868" s="4" t="s">
        <v>93</v>
      </c>
      <c r="B2868" t="s">
        <v>30</v>
      </c>
      <c r="C2868" s="40">
        <v>40686</v>
      </c>
      <c r="D2868">
        <v>3</v>
      </c>
      <c r="F2868" t="s">
        <v>107</v>
      </c>
      <c r="G2868" t="str">
        <f>YEAR(C2868)+IF(MONTH(C2868)&lt;7,-1,0)&amp;"/"&amp;RIGHT(YEAR(C2868)+IF(MONTH(C2868)&lt;7,0,1),2)</f>
        <v>2010/11</v>
      </c>
      <c r="O2868" s="2" t="str">
        <f>IF(ISNUMBER(N2868),SUMIFS(N$1:$N2868,A$1:$A2868,A2868,G$1:$G2868,G2868,D$1:$D2868,D2868),"")</f>
        <v/>
      </c>
      <c r="AE2868" s="2" t="str">
        <f t="shared" si="170"/>
        <v/>
      </c>
      <c r="AJ2868" s="41">
        <v>15.2</v>
      </c>
      <c r="AM2868" s="2" t="str">
        <f t="shared" si="169"/>
        <v/>
      </c>
      <c r="AN2868" s="2" t="str">
        <f>IF(ISNUMBER(AM2868),SUMIFS($AM$1:AM2868,$A$1:A2868,A2868,$G$1:G2868,G2868,$D$1:D2868,D2868),"")</f>
        <v/>
      </c>
    </row>
    <row r="2869" spans="1:40" x14ac:dyDescent="0.25">
      <c r="A2869" s="4" t="s">
        <v>93</v>
      </c>
      <c r="B2869" t="s">
        <v>30</v>
      </c>
      <c r="C2869" s="40">
        <v>40686</v>
      </c>
      <c r="D2869">
        <v>4</v>
      </c>
      <c r="F2869" t="s">
        <v>107</v>
      </c>
      <c r="G2869" t="str">
        <f>YEAR(C2869)+IF(MONTH(C2869)&lt;7,-1,0)&amp;"/"&amp;RIGHT(YEAR(C2869)+IF(MONTH(C2869)&lt;7,0,1),2)</f>
        <v>2010/11</v>
      </c>
      <c r="O2869" s="2" t="str">
        <f>IF(ISNUMBER(N2869),SUMIFS(N$1:$N2869,A$1:$A2869,A2869,G$1:$G2869,G2869,D$1:$D2869,D2869),"")</f>
        <v/>
      </c>
      <c r="AE2869" s="2" t="str">
        <f t="shared" si="170"/>
        <v/>
      </c>
      <c r="AJ2869" s="41">
        <v>12.6</v>
      </c>
      <c r="AM2869" s="2" t="str">
        <f t="shared" si="169"/>
        <v/>
      </c>
      <c r="AN2869" s="2" t="str">
        <f>IF(ISNUMBER(AM2869),SUMIFS($AM$1:AM2869,$A$1:A2869,A2869,$G$1:G2869,G2869,$D$1:D2869,D2869),"")</f>
        <v/>
      </c>
    </row>
    <row r="2870" spans="1:40" x14ac:dyDescent="0.25">
      <c r="A2870" s="4" t="s">
        <v>93</v>
      </c>
      <c r="B2870" t="s">
        <v>30</v>
      </c>
      <c r="C2870" s="40">
        <v>40686</v>
      </c>
      <c r="D2870">
        <v>5</v>
      </c>
      <c r="F2870" t="s">
        <v>107</v>
      </c>
      <c r="G2870" t="str">
        <f>YEAR(C2870)+IF(MONTH(C2870)&lt;7,-1,0)&amp;"/"&amp;RIGHT(YEAR(C2870)+IF(MONTH(C2870)&lt;7,0,1),2)</f>
        <v>2010/11</v>
      </c>
      <c r="O2870" s="2" t="str">
        <f>IF(ISNUMBER(N2870),SUMIFS(N$1:$N2870,A$1:$A2870,A2870,G$1:$G2870,G2870,D$1:$D2870,D2870),"")</f>
        <v/>
      </c>
      <c r="AE2870" s="2" t="str">
        <f t="shared" si="170"/>
        <v/>
      </c>
      <c r="AJ2870" s="41">
        <v>14.2</v>
      </c>
      <c r="AM2870" s="2" t="str">
        <f t="shared" si="169"/>
        <v/>
      </c>
      <c r="AN2870" s="2" t="str">
        <f>IF(ISNUMBER(AM2870),SUMIFS($AM$1:AM2870,$A$1:A2870,A2870,$G$1:G2870,G2870,$D$1:D2870,D2870),"")</f>
        <v/>
      </c>
    </row>
    <row r="2871" spans="1:40" x14ac:dyDescent="0.25">
      <c r="A2871" s="4" t="s">
        <v>93</v>
      </c>
      <c r="B2871" t="s">
        <v>30</v>
      </c>
      <c r="C2871" s="40">
        <v>40693</v>
      </c>
      <c r="D2871">
        <v>1</v>
      </c>
      <c r="F2871" t="s">
        <v>107</v>
      </c>
      <c r="G2871" t="str">
        <f>YEAR(C2871)+IF(MONTH(C2871)&lt;7,-1,0)&amp;"/"&amp;RIGHT(YEAR(C2871)+IF(MONTH(C2871)&lt;7,0,1),2)</f>
        <v>2010/11</v>
      </c>
      <c r="O2871" s="2" t="str">
        <f>IF(ISNUMBER(N2871),SUMIFS(N$1:$N2871,A$1:$A2871,A2871,G$1:$G2871,G2871,D$1:$D2871,D2871),"")</f>
        <v/>
      </c>
      <c r="AE2871" s="2" t="str">
        <f t="shared" si="170"/>
        <v/>
      </c>
      <c r="AJ2871" s="41">
        <v>16.3</v>
      </c>
      <c r="AM2871" s="2" t="str">
        <f t="shared" si="169"/>
        <v/>
      </c>
      <c r="AN2871" s="2" t="str">
        <f>IF(ISNUMBER(AM2871),SUMIFS($AM$1:AM2871,$A$1:A2871,A2871,$G$1:G2871,G2871,$D$1:D2871,D2871),"")</f>
        <v/>
      </c>
    </row>
    <row r="2872" spans="1:40" x14ac:dyDescent="0.25">
      <c r="A2872" s="4" t="s">
        <v>93</v>
      </c>
      <c r="B2872" t="s">
        <v>30</v>
      </c>
      <c r="C2872" s="40">
        <v>40693</v>
      </c>
      <c r="D2872">
        <v>2</v>
      </c>
      <c r="F2872" t="s">
        <v>107</v>
      </c>
      <c r="G2872" t="str">
        <f>YEAR(C2872)+IF(MONTH(C2872)&lt;7,-1,0)&amp;"/"&amp;RIGHT(YEAR(C2872)+IF(MONTH(C2872)&lt;7,0,1),2)</f>
        <v>2010/11</v>
      </c>
      <c r="O2872" s="2" t="str">
        <f>IF(ISNUMBER(N2872),SUMIFS(N$1:$N2872,A$1:$A2872,A2872,G$1:$G2872,G2872,D$1:$D2872,D2872),"")</f>
        <v/>
      </c>
      <c r="AE2872" s="2" t="str">
        <f t="shared" si="170"/>
        <v/>
      </c>
      <c r="AJ2872" s="41">
        <v>14.8</v>
      </c>
      <c r="AM2872" s="2" t="str">
        <f t="shared" si="169"/>
        <v/>
      </c>
      <c r="AN2872" s="2" t="str">
        <f>IF(ISNUMBER(AM2872),SUMIFS($AM$1:AM2872,$A$1:A2872,A2872,$G$1:G2872,G2872,$D$1:D2872,D2872),"")</f>
        <v/>
      </c>
    </row>
    <row r="2873" spans="1:40" x14ac:dyDescent="0.25">
      <c r="A2873" s="4" t="s">
        <v>93</v>
      </c>
      <c r="B2873" t="s">
        <v>30</v>
      </c>
      <c r="C2873" s="40">
        <v>40693</v>
      </c>
      <c r="D2873">
        <v>3</v>
      </c>
      <c r="F2873" t="s">
        <v>107</v>
      </c>
      <c r="G2873" t="str">
        <f>YEAR(C2873)+IF(MONTH(C2873)&lt;7,-1,0)&amp;"/"&amp;RIGHT(YEAR(C2873)+IF(MONTH(C2873)&lt;7,0,1),2)</f>
        <v>2010/11</v>
      </c>
      <c r="O2873" s="2" t="str">
        <f>IF(ISNUMBER(N2873),SUMIFS(N$1:$N2873,A$1:$A2873,A2873,G$1:$G2873,G2873,D$1:$D2873,D2873),"")</f>
        <v/>
      </c>
      <c r="AE2873" s="2" t="str">
        <f t="shared" si="170"/>
        <v/>
      </c>
      <c r="AJ2873" s="41">
        <v>17.600000000000001</v>
      </c>
      <c r="AM2873" s="2" t="str">
        <f t="shared" si="169"/>
        <v/>
      </c>
      <c r="AN2873" s="2" t="str">
        <f>IF(ISNUMBER(AM2873),SUMIFS($AM$1:AM2873,$A$1:A2873,A2873,$G$1:G2873,G2873,$D$1:D2873,D2873),"")</f>
        <v/>
      </c>
    </row>
    <row r="2874" spans="1:40" x14ac:dyDescent="0.25">
      <c r="A2874" s="4" t="s">
        <v>93</v>
      </c>
      <c r="B2874" t="s">
        <v>30</v>
      </c>
      <c r="C2874" s="40">
        <v>40693</v>
      </c>
      <c r="D2874">
        <v>4</v>
      </c>
      <c r="F2874" t="s">
        <v>107</v>
      </c>
      <c r="G2874" t="str">
        <f>YEAR(C2874)+IF(MONTH(C2874)&lt;7,-1,0)&amp;"/"&amp;RIGHT(YEAR(C2874)+IF(MONTH(C2874)&lt;7,0,1),2)</f>
        <v>2010/11</v>
      </c>
      <c r="O2874" s="2" t="str">
        <f>IF(ISNUMBER(N2874),SUMIFS(N$1:$N2874,A$1:$A2874,A2874,G$1:$G2874,G2874,D$1:$D2874,D2874),"")</f>
        <v/>
      </c>
      <c r="AE2874" s="2" t="str">
        <f t="shared" si="170"/>
        <v/>
      </c>
      <c r="AJ2874" s="41">
        <v>15.4</v>
      </c>
      <c r="AM2874" s="2" t="str">
        <f t="shared" si="169"/>
        <v/>
      </c>
      <c r="AN2874" s="2" t="str">
        <f>IF(ISNUMBER(AM2874),SUMIFS($AM$1:AM2874,$A$1:A2874,A2874,$G$1:G2874,G2874,$D$1:D2874,D2874),"")</f>
        <v/>
      </c>
    </row>
    <row r="2875" spans="1:40" x14ac:dyDescent="0.25">
      <c r="A2875" s="4" t="s">
        <v>93</v>
      </c>
      <c r="B2875" t="s">
        <v>30</v>
      </c>
      <c r="C2875" s="40">
        <v>40693</v>
      </c>
      <c r="D2875">
        <v>5</v>
      </c>
      <c r="F2875" t="s">
        <v>107</v>
      </c>
      <c r="G2875" t="str">
        <f>YEAR(C2875)+IF(MONTH(C2875)&lt;7,-1,0)&amp;"/"&amp;RIGHT(YEAR(C2875)+IF(MONTH(C2875)&lt;7,0,1),2)</f>
        <v>2010/11</v>
      </c>
      <c r="O2875" s="2" t="str">
        <f>IF(ISNUMBER(N2875),SUMIFS(N$1:$N2875,A$1:$A2875,A2875,G$1:$G2875,G2875,D$1:$D2875,D2875),"")</f>
        <v/>
      </c>
      <c r="AE2875" s="2" t="str">
        <f t="shared" si="170"/>
        <v/>
      </c>
      <c r="AJ2875" s="41">
        <v>16</v>
      </c>
      <c r="AM2875" s="2" t="str">
        <f t="shared" si="169"/>
        <v/>
      </c>
      <c r="AN2875" s="2" t="str">
        <f>IF(ISNUMBER(AM2875),SUMIFS($AM$1:AM2875,$A$1:A2875,A2875,$G$1:G2875,G2875,$D$1:D2875,D2875),"")</f>
        <v/>
      </c>
    </row>
    <row r="2876" spans="1:40" x14ac:dyDescent="0.25">
      <c r="A2876" s="4" t="s">
        <v>93</v>
      </c>
      <c r="B2876" t="s">
        <v>30</v>
      </c>
      <c r="C2876" s="40">
        <v>40701</v>
      </c>
      <c r="D2876">
        <v>1</v>
      </c>
      <c r="F2876" t="s">
        <v>107</v>
      </c>
      <c r="G2876" t="str">
        <f>YEAR(C2876)+IF(MONTH(C2876)&lt;7,-1,0)&amp;"/"&amp;RIGHT(YEAR(C2876)+IF(MONTH(C2876)&lt;7,0,1),2)</f>
        <v>2010/11</v>
      </c>
      <c r="O2876" s="2" t="str">
        <f>IF(ISNUMBER(N2876),SUMIFS(N$1:$N2876,A$1:$A2876,A2876,G$1:$G2876,G2876,D$1:$D2876,D2876),"")</f>
        <v/>
      </c>
      <c r="AE2876" s="2" t="str">
        <f t="shared" si="170"/>
        <v/>
      </c>
      <c r="AJ2876" s="41">
        <v>18.600000000000001</v>
      </c>
      <c r="AM2876" s="2" t="str">
        <f t="shared" si="169"/>
        <v/>
      </c>
      <c r="AN2876" s="2" t="str">
        <f>IF(ISNUMBER(AM2876),SUMIFS($AM$1:AM2876,$A$1:A2876,A2876,$G$1:G2876,G2876,$D$1:D2876,D2876),"")</f>
        <v/>
      </c>
    </row>
    <row r="2877" spans="1:40" x14ac:dyDescent="0.25">
      <c r="A2877" s="4" t="s">
        <v>93</v>
      </c>
      <c r="B2877" t="s">
        <v>30</v>
      </c>
      <c r="C2877" s="40">
        <v>40701</v>
      </c>
      <c r="D2877">
        <v>2</v>
      </c>
      <c r="F2877" t="s">
        <v>107</v>
      </c>
      <c r="G2877" t="str">
        <f>YEAR(C2877)+IF(MONTH(C2877)&lt;7,-1,0)&amp;"/"&amp;RIGHT(YEAR(C2877)+IF(MONTH(C2877)&lt;7,0,1),2)</f>
        <v>2010/11</v>
      </c>
      <c r="O2877" s="2" t="str">
        <f>IF(ISNUMBER(N2877),SUMIFS(N$1:$N2877,A$1:$A2877,A2877,G$1:$G2877,G2877,D$1:$D2877,D2877),"")</f>
        <v/>
      </c>
      <c r="AE2877" s="2" t="str">
        <f t="shared" si="170"/>
        <v/>
      </c>
      <c r="AJ2877" s="41">
        <v>16.2</v>
      </c>
      <c r="AM2877" s="2" t="str">
        <f t="shared" si="169"/>
        <v/>
      </c>
      <c r="AN2877" s="2" t="str">
        <f>IF(ISNUMBER(AM2877),SUMIFS($AM$1:AM2877,$A$1:A2877,A2877,$G$1:G2877,G2877,$D$1:D2877,D2877),"")</f>
        <v/>
      </c>
    </row>
    <row r="2878" spans="1:40" x14ac:dyDescent="0.25">
      <c r="A2878" s="4" t="s">
        <v>93</v>
      </c>
      <c r="B2878" t="s">
        <v>30</v>
      </c>
      <c r="C2878" s="40">
        <v>40701</v>
      </c>
      <c r="D2878">
        <v>3</v>
      </c>
      <c r="F2878" t="s">
        <v>107</v>
      </c>
      <c r="G2878" t="str">
        <f>YEAR(C2878)+IF(MONTH(C2878)&lt;7,-1,0)&amp;"/"&amp;RIGHT(YEAR(C2878)+IF(MONTH(C2878)&lt;7,0,1),2)</f>
        <v>2010/11</v>
      </c>
      <c r="O2878" s="2" t="str">
        <f>IF(ISNUMBER(N2878),SUMIFS(N$1:$N2878,A$1:$A2878,A2878,G$1:$G2878,G2878,D$1:$D2878,D2878),"")</f>
        <v/>
      </c>
      <c r="AE2878" s="2" t="str">
        <f t="shared" si="170"/>
        <v/>
      </c>
      <c r="AJ2878" s="41">
        <v>19</v>
      </c>
      <c r="AM2878" s="2" t="str">
        <f t="shared" si="169"/>
        <v/>
      </c>
      <c r="AN2878" s="2" t="str">
        <f>IF(ISNUMBER(AM2878),SUMIFS($AM$1:AM2878,$A$1:A2878,A2878,$G$1:G2878,G2878,$D$1:D2878,D2878),"")</f>
        <v/>
      </c>
    </row>
    <row r="2879" spans="1:40" x14ac:dyDescent="0.25">
      <c r="A2879" s="4" t="s">
        <v>93</v>
      </c>
      <c r="B2879" t="s">
        <v>30</v>
      </c>
      <c r="C2879" s="40">
        <v>40701</v>
      </c>
      <c r="D2879">
        <v>4</v>
      </c>
      <c r="F2879" t="s">
        <v>107</v>
      </c>
      <c r="G2879" t="str">
        <f>YEAR(C2879)+IF(MONTH(C2879)&lt;7,-1,0)&amp;"/"&amp;RIGHT(YEAR(C2879)+IF(MONTH(C2879)&lt;7,0,1),2)</f>
        <v>2010/11</v>
      </c>
      <c r="O2879" s="2" t="str">
        <f>IF(ISNUMBER(N2879),SUMIFS(N$1:$N2879,A$1:$A2879,A2879,G$1:$G2879,G2879,D$1:$D2879,D2879),"")</f>
        <v/>
      </c>
      <c r="AE2879" s="2" t="str">
        <f t="shared" si="170"/>
        <v/>
      </c>
      <c r="AJ2879" s="41">
        <v>16.7</v>
      </c>
      <c r="AM2879" s="2" t="str">
        <f t="shared" si="169"/>
        <v/>
      </c>
      <c r="AN2879" s="2" t="str">
        <f>IF(ISNUMBER(AM2879),SUMIFS($AM$1:AM2879,$A$1:A2879,A2879,$G$1:G2879,G2879,$D$1:D2879,D2879),"")</f>
        <v/>
      </c>
    </row>
    <row r="2880" spans="1:40" x14ac:dyDescent="0.25">
      <c r="A2880" s="4" t="s">
        <v>93</v>
      </c>
      <c r="B2880" t="s">
        <v>30</v>
      </c>
      <c r="C2880" s="40">
        <v>40701</v>
      </c>
      <c r="D2880">
        <v>5</v>
      </c>
      <c r="F2880" t="s">
        <v>107</v>
      </c>
      <c r="G2880" t="str">
        <f>YEAR(C2880)+IF(MONTH(C2880)&lt;7,-1,0)&amp;"/"&amp;RIGHT(YEAR(C2880)+IF(MONTH(C2880)&lt;7,0,1),2)</f>
        <v>2010/11</v>
      </c>
      <c r="O2880" s="2" t="str">
        <f>IF(ISNUMBER(N2880),SUMIFS(N$1:$N2880,A$1:$A2880,A2880,G$1:$G2880,G2880,D$1:$D2880,D2880),"")</f>
        <v/>
      </c>
      <c r="AE2880" s="2" t="str">
        <f t="shared" si="170"/>
        <v/>
      </c>
      <c r="AJ2880" s="41">
        <v>18.399999999999999</v>
      </c>
      <c r="AM2880" s="2" t="str">
        <f t="shared" si="169"/>
        <v/>
      </c>
      <c r="AN2880" s="2" t="str">
        <f>IF(ISNUMBER(AM2880),SUMIFS($AM$1:AM2880,$A$1:A2880,A2880,$G$1:G2880,G2880,$D$1:D2880,D2880),"")</f>
        <v/>
      </c>
    </row>
    <row r="2881" spans="1:40" x14ac:dyDescent="0.25">
      <c r="A2881" s="4" t="s">
        <v>93</v>
      </c>
      <c r="B2881" t="s">
        <v>30</v>
      </c>
      <c r="C2881" s="40">
        <v>40707</v>
      </c>
      <c r="D2881">
        <v>1</v>
      </c>
      <c r="F2881" t="s">
        <v>107</v>
      </c>
      <c r="G2881" t="str">
        <f>YEAR(C2881)+IF(MONTH(C2881)&lt;7,-1,0)&amp;"/"&amp;RIGHT(YEAR(C2881)+IF(MONTH(C2881)&lt;7,0,1),2)</f>
        <v>2010/11</v>
      </c>
      <c r="O2881" s="2" t="str">
        <f>IF(ISNUMBER(N2881),SUMIFS(N$1:$N2881,A$1:$A2881,A2881,G$1:$G2881,G2881,D$1:$D2881,D2881),"")</f>
        <v/>
      </c>
      <c r="AE2881" s="2" t="str">
        <f t="shared" si="170"/>
        <v/>
      </c>
      <c r="AJ2881" s="41">
        <v>17.399999999999999</v>
      </c>
      <c r="AM2881" s="2" t="str">
        <f t="shared" si="169"/>
        <v/>
      </c>
      <c r="AN2881" s="2" t="str">
        <f>IF(ISNUMBER(AM2881),SUMIFS($AM$1:AM2881,$A$1:A2881,A2881,$G$1:G2881,G2881,$D$1:D2881,D2881),"")</f>
        <v/>
      </c>
    </row>
    <row r="2882" spans="1:40" x14ac:dyDescent="0.25">
      <c r="A2882" s="4" t="s">
        <v>93</v>
      </c>
      <c r="B2882" t="s">
        <v>30</v>
      </c>
      <c r="C2882" s="40">
        <v>40707</v>
      </c>
      <c r="D2882">
        <v>2</v>
      </c>
      <c r="F2882" t="s">
        <v>107</v>
      </c>
      <c r="G2882" t="str">
        <f>YEAR(C2882)+IF(MONTH(C2882)&lt;7,-1,0)&amp;"/"&amp;RIGHT(YEAR(C2882)+IF(MONTH(C2882)&lt;7,0,1),2)</f>
        <v>2010/11</v>
      </c>
      <c r="O2882" s="2" t="str">
        <f>IF(ISNUMBER(N2882),SUMIFS(N$1:$N2882,A$1:$A2882,A2882,G$1:$G2882,G2882,D$1:$D2882,D2882),"")</f>
        <v/>
      </c>
      <c r="AE2882" s="2" t="str">
        <f t="shared" si="170"/>
        <v/>
      </c>
      <c r="AJ2882" s="41">
        <v>20.5</v>
      </c>
      <c r="AM2882" s="2" t="str">
        <f t="shared" si="169"/>
        <v/>
      </c>
      <c r="AN2882" s="2" t="str">
        <f>IF(ISNUMBER(AM2882),SUMIFS($AM$1:AM2882,$A$1:A2882,A2882,$G$1:G2882,G2882,$D$1:D2882,D2882),"")</f>
        <v/>
      </c>
    </row>
    <row r="2883" spans="1:40" x14ac:dyDescent="0.25">
      <c r="A2883" s="4" t="s">
        <v>93</v>
      </c>
      <c r="B2883" t="s">
        <v>30</v>
      </c>
      <c r="C2883" s="40">
        <v>40707</v>
      </c>
      <c r="D2883">
        <v>3</v>
      </c>
      <c r="F2883" t="s">
        <v>107</v>
      </c>
      <c r="G2883" t="str">
        <f>YEAR(C2883)+IF(MONTH(C2883)&lt;7,-1,0)&amp;"/"&amp;RIGHT(YEAR(C2883)+IF(MONTH(C2883)&lt;7,0,1),2)</f>
        <v>2010/11</v>
      </c>
      <c r="O2883" s="2" t="str">
        <f>IF(ISNUMBER(N2883),SUMIFS(N$1:$N2883,A$1:$A2883,A2883,G$1:$G2883,G2883,D$1:$D2883,D2883),"")</f>
        <v/>
      </c>
      <c r="AE2883" s="2" t="str">
        <f t="shared" si="170"/>
        <v/>
      </c>
      <c r="AJ2883" s="41">
        <v>22.7</v>
      </c>
      <c r="AM2883" s="2" t="str">
        <f t="shared" si="169"/>
        <v/>
      </c>
      <c r="AN2883" s="2" t="str">
        <f>IF(ISNUMBER(AM2883),SUMIFS($AM$1:AM2883,$A$1:A2883,A2883,$G$1:G2883,G2883,$D$1:D2883,D2883),"")</f>
        <v/>
      </c>
    </row>
    <row r="2884" spans="1:40" x14ac:dyDescent="0.25">
      <c r="A2884" s="4" t="s">
        <v>93</v>
      </c>
      <c r="B2884" t="s">
        <v>30</v>
      </c>
      <c r="C2884" s="40">
        <v>40707</v>
      </c>
      <c r="D2884">
        <v>4</v>
      </c>
      <c r="F2884" t="s">
        <v>107</v>
      </c>
      <c r="G2884" t="str">
        <f>YEAR(C2884)+IF(MONTH(C2884)&lt;7,-1,0)&amp;"/"&amp;RIGHT(YEAR(C2884)+IF(MONTH(C2884)&lt;7,0,1),2)</f>
        <v>2010/11</v>
      </c>
      <c r="O2884" s="2" t="str">
        <f>IF(ISNUMBER(N2884),SUMIFS(N$1:$N2884,A$1:$A2884,A2884,G$1:$G2884,G2884,D$1:$D2884,D2884),"")</f>
        <v/>
      </c>
      <c r="AE2884" s="2" t="str">
        <f t="shared" si="170"/>
        <v/>
      </c>
      <c r="AJ2884" s="41">
        <v>19.3</v>
      </c>
      <c r="AM2884" s="2" t="str">
        <f t="shared" si="169"/>
        <v/>
      </c>
      <c r="AN2884" s="2" t="str">
        <f>IF(ISNUMBER(AM2884),SUMIFS($AM$1:AM2884,$A$1:A2884,A2884,$G$1:G2884,G2884,$D$1:D2884,D2884),"")</f>
        <v/>
      </c>
    </row>
    <row r="2885" spans="1:40" x14ac:dyDescent="0.25">
      <c r="A2885" s="4" t="s">
        <v>93</v>
      </c>
      <c r="B2885" t="s">
        <v>30</v>
      </c>
      <c r="C2885" s="40">
        <v>40707</v>
      </c>
      <c r="D2885">
        <v>5</v>
      </c>
      <c r="F2885" t="s">
        <v>107</v>
      </c>
      <c r="G2885" t="str">
        <f>YEAR(C2885)+IF(MONTH(C2885)&lt;7,-1,0)&amp;"/"&amp;RIGHT(YEAR(C2885)+IF(MONTH(C2885)&lt;7,0,1),2)</f>
        <v>2010/11</v>
      </c>
      <c r="O2885" s="2" t="str">
        <f>IF(ISNUMBER(N2885),SUMIFS(N$1:$N2885,A$1:$A2885,A2885,G$1:$G2885,G2885,D$1:$D2885,D2885),"")</f>
        <v/>
      </c>
      <c r="AE2885" s="2" t="str">
        <f t="shared" si="170"/>
        <v/>
      </c>
      <c r="AJ2885" s="41">
        <v>20.5</v>
      </c>
      <c r="AM2885" s="2" t="str">
        <f t="shared" si="169"/>
        <v/>
      </c>
      <c r="AN2885" s="2" t="str">
        <f>IF(ISNUMBER(AM2885),SUMIFS($AM$1:AM2885,$A$1:A2885,A2885,$G$1:G2885,G2885,$D$1:D2885,D2885),"")</f>
        <v/>
      </c>
    </row>
    <row r="2886" spans="1:40" x14ac:dyDescent="0.25">
      <c r="A2886" s="4" t="s">
        <v>93</v>
      </c>
      <c r="B2886" t="s">
        <v>30</v>
      </c>
      <c r="C2886" s="40">
        <v>40714</v>
      </c>
      <c r="D2886">
        <v>1</v>
      </c>
      <c r="F2886" t="s">
        <v>107</v>
      </c>
      <c r="G2886" t="str">
        <f>YEAR(C2886)+IF(MONTH(C2886)&lt;7,-1,0)&amp;"/"&amp;RIGHT(YEAR(C2886)+IF(MONTH(C2886)&lt;7,0,1),2)</f>
        <v>2010/11</v>
      </c>
      <c r="O2886" s="2" t="str">
        <f>IF(ISNUMBER(N2886),SUMIFS(N$1:$N2886,A$1:$A2886,A2886,G$1:$G2886,G2886,D$1:$D2886,D2886),"")</f>
        <v/>
      </c>
      <c r="AE2886" s="2" t="str">
        <f t="shared" si="170"/>
        <v/>
      </c>
      <c r="AJ2886" s="41">
        <v>18.100000000000001</v>
      </c>
      <c r="AM2886" s="2" t="str">
        <f t="shared" si="169"/>
        <v/>
      </c>
      <c r="AN2886" s="2" t="str">
        <f>IF(ISNUMBER(AM2886),SUMIFS($AM$1:AM2886,$A$1:A2886,A2886,$G$1:G2886,G2886,$D$1:D2886,D2886),"")</f>
        <v/>
      </c>
    </row>
    <row r="2887" spans="1:40" x14ac:dyDescent="0.25">
      <c r="A2887" s="4" t="s">
        <v>93</v>
      </c>
      <c r="B2887" t="s">
        <v>30</v>
      </c>
      <c r="C2887" s="40">
        <v>40714</v>
      </c>
      <c r="D2887">
        <v>2</v>
      </c>
      <c r="F2887" t="s">
        <v>107</v>
      </c>
      <c r="G2887" t="str">
        <f>YEAR(C2887)+IF(MONTH(C2887)&lt;7,-1,0)&amp;"/"&amp;RIGHT(YEAR(C2887)+IF(MONTH(C2887)&lt;7,0,1),2)</f>
        <v>2010/11</v>
      </c>
      <c r="O2887" s="2" t="str">
        <f>IF(ISNUMBER(N2887),SUMIFS(N$1:$N2887,A$1:$A2887,A2887,G$1:$G2887,G2887,D$1:$D2887,D2887),"")</f>
        <v/>
      </c>
      <c r="AE2887" s="2" t="str">
        <f t="shared" si="170"/>
        <v/>
      </c>
      <c r="AJ2887" s="41">
        <v>17.899999999999999</v>
      </c>
      <c r="AM2887" s="2" t="str">
        <f t="shared" si="169"/>
        <v/>
      </c>
      <c r="AN2887" s="2" t="str">
        <f>IF(ISNUMBER(AM2887),SUMIFS($AM$1:AM2887,$A$1:A2887,A2887,$G$1:G2887,G2887,$D$1:D2887,D2887),"")</f>
        <v/>
      </c>
    </row>
    <row r="2888" spans="1:40" x14ac:dyDescent="0.25">
      <c r="A2888" s="4" t="s">
        <v>93</v>
      </c>
      <c r="B2888" t="s">
        <v>30</v>
      </c>
      <c r="C2888" s="40">
        <v>40714</v>
      </c>
      <c r="D2888">
        <v>3</v>
      </c>
      <c r="F2888" t="s">
        <v>107</v>
      </c>
      <c r="G2888" t="str">
        <f>YEAR(C2888)+IF(MONTH(C2888)&lt;7,-1,0)&amp;"/"&amp;RIGHT(YEAR(C2888)+IF(MONTH(C2888)&lt;7,0,1),2)</f>
        <v>2010/11</v>
      </c>
      <c r="O2888" s="2" t="str">
        <f>IF(ISNUMBER(N2888),SUMIFS(N$1:$N2888,A$1:$A2888,A2888,G$1:$G2888,G2888,D$1:$D2888,D2888),"")</f>
        <v/>
      </c>
      <c r="AE2888" s="2" t="str">
        <f t="shared" si="170"/>
        <v/>
      </c>
      <c r="AJ2888" s="41">
        <v>22.3</v>
      </c>
      <c r="AM2888" s="2" t="str">
        <f t="shared" si="169"/>
        <v/>
      </c>
      <c r="AN2888" s="2" t="str">
        <f>IF(ISNUMBER(AM2888),SUMIFS($AM$1:AM2888,$A$1:A2888,A2888,$G$1:G2888,G2888,$D$1:D2888,D2888),"")</f>
        <v/>
      </c>
    </row>
    <row r="2889" spans="1:40" x14ac:dyDescent="0.25">
      <c r="A2889" s="4" t="s">
        <v>93</v>
      </c>
      <c r="B2889" t="s">
        <v>30</v>
      </c>
      <c r="C2889" s="40">
        <v>40714</v>
      </c>
      <c r="D2889">
        <v>4</v>
      </c>
      <c r="F2889" t="s">
        <v>107</v>
      </c>
      <c r="G2889" t="str">
        <f>YEAR(C2889)+IF(MONTH(C2889)&lt;7,-1,0)&amp;"/"&amp;RIGHT(YEAR(C2889)+IF(MONTH(C2889)&lt;7,0,1),2)</f>
        <v>2010/11</v>
      </c>
      <c r="O2889" s="2" t="str">
        <f>IF(ISNUMBER(N2889),SUMIFS(N$1:$N2889,A$1:$A2889,A2889,G$1:$G2889,G2889,D$1:$D2889,D2889),"")</f>
        <v/>
      </c>
      <c r="AE2889" s="2" t="str">
        <f t="shared" si="170"/>
        <v/>
      </c>
      <c r="AJ2889" s="41">
        <v>23.6</v>
      </c>
      <c r="AM2889" s="2" t="str">
        <f t="shared" si="169"/>
        <v/>
      </c>
      <c r="AN2889" s="2" t="str">
        <f>IF(ISNUMBER(AM2889),SUMIFS($AM$1:AM2889,$A$1:A2889,A2889,$G$1:G2889,G2889,$D$1:D2889,D2889),"")</f>
        <v/>
      </c>
    </row>
    <row r="2890" spans="1:40" x14ac:dyDescent="0.25">
      <c r="A2890" s="4" t="s">
        <v>93</v>
      </c>
      <c r="B2890" t="s">
        <v>30</v>
      </c>
      <c r="C2890" s="40">
        <v>40714</v>
      </c>
      <c r="D2890">
        <v>5</v>
      </c>
      <c r="F2890" t="s">
        <v>107</v>
      </c>
      <c r="G2890" t="str">
        <f>YEAR(C2890)+IF(MONTH(C2890)&lt;7,-1,0)&amp;"/"&amp;RIGHT(YEAR(C2890)+IF(MONTH(C2890)&lt;7,0,1),2)</f>
        <v>2010/11</v>
      </c>
      <c r="O2890" s="2" t="str">
        <f>IF(ISNUMBER(N2890),SUMIFS(N$1:$N2890,A$1:$A2890,A2890,G$1:$G2890,G2890,D$1:$D2890,D2890),"")</f>
        <v/>
      </c>
      <c r="AE2890" s="2" t="str">
        <f t="shared" si="170"/>
        <v/>
      </c>
      <c r="AJ2890" s="41">
        <v>23.5</v>
      </c>
      <c r="AM2890" s="2" t="str">
        <f t="shared" si="169"/>
        <v/>
      </c>
      <c r="AN2890" s="2" t="str">
        <f>IF(ISNUMBER(AM2890),SUMIFS($AM$1:AM2890,$A$1:A2890,A2890,$G$1:G2890,G2890,$D$1:D2890,D2890),"")</f>
        <v/>
      </c>
    </row>
    <row r="2891" spans="1:40" x14ac:dyDescent="0.25">
      <c r="A2891" s="4" t="s">
        <v>93</v>
      </c>
      <c r="B2891" t="s">
        <v>30</v>
      </c>
      <c r="C2891" s="40">
        <v>40728</v>
      </c>
      <c r="D2891">
        <v>1</v>
      </c>
      <c r="F2891" t="s">
        <v>107</v>
      </c>
      <c r="G2891" t="str">
        <f>YEAR(C2891)+IF(MONTH(C2891)&lt;7,-1,0)&amp;"/"&amp;RIGHT(YEAR(C2891)+IF(MONTH(C2891)&lt;7,0,1),2)</f>
        <v>2011/12</v>
      </c>
      <c r="O2891" s="2" t="str">
        <f>IF(ISNUMBER(N2891),SUMIFS(N$1:$N2891,A$1:$A2891,A2891,G$1:$G2891,G2891,D$1:$D2891,D2891),"")</f>
        <v/>
      </c>
      <c r="AE2891" s="2" t="str">
        <f t="shared" si="170"/>
        <v/>
      </c>
      <c r="AJ2891" s="41">
        <v>5.4</v>
      </c>
      <c r="AM2891" s="2" t="str">
        <f t="shared" si="169"/>
        <v/>
      </c>
      <c r="AN2891" s="2" t="str">
        <f>IF(ISNUMBER(AM2891),SUMIFS($AM$1:AM2891,$A$1:A2891,A2891,$G$1:G2891,G2891,$D$1:D2891,D2891),"")</f>
        <v/>
      </c>
    </row>
    <row r="2892" spans="1:40" x14ac:dyDescent="0.25">
      <c r="A2892" s="4" t="s">
        <v>93</v>
      </c>
      <c r="B2892" t="s">
        <v>30</v>
      </c>
      <c r="C2892" s="40">
        <v>40728</v>
      </c>
      <c r="D2892">
        <v>2</v>
      </c>
      <c r="F2892" t="s">
        <v>107</v>
      </c>
      <c r="G2892" t="str">
        <f>YEAR(C2892)+IF(MONTH(C2892)&lt;7,-1,0)&amp;"/"&amp;RIGHT(YEAR(C2892)+IF(MONTH(C2892)&lt;7,0,1),2)</f>
        <v>2011/12</v>
      </c>
      <c r="O2892" s="2" t="str">
        <f>IF(ISNUMBER(N2892),SUMIFS(N$1:$N2892,A$1:$A2892,A2892,G$1:$G2892,G2892,D$1:$D2892,D2892),"")</f>
        <v/>
      </c>
      <c r="AE2892" s="2" t="str">
        <f t="shared" si="170"/>
        <v/>
      </c>
      <c r="AJ2892" s="41">
        <v>8.1</v>
      </c>
      <c r="AM2892" s="2" t="str">
        <f t="shared" si="169"/>
        <v/>
      </c>
      <c r="AN2892" s="2" t="str">
        <f>IF(ISNUMBER(AM2892),SUMIFS($AM$1:AM2892,$A$1:A2892,A2892,$G$1:G2892,G2892,$D$1:D2892,D2892),"")</f>
        <v/>
      </c>
    </row>
    <row r="2893" spans="1:40" x14ac:dyDescent="0.25">
      <c r="A2893" s="4" t="s">
        <v>93</v>
      </c>
      <c r="B2893" t="s">
        <v>30</v>
      </c>
      <c r="C2893" s="40">
        <v>40728</v>
      </c>
      <c r="D2893">
        <v>3</v>
      </c>
      <c r="F2893" t="s">
        <v>107</v>
      </c>
      <c r="G2893" t="str">
        <f>YEAR(C2893)+IF(MONTH(C2893)&lt;7,-1,0)&amp;"/"&amp;RIGHT(YEAR(C2893)+IF(MONTH(C2893)&lt;7,0,1),2)</f>
        <v>2011/12</v>
      </c>
      <c r="O2893" s="2" t="str">
        <f>IF(ISNUMBER(N2893),SUMIFS(N$1:$N2893,A$1:$A2893,A2893,G$1:$G2893,G2893,D$1:$D2893,D2893),"")</f>
        <v/>
      </c>
      <c r="AE2893" s="2" t="str">
        <f t="shared" si="170"/>
        <v/>
      </c>
      <c r="AJ2893" s="41">
        <v>6.8</v>
      </c>
      <c r="AM2893" s="2" t="str">
        <f t="shared" si="169"/>
        <v/>
      </c>
      <c r="AN2893" s="2" t="str">
        <f>IF(ISNUMBER(AM2893),SUMIFS($AM$1:AM2893,$A$1:A2893,A2893,$G$1:G2893,G2893,$D$1:D2893,D2893),"")</f>
        <v/>
      </c>
    </row>
    <row r="2894" spans="1:40" x14ac:dyDescent="0.25">
      <c r="A2894" s="4" t="s">
        <v>93</v>
      </c>
      <c r="B2894" t="s">
        <v>30</v>
      </c>
      <c r="C2894" s="40">
        <v>40728</v>
      </c>
      <c r="D2894">
        <v>4</v>
      </c>
      <c r="F2894" t="s">
        <v>107</v>
      </c>
      <c r="G2894" t="str">
        <f>YEAR(C2894)+IF(MONTH(C2894)&lt;7,-1,0)&amp;"/"&amp;RIGHT(YEAR(C2894)+IF(MONTH(C2894)&lt;7,0,1),2)</f>
        <v>2011/12</v>
      </c>
      <c r="O2894" s="2" t="str">
        <f>IF(ISNUMBER(N2894),SUMIFS(N$1:$N2894,A$1:$A2894,A2894,G$1:$G2894,G2894,D$1:$D2894,D2894),"")</f>
        <v/>
      </c>
      <c r="AE2894" s="2" t="str">
        <f t="shared" si="170"/>
        <v/>
      </c>
      <c r="AJ2894" s="41">
        <v>7.1</v>
      </c>
      <c r="AM2894" s="2" t="str">
        <f t="shared" si="169"/>
        <v/>
      </c>
      <c r="AN2894" s="2" t="str">
        <f>IF(ISNUMBER(AM2894),SUMIFS($AM$1:AM2894,$A$1:A2894,A2894,$G$1:G2894,G2894,$D$1:D2894,D2894),"")</f>
        <v/>
      </c>
    </row>
    <row r="2895" spans="1:40" x14ac:dyDescent="0.25">
      <c r="A2895" s="4" t="s">
        <v>93</v>
      </c>
      <c r="B2895" t="s">
        <v>30</v>
      </c>
      <c r="C2895" s="40">
        <v>40728</v>
      </c>
      <c r="D2895">
        <v>5</v>
      </c>
      <c r="F2895" t="s">
        <v>107</v>
      </c>
      <c r="G2895" t="str">
        <f>YEAR(C2895)+IF(MONTH(C2895)&lt;7,-1,0)&amp;"/"&amp;RIGHT(YEAR(C2895)+IF(MONTH(C2895)&lt;7,0,1),2)</f>
        <v>2011/12</v>
      </c>
      <c r="O2895" s="2" t="str">
        <f>IF(ISNUMBER(N2895),SUMIFS(N$1:$N2895,A$1:$A2895,A2895,G$1:$G2895,G2895,D$1:$D2895,D2895),"")</f>
        <v/>
      </c>
      <c r="AE2895" s="2" t="str">
        <f t="shared" si="170"/>
        <v/>
      </c>
      <c r="AJ2895" s="41">
        <v>8.3000000000000007</v>
      </c>
      <c r="AM2895" s="2" t="str">
        <f t="shared" si="169"/>
        <v/>
      </c>
      <c r="AN2895" s="2" t="str">
        <f>IF(ISNUMBER(AM2895),SUMIFS($AM$1:AM2895,$A$1:A2895,A2895,$G$1:G2895,G2895,$D$1:D2895,D2895),"")</f>
        <v/>
      </c>
    </row>
    <row r="2896" spans="1:40" x14ac:dyDescent="0.25">
      <c r="A2896" s="4" t="s">
        <v>93</v>
      </c>
      <c r="B2896" t="s">
        <v>30</v>
      </c>
      <c r="C2896" s="40">
        <v>40742</v>
      </c>
      <c r="D2896">
        <v>1</v>
      </c>
      <c r="F2896" t="s">
        <v>107</v>
      </c>
      <c r="G2896" t="str">
        <f>YEAR(C2896)+IF(MONTH(C2896)&lt;7,-1,0)&amp;"/"&amp;RIGHT(YEAR(C2896)+IF(MONTH(C2896)&lt;7,0,1),2)</f>
        <v>2011/12</v>
      </c>
      <c r="O2896" s="2" t="str">
        <f>IF(ISNUMBER(N2896),SUMIFS(N$1:$N2896,A$1:$A2896,A2896,G$1:$G2896,G2896,D$1:$D2896,D2896),"")</f>
        <v/>
      </c>
      <c r="AE2896" s="2" t="str">
        <f t="shared" si="170"/>
        <v/>
      </c>
      <c r="AJ2896" s="41">
        <v>9.9</v>
      </c>
      <c r="AM2896" s="2" t="str">
        <f t="shared" si="169"/>
        <v/>
      </c>
      <c r="AN2896" s="2" t="str">
        <f>IF(ISNUMBER(AM2896),SUMIFS($AM$1:AM2896,$A$1:A2896,A2896,$G$1:G2896,G2896,$D$1:D2896,D2896),"")</f>
        <v/>
      </c>
    </row>
    <row r="2897" spans="1:40" x14ac:dyDescent="0.25">
      <c r="A2897" s="4" t="s">
        <v>93</v>
      </c>
      <c r="B2897" t="s">
        <v>30</v>
      </c>
      <c r="C2897" s="40">
        <v>40742</v>
      </c>
      <c r="D2897">
        <v>2</v>
      </c>
      <c r="F2897" t="s">
        <v>107</v>
      </c>
      <c r="G2897" t="str">
        <f>YEAR(C2897)+IF(MONTH(C2897)&lt;7,-1,0)&amp;"/"&amp;RIGHT(YEAR(C2897)+IF(MONTH(C2897)&lt;7,0,1),2)</f>
        <v>2011/12</v>
      </c>
      <c r="O2897" s="2" t="str">
        <f>IF(ISNUMBER(N2897),SUMIFS(N$1:$N2897,A$1:$A2897,A2897,G$1:$G2897,G2897,D$1:$D2897,D2897),"")</f>
        <v/>
      </c>
      <c r="AE2897" s="2" t="str">
        <f t="shared" si="170"/>
        <v/>
      </c>
      <c r="AJ2897" s="41">
        <v>13.2</v>
      </c>
      <c r="AM2897" s="2" t="str">
        <f t="shared" si="169"/>
        <v/>
      </c>
      <c r="AN2897" s="2" t="str">
        <f>IF(ISNUMBER(AM2897),SUMIFS($AM$1:AM2897,$A$1:A2897,A2897,$G$1:G2897,G2897,$D$1:D2897,D2897),"")</f>
        <v/>
      </c>
    </row>
    <row r="2898" spans="1:40" x14ac:dyDescent="0.25">
      <c r="A2898" s="4" t="s">
        <v>93</v>
      </c>
      <c r="B2898" t="s">
        <v>30</v>
      </c>
      <c r="C2898" s="40">
        <v>40742</v>
      </c>
      <c r="D2898">
        <v>3</v>
      </c>
      <c r="F2898" t="s">
        <v>107</v>
      </c>
      <c r="G2898" t="str">
        <f>YEAR(C2898)+IF(MONTH(C2898)&lt;7,-1,0)&amp;"/"&amp;RIGHT(YEAR(C2898)+IF(MONTH(C2898)&lt;7,0,1),2)</f>
        <v>2011/12</v>
      </c>
      <c r="O2898" s="2" t="str">
        <f>IF(ISNUMBER(N2898),SUMIFS(N$1:$N2898,A$1:$A2898,A2898,G$1:$G2898,G2898,D$1:$D2898,D2898),"")</f>
        <v/>
      </c>
      <c r="AE2898" s="2" t="str">
        <f t="shared" si="170"/>
        <v/>
      </c>
      <c r="AJ2898" s="41">
        <v>13.9</v>
      </c>
      <c r="AM2898" s="2" t="str">
        <f t="shared" si="169"/>
        <v/>
      </c>
      <c r="AN2898" s="2" t="str">
        <f>IF(ISNUMBER(AM2898),SUMIFS($AM$1:AM2898,$A$1:A2898,A2898,$G$1:G2898,G2898,$D$1:D2898,D2898),"")</f>
        <v/>
      </c>
    </row>
    <row r="2899" spans="1:40" x14ac:dyDescent="0.25">
      <c r="A2899" s="4" t="s">
        <v>93</v>
      </c>
      <c r="B2899" t="s">
        <v>30</v>
      </c>
      <c r="C2899" s="40">
        <v>40742</v>
      </c>
      <c r="D2899">
        <v>4</v>
      </c>
      <c r="F2899" t="s">
        <v>107</v>
      </c>
      <c r="G2899" t="str">
        <f>YEAR(C2899)+IF(MONTH(C2899)&lt;7,-1,0)&amp;"/"&amp;RIGHT(YEAR(C2899)+IF(MONTH(C2899)&lt;7,0,1),2)</f>
        <v>2011/12</v>
      </c>
      <c r="O2899" s="2" t="str">
        <f>IF(ISNUMBER(N2899),SUMIFS(N$1:$N2899,A$1:$A2899,A2899,G$1:$G2899,G2899,D$1:$D2899,D2899),"")</f>
        <v/>
      </c>
      <c r="AE2899" s="2" t="str">
        <f t="shared" si="170"/>
        <v/>
      </c>
      <c r="AJ2899" s="41">
        <v>11.5</v>
      </c>
      <c r="AM2899" s="2" t="str">
        <f t="shared" si="169"/>
        <v/>
      </c>
      <c r="AN2899" s="2" t="str">
        <f>IF(ISNUMBER(AM2899),SUMIFS($AM$1:AM2899,$A$1:A2899,A2899,$G$1:G2899,G2899,$D$1:D2899,D2899),"")</f>
        <v/>
      </c>
    </row>
    <row r="2900" spans="1:40" x14ac:dyDescent="0.25">
      <c r="A2900" s="4" t="s">
        <v>93</v>
      </c>
      <c r="B2900" t="s">
        <v>30</v>
      </c>
      <c r="C2900" s="40">
        <v>40742</v>
      </c>
      <c r="D2900">
        <v>5</v>
      </c>
      <c r="F2900" t="s">
        <v>107</v>
      </c>
      <c r="G2900" t="str">
        <f>YEAR(C2900)+IF(MONTH(C2900)&lt;7,-1,0)&amp;"/"&amp;RIGHT(YEAR(C2900)+IF(MONTH(C2900)&lt;7,0,1),2)</f>
        <v>2011/12</v>
      </c>
      <c r="O2900" s="2" t="str">
        <f>IF(ISNUMBER(N2900),SUMIFS(N$1:$N2900,A$1:$A2900,A2900,G$1:$G2900,G2900,D$1:$D2900,D2900),"")</f>
        <v/>
      </c>
      <c r="AE2900" s="2" t="str">
        <f t="shared" si="170"/>
        <v/>
      </c>
      <c r="AJ2900" s="41">
        <v>11.3</v>
      </c>
      <c r="AM2900" s="2" t="str">
        <f t="shared" si="169"/>
        <v/>
      </c>
      <c r="AN2900" s="2" t="str">
        <f>IF(ISNUMBER(AM2900),SUMIFS($AM$1:AM2900,$A$1:A2900,A2900,$G$1:G2900,G2900,$D$1:D2900,D2900),"")</f>
        <v/>
      </c>
    </row>
    <row r="2901" spans="1:40" x14ac:dyDescent="0.25">
      <c r="A2901" s="4" t="s">
        <v>93</v>
      </c>
      <c r="B2901" t="s">
        <v>30</v>
      </c>
      <c r="C2901" s="40">
        <v>40749</v>
      </c>
      <c r="D2901">
        <v>1</v>
      </c>
      <c r="F2901" t="s">
        <v>107</v>
      </c>
      <c r="G2901" t="str">
        <f>YEAR(C2901)+IF(MONTH(C2901)&lt;7,-1,0)&amp;"/"&amp;RIGHT(YEAR(C2901)+IF(MONTH(C2901)&lt;7,0,1),2)</f>
        <v>2011/12</v>
      </c>
      <c r="O2901" s="2" t="str">
        <f>IF(ISNUMBER(N2901),SUMIFS(N$1:$N2901,A$1:$A2901,A2901,G$1:$G2901,G2901,D$1:$D2901,D2901),"")</f>
        <v/>
      </c>
      <c r="AE2901" s="2" t="str">
        <f t="shared" si="170"/>
        <v/>
      </c>
      <c r="AJ2901" s="41">
        <v>13.1</v>
      </c>
      <c r="AM2901" s="2" t="str">
        <f t="shared" si="169"/>
        <v/>
      </c>
      <c r="AN2901" s="2" t="str">
        <f>IF(ISNUMBER(AM2901),SUMIFS($AM$1:AM2901,$A$1:A2901,A2901,$G$1:G2901,G2901,$D$1:D2901,D2901),"")</f>
        <v/>
      </c>
    </row>
    <row r="2902" spans="1:40" x14ac:dyDescent="0.25">
      <c r="A2902" s="4" t="s">
        <v>93</v>
      </c>
      <c r="B2902" t="s">
        <v>30</v>
      </c>
      <c r="C2902" s="40">
        <v>40749</v>
      </c>
      <c r="D2902">
        <v>2</v>
      </c>
      <c r="F2902" t="s">
        <v>107</v>
      </c>
      <c r="G2902" t="str">
        <f>YEAR(C2902)+IF(MONTH(C2902)&lt;7,-1,0)&amp;"/"&amp;RIGHT(YEAR(C2902)+IF(MONTH(C2902)&lt;7,0,1),2)</f>
        <v>2011/12</v>
      </c>
      <c r="O2902" s="2" t="str">
        <f>IF(ISNUMBER(N2902),SUMIFS(N$1:$N2902,A$1:$A2902,A2902,G$1:$G2902,G2902,D$1:$D2902,D2902),"")</f>
        <v/>
      </c>
      <c r="AE2902" s="2" t="str">
        <f t="shared" si="170"/>
        <v/>
      </c>
      <c r="AJ2902" s="41">
        <v>12.4</v>
      </c>
      <c r="AM2902" s="2" t="str">
        <f t="shared" si="169"/>
        <v/>
      </c>
      <c r="AN2902" s="2" t="str">
        <f>IF(ISNUMBER(AM2902),SUMIFS($AM$1:AM2902,$A$1:A2902,A2902,$G$1:G2902,G2902,$D$1:D2902,D2902),"")</f>
        <v/>
      </c>
    </row>
    <row r="2903" spans="1:40" x14ac:dyDescent="0.25">
      <c r="A2903" s="4" t="s">
        <v>93</v>
      </c>
      <c r="B2903" t="s">
        <v>30</v>
      </c>
      <c r="C2903" s="40">
        <v>40749</v>
      </c>
      <c r="D2903">
        <v>3</v>
      </c>
      <c r="F2903" t="s">
        <v>107</v>
      </c>
      <c r="G2903" t="str">
        <f>YEAR(C2903)+IF(MONTH(C2903)&lt;7,-1,0)&amp;"/"&amp;RIGHT(YEAR(C2903)+IF(MONTH(C2903)&lt;7,0,1),2)</f>
        <v>2011/12</v>
      </c>
      <c r="O2903" s="2" t="str">
        <f>IF(ISNUMBER(N2903),SUMIFS(N$1:$N2903,A$1:$A2903,A2903,G$1:$G2903,G2903,D$1:$D2903,D2903),"")</f>
        <v/>
      </c>
      <c r="AE2903" s="2" t="str">
        <f t="shared" si="170"/>
        <v/>
      </c>
      <c r="AJ2903" s="41">
        <v>15.2</v>
      </c>
      <c r="AM2903" s="2" t="str">
        <f t="shared" si="169"/>
        <v/>
      </c>
      <c r="AN2903" s="2" t="str">
        <f>IF(ISNUMBER(AM2903),SUMIFS($AM$1:AM2903,$A$1:A2903,A2903,$G$1:G2903,G2903,$D$1:D2903,D2903),"")</f>
        <v/>
      </c>
    </row>
    <row r="2904" spans="1:40" x14ac:dyDescent="0.25">
      <c r="A2904" s="4" t="s">
        <v>93</v>
      </c>
      <c r="B2904" t="s">
        <v>30</v>
      </c>
      <c r="C2904" s="40">
        <v>40749</v>
      </c>
      <c r="D2904">
        <v>4</v>
      </c>
      <c r="F2904" t="s">
        <v>107</v>
      </c>
      <c r="G2904" t="str">
        <f>YEAR(C2904)+IF(MONTH(C2904)&lt;7,-1,0)&amp;"/"&amp;RIGHT(YEAR(C2904)+IF(MONTH(C2904)&lt;7,0,1),2)</f>
        <v>2011/12</v>
      </c>
      <c r="O2904" s="2" t="str">
        <f>IF(ISNUMBER(N2904),SUMIFS(N$1:$N2904,A$1:$A2904,A2904,G$1:$G2904,G2904,D$1:$D2904,D2904),"")</f>
        <v/>
      </c>
      <c r="AE2904" s="2" t="str">
        <f t="shared" si="170"/>
        <v/>
      </c>
      <c r="AJ2904" s="41">
        <v>13.1</v>
      </c>
      <c r="AM2904" s="2" t="str">
        <f t="shared" si="169"/>
        <v/>
      </c>
      <c r="AN2904" s="2" t="str">
        <f>IF(ISNUMBER(AM2904),SUMIFS($AM$1:AM2904,$A$1:A2904,A2904,$G$1:G2904,G2904,$D$1:D2904,D2904),"")</f>
        <v/>
      </c>
    </row>
    <row r="2905" spans="1:40" x14ac:dyDescent="0.25">
      <c r="A2905" s="4" t="s">
        <v>93</v>
      </c>
      <c r="B2905" t="s">
        <v>30</v>
      </c>
      <c r="C2905" s="40">
        <v>40749</v>
      </c>
      <c r="D2905">
        <v>5</v>
      </c>
      <c r="F2905" t="s">
        <v>107</v>
      </c>
      <c r="G2905" t="str">
        <f>YEAR(C2905)+IF(MONTH(C2905)&lt;7,-1,0)&amp;"/"&amp;RIGHT(YEAR(C2905)+IF(MONTH(C2905)&lt;7,0,1),2)</f>
        <v>2011/12</v>
      </c>
      <c r="O2905" s="2" t="str">
        <f>IF(ISNUMBER(N2905),SUMIFS(N$1:$N2905,A$1:$A2905,A2905,G$1:$G2905,G2905,D$1:$D2905,D2905),"")</f>
        <v/>
      </c>
      <c r="AE2905" s="2" t="str">
        <f t="shared" si="170"/>
        <v/>
      </c>
      <c r="AJ2905" s="41">
        <v>15.3</v>
      </c>
      <c r="AM2905" s="2" t="str">
        <f t="shared" si="169"/>
        <v/>
      </c>
      <c r="AN2905" s="2" t="str">
        <f>IF(ISNUMBER(AM2905),SUMIFS($AM$1:AM2905,$A$1:A2905,A2905,$G$1:G2905,G2905,$D$1:D2905,D2905),"")</f>
        <v/>
      </c>
    </row>
    <row r="2906" spans="1:40" x14ac:dyDescent="0.25">
      <c r="A2906" s="4" t="s">
        <v>93</v>
      </c>
      <c r="B2906" t="s">
        <v>30</v>
      </c>
      <c r="C2906" s="40">
        <v>40771</v>
      </c>
      <c r="D2906">
        <v>1</v>
      </c>
      <c r="F2906" t="s">
        <v>107</v>
      </c>
      <c r="G2906" t="str">
        <f>YEAR(C2906)+IF(MONTH(C2906)&lt;7,-1,0)&amp;"/"&amp;RIGHT(YEAR(C2906)+IF(MONTH(C2906)&lt;7,0,1),2)</f>
        <v>2011/12</v>
      </c>
      <c r="O2906" s="2" t="str">
        <f>IF(ISNUMBER(N2906),SUMIFS(N$1:$N2906,A$1:$A2906,A2906,G$1:$G2906,G2906,D$1:$D2906,D2906),"")</f>
        <v/>
      </c>
      <c r="AE2906" s="2" t="str">
        <f t="shared" si="170"/>
        <v/>
      </c>
      <c r="AJ2906" s="41">
        <v>16.5</v>
      </c>
      <c r="AM2906" s="2" t="str">
        <f t="shared" si="169"/>
        <v/>
      </c>
      <c r="AN2906" s="2" t="str">
        <f>IF(ISNUMBER(AM2906),SUMIFS($AM$1:AM2906,$A$1:A2906,A2906,$G$1:G2906,G2906,$D$1:D2906,D2906),"")</f>
        <v/>
      </c>
    </row>
    <row r="2907" spans="1:40" x14ac:dyDescent="0.25">
      <c r="A2907" s="4" t="s">
        <v>93</v>
      </c>
      <c r="B2907" t="s">
        <v>30</v>
      </c>
      <c r="C2907" s="40">
        <v>40771</v>
      </c>
      <c r="D2907">
        <v>2</v>
      </c>
      <c r="F2907" t="s">
        <v>107</v>
      </c>
      <c r="G2907" t="str">
        <f>YEAR(C2907)+IF(MONTH(C2907)&lt;7,-1,0)&amp;"/"&amp;RIGHT(YEAR(C2907)+IF(MONTH(C2907)&lt;7,0,1),2)</f>
        <v>2011/12</v>
      </c>
      <c r="O2907" s="2" t="str">
        <f>IF(ISNUMBER(N2907),SUMIFS(N$1:$N2907,A$1:$A2907,A2907,G$1:$G2907,G2907,D$1:$D2907,D2907),"")</f>
        <v/>
      </c>
      <c r="AE2907" s="2" t="str">
        <f t="shared" si="170"/>
        <v/>
      </c>
      <c r="AJ2907" s="41">
        <v>14.7</v>
      </c>
      <c r="AM2907" s="2" t="str">
        <f t="shared" si="169"/>
        <v/>
      </c>
      <c r="AN2907" s="2" t="str">
        <f>IF(ISNUMBER(AM2907),SUMIFS($AM$1:AM2907,$A$1:A2907,A2907,$G$1:G2907,G2907,$D$1:D2907,D2907),"")</f>
        <v/>
      </c>
    </row>
    <row r="2908" spans="1:40" x14ac:dyDescent="0.25">
      <c r="A2908" s="4" t="s">
        <v>93</v>
      </c>
      <c r="B2908" t="s">
        <v>30</v>
      </c>
      <c r="C2908" s="40">
        <v>40771</v>
      </c>
      <c r="D2908">
        <v>3</v>
      </c>
      <c r="F2908" t="s">
        <v>107</v>
      </c>
      <c r="G2908" t="str">
        <f>YEAR(C2908)+IF(MONTH(C2908)&lt;7,-1,0)&amp;"/"&amp;RIGHT(YEAR(C2908)+IF(MONTH(C2908)&lt;7,0,1),2)</f>
        <v>2011/12</v>
      </c>
      <c r="O2908" s="2" t="str">
        <f>IF(ISNUMBER(N2908),SUMIFS(N$1:$N2908,A$1:$A2908,A2908,G$1:$G2908,G2908,D$1:$D2908,D2908),"")</f>
        <v/>
      </c>
      <c r="AE2908" s="2" t="str">
        <f t="shared" si="170"/>
        <v/>
      </c>
      <c r="AJ2908" s="41">
        <v>14.3</v>
      </c>
      <c r="AM2908" s="2" t="str">
        <f t="shared" si="169"/>
        <v/>
      </c>
      <c r="AN2908" s="2" t="str">
        <f>IF(ISNUMBER(AM2908),SUMIFS($AM$1:AM2908,$A$1:A2908,A2908,$G$1:G2908,G2908,$D$1:D2908,D2908),"")</f>
        <v/>
      </c>
    </row>
    <row r="2909" spans="1:40" x14ac:dyDescent="0.25">
      <c r="A2909" s="4" t="s">
        <v>93</v>
      </c>
      <c r="B2909" t="s">
        <v>30</v>
      </c>
      <c r="C2909" s="40">
        <v>40771</v>
      </c>
      <c r="D2909">
        <v>4</v>
      </c>
      <c r="F2909" t="s">
        <v>107</v>
      </c>
      <c r="G2909" t="str">
        <f>YEAR(C2909)+IF(MONTH(C2909)&lt;7,-1,0)&amp;"/"&amp;RIGHT(YEAR(C2909)+IF(MONTH(C2909)&lt;7,0,1),2)</f>
        <v>2011/12</v>
      </c>
      <c r="O2909" s="2" t="str">
        <f>IF(ISNUMBER(N2909),SUMIFS(N$1:$N2909,A$1:$A2909,A2909,G$1:$G2909,G2909,D$1:$D2909,D2909),"")</f>
        <v/>
      </c>
      <c r="AE2909" s="2" t="str">
        <f t="shared" si="170"/>
        <v/>
      </c>
      <c r="AJ2909" s="41">
        <v>14.8</v>
      </c>
      <c r="AM2909" s="2" t="str">
        <f t="shared" si="169"/>
        <v/>
      </c>
      <c r="AN2909" s="2" t="str">
        <f>IF(ISNUMBER(AM2909),SUMIFS($AM$1:AM2909,$A$1:A2909,A2909,$G$1:G2909,G2909,$D$1:D2909,D2909),"")</f>
        <v/>
      </c>
    </row>
    <row r="2910" spans="1:40" x14ac:dyDescent="0.25">
      <c r="A2910" s="4" t="s">
        <v>93</v>
      </c>
      <c r="B2910" t="s">
        <v>30</v>
      </c>
      <c r="C2910" s="40">
        <v>40771</v>
      </c>
      <c r="D2910">
        <v>5</v>
      </c>
      <c r="F2910" t="s">
        <v>107</v>
      </c>
      <c r="G2910" t="str">
        <f>YEAR(C2910)+IF(MONTH(C2910)&lt;7,-1,0)&amp;"/"&amp;RIGHT(YEAR(C2910)+IF(MONTH(C2910)&lt;7,0,1),2)</f>
        <v>2011/12</v>
      </c>
      <c r="O2910" s="2" t="str">
        <f>IF(ISNUMBER(N2910),SUMIFS(N$1:$N2910,A$1:$A2910,A2910,G$1:$G2910,G2910,D$1:$D2910,D2910),"")</f>
        <v/>
      </c>
      <c r="AE2910" s="2" t="str">
        <f t="shared" si="170"/>
        <v/>
      </c>
      <c r="AJ2910" s="41">
        <v>18.2</v>
      </c>
      <c r="AM2910" s="2" t="str">
        <f t="shared" si="169"/>
        <v/>
      </c>
      <c r="AN2910" s="2" t="str">
        <f>IF(ISNUMBER(AM2910),SUMIFS($AM$1:AM2910,$A$1:A2910,A2910,$G$1:G2910,G2910,$D$1:D2910,D2910),"")</f>
        <v/>
      </c>
    </row>
    <row r="2911" spans="1:40" x14ac:dyDescent="0.25">
      <c r="A2911" s="4" t="s">
        <v>93</v>
      </c>
      <c r="B2911" t="s">
        <v>30</v>
      </c>
      <c r="C2911" s="40">
        <v>40784</v>
      </c>
      <c r="D2911">
        <v>1</v>
      </c>
      <c r="F2911" t="s">
        <v>107</v>
      </c>
      <c r="G2911" t="str">
        <f>YEAR(C2911)+IF(MONTH(C2911)&lt;7,-1,0)&amp;"/"&amp;RIGHT(YEAR(C2911)+IF(MONTH(C2911)&lt;7,0,1),2)</f>
        <v>2011/12</v>
      </c>
      <c r="O2911" s="2" t="str">
        <f>IF(ISNUMBER(N2911),SUMIFS(N$1:$N2911,A$1:$A2911,A2911,G$1:$G2911,G2911,D$1:$D2911,D2911),"")</f>
        <v/>
      </c>
      <c r="AE2911" s="2" t="str">
        <f t="shared" si="170"/>
        <v/>
      </c>
      <c r="AJ2911" s="41">
        <v>14.6</v>
      </c>
      <c r="AM2911" s="2" t="str">
        <f t="shared" si="169"/>
        <v/>
      </c>
      <c r="AN2911" s="2" t="str">
        <f>IF(ISNUMBER(AM2911),SUMIFS($AM$1:AM2911,$A$1:A2911,A2911,$G$1:G2911,G2911,$D$1:D2911,D2911),"")</f>
        <v/>
      </c>
    </row>
    <row r="2912" spans="1:40" x14ac:dyDescent="0.25">
      <c r="A2912" s="4" t="s">
        <v>93</v>
      </c>
      <c r="B2912" t="s">
        <v>30</v>
      </c>
      <c r="C2912" s="40">
        <v>40784</v>
      </c>
      <c r="D2912">
        <v>2</v>
      </c>
      <c r="F2912" t="s">
        <v>107</v>
      </c>
      <c r="G2912" t="str">
        <f>YEAR(C2912)+IF(MONTH(C2912)&lt;7,-1,0)&amp;"/"&amp;RIGHT(YEAR(C2912)+IF(MONTH(C2912)&lt;7,0,1),2)</f>
        <v>2011/12</v>
      </c>
      <c r="O2912" s="2" t="str">
        <f>IF(ISNUMBER(N2912),SUMIFS(N$1:$N2912,A$1:$A2912,A2912,G$1:$G2912,G2912,D$1:$D2912,D2912),"")</f>
        <v/>
      </c>
      <c r="AE2912" s="2" t="str">
        <f t="shared" si="170"/>
        <v/>
      </c>
      <c r="AJ2912" s="41">
        <v>15</v>
      </c>
      <c r="AM2912" s="2" t="str">
        <f t="shared" si="169"/>
        <v/>
      </c>
      <c r="AN2912" s="2" t="str">
        <f>IF(ISNUMBER(AM2912),SUMIFS($AM$1:AM2912,$A$1:A2912,A2912,$G$1:G2912,G2912,$D$1:D2912,D2912),"")</f>
        <v/>
      </c>
    </row>
    <row r="2913" spans="1:40" x14ac:dyDescent="0.25">
      <c r="A2913" s="4" t="s">
        <v>93</v>
      </c>
      <c r="B2913" t="s">
        <v>30</v>
      </c>
      <c r="C2913" s="40">
        <v>40784</v>
      </c>
      <c r="D2913">
        <v>3</v>
      </c>
      <c r="F2913" t="s">
        <v>107</v>
      </c>
      <c r="G2913" t="str">
        <f>YEAR(C2913)+IF(MONTH(C2913)&lt;7,-1,0)&amp;"/"&amp;RIGHT(YEAR(C2913)+IF(MONTH(C2913)&lt;7,0,1),2)</f>
        <v>2011/12</v>
      </c>
      <c r="O2913" s="2" t="str">
        <f>IF(ISNUMBER(N2913),SUMIFS(N$1:$N2913,A$1:$A2913,A2913,G$1:$G2913,G2913,D$1:$D2913,D2913),"")</f>
        <v/>
      </c>
      <c r="AE2913" s="2" t="str">
        <f t="shared" si="170"/>
        <v/>
      </c>
      <c r="AJ2913" s="41">
        <v>16.399999999999999</v>
      </c>
      <c r="AM2913" s="2" t="str">
        <f t="shared" si="169"/>
        <v/>
      </c>
      <c r="AN2913" s="2" t="str">
        <f>IF(ISNUMBER(AM2913),SUMIFS($AM$1:AM2913,$A$1:A2913,A2913,$G$1:G2913,G2913,$D$1:D2913,D2913),"")</f>
        <v/>
      </c>
    </row>
    <row r="2914" spans="1:40" x14ac:dyDescent="0.25">
      <c r="A2914" s="4" t="s">
        <v>93</v>
      </c>
      <c r="B2914" t="s">
        <v>30</v>
      </c>
      <c r="C2914" s="40">
        <v>40784</v>
      </c>
      <c r="D2914">
        <v>4</v>
      </c>
      <c r="F2914" t="s">
        <v>107</v>
      </c>
      <c r="G2914" t="str">
        <f>YEAR(C2914)+IF(MONTH(C2914)&lt;7,-1,0)&amp;"/"&amp;RIGHT(YEAR(C2914)+IF(MONTH(C2914)&lt;7,0,1),2)</f>
        <v>2011/12</v>
      </c>
      <c r="O2914" s="2" t="str">
        <f>IF(ISNUMBER(N2914),SUMIFS(N$1:$N2914,A$1:$A2914,A2914,G$1:$G2914,G2914,D$1:$D2914,D2914),"")</f>
        <v/>
      </c>
      <c r="AE2914" s="2" t="str">
        <f t="shared" si="170"/>
        <v/>
      </c>
      <c r="AJ2914" s="41">
        <v>14.8</v>
      </c>
      <c r="AM2914" s="2" t="str">
        <f t="shared" si="169"/>
        <v/>
      </c>
      <c r="AN2914" s="2" t="str">
        <f>IF(ISNUMBER(AM2914),SUMIFS($AM$1:AM2914,$A$1:A2914,A2914,$G$1:G2914,G2914,$D$1:D2914,D2914),"")</f>
        <v/>
      </c>
    </row>
    <row r="2915" spans="1:40" x14ac:dyDescent="0.25">
      <c r="A2915" s="4" t="s">
        <v>93</v>
      </c>
      <c r="B2915" t="s">
        <v>30</v>
      </c>
      <c r="C2915" s="40">
        <v>40784</v>
      </c>
      <c r="D2915">
        <v>5</v>
      </c>
      <c r="F2915" t="s">
        <v>107</v>
      </c>
      <c r="G2915" t="str">
        <f>YEAR(C2915)+IF(MONTH(C2915)&lt;7,-1,0)&amp;"/"&amp;RIGHT(YEAR(C2915)+IF(MONTH(C2915)&lt;7,0,1),2)</f>
        <v>2011/12</v>
      </c>
      <c r="O2915" s="2" t="str">
        <f>IF(ISNUMBER(N2915),SUMIFS(N$1:$N2915,A$1:$A2915,A2915,G$1:$G2915,G2915,D$1:$D2915,D2915),"")</f>
        <v/>
      </c>
      <c r="AE2915" s="2" t="str">
        <f t="shared" si="170"/>
        <v/>
      </c>
      <c r="AJ2915" s="41">
        <v>17.3</v>
      </c>
      <c r="AM2915" s="2" t="str">
        <f t="shared" si="169"/>
        <v/>
      </c>
      <c r="AN2915" s="2" t="str">
        <f>IF(ISNUMBER(AM2915),SUMIFS($AM$1:AM2915,$A$1:A2915,A2915,$G$1:G2915,G2915,$D$1:D2915,D2915),"")</f>
        <v/>
      </c>
    </row>
    <row r="2916" spans="1:40" x14ac:dyDescent="0.25">
      <c r="A2916" s="4" t="s">
        <v>93</v>
      </c>
      <c r="B2916" t="s">
        <v>30</v>
      </c>
      <c r="C2916" s="40">
        <v>40798</v>
      </c>
      <c r="D2916">
        <v>1</v>
      </c>
      <c r="F2916" t="s">
        <v>107</v>
      </c>
      <c r="G2916" t="str">
        <f>YEAR(C2916)+IF(MONTH(C2916)&lt;7,-1,0)&amp;"/"&amp;RIGHT(YEAR(C2916)+IF(MONTH(C2916)&lt;7,0,1),2)</f>
        <v>2011/12</v>
      </c>
      <c r="O2916" s="2" t="str">
        <f>IF(ISNUMBER(N2916),SUMIFS(N$1:$N2916,A$1:$A2916,A2916,G$1:$G2916,G2916,D$1:$D2916,D2916),"")</f>
        <v/>
      </c>
      <c r="AE2916" s="2" t="str">
        <f t="shared" si="170"/>
        <v/>
      </c>
      <c r="AJ2916" s="41">
        <v>13.5</v>
      </c>
      <c r="AM2916" s="2" t="str">
        <f t="shared" si="169"/>
        <v/>
      </c>
      <c r="AN2916" s="2" t="str">
        <f>IF(ISNUMBER(AM2916),SUMIFS($AM$1:AM2916,$A$1:A2916,A2916,$G$1:G2916,G2916,$D$1:D2916,D2916),"")</f>
        <v/>
      </c>
    </row>
    <row r="2917" spans="1:40" x14ac:dyDescent="0.25">
      <c r="A2917" s="4" t="s">
        <v>93</v>
      </c>
      <c r="B2917" t="s">
        <v>30</v>
      </c>
      <c r="C2917" s="40">
        <v>40798</v>
      </c>
      <c r="D2917">
        <v>2</v>
      </c>
      <c r="F2917" t="s">
        <v>107</v>
      </c>
      <c r="G2917" t="str">
        <f>YEAR(C2917)+IF(MONTH(C2917)&lt;7,-1,0)&amp;"/"&amp;RIGHT(YEAR(C2917)+IF(MONTH(C2917)&lt;7,0,1),2)</f>
        <v>2011/12</v>
      </c>
      <c r="O2917" s="2" t="str">
        <f>IF(ISNUMBER(N2917),SUMIFS(N$1:$N2917,A$1:$A2917,A2917,G$1:$G2917,G2917,D$1:$D2917,D2917),"")</f>
        <v/>
      </c>
      <c r="AE2917" s="2" t="str">
        <f t="shared" si="170"/>
        <v/>
      </c>
      <c r="AJ2917" s="41">
        <v>14.4</v>
      </c>
      <c r="AM2917" s="2" t="str">
        <f t="shared" si="169"/>
        <v/>
      </c>
      <c r="AN2917" s="2" t="str">
        <f>IF(ISNUMBER(AM2917),SUMIFS($AM$1:AM2917,$A$1:A2917,A2917,$G$1:G2917,G2917,$D$1:D2917,D2917),"")</f>
        <v/>
      </c>
    </row>
    <row r="2918" spans="1:40" x14ac:dyDescent="0.25">
      <c r="A2918" s="4" t="s">
        <v>93</v>
      </c>
      <c r="B2918" t="s">
        <v>30</v>
      </c>
      <c r="C2918" s="40">
        <v>40798</v>
      </c>
      <c r="D2918">
        <v>3</v>
      </c>
      <c r="F2918" t="s">
        <v>107</v>
      </c>
      <c r="G2918" t="str">
        <f>YEAR(C2918)+IF(MONTH(C2918)&lt;7,-1,0)&amp;"/"&amp;RIGHT(YEAR(C2918)+IF(MONTH(C2918)&lt;7,0,1),2)</f>
        <v>2011/12</v>
      </c>
      <c r="O2918" s="2" t="str">
        <f>IF(ISNUMBER(N2918),SUMIFS(N$1:$N2918,A$1:$A2918,A2918,G$1:$G2918,G2918,D$1:$D2918,D2918),"")</f>
        <v/>
      </c>
      <c r="AE2918" s="2" t="str">
        <f t="shared" si="170"/>
        <v/>
      </c>
      <c r="AJ2918" s="41">
        <v>18.100000000000001</v>
      </c>
      <c r="AM2918" s="2" t="str">
        <f t="shared" si="169"/>
        <v/>
      </c>
      <c r="AN2918" s="2" t="str">
        <f>IF(ISNUMBER(AM2918),SUMIFS($AM$1:AM2918,$A$1:A2918,A2918,$G$1:G2918,G2918,$D$1:D2918,D2918),"")</f>
        <v/>
      </c>
    </row>
    <row r="2919" spans="1:40" x14ac:dyDescent="0.25">
      <c r="A2919" s="4" t="s">
        <v>93</v>
      </c>
      <c r="B2919" t="s">
        <v>30</v>
      </c>
      <c r="C2919" s="40">
        <v>40798</v>
      </c>
      <c r="D2919">
        <v>4</v>
      </c>
      <c r="F2919" t="s">
        <v>107</v>
      </c>
      <c r="G2919" t="str">
        <f>YEAR(C2919)+IF(MONTH(C2919)&lt;7,-1,0)&amp;"/"&amp;RIGHT(YEAR(C2919)+IF(MONTH(C2919)&lt;7,0,1),2)</f>
        <v>2011/12</v>
      </c>
      <c r="O2919" s="2" t="str">
        <f>IF(ISNUMBER(N2919),SUMIFS(N$1:$N2919,A$1:$A2919,A2919,G$1:$G2919,G2919,D$1:$D2919,D2919),"")</f>
        <v/>
      </c>
      <c r="AE2919" s="2" t="str">
        <f t="shared" si="170"/>
        <v/>
      </c>
      <c r="AJ2919" s="41">
        <v>16.5</v>
      </c>
      <c r="AM2919" s="2" t="str">
        <f t="shared" si="169"/>
        <v/>
      </c>
      <c r="AN2919" s="2" t="str">
        <f>IF(ISNUMBER(AM2919),SUMIFS($AM$1:AM2919,$A$1:A2919,A2919,$G$1:G2919,G2919,$D$1:D2919,D2919),"")</f>
        <v/>
      </c>
    </row>
    <row r="2920" spans="1:40" x14ac:dyDescent="0.25">
      <c r="A2920" s="4" t="s">
        <v>93</v>
      </c>
      <c r="B2920" t="s">
        <v>30</v>
      </c>
      <c r="C2920" s="40">
        <v>40798</v>
      </c>
      <c r="D2920">
        <v>5</v>
      </c>
      <c r="F2920" t="s">
        <v>107</v>
      </c>
      <c r="G2920" t="str">
        <f>YEAR(C2920)+IF(MONTH(C2920)&lt;7,-1,0)&amp;"/"&amp;RIGHT(YEAR(C2920)+IF(MONTH(C2920)&lt;7,0,1),2)</f>
        <v>2011/12</v>
      </c>
      <c r="O2920" s="2" t="str">
        <f>IF(ISNUMBER(N2920),SUMIFS(N$1:$N2920,A$1:$A2920,A2920,G$1:$G2920,G2920,D$1:$D2920,D2920),"")</f>
        <v/>
      </c>
      <c r="AE2920" s="2" t="str">
        <f t="shared" si="170"/>
        <v/>
      </c>
      <c r="AJ2920" s="41">
        <v>17.899999999999999</v>
      </c>
      <c r="AM2920" s="2" t="str">
        <f t="shared" si="169"/>
        <v/>
      </c>
      <c r="AN2920" s="2" t="str">
        <f>IF(ISNUMBER(AM2920),SUMIFS($AM$1:AM2920,$A$1:A2920,A2920,$G$1:G2920,G2920,$D$1:D2920,D2920),"")</f>
        <v/>
      </c>
    </row>
    <row r="2921" spans="1:40" x14ac:dyDescent="0.25">
      <c r="A2921" s="4" t="s">
        <v>93</v>
      </c>
      <c r="B2921" t="s">
        <v>30</v>
      </c>
      <c r="C2921" s="40">
        <v>40812</v>
      </c>
      <c r="D2921">
        <v>1</v>
      </c>
      <c r="F2921" t="s">
        <v>107</v>
      </c>
      <c r="G2921" t="str">
        <f>YEAR(C2921)+IF(MONTH(C2921)&lt;7,-1,0)&amp;"/"&amp;RIGHT(YEAR(C2921)+IF(MONTH(C2921)&lt;7,0,1),2)</f>
        <v>2011/12</v>
      </c>
      <c r="O2921" s="2" t="str">
        <f>IF(ISNUMBER(N2921),SUMIFS(N$1:$N2921,A$1:$A2921,A2921,G$1:$G2921,G2921,D$1:$D2921,D2921),"")</f>
        <v/>
      </c>
      <c r="AE2921" s="2" t="str">
        <f t="shared" si="170"/>
        <v/>
      </c>
      <c r="AJ2921" s="41">
        <v>15.7</v>
      </c>
      <c r="AM2921" s="2" t="str">
        <f t="shared" si="169"/>
        <v/>
      </c>
      <c r="AN2921" s="2" t="str">
        <f>IF(ISNUMBER(AM2921),SUMIFS($AM$1:AM2921,$A$1:A2921,A2921,$G$1:G2921,G2921,$D$1:D2921,D2921),"")</f>
        <v/>
      </c>
    </row>
    <row r="2922" spans="1:40" x14ac:dyDescent="0.25">
      <c r="A2922" s="4" t="s">
        <v>93</v>
      </c>
      <c r="B2922" t="s">
        <v>30</v>
      </c>
      <c r="C2922" s="40">
        <v>40812</v>
      </c>
      <c r="D2922">
        <v>2</v>
      </c>
      <c r="F2922" t="s">
        <v>107</v>
      </c>
      <c r="G2922" t="str">
        <f>YEAR(C2922)+IF(MONTH(C2922)&lt;7,-1,0)&amp;"/"&amp;RIGHT(YEAR(C2922)+IF(MONTH(C2922)&lt;7,0,1),2)</f>
        <v>2011/12</v>
      </c>
      <c r="O2922" s="2" t="str">
        <f>IF(ISNUMBER(N2922),SUMIFS(N$1:$N2922,A$1:$A2922,A2922,G$1:$G2922,G2922,D$1:$D2922,D2922),"")</f>
        <v/>
      </c>
      <c r="AE2922" s="2" t="str">
        <f t="shared" si="170"/>
        <v/>
      </c>
      <c r="AJ2922" s="41">
        <v>18.7</v>
      </c>
      <c r="AM2922" s="2" t="str">
        <f t="shared" si="169"/>
        <v/>
      </c>
      <c r="AN2922" s="2" t="str">
        <f>IF(ISNUMBER(AM2922),SUMIFS($AM$1:AM2922,$A$1:A2922,A2922,$G$1:G2922,G2922,$D$1:D2922,D2922),"")</f>
        <v/>
      </c>
    </row>
    <row r="2923" spans="1:40" x14ac:dyDescent="0.25">
      <c r="A2923" s="4" t="s">
        <v>93</v>
      </c>
      <c r="B2923" t="s">
        <v>30</v>
      </c>
      <c r="C2923" s="40">
        <v>40812</v>
      </c>
      <c r="D2923">
        <v>3</v>
      </c>
      <c r="F2923" t="s">
        <v>107</v>
      </c>
      <c r="G2923" t="str">
        <f>YEAR(C2923)+IF(MONTH(C2923)&lt;7,-1,0)&amp;"/"&amp;RIGHT(YEAR(C2923)+IF(MONTH(C2923)&lt;7,0,1),2)</f>
        <v>2011/12</v>
      </c>
      <c r="O2923" s="2" t="str">
        <f>IF(ISNUMBER(N2923),SUMIFS(N$1:$N2923,A$1:$A2923,A2923,G$1:$G2923,G2923,D$1:$D2923,D2923),"")</f>
        <v/>
      </c>
      <c r="AE2923" s="2" t="str">
        <f t="shared" si="170"/>
        <v/>
      </c>
      <c r="AJ2923" s="41">
        <v>21.4</v>
      </c>
      <c r="AM2923" s="2" t="str">
        <f t="shared" si="169"/>
        <v/>
      </c>
      <c r="AN2923" s="2" t="str">
        <f>IF(ISNUMBER(AM2923),SUMIFS($AM$1:AM2923,$A$1:A2923,A2923,$G$1:G2923,G2923,$D$1:D2923,D2923),"")</f>
        <v/>
      </c>
    </row>
    <row r="2924" spans="1:40" x14ac:dyDescent="0.25">
      <c r="A2924" s="4" t="s">
        <v>93</v>
      </c>
      <c r="B2924" t="s">
        <v>30</v>
      </c>
      <c r="C2924" s="40">
        <v>40812</v>
      </c>
      <c r="D2924">
        <v>4</v>
      </c>
      <c r="F2924" t="s">
        <v>107</v>
      </c>
      <c r="G2924" t="str">
        <f>YEAR(C2924)+IF(MONTH(C2924)&lt;7,-1,0)&amp;"/"&amp;RIGHT(YEAR(C2924)+IF(MONTH(C2924)&lt;7,0,1),2)</f>
        <v>2011/12</v>
      </c>
      <c r="O2924" s="2" t="str">
        <f>IF(ISNUMBER(N2924),SUMIFS(N$1:$N2924,A$1:$A2924,A2924,G$1:$G2924,G2924,D$1:$D2924,D2924),"")</f>
        <v/>
      </c>
      <c r="AE2924" s="2" t="str">
        <f t="shared" si="170"/>
        <v/>
      </c>
      <c r="AJ2924" s="41">
        <v>19.600000000000001</v>
      </c>
      <c r="AM2924" s="2" t="str">
        <f t="shared" si="169"/>
        <v/>
      </c>
      <c r="AN2924" s="2" t="str">
        <f>IF(ISNUMBER(AM2924),SUMIFS($AM$1:AM2924,$A$1:A2924,A2924,$G$1:G2924,G2924,$D$1:D2924,D2924),"")</f>
        <v/>
      </c>
    </row>
    <row r="2925" spans="1:40" x14ac:dyDescent="0.25">
      <c r="A2925" s="4" t="s">
        <v>93</v>
      </c>
      <c r="B2925" t="s">
        <v>30</v>
      </c>
      <c r="C2925" s="40">
        <v>40812</v>
      </c>
      <c r="D2925">
        <v>5</v>
      </c>
      <c r="F2925" t="s">
        <v>107</v>
      </c>
      <c r="G2925" t="str">
        <f>YEAR(C2925)+IF(MONTH(C2925)&lt;7,-1,0)&amp;"/"&amp;RIGHT(YEAR(C2925)+IF(MONTH(C2925)&lt;7,0,1),2)</f>
        <v>2011/12</v>
      </c>
      <c r="O2925" s="2" t="str">
        <f>IF(ISNUMBER(N2925),SUMIFS(N$1:$N2925,A$1:$A2925,A2925,G$1:$G2925,G2925,D$1:$D2925,D2925),"")</f>
        <v/>
      </c>
      <c r="AE2925" s="2" t="str">
        <f t="shared" si="170"/>
        <v/>
      </c>
      <c r="AJ2925" s="41">
        <v>22.3</v>
      </c>
      <c r="AM2925" s="2" t="str">
        <f t="shared" ref="AM2925:AM2988" si="171">IF(AND(ISNUMBER(AE2925),ISNUMBER(N2925)),ROUND(N2925*AE2925,3),"")</f>
        <v/>
      </c>
      <c r="AN2925" s="2" t="str">
        <f>IF(ISNUMBER(AM2925),SUMIFS($AM$1:AM2925,$A$1:A2925,A2925,$G$1:G2925,G2925,$D$1:D2925,D2925),"")</f>
        <v/>
      </c>
    </row>
    <row r="2926" spans="1:40" x14ac:dyDescent="0.25">
      <c r="A2926" s="4" t="s">
        <v>93</v>
      </c>
      <c r="B2926" t="s">
        <v>30</v>
      </c>
      <c r="C2926" s="40">
        <v>40819</v>
      </c>
      <c r="D2926">
        <v>1</v>
      </c>
      <c r="F2926" t="s">
        <v>107</v>
      </c>
      <c r="G2926" t="str">
        <f>YEAR(C2926)+IF(MONTH(C2926)&lt;7,-1,0)&amp;"/"&amp;RIGHT(YEAR(C2926)+IF(MONTH(C2926)&lt;7,0,1),2)</f>
        <v>2011/12</v>
      </c>
      <c r="O2926" s="2" t="str">
        <f>IF(ISNUMBER(N2926),SUMIFS(N$1:$N2926,A$1:$A2926,A2926,G$1:$G2926,G2926,D$1:$D2926,D2926),"")</f>
        <v/>
      </c>
      <c r="AE2926" s="2" t="str">
        <f t="shared" si="170"/>
        <v/>
      </c>
      <c r="AJ2926" s="41">
        <v>19.7</v>
      </c>
      <c r="AM2926" s="2" t="str">
        <f t="shared" si="171"/>
        <v/>
      </c>
      <c r="AN2926" s="2" t="str">
        <f>IF(ISNUMBER(AM2926),SUMIFS($AM$1:AM2926,$A$1:A2926,A2926,$G$1:G2926,G2926,$D$1:D2926,D2926),"")</f>
        <v/>
      </c>
    </row>
    <row r="2927" spans="1:40" x14ac:dyDescent="0.25">
      <c r="A2927" s="4" t="s">
        <v>93</v>
      </c>
      <c r="B2927" t="s">
        <v>30</v>
      </c>
      <c r="C2927" s="40">
        <v>40819</v>
      </c>
      <c r="D2927">
        <v>2</v>
      </c>
      <c r="F2927" t="s">
        <v>107</v>
      </c>
      <c r="G2927" t="str">
        <f>YEAR(C2927)+IF(MONTH(C2927)&lt;7,-1,0)&amp;"/"&amp;RIGHT(YEAR(C2927)+IF(MONTH(C2927)&lt;7,0,1),2)</f>
        <v>2011/12</v>
      </c>
      <c r="O2927" s="2" t="str">
        <f>IF(ISNUMBER(N2927),SUMIFS(N$1:$N2927,A$1:$A2927,A2927,G$1:$G2927,G2927,D$1:$D2927,D2927),"")</f>
        <v/>
      </c>
      <c r="AE2927" s="2" t="str">
        <f t="shared" si="170"/>
        <v/>
      </c>
      <c r="AJ2927" s="41">
        <v>23.9</v>
      </c>
      <c r="AM2927" s="2" t="str">
        <f t="shared" si="171"/>
        <v/>
      </c>
      <c r="AN2927" s="2" t="str">
        <f>IF(ISNUMBER(AM2927),SUMIFS($AM$1:AM2927,$A$1:A2927,A2927,$G$1:G2927,G2927,$D$1:D2927,D2927),"")</f>
        <v/>
      </c>
    </row>
    <row r="2928" spans="1:40" x14ac:dyDescent="0.25">
      <c r="A2928" s="4" t="s">
        <v>93</v>
      </c>
      <c r="B2928" t="s">
        <v>30</v>
      </c>
      <c r="C2928" s="40">
        <v>40819</v>
      </c>
      <c r="D2928">
        <v>3</v>
      </c>
      <c r="F2928" t="s">
        <v>107</v>
      </c>
      <c r="G2928" t="str">
        <f>YEAR(C2928)+IF(MONTH(C2928)&lt;7,-1,0)&amp;"/"&amp;RIGHT(YEAR(C2928)+IF(MONTH(C2928)&lt;7,0,1),2)</f>
        <v>2011/12</v>
      </c>
      <c r="O2928" s="2" t="str">
        <f>IF(ISNUMBER(N2928),SUMIFS(N$1:$N2928,A$1:$A2928,A2928,G$1:$G2928,G2928,D$1:$D2928,D2928),"")</f>
        <v/>
      </c>
      <c r="AE2928" s="2" t="str">
        <f t="shared" ref="AE2928:AE2991" si="172">IF(ISNUMBER(AF2928),AF2928,"")</f>
        <v/>
      </c>
      <c r="AJ2928" s="41">
        <v>22.8</v>
      </c>
      <c r="AM2928" s="2" t="str">
        <f t="shared" si="171"/>
        <v/>
      </c>
      <c r="AN2928" s="2" t="str">
        <f>IF(ISNUMBER(AM2928),SUMIFS($AM$1:AM2928,$A$1:A2928,A2928,$G$1:G2928,G2928,$D$1:D2928,D2928),"")</f>
        <v/>
      </c>
    </row>
    <row r="2929" spans="1:40" x14ac:dyDescent="0.25">
      <c r="A2929" s="4" t="s">
        <v>93</v>
      </c>
      <c r="B2929" t="s">
        <v>30</v>
      </c>
      <c r="C2929" s="40">
        <v>40819</v>
      </c>
      <c r="D2929">
        <v>4</v>
      </c>
      <c r="F2929" t="s">
        <v>107</v>
      </c>
      <c r="G2929" t="str">
        <f>YEAR(C2929)+IF(MONTH(C2929)&lt;7,-1,0)&amp;"/"&amp;RIGHT(YEAR(C2929)+IF(MONTH(C2929)&lt;7,0,1),2)</f>
        <v>2011/12</v>
      </c>
      <c r="O2929" s="2" t="str">
        <f>IF(ISNUMBER(N2929),SUMIFS(N$1:$N2929,A$1:$A2929,A2929,G$1:$G2929,G2929,D$1:$D2929,D2929),"")</f>
        <v/>
      </c>
      <c r="AE2929" s="2" t="str">
        <f t="shared" si="172"/>
        <v/>
      </c>
      <c r="AJ2929" s="41">
        <v>21.3</v>
      </c>
      <c r="AM2929" s="2" t="str">
        <f t="shared" si="171"/>
        <v/>
      </c>
      <c r="AN2929" s="2" t="str">
        <f>IF(ISNUMBER(AM2929),SUMIFS($AM$1:AM2929,$A$1:A2929,A2929,$G$1:G2929,G2929,$D$1:D2929,D2929),"")</f>
        <v/>
      </c>
    </row>
    <row r="2930" spans="1:40" x14ac:dyDescent="0.25">
      <c r="A2930" s="4" t="s">
        <v>93</v>
      </c>
      <c r="B2930" t="s">
        <v>30</v>
      </c>
      <c r="C2930" s="40">
        <v>40819</v>
      </c>
      <c r="D2930">
        <v>5</v>
      </c>
      <c r="F2930" t="s">
        <v>107</v>
      </c>
      <c r="G2930" t="str">
        <f>YEAR(C2930)+IF(MONTH(C2930)&lt;7,-1,0)&amp;"/"&amp;RIGHT(YEAR(C2930)+IF(MONTH(C2930)&lt;7,0,1),2)</f>
        <v>2011/12</v>
      </c>
      <c r="O2930" s="2" t="str">
        <f>IF(ISNUMBER(N2930),SUMIFS(N$1:$N2930,A$1:$A2930,A2930,G$1:$G2930,G2930,D$1:$D2930,D2930),"")</f>
        <v/>
      </c>
      <c r="AE2930" s="2" t="str">
        <f t="shared" si="172"/>
        <v/>
      </c>
      <c r="AJ2930" s="41">
        <v>21.8</v>
      </c>
      <c r="AM2930" s="2" t="str">
        <f t="shared" si="171"/>
        <v/>
      </c>
      <c r="AN2930" s="2" t="str">
        <f>IF(ISNUMBER(AM2930),SUMIFS($AM$1:AM2930,$A$1:A2930,A2930,$G$1:G2930,G2930,$D$1:D2930,D2930),"")</f>
        <v/>
      </c>
    </row>
    <row r="2931" spans="1:40" x14ac:dyDescent="0.25">
      <c r="A2931" s="4" t="s">
        <v>93</v>
      </c>
      <c r="B2931" t="s">
        <v>30</v>
      </c>
      <c r="C2931" s="40">
        <v>40826</v>
      </c>
      <c r="D2931">
        <v>1</v>
      </c>
      <c r="F2931" t="s">
        <v>107</v>
      </c>
      <c r="G2931" t="str">
        <f>YEAR(C2931)+IF(MONTH(C2931)&lt;7,-1,0)&amp;"/"&amp;RIGHT(YEAR(C2931)+IF(MONTH(C2931)&lt;7,0,1),2)</f>
        <v>2011/12</v>
      </c>
      <c r="O2931" s="2" t="str">
        <f>IF(ISNUMBER(N2931),SUMIFS(N$1:$N2931,A$1:$A2931,A2931,G$1:$G2931,G2931,D$1:$D2931,D2931),"")</f>
        <v/>
      </c>
      <c r="AE2931" s="2" t="str">
        <f t="shared" si="172"/>
        <v/>
      </c>
      <c r="AJ2931" s="41">
        <v>18.8</v>
      </c>
      <c r="AM2931" s="2" t="str">
        <f t="shared" si="171"/>
        <v/>
      </c>
      <c r="AN2931" s="2" t="str">
        <f>IF(ISNUMBER(AM2931),SUMIFS($AM$1:AM2931,$A$1:A2931,A2931,$G$1:G2931,G2931,$D$1:D2931,D2931),"")</f>
        <v/>
      </c>
    </row>
    <row r="2932" spans="1:40" x14ac:dyDescent="0.25">
      <c r="A2932" s="4" t="s">
        <v>93</v>
      </c>
      <c r="B2932" t="s">
        <v>30</v>
      </c>
      <c r="C2932" s="40">
        <v>40826</v>
      </c>
      <c r="D2932">
        <v>2</v>
      </c>
      <c r="F2932" t="s">
        <v>107</v>
      </c>
      <c r="G2932" t="str">
        <f>YEAR(C2932)+IF(MONTH(C2932)&lt;7,-1,0)&amp;"/"&amp;RIGHT(YEAR(C2932)+IF(MONTH(C2932)&lt;7,0,1),2)</f>
        <v>2011/12</v>
      </c>
      <c r="O2932" s="2" t="str">
        <f>IF(ISNUMBER(N2932),SUMIFS(N$1:$N2932,A$1:$A2932,A2932,G$1:$G2932,G2932,D$1:$D2932,D2932),"")</f>
        <v/>
      </c>
      <c r="AE2932" s="2" t="str">
        <f t="shared" si="172"/>
        <v/>
      </c>
      <c r="AJ2932" s="41">
        <v>22.3</v>
      </c>
      <c r="AM2932" s="2" t="str">
        <f t="shared" si="171"/>
        <v/>
      </c>
      <c r="AN2932" s="2" t="str">
        <f>IF(ISNUMBER(AM2932),SUMIFS($AM$1:AM2932,$A$1:A2932,A2932,$G$1:G2932,G2932,$D$1:D2932,D2932),"")</f>
        <v/>
      </c>
    </row>
    <row r="2933" spans="1:40" x14ac:dyDescent="0.25">
      <c r="A2933" s="4" t="s">
        <v>93</v>
      </c>
      <c r="B2933" t="s">
        <v>30</v>
      </c>
      <c r="C2933" s="40">
        <v>40826</v>
      </c>
      <c r="D2933">
        <v>3</v>
      </c>
      <c r="F2933" t="s">
        <v>107</v>
      </c>
      <c r="G2933" t="str">
        <f>YEAR(C2933)+IF(MONTH(C2933)&lt;7,-1,0)&amp;"/"&amp;RIGHT(YEAR(C2933)+IF(MONTH(C2933)&lt;7,0,1),2)</f>
        <v>2011/12</v>
      </c>
      <c r="O2933" s="2" t="str">
        <f>IF(ISNUMBER(N2933),SUMIFS(N$1:$N2933,A$1:$A2933,A2933,G$1:$G2933,G2933,D$1:$D2933,D2933),"")</f>
        <v/>
      </c>
      <c r="AE2933" s="2" t="str">
        <f t="shared" si="172"/>
        <v/>
      </c>
      <c r="AJ2933" s="41">
        <v>22.9</v>
      </c>
      <c r="AM2933" s="2" t="str">
        <f t="shared" si="171"/>
        <v/>
      </c>
      <c r="AN2933" s="2" t="str">
        <f>IF(ISNUMBER(AM2933),SUMIFS($AM$1:AM2933,$A$1:A2933,A2933,$G$1:G2933,G2933,$D$1:D2933,D2933),"")</f>
        <v/>
      </c>
    </row>
    <row r="2934" spans="1:40" x14ac:dyDescent="0.25">
      <c r="A2934" s="4" t="s">
        <v>93</v>
      </c>
      <c r="B2934" t="s">
        <v>30</v>
      </c>
      <c r="C2934" s="40">
        <v>40826</v>
      </c>
      <c r="D2934">
        <v>4</v>
      </c>
      <c r="F2934" t="s">
        <v>107</v>
      </c>
      <c r="G2934" t="str">
        <f>YEAR(C2934)+IF(MONTH(C2934)&lt;7,-1,0)&amp;"/"&amp;RIGHT(YEAR(C2934)+IF(MONTH(C2934)&lt;7,0,1),2)</f>
        <v>2011/12</v>
      </c>
      <c r="O2934" s="2" t="str">
        <f>IF(ISNUMBER(N2934),SUMIFS(N$1:$N2934,A$1:$A2934,A2934,G$1:$G2934,G2934,D$1:$D2934,D2934),"")</f>
        <v/>
      </c>
      <c r="AE2934" s="2" t="str">
        <f t="shared" si="172"/>
        <v/>
      </c>
      <c r="AJ2934" s="41">
        <v>20.3</v>
      </c>
      <c r="AM2934" s="2" t="str">
        <f t="shared" si="171"/>
        <v/>
      </c>
      <c r="AN2934" s="2" t="str">
        <f>IF(ISNUMBER(AM2934),SUMIFS($AM$1:AM2934,$A$1:A2934,A2934,$G$1:G2934,G2934,$D$1:D2934,D2934),"")</f>
        <v/>
      </c>
    </row>
    <row r="2935" spans="1:40" x14ac:dyDescent="0.25">
      <c r="A2935" s="4" t="s">
        <v>93</v>
      </c>
      <c r="B2935" t="s">
        <v>30</v>
      </c>
      <c r="C2935" s="40">
        <v>40826</v>
      </c>
      <c r="D2935">
        <v>5</v>
      </c>
      <c r="F2935" t="s">
        <v>107</v>
      </c>
      <c r="G2935" t="str">
        <f>YEAR(C2935)+IF(MONTH(C2935)&lt;7,-1,0)&amp;"/"&amp;RIGHT(YEAR(C2935)+IF(MONTH(C2935)&lt;7,0,1),2)</f>
        <v>2011/12</v>
      </c>
      <c r="O2935" s="2" t="str">
        <f>IF(ISNUMBER(N2935),SUMIFS(N$1:$N2935,A$1:$A2935,A2935,G$1:$G2935,G2935,D$1:$D2935,D2935),"")</f>
        <v/>
      </c>
      <c r="AE2935" s="2" t="str">
        <f t="shared" si="172"/>
        <v/>
      </c>
      <c r="AJ2935" s="41">
        <v>23.9</v>
      </c>
      <c r="AM2935" s="2" t="str">
        <f t="shared" si="171"/>
        <v/>
      </c>
      <c r="AN2935" s="2" t="str">
        <f>IF(ISNUMBER(AM2935),SUMIFS($AM$1:AM2935,$A$1:A2935,A2935,$G$1:G2935,G2935,$D$1:D2935,D2935),"")</f>
        <v/>
      </c>
    </row>
    <row r="2936" spans="1:40" x14ac:dyDescent="0.25">
      <c r="A2936" s="4" t="s">
        <v>93</v>
      </c>
      <c r="B2936" t="s">
        <v>30</v>
      </c>
      <c r="C2936" s="40">
        <v>40833</v>
      </c>
      <c r="D2936">
        <v>1</v>
      </c>
      <c r="F2936" t="s">
        <v>107</v>
      </c>
      <c r="G2936" t="str">
        <f>YEAR(C2936)+IF(MONTH(C2936)&lt;7,-1,0)&amp;"/"&amp;RIGHT(YEAR(C2936)+IF(MONTH(C2936)&lt;7,0,1),2)</f>
        <v>2011/12</v>
      </c>
      <c r="O2936" s="2" t="str">
        <f>IF(ISNUMBER(N2936),SUMIFS(N$1:$N2936,A$1:$A2936,A2936,G$1:$G2936,G2936,D$1:$D2936,D2936),"")</f>
        <v/>
      </c>
      <c r="AE2936" s="2" t="str">
        <f t="shared" si="172"/>
        <v/>
      </c>
      <c r="AJ2936" s="41">
        <v>6.7</v>
      </c>
      <c r="AM2936" s="2" t="str">
        <f t="shared" si="171"/>
        <v/>
      </c>
      <c r="AN2936" s="2" t="str">
        <f>IF(ISNUMBER(AM2936),SUMIFS($AM$1:AM2936,$A$1:A2936,A2936,$G$1:G2936,G2936,$D$1:D2936,D2936),"")</f>
        <v/>
      </c>
    </row>
    <row r="2937" spans="1:40" x14ac:dyDescent="0.25">
      <c r="A2937" s="4" t="s">
        <v>93</v>
      </c>
      <c r="B2937" t="s">
        <v>30</v>
      </c>
      <c r="C2937" s="40">
        <v>40833</v>
      </c>
      <c r="D2937">
        <v>2</v>
      </c>
      <c r="F2937" t="s">
        <v>107</v>
      </c>
      <c r="G2937" t="str">
        <f>YEAR(C2937)+IF(MONTH(C2937)&lt;7,-1,0)&amp;"/"&amp;RIGHT(YEAR(C2937)+IF(MONTH(C2937)&lt;7,0,1),2)</f>
        <v>2011/12</v>
      </c>
      <c r="O2937" s="2" t="str">
        <f>IF(ISNUMBER(N2937),SUMIFS(N$1:$N2937,A$1:$A2937,A2937,G$1:$G2937,G2937,D$1:$D2937,D2937),"")</f>
        <v/>
      </c>
      <c r="AE2937" s="2" t="str">
        <f t="shared" si="172"/>
        <v/>
      </c>
      <c r="AJ2937" s="41">
        <v>5.4</v>
      </c>
      <c r="AM2937" s="2" t="str">
        <f t="shared" si="171"/>
        <v/>
      </c>
      <c r="AN2937" s="2" t="str">
        <f>IF(ISNUMBER(AM2937),SUMIFS($AM$1:AM2937,$A$1:A2937,A2937,$G$1:G2937,G2937,$D$1:D2937,D2937),"")</f>
        <v/>
      </c>
    </row>
    <row r="2938" spans="1:40" x14ac:dyDescent="0.25">
      <c r="A2938" s="4" t="s">
        <v>93</v>
      </c>
      <c r="B2938" t="s">
        <v>30</v>
      </c>
      <c r="C2938" s="40">
        <v>40833</v>
      </c>
      <c r="D2938">
        <v>3</v>
      </c>
      <c r="F2938" t="s">
        <v>107</v>
      </c>
      <c r="G2938" t="str">
        <f>YEAR(C2938)+IF(MONTH(C2938)&lt;7,-1,0)&amp;"/"&amp;RIGHT(YEAR(C2938)+IF(MONTH(C2938)&lt;7,0,1),2)</f>
        <v>2011/12</v>
      </c>
      <c r="O2938" s="2" t="str">
        <f>IF(ISNUMBER(N2938),SUMIFS(N$1:$N2938,A$1:$A2938,A2938,G$1:$G2938,G2938,D$1:$D2938,D2938),"")</f>
        <v/>
      </c>
      <c r="AE2938" s="2" t="str">
        <f t="shared" si="172"/>
        <v/>
      </c>
      <c r="AJ2938" s="41">
        <v>6.2</v>
      </c>
      <c r="AM2938" s="2" t="str">
        <f t="shared" si="171"/>
        <v/>
      </c>
      <c r="AN2938" s="2" t="str">
        <f>IF(ISNUMBER(AM2938),SUMIFS($AM$1:AM2938,$A$1:A2938,A2938,$G$1:G2938,G2938,$D$1:D2938,D2938),"")</f>
        <v/>
      </c>
    </row>
    <row r="2939" spans="1:40" x14ac:dyDescent="0.25">
      <c r="A2939" s="4" t="s">
        <v>93</v>
      </c>
      <c r="B2939" t="s">
        <v>30</v>
      </c>
      <c r="C2939" s="40">
        <v>40833</v>
      </c>
      <c r="D2939">
        <v>4</v>
      </c>
      <c r="F2939" t="s">
        <v>107</v>
      </c>
      <c r="G2939" t="str">
        <f>YEAR(C2939)+IF(MONTH(C2939)&lt;7,-1,0)&amp;"/"&amp;RIGHT(YEAR(C2939)+IF(MONTH(C2939)&lt;7,0,1),2)</f>
        <v>2011/12</v>
      </c>
      <c r="O2939" s="2" t="str">
        <f>IF(ISNUMBER(N2939),SUMIFS(N$1:$N2939,A$1:$A2939,A2939,G$1:$G2939,G2939,D$1:$D2939,D2939),"")</f>
        <v/>
      </c>
      <c r="AE2939" s="2" t="str">
        <f t="shared" si="172"/>
        <v/>
      </c>
      <c r="AJ2939" s="41">
        <v>7.6</v>
      </c>
      <c r="AM2939" s="2" t="str">
        <f t="shared" si="171"/>
        <v/>
      </c>
      <c r="AN2939" s="2" t="str">
        <f>IF(ISNUMBER(AM2939),SUMIFS($AM$1:AM2939,$A$1:A2939,A2939,$G$1:G2939,G2939,$D$1:D2939,D2939),"")</f>
        <v/>
      </c>
    </row>
    <row r="2940" spans="1:40" x14ac:dyDescent="0.25">
      <c r="A2940" s="4" t="s">
        <v>93</v>
      </c>
      <c r="B2940" t="s">
        <v>30</v>
      </c>
      <c r="C2940" s="40">
        <v>40833</v>
      </c>
      <c r="D2940">
        <v>5</v>
      </c>
      <c r="F2940" t="s">
        <v>107</v>
      </c>
      <c r="G2940" t="str">
        <f>YEAR(C2940)+IF(MONTH(C2940)&lt;7,-1,0)&amp;"/"&amp;RIGHT(YEAR(C2940)+IF(MONTH(C2940)&lt;7,0,1),2)</f>
        <v>2011/12</v>
      </c>
      <c r="O2940" s="2" t="str">
        <f>IF(ISNUMBER(N2940),SUMIFS(N$1:$N2940,A$1:$A2940,A2940,G$1:$G2940,G2940,D$1:$D2940,D2940),"")</f>
        <v/>
      </c>
      <c r="AE2940" s="2" t="str">
        <f t="shared" si="172"/>
        <v/>
      </c>
      <c r="AJ2940" s="41">
        <v>7.5</v>
      </c>
      <c r="AM2940" s="2" t="str">
        <f t="shared" si="171"/>
        <v/>
      </c>
      <c r="AN2940" s="2" t="str">
        <f>IF(ISNUMBER(AM2940),SUMIFS($AM$1:AM2940,$A$1:A2940,A2940,$G$1:G2940,G2940,$D$1:D2940,D2940),"")</f>
        <v/>
      </c>
    </row>
    <row r="2941" spans="1:40" x14ac:dyDescent="0.25">
      <c r="A2941" s="4" t="s">
        <v>93</v>
      </c>
      <c r="B2941" t="s">
        <v>30</v>
      </c>
      <c r="C2941" s="40">
        <v>40841</v>
      </c>
      <c r="D2941">
        <v>1</v>
      </c>
      <c r="F2941" t="s">
        <v>107</v>
      </c>
      <c r="G2941" t="str">
        <f>YEAR(C2941)+IF(MONTH(C2941)&lt;7,-1,0)&amp;"/"&amp;RIGHT(YEAR(C2941)+IF(MONTH(C2941)&lt;7,0,1),2)</f>
        <v>2011/12</v>
      </c>
      <c r="O2941" s="2" t="str">
        <f>IF(ISNUMBER(N2941),SUMIFS(N$1:$N2941,A$1:$A2941,A2941,G$1:$G2941,G2941,D$1:$D2941,D2941),"")</f>
        <v/>
      </c>
      <c r="AE2941" s="2" t="str">
        <f t="shared" si="172"/>
        <v/>
      </c>
      <c r="AJ2941" s="41">
        <v>12.6</v>
      </c>
      <c r="AM2941" s="2" t="str">
        <f t="shared" si="171"/>
        <v/>
      </c>
      <c r="AN2941" s="2" t="str">
        <f>IF(ISNUMBER(AM2941),SUMIFS($AM$1:AM2941,$A$1:A2941,A2941,$G$1:G2941,G2941,$D$1:D2941,D2941),"")</f>
        <v/>
      </c>
    </row>
    <row r="2942" spans="1:40" x14ac:dyDescent="0.25">
      <c r="A2942" s="4" t="s">
        <v>93</v>
      </c>
      <c r="B2942" t="s">
        <v>30</v>
      </c>
      <c r="C2942" s="40">
        <v>40841</v>
      </c>
      <c r="D2942">
        <v>2</v>
      </c>
      <c r="F2942" t="s">
        <v>107</v>
      </c>
      <c r="G2942" t="str">
        <f>YEAR(C2942)+IF(MONTH(C2942)&lt;7,-1,0)&amp;"/"&amp;RIGHT(YEAR(C2942)+IF(MONTH(C2942)&lt;7,0,1),2)</f>
        <v>2011/12</v>
      </c>
      <c r="O2942" s="2" t="str">
        <f>IF(ISNUMBER(N2942),SUMIFS(N$1:$N2942,A$1:$A2942,A2942,G$1:$G2942,G2942,D$1:$D2942,D2942),"")</f>
        <v/>
      </c>
      <c r="AE2942" s="2" t="str">
        <f t="shared" si="172"/>
        <v/>
      </c>
      <c r="AJ2942" s="41">
        <v>14.1</v>
      </c>
      <c r="AM2942" s="2" t="str">
        <f t="shared" si="171"/>
        <v/>
      </c>
      <c r="AN2942" s="2" t="str">
        <f>IF(ISNUMBER(AM2942),SUMIFS($AM$1:AM2942,$A$1:A2942,A2942,$G$1:G2942,G2942,$D$1:D2942,D2942),"")</f>
        <v/>
      </c>
    </row>
    <row r="2943" spans="1:40" x14ac:dyDescent="0.25">
      <c r="A2943" s="4" t="s">
        <v>93</v>
      </c>
      <c r="B2943" t="s">
        <v>30</v>
      </c>
      <c r="C2943" s="40">
        <v>40841</v>
      </c>
      <c r="D2943">
        <v>3</v>
      </c>
      <c r="F2943" t="s">
        <v>107</v>
      </c>
      <c r="G2943" t="str">
        <f>YEAR(C2943)+IF(MONTH(C2943)&lt;7,-1,0)&amp;"/"&amp;RIGHT(YEAR(C2943)+IF(MONTH(C2943)&lt;7,0,1),2)</f>
        <v>2011/12</v>
      </c>
      <c r="O2943" s="2" t="str">
        <f>IF(ISNUMBER(N2943),SUMIFS(N$1:$N2943,A$1:$A2943,A2943,G$1:$G2943,G2943,D$1:$D2943,D2943),"")</f>
        <v/>
      </c>
      <c r="AE2943" s="2" t="str">
        <f t="shared" si="172"/>
        <v/>
      </c>
      <c r="AJ2943" s="41">
        <v>14.7</v>
      </c>
      <c r="AM2943" s="2" t="str">
        <f t="shared" si="171"/>
        <v/>
      </c>
      <c r="AN2943" s="2" t="str">
        <f>IF(ISNUMBER(AM2943),SUMIFS($AM$1:AM2943,$A$1:A2943,A2943,$G$1:G2943,G2943,$D$1:D2943,D2943),"")</f>
        <v/>
      </c>
    </row>
    <row r="2944" spans="1:40" x14ac:dyDescent="0.25">
      <c r="A2944" s="4" t="s">
        <v>93</v>
      </c>
      <c r="B2944" t="s">
        <v>30</v>
      </c>
      <c r="C2944" s="40">
        <v>40841</v>
      </c>
      <c r="D2944">
        <v>4</v>
      </c>
      <c r="F2944" t="s">
        <v>107</v>
      </c>
      <c r="G2944" t="str">
        <f>YEAR(C2944)+IF(MONTH(C2944)&lt;7,-1,0)&amp;"/"&amp;RIGHT(YEAR(C2944)+IF(MONTH(C2944)&lt;7,0,1),2)</f>
        <v>2011/12</v>
      </c>
      <c r="O2944" s="2" t="str">
        <f>IF(ISNUMBER(N2944),SUMIFS(N$1:$N2944,A$1:$A2944,A2944,G$1:$G2944,G2944,D$1:$D2944,D2944),"")</f>
        <v/>
      </c>
      <c r="AE2944" s="2" t="str">
        <f t="shared" si="172"/>
        <v/>
      </c>
      <c r="AJ2944" s="41">
        <v>14.4</v>
      </c>
      <c r="AM2944" s="2" t="str">
        <f t="shared" si="171"/>
        <v/>
      </c>
      <c r="AN2944" s="2" t="str">
        <f>IF(ISNUMBER(AM2944),SUMIFS($AM$1:AM2944,$A$1:A2944,A2944,$G$1:G2944,G2944,$D$1:D2944,D2944),"")</f>
        <v/>
      </c>
    </row>
    <row r="2945" spans="1:40" x14ac:dyDescent="0.25">
      <c r="A2945" s="4" t="s">
        <v>93</v>
      </c>
      <c r="B2945" t="s">
        <v>30</v>
      </c>
      <c r="C2945" s="40">
        <v>40841</v>
      </c>
      <c r="D2945">
        <v>5</v>
      </c>
      <c r="F2945" t="s">
        <v>107</v>
      </c>
      <c r="G2945" t="str">
        <f>YEAR(C2945)+IF(MONTH(C2945)&lt;7,-1,0)&amp;"/"&amp;RIGHT(YEAR(C2945)+IF(MONTH(C2945)&lt;7,0,1),2)</f>
        <v>2011/12</v>
      </c>
      <c r="O2945" s="2" t="str">
        <f>IF(ISNUMBER(N2945),SUMIFS(N$1:$N2945,A$1:$A2945,A2945,G$1:$G2945,G2945,D$1:$D2945,D2945),"")</f>
        <v/>
      </c>
      <c r="AE2945" s="2" t="str">
        <f t="shared" si="172"/>
        <v/>
      </c>
      <c r="AJ2945" s="41">
        <v>13.6</v>
      </c>
      <c r="AM2945" s="2" t="str">
        <f t="shared" si="171"/>
        <v/>
      </c>
      <c r="AN2945" s="2" t="str">
        <f>IF(ISNUMBER(AM2945),SUMIFS($AM$1:AM2945,$A$1:A2945,A2945,$G$1:G2945,G2945,$D$1:D2945,D2945),"")</f>
        <v/>
      </c>
    </row>
    <row r="2946" spans="1:40" x14ac:dyDescent="0.25">
      <c r="A2946" s="4" t="s">
        <v>93</v>
      </c>
      <c r="B2946" t="s">
        <v>30</v>
      </c>
      <c r="C2946" s="40">
        <v>40847</v>
      </c>
      <c r="D2946">
        <v>1</v>
      </c>
      <c r="F2946" t="s">
        <v>107</v>
      </c>
      <c r="G2946" t="str">
        <f>YEAR(C2946)+IF(MONTH(C2946)&lt;7,-1,0)&amp;"/"&amp;RIGHT(YEAR(C2946)+IF(MONTH(C2946)&lt;7,0,1),2)</f>
        <v>2011/12</v>
      </c>
      <c r="O2946" s="2" t="str">
        <f>IF(ISNUMBER(N2946),SUMIFS(N$1:$N2946,A$1:$A2946,A2946,G$1:$G2946,G2946,D$1:$D2946,D2946),"")</f>
        <v/>
      </c>
      <c r="AE2946" s="2" t="str">
        <f t="shared" si="172"/>
        <v/>
      </c>
      <c r="AJ2946" s="41">
        <v>15.4</v>
      </c>
      <c r="AM2946" s="2" t="str">
        <f t="shared" si="171"/>
        <v/>
      </c>
      <c r="AN2946" s="2" t="str">
        <f>IF(ISNUMBER(AM2946),SUMIFS($AM$1:AM2946,$A$1:A2946,A2946,$G$1:G2946,G2946,$D$1:D2946,D2946),"")</f>
        <v/>
      </c>
    </row>
    <row r="2947" spans="1:40" x14ac:dyDescent="0.25">
      <c r="A2947" s="4" t="s">
        <v>93</v>
      </c>
      <c r="B2947" t="s">
        <v>30</v>
      </c>
      <c r="C2947" s="40">
        <v>40847</v>
      </c>
      <c r="D2947">
        <v>2</v>
      </c>
      <c r="F2947" t="s">
        <v>107</v>
      </c>
      <c r="G2947" t="str">
        <f>YEAR(C2947)+IF(MONTH(C2947)&lt;7,-1,0)&amp;"/"&amp;RIGHT(YEAR(C2947)+IF(MONTH(C2947)&lt;7,0,1),2)</f>
        <v>2011/12</v>
      </c>
      <c r="O2947" s="2" t="str">
        <f>IF(ISNUMBER(N2947),SUMIFS(N$1:$N2947,A$1:$A2947,A2947,G$1:$G2947,G2947,D$1:$D2947,D2947),"")</f>
        <v/>
      </c>
      <c r="AE2947" s="2" t="str">
        <f t="shared" si="172"/>
        <v/>
      </c>
      <c r="AJ2947" s="41">
        <v>15.1</v>
      </c>
      <c r="AM2947" s="2" t="str">
        <f t="shared" si="171"/>
        <v/>
      </c>
      <c r="AN2947" s="2" t="str">
        <f>IF(ISNUMBER(AM2947),SUMIFS($AM$1:AM2947,$A$1:A2947,A2947,$G$1:G2947,G2947,$D$1:D2947,D2947),"")</f>
        <v/>
      </c>
    </row>
    <row r="2948" spans="1:40" x14ac:dyDescent="0.25">
      <c r="A2948" s="4" t="s">
        <v>93</v>
      </c>
      <c r="B2948" t="s">
        <v>30</v>
      </c>
      <c r="C2948" s="40">
        <v>40847</v>
      </c>
      <c r="D2948">
        <v>3</v>
      </c>
      <c r="F2948" t="s">
        <v>107</v>
      </c>
      <c r="G2948" t="str">
        <f>YEAR(C2948)+IF(MONTH(C2948)&lt;7,-1,0)&amp;"/"&amp;RIGHT(YEAR(C2948)+IF(MONTH(C2948)&lt;7,0,1),2)</f>
        <v>2011/12</v>
      </c>
      <c r="O2948" s="2" t="str">
        <f>IF(ISNUMBER(N2948),SUMIFS(N$1:$N2948,A$1:$A2948,A2948,G$1:$G2948,G2948,D$1:$D2948,D2948),"")</f>
        <v/>
      </c>
      <c r="AE2948" s="2" t="str">
        <f t="shared" si="172"/>
        <v/>
      </c>
      <c r="AJ2948" s="41">
        <v>18.2</v>
      </c>
      <c r="AM2948" s="2" t="str">
        <f t="shared" si="171"/>
        <v/>
      </c>
      <c r="AN2948" s="2" t="str">
        <f>IF(ISNUMBER(AM2948),SUMIFS($AM$1:AM2948,$A$1:A2948,A2948,$G$1:G2948,G2948,$D$1:D2948,D2948),"")</f>
        <v/>
      </c>
    </row>
    <row r="2949" spans="1:40" x14ac:dyDescent="0.25">
      <c r="A2949" s="4" t="s">
        <v>93</v>
      </c>
      <c r="B2949" t="s">
        <v>30</v>
      </c>
      <c r="C2949" s="40">
        <v>40847</v>
      </c>
      <c r="D2949">
        <v>4</v>
      </c>
      <c r="F2949" t="s">
        <v>107</v>
      </c>
      <c r="G2949" t="str">
        <f>YEAR(C2949)+IF(MONTH(C2949)&lt;7,-1,0)&amp;"/"&amp;RIGHT(YEAR(C2949)+IF(MONTH(C2949)&lt;7,0,1),2)</f>
        <v>2011/12</v>
      </c>
      <c r="O2949" s="2" t="str">
        <f>IF(ISNUMBER(N2949),SUMIFS(N$1:$N2949,A$1:$A2949,A2949,G$1:$G2949,G2949,D$1:$D2949,D2949),"")</f>
        <v/>
      </c>
      <c r="AE2949" s="2" t="str">
        <f t="shared" si="172"/>
        <v/>
      </c>
      <c r="AJ2949" s="41">
        <v>20.3</v>
      </c>
      <c r="AM2949" s="2" t="str">
        <f t="shared" si="171"/>
        <v/>
      </c>
      <c r="AN2949" s="2" t="str">
        <f>IF(ISNUMBER(AM2949),SUMIFS($AM$1:AM2949,$A$1:A2949,A2949,$G$1:G2949,G2949,$D$1:D2949,D2949),"")</f>
        <v/>
      </c>
    </row>
    <row r="2950" spans="1:40" x14ac:dyDescent="0.25">
      <c r="A2950" s="4" t="s">
        <v>93</v>
      </c>
      <c r="B2950" t="s">
        <v>30</v>
      </c>
      <c r="C2950" s="40">
        <v>40847</v>
      </c>
      <c r="D2950">
        <v>5</v>
      </c>
      <c r="F2950" t="s">
        <v>107</v>
      </c>
      <c r="G2950" t="str">
        <f>YEAR(C2950)+IF(MONTH(C2950)&lt;7,-1,0)&amp;"/"&amp;RIGHT(YEAR(C2950)+IF(MONTH(C2950)&lt;7,0,1),2)</f>
        <v>2011/12</v>
      </c>
      <c r="O2950" s="2" t="str">
        <f>IF(ISNUMBER(N2950),SUMIFS(N$1:$N2950,A$1:$A2950,A2950,G$1:$G2950,G2950,D$1:$D2950,D2950),"")</f>
        <v/>
      </c>
      <c r="AE2950" s="2" t="str">
        <f t="shared" si="172"/>
        <v/>
      </c>
      <c r="AJ2950" s="41">
        <v>16.100000000000001</v>
      </c>
      <c r="AM2950" s="2" t="str">
        <f t="shared" si="171"/>
        <v/>
      </c>
      <c r="AN2950" s="2" t="str">
        <f>IF(ISNUMBER(AM2950),SUMIFS($AM$1:AM2950,$A$1:A2950,A2950,$G$1:G2950,G2950,$D$1:D2950,D2950),"")</f>
        <v/>
      </c>
    </row>
    <row r="2951" spans="1:40" x14ac:dyDescent="0.25">
      <c r="A2951" s="4" t="s">
        <v>93</v>
      </c>
      <c r="B2951" t="s">
        <v>30</v>
      </c>
      <c r="C2951" s="40">
        <v>40854</v>
      </c>
      <c r="D2951">
        <v>1</v>
      </c>
      <c r="F2951" t="s">
        <v>107</v>
      </c>
      <c r="G2951" t="str">
        <f>YEAR(C2951)+IF(MONTH(C2951)&lt;7,-1,0)&amp;"/"&amp;RIGHT(YEAR(C2951)+IF(MONTH(C2951)&lt;7,0,1),2)</f>
        <v>2011/12</v>
      </c>
      <c r="O2951" s="2" t="str">
        <f>IF(ISNUMBER(N2951),SUMIFS(N$1:$N2951,A$1:$A2951,A2951,G$1:$G2951,G2951,D$1:$D2951,D2951),"")</f>
        <v/>
      </c>
      <c r="AE2951" s="2" t="str">
        <f t="shared" si="172"/>
        <v/>
      </c>
      <c r="AJ2951" s="41">
        <v>15.9</v>
      </c>
      <c r="AM2951" s="2" t="str">
        <f t="shared" si="171"/>
        <v/>
      </c>
      <c r="AN2951" s="2" t="str">
        <f>IF(ISNUMBER(AM2951),SUMIFS($AM$1:AM2951,$A$1:A2951,A2951,$G$1:G2951,G2951,$D$1:D2951,D2951),"")</f>
        <v/>
      </c>
    </row>
    <row r="2952" spans="1:40" x14ac:dyDescent="0.25">
      <c r="A2952" s="4" t="s">
        <v>93</v>
      </c>
      <c r="B2952" t="s">
        <v>30</v>
      </c>
      <c r="C2952" s="40">
        <v>40854</v>
      </c>
      <c r="D2952">
        <v>2</v>
      </c>
      <c r="F2952" t="s">
        <v>107</v>
      </c>
      <c r="G2952" t="str">
        <f>YEAR(C2952)+IF(MONTH(C2952)&lt;7,-1,0)&amp;"/"&amp;RIGHT(YEAR(C2952)+IF(MONTH(C2952)&lt;7,0,1),2)</f>
        <v>2011/12</v>
      </c>
      <c r="O2952" s="2" t="str">
        <f>IF(ISNUMBER(N2952),SUMIFS(N$1:$N2952,A$1:$A2952,A2952,G$1:$G2952,G2952,D$1:$D2952,D2952),"")</f>
        <v/>
      </c>
      <c r="AE2952" s="2" t="str">
        <f t="shared" si="172"/>
        <v/>
      </c>
      <c r="AJ2952" s="41">
        <v>18.7</v>
      </c>
      <c r="AM2952" s="2" t="str">
        <f t="shared" si="171"/>
        <v/>
      </c>
      <c r="AN2952" s="2" t="str">
        <f>IF(ISNUMBER(AM2952),SUMIFS($AM$1:AM2952,$A$1:A2952,A2952,$G$1:G2952,G2952,$D$1:D2952,D2952),"")</f>
        <v/>
      </c>
    </row>
    <row r="2953" spans="1:40" x14ac:dyDescent="0.25">
      <c r="A2953" s="4" t="s">
        <v>93</v>
      </c>
      <c r="B2953" t="s">
        <v>30</v>
      </c>
      <c r="C2953" s="40">
        <v>40854</v>
      </c>
      <c r="D2953">
        <v>3</v>
      </c>
      <c r="F2953" t="s">
        <v>107</v>
      </c>
      <c r="G2953" t="str">
        <f>YEAR(C2953)+IF(MONTH(C2953)&lt;7,-1,0)&amp;"/"&amp;RIGHT(YEAR(C2953)+IF(MONTH(C2953)&lt;7,0,1),2)</f>
        <v>2011/12</v>
      </c>
      <c r="O2953" s="2" t="str">
        <f>IF(ISNUMBER(N2953),SUMIFS(N$1:$N2953,A$1:$A2953,A2953,G$1:$G2953,G2953,D$1:$D2953,D2953),"")</f>
        <v/>
      </c>
      <c r="AE2953" s="2" t="str">
        <f t="shared" si="172"/>
        <v/>
      </c>
      <c r="AJ2953" s="41">
        <v>20</v>
      </c>
      <c r="AM2953" s="2" t="str">
        <f t="shared" si="171"/>
        <v/>
      </c>
      <c r="AN2953" s="2" t="str">
        <f>IF(ISNUMBER(AM2953),SUMIFS($AM$1:AM2953,$A$1:A2953,A2953,$G$1:G2953,G2953,$D$1:D2953,D2953),"")</f>
        <v/>
      </c>
    </row>
    <row r="2954" spans="1:40" x14ac:dyDescent="0.25">
      <c r="A2954" s="4" t="s">
        <v>93</v>
      </c>
      <c r="B2954" t="s">
        <v>30</v>
      </c>
      <c r="C2954" s="40">
        <v>40854</v>
      </c>
      <c r="D2954">
        <v>4</v>
      </c>
      <c r="F2954" t="s">
        <v>107</v>
      </c>
      <c r="G2954" t="str">
        <f>YEAR(C2954)+IF(MONTH(C2954)&lt;7,-1,0)&amp;"/"&amp;RIGHT(YEAR(C2954)+IF(MONTH(C2954)&lt;7,0,1),2)</f>
        <v>2011/12</v>
      </c>
      <c r="O2954" s="2" t="str">
        <f>IF(ISNUMBER(N2954),SUMIFS(N$1:$N2954,A$1:$A2954,A2954,G$1:$G2954,G2954,D$1:$D2954,D2954),"")</f>
        <v/>
      </c>
      <c r="AE2954" s="2" t="str">
        <f t="shared" si="172"/>
        <v/>
      </c>
      <c r="AJ2954" s="41">
        <v>20.3</v>
      </c>
      <c r="AM2954" s="2" t="str">
        <f t="shared" si="171"/>
        <v/>
      </c>
      <c r="AN2954" s="2" t="str">
        <f>IF(ISNUMBER(AM2954),SUMIFS($AM$1:AM2954,$A$1:A2954,A2954,$G$1:G2954,G2954,$D$1:D2954,D2954),"")</f>
        <v/>
      </c>
    </row>
    <row r="2955" spans="1:40" x14ac:dyDescent="0.25">
      <c r="A2955" s="4" t="s">
        <v>93</v>
      </c>
      <c r="B2955" t="s">
        <v>30</v>
      </c>
      <c r="C2955" s="40">
        <v>40854</v>
      </c>
      <c r="D2955">
        <v>5</v>
      </c>
      <c r="F2955" t="s">
        <v>107</v>
      </c>
      <c r="G2955" t="str">
        <f>YEAR(C2955)+IF(MONTH(C2955)&lt;7,-1,0)&amp;"/"&amp;RIGHT(YEAR(C2955)+IF(MONTH(C2955)&lt;7,0,1),2)</f>
        <v>2011/12</v>
      </c>
      <c r="O2955" s="2" t="str">
        <f>IF(ISNUMBER(N2955),SUMIFS(N$1:$N2955,A$1:$A2955,A2955,G$1:$G2955,G2955,D$1:$D2955,D2955),"")</f>
        <v/>
      </c>
      <c r="AE2955" s="2" t="str">
        <f t="shared" si="172"/>
        <v/>
      </c>
      <c r="AJ2955" s="41">
        <v>21.8</v>
      </c>
      <c r="AM2955" s="2" t="str">
        <f t="shared" si="171"/>
        <v/>
      </c>
      <c r="AN2955" s="2" t="str">
        <f>IF(ISNUMBER(AM2955),SUMIFS($AM$1:AM2955,$A$1:A2955,A2955,$G$1:G2955,G2955,$D$1:D2955,D2955),"")</f>
        <v/>
      </c>
    </row>
    <row r="2956" spans="1:40" x14ac:dyDescent="0.25">
      <c r="A2956" s="4" t="s">
        <v>93</v>
      </c>
      <c r="B2956" t="s">
        <v>30</v>
      </c>
      <c r="C2956" s="40">
        <v>40861</v>
      </c>
      <c r="D2956">
        <v>1</v>
      </c>
      <c r="F2956" t="s">
        <v>107</v>
      </c>
      <c r="G2956" t="str">
        <f>YEAR(C2956)+IF(MONTH(C2956)&lt;7,-1,0)&amp;"/"&amp;RIGHT(YEAR(C2956)+IF(MONTH(C2956)&lt;7,0,1),2)</f>
        <v>2011/12</v>
      </c>
      <c r="O2956" s="2" t="str">
        <f>IF(ISNUMBER(N2956),SUMIFS(N$1:$N2956,A$1:$A2956,A2956,G$1:$G2956,G2956,D$1:$D2956,D2956),"")</f>
        <v/>
      </c>
      <c r="AE2956" s="2" t="str">
        <f t="shared" si="172"/>
        <v/>
      </c>
      <c r="AJ2956" s="41">
        <v>21.1</v>
      </c>
      <c r="AM2956" s="2" t="str">
        <f t="shared" si="171"/>
        <v/>
      </c>
      <c r="AN2956" s="2" t="str">
        <f>IF(ISNUMBER(AM2956),SUMIFS($AM$1:AM2956,$A$1:A2956,A2956,$G$1:G2956,G2956,$D$1:D2956,D2956),"")</f>
        <v/>
      </c>
    </row>
    <row r="2957" spans="1:40" x14ac:dyDescent="0.25">
      <c r="A2957" s="4" t="s">
        <v>93</v>
      </c>
      <c r="B2957" t="s">
        <v>30</v>
      </c>
      <c r="C2957" s="40">
        <v>40861</v>
      </c>
      <c r="D2957">
        <v>2</v>
      </c>
      <c r="F2957" t="s">
        <v>107</v>
      </c>
      <c r="G2957" t="str">
        <f>YEAR(C2957)+IF(MONTH(C2957)&lt;7,-1,0)&amp;"/"&amp;RIGHT(YEAR(C2957)+IF(MONTH(C2957)&lt;7,0,1),2)</f>
        <v>2011/12</v>
      </c>
      <c r="O2957" s="2" t="str">
        <f>IF(ISNUMBER(N2957),SUMIFS(N$1:$N2957,A$1:$A2957,A2957,G$1:$G2957,G2957,D$1:$D2957,D2957),"")</f>
        <v/>
      </c>
      <c r="AE2957" s="2" t="str">
        <f t="shared" si="172"/>
        <v/>
      </c>
      <c r="AJ2957" s="41">
        <v>19.399999999999999</v>
      </c>
      <c r="AM2957" s="2" t="str">
        <f t="shared" si="171"/>
        <v/>
      </c>
      <c r="AN2957" s="2" t="str">
        <f>IF(ISNUMBER(AM2957),SUMIFS($AM$1:AM2957,$A$1:A2957,A2957,$G$1:G2957,G2957,$D$1:D2957,D2957),"")</f>
        <v/>
      </c>
    </row>
    <row r="2958" spans="1:40" x14ac:dyDescent="0.25">
      <c r="A2958" s="4" t="s">
        <v>93</v>
      </c>
      <c r="B2958" t="s">
        <v>30</v>
      </c>
      <c r="C2958" s="40">
        <v>40861</v>
      </c>
      <c r="D2958">
        <v>3</v>
      </c>
      <c r="F2958" t="s">
        <v>107</v>
      </c>
      <c r="G2958" t="str">
        <f>YEAR(C2958)+IF(MONTH(C2958)&lt;7,-1,0)&amp;"/"&amp;RIGHT(YEAR(C2958)+IF(MONTH(C2958)&lt;7,0,1),2)</f>
        <v>2011/12</v>
      </c>
      <c r="O2958" s="2" t="str">
        <f>IF(ISNUMBER(N2958),SUMIFS(N$1:$N2958,A$1:$A2958,A2958,G$1:$G2958,G2958,D$1:$D2958,D2958),"")</f>
        <v/>
      </c>
      <c r="AE2958" s="2" t="str">
        <f t="shared" si="172"/>
        <v/>
      </c>
      <c r="AJ2958" s="41">
        <v>23.2</v>
      </c>
      <c r="AM2958" s="2" t="str">
        <f t="shared" si="171"/>
        <v/>
      </c>
      <c r="AN2958" s="2" t="str">
        <f>IF(ISNUMBER(AM2958),SUMIFS($AM$1:AM2958,$A$1:A2958,A2958,$G$1:G2958,G2958,$D$1:D2958,D2958),"")</f>
        <v/>
      </c>
    </row>
    <row r="2959" spans="1:40" x14ac:dyDescent="0.25">
      <c r="A2959" s="4" t="s">
        <v>93</v>
      </c>
      <c r="B2959" t="s">
        <v>30</v>
      </c>
      <c r="C2959" s="40">
        <v>40861</v>
      </c>
      <c r="D2959">
        <v>4</v>
      </c>
      <c r="F2959" t="s">
        <v>107</v>
      </c>
      <c r="G2959" t="str">
        <f>YEAR(C2959)+IF(MONTH(C2959)&lt;7,-1,0)&amp;"/"&amp;RIGHT(YEAR(C2959)+IF(MONTH(C2959)&lt;7,0,1),2)</f>
        <v>2011/12</v>
      </c>
      <c r="O2959" s="2" t="str">
        <f>IF(ISNUMBER(N2959),SUMIFS(N$1:$N2959,A$1:$A2959,A2959,G$1:$G2959,G2959,D$1:$D2959,D2959),"")</f>
        <v/>
      </c>
      <c r="AE2959" s="2" t="str">
        <f t="shared" si="172"/>
        <v/>
      </c>
      <c r="AJ2959" s="41">
        <v>22</v>
      </c>
      <c r="AM2959" s="2" t="str">
        <f t="shared" si="171"/>
        <v/>
      </c>
      <c r="AN2959" s="2" t="str">
        <f>IF(ISNUMBER(AM2959),SUMIFS($AM$1:AM2959,$A$1:A2959,A2959,$G$1:G2959,G2959,$D$1:D2959,D2959),"")</f>
        <v/>
      </c>
    </row>
    <row r="2960" spans="1:40" x14ac:dyDescent="0.25">
      <c r="A2960" s="4" t="s">
        <v>93</v>
      </c>
      <c r="B2960" t="s">
        <v>30</v>
      </c>
      <c r="C2960" s="40">
        <v>40861</v>
      </c>
      <c r="D2960">
        <v>5</v>
      </c>
      <c r="F2960" t="s">
        <v>107</v>
      </c>
      <c r="G2960" t="str">
        <f>YEAR(C2960)+IF(MONTH(C2960)&lt;7,-1,0)&amp;"/"&amp;RIGHT(YEAR(C2960)+IF(MONTH(C2960)&lt;7,0,1),2)</f>
        <v>2011/12</v>
      </c>
      <c r="O2960" s="2" t="str">
        <f>IF(ISNUMBER(N2960),SUMIFS(N$1:$N2960,A$1:$A2960,A2960,G$1:$G2960,G2960,D$1:$D2960,D2960),"")</f>
        <v/>
      </c>
      <c r="AE2960" s="2" t="str">
        <f t="shared" si="172"/>
        <v/>
      </c>
      <c r="AJ2960" s="41">
        <v>22.2</v>
      </c>
      <c r="AM2960" s="2" t="str">
        <f t="shared" si="171"/>
        <v/>
      </c>
      <c r="AN2960" s="2" t="str">
        <f>IF(ISNUMBER(AM2960),SUMIFS($AM$1:AM2960,$A$1:A2960,A2960,$G$1:G2960,G2960,$D$1:D2960,D2960),"")</f>
        <v/>
      </c>
    </row>
    <row r="2961" spans="1:40" x14ac:dyDescent="0.25">
      <c r="A2961" s="4" t="s">
        <v>93</v>
      </c>
      <c r="B2961" t="s">
        <v>30</v>
      </c>
      <c r="C2961" s="40">
        <v>40868</v>
      </c>
      <c r="D2961">
        <v>1</v>
      </c>
      <c r="F2961" t="s">
        <v>107</v>
      </c>
      <c r="G2961" t="str">
        <f>YEAR(C2961)+IF(MONTH(C2961)&lt;7,-1,0)&amp;"/"&amp;RIGHT(YEAR(C2961)+IF(MONTH(C2961)&lt;7,0,1),2)</f>
        <v>2011/12</v>
      </c>
      <c r="O2961" s="2" t="str">
        <f>IF(ISNUMBER(N2961),SUMIFS(N$1:$N2961,A$1:$A2961,A2961,G$1:$G2961,G2961,D$1:$D2961,D2961),"")</f>
        <v/>
      </c>
      <c r="AE2961" s="2" t="str">
        <f t="shared" si="172"/>
        <v/>
      </c>
      <c r="AJ2961" s="41">
        <v>8.1999999999999993</v>
      </c>
      <c r="AM2961" s="2" t="str">
        <f t="shared" si="171"/>
        <v/>
      </c>
      <c r="AN2961" s="2" t="str">
        <f>IF(ISNUMBER(AM2961),SUMIFS($AM$1:AM2961,$A$1:A2961,A2961,$G$1:G2961,G2961,$D$1:D2961,D2961),"")</f>
        <v/>
      </c>
    </row>
    <row r="2962" spans="1:40" x14ac:dyDescent="0.25">
      <c r="A2962" s="4" t="s">
        <v>93</v>
      </c>
      <c r="B2962" t="s">
        <v>30</v>
      </c>
      <c r="C2962" s="40">
        <v>40868</v>
      </c>
      <c r="D2962">
        <v>2</v>
      </c>
      <c r="F2962" t="s">
        <v>107</v>
      </c>
      <c r="G2962" t="str">
        <f>YEAR(C2962)+IF(MONTH(C2962)&lt;7,-1,0)&amp;"/"&amp;RIGHT(YEAR(C2962)+IF(MONTH(C2962)&lt;7,0,1),2)</f>
        <v>2011/12</v>
      </c>
      <c r="O2962" s="2" t="str">
        <f>IF(ISNUMBER(N2962),SUMIFS(N$1:$N2962,A$1:$A2962,A2962,G$1:$G2962,G2962,D$1:$D2962,D2962),"")</f>
        <v/>
      </c>
      <c r="AE2962" s="2" t="str">
        <f t="shared" si="172"/>
        <v/>
      </c>
      <c r="AJ2962" s="41">
        <v>7.8</v>
      </c>
      <c r="AM2962" s="2" t="str">
        <f t="shared" si="171"/>
        <v/>
      </c>
      <c r="AN2962" s="2" t="str">
        <f>IF(ISNUMBER(AM2962),SUMIFS($AM$1:AM2962,$A$1:A2962,A2962,$G$1:G2962,G2962,$D$1:D2962,D2962),"")</f>
        <v/>
      </c>
    </row>
    <row r="2963" spans="1:40" x14ac:dyDescent="0.25">
      <c r="A2963" s="4" t="s">
        <v>93</v>
      </c>
      <c r="B2963" t="s">
        <v>30</v>
      </c>
      <c r="C2963" s="40">
        <v>40868</v>
      </c>
      <c r="D2963">
        <v>3</v>
      </c>
      <c r="F2963" t="s">
        <v>107</v>
      </c>
      <c r="G2963" t="str">
        <f>YEAR(C2963)+IF(MONTH(C2963)&lt;7,-1,0)&amp;"/"&amp;RIGHT(YEAR(C2963)+IF(MONTH(C2963)&lt;7,0,1),2)</f>
        <v>2011/12</v>
      </c>
      <c r="O2963" s="2" t="str">
        <f>IF(ISNUMBER(N2963),SUMIFS(N$1:$N2963,A$1:$A2963,A2963,G$1:$G2963,G2963,D$1:$D2963,D2963),"")</f>
        <v/>
      </c>
      <c r="AE2963" s="2" t="str">
        <f t="shared" si="172"/>
        <v/>
      </c>
      <c r="AJ2963" s="41">
        <v>8</v>
      </c>
      <c r="AM2963" s="2" t="str">
        <f t="shared" si="171"/>
        <v/>
      </c>
      <c r="AN2963" s="2" t="str">
        <f>IF(ISNUMBER(AM2963),SUMIFS($AM$1:AM2963,$A$1:A2963,A2963,$G$1:G2963,G2963,$D$1:D2963,D2963),"")</f>
        <v/>
      </c>
    </row>
    <row r="2964" spans="1:40" x14ac:dyDescent="0.25">
      <c r="A2964" s="4" t="s">
        <v>93</v>
      </c>
      <c r="B2964" t="s">
        <v>30</v>
      </c>
      <c r="C2964" s="40">
        <v>40868</v>
      </c>
      <c r="D2964">
        <v>4</v>
      </c>
      <c r="F2964" t="s">
        <v>107</v>
      </c>
      <c r="G2964" t="str">
        <f>YEAR(C2964)+IF(MONTH(C2964)&lt;7,-1,0)&amp;"/"&amp;RIGHT(YEAR(C2964)+IF(MONTH(C2964)&lt;7,0,1),2)</f>
        <v>2011/12</v>
      </c>
      <c r="O2964" s="2" t="str">
        <f>IF(ISNUMBER(N2964),SUMIFS(N$1:$N2964,A$1:$A2964,A2964,G$1:$G2964,G2964,D$1:$D2964,D2964),"")</f>
        <v/>
      </c>
      <c r="AE2964" s="2" t="str">
        <f t="shared" si="172"/>
        <v/>
      </c>
      <c r="AJ2964" s="41">
        <v>8.84</v>
      </c>
      <c r="AM2964" s="2" t="str">
        <f t="shared" si="171"/>
        <v/>
      </c>
      <c r="AN2964" s="2" t="str">
        <f>IF(ISNUMBER(AM2964),SUMIFS($AM$1:AM2964,$A$1:A2964,A2964,$G$1:G2964,G2964,$D$1:D2964,D2964),"")</f>
        <v/>
      </c>
    </row>
    <row r="2965" spans="1:40" x14ac:dyDescent="0.25">
      <c r="A2965" s="4" t="s">
        <v>93</v>
      </c>
      <c r="B2965" t="s">
        <v>30</v>
      </c>
      <c r="C2965" s="40">
        <v>40868</v>
      </c>
      <c r="D2965">
        <v>5</v>
      </c>
      <c r="F2965" t="s">
        <v>107</v>
      </c>
      <c r="G2965" t="str">
        <f>YEAR(C2965)+IF(MONTH(C2965)&lt;7,-1,0)&amp;"/"&amp;RIGHT(YEAR(C2965)+IF(MONTH(C2965)&lt;7,0,1),2)</f>
        <v>2011/12</v>
      </c>
      <c r="O2965" s="2" t="str">
        <f>IF(ISNUMBER(N2965),SUMIFS(N$1:$N2965,A$1:$A2965,A2965,G$1:$G2965,G2965,D$1:$D2965,D2965),"")</f>
        <v/>
      </c>
      <c r="AE2965" s="2" t="str">
        <f t="shared" si="172"/>
        <v/>
      </c>
      <c r="AJ2965" s="41">
        <v>8.2200000000000006</v>
      </c>
      <c r="AM2965" s="2" t="str">
        <f t="shared" si="171"/>
        <v/>
      </c>
      <c r="AN2965" s="2" t="str">
        <f>IF(ISNUMBER(AM2965),SUMIFS($AM$1:AM2965,$A$1:A2965,A2965,$G$1:G2965,G2965,$D$1:D2965,D2965),"")</f>
        <v/>
      </c>
    </row>
    <row r="2966" spans="1:40" x14ac:dyDescent="0.25">
      <c r="A2966" s="4" t="s">
        <v>93</v>
      </c>
      <c r="B2966" t="s">
        <v>30</v>
      </c>
      <c r="C2966" s="40">
        <v>40875</v>
      </c>
      <c r="D2966">
        <v>1</v>
      </c>
      <c r="F2966" t="s">
        <v>107</v>
      </c>
      <c r="G2966" t="str">
        <f>YEAR(C2966)+IF(MONTH(C2966)&lt;7,-1,0)&amp;"/"&amp;RIGHT(YEAR(C2966)+IF(MONTH(C2966)&lt;7,0,1),2)</f>
        <v>2011/12</v>
      </c>
      <c r="O2966" s="2" t="str">
        <f>IF(ISNUMBER(N2966),SUMIFS(N$1:$N2966,A$1:$A2966,A2966,G$1:$G2966,G2966,D$1:$D2966,D2966),"")</f>
        <v/>
      </c>
      <c r="AE2966" s="2" t="str">
        <f t="shared" si="172"/>
        <v/>
      </c>
      <c r="AJ2966" s="41">
        <v>12.8</v>
      </c>
      <c r="AM2966" s="2" t="str">
        <f t="shared" si="171"/>
        <v/>
      </c>
      <c r="AN2966" s="2" t="str">
        <f>IF(ISNUMBER(AM2966),SUMIFS($AM$1:AM2966,$A$1:A2966,A2966,$G$1:G2966,G2966,$D$1:D2966,D2966),"")</f>
        <v/>
      </c>
    </row>
    <row r="2967" spans="1:40" x14ac:dyDescent="0.25">
      <c r="A2967" s="4" t="s">
        <v>93</v>
      </c>
      <c r="B2967" t="s">
        <v>30</v>
      </c>
      <c r="C2967" s="40">
        <v>40875</v>
      </c>
      <c r="D2967">
        <v>2</v>
      </c>
      <c r="F2967" t="s">
        <v>107</v>
      </c>
      <c r="G2967" t="str">
        <f>YEAR(C2967)+IF(MONTH(C2967)&lt;7,-1,0)&amp;"/"&amp;RIGHT(YEAR(C2967)+IF(MONTH(C2967)&lt;7,0,1),2)</f>
        <v>2011/12</v>
      </c>
      <c r="O2967" s="2" t="str">
        <f>IF(ISNUMBER(N2967),SUMIFS(N$1:$N2967,A$1:$A2967,A2967,G$1:$G2967,G2967,D$1:$D2967,D2967),"")</f>
        <v/>
      </c>
      <c r="AE2967" s="2" t="str">
        <f t="shared" si="172"/>
        <v/>
      </c>
      <c r="AJ2967" s="41">
        <v>12.4</v>
      </c>
      <c r="AM2967" s="2" t="str">
        <f t="shared" si="171"/>
        <v/>
      </c>
      <c r="AN2967" s="2" t="str">
        <f>IF(ISNUMBER(AM2967),SUMIFS($AM$1:AM2967,$A$1:A2967,A2967,$G$1:G2967,G2967,$D$1:D2967,D2967),"")</f>
        <v/>
      </c>
    </row>
    <row r="2968" spans="1:40" x14ac:dyDescent="0.25">
      <c r="A2968" s="4" t="s">
        <v>93</v>
      </c>
      <c r="B2968" t="s">
        <v>30</v>
      </c>
      <c r="C2968" s="40">
        <v>40875</v>
      </c>
      <c r="D2968">
        <v>3</v>
      </c>
      <c r="F2968" t="s">
        <v>107</v>
      </c>
      <c r="G2968" t="str">
        <f>YEAR(C2968)+IF(MONTH(C2968)&lt;7,-1,0)&amp;"/"&amp;RIGHT(YEAR(C2968)+IF(MONTH(C2968)&lt;7,0,1),2)</f>
        <v>2011/12</v>
      </c>
      <c r="O2968" s="2" t="str">
        <f>IF(ISNUMBER(N2968),SUMIFS(N$1:$N2968,A$1:$A2968,A2968,G$1:$G2968,G2968,D$1:$D2968,D2968),"")</f>
        <v/>
      </c>
      <c r="AE2968" s="2" t="str">
        <f t="shared" si="172"/>
        <v/>
      </c>
      <c r="AJ2968" s="41">
        <v>14.6</v>
      </c>
      <c r="AM2968" s="2" t="str">
        <f t="shared" si="171"/>
        <v/>
      </c>
      <c r="AN2968" s="2" t="str">
        <f>IF(ISNUMBER(AM2968),SUMIFS($AM$1:AM2968,$A$1:A2968,A2968,$G$1:G2968,G2968,$D$1:D2968,D2968),"")</f>
        <v/>
      </c>
    </row>
    <row r="2969" spans="1:40" x14ac:dyDescent="0.25">
      <c r="A2969" s="4" t="s">
        <v>93</v>
      </c>
      <c r="B2969" t="s">
        <v>30</v>
      </c>
      <c r="C2969" s="40">
        <v>40875</v>
      </c>
      <c r="D2969">
        <v>4</v>
      </c>
      <c r="F2969" t="s">
        <v>107</v>
      </c>
      <c r="G2969" t="str">
        <f>YEAR(C2969)+IF(MONTH(C2969)&lt;7,-1,0)&amp;"/"&amp;RIGHT(YEAR(C2969)+IF(MONTH(C2969)&lt;7,0,1),2)</f>
        <v>2011/12</v>
      </c>
      <c r="O2969" s="2" t="str">
        <f>IF(ISNUMBER(N2969),SUMIFS(N$1:$N2969,A$1:$A2969,A2969,G$1:$G2969,G2969,D$1:$D2969,D2969),"")</f>
        <v/>
      </c>
      <c r="AE2969" s="2" t="str">
        <f t="shared" si="172"/>
        <v/>
      </c>
      <c r="AJ2969" s="41">
        <v>15.5</v>
      </c>
      <c r="AM2969" s="2" t="str">
        <f t="shared" si="171"/>
        <v/>
      </c>
      <c r="AN2969" s="2" t="str">
        <f>IF(ISNUMBER(AM2969),SUMIFS($AM$1:AM2969,$A$1:A2969,A2969,$G$1:G2969,G2969,$D$1:D2969,D2969),"")</f>
        <v/>
      </c>
    </row>
    <row r="2970" spans="1:40" x14ac:dyDescent="0.25">
      <c r="A2970" s="4" t="s">
        <v>93</v>
      </c>
      <c r="B2970" t="s">
        <v>30</v>
      </c>
      <c r="C2970" s="40">
        <v>40875</v>
      </c>
      <c r="D2970">
        <v>5</v>
      </c>
      <c r="F2970" t="s">
        <v>107</v>
      </c>
      <c r="G2970" t="str">
        <f>YEAR(C2970)+IF(MONTH(C2970)&lt;7,-1,0)&amp;"/"&amp;RIGHT(YEAR(C2970)+IF(MONTH(C2970)&lt;7,0,1),2)</f>
        <v>2011/12</v>
      </c>
      <c r="O2970" s="2" t="str">
        <f>IF(ISNUMBER(N2970),SUMIFS(N$1:$N2970,A$1:$A2970,A2970,G$1:$G2970,G2970,D$1:$D2970,D2970),"")</f>
        <v/>
      </c>
      <c r="AE2970" s="2" t="str">
        <f t="shared" si="172"/>
        <v/>
      </c>
      <c r="AJ2970" s="41">
        <v>15</v>
      </c>
      <c r="AM2970" s="2" t="str">
        <f t="shared" si="171"/>
        <v/>
      </c>
      <c r="AN2970" s="2" t="str">
        <f>IF(ISNUMBER(AM2970),SUMIFS($AM$1:AM2970,$A$1:A2970,A2970,$G$1:G2970,G2970,$D$1:D2970,D2970),"")</f>
        <v/>
      </c>
    </row>
    <row r="2971" spans="1:40" x14ac:dyDescent="0.25">
      <c r="A2971" s="4" t="s">
        <v>93</v>
      </c>
      <c r="B2971" t="s">
        <v>30</v>
      </c>
      <c r="C2971" s="40">
        <v>40882</v>
      </c>
      <c r="D2971">
        <v>1</v>
      </c>
      <c r="F2971" t="s">
        <v>107</v>
      </c>
      <c r="G2971" t="str">
        <f>YEAR(C2971)+IF(MONTH(C2971)&lt;7,-1,0)&amp;"/"&amp;RIGHT(YEAR(C2971)+IF(MONTH(C2971)&lt;7,0,1),2)</f>
        <v>2011/12</v>
      </c>
      <c r="O2971" s="2" t="str">
        <f>IF(ISNUMBER(N2971),SUMIFS(N$1:$N2971,A$1:$A2971,A2971,G$1:$G2971,G2971,D$1:$D2971,D2971),"")</f>
        <v/>
      </c>
      <c r="AE2971" s="2" t="str">
        <f t="shared" si="172"/>
        <v/>
      </c>
      <c r="AJ2971" s="41">
        <v>18.8</v>
      </c>
      <c r="AM2971" s="2" t="str">
        <f t="shared" si="171"/>
        <v/>
      </c>
      <c r="AN2971" s="2" t="str">
        <f>IF(ISNUMBER(AM2971),SUMIFS($AM$1:AM2971,$A$1:A2971,A2971,$G$1:G2971,G2971,$D$1:D2971,D2971),"")</f>
        <v/>
      </c>
    </row>
    <row r="2972" spans="1:40" x14ac:dyDescent="0.25">
      <c r="A2972" s="4" t="s">
        <v>93</v>
      </c>
      <c r="B2972" t="s">
        <v>30</v>
      </c>
      <c r="C2972" s="40">
        <v>40882</v>
      </c>
      <c r="D2972">
        <v>2</v>
      </c>
      <c r="F2972" t="s">
        <v>107</v>
      </c>
      <c r="G2972" t="str">
        <f>YEAR(C2972)+IF(MONTH(C2972)&lt;7,-1,0)&amp;"/"&amp;RIGHT(YEAR(C2972)+IF(MONTH(C2972)&lt;7,0,1),2)</f>
        <v>2011/12</v>
      </c>
      <c r="O2972" s="2" t="str">
        <f>IF(ISNUMBER(N2972),SUMIFS(N$1:$N2972,A$1:$A2972,A2972,G$1:$G2972,G2972,D$1:$D2972,D2972),"")</f>
        <v/>
      </c>
      <c r="AE2972" s="2" t="str">
        <f t="shared" si="172"/>
        <v/>
      </c>
      <c r="AJ2972" s="41">
        <v>14.8</v>
      </c>
      <c r="AM2972" s="2" t="str">
        <f t="shared" si="171"/>
        <v/>
      </c>
      <c r="AN2972" s="2" t="str">
        <f>IF(ISNUMBER(AM2972),SUMIFS($AM$1:AM2972,$A$1:A2972,A2972,$G$1:G2972,G2972,$D$1:D2972,D2972),"")</f>
        <v/>
      </c>
    </row>
    <row r="2973" spans="1:40" x14ac:dyDescent="0.25">
      <c r="A2973" s="4" t="s">
        <v>93</v>
      </c>
      <c r="B2973" t="s">
        <v>30</v>
      </c>
      <c r="C2973" s="40">
        <v>40882</v>
      </c>
      <c r="D2973">
        <v>3</v>
      </c>
      <c r="F2973" t="s">
        <v>107</v>
      </c>
      <c r="G2973" t="str">
        <f>YEAR(C2973)+IF(MONTH(C2973)&lt;7,-1,0)&amp;"/"&amp;RIGHT(YEAR(C2973)+IF(MONTH(C2973)&lt;7,0,1),2)</f>
        <v>2011/12</v>
      </c>
      <c r="O2973" s="2" t="str">
        <f>IF(ISNUMBER(N2973),SUMIFS(N$1:$N2973,A$1:$A2973,A2973,G$1:$G2973,G2973,D$1:$D2973,D2973),"")</f>
        <v/>
      </c>
      <c r="AE2973" s="2" t="str">
        <f t="shared" si="172"/>
        <v/>
      </c>
      <c r="AJ2973" s="41">
        <v>16</v>
      </c>
      <c r="AM2973" s="2" t="str">
        <f t="shared" si="171"/>
        <v/>
      </c>
      <c r="AN2973" s="2" t="str">
        <f>IF(ISNUMBER(AM2973),SUMIFS($AM$1:AM2973,$A$1:A2973,A2973,$G$1:G2973,G2973,$D$1:D2973,D2973),"")</f>
        <v/>
      </c>
    </row>
    <row r="2974" spans="1:40" x14ac:dyDescent="0.25">
      <c r="A2974" s="4" t="s">
        <v>93</v>
      </c>
      <c r="B2974" t="s">
        <v>30</v>
      </c>
      <c r="C2974" s="40">
        <v>40882</v>
      </c>
      <c r="D2974">
        <v>4</v>
      </c>
      <c r="F2974" t="s">
        <v>107</v>
      </c>
      <c r="G2974" t="str">
        <f>YEAR(C2974)+IF(MONTH(C2974)&lt;7,-1,0)&amp;"/"&amp;RIGHT(YEAR(C2974)+IF(MONTH(C2974)&lt;7,0,1),2)</f>
        <v>2011/12</v>
      </c>
      <c r="O2974" s="2" t="str">
        <f>IF(ISNUMBER(N2974),SUMIFS(N$1:$N2974,A$1:$A2974,A2974,G$1:$G2974,G2974,D$1:$D2974,D2974),"")</f>
        <v/>
      </c>
      <c r="AE2974" s="2" t="str">
        <f t="shared" si="172"/>
        <v/>
      </c>
      <c r="AJ2974" s="41">
        <v>19.2</v>
      </c>
      <c r="AM2974" s="2" t="str">
        <f t="shared" si="171"/>
        <v/>
      </c>
      <c r="AN2974" s="2" t="str">
        <f>IF(ISNUMBER(AM2974),SUMIFS($AM$1:AM2974,$A$1:A2974,A2974,$G$1:G2974,G2974,$D$1:D2974,D2974),"")</f>
        <v/>
      </c>
    </row>
    <row r="2975" spans="1:40" x14ac:dyDescent="0.25">
      <c r="A2975" s="4" t="s">
        <v>93</v>
      </c>
      <c r="B2975" t="s">
        <v>30</v>
      </c>
      <c r="C2975" s="40">
        <v>40882</v>
      </c>
      <c r="D2975">
        <v>5</v>
      </c>
      <c r="F2975" t="s">
        <v>107</v>
      </c>
      <c r="G2975" t="str">
        <f>YEAR(C2975)+IF(MONTH(C2975)&lt;7,-1,0)&amp;"/"&amp;RIGHT(YEAR(C2975)+IF(MONTH(C2975)&lt;7,0,1),2)</f>
        <v>2011/12</v>
      </c>
      <c r="O2975" s="2" t="str">
        <f>IF(ISNUMBER(N2975),SUMIFS(N$1:$N2975,A$1:$A2975,A2975,G$1:$G2975,G2975,D$1:$D2975,D2975),"")</f>
        <v/>
      </c>
      <c r="AE2975" s="2" t="str">
        <f t="shared" si="172"/>
        <v/>
      </c>
      <c r="AJ2975" s="41">
        <v>19</v>
      </c>
      <c r="AM2975" s="2" t="str">
        <f t="shared" si="171"/>
        <v/>
      </c>
      <c r="AN2975" s="2" t="str">
        <f>IF(ISNUMBER(AM2975),SUMIFS($AM$1:AM2975,$A$1:A2975,A2975,$G$1:G2975,G2975,$D$1:D2975,D2975),"")</f>
        <v/>
      </c>
    </row>
    <row r="2976" spans="1:40" x14ac:dyDescent="0.25">
      <c r="A2976" s="4" t="s">
        <v>93</v>
      </c>
      <c r="B2976" t="s">
        <v>30</v>
      </c>
      <c r="C2976" s="40">
        <v>40889</v>
      </c>
      <c r="D2976">
        <v>1</v>
      </c>
      <c r="F2976" t="s">
        <v>107</v>
      </c>
      <c r="G2976" t="str">
        <f>YEAR(C2976)+IF(MONTH(C2976)&lt;7,-1,0)&amp;"/"&amp;RIGHT(YEAR(C2976)+IF(MONTH(C2976)&lt;7,0,1),2)</f>
        <v>2011/12</v>
      </c>
      <c r="O2976" s="2" t="str">
        <f>IF(ISNUMBER(N2976),SUMIFS(N$1:$N2976,A$1:$A2976,A2976,G$1:$G2976,G2976,D$1:$D2976,D2976),"")</f>
        <v/>
      </c>
      <c r="AE2976" s="2" t="str">
        <f t="shared" si="172"/>
        <v/>
      </c>
      <c r="AJ2976" s="41">
        <v>18.100000000000001</v>
      </c>
      <c r="AM2976" s="2" t="str">
        <f t="shared" si="171"/>
        <v/>
      </c>
      <c r="AN2976" s="2" t="str">
        <f>IF(ISNUMBER(AM2976),SUMIFS($AM$1:AM2976,$A$1:A2976,A2976,$G$1:G2976,G2976,$D$1:D2976,D2976),"")</f>
        <v/>
      </c>
    </row>
    <row r="2977" spans="1:40" x14ac:dyDescent="0.25">
      <c r="A2977" s="4" t="s">
        <v>93</v>
      </c>
      <c r="B2977" t="s">
        <v>30</v>
      </c>
      <c r="C2977" s="40">
        <v>40889</v>
      </c>
      <c r="D2977">
        <v>2</v>
      </c>
      <c r="F2977" t="s">
        <v>107</v>
      </c>
      <c r="G2977" t="str">
        <f>YEAR(C2977)+IF(MONTH(C2977)&lt;7,-1,0)&amp;"/"&amp;RIGHT(YEAR(C2977)+IF(MONTH(C2977)&lt;7,0,1),2)</f>
        <v>2011/12</v>
      </c>
      <c r="O2977" s="2" t="str">
        <f>IF(ISNUMBER(N2977),SUMIFS(N$1:$N2977,A$1:$A2977,A2977,G$1:$G2977,G2977,D$1:$D2977,D2977),"")</f>
        <v/>
      </c>
      <c r="AE2977" s="2" t="str">
        <f t="shared" si="172"/>
        <v/>
      </c>
      <c r="AJ2977" s="41">
        <v>17.600000000000001</v>
      </c>
      <c r="AM2977" s="2" t="str">
        <f t="shared" si="171"/>
        <v/>
      </c>
      <c r="AN2977" s="2" t="str">
        <f>IF(ISNUMBER(AM2977),SUMIFS($AM$1:AM2977,$A$1:A2977,A2977,$G$1:G2977,G2977,$D$1:D2977,D2977),"")</f>
        <v/>
      </c>
    </row>
    <row r="2978" spans="1:40" x14ac:dyDescent="0.25">
      <c r="A2978" s="4" t="s">
        <v>93</v>
      </c>
      <c r="B2978" t="s">
        <v>30</v>
      </c>
      <c r="C2978" s="40">
        <v>40889</v>
      </c>
      <c r="D2978">
        <v>3</v>
      </c>
      <c r="F2978" t="s">
        <v>107</v>
      </c>
      <c r="G2978" t="str">
        <f>YEAR(C2978)+IF(MONTH(C2978)&lt;7,-1,0)&amp;"/"&amp;RIGHT(YEAR(C2978)+IF(MONTH(C2978)&lt;7,0,1),2)</f>
        <v>2011/12</v>
      </c>
      <c r="O2978" s="2" t="str">
        <f>IF(ISNUMBER(N2978),SUMIFS(N$1:$N2978,A$1:$A2978,A2978,G$1:$G2978,G2978,D$1:$D2978,D2978),"")</f>
        <v/>
      </c>
      <c r="AE2978" s="2" t="str">
        <f t="shared" si="172"/>
        <v/>
      </c>
      <c r="AJ2978" s="41">
        <v>18.600000000000001</v>
      </c>
      <c r="AM2978" s="2" t="str">
        <f t="shared" si="171"/>
        <v/>
      </c>
      <c r="AN2978" s="2" t="str">
        <f>IF(ISNUMBER(AM2978),SUMIFS($AM$1:AM2978,$A$1:A2978,A2978,$G$1:G2978,G2978,$D$1:D2978,D2978),"")</f>
        <v/>
      </c>
    </row>
    <row r="2979" spans="1:40" x14ac:dyDescent="0.25">
      <c r="A2979" s="4" t="s">
        <v>93</v>
      </c>
      <c r="B2979" t="s">
        <v>30</v>
      </c>
      <c r="C2979" s="40">
        <v>40889</v>
      </c>
      <c r="D2979">
        <v>4</v>
      </c>
      <c r="F2979" t="s">
        <v>107</v>
      </c>
      <c r="G2979" t="str">
        <f>YEAR(C2979)+IF(MONTH(C2979)&lt;7,-1,0)&amp;"/"&amp;RIGHT(YEAR(C2979)+IF(MONTH(C2979)&lt;7,0,1),2)</f>
        <v>2011/12</v>
      </c>
      <c r="O2979" s="2" t="str">
        <f>IF(ISNUMBER(N2979),SUMIFS(N$1:$N2979,A$1:$A2979,A2979,G$1:$G2979,G2979,D$1:$D2979,D2979),"")</f>
        <v/>
      </c>
      <c r="AE2979" s="2" t="str">
        <f t="shared" si="172"/>
        <v/>
      </c>
      <c r="AJ2979" s="41">
        <v>20.6</v>
      </c>
      <c r="AM2979" s="2" t="str">
        <f t="shared" si="171"/>
        <v/>
      </c>
      <c r="AN2979" s="2" t="str">
        <f>IF(ISNUMBER(AM2979),SUMIFS($AM$1:AM2979,$A$1:A2979,A2979,$G$1:G2979,G2979,$D$1:D2979,D2979),"")</f>
        <v/>
      </c>
    </row>
    <row r="2980" spans="1:40" x14ac:dyDescent="0.25">
      <c r="A2980" s="4" t="s">
        <v>93</v>
      </c>
      <c r="B2980" t="s">
        <v>30</v>
      </c>
      <c r="C2980" s="40">
        <v>40889</v>
      </c>
      <c r="D2980">
        <v>5</v>
      </c>
      <c r="F2980" t="s">
        <v>107</v>
      </c>
      <c r="G2980" t="str">
        <f>YEAR(C2980)+IF(MONTH(C2980)&lt;7,-1,0)&amp;"/"&amp;RIGHT(YEAR(C2980)+IF(MONTH(C2980)&lt;7,0,1),2)</f>
        <v>2011/12</v>
      </c>
      <c r="O2980" s="2" t="str">
        <f>IF(ISNUMBER(N2980),SUMIFS(N$1:$N2980,A$1:$A2980,A2980,G$1:$G2980,G2980,D$1:$D2980,D2980),"")</f>
        <v/>
      </c>
      <c r="AE2980" s="2" t="str">
        <f t="shared" si="172"/>
        <v/>
      </c>
      <c r="AJ2980" s="41">
        <v>17.5</v>
      </c>
      <c r="AM2980" s="2" t="str">
        <f t="shared" si="171"/>
        <v/>
      </c>
      <c r="AN2980" s="2" t="str">
        <f>IF(ISNUMBER(AM2980),SUMIFS($AM$1:AM2980,$A$1:A2980,A2980,$G$1:G2980,G2980,$D$1:D2980,D2980),"")</f>
        <v/>
      </c>
    </row>
    <row r="2981" spans="1:40" x14ac:dyDescent="0.25">
      <c r="A2981" s="4" t="s">
        <v>93</v>
      </c>
      <c r="B2981" t="s">
        <v>30</v>
      </c>
      <c r="C2981" s="40">
        <v>40896</v>
      </c>
      <c r="D2981">
        <v>1</v>
      </c>
      <c r="F2981" t="s">
        <v>107</v>
      </c>
      <c r="G2981" t="str">
        <f>YEAR(C2981)+IF(MONTH(C2981)&lt;7,-1,0)&amp;"/"&amp;RIGHT(YEAR(C2981)+IF(MONTH(C2981)&lt;7,0,1),2)</f>
        <v>2011/12</v>
      </c>
      <c r="O2981" s="2" t="str">
        <f>IF(ISNUMBER(N2981),SUMIFS(N$1:$N2981,A$1:$A2981,A2981,G$1:$G2981,G2981,D$1:$D2981,D2981),"")</f>
        <v/>
      </c>
      <c r="AE2981" s="2" t="str">
        <f t="shared" si="172"/>
        <v/>
      </c>
      <c r="AJ2981" s="41">
        <v>20</v>
      </c>
      <c r="AM2981" s="2" t="str">
        <f t="shared" si="171"/>
        <v/>
      </c>
      <c r="AN2981" s="2" t="str">
        <f>IF(ISNUMBER(AM2981),SUMIFS($AM$1:AM2981,$A$1:A2981,A2981,$G$1:G2981,G2981,$D$1:D2981,D2981),"")</f>
        <v/>
      </c>
    </row>
    <row r="2982" spans="1:40" x14ac:dyDescent="0.25">
      <c r="A2982" s="4" t="s">
        <v>93</v>
      </c>
      <c r="B2982" t="s">
        <v>30</v>
      </c>
      <c r="C2982" s="40">
        <v>40896</v>
      </c>
      <c r="D2982">
        <v>2</v>
      </c>
      <c r="F2982" t="s">
        <v>107</v>
      </c>
      <c r="G2982" t="str">
        <f>YEAR(C2982)+IF(MONTH(C2982)&lt;7,-1,0)&amp;"/"&amp;RIGHT(YEAR(C2982)+IF(MONTH(C2982)&lt;7,0,1),2)</f>
        <v>2011/12</v>
      </c>
      <c r="O2982" s="2" t="str">
        <f>IF(ISNUMBER(N2982),SUMIFS(N$1:$N2982,A$1:$A2982,A2982,G$1:$G2982,G2982,D$1:$D2982,D2982),"")</f>
        <v/>
      </c>
      <c r="AE2982" s="2" t="str">
        <f t="shared" si="172"/>
        <v/>
      </c>
      <c r="AJ2982" s="41">
        <v>16.7</v>
      </c>
      <c r="AM2982" s="2" t="str">
        <f t="shared" si="171"/>
        <v/>
      </c>
      <c r="AN2982" s="2" t="str">
        <f>IF(ISNUMBER(AM2982),SUMIFS($AM$1:AM2982,$A$1:A2982,A2982,$G$1:G2982,G2982,$D$1:D2982,D2982),"")</f>
        <v/>
      </c>
    </row>
    <row r="2983" spans="1:40" x14ac:dyDescent="0.25">
      <c r="A2983" s="4" t="s">
        <v>93</v>
      </c>
      <c r="B2983" t="s">
        <v>30</v>
      </c>
      <c r="C2983" s="40">
        <v>40896</v>
      </c>
      <c r="D2983">
        <v>3</v>
      </c>
      <c r="F2983" t="s">
        <v>107</v>
      </c>
      <c r="G2983" t="str">
        <f>YEAR(C2983)+IF(MONTH(C2983)&lt;7,-1,0)&amp;"/"&amp;RIGHT(YEAR(C2983)+IF(MONTH(C2983)&lt;7,0,1),2)</f>
        <v>2011/12</v>
      </c>
      <c r="O2983" s="2" t="str">
        <f>IF(ISNUMBER(N2983),SUMIFS(N$1:$N2983,A$1:$A2983,A2983,G$1:$G2983,G2983,D$1:$D2983,D2983),"")</f>
        <v/>
      </c>
      <c r="AE2983" s="2" t="str">
        <f t="shared" si="172"/>
        <v/>
      </c>
      <c r="AJ2983" s="41">
        <v>17.5</v>
      </c>
      <c r="AM2983" s="2" t="str">
        <f t="shared" si="171"/>
        <v/>
      </c>
      <c r="AN2983" s="2" t="str">
        <f>IF(ISNUMBER(AM2983),SUMIFS($AM$1:AM2983,$A$1:A2983,A2983,$G$1:G2983,G2983,$D$1:D2983,D2983),"")</f>
        <v/>
      </c>
    </row>
    <row r="2984" spans="1:40" x14ac:dyDescent="0.25">
      <c r="A2984" s="4" t="s">
        <v>93</v>
      </c>
      <c r="B2984" t="s">
        <v>30</v>
      </c>
      <c r="C2984" s="40">
        <v>40896</v>
      </c>
      <c r="D2984">
        <v>4</v>
      </c>
      <c r="F2984" t="s">
        <v>107</v>
      </c>
      <c r="G2984" t="str">
        <f>YEAR(C2984)+IF(MONTH(C2984)&lt;7,-1,0)&amp;"/"&amp;RIGHT(YEAR(C2984)+IF(MONTH(C2984)&lt;7,0,1),2)</f>
        <v>2011/12</v>
      </c>
      <c r="O2984" s="2" t="str">
        <f>IF(ISNUMBER(N2984),SUMIFS(N$1:$N2984,A$1:$A2984,A2984,G$1:$G2984,G2984,D$1:$D2984,D2984),"")</f>
        <v/>
      </c>
      <c r="AE2984" s="2" t="str">
        <f t="shared" si="172"/>
        <v/>
      </c>
      <c r="AJ2984" s="41">
        <v>23.7</v>
      </c>
      <c r="AM2984" s="2" t="str">
        <f t="shared" si="171"/>
        <v/>
      </c>
      <c r="AN2984" s="2" t="str">
        <f>IF(ISNUMBER(AM2984),SUMIFS($AM$1:AM2984,$A$1:A2984,A2984,$G$1:G2984,G2984,$D$1:D2984,D2984),"")</f>
        <v/>
      </c>
    </row>
    <row r="2985" spans="1:40" x14ac:dyDescent="0.25">
      <c r="A2985" s="4" t="s">
        <v>93</v>
      </c>
      <c r="B2985" t="s">
        <v>30</v>
      </c>
      <c r="C2985" s="40">
        <v>40896</v>
      </c>
      <c r="D2985">
        <v>5</v>
      </c>
      <c r="F2985" t="s">
        <v>107</v>
      </c>
      <c r="G2985" t="str">
        <f>YEAR(C2985)+IF(MONTH(C2985)&lt;7,-1,0)&amp;"/"&amp;RIGHT(YEAR(C2985)+IF(MONTH(C2985)&lt;7,0,1),2)</f>
        <v>2011/12</v>
      </c>
      <c r="O2985" s="2" t="str">
        <f>IF(ISNUMBER(N2985),SUMIFS(N$1:$N2985,A$1:$A2985,A2985,G$1:$G2985,G2985,D$1:$D2985,D2985),"")</f>
        <v/>
      </c>
      <c r="AE2985" s="2" t="str">
        <f t="shared" si="172"/>
        <v/>
      </c>
      <c r="AJ2985" s="41">
        <v>19.7</v>
      </c>
      <c r="AM2985" s="2" t="str">
        <f t="shared" si="171"/>
        <v/>
      </c>
      <c r="AN2985" s="2" t="str">
        <f>IF(ISNUMBER(AM2985),SUMIFS($AM$1:AM2985,$A$1:A2985,A2985,$G$1:G2985,G2985,$D$1:D2985,D2985),"")</f>
        <v/>
      </c>
    </row>
    <row r="2986" spans="1:40" x14ac:dyDescent="0.25">
      <c r="A2986" s="4" t="s">
        <v>93</v>
      </c>
      <c r="B2986" t="s">
        <v>30</v>
      </c>
      <c r="C2986" s="40">
        <v>40917</v>
      </c>
      <c r="D2986">
        <v>1</v>
      </c>
      <c r="F2986" t="s">
        <v>107</v>
      </c>
      <c r="G2986" t="str">
        <f>YEAR(C2986)+IF(MONTH(C2986)&lt;7,-1,0)&amp;"/"&amp;RIGHT(YEAR(C2986)+IF(MONTH(C2986)&lt;7,0,1),2)</f>
        <v>2011/12</v>
      </c>
      <c r="O2986" s="2" t="str">
        <f>IF(ISNUMBER(N2986),SUMIFS(N$1:$N2986,A$1:$A2986,A2986,G$1:$G2986,G2986,D$1:$D2986,D2986),"")</f>
        <v/>
      </c>
      <c r="AE2986" s="2" t="str">
        <f t="shared" si="172"/>
        <v/>
      </c>
      <c r="AJ2986" s="41">
        <v>21.5</v>
      </c>
      <c r="AM2986" s="2" t="str">
        <f t="shared" si="171"/>
        <v/>
      </c>
      <c r="AN2986" s="2" t="str">
        <f>IF(ISNUMBER(AM2986),SUMIFS($AM$1:AM2986,$A$1:A2986,A2986,$G$1:G2986,G2986,$D$1:D2986,D2986),"")</f>
        <v/>
      </c>
    </row>
    <row r="2987" spans="1:40" x14ac:dyDescent="0.25">
      <c r="A2987" s="4" t="s">
        <v>93</v>
      </c>
      <c r="B2987" t="s">
        <v>30</v>
      </c>
      <c r="C2987" s="40">
        <v>40917</v>
      </c>
      <c r="D2987">
        <v>2</v>
      </c>
      <c r="F2987" t="s">
        <v>107</v>
      </c>
      <c r="G2987" t="str">
        <f>YEAR(C2987)+IF(MONTH(C2987)&lt;7,-1,0)&amp;"/"&amp;RIGHT(YEAR(C2987)+IF(MONTH(C2987)&lt;7,0,1),2)</f>
        <v>2011/12</v>
      </c>
      <c r="O2987" s="2" t="str">
        <f>IF(ISNUMBER(N2987),SUMIFS(N$1:$N2987,A$1:$A2987,A2987,G$1:$G2987,G2987,D$1:$D2987,D2987),"")</f>
        <v/>
      </c>
      <c r="AE2987" s="2" t="str">
        <f t="shared" si="172"/>
        <v/>
      </c>
      <c r="AJ2987" s="41">
        <v>21.1</v>
      </c>
      <c r="AM2987" s="2" t="str">
        <f t="shared" si="171"/>
        <v/>
      </c>
      <c r="AN2987" s="2" t="str">
        <f>IF(ISNUMBER(AM2987),SUMIFS($AM$1:AM2987,$A$1:A2987,A2987,$G$1:G2987,G2987,$D$1:D2987,D2987),"")</f>
        <v/>
      </c>
    </row>
    <row r="2988" spans="1:40" x14ac:dyDescent="0.25">
      <c r="A2988" s="4" t="s">
        <v>93</v>
      </c>
      <c r="B2988" t="s">
        <v>30</v>
      </c>
      <c r="C2988" s="40">
        <v>40917</v>
      </c>
      <c r="D2988">
        <v>3</v>
      </c>
      <c r="F2988" t="s">
        <v>107</v>
      </c>
      <c r="G2988" t="str">
        <f>YEAR(C2988)+IF(MONTH(C2988)&lt;7,-1,0)&amp;"/"&amp;RIGHT(YEAR(C2988)+IF(MONTH(C2988)&lt;7,0,1),2)</f>
        <v>2011/12</v>
      </c>
      <c r="O2988" s="2" t="str">
        <f>IF(ISNUMBER(N2988),SUMIFS(N$1:$N2988,A$1:$A2988,A2988,G$1:$G2988,G2988,D$1:$D2988,D2988),"")</f>
        <v/>
      </c>
      <c r="AE2988" s="2" t="str">
        <f t="shared" si="172"/>
        <v/>
      </c>
      <c r="AJ2988" s="41">
        <v>21.2</v>
      </c>
      <c r="AM2988" s="2" t="str">
        <f t="shared" si="171"/>
        <v/>
      </c>
      <c r="AN2988" s="2" t="str">
        <f>IF(ISNUMBER(AM2988),SUMIFS($AM$1:AM2988,$A$1:A2988,A2988,$G$1:G2988,G2988,$D$1:D2988,D2988),"")</f>
        <v/>
      </c>
    </row>
    <row r="2989" spans="1:40" x14ac:dyDescent="0.25">
      <c r="A2989" s="4" t="s">
        <v>93</v>
      </c>
      <c r="B2989" t="s">
        <v>30</v>
      </c>
      <c r="C2989" s="40">
        <v>40917</v>
      </c>
      <c r="D2989">
        <v>4</v>
      </c>
      <c r="F2989" t="s">
        <v>107</v>
      </c>
      <c r="G2989" t="str">
        <f>YEAR(C2989)+IF(MONTH(C2989)&lt;7,-1,0)&amp;"/"&amp;RIGHT(YEAR(C2989)+IF(MONTH(C2989)&lt;7,0,1),2)</f>
        <v>2011/12</v>
      </c>
      <c r="O2989" s="2" t="str">
        <f>IF(ISNUMBER(N2989),SUMIFS(N$1:$N2989,A$1:$A2989,A2989,G$1:$G2989,G2989,D$1:$D2989,D2989),"")</f>
        <v/>
      </c>
      <c r="AE2989" s="2" t="str">
        <f t="shared" si="172"/>
        <v/>
      </c>
      <c r="AJ2989" s="41">
        <v>23.9</v>
      </c>
      <c r="AM2989" s="2" t="str">
        <f t="shared" ref="AM2989:AM3052" si="173">IF(AND(ISNUMBER(AE2989),ISNUMBER(N2989)),ROUND(N2989*AE2989,3),"")</f>
        <v/>
      </c>
      <c r="AN2989" s="2" t="str">
        <f>IF(ISNUMBER(AM2989),SUMIFS($AM$1:AM2989,$A$1:A2989,A2989,$G$1:G2989,G2989,$D$1:D2989,D2989),"")</f>
        <v/>
      </c>
    </row>
    <row r="2990" spans="1:40" x14ac:dyDescent="0.25">
      <c r="A2990" s="4" t="s">
        <v>93</v>
      </c>
      <c r="B2990" t="s">
        <v>30</v>
      </c>
      <c r="C2990" s="40">
        <v>40917</v>
      </c>
      <c r="D2990">
        <v>5</v>
      </c>
      <c r="F2990" t="s">
        <v>107</v>
      </c>
      <c r="G2990" t="str">
        <f>YEAR(C2990)+IF(MONTH(C2990)&lt;7,-1,0)&amp;"/"&amp;RIGHT(YEAR(C2990)+IF(MONTH(C2990)&lt;7,0,1),2)</f>
        <v>2011/12</v>
      </c>
      <c r="O2990" s="2" t="str">
        <f>IF(ISNUMBER(N2990),SUMIFS(N$1:$N2990,A$1:$A2990,A2990,G$1:$G2990,G2990,D$1:$D2990,D2990),"")</f>
        <v/>
      </c>
      <c r="AE2990" s="2" t="str">
        <f t="shared" si="172"/>
        <v/>
      </c>
      <c r="AJ2990" s="41">
        <v>22.2</v>
      </c>
      <c r="AM2990" s="2" t="str">
        <f t="shared" si="173"/>
        <v/>
      </c>
      <c r="AN2990" s="2" t="str">
        <f>IF(ISNUMBER(AM2990),SUMIFS($AM$1:AM2990,$A$1:A2990,A2990,$G$1:G2990,G2990,$D$1:D2990,D2990),"")</f>
        <v/>
      </c>
    </row>
    <row r="2991" spans="1:40" x14ac:dyDescent="0.25">
      <c r="A2991" s="4" t="s">
        <v>93</v>
      </c>
      <c r="B2991" t="s">
        <v>30</v>
      </c>
      <c r="C2991" s="40">
        <v>40924</v>
      </c>
      <c r="D2991">
        <v>1</v>
      </c>
      <c r="F2991" t="s">
        <v>107</v>
      </c>
      <c r="G2991" t="str">
        <f>YEAR(C2991)+IF(MONTH(C2991)&lt;7,-1,0)&amp;"/"&amp;RIGHT(YEAR(C2991)+IF(MONTH(C2991)&lt;7,0,1),2)</f>
        <v>2011/12</v>
      </c>
      <c r="O2991" s="2" t="str">
        <f>IF(ISNUMBER(N2991),SUMIFS(N$1:$N2991,A$1:$A2991,A2991,G$1:$G2991,G2991,D$1:$D2991,D2991),"")</f>
        <v/>
      </c>
      <c r="AE2991" s="2" t="str">
        <f t="shared" si="172"/>
        <v/>
      </c>
      <c r="AJ2991" s="41">
        <v>12.3</v>
      </c>
      <c r="AM2991" s="2" t="str">
        <f t="shared" si="173"/>
        <v/>
      </c>
      <c r="AN2991" s="2" t="str">
        <f>IF(ISNUMBER(AM2991),SUMIFS($AM$1:AM2991,$A$1:A2991,A2991,$G$1:G2991,G2991,$D$1:D2991,D2991),"")</f>
        <v/>
      </c>
    </row>
    <row r="2992" spans="1:40" x14ac:dyDescent="0.25">
      <c r="A2992" s="4" t="s">
        <v>93</v>
      </c>
      <c r="B2992" t="s">
        <v>30</v>
      </c>
      <c r="C2992" s="40">
        <v>40924</v>
      </c>
      <c r="D2992">
        <v>2</v>
      </c>
      <c r="F2992" t="s">
        <v>107</v>
      </c>
      <c r="G2992" t="str">
        <f>YEAR(C2992)+IF(MONTH(C2992)&lt;7,-1,0)&amp;"/"&amp;RIGHT(YEAR(C2992)+IF(MONTH(C2992)&lt;7,0,1),2)</f>
        <v>2011/12</v>
      </c>
      <c r="O2992" s="2" t="str">
        <f>IF(ISNUMBER(N2992),SUMIFS(N$1:$N2992,A$1:$A2992,A2992,G$1:$G2992,G2992,D$1:$D2992,D2992),"")</f>
        <v/>
      </c>
      <c r="AE2992" s="2" t="str">
        <f t="shared" ref="AE2992:AE3055" si="174">IF(ISNUMBER(AF2992),AF2992,"")</f>
        <v/>
      </c>
      <c r="AJ2992" s="41">
        <v>10</v>
      </c>
      <c r="AM2992" s="2" t="str">
        <f t="shared" si="173"/>
        <v/>
      </c>
      <c r="AN2992" s="2" t="str">
        <f>IF(ISNUMBER(AM2992),SUMIFS($AM$1:AM2992,$A$1:A2992,A2992,$G$1:G2992,G2992,$D$1:D2992,D2992),"")</f>
        <v/>
      </c>
    </row>
    <row r="2993" spans="1:40" x14ac:dyDescent="0.25">
      <c r="A2993" s="4" t="s">
        <v>93</v>
      </c>
      <c r="B2993" t="s">
        <v>30</v>
      </c>
      <c r="C2993" s="40">
        <v>40924</v>
      </c>
      <c r="D2993">
        <v>3</v>
      </c>
      <c r="F2993" t="s">
        <v>107</v>
      </c>
      <c r="G2993" t="str">
        <f>YEAR(C2993)+IF(MONTH(C2993)&lt;7,-1,0)&amp;"/"&amp;RIGHT(YEAR(C2993)+IF(MONTH(C2993)&lt;7,0,1),2)</f>
        <v>2011/12</v>
      </c>
      <c r="O2993" s="2" t="str">
        <f>IF(ISNUMBER(N2993),SUMIFS(N$1:$N2993,A$1:$A2993,A2993,G$1:$G2993,G2993,D$1:$D2993,D2993),"")</f>
        <v/>
      </c>
      <c r="AE2993" s="2" t="str">
        <f t="shared" si="174"/>
        <v/>
      </c>
      <c r="AJ2993" s="41">
        <v>9.5</v>
      </c>
      <c r="AM2993" s="2" t="str">
        <f t="shared" si="173"/>
        <v/>
      </c>
      <c r="AN2993" s="2" t="str">
        <f>IF(ISNUMBER(AM2993),SUMIFS($AM$1:AM2993,$A$1:A2993,A2993,$G$1:G2993,G2993,$D$1:D2993,D2993),"")</f>
        <v/>
      </c>
    </row>
    <row r="2994" spans="1:40" x14ac:dyDescent="0.25">
      <c r="A2994" s="4" t="s">
        <v>93</v>
      </c>
      <c r="B2994" t="s">
        <v>30</v>
      </c>
      <c r="C2994" s="40">
        <v>40924</v>
      </c>
      <c r="D2994">
        <v>4</v>
      </c>
      <c r="F2994" t="s">
        <v>107</v>
      </c>
      <c r="G2994" t="str">
        <f>YEAR(C2994)+IF(MONTH(C2994)&lt;7,-1,0)&amp;"/"&amp;RIGHT(YEAR(C2994)+IF(MONTH(C2994)&lt;7,0,1),2)</f>
        <v>2011/12</v>
      </c>
      <c r="O2994" s="2" t="str">
        <f>IF(ISNUMBER(N2994),SUMIFS(N$1:$N2994,A$1:$A2994,A2994,G$1:$G2994,G2994,D$1:$D2994,D2994),"")</f>
        <v/>
      </c>
      <c r="AE2994" s="2" t="str">
        <f t="shared" si="174"/>
        <v/>
      </c>
      <c r="AJ2994" s="41">
        <v>9.3000000000000007</v>
      </c>
      <c r="AM2994" s="2" t="str">
        <f t="shared" si="173"/>
        <v/>
      </c>
      <c r="AN2994" s="2" t="str">
        <f>IF(ISNUMBER(AM2994),SUMIFS($AM$1:AM2994,$A$1:A2994,A2994,$G$1:G2994,G2994,$D$1:D2994,D2994),"")</f>
        <v/>
      </c>
    </row>
    <row r="2995" spans="1:40" x14ac:dyDescent="0.25">
      <c r="A2995" s="4" t="s">
        <v>93</v>
      </c>
      <c r="B2995" t="s">
        <v>30</v>
      </c>
      <c r="C2995" s="40">
        <v>40924</v>
      </c>
      <c r="D2995">
        <v>5</v>
      </c>
      <c r="F2995" t="s">
        <v>107</v>
      </c>
      <c r="G2995" t="str">
        <f>YEAR(C2995)+IF(MONTH(C2995)&lt;7,-1,0)&amp;"/"&amp;RIGHT(YEAR(C2995)+IF(MONTH(C2995)&lt;7,0,1),2)</f>
        <v>2011/12</v>
      </c>
      <c r="O2995" s="2" t="str">
        <f>IF(ISNUMBER(N2995),SUMIFS(N$1:$N2995,A$1:$A2995,A2995,G$1:$G2995,G2995,D$1:$D2995,D2995),"")</f>
        <v/>
      </c>
      <c r="AE2995" s="2" t="str">
        <f t="shared" si="174"/>
        <v/>
      </c>
      <c r="AJ2995" s="41">
        <v>9</v>
      </c>
      <c r="AM2995" s="2" t="str">
        <f t="shared" si="173"/>
        <v/>
      </c>
      <c r="AN2995" s="2" t="str">
        <f>IF(ISNUMBER(AM2995),SUMIFS($AM$1:AM2995,$A$1:A2995,A2995,$G$1:G2995,G2995,$D$1:D2995,D2995),"")</f>
        <v/>
      </c>
    </row>
    <row r="2996" spans="1:40" x14ac:dyDescent="0.25">
      <c r="A2996" s="4" t="s">
        <v>93</v>
      </c>
      <c r="B2996" t="s">
        <v>30</v>
      </c>
      <c r="C2996" s="40">
        <v>40931</v>
      </c>
      <c r="D2996">
        <v>1</v>
      </c>
      <c r="F2996" t="s">
        <v>107</v>
      </c>
      <c r="G2996" t="str">
        <f>YEAR(C2996)+IF(MONTH(C2996)&lt;7,-1,0)&amp;"/"&amp;RIGHT(YEAR(C2996)+IF(MONTH(C2996)&lt;7,0,1),2)</f>
        <v>2011/12</v>
      </c>
      <c r="O2996" s="2" t="str">
        <f>IF(ISNUMBER(N2996),SUMIFS(N$1:$N2996,A$1:$A2996,A2996,G$1:$G2996,G2996,D$1:$D2996,D2996),"")</f>
        <v/>
      </c>
      <c r="AE2996" s="2" t="str">
        <f t="shared" si="174"/>
        <v/>
      </c>
      <c r="AJ2996" s="41">
        <v>16.5</v>
      </c>
      <c r="AM2996" s="2" t="str">
        <f t="shared" si="173"/>
        <v/>
      </c>
      <c r="AN2996" s="2" t="str">
        <f>IF(ISNUMBER(AM2996),SUMIFS($AM$1:AM2996,$A$1:A2996,A2996,$G$1:G2996,G2996,$D$1:D2996,D2996),"")</f>
        <v/>
      </c>
    </row>
    <row r="2997" spans="1:40" x14ac:dyDescent="0.25">
      <c r="A2997" s="4" t="s">
        <v>93</v>
      </c>
      <c r="B2997" t="s">
        <v>30</v>
      </c>
      <c r="C2997" s="40">
        <v>40931</v>
      </c>
      <c r="D2997">
        <v>2</v>
      </c>
      <c r="F2997" t="s">
        <v>107</v>
      </c>
      <c r="G2997" t="str">
        <f>YEAR(C2997)+IF(MONTH(C2997)&lt;7,-1,0)&amp;"/"&amp;RIGHT(YEAR(C2997)+IF(MONTH(C2997)&lt;7,0,1),2)</f>
        <v>2011/12</v>
      </c>
      <c r="O2997" s="2" t="str">
        <f>IF(ISNUMBER(N2997),SUMIFS(N$1:$N2997,A$1:$A2997,A2997,G$1:$G2997,G2997,D$1:$D2997,D2997),"")</f>
        <v/>
      </c>
      <c r="AE2997" s="2" t="str">
        <f t="shared" si="174"/>
        <v/>
      </c>
      <c r="AJ2997" s="41">
        <v>16.3</v>
      </c>
      <c r="AM2997" s="2" t="str">
        <f t="shared" si="173"/>
        <v/>
      </c>
      <c r="AN2997" s="2" t="str">
        <f>IF(ISNUMBER(AM2997),SUMIFS($AM$1:AM2997,$A$1:A2997,A2997,$G$1:G2997,G2997,$D$1:D2997,D2997),"")</f>
        <v/>
      </c>
    </row>
    <row r="2998" spans="1:40" x14ac:dyDescent="0.25">
      <c r="A2998" s="4" t="s">
        <v>93</v>
      </c>
      <c r="B2998" t="s">
        <v>30</v>
      </c>
      <c r="C2998" s="40">
        <v>40931</v>
      </c>
      <c r="D2998">
        <v>3</v>
      </c>
      <c r="F2998" t="s">
        <v>107</v>
      </c>
      <c r="G2998" t="str">
        <f>YEAR(C2998)+IF(MONTH(C2998)&lt;7,-1,0)&amp;"/"&amp;RIGHT(YEAR(C2998)+IF(MONTH(C2998)&lt;7,0,1),2)</f>
        <v>2011/12</v>
      </c>
      <c r="O2998" s="2" t="str">
        <f>IF(ISNUMBER(N2998),SUMIFS(N$1:$N2998,A$1:$A2998,A2998,G$1:$G2998,G2998,D$1:$D2998,D2998),"")</f>
        <v/>
      </c>
      <c r="AE2998" s="2" t="str">
        <f t="shared" si="174"/>
        <v/>
      </c>
      <c r="AJ2998" s="41">
        <v>16.899999999999999</v>
      </c>
      <c r="AM2998" s="2" t="str">
        <f t="shared" si="173"/>
        <v/>
      </c>
      <c r="AN2998" s="2" t="str">
        <f>IF(ISNUMBER(AM2998),SUMIFS($AM$1:AM2998,$A$1:A2998,A2998,$G$1:G2998,G2998,$D$1:D2998,D2998),"")</f>
        <v/>
      </c>
    </row>
    <row r="2999" spans="1:40" x14ac:dyDescent="0.25">
      <c r="A2999" s="4" t="s">
        <v>93</v>
      </c>
      <c r="B2999" t="s">
        <v>30</v>
      </c>
      <c r="C2999" s="40">
        <v>40931</v>
      </c>
      <c r="D2999">
        <v>4</v>
      </c>
      <c r="F2999" t="s">
        <v>107</v>
      </c>
      <c r="G2999" t="str">
        <f>YEAR(C2999)+IF(MONTH(C2999)&lt;7,-1,0)&amp;"/"&amp;RIGHT(YEAR(C2999)+IF(MONTH(C2999)&lt;7,0,1),2)</f>
        <v>2011/12</v>
      </c>
      <c r="O2999" s="2" t="str">
        <f>IF(ISNUMBER(N2999),SUMIFS(N$1:$N2999,A$1:$A2999,A2999,G$1:$G2999,G2999,D$1:$D2999,D2999),"")</f>
        <v/>
      </c>
      <c r="AE2999" s="2" t="str">
        <f t="shared" si="174"/>
        <v/>
      </c>
      <c r="AJ2999" s="41">
        <v>17.2</v>
      </c>
      <c r="AM2999" s="2" t="str">
        <f t="shared" si="173"/>
        <v/>
      </c>
      <c r="AN2999" s="2" t="str">
        <f>IF(ISNUMBER(AM2999),SUMIFS($AM$1:AM2999,$A$1:A2999,A2999,$G$1:G2999,G2999,$D$1:D2999,D2999),"")</f>
        <v/>
      </c>
    </row>
    <row r="3000" spans="1:40" x14ac:dyDescent="0.25">
      <c r="A3000" s="4" t="s">
        <v>93</v>
      </c>
      <c r="B3000" t="s">
        <v>30</v>
      </c>
      <c r="C3000" s="40">
        <v>40931</v>
      </c>
      <c r="D3000">
        <v>5</v>
      </c>
      <c r="F3000" t="s">
        <v>107</v>
      </c>
      <c r="G3000" t="str">
        <f>YEAR(C3000)+IF(MONTH(C3000)&lt;7,-1,0)&amp;"/"&amp;RIGHT(YEAR(C3000)+IF(MONTH(C3000)&lt;7,0,1),2)</f>
        <v>2011/12</v>
      </c>
      <c r="O3000" s="2" t="str">
        <f>IF(ISNUMBER(N3000),SUMIFS(N$1:$N3000,A$1:$A3000,A3000,G$1:$G3000,G3000,D$1:$D3000,D3000),"")</f>
        <v/>
      </c>
      <c r="AE3000" s="2" t="str">
        <f t="shared" si="174"/>
        <v/>
      </c>
      <c r="AJ3000" s="41">
        <v>16.8</v>
      </c>
      <c r="AM3000" s="2" t="str">
        <f t="shared" si="173"/>
        <v/>
      </c>
      <c r="AN3000" s="2" t="str">
        <f>IF(ISNUMBER(AM3000),SUMIFS($AM$1:AM3000,$A$1:A3000,A3000,$G$1:G3000,G3000,$D$1:D3000,D3000),"")</f>
        <v/>
      </c>
    </row>
    <row r="3001" spans="1:40" x14ac:dyDescent="0.25">
      <c r="A3001" s="4" t="s">
        <v>93</v>
      </c>
      <c r="B3001" t="s">
        <v>30</v>
      </c>
      <c r="C3001" s="40">
        <v>40939</v>
      </c>
      <c r="D3001">
        <v>1</v>
      </c>
      <c r="F3001" t="s">
        <v>107</v>
      </c>
      <c r="G3001" t="str">
        <f>YEAR(C3001)+IF(MONTH(C3001)&lt;7,-1,0)&amp;"/"&amp;RIGHT(YEAR(C3001)+IF(MONTH(C3001)&lt;7,0,1),2)</f>
        <v>2011/12</v>
      </c>
      <c r="O3001" s="2" t="str">
        <f>IF(ISNUMBER(N3001),SUMIFS(N$1:$N3001,A$1:$A3001,A3001,G$1:$G3001,G3001,D$1:$D3001,D3001),"")</f>
        <v/>
      </c>
      <c r="AE3001" s="2" t="str">
        <f t="shared" si="174"/>
        <v/>
      </c>
      <c r="AJ3001" s="41">
        <v>16.600000000000001</v>
      </c>
      <c r="AM3001" s="2" t="str">
        <f t="shared" si="173"/>
        <v/>
      </c>
      <c r="AN3001" s="2" t="str">
        <f>IF(ISNUMBER(AM3001),SUMIFS($AM$1:AM3001,$A$1:A3001,A3001,$G$1:G3001,G3001,$D$1:D3001,D3001),"")</f>
        <v/>
      </c>
    </row>
    <row r="3002" spans="1:40" x14ac:dyDescent="0.25">
      <c r="A3002" s="4" t="s">
        <v>93</v>
      </c>
      <c r="B3002" t="s">
        <v>30</v>
      </c>
      <c r="C3002" s="40">
        <v>40939</v>
      </c>
      <c r="D3002">
        <v>2</v>
      </c>
      <c r="F3002" t="s">
        <v>107</v>
      </c>
      <c r="G3002" t="str">
        <f>YEAR(C3002)+IF(MONTH(C3002)&lt;7,-1,0)&amp;"/"&amp;RIGHT(YEAR(C3002)+IF(MONTH(C3002)&lt;7,0,1),2)</f>
        <v>2011/12</v>
      </c>
      <c r="O3002" s="2" t="str">
        <f>IF(ISNUMBER(N3002),SUMIFS(N$1:$N3002,A$1:$A3002,A3002,G$1:$G3002,G3002,D$1:$D3002,D3002),"")</f>
        <v/>
      </c>
      <c r="AE3002" s="2" t="str">
        <f t="shared" si="174"/>
        <v/>
      </c>
      <c r="AJ3002" s="41">
        <v>17.559999999999999</v>
      </c>
      <c r="AM3002" s="2" t="str">
        <f t="shared" si="173"/>
        <v/>
      </c>
      <c r="AN3002" s="2" t="str">
        <f>IF(ISNUMBER(AM3002),SUMIFS($AM$1:AM3002,$A$1:A3002,A3002,$G$1:G3002,G3002,$D$1:D3002,D3002),"")</f>
        <v/>
      </c>
    </row>
    <row r="3003" spans="1:40" x14ac:dyDescent="0.25">
      <c r="A3003" s="4" t="s">
        <v>93</v>
      </c>
      <c r="B3003" t="s">
        <v>30</v>
      </c>
      <c r="C3003" s="40">
        <v>40939</v>
      </c>
      <c r="D3003">
        <v>3</v>
      </c>
      <c r="F3003" t="s">
        <v>107</v>
      </c>
      <c r="G3003" t="str">
        <f>YEAR(C3003)+IF(MONTH(C3003)&lt;7,-1,0)&amp;"/"&amp;RIGHT(YEAR(C3003)+IF(MONTH(C3003)&lt;7,0,1),2)</f>
        <v>2011/12</v>
      </c>
      <c r="O3003" s="2" t="str">
        <f>IF(ISNUMBER(N3003),SUMIFS(N$1:$N3003,A$1:$A3003,A3003,G$1:$G3003,G3003,D$1:$D3003,D3003),"")</f>
        <v/>
      </c>
      <c r="AE3003" s="2" t="str">
        <f t="shared" si="174"/>
        <v/>
      </c>
      <c r="AJ3003" s="41">
        <v>19.3</v>
      </c>
      <c r="AM3003" s="2" t="str">
        <f t="shared" si="173"/>
        <v/>
      </c>
      <c r="AN3003" s="2" t="str">
        <f>IF(ISNUMBER(AM3003),SUMIFS($AM$1:AM3003,$A$1:A3003,A3003,$G$1:G3003,G3003,$D$1:D3003,D3003),"")</f>
        <v/>
      </c>
    </row>
    <row r="3004" spans="1:40" x14ac:dyDescent="0.25">
      <c r="A3004" s="4" t="s">
        <v>93</v>
      </c>
      <c r="B3004" t="s">
        <v>30</v>
      </c>
      <c r="C3004" s="40">
        <v>40939</v>
      </c>
      <c r="D3004">
        <v>4</v>
      </c>
      <c r="F3004" t="s">
        <v>107</v>
      </c>
      <c r="G3004" t="str">
        <f>YEAR(C3004)+IF(MONTH(C3004)&lt;7,-1,0)&amp;"/"&amp;RIGHT(YEAR(C3004)+IF(MONTH(C3004)&lt;7,0,1),2)</f>
        <v>2011/12</v>
      </c>
      <c r="O3004" s="2" t="str">
        <f>IF(ISNUMBER(N3004),SUMIFS(N$1:$N3004,A$1:$A3004,A3004,G$1:$G3004,G3004,D$1:$D3004,D3004),"")</f>
        <v/>
      </c>
      <c r="AE3004" s="2" t="str">
        <f t="shared" si="174"/>
        <v/>
      </c>
      <c r="AJ3004" s="41">
        <v>20.6</v>
      </c>
      <c r="AM3004" s="2" t="str">
        <f t="shared" si="173"/>
        <v/>
      </c>
      <c r="AN3004" s="2" t="str">
        <f>IF(ISNUMBER(AM3004),SUMIFS($AM$1:AM3004,$A$1:A3004,A3004,$G$1:G3004,G3004,$D$1:D3004,D3004),"")</f>
        <v/>
      </c>
    </row>
    <row r="3005" spans="1:40" x14ac:dyDescent="0.25">
      <c r="A3005" s="4" t="s">
        <v>93</v>
      </c>
      <c r="B3005" t="s">
        <v>30</v>
      </c>
      <c r="C3005" s="40">
        <v>40939</v>
      </c>
      <c r="D3005">
        <v>5</v>
      </c>
      <c r="F3005" t="s">
        <v>107</v>
      </c>
      <c r="G3005" t="str">
        <f>YEAR(C3005)+IF(MONTH(C3005)&lt;7,-1,0)&amp;"/"&amp;RIGHT(YEAR(C3005)+IF(MONTH(C3005)&lt;7,0,1),2)</f>
        <v>2011/12</v>
      </c>
      <c r="O3005" s="2" t="str">
        <f>IF(ISNUMBER(N3005),SUMIFS(N$1:$N3005,A$1:$A3005,A3005,G$1:$G3005,G3005,D$1:$D3005,D3005),"")</f>
        <v/>
      </c>
      <c r="AE3005" s="2" t="str">
        <f t="shared" si="174"/>
        <v/>
      </c>
      <c r="AJ3005" s="41">
        <v>18.5</v>
      </c>
      <c r="AM3005" s="2" t="str">
        <f t="shared" si="173"/>
        <v/>
      </c>
      <c r="AN3005" s="2" t="str">
        <f>IF(ISNUMBER(AM3005),SUMIFS($AM$1:AM3005,$A$1:A3005,A3005,$G$1:G3005,G3005,$D$1:D3005,D3005),"")</f>
        <v/>
      </c>
    </row>
    <row r="3006" spans="1:40" x14ac:dyDescent="0.25">
      <c r="A3006" s="4" t="s">
        <v>93</v>
      </c>
      <c r="B3006" t="s">
        <v>30</v>
      </c>
      <c r="C3006" s="40">
        <v>40946</v>
      </c>
      <c r="D3006">
        <v>1</v>
      </c>
      <c r="F3006" t="s">
        <v>107</v>
      </c>
      <c r="G3006" t="str">
        <f>YEAR(C3006)+IF(MONTH(C3006)&lt;7,-1,0)&amp;"/"&amp;RIGHT(YEAR(C3006)+IF(MONTH(C3006)&lt;7,0,1),2)</f>
        <v>2011/12</v>
      </c>
      <c r="O3006" s="2" t="str">
        <f>IF(ISNUMBER(N3006),SUMIFS(N$1:$N3006,A$1:$A3006,A3006,G$1:$G3006,G3006,D$1:$D3006,D3006),"")</f>
        <v/>
      </c>
      <c r="AE3006" s="2" t="str">
        <f t="shared" si="174"/>
        <v/>
      </c>
      <c r="AJ3006" s="41">
        <v>16.7</v>
      </c>
      <c r="AM3006" s="2" t="str">
        <f t="shared" si="173"/>
        <v/>
      </c>
      <c r="AN3006" s="2" t="str">
        <f>IF(ISNUMBER(AM3006),SUMIFS($AM$1:AM3006,$A$1:A3006,A3006,$G$1:G3006,G3006,$D$1:D3006,D3006),"")</f>
        <v/>
      </c>
    </row>
    <row r="3007" spans="1:40" x14ac:dyDescent="0.25">
      <c r="A3007" s="4" t="s">
        <v>93</v>
      </c>
      <c r="B3007" t="s">
        <v>30</v>
      </c>
      <c r="C3007" s="40">
        <v>40946</v>
      </c>
      <c r="D3007">
        <v>2</v>
      </c>
      <c r="F3007" t="s">
        <v>107</v>
      </c>
      <c r="G3007" t="str">
        <f>YEAR(C3007)+IF(MONTH(C3007)&lt;7,-1,0)&amp;"/"&amp;RIGHT(YEAR(C3007)+IF(MONTH(C3007)&lt;7,0,1),2)</f>
        <v>2011/12</v>
      </c>
      <c r="O3007" s="2" t="str">
        <f>IF(ISNUMBER(N3007),SUMIFS(N$1:$N3007,A$1:$A3007,A3007,G$1:$G3007,G3007,D$1:$D3007,D3007),"")</f>
        <v/>
      </c>
      <c r="AE3007" s="2" t="str">
        <f t="shared" si="174"/>
        <v/>
      </c>
      <c r="AJ3007" s="41">
        <v>20</v>
      </c>
      <c r="AM3007" s="2" t="str">
        <f t="shared" si="173"/>
        <v/>
      </c>
      <c r="AN3007" s="2" t="str">
        <f>IF(ISNUMBER(AM3007),SUMIFS($AM$1:AM3007,$A$1:A3007,A3007,$G$1:G3007,G3007,$D$1:D3007,D3007),"")</f>
        <v/>
      </c>
    </row>
    <row r="3008" spans="1:40" x14ac:dyDescent="0.25">
      <c r="A3008" s="4" t="s">
        <v>93</v>
      </c>
      <c r="B3008" t="s">
        <v>30</v>
      </c>
      <c r="C3008" s="40">
        <v>40946</v>
      </c>
      <c r="D3008">
        <v>3</v>
      </c>
      <c r="F3008" t="s">
        <v>107</v>
      </c>
      <c r="G3008" t="str">
        <f>YEAR(C3008)+IF(MONTH(C3008)&lt;7,-1,0)&amp;"/"&amp;RIGHT(YEAR(C3008)+IF(MONTH(C3008)&lt;7,0,1),2)</f>
        <v>2011/12</v>
      </c>
      <c r="O3008" s="2" t="str">
        <f>IF(ISNUMBER(N3008),SUMIFS(N$1:$N3008,A$1:$A3008,A3008,G$1:$G3008,G3008,D$1:$D3008,D3008),"")</f>
        <v/>
      </c>
      <c r="AE3008" s="2" t="str">
        <f t="shared" si="174"/>
        <v/>
      </c>
      <c r="AJ3008" s="41">
        <v>19.399999999999999</v>
      </c>
      <c r="AM3008" s="2" t="str">
        <f t="shared" si="173"/>
        <v/>
      </c>
      <c r="AN3008" s="2" t="str">
        <f>IF(ISNUMBER(AM3008),SUMIFS($AM$1:AM3008,$A$1:A3008,A3008,$G$1:G3008,G3008,$D$1:D3008,D3008),"")</f>
        <v/>
      </c>
    </row>
    <row r="3009" spans="1:40" x14ac:dyDescent="0.25">
      <c r="A3009" s="4" t="s">
        <v>93</v>
      </c>
      <c r="B3009" t="s">
        <v>30</v>
      </c>
      <c r="C3009" s="40">
        <v>40946</v>
      </c>
      <c r="D3009">
        <v>4</v>
      </c>
      <c r="F3009" t="s">
        <v>107</v>
      </c>
      <c r="G3009" t="str">
        <f>YEAR(C3009)+IF(MONTH(C3009)&lt;7,-1,0)&amp;"/"&amp;RIGHT(YEAR(C3009)+IF(MONTH(C3009)&lt;7,0,1),2)</f>
        <v>2011/12</v>
      </c>
      <c r="O3009" s="2" t="str">
        <f>IF(ISNUMBER(N3009),SUMIFS(N$1:$N3009,A$1:$A3009,A3009,G$1:$G3009,G3009,D$1:$D3009,D3009),"")</f>
        <v/>
      </c>
      <c r="AE3009" s="2" t="str">
        <f t="shared" si="174"/>
        <v/>
      </c>
      <c r="AJ3009" s="41">
        <v>18.8</v>
      </c>
      <c r="AM3009" s="2" t="str">
        <f t="shared" si="173"/>
        <v/>
      </c>
      <c r="AN3009" s="2" t="str">
        <f>IF(ISNUMBER(AM3009),SUMIFS($AM$1:AM3009,$A$1:A3009,A3009,$G$1:G3009,G3009,$D$1:D3009,D3009),"")</f>
        <v/>
      </c>
    </row>
    <row r="3010" spans="1:40" x14ac:dyDescent="0.25">
      <c r="A3010" s="4" t="s">
        <v>93</v>
      </c>
      <c r="B3010" t="s">
        <v>30</v>
      </c>
      <c r="C3010" s="40">
        <v>40946</v>
      </c>
      <c r="D3010">
        <v>5</v>
      </c>
      <c r="F3010" t="s">
        <v>107</v>
      </c>
      <c r="G3010" t="str">
        <f>YEAR(C3010)+IF(MONTH(C3010)&lt;7,-1,0)&amp;"/"&amp;RIGHT(YEAR(C3010)+IF(MONTH(C3010)&lt;7,0,1),2)</f>
        <v>2011/12</v>
      </c>
      <c r="O3010" s="2" t="str">
        <f>IF(ISNUMBER(N3010),SUMIFS(N$1:$N3010,A$1:$A3010,A3010,G$1:$G3010,G3010,D$1:$D3010,D3010),"")</f>
        <v/>
      </c>
      <c r="AE3010" s="2" t="str">
        <f t="shared" si="174"/>
        <v/>
      </c>
      <c r="AJ3010" s="41">
        <v>19.8</v>
      </c>
      <c r="AM3010" s="2" t="str">
        <f t="shared" si="173"/>
        <v/>
      </c>
      <c r="AN3010" s="2" t="str">
        <f>IF(ISNUMBER(AM3010),SUMIFS($AM$1:AM3010,$A$1:A3010,A3010,$G$1:G3010,G3010,$D$1:D3010,D3010),"")</f>
        <v/>
      </c>
    </row>
    <row r="3011" spans="1:40" x14ac:dyDescent="0.25">
      <c r="A3011" s="4" t="s">
        <v>93</v>
      </c>
      <c r="B3011" t="s">
        <v>30</v>
      </c>
      <c r="C3011" s="40">
        <v>40959</v>
      </c>
      <c r="D3011">
        <v>1</v>
      </c>
      <c r="F3011" t="s">
        <v>107</v>
      </c>
      <c r="G3011" t="str">
        <f>YEAR(C3011)+IF(MONTH(C3011)&lt;7,-1,0)&amp;"/"&amp;RIGHT(YEAR(C3011)+IF(MONTH(C3011)&lt;7,0,1),2)</f>
        <v>2011/12</v>
      </c>
      <c r="O3011" s="2" t="str">
        <f>IF(ISNUMBER(N3011),SUMIFS(N$1:$N3011,A$1:$A3011,A3011,G$1:$G3011,G3011,D$1:$D3011,D3011),"")</f>
        <v/>
      </c>
      <c r="AE3011" s="2" t="str">
        <f t="shared" si="174"/>
        <v/>
      </c>
      <c r="AJ3011" s="41">
        <v>17</v>
      </c>
      <c r="AM3011" s="2" t="str">
        <f t="shared" si="173"/>
        <v/>
      </c>
      <c r="AN3011" s="2" t="str">
        <f>IF(ISNUMBER(AM3011),SUMIFS($AM$1:AM3011,$A$1:A3011,A3011,$G$1:G3011,G3011,$D$1:D3011,D3011),"")</f>
        <v/>
      </c>
    </row>
    <row r="3012" spans="1:40" x14ac:dyDescent="0.25">
      <c r="A3012" s="4" t="s">
        <v>93</v>
      </c>
      <c r="B3012" t="s">
        <v>30</v>
      </c>
      <c r="C3012" s="40">
        <v>40959</v>
      </c>
      <c r="D3012">
        <v>2</v>
      </c>
      <c r="F3012" t="s">
        <v>107</v>
      </c>
      <c r="G3012" t="str">
        <f>YEAR(C3012)+IF(MONTH(C3012)&lt;7,-1,0)&amp;"/"&amp;RIGHT(YEAR(C3012)+IF(MONTH(C3012)&lt;7,0,1),2)</f>
        <v>2011/12</v>
      </c>
      <c r="O3012" s="2" t="str">
        <f>IF(ISNUMBER(N3012),SUMIFS(N$1:$N3012,A$1:$A3012,A3012,G$1:$G3012,G3012,D$1:$D3012,D3012),"")</f>
        <v/>
      </c>
      <c r="AE3012" s="2" t="str">
        <f t="shared" si="174"/>
        <v/>
      </c>
      <c r="AJ3012" s="41">
        <v>20.2</v>
      </c>
      <c r="AM3012" s="2" t="str">
        <f t="shared" si="173"/>
        <v/>
      </c>
      <c r="AN3012" s="2" t="str">
        <f>IF(ISNUMBER(AM3012),SUMIFS($AM$1:AM3012,$A$1:A3012,A3012,$G$1:G3012,G3012,$D$1:D3012,D3012),"")</f>
        <v/>
      </c>
    </row>
    <row r="3013" spans="1:40" x14ac:dyDescent="0.25">
      <c r="A3013" s="4" t="s">
        <v>93</v>
      </c>
      <c r="B3013" t="s">
        <v>30</v>
      </c>
      <c r="C3013" s="40">
        <v>40959</v>
      </c>
      <c r="D3013">
        <v>3</v>
      </c>
      <c r="F3013" t="s">
        <v>107</v>
      </c>
      <c r="G3013" t="str">
        <f>YEAR(C3013)+IF(MONTH(C3013)&lt;7,-1,0)&amp;"/"&amp;RIGHT(YEAR(C3013)+IF(MONTH(C3013)&lt;7,0,1),2)</f>
        <v>2011/12</v>
      </c>
      <c r="O3013" s="2" t="str">
        <f>IF(ISNUMBER(N3013),SUMIFS(N$1:$N3013,A$1:$A3013,A3013,G$1:$G3013,G3013,D$1:$D3013,D3013),"")</f>
        <v/>
      </c>
      <c r="AE3013" s="2" t="str">
        <f t="shared" si="174"/>
        <v/>
      </c>
      <c r="AJ3013" s="41">
        <v>17.5</v>
      </c>
      <c r="AM3013" s="2" t="str">
        <f t="shared" si="173"/>
        <v/>
      </c>
      <c r="AN3013" s="2" t="str">
        <f>IF(ISNUMBER(AM3013),SUMIFS($AM$1:AM3013,$A$1:A3013,A3013,$G$1:G3013,G3013,$D$1:D3013,D3013),"")</f>
        <v/>
      </c>
    </row>
    <row r="3014" spans="1:40" x14ac:dyDescent="0.25">
      <c r="A3014" s="4" t="s">
        <v>93</v>
      </c>
      <c r="B3014" t="s">
        <v>30</v>
      </c>
      <c r="C3014" s="40">
        <v>40959</v>
      </c>
      <c r="D3014">
        <v>4</v>
      </c>
      <c r="F3014" t="s">
        <v>107</v>
      </c>
      <c r="G3014" t="str">
        <f>YEAR(C3014)+IF(MONTH(C3014)&lt;7,-1,0)&amp;"/"&amp;RIGHT(YEAR(C3014)+IF(MONTH(C3014)&lt;7,0,1),2)</f>
        <v>2011/12</v>
      </c>
      <c r="O3014" s="2" t="str">
        <f>IF(ISNUMBER(N3014),SUMIFS(N$1:$N3014,A$1:$A3014,A3014,G$1:$G3014,G3014,D$1:$D3014,D3014),"")</f>
        <v/>
      </c>
      <c r="AE3014" s="2" t="str">
        <f t="shared" si="174"/>
        <v/>
      </c>
      <c r="AJ3014" s="41">
        <v>17.399999999999999</v>
      </c>
      <c r="AM3014" s="2" t="str">
        <f t="shared" si="173"/>
        <v/>
      </c>
      <c r="AN3014" s="2" t="str">
        <f>IF(ISNUMBER(AM3014),SUMIFS($AM$1:AM3014,$A$1:A3014,A3014,$G$1:G3014,G3014,$D$1:D3014,D3014),"")</f>
        <v/>
      </c>
    </row>
    <row r="3015" spans="1:40" x14ac:dyDescent="0.25">
      <c r="A3015" s="4" t="s">
        <v>93</v>
      </c>
      <c r="B3015" t="s">
        <v>30</v>
      </c>
      <c r="C3015" s="40">
        <v>40959</v>
      </c>
      <c r="D3015">
        <v>5</v>
      </c>
      <c r="F3015" t="s">
        <v>107</v>
      </c>
      <c r="G3015" t="str">
        <f>YEAR(C3015)+IF(MONTH(C3015)&lt;7,-1,0)&amp;"/"&amp;RIGHT(YEAR(C3015)+IF(MONTH(C3015)&lt;7,0,1),2)</f>
        <v>2011/12</v>
      </c>
      <c r="O3015" s="2" t="str">
        <f>IF(ISNUMBER(N3015),SUMIFS(N$1:$N3015,A$1:$A3015,A3015,G$1:$G3015,G3015,D$1:$D3015,D3015),"")</f>
        <v/>
      </c>
      <c r="AE3015" s="2" t="str">
        <f t="shared" si="174"/>
        <v/>
      </c>
      <c r="AJ3015" s="41">
        <v>16.7</v>
      </c>
      <c r="AM3015" s="2" t="str">
        <f t="shared" si="173"/>
        <v/>
      </c>
      <c r="AN3015" s="2" t="str">
        <f>IF(ISNUMBER(AM3015),SUMIFS($AM$1:AM3015,$A$1:A3015,A3015,$G$1:G3015,G3015,$D$1:D3015,D3015),"")</f>
        <v/>
      </c>
    </row>
    <row r="3016" spans="1:40" x14ac:dyDescent="0.25">
      <c r="A3016" s="4" t="s">
        <v>93</v>
      </c>
      <c r="B3016" t="s">
        <v>30</v>
      </c>
      <c r="C3016" s="40">
        <v>40973</v>
      </c>
      <c r="D3016">
        <v>1</v>
      </c>
      <c r="F3016" t="s">
        <v>107</v>
      </c>
      <c r="G3016" t="str">
        <f>YEAR(C3016)+IF(MONTH(C3016)&lt;7,-1,0)&amp;"/"&amp;RIGHT(YEAR(C3016)+IF(MONTH(C3016)&lt;7,0,1),2)</f>
        <v>2011/12</v>
      </c>
      <c r="O3016" s="2" t="str">
        <f>IF(ISNUMBER(N3016),SUMIFS(N$1:$N3016,A$1:$A3016,A3016,G$1:$G3016,G3016,D$1:$D3016,D3016),"")</f>
        <v/>
      </c>
      <c r="AE3016" s="2" t="str">
        <f t="shared" si="174"/>
        <v/>
      </c>
      <c r="AJ3016" s="41">
        <v>21.4</v>
      </c>
      <c r="AM3016" s="2" t="str">
        <f t="shared" si="173"/>
        <v/>
      </c>
      <c r="AN3016" s="2" t="str">
        <f>IF(ISNUMBER(AM3016),SUMIFS($AM$1:AM3016,$A$1:A3016,A3016,$G$1:G3016,G3016,$D$1:D3016,D3016),"")</f>
        <v/>
      </c>
    </row>
    <row r="3017" spans="1:40" x14ac:dyDescent="0.25">
      <c r="A3017" s="4" t="s">
        <v>93</v>
      </c>
      <c r="B3017" t="s">
        <v>30</v>
      </c>
      <c r="C3017" s="40">
        <v>40973</v>
      </c>
      <c r="D3017">
        <v>2</v>
      </c>
      <c r="F3017" t="s">
        <v>107</v>
      </c>
      <c r="G3017" t="str">
        <f>YEAR(C3017)+IF(MONTH(C3017)&lt;7,-1,0)&amp;"/"&amp;RIGHT(YEAR(C3017)+IF(MONTH(C3017)&lt;7,0,1),2)</f>
        <v>2011/12</v>
      </c>
      <c r="O3017" s="2" t="str">
        <f>IF(ISNUMBER(N3017),SUMIFS(N$1:$N3017,A$1:$A3017,A3017,G$1:$G3017,G3017,D$1:$D3017,D3017),"")</f>
        <v/>
      </c>
      <c r="AE3017" s="2" t="str">
        <f t="shared" si="174"/>
        <v/>
      </c>
      <c r="AJ3017" s="41">
        <v>21.5</v>
      </c>
      <c r="AM3017" s="2" t="str">
        <f t="shared" si="173"/>
        <v/>
      </c>
      <c r="AN3017" s="2" t="str">
        <f>IF(ISNUMBER(AM3017),SUMIFS($AM$1:AM3017,$A$1:A3017,A3017,$G$1:G3017,G3017,$D$1:D3017,D3017),"")</f>
        <v/>
      </c>
    </row>
    <row r="3018" spans="1:40" x14ac:dyDescent="0.25">
      <c r="A3018" s="4" t="s">
        <v>93</v>
      </c>
      <c r="B3018" t="s">
        <v>30</v>
      </c>
      <c r="C3018" s="40">
        <v>40973</v>
      </c>
      <c r="D3018">
        <v>3</v>
      </c>
      <c r="F3018" t="s">
        <v>107</v>
      </c>
      <c r="G3018" t="str">
        <f>YEAR(C3018)+IF(MONTH(C3018)&lt;7,-1,0)&amp;"/"&amp;RIGHT(YEAR(C3018)+IF(MONTH(C3018)&lt;7,0,1),2)</f>
        <v>2011/12</v>
      </c>
      <c r="O3018" s="2" t="str">
        <f>IF(ISNUMBER(N3018),SUMIFS(N$1:$N3018,A$1:$A3018,A3018,G$1:$G3018,G3018,D$1:$D3018,D3018),"")</f>
        <v/>
      </c>
      <c r="AE3018" s="2" t="str">
        <f t="shared" si="174"/>
        <v/>
      </c>
      <c r="AJ3018" s="41">
        <v>20.2</v>
      </c>
      <c r="AM3018" s="2" t="str">
        <f t="shared" si="173"/>
        <v/>
      </c>
      <c r="AN3018" s="2" t="str">
        <f>IF(ISNUMBER(AM3018),SUMIFS($AM$1:AM3018,$A$1:A3018,A3018,$G$1:G3018,G3018,$D$1:D3018,D3018),"")</f>
        <v/>
      </c>
    </row>
    <row r="3019" spans="1:40" x14ac:dyDescent="0.25">
      <c r="A3019" s="4" t="s">
        <v>93</v>
      </c>
      <c r="B3019" t="s">
        <v>30</v>
      </c>
      <c r="C3019" s="40">
        <v>40973</v>
      </c>
      <c r="D3019">
        <v>4</v>
      </c>
      <c r="F3019" t="s">
        <v>107</v>
      </c>
      <c r="G3019" t="str">
        <f>YEAR(C3019)+IF(MONTH(C3019)&lt;7,-1,0)&amp;"/"&amp;RIGHT(YEAR(C3019)+IF(MONTH(C3019)&lt;7,0,1),2)</f>
        <v>2011/12</v>
      </c>
      <c r="O3019" s="2" t="str">
        <f>IF(ISNUMBER(N3019),SUMIFS(N$1:$N3019,A$1:$A3019,A3019,G$1:$G3019,G3019,D$1:$D3019,D3019),"")</f>
        <v/>
      </c>
      <c r="AE3019" s="2" t="str">
        <f t="shared" si="174"/>
        <v/>
      </c>
      <c r="AJ3019" s="41">
        <v>24.8</v>
      </c>
      <c r="AM3019" s="2" t="str">
        <f t="shared" si="173"/>
        <v/>
      </c>
      <c r="AN3019" s="2" t="str">
        <f>IF(ISNUMBER(AM3019),SUMIFS($AM$1:AM3019,$A$1:A3019,A3019,$G$1:G3019,G3019,$D$1:D3019,D3019),"")</f>
        <v/>
      </c>
    </row>
    <row r="3020" spans="1:40" x14ac:dyDescent="0.25">
      <c r="A3020" s="4" t="s">
        <v>93</v>
      </c>
      <c r="B3020" t="s">
        <v>30</v>
      </c>
      <c r="C3020" s="40">
        <v>40973</v>
      </c>
      <c r="D3020">
        <v>5</v>
      </c>
      <c r="F3020" t="s">
        <v>107</v>
      </c>
      <c r="G3020" t="str">
        <f>YEAR(C3020)+IF(MONTH(C3020)&lt;7,-1,0)&amp;"/"&amp;RIGHT(YEAR(C3020)+IF(MONTH(C3020)&lt;7,0,1),2)</f>
        <v>2011/12</v>
      </c>
      <c r="O3020" s="2" t="str">
        <f>IF(ISNUMBER(N3020),SUMIFS(N$1:$N3020,A$1:$A3020,A3020,G$1:$G3020,G3020,D$1:$D3020,D3020),"")</f>
        <v/>
      </c>
      <c r="AE3020" s="2" t="str">
        <f t="shared" si="174"/>
        <v/>
      </c>
      <c r="AJ3020" s="41">
        <v>18.2</v>
      </c>
      <c r="AM3020" s="2" t="str">
        <f t="shared" si="173"/>
        <v/>
      </c>
      <c r="AN3020" s="2" t="str">
        <f>IF(ISNUMBER(AM3020),SUMIFS($AM$1:AM3020,$A$1:A3020,A3020,$G$1:G3020,G3020,$D$1:D3020,D3020),"")</f>
        <v/>
      </c>
    </row>
    <row r="3021" spans="1:40" x14ac:dyDescent="0.25">
      <c r="A3021" s="4" t="s">
        <v>93</v>
      </c>
      <c r="B3021" t="s">
        <v>30</v>
      </c>
      <c r="C3021" s="40">
        <v>40980</v>
      </c>
      <c r="D3021">
        <v>1</v>
      </c>
      <c r="F3021" t="s">
        <v>107</v>
      </c>
      <c r="G3021" t="str">
        <f>YEAR(C3021)+IF(MONTH(C3021)&lt;7,-1,0)&amp;"/"&amp;RIGHT(YEAR(C3021)+IF(MONTH(C3021)&lt;7,0,1),2)</f>
        <v>2011/12</v>
      </c>
      <c r="O3021" s="2" t="str">
        <f>IF(ISNUMBER(N3021),SUMIFS(N$1:$N3021,A$1:$A3021,A3021,G$1:$G3021,G3021,D$1:$D3021,D3021),"")</f>
        <v/>
      </c>
      <c r="AE3021" s="2" t="str">
        <f t="shared" si="174"/>
        <v/>
      </c>
      <c r="AJ3021" s="41">
        <v>22.4</v>
      </c>
      <c r="AM3021" s="2" t="str">
        <f t="shared" si="173"/>
        <v/>
      </c>
      <c r="AN3021" s="2" t="str">
        <f>IF(ISNUMBER(AM3021),SUMIFS($AM$1:AM3021,$A$1:A3021,A3021,$G$1:G3021,G3021,$D$1:D3021,D3021),"")</f>
        <v/>
      </c>
    </row>
    <row r="3022" spans="1:40" x14ac:dyDescent="0.25">
      <c r="A3022" s="4" t="s">
        <v>93</v>
      </c>
      <c r="B3022" t="s">
        <v>30</v>
      </c>
      <c r="C3022" s="40">
        <v>40980</v>
      </c>
      <c r="D3022">
        <v>2</v>
      </c>
      <c r="F3022" t="s">
        <v>107</v>
      </c>
      <c r="G3022" t="str">
        <f>YEAR(C3022)+IF(MONTH(C3022)&lt;7,-1,0)&amp;"/"&amp;RIGHT(YEAR(C3022)+IF(MONTH(C3022)&lt;7,0,1),2)</f>
        <v>2011/12</v>
      </c>
      <c r="O3022" s="2" t="str">
        <f>IF(ISNUMBER(N3022),SUMIFS(N$1:$N3022,A$1:$A3022,A3022,G$1:$G3022,G3022,D$1:$D3022,D3022),"")</f>
        <v/>
      </c>
      <c r="AE3022" s="2" t="str">
        <f t="shared" si="174"/>
        <v/>
      </c>
      <c r="AJ3022" s="41">
        <v>21.1</v>
      </c>
      <c r="AM3022" s="2" t="str">
        <f t="shared" si="173"/>
        <v/>
      </c>
      <c r="AN3022" s="2" t="str">
        <f>IF(ISNUMBER(AM3022),SUMIFS($AM$1:AM3022,$A$1:A3022,A3022,$G$1:G3022,G3022,$D$1:D3022,D3022),"")</f>
        <v/>
      </c>
    </row>
    <row r="3023" spans="1:40" x14ac:dyDescent="0.25">
      <c r="A3023" s="4" t="s">
        <v>93</v>
      </c>
      <c r="B3023" t="s">
        <v>30</v>
      </c>
      <c r="C3023" s="40">
        <v>40980</v>
      </c>
      <c r="D3023">
        <v>3</v>
      </c>
      <c r="F3023" t="s">
        <v>107</v>
      </c>
      <c r="G3023" t="str">
        <f>YEAR(C3023)+IF(MONTH(C3023)&lt;7,-1,0)&amp;"/"&amp;RIGHT(YEAR(C3023)+IF(MONTH(C3023)&lt;7,0,1),2)</f>
        <v>2011/12</v>
      </c>
      <c r="O3023" s="2" t="str">
        <f>IF(ISNUMBER(N3023),SUMIFS(N$1:$N3023,A$1:$A3023,A3023,G$1:$G3023,G3023,D$1:$D3023,D3023),"")</f>
        <v/>
      </c>
      <c r="AE3023" s="2" t="str">
        <f t="shared" si="174"/>
        <v/>
      </c>
      <c r="AJ3023" s="41">
        <v>22.7</v>
      </c>
      <c r="AM3023" s="2" t="str">
        <f t="shared" si="173"/>
        <v/>
      </c>
      <c r="AN3023" s="2" t="str">
        <f>IF(ISNUMBER(AM3023),SUMIFS($AM$1:AM3023,$A$1:A3023,A3023,$G$1:G3023,G3023,$D$1:D3023,D3023),"")</f>
        <v/>
      </c>
    </row>
    <row r="3024" spans="1:40" x14ac:dyDescent="0.25">
      <c r="A3024" s="4" t="s">
        <v>93</v>
      </c>
      <c r="B3024" t="s">
        <v>30</v>
      </c>
      <c r="C3024" s="40">
        <v>40980</v>
      </c>
      <c r="D3024">
        <v>4</v>
      </c>
      <c r="F3024" t="s">
        <v>107</v>
      </c>
      <c r="G3024" t="str">
        <f>YEAR(C3024)+IF(MONTH(C3024)&lt;7,-1,0)&amp;"/"&amp;RIGHT(YEAR(C3024)+IF(MONTH(C3024)&lt;7,0,1),2)</f>
        <v>2011/12</v>
      </c>
      <c r="O3024" s="2" t="str">
        <f>IF(ISNUMBER(N3024),SUMIFS(N$1:$N3024,A$1:$A3024,A3024,G$1:$G3024,G3024,D$1:$D3024,D3024),"")</f>
        <v/>
      </c>
      <c r="AE3024" s="2" t="str">
        <f t="shared" si="174"/>
        <v/>
      </c>
      <c r="AJ3024" s="41">
        <v>19.8</v>
      </c>
      <c r="AM3024" s="2" t="str">
        <f t="shared" si="173"/>
        <v/>
      </c>
      <c r="AN3024" s="2" t="str">
        <f>IF(ISNUMBER(AM3024),SUMIFS($AM$1:AM3024,$A$1:A3024,A3024,$G$1:G3024,G3024,$D$1:D3024,D3024),"")</f>
        <v/>
      </c>
    </row>
    <row r="3025" spans="1:40" x14ac:dyDescent="0.25">
      <c r="A3025" s="4" t="s">
        <v>93</v>
      </c>
      <c r="B3025" t="s">
        <v>30</v>
      </c>
      <c r="C3025" s="40">
        <v>40980</v>
      </c>
      <c r="D3025">
        <v>5</v>
      </c>
      <c r="F3025" t="s">
        <v>107</v>
      </c>
      <c r="G3025" t="str">
        <f>YEAR(C3025)+IF(MONTH(C3025)&lt;7,-1,0)&amp;"/"&amp;RIGHT(YEAR(C3025)+IF(MONTH(C3025)&lt;7,0,1),2)</f>
        <v>2011/12</v>
      </c>
      <c r="O3025" s="2" t="str">
        <f>IF(ISNUMBER(N3025),SUMIFS(N$1:$N3025,A$1:$A3025,A3025,G$1:$G3025,G3025,D$1:$D3025,D3025),"")</f>
        <v/>
      </c>
      <c r="AE3025" s="2" t="str">
        <f t="shared" si="174"/>
        <v/>
      </c>
      <c r="AJ3025" s="41">
        <v>23.9</v>
      </c>
      <c r="AM3025" s="2" t="str">
        <f t="shared" si="173"/>
        <v/>
      </c>
      <c r="AN3025" s="2" t="str">
        <f>IF(ISNUMBER(AM3025),SUMIFS($AM$1:AM3025,$A$1:A3025,A3025,$G$1:G3025,G3025,$D$1:D3025,D3025),"")</f>
        <v/>
      </c>
    </row>
    <row r="3026" spans="1:40" x14ac:dyDescent="0.25">
      <c r="A3026" s="4" t="s">
        <v>93</v>
      </c>
      <c r="B3026" t="s">
        <v>30</v>
      </c>
      <c r="C3026" s="40">
        <v>40987</v>
      </c>
      <c r="D3026">
        <v>1</v>
      </c>
      <c r="F3026" t="s">
        <v>107</v>
      </c>
      <c r="G3026" t="str">
        <f>YEAR(C3026)+IF(MONTH(C3026)&lt;7,-1,0)&amp;"/"&amp;RIGHT(YEAR(C3026)+IF(MONTH(C3026)&lt;7,0,1),2)</f>
        <v>2011/12</v>
      </c>
      <c r="O3026" s="2" t="str">
        <f>IF(ISNUMBER(N3026),SUMIFS(N$1:$N3026,A$1:$A3026,A3026,G$1:$G3026,G3026,D$1:$D3026,D3026),"")</f>
        <v/>
      </c>
      <c r="AE3026" s="2" t="str">
        <f t="shared" si="174"/>
        <v/>
      </c>
      <c r="AJ3026" s="41">
        <v>6.6</v>
      </c>
      <c r="AM3026" s="2" t="str">
        <f t="shared" si="173"/>
        <v/>
      </c>
      <c r="AN3026" s="2" t="str">
        <f>IF(ISNUMBER(AM3026),SUMIFS($AM$1:AM3026,$A$1:A3026,A3026,$G$1:G3026,G3026,$D$1:D3026,D3026),"")</f>
        <v/>
      </c>
    </row>
    <row r="3027" spans="1:40" x14ac:dyDescent="0.25">
      <c r="A3027" s="4" t="s">
        <v>93</v>
      </c>
      <c r="B3027" t="s">
        <v>30</v>
      </c>
      <c r="C3027" s="40">
        <v>40987</v>
      </c>
      <c r="D3027">
        <v>2</v>
      </c>
      <c r="F3027" t="s">
        <v>107</v>
      </c>
      <c r="G3027" t="str">
        <f>YEAR(C3027)+IF(MONTH(C3027)&lt;7,-1,0)&amp;"/"&amp;RIGHT(YEAR(C3027)+IF(MONTH(C3027)&lt;7,0,1),2)</f>
        <v>2011/12</v>
      </c>
      <c r="O3027" s="2" t="str">
        <f>IF(ISNUMBER(N3027),SUMIFS(N$1:$N3027,A$1:$A3027,A3027,G$1:$G3027,G3027,D$1:$D3027,D3027),"")</f>
        <v/>
      </c>
      <c r="AE3027" s="2" t="str">
        <f t="shared" si="174"/>
        <v/>
      </c>
      <c r="AJ3027" s="41">
        <v>7.4</v>
      </c>
      <c r="AM3027" s="2" t="str">
        <f t="shared" si="173"/>
        <v/>
      </c>
      <c r="AN3027" s="2" t="str">
        <f>IF(ISNUMBER(AM3027),SUMIFS($AM$1:AM3027,$A$1:A3027,A3027,$G$1:G3027,G3027,$D$1:D3027,D3027),"")</f>
        <v/>
      </c>
    </row>
    <row r="3028" spans="1:40" x14ac:dyDescent="0.25">
      <c r="A3028" s="4" t="s">
        <v>93</v>
      </c>
      <c r="B3028" t="s">
        <v>30</v>
      </c>
      <c r="C3028" s="40">
        <v>40987</v>
      </c>
      <c r="D3028">
        <v>3</v>
      </c>
      <c r="F3028" t="s">
        <v>107</v>
      </c>
      <c r="G3028" t="str">
        <f>YEAR(C3028)+IF(MONTH(C3028)&lt;7,-1,0)&amp;"/"&amp;RIGHT(YEAR(C3028)+IF(MONTH(C3028)&lt;7,0,1),2)</f>
        <v>2011/12</v>
      </c>
      <c r="O3028" s="2" t="str">
        <f>IF(ISNUMBER(N3028),SUMIFS(N$1:$N3028,A$1:$A3028,A3028,G$1:$G3028,G3028,D$1:$D3028,D3028),"")</f>
        <v/>
      </c>
      <c r="AE3028" s="2" t="str">
        <f t="shared" si="174"/>
        <v/>
      </c>
      <c r="AJ3028" s="41">
        <v>6.1</v>
      </c>
      <c r="AM3028" s="2" t="str">
        <f t="shared" si="173"/>
        <v/>
      </c>
      <c r="AN3028" s="2" t="str">
        <f>IF(ISNUMBER(AM3028),SUMIFS($AM$1:AM3028,$A$1:A3028,A3028,$G$1:G3028,G3028,$D$1:D3028,D3028),"")</f>
        <v/>
      </c>
    </row>
    <row r="3029" spans="1:40" x14ac:dyDescent="0.25">
      <c r="A3029" s="4" t="s">
        <v>93</v>
      </c>
      <c r="B3029" t="s">
        <v>30</v>
      </c>
      <c r="C3029" s="40">
        <v>40987</v>
      </c>
      <c r="D3029">
        <v>4</v>
      </c>
      <c r="F3029" t="s">
        <v>107</v>
      </c>
      <c r="G3029" t="str">
        <f>YEAR(C3029)+IF(MONTH(C3029)&lt;7,-1,0)&amp;"/"&amp;RIGHT(YEAR(C3029)+IF(MONTH(C3029)&lt;7,0,1),2)</f>
        <v>2011/12</v>
      </c>
      <c r="O3029" s="2" t="str">
        <f>IF(ISNUMBER(N3029),SUMIFS(N$1:$N3029,A$1:$A3029,A3029,G$1:$G3029,G3029,D$1:$D3029,D3029),"")</f>
        <v/>
      </c>
      <c r="AE3029" s="2" t="str">
        <f t="shared" si="174"/>
        <v/>
      </c>
      <c r="AJ3029" s="41">
        <v>7.9</v>
      </c>
      <c r="AM3029" s="2" t="str">
        <f t="shared" si="173"/>
        <v/>
      </c>
      <c r="AN3029" s="2" t="str">
        <f>IF(ISNUMBER(AM3029),SUMIFS($AM$1:AM3029,$A$1:A3029,A3029,$G$1:G3029,G3029,$D$1:D3029,D3029),"")</f>
        <v/>
      </c>
    </row>
    <row r="3030" spans="1:40" x14ac:dyDescent="0.25">
      <c r="A3030" s="4" t="s">
        <v>93</v>
      </c>
      <c r="B3030" t="s">
        <v>30</v>
      </c>
      <c r="C3030" s="40">
        <v>40987</v>
      </c>
      <c r="D3030">
        <v>5</v>
      </c>
      <c r="F3030" t="s">
        <v>107</v>
      </c>
      <c r="G3030" t="str">
        <f>YEAR(C3030)+IF(MONTH(C3030)&lt;7,-1,0)&amp;"/"&amp;RIGHT(YEAR(C3030)+IF(MONTH(C3030)&lt;7,0,1),2)</f>
        <v>2011/12</v>
      </c>
      <c r="O3030" s="2" t="str">
        <f>IF(ISNUMBER(N3030),SUMIFS(N$1:$N3030,A$1:$A3030,A3030,G$1:$G3030,G3030,D$1:$D3030,D3030),"")</f>
        <v/>
      </c>
      <c r="AE3030" s="2" t="str">
        <f t="shared" si="174"/>
        <v/>
      </c>
      <c r="AJ3030" s="41">
        <v>8.3000000000000007</v>
      </c>
      <c r="AM3030" s="2" t="str">
        <f t="shared" si="173"/>
        <v/>
      </c>
      <c r="AN3030" s="2" t="str">
        <f>IF(ISNUMBER(AM3030),SUMIFS($AM$1:AM3030,$A$1:A3030,A3030,$G$1:G3030,G3030,$D$1:D3030,D3030),"")</f>
        <v/>
      </c>
    </row>
    <row r="3031" spans="1:40" x14ac:dyDescent="0.25">
      <c r="A3031" s="4" t="s">
        <v>93</v>
      </c>
      <c r="B3031" t="s">
        <v>30</v>
      </c>
      <c r="C3031" s="40">
        <v>40994</v>
      </c>
      <c r="D3031">
        <v>1</v>
      </c>
      <c r="F3031" t="s">
        <v>107</v>
      </c>
      <c r="G3031" t="str">
        <f>YEAR(C3031)+IF(MONTH(C3031)&lt;7,-1,0)&amp;"/"&amp;RIGHT(YEAR(C3031)+IF(MONTH(C3031)&lt;7,0,1),2)</f>
        <v>2011/12</v>
      </c>
      <c r="O3031" s="2" t="str">
        <f>IF(ISNUMBER(N3031),SUMIFS(N$1:$N3031,A$1:$A3031,A3031,G$1:$G3031,G3031,D$1:$D3031,D3031),"")</f>
        <v/>
      </c>
      <c r="AE3031" s="2" t="str">
        <f t="shared" si="174"/>
        <v/>
      </c>
      <c r="AJ3031" s="41">
        <v>10.199999999999999</v>
      </c>
      <c r="AM3031" s="2" t="str">
        <f t="shared" si="173"/>
        <v/>
      </c>
      <c r="AN3031" s="2" t="str">
        <f>IF(ISNUMBER(AM3031),SUMIFS($AM$1:AM3031,$A$1:A3031,A3031,$G$1:G3031,G3031,$D$1:D3031,D3031),"")</f>
        <v/>
      </c>
    </row>
    <row r="3032" spans="1:40" x14ac:dyDescent="0.25">
      <c r="A3032" s="4" t="s">
        <v>93</v>
      </c>
      <c r="B3032" t="s">
        <v>30</v>
      </c>
      <c r="C3032" s="40">
        <v>40994</v>
      </c>
      <c r="D3032">
        <v>2</v>
      </c>
      <c r="F3032" t="s">
        <v>107</v>
      </c>
      <c r="G3032" t="str">
        <f>YEAR(C3032)+IF(MONTH(C3032)&lt;7,-1,0)&amp;"/"&amp;RIGHT(YEAR(C3032)+IF(MONTH(C3032)&lt;7,0,1),2)</f>
        <v>2011/12</v>
      </c>
      <c r="O3032" s="2" t="str">
        <f>IF(ISNUMBER(N3032),SUMIFS(N$1:$N3032,A$1:$A3032,A3032,G$1:$G3032,G3032,D$1:$D3032,D3032),"")</f>
        <v/>
      </c>
      <c r="AE3032" s="2" t="str">
        <f t="shared" si="174"/>
        <v/>
      </c>
      <c r="AJ3032" s="41">
        <v>22.2</v>
      </c>
      <c r="AM3032" s="2" t="str">
        <f t="shared" si="173"/>
        <v/>
      </c>
      <c r="AN3032" s="2" t="str">
        <f>IF(ISNUMBER(AM3032),SUMIFS($AM$1:AM3032,$A$1:A3032,A3032,$G$1:G3032,G3032,$D$1:D3032,D3032),"")</f>
        <v/>
      </c>
    </row>
    <row r="3033" spans="1:40" x14ac:dyDescent="0.25">
      <c r="A3033" s="4" t="s">
        <v>93</v>
      </c>
      <c r="B3033" t="s">
        <v>30</v>
      </c>
      <c r="C3033" s="40">
        <v>40994</v>
      </c>
      <c r="D3033">
        <v>3</v>
      </c>
      <c r="F3033" t="s">
        <v>107</v>
      </c>
      <c r="G3033" t="str">
        <f>YEAR(C3033)+IF(MONTH(C3033)&lt;7,-1,0)&amp;"/"&amp;RIGHT(YEAR(C3033)+IF(MONTH(C3033)&lt;7,0,1),2)</f>
        <v>2011/12</v>
      </c>
      <c r="O3033" s="2" t="str">
        <f>IF(ISNUMBER(N3033),SUMIFS(N$1:$N3033,A$1:$A3033,A3033,G$1:$G3033,G3033,D$1:$D3033,D3033),"")</f>
        <v/>
      </c>
      <c r="AE3033" s="2" t="str">
        <f t="shared" si="174"/>
        <v/>
      </c>
      <c r="AJ3033" s="41">
        <v>12</v>
      </c>
      <c r="AM3033" s="2" t="str">
        <f t="shared" si="173"/>
        <v/>
      </c>
      <c r="AN3033" s="2" t="str">
        <f>IF(ISNUMBER(AM3033),SUMIFS($AM$1:AM3033,$A$1:A3033,A3033,$G$1:G3033,G3033,$D$1:D3033,D3033),"")</f>
        <v/>
      </c>
    </row>
    <row r="3034" spans="1:40" x14ac:dyDescent="0.25">
      <c r="A3034" s="4" t="s">
        <v>93</v>
      </c>
      <c r="B3034" t="s">
        <v>30</v>
      </c>
      <c r="C3034" s="40">
        <v>40994</v>
      </c>
      <c r="D3034">
        <v>4</v>
      </c>
      <c r="F3034" t="s">
        <v>107</v>
      </c>
      <c r="G3034" t="str">
        <f>YEAR(C3034)+IF(MONTH(C3034)&lt;7,-1,0)&amp;"/"&amp;RIGHT(YEAR(C3034)+IF(MONTH(C3034)&lt;7,0,1),2)</f>
        <v>2011/12</v>
      </c>
      <c r="O3034" s="2" t="str">
        <f>IF(ISNUMBER(N3034),SUMIFS(N$1:$N3034,A$1:$A3034,A3034,G$1:$G3034,G3034,D$1:$D3034,D3034),"")</f>
        <v/>
      </c>
      <c r="AE3034" s="2" t="str">
        <f t="shared" si="174"/>
        <v/>
      </c>
      <c r="AJ3034" s="41">
        <v>13.5</v>
      </c>
      <c r="AM3034" s="2" t="str">
        <f t="shared" si="173"/>
        <v/>
      </c>
      <c r="AN3034" s="2" t="str">
        <f>IF(ISNUMBER(AM3034),SUMIFS($AM$1:AM3034,$A$1:A3034,A3034,$G$1:G3034,G3034,$D$1:D3034,D3034),"")</f>
        <v/>
      </c>
    </row>
    <row r="3035" spans="1:40" x14ac:dyDescent="0.25">
      <c r="A3035" s="4" t="s">
        <v>93</v>
      </c>
      <c r="B3035" t="s">
        <v>30</v>
      </c>
      <c r="C3035" s="40">
        <v>40994</v>
      </c>
      <c r="D3035">
        <v>5</v>
      </c>
      <c r="F3035" t="s">
        <v>107</v>
      </c>
      <c r="G3035" t="str">
        <f>YEAR(C3035)+IF(MONTH(C3035)&lt;7,-1,0)&amp;"/"&amp;RIGHT(YEAR(C3035)+IF(MONTH(C3035)&lt;7,0,1),2)</f>
        <v>2011/12</v>
      </c>
      <c r="O3035" s="2" t="str">
        <f>IF(ISNUMBER(N3035),SUMIFS(N$1:$N3035,A$1:$A3035,A3035,G$1:$G3035,G3035,D$1:$D3035,D3035),"")</f>
        <v/>
      </c>
      <c r="AE3035" s="2" t="str">
        <f t="shared" si="174"/>
        <v/>
      </c>
      <c r="AJ3035" s="41">
        <v>13.1</v>
      </c>
      <c r="AM3035" s="2" t="str">
        <f t="shared" si="173"/>
        <v/>
      </c>
      <c r="AN3035" s="2" t="str">
        <f>IF(ISNUMBER(AM3035),SUMIFS($AM$1:AM3035,$A$1:A3035,A3035,$G$1:G3035,G3035,$D$1:D3035,D3035),"")</f>
        <v/>
      </c>
    </row>
    <row r="3036" spans="1:40" x14ac:dyDescent="0.25">
      <c r="A3036" s="4" t="s">
        <v>93</v>
      </c>
      <c r="B3036" t="s">
        <v>30</v>
      </c>
      <c r="C3036" s="40">
        <v>41001</v>
      </c>
      <c r="D3036">
        <v>1</v>
      </c>
      <c r="F3036" t="s">
        <v>107</v>
      </c>
      <c r="G3036" t="str">
        <f>YEAR(C3036)+IF(MONTH(C3036)&lt;7,-1,0)&amp;"/"&amp;RIGHT(YEAR(C3036)+IF(MONTH(C3036)&lt;7,0,1),2)</f>
        <v>2011/12</v>
      </c>
      <c r="O3036" s="2" t="str">
        <f>IF(ISNUMBER(N3036),SUMIFS(N$1:$N3036,A$1:$A3036,A3036,G$1:$G3036,G3036,D$1:$D3036,D3036),"")</f>
        <v/>
      </c>
      <c r="AE3036" s="2" t="str">
        <f t="shared" si="174"/>
        <v/>
      </c>
      <c r="AJ3036" s="41">
        <v>12.4</v>
      </c>
      <c r="AM3036" s="2" t="str">
        <f t="shared" si="173"/>
        <v/>
      </c>
      <c r="AN3036" s="2" t="str">
        <f>IF(ISNUMBER(AM3036),SUMIFS($AM$1:AM3036,$A$1:A3036,A3036,$G$1:G3036,G3036,$D$1:D3036,D3036),"")</f>
        <v/>
      </c>
    </row>
    <row r="3037" spans="1:40" x14ac:dyDescent="0.25">
      <c r="A3037" s="4" t="s">
        <v>93</v>
      </c>
      <c r="B3037" t="s">
        <v>30</v>
      </c>
      <c r="C3037" s="40">
        <v>41001</v>
      </c>
      <c r="D3037">
        <v>2</v>
      </c>
      <c r="F3037" t="s">
        <v>107</v>
      </c>
      <c r="G3037" t="str">
        <f>YEAR(C3037)+IF(MONTH(C3037)&lt;7,-1,0)&amp;"/"&amp;RIGHT(YEAR(C3037)+IF(MONTH(C3037)&lt;7,0,1),2)</f>
        <v>2011/12</v>
      </c>
      <c r="O3037" s="2" t="str">
        <f>IF(ISNUMBER(N3037),SUMIFS(N$1:$N3037,A$1:$A3037,A3037,G$1:$G3037,G3037,D$1:$D3037,D3037),"")</f>
        <v/>
      </c>
      <c r="AE3037" s="2" t="str">
        <f t="shared" si="174"/>
        <v/>
      </c>
      <c r="AJ3037" s="41">
        <v>17.600000000000001</v>
      </c>
      <c r="AM3037" s="2" t="str">
        <f t="shared" si="173"/>
        <v/>
      </c>
      <c r="AN3037" s="2" t="str">
        <f>IF(ISNUMBER(AM3037),SUMIFS($AM$1:AM3037,$A$1:A3037,A3037,$G$1:G3037,G3037,$D$1:D3037,D3037),"")</f>
        <v/>
      </c>
    </row>
    <row r="3038" spans="1:40" x14ac:dyDescent="0.25">
      <c r="A3038" s="4" t="s">
        <v>93</v>
      </c>
      <c r="B3038" t="s">
        <v>30</v>
      </c>
      <c r="C3038" s="40">
        <v>41001</v>
      </c>
      <c r="D3038">
        <v>3</v>
      </c>
      <c r="F3038" t="s">
        <v>107</v>
      </c>
      <c r="G3038" t="str">
        <f>YEAR(C3038)+IF(MONTH(C3038)&lt;7,-1,0)&amp;"/"&amp;RIGHT(YEAR(C3038)+IF(MONTH(C3038)&lt;7,0,1),2)</f>
        <v>2011/12</v>
      </c>
      <c r="O3038" s="2" t="str">
        <f>IF(ISNUMBER(N3038),SUMIFS(N$1:$N3038,A$1:$A3038,A3038,G$1:$G3038,G3038,D$1:$D3038,D3038),"")</f>
        <v/>
      </c>
      <c r="AE3038" s="2" t="str">
        <f t="shared" si="174"/>
        <v/>
      </c>
      <c r="AJ3038" s="41">
        <v>13.5</v>
      </c>
      <c r="AM3038" s="2" t="str">
        <f t="shared" si="173"/>
        <v/>
      </c>
      <c r="AN3038" s="2" t="str">
        <f>IF(ISNUMBER(AM3038),SUMIFS($AM$1:AM3038,$A$1:A3038,A3038,$G$1:G3038,G3038,$D$1:D3038,D3038),"")</f>
        <v/>
      </c>
    </row>
    <row r="3039" spans="1:40" x14ac:dyDescent="0.25">
      <c r="A3039" s="4" t="s">
        <v>93</v>
      </c>
      <c r="B3039" t="s">
        <v>30</v>
      </c>
      <c r="C3039" s="40">
        <v>41001</v>
      </c>
      <c r="D3039">
        <v>4</v>
      </c>
      <c r="F3039" t="s">
        <v>107</v>
      </c>
      <c r="G3039" t="str">
        <f>YEAR(C3039)+IF(MONTH(C3039)&lt;7,-1,0)&amp;"/"&amp;RIGHT(YEAR(C3039)+IF(MONTH(C3039)&lt;7,0,1),2)</f>
        <v>2011/12</v>
      </c>
      <c r="O3039" s="2" t="str">
        <f>IF(ISNUMBER(N3039),SUMIFS(N$1:$N3039,A$1:$A3039,A3039,G$1:$G3039,G3039,D$1:$D3039,D3039),"")</f>
        <v/>
      </c>
      <c r="AE3039" s="2" t="str">
        <f t="shared" si="174"/>
        <v/>
      </c>
      <c r="AJ3039" s="41">
        <v>12.4</v>
      </c>
      <c r="AM3039" s="2" t="str">
        <f t="shared" si="173"/>
        <v/>
      </c>
      <c r="AN3039" s="2" t="str">
        <f>IF(ISNUMBER(AM3039),SUMIFS($AM$1:AM3039,$A$1:A3039,A3039,$G$1:G3039,G3039,$D$1:D3039,D3039),"")</f>
        <v/>
      </c>
    </row>
    <row r="3040" spans="1:40" x14ac:dyDescent="0.25">
      <c r="A3040" s="4" t="s">
        <v>93</v>
      </c>
      <c r="B3040" t="s">
        <v>30</v>
      </c>
      <c r="C3040" s="40">
        <v>41001</v>
      </c>
      <c r="D3040">
        <v>5</v>
      </c>
      <c r="F3040" t="s">
        <v>107</v>
      </c>
      <c r="G3040" t="str">
        <f>YEAR(C3040)+IF(MONTH(C3040)&lt;7,-1,0)&amp;"/"&amp;RIGHT(YEAR(C3040)+IF(MONTH(C3040)&lt;7,0,1),2)</f>
        <v>2011/12</v>
      </c>
      <c r="O3040" s="2" t="str">
        <f>IF(ISNUMBER(N3040),SUMIFS(N$1:$N3040,A$1:$A3040,A3040,G$1:$G3040,G3040,D$1:$D3040,D3040),"")</f>
        <v/>
      </c>
      <c r="AE3040" s="2" t="str">
        <f t="shared" si="174"/>
        <v/>
      </c>
      <c r="AJ3040" s="41">
        <v>12.8</v>
      </c>
      <c r="AM3040" s="2" t="str">
        <f t="shared" si="173"/>
        <v/>
      </c>
      <c r="AN3040" s="2" t="str">
        <f>IF(ISNUMBER(AM3040),SUMIFS($AM$1:AM3040,$A$1:A3040,A3040,$G$1:G3040,G3040,$D$1:D3040,D3040),"")</f>
        <v/>
      </c>
    </row>
    <row r="3041" spans="1:40" x14ac:dyDescent="0.25">
      <c r="A3041" s="4" t="s">
        <v>93</v>
      </c>
      <c r="B3041" t="s">
        <v>30</v>
      </c>
      <c r="C3041" s="40">
        <v>41009</v>
      </c>
      <c r="D3041">
        <v>1</v>
      </c>
      <c r="F3041" t="s">
        <v>107</v>
      </c>
      <c r="G3041" t="str">
        <f>YEAR(C3041)+IF(MONTH(C3041)&lt;7,-1,0)&amp;"/"&amp;RIGHT(YEAR(C3041)+IF(MONTH(C3041)&lt;7,0,1),2)</f>
        <v>2011/12</v>
      </c>
      <c r="O3041" s="2" t="str">
        <f>IF(ISNUMBER(N3041),SUMIFS(N$1:$N3041,A$1:$A3041,A3041,G$1:$G3041,G3041,D$1:$D3041,D3041),"")</f>
        <v/>
      </c>
      <c r="AE3041" s="2" t="str">
        <f t="shared" si="174"/>
        <v/>
      </c>
      <c r="AJ3041" s="41">
        <v>18</v>
      </c>
      <c r="AM3041" s="2" t="str">
        <f t="shared" si="173"/>
        <v/>
      </c>
      <c r="AN3041" s="2" t="str">
        <f>IF(ISNUMBER(AM3041),SUMIFS($AM$1:AM3041,$A$1:A3041,A3041,$G$1:G3041,G3041,$D$1:D3041,D3041),"")</f>
        <v/>
      </c>
    </row>
    <row r="3042" spans="1:40" x14ac:dyDescent="0.25">
      <c r="A3042" s="4" t="s">
        <v>93</v>
      </c>
      <c r="B3042" t="s">
        <v>30</v>
      </c>
      <c r="C3042" s="40">
        <v>41009</v>
      </c>
      <c r="D3042">
        <v>2</v>
      </c>
      <c r="F3042" t="s">
        <v>107</v>
      </c>
      <c r="G3042" t="str">
        <f>YEAR(C3042)+IF(MONTH(C3042)&lt;7,-1,0)&amp;"/"&amp;RIGHT(YEAR(C3042)+IF(MONTH(C3042)&lt;7,0,1),2)</f>
        <v>2011/12</v>
      </c>
      <c r="O3042" s="2" t="str">
        <f>IF(ISNUMBER(N3042),SUMIFS(N$1:$N3042,A$1:$A3042,A3042,G$1:$G3042,G3042,D$1:$D3042,D3042),"")</f>
        <v/>
      </c>
      <c r="AE3042" s="2" t="str">
        <f t="shared" si="174"/>
        <v/>
      </c>
      <c r="AJ3042" s="41">
        <v>15.6</v>
      </c>
      <c r="AM3042" s="2" t="str">
        <f t="shared" si="173"/>
        <v/>
      </c>
      <c r="AN3042" s="2" t="str">
        <f>IF(ISNUMBER(AM3042),SUMIFS($AM$1:AM3042,$A$1:A3042,A3042,$G$1:G3042,G3042,$D$1:D3042,D3042),"")</f>
        <v/>
      </c>
    </row>
    <row r="3043" spans="1:40" x14ac:dyDescent="0.25">
      <c r="A3043" s="4" t="s">
        <v>93</v>
      </c>
      <c r="B3043" t="s">
        <v>30</v>
      </c>
      <c r="C3043" s="40">
        <v>41009</v>
      </c>
      <c r="D3043">
        <v>3</v>
      </c>
      <c r="F3043" t="s">
        <v>107</v>
      </c>
      <c r="G3043" t="str">
        <f>YEAR(C3043)+IF(MONTH(C3043)&lt;7,-1,0)&amp;"/"&amp;RIGHT(YEAR(C3043)+IF(MONTH(C3043)&lt;7,0,1),2)</f>
        <v>2011/12</v>
      </c>
      <c r="O3043" s="2" t="str">
        <f>IF(ISNUMBER(N3043),SUMIFS(N$1:$N3043,A$1:$A3043,A3043,G$1:$G3043,G3043,D$1:$D3043,D3043),"")</f>
        <v/>
      </c>
      <c r="AE3043" s="2" t="str">
        <f t="shared" si="174"/>
        <v/>
      </c>
      <c r="AJ3043" s="41">
        <v>13.5</v>
      </c>
      <c r="AM3043" s="2" t="str">
        <f t="shared" si="173"/>
        <v/>
      </c>
      <c r="AN3043" s="2" t="str">
        <f>IF(ISNUMBER(AM3043),SUMIFS($AM$1:AM3043,$A$1:A3043,A3043,$G$1:G3043,G3043,$D$1:D3043,D3043),"")</f>
        <v/>
      </c>
    </row>
    <row r="3044" spans="1:40" x14ac:dyDescent="0.25">
      <c r="A3044" s="4" t="s">
        <v>93</v>
      </c>
      <c r="B3044" t="s">
        <v>30</v>
      </c>
      <c r="C3044" s="40">
        <v>41009</v>
      </c>
      <c r="D3044">
        <v>4</v>
      </c>
      <c r="F3044" t="s">
        <v>107</v>
      </c>
      <c r="G3044" t="str">
        <f>YEAR(C3044)+IF(MONTH(C3044)&lt;7,-1,0)&amp;"/"&amp;RIGHT(YEAR(C3044)+IF(MONTH(C3044)&lt;7,0,1),2)</f>
        <v>2011/12</v>
      </c>
      <c r="O3044" s="2" t="str">
        <f>IF(ISNUMBER(N3044),SUMIFS(N$1:$N3044,A$1:$A3044,A3044,G$1:$G3044,G3044,D$1:$D3044,D3044),"")</f>
        <v/>
      </c>
      <c r="AE3044" s="2" t="str">
        <f t="shared" si="174"/>
        <v/>
      </c>
      <c r="AJ3044" s="41">
        <v>14</v>
      </c>
      <c r="AM3044" s="2" t="str">
        <f t="shared" si="173"/>
        <v/>
      </c>
      <c r="AN3044" s="2" t="str">
        <f>IF(ISNUMBER(AM3044),SUMIFS($AM$1:AM3044,$A$1:A3044,A3044,$G$1:G3044,G3044,$D$1:D3044,D3044),"")</f>
        <v/>
      </c>
    </row>
    <row r="3045" spans="1:40" x14ac:dyDescent="0.25">
      <c r="A3045" s="4" t="s">
        <v>93</v>
      </c>
      <c r="B3045" t="s">
        <v>30</v>
      </c>
      <c r="C3045" s="40">
        <v>41009</v>
      </c>
      <c r="D3045">
        <v>5</v>
      </c>
      <c r="F3045" t="s">
        <v>107</v>
      </c>
      <c r="G3045" t="str">
        <f>YEAR(C3045)+IF(MONTH(C3045)&lt;7,-1,0)&amp;"/"&amp;RIGHT(YEAR(C3045)+IF(MONTH(C3045)&lt;7,0,1),2)</f>
        <v>2011/12</v>
      </c>
      <c r="O3045" s="2" t="str">
        <f>IF(ISNUMBER(N3045),SUMIFS(N$1:$N3045,A$1:$A3045,A3045,G$1:$G3045,G3045,D$1:$D3045,D3045),"")</f>
        <v/>
      </c>
      <c r="AE3045" s="2" t="str">
        <f t="shared" si="174"/>
        <v/>
      </c>
      <c r="AJ3045" s="41">
        <v>15.7</v>
      </c>
      <c r="AM3045" s="2" t="str">
        <f t="shared" si="173"/>
        <v/>
      </c>
      <c r="AN3045" s="2" t="str">
        <f>IF(ISNUMBER(AM3045),SUMIFS($AM$1:AM3045,$A$1:A3045,A3045,$G$1:G3045,G3045,$D$1:D3045,D3045),"")</f>
        <v/>
      </c>
    </row>
    <row r="3046" spans="1:40" x14ac:dyDescent="0.25">
      <c r="A3046" s="4" t="s">
        <v>93</v>
      </c>
      <c r="B3046" t="s">
        <v>30</v>
      </c>
      <c r="C3046" s="40">
        <v>41015</v>
      </c>
      <c r="D3046">
        <v>1</v>
      </c>
      <c r="F3046" t="s">
        <v>107</v>
      </c>
      <c r="G3046" t="str">
        <f>YEAR(C3046)+IF(MONTH(C3046)&lt;7,-1,0)&amp;"/"&amp;RIGHT(YEAR(C3046)+IF(MONTH(C3046)&lt;7,0,1),2)</f>
        <v>2011/12</v>
      </c>
      <c r="O3046" s="2" t="str">
        <f>IF(ISNUMBER(N3046),SUMIFS(N$1:$N3046,A$1:$A3046,A3046,G$1:$G3046,G3046,D$1:$D3046,D3046),"")</f>
        <v/>
      </c>
      <c r="AE3046" s="2" t="str">
        <f t="shared" si="174"/>
        <v/>
      </c>
      <c r="AJ3046" s="41">
        <v>14.5</v>
      </c>
      <c r="AM3046" s="2" t="str">
        <f t="shared" si="173"/>
        <v/>
      </c>
      <c r="AN3046" s="2" t="str">
        <f>IF(ISNUMBER(AM3046),SUMIFS($AM$1:AM3046,$A$1:A3046,A3046,$G$1:G3046,G3046,$D$1:D3046,D3046),"")</f>
        <v/>
      </c>
    </row>
    <row r="3047" spans="1:40" x14ac:dyDescent="0.25">
      <c r="A3047" s="4" t="s">
        <v>93</v>
      </c>
      <c r="B3047" t="s">
        <v>30</v>
      </c>
      <c r="C3047" s="40">
        <v>41015</v>
      </c>
      <c r="D3047">
        <v>2</v>
      </c>
      <c r="F3047" t="s">
        <v>107</v>
      </c>
      <c r="G3047" t="str">
        <f>YEAR(C3047)+IF(MONTH(C3047)&lt;7,-1,0)&amp;"/"&amp;RIGHT(YEAR(C3047)+IF(MONTH(C3047)&lt;7,0,1),2)</f>
        <v>2011/12</v>
      </c>
      <c r="O3047" s="2" t="str">
        <f>IF(ISNUMBER(N3047),SUMIFS(N$1:$N3047,A$1:$A3047,A3047,G$1:$G3047,G3047,D$1:$D3047,D3047),"")</f>
        <v/>
      </c>
      <c r="AE3047" s="2" t="str">
        <f t="shared" si="174"/>
        <v/>
      </c>
      <c r="AJ3047" s="41">
        <v>20.5</v>
      </c>
      <c r="AM3047" s="2" t="str">
        <f t="shared" si="173"/>
        <v/>
      </c>
      <c r="AN3047" s="2" t="str">
        <f>IF(ISNUMBER(AM3047),SUMIFS($AM$1:AM3047,$A$1:A3047,A3047,$G$1:G3047,G3047,$D$1:D3047,D3047),"")</f>
        <v/>
      </c>
    </row>
    <row r="3048" spans="1:40" x14ac:dyDescent="0.25">
      <c r="A3048" s="4" t="s">
        <v>93</v>
      </c>
      <c r="B3048" t="s">
        <v>30</v>
      </c>
      <c r="C3048" s="40">
        <v>41015</v>
      </c>
      <c r="D3048">
        <v>3</v>
      </c>
      <c r="F3048" t="s">
        <v>107</v>
      </c>
      <c r="G3048" t="str">
        <f>YEAR(C3048)+IF(MONTH(C3048)&lt;7,-1,0)&amp;"/"&amp;RIGHT(YEAR(C3048)+IF(MONTH(C3048)&lt;7,0,1),2)</f>
        <v>2011/12</v>
      </c>
      <c r="O3048" s="2" t="str">
        <f>IF(ISNUMBER(N3048),SUMIFS(N$1:$N3048,A$1:$A3048,A3048,G$1:$G3048,G3048,D$1:$D3048,D3048),"")</f>
        <v/>
      </c>
      <c r="AE3048" s="2" t="str">
        <f t="shared" si="174"/>
        <v/>
      </c>
      <c r="AJ3048" s="41">
        <v>15.8</v>
      </c>
      <c r="AM3048" s="2" t="str">
        <f t="shared" si="173"/>
        <v/>
      </c>
      <c r="AN3048" s="2" t="str">
        <f>IF(ISNUMBER(AM3048),SUMIFS($AM$1:AM3048,$A$1:A3048,A3048,$G$1:G3048,G3048,$D$1:D3048,D3048),"")</f>
        <v/>
      </c>
    </row>
    <row r="3049" spans="1:40" x14ac:dyDescent="0.25">
      <c r="A3049" s="4" t="s">
        <v>93</v>
      </c>
      <c r="B3049" t="s">
        <v>30</v>
      </c>
      <c r="C3049" s="40">
        <v>41015</v>
      </c>
      <c r="D3049">
        <v>4</v>
      </c>
      <c r="F3049" t="s">
        <v>107</v>
      </c>
      <c r="G3049" t="str">
        <f>YEAR(C3049)+IF(MONTH(C3049)&lt;7,-1,0)&amp;"/"&amp;RIGHT(YEAR(C3049)+IF(MONTH(C3049)&lt;7,0,1),2)</f>
        <v>2011/12</v>
      </c>
      <c r="O3049" s="2" t="str">
        <f>IF(ISNUMBER(N3049),SUMIFS(N$1:$N3049,A$1:$A3049,A3049,G$1:$G3049,G3049,D$1:$D3049,D3049),"")</f>
        <v/>
      </c>
      <c r="AE3049" s="2" t="str">
        <f t="shared" si="174"/>
        <v/>
      </c>
      <c r="AJ3049" s="41">
        <v>16.5</v>
      </c>
      <c r="AM3049" s="2" t="str">
        <f t="shared" si="173"/>
        <v/>
      </c>
      <c r="AN3049" s="2" t="str">
        <f>IF(ISNUMBER(AM3049),SUMIFS($AM$1:AM3049,$A$1:A3049,A3049,$G$1:G3049,G3049,$D$1:D3049,D3049),"")</f>
        <v/>
      </c>
    </row>
    <row r="3050" spans="1:40" x14ac:dyDescent="0.25">
      <c r="A3050" s="4" t="s">
        <v>93</v>
      </c>
      <c r="B3050" t="s">
        <v>30</v>
      </c>
      <c r="C3050" s="40">
        <v>41015</v>
      </c>
      <c r="D3050">
        <v>5</v>
      </c>
      <c r="F3050" t="s">
        <v>107</v>
      </c>
      <c r="G3050" t="str">
        <f>YEAR(C3050)+IF(MONTH(C3050)&lt;7,-1,0)&amp;"/"&amp;RIGHT(YEAR(C3050)+IF(MONTH(C3050)&lt;7,0,1),2)</f>
        <v>2011/12</v>
      </c>
      <c r="O3050" s="2" t="str">
        <f>IF(ISNUMBER(N3050),SUMIFS(N$1:$N3050,A$1:$A3050,A3050,G$1:$G3050,G3050,D$1:$D3050,D3050),"")</f>
        <v/>
      </c>
      <c r="AE3050" s="2" t="str">
        <f t="shared" si="174"/>
        <v/>
      </c>
      <c r="AJ3050" s="41">
        <v>18.3</v>
      </c>
      <c r="AM3050" s="2" t="str">
        <f t="shared" si="173"/>
        <v/>
      </c>
      <c r="AN3050" s="2" t="str">
        <f>IF(ISNUMBER(AM3050),SUMIFS($AM$1:AM3050,$A$1:A3050,A3050,$G$1:G3050,G3050,$D$1:D3050,D3050),"")</f>
        <v/>
      </c>
    </row>
    <row r="3051" spans="1:40" x14ac:dyDescent="0.25">
      <c r="A3051" s="4" t="s">
        <v>93</v>
      </c>
      <c r="B3051" t="s">
        <v>30</v>
      </c>
      <c r="C3051" s="40">
        <v>41022</v>
      </c>
      <c r="D3051">
        <v>1</v>
      </c>
      <c r="F3051" t="s">
        <v>107</v>
      </c>
      <c r="G3051" t="str">
        <f>YEAR(C3051)+IF(MONTH(C3051)&lt;7,-1,0)&amp;"/"&amp;RIGHT(YEAR(C3051)+IF(MONTH(C3051)&lt;7,0,1),2)</f>
        <v>2011/12</v>
      </c>
      <c r="O3051" s="2" t="str">
        <f>IF(ISNUMBER(N3051),SUMIFS(N$1:$N3051,A$1:$A3051,A3051,G$1:$G3051,G3051,D$1:$D3051,D3051),"")</f>
        <v/>
      </c>
      <c r="AE3051" s="2" t="str">
        <f t="shared" si="174"/>
        <v/>
      </c>
      <c r="AJ3051" s="41">
        <v>15.3</v>
      </c>
      <c r="AM3051" s="2" t="str">
        <f t="shared" si="173"/>
        <v/>
      </c>
      <c r="AN3051" s="2" t="str">
        <f>IF(ISNUMBER(AM3051),SUMIFS($AM$1:AM3051,$A$1:A3051,A3051,$G$1:G3051,G3051,$D$1:D3051,D3051),"")</f>
        <v/>
      </c>
    </row>
    <row r="3052" spans="1:40" x14ac:dyDescent="0.25">
      <c r="A3052" s="4" t="s">
        <v>93</v>
      </c>
      <c r="B3052" t="s">
        <v>30</v>
      </c>
      <c r="C3052" s="40">
        <v>41022</v>
      </c>
      <c r="D3052">
        <v>2</v>
      </c>
      <c r="F3052" t="s">
        <v>107</v>
      </c>
      <c r="G3052" t="str">
        <f>YEAR(C3052)+IF(MONTH(C3052)&lt;7,-1,0)&amp;"/"&amp;RIGHT(YEAR(C3052)+IF(MONTH(C3052)&lt;7,0,1),2)</f>
        <v>2011/12</v>
      </c>
      <c r="O3052" s="2" t="str">
        <f>IF(ISNUMBER(N3052),SUMIFS(N$1:$N3052,A$1:$A3052,A3052,G$1:$G3052,G3052,D$1:$D3052,D3052),"")</f>
        <v/>
      </c>
      <c r="AE3052" s="2" t="str">
        <f t="shared" si="174"/>
        <v/>
      </c>
      <c r="AJ3052" s="41">
        <v>18.399999999999999</v>
      </c>
      <c r="AM3052" s="2" t="str">
        <f t="shared" si="173"/>
        <v/>
      </c>
      <c r="AN3052" s="2" t="str">
        <f>IF(ISNUMBER(AM3052),SUMIFS($AM$1:AM3052,$A$1:A3052,A3052,$G$1:G3052,G3052,$D$1:D3052,D3052),"")</f>
        <v/>
      </c>
    </row>
    <row r="3053" spans="1:40" x14ac:dyDescent="0.25">
      <c r="A3053" s="4" t="s">
        <v>93</v>
      </c>
      <c r="B3053" t="s">
        <v>30</v>
      </c>
      <c r="C3053" s="40">
        <v>41022</v>
      </c>
      <c r="D3053">
        <v>3</v>
      </c>
      <c r="F3053" t="s">
        <v>107</v>
      </c>
      <c r="G3053" t="str">
        <f>YEAR(C3053)+IF(MONTH(C3053)&lt;7,-1,0)&amp;"/"&amp;RIGHT(YEAR(C3053)+IF(MONTH(C3053)&lt;7,0,1),2)</f>
        <v>2011/12</v>
      </c>
      <c r="O3053" s="2" t="str">
        <f>IF(ISNUMBER(N3053),SUMIFS(N$1:$N3053,A$1:$A3053,A3053,G$1:$G3053,G3053,D$1:$D3053,D3053),"")</f>
        <v/>
      </c>
      <c r="AE3053" s="2" t="str">
        <f t="shared" si="174"/>
        <v/>
      </c>
      <c r="AJ3053" s="41">
        <v>14.2</v>
      </c>
      <c r="AM3053" s="2" t="str">
        <f t="shared" ref="AM3053:AM3116" si="175">IF(AND(ISNUMBER(AE3053),ISNUMBER(N3053)),ROUND(N3053*AE3053,3),"")</f>
        <v/>
      </c>
      <c r="AN3053" s="2" t="str">
        <f>IF(ISNUMBER(AM3053),SUMIFS($AM$1:AM3053,$A$1:A3053,A3053,$G$1:G3053,G3053,$D$1:D3053,D3053),"")</f>
        <v/>
      </c>
    </row>
    <row r="3054" spans="1:40" x14ac:dyDescent="0.25">
      <c r="A3054" s="4" t="s">
        <v>93</v>
      </c>
      <c r="B3054" t="s">
        <v>30</v>
      </c>
      <c r="C3054" s="40">
        <v>41022</v>
      </c>
      <c r="D3054">
        <v>4</v>
      </c>
      <c r="F3054" t="s">
        <v>107</v>
      </c>
      <c r="G3054" t="str">
        <f>YEAR(C3054)+IF(MONTH(C3054)&lt;7,-1,0)&amp;"/"&amp;RIGHT(YEAR(C3054)+IF(MONTH(C3054)&lt;7,0,1),2)</f>
        <v>2011/12</v>
      </c>
      <c r="O3054" s="2" t="str">
        <f>IF(ISNUMBER(N3054),SUMIFS(N$1:$N3054,A$1:$A3054,A3054,G$1:$G3054,G3054,D$1:$D3054,D3054),"")</f>
        <v/>
      </c>
      <c r="AE3054" s="2" t="str">
        <f t="shared" si="174"/>
        <v/>
      </c>
      <c r="AJ3054" s="41">
        <v>19.600000000000001</v>
      </c>
      <c r="AM3054" s="2" t="str">
        <f t="shared" si="175"/>
        <v/>
      </c>
      <c r="AN3054" s="2" t="str">
        <f>IF(ISNUMBER(AM3054),SUMIFS($AM$1:AM3054,$A$1:A3054,A3054,$G$1:G3054,G3054,$D$1:D3054,D3054),"")</f>
        <v/>
      </c>
    </row>
    <row r="3055" spans="1:40" x14ac:dyDescent="0.25">
      <c r="A3055" s="4" t="s">
        <v>93</v>
      </c>
      <c r="B3055" t="s">
        <v>30</v>
      </c>
      <c r="C3055" s="40">
        <v>41022</v>
      </c>
      <c r="D3055">
        <v>5</v>
      </c>
      <c r="F3055" t="s">
        <v>107</v>
      </c>
      <c r="G3055" t="str">
        <f>YEAR(C3055)+IF(MONTH(C3055)&lt;7,-1,0)&amp;"/"&amp;RIGHT(YEAR(C3055)+IF(MONTH(C3055)&lt;7,0,1),2)</f>
        <v>2011/12</v>
      </c>
      <c r="O3055" s="2" t="str">
        <f>IF(ISNUMBER(N3055),SUMIFS(N$1:$N3055,A$1:$A3055,A3055,G$1:$G3055,G3055,D$1:$D3055,D3055),"")</f>
        <v/>
      </c>
      <c r="AE3055" s="2" t="str">
        <f t="shared" si="174"/>
        <v/>
      </c>
      <c r="AJ3055" s="41">
        <v>18.600000000000001</v>
      </c>
      <c r="AM3055" s="2" t="str">
        <f t="shared" si="175"/>
        <v/>
      </c>
      <c r="AN3055" s="2" t="str">
        <f>IF(ISNUMBER(AM3055),SUMIFS($AM$1:AM3055,$A$1:A3055,A3055,$G$1:G3055,G3055,$D$1:D3055,D3055),"")</f>
        <v/>
      </c>
    </row>
    <row r="3056" spans="1:40" x14ac:dyDescent="0.25">
      <c r="A3056" s="4" t="s">
        <v>93</v>
      </c>
      <c r="B3056" t="s">
        <v>30</v>
      </c>
      <c r="C3056" s="40">
        <v>41033</v>
      </c>
      <c r="D3056">
        <v>1</v>
      </c>
      <c r="F3056" t="s">
        <v>107</v>
      </c>
      <c r="G3056" t="str">
        <f>YEAR(C3056)+IF(MONTH(C3056)&lt;7,-1,0)&amp;"/"&amp;RIGHT(YEAR(C3056)+IF(MONTH(C3056)&lt;7,0,1),2)</f>
        <v>2011/12</v>
      </c>
      <c r="O3056" s="2" t="str">
        <f>IF(ISNUMBER(N3056),SUMIFS(N$1:$N3056,A$1:$A3056,A3056,G$1:$G3056,G3056,D$1:$D3056,D3056),"")</f>
        <v/>
      </c>
      <c r="AE3056" s="2" t="str">
        <f t="shared" ref="AE3056:AE3119" si="176">IF(ISNUMBER(AF3056),AF3056,"")</f>
        <v/>
      </c>
      <c r="AJ3056" s="41">
        <v>8.8000000000000007</v>
      </c>
      <c r="AM3056" s="2" t="str">
        <f t="shared" si="175"/>
        <v/>
      </c>
      <c r="AN3056" s="2" t="str">
        <f>IF(ISNUMBER(AM3056),SUMIFS($AM$1:AM3056,$A$1:A3056,A3056,$G$1:G3056,G3056,$D$1:D3056,D3056),"")</f>
        <v/>
      </c>
    </row>
    <row r="3057" spans="1:40" x14ac:dyDescent="0.25">
      <c r="A3057" s="4" t="s">
        <v>93</v>
      </c>
      <c r="B3057" t="s">
        <v>30</v>
      </c>
      <c r="C3057" s="40">
        <v>41033</v>
      </c>
      <c r="D3057">
        <v>2</v>
      </c>
      <c r="F3057" t="s">
        <v>107</v>
      </c>
      <c r="G3057" t="str">
        <f>YEAR(C3057)+IF(MONTH(C3057)&lt;7,-1,0)&amp;"/"&amp;RIGHT(YEAR(C3057)+IF(MONTH(C3057)&lt;7,0,1),2)</f>
        <v>2011/12</v>
      </c>
      <c r="O3057" s="2" t="str">
        <f>IF(ISNUMBER(N3057),SUMIFS(N$1:$N3057,A$1:$A3057,A3057,G$1:$G3057,G3057,D$1:$D3057,D3057),"")</f>
        <v/>
      </c>
      <c r="AE3057" s="2" t="str">
        <f t="shared" si="176"/>
        <v/>
      </c>
      <c r="AJ3057" s="41">
        <v>11.5</v>
      </c>
      <c r="AM3057" s="2" t="str">
        <f t="shared" si="175"/>
        <v/>
      </c>
      <c r="AN3057" s="2" t="str">
        <f>IF(ISNUMBER(AM3057),SUMIFS($AM$1:AM3057,$A$1:A3057,A3057,$G$1:G3057,G3057,$D$1:D3057,D3057),"")</f>
        <v/>
      </c>
    </row>
    <row r="3058" spans="1:40" x14ac:dyDescent="0.25">
      <c r="A3058" s="4" t="s">
        <v>93</v>
      </c>
      <c r="B3058" t="s">
        <v>30</v>
      </c>
      <c r="C3058" s="40">
        <v>41033</v>
      </c>
      <c r="D3058">
        <v>3</v>
      </c>
      <c r="F3058" t="s">
        <v>107</v>
      </c>
      <c r="G3058" t="str">
        <f>YEAR(C3058)+IF(MONTH(C3058)&lt;7,-1,0)&amp;"/"&amp;RIGHT(YEAR(C3058)+IF(MONTH(C3058)&lt;7,0,1),2)</f>
        <v>2011/12</v>
      </c>
      <c r="O3058" s="2" t="str">
        <f>IF(ISNUMBER(N3058),SUMIFS(N$1:$N3058,A$1:$A3058,A3058,G$1:$G3058,G3058,D$1:$D3058,D3058),"")</f>
        <v/>
      </c>
      <c r="AE3058" s="2" t="str">
        <f t="shared" si="176"/>
        <v/>
      </c>
      <c r="AJ3058" s="41">
        <v>9.6999999999999993</v>
      </c>
      <c r="AM3058" s="2" t="str">
        <f t="shared" si="175"/>
        <v/>
      </c>
      <c r="AN3058" s="2" t="str">
        <f>IF(ISNUMBER(AM3058),SUMIFS($AM$1:AM3058,$A$1:A3058,A3058,$G$1:G3058,G3058,$D$1:D3058,D3058),"")</f>
        <v/>
      </c>
    </row>
    <row r="3059" spans="1:40" x14ac:dyDescent="0.25">
      <c r="A3059" s="4" t="s">
        <v>93</v>
      </c>
      <c r="B3059" t="s">
        <v>30</v>
      </c>
      <c r="C3059" s="40">
        <v>41033</v>
      </c>
      <c r="D3059">
        <v>4</v>
      </c>
      <c r="F3059" t="s">
        <v>107</v>
      </c>
      <c r="G3059" t="str">
        <f>YEAR(C3059)+IF(MONTH(C3059)&lt;7,-1,0)&amp;"/"&amp;RIGHT(YEAR(C3059)+IF(MONTH(C3059)&lt;7,0,1),2)</f>
        <v>2011/12</v>
      </c>
      <c r="O3059" s="2" t="str">
        <f>IF(ISNUMBER(N3059),SUMIFS(N$1:$N3059,A$1:$A3059,A3059,G$1:$G3059,G3059,D$1:$D3059,D3059),"")</f>
        <v/>
      </c>
      <c r="AE3059" s="2" t="str">
        <f t="shared" si="176"/>
        <v/>
      </c>
      <c r="AJ3059" s="41">
        <v>7</v>
      </c>
      <c r="AM3059" s="2" t="str">
        <f t="shared" si="175"/>
        <v/>
      </c>
      <c r="AN3059" s="2" t="str">
        <f>IF(ISNUMBER(AM3059),SUMIFS($AM$1:AM3059,$A$1:A3059,A3059,$G$1:G3059,G3059,$D$1:D3059,D3059),"")</f>
        <v/>
      </c>
    </row>
    <row r="3060" spans="1:40" x14ac:dyDescent="0.25">
      <c r="A3060" s="4" t="s">
        <v>93</v>
      </c>
      <c r="B3060" t="s">
        <v>30</v>
      </c>
      <c r="C3060" s="40">
        <v>41033</v>
      </c>
      <c r="D3060">
        <v>5</v>
      </c>
      <c r="F3060" t="s">
        <v>107</v>
      </c>
      <c r="G3060" t="str">
        <f>YEAR(C3060)+IF(MONTH(C3060)&lt;7,-1,0)&amp;"/"&amp;RIGHT(YEAR(C3060)+IF(MONTH(C3060)&lt;7,0,1),2)</f>
        <v>2011/12</v>
      </c>
      <c r="O3060" s="2" t="str">
        <f>IF(ISNUMBER(N3060),SUMIFS(N$1:$N3060,A$1:$A3060,A3060,G$1:$G3060,G3060,D$1:$D3060,D3060),"")</f>
        <v/>
      </c>
      <c r="AE3060" s="2" t="str">
        <f t="shared" si="176"/>
        <v/>
      </c>
      <c r="AJ3060" s="41">
        <v>7.4</v>
      </c>
      <c r="AM3060" s="2" t="str">
        <f t="shared" si="175"/>
        <v/>
      </c>
      <c r="AN3060" s="2" t="str">
        <f>IF(ISNUMBER(AM3060),SUMIFS($AM$1:AM3060,$A$1:A3060,A3060,$G$1:G3060,G3060,$D$1:D3060,D3060),"")</f>
        <v/>
      </c>
    </row>
    <row r="3061" spans="1:40" x14ac:dyDescent="0.25">
      <c r="A3061" s="4" t="s">
        <v>93</v>
      </c>
      <c r="B3061" t="s">
        <v>30</v>
      </c>
      <c r="C3061" s="40">
        <v>41043</v>
      </c>
      <c r="D3061">
        <v>1</v>
      </c>
      <c r="F3061" t="s">
        <v>107</v>
      </c>
      <c r="G3061" t="str">
        <f>YEAR(C3061)+IF(MONTH(C3061)&lt;7,-1,0)&amp;"/"&amp;RIGHT(YEAR(C3061)+IF(MONTH(C3061)&lt;7,0,1),2)</f>
        <v>2011/12</v>
      </c>
      <c r="O3061" s="2" t="str">
        <f>IF(ISNUMBER(N3061),SUMIFS(N$1:$N3061,A$1:$A3061,A3061,G$1:$G3061,G3061,D$1:$D3061,D3061),"")</f>
        <v/>
      </c>
      <c r="AE3061" s="2" t="str">
        <f t="shared" si="176"/>
        <v/>
      </c>
      <c r="AJ3061" s="41">
        <v>13.5</v>
      </c>
      <c r="AM3061" s="2" t="str">
        <f t="shared" si="175"/>
        <v/>
      </c>
      <c r="AN3061" s="2" t="str">
        <f>IF(ISNUMBER(AM3061),SUMIFS($AM$1:AM3061,$A$1:A3061,A3061,$G$1:G3061,G3061,$D$1:D3061,D3061),"")</f>
        <v/>
      </c>
    </row>
    <row r="3062" spans="1:40" x14ac:dyDescent="0.25">
      <c r="A3062" s="4" t="s">
        <v>93</v>
      </c>
      <c r="B3062" t="s">
        <v>30</v>
      </c>
      <c r="C3062" s="40">
        <v>41043</v>
      </c>
      <c r="D3062">
        <v>2</v>
      </c>
      <c r="F3062" t="s">
        <v>107</v>
      </c>
      <c r="G3062" t="str">
        <f>YEAR(C3062)+IF(MONTH(C3062)&lt;7,-1,0)&amp;"/"&amp;RIGHT(YEAR(C3062)+IF(MONTH(C3062)&lt;7,0,1),2)</f>
        <v>2011/12</v>
      </c>
      <c r="O3062" s="2" t="str">
        <f>IF(ISNUMBER(N3062),SUMIFS(N$1:$N3062,A$1:$A3062,A3062,G$1:$G3062,G3062,D$1:$D3062,D3062),"")</f>
        <v/>
      </c>
      <c r="AE3062" s="2" t="str">
        <f t="shared" si="176"/>
        <v/>
      </c>
      <c r="AJ3062" s="41">
        <v>11.7</v>
      </c>
      <c r="AM3062" s="2" t="str">
        <f t="shared" si="175"/>
        <v/>
      </c>
      <c r="AN3062" s="2" t="str">
        <f>IF(ISNUMBER(AM3062),SUMIFS($AM$1:AM3062,$A$1:A3062,A3062,$G$1:G3062,G3062,$D$1:D3062,D3062),"")</f>
        <v/>
      </c>
    </row>
    <row r="3063" spans="1:40" x14ac:dyDescent="0.25">
      <c r="A3063" s="4" t="s">
        <v>93</v>
      </c>
      <c r="B3063" t="s">
        <v>30</v>
      </c>
      <c r="C3063" s="40">
        <v>41043</v>
      </c>
      <c r="D3063">
        <v>3</v>
      </c>
      <c r="F3063" t="s">
        <v>107</v>
      </c>
      <c r="G3063" t="str">
        <f>YEAR(C3063)+IF(MONTH(C3063)&lt;7,-1,0)&amp;"/"&amp;RIGHT(YEAR(C3063)+IF(MONTH(C3063)&lt;7,0,1),2)</f>
        <v>2011/12</v>
      </c>
      <c r="O3063" s="2" t="str">
        <f>IF(ISNUMBER(N3063),SUMIFS(N$1:$N3063,A$1:$A3063,A3063,G$1:$G3063,G3063,D$1:$D3063,D3063),"")</f>
        <v/>
      </c>
      <c r="AE3063" s="2" t="str">
        <f t="shared" si="176"/>
        <v/>
      </c>
      <c r="AJ3063" s="41">
        <v>9.1999999999999993</v>
      </c>
      <c r="AM3063" s="2" t="str">
        <f t="shared" si="175"/>
        <v/>
      </c>
      <c r="AN3063" s="2" t="str">
        <f>IF(ISNUMBER(AM3063),SUMIFS($AM$1:AM3063,$A$1:A3063,A3063,$G$1:G3063,G3063,$D$1:D3063,D3063),"")</f>
        <v/>
      </c>
    </row>
    <row r="3064" spans="1:40" x14ac:dyDescent="0.25">
      <c r="A3064" s="4" t="s">
        <v>93</v>
      </c>
      <c r="B3064" t="s">
        <v>30</v>
      </c>
      <c r="C3064" s="40">
        <v>41043</v>
      </c>
      <c r="D3064">
        <v>4</v>
      </c>
      <c r="F3064" t="s">
        <v>107</v>
      </c>
      <c r="G3064" t="str">
        <f>YEAR(C3064)+IF(MONTH(C3064)&lt;7,-1,0)&amp;"/"&amp;RIGHT(YEAR(C3064)+IF(MONTH(C3064)&lt;7,0,1),2)</f>
        <v>2011/12</v>
      </c>
      <c r="O3064" s="2" t="str">
        <f>IF(ISNUMBER(N3064),SUMIFS(N$1:$N3064,A$1:$A3064,A3064,G$1:$G3064,G3064,D$1:$D3064,D3064),"")</f>
        <v/>
      </c>
      <c r="AE3064" s="2" t="str">
        <f t="shared" si="176"/>
        <v/>
      </c>
      <c r="AJ3064" s="41">
        <v>11.1</v>
      </c>
      <c r="AM3064" s="2" t="str">
        <f t="shared" si="175"/>
        <v/>
      </c>
      <c r="AN3064" s="2" t="str">
        <f>IF(ISNUMBER(AM3064),SUMIFS($AM$1:AM3064,$A$1:A3064,A3064,$G$1:G3064,G3064,$D$1:D3064,D3064),"")</f>
        <v/>
      </c>
    </row>
    <row r="3065" spans="1:40" x14ac:dyDescent="0.25">
      <c r="A3065" s="4" t="s">
        <v>93</v>
      </c>
      <c r="B3065" t="s">
        <v>30</v>
      </c>
      <c r="C3065" s="40">
        <v>41043</v>
      </c>
      <c r="D3065">
        <v>5</v>
      </c>
      <c r="F3065" t="s">
        <v>107</v>
      </c>
      <c r="G3065" t="str">
        <f>YEAR(C3065)+IF(MONTH(C3065)&lt;7,-1,0)&amp;"/"&amp;RIGHT(YEAR(C3065)+IF(MONTH(C3065)&lt;7,0,1),2)</f>
        <v>2011/12</v>
      </c>
      <c r="O3065" s="2" t="str">
        <f>IF(ISNUMBER(N3065),SUMIFS(N$1:$N3065,A$1:$A3065,A3065,G$1:$G3065,G3065,D$1:$D3065,D3065),"")</f>
        <v/>
      </c>
      <c r="AE3065" s="2" t="str">
        <f t="shared" si="176"/>
        <v/>
      </c>
      <c r="AJ3065" s="41">
        <v>10.8</v>
      </c>
      <c r="AM3065" s="2" t="str">
        <f t="shared" si="175"/>
        <v/>
      </c>
      <c r="AN3065" s="2" t="str">
        <f>IF(ISNUMBER(AM3065),SUMIFS($AM$1:AM3065,$A$1:A3065,A3065,$G$1:G3065,G3065,$D$1:D3065,D3065),"")</f>
        <v/>
      </c>
    </row>
    <row r="3066" spans="1:40" x14ac:dyDescent="0.25">
      <c r="A3066" s="4" t="s">
        <v>93</v>
      </c>
      <c r="B3066" t="s">
        <v>30</v>
      </c>
      <c r="C3066" s="40">
        <v>41051</v>
      </c>
      <c r="D3066">
        <v>1</v>
      </c>
      <c r="F3066" t="s">
        <v>107</v>
      </c>
      <c r="G3066" t="str">
        <f>YEAR(C3066)+IF(MONTH(C3066)&lt;7,-1,0)&amp;"/"&amp;RIGHT(YEAR(C3066)+IF(MONTH(C3066)&lt;7,0,1),2)</f>
        <v>2011/12</v>
      </c>
      <c r="O3066" s="2" t="str">
        <f>IF(ISNUMBER(N3066),SUMIFS(N$1:$N3066,A$1:$A3066,A3066,G$1:$G3066,G3066,D$1:$D3066,D3066),"")</f>
        <v/>
      </c>
      <c r="AE3066" s="2" t="str">
        <f t="shared" si="176"/>
        <v/>
      </c>
      <c r="AJ3066" s="41">
        <v>12.3</v>
      </c>
      <c r="AM3066" s="2" t="str">
        <f t="shared" si="175"/>
        <v/>
      </c>
      <c r="AN3066" s="2" t="str">
        <f>IF(ISNUMBER(AM3066),SUMIFS($AM$1:AM3066,$A$1:A3066,A3066,$G$1:G3066,G3066,$D$1:D3066,D3066),"")</f>
        <v/>
      </c>
    </row>
    <row r="3067" spans="1:40" x14ac:dyDescent="0.25">
      <c r="A3067" s="4" t="s">
        <v>93</v>
      </c>
      <c r="B3067" t="s">
        <v>30</v>
      </c>
      <c r="C3067" s="40">
        <v>41051</v>
      </c>
      <c r="D3067">
        <v>2</v>
      </c>
      <c r="F3067" t="s">
        <v>107</v>
      </c>
      <c r="G3067" t="str">
        <f>YEAR(C3067)+IF(MONTH(C3067)&lt;7,-1,0)&amp;"/"&amp;RIGHT(YEAR(C3067)+IF(MONTH(C3067)&lt;7,0,1),2)</f>
        <v>2011/12</v>
      </c>
      <c r="O3067" s="2" t="str">
        <f>IF(ISNUMBER(N3067),SUMIFS(N$1:$N3067,A$1:$A3067,A3067,G$1:$G3067,G3067,D$1:$D3067,D3067),"")</f>
        <v/>
      </c>
      <c r="AE3067" s="2" t="str">
        <f t="shared" si="176"/>
        <v/>
      </c>
      <c r="AJ3067" s="41">
        <v>13</v>
      </c>
      <c r="AM3067" s="2" t="str">
        <f t="shared" si="175"/>
        <v/>
      </c>
      <c r="AN3067" s="2" t="str">
        <f>IF(ISNUMBER(AM3067),SUMIFS($AM$1:AM3067,$A$1:A3067,A3067,$G$1:G3067,G3067,$D$1:D3067,D3067),"")</f>
        <v/>
      </c>
    </row>
    <row r="3068" spans="1:40" x14ac:dyDescent="0.25">
      <c r="A3068" s="4" t="s">
        <v>93</v>
      </c>
      <c r="B3068" t="s">
        <v>30</v>
      </c>
      <c r="C3068" s="40">
        <v>41051</v>
      </c>
      <c r="D3068">
        <v>3</v>
      </c>
      <c r="F3068" t="s">
        <v>107</v>
      </c>
      <c r="G3068" t="str">
        <f>YEAR(C3068)+IF(MONTH(C3068)&lt;7,-1,0)&amp;"/"&amp;RIGHT(YEAR(C3068)+IF(MONTH(C3068)&lt;7,0,1),2)</f>
        <v>2011/12</v>
      </c>
      <c r="O3068" s="2" t="str">
        <f>IF(ISNUMBER(N3068),SUMIFS(N$1:$N3068,A$1:$A3068,A3068,G$1:$G3068,G3068,D$1:$D3068,D3068),"")</f>
        <v/>
      </c>
      <c r="AE3068" s="2" t="str">
        <f t="shared" si="176"/>
        <v/>
      </c>
      <c r="AJ3068" s="41">
        <v>13.5</v>
      </c>
      <c r="AM3068" s="2" t="str">
        <f t="shared" si="175"/>
        <v/>
      </c>
      <c r="AN3068" s="2" t="str">
        <f>IF(ISNUMBER(AM3068),SUMIFS($AM$1:AM3068,$A$1:A3068,A3068,$G$1:G3068,G3068,$D$1:D3068,D3068),"")</f>
        <v/>
      </c>
    </row>
    <row r="3069" spans="1:40" x14ac:dyDescent="0.25">
      <c r="A3069" s="4" t="s">
        <v>93</v>
      </c>
      <c r="B3069" t="s">
        <v>30</v>
      </c>
      <c r="C3069" s="40">
        <v>41051</v>
      </c>
      <c r="D3069">
        <v>4</v>
      </c>
      <c r="F3069" t="s">
        <v>107</v>
      </c>
      <c r="G3069" t="str">
        <f>YEAR(C3069)+IF(MONTH(C3069)&lt;7,-1,0)&amp;"/"&amp;RIGHT(YEAR(C3069)+IF(MONTH(C3069)&lt;7,0,1),2)</f>
        <v>2011/12</v>
      </c>
      <c r="O3069" s="2" t="str">
        <f>IF(ISNUMBER(N3069),SUMIFS(N$1:$N3069,A$1:$A3069,A3069,G$1:$G3069,G3069,D$1:$D3069,D3069),"")</f>
        <v/>
      </c>
      <c r="AE3069" s="2" t="str">
        <f t="shared" si="176"/>
        <v/>
      </c>
      <c r="AJ3069" s="41">
        <v>11.8</v>
      </c>
      <c r="AM3069" s="2" t="str">
        <f t="shared" si="175"/>
        <v/>
      </c>
      <c r="AN3069" s="2" t="str">
        <f>IF(ISNUMBER(AM3069),SUMIFS($AM$1:AM3069,$A$1:A3069,A3069,$G$1:G3069,G3069,$D$1:D3069,D3069),"")</f>
        <v/>
      </c>
    </row>
    <row r="3070" spans="1:40" x14ac:dyDescent="0.25">
      <c r="A3070" s="4" t="s">
        <v>93</v>
      </c>
      <c r="B3070" t="s">
        <v>30</v>
      </c>
      <c r="C3070" s="40">
        <v>41051</v>
      </c>
      <c r="D3070">
        <v>5</v>
      </c>
      <c r="F3070" t="s">
        <v>107</v>
      </c>
      <c r="G3070" t="str">
        <f>YEAR(C3070)+IF(MONTH(C3070)&lt;7,-1,0)&amp;"/"&amp;RIGHT(YEAR(C3070)+IF(MONTH(C3070)&lt;7,0,1),2)</f>
        <v>2011/12</v>
      </c>
      <c r="O3070" s="2" t="str">
        <f>IF(ISNUMBER(N3070),SUMIFS(N$1:$N3070,A$1:$A3070,A3070,G$1:$G3070,G3070,D$1:$D3070,D3070),"")</f>
        <v/>
      </c>
      <c r="AE3070" s="2" t="str">
        <f t="shared" si="176"/>
        <v/>
      </c>
      <c r="AJ3070" s="41">
        <v>10.6</v>
      </c>
      <c r="AM3070" s="2" t="str">
        <f t="shared" si="175"/>
        <v/>
      </c>
      <c r="AN3070" s="2" t="str">
        <f>IF(ISNUMBER(AM3070),SUMIFS($AM$1:AM3070,$A$1:A3070,A3070,$G$1:G3070,G3070,$D$1:D3070,D3070),"")</f>
        <v/>
      </c>
    </row>
    <row r="3071" spans="1:40" x14ac:dyDescent="0.25">
      <c r="A3071" s="4" t="s">
        <v>94</v>
      </c>
      <c r="B3071" t="s">
        <v>30</v>
      </c>
      <c r="C3071" s="40">
        <v>40553</v>
      </c>
      <c r="D3071">
        <v>1</v>
      </c>
      <c r="F3071" t="s">
        <v>108</v>
      </c>
      <c r="G3071" t="str">
        <f>YEAR(C3071)+IF(MONTH(C3071)&lt;7,-1,0)&amp;"/"&amp;RIGHT(YEAR(C3071)+IF(MONTH(C3071)&lt;7,0,1),2)</f>
        <v>2010/11</v>
      </c>
      <c r="O3071" s="2" t="str">
        <f>IF(ISNUMBER(N3071),SUMIFS(N$1:$N3071,A$1:$A3071,A3071,G$1:$G3071,G3071,D$1:$D3071,D3071),"")</f>
        <v/>
      </c>
      <c r="AE3071" s="2" t="str">
        <f t="shared" si="176"/>
        <v/>
      </c>
      <c r="AJ3071" s="41">
        <v>21.1</v>
      </c>
      <c r="AM3071" s="2" t="str">
        <f t="shared" si="175"/>
        <v/>
      </c>
      <c r="AN3071" s="2" t="str">
        <f>IF(ISNUMBER(AM3071),SUMIFS($AM$1:AM3071,$A$1:A3071,A3071,$G$1:G3071,G3071,$D$1:D3071,D3071),"")</f>
        <v/>
      </c>
    </row>
    <row r="3072" spans="1:40" x14ac:dyDescent="0.25">
      <c r="A3072" s="4" t="s">
        <v>94</v>
      </c>
      <c r="B3072" t="s">
        <v>30</v>
      </c>
      <c r="C3072" s="40">
        <v>40560</v>
      </c>
      <c r="D3072">
        <v>1</v>
      </c>
      <c r="F3072" t="s">
        <v>108</v>
      </c>
      <c r="G3072" t="str">
        <f>YEAR(C3072)+IF(MONTH(C3072)&lt;7,-1,0)&amp;"/"&amp;RIGHT(YEAR(C3072)+IF(MONTH(C3072)&lt;7,0,1),2)</f>
        <v>2010/11</v>
      </c>
      <c r="O3072" s="2" t="str">
        <f>IF(ISNUMBER(N3072),SUMIFS(N$1:$N3072,A$1:$A3072,A3072,G$1:$G3072,G3072,D$1:$D3072,D3072),"")</f>
        <v/>
      </c>
      <c r="AE3072" s="2" t="str">
        <f t="shared" si="176"/>
        <v/>
      </c>
      <c r="AJ3072" s="41">
        <v>30.9</v>
      </c>
      <c r="AM3072" s="2" t="str">
        <f t="shared" si="175"/>
        <v/>
      </c>
      <c r="AN3072" s="2" t="str">
        <f>IF(ISNUMBER(AM3072),SUMIFS($AM$1:AM3072,$A$1:A3072,A3072,$G$1:G3072,G3072,$D$1:D3072,D3072),"")</f>
        <v/>
      </c>
    </row>
    <row r="3073" spans="1:40" x14ac:dyDescent="0.25">
      <c r="A3073" s="4" t="s">
        <v>94</v>
      </c>
      <c r="B3073" t="s">
        <v>30</v>
      </c>
      <c r="C3073" s="40">
        <v>40567</v>
      </c>
      <c r="D3073">
        <v>1</v>
      </c>
      <c r="F3073" t="s">
        <v>108</v>
      </c>
      <c r="G3073" t="str">
        <f>YEAR(C3073)+IF(MONTH(C3073)&lt;7,-1,0)&amp;"/"&amp;RIGHT(YEAR(C3073)+IF(MONTH(C3073)&lt;7,0,1),2)</f>
        <v>2010/11</v>
      </c>
      <c r="O3073" s="2" t="str">
        <f>IF(ISNUMBER(N3073),SUMIFS(N$1:$N3073,A$1:$A3073,A3073,G$1:$G3073,G3073,D$1:$D3073,D3073),"")</f>
        <v/>
      </c>
      <c r="AE3073" s="2" t="str">
        <f t="shared" si="176"/>
        <v/>
      </c>
      <c r="AJ3073" s="41">
        <v>13.5</v>
      </c>
      <c r="AM3073" s="2" t="str">
        <f t="shared" si="175"/>
        <v/>
      </c>
      <c r="AN3073" s="2" t="str">
        <f>IF(ISNUMBER(AM3073),SUMIFS($AM$1:AM3073,$A$1:A3073,A3073,$G$1:G3073,G3073,$D$1:D3073,D3073),"")</f>
        <v/>
      </c>
    </row>
    <row r="3074" spans="1:40" x14ac:dyDescent="0.25">
      <c r="A3074" s="4" t="s">
        <v>94</v>
      </c>
      <c r="B3074" t="s">
        <v>30</v>
      </c>
      <c r="C3074" s="40">
        <v>40567</v>
      </c>
      <c r="D3074">
        <v>2</v>
      </c>
      <c r="F3074" t="s">
        <v>108</v>
      </c>
      <c r="G3074" t="str">
        <f>YEAR(C3074)+IF(MONTH(C3074)&lt;7,-1,0)&amp;"/"&amp;RIGHT(YEAR(C3074)+IF(MONTH(C3074)&lt;7,0,1),2)</f>
        <v>2010/11</v>
      </c>
      <c r="O3074" s="2" t="str">
        <f>IF(ISNUMBER(N3074),SUMIFS(N$1:$N3074,A$1:$A3074,A3074,G$1:$G3074,G3074,D$1:$D3074,D3074),"")</f>
        <v/>
      </c>
      <c r="AE3074" s="2" t="str">
        <f t="shared" si="176"/>
        <v/>
      </c>
      <c r="AJ3074" s="41">
        <v>14.1</v>
      </c>
      <c r="AM3074" s="2" t="str">
        <f t="shared" si="175"/>
        <v/>
      </c>
      <c r="AN3074" s="2" t="str">
        <f>IF(ISNUMBER(AM3074),SUMIFS($AM$1:AM3074,$A$1:A3074,A3074,$G$1:G3074,G3074,$D$1:D3074,D3074),"")</f>
        <v/>
      </c>
    </row>
    <row r="3075" spans="1:40" x14ac:dyDescent="0.25">
      <c r="A3075" s="4" t="s">
        <v>94</v>
      </c>
      <c r="B3075" t="s">
        <v>30</v>
      </c>
      <c r="C3075" s="40">
        <v>40567</v>
      </c>
      <c r="D3075">
        <v>3</v>
      </c>
      <c r="F3075" t="s">
        <v>108</v>
      </c>
      <c r="G3075" t="str">
        <f>YEAR(C3075)+IF(MONTH(C3075)&lt;7,-1,0)&amp;"/"&amp;RIGHT(YEAR(C3075)+IF(MONTH(C3075)&lt;7,0,1),2)</f>
        <v>2010/11</v>
      </c>
      <c r="O3075" s="2" t="str">
        <f>IF(ISNUMBER(N3075),SUMIFS(N$1:$N3075,A$1:$A3075,A3075,G$1:$G3075,G3075,D$1:$D3075,D3075),"")</f>
        <v/>
      </c>
      <c r="AE3075" s="2" t="str">
        <f t="shared" si="176"/>
        <v/>
      </c>
      <c r="AJ3075" s="41">
        <v>12.8</v>
      </c>
      <c r="AM3075" s="2" t="str">
        <f t="shared" si="175"/>
        <v/>
      </c>
      <c r="AN3075" s="2" t="str">
        <f>IF(ISNUMBER(AM3075),SUMIFS($AM$1:AM3075,$A$1:A3075,A3075,$G$1:G3075,G3075,$D$1:D3075,D3075),"")</f>
        <v/>
      </c>
    </row>
    <row r="3076" spans="1:40" x14ac:dyDescent="0.25">
      <c r="A3076" s="4" t="s">
        <v>94</v>
      </c>
      <c r="B3076" t="s">
        <v>30</v>
      </c>
      <c r="C3076" s="40">
        <v>40567</v>
      </c>
      <c r="D3076">
        <v>4</v>
      </c>
      <c r="F3076" t="s">
        <v>108</v>
      </c>
      <c r="G3076" t="str">
        <f>YEAR(C3076)+IF(MONTH(C3076)&lt;7,-1,0)&amp;"/"&amp;RIGHT(YEAR(C3076)+IF(MONTH(C3076)&lt;7,0,1),2)</f>
        <v>2010/11</v>
      </c>
      <c r="O3076" s="2" t="str">
        <f>IF(ISNUMBER(N3076),SUMIFS(N$1:$N3076,A$1:$A3076,A3076,G$1:$G3076,G3076,D$1:$D3076,D3076),"")</f>
        <v/>
      </c>
      <c r="AE3076" s="2" t="str">
        <f t="shared" si="176"/>
        <v/>
      </c>
      <c r="AJ3076" s="41">
        <v>13.1</v>
      </c>
      <c r="AM3076" s="2" t="str">
        <f t="shared" si="175"/>
        <v/>
      </c>
      <c r="AN3076" s="2" t="str">
        <f>IF(ISNUMBER(AM3076),SUMIFS($AM$1:AM3076,$A$1:A3076,A3076,$G$1:G3076,G3076,$D$1:D3076,D3076),"")</f>
        <v/>
      </c>
    </row>
    <row r="3077" spans="1:40" x14ac:dyDescent="0.25">
      <c r="A3077" s="4" t="s">
        <v>94</v>
      </c>
      <c r="B3077" t="s">
        <v>30</v>
      </c>
      <c r="C3077" s="40">
        <v>40567</v>
      </c>
      <c r="D3077">
        <v>5</v>
      </c>
      <c r="F3077" t="s">
        <v>108</v>
      </c>
      <c r="G3077" t="str">
        <f>YEAR(C3077)+IF(MONTH(C3077)&lt;7,-1,0)&amp;"/"&amp;RIGHT(YEAR(C3077)+IF(MONTH(C3077)&lt;7,0,1),2)</f>
        <v>2010/11</v>
      </c>
      <c r="O3077" s="2" t="str">
        <f>IF(ISNUMBER(N3077),SUMIFS(N$1:$N3077,A$1:$A3077,A3077,G$1:$G3077,G3077,D$1:$D3077,D3077),"")</f>
        <v/>
      </c>
      <c r="AE3077" s="2" t="str">
        <f t="shared" si="176"/>
        <v/>
      </c>
      <c r="AJ3077" s="41">
        <v>13.6</v>
      </c>
      <c r="AM3077" s="2" t="str">
        <f t="shared" si="175"/>
        <v/>
      </c>
      <c r="AN3077" s="2" t="str">
        <f>IF(ISNUMBER(AM3077),SUMIFS($AM$1:AM3077,$A$1:A3077,A3077,$G$1:G3077,G3077,$D$1:D3077,D3077),"")</f>
        <v/>
      </c>
    </row>
    <row r="3078" spans="1:40" x14ac:dyDescent="0.25">
      <c r="A3078" s="4" t="s">
        <v>94</v>
      </c>
      <c r="B3078" t="s">
        <v>30</v>
      </c>
      <c r="C3078" s="40">
        <v>40575</v>
      </c>
      <c r="D3078">
        <v>1</v>
      </c>
      <c r="F3078" t="s">
        <v>108</v>
      </c>
      <c r="G3078" t="str">
        <f>YEAR(C3078)+IF(MONTH(C3078)&lt;7,-1,0)&amp;"/"&amp;RIGHT(YEAR(C3078)+IF(MONTH(C3078)&lt;7,0,1),2)</f>
        <v>2010/11</v>
      </c>
      <c r="O3078" s="2" t="str">
        <f>IF(ISNUMBER(N3078),SUMIFS(N$1:$N3078,A$1:$A3078,A3078,G$1:$G3078,G3078,D$1:$D3078,D3078),"")</f>
        <v/>
      </c>
      <c r="AE3078" s="2" t="str">
        <f t="shared" si="176"/>
        <v/>
      </c>
      <c r="AJ3078" s="41">
        <v>24.5</v>
      </c>
      <c r="AM3078" s="2" t="str">
        <f t="shared" si="175"/>
        <v/>
      </c>
      <c r="AN3078" s="2" t="str">
        <f>IF(ISNUMBER(AM3078),SUMIFS($AM$1:AM3078,$A$1:A3078,A3078,$G$1:G3078,G3078,$D$1:D3078,D3078),"")</f>
        <v/>
      </c>
    </row>
    <row r="3079" spans="1:40" x14ac:dyDescent="0.25">
      <c r="A3079" s="4" t="s">
        <v>94</v>
      </c>
      <c r="B3079" t="s">
        <v>30</v>
      </c>
      <c r="C3079" s="40">
        <v>40575</v>
      </c>
      <c r="D3079">
        <v>2</v>
      </c>
      <c r="F3079" t="s">
        <v>108</v>
      </c>
      <c r="G3079" t="str">
        <f>YEAR(C3079)+IF(MONTH(C3079)&lt;7,-1,0)&amp;"/"&amp;RIGHT(YEAR(C3079)+IF(MONTH(C3079)&lt;7,0,1),2)</f>
        <v>2010/11</v>
      </c>
      <c r="O3079" s="2" t="str">
        <f>IF(ISNUMBER(N3079),SUMIFS(N$1:$N3079,A$1:$A3079,A3079,G$1:$G3079,G3079,D$1:$D3079,D3079),"")</f>
        <v/>
      </c>
      <c r="AE3079" s="2" t="str">
        <f t="shared" si="176"/>
        <v/>
      </c>
      <c r="AJ3079" s="41">
        <v>26.8</v>
      </c>
      <c r="AM3079" s="2" t="str">
        <f t="shared" si="175"/>
        <v/>
      </c>
      <c r="AN3079" s="2" t="str">
        <f>IF(ISNUMBER(AM3079),SUMIFS($AM$1:AM3079,$A$1:A3079,A3079,$G$1:G3079,G3079,$D$1:D3079,D3079),"")</f>
        <v/>
      </c>
    </row>
    <row r="3080" spans="1:40" x14ac:dyDescent="0.25">
      <c r="A3080" s="4" t="s">
        <v>94</v>
      </c>
      <c r="B3080" t="s">
        <v>30</v>
      </c>
      <c r="C3080" s="40">
        <v>40575</v>
      </c>
      <c r="D3080">
        <v>3</v>
      </c>
      <c r="F3080" t="s">
        <v>108</v>
      </c>
      <c r="G3080" t="str">
        <f>YEAR(C3080)+IF(MONTH(C3080)&lt;7,-1,0)&amp;"/"&amp;RIGHT(YEAR(C3080)+IF(MONTH(C3080)&lt;7,0,1),2)</f>
        <v>2010/11</v>
      </c>
      <c r="O3080" s="2" t="str">
        <f>IF(ISNUMBER(N3080),SUMIFS(N$1:$N3080,A$1:$A3080,A3080,G$1:$G3080,G3080,D$1:$D3080,D3080),"")</f>
        <v/>
      </c>
      <c r="AE3080" s="2" t="str">
        <f t="shared" si="176"/>
        <v/>
      </c>
      <c r="AJ3080" s="41">
        <v>21.1</v>
      </c>
      <c r="AM3080" s="2" t="str">
        <f t="shared" si="175"/>
        <v/>
      </c>
      <c r="AN3080" s="2" t="str">
        <f>IF(ISNUMBER(AM3080),SUMIFS($AM$1:AM3080,$A$1:A3080,A3080,$G$1:G3080,G3080,$D$1:D3080,D3080),"")</f>
        <v/>
      </c>
    </row>
    <row r="3081" spans="1:40" x14ac:dyDescent="0.25">
      <c r="A3081" s="4" t="s">
        <v>94</v>
      </c>
      <c r="B3081" t="s">
        <v>30</v>
      </c>
      <c r="C3081" s="40">
        <v>40575</v>
      </c>
      <c r="D3081">
        <v>4</v>
      </c>
      <c r="F3081" t="s">
        <v>108</v>
      </c>
      <c r="G3081" t="str">
        <f>YEAR(C3081)+IF(MONTH(C3081)&lt;7,-1,0)&amp;"/"&amp;RIGHT(YEAR(C3081)+IF(MONTH(C3081)&lt;7,0,1),2)</f>
        <v>2010/11</v>
      </c>
      <c r="O3081" s="2" t="str">
        <f>IF(ISNUMBER(N3081),SUMIFS(N$1:$N3081,A$1:$A3081,A3081,G$1:$G3081,G3081,D$1:$D3081,D3081),"")</f>
        <v/>
      </c>
      <c r="AE3081" s="2" t="str">
        <f t="shared" si="176"/>
        <v/>
      </c>
      <c r="AJ3081" s="41">
        <v>25.5</v>
      </c>
      <c r="AM3081" s="2" t="str">
        <f t="shared" si="175"/>
        <v/>
      </c>
      <c r="AN3081" s="2" t="str">
        <f>IF(ISNUMBER(AM3081),SUMIFS($AM$1:AM3081,$A$1:A3081,A3081,$G$1:G3081,G3081,$D$1:D3081,D3081),"")</f>
        <v/>
      </c>
    </row>
    <row r="3082" spans="1:40" x14ac:dyDescent="0.25">
      <c r="A3082" s="4" t="s">
        <v>94</v>
      </c>
      <c r="B3082" t="s">
        <v>30</v>
      </c>
      <c r="C3082" s="40">
        <v>40575</v>
      </c>
      <c r="D3082">
        <v>5</v>
      </c>
      <c r="F3082" t="s">
        <v>108</v>
      </c>
      <c r="G3082" t="str">
        <f>YEAR(C3082)+IF(MONTH(C3082)&lt;7,-1,0)&amp;"/"&amp;RIGHT(YEAR(C3082)+IF(MONTH(C3082)&lt;7,0,1),2)</f>
        <v>2010/11</v>
      </c>
      <c r="O3082" s="2" t="str">
        <f>IF(ISNUMBER(N3082),SUMIFS(N$1:$N3082,A$1:$A3082,A3082,G$1:$G3082,G3082,D$1:$D3082,D3082),"")</f>
        <v/>
      </c>
      <c r="AE3082" s="2" t="str">
        <f t="shared" si="176"/>
        <v/>
      </c>
      <c r="AJ3082" s="41">
        <v>24.6</v>
      </c>
      <c r="AM3082" s="2" t="str">
        <f t="shared" si="175"/>
        <v/>
      </c>
      <c r="AN3082" s="2" t="str">
        <f>IF(ISNUMBER(AM3082),SUMIFS($AM$1:AM3082,$A$1:A3082,A3082,$G$1:G3082,G3082,$D$1:D3082,D3082),"")</f>
        <v/>
      </c>
    </row>
    <row r="3083" spans="1:40" x14ac:dyDescent="0.25">
      <c r="A3083" s="4" t="s">
        <v>94</v>
      </c>
      <c r="B3083" t="s">
        <v>30</v>
      </c>
      <c r="C3083" s="40">
        <v>40581</v>
      </c>
      <c r="D3083">
        <v>1</v>
      </c>
      <c r="F3083" t="s">
        <v>108</v>
      </c>
      <c r="G3083" t="str">
        <f>YEAR(C3083)+IF(MONTH(C3083)&lt;7,-1,0)&amp;"/"&amp;RIGHT(YEAR(C3083)+IF(MONTH(C3083)&lt;7,0,1),2)</f>
        <v>2010/11</v>
      </c>
      <c r="O3083" s="2" t="str">
        <f>IF(ISNUMBER(N3083),SUMIFS(N$1:$N3083,A$1:$A3083,A3083,G$1:$G3083,G3083,D$1:$D3083,D3083),"")</f>
        <v/>
      </c>
      <c r="AE3083" s="2" t="str">
        <f t="shared" si="176"/>
        <v/>
      </c>
      <c r="AJ3083" s="41">
        <v>29</v>
      </c>
      <c r="AM3083" s="2" t="str">
        <f t="shared" si="175"/>
        <v/>
      </c>
      <c r="AN3083" s="2" t="str">
        <f>IF(ISNUMBER(AM3083),SUMIFS($AM$1:AM3083,$A$1:A3083,A3083,$G$1:G3083,G3083,$D$1:D3083,D3083),"")</f>
        <v/>
      </c>
    </row>
    <row r="3084" spans="1:40" x14ac:dyDescent="0.25">
      <c r="A3084" s="4" t="s">
        <v>94</v>
      </c>
      <c r="B3084" t="s">
        <v>30</v>
      </c>
      <c r="C3084" s="40">
        <v>40581</v>
      </c>
      <c r="D3084">
        <v>2</v>
      </c>
      <c r="F3084" t="s">
        <v>108</v>
      </c>
      <c r="G3084" t="str">
        <f>YEAR(C3084)+IF(MONTH(C3084)&lt;7,-1,0)&amp;"/"&amp;RIGHT(YEAR(C3084)+IF(MONTH(C3084)&lt;7,0,1),2)</f>
        <v>2010/11</v>
      </c>
      <c r="O3084" s="2" t="str">
        <f>IF(ISNUMBER(N3084),SUMIFS(N$1:$N3084,A$1:$A3084,A3084,G$1:$G3084,G3084,D$1:$D3084,D3084),"")</f>
        <v/>
      </c>
      <c r="AE3084" s="2" t="str">
        <f t="shared" si="176"/>
        <v/>
      </c>
      <c r="AJ3084" s="41">
        <v>15.920000000000002</v>
      </c>
      <c r="AM3084" s="2" t="str">
        <f t="shared" si="175"/>
        <v/>
      </c>
      <c r="AN3084" s="2" t="str">
        <f>IF(ISNUMBER(AM3084),SUMIFS($AM$1:AM3084,$A$1:A3084,A3084,$G$1:G3084,G3084,$D$1:D3084,D3084),"")</f>
        <v/>
      </c>
    </row>
    <row r="3085" spans="1:40" x14ac:dyDescent="0.25">
      <c r="A3085" s="4" t="s">
        <v>94</v>
      </c>
      <c r="B3085" t="s">
        <v>30</v>
      </c>
      <c r="C3085" s="40">
        <v>40581</v>
      </c>
      <c r="D3085">
        <v>3</v>
      </c>
      <c r="F3085" t="s">
        <v>108</v>
      </c>
      <c r="G3085" t="str">
        <f>YEAR(C3085)+IF(MONTH(C3085)&lt;7,-1,0)&amp;"/"&amp;RIGHT(YEAR(C3085)+IF(MONTH(C3085)&lt;7,0,1),2)</f>
        <v>2010/11</v>
      </c>
      <c r="O3085" s="2" t="str">
        <f>IF(ISNUMBER(N3085),SUMIFS(N$1:$N3085,A$1:$A3085,A3085,G$1:$G3085,G3085,D$1:$D3085,D3085),"")</f>
        <v/>
      </c>
      <c r="AE3085" s="2" t="str">
        <f t="shared" si="176"/>
        <v/>
      </c>
      <c r="AJ3085" s="41">
        <v>21.4</v>
      </c>
      <c r="AM3085" s="2" t="str">
        <f t="shared" si="175"/>
        <v/>
      </c>
      <c r="AN3085" s="2" t="str">
        <f>IF(ISNUMBER(AM3085),SUMIFS($AM$1:AM3085,$A$1:A3085,A3085,$G$1:G3085,G3085,$D$1:D3085,D3085),"")</f>
        <v/>
      </c>
    </row>
    <row r="3086" spans="1:40" x14ac:dyDescent="0.25">
      <c r="A3086" s="4" t="s">
        <v>94</v>
      </c>
      <c r="B3086" t="s">
        <v>30</v>
      </c>
      <c r="C3086" s="40">
        <v>40581</v>
      </c>
      <c r="D3086">
        <v>4</v>
      </c>
      <c r="F3086" t="s">
        <v>108</v>
      </c>
      <c r="G3086" t="str">
        <f>YEAR(C3086)+IF(MONTH(C3086)&lt;7,-1,0)&amp;"/"&amp;RIGHT(YEAR(C3086)+IF(MONTH(C3086)&lt;7,0,1),2)</f>
        <v>2010/11</v>
      </c>
      <c r="O3086" s="2" t="str">
        <f>IF(ISNUMBER(N3086),SUMIFS(N$1:$N3086,A$1:$A3086,A3086,G$1:$G3086,G3086,D$1:$D3086,D3086),"")</f>
        <v/>
      </c>
      <c r="AE3086" s="2" t="str">
        <f t="shared" si="176"/>
        <v/>
      </c>
      <c r="AJ3086" s="41">
        <v>19.100000000000001</v>
      </c>
      <c r="AM3086" s="2" t="str">
        <f t="shared" si="175"/>
        <v/>
      </c>
      <c r="AN3086" s="2" t="str">
        <f>IF(ISNUMBER(AM3086),SUMIFS($AM$1:AM3086,$A$1:A3086,A3086,$G$1:G3086,G3086,$D$1:D3086,D3086),"")</f>
        <v/>
      </c>
    </row>
    <row r="3087" spans="1:40" x14ac:dyDescent="0.25">
      <c r="A3087" s="4" t="s">
        <v>94</v>
      </c>
      <c r="B3087" t="s">
        <v>30</v>
      </c>
      <c r="C3087" s="40">
        <v>40581</v>
      </c>
      <c r="D3087">
        <v>5</v>
      </c>
      <c r="F3087" t="s">
        <v>108</v>
      </c>
      <c r="G3087" t="str">
        <f>YEAR(C3087)+IF(MONTH(C3087)&lt;7,-1,0)&amp;"/"&amp;RIGHT(YEAR(C3087)+IF(MONTH(C3087)&lt;7,0,1),2)</f>
        <v>2010/11</v>
      </c>
      <c r="O3087" s="2" t="str">
        <f>IF(ISNUMBER(N3087),SUMIFS(N$1:$N3087,A$1:$A3087,A3087,G$1:$G3087,G3087,D$1:$D3087,D3087),"")</f>
        <v/>
      </c>
      <c r="AE3087" s="2" t="str">
        <f t="shared" si="176"/>
        <v/>
      </c>
      <c r="AJ3087" s="41">
        <v>19.600000000000001</v>
      </c>
      <c r="AM3087" s="2" t="str">
        <f t="shared" si="175"/>
        <v/>
      </c>
      <c r="AN3087" s="2" t="str">
        <f>IF(ISNUMBER(AM3087),SUMIFS($AM$1:AM3087,$A$1:A3087,A3087,$G$1:G3087,G3087,$D$1:D3087,D3087),"")</f>
        <v/>
      </c>
    </row>
    <row r="3088" spans="1:40" x14ac:dyDescent="0.25">
      <c r="A3088" s="4" t="s">
        <v>94</v>
      </c>
      <c r="B3088" t="s">
        <v>30</v>
      </c>
      <c r="C3088" s="40">
        <v>40588</v>
      </c>
      <c r="D3088">
        <v>1</v>
      </c>
      <c r="F3088" t="s">
        <v>108</v>
      </c>
      <c r="G3088" t="str">
        <f>YEAR(C3088)+IF(MONTH(C3088)&lt;7,-1,0)&amp;"/"&amp;RIGHT(YEAR(C3088)+IF(MONTH(C3088)&lt;7,0,1),2)</f>
        <v>2010/11</v>
      </c>
      <c r="O3088" s="2" t="str">
        <f>IF(ISNUMBER(N3088),SUMIFS(N$1:$N3088,A$1:$A3088,A3088,G$1:$G3088,G3088,D$1:$D3088,D3088),"")</f>
        <v/>
      </c>
      <c r="AE3088" s="2" t="str">
        <f t="shared" si="176"/>
        <v/>
      </c>
      <c r="AJ3088" s="41">
        <v>29.2</v>
      </c>
      <c r="AM3088" s="2" t="str">
        <f t="shared" si="175"/>
        <v/>
      </c>
      <c r="AN3088" s="2" t="str">
        <f>IF(ISNUMBER(AM3088),SUMIFS($AM$1:AM3088,$A$1:A3088,A3088,$G$1:G3088,G3088,$D$1:D3088,D3088),"")</f>
        <v/>
      </c>
    </row>
    <row r="3089" spans="1:40" x14ac:dyDescent="0.25">
      <c r="A3089" s="4" t="s">
        <v>94</v>
      </c>
      <c r="B3089" t="s">
        <v>30</v>
      </c>
      <c r="C3089" s="40">
        <v>40588</v>
      </c>
      <c r="D3089">
        <v>2</v>
      </c>
      <c r="F3089" t="s">
        <v>108</v>
      </c>
      <c r="G3089" t="str">
        <f>YEAR(C3089)+IF(MONTH(C3089)&lt;7,-1,0)&amp;"/"&amp;RIGHT(YEAR(C3089)+IF(MONTH(C3089)&lt;7,0,1),2)</f>
        <v>2010/11</v>
      </c>
      <c r="O3089" s="2" t="str">
        <f>IF(ISNUMBER(N3089),SUMIFS(N$1:$N3089,A$1:$A3089,A3089,G$1:$G3089,G3089,D$1:$D3089,D3089),"")</f>
        <v/>
      </c>
      <c r="AE3089" s="2" t="str">
        <f t="shared" si="176"/>
        <v/>
      </c>
      <c r="AJ3089" s="41">
        <v>27.8</v>
      </c>
      <c r="AM3089" s="2" t="str">
        <f t="shared" si="175"/>
        <v/>
      </c>
      <c r="AN3089" s="2" t="str">
        <f>IF(ISNUMBER(AM3089),SUMIFS($AM$1:AM3089,$A$1:A3089,A3089,$G$1:G3089,G3089,$D$1:D3089,D3089),"")</f>
        <v/>
      </c>
    </row>
    <row r="3090" spans="1:40" x14ac:dyDescent="0.25">
      <c r="A3090" s="4" t="s">
        <v>94</v>
      </c>
      <c r="B3090" t="s">
        <v>30</v>
      </c>
      <c r="C3090" s="40">
        <v>40588</v>
      </c>
      <c r="D3090">
        <v>3</v>
      </c>
      <c r="F3090" t="s">
        <v>108</v>
      </c>
      <c r="G3090" t="str">
        <f>YEAR(C3090)+IF(MONTH(C3090)&lt;7,-1,0)&amp;"/"&amp;RIGHT(YEAR(C3090)+IF(MONTH(C3090)&lt;7,0,1),2)</f>
        <v>2010/11</v>
      </c>
      <c r="O3090" s="2" t="str">
        <f>IF(ISNUMBER(N3090),SUMIFS(N$1:$N3090,A$1:$A3090,A3090,G$1:$G3090,G3090,D$1:$D3090,D3090),"")</f>
        <v/>
      </c>
      <c r="AE3090" s="2" t="str">
        <f t="shared" si="176"/>
        <v/>
      </c>
      <c r="AJ3090" s="41">
        <v>26.2</v>
      </c>
      <c r="AM3090" s="2" t="str">
        <f t="shared" si="175"/>
        <v/>
      </c>
      <c r="AN3090" s="2" t="str">
        <f>IF(ISNUMBER(AM3090),SUMIFS($AM$1:AM3090,$A$1:A3090,A3090,$G$1:G3090,G3090,$D$1:D3090,D3090),"")</f>
        <v/>
      </c>
    </row>
    <row r="3091" spans="1:40" x14ac:dyDescent="0.25">
      <c r="A3091" s="4" t="s">
        <v>94</v>
      </c>
      <c r="B3091" t="s">
        <v>30</v>
      </c>
      <c r="C3091" s="40">
        <v>40588</v>
      </c>
      <c r="D3091">
        <v>4</v>
      </c>
      <c r="F3091" t="s">
        <v>108</v>
      </c>
      <c r="G3091" t="str">
        <f>YEAR(C3091)+IF(MONTH(C3091)&lt;7,-1,0)&amp;"/"&amp;RIGHT(YEAR(C3091)+IF(MONTH(C3091)&lt;7,0,1),2)</f>
        <v>2010/11</v>
      </c>
      <c r="O3091" s="2" t="str">
        <f>IF(ISNUMBER(N3091),SUMIFS(N$1:$N3091,A$1:$A3091,A3091,G$1:$G3091,G3091,D$1:$D3091,D3091),"")</f>
        <v/>
      </c>
      <c r="AE3091" s="2" t="str">
        <f t="shared" si="176"/>
        <v/>
      </c>
      <c r="AJ3091" s="41">
        <v>28.6</v>
      </c>
      <c r="AM3091" s="2" t="str">
        <f t="shared" si="175"/>
        <v/>
      </c>
      <c r="AN3091" s="2" t="str">
        <f>IF(ISNUMBER(AM3091),SUMIFS($AM$1:AM3091,$A$1:A3091,A3091,$G$1:G3091,G3091,$D$1:D3091,D3091),"")</f>
        <v/>
      </c>
    </row>
    <row r="3092" spans="1:40" x14ac:dyDescent="0.25">
      <c r="A3092" s="4" t="s">
        <v>94</v>
      </c>
      <c r="B3092" t="s">
        <v>30</v>
      </c>
      <c r="C3092" s="40">
        <v>40588</v>
      </c>
      <c r="D3092">
        <v>5</v>
      </c>
      <c r="F3092" t="s">
        <v>108</v>
      </c>
      <c r="G3092" t="str">
        <f>YEAR(C3092)+IF(MONTH(C3092)&lt;7,-1,0)&amp;"/"&amp;RIGHT(YEAR(C3092)+IF(MONTH(C3092)&lt;7,0,1),2)</f>
        <v>2010/11</v>
      </c>
      <c r="O3092" s="2" t="str">
        <f>IF(ISNUMBER(N3092),SUMIFS(N$1:$N3092,A$1:$A3092,A3092,G$1:$G3092,G3092,D$1:$D3092,D3092),"")</f>
        <v/>
      </c>
      <c r="AE3092" s="2" t="str">
        <f t="shared" si="176"/>
        <v/>
      </c>
      <c r="AJ3092" s="41">
        <v>30.4</v>
      </c>
      <c r="AM3092" s="2" t="str">
        <f t="shared" si="175"/>
        <v/>
      </c>
      <c r="AN3092" s="2" t="str">
        <f>IF(ISNUMBER(AM3092),SUMIFS($AM$1:AM3092,$A$1:A3092,A3092,$G$1:G3092,G3092,$D$1:D3092,D3092),"")</f>
        <v/>
      </c>
    </row>
    <row r="3093" spans="1:40" x14ac:dyDescent="0.25">
      <c r="A3093" s="4" t="s">
        <v>94</v>
      </c>
      <c r="B3093" t="s">
        <v>30</v>
      </c>
      <c r="C3093" s="40">
        <v>40595</v>
      </c>
      <c r="D3093">
        <v>1</v>
      </c>
      <c r="F3093" t="s">
        <v>108</v>
      </c>
      <c r="G3093" t="str">
        <f>YEAR(C3093)+IF(MONTH(C3093)&lt;7,-1,0)&amp;"/"&amp;RIGHT(YEAR(C3093)+IF(MONTH(C3093)&lt;7,0,1),2)</f>
        <v>2010/11</v>
      </c>
      <c r="O3093" s="2" t="str">
        <f>IF(ISNUMBER(N3093),SUMIFS(N$1:$N3093,A$1:$A3093,A3093,G$1:$G3093,G3093,D$1:$D3093,D3093),"")</f>
        <v/>
      </c>
      <c r="AE3093" s="2" t="str">
        <f t="shared" si="176"/>
        <v/>
      </c>
      <c r="AJ3093" s="41">
        <v>14.5</v>
      </c>
      <c r="AM3093" s="2" t="str">
        <f t="shared" si="175"/>
        <v/>
      </c>
      <c r="AN3093" s="2" t="str">
        <f>IF(ISNUMBER(AM3093),SUMIFS($AM$1:AM3093,$A$1:A3093,A3093,$G$1:G3093,G3093,$D$1:D3093,D3093),"")</f>
        <v/>
      </c>
    </row>
    <row r="3094" spans="1:40" x14ac:dyDescent="0.25">
      <c r="A3094" s="4" t="s">
        <v>94</v>
      </c>
      <c r="B3094" t="s">
        <v>30</v>
      </c>
      <c r="C3094" s="40">
        <v>40595</v>
      </c>
      <c r="D3094">
        <v>2</v>
      </c>
      <c r="F3094" t="s">
        <v>108</v>
      </c>
      <c r="G3094" t="str">
        <f>YEAR(C3094)+IF(MONTH(C3094)&lt;7,-1,0)&amp;"/"&amp;RIGHT(YEAR(C3094)+IF(MONTH(C3094)&lt;7,0,1),2)</f>
        <v>2010/11</v>
      </c>
      <c r="O3094" s="2" t="str">
        <f>IF(ISNUMBER(N3094),SUMIFS(N$1:$N3094,A$1:$A3094,A3094,G$1:$G3094,G3094,D$1:$D3094,D3094),"")</f>
        <v/>
      </c>
      <c r="AE3094" s="2" t="str">
        <f t="shared" si="176"/>
        <v/>
      </c>
      <c r="AJ3094" s="41">
        <v>16.3</v>
      </c>
      <c r="AM3094" s="2" t="str">
        <f t="shared" si="175"/>
        <v/>
      </c>
      <c r="AN3094" s="2" t="str">
        <f>IF(ISNUMBER(AM3094),SUMIFS($AM$1:AM3094,$A$1:A3094,A3094,$G$1:G3094,G3094,$D$1:D3094,D3094),"")</f>
        <v/>
      </c>
    </row>
    <row r="3095" spans="1:40" x14ac:dyDescent="0.25">
      <c r="A3095" s="4" t="s">
        <v>94</v>
      </c>
      <c r="B3095" t="s">
        <v>30</v>
      </c>
      <c r="C3095" s="40">
        <v>40595</v>
      </c>
      <c r="D3095">
        <v>3</v>
      </c>
      <c r="F3095" t="s">
        <v>108</v>
      </c>
      <c r="G3095" t="str">
        <f>YEAR(C3095)+IF(MONTH(C3095)&lt;7,-1,0)&amp;"/"&amp;RIGHT(YEAR(C3095)+IF(MONTH(C3095)&lt;7,0,1),2)</f>
        <v>2010/11</v>
      </c>
      <c r="O3095" s="2" t="str">
        <f>IF(ISNUMBER(N3095),SUMIFS(N$1:$N3095,A$1:$A3095,A3095,G$1:$G3095,G3095,D$1:$D3095,D3095),"")</f>
        <v/>
      </c>
      <c r="AE3095" s="2" t="str">
        <f t="shared" si="176"/>
        <v/>
      </c>
      <c r="AJ3095" s="41">
        <v>15.5</v>
      </c>
      <c r="AM3095" s="2" t="str">
        <f t="shared" si="175"/>
        <v/>
      </c>
      <c r="AN3095" s="2" t="str">
        <f>IF(ISNUMBER(AM3095),SUMIFS($AM$1:AM3095,$A$1:A3095,A3095,$G$1:G3095,G3095,$D$1:D3095,D3095),"")</f>
        <v/>
      </c>
    </row>
    <row r="3096" spans="1:40" x14ac:dyDescent="0.25">
      <c r="A3096" s="4" t="s">
        <v>94</v>
      </c>
      <c r="B3096" t="s">
        <v>30</v>
      </c>
      <c r="C3096" s="40">
        <v>40595</v>
      </c>
      <c r="D3096">
        <v>4</v>
      </c>
      <c r="F3096" t="s">
        <v>108</v>
      </c>
      <c r="G3096" t="str">
        <f>YEAR(C3096)+IF(MONTH(C3096)&lt;7,-1,0)&amp;"/"&amp;RIGHT(YEAR(C3096)+IF(MONTH(C3096)&lt;7,0,1),2)</f>
        <v>2010/11</v>
      </c>
      <c r="O3096" s="2" t="str">
        <f>IF(ISNUMBER(N3096),SUMIFS(N$1:$N3096,A$1:$A3096,A3096,G$1:$G3096,G3096,D$1:$D3096,D3096),"")</f>
        <v/>
      </c>
      <c r="AE3096" s="2" t="str">
        <f t="shared" si="176"/>
        <v/>
      </c>
      <c r="AJ3096" s="41">
        <v>15.3</v>
      </c>
      <c r="AM3096" s="2" t="str">
        <f t="shared" si="175"/>
        <v/>
      </c>
      <c r="AN3096" s="2" t="str">
        <f>IF(ISNUMBER(AM3096),SUMIFS($AM$1:AM3096,$A$1:A3096,A3096,$G$1:G3096,G3096,$D$1:D3096,D3096),"")</f>
        <v/>
      </c>
    </row>
    <row r="3097" spans="1:40" x14ac:dyDescent="0.25">
      <c r="A3097" s="4" t="s">
        <v>94</v>
      </c>
      <c r="B3097" t="s">
        <v>30</v>
      </c>
      <c r="C3097" s="40">
        <v>40595</v>
      </c>
      <c r="D3097">
        <v>5</v>
      </c>
      <c r="F3097" t="s">
        <v>108</v>
      </c>
      <c r="G3097" t="str">
        <f>YEAR(C3097)+IF(MONTH(C3097)&lt;7,-1,0)&amp;"/"&amp;RIGHT(YEAR(C3097)+IF(MONTH(C3097)&lt;7,0,1),2)</f>
        <v>2010/11</v>
      </c>
      <c r="O3097" s="2" t="str">
        <f>IF(ISNUMBER(N3097),SUMIFS(N$1:$N3097,A$1:$A3097,A3097,G$1:$G3097,G3097,D$1:$D3097,D3097),"")</f>
        <v/>
      </c>
      <c r="AE3097" s="2" t="str">
        <f t="shared" si="176"/>
        <v/>
      </c>
      <c r="AJ3097" s="41">
        <v>15.3</v>
      </c>
      <c r="AM3097" s="2" t="str">
        <f t="shared" si="175"/>
        <v/>
      </c>
      <c r="AN3097" s="2" t="str">
        <f>IF(ISNUMBER(AM3097),SUMIFS($AM$1:AM3097,$A$1:A3097,A3097,$G$1:G3097,G3097,$D$1:D3097,D3097),"")</f>
        <v/>
      </c>
    </row>
    <row r="3098" spans="1:40" x14ac:dyDescent="0.25">
      <c r="A3098" s="4" t="s">
        <v>94</v>
      </c>
      <c r="B3098" t="s">
        <v>30</v>
      </c>
      <c r="C3098" s="40">
        <v>40602</v>
      </c>
      <c r="D3098">
        <v>1</v>
      </c>
      <c r="F3098" t="s">
        <v>108</v>
      </c>
      <c r="G3098" t="str">
        <f>YEAR(C3098)+IF(MONTH(C3098)&lt;7,-1,0)&amp;"/"&amp;RIGHT(YEAR(C3098)+IF(MONTH(C3098)&lt;7,0,1),2)</f>
        <v>2010/11</v>
      </c>
      <c r="O3098" s="2" t="str">
        <f>IF(ISNUMBER(N3098),SUMIFS(N$1:$N3098,A$1:$A3098,A3098,G$1:$G3098,G3098,D$1:$D3098,D3098),"")</f>
        <v/>
      </c>
      <c r="AE3098" s="2" t="str">
        <f t="shared" si="176"/>
        <v/>
      </c>
      <c r="AJ3098" s="41">
        <v>24</v>
      </c>
      <c r="AM3098" s="2" t="str">
        <f t="shared" si="175"/>
        <v/>
      </c>
      <c r="AN3098" s="2" t="str">
        <f>IF(ISNUMBER(AM3098),SUMIFS($AM$1:AM3098,$A$1:A3098,A3098,$G$1:G3098,G3098,$D$1:D3098,D3098),"")</f>
        <v/>
      </c>
    </row>
    <row r="3099" spans="1:40" x14ac:dyDescent="0.25">
      <c r="A3099" s="4" t="s">
        <v>94</v>
      </c>
      <c r="B3099" t="s">
        <v>30</v>
      </c>
      <c r="C3099" s="40">
        <v>40602</v>
      </c>
      <c r="D3099">
        <v>2</v>
      </c>
      <c r="F3099" t="s">
        <v>108</v>
      </c>
      <c r="G3099" t="str">
        <f>YEAR(C3099)+IF(MONTH(C3099)&lt;7,-1,0)&amp;"/"&amp;RIGHT(YEAR(C3099)+IF(MONTH(C3099)&lt;7,0,1),2)</f>
        <v>2010/11</v>
      </c>
      <c r="O3099" s="2" t="str">
        <f>IF(ISNUMBER(N3099),SUMIFS(N$1:$N3099,A$1:$A3099,A3099,G$1:$G3099,G3099,D$1:$D3099,D3099),"")</f>
        <v/>
      </c>
      <c r="AE3099" s="2" t="str">
        <f t="shared" si="176"/>
        <v/>
      </c>
      <c r="AJ3099" s="41">
        <v>21.2</v>
      </c>
      <c r="AM3099" s="2" t="str">
        <f t="shared" si="175"/>
        <v/>
      </c>
      <c r="AN3099" s="2" t="str">
        <f>IF(ISNUMBER(AM3099),SUMIFS($AM$1:AM3099,$A$1:A3099,A3099,$G$1:G3099,G3099,$D$1:D3099,D3099),"")</f>
        <v/>
      </c>
    </row>
    <row r="3100" spans="1:40" x14ac:dyDescent="0.25">
      <c r="A3100" s="4" t="s">
        <v>94</v>
      </c>
      <c r="B3100" t="s">
        <v>30</v>
      </c>
      <c r="C3100" s="40">
        <v>40602</v>
      </c>
      <c r="D3100">
        <v>3</v>
      </c>
      <c r="F3100" t="s">
        <v>108</v>
      </c>
      <c r="G3100" t="str">
        <f>YEAR(C3100)+IF(MONTH(C3100)&lt;7,-1,0)&amp;"/"&amp;RIGHT(YEAR(C3100)+IF(MONTH(C3100)&lt;7,0,1),2)</f>
        <v>2010/11</v>
      </c>
      <c r="O3100" s="2" t="str">
        <f>IF(ISNUMBER(N3100),SUMIFS(N$1:$N3100,A$1:$A3100,A3100,G$1:$G3100,G3100,D$1:$D3100,D3100),"")</f>
        <v/>
      </c>
      <c r="AE3100" s="2" t="str">
        <f t="shared" si="176"/>
        <v/>
      </c>
      <c r="AJ3100" s="41">
        <v>20.100000000000001</v>
      </c>
      <c r="AM3100" s="2" t="str">
        <f t="shared" si="175"/>
        <v/>
      </c>
      <c r="AN3100" s="2" t="str">
        <f>IF(ISNUMBER(AM3100),SUMIFS($AM$1:AM3100,$A$1:A3100,A3100,$G$1:G3100,G3100,$D$1:D3100,D3100),"")</f>
        <v/>
      </c>
    </row>
    <row r="3101" spans="1:40" x14ac:dyDescent="0.25">
      <c r="A3101" s="4" t="s">
        <v>94</v>
      </c>
      <c r="B3101" t="s">
        <v>30</v>
      </c>
      <c r="C3101" s="40">
        <v>40602</v>
      </c>
      <c r="D3101">
        <v>4</v>
      </c>
      <c r="F3101" t="s">
        <v>108</v>
      </c>
      <c r="G3101" t="str">
        <f>YEAR(C3101)+IF(MONTH(C3101)&lt;7,-1,0)&amp;"/"&amp;RIGHT(YEAR(C3101)+IF(MONTH(C3101)&lt;7,0,1),2)</f>
        <v>2010/11</v>
      </c>
      <c r="O3101" s="2" t="str">
        <f>IF(ISNUMBER(N3101),SUMIFS(N$1:$N3101,A$1:$A3101,A3101,G$1:$G3101,G3101,D$1:$D3101,D3101),"")</f>
        <v/>
      </c>
      <c r="AE3101" s="2" t="str">
        <f t="shared" si="176"/>
        <v/>
      </c>
      <c r="AJ3101" s="41">
        <v>22.4</v>
      </c>
      <c r="AM3101" s="2" t="str">
        <f t="shared" si="175"/>
        <v/>
      </c>
      <c r="AN3101" s="2" t="str">
        <f>IF(ISNUMBER(AM3101),SUMIFS($AM$1:AM3101,$A$1:A3101,A3101,$G$1:G3101,G3101,$D$1:D3101,D3101),"")</f>
        <v/>
      </c>
    </row>
    <row r="3102" spans="1:40" x14ac:dyDescent="0.25">
      <c r="A3102" s="4" t="s">
        <v>94</v>
      </c>
      <c r="B3102" t="s">
        <v>30</v>
      </c>
      <c r="C3102" s="40">
        <v>40602</v>
      </c>
      <c r="D3102">
        <v>5</v>
      </c>
      <c r="F3102" t="s">
        <v>108</v>
      </c>
      <c r="G3102" t="str">
        <f>YEAR(C3102)+IF(MONTH(C3102)&lt;7,-1,0)&amp;"/"&amp;RIGHT(YEAR(C3102)+IF(MONTH(C3102)&lt;7,0,1),2)</f>
        <v>2010/11</v>
      </c>
      <c r="O3102" s="2" t="str">
        <f>IF(ISNUMBER(N3102),SUMIFS(N$1:$N3102,A$1:$A3102,A3102,G$1:$G3102,G3102,D$1:$D3102,D3102),"")</f>
        <v/>
      </c>
      <c r="AE3102" s="2" t="str">
        <f t="shared" si="176"/>
        <v/>
      </c>
      <c r="AJ3102" s="41">
        <v>23.9</v>
      </c>
      <c r="AM3102" s="2" t="str">
        <f t="shared" si="175"/>
        <v/>
      </c>
      <c r="AN3102" s="2" t="str">
        <f>IF(ISNUMBER(AM3102),SUMIFS($AM$1:AM3102,$A$1:A3102,A3102,$G$1:G3102,G3102,$D$1:D3102,D3102),"")</f>
        <v/>
      </c>
    </row>
    <row r="3103" spans="1:40" x14ac:dyDescent="0.25">
      <c r="A3103" s="4" t="s">
        <v>94</v>
      </c>
      <c r="B3103" t="s">
        <v>30</v>
      </c>
      <c r="C3103" s="40">
        <v>40609</v>
      </c>
      <c r="D3103">
        <v>1</v>
      </c>
      <c r="F3103" t="s">
        <v>108</v>
      </c>
      <c r="G3103" t="str">
        <f>YEAR(C3103)+IF(MONTH(C3103)&lt;7,-1,0)&amp;"/"&amp;RIGHT(YEAR(C3103)+IF(MONTH(C3103)&lt;7,0,1),2)</f>
        <v>2010/11</v>
      </c>
      <c r="O3103" s="2" t="str">
        <f>IF(ISNUMBER(N3103),SUMIFS(N$1:$N3103,A$1:$A3103,A3103,G$1:$G3103,G3103,D$1:$D3103,D3103),"")</f>
        <v/>
      </c>
      <c r="AE3103" s="2" t="str">
        <f t="shared" si="176"/>
        <v/>
      </c>
      <c r="AJ3103" s="41">
        <v>21.9</v>
      </c>
      <c r="AM3103" s="2" t="str">
        <f t="shared" si="175"/>
        <v/>
      </c>
      <c r="AN3103" s="2" t="str">
        <f>IF(ISNUMBER(AM3103),SUMIFS($AM$1:AM3103,$A$1:A3103,A3103,$G$1:G3103,G3103,$D$1:D3103,D3103),"")</f>
        <v/>
      </c>
    </row>
    <row r="3104" spans="1:40" x14ac:dyDescent="0.25">
      <c r="A3104" s="4" t="s">
        <v>94</v>
      </c>
      <c r="B3104" t="s">
        <v>30</v>
      </c>
      <c r="C3104" s="40">
        <v>40609</v>
      </c>
      <c r="D3104">
        <v>2</v>
      </c>
      <c r="F3104" t="s">
        <v>108</v>
      </c>
      <c r="G3104" t="str">
        <f>YEAR(C3104)+IF(MONTH(C3104)&lt;7,-1,0)&amp;"/"&amp;RIGHT(YEAR(C3104)+IF(MONTH(C3104)&lt;7,0,1),2)</f>
        <v>2010/11</v>
      </c>
      <c r="O3104" s="2" t="str">
        <f>IF(ISNUMBER(N3104),SUMIFS(N$1:$N3104,A$1:$A3104,A3104,G$1:$G3104,G3104,D$1:$D3104,D3104),"")</f>
        <v/>
      </c>
      <c r="AE3104" s="2" t="str">
        <f t="shared" si="176"/>
        <v/>
      </c>
      <c r="AJ3104" s="41">
        <v>28</v>
      </c>
      <c r="AM3104" s="2" t="str">
        <f t="shared" si="175"/>
        <v/>
      </c>
      <c r="AN3104" s="2" t="str">
        <f>IF(ISNUMBER(AM3104),SUMIFS($AM$1:AM3104,$A$1:A3104,A3104,$G$1:G3104,G3104,$D$1:D3104,D3104),"")</f>
        <v/>
      </c>
    </row>
    <row r="3105" spans="1:40" x14ac:dyDescent="0.25">
      <c r="A3105" s="4" t="s">
        <v>94</v>
      </c>
      <c r="B3105" t="s">
        <v>30</v>
      </c>
      <c r="C3105" s="40">
        <v>40609</v>
      </c>
      <c r="D3105">
        <v>3</v>
      </c>
      <c r="F3105" t="s">
        <v>108</v>
      </c>
      <c r="G3105" t="str">
        <f>YEAR(C3105)+IF(MONTH(C3105)&lt;7,-1,0)&amp;"/"&amp;RIGHT(YEAR(C3105)+IF(MONTH(C3105)&lt;7,0,1),2)</f>
        <v>2010/11</v>
      </c>
      <c r="O3105" s="2" t="str">
        <f>IF(ISNUMBER(N3105),SUMIFS(N$1:$N3105,A$1:$A3105,A3105,G$1:$G3105,G3105,D$1:$D3105,D3105),"")</f>
        <v/>
      </c>
      <c r="AE3105" s="2" t="str">
        <f t="shared" si="176"/>
        <v/>
      </c>
      <c r="AJ3105" s="41">
        <v>25.1</v>
      </c>
      <c r="AM3105" s="2" t="str">
        <f t="shared" si="175"/>
        <v/>
      </c>
      <c r="AN3105" s="2" t="str">
        <f>IF(ISNUMBER(AM3105),SUMIFS($AM$1:AM3105,$A$1:A3105,A3105,$G$1:G3105,G3105,$D$1:D3105,D3105),"")</f>
        <v/>
      </c>
    </row>
    <row r="3106" spans="1:40" x14ac:dyDescent="0.25">
      <c r="A3106" s="4" t="s">
        <v>94</v>
      </c>
      <c r="B3106" t="s">
        <v>30</v>
      </c>
      <c r="C3106" s="40">
        <v>40609</v>
      </c>
      <c r="D3106">
        <v>4</v>
      </c>
      <c r="F3106" t="s">
        <v>108</v>
      </c>
      <c r="G3106" t="str">
        <f>YEAR(C3106)+IF(MONTH(C3106)&lt;7,-1,0)&amp;"/"&amp;RIGHT(YEAR(C3106)+IF(MONTH(C3106)&lt;7,0,1),2)</f>
        <v>2010/11</v>
      </c>
      <c r="O3106" s="2" t="str">
        <f>IF(ISNUMBER(N3106),SUMIFS(N$1:$N3106,A$1:$A3106,A3106,G$1:$G3106,G3106,D$1:$D3106,D3106),"")</f>
        <v/>
      </c>
      <c r="AE3106" s="2" t="str">
        <f t="shared" si="176"/>
        <v/>
      </c>
      <c r="AJ3106" s="41">
        <v>24.7</v>
      </c>
      <c r="AM3106" s="2" t="str">
        <f t="shared" si="175"/>
        <v/>
      </c>
      <c r="AN3106" s="2" t="str">
        <f>IF(ISNUMBER(AM3106),SUMIFS($AM$1:AM3106,$A$1:A3106,A3106,$G$1:G3106,G3106,$D$1:D3106,D3106),"")</f>
        <v/>
      </c>
    </row>
    <row r="3107" spans="1:40" x14ac:dyDescent="0.25">
      <c r="A3107" s="4" t="s">
        <v>94</v>
      </c>
      <c r="B3107" t="s">
        <v>30</v>
      </c>
      <c r="C3107" s="40">
        <v>40609</v>
      </c>
      <c r="D3107">
        <v>5</v>
      </c>
      <c r="F3107" t="s">
        <v>108</v>
      </c>
      <c r="G3107" t="str">
        <f>YEAR(C3107)+IF(MONTH(C3107)&lt;7,-1,0)&amp;"/"&amp;RIGHT(YEAR(C3107)+IF(MONTH(C3107)&lt;7,0,1),2)</f>
        <v>2010/11</v>
      </c>
      <c r="O3107" s="2" t="str">
        <f>IF(ISNUMBER(N3107),SUMIFS(N$1:$N3107,A$1:$A3107,A3107,G$1:$G3107,G3107,D$1:$D3107,D3107),"")</f>
        <v/>
      </c>
      <c r="AE3107" s="2" t="str">
        <f t="shared" si="176"/>
        <v/>
      </c>
      <c r="AJ3107" s="41">
        <v>28.3</v>
      </c>
      <c r="AM3107" s="2" t="str">
        <f t="shared" si="175"/>
        <v/>
      </c>
      <c r="AN3107" s="2" t="str">
        <f>IF(ISNUMBER(AM3107),SUMIFS($AM$1:AM3107,$A$1:A3107,A3107,$G$1:G3107,G3107,$D$1:D3107,D3107),"")</f>
        <v/>
      </c>
    </row>
    <row r="3108" spans="1:40" x14ac:dyDescent="0.25">
      <c r="A3108" s="4" t="s">
        <v>94</v>
      </c>
      <c r="B3108" t="s">
        <v>30</v>
      </c>
      <c r="C3108" s="40">
        <v>40616</v>
      </c>
      <c r="D3108">
        <v>1</v>
      </c>
      <c r="F3108" t="s">
        <v>108</v>
      </c>
      <c r="G3108" t="str">
        <f>YEAR(C3108)+IF(MONTH(C3108)&lt;7,-1,0)&amp;"/"&amp;RIGHT(YEAR(C3108)+IF(MONTH(C3108)&lt;7,0,1),2)</f>
        <v>2010/11</v>
      </c>
      <c r="O3108" s="2" t="str">
        <f>IF(ISNUMBER(N3108),SUMIFS(N$1:$N3108,A$1:$A3108,A3108,G$1:$G3108,G3108,D$1:$D3108,D3108),"")</f>
        <v/>
      </c>
      <c r="AE3108" s="2" t="str">
        <f t="shared" si="176"/>
        <v/>
      </c>
      <c r="AJ3108" s="41">
        <v>10.8</v>
      </c>
      <c r="AM3108" s="2" t="str">
        <f t="shared" si="175"/>
        <v/>
      </c>
      <c r="AN3108" s="2" t="str">
        <f>IF(ISNUMBER(AM3108),SUMIFS($AM$1:AM3108,$A$1:A3108,A3108,$G$1:G3108,G3108,$D$1:D3108,D3108),"")</f>
        <v/>
      </c>
    </row>
    <row r="3109" spans="1:40" x14ac:dyDescent="0.25">
      <c r="A3109" s="4" t="s">
        <v>94</v>
      </c>
      <c r="B3109" t="s">
        <v>30</v>
      </c>
      <c r="C3109" s="40">
        <v>40616</v>
      </c>
      <c r="D3109">
        <v>2</v>
      </c>
      <c r="F3109" t="s">
        <v>108</v>
      </c>
      <c r="G3109" t="str">
        <f>YEAR(C3109)+IF(MONTH(C3109)&lt;7,-1,0)&amp;"/"&amp;RIGHT(YEAR(C3109)+IF(MONTH(C3109)&lt;7,0,1),2)</f>
        <v>2010/11</v>
      </c>
      <c r="O3109" s="2" t="str">
        <f>IF(ISNUMBER(N3109),SUMIFS(N$1:$N3109,A$1:$A3109,A3109,G$1:$G3109,G3109,D$1:$D3109,D3109),"")</f>
        <v/>
      </c>
      <c r="AE3109" s="2" t="str">
        <f t="shared" si="176"/>
        <v/>
      </c>
      <c r="AJ3109" s="41">
        <v>12.5</v>
      </c>
      <c r="AM3109" s="2" t="str">
        <f t="shared" si="175"/>
        <v/>
      </c>
      <c r="AN3109" s="2" t="str">
        <f>IF(ISNUMBER(AM3109),SUMIFS($AM$1:AM3109,$A$1:A3109,A3109,$G$1:G3109,G3109,$D$1:D3109,D3109),"")</f>
        <v/>
      </c>
    </row>
    <row r="3110" spans="1:40" x14ac:dyDescent="0.25">
      <c r="A3110" s="4" t="s">
        <v>94</v>
      </c>
      <c r="B3110" t="s">
        <v>30</v>
      </c>
      <c r="C3110" s="40">
        <v>40616</v>
      </c>
      <c r="D3110">
        <v>3</v>
      </c>
      <c r="F3110" t="s">
        <v>108</v>
      </c>
      <c r="G3110" t="str">
        <f>YEAR(C3110)+IF(MONTH(C3110)&lt;7,-1,0)&amp;"/"&amp;RIGHT(YEAR(C3110)+IF(MONTH(C3110)&lt;7,0,1),2)</f>
        <v>2010/11</v>
      </c>
      <c r="O3110" s="2" t="str">
        <f>IF(ISNUMBER(N3110),SUMIFS(N$1:$N3110,A$1:$A3110,A3110,G$1:$G3110,G3110,D$1:$D3110,D3110),"")</f>
        <v/>
      </c>
      <c r="AE3110" s="2" t="str">
        <f t="shared" si="176"/>
        <v/>
      </c>
      <c r="AJ3110" s="41">
        <v>11.8</v>
      </c>
      <c r="AM3110" s="2" t="str">
        <f t="shared" si="175"/>
        <v/>
      </c>
      <c r="AN3110" s="2" t="str">
        <f>IF(ISNUMBER(AM3110),SUMIFS($AM$1:AM3110,$A$1:A3110,A3110,$G$1:G3110,G3110,$D$1:D3110,D3110),"")</f>
        <v/>
      </c>
    </row>
    <row r="3111" spans="1:40" x14ac:dyDescent="0.25">
      <c r="A3111" s="4" t="s">
        <v>94</v>
      </c>
      <c r="B3111" t="s">
        <v>30</v>
      </c>
      <c r="C3111" s="40">
        <v>40616</v>
      </c>
      <c r="D3111">
        <v>4</v>
      </c>
      <c r="F3111" t="s">
        <v>108</v>
      </c>
      <c r="G3111" t="str">
        <f>YEAR(C3111)+IF(MONTH(C3111)&lt;7,-1,0)&amp;"/"&amp;RIGHT(YEAR(C3111)+IF(MONTH(C3111)&lt;7,0,1),2)</f>
        <v>2010/11</v>
      </c>
      <c r="O3111" s="2" t="str">
        <f>IF(ISNUMBER(N3111),SUMIFS(N$1:$N3111,A$1:$A3111,A3111,G$1:$G3111,G3111,D$1:$D3111,D3111),"")</f>
        <v/>
      </c>
      <c r="AE3111" s="2" t="str">
        <f t="shared" si="176"/>
        <v/>
      </c>
      <c r="AJ3111" s="41">
        <v>11.8</v>
      </c>
      <c r="AM3111" s="2" t="str">
        <f t="shared" si="175"/>
        <v/>
      </c>
      <c r="AN3111" s="2" t="str">
        <f>IF(ISNUMBER(AM3111),SUMIFS($AM$1:AM3111,$A$1:A3111,A3111,$G$1:G3111,G3111,$D$1:D3111,D3111),"")</f>
        <v/>
      </c>
    </row>
    <row r="3112" spans="1:40" x14ac:dyDescent="0.25">
      <c r="A3112" s="4" t="s">
        <v>94</v>
      </c>
      <c r="B3112" t="s">
        <v>30</v>
      </c>
      <c r="C3112" s="40">
        <v>40616</v>
      </c>
      <c r="D3112">
        <v>5</v>
      </c>
      <c r="F3112" t="s">
        <v>108</v>
      </c>
      <c r="G3112" t="str">
        <f>YEAR(C3112)+IF(MONTH(C3112)&lt;7,-1,0)&amp;"/"&amp;RIGHT(YEAR(C3112)+IF(MONTH(C3112)&lt;7,0,1),2)</f>
        <v>2010/11</v>
      </c>
      <c r="O3112" s="2" t="str">
        <f>IF(ISNUMBER(N3112),SUMIFS(N$1:$N3112,A$1:$A3112,A3112,G$1:$G3112,G3112,D$1:$D3112,D3112),"")</f>
        <v/>
      </c>
      <c r="AE3112" s="2" t="str">
        <f t="shared" si="176"/>
        <v/>
      </c>
      <c r="AJ3112" s="41">
        <v>12.9</v>
      </c>
      <c r="AM3112" s="2" t="str">
        <f t="shared" si="175"/>
        <v/>
      </c>
      <c r="AN3112" s="2" t="str">
        <f>IF(ISNUMBER(AM3112),SUMIFS($AM$1:AM3112,$A$1:A3112,A3112,$G$1:G3112,G3112,$D$1:D3112,D3112),"")</f>
        <v/>
      </c>
    </row>
    <row r="3113" spans="1:40" x14ac:dyDescent="0.25">
      <c r="A3113" s="4" t="s">
        <v>94</v>
      </c>
      <c r="B3113" t="s">
        <v>30</v>
      </c>
      <c r="C3113" s="40">
        <v>40623</v>
      </c>
      <c r="D3113">
        <v>1</v>
      </c>
      <c r="F3113" t="s">
        <v>108</v>
      </c>
      <c r="G3113" t="str">
        <f>YEAR(C3113)+IF(MONTH(C3113)&lt;7,-1,0)&amp;"/"&amp;RIGHT(YEAR(C3113)+IF(MONTH(C3113)&lt;7,0,1),2)</f>
        <v>2010/11</v>
      </c>
      <c r="O3113" s="2" t="str">
        <f>IF(ISNUMBER(N3113),SUMIFS(N$1:$N3113,A$1:$A3113,A3113,G$1:$G3113,G3113,D$1:$D3113,D3113),"")</f>
        <v/>
      </c>
      <c r="AE3113" s="2" t="str">
        <f t="shared" si="176"/>
        <v/>
      </c>
      <c r="AJ3113" s="41">
        <v>23.9</v>
      </c>
      <c r="AM3113" s="2" t="str">
        <f t="shared" si="175"/>
        <v/>
      </c>
      <c r="AN3113" s="2" t="str">
        <f>IF(ISNUMBER(AM3113),SUMIFS($AM$1:AM3113,$A$1:A3113,A3113,$G$1:G3113,G3113,$D$1:D3113,D3113),"")</f>
        <v/>
      </c>
    </row>
    <row r="3114" spans="1:40" x14ac:dyDescent="0.25">
      <c r="A3114" s="4" t="s">
        <v>94</v>
      </c>
      <c r="B3114" t="s">
        <v>30</v>
      </c>
      <c r="C3114" s="40">
        <v>40623</v>
      </c>
      <c r="D3114">
        <v>2</v>
      </c>
      <c r="F3114" t="s">
        <v>108</v>
      </c>
      <c r="G3114" t="str">
        <f>YEAR(C3114)+IF(MONTH(C3114)&lt;7,-1,0)&amp;"/"&amp;RIGHT(YEAR(C3114)+IF(MONTH(C3114)&lt;7,0,1),2)</f>
        <v>2010/11</v>
      </c>
      <c r="O3114" s="2" t="str">
        <f>IF(ISNUMBER(N3114),SUMIFS(N$1:$N3114,A$1:$A3114,A3114,G$1:$G3114,G3114,D$1:$D3114,D3114),"")</f>
        <v/>
      </c>
      <c r="AE3114" s="2" t="str">
        <f t="shared" si="176"/>
        <v/>
      </c>
      <c r="AJ3114" s="41">
        <v>24.6</v>
      </c>
      <c r="AM3114" s="2" t="str">
        <f t="shared" si="175"/>
        <v/>
      </c>
      <c r="AN3114" s="2" t="str">
        <f>IF(ISNUMBER(AM3114),SUMIFS($AM$1:AM3114,$A$1:A3114,A3114,$G$1:G3114,G3114,$D$1:D3114,D3114),"")</f>
        <v/>
      </c>
    </row>
    <row r="3115" spans="1:40" x14ac:dyDescent="0.25">
      <c r="A3115" s="4" t="s">
        <v>94</v>
      </c>
      <c r="B3115" t="s">
        <v>30</v>
      </c>
      <c r="C3115" s="40">
        <v>40623</v>
      </c>
      <c r="D3115">
        <v>3</v>
      </c>
      <c r="F3115" t="s">
        <v>108</v>
      </c>
      <c r="G3115" t="str">
        <f>YEAR(C3115)+IF(MONTH(C3115)&lt;7,-1,0)&amp;"/"&amp;RIGHT(YEAR(C3115)+IF(MONTH(C3115)&lt;7,0,1),2)</f>
        <v>2010/11</v>
      </c>
      <c r="O3115" s="2" t="str">
        <f>IF(ISNUMBER(N3115),SUMIFS(N$1:$N3115,A$1:$A3115,A3115,G$1:$G3115,G3115,D$1:$D3115,D3115),"")</f>
        <v/>
      </c>
      <c r="AE3115" s="2" t="str">
        <f t="shared" si="176"/>
        <v/>
      </c>
      <c r="AJ3115" s="41">
        <v>22.4</v>
      </c>
      <c r="AM3115" s="2" t="str">
        <f t="shared" si="175"/>
        <v/>
      </c>
      <c r="AN3115" s="2" t="str">
        <f>IF(ISNUMBER(AM3115),SUMIFS($AM$1:AM3115,$A$1:A3115,A3115,$G$1:G3115,G3115,$D$1:D3115,D3115),"")</f>
        <v/>
      </c>
    </row>
    <row r="3116" spans="1:40" x14ac:dyDescent="0.25">
      <c r="A3116" s="4" t="s">
        <v>94</v>
      </c>
      <c r="B3116" t="s">
        <v>30</v>
      </c>
      <c r="C3116" s="40">
        <v>40623</v>
      </c>
      <c r="D3116">
        <v>4</v>
      </c>
      <c r="F3116" t="s">
        <v>108</v>
      </c>
      <c r="G3116" t="str">
        <f>YEAR(C3116)+IF(MONTH(C3116)&lt;7,-1,0)&amp;"/"&amp;RIGHT(YEAR(C3116)+IF(MONTH(C3116)&lt;7,0,1),2)</f>
        <v>2010/11</v>
      </c>
      <c r="O3116" s="2" t="str">
        <f>IF(ISNUMBER(N3116),SUMIFS(N$1:$N3116,A$1:$A3116,A3116,G$1:$G3116,G3116,D$1:$D3116,D3116),"")</f>
        <v/>
      </c>
      <c r="AE3116" s="2" t="str">
        <f t="shared" si="176"/>
        <v/>
      </c>
      <c r="AJ3116" s="41">
        <v>25.5</v>
      </c>
      <c r="AM3116" s="2" t="str">
        <f t="shared" si="175"/>
        <v/>
      </c>
      <c r="AN3116" s="2" t="str">
        <f>IF(ISNUMBER(AM3116),SUMIFS($AM$1:AM3116,$A$1:A3116,A3116,$G$1:G3116,G3116,$D$1:D3116,D3116),"")</f>
        <v/>
      </c>
    </row>
    <row r="3117" spans="1:40" x14ac:dyDescent="0.25">
      <c r="A3117" s="4" t="s">
        <v>94</v>
      </c>
      <c r="B3117" t="s">
        <v>30</v>
      </c>
      <c r="C3117" s="40">
        <v>40623</v>
      </c>
      <c r="D3117">
        <v>5</v>
      </c>
      <c r="F3117" t="s">
        <v>108</v>
      </c>
      <c r="G3117" t="str">
        <f>YEAR(C3117)+IF(MONTH(C3117)&lt;7,-1,0)&amp;"/"&amp;RIGHT(YEAR(C3117)+IF(MONTH(C3117)&lt;7,0,1),2)</f>
        <v>2010/11</v>
      </c>
      <c r="O3117" s="2" t="str">
        <f>IF(ISNUMBER(N3117),SUMIFS(N$1:$N3117,A$1:$A3117,A3117,G$1:$G3117,G3117,D$1:$D3117,D3117),"")</f>
        <v/>
      </c>
      <c r="AE3117" s="2" t="str">
        <f t="shared" si="176"/>
        <v/>
      </c>
      <c r="AJ3117" s="41">
        <v>26.2</v>
      </c>
      <c r="AM3117" s="2" t="str">
        <f t="shared" ref="AM3117:AM3180" si="177">IF(AND(ISNUMBER(AE3117),ISNUMBER(N3117)),ROUND(N3117*AE3117,3),"")</f>
        <v/>
      </c>
      <c r="AN3117" s="2" t="str">
        <f>IF(ISNUMBER(AM3117),SUMIFS($AM$1:AM3117,$A$1:A3117,A3117,$G$1:G3117,G3117,$D$1:D3117,D3117),"")</f>
        <v/>
      </c>
    </row>
    <row r="3118" spans="1:40" x14ac:dyDescent="0.25">
      <c r="A3118" s="4" t="s">
        <v>94</v>
      </c>
      <c r="B3118" t="s">
        <v>30</v>
      </c>
      <c r="C3118" s="40">
        <v>40630</v>
      </c>
      <c r="D3118">
        <v>1</v>
      </c>
      <c r="F3118" t="s">
        <v>108</v>
      </c>
      <c r="G3118" t="str">
        <f>YEAR(C3118)+IF(MONTH(C3118)&lt;7,-1,0)&amp;"/"&amp;RIGHT(YEAR(C3118)+IF(MONTH(C3118)&lt;7,0,1),2)</f>
        <v>2010/11</v>
      </c>
      <c r="O3118" s="2" t="str">
        <f>IF(ISNUMBER(N3118),SUMIFS(N$1:$N3118,A$1:$A3118,A3118,G$1:$G3118,G3118,D$1:$D3118,D3118),"")</f>
        <v/>
      </c>
      <c r="AE3118" s="2" t="str">
        <f t="shared" si="176"/>
        <v/>
      </c>
      <c r="AJ3118" s="41">
        <v>12.7</v>
      </c>
      <c r="AM3118" s="2" t="str">
        <f t="shared" si="177"/>
        <v/>
      </c>
      <c r="AN3118" s="2" t="str">
        <f>IF(ISNUMBER(AM3118),SUMIFS($AM$1:AM3118,$A$1:A3118,A3118,$G$1:G3118,G3118,$D$1:D3118,D3118),"")</f>
        <v/>
      </c>
    </row>
    <row r="3119" spans="1:40" x14ac:dyDescent="0.25">
      <c r="A3119" s="4" t="s">
        <v>94</v>
      </c>
      <c r="B3119" t="s">
        <v>30</v>
      </c>
      <c r="C3119" s="40">
        <v>40630</v>
      </c>
      <c r="D3119">
        <v>2</v>
      </c>
      <c r="F3119" t="s">
        <v>108</v>
      </c>
      <c r="G3119" t="str">
        <f>YEAR(C3119)+IF(MONTH(C3119)&lt;7,-1,0)&amp;"/"&amp;RIGHT(YEAR(C3119)+IF(MONTH(C3119)&lt;7,0,1),2)</f>
        <v>2010/11</v>
      </c>
      <c r="O3119" s="2" t="str">
        <f>IF(ISNUMBER(N3119),SUMIFS(N$1:$N3119,A$1:$A3119,A3119,G$1:$G3119,G3119,D$1:$D3119,D3119),"")</f>
        <v/>
      </c>
      <c r="AE3119" s="2" t="str">
        <f t="shared" si="176"/>
        <v/>
      </c>
      <c r="AJ3119" s="41">
        <v>11.4</v>
      </c>
      <c r="AM3119" s="2" t="str">
        <f t="shared" si="177"/>
        <v/>
      </c>
      <c r="AN3119" s="2" t="str">
        <f>IF(ISNUMBER(AM3119),SUMIFS($AM$1:AM3119,$A$1:A3119,A3119,$G$1:G3119,G3119,$D$1:D3119,D3119),"")</f>
        <v/>
      </c>
    </row>
    <row r="3120" spans="1:40" x14ac:dyDescent="0.25">
      <c r="A3120" s="4" t="s">
        <v>94</v>
      </c>
      <c r="B3120" t="s">
        <v>30</v>
      </c>
      <c r="C3120" s="40">
        <v>40630</v>
      </c>
      <c r="D3120">
        <v>3</v>
      </c>
      <c r="F3120" t="s">
        <v>108</v>
      </c>
      <c r="G3120" t="str">
        <f>YEAR(C3120)+IF(MONTH(C3120)&lt;7,-1,0)&amp;"/"&amp;RIGHT(YEAR(C3120)+IF(MONTH(C3120)&lt;7,0,1),2)</f>
        <v>2010/11</v>
      </c>
      <c r="O3120" s="2" t="str">
        <f>IF(ISNUMBER(N3120),SUMIFS(N$1:$N3120,A$1:$A3120,A3120,G$1:$G3120,G3120,D$1:$D3120,D3120),"")</f>
        <v/>
      </c>
      <c r="AE3120" s="2" t="str">
        <f t="shared" ref="AE3120:AE3183" si="178">IF(ISNUMBER(AF3120),AF3120,"")</f>
        <v/>
      </c>
      <c r="AJ3120" s="41">
        <v>13.1</v>
      </c>
      <c r="AM3120" s="2" t="str">
        <f t="shared" si="177"/>
        <v/>
      </c>
      <c r="AN3120" s="2" t="str">
        <f>IF(ISNUMBER(AM3120),SUMIFS($AM$1:AM3120,$A$1:A3120,A3120,$G$1:G3120,G3120,$D$1:D3120,D3120),"")</f>
        <v/>
      </c>
    </row>
    <row r="3121" spans="1:40" x14ac:dyDescent="0.25">
      <c r="A3121" s="4" t="s">
        <v>94</v>
      </c>
      <c r="B3121" t="s">
        <v>30</v>
      </c>
      <c r="C3121" s="40">
        <v>40630</v>
      </c>
      <c r="D3121">
        <v>4</v>
      </c>
      <c r="F3121" t="s">
        <v>108</v>
      </c>
      <c r="G3121" t="str">
        <f>YEAR(C3121)+IF(MONTH(C3121)&lt;7,-1,0)&amp;"/"&amp;RIGHT(YEAR(C3121)+IF(MONTH(C3121)&lt;7,0,1),2)</f>
        <v>2010/11</v>
      </c>
      <c r="O3121" s="2" t="str">
        <f>IF(ISNUMBER(N3121),SUMIFS(N$1:$N3121,A$1:$A3121,A3121,G$1:$G3121,G3121,D$1:$D3121,D3121),"")</f>
        <v/>
      </c>
      <c r="AE3121" s="2" t="str">
        <f t="shared" si="178"/>
        <v/>
      </c>
      <c r="AJ3121" s="41">
        <v>12.7</v>
      </c>
      <c r="AM3121" s="2" t="str">
        <f t="shared" si="177"/>
        <v/>
      </c>
      <c r="AN3121" s="2" t="str">
        <f>IF(ISNUMBER(AM3121),SUMIFS($AM$1:AM3121,$A$1:A3121,A3121,$G$1:G3121,G3121,$D$1:D3121,D3121),"")</f>
        <v/>
      </c>
    </row>
    <row r="3122" spans="1:40" x14ac:dyDescent="0.25">
      <c r="A3122" s="4" t="s">
        <v>94</v>
      </c>
      <c r="B3122" t="s">
        <v>30</v>
      </c>
      <c r="C3122" s="40">
        <v>40630</v>
      </c>
      <c r="D3122">
        <v>5</v>
      </c>
      <c r="F3122" t="s">
        <v>108</v>
      </c>
      <c r="G3122" t="str">
        <f>YEAR(C3122)+IF(MONTH(C3122)&lt;7,-1,0)&amp;"/"&amp;RIGHT(YEAR(C3122)+IF(MONTH(C3122)&lt;7,0,1),2)</f>
        <v>2010/11</v>
      </c>
      <c r="O3122" s="2" t="str">
        <f>IF(ISNUMBER(N3122),SUMIFS(N$1:$N3122,A$1:$A3122,A3122,G$1:$G3122,G3122,D$1:$D3122,D3122),"")</f>
        <v/>
      </c>
      <c r="AE3122" s="2" t="str">
        <f t="shared" si="178"/>
        <v/>
      </c>
      <c r="AJ3122" s="41">
        <v>11.3</v>
      </c>
      <c r="AM3122" s="2" t="str">
        <f t="shared" si="177"/>
        <v/>
      </c>
      <c r="AN3122" s="2" t="str">
        <f>IF(ISNUMBER(AM3122),SUMIFS($AM$1:AM3122,$A$1:A3122,A3122,$G$1:G3122,G3122,$D$1:D3122,D3122),"")</f>
        <v/>
      </c>
    </row>
    <row r="3123" spans="1:40" x14ac:dyDescent="0.25">
      <c r="A3123" s="4" t="s">
        <v>94</v>
      </c>
      <c r="B3123" t="s">
        <v>30</v>
      </c>
      <c r="C3123" s="40">
        <v>40637</v>
      </c>
      <c r="D3123">
        <v>1</v>
      </c>
      <c r="F3123" t="s">
        <v>108</v>
      </c>
      <c r="G3123" t="str">
        <f>YEAR(C3123)+IF(MONTH(C3123)&lt;7,-1,0)&amp;"/"&amp;RIGHT(YEAR(C3123)+IF(MONTH(C3123)&lt;7,0,1),2)</f>
        <v>2010/11</v>
      </c>
      <c r="O3123" s="2" t="str">
        <f>IF(ISNUMBER(N3123),SUMIFS(N$1:$N3123,A$1:$A3123,A3123,G$1:$G3123,G3123,D$1:$D3123,D3123),"")</f>
        <v/>
      </c>
      <c r="AE3123" s="2" t="str">
        <f t="shared" si="178"/>
        <v/>
      </c>
      <c r="AJ3123" s="41">
        <v>22</v>
      </c>
      <c r="AM3123" s="2" t="str">
        <f t="shared" si="177"/>
        <v/>
      </c>
      <c r="AN3123" s="2" t="str">
        <f>IF(ISNUMBER(AM3123),SUMIFS($AM$1:AM3123,$A$1:A3123,A3123,$G$1:G3123,G3123,$D$1:D3123,D3123),"")</f>
        <v/>
      </c>
    </row>
    <row r="3124" spans="1:40" x14ac:dyDescent="0.25">
      <c r="A3124" s="4" t="s">
        <v>94</v>
      </c>
      <c r="B3124" t="s">
        <v>30</v>
      </c>
      <c r="C3124" s="40">
        <v>40637</v>
      </c>
      <c r="D3124">
        <v>2</v>
      </c>
      <c r="F3124" t="s">
        <v>108</v>
      </c>
      <c r="G3124" t="str">
        <f>YEAR(C3124)+IF(MONTH(C3124)&lt;7,-1,0)&amp;"/"&amp;RIGHT(YEAR(C3124)+IF(MONTH(C3124)&lt;7,0,1),2)</f>
        <v>2010/11</v>
      </c>
      <c r="O3124" s="2" t="str">
        <f>IF(ISNUMBER(N3124),SUMIFS(N$1:$N3124,A$1:$A3124,A3124,G$1:$G3124,G3124,D$1:$D3124,D3124),"")</f>
        <v/>
      </c>
      <c r="AE3124" s="2" t="str">
        <f t="shared" si="178"/>
        <v/>
      </c>
      <c r="AJ3124" s="41">
        <v>21</v>
      </c>
      <c r="AM3124" s="2" t="str">
        <f t="shared" si="177"/>
        <v/>
      </c>
      <c r="AN3124" s="2" t="str">
        <f>IF(ISNUMBER(AM3124),SUMIFS($AM$1:AM3124,$A$1:A3124,A3124,$G$1:G3124,G3124,$D$1:D3124,D3124),"")</f>
        <v/>
      </c>
    </row>
    <row r="3125" spans="1:40" x14ac:dyDescent="0.25">
      <c r="A3125" s="4" t="s">
        <v>94</v>
      </c>
      <c r="B3125" t="s">
        <v>30</v>
      </c>
      <c r="C3125" s="40">
        <v>40637</v>
      </c>
      <c r="D3125">
        <v>3</v>
      </c>
      <c r="F3125" t="s">
        <v>108</v>
      </c>
      <c r="G3125" t="str">
        <f>YEAR(C3125)+IF(MONTH(C3125)&lt;7,-1,0)&amp;"/"&amp;RIGHT(YEAR(C3125)+IF(MONTH(C3125)&lt;7,0,1),2)</f>
        <v>2010/11</v>
      </c>
      <c r="O3125" s="2" t="str">
        <f>IF(ISNUMBER(N3125),SUMIFS(N$1:$N3125,A$1:$A3125,A3125,G$1:$G3125,G3125,D$1:$D3125,D3125),"")</f>
        <v/>
      </c>
      <c r="AE3125" s="2" t="str">
        <f t="shared" si="178"/>
        <v/>
      </c>
      <c r="AJ3125" s="41">
        <v>19.600000000000001</v>
      </c>
      <c r="AM3125" s="2" t="str">
        <f t="shared" si="177"/>
        <v/>
      </c>
      <c r="AN3125" s="2" t="str">
        <f>IF(ISNUMBER(AM3125),SUMIFS($AM$1:AM3125,$A$1:A3125,A3125,$G$1:G3125,G3125,$D$1:D3125,D3125),"")</f>
        <v/>
      </c>
    </row>
    <row r="3126" spans="1:40" x14ac:dyDescent="0.25">
      <c r="A3126" s="4" t="s">
        <v>94</v>
      </c>
      <c r="B3126" t="s">
        <v>30</v>
      </c>
      <c r="C3126" s="40">
        <v>40637</v>
      </c>
      <c r="D3126">
        <v>4</v>
      </c>
      <c r="F3126" t="s">
        <v>108</v>
      </c>
      <c r="G3126" t="str">
        <f>YEAR(C3126)+IF(MONTH(C3126)&lt;7,-1,0)&amp;"/"&amp;RIGHT(YEAR(C3126)+IF(MONTH(C3126)&lt;7,0,1),2)</f>
        <v>2010/11</v>
      </c>
      <c r="O3126" s="2" t="str">
        <f>IF(ISNUMBER(N3126),SUMIFS(N$1:$N3126,A$1:$A3126,A3126,G$1:$G3126,G3126,D$1:$D3126,D3126),"")</f>
        <v/>
      </c>
      <c r="AE3126" s="2" t="str">
        <f t="shared" si="178"/>
        <v/>
      </c>
      <c r="AJ3126" s="41">
        <v>20.3</v>
      </c>
      <c r="AM3126" s="2" t="str">
        <f t="shared" si="177"/>
        <v/>
      </c>
      <c r="AN3126" s="2" t="str">
        <f>IF(ISNUMBER(AM3126),SUMIFS($AM$1:AM3126,$A$1:A3126,A3126,$G$1:G3126,G3126,$D$1:D3126,D3126),"")</f>
        <v/>
      </c>
    </row>
    <row r="3127" spans="1:40" x14ac:dyDescent="0.25">
      <c r="A3127" s="4" t="s">
        <v>94</v>
      </c>
      <c r="B3127" t="s">
        <v>30</v>
      </c>
      <c r="C3127" s="40">
        <v>40637</v>
      </c>
      <c r="D3127">
        <v>5</v>
      </c>
      <c r="F3127" t="s">
        <v>108</v>
      </c>
      <c r="G3127" t="str">
        <f>YEAR(C3127)+IF(MONTH(C3127)&lt;7,-1,0)&amp;"/"&amp;RIGHT(YEAR(C3127)+IF(MONTH(C3127)&lt;7,0,1),2)</f>
        <v>2010/11</v>
      </c>
      <c r="O3127" s="2" t="str">
        <f>IF(ISNUMBER(N3127),SUMIFS(N$1:$N3127,A$1:$A3127,A3127,G$1:$G3127,G3127,D$1:$D3127,D3127),"")</f>
        <v/>
      </c>
      <c r="AE3127" s="2" t="str">
        <f t="shared" si="178"/>
        <v/>
      </c>
      <c r="AJ3127" s="41">
        <v>18.2</v>
      </c>
      <c r="AM3127" s="2" t="str">
        <f t="shared" si="177"/>
        <v/>
      </c>
      <c r="AN3127" s="2" t="str">
        <f>IF(ISNUMBER(AM3127),SUMIFS($AM$1:AM3127,$A$1:A3127,A3127,$G$1:G3127,G3127,$D$1:D3127,D3127),"")</f>
        <v/>
      </c>
    </row>
    <row r="3128" spans="1:40" x14ac:dyDescent="0.25">
      <c r="A3128" s="4" t="s">
        <v>94</v>
      </c>
      <c r="B3128" t="s">
        <v>30</v>
      </c>
      <c r="C3128" s="40">
        <v>40641</v>
      </c>
      <c r="D3128">
        <v>1</v>
      </c>
      <c r="F3128" t="s">
        <v>108</v>
      </c>
      <c r="G3128" t="str">
        <f>YEAR(C3128)+IF(MONTH(C3128)&lt;7,-1,0)&amp;"/"&amp;RIGHT(YEAR(C3128)+IF(MONTH(C3128)&lt;7,0,1),2)</f>
        <v>2010/11</v>
      </c>
      <c r="O3128" s="2" t="str">
        <f>IF(ISNUMBER(N3128),SUMIFS(N$1:$N3128,A$1:$A3128,A3128,G$1:$G3128,G3128,D$1:$D3128,D3128),"")</f>
        <v/>
      </c>
      <c r="AE3128" s="2" t="str">
        <f t="shared" si="178"/>
        <v/>
      </c>
      <c r="AJ3128" s="41">
        <v>21.1</v>
      </c>
      <c r="AM3128" s="2" t="str">
        <f t="shared" si="177"/>
        <v/>
      </c>
      <c r="AN3128" s="2" t="str">
        <f>IF(ISNUMBER(AM3128),SUMIFS($AM$1:AM3128,$A$1:A3128,A3128,$G$1:G3128,G3128,$D$1:D3128,D3128),"")</f>
        <v/>
      </c>
    </row>
    <row r="3129" spans="1:40" x14ac:dyDescent="0.25">
      <c r="A3129" s="4" t="s">
        <v>94</v>
      </c>
      <c r="B3129" t="s">
        <v>30</v>
      </c>
      <c r="C3129" s="40">
        <v>40641</v>
      </c>
      <c r="D3129">
        <v>2</v>
      </c>
      <c r="F3129" t="s">
        <v>108</v>
      </c>
      <c r="G3129" t="str">
        <f>YEAR(C3129)+IF(MONTH(C3129)&lt;7,-1,0)&amp;"/"&amp;RIGHT(YEAR(C3129)+IF(MONTH(C3129)&lt;7,0,1),2)</f>
        <v>2010/11</v>
      </c>
      <c r="O3129" s="2" t="str">
        <f>IF(ISNUMBER(N3129),SUMIFS(N$1:$N3129,A$1:$A3129,A3129,G$1:$G3129,G3129,D$1:$D3129,D3129),"")</f>
        <v/>
      </c>
      <c r="AE3129" s="2" t="str">
        <f t="shared" si="178"/>
        <v/>
      </c>
      <c r="AJ3129" s="41">
        <v>22.4</v>
      </c>
      <c r="AM3129" s="2" t="str">
        <f t="shared" si="177"/>
        <v/>
      </c>
      <c r="AN3129" s="2" t="str">
        <f>IF(ISNUMBER(AM3129),SUMIFS($AM$1:AM3129,$A$1:A3129,A3129,$G$1:G3129,G3129,$D$1:D3129,D3129),"")</f>
        <v/>
      </c>
    </row>
    <row r="3130" spans="1:40" x14ac:dyDescent="0.25">
      <c r="A3130" s="4" t="s">
        <v>94</v>
      </c>
      <c r="B3130" t="s">
        <v>30</v>
      </c>
      <c r="C3130" s="40">
        <v>40641</v>
      </c>
      <c r="D3130">
        <v>3</v>
      </c>
      <c r="F3130" t="s">
        <v>108</v>
      </c>
      <c r="G3130" t="str">
        <f>YEAR(C3130)+IF(MONTH(C3130)&lt;7,-1,0)&amp;"/"&amp;RIGHT(YEAR(C3130)+IF(MONTH(C3130)&lt;7,0,1),2)</f>
        <v>2010/11</v>
      </c>
      <c r="O3130" s="2" t="str">
        <f>IF(ISNUMBER(N3130),SUMIFS(N$1:$N3130,A$1:$A3130,A3130,G$1:$G3130,G3130,D$1:$D3130,D3130),"")</f>
        <v/>
      </c>
      <c r="AE3130" s="2" t="str">
        <f t="shared" si="178"/>
        <v/>
      </c>
      <c r="AJ3130" s="41">
        <v>23.7</v>
      </c>
      <c r="AM3130" s="2" t="str">
        <f t="shared" si="177"/>
        <v/>
      </c>
      <c r="AN3130" s="2" t="str">
        <f>IF(ISNUMBER(AM3130),SUMIFS($AM$1:AM3130,$A$1:A3130,A3130,$G$1:G3130,G3130,$D$1:D3130,D3130),"")</f>
        <v/>
      </c>
    </row>
    <row r="3131" spans="1:40" x14ac:dyDescent="0.25">
      <c r="A3131" s="4" t="s">
        <v>94</v>
      </c>
      <c r="B3131" t="s">
        <v>30</v>
      </c>
      <c r="C3131" s="40">
        <v>40641</v>
      </c>
      <c r="D3131">
        <v>4</v>
      </c>
      <c r="F3131" t="s">
        <v>108</v>
      </c>
      <c r="G3131" t="str">
        <f>YEAR(C3131)+IF(MONTH(C3131)&lt;7,-1,0)&amp;"/"&amp;RIGHT(YEAR(C3131)+IF(MONTH(C3131)&lt;7,0,1),2)</f>
        <v>2010/11</v>
      </c>
      <c r="O3131" s="2" t="str">
        <f>IF(ISNUMBER(N3131),SUMIFS(N$1:$N3131,A$1:$A3131,A3131,G$1:$G3131,G3131,D$1:$D3131,D3131),"")</f>
        <v/>
      </c>
      <c r="AE3131" s="2" t="str">
        <f t="shared" si="178"/>
        <v/>
      </c>
      <c r="AJ3131" s="41">
        <v>22.7</v>
      </c>
      <c r="AM3131" s="2" t="str">
        <f t="shared" si="177"/>
        <v/>
      </c>
      <c r="AN3131" s="2" t="str">
        <f>IF(ISNUMBER(AM3131),SUMIFS($AM$1:AM3131,$A$1:A3131,A3131,$G$1:G3131,G3131,$D$1:D3131,D3131),"")</f>
        <v/>
      </c>
    </row>
    <row r="3132" spans="1:40" x14ac:dyDescent="0.25">
      <c r="A3132" s="4" t="s">
        <v>94</v>
      </c>
      <c r="B3132" t="s">
        <v>30</v>
      </c>
      <c r="C3132" s="40">
        <v>40641</v>
      </c>
      <c r="D3132">
        <v>5</v>
      </c>
      <c r="F3132" t="s">
        <v>108</v>
      </c>
      <c r="G3132" t="str">
        <f>YEAR(C3132)+IF(MONTH(C3132)&lt;7,-1,0)&amp;"/"&amp;RIGHT(YEAR(C3132)+IF(MONTH(C3132)&lt;7,0,1),2)</f>
        <v>2010/11</v>
      </c>
      <c r="O3132" s="2" t="str">
        <f>IF(ISNUMBER(N3132),SUMIFS(N$1:$N3132,A$1:$A3132,A3132,G$1:$G3132,G3132,D$1:$D3132,D3132),"")</f>
        <v/>
      </c>
      <c r="AE3132" s="2" t="str">
        <f t="shared" si="178"/>
        <v/>
      </c>
      <c r="AJ3132" s="41">
        <v>23.1</v>
      </c>
      <c r="AM3132" s="2" t="str">
        <f t="shared" si="177"/>
        <v/>
      </c>
      <c r="AN3132" s="2" t="str">
        <f>IF(ISNUMBER(AM3132),SUMIFS($AM$1:AM3132,$A$1:A3132,A3132,$G$1:G3132,G3132,$D$1:D3132,D3132),"")</f>
        <v/>
      </c>
    </row>
    <row r="3133" spans="1:40" x14ac:dyDescent="0.25">
      <c r="A3133" s="4" t="s">
        <v>94</v>
      </c>
      <c r="B3133" t="s">
        <v>30</v>
      </c>
      <c r="C3133" s="40">
        <v>40651</v>
      </c>
      <c r="D3133">
        <v>1</v>
      </c>
      <c r="F3133" t="s">
        <v>108</v>
      </c>
      <c r="G3133" t="str">
        <f>YEAR(C3133)+IF(MONTH(C3133)&lt;7,-1,0)&amp;"/"&amp;RIGHT(YEAR(C3133)+IF(MONTH(C3133)&lt;7,0,1),2)</f>
        <v>2010/11</v>
      </c>
      <c r="O3133" s="2" t="str">
        <f>IF(ISNUMBER(N3133),SUMIFS(N$1:$N3133,A$1:$A3133,A3133,G$1:$G3133,G3133,D$1:$D3133,D3133),"")</f>
        <v/>
      </c>
      <c r="AE3133" s="2" t="str">
        <f t="shared" si="178"/>
        <v/>
      </c>
      <c r="AJ3133" s="41">
        <v>12.8</v>
      </c>
      <c r="AM3133" s="2" t="str">
        <f t="shared" si="177"/>
        <v/>
      </c>
      <c r="AN3133" s="2" t="str">
        <f>IF(ISNUMBER(AM3133),SUMIFS($AM$1:AM3133,$A$1:A3133,A3133,$G$1:G3133,G3133,$D$1:D3133,D3133),"")</f>
        <v/>
      </c>
    </row>
    <row r="3134" spans="1:40" x14ac:dyDescent="0.25">
      <c r="A3134" s="4" t="s">
        <v>94</v>
      </c>
      <c r="B3134" t="s">
        <v>30</v>
      </c>
      <c r="C3134" s="40">
        <v>40651</v>
      </c>
      <c r="D3134">
        <v>2</v>
      </c>
      <c r="F3134" t="s">
        <v>108</v>
      </c>
      <c r="G3134" t="str">
        <f>YEAR(C3134)+IF(MONTH(C3134)&lt;7,-1,0)&amp;"/"&amp;RIGHT(YEAR(C3134)+IF(MONTH(C3134)&lt;7,0,1),2)</f>
        <v>2010/11</v>
      </c>
      <c r="O3134" s="2" t="str">
        <f>IF(ISNUMBER(N3134),SUMIFS(N$1:$N3134,A$1:$A3134,A3134,G$1:$G3134,G3134,D$1:$D3134,D3134),"")</f>
        <v/>
      </c>
      <c r="AE3134" s="2" t="str">
        <f t="shared" si="178"/>
        <v/>
      </c>
      <c r="AJ3134" s="41">
        <v>12.3</v>
      </c>
      <c r="AM3134" s="2" t="str">
        <f t="shared" si="177"/>
        <v/>
      </c>
      <c r="AN3134" s="2" t="str">
        <f>IF(ISNUMBER(AM3134),SUMIFS($AM$1:AM3134,$A$1:A3134,A3134,$G$1:G3134,G3134,$D$1:D3134,D3134),"")</f>
        <v/>
      </c>
    </row>
    <row r="3135" spans="1:40" x14ac:dyDescent="0.25">
      <c r="A3135" s="4" t="s">
        <v>94</v>
      </c>
      <c r="B3135" t="s">
        <v>30</v>
      </c>
      <c r="C3135" s="40">
        <v>40651</v>
      </c>
      <c r="D3135">
        <v>3</v>
      </c>
      <c r="F3135" t="s">
        <v>108</v>
      </c>
      <c r="G3135" t="str">
        <f>YEAR(C3135)+IF(MONTH(C3135)&lt;7,-1,0)&amp;"/"&amp;RIGHT(YEAR(C3135)+IF(MONTH(C3135)&lt;7,0,1),2)</f>
        <v>2010/11</v>
      </c>
      <c r="O3135" s="2" t="str">
        <f>IF(ISNUMBER(N3135),SUMIFS(N$1:$N3135,A$1:$A3135,A3135,G$1:$G3135,G3135,D$1:$D3135,D3135),"")</f>
        <v/>
      </c>
      <c r="AE3135" s="2" t="str">
        <f t="shared" si="178"/>
        <v/>
      </c>
      <c r="AJ3135" s="41">
        <v>12.3</v>
      </c>
      <c r="AM3135" s="2" t="str">
        <f t="shared" si="177"/>
        <v/>
      </c>
      <c r="AN3135" s="2" t="str">
        <f>IF(ISNUMBER(AM3135),SUMIFS($AM$1:AM3135,$A$1:A3135,A3135,$G$1:G3135,G3135,$D$1:D3135,D3135),"")</f>
        <v/>
      </c>
    </row>
    <row r="3136" spans="1:40" x14ac:dyDescent="0.25">
      <c r="A3136" s="4" t="s">
        <v>94</v>
      </c>
      <c r="B3136" t="s">
        <v>30</v>
      </c>
      <c r="C3136" s="40">
        <v>40651</v>
      </c>
      <c r="D3136">
        <v>4</v>
      </c>
      <c r="F3136" t="s">
        <v>108</v>
      </c>
      <c r="G3136" t="str">
        <f>YEAR(C3136)+IF(MONTH(C3136)&lt;7,-1,0)&amp;"/"&amp;RIGHT(YEAR(C3136)+IF(MONTH(C3136)&lt;7,0,1),2)</f>
        <v>2010/11</v>
      </c>
      <c r="O3136" s="2" t="str">
        <f>IF(ISNUMBER(N3136),SUMIFS(N$1:$N3136,A$1:$A3136,A3136,G$1:$G3136,G3136,D$1:$D3136,D3136),"")</f>
        <v/>
      </c>
      <c r="AE3136" s="2" t="str">
        <f t="shared" si="178"/>
        <v/>
      </c>
      <c r="AJ3136" s="41">
        <v>14</v>
      </c>
      <c r="AM3136" s="2" t="str">
        <f t="shared" si="177"/>
        <v/>
      </c>
      <c r="AN3136" s="2" t="str">
        <f>IF(ISNUMBER(AM3136),SUMIFS($AM$1:AM3136,$A$1:A3136,A3136,$G$1:G3136,G3136,$D$1:D3136,D3136),"")</f>
        <v/>
      </c>
    </row>
    <row r="3137" spans="1:40" x14ac:dyDescent="0.25">
      <c r="A3137" s="4" t="s">
        <v>94</v>
      </c>
      <c r="B3137" t="s">
        <v>30</v>
      </c>
      <c r="C3137" s="40">
        <v>40651</v>
      </c>
      <c r="D3137">
        <v>5</v>
      </c>
      <c r="F3137" t="s">
        <v>108</v>
      </c>
      <c r="G3137" t="str">
        <f>YEAR(C3137)+IF(MONTH(C3137)&lt;7,-1,0)&amp;"/"&amp;RIGHT(YEAR(C3137)+IF(MONTH(C3137)&lt;7,0,1),2)</f>
        <v>2010/11</v>
      </c>
      <c r="O3137" s="2" t="str">
        <f>IF(ISNUMBER(N3137),SUMIFS(N$1:$N3137,A$1:$A3137,A3137,G$1:$G3137,G3137,D$1:$D3137,D3137),"")</f>
        <v/>
      </c>
      <c r="AE3137" s="2" t="str">
        <f t="shared" si="178"/>
        <v/>
      </c>
      <c r="AJ3137" s="41">
        <v>13.4</v>
      </c>
      <c r="AM3137" s="2" t="str">
        <f t="shared" si="177"/>
        <v/>
      </c>
      <c r="AN3137" s="2" t="str">
        <f>IF(ISNUMBER(AM3137),SUMIFS($AM$1:AM3137,$A$1:A3137,A3137,$G$1:G3137,G3137,$D$1:D3137,D3137),"")</f>
        <v/>
      </c>
    </row>
    <row r="3138" spans="1:40" x14ac:dyDescent="0.25">
      <c r="A3138" s="4" t="s">
        <v>94</v>
      </c>
      <c r="B3138" t="s">
        <v>30</v>
      </c>
      <c r="C3138" s="40">
        <v>40659</v>
      </c>
      <c r="D3138">
        <v>1</v>
      </c>
      <c r="F3138" t="s">
        <v>108</v>
      </c>
      <c r="G3138" t="str">
        <f>YEAR(C3138)+IF(MONTH(C3138)&lt;7,-1,0)&amp;"/"&amp;RIGHT(YEAR(C3138)+IF(MONTH(C3138)&lt;7,0,1),2)</f>
        <v>2010/11</v>
      </c>
      <c r="O3138" s="2" t="str">
        <f>IF(ISNUMBER(N3138),SUMIFS(N$1:$N3138,A$1:$A3138,A3138,G$1:$G3138,G3138,D$1:$D3138,D3138),"")</f>
        <v/>
      </c>
      <c r="AE3138" s="2" t="str">
        <f t="shared" si="178"/>
        <v/>
      </c>
      <c r="AJ3138" s="41">
        <v>20.6</v>
      </c>
      <c r="AM3138" s="2" t="str">
        <f t="shared" si="177"/>
        <v/>
      </c>
      <c r="AN3138" s="2" t="str">
        <f>IF(ISNUMBER(AM3138),SUMIFS($AM$1:AM3138,$A$1:A3138,A3138,$G$1:G3138,G3138,$D$1:D3138,D3138),"")</f>
        <v/>
      </c>
    </row>
    <row r="3139" spans="1:40" x14ac:dyDescent="0.25">
      <c r="A3139" s="4" t="s">
        <v>94</v>
      </c>
      <c r="B3139" t="s">
        <v>30</v>
      </c>
      <c r="C3139" s="40">
        <v>40659</v>
      </c>
      <c r="D3139">
        <v>2</v>
      </c>
      <c r="F3139" t="s">
        <v>108</v>
      </c>
      <c r="G3139" t="str">
        <f>YEAR(C3139)+IF(MONTH(C3139)&lt;7,-1,0)&amp;"/"&amp;RIGHT(YEAR(C3139)+IF(MONTH(C3139)&lt;7,0,1),2)</f>
        <v>2010/11</v>
      </c>
      <c r="O3139" s="2" t="str">
        <f>IF(ISNUMBER(N3139),SUMIFS(N$1:$N3139,A$1:$A3139,A3139,G$1:$G3139,G3139,D$1:$D3139,D3139),"")</f>
        <v/>
      </c>
      <c r="AE3139" s="2" t="str">
        <f t="shared" si="178"/>
        <v/>
      </c>
      <c r="AJ3139" s="41">
        <v>21.7</v>
      </c>
      <c r="AM3139" s="2" t="str">
        <f t="shared" si="177"/>
        <v/>
      </c>
      <c r="AN3139" s="2" t="str">
        <f>IF(ISNUMBER(AM3139),SUMIFS($AM$1:AM3139,$A$1:A3139,A3139,$G$1:G3139,G3139,$D$1:D3139,D3139),"")</f>
        <v/>
      </c>
    </row>
    <row r="3140" spans="1:40" x14ac:dyDescent="0.25">
      <c r="A3140" s="4" t="s">
        <v>94</v>
      </c>
      <c r="B3140" t="s">
        <v>30</v>
      </c>
      <c r="C3140" s="40">
        <v>40659</v>
      </c>
      <c r="D3140">
        <v>3</v>
      </c>
      <c r="F3140" t="s">
        <v>108</v>
      </c>
      <c r="G3140" t="str">
        <f>YEAR(C3140)+IF(MONTH(C3140)&lt;7,-1,0)&amp;"/"&amp;RIGHT(YEAR(C3140)+IF(MONTH(C3140)&lt;7,0,1),2)</f>
        <v>2010/11</v>
      </c>
      <c r="O3140" s="2" t="str">
        <f>IF(ISNUMBER(N3140),SUMIFS(N$1:$N3140,A$1:$A3140,A3140,G$1:$G3140,G3140,D$1:$D3140,D3140),"")</f>
        <v/>
      </c>
      <c r="AE3140" s="2" t="str">
        <f t="shared" si="178"/>
        <v/>
      </c>
      <c r="AJ3140" s="41">
        <v>19.399999999999999</v>
      </c>
      <c r="AM3140" s="2" t="str">
        <f t="shared" si="177"/>
        <v/>
      </c>
      <c r="AN3140" s="2" t="str">
        <f>IF(ISNUMBER(AM3140),SUMIFS($AM$1:AM3140,$A$1:A3140,A3140,$G$1:G3140,G3140,$D$1:D3140,D3140),"")</f>
        <v/>
      </c>
    </row>
    <row r="3141" spans="1:40" x14ac:dyDescent="0.25">
      <c r="A3141" s="4" t="s">
        <v>94</v>
      </c>
      <c r="B3141" t="s">
        <v>30</v>
      </c>
      <c r="C3141" s="40">
        <v>40659</v>
      </c>
      <c r="D3141">
        <v>4</v>
      </c>
      <c r="F3141" t="s">
        <v>108</v>
      </c>
      <c r="G3141" t="str">
        <f>YEAR(C3141)+IF(MONTH(C3141)&lt;7,-1,0)&amp;"/"&amp;RIGHT(YEAR(C3141)+IF(MONTH(C3141)&lt;7,0,1),2)</f>
        <v>2010/11</v>
      </c>
      <c r="O3141" s="2" t="str">
        <f>IF(ISNUMBER(N3141),SUMIFS(N$1:$N3141,A$1:$A3141,A3141,G$1:$G3141,G3141,D$1:$D3141,D3141),"")</f>
        <v/>
      </c>
      <c r="AE3141" s="2" t="str">
        <f t="shared" si="178"/>
        <v/>
      </c>
      <c r="AJ3141" s="41">
        <v>19.399999999999999</v>
      </c>
      <c r="AM3141" s="2" t="str">
        <f t="shared" si="177"/>
        <v/>
      </c>
      <c r="AN3141" s="2" t="str">
        <f>IF(ISNUMBER(AM3141),SUMIFS($AM$1:AM3141,$A$1:A3141,A3141,$G$1:G3141,G3141,$D$1:D3141,D3141),"")</f>
        <v/>
      </c>
    </row>
    <row r="3142" spans="1:40" x14ac:dyDescent="0.25">
      <c r="A3142" s="4" t="s">
        <v>94</v>
      </c>
      <c r="B3142" t="s">
        <v>30</v>
      </c>
      <c r="C3142" s="40">
        <v>40659</v>
      </c>
      <c r="D3142">
        <v>5</v>
      </c>
      <c r="F3142" t="s">
        <v>108</v>
      </c>
      <c r="G3142" t="str">
        <f>YEAR(C3142)+IF(MONTH(C3142)&lt;7,-1,0)&amp;"/"&amp;RIGHT(YEAR(C3142)+IF(MONTH(C3142)&lt;7,0,1),2)</f>
        <v>2010/11</v>
      </c>
      <c r="O3142" s="2" t="str">
        <f>IF(ISNUMBER(N3142),SUMIFS(N$1:$N3142,A$1:$A3142,A3142,G$1:$G3142,G3142,D$1:$D3142,D3142),"")</f>
        <v/>
      </c>
      <c r="AE3142" s="2" t="str">
        <f t="shared" si="178"/>
        <v/>
      </c>
      <c r="AJ3142" s="41">
        <v>24.3</v>
      </c>
      <c r="AM3142" s="2" t="str">
        <f t="shared" si="177"/>
        <v/>
      </c>
      <c r="AN3142" s="2" t="str">
        <f>IF(ISNUMBER(AM3142),SUMIFS($AM$1:AM3142,$A$1:A3142,A3142,$G$1:G3142,G3142,$D$1:D3142,D3142),"")</f>
        <v/>
      </c>
    </row>
    <row r="3143" spans="1:40" x14ac:dyDescent="0.25">
      <c r="A3143" s="4" t="s">
        <v>94</v>
      </c>
      <c r="B3143" t="s">
        <v>30</v>
      </c>
      <c r="C3143" s="40">
        <v>40665</v>
      </c>
      <c r="D3143">
        <v>1</v>
      </c>
      <c r="F3143" t="s">
        <v>108</v>
      </c>
      <c r="G3143" t="str">
        <f>YEAR(C3143)+IF(MONTH(C3143)&lt;7,-1,0)&amp;"/"&amp;RIGHT(YEAR(C3143)+IF(MONTH(C3143)&lt;7,0,1),2)</f>
        <v>2010/11</v>
      </c>
      <c r="O3143" s="2" t="str">
        <f>IF(ISNUMBER(N3143),SUMIFS(N$1:$N3143,A$1:$A3143,A3143,G$1:$G3143,G3143,D$1:$D3143,D3143),"")</f>
        <v/>
      </c>
      <c r="AE3143" s="2" t="str">
        <f t="shared" si="178"/>
        <v/>
      </c>
      <c r="AJ3143" s="41">
        <v>25.1</v>
      </c>
      <c r="AM3143" s="2" t="str">
        <f t="shared" si="177"/>
        <v/>
      </c>
      <c r="AN3143" s="2" t="str">
        <f>IF(ISNUMBER(AM3143),SUMIFS($AM$1:AM3143,$A$1:A3143,A3143,$G$1:G3143,G3143,$D$1:D3143,D3143),"")</f>
        <v/>
      </c>
    </row>
    <row r="3144" spans="1:40" x14ac:dyDescent="0.25">
      <c r="A3144" s="4" t="s">
        <v>94</v>
      </c>
      <c r="B3144" t="s">
        <v>30</v>
      </c>
      <c r="C3144" s="40">
        <v>40665</v>
      </c>
      <c r="D3144">
        <v>2</v>
      </c>
      <c r="F3144" t="s">
        <v>108</v>
      </c>
      <c r="G3144" t="str">
        <f>YEAR(C3144)+IF(MONTH(C3144)&lt;7,-1,0)&amp;"/"&amp;RIGHT(YEAR(C3144)+IF(MONTH(C3144)&lt;7,0,1),2)</f>
        <v>2010/11</v>
      </c>
      <c r="O3144" s="2" t="str">
        <f>IF(ISNUMBER(N3144),SUMIFS(N$1:$N3144,A$1:$A3144,A3144,G$1:$G3144,G3144,D$1:$D3144,D3144),"")</f>
        <v/>
      </c>
      <c r="AE3144" s="2" t="str">
        <f t="shared" si="178"/>
        <v/>
      </c>
      <c r="AJ3144" s="41">
        <v>24.7</v>
      </c>
      <c r="AM3144" s="2" t="str">
        <f t="shared" si="177"/>
        <v/>
      </c>
      <c r="AN3144" s="2" t="str">
        <f>IF(ISNUMBER(AM3144),SUMIFS($AM$1:AM3144,$A$1:A3144,A3144,$G$1:G3144,G3144,$D$1:D3144,D3144),"")</f>
        <v/>
      </c>
    </row>
    <row r="3145" spans="1:40" x14ac:dyDescent="0.25">
      <c r="A3145" s="4" t="s">
        <v>94</v>
      </c>
      <c r="B3145" t="s">
        <v>30</v>
      </c>
      <c r="C3145" s="40">
        <v>40665</v>
      </c>
      <c r="D3145">
        <v>3</v>
      </c>
      <c r="F3145" t="s">
        <v>108</v>
      </c>
      <c r="G3145" t="str">
        <f>YEAR(C3145)+IF(MONTH(C3145)&lt;7,-1,0)&amp;"/"&amp;RIGHT(YEAR(C3145)+IF(MONTH(C3145)&lt;7,0,1),2)</f>
        <v>2010/11</v>
      </c>
      <c r="O3145" s="2" t="str">
        <f>IF(ISNUMBER(N3145),SUMIFS(N$1:$N3145,A$1:$A3145,A3145,G$1:$G3145,G3145,D$1:$D3145,D3145),"")</f>
        <v/>
      </c>
      <c r="AE3145" s="2" t="str">
        <f t="shared" si="178"/>
        <v/>
      </c>
      <c r="AJ3145" s="41">
        <v>21.5</v>
      </c>
      <c r="AM3145" s="2" t="str">
        <f t="shared" si="177"/>
        <v/>
      </c>
      <c r="AN3145" s="2" t="str">
        <f>IF(ISNUMBER(AM3145),SUMIFS($AM$1:AM3145,$A$1:A3145,A3145,$G$1:G3145,G3145,$D$1:D3145,D3145),"")</f>
        <v/>
      </c>
    </row>
    <row r="3146" spans="1:40" x14ac:dyDescent="0.25">
      <c r="A3146" s="4" t="s">
        <v>94</v>
      </c>
      <c r="B3146" t="s">
        <v>30</v>
      </c>
      <c r="C3146" s="40">
        <v>40665</v>
      </c>
      <c r="D3146">
        <v>4</v>
      </c>
      <c r="F3146" t="s">
        <v>108</v>
      </c>
      <c r="G3146" t="str">
        <f>YEAR(C3146)+IF(MONTH(C3146)&lt;7,-1,0)&amp;"/"&amp;RIGHT(YEAR(C3146)+IF(MONTH(C3146)&lt;7,0,1),2)</f>
        <v>2010/11</v>
      </c>
      <c r="O3146" s="2" t="str">
        <f>IF(ISNUMBER(N3146),SUMIFS(N$1:$N3146,A$1:$A3146,A3146,G$1:$G3146,G3146,D$1:$D3146,D3146),"")</f>
        <v/>
      </c>
      <c r="AE3146" s="2" t="str">
        <f t="shared" si="178"/>
        <v/>
      </c>
      <c r="AJ3146" s="41">
        <v>25</v>
      </c>
      <c r="AM3146" s="2" t="str">
        <f t="shared" si="177"/>
        <v/>
      </c>
      <c r="AN3146" s="2" t="str">
        <f>IF(ISNUMBER(AM3146),SUMIFS($AM$1:AM3146,$A$1:A3146,A3146,$G$1:G3146,G3146,$D$1:D3146,D3146),"")</f>
        <v/>
      </c>
    </row>
    <row r="3147" spans="1:40" x14ac:dyDescent="0.25">
      <c r="A3147" s="4" t="s">
        <v>94</v>
      </c>
      <c r="B3147" t="s">
        <v>30</v>
      </c>
      <c r="C3147" s="40">
        <v>40665</v>
      </c>
      <c r="D3147">
        <v>5</v>
      </c>
      <c r="F3147" t="s">
        <v>108</v>
      </c>
      <c r="G3147" t="str">
        <f>YEAR(C3147)+IF(MONTH(C3147)&lt;7,-1,0)&amp;"/"&amp;RIGHT(YEAR(C3147)+IF(MONTH(C3147)&lt;7,0,1),2)</f>
        <v>2010/11</v>
      </c>
      <c r="O3147" s="2" t="str">
        <f>IF(ISNUMBER(N3147),SUMIFS(N$1:$N3147,A$1:$A3147,A3147,G$1:$G3147,G3147,D$1:$D3147,D3147),"")</f>
        <v/>
      </c>
      <c r="AE3147" s="2" t="str">
        <f t="shared" si="178"/>
        <v/>
      </c>
      <c r="AJ3147" s="41">
        <v>22.2</v>
      </c>
      <c r="AM3147" s="2" t="str">
        <f t="shared" si="177"/>
        <v/>
      </c>
      <c r="AN3147" s="2" t="str">
        <f>IF(ISNUMBER(AM3147),SUMIFS($AM$1:AM3147,$A$1:A3147,A3147,$G$1:G3147,G3147,$D$1:D3147,D3147),"")</f>
        <v/>
      </c>
    </row>
    <row r="3148" spans="1:40" x14ac:dyDescent="0.25">
      <c r="A3148" s="4" t="s">
        <v>94</v>
      </c>
      <c r="B3148" t="s">
        <v>30</v>
      </c>
      <c r="C3148" s="40">
        <v>40672</v>
      </c>
      <c r="D3148">
        <v>1</v>
      </c>
      <c r="F3148" t="s">
        <v>108</v>
      </c>
      <c r="G3148" t="str">
        <f>YEAR(C3148)+IF(MONTH(C3148)&lt;7,-1,0)&amp;"/"&amp;RIGHT(YEAR(C3148)+IF(MONTH(C3148)&lt;7,0,1),2)</f>
        <v>2010/11</v>
      </c>
      <c r="O3148" s="2" t="str">
        <f>IF(ISNUMBER(N3148),SUMIFS(N$1:$N3148,A$1:$A3148,A3148,G$1:$G3148,G3148,D$1:$D3148,D3148),"")</f>
        <v/>
      </c>
      <c r="AE3148" s="2" t="str">
        <f t="shared" si="178"/>
        <v/>
      </c>
      <c r="AJ3148" s="41">
        <v>24.5</v>
      </c>
      <c r="AM3148" s="2" t="str">
        <f t="shared" si="177"/>
        <v/>
      </c>
      <c r="AN3148" s="2" t="str">
        <f>IF(ISNUMBER(AM3148),SUMIFS($AM$1:AM3148,$A$1:A3148,A3148,$G$1:G3148,G3148,$D$1:D3148,D3148),"")</f>
        <v/>
      </c>
    </row>
    <row r="3149" spans="1:40" x14ac:dyDescent="0.25">
      <c r="A3149" s="4" t="s">
        <v>94</v>
      </c>
      <c r="B3149" t="s">
        <v>30</v>
      </c>
      <c r="C3149" s="40">
        <v>40672</v>
      </c>
      <c r="D3149">
        <v>2</v>
      </c>
      <c r="F3149" t="s">
        <v>108</v>
      </c>
      <c r="G3149" t="str">
        <f>YEAR(C3149)+IF(MONTH(C3149)&lt;7,-1,0)&amp;"/"&amp;RIGHT(YEAR(C3149)+IF(MONTH(C3149)&lt;7,0,1),2)</f>
        <v>2010/11</v>
      </c>
      <c r="O3149" s="2" t="str">
        <f>IF(ISNUMBER(N3149),SUMIFS(N$1:$N3149,A$1:$A3149,A3149,G$1:$G3149,G3149,D$1:$D3149,D3149),"")</f>
        <v/>
      </c>
      <c r="AE3149" s="2" t="str">
        <f t="shared" si="178"/>
        <v/>
      </c>
      <c r="AJ3149" s="41">
        <v>26.5</v>
      </c>
      <c r="AM3149" s="2" t="str">
        <f t="shared" si="177"/>
        <v/>
      </c>
      <c r="AN3149" s="2" t="str">
        <f>IF(ISNUMBER(AM3149),SUMIFS($AM$1:AM3149,$A$1:A3149,A3149,$G$1:G3149,G3149,$D$1:D3149,D3149),"")</f>
        <v/>
      </c>
    </row>
    <row r="3150" spans="1:40" x14ac:dyDescent="0.25">
      <c r="A3150" s="4" t="s">
        <v>94</v>
      </c>
      <c r="B3150" t="s">
        <v>30</v>
      </c>
      <c r="C3150" s="40">
        <v>40672</v>
      </c>
      <c r="D3150">
        <v>3</v>
      </c>
      <c r="F3150" t="s">
        <v>108</v>
      </c>
      <c r="G3150" t="str">
        <f>YEAR(C3150)+IF(MONTH(C3150)&lt;7,-1,0)&amp;"/"&amp;RIGHT(YEAR(C3150)+IF(MONTH(C3150)&lt;7,0,1),2)</f>
        <v>2010/11</v>
      </c>
      <c r="O3150" s="2" t="str">
        <f>IF(ISNUMBER(N3150),SUMIFS(N$1:$N3150,A$1:$A3150,A3150,G$1:$G3150,G3150,D$1:$D3150,D3150),"")</f>
        <v/>
      </c>
      <c r="AE3150" s="2" t="str">
        <f t="shared" si="178"/>
        <v/>
      </c>
      <c r="AJ3150" s="41">
        <v>24.5</v>
      </c>
      <c r="AM3150" s="2" t="str">
        <f t="shared" si="177"/>
        <v/>
      </c>
      <c r="AN3150" s="2" t="str">
        <f>IF(ISNUMBER(AM3150),SUMIFS($AM$1:AM3150,$A$1:A3150,A3150,$G$1:G3150,G3150,$D$1:D3150,D3150),"")</f>
        <v/>
      </c>
    </row>
    <row r="3151" spans="1:40" x14ac:dyDescent="0.25">
      <c r="A3151" s="4" t="s">
        <v>94</v>
      </c>
      <c r="B3151" t="s">
        <v>30</v>
      </c>
      <c r="C3151" s="40">
        <v>40672</v>
      </c>
      <c r="D3151">
        <v>4</v>
      </c>
      <c r="F3151" t="s">
        <v>108</v>
      </c>
      <c r="G3151" t="str">
        <f>YEAR(C3151)+IF(MONTH(C3151)&lt;7,-1,0)&amp;"/"&amp;RIGHT(YEAR(C3151)+IF(MONTH(C3151)&lt;7,0,1),2)</f>
        <v>2010/11</v>
      </c>
      <c r="O3151" s="2" t="str">
        <f>IF(ISNUMBER(N3151),SUMIFS(N$1:$N3151,A$1:$A3151,A3151,G$1:$G3151,G3151,D$1:$D3151,D3151),"")</f>
        <v/>
      </c>
      <c r="AE3151" s="2" t="str">
        <f t="shared" si="178"/>
        <v/>
      </c>
      <c r="AJ3151" s="41">
        <v>26.5</v>
      </c>
      <c r="AM3151" s="2" t="str">
        <f t="shared" si="177"/>
        <v/>
      </c>
      <c r="AN3151" s="2" t="str">
        <f>IF(ISNUMBER(AM3151),SUMIFS($AM$1:AM3151,$A$1:A3151,A3151,$G$1:G3151,G3151,$D$1:D3151,D3151),"")</f>
        <v/>
      </c>
    </row>
    <row r="3152" spans="1:40" x14ac:dyDescent="0.25">
      <c r="A3152" s="4" t="s">
        <v>94</v>
      </c>
      <c r="B3152" t="s">
        <v>30</v>
      </c>
      <c r="C3152" s="40">
        <v>40672</v>
      </c>
      <c r="D3152">
        <v>5</v>
      </c>
      <c r="F3152" t="s">
        <v>108</v>
      </c>
      <c r="G3152" t="str">
        <f>YEAR(C3152)+IF(MONTH(C3152)&lt;7,-1,0)&amp;"/"&amp;RIGHT(YEAR(C3152)+IF(MONTH(C3152)&lt;7,0,1),2)</f>
        <v>2010/11</v>
      </c>
      <c r="O3152" s="2" t="str">
        <f>IF(ISNUMBER(N3152),SUMIFS(N$1:$N3152,A$1:$A3152,A3152,G$1:$G3152,G3152,D$1:$D3152,D3152),"")</f>
        <v/>
      </c>
      <c r="AE3152" s="2" t="str">
        <f t="shared" si="178"/>
        <v/>
      </c>
      <c r="AJ3152" s="41">
        <v>26</v>
      </c>
      <c r="AM3152" s="2" t="str">
        <f t="shared" si="177"/>
        <v/>
      </c>
      <c r="AN3152" s="2" t="str">
        <f>IF(ISNUMBER(AM3152),SUMIFS($AM$1:AM3152,$A$1:A3152,A3152,$G$1:G3152,G3152,$D$1:D3152,D3152),"")</f>
        <v/>
      </c>
    </row>
    <row r="3153" spans="1:40" x14ac:dyDescent="0.25">
      <c r="A3153" s="4" t="s">
        <v>94</v>
      </c>
      <c r="B3153" t="s">
        <v>30</v>
      </c>
      <c r="C3153" s="40">
        <v>40679</v>
      </c>
      <c r="D3153">
        <v>1</v>
      </c>
      <c r="F3153" t="s">
        <v>108</v>
      </c>
      <c r="G3153" t="str">
        <f>YEAR(C3153)+IF(MONTH(C3153)&lt;7,-1,0)&amp;"/"&amp;RIGHT(YEAR(C3153)+IF(MONTH(C3153)&lt;7,0,1),2)</f>
        <v>2010/11</v>
      </c>
      <c r="O3153" s="2" t="str">
        <f>IF(ISNUMBER(N3153),SUMIFS(N$1:$N3153,A$1:$A3153,A3153,G$1:$G3153,G3153,D$1:$D3153,D3153),"")</f>
        <v/>
      </c>
      <c r="AE3153" s="2" t="str">
        <f t="shared" si="178"/>
        <v/>
      </c>
      <c r="AJ3153" s="41">
        <v>10.8</v>
      </c>
      <c r="AM3153" s="2" t="str">
        <f t="shared" si="177"/>
        <v/>
      </c>
      <c r="AN3153" s="2" t="str">
        <f>IF(ISNUMBER(AM3153),SUMIFS($AM$1:AM3153,$A$1:A3153,A3153,$G$1:G3153,G3153,$D$1:D3153,D3153),"")</f>
        <v/>
      </c>
    </row>
    <row r="3154" spans="1:40" x14ac:dyDescent="0.25">
      <c r="A3154" s="4" t="s">
        <v>94</v>
      </c>
      <c r="B3154" t="s">
        <v>30</v>
      </c>
      <c r="C3154" s="40">
        <v>40679</v>
      </c>
      <c r="D3154">
        <v>2</v>
      </c>
      <c r="F3154" t="s">
        <v>108</v>
      </c>
      <c r="G3154" t="str">
        <f>YEAR(C3154)+IF(MONTH(C3154)&lt;7,-1,0)&amp;"/"&amp;RIGHT(YEAR(C3154)+IF(MONTH(C3154)&lt;7,0,1),2)</f>
        <v>2010/11</v>
      </c>
      <c r="O3154" s="2" t="str">
        <f>IF(ISNUMBER(N3154),SUMIFS(N$1:$N3154,A$1:$A3154,A3154,G$1:$G3154,G3154,D$1:$D3154,D3154),"")</f>
        <v/>
      </c>
      <c r="AE3154" s="2" t="str">
        <f t="shared" si="178"/>
        <v/>
      </c>
      <c r="AJ3154" s="41">
        <v>10</v>
      </c>
      <c r="AM3154" s="2" t="str">
        <f t="shared" si="177"/>
        <v/>
      </c>
      <c r="AN3154" s="2" t="str">
        <f>IF(ISNUMBER(AM3154),SUMIFS($AM$1:AM3154,$A$1:A3154,A3154,$G$1:G3154,G3154,$D$1:D3154,D3154),"")</f>
        <v/>
      </c>
    </row>
    <row r="3155" spans="1:40" x14ac:dyDescent="0.25">
      <c r="A3155" s="4" t="s">
        <v>94</v>
      </c>
      <c r="B3155" t="s">
        <v>30</v>
      </c>
      <c r="C3155" s="40">
        <v>40679</v>
      </c>
      <c r="D3155">
        <v>3</v>
      </c>
      <c r="F3155" t="s">
        <v>108</v>
      </c>
      <c r="G3155" t="str">
        <f>YEAR(C3155)+IF(MONTH(C3155)&lt;7,-1,0)&amp;"/"&amp;RIGHT(YEAR(C3155)+IF(MONTH(C3155)&lt;7,0,1),2)</f>
        <v>2010/11</v>
      </c>
      <c r="O3155" s="2" t="str">
        <f>IF(ISNUMBER(N3155),SUMIFS(N$1:$N3155,A$1:$A3155,A3155,G$1:$G3155,G3155,D$1:$D3155,D3155),"")</f>
        <v/>
      </c>
      <c r="AE3155" s="2" t="str">
        <f t="shared" si="178"/>
        <v/>
      </c>
      <c r="AJ3155" s="41">
        <v>10.8</v>
      </c>
      <c r="AM3155" s="2" t="str">
        <f t="shared" si="177"/>
        <v/>
      </c>
      <c r="AN3155" s="2" t="str">
        <f>IF(ISNUMBER(AM3155),SUMIFS($AM$1:AM3155,$A$1:A3155,A3155,$G$1:G3155,G3155,$D$1:D3155,D3155),"")</f>
        <v/>
      </c>
    </row>
    <row r="3156" spans="1:40" x14ac:dyDescent="0.25">
      <c r="A3156" s="4" t="s">
        <v>94</v>
      </c>
      <c r="B3156" t="s">
        <v>30</v>
      </c>
      <c r="C3156" s="40">
        <v>40679</v>
      </c>
      <c r="D3156">
        <v>4</v>
      </c>
      <c r="F3156" t="s">
        <v>108</v>
      </c>
      <c r="G3156" t="str">
        <f>YEAR(C3156)+IF(MONTH(C3156)&lt;7,-1,0)&amp;"/"&amp;RIGHT(YEAR(C3156)+IF(MONTH(C3156)&lt;7,0,1),2)</f>
        <v>2010/11</v>
      </c>
      <c r="O3156" s="2" t="str">
        <f>IF(ISNUMBER(N3156),SUMIFS(N$1:$N3156,A$1:$A3156,A3156,G$1:$G3156,G3156,D$1:$D3156,D3156),"")</f>
        <v/>
      </c>
      <c r="AE3156" s="2" t="str">
        <f t="shared" si="178"/>
        <v/>
      </c>
      <c r="AJ3156" s="41">
        <v>11.1</v>
      </c>
      <c r="AM3156" s="2" t="str">
        <f t="shared" si="177"/>
        <v/>
      </c>
      <c r="AN3156" s="2" t="str">
        <f>IF(ISNUMBER(AM3156),SUMIFS($AM$1:AM3156,$A$1:A3156,A3156,$G$1:G3156,G3156,$D$1:D3156,D3156),"")</f>
        <v/>
      </c>
    </row>
    <row r="3157" spans="1:40" x14ac:dyDescent="0.25">
      <c r="A3157" s="4" t="s">
        <v>94</v>
      </c>
      <c r="B3157" t="s">
        <v>30</v>
      </c>
      <c r="C3157" s="40">
        <v>40679</v>
      </c>
      <c r="D3157">
        <v>5</v>
      </c>
      <c r="F3157" t="s">
        <v>108</v>
      </c>
      <c r="G3157" t="str">
        <f>YEAR(C3157)+IF(MONTH(C3157)&lt;7,-1,0)&amp;"/"&amp;RIGHT(YEAR(C3157)+IF(MONTH(C3157)&lt;7,0,1),2)</f>
        <v>2010/11</v>
      </c>
      <c r="O3157" s="2" t="str">
        <f>IF(ISNUMBER(N3157),SUMIFS(N$1:$N3157,A$1:$A3157,A3157,G$1:$G3157,G3157,D$1:$D3157,D3157),"")</f>
        <v/>
      </c>
      <c r="AE3157" s="2" t="str">
        <f t="shared" si="178"/>
        <v/>
      </c>
      <c r="AJ3157" s="41">
        <v>11.9</v>
      </c>
      <c r="AM3157" s="2" t="str">
        <f t="shared" si="177"/>
        <v/>
      </c>
      <c r="AN3157" s="2" t="str">
        <f>IF(ISNUMBER(AM3157),SUMIFS($AM$1:AM3157,$A$1:A3157,A3157,$G$1:G3157,G3157,$D$1:D3157,D3157),"")</f>
        <v/>
      </c>
    </row>
    <row r="3158" spans="1:40" x14ac:dyDescent="0.25">
      <c r="A3158" s="4" t="s">
        <v>94</v>
      </c>
      <c r="B3158" t="s">
        <v>30</v>
      </c>
      <c r="C3158" s="40">
        <v>40686</v>
      </c>
      <c r="D3158">
        <v>1</v>
      </c>
      <c r="F3158" t="s">
        <v>108</v>
      </c>
      <c r="G3158" t="str">
        <f>YEAR(C3158)+IF(MONTH(C3158)&lt;7,-1,0)&amp;"/"&amp;RIGHT(YEAR(C3158)+IF(MONTH(C3158)&lt;7,0,1),2)</f>
        <v>2010/11</v>
      </c>
      <c r="O3158" s="2" t="str">
        <f>IF(ISNUMBER(N3158),SUMIFS(N$1:$N3158,A$1:$A3158,A3158,G$1:$G3158,G3158,D$1:$D3158,D3158),"")</f>
        <v/>
      </c>
      <c r="AE3158" s="2" t="str">
        <f t="shared" si="178"/>
        <v/>
      </c>
      <c r="AJ3158" s="41">
        <v>17</v>
      </c>
      <c r="AM3158" s="2" t="str">
        <f t="shared" si="177"/>
        <v/>
      </c>
      <c r="AN3158" s="2" t="str">
        <f>IF(ISNUMBER(AM3158),SUMIFS($AM$1:AM3158,$A$1:A3158,A3158,$G$1:G3158,G3158,$D$1:D3158,D3158),"")</f>
        <v/>
      </c>
    </row>
    <row r="3159" spans="1:40" x14ac:dyDescent="0.25">
      <c r="A3159" s="4" t="s">
        <v>94</v>
      </c>
      <c r="B3159" t="s">
        <v>30</v>
      </c>
      <c r="C3159" s="40">
        <v>40686</v>
      </c>
      <c r="D3159">
        <v>2</v>
      </c>
      <c r="F3159" t="s">
        <v>108</v>
      </c>
      <c r="G3159" t="str">
        <f>YEAR(C3159)+IF(MONTH(C3159)&lt;7,-1,0)&amp;"/"&amp;RIGHT(YEAR(C3159)+IF(MONTH(C3159)&lt;7,0,1),2)</f>
        <v>2010/11</v>
      </c>
      <c r="O3159" s="2" t="str">
        <f>IF(ISNUMBER(N3159),SUMIFS(N$1:$N3159,A$1:$A3159,A3159,G$1:$G3159,G3159,D$1:$D3159,D3159),"")</f>
        <v/>
      </c>
      <c r="AE3159" s="2" t="str">
        <f t="shared" si="178"/>
        <v/>
      </c>
      <c r="AJ3159" s="41">
        <v>16</v>
      </c>
      <c r="AM3159" s="2" t="str">
        <f t="shared" si="177"/>
        <v/>
      </c>
      <c r="AN3159" s="2" t="str">
        <f>IF(ISNUMBER(AM3159),SUMIFS($AM$1:AM3159,$A$1:A3159,A3159,$G$1:G3159,G3159,$D$1:D3159,D3159),"")</f>
        <v/>
      </c>
    </row>
    <row r="3160" spans="1:40" x14ac:dyDescent="0.25">
      <c r="A3160" s="4" t="s">
        <v>94</v>
      </c>
      <c r="B3160" t="s">
        <v>30</v>
      </c>
      <c r="C3160" s="40">
        <v>40686</v>
      </c>
      <c r="D3160">
        <v>3</v>
      </c>
      <c r="F3160" t="s">
        <v>108</v>
      </c>
      <c r="G3160" t="str">
        <f>YEAR(C3160)+IF(MONTH(C3160)&lt;7,-1,0)&amp;"/"&amp;RIGHT(YEAR(C3160)+IF(MONTH(C3160)&lt;7,0,1),2)</f>
        <v>2010/11</v>
      </c>
      <c r="O3160" s="2" t="str">
        <f>IF(ISNUMBER(N3160),SUMIFS(N$1:$N3160,A$1:$A3160,A3160,G$1:$G3160,G3160,D$1:$D3160,D3160),"")</f>
        <v/>
      </c>
      <c r="AE3160" s="2" t="str">
        <f t="shared" si="178"/>
        <v/>
      </c>
      <c r="AJ3160" s="41">
        <v>14.8</v>
      </c>
      <c r="AM3160" s="2" t="str">
        <f t="shared" si="177"/>
        <v/>
      </c>
      <c r="AN3160" s="2" t="str">
        <f>IF(ISNUMBER(AM3160),SUMIFS($AM$1:AM3160,$A$1:A3160,A3160,$G$1:G3160,G3160,$D$1:D3160,D3160),"")</f>
        <v/>
      </c>
    </row>
    <row r="3161" spans="1:40" x14ac:dyDescent="0.25">
      <c r="A3161" s="4" t="s">
        <v>94</v>
      </c>
      <c r="B3161" t="s">
        <v>30</v>
      </c>
      <c r="C3161" s="40">
        <v>40686</v>
      </c>
      <c r="D3161">
        <v>4</v>
      </c>
      <c r="F3161" t="s">
        <v>108</v>
      </c>
      <c r="G3161" t="str">
        <f>YEAR(C3161)+IF(MONTH(C3161)&lt;7,-1,0)&amp;"/"&amp;RIGHT(YEAR(C3161)+IF(MONTH(C3161)&lt;7,0,1),2)</f>
        <v>2010/11</v>
      </c>
      <c r="O3161" s="2" t="str">
        <f>IF(ISNUMBER(N3161),SUMIFS(N$1:$N3161,A$1:$A3161,A3161,G$1:$G3161,G3161,D$1:$D3161,D3161),"")</f>
        <v/>
      </c>
      <c r="AE3161" s="2" t="str">
        <f t="shared" si="178"/>
        <v/>
      </c>
      <c r="AJ3161" s="41">
        <v>16.100000000000001</v>
      </c>
      <c r="AM3161" s="2" t="str">
        <f t="shared" si="177"/>
        <v/>
      </c>
      <c r="AN3161" s="2" t="str">
        <f>IF(ISNUMBER(AM3161),SUMIFS($AM$1:AM3161,$A$1:A3161,A3161,$G$1:G3161,G3161,$D$1:D3161,D3161),"")</f>
        <v/>
      </c>
    </row>
    <row r="3162" spans="1:40" x14ac:dyDescent="0.25">
      <c r="A3162" s="4" t="s">
        <v>94</v>
      </c>
      <c r="B3162" t="s">
        <v>30</v>
      </c>
      <c r="C3162" s="40">
        <v>40686</v>
      </c>
      <c r="D3162">
        <v>5</v>
      </c>
      <c r="F3162" t="s">
        <v>108</v>
      </c>
      <c r="G3162" t="str">
        <f>YEAR(C3162)+IF(MONTH(C3162)&lt;7,-1,0)&amp;"/"&amp;RIGHT(YEAR(C3162)+IF(MONTH(C3162)&lt;7,0,1),2)</f>
        <v>2010/11</v>
      </c>
      <c r="O3162" s="2" t="str">
        <f>IF(ISNUMBER(N3162),SUMIFS(N$1:$N3162,A$1:$A3162,A3162,G$1:$G3162,G3162,D$1:$D3162,D3162),"")</f>
        <v/>
      </c>
      <c r="AE3162" s="2" t="str">
        <f t="shared" si="178"/>
        <v/>
      </c>
      <c r="AJ3162" s="41">
        <v>17.2</v>
      </c>
      <c r="AM3162" s="2" t="str">
        <f t="shared" si="177"/>
        <v/>
      </c>
      <c r="AN3162" s="2" t="str">
        <f>IF(ISNUMBER(AM3162),SUMIFS($AM$1:AM3162,$A$1:A3162,A3162,$G$1:G3162,G3162,$D$1:D3162,D3162),"")</f>
        <v/>
      </c>
    </row>
    <row r="3163" spans="1:40" x14ac:dyDescent="0.25">
      <c r="A3163" s="4" t="s">
        <v>94</v>
      </c>
      <c r="B3163" t="s">
        <v>30</v>
      </c>
      <c r="C3163" s="40">
        <v>40693</v>
      </c>
      <c r="D3163">
        <v>1</v>
      </c>
      <c r="F3163" t="s">
        <v>108</v>
      </c>
      <c r="G3163" t="str">
        <f>YEAR(C3163)+IF(MONTH(C3163)&lt;7,-1,0)&amp;"/"&amp;RIGHT(YEAR(C3163)+IF(MONTH(C3163)&lt;7,0,1),2)</f>
        <v>2010/11</v>
      </c>
      <c r="O3163" s="2" t="str">
        <f>IF(ISNUMBER(N3163),SUMIFS(N$1:$N3163,A$1:$A3163,A3163,G$1:$G3163,G3163,D$1:$D3163,D3163),"")</f>
        <v/>
      </c>
      <c r="AE3163" s="2" t="str">
        <f t="shared" si="178"/>
        <v/>
      </c>
      <c r="AJ3163" s="41">
        <v>18.399999999999999</v>
      </c>
      <c r="AM3163" s="2" t="str">
        <f t="shared" si="177"/>
        <v/>
      </c>
      <c r="AN3163" s="2" t="str">
        <f>IF(ISNUMBER(AM3163),SUMIFS($AM$1:AM3163,$A$1:A3163,A3163,$G$1:G3163,G3163,$D$1:D3163,D3163),"")</f>
        <v/>
      </c>
    </row>
    <row r="3164" spans="1:40" x14ac:dyDescent="0.25">
      <c r="A3164" s="4" t="s">
        <v>94</v>
      </c>
      <c r="B3164" t="s">
        <v>30</v>
      </c>
      <c r="C3164" s="40">
        <v>40693</v>
      </c>
      <c r="D3164">
        <v>2</v>
      </c>
      <c r="F3164" t="s">
        <v>108</v>
      </c>
      <c r="G3164" t="str">
        <f>YEAR(C3164)+IF(MONTH(C3164)&lt;7,-1,0)&amp;"/"&amp;RIGHT(YEAR(C3164)+IF(MONTH(C3164)&lt;7,0,1),2)</f>
        <v>2010/11</v>
      </c>
      <c r="O3164" s="2" t="str">
        <f>IF(ISNUMBER(N3164),SUMIFS(N$1:$N3164,A$1:$A3164,A3164,G$1:$G3164,G3164,D$1:$D3164,D3164),"")</f>
        <v/>
      </c>
      <c r="AE3164" s="2" t="str">
        <f t="shared" si="178"/>
        <v/>
      </c>
      <c r="AJ3164" s="41">
        <v>18.5</v>
      </c>
      <c r="AM3164" s="2" t="str">
        <f t="shared" si="177"/>
        <v/>
      </c>
      <c r="AN3164" s="2" t="str">
        <f>IF(ISNUMBER(AM3164),SUMIFS($AM$1:AM3164,$A$1:A3164,A3164,$G$1:G3164,G3164,$D$1:D3164,D3164),"")</f>
        <v/>
      </c>
    </row>
    <row r="3165" spans="1:40" x14ac:dyDescent="0.25">
      <c r="A3165" s="4" t="s">
        <v>94</v>
      </c>
      <c r="B3165" t="s">
        <v>30</v>
      </c>
      <c r="C3165" s="40">
        <v>40693</v>
      </c>
      <c r="D3165">
        <v>3</v>
      </c>
      <c r="F3165" t="s">
        <v>108</v>
      </c>
      <c r="G3165" t="str">
        <f>YEAR(C3165)+IF(MONTH(C3165)&lt;7,-1,0)&amp;"/"&amp;RIGHT(YEAR(C3165)+IF(MONTH(C3165)&lt;7,0,1),2)</f>
        <v>2010/11</v>
      </c>
      <c r="O3165" s="2" t="str">
        <f>IF(ISNUMBER(N3165),SUMIFS(N$1:$N3165,A$1:$A3165,A3165,G$1:$G3165,G3165,D$1:$D3165,D3165),"")</f>
        <v/>
      </c>
      <c r="AE3165" s="2" t="str">
        <f t="shared" si="178"/>
        <v/>
      </c>
      <c r="AJ3165" s="41">
        <v>19.5</v>
      </c>
      <c r="AM3165" s="2" t="str">
        <f t="shared" si="177"/>
        <v/>
      </c>
      <c r="AN3165" s="2" t="str">
        <f>IF(ISNUMBER(AM3165),SUMIFS($AM$1:AM3165,$A$1:A3165,A3165,$G$1:G3165,G3165,$D$1:D3165,D3165),"")</f>
        <v/>
      </c>
    </row>
    <row r="3166" spans="1:40" x14ac:dyDescent="0.25">
      <c r="A3166" s="4" t="s">
        <v>94</v>
      </c>
      <c r="B3166" t="s">
        <v>30</v>
      </c>
      <c r="C3166" s="40">
        <v>40693</v>
      </c>
      <c r="D3166">
        <v>4</v>
      </c>
      <c r="F3166" t="s">
        <v>108</v>
      </c>
      <c r="G3166" t="str">
        <f>YEAR(C3166)+IF(MONTH(C3166)&lt;7,-1,0)&amp;"/"&amp;RIGHT(YEAR(C3166)+IF(MONTH(C3166)&lt;7,0,1),2)</f>
        <v>2010/11</v>
      </c>
      <c r="O3166" s="2" t="str">
        <f>IF(ISNUMBER(N3166),SUMIFS(N$1:$N3166,A$1:$A3166,A3166,G$1:$G3166,G3166,D$1:$D3166,D3166),"")</f>
        <v/>
      </c>
      <c r="AE3166" s="2" t="str">
        <f t="shared" si="178"/>
        <v/>
      </c>
      <c r="AJ3166" s="41">
        <v>18.899999999999999</v>
      </c>
      <c r="AM3166" s="2" t="str">
        <f t="shared" si="177"/>
        <v/>
      </c>
      <c r="AN3166" s="2" t="str">
        <f>IF(ISNUMBER(AM3166),SUMIFS($AM$1:AM3166,$A$1:A3166,A3166,$G$1:G3166,G3166,$D$1:D3166,D3166),"")</f>
        <v/>
      </c>
    </row>
    <row r="3167" spans="1:40" x14ac:dyDescent="0.25">
      <c r="A3167" s="4" t="s">
        <v>94</v>
      </c>
      <c r="B3167" t="s">
        <v>30</v>
      </c>
      <c r="C3167" s="40">
        <v>40693</v>
      </c>
      <c r="D3167">
        <v>5</v>
      </c>
      <c r="F3167" t="s">
        <v>108</v>
      </c>
      <c r="G3167" t="str">
        <f>YEAR(C3167)+IF(MONTH(C3167)&lt;7,-1,0)&amp;"/"&amp;RIGHT(YEAR(C3167)+IF(MONTH(C3167)&lt;7,0,1),2)</f>
        <v>2010/11</v>
      </c>
      <c r="O3167" s="2" t="str">
        <f>IF(ISNUMBER(N3167),SUMIFS(N$1:$N3167,A$1:$A3167,A3167,G$1:$G3167,G3167,D$1:$D3167,D3167),"")</f>
        <v/>
      </c>
      <c r="AE3167" s="2" t="str">
        <f t="shared" si="178"/>
        <v/>
      </c>
      <c r="AJ3167" s="41">
        <v>21.8</v>
      </c>
      <c r="AM3167" s="2" t="str">
        <f t="shared" si="177"/>
        <v/>
      </c>
      <c r="AN3167" s="2" t="str">
        <f>IF(ISNUMBER(AM3167),SUMIFS($AM$1:AM3167,$A$1:A3167,A3167,$G$1:G3167,G3167,$D$1:D3167,D3167),"")</f>
        <v/>
      </c>
    </row>
    <row r="3168" spans="1:40" x14ac:dyDescent="0.25">
      <c r="A3168" s="4" t="s">
        <v>94</v>
      </c>
      <c r="B3168" t="s">
        <v>30</v>
      </c>
      <c r="C3168" s="40">
        <v>40701</v>
      </c>
      <c r="D3168">
        <v>1</v>
      </c>
      <c r="F3168" t="s">
        <v>108</v>
      </c>
      <c r="G3168" t="str">
        <f>YEAR(C3168)+IF(MONTH(C3168)&lt;7,-1,0)&amp;"/"&amp;RIGHT(YEAR(C3168)+IF(MONTH(C3168)&lt;7,0,1),2)</f>
        <v>2010/11</v>
      </c>
      <c r="O3168" s="2" t="str">
        <f>IF(ISNUMBER(N3168),SUMIFS(N$1:$N3168,A$1:$A3168,A3168,G$1:$G3168,G3168,D$1:$D3168,D3168),"")</f>
        <v/>
      </c>
      <c r="AE3168" s="2" t="str">
        <f t="shared" si="178"/>
        <v/>
      </c>
      <c r="AJ3168" s="41">
        <v>19.8</v>
      </c>
      <c r="AM3168" s="2" t="str">
        <f t="shared" si="177"/>
        <v/>
      </c>
      <c r="AN3168" s="2" t="str">
        <f>IF(ISNUMBER(AM3168),SUMIFS($AM$1:AM3168,$A$1:A3168,A3168,$G$1:G3168,G3168,$D$1:D3168,D3168),"")</f>
        <v/>
      </c>
    </row>
    <row r="3169" spans="1:40" x14ac:dyDescent="0.25">
      <c r="A3169" s="4" t="s">
        <v>94</v>
      </c>
      <c r="B3169" t="s">
        <v>30</v>
      </c>
      <c r="C3169" s="40">
        <v>40701</v>
      </c>
      <c r="D3169">
        <v>2</v>
      </c>
      <c r="F3169" t="s">
        <v>108</v>
      </c>
      <c r="G3169" t="str">
        <f>YEAR(C3169)+IF(MONTH(C3169)&lt;7,-1,0)&amp;"/"&amp;RIGHT(YEAR(C3169)+IF(MONTH(C3169)&lt;7,0,1),2)</f>
        <v>2010/11</v>
      </c>
      <c r="O3169" s="2" t="str">
        <f>IF(ISNUMBER(N3169),SUMIFS(N$1:$N3169,A$1:$A3169,A3169,G$1:$G3169,G3169,D$1:$D3169,D3169),"")</f>
        <v/>
      </c>
      <c r="AE3169" s="2" t="str">
        <f t="shared" si="178"/>
        <v/>
      </c>
      <c r="AJ3169" s="41">
        <v>20.399999999999999</v>
      </c>
      <c r="AM3169" s="2" t="str">
        <f t="shared" si="177"/>
        <v/>
      </c>
      <c r="AN3169" s="2" t="str">
        <f>IF(ISNUMBER(AM3169),SUMIFS($AM$1:AM3169,$A$1:A3169,A3169,$G$1:G3169,G3169,$D$1:D3169,D3169),"")</f>
        <v/>
      </c>
    </row>
    <row r="3170" spans="1:40" x14ac:dyDescent="0.25">
      <c r="A3170" s="4" t="s">
        <v>94</v>
      </c>
      <c r="B3170" t="s">
        <v>30</v>
      </c>
      <c r="C3170" s="40">
        <v>40701</v>
      </c>
      <c r="D3170">
        <v>3</v>
      </c>
      <c r="F3170" t="s">
        <v>108</v>
      </c>
      <c r="G3170" t="str">
        <f>YEAR(C3170)+IF(MONTH(C3170)&lt;7,-1,0)&amp;"/"&amp;RIGHT(YEAR(C3170)+IF(MONTH(C3170)&lt;7,0,1),2)</f>
        <v>2010/11</v>
      </c>
      <c r="O3170" s="2" t="str">
        <f>IF(ISNUMBER(N3170),SUMIFS(N$1:$N3170,A$1:$A3170,A3170,G$1:$G3170,G3170,D$1:$D3170,D3170),"")</f>
        <v/>
      </c>
      <c r="AE3170" s="2" t="str">
        <f t="shared" si="178"/>
        <v/>
      </c>
      <c r="AJ3170" s="41">
        <v>22.9</v>
      </c>
      <c r="AM3170" s="2" t="str">
        <f t="shared" si="177"/>
        <v/>
      </c>
      <c r="AN3170" s="2" t="str">
        <f>IF(ISNUMBER(AM3170),SUMIFS($AM$1:AM3170,$A$1:A3170,A3170,$G$1:G3170,G3170,$D$1:D3170,D3170),"")</f>
        <v/>
      </c>
    </row>
    <row r="3171" spans="1:40" x14ac:dyDescent="0.25">
      <c r="A3171" s="4" t="s">
        <v>94</v>
      </c>
      <c r="B3171" t="s">
        <v>30</v>
      </c>
      <c r="C3171" s="40">
        <v>40701</v>
      </c>
      <c r="D3171">
        <v>4</v>
      </c>
      <c r="F3171" t="s">
        <v>108</v>
      </c>
      <c r="G3171" t="str">
        <f>YEAR(C3171)+IF(MONTH(C3171)&lt;7,-1,0)&amp;"/"&amp;RIGHT(YEAR(C3171)+IF(MONTH(C3171)&lt;7,0,1),2)</f>
        <v>2010/11</v>
      </c>
      <c r="O3171" s="2" t="str">
        <f>IF(ISNUMBER(N3171),SUMIFS(N$1:$N3171,A$1:$A3171,A3171,G$1:$G3171,G3171,D$1:$D3171,D3171),"")</f>
        <v/>
      </c>
      <c r="AE3171" s="2" t="str">
        <f t="shared" si="178"/>
        <v/>
      </c>
      <c r="AJ3171" s="41">
        <v>20.7</v>
      </c>
      <c r="AM3171" s="2" t="str">
        <f t="shared" si="177"/>
        <v/>
      </c>
      <c r="AN3171" s="2" t="str">
        <f>IF(ISNUMBER(AM3171),SUMIFS($AM$1:AM3171,$A$1:A3171,A3171,$G$1:G3171,G3171,$D$1:D3171,D3171),"")</f>
        <v/>
      </c>
    </row>
    <row r="3172" spans="1:40" x14ac:dyDescent="0.25">
      <c r="A3172" s="4" t="s">
        <v>94</v>
      </c>
      <c r="B3172" t="s">
        <v>30</v>
      </c>
      <c r="C3172" s="40">
        <v>40701</v>
      </c>
      <c r="D3172">
        <v>5</v>
      </c>
      <c r="F3172" t="s">
        <v>108</v>
      </c>
      <c r="G3172" t="str">
        <f>YEAR(C3172)+IF(MONTH(C3172)&lt;7,-1,0)&amp;"/"&amp;RIGHT(YEAR(C3172)+IF(MONTH(C3172)&lt;7,0,1),2)</f>
        <v>2010/11</v>
      </c>
      <c r="O3172" s="2" t="str">
        <f>IF(ISNUMBER(N3172),SUMIFS(N$1:$N3172,A$1:$A3172,A3172,G$1:$G3172,G3172,D$1:$D3172,D3172),"")</f>
        <v/>
      </c>
      <c r="AE3172" s="2" t="str">
        <f t="shared" si="178"/>
        <v/>
      </c>
      <c r="AJ3172" s="41">
        <v>21.9</v>
      </c>
      <c r="AM3172" s="2" t="str">
        <f t="shared" si="177"/>
        <v/>
      </c>
      <c r="AN3172" s="2" t="str">
        <f>IF(ISNUMBER(AM3172),SUMIFS($AM$1:AM3172,$A$1:A3172,A3172,$G$1:G3172,G3172,$D$1:D3172,D3172),"")</f>
        <v/>
      </c>
    </row>
    <row r="3173" spans="1:40" x14ac:dyDescent="0.25">
      <c r="A3173" s="4" t="s">
        <v>94</v>
      </c>
      <c r="B3173" t="s">
        <v>30</v>
      </c>
      <c r="C3173" s="40">
        <v>40707</v>
      </c>
      <c r="D3173">
        <v>1</v>
      </c>
      <c r="F3173" t="s">
        <v>108</v>
      </c>
      <c r="G3173" t="str">
        <f>YEAR(C3173)+IF(MONTH(C3173)&lt;7,-1,0)&amp;"/"&amp;RIGHT(YEAR(C3173)+IF(MONTH(C3173)&lt;7,0,1),2)</f>
        <v>2010/11</v>
      </c>
      <c r="O3173" s="2" t="str">
        <f>IF(ISNUMBER(N3173),SUMIFS(N$1:$N3173,A$1:$A3173,A3173,G$1:$G3173,G3173,D$1:$D3173,D3173),"")</f>
        <v/>
      </c>
      <c r="AE3173" s="2" t="str">
        <f t="shared" si="178"/>
        <v/>
      </c>
      <c r="AJ3173" s="41">
        <v>20.7</v>
      </c>
      <c r="AM3173" s="2" t="str">
        <f t="shared" si="177"/>
        <v/>
      </c>
      <c r="AN3173" s="2" t="str">
        <f>IF(ISNUMBER(AM3173),SUMIFS($AM$1:AM3173,$A$1:A3173,A3173,$G$1:G3173,G3173,$D$1:D3173,D3173),"")</f>
        <v/>
      </c>
    </row>
    <row r="3174" spans="1:40" x14ac:dyDescent="0.25">
      <c r="A3174" s="4" t="s">
        <v>94</v>
      </c>
      <c r="B3174" t="s">
        <v>30</v>
      </c>
      <c r="C3174" s="40">
        <v>40707</v>
      </c>
      <c r="D3174">
        <v>2</v>
      </c>
      <c r="F3174" t="s">
        <v>108</v>
      </c>
      <c r="G3174" t="str">
        <f>YEAR(C3174)+IF(MONTH(C3174)&lt;7,-1,0)&amp;"/"&amp;RIGHT(YEAR(C3174)+IF(MONTH(C3174)&lt;7,0,1),2)</f>
        <v>2010/11</v>
      </c>
      <c r="O3174" s="2" t="str">
        <f>IF(ISNUMBER(N3174),SUMIFS(N$1:$N3174,A$1:$A3174,A3174,G$1:$G3174,G3174,D$1:$D3174,D3174),"")</f>
        <v/>
      </c>
      <c r="AE3174" s="2" t="str">
        <f t="shared" si="178"/>
        <v/>
      </c>
      <c r="AJ3174" s="41">
        <v>24</v>
      </c>
      <c r="AM3174" s="2" t="str">
        <f t="shared" si="177"/>
        <v/>
      </c>
      <c r="AN3174" s="2" t="str">
        <f>IF(ISNUMBER(AM3174),SUMIFS($AM$1:AM3174,$A$1:A3174,A3174,$G$1:G3174,G3174,$D$1:D3174,D3174),"")</f>
        <v/>
      </c>
    </row>
    <row r="3175" spans="1:40" x14ac:dyDescent="0.25">
      <c r="A3175" s="4" t="s">
        <v>94</v>
      </c>
      <c r="B3175" t="s">
        <v>30</v>
      </c>
      <c r="C3175" s="40">
        <v>40707</v>
      </c>
      <c r="D3175">
        <v>3</v>
      </c>
      <c r="F3175" t="s">
        <v>108</v>
      </c>
      <c r="G3175" t="str">
        <f>YEAR(C3175)+IF(MONTH(C3175)&lt;7,-1,0)&amp;"/"&amp;RIGHT(YEAR(C3175)+IF(MONTH(C3175)&lt;7,0,1),2)</f>
        <v>2010/11</v>
      </c>
      <c r="O3175" s="2" t="str">
        <f>IF(ISNUMBER(N3175),SUMIFS(N$1:$N3175,A$1:$A3175,A3175,G$1:$G3175,G3175,D$1:$D3175,D3175),"")</f>
        <v/>
      </c>
      <c r="AE3175" s="2" t="str">
        <f t="shared" si="178"/>
        <v/>
      </c>
      <c r="AJ3175" s="41">
        <v>22.8</v>
      </c>
      <c r="AM3175" s="2" t="str">
        <f t="shared" si="177"/>
        <v/>
      </c>
      <c r="AN3175" s="2" t="str">
        <f>IF(ISNUMBER(AM3175),SUMIFS($AM$1:AM3175,$A$1:A3175,A3175,$G$1:G3175,G3175,$D$1:D3175,D3175),"")</f>
        <v/>
      </c>
    </row>
    <row r="3176" spans="1:40" x14ac:dyDescent="0.25">
      <c r="A3176" s="4" t="s">
        <v>94</v>
      </c>
      <c r="B3176" t="s">
        <v>30</v>
      </c>
      <c r="C3176" s="40">
        <v>40707</v>
      </c>
      <c r="D3176">
        <v>4</v>
      </c>
      <c r="F3176" t="s">
        <v>108</v>
      </c>
      <c r="G3176" t="str">
        <f>YEAR(C3176)+IF(MONTH(C3176)&lt;7,-1,0)&amp;"/"&amp;RIGHT(YEAR(C3176)+IF(MONTH(C3176)&lt;7,0,1),2)</f>
        <v>2010/11</v>
      </c>
      <c r="O3176" s="2" t="str">
        <f>IF(ISNUMBER(N3176),SUMIFS(N$1:$N3176,A$1:$A3176,A3176,G$1:$G3176,G3176,D$1:$D3176,D3176),"")</f>
        <v/>
      </c>
      <c r="AE3176" s="2" t="str">
        <f t="shared" si="178"/>
        <v/>
      </c>
      <c r="AJ3176" s="41">
        <v>22.7</v>
      </c>
      <c r="AM3176" s="2" t="str">
        <f t="shared" si="177"/>
        <v/>
      </c>
      <c r="AN3176" s="2" t="str">
        <f>IF(ISNUMBER(AM3176),SUMIFS($AM$1:AM3176,$A$1:A3176,A3176,$G$1:G3176,G3176,$D$1:D3176,D3176),"")</f>
        <v/>
      </c>
    </row>
    <row r="3177" spans="1:40" x14ac:dyDescent="0.25">
      <c r="A3177" s="4" t="s">
        <v>94</v>
      </c>
      <c r="B3177" t="s">
        <v>30</v>
      </c>
      <c r="C3177" s="40">
        <v>40707</v>
      </c>
      <c r="D3177">
        <v>5</v>
      </c>
      <c r="F3177" t="s">
        <v>108</v>
      </c>
      <c r="G3177" t="str">
        <f>YEAR(C3177)+IF(MONTH(C3177)&lt;7,-1,0)&amp;"/"&amp;RIGHT(YEAR(C3177)+IF(MONTH(C3177)&lt;7,0,1),2)</f>
        <v>2010/11</v>
      </c>
      <c r="O3177" s="2" t="str">
        <f>IF(ISNUMBER(N3177),SUMIFS(N$1:$N3177,A$1:$A3177,A3177,G$1:$G3177,G3177,D$1:$D3177,D3177),"")</f>
        <v/>
      </c>
      <c r="AE3177" s="2" t="str">
        <f t="shared" si="178"/>
        <v/>
      </c>
      <c r="AJ3177" s="41">
        <v>24.3</v>
      </c>
      <c r="AM3177" s="2" t="str">
        <f t="shared" si="177"/>
        <v/>
      </c>
      <c r="AN3177" s="2" t="str">
        <f>IF(ISNUMBER(AM3177),SUMIFS($AM$1:AM3177,$A$1:A3177,A3177,$G$1:G3177,G3177,$D$1:D3177,D3177),"")</f>
        <v/>
      </c>
    </row>
    <row r="3178" spans="1:40" x14ac:dyDescent="0.25">
      <c r="A3178" s="4" t="s">
        <v>94</v>
      </c>
      <c r="B3178" t="s">
        <v>30</v>
      </c>
      <c r="C3178" s="40">
        <v>40714</v>
      </c>
      <c r="D3178">
        <v>1</v>
      </c>
      <c r="F3178" t="s">
        <v>108</v>
      </c>
      <c r="G3178" t="str">
        <f>YEAR(C3178)+IF(MONTH(C3178)&lt;7,-1,0)&amp;"/"&amp;RIGHT(YEAR(C3178)+IF(MONTH(C3178)&lt;7,0,1),2)</f>
        <v>2010/11</v>
      </c>
      <c r="O3178" s="2" t="str">
        <f>IF(ISNUMBER(N3178),SUMIFS(N$1:$N3178,A$1:$A3178,A3178,G$1:$G3178,G3178,D$1:$D3178,D3178),"")</f>
        <v/>
      </c>
      <c r="AE3178" s="2" t="str">
        <f t="shared" si="178"/>
        <v/>
      </c>
      <c r="AJ3178" s="41">
        <v>20.7</v>
      </c>
      <c r="AM3178" s="2" t="str">
        <f t="shared" si="177"/>
        <v/>
      </c>
      <c r="AN3178" s="2" t="str">
        <f>IF(ISNUMBER(AM3178),SUMIFS($AM$1:AM3178,$A$1:A3178,A3178,$G$1:G3178,G3178,$D$1:D3178,D3178),"")</f>
        <v/>
      </c>
    </row>
    <row r="3179" spans="1:40" x14ac:dyDescent="0.25">
      <c r="A3179" s="4" t="s">
        <v>94</v>
      </c>
      <c r="B3179" t="s">
        <v>30</v>
      </c>
      <c r="C3179" s="40">
        <v>40714</v>
      </c>
      <c r="D3179">
        <v>2</v>
      </c>
      <c r="F3179" t="s">
        <v>108</v>
      </c>
      <c r="G3179" t="str">
        <f>YEAR(C3179)+IF(MONTH(C3179)&lt;7,-1,0)&amp;"/"&amp;RIGHT(YEAR(C3179)+IF(MONTH(C3179)&lt;7,0,1),2)</f>
        <v>2010/11</v>
      </c>
      <c r="O3179" s="2" t="str">
        <f>IF(ISNUMBER(N3179),SUMIFS(N$1:$N3179,A$1:$A3179,A3179,G$1:$G3179,G3179,D$1:$D3179,D3179),"")</f>
        <v/>
      </c>
      <c r="AE3179" s="2" t="str">
        <f t="shared" si="178"/>
        <v/>
      </c>
      <c r="AJ3179" s="41">
        <v>23.2</v>
      </c>
      <c r="AM3179" s="2" t="str">
        <f t="shared" si="177"/>
        <v/>
      </c>
      <c r="AN3179" s="2" t="str">
        <f>IF(ISNUMBER(AM3179),SUMIFS($AM$1:AM3179,$A$1:A3179,A3179,$G$1:G3179,G3179,$D$1:D3179,D3179),"")</f>
        <v/>
      </c>
    </row>
    <row r="3180" spans="1:40" x14ac:dyDescent="0.25">
      <c r="A3180" s="4" t="s">
        <v>94</v>
      </c>
      <c r="B3180" t="s">
        <v>30</v>
      </c>
      <c r="C3180" s="40">
        <v>40714</v>
      </c>
      <c r="D3180">
        <v>3</v>
      </c>
      <c r="F3180" t="s">
        <v>108</v>
      </c>
      <c r="G3180" t="str">
        <f>YEAR(C3180)+IF(MONTH(C3180)&lt;7,-1,0)&amp;"/"&amp;RIGHT(YEAR(C3180)+IF(MONTH(C3180)&lt;7,0,1),2)</f>
        <v>2010/11</v>
      </c>
      <c r="O3180" s="2" t="str">
        <f>IF(ISNUMBER(N3180),SUMIFS(N$1:$N3180,A$1:$A3180,A3180,G$1:$G3180,G3180,D$1:$D3180,D3180),"")</f>
        <v/>
      </c>
      <c r="AE3180" s="2" t="str">
        <f t="shared" si="178"/>
        <v/>
      </c>
      <c r="AJ3180" s="41">
        <v>22.4</v>
      </c>
      <c r="AM3180" s="2" t="str">
        <f t="shared" si="177"/>
        <v/>
      </c>
      <c r="AN3180" s="2" t="str">
        <f>IF(ISNUMBER(AM3180),SUMIFS($AM$1:AM3180,$A$1:A3180,A3180,$G$1:G3180,G3180,$D$1:D3180,D3180),"")</f>
        <v/>
      </c>
    </row>
    <row r="3181" spans="1:40" x14ac:dyDescent="0.25">
      <c r="A3181" s="4" t="s">
        <v>94</v>
      </c>
      <c r="B3181" t="s">
        <v>30</v>
      </c>
      <c r="C3181" s="40">
        <v>40714</v>
      </c>
      <c r="D3181">
        <v>4</v>
      </c>
      <c r="F3181" t="s">
        <v>108</v>
      </c>
      <c r="G3181" t="str">
        <f>YEAR(C3181)+IF(MONTH(C3181)&lt;7,-1,0)&amp;"/"&amp;RIGHT(YEAR(C3181)+IF(MONTH(C3181)&lt;7,0,1),2)</f>
        <v>2010/11</v>
      </c>
      <c r="O3181" s="2" t="str">
        <f>IF(ISNUMBER(N3181),SUMIFS(N$1:$N3181,A$1:$A3181,A3181,G$1:$G3181,G3181,D$1:$D3181,D3181),"")</f>
        <v/>
      </c>
      <c r="AE3181" s="2" t="str">
        <f t="shared" si="178"/>
        <v/>
      </c>
      <c r="AJ3181" s="41">
        <v>22.3</v>
      </c>
      <c r="AM3181" s="2" t="str">
        <f t="shared" ref="AM3181:AM3244" si="179">IF(AND(ISNUMBER(AE3181),ISNUMBER(N3181)),ROUND(N3181*AE3181,3),"")</f>
        <v/>
      </c>
      <c r="AN3181" s="2" t="str">
        <f>IF(ISNUMBER(AM3181),SUMIFS($AM$1:AM3181,$A$1:A3181,A3181,$G$1:G3181,G3181,$D$1:D3181,D3181),"")</f>
        <v/>
      </c>
    </row>
    <row r="3182" spans="1:40" x14ac:dyDescent="0.25">
      <c r="A3182" s="4" t="s">
        <v>94</v>
      </c>
      <c r="B3182" t="s">
        <v>30</v>
      </c>
      <c r="C3182" s="40">
        <v>40714</v>
      </c>
      <c r="D3182">
        <v>5</v>
      </c>
      <c r="F3182" t="s">
        <v>108</v>
      </c>
      <c r="G3182" t="str">
        <f>YEAR(C3182)+IF(MONTH(C3182)&lt;7,-1,0)&amp;"/"&amp;RIGHT(YEAR(C3182)+IF(MONTH(C3182)&lt;7,0,1),2)</f>
        <v>2010/11</v>
      </c>
      <c r="O3182" s="2" t="str">
        <f>IF(ISNUMBER(N3182),SUMIFS(N$1:$N3182,A$1:$A3182,A3182,G$1:$G3182,G3182,D$1:$D3182,D3182),"")</f>
        <v/>
      </c>
      <c r="AE3182" s="2" t="str">
        <f t="shared" si="178"/>
        <v/>
      </c>
      <c r="AJ3182" s="41">
        <v>28.1</v>
      </c>
      <c r="AM3182" s="2" t="str">
        <f t="shared" si="179"/>
        <v/>
      </c>
      <c r="AN3182" s="2" t="str">
        <f>IF(ISNUMBER(AM3182),SUMIFS($AM$1:AM3182,$A$1:A3182,A3182,$G$1:G3182,G3182,$D$1:D3182,D3182),"")</f>
        <v/>
      </c>
    </row>
    <row r="3183" spans="1:40" x14ac:dyDescent="0.25">
      <c r="A3183" s="4" t="s">
        <v>94</v>
      </c>
      <c r="B3183" t="s">
        <v>30</v>
      </c>
      <c r="C3183" s="40">
        <v>40728</v>
      </c>
      <c r="D3183">
        <v>1</v>
      </c>
      <c r="F3183" t="s">
        <v>108</v>
      </c>
      <c r="G3183" t="str">
        <f>YEAR(C3183)+IF(MONTH(C3183)&lt;7,-1,0)&amp;"/"&amp;RIGHT(YEAR(C3183)+IF(MONTH(C3183)&lt;7,0,1),2)</f>
        <v>2011/12</v>
      </c>
      <c r="O3183" s="2" t="str">
        <f>IF(ISNUMBER(N3183),SUMIFS(N$1:$N3183,A$1:$A3183,A3183,G$1:$G3183,G3183,D$1:$D3183,D3183),"")</f>
        <v/>
      </c>
      <c r="AE3183" s="2" t="str">
        <f t="shared" si="178"/>
        <v/>
      </c>
      <c r="AJ3183" s="41">
        <v>10.4</v>
      </c>
      <c r="AM3183" s="2" t="str">
        <f t="shared" si="179"/>
        <v/>
      </c>
      <c r="AN3183" s="2" t="str">
        <f>IF(ISNUMBER(AM3183),SUMIFS($AM$1:AM3183,$A$1:A3183,A3183,$G$1:G3183,G3183,$D$1:D3183,D3183),"")</f>
        <v/>
      </c>
    </row>
    <row r="3184" spans="1:40" x14ac:dyDescent="0.25">
      <c r="A3184" s="4" t="s">
        <v>94</v>
      </c>
      <c r="B3184" t="s">
        <v>30</v>
      </c>
      <c r="C3184" s="40">
        <v>40728</v>
      </c>
      <c r="D3184">
        <v>2</v>
      </c>
      <c r="F3184" t="s">
        <v>108</v>
      </c>
      <c r="G3184" t="str">
        <f>YEAR(C3184)+IF(MONTH(C3184)&lt;7,-1,0)&amp;"/"&amp;RIGHT(YEAR(C3184)+IF(MONTH(C3184)&lt;7,0,1),2)</f>
        <v>2011/12</v>
      </c>
      <c r="O3184" s="2" t="str">
        <f>IF(ISNUMBER(N3184),SUMIFS(N$1:$N3184,A$1:$A3184,A3184,G$1:$G3184,G3184,D$1:$D3184,D3184),"")</f>
        <v/>
      </c>
      <c r="AE3184" s="2" t="str">
        <f t="shared" ref="AE3184:AE3247" si="180">IF(ISNUMBER(AF3184),AF3184,"")</f>
        <v/>
      </c>
      <c r="AJ3184" s="41">
        <v>10.8</v>
      </c>
      <c r="AM3184" s="2" t="str">
        <f t="shared" si="179"/>
        <v/>
      </c>
      <c r="AN3184" s="2" t="str">
        <f>IF(ISNUMBER(AM3184),SUMIFS($AM$1:AM3184,$A$1:A3184,A3184,$G$1:G3184,G3184,$D$1:D3184,D3184),"")</f>
        <v/>
      </c>
    </row>
    <row r="3185" spans="1:40" x14ac:dyDescent="0.25">
      <c r="A3185" s="4" t="s">
        <v>94</v>
      </c>
      <c r="B3185" t="s">
        <v>30</v>
      </c>
      <c r="C3185" s="40">
        <v>40728</v>
      </c>
      <c r="D3185">
        <v>3</v>
      </c>
      <c r="F3185" t="s">
        <v>108</v>
      </c>
      <c r="G3185" t="str">
        <f>YEAR(C3185)+IF(MONTH(C3185)&lt;7,-1,0)&amp;"/"&amp;RIGHT(YEAR(C3185)+IF(MONTH(C3185)&lt;7,0,1),2)</f>
        <v>2011/12</v>
      </c>
      <c r="O3185" s="2" t="str">
        <f>IF(ISNUMBER(N3185),SUMIFS(N$1:$N3185,A$1:$A3185,A3185,G$1:$G3185,G3185,D$1:$D3185,D3185),"")</f>
        <v/>
      </c>
      <c r="AE3185" s="2" t="str">
        <f t="shared" si="180"/>
        <v/>
      </c>
      <c r="AJ3185" s="41">
        <v>9.6999999999999993</v>
      </c>
      <c r="AM3185" s="2" t="str">
        <f t="shared" si="179"/>
        <v/>
      </c>
      <c r="AN3185" s="2" t="str">
        <f>IF(ISNUMBER(AM3185),SUMIFS($AM$1:AM3185,$A$1:A3185,A3185,$G$1:G3185,G3185,$D$1:D3185,D3185),"")</f>
        <v/>
      </c>
    </row>
    <row r="3186" spans="1:40" x14ac:dyDescent="0.25">
      <c r="A3186" s="4" t="s">
        <v>94</v>
      </c>
      <c r="B3186" t="s">
        <v>30</v>
      </c>
      <c r="C3186" s="40">
        <v>40728</v>
      </c>
      <c r="D3186">
        <v>4</v>
      </c>
      <c r="F3186" t="s">
        <v>108</v>
      </c>
      <c r="G3186" t="str">
        <f>YEAR(C3186)+IF(MONTH(C3186)&lt;7,-1,0)&amp;"/"&amp;RIGHT(YEAR(C3186)+IF(MONTH(C3186)&lt;7,0,1),2)</f>
        <v>2011/12</v>
      </c>
      <c r="O3186" s="2" t="str">
        <f>IF(ISNUMBER(N3186),SUMIFS(N$1:$N3186,A$1:$A3186,A3186,G$1:$G3186,G3186,D$1:$D3186,D3186),"")</f>
        <v/>
      </c>
      <c r="AE3186" s="2" t="str">
        <f t="shared" si="180"/>
        <v/>
      </c>
      <c r="AJ3186" s="41">
        <v>10.9</v>
      </c>
      <c r="AM3186" s="2" t="str">
        <f t="shared" si="179"/>
        <v/>
      </c>
      <c r="AN3186" s="2" t="str">
        <f>IF(ISNUMBER(AM3186),SUMIFS($AM$1:AM3186,$A$1:A3186,A3186,$G$1:G3186,G3186,$D$1:D3186,D3186),"")</f>
        <v/>
      </c>
    </row>
    <row r="3187" spans="1:40" x14ac:dyDescent="0.25">
      <c r="A3187" s="4" t="s">
        <v>94</v>
      </c>
      <c r="B3187" t="s">
        <v>30</v>
      </c>
      <c r="C3187" s="40">
        <v>40728</v>
      </c>
      <c r="D3187">
        <v>5</v>
      </c>
      <c r="F3187" t="s">
        <v>108</v>
      </c>
      <c r="G3187" t="str">
        <f>YEAR(C3187)+IF(MONTH(C3187)&lt;7,-1,0)&amp;"/"&amp;RIGHT(YEAR(C3187)+IF(MONTH(C3187)&lt;7,0,1),2)</f>
        <v>2011/12</v>
      </c>
      <c r="O3187" s="2" t="str">
        <f>IF(ISNUMBER(N3187),SUMIFS(N$1:$N3187,A$1:$A3187,A3187,G$1:$G3187,G3187,D$1:$D3187,D3187),"")</f>
        <v/>
      </c>
      <c r="AE3187" s="2" t="str">
        <f t="shared" si="180"/>
        <v/>
      </c>
      <c r="AJ3187" s="41">
        <v>11.6</v>
      </c>
      <c r="AM3187" s="2" t="str">
        <f t="shared" si="179"/>
        <v/>
      </c>
      <c r="AN3187" s="2" t="str">
        <f>IF(ISNUMBER(AM3187),SUMIFS($AM$1:AM3187,$A$1:A3187,A3187,$G$1:G3187,G3187,$D$1:D3187,D3187),"")</f>
        <v/>
      </c>
    </row>
    <row r="3188" spans="1:40" x14ac:dyDescent="0.25">
      <c r="A3188" s="4" t="s">
        <v>94</v>
      </c>
      <c r="B3188" t="s">
        <v>30</v>
      </c>
      <c r="C3188" s="40">
        <v>40742</v>
      </c>
      <c r="D3188">
        <v>1</v>
      </c>
      <c r="F3188" t="s">
        <v>108</v>
      </c>
      <c r="G3188" t="str">
        <f>YEAR(C3188)+IF(MONTH(C3188)&lt;7,-1,0)&amp;"/"&amp;RIGHT(YEAR(C3188)+IF(MONTH(C3188)&lt;7,0,1),2)</f>
        <v>2011/12</v>
      </c>
      <c r="O3188" s="2" t="str">
        <f>IF(ISNUMBER(N3188),SUMIFS(N$1:$N3188,A$1:$A3188,A3188,G$1:$G3188,G3188,D$1:$D3188,D3188),"")</f>
        <v/>
      </c>
      <c r="AE3188" s="2" t="str">
        <f t="shared" si="180"/>
        <v/>
      </c>
      <c r="AJ3188" s="41">
        <v>16</v>
      </c>
      <c r="AM3188" s="2" t="str">
        <f t="shared" si="179"/>
        <v/>
      </c>
      <c r="AN3188" s="2" t="str">
        <f>IF(ISNUMBER(AM3188),SUMIFS($AM$1:AM3188,$A$1:A3188,A3188,$G$1:G3188,G3188,$D$1:D3188,D3188),"")</f>
        <v/>
      </c>
    </row>
    <row r="3189" spans="1:40" x14ac:dyDescent="0.25">
      <c r="A3189" s="4" t="s">
        <v>94</v>
      </c>
      <c r="B3189" t="s">
        <v>30</v>
      </c>
      <c r="C3189" s="40">
        <v>40742</v>
      </c>
      <c r="D3189">
        <v>2</v>
      </c>
      <c r="F3189" t="s">
        <v>108</v>
      </c>
      <c r="G3189" t="str">
        <f>YEAR(C3189)+IF(MONTH(C3189)&lt;7,-1,0)&amp;"/"&amp;RIGHT(YEAR(C3189)+IF(MONTH(C3189)&lt;7,0,1),2)</f>
        <v>2011/12</v>
      </c>
      <c r="O3189" s="2" t="str">
        <f>IF(ISNUMBER(N3189),SUMIFS(N$1:$N3189,A$1:$A3189,A3189,G$1:$G3189,G3189,D$1:$D3189,D3189),"")</f>
        <v/>
      </c>
      <c r="AE3189" s="2" t="str">
        <f t="shared" si="180"/>
        <v/>
      </c>
      <c r="AJ3189" s="41">
        <v>14.7</v>
      </c>
      <c r="AM3189" s="2" t="str">
        <f t="shared" si="179"/>
        <v/>
      </c>
      <c r="AN3189" s="2" t="str">
        <f>IF(ISNUMBER(AM3189),SUMIFS($AM$1:AM3189,$A$1:A3189,A3189,$G$1:G3189,G3189,$D$1:D3189,D3189),"")</f>
        <v/>
      </c>
    </row>
    <row r="3190" spans="1:40" x14ac:dyDescent="0.25">
      <c r="A3190" s="4" t="s">
        <v>94</v>
      </c>
      <c r="B3190" t="s">
        <v>30</v>
      </c>
      <c r="C3190" s="40">
        <v>40742</v>
      </c>
      <c r="D3190">
        <v>3</v>
      </c>
      <c r="F3190" t="s">
        <v>108</v>
      </c>
      <c r="G3190" t="str">
        <f>YEAR(C3190)+IF(MONTH(C3190)&lt;7,-1,0)&amp;"/"&amp;RIGHT(YEAR(C3190)+IF(MONTH(C3190)&lt;7,0,1),2)</f>
        <v>2011/12</v>
      </c>
      <c r="O3190" s="2" t="str">
        <f>IF(ISNUMBER(N3190),SUMIFS(N$1:$N3190,A$1:$A3190,A3190,G$1:$G3190,G3190,D$1:$D3190,D3190),"")</f>
        <v/>
      </c>
      <c r="AE3190" s="2" t="str">
        <f t="shared" si="180"/>
        <v/>
      </c>
      <c r="AJ3190" s="41">
        <v>16.8</v>
      </c>
      <c r="AM3190" s="2" t="str">
        <f t="shared" si="179"/>
        <v/>
      </c>
      <c r="AN3190" s="2" t="str">
        <f>IF(ISNUMBER(AM3190),SUMIFS($AM$1:AM3190,$A$1:A3190,A3190,$G$1:G3190,G3190,$D$1:D3190,D3190),"")</f>
        <v/>
      </c>
    </row>
    <row r="3191" spans="1:40" x14ac:dyDescent="0.25">
      <c r="A3191" s="4" t="s">
        <v>94</v>
      </c>
      <c r="B3191" t="s">
        <v>30</v>
      </c>
      <c r="C3191" s="40">
        <v>40742</v>
      </c>
      <c r="D3191">
        <v>4</v>
      </c>
      <c r="F3191" t="s">
        <v>108</v>
      </c>
      <c r="G3191" t="str">
        <f>YEAR(C3191)+IF(MONTH(C3191)&lt;7,-1,0)&amp;"/"&amp;RIGHT(YEAR(C3191)+IF(MONTH(C3191)&lt;7,0,1),2)</f>
        <v>2011/12</v>
      </c>
      <c r="O3191" s="2" t="str">
        <f>IF(ISNUMBER(N3191),SUMIFS(N$1:$N3191,A$1:$A3191,A3191,G$1:$G3191,G3191,D$1:$D3191,D3191),"")</f>
        <v/>
      </c>
      <c r="AE3191" s="2" t="str">
        <f t="shared" si="180"/>
        <v/>
      </c>
      <c r="AJ3191" s="41">
        <v>16</v>
      </c>
      <c r="AM3191" s="2" t="str">
        <f t="shared" si="179"/>
        <v/>
      </c>
      <c r="AN3191" s="2" t="str">
        <f>IF(ISNUMBER(AM3191),SUMIFS($AM$1:AM3191,$A$1:A3191,A3191,$G$1:G3191,G3191,$D$1:D3191,D3191),"")</f>
        <v/>
      </c>
    </row>
    <row r="3192" spans="1:40" x14ac:dyDescent="0.25">
      <c r="A3192" s="4" t="s">
        <v>94</v>
      </c>
      <c r="B3192" t="s">
        <v>30</v>
      </c>
      <c r="C3192" s="40">
        <v>40742</v>
      </c>
      <c r="D3192">
        <v>5</v>
      </c>
      <c r="F3192" t="s">
        <v>108</v>
      </c>
      <c r="G3192" t="str">
        <f>YEAR(C3192)+IF(MONTH(C3192)&lt;7,-1,0)&amp;"/"&amp;RIGHT(YEAR(C3192)+IF(MONTH(C3192)&lt;7,0,1),2)</f>
        <v>2011/12</v>
      </c>
      <c r="O3192" s="2" t="str">
        <f>IF(ISNUMBER(N3192),SUMIFS(N$1:$N3192,A$1:$A3192,A3192,G$1:$G3192,G3192,D$1:$D3192,D3192),"")</f>
        <v/>
      </c>
      <c r="AE3192" s="2" t="str">
        <f t="shared" si="180"/>
        <v/>
      </c>
      <c r="AJ3192" s="41">
        <v>16.600000000000001</v>
      </c>
      <c r="AM3192" s="2" t="str">
        <f t="shared" si="179"/>
        <v/>
      </c>
      <c r="AN3192" s="2" t="str">
        <f>IF(ISNUMBER(AM3192),SUMIFS($AM$1:AM3192,$A$1:A3192,A3192,$G$1:G3192,G3192,$D$1:D3192,D3192),"")</f>
        <v/>
      </c>
    </row>
    <row r="3193" spans="1:40" x14ac:dyDescent="0.25">
      <c r="A3193" s="4" t="s">
        <v>94</v>
      </c>
      <c r="B3193" t="s">
        <v>30</v>
      </c>
      <c r="C3193" s="40">
        <v>40749</v>
      </c>
      <c r="D3193">
        <v>1</v>
      </c>
      <c r="F3193" t="s">
        <v>108</v>
      </c>
      <c r="G3193" t="str">
        <f>YEAR(C3193)+IF(MONTH(C3193)&lt;7,-1,0)&amp;"/"&amp;RIGHT(YEAR(C3193)+IF(MONTH(C3193)&lt;7,0,1),2)</f>
        <v>2011/12</v>
      </c>
      <c r="O3193" s="2" t="str">
        <f>IF(ISNUMBER(N3193),SUMIFS(N$1:$N3193,A$1:$A3193,A3193,G$1:$G3193,G3193,D$1:$D3193,D3193),"")</f>
        <v/>
      </c>
      <c r="AE3193" s="2" t="str">
        <f t="shared" si="180"/>
        <v/>
      </c>
      <c r="AJ3193" s="41">
        <v>14</v>
      </c>
      <c r="AM3193" s="2" t="str">
        <f t="shared" si="179"/>
        <v/>
      </c>
      <c r="AN3193" s="2" t="str">
        <f>IF(ISNUMBER(AM3193),SUMIFS($AM$1:AM3193,$A$1:A3193,A3193,$G$1:G3193,G3193,$D$1:D3193,D3193),"")</f>
        <v/>
      </c>
    </row>
    <row r="3194" spans="1:40" x14ac:dyDescent="0.25">
      <c r="A3194" s="4" t="s">
        <v>94</v>
      </c>
      <c r="B3194" t="s">
        <v>30</v>
      </c>
      <c r="C3194" s="40">
        <v>40749</v>
      </c>
      <c r="D3194">
        <v>2</v>
      </c>
      <c r="F3194" t="s">
        <v>108</v>
      </c>
      <c r="G3194" t="str">
        <f>YEAR(C3194)+IF(MONTH(C3194)&lt;7,-1,0)&amp;"/"&amp;RIGHT(YEAR(C3194)+IF(MONTH(C3194)&lt;7,0,1),2)</f>
        <v>2011/12</v>
      </c>
      <c r="O3194" s="2" t="str">
        <f>IF(ISNUMBER(N3194),SUMIFS(N$1:$N3194,A$1:$A3194,A3194,G$1:$G3194,G3194,D$1:$D3194,D3194),"")</f>
        <v/>
      </c>
      <c r="AE3194" s="2" t="str">
        <f t="shared" si="180"/>
        <v/>
      </c>
      <c r="AJ3194" s="41">
        <v>15.5</v>
      </c>
      <c r="AM3194" s="2" t="str">
        <f t="shared" si="179"/>
        <v/>
      </c>
      <c r="AN3194" s="2" t="str">
        <f>IF(ISNUMBER(AM3194),SUMIFS($AM$1:AM3194,$A$1:A3194,A3194,$G$1:G3194,G3194,$D$1:D3194,D3194),"")</f>
        <v/>
      </c>
    </row>
    <row r="3195" spans="1:40" x14ac:dyDescent="0.25">
      <c r="A3195" s="4" t="s">
        <v>94</v>
      </c>
      <c r="B3195" t="s">
        <v>30</v>
      </c>
      <c r="C3195" s="40">
        <v>40749</v>
      </c>
      <c r="D3195">
        <v>3</v>
      </c>
      <c r="F3195" t="s">
        <v>108</v>
      </c>
      <c r="G3195" t="str">
        <f>YEAR(C3195)+IF(MONTH(C3195)&lt;7,-1,0)&amp;"/"&amp;RIGHT(YEAR(C3195)+IF(MONTH(C3195)&lt;7,0,1),2)</f>
        <v>2011/12</v>
      </c>
      <c r="O3195" s="2" t="str">
        <f>IF(ISNUMBER(N3195),SUMIFS(N$1:$N3195,A$1:$A3195,A3195,G$1:$G3195,G3195,D$1:$D3195,D3195),"")</f>
        <v/>
      </c>
      <c r="AE3195" s="2" t="str">
        <f t="shared" si="180"/>
        <v/>
      </c>
      <c r="AJ3195" s="41">
        <v>15.1</v>
      </c>
      <c r="AM3195" s="2" t="str">
        <f t="shared" si="179"/>
        <v/>
      </c>
      <c r="AN3195" s="2" t="str">
        <f>IF(ISNUMBER(AM3195),SUMIFS($AM$1:AM3195,$A$1:A3195,A3195,$G$1:G3195,G3195,$D$1:D3195,D3195),"")</f>
        <v/>
      </c>
    </row>
    <row r="3196" spans="1:40" x14ac:dyDescent="0.25">
      <c r="A3196" s="4" t="s">
        <v>94</v>
      </c>
      <c r="B3196" t="s">
        <v>30</v>
      </c>
      <c r="C3196" s="40">
        <v>40749</v>
      </c>
      <c r="D3196">
        <v>4</v>
      </c>
      <c r="F3196" t="s">
        <v>108</v>
      </c>
      <c r="G3196" t="str">
        <f>YEAR(C3196)+IF(MONTH(C3196)&lt;7,-1,0)&amp;"/"&amp;RIGHT(YEAR(C3196)+IF(MONTH(C3196)&lt;7,0,1),2)</f>
        <v>2011/12</v>
      </c>
      <c r="O3196" s="2" t="str">
        <f>IF(ISNUMBER(N3196),SUMIFS(N$1:$N3196,A$1:$A3196,A3196,G$1:$G3196,G3196,D$1:$D3196,D3196),"")</f>
        <v/>
      </c>
      <c r="AE3196" s="2" t="str">
        <f t="shared" si="180"/>
        <v/>
      </c>
      <c r="AJ3196" s="41">
        <v>18.3</v>
      </c>
      <c r="AM3196" s="2" t="str">
        <f t="shared" si="179"/>
        <v/>
      </c>
      <c r="AN3196" s="2" t="str">
        <f>IF(ISNUMBER(AM3196),SUMIFS($AM$1:AM3196,$A$1:A3196,A3196,$G$1:G3196,G3196,$D$1:D3196,D3196),"")</f>
        <v/>
      </c>
    </row>
    <row r="3197" spans="1:40" x14ac:dyDescent="0.25">
      <c r="A3197" s="4" t="s">
        <v>94</v>
      </c>
      <c r="B3197" t="s">
        <v>30</v>
      </c>
      <c r="C3197" s="40">
        <v>40749</v>
      </c>
      <c r="D3197">
        <v>5</v>
      </c>
      <c r="F3197" t="s">
        <v>108</v>
      </c>
      <c r="G3197" t="str">
        <f>YEAR(C3197)+IF(MONTH(C3197)&lt;7,-1,0)&amp;"/"&amp;RIGHT(YEAR(C3197)+IF(MONTH(C3197)&lt;7,0,1),2)</f>
        <v>2011/12</v>
      </c>
      <c r="O3197" s="2" t="str">
        <f>IF(ISNUMBER(N3197),SUMIFS(N$1:$N3197,A$1:$A3197,A3197,G$1:$G3197,G3197,D$1:$D3197,D3197),"")</f>
        <v/>
      </c>
      <c r="AE3197" s="2" t="str">
        <f t="shared" si="180"/>
        <v/>
      </c>
      <c r="AJ3197" s="41">
        <v>15.6</v>
      </c>
      <c r="AM3197" s="2" t="str">
        <f t="shared" si="179"/>
        <v/>
      </c>
      <c r="AN3197" s="2" t="str">
        <f>IF(ISNUMBER(AM3197),SUMIFS($AM$1:AM3197,$A$1:A3197,A3197,$G$1:G3197,G3197,$D$1:D3197,D3197),"")</f>
        <v/>
      </c>
    </row>
    <row r="3198" spans="1:40" x14ac:dyDescent="0.25">
      <c r="A3198" s="4" t="s">
        <v>94</v>
      </c>
      <c r="B3198" t="s">
        <v>30</v>
      </c>
      <c r="C3198" s="40">
        <v>40771</v>
      </c>
      <c r="D3198">
        <v>1</v>
      </c>
      <c r="F3198" t="s">
        <v>108</v>
      </c>
      <c r="G3198" t="str">
        <f>YEAR(C3198)+IF(MONTH(C3198)&lt;7,-1,0)&amp;"/"&amp;RIGHT(YEAR(C3198)+IF(MONTH(C3198)&lt;7,0,1),2)</f>
        <v>2011/12</v>
      </c>
      <c r="O3198" s="2" t="str">
        <f>IF(ISNUMBER(N3198),SUMIFS(N$1:$N3198,A$1:$A3198,A3198,G$1:$G3198,G3198,D$1:$D3198,D3198),"")</f>
        <v/>
      </c>
      <c r="AE3198" s="2" t="str">
        <f t="shared" si="180"/>
        <v/>
      </c>
      <c r="AJ3198" s="41">
        <v>19.2</v>
      </c>
      <c r="AM3198" s="2" t="str">
        <f t="shared" si="179"/>
        <v/>
      </c>
      <c r="AN3198" s="2" t="str">
        <f>IF(ISNUMBER(AM3198),SUMIFS($AM$1:AM3198,$A$1:A3198,A3198,$G$1:G3198,G3198,$D$1:D3198,D3198),"")</f>
        <v/>
      </c>
    </row>
    <row r="3199" spans="1:40" x14ac:dyDescent="0.25">
      <c r="A3199" s="4" t="s">
        <v>94</v>
      </c>
      <c r="B3199" t="s">
        <v>30</v>
      </c>
      <c r="C3199" s="40">
        <v>40771</v>
      </c>
      <c r="D3199">
        <v>2</v>
      </c>
      <c r="F3199" t="s">
        <v>108</v>
      </c>
      <c r="G3199" t="str">
        <f>YEAR(C3199)+IF(MONTH(C3199)&lt;7,-1,0)&amp;"/"&amp;RIGHT(YEAR(C3199)+IF(MONTH(C3199)&lt;7,0,1),2)</f>
        <v>2011/12</v>
      </c>
      <c r="O3199" s="2" t="str">
        <f>IF(ISNUMBER(N3199),SUMIFS(N$1:$N3199,A$1:$A3199,A3199,G$1:$G3199,G3199,D$1:$D3199,D3199),"")</f>
        <v/>
      </c>
      <c r="AE3199" s="2" t="str">
        <f t="shared" si="180"/>
        <v/>
      </c>
      <c r="AJ3199" s="41">
        <v>19.8</v>
      </c>
      <c r="AM3199" s="2" t="str">
        <f t="shared" si="179"/>
        <v/>
      </c>
      <c r="AN3199" s="2" t="str">
        <f>IF(ISNUMBER(AM3199),SUMIFS($AM$1:AM3199,$A$1:A3199,A3199,$G$1:G3199,G3199,$D$1:D3199,D3199),"")</f>
        <v/>
      </c>
    </row>
    <row r="3200" spans="1:40" x14ac:dyDescent="0.25">
      <c r="A3200" s="4" t="s">
        <v>94</v>
      </c>
      <c r="B3200" t="s">
        <v>30</v>
      </c>
      <c r="C3200" s="40">
        <v>40771</v>
      </c>
      <c r="D3200">
        <v>3</v>
      </c>
      <c r="F3200" t="s">
        <v>108</v>
      </c>
      <c r="G3200" t="str">
        <f>YEAR(C3200)+IF(MONTH(C3200)&lt;7,-1,0)&amp;"/"&amp;RIGHT(YEAR(C3200)+IF(MONTH(C3200)&lt;7,0,1),2)</f>
        <v>2011/12</v>
      </c>
      <c r="O3200" s="2" t="str">
        <f>IF(ISNUMBER(N3200),SUMIFS(N$1:$N3200,A$1:$A3200,A3200,G$1:$G3200,G3200,D$1:$D3200,D3200),"")</f>
        <v/>
      </c>
      <c r="AE3200" s="2" t="str">
        <f t="shared" si="180"/>
        <v/>
      </c>
      <c r="AJ3200" s="41">
        <v>18.2</v>
      </c>
      <c r="AM3200" s="2" t="str">
        <f t="shared" si="179"/>
        <v/>
      </c>
      <c r="AN3200" s="2" t="str">
        <f>IF(ISNUMBER(AM3200),SUMIFS($AM$1:AM3200,$A$1:A3200,A3200,$G$1:G3200,G3200,$D$1:D3200,D3200),"")</f>
        <v/>
      </c>
    </row>
    <row r="3201" spans="1:40" x14ac:dyDescent="0.25">
      <c r="A3201" s="4" t="s">
        <v>94</v>
      </c>
      <c r="B3201" t="s">
        <v>30</v>
      </c>
      <c r="C3201" s="40">
        <v>40771</v>
      </c>
      <c r="D3201">
        <v>4</v>
      </c>
      <c r="F3201" t="s">
        <v>108</v>
      </c>
      <c r="G3201" t="str">
        <f>YEAR(C3201)+IF(MONTH(C3201)&lt;7,-1,0)&amp;"/"&amp;RIGHT(YEAR(C3201)+IF(MONTH(C3201)&lt;7,0,1),2)</f>
        <v>2011/12</v>
      </c>
      <c r="O3201" s="2" t="str">
        <f>IF(ISNUMBER(N3201),SUMIFS(N$1:$N3201,A$1:$A3201,A3201,G$1:$G3201,G3201,D$1:$D3201,D3201),"")</f>
        <v/>
      </c>
      <c r="AE3201" s="2" t="str">
        <f t="shared" si="180"/>
        <v/>
      </c>
      <c r="AJ3201" s="41">
        <v>18.100000000000001</v>
      </c>
      <c r="AM3201" s="2" t="str">
        <f t="shared" si="179"/>
        <v/>
      </c>
      <c r="AN3201" s="2" t="str">
        <f>IF(ISNUMBER(AM3201),SUMIFS($AM$1:AM3201,$A$1:A3201,A3201,$G$1:G3201,G3201,$D$1:D3201,D3201),"")</f>
        <v/>
      </c>
    </row>
    <row r="3202" spans="1:40" x14ac:dyDescent="0.25">
      <c r="A3202" s="4" t="s">
        <v>94</v>
      </c>
      <c r="B3202" t="s">
        <v>30</v>
      </c>
      <c r="C3202" s="40">
        <v>40771</v>
      </c>
      <c r="D3202">
        <v>5</v>
      </c>
      <c r="F3202" t="s">
        <v>108</v>
      </c>
      <c r="G3202" t="str">
        <f>YEAR(C3202)+IF(MONTH(C3202)&lt;7,-1,0)&amp;"/"&amp;RIGHT(YEAR(C3202)+IF(MONTH(C3202)&lt;7,0,1),2)</f>
        <v>2011/12</v>
      </c>
      <c r="O3202" s="2" t="str">
        <f>IF(ISNUMBER(N3202),SUMIFS(N$1:$N3202,A$1:$A3202,A3202,G$1:$G3202,G3202,D$1:$D3202,D3202),"")</f>
        <v/>
      </c>
      <c r="AE3202" s="2" t="str">
        <f t="shared" si="180"/>
        <v/>
      </c>
      <c r="AJ3202" s="41">
        <v>22.5</v>
      </c>
      <c r="AM3202" s="2" t="str">
        <f t="shared" si="179"/>
        <v/>
      </c>
      <c r="AN3202" s="2" t="str">
        <f>IF(ISNUMBER(AM3202),SUMIFS($AM$1:AM3202,$A$1:A3202,A3202,$G$1:G3202,G3202,$D$1:D3202,D3202),"")</f>
        <v/>
      </c>
    </row>
    <row r="3203" spans="1:40" x14ac:dyDescent="0.25">
      <c r="A3203" s="4" t="s">
        <v>94</v>
      </c>
      <c r="B3203" t="s">
        <v>30</v>
      </c>
      <c r="C3203" s="40">
        <v>40784</v>
      </c>
      <c r="D3203">
        <v>1</v>
      </c>
      <c r="F3203" t="s">
        <v>108</v>
      </c>
      <c r="G3203" t="str">
        <f>YEAR(C3203)+IF(MONTH(C3203)&lt;7,-1,0)&amp;"/"&amp;RIGHT(YEAR(C3203)+IF(MONTH(C3203)&lt;7,0,1),2)</f>
        <v>2011/12</v>
      </c>
      <c r="O3203" s="2" t="str">
        <f>IF(ISNUMBER(N3203),SUMIFS(N$1:$N3203,A$1:$A3203,A3203,G$1:$G3203,G3203,D$1:$D3203,D3203),"")</f>
        <v/>
      </c>
      <c r="AE3203" s="2" t="str">
        <f t="shared" si="180"/>
        <v/>
      </c>
      <c r="AJ3203" s="41">
        <v>18.2</v>
      </c>
      <c r="AM3203" s="2" t="str">
        <f t="shared" si="179"/>
        <v/>
      </c>
      <c r="AN3203" s="2" t="str">
        <f>IF(ISNUMBER(AM3203),SUMIFS($AM$1:AM3203,$A$1:A3203,A3203,$G$1:G3203,G3203,$D$1:D3203,D3203),"")</f>
        <v/>
      </c>
    </row>
    <row r="3204" spans="1:40" x14ac:dyDescent="0.25">
      <c r="A3204" s="4" t="s">
        <v>94</v>
      </c>
      <c r="B3204" t="s">
        <v>30</v>
      </c>
      <c r="C3204" s="40">
        <v>40784</v>
      </c>
      <c r="D3204">
        <v>2</v>
      </c>
      <c r="F3204" t="s">
        <v>108</v>
      </c>
      <c r="G3204" t="str">
        <f>YEAR(C3204)+IF(MONTH(C3204)&lt;7,-1,0)&amp;"/"&amp;RIGHT(YEAR(C3204)+IF(MONTH(C3204)&lt;7,0,1),2)</f>
        <v>2011/12</v>
      </c>
      <c r="O3204" s="2" t="str">
        <f>IF(ISNUMBER(N3204),SUMIFS(N$1:$N3204,A$1:$A3204,A3204,G$1:$G3204,G3204,D$1:$D3204,D3204),"")</f>
        <v/>
      </c>
      <c r="AE3204" s="2" t="str">
        <f t="shared" si="180"/>
        <v/>
      </c>
      <c r="AJ3204" s="41">
        <v>20.3</v>
      </c>
      <c r="AM3204" s="2" t="str">
        <f t="shared" si="179"/>
        <v/>
      </c>
      <c r="AN3204" s="2" t="str">
        <f>IF(ISNUMBER(AM3204),SUMIFS($AM$1:AM3204,$A$1:A3204,A3204,$G$1:G3204,G3204,$D$1:D3204,D3204),"")</f>
        <v/>
      </c>
    </row>
    <row r="3205" spans="1:40" x14ac:dyDescent="0.25">
      <c r="A3205" s="4" t="s">
        <v>94</v>
      </c>
      <c r="B3205" t="s">
        <v>30</v>
      </c>
      <c r="C3205" s="40">
        <v>40784</v>
      </c>
      <c r="D3205">
        <v>3</v>
      </c>
      <c r="F3205" t="s">
        <v>108</v>
      </c>
      <c r="G3205" t="str">
        <f>YEAR(C3205)+IF(MONTH(C3205)&lt;7,-1,0)&amp;"/"&amp;RIGHT(YEAR(C3205)+IF(MONTH(C3205)&lt;7,0,1),2)</f>
        <v>2011/12</v>
      </c>
      <c r="O3205" s="2" t="str">
        <f>IF(ISNUMBER(N3205),SUMIFS(N$1:$N3205,A$1:$A3205,A3205,G$1:$G3205,G3205,D$1:$D3205,D3205),"")</f>
        <v/>
      </c>
      <c r="AE3205" s="2" t="str">
        <f t="shared" si="180"/>
        <v/>
      </c>
      <c r="AJ3205" s="41">
        <v>18</v>
      </c>
      <c r="AM3205" s="2" t="str">
        <f t="shared" si="179"/>
        <v/>
      </c>
      <c r="AN3205" s="2" t="str">
        <f>IF(ISNUMBER(AM3205),SUMIFS($AM$1:AM3205,$A$1:A3205,A3205,$G$1:G3205,G3205,$D$1:D3205,D3205),"")</f>
        <v/>
      </c>
    </row>
    <row r="3206" spans="1:40" x14ac:dyDescent="0.25">
      <c r="A3206" s="4" t="s">
        <v>94</v>
      </c>
      <c r="B3206" t="s">
        <v>30</v>
      </c>
      <c r="C3206" s="40">
        <v>40784</v>
      </c>
      <c r="D3206">
        <v>4</v>
      </c>
      <c r="F3206" t="s">
        <v>108</v>
      </c>
      <c r="G3206" t="str">
        <f>YEAR(C3206)+IF(MONTH(C3206)&lt;7,-1,0)&amp;"/"&amp;RIGHT(YEAR(C3206)+IF(MONTH(C3206)&lt;7,0,1),2)</f>
        <v>2011/12</v>
      </c>
      <c r="O3206" s="2" t="str">
        <f>IF(ISNUMBER(N3206),SUMIFS(N$1:$N3206,A$1:$A3206,A3206,G$1:$G3206,G3206,D$1:$D3206,D3206),"")</f>
        <v/>
      </c>
      <c r="AE3206" s="2" t="str">
        <f t="shared" si="180"/>
        <v/>
      </c>
      <c r="AJ3206" s="41">
        <v>20.7</v>
      </c>
      <c r="AM3206" s="2" t="str">
        <f t="shared" si="179"/>
        <v/>
      </c>
      <c r="AN3206" s="2" t="str">
        <f>IF(ISNUMBER(AM3206),SUMIFS($AM$1:AM3206,$A$1:A3206,A3206,$G$1:G3206,G3206,$D$1:D3206,D3206),"")</f>
        <v/>
      </c>
    </row>
    <row r="3207" spans="1:40" x14ac:dyDescent="0.25">
      <c r="A3207" s="4" t="s">
        <v>94</v>
      </c>
      <c r="B3207" t="s">
        <v>30</v>
      </c>
      <c r="C3207" s="40">
        <v>40784</v>
      </c>
      <c r="D3207">
        <v>5</v>
      </c>
      <c r="F3207" t="s">
        <v>108</v>
      </c>
      <c r="G3207" t="str">
        <f>YEAR(C3207)+IF(MONTH(C3207)&lt;7,-1,0)&amp;"/"&amp;RIGHT(YEAR(C3207)+IF(MONTH(C3207)&lt;7,0,1),2)</f>
        <v>2011/12</v>
      </c>
      <c r="O3207" s="2" t="str">
        <f>IF(ISNUMBER(N3207),SUMIFS(N$1:$N3207,A$1:$A3207,A3207,G$1:$G3207,G3207,D$1:$D3207,D3207),"")</f>
        <v/>
      </c>
      <c r="AE3207" s="2" t="str">
        <f t="shared" si="180"/>
        <v/>
      </c>
      <c r="AJ3207" s="41">
        <v>19</v>
      </c>
      <c r="AM3207" s="2" t="str">
        <f t="shared" si="179"/>
        <v/>
      </c>
      <c r="AN3207" s="2" t="str">
        <f>IF(ISNUMBER(AM3207),SUMIFS($AM$1:AM3207,$A$1:A3207,A3207,$G$1:G3207,G3207,$D$1:D3207,D3207),"")</f>
        <v/>
      </c>
    </row>
    <row r="3208" spans="1:40" x14ac:dyDescent="0.25">
      <c r="A3208" s="4" t="s">
        <v>94</v>
      </c>
      <c r="B3208" t="s">
        <v>30</v>
      </c>
      <c r="C3208" s="40">
        <v>40798</v>
      </c>
      <c r="D3208">
        <v>1</v>
      </c>
      <c r="F3208" t="s">
        <v>108</v>
      </c>
      <c r="G3208" t="str">
        <f>YEAR(C3208)+IF(MONTH(C3208)&lt;7,-1,0)&amp;"/"&amp;RIGHT(YEAR(C3208)+IF(MONTH(C3208)&lt;7,0,1),2)</f>
        <v>2011/12</v>
      </c>
      <c r="O3208" s="2" t="str">
        <f>IF(ISNUMBER(N3208),SUMIFS(N$1:$N3208,A$1:$A3208,A3208,G$1:$G3208,G3208,D$1:$D3208,D3208),"")</f>
        <v/>
      </c>
      <c r="AE3208" s="2" t="str">
        <f t="shared" si="180"/>
        <v/>
      </c>
      <c r="AJ3208" s="41">
        <v>23.1</v>
      </c>
      <c r="AM3208" s="2" t="str">
        <f t="shared" si="179"/>
        <v/>
      </c>
      <c r="AN3208" s="2" t="str">
        <f>IF(ISNUMBER(AM3208),SUMIFS($AM$1:AM3208,$A$1:A3208,A3208,$G$1:G3208,G3208,$D$1:D3208,D3208),"")</f>
        <v/>
      </c>
    </row>
    <row r="3209" spans="1:40" x14ac:dyDescent="0.25">
      <c r="A3209" s="4" t="s">
        <v>94</v>
      </c>
      <c r="B3209" t="s">
        <v>30</v>
      </c>
      <c r="C3209" s="40">
        <v>40798</v>
      </c>
      <c r="D3209">
        <v>2</v>
      </c>
      <c r="F3209" t="s">
        <v>108</v>
      </c>
      <c r="G3209" t="str">
        <f>YEAR(C3209)+IF(MONTH(C3209)&lt;7,-1,0)&amp;"/"&amp;RIGHT(YEAR(C3209)+IF(MONTH(C3209)&lt;7,0,1),2)</f>
        <v>2011/12</v>
      </c>
      <c r="O3209" s="2" t="str">
        <f>IF(ISNUMBER(N3209),SUMIFS(N$1:$N3209,A$1:$A3209,A3209,G$1:$G3209,G3209,D$1:$D3209,D3209),"")</f>
        <v/>
      </c>
      <c r="AE3209" s="2" t="str">
        <f t="shared" si="180"/>
        <v/>
      </c>
      <c r="AJ3209" s="41">
        <v>18.8</v>
      </c>
      <c r="AM3209" s="2" t="str">
        <f t="shared" si="179"/>
        <v/>
      </c>
      <c r="AN3209" s="2" t="str">
        <f>IF(ISNUMBER(AM3209),SUMIFS($AM$1:AM3209,$A$1:A3209,A3209,$G$1:G3209,G3209,$D$1:D3209,D3209),"")</f>
        <v/>
      </c>
    </row>
    <row r="3210" spans="1:40" x14ac:dyDescent="0.25">
      <c r="A3210" s="4" t="s">
        <v>94</v>
      </c>
      <c r="B3210" t="s">
        <v>30</v>
      </c>
      <c r="C3210" s="40">
        <v>40798</v>
      </c>
      <c r="D3210">
        <v>3</v>
      </c>
      <c r="F3210" t="s">
        <v>108</v>
      </c>
      <c r="G3210" t="str">
        <f>YEAR(C3210)+IF(MONTH(C3210)&lt;7,-1,0)&amp;"/"&amp;RIGHT(YEAR(C3210)+IF(MONTH(C3210)&lt;7,0,1),2)</f>
        <v>2011/12</v>
      </c>
      <c r="O3210" s="2" t="str">
        <f>IF(ISNUMBER(N3210),SUMIFS(N$1:$N3210,A$1:$A3210,A3210,G$1:$G3210,G3210,D$1:$D3210,D3210),"")</f>
        <v/>
      </c>
      <c r="AE3210" s="2" t="str">
        <f t="shared" si="180"/>
        <v/>
      </c>
      <c r="AJ3210" s="41">
        <v>20.9</v>
      </c>
      <c r="AM3210" s="2" t="str">
        <f t="shared" si="179"/>
        <v/>
      </c>
      <c r="AN3210" s="2" t="str">
        <f>IF(ISNUMBER(AM3210),SUMIFS($AM$1:AM3210,$A$1:A3210,A3210,$G$1:G3210,G3210,$D$1:D3210,D3210),"")</f>
        <v/>
      </c>
    </row>
    <row r="3211" spans="1:40" x14ac:dyDescent="0.25">
      <c r="A3211" s="4" t="s">
        <v>94</v>
      </c>
      <c r="B3211" t="s">
        <v>30</v>
      </c>
      <c r="C3211" s="40">
        <v>40798</v>
      </c>
      <c r="D3211">
        <v>4</v>
      </c>
      <c r="F3211" t="s">
        <v>108</v>
      </c>
      <c r="G3211" t="str">
        <f>YEAR(C3211)+IF(MONTH(C3211)&lt;7,-1,0)&amp;"/"&amp;RIGHT(YEAR(C3211)+IF(MONTH(C3211)&lt;7,0,1),2)</f>
        <v>2011/12</v>
      </c>
      <c r="O3211" s="2" t="str">
        <f>IF(ISNUMBER(N3211),SUMIFS(N$1:$N3211,A$1:$A3211,A3211,G$1:$G3211,G3211,D$1:$D3211,D3211),"")</f>
        <v/>
      </c>
      <c r="AE3211" s="2" t="str">
        <f t="shared" si="180"/>
        <v/>
      </c>
      <c r="AJ3211" s="41">
        <v>18.899999999999999</v>
      </c>
      <c r="AM3211" s="2" t="str">
        <f t="shared" si="179"/>
        <v/>
      </c>
      <c r="AN3211" s="2" t="str">
        <f>IF(ISNUMBER(AM3211),SUMIFS($AM$1:AM3211,$A$1:A3211,A3211,$G$1:G3211,G3211,$D$1:D3211,D3211),"")</f>
        <v/>
      </c>
    </row>
    <row r="3212" spans="1:40" x14ac:dyDescent="0.25">
      <c r="A3212" s="4" t="s">
        <v>94</v>
      </c>
      <c r="B3212" t="s">
        <v>30</v>
      </c>
      <c r="C3212" s="40">
        <v>40798</v>
      </c>
      <c r="D3212">
        <v>5</v>
      </c>
      <c r="F3212" t="s">
        <v>108</v>
      </c>
      <c r="G3212" t="str">
        <f>YEAR(C3212)+IF(MONTH(C3212)&lt;7,-1,0)&amp;"/"&amp;RIGHT(YEAR(C3212)+IF(MONTH(C3212)&lt;7,0,1),2)</f>
        <v>2011/12</v>
      </c>
      <c r="O3212" s="2" t="str">
        <f>IF(ISNUMBER(N3212),SUMIFS(N$1:$N3212,A$1:$A3212,A3212,G$1:$G3212,G3212,D$1:$D3212,D3212),"")</f>
        <v/>
      </c>
      <c r="AE3212" s="2" t="str">
        <f t="shared" si="180"/>
        <v/>
      </c>
      <c r="AJ3212" s="41">
        <v>20.2</v>
      </c>
      <c r="AM3212" s="2" t="str">
        <f t="shared" si="179"/>
        <v/>
      </c>
      <c r="AN3212" s="2" t="str">
        <f>IF(ISNUMBER(AM3212),SUMIFS($AM$1:AM3212,$A$1:A3212,A3212,$G$1:G3212,G3212,$D$1:D3212,D3212),"")</f>
        <v/>
      </c>
    </row>
    <row r="3213" spans="1:40" x14ac:dyDescent="0.25">
      <c r="A3213" s="4" t="s">
        <v>94</v>
      </c>
      <c r="B3213" t="s">
        <v>30</v>
      </c>
      <c r="C3213" s="40">
        <v>40812</v>
      </c>
      <c r="D3213">
        <v>1</v>
      </c>
      <c r="F3213" t="s">
        <v>108</v>
      </c>
      <c r="G3213" t="str">
        <f>YEAR(C3213)+IF(MONTH(C3213)&lt;7,-1,0)&amp;"/"&amp;RIGHT(YEAR(C3213)+IF(MONTH(C3213)&lt;7,0,1),2)</f>
        <v>2011/12</v>
      </c>
      <c r="O3213" s="2" t="str">
        <f>IF(ISNUMBER(N3213),SUMIFS(N$1:$N3213,A$1:$A3213,A3213,G$1:$G3213,G3213,D$1:$D3213,D3213),"")</f>
        <v/>
      </c>
      <c r="AE3213" s="2" t="str">
        <f t="shared" si="180"/>
        <v/>
      </c>
      <c r="AJ3213" s="41">
        <v>24.5</v>
      </c>
      <c r="AM3213" s="2" t="str">
        <f t="shared" si="179"/>
        <v/>
      </c>
      <c r="AN3213" s="2" t="str">
        <f>IF(ISNUMBER(AM3213),SUMIFS($AM$1:AM3213,$A$1:A3213,A3213,$G$1:G3213,G3213,$D$1:D3213,D3213),"")</f>
        <v/>
      </c>
    </row>
    <row r="3214" spans="1:40" x14ac:dyDescent="0.25">
      <c r="A3214" s="4" t="s">
        <v>94</v>
      </c>
      <c r="B3214" t="s">
        <v>30</v>
      </c>
      <c r="C3214" s="40">
        <v>40812</v>
      </c>
      <c r="D3214">
        <v>2</v>
      </c>
      <c r="F3214" t="s">
        <v>108</v>
      </c>
      <c r="G3214" t="str">
        <f>YEAR(C3214)+IF(MONTH(C3214)&lt;7,-1,0)&amp;"/"&amp;RIGHT(YEAR(C3214)+IF(MONTH(C3214)&lt;7,0,1),2)</f>
        <v>2011/12</v>
      </c>
      <c r="O3214" s="2" t="str">
        <f>IF(ISNUMBER(N3214),SUMIFS(N$1:$N3214,A$1:$A3214,A3214,G$1:$G3214,G3214,D$1:$D3214,D3214),"")</f>
        <v/>
      </c>
      <c r="AE3214" s="2" t="str">
        <f t="shared" si="180"/>
        <v/>
      </c>
      <c r="AJ3214" s="41">
        <v>25.3</v>
      </c>
      <c r="AM3214" s="2" t="str">
        <f t="shared" si="179"/>
        <v/>
      </c>
      <c r="AN3214" s="2" t="str">
        <f>IF(ISNUMBER(AM3214),SUMIFS($AM$1:AM3214,$A$1:A3214,A3214,$G$1:G3214,G3214,$D$1:D3214,D3214),"")</f>
        <v/>
      </c>
    </row>
    <row r="3215" spans="1:40" x14ac:dyDescent="0.25">
      <c r="A3215" s="4" t="s">
        <v>94</v>
      </c>
      <c r="B3215" t="s">
        <v>30</v>
      </c>
      <c r="C3215" s="40">
        <v>40812</v>
      </c>
      <c r="D3215">
        <v>3</v>
      </c>
      <c r="F3215" t="s">
        <v>108</v>
      </c>
      <c r="G3215" t="str">
        <f>YEAR(C3215)+IF(MONTH(C3215)&lt;7,-1,0)&amp;"/"&amp;RIGHT(YEAR(C3215)+IF(MONTH(C3215)&lt;7,0,1),2)</f>
        <v>2011/12</v>
      </c>
      <c r="O3215" s="2" t="str">
        <f>IF(ISNUMBER(N3215),SUMIFS(N$1:$N3215,A$1:$A3215,A3215,G$1:$G3215,G3215,D$1:$D3215,D3215),"")</f>
        <v/>
      </c>
      <c r="AE3215" s="2" t="str">
        <f t="shared" si="180"/>
        <v/>
      </c>
      <c r="AJ3215" s="41">
        <v>22.8</v>
      </c>
      <c r="AM3215" s="2" t="str">
        <f t="shared" si="179"/>
        <v/>
      </c>
      <c r="AN3215" s="2" t="str">
        <f>IF(ISNUMBER(AM3215),SUMIFS($AM$1:AM3215,$A$1:A3215,A3215,$G$1:G3215,G3215,$D$1:D3215,D3215),"")</f>
        <v/>
      </c>
    </row>
    <row r="3216" spans="1:40" x14ac:dyDescent="0.25">
      <c r="A3216" s="4" t="s">
        <v>94</v>
      </c>
      <c r="B3216" t="s">
        <v>30</v>
      </c>
      <c r="C3216" s="40">
        <v>40812</v>
      </c>
      <c r="D3216">
        <v>4</v>
      </c>
      <c r="F3216" t="s">
        <v>108</v>
      </c>
      <c r="G3216" t="str">
        <f>YEAR(C3216)+IF(MONTH(C3216)&lt;7,-1,0)&amp;"/"&amp;RIGHT(YEAR(C3216)+IF(MONTH(C3216)&lt;7,0,1),2)</f>
        <v>2011/12</v>
      </c>
      <c r="O3216" s="2" t="str">
        <f>IF(ISNUMBER(N3216),SUMIFS(N$1:$N3216,A$1:$A3216,A3216,G$1:$G3216,G3216,D$1:$D3216,D3216),"")</f>
        <v/>
      </c>
      <c r="AE3216" s="2" t="str">
        <f t="shared" si="180"/>
        <v/>
      </c>
      <c r="AJ3216" s="41">
        <v>22.6</v>
      </c>
      <c r="AM3216" s="2" t="str">
        <f t="shared" si="179"/>
        <v/>
      </c>
      <c r="AN3216" s="2" t="str">
        <f>IF(ISNUMBER(AM3216),SUMIFS($AM$1:AM3216,$A$1:A3216,A3216,$G$1:G3216,G3216,$D$1:D3216,D3216),"")</f>
        <v/>
      </c>
    </row>
    <row r="3217" spans="1:40" x14ac:dyDescent="0.25">
      <c r="A3217" s="4" t="s">
        <v>94</v>
      </c>
      <c r="B3217" t="s">
        <v>30</v>
      </c>
      <c r="C3217" s="40">
        <v>40812</v>
      </c>
      <c r="D3217">
        <v>5</v>
      </c>
      <c r="F3217" t="s">
        <v>108</v>
      </c>
      <c r="G3217" t="str">
        <f>YEAR(C3217)+IF(MONTH(C3217)&lt;7,-1,0)&amp;"/"&amp;RIGHT(YEAR(C3217)+IF(MONTH(C3217)&lt;7,0,1),2)</f>
        <v>2011/12</v>
      </c>
      <c r="O3217" s="2" t="str">
        <f>IF(ISNUMBER(N3217),SUMIFS(N$1:$N3217,A$1:$A3217,A3217,G$1:$G3217,G3217,D$1:$D3217,D3217),"")</f>
        <v/>
      </c>
      <c r="AE3217" s="2" t="str">
        <f t="shared" si="180"/>
        <v/>
      </c>
      <c r="AJ3217" s="41">
        <v>25.9</v>
      </c>
      <c r="AM3217" s="2" t="str">
        <f t="shared" si="179"/>
        <v/>
      </c>
      <c r="AN3217" s="2" t="str">
        <f>IF(ISNUMBER(AM3217),SUMIFS($AM$1:AM3217,$A$1:A3217,A3217,$G$1:G3217,G3217,$D$1:D3217,D3217),"")</f>
        <v/>
      </c>
    </row>
    <row r="3218" spans="1:40" x14ac:dyDescent="0.25">
      <c r="A3218" s="4" t="s">
        <v>94</v>
      </c>
      <c r="B3218" t="s">
        <v>30</v>
      </c>
      <c r="C3218" s="40">
        <v>40819</v>
      </c>
      <c r="D3218">
        <v>1</v>
      </c>
      <c r="F3218" t="s">
        <v>108</v>
      </c>
      <c r="G3218" t="str">
        <f>YEAR(C3218)+IF(MONTH(C3218)&lt;7,-1,0)&amp;"/"&amp;RIGHT(YEAR(C3218)+IF(MONTH(C3218)&lt;7,0,1),2)</f>
        <v>2011/12</v>
      </c>
      <c r="O3218" s="2" t="str">
        <f>IF(ISNUMBER(N3218),SUMIFS(N$1:$N3218,A$1:$A3218,A3218,G$1:$G3218,G3218,D$1:$D3218,D3218),"")</f>
        <v/>
      </c>
      <c r="AE3218" s="2" t="str">
        <f t="shared" si="180"/>
        <v/>
      </c>
      <c r="AJ3218" s="41">
        <v>25.2</v>
      </c>
      <c r="AM3218" s="2" t="str">
        <f t="shared" si="179"/>
        <v/>
      </c>
      <c r="AN3218" s="2" t="str">
        <f>IF(ISNUMBER(AM3218),SUMIFS($AM$1:AM3218,$A$1:A3218,A3218,$G$1:G3218,G3218,$D$1:D3218,D3218),"")</f>
        <v/>
      </c>
    </row>
    <row r="3219" spans="1:40" x14ac:dyDescent="0.25">
      <c r="A3219" s="4" t="s">
        <v>94</v>
      </c>
      <c r="B3219" t="s">
        <v>30</v>
      </c>
      <c r="C3219" s="40">
        <v>40819</v>
      </c>
      <c r="D3219">
        <v>2</v>
      </c>
      <c r="F3219" t="s">
        <v>108</v>
      </c>
      <c r="G3219" t="str">
        <f>YEAR(C3219)+IF(MONTH(C3219)&lt;7,-1,0)&amp;"/"&amp;RIGHT(YEAR(C3219)+IF(MONTH(C3219)&lt;7,0,1),2)</f>
        <v>2011/12</v>
      </c>
      <c r="O3219" s="2" t="str">
        <f>IF(ISNUMBER(N3219),SUMIFS(N$1:$N3219,A$1:$A3219,A3219,G$1:$G3219,G3219,D$1:$D3219,D3219),"")</f>
        <v/>
      </c>
      <c r="AE3219" s="2" t="str">
        <f t="shared" si="180"/>
        <v/>
      </c>
      <c r="AJ3219" s="41">
        <v>24.3</v>
      </c>
      <c r="AM3219" s="2" t="str">
        <f t="shared" si="179"/>
        <v/>
      </c>
      <c r="AN3219" s="2" t="str">
        <f>IF(ISNUMBER(AM3219),SUMIFS($AM$1:AM3219,$A$1:A3219,A3219,$G$1:G3219,G3219,$D$1:D3219,D3219),"")</f>
        <v/>
      </c>
    </row>
    <row r="3220" spans="1:40" x14ac:dyDescent="0.25">
      <c r="A3220" s="4" t="s">
        <v>94</v>
      </c>
      <c r="B3220" t="s">
        <v>30</v>
      </c>
      <c r="C3220" s="40">
        <v>40819</v>
      </c>
      <c r="D3220">
        <v>3</v>
      </c>
      <c r="F3220" t="s">
        <v>108</v>
      </c>
      <c r="G3220" t="str">
        <f>YEAR(C3220)+IF(MONTH(C3220)&lt;7,-1,0)&amp;"/"&amp;RIGHT(YEAR(C3220)+IF(MONTH(C3220)&lt;7,0,1),2)</f>
        <v>2011/12</v>
      </c>
      <c r="O3220" s="2" t="str">
        <f>IF(ISNUMBER(N3220),SUMIFS(N$1:$N3220,A$1:$A3220,A3220,G$1:$G3220,G3220,D$1:$D3220,D3220),"")</f>
        <v/>
      </c>
      <c r="AE3220" s="2" t="str">
        <f t="shared" si="180"/>
        <v/>
      </c>
      <c r="AJ3220" s="41">
        <v>25.8</v>
      </c>
      <c r="AM3220" s="2" t="str">
        <f t="shared" si="179"/>
        <v/>
      </c>
      <c r="AN3220" s="2" t="str">
        <f>IF(ISNUMBER(AM3220),SUMIFS($AM$1:AM3220,$A$1:A3220,A3220,$G$1:G3220,G3220,$D$1:D3220,D3220),"")</f>
        <v/>
      </c>
    </row>
    <row r="3221" spans="1:40" x14ac:dyDescent="0.25">
      <c r="A3221" s="4" t="s">
        <v>94</v>
      </c>
      <c r="B3221" t="s">
        <v>30</v>
      </c>
      <c r="C3221" s="40">
        <v>40819</v>
      </c>
      <c r="D3221">
        <v>4</v>
      </c>
      <c r="F3221" t="s">
        <v>108</v>
      </c>
      <c r="G3221" t="str">
        <f>YEAR(C3221)+IF(MONTH(C3221)&lt;7,-1,0)&amp;"/"&amp;RIGHT(YEAR(C3221)+IF(MONTH(C3221)&lt;7,0,1),2)</f>
        <v>2011/12</v>
      </c>
      <c r="O3221" s="2" t="str">
        <f>IF(ISNUMBER(N3221),SUMIFS(N$1:$N3221,A$1:$A3221,A3221,G$1:$G3221,G3221,D$1:$D3221,D3221),"")</f>
        <v/>
      </c>
      <c r="AE3221" s="2" t="str">
        <f t="shared" si="180"/>
        <v/>
      </c>
      <c r="AJ3221" s="41">
        <v>27</v>
      </c>
      <c r="AM3221" s="2" t="str">
        <f t="shared" si="179"/>
        <v/>
      </c>
      <c r="AN3221" s="2" t="str">
        <f>IF(ISNUMBER(AM3221),SUMIFS($AM$1:AM3221,$A$1:A3221,A3221,$G$1:G3221,G3221,$D$1:D3221,D3221),"")</f>
        <v/>
      </c>
    </row>
    <row r="3222" spans="1:40" x14ac:dyDescent="0.25">
      <c r="A3222" s="4" t="s">
        <v>94</v>
      </c>
      <c r="B3222" t="s">
        <v>30</v>
      </c>
      <c r="C3222" s="40">
        <v>40819</v>
      </c>
      <c r="D3222">
        <v>5</v>
      </c>
      <c r="F3222" t="s">
        <v>108</v>
      </c>
      <c r="G3222" t="str">
        <f>YEAR(C3222)+IF(MONTH(C3222)&lt;7,-1,0)&amp;"/"&amp;RIGHT(YEAR(C3222)+IF(MONTH(C3222)&lt;7,0,1),2)</f>
        <v>2011/12</v>
      </c>
      <c r="O3222" s="2" t="str">
        <f>IF(ISNUMBER(N3222),SUMIFS(N$1:$N3222,A$1:$A3222,A3222,G$1:$G3222,G3222,D$1:$D3222,D3222),"")</f>
        <v/>
      </c>
      <c r="AE3222" s="2" t="str">
        <f t="shared" si="180"/>
        <v/>
      </c>
      <c r="AJ3222" s="41">
        <v>29.4</v>
      </c>
      <c r="AM3222" s="2" t="str">
        <f t="shared" si="179"/>
        <v/>
      </c>
      <c r="AN3222" s="2" t="str">
        <f>IF(ISNUMBER(AM3222),SUMIFS($AM$1:AM3222,$A$1:A3222,A3222,$G$1:G3222,G3222,$D$1:D3222,D3222),"")</f>
        <v/>
      </c>
    </row>
    <row r="3223" spans="1:40" x14ac:dyDescent="0.25">
      <c r="A3223" s="4" t="s">
        <v>94</v>
      </c>
      <c r="B3223" t="s">
        <v>30</v>
      </c>
      <c r="C3223" s="40">
        <v>40826</v>
      </c>
      <c r="D3223">
        <v>1</v>
      </c>
      <c r="F3223" t="s">
        <v>108</v>
      </c>
      <c r="G3223" t="str">
        <f>YEAR(C3223)+IF(MONTH(C3223)&lt;7,-1,0)&amp;"/"&amp;RIGHT(YEAR(C3223)+IF(MONTH(C3223)&lt;7,0,1),2)</f>
        <v>2011/12</v>
      </c>
      <c r="O3223" s="2" t="str">
        <f>IF(ISNUMBER(N3223),SUMIFS(N$1:$N3223,A$1:$A3223,A3223,G$1:$G3223,G3223,D$1:$D3223,D3223),"")</f>
        <v/>
      </c>
      <c r="AE3223" s="2" t="str">
        <f t="shared" si="180"/>
        <v/>
      </c>
      <c r="AJ3223" s="41">
        <v>31.5</v>
      </c>
      <c r="AM3223" s="2" t="str">
        <f t="shared" si="179"/>
        <v/>
      </c>
      <c r="AN3223" s="2" t="str">
        <f>IF(ISNUMBER(AM3223),SUMIFS($AM$1:AM3223,$A$1:A3223,A3223,$G$1:G3223,G3223,$D$1:D3223,D3223),"")</f>
        <v/>
      </c>
    </row>
    <row r="3224" spans="1:40" x14ac:dyDescent="0.25">
      <c r="A3224" s="4" t="s">
        <v>94</v>
      </c>
      <c r="B3224" t="s">
        <v>30</v>
      </c>
      <c r="C3224" s="40">
        <v>40826</v>
      </c>
      <c r="D3224">
        <v>2</v>
      </c>
      <c r="F3224" t="s">
        <v>108</v>
      </c>
      <c r="G3224" t="str">
        <f>YEAR(C3224)+IF(MONTH(C3224)&lt;7,-1,0)&amp;"/"&amp;RIGHT(YEAR(C3224)+IF(MONTH(C3224)&lt;7,0,1),2)</f>
        <v>2011/12</v>
      </c>
      <c r="O3224" s="2" t="str">
        <f>IF(ISNUMBER(N3224),SUMIFS(N$1:$N3224,A$1:$A3224,A3224,G$1:$G3224,G3224,D$1:$D3224,D3224),"")</f>
        <v/>
      </c>
      <c r="AE3224" s="2" t="str">
        <f t="shared" si="180"/>
        <v/>
      </c>
      <c r="AJ3224" s="41">
        <v>26.3</v>
      </c>
      <c r="AM3224" s="2" t="str">
        <f t="shared" si="179"/>
        <v/>
      </c>
      <c r="AN3224" s="2" t="str">
        <f>IF(ISNUMBER(AM3224),SUMIFS($AM$1:AM3224,$A$1:A3224,A3224,$G$1:G3224,G3224,$D$1:D3224,D3224),"")</f>
        <v/>
      </c>
    </row>
    <row r="3225" spans="1:40" x14ac:dyDescent="0.25">
      <c r="A3225" s="4" t="s">
        <v>94</v>
      </c>
      <c r="B3225" t="s">
        <v>30</v>
      </c>
      <c r="C3225" s="40">
        <v>40826</v>
      </c>
      <c r="D3225">
        <v>3</v>
      </c>
      <c r="F3225" t="s">
        <v>108</v>
      </c>
      <c r="G3225" t="str">
        <f>YEAR(C3225)+IF(MONTH(C3225)&lt;7,-1,0)&amp;"/"&amp;RIGHT(YEAR(C3225)+IF(MONTH(C3225)&lt;7,0,1),2)</f>
        <v>2011/12</v>
      </c>
      <c r="O3225" s="2" t="str">
        <f>IF(ISNUMBER(N3225),SUMIFS(N$1:$N3225,A$1:$A3225,A3225,G$1:$G3225,G3225,D$1:$D3225,D3225),"")</f>
        <v/>
      </c>
      <c r="AE3225" s="2" t="str">
        <f t="shared" si="180"/>
        <v/>
      </c>
      <c r="AJ3225" s="41">
        <v>28.5</v>
      </c>
      <c r="AM3225" s="2" t="str">
        <f t="shared" si="179"/>
        <v/>
      </c>
      <c r="AN3225" s="2" t="str">
        <f>IF(ISNUMBER(AM3225),SUMIFS($AM$1:AM3225,$A$1:A3225,A3225,$G$1:G3225,G3225,$D$1:D3225,D3225),"")</f>
        <v/>
      </c>
    </row>
    <row r="3226" spans="1:40" x14ac:dyDescent="0.25">
      <c r="A3226" s="4" t="s">
        <v>94</v>
      </c>
      <c r="B3226" t="s">
        <v>30</v>
      </c>
      <c r="C3226" s="40">
        <v>40826</v>
      </c>
      <c r="D3226">
        <v>4</v>
      </c>
      <c r="F3226" t="s">
        <v>108</v>
      </c>
      <c r="G3226" t="str">
        <f>YEAR(C3226)+IF(MONTH(C3226)&lt;7,-1,0)&amp;"/"&amp;RIGHT(YEAR(C3226)+IF(MONTH(C3226)&lt;7,0,1),2)</f>
        <v>2011/12</v>
      </c>
      <c r="O3226" s="2" t="str">
        <f>IF(ISNUMBER(N3226),SUMIFS(N$1:$N3226,A$1:$A3226,A3226,G$1:$G3226,G3226,D$1:$D3226,D3226),"")</f>
        <v/>
      </c>
      <c r="AE3226" s="2" t="str">
        <f t="shared" si="180"/>
        <v/>
      </c>
      <c r="AJ3226" s="41">
        <v>25.4</v>
      </c>
      <c r="AM3226" s="2" t="str">
        <f t="shared" si="179"/>
        <v/>
      </c>
      <c r="AN3226" s="2" t="str">
        <f>IF(ISNUMBER(AM3226),SUMIFS($AM$1:AM3226,$A$1:A3226,A3226,$G$1:G3226,G3226,$D$1:D3226,D3226),"")</f>
        <v/>
      </c>
    </row>
    <row r="3227" spans="1:40" x14ac:dyDescent="0.25">
      <c r="A3227" s="4" t="s">
        <v>94</v>
      </c>
      <c r="B3227" t="s">
        <v>30</v>
      </c>
      <c r="C3227" s="40">
        <v>40826</v>
      </c>
      <c r="D3227">
        <v>5</v>
      </c>
      <c r="F3227" t="s">
        <v>108</v>
      </c>
      <c r="G3227" t="str">
        <f>YEAR(C3227)+IF(MONTH(C3227)&lt;7,-1,0)&amp;"/"&amp;RIGHT(YEAR(C3227)+IF(MONTH(C3227)&lt;7,0,1),2)</f>
        <v>2011/12</v>
      </c>
      <c r="O3227" s="2" t="str">
        <f>IF(ISNUMBER(N3227),SUMIFS(N$1:$N3227,A$1:$A3227,A3227,G$1:$G3227,G3227,D$1:$D3227,D3227),"")</f>
        <v/>
      </c>
      <c r="AE3227" s="2" t="str">
        <f t="shared" si="180"/>
        <v/>
      </c>
      <c r="AJ3227" s="41">
        <v>29.5</v>
      </c>
      <c r="AM3227" s="2" t="str">
        <f t="shared" si="179"/>
        <v/>
      </c>
      <c r="AN3227" s="2" t="str">
        <f>IF(ISNUMBER(AM3227),SUMIFS($AM$1:AM3227,$A$1:A3227,A3227,$G$1:G3227,G3227,$D$1:D3227,D3227),"")</f>
        <v/>
      </c>
    </row>
    <row r="3228" spans="1:40" x14ac:dyDescent="0.25">
      <c r="A3228" s="4" t="s">
        <v>94</v>
      </c>
      <c r="B3228" t="s">
        <v>30</v>
      </c>
      <c r="C3228" s="40">
        <v>40833</v>
      </c>
      <c r="D3228">
        <v>1</v>
      </c>
      <c r="F3228" t="s">
        <v>108</v>
      </c>
      <c r="G3228" t="str">
        <f>YEAR(C3228)+IF(MONTH(C3228)&lt;7,-1,0)&amp;"/"&amp;RIGHT(YEAR(C3228)+IF(MONTH(C3228)&lt;7,0,1),2)</f>
        <v>2011/12</v>
      </c>
      <c r="O3228" s="2" t="str">
        <f>IF(ISNUMBER(N3228),SUMIFS(N$1:$N3228,A$1:$A3228,A3228,G$1:$G3228,G3228,D$1:$D3228,D3228),"")</f>
        <v/>
      </c>
      <c r="AE3228" s="2" t="str">
        <f t="shared" si="180"/>
        <v/>
      </c>
      <c r="AJ3228" s="41">
        <v>9.3000000000000007</v>
      </c>
      <c r="AM3228" s="2" t="str">
        <f t="shared" si="179"/>
        <v/>
      </c>
      <c r="AN3228" s="2" t="str">
        <f>IF(ISNUMBER(AM3228),SUMIFS($AM$1:AM3228,$A$1:A3228,A3228,$G$1:G3228,G3228,$D$1:D3228,D3228),"")</f>
        <v/>
      </c>
    </row>
    <row r="3229" spans="1:40" x14ac:dyDescent="0.25">
      <c r="A3229" s="4" t="s">
        <v>94</v>
      </c>
      <c r="B3229" t="s">
        <v>30</v>
      </c>
      <c r="C3229" s="40">
        <v>40833</v>
      </c>
      <c r="D3229">
        <v>2</v>
      </c>
      <c r="F3229" t="s">
        <v>108</v>
      </c>
      <c r="G3229" t="str">
        <f>YEAR(C3229)+IF(MONTH(C3229)&lt;7,-1,0)&amp;"/"&amp;RIGHT(YEAR(C3229)+IF(MONTH(C3229)&lt;7,0,1),2)</f>
        <v>2011/12</v>
      </c>
      <c r="O3229" s="2" t="str">
        <f>IF(ISNUMBER(N3229),SUMIFS(N$1:$N3229,A$1:$A3229,A3229,G$1:$G3229,G3229,D$1:$D3229,D3229),"")</f>
        <v/>
      </c>
      <c r="AE3229" s="2" t="str">
        <f t="shared" si="180"/>
        <v/>
      </c>
      <c r="AJ3229" s="41">
        <v>8.9</v>
      </c>
      <c r="AM3229" s="2" t="str">
        <f t="shared" si="179"/>
        <v/>
      </c>
      <c r="AN3229" s="2" t="str">
        <f>IF(ISNUMBER(AM3229),SUMIFS($AM$1:AM3229,$A$1:A3229,A3229,$G$1:G3229,G3229,$D$1:D3229,D3229),"")</f>
        <v/>
      </c>
    </row>
    <row r="3230" spans="1:40" x14ac:dyDescent="0.25">
      <c r="A3230" s="4" t="s">
        <v>94</v>
      </c>
      <c r="B3230" t="s">
        <v>30</v>
      </c>
      <c r="C3230" s="40">
        <v>40833</v>
      </c>
      <c r="D3230">
        <v>3</v>
      </c>
      <c r="F3230" t="s">
        <v>108</v>
      </c>
      <c r="G3230" t="str">
        <f>YEAR(C3230)+IF(MONTH(C3230)&lt;7,-1,0)&amp;"/"&amp;RIGHT(YEAR(C3230)+IF(MONTH(C3230)&lt;7,0,1),2)</f>
        <v>2011/12</v>
      </c>
      <c r="O3230" s="2" t="str">
        <f>IF(ISNUMBER(N3230),SUMIFS(N$1:$N3230,A$1:$A3230,A3230,G$1:$G3230,G3230,D$1:$D3230,D3230),"")</f>
        <v/>
      </c>
      <c r="AE3230" s="2" t="str">
        <f t="shared" si="180"/>
        <v/>
      </c>
      <c r="AJ3230" s="41">
        <v>8.6999999999999993</v>
      </c>
      <c r="AM3230" s="2" t="str">
        <f t="shared" si="179"/>
        <v/>
      </c>
      <c r="AN3230" s="2" t="str">
        <f>IF(ISNUMBER(AM3230),SUMIFS($AM$1:AM3230,$A$1:A3230,A3230,$G$1:G3230,G3230,$D$1:D3230,D3230),"")</f>
        <v/>
      </c>
    </row>
    <row r="3231" spans="1:40" x14ac:dyDescent="0.25">
      <c r="A3231" s="4" t="s">
        <v>94</v>
      </c>
      <c r="B3231" t="s">
        <v>30</v>
      </c>
      <c r="C3231" s="40">
        <v>40833</v>
      </c>
      <c r="D3231">
        <v>4</v>
      </c>
      <c r="F3231" t="s">
        <v>108</v>
      </c>
      <c r="G3231" t="str">
        <f>YEAR(C3231)+IF(MONTH(C3231)&lt;7,-1,0)&amp;"/"&amp;RIGHT(YEAR(C3231)+IF(MONTH(C3231)&lt;7,0,1),2)</f>
        <v>2011/12</v>
      </c>
      <c r="O3231" s="2" t="str">
        <f>IF(ISNUMBER(N3231),SUMIFS(N$1:$N3231,A$1:$A3231,A3231,G$1:$G3231,G3231,D$1:$D3231,D3231),"")</f>
        <v/>
      </c>
      <c r="AE3231" s="2" t="str">
        <f t="shared" si="180"/>
        <v/>
      </c>
      <c r="AJ3231" s="41">
        <v>9.1</v>
      </c>
      <c r="AM3231" s="2" t="str">
        <f t="shared" si="179"/>
        <v/>
      </c>
      <c r="AN3231" s="2" t="str">
        <f>IF(ISNUMBER(AM3231),SUMIFS($AM$1:AM3231,$A$1:A3231,A3231,$G$1:G3231,G3231,$D$1:D3231,D3231),"")</f>
        <v/>
      </c>
    </row>
    <row r="3232" spans="1:40" x14ac:dyDescent="0.25">
      <c r="A3232" s="4" t="s">
        <v>94</v>
      </c>
      <c r="B3232" t="s">
        <v>30</v>
      </c>
      <c r="C3232" s="40">
        <v>40833</v>
      </c>
      <c r="D3232">
        <v>5</v>
      </c>
      <c r="F3232" t="s">
        <v>108</v>
      </c>
      <c r="G3232" t="str">
        <f>YEAR(C3232)+IF(MONTH(C3232)&lt;7,-1,0)&amp;"/"&amp;RIGHT(YEAR(C3232)+IF(MONTH(C3232)&lt;7,0,1),2)</f>
        <v>2011/12</v>
      </c>
      <c r="O3232" s="2" t="str">
        <f>IF(ISNUMBER(N3232),SUMIFS(N$1:$N3232,A$1:$A3232,A3232,G$1:$G3232,G3232,D$1:$D3232,D3232),"")</f>
        <v/>
      </c>
      <c r="AE3232" s="2" t="str">
        <f t="shared" si="180"/>
        <v/>
      </c>
      <c r="AJ3232" s="41">
        <v>8.9</v>
      </c>
      <c r="AM3232" s="2" t="str">
        <f t="shared" si="179"/>
        <v/>
      </c>
      <c r="AN3232" s="2" t="str">
        <f>IF(ISNUMBER(AM3232),SUMIFS($AM$1:AM3232,$A$1:A3232,A3232,$G$1:G3232,G3232,$D$1:D3232,D3232),"")</f>
        <v/>
      </c>
    </row>
    <row r="3233" spans="1:40" x14ac:dyDescent="0.25">
      <c r="A3233" s="4" t="s">
        <v>94</v>
      </c>
      <c r="B3233" t="s">
        <v>30</v>
      </c>
      <c r="C3233" s="40">
        <v>40841</v>
      </c>
      <c r="D3233">
        <v>1</v>
      </c>
      <c r="F3233" t="s">
        <v>108</v>
      </c>
      <c r="G3233" t="str">
        <f>YEAR(C3233)+IF(MONTH(C3233)&lt;7,-1,0)&amp;"/"&amp;RIGHT(YEAR(C3233)+IF(MONTH(C3233)&lt;7,0,1),2)</f>
        <v>2011/12</v>
      </c>
      <c r="O3233" s="2" t="str">
        <f>IF(ISNUMBER(N3233),SUMIFS(N$1:$N3233,A$1:$A3233,A3233,G$1:$G3233,G3233,D$1:$D3233,D3233),"")</f>
        <v/>
      </c>
      <c r="AE3233" s="2" t="str">
        <f t="shared" si="180"/>
        <v/>
      </c>
      <c r="AJ3233" s="41">
        <v>16.899999999999999</v>
      </c>
      <c r="AM3233" s="2" t="str">
        <f t="shared" si="179"/>
        <v/>
      </c>
      <c r="AN3233" s="2" t="str">
        <f>IF(ISNUMBER(AM3233),SUMIFS($AM$1:AM3233,$A$1:A3233,A3233,$G$1:G3233,G3233,$D$1:D3233,D3233),"")</f>
        <v/>
      </c>
    </row>
    <row r="3234" spans="1:40" x14ac:dyDescent="0.25">
      <c r="A3234" s="4" t="s">
        <v>94</v>
      </c>
      <c r="B3234" t="s">
        <v>30</v>
      </c>
      <c r="C3234" s="40">
        <v>40841</v>
      </c>
      <c r="D3234">
        <v>2</v>
      </c>
      <c r="F3234" t="s">
        <v>108</v>
      </c>
      <c r="G3234" t="str">
        <f>YEAR(C3234)+IF(MONTH(C3234)&lt;7,-1,0)&amp;"/"&amp;RIGHT(YEAR(C3234)+IF(MONTH(C3234)&lt;7,0,1),2)</f>
        <v>2011/12</v>
      </c>
      <c r="O3234" s="2" t="str">
        <f>IF(ISNUMBER(N3234),SUMIFS(N$1:$N3234,A$1:$A3234,A3234,G$1:$G3234,G3234,D$1:$D3234,D3234),"")</f>
        <v/>
      </c>
      <c r="AE3234" s="2" t="str">
        <f t="shared" si="180"/>
        <v/>
      </c>
      <c r="AJ3234" s="41">
        <v>17.2</v>
      </c>
      <c r="AM3234" s="2" t="str">
        <f t="shared" si="179"/>
        <v/>
      </c>
      <c r="AN3234" s="2" t="str">
        <f>IF(ISNUMBER(AM3234),SUMIFS($AM$1:AM3234,$A$1:A3234,A3234,$G$1:G3234,G3234,$D$1:D3234,D3234),"")</f>
        <v/>
      </c>
    </row>
    <row r="3235" spans="1:40" x14ac:dyDescent="0.25">
      <c r="A3235" s="4" t="s">
        <v>94</v>
      </c>
      <c r="B3235" t="s">
        <v>30</v>
      </c>
      <c r="C3235" s="40">
        <v>40841</v>
      </c>
      <c r="D3235">
        <v>3</v>
      </c>
      <c r="F3235" t="s">
        <v>108</v>
      </c>
      <c r="G3235" t="str">
        <f>YEAR(C3235)+IF(MONTH(C3235)&lt;7,-1,0)&amp;"/"&amp;RIGHT(YEAR(C3235)+IF(MONTH(C3235)&lt;7,0,1),2)</f>
        <v>2011/12</v>
      </c>
      <c r="O3235" s="2" t="str">
        <f>IF(ISNUMBER(N3235),SUMIFS(N$1:$N3235,A$1:$A3235,A3235,G$1:$G3235,G3235,D$1:$D3235,D3235),"")</f>
        <v/>
      </c>
      <c r="AE3235" s="2" t="str">
        <f t="shared" si="180"/>
        <v/>
      </c>
      <c r="AJ3235" s="41">
        <v>17</v>
      </c>
      <c r="AM3235" s="2" t="str">
        <f t="shared" si="179"/>
        <v/>
      </c>
      <c r="AN3235" s="2" t="str">
        <f>IF(ISNUMBER(AM3235),SUMIFS($AM$1:AM3235,$A$1:A3235,A3235,$G$1:G3235,G3235,$D$1:D3235,D3235),"")</f>
        <v/>
      </c>
    </row>
    <row r="3236" spans="1:40" x14ac:dyDescent="0.25">
      <c r="A3236" s="4" t="s">
        <v>94</v>
      </c>
      <c r="B3236" t="s">
        <v>30</v>
      </c>
      <c r="C3236" s="40">
        <v>40841</v>
      </c>
      <c r="D3236">
        <v>4</v>
      </c>
      <c r="F3236" t="s">
        <v>108</v>
      </c>
      <c r="G3236" t="str">
        <f>YEAR(C3236)+IF(MONTH(C3236)&lt;7,-1,0)&amp;"/"&amp;RIGHT(YEAR(C3236)+IF(MONTH(C3236)&lt;7,0,1),2)</f>
        <v>2011/12</v>
      </c>
      <c r="O3236" s="2" t="str">
        <f>IF(ISNUMBER(N3236),SUMIFS(N$1:$N3236,A$1:$A3236,A3236,G$1:$G3236,G3236,D$1:$D3236,D3236),"")</f>
        <v/>
      </c>
      <c r="AE3236" s="2" t="str">
        <f t="shared" si="180"/>
        <v/>
      </c>
      <c r="AJ3236" s="41">
        <v>19.7</v>
      </c>
      <c r="AM3236" s="2" t="str">
        <f t="shared" si="179"/>
        <v/>
      </c>
      <c r="AN3236" s="2" t="str">
        <f>IF(ISNUMBER(AM3236),SUMIFS($AM$1:AM3236,$A$1:A3236,A3236,$G$1:G3236,G3236,$D$1:D3236,D3236),"")</f>
        <v/>
      </c>
    </row>
    <row r="3237" spans="1:40" x14ac:dyDescent="0.25">
      <c r="A3237" s="4" t="s">
        <v>94</v>
      </c>
      <c r="B3237" t="s">
        <v>30</v>
      </c>
      <c r="C3237" s="40">
        <v>40841</v>
      </c>
      <c r="D3237">
        <v>5</v>
      </c>
      <c r="F3237" t="s">
        <v>108</v>
      </c>
      <c r="G3237" t="str">
        <f>YEAR(C3237)+IF(MONTH(C3237)&lt;7,-1,0)&amp;"/"&amp;RIGHT(YEAR(C3237)+IF(MONTH(C3237)&lt;7,0,1),2)</f>
        <v>2011/12</v>
      </c>
      <c r="O3237" s="2" t="str">
        <f>IF(ISNUMBER(N3237),SUMIFS(N$1:$N3237,A$1:$A3237,A3237,G$1:$G3237,G3237,D$1:$D3237,D3237),"")</f>
        <v/>
      </c>
      <c r="AE3237" s="2" t="str">
        <f t="shared" si="180"/>
        <v/>
      </c>
      <c r="AJ3237" s="41">
        <v>19.7</v>
      </c>
      <c r="AM3237" s="2" t="str">
        <f t="shared" si="179"/>
        <v/>
      </c>
      <c r="AN3237" s="2" t="str">
        <f>IF(ISNUMBER(AM3237),SUMIFS($AM$1:AM3237,$A$1:A3237,A3237,$G$1:G3237,G3237,$D$1:D3237,D3237),"")</f>
        <v/>
      </c>
    </row>
    <row r="3238" spans="1:40" x14ac:dyDescent="0.25">
      <c r="A3238" s="4" t="s">
        <v>94</v>
      </c>
      <c r="B3238" t="s">
        <v>30</v>
      </c>
      <c r="C3238" s="40">
        <v>40847</v>
      </c>
      <c r="D3238">
        <v>1</v>
      </c>
      <c r="F3238" t="s">
        <v>108</v>
      </c>
      <c r="G3238" t="str">
        <f>YEAR(C3238)+IF(MONTH(C3238)&lt;7,-1,0)&amp;"/"&amp;RIGHT(YEAR(C3238)+IF(MONTH(C3238)&lt;7,0,1),2)</f>
        <v>2011/12</v>
      </c>
      <c r="O3238" s="2" t="str">
        <f>IF(ISNUMBER(N3238),SUMIFS(N$1:$N3238,A$1:$A3238,A3238,G$1:$G3238,G3238,D$1:$D3238,D3238),"")</f>
        <v/>
      </c>
      <c r="AE3238" s="2" t="str">
        <f t="shared" si="180"/>
        <v/>
      </c>
      <c r="AJ3238" s="41">
        <v>17.600000000000001</v>
      </c>
      <c r="AM3238" s="2" t="str">
        <f t="shared" si="179"/>
        <v/>
      </c>
      <c r="AN3238" s="2" t="str">
        <f>IF(ISNUMBER(AM3238),SUMIFS($AM$1:AM3238,$A$1:A3238,A3238,$G$1:G3238,G3238,$D$1:D3238,D3238),"")</f>
        <v/>
      </c>
    </row>
    <row r="3239" spans="1:40" x14ac:dyDescent="0.25">
      <c r="A3239" s="4" t="s">
        <v>94</v>
      </c>
      <c r="B3239" t="s">
        <v>30</v>
      </c>
      <c r="C3239" s="40">
        <v>40847</v>
      </c>
      <c r="D3239">
        <v>2</v>
      </c>
      <c r="F3239" t="s">
        <v>108</v>
      </c>
      <c r="G3239" t="str">
        <f>YEAR(C3239)+IF(MONTH(C3239)&lt;7,-1,0)&amp;"/"&amp;RIGHT(YEAR(C3239)+IF(MONTH(C3239)&lt;7,0,1),2)</f>
        <v>2011/12</v>
      </c>
      <c r="O3239" s="2" t="str">
        <f>IF(ISNUMBER(N3239),SUMIFS(N$1:$N3239,A$1:$A3239,A3239,G$1:$G3239,G3239,D$1:$D3239,D3239),"")</f>
        <v/>
      </c>
      <c r="AE3239" s="2" t="str">
        <f t="shared" si="180"/>
        <v/>
      </c>
      <c r="AJ3239" s="41">
        <v>16.399999999999999</v>
      </c>
      <c r="AM3239" s="2" t="str">
        <f t="shared" si="179"/>
        <v/>
      </c>
      <c r="AN3239" s="2" t="str">
        <f>IF(ISNUMBER(AM3239),SUMIFS($AM$1:AM3239,$A$1:A3239,A3239,$G$1:G3239,G3239,$D$1:D3239,D3239),"")</f>
        <v/>
      </c>
    </row>
    <row r="3240" spans="1:40" x14ac:dyDescent="0.25">
      <c r="A3240" s="4" t="s">
        <v>94</v>
      </c>
      <c r="B3240" t="s">
        <v>30</v>
      </c>
      <c r="C3240" s="40">
        <v>40847</v>
      </c>
      <c r="D3240">
        <v>3</v>
      </c>
      <c r="F3240" t="s">
        <v>108</v>
      </c>
      <c r="G3240" t="str">
        <f>YEAR(C3240)+IF(MONTH(C3240)&lt;7,-1,0)&amp;"/"&amp;RIGHT(YEAR(C3240)+IF(MONTH(C3240)&lt;7,0,1),2)</f>
        <v>2011/12</v>
      </c>
      <c r="O3240" s="2" t="str">
        <f>IF(ISNUMBER(N3240),SUMIFS(N$1:$N3240,A$1:$A3240,A3240,G$1:$G3240,G3240,D$1:$D3240,D3240),"")</f>
        <v/>
      </c>
      <c r="AE3240" s="2" t="str">
        <f t="shared" si="180"/>
        <v/>
      </c>
      <c r="AJ3240" s="41">
        <v>20.7</v>
      </c>
      <c r="AM3240" s="2" t="str">
        <f t="shared" si="179"/>
        <v/>
      </c>
      <c r="AN3240" s="2" t="str">
        <f>IF(ISNUMBER(AM3240),SUMIFS($AM$1:AM3240,$A$1:A3240,A3240,$G$1:G3240,G3240,$D$1:D3240,D3240),"")</f>
        <v/>
      </c>
    </row>
    <row r="3241" spans="1:40" x14ac:dyDescent="0.25">
      <c r="A3241" s="4" t="s">
        <v>94</v>
      </c>
      <c r="B3241" t="s">
        <v>30</v>
      </c>
      <c r="C3241" s="40">
        <v>40847</v>
      </c>
      <c r="D3241">
        <v>4</v>
      </c>
      <c r="F3241" t="s">
        <v>108</v>
      </c>
      <c r="G3241" t="str">
        <f>YEAR(C3241)+IF(MONTH(C3241)&lt;7,-1,0)&amp;"/"&amp;RIGHT(YEAR(C3241)+IF(MONTH(C3241)&lt;7,0,1),2)</f>
        <v>2011/12</v>
      </c>
      <c r="O3241" s="2" t="str">
        <f>IF(ISNUMBER(N3241),SUMIFS(N$1:$N3241,A$1:$A3241,A3241,G$1:$G3241,G3241,D$1:$D3241,D3241),"")</f>
        <v/>
      </c>
      <c r="AE3241" s="2" t="str">
        <f t="shared" si="180"/>
        <v/>
      </c>
      <c r="AJ3241" s="41">
        <v>17.899999999999999</v>
      </c>
      <c r="AM3241" s="2" t="str">
        <f t="shared" si="179"/>
        <v/>
      </c>
      <c r="AN3241" s="2" t="str">
        <f>IF(ISNUMBER(AM3241),SUMIFS($AM$1:AM3241,$A$1:A3241,A3241,$G$1:G3241,G3241,$D$1:D3241,D3241),"")</f>
        <v/>
      </c>
    </row>
    <row r="3242" spans="1:40" x14ac:dyDescent="0.25">
      <c r="A3242" s="4" t="s">
        <v>94</v>
      </c>
      <c r="B3242" t="s">
        <v>30</v>
      </c>
      <c r="C3242" s="40">
        <v>40847</v>
      </c>
      <c r="D3242">
        <v>5</v>
      </c>
      <c r="F3242" t="s">
        <v>108</v>
      </c>
      <c r="G3242" t="str">
        <f>YEAR(C3242)+IF(MONTH(C3242)&lt;7,-1,0)&amp;"/"&amp;RIGHT(YEAR(C3242)+IF(MONTH(C3242)&lt;7,0,1),2)</f>
        <v>2011/12</v>
      </c>
      <c r="O3242" s="2" t="str">
        <f>IF(ISNUMBER(N3242),SUMIFS(N$1:$N3242,A$1:$A3242,A3242,G$1:$G3242,G3242,D$1:$D3242,D3242),"")</f>
        <v/>
      </c>
      <c r="AE3242" s="2" t="str">
        <f t="shared" si="180"/>
        <v/>
      </c>
      <c r="AJ3242" s="41">
        <v>21.3</v>
      </c>
      <c r="AM3242" s="2" t="str">
        <f t="shared" si="179"/>
        <v/>
      </c>
      <c r="AN3242" s="2" t="str">
        <f>IF(ISNUMBER(AM3242),SUMIFS($AM$1:AM3242,$A$1:A3242,A3242,$G$1:G3242,G3242,$D$1:D3242,D3242),"")</f>
        <v/>
      </c>
    </row>
    <row r="3243" spans="1:40" x14ac:dyDescent="0.25">
      <c r="A3243" s="4" t="s">
        <v>94</v>
      </c>
      <c r="B3243" t="s">
        <v>30</v>
      </c>
      <c r="C3243" s="40">
        <v>40854</v>
      </c>
      <c r="D3243">
        <v>1</v>
      </c>
      <c r="F3243" t="s">
        <v>108</v>
      </c>
      <c r="G3243" t="str">
        <f>YEAR(C3243)+IF(MONTH(C3243)&lt;7,-1,0)&amp;"/"&amp;RIGHT(YEAR(C3243)+IF(MONTH(C3243)&lt;7,0,1),2)</f>
        <v>2011/12</v>
      </c>
      <c r="O3243" s="2" t="str">
        <f>IF(ISNUMBER(N3243),SUMIFS(N$1:$N3243,A$1:$A3243,A3243,G$1:$G3243,G3243,D$1:$D3243,D3243),"")</f>
        <v/>
      </c>
      <c r="AE3243" s="2" t="str">
        <f t="shared" si="180"/>
        <v/>
      </c>
      <c r="AJ3243" s="41">
        <v>22.3</v>
      </c>
      <c r="AM3243" s="2" t="str">
        <f t="shared" si="179"/>
        <v/>
      </c>
      <c r="AN3243" s="2" t="str">
        <f>IF(ISNUMBER(AM3243),SUMIFS($AM$1:AM3243,$A$1:A3243,A3243,$G$1:G3243,G3243,$D$1:D3243,D3243),"")</f>
        <v/>
      </c>
    </row>
    <row r="3244" spans="1:40" x14ac:dyDescent="0.25">
      <c r="A3244" s="4" t="s">
        <v>94</v>
      </c>
      <c r="B3244" t="s">
        <v>30</v>
      </c>
      <c r="C3244" s="40">
        <v>40854</v>
      </c>
      <c r="D3244">
        <v>2</v>
      </c>
      <c r="F3244" t="s">
        <v>108</v>
      </c>
      <c r="G3244" t="str">
        <f>YEAR(C3244)+IF(MONTH(C3244)&lt;7,-1,0)&amp;"/"&amp;RIGHT(YEAR(C3244)+IF(MONTH(C3244)&lt;7,0,1),2)</f>
        <v>2011/12</v>
      </c>
      <c r="O3244" s="2" t="str">
        <f>IF(ISNUMBER(N3244),SUMIFS(N$1:$N3244,A$1:$A3244,A3244,G$1:$G3244,G3244,D$1:$D3244,D3244),"")</f>
        <v/>
      </c>
      <c r="AE3244" s="2" t="str">
        <f t="shared" si="180"/>
        <v/>
      </c>
      <c r="AJ3244" s="41">
        <v>20.6</v>
      </c>
      <c r="AM3244" s="2" t="str">
        <f t="shared" si="179"/>
        <v/>
      </c>
      <c r="AN3244" s="2" t="str">
        <f>IF(ISNUMBER(AM3244),SUMIFS($AM$1:AM3244,$A$1:A3244,A3244,$G$1:G3244,G3244,$D$1:D3244,D3244),"")</f>
        <v/>
      </c>
    </row>
    <row r="3245" spans="1:40" x14ac:dyDescent="0.25">
      <c r="A3245" s="4" t="s">
        <v>94</v>
      </c>
      <c r="B3245" t="s">
        <v>30</v>
      </c>
      <c r="C3245" s="40">
        <v>40854</v>
      </c>
      <c r="D3245">
        <v>3</v>
      </c>
      <c r="F3245" t="s">
        <v>108</v>
      </c>
      <c r="G3245" t="str">
        <f>YEAR(C3245)+IF(MONTH(C3245)&lt;7,-1,0)&amp;"/"&amp;RIGHT(YEAR(C3245)+IF(MONTH(C3245)&lt;7,0,1),2)</f>
        <v>2011/12</v>
      </c>
      <c r="O3245" s="2" t="str">
        <f>IF(ISNUMBER(N3245),SUMIFS(N$1:$N3245,A$1:$A3245,A3245,G$1:$G3245,G3245,D$1:$D3245,D3245),"")</f>
        <v/>
      </c>
      <c r="AE3245" s="2" t="str">
        <f t="shared" si="180"/>
        <v/>
      </c>
      <c r="AJ3245" s="41">
        <v>24.7</v>
      </c>
      <c r="AM3245" s="2" t="str">
        <f t="shared" ref="AM3245:AM3308" si="181">IF(AND(ISNUMBER(AE3245),ISNUMBER(N3245)),ROUND(N3245*AE3245,3),"")</f>
        <v/>
      </c>
      <c r="AN3245" s="2" t="str">
        <f>IF(ISNUMBER(AM3245),SUMIFS($AM$1:AM3245,$A$1:A3245,A3245,$G$1:G3245,G3245,$D$1:D3245,D3245),"")</f>
        <v/>
      </c>
    </row>
    <row r="3246" spans="1:40" x14ac:dyDescent="0.25">
      <c r="A3246" s="4" t="s">
        <v>94</v>
      </c>
      <c r="B3246" t="s">
        <v>30</v>
      </c>
      <c r="C3246" s="40">
        <v>40854</v>
      </c>
      <c r="D3246">
        <v>4</v>
      </c>
      <c r="F3246" t="s">
        <v>108</v>
      </c>
      <c r="G3246" t="str">
        <f>YEAR(C3246)+IF(MONTH(C3246)&lt;7,-1,0)&amp;"/"&amp;RIGHT(YEAR(C3246)+IF(MONTH(C3246)&lt;7,0,1),2)</f>
        <v>2011/12</v>
      </c>
      <c r="O3246" s="2" t="str">
        <f>IF(ISNUMBER(N3246),SUMIFS(N$1:$N3246,A$1:$A3246,A3246,G$1:$G3246,G3246,D$1:$D3246,D3246),"")</f>
        <v/>
      </c>
      <c r="AE3246" s="2" t="str">
        <f t="shared" si="180"/>
        <v/>
      </c>
      <c r="AJ3246" s="41">
        <v>21.2</v>
      </c>
      <c r="AM3246" s="2" t="str">
        <f t="shared" si="181"/>
        <v/>
      </c>
      <c r="AN3246" s="2" t="str">
        <f>IF(ISNUMBER(AM3246),SUMIFS($AM$1:AM3246,$A$1:A3246,A3246,$G$1:G3246,G3246,$D$1:D3246,D3246),"")</f>
        <v/>
      </c>
    </row>
    <row r="3247" spans="1:40" x14ac:dyDescent="0.25">
      <c r="A3247" s="4" t="s">
        <v>94</v>
      </c>
      <c r="B3247" t="s">
        <v>30</v>
      </c>
      <c r="C3247" s="40">
        <v>40854</v>
      </c>
      <c r="D3247">
        <v>5</v>
      </c>
      <c r="F3247" t="s">
        <v>108</v>
      </c>
      <c r="G3247" t="str">
        <f>YEAR(C3247)+IF(MONTH(C3247)&lt;7,-1,0)&amp;"/"&amp;RIGHT(YEAR(C3247)+IF(MONTH(C3247)&lt;7,0,1),2)</f>
        <v>2011/12</v>
      </c>
      <c r="O3247" s="2" t="str">
        <f>IF(ISNUMBER(N3247),SUMIFS(N$1:$N3247,A$1:$A3247,A3247,G$1:$G3247,G3247,D$1:$D3247,D3247),"")</f>
        <v/>
      </c>
      <c r="AE3247" s="2" t="str">
        <f t="shared" si="180"/>
        <v/>
      </c>
      <c r="AJ3247" s="41">
        <v>24.2</v>
      </c>
      <c r="AM3247" s="2" t="str">
        <f t="shared" si="181"/>
        <v/>
      </c>
      <c r="AN3247" s="2" t="str">
        <f>IF(ISNUMBER(AM3247),SUMIFS($AM$1:AM3247,$A$1:A3247,A3247,$G$1:G3247,G3247,$D$1:D3247,D3247),"")</f>
        <v/>
      </c>
    </row>
    <row r="3248" spans="1:40" x14ac:dyDescent="0.25">
      <c r="A3248" s="4" t="s">
        <v>94</v>
      </c>
      <c r="B3248" t="s">
        <v>30</v>
      </c>
      <c r="C3248" s="40">
        <v>40861</v>
      </c>
      <c r="D3248">
        <v>1</v>
      </c>
      <c r="F3248" t="s">
        <v>108</v>
      </c>
      <c r="G3248" t="str">
        <f>YEAR(C3248)+IF(MONTH(C3248)&lt;7,-1,0)&amp;"/"&amp;RIGHT(YEAR(C3248)+IF(MONTH(C3248)&lt;7,0,1),2)</f>
        <v>2011/12</v>
      </c>
      <c r="O3248" s="2" t="str">
        <f>IF(ISNUMBER(N3248),SUMIFS(N$1:$N3248,A$1:$A3248,A3248,G$1:$G3248,G3248,D$1:$D3248,D3248),"")</f>
        <v/>
      </c>
      <c r="AE3248" s="2" t="str">
        <f t="shared" ref="AE3248:AE3311" si="182">IF(ISNUMBER(AF3248),AF3248,"")</f>
        <v/>
      </c>
      <c r="AJ3248" s="41">
        <v>25.9</v>
      </c>
      <c r="AM3248" s="2" t="str">
        <f t="shared" si="181"/>
        <v/>
      </c>
      <c r="AN3248" s="2" t="str">
        <f>IF(ISNUMBER(AM3248),SUMIFS($AM$1:AM3248,$A$1:A3248,A3248,$G$1:G3248,G3248,$D$1:D3248,D3248),"")</f>
        <v/>
      </c>
    </row>
    <row r="3249" spans="1:40" x14ac:dyDescent="0.25">
      <c r="A3249" s="4" t="s">
        <v>94</v>
      </c>
      <c r="B3249" t="s">
        <v>30</v>
      </c>
      <c r="C3249" s="40">
        <v>40861</v>
      </c>
      <c r="D3249">
        <v>2</v>
      </c>
      <c r="F3249" t="s">
        <v>108</v>
      </c>
      <c r="G3249" t="str">
        <f>YEAR(C3249)+IF(MONTH(C3249)&lt;7,-1,0)&amp;"/"&amp;RIGHT(YEAR(C3249)+IF(MONTH(C3249)&lt;7,0,1),2)</f>
        <v>2011/12</v>
      </c>
      <c r="O3249" s="2" t="str">
        <f>IF(ISNUMBER(N3249),SUMIFS(N$1:$N3249,A$1:$A3249,A3249,G$1:$G3249,G3249,D$1:$D3249,D3249),"")</f>
        <v/>
      </c>
      <c r="AE3249" s="2" t="str">
        <f t="shared" si="182"/>
        <v/>
      </c>
      <c r="AJ3249" s="41">
        <v>22.4</v>
      </c>
      <c r="AM3249" s="2" t="str">
        <f t="shared" si="181"/>
        <v/>
      </c>
      <c r="AN3249" s="2" t="str">
        <f>IF(ISNUMBER(AM3249),SUMIFS($AM$1:AM3249,$A$1:A3249,A3249,$G$1:G3249,G3249,$D$1:D3249,D3249),"")</f>
        <v/>
      </c>
    </row>
    <row r="3250" spans="1:40" x14ac:dyDescent="0.25">
      <c r="A3250" s="4" t="s">
        <v>94</v>
      </c>
      <c r="B3250" t="s">
        <v>30</v>
      </c>
      <c r="C3250" s="40">
        <v>40861</v>
      </c>
      <c r="D3250">
        <v>3</v>
      </c>
      <c r="F3250" t="s">
        <v>108</v>
      </c>
      <c r="G3250" t="str">
        <f>YEAR(C3250)+IF(MONTH(C3250)&lt;7,-1,0)&amp;"/"&amp;RIGHT(YEAR(C3250)+IF(MONTH(C3250)&lt;7,0,1),2)</f>
        <v>2011/12</v>
      </c>
      <c r="O3250" s="2" t="str">
        <f>IF(ISNUMBER(N3250),SUMIFS(N$1:$N3250,A$1:$A3250,A3250,G$1:$G3250,G3250,D$1:$D3250,D3250),"")</f>
        <v/>
      </c>
      <c r="AE3250" s="2" t="str">
        <f t="shared" si="182"/>
        <v/>
      </c>
      <c r="AJ3250" s="41">
        <v>24.8</v>
      </c>
      <c r="AM3250" s="2" t="str">
        <f t="shared" si="181"/>
        <v/>
      </c>
      <c r="AN3250" s="2" t="str">
        <f>IF(ISNUMBER(AM3250),SUMIFS($AM$1:AM3250,$A$1:A3250,A3250,$G$1:G3250,G3250,$D$1:D3250,D3250),"")</f>
        <v/>
      </c>
    </row>
    <row r="3251" spans="1:40" x14ac:dyDescent="0.25">
      <c r="A3251" s="4" t="s">
        <v>94</v>
      </c>
      <c r="B3251" t="s">
        <v>30</v>
      </c>
      <c r="C3251" s="40">
        <v>40861</v>
      </c>
      <c r="D3251">
        <v>4</v>
      </c>
      <c r="F3251" t="s">
        <v>108</v>
      </c>
      <c r="G3251" t="str">
        <f>YEAR(C3251)+IF(MONTH(C3251)&lt;7,-1,0)&amp;"/"&amp;RIGHT(YEAR(C3251)+IF(MONTH(C3251)&lt;7,0,1),2)</f>
        <v>2011/12</v>
      </c>
      <c r="O3251" s="2" t="str">
        <f>IF(ISNUMBER(N3251),SUMIFS(N$1:$N3251,A$1:$A3251,A3251,G$1:$G3251,G3251,D$1:$D3251,D3251),"")</f>
        <v/>
      </c>
      <c r="AE3251" s="2" t="str">
        <f t="shared" si="182"/>
        <v/>
      </c>
      <c r="AJ3251" s="41">
        <v>23</v>
      </c>
      <c r="AM3251" s="2" t="str">
        <f t="shared" si="181"/>
        <v/>
      </c>
      <c r="AN3251" s="2" t="str">
        <f>IF(ISNUMBER(AM3251),SUMIFS($AM$1:AM3251,$A$1:A3251,A3251,$G$1:G3251,G3251,$D$1:D3251,D3251),"")</f>
        <v/>
      </c>
    </row>
    <row r="3252" spans="1:40" x14ac:dyDescent="0.25">
      <c r="A3252" s="4" t="s">
        <v>94</v>
      </c>
      <c r="B3252" t="s">
        <v>30</v>
      </c>
      <c r="C3252" s="40">
        <v>40861</v>
      </c>
      <c r="D3252">
        <v>5</v>
      </c>
      <c r="F3252" t="s">
        <v>108</v>
      </c>
      <c r="G3252" t="str">
        <f>YEAR(C3252)+IF(MONTH(C3252)&lt;7,-1,0)&amp;"/"&amp;RIGHT(YEAR(C3252)+IF(MONTH(C3252)&lt;7,0,1),2)</f>
        <v>2011/12</v>
      </c>
      <c r="O3252" s="2" t="str">
        <f>IF(ISNUMBER(N3252),SUMIFS(N$1:$N3252,A$1:$A3252,A3252,G$1:$G3252,G3252,D$1:$D3252,D3252),"")</f>
        <v/>
      </c>
      <c r="AE3252" s="2" t="str">
        <f t="shared" si="182"/>
        <v/>
      </c>
      <c r="AJ3252" s="41">
        <v>26.6</v>
      </c>
      <c r="AM3252" s="2" t="str">
        <f t="shared" si="181"/>
        <v/>
      </c>
      <c r="AN3252" s="2" t="str">
        <f>IF(ISNUMBER(AM3252),SUMIFS($AM$1:AM3252,$A$1:A3252,A3252,$G$1:G3252,G3252,$D$1:D3252,D3252),"")</f>
        <v/>
      </c>
    </row>
    <row r="3253" spans="1:40" x14ac:dyDescent="0.25">
      <c r="A3253" s="4" t="s">
        <v>94</v>
      </c>
      <c r="B3253" t="s">
        <v>30</v>
      </c>
      <c r="C3253" s="40">
        <v>40868</v>
      </c>
      <c r="D3253">
        <v>1</v>
      </c>
      <c r="F3253" t="s">
        <v>108</v>
      </c>
      <c r="G3253" t="str">
        <f>YEAR(C3253)+IF(MONTH(C3253)&lt;7,-1,0)&amp;"/"&amp;RIGHT(YEAR(C3253)+IF(MONTH(C3253)&lt;7,0,1),2)</f>
        <v>2011/12</v>
      </c>
      <c r="O3253" s="2" t="str">
        <f>IF(ISNUMBER(N3253),SUMIFS(N$1:$N3253,A$1:$A3253,A3253,G$1:$G3253,G3253,D$1:$D3253,D3253),"")</f>
        <v/>
      </c>
      <c r="AE3253" s="2" t="str">
        <f t="shared" si="182"/>
        <v/>
      </c>
      <c r="AJ3253" s="41">
        <v>9.5</v>
      </c>
      <c r="AM3253" s="2" t="str">
        <f t="shared" si="181"/>
        <v/>
      </c>
      <c r="AN3253" s="2" t="str">
        <f>IF(ISNUMBER(AM3253),SUMIFS($AM$1:AM3253,$A$1:A3253,A3253,$G$1:G3253,G3253,$D$1:D3253,D3253),"")</f>
        <v/>
      </c>
    </row>
    <row r="3254" spans="1:40" x14ac:dyDescent="0.25">
      <c r="A3254" s="4" t="s">
        <v>94</v>
      </c>
      <c r="B3254" t="s">
        <v>30</v>
      </c>
      <c r="C3254" s="40">
        <v>40868</v>
      </c>
      <c r="D3254">
        <v>2</v>
      </c>
      <c r="F3254" t="s">
        <v>108</v>
      </c>
      <c r="G3254" t="str">
        <f>YEAR(C3254)+IF(MONTH(C3254)&lt;7,-1,0)&amp;"/"&amp;RIGHT(YEAR(C3254)+IF(MONTH(C3254)&lt;7,0,1),2)</f>
        <v>2011/12</v>
      </c>
      <c r="O3254" s="2" t="str">
        <f>IF(ISNUMBER(N3254),SUMIFS(N$1:$N3254,A$1:$A3254,A3254,G$1:$G3254,G3254,D$1:$D3254,D3254),"")</f>
        <v/>
      </c>
      <c r="AE3254" s="2" t="str">
        <f t="shared" si="182"/>
        <v/>
      </c>
      <c r="AJ3254" s="41">
        <v>12</v>
      </c>
      <c r="AM3254" s="2" t="str">
        <f t="shared" si="181"/>
        <v/>
      </c>
      <c r="AN3254" s="2" t="str">
        <f>IF(ISNUMBER(AM3254),SUMIFS($AM$1:AM3254,$A$1:A3254,A3254,$G$1:G3254,G3254,$D$1:D3254,D3254),"")</f>
        <v/>
      </c>
    </row>
    <row r="3255" spans="1:40" x14ac:dyDescent="0.25">
      <c r="A3255" s="4" t="s">
        <v>94</v>
      </c>
      <c r="B3255" t="s">
        <v>30</v>
      </c>
      <c r="C3255" s="40">
        <v>40868</v>
      </c>
      <c r="D3255">
        <v>3</v>
      </c>
      <c r="F3255" t="s">
        <v>108</v>
      </c>
      <c r="G3255" t="str">
        <f>YEAR(C3255)+IF(MONTH(C3255)&lt;7,-1,0)&amp;"/"&amp;RIGHT(YEAR(C3255)+IF(MONTH(C3255)&lt;7,0,1),2)</f>
        <v>2011/12</v>
      </c>
      <c r="O3255" s="2" t="str">
        <f>IF(ISNUMBER(N3255),SUMIFS(N$1:$N3255,A$1:$A3255,A3255,G$1:$G3255,G3255,D$1:$D3255,D3255),"")</f>
        <v/>
      </c>
      <c r="AE3255" s="2" t="str">
        <f t="shared" si="182"/>
        <v/>
      </c>
      <c r="AJ3255" s="41">
        <v>9.6</v>
      </c>
      <c r="AM3255" s="2" t="str">
        <f t="shared" si="181"/>
        <v/>
      </c>
      <c r="AN3255" s="2" t="str">
        <f>IF(ISNUMBER(AM3255),SUMIFS($AM$1:AM3255,$A$1:A3255,A3255,$G$1:G3255,G3255,$D$1:D3255,D3255),"")</f>
        <v/>
      </c>
    </row>
    <row r="3256" spans="1:40" x14ac:dyDescent="0.25">
      <c r="A3256" s="4" t="s">
        <v>94</v>
      </c>
      <c r="B3256" t="s">
        <v>30</v>
      </c>
      <c r="C3256" s="40">
        <v>40868</v>
      </c>
      <c r="D3256">
        <v>4</v>
      </c>
      <c r="F3256" t="s">
        <v>108</v>
      </c>
      <c r="G3256" t="str">
        <f>YEAR(C3256)+IF(MONTH(C3256)&lt;7,-1,0)&amp;"/"&amp;RIGHT(YEAR(C3256)+IF(MONTH(C3256)&lt;7,0,1),2)</f>
        <v>2011/12</v>
      </c>
      <c r="O3256" s="2" t="str">
        <f>IF(ISNUMBER(N3256),SUMIFS(N$1:$N3256,A$1:$A3256,A3256,G$1:$G3256,G3256,D$1:$D3256,D3256),"")</f>
        <v/>
      </c>
      <c r="AE3256" s="2" t="str">
        <f t="shared" si="182"/>
        <v/>
      </c>
      <c r="AJ3256" s="41">
        <v>11.2</v>
      </c>
      <c r="AM3256" s="2" t="str">
        <f t="shared" si="181"/>
        <v/>
      </c>
      <c r="AN3256" s="2" t="str">
        <f>IF(ISNUMBER(AM3256),SUMIFS($AM$1:AM3256,$A$1:A3256,A3256,$G$1:G3256,G3256,$D$1:D3256,D3256),"")</f>
        <v/>
      </c>
    </row>
    <row r="3257" spans="1:40" x14ac:dyDescent="0.25">
      <c r="A3257" s="4" t="s">
        <v>94</v>
      </c>
      <c r="B3257" t="s">
        <v>30</v>
      </c>
      <c r="C3257" s="40">
        <v>40868</v>
      </c>
      <c r="D3257">
        <v>5</v>
      </c>
      <c r="F3257" t="s">
        <v>108</v>
      </c>
      <c r="G3257" t="str">
        <f>YEAR(C3257)+IF(MONTH(C3257)&lt;7,-1,0)&amp;"/"&amp;RIGHT(YEAR(C3257)+IF(MONTH(C3257)&lt;7,0,1),2)</f>
        <v>2011/12</v>
      </c>
      <c r="O3257" s="2" t="str">
        <f>IF(ISNUMBER(N3257),SUMIFS(N$1:$N3257,A$1:$A3257,A3257,G$1:$G3257,G3257,D$1:$D3257,D3257),"")</f>
        <v/>
      </c>
      <c r="AE3257" s="2" t="str">
        <f t="shared" si="182"/>
        <v/>
      </c>
      <c r="AJ3257" s="41">
        <v>11.000000000000002</v>
      </c>
      <c r="AM3257" s="2" t="str">
        <f t="shared" si="181"/>
        <v/>
      </c>
      <c r="AN3257" s="2" t="str">
        <f>IF(ISNUMBER(AM3257),SUMIFS($AM$1:AM3257,$A$1:A3257,A3257,$G$1:G3257,G3257,$D$1:D3257,D3257),"")</f>
        <v/>
      </c>
    </row>
    <row r="3258" spans="1:40" x14ac:dyDescent="0.25">
      <c r="A3258" s="4" t="s">
        <v>94</v>
      </c>
      <c r="B3258" t="s">
        <v>30</v>
      </c>
      <c r="C3258" s="40">
        <v>40875</v>
      </c>
      <c r="D3258">
        <v>1</v>
      </c>
      <c r="F3258" t="s">
        <v>108</v>
      </c>
      <c r="G3258" t="str">
        <f>YEAR(C3258)+IF(MONTH(C3258)&lt;7,-1,0)&amp;"/"&amp;RIGHT(YEAR(C3258)+IF(MONTH(C3258)&lt;7,0,1),2)</f>
        <v>2011/12</v>
      </c>
      <c r="O3258" s="2" t="str">
        <f>IF(ISNUMBER(N3258),SUMIFS(N$1:$N3258,A$1:$A3258,A3258,G$1:$G3258,G3258,D$1:$D3258,D3258),"")</f>
        <v/>
      </c>
      <c r="AE3258" s="2" t="str">
        <f t="shared" si="182"/>
        <v/>
      </c>
      <c r="AJ3258" s="41">
        <v>16.600000000000001</v>
      </c>
      <c r="AM3258" s="2" t="str">
        <f t="shared" si="181"/>
        <v/>
      </c>
      <c r="AN3258" s="2" t="str">
        <f>IF(ISNUMBER(AM3258),SUMIFS($AM$1:AM3258,$A$1:A3258,A3258,$G$1:G3258,G3258,$D$1:D3258,D3258),"")</f>
        <v/>
      </c>
    </row>
    <row r="3259" spans="1:40" x14ac:dyDescent="0.25">
      <c r="A3259" s="4" t="s">
        <v>94</v>
      </c>
      <c r="B3259" t="s">
        <v>30</v>
      </c>
      <c r="C3259" s="40">
        <v>40875</v>
      </c>
      <c r="D3259">
        <v>2</v>
      </c>
      <c r="F3259" t="s">
        <v>108</v>
      </c>
      <c r="G3259" t="str">
        <f>YEAR(C3259)+IF(MONTH(C3259)&lt;7,-1,0)&amp;"/"&amp;RIGHT(YEAR(C3259)+IF(MONTH(C3259)&lt;7,0,1),2)</f>
        <v>2011/12</v>
      </c>
      <c r="O3259" s="2" t="str">
        <f>IF(ISNUMBER(N3259),SUMIFS(N$1:$N3259,A$1:$A3259,A3259,G$1:$G3259,G3259,D$1:$D3259,D3259),"")</f>
        <v/>
      </c>
      <c r="AE3259" s="2" t="str">
        <f t="shared" si="182"/>
        <v/>
      </c>
      <c r="AJ3259" s="41">
        <v>13.2</v>
      </c>
      <c r="AM3259" s="2" t="str">
        <f t="shared" si="181"/>
        <v/>
      </c>
      <c r="AN3259" s="2" t="str">
        <f>IF(ISNUMBER(AM3259),SUMIFS($AM$1:AM3259,$A$1:A3259,A3259,$G$1:G3259,G3259,$D$1:D3259,D3259),"")</f>
        <v/>
      </c>
    </row>
    <row r="3260" spans="1:40" x14ac:dyDescent="0.25">
      <c r="A3260" s="4" t="s">
        <v>94</v>
      </c>
      <c r="B3260" t="s">
        <v>30</v>
      </c>
      <c r="C3260" s="40">
        <v>40875</v>
      </c>
      <c r="D3260">
        <v>3</v>
      </c>
      <c r="F3260" t="s">
        <v>108</v>
      </c>
      <c r="G3260" t="str">
        <f>YEAR(C3260)+IF(MONTH(C3260)&lt;7,-1,0)&amp;"/"&amp;RIGHT(YEAR(C3260)+IF(MONTH(C3260)&lt;7,0,1),2)</f>
        <v>2011/12</v>
      </c>
      <c r="O3260" s="2" t="str">
        <f>IF(ISNUMBER(N3260),SUMIFS(N$1:$N3260,A$1:$A3260,A3260,G$1:$G3260,G3260,D$1:$D3260,D3260),"")</f>
        <v/>
      </c>
      <c r="AE3260" s="2" t="str">
        <f t="shared" si="182"/>
        <v/>
      </c>
      <c r="AJ3260" s="41">
        <v>15.7</v>
      </c>
      <c r="AM3260" s="2" t="str">
        <f t="shared" si="181"/>
        <v/>
      </c>
      <c r="AN3260" s="2" t="str">
        <f>IF(ISNUMBER(AM3260),SUMIFS($AM$1:AM3260,$A$1:A3260,A3260,$G$1:G3260,G3260,$D$1:D3260,D3260),"")</f>
        <v/>
      </c>
    </row>
    <row r="3261" spans="1:40" x14ac:dyDescent="0.25">
      <c r="A3261" s="4" t="s">
        <v>94</v>
      </c>
      <c r="B3261" t="s">
        <v>30</v>
      </c>
      <c r="C3261" s="40">
        <v>40875</v>
      </c>
      <c r="D3261">
        <v>4</v>
      </c>
      <c r="F3261" t="s">
        <v>108</v>
      </c>
      <c r="G3261" t="str">
        <f>YEAR(C3261)+IF(MONTH(C3261)&lt;7,-1,0)&amp;"/"&amp;RIGHT(YEAR(C3261)+IF(MONTH(C3261)&lt;7,0,1),2)</f>
        <v>2011/12</v>
      </c>
      <c r="O3261" s="2" t="str">
        <f>IF(ISNUMBER(N3261),SUMIFS(N$1:$N3261,A$1:$A3261,A3261,G$1:$G3261,G3261,D$1:$D3261,D3261),"")</f>
        <v/>
      </c>
      <c r="AE3261" s="2" t="str">
        <f t="shared" si="182"/>
        <v/>
      </c>
      <c r="AJ3261" s="41">
        <v>18</v>
      </c>
      <c r="AM3261" s="2" t="str">
        <f t="shared" si="181"/>
        <v/>
      </c>
      <c r="AN3261" s="2" t="str">
        <f>IF(ISNUMBER(AM3261),SUMIFS($AM$1:AM3261,$A$1:A3261,A3261,$G$1:G3261,G3261,$D$1:D3261,D3261),"")</f>
        <v/>
      </c>
    </row>
    <row r="3262" spans="1:40" x14ac:dyDescent="0.25">
      <c r="A3262" s="4" t="s">
        <v>94</v>
      </c>
      <c r="B3262" t="s">
        <v>30</v>
      </c>
      <c r="C3262" s="40">
        <v>40875</v>
      </c>
      <c r="D3262">
        <v>5</v>
      </c>
      <c r="F3262" t="s">
        <v>108</v>
      </c>
      <c r="G3262" t="str">
        <f>YEAR(C3262)+IF(MONTH(C3262)&lt;7,-1,0)&amp;"/"&amp;RIGHT(YEAR(C3262)+IF(MONTH(C3262)&lt;7,0,1),2)</f>
        <v>2011/12</v>
      </c>
      <c r="O3262" s="2" t="str">
        <f>IF(ISNUMBER(N3262),SUMIFS(N$1:$N3262,A$1:$A3262,A3262,G$1:$G3262,G3262,D$1:$D3262,D3262),"")</f>
        <v/>
      </c>
      <c r="AE3262" s="2" t="str">
        <f t="shared" si="182"/>
        <v/>
      </c>
      <c r="AJ3262" s="41">
        <v>17.399999999999999</v>
      </c>
      <c r="AM3262" s="2" t="str">
        <f t="shared" si="181"/>
        <v/>
      </c>
      <c r="AN3262" s="2" t="str">
        <f>IF(ISNUMBER(AM3262),SUMIFS($AM$1:AM3262,$A$1:A3262,A3262,$G$1:G3262,G3262,$D$1:D3262,D3262),"")</f>
        <v/>
      </c>
    </row>
    <row r="3263" spans="1:40" x14ac:dyDescent="0.25">
      <c r="A3263" s="4" t="s">
        <v>94</v>
      </c>
      <c r="B3263" t="s">
        <v>30</v>
      </c>
      <c r="C3263" s="40">
        <v>40882</v>
      </c>
      <c r="D3263">
        <v>1</v>
      </c>
      <c r="F3263" t="s">
        <v>108</v>
      </c>
      <c r="G3263" t="str">
        <f>YEAR(C3263)+IF(MONTH(C3263)&lt;7,-1,0)&amp;"/"&amp;RIGHT(YEAR(C3263)+IF(MONTH(C3263)&lt;7,0,1),2)</f>
        <v>2011/12</v>
      </c>
      <c r="O3263" s="2" t="str">
        <f>IF(ISNUMBER(N3263),SUMIFS(N$1:$N3263,A$1:$A3263,A3263,G$1:$G3263,G3263,D$1:$D3263,D3263),"")</f>
        <v/>
      </c>
      <c r="AE3263" s="2" t="str">
        <f t="shared" si="182"/>
        <v/>
      </c>
      <c r="AJ3263" s="41">
        <v>20.5</v>
      </c>
      <c r="AM3263" s="2" t="str">
        <f t="shared" si="181"/>
        <v/>
      </c>
      <c r="AN3263" s="2" t="str">
        <f>IF(ISNUMBER(AM3263),SUMIFS($AM$1:AM3263,$A$1:A3263,A3263,$G$1:G3263,G3263,$D$1:D3263,D3263),"")</f>
        <v/>
      </c>
    </row>
    <row r="3264" spans="1:40" x14ac:dyDescent="0.25">
      <c r="A3264" s="4" t="s">
        <v>94</v>
      </c>
      <c r="B3264" t="s">
        <v>30</v>
      </c>
      <c r="C3264" s="40">
        <v>40882</v>
      </c>
      <c r="D3264">
        <v>2</v>
      </c>
      <c r="F3264" t="s">
        <v>108</v>
      </c>
      <c r="G3264" t="str">
        <f>YEAR(C3264)+IF(MONTH(C3264)&lt;7,-1,0)&amp;"/"&amp;RIGHT(YEAR(C3264)+IF(MONTH(C3264)&lt;7,0,1),2)</f>
        <v>2011/12</v>
      </c>
      <c r="O3264" s="2" t="str">
        <f>IF(ISNUMBER(N3264),SUMIFS(N$1:$N3264,A$1:$A3264,A3264,G$1:$G3264,G3264,D$1:$D3264,D3264),"")</f>
        <v/>
      </c>
      <c r="AE3264" s="2" t="str">
        <f t="shared" si="182"/>
        <v/>
      </c>
      <c r="AJ3264" s="41">
        <v>16.7</v>
      </c>
      <c r="AM3264" s="2" t="str">
        <f t="shared" si="181"/>
        <v/>
      </c>
      <c r="AN3264" s="2" t="str">
        <f>IF(ISNUMBER(AM3264),SUMIFS($AM$1:AM3264,$A$1:A3264,A3264,$G$1:G3264,G3264,$D$1:D3264,D3264),"")</f>
        <v/>
      </c>
    </row>
    <row r="3265" spans="1:40" x14ac:dyDescent="0.25">
      <c r="A3265" s="4" t="s">
        <v>94</v>
      </c>
      <c r="B3265" t="s">
        <v>30</v>
      </c>
      <c r="C3265" s="40">
        <v>40882</v>
      </c>
      <c r="D3265">
        <v>3</v>
      </c>
      <c r="F3265" t="s">
        <v>108</v>
      </c>
      <c r="G3265" t="str">
        <f>YEAR(C3265)+IF(MONTH(C3265)&lt;7,-1,0)&amp;"/"&amp;RIGHT(YEAR(C3265)+IF(MONTH(C3265)&lt;7,0,1),2)</f>
        <v>2011/12</v>
      </c>
      <c r="O3265" s="2" t="str">
        <f>IF(ISNUMBER(N3265),SUMIFS(N$1:$N3265,A$1:$A3265,A3265,G$1:$G3265,G3265,D$1:$D3265,D3265),"")</f>
        <v/>
      </c>
      <c r="AE3265" s="2" t="str">
        <f t="shared" si="182"/>
        <v/>
      </c>
      <c r="AJ3265" s="41">
        <v>21.3</v>
      </c>
      <c r="AM3265" s="2" t="str">
        <f t="shared" si="181"/>
        <v/>
      </c>
      <c r="AN3265" s="2" t="str">
        <f>IF(ISNUMBER(AM3265),SUMIFS($AM$1:AM3265,$A$1:A3265,A3265,$G$1:G3265,G3265,$D$1:D3265,D3265),"")</f>
        <v/>
      </c>
    </row>
    <row r="3266" spans="1:40" x14ac:dyDescent="0.25">
      <c r="A3266" s="4" t="s">
        <v>94</v>
      </c>
      <c r="B3266" t="s">
        <v>30</v>
      </c>
      <c r="C3266" s="40">
        <v>40882</v>
      </c>
      <c r="D3266">
        <v>4</v>
      </c>
      <c r="F3266" t="s">
        <v>108</v>
      </c>
      <c r="G3266" t="str">
        <f>YEAR(C3266)+IF(MONTH(C3266)&lt;7,-1,0)&amp;"/"&amp;RIGHT(YEAR(C3266)+IF(MONTH(C3266)&lt;7,0,1),2)</f>
        <v>2011/12</v>
      </c>
      <c r="O3266" s="2" t="str">
        <f>IF(ISNUMBER(N3266),SUMIFS(N$1:$N3266,A$1:$A3266,A3266,G$1:$G3266,G3266,D$1:$D3266,D3266),"")</f>
        <v/>
      </c>
      <c r="AE3266" s="2" t="str">
        <f t="shared" si="182"/>
        <v/>
      </c>
      <c r="AJ3266" s="41">
        <v>22.1</v>
      </c>
      <c r="AM3266" s="2" t="str">
        <f t="shared" si="181"/>
        <v/>
      </c>
      <c r="AN3266" s="2" t="str">
        <f>IF(ISNUMBER(AM3266),SUMIFS($AM$1:AM3266,$A$1:A3266,A3266,$G$1:G3266,G3266,$D$1:D3266,D3266),"")</f>
        <v/>
      </c>
    </row>
    <row r="3267" spans="1:40" x14ac:dyDescent="0.25">
      <c r="A3267" s="4" t="s">
        <v>94</v>
      </c>
      <c r="B3267" t="s">
        <v>30</v>
      </c>
      <c r="C3267" s="40">
        <v>40882</v>
      </c>
      <c r="D3267">
        <v>5</v>
      </c>
      <c r="F3267" t="s">
        <v>108</v>
      </c>
      <c r="G3267" t="str">
        <f>YEAR(C3267)+IF(MONTH(C3267)&lt;7,-1,0)&amp;"/"&amp;RIGHT(YEAR(C3267)+IF(MONTH(C3267)&lt;7,0,1),2)</f>
        <v>2011/12</v>
      </c>
      <c r="O3267" s="2" t="str">
        <f>IF(ISNUMBER(N3267),SUMIFS(N$1:$N3267,A$1:$A3267,A3267,G$1:$G3267,G3267,D$1:$D3267,D3267),"")</f>
        <v/>
      </c>
      <c r="AE3267" s="2" t="str">
        <f t="shared" si="182"/>
        <v/>
      </c>
      <c r="AJ3267" s="41">
        <v>19.7</v>
      </c>
      <c r="AM3267" s="2" t="str">
        <f t="shared" si="181"/>
        <v/>
      </c>
      <c r="AN3267" s="2" t="str">
        <f>IF(ISNUMBER(AM3267),SUMIFS($AM$1:AM3267,$A$1:A3267,A3267,$G$1:G3267,G3267,$D$1:D3267,D3267),"")</f>
        <v/>
      </c>
    </row>
    <row r="3268" spans="1:40" x14ac:dyDescent="0.25">
      <c r="A3268" s="4" t="s">
        <v>94</v>
      </c>
      <c r="B3268" t="s">
        <v>30</v>
      </c>
      <c r="C3268" s="40">
        <v>40889</v>
      </c>
      <c r="D3268">
        <v>1</v>
      </c>
      <c r="F3268" t="s">
        <v>108</v>
      </c>
      <c r="G3268" t="str">
        <f>YEAR(C3268)+IF(MONTH(C3268)&lt;7,-1,0)&amp;"/"&amp;RIGHT(YEAR(C3268)+IF(MONTH(C3268)&lt;7,0,1),2)</f>
        <v>2011/12</v>
      </c>
      <c r="O3268" s="2" t="str">
        <f>IF(ISNUMBER(N3268),SUMIFS(N$1:$N3268,A$1:$A3268,A3268,G$1:$G3268,G3268,D$1:$D3268,D3268),"")</f>
        <v/>
      </c>
      <c r="AE3268" s="2" t="str">
        <f t="shared" si="182"/>
        <v/>
      </c>
      <c r="AJ3268" s="41">
        <v>21</v>
      </c>
      <c r="AM3268" s="2" t="str">
        <f t="shared" si="181"/>
        <v/>
      </c>
      <c r="AN3268" s="2" t="str">
        <f>IF(ISNUMBER(AM3268),SUMIFS($AM$1:AM3268,$A$1:A3268,A3268,$G$1:G3268,G3268,$D$1:D3268,D3268),"")</f>
        <v/>
      </c>
    </row>
    <row r="3269" spans="1:40" x14ac:dyDescent="0.25">
      <c r="A3269" s="4" t="s">
        <v>94</v>
      </c>
      <c r="B3269" t="s">
        <v>30</v>
      </c>
      <c r="C3269" s="40">
        <v>40889</v>
      </c>
      <c r="D3269">
        <v>2</v>
      </c>
      <c r="F3269" t="s">
        <v>108</v>
      </c>
      <c r="G3269" t="str">
        <f>YEAR(C3269)+IF(MONTH(C3269)&lt;7,-1,0)&amp;"/"&amp;RIGHT(YEAR(C3269)+IF(MONTH(C3269)&lt;7,0,1),2)</f>
        <v>2011/12</v>
      </c>
      <c r="O3269" s="2" t="str">
        <f>IF(ISNUMBER(N3269),SUMIFS(N$1:$N3269,A$1:$A3269,A3269,G$1:$G3269,G3269,D$1:$D3269,D3269),"")</f>
        <v/>
      </c>
      <c r="AE3269" s="2" t="str">
        <f t="shared" si="182"/>
        <v/>
      </c>
      <c r="AJ3269" s="41">
        <v>19</v>
      </c>
      <c r="AM3269" s="2" t="str">
        <f t="shared" si="181"/>
        <v/>
      </c>
      <c r="AN3269" s="2" t="str">
        <f>IF(ISNUMBER(AM3269),SUMIFS($AM$1:AM3269,$A$1:A3269,A3269,$G$1:G3269,G3269,$D$1:D3269,D3269),"")</f>
        <v/>
      </c>
    </row>
    <row r="3270" spans="1:40" x14ac:dyDescent="0.25">
      <c r="A3270" s="4" t="s">
        <v>94</v>
      </c>
      <c r="B3270" t="s">
        <v>30</v>
      </c>
      <c r="C3270" s="40">
        <v>40889</v>
      </c>
      <c r="D3270">
        <v>3</v>
      </c>
      <c r="F3270" t="s">
        <v>108</v>
      </c>
      <c r="G3270" t="str">
        <f>YEAR(C3270)+IF(MONTH(C3270)&lt;7,-1,0)&amp;"/"&amp;RIGHT(YEAR(C3270)+IF(MONTH(C3270)&lt;7,0,1),2)</f>
        <v>2011/12</v>
      </c>
      <c r="O3270" s="2" t="str">
        <f>IF(ISNUMBER(N3270),SUMIFS(N$1:$N3270,A$1:$A3270,A3270,G$1:$G3270,G3270,D$1:$D3270,D3270),"")</f>
        <v/>
      </c>
      <c r="AE3270" s="2" t="str">
        <f t="shared" si="182"/>
        <v/>
      </c>
      <c r="AJ3270" s="41">
        <v>21.6</v>
      </c>
      <c r="AM3270" s="2" t="str">
        <f t="shared" si="181"/>
        <v/>
      </c>
      <c r="AN3270" s="2" t="str">
        <f>IF(ISNUMBER(AM3270),SUMIFS($AM$1:AM3270,$A$1:A3270,A3270,$G$1:G3270,G3270,$D$1:D3270,D3270),"")</f>
        <v/>
      </c>
    </row>
    <row r="3271" spans="1:40" x14ac:dyDescent="0.25">
      <c r="A3271" s="4" t="s">
        <v>94</v>
      </c>
      <c r="B3271" t="s">
        <v>30</v>
      </c>
      <c r="C3271" s="40">
        <v>40889</v>
      </c>
      <c r="D3271">
        <v>4</v>
      </c>
      <c r="F3271" t="s">
        <v>108</v>
      </c>
      <c r="G3271" t="str">
        <f>YEAR(C3271)+IF(MONTH(C3271)&lt;7,-1,0)&amp;"/"&amp;RIGHT(YEAR(C3271)+IF(MONTH(C3271)&lt;7,0,1),2)</f>
        <v>2011/12</v>
      </c>
      <c r="O3271" s="2" t="str">
        <f>IF(ISNUMBER(N3271),SUMIFS(N$1:$N3271,A$1:$A3271,A3271,G$1:$G3271,G3271,D$1:$D3271,D3271),"")</f>
        <v/>
      </c>
      <c r="AE3271" s="2" t="str">
        <f t="shared" si="182"/>
        <v/>
      </c>
      <c r="AJ3271" s="41">
        <v>21.6</v>
      </c>
      <c r="AM3271" s="2" t="str">
        <f t="shared" si="181"/>
        <v/>
      </c>
      <c r="AN3271" s="2" t="str">
        <f>IF(ISNUMBER(AM3271),SUMIFS($AM$1:AM3271,$A$1:A3271,A3271,$G$1:G3271,G3271,$D$1:D3271,D3271),"")</f>
        <v/>
      </c>
    </row>
    <row r="3272" spans="1:40" x14ac:dyDescent="0.25">
      <c r="A3272" s="4" t="s">
        <v>94</v>
      </c>
      <c r="B3272" t="s">
        <v>30</v>
      </c>
      <c r="C3272" s="40">
        <v>40889</v>
      </c>
      <c r="D3272">
        <v>5</v>
      </c>
      <c r="F3272" t="s">
        <v>108</v>
      </c>
      <c r="G3272" t="str">
        <f>YEAR(C3272)+IF(MONTH(C3272)&lt;7,-1,0)&amp;"/"&amp;RIGHT(YEAR(C3272)+IF(MONTH(C3272)&lt;7,0,1),2)</f>
        <v>2011/12</v>
      </c>
      <c r="O3272" s="2" t="str">
        <f>IF(ISNUMBER(N3272),SUMIFS(N$1:$N3272,A$1:$A3272,A3272,G$1:$G3272,G3272,D$1:$D3272,D3272),"")</f>
        <v/>
      </c>
      <c r="AE3272" s="2" t="str">
        <f t="shared" si="182"/>
        <v/>
      </c>
      <c r="AJ3272" s="41">
        <v>23.2</v>
      </c>
      <c r="AM3272" s="2" t="str">
        <f t="shared" si="181"/>
        <v/>
      </c>
      <c r="AN3272" s="2" t="str">
        <f>IF(ISNUMBER(AM3272),SUMIFS($AM$1:AM3272,$A$1:A3272,A3272,$G$1:G3272,G3272,$D$1:D3272,D3272),"")</f>
        <v/>
      </c>
    </row>
    <row r="3273" spans="1:40" x14ac:dyDescent="0.25">
      <c r="A3273" s="4" t="s">
        <v>94</v>
      </c>
      <c r="B3273" t="s">
        <v>30</v>
      </c>
      <c r="C3273" s="40">
        <v>40896</v>
      </c>
      <c r="D3273">
        <v>1</v>
      </c>
      <c r="F3273" t="s">
        <v>108</v>
      </c>
      <c r="G3273" t="str">
        <f>YEAR(C3273)+IF(MONTH(C3273)&lt;7,-1,0)&amp;"/"&amp;RIGHT(YEAR(C3273)+IF(MONTH(C3273)&lt;7,0,1),2)</f>
        <v>2011/12</v>
      </c>
      <c r="O3273" s="2" t="str">
        <f>IF(ISNUMBER(N3273),SUMIFS(N$1:$N3273,A$1:$A3273,A3273,G$1:$G3273,G3273,D$1:$D3273,D3273),"")</f>
        <v/>
      </c>
      <c r="AE3273" s="2" t="str">
        <f t="shared" si="182"/>
        <v/>
      </c>
      <c r="AJ3273" s="41">
        <v>26.3</v>
      </c>
      <c r="AM3273" s="2" t="str">
        <f t="shared" si="181"/>
        <v/>
      </c>
      <c r="AN3273" s="2" t="str">
        <f>IF(ISNUMBER(AM3273),SUMIFS($AM$1:AM3273,$A$1:A3273,A3273,$G$1:G3273,G3273,$D$1:D3273,D3273),"")</f>
        <v/>
      </c>
    </row>
    <row r="3274" spans="1:40" x14ac:dyDescent="0.25">
      <c r="A3274" s="4" t="s">
        <v>94</v>
      </c>
      <c r="B3274" t="s">
        <v>30</v>
      </c>
      <c r="C3274" s="40">
        <v>40896</v>
      </c>
      <c r="D3274">
        <v>2</v>
      </c>
      <c r="F3274" t="s">
        <v>108</v>
      </c>
      <c r="G3274" t="str">
        <f>YEAR(C3274)+IF(MONTH(C3274)&lt;7,-1,0)&amp;"/"&amp;RIGHT(YEAR(C3274)+IF(MONTH(C3274)&lt;7,0,1),2)</f>
        <v>2011/12</v>
      </c>
      <c r="O3274" s="2" t="str">
        <f>IF(ISNUMBER(N3274),SUMIFS(N$1:$N3274,A$1:$A3274,A3274,G$1:$G3274,G3274,D$1:$D3274,D3274),"")</f>
        <v/>
      </c>
      <c r="AE3274" s="2" t="str">
        <f t="shared" si="182"/>
        <v/>
      </c>
      <c r="AJ3274" s="41">
        <v>20.100000000000001</v>
      </c>
      <c r="AM3274" s="2" t="str">
        <f t="shared" si="181"/>
        <v/>
      </c>
      <c r="AN3274" s="2" t="str">
        <f>IF(ISNUMBER(AM3274),SUMIFS($AM$1:AM3274,$A$1:A3274,A3274,$G$1:G3274,G3274,$D$1:D3274,D3274),"")</f>
        <v/>
      </c>
    </row>
    <row r="3275" spans="1:40" x14ac:dyDescent="0.25">
      <c r="A3275" s="4" t="s">
        <v>94</v>
      </c>
      <c r="B3275" t="s">
        <v>30</v>
      </c>
      <c r="C3275" s="40">
        <v>40896</v>
      </c>
      <c r="D3275">
        <v>3</v>
      </c>
      <c r="F3275" t="s">
        <v>108</v>
      </c>
      <c r="G3275" t="str">
        <f>YEAR(C3275)+IF(MONTH(C3275)&lt;7,-1,0)&amp;"/"&amp;RIGHT(YEAR(C3275)+IF(MONTH(C3275)&lt;7,0,1),2)</f>
        <v>2011/12</v>
      </c>
      <c r="O3275" s="2" t="str">
        <f>IF(ISNUMBER(N3275),SUMIFS(N$1:$N3275,A$1:$A3275,A3275,G$1:$G3275,G3275,D$1:$D3275,D3275),"")</f>
        <v/>
      </c>
      <c r="AE3275" s="2" t="str">
        <f t="shared" si="182"/>
        <v/>
      </c>
      <c r="AJ3275" s="41">
        <v>19.2</v>
      </c>
      <c r="AM3275" s="2" t="str">
        <f t="shared" si="181"/>
        <v/>
      </c>
      <c r="AN3275" s="2" t="str">
        <f>IF(ISNUMBER(AM3275),SUMIFS($AM$1:AM3275,$A$1:A3275,A3275,$G$1:G3275,G3275,$D$1:D3275,D3275),"")</f>
        <v/>
      </c>
    </row>
    <row r="3276" spans="1:40" x14ac:dyDescent="0.25">
      <c r="A3276" s="4" t="s">
        <v>94</v>
      </c>
      <c r="B3276" t="s">
        <v>30</v>
      </c>
      <c r="C3276" s="40">
        <v>40896</v>
      </c>
      <c r="D3276">
        <v>4</v>
      </c>
      <c r="F3276" t="s">
        <v>108</v>
      </c>
      <c r="G3276" t="str">
        <f>YEAR(C3276)+IF(MONTH(C3276)&lt;7,-1,0)&amp;"/"&amp;RIGHT(YEAR(C3276)+IF(MONTH(C3276)&lt;7,0,1),2)</f>
        <v>2011/12</v>
      </c>
      <c r="O3276" s="2" t="str">
        <f>IF(ISNUMBER(N3276),SUMIFS(N$1:$N3276,A$1:$A3276,A3276,G$1:$G3276,G3276,D$1:$D3276,D3276),"")</f>
        <v/>
      </c>
      <c r="AE3276" s="2" t="str">
        <f t="shared" si="182"/>
        <v/>
      </c>
      <c r="AJ3276" s="41">
        <v>23.9</v>
      </c>
      <c r="AM3276" s="2" t="str">
        <f t="shared" si="181"/>
        <v/>
      </c>
      <c r="AN3276" s="2" t="str">
        <f>IF(ISNUMBER(AM3276),SUMIFS($AM$1:AM3276,$A$1:A3276,A3276,$G$1:G3276,G3276,$D$1:D3276,D3276),"")</f>
        <v/>
      </c>
    </row>
    <row r="3277" spans="1:40" x14ac:dyDescent="0.25">
      <c r="A3277" s="4" t="s">
        <v>94</v>
      </c>
      <c r="B3277" t="s">
        <v>30</v>
      </c>
      <c r="C3277" s="40">
        <v>40896</v>
      </c>
      <c r="D3277">
        <v>5</v>
      </c>
      <c r="F3277" t="s">
        <v>108</v>
      </c>
      <c r="G3277" t="str">
        <f>YEAR(C3277)+IF(MONTH(C3277)&lt;7,-1,0)&amp;"/"&amp;RIGHT(YEAR(C3277)+IF(MONTH(C3277)&lt;7,0,1),2)</f>
        <v>2011/12</v>
      </c>
      <c r="O3277" s="2" t="str">
        <f>IF(ISNUMBER(N3277),SUMIFS(N$1:$N3277,A$1:$A3277,A3277,G$1:$G3277,G3277,D$1:$D3277,D3277),"")</f>
        <v/>
      </c>
      <c r="AE3277" s="2" t="str">
        <f t="shared" si="182"/>
        <v/>
      </c>
      <c r="AJ3277" s="41">
        <v>25.3</v>
      </c>
      <c r="AM3277" s="2" t="str">
        <f t="shared" si="181"/>
        <v/>
      </c>
      <c r="AN3277" s="2" t="str">
        <f>IF(ISNUMBER(AM3277),SUMIFS($AM$1:AM3277,$A$1:A3277,A3277,$G$1:G3277,G3277,$D$1:D3277,D3277),"")</f>
        <v/>
      </c>
    </row>
    <row r="3278" spans="1:40" x14ac:dyDescent="0.25">
      <c r="A3278" s="4" t="s">
        <v>94</v>
      </c>
      <c r="B3278" t="s">
        <v>30</v>
      </c>
      <c r="C3278" s="40">
        <v>40917</v>
      </c>
      <c r="D3278">
        <v>1</v>
      </c>
      <c r="F3278" t="s">
        <v>108</v>
      </c>
      <c r="G3278" t="str">
        <f>YEAR(C3278)+IF(MONTH(C3278)&lt;7,-1,0)&amp;"/"&amp;RIGHT(YEAR(C3278)+IF(MONTH(C3278)&lt;7,0,1),2)</f>
        <v>2011/12</v>
      </c>
      <c r="O3278" s="2" t="str">
        <f>IF(ISNUMBER(N3278),SUMIFS(N$1:$N3278,A$1:$A3278,A3278,G$1:$G3278,G3278,D$1:$D3278,D3278),"")</f>
        <v/>
      </c>
      <c r="AE3278" s="2" t="str">
        <f t="shared" si="182"/>
        <v/>
      </c>
      <c r="AJ3278" s="41">
        <v>25.9</v>
      </c>
      <c r="AM3278" s="2" t="str">
        <f t="shared" si="181"/>
        <v/>
      </c>
      <c r="AN3278" s="2" t="str">
        <f>IF(ISNUMBER(AM3278),SUMIFS($AM$1:AM3278,$A$1:A3278,A3278,$G$1:G3278,G3278,$D$1:D3278,D3278),"")</f>
        <v/>
      </c>
    </row>
    <row r="3279" spans="1:40" x14ac:dyDescent="0.25">
      <c r="A3279" s="4" t="s">
        <v>94</v>
      </c>
      <c r="B3279" t="s">
        <v>30</v>
      </c>
      <c r="C3279" s="40">
        <v>40917</v>
      </c>
      <c r="D3279">
        <v>2</v>
      </c>
      <c r="F3279" t="s">
        <v>108</v>
      </c>
      <c r="G3279" t="str">
        <f>YEAR(C3279)+IF(MONTH(C3279)&lt;7,-1,0)&amp;"/"&amp;RIGHT(YEAR(C3279)+IF(MONTH(C3279)&lt;7,0,1),2)</f>
        <v>2011/12</v>
      </c>
      <c r="O3279" s="2" t="str">
        <f>IF(ISNUMBER(N3279),SUMIFS(N$1:$N3279,A$1:$A3279,A3279,G$1:$G3279,G3279,D$1:$D3279,D3279),"")</f>
        <v/>
      </c>
      <c r="AE3279" s="2" t="str">
        <f t="shared" si="182"/>
        <v/>
      </c>
      <c r="AJ3279" s="41">
        <v>21.9</v>
      </c>
      <c r="AM3279" s="2" t="str">
        <f t="shared" si="181"/>
        <v/>
      </c>
      <c r="AN3279" s="2" t="str">
        <f>IF(ISNUMBER(AM3279),SUMIFS($AM$1:AM3279,$A$1:A3279,A3279,$G$1:G3279,G3279,$D$1:D3279,D3279),"")</f>
        <v/>
      </c>
    </row>
    <row r="3280" spans="1:40" x14ac:dyDescent="0.25">
      <c r="A3280" s="4" t="s">
        <v>94</v>
      </c>
      <c r="B3280" t="s">
        <v>30</v>
      </c>
      <c r="C3280" s="40">
        <v>40917</v>
      </c>
      <c r="D3280">
        <v>3</v>
      </c>
      <c r="F3280" t="s">
        <v>108</v>
      </c>
      <c r="G3280" t="str">
        <f>YEAR(C3280)+IF(MONTH(C3280)&lt;7,-1,0)&amp;"/"&amp;RIGHT(YEAR(C3280)+IF(MONTH(C3280)&lt;7,0,1),2)</f>
        <v>2011/12</v>
      </c>
      <c r="O3280" s="2" t="str">
        <f>IF(ISNUMBER(N3280),SUMIFS(N$1:$N3280,A$1:$A3280,A3280,G$1:$G3280,G3280,D$1:$D3280,D3280),"")</f>
        <v/>
      </c>
      <c r="AE3280" s="2" t="str">
        <f t="shared" si="182"/>
        <v/>
      </c>
      <c r="AJ3280" s="41">
        <v>22.3</v>
      </c>
      <c r="AM3280" s="2" t="str">
        <f t="shared" si="181"/>
        <v/>
      </c>
      <c r="AN3280" s="2" t="str">
        <f>IF(ISNUMBER(AM3280),SUMIFS($AM$1:AM3280,$A$1:A3280,A3280,$G$1:G3280,G3280,$D$1:D3280,D3280),"")</f>
        <v/>
      </c>
    </row>
    <row r="3281" spans="1:40" x14ac:dyDescent="0.25">
      <c r="A3281" s="4" t="s">
        <v>94</v>
      </c>
      <c r="B3281" t="s">
        <v>30</v>
      </c>
      <c r="C3281" s="40">
        <v>40917</v>
      </c>
      <c r="D3281">
        <v>4</v>
      </c>
      <c r="F3281" t="s">
        <v>108</v>
      </c>
      <c r="G3281" t="str">
        <f>YEAR(C3281)+IF(MONTH(C3281)&lt;7,-1,0)&amp;"/"&amp;RIGHT(YEAR(C3281)+IF(MONTH(C3281)&lt;7,0,1),2)</f>
        <v>2011/12</v>
      </c>
      <c r="O3281" s="2" t="str">
        <f>IF(ISNUMBER(N3281),SUMIFS(N$1:$N3281,A$1:$A3281,A3281,G$1:$G3281,G3281,D$1:$D3281,D3281),"")</f>
        <v/>
      </c>
      <c r="AE3281" s="2" t="str">
        <f t="shared" si="182"/>
        <v/>
      </c>
      <c r="AJ3281" s="41">
        <v>24.9</v>
      </c>
      <c r="AM3281" s="2" t="str">
        <f t="shared" si="181"/>
        <v/>
      </c>
      <c r="AN3281" s="2" t="str">
        <f>IF(ISNUMBER(AM3281),SUMIFS($AM$1:AM3281,$A$1:A3281,A3281,$G$1:G3281,G3281,$D$1:D3281,D3281),"")</f>
        <v/>
      </c>
    </row>
    <row r="3282" spans="1:40" x14ac:dyDescent="0.25">
      <c r="A3282" s="4" t="s">
        <v>94</v>
      </c>
      <c r="B3282" t="s">
        <v>30</v>
      </c>
      <c r="C3282" s="40">
        <v>40917</v>
      </c>
      <c r="D3282">
        <v>5</v>
      </c>
      <c r="F3282" t="s">
        <v>108</v>
      </c>
      <c r="G3282" t="str">
        <f>YEAR(C3282)+IF(MONTH(C3282)&lt;7,-1,0)&amp;"/"&amp;RIGHT(YEAR(C3282)+IF(MONTH(C3282)&lt;7,0,1),2)</f>
        <v>2011/12</v>
      </c>
      <c r="O3282" s="2" t="str">
        <f>IF(ISNUMBER(N3282),SUMIFS(N$1:$N3282,A$1:$A3282,A3282,G$1:$G3282,G3282,D$1:$D3282,D3282),"")</f>
        <v/>
      </c>
      <c r="AE3282" s="2" t="str">
        <f t="shared" si="182"/>
        <v/>
      </c>
      <c r="AJ3282" s="41">
        <v>25.3</v>
      </c>
      <c r="AM3282" s="2" t="str">
        <f t="shared" si="181"/>
        <v/>
      </c>
      <c r="AN3282" s="2" t="str">
        <f>IF(ISNUMBER(AM3282),SUMIFS($AM$1:AM3282,$A$1:A3282,A3282,$G$1:G3282,G3282,$D$1:D3282,D3282),"")</f>
        <v/>
      </c>
    </row>
    <row r="3283" spans="1:40" x14ac:dyDescent="0.25">
      <c r="A3283" s="4" t="s">
        <v>94</v>
      </c>
      <c r="B3283" t="s">
        <v>30</v>
      </c>
      <c r="C3283" s="40">
        <v>40924</v>
      </c>
      <c r="D3283">
        <v>1</v>
      </c>
      <c r="F3283" t="s">
        <v>108</v>
      </c>
      <c r="G3283" t="str">
        <f>YEAR(C3283)+IF(MONTH(C3283)&lt;7,-1,0)&amp;"/"&amp;RIGHT(YEAR(C3283)+IF(MONTH(C3283)&lt;7,0,1),2)</f>
        <v>2011/12</v>
      </c>
      <c r="O3283" s="2" t="str">
        <f>IF(ISNUMBER(N3283),SUMIFS(N$1:$N3283,A$1:$A3283,A3283,G$1:$G3283,G3283,D$1:$D3283,D3283),"")</f>
        <v/>
      </c>
      <c r="AE3283" s="2" t="str">
        <f t="shared" si="182"/>
        <v/>
      </c>
      <c r="AJ3283" s="41">
        <v>13.6</v>
      </c>
      <c r="AM3283" s="2" t="str">
        <f t="shared" si="181"/>
        <v/>
      </c>
      <c r="AN3283" s="2" t="str">
        <f>IF(ISNUMBER(AM3283),SUMIFS($AM$1:AM3283,$A$1:A3283,A3283,$G$1:G3283,G3283,$D$1:D3283,D3283),"")</f>
        <v/>
      </c>
    </row>
    <row r="3284" spans="1:40" x14ac:dyDescent="0.25">
      <c r="A3284" s="4" t="s">
        <v>94</v>
      </c>
      <c r="B3284" t="s">
        <v>30</v>
      </c>
      <c r="C3284" s="40">
        <v>40924</v>
      </c>
      <c r="D3284">
        <v>2</v>
      </c>
      <c r="F3284" t="s">
        <v>108</v>
      </c>
      <c r="G3284" t="str">
        <f>YEAR(C3284)+IF(MONTH(C3284)&lt;7,-1,0)&amp;"/"&amp;RIGHT(YEAR(C3284)+IF(MONTH(C3284)&lt;7,0,1),2)</f>
        <v>2011/12</v>
      </c>
      <c r="O3284" s="2" t="str">
        <f>IF(ISNUMBER(N3284),SUMIFS(N$1:$N3284,A$1:$A3284,A3284,G$1:$G3284,G3284,D$1:$D3284,D3284),"")</f>
        <v/>
      </c>
      <c r="AE3284" s="2" t="str">
        <f t="shared" si="182"/>
        <v/>
      </c>
      <c r="AJ3284" s="41">
        <v>13.8</v>
      </c>
      <c r="AM3284" s="2" t="str">
        <f t="shared" si="181"/>
        <v/>
      </c>
      <c r="AN3284" s="2" t="str">
        <f>IF(ISNUMBER(AM3284),SUMIFS($AM$1:AM3284,$A$1:A3284,A3284,$G$1:G3284,G3284,$D$1:D3284,D3284),"")</f>
        <v/>
      </c>
    </row>
    <row r="3285" spans="1:40" x14ac:dyDescent="0.25">
      <c r="A3285" s="4" t="s">
        <v>94</v>
      </c>
      <c r="B3285" t="s">
        <v>30</v>
      </c>
      <c r="C3285" s="40">
        <v>40924</v>
      </c>
      <c r="D3285">
        <v>3</v>
      </c>
      <c r="F3285" t="s">
        <v>108</v>
      </c>
      <c r="G3285" t="str">
        <f>YEAR(C3285)+IF(MONTH(C3285)&lt;7,-1,0)&amp;"/"&amp;RIGHT(YEAR(C3285)+IF(MONTH(C3285)&lt;7,0,1),2)</f>
        <v>2011/12</v>
      </c>
      <c r="O3285" s="2" t="str">
        <f>IF(ISNUMBER(N3285),SUMIFS(N$1:$N3285,A$1:$A3285,A3285,G$1:$G3285,G3285,D$1:$D3285,D3285),"")</f>
        <v/>
      </c>
      <c r="AE3285" s="2" t="str">
        <f t="shared" si="182"/>
        <v/>
      </c>
      <c r="AJ3285" s="41">
        <v>13.7</v>
      </c>
      <c r="AM3285" s="2" t="str">
        <f t="shared" si="181"/>
        <v/>
      </c>
      <c r="AN3285" s="2" t="str">
        <f>IF(ISNUMBER(AM3285),SUMIFS($AM$1:AM3285,$A$1:A3285,A3285,$G$1:G3285,G3285,$D$1:D3285,D3285),"")</f>
        <v/>
      </c>
    </row>
    <row r="3286" spans="1:40" x14ac:dyDescent="0.25">
      <c r="A3286" s="4" t="s">
        <v>94</v>
      </c>
      <c r="B3286" t="s">
        <v>30</v>
      </c>
      <c r="C3286" s="40">
        <v>40924</v>
      </c>
      <c r="D3286">
        <v>4</v>
      </c>
      <c r="F3286" t="s">
        <v>108</v>
      </c>
      <c r="G3286" t="str">
        <f>YEAR(C3286)+IF(MONTH(C3286)&lt;7,-1,0)&amp;"/"&amp;RIGHT(YEAR(C3286)+IF(MONTH(C3286)&lt;7,0,1),2)</f>
        <v>2011/12</v>
      </c>
      <c r="O3286" s="2" t="str">
        <f>IF(ISNUMBER(N3286),SUMIFS(N$1:$N3286,A$1:$A3286,A3286,G$1:$G3286,G3286,D$1:$D3286,D3286),"")</f>
        <v/>
      </c>
      <c r="AE3286" s="2" t="str">
        <f t="shared" si="182"/>
        <v/>
      </c>
      <c r="AJ3286" s="41">
        <v>12.6</v>
      </c>
      <c r="AM3286" s="2" t="str">
        <f t="shared" si="181"/>
        <v/>
      </c>
      <c r="AN3286" s="2" t="str">
        <f>IF(ISNUMBER(AM3286),SUMIFS($AM$1:AM3286,$A$1:A3286,A3286,$G$1:G3286,G3286,$D$1:D3286,D3286),"")</f>
        <v/>
      </c>
    </row>
    <row r="3287" spans="1:40" x14ac:dyDescent="0.25">
      <c r="A3287" s="4" t="s">
        <v>94</v>
      </c>
      <c r="B3287" t="s">
        <v>30</v>
      </c>
      <c r="C3287" s="40">
        <v>40924</v>
      </c>
      <c r="D3287">
        <v>5</v>
      </c>
      <c r="F3287" t="s">
        <v>108</v>
      </c>
      <c r="G3287" t="str">
        <f>YEAR(C3287)+IF(MONTH(C3287)&lt;7,-1,0)&amp;"/"&amp;RIGHT(YEAR(C3287)+IF(MONTH(C3287)&lt;7,0,1),2)</f>
        <v>2011/12</v>
      </c>
      <c r="O3287" s="2" t="str">
        <f>IF(ISNUMBER(N3287),SUMIFS(N$1:$N3287,A$1:$A3287,A3287,G$1:$G3287,G3287,D$1:$D3287,D3287),"")</f>
        <v/>
      </c>
      <c r="AE3287" s="2" t="str">
        <f t="shared" si="182"/>
        <v/>
      </c>
      <c r="AJ3287" s="41">
        <v>12.1</v>
      </c>
      <c r="AM3287" s="2" t="str">
        <f t="shared" si="181"/>
        <v/>
      </c>
      <c r="AN3287" s="2" t="str">
        <f>IF(ISNUMBER(AM3287),SUMIFS($AM$1:AM3287,$A$1:A3287,A3287,$G$1:G3287,G3287,$D$1:D3287,D3287),"")</f>
        <v/>
      </c>
    </row>
    <row r="3288" spans="1:40" x14ac:dyDescent="0.25">
      <c r="A3288" s="4" t="s">
        <v>94</v>
      </c>
      <c r="B3288" t="s">
        <v>30</v>
      </c>
      <c r="C3288" s="40">
        <v>40931</v>
      </c>
      <c r="D3288">
        <v>1</v>
      </c>
      <c r="F3288" t="s">
        <v>108</v>
      </c>
      <c r="G3288" t="str">
        <f>YEAR(C3288)+IF(MONTH(C3288)&lt;7,-1,0)&amp;"/"&amp;RIGHT(YEAR(C3288)+IF(MONTH(C3288)&lt;7,0,1),2)</f>
        <v>2011/12</v>
      </c>
      <c r="O3288" s="2" t="str">
        <f>IF(ISNUMBER(N3288),SUMIFS(N$1:$N3288,A$1:$A3288,A3288,G$1:$G3288,G3288,D$1:$D3288,D3288),"")</f>
        <v/>
      </c>
      <c r="AE3288" s="2" t="str">
        <f t="shared" si="182"/>
        <v/>
      </c>
      <c r="AJ3288" s="41">
        <v>19.8</v>
      </c>
      <c r="AM3288" s="2" t="str">
        <f t="shared" si="181"/>
        <v/>
      </c>
      <c r="AN3288" s="2" t="str">
        <f>IF(ISNUMBER(AM3288),SUMIFS($AM$1:AM3288,$A$1:A3288,A3288,$G$1:G3288,G3288,$D$1:D3288,D3288),"")</f>
        <v/>
      </c>
    </row>
    <row r="3289" spans="1:40" x14ac:dyDescent="0.25">
      <c r="A3289" s="4" t="s">
        <v>94</v>
      </c>
      <c r="B3289" t="s">
        <v>30</v>
      </c>
      <c r="C3289" s="40">
        <v>40931</v>
      </c>
      <c r="D3289">
        <v>2</v>
      </c>
      <c r="F3289" t="s">
        <v>108</v>
      </c>
      <c r="G3289" t="str">
        <f>YEAR(C3289)+IF(MONTH(C3289)&lt;7,-1,0)&amp;"/"&amp;RIGHT(YEAR(C3289)+IF(MONTH(C3289)&lt;7,0,1),2)</f>
        <v>2011/12</v>
      </c>
      <c r="O3289" s="2" t="str">
        <f>IF(ISNUMBER(N3289),SUMIFS(N$1:$N3289,A$1:$A3289,A3289,G$1:$G3289,G3289,D$1:$D3289,D3289),"")</f>
        <v/>
      </c>
      <c r="AE3289" s="2" t="str">
        <f t="shared" si="182"/>
        <v/>
      </c>
      <c r="AJ3289" s="41">
        <v>22.3</v>
      </c>
      <c r="AM3289" s="2" t="str">
        <f t="shared" si="181"/>
        <v/>
      </c>
      <c r="AN3289" s="2" t="str">
        <f>IF(ISNUMBER(AM3289),SUMIFS($AM$1:AM3289,$A$1:A3289,A3289,$G$1:G3289,G3289,$D$1:D3289,D3289),"")</f>
        <v/>
      </c>
    </row>
    <row r="3290" spans="1:40" x14ac:dyDescent="0.25">
      <c r="A3290" s="4" t="s">
        <v>94</v>
      </c>
      <c r="B3290" t="s">
        <v>30</v>
      </c>
      <c r="C3290" s="40">
        <v>40931</v>
      </c>
      <c r="D3290">
        <v>3</v>
      </c>
      <c r="F3290" t="s">
        <v>108</v>
      </c>
      <c r="G3290" t="str">
        <f>YEAR(C3290)+IF(MONTH(C3290)&lt;7,-1,0)&amp;"/"&amp;RIGHT(YEAR(C3290)+IF(MONTH(C3290)&lt;7,0,1),2)</f>
        <v>2011/12</v>
      </c>
      <c r="O3290" s="2" t="str">
        <f>IF(ISNUMBER(N3290),SUMIFS(N$1:$N3290,A$1:$A3290,A3290,G$1:$G3290,G3290,D$1:$D3290,D3290),"")</f>
        <v/>
      </c>
      <c r="AE3290" s="2" t="str">
        <f t="shared" si="182"/>
        <v/>
      </c>
      <c r="AJ3290" s="41">
        <v>18.7</v>
      </c>
      <c r="AM3290" s="2" t="str">
        <f t="shared" si="181"/>
        <v/>
      </c>
      <c r="AN3290" s="2" t="str">
        <f>IF(ISNUMBER(AM3290),SUMIFS($AM$1:AM3290,$A$1:A3290,A3290,$G$1:G3290,G3290,$D$1:D3290,D3290),"")</f>
        <v/>
      </c>
    </row>
    <row r="3291" spans="1:40" x14ac:dyDescent="0.25">
      <c r="A3291" s="4" t="s">
        <v>94</v>
      </c>
      <c r="B3291" t="s">
        <v>30</v>
      </c>
      <c r="C3291" s="40">
        <v>40931</v>
      </c>
      <c r="D3291">
        <v>4</v>
      </c>
      <c r="F3291" t="s">
        <v>108</v>
      </c>
      <c r="G3291" t="str">
        <f>YEAR(C3291)+IF(MONTH(C3291)&lt;7,-1,0)&amp;"/"&amp;RIGHT(YEAR(C3291)+IF(MONTH(C3291)&lt;7,0,1),2)</f>
        <v>2011/12</v>
      </c>
      <c r="O3291" s="2" t="str">
        <f>IF(ISNUMBER(N3291),SUMIFS(N$1:$N3291,A$1:$A3291,A3291,G$1:$G3291,G3291,D$1:$D3291,D3291),"")</f>
        <v/>
      </c>
      <c r="AE3291" s="2" t="str">
        <f t="shared" si="182"/>
        <v/>
      </c>
      <c r="AJ3291" s="41">
        <v>21.9</v>
      </c>
      <c r="AM3291" s="2" t="str">
        <f t="shared" si="181"/>
        <v/>
      </c>
      <c r="AN3291" s="2" t="str">
        <f>IF(ISNUMBER(AM3291),SUMIFS($AM$1:AM3291,$A$1:A3291,A3291,$G$1:G3291,G3291,$D$1:D3291,D3291),"")</f>
        <v/>
      </c>
    </row>
    <row r="3292" spans="1:40" x14ac:dyDescent="0.25">
      <c r="A3292" s="4" t="s">
        <v>94</v>
      </c>
      <c r="B3292" t="s">
        <v>30</v>
      </c>
      <c r="C3292" s="40">
        <v>40931</v>
      </c>
      <c r="D3292">
        <v>5</v>
      </c>
      <c r="F3292" t="s">
        <v>108</v>
      </c>
      <c r="G3292" t="str">
        <f>YEAR(C3292)+IF(MONTH(C3292)&lt;7,-1,0)&amp;"/"&amp;RIGHT(YEAR(C3292)+IF(MONTH(C3292)&lt;7,0,1),2)</f>
        <v>2011/12</v>
      </c>
      <c r="O3292" s="2" t="str">
        <f>IF(ISNUMBER(N3292),SUMIFS(N$1:$N3292,A$1:$A3292,A3292,G$1:$G3292,G3292,D$1:$D3292,D3292),"")</f>
        <v/>
      </c>
      <c r="AE3292" s="2" t="str">
        <f t="shared" si="182"/>
        <v/>
      </c>
      <c r="AJ3292" s="41">
        <v>18.7</v>
      </c>
      <c r="AM3292" s="2" t="str">
        <f t="shared" si="181"/>
        <v/>
      </c>
      <c r="AN3292" s="2" t="str">
        <f>IF(ISNUMBER(AM3292),SUMIFS($AM$1:AM3292,$A$1:A3292,A3292,$G$1:G3292,G3292,$D$1:D3292,D3292),"")</f>
        <v/>
      </c>
    </row>
    <row r="3293" spans="1:40" x14ac:dyDescent="0.25">
      <c r="A3293" s="4" t="s">
        <v>94</v>
      </c>
      <c r="B3293" t="s">
        <v>30</v>
      </c>
      <c r="C3293" s="40">
        <v>40939</v>
      </c>
      <c r="D3293">
        <v>1</v>
      </c>
      <c r="F3293" t="s">
        <v>108</v>
      </c>
      <c r="G3293" t="str">
        <f>YEAR(C3293)+IF(MONTH(C3293)&lt;7,-1,0)&amp;"/"&amp;RIGHT(YEAR(C3293)+IF(MONTH(C3293)&lt;7,0,1),2)</f>
        <v>2011/12</v>
      </c>
      <c r="O3293" s="2" t="str">
        <f>IF(ISNUMBER(N3293),SUMIFS(N$1:$N3293,A$1:$A3293,A3293,G$1:$G3293,G3293,D$1:$D3293,D3293),"")</f>
        <v/>
      </c>
      <c r="AE3293" s="2" t="str">
        <f t="shared" si="182"/>
        <v/>
      </c>
      <c r="AJ3293" s="41">
        <v>22.7</v>
      </c>
      <c r="AM3293" s="2" t="str">
        <f t="shared" si="181"/>
        <v/>
      </c>
      <c r="AN3293" s="2" t="str">
        <f>IF(ISNUMBER(AM3293),SUMIFS($AM$1:AM3293,$A$1:A3293,A3293,$G$1:G3293,G3293,$D$1:D3293,D3293),"")</f>
        <v/>
      </c>
    </row>
    <row r="3294" spans="1:40" x14ac:dyDescent="0.25">
      <c r="A3294" s="4" t="s">
        <v>94</v>
      </c>
      <c r="B3294" t="s">
        <v>30</v>
      </c>
      <c r="C3294" s="40">
        <v>40939</v>
      </c>
      <c r="D3294">
        <v>2</v>
      </c>
      <c r="F3294" t="s">
        <v>108</v>
      </c>
      <c r="G3294" t="str">
        <f>YEAR(C3294)+IF(MONTH(C3294)&lt;7,-1,0)&amp;"/"&amp;RIGHT(YEAR(C3294)+IF(MONTH(C3294)&lt;7,0,1),2)</f>
        <v>2011/12</v>
      </c>
      <c r="O3294" s="2" t="str">
        <f>IF(ISNUMBER(N3294),SUMIFS(N$1:$N3294,A$1:$A3294,A3294,G$1:$G3294,G3294,D$1:$D3294,D3294),"")</f>
        <v/>
      </c>
      <c r="AE3294" s="2" t="str">
        <f t="shared" si="182"/>
        <v/>
      </c>
      <c r="AJ3294" s="41">
        <v>17.100000000000001</v>
      </c>
      <c r="AM3294" s="2" t="str">
        <f t="shared" si="181"/>
        <v/>
      </c>
      <c r="AN3294" s="2" t="str">
        <f>IF(ISNUMBER(AM3294),SUMIFS($AM$1:AM3294,$A$1:A3294,A3294,$G$1:G3294,G3294,$D$1:D3294,D3294),"")</f>
        <v/>
      </c>
    </row>
    <row r="3295" spans="1:40" x14ac:dyDescent="0.25">
      <c r="A3295" s="4" t="s">
        <v>94</v>
      </c>
      <c r="B3295" t="s">
        <v>30</v>
      </c>
      <c r="C3295" s="40">
        <v>40939</v>
      </c>
      <c r="D3295">
        <v>3</v>
      </c>
      <c r="F3295" t="s">
        <v>108</v>
      </c>
      <c r="G3295" t="str">
        <f>YEAR(C3295)+IF(MONTH(C3295)&lt;7,-1,0)&amp;"/"&amp;RIGHT(YEAR(C3295)+IF(MONTH(C3295)&lt;7,0,1),2)</f>
        <v>2011/12</v>
      </c>
      <c r="O3295" s="2" t="str">
        <f>IF(ISNUMBER(N3295),SUMIFS(N$1:$N3295,A$1:$A3295,A3295,G$1:$G3295,G3295,D$1:$D3295,D3295),"")</f>
        <v/>
      </c>
      <c r="AE3295" s="2" t="str">
        <f t="shared" si="182"/>
        <v/>
      </c>
      <c r="AJ3295" s="41">
        <v>22</v>
      </c>
      <c r="AM3295" s="2" t="str">
        <f t="shared" si="181"/>
        <v/>
      </c>
      <c r="AN3295" s="2" t="str">
        <f>IF(ISNUMBER(AM3295),SUMIFS($AM$1:AM3295,$A$1:A3295,A3295,$G$1:G3295,G3295,$D$1:D3295,D3295),"")</f>
        <v/>
      </c>
    </row>
    <row r="3296" spans="1:40" x14ac:dyDescent="0.25">
      <c r="A3296" s="4" t="s">
        <v>94</v>
      </c>
      <c r="B3296" t="s">
        <v>30</v>
      </c>
      <c r="C3296" s="40">
        <v>40939</v>
      </c>
      <c r="D3296">
        <v>4</v>
      </c>
      <c r="F3296" t="s">
        <v>108</v>
      </c>
      <c r="G3296" t="str">
        <f>YEAR(C3296)+IF(MONTH(C3296)&lt;7,-1,0)&amp;"/"&amp;RIGHT(YEAR(C3296)+IF(MONTH(C3296)&lt;7,0,1),2)</f>
        <v>2011/12</v>
      </c>
      <c r="O3296" s="2" t="str">
        <f>IF(ISNUMBER(N3296),SUMIFS(N$1:$N3296,A$1:$A3296,A3296,G$1:$G3296,G3296,D$1:$D3296,D3296),"")</f>
        <v/>
      </c>
      <c r="AE3296" s="2" t="str">
        <f t="shared" si="182"/>
        <v/>
      </c>
      <c r="AJ3296" s="41">
        <v>21.8</v>
      </c>
      <c r="AM3296" s="2" t="str">
        <f t="shared" si="181"/>
        <v/>
      </c>
      <c r="AN3296" s="2" t="str">
        <f>IF(ISNUMBER(AM3296),SUMIFS($AM$1:AM3296,$A$1:A3296,A3296,$G$1:G3296,G3296,$D$1:D3296,D3296),"")</f>
        <v/>
      </c>
    </row>
    <row r="3297" spans="1:40" x14ac:dyDescent="0.25">
      <c r="A3297" s="4" t="s">
        <v>94</v>
      </c>
      <c r="B3297" t="s">
        <v>30</v>
      </c>
      <c r="C3297" s="40">
        <v>40939</v>
      </c>
      <c r="D3297">
        <v>5</v>
      </c>
      <c r="F3297" t="s">
        <v>108</v>
      </c>
      <c r="G3297" t="str">
        <f>YEAR(C3297)+IF(MONTH(C3297)&lt;7,-1,0)&amp;"/"&amp;RIGHT(YEAR(C3297)+IF(MONTH(C3297)&lt;7,0,1),2)</f>
        <v>2011/12</v>
      </c>
      <c r="O3297" s="2" t="str">
        <f>IF(ISNUMBER(N3297),SUMIFS(N$1:$N3297,A$1:$A3297,A3297,G$1:$G3297,G3297,D$1:$D3297,D3297),"")</f>
        <v/>
      </c>
      <c r="AE3297" s="2" t="str">
        <f t="shared" si="182"/>
        <v/>
      </c>
      <c r="AJ3297" s="41">
        <v>22.1</v>
      </c>
      <c r="AM3297" s="2" t="str">
        <f t="shared" si="181"/>
        <v/>
      </c>
      <c r="AN3297" s="2" t="str">
        <f>IF(ISNUMBER(AM3297),SUMIFS($AM$1:AM3297,$A$1:A3297,A3297,$G$1:G3297,G3297,$D$1:D3297,D3297),"")</f>
        <v/>
      </c>
    </row>
    <row r="3298" spans="1:40" x14ac:dyDescent="0.25">
      <c r="A3298" s="4" t="s">
        <v>94</v>
      </c>
      <c r="B3298" t="s">
        <v>30</v>
      </c>
      <c r="C3298" s="40">
        <v>40946</v>
      </c>
      <c r="D3298">
        <v>1</v>
      </c>
      <c r="F3298" t="s">
        <v>108</v>
      </c>
      <c r="G3298" t="str">
        <f>YEAR(C3298)+IF(MONTH(C3298)&lt;7,-1,0)&amp;"/"&amp;RIGHT(YEAR(C3298)+IF(MONTH(C3298)&lt;7,0,1),2)</f>
        <v>2011/12</v>
      </c>
      <c r="O3298" s="2" t="str">
        <f>IF(ISNUMBER(N3298),SUMIFS(N$1:$N3298,A$1:$A3298,A3298,G$1:$G3298,G3298,D$1:$D3298,D3298),"")</f>
        <v/>
      </c>
      <c r="AE3298" s="2" t="str">
        <f t="shared" si="182"/>
        <v/>
      </c>
      <c r="AJ3298" s="41">
        <v>20.5</v>
      </c>
      <c r="AM3298" s="2" t="str">
        <f t="shared" si="181"/>
        <v/>
      </c>
      <c r="AN3298" s="2" t="str">
        <f>IF(ISNUMBER(AM3298),SUMIFS($AM$1:AM3298,$A$1:A3298,A3298,$G$1:G3298,G3298,$D$1:D3298,D3298),"")</f>
        <v/>
      </c>
    </row>
    <row r="3299" spans="1:40" x14ac:dyDescent="0.25">
      <c r="A3299" s="4" t="s">
        <v>94</v>
      </c>
      <c r="B3299" t="s">
        <v>30</v>
      </c>
      <c r="C3299" s="40">
        <v>40946</v>
      </c>
      <c r="D3299">
        <v>2</v>
      </c>
      <c r="F3299" t="s">
        <v>108</v>
      </c>
      <c r="G3299" t="str">
        <f>YEAR(C3299)+IF(MONTH(C3299)&lt;7,-1,0)&amp;"/"&amp;RIGHT(YEAR(C3299)+IF(MONTH(C3299)&lt;7,0,1),2)</f>
        <v>2011/12</v>
      </c>
      <c r="O3299" s="2" t="str">
        <f>IF(ISNUMBER(N3299),SUMIFS(N$1:$N3299,A$1:$A3299,A3299,G$1:$G3299,G3299,D$1:$D3299,D3299),"")</f>
        <v/>
      </c>
      <c r="AE3299" s="2" t="str">
        <f t="shared" si="182"/>
        <v/>
      </c>
      <c r="AJ3299" s="41">
        <v>24.9</v>
      </c>
      <c r="AM3299" s="2" t="str">
        <f t="shared" si="181"/>
        <v/>
      </c>
      <c r="AN3299" s="2" t="str">
        <f>IF(ISNUMBER(AM3299),SUMIFS($AM$1:AM3299,$A$1:A3299,A3299,$G$1:G3299,G3299,$D$1:D3299,D3299),"")</f>
        <v/>
      </c>
    </row>
    <row r="3300" spans="1:40" x14ac:dyDescent="0.25">
      <c r="A3300" s="4" t="s">
        <v>94</v>
      </c>
      <c r="B3300" t="s">
        <v>30</v>
      </c>
      <c r="C3300" s="40">
        <v>40946</v>
      </c>
      <c r="D3300">
        <v>3</v>
      </c>
      <c r="F3300" t="s">
        <v>108</v>
      </c>
      <c r="G3300" t="str">
        <f>YEAR(C3300)+IF(MONTH(C3300)&lt;7,-1,0)&amp;"/"&amp;RIGHT(YEAR(C3300)+IF(MONTH(C3300)&lt;7,0,1),2)</f>
        <v>2011/12</v>
      </c>
      <c r="O3300" s="2" t="str">
        <f>IF(ISNUMBER(N3300),SUMIFS(N$1:$N3300,A$1:$A3300,A3300,G$1:$G3300,G3300,D$1:$D3300,D3300),"")</f>
        <v/>
      </c>
      <c r="AE3300" s="2" t="str">
        <f t="shared" si="182"/>
        <v/>
      </c>
      <c r="AJ3300" s="41">
        <v>23.1</v>
      </c>
      <c r="AM3300" s="2" t="str">
        <f t="shared" si="181"/>
        <v/>
      </c>
      <c r="AN3300" s="2" t="str">
        <f>IF(ISNUMBER(AM3300),SUMIFS($AM$1:AM3300,$A$1:A3300,A3300,$G$1:G3300,G3300,$D$1:D3300,D3300),"")</f>
        <v/>
      </c>
    </row>
    <row r="3301" spans="1:40" x14ac:dyDescent="0.25">
      <c r="A3301" s="4" t="s">
        <v>94</v>
      </c>
      <c r="B3301" t="s">
        <v>30</v>
      </c>
      <c r="C3301" s="40">
        <v>40946</v>
      </c>
      <c r="D3301">
        <v>4</v>
      </c>
      <c r="F3301" t="s">
        <v>108</v>
      </c>
      <c r="G3301" t="str">
        <f>YEAR(C3301)+IF(MONTH(C3301)&lt;7,-1,0)&amp;"/"&amp;RIGHT(YEAR(C3301)+IF(MONTH(C3301)&lt;7,0,1),2)</f>
        <v>2011/12</v>
      </c>
      <c r="O3301" s="2" t="str">
        <f>IF(ISNUMBER(N3301),SUMIFS(N$1:$N3301,A$1:$A3301,A3301,G$1:$G3301,G3301,D$1:$D3301,D3301),"")</f>
        <v/>
      </c>
      <c r="AE3301" s="2" t="str">
        <f t="shared" si="182"/>
        <v/>
      </c>
      <c r="AJ3301" s="41">
        <v>26</v>
      </c>
      <c r="AM3301" s="2" t="str">
        <f t="shared" si="181"/>
        <v/>
      </c>
      <c r="AN3301" s="2" t="str">
        <f>IF(ISNUMBER(AM3301),SUMIFS($AM$1:AM3301,$A$1:A3301,A3301,$G$1:G3301,G3301,$D$1:D3301,D3301),"")</f>
        <v/>
      </c>
    </row>
    <row r="3302" spans="1:40" x14ac:dyDescent="0.25">
      <c r="A3302" s="4" t="s">
        <v>94</v>
      </c>
      <c r="B3302" t="s">
        <v>30</v>
      </c>
      <c r="C3302" s="40">
        <v>40946</v>
      </c>
      <c r="D3302">
        <v>5</v>
      </c>
      <c r="F3302" t="s">
        <v>108</v>
      </c>
      <c r="G3302" t="str">
        <f>YEAR(C3302)+IF(MONTH(C3302)&lt;7,-1,0)&amp;"/"&amp;RIGHT(YEAR(C3302)+IF(MONTH(C3302)&lt;7,0,1),2)</f>
        <v>2011/12</v>
      </c>
      <c r="O3302" s="2" t="str">
        <f>IF(ISNUMBER(N3302),SUMIFS(N$1:$N3302,A$1:$A3302,A3302,G$1:$G3302,G3302,D$1:$D3302,D3302),"")</f>
        <v/>
      </c>
      <c r="AE3302" s="2" t="str">
        <f t="shared" si="182"/>
        <v/>
      </c>
      <c r="AJ3302" s="41">
        <v>26.2</v>
      </c>
      <c r="AM3302" s="2" t="str">
        <f t="shared" si="181"/>
        <v/>
      </c>
      <c r="AN3302" s="2" t="str">
        <f>IF(ISNUMBER(AM3302),SUMIFS($AM$1:AM3302,$A$1:A3302,A3302,$G$1:G3302,G3302,$D$1:D3302,D3302),"")</f>
        <v/>
      </c>
    </row>
    <row r="3303" spans="1:40" x14ac:dyDescent="0.25">
      <c r="A3303" s="4" t="s">
        <v>94</v>
      </c>
      <c r="B3303" t="s">
        <v>30</v>
      </c>
      <c r="C3303" s="40">
        <v>40959</v>
      </c>
      <c r="D3303">
        <v>1</v>
      </c>
      <c r="F3303" t="s">
        <v>108</v>
      </c>
      <c r="G3303" t="str">
        <f>YEAR(C3303)+IF(MONTH(C3303)&lt;7,-1,0)&amp;"/"&amp;RIGHT(YEAR(C3303)+IF(MONTH(C3303)&lt;7,0,1),2)</f>
        <v>2011/12</v>
      </c>
      <c r="O3303" s="2" t="str">
        <f>IF(ISNUMBER(N3303),SUMIFS(N$1:$N3303,A$1:$A3303,A3303,G$1:$G3303,G3303,D$1:$D3303,D3303),"")</f>
        <v/>
      </c>
      <c r="AE3303" s="2" t="str">
        <f t="shared" si="182"/>
        <v/>
      </c>
      <c r="AJ3303" s="41">
        <v>18.5</v>
      </c>
      <c r="AM3303" s="2" t="str">
        <f t="shared" si="181"/>
        <v/>
      </c>
      <c r="AN3303" s="2" t="str">
        <f>IF(ISNUMBER(AM3303),SUMIFS($AM$1:AM3303,$A$1:A3303,A3303,$G$1:G3303,G3303,$D$1:D3303,D3303),"")</f>
        <v/>
      </c>
    </row>
    <row r="3304" spans="1:40" x14ac:dyDescent="0.25">
      <c r="A3304" s="4" t="s">
        <v>94</v>
      </c>
      <c r="B3304" t="s">
        <v>30</v>
      </c>
      <c r="C3304" s="40">
        <v>40959</v>
      </c>
      <c r="D3304">
        <v>2</v>
      </c>
      <c r="F3304" t="s">
        <v>108</v>
      </c>
      <c r="G3304" t="str">
        <f>YEAR(C3304)+IF(MONTH(C3304)&lt;7,-1,0)&amp;"/"&amp;RIGHT(YEAR(C3304)+IF(MONTH(C3304)&lt;7,0,1),2)</f>
        <v>2011/12</v>
      </c>
      <c r="O3304" s="2" t="str">
        <f>IF(ISNUMBER(N3304),SUMIFS(N$1:$N3304,A$1:$A3304,A3304,G$1:$G3304,G3304,D$1:$D3304,D3304),"")</f>
        <v/>
      </c>
      <c r="AE3304" s="2" t="str">
        <f t="shared" si="182"/>
        <v/>
      </c>
      <c r="AJ3304" s="41">
        <v>22.5</v>
      </c>
      <c r="AM3304" s="2" t="str">
        <f t="shared" si="181"/>
        <v/>
      </c>
      <c r="AN3304" s="2" t="str">
        <f>IF(ISNUMBER(AM3304),SUMIFS($AM$1:AM3304,$A$1:A3304,A3304,$G$1:G3304,G3304,$D$1:D3304,D3304),"")</f>
        <v/>
      </c>
    </row>
    <row r="3305" spans="1:40" x14ac:dyDescent="0.25">
      <c r="A3305" s="4" t="s">
        <v>94</v>
      </c>
      <c r="B3305" t="s">
        <v>30</v>
      </c>
      <c r="C3305" s="40">
        <v>40959</v>
      </c>
      <c r="D3305">
        <v>3</v>
      </c>
      <c r="F3305" t="s">
        <v>108</v>
      </c>
      <c r="G3305" t="str">
        <f>YEAR(C3305)+IF(MONTH(C3305)&lt;7,-1,0)&amp;"/"&amp;RIGHT(YEAR(C3305)+IF(MONTH(C3305)&lt;7,0,1),2)</f>
        <v>2011/12</v>
      </c>
      <c r="O3305" s="2" t="str">
        <f>IF(ISNUMBER(N3305),SUMIFS(N$1:$N3305,A$1:$A3305,A3305,G$1:$G3305,G3305,D$1:$D3305,D3305),"")</f>
        <v/>
      </c>
      <c r="AE3305" s="2" t="str">
        <f t="shared" si="182"/>
        <v/>
      </c>
      <c r="AJ3305" s="41">
        <v>19.399999999999999</v>
      </c>
      <c r="AM3305" s="2" t="str">
        <f t="shared" si="181"/>
        <v/>
      </c>
      <c r="AN3305" s="2" t="str">
        <f>IF(ISNUMBER(AM3305),SUMIFS($AM$1:AM3305,$A$1:A3305,A3305,$G$1:G3305,G3305,$D$1:D3305,D3305),"")</f>
        <v/>
      </c>
    </row>
    <row r="3306" spans="1:40" x14ac:dyDescent="0.25">
      <c r="A3306" s="4" t="s">
        <v>94</v>
      </c>
      <c r="B3306" t="s">
        <v>30</v>
      </c>
      <c r="C3306" s="40">
        <v>40959</v>
      </c>
      <c r="D3306">
        <v>4</v>
      </c>
      <c r="F3306" t="s">
        <v>108</v>
      </c>
      <c r="G3306" t="str">
        <f>YEAR(C3306)+IF(MONTH(C3306)&lt;7,-1,0)&amp;"/"&amp;RIGHT(YEAR(C3306)+IF(MONTH(C3306)&lt;7,0,1),2)</f>
        <v>2011/12</v>
      </c>
      <c r="O3306" s="2" t="str">
        <f>IF(ISNUMBER(N3306),SUMIFS(N$1:$N3306,A$1:$A3306,A3306,G$1:$G3306,G3306,D$1:$D3306,D3306),"")</f>
        <v/>
      </c>
      <c r="AE3306" s="2" t="str">
        <f t="shared" si="182"/>
        <v/>
      </c>
      <c r="AJ3306" s="41">
        <v>23.2</v>
      </c>
      <c r="AM3306" s="2" t="str">
        <f t="shared" si="181"/>
        <v/>
      </c>
      <c r="AN3306" s="2" t="str">
        <f>IF(ISNUMBER(AM3306),SUMIFS($AM$1:AM3306,$A$1:A3306,A3306,$G$1:G3306,G3306,$D$1:D3306,D3306),"")</f>
        <v/>
      </c>
    </row>
    <row r="3307" spans="1:40" x14ac:dyDescent="0.25">
      <c r="A3307" s="4" t="s">
        <v>94</v>
      </c>
      <c r="B3307" t="s">
        <v>30</v>
      </c>
      <c r="C3307" s="40">
        <v>40959</v>
      </c>
      <c r="D3307">
        <v>5</v>
      </c>
      <c r="F3307" t="s">
        <v>108</v>
      </c>
      <c r="G3307" t="str">
        <f>YEAR(C3307)+IF(MONTH(C3307)&lt;7,-1,0)&amp;"/"&amp;RIGHT(YEAR(C3307)+IF(MONTH(C3307)&lt;7,0,1),2)</f>
        <v>2011/12</v>
      </c>
      <c r="O3307" s="2" t="str">
        <f>IF(ISNUMBER(N3307),SUMIFS(N$1:$N3307,A$1:$A3307,A3307,G$1:$G3307,G3307,D$1:$D3307,D3307),"")</f>
        <v/>
      </c>
      <c r="AE3307" s="2" t="str">
        <f t="shared" si="182"/>
        <v/>
      </c>
      <c r="AJ3307" s="41">
        <v>19.8</v>
      </c>
      <c r="AM3307" s="2" t="str">
        <f t="shared" si="181"/>
        <v/>
      </c>
      <c r="AN3307" s="2" t="str">
        <f>IF(ISNUMBER(AM3307),SUMIFS($AM$1:AM3307,$A$1:A3307,A3307,$G$1:G3307,G3307,$D$1:D3307,D3307),"")</f>
        <v/>
      </c>
    </row>
    <row r="3308" spans="1:40" x14ac:dyDescent="0.25">
      <c r="A3308" s="4" t="s">
        <v>94</v>
      </c>
      <c r="B3308" t="s">
        <v>30</v>
      </c>
      <c r="C3308" s="40">
        <v>40973</v>
      </c>
      <c r="D3308">
        <v>1</v>
      </c>
      <c r="F3308" t="s">
        <v>108</v>
      </c>
      <c r="G3308" t="str">
        <f>YEAR(C3308)+IF(MONTH(C3308)&lt;7,-1,0)&amp;"/"&amp;RIGHT(YEAR(C3308)+IF(MONTH(C3308)&lt;7,0,1),2)</f>
        <v>2011/12</v>
      </c>
      <c r="O3308" s="2" t="str">
        <f>IF(ISNUMBER(N3308),SUMIFS(N$1:$N3308,A$1:$A3308,A3308,G$1:$G3308,G3308,D$1:$D3308,D3308),"")</f>
        <v/>
      </c>
      <c r="AE3308" s="2" t="str">
        <f t="shared" si="182"/>
        <v/>
      </c>
      <c r="AJ3308" s="41">
        <v>24.9</v>
      </c>
      <c r="AM3308" s="2" t="str">
        <f t="shared" si="181"/>
        <v/>
      </c>
      <c r="AN3308" s="2" t="str">
        <f>IF(ISNUMBER(AM3308),SUMIFS($AM$1:AM3308,$A$1:A3308,A3308,$G$1:G3308,G3308,$D$1:D3308,D3308),"")</f>
        <v/>
      </c>
    </row>
    <row r="3309" spans="1:40" x14ac:dyDescent="0.25">
      <c r="A3309" s="4" t="s">
        <v>94</v>
      </c>
      <c r="B3309" t="s">
        <v>30</v>
      </c>
      <c r="C3309" s="40">
        <v>40973</v>
      </c>
      <c r="D3309">
        <v>2</v>
      </c>
      <c r="F3309" t="s">
        <v>108</v>
      </c>
      <c r="G3309" t="str">
        <f>YEAR(C3309)+IF(MONTH(C3309)&lt;7,-1,0)&amp;"/"&amp;RIGHT(YEAR(C3309)+IF(MONTH(C3309)&lt;7,0,1),2)</f>
        <v>2011/12</v>
      </c>
      <c r="O3309" s="2" t="str">
        <f>IF(ISNUMBER(N3309),SUMIFS(N$1:$N3309,A$1:$A3309,A3309,G$1:$G3309,G3309,D$1:$D3309,D3309),"")</f>
        <v/>
      </c>
      <c r="AE3309" s="2" t="str">
        <f t="shared" si="182"/>
        <v/>
      </c>
      <c r="AJ3309" s="41">
        <v>19.399999999999999</v>
      </c>
      <c r="AM3309" s="2" t="str">
        <f t="shared" ref="AM3309:AM3372" si="183">IF(AND(ISNUMBER(AE3309),ISNUMBER(N3309)),ROUND(N3309*AE3309,3),"")</f>
        <v/>
      </c>
      <c r="AN3309" s="2" t="str">
        <f>IF(ISNUMBER(AM3309),SUMIFS($AM$1:AM3309,$A$1:A3309,A3309,$G$1:G3309,G3309,$D$1:D3309,D3309),"")</f>
        <v/>
      </c>
    </row>
    <row r="3310" spans="1:40" x14ac:dyDescent="0.25">
      <c r="A3310" s="4" t="s">
        <v>94</v>
      </c>
      <c r="B3310" t="s">
        <v>30</v>
      </c>
      <c r="C3310" s="40">
        <v>40973</v>
      </c>
      <c r="D3310">
        <v>3</v>
      </c>
      <c r="F3310" t="s">
        <v>108</v>
      </c>
      <c r="G3310" t="str">
        <f>YEAR(C3310)+IF(MONTH(C3310)&lt;7,-1,0)&amp;"/"&amp;RIGHT(YEAR(C3310)+IF(MONTH(C3310)&lt;7,0,1),2)</f>
        <v>2011/12</v>
      </c>
      <c r="O3310" s="2" t="str">
        <f>IF(ISNUMBER(N3310),SUMIFS(N$1:$N3310,A$1:$A3310,A3310,G$1:$G3310,G3310,D$1:$D3310,D3310),"")</f>
        <v/>
      </c>
      <c r="AE3310" s="2" t="str">
        <f t="shared" si="182"/>
        <v/>
      </c>
      <c r="AJ3310" s="41">
        <v>19.7</v>
      </c>
      <c r="AM3310" s="2" t="str">
        <f t="shared" si="183"/>
        <v/>
      </c>
      <c r="AN3310" s="2" t="str">
        <f>IF(ISNUMBER(AM3310),SUMIFS($AM$1:AM3310,$A$1:A3310,A3310,$G$1:G3310,G3310,$D$1:D3310,D3310),"")</f>
        <v/>
      </c>
    </row>
    <row r="3311" spans="1:40" x14ac:dyDescent="0.25">
      <c r="A3311" s="4" t="s">
        <v>94</v>
      </c>
      <c r="B3311" t="s">
        <v>30</v>
      </c>
      <c r="C3311" s="40">
        <v>40973</v>
      </c>
      <c r="D3311">
        <v>4</v>
      </c>
      <c r="F3311" t="s">
        <v>108</v>
      </c>
      <c r="G3311" t="str">
        <f>YEAR(C3311)+IF(MONTH(C3311)&lt;7,-1,0)&amp;"/"&amp;RIGHT(YEAR(C3311)+IF(MONTH(C3311)&lt;7,0,1),2)</f>
        <v>2011/12</v>
      </c>
      <c r="O3311" s="2" t="str">
        <f>IF(ISNUMBER(N3311),SUMIFS(N$1:$N3311,A$1:$A3311,A3311,G$1:$G3311,G3311,D$1:$D3311,D3311),"")</f>
        <v/>
      </c>
      <c r="AE3311" s="2" t="str">
        <f t="shared" si="182"/>
        <v/>
      </c>
      <c r="AJ3311" s="41">
        <v>24.7</v>
      </c>
      <c r="AM3311" s="2" t="str">
        <f t="shared" si="183"/>
        <v/>
      </c>
      <c r="AN3311" s="2" t="str">
        <f>IF(ISNUMBER(AM3311),SUMIFS($AM$1:AM3311,$A$1:A3311,A3311,$G$1:G3311,G3311,$D$1:D3311,D3311),"")</f>
        <v/>
      </c>
    </row>
    <row r="3312" spans="1:40" x14ac:dyDescent="0.25">
      <c r="A3312" s="4" t="s">
        <v>94</v>
      </c>
      <c r="B3312" t="s">
        <v>30</v>
      </c>
      <c r="C3312" s="40">
        <v>40973</v>
      </c>
      <c r="D3312">
        <v>5</v>
      </c>
      <c r="F3312" t="s">
        <v>108</v>
      </c>
      <c r="G3312" t="str">
        <f>YEAR(C3312)+IF(MONTH(C3312)&lt;7,-1,0)&amp;"/"&amp;RIGHT(YEAR(C3312)+IF(MONTH(C3312)&lt;7,0,1),2)</f>
        <v>2011/12</v>
      </c>
      <c r="O3312" s="2" t="str">
        <f>IF(ISNUMBER(N3312),SUMIFS(N$1:$N3312,A$1:$A3312,A3312,G$1:$G3312,G3312,D$1:$D3312,D3312),"")</f>
        <v/>
      </c>
      <c r="AE3312" s="2" t="str">
        <f t="shared" ref="AE3312:AE3375" si="184">IF(ISNUMBER(AF3312),AF3312,"")</f>
        <v/>
      </c>
      <c r="AJ3312" s="41">
        <v>26.7</v>
      </c>
      <c r="AM3312" s="2" t="str">
        <f t="shared" si="183"/>
        <v/>
      </c>
      <c r="AN3312" s="2" t="str">
        <f>IF(ISNUMBER(AM3312),SUMIFS($AM$1:AM3312,$A$1:A3312,A3312,$G$1:G3312,G3312,$D$1:D3312,D3312),"")</f>
        <v/>
      </c>
    </row>
    <row r="3313" spans="1:40" x14ac:dyDescent="0.25">
      <c r="A3313" s="4" t="s">
        <v>94</v>
      </c>
      <c r="B3313" t="s">
        <v>30</v>
      </c>
      <c r="C3313" s="40">
        <v>40980</v>
      </c>
      <c r="D3313">
        <v>1</v>
      </c>
      <c r="F3313" t="s">
        <v>108</v>
      </c>
      <c r="G3313" t="str">
        <f>YEAR(C3313)+IF(MONTH(C3313)&lt;7,-1,0)&amp;"/"&amp;RIGHT(YEAR(C3313)+IF(MONTH(C3313)&lt;7,0,1),2)</f>
        <v>2011/12</v>
      </c>
      <c r="O3313" s="2" t="str">
        <f>IF(ISNUMBER(N3313),SUMIFS(N$1:$N3313,A$1:$A3313,A3313,G$1:$G3313,G3313,D$1:$D3313,D3313),"")</f>
        <v/>
      </c>
      <c r="AE3313" s="2" t="str">
        <f t="shared" si="184"/>
        <v/>
      </c>
      <c r="AJ3313" s="41">
        <v>25.3</v>
      </c>
      <c r="AM3313" s="2" t="str">
        <f t="shared" si="183"/>
        <v/>
      </c>
      <c r="AN3313" s="2" t="str">
        <f>IF(ISNUMBER(AM3313),SUMIFS($AM$1:AM3313,$A$1:A3313,A3313,$G$1:G3313,G3313,$D$1:D3313,D3313),"")</f>
        <v/>
      </c>
    </row>
    <row r="3314" spans="1:40" x14ac:dyDescent="0.25">
      <c r="A3314" s="4" t="s">
        <v>94</v>
      </c>
      <c r="B3314" t="s">
        <v>30</v>
      </c>
      <c r="C3314" s="40">
        <v>40980</v>
      </c>
      <c r="D3314">
        <v>2</v>
      </c>
      <c r="F3314" t="s">
        <v>108</v>
      </c>
      <c r="G3314" t="str">
        <f>YEAR(C3314)+IF(MONTH(C3314)&lt;7,-1,0)&amp;"/"&amp;RIGHT(YEAR(C3314)+IF(MONTH(C3314)&lt;7,0,1),2)</f>
        <v>2011/12</v>
      </c>
      <c r="O3314" s="2" t="str">
        <f>IF(ISNUMBER(N3314),SUMIFS(N$1:$N3314,A$1:$A3314,A3314,G$1:$G3314,G3314,D$1:$D3314,D3314),"")</f>
        <v/>
      </c>
      <c r="AE3314" s="2" t="str">
        <f t="shared" si="184"/>
        <v/>
      </c>
      <c r="AJ3314" s="41">
        <v>22.8</v>
      </c>
      <c r="AM3314" s="2" t="str">
        <f t="shared" si="183"/>
        <v/>
      </c>
      <c r="AN3314" s="2" t="str">
        <f>IF(ISNUMBER(AM3314),SUMIFS($AM$1:AM3314,$A$1:A3314,A3314,$G$1:G3314,G3314,$D$1:D3314,D3314),"")</f>
        <v/>
      </c>
    </row>
    <row r="3315" spans="1:40" x14ac:dyDescent="0.25">
      <c r="A3315" s="4" t="s">
        <v>94</v>
      </c>
      <c r="B3315" t="s">
        <v>30</v>
      </c>
      <c r="C3315" s="40">
        <v>40980</v>
      </c>
      <c r="D3315">
        <v>3</v>
      </c>
      <c r="F3315" t="s">
        <v>108</v>
      </c>
      <c r="G3315" t="str">
        <f>YEAR(C3315)+IF(MONTH(C3315)&lt;7,-1,0)&amp;"/"&amp;RIGHT(YEAR(C3315)+IF(MONTH(C3315)&lt;7,0,1),2)</f>
        <v>2011/12</v>
      </c>
      <c r="O3315" s="2" t="str">
        <f>IF(ISNUMBER(N3315),SUMIFS(N$1:$N3315,A$1:$A3315,A3315,G$1:$G3315,G3315,D$1:$D3315,D3315),"")</f>
        <v/>
      </c>
      <c r="AE3315" s="2" t="str">
        <f t="shared" si="184"/>
        <v/>
      </c>
      <c r="AJ3315" s="41">
        <v>23.3</v>
      </c>
      <c r="AM3315" s="2" t="str">
        <f t="shared" si="183"/>
        <v/>
      </c>
      <c r="AN3315" s="2" t="str">
        <f>IF(ISNUMBER(AM3315),SUMIFS($AM$1:AM3315,$A$1:A3315,A3315,$G$1:G3315,G3315,$D$1:D3315,D3315),"")</f>
        <v/>
      </c>
    </row>
    <row r="3316" spans="1:40" x14ac:dyDescent="0.25">
      <c r="A3316" s="4" t="s">
        <v>94</v>
      </c>
      <c r="B3316" t="s">
        <v>30</v>
      </c>
      <c r="C3316" s="40">
        <v>40980</v>
      </c>
      <c r="D3316">
        <v>4</v>
      </c>
      <c r="F3316" t="s">
        <v>108</v>
      </c>
      <c r="G3316" t="str">
        <f>YEAR(C3316)+IF(MONTH(C3316)&lt;7,-1,0)&amp;"/"&amp;RIGHT(YEAR(C3316)+IF(MONTH(C3316)&lt;7,0,1),2)</f>
        <v>2011/12</v>
      </c>
      <c r="O3316" s="2" t="str">
        <f>IF(ISNUMBER(N3316),SUMIFS(N$1:$N3316,A$1:$A3316,A3316,G$1:$G3316,G3316,D$1:$D3316,D3316),"")</f>
        <v/>
      </c>
      <c r="AE3316" s="2" t="str">
        <f t="shared" si="184"/>
        <v/>
      </c>
      <c r="AJ3316" s="41">
        <v>24.5</v>
      </c>
      <c r="AM3316" s="2" t="str">
        <f t="shared" si="183"/>
        <v/>
      </c>
      <c r="AN3316" s="2" t="str">
        <f>IF(ISNUMBER(AM3316),SUMIFS($AM$1:AM3316,$A$1:A3316,A3316,$G$1:G3316,G3316,$D$1:D3316,D3316),"")</f>
        <v/>
      </c>
    </row>
    <row r="3317" spans="1:40" x14ac:dyDescent="0.25">
      <c r="A3317" s="4" t="s">
        <v>94</v>
      </c>
      <c r="B3317" t="s">
        <v>30</v>
      </c>
      <c r="C3317" s="40">
        <v>40980</v>
      </c>
      <c r="D3317">
        <v>5</v>
      </c>
      <c r="F3317" t="s">
        <v>108</v>
      </c>
      <c r="G3317" t="str">
        <f>YEAR(C3317)+IF(MONTH(C3317)&lt;7,-1,0)&amp;"/"&amp;RIGHT(YEAR(C3317)+IF(MONTH(C3317)&lt;7,0,1),2)</f>
        <v>2011/12</v>
      </c>
      <c r="O3317" s="2" t="str">
        <f>IF(ISNUMBER(N3317),SUMIFS(N$1:$N3317,A$1:$A3317,A3317,G$1:$G3317,G3317,D$1:$D3317,D3317),"")</f>
        <v/>
      </c>
      <c r="AE3317" s="2" t="str">
        <f t="shared" si="184"/>
        <v/>
      </c>
      <c r="AJ3317" s="41">
        <v>27</v>
      </c>
      <c r="AM3317" s="2" t="str">
        <f t="shared" si="183"/>
        <v/>
      </c>
      <c r="AN3317" s="2" t="str">
        <f>IF(ISNUMBER(AM3317),SUMIFS($AM$1:AM3317,$A$1:A3317,A3317,$G$1:G3317,G3317,$D$1:D3317,D3317),"")</f>
        <v/>
      </c>
    </row>
    <row r="3318" spans="1:40" x14ac:dyDescent="0.25">
      <c r="A3318" s="4" t="s">
        <v>94</v>
      </c>
      <c r="B3318" t="s">
        <v>30</v>
      </c>
      <c r="C3318" s="40">
        <v>40987</v>
      </c>
      <c r="D3318">
        <v>1</v>
      </c>
      <c r="F3318" t="s">
        <v>108</v>
      </c>
      <c r="G3318" t="str">
        <f>YEAR(C3318)+IF(MONTH(C3318)&lt;7,-1,0)&amp;"/"&amp;RIGHT(YEAR(C3318)+IF(MONTH(C3318)&lt;7,0,1),2)</f>
        <v>2011/12</v>
      </c>
      <c r="O3318" s="2" t="str">
        <f>IF(ISNUMBER(N3318),SUMIFS(N$1:$N3318,A$1:$A3318,A3318,G$1:$G3318,G3318,D$1:$D3318,D3318),"")</f>
        <v/>
      </c>
      <c r="AE3318" s="2" t="str">
        <f t="shared" si="184"/>
        <v/>
      </c>
      <c r="AJ3318" s="41">
        <v>11.3</v>
      </c>
      <c r="AM3318" s="2" t="str">
        <f t="shared" si="183"/>
        <v/>
      </c>
      <c r="AN3318" s="2" t="str">
        <f>IF(ISNUMBER(AM3318),SUMIFS($AM$1:AM3318,$A$1:A3318,A3318,$G$1:G3318,G3318,$D$1:D3318,D3318),"")</f>
        <v/>
      </c>
    </row>
    <row r="3319" spans="1:40" x14ac:dyDescent="0.25">
      <c r="A3319" s="4" t="s">
        <v>94</v>
      </c>
      <c r="B3319" t="s">
        <v>30</v>
      </c>
      <c r="C3319" s="40">
        <v>40987</v>
      </c>
      <c r="D3319">
        <v>2</v>
      </c>
      <c r="F3319" t="s">
        <v>108</v>
      </c>
      <c r="G3319" t="str">
        <f>YEAR(C3319)+IF(MONTH(C3319)&lt;7,-1,0)&amp;"/"&amp;RIGHT(YEAR(C3319)+IF(MONTH(C3319)&lt;7,0,1),2)</f>
        <v>2011/12</v>
      </c>
      <c r="O3319" s="2" t="str">
        <f>IF(ISNUMBER(N3319),SUMIFS(N$1:$N3319,A$1:$A3319,A3319,G$1:$G3319,G3319,D$1:$D3319,D3319),"")</f>
        <v/>
      </c>
      <c r="AE3319" s="2" t="str">
        <f t="shared" si="184"/>
        <v/>
      </c>
      <c r="AJ3319" s="41">
        <v>9.3000000000000007</v>
      </c>
      <c r="AM3319" s="2" t="str">
        <f t="shared" si="183"/>
        <v/>
      </c>
      <c r="AN3319" s="2" t="str">
        <f>IF(ISNUMBER(AM3319),SUMIFS($AM$1:AM3319,$A$1:A3319,A3319,$G$1:G3319,G3319,$D$1:D3319,D3319),"")</f>
        <v/>
      </c>
    </row>
    <row r="3320" spans="1:40" x14ac:dyDescent="0.25">
      <c r="A3320" s="4" t="s">
        <v>94</v>
      </c>
      <c r="B3320" t="s">
        <v>30</v>
      </c>
      <c r="C3320" s="40">
        <v>40987</v>
      </c>
      <c r="D3320">
        <v>3</v>
      </c>
      <c r="F3320" t="s">
        <v>108</v>
      </c>
      <c r="G3320" t="str">
        <f>YEAR(C3320)+IF(MONTH(C3320)&lt;7,-1,0)&amp;"/"&amp;RIGHT(YEAR(C3320)+IF(MONTH(C3320)&lt;7,0,1),2)</f>
        <v>2011/12</v>
      </c>
      <c r="O3320" s="2" t="str">
        <f>IF(ISNUMBER(N3320),SUMIFS(N$1:$N3320,A$1:$A3320,A3320,G$1:$G3320,G3320,D$1:$D3320,D3320),"")</f>
        <v/>
      </c>
      <c r="AE3320" s="2" t="str">
        <f t="shared" si="184"/>
        <v/>
      </c>
      <c r="AJ3320" s="41">
        <v>9.6</v>
      </c>
      <c r="AM3320" s="2" t="str">
        <f t="shared" si="183"/>
        <v/>
      </c>
      <c r="AN3320" s="2" t="str">
        <f>IF(ISNUMBER(AM3320),SUMIFS($AM$1:AM3320,$A$1:A3320,A3320,$G$1:G3320,G3320,$D$1:D3320,D3320),"")</f>
        <v/>
      </c>
    </row>
    <row r="3321" spans="1:40" x14ac:dyDescent="0.25">
      <c r="A3321" s="4" t="s">
        <v>94</v>
      </c>
      <c r="B3321" t="s">
        <v>30</v>
      </c>
      <c r="C3321" s="40">
        <v>40987</v>
      </c>
      <c r="D3321">
        <v>4</v>
      </c>
      <c r="F3321" t="s">
        <v>108</v>
      </c>
      <c r="G3321" t="str">
        <f>YEAR(C3321)+IF(MONTH(C3321)&lt;7,-1,0)&amp;"/"&amp;RIGHT(YEAR(C3321)+IF(MONTH(C3321)&lt;7,0,1),2)</f>
        <v>2011/12</v>
      </c>
      <c r="O3321" s="2" t="str">
        <f>IF(ISNUMBER(N3321),SUMIFS(N$1:$N3321,A$1:$A3321,A3321,G$1:$G3321,G3321,D$1:$D3321,D3321),"")</f>
        <v/>
      </c>
      <c r="AE3321" s="2" t="str">
        <f t="shared" si="184"/>
        <v/>
      </c>
      <c r="AJ3321" s="41">
        <v>9.6</v>
      </c>
      <c r="AM3321" s="2" t="str">
        <f t="shared" si="183"/>
        <v/>
      </c>
      <c r="AN3321" s="2" t="str">
        <f>IF(ISNUMBER(AM3321),SUMIFS($AM$1:AM3321,$A$1:A3321,A3321,$G$1:G3321,G3321,$D$1:D3321,D3321),"")</f>
        <v/>
      </c>
    </row>
    <row r="3322" spans="1:40" x14ac:dyDescent="0.25">
      <c r="A3322" s="4" t="s">
        <v>94</v>
      </c>
      <c r="B3322" t="s">
        <v>30</v>
      </c>
      <c r="C3322" s="40">
        <v>40987</v>
      </c>
      <c r="D3322">
        <v>5</v>
      </c>
      <c r="F3322" t="s">
        <v>108</v>
      </c>
      <c r="G3322" t="str">
        <f>YEAR(C3322)+IF(MONTH(C3322)&lt;7,-1,0)&amp;"/"&amp;RIGHT(YEAR(C3322)+IF(MONTH(C3322)&lt;7,0,1),2)</f>
        <v>2011/12</v>
      </c>
      <c r="O3322" s="2" t="str">
        <f>IF(ISNUMBER(N3322),SUMIFS(N$1:$N3322,A$1:$A3322,A3322,G$1:$G3322,G3322,D$1:$D3322,D3322),"")</f>
        <v/>
      </c>
      <c r="AE3322" s="2" t="str">
        <f t="shared" si="184"/>
        <v/>
      </c>
      <c r="AJ3322" s="41">
        <v>11.4</v>
      </c>
      <c r="AM3322" s="2" t="str">
        <f t="shared" si="183"/>
        <v/>
      </c>
      <c r="AN3322" s="2" t="str">
        <f>IF(ISNUMBER(AM3322),SUMIFS($AM$1:AM3322,$A$1:A3322,A3322,$G$1:G3322,G3322,$D$1:D3322,D3322),"")</f>
        <v/>
      </c>
    </row>
    <row r="3323" spans="1:40" x14ac:dyDescent="0.25">
      <c r="A3323" s="4" t="s">
        <v>94</v>
      </c>
      <c r="B3323" t="s">
        <v>30</v>
      </c>
      <c r="C3323" s="40">
        <v>40994</v>
      </c>
      <c r="D3323">
        <v>1</v>
      </c>
      <c r="F3323" t="s">
        <v>108</v>
      </c>
      <c r="G3323" t="str">
        <f>YEAR(C3323)+IF(MONTH(C3323)&lt;7,-1,0)&amp;"/"&amp;RIGHT(YEAR(C3323)+IF(MONTH(C3323)&lt;7,0,1),2)</f>
        <v>2011/12</v>
      </c>
      <c r="O3323" s="2" t="str">
        <f>IF(ISNUMBER(N3323),SUMIFS(N$1:$N3323,A$1:$A3323,A3323,G$1:$G3323,G3323,D$1:$D3323,D3323),"")</f>
        <v/>
      </c>
      <c r="AE3323" s="2" t="str">
        <f t="shared" si="184"/>
        <v/>
      </c>
      <c r="AJ3323" s="41">
        <v>15.4</v>
      </c>
      <c r="AM3323" s="2" t="str">
        <f t="shared" si="183"/>
        <v/>
      </c>
      <c r="AN3323" s="2" t="str">
        <f>IF(ISNUMBER(AM3323),SUMIFS($AM$1:AM3323,$A$1:A3323,A3323,$G$1:G3323,G3323,$D$1:D3323,D3323),"")</f>
        <v/>
      </c>
    </row>
    <row r="3324" spans="1:40" x14ac:dyDescent="0.25">
      <c r="A3324" s="4" t="s">
        <v>94</v>
      </c>
      <c r="B3324" t="s">
        <v>30</v>
      </c>
      <c r="C3324" s="40">
        <v>40994</v>
      </c>
      <c r="D3324">
        <v>2</v>
      </c>
      <c r="F3324" t="s">
        <v>108</v>
      </c>
      <c r="G3324" t="str">
        <f>YEAR(C3324)+IF(MONTH(C3324)&lt;7,-1,0)&amp;"/"&amp;RIGHT(YEAR(C3324)+IF(MONTH(C3324)&lt;7,0,1),2)</f>
        <v>2011/12</v>
      </c>
      <c r="O3324" s="2" t="str">
        <f>IF(ISNUMBER(N3324),SUMIFS(N$1:$N3324,A$1:$A3324,A3324,G$1:$G3324,G3324,D$1:$D3324,D3324),"")</f>
        <v/>
      </c>
      <c r="AE3324" s="2" t="str">
        <f t="shared" si="184"/>
        <v/>
      </c>
      <c r="AJ3324" s="41">
        <v>15</v>
      </c>
      <c r="AM3324" s="2" t="str">
        <f t="shared" si="183"/>
        <v/>
      </c>
      <c r="AN3324" s="2" t="str">
        <f>IF(ISNUMBER(AM3324),SUMIFS($AM$1:AM3324,$A$1:A3324,A3324,$G$1:G3324,G3324,$D$1:D3324,D3324),"")</f>
        <v/>
      </c>
    </row>
    <row r="3325" spans="1:40" x14ac:dyDescent="0.25">
      <c r="A3325" s="4" t="s">
        <v>94</v>
      </c>
      <c r="B3325" t="s">
        <v>30</v>
      </c>
      <c r="C3325" s="40">
        <v>40994</v>
      </c>
      <c r="D3325">
        <v>3</v>
      </c>
      <c r="F3325" t="s">
        <v>108</v>
      </c>
      <c r="G3325" t="str">
        <f>YEAR(C3325)+IF(MONTH(C3325)&lt;7,-1,0)&amp;"/"&amp;RIGHT(YEAR(C3325)+IF(MONTH(C3325)&lt;7,0,1),2)</f>
        <v>2011/12</v>
      </c>
      <c r="O3325" s="2" t="str">
        <f>IF(ISNUMBER(N3325),SUMIFS(N$1:$N3325,A$1:$A3325,A3325,G$1:$G3325,G3325,D$1:$D3325,D3325),"")</f>
        <v/>
      </c>
      <c r="AE3325" s="2" t="str">
        <f t="shared" si="184"/>
        <v/>
      </c>
      <c r="AJ3325" s="41">
        <v>9.1</v>
      </c>
      <c r="AM3325" s="2" t="str">
        <f t="shared" si="183"/>
        <v/>
      </c>
      <c r="AN3325" s="2" t="str">
        <f>IF(ISNUMBER(AM3325),SUMIFS($AM$1:AM3325,$A$1:A3325,A3325,$G$1:G3325,G3325,$D$1:D3325,D3325),"")</f>
        <v/>
      </c>
    </row>
    <row r="3326" spans="1:40" x14ac:dyDescent="0.25">
      <c r="A3326" s="4" t="s">
        <v>94</v>
      </c>
      <c r="B3326" t="s">
        <v>30</v>
      </c>
      <c r="C3326" s="40">
        <v>40994</v>
      </c>
      <c r="D3326">
        <v>4</v>
      </c>
      <c r="F3326" t="s">
        <v>108</v>
      </c>
      <c r="G3326" t="str">
        <f>YEAR(C3326)+IF(MONTH(C3326)&lt;7,-1,0)&amp;"/"&amp;RIGHT(YEAR(C3326)+IF(MONTH(C3326)&lt;7,0,1),2)</f>
        <v>2011/12</v>
      </c>
      <c r="O3326" s="2" t="str">
        <f>IF(ISNUMBER(N3326),SUMIFS(N$1:$N3326,A$1:$A3326,A3326,G$1:$G3326,G3326,D$1:$D3326,D3326),"")</f>
        <v/>
      </c>
      <c r="AE3326" s="2" t="str">
        <f t="shared" si="184"/>
        <v/>
      </c>
      <c r="AJ3326" s="41">
        <v>15.4</v>
      </c>
      <c r="AM3326" s="2" t="str">
        <f t="shared" si="183"/>
        <v/>
      </c>
      <c r="AN3326" s="2" t="str">
        <f>IF(ISNUMBER(AM3326),SUMIFS($AM$1:AM3326,$A$1:A3326,A3326,$G$1:G3326,G3326,$D$1:D3326,D3326),"")</f>
        <v/>
      </c>
    </row>
    <row r="3327" spans="1:40" x14ac:dyDescent="0.25">
      <c r="A3327" s="4" t="s">
        <v>94</v>
      </c>
      <c r="B3327" t="s">
        <v>30</v>
      </c>
      <c r="C3327" s="40">
        <v>40994</v>
      </c>
      <c r="D3327">
        <v>5</v>
      </c>
      <c r="F3327" t="s">
        <v>108</v>
      </c>
      <c r="G3327" t="str">
        <f>YEAR(C3327)+IF(MONTH(C3327)&lt;7,-1,0)&amp;"/"&amp;RIGHT(YEAR(C3327)+IF(MONTH(C3327)&lt;7,0,1),2)</f>
        <v>2011/12</v>
      </c>
      <c r="O3327" s="2" t="str">
        <f>IF(ISNUMBER(N3327),SUMIFS(N$1:$N3327,A$1:$A3327,A3327,G$1:$G3327,G3327,D$1:$D3327,D3327),"")</f>
        <v/>
      </c>
      <c r="AE3327" s="2" t="str">
        <f t="shared" si="184"/>
        <v/>
      </c>
      <c r="AJ3327" s="41">
        <v>19.2</v>
      </c>
      <c r="AM3327" s="2" t="str">
        <f t="shared" si="183"/>
        <v/>
      </c>
      <c r="AN3327" s="2" t="str">
        <f>IF(ISNUMBER(AM3327),SUMIFS($AM$1:AM3327,$A$1:A3327,A3327,$G$1:G3327,G3327,$D$1:D3327,D3327),"")</f>
        <v/>
      </c>
    </row>
    <row r="3328" spans="1:40" x14ac:dyDescent="0.25">
      <c r="A3328" s="4" t="s">
        <v>94</v>
      </c>
      <c r="B3328" t="s">
        <v>30</v>
      </c>
      <c r="C3328" s="40">
        <v>41001</v>
      </c>
      <c r="D3328">
        <v>1</v>
      </c>
      <c r="F3328" t="s">
        <v>108</v>
      </c>
      <c r="G3328" t="str">
        <f>YEAR(C3328)+IF(MONTH(C3328)&lt;7,-1,0)&amp;"/"&amp;RIGHT(YEAR(C3328)+IF(MONTH(C3328)&lt;7,0,1),2)</f>
        <v>2011/12</v>
      </c>
      <c r="O3328" s="2" t="str">
        <f>IF(ISNUMBER(N3328),SUMIFS(N$1:$N3328,A$1:$A3328,A3328,G$1:$G3328,G3328,D$1:$D3328,D3328),"")</f>
        <v/>
      </c>
      <c r="AE3328" s="2" t="str">
        <f t="shared" si="184"/>
        <v/>
      </c>
      <c r="AJ3328" s="41">
        <v>16.2</v>
      </c>
      <c r="AM3328" s="2" t="str">
        <f t="shared" si="183"/>
        <v/>
      </c>
      <c r="AN3328" s="2" t="str">
        <f>IF(ISNUMBER(AM3328),SUMIFS($AM$1:AM3328,$A$1:A3328,A3328,$G$1:G3328,G3328,$D$1:D3328,D3328),"")</f>
        <v/>
      </c>
    </row>
    <row r="3329" spans="1:40" x14ac:dyDescent="0.25">
      <c r="A3329" s="4" t="s">
        <v>94</v>
      </c>
      <c r="B3329" t="s">
        <v>30</v>
      </c>
      <c r="C3329" s="40">
        <v>41001</v>
      </c>
      <c r="D3329">
        <v>2</v>
      </c>
      <c r="F3329" t="s">
        <v>108</v>
      </c>
      <c r="G3329" t="str">
        <f>YEAR(C3329)+IF(MONTH(C3329)&lt;7,-1,0)&amp;"/"&amp;RIGHT(YEAR(C3329)+IF(MONTH(C3329)&lt;7,0,1),2)</f>
        <v>2011/12</v>
      </c>
      <c r="O3329" s="2" t="str">
        <f>IF(ISNUMBER(N3329),SUMIFS(N$1:$N3329,A$1:$A3329,A3329,G$1:$G3329,G3329,D$1:$D3329,D3329),"")</f>
        <v/>
      </c>
      <c r="AE3329" s="2" t="str">
        <f t="shared" si="184"/>
        <v/>
      </c>
      <c r="AJ3329" s="41">
        <v>16.2</v>
      </c>
      <c r="AM3329" s="2" t="str">
        <f t="shared" si="183"/>
        <v/>
      </c>
      <c r="AN3329" s="2" t="str">
        <f>IF(ISNUMBER(AM3329),SUMIFS($AM$1:AM3329,$A$1:A3329,A3329,$G$1:G3329,G3329,$D$1:D3329,D3329),"")</f>
        <v/>
      </c>
    </row>
    <row r="3330" spans="1:40" x14ac:dyDescent="0.25">
      <c r="A3330" s="4" t="s">
        <v>94</v>
      </c>
      <c r="B3330" t="s">
        <v>30</v>
      </c>
      <c r="C3330" s="40">
        <v>41001</v>
      </c>
      <c r="D3330">
        <v>3</v>
      </c>
      <c r="F3330" t="s">
        <v>108</v>
      </c>
      <c r="G3330" t="str">
        <f>YEAR(C3330)+IF(MONTH(C3330)&lt;7,-1,0)&amp;"/"&amp;RIGHT(YEAR(C3330)+IF(MONTH(C3330)&lt;7,0,1),2)</f>
        <v>2011/12</v>
      </c>
      <c r="O3330" s="2" t="str">
        <f>IF(ISNUMBER(N3330),SUMIFS(N$1:$N3330,A$1:$A3330,A3330,G$1:$G3330,G3330,D$1:$D3330,D3330),"")</f>
        <v/>
      </c>
      <c r="AE3330" s="2" t="str">
        <f t="shared" si="184"/>
        <v/>
      </c>
      <c r="AJ3330" s="41">
        <v>15</v>
      </c>
      <c r="AM3330" s="2" t="str">
        <f t="shared" si="183"/>
        <v/>
      </c>
      <c r="AN3330" s="2" t="str">
        <f>IF(ISNUMBER(AM3330),SUMIFS($AM$1:AM3330,$A$1:A3330,A3330,$G$1:G3330,G3330,$D$1:D3330,D3330),"")</f>
        <v/>
      </c>
    </row>
    <row r="3331" spans="1:40" x14ac:dyDescent="0.25">
      <c r="A3331" s="4" t="s">
        <v>94</v>
      </c>
      <c r="B3331" t="s">
        <v>30</v>
      </c>
      <c r="C3331" s="40">
        <v>41001</v>
      </c>
      <c r="D3331">
        <v>4</v>
      </c>
      <c r="F3331" t="s">
        <v>108</v>
      </c>
      <c r="G3331" t="str">
        <f>YEAR(C3331)+IF(MONTH(C3331)&lt;7,-1,0)&amp;"/"&amp;RIGHT(YEAR(C3331)+IF(MONTH(C3331)&lt;7,0,1),2)</f>
        <v>2011/12</v>
      </c>
      <c r="O3331" s="2" t="str">
        <f>IF(ISNUMBER(N3331),SUMIFS(N$1:$N3331,A$1:$A3331,A3331,G$1:$G3331,G3331,D$1:$D3331,D3331),"")</f>
        <v/>
      </c>
      <c r="AE3331" s="2" t="str">
        <f t="shared" si="184"/>
        <v/>
      </c>
      <c r="AJ3331" s="41">
        <v>17.899999999999999</v>
      </c>
      <c r="AM3331" s="2" t="str">
        <f t="shared" si="183"/>
        <v/>
      </c>
      <c r="AN3331" s="2" t="str">
        <f>IF(ISNUMBER(AM3331),SUMIFS($AM$1:AM3331,$A$1:A3331,A3331,$G$1:G3331,G3331,$D$1:D3331,D3331),"")</f>
        <v/>
      </c>
    </row>
    <row r="3332" spans="1:40" x14ac:dyDescent="0.25">
      <c r="A3332" s="4" t="s">
        <v>94</v>
      </c>
      <c r="B3332" t="s">
        <v>30</v>
      </c>
      <c r="C3332" s="40">
        <v>41001</v>
      </c>
      <c r="D3332">
        <v>5</v>
      </c>
      <c r="F3332" t="s">
        <v>108</v>
      </c>
      <c r="G3332" t="str">
        <f>YEAR(C3332)+IF(MONTH(C3332)&lt;7,-1,0)&amp;"/"&amp;RIGHT(YEAR(C3332)+IF(MONTH(C3332)&lt;7,0,1),2)</f>
        <v>2011/12</v>
      </c>
      <c r="O3332" s="2" t="str">
        <f>IF(ISNUMBER(N3332),SUMIFS(N$1:$N3332,A$1:$A3332,A3332,G$1:$G3332,G3332,D$1:$D3332,D3332),"")</f>
        <v/>
      </c>
      <c r="AE3332" s="2" t="str">
        <f t="shared" si="184"/>
        <v/>
      </c>
      <c r="AJ3332" s="41">
        <v>18.399999999999999</v>
      </c>
      <c r="AM3332" s="2" t="str">
        <f t="shared" si="183"/>
        <v/>
      </c>
      <c r="AN3332" s="2" t="str">
        <f>IF(ISNUMBER(AM3332),SUMIFS($AM$1:AM3332,$A$1:A3332,A3332,$G$1:G3332,G3332,$D$1:D3332,D3332),"")</f>
        <v/>
      </c>
    </row>
    <row r="3333" spans="1:40" x14ac:dyDescent="0.25">
      <c r="A3333" s="4" t="s">
        <v>94</v>
      </c>
      <c r="B3333" t="s">
        <v>30</v>
      </c>
      <c r="C3333" s="40">
        <v>41009</v>
      </c>
      <c r="D3333">
        <v>1</v>
      </c>
      <c r="F3333" t="s">
        <v>108</v>
      </c>
      <c r="G3333" t="str">
        <f>YEAR(C3333)+IF(MONTH(C3333)&lt;7,-1,0)&amp;"/"&amp;RIGHT(YEAR(C3333)+IF(MONTH(C3333)&lt;7,0,1),2)</f>
        <v>2011/12</v>
      </c>
      <c r="O3333" s="2" t="str">
        <f>IF(ISNUMBER(N3333),SUMIFS(N$1:$N3333,A$1:$A3333,A3333,G$1:$G3333,G3333,D$1:$D3333,D3333),"")</f>
        <v/>
      </c>
      <c r="AE3333" s="2" t="str">
        <f t="shared" si="184"/>
        <v/>
      </c>
      <c r="AJ3333" s="41">
        <v>19.100000000000001</v>
      </c>
      <c r="AM3333" s="2" t="str">
        <f t="shared" si="183"/>
        <v/>
      </c>
      <c r="AN3333" s="2" t="str">
        <f>IF(ISNUMBER(AM3333),SUMIFS($AM$1:AM3333,$A$1:A3333,A3333,$G$1:G3333,G3333,$D$1:D3333,D3333),"")</f>
        <v/>
      </c>
    </row>
    <row r="3334" spans="1:40" x14ac:dyDescent="0.25">
      <c r="A3334" s="4" t="s">
        <v>94</v>
      </c>
      <c r="B3334" t="s">
        <v>30</v>
      </c>
      <c r="C3334" s="40">
        <v>41009</v>
      </c>
      <c r="D3334">
        <v>2</v>
      </c>
      <c r="F3334" t="s">
        <v>108</v>
      </c>
      <c r="G3334" t="str">
        <f>YEAR(C3334)+IF(MONTH(C3334)&lt;7,-1,0)&amp;"/"&amp;RIGHT(YEAR(C3334)+IF(MONTH(C3334)&lt;7,0,1),2)</f>
        <v>2011/12</v>
      </c>
      <c r="O3334" s="2" t="str">
        <f>IF(ISNUMBER(N3334),SUMIFS(N$1:$N3334,A$1:$A3334,A3334,G$1:$G3334,G3334,D$1:$D3334,D3334),"")</f>
        <v/>
      </c>
      <c r="AE3334" s="2" t="str">
        <f t="shared" si="184"/>
        <v/>
      </c>
      <c r="AJ3334" s="41">
        <v>15.9</v>
      </c>
      <c r="AM3334" s="2" t="str">
        <f t="shared" si="183"/>
        <v/>
      </c>
      <c r="AN3334" s="2" t="str">
        <f>IF(ISNUMBER(AM3334),SUMIFS($AM$1:AM3334,$A$1:A3334,A3334,$G$1:G3334,G3334,$D$1:D3334,D3334),"")</f>
        <v/>
      </c>
    </row>
    <row r="3335" spans="1:40" x14ac:dyDescent="0.25">
      <c r="A3335" s="4" t="s">
        <v>94</v>
      </c>
      <c r="B3335" t="s">
        <v>30</v>
      </c>
      <c r="C3335" s="40">
        <v>41009</v>
      </c>
      <c r="D3335">
        <v>3</v>
      </c>
      <c r="F3335" t="s">
        <v>108</v>
      </c>
      <c r="G3335" t="str">
        <f>YEAR(C3335)+IF(MONTH(C3335)&lt;7,-1,0)&amp;"/"&amp;RIGHT(YEAR(C3335)+IF(MONTH(C3335)&lt;7,0,1),2)</f>
        <v>2011/12</v>
      </c>
      <c r="O3335" s="2" t="str">
        <f>IF(ISNUMBER(N3335),SUMIFS(N$1:$N3335,A$1:$A3335,A3335,G$1:$G3335,G3335,D$1:$D3335,D3335),"")</f>
        <v/>
      </c>
      <c r="AE3335" s="2" t="str">
        <f t="shared" si="184"/>
        <v/>
      </c>
      <c r="AJ3335" s="41">
        <v>15</v>
      </c>
      <c r="AM3335" s="2" t="str">
        <f t="shared" si="183"/>
        <v/>
      </c>
      <c r="AN3335" s="2" t="str">
        <f>IF(ISNUMBER(AM3335),SUMIFS($AM$1:AM3335,$A$1:A3335,A3335,$G$1:G3335,G3335,$D$1:D3335,D3335),"")</f>
        <v/>
      </c>
    </row>
    <row r="3336" spans="1:40" x14ac:dyDescent="0.25">
      <c r="A3336" s="4" t="s">
        <v>94</v>
      </c>
      <c r="B3336" t="s">
        <v>30</v>
      </c>
      <c r="C3336" s="40">
        <v>41009</v>
      </c>
      <c r="D3336">
        <v>4</v>
      </c>
      <c r="F3336" t="s">
        <v>108</v>
      </c>
      <c r="G3336" t="str">
        <f>YEAR(C3336)+IF(MONTH(C3336)&lt;7,-1,0)&amp;"/"&amp;RIGHT(YEAR(C3336)+IF(MONTH(C3336)&lt;7,0,1),2)</f>
        <v>2011/12</v>
      </c>
      <c r="O3336" s="2" t="str">
        <f>IF(ISNUMBER(N3336),SUMIFS(N$1:$N3336,A$1:$A3336,A3336,G$1:$G3336,G3336,D$1:$D3336,D3336),"")</f>
        <v/>
      </c>
      <c r="AE3336" s="2" t="str">
        <f t="shared" si="184"/>
        <v/>
      </c>
      <c r="AJ3336" s="41">
        <v>14.3</v>
      </c>
      <c r="AM3336" s="2" t="str">
        <f t="shared" si="183"/>
        <v/>
      </c>
      <c r="AN3336" s="2" t="str">
        <f>IF(ISNUMBER(AM3336),SUMIFS($AM$1:AM3336,$A$1:A3336,A3336,$G$1:G3336,G3336,$D$1:D3336,D3336),"")</f>
        <v/>
      </c>
    </row>
    <row r="3337" spans="1:40" x14ac:dyDescent="0.25">
      <c r="A3337" s="4" t="s">
        <v>94</v>
      </c>
      <c r="B3337" t="s">
        <v>30</v>
      </c>
      <c r="C3337" s="40">
        <v>41009</v>
      </c>
      <c r="D3337">
        <v>5</v>
      </c>
      <c r="F3337" t="s">
        <v>108</v>
      </c>
      <c r="G3337" t="str">
        <f>YEAR(C3337)+IF(MONTH(C3337)&lt;7,-1,0)&amp;"/"&amp;RIGHT(YEAR(C3337)+IF(MONTH(C3337)&lt;7,0,1),2)</f>
        <v>2011/12</v>
      </c>
      <c r="O3337" s="2" t="str">
        <f>IF(ISNUMBER(N3337),SUMIFS(N$1:$N3337,A$1:$A3337,A3337,G$1:$G3337,G3337,D$1:$D3337,D3337),"")</f>
        <v/>
      </c>
      <c r="AE3337" s="2" t="str">
        <f t="shared" si="184"/>
        <v/>
      </c>
      <c r="AJ3337" s="41">
        <v>21.3</v>
      </c>
      <c r="AM3337" s="2" t="str">
        <f t="shared" si="183"/>
        <v/>
      </c>
      <c r="AN3337" s="2" t="str">
        <f>IF(ISNUMBER(AM3337),SUMIFS($AM$1:AM3337,$A$1:A3337,A3337,$G$1:G3337,G3337,$D$1:D3337,D3337),"")</f>
        <v/>
      </c>
    </row>
    <row r="3338" spans="1:40" x14ac:dyDescent="0.25">
      <c r="A3338" s="4" t="s">
        <v>94</v>
      </c>
      <c r="B3338" t="s">
        <v>30</v>
      </c>
      <c r="C3338" s="40">
        <v>41015</v>
      </c>
      <c r="D3338">
        <v>1</v>
      </c>
      <c r="F3338" t="s">
        <v>108</v>
      </c>
      <c r="G3338" t="str">
        <f>YEAR(C3338)+IF(MONTH(C3338)&lt;7,-1,0)&amp;"/"&amp;RIGHT(YEAR(C3338)+IF(MONTH(C3338)&lt;7,0,1),2)</f>
        <v>2011/12</v>
      </c>
      <c r="O3338" s="2" t="str">
        <f>IF(ISNUMBER(N3338),SUMIFS(N$1:$N3338,A$1:$A3338,A3338,G$1:$G3338,G3338,D$1:$D3338,D3338),"")</f>
        <v/>
      </c>
      <c r="AE3338" s="2" t="str">
        <f t="shared" si="184"/>
        <v/>
      </c>
      <c r="AJ3338" s="41">
        <v>19.2</v>
      </c>
      <c r="AM3338" s="2" t="str">
        <f t="shared" si="183"/>
        <v/>
      </c>
      <c r="AN3338" s="2" t="str">
        <f>IF(ISNUMBER(AM3338),SUMIFS($AM$1:AM3338,$A$1:A3338,A3338,$G$1:G3338,G3338,$D$1:D3338,D3338),"")</f>
        <v/>
      </c>
    </row>
    <row r="3339" spans="1:40" x14ac:dyDescent="0.25">
      <c r="A3339" s="4" t="s">
        <v>94</v>
      </c>
      <c r="B3339" t="s">
        <v>30</v>
      </c>
      <c r="C3339" s="40">
        <v>41015</v>
      </c>
      <c r="D3339">
        <v>2</v>
      </c>
      <c r="F3339" t="s">
        <v>108</v>
      </c>
      <c r="G3339" t="str">
        <f>YEAR(C3339)+IF(MONTH(C3339)&lt;7,-1,0)&amp;"/"&amp;RIGHT(YEAR(C3339)+IF(MONTH(C3339)&lt;7,0,1),2)</f>
        <v>2011/12</v>
      </c>
      <c r="O3339" s="2" t="str">
        <f>IF(ISNUMBER(N3339),SUMIFS(N$1:$N3339,A$1:$A3339,A3339,G$1:$G3339,G3339,D$1:$D3339,D3339),"")</f>
        <v/>
      </c>
      <c r="AE3339" s="2" t="str">
        <f t="shared" si="184"/>
        <v/>
      </c>
      <c r="AJ3339" s="41">
        <v>21.2</v>
      </c>
      <c r="AM3339" s="2" t="str">
        <f t="shared" si="183"/>
        <v/>
      </c>
      <c r="AN3339" s="2" t="str">
        <f>IF(ISNUMBER(AM3339),SUMIFS($AM$1:AM3339,$A$1:A3339,A3339,$G$1:G3339,G3339,$D$1:D3339,D3339),"")</f>
        <v/>
      </c>
    </row>
    <row r="3340" spans="1:40" x14ac:dyDescent="0.25">
      <c r="A3340" s="4" t="s">
        <v>94</v>
      </c>
      <c r="B3340" t="s">
        <v>30</v>
      </c>
      <c r="C3340" s="40">
        <v>41015</v>
      </c>
      <c r="D3340">
        <v>3</v>
      </c>
      <c r="F3340" t="s">
        <v>108</v>
      </c>
      <c r="G3340" t="str">
        <f>YEAR(C3340)+IF(MONTH(C3340)&lt;7,-1,0)&amp;"/"&amp;RIGHT(YEAR(C3340)+IF(MONTH(C3340)&lt;7,0,1),2)</f>
        <v>2011/12</v>
      </c>
      <c r="O3340" s="2" t="str">
        <f>IF(ISNUMBER(N3340),SUMIFS(N$1:$N3340,A$1:$A3340,A3340,G$1:$G3340,G3340,D$1:$D3340,D3340),"")</f>
        <v/>
      </c>
      <c r="AE3340" s="2" t="str">
        <f t="shared" si="184"/>
        <v/>
      </c>
      <c r="AJ3340" s="41">
        <v>17.899999999999999</v>
      </c>
      <c r="AM3340" s="2" t="str">
        <f t="shared" si="183"/>
        <v/>
      </c>
      <c r="AN3340" s="2" t="str">
        <f>IF(ISNUMBER(AM3340),SUMIFS($AM$1:AM3340,$A$1:A3340,A3340,$G$1:G3340,G3340,$D$1:D3340,D3340),"")</f>
        <v/>
      </c>
    </row>
    <row r="3341" spans="1:40" x14ac:dyDescent="0.25">
      <c r="A3341" s="4" t="s">
        <v>94</v>
      </c>
      <c r="B3341" t="s">
        <v>30</v>
      </c>
      <c r="C3341" s="40">
        <v>41015</v>
      </c>
      <c r="D3341">
        <v>4</v>
      </c>
      <c r="F3341" t="s">
        <v>108</v>
      </c>
      <c r="G3341" t="str">
        <f>YEAR(C3341)+IF(MONTH(C3341)&lt;7,-1,0)&amp;"/"&amp;RIGHT(YEAR(C3341)+IF(MONTH(C3341)&lt;7,0,1),2)</f>
        <v>2011/12</v>
      </c>
      <c r="O3341" s="2" t="str">
        <f>IF(ISNUMBER(N3341),SUMIFS(N$1:$N3341,A$1:$A3341,A3341,G$1:$G3341,G3341,D$1:$D3341,D3341),"")</f>
        <v/>
      </c>
      <c r="AE3341" s="2" t="str">
        <f t="shared" si="184"/>
        <v/>
      </c>
      <c r="AJ3341" s="41">
        <v>18.2</v>
      </c>
      <c r="AM3341" s="2" t="str">
        <f t="shared" si="183"/>
        <v/>
      </c>
      <c r="AN3341" s="2" t="str">
        <f>IF(ISNUMBER(AM3341),SUMIFS($AM$1:AM3341,$A$1:A3341,A3341,$G$1:G3341,G3341,$D$1:D3341,D3341),"")</f>
        <v/>
      </c>
    </row>
    <row r="3342" spans="1:40" x14ac:dyDescent="0.25">
      <c r="A3342" s="4" t="s">
        <v>94</v>
      </c>
      <c r="B3342" t="s">
        <v>30</v>
      </c>
      <c r="C3342" s="40">
        <v>41015</v>
      </c>
      <c r="D3342">
        <v>5</v>
      </c>
      <c r="F3342" t="s">
        <v>108</v>
      </c>
      <c r="G3342" t="str">
        <f>YEAR(C3342)+IF(MONTH(C3342)&lt;7,-1,0)&amp;"/"&amp;RIGHT(YEAR(C3342)+IF(MONTH(C3342)&lt;7,0,1),2)</f>
        <v>2011/12</v>
      </c>
      <c r="O3342" s="2" t="str">
        <f>IF(ISNUMBER(N3342),SUMIFS(N$1:$N3342,A$1:$A3342,A3342,G$1:$G3342,G3342,D$1:$D3342,D3342),"")</f>
        <v/>
      </c>
      <c r="AE3342" s="2" t="str">
        <f t="shared" si="184"/>
        <v/>
      </c>
      <c r="AJ3342" s="41">
        <v>21.6</v>
      </c>
      <c r="AM3342" s="2" t="str">
        <f t="shared" si="183"/>
        <v/>
      </c>
      <c r="AN3342" s="2" t="str">
        <f>IF(ISNUMBER(AM3342),SUMIFS($AM$1:AM3342,$A$1:A3342,A3342,$G$1:G3342,G3342,$D$1:D3342,D3342),"")</f>
        <v/>
      </c>
    </row>
    <row r="3343" spans="1:40" x14ac:dyDescent="0.25">
      <c r="A3343" s="4" t="s">
        <v>94</v>
      </c>
      <c r="B3343" t="s">
        <v>30</v>
      </c>
      <c r="C3343" s="40">
        <v>41022</v>
      </c>
      <c r="D3343">
        <v>1</v>
      </c>
      <c r="F3343" t="s">
        <v>108</v>
      </c>
      <c r="G3343" t="str">
        <f>YEAR(C3343)+IF(MONTH(C3343)&lt;7,-1,0)&amp;"/"&amp;RIGHT(YEAR(C3343)+IF(MONTH(C3343)&lt;7,0,1),2)</f>
        <v>2011/12</v>
      </c>
      <c r="O3343" s="2" t="str">
        <f>IF(ISNUMBER(N3343),SUMIFS(N$1:$N3343,A$1:$A3343,A3343,G$1:$G3343,G3343,D$1:$D3343,D3343),"")</f>
        <v/>
      </c>
      <c r="AE3343" s="2" t="str">
        <f t="shared" si="184"/>
        <v/>
      </c>
      <c r="AJ3343" s="41">
        <v>19.399999999999999</v>
      </c>
      <c r="AM3343" s="2" t="str">
        <f t="shared" si="183"/>
        <v/>
      </c>
      <c r="AN3343" s="2" t="str">
        <f>IF(ISNUMBER(AM3343),SUMIFS($AM$1:AM3343,$A$1:A3343,A3343,$G$1:G3343,G3343,$D$1:D3343,D3343),"")</f>
        <v/>
      </c>
    </row>
    <row r="3344" spans="1:40" x14ac:dyDescent="0.25">
      <c r="A3344" s="4" t="s">
        <v>94</v>
      </c>
      <c r="B3344" t="s">
        <v>30</v>
      </c>
      <c r="C3344" s="40">
        <v>41022</v>
      </c>
      <c r="D3344">
        <v>2</v>
      </c>
      <c r="F3344" t="s">
        <v>108</v>
      </c>
      <c r="G3344" t="str">
        <f>YEAR(C3344)+IF(MONTH(C3344)&lt;7,-1,0)&amp;"/"&amp;RIGHT(YEAR(C3344)+IF(MONTH(C3344)&lt;7,0,1),2)</f>
        <v>2011/12</v>
      </c>
      <c r="O3344" s="2" t="str">
        <f>IF(ISNUMBER(N3344),SUMIFS(N$1:$N3344,A$1:$A3344,A3344,G$1:$G3344,G3344,D$1:$D3344,D3344),"")</f>
        <v/>
      </c>
      <c r="AE3344" s="2" t="str">
        <f t="shared" si="184"/>
        <v/>
      </c>
      <c r="AJ3344" s="41">
        <v>17.7</v>
      </c>
      <c r="AM3344" s="2" t="str">
        <f t="shared" si="183"/>
        <v/>
      </c>
      <c r="AN3344" s="2" t="str">
        <f>IF(ISNUMBER(AM3344),SUMIFS($AM$1:AM3344,$A$1:A3344,A3344,$G$1:G3344,G3344,$D$1:D3344,D3344),"")</f>
        <v/>
      </c>
    </row>
    <row r="3345" spans="1:40" x14ac:dyDescent="0.25">
      <c r="A3345" s="4" t="s">
        <v>94</v>
      </c>
      <c r="B3345" t="s">
        <v>30</v>
      </c>
      <c r="C3345" s="40">
        <v>41022</v>
      </c>
      <c r="D3345">
        <v>3</v>
      </c>
      <c r="F3345" t="s">
        <v>108</v>
      </c>
      <c r="G3345" t="str">
        <f>YEAR(C3345)+IF(MONTH(C3345)&lt;7,-1,0)&amp;"/"&amp;RIGHT(YEAR(C3345)+IF(MONTH(C3345)&lt;7,0,1),2)</f>
        <v>2011/12</v>
      </c>
      <c r="O3345" s="2" t="str">
        <f>IF(ISNUMBER(N3345),SUMIFS(N$1:$N3345,A$1:$A3345,A3345,G$1:$G3345,G3345,D$1:$D3345,D3345),"")</f>
        <v/>
      </c>
      <c r="AE3345" s="2" t="str">
        <f t="shared" si="184"/>
        <v/>
      </c>
      <c r="AJ3345" s="41">
        <v>17.600000000000001</v>
      </c>
      <c r="AM3345" s="2" t="str">
        <f t="shared" si="183"/>
        <v/>
      </c>
      <c r="AN3345" s="2" t="str">
        <f>IF(ISNUMBER(AM3345),SUMIFS($AM$1:AM3345,$A$1:A3345,A3345,$G$1:G3345,G3345,$D$1:D3345,D3345),"")</f>
        <v/>
      </c>
    </row>
    <row r="3346" spans="1:40" x14ac:dyDescent="0.25">
      <c r="A3346" s="4" t="s">
        <v>94</v>
      </c>
      <c r="B3346" t="s">
        <v>30</v>
      </c>
      <c r="C3346" s="40">
        <v>41022</v>
      </c>
      <c r="D3346">
        <v>4</v>
      </c>
      <c r="F3346" t="s">
        <v>108</v>
      </c>
      <c r="G3346" t="str">
        <f>YEAR(C3346)+IF(MONTH(C3346)&lt;7,-1,0)&amp;"/"&amp;RIGHT(YEAR(C3346)+IF(MONTH(C3346)&lt;7,0,1),2)</f>
        <v>2011/12</v>
      </c>
      <c r="O3346" s="2" t="str">
        <f>IF(ISNUMBER(N3346),SUMIFS(N$1:$N3346,A$1:$A3346,A3346,G$1:$G3346,G3346,D$1:$D3346,D3346),"")</f>
        <v/>
      </c>
      <c r="AE3346" s="2" t="str">
        <f t="shared" si="184"/>
        <v/>
      </c>
      <c r="AJ3346" s="41">
        <v>14.6</v>
      </c>
      <c r="AM3346" s="2" t="str">
        <f t="shared" si="183"/>
        <v/>
      </c>
      <c r="AN3346" s="2" t="str">
        <f>IF(ISNUMBER(AM3346),SUMIFS($AM$1:AM3346,$A$1:A3346,A3346,$G$1:G3346,G3346,$D$1:D3346,D3346),"")</f>
        <v/>
      </c>
    </row>
    <row r="3347" spans="1:40" x14ac:dyDescent="0.25">
      <c r="A3347" s="4" t="s">
        <v>94</v>
      </c>
      <c r="B3347" t="s">
        <v>30</v>
      </c>
      <c r="C3347" s="40">
        <v>41022</v>
      </c>
      <c r="D3347">
        <v>5</v>
      </c>
      <c r="F3347" t="s">
        <v>108</v>
      </c>
      <c r="G3347" t="str">
        <f>YEAR(C3347)+IF(MONTH(C3347)&lt;7,-1,0)&amp;"/"&amp;RIGHT(YEAR(C3347)+IF(MONTH(C3347)&lt;7,0,1),2)</f>
        <v>2011/12</v>
      </c>
      <c r="O3347" s="2" t="str">
        <f>IF(ISNUMBER(N3347),SUMIFS(N$1:$N3347,A$1:$A3347,A3347,G$1:$G3347,G3347,D$1:$D3347,D3347),"")</f>
        <v/>
      </c>
      <c r="AE3347" s="2" t="str">
        <f t="shared" si="184"/>
        <v/>
      </c>
      <c r="AJ3347" s="41">
        <v>21</v>
      </c>
      <c r="AM3347" s="2" t="str">
        <f t="shared" si="183"/>
        <v/>
      </c>
      <c r="AN3347" s="2" t="str">
        <f>IF(ISNUMBER(AM3347),SUMIFS($AM$1:AM3347,$A$1:A3347,A3347,$G$1:G3347,G3347,$D$1:D3347,D3347),"")</f>
        <v/>
      </c>
    </row>
    <row r="3348" spans="1:40" x14ac:dyDescent="0.25">
      <c r="A3348" s="4" t="s">
        <v>94</v>
      </c>
      <c r="B3348" t="s">
        <v>30</v>
      </c>
      <c r="C3348" s="40">
        <v>41033</v>
      </c>
      <c r="D3348">
        <v>1</v>
      </c>
      <c r="F3348" t="s">
        <v>108</v>
      </c>
      <c r="G3348" t="str">
        <f>YEAR(C3348)+IF(MONTH(C3348)&lt;7,-1,0)&amp;"/"&amp;RIGHT(YEAR(C3348)+IF(MONTH(C3348)&lt;7,0,1),2)</f>
        <v>2011/12</v>
      </c>
      <c r="O3348" s="2" t="str">
        <f>IF(ISNUMBER(N3348),SUMIFS(N$1:$N3348,A$1:$A3348,A3348,G$1:$G3348,G3348,D$1:$D3348,D3348),"")</f>
        <v/>
      </c>
      <c r="AE3348" s="2" t="str">
        <f t="shared" si="184"/>
        <v/>
      </c>
      <c r="AJ3348" s="41">
        <v>10</v>
      </c>
      <c r="AM3348" s="2" t="str">
        <f t="shared" si="183"/>
        <v/>
      </c>
      <c r="AN3348" s="2" t="str">
        <f>IF(ISNUMBER(AM3348),SUMIFS($AM$1:AM3348,$A$1:A3348,A3348,$G$1:G3348,G3348,$D$1:D3348,D3348),"")</f>
        <v/>
      </c>
    </row>
    <row r="3349" spans="1:40" x14ac:dyDescent="0.25">
      <c r="A3349" s="4" t="s">
        <v>94</v>
      </c>
      <c r="B3349" t="s">
        <v>30</v>
      </c>
      <c r="C3349" s="40">
        <v>41033</v>
      </c>
      <c r="D3349">
        <v>2</v>
      </c>
      <c r="F3349" t="s">
        <v>108</v>
      </c>
      <c r="G3349" t="str">
        <f>YEAR(C3349)+IF(MONTH(C3349)&lt;7,-1,0)&amp;"/"&amp;RIGHT(YEAR(C3349)+IF(MONTH(C3349)&lt;7,0,1),2)</f>
        <v>2011/12</v>
      </c>
      <c r="O3349" s="2" t="str">
        <f>IF(ISNUMBER(N3349),SUMIFS(N$1:$N3349,A$1:$A3349,A3349,G$1:$G3349,G3349,D$1:$D3349,D3349),"")</f>
        <v/>
      </c>
      <c r="AE3349" s="2" t="str">
        <f t="shared" si="184"/>
        <v/>
      </c>
      <c r="AJ3349" s="41">
        <v>13.4</v>
      </c>
      <c r="AM3349" s="2" t="str">
        <f t="shared" si="183"/>
        <v/>
      </c>
      <c r="AN3349" s="2" t="str">
        <f>IF(ISNUMBER(AM3349),SUMIFS($AM$1:AM3349,$A$1:A3349,A3349,$G$1:G3349,G3349,$D$1:D3349,D3349),"")</f>
        <v/>
      </c>
    </row>
    <row r="3350" spans="1:40" x14ac:dyDescent="0.25">
      <c r="A3350" s="4" t="s">
        <v>94</v>
      </c>
      <c r="B3350" t="s">
        <v>30</v>
      </c>
      <c r="C3350" s="40">
        <v>41033</v>
      </c>
      <c r="D3350">
        <v>3</v>
      </c>
      <c r="F3350" t="s">
        <v>108</v>
      </c>
      <c r="G3350" t="str">
        <f>YEAR(C3350)+IF(MONTH(C3350)&lt;7,-1,0)&amp;"/"&amp;RIGHT(YEAR(C3350)+IF(MONTH(C3350)&lt;7,0,1),2)</f>
        <v>2011/12</v>
      </c>
      <c r="O3350" s="2" t="str">
        <f>IF(ISNUMBER(N3350),SUMIFS(N$1:$N3350,A$1:$A3350,A3350,G$1:$G3350,G3350,D$1:$D3350,D3350),"")</f>
        <v/>
      </c>
      <c r="AE3350" s="2" t="str">
        <f t="shared" si="184"/>
        <v/>
      </c>
      <c r="AJ3350" s="41">
        <v>9.1999999999999993</v>
      </c>
      <c r="AM3350" s="2" t="str">
        <f t="shared" si="183"/>
        <v/>
      </c>
      <c r="AN3350" s="2" t="str">
        <f>IF(ISNUMBER(AM3350),SUMIFS($AM$1:AM3350,$A$1:A3350,A3350,$G$1:G3350,G3350,$D$1:D3350,D3350),"")</f>
        <v/>
      </c>
    </row>
    <row r="3351" spans="1:40" x14ac:dyDescent="0.25">
      <c r="A3351" s="4" t="s">
        <v>94</v>
      </c>
      <c r="B3351" t="s">
        <v>30</v>
      </c>
      <c r="C3351" s="40">
        <v>41033</v>
      </c>
      <c r="D3351">
        <v>4</v>
      </c>
      <c r="F3351" t="s">
        <v>108</v>
      </c>
      <c r="G3351" t="str">
        <f>YEAR(C3351)+IF(MONTH(C3351)&lt;7,-1,0)&amp;"/"&amp;RIGHT(YEAR(C3351)+IF(MONTH(C3351)&lt;7,0,1),2)</f>
        <v>2011/12</v>
      </c>
      <c r="O3351" s="2" t="str">
        <f>IF(ISNUMBER(N3351),SUMIFS(N$1:$N3351,A$1:$A3351,A3351,G$1:$G3351,G3351,D$1:$D3351,D3351),"")</f>
        <v/>
      </c>
      <c r="AE3351" s="2" t="str">
        <f t="shared" si="184"/>
        <v/>
      </c>
      <c r="AJ3351" s="41">
        <v>10.8</v>
      </c>
      <c r="AM3351" s="2" t="str">
        <f t="shared" si="183"/>
        <v/>
      </c>
      <c r="AN3351" s="2" t="str">
        <f>IF(ISNUMBER(AM3351),SUMIFS($AM$1:AM3351,$A$1:A3351,A3351,$G$1:G3351,G3351,$D$1:D3351,D3351),"")</f>
        <v/>
      </c>
    </row>
    <row r="3352" spans="1:40" x14ac:dyDescent="0.25">
      <c r="A3352" s="4" t="s">
        <v>94</v>
      </c>
      <c r="B3352" t="s">
        <v>30</v>
      </c>
      <c r="C3352" s="40">
        <v>41033</v>
      </c>
      <c r="D3352">
        <v>5</v>
      </c>
      <c r="F3352" t="s">
        <v>108</v>
      </c>
      <c r="G3352" t="str">
        <f>YEAR(C3352)+IF(MONTH(C3352)&lt;7,-1,0)&amp;"/"&amp;RIGHT(YEAR(C3352)+IF(MONTH(C3352)&lt;7,0,1),2)</f>
        <v>2011/12</v>
      </c>
      <c r="O3352" s="2" t="str">
        <f>IF(ISNUMBER(N3352),SUMIFS(N$1:$N3352,A$1:$A3352,A3352,G$1:$G3352,G3352,D$1:$D3352,D3352),"")</f>
        <v/>
      </c>
      <c r="AE3352" s="2" t="str">
        <f t="shared" si="184"/>
        <v/>
      </c>
      <c r="AJ3352" s="41">
        <v>11.6</v>
      </c>
      <c r="AM3352" s="2" t="str">
        <f t="shared" si="183"/>
        <v/>
      </c>
      <c r="AN3352" s="2" t="str">
        <f>IF(ISNUMBER(AM3352),SUMIFS($AM$1:AM3352,$A$1:A3352,A3352,$G$1:G3352,G3352,$D$1:D3352,D3352),"")</f>
        <v/>
      </c>
    </row>
    <row r="3353" spans="1:40" x14ac:dyDescent="0.25">
      <c r="A3353" s="4" t="s">
        <v>94</v>
      </c>
      <c r="B3353" t="s">
        <v>30</v>
      </c>
      <c r="C3353" s="40">
        <v>41043</v>
      </c>
      <c r="D3353">
        <v>1</v>
      </c>
      <c r="F3353" t="s">
        <v>108</v>
      </c>
      <c r="G3353" t="str">
        <f>YEAR(C3353)+IF(MONTH(C3353)&lt;7,-1,0)&amp;"/"&amp;RIGHT(YEAR(C3353)+IF(MONTH(C3353)&lt;7,0,1),2)</f>
        <v>2011/12</v>
      </c>
      <c r="O3353" s="2" t="str">
        <f>IF(ISNUMBER(N3353),SUMIFS(N$1:$N3353,A$1:$A3353,A3353,G$1:$G3353,G3353,D$1:$D3353,D3353),"")</f>
        <v/>
      </c>
      <c r="AE3353" s="2" t="str">
        <f t="shared" si="184"/>
        <v/>
      </c>
      <c r="AJ3353" s="41">
        <v>13</v>
      </c>
      <c r="AM3353" s="2" t="str">
        <f t="shared" si="183"/>
        <v/>
      </c>
      <c r="AN3353" s="2" t="str">
        <f>IF(ISNUMBER(AM3353),SUMIFS($AM$1:AM3353,$A$1:A3353,A3353,$G$1:G3353,G3353,$D$1:D3353,D3353),"")</f>
        <v/>
      </c>
    </row>
    <row r="3354" spans="1:40" x14ac:dyDescent="0.25">
      <c r="A3354" s="4" t="s">
        <v>94</v>
      </c>
      <c r="B3354" t="s">
        <v>30</v>
      </c>
      <c r="C3354" s="40">
        <v>41043</v>
      </c>
      <c r="D3354">
        <v>2</v>
      </c>
      <c r="F3354" t="s">
        <v>108</v>
      </c>
      <c r="G3354" t="str">
        <f>YEAR(C3354)+IF(MONTH(C3354)&lt;7,-1,0)&amp;"/"&amp;RIGHT(YEAR(C3354)+IF(MONTH(C3354)&lt;7,0,1),2)</f>
        <v>2011/12</v>
      </c>
      <c r="O3354" s="2" t="str">
        <f>IF(ISNUMBER(N3354),SUMIFS(N$1:$N3354,A$1:$A3354,A3354,G$1:$G3354,G3354,D$1:$D3354,D3354),"")</f>
        <v/>
      </c>
      <c r="AE3354" s="2" t="str">
        <f t="shared" si="184"/>
        <v/>
      </c>
      <c r="AJ3354" s="41">
        <v>14</v>
      </c>
      <c r="AM3354" s="2" t="str">
        <f t="shared" si="183"/>
        <v/>
      </c>
      <c r="AN3354" s="2" t="str">
        <f>IF(ISNUMBER(AM3354),SUMIFS($AM$1:AM3354,$A$1:A3354,A3354,$G$1:G3354,G3354,$D$1:D3354,D3354),"")</f>
        <v/>
      </c>
    </row>
    <row r="3355" spans="1:40" x14ac:dyDescent="0.25">
      <c r="A3355" s="4" t="s">
        <v>94</v>
      </c>
      <c r="B3355" t="s">
        <v>30</v>
      </c>
      <c r="C3355" s="40">
        <v>41043</v>
      </c>
      <c r="D3355">
        <v>3</v>
      </c>
      <c r="F3355" t="s">
        <v>108</v>
      </c>
      <c r="G3355" t="str">
        <f>YEAR(C3355)+IF(MONTH(C3355)&lt;7,-1,0)&amp;"/"&amp;RIGHT(YEAR(C3355)+IF(MONTH(C3355)&lt;7,0,1),2)</f>
        <v>2011/12</v>
      </c>
      <c r="O3355" s="2" t="str">
        <f>IF(ISNUMBER(N3355),SUMIFS(N$1:$N3355,A$1:$A3355,A3355,G$1:$G3355,G3355,D$1:$D3355,D3355),"")</f>
        <v/>
      </c>
      <c r="AE3355" s="2" t="str">
        <f t="shared" si="184"/>
        <v/>
      </c>
      <c r="AJ3355" s="41">
        <v>12.8</v>
      </c>
      <c r="AM3355" s="2" t="str">
        <f t="shared" si="183"/>
        <v/>
      </c>
      <c r="AN3355" s="2" t="str">
        <f>IF(ISNUMBER(AM3355),SUMIFS($AM$1:AM3355,$A$1:A3355,A3355,$G$1:G3355,G3355,$D$1:D3355,D3355),"")</f>
        <v/>
      </c>
    </row>
    <row r="3356" spans="1:40" x14ac:dyDescent="0.25">
      <c r="A3356" s="4" t="s">
        <v>94</v>
      </c>
      <c r="B3356" t="s">
        <v>30</v>
      </c>
      <c r="C3356" s="40">
        <v>41043</v>
      </c>
      <c r="D3356">
        <v>4</v>
      </c>
      <c r="F3356" t="s">
        <v>108</v>
      </c>
      <c r="G3356" t="str">
        <f>YEAR(C3356)+IF(MONTH(C3356)&lt;7,-1,0)&amp;"/"&amp;RIGHT(YEAR(C3356)+IF(MONTH(C3356)&lt;7,0,1),2)</f>
        <v>2011/12</v>
      </c>
      <c r="O3356" s="2" t="str">
        <f>IF(ISNUMBER(N3356),SUMIFS(N$1:$N3356,A$1:$A3356,A3356,G$1:$G3356,G3356,D$1:$D3356,D3356),"")</f>
        <v/>
      </c>
      <c r="AE3356" s="2" t="str">
        <f t="shared" si="184"/>
        <v/>
      </c>
      <c r="AJ3356" s="41">
        <v>13.1</v>
      </c>
      <c r="AM3356" s="2" t="str">
        <f t="shared" si="183"/>
        <v/>
      </c>
      <c r="AN3356" s="2" t="str">
        <f>IF(ISNUMBER(AM3356),SUMIFS($AM$1:AM3356,$A$1:A3356,A3356,$G$1:G3356,G3356,$D$1:D3356,D3356),"")</f>
        <v/>
      </c>
    </row>
    <row r="3357" spans="1:40" x14ac:dyDescent="0.25">
      <c r="A3357" s="4" t="s">
        <v>94</v>
      </c>
      <c r="B3357" t="s">
        <v>30</v>
      </c>
      <c r="C3357" s="40">
        <v>41043</v>
      </c>
      <c r="D3357">
        <v>5</v>
      </c>
      <c r="F3357" t="s">
        <v>108</v>
      </c>
      <c r="G3357" t="str">
        <f>YEAR(C3357)+IF(MONTH(C3357)&lt;7,-1,0)&amp;"/"&amp;RIGHT(YEAR(C3357)+IF(MONTH(C3357)&lt;7,0,1),2)</f>
        <v>2011/12</v>
      </c>
      <c r="O3357" s="2" t="str">
        <f>IF(ISNUMBER(N3357),SUMIFS(N$1:$N3357,A$1:$A3357,A3357,G$1:$G3357,G3357,D$1:$D3357,D3357),"")</f>
        <v/>
      </c>
      <c r="AE3357" s="2" t="str">
        <f t="shared" si="184"/>
        <v/>
      </c>
      <c r="AJ3357" s="41">
        <v>15.2</v>
      </c>
      <c r="AM3357" s="2" t="str">
        <f t="shared" si="183"/>
        <v/>
      </c>
      <c r="AN3357" s="2" t="str">
        <f>IF(ISNUMBER(AM3357),SUMIFS($AM$1:AM3357,$A$1:A3357,A3357,$G$1:G3357,G3357,$D$1:D3357,D3357),"")</f>
        <v/>
      </c>
    </row>
    <row r="3358" spans="1:40" x14ac:dyDescent="0.25">
      <c r="A3358" s="4" t="s">
        <v>94</v>
      </c>
      <c r="B3358" t="s">
        <v>30</v>
      </c>
      <c r="C3358" s="40">
        <v>41051</v>
      </c>
      <c r="D3358">
        <v>1</v>
      </c>
      <c r="F3358" t="s">
        <v>108</v>
      </c>
      <c r="G3358" t="str">
        <f>YEAR(C3358)+IF(MONTH(C3358)&lt;7,-1,0)&amp;"/"&amp;RIGHT(YEAR(C3358)+IF(MONTH(C3358)&lt;7,0,1),2)</f>
        <v>2011/12</v>
      </c>
      <c r="O3358" s="2" t="str">
        <f>IF(ISNUMBER(N3358),SUMIFS(N$1:$N3358,A$1:$A3358,A3358,G$1:$G3358,G3358,D$1:$D3358,D3358),"")</f>
        <v/>
      </c>
      <c r="AE3358" s="2" t="str">
        <f t="shared" si="184"/>
        <v/>
      </c>
      <c r="AJ3358" s="41">
        <v>14.1</v>
      </c>
      <c r="AM3358" s="2" t="str">
        <f t="shared" si="183"/>
        <v/>
      </c>
      <c r="AN3358" s="2" t="str">
        <f>IF(ISNUMBER(AM3358),SUMIFS($AM$1:AM3358,$A$1:A3358,A3358,$G$1:G3358,G3358,$D$1:D3358,D3358),"")</f>
        <v/>
      </c>
    </row>
    <row r="3359" spans="1:40" x14ac:dyDescent="0.25">
      <c r="A3359" s="4" t="s">
        <v>94</v>
      </c>
      <c r="B3359" t="s">
        <v>30</v>
      </c>
      <c r="C3359" s="40">
        <v>41051</v>
      </c>
      <c r="D3359">
        <v>2</v>
      </c>
      <c r="F3359" t="s">
        <v>108</v>
      </c>
      <c r="G3359" t="str">
        <f>YEAR(C3359)+IF(MONTH(C3359)&lt;7,-1,0)&amp;"/"&amp;RIGHT(YEAR(C3359)+IF(MONTH(C3359)&lt;7,0,1),2)</f>
        <v>2011/12</v>
      </c>
      <c r="O3359" s="2" t="str">
        <f>IF(ISNUMBER(N3359),SUMIFS(N$1:$N3359,A$1:$A3359,A3359,G$1:$G3359,G3359,D$1:$D3359,D3359),"")</f>
        <v/>
      </c>
      <c r="AE3359" s="2" t="str">
        <f t="shared" si="184"/>
        <v/>
      </c>
      <c r="AJ3359" s="41">
        <v>15.6</v>
      </c>
      <c r="AM3359" s="2" t="str">
        <f t="shared" si="183"/>
        <v/>
      </c>
      <c r="AN3359" s="2" t="str">
        <f>IF(ISNUMBER(AM3359),SUMIFS($AM$1:AM3359,$A$1:A3359,A3359,$G$1:G3359,G3359,$D$1:D3359,D3359),"")</f>
        <v/>
      </c>
    </row>
    <row r="3360" spans="1:40" x14ac:dyDescent="0.25">
      <c r="A3360" s="4" t="s">
        <v>94</v>
      </c>
      <c r="B3360" t="s">
        <v>30</v>
      </c>
      <c r="C3360" s="40">
        <v>41051</v>
      </c>
      <c r="D3360">
        <v>3</v>
      </c>
      <c r="F3360" t="s">
        <v>108</v>
      </c>
      <c r="G3360" t="str">
        <f>YEAR(C3360)+IF(MONTH(C3360)&lt;7,-1,0)&amp;"/"&amp;RIGHT(YEAR(C3360)+IF(MONTH(C3360)&lt;7,0,1),2)</f>
        <v>2011/12</v>
      </c>
      <c r="O3360" s="2" t="str">
        <f>IF(ISNUMBER(N3360),SUMIFS(N$1:$N3360,A$1:$A3360,A3360,G$1:$G3360,G3360,D$1:$D3360,D3360),"")</f>
        <v/>
      </c>
      <c r="AE3360" s="2" t="str">
        <f t="shared" si="184"/>
        <v/>
      </c>
      <c r="AJ3360" s="41">
        <v>9.3000000000000007</v>
      </c>
      <c r="AM3360" s="2" t="str">
        <f t="shared" si="183"/>
        <v/>
      </c>
      <c r="AN3360" s="2" t="str">
        <f>IF(ISNUMBER(AM3360),SUMIFS($AM$1:AM3360,$A$1:A3360,A3360,$G$1:G3360,G3360,$D$1:D3360,D3360),"")</f>
        <v/>
      </c>
    </row>
    <row r="3361" spans="1:40" x14ac:dyDescent="0.25">
      <c r="A3361" s="4" t="s">
        <v>94</v>
      </c>
      <c r="B3361" t="s">
        <v>30</v>
      </c>
      <c r="C3361" s="40">
        <v>41051</v>
      </c>
      <c r="D3361">
        <v>4</v>
      </c>
      <c r="F3361" t="s">
        <v>108</v>
      </c>
      <c r="G3361" t="str">
        <f>YEAR(C3361)+IF(MONTH(C3361)&lt;7,-1,0)&amp;"/"&amp;RIGHT(YEAR(C3361)+IF(MONTH(C3361)&lt;7,0,1),2)</f>
        <v>2011/12</v>
      </c>
      <c r="O3361" s="2" t="str">
        <f>IF(ISNUMBER(N3361),SUMIFS(N$1:$N3361,A$1:$A3361,A3361,G$1:$G3361,G3361,D$1:$D3361,D3361),"")</f>
        <v/>
      </c>
      <c r="AE3361" s="2" t="str">
        <f t="shared" si="184"/>
        <v/>
      </c>
      <c r="AJ3361" s="41">
        <v>13.3</v>
      </c>
      <c r="AM3361" s="2" t="str">
        <f t="shared" si="183"/>
        <v/>
      </c>
      <c r="AN3361" s="2" t="str">
        <f>IF(ISNUMBER(AM3361),SUMIFS($AM$1:AM3361,$A$1:A3361,A3361,$G$1:G3361,G3361,$D$1:D3361,D3361),"")</f>
        <v/>
      </c>
    </row>
    <row r="3362" spans="1:40" x14ac:dyDescent="0.25">
      <c r="A3362" s="4" t="s">
        <v>94</v>
      </c>
      <c r="B3362" t="s">
        <v>30</v>
      </c>
      <c r="C3362" s="40">
        <v>41051</v>
      </c>
      <c r="D3362">
        <v>5</v>
      </c>
      <c r="F3362" t="s">
        <v>108</v>
      </c>
      <c r="G3362" t="str">
        <f>YEAR(C3362)+IF(MONTH(C3362)&lt;7,-1,0)&amp;"/"&amp;RIGHT(YEAR(C3362)+IF(MONTH(C3362)&lt;7,0,1),2)</f>
        <v>2011/12</v>
      </c>
      <c r="O3362" s="2" t="str">
        <f>IF(ISNUMBER(N3362),SUMIFS(N$1:$N3362,A$1:$A3362,A3362,G$1:$G3362,G3362,D$1:$D3362,D3362),"")</f>
        <v/>
      </c>
      <c r="AE3362" s="2" t="str">
        <f t="shared" si="184"/>
        <v/>
      </c>
      <c r="AJ3362" s="41">
        <v>19</v>
      </c>
      <c r="AM3362" s="2" t="str">
        <f t="shared" si="183"/>
        <v/>
      </c>
      <c r="AN3362" s="2" t="str">
        <f>IF(ISNUMBER(AM3362),SUMIFS($AM$1:AM3362,$A$1:A3362,A3362,$G$1:G3362,G3362,$D$1:D3362,D3362),"")</f>
        <v/>
      </c>
    </row>
    <row r="3363" spans="1:40" x14ac:dyDescent="0.25">
      <c r="A3363" s="4" t="s">
        <v>95</v>
      </c>
      <c r="B3363" t="s">
        <v>30</v>
      </c>
      <c r="C3363" s="40">
        <v>40553</v>
      </c>
      <c r="D3363">
        <v>1</v>
      </c>
      <c r="F3363" t="s">
        <v>109</v>
      </c>
      <c r="G3363" t="str">
        <f>YEAR(C3363)+IF(MONTH(C3363)&lt;7,-1,0)&amp;"/"&amp;RIGHT(YEAR(C3363)+IF(MONTH(C3363)&lt;7,0,1),2)</f>
        <v>2010/11</v>
      </c>
      <c r="O3363" s="2" t="str">
        <f>IF(ISNUMBER(N3363),SUMIFS(N$1:$N3363,A$1:$A3363,A3363,G$1:$G3363,G3363,D$1:$D3363,D3363),"")</f>
        <v/>
      </c>
      <c r="AE3363" s="2" t="str">
        <f t="shared" si="184"/>
        <v/>
      </c>
      <c r="AJ3363" s="41">
        <v>22.9</v>
      </c>
      <c r="AM3363" s="2" t="str">
        <f t="shared" si="183"/>
        <v/>
      </c>
      <c r="AN3363" s="2" t="str">
        <f>IF(ISNUMBER(AM3363),SUMIFS($AM$1:AM3363,$A$1:A3363,A3363,$G$1:G3363,G3363,$D$1:D3363,D3363),"")</f>
        <v/>
      </c>
    </row>
    <row r="3364" spans="1:40" x14ac:dyDescent="0.25">
      <c r="A3364" s="4" t="s">
        <v>95</v>
      </c>
      <c r="B3364" t="s">
        <v>30</v>
      </c>
      <c r="C3364" s="40">
        <v>40560</v>
      </c>
      <c r="D3364">
        <v>2</v>
      </c>
      <c r="F3364" t="s">
        <v>109</v>
      </c>
      <c r="G3364" t="str">
        <f>YEAR(C3364)+IF(MONTH(C3364)&lt;7,-1,0)&amp;"/"&amp;RIGHT(YEAR(C3364)+IF(MONTH(C3364)&lt;7,0,1),2)</f>
        <v>2010/11</v>
      </c>
      <c r="O3364" s="2" t="str">
        <f>IF(ISNUMBER(N3364),SUMIFS(N$1:$N3364,A$1:$A3364,A3364,G$1:$G3364,G3364,D$1:$D3364,D3364),"")</f>
        <v/>
      </c>
      <c r="AE3364" s="2" t="str">
        <f t="shared" si="184"/>
        <v/>
      </c>
      <c r="AJ3364" s="41">
        <v>28.8</v>
      </c>
      <c r="AM3364" s="2" t="str">
        <f t="shared" si="183"/>
        <v/>
      </c>
      <c r="AN3364" s="2" t="str">
        <f>IF(ISNUMBER(AM3364),SUMIFS($AM$1:AM3364,$A$1:A3364,A3364,$G$1:G3364,G3364,$D$1:D3364,D3364),"")</f>
        <v/>
      </c>
    </row>
    <row r="3365" spans="1:40" x14ac:dyDescent="0.25">
      <c r="A3365" s="4" t="s">
        <v>95</v>
      </c>
      <c r="B3365" t="s">
        <v>30</v>
      </c>
      <c r="C3365" s="40">
        <v>40567</v>
      </c>
      <c r="D3365">
        <v>1</v>
      </c>
      <c r="F3365" t="s">
        <v>109</v>
      </c>
      <c r="G3365" t="str">
        <f>YEAR(C3365)+IF(MONTH(C3365)&lt;7,-1,0)&amp;"/"&amp;RIGHT(YEAR(C3365)+IF(MONTH(C3365)&lt;7,0,1),2)</f>
        <v>2010/11</v>
      </c>
      <c r="O3365" s="2" t="str">
        <f>IF(ISNUMBER(N3365),SUMIFS(N$1:$N3365,A$1:$A3365,A3365,G$1:$G3365,G3365,D$1:$D3365,D3365),"")</f>
        <v/>
      </c>
      <c r="AE3365" s="2" t="str">
        <f t="shared" si="184"/>
        <v/>
      </c>
      <c r="AJ3365" s="41">
        <v>8</v>
      </c>
      <c r="AM3365" s="2" t="str">
        <f t="shared" si="183"/>
        <v/>
      </c>
      <c r="AN3365" s="2" t="str">
        <f>IF(ISNUMBER(AM3365),SUMIFS($AM$1:AM3365,$A$1:A3365,A3365,$G$1:G3365,G3365,$D$1:D3365,D3365),"")</f>
        <v/>
      </c>
    </row>
    <row r="3366" spans="1:40" x14ac:dyDescent="0.25">
      <c r="A3366" s="4" t="s">
        <v>95</v>
      </c>
      <c r="B3366" t="s">
        <v>30</v>
      </c>
      <c r="C3366" s="40">
        <v>40567</v>
      </c>
      <c r="D3366">
        <v>2</v>
      </c>
      <c r="F3366" t="s">
        <v>109</v>
      </c>
      <c r="G3366" t="str">
        <f>YEAR(C3366)+IF(MONTH(C3366)&lt;7,-1,0)&amp;"/"&amp;RIGHT(YEAR(C3366)+IF(MONTH(C3366)&lt;7,0,1),2)</f>
        <v>2010/11</v>
      </c>
      <c r="O3366" s="2" t="str">
        <f>IF(ISNUMBER(N3366),SUMIFS(N$1:$N3366,A$1:$A3366,A3366,G$1:$G3366,G3366,D$1:$D3366,D3366),"")</f>
        <v/>
      </c>
      <c r="AE3366" s="2" t="str">
        <f t="shared" si="184"/>
        <v/>
      </c>
      <c r="AJ3366" s="41">
        <v>9.4</v>
      </c>
      <c r="AM3366" s="2" t="str">
        <f t="shared" si="183"/>
        <v/>
      </c>
      <c r="AN3366" s="2" t="str">
        <f>IF(ISNUMBER(AM3366),SUMIFS($AM$1:AM3366,$A$1:A3366,A3366,$G$1:G3366,G3366,$D$1:D3366,D3366),"")</f>
        <v/>
      </c>
    </row>
    <row r="3367" spans="1:40" x14ac:dyDescent="0.25">
      <c r="A3367" s="4" t="s">
        <v>95</v>
      </c>
      <c r="B3367" t="s">
        <v>30</v>
      </c>
      <c r="C3367" s="40">
        <v>40567</v>
      </c>
      <c r="D3367">
        <v>3</v>
      </c>
      <c r="F3367" t="s">
        <v>109</v>
      </c>
      <c r="G3367" t="str">
        <f>YEAR(C3367)+IF(MONTH(C3367)&lt;7,-1,0)&amp;"/"&amp;RIGHT(YEAR(C3367)+IF(MONTH(C3367)&lt;7,0,1),2)</f>
        <v>2010/11</v>
      </c>
      <c r="O3367" s="2" t="str">
        <f>IF(ISNUMBER(N3367),SUMIFS(N$1:$N3367,A$1:$A3367,A3367,G$1:$G3367,G3367,D$1:$D3367,D3367),"")</f>
        <v/>
      </c>
      <c r="AE3367" s="2" t="str">
        <f t="shared" si="184"/>
        <v/>
      </c>
      <c r="AJ3367" s="41">
        <v>10</v>
      </c>
      <c r="AM3367" s="2" t="str">
        <f t="shared" si="183"/>
        <v/>
      </c>
      <c r="AN3367" s="2" t="str">
        <f>IF(ISNUMBER(AM3367),SUMIFS($AM$1:AM3367,$A$1:A3367,A3367,$G$1:G3367,G3367,$D$1:D3367,D3367),"")</f>
        <v/>
      </c>
    </row>
    <row r="3368" spans="1:40" x14ac:dyDescent="0.25">
      <c r="A3368" s="4" t="s">
        <v>95</v>
      </c>
      <c r="B3368" t="s">
        <v>30</v>
      </c>
      <c r="C3368" s="40">
        <v>40567</v>
      </c>
      <c r="D3368">
        <v>4</v>
      </c>
      <c r="F3368" t="s">
        <v>109</v>
      </c>
      <c r="G3368" t="str">
        <f>YEAR(C3368)+IF(MONTH(C3368)&lt;7,-1,0)&amp;"/"&amp;RIGHT(YEAR(C3368)+IF(MONTH(C3368)&lt;7,0,1),2)</f>
        <v>2010/11</v>
      </c>
      <c r="O3368" s="2" t="str">
        <f>IF(ISNUMBER(N3368),SUMIFS(N$1:$N3368,A$1:$A3368,A3368,G$1:$G3368,G3368,D$1:$D3368,D3368),"")</f>
        <v/>
      </c>
      <c r="AE3368" s="2" t="str">
        <f t="shared" si="184"/>
        <v/>
      </c>
      <c r="AJ3368" s="41">
        <v>8.4</v>
      </c>
      <c r="AM3368" s="2" t="str">
        <f t="shared" si="183"/>
        <v/>
      </c>
      <c r="AN3368" s="2" t="str">
        <f>IF(ISNUMBER(AM3368),SUMIFS($AM$1:AM3368,$A$1:A3368,A3368,$G$1:G3368,G3368,$D$1:D3368,D3368),"")</f>
        <v/>
      </c>
    </row>
    <row r="3369" spans="1:40" x14ac:dyDescent="0.25">
      <c r="A3369" s="4" t="s">
        <v>95</v>
      </c>
      <c r="B3369" t="s">
        <v>30</v>
      </c>
      <c r="C3369" s="40">
        <v>40567</v>
      </c>
      <c r="D3369">
        <v>5</v>
      </c>
      <c r="F3369" t="s">
        <v>109</v>
      </c>
      <c r="G3369" t="str">
        <f>YEAR(C3369)+IF(MONTH(C3369)&lt;7,-1,0)&amp;"/"&amp;RIGHT(YEAR(C3369)+IF(MONTH(C3369)&lt;7,0,1),2)</f>
        <v>2010/11</v>
      </c>
      <c r="O3369" s="2" t="str">
        <f>IF(ISNUMBER(N3369),SUMIFS(N$1:$N3369,A$1:$A3369,A3369,G$1:$G3369,G3369,D$1:$D3369,D3369),"")</f>
        <v/>
      </c>
      <c r="AE3369" s="2" t="str">
        <f t="shared" si="184"/>
        <v/>
      </c>
      <c r="AJ3369" s="41">
        <v>10.7</v>
      </c>
      <c r="AM3369" s="2" t="str">
        <f t="shared" si="183"/>
        <v/>
      </c>
      <c r="AN3369" s="2" t="str">
        <f>IF(ISNUMBER(AM3369),SUMIFS($AM$1:AM3369,$A$1:A3369,A3369,$G$1:G3369,G3369,$D$1:D3369,D3369),"")</f>
        <v/>
      </c>
    </row>
    <row r="3370" spans="1:40" x14ac:dyDescent="0.25">
      <c r="A3370" s="4" t="s">
        <v>95</v>
      </c>
      <c r="B3370" t="s">
        <v>30</v>
      </c>
      <c r="C3370" s="40">
        <v>40575</v>
      </c>
      <c r="D3370">
        <v>1</v>
      </c>
      <c r="F3370" t="s">
        <v>109</v>
      </c>
      <c r="G3370" t="str">
        <f>YEAR(C3370)+IF(MONTH(C3370)&lt;7,-1,0)&amp;"/"&amp;RIGHT(YEAR(C3370)+IF(MONTH(C3370)&lt;7,0,1),2)</f>
        <v>2010/11</v>
      </c>
      <c r="O3370" s="2" t="str">
        <f>IF(ISNUMBER(N3370),SUMIFS(N$1:$N3370,A$1:$A3370,A3370,G$1:$G3370,G3370,D$1:$D3370,D3370),"")</f>
        <v/>
      </c>
      <c r="AE3370" s="2" t="str">
        <f t="shared" si="184"/>
        <v/>
      </c>
      <c r="AJ3370" s="41">
        <v>19.8</v>
      </c>
      <c r="AM3370" s="2" t="str">
        <f t="shared" si="183"/>
        <v/>
      </c>
      <c r="AN3370" s="2" t="str">
        <f>IF(ISNUMBER(AM3370),SUMIFS($AM$1:AM3370,$A$1:A3370,A3370,$G$1:G3370,G3370,$D$1:D3370,D3370),"")</f>
        <v/>
      </c>
    </row>
    <row r="3371" spans="1:40" x14ac:dyDescent="0.25">
      <c r="A3371" s="4" t="s">
        <v>95</v>
      </c>
      <c r="B3371" t="s">
        <v>30</v>
      </c>
      <c r="C3371" s="40">
        <v>40575</v>
      </c>
      <c r="D3371">
        <v>2</v>
      </c>
      <c r="F3371" t="s">
        <v>109</v>
      </c>
      <c r="G3371" t="str">
        <f>YEAR(C3371)+IF(MONTH(C3371)&lt;7,-1,0)&amp;"/"&amp;RIGHT(YEAR(C3371)+IF(MONTH(C3371)&lt;7,0,1),2)</f>
        <v>2010/11</v>
      </c>
      <c r="O3371" s="2" t="str">
        <f>IF(ISNUMBER(N3371),SUMIFS(N$1:$N3371,A$1:$A3371,A3371,G$1:$G3371,G3371,D$1:$D3371,D3371),"")</f>
        <v/>
      </c>
      <c r="AE3371" s="2" t="str">
        <f t="shared" si="184"/>
        <v/>
      </c>
      <c r="AJ3371" s="41">
        <v>22.8</v>
      </c>
      <c r="AM3371" s="2" t="str">
        <f t="shared" si="183"/>
        <v/>
      </c>
      <c r="AN3371" s="2" t="str">
        <f>IF(ISNUMBER(AM3371),SUMIFS($AM$1:AM3371,$A$1:A3371,A3371,$G$1:G3371,G3371,$D$1:D3371,D3371),"")</f>
        <v/>
      </c>
    </row>
    <row r="3372" spans="1:40" x14ac:dyDescent="0.25">
      <c r="A3372" s="4" t="s">
        <v>95</v>
      </c>
      <c r="B3372" t="s">
        <v>30</v>
      </c>
      <c r="C3372" s="40">
        <v>40575</v>
      </c>
      <c r="D3372">
        <v>3</v>
      </c>
      <c r="F3372" t="s">
        <v>109</v>
      </c>
      <c r="G3372" t="str">
        <f>YEAR(C3372)+IF(MONTH(C3372)&lt;7,-1,0)&amp;"/"&amp;RIGHT(YEAR(C3372)+IF(MONTH(C3372)&lt;7,0,1),2)</f>
        <v>2010/11</v>
      </c>
      <c r="O3372" s="2" t="str">
        <f>IF(ISNUMBER(N3372),SUMIFS(N$1:$N3372,A$1:$A3372,A3372,G$1:$G3372,G3372,D$1:$D3372,D3372),"")</f>
        <v/>
      </c>
      <c r="AE3372" s="2" t="str">
        <f t="shared" si="184"/>
        <v/>
      </c>
      <c r="AJ3372" s="41">
        <v>22.2</v>
      </c>
      <c r="AM3372" s="2" t="str">
        <f t="shared" si="183"/>
        <v/>
      </c>
      <c r="AN3372" s="2" t="str">
        <f>IF(ISNUMBER(AM3372),SUMIFS($AM$1:AM3372,$A$1:A3372,A3372,$G$1:G3372,G3372,$D$1:D3372,D3372),"")</f>
        <v/>
      </c>
    </row>
    <row r="3373" spans="1:40" x14ac:dyDescent="0.25">
      <c r="A3373" s="4" t="s">
        <v>95</v>
      </c>
      <c r="B3373" t="s">
        <v>30</v>
      </c>
      <c r="C3373" s="40">
        <v>40575</v>
      </c>
      <c r="D3373">
        <v>4</v>
      </c>
      <c r="F3373" t="s">
        <v>109</v>
      </c>
      <c r="G3373" t="str">
        <f>YEAR(C3373)+IF(MONTH(C3373)&lt;7,-1,0)&amp;"/"&amp;RIGHT(YEAR(C3373)+IF(MONTH(C3373)&lt;7,0,1),2)</f>
        <v>2010/11</v>
      </c>
      <c r="O3373" s="2" t="str">
        <f>IF(ISNUMBER(N3373),SUMIFS(N$1:$N3373,A$1:$A3373,A3373,G$1:$G3373,G3373,D$1:$D3373,D3373),"")</f>
        <v/>
      </c>
      <c r="AE3373" s="2" t="str">
        <f t="shared" si="184"/>
        <v/>
      </c>
      <c r="AJ3373" s="41">
        <v>21.5</v>
      </c>
      <c r="AM3373" s="2" t="str">
        <f t="shared" ref="AM3373:AM3436" si="185">IF(AND(ISNUMBER(AE3373),ISNUMBER(N3373)),ROUND(N3373*AE3373,3),"")</f>
        <v/>
      </c>
      <c r="AN3373" s="2" t="str">
        <f>IF(ISNUMBER(AM3373),SUMIFS($AM$1:AM3373,$A$1:A3373,A3373,$G$1:G3373,G3373,$D$1:D3373,D3373),"")</f>
        <v/>
      </c>
    </row>
    <row r="3374" spans="1:40" x14ac:dyDescent="0.25">
      <c r="A3374" s="4" t="s">
        <v>95</v>
      </c>
      <c r="B3374" t="s">
        <v>30</v>
      </c>
      <c r="C3374" s="40">
        <v>40575</v>
      </c>
      <c r="D3374">
        <v>5</v>
      </c>
      <c r="F3374" t="s">
        <v>109</v>
      </c>
      <c r="G3374" t="str">
        <f>YEAR(C3374)+IF(MONTH(C3374)&lt;7,-1,0)&amp;"/"&amp;RIGHT(YEAR(C3374)+IF(MONTH(C3374)&lt;7,0,1),2)</f>
        <v>2010/11</v>
      </c>
      <c r="O3374" s="2" t="str">
        <f>IF(ISNUMBER(N3374),SUMIFS(N$1:$N3374,A$1:$A3374,A3374,G$1:$G3374,G3374,D$1:$D3374,D3374),"")</f>
        <v/>
      </c>
      <c r="AE3374" s="2" t="str">
        <f t="shared" si="184"/>
        <v/>
      </c>
      <c r="AJ3374" s="41">
        <v>22.6</v>
      </c>
      <c r="AM3374" s="2" t="str">
        <f t="shared" si="185"/>
        <v/>
      </c>
      <c r="AN3374" s="2" t="str">
        <f>IF(ISNUMBER(AM3374),SUMIFS($AM$1:AM3374,$A$1:A3374,A3374,$G$1:G3374,G3374,$D$1:D3374,D3374),"")</f>
        <v/>
      </c>
    </row>
    <row r="3375" spans="1:40" x14ac:dyDescent="0.25">
      <c r="A3375" s="4" t="s">
        <v>95</v>
      </c>
      <c r="B3375" t="s">
        <v>30</v>
      </c>
      <c r="C3375" s="40">
        <v>40581</v>
      </c>
      <c r="D3375">
        <v>1</v>
      </c>
      <c r="F3375" t="s">
        <v>109</v>
      </c>
      <c r="G3375" t="str">
        <f>YEAR(C3375)+IF(MONTH(C3375)&lt;7,-1,0)&amp;"/"&amp;RIGHT(YEAR(C3375)+IF(MONTH(C3375)&lt;7,0,1),2)</f>
        <v>2010/11</v>
      </c>
      <c r="O3375" s="2" t="str">
        <f>IF(ISNUMBER(N3375),SUMIFS(N$1:$N3375,A$1:$A3375,A3375,G$1:$G3375,G3375,D$1:$D3375,D3375),"")</f>
        <v/>
      </c>
      <c r="AE3375" s="2" t="str">
        <f t="shared" si="184"/>
        <v/>
      </c>
      <c r="AJ3375" s="41">
        <v>31.839999999999996</v>
      </c>
      <c r="AM3375" s="2" t="str">
        <f t="shared" si="185"/>
        <v/>
      </c>
      <c r="AN3375" s="2" t="str">
        <f>IF(ISNUMBER(AM3375),SUMIFS($AM$1:AM3375,$A$1:A3375,A3375,$G$1:G3375,G3375,$D$1:D3375,D3375),"")</f>
        <v/>
      </c>
    </row>
    <row r="3376" spans="1:40" x14ac:dyDescent="0.25">
      <c r="A3376" s="4" t="s">
        <v>95</v>
      </c>
      <c r="B3376" t="s">
        <v>30</v>
      </c>
      <c r="C3376" s="40">
        <v>40581</v>
      </c>
      <c r="D3376">
        <v>2</v>
      </c>
      <c r="F3376" t="s">
        <v>109</v>
      </c>
      <c r="G3376" t="str">
        <f>YEAR(C3376)+IF(MONTH(C3376)&lt;7,-1,0)&amp;"/"&amp;RIGHT(YEAR(C3376)+IF(MONTH(C3376)&lt;7,0,1),2)</f>
        <v>2010/11</v>
      </c>
      <c r="O3376" s="2" t="str">
        <f>IF(ISNUMBER(N3376),SUMIFS(N$1:$N3376,A$1:$A3376,A3376,G$1:$G3376,G3376,D$1:$D3376,D3376),"")</f>
        <v/>
      </c>
      <c r="AE3376" s="2" t="str">
        <f t="shared" ref="AE3376:AE3439" si="186">IF(ISNUMBER(AF3376),AF3376,"")</f>
        <v/>
      </c>
      <c r="AJ3376" s="41">
        <v>30.119999999999997</v>
      </c>
      <c r="AM3376" s="2" t="str">
        <f t="shared" si="185"/>
        <v/>
      </c>
      <c r="AN3376" s="2" t="str">
        <f>IF(ISNUMBER(AM3376),SUMIFS($AM$1:AM3376,$A$1:A3376,A3376,$G$1:G3376,G3376,$D$1:D3376,D3376),"")</f>
        <v/>
      </c>
    </row>
    <row r="3377" spans="1:40" x14ac:dyDescent="0.25">
      <c r="A3377" s="4" t="s">
        <v>95</v>
      </c>
      <c r="B3377" t="s">
        <v>30</v>
      </c>
      <c r="C3377" s="40">
        <v>40581</v>
      </c>
      <c r="D3377">
        <v>3</v>
      </c>
      <c r="F3377" t="s">
        <v>109</v>
      </c>
      <c r="G3377" t="str">
        <f>YEAR(C3377)+IF(MONTH(C3377)&lt;7,-1,0)&amp;"/"&amp;RIGHT(YEAR(C3377)+IF(MONTH(C3377)&lt;7,0,1),2)</f>
        <v>2010/11</v>
      </c>
      <c r="O3377" s="2" t="str">
        <f>IF(ISNUMBER(N3377),SUMIFS(N$1:$N3377,A$1:$A3377,A3377,G$1:$G3377,G3377,D$1:$D3377,D3377),"")</f>
        <v/>
      </c>
      <c r="AE3377" s="2" t="str">
        <f t="shared" si="186"/>
        <v/>
      </c>
      <c r="AJ3377" s="41">
        <v>35.6</v>
      </c>
      <c r="AM3377" s="2" t="str">
        <f t="shared" si="185"/>
        <v/>
      </c>
      <c r="AN3377" s="2" t="str">
        <f>IF(ISNUMBER(AM3377),SUMIFS($AM$1:AM3377,$A$1:A3377,A3377,$G$1:G3377,G3377,$D$1:D3377,D3377),"")</f>
        <v/>
      </c>
    </row>
    <row r="3378" spans="1:40" x14ac:dyDescent="0.25">
      <c r="A3378" s="4" t="s">
        <v>95</v>
      </c>
      <c r="B3378" t="s">
        <v>30</v>
      </c>
      <c r="C3378" s="40">
        <v>40581</v>
      </c>
      <c r="D3378">
        <v>4</v>
      </c>
      <c r="F3378" t="s">
        <v>109</v>
      </c>
      <c r="G3378" t="str">
        <f>YEAR(C3378)+IF(MONTH(C3378)&lt;7,-1,0)&amp;"/"&amp;RIGHT(YEAR(C3378)+IF(MONTH(C3378)&lt;7,0,1),2)</f>
        <v>2010/11</v>
      </c>
      <c r="O3378" s="2" t="str">
        <f>IF(ISNUMBER(N3378),SUMIFS(N$1:$N3378,A$1:$A3378,A3378,G$1:$G3378,G3378,D$1:$D3378,D3378),"")</f>
        <v/>
      </c>
      <c r="AE3378" s="2" t="str">
        <f t="shared" si="186"/>
        <v/>
      </c>
      <c r="AJ3378" s="41">
        <v>35.4</v>
      </c>
      <c r="AM3378" s="2" t="str">
        <f t="shared" si="185"/>
        <v/>
      </c>
      <c r="AN3378" s="2" t="str">
        <f>IF(ISNUMBER(AM3378),SUMIFS($AM$1:AM3378,$A$1:A3378,A3378,$G$1:G3378,G3378,$D$1:D3378,D3378),"")</f>
        <v/>
      </c>
    </row>
    <row r="3379" spans="1:40" x14ac:dyDescent="0.25">
      <c r="A3379" s="4" t="s">
        <v>95</v>
      </c>
      <c r="B3379" t="s">
        <v>30</v>
      </c>
      <c r="C3379" s="40">
        <v>40581</v>
      </c>
      <c r="D3379">
        <v>5</v>
      </c>
      <c r="F3379" t="s">
        <v>109</v>
      </c>
      <c r="G3379" t="str">
        <f>YEAR(C3379)+IF(MONTH(C3379)&lt;7,-1,0)&amp;"/"&amp;RIGHT(YEAR(C3379)+IF(MONTH(C3379)&lt;7,0,1),2)</f>
        <v>2010/11</v>
      </c>
      <c r="O3379" s="2" t="str">
        <f>IF(ISNUMBER(N3379),SUMIFS(N$1:$N3379,A$1:$A3379,A3379,G$1:$G3379,G3379,D$1:$D3379,D3379),"")</f>
        <v/>
      </c>
      <c r="AE3379" s="2" t="str">
        <f t="shared" si="186"/>
        <v/>
      </c>
      <c r="AJ3379" s="41">
        <v>32.9</v>
      </c>
      <c r="AM3379" s="2" t="str">
        <f t="shared" si="185"/>
        <v/>
      </c>
      <c r="AN3379" s="2" t="str">
        <f>IF(ISNUMBER(AM3379),SUMIFS($AM$1:AM3379,$A$1:A3379,A3379,$G$1:G3379,G3379,$D$1:D3379,D3379),"")</f>
        <v/>
      </c>
    </row>
    <row r="3380" spans="1:40" x14ac:dyDescent="0.25">
      <c r="A3380" s="4" t="s">
        <v>95</v>
      </c>
      <c r="B3380" t="s">
        <v>30</v>
      </c>
      <c r="C3380" s="40">
        <v>40588</v>
      </c>
      <c r="D3380">
        <v>1</v>
      </c>
      <c r="F3380" t="s">
        <v>109</v>
      </c>
      <c r="G3380" t="str">
        <f>YEAR(C3380)+IF(MONTH(C3380)&lt;7,-1,0)&amp;"/"&amp;RIGHT(YEAR(C3380)+IF(MONTH(C3380)&lt;7,0,1),2)</f>
        <v>2010/11</v>
      </c>
      <c r="O3380" s="2" t="str">
        <f>IF(ISNUMBER(N3380),SUMIFS(N$1:$N3380,A$1:$A3380,A3380,G$1:$G3380,G3380,D$1:$D3380,D3380),"")</f>
        <v/>
      </c>
      <c r="AE3380" s="2" t="str">
        <f t="shared" si="186"/>
        <v/>
      </c>
      <c r="AJ3380" s="41">
        <v>12.1</v>
      </c>
      <c r="AM3380" s="2" t="str">
        <f t="shared" si="185"/>
        <v/>
      </c>
      <c r="AN3380" s="2" t="str">
        <f>IF(ISNUMBER(AM3380),SUMIFS($AM$1:AM3380,$A$1:A3380,A3380,$G$1:G3380,G3380,$D$1:D3380,D3380),"")</f>
        <v/>
      </c>
    </row>
    <row r="3381" spans="1:40" x14ac:dyDescent="0.25">
      <c r="A3381" s="4" t="s">
        <v>95</v>
      </c>
      <c r="B3381" t="s">
        <v>30</v>
      </c>
      <c r="C3381" s="40">
        <v>40588</v>
      </c>
      <c r="D3381">
        <v>2</v>
      </c>
      <c r="F3381" t="s">
        <v>109</v>
      </c>
      <c r="G3381" t="str">
        <f>YEAR(C3381)+IF(MONTH(C3381)&lt;7,-1,0)&amp;"/"&amp;RIGHT(YEAR(C3381)+IF(MONTH(C3381)&lt;7,0,1),2)</f>
        <v>2010/11</v>
      </c>
      <c r="O3381" s="2" t="str">
        <f>IF(ISNUMBER(N3381),SUMIFS(N$1:$N3381,A$1:$A3381,A3381,G$1:$G3381,G3381,D$1:$D3381,D3381),"")</f>
        <v/>
      </c>
      <c r="AE3381" s="2" t="str">
        <f t="shared" si="186"/>
        <v/>
      </c>
      <c r="AJ3381" s="41">
        <v>11</v>
      </c>
      <c r="AM3381" s="2" t="str">
        <f t="shared" si="185"/>
        <v/>
      </c>
      <c r="AN3381" s="2" t="str">
        <f>IF(ISNUMBER(AM3381),SUMIFS($AM$1:AM3381,$A$1:A3381,A3381,$G$1:G3381,G3381,$D$1:D3381,D3381),"")</f>
        <v/>
      </c>
    </row>
    <row r="3382" spans="1:40" x14ac:dyDescent="0.25">
      <c r="A3382" s="4" t="s">
        <v>95</v>
      </c>
      <c r="B3382" t="s">
        <v>30</v>
      </c>
      <c r="C3382" s="40">
        <v>40588</v>
      </c>
      <c r="D3382">
        <v>3</v>
      </c>
      <c r="F3382" t="s">
        <v>109</v>
      </c>
      <c r="G3382" t="str">
        <f>YEAR(C3382)+IF(MONTH(C3382)&lt;7,-1,0)&amp;"/"&amp;RIGHT(YEAR(C3382)+IF(MONTH(C3382)&lt;7,0,1),2)</f>
        <v>2010/11</v>
      </c>
      <c r="O3382" s="2" t="str">
        <f>IF(ISNUMBER(N3382),SUMIFS(N$1:$N3382,A$1:$A3382,A3382,G$1:$G3382,G3382,D$1:$D3382,D3382),"")</f>
        <v/>
      </c>
      <c r="AE3382" s="2" t="str">
        <f t="shared" si="186"/>
        <v/>
      </c>
      <c r="AJ3382" s="41">
        <v>11.7</v>
      </c>
      <c r="AM3382" s="2" t="str">
        <f t="shared" si="185"/>
        <v/>
      </c>
      <c r="AN3382" s="2" t="str">
        <f>IF(ISNUMBER(AM3382),SUMIFS($AM$1:AM3382,$A$1:A3382,A3382,$G$1:G3382,G3382,$D$1:D3382,D3382),"")</f>
        <v/>
      </c>
    </row>
    <row r="3383" spans="1:40" x14ac:dyDescent="0.25">
      <c r="A3383" s="4" t="s">
        <v>95</v>
      </c>
      <c r="B3383" t="s">
        <v>30</v>
      </c>
      <c r="C3383" s="40">
        <v>40588</v>
      </c>
      <c r="D3383">
        <v>4</v>
      </c>
      <c r="F3383" t="s">
        <v>109</v>
      </c>
      <c r="G3383" t="str">
        <f>YEAR(C3383)+IF(MONTH(C3383)&lt;7,-1,0)&amp;"/"&amp;RIGHT(YEAR(C3383)+IF(MONTH(C3383)&lt;7,0,1),2)</f>
        <v>2010/11</v>
      </c>
      <c r="O3383" s="2" t="str">
        <f>IF(ISNUMBER(N3383),SUMIFS(N$1:$N3383,A$1:$A3383,A3383,G$1:$G3383,G3383,D$1:$D3383,D3383),"")</f>
        <v/>
      </c>
      <c r="AE3383" s="2" t="str">
        <f t="shared" si="186"/>
        <v/>
      </c>
      <c r="AJ3383" s="41">
        <v>11.3</v>
      </c>
      <c r="AM3383" s="2" t="str">
        <f t="shared" si="185"/>
        <v/>
      </c>
      <c r="AN3383" s="2" t="str">
        <f>IF(ISNUMBER(AM3383),SUMIFS($AM$1:AM3383,$A$1:A3383,A3383,$G$1:G3383,G3383,$D$1:D3383,D3383),"")</f>
        <v/>
      </c>
    </row>
    <row r="3384" spans="1:40" x14ac:dyDescent="0.25">
      <c r="A3384" s="4" t="s">
        <v>95</v>
      </c>
      <c r="B3384" t="s">
        <v>30</v>
      </c>
      <c r="C3384" s="40">
        <v>40588</v>
      </c>
      <c r="D3384">
        <v>5</v>
      </c>
      <c r="F3384" t="s">
        <v>109</v>
      </c>
      <c r="G3384" t="str">
        <f>YEAR(C3384)+IF(MONTH(C3384)&lt;7,-1,0)&amp;"/"&amp;RIGHT(YEAR(C3384)+IF(MONTH(C3384)&lt;7,0,1),2)</f>
        <v>2010/11</v>
      </c>
      <c r="O3384" s="2" t="str">
        <f>IF(ISNUMBER(N3384),SUMIFS(N$1:$N3384,A$1:$A3384,A3384,G$1:$G3384,G3384,D$1:$D3384,D3384),"")</f>
        <v/>
      </c>
      <c r="AE3384" s="2" t="str">
        <f t="shared" si="186"/>
        <v/>
      </c>
      <c r="AJ3384" s="41">
        <v>11.4</v>
      </c>
      <c r="AM3384" s="2" t="str">
        <f t="shared" si="185"/>
        <v/>
      </c>
      <c r="AN3384" s="2" t="str">
        <f>IF(ISNUMBER(AM3384),SUMIFS($AM$1:AM3384,$A$1:A3384,A3384,$G$1:G3384,G3384,$D$1:D3384,D3384),"")</f>
        <v/>
      </c>
    </row>
    <row r="3385" spans="1:40" x14ac:dyDescent="0.25">
      <c r="A3385" s="4" t="s">
        <v>95</v>
      </c>
      <c r="B3385" t="s">
        <v>30</v>
      </c>
      <c r="C3385" s="40">
        <v>40595</v>
      </c>
      <c r="D3385">
        <v>1</v>
      </c>
      <c r="F3385" t="s">
        <v>109</v>
      </c>
      <c r="G3385" t="str">
        <f>YEAR(C3385)+IF(MONTH(C3385)&lt;7,-1,0)&amp;"/"&amp;RIGHT(YEAR(C3385)+IF(MONTH(C3385)&lt;7,0,1),2)</f>
        <v>2010/11</v>
      </c>
      <c r="O3385" s="2" t="str">
        <f>IF(ISNUMBER(N3385),SUMIFS(N$1:$N3385,A$1:$A3385,A3385,G$1:$G3385,G3385,D$1:$D3385,D3385),"")</f>
        <v/>
      </c>
      <c r="AE3385" s="2" t="str">
        <f t="shared" si="186"/>
        <v/>
      </c>
      <c r="AJ3385" s="41">
        <v>22.2</v>
      </c>
      <c r="AM3385" s="2" t="str">
        <f t="shared" si="185"/>
        <v/>
      </c>
      <c r="AN3385" s="2" t="str">
        <f>IF(ISNUMBER(AM3385),SUMIFS($AM$1:AM3385,$A$1:A3385,A3385,$G$1:G3385,G3385,$D$1:D3385,D3385),"")</f>
        <v/>
      </c>
    </row>
    <row r="3386" spans="1:40" x14ac:dyDescent="0.25">
      <c r="A3386" s="4" t="s">
        <v>95</v>
      </c>
      <c r="B3386" t="s">
        <v>30</v>
      </c>
      <c r="C3386" s="40">
        <v>40595</v>
      </c>
      <c r="D3386">
        <v>2</v>
      </c>
      <c r="F3386" t="s">
        <v>109</v>
      </c>
      <c r="G3386" t="str">
        <f>YEAR(C3386)+IF(MONTH(C3386)&lt;7,-1,0)&amp;"/"&amp;RIGHT(YEAR(C3386)+IF(MONTH(C3386)&lt;7,0,1),2)</f>
        <v>2010/11</v>
      </c>
      <c r="O3386" s="2" t="str">
        <f>IF(ISNUMBER(N3386),SUMIFS(N$1:$N3386,A$1:$A3386,A3386,G$1:$G3386,G3386,D$1:$D3386,D3386),"")</f>
        <v/>
      </c>
      <c r="AE3386" s="2" t="str">
        <f t="shared" si="186"/>
        <v/>
      </c>
      <c r="AJ3386" s="41">
        <v>21.8</v>
      </c>
      <c r="AM3386" s="2" t="str">
        <f t="shared" si="185"/>
        <v/>
      </c>
      <c r="AN3386" s="2" t="str">
        <f>IF(ISNUMBER(AM3386),SUMIFS($AM$1:AM3386,$A$1:A3386,A3386,$G$1:G3386,G3386,$D$1:D3386,D3386),"")</f>
        <v/>
      </c>
    </row>
    <row r="3387" spans="1:40" x14ac:dyDescent="0.25">
      <c r="A3387" s="4" t="s">
        <v>95</v>
      </c>
      <c r="B3387" t="s">
        <v>30</v>
      </c>
      <c r="C3387" s="40">
        <v>40595</v>
      </c>
      <c r="D3387">
        <v>3</v>
      </c>
      <c r="F3387" t="s">
        <v>109</v>
      </c>
      <c r="G3387" t="str">
        <f>YEAR(C3387)+IF(MONTH(C3387)&lt;7,-1,0)&amp;"/"&amp;RIGHT(YEAR(C3387)+IF(MONTH(C3387)&lt;7,0,1),2)</f>
        <v>2010/11</v>
      </c>
      <c r="O3387" s="2" t="str">
        <f>IF(ISNUMBER(N3387),SUMIFS(N$1:$N3387,A$1:$A3387,A3387,G$1:$G3387,G3387,D$1:$D3387,D3387),"")</f>
        <v/>
      </c>
      <c r="AE3387" s="2" t="str">
        <f t="shared" si="186"/>
        <v/>
      </c>
      <c r="AJ3387" s="41">
        <v>22.4</v>
      </c>
      <c r="AM3387" s="2" t="str">
        <f t="shared" si="185"/>
        <v/>
      </c>
      <c r="AN3387" s="2" t="str">
        <f>IF(ISNUMBER(AM3387),SUMIFS($AM$1:AM3387,$A$1:A3387,A3387,$G$1:G3387,G3387,$D$1:D3387,D3387),"")</f>
        <v/>
      </c>
    </row>
    <row r="3388" spans="1:40" x14ac:dyDescent="0.25">
      <c r="A3388" s="4" t="s">
        <v>95</v>
      </c>
      <c r="B3388" t="s">
        <v>30</v>
      </c>
      <c r="C3388" s="40">
        <v>40595</v>
      </c>
      <c r="D3388">
        <v>4</v>
      </c>
      <c r="F3388" t="s">
        <v>109</v>
      </c>
      <c r="G3388" t="str">
        <f>YEAR(C3388)+IF(MONTH(C3388)&lt;7,-1,0)&amp;"/"&amp;RIGHT(YEAR(C3388)+IF(MONTH(C3388)&lt;7,0,1),2)</f>
        <v>2010/11</v>
      </c>
      <c r="O3388" s="2" t="str">
        <f>IF(ISNUMBER(N3388),SUMIFS(N$1:$N3388,A$1:$A3388,A3388,G$1:$G3388,G3388,D$1:$D3388,D3388),"")</f>
        <v/>
      </c>
      <c r="AE3388" s="2" t="str">
        <f t="shared" si="186"/>
        <v/>
      </c>
      <c r="AJ3388" s="41">
        <v>23.4</v>
      </c>
      <c r="AM3388" s="2" t="str">
        <f t="shared" si="185"/>
        <v/>
      </c>
      <c r="AN3388" s="2" t="str">
        <f>IF(ISNUMBER(AM3388),SUMIFS($AM$1:AM3388,$A$1:A3388,A3388,$G$1:G3388,G3388,$D$1:D3388,D3388),"")</f>
        <v/>
      </c>
    </row>
    <row r="3389" spans="1:40" x14ac:dyDescent="0.25">
      <c r="A3389" s="4" t="s">
        <v>95</v>
      </c>
      <c r="B3389" t="s">
        <v>30</v>
      </c>
      <c r="C3389" s="40">
        <v>40595</v>
      </c>
      <c r="D3389">
        <v>5</v>
      </c>
      <c r="F3389" t="s">
        <v>109</v>
      </c>
      <c r="G3389" t="str">
        <f>YEAR(C3389)+IF(MONTH(C3389)&lt;7,-1,0)&amp;"/"&amp;RIGHT(YEAR(C3389)+IF(MONTH(C3389)&lt;7,0,1),2)</f>
        <v>2010/11</v>
      </c>
      <c r="O3389" s="2" t="str">
        <f>IF(ISNUMBER(N3389),SUMIFS(N$1:$N3389,A$1:$A3389,A3389,G$1:$G3389,G3389,D$1:$D3389,D3389),"")</f>
        <v/>
      </c>
      <c r="AE3389" s="2" t="str">
        <f t="shared" si="186"/>
        <v/>
      </c>
      <c r="AJ3389" s="41">
        <v>25.1</v>
      </c>
      <c r="AM3389" s="2" t="str">
        <f t="shared" si="185"/>
        <v/>
      </c>
      <c r="AN3389" s="2" t="str">
        <f>IF(ISNUMBER(AM3389),SUMIFS($AM$1:AM3389,$A$1:A3389,A3389,$G$1:G3389,G3389,$D$1:D3389,D3389),"")</f>
        <v/>
      </c>
    </row>
    <row r="3390" spans="1:40" x14ac:dyDescent="0.25">
      <c r="A3390" s="4" t="s">
        <v>95</v>
      </c>
      <c r="B3390" t="s">
        <v>30</v>
      </c>
      <c r="C3390" s="40">
        <v>40602</v>
      </c>
      <c r="D3390">
        <v>1</v>
      </c>
      <c r="F3390" t="s">
        <v>109</v>
      </c>
      <c r="G3390" t="str">
        <f>YEAR(C3390)+IF(MONTH(C3390)&lt;7,-1,0)&amp;"/"&amp;RIGHT(YEAR(C3390)+IF(MONTH(C3390)&lt;7,0,1),2)</f>
        <v>2010/11</v>
      </c>
      <c r="O3390" s="2" t="str">
        <f>IF(ISNUMBER(N3390),SUMIFS(N$1:$N3390,A$1:$A3390,A3390,G$1:$G3390,G3390,D$1:$D3390,D3390),"")</f>
        <v/>
      </c>
      <c r="AE3390" s="2" t="str">
        <f t="shared" si="186"/>
        <v/>
      </c>
      <c r="AJ3390" s="41">
        <v>24.3</v>
      </c>
      <c r="AM3390" s="2" t="str">
        <f t="shared" si="185"/>
        <v/>
      </c>
      <c r="AN3390" s="2" t="str">
        <f>IF(ISNUMBER(AM3390),SUMIFS($AM$1:AM3390,$A$1:A3390,A3390,$G$1:G3390,G3390,$D$1:D3390,D3390),"")</f>
        <v/>
      </c>
    </row>
    <row r="3391" spans="1:40" x14ac:dyDescent="0.25">
      <c r="A3391" s="4" t="s">
        <v>95</v>
      </c>
      <c r="B3391" t="s">
        <v>30</v>
      </c>
      <c r="C3391" s="40">
        <v>40602</v>
      </c>
      <c r="D3391">
        <v>2</v>
      </c>
      <c r="F3391" t="s">
        <v>109</v>
      </c>
      <c r="G3391" t="str">
        <f>YEAR(C3391)+IF(MONTH(C3391)&lt;7,-1,0)&amp;"/"&amp;RIGHT(YEAR(C3391)+IF(MONTH(C3391)&lt;7,0,1),2)</f>
        <v>2010/11</v>
      </c>
      <c r="O3391" s="2" t="str">
        <f>IF(ISNUMBER(N3391),SUMIFS(N$1:$N3391,A$1:$A3391,A3391,G$1:$G3391,G3391,D$1:$D3391,D3391),"")</f>
        <v/>
      </c>
      <c r="AE3391" s="2" t="str">
        <f t="shared" si="186"/>
        <v/>
      </c>
      <c r="AJ3391" s="41">
        <v>26.2</v>
      </c>
      <c r="AM3391" s="2" t="str">
        <f t="shared" si="185"/>
        <v/>
      </c>
      <c r="AN3391" s="2" t="str">
        <f>IF(ISNUMBER(AM3391),SUMIFS($AM$1:AM3391,$A$1:A3391,A3391,$G$1:G3391,G3391,$D$1:D3391,D3391),"")</f>
        <v/>
      </c>
    </row>
    <row r="3392" spans="1:40" x14ac:dyDescent="0.25">
      <c r="A3392" s="4" t="s">
        <v>95</v>
      </c>
      <c r="B3392" t="s">
        <v>30</v>
      </c>
      <c r="C3392" s="40">
        <v>40602</v>
      </c>
      <c r="D3392">
        <v>3</v>
      </c>
      <c r="F3392" t="s">
        <v>109</v>
      </c>
      <c r="G3392" t="str">
        <f>YEAR(C3392)+IF(MONTH(C3392)&lt;7,-1,0)&amp;"/"&amp;RIGHT(YEAR(C3392)+IF(MONTH(C3392)&lt;7,0,1),2)</f>
        <v>2010/11</v>
      </c>
      <c r="O3392" s="2" t="str">
        <f>IF(ISNUMBER(N3392),SUMIFS(N$1:$N3392,A$1:$A3392,A3392,G$1:$G3392,G3392,D$1:$D3392,D3392),"")</f>
        <v/>
      </c>
      <c r="AE3392" s="2" t="str">
        <f t="shared" si="186"/>
        <v/>
      </c>
      <c r="AJ3392" s="41">
        <v>25.7</v>
      </c>
      <c r="AM3392" s="2" t="str">
        <f t="shared" si="185"/>
        <v/>
      </c>
      <c r="AN3392" s="2" t="str">
        <f>IF(ISNUMBER(AM3392),SUMIFS($AM$1:AM3392,$A$1:A3392,A3392,$G$1:G3392,G3392,$D$1:D3392,D3392),"")</f>
        <v/>
      </c>
    </row>
    <row r="3393" spans="1:40" x14ac:dyDescent="0.25">
      <c r="A3393" s="4" t="s">
        <v>95</v>
      </c>
      <c r="B3393" t="s">
        <v>30</v>
      </c>
      <c r="C3393" s="40">
        <v>40602</v>
      </c>
      <c r="D3393">
        <v>4</v>
      </c>
      <c r="F3393" t="s">
        <v>109</v>
      </c>
      <c r="G3393" t="str">
        <f>YEAR(C3393)+IF(MONTH(C3393)&lt;7,-1,0)&amp;"/"&amp;RIGHT(YEAR(C3393)+IF(MONTH(C3393)&lt;7,0,1),2)</f>
        <v>2010/11</v>
      </c>
      <c r="O3393" s="2" t="str">
        <f>IF(ISNUMBER(N3393),SUMIFS(N$1:$N3393,A$1:$A3393,A3393,G$1:$G3393,G3393,D$1:$D3393,D3393),"")</f>
        <v/>
      </c>
      <c r="AE3393" s="2" t="str">
        <f t="shared" si="186"/>
        <v/>
      </c>
      <c r="AJ3393" s="41">
        <v>22.7</v>
      </c>
      <c r="AM3393" s="2" t="str">
        <f t="shared" si="185"/>
        <v/>
      </c>
      <c r="AN3393" s="2" t="str">
        <f>IF(ISNUMBER(AM3393),SUMIFS($AM$1:AM3393,$A$1:A3393,A3393,$G$1:G3393,G3393,$D$1:D3393,D3393),"")</f>
        <v/>
      </c>
    </row>
    <row r="3394" spans="1:40" x14ac:dyDescent="0.25">
      <c r="A3394" s="4" t="s">
        <v>95</v>
      </c>
      <c r="B3394" t="s">
        <v>30</v>
      </c>
      <c r="C3394" s="40">
        <v>40602</v>
      </c>
      <c r="D3394">
        <v>5</v>
      </c>
      <c r="F3394" t="s">
        <v>109</v>
      </c>
      <c r="G3394" t="str">
        <f>YEAR(C3394)+IF(MONTH(C3394)&lt;7,-1,0)&amp;"/"&amp;RIGHT(YEAR(C3394)+IF(MONTH(C3394)&lt;7,0,1),2)</f>
        <v>2010/11</v>
      </c>
      <c r="O3394" s="2" t="str">
        <f>IF(ISNUMBER(N3394),SUMIFS(N$1:$N3394,A$1:$A3394,A3394,G$1:$G3394,G3394,D$1:$D3394,D3394),"")</f>
        <v/>
      </c>
      <c r="AE3394" s="2" t="str">
        <f t="shared" si="186"/>
        <v/>
      </c>
      <c r="AJ3394" s="41">
        <v>25.8</v>
      </c>
      <c r="AM3394" s="2" t="str">
        <f t="shared" si="185"/>
        <v/>
      </c>
      <c r="AN3394" s="2" t="str">
        <f>IF(ISNUMBER(AM3394),SUMIFS($AM$1:AM3394,$A$1:A3394,A3394,$G$1:G3394,G3394,$D$1:D3394,D3394),"")</f>
        <v/>
      </c>
    </row>
    <row r="3395" spans="1:40" x14ac:dyDescent="0.25">
      <c r="A3395" s="4" t="s">
        <v>95</v>
      </c>
      <c r="B3395" t="s">
        <v>30</v>
      </c>
      <c r="C3395" s="40">
        <v>40609</v>
      </c>
      <c r="D3395">
        <v>1</v>
      </c>
      <c r="F3395" t="s">
        <v>109</v>
      </c>
      <c r="G3395" t="str">
        <f>YEAR(C3395)+IF(MONTH(C3395)&lt;7,-1,0)&amp;"/"&amp;RIGHT(YEAR(C3395)+IF(MONTH(C3395)&lt;7,0,1),2)</f>
        <v>2010/11</v>
      </c>
      <c r="O3395" s="2" t="str">
        <f>IF(ISNUMBER(N3395),SUMIFS(N$1:$N3395,A$1:$A3395,A3395,G$1:$G3395,G3395,D$1:$D3395,D3395),"")</f>
        <v/>
      </c>
      <c r="AE3395" s="2" t="str">
        <f t="shared" si="186"/>
        <v/>
      </c>
      <c r="AJ3395" s="41">
        <v>28.2</v>
      </c>
      <c r="AM3395" s="2" t="str">
        <f t="shared" si="185"/>
        <v/>
      </c>
      <c r="AN3395" s="2" t="str">
        <f>IF(ISNUMBER(AM3395),SUMIFS($AM$1:AM3395,$A$1:A3395,A3395,$G$1:G3395,G3395,$D$1:D3395,D3395),"")</f>
        <v/>
      </c>
    </row>
    <row r="3396" spans="1:40" x14ac:dyDescent="0.25">
      <c r="A3396" s="4" t="s">
        <v>95</v>
      </c>
      <c r="B3396" t="s">
        <v>30</v>
      </c>
      <c r="C3396" s="40">
        <v>40609</v>
      </c>
      <c r="D3396">
        <v>2</v>
      </c>
      <c r="F3396" t="s">
        <v>109</v>
      </c>
      <c r="G3396" t="str">
        <f>YEAR(C3396)+IF(MONTH(C3396)&lt;7,-1,0)&amp;"/"&amp;RIGHT(YEAR(C3396)+IF(MONTH(C3396)&lt;7,0,1),2)</f>
        <v>2010/11</v>
      </c>
      <c r="O3396" s="2" t="str">
        <f>IF(ISNUMBER(N3396),SUMIFS(N$1:$N3396,A$1:$A3396,A3396,G$1:$G3396,G3396,D$1:$D3396,D3396),"")</f>
        <v/>
      </c>
      <c r="AE3396" s="2" t="str">
        <f t="shared" si="186"/>
        <v/>
      </c>
      <c r="AJ3396" s="41">
        <v>32</v>
      </c>
      <c r="AM3396" s="2" t="str">
        <f t="shared" si="185"/>
        <v/>
      </c>
      <c r="AN3396" s="2" t="str">
        <f>IF(ISNUMBER(AM3396),SUMIFS($AM$1:AM3396,$A$1:A3396,A3396,$G$1:G3396,G3396,$D$1:D3396,D3396),"")</f>
        <v/>
      </c>
    </row>
    <row r="3397" spans="1:40" x14ac:dyDescent="0.25">
      <c r="A3397" s="4" t="s">
        <v>95</v>
      </c>
      <c r="B3397" t="s">
        <v>30</v>
      </c>
      <c r="C3397" s="40">
        <v>40609</v>
      </c>
      <c r="D3397">
        <v>3</v>
      </c>
      <c r="F3397" t="s">
        <v>109</v>
      </c>
      <c r="G3397" t="str">
        <f>YEAR(C3397)+IF(MONTH(C3397)&lt;7,-1,0)&amp;"/"&amp;RIGHT(YEAR(C3397)+IF(MONTH(C3397)&lt;7,0,1),2)</f>
        <v>2010/11</v>
      </c>
      <c r="O3397" s="2" t="str">
        <f>IF(ISNUMBER(N3397),SUMIFS(N$1:$N3397,A$1:$A3397,A3397,G$1:$G3397,G3397,D$1:$D3397,D3397),"")</f>
        <v/>
      </c>
      <c r="AE3397" s="2" t="str">
        <f t="shared" si="186"/>
        <v/>
      </c>
      <c r="AJ3397" s="41">
        <v>30.9</v>
      </c>
      <c r="AM3397" s="2" t="str">
        <f t="shared" si="185"/>
        <v/>
      </c>
      <c r="AN3397" s="2" t="str">
        <f>IF(ISNUMBER(AM3397),SUMIFS($AM$1:AM3397,$A$1:A3397,A3397,$G$1:G3397,G3397,$D$1:D3397,D3397),"")</f>
        <v/>
      </c>
    </row>
    <row r="3398" spans="1:40" x14ac:dyDescent="0.25">
      <c r="A3398" s="4" t="s">
        <v>95</v>
      </c>
      <c r="B3398" t="s">
        <v>30</v>
      </c>
      <c r="C3398" s="40">
        <v>40609</v>
      </c>
      <c r="D3398">
        <v>4</v>
      </c>
      <c r="F3398" t="s">
        <v>109</v>
      </c>
      <c r="G3398" t="str">
        <f>YEAR(C3398)+IF(MONTH(C3398)&lt;7,-1,0)&amp;"/"&amp;RIGHT(YEAR(C3398)+IF(MONTH(C3398)&lt;7,0,1),2)</f>
        <v>2010/11</v>
      </c>
      <c r="O3398" s="2" t="str">
        <f>IF(ISNUMBER(N3398),SUMIFS(N$1:$N3398,A$1:$A3398,A3398,G$1:$G3398,G3398,D$1:$D3398,D3398),"")</f>
        <v/>
      </c>
      <c r="AE3398" s="2" t="str">
        <f t="shared" si="186"/>
        <v/>
      </c>
      <c r="AJ3398" s="41">
        <v>33.9</v>
      </c>
      <c r="AM3398" s="2" t="str">
        <f t="shared" si="185"/>
        <v/>
      </c>
      <c r="AN3398" s="2" t="str">
        <f>IF(ISNUMBER(AM3398),SUMIFS($AM$1:AM3398,$A$1:A3398,A3398,$G$1:G3398,G3398,$D$1:D3398,D3398),"")</f>
        <v/>
      </c>
    </row>
    <row r="3399" spans="1:40" x14ac:dyDescent="0.25">
      <c r="A3399" s="4" t="s">
        <v>95</v>
      </c>
      <c r="B3399" t="s">
        <v>30</v>
      </c>
      <c r="C3399" s="40">
        <v>40609</v>
      </c>
      <c r="D3399">
        <v>5</v>
      </c>
      <c r="F3399" t="s">
        <v>109</v>
      </c>
      <c r="G3399" t="str">
        <f>YEAR(C3399)+IF(MONTH(C3399)&lt;7,-1,0)&amp;"/"&amp;RIGHT(YEAR(C3399)+IF(MONTH(C3399)&lt;7,0,1),2)</f>
        <v>2010/11</v>
      </c>
      <c r="O3399" s="2" t="str">
        <f>IF(ISNUMBER(N3399),SUMIFS(N$1:$N3399,A$1:$A3399,A3399,G$1:$G3399,G3399,D$1:$D3399,D3399),"")</f>
        <v/>
      </c>
      <c r="AE3399" s="2" t="str">
        <f t="shared" si="186"/>
        <v/>
      </c>
      <c r="AJ3399" s="41">
        <v>31.8</v>
      </c>
      <c r="AM3399" s="2" t="str">
        <f t="shared" si="185"/>
        <v/>
      </c>
      <c r="AN3399" s="2" t="str">
        <f>IF(ISNUMBER(AM3399),SUMIFS($AM$1:AM3399,$A$1:A3399,A3399,$G$1:G3399,G3399,$D$1:D3399,D3399),"")</f>
        <v/>
      </c>
    </row>
    <row r="3400" spans="1:40" x14ac:dyDescent="0.25">
      <c r="A3400" s="4" t="s">
        <v>95</v>
      </c>
      <c r="B3400" t="s">
        <v>30</v>
      </c>
      <c r="C3400" s="40">
        <v>40616</v>
      </c>
      <c r="D3400">
        <v>1</v>
      </c>
      <c r="F3400" t="s">
        <v>109</v>
      </c>
      <c r="G3400" t="str">
        <f>YEAR(C3400)+IF(MONTH(C3400)&lt;7,-1,0)&amp;"/"&amp;RIGHT(YEAR(C3400)+IF(MONTH(C3400)&lt;7,0,1),2)</f>
        <v>2010/11</v>
      </c>
      <c r="O3400" s="2" t="str">
        <f>IF(ISNUMBER(N3400),SUMIFS(N$1:$N3400,A$1:$A3400,A3400,G$1:$G3400,G3400,D$1:$D3400,D3400),"")</f>
        <v/>
      </c>
      <c r="AE3400" s="2" t="str">
        <f t="shared" si="186"/>
        <v/>
      </c>
      <c r="AJ3400" s="41">
        <v>29.8</v>
      </c>
      <c r="AM3400" s="2" t="str">
        <f t="shared" si="185"/>
        <v/>
      </c>
      <c r="AN3400" s="2" t="str">
        <f>IF(ISNUMBER(AM3400),SUMIFS($AM$1:AM3400,$A$1:A3400,A3400,$G$1:G3400,G3400,$D$1:D3400,D3400),"")</f>
        <v/>
      </c>
    </row>
    <row r="3401" spans="1:40" x14ac:dyDescent="0.25">
      <c r="A3401" s="4" t="s">
        <v>95</v>
      </c>
      <c r="B3401" t="s">
        <v>30</v>
      </c>
      <c r="C3401" s="40">
        <v>40616</v>
      </c>
      <c r="D3401">
        <v>2</v>
      </c>
      <c r="F3401" t="s">
        <v>109</v>
      </c>
      <c r="G3401" t="str">
        <f>YEAR(C3401)+IF(MONTH(C3401)&lt;7,-1,0)&amp;"/"&amp;RIGHT(YEAR(C3401)+IF(MONTH(C3401)&lt;7,0,1),2)</f>
        <v>2010/11</v>
      </c>
      <c r="O3401" s="2" t="str">
        <f>IF(ISNUMBER(N3401),SUMIFS(N$1:$N3401,A$1:$A3401,A3401,G$1:$G3401,G3401,D$1:$D3401,D3401),"")</f>
        <v/>
      </c>
      <c r="AE3401" s="2" t="str">
        <f t="shared" si="186"/>
        <v/>
      </c>
      <c r="AJ3401" s="41">
        <v>33.1</v>
      </c>
      <c r="AM3401" s="2" t="str">
        <f t="shared" si="185"/>
        <v/>
      </c>
      <c r="AN3401" s="2" t="str">
        <f>IF(ISNUMBER(AM3401),SUMIFS($AM$1:AM3401,$A$1:A3401,A3401,$G$1:G3401,G3401,$D$1:D3401,D3401),"")</f>
        <v/>
      </c>
    </row>
    <row r="3402" spans="1:40" x14ac:dyDescent="0.25">
      <c r="A3402" s="4" t="s">
        <v>95</v>
      </c>
      <c r="B3402" t="s">
        <v>30</v>
      </c>
      <c r="C3402" s="40">
        <v>40616</v>
      </c>
      <c r="D3402">
        <v>3</v>
      </c>
      <c r="F3402" t="s">
        <v>109</v>
      </c>
      <c r="G3402" t="str">
        <f>YEAR(C3402)+IF(MONTH(C3402)&lt;7,-1,0)&amp;"/"&amp;RIGHT(YEAR(C3402)+IF(MONTH(C3402)&lt;7,0,1),2)</f>
        <v>2010/11</v>
      </c>
      <c r="O3402" s="2" t="str">
        <f>IF(ISNUMBER(N3402),SUMIFS(N$1:$N3402,A$1:$A3402,A3402,G$1:$G3402,G3402,D$1:$D3402,D3402),"")</f>
        <v/>
      </c>
      <c r="AE3402" s="2" t="str">
        <f t="shared" si="186"/>
        <v/>
      </c>
      <c r="AJ3402" s="41">
        <v>34.6</v>
      </c>
      <c r="AM3402" s="2" t="str">
        <f t="shared" si="185"/>
        <v/>
      </c>
      <c r="AN3402" s="2" t="str">
        <f>IF(ISNUMBER(AM3402),SUMIFS($AM$1:AM3402,$A$1:A3402,A3402,$G$1:G3402,G3402,$D$1:D3402,D3402),"")</f>
        <v/>
      </c>
    </row>
    <row r="3403" spans="1:40" x14ac:dyDescent="0.25">
      <c r="A3403" s="4" t="s">
        <v>95</v>
      </c>
      <c r="B3403" t="s">
        <v>30</v>
      </c>
      <c r="C3403" s="40">
        <v>40616</v>
      </c>
      <c r="D3403">
        <v>4</v>
      </c>
      <c r="F3403" t="s">
        <v>109</v>
      </c>
      <c r="G3403" t="str">
        <f>YEAR(C3403)+IF(MONTH(C3403)&lt;7,-1,0)&amp;"/"&amp;RIGHT(YEAR(C3403)+IF(MONTH(C3403)&lt;7,0,1),2)</f>
        <v>2010/11</v>
      </c>
      <c r="O3403" s="2" t="str">
        <f>IF(ISNUMBER(N3403),SUMIFS(N$1:$N3403,A$1:$A3403,A3403,G$1:$G3403,G3403,D$1:$D3403,D3403),"")</f>
        <v/>
      </c>
      <c r="AE3403" s="2" t="str">
        <f t="shared" si="186"/>
        <v/>
      </c>
      <c r="AJ3403" s="41">
        <v>36.9</v>
      </c>
      <c r="AM3403" s="2" t="str">
        <f t="shared" si="185"/>
        <v/>
      </c>
      <c r="AN3403" s="2" t="str">
        <f>IF(ISNUMBER(AM3403),SUMIFS($AM$1:AM3403,$A$1:A3403,A3403,$G$1:G3403,G3403,$D$1:D3403,D3403),"")</f>
        <v/>
      </c>
    </row>
    <row r="3404" spans="1:40" x14ac:dyDescent="0.25">
      <c r="A3404" s="4" t="s">
        <v>95</v>
      </c>
      <c r="B3404" t="s">
        <v>30</v>
      </c>
      <c r="C3404" s="40">
        <v>40616</v>
      </c>
      <c r="D3404">
        <v>5</v>
      </c>
      <c r="F3404" t="s">
        <v>109</v>
      </c>
      <c r="G3404" t="str">
        <f>YEAR(C3404)+IF(MONTH(C3404)&lt;7,-1,0)&amp;"/"&amp;RIGHT(YEAR(C3404)+IF(MONTH(C3404)&lt;7,0,1),2)</f>
        <v>2010/11</v>
      </c>
      <c r="O3404" s="2" t="str">
        <f>IF(ISNUMBER(N3404),SUMIFS(N$1:$N3404,A$1:$A3404,A3404,G$1:$G3404,G3404,D$1:$D3404,D3404),"")</f>
        <v/>
      </c>
      <c r="AE3404" s="2" t="str">
        <f t="shared" si="186"/>
        <v/>
      </c>
      <c r="AJ3404" s="41">
        <v>33</v>
      </c>
      <c r="AM3404" s="2" t="str">
        <f t="shared" si="185"/>
        <v/>
      </c>
      <c r="AN3404" s="2" t="str">
        <f>IF(ISNUMBER(AM3404),SUMIFS($AM$1:AM3404,$A$1:A3404,A3404,$G$1:G3404,G3404,$D$1:D3404,D3404),"")</f>
        <v/>
      </c>
    </row>
    <row r="3405" spans="1:40" x14ac:dyDescent="0.25">
      <c r="A3405" s="4" t="s">
        <v>95</v>
      </c>
      <c r="B3405" t="s">
        <v>30</v>
      </c>
      <c r="C3405" s="40">
        <v>40623</v>
      </c>
      <c r="D3405">
        <v>1</v>
      </c>
      <c r="F3405" t="s">
        <v>109</v>
      </c>
      <c r="G3405" t="str">
        <f>YEAR(C3405)+IF(MONTH(C3405)&lt;7,-1,0)&amp;"/"&amp;RIGHT(YEAR(C3405)+IF(MONTH(C3405)&lt;7,0,1),2)</f>
        <v>2010/11</v>
      </c>
      <c r="O3405" s="2" t="str">
        <f>IF(ISNUMBER(N3405),SUMIFS(N$1:$N3405,A$1:$A3405,A3405,G$1:$G3405,G3405,D$1:$D3405,D3405),"")</f>
        <v/>
      </c>
      <c r="AE3405" s="2" t="str">
        <f t="shared" si="186"/>
        <v/>
      </c>
      <c r="AJ3405" s="41">
        <v>8.1999999999999993</v>
      </c>
      <c r="AM3405" s="2" t="str">
        <f t="shared" si="185"/>
        <v/>
      </c>
      <c r="AN3405" s="2" t="str">
        <f>IF(ISNUMBER(AM3405),SUMIFS($AM$1:AM3405,$A$1:A3405,A3405,$G$1:G3405,G3405,$D$1:D3405,D3405),"")</f>
        <v/>
      </c>
    </row>
    <row r="3406" spans="1:40" x14ac:dyDescent="0.25">
      <c r="A3406" s="4" t="s">
        <v>95</v>
      </c>
      <c r="B3406" t="s">
        <v>30</v>
      </c>
      <c r="C3406" s="40">
        <v>40623</v>
      </c>
      <c r="D3406">
        <v>2</v>
      </c>
      <c r="F3406" t="s">
        <v>109</v>
      </c>
      <c r="G3406" t="str">
        <f>YEAR(C3406)+IF(MONTH(C3406)&lt;7,-1,0)&amp;"/"&amp;RIGHT(YEAR(C3406)+IF(MONTH(C3406)&lt;7,0,1),2)</f>
        <v>2010/11</v>
      </c>
      <c r="O3406" s="2" t="str">
        <f>IF(ISNUMBER(N3406),SUMIFS(N$1:$N3406,A$1:$A3406,A3406,G$1:$G3406,G3406,D$1:$D3406,D3406),"")</f>
        <v/>
      </c>
      <c r="AE3406" s="2" t="str">
        <f t="shared" si="186"/>
        <v/>
      </c>
      <c r="AJ3406" s="41">
        <v>8</v>
      </c>
      <c r="AM3406" s="2" t="str">
        <f t="shared" si="185"/>
        <v/>
      </c>
      <c r="AN3406" s="2" t="str">
        <f>IF(ISNUMBER(AM3406),SUMIFS($AM$1:AM3406,$A$1:A3406,A3406,$G$1:G3406,G3406,$D$1:D3406,D3406),"")</f>
        <v/>
      </c>
    </row>
    <row r="3407" spans="1:40" x14ac:dyDescent="0.25">
      <c r="A3407" s="4" t="s">
        <v>95</v>
      </c>
      <c r="B3407" t="s">
        <v>30</v>
      </c>
      <c r="C3407" s="40">
        <v>40623</v>
      </c>
      <c r="D3407">
        <v>3</v>
      </c>
      <c r="F3407" t="s">
        <v>109</v>
      </c>
      <c r="G3407" t="str">
        <f>YEAR(C3407)+IF(MONTH(C3407)&lt;7,-1,0)&amp;"/"&amp;RIGHT(YEAR(C3407)+IF(MONTH(C3407)&lt;7,0,1),2)</f>
        <v>2010/11</v>
      </c>
      <c r="O3407" s="2" t="str">
        <f>IF(ISNUMBER(N3407),SUMIFS(N$1:$N3407,A$1:$A3407,A3407,G$1:$G3407,G3407,D$1:$D3407,D3407),"")</f>
        <v/>
      </c>
      <c r="AE3407" s="2" t="str">
        <f t="shared" si="186"/>
        <v/>
      </c>
      <c r="AJ3407" s="41">
        <v>9</v>
      </c>
      <c r="AM3407" s="2" t="str">
        <f t="shared" si="185"/>
        <v/>
      </c>
      <c r="AN3407" s="2" t="str">
        <f>IF(ISNUMBER(AM3407),SUMIFS($AM$1:AM3407,$A$1:A3407,A3407,$G$1:G3407,G3407,$D$1:D3407,D3407),"")</f>
        <v/>
      </c>
    </row>
    <row r="3408" spans="1:40" x14ac:dyDescent="0.25">
      <c r="A3408" s="4" t="s">
        <v>95</v>
      </c>
      <c r="B3408" t="s">
        <v>30</v>
      </c>
      <c r="C3408" s="40">
        <v>40623</v>
      </c>
      <c r="D3408">
        <v>4</v>
      </c>
      <c r="F3408" t="s">
        <v>109</v>
      </c>
      <c r="G3408" t="str">
        <f>YEAR(C3408)+IF(MONTH(C3408)&lt;7,-1,0)&amp;"/"&amp;RIGHT(YEAR(C3408)+IF(MONTH(C3408)&lt;7,0,1),2)</f>
        <v>2010/11</v>
      </c>
      <c r="O3408" s="2" t="str">
        <f>IF(ISNUMBER(N3408),SUMIFS(N$1:$N3408,A$1:$A3408,A3408,G$1:$G3408,G3408,D$1:$D3408,D3408),"")</f>
        <v/>
      </c>
      <c r="AE3408" s="2" t="str">
        <f t="shared" si="186"/>
        <v/>
      </c>
      <c r="AJ3408" s="41">
        <v>10.9</v>
      </c>
      <c r="AM3408" s="2" t="str">
        <f t="shared" si="185"/>
        <v/>
      </c>
      <c r="AN3408" s="2" t="str">
        <f>IF(ISNUMBER(AM3408),SUMIFS($AM$1:AM3408,$A$1:A3408,A3408,$G$1:G3408,G3408,$D$1:D3408,D3408),"")</f>
        <v/>
      </c>
    </row>
    <row r="3409" spans="1:40" x14ac:dyDescent="0.25">
      <c r="A3409" s="4" t="s">
        <v>95</v>
      </c>
      <c r="B3409" t="s">
        <v>30</v>
      </c>
      <c r="C3409" s="40">
        <v>40623</v>
      </c>
      <c r="D3409">
        <v>5</v>
      </c>
      <c r="F3409" t="s">
        <v>109</v>
      </c>
      <c r="G3409" t="str">
        <f>YEAR(C3409)+IF(MONTH(C3409)&lt;7,-1,0)&amp;"/"&amp;RIGHT(YEAR(C3409)+IF(MONTH(C3409)&lt;7,0,1),2)</f>
        <v>2010/11</v>
      </c>
      <c r="O3409" s="2" t="str">
        <f>IF(ISNUMBER(N3409),SUMIFS(N$1:$N3409,A$1:$A3409,A3409,G$1:$G3409,G3409,D$1:$D3409,D3409),"")</f>
        <v/>
      </c>
      <c r="AE3409" s="2" t="str">
        <f t="shared" si="186"/>
        <v/>
      </c>
      <c r="AJ3409" s="41">
        <v>11.7</v>
      </c>
      <c r="AM3409" s="2" t="str">
        <f t="shared" si="185"/>
        <v/>
      </c>
      <c r="AN3409" s="2" t="str">
        <f>IF(ISNUMBER(AM3409),SUMIFS($AM$1:AM3409,$A$1:A3409,A3409,$G$1:G3409,G3409,$D$1:D3409,D3409),"")</f>
        <v/>
      </c>
    </row>
    <row r="3410" spans="1:40" x14ac:dyDescent="0.25">
      <c r="A3410" s="4" t="s">
        <v>95</v>
      </c>
      <c r="B3410" t="s">
        <v>30</v>
      </c>
      <c r="C3410" s="40">
        <v>40630</v>
      </c>
      <c r="D3410">
        <v>1</v>
      </c>
      <c r="F3410" t="s">
        <v>109</v>
      </c>
      <c r="G3410" t="str">
        <f>YEAR(C3410)+IF(MONTH(C3410)&lt;7,-1,0)&amp;"/"&amp;RIGHT(YEAR(C3410)+IF(MONTH(C3410)&lt;7,0,1),2)</f>
        <v>2010/11</v>
      </c>
      <c r="O3410" s="2" t="str">
        <f>IF(ISNUMBER(N3410),SUMIFS(N$1:$N3410,A$1:$A3410,A3410,G$1:$G3410,G3410,D$1:$D3410,D3410),"")</f>
        <v/>
      </c>
      <c r="AE3410" s="2" t="str">
        <f t="shared" si="186"/>
        <v/>
      </c>
      <c r="AJ3410" s="41">
        <v>21.1</v>
      </c>
      <c r="AM3410" s="2" t="str">
        <f t="shared" si="185"/>
        <v/>
      </c>
      <c r="AN3410" s="2" t="str">
        <f>IF(ISNUMBER(AM3410),SUMIFS($AM$1:AM3410,$A$1:A3410,A3410,$G$1:G3410,G3410,$D$1:D3410,D3410),"")</f>
        <v/>
      </c>
    </row>
    <row r="3411" spans="1:40" x14ac:dyDescent="0.25">
      <c r="A3411" s="4" t="s">
        <v>95</v>
      </c>
      <c r="B3411" t="s">
        <v>30</v>
      </c>
      <c r="C3411" s="40">
        <v>40630</v>
      </c>
      <c r="D3411">
        <v>2</v>
      </c>
      <c r="F3411" t="s">
        <v>109</v>
      </c>
      <c r="G3411" t="str">
        <f>YEAR(C3411)+IF(MONTH(C3411)&lt;7,-1,0)&amp;"/"&amp;RIGHT(YEAR(C3411)+IF(MONTH(C3411)&lt;7,0,1),2)</f>
        <v>2010/11</v>
      </c>
      <c r="O3411" s="2" t="str">
        <f>IF(ISNUMBER(N3411),SUMIFS(N$1:$N3411,A$1:$A3411,A3411,G$1:$G3411,G3411,D$1:$D3411,D3411),"")</f>
        <v/>
      </c>
      <c r="AE3411" s="2" t="str">
        <f t="shared" si="186"/>
        <v/>
      </c>
      <c r="AJ3411" s="41">
        <v>21.2</v>
      </c>
      <c r="AM3411" s="2" t="str">
        <f t="shared" si="185"/>
        <v/>
      </c>
      <c r="AN3411" s="2" t="str">
        <f>IF(ISNUMBER(AM3411),SUMIFS($AM$1:AM3411,$A$1:A3411,A3411,$G$1:G3411,G3411,$D$1:D3411,D3411),"")</f>
        <v/>
      </c>
    </row>
    <row r="3412" spans="1:40" x14ac:dyDescent="0.25">
      <c r="A3412" s="4" t="s">
        <v>95</v>
      </c>
      <c r="B3412" t="s">
        <v>30</v>
      </c>
      <c r="C3412" s="40">
        <v>40630</v>
      </c>
      <c r="D3412">
        <v>3</v>
      </c>
      <c r="F3412" t="s">
        <v>109</v>
      </c>
      <c r="G3412" t="str">
        <f>YEAR(C3412)+IF(MONTH(C3412)&lt;7,-1,0)&amp;"/"&amp;RIGHT(YEAR(C3412)+IF(MONTH(C3412)&lt;7,0,1),2)</f>
        <v>2010/11</v>
      </c>
      <c r="O3412" s="2" t="str">
        <f>IF(ISNUMBER(N3412),SUMIFS(N$1:$N3412,A$1:$A3412,A3412,G$1:$G3412,G3412,D$1:$D3412,D3412),"")</f>
        <v/>
      </c>
      <c r="AE3412" s="2" t="str">
        <f t="shared" si="186"/>
        <v/>
      </c>
      <c r="AJ3412" s="41">
        <v>20.8</v>
      </c>
      <c r="AM3412" s="2" t="str">
        <f t="shared" si="185"/>
        <v/>
      </c>
      <c r="AN3412" s="2" t="str">
        <f>IF(ISNUMBER(AM3412),SUMIFS($AM$1:AM3412,$A$1:A3412,A3412,$G$1:G3412,G3412,$D$1:D3412,D3412),"")</f>
        <v/>
      </c>
    </row>
    <row r="3413" spans="1:40" x14ac:dyDescent="0.25">
      <c r="A3413" s="4" t="s">
        <v>95</v>
      </c>
      <c r="B3413" t="s">
        <v>30</v>
      </c>
      <c r="C3413" s="40">
        <v>40630</v>
      </c>
      <c r="D3413">
        <v>4</v>
      </c>
      <c r="F3413" t="s">
        <v>109</v>
      </c>
      <c r="G3413" t="str">
        <f>YEAR(C3413)+IF(MONTH(C3413)&lt;7,-1,0)&amp;"/"&amp;RIGHT(YEAR(C3413)+IF(MONTH(C3413)&lt;7,0,1),2)</f>
        <v>2010/11</v>
      </c>
      <c r="O3413" s="2" t="str">
        <f>IF(ISNUMBER(N3413),SUMIFS(N$1:$N3413,A$1:$A3413,A3413,G$1:$G3413,G3413,D$1:$D3413,D3413),"")</f>
        <v/>
      </c>
      <c r="AE3413" s="2" t="str">
        <f t="shared" si="186"/>
        <v/>
      </c>
      <c r="AJ3413" s="41">
        <v>19.3</v>
      </c>
      <c r="AM3413" s="2" t="str">
        <f t="shared" si="185"/>
        <v/>
      </c>
      <c r="AN3413" s="2" t="str">
        <f>IF(ISNUMBER(AM3413),SUMIFS($AM$1:AM3413,$A$1:A3413,A3413,$G$1:G3413,G3413,$D$1:D3413,D3413),"")</f>
        <v/>
      </c>
    </row>
    <row r="3414" spans="1:40" x14ac:dyDescent="0.25">
      <c r="A3414" s="4" t="s">
        <v>95</v>
      </c>
      <c r="B3414" t="s">
        <v>30</v>
      </c>
      <c r="C3414" s="40">
        <v>40630</v>
      </c>
      <c r="D3414">
        <v>5</v>
      </c>
      <c r="F3414" t="s">
        <v>109</v>
      </c>
      <c r="G3414" t="str">
        <f>YEAR(C3414)+IF(MONTH(C3414)&lt;7,-1,0)&amp;"/"&amp;RIGHT(YEAR(C3414)+IF(MONTH(C3414)&lt;7,0,1),2)</f>
        <v>2010/11</v>
      </c>
      <c r="O3414" s="2" t="str">
        <f>IF(ISNUMBER(N3414),SUMIFS(N$1:$N3414,A$1:$A3414,A3414,G$1:$G3414,G3414,D$1:$D3414,D3414),"")</f>
        <v/>
      </c>
      <c r="AE3414" s="2" t="str">
        <f t="shared" si="186"/>
        <v/>
      </c>
      <c r="AJ3414" s="41">
        <v>19.8</v>
      </c>
      <c r="AM3414" s="2" t="str">
        <f t="shared" si="185"/>
        <v/>
      </c>
      <c r="AN3414" s="2" t="str">
        <f>IF(ISNUMBER(AM3414),SUMIFS($AM$1:AM3414,$A$1:A3414,A3414,$G$1:G3414,G3414,$D$1:D3414,D3414),"")</f>
        <v/>
      </c>
    </row>
    <row r="3415" spans="1:40" x14ac:dyDescent="0.25">
      <c r="A3415" s="4" t="s">
        <v>95</v>
      </c>
      <c r="B3415" t="s">
        <v>30</v>
      </c>
      <c r="C3415" s="40">
        <v>40637</v>
      </c>
      <c r="D3415">
        <v>1</v>
      </c>
      <c r="F3415" t="s">
        <v>109</v>
      </c>
      <c r="G3415" t="str">
        <f>YEAR(C3415)+IF(MONTH(C3415)&lt;7,-1,0)&amp;"/"&amp;RIGHT(YEAR(C3415)+IF(MONTH(C3415)&lt;7,0,1),2)</f>
        <v>2010/11</v>
      </c>
      <c r="O3415" s="2" t="str">
        <f>IF(ISNUMBER(N3415),SUMIFS(N$1:$N3415,A$1:$A3415,A3415,G$1:$G3415,G3415,D$1:$D3415,D3415),"")</f>
        <v/>
      </c>
      <c r="AE3415" s="2" t="str">
        <f t="shared" si="186"/>
        <v/>
      </c>
      <c r="AJ3415" s="41">
        <v>25.6</v>
      </c>
      <c r="AM3415" s="2" t="str">
        <f t="shared" si="185"/>
        <v/>
      </c>
      <c r="AN3415" s="2" t="str">
        <f>IF(ISNUMBER(AM3415),SUMIFS($AM$1:AM3415,$A$1:A3415,A3415,$G$1:G3415,G3415,$D$1:D3415,D3415),"")</f>
        <v/>
      </c>
    </row>
    <row r="3416" spans="1:40" x14ac:dyDescent="0.25">
      <c r="A3416" s="4" t="s">
        <v>95</v>
      </c>
      <c r="B3416" t="s">
        <v>30</v>
      </c>
      <c r="C3416" s="40">
        <v>40637</v>
      </c>
      <c r="D3416">
        <v>2</v>
      </c>
      <c r="F3416" t="s">
        <v>109</v>
      </c>
      <c r="G3416" t="str">
        <f>YEAR(C3416)+IF(MONTH(C3416)&lt;7,-1,0)&amp;"/"&amp;RIGHT(YEAR(C3416)+IF(MONTH(C3416)&lt;7,0,1),2)</f>
        <v>2010/11</v>
      </c>
      <c r="O3416" s="2" t="str">
        <f>IF(ISNUMBER(N3416),SUMIFS(N$1:$N3416,A$1:$A3416,A3416,G$1:$G3416,G3416,D$1:$D3416,D3416),"")</f>
        <v/>
      </c>
      <c r="AE3416" s="2" t="str">
        <f t="shared" si="186"/>
        <v/>
      </c>
      <c r="AJ3416" s="41">
        <v>22.1</v>
      </c>
      <c r="AM3416" s="2" t="str">
        <f t="shared" si="185"/>
        <v/>
      </c>
      <c r="AN3416" s="2" t="str">
        <f>IF(ISNUMBER(AM3416),SUMIFS($AM$1:AM3416,$A$1:A3416,A3416,$G$1:G3416,G3416,$D$1:D3416,D3416),"")</f>
        <v/>
      </c>
    </row>
    <row r="3417" spans="1:40" x14ac:dyDescent="0.25">
      <c r="A3417" s="4" t="s">
        <v>95</v>
      </c>
      <c r="B3417" t="s">
        <v>30</v>
      </c>
      <c r="C3417" s="40">
        <v>40637</v>
      </c>
      <c r="D3417">
        <v>3</v>
      </c>
      <c r="F3417" t="s">
        <v>109</v>
      </c>
      <c r="G3417" t="str">
        <f>YEAR(C3417)+IF(MONTH(C3417)&lt;7,-1,0)&amp;"/"&amp;RIGHT(YEAR(C3417)+IF(MONTH(C3417)&lt;7,0,1),2)</f>
        <v>2010/11</v>
      </c>
      <c r="O3417" s="2" t="str">
        <f>IF(ISNUMBER(N3417),SUMIFS(N$1:$N3417,A$1:$A3417,A3417,G$1:$G3417,G3417,D$1:$D3417,D3417),"")</f>
        <v/>
      </c>
      <c r="AE3417" s="2" t="str">
        <f t="shared" si="186"/>
        <v/>
      </c>
      <c r="AJ3417" s="41">
        <v>24.9</v>
      </c>
      <c r="AM3417" s="2" t="str">
        <f t="shared" si="185"/>
        <v/>
      </c>
      <c r="AN3417" s="2" t="str">
        <f>IF(ISNUMBER(AM3417),SUMIFS($AM$1:AM3417,$A$1:A3417,A3417,$G$1:G3417,G3417,$D$1:D3417,D3417),"")</f>
        <v/>
      </c>
    </row>
    <row r="3418" spans="1:40" x14ac:dyDescent="0.25">
      <c r="A3418" s="4" t="s">
        <v>95</v>
      </c>
      <c r="B3418" t="s">
        <v>30</v>
      </c>
      <c r="C3418" s="40">
        <v>40637</v>
      </c>
      <c r="D3418">
        <v>4</v>
      </c>
      <c r="F3418" t="s">
        <v>109</v>
      </c>
      <c r="G3418" t="str">
        <f>YEAR(C3418)+IF(MONTH(C3418)&lt;7,-1,0)&amp;"/"&amp;RIGHT(YEAR(C3418)+IF(MONTH(C3418)&lt;7,0,1),2)</f>
        <v>2010/11</v>
      </c>
      <c r="O3418" s="2" t="str">
        <f>IF(ISNUMBER(N3418),SUMIFS(N$1:$N3418,A$1:$A3418,A3418,G$1:$G3418,G3418,D$1:$D3418,D3418),"")</f>
        <v/>
      </c>
      <c r="AE3418" s="2" t="str">
        <f t="shared" si="186"/>
        <v/>
      </c>
      <c r="AJ3418" s="41">
        <v>28.8</v>
      </c>
      <c r="AM3418" s="2" t="str">
        <f t="shared" si="185"/>
        <v/>
      </c>
      <c r="AN3418" s="2" t="str">
        <f>IF(ISNUMBER(AM3418),SUMIFS($AM$1:AM3418,$A$1:A3418,A3418,$G$1:G3418,G3418,$D$1:D3418,D3418),"")</f>
        <v/>
      </c>
    </row>
    <row r="3419" spans="1:40" x14ac:dyDescent="0.25">
      <c r="A3419" s="4" t="s">
        <v>95</v>
      </c>
      <c r="B3419" t="s">
        <v>30</v>
      </c>
      <c r="C3419" s="40">
        <v>40637</v>
      </c>
      <c r="D3419">
        <v>5</v>
      </c>
      <c r="F3419" t="s">
        <v>109</v>
      </c>
      <c r="G3419" t="str">
        <f>YEAR(C3419)+IF(MONTH(C3419)&lt;7,-1,0)&amp;"/"&amp;RIGHT(YEAR(C3419)+IF(MONTH(C3419)&lt;7,0,1),2)</f>
        <v>2010/11</v>
      </c>
      <c r="O3419" s="2" t="str">
        <f>IF(ISNUMBER(N3419),SUMIFS(N$1:$N3419,A$1:$A3419,A3419,G$1:$G3419,G3419,D$1:$D3419,D3419),"")</f>
        <v/>
      </c>
      <c r="AE3419" s="2" t="str">
        <f t="shared" si="186"/>
        <v/>
      </c>
      <c r="AJ3419" s="41">
        <v>24</v>
      </c>
      <c r="AM3419" s="2" t="str">
        <f t="shared" si="185"/>
        <v/>
      </c>
      <c r="AN3419" s="2" t="str">
        <f>IF(ISNUMBER(AM3419),SUMIFS($AM$1:AM3419,$A$1:A3419,A3419,$G$1:G3419,G3419,$D$1:D3419,D3419),"")</f>
        <v/>
      </c>
    </row>
    <row r="3420" spans="1:40" x14ac:dyDescent="0.25">
      <c r="A3420" s="4" t="s">
        <v>95</v>
      </c>
      <c r="B3420" t="s">
        <v>30</v>
      </c>
      <c r="C3420" s="40">
        <v>40641</v>
      </c>
      <c r="D3420">
        <v>1</v>
      </c>
      <c r="F3420" t="s">
        <v>109</v>
      </c>
      <c r="G3420" t="str">
        <f>YEAR(C3420)+IF(MONTH(C3420)&lt;7,-1,0)&amp;"/"&amp;RIGHT(YEAR(C3420)+IF(MONTH(C3420)&lt;7,0,1),2)</f>
        <v>2010/11</v>
      </c>
      <c r="O3420" s="2" t="str">
        <f>IF(ISNUMBER(N3420),SUMIFS(N$1:$N3420,A$1:$A3420,A3420,G$1:$G3420,G3420,D$1:$D3420,D3420),"")</f>
        <v/>
      </c>
      <c r="AE3420" s="2" t="str">
        <f t="shared" si="186"/>
        <v/>
      </c>
      <c r="AJ3420" s="41">
        <v>25.4</v>
      </c>
      <c r="AM3420" s="2" t="str">
        <f t="shared" si="185"/>
        <v/>
      </c>
      <c r="AN3420" s="2" t="str">
        <f>IF(ISNUMBER(AM3420),SUMIFS($AM$1:AM3420,$A$1:A3420,A3420,$G$1:G3420,G3420,$D$1:D3420,D3420),"")</f>
        <v/>
      </c>
    </row>
    <row r="3421" spans="1:40" x14ac:dyDescent="0.25">
      <c r="A3421" s="4" t="s">
        <v>95</v>
      </c>
      <c r="B3421" t="s">
        <v>30</v>
      </c>
      <c r="C3421" s="40">
        <v>40641</v>
      </c>
      <c r="D3421">
        <v>2</v>
      </c>
      <c r="F3421" t="s">
        <v>109</v>
      </c>
      <c r="G3421" t="str">
        <f>YEAR(C3421)+IF(MONTH(C3421)&lt;7,-1,0)&amp;"/"&amp;RIGHT(YEAR(C3421)+IF(MONTH(C3421)&lt;7,0,1),2)</f>
        <v>2010/11</v>
      </c>
      <c r="O3421" s="2" t="str">
        <f>IF(ISNUMBER(N3421),SUMIFS(N$1:$N3421,A$1:$A3421,A3421,G$1:$G3421,G3421,D$1:$D3421,D3421),"")</f>
        <v/>
      </c>
      <c r="AE3421" s="2" t="str">
        <f t="shared" si="186"/>
        <v/>
      </c>
      <c r="AJ3421" s="41">
        <v>28.9</v>
      </c>
      <c r="AM3421" s="2" t="str">
        <f t="shared" si="185"/>
        <v/>
      </c>
      <c r="AN3421" s="2" t="str">
        <f>IF(ISNUMBER(AM3421),SUMIFS($AM$1:AM3421,$A$1:A3421,A3421,$G$1:G3421,G3421,$D$1:D3421,D3421),"")</f>
        <v/>
      </c>
    </row>
    <row r="3422" spans="1:40" x14ac:dyDescent="0.25">
      <c r="A3422" s="4" t="s">
        <v>95</v>
      </c>
      <c r="B3422" t="s">
        <v>30</v>
      </c>
      <c r="C3422" s="40">
        <v>40641</v>
      </c>
      <c r="D3422">
        <v>3</v>
      </c>
      <c r="F3422" t="s">
        <v>109</v>
      </c>
      <c r="G3422" t="str">
        <f>YEAR(C3422)+IF(MONTH(C3422)&lt;7,-1,0)&amp;"/"&amp;RIGHT(YEAR(C3422)+IF(MONTH(C3422)&lt;7,0,1),2)</f>
        <v>2010/11</v>
      </c>
      <c r="O3422" s="2" t="str">
        <f>IF(ISNUMBER(N3422),SUMIFS(N$1:$N3422,A$1:$A3422,A3422,G$1:$G3422,G3422,D$1:$D3422,D3422),"")</f>
        <v/>
      </c>
      <c r="AE3422" s="2" t="str">
        <f t="shared" si="186"/>
        <v/>
      </c>
      <c r="AJ3422" s="41">
        <v>27.4</v>
      </c>
      <c r="AM3422" s="2" t="str">
        <f t="shared" si="185"/>
        <v/>
      </c>
      <c r="AN3422" s="2" t="str">
        <f>IF(ISNUMBER(AM3422),SUMIFS($AM$1:AM3422,$A$1:A3422,A3422,$G$1:G3422,G3422,$D$1:D3422,D3422),"")</f>
        <v/>
      </c>
    </row>
    <row r="3423" spans="1:40" x14ac:dyDescent="0.25">
      <c r="A3423" s="4" t="s">
        <v>95</v>
      </c>
      <c r="B3423" t="s">
        <v>30</v>
      </c>
      <c r="C3423" s="40">
        <v>40641</v>
      </c>
      <c r="D3423">
        <v>4</v>
      </c>
      <c r="F3423" t="s">
        <v>109</v>
      </c>
      <c r="G3423" t="str">
        <f>YEAR(C3423)+IF(MONTH(C3423)&lt;7,-1,0)&amp;"/"&amp;RIGHT(YEAR(C3423)+IF(MONTH(C3423)&lt;7,0,1),2)</f>
        <v>2010/11</v>
      </c>
      <c r="O3423" s="2" t="str">
        <f>IF(ISNUMBER(N3423),SUMIFS(N$1:$N3423,A$1:$A3423,A3423,G$1:$G3423,G3423,D$1:$D3423,D3423),"")</f>
        <v/>
      </c>
      <c r="AE3423" s="2" t="str">
        <f t="shared" si="186"/>
        <v/>
      </c>
      <c r="AJ3423" s="41">
        <v>26.5</v>
      </c>
      <c r="AM3423" s="2" t="str">
        <f t="shared" si="185"/>
        <v/>
      </c>
      <c r="AN3423" s="2" t="str">
        <f>IF(ISNUMBER(AM3423),SUMIFS($AM$1:AM3423,$A$1:A3423,A3423,$G$1:G3423,G3423,$D$1:D3423,D3423),"")</f>
        <v/>
      </c>
    </row>
    <row r="3424" spans="1:40" x14ac:dyDescent="0.25">
      <c r="A3424" s="4" t="s">
        <v>95</v>
      </c>
      <c r="B3424" t="s">
        <v>30</v>
      </c>
      <c r="C3424" s="40">
        <v>40641</v>
      </c>
      <c r="D3424">
        <v>5</v>
      </c>
      <c r="F3424" t="s">
        <v>109</v>
      </c>
      <c r="G3424" t="str">
        <f>YEAR(C3424)+IF(MONTH(C3424)&lt;7,-1,0)&amp;"/"&amp;RIGHT(YEAR(C3424)+IF(MONTH(C3424)&lt;7,0,1),2)</f>
        <v>2010/11</v>
      </c>
      <c r="O3424" s="2" t="str">
        <f>IF(ISNUMBER(N3424),SUMIFS(N$1:$N3424,A$1:$A3424,A3424,G$1:$G3424,G3424,D$1:$D3424,D3424),"")</f>
        <v/>
      </c>
      <c r="AE3424" s="2" t="str">
        <f t="shared" si="186"/>
        <v/>
      </c>
      <c r="AJ3424" s="41">
        <v>27.2</v>
      </c>
      <c r="AM3424" s="2" t="str">
        <f t="shared" si="185"/>
        <v/>
      </c>
      <c r="AN3424" s="2" t="str">
        <f>IF(ISNUMBER(AM3424),SUMIFS($AM$1:AM3424,$A$1:A3424,A3424,$G$1:G3424,G3424,$D$1:D3424,D3424),"")</f>
        <v/>
      </c>
    </row>
    <row r="3425" spans="1:40" x14ac:dyDescent="0.25">
      <c r="A3425" s="4" t="s">
        <v>95</v>
      </c>
      <c r="B3425" t="s">
        <v>30</v>
      </c>
      <c r="C3425" s="40">
        <v>40651</v>
      </c>
      <c r="D3425">
        <v>1</v>
      </c>
      <c r="F3425" t="s">
        <v>109</v>
      </c>
      <c r="G3425" t="str">
        <f>YEAR(C3425)+IF(MONTH(C3425)&lt;7,-1,0)&amp;"/"&amp;RIGHT(YEAR(C3425)+IF(MONTH(C3425)&lt;7,0,1),2)</f>
        <v>2010/11</v>
      </c>
      <c r="O3425" s="2" t="str">
        <f>IF(ISNUMBER(N3425),SUMIFS(N$1:$N3425,A$1:$A3425,A3425,G$1:$G3425,G3425,D$1:$D3425,D3425),"")</f>
        <v/>
      </c>
      <c r="AE3425" s="2" t="str">
        <f t="shared" si="186"/>
        <v/>
      </c>
      <c r="AJ3425" s="41">
        <v>28.3</v>
      </c>
      <c r="AM3425" s="2" t="str">
        <f t="shared" si="185"/>
        <v/>
      </c>
      <c r="AN3425" s="2" t="str">
        <f>IF(ISNUMBER(AM3425),SUMIFS($AM$1:AM3425,$A$1:A3425,A3425,$G$1:G3425,G3425,$D$1:D3425,D3425),"")</f>
        <v/>
      </c>
    </row>
    <row r="3426" spans="1:40" x14ac:dyDescent="0.25">
      <c r="A3426" s="4" t="s">
        <v>95</v>
      </c>
      <c r="B3426" t="s">
        <v>30</v>
      </c>
      <c r="C3426" s="40">
        <v>40651</v>
      </c>
      <c r="D3426">
        <v>2</v>
      </c>
      <c r="F3426" t="s">
        <v>109</v>
      </c>
      <c r="G3426" t="str">
        <f>YEAR(C3426)+IF(MONTH(C3426)&lt;7,-1,0)&amp;"/"&amp;RIGHT(YEAR(C3426)+IF(MONTH(C3426)&lt;7,0,1),2)</f>
        <v>2010/11</v>
      </c>
      <c r="O3426" s="2" t="str">
        <f>IF(ISNUMBER(N3426),SUMIFS(N$1:$N3426,A$1:$A3426,A3426,G$1:$G3426,G3426,D$1:$D3426,D3426),"")</f>
        <v/>
      </c>
      <c r="AE3426" s="2" t="str">
        <f t="shared" si="186"/>
        <v/>
      </c>
      <c r="AJ3426" s="41">
        <v>29.2</v>
      </c>
      <c r="AM3426" s="2" t="str">
        <f t="shared" si="185"/>
        <v/>
      </c>
      <c r="AN3426" s="2" t="str">
        <f>IF(ISNUMBER(AM3426),SUMIFS($AM$1:AM3426,$A$1:A3426,A3426,$G$1:G3426,G3426,$D$1:D3426,D3426),"")</f>
        <v/>
      </c>
    </row>
    <row r="3427" spans="1:40" x14ac:dyDescent="0.25">
      <c r="A3427" s="4" t="s">
        <v>95</v>
      </c>
      <c r="B3427" t="s">
        <v>30</v>
      </c>
      <c r="C3427" s="40">
        <v>40651</v>
      </c>
      <c r="D3427">
        <v>3</v>
      </c>
      <c r="F3427" t="s">
        <v>109</v>
      </c>
      <c r="G3427" t="str">
        <f>YEAR(C3427)+IF(MONTH(C3427)&lt;7,-1,0)&amp;"/"&amp;RIGHT(YEAR(C3427)+IF(MONTH(C3427)&lt;7,0,1),2)</f>
        <v>2010/11</v>
      </c>
      <c r="O3427" s="2" t="str">
        <f>IF(ISNUMBER(N3427),SUMIFS(N$1:$N3427,A$1:$A3427,A3427,G$1:$G3427,G3427,D$1:$D3427,D3427),"")</f>
        <v/>
      </c>
      <c r="AE3427" s="2" t="str">
        <f t="shared" si="186"/>
        <v/>
      </c>
      <c r="AJ3427" s="41">
        <v>31.2</v>
      </c>
      <c r="AM3427" s="2" t="str">
        <f t="shared" si="185"/>
        <v/>
      </c>
      <c r="AN3427" s="2" t="str">
        <f>IF(ISNUMBER(AM3427),SUMIFS($AM$1:AM3427,$A$1:A3427,A3427,$G$1:G3427,G3427,$D$1:D3427,D3427),"")</f>
        <v/>
      </c>
    </row>
    <row r="3428" spans="1:40" x14ac:dyDescent="0.25">
      <c r="A3428" s="4" t="s">
        <v>95</v>
      </c>
      <c r="B3428" t="s">
        <v>30</v>
      </c>
      <c r="C3428" s="40">
        <v>40651</v>
      </c>
      <c r="D3428">
        <v>4</v>
      </c>
      <c r="F3428" t="s">
        <v>109</v>
      </c>
      <c r="G3428" t="str">
        <f>YEAR(C3428)+IF(MONTH(C3428)&lt;7,-1,0)&amp;"/"&amp;RIGHT(YEAR(C3428)+IF(MONTH(C3428)&lt;7,0,1),2)</f>
        <v>2010/11</v>
      </c>
      <c r="O3428" s="2" t="str">
        <f>IF(ISNUMBER(N3428),SUMIFS(N$1:$N3428,A$1:$A3428,A3428,G$1:$G3428,G3428,D$1:$D3428,D3428),"")</f>
        <v/>
      </c>
      <c r="AE3428" s="2" t="str">
        <f t="shared" si="186"/>
        <v/>
      </c>
      <c r="AJ3428" s="41">
        <v>29</v>
      </c>
      <c r="AM3428" s="2" t="str">
        <f t="shared" si="185"/>
        <v/>
      </c>
      <c r="AN3428" s="2" t="str">
        <f>IF(ISNUMBER(AM3428),SUMIFS($AM$1:AM3428,$A$1:A3428,A3428,$G$1:G3428,G3428,$D$1:D3428,D3428),"")</f>
        <v/>
      </c>
    </row>
    <row r="3429" spans="1:40" x14ac:dyDescent="0.25">
      <c r="A3429" s="4" t="s">
        <v>95</v>
      </c>
      <c r="B3429" t="s">
        <v>30</v>
      </c>
      <c r="C3429" s="40">
        <v>40651</v>
      </c>
      <c r="D3429">
        <v>5</v>
      </c>
      <c r="F3429" t="s">
        <v>109</v>
      </c>
      <c r="G3429" t="str">
        <f>YEAR(C3429)+IF(MONTH(C3429)&lt;7,-1,0)&amp;"/"&amp;RIGHT(YEAR(C3429)+IF(MONTH(C3429)&lt;7,0,1),2)</f>
        <v>2010/11</v>
      </c>
      <c r="O3429" s="2" t="str">
        <f>IF(ISNUMBER(N3429),SUMIFS(N$1:$N3429,A$1:$A3429,A3429,G$1:$G3429,G3429,D$1:$D3429,D3429),"")</f>
        <v/>
      </c>
      <c r="AE3429" s="2" t="str">
        <f t="shared" si="186"/>
        <v/>
      </c>
      <c r="AJ3429" s="41">
        <v>31.5</v>
      </c>
      <c r="AM3429" s="2" t="str">
        <f t="shared" si="185"/>
        <v/>
      </c>
      <c r="AN3429" s="2" t="str">
        <f>IF(ISNUMBER(AM3429),SUMIFS($AM$1:AM3429,$A$1:A3429,A3429,$G$1:G3429,G3429,$D$1:D3429,D3429),"")</f>
        <v/>
      </c>
    </row>
    <row r="3430" spans="1:40" x14ac:dyDescent="0.25">
      <c r="A3430" s="4" t="s">
        <v>95</v>
      </c>
      <c r="B3430" t="s">
        <v>30</v>
      </c>
      <c r="C3430" s="40">
        <v>40659</v>
      </c>
      <c r="D3430">
        <v>1</v>
      </c>
      <c r="F3430" t="s">
        <v>109</v>
      </c>
      <c r="G3430" t="str">
        <f>YEAR(C3430)+IF(MONTH(C3430)&lt;7,-1,0)&amp;"/"&amp;RIGHT(YEAR(C3430)+IF(MONTH(C3430)&lt;7,0,1),2)</f>
        <v>2010/11</v>
      </c>
      <c r="O3430" s="2" t="str">
        <f>IF(ISNUMBER(N3430),SUMIFS(N$1:$N3430,A$1:$A3430,A3430,G$1:$G3430,G3430,D$1:$D3430,D3430),"")</f>
        <v/>
      </c>
      <c r="AE3430" s="2" t="str">
        <f t="shared" si="186"/>
        <v/>
      </c>
      <c r="AJ3430" s="41">
        <v>31.1</v>
      </c>
      <c r="AM3430" s="2" t="str">
        <f t="shared" si="185"/>
        <v/>
      </c>
      <c r="AN3430" s="2" t="str">
        <f>IF(ISNUMBER(AM3430),SUMIFS($AM$1:AM3430,$A$1:A3430,A3430,$G$1:G3430,G3430,$D$1:D3430,D3430),"")</f>
        <v/>
      </c>
    </row>
    <row r="3431" spans="1:40" x14ac:dyDescent="0.25">
      <c r="A3431" s="4" t="s">
        <v>95</v>
      </c>
      <c r="B3431" t="s">
        <v>30</v>
      </c>
      <c r="C3431" s="40">
        <v>40659</v>
      </c>
      <c r="D3431">
        <v>2</v>
      </c>
      <c r="F3431" t="s">
        <v>109</v>
      </c>
      <c r="G3431" t="str">
        <f>YEAR(C3431)+IF(MONTH(C3431)&lt;7,-1,0)&amp;"/"&amp;RIGHT(YEAR(C3431)+IF(MONTH(C3431)&lt;7,0,1),2)</f>
        <v>2010/11</v>
      </c>
      <c r="O3431" s="2" t="str">
        <f>IF(ISNUMBER(N3431),SUMIFS(N$1:$N3431,A$1:$A3431,A3431,G$1:$G3431,G3431,D$1:$D3431,D3431),"")</f>
        <v/>
      </c>
      <c r="AE3431" s="2" t="str">
        <f t="shared" si="186"/>
        <v/>
      </c>
      <c r="AJ3431" s="41">
        <v>31.9</v>
      </c>
      <c r="AM3431" s="2" t="str">
        <f t="shared" si="185"/>
        <v/>
      </c>
      <c r="AN3431" s="2" t="str">
        <f>IF(ISNUMBER(AM3431),SUMIFS($AM$1:AM3431,$A$1:A3431,A3431,$G$1:G3431,G3431,$D$1:D3431,D3431),"")</f>
        <v/>
      </c>
    </row>
    <row r="3432" spans="1:40" x14ac:dyDescent="0.25">
      <c r="A3432" s="4" t="s">
        <v>95</v>
      </c>
      <c r="B3432" t="s">
        <v>30</v>
      </c>
      <c r="C3432" s="40">
        <v>40659</v>
      </c>
      <c r="D3432">
        <v>3</v>
      </c>
      <c r="F3432" t="s">
        <v>109</v>
      </c>
      <c r="G3432" t="str">
        <f>YEAR(C3432)+IF(MONTH(C3432)&lt;7,-1,0)&amp;"/"&amp;RIGHT(YEAR(C3432)+IF(MONTH(C3432)&lt;7,0,1),2)</f>
        <v>2010/11</v>
      </c>
      <c r="O3432" s="2" t="str">
        <f>IF(ISNUMBER(N3432),SUMIFS(N$1:$N3432,A$1:$A3432,A3432,G$1:$G3432,G3432,D$1:$D3432,D3432),"")</f>
        <v/>
      </c>
      <c r="AE3432" s="2" t="str">
        <f t="shared" si="186"/>
        <v/>
      </c>
      <c r="AJ3432" s="41">
        <v>35.6</v>
      </c>
      <c r="AM3432" s="2" t="str">
        <f t="shared" si="185"/>
        <v/>
      </c>
      <c r="AN3432" s="2" t="str">
        <f>IF(ISNUMBER(AM3432),SUMIFS($AM$1:AM3432,$A$1:A3432,A3432,$G$1:G3432,G3432,$D$1:D3432,D3432),"")</f>
        <v/>
      </c>
    </row>
    <row r="3433" spans="1:40" x14ac:dyDescent="0.25">
      <c r="A3433" s="4" t="s">
        <v>95</v>
      </c>
      <c r="B3433" t="s">
        <v>30</v>
      </c>
      <c r="C3433" s="40">
        <v>40659</v>
      </c>
      <c r="D3433">
        <v>4</v>
      </c>
      <c r="F3433" t="s">
        <v>109</v>
      </c>
      <c r="G3433" t="str">
        <f>YEAR(C3433)+IF(MONTH(C3433)&lt;7,-1,0)&amp;"/"&amp;RIGHT(YEAR(C3433)+IF(MONTH(C3433)&lt;7,0,1),2)</f>
        <v>2010/11</v>
      </c>
      <c r="O3433" s="2" t="str">
        <f>IF(ISNUMBER(N3433),SUMIFS(N$1:$N3433,A$1:$A3433,A3433,G$1:$G3433,G3433,D$1:$D3433,D3433),"")</f>
        <v/>
      </c>
      <c r="AE3433" s="2" t="str">
        <f t="shared" si="186"/>
        <v/>
      </c>
      <c r="AJ3433" s="41">
        <v>32.5</v>
      </c>
      <c r="AM3433" s="2" t="str">
        <f t="shared" si="185"/>
        <v/>
      </c>
      <c r="AN3433" s="2" t="str">
        <f>IF(ISNUMBER(AM3433),SUMIFS($AM$1:AM3433,$A$1:A3433,A3433,$G$1:G3433,G3433,$D$1:D3433,D3433),"")</f>
        <v/>
      </c>
    </row>
    <row r="3434" spans="1:40" x14ac:dyDescent="0.25">
      <c r="A3434" s="4" t="s">
        <v>95</v>
      </c>
      <c r="B3434" t="s">
        <v>30</v>
      </c>
      <c r="C3434" s="40">
        <v>40659</v>
      </c>
      <c r="D3434">
        <v>5</v>
      </c>
      <c r="F3434" t="s">
        <v>109</v>
      </c>
      <c r="G3434" t="str">
        <f>YEAR(C3434)+IF(MONTH(C3434)&lt;7,-1,0)&amp;"/"&amp;RIGHT(YEAR(C3434)+IF(MONTH(C3434)&lt;7,0,1),2)</f>
        <v>2010/11</v>
      </c>
      <c r="O3434" s="2" t="str">
        <f>IF(ISNUMBER(N3434),SUMIFS(N$1:$N3434,A$1:$A3434,A3434,G$1:$G3434,G3434,D$1:$D3434,D3434),"")</f>
        <v/>
      </c>
      <c r="AE3434" s="2" t="str">
        <f t="shared" si="186"/>
        <v/>
      </c>
      <c r="AJ3434" s="41">
        <v>32.4</v>
      </c>
      <c r="AM3434" s="2" t="str">
        <f t="shared" si="185"/>
        <v/>
      </c>
      <c r="AN3434" s="2" t="str">
        <f>IF(ISNUMBER(AM3434),SUMIFS($AM$1:AM3434,$A$1:A3434,A3434,$G$1:G3434,G3434,$D$1:D3434,D3434),"")</f>
        <v/>
      </c>
    </row>
    <row r="3435" spans="1:40" x14ac:dyDescent="0.25">
      <c r="A3435" s="4" t="s">
        <v>95</v>
      </c>
      <c r="B3435" t="s">
        <v>30</v>
      </c>
      <c r="C3435" s="40">
        <v>40665</v>
      </c>
      <c r="D3435">
        <v>1</v>
      </c>
      <c r="F3435" t="s">
        <v>109</v>
      </c>
      <c r="G3435" t="str">
        <f>YEAR(C3435)+IF(MONTH(C3435)&lt;7,-1,0)&amp;"/"&amp;RIGHT(YEAR(C3435)+IF(MONTH(C3435)&lt;7,0,1),2)</f>
        <v>2010/11</v>
      </c>
      <c r="O3435" s="2" t="str">
        <f>IF(ISNUMBER(N3435),SUMIFS(N$1:$N3435,A$1:$A3435,A3435,G$1:$G3435,G3435,D$1:$D3435,D3435),"")</f>
        <v/>
      </c>
      <c r="AE3435" s="2" t="str">
        <f t="shared" si="186"/>
        <v/>
      </c>
      <c r="AJ3435" s="41">
        <v>7.6</v>
      </c>
      <c r="AM3435" s="2" t="str">
        <f t="shared" si="185"/>
        <v/>
      </c>
      <c r="AN3435" s="2" t="str">
        <f>IF(ISNUMBER(AM3435),SUMIFS($AM$1:AM3435,$A$1:A3435,A3435,$G$1:G3435,G3435,$D$1:D3435,D3435),"")</f>
        <v/>
      </c>
    </row>
    <row r="3436" spans="1:40" x14ac:dyDescent="0.25">
      <c r="A3436" s="4" t="s">
        <v>95</v>
      </c>
      <c r="B3436" t="s">
        <v>30</v>
      </c>
      <c r="C3436" s="40">
        <v>40665</v>
      </c>
      <c r="D3436">
        <v>2</v>
      </c>
      <c r="F3436" t="s">
        <v>109</v>
      </c>
      <c r="G3436" t="str">
        <f>YEAR(C3436)+IF(MONTH(C3436)&lt;7,-1,0)&amp;"/"&amp;RIGHT(YEAR(C3436)+IF(MONTH(C3436)&lt;7,0,1),2)</f>
        <v>2010/11</v>
      </c>
      <c r="O3436" s="2" t="str">
        <f>IF(ISNUMBER(N3436),SUMIFS(N$1:$N3436,A$1:$A3436,A3436,G$1:$G3436,G3436,D$1:$D3436,D3436),"")</f>
        <v/>
      </c>
      <c r="AE3436" s="2" t="str">
        <f t="shared" si="186"/>
        <v/>
      </c>
      <c r="AJ3436" s="41">
        <v>7.5</v>
      </c>
      <c r="AM3436" s="2" t="str">
        <f t="shared" si="185"/>
        <v/>
      </c>
      <c r="AN3436" s="2" t="str">
        <f>IF(ISNUMBER(AM3436),SUMIFS($AM$1:AM3436,$A$1:A3436,A3436,$G$1:G3436,G3436,$D$1:D3436,D3436),"")</f>
        <v/>
      </c>
    </row>
    <row r="3437" spans="1:40" x14ac:dyDescent="0.25">
      <c r="A3437" s="4" t="s">
        <v>95</v>
      </c>
      <c r="B3437" t="s">
        <v>30</v>
      </c>
      <c r="C3437" s="40">
        <v>40665</v>
      </c>
      <c r="D3437">
        <v>3</v>
      </c>
      <c r="F3437" t="s">
        <v>109</v>
      </c>
      <c r="G3437" t="str">
        <f>YEAR(C3437)+IF(MONTH(C3437)&lt;7,-1,0)&amp;"/"&amp;RIGHT(YEAR(C3437)+IF(MONTH(C3437)&lt;7,0,1),2)</f>
        <v>2010/11</v>
      </c>
      <c r="O3437" s="2" t="str">
        <f>IF(ISNUMBER(N3437),SUMIFS(N$1:$N3437,A$1:$A3437,A3437,G$1:$G3437,G3437,D$1:$D3437,D3437),"")</f>
        <v/>
      </c>
      <c r="AE3437" s="2" t="str">
        <f t="shared" si="186"/>
        <v/>
      </c>
      <c r="AJ3437" s="41">
        <v>9</v>
      </c>
      <c r="AM3437" s="2" t="str">
        <f t="shared" ref="AM3437:AM3500" si="187">IF(AND(ISNUMBER(AE3437),ISNUMBER(N3437)),ROUND(N3437*AE3437,3),"")</f>
        <v/>
      </c>
      <c r="AN3437" s="2" t="str">
        <f>IF(ISNUMBER(AM3437),SUMIFS($AM$1:AM3437,$A$1:A3437,A3437,$G$1:G3437,G3437,$D$1:D3437,D3437),"")</f>
        <v/>
      </c>
    </row>
    <row r="3438" spans="1:40" x14ac:dyDescent="0.25">
      <c r="A3438" s="4" t="s">
        <v>95</v>
      </c>
      <c r="B3438" t="s">
        <v>30</v>
      </c>
      <c r="C3438" s="40">
        <v>40665</v>
      </c>
      <c r="D3438">
        <v>4</v>
      </c>
      <c r="F3438" t="s">
        <v>109</v>
      </c>
      <c r="G3438" t="str">
        <f>YEAR(C3438)+IF(MONTH(C3438)&lt;7,-1,0)&amp;"/"&amp;RIGHT(YEAR(C3438)+IF(MONTH(C3438)&lt;7,0,1),2)</f>
        <v>2010/11</v>
      </c>
      <c r="O3438" s="2" t="str">
        <f>IF(ISNUMBER(N3438),SUMIFS(N$1:$N3438,A$1:$A3438,A3438,G$1:$G3438,G3438,D$1:$D3438,D3438),"")</f>
        <v/>
      </c>
      <c r="AE3438" s="2" t="str">
        <f t="shared" si="186"/>
        <v/>
      </c>
      <c r="AJ3438" s="41">
        <v>8.5</v>
      </c>
      <c r="AM3438" s="2" t="str">
        <f t="shared" si="187"/>
        <v/>
      </c>
      <c r="AN3438" s="2" t="str">
        <f>IF(ISNUMBER(AM3438),SUMIFS($AM$1:AM3438,$A$1:A3438,A3438,$G$1:G3438,G3438,$D$1:D3438,D3438),"")</f>
        <v/>
      </c>
    </row>
    <row r="3439" spans="1:40" x14ac:dyDescent="0.25">
      <c r="A3439" s="4" t="s">
        <v>95</v>
      </c>
      <c r="B3439" t="s">
        <v>30</v>
      </c>
      <c r="C3439" s="40">
        <v>40665</v>
      </c>
      <c r="D3439">
        <v>5</v>
      </c>
      <c r="F3439" t="s">
        <v>109</v>
      </c>
      <c r="G3439" t="str">
        <f>YEAR(C3439)+IF(MONTH(C3439)&lt;7,-1,0)&amp;"/"&amp;RIGHT(YEAR(C3439)+IF(MONTH(C3439)&lt;7,0,1),2)</f>
        <v>2010/11</v>
      </c>
      <c r="O3439" s="2" t="str">
        <f>IF(ISNUMBER(N3439),SUMIFS(N$1:$N3439,A$1:$A3439,A3439,G$1:$G3439,G3439,D$1:$D3439,D3439),"")</f>
        <v/>
      </c>
      <c r="AE3439" s="2" t="str">
        <f t="shared" si="186"/>
        <v/>
      </c>
      <c r="AJ3439" s="41">
        <v>9.6</v>
      </c>
      <c r="AM3439" s="2" t="str">
        <f t="shared" si="187"/>
        <v/>
      </c>
      <c r="AN3439" s="2" t="str">
        <f>IF(ISNUMBER(AM3439),SUMIFS($AM$1:AM3439,$A$1:A3439,A3439,$G$1:G3439,G3439,$D$1:D3439,D3439),"")</f>
        <v/>
      </c>
    </row>
    <row r="3440" spans="1:40" x14ac:dyDescent="0.25">
      <c r="A3440" s="4" t="s">
        <v>95</v>
      </c>
      <c r="B3440" t="s">
        <v>30</v>
      </c>
      <c r="C3440" s="40">
        <v>40672</v>
      </c>
      <c r="D3440">
        <v>1</v>
      </c>
      <c r="F3440" t="s">
        <v>109</v>
      </c>
      <c r="G3440" t="str">
        <f>YEAR(C3440)+IF(MONTH(C3440)&lt;7,-1,0)&amp;"/"&amp;RIGHT(YEAR(C3440)+IF(MONTH(C3440)&lt;7,0,1),2)</f>
        <v>2010/11</v>
      </c>
      <c r="O3440" s="2" t="str">
        <f>IF(ISNUMBER(N3440),SUMIFS(N$1:$N3440,A$1:$A3440,A3440,G$1:$G3440,G3440,D$1:$D3440,D3440),"")</f>
        <v/>
      </c>
      <c r="AE3440" s="2" t="str">
        <f t="shared" ref="AE3440:AE3503" si="188">IF(ISNUMBER(AF3440),AF3440,"")</f>
        <v/>
      </c>
      <c r="AJ3440" s="41">
        <v>19.2</v>
      </c>
      <c r="AM3440" s="2" t="str">
        <f t="shared" si="187"/>
        <v/>
      </c>
      <c r="AN3440" s="2" t="str">
        <f>IF(ISNUMBER(AM3440),SUMIFS($AM$1:AM3440,$A$1:A3440,A3440,$G$1:G3440,G3440,$D$1:D3440,D3440),"")</f>
        <v/>
      </c>
    </row>
    <row r="3441" spans="1:40" x14ac:dyDescent="0.25">
      <c r="A3441" s="4" t="s">
        <v>95</v>
      </c>
      <c r="B3441" t="s">
        <v>30</v>
      </c>
      <c r="C3441" s="40">
        <v>40672</v>
      </c>
      <c r="D3441">
        <v>2</v>
      </c>
      <c r="F3441" t="s">
        <v>109</v>
      </c>
      <c r="G3441" t="str">
        <f>YEAR(C3441)+IF(MONTH(C3441)&lt;7,-1,0)&amp;"/"&amp;RIGHT(YEAR(C3441)+IF(MONTH(C3441)&lt;7,0,1),2)</f>
        <v>2010/11</v>
      </c>
      <c r="O3441" s="2" t="str">
        <f>IF(ISNUMBER(N3441),SUMIFS(N$1:$N3441,A$1:$A3441,A3441,G$1:$G3441,G3441,D$1:$D3441,D3441),"")</f>
        <v/>
      </c>
      <c r="AE3441" s="2" t="str">
        <f t="shared" si="188"/>
        <v/>
      </c>
      <c r="AJ3441" s="41">
        <v>17.7</v>
      </c>
      <c r="AM3441" s="2" t="str">
        <f t="shared" si="187"/>
        <v/>
      </c>
      <c r="AN3441" s="2" t="str">
        <f>IF(ISNUMBER(AM3441),SUMIFS($AM$1:AM3441,$A$1:A3441,A3441,$G$1:G3441,G3441,$D$1:D3441,D3441),"")</f>
        <v/>
      </c>
    </row>
    <row r="3442" spans="1:40" x14ac:dyDescent="0.25">
      <c r="A3442" s="4" t="s">
        <v>95</v>
      </c>
      <c r="B3442" t="s">
        <v>30</v>
      </c>
      <c r="C3442" s="40">
        <v>40672</v>
      </c>
      <c r="D3442">
        <v>3</v>
      </c>
      <c r="F3442" t="s">
        <v>109</v>
      </c>
      <c r="G3442" t="str">
        <f>YEAR(C3442)+IF(MONTH(C3442)&lt;7,-1,0)&amp;"/"&amp;RIGHT(YEAR(C3442)+IF(MONTH(C3442)&lt;7,0,1),2)</f>
        <v>2010/11</v>
      </c>
      <c r="O3442" s="2" t="str">
        <f>IF(ISNUMBER(N3442),SUMIFS(N$1:$N3442,A$1:$A3442,A3442,G$1:$G3442,G3442,D$1:$D3442,D3442),"")</f>
        <v/>
      </c>
      <c r="AE3442" s="2" t="str">
        <f t="shared" si="188"/>
        <v/>
      </c>
      <c r="AJ3442" s="41">
        <v>17.5</v>
      </c>
      <c r="AM3442" s="2" t="str">
        <f t="shared" si="187"/>
        <v/>
      </c>
      <c r="AN3442" s="2" t="str">
        <f>IF(ISNUMBER(AM3442),SUMIFS($AM$1:AM3442,$A$1:A3442,A3442,$G$1:G3442,G3442,$D$1:D3442,D3442),"")</f>
        <v/>
      </c>
    </row>
    <row r="3443" spans="1:40" x14ac:dyDescent="0.25">
      <c r="A3443" s="4" t="s">
        <v>95</v>
      </c>
      <c r="B3443" t="s">
        <v>30</v>
      </c>
      <c r="C3443" s="40">
        <v>40672</v>
      </c>
      <c r="D3443">
        <v>4</v>
      </c>
      <c r="F3443" t="s">
        <v>109</v>
      </c>
      <c r="G3443" t="str">
        <f>YEAR(C3443)+IF(MONTH(C3443)&lt;7,-1,0)&amp;"/"&amp;RIGHT(YEAR(C3443)+IF(MONTH(C3443)&lt;7,0,1),2)</f>
        <v>2010/11</v>
      </c>
      <c r="O3443" s="2" t="str">
        <f>IF(ISNUMBER(N3443),SUMIFS(N$1:$N3443,A$1:$A3443,A3443,G$1:$G3443,G3443,D$1:$D3443,D3443),"")</f>
        <v/>
      </c>
      <c r="AE3443" s="2" t="str">
        <f t="shared" si="188"/>
        <v/>
      </c>
      <c r="AJ3443" s="41">
        <v>15.4</v>
      </c>
      <c r="AM3443" s="2" t="str">
        <f t="shared" si="187"/>
        <v/>
      </c>
      <c r="AN3443" s="2" t="str">
        <f>IF(ISNUMBER(AM3443),SUMIFS($AM$1:AM3443,$A$1:A3443,A3443,$G$1:G3443,G3443,$D$1:D3443,D3443),"")</f>
        <v/>
      </c>
    </row>
    <row r="3444" spans="1:40" x14ac:dyDescent="0.25">
      <c r="A3444" s="4" t="s">
        <v>95</v>
      </c>
      <c r="B3444" t="s">
        <v>30</v>
      </c>
      <c r="C3444" s="40">
        <v>40672</v>
      </c>
      <c r="D3444">
        <v>5</v>
      </c>
      <c r="F3444" t="s">
        <v>109</v>
      </c>
      <c r="G3444" t="str">
        <f>YEAR(C3444)+IF(MONTH(C3444)&lt;7,-1,0)&amp;"/"&amp;RIGHT(YEAR(C3444)+IF(MONTH(C3444)&lt;7,0,1),2)</f>
        <v>2010/11</v>
      </c>
      <c r="O3444" s="2" t="str">
        <f>IF(ISNUMBER(N3444),SUMIFS(N$1:$N3444,A$1:$A3444,A3444,G$1:$G3444,G3444,D$1:$D3444,D3444),"")</f>
        <v/>
      </c>
      <c r="AE3444" s="2" t="str">
        <f t="shared" si="188"/>
        <v/>
      </c>
      <c r="AJ3444" s="41">
        <v>17.899999999999999</v>
      </c>
      <c r="AM3444" s="2" t="str">
        <f t="shared" si="187"/>
        <v/>
      </c>
      <c r="AN3444" s="2" t="str">
        <f>IF(ISNUMBER(AM3444),SUMIFS($AM$1:AM3444,$A$1:A3444,A3444,$G$1:G3444,G3444,$D$1:D3444,D3444),"")</f>
        <v/>
      </c>
    </row>
    <row r="3445" spans="1:40" x14ac:dyDescent="0.25">
      <c r="A3445" s="4" t="s">
        <v>95</v>
      </c>
      <c r="B3445" t="s">
        <v>30</v>
      </c>
      <c r="C3445" s="40">
        <v>40679</v>
      </c>
      <c r="D3445">
        <v>1</v>
      </c>
      <c r="F3445" t="s">
        <v>109</v>
      </c>
      <c r="G3445" t="str">
        <f>YEAR(C3445)+IF(MONTH(C3445)&lt;7,-1,0)&amp;"/"&amp;RIGHT(YEAR(C3445)+IF(MONTH(C3445)&lt;7,0,1),2)</f>
        <v>2010/11</v>
      </c>
      <c r="O3445" s="2" t="str">
        <f>IF(ISNUMBER(N3445),SUMIFS(N$1:$N3445,A$1:$A3445,A3445,G$1:$G3445,G3445,D$1:$D3445,D3445),"")</f>
        <v/>
      </c>
      <c r="AE3445" s="2" t="str">
        <f t="shared" si="188"/>
        <v/>
      </c>
      <c r="AJ3445" s="41">
        <v>21.9</v>
      </c>
      <c r="AM3445" s="2" t="str">
        <f t="shared" si="187"/>
        <v/>
      </c>
      <c r="AN3445" s="2" t="str">
        <f>IF(ISNUMBER(AM3445),SUMIFS($AM$1:AM3445,$A$1:A3445,A3445,$G$1:G3445,G3445,$D$1:D3445,D3445),"")</f>
        <v/>
      </c>
    </row>
    <row r="3446" spans="1:40" x14ac:dyDescent="0.25">
      <c r="A3446" s="4" t="s">
        <v>95</v>
      </c>
      <c r="B3446" t="s">
        <v>30</v>
      </c>
      <c r="C3446" s="40">
        <v>40679</v>
      </c>
      <c r="D3446">
        <v>2</v>
      </c>
      <c r="F3446" t="s">
        <v>109</v>
      </c>
      <c r="G3446" t="str">
        <f>YEAR(C3446)+IF(MONTH(C3446)&lt;7,-1,0)&amp;"/"&amp;RIGHT(YEAR(C3446)+IF(MONTH(C3446)&lt;7,0,1),2)</f>
        <v>2010/11</v>
      </c>
      <c r="O3446" s="2" t="str">
        <f>IF(ISNUMBER(N3446),SUMIFS(N$1:$N3446,A$1:$A3446,A3446,G$1:$G3446,G3446,D$1:$D3446,D3446),"")</f>
        <v/>
      </c>
      <c r="AE3446" s="2" t="str">
        <f t="shared" si="188"/>
        <v/>
      </c>
      <c r="AJ3446" s="41">
        <v>24.3</v>
      </c>
      <c r="AM3446" s="2" t="str">
        <f t="shared" si="187"/>
        <v/>
      </c>
      <c r="AN3446" s="2" t="str">
        <f>IF(ISNUMBER(AM3446),SUMIFS($AM$1:AM3446,$A$1:A3446,A3446,$G$1:G3446,G3446,$D$1:D3446,D3446),"")</f>
        <v/>
      </c>
    </row>
    <row r="3447" spans="1:40" x14ac:dyDescent="0.25">
      <c r="A3447" s="4" t="s">
        <v>95</v>
      </c>
      <c r="B3447" t="s">
        <v>30</v>
      </c>
      <c r="C3447" s="40">
        <v>40679</v>
      </c>
      <c r="D3447">
        <v>3</v>
      </c>
      <c r="F3447" t="s">
        <v>109</v>
      </c>
      <c r="G3447" t="str">
        <f>YEAR(C3447)+IF(MONTH(C3447)&lt;7,-1,0)&amp;"/"&amp;RIGHT(YEAR(C3447)+IF(MONTH(C3447)&lt;7,0,1),2)</f>
        <v>2010/11</v>
      </c>
      <c r="O3447" s="2" t="str">
        <f>IF(ISNUMBER(N3447),SUMIFS(N$1:$N3447,A$1:$A3447,A3447,G$1:$G3447,G3447,D$1:$D3447,D3447),"")</f>
        <v/>
      </c>
      <c r="AE3447" s="2" t="str">
        <f t="shared" si="188"/>
        <v/>
      </c>
      <c r="AJ3447" s="41">
        <v>20.8</v>
      </c>
      <c r="AM3447" s="2" t="str">
        <f t="shared" si="187"/>
        <v/>
      </c>
      <c r="AN3447" s="2" t="str">
        <f>IF(ISNUMBER(AM3447),SUMIFS($AM$1:AM3447,$A$1:A3447,A3447,$G$1:G3447,G3447,$D$1:D3447,D3447),"")</f>
        <v/>
      </c>
    </row>
    <row r="3448" spans="1:40" x14ac:dyDescent="0.25">
      <c r="A3448" s="4" t="s">
        <v>95</v>
      </c>
      <c r="B3448" t="s">
        <v>30</v>
      </c>
      <c r="C3448" s="40">
        <v>40679</v>
      </c>
      <c r="D3448">
        <v>4</v>
      </c>
      <c r="F3448" t="s">
        <v>109</v>
      </c>
      <c r="G3448" t="str">
        <f>YEAR(C3448)+IF(MONTH(C3448)&lt;7,-1,0)&amp;"/"&amp;RIGHT(YEAR(C3448)+IF(MONTH(C3448)&lt;7,0,1),2)</f>
        <v>2010/11</v>
      </c>
      <c r="O3448" s="2" t="str">
        <f>IF(ISNUMBER(N3448),SUMIFS(N$1:$N3448,A$1:$A3448,A3448,G$1:$G3448,G3448,D$1:$D3448,D3448),"")</f>
        <v/>
      </c>
      <c r="AE3448" s="2" t="str">
        <f t="shared" si="188"/>
        <v/>
      </c>
      <c r="AJ3448" s="41">
        <v>20.3</v>
      </c>
      <c r="AM3448" s="2" t="str">
        <f t="shared" si="187"/>
        <v/>
      </c>
      <c r="AN3448" s="2" t="str">
        <f>IF(ISNUMBER(AM3448),SUMIFS($AM$1:AM3448,$A$1:A3448,A3448,$G$1:G3448,G3448,$D$1:D3448,D3448),"")</f>
        <v/>
      </c>
    </row>
    <row r="3449" spans="1:40" x14ac:dyDescent="0.25">
      <c r="A3449" s="4" t="s">
        <v>95</v>
      </c>
      <c r="B3449" t="s">
        <v>30</v>
      </c>
      <c r="C3449" s="40">
        <v>40679</v>
      </c>
      <c r="D3449">
        <v>5</v>
      </c>
      <c r="F3449" t="s">
        <v>109</v>
      </c>
      <c r="G3449" t="str">
        <f>YEAR(C3449)+IF(MONTH(C3449)&lt;7,-1,0)&amp;"/"&amp;RIGHT(YEAR(C3449)+IF(MONTH(C3449)&lt;7,0,1),2)</f>
        <v>2010/11</v>
      </c>
      <c r="O3449" s="2" t="str">
        <f>IF(ISNUMBER(N3449),SUMIFS(N$1:$N3449,A$1:$A3449,A3449,G$1:$G3449,G3449,D$1:$D3449,D3449),"")</f>
        <v/>
      </c>
      <c r="AE3449" s="2" t="str">
        <f t="shared" si="188"/>
        <v/>
      </c>
      <c r="AJ3449" s="41">
        <v>19.2</v>
      </c>
      <c r="AM3449" s="2" t="str">
        <f t="shared" si="187"/>
        <v/>
      </c>
      <c r="AN3449" s="2" t="str">
        <f>IF(ISNUMBER(AM3449),SUMIFS($AM$1:AM3449,$A$1:A3449,A3449,$G$1:G3449,G3449,$D$1:D3449,D3449),"")</f>
        <v/>
      </c>
    </row>
    <row r="3450" spans="1:40" x14ac:dyDescent="0.25">
      <c r="A3450" s="4" t="s">
        <v>95</v>
      </c>
      <c r="B3450" t="s">
        <v>30</v>
      </c>
      <c r="C3450" s="40">
        <v>40686</v>
      </c>
      <c r="D3450">
        <v>1</v>
      </c>
      <c r="F3450" t="s">
        <v>109</v>
      </c>
      <c r="G3450" t="str">
        <f>YEAR(C3450)+IF(MONTH(C3450)&lt;7,-1,0)&amp;"/"&amp;RIGHT(YEAR(C3450)+IF(MONTH(C3450)&lt;7,0,1),2)</f>
        <v>2010/11</v>
      </c>
      <c r="O3450" s="2" t="str">
        <f>IF(ISNUMBER(N3450),SUMIFS(N$1:$N3450,A$1:$A3450,A3450,G$1:$G3450,G3450,D$1:$D3450,D3450),"")</f>
        <v/>
      </c>
      <c r="AE3450" s="2" t="str">
        <f t="shared" si="188"/>
        <v/>
      </c>
      <c r="AJ3450" s="41">
        <v>28.8</v>
      </c>
      <c r="AM3450" s="2" t="str">
        <f t="shared" si="187"/>
        <v/>
      </c>
      <c r="AN3450" s="2" t="str">
        <f>IF(ISNUMBER(AM3450),SUMIFS($AM$1:AM3450,$A$1:A3450,A3450,$G$1:G3450,G3450,$D$1:D3450,D3450),"")</f>
        <v/>
      </c>
    </row>
    <row r="3451" spans="1:40" x14ac:dyDescent="0.25">
      <c r="A3451" s="4" t="s">
        <v>95</v>
      </c>
      <c r="B3451" t="s">
        <v>30</v>
      </c>
      <c r="C3451" s="40">
        <v>40686</v>
      </c>
      <c r="D3451">
        <v>2</v>
      </c>
      <c r="F3451" t="s">
        <v>109</v>
      </c>
      <c r="G3451" t="str">
        <f>YEAR(C3451)+IF(MONTH(C3451)&lt;7,-1,0)&amp;"/"&amp;RIGHT(YEAR(C3451)+IF(MONTH(C3451)&lt;7,0,1),2)</f>
        <v>2010/11</v>
      </c>
      <c r="O3451" s="2" t="str">
        <f>IF(ISNUMBER(N3451),SUMIFS(N$1:$N3451,A$1:$A3451,A3451,G$1:$G3451,G3451,D$1:$D3451,D3451),"")</f>
        <v/>
      </c>
      <c r="AE3451" s="2" t="str">
        <f t="shared" si="188"/>
        <v/>
      </c>
      <c r="AJ3451" s="41">
        <v>25.1</v>
      </c>
      <c r="AM3451" s="2" t="str">
        <f t="shared" si="187"/>
        <v/>
      </c>
      <c r="AN3451" s="2" t="str">
        <f>IF(ISNUMBER(AM3451),SUMIFS($AM$1:AM3451,$A$1:A3451,A3451,$G$1:G3451,G3451,$D$1:D3451,D3451),"")</f>
        <v/>
      </c>
    </row>
    <row r="3452" spans="1:40" x14ac:dyDescent="0.25">
      <c r="A3452" s="4" t="s">
        <v>95</v>
      </c>
      <c r="B3452" t="s">
        <v>30</v>
      </c>
      <c r="C3452" s="40">
        <v>40686</v>
      </c>
      <c r="D3452">
        <v>3</v>
      </c>
      <c r="F3452" t="s">
        <v>109</v>
      </c>
      <c r="G3452" t="str">
        <f>YEAR(C3452)+IF(MONTH(C3452)&lt;7,-1,0)&amp;"/"&amp;RIGHT(YEAR(C3452)+IF(MONTH(C3452)&lt;7,0,1),2)</f>
        <v>2010/11</v>
      </c>
      <c r="O3452" s="2" t="str">
        <f>IF(ISNUMBER(N3452),SUMIFS(N$1:$N3452,A$1:$A3452,A3452,G$1:$G3452,G3452,D$1:$D3452,D3452),"")</f>
        <v/>
      </c>
      <c r="AE3452" s="2" t="str">
        <f t="shared" si="188"/>
        <v/>
      </c>
      <c r="AJ3452" s="41">
        <v>22.5</v>
      </c>
      <c r="AM3452" s="2" t="str">
        <f t="shared" si="187"/>
        <v/>
      </c>
      <c r="AN3452" s="2" t="str">
        <f>IF(ISNUMBER(AM3452),SUMIFS($AM$1:AM3452,$A$1:A3452,A3452,$G$1:G3452,G3452,$D$1:D3452,D3452),"")</f>
        <v/>
      </c>
    </row>
    <row r="3453" spans="1:40" x14ac:dyDescent="0.25">
      <c r="A3453" s="4" t="s">
        <v>95</v>
      </c>
      <c r="B3453" t="s">
        <v>30</v>
      </c>
      <c r="C3453" s="40">
        <v>40686</v>
      </c>
      <c r="D3453">
        <v>4</v>
      </c>
      <c r="F3453" t="s">
        <v>109</v>
      </c>
      <c r="G3453" t="str">
        <f>YEAR(C3453)+IF(MONTH(C3453)&lt;7,-1,0)&amp;"/"&amp;RIGHT(YEAR(C3453)+IF(MONTH(C3453)&lt;7,0,1),2)</f>
        <v>2010/11</v>
      </c>
      <c r="O3453" s="2" t="str">
        <f>IF(ISNUMBER(N3453),SUMIFS(N$1:$N3453,A$1:$A3453,A3453,G$1:$G3453,G3453,D$1:$D3453,D3453),"")</f>
        <v/>
      </c>
      <c r="AE3453" s="2" t="str">
        <f t="shared" si="188"/>
        <v/>
      </c>
      <c r="AJ3453" s="41">
        <v>25.6</v>
      </c>
      <c r="AM3453" s="2" t="str">
        <f t="shared" si="187"/>
        <v/>
      </c>
      <c r="AN3453" s="2" t="str">
        <f>IF(ISNUMBER(AM3453),SUMIFS($AM$1:AM3453,$A$1:A3453,A3453,$G$1:G3453,G3453,$D$1:D3453,D3453),"")</f>
        <v/>
      </c>
    </row>
    <row r="3454" spans="1:40" x14ac:dyDescent="0.25">
      <c r="A3454" s="4" t="s">
        <v>95</v>
      </c>
      <c r="B3454" t="s">
        <v>30</v>
      </c>
      <c r="C3454" s="40">
        <v>40686</v>
      </c>
      <c r="D3454">
        <v>5</v>
      </c>
      <c r="F3454" t="s">
        <v>109</v>
      </c>
      <c r="G3454" t="str">
        <f>YEAR(C3454)+IF(MONTH(C3454)&lt;7,-1,0)&amp;"/"&amp;RIGHT(YEAR(C3454)+IF(MONTH(C3454)&lt;7,0,1),2)</f>
        <v>2010/11</v>
      </c>
      <c r="O3454" s="2" t="str">
        <f>IF(ISNUMBER(N3454),SUMIFS(N$1:$N3454,A$1:$A3454,A3454,G$1:$G3454,G3454,D$1:$D3454,D3454),"")</f>
        <v/>
      </c>
      <c r="AE3454" s="2" t="str">
        <f t="shared" si="188"/>
        <v/>
      </c>
      <c r="AJ3454" s="41">
        <v>26.5</v>
      </c>
      <c r="AM3454" s="2" t="str">
        <f t="shared" si="187"/>
        <v/>
      </c>
      <c r="AN3454" s="2" t="str">
        <f>IF(ISNUMBER(AM3454),SUMIFS($AM$1:AM3454,$A$1:A3454,A3454,$G$1:G3454,G3454,$D$1:D3454,D3454),"")</f>
        <v/>
      </c>
    </row>
    <row r="3455" spans="1:40" x14ac:dyDescent="0.25">
      <c r="A3455" s="4" t="s">
        <v>95</v>
      </c>
      <c r="B3455" t="s">
        <v>30</v>
      </c>
      <c r="C3455" s="40">
        <v>40693</v>
      </c>
      <c r="D3455">
        <v>1</v>
      </c>
      <c r="F3455" t="s">
        <v>109</v>
      </c>
      <c r="G3455" t="str">
        <f>YEAR(C3455)+IF(MONTH(C3455)&lt;7,-1,0)&amp;"/"&amp;RIGHT(YEAR(C3455)+IF(MONTH(C3455)&lt;7,0,1),2)</f>
        <v>2010/11</v>
      </c>
      <c r="O3455" s="2" t="str">
        <f>IF(ISNUMBER(N3455),SUMIFS(N$1:$N3455,A$1:$A3455,A3455,G$1:$G3455,G3455,D$1:$D3455,D3455),"")</f>
        <v/>
      </c>
      <c r="AE3455" s="2" t="str">
        <f t="shared" si="188"/>
        <v/>
      </c>
      <c r="AJ3455" s="41">
        <v>22.5</v>
      </c>
      <c r="AM3455" s="2" t="str">
        <f t="shared" si="187"/>
        <v/>
      </c>
      <c r="AN3455" s="2" t="str">
        <f>IF(ISNUMBER(AM3455),SUMIFS($AM$1:AM3455,$A$1:A3455,A3455,$G$1:G3455,G3455,$D$1:D3455,D3455),"")</f>
        <v/>
      </c>
    </row>
    <row r="3456" spans="1:40" x14ac:dyDescent="0.25">
      <c r="A3456" s="4" t="s">
        <v>95</v>
      </c>
      <c r="B3456" t="s">
        <v>30</v>
      </c>
      <c r="C3456" s="40">
        <v>40693</v>
      </c>
      <c r="D3456">
        <v>2</v>
      </c>
      <c r="F3456" t="s">
        <v>109</v>
      </c>
      <c r="G3456" t="str">
        <f>YEAR(C3456)+IF(MONTH(C3456)&lt;7,-1,0)&amp;"/"&amp;RIGHT(YEAR(C3456)+IF(MONTH(C3456)&lt;7,0,1),2)</f>
        <v>2010/11</v>
      </c>
      <c r="O3456" s="2" t="str">
        <f>IF(ISNUMBER(N3456),SUMIFS(N$1:$N3456,A$1:$A3456,A3456,G$1:$G3456,G3456,D$1:$D3456,D3456),"")</f>
        <v/>
      </c>
      <c r="AE3456" s="2" t="str">
        <f t="shared" si="188"/>
        <v/>
      </c>
      <c r="AJ3456" s="41">
        <v>27.2</v>
      </c>
      <c r="AM3456" s="2" t="str">
        <f t="shared" si="187"/>
        <v/>
      </c>
      <c r="AN3456" s="2" t="str">
        <f>IF(ISNUMBER(AM3456),SUMIFS($AM$1:AM3456,$A$1:A3456,A3456,$G$1:G3456,G3456,$D$1:D3456,D3456),"")</f>
        <v/>
      </c>
    </row>
    <row r="3457" spans="1:40" x14ac:dyDescent="0.25">
      <c r="A3457" s="4" t="s">
        <v>95</v>
      </c>
      <c r="B3457" t="s">
        <v>30</v>
      </c>
      <c r="C3457" s="40">
        <v>40693</v>
      </c>
      <c r="D3457">
        <v>3</v>
      </c>
      <c r="F3457" t="s">
        <v>109</v>
      </c>
      <c r="G3457" t="str">
        <f>YEAR(C3457)+IF(MONTH(C3457)&lt;7,-1,0)&amp;"/"&amp;RIGHT(YEAR(C3457)+IF(MONTH(C3457)&lt;7,0,1),2)</f>
        <v>2010/11</v>
      </c>
      <c r="O3457" s="2" t="str">
        <f>IF(ISNUMBER(N3457),SUMIFS(N$1:$N3457,A$1:$A3457,A3457,G$1:$G3457,G3457,D$1:$D3457,D3457),"")</f>
        <v/>
      </c>
      <c r="AE3457" s="2" t="str">
        <f t="shared" si="188"/>
        <v/>
      </c>
      <c r="AJ3457" s="41">
        <v>23.9</v>
      </c>
      <c r="AM3457" s="2" t="str">
        <f t="shared" si="187"/>
        <v/>
      </c>
      <c r="AN3457" s="2" t="str">
        <f>IF(ISNUMBER(AM3457),SUMIFS($AM$1:AM3457,$A$1:A3457,A3457,$G$1:G3457,G3457,$D$1:D3457,D3457),"")</f>
        <v/>
      </c>
    </row>
    <row r="3458" spans="1:40" x14ac:dyDescent="0.25">
      <c r="A3458" s="4" t="s">
        <v>95</v>
      </c>
      <c r="B3458" t="s">
        <v>30</v>
      </c>
      <c r="C3458" s="40">
        <v>40693</v>
      </c>
      <c r="D3458">
        <v>4</v>
      </c>
      <c r="F3458" t="s">
        <v>109</v>
      </c>
      <c r="G3458" t="str">
        <f>YEAR(C3458)+IF(MONTH(C3458)&lt;7,-1,0)&amp;"/"&amp;RIGHT(YEAR(C3458)+IF(MONTH(C3458)&lt;7,0,1),2)</f>
        <v>2010/11</v>
      </c>
      <c r="O3458" s="2" t="str">
        <f>IF(ISNUMBER(N3458),SUMIFS(N$1:$N3458,A$1:$A3458,A3458,G$1:$G3458,G3458,D$1:$D3458,D3458),"")</f>
        <v/>
      </c>
      <c r="AE3458" s="2" t="str">
        <f t="shared" si="188"/>
        <v/>
      </c>
      <c r="AJ3458" s="41">
        <v>28.6</v>
      </c>
      <c r="AM3458" s="2" t="str">
        <f t="shared" si="187"/>
        <v/>
      </c>
      <c r="AN3458" s="2" t="str">
        <f>IF(ISNUMBER(AM3458),SUMIFS($AM$1:AM3458,$A$1:A3458,A3458,$G$1:G3458,G3458,$D$1:D3458,D3458),"")</f>
        <v/>
      </c>
    </row>
    <row r="3459" spans="1:40" x14ac:dyDescent="0.25">
      <c r="A3459" s="4" t="s">
        <v>95</v>
      </c>
      <c r="B3459" t="s">
        <v>30</v>
      </c>
      <c r="C3459" s="40">
        <v>40693</v>
      </c>
      <c r="D3459">
        <v>5</v>
      </c>
      <c r="F3459" t="s">
        <v>109</v>
      </c>
      <c r="G3459" t="str">
        <f>YEAR(C3459)+IF(MONTH(C3459)&lt;7,-1,0)&amp;"/"&amp;RIGHT(YEAR(C3459)+IF(MONTH(C3459)&lt;7,0,1),2)</f>
        <v>2010/11</v>
      </c>
      <c r="O3459" s="2" t="str">
        <f>IF(ISNUMBER(N3459),SUMIFS(N$1:$N3459,A$1:$A3459,A3459,G$1:$G3459,G3459,D$1:$D3459,D3459),"")</f>
        <v/>
      </c>
      <c r="AE3459" s="2" t="str">
        <f t="shared" si="188"/>
        <v/>
      </c>
      <c r="AJ3459" s="41">
        <v>26.5</v>
      </c>
      <c r="AM3459" s="2" t="str">
        <f t="shared" si="187"/>
        <v/>
      </c>
      <c r="AN3459" s="2" t="str">
        <f>IF(ISNUMBER(AM3459),SUMIFS($AM$1:AM3459,$A$1:A3459,A3459,$G$1:G3459,G3459,$D$1:D3459,D3459),"")</f>
        <v/>
      </c>
    </row>
    <row r="3460" spans="1:40" x14ac:dyDescent="0.25">
      <c r="A3460" s="4" t="s">
        <v>95</v>
      </c>
      <c r="B3460" t="s">
        <v>30</v>
      </c>
      <c r="C3460" s="40">
        <v>40701</v>
      </c>
      <c r="D3460">
        <v>1</v>
      </c>
      <c r="F3460" t="s">
        <v>109</v>
      </c>
      <c r="G3460" t="str">
        <f>YEAR(C3460)+IF(MONTH(C3460)&lt;7,-1,0)&amp;"/"&amp;RIGHT(YEAR(C3460)+IF(MONTH(C3460)&lt;7,0,1),2)</f>
        <v>2010/11</v>
      </c>
      <c r="O3460" s="2" t="str">
        <f>IF(ISNUMBER(N3460),SUMIFS(N$1:$N3460,A$1:$A3460,A3460,G$1:$G3460,G3460,D$1:$D3460,D3460),"")</f>
        <v/>
      </c>
      <c r="AE3460" s="2" t="str">
        <f t="shared" si="188"/>
        <v/>
      </c>
      <c r="AJ3460" s="41">
        <v>26.1</v>
      </c>
      <c r="AM3460" s="2" t="str">
        <f t="shared" si="187"/>
        <v/>
      </c>
      <c r="AN3460" s="2" t="str">
        <f>IF(ISNUMBER(AM3460),SUMIFS($AM$1:AM3460,$A$1:A3460,A3460,$G$1:G3460,G3460,$D$1:D3460,D3460),"")</f>
        <v/>
      </c>
    </row>
    <row r="3461" spans="1:40" x14ac:dyDescent="0.25">
      <c r="A3461" s="4" t="s">
        <v>95</v>
      </c>
      <c r="B3461" t="s">
        <v>30</v>
      </c>
      <c r="C3461" s="40">
        <v>40701</v>
      </c>
      <c r="D3461">
        <v>2</v>
      </c>
      <c r="F3461" t="s">
        <v>109</v>
      </c>
      <c r="G3461" t="str">
        <f>YEAR(C3461)+IF(MONTH(C3461)&lt;7,-1,0)&amp;"/"&amp;RIGHT(YEAR(C3461)+IF(MONTH(C3461)&lt;7,0,1),2)</f>
        <v>2010/11</v>
      </c>
      <c r="O3461" s="2" t="str">
        <f>IF(ISNUMBER(N3461),SUMIFS(N$1:$N3461,A$1:$A3461,A3461,G$1:$G3461,G3461,D$1:$D3461,D3461),"")</f>
        <v/>
      </c>
      <c r="AE3461" s="2" t="str">
        <f t="shared" si="188"/>
        <v/>
      </c>
      <c r="AJ3461" s="41">
        <v>29</v>
      </c>
      <c r="AM3461" s="2" t="str">
        <f t="shared" si="187"/>
        <v/>
      </c>
      <c r="AN3461" s="2" t="str">
        <f>IF(ISNUMBER(AM3461),SUMIFS($AM$1:AM3461,$A$1:A3461,A3461,$G$1:G3461,G3461,$D$1:D3461,D3461),"")</f>
        <v/>
      </c>
    </row>
    <row r="3462" spans="1:40" x14ac:dyDescent="0.25">
      <c r="A3462" s="4" t="s">
        <v>95</v>
      </c>
      <c r="B3462" t="s">
        <v>30</v>
      </c>
      <c r="C3462" s="40">
        <v>40701</v>
      </c>
      <c r="D3462">
        <v>3</v>
      </c>
      <c r="F3462" t="s">
        <v>109</v>
      </c>
      <c r="G3462" t="str">
        <f>YEAR(C3462)+IF(MONTH(C3462)&lt;7,-1,0)&amp;"/"&amp;RIGHT(YEAR(C3462)+IF(MONTH(C3462)&lt;7,0,1),2)</f>
        <v>2010/11</v>
      </c>
      <c r="O3462" s="2" t="str">
        <f>IF(ISNUMBER(N3462),SUMIFS(N$1:$N3462,A$1:$A3462,A3462,G$1:$G3462,G3462,D$1:$D3462,D3462),"")</f>
        <v/>
      </c>
      <c r="AE3462" s="2" t="str">
        <f t="shared" si="188"/>
        <v/>
      </c>
      <c r="AJ3462" s="41">
        <v>28</v>
      </c>
      <c r="AM3462" s="2" t="str">
        <f t="shared" si="187"/>
        <v/>
      </c>
      <c r="AN3462" s="2" t="str">
        <f>IF(ISNUMBER(AM3462),SUMIFS($AM$1:AM3462,$A$1:A3462,A3462,$G$1:G3462,G3462,$D$1:D3462,D3462),"")</f>
        <v/>
      </c>
    </row>
    <row r="3463" spans="1:40" x14ac:dyDescent="0.25">
      <c r="A3463" s="4" t="s">
        <v>95</v>
      </c>
      <c r="B3463" t="s">
        <v>30</v>
      </c>
      <c r="C3463" s="40">
        <v>40701</v>
      </c>
      <c r="D3463">
        <v>4</v>
      </c>
      <c r="F3463" t="s">
        <v>109</v>
      </c>
      <c r="G3463" t="str">
        <f>YEAR(C3463)+IF(MONTH(C3463)&lt;7,-1,0)&amp;"/"&amp;RIGHT(YEAR(C3463)+IF(MONTH(C3463)&lt;7,0,1),2)</f>
        <v>2010/11</v>
      </c>
      <c r="O3463" s="2" t="str">
        <f>IF(ISNUMBER(N3463),SUMIFS(N$1:$N3463,A$1:$A3463,A3463,G$1:$G3463,G3463,D$1:$D3463,D3463),"")</f>
        <v/>
      </c>
      <c r="AE3463" s="2" t="str">
        <f t="shared" si="188"/>
        <v/>
      </c>
      <c r="AJ3463" s="41">
        <v>23.5</v>
      </c>
      <c r="AM3463" s="2" t="str">
        <f t="shared" si="187"/>
        <v/>
      </c>
      <c r="AN3463" s="2" t="str">
        <f>IF(ISNUMBER(AM3463),SUMIFS($AM$1:AM3463,$A$1:A3463,A3463,$G$1:G3463,G3463,$D$1:D3463,D3463),"")</f>
        <v/>
      </c>
    </row>
    <row r="3464" spans="1:40" x14ac:dyDescent="0.25">
      <c r="A3464" s="4" t="s">
        <v>95</v>
      </c>
      <c r="B3464" t="s">
        <v>30</v>
      </c>
      <c r="C3464" s="40">
        <v>40701</v>
      </c>
      <c r="D3464">
        <v>5</v>
      </c>
      <c r="F3464" t="s">
        <v>109</v>
      </c>
      <c r="G3464" t="str">
        <f>YEAR(C3464)+IF(MONTH(C3464)&lt;7,-1,0)&amp;"/"&amp;RIGHT(YEAR(C3464)+IF(MONTH(C3464)&lt;7,0,1),2)</f>
        <v>2010/11</v>
      </c>
      <c r="O3464" s="2" t="str">
        <f>IF(ISNUMBER(N3464),SUMIFS(N$1:$N3464,A$1:$A3464,A3464,G$1:$G3464,G3464,D$1:$D3464,D3464),"")</f>
        <v/>
      </c>
      <c r="AE3464" s="2" t="str">
        <f t="shared" si="188"/>
        <v/>
      </c>
      <c r="AJ3464" s="41">
        <v>26.3</v>
      </c>
      <c r="AM3464" s="2" t="str">
        <f t="shared" si="187"/>
        <v/>
      </c>
      <c r="AN3464" s="2" t="str">
        <f>IF(ISNUMBER(AM3464),SUMIFS($AM$1:AM3464,$A$1:A3464,A3464,$G$1:G3464,G3464,$D$1:D3464,D3464),"")</f>
        <v/>
      </c>
    </row>
    <row r="3465" spans="1:40" x14ac:dyDescent="0.25">
      <c r="A3465" s="4" t="s">
        <v>95</v>
      </c>
      <c r="B3465" t="s">
        <v>30</v>
      </c>
      <c r="C3465" s="40">
        <v>40707</v>
      </c>
      <c r="D3465">
        <v>1</v>
      </c>
      <c r="F3465" t="s">
        <v>109</v>
      </c>
      <c r="G3465" t="str">
        <f>YEAR(C3465)+IF(MONTH(C3465)&lt;7,-1,0)&amp;"/"&amp;RIGHT(YEAR(C3465)+IF(MONTH(C3465)&lt;7,0,1),2)</f>
        <v>2010/11</v>
      </c>
      <c r="O3465" s="2" t="str">
        <f>IF(ISNUMBER(N3465),SUMIFS(N$1:$N3465,A$1:$A3465,A3465,G$1:$G3465,G3465,D$1:$D3465,D3465),"")</f>
        <v/>
      </c>
      <c r="AE3465" s="2" t="str">
        <f t="shared" si="188"/>
        <v/>
      </c>
      <c r="AJ3465" s="41">
        <v>28.6</v>
      </c>
      <c r="AM3465" s="2" t="str">
        <f t="shared" si="187"/>
        <v/>
      </c>
      <c r="AN3465" s="2" t="str">
        <f>IF(ISNUMBER(AM3465),SUMIFS($AM$1:AM3465,$A$1:A3465,A3465,$G$1:G3465,G3465,$D$1:D3465,D3465),"")</f>
        <v/>
      </c>
    </row>
    <row r="3466" spans="1:40" x14ac:dyDescent="0.25">
      <c r="A3466" s="4" t="s">
        <v>95</v>
      </c>
      <c r="B3466" t="s">
        <v>30</v>
      </c>
      <c r="C3466" s="40">
        <v>40707</v>
      </c>
      <c r="D3466">
        <v>2</v>
      </c>
      <c r="F3466" t="s">
        <v>109</v>
      </c>
      <c r="G3466" t="str">
        <f>YEAR(C3466)+IF(MONTH(C3466)&lt;7,-1,0)&amp;"/"&amp;RIGHT(YEAR(C3466)+IF(MONTH(C3466)&lt;7,0,1),2)</f>
        <v>2010/11</v>
      </c>
      <c r="O3466" s="2" t="str">
        <f>IF(ISNUMBER(N3466),SUMIFS(N$1:$N3466,A$1:$A3466,A3466,G$1:$G3466,G3466,D$1:$D3466,D3466),"")</f>
        <v/>
      </c>
      <c r="AE3466" s="2" t="str">
        <f t="shared" si="188"/>
        <v/>
      </c>
      <c r="AJ3466" s="41">
        <v>33.5</v>
      </c>
      <c r="AM3466" s="2" t="str">
        <f t="shared" si="187"/>
        <v/>
      </c>
      <c r="AN3466" s="2" t="str">
        <f>IF(ISNUMBER(AM3466),SUMIFS($AM$1:AM3466,$A$1:A3466,A3466,$G$1:G3466,G3466,$D$1:D3466,D3466),"")</f>
        <v/>
      </c>
    </row>
    <row r="3467" spans="1:40" x14ac:dyDescent="0.25">
      <c r="A3467" s="4" t="s">
        <v>95</v>
      </c>
      <c r="B3467" t="s">
        <v>30</v>
      </c>
      <c r="C3467" s="40">
        <v>40707</v>
      </c>
      <c r="D3467">
        <v>3</v>
      </c>
      <c r="F3467" t="s">
        <v>109</v>
      </c>
      <c r="G3467" t="str">
        <f>YEAR(C3467)+IF(MONTH(C3467)&lt;7,-1,0)&amp;"/"&amp;RIGHT(YEAR(C3467)+IF(MONTH(C3467)&lt;7,0,1),2)</f>
        <v>2010/11</v>
      </c>
      <c r="O3467" s="2" t="str">
        <f>IF(ISNUMBER(N3467),SUMIFS(N$1:$N3467,A$1:$A3467,A3467,G$1:$G3467,G3467,D$1:$D3467,D3467),"")</f>
        <v/>
      </c>
      <c r="AE3467" s="2" t="str">
        <f t="shared" si="188"/>
        <v/>
      </c>
      <c r="AJ3467" s="41">
        <v>28.9</v>
      </c>
      <c r="AM3467" s="2" t="str">
        <f t="shared" si="187"/>
        <v/>
      </c>
      <c r="AN3467" s="2" t="str">
        <f>IF(ISNUMBER(AM3467),SUMIFS($AM$1:AM3467,$A$1:A3467,A3467,$G$1:G3467,G3467,$D$1:D3467,D3467),"")</f>
        <v/>
      </c>
    </row>
    <row r="3468" spans="1:40" x14ac:dyDescent="0.25">
      <c r="A3468" s="4" t="s">
        <v>95</v>
      </c>
      <c r="B3468" t="s">
        <v>30</v>
      </c>
      <c r="C3468" s="40">
        <v>40707</v>
      </c>
      <c r="D3468">
        <v>4</v>
      </c>
      <c r="F3468" t="s">
        <v>109</v>
      </c>
      <c r="G3468" t="str">
        <f>YEAR(C3468)+IF(MONTH(C3468)&lt;7,-1,0)&amp;"/"&amp;RIGHT(YEAR(C3468)+IF(MONTH(C3468)&lt;7,0,1),2)</f>
        <v>2010/11</v>
      </c>
      <c r="O3468" s="2" t="str">
        <f>IF(ISNUMBER(N3468),SUMIFS(N$1:$N3468,A$1:$A3468,A3468,G$1:$G3468,G3468,D$1:$D3468,D3468),"")</f>
        <v/>
      </c>
      <c r="AE3468" s="2" t="str">
        <f t="shared" si="188"/>
        <v/>
      </c>
      <c r="AJ3468" s="41">
        <v>27.1</v>
      </c>
      <c r="AM3468" s="2" t="str">
        <f t="shared" si="187"/>
        <v/>
      </c>
      <c r="AN3468" s="2" t="str">
        <f>IF(ISNUMBER(AM3468),SUMIFS($AM$1:AM3468,$A$1:A3468,A3468,$G$1:G3468,G3468,$D$1:D3468,D3468),"")</f>
        <v/>
      </c>
    </row>
    <row r="3469" spans="1:40" x14ac:dyDescent="0.25">
      <c r="A3469" s="4" t="s">
        <v>95</v>
      </c>
      <c r="B3469" t="s">
        <v>30</v>
      </c>
      <c r="C3469" s="40">
        <v>40707</v>
      </c>
      <c r="D3469">
        <v>5</v>
      </c>
      <c r="F3469" t="s">
        <v>109</v>
      </c>
      <c r="G3469" t="str">
        <f>YEAR(C3469)+IF(MONTH(C3469)&lt;7,-1,0)&amp;"/"&amp;RIGHT(YEAR(C3469)+IF(MONTH(C3469)&lt;7,0,1),2)</f>
        <v>2010/11</v>
      </c>
      <c r="O3469" s="2" t="str">
        <f>IF(ISNUMBER(N3469),SUMIFS(N$1:$N3469,A$1:$A3469,A3469,G$1:$G3469,G3469,D$1:$D3469,D3469),"")</f>
        <v/>
      </c>
      <c r="AE3469" s="2" t="str">
        <f t="shared" si="188"/>
        <v/>
      </c>
      <c r="AJ3469" s="41">
        <v>34</v>
      </c>
      <c r="AM3469" s="2" t="str">
        <f t="shared" si="187"/>
        <v/>
      </c>
      <c r="AN3469" s="2" t="str">
        <f>IF(ISNUMBER(AM3469),SUMIFS($AM$1:AM3469,$A$1:A3469,A3469,$G$1:G3469,G3469,$D$1:D3469,D3469),"")</f>
        <v/>
      </c>
    </row>
    <row r="3470" spans="1:40" x14ac:dyDescent="0.25">
      <c r="A3470" s="4" t="s">
        <v>95</v>
      </c>
      <c r="B3470" t="s">
        <v>30</v>
      </c>
      <c r="C3470" s="40">
        <v>40714</v>
      </c>
      <c r="D3470">
        <v>1</v>
      </c>
      <c r="F3470" t="s">
        <v>109</v>
      </c>
      <c r="G3470" t="str">
        <f>YEAR(C3470)+IF(MONTH(C3470)&lt;7,-1,0)&amp;"/"&amp;RIGHT(YEAR(C3470)+IF(MONTH(C3470)&lt;7,0,1),2)</f>
        <v>2010/11</v>
      </c>
      <c r="O3470" s="2" t="str">
        <f>IF(ISNUMBER(N3470),SUMIFS(N$1:$N3470,A$1:$A3470,A3470,G$1:$G3470,G3470,D$1:$D3470,D3470),"")</f>
        <v/>
      </c>
      <c r="AE3470" s="2" t="str">
        <f t="shared" si="188"/>
        <v/>
      </c>
      <c r="AJ3470" s="41">
        <v>26.4</v>
      </c>
      <c r="AM3470" s="2" t="str">
        <f t="shared" si="187"/>
        <v/>
      </c>
      <c r="AN3470" s="2" t="str">
        <f>IF(ISNUMBER(AM3470),SUMIFS($AM$1:AM3470,$A$1:A3470,A3470,$G$1:G3470,G3470,$D$1:D3470,D3470),"")</f>
        <v/>
      </c>
    </row>
    <row r="3471" spans="1:40" x14ac:dyDescent="0.25">
      <c r="A3471" s="4" t="s">
        <v>95</v>
      </c>
      <c r="B3471" t="s">
        <v>30</v>
      </c>
      <c r="C3471" s="40">
        <v>40714</v>
      </c>
      <c r="D3471">
        <v>2</v>
      </c>
      <c r="F3471" t="s">
        <v>109</v>
      </c>
      <c r="G3471" t="str">
        <f>YEAR(C3471)+IF(MONTH(C3471)&lt;7,-1,0)&amp;"/"&amp;RIGHT(YEAR(C3471)+IF(MONTH(C3471)&lt;7,0,1),2)</f>
        <v>2010/11</v>
      </c>
      <c r="O3471" s="2" t="str">
        <f>IF(ISNUMBER(N3471),SUMIFS(N$1:$N3471,A$1:$A3471,A3471,G$1:$G3471,G3471,D$1:$D3471,D3471),"")</f>
        <v/>
      </c>
      <c r="AE3471" s="2" t="str">
        <f t="shared" si="188"/>
        <v/>
      </c>
      <c r="AJ3471" s="41">
        <v>31.3</v>
      </c>
      <c r="AM3471" s="2" t="str">
        <f t="shared" si="187"/>
        <v/>
      </c>
      <c r="AN3471" s="2" t="str">
        <f>IF(ISNUMBER(AM3471),SUMIFS($AM$1:AM3471,$A$1:A3471,A3471,$G$1:G3471,G3471,$D$1:D3471,D3471),"")</f>
        <v/>
      </c>
    </row>
    <row r="3472" spans="1:40" x14ac:dyDescent="0.25">
      <c r="A3472" s="4" t="s">
        <v>95</v>
      </c>
      <c r="B3472" t="s">
        <v>30</v>
      </c>
      <c r="C3472" s="40">
        <v>40714</v>
      </c>
      <c r="D3472">
        <v>3</v>
      </c>
      <c r="F3472" t="s">
        <v>109</v>
      </c>
      <c r="G3472" t="str">
        <f>YEAR(C3472)+IF(MONTH(C3472)&lt;7,-1,0)&amp;"/"&amp;RIGHT(YEAR(C3472)+IF(MONTH(C3472)&lt;7,0,1),2)</f>
        <v>2010/11</v>
      </c>
      <c r="O3472" s="2" t="str">
        <f>IF(ISNUMBER(N3472),SUMIFS(N$1:$N3472,A$1:$A3472,A3472,G$1:$G3472,G3472,D$1:$D3472,D3472),"")</f>
        <v/>
      </c>
      <c r="AE3472" s="2" t="str">
        <f t="shared" si="188"/>
        <v/>
      </c>
      <c r="AJ3472" s="41">
        <v>25.2</v>
      </c>
      <c r="AM3472" s="2" t="str">
        <f t="shared" si="187"/>
        <v/>
      </c>
      <c r="AN3472" s="2" t="str">
        <f>IF(ISNUMBER(AM3472),SUMIFS($AM$1:AM3472,$A$1:A3472,A3472,$G$1:G3472,G3472,$D$1:D3472,D3472),"")</f>
        <v/>
      </c>
    </row>
    <row r="3473" spans="1:40" x14ac:dyDescent="0.25">
      <c r="A3473" s="4" t="s">
        <v>95</v>
      </c>
      <c r="B3473" t="s">
        <v>30</v>
      </c>
      <c r="C3473" s="40">
        <v>40714</v>
      </c>
      <c r="D3473">
        <v>4</v>
      </c>
      <c r="F3473" t="s">
        <v>109</v>
      </c>
      <c r="G3473" t="str">
        <f>YEAR(C3473)+IF(MONTH(C3473)&lt;7,-1,0)&amp;"/"&amp;RIGHT(YEAR(C3473)+IF(MONTH(C3473)&lt;7,0,1),2)</f>
        <v>2010/11</v>
      </c>
      <c r="O3473" s="2" t="str">
        <f>IF(ISNUMBER(N3473),SUMIFS(N$1:$N3473,A$1:$A3473,A3473,G$1:$G3473,G3473,D$1:$D3473,D3473),"")</f>
        <v/>
      </c>
      <c r="AE3473" s="2" t="str">
        <f t="shared" si="188"/>
        <v/>
      </c>
      <c r="AJ3473" s="41">
        <v>26.1</v>
      </c>
      <c r="AM3473" s="2" t="str">
        <f t="shared" si="187"/>
        <v/>
      </c>
      <c r="AN3473" s="2" t="str">
        <f>IF(ISNUMBER(AM3473),SUMIFS($AM$1:AM3473,$A$1:A3473,A3473,$G$1:G3473,G3473,$D$1:D3473,D3473),"")</f>
        <v/>
      </c>
    </row>
    <row r="3474" spans="1:40" x14ac:dyDescent="0.25">
      <c r="A3474" s="4" t="s">
        <v>95</v>
      </c>
      <c r="B3474" t="s">
        <v>30</v>
      </c>
      <c r="C3474" s="40">
        <v>40714</v>
      </c>
      <c r="D3474">
        <v>5</v>
      </c>
      <c r="F3474" t="s">
        <v>109</v>
      </c>
      <c r="G3474" t="str">
        <f>YEAR(C3474)+IF(MONTH(C3474)&lt;7,-1,0)&amp;"/"&amp;RIGHT(YEAR(C3474)+IF(MONTH(C3474)&lt;7,0,1),2)</f>
        <v>2010/11</v>
      </c>
      <c r="O3474" s="2" t="str">
        <f>IF(ISNUMBER(N3474),SUMIFS(N$1:$N3474,A$1:$A3474,A3474,G$1:$G3474,G3474,D$1:$D3474,D3474),"")</f>
        <v/>
      </c>
      <c r="AE3474" s="2" t="str">
        <f t="shared" si="188"/>
        <v/>
      </c>
      <c r="AJ3474" s="41">
        <v>26.9</v>
      </c>
      <c r="AM3474" s="2" t="str">
        <f t="shared" si="187"/>
        <v/>
      </c>
      <c r="AN3474" s="2" t="str">
        <f>IF(ISNUMBER(AM3474),SUMIFS($AM$1:AM3474,$A$1:A3474,A3474,$G$1:G3474,G3474,$D$1:D3474,D3474),"")</f>
        <v/>
      </c>
    </row>
    <row r="3475" spans="1:40" x14ac:dyDescent="0.25">
      <c r="A3475" s="4" t="s">
        <v>95</v>
      </c>
      <c r="B3475" t="s">
        <v>30</v>
      </c>
      <c r="C3475" s="40">
        <v>40728</v>
      </c>
      <c r="D3475">
        <v>1</v>
      </c>
      <c r="F3475" t="s">
        <v>109</v>
      </c>
      <c r="G3475" t="str">
        <f>YEAR(C3475)+IF(MONTH(C3475)&lt;7,-1,0)&amp;"/"&amp;RIGHT(YEAR(C3475)+IF(MONTH(C3475)&lt;7,0,1),2)</f>
        <v>2011/12</v>
      </c>
      <c r="O3475" s="2" t="str">
        <f>IF(ISNUMBER(N3475),SUMIFS(N$1:$N3475,A$1:$A3475,A3475,G$1:$G3475,G3475,D$1:$D3475,D3475),"")</f>
        <v/>
      </c>
      <c r="AE3475" s="2" t="str">
        <f t="shared" si="188"/>
        <v/>
      </c>
      <c r="AJ3475" s="41">
        <v>7.1</v>
      </c>
      <c r="AM3475" s="2" t="str">
        <f t="shared" si="187"/>
        <v/>
      </c>
      <c r="AN3475" s="2" t="str">
        <f>IF(ISNUMBER(AM3475),SUMIFS($AM$1:AM3475,$A$1:A3475,A3475,$G$1:G3475,G3475,$D$1:D3475,D3475),"")</f>
        <v/>
      </c>
    </row>
    <row r="3476" spans="1:40" x14ac:dyDescent="0.25">
      <c r="A3476" s="4" t="s">
        <v>95</v>
      </c>
      <c r="B3476" t="s">
        <v>30</v>
      </c>
      <c r="C3476" s="40">
        <v>40728</v>
      </c>
      <c r="D3476">
        <v>2</v>
      </c>
      <c r="F3476" t="s">
        <v>109</v>
      </c>
      <c r="G3476" t="str">
        <f>YEAR(C3476)+IF(MONTH(C3476)&lt;7,-1,0)&amp;"/"&amp;RIGHT(YEAR(C3476)+IF(MONTH(C3476)&lt;7,0,1),2)</f>
        <v>2011/12</v>
      </c>
      <c r="O3476" s="2" t="str">
        <f>IF(ISNUMBER(N3476),SUMIFS(N$1:$N3476,A$1:$A3476,A3476,G$1:$G3476,G3476,D$1:$D3476,D3476),"")</f>
        <v/>
      </c>
      <c r="AE3476" s="2" t="str">
        <f t="shared" si="188"/>
        <v/>
      </c>
      <c r="AJ3476" s="41">
        <v>7.6</v>
      </c>
      <c r="AM3476" s="2" t="str">
        <f t="shared" si="187"/>
        <v/>
      </c>
      <c r="AN3476" s="2" t="str">
        <f>IF(ISNUMBER(AM3476),SUMIFS($AM$1:AM3476,$A$1:A3476,A3476,$G$1:G3476,G3476,$D$1:D3476,D3476),"")</f>
        <v/>
      </c>
    </row>
    <row r="3477" spans="1:40" x14ac:dyDescent="0.25">
      <c r="A3477" s="4" t="s">
        <v>95</v>
      </c>
      <c r="B3477" t="s">
        <v>30</v>
      </c>
      <c r="C3477" s="40">
        <v>40728</v>
      </c>
      <c r="D3477">
        <v>3</v>
      </c>
      <c r="F3477" t="s">
        <v>109</v>
      </c>
      <c r="G3477" t="str">
        <f>YEAR(C3477)+IF(MONTH(C3477)&lt;7,-1,0)&amp;"/"&amp;RIGHT(YEAR(C3477)+IF(MONTH(C3477)&lt;7,0,1),2)</f>
        <v>2011/12</v>
      </c>
      <c r="O3477" s="2" t="str">
        <f>IF(ISNUMBER(N3477),SUMIFS(N$1:$N3477,A$1:$A3477,A3477,G$1:$G3477,G3477,D$1:$D3477,D3477),"")</f>
        <v/>
      </c>
      <c r="AE3477" s="2" t="str">
        <f t="shared" si="188"/>
        <v/>
      </c>
      <c r="AJ3477" s="41">
        <v>7.6</v>
      </c>
      <c r="AM3477" s="2" t="str">
        <f t="shared" si="187"/>
        <v/>
      </c>
      <c r="AN3477" s="2" t="str">
        <f>IF(ISNUMBER(AM3477),SUMIFS($AM$1:AM3477,$A$1:A3477,A3477,$G$1:G3477,G3477,$D$1:D3477,D3477),"")</f>
        <v/>
      </c>
    </row>
    <row r="3478" spans="1:40" x14ac:dyDescent="0.25">
      <c r="A3478" s="4" t="s">
        <v>95</v>
      </c>
      <c r="B3478" t="s">
        <v>30</v>
      </c>
      <c r="C3478" s="40">
        <v>40728</v>
      </c>
      <c r="D3478">
        <v>4</v>
      </c>
      <c r="F3478" t="s">
        <v>109</v>
      </c>
      <c r="G3478" t="str">
        <f>YEAR(C3478)+IF(MONTH(C3478)&lt;7,-1,0)&amp;"/"&amp;RIGHT(YEAR(C3478)+IF(MONTH(C3478)&lt;7,0,1),2)</f>
        <v>2011/12</v>
      </c>
      <c r="O3478" s="2" t="str">
        <f>IF(ISNUMBER(N3478),SUMIFS(N$1:$N3478,A$1:$A3478,A3478,G$1:$G3478,G3478,D$1:$D3478,D3478),"")</f>
        <v/>
      </c>
      <c r="AE3478" s="2" t="str">
        <f t="shared" si="188"/>
        <v/>
      </c>
      <c r="AJ3478" s="41">
        <v>6.9</v>
      </c>
      <c r="AM3478" s="2" t="str">
        <f t="shared" si="187"/>
        <v/>
      </c>
      <c r="AN3478" s="2" t="str">
        <f>IF(ISNUMBER(AM3478),SUMIFS($AM$1:AM3478,$A$1:A3478,A3478,$G$1:G3478,G3478,$D$1:D3478,D3478),"")</f>
        <v/>
      </c>
    </row>
    <row r="3479" spans="1:40" x14ac:dyDescent="0.25">
      <c r="A3479" s="4" t="s">
        <v>95</v>
      </c>
      <c r="B3479" t="s">
        <v>30</v>
      </c>
      <c r="C3479" s="40">
        <v>40728</v>
      </c>
      <c r="D3479">
        <v>5</v>
      </c>
      <c r="F3479" t="s">
        <v>109</v>
      </c>
      <c r="G3479" t="str">
        <f>YEAR(C3479)+IF(MONTH(C3479)&lt;7,-1,0)&amp;"/"&amp;RIGHT(YEAR(C3479)+IF(MONTH(C3479)&lt;7,0,1),2)</f>
        <v>2011/12</v>
      </c>
      <c r="O3479" s="2" t="str">
        <f>IF(ISNUMBER(N3479),SUMIFS(N$1:$N3479,A$1:$A3479,A3479,G$1:$G3479,G3479,D$1:$D3479,D3479),"")</f>
        <v/>
      </c>
      <c r="AE3479" s="2" t="str">
        <f t="shared" si="188"/>
        <v/>
      </c>
      <c r="AJ3479" s="41">
        <v>7.2</v>
      </c>
      <c r="AM3479" s="2" t="str">
        <f t="shared" si="187"/>
        <v/>
      </c>
      <c r="AN3479" s="2" t="str">
        <f>IF(ISNUMBER(AM3479),SUMIFS($AM$1:AM3479,$A$1:A3479,A3479,$G$1:G3479,G3479,$D$1:D3479,D3479),"")</f>
        <v/>
      </c>
    </row>
    <row r="3480" spans="1:40" x14ac:dyDescent="0.25">
      <c r="A3480" s="4" t="s">
        <v>95</v>
      </c>
      <c r="B3480" t="s">
        <v>30</v>
      </c>
      <c r="C3480" s="40">
        <v>40742</v>
      </c>
      <c r="D3480">
        <v>1</v>
      </c>
      <c r="F3480" t="s">
        <v>109</v>
      </c>
      <c r="G3480" t="str">
        <f>YEAR(C3480)+IF(MONTH(C3480)&lt;7,-1,0)&amp;"/"&amp;RIGHT(YEAR(C3480)+IF(MONTH(C3480)&lt;7,0,1),2)</f>
        <v>2011/12</v>
      </c>
      <c r="O3480" s="2" t="str">
        <f>IF(ISNUMBER(N3480),SUMIFS(N$1:$N3480,A$1:$A3480,A3480,G$1:$G3480,G3480,D$1:$D3480,D3480),"")</f>
        <v/>
      </c>
      <c r="AE3480" s="2" t="str">
        <f t="shared" si="188"/>
        <v/>
      </c>
      <c r="AJ3480" s="41">
        <v>12</v>
      </c>
      <c r="AM3480" s="2" t="str">
        <f t="shared" si="187"/>
        <v/>
      </c>
      <c r="AN3480" s="2" t="str">
        <f>IF(ISNUMBER(AM3480),SUMIFS($AM$1:AM3480,$A$1:A3480,A3480,$G$1:G3480,G3480,$D$1:D3480,D3480),"")</f>
        <v/>
      </c>
    </row>
    <row r="3481" spans="1:40" x14ac:dyDescent="0.25">
      <c r="A3481" s="4" t="s">
        <v>95</v>
      </c>
      <c r="B3481" t="s">
        <v>30</v>
      </c>
      <c r="C3481" s="40">
        <v>40742</v>
      </c>
      <c r="D3481">
        <v>2</v>
      </c>
      <c r="F3481" t="s">
        <v>109</v>
      </c>
      <c r="G3481" t="str">
        <f>YEAR(C3481)+IF(MONTH(C3481)&lt;7,-1,0)&amp;"/"&amp;RIGHT(YEAR(C3481)+IF(MONTH(C3481)&lt;7,0,1),2)</f>
        <v>2011/12</v>
      </c>
      <c r="O3481" s="2" t="str">
        <f>IF(ISNUMBER(N3481),SUMIFS(N$1:$N3481,A$1:$A3481,A3481,G$1:$G3481,G3481,D$1:$D3481,D3481),"")</f>
        <v/>
      </c>
      <c r="AE3481" s="2" t="str">
        <f t="shared" si="188"/>
        <v/>
      </c>
      <c r="AJ3481" s="41">
        <v>14.8</v>
      </c>
      <c r="AM3481" s="2" t="str">
        <f t="shared" si="187"/>
        <v/>
      </c>
      <c r="AN3481" s="2" t="str">
        <f>IF(ISNUMBER(AM3481),SUMIFS($AM$1:AM3481,$A$1:A3481,A3481,$G$1:G3481,G3481,$D$1:D3481,D3481),"")</f>
        <v/>
      </c>
    </row>
    <row r="3482" spans="1:40" x14ac:dyDescent="0.25">
      <c r="A3482" s="4" t="s">
        <v>95</v>
      </c>
      <c r="B3482" t="s">
        <v>30</v>
      </c>
      <c r="C3482" s="40">
        <v>40742</v>
      </c>
      <c r="D3482">
        <v>3</v>
      </c>
      <c r="F3482" t="s">
        <v>109</v>
      </c>
      <c r="G3482" t="str">
        <f>YEAR(C3482)+IF(MONTH(C3482)&lt;7,-1,0)&amp;"/"&amp;RIGHT(YEAR(C3482)+IF(MONTH(C3482)&lt;7,0,1),2)</f>
        <v>2011/12</v>
      </c>
      <c r="O3482" s="2" t="str">
        <f>IF(ISNUMBER(N3482),SUMIFS(N$1:$N3482,A$1:$A3482,A3482,G$1:$G3482,G3482,D$1:$D3482,D3482),"")</f>
        <v/>
      </c>
      <c r="AE3482" s="2" t="str">
        <f t="shared" si="188"/>
        <v/>
      </c>
      <c r="AJ3482" s="41">
        <v>15.4</v>
      </c>
      <c r="AM3482" s="2" t="str">
        <f t="shared" si="187"/>
        <v/>
      </c>
      <c r="AN3482" s="2" t="str">
        <f>IF(ISNUMBER(AM3482),SUMIFS($AM$1:AM3482,$A$1:A3482,A3482,$G$1:G3482,G3482,$D$1:D3482,D3482),"")</f>
        <v/>
      </c>
    </row>
    <row r="3483" spans="1:40" x14ac:dyDescent="0.25">
      <c r="A3483" s="4" t="s">
        <v>95</v>
      </c>
      <c r="B3483" t="s">
        <v>30</v>
      </c>
      <c r="C3483" s="40">
        <v>40742</v>
      </c>
      <c r="D3483">
        <v>4</v>
      </c>
      <c r="F3483" t="s">
        <v>109</v>
      </c>
      <c r="G3483" t="str">
        <f>YEAR(C3483)+IF(MONTH(C3483)&lt;7,-1,0)&amp;"/"&amp;RIGHT(YEAR(C3483)+IF(MONTH(C3483)&lt;7,0,1),2)</f>
        <v>2011/12</v>
      </c>
      <c r="O3483" s="2" t="str">
        <f>IF(ISNUMBER(N3483),SUMIFS(N$1:$N3483,A$1:$A3483,A3483,G$1:$G3483,G3483,D$1:$D3483,D3483),"")</f>
        <v/>
      </c>
      <c r="AE3483" s="2" t="str">
        <f t="shared" si="188"/>
        <v/>
      </c>
      <c r="AJ3483" s="41">
        <v>14.3</v>
      </c>
      <c r="AM3483" s="2" t="str">
        <f t="shared" si="187"/>
        <v/>
      </c>
      <c r="AN3483" s="2" t="str">
        <f>IF(ISNUMBER(AM3483),SUMIFS($AM$1:AM3483,$A$1:A3483,A3483,$G$1:G3483,G3483,$D$1:D3483,D3483),"")</f>
        <v/>
      </c>
    </row>
    <row r="3484" spans="1:40" x14ac:dyDescent="0.25">
      <c r="A3484" s="4" t="s">
        <v>95</v>
      </c>
      <c r="B3484" t="s">
        <v>30</v>
      </c>
      <c r="C3484" s="40">
        <v>40742</v>
      </c>
      <c r="D3484">
        <v>5</v>
      </c>
      <c r="F3484" t="s">
        <v>109</v>
      </c>
      <c r="G3484" t="str">
        <f>YEAR(C3484)+IF(MONTH(C3484)&lt;7,-1,0)&amp;"/"&amp;RIGHT(YEAR(C3484)+IF(MONTH(C3484)&lt;7,0,1),2)</f>
        <v>2011/12</v>
      </c>
      <c r="O3484" s="2" t="str">
        <f>IF(ISNUMBER(N3484),SUMIFS(N$1:$N3484,A$1:$A3484,A3484,G$1:$G3484,G3484,D$1:$D3484,D3484),"")</f>
        <v/>
      </c>
      <c r="AE3484" s="2" t="str">
        <f t="shared" si="188"/>
        <v/>
      </c>
      <c r="AJ3484" s="41">
        <v>15.4</v>
      </c>
      <c r="AM3484" s="2" t="str">
        <f t="shared" si="187"/>
        <v/>
      </c>
      <c r="AN3484" s="2" t="str">
        <f>IF(ISNUMBER(AM3484),SUMIFS($AM$1:AM3484,$A$1:A3484,A3484,$G$1:G3484,G3484,$D$1:D3484,D3484),"")</f>
        <v/>
      </c>
    </row>
    <row r="3485" spans="1:40" x14ac:dyDescent="0.25">
      <c r="A3485" s="4" t="s">
        <v>95</v>
      </c>
      <c r="B3485" t="s">
        <v>30</v>
      </c>
      <c r="C3485" s="40">
        <v>40749</v>
      </c>
      <c r="D3485">
        <v>1</v>
      </c>
      <c r="F3485" t="s">
        <v>109</v>
      </c>
      <c r="G3485" t="str">
        <f>YEAR(C3485)+IF(MONTH(C3485)&lt;7,-1,0)&amp;"/"&amp;RIGHT(YEAR(C3485)+IF(MONTH(C3485)&lt;7,0,1),2)</f>
        <v>2011/12</v>
      </c>
      <c r="O3485" s="2" t="str">
        <f>IF(ISNUMBER(N3485),SUMIFS(N$1:$N3485,A$1:$A3485,A3485,G$1:$G3485,G3485,D$1:$D3485,D3485),"")</f>
        <v/>
      </c>
      <c r="AE3485" s="2" t="str">
        <f t="shared" si="188"/>
        <v/>
      </c>
      <c r="AJ3485" s="41">
        <v>16.899999999999999</v>
      </c>
      <c r="AM3485" s="2" t="str">
        <f t="shared" si="187"/>
        <v/>
      </c>
      <c r="AN3485" s="2" t="str">
        <f>IF(ISNUMBER(AM3485),SUMIFS($AM$1:AM3485,$A$1:A3485,A3485,$G$1:G3485,G3485,$D$1:D3485,D3485),"")</f>
        <v/>
      </c>
    </row>
    <row r="3486" spans="1:40" x14ac:dyDescent="0.25">
      <c r="A3486" s="4" t="s">
        <v>95</v>
      </c>
      <c r="B3486" t="s">
        <v>30</v>
      </c>
      <c r="C3486" s="40">
        <v>40749</v>
      </c>
      <c r="D3486">
        <v>2</v>
      </c>
      <c r="F3486" t="s">
        <v>109</v>
      </c>
      <c r="G3486" t="str">
        <f>YEAR(C3486)+IF(MONTH(C3486)&lt;7,-1,0)&amp;"/"&amp;RIGHT(YEAR(C3486)+IF(MONTH(C3486)&lt;7,0,1),2)</f>
        <v>2011/12</v>
      </c>
      <c r="O3486" s="2" t="str">
        <f>IF(ISNUMBER(N3486),SUMIFS(N$1:$N3486,A$1:$A3486,A3486,G$1:$G3486,G3486,D$1:$D3486,D3486),"")</f>
        <v/>
      </c>
      <c r="AE3486" s="2" t="str">
        <f t="shared" si="188"/>
        <v/>
      </c>
      <c r="AJ3486" s="41">
        <v>15.5</v>
      </c>
      <c r="AM3486" s="2" t="str">
        <f t="shared" si="187"/>
        <v/>
      </c>
      <c r="AN3486" s="2" t="str">
        <f>IF(ISNUMBER(AM3486),SUMIFS($AM$1:AM3486,$A$1:A3486,A3486,$G$1:G3486,G3486,$D$1:D3486,D3486),"")</f>
        <v/>
      </c>
    </row>
    <row r="3487" spans="1:40" x14ac:dyDescent="0.25">
      <c r="A3487" s="4" t="s">
        <v>95</v>
      </c>
      <c r="B3487" t="s">
        <v>30</v>
      </c>
      <c r="C3487" s="40">
        <v>40749</v>
      </c>
      <c r="D3487">
        <v>3</v>
      </c>
      <c r="F3487" t="s">
        <v>109</v>
      </c>
      <c r="G3487" t="str">
        <f>YEAR(C3487)+IF(MONTH(C3487)&lt;7,-1,0)&amp;"/"&amp;RIGHT(YEAR(C3487)+IF(MONTH(C3487)&lt;7,0,1),2)</f>
        <v>2011/12</v>
      </c>
      <c r="O3487" s="2" t="str">
        <f>IF(ISNUMBER(N3487),SUMIFS(N$1:$N3487,A$1:$A3487,A3487,G$1:$G3487,G3487,D$1:$D3487,D3487),"")</f>
        <v/>
      </c>
      <c r="AE3487" s="2" t="str">
        <f t="shared" si="188"/>
        <v/>
      </c>
      <c r="AJ3487" s="41">
        <v>16.399999999999999</v>
      </c>
      <c r="AM3487" s="2" t="str">
        <f t="shared" si="187"/>
        <v/>
      </c>
      <c r="AN3487" s="2" t="str">
        <f>IF(ISNUMBER(AM3487),SUMIFS($AM$1:AM3487,$A$1:A3487,A3487,$G$1:G3487,G3487,$D$1:D3487,D3487),"")</f>
        <v/>
      </c>
    </row>
    <row r="3488" spans="1:40" x14ac:dyDescent="0.25">
      <c r="A3488" s="4" t="s">
        <v>95</v>
      </c>
      <c r="B3488" t="s">
        <v>30</v>
      </c>
      <c r="C3488" s="40">
        <v>40749</v>
      </c>
      <c r="D3488">
        <v>4</v>
      </c>
      <c r="F3488" t="s">
        <v>109</v>
      </c>
      <c r="G3488" t="str">
        <f>YEAR(C3488)+IF(MONTH(C3488)&lt;7,-1,0)&amp;"/"&amp;RIGHT(YEAR(C3488)+IF(MONTH(C3488)&lt;7,0,1),2)</f>
        <v>2011/12</v>
      </c>
      <c r="O3488" s="2" t="str">
        <f>IF(ISNUMBER(N3488),SUMIFS(N$1:$N3488,A$1:$A3488,A3488,G$1:$G3488,G3488,D$1:$D3488,D3488),"")</f>
        <v/>
      </c>
      <c r="AE3488" s="2" t="str">
        <f t="shared" si="188"/>
        <v/>
      </c>
      <c r="AJ3488" s="41">
        <v>14.9</v>
      </c>
      <c r="AM3488" s="2" t="str">
        <f t="shared" si="187"/>
        <v/>
      </c>
      <c r="AN3488" s="2" t="str">
        <f>IF(ISNUMBER(AM3488),SUMIFS($AM$1:AM3488,$A$1:A3488,A3488,$G$1:G3488,G3488,$D$1:D3488,D3488),"")</f>
        <v/>
      </c>
    </row>
    <row r="3489" spans="1:40" x14ac:dyDescent="0.25">
      <c r="A3489" s="4" t="s">
        <v>95</v>
      </c>
      <c r="B3489" t="s">
        <v>30</v>
      </c>
      <c r="C3489" s="40">
        <v>40749</v>
      </c>
      <c r="D3489">
        <v>5</v>
      </c>
      <c r="F3489" t="s">
        <v>109</v>
      </c>
      <c r="G3489" t="str">
        <f>YEAR(C3489)+IF(MONTH(C3489)&lt;7,-1,0)&amp;"/"&amp;RIGHT(YEAR(C3489)+IF(MONTH(C3489)&lt;7,0,1),2)</f>
        <v>2011/12</v>
      </c>
      <c r="O3489" s="2" t="str">
        <f>IF(ISNUMBER(N3489),SUMIFS(N$1:$N3489,A$1:$A3489,A3489,G$1:$G3489,G3489,D$1:$D3489,D3489),"")</f>
        <v/>
      </c>
      <c r="AE3489" s="2" t="str">
        <f t="shared" si="188"/>
        <v/>
      </c>
      <c r="AJ3489" s="41">
        <v>14.5</v>
      </c>
      <c r="AM3489" s="2" t="str">
        <f t="shared" si="187"/>
        <v/>
      </c>
      <c r="AN3489" s="2" t="str">
        <f>IF(ISNUMBER(AM3489),SUMIFS($AM$1:AM3489,$A$1:A3489,A3489,$G$1:G3489,G3489,$D$1:D3489,D3489),"")</f>
        <v/>
      </c>
    </row>
    <row r="3490" spans="1:40" x14ac:dyDescent="0.25">
      <c r="A3490" s="4" t="s">
        <v>95</v>
      </c>
      <c r="B3490" t="s">
        <v>30</v>
      </c>
      <c r="C3490" s="40">
        <v>40771</v>
      </c>
      <c r="D3490">
        <v>1</v>
      </c>
      <c r="F3490" t="s">
        <v>109</v>
      </c>
      <c r="G3490" t="str">
        <f>YEAR(C3490)+IF(MONTH(C3490)&lt;7,-1,0)&amp;"/"&amp;RIGHT(YEAR(C3490)+IF(MONTH(C3490)&lt;7,0,1),2)</f>
        <v>2011/12</v>
      </c>
      <c r="O3490" s="2" t="str">
        <f>IF(ISNUMBER(N3490),SUMIFS(N$1:$N3490,A$1:$A3490,A3490,G$1:$G3490,G3490,D$1:$D3490,D3490),"")</f>
        <v/>
      </c>
      <c r="AE3490" s="2" t="str">
        <f t="shared" si="188"/>
        <v/>
      </c>
      <c r="AJ3490" s="41">
        <v>17.5</v>
      </c>
      <c r="AM3490" s="2" t="str">
        <f t="shared" si="187"/>
        <v/>
      </c>
      <c r="AN3490" s="2" t="str">
        <f>IF(ISNUMBER(AM3490),SUMIFS($AM$1:AM3490,$A$1:A3490,A3490,$G$1:G3490,G3490,$D$1:D3490,D3490),"")</f>
        <v/>
      </c>
    </row>
    <row r="3491" spans="1:40" x14ac:dyDescent="0.25">
      <c r="A3491" s="4" t="s">
        <v>95</v>
      </c>
      <c r="B3491" t="s">
        <v>30</v>
      </c>
      <c r="C3491" s="40">
        <v>40771</v>
      </c>
      <c r="D3491">
        <v>2</v>
      </c>
      <c r="F3491" t="s">
        <v>109</v>
      </c>
      <c r="G3491" t="str">
        <f>YEAR(C3491)+IF(MONTH(C3491)&lt;7,-1,0)&amp;"/"&amp;RIGHT(YEAR(C3491)+IF(MONTH(C3491)&lt;7,0,1),2)</f>
        <v>2011/12</v>
      </c>
      <c r="O3491" s="2" t="str">
        <f>IF(ISNUMBER(N3491),SUMIFS(N$1:$N3491,A$1:$A3491,A3491,G$1:$G3491,G3491,D$1:$D3491,D3491),"")</f>
        <v/>
      </c>
      <c r="AE3491" s="2" t="str">
        <f t="shared" si="188"/>
        <v/>
      </c>
      <c r="AJ3491" s="41">
        <v>16.600000000000001</v>
      </c>
      <c r="AM3491" s="2" t="str">
        <f t="shared" si="187"/>
        <v/>
      </c>
      <c r="AN3491" s="2" t="str">
        <f>IF(ISNUMBER(AM3491),SUMIFS($AM$1:AM3491,$A$1:A3491,A3491,$G$1:G3491,G3491,$D$1:D3491,D3491),"")</f>
        <v/>
      </c>
    </row>
    <row r="3492" spans="1:40" x14ac:dyDescent="0.25">
      <c r="A3492" s="4" t="s">
        <v>95</v>
      </c>
      <c r="B3492" t="s">
        <v>30</v>
      </c>
      <c r="C3492" s="40">
        <v>40771</v>
      </c>
      <c r="D3492">
        <v>3</v>
      </c>
      <c r="F3492" t="s">
        <v>109</v>
      </c>
      <c r="G3492" t="str">
        <f>YEAR(C3492)+IF(MONTH(C3492)&lt;7,-1,0)&amp;"/"&amp;RIGHT(YEAR(C3492)+IF(MONTH(C3492)&lt;7,0,1),2)</f>
        <v>2011/12</v>
      </c>
      <c r="O3492" s="2" t="str">
        <f>IF(ISNUMBER(N3492),SUMIFS(N$1:$N3492,A$1:$A3492,A3492,G$1:$G3492,G3492,D$1:$D3492,D3492),"")</f>
        <v/>
      </c>
      <c r="AE3492" s="2" t="str">
        <f t="shared" si="188"/>
        <v/>
      </c>
      <c r="AJ3492" s="41">
        <v>17</v>
      </c>
      <c r="AM3492" s="2" t="str">
        <f t="shared" si="187"/>
        <v/>
      </c>
      <c r="AN3492" s="2" t="str">
        <f>IF(ISNUMBER(AM3492),SUMIFS($AM$1:AM3492,$A$1:A3492,A3492,$G$1:G3492,G3492,$D$1:D3492,D3492),"")</f>
        <v/>
      </c>
    </row>
    <row r="3493" spans="1:40" x14ac:dyDescent="0.25">
      <c r="A3493" s="4" t="s">
        <v>95</v>
      </c>
      <c r="B3493" t="s">
        <v>30</v>
      </c>
      <c r="C3493" s="40">
        <v>40771</v>
      </c>
      <c r="D3493">
        <v>4</v>
      </c>
      <c r="F3493" t="s">
        <v>109</v>
      </c>
      <c r="G3493" t="str">
        <f>YEAR(C3493)+IF(MONTH(C3493)&lt;7,-1,0)&amp;"/"&amp;RIGHT(YEAR(C3493)+IF(MONTH(C3493)&lt;7,0,1),2)</f>
        <v>2011/12</v>
      </c>
      <c r="O3493" s="2" t="str">
        <f>IF(ISNUMBER(N3493),SUMIFS(N$1:$N3493,A$1:$A3493,A3493,G$1:$G3493,G3493,D$1:$D3493,D3493),"")</f>
        <v/>
      </c>
      <c r="AE3493" s="2" t="str">
        <f t="shared" si="188"/>
        <v/>
      </c>
      <c r="AJ3493" s="41">
        <v>16.3</v>
      </c>
      <c r="AM3493" s="2" t="str">
        <f t="shared" si="187"/>
        <v/>
      </c>
      <c r="AN3493" s="2" t="str">
        <f>IF(ISNUMBER(AM3493),SUMIFS($AM$1:AM3493,$A$1:A3493,A3493,$G$1:G3493,G3493,$D$1:D3493,D3493),"")</f>
        <v/>
      </c>
    </row>
    <row r="3494" spans="1:40" x14ac:dyDescent="0.25">
      <c r="A3494" s="4" t="s">
        <v>95</v>
      </c>
      <c r="B3494" t="s">
        <v>30</v>
      </c>
      <c r="C3494" s="40">
        <v>40771</v>
      </c>
      <c r="D3494">
        <v>5</v>
      </c>
      <c r="F3494" t="s">
        <v>109</v>
      </c>
      <c r="G3494" t="str">
        <f>YEAR(C3494)+IF(MONTH(C3494)&lt;7,-1,0)&amp;"/"&amp;RIGHT(YEAR(C3494)+IF(MONTH(C3494)&lt;7,0,1),2)</f>
        <v>2011/12</v>
      </c>
      <c r="O3494" s="2" t="str">
        <f>IF(ISNUMBER(N3494),SUMIFS(N$1:$N3494,A$1:$A3494,A3494,G$1:$G3494,G3494,D$1:$D3494,D3494),"")</f>
        <v/>
      </c>
      <c r="AE3494" s="2" t="str">
        <f t="shared" si="188"/>
        <v/>
      </c>
      <c r="AJ3494" s="41">
        <v>17.899999999999999</v>
      </c>
      <c r="AM3494" s="2" t="str">
        <f t="shared" si="187"/>
        <v/>
      </c>
      <c r="AN3494" s="2" t="str">
        <f>IF(ISNUMBER(AM3494),SUMIFS($AM$1:AM3494,$A$1:A3494,A3494,$G$1:G3494,G3494,$D$1:D3494,D3494),"")</f>
        <v/>
      </c>
    </row>
    <row r="3495" spans="1:40" x14ac:dyDescent="0.25">
      <c r="A3495" s="4" t="s">
        <v>95</v>
      </c>
      <c r="B3495" t="s">
        <v>30</v>
      </c>
      <c r="C3495" s="40">
        <v>40784</v>
      </c>
      <c r="D3495">
        <v>1</v>
      </c>
      <c r="F3495" t="s">
        <v>109</v>
      </c>
      <c r="G3495" t="str">
        <f>YEAR(C3495)+IF(MONTH(C3495)&lt;7,-1,0)&amp;"/"&amp;RIGHT(YEAR(C3495)+IF(MONTH(C3495)&lt;7,0,1),2)</f>
        <v>2011/12</v>
      </c>
      <c r="O3495" s="2" t="str">
        <f>IF(ISNUMBER(N3495),SUMIFS(N$1:$N3495,A$1:$A3495,A3495,G$1:$G3495,G3495,D$1:$D3495,D3495),"")</f>
        <v/>
      </c>
      <c r="AE3495" s="2" t="str">
        <f t="shared" si="188"/>
        <v/>
      </c>
      <c r="AJ3495" s="41">
        <v>16.3</v>
      </c>
      <c r="AM3495" s="2" t="str">
        <f t="shared" si="187"/>
        <v/>
      </c>
      <c r="AN3495" s="2" t="str">
        <f>IF(ISNUMBER(AM3495),SUMIFS($AM$1:AM3495,$A$1:A3495,A3495,$G$1:G3495,G3495,$D$1:D3495,D3495),"")</f>
        <v/>
      </c>
    </row>
    <row r="3496" spans="1:40" x14ac:dyDescent="0.25">
      <c r="A3496" s="4" t="s">
        <v>95</v>
      </c>
      <c r="B3496" t="s">
        <v>30</v>
      </c>
      <c r="C3496" s="40">
        <v>40784</v>
      </c>
      <c r="D3496">
        <v>2</v>
      </c>
      <c r="F3496" t="s">
        <v>109</v>
      </c>
      <c r="G3496" t="str">
        <f>YEAR(C3496)+IF(MONTH(C3496)&lt;7,-1,0)&amp;"/"&amp;RIGHT(YEAR(C3496)+IF(MONTH(C3496)&lt;7,0,1),2)</f>
        <v>2011/12</v>
      </c>
      <c r="O3496" s="2" t="str">
        <f>IF(ISNUMBER(N3496),SUMIFS(N$1:$N3496,A$1:$A3496,A3496,G$1:$G3496,G3496,D$1:$D3496,D3496),"")</f>
        <v/>
      </c>
      <c r="AE3496" s="2" t="str">
        <f t="shared" si="188"/>
        <v/>
      </c>
      <c r="AJ3496" s="41">
        <v>16</v>
      </c>
      <c r="AM3496" s="2" t="str">
        <f t="shared" si="187"/>
        <v/>
      </c>
      <c r="AN3496" s="2" t="str">
        <f>IF(ISNUMBER(AM3496),SUMIFS($AM$1:AM3496,$A$1:A3496,A3496,$G$1:G3496,G3496,$D$1:D3496,D3496),"")</f>
        <v/>
      </c>
    </row>
    <row r="3497" spans="1:40" x14ac:dyDescent="0.25">
      <c r="A3497" s="4" t="s">
        <v>95</v>
      </c>
      <c r="B3497" t="s">
        <v>30</v>
      </c>
      <c r="C3497" s="40">
        <v>40784</v>
      </c>
      <c r="D3497">
        <v>3</v>
      </c>
      <c r="F3497" t="s">
        <v>109</v>
      </c>
      <c r="G3497" t="str">
        <f>YEAR(C3497)+IF(MONTH(C3497)&lt;7,-1,0)&amp;"/"&amp;RIGHT(YEAR(C3497)+IF(MONTH(C3497)&lt;7,0,1),2)</f>
        <v>2011/12</v>
      </c>
      <c r="O3497" s="2" t="str">
        <f>IF(ISNUMBER(N3497),SUMIFS(N$1:$N3497,A$1:$A3497,A3497,G$1:$G3497,G3497,D$1:$D3497,D3497),"")</f>
        <v/>
      </c>
      <c r="AE3497" s="2" t="str">
        <f t="shared" si="188"/>
        <v/>
      </c>
      <c r="AJ3497" s="41">
        <v>17.2</v>
      </c>
      <c r="AM3497" s="2" t="str">
        <f t="shared" si="187"/>
        <v/>
      </c>
      <c r="AN3497" s="2" t="str">
        <f>IF(ISNUMBER(AM3497),SUMIFS($AM$1:AM3497,$A$1:A3497,A3497,$G$1:G3497,G3497,$D$1:D3497,D3497),"")</f>
        <v/>
      </c>
    </row>
    <row r="3498" spans="1:40" x14ac:dyDescent="0.25">
      <c r="A3498" s="4" t="s">
        <v>95</v>
      </c>
      <c r="B3498" t="s">
        <v>30</v>
      </c>
      <c r="C3498" s="40">
        <v>40784</v>
      </c>
      <c r="D3498">
        <v>4</v>
      </c>
      <c r="F3498" t="s">
        <v>109</v>
      </c>
      <c r="G3498" t="str">
        <f>YEAR(C3498)+IF(MONTH(C3498)&lt;7,-1,0)&amp;"/"&amp;RIGHT(YEAR(C3498)+IF(MONTH(C3498)&lt;7,0,1),2)</f>
        <v>2011/12</v>
      </c>
      <c r="O3498" s="2" t="str">
        <f>IF(ISNUMBER(N3498),SUMIFS(N$1:$N3498,A$1:$A3498,A3498,G$1:$G3498,G3498,D$1:$D3498,D3498),"")</f>
        <v/>
      </c>
      <c r="AE3498" s="2" t="str">
        <f t="shared" si="188"/>
        <v/>
      </c>
      <c r="AJ3498" s="41">
        <v>17.600000000000001</v>
      </c>
      <c r="AM3498" s="2" t="str">
        <f t="shared" si="187"/>
        <v/>
      </c>
      <c r="AN3498" s="2" t="str">
        <f>IF(ISNUMBER(AM3498),SUMIFS($AM$1:AM3498,$A$1:A3498,A3498,$G$1:G3498,G3498,$D$1:D3498,D3498),"")</f>
        <v/>
      </c>
    </row>
    <row r="3499" spans="1:40" x14ac:dyDescent="0.25">
      <c r="A3499" s="4" t="s">
        <v>95</v>
      </c>
      <c r="B3499" t="s">
        <v>30</v>
      </c>
      <c r="C3499" s="40">
        <v>40784</v>
      </c>
      <c r="D3499">
        <v>5</v>
      </c>
      <c r="F3499" t="s">
        <v>109</v>
      </c>
      <c r="G3499" t="str">
        <f>YEAR(C3499)+IF(MONTH(C3499)&lt;7,-1,0)&amp;"/"&amp;RIGHT(YEAR(C3499)+IF(MONTH(C3499)&lt;7,0,1),2)</f>
        <v>2011/12</v>
      </c>
      <c r="O3499" s="2" t="str">
        <f>IF(ISNUMBER(N3499),SUMIFS(N$1:$N3499,A$1:$A3499,A3499,G$1:$G3499,G3499,D$1:$D3499,D3499),"")</f>
        <v/>
      </c>
      <c r="AE3499" s="2" t="str">
        <f t="shared" si="188"/>
        <v/>
      </c>
      <c r="AJ3499" s="41">
        <v>18</v>
      </c>
      <c r="AM3499" s="2" t="str">
        <f t="shared" si="187"/>
        <v/>
      </c>
      <c r="AN3499" s="2" t="str">
        <f>IF(ISNUMBER(AM3499),SUMIFS($AM$1:AM3499,$A$1:A3499,A3499,$G$1:G3499,G3499,$D$1:D3499,D3499),"")</f>
        <v/>
      </c>
    </row>
    <row r="3500" spans="1:40" x14ac:dyDescent="0.25">
      <c r="A3500" s="4" t="s">
        <v>95</v>
      </c>
      <c r="B3500" t="s">
        <v>30</v>
      </c>
      <c r="C3500" s="40">
        <v>40798</v>
      </c>
      <c r="D3500">
        <v>1</v>
      </c>
      <c r="F3500" t="s">
        <v>109</v>
      </c>
      <c r="G3500" t="str">
        <f>YEAR(C3500)+IF(MONTH(C3500)&lt;7,-1,0)&amp;"/"&amp;RIGHT(YEAR(C3500)+IF(MONTH(C3500)&lt;7,0,1),2)</f>
        <v>2011/12</v>
      </c>
      <c r="O3500" s="2" t="str">
        <f>IF(ISNUMBER(N3500),SUMIFS(N$1:$N3500,A$1:$A3500,A3500,G$1:$G3500,G3500,D$1:$D3500,D3500),"")</f>
        <v/>
      </c>
      <c r="AE3500" s="2" t="str">
        <f t="shared" si="188"/>
        <v/>
      </c>
      <c r="AJ3500" s="41">
        <v>19.600000000000001</v>
      </c>
      <c r="AM3500" s="2" t="str">
        <f t="shared" si="187"/>
        <v/>
      </c>
      <c r="AN3500" s="2" t="str">
        <f>IF(ISNUMBER(AM3500),SUMIFS($AM$1:AM3500,$A$1:A3500,A3500,$G$1:G3500,G3500,$D$1:D3500,D3500),"")</f>
        <v/>
      </c>
    </row>
    <row r="3501" spans="1:40" x14ac:dyDescent="0.25">
      <c r="A3501" s="4" t="s">
        <v>95</v>
      </c>
      <c r="B3501" t="s">
        <v>30</v>
      </c>
      <c r="C3501" s="40">
        <v>40798</v>
      </c>
      <c r="D3501">
        <v>2</v>
      </c>
      <c r="F3501" t="s">
        <v>109</v>
      </c>
      <c r="G3501" t="str">
        <f>YEAR(C3501)+IF(MONTH(C3501)&lt;7,-1,0)&amp;"/"&amp;RIGHT(YEAR(C3501)+IF(MONTH(C3501)&lt;7,0,1),2)</f>
        <v>2011/12</v>
      </c>
      <c r="O3501" s="2" t="str">
        <f>IF(ISNUMBER(N3501),SUMIFS(N$1:$N3501,A$1:$A3501,A3501,G$1:$G3501,G3501,D$1:$D3501,D3501),"")</f>
        <v/>
      </c>
      <c r="AE3501" s="2" t="str">
        <f t="shared" si="188"/>
        <v/>
      </c>
      <c r="AJ3501" s="41">
        <v>23</v>
      </c>
      <c r="AM3501" s="2" t="str">
        <f t="shared" ref="AM3501:AM3564" si="189">IF(AND(ISNUMBER(AE3501),ISNUMBER(N3501)),ROUND(N3501*AE3501,3),"")</f>
        <v/>
      </c>
      <c r="AN3501" s="2" t="str">
        <f>IF(ISNUMBER(AM3501),SUMIFS($AM$1:AM3501,$A$1:A3501,A3501,$G$1:G3501,G3501,$D$1:D3501,D3501),"")</f>
        <v/>
      </c>
    </row>
    <row r="3502" spans="1:40" x14ac:dyDescent="0.25">
      <c r="A3502" s="4" t="s">
        <v>95</v>
      </c>
      <c r="B3502" t="s">
        <v>30</v>
      </c>
      <c r="C3502" s="40">
        <v>40798</v>
      </c>
      <c r="D3502">
        <v>3</v>
      </c>
      <c r="F3502" t="s">
        <v>109</v>
      </c>
      <c r="G3502" t="str">
        <f>YEAR(C3502)+IF(MONTH(C3502)&lt;7,-1,0)&amp;"/"&amp;RIGHT(YEAR(C3502)+IF(MONTH(C3502)&lt;7,0,1),2)</f>
        <v>2011/12</v>
      </c>
      <c r="O3502" s="2" t="str">
        <f>IF(ISNUMBER(N3502),SUMIFS(N$1:$N3502,A$1:$A3502,A3502,G$1:$G3502,G3502,D$1:$D3502,D3502),"")</f>
        <v/>
      </c>
      <c r="AE3502" s="2" t="str">
        <f t="shared" si="188"/>
        <v/>
      </c>
      <c r="AJ3502" s="41">
        <v>19.3</v>
      </c>
      <c r="AM3502" s="2" t="str">
        <f t="shared" si="189"/>
        <v/>
      </c>
      <c r="AN3502" s="2" t="str">
        <f>IF(ISNUMBER(AM3502),SUMIFS($AM$1:AM3502,$A$1:A3502,A3502,$G$1:G3502,G3502,$D$1:D3502,D3502),"")</f>
        <v/>
      </c>
    </row>
    <row r="3503" spans="1:40" x14ac:dyDescent="0.25">
      <c r="A3503" s="4" t="s">
        <v>95</v>
      </c>
      <c r="B3503" t="s">
        <v>30</v>
      </c>
      <c r="C3503" s="40">
        <v>40798</v>
      </c>
      <c r="D3503">
        <v>4</v>
      </c>
      <c r="F3503" t="s">
        <v>109</v>
      </c>
      <c r="G3503" t="str">
        <f>YEAR(C3503)+IF(MONTH(C3503)&lt;7,-1,0)&amp;"/"&amp;RIGHT(YEAR(C3503)+IF(MONTH(C3503)&lt;7,0,1),2)</f>
        <v>2011/12</v>
      </c>
      <c r="O3503" s="2" t="str">
        <f>IF(ISNUMBER(N3503),SUMIFS(N$1:$N3503,A$1:$A3503,A3503,G$1:$G3503,G3503,D$1:$D3503,D3503),"")</f>
        <v/>
      </c>
      <c r="AE3503" s="2" t="str">
        <f t="shared" si="188"/>
        <v/>
      </c>
      <c r="AJ3503" s="41">
        <v>19.8</v>
      </c>
      <c r="AM3503" s="2" t="str">
        <f t="shared" si="189"/>
        <v/>
      </c>
      <c r="AN3503" s="2" t="str">
        <f>IF(ISNUMBER(AM3503),SUMIFS($AM$1:AM3503,$A$1:A3503,A3503,$G$1:G3503,G3503,$D$1:D3503,D3503),"")</f>
        <v/>
      </c>
    </row>
    <row r="3504" spans="1:40" x14ac:dyDescent="0.25">
      <c r="A3504" s="4" t="s">
        <v>95</v>
      </c>
      <c r="B3504" t="s">
        <v>30</v>
      </c>
      <c r="C3504" s="40">
        <v>40798</v>
      </c>
      <c r="D3504">
        <v>5</v>
      </c>
      <c r="F3504" t="s">
        <v>109</v>
      </c>
      <c r="G3504" t="str">
        <f>YEAR(C3504)+IF(MONTH(C3504)&lt;7,-1,0)&amp;"/"&amp;RIGHT(YEAR(C3504)+IF(MONTH(C3504)&lt;7,0,1),2)</f>
        <v>2011/12</v>
      </c>
      <c r="O3504" s="2" t="str">
        <f>IF(ISNUMBER(N3504),SUMIFS(N$1:$N3504,A$1:$A3504,A3504,G$1:$G3504,G3504,D$1:$D3504,D3504),"")</f>
        <v/>
      </c>
      <c r="AE3504" s="2" t="str">
        <f t="shared" ref="AE3504:AE3567" si="190">IF(ISNUMBER(AF3504),AF3504,"")</f>
        <v/>
      </c>
      <c r="AJ3504" s="41">
        <v>21.8</v>
      </c>
      <c r="AM3504" s="2" t="str">
        <f t="shared" si="189"/>
        <v/>
      </c>
      <c r="AN3504" s="2" t="str">
        <f>IF(ISNUMBER(AM3504),SUMIFS($AM$1:AM3504,$A$1:A3504,A3504,$G$1:G3504,G3504,$D$1:D3504,D3504),"")</f>
        <v/>
      </c>
    </row>
    <row r="3505" spans="1:40" x14ac:dyDescent="0.25">
      <c r="A3505" s="4" t="s">
        <v>95</v>
      </c>
      <c r="B3505" t="s">
        <v>30</v>
      </c>
      <c r="C3505" s="40">
        <v>40812</v>
      </c>
      <c r="D3505">
        <v>1</v>
      </c>
      <c r="F3505" t="s">
        <v>109</v>
      </c>
      <c r="G3505" t="str">
        <f>YEAR(C3505)+IF(MONTH(C3505)&lt;7,-1,0)&amp;"/"&amp;RIGHT(YEAR(C3505)+IF(MONTH(C3505)&lt;7,0,1),2)</f>
        <v>2011/12</v>
      </c>
      <c r="O3505" s="2" t="str">
        <f>IF(ISNUMBER(N3505),SUMIFS(N$1:$N3505,A$1:$A3505,A3505,G$1:$G3505,G3505,D$1:$D3505,D3505),"")</f>
        <v/>
      </c>
      <c r="AE3505" s="2" t="str">
        <f t="shared" si="190"/>
        <v/>
      </c>
      <c r="AJ3505" s="41">
        <v>24.6</v>
      </c>
      <c r="AM3505" s="2" t="str">
        <f t="shared" si="189"/>
        <v/>
      </c>
      <c r="AN3505" s="2" t="str">
        <f>IF(ISNUMBER(AM3505),SUMIFS($AM$1:AM3505,$A$1:A3505,A3505,$G$1:G3505,G3505,$D$1:D3505,D3505),"")</f>
        <v/>
      </c>
    </row>
    <row r="3506" spans="1:40" x14ac:dyDescent="0.25">
      <c r="A3506" s="4" t="s">
        <v>95</v>
      </c>
      <c r="B3506" t="s">
        <v>30</v>
      </c>
      <c r="C3506" s="40">
        <v>40812</v>
      </c>
      <c r="D3506">
        <v>2</v>
      </c>
      <c r="F3506" t="s">
        <v>109</v>
      </c>
      <c r="G3506" t="str">
        <f>YEAR(C3506)+IF(MONTH(C3506)&lt;7,-1,0)&amp;"/"&amp;RIGHT(YEAR(C3506)+IF(MONTH(C3506)&lt;7,0,1),2)</f>
        <v>2011/12</v>
      </c>
      <c r="O3506" s="2" t="str">
        <f>IF(ISNUMBER(N3506),SUMIFS(N$1:$N3506,A$1:$A3506,A3506,G$1:$G3506,G3506,D$1:$D3506,D3506),"")</f>
        <v/>
      </c>
      <c r="AE3506" s="2" t="str">
        <f t="shared" si="190"/>
        <v/>
      </c>
      <c r="AJ3506" s="41">
        <v>23.7</v>
      </c>
      <c r="AM3506" s="2" t="str">
        <f t="shared" si="189"/>
        <v/>
      </c>
      <c r="AN3506" s="2" t="str">
        <f>IF(ISNUMBER(AM3506),SUMIFS($AM$1:AM3506,$A$1:A3506,A3506,$G$1:G3506,G3506,$D$1:D3506,D3506),"")</f>
        <v/>
      </c>
    </row>
    <row r="3507" spans="1:40" x14ac:dyDescent="0.25">
      <c r="A3507" s="4" t="s">
        <v>95</v>
      </c>
      <c r="B3507" t="s">
        <v>30</v>
      </c>
      <c r="C3507" s="40">
        <v>40812</v>
      </c>
      <c r="D3507">
        <v>3</v>
      </c>
      <c r="F3507" t="s">
        <v>109</v>
      </c>
      <c r="G3507" t="str">
        <f>YEAR(C3507)+IF(MONTH(C3507)&lt;7,-1,0)&amp;"/"&amp;RIGHT(YEAR(C3507)+IF(MONTH(C3507)&lt;7,0,1),2)</f>
        <v>2011/12</v>
      </c>
      <c r="O3507" s="2" t="str">
        <f>IF(ISNUMBER(N3507),SUMIFS(N$1:$N3507,A$1:$A3507,A3507,G$1:$G3507,G3507,D$1:$D3507,D3507),"")</f>
        <v/>
      </c>
      <c r="AE3507" s="2" t="str">
        <f t="shared" si="190"/>
        <v/>
      </c>
      <c r="AJ3507" s="41">
        <v>20.8</v>
      </c>
      <c r="AM3507" s="2" t="str">
        <f t="shared" si="189"/>
        <v/>
      </c>
      <c r="AN3507" s="2" t="str">
        <f>IF(ISNUMBER(AM3507),SUMIFS($AM$1:AM3507,$A$1:A3507,A3507,$G$1:G3507,G3507,$D$1:D3507,D3507),"")</f>
        <v/>
      </c>
    </row>
    <row r="3508" spans="1:40" x14ac:dyDescent="0.25">
      <c r="A3508" s="4" t="s">
        <v>95</v>
      </c>
      <c r="B3508" t="s">
        <v>30</v>
      </c>
      <c r="C3508" s="40">
        <v>40812</v>
      </c>
      <c r="D3508">
        <v>4</v>
      </c>
      <c r="F3508" t="s">
        <v>109</v>
      </c>
      <c r="G3508" t="str">
        <f>YEAR(C3508)+IF(MONTH(C3508)&lt;7,-1,0)&amp;"/"&amp;RIGHT(YEAR(C3508)+IF(MONTH(C3508)&lt;7,0,1),2)</f>
        <v>2011/12</v>
      </c>
      <c r="O3508" s="2" t="str">
        <f>IF(ISNUMBER(N3508),SUMIFS(N$1:$N3508,A$1:$A3508,A3508,G$1:$G3508,G3508,D$1:$D3508,D3508),"")</f>
        <v/>
      </c>
      <c r="AE3508" s="2" t="str">
        <f t="shared" si="190"/>
        <v/>
      </c>
      <c r="AJ3508" s="41">
        <v>20</v>
      </c>
      <c r="AM3508" s="2" t="str">
        <f t="shared" si="189"/>
        <v/>
      </c>
      <c r="AN3508" s="2" t="str">
        <f>IF(ISNUMBER(AM3508),SUMIFS($AM$1:AM3508,$A$1:A3508,A3508,$G$1:G3508,G3508,$D$1:D3508,D3508),"")</f>
        <v/>
      </c>
    </row>
    <row r="3509" spans="1:40" x14ac:dyDescent="0.25">
      <c r="A3509" s="4" t="s">
        <v>95</v>
      </c>
      <c r="B3509" t="s">
        <v>30</v>
      </c>
      <c r="C3509" s="40">
        <v>40812</v>
      </c>
      <c r="D3509">
        <v>5</v>
      </c>
      <c r="F3509" t="s">
        <v>109</v>
      </c>
      <c r="G3509" t="str">
        <f>YEAR(C3509)+IF(MONTH(C3509)&lt;7,-1,0)&amp;"/"&amp;RIGHT(YEAR(C3509)+IF(MONTH(C3509)&lt;7,0,1),2)</f>
        <v>2011/12</v>
      </c>
      <c r="O3509" s="2" t="str">
        <f>IF(ISNUMBER(N3509),SUMIFS(N$1:$N3509,A$1:$A3509,A3509,G$1:$G3509,G3509,D$1:$D3509,D3509),"")</f>
        <v/>
      </c>
      <c r="AE3509" s="2" t="str">
        <f t="shared" si="190"/>
        <v/>
      </c>
      <c r="AJ3509" s="41">
        <v>23.6</v>
      </c>
      <c r="AM3509" s="2" t="str">
        <f t="shared" si="189"/>
        <v/>
      </c>
      <c r="AN3509" s="2" t="str">
        <f>IF(ISNUMBER(AM3509),SUMIFS($AM$1:AM3509,$A$1:A3509,A3509,$G$1:G3509,G3509,$D$1:D3509,D3509),"")</f>
        <v/>
      </c>
    </row>
    <row r="3510" spans="1:40" x14ac:dyDescent="0.25">
      <c r="A3510" s="4" t="s">
        <v>95</v>
      </c>
      <c r="B3510" t="s">
        <v>30</v>
      </c>
      <c r="C3510" s="40">
        <v>40819</v>
      </c>
      <c r="D3510">
        <v>1</v>
      </c>
      <c r="F3510" t="s">
        <v>109</v>
      </c>
      <c r="G3510" t="str">
        <f>YEAR(C3510)+IF(MONTH(C3510)&lt;7,-1,0)&amp;"/"&amp;RIGHT(YEAR(C3510)+IF(MONTH(C3510)&lt;7,0,1),2)</f>
        <v>2011/12</v>
      </c>
      <c r="O3510" s="2" t="str">
        <f>IF(ISNUMBER(N3510),SUMIFS(N$1:$N3510,A$1:$A3510,A3510,G$1:$G3510,G3510,D$1:$D3510,D3510),"")</f>
        <v/>
      </c>
      <c r="AE3510" s="2" t="str">
        <f t="shared" si="190"/>
        <v/>
      </c>
      <c r="AJ3510" s="41">
        <v>26.6</v>
      </c>
      <c r="AM3510" s="2" t="str">
        <f t="shared" si="189"/>
        <v/>
      </c>
      <c r="AN3510" s="2" t="str">
        <f>IF(ISNUMBER(AM3510),SUMIFS($AM$1:AM3510,$A$1:A3510,A3510,$G$1:G3510,G3510,$D$1:D3510,D3510),"")</f>
        <v/>
      </c>
    </row>
    <row r="3511" spans="1:40" x14ac:dyDescent="0.25">
      <c r="A3511" s="4" t="s">
        <v>95</v>
      </c>
      <c r="B3511" t="s">
        <v>30</v>
      </c>
      <c r="C3511" s="40">
        <v>40819</v>
      </c>
      <c r="D3511">
        <v>2</v>
      </c>
      <c r="F3511" t="s">
        <v>109</v>
      </c>
      <c r="G3511" t="str">
        <f>YEAR(C3511)+IF(MONTH(C3511)&lt;7,-1,0)&amp;"/"&amp;RIGHT(YEAR(C3511)+IF(MONTH(C3511)&lt;7,0,1),2)</f>
        <v>2011/12</v>
      </c>
      <c r="O3511" s="2" t="str">
        <f>IF(ISNUMBER(N3511),SUMIFS(N$1:$N3511,A$1:$A3511,A3511,G$1:$G3511,G3511,D$1:$D3511,D3511),"")</f>
        <v/>
      </c>
      <c r="AE3511" s="2" t="str">
        <f t="shared" si="190"/>
        <v/>
      </c>
      <c r="AJ3511" s="41">
        <v>21.6</v>
      </c>
      <c r="AM3511" s="2" t="str">
        <f t="shared" si="189"/>
        <v/>
      </c>
      <c r="AN3511" s="2" t="str">
        <f>IF(ISNUMBER(AM3511),SUMIFS($AM$1:AM3511,$A$1:A3511,A3511,$G$1:G3511,G3511,$D$1:D3511,D3511),"")</f>
        <v/>
      </c>
    </row>
    <row r="3512" spans="1:40" x14ac:dyDescent="0.25">
      <c r="A3512" s="4" t="s">
        <v>95</v>
      </c>
      <c r="B3512" t="s">
        <v>30</v>
      </c>
      <c r="C3512" s="40">
        <v>40819</v>
      </c>
      <c r="D3512">
        <v>3</v>
      </c>
      <c r="F3512" t="s">
        <v>109</v>
      </c>
      <c r="G3512" t="str">
        <f>YEAR(C3512)+IF(MONTH(C3512)&lt;7,-1,0)&amp;"/"&amp;RIGHT(YEAR(C3512)+IF(MONTH(C3512)&lt;7,0,1),2)</f>
        <v>2011/12</v>
      </c>
      <c r="O3512" s="2" t="str">
        <f>IF(ISNUMBER(N3512),SUMIFS(N$1:$N3512,A$1:$A3512,A3512,G$1:$G3512,G3512,D$1:$D3512,D3512),"")</f>
        <v/>
      </c>
      <c r="AE3512" s="2" t="str">
        <f t="shared" si="190"/>
        <v/>
      </c>
      <c r="AJ3512" s="41">
        <v>25.5</v>
      </c>
      <c r="AM3512" s="2" t="str">
        <f t="shared" si="189"/>
        <v/>
      </c>
      <c r="AN3512" s="2" t="str">
        <f>IF(ISNUMBER(AM3512),SUMIFS($AM$1:AM3512,$A$1:A3512,A3512,$G$1:G3512,G3512,$D$1:D3512,D3512),"")</f>
        <v/>
      </c>
    </row>
    <row r="3513" spans="1:40" x14ac:dyDescent="0.25">
      <c r="A3513" s="4" t="s">
        <v>95</v>
      </c>
      <c r="B3513" t="s">
        <v>30</v>
      </c>
      <c r="C3513" s="40">
        <v>40819</v>
      </c>
      <c r="D3513">
        <v>4</v>
      </c>
      <c r="F3513" t="s">
        <v>109</v>
      </c>
      <c r="G3513" t="str">
        <f>YEAR(C3513)+IF(MONTH(C3513)&lt;7,-1,0)&amp;"/"&amp;RIGHT(YEAR(C3513)+IF(MONTH(C3513)&lt;7,0,1),2)</f>
        <v>2011/12</v>
      </c>
      <c r="O3513" s="2" t="str">
        <f>IF(ISNUMBER(N3513),SUMIFS(N$1:$N3513,A$1:$A3513,A3513,G$1:$G3513,G3513,D$1:$D3513,D3513),"")</f>
        <v/>
      </c>
      <c r="AE3513" s="2" t="str">
        <f t="shared" si="190"/>
        <v/>
      </c>
      <c r="AJ3513" s="41">
        <v>22.7</v>
      </c>
      <c r="AM3513" s="2" t="str">
        <f t="shared" si="189"/>
        <v/>
      </c>
      <c r="AN3513" s="2" t="str">
        <f>IF(ISNUMBER(AM3513),SUMIFS($AM$1:AM3513,$A$1:A3513,A3513,$G$1:G3513,G3513,$D$1:D3513,D3513),"")</f>
        <v/>
      </c>
    </row>
    <row r="3514" spans="1:40" x14ac:dyDescent="0.25">
      <c r="A3514" s="4" t="s">
        <v>95</v>
      </c>
      <c r="B3514" t="s">
        <v>30</v>
      </c>
      <c r="C3514" s="40">
        <v>40819</v>
      </c>
      <c r="D3514">
        <v>5</v>
      </c>
      <c r="F3514" t="s">
        <v>109</v>
      </c>
      <c r="G3514" t="str">
        <f>YEAR(C3514)+IF(MONTH(C3514)&lt;7,-1,0)&amp;"/"&amp;RIGHT(YEAR(C3514)+IF(MONTH(C3514)&lt;7,0,1),2)</f>
        <v>2011/12</v>
      </c>
      <c r="O3514" s="2" t="str">
        <f>IF(ISNUMBER(N3514),SUMIFS(N$1:$N3514,A$1:$A3514,A3514,G$1:$G3514,G3514,D$1:$D3514,D3514),"")</f>
        <v/>
      </c>
      <c r="AE3514" s="2" t="str">
        <f t="shared" si="190"/>
        <v/>
      </c>
      <c r="AJ3514" s="41">
        <v>24.6</v>
      </c>
      <c r="AM3514" s="2" t="str">
        <f t="shared" si="189"/>
        <v/>
      </c>
      <c r="AN3514" s="2" t="str">
        <f>IF(ISNUMBER(AM3514),SUMIFS($AM$1:AM3514,$A$1:A3514,A3514,$G$1:G3514,G3514,$D$1:D3514,D3514),"")</f>
        <v/>
      </c>
    </row>
    <row r="3515" spans="1:40" x14ac:dyDescent="0.25">
      <c r="A3515" s="4" t="s">
        <v>95</v>
      </c>
      <c r="B3515" t="s">
        <v>30</v>
      </c>
      <c r="C3515" s="40">
        <v>40826</v>
      </c>
      <c r="D3515">
        <v>1</v>
      </c>
      <c r="F3515" t="s">
        <v>109</v>
      </c>
      <c r="G3515" t="str">
        <f>YEAR(C3515)+IF(MONTH(C3515)&lt;7,-1,0)&amp;"/"&amp;RIGHT(YEAR(C3515)+IF(MONTH(C3515)&lt;7,0,1),2)</f>
        <v>2011/12</v>
      </c>
      <c r="O3515" s="2" t="str">
        <f>IF(ISNUMBER(N3515),SUMIFS(N$1:$N3515,A$1:$A3515,A3515,G$1:$G3515,G3515,D$1:$D3515,D3515),"")</f>
        <v/>
      </c>
      <c r="AE3515" s="2" t="str">
        <f t="shared" si="190"/>
        <v/>
      </c>
      <c r="AJ3515" s="41">
        <v>24.9</v>
      </c>
      <c r="AM3515" s="2" t="str">
        <f t="shared" si="189"/>
        <v/>
      </c>
      <c r="AN3515" s="2" t="str">
        <f>IF(ISNUMBER(AM3515),SUMIFS($AM$1:AM3515,$A$1:A3515,A3515,$G$1:G3515,G3515,$D$1:D3515,D3515),"")</f>
        <v/>
      </c>
    </row>
    <row r="3516" spans="1:40" x14ac:dyDescent="0.25">
      <c r="A3516" s="4" t="s">
        <v>95</v>
      </c>
      <c r="B3516" t="s">
        <v>30</v>
      </c>
      <c r="C3516" s="40">
        <v>40826</v>
      </c>
      <c r="D3516">
        <v>2</v>
      </c>
      <c r="F3516" t="s">
        <v>109</v>
      </c>
      <c r="G3516" t="str">
        <f>YEAR(C3516)+IF(MONTH(C3516)&lt;7,-1,0)&amp;"/"&amp;RIGHT(YEAR(C3516)+IF(MONTH(C3516)&lt;7,0,1),2)</f>
        <v>2011/12</v>
      </c>
      <c r="O3516" s="2" t="str">
        <f>IF(ISNUMBER(N3516),SUMIFS(N$1:$N3516,A$1:$A3516,A3516,G$1:$G3516,G3516,D$1:$D3516,D3516),"")</f>
        <v/>
      </c>
      <c r="AE3516" s="2" t="str">
        <f t="shared" si="190"/>
        <v/>
      </c>
      <c r="AJ3516" s="41">
        <v>24</v>
      </c>
      <c r="AM3516" s="2" t="str">
        <f t="shared" si="189"/>
        <v/>
      </c>
      <c r="AN3516" s="2" t="str">
        <f>IF(ISNUMBER(AM3516),SUMIFS($AM$1:AM3516,$A$1:A3516,A3516,$G$1:G3516,G3516,$D$1:D3516,D3516),"")</f>
        <v/>
      </c>
    </row>
    <row r="3517" spans="1:40" x14ac:dyDescent="0.25">
      <c r="A3517" s="4" t="s">
        <v>95</v>
      </c>
      <c r="B3517" t="s">
        <v>30</v>
      </c>
      <c r="C3517" s="40">
        <v>40826</v>
      </c>
      <c r="D3517">
        <v>3</v>
      </c>
      <c r="F3517" t="s">
        <v>109</v>
      </c>
      <c r="G3517" t="str">
        <f>YEAR(C3517)+IF(MONTH(C3517)&lt;7,-1,0)&amp;"/"&amp;RIGHT(YEAR(C3517)+IF(MONTH(C3517)&lt;7,0,1),2)</f>
        <v>2011/12</v>
      </c>
      <c r="O3517" s="2" t="str">
        <f>IF(ISNUMBER(N3517),SUMIFS(N$1:$N3517,A$1:$A3517,A3517,G$1:$G3517,G3517,D$1:$D3517,D3517),"")</f>
        <v/>
      </c>
      <c r="AE3517" s="2" t="str">
        <f t="shared" si="190"/>
        <v/>
      </c>
      <c r="AJ3517" s="41">
        <v>22.9</v>
      </c>
      <c r="AM3517" s="2" t="str">
        <f t="shared" si="189"/>
        <v/>
      </c>
      <c r="AN3517" s="2" t="str">
        <f>IF(ISNUMBER(AM3517),SUMIFS($AM$1:AM3517,$A$1:A3517,A3517,$G$1:G3517,G3517,$D$1:D3517,D3517),"")</f>
        <v/>
      </c>
    </row>
    <row r="3518" spans="1:40" x14ac:dyDescent="0.25">
      <c r="A3518" s="4" t="s">
        <v>95</v>
      </c>
      <c r="B3518" t="s">
        <v>30</v>
      </c>
      <c r="C3518" s="40">
        <v>40826</v>
      </c>
      <c r="D3518">
        <v>4</v>
      </c>
      <c r="F3518" t="s">
        <v>109</v>
      </c>
      <c r="G3518" t="str">
        <f>YEAR(C3518)+IF(MONTH(C3518)&lt;7,-1,0)&amp;"/"&amp;RIGHT(YEAR(C3518)+IF(MONTH(C3518)&lt;7,0,1),2)</f>
        <v>2011/12</v>
      </c>
      <c r="O3518" s="2" t="str">
        <f>IF(ISNUMBER(N3518),SUMIFS(N$1:$N3518,A$1:$A3518,A3518,G$1:$G3518,G3518,D$1:$D3518,D3518),"")</f>
        <v/>
      </c>
      <c r="AE3518" s="2" t="str">
        <f t="shared" si="190"/>
        <v/>
      </c>
      <c r="AJ3518" s="41">
        <v>24.3</v>
      </c>
      <c r="AM3518" s="2" t="str">
        <f t="shared" si="189"/>
        <v/>
      </c>
      <c r="AN3518" s="2" t="str">
        <f>IF(ISNUMBER(AM3518),SUMIFS($AM$1:AM3518,$A$1:A3518,A3518,$G$1:G3518,G3518,$D$1:D3518,D3518),"")</f>
        <v/>
      </c>
    </row>
    <row r="3519" spans="1:40" x14ac:dyDescent="0.25">
      <c r="A3519" s="4" t="s">
        <v>95</v>
      </c>
      <c r="B3519" t="s">
        <v>30</v>
      </c>
      <c r="C3519" s="40">
        <v>40826</v>
      </c>
      <c r="D3519">
        <v>5</v>
      </c>
      <c r="F3519" t="s">
        <v>109</v>
      </c>
      <c r="G3519" t="str">
        <f>YEAR(C3519)+IF(MONTH(C3519)&lt;7,-1,0)&amp;"/"&amp;RIGHT(YEAR(C3519)+IF(MONTH(C3519)&lt;7,0,1),2)</f>
        <v>2011/12</v>
      </c>
      <c r="O3519" s="2" t="str">
        <f>IF(ISNUMBER(N3519),SUMIFS(N$1:$N3519,A$1:$A3519,A3519,G$1:$G3519,G3519,D$1:$D3519,D3519),"")</f>
        <v/>
      </c>
      <c r="AE3519" s="2" t="str">
        <f t="shared" si="190"/>
        <v/>
      </c>
      <c r="AJ3519" s="41">
        <v>25.9</v>
      </c>
      <c r="AM3519" s="2" t="str">
        <f t="shared" si="189"/>
        <v/>
      </c>
      <c r="AN3519" s="2" t="str">
        <f>IF(ISNUMBER(AM3519),SUMIFS($AM$1:AM3519,$A$1:A3519,A3519,$G$1:G3519,G3519,$D$1:D3519,D3519),"")</f>
        <v/>
      </c>
    </row>
    <row r="3520" spans="1:40" x14ac:dyDescent="0.25">
      <c r="A3520" s="4" t="s">
        <v>95</v>
      </c>
      <c r="B3520" t="s">
        <v>30</v>
      </c>
      <c r="C3520" s="40">
        <v>40833</v>
      </c>
      <c r="D3520">
        <v>1</v>
      </c>
      <c r="F3520" t="s">
        <v>109</v>
      </c>
      <c r="G3520" t="str">
        <f>YEAR(C3520)+IF(MONTH(C3520)&lt;7,-1,0)&amp;"/"&amp;RIGHT(YEAR(C3520)+IF(MONTH(C3520)&lt;7,0,1),2)</f>
        <v>2011/12</v>
      </c>
      <c r="O3520" s="2" t="str">
        <f>IF(ISNUMBER(N3520),SUMIFS(N$1:$N3520,A$1:$A3520,A3520,G$1:$G3520,G3520,D$1:$D3520,D3520),"")</f>
        <v/>
      </c>
      <c r="AE3520" s="2" t="str">
        <f t="shared" si="190"/>
        <v/>
      </c>
      <c r="AJ3520" s="41">
        <v>27.6</v>
      </c>
      <c r="AM3520" s="2" t="str">
        <f t="shared" si="189"/>
        <v/>
      </c>
      <c r="AN3520" s="2" t="str">
        <f>IF(ISNUMBER(AM3520),SUMIFS($AM$1:AM3520,$A$1:A3520,A3520,$G$1:G3520,G3520,$D$1:D3520,D3520),"")</f>
        <v/>
      </c>
    </row>
    <row r="3521" spans="1:40" x14ac:dyDescent="0.25">
      <c r="A3521" s="4" t="s">
        <v>95</v>
      </c>
      <c r="B3521" t="s">
        <v>30</v>
      </c>
      <c r="C3521" s="40">
        <v>40833</v>
      </c>
      <c r="D3521">
        <v>2</v>
      </c>
      <c r="F3521" t="s">
        <v>109</v>
      </c>
      <c r="G3521" t="str">
        <f>YEAR(C3521)+IF(MONTH(C3521)&lt;7,-1,0)&amp;"/"&amp;RIGHT(YEAR(C3521)+IF(MONTH(C3521)&lt;7,0,1),2)</f>
        <v>2011/12</v>
      </c>
      <c r="O3521" s="2" t="str">
        <f>IF(ISNUMBER(N3521),SUMIFS(N$1:$N3521,A$1:$A3521,A3521,G$1:$G3521,G3521,D$1:$D3521,D3521),"")</f>
        <v/>
      </c>
      <c r="AE3521" s="2" t="str">
        <f t="shared" si="190"/>
        <v/>
      </c>
      <c r="AJ3521" s="41">
        <v>30.5</v>
      </c>
      <c r="AM3521" s="2" t="str">
        <f t="shared" si="189"/>
        <v/>
      </c>
      <c r="AN3521" s="2" t="str">
        <f>IF(ISNUMBER(AM3521),SUMIFS($AM$1:AM3521,$A$1:A3521,A3521,$G$1:G3521,G3521,$D$1:D3521,D3521),"")</f>
        <v/>
      </c>
    </row>
    <row r="3522" spans="1:40" x14ac:dyDescent="0.25">
      <c r="A3522" s="4" t="s">
        <v>95</v>
      </c>
      <c r="B3522" t="s">
        <v>30</v>
      </c>
      <c r="C3522" s="40">
        <v>40833</v>
      </c>
      <c r="D3522">
        <v>3</v>
      </c>
      <c r="F3522" t="s">
        <v>109</v>
      </c>
      <c r="G3522" t="str">
        <f>YEAR(C3522)+IF(MONTH(C3522)&lt;7,-1,0)&amp;"/"&amp;RIGHT(YEAR(C3522)+IF(MONTH(C3522)&lt;7,0,1),2)</f>
        <v>2011/12</v>
      </c>
      <c r="O3522" s="2" t="str">
        <f>IF(ISNUMBER(N3522),SUMIFS(N$1:$N3522,A$1:$A3522,A3522,G$1:$G3522,G3522,D$1:$D3522,D3522),"")</f>
        <v/>
      </c>
      <c r="AE3522" s="2" t="str">
        <f t="shared" si="190"/>
        <v/>
      </c>
      <c r="AJ3522" s="41">
        <v>24.6</v>
      </c>
      <c r="AM3522" s="2" t="str">
        <f t="shared" si="189"/>
        <v/>
      </c>
      <c r="AN3522" s="2" t="str">
        <f>IF(ISNUMBER(AM3522),SUMIFS($AM$1:AM3522,$A$1:A3522,A3522,$G$1:G3522,G3522,$D$1:D3522,D3522),"")</f>
        <v/>
      </c>
    </row>
    <row r="3523" spans="1:40" x14ac:dyDescent="0.25">
      <c r="A3523" s="4" t="s">
        <v>95</v>
      </c>
      <c r="B3523" t="s">
        <v>30</v>
      </c>
      <c r="C3523" s="40">
        <v>40833</v>
      </c>
      <c r="D3523">
        <v>4</v>
      </c>
      <c r="F3523" t="s">
        <v>109</v>
      </c>
      <c r="G3523" t="str">
        <f>YEAR(C3523)+IF(MONTH(C3523)&lt;7,-1,0)&amp;"/"&amp;RIGHT(YEAR(C3523)+IF(MONTH(C3523)&lt;7,0,1),2)</f>
        <v>2011/12</v>
      </c>
      <c r="O3523" s="2" t="str">
        <f>IF(ISNUMBER(N3523),SUMIFS(N$1:$N3523,A$1:$A3523,A3523,G$1:$G3523,G3523,D$1:$D3523,D3523),"")</f>
        <v/>
      </c>
      <c r="AE3523" s="2" t="str">
        <f t="shared" si="190"/>
        <v/>
      </c>
      <c r="AJ3523" s="41">
        <v>24.3</v>
      </c>
      <c r="AM3523" s="2" t="str">
        <f t="shared" si="189"/>
        <v/>
      </c>
      <c r="AN3523" s="2" t="str">
        <f>IF(ISNUMBER(AM3523),SUMIFS($AM$1:AM3523,$A$1:A3523,A3523,$G$1:G3523,G3523,$D$1:D3523,D3523),"")</f>
        <v/>
      </c>
    </row>
    <row r="3524" spans="1:40" x14ac:dyDescent="0.25">
      <c r="A3524" s="4" t="s">
        <v>95</v>
      </c>
      <c r="B3524" t="s">
        <v>30</v>
      </c>
      <c r="C3524" s="40">
        <v>40833</v>
      </c>
      <c r="D3524">
        <v>5</v>
      </c>
      <c r="F3524" t="s">
        <v>109</v>
      </c>
      <c r="G3524" t="str">
        <f>YEAR(C3524)+IF(MONTH(C3524)&lt;7,-1,0)&amp;"/"&amp;RIGHT(YEAR(C3524)+IF(MONTH(C3524)&lt;7,0,1),2)</f>
        <v>2011/12</v>
      </c>
      <c r="O3524" s="2" t="str">
        <f>IF(ISNUMBER(N3524),SUMIFS(N$1:$N3524,A$1:$A3524,A3524,G$1:$G3524,G3524,D$1:$D3524,D3524),"")</f>
        <v/>
      </c>
      <c r="AE3524" s="2" t="str">
        <f t="shared" si="190"/>
        <v/>
      </c>
      <c r="AJ3524" s="41">
        <v>28.1</v>
      </c>
      <c r="AM3524" s="2" t="str">
        <f t="shared" si="189"/>
        <v/>
      </c>
      <c r="AN3524" s="2" t="str">
        <f>IF(ISNUMBER(AM3524),SUMIFS($AM$1:AM3524,$A$1:A3524,A3524,$G$1:G3524,G3524,$D$1:D3524,D3524),"")</f>
        <v/>
      </c>
    </row>
    <row r="3525" spans="1:40" x14ac:dyDescent="0.25">
      <c r="A3525" s="4" t="s">
        <v>95</v>
      </c>
      <c r="B3525" t="s">
        <v>30</v>
      </c>
      <c r="C3525" s="40">
        <v>40841</v>
      </c>
      <c r="D3525">
        <v>1</v>
      </c>
      <c r="F3525" t="s">
        <v>109</v>
      </c>
      <c r="G3525" t="str">
        <f>YEAR(C3525)+IF(MONTH(C3525)&lt;7,-1,0)&amp;"/"&amp;RIGHT(YEAR(C3525)+IF(MONTH(C3525)&lt;7,0,1),2)</f>
        <v>2011/12</v>
      </c>
      <c r="O3525" s="2" t="str">
        <f>IF(ISNUMBER(N3525),SUMIFS(N$1:$N3525,A$1:$A3525,A3525,G$1:$G3525,G3525,D$1:$D3525,D3525),"")</f>
        <v/>
      </c>
      <c r="AE3525" s="2" t="str">
        <f t="shared" si="190"/>
        <v/>
      </c>
      <c r="AJ3525" s="41">
        <v>12.5</v>
      </c>
      <c r="AM3525" s="2" t="str">
        <f t="shared" si="189"/>
        <v/>
      </c>
      <c r="AN3525" s="2" t="str">
        <f>IF(ISNUMBER(AM3525),SUMIFS($AM$1:AM3525,$A$1:A3525,A3525,$G$1:G3525,G3525,$D$1:D3525,D3525),"")</f>
        <v/>
      </c>
    </row>
    <row r="3526" spans="1:40" x14ac:dyDescent="0.25">
      <c r="A3526" s="4" t="s">
        <v>95</v>
      </c>
      <c r="B3526" t="s">
        <v>30</v>
      </c>
      <c r="C3526" s="40">
        <v>40841</v>
      </c>
      <c r="D3526">
        <v>2</v>
      </c>
      <c r="F3526" t="s">
        <v>109</v>
      </c>
      <c r="G3526" t="str">
        <f>YEAR(C3526)+IF(MONTH(C3526)&lt;7,-1,0)&amp;"/"&amp;RIGHT(YEAR(C3526)+IF(MONTH(C3526)&lt;7,0,1),2)</f>
        <v>2011/12</v>
      </c>
      <c r="O3526" s="2" t="str">
        <f>IF(ISNUMBER(N3526),SUMIFS(N$1:$N3526,A$1:$A3526,A3526,G$1:$G3526,G3526,D$1:$D3526,D3526),"")</f>
        <v/>
      </c>
      <c r="AE3526" s="2" t="str">
        <f t="shared" si="190"/>
        <v/>
      </c>
      <c r="AJ3526" s="41">
        <v>12.1</v>
      </c>
      <c r="AM3526" s="2" t="str">
        <f t="shared" si="189"/>
        <v/>
      </c>
      <c r="AN3526" s="2" t="str">
        <f>IF(ISNUMBER(AM3526),SUMIFS($AM$1:AM3526,$A$1:A3526,A3526,$G$1:G3526,G3526,$D$1:D3526,D3526),"")</f>
        <v/>
      </c>
    </row>
    <row r="3527" spans="1:40" x14ac:dyDescent="0.25">
      <c r="A3527" s="4" t="s">
        <v>95</v>
      </c>
      <c r="B3527" t="s">
        <v>30</v>
      </c>
      <c r="C3527" s="40">
        <v>40841</v>
      </c>
      <c r="D3527">
        <v>3</v>
      </c>
      <c r="F3527" t="s">
        <v>109</v>
      </c>
      <c r="G3527" t="str">
        <f>YEAR(C3527)+IF(MONTH(C3527)&lt;7,-1,0)&amp;"/"&amp;RIGHT(YEAR(C3527)+IF(MONTH(C3527)&lt;7,0,1),2)</f>
        <v>2011/12</v>
      </c>
      <c r="O3527" s="2" t="str">
        <f>IF(ISNUMBER(N3527),SUMIFS(N$1:$N3527,A$1:$A3527,A3527,G$1:$G3527,G3527,D$1:$D3527,D3527),"")</f>
        <v/>
      </c>
      <c r="AE3527" s="2" t="str">
        <f t="shared" si="190"/>
        <v/>
      </c>
      <c r="AJ3527" s="41">
        <v>10.9</v>
      </c>
      <c r="AM3527" s="2" t="str">
        <f t="shared" si="189"/>
        <v/>
      </c>
      <c r="AN3527" s="2" t="str">
        <f>IF(ISNUMBER(AM3527),SUMIFS($AM$1:AM3527,$A$1:A3527,A3527,$G$1:G3527,G3527,$D$1:D3527,D3527),"")</f>
        <v/>
      </c>
    </row>
    <row r="3528" spans="1:40" x14ac:dyDescent="0.25">
      <c r="A3528" s="4" t="s">
        <v>95</v>
      </c>
      <c r="B3528" t="s">
        <v>30</v>
      </c>
      <c r="C3528" s="40">
        <v>40841</v>
      </c>
      <c r="D3528">
        <v>4</v>
      </c>
      <c r="F3528" t="s">
        <v>109</v>
      </c>
      <c r="G3528" t="str">
        <f>YEAR(C3528)+IF(MONTH(C3528)&lt;7,-1,0)&amp;"/"&amp;RIGHT(YEAR(C3528)+IF(MONTH(C3528)&lt;7,0,1),2)</f>
        <v>2011/12</v>
      </c>
      <c r="O3528" s="2" t="str">
        <f>IF(ISNUMBER(N3528),SUMIFS(N$1:$N3528,A$1:$A3528,A3528,G$1:$G3528,G3528,D$1:$D3528,D3528),"")</f>
        <v/>
      </c>
      <c r="AE3528" s="2" t="str">
        <f t="shared" si="190"/>
        <v/>
      </c>
      <c r="AJ3528" s="41">
        <v>10.4</v>
      </c>
      <c r="AM3528" s="2" t="str">
        <f t="shared" si="189"/>
        <v/>
      </c>
      <c r="AN3528" s="2" t="str">
        <f>IF(ISNUMBER(AM3528),SUMIFS($AM$1:AM3528,$A$1:A3528,A3528,$G$1:G3528,G3528,$D$1:D3528,D3528),"")</f>
        <v/>
      </c>
    </row>
    <row r="3529" spans="1:40" x14ac:dyDescent="0.25">
      <c r="A3529" s="4" t="s">
        <v>95</v>
      </c>
      <c r="B3529" t="s">
        <v>30</v>
      </c>
      <c r="C3529" s="40">
        <v>40841</v>
      </c>
      <c r="D3529">
        <v>5</v>
      </c>
      <c r="F3529" t="s">
        <v>109</v>
      </c>
      <c r="G3529" t="str">
        <f>YEAR(C3529)+IF(MONTH(C3529)&lt;7,-1,0)&amp;"/"&amp;RIGHT(YEAR(C3529)+IF(MONTH(C3529)&lt;7,0,1),2)</f>
        <v>2011/12</v>
      </c>
      <c r="O3529" s="2" t="str">
        <f>IF(ISNUMBER(N3529),SUMIFS(N$1:$N3529,A$1:$A3529,A3529,G$1:$G3529,G3529,D$1:$D3529,D3529),"")</f>
        <v/>
      </c>
      <c r="AE3529" s="2" t="str">
        <f t="shared" si="190"/>
        <v/>
      </c>
      <c r="AJ3529" s="41">
        <v>10.1</v>
      </c>
      <c r="AM3529" s="2" t="str">
        <f t="shared" si="189"/>
        <v/>
      </c>
      <c r="AN3529" s="2" t="str">
        <f>IF(ISNUMBER(AM3529),SUMIFS($AM$1:AM3529,$A$1:A3529,A3529,$G$1:G3529,G3529,$D$1:D3529,D3529),"")</f>
        <v/>
      </c>
    </row>
    <row r="3530" spans="1:40" x14ac:dyDescent="0.25">
      <c r="A3530" s="4" t="s">
        <v>95</v>
      </c>
      <c r="B3530" t="s">
        <v>30</v>
      </c>
      <c r="C3530" s="40">
        <v>40847</v>
      </c>
      <c r="D3530">
        <v>1</v>
      </c>
      <c r="F3530" t="s">
        <v>109</v>
      </c>
      <c r="G3530" t="str">
        <f>YEAR(C3530)+IF(MONTH(C3530)&lt;7,-1,0)&amp;"/"&amp;RIGHT(YEAR(C3530)+IF(MONTH(C3530)&lt;7,0,1),2)</f>
        <v>2011/12</v>
      </c>
      <c r="O3530" s="2" t="str">
        <f>IF(ISNUMBER(N3530),SUMIFS(N$1:$N3530,A$1:$A3530,A3530,G$1:$G3530,G3530,D$1:$D3530,D3530),"")</f>
        <v/>
      </c>
      <c r="AE3530" s="2" t="str">
        <f t="shared" si="190"/>
        <v/>
      </c>
      <c r="AJ3530" s="41">
        <v>17</v>
      </c>
      <c r="AM3530" s="2" t="str">
        <f t="shared" si="189"/>
        <v/>
      </c>
      <c r="AN3530" s="2" t="str">
        <f>IF(ISNUMBER(AM3530),SUMIFS($AM$1:AM3530,$A$1:A3530,A3530,$G$1:G3530,G3530,$D$1:D3530,D3530),"")</f>
        <v/>
      </c>
    </row>
    <row r="3531" spans="1:40" x14ac:dyDescent="0.25">
      <c r="A3531" s="4" t="s">
        <v>95</v>
      </c>
      <c r="B3531" t="s">
        <v>30</v>
      </c>
      <c r="C3531" s="40">
        <v>40847</v>
      </c>
      <c r="D3531">
        <v>2</v>
      </c>
      <c r="F3531" t="s">
        <v>109</v>
      </c>
      <c r="G3531" t="str">
        <f>YEAR(C3531)+IF(MONTH(C3531)&lt;7,-1,0)&amp;"/"&amp;RIGHT(YEAR(C3531)+IF(MONTH(C3531)&lt;7,0,1),2)</f>
        <v>2011/12</v>
      </c>
      <c r="O3531" s="2" t="str">
        <f>IF(ISNUMBER(N3531),SUMIFS(N$1:$N3531,A$1:$A3531,A3531,G$1:$G3531,G3531,D$1:$D3531,D3531),"")</f>
        <v/>
      </c>
      <c r="AE3531" s="2" t="str">
        <f t="shared" si="190"/>
        <v/>
      </c>
      <c r="AJ3531" s="41">
        <v>13.5</v>
      </c>
      <c r="AM3531" s="2" t="str">
        <f t="shared" si="189"/>
        <v/>
      </c>
      <c r="AN3531" s="2" t="str">
        <f>IF(ISNUMBER(AM3531),SUMIFS($AM$1:AM3531,$A$1:A3531,A3531,$G$1:G3531,G3531,$D$1:D3531,D3531),"")</f>
        <v/>
      </c>
    </row>
    <row r="3532" spans="1:40" x14ac:dyDescent="0.25">
      <c r="A3532" s="4" t="s">
        <v>95</v>
      </c>
      <c r="B3532" t="s">
        <v>30</v>
      </c>
      <c r="C3532" s="40">
        <v>40847</v>
      </c>
      <c r="D3532">
        <v>3</v>
      </c>
      <c r="F3532" t="s">
        <v>109</v>
      </c>
      <c r="G3532" t="str">
        <f>YEAR(C3532)+IF(MONTH(C3532)&lt;7,-1,0)&amp;"/"&amp;RIGHT(YEAR(C3532)+IF(MONTH(C3532)&lt;7,0,1),2)</f>
        <v>2011/12</v>
      </c>
      <c r="O3532" s="2" t="str">
        <f>IF(ISNUMBER(N3532),SUMIFS(N$1:$N3532,A$1:$A3532,A3532,G$1:$G3532,G3532,D$1:$D3532,D3532),"")</f>
        <v/>
      </c>
      <c r="AE3532" s="2" t="str">
        <f t="shared" si="190"/>
        <v/>
      </c>
      <c r="AJ3532" s="41">
        <v>17.399999999999999</v>
      </c>
      <c r="AM3532" s="2" t="str">
        <f t="shared" si="189"/>
        <v/>
      </c>
      <c r="AN3532" s="2" t="str">
        <f>IF(ISNUMBER(AM3532),SUMIFS($AM$1:AM3532,$A$1:A3532,A3532,$G$1:G3532,G3532,$D$1:D3532,D3532),"")</f>
        <v/>
      </c>
    </row>
    <row r="3533" spans="1:40" x14ac:dyDescent="0.25">
      <c r="A3533" s="4" t="s">
        <v>95</v>
      </c>
      <c r="B3533" t="s">
        <v>30</v>
      </c>
      <c r="C3533" s="40">
        <v>40847</v>
      </c>
      <c r="D3533">
        <v>4</v>
      </c>
      <c r="F3533" t="s">
        <v>109</v>
      </c>
      <c r="G3533" t="str">
        <f>YEAR(C3533)+IF(MONTH(C3533)&lt;7,-1,0)&amp;"/"&amp;RIGHT(YEAR(C3533)+IF(MONTH(C3533)&lt;7,0,1),2)</f>
        <v>2011/12</v>
      </c>
      <c r="O3533" s="2" t="str">
        <f>IF(ISNUMBER(N3533),SUMIFS(N$1:$N3533,A$1:$A3533,A3533,G$1:$G3533,G3533,D$1:$D3533,D3533),"")</f>
        <v/>
      </c>
      <c r="AE3533" s="2" t="str">
        <f t="shared" si="190"/>
        <v/>
      </c>
      <c r="AJ3533" s="41">
        <v>17.2</v>
      </c>
      <c r="AM3533" s="2" t="str">
        <f t="shared" si="189"/>
        <v/>
      </c>
      <c r="AN3533" s="2" t="str">
        <f>IF(ISNUMBER(AM3533),SUMIFS($AM$1:AM3533,$A$1:A3533,A3533,$G$1:G3533,G3533,$D$1:D3533,D3533),"")</f>
        <v/>
      </c>
    </row>
    <row r="3534" spans="1:40" x14ac:dyDescent="0.25">
      <c r="A3534" s="4" t="s">
        <v>95</v>
      </c>
      <c r="B3534" t="s">
        <v>30</v>
      </c>
      <c r="C3534" s="40">
        <v>40847</v>
      </c>
      <c r="D3534">
        <v>5</v>
      </c>
      <c r="F3534" t="s">
        <v>109</v>
      </c>
      <c r="G3534" t="str">
        <f>YEAR(C3534)+IF(MONTH(C3534)&lt;7,-1,0)&amp;"/"&amp;RIGHT(YEAR(C3534)+IF(MONTH(C3534)&lt;7,0,1),2)</f>
        <v>2011/12</v>
      </c>
      <c r="O3534" s="2" t="str">
        <f>IF(ISNUMBER(N3534),SUMIFS(N$1:$N3534,A$1:$A3534,A3534,G$1:$G3534,G3534,D$1:$D3534,D3534),"")</f>
        <v/>
      </c>
      <c r="AE3534" s="2" t="str">
        <f t="shared" si="190"/>
        <v/>
      </c>
      <c r="AJ3534" s="41">
        <v>17.5</v>
      </c>
      <c r="AM3534" s="2" t="str">
        <f t="shared" si="189"/>
        <v/>
      </c>
      <c r="AN3534" s="2" t="str">
        <f>IF(ISNUMBER(AM3534),SUMIFS($AM$1:AM3534,$A$1:A3534,A3534,$G$1:G3534,G3534,$D$1:D3534,D3534),"")</f>
        <v/>
      </c>
    </row>
    <row r="3535" spans="1:40" x14ac:dyDescent="0.25">
      <c r="A3535" s="4" t="s">
        <v>95</v>
      </c>
      <c r="B3535" t="s">
        <v>30</v>
      </c>
      <c r="C3535" s="40">
        <v>40854</v>
      </c>
      <c r="D3535">
        <v>1</v>
      </c>
      <c r="F3535" t="s">
        <v>109</v>
      </c>
      <c r="G3535" t="str">
        <f>YEAR(C3535)+IF(MONTH(C3535)&lt;7,-1,0)&amp;"/"&amp;RIGHT(YEAR(C3535)+IF(MONTH(C3535)&lt;7,0,1),2)</f>
        <v>2011/12</v>
      </c>
      <c r="O3535" s="2" t="str">
        <f>IF(ISNUMBER(N3535),SUMIFS(N$1:$N3535,A$1:$A3535,A3535,G$1:$G3535,G3535,D$1:$D3535,D3535),"")</f>
        <v/>
      </c>
      <c r="AE3535" s="2" t="str">
        <f t="shared" si="190"/>
        <v/>
      </c>
      <c r="AJ3535" s="41">
        <v>20.9</v>
      </c>
      <c r="AM3535" s="2" t="str">
        <f t="shared" si="189"/>
        <v/>
      </c>
      <c r="AN3535" s="2" t="str">
        <f>IF(ISNUMBER(AM3535),SUMIFS($AM$1:AM3535,$A$1:A3535,A3535,$G$1:G3535,G3535,$D$1:D3535,D3535),"")</f>
        <v/>
      </c>
    </row>
    <row r="3536" spans="1:40" x14ac:dyDescent="0.25">
      <c r="A3536" s="4" t="s">
        <v>95</v>
      </c>
      <c r="B3536" t="s">
        <v>30</v>
      </c>
      <c r="C3536" s="40">
        <v>40854</v>
      </c>
      <c r="D3536">
        <v>2</v>
      </c>
      <c r="F3536" t="s">
        <v>109</v>
      </c>
      <c r="G3536" t="str">
        <f>YEAR(C3536)+IF(MONTH(C3536)&lt;7,-1,0)&amp;"/"&amp;RIGHT(YEAR(C3536)+IF(MONTH(C3536)&lt;7,0,1),2)</f>
        <v>2011/12</v>
      </c>
      <c r="O3536" s="2" t="str">
        <f>IF(ISNUMBER(N3536),SUMIFS(N$1:$N3536,A$1:$A3536,A3536,G$1:$G3536,G3536,D$1:$D3536,D3536),"")</f>
        <v/>
      </c>
      <c r="AE3536" s="2" t="str">
        <f t="shared" si="190"/>
        <v/>
      </c>
      <c r="AJ3536" s="41">
        <v>18.7</v>
      </c>
      <c r="AM3536" s="2" t="str">
        <f t="shared" si="189"/>
        <v/>
      </c>
      <c r="AN3536" s="2" t="str">
        <f>IF(ISNUMBER(AM3536),SUMIFS($AM$1:AM3536,$A$1:A3536,A3536,$G$1:G3536,G3536,$D$1:D3536,D3536),"")</f>
        <v/>
      </c>
    </row>
    <row r="3537" spans="1:40" x14ac:dyDescent="0.25">
      <c r="A3537" s="4" t="s">
        <v>95</v>
      </c>
      <c r="B3537" t="s">
        <v>30</v>
      </c>
      <c r="C3537" s="40">
        <v>40854</v>
      </c>
      <c r="D3537">
        <v>3</v>
      </c>
      <c r="F3537" t="s">
        <v>109</v>
      </c>
      <c r="G3537" t="str">
        <f>YEAR(C3537)+IF(MONTH(C3537)&lt;7,-1,0)&amp;"/"&amp;RIGHT(YEAR(C3537)+IF(MONTH(C3537)&lt;7,0,1),2)</f>
        <v>2011/12</v>
      </c>
      <c r="O3537" s="2" t="str">
        <f>IF(ISNUMBER(N3537),SUMIFS(N$1:$N3537,A$1:$A3537,A3537,G$1:$G3537,G3537,D$1:$D3537,D3537),"")</f>
        <v/>
      </c>
      <c r="AE3537" s="2" t="str">
        <f t="shared" si="190"/>
        <v/>
      </c>
      <c r="AJ3537" s="41">
        <v>21.4</v>
      </c>
      <c r="AM3537" s="2" t="str">
        <f t="shared" si="189"/>
        <v/>
      </c>
      <c r="AN3537" s="2" t="str">
        <f>IF(ISNUMBER(AM3537),SUMIFS($AM$1:AM3537,$A$1:A3537,A3537,$G$1:G3537,G3537,$D$1:D3537,D3537),"")</f>
        <v/>
      </c>
    </row>
    <row r="3538" spans="1:40" x14ac:dyDescent="0.25">
      <c r="A3538" s="4" t="s">
        <v>95</v>
      </c>
      <c r="B3538" t="s">
        <v>30</v>
      </c>
      <c r="C3538" s="40">
        <v>40854</v>
      </c>
      <c r="D3538">
        <v>4</v>
      </c>
      <c r="F3538" t="s">
        <v>109</v>
      </c>
      <c r="G3538" t="str">
        <f>YEAR(C3538)+IF(MONTH(C3538)&lt;7,-1,0)&amp;"/"&amp;RIGHT(YEAR(C3538)+IF(MONTH(C3538)&lt;7,0,1),2)</f>
        <v>2011/12</v>
      </c>
      <c r="O3538" s="2" t="str">
        <f>IF(ISNUMBER(N3538),SUMIFS(N$1:$N3538,A$1:$A3538,A3538,G$1:$G3538,G3538,D$1:$D3538,D3538),"")</f>
        <v/>
      </c>
      <c r="AE3538" s="2" t="str">
        <f t="shared" si="190"/>
        <v/>
      </c>
      <c r="AJ3538" s="41">
        <v>19.899999999999999</v>
      </c>
      <c r="AM3538" s="2" t="str">
        <f t="shared" si="189"/>
        <v/>
      </c>
      <c r="AN3538" s="2" t="str">
        <f>IF(ISNUMBER(AM3538),SUMIFS($AM$1:AM3538,$A$1:A3538,A3538,$G$1:G3538,G3538,$D$1:D3538,D3538),"")</f>
        <v/>
      </c>
    </row>
    <row r="3539" spans="1:40" x14ac:dyDescent="0.25">
      <c r="A3539" s="4" t="s">
        <v>95</v>
      </c>
      <c r="B3539" t="s">
        <v>30</v>
      </c>
      <c r="C3539" s="40">
        <v>40854</v>
      </c>
      <c r="D3539">
        <v>5</v>
      </c>
      <c r="F3539" t="s">
        <v>109</v>
      </c>
      <c r="G3539" t="str">
        <f>YEAR(C3539)+IF(MONTH(C3539)&lt;7,-1,0)&amp;"/"&amp;RIGHT(YEAR(C3539)+IF(MONTH(C3539)&lt;7,0,1),2)</f>
        <v>2011/12</v>
      </c>
      <c r="O3539" s="2" t="str">
        <f>IF(ISNUMBER(N3539),SUMIFS(N$1:$N3539,A$1:$A3539,A3539,G$1:$G3539,G3539,D$1:$D3539,D3539),"")</f>
        <v/>
      </c>
      <c r="AE3539" s="2" t="str">
        <f t="shared" si="190"/>
        <v/>
      </c>
      <c r="AJ3539" s="41">
        <v>21.4</v>
      </c>
      <c r="AM3539" s="2" t="str">
        <f t="shared" si="189"/>
        <v/>
      </c>
      <c r="AN3539" s="2" t="str">
        <f>IF(ISNUMBER(AM3539),SUMIFS($AM$1:AM3539,$A$1:A3539,A3539,$G$1:G3539,G3539,$D$1:D3539,D3539),"")</f>
        <v/>
      </c>
    </row>
    <row r="3540" spans="1:40" x14ac:dyDescent="0.25">
      <c r="A3540" s="4" t="s">
        <v>95</v>
      </c>
      <c r="B3540" t="s">
        <v>30</v>
      </c>
      <c r="C3540" s="40">
        <v>40861</v>
      </c>
      <c r="D3540">
        <v>1</v>
      </c>
      <c r="F3540" t="s">
        <v>109</v>
      </c>
      <c r="G3540" t="str">
        <f>YEAR(C3540)+IF(MONTH(C3540)&lt;7,-1,0)&amp;"/"&amp;RIGHT(YEAR(C3540)+IF(MONTH(C3540)&lt;7,0,1),2)</f>
        <v>2011/12</v>
      </c>
      <c r="O3540" s="2" t="str">
        <f>IF(ISNUMBER(N3540),SUMIFS(N$1:$N3540,A$1:$A3540,A3540,G$1:$G3540,G3540,D$1:$D3540,D3540),"")</f>
        <v/>
      </c>
      <c r="AE3540" s="2" t="str">
        <f t="shared" si="190"/>
        <v/>
      </c>
      <c r="AJ3540" s="41">
        <v>21.4</v>
      </c>
      <c r="AM3540" s="2" t="str">
        <f t="shared" si="189"/>
        <v/>
      </c>
      <c r="AN3540" s="2" t="str">
        <f>IF(ISNUMBER(AM3540),SUMIFS($AM$1:AM3540,$A$1:A3540,A3540,$G$1:G3540,G3540,$D$1:D3540,D3540),"")</f>
        <v/>
      </c>
    </row>
    <row r="3541" spans="1:40" x14ac:dyDescent="0.25">
      <c r="A3541" s="4" t="s">
        <v>95</v>
      </c>
      <c r="B3541" t="s">
        <v>30</v>
      </c>
      <c r="C3541" s="40">
        <v>40861</v>
      </c>
      <c r="D3541">
        <v>2</v>
      </c>
      <c r="F3541" t="s">
        <v>109</v>
      </c>
      <c r="G3541" t="str">
        <f>YEAR(C3541)+IF(MONTH(C3541)&lt;7,-1,0)&amp;"/"&amp;RIGHT(YEAR(C3541)+IF(MONTH(C3541)&lt;7,0,1),2)</f>
        <v>2011/12</v>
      </c>
      <c r="O3541" s="2" t="str">
        <f>IF(ISNUMBER(N3541),SUMIFS(N$1:$N3541,A$1:$A3541,A3541,G$1:$G3541,G3541,D$1:$D3541,D3541),"")</f>
        <v/>
      </c>
      <c r="AE3541" s="2" t="str">
        <f t="shared" si="190"/>
        <v/>
      </c>
      <c r="AJ3541" s="41">
        <v>20.8</v>
      </c>
      <c r="AM3541" s="2" t="str">
        <f t="shared" si="189"/>
        <v/>
      </c>
      <c r="AN3541" s="2" t="str">
        <f>IF(ISNUMBER(AM3541),SUMIFS($AM$1:AM3541,$A$1:A3541,A3541,$G$1:G3541,G3541,$D$1:D3541,D3541),"")</f>
        <v/>
      </c>
    </row>
    <row r="3542" spans="1:40" x14ac:dyDescent="0.25">
      <c r="A3542" s="4" t="s">
        <v>95</v>
      </c>
      <c r="B3542" t="s">
        <v>30</v>
      </c>
      <c r="C3542" s="40">
        <v>40861</v>
      </c>
      <c r="D3542">
        <v>3</v>
      </c>
      <c r="F3542" t="s">
        <v>109</v>
      </c>
      <c r="G3542" t="str">
        <f>YEAR(C3542)+IF(MONTH(C3542)&lt;7,-1,0)&amp;"/"&amp;RIGHT(YEAR(C3542)+IF(MONTH(C3542)&lt;7,0,1),2)</f>
        <v>2011/12</v>
      </c>
      <c r="O3542" s="2" t="str">
        <f>IF(ISNUMBER(N3542),SUMIFS(N$1:$N3542,A$1:$A3542,A3542,G$1:$G3542,G3542,D$1:$D3542,D3542),"")</f>
        <v/>
      </c>
      <c r="AE3542" s="2" t="str">
        <f t="shared" si="190"/>
        <v/>
      </c>
      <c r="AJ3542" s="41">
        <v>22.2</v>
      </c>
      <c r="AM3542" s="2" t="str">
        <f t="shared" si="189"/>
        <v/>
      </c>
      <c r="AN3542" s="2" t="str">
        <f>IF(ISNUMBER(AM3542),SUMIFS($AM$1:AM3542,$A$1:A3542,A3542,$G$1:G3542,G3542,$D$1:D3542,D3542),"")</f>
        <v/>
      </c>
    </row>
    <row r="3543" spans="1:40" x14ac:dyDescent="0.25">
      <c r="A3543" s="4" t="s">
        <v>95</v>
      </c>
      <c r="B3543" t="s">
        <v>30</v>
      </c>
      <c r="C3543" s="40">
        <v>40861</v>
      </c>
      <c r="D3543">
        <v>4</v>
      </c>
      <c r="F3543" t="s">
        <v>109</v>
      </c>
      <c r="G3543" t="str">
        <f>YEAR(C3543)+IF(MONTH(C3543)&lt;7,-1,0)&amp;"/"&amp;RIGHT(YEAR(C3543)+IF(MONTH(C3543)&lt;7,0,1),2)</f>
        <v>2011/12</v>
      </c>
      <c r="O3543" s="2" t="str">
        <f>IF(ISNUMBER(N3543),SUMIFS(N$1:$N3543,A$1:$A3543,A3543,G$1:$G3543,G3543,D$1:$D3543,D3543),"")</f>
        <v/>
      </c>
      <c r="AE3543" s="2" t="str">
        <f t="shared" si="190"/>
        <v/>
      </c>
      <c r="AJ3543" s="41">
        <v>23.6</v>
      </c>
      <c r="AM3543" s="2" t="str">
        <f t="shared" si="189"/>
        <v/>
      </c>
      <c r="AN3543" s="2" t="str">
        <f>IF(ISNUMBER(AM3543),SUMIFS($AM$1:AM3543,$A$1:A3543,A3543,$G$1:G3543,G3543,$D$1:D3543,D3543),"")</f>
        <v/>
      </c>
    </row>
    <row r="3544" spans="1:40" x14ac:dyDescent="0.25">
      <c r="A3544" s="4" t="s">
        <v>95</v>
      </c>
      <c r="B3544" t="s">
        <v>30</v>
      </c>
      <c r="C3544" s="40">
        <v>40861</v>
      </c>
      <c r="D3544">
        <v>5</v>
      </c>
      <c r="F3544" t="s">
        <v>109</v>
      </c>
      <c r="G3544" t="str">
        <f>YEAR(C3544)+IF(MONTH(C3544)&lt;7,-1,0)&amp;"/"&amp;RIGHT(YEAR(C3544)+IF(MONTH(C3544)&lt;7,0,1),2)</f>
        <v>2011/12</v>
      </c>
      <c r="O3544" s="2" t="str">
        <f>IF(ISNUMBER(N3544),SUMIFS(N$1:$N3544,A$1:$A3544,A3544,G$1:$G3544,G3544,D$1:$D3544,D3544),"")</f>
        <v/>
      </c>
      <c r="AE3544" s="2" t="str">
        <f t="shared" si="190"/>
        <v/>
      </c>
      <c r="AJ3544" s="41">
        <v>23.6</v>
      </c>
      <c r="AM3544" s="2" t="str">
        <f t="shared" si="189"/>
        <v/>
      </c>
      <c r="AN3544" s="2" t="str">
        <f>IF(ISNUMBER(AM3544),SUMIFS($AM$1:AM3544,$A$1:A3544,A3544,$G$1:G3544,G3544,$D$1:D3544,D3544),"")</f>
        <v/>
      </c>
    </row>
    <row r="3545" spans="1:40" x14ac:dyDescent="0.25">
      <c r="A3545" s="4" t="s">
        <v>95</v>
      </c>
      <c r="B3545" t="s">
        <v>30</v>
      </c>
      <c r="C3545" s="40">
        <v>40868</v>
      </c>
      <c r="D3545">
        <v>1</v>
      </c>
      <c r="F3545" t="s">
        <v>109</v>
      </c>
      <c r="G3545" t="str">
        <f>YEAR(C3545)+IF(MONTH(C3545)&lt;7,-1,0)&amp;"/"&amp;RIGHT(YEAR(C3545)+IF(MONTH(C3545)&lt;7,0,1),2)</f>
        <v>2011/12</v>
      </c>
      <c r="O3545" s="2" t="str">
        <f>IF(ISNUMBER(N3545),SUMIFS(N$1:$N3545,A$1:$A3545,A3545,G$1:$G3545,G3545,D$1:$D3545,D3545),"")</f>
        <v/>
      </c>
      <c r="AE3545" s="2" t="str">
        <f t="shared" si="190"/>
        <v/>
      </c>
      <c r="AJ3545" s="41">
        <v>26.2</v>
      </c>
      <c r="AM3545" s="2" t="str">
        <f t="shared" si="189"/>
        <v/>
      </c>
      <c r="AN3545" s="2" t="str">
        <f>IF(ISNUMBER(AM3545),SUMIFS($AM$1:AM3545,$A$1:A3545,A3545,$G$1:G3545,G3545,$D$1:D3545,D3545),"")</f>
        <v/>
      </c>
    </row>
    <row r="3546" spans="1:40" x14ac:dyDescent="0.25">
      <c r="A3546" s="4" t="s">
        <v>95</v>
      </c>
      <c r="B3546" t="s">
        <v>30</v>
      </c>
      <c r="C3546" s="40">
        <v>40868</v>
      </c>
      <c r="D3546">
        <v>2</v>
      </c>
      <c r="F3546" t="s">
        <v>109</v>
      </c>
      <c r="G3546" t="str">
        <f>YEAR(C3546)+IF(MONTH(C3546)&lt;7,-1,0)&amp;"/"&amp;RIGHT(YEAR(C3546)+IF(MONTH(C3546)&lt;7,0,1),2)</f>
        <v>2011/12</v>
      </c>
      <c r="O3546" s="2" t="str">
        <f>IF(ISNUMBER(N3546),SUMIFS(N$1:$N3546,A$1:$A3546,A3546,G$1:$G3546,G3546,D$1:$D3546,D3546),"")</f>
        <v/>
      </c>
      <c r="AE3546" s="2" t="str">
        <f t="shared" si="190"/>
        <v/>
      </c>
      <c r="AJ3546" s="41">
        <v>20.8</v>
      </c>
      <c r="AM3546" s="2" t="str">
        <f t="shared" si="189"/>
        <v/>
      </c>
      <c r="AN3546" s="2" t="str">
        <f>IF(ISNUMBER(AM3546),SUMIFS($AM$1:AM3546,$A$1:A3546,A3546,$G$1:G3546,G3546,$D$1:D3546,D3546),"")</f>
        <v/>
      </c>
    </row>
    <row r="3547" spans="1:40" x14ac:dyDescent="0.25">
      <c r="A3547" s="4" t="s">
        <v>95</v>
      </c>
      <c r="B3547" t="s">
        <v>30</v>
      </c>
      <c r="C3547" s="40">
        <v>40868</v>
      </c>
      <c r="D3547">
        <v>3</v>
      </c>
      <c r="F3547" t="s">
        <v>109</v>
      </c>
      <c r="G3547" t="str">
        <f>YEAR(C3547)+IF(MONTH(C3547)&lt;7,-1,0)&amp;"/"&amp;RIGHT(YEAR(C3547)+IF(MONTH(C3547)&lt;7,0,1),2)</f>
        <v>2011/12</v>
      </c>
      <c r="O3547" s="2" t="str">
        <f>IF(ISNUMBER(N3547),SUMIFS(N$1:$N3547,A$1:$A3547,A3547,G$1:$G3547,G3547,D$1:$D3547,D3547),"")</f>
        <v/>
      </c>
      <c r="AE3547" s="2" t="str">
        <f t="shared" si="190"/>
        <v/>
      </c>
      <c r="AJ3547" s="41">
        <v>22.9</v>
      </c>
      <c r="AM3547" s="2" t="str">
        <f t="shared" si="189"/>
        <v/>
      </c>
      <c r="AN3547" s="2" t="str">
        <f>IF(ISNUMBER(AM3547),SUMIFS($AM$1:AM3547,$A$1:A3547,A3547,$G$1:G3547,G3547,$D$1:D3547,D3547),"")</f>
        <v/>
      </c>
    </row>
    <row r="3548" spans="1:40" x14ac:dyDescent="0.25">
      <c r="A3548" s="4" t="s">
        <v>95</v>
      </c>
      <c r="B3548" t="s">
        <v>30</v>
      </c>
      <c r="C3548" s="40">
        <v>40868</v>
      </c>
      <c r="D3548">
        <v>4</v>
      </c>
      <c r="F3548" t="s">
        <v>109</v>
      </c>
      <c r="G3548" t="str">
        <f>YEAR(C3548)+IF(MONTH(C3548)&lt;7,-1,0)&amp;"/"&amp;RIGHT(YEAR(C3548)+IF(MONTH(C3548)&lt;7,0,1),2)</f>
        <v>2011/12</v>
      </c>
      <c r="O3548" s="2" t="str">
        <f>IF(ISNUMBER(N3548),SUMIFS(N$1:$N3548,A$1:$A3548,A3548,G$1:$G3548,G3548,D$1:$D3548,D3548),"")</f>
        <v/>
      </c>
      <c r="AE3548" s="2" t="str">
        <f t="shared" si="190"/>
        <v/>
      </c>
      <c r="AJ3548" s="41">
        <v>23.9</v>
      </c>
      <c r="AM3548" s="2" t="str">
        <f t="shared" si="189"/>
        <v/>
      </c>
      <c r="AN3548" s="2" t="str">
        <f>IF(ISNUMBER(AM3548),SUMIFS($AM$1:AM3548,$A$1:A3548,A3548,$G$1:G3548,G3548,$D$1:D3548,D3548),"")</f>
        <v/>
      </c>
    </row>
    <row r="3549" spans="1:40" x14ac:dyDescent="0.25">
      <c r="A3549" s="4" t="s">
        <v>95</v>
      </c>
      <c r="B3549" t="s">
        <v>30</v>
      </c>
      <c r="C3549" s="40">
        <v>40868</v>
      </c>
      <c r="D3549">
        <v>5</v>
      </c>
      <c r="F3549" t="s">
        <v>109</v>
      </c>
      <c r="G3549" t="str">
        <f>YEAR(C3549)+IF(MONTH(C3549)&lt;7,-1,0)&amp;"/"&amp;RIGHT(YEAR(C3549)+IF(MONTH(C3549)&lt;7,0,1),2)</f>
        <v>2011/12</v>
      </c>
      <c r="O3549" s="2" t="str">
        <f>IF(ISNUMBER(N3549),SUMIFS(N$1:$N3549,A$1:$A3549,A3549,G$1:$G3549,G3549,D$1:$D3549,D3549),"")</f>
        <v/>
      </c>
      <c r="AE3549" s="2" t="str">
        <f t="shared" si="190"/>
        <v/>
      </c>
      <c r="AJ3549" s="41">
        <v>27.9</v>
      </c>
      <c r="AM3549" s="2" t="str">
        <f t="shared" si="189"/>
        <v/>
      </c>
      <c r="AN3549" s="2" t="str">
        <f>IF(ISNUMBER(AM3549),SUMIFS($AM$1:AM3549,$A$1:A3549,A3549,$G$1:G3549,G3549,$D$1:D3549,D3549),"")</f>
        <v/>
      </c>
    </row>
    <row r="3550" spans="1:40" x14ac:dyDescent="0.25">
      <c r="A3550" s="4" t="s">
        <v>95</v>
      </c>
      <c r="B3550" t="s">
        <v>30</v>
      </c>
      <c r="C3550" s="40">
        <v>40875</v>
      </c>
      <c r="D3550">
        <v>1</v>
      </c>
      <c r="F3550" t="s">
        <v>109</v>
      </c>
      <c r="G3550" t="str">
        <f>YEAR(C3550)+IF(MONTH(C3550)&lt;7,-1,0)&amp;"/"&amp;RIGHT(YEAR(C3550)+IF(MONTH(C3550)&lt;7,0,1),2)</f>
        <v>2011/12</v>
      </c>
      <c r="O3550" s="2" t="str">
        <f>IF(ISNUMBER(N3550),SUMIFS(N$1:$N3550,A$1:$A3550,A3550,G$1:$G3550,G3550,D$1:$D3550,D3550),"")</f>
        <v/>
      </c>
      <c r="AE3550" s="2" t="str">
        <f t="shared" si="190"/>
        <v/>
      </c>
      <c r="AJ3550" s="41">
        <v>8.9</v>
      </c>
      <c r="AM3550" s="2" t="str">
        <f t="shared" si="189"/>
        <v/>
      </c>
      <c r="AN3550" s="2" t="str">
        <f>IF(ISNUMBER(AM3550),SUMIFS($AM$1:AM3550,$A$1:A3550,A3550,$G$1:G3550,G3550,$D$1:D3550,D3550),"")</f>
        <v/>
      </c>
    </row>
    <row r="3551" spans="1:40" x14ac:dyDescent="0.25">
      <c r="A3551" s="4" t="s">
        <v>95</v>
      </c>
      <c r="B3551" t="s">
        <v>30</v>
      </c>
      <c r="C3551" s="40">
        <v>40875</v>
      </c>
      <c r="D3551">
        <v>2</v>
      </c>
      <c r="F3551" t="s">
        <v>109</v>
      </c>
      <c r="G3551" t="str">
        <f>YEAR(C3551)+IF(MONTH(C3551)&lt;7,-1,0)&amp;"/"&amp;RIGHT(YEAR(C3551)+IF(MONTH(C3551)&lt;7,0,1),2)</f>
        <v>2011/12</v>
      </c>
      <c r="O3551" s="2" t="str">
        <f>IF(ISNUMBER(N3551),SUMIFS(N$1:$N3551,A$1:$A3551,A3551,G$1:$G3551,G3551,D$1:$D3551,D3551),"")</f>
        <v/>
      </c>
      <c r="AE3551" s="2" t="str">
        <f t="shared" si="190"/>
        <v/>
      </c>
      <c r="AJ3551" s="41">
        <v>8.3000000000000007</v>
      </c>
      <c r="AM3551" s="2" t="str">
        <f t="shared" si="189"/>
        <v/>
      </c>
      <c r="AN3551" s="2" t="str">
        <f>IF(ISNUMBER(AM3551),SUMIFS($AM$1:AM3551,$A$1:A3551,A3551,$G$1:G3551,G3551,$D$1:D3551,D3551),"")</f>
        <v/>
      </c>
    </row>
    <row r="3552" spans="1:40" x14ac:dyDescent="0.25">
      <c r="A3552" s="4" t="s">
        <v>95</v>
      </c>
      <c r="B3552" t="s">
        <v>30</v>
      </c>
      <c r="C3552" s="40">
        <v>40875</v>
      </c>
      <c r="D3552">
        <v>3</v>
      </c>
      <c r="F3552" t="s">
        <v>109</v>
      </c>
      <c r="G3552" t="str">
        <f>YEAR(C3552)+IF(MONTH(C3552)&lt;7,-1,0)&amp;"/"&amp;RIGHT(YEAR(C3552)+IF(MONTH(C3552)&lt;7,0,1),2)</f>
        <v>2011/12</v>
      </c>
      <c r="O3552" s="2" t="str">
        <f>IF(ISNUMBER(N3552),SUMIFS(N$1:$N3552,A$1:$A3552,A3552,G$1:$G3552,G3552,D$1:$D3552,D3552),"")</f>
        <v/>
      </c>
      <c r="AE3552" s="2" t="str">
        <f t="shared" si="190"/>
        <v/>
      </c>
      <c r="AJ3552" s="41">
        <v>8.3000000000000007</v>
      </c>
      <c r="AM3552" s="2" t="str">
        <f t="shared" si="189"/>
        <v/>
      </c>
      <c r="AN3552" s="2" t="str">
        <f>IF(ISNUMBER(AM3552),SUMIFS($AM$1:AM3552,$A$1:A3552,A3552,$G$1:G3552,G3552,$D$1:D3552,D3552),"")</f>
        <v/>
      </c>
    </row>
    <row r="3553" spans="1:40" x14ac:dyDescent="0.25">
      <c r="A3553" s="4" t="s">
        <v>95</v>
      </c>
      <c r="B3553" t="s">
        <v>30</v>
      </c>
      <c r="C3553" s="40">
        <v>40875</v>
      </c>
      <c r="D3553">
        <v>4</v>
      </c>
      <c r="F3553" t="s">
        <v>109</v>
      </c>
      <c r="G3553" t="str">
        <f>YEAR(C3553)+IF(MONTH(C3553)&lt;7,-1,0)&amp;"/"&amp;RIGHT(YEAR(C3553)+IF(MONTH(C3553)&lt;7,0,1),2)</f>
        <v>2011/12</v>
      </c>
      <c r="O3553" s="2" t="str">
        <f>IF(ISNUMBER(N3553),SUMIFS(N$1:$N3553,A$1:$A3553,A3553,G$1:$G3553,G3553,D$1:$D3553,D3553),"")</f>
        <v/>
      </c>
      <c r="AE3553" s="2" t="str">
        <f t="shared" si="190"/>
        <v/>
      </c>
      <c r="AJ3553" s="41">
        <v>9.4</v>
      </c>
      <c r="AM3553" s="2" t="str">
        <f t="shared" si="189"/>
        <v/>
      </c>
      <c r="AN3553" s="2" t="str">
        <f>IF(ISNUMBER(AM3553),SUMIFS($AM$1:AM3553,$A$1:A3553,A3553,$G$1:G3553,G3553,$D$1:D3553,D3553),"")</f>
        <v/>
      </c>
    </row>
    <row r="3554" spans="1:40" x14ac:dyDescent="0.25">
      <c r="A3554" s="4" t="s">
        <v>95</v>
      </c>
      <c r="B3554" t="s">
        <v>30</v>
      </c>
      <c r="C3554" s="40">
        <v>40875</v>
      </c>
      <c r="D3554">
        <v>5</v>
      </c>
      <c r="F3554" t="s">
        <v>109</v>
      </c>
      <c r="G3554" t="str">
        <f>YEAR(C3554)+IF(MONTH(C3554)&lt;7,-1,0)&amp;"/"&amp;RIGHT(YEAR(C3554)+IF(MONTH(C3554)&lt;7,0,1),2)</f>
        <v>2011/12</v>
      </c>
      <c r="O3554" s="2" t="str">
        <f>IF(ISNUMBER(N3554),SUMIFS(N$1:$N3554,A$1:$A3554,A3554,G$1:$G3554,G3554,D$1:$D3554,D3554),"")</f>
        <v/>
      </c>
      <c r="AE3554" s="2" t="str">
        <f t="shared" si="190"/>
        <v/>
      </c>
      <c r="AJ3554" s="41">
        <v>7.2</v>
      </c>
      <c r="AM3554" s="2" t="str">
        <f t="shared" si="189"/>
        <v/>
      </c>
      <c r="AN3554" s="2" t="str">
        <f>IF(ISNUMBER(AM3554),SUMIFS($AM$1:AM3554,$A$1:A3554,A3554,$G$1:G3554,G3554,$D$1:D3554,D3554),"")</f>
        <v/>
      </c>
    </row>
    <row r="3555" spans="1:40" x14ac:dyDescent="0.25">
      <c r="A3555" s="4" t="s">
        <v>95</v>
      </c>
      <c r="B3555" t="s">
        <v>30</v>
      </c>
      <c r="C3555" s="40">
        <v>40882</v>
      </c>
      <c r="D3555">
        <v>1</v>
      </c>
      <c r="F3555" t="s">
        <v>109</v>
      </c>
      <c r="G3555" t="str">
        <f>YEAR(C3555)+IF(MONTH(C3555)&lt;7,-1,0)&amp;"/"&amp;RIGHT(YEAR(C3555)+IF(MONTH(C3555)&lt;7,0,1),2)</f>
        <v>2011/12</v>
      </c>
      <c r="O3555" s="2" t="str">
        <f>IF(ISNUMBER(N3555),SUMIFS(N$1:$N3555,A$1:$A3555,A3555,G$1:$G3555,G3555,D$1:$D3555,D3555),"")</f>
        <v/>
      </c>
      <c r="AE3555" s="2" t="str">
        <f t="shared" si="190"/>
        <v/>
      </c>
      <c r="AJ3555" s="41">
        <v>13.4</v>
      </c>
      <c r="AM3555" s="2" t="str">
        <f t="shared" si="189"/>
        <v/>
      </c>
      <c r="AN3555" s="2" t="str">
        <f>IF(ISNUMBER(AM3555),SUMIFS($AM$1:AM3555,$A$1:A3555,A3555,$G$1:G3555,G3555,$D$1:D3555,D3555),"")</f>
        <v/>
      </c>
    </row>
    <row r="3556" spans="1:40" x14ac:dyDescent="0.25">
      <c r="A3556" s="4" t="s">
        <v>95</v>
      </c>
      <c r="B3556" t="s">
        <v>30</v>
      </c>
      <c r="C3556" s="40">
        <v>40882</v>
      </c>
      <c r="D3556">
        <v>2</v>
      </c>
      <c r="F3556" t="s">
        <v>109</v>
      </c>
      <c r="G3556" t="str">
        <f>YEAR(C3556)+IF(MONTH(C3556)&lt;7,-1,0)&amp;"/"&amp;RIGHT(YEAR(C3556)+IF(MONTH(C3556)&lt;7,0,1),2)</f>
        <v>2011/12</v>
      </c>
      <c r="O3556" s="2" t="str">
        <f>IF(ISNUMBER(N3556),SUMIFS(N$1:$N3556,A$1:$A3556,A3556,G$1:$G3556,G3556,D$1:$D3556,D3556),"")</f>
        <v/>
      </c>
      <c r="AE3556" s="2" t="str">
        <f t="shared" si="190"/>
        <v/>
      </c>
      <c r="AJ3556" s="41">
        <v>13.5</v>
      </c>
      <c r="AM3556" s="2" t="str">
        <f t="shared" si="189"/>
        <v/>
      </c>
      <c r="AN3556" s="2" t="str">
        <f>IF(ISNUMBER(AM3556),SUMIFS($AM$1:AM3556,$A$1:A3556,A3556,$G$1:G3556,G3556,$D$1:D3556,D3556),"")</f>
        <v/>
      </c>
    </row>
    <row r="3557" spans="1:40" x14ac:dyDescent="0.25">
      <c r="A3557" s="4" t="s">
        <v>95</v>
      </c>
      <c r="B3557" t="s">
        <v>30</v>
      </c>
      <c r="C3557" s="40">
        <v>40882</v>
      </c>
      <c r="D3557">
        <v>3</v>
      </c>
      <c r="F3557" t="s">
        <v>109</v>
      </c>
      <c r="G3557" t="str">
        <f>YEAR(C3557)+IF(MONTH(C3557)&lt;7,-1,0)&amp;"/"&amp;RIGHT(YEAR(C3557)+IF(MONTH(C3557)&lt;7,0,1),2)</f>
        <v>2011/12</v>
      </c>
      <c r="O3557" s="2" t="str">
        <f>IF(ISNUMBER(N3557),SUMIFS(N$1:$N3557,A$1:$A3557,A3557,G$1:$G3557,G3557,D$1:$D3557,D3557),"")</f>
        <v/>
      </c>
      <c r="AE3557" s="2" t="str">
        <f t="shared" si="190"/>
        <v/>
      </c>
      <c r="AJ3557" s="41">
        <v>15.6</v>
      </c>
      <c r="AM3557" s="2" t="str">
        <f t="shared" si="189"/>
        <v/>
      </c>
      <c r="AN3557" s="2" t="str">
        <f>IF(ISNUMBER(AM3557),SUMIFS($AM$1:AM3557,$A$1:A3557,A3557,$G$1:G3557,G3557,$D$1:D3557,D3557),"")</f>
        <v/>
      </c>
    </row>
    <row r="3558" spans="1:40" x14ac:dyDescent="0.25">
      <c r="A3558" s="4" t="s">
        <v>95</v>
      </c>
      <c r="B3558" t="s">
        <v>30</v>
      </c>
      <c r="C3558" s="40">
        <v>40882</v>
      </c>
      <c r="D3558">
        <v>4</v>
      </c>
      <c r="F3558" t="s">
        <v>109</v>
      </c>
      <c r="G3558" t="str">
        <f>YEAR(C3558)+IF(MONTH(C3558)&lt;7,-1,0)&amp;"/"&amp;RIGHT(YEAR(C3558)+IF(MONTH(C3558)&lt;7,0,1),2)</f>
        <v>2011/12</v>
      </c>
      <c r="O3558" s="2" t="str">
        <f>IF(ISNUMBER(N3558),SUMIFS(N$1:$N3558,A$1:$A3558,A3558,G$1:$G3558,G3558,D$1:$D3558,D3558),"")</f>
        <v/>
      </c>
      <c r="AE3558" s="2" t="str">
        <f t="shared" si="190"/>
        <v/>
      </c>
      <c r="AJ3558" s="41">
        <v>16.2</v>
      </c>
      <c r="AM3558" s="2" t="str">
        <f t="shared" si="189"/>
        <v/>
      </c>
      <c r="AN3558" s="2" t="str">
        <f>IF(ISNUMBER(AM3558),SUMIFS($AM$1:AM3558,$A$1:A3558,A3558,$G$1:G3558,G3558,$D$1:D3558,D3558),"")</f>
        <v/>
      </c>
    </row>
    <row r="3559" spans="1:40" x14ac:dyDescent="0.25">
      <c r="A3559" s="4" t="s">
        <v>95</v>
      </c>
      <c r="B3559" t="s">
        <v>30</v>
      </c>
      <c r="C3559" s="40">
        <v>40882</v>
      </c>
      <c r="D3559">
        <v>5</v>
      </c>
      <c r="F3559" t="s">
        <v>109</v>
      </c>
      <c r="G3559" t="str">
        <f>YEAR(C3559)+IF(MONTH(C3559)&lt;7,-1,0)&amp;"/"&amp;RIGHT(YEAR(C3559)+IF(MONTH(C3559)&lt;7,0,1),2)</f>
        <v>2011/12</v>
      </c>
      <c r="O3559" s="2" t="str">
        <f>IF(ISNUMBER(N3559),SUMIFS(N$1:$N3559,A$1:$A3559,A3559,G$1:$G3559,G3559,D$1:$D3559,D3559),"")</f>
        <v/>
      </c>
      <c r="AE3559" s="2" t="str">
        <f t="shared" si="190"/>
        <v/>
      </c>
      <c r="AJ3559" s="41">
        <v>16.8</v>
      </c>
      <c r="AM3559" s="2" t="str">
        <f t="shared" si="189"/>
        <v/>
      </c>
      <c r="AN3559" s="2" t="str">
        <f>IF(ISNUMBER(AM3559),SUMIFS($AM$1:AM3559,$A$1:A3559,A3559,$G$1:G3559,G3559,$D$1:D3559,D3559),"")</f>
        <v/>
      </c>
    </row>
    <row r="3560" spans="1:40" x14ac:dyDescent="0.25">
      <c r="A3560" s="4" t="s">
        <v>95</v>
      </c>
      <c r="B3560" t="s">
        <v>30</v>
      </c>
      <c r="C3560" s="40">
        <v>40889</v>
      </c>
      <c r="D3560">
        <v>1</v>
      </c>
      <c r="F3560" t="s">
        <v>109</v>
      </c>
      <c r="G3560" t="str">
        <f>YEAR(C3560)+IF(MONTH(C3560)&lt;7,-1,0)&amp;"/"&amp;RIGHT(YEAR(C3560)+IF(MONTH(C3560)&lt;7,0,1),2)</f>
        <v>2011/12</v>
      </c>
      <c r="O3560" s="2" t="str">
        <f>IF(ISNUMBER(N3560),SUMIFS(N$1:$N3560,A$1:$A3560,A3560,G$1:$G3560,G3560,D$1:$D3560,D3560),"")</f>
        <v/>
      </c>
      <c r="AE3560" s="2" t="str">
        <f t="shared" si="190"/>
        <v/>
      </c>
      <c r="AJ3560" s="41">
        <v>15.5</v>
      </c>
      <c r="AM3560" s="2" t="str">
        <f t="shared" si="189"/>
        <v/>
      </c>
      <c r="AN3560" s="2" t="str">
        <f>IF(ISNUMBER(AM3560),SUMIFS($AM$1:AM3560,$A$1:A3560,A3560,$G$1:G3560,G3560,$D$1:D3560,D3560),"")</f>
        <v/>
      </c>
    </row>
    <row r="3561" spans="1:40" x14ac:dyDescent="0.25">
      <c r="A3561" s="4" t="s">
        <v>95</v>
      </c>
      <c r="B3561" t="s">
        <v>30</v>
      </c>
      <c r="C3561" s="40">
        <v>40889</v>
      </c>
      <c r="D3561">
        <v>2</v>
      </c>
      <c r="F3561" t="s">
        <v>109</v>
      </c>
      <c r="G3561" t="str">
        <f>YEAR(C3561)+IF(MONTH(C3561)&lt;7,-1,0)&amp;"/"&amp;RIGHT(YEAR(C3561)+IF(MONTH(C3561)&lt;7,0,1),2)</f>
        <v>2011/12</v>
      </c>
      <c r="O3561" s="2" t="str">
        <f>IF(ISNUMBER(N3561),SUMIFS(N$1:$N3561,A$1:$A3561,A3561,G$1:$G3561,G3561,D$1:$D3561,D3561),"")</f>
        <v/>
      </c>
      <c r="AE3561" s="2" t="str">
        <f t="shared" si="190"/>
        <v/>
      </c>
      <c r="AJ3561" s="41">
        <v>15.8</v>
      </c>
      <c r="AM3561" s="2" t="str">
        <f t="shared" si="189"/>
        <v/>
      </c>
      <c r="AN3561" s="2" t="str">
        <f>IF(ISNUMBER(AM3561),SUMIFS($AM$1:AM3561,$A$1:A3561,A3561,$G$1:G3561,G3561,$D$1:D3561,D3561),"")</f>
        <v/>
      </c>
    </row>
    <row r="3562" spans="1:40" x14ac:dyDescent="0.25">
      <c r="A3562" s="4" t="s">
        <v>95</v>
      </c>
      <c r="B3562" t="s">
        <v>30</v>
      </c>
      <c r="C3562" s="40">
        <v>40889</v>
      </c>
      <c r="D3562">
        <v>3</v>
      </c>
      <c r="F3562" t="s">
        <v>109</v>
      </c>
      <c r="G3562" t="str">
        <f>YEAR(C3562)+IF(MONTH(C3562)&lt;7,-1,0)&amp;"/"&amp;RIGHT(YEAR(C3562)+IF(MONTH(C3562)&lt;7,0,1),2)</f>
        <v>2011/12</v>
      </c>
      <c r="O3562" s="2" t="str">
        <f>IF(ISNUMBER(N3562),SUMIFS(N$1:$N3562,A$1:$A3562,A3562,G$1:$G3562,G3562,D$1:$D3562,D3562),"")</f>
        <v/>
      </c>
      <c r="AE3562" s="2" t="str">
        <f t="shared" si="190"/>
        <v/>
      </c>
      <c r="AJ3562" s="41">
        <v>18.899999999999999</v>
      </c>
      <c r="AM3562" s="2" t="str">
        <f t="shared" si="189"/>
        <v/>
      </c>
      <c r="AN3562" s="2" t="str">
        <f>IF(ISNUMBER(AM3562),SUMIFS($AM$1:AM3562,$A$1:A3562,A3562,$G$1:G3562,G3562,$D$1:D3562,D3562),"")</f>
        <v/>
      </c>
    </row>
    <row r="3563" spans="1:40" x14ac:dyDescent="0.25">
      <c r="A3563" s="4" t="s">
        <v>95</v>
      </c>
      <c r="B3563" t="s">
        <v>30</v>
      </c>
      <c r="C3563" s="40">
        <v>40889</v>
      </c>
      <c r="D3563">
        <v>4</v>
      </c>
      <c r="F3563" t="s">
        <v>109</v>
      </c>
      <c r="G3563" t="str">
        <f>YEAR(C3563)+IF(MONTH(C3563)&lt;7,-1,0)&amp;"/"&amp;RIGHT(YEAR(C3563)+IF(MONTH(C3563)&lt;7,0,1),2)</f>
        <v>2011/12</v>
      </c>
      <c r="O3563" s="2" t="str">
        <f>IF(ISNUMBER(N3563),SUMIFS(N$1:$N3563,A$1:$A3563,A3563,G$1:$G3563,G3563,D$1:$D3563,D3563),"")</f>
        <v/>
      </c>
      <c r="AE3563" s="2" t="str">
        <f t="shared" si="190"/>
        <v/>
      </c>
      <c r="AJ3563" s="41">
        <v>15.6</v>
      </c>
      <c r="AM3563" s="2" t="str">
        <f t="shared" si="189"/>
        <v/>
      </c>
      <c r="AN3563" s="2" t="str">
        <f>IF(ISNUMBER(AM3563),SUMIFS($AM$1:AM3563,$A$1:A3563,A3563,$G$1:G3563,G3563,$D$1:D3563,D3563),"")</f>
        <v/>
      </c>
    </row>
    <row r="3564" spans="1:40" x14ac:dyDescent="0.25">
      <c r="A3564" s="4" t="s">
        <v>95</v>
      </c>
      <c r="B3564" t="s">
        <v>30</v>
      </c>
      <c r="C3564" s="40">
        <v>40889</v>
      </c>
      <c r="D3564">
        <v>5</v>
      </c>
      <c r="F3564" t="s">
        <v>109</v>
      </c>
      <c r="G3564" t="str">
        <f>YEAR(C3564)+IF(MONTH(C3564)&lt;7,-1,0)&amp;"/"&amp;RIGHT(YEAR(C3564)+IF(MONTH(C3564)&lt;7,0,1),2)</f>
        <v>2011/12</v>
      </c>
      <c r="O3564" s="2" t="str">
        <f>IF(ISNUMBER(N3564),SUMIFS(N$1:$N3564,A$1:$A3564,A3564,G$1:$G3564,G3564,D$1:$D3564,D3564),"")</f>
        <v/>
      </c>
      <c r="AE3564" s="2" t="str">
        <f t="shared" si="190"/>
        <v/>
      </c>
      <c r="AJ3564" s="41">
        <v>20.6</v>
      </c>
      <c r="AM3564" s="2" t="str">
        <f t="shared" si="189"/>
        <v/>
      </c>
      <c r="AN3564" s="2" t="str">
        <f>IF(ISNUMBER(AM3564),SUMIFS($AM$1:AM3564,$A$1:A3564,A3564,$G$1:G3564,G3564,$D$1:D3564,D3564),"")</f>
        <v/>
      </c>
    </row>
    <row r="3565" spans="1:40" x14ac:dyDescent="0.25">
      <c r="A3565" s="4" t="s">
        <v>95</v>
      </c>
      <c r="B3565" t="s">
        <v>30</v>
      </c>
      <c r="C3565" s="40">
        <v>40896</v>
      </c>
      <c r="D3565">
        <v>1</v>
      </c>
      <c r="F3565" t="s">
        <v>109</v>
      </c>
      <c r="G3565" t="str">
        <f>YEAR(C3565)+IF(MONTH(C3565)&lt;7,-1,0)&amp;"/"&amp;RIGHT(YEAR(C3565)+IF(MONTH(C3565)&lt;7,0,1),2)</f>
        <v>2011/12</v>
      </c>
      <c r="O3565" s="2" t="str">
        <f>IF(ISNUMBER(N3565),SUMIFS(N$1:$N3565,A$1:$A3565,A3565,G$1:$G3565,G3565,D$1:$D3565,D3565),"")</f>
        <v/>
      </c>
      <c r="AE3565" s="2" t="str">
        <f t="shared" si="190"/>
        <v/>
      </c>
      <c r="AJ3565" s="41">
        <v>19.899999999999999</v>
      </c>
      <c r="AM3565" s="2" t="str">
        <f t="shared" ref="AM3565:AM3628" si="191">IF(AND(ISNUMBER(AE3565),ISNUMBER(N3565)),ROUND(N3565*AE3565,3),"")</f>
        <v/>
      </c>
      <c r="AN3565" s="2" t="str">
        <f>IF(ISNUMBER(AM3565),SUMIFS($AM$1:AM3565,$A$1:A3565,A3565,$G$1:G3565,G3565,$D$1:D3565,D3565),"")</f>
        <v/>
      </c>
    </row>
    <row r="3566" spans="1:40" x14ac:dyDescent="0.25">
      <c r="A3566" s="4" t="s">
        <v>95</v>
      </c>
      <c r="B3566" t="s">
        <v>30</v>
      </c>
      <c r="C3566" s="40">
        <v>40896</v>
      </c>
      <c r="D3566">
        <v>2</v>
      </c>
      <c r="F3566" t="s">
        <v>109</v>
      </c>
      <c r="G3566" t="str">
        <f>YEAR(C3566)+IF(MONTH(C3566)&lt;7,-1,0)&amp;"/"&amp;RIGHT(YEAR(C3566)+IF(MONTH(C3566)&lt;7,0,1),2)</f>
        <v>2011/12</v>
      </c>
      <c r="O3566" s="2" t="str">
        <f>IF(ISNUMBER(N3566),SUMIFS(N$1:$N3566,A$1:$A3566,A3566,G$1:$G3566,G3566,D$1:$D3566,D3566),"")</f>
        <v/>
      </c>
      <c r="AE3566" s="2" t="str">
        <f t="shared" si="190"/>
        <v/>
      </c>
      <c r="AJ3566" s="41">
        <v>16.5</v>
      </c>
      <c r="AM3566" s="2" t="str">
        <f t="shared" si="191"/>
        <v/>
      </c>
      <c r="AN3566" s="2" t="str">
        <f>IF(ISNUMBER(AM3566),SUMIFS($AM$1:AM3566,$A$1:A3566,A3566,$G$1:G3566,G3566,$D$1:D3566,D3566),"")</f>
        <v/>
      </c>
    </row>
    <row r="3567" spans="1:40" x14ac:dyDescent="0.25">
      <c r="A3567" s="4" t="s">
        <v>95</v>
      </c>
      <c r="B3567" t="s">
        <v>30</v>
      </c>
      <c r="C3567" s="40">
        <v>40896</v>
      </c>
      <c r="D3567">
        <v>3</v>
      </c>
      <c r="F3567" t="s">
        <v>109</v>
      </c>
      <c r="G3567" t="str">
        <f>YEAR(C3567)+IF(MONTH(C3567)&lt;7,-1,0)&amp;"/"&amp;RIGHT(YEAR(C3567)+IF(MONTH(C3567)&lt;7,0,1),2)</f>
        <v>2011/12</v>
      </c>
      <c r="O3567" s="2" t="str">
        <f>IF(ISNUMBER(N3567),SUMIFS(N$1:$N3567,A$1:$A3567,A3567,G$1:$G3567,G3567,D$1:$D3567,D3567),"")</f>
        <v/>
      </c>
      <c r="AE3567" s="2" t="str">
        <f t="shared" si="190"/>
        <v/>
      </c>
      <c r="AJ3567" s="41">
        <v>19.8</v>
      </c>
      <c r="AM3567" s="2" t="str">
        <f t="shared" si="191"/>
        <v/>
      </c>
      <c r="AN3567" s="2" t="str">
        <f>IF(ISNUMBER(AM3567),SUMIFS($AM$1:AM3567,$A$1:A3567,A3567,$G$1:G3567,G3567,$D$1:D3567,D3567),"")</f>
        <v/>
      </c>
    </row>
    <row r="3568" spans="1:40" x14ac:dyDescent="0.25">
      <c r="A3568" s="4" t="s">
        <v>95</v>
      </c>
      <c r="B3568" t="s">
        <v>30</v>
      </c>
      <c r="C3568" s="40">
        <v>40896</v>
      </c>
      <c r="D3568">
        <v>4</v>
      </c>
      <c r="F3568" t="s">
        <v>109</v>
      </c>
      <c r="G3568" t="str">
        <f>YEAR(C3568)+IF(MONTH(C3568)&lt;7,-1,0)&amp;"/"&amp;RIGHT(YEAR(C3568)+IF(MONTH(C3568)&lt;7,0,1),2)</f>
        <v>2011/12</v>
      </c>
      <c r="O3568" s="2" t="str">
        <f>IF(ISNUMBER(N3568),SUMIFS(N$1:$N3568,A$1:$A3568,A3568,G$1:$G3568,G3568,D$1:$D3568,D3568),"")</f>
        <v/>
      </c>
      <c r="AE3568" s="2" t="str">
        <f t="shared" ref="AE3568:AE3631" si="192">IF(ISNUMBER(AF3568),AF3568,"")</f>
        <v/>
      </c>
      <c r="AJ3568" s="41">
        <v>18.100000000000001</v>
      </c>
      <c r="AM3568" s="2" t="str">
        <f t="shared" si="191"/>
        <v/>
      </c>
      <c r="AN3568" s="2" t="str">
        <f>IF(ISNUMBER(AM3568),SUMIFS($AM$1:AM3568,$A$1:A3568,A3568,$G$1:G3568,G3568,$D$1:D3568,D3568),"")</f>
        <v/>
      </c>
    </row>
    <row r="3569" spans="1:40" x14ac:dyDescent="0.25">
      <c r="A3569" s="4" t="s">
        <v>95</v>
      </c>
      <c r="B3569" t="s">
        <v>30</v>
      </c>
      <c r="C3569" s="40">
        <v>40896</v>
      </c>
      <c r="D3569">
        <v>5</v>
      </c>
      <c r="F3569" t="s">
        <v>109</v>
      </c>
      <c r="G3569" t="str">
        <f>YEAR(C3569)+IF(MONTH(C3569)&lt;7,-1,0)&amp;"/"&amp;RIGHT(YEAR(C3569)+IF(MONTH(C3569)&lt;7,0,1),2)</f>
        <v>2011/12</v>
      </c>
      <c r="O3569" s="2" t="str">
        <f>IF(ISNUMBER(N3569),SUMIFS(N$1:$N3569,A$1:$A3569,A3569,G$1:$G3569,G3569,D$1:$D3569,D3569),"")</f>
        <v/>
      </c>
      <c r="AE3569" s="2" t="str">
        <f t="shared" si="192"/>
        <v/>
      </c>
      <c r="AJ3569" s="41">
        <v>17.2</v>
      </c>
      <c r="AM3569" s="2" t="str">
        <f t="shared" si="191"/>
        <v/>
      </c>
      <c r="AN3569" s="2" t="str">
        <f>IF(ISNUMBER(AM3569),SUMIFS($AM$1:AM3569,$A$1:A3569,A3569,$G$1:G3569,G3569,$D$1:D3569,D3569),"")</f>
        <v/>
      </c>
    </row>
    <row r="3570" spans="1:40" x14ac:dyDescent="0.25">
      <c r="A3570" s="4" t="s">
        <v>95</v>
      </c>
      <c r="B3570" t="s">
        <v>30</v>
      </c>
      <c r="C3570" s="40">
        <v>40917</v>
      </c>
      <c r="D3570">
        <v>1</v>
      </c>
      <c r="F3570" t="s">
        <v>109</v>
      </c>
      <c r="G3570" t="str">
        <f>YEAR(C3570)+IF(MONTH(C3570)&lt;7,-1,0)&amp;"/"&amp;RIGHT(YEAR(C3570)+IF(MONTH(C3570)&lt;7,0,1),2)</f>
        <v>2011/12</v>
      </c>
      <c r="O3570" s="2" t="str">
        <f>IF(ISNUMBER(N3570),SUMIFS(N$1:$N3570,A$1:$A3570,A3570,G$1:$G3570,G3570,D$1:$D3570,D3570),"")</f>
        <v/>
      </c>
      <c r="AE3570" s="2" t="str">
        <f t="shared" si="192"/>
        <v/>
      </c>
      <c r="AJ3570" s="41">
        <v>9.6999999999999993</v>
      </c>
      <c r="AM3570" s="2" t="str">
        <f t="shared" si="191"/>
        <v/>
      </c>
      <c r="AN3570" s="2" t="str">
        <f>IF(ISNUMBER(AM3570),SUMIFS($AM$1:AM3570,$A$1:A3570,A3570,$G$1:G3570,G3570,$D$1:D3570,D3570),"")</f>
        <v/>
      </c>
    </row>
    <row r="3571" spans="1:40" x14ac:dyDescent="0.25">
      <c r="A3571" s="4" t="s">
        <v>95</v>
      </c>
      <c r="B3571" t="s">
        <v>30</v>
      </c>
      <c r="C3571" s="40">
        <v>40917</v>
      </c>
      <c r="D3571">
        <v>2</v>
      </c>
      <c r="F3571" t="s">
        <v>109</v>
      </c>
      <c r="G3571" t="str">
        <f>YEAR(C3571)+IF(MONTH(C3571)&lt;7,-1,0)&amp;"/"&amp;RIGHT(YEAR(C3571)+IF(MONTH(C3571)&lt;7,0,1),2)</f>
        <v>2011/12</v>
      </c>
      <c r="O3571" s="2" t="str">
        <f>IF(ISNUMBER(N3571),SUMIFS(N$1:$N3571,A$1:$A3571,A3571,G$1:$G3571,G3571,D$1:$D3571,D3571),"")</f>
        <v/>
      </c>
      <c r="AE3571" s="2" t="str">
        <f t="shared" si="192"/>
        <v/>
      </c>
      <c r="AJ3571" s="41">
        <v>8.9</v>
      </c>
      <c r="AM3571" s="2" t="str">
        <f t="shared" si="191"/>
        <v/>
      </c>
      <c r="AN3571" s="2" t="str">
        <f>IF(ISNUMBER(AM3571),SUMIFS($AM$1:AM3571,$A$1:A3571,A3571,$G$1:G3571,G3571,$D$1:D3571,D3571),"")</f>
        <v/>
      </c>
    </row>
    <row r="3572" spans="1:40" x14ac:dyDescent="0.25">
      <c r="A3572" s="4" t="s">
        <v>95</v>
      </c>
      <c r="B3572" t="s">
        <v>30</v>
      </c>
      <c r="C3572" s="40">
        <v>40917</v>
      </c>
      <c r="D3572">
        <v>3</v>
      </c>
      <c r="F3572" t="s">
        <v>109</v>
      </c>
      <c r="G3572" t="str">
        <f>YEAR(C3572)+IF(MONTH(C3572)&lt;7,-1,0)&amp;"/"&amp;RIGHT(YEAR(C3572)+IF(MONTH(C3572)&lt;7,0,1),2)</f>
        <v>2011/12</v>
      </c>
      <c r="O3572" s="2" t="str">
        <f>IF(ISNUMBER(N3572),SUMIFS(N$1:$N3572,A$1:$A3572,A3572,G$1:$G3572,G3572,D$1:$D3572,D3572),"")</f>
        <v/>
      </c>
      <c r="AE3572" s="2" t="str">
        <f t="shared" si="192"/>
        <v/>
      </c>
      <c r="AJ3572" s="41">
        <v>12.5</v>
      </c>
      <c r="AM3572" s="2" t="str">
        <f t="shared" si="191"/>
        <v/>
      </c>
      <c r="AN3572" s="2" t="str">
        <f>IF(ISNUMBER(AM3572),SUMIFS($AM$1:AM3572,$A$1:A3572,A3572,$G$1:G3572,G3572,$D$1:D3572,D3572),"")</f>
        <v/>
      </c>
    </row>
    <row r="3573" spans="1:40" x14ac:dyDescent="0.25">
      <c r="A3573" s="4" t="s">
        <v>95</v>
      </c>
      <c r="B3573" t="s">
        <v>30</v>
      </c>
      <c r="C3573" s="40">
        <v>40917</v>
      </c>
      <c r="D3573">
        <v>4</v>
      </c>
      <c r="F3573" t="s">
        <v>109</v>
      </c>
      <c r="G3573" t="str">
        <f>YEAR(C3573)+IF(MONTH(C3573)&lt;7,-1,0)&amp;"/"&amp;RIGHT(YEAR(C3573)+IF(MONTH(C3573)&lt;7,0,1),2)</f>
        <v>2011/12</v>
      </c>
      <c r="O3573" s="2" t="str">
        <f>IF(ISNUMBER(N3573),SUMIFS(N$1:$N3573,A$1:$A3573,A3573,G$1:$G3573,G3573,D$1:$D3573,D3573),"")</f>
        <v/>
      </c>
      <c r="AE3573" s="2" t="str">
        <f t="shared" si="192"/>
        <v/>
      </c>
      <c r="AJ3573" s="41">
        <v>10.3</v>
      </c>
      <c r="AM3573" s="2" t="str">
        <f t="shared" si="191"/>
        <v/>
      </c>
      <c r="AN3573" s="2" t="str">
        <f>IF(ISNUMBER(AM3573),SUMIFS($AM$1:AM3573,$A$1:A3573,A3573,$G$1:G3573,G3573,$D$1:D3573,D3573),"")</f>
        <v/>
      </c>
    </row>
    <row r="3574" spans="1:40" x14ac:dyDescent="0.25">
      <c r="A3574" s="4" t="s">
        <v>95</v>
      </c>
      <c r="B3574" t="s">
        <v>30</v>
      </c>
      <c r="C3574" s="40">
        <v>40917</v>
      </c>
      <c r="D3574">
        <v>5</v>
      </c>
      <c r="F3574" t="s">
        <v>109</v>
      </c>
      <c r="G3574" t="str">
        <f>YEAR(C3574)+IF(MONTH(C3574)&lt;7,-1,0)&amp;"/"&amp;RIGHT(YEAR(C3574)+IF(MONTH(C3574)&lt;7,0,1),2)</f>
        <v>2011/12</v>
      </c>
      <c r="O3574" s="2" t="str">
        <f>IF(ISNUMBER(N3574),SUMIFS(N$1:$N3574,A$1:$A3574,A3574,G$1:$G3574,G3574,D$1:$D3574,D3574),"")</f>
        <v/>
      </c>
      <c r="AE3574" s="2" t="str">
        <f t="shared" si="192"/>
        <v/>
      </c>
      <c r="AJ3574" s="41">
        <v>9.6</v>
      </c>
      <c r="AM3574" s="2" t="str">
        <f t="shared" si="191"/>
        <v/>
      </c>
      <c r="AN3574" s="2" t="str">
        <f>IF(ISNUMBER(AM3574),SUMIFS($AM$1:AM3574,$A$1:A3574,A3574,$G$1:G3574,G3574,$D$1:D3574,D3574),"")</f>
        <v/>
      </c>
    </row>
    <row r="3575" spans="1:40" x14ac:dyDescent="0.25">
      <c r="A3575" s="4" t="s">
        <v>95</v>
      </c>
      <c r="B3575" t="s">
        <v>30</v>
      </c>
      <c r="C3575" s="40">
        <v>40924</v>
      </c>
      <c r="D3575">
        <v>1</v>
      </c>
      <c r="F3575" t="s">
        <v>109</v>
      </c>
      <c r="G3575" t="str">
        <f>YEAR(C3575)+IF(MONTH(C3575)&lt;7,-1,0)&amp;"/"&amp;RIGHT(YEAR(C3575)+IF(MONTH(C3575)&lt;7,0,1),2)</f>
        <v>2011/12</v>
      </c>
      <c r="O3575" s="2" t="str">
        <f>IF(ISNUMBER(N3575),SUMIFS(N$1:$N3575,A$1:$A3575,A3575,G$1:$G3575,G3575,D$1:$D3575,D3575),"")</f>
        <v/>
      </c>
      <c r="AE3575" s="2" t="str">
        <f t="shared" si="192"/>
        <v/>
      </c>
      <c r="AJ3575" s="41">
        <v>16.399999999999999</v>
      </c>
      <c r="AM3575" s="2" t="str">
        <f t="shared" si="191"/>
        <v/>
      </c>
      <c r="AN3575" s="2" t="str">
        <f>IF(ISNUMBER(AM3575),SUMIFS($AM$1:AM3575,$A$1:A3575,A3575,$G$1:G3575,G3575,$D$1:D3575,D3575),"")</f>
        <v/>
      </c>
    </row>
    <row r="3576" spans="1:40" x14ac:dyDescent="0.25">
      <c r="A3576" s="4" t="s">
        <v>95</v>
      </c>
      <c r="B3576" t="s">
        <v>30</v>
      </c>
      <c r="C3576" s="40">
        <v>40924</v>
      </c>
      <c r="D3576">
        <v>2</v>
      </c>
      <c r="F3576" t="s">
        <v>109</v>
      </c>
      <c r="G3576" t="str">
        <f>YEAR(C3576)+IF(MONTH(C3576)&lt;7,-1,0)&amp;"/"&amp;RIGHT(YEAR(C3576)+IF(MONTH(C3576)&lt;7,0,1),2)</f>
        <v>2011/12</v>
      </c>
      <c r="O3576" s="2" t="str">
        <f>IF(ISNUMBER(N3576),SUMIFS(N$1:$N3576,A$1:$A3576,A3576,G$1:$G3576,G3576,D$1:$D3576,D3576),"")</f>
        <v/>
      </c>
      <c r="AE3576" s="2" t="str">
        <f t="shared" si="192"/>
        <v/>
      </c>
      <c r="AJ3576" s="41">
        <v>20.3</v>
      </c>
      <c r="AM3576" s="2" t="str">
        <f t="shared" si="191"/>
        <v/>
      </c>
      <c r="AN3576" s="2" t="str">
        <f>IF(ISNUMBER(AM3576),SUMIFS($AM$1:AM3576,$A$1:A3576,A3576,$G$1:G3576,G3576,$D$1:D3576,D3576),"")</f>
        <v/>
      </c>
    </row>
    <row r="3577" spans="1:40" x14ac:dyDescent="0.25">
      <c r="A3577" s="4" t="s">
        <v>95</v>
      </c>
      <c r="B3577" t="s">
        <v>30</v>
      </c>
      <c r="C3577" s="40">
        <v>40924</v>
      </c>
      <c r="D3577">
        <v>3</v>
      </c>
      <c r="F3577" t="s">
        <v>109</v>
      </c>
      <c r="G3577" t="str">
        <f>YEAR(C3577)+IF(MONTH(C3577)&lt;7,-1,0)&amp;"/"&amp;RIGHT(YEAR(C3577)+IF(MONTH(C3577)&lt;7,0,1),2)</f>
        <v>2011/12</v>
      </c>
      <c r="O3577" s="2" t="str">
        <f>IF(ISNUMBER(N3577),SUMIFS(N$1:$N3577,A$1:$A3577,A3577,G$1:$G3577,G3577,D$1:$D3577,D3577),"")</f>
        <v/>
      </c>
      <c r="AE3577" s="2" t="str">
        <f t="shared" si="192"/>
        <v/>
      </c>
      <c r="AJ3577" s="41">
        <v>18.600000000000001</v>
      </c>
      <c r="AM3577" s="2" t="str">
        <f t="shared" si="191"/>
        <v/>
      </c>
      <c r="AN3577" s="2" t="str">
        <f>IF(ISNUMBER(AM3577),SUMIFS($AM$1:AM3577,$A$1:A3577,A3577,$G$1:G3577,G3577,$D$1:D3577,D3577),"")</f>
        <v/>
      </c>
    </row>
    <row r="3578" spans="1:40" x14ac:dyDescent="0.25">
      <c r="A3578" s="4" t="s">
        <v>95</v>
      </c>
      <c r="B3578" t="s">
        <v>30</v>
      </c>
      <c r="C3578" s="40">
        <v>40924</v>
      </c>
      <c r="D3578">
        <v>4</v>
      </c>
      <c r="F3578" t="s">
        <v>109</v>
      </c>
      <c r="G3578" t="str">
        <f>YEAR(C3578)+IF(MONTH(C3578)&lt;7,-1,0)&amp;"/"&amp;RIGHT(YEAR(C3578)+IF(MONTH(C3578)&lt;7,0,1),2)</f>
        <v>2011/12</v>
      </c>
      <c r="O3578" s="2" t="str">
        <f>IF(ISNUMBER(N3578),SUMIFS(N$1:$N3578,A$1:$A3578,A3578,G$1:$G3578,G3578,D$1:$D3578,D3578),"")</f>
        <v/>
      </c>
      <c r="AE3578" s="2" t="str">
        <f t="shared" si="192"/>
        <v/>
      </c>
      <c r="AJ3578" s="41">
        <v>18.3</v>
      </c>
      <c r="AM3578" s="2" t="str">
        <f t="shared" si="191"/>
        <v/>
      </c>
      <c r="AN3578" s="2" t="str">
        <f>IF(ISNUMBER(AM3578),SUMIFS($AM$1:AM3578,$A$1:A3578,A3578,$G$1:G3578,G3578,$D$1:D3578,D3578),"")</f>
        <v/>
      </c>
    </row>
    <row r="3579" spans="1:40" x14ac:dyDescent="0.25">
      <c r="A3579" s="4" t="s">
        <v>95</v>
      </c>
      <c r="B3579" t="s">
        <v>30</v>
      </c>
      <c r="C3579" s="40">
        <v>40924</v>
      </c>
      <c r="D3579">
        <v>5</v>
      </c>
      <c r="F3579" t="s">
        <v>109</v>
      </c>
      <c r="G3579" t="str">
        <f>YEAR(C3579)+IF(MONTH(C3579)&lt;7,-1,0)&amp;"/"&amp;RIGHT(YEAR(C3579)+IF(MONTH(C3579)&lt;7,0,1),2)</f>
        <v>2011/12</v>
      </c>
      <c r="O3579" s="2" t="str">
        <f>IF(ISNUMBER(N3579),SUMIFS(N$1:$N3579,A$1:$A3579,A3579,G$1:$G3579,G3579,D$1:$D3579,D3579),"")</f>
        <v/>
      </c>
      <c r="AE3579" s="2" t="str">
        <f t="shared" si="192"/>
        <v/>
      </c>
      <c r="AJ3579" s="41">
        <v>18.399999999999999</v>
      </c>
      <c r="AM3579" s="2" t="str">
        <f t="shared" si="191"/>
        <v/>
      </c>
      <c r="AN3579" s="2" t="str">
        <f>IF(ISNUMBER(AM3579),SUMIFS($AM$1:AM3579,$A$1:A3579,A3579,$G$1:G3579,G3579,$D$1:D3579,D3579),"")</f>
        <v/>
      </c>
    </row>
    <row r="3580" spans="1:40" x14ac:dyDescent="0.25">
      <c r="A3580" s="4" t="s">
        <v>95</v>
      </c>
      <c r="B3580" t="s">
        <v>30</v>
      </c>
      <c r="C3580" s="40">
        <v>40931</v>
      </c>
      <c r="D3580">
        <v>1</v>
      </c>
      <c r="F3580" t="s">
        <v>109</v>
      </c>
      <c r="G3580" t="str">
        <f>YEAR(C3580)+IF(MONTH(C3580)&lt;7,-1,0)&amp;"/"&amp;RIGHT(YEAR(C3580)+IF(MONTH(C3580)&lt;7,0,1),2)</f>
        <v>2011/12</v>
      </c>
      <c r="O3580" s="2" t="str">
        <f>IF(ISNUMBER(N3580),SUMIFS(N$1:$N3580,A$1:$A3580,A3580,G$1:$G3580,G3580,D$1:$D3580,D3580),"")</f>
        <v/>
      </c>
      <c r="AE3580" s="2" t="str">
        <f t="shared" si="192"/>
        <v/>
      </c>
      <c r="AJ3580" s="41">
        <v>20.399999999999999</v>
      </c>
      <c r="AM3580" s="2" t="str">
        <f t="shared" si="191"/>
        <v/>
      </c>
      <c r="AN3580" s="2" t="str">
        <f>IF(ISNUMBER(AM3580),SUMIFS($AM$1:AM3580,$A$1:A3580,A3580,$G$1:G3580,G3580,$D$1:D3580,D3580),"")</f>
        <v/>
      </c>
    </row>
    <row r="3581" spans="1:40" x14ac:dyDescent="0.25">
      <c r="A3581" s="4" t="s">
        <v>95</v>
      </c>
      <c r="B3581" t="s">
        <v>30</v>
      </c>
      <c r="C3581" s="40">
        <v>40931</v>
      </c>
      <c r="D3581">
        <v>2</v>
      </c>
      <c r="F3581" t="s">
        <v>109</v>
      </c>
      <c r="G3581" t="str">
        <f>YEAR(C3581)+IF(MONTH(C3581)&lt;7,-1,0)&amp;"/"&amp;RIGHT(YEAR(C3581)+IF(MONTH(C3581)&lt;7,0,1),2)</f>
        <v>2011/12</v>
      </c>
      <c r="O3581" s="2" t="str">
        <f>IF(ISNUMBER(N3581),SUMIFS(N$1:$N3581,A$1:$A3581,A3581,G$1:$G3581,G3581,D$1:$D3581,D3581),"")</f>
        <v/>
      </c>
      <c r="AE3581" s="2" t="str">
        <f t="shared" si="192"/>
        <v/>
      </c>
      <c r="AJ3581" s="41">
        <v>18.399999999999999</v>
      </c>
      <c r="AM3581" s="2" t="str">
        <f t="shared" si="191"/>
        <v/>
      </c>
      <c r="AN3581" s="2" t="str">
        <f>IF(ISNUMBER(AM3581),SUMIFS($AM$1:AM3581,$A$1:A3581,A3581,$G$1:G3581,G3581,$D$1:D3581,D3581),"")</f>
        <v/>
      </c>
    </row>
    <row r="3582" spans="1:40" x14ac:dyDescent="0.25">
      <c r="A3582" s="4" t="s">
        <v>95</v>
      </c>
      <c r="B3582" t="s">
        <v>30</v>
      </c>
      <c r="C3582" s="40">
        <v>40931</v>
      </c>
      <c r="D3582">
        <v>3</v>
      </c>
      <c r="F3582" t="s">
        <v>109</v>
      </c>
      <c r="G3582" t="str">
        <f>YEAR(C3582)+IF(MONTH(C3582)&lt;7,-1,0)&amp;"/"&amp;RIGHT(YEAR(C3582)+IF(MONTH(C3582)&lt;7,0,1),2)</f>
        <v>2011/12</v>
      </c>
      <c r="O3582" s="2" t="str">
        <f>IF(ISNUMBER(N3582),SUMIFS(N$1:$N3582,A$1:$A3582,A3582,G$1:$G3582,G3582,D$1:$D3582,D3582),"")</f>
        <v/>
      </c>
      <c r="AE3582" s="2" t="str">
        <f t="shared" si="192"/>
        <v/>
      </c>
      <c r="AJ3582" s="41">
        <v>17.899999999999999</v>
      </c>
      <c r="AM3582" s="2" t="str">
        <f t="shared" si="191"/>
        <v/>
      </c>
      <c r="AN3582" s="2" t="str">
        <f>IF(ISNUMBER(AM3582),SUMIFS($AM$1:AM3582,$A$1:A3582,A3582,$G$1:G3582,G3582,$D$1:D3582,D3582),"")</f>
        <v/>
      </c>
    </row>
    <row r="3583" spans="1:40" x14ac:dyDescent="0.25">
      <c r="A3583" s="4" t="s">
        <v>95</v>
      </c>
      <c r="B3583" t="s">
        <v>30</v>
      </c>
      <c r="C3583" s="40">
        <v>40931</v>
      </c>
      <c r="D3583">
        <v>4</v>
      </c>
      <c r="F3583" t="s">
        <v>109</v>
      </c>
      <c r="G3583" t="str">
        <f>YEAR(C3583)+IF(MONTH(C3583)&lt;7,-1,0)&amp;"/"&amp;RIGHT(YEAR(C3583)+IF(MONTH(C3583)&lt;7,0,1),2)</f>
        <v>2011/12</v>
      </c>
      <c r="O3583" s="2" t="str">
        <f>IF(ISNUMBER(N3583),SUMIFS(N$1:$N3583,A$1:$A3583,A3583,G$1:$G3583,G3583,D$1:$D3583,D3583),"")</f>
        <v/>
      </c>
      <c r="AE3583" s="2" t="str">
        <f t="shared" si="192"/>
        <v/>
      </c>
      <c r="AJ3583" s="41">
        <v>21.8</v>
      </c>
      <c r="AM3583" s="2" t="str">
        <f t="shared" si="191"/>
        <v/>
      </c>
      <c r="AN3583" s="2" t="str">
        <f>IF(ISNUMBER(AM3583),SUMIFS($AM$1:AM3583,$A$1:A3583,A3583,$G$1:G3583,G3583,$D$1:D3583,D3583),"")</f>
        <v/>
      </c>
    </row>
    <row r="3584" spans="1:40" x14ac:dyDescent="0.25">
      <c r="A3584" s="4" t="s">
        <v>95</v>
      </c>
      <c r="B3584" t="s">
        <v>30</v>
      </c>
      <c r="C3584" s="40">
        <v>40931</v>
      </c>
      <c r="D3584">
        <v>5</v>
      </c>
      <c r="F3584" t="s">
        <v>109</v>
      </c>
      <c r="G3584" t="str">
        <f>YEAR(C3584)+IF(MONTH(C3584)&lt;7,-1,0)&amp;"/"&amp;RIGHT(YEAR(C3584)+IF(MONTH(C3584)&lt;7,0,1),2)</f>
        <v>2011/12</v>
      </c>
      <c r="O3584" s="2" t="str">
        <f>IF(ISNUMBER(N3584),SUMIFS(N$1:$N3584,A$1:$A3584,A3584,G$1:$G3584,G3584,D$1:$D3584,D3584),"")</f>
        <v/>
      </c>
      <c r="AE3584" s="2" t="str">
        <f t="shared" si="192"/>
        <v/>
      </c>
      <c r="AJ3584" s="41">
        <v>22.7</v>
      </c>
      <c r="AM3584" s="2" t="str">
        <f t="shared" si="191"/>
        <v/>
      </c>
      <c r="AN3584" s="2" t="str">
        <f>IF(ISNUMBER(AM3584),SUMIFS($AM$1:AM3584,$A$1:A3584,A3584,$G$1:G3584,G3584,$D$1:D3584,D3584),"")</f>
        <v/>
      </c>
    </row>
    <row r="3585" spans="1:40" x14ac:dyDescent="0.25">
      <c r="A3585" s="4" t="s">
        <v>95</v>
      </c>
      <c r="B3585" t="s">
        <v>30</v>
      </c>
      <c r="C3585" s="40">
        <v>40939</v>
      </c>
      <c r="D3585">
        <v>1</v>
      </c>
      <c r="F3585" t="s">
        <v>109</v>
      </c>
      <c r="G3585" t="str">
        <f>YEAR(C3585)+IF(MONTH(C3585)&lt;7,-1,0)&amp;"/"&amp;RIGHT(YEAR(C3585)+IF(MONTH(C3585)&lt;7,0,1),2)</f>
        <v>2011/12</v>
      </c>
      <c r="O3585" s="2" t="str">
        <f>IF(ISNUMBER(N3585),SUMIFS(N$1:$N3585,A$1:$A3585,A3585,G$1:$G3585,G3585,D$1:$D3585,D3585),"")</f>
        <v/>
      </c>
      <c r="AE3585" s="2" t="str">
        <f t="shared" si="192"/>
        <v/>
      </c>
      <c r="AJ3585" s="41">
        <v>20</v>
      </c>
      <c r="AM3585" s="2" t="str">
        <f t="shared" si="191"/>
        <v/>
      </c>
      <c r="AN3585" s="2" t="str">
        <f>IF(ISNUMBER(AM3585),SUMIFS($AM$1:AM3585,$A$1:A3585,A3585,$G$1:G3585,G3585,$D$1:D3585,D3585),"")</f>
        <v/>
      </c>
    </row>
    <row r="3586" spans="1:40" x14ac:dyDescent="0.25">
      <c r="A3586" s="4" t="s">
        <v>95</v>
      </c>
      <c r="B3586" t="s">
        <v>30</v>
      </c>
      <c r="C3586" s="42">
        <v>40939</v>
      </c>
      <c r="D3586">
        <v>2</v>
      </c>
      <c r="F3586" t="s">
        <v>109</v>
      </c>
      <c r="G3586" t="str">
        <f>YEAR(C3586)+IF(MONTH(C3586)&lt;7,-1,0)&amp;"/"&amp;RIGHT(YEAR(C3586)+IF(MONTH(C3586)&lt;7,0,1),2)</f>
        <v>2011/12</v>
      </c>
      <c r="O3586" s="2" t="str">
        <f>IF(ISNUMBER(N3586),SUMIFS(N$1:$N3586,A$1:$A3586,A3586,G$1:$G3586,G3586,D$1:$D3586,D3586),"")</f>
        <v/>
      </c>
      <c r="AE3586" s="2" t="str">
        <f t="shared" si="192"/>
        <v/>
      </c>
      <c r="AJ3586" s="43"/>
      <c r="AM3586" s="2" t="str">
        <f t="shared" si="191"/>
        <v/>
      </c>
      <c r="AN3586" s="2" t="str">
        <f>IF(ISNUMBER(AM3586),SUMIFS($AM$1:AM3586,$A$1:A3586,A3586,$G$1:G3586,G3586,$D$1:D3586,D3586),"")</f>
        <v/>
      </c>
    </row>
    <row r="3587" spans="1:40" x14ac:dyDescent="0.25">
      <c r="A3587" s="4" t="s">
        <v>95</v>
      </c>
      <c r="B3587" t="s">
        <v>30</v>
      </c>
      <c r="C3587" s="40">
        <v>40939</v>
      </c>
      <c r="D3587">
        <v>3</v>
      </c>
      <c r="F3587" t="s">
        <v>109</v>
      </c>
      <c r="G3587" t="str">
        <f>YEAR(C3587)+IF(MONTH(C3587)&lt;7,-1,0)&amp;"/"&amp;RIGHT(YEAR(C3587)+IF(MONTH(C3587)&lt;7,0,1),2)</f>
        <v>2011/12</v>
      </c>
      <c r="O3587" s="2" t="str">
        <f>IF(ISNUMBER(N3587),SUMIFS(N$1:$N3587,A$1:$A3587,A3587,G$1:$G3587,G3587,D$1:$D3587,D3587),"")</f>
        <v/>
      </c>
      <c r="AE3587" s="2" t="str">
        <f t="shared" si="192"/>
        <v/>
      </c>
      <c r="AJ3587" s="41">
        <v>20.9</v>
      </c>
      <c r="AM3587" s="2" t="str">
        <f t="shared" si="191"/>
        <v/>
      </c>
      <c r="AN3587" s="2" t="str">
        <f>IF(ISNUMBER(AM3587),SUMIFS($AM$1:AM3587,$A$1:A3587,A3587,$G$1:G3587,G3587,$D$1:D3587,D3587),"")</f>
        <v/>
      </c>
    </row>
    <row r="3588" spans="1:40" x14ac:dyDescent="0.25">
      <c r="A3588" s="4" t="s">
        <v>95</v>
      </c>
      <c r="B3588" t="s">
        <v>30</v>
      </c>
      <c r="C3588" s="40">
        <v>40939</v>
      </c>
      <c r="D3588">
        <v>4</v>
      </c>
      <c r="F3588" t="s">
        <v>109</v>
      </c>
      <c r="G3588" t="str">
        <f>YEAR(C3588)+IF(MONTH(C3588)&lt;7,-1,0)&amp;"/"&amp;RIGHT(YEAR(C3588)+IF(MONTH(C3588)&lt;7,0,1),2)</f>
        <v>2011/12</v>
      </c>
      <c r="O3588" s="2" t="str">
        <f>IF(ISNUMBER(N3588),SUMIFS(N$1:$N3588,A$1:$A3588,A3588,G$1:$G3588,G3588,D$1:$D3588,D3588),"")</f>
        <v/>
      </c>
      <c r="AE3588" s="2" t="str">
        <f t="shared" si="192"/>
        <v/>
      </c>
      <c r="AJ3588" s="41">
        <v>26.4</v>
      </c>
      <c r="AM3588" s="2" t="str">
        <f t="shared" si="191"/>
        <v/>
      </c>
      <c r="AN3588" s="2" t="str">
        <f>IF(ISNUMBER(AM3588),SUMIFS($AM$1:AM3588,$A$1:A3588,A3588,$G$1:G3588,G3588,$D$1:D3588,D3588),"")</f>
        <v/>
      </c>
    </row>
    <row r="3589" spans="1:40" x14ac:dyDescent="0.25">
      <c r="A3589" s="4" t="s">
        <v>95</v>
      </c>
      <c r="B3589" t="s">
        <v>30</v>
      </c>
      <c r="C3589" s="40">
        <v>40939</v>
      </c>
      <c r="D3589">
        <v>5</v>
      </c>
      <c r="F3589" t="s">
        <v>109</v>
      </c>
      <c r="G3589" t="str">
        <f>YEAR(C3589)+IF(MONTH(C3589)&lt;7,-1,0)&amp;"/"&amp;RIGHT(YEAR(C3589)+IF(MONTH(C3589)&lt;7,0,1),2)</f>
        <v>2011/12</v>
      </c>
      <c r="O3589" s="2" t="str">
        <f>IF(ISNUMBER(N3589),SUMIFS(N$1:$N3589,A$1:$A3589,A3589,G$1:$G3589,G3589,D$1:$D3589,D3589),"")</f>
        <v/>
      </c>
      <c r="AE3589" s="2" t="str">
        <f t="shared" si="192"/>
        <v/>
      </c>
      <c r="AJ3589" s="41">
        <v>22.8</v>
      </c>
      <c r="AM3589" s="2" t="str">
        <f t="shared" si="191"/>
        <v/>
      </c>
      <c r="AN3589" s="2" t="str">
        <f>IF(ISNUMBER(AM3589),SUMIFS($AM$1:AM3589,$A$1:A3589,A3589,$G$1:G3589,G3589,$D$1:D3589,D3589),"")</f>
        <v/>
      </c>
    </row>
    <row r="3590" spans="1:40" x14ac:dyDescent="0.25">
      <c r="A3590" s="4" t="s">
        <v>95</v>
      </c>
      <c r="B3590" t="s">
        <v>30</v>
      </c>
      <c r="C3590" s="40">
        <v>40946</v>
      </c>
      <c r="D3590">
        <v>1</v>
      </c>
      <c r="F3590" t="s">
        <v>109</v>
      </c>
      <c r="G3590" t="str">
        <f>YEAR(C3590)+IF(MONTH(C3590)&lt;7,-1,0)&amp;"/"&amp;RIGHT(YEAR(C3590)+IF(MONTH(C3590)&lt;7,0,1),2)</f>
        <v>2011/12</v>
      </c>
      <c r="O3590" s="2" t="str">
        <f>IF(ISNUMBER(N3590),SUMIFS(N$1:$N3590,A$1:$A3590,A3590,G$1:$G3590,G3590,D$1:$D3590,D3590),"")</f>
        <v/>
      </c>
      <c r="AE3590" s="2" t="str">
        <f t="shared" si="192"/>
        <v/>
      </c>
      <c r="AJ3590" s="41">
        <v>21.5</v>
      </c>
      <c r="AM3590" s="2" t="str">
        <f t="shared" si="191"/>
        <v/>
      </c>
      <c r="AN3590" s="2" t="str">
        <f>IF(ISNUMBER(AM3590),SUMIFS($AM$1:AM3590,$A$1:A3590,A3590,$G$1:G3590,G3590,$D$1:D3590,D3590),"")</f>
        <v/>
      </c>
    </row>
    <row r="3591" spans="1:40" x14ac:dyDescent="0.25">
      <c r="A3591" s="4" t="s">
        <v>95</v>
      </c>
      <c r="B3591" t="s">
        <v>30</v>
      </c>
      <c r="C3591" s="42">
        <v>40946</v>
      </c>
      <c r="D3591">
        <v>2</v>
      </c>
      <c r="F3591" t="s">
        <v>109</v>
      </c>
      <c r="G3591" t="str">
        <f>YEAR(C3591)+IF(MONTH(C3591)&lt;7,-1,0)&amp;"/"&amp;RIGHT(YEAR(C3591)+IF(MONTH(C3591)&lt;7,0,1),2)</f>
        <v>2011/12</v>
      </c>
      <c r="O3591" s="2" t="str">
        <f>IF(ISNUMBER(N3591),SUMIFS(N$1:$N3591,A$1:$A3591,A3591,G$1:$G3591,G3591,D$1:$D3591,D3591),"")</f>
        <v/>
      </c>
      <c r="AE3591" s="2" t="str">
        <f t="shared" si="192"/>
        <v/>
      </c>
      <c r="AJ3591" s="43"/>
      <c r="AM3591" s="2" t="str">
        <f t="shared" si="191"/>
        <v/>
      </c>
      <c r="AN3591" s="2" t="str">
        <f>IF(ISNUMBER(AM3591),SUMIFS($AM$1:AM3591,$A$1:A3591,A3591,$G$1:G3591,G3591,$D$1:D3591,D3591),"")</f>
        <v/>
      </c>
    </row>
    <row r="3592" spans="1:40" x14ac:dyDescent="0.25">
      <c r="A3592" s="4" t="s">
        <v>95</v>
      </c>
      <c r="B3592" t="s">
        <v>30</v>
      </c>
      <c r="C3592" s="40">
        <v>40946</v>
      </c>
      <c r="D3592">
        <v>3</v>
      </c>
      <c r="F3592" t="s">
        <v>109</v>
      </c>
      <c r="G3592" t="str">
        <f>YEAR(C3592)+IF(MONTH(C3592)&lt;7,-1,0)&amp;"/"&amp;RIGHT(YEAR(C3592)+IF(MONTH(C3592)&lt;7,0,1),2)</f>
        <v>2011/12</v>
      </c>
      <c r="O3592" s="2" t="str">
        <f>IF(ISNUMBER(N3592),SUMIFS(N$1:$N3592,A$1:$A3592,A3592,G$1:$G3592,G3592,D$1:$D3592,D3592),"")</f>
        <v/>
      </c>
      <c r="AE3592" s="2" t="str">
        <f t="shared" si="192"/>
        <v/>
      </c>
      <c r="AJ3592" s="41">
        <v>21.6</v>
      </c>
      <c r="AM3592" s="2" t="str">
        <f t="shared" si="191"/>
        <v/>
      </c>
      <c r="AN3592" s="2" t="str">
        <f>IF(ISNUMBER(AM3592),SUMIFS($AM$1:AM3592,$A$1:A3592,A3592,$G$1:G3592,G3592,$D$1:D3592,D3592),"")</f>
        <v/>
      </c>
    </row>
    <row r="3593" spans="1:40" x14ac:dyDescent="0.25">
      <c r="A3593" s="4" t="s">
        <v>95</v>
      </c>
      <c r="B3593" t="s">
        <v>30</v>
      </c>
      <c r="C3593" s="40">
        <v>40946</v>
      </c>
      <c r="D3593">
        <v>4</v>
      </c>
      <c r="F3593" t="s">
        <v>109</v>
      </c>
      <c r="G3593" t="str">
        <f>YEAR(C3593)+IF(MONTH(C3593)&lt;7,-1,0)&amp;"/"&amp;RIGHT(YEAR(C3593)+IF(MONTH(C3593)&lt;7,0,1),2)</f>
        <v>2011/12</v>
      </c>
      <c r="O3593" s="2" t="str">
        <f>IF(ISNUMBER(N3593),SUMIFS(N$1:$N3593,A$1:$A3593,A3593,G$1:$G3593,G3593,D$1:$D3593,D3593),"")</f>
        <v/>
      </c>
      <c r="AE3593" s="2" t="str">
        <f t="shared" si="192"/>
        <v/>
      </c>
      <c r="AJ3593" s="41">
        <v>22.5</v>
      </c>
      <c r="AM3593" s="2" t="str">
        <f t="shared" si="191"/>
        <v/>
      </c>
      <c r="AN3593" s="2" t="str">
        <f>IF(ISNUMBER(AM3593),SUMIFS($AM$1:AM3593,$A$1:A3593,A3593,$G$1:G3593,G3593,$D$1:D3593,D3593),"")</f>
        <v/>
      </c>
    </row>
    <row r="3594" spans="1:40" x14ac:dyDescent="0.25">
      <c r="A3594" s="4" t="s">
        <v>95</v>
      </c>
      <c r="B3594" t="s">
        <v>30</v>
      </c>
      <c r="C3594" s="40">
        <v>40946</v>
      </c>
      <c r="D3594">
        <v>5</v>
      </c>
      <c r="F3594" t="s">
        <v>109</v>
      </c>
      <c r="G3594" t="str">
        <f>YEAR(C3594)+IF(MONTH(C3594)&lt;7,-1,0)&amp;"/"&amp;RIGHT(YEAR(C3594)+IF(MONTH(C3594)&lt;7,0,1),2)</f>
        <v>2011/12</v>
      </c>
      <c r="O3594" s="2" t="str">
        <f>IF(ISNUMBER(N3594),SUMIFS(N$1:$N3594,A$1:$A3594,A3594,G$1:$G3594,G3594,D$1:$D3594,D3594),"")</f>
        <v/>
      </c>
      <c r="AE3594" s="2" t="str">
        <f t="shared" si="192"/>
        <v/>
      </c>
      <c r="AJ3594" s="41">
        <v>26.4</v>
      </c>
      <c r="AM3594" s="2" t="str">
        <f t="shared" si="191"/>
        <v/>
      </c>
      <c r="AN3594" s="2" t="str">
        <f>IF(ISNUMBER(AM3594),SUMIFS($AM$1:AM3594,$A$1:A3594,A3594,$G$1:G3594,G3594,$D$1:D3594,D3594),"")</f>
        <v/>
      </c>
    </row>
    <row r="3595" spans="1:40" x14ac:dyDescent="0.25">
      <c r="A3595" s="4" t="s">
        <v>95</v>
      </c>
      <c r="B3595" t="s">
        <v>30</v>
      </c>
      <c r="C3595" s="40">
        <v>40959</v>
      </c>
      <c r="D3595">
        <v>1</v>
      </c>
      <c r="F3595" t="s">
        <v>109</v>
      </c>
      <c r="G3595" t="str">
        <f>YEAR(C3595)+IF(MONTH(C3595)&lt;7,-1,0)&amp;"/"&amp;RIGHT(YEAR(C3595)+IF(MONTH(C3595)&lt;7,0,1),2)</f>
        <v>2011/12</v>
      </c>
      <c r="O3595" s="2" t="str">
        <f>IF(ISNUMBER(N3595),SUMIFS(N$1:$N3595,A$1:$A3595,A3595,G$1:$G3595,G3595,D$1:$D3595,D3595),"")</f>
        <v/>
      </c>
      <c r="AE3595" s="2" t="str">
        <f t="shared" si="192"/>
        <v/>
      </c>
      <c r="AJ3595" s="41">
        <v>18.600000000000001</v>
      </c>
      <c r="AM3595" s="2" t="str">
        <f t="shared" si="191"/>
        <v/>
      </c>
      <c r="AN3595" s="2" t="str">
        <f>IF(ISNUMBER(AM3595),SUMIFS($AM$1:AM3595,$A$1:A3595,A3595,$G$1:G3595,G3595,$D$1:D3595,D3595),"")</f>
        <v/>
      </c>
    </row>
    <row r="3596" spans="1:40" x14ac:dyDescent="0.25">
      <c r="A3596" s="4" t="s">
        <v>95</v>
      </c>
      <c r="B3596" t="s">
        <v>30</v>
      </c>
      <c r="C3596" s="40">
        <v>40959</v>
      </c>
      <c r="D3596">
        <v>2</v>
      </c>
      <c r="F3596" t="s">
        <v>109</v>
      </c>
      <c r="G3596" t="str">
        <f>YEAR(C3596)+IF(MONTH(C3596)&lt;7,-1,0)&amp;"/"&amp;RIGHT(YEAR(C3596)+IF(MONTH(C3596)&lt;7,0,1),2)</f>
        <v>2011/12</v>
      </c>
      <c r="O3596" s="2" t="str">
        <f>IF(ISNUMBER(N3596),SUMIFS(N$1:$N3596,A$1:$A3596,A3596,G$1:$G3596,G3596,D$1:$D3596,D3596),"")</f>
        <v/>
      </c>
      <c r="AE3596" s="2" t="str">
        <f t="shared" si="192"/>
        <v/>
      </c>
      <c r="AJ3596" s="41">
        <v>15.6</v>
      </c>
      <c r="AM3596" s="2" t="str">
        <f t="shared" si="191"/>
        <v/>
      </c>
      <c r="AN3596" s="2" t="str">
        <f>IF(ISNUMBER(AM3596),SUMIFS($AM$1:AM3596,$A$1:A3596,A3596,$G$1:G3596,G3596,$D$1:D3596,D3596),"")</f>
        <v/>
      </c>
    </row>
    <row r="3597" spans="1:40" x14ac:dyDescent="0.25">
      <c r="A3597" s="4" t="s">
        <v>95</v>
      </c>
      <c r="B3597" t="s">
        <v>30</v>
      </c>
      <c r="C3597" s="40">
        <v>40959</v>
      </c>
      <c r="D3597">
        <v>3</v>
      </c>
      <c r="F3597" t="s">
        <v>109</v>
      </c>
      <c r="G3597" t="str">
        <f>YEAR(C3597)+IF(MONTH(C3597)&lt;7,-1,0)&amp;"/"&amp;RIGHT(YEAR(C3597)+IF(MONTH(C3597)&lt;7,0,1),2)</f>
        <v>2011/12</v>
      </c>
      <c r="O3597" s="2" t="str">
        <f>IF(ISNUMBER(N3597),SUMIFS(N$1:$N3597,A$1:$A3597,A3597,G$1:$G3597,G3597,D$1:$D3597,D3597),"")</f>
        <v/>
      </c>
      <c r="AE3597" s="2" t="str">
        <f t="shared" si="192"/>
        <v/>
      </c>
      <c r="AJ3597" s="41">
        <v>20.2</v>
      </c>
      <c r="AM3597" s="2" t="str">
        <f t="shared" si="191"/>
        <v/>
      </c>
      <c r="AN3597" s="2" t="str">
        <f>IF(ISNUMBER(AM3597),SUMIFS($AM$1:AM3597,$A$1:A3597,A3597,$G$1:G3597,G3597,$D$1:D3597,D3597),"")</f>
        <v/>
      </c>
    </row>
    <row r="3598" spans="1:40" x14ac:dyDescent="0.25">
      <c r="A3598" s="4" t="s">
        <v>95</v>
      </c>
      <c r="B3598" t="s">
        <v>30</v>
      </c>
      <c r="C3598" s="40">
        <v>40959</v>
      </c>
      <c r="D3598">
        <v>4</v>
      </c>
      <c r="F3598" t="s">
        <v>109</v>
      </c>
      <c r="G3598" t="str">
        <f>YEAR(C3598)+IF(MONTH(C3598)&lt;7,-1,0)&amp;"/"&amp;RIGHT(YEAR(C3598)+IF(MONTH(C3598)&lt;7,0,1),2)</f>
        <v>2011/12</v>
      </c>
      <c r="O3598" s="2" t="str">
        <f>IF(ISNUMBER(N3598),SUMIFS(N$1:$N3598,A$1:$A3598,A3598,G$1:$G3598,G3598,D$1:$D3598,D3598),"")</f>
        <v/>
      </c>
      <c r="AE3598" s="2" t="str">
        <f t="shared" si="192"/>
        <v/>
      </c>
      <c r="AJ3598" s="41">
        <v>16.3</v>
      </c>
      <c r="AM3598" s="2" t="str">
        <f t="shared" si="191"/>
        <v/>
      </c>
      <c r="AN3598" s="2" t="str">
        <f>IF(ISNUMBER(AM3598),SUMIFS($AM$1:AM3598,$A$1:A3598,A3598,$G$1:G3598,G3598,$D$1:D3598,D3598),"")</f>
        <v/>
      </c>
    </row>
    <row r="3599" spans="1:40" x14ac:dyDescent="0.25">
      <c r="A3599" s="4" t="s">
        <v>95</v>
      </c>
      <c r="B3599" t="s">
        <v>30</v>
      </c>
      <c r="C3599" s="40">
        <v>40959</v>
      </c>
      <c r="D3599">
        <v>5</v>
      </c>
      <c r="F3599" t="s">
        <v>109</v>
      </c>
      <c r="G3599" t="str">
        <f>YEAR(C3599)+IF(MONTH(C3599)&lt;7,-1,0)&amp;"/"&amp;RIGHT(YEAR(C3599)+IF(MONTH(C3599)&lt;7,0,1),2)</f>
        <v>2011/12</v>
      </c>
      <c r="O3599" s="2" t="str">
        <f>IF(ISNUMBER(N3599),SUMIFS(N$1:$N3599,A$1:$A3599,A3599,G$1:$G3599,G3599,D$1:$D3599,D3599),"")</f>
        <v/>
      </c>
      <c r="AE3599" s="2" t="str">
        <f t="shared" si="192"/>
        <v/>
      </c>
      <c r="AJ3599" s="41">
        <v>20.8</v>
      </c>
      <c r="AM3599" s="2" t="str">
        <f t="shared" si="191"/>
        <v/>
      </c>
      <c r="AN3599" s="2" t="str">
        <f>IF(ISNUMBER(AM3599),SUMIFS($AM$1:AM3599,$A$1:A3599,A3599,$G$1:G3599,G3599,$D$1:D3599,D3599),"")</f>
        <v/>
      </c>
    </row>
    <row r="3600" spans="1:40" x14ac:dyDescent="0.25">
      <c r="A3600" s="4" t="s">
        <v>95</v>
      </c>
      <c r="B3600" t="s">
        <v>30</v>
      </c>
      <c r="C3600" s="40">
        <v>40973</v>
      </c>
      <c r="D3600">
        <v>1</v>
      </c>
      <c r="F3600" t="s">
        <v>109</v>
      </c>
      <c r="G3600" t="str">
        <f>YEAR(C3600)+IF(MONTH(C3600)&lt;7,-1,0)&amp;"/"&amp;RIGHT(YEAR(C3600)+IF(MONTH(C3600)&lt;7,0,1),2)</f>
        <v>2011/12</v>
      </c>
      <c r="O3600" s="2" t="str">
        <f>IF(ISNUMBER(N3600),SUMIFS(N$1:$N3600,A$1:$A3600,A3600,G$1:$G3600,G3600,D$1:$D3600,D3600),"")</f>
        <v/>
      </c>
      <c r="AE3600" s="2" t="str">
        <f t="shared" si="192"/>
        <v/>
      </c>
      <c r="AJ3600" s="41">
        <v>23.2</v>
      </c>
      <c r="AM3600" s="2" t="str">
        <f t="shared" si="191"/>
        <v/>
      </c>
      <c r="AN3600" s="2" t="str">
        <f>IF(ISNUMBER(AM3600),SUMIFS($AM$1:AM3600,$A$1:A3600,A3600,$G$1:G3600,G3600,$D$1:D3600,D3600),"")</f>
        <v/>
      </c>
    </row>
    <row r="3601" spans="1:40" x14ac:dyDescent="0.25">
      <c r="A3601" s="4" t="s">
        <v>95</v>
      </c>
      <c r="B3601" t="s">
        <v>30</v>
      </c>
      <c r="C3601" s="40">
        <v>40973</v>
      </c>
      <c r="D3601">
        <v>2</v>
      </c>
      <c r="F3601" t="s">
        <v>109</v>
      </c>
      <c r="G3601" t="str">
        <f>YEAR(C3601)+IF(MONTH(C3601)&lt;7,-1,0)&amp;"/"&amp;RIGHT(YEAR(C3601)+IF(MONTH(C3601)&lt;7,0,1),2)</f>
        <v>2011/12</v>
      </c>
      <c r="O3601" s="2" t="str">
        <f>IF(ISNUMBER(N3601),SUMIFS(N$1:$N3601,A$1:$A3601,A3601,G$1:$G3601,G3601,D$1:$D3601,D3601),"")</f>
        <v/>
      </c>
      <c r="AE3601" s="2" t="str">
        <f t="shared" si="192"/>
        <v/>
      </c>
      <c r="AJ3601" s="41">
        <v>19.3</v>
      </c>
      <c r="AM3601" s="2" t="str">
        <f t="shared" si="191"/>
        <v/>
      </c>
      <c r="AN3601" s="2" t="str">
        <f>IF(ISNUMBER(AM3601),SUMIFS($AM$1:AM3601,$A$1:A3601,A3601,$G$1:G3601,G3601,$D$1:D3601,D3601),"")</f>
        <v/>
      </c>
    </row>
    <row r="3602" spans="1:40" x14ac:dyDescent="0.25">
      <c r="A3602" s="4" t="s">
        <v>95</v>
      </c>
      <c r="B3602" t="s">
        <v>30</v>
      </c>
      <c r="C3602" s="40">
        <v>40973</v>
      </c>
      <c r="D3602">
        <v>3</v>
      </c>
      <c r="F3602" t="s">
        <v>109</v>
      </c>
      <c r="G3602" t="str">
        <f>YEAR(C3602)+IF(MONTH(C3602)&lt;7,-1,0)&amp;"/"&amp;RIGHT(YEAR(C3602)+IF(MONTH(C3602)&lt;7,0,1),2)</f>
        <v>2011/12</v>
      </c>
      <c r="O3602" s="2" t="str">
        <f>IF(ISNUMBER(N3602),SUMIFS(N$1:$N3602,A$1:$A3602,A3602,G$1:$G3602,G3602,D$1:$D3602,D3602),"")</f>
        <v/>
      </c>
      <c r="AE3602" s="2" t="str">
        <f t="shared" si="192"/>
        <v/>
      </c>
      <c r="AJ3602" s="41">
        <v>22.1</v>
      </c>
      <c r="AM3602" s="2" t="str">
        <f t="shared" si="191"/>
        <v/>
      </c>
      <c r="AN3602" s="2" t="str">
        <f>IF(ISNUMBER(AM3602),SUMIFS($AM$1:AM3602,$A$1:A3602,A3602,$G$1:G3602,G3602,$D$1:D3602,D3602),"")</f>
        <v/>
      </c>
    </row>
    <row r="3603" spans="1:40" x14ac:dyDescent="0.25">
      <c r="A3603" s="4" t="s">
        <v>95</v>
      </c>
      <c r="B3603" t="s">
        <v>30</v>
      </c>
      <c r="C3603" s="40">
        <v>40973</v>
      </c>
      <c r="D3603">
        <v>4</v>
      </c>
      <c r="F3603" t="s">
        <v>109</v>
      </c>
      <c r="G3603" t="str">
        <f>YEAR(C3603)+IF(MONTH(C3603)&lt;7,-1,0)&amp;"/"&amp;RIGHT(YEAR(C3603)+IF(MONTH(C3603)&lt;7,0,1),2)</f>
        <v>2011/12</v>
      </c>
      <c r="O3603" s="2" t="str">
        <f>IF(ISNUMBER(N3603),SUMIFS(N$1:$N3603,A$1:$A3603,A3603,G$1:$G3603,G3603,D$1:$D3603,D3603),"")</f>
        <v/>
      </c>
      <c r="AE3603" s="2" t="str">
        <f t="shared" si="192"/>
        <v/>
      </c>
      <c r="AJ3603" s="41">
        <v>24.2</v>
      </c>
      <c r="AM3603" s="2" t="str">
        <f t="shared" si="191"/>
        <v/>
      </c>
      <c r="AN3603" s="2" t="str">
        <f>IF(ISNUMBER(AM3603),SUMIFS($AM$1:AM3603,$A$1:A3603,A3603,$G$1:G3603,G3603,$D$1:D3603,D3603),"")</f>
        <v/>
      </c>
    </row>
    <row r="3604" spans="1:40" x14ac:dyDescent="0.25">
      <c r="A3604" s="4" t="s">
        <v>95</v>
      </c>
      <c r="B3604" t="s">
        <v>30</v>
      </c>
      <c r="C3604" s="40">
        <v>40973</v>
      </c>
      <c r="D3604">
        <v>5</v>
      </c>
      <c r="F3604" t="s">
        <v>109</v>
      </c>
      <c r="G3604" t="str">
        <f>YEAR(C3604)+IF(MONTH(C3604)&lt;7,-1,0)&amp;"/"&amp;RIGHT(YEAR(C3604)+IF(MONTH(C3604)&lt;7,0,1),2)</f>
        <v>2011/12</v>
      </c>
      <c r="O3604" s="2" t="str">
        <f>IF(ISNUMBER(N3604),SUMIFS(N$1:$N3604,A$1:$A3604,A3604,G$1:$G3604,G3604,D$1:$D3604,D3604),"")</f>
        <v/>
      </c>
      <c r="AE3604" s="2" t="str">
        <f t="shared" si="192"/>
        <v/>
      </c>
      <c r="AJ3604" s="41">
        <v>20.3</v>
      </c>
      <c r="AM3604" s="2" t="str">
        <f t="shared" si="191"/>
        <v/>
      </c>
      <c r="AN3604" s="2" t="str">
        <f>IF(ISNUMBER(AM3604),SUMIFS($AM$1:AM3604,$A$1:A3604,A3604,$G$1:G3604,G3604,$D$1:D3604,D3604),"")</f>
        <v/>
      </c>
    </row>
    <row r="3605" spans="1:40" x14ac:dyDescent="0.25">
      <c r="A3605" s="4" t="s">
        <v>95</v>
      </c>
      <c r="B3605" t="s">
        <v>30</v>
      </c>
      <c r="C3605" s="40">
        <v>40980</v>
      </c>
      <c r="D3605">
        <v>1</v>
      </c>
      <c r="F3605" t="s">
        <v>109</v>
      </c>
      <c r="G3605" t="str">
        <f>YEAR(C3605)+IF(MONTH(C3605)&lt;7,-1,0)&amp;"/"&amp;RIGHT(YEAR(C3605)+IF(MONTH(C3605)&lt;7,0,1),2)</f>
        <v>2011/12</v>
      </c>
      <c r="O3605" s="2" t="str">
        <f>IF(ISNUMBER(N3605),SUMIFS(N$1:$N3605,A$1:$A3605,A3605,G$1:$G3605,G3605,D$1:$D3605,D3605),"")</f>
        <v/>
      </c>
      <c r="AE3605" s="2" t="str">
        <f t="shared" si="192"/>
        <v/>
      </c>
      <c r="AJ3605" s="41">
        <v>21.1</v>
      </c>
      <c r="AM3605" s="2" t="str">
        <f t="shared" si="191"/>
        <v/>
      </c>
      <c r="AN3605" s="2" t="str">
        <f>IF(ISNUMBER(AM3605),SUMIFS($AM$1:AM3605,$A$1:A3605,A3605,$G$1:G3605,G3605,$D$1:D3605,D3605),"")</f>
        <v/>
      </c>
    </row>
    <row r="3606" spans="1:40" x14ac:dyDescent="0.25">
      <c r="A3606" s="4" t="s">
        <v>95</v>
      </c>
      <c r="B3606" t="s">
        <v>30</v>
      </c>
      <c r="C3606" s="40">
        <v>40980</v>
      </c>
      <c r="D3606">
        <v>2</v>
      </c>
      <c r="F3606" t="s">
        <v>109</v>
      </c>
      <c r="G3606" t="str">
        <f>YEAR(C3606)+IF(MONTH(C3606)&lt;7,-1,0)&amp;"/"&amp;RIGHT(YEAR(C3606)+IF(MONTH(C3606)&lt;7,0,1),2)</f>
        <v>2011/12</v>
      </c>
      <c r="O3606" s="2" t="str">
        <f>IF(ISNUMBER(N3606),SUMIFS(N$1:$N3606,A$1:$A3606,A3606,G$1:$G3606,G3606,D$1:$D3606,D3606),"")</f>
        <v/>
      </c>
      <c r="AE3606" s="2" t="str">
        <f t="shared" si="192"/>
        <v/>
      </c>
      <c r="AJ3606" s="41">
        <v>20.6</v>
      </c>
      <c r="AM3606" s="2" t="str">
        <f t="shared" si="191"/>
        <v/>
      </c>
      <c r="AN3606" s="2" t="str">
        <f>IF(ISNUMBER(AM3606),SUMIFS($AM$1:AM3606,$A$1:A3606,A3606,$G$1:G3606,G3606,$D$1:D3606,D3606),"")</f>
        <v/>
      </c>
    </row>
    <row r="3607" spans="1:40" x14ac:dyDescent="0.25">
      <c r="A3607" s="4" t="s">
        <v>95</v>
      </c>
      <c r="B3607" t="s">
        <v>30</v>
      </c>
      <c r="C3607" s="40">
        <v>40980</v>
      </c>
      <c r="D3607">
        <v>3</v>
      </c>
      <c r="F3607" t="s">
        <v>109</v>
      </c>
      <c r="G3607" t="str">
        <f>YEAR(C3607)+IF(MONTH(C3607)&lt;7,-1,0)&amp;"/"&amp;RIGHT(YEAR(C3607)+IF(MONTH(C3607)&lt;7,0,1),2)</f>
        <v>2011/12</v>
      </c>
      <c r="O3607" s="2" t="str">
        <f>IF(ISNUMBER(N3607),SUMIFS(N$1:$N3607,A$1:$A3607,A3607,G$1:$G3607,G3607,D$1:$D3607,D3607),"")</f>
        <v/>
      </c>
      <c r="AE3607" s="2" t="str">
        <f t="shared" si="192"/>
        <v/>
      </c>
      <c r="AJ3607" s="41">
        <v>23.1</v>
      </c>
      <c r="AM3607" s="2" t="str">
        <f t="shared" si="191"/>
        <v/>
      </c>
      <c r="AN3607" s="2" t="str">
        <f>IF(ISNUMBER(AM3607),SUMIFS($AM$1:AM3607,$A$1:A3607,A3607,$G$1:G3607,G3607,$D$1:D3607,D3607),"")</f>
        <v/>
      </c>
    </row>
    <row r="3608" spans="1:40" x14ac:dyDescent="0.25">
      <c r="A3608" s="4" t="s">
        <v>95</v>
      </c>
      <c r="B3608" t="s">
        <v>30</v>
      </c>
      <c r="C3608" s="40">
        <v>40980</v>
      </c>
      <c r="D3608">
        <v>4</v>
      </c>
      <c r="F3608" t="s">
        <v>109</v>
      </c>
      <c r="G3608" t="str">
        <f>YEAR(C3608)+IF(MONTH(C3608)&lt;7,-1,0)&amp;"/"&amp;RIGHT(YEAR(C3608)+IF(MONTH(C3608)&lt;7,0,1),2)</f>
        <v>2011/12</v>
      </c>
      <c r="O3608" s="2" t="str">
        <f>IF(ISNUMBER(N3608),SUMIFS(N$1:$N3608,A$1:$A3608,A3608,G$1:$G3608,G3608,D$1:$D3608,D3608),"")</f>
        <v/>
      </c>
      <c r="AE3608" s="2" t="str">
        <f t="shared" si="192"/>
        <v/>
      </c>
      <c r="AJ3608" s="41">
        <v>21.2</v>
      </c>
      <c r="AM3608" s="2" t="str">
        <f t="shared" si="191"/>
        <v/>
      </c>
      <c r="AN3608" s="2" t="str">
        <f>IF(ISNUMBER(AM3608),SUMIFS($AM$1:AM3608,$A$1:A3608,A3608,$G$1:G3608,G3608,$D$1:D3608,D3608),"")</f>
        <v/>
      </c>
    </row>
    <row r="3609" spans="1:40" x14ac:dyDescent="0.25">
      <c r="A3609" s="4" t="s">
        <v>95</v>
      </c>
      <c r="B3609" t="s">
        <v>30</v>
      </c>
      <c r="C3609" s="40">
        <v>40980</v>
      </c>
      <c r="D3609">
        <v>5</v>
      </c>
      <c r="F3609" t="s">
        <v>109</v>
      </c>
      <c r="G3609" t="str">
        <f>YEAR(C3609)+IF(MONTH(C3609)&lt;7,-1,0)&amp;"/"&amp;RIGHT(YEAR(C3609)+IF(MONTH(C3609)&lt;7,0,1),2)</f>
        <v>2011/12</v>
      </c>
      <c r="O3609" s="2" t="str">
        <f>IF(ISNUMBER(N3609),SUMIFS(N$1:$N3609,A$1:$A3609,A3609,G$1:$G3609,G3609,D$1:$D3609,D3609),"")</f>
        <v/>
      </c>
      <c r="AE3609" s="2" t="str">
        <f t="shared" si="192"/>
        <v/>
      </c>
      <c r="AJ3609" s="41">
        <v>24.8</v>
      </c>
      <c r="AM3609" s="2" t="str">
        <f t="shared" si="191"/>
        <v/>
      </c>
      <c r="AN3609" s="2" t="str">
        <f>IF(ISNUMBER(AM3609),SUMIFS($AM$1:AM3609,$A$1:A3609,A3609,$G$1:G3609,G3609,$D$1:D3609,D3609),"")</f>
        <v/>
      </c>
    </row>
    <row r="3610" spans="1:40" x14ac:dyDescent="0.25">
      <c r="A3610" s="4" t="s">
        <v>95</v>
      </c>
      <c r="B3610" t="s">
        <v>30</v>
      </c>
      <c r="C3610" s="40">
        <v>40987</v>
      </c>
      <c r="D3610">
        <v>1</v>
      </c>
      <c r="F3610" t="s">
        <v>109</v>
      </c>
      <c r="G3610" t="str">
        <f>YEAR(C3610)+IF(MONTH(C3610)&lt;7,-1,0)&amp;"/"&amp;RIGHT(YEAR(C3610)+IF(MONTH(C3610)&lt;7,0,1),2)</f>
        <v>2011/12</v>
      </c>
      <c r="O3610" s="2" t="str">
        <f>IF(ISNUMBER(N3610),SUMIFS(N$1:$N3610,A$1:$A3610,A3610,G$1:$G3610,G3610,D$1:$D3610,D3610),"")</f>
        <v/>
      </c>
      <c r="AE3610" s="2" t="str">
        <f t="shared" si="192"/>
        <v/>
      </c>
      <c r="AJ3610" s="41">
        <v>6.9</v>
      </c>
      <c r="AM3610" s="2" t="str">
        <f t="shared" si="191"/>
        <v/>
      </c>
      <c r="AN3610" s="2" t="str">
        <f>IF(ISNUMBER(AM3610),SUMIFS($AM$1:AM3610,$A$1:A3610,A3610,$G$1:G3610,G3610,$D$1:D3610,D3610),"")</f>
        <v/>
      </c>
    </row>
    <row r="3611" spans="1:40" x14ac:dyDescent="0.25">
      <c r="A3611" s="4" t="s">
        <v>95</v>
      </c>
      <c r="B3611" t="s">
        <v>30</v>
      </c>
      <c r="C3611" s="40">
        <v>40987</v>
      </c>
      <c r="D3611">
        <v>2</v>
      </c>
      <c r="F3611" t="s">
        <v>109</v>
      </c>
      <c r="G3611" t="str">
        <f>YEAR(C3611)+IF(MONTH(C3611)&lt;7,-1,0)&amp;"/"&amp;RIGHT(YEAR(C3611)+IF(MONTH(C3611)&lt;7,0,1),2)</f>
        <v>2011/12</v>
      </c>
      <c r="O3611" s="2" t="str">
        <f>IF(ISNUMBER(N3611),SUMIFS(N$1:$N3611,A$1:$A3611,A3611,G$1:$G3611,G3611,D$1:$D3611,D3611),"")</f>
        <v/>
      </c>
      <c r="AE3611" s="2" t="str">
        <f t="shared" si="192"/>
        <v/>
      </c>
      <c r="AJ3611" s="41">
        <v>6.8</v>
      </c>
      <c r="AM3611" s="2" t="str">
        <f t="shared" si="191"/>
        <v/>
      </c>
      <c r="AN3611" s="2" t="str">
        <f>IF(ISNUMBER(AM3611),SUMIFS($AM$1:AM3611,$A$1:A3611,A3611,$G$1:G3611,G3611,$D$1:D3611,D3611),"")</f>
        <v/>
      </c>
    </row>
    <row r="3612" spans="1:40" x14ac:dyDescent="0.25">
      <c r="A3612" s="4" t="s">
        <v>95</v>
      </c>
      <c r="B3612" t="s">
        <v>30</v>
      </c>
      <c r="C3612" s="40">
        <v>40987</v>
      </c>
      <c r="D3612">
        <v>3</v>
      </c>
      <c r="F3612" t="s">
        <v>109</v>
      </c>
      <c r="G3612" t="str">
        <f>YEAR(C3612)+IF(MONTH(C3612)&lt;7,-1,0)&amp;"/"&amp;RIGHT(YEAR(C3612)+IF(MONTH(C3612)&lt;7,0,1),2)</f>
        <v>2011/12</v>
      </c>
      <c r="O3612" s="2" t="str">
        <f>IF(ISNUMBER(N3612),SUMIFS(N$1:$N3612,A$1:$A3612,A3612,G$1:$G3612,G3612,D$1:$D3612,D3612),"")</f>
        <v/>
      </c>
      <c r="AE3612" s="2" t="str">
        <f t="shared" si="192"/>
        <v/>
      </c>
      <c r="AJ3612" s="41">
        <v>7.1</v>
      </c>
      <c r="AM3612" s="2" t="str">
        <f t="shared" si="191"/>
        <v/>
      </c>
      <c r="AN3612" s="2" t="str">
        <f>IF(ISNUMBER(AM3612),SUMIFS($AM$1:AM3612,$A$1:A3612,A3612,$G$1:G3612,G3612,$D$1:D3612,D3612),"")</f>
        <v/>
      </c>
    </row>
    <row r="3613" spans="1:40" x14ac:dyDescent="0.25">
      <c r="A3613" s="4" t="s">
        <v>95</v>
      </c>
      <c r="B3613" t="s">
        <v>30</v>
      </c>
      <c r="C3613" s="40">
        <v>40987</v>
      </c>
      <c r="D3613">
        <v>4</v>
      </c>
      <c r="F3613" t="s">
        <v>109</v>
      </c>
      <c r="G3613" t="str">
        <f>YEAR(C3613)+IF(MONTH(C3613)&lt;7,-1,0)&amp;"/"&amp;RIGHT(YEAR(C3613)+IF(MONTH(C3613)&lt;7,0,1),2)</f>
        <v>2011/12</v>
      </c>
      <c r="O3613" s="2" t="str">
        <f>IF(ISNUMBER(N3613),SUMIFS(N$1:$N3613,A$1:$A3613,A3613,G$1:$G3613,G3613,D$1:$D3613,D3613),"")</f>
        <v/>
      </c>
      <c r="AE3613" s="2" t="str">
        <f t="shared" si="192"/>
        <v/>
      </c>
      <c r="AJ3613" s="41">
        <v>7.7</v>
      </c>
      <c r="AM3613" s="2" t="str">
        <f t="shared" si="191"/>
        <v/>
      </c>
      <c r="AN3613" s="2" t="str">
        <f>IF(ISNUMBER(AM3613),SUMIFS($AM$1:AM3613,$A$1:A3613,A3613,$G$1:G3613,G3613,$D$1:D3613,D3613),"")</f>
        <v/>
      </c>
    </row>
    <row r="3614" spans="1:40" x14ac:dyDescent="0.25">
      <c r="A3614" s="4" t="s">
        <v>95</v>
      </c>
      <c r="B3614" t="s">
        <v>30</v>
      </c>
      <c r="C3614" s="40">
        <v>40987</v>
      </c>
      <c r="D3614">
        <v>5</v>
      </c>
      <c r="F3614" t="s">
        <v>109</v>
      </c>
      <c r="G3614" t="str">
        <f>YEAR(C3614)+IF(MONTH(C3614)&lt;7,-1,0)&amp;"/"&amp;RIGHT(YEAR(C3614)+IF(MONTH(C3614)&lt;7,0,1),2)</f>
        <v>2011/12</v>
      </c>
      <c r="O3614" s="2" t="str">
        <f>IF(ISNUMBER(N3614),SUMIFS(N$1:$N3614,A$1:$A3614,A3614,G$1:$G3614,G3614,D$1:$D3614,D3614),"")</f>
        <v/>
      </c>
      <c r="AE3614" s="2" t="str">
        <f t="shared" si="192"/>
        <v/>
      </c>
      <c r="AJ3614" s="41">
        <v>6.5</v>
      </c>
      <c r="AM3614" s="2" t="str">
        <f t="shared" si="191"/>
        <v/>
      </c>
      <c r="AN3614" s="2" t="str">
        <f>IF(ISNUMBER(AM3614),SUMIFS($AM$1:AM3614,$A$1:A3614,A3614,$G$1:G3614,G3614,$D$1:D3614,D3614),"")</f>
        <v/>
      </c>
    </row>
    <row r="3615" spans="1:40" x14ac:dyDescent="0.25">
      <c r="A3615" s="4" t="s">
        <v>95</v>
      </c>
      <c r="B3615" t="s">
        <v>30</v>
      </c>
      <c r="C3615" s="40">
        <v>40994</v>
      </c>
      <c r="D3615">
        <v>1</v>
      </c>
      <c r="F3615" t="s">
        <v>109</v>
      </c>
      <c r="G3615" t="str">
        <f>YEAR(C3615)+IF(MONTH(C3615)&lt;7,-1,0)&amp;"/"&amp;RIGHT(YEAR(C3615)+IF(MONTH(C3615)&lt;7,0,1),2)</f>
        <v>2011/12</v>
      </c>
      <c r="O3615" s="2" t="str">
        <f>IF(ISNUMBER(N3615),SUMIFS(N$1:$N3615,A$1:$A3615,A3615,G$1:$G3615,G3615,D$1:$D3615,D3615),"")</f>
        <v/>
      </c>
      <c r="AE3615" s="2" t="str">
        <f t="shared" si="192"/>
        <v/>
      </c>
      <c r="AJ3615" s="41">
        <v>10.9</v>
      </c>
      <c r="AM3615" s="2" t="str">
        <f t="shared" si="191"/>
        <v/>
      </c>
      <c r="AN3615" s="2" t="str">
        <f>IF(ISNUMBER(AM3615),SUMIFS($AM$1:AM3615,$A$1:A3615,A3615,$G$1:G3615,G3615,$D$1:D3615,D3615),"")</f>
        <v/>
      </c>
    </row>
    <row r="3616" spans="1:40" x14ac:dyDescent="0.25">
      <c r="A3616" s="4" t="s">
        <v>95</v>
      </c>
      <c r="B3616" t="s">
        <v>30</v>
      </c>
      <c r="C3616" s="40">
        <v>40994</v>
      </c>
      <c r="D3616">
        <v>2</v>
      </c>
      <c r="F3616" t="s">
        <v>109</v>
      </c>
      <c r="G3616" t="str">
        <f>YEAR(C3616)+IF(MONTH(C3616)&lt;7,-1,0)&amp;"/"&amp;RIGHT(YEAR(C3616)+IF(MONTH(C3616)&lt;7,0,1),2)</f>
        <v>2011/12</v>
      </c>
      <c r="O3616" s="2" t="str">
        <f>IF(ISNUMBER(N3616),SUMIFS(N$1:$N3616,A$1:$A3616,A3616,G$1:$G3616,G3616,D$1:$D3616,D3616),"")</f>
        <v/>
      </c>
      <c r="AE3616" s="2" t="str">
        <f t="shared" si="192"/>
        <v/>
      </c>
      <c r="AJ3616" s="41">
        <v>13.8</v>
      </c>
      <c r="AM3616" s="2" t="str">
        <f t="shared" si="191"/>
        <v/>
      </c>
      <c r="AN3616" s="2" t="str">
        <f>IF(ISNUMBER(AM3616),SUMIFS($AM$1:AM3616,$A$1:A3616,A3616,$G$1:G3616,G3616,$D$1:D3616,D3616),"")</f>
        <v/>
      </c>
    </row>
    <row r="3617" spans="1:40" x14ac:dyDescent="0.25">
      <c r="A3617" s="4" t="s">
        <v>95</v>
      </c>
      <c r="B3617" t="s">
        <v>30</v>
      </c>
      <c r="C3617" s="40">
        <v>40994</v>
      </c>
      <c r="D3617">
        <v>3</v>
      </c>
      <c r="F3617" t="s">
        <v>109</v>
      </c>
      <c r="G3617" t="str">
        <f>YEAR(C3617)+IF(MONTH(C3617)&lt;7,-1,0)&amp;"/"&amp;RIGHT(YEAR(C3617)+IF(MONTH(C3617)&lt;7,0,1),2)</f>
        <v>2011/12</v>
      </c>
      <c r="O3617" s="2" t="str">
        <f>IF(ISNUMBER(N3617),SUMIFS(N$1:$N3617,A$1:$A3617,A3617,G$1:$G3617,G3617,D$1:$D3617,D3617),"")</f>
        <v/>
      </c>
      <c r="AE3617" s="2" t="str">
        <f t="shared" si="192"/>
        <v/>
      </c>
      <c r="AJ3617" s="41">
        <v>12.7</v>
      </c>
      <c r="AM3617" s="2" t="str">
        <f t="shared" si="191"/>
        <v/>
      </c>
      <c r="AN3617" s="2" t="str">
        <f>IF(ISNUMBER(AM3617),SUMIFS($AM$1:AM3617,$A$1:A3617,A3617,$G$1:G3617,G3617,$D$1:D3617,D3617),"")</f>
        <v/>
      </c>
    </row>
    <row r="3618" spans="1:40" x14ac:dyDescent="0.25">
      <c r="A3618" s="4" t="s">
        <v>95</v>
      </c>
      <c r="B3618" t="s">
        <v>30</v>
      </c>
      <c r="C3618" s="40">
        <v>40994</v>
      </c>
      <c r="D3618">
        <v>4</v>
      </c>
      <c r="F3618" t="s">
        <v>109</v>
      </c>
      <c r="G3618" t="str">
        <f>YEAR(C3618)+IF(MONTH(C3618)&lt;7,-1,0)&amp;"/"&amp;RIGHT(YEAR(C3618)+IF(MONTH(C3618)&lt;7,0,1),2)</f>
        <v>2011/12</v>
      </c>
      <c r="O3618" s="2" t="str">
        <f>IF(ISNUMBER(N3618),SUMIFS(N$1:$N3618,A$1:$A3618,A3618,G$1:$G3618,G3618,D$1:$D3618,D3618),"")</f>
        <v/>
      </c>
      <c r="AE3618" s="2" t="str">
        <f t="shared" si="192"/>
        <v/>
      </c>
      <c r="AJ3618" s="41">
        <v>14.8</v>
      </c>
      <c r="AM3618" s="2" t="str">
        <f t="shared" si="191"/>
        <v/>
      </c>
      <c r="AN3618" s="2" t="str">
        <f>IF(ISNUMBER(AM3618),SUMIFS($AM$1:AM3618,$A$1:A3618,A3618,$G$1:G3618,G3618,$D$1:D3618,D3618),"")</f>
        <v/>
      </c>
    </row>
    <row r="3619" spans="1:40" x14ac:dyDescent="0.25">
      <c r="A3619" s="4" t="s">
        <v>95</v>
      </c>
      <c r="B3619" t="s">
        <v>30</v>
      </c>
      <c r="C3619" s="40">
        <v>40994</v>
      </c>
      <c r="D3619">
        <v>5</v>
      </c>
      <c r="F3619" t="s">
        <v>109</v>
      </c>
      <c r="G3619" t="str">
        <f>YEAR(C3619)+IF(MONTH(C3619)&lt;7,-1,0)&amp;"/"&amp;RIGHT(YEAR(C3619)+IF(MONTH(C3619)&lt;7,0,1),2)</f>
        <v>2011/12</v>
      </c>
      <c r="O3619" s="2" t="str">
        <f>IF(ISNUMBER(N3619),SUMIFS(N$1:$N3619,A$1:$A3619,A3619,G$1:$G3619,G3619,D$1:$D3619,D3619),"")</f>
        <v/>
      </c>
      <c r="AE3619" s="2" t="str">
        <f t="shared" si="192"/>
        <v/>
      </c>
      <c r="AJ3619" s="41">
        <v>16.100000000000001</v>
      </c>
      <c r="AM3619" s="2" t="str">
        <f t="shared" si="191"/>
        <v/>
      </c>
      <c r="AN3619" s="2" t="str">
        <f>IF(ISNUMBER(AM3619),SUMIFS($AM$1:AM3619,$A$1:A3619,A3619,$G$1:G3619,G3619,$D$1:D3619,D3619),"")</f>
        <v/>
      </c>
    </row>
    <row r="3620" spans="1:40" x14ac:dyDescent="0.25">
      <c r="A3620" s="4" t="s">
        <v>95</v>
      </c>
      <c r="B3620" t="s">
        <v>30</v>
      </c>
      <c r="C3620" s="40">
        <v>41001</v>
      </c>
      <c r="D3620">
        <v>1</v>
      </c>
      <c r="F3620" t="s">
        <v>109</v>
      </c>
      <c r="G3620" t="str">
        <f>YEAR(C3620)+IF(MONTH(C3620)&lt;7,-1,0)&amp;"/"&amp;RIGHT(YEAR(C3620)+IF(MONTH(C3620)&lt;7,0,1),2)</f>
        <v>2011/12</v>
      </c>
      <c r="O3620" s="2" t="str">
        <f>IF(ISNUMBER(N3620),SUMIFS(N$1:$N3620,A$1:$A3620,A3620,G$1:$G3620,G3620,D$1:$D3620,D3620),"")</f>
        <v/>
      </c>
      <c r="AE3620" s="2" t="str">
        <f t="shared" si="192"/>
        <v/>
      </c>
      <c r="AJ3620" s="41">
        <v>14.8</v>
      </c>
      <c r="AM3620" s="2" t="str">
        <f t="shared" si="191"/>
        <v/>
      </c>
      <c r="AN3620" s="2" t="str">
        <f>IF(ISNUMBER(AM3620),SUMIFS($AM$1:AM3620,$A$1:A3620,A3620,$G$1:G3620,G3620,$D$1:D3620,D3620),"")</f>
        <v/>
      </c>
    </row>
    <row r="3621" spans="1:40" x14ac:dyDescent="0.25">
      <c r="A3621" s="4" t="s">
        <v>95</v>
      </c>
      <c r="B3621" t="s">
        <v>30</v>
      </c>
      <c r="C3621" s="40">
        <v>41001</v>
      </c>
      <c r="D3621">
        <v>2</v>
      </c>
      <c r="F3621" t="s">
        <v>109</v>
      </c>
      <c r="G3621" t="str">
        <f>YEAR(C3621)+IF(MONTH(C3621)&lt;7,-1,0)&amp;"/"&amp;RIGHT(YEAR(C3621)+IF(MONTH(C3621)&lt;7,0,1),2)</f>
        <v>2011/12</v>
      </c>
      <c r="O3621" s="2" t="str">
        <f>IF(ISNUMBER(N3621),SUMIFS(N$1:$N3621,A$1:$A3621,A3621,G$1:$G3621,G3621,D$1:$D3621,D3621),"")</f>
        <v/>
      </c>
      <c r="AE3621" s="2" t="str">
        <f t="shared" si="192"/>
        <v/>
      </c>
      <c r="AJ3621" s="41">
        <v>13</v>
      </c>
      <c r="AM3621" s="2" t="str">
        <f t="shared" si="191"/>
        <v/>
      </c>
      <c r="AN3621" s="2" t="str">
        <f>IF(ISNUMBER(AM3621),SUMIFS($AM$1:AM3621,$A$1:A3621,A3621,$G$1:G3621,G3621,$D$1:D3621,D3621),"")</f>
        <v/>
      </c>
    </row>
    <row r="3622" spans="1:40" x14ac:dyDescent="0.25">
      <c r="A3622" s="4" t="s">
        <v>95</v>
      </c>
      <c r="B3622" t="s">
        <v>30</v>
      </c>
      <c r="C3622" s="40">
        <v>41001</v>
      </c>
      <c r="D3622">
        <v>3</v>
      </c>
      <c r="F3622" t="s">
        <v>109</v>
      </c>
      <c r="G3622" t="str">
        <f>YEAR(C3622)+IF(MONTH(C3622)&lt;7,-1,0)&amp;"/"&amp;RIGHT(YEAR(C3622)+IF(MONTH(C3622)&lt;7,0,1),2)</f>
        <v>2011/12</v>
      </c>
      <c r="O3622" s="2" t="str">
        <f>IF(ISNUMBER(N3622),SUMIFS(N$1:$N3622,A$1:$A3622,A3622,G$1:$G3622,G3622,D$1:$D3622,D3622),"")</f>
        <v/>
      </c>
      <c r="AE3622" s="2" t="str">
        <f t="shared" si="192"/>
        <v/>
      </c>
      <c r="AJ3622" s="41">
        <v>14</v>
      </c>
      <c r="AM3622" s="2" t="str">
        <f t="shared" si="191"/>
        <v/>
      </c>
      <c r="AN3622" s="2" t="str">
        <f>IF(ISNUMBER(AM3622),SUMIFS($AM$1:AM3622,$A$1:A3622,A3622,$G$1:G3622,G3622,$D$1:D3622,D3622),"")</f>
        <v/>
      </c>
    </row>
    <row r="3623" spans="1:40" x14ac:dyDescent="0.25">
      <c r="A3623" s="4" t="s">
        <v>95</v>
      </c>
      <c r="B3623" t="s">
        <v>30</v>
      </c>
      <c r="C3623" s="40">
        <v>41001</v>
      </c>
      <c r="D3623">
        <v>4</v>
      </c>
      <c r="F3623" t="s">
        <v>109</v>
      </c>
      <c r="G3623" t="str">
        <f>YEAR(C3623)+IF(MONTH(C3623)&lt;7,-1,0)&amp;"/"&amp;RIGHT(YEAR(C3623)+IF(MONTH(C3623)&lt;7,0,1),2)</f>
        <v>2011/12</v>
      </c>
      <c r="O3623" s="2" t="str">
        <f>IF(ISNUMBER(N3623),SUMIFS(N$1:$N3623,A$1:$A3623,A3623,G$1:$G3623,G3623,D$1:$D3623,D3623),"")</f>
        <v/>
      </c>
      <c r="AE3623" s="2" t="str">
        <f t="shared" si="192"/>
        <v/>
      </c>
      <c r="AJ3623" s="41">
        <v>16</v>
      </c>
      <c r="AM3623" s="2" t="str">
        <f t="shared" si="191"/>
        <v/>
      </c>
      <c r="AN3623" s="2" t="str">
        <f>IF(ISNUMBER(AM3623),SUMIFS($AM$1:AM3623,$A$1:A3623,A3623,$G$1:G3623,G3623,$D$1:D3623,D3623),"")</f>
        <v/>
      </c>
    </row>
    <row r="3624" spans="1:40" x14ac:dyDescent="0.25">
      <c r="A3624" s="4" t="s">
        <v>95</v>
      </c>
      <c r="B3624" t="s">
        <v>30</v>
      </c>
      <c r="C3624" s="40">
        <v>41001</v>
      </c>
      <c r="D3624">
        <v>5</v>
      </c>
      <c r="F3624" t="s">
        <v>109</v>
      </c>
      <c r="G3624" t="str">
        <f>YEAR(C3624)+IF(MONTH(C3624)&lt;7,-1,0)&amp;"/"&amp;RIGHT(YEAR(C3624)+IF(MONTH(C3624)&lt;7,0,1),2)</f>
        <v>2011/12</v>
      </c>
      <c r="O3624" s="2" t="str">
        <f>IF(ISNUMBER(N3624),SUMIFS(N$1:$N3624,A$1:$A3624,A3624,G$1:$G3624,G3624,D$1:$D3624,D3624),"")</f>
        <v/>
      </c>
      <c r="AE3624" s="2" t="str">
        <f t="shared" si="192"/>
        <v/>
      </c>
      <c r="AJ3624" s="41">
        <v>16.8</v>
      </c>
      <c r="AM3624" s="2" t="str">
        <f t="shared" si="191"/>
        <v/>
      </c>
      <c r="AN3624" s="2" t="str">
        <f>IF(ISNUMBER(AM3624),SUMIFS($AM$1:AM3624,$A$1:A3624,A3624,$G$1:G3624,G3624,$D$1:D3624,D3624),"")</f>
        <v/>
      </c>
    </row>
    <row r="3625" spans="1:40" x14ac:dyDescent="0.25">
      <c r="A3625" s="4" t="s">
        <v>95</v>
      </c>
      <c r="B3625" t="s">
        <v>30</v>
      </c>
      <c r="C3625" s="40">
        <v>41009</v>
      </c>
      <c r="D3625">
        <v>1</v>
      </c>
      <c r="F3625" t="s">
        <v>109</v>
      </c>
      <c r="G3625" t="str">
        <f>YEAR(C3625)+IF(MONTH(C3625)&lt;7,-1,0)&amp;"/"&amp;RIGHT(YEAR(C3625)+IF(MONTH(C3625)&lt;7,0,1),2)</f>
        <v>2011/12</v>
      </c>
      <c r="O3625" s="2" t="str">
        <f>IF(ISNUMBER(N3625),SUMIFS(N$1:$N3625,A$1:$A3625,A3625,G$1:$G3625,G3625,D$1:$D3625,D3625),"")</f>
        <v/>
      </c>
      <c r="AE3625" s="2" t="str">
        <f t="shared" si="192"/>
        <v/>
      </c>
      <c r="AJ3625" s="41">
        <v>16.399999999999999</v>
      </c>
      <c r="AM3625" s="2" t="str">
        <f t="shared" si="191"/>
        <v/>
      </c>
      <c r="AN3625" s="2" t="str">
        <f>IF(ISNUMBER(AM3625),SUMIFS($AM$1:AM3625,$A$1:A3625,A3625,$G$1:G3625,G3625,$D$1:D3625,D3625),"")</f>
        <v/>
      </c>
    </row>
    <row r="3626" spans="1:40" x14ac:dyDescent="0.25">
      <c r="A3626" s="4" t="s">
        <v>95</v>
      </c>
      <c r="B3626" t="s">
        <v>30</v>
      </c>
      <c r="C3626" s="40">
        <v>41009</v>
      </c>
      <c r="D3626">
        <v>2</v>
      </c>
      <c r="F3626" t="s">
        <v>109</v>
      </c>
      <c r="G3626" t="str">
        <f>YEAR(C3626)+IF(MONTH(C3626)&lt;7,-1,0)&amp;"/"&amp;RIGHT(YEAR(C3626)+IF(MONTH(C3626)&lt;7,0,1),2)</f>
        <v>2011/12</v>
      </c>
      <c r="O3626" s="2" t="str">
        <f>IF(ISNUMBER(N3626),SUMIFS(N$1:$N3626,A$1:$A3626,A3626,G$1:$G3626,G3626,D$1:$D3626,D3626),"")</f>
        <v/>
      </c>
      <c r="AE3626" s="2" t="str">
        <f t="shared" si="192"/>
        <v/>
      </c>
      <c r="AJ3626" s="41">
        <v>13.3</v>
      </c>
      <c r="AM3626" s="2" t="str">
        <f t="shared" si="191"/>
        <v/>
      </c>
      <c r="AN3626" s="2" t="str">
        <f>IF(ISNUMBER(AM3626),SUMIFS($AM$1:AM3626,$A$1:A3626,A3626,$G$1:G3626,G3626,$D$1:D3626,D3626),"")</f>
        <v/>
      </c>
    </row>
    <row r="3627" spans="1:40" x14ac:dyDescent="0.25">
      <c r="A3627" s="4" t="s">
        <v>95</v>
      </c>
      <c r="B3627" t="s">
        <v>30</v>
      </c>
      <c r="C3627" s="40">
        <v>41009</v>
      </c>
      <c r="D3627">
        <v>3</v>
      </c>
      <c r="F3627" t="s">
        <v>109</v>
      </c>
      <c r="G3627" t="str">
        <f>YEAR(C3627)+IF(MONTH(C3627)&lt;7,-1,0)&amp;"/"&amp;RIGHT(YEAR(C3627)+IF(MONTH(C3627)&lt;7,0,1),2)</f>
        <v>2011/12</v>
      </c>
      <c r="O3627" s="2" t="str">
        <f>IF(ISNUMBER(N3627),SUMIFS(N$1:$N3627,A$1:$A3627,A3627,G$1:$G3627,G3627,D$1:$D3627,D3627),"")</f>
        <v/>
      </c>
      <c r="AE3627" s="2" t="str">
        <f t="shared" si="192"/>
        <v/>
      </c>
      <c r="AJ3627" s="41">
        <v>17.399999999999999</v>
      </c>
      <c r="AM3627" s="2" t="str">
        <f t="shared" si="191"/>
        <v/>
      </c>
      <c r="AN3627" s="2" t="str">
        <f>IF(ISNUMBER(AM3627),SUMIFS($AM$1:AM3627,$A$1:A3627,A3627,$G$1:G3627,G3627,$D$1:D3627,D3627),"")</f>
        <v/>
      </c>
    </row>
    <row r="3628" spans="1:40" x14ac:dyDescent="0.25">
      <c r="A3628" s="4" t="s">
        <v>95</v>
      </c>
      <c r="B3628" t="s">
        <v>30</v>
      </c>
      <c r="C3628" s="40">
        <v>41009</v>
      </c>
      <c r="D3628">
        <v>4</v>
      </c>
      <c r="F3628" t="s">
        <v>109</v>
      </c>
      <c r="G3628" t="str">
        <f>YEAR(C3628)+IF(MONTH(C3628)&lt;7,-1,0)&amp;"/"&amp;RIGHT(YEAR(C3628)+IF(MONTH(C3628)&lt;7,0,1),2)</f>
        <v>2011/12</v>
      </c>
      <c r="O3628" s="2" t="str">
        <f>IF(ISNUMBER(N3628),SUMIFS(N$1:$N3628,A$1:$A3628,A3628,G$1:$G3628,G3628,D$1:$D3628,D3628),"")</f>
        <v/>
      </c>
      <c r="AE3628" s="2" t="str">
        <f t="shared" si="192"/>
        <v/>
      </c>
      <c r="AJ3628" s="41">
        <v>17.2</v>
      </c>
      <c r="AM3628" s="2" t="str">
        <f t="shared" si="191"/>
        <v/>
      </c>
      <c r="AN3628" s="2" t="str">
        <f>IF(ISNUMBER(AM3628),SUMIFS($AM$1:AM3628,$A$1:A3628,A3628,$G$1:G3628,G3628,$D$1:D3628,D3628),"")</f>
        <v/>
      </c>
    </row>
    <row r="3629" spans="1:40" x14ac:dyDescent="0.25">
      <c r="A3629" s="4" t="s">
        <v>95</v>
      </c>
      <c r="B3629" t="s">
        <v>30</v>
      </c>
      <c r="C3629" s="40">
        <v>41009</v>
      </c>
      <c r="D3629">
        <v>5</v>
      </c>
      <c r="F3629" t="s">
        <v>109</v>
      </c>
      <c r="G3629" t="str">
        <f>YEAR(C3629)+IF(MONTH(C3629)&lt;7,-1,0)&amp;"/"&amp;RIGHT(YEAR(C3629)+IF(MONTH(C3629)&lt;7,0,1),2)</f>
        <v>2011/12</v>
      </c>
      <c r="O3629" s="2" t="str">
        <f>IF(ISNUMBER(N3629),SUMIFS(N$1:$N3629,A$1:$A3629,A3629,G$1:$G3629,G3629,D$1:$D3629,D3629),"")</f>
        <v/>
      </c>
      <c r="AE3629" s="2" t="str">
        <f t="shared" si="192"/>
        <v/>
      </c>
      <c r="AJ3629" s="41">
        <v>15.2</v>
      </c>
      <c r="AM3629" s="2" t="str">
        <f t="shared" ref="AM3629:AM3692" si="193">IF(AND(ISNUMBER(AE3629),ISNUMBER(N3629)),ROUND(N3629*AE3629,3),"")</f>
        <v/>
      </c>
      <c r="AN3629" s="2" t="str">
        <f>IF(ISNUMBER(AM3629),SUMIFS($AM$1:AM3629,$A$1:A3629,A3629,$G$1:G3629,G3629,$D$1:D3629,D3629),"")</f>
        <v/>
      </c>
    </row>
    <row r="3630" spans="1:40" x14ac:dyDescent="0.25">
      <c r="A3630" s="4" t="s">
        <v>95</v>
      </c>
      <c r="B3630" t="s">
        <v>30</v>
      </c>
      <c r="C3630" s="40">
        <v>41015</v>
      </c>
      <c r="D3630">
        <v>1</v>
      </c>
      <c r="F3630" t="s">
        <v>109</v>
      </c>
      <c r="G3630" t="str">
        <f>YEAR(C3630)+IF(MONTH(C3630)&lt;7,-1,0)&amp;"/"&amp;RIGHT(YEAR(C3630)+IF(MONTH(C3630)&lt;7,0,1),2)</f>
        <v>2011/12</v>
      </c>
      <c r="O3630" s="2" t="str">
        <f>IF(ISNUMBER(N3630),SUMIFS(N$1:$N3630,A$1:$A3630,A3630,G$1:$G3630,G3630,D$1:$D3630,D3630),"")</f>
        <v/>
      </c>
      <c r="AE3630" s="2" t="str">
        <f t="shared" si="192"/>
        <v/>
      </c>
      <c r="AJ3630" s="41">
        <v>16.8</v>
      </c>
      <c r="AM3630" s="2" t="str">
        <f t="shared" si="193"/>
        <v/>
      </c>
      <c r="AN3630" s="2" t="str">
        <f>IF(ISNUMBER(AM3630),SUMIFS($AM$1:AM3630,$A$1:A3630,A3630,$G$1:G3630,G3630,$D$1:D3630,D3630),"")</f>
        <v/>
      </c>
    </row>
    <row r="3631" spans="1:40" x14ac:dyDescent="0.25">
      <c r="A3631" s="4" t="s">
        <v>95</v>
      </c>
      <c r="B3631" t="s">
        <v>30</v>
      </c>
      <c r="C3631" s="40">
        <v>41015</v>
      </c>
      <c r="D3631">
        <v>2</v>
      </c>
      <c r="F3631" t="s">
        <v>109</v>
      </c>
      <c r="G3631" t="str">
        <f>YEAR(C3631)+IF(MONTH(C3631)&lt;7,-1,0)&amp;"/"&amp;RIGHT(YEAR(C3631)+IF(MONTH(C3631)&lt;7,0,1),2)</f>
        <v>2011/12</v>
      </c>
      <c r="O3631" s="2" t="str">
        <f>IF(ISNUMBER(N3631),SUMIFS(N$1:$N3631,A$1:$A3631,A3631,G$1:$G3631,G3631,D$1:$D3631,D3631),"")</f>
        <v/>
      </c>
      <c r="AE3631" s="2" t="str">
        <f t="shared" si="192"/>
        <v/>
      </c>
      <c r="AJ3631" s="41">
        <v>15.4</v>
      </c>
      <c r="AM3631" s="2" t="str">
        <f t="shared" si="193"/>
        <v/>
      </c>
      <c r="AN3631" s="2" t="str">
        <f>IF(ISNUMBER(AM3631),SUMIFS($AM$1:AM3631,$A$1:A3631,A3631,$G$1:G3631,G3631,$D$1:D3631,D3631),"")</f>
        <v/>
      </c>
    </row>
    <row r="3632" spans="1:40" x14ac:dyDescent="0.25">
      <c r="A3632" s="4" t="s">
        <v>95</v>
      </c>
      <c r="B3632" t="s">
        <v>30</v>
      </c>
      <c r="C3632" s="40">
        <v>41015</v>
      </c>
      <c r="D3632">
        <v>3</v>
      </c>
      <c r="F3632" t="s">
        <v>109</v>
      </c>
      <c r="G3632" t="str">
        <f>YEAR(C3632)+IF(MONTH(C3632)&lt;7,-1,0)&amp;"/"&amp;RIGHT(YEAR(C3632)+IF(MONTH(C3632)&lt;7,0,1),2)</f>
        <v>2011/12</v>
      </c>
      <c r="O3632" s="2" t="str">
        <f>IF(ISNUMBER(N3632),SUMIFS(N$1:$N3632,A$1:$A3632,A3632,G$1:$G3632,G3632,D$1:$D3632,D3632),"")</f>
        <v/>
      </c>
      <c r="AE3632" s="2" t="str">
        <f t="shared" ref="AE3632:AE3695" si="194">IF(ISNUMBER(AF3632),AF3632,"")</f>
        <v/>
      </c>
      <c r="AJ3632" s="41">
        <v>19.600000000000001</v>
      </c>
      <c r="AM3632" s="2" t="str">
        <f t="shared" si="193"/>
        <v/>
      </c>
      <c r="AN3632" s="2" t="str">
        <f>IF(ISNUMBER(AM3632),SUMIFS($AM$1:AM3632,$A$1:A3632,A3632,$G$1:G3632,G3632,$D$1:D3632,D3632),"")</f>
        <v/>
      </c>
    </row>
    <row r="3633" spans="1:40" x14ac:dyDescent="0.25">
      <c r="A3633" s="4" t="s">
        <v>95</v>
      </c>
      <c r="B3633" t="s">
        <v>30</v>
      </c>
      <c r="C3633" s="40">
        <v>41015</v>
      </c>
      <c r="D3633">
        <v>4</v>
      </c>
      <c r="F3633" t="s">
        <v>109</v>
      </c>
      <c r="G3633" t="str">
        <f>YEAR(C3633)+IF(MONTH(C3633)&lt;7,-1,0)&amp;"/"&amp;RIGHT(YEAR(C3633)+IF(MONTH(C3633)&lt;7,0,1),2)</f>
        <v>2011/12</v>
      </c>
      <c r="O3633" s="2" t="str">
        <f>IF(ISNUMBER(N3633),SUMIFS(N$1:$N3633,A$1:$A3633,A3633,G$1:$G3633,G3633,D$1:$D3633,D3633),"")</f>
        <v/>
      </c>
      <c r="AE3633" s="2" t="str">
        <f t="shared" si="194"/>
        <v/>
      </c>
      <c r="AJ3633" s="41">
        <v>19</v>
      </c>
      <c r="AM3633" s="2" t="str">
        <f t="shared" si="193"/>
        <v/>
      </c>
      <c r="AN3633" s="2" t="str">
        <f>IF(ISNUMBER(AM3633),SUMIFS($AM$1:AM3633,$A$1:A3633,A3633,$G$1:G3633,G3633,$D$1:D3633,D3633),"")</f>
        <v/>
      </c>
    </row>
    <row r="3634" spans="1:40" x14ac:dyDescent="0.25">
      <c r="A3634" s="4" t="s">
        <v>95</v>
      </c>
      <c r="B3634" t="s">
        <v>30</v>
      </c>
      <c r="C3634" s="40">
        <v>41015</v>
      </c>
      <c r="D3634">
        <v>5</v>
      </c>
      <c r="F3634" t="s">
        <v>109</v>
      </c>
      <c r="G3634" t="str">
        <f>YEAR(C3634)+IF(MONTH(C3634)&lt;7,-1,0)&amp;"/"&amp;RIGHT(YEAR(C3634)+IF(MONTH(C3634)&lt;7,0,1),2)</f>
        <v>2011/12</v>
      </c>
      <c r="O3634" s="2" t="str">
        <f>IF(ISNUMBER(N3634),SUMIFS(N$1:$N3634,A$1:$A3634,A3634,G$1:$G3634,G3634,D$1:$D3634,D3634),"")</f>
        <v/>
      </c>
      <c r="AE3634" s="2" t="str">
        <f t="shared" si="194"/>
        <v/>
      </c>
      <c r="AJ3634" s="41">
        <v>17.2</v>
      </c>
      <c r="AM3634" s="2" t="str">
        <f t="shared" si="193"/>
        <v/>
      </c>
      <c r="AN3634" s="2" t="str">
        <f>IF(ISNUMBER(AM3634),SUMIFS($AM$1:AM3634,$A$1:A3634,A3634,$G$1:G3634,G3634,$D$1:D3634,D3634),"")</f>
        <v/>
      </c>
    </row>
    <row r="3635" spans="1:40" x14ac:dyDescent="0.25">
      <c r="A3635" s="4" t="s">
        <v>95</v>
      </c>
      <c r="B3635" t="s">
        <v>30</v>
      </c>
      <c r="C3635" s="40">
        <v>41022</v>
      </c>
      <c r="D3635">
        <v>1</v>
      </c>
      <c r="F3635" t="s">
        <v>109</v>
      </c>
      <c r="G3635" t="str">
        <f>YEAR(C3635)+IF(MONTH(C3635)&lt;7,-1,0)&amp;"/"&amp;RIGHT(YEAR(C3635)+IF(MONTH(C3635)&lt;7,0,1),2)</f>
        <v>2011/12</v>
      </c>
      <c r="O3635" s="2" t="str">
        <f>IF(ISNUMBER(N3635),SUMIFS(N$1:$N3635,A$1:$A3635,A3635,G$1:$G3635,G3635,D$1:$D3635,D3635),"")</f>
        <v/>
      </c>
      <c r="AE3635" s="2" t="str">
        <f t="shared" si="194"/>
        <v/>
      </c>
      <c r="AJ3635" s="41">
        <v>19.3</v>
      </c>
      <c r="AM3635" s="2" t="str">
        <f t="shared" si="193"/>
        <v/>
      </c>
      <c r="AN3635" s="2" t="str">
        <f>IF(ISNUMBER(AM3635),SUMIFS($AM$1:AM3635,$A$1:A3635,A3635,$G$1:G3635,G3635,$D$1:D3635,D3635),"")</f>
        <v/>
      </c>
    </row>
    <row r="3636" spans="1:40" x14ac:dyDescent="0.25">
      <c r="A3636" s="4" t="s">
        <v>95</v>
      </c>
      <c r="B3636" t="s">
        <v>30</v>
      </c>
      <c r="C3636" s="40">
        <v>41022</v>
      </c>
      <c r="D3636">
        <v>2</v>
      </c>
      <c r="F3636" t="s">
        <v>109</v>
      </c>
      <c r="G3636" t="str">
        <f>YEAR(C3636)+IF(MONTH(C3636)&lt;7,-1,0)&amp;"/"&amp;RIGHT(YEAR(C3636)+IF(MONTH(C3636)&lt;7,0,1),2)</f>
        <v>2011/12</v>
      </c>
      <c r="O3636" s="2" t="str">
        <f>IF(ISNUMBER(N3636),SUMIFS(N$1:$N3636,A$1:$A3636,A3636,G$1:$G3636,G3636,D$1:$D3636,D3636),"")</f>
        <v/>
      </c>
      <c r="AE3636" s="2" t="str">
        <f t="shared" si="194"/>
        <v/>
      </c>
      <c r="AJ3636" s="41">
        <v>14.2</v>
      </c>
      <c r="AM3636" s="2" t="str">
        <f t="shared" si="193"/>
        <v/>
      </c>
      <c r="AN3636" s="2" t="str">
        <f>IF(ISNUMBER(AM3636),SUMIFS($AM$1:AM3636,$A$1:A3636,A3636,$G$1:G3636,G3636,$D$1:D3636,D3636),"")</f>
        <v/>
      </c>
    </row>
    <row r="3637" spans="1:40" x14ac:dyDescent="0.25">
      <c r="A3637" s="4" t="s">
        <v>95</v>
      </c>
      <c r="B3637" t="s">
        <v>30</v>
      </c>
      <c r="C3637" s="40">
        <v>41022</v>
      </c>
      <c r="D3637">
        <v>3</v>
      </c>
      <c r="F3637" t="s">
        <v>109</v>
      </c>
      <c r="G3637" t="str">
        <f>YEAR(C3637)+IF(MONTH(C3637)&lt;7,-1,0)&amp;"/"&amp;RIGHT(YEAR(C3637)+IF(MONTH(C3637)&lt;7,0,1),2)</f>
        <v>2011/12</v>
      </c>
      <c r="O3637" s="2" t="str">
        <f>IF(ISNUMBER(N3637),SUMIFS(N$1:$N3637,A$1:$A3637,A3637,G$1:$G3637,G3637,D$1:$D3637,D3637),"")</f>
        <v/>
      </c>
      <c r="AE3637" s="2" t="str">
        <f t="shared" si="194"/>
        <v/>
      </c>
      <c r="AJ3637" s="41">
        <v>24.2</v>
      </c>
      <c r="AM3637" s="2" t="str">
        <f t="shared" si="193"/>
        <v/>
      </c>
      <c r="AN3637" s="2" t="str">
        <f>IF(ISNUMBER(AM3637),SUMIFS($AM$1:AM3637,$A$1:A3637,A3637,$G$1:G3637,G3637,$D$1:D3637,D3637),"")</f>
        <v/>
      </c>
    </row>
    <row r="3638" spans="1:40" x14ac:dyDescent="0.25">
      <c r="A3638" s="4" t="s">
        <v>95</v>
      </c>
      <c r="B3638" t="s">
        <v>30</v>
      </c>
      <c r="C3638" s="40">
        <v>41022</v>
      </c>
      <c r="D3638">
        <v>4</v>
      </c>
      <c r="F3638" t="s">
        <v>109</v>
      </c>
      <c r="G3638" t="str">
        <f>YEAR(C3638)+IF(MONTH(C3638)&lt;7,-1,0)&amp;"/"&amp;RIGHT(YEAR(C3638)+IF(MONTH(C3638)&lt;7,0,1),2)</f>
        <v>2011/12</v>
      </c>
      <c r="O3638" s="2" t="str">
        <f>IF(ISNUMBER(N3638),SUMIFS(N$1:$N3638,A$1:$A3638,A3638,G$1:$G3638,G3638,D$1:$D3638,D3638),"")</f>
        <v/>
      </c>
      <c r="AE3638" s="2" t="str">
        <f t="shared" si="194"/>
        <v/>
      </c>
      <c r="AJ3638" s="41">
        <v>19.399999999999999</v>
      </c>
      <c r="AM3638" s="2" t="str">
        <f t="shared" si="193"/>
        <v/>
      </c>
      <c r="AN3638" s="2" t="str">
        <f>IF(ISNUMBER(AM3638),SUMIFS($AM$1:AM3638,$A$1:A3638,A3638,$G$1:G3638,G3638,$D$1:D3638,D3638),"")</f>
        <v/>
      </c>
    </row>
    <row r="3639" spans="1:40" x14ac:dyDescent="0.25">
      <c r="A3639" s="4" t="s">
        <v>95</v>
      </c>
      <c r="B3639" t="s">
        <v>30</v>
      </c>
      <c r="C3639" s="40">
        <v>41022</v>
      </c>
      <c r="D3639">
        <v>5</v>
      </c>
      <c r="F3639" t="s">
        <v>109</v>
      </c>
      <c r="G3639" t="str">
        <f>YEAR(C3639)+IF(MONTH(C3639)&lt;7,-1,0)&amp;"/"&amp;RIGHT(YEAR(C3639)+IF(MONTH(C3639)&lt;7,0,1),2)</f>
        <v>2011/12</v>
      </c>
      <c r="O3639" s="2" t="str">
        <f>IF(ISNUMBER(N3639),SUMIFS(N$1:$N3639,A$1:$A3639,A3639,G$1:$G3639,G3639,D$1:$D3639,D3639),"")</f>
        <v/>
      </c>
      <c r="AE3639" s="2" t="str">
        <f t="shared" si="194"/>
        <v/>
      </c>
      <c r="AJ3639" s="41">
        <v>19.600000000000001</v>
      </c>
      <c r="AM3639" s="2" t="str">
        <f t="shared" si="193"/>
        <v/>
      </c>
      <c r="AN3639" s="2" t="str">
        <f>IF(ISNUMBER(AM3639),SUMIFS($AM$1:AM3639,$A$1:A3639,A3639,$G$1:G3639,G3639,$D$1:D3639,D3639),"")</f>
        <v/>
      </c>
    </row>
    <row r="3640" spans="1:40" x14ac:dyDescent="0.25">
      <c r="A3640" s="4" t="s">
        <v>95</v>
      </c>
      <c r="B3640" t="s">
        <v>30</v>
      </c>
      <c r="C3640" s="40">
        <v>41033</v>
      </c>
      <c r="D3640">
        <v>1</v>
      </c>
      <c r="F3640" t="s">
        <v>109</v>
      </c>
      <c r="G3640" t="str">
        <f>YEAR(C3640)+IF(MONTH(C3640)&lt;7,-1,0)&amp;"/"&amp;RIGHT(YEAR(C3640)+IF(MONTH(C3640)&lt;7,0,1),2)</f>
        <v>2011/12</v>
      </c>
      <c r="O3640" s="2" t="str">
        <f>IF(ISNUMBER(N3640),SUMIFS(N$1:$N3640,A$1:$A3640,A3640,G$1:$G3640,G3640,D$1:$D3640,D3640),"")</f>
        <v/>
      </c>
      <c r="AE3640" s="2" t="str">
        <f t="shared" si="194"/>
        <v/>
      </c>
      <c r="AJ3640" s="41">
        <v>9.4</v>
      </c>
      <c r="AM3640" s="2" t="str">
        <f t="shared" si="193"/>
        <v/>
      </c>
      <c r="AN3640" s="2" t="str">
        <f>IF(ISNUMBER(AM3640),SUMIFS($AM$1:AM3640,$A$1:A3640,A3640,$G$1:G3640,G3640,$D$1:D3640,D3640),"")</f>
        <v/>
      </c>
    </row>
    <row r="3641" spans="1:40" x14ac:dyDescent="0.25">
      <c r="A3641" s="4" t="s">
        <v>95</v>
      </c>
      <c r="B3641" t="s">
        <v>30</v>
      </c>
      <c r="C3641" s="40">
        <v>41033</v>
      </c>
      <c r="D3641">
        <v>2</v>
      </c>
      <c r="F3641" t="s">
        <v>109</v>
      </c>
      <c r="G3641" t="str">
        <f>YEAR(C3641)+IF(MONTH(C3641)&lt;7,-1,0)&amp;"/"&amp;RIGHT(YEAR(C3641)+IF(MONTH(C3641)&lt;7,0,1),2)</f>
        <v>2011/12</v>
      </c>
      <c r="O3641" s="2" t="str">
        <f>IF(ISNUMBER(N3641),SUMIFS(N$1:$N3641,A$1:$A3641,A3641,G$1:$G3641,G3641,D$1:$D3641,D3641),"")</f>
        <v/>
      </c>
      <c r="AE3641" s="2" t="str">
        <f t="shared" si="194"/>
        <v/>
      </c>
      <c r="AJ3641" s="41">
        <v>8.4</v>
      </c>
      <c r="AM3641" s="2" t="str">
        <f t="shared" si="193"/>
        <v/>
      </c>
      <c r="AN3641" s="2" t="str">
        <f>IF(ISNUMBER(AM3641),SUMIFS($AM$1:AM3641,$A$1:A3641,A3641,$G$1:G3641,G3641,$D$1:D3641,D3641),"")</f>
        <v/>
      </c>
    </row>
    <row r="3642" spans="1:40" x14ac:dyDescent="0.25">
      <c r="A3642" s="4" t="s">
        <v>95</v>
      </c>
      <c r="B3642" t="s">
        <v>30</v>
      </c>
      <c r="C3642" s="40">
        <v>41033</v>
      </c>
      <c r="D3642">
        <v>3</v>
      </c>
      <c r="F3642" t="s">
        <v>109</v>
      </c>
      <c r="G3642" t="str">
        <f>YEAR(C3642)+IF(MONTH(C3642)&lt;7,-1,0)&amp;"/"&amp;RIGHT(YEAR(C3642)+IF(MONTH(C3642)&lt;7,0,1),2)</f>
        <v>2011/12</v>
      </c>
      <c r="O3642" s="2" t="str">
        <f>IF(ISNUMBER(N3642),SUMIFS(N$1:$N3642,A$1:$A3642,A3642,G$1:$G3642,G3642,D$1:$D3642,D3642),"")</f>
        <v/>
      </c>
      <c r="AE3642" s="2" t="str">
        <f t="shared" si="194"/>
        <v/>
      </c>
      <c r="AJ3642" s="41">
        <v>8.8000000000000007</v>
      </c>
      <c r="AM3642" s="2" t="str">
        <f t="shared" si="193"/>
        <v/>
      </c>
      <c r="AN3642" s="2" t="str">
        <f>IF(ISNUMBER(AM3642),SUMIFS($AM$1:AM3642,$A$1:A3642,A3642,$G$1:G3642,G3642,$D$1:D3642,D3642),"")</f>
        <v/>
      </c>
    </row>
    <row r="3643" spans="1:40" x14ac:dyDescent="0.25">
      <c r="A3643" s="4" t="s">
        <v>95</v>
      </c>
      <c r="B3643" t="s">
        <v>30</v>
      </c>
      <c r="C3643" s="40">
        <v>41033</v>
      </c>
      <c r="D3643">
        <v>4</v>
      </c>
      <c r="F3643" t="s">
        <v>109</v>
      </c>
      <c r="G3643" t="str">
        <f>YEAR(C3643)+IF(MONTH(C3643)&lt;7,-1,0)&amp;"/"&amp;RIGHT(YEAR(C3643)+IF(MONTH(C3643)&lt;7,0,1),2)</f>
        <v>2011/12</v>
      </c>
      <c r="O3643" s="2" t="str">
        <f>IF(ISNUMBER(N3643),SUMIFS(N$1:$N3643,A$1:$A3643,A3643,G$1:$G3643,G3643,D$1:$D3643,D3643),"")</f>
        <v/>
      </c>
      <c r="AE3643" s="2" t="str">
        <f t="shared" si="194"/>
        <v/>
      </c>
      <c r="AJ3643" s="41">
        <v>8.4</v>
      </c>
      <c r="AM3643" s="2" t="str">
        <f t="shared" si="193"/>
        <v/>
      </c>
      <c r="AN3643" s="2" t="str">
        <f>IF(ISNUMBER(AM3643),SUMIFS($AM$1:AM3643,$A$1:A3643,A3643,$G$1:G3643,G3643,$D$1:D3643,D3643),"")</f>
        <v/>
      </c>
    </row>
    <row r="3644" spans="1:40" x14ac:dyDescent="0.25">
      <c r="A3644" s="4" t="s">
        <v>95</v>
      </c>
      <c r="B3644" t="s">
        <v>30</v>
      </c>
      <c r="C3644" s="40">
        <v>41043</v>
      </c>
      <c r="D3644">
        <v>5</v>
      </c>
      <c r="F3644" t="s">
        <v>109</v>
      </c>
      <c r="G3644" t="str">
        <f>YEAR(C3644)+IF(MONTH(C3644)&lt;7,-1,0)&amp;"/"&amp;RIGHT(YEAR(C3644)+IF(MONTH(C3644)&lt;7,0,1),2)</f>
        <v>2011/12</v>
      </c>
      <c r="O3644" s="2" t="str">
        <f>IF(ISNUMBER(N3644),SUMIFS(N$1:$N3644,A$1:$A3644,A3644,G$1:$G3644,G3644,D$1:$D3644,D3644),"")</f>
        <v/>
      </c>
      <c r="AE3644" s="2" t="str">
        <f t="shared" si="194"/>
        <v/>
      </c>
      <c r="AJ3644" s="41">
        <v>12.5</v>
      </c>
      <c r="AM3644" s="2" t="str">
        <f t="shared" si="193"/>
        <v/>
      </c>
      <c r="AN3644" s="2" t="str">
        <f>IF(ISNUMBER(AM3644),SUMIFS($AM$1:AM3644,$A$1:A3644,A3644,$G$1:G3644,G3644,$D$1:D3644,D3644),"")</f>
        <v/>
      </c>
    </row>
    <row r="3645" spans="1:40" x14ac:dyDescent="0.25">
      <c r="A3645" s="4" t="s">
        <v>95</v>
      </c>
      <c r="B3645" t="s">
        <v>30</v>
      </c>
      <c r="C3645" s="40">
        <v>41043</v>
      </c>
      <c r="D3645">
        <v>1</v>
      </c>
      <c r="F3645" t="s">
        <v>109</v>
      </c>
      <c r="G3645" t="str">
        <f>YEAR(C3645)+IF(MONTH(C3645)&lt;7,-1,0)&amp;"/"&amp;RIGHT(YEAR(C3645)+IF(MONTH(C3645)&lt;7,0,1),2)</f>
        <v>2011/12</v>
      </c>
      <c r="O3645" s="2" t="str">
        <f>IF(ISNUMBER(N3645),SUMIFS(N$1:$N3645,A$1:$A3645,A3645,G$1:$G3645,G3645,D$1:$D3645,D3645),"")</f>
        <v/>
      </c>
      <c r="AE3645" s="2" t="str">
        <f t="shared" si="194"/>
        <v/>
      </c>
      <c r="AJ3645" s="41">
        <v>10.1</v>
      </c>
      <c r="AM3645" s="2" t="str">
        <f t="shared" si="193"/>
        <v/>
      </c>
      <c r="AN3645" s="2" t="str">
        <f>IF(ISNUMBER(AM3645),SUMIFS($AM$1:AM3645,$A$1:A3645,A3645,$G$1:G3645,G3645,$D$1:D3645,D3645),"")</f>
        <v/>
      </c>
    </row>
    <row r="3646" spans="1:40" x14ac:dyDescent="0.25">
      <c r="A3646" s="4" t="s">
        <v>95</v>
      </c>
      <c r="B3646" t="s">
        <v>30</v>
      </c>
      <c r="C3646" s="40">
        <v>41043</v>
      </c>
      <c r="D3646">
        <v>2</v>
      </c>
      <c r="F3646" t="s">
        <v>109</v>
      </c>
      <c r="G3646" t="str">
        <f>YEAR(C3646)+IF(MONTH(C3646)&lt;7,-1,0)&amp;"/"&amp;RIGHT(YEAR(C3646)+IF(MONTH(C3646)&lt;7,0,1),2)</f>
        <v>2011/12</v>
      </c>
      <c r="O3646" s="2" t="str">
        <f>IF(ISNUMBER(N3646),SUMIFS(N$1:$N3646,A$1:$A3646,A3646,G$1:$G3646,G3646,D$1:$D3646,D3646),"")</f>
        <v/>
      </c>
      <c r="AE3646" s="2" t="str">
        <f t="shared" si="194"/>
        <v/>
      </c>
      <c r="AJ3646" s="41">
        <v>10.7</v>
      </c>
      <c r="AM3646" s="2" t="str">
        <f t="shared" si="193"/>
        <v/>
      </c>
      <c r="AN3646" s="2" t="str">
        <f>IF(ISNUMBER(AM3646),SUMIFS($AM$1:AM3646,$A$1:A3646,A3646,$G$1:G3646,G3646,$D$1:D3646,D3646),"")</f>
        <v/>
      </c>
    </row>
    <row r="3647" spans="1:40" x14ac:dyDescent="0.25">
      <c r="A3647" s="4" t="s">
        <v>95</v>
      </c>
      <c r="B3647" t="s">
        <v>30</v>
      </c>
      <c r="C3647" s="40">
        <v>41043</v>
      </c>
      <c r="D3647">
        <v>3</v>
      </c>
      <c r="F3647" t="s">
        <v>109</v>
      </c>
      <c r="G3647" t="str">
        <f>YEAR(C3647)+IF(MONTH(C3647)&lt;7,-1,0)&amp;"/"&amp;RIGHT(YEAR(C3647)+IF(MONTH(C3647)&lt;7,0,1),2)</f>
        <v>2011/12</v>
      </c>
      <c r="O3647" s="2" t="str">
        <f>IF(ISNUMBER(N3647),SUMIFS(N$1:$N3647,A$1:$A3647,A3647,G$1:$G3647,G3647,D$1:$D3647,D3647),"")</f>
        <v/>
      </c>
      <c r="AE3647" s="2" t="str">
        <f t="shared" si="194"/>
        <v/>
      </c>
      <c r="AJ3647" s="41">
        <v>9.5</v>
      </c>
      <c r="AM3647" s="2" t="str">
        <f t="shared" si="193"/>
        <v/>
      </c>
      <c r="AN3647" s="2" t="str">
        <f>IF(ISNUMBER(AM3647),SUMIFS($AM$1:AM3647,$A$1:A3647,A3647,$G$1:G3647,G3647,$D$1:D3647,D3647),"")</f>
        <v/>
      </c>
    </row>
    <row r="3648" spans="1:40" x14ac:dyDescent="0.25">
      <c r="A3648" s="4" t="s">
        <v>95</v>
      </c>
      <c r="B3648" t="s">
        <v>30</v>
      </c>
      <c r="C3648" s="40">
        <v>41051</v>
      </c>
      <c r="D3648">
        <v>4</v>
      </c>
      <c r="F3648" t="s">
        <v>109</v>
      </c>
      <c r="G3648" t="str">
        <f>YEAR(C3648)+IF(MONTH(C3648)&lt;7,-1,0)&amp;"/"&amp;RIGHT(YEAR(C3648)+IF(MONTH(C3648)&lt;7,0,1),2)</f>
        <v>2011/12</v>
      </c>
      <c r="O3648" s="2" t="str">
        <f>IF(ISNUMBER(N3648),SUMIFS(N$1:$N3648,A$1:$A3648,A3648,G$1:$G3648,G3648,D$1:$D3648,D3648),"")</f>
        <v/>
      </c>
      <c r="AE3648" s="2" t="str">
        <f t="shared" si="194"/>
        <v/>
      </c>
      <c r="AJ3648" s="41">
        <v>11.4</v>
      </c>
      <c r="AM3648" s="2" t="str">
        <f t="shared" si="193"/>
        <v/>
      </c>
      <c r="AN3648" s="2" t="str">
        <f>IF(ISNUMBER(AM3648),SUMIFS($AM$1:AM3648,$A$1:A3648,A3648,$G$1:G3648,G3648,$D$1:D3648,D3648),"")</f>
        <v/>
      </c>
    </row>
    <row r="3649" spans="1:40" x14ac:dyDescent="0.25">
      <c r="A3649" s="4" t="s">
        <v>95</v>
      </c>
      <c r="B3649" t="s">
        <v>30</v>
      </c>
      <c r="C3649" s="40">
        <v>41051</v>
      </c>
      <c r="D3649">
        <v>5</v>
      </c>
      <c r="F3649" t="s">
        <v>109</v>
      </c>
      <c r="G3649" t="str">
        <f>YEAR(C3649)+IF(MONTH(C3649)&lt;7,-1,0)&amp;"/"&amp;RIGHT(YEAR(C3649)+IF(MONTH(C3649)&lt;7,0,1),2)</f>
        <v>2011/12</v>
      </c>
      <c r="O3649" s="2" t="str">
        <f>IF(ISNUMBER(N3649),SUMIFS(N$1:$N3649,A$1:$A3649,A3649,G$1:$G3649,G3649,D$1:$D3649,D3649),"")</f>
        <v/>
      </c>
      <c r="AE3649" s="2" t="str">
        <f t="shared" si="194"/>
        <v/>
      </c>
      <c r="AJ3649" s="41">
        <v>13.2</v>
      </c>
      <c r="AM3649" s="2" t="str">
        <f t="shared" si="193"/>
        <v/>
      </c>
      <c r="AN3649" s="2" t="str">
        <f>IF(ISNUMBER(AM3649),SUMIFS($AM$1:AM3649,$A$1:A3649,A3649,$G$1:G3649,G3649,$D$1:D3649,D3649),"")</f>
        <v/>
      </c>
    </row>
    <row r="3650" spans="1:40" x14ac:dyDescent="0.25">
      <c r="A3650" s="4" t="s">
        <v>95</v>
      </c>
      <c r="B3650" t="s">
        <v>30</v>
      </c>
      <c r="C3650" s="40">
        <v>41051</v>
      </c>
      <c r="D3650">
        <v>1</v>
      </c>
      <c r="F3650" t="s">
        <v>109</v>
      </c>
      <c r="G3650" t="str">
        <f>YEAR(C3650)+IF(MONTH(C3650)&lt;7,-1,0)&amp;"/"&amp;RIGHT(YEAR(C3650)+IF(MONTH(C3650)&lt;7,0,1),2)</f>
        <v>2011/12</v>
      </c>
      <c r="O3650" s="2" t="str">
        <f>IF(ISNUMBER(N3650),SUMIFS(N$1:$N3650,A$1:$A3650,A3650,G$1:$G3650,G3650,D$1:$D3650,D3650),"")</f>
        <v/>
      </c>
      <c r="AE3650" s="2" t="str">
        <f t="shared" si="194"/>
        <v/>
      </c>
      <c r="AJ3650" s="41">
        <v>13.4</v>
      </c>
      <c r="AM3650" s="2" t="str">
        <f t="shared" si="193"/>
        <v/>
      </c>
      <c r="AN3650" s="2" t="str">
        <f>IF(ISNUMBER(AM3650),SUMIFS($AM$1:AM3650,$A$1:A3650,A3650,$G$1:G3650,G3650,$D$1:D3650,D3650),"")</f>
        <v/>
      </c>
    </row>
    <row r="3651" spans="1:40" x14ac:dyDescent="0.25">
      <c r="A3651" s="4" t="s">
        <v>95</v>
      </c>
      <c r="B3651" t="s">
        <v>30</v>
      </c>
      <c r="C3651" s="40">
        <v>41051</v>
      </c>
      <c r="D3651">
        <v>2</v>
      </c>
      <c r="F3651" t="s">
        <v>109</v>
      </c>
      <c r="G3651" t="str">
        <f>YEAR(C3651)+IF(MONTH(C3651)&lt;7,-1,0)&amp;"/"&amp;RIGHT(YEAR(C3651)+IF(MONTH(C3651)&lt;7,0,1),2)</f>
        <v>2011/12</v>
      </c>
      <c r="O3651" s="2" t="str">
        <f>IF(ISNUMBER(N3651),SUMIFS(N$1:$N3651,A$1:$A3651,A3651,G$1:$G3651,G3651,D$1:$D3651,D3651),"")</f>
        <v/>
      </c>
      <c r="AE3651" s="2" t="str">
        <f t="shared" si="194"/>
        <v/>
      </c>
      <c r="AJ3651" s="41">
        <v>15.7</v>
      </c>
      <c r="AM3651" s="2" t="str">
        <f t="shared" si="193"/>
        <v/>
      </c>
      <c r="AN3651" s="2" t="str">
        <f>IF(ISNUMBER(AM3651),SUMIFS($AM$1:AM3651,$A$1:A3651,A3651,$G$1:G3651,G3651,$D$1:D3651,D3651),"")</f>
        <v/>
      </c>
    </row>
    <row r="3652" spans="1:40" x14ac:dyDescent="0.25">
      <c r="A3652" s="4" t="s">
        <v>96</v>
      </c>
      <c r="B3652" t="s">
        <v>30</v>
      </c>
      <c r="C3652" s="40">
        <v>40553</v>
      </c>
      <c r="D3652">
        <v>1</v>
      </c>
      <c r="F3652" t="s">
        <v>110</v>
      </c>
      <c r="G3652" t="str">
        <f>YEAR(C3652)+IF(MONTH(C3652)&lt;7,-1,0)&amp;"/"&amp;RIGHT(YEAR(C3652)+IF(MONTH(C3652)&lt;7,0,1),2)</f>
        <v>2010/11</v>
      </c>
      <c r="O3652" s="2" t="str">
        <f>IF(ISNUMBER(N3652),SUMIFS(N$1:$N3652,A$1:$A3652,A3652,G$1:$G3652,G3652,D$1:$D3652,D3652),"")</f>
        <v/>
      </c>
      <c r="AE3652" s="2" t="str">
        <f t="shared" si="194"/>
        <v/>
      </c>
      <c r="AJ3652" s="41">
        <v>22.7</v>
      </c>
      <c r="AM3652" s="2" t="str">
        <f t="shared" si="193"/>
        <v/>
      </c>
      <c r="AN3652" s="2" t="str">
        <f>IF(ISNUMBER(AM3652),SUMIFS($AM$1:AM3652,$A$1:A3652,A3652,$G$1:G3652,G3652,$D$1:D3652,D3652),"")</f>
        <v/>
      </c>
    </row>
    <row r="3653" spans="1:40" x14ac:dyDescent="0.25">
      <c r="A3653" s="4" t="s">
        <v>96</v>
      </c>
      <c r="B3653" t="s">
        <v>30</v>
      </c>
      <c r="C3653" s="40">
        <v>40560</v>
      </c>
      <c r="D3653">
        <v>1</v>
      </c>
      <c r="F3653" t="s">
        <v>110</v>
      </c>
      <c r="G3653" t="str">
        <f>YEAR(C3653)+IF(MONTH(C3653)&lt;7,-1,0)&amp;"/"&amp;RIGHT(YEAR(C3653)+IF(MONTH(C3653)&lt;7,0,1),2)</f>
        <v>2010/11</v>
      </c>
      <c r="O3653" s="2" t="str">
        <f>IF(ISNUMBER(N3653),SUMIFS(N$1:$N3653,A$1:$A3653,A3653,G$1:$G3653,G3653,D$1:$D3653,D3653),"")</f>
        <v/>
      </c>
      <c r="AE3653" s="2" t="str">
        <f t="shared" si="194"/>
        <v/>
      </c>
      <c r="AJ3653" s="41">
        <v>26.8</v>
      </c>
      <c r="AM3653" s="2" t="str">
        <f t="shared" si="193"/>
        <v/>
      </c>
      <c r="AN3653" s="2" t="str">
        <f>IF(ISNUMBER(AM3653),SUMIFS($AM$1:AM3653,$A$1:A3653,A3653,$G$1:G3653,G3653,$D$1:D3653,D3653),"")</f>
        <v/>
      </c>
    </row>
    <row r="3654" spans="1:40" x14ac:dyDescent="0.25">
      <c r="A3654" s="4" t="s">
        <v>96</v>
      </c>
      <c r="B3654" t="s">
        <v>30</v>
      </c>
      <c r="C3654" s="40">
        <v>40567</v>
      </c>
      <c r="D3654">
        <v>1</v>
      </c>
      <c r="F3654" t="s">
        <v>110</v>
      </c>
      <c r="G3654" t="str">
        <f>YEAR(C3654)+IF(MONTH(C3654)&lt;7,-1,0)&amp;"/"&amp;RIGHT(YEAR(C3654)+IF(MONTH(C3654)&lt;7,0,1),2)</f>
        <v>2010/11</v>
      </c>
      <c r="O3654" s="2" t="str">
        <f>IF(ISNUMBER(N3654),SUMIFS(N$1:$N3654,A$1:$A3654,A3654,G$1:$G3654,G3654,D$1:$D3654,D3654),"")</f>
        <v/>
      </c>
      <c r="AE3654" s="2" t="str">
        <f t="shared" si="194"/>
        <v/>
      </c>
      <c r="AJ3654" s="41">
        <v>9.6</v>
      </c>
      <c r="AM3654" s="2" t="str">
        <f t="shared" si="193"/>
        <v/>
      </c>
      <c r="AN3654" s="2" t="str">
        <f>IF(ISNUMBER(AM3654),SUMIFS($AM$1:AM3654,$A$1:A3654,A3654,$G$1:G3654,G3654,$D$1:D3654,D3654),"")</f>
        <v/>
      </c>
    </row>
    <row r="3655" spans="1:40" x14ac:dyDescent="0.25">
      <c r="A3655" s="4" t="s">
        <v>96</v>
      </c>
      <c r="B3655" t="s">
        <v>30</v>
      </c>
      <c r="C3655" s="40">
        <v>40567</v>
      </c>
      <c r="D3655">
        <v>2</v>
      </c>
      <c r="F3655" t="s">
        <v>110</v>
      </c>
      <c r="G3655" t="str">
        <f>YEAR(C3655)+IF(MONTH(C3655)&lt;7,-1,0)&amp;"/"&amp;RIGHT(YEAR(C3655)+IF(MONTH(C3655)&lt;7,0,1),2)</f>
        <v>2010/11</v>
      </c>
      <c r="O3655" s="2" t="str">
        <f>IF(ISNUMBER(N3655),SUMIFS(N$1:$N3655,A$1:$A3655,A3655,G$1:$G3655,G3655,D$1:$D3655,D3655),"")</f>
        <v/>
      </c>
      <c r="AE3655" s="2" t="str">
        <f t="shared" si="194"/>
        <v/>
      </c>
      <c r="AJ3655" s="41">
        <v>11.3</v>
      </c>
      <c r="AM3655" s="2" t="str">
        <f t="shared" si="193"/>
        <v/>
      </c>
      <c r="AN3655" s="2" t="str">
        <f>IF(ISNUMBER(AM3655),SUMIFS($AM$1:AM3655,$A$1:A3655,A3655,$G$1:G3655,G3655,$D$1:D3655,D3655),"")</f>
        <v/>
      </c>
    </row>
    <row r="3656" spans="1:40" x14ac:dyDescent="0.25">
      <c r="A3656" s="4" t="s">
        <v>96</v>
      </c>
      <c r="B3656" t="s">
        <v>30</v>
      </c>
      <c r="C3656" s="40">
        <v>40567</v>
      </c>
      <c r="D3656">
        <v>3</v>
      </c>
      <c r="F3656" t="s">
        <v>110</v>
      </c>
      <c r="G3656" t="str">
        <f>YEAR(C3656)+IF(MONTH(C3656)&lt;7,-1,0)&amp;"/"&amp;RIGHT(YEAR(C3656)+IF(MONTH(C3656)&lt;7,0,1),2)</f>
        <v>2010/11</v>
      </c>
      <c r="O3656" s="2" t="str">
        <f>IF(ISNUMBER(N3656),SUMIFS(N$1:$N3656,A$1:$A3656,A3656,G$1:$G3656,G3656,D$1:$D3656,D3656),"")</f>
        <v/>
      </c>
      <c r="AE3656" s="2" t="str">
        <f t="shared" si="194"/>
        <v/>
      </c>
      <c r="AJ3656" s="41">
        <v>13.1</v>
      </c>
      <c r="AM3656" s="2" t="str">
        <f t="shared" si="193"/>
        <v/>
      </c>
      <c r="AN3656" s="2" t="str">
        <f>IF(ISNUMBER(AM3656),SUMIFS($AM$1:AM3656,$A$1:A3656,A3656,$G$1:G3656,G3656,$D$1:D3656,D3656),"")</f>
        <v/>
      </c>
    </row>
    <row r="3657" spans="1:40" x14ac:dyDescent="0.25">
      <c r="A3657" s="4" t="s">
        <v>96</v>
      </c>
      <c r="B3657" t="s">
        <v>30</v>
      </c>
      <c r="C3657" s="40">
        <v>40567</v>
      </c>
      <c r="D3657">
        <v>4</v>
      </c>
      <c r="F3657" t="s">
        <v>110</v>
      </c>
      <c r="G3657" t="str">
        <f>YEAR(C3657)+IF(MONTH(C3657)&lt;7,-1,0)&amp;"/"&amp;RIGHT(YEAR(C3657)+IF(MONTH(C3657)&lt;7,0,1),2)</f>
        <v>2010/11</v>
      </c>
      <c r="O3657" s="2" t="str">
        <f>IF(ISNUMBER(N3657),SUMIFS(N$1:$N3657,A$1:$A3657,A3657,G$1:$G3657,G3657,D$1:$D3657,D3657),"")</f>
        <v/>
      </c>
      <c r="AE3657" s="2" t="str">
        <f t="shared" si="194"/>
        <v/>
      </c>
      <c r="AJ3657" s="41">
        <v>10.7</v>
      </c>
      <c r="AM3657" s="2" t="str">
        <f t="shared" si="193"/>
        <v/>
      </c>
      <c r="AN3657" s="2" t="str">
        <f>IF(ISNUMBER(AM3657),SUMIFS($AM$1:AM3657,$A$1:A3657,A3657,$G$1:G3657,G3657,$D$1:D3657,D3657),"")</f>
        <v/>
      </c>
    </row>
    <row r="3658" spans="1:40" x14ac:dyDescent="0.25">
      <c r="A3658" s="4" t="s">
        <v>96</v>
      </c>
      <c r="B3658" t="s">
        <v>30</v>
      </c>
      <c r="C3658" s="40">
        <v>40567</v>
      </c>
      <c r="D3658">
        <v>5</v>
      </c>
      <c r="F3658" t="s">
        <v>110</v>
      </c>
      <c r="G3658" t="str">
        <f>YEAR(C3658)+IF(MONTH(C3658)&lt;7,-1,0)&amp;"/"&amp;RIGHT(YEAR(C3658)+IF(MONTH(C3658)&lt;7,0,1),2)</f>
        <v>2010/11</v>
      </c>
      <c r="O3658" s="2" t="str">
        <f>IF(ISNUMBER(N3658),SUMIFS(N$1:$N3658,A$1:$A3658,A3658,G$1:$G3658,G3658,D$1:$D3658,D3658),"")</f>
        <v/>
      </c>
      <c r="AE3658" s="2" t="str">
        <f t="shared" si="194"/>
        <v/>
      </c>
      <c r="AJ3658" s="41">
        <v>12.6</v>
      </c>
      <c r="AM3658" s="2" t="str">
        <f t="shared" si="193"/>
        <v/>
      </c>
      <c r="AN3658" s="2" t="str">
        <f>IF(ISNUMBER(AM3658),SUMIFS($AM$1:AM3658,$A$1:A3658,A3658,$G$1:G3658,G3658,$D$1:D3658,D3658),"")</f>
        <v/>
      </c>
    </row>
    <row r="3659" spans="1:40" x14ac:dyDescent="0.25">
      <c r="A3659" s="4" t="s">
        <v>96</v>
      </c>
      <c r="B3659" t="s">
        <v>30</v>
      </c>
      <c r="C3659" s="40">
        <v>40575</v>
      </c>
      <c r="D3659">
        <v>1</v>
      </c>
      <c r="F3659" t="s">
        <v>110</v>
      </c>
      <c r="G3659" t="str">
        <f>YEAR(C3659)+IF(MONTH(C3659)&lt;7,-1,0)&amp;"/"&amp;RIGHT(YEAR(C3659)+IF(MONTH(C3659)&lt;7,0,1),2)</f>
        <v>2010/11</v>
      </c>
      <c r="O3659" s="2" t="str">
        <f>IF(ISNUMBER(N3659),SUMIFS(N$1:$N3659,A$1:$A3659,A3659,G$1:$G3659,G3659,D$1:$D3659,D3659),"")</f>
        <v/>
      </c>
      <c r="AE3659" s="2" t="str">
        <f t="shared" si="194"/>
        <v/>
      </c>
      <c r="AJ3659" s="41">
        <v>22.6</v>
      </c>
      <c r="AM3659" s="2" t="str">
        <f t="shared" si="193"/>
        <v/>
      </c>
      <c r="AN3659" s="2" t="str">
        <f>IF(ISNUMBER(AM3659),SUMIFS($AM$1:AM3659,$A$1:A3659,A3659,$G$1:G3659,G3659,$D$1:D3659,D3659),"")</f>
        <v/>
      </c>
    </row>
    <row r="3660" spans="1:40" x14ac:dyDescent="0.25">
      <c r="A3660" s="4" t="s">
        <v>96</v>
      </c>
      <c r="B3660" t="s">
        <v>30</v>
      </c>
      <c r="C3660" s="40">
        <v>40575</v>
      </c>
      <c r="D3660">
        <v>2</v>
      </c>
      <c r="F3660" t="s">
        <v>110</v>
      </c>
      <c r="G3660" t="str">
        <f>YEAR(C3660)+IF(MONTH(C3660)&lt;7,-1,0)&amp;"/"&amp;RIGHT(YEAR(C3660)+IF(MONTH(C3660)&lt;7,0,1),2)</f>
        <v>2010/11</v>
      </c>
      <c r="O3660" s="2" t="str">
        <f>IF(ISNUMBER(N3660),SUMIFS(N$1:$N3660,A$1:$A3660,A3660,G$1:$G3660,G3660,D$1:$D3660,D3660),"")</f>
        <v/>
      </c>
      <c r="AE3660" s="2" t="str">
        <f t="shared" si="194"/>
        <v/>
      </c>
      <c r="AJ3660" s="41">
        <v>24.1</v>
      </c>
      <c r="AM3660" s="2" t="str">
        <f t="shared" si="193"/>
        <v/>
      </c>
      <c r="AN3660" s="2" t="str">
        <f>IF(ISNUMBER(AM3660),SUMIFS($AM$1:AM3660,$A$1:A3660,A3660,$G$1:G3660,G3660,$D$1:D3660,D3660),"")</f>
        <v/>
      </c>
    </row>
    <row r="3661" spans="1:40" x14ac:dyDescent="0.25">
      <c r="A3661" s="4" t="s">
        <v>96</v>
      </c>
      <c r="B3661" t="s">
        <v>30</v>
      </c>
      <c r="C3661" s="40">
        <v>40575</v>
      </c>
      <c r="D3661">
        <v>3</v>
      </c>
      <c r="F3661" t="s">
        <v>110</v>
      </c>
      <c r="G3661" t="str">
        <f>YEAR(C3661)+IF(MONTH(C3661)&lt;7,-1,0)&amp;"/"&amp;RIGHT(YEAR(C3661)+IF(MONTH(C3661)&lt;7,0,1),2)</f>
        <v>2010/11</v>
      </c>
      <c r="O3661" s="2" t="str">
        <f>IF(ISNUMBER(N3661),SUMIFS(N$1:$N3661,A$1:$A3661,A3661,G$1:$G3661,G3661,D$1:$D3661,D3661),"")</f>
        <v/>
      </c>
      <c r="AE3661" s="2" t="str">
        <f t="shared" si="194"/>
        <v/>
      </c>
      <c r="AJ3661" s="41">
        <v>25.4</v>
      </c>
      <c r="AM3661" s="2" t="str">
        <f t="shared" si="193"/>
        <v/>
      </c>
      <c r="AN3661" s="2" t="str">
        <f>IF(ISNUMBER(AM3661),SUMIFS($AM$1:AM3661,$A$1:A3661,A3661,$G$1:G3661,G3661,$D$1:D3661,D3661),"")</f>
        <v/>
      </c>
    </row>
    <row r="3662" spans="1:40" x14ac:dyDescent="0.25">
      <c r="A3662" s="4" t="s">
        <v>96</v>
      </c>
      <c r="B3662" t="s">
        <v>30</v>
      </c>
      <c r="C3662" s="40">
        <v>40575</v>
      </c>
      <c r="D3662">
        <v>4</v>
      </c>
      <c r="F3662" t="s">
        <v>110</v>
      </c>
      <c r="G3662" t="str">
        <f>YEAR(C3662)+IF(MONTH(C3662)&lt;7,-1,0)&amp;"/"&amp;RIGHT(YEAR(C3662)+IF(MONTH(C3662)&lt;7,0,1),2)</f>
        <v>2010/11</v>
      </c>
      <c r="O3662" s="2" t="str">
        <f>IF(ISNUMBER(N3662),SUMIFS(N$1:$N3662,A$1:$A3662,A3662,G$1:$G3662,G3662,D$1:$D3662,D3662),"")</f>
        <v/>
      </c>
      <c r="AE3662" s="2" t="str">
        <f t="shared" si="194"/>
        <v/>
      </c>
      <c r="AJ3662" s="41">
        <v>24.4</v>
      </c>
      <c r="AM3662" s="2" t="str">
        <f t="shared" si="193"/>
        <v/>
      </c>
      <c r="AN3662" s="2" t="str">
        <f>IF(ISNUMBER(AM3662),SUMIFS($AM$1:AM3662,$A$1:A3662,A3662,$G$1:G3662,G3662,$D$1:D3662,D3662),"")</f>
        <v/>
      </c>
    </row>
    <row r="3663" spans="1:40" x14ac:dyDescent="0.25">
      <c r="A3663" s="4" t="s">
        <v>96</v>
      </c>
      <c r="B3663" t="s">
        <v>30</v>
      </c>
      <c r="C3663" s="40">
        <v>40575</v>
      </c>
      <c r="D3663">
        <v>5</v>
      </c>
      <c r="F3663" t="s">
        <v>110</v>
      </c>
      <c r="G3663" t="str">
        <f>YEAR(C3663)+IF(MONTH(C3663)&lt;7,-1,0)&amp;"/"&amp;RIGHT(YEAR(C3663)+IF(MONTH(C3663)&lt;7,0,1),2)</f>
        <v>2010/11</v>
      </c>
      <c r="O3663" s="2" t="str">
        <f>IF(ISNUMBER(N3663),SUMIFS(N$1:$N3663,A$1:$A3663,A3663,G$1:$G3663,G3663,D$1:$D3663,D3663),"")</f>
        <v/>
      </c>
      <c r="AE3663" s="2" t="str">
        <f t="shared" si="194"/>
        <v/>
      </c>
      <c r="AJ3663" s="41">
        <v>25.8</v>
      </c>
      <c r="AM3663" s="2" t="str">
        <f t="shared" si="193"/>
        <v/>
      </c>
      <c r="AN3663" s="2" t="str">
        <f>IF(ISNUMBER(AM3663),SUMIFS($AM$1:AM3663,$A$1:A3663,A3663,$G$1:G3663,G3663,$D$1:D3663,D3663),"")</f>
        <v/>
      </c>
    </row>
    <row r="3664" spans="1:40" x14ac:dyDescent="0.25">
      <c r="A3664" s="4" t="s">
        <v>96</v>
      </c>
      <c r="B3664" t="s">
        <v>30</v>
      </c>
      <c r="C3664" s="40">
        <v>40581</v>
      </c>
      <c r="D3664">
        <v>1</v>
      </c>
      <c r="F3664" t="s">
        <v>110</v>
      </c>
      <c r="G3664" t="str">
        <f>YEAR(C3664)+IF(MONTH(C3664)&lt;7,-1,0)&amp;"/"&amp;RIGHT(YEAR(C3664)+IF(MONTH(C3664)&lt;7,0,1),2)</f>
        <v>2010/11</v>
      </c>
      <c r="O3664" s="2" t="str">
        <f>IF(ISNUMBER(N3664),SUMIFS(N$1:$N3664,A$1:$A3664,A3664,G$1:$G3664,G3664,D$1:$D3664,D3664),"")</f>
        <v/>
      </c>
      <c r="AE3664" s="2" t="str">
        <f t="shared" si="194"/>
        <v/>
      </c>
      <c r="AJ3664" s="41">
        <v>31.880000000000003</v>
      </c>
      <c r="AM3664" s="2" t="str">
        <f t="shared" si="193"/>
        <v/>
      </c>
      <c r="AN3664" s="2" t="str">
        <f>IF(ISNUMBER(AM3664),SUMIFS($AM$1:AM3664,$A$1:A3664,A3664,$G$1:G3664,G3664,$D$1:D3664,D3664),"")</f>
        <v/>
      </c>
    </row>
    <row r="3665" spans="1:40" x14ac:dyDescent="0.25">
      <c r="A3665" s="4" t="s">
        <v>96</v>
      </c>
      <c r="B3665" t="s">
        <v>30</v>
      </c>
      <c r="C3665" s="40">
        <v>40581</v>
      </c>
      <c r="D3665">
        <v>2</v>
      </c>
      <c r="F3665" t="s">
        <v>110</v>
      </c>
      <c r="G3665" t="str">
        <f>YEAR(C3665)+IF(MONTH(C3665)&lt;7,-1,0)&amp;"/"&amp;RIGHT(YEAR(C3665)+IF(MONTH(C3665)&lt;7,0,1),2)</f>
        <v>2010/11</v>
      </c>
      <c r="O3665" s="2" t="str">
        <f>IF(ISNUMBER(N3665),SUMIFS(N$1:$N3665,A$1:$A3665,A3665,G$1:$G3665,G3665,D$1:$D3665,D3665),"")</f>
        <v/>
      </c>
      <c r="AE3665" s="2" t="str">
        <f t="shared" si="194"/>
        <v/>
      </c>
      <c r="AJ3665" s="41">
        <v>37.4</v>
      </c>
      <c r="AM3665" s="2" t="str">
        <f t="shared" si="193"/>
        <v/>
      </c>
      <c r="AN3665" s="2" t="str">
        <f>IF(ISNUMBER(AM3665),SUMIFS($AM$1:AM3665,$A$1:A3665,A3665,$G$1:G3665,G3665,$D$1:D3665,D3665),"")</f>
        <v/>
      </c>
    </row>
    <row r="3666" spans="1:40" x14ac:dyDescent="0.25">
      <c r="A3666" s="4" t="s">
        <v>96</v>
      </c>
      <c r="B3666" t="s">
        <v>30</v>
      </c>
      <c r="C3666" s="40">
        <v>40581</v>
      </c>
      <c r="D3666">
        <v>3</v>
      </c>
      <c r="F3666" t="s">
        <v>110</v>
      </c>
      <c r="G3666" t="str">
        <f>YEAR(C3666)+IF(MONTH(C3666)&lt;7,-1,0)&amp;"/"&amp;RIGHT(YEAR(C3666)+IF(MONTH(C3666)&lt;7,0,1),2)</f>
        <v>2010/11</v>
      </c>
      <c r="O3666" s="2" t="str">
        <f>IF(ISNUMBER(N3666),SUMIFS(N$1:$N3666,A$1:$A3666,A3666,G$1:$G3666,G3666,D$1:$D3666,D3666),"")</f>
        <v/>
      </c>
      <c r="AE3666" s="2" t="str">
        <f t="shared" si="194"/>
        <v/>
      </c>
      <c r="AJ3666" s="41">
        <v>31.6</v>
      </c>
      <c r="AM3666" s="2" t="str">
        <f t="shared" si="193"/>
        <v/>
      </c>
      <c r="AN3666" s="2" t="str">
        <f>IF(ISNUMBER(AM3666),SUMIFS($AM$1:AM3666,$A$1:A3666,A3666,$G$1:G3666,G3666,$D$1:D3666,D3666),"")</f>
        <v/>
      </c>
    </row>
    <row r="3667" spans="1:40" x14ac:dyDescent="0.25">
      <c r="A3667" s="4" t="s">
        <v>96</v>
      </c>
      <c r="B3667" t="s">
        <v>30</v>
      </c>
      <c r="C3667" s="40">
        <v>40581</v>
      </c>
      <c r="D3667">
        <v>4</v>
      </c>
      <c r="F3667" t="s">
        <v>110</v>
      </c>
      <c r="G3667" t="str">
        <f>YEAR(C3667)+IF(MONTH(C3667)&lt;7,-1,0)&amp;"/"&amp;RIGHT(YEAR(C3667)+IF(MONTH(C3667)&lt;7,0,1),2)</f>
        <v>2010/11</v>
      </c>
      <c r="O3667" s="2" t="str">
        <f>IF(ISNUMBER(N3667),SUMIFS(N$1:$N3667,A$1:$A3667,A3667,G$1:$G3667,G3667,D$1:$D3667,D3667),"")</f>
        <v/>
      </c>
      <c r="AE3667" s="2" t="str">
        <f t="shared" si="194"/>
        <v/>
      </c>
      <c r="AJ3667" s="41">
        <v>32.9</v>
      </c>
      <c r="AM3667" s="2" t="str">
        <f t="shared" si="193"/>
        <v/>
      </c>
      <c r="AN3667" s="2" t="str">
        <f>IF(ISNUMBER(AM3667),SUMIFS($AM$1:AM3667,$A$1:A3667,A3667,$G$1:G3667,G3667,$D$1:D3667,D3667),"")</f>
        <v/>
      </c>
    </row>
    <row r="3668" spans="1:40" x14ac:dyDescent="0.25">
      <c r="A3668" s="4" t="s">
        <v>96</v>
      </c>
      <c r="B3668" t="s">
        <v>30</v>
      </c>
      <c r="C3668" s="40">
        <v>40581</v>
      </c>
      <c r="D3668">
        <v>5</v>
      </c>
      <c r="F3668" t="s">
        <v>110</v>
      </c>
      <c r="G3668" t="str">
        <f>YEAR(C3668)+IF(MONTH(C3668)&lt;7,-1,0)&amp;"/"&amp;RIGHT(YEAR(C3668)+IF(MONTH(C3668)&lt;7,0,1),2)</f>
        <v>2010/11</v>
      </c>
      <c r="O3668" s="2" t="str">
        <f>IF(ISNUMBER(N3668),SUMIFS(N$1:$N3668,A$1:$A3668,A3668,G$1:$G3668,G3668,D$1:$D3668,D3668),"")</f>
        <v/>
      </c>
      <c r="AE3668" s="2" t="str">
        <f t="shared" si="194"/>
        <v/>
      </c>
      <c r="AJ3668" s="41">
        <v>40.5</v>
      </c>
      <c r="AM3668" s="2" t="str">
        <f t="shared" si="193"/>
        <v/>
      </c>
      <c r="AN3668" s="2" t="str">
        <f>IF(ISNUMBER(AM3668),SUMIFS($AM$1:AM3668,$A$1:A3668,A3668,$G$1:G3668,G3668,$D$1:D3668,D3668),"")</f>
        <v/>
      </c>
    </row>
    <row r="3669" spans="1:40" x14ac:dyDescent="0.25">
      <c r="A3669" s="4" t="s">
        <v>96</v>
      </c>
      <c r="B3669" t="s">
        <v>30</v>
      </c>
      <c r="C3669" s="40">
        <v>40588</v>
      </c>
      <c r="D3669">
        <v>1</v>
      </c>
      <c r="F3669" t="s">
        <v>110</v>
      </c>
      <c r="G3669" t="str">
        <f>YEAR(C3669)+IF(MONTH(C3669)&lt;7,-1,0)&amp;"/"&amp;RIGHT(YEAR(C3669)+IF(MONTH(C3669)&lt;7,0,1),2)</f>
        <v>2010/11</v>
      </c>
      <c r="O3669" s="2" t="str">
        <f>IF(ISNUMBER(N3669),SUMIFS(N$1:$N3669,A$1:$A3669,A3669,G$1:$G3669,G3669,D$1:$D3669,D3669),"")</f>
        <v/>
      </c>
      <c r="AE3669" s="2" t="str">
        <f t="shared" si="194"/>
        <v/>
      </c>
      <c r="AJ3669" s="41">
        <v>14.7</v>
      </c>
      <c r="AM3669" s="2" t="str">
        <f t="shared" si="193"/>
        <v/>
      </c>
      <c r="AN3669" s="2" t="str">
        <f>IF(ISNUMBER(AM3669),SUMIFS($AM$1:AM3669,$A$1:A3669,A3669,$G$1:G3669,G3669,$D$1:D3669,D3669),"")</f>
        <v/>
      </c>
    </row>
    <row r="3670" spans="1:40" x14ac:dyDescent="0.25">
      <c r="A3670" s="4" t="s">
        <v>96</v>
      </c>
      <c r="B3670" t="s">
        <v>30</v>
      </c>
      <c r="C3670" s="40">
        <v>40588</v>
      </c>
      <c r="D3670">
        <v>2</v>
      </c>
      <c r="F3670" t="s">
        <v>110</v>
      </c>
      <c r="G3670" t="str">
        <f>YEAR(C3670)+IF(MONTH(C3670)&lt;7,-1,0)&amp;"/"&amp;RIGHT(YEAR(C3670)+IF(MONTH(C3670)&lt;7,0,1),2)</f>
        <v>2010/11</v>
      </c>
      <c r="O3670" s="2" t="str">
        <f>IF(ISNUMBER(N3670),SUMIFS(N$1:$N3670,A$1:$A3670,A3670,G$1:$G3670,G3670,D$1:$D3670,D3670),"")</f>
        <v/>
      </c>
      <c r="AE3670" s="2" t="str">
        <f t="shared" si="194"/>
        <v/>
      </c>
      <c r="AJ3670" s="41">
        <v>15.7</v>
      </c>
      <c r="AM3670" s="2" t="str">
        <f t="shared" si="193"/>
        <v/>
      </c>
      <c r="AN3670" s="2" t="str">
        <f>IF(ISNUMBER(AM3670),SUMIFS($AM$1:AM3670,$A$1:A3670,A3670,$G$1:G3670,G3670,$D$1:D3670,D3670),"")</f>
        <v/>
      </c>
    </row>
    <row r="3671" spans="1:40" x14ac:dyDescent="0.25">
      <c r="A3671" s="4" t="s">
        <v>96</v>
      </c>
      <c r="B3671" t="s">
        <v>30</v>
      </c>
      <c r="C3671" s="40">
        <v>40588</v>
      </c>
      <c r="D3671">
        <v>3</v>
      </c>
      <c r="F3671" t="s">
        <v>110</v>
      </c>
      <c r="G3671" t="str">
        <f>YEAR(C3671)+IF(MONTH(C3671)&lt;7,-1,0)&amp;"/"&amp;RIGHT(YEAR(C3671)+IF(MONTH(C3671)&lt;7,0,1),2)</f>
        <v>2010/11</v>
      </c>
      <c r="O3671" s="2" t="str">
        <f>IF(ISNUMBER(N3671),SUMIFS(N$1:$N3671,A$1:$A3671,A3671,G$1:$G3671,G3671,D$1:$D3671,D3671),"")</f>
        <v/>
      </c>
      <c r="AE3671" s="2" t="str">
        <f t="shared" si="194"/>
        <v/>
      </c>
      <c r="AJ3671" s="41">
        <v>11.2</v>
      </c>
      <c r="AM3671" s="2" t="str">
        <f t="shared" si="193"/>
        <v/>
      </c>
      <c r="AN3671" s="2" t="str">
        <f>IF(ISNUMBER(AM3671),SUMIFS($AM$1:AM3671,$A$1:A3671,A3671,$G$1:G3671,G3671,$D$1:D3671,D3671),"")</f>
        <v/>
      </c>
    </row>
    <row r="3672" spans="1:40" x14ac:dyDescent="0.25">
      <c r="A3672" s="4" t="s">
        <v>96</v>
      </c>
      <c r="B3672" t="s">
        <v>30</v>
      </c>
      <c r="C3672" s="40">
        <v>40588</v>
      </c>
      <c r="D3672">
        <v>4</v>
      </c>
      <c r="F3672" t="s">
        <v>110</v>
      </c>
      <c r="G3672" t="str">
        <f>YEAR(C3672)+IF(MONTH(C3672)&lt;7,-1,0)&amp;"/"&amp;RIGHT(YEAR(C3672)+IF(MONTH(C3672)&lt;7,0,1),2)</f>
        <v>2010/11</v>
      </c>
      <c r="O3672" s="2" t="str">
        <f>IF(ISNUMBER(N3672),SUMIFS(N$1:$N3672,A$1:$A3672,A3672,G$1:$G3672,G3672,D$1:$D3672,D3672),"")</f>
        <v/>
      </c>
      <c r="AE3672" s="2" t="str">
        <f t="shared" si="194"/>
        <v/>
      </c>
      <c r="AJ3672" s="41">
        <v>14.5</v>
      </c>
      <c r="AM3672" s="2" t="str">
        <f t="shared" si="193"/>
        <v/>
      </c>
      <c r="AN3672" s="2" t="str">
        <f>IF(ISNUMBER(AM3672),SUMIFS($AM$1:AM3672,$A$1:A3672,A3672,$G$1:G3672,G3672,$D$1:D3672,D3672),"")</f>
        <v/>
      </c>
    </row>
    <row r="3673" spans="1:40" x14ac:dyDescent="0.25">
      <c r="A3673" s="4" t="s">
        <v>96</v>
      </c>
      <c r="B3673" t="s">
        <v>30</v>
      </c>
      <c r="C3673" s="40">
        <v>40588</v>
      </c>
      <c r="D3673">
        <v>5</v>
      </c>
      <c r="F3673" t="s">
        <v>110</v>
      </c>
      <c r="G3673" t="str">
        <f>YEAR(C3673)+IF(MONTH(C3673)&lt;7,-1,0)&amp;"/"&amp;RIGHT(YEAR(C3673)+IF(MONTH(C3673)&lt;7,0,1),2)</f>
        <v>2010/11</v>
      </c>
      <c r="O3673" s="2" t="str">
        <f>IF(ISNUMBER(N3673),SUMIFS(N$1:$N3673,A$1:$A3673,A3673,G$1:$G3673,G3673,D$1:$D3673,D3673),"")</f>
        <v/>
      </c>
      <c r="AE3673" s="2" t="str">
        <f t="shared" si="194"/>
        <v/>
      </c>
      <c r="AJ3673" s="41">
        <v>15</v>
      </c>
      <c r="AM3673" s="2" t="str">
        <f t="shared" si="193"/>
        <v/>
      </c>
      <c r="AN3673" s="2" t="str">
        <f>IF(ISNUMBER(AM3673),SUMIFS($AM$1:AM3673,$A$1:A3673,A3673,$G$1:G3673,G3673,$D$1:D3673,D3673),"")</f>
        <v/>
      </c>
    </row>
    <row r="3674" spans="1:40" x14ac:dyDescent="0.25">
      <c r="A3674" s="4" t="s">
        <v>96</v>
      </c>
      <c r="B3674" t="s">
        <v>30</v>
      </c>
      <c r="C3674" s="40">
        <v>40595</v>
      </c>
      <c r="D3674">
        <v>1</v>
      </c>
      <c r="F3674" t="s">
        <v>110</v>
      </c>
      <c r="G3674" t="str">
        <f>YEAR(C3674)+IF(MONTH(C3674)&lt;7,-1,0)&amp;"/"&amp;RIGHT(YEAR(C3674)+IF(MONTH(C3674)&lt;7,0,1),2)</f>
        <v>2010/11</v>
      </c>
      <c r="O3674" s="2" t="str">
        <f>IF(ISNUMBER(N3674),SUMIFS(N$1:$N3674,A$1:$A3674,A3674,G$1:$G3674,G3674,D$1:$D3674,D3674),"")</f>
        <v/>
      </c>
      <c r="AE3674" s="2" t="str">
        <f t="shared" si="194"/>
        <v/>
      </c>
      <c r="AJ3674" s="41">
        <v>25.9</v>
      </c>
      <c r="AM3674" s="2" t="str">
        <f t="shared" si="193"/>
        <v/>
      </c>
      <c r="AN3674" s="2" t="str">
        <f>IF(ISNUMBER(AM3674),SUMIFS($AM$1:AM3674,$A$1:A3674,A3674,$G$1:G3674,G3674,$D$1:D3674,D3674),"")</f>
        <v/>
      </c>
    </row>
    <row r="3675" spans="1:40" x14ac:dyDescent="0.25">
      <c r="A3675" s="4" t="s">
        <v>96</v>
      </c>
      <c r="B3675" t="s">
        <v>30</v>
      </c>
      <c r="C3675" s="40">
        <v>40595</v>
      </c>
      <c r="D3675">
        <v>2</v>
      </c>
      <c r="F3675" t="s">
        <v>110</v>
      </c>
      <c r="G3675" t="str">
        <f>YEAR(C3675)+IF(MONTH(C3675)&lt;7,-1,0)&amp;"/"&amp;RIGHT(YEAR(C3675)+IF(MONTH(C3675)&lt;7,0,1),2)</f>
        <v>2010/11</v>
      </c>
      <c r="O3675" s="2" t="str">
        <f>IF(ISNUMBER(N3675),SUMIFS(N$1:$N3675,A$1:$A3675,A3675,G$1:$G3675,G3675,D$1:$D3675,D3675),"")</f>
        <v/>
      </c>
      <c r="AE3675" s="2" t="str">
        <f t="shared" si="194"/>
        <v/>
      </c>
      <c r="AJ3675" s="41">
        <v>24.6</v>
      </c>
      <c r="AM3675" s="2" t="str">
        <f t="shared" si="193"/>
        <v/>
      </c>
      <c r="AN3675" s="2" t="str">
        <f>IF(ISNUMBER(AM3675),SUMIFS($AM$1:AM3675,$A$1:A3675,A3675,$G$1:G3675,G3675,$D$1:D3675,D3675),"")</f>
        <v/>
      </c>
    </row>
    <row r="3676" spans="1:40" x14ac:dyDescent="0.25">
      <c r="A3676" s="4" t="s">
        <v>96</v>
      </c>
      <c r="B3676" t="s">
        <v>30</v>
      </c>
      <c r="C3676" s="40">
        <v>40595</v>
      </c>
      <c r="D3676">
        <v>3</v>
      </c>
      <c r="F3676" t="s">
        <v>110</v>
      </c>
      <c r="G3676" t="str">
        <f>YEAR(C3676)+IF(MONTH(C3676)&lt;7,-1,0)&amp;"/"&amp;RIGHT(YEAR(C3676)+IF(MONTH(C3676)&lt;7,0,1),2)</f>
        <v>2010/11</v>
      </c>
      <c r="O3676" s="2" t="str">
        <f>IF(ISNUMBER(N3676),SUMIFS(N$1:$N3676,A$1:$A3676,A3676,G$1:$G3676,G3676,D$1:$D3676,D3676),"")</f>
        <v/>
      </c>
      <c r="AE3676" s="2" t="str">
        <f t="shared" si="194"/>
        <v/>
      </c>
      <c r="AJ3676" s="41">
        <v>26</v>
      </c>
      <c r="AM3676" s="2" t="str">
        <f t="shared" si="193"/>
        <v/>
      </c>
      <c r="AN3676" s="2" t="str">
        <f>IF(ISNUMBER(AM3676),SUMIFS($AM$1:AM3676,$A$1:A3676,A3676,$G$1:G3676,G3676,$D$1:D3676,D3676),"")</f>
        <v/>
      </c>
    </row>
    <row r="3677" spans="1:40" x14ac:dyDescent="0.25">
      <c r="A3677" s="4" t="s">
        <v>96</v>
      </c>
      <c r="B3677" t="s">
        <v>30</v>
      </c>
      <c r="C3677" s="40">
        <v>40595</v>
      </c>
      <c r="D3677">
        <v>4</v>
      </c>
      <c r="F3677" t="s">
        <v>110</v>
      </c>
      <c r="G3677" t="str">
        <f>YEAR(C3677)+IF(MONTH(C3677)&lt;7,-1,0)&amp;"/"&amp;RIGHT(YEAR(C3677)+IF(MONTH(C3677)&lt;7,0,1),2)</f>
        <v>2010/11</v>
      </c>
      <c r="O3677" s="2" t="str">
        <f>IF(ISNUMBER(N3677),SUMIFS(N$1:$N3677,A$1:$A3677,A3677,G$1:$G3677,G3677,D$1:$D3677,D3677),"")</f>
        <v/>
      </c>
      <c r="AE3677" s="2" t="str">
        <f t="shared" si="194"/>
        <v/>
      </c>
      <c r="AJ3677" s="41">
        <v>24.3</v>
      </c>
      <c r="AM3677" s="2" t="str">
        <f t="shared" si="193"/>
        <v/>
      </c>
      <c r="AN3677" s="2" t="str">
        <f>IF(ISNUMBER(AM3677),SUMIFS($AM$1:AM3677,$A$1:A3677,A3677,$G$1:G3677,G3677,$D$1:D3677,D3677),"")</f>
        <v/>
      </c>
    </row>
    <row r="3678" spans="1:40" x14ac:dyDescent="0.25">
      <c r="A3678" s="4" t="s">
        <v>96</v>
      </c>
      <c r="B3678" t="s">
        <v>30</v>
      </c>
      <c r="C3678" s="40">
        <v>40595</v>
      </c>
      <c r="D3678">
        <v>5</v>
      </c>
      <c r="F3678" t="s">
        <v>110</v>
      </c>
      <c r="G3678" t="str">
        <f>YEAR(C3678)+IF(MONTH(C3678)&lt;7,-1,0)&amp;"/"&amp;RIGHT(YEAR(C3678)+IF(MONTH(C3678)&lt;7,0,1),2)</f>
        <v>2010/11</v>
      </c>
      <c r="O3678" s="2" t="str">
        <f>IF(ISNUMBER(N3678),SUMIFS(N$1:$N3678,A$1:$A3678,A3678,G$1:$G3678,G3678,D$1:$D3678,D3678),"")</f>
        <v/>
      </c>
      <c r="AE3678" s="2" t="str">
        <f t="shared" si="194"/>
        <v/>
      </c>
      <c r="AJ3678" s="41">
        <v>25</v>
      </c>
      <c r="AM3678" s="2" t="str">
        <f t="shared" si="193"/>
        <v/>
      </c>
      <c r="AN3678" s="2" t="str">
        <f>IF(ISNUMBER(AM3678),SUMIFS($AM$1:AM3678,$A$1:A3678,A3678,$G$1:G3678,G3678,$D$1:D3678,D3678),"")</f>
        <v/>
      </c>
    </row>
    <row r="3679" spans="1:40" x14ac:dyDescent="0.25">
      <c r="A3679" s="4" t="s">
        <v>96</v>
      </c>
      <c r="B3679" t="s">
        <v>30</v>
      </c>
      <c r="C3679" s="40">
        <v>40602</v>
      </c>
      <c r="D3679">
        <v>1</v>
      </c>
      <c r="F3679" t="s">
        <v>110</v>
      </c>
      <c r="G3679" t="str">
        <f>YEAR(C3679)+IF(MONTH(C3679)&lt;7,-1,0)&amp;"/"&amp;RIGHT(YEAR(C3679)+IF(MONTH(C3679)&lt;7,0,1),2)</f>
        <v>2010/11</v>
      </c>
      <c r="O3679" s="2" t="str">
        <f>IF(ISNUMBER(N3679),SUMIFS(N$1:$N3679,A$1:$A3679,A3679,G$1:$G3679,G3679,D$1:$D3679,D3679),"")</f>
        <v/>
      </c>
      <c r="AE3679" s="2" t="str">
        <f t="shared" si="194"/>
        <v/>
      </c>
      <c r="AJ3679" s="41">
        <v>30.2</v>
      </c>
      <c r="AM3679" s="2" t="str">
        <f t="shared" si="193"/>
        <v/>
      </c>
      <c r="AN3679" s="2" t="str">
        <f>IF(ISNUMBER(AM3679),SUMIFS($AM$1:AM3679,$A$1:A3679,A3679,$G$1:G3679,G3679,$D$1:D3679,D3679),"")</f>
        <v/>
      </c>
    </row>
    <row r="3680" spans="1:40" x14ac:dyDescent="0.25">
      <c r="A3680" s="4" t="s">
        <v>96</v>
      </c>
      <c r="B3680" t="s">
        <v>30</v>
      </c>
      <c r="C3680" s="40">
        <v>40602</v>
      </c>
      <c r="D3680">
        <v>2</v>
      </c>
      <c r="F3680" t="s">
        <v>110</v>
      </c>
      <c r="G3680" t="str">
        <f>YEAR(C3680)+IF(MONTH(C3680)&lt;7,-1,0)&amp;"/"&amp;RIGHT(YEAR(C3680)+IF(MONTH(C3680)&lt;7,0,1),2)</f>
        <v>2010/11</v>
      </c>
      <c r="O3680" s="2" t="str">
        <f>IF(ISNUMBER(N3680),SUMIFS(N$1:$N3680,A$1:$A3680,A3680,G$1:$G3680,G3680,D$1:$D3680,D3680),"")</f>
        <v/>
      </c>
      <c r="AE3680" s="2" t="str">
        <f t="shared" si="194"/>
        <v/>
      </c>
      <c r="AJ3680" s="41">
        <v>24.7</v>
      </c>
      <c r="AM3680" s="2" t="str">
        <f t="shared" si="193"/>
        <v/>
      </c>
      <c r="AN3680" s="2" t="str">
        <f>IF(ISNUMBER(AM3680),SUMIFS($AM$1:AM3680,$A$1:A3680,A3680,$G$1:G3680,G3680,$D$1:D3680,D3680),"")</f>
        <v/>
      </c>
    </row>
    <row r="3681" spans="1:40" x14ac:dyDescent="0.25">
      <c r="A3681" s="4" t="s">
        <v>96</v>
      </c>
      <c r="B3681" t="s">
        <v>30</v>
      </c>
      <c r="C3681" s="40">
        <v>40602</v>
      </c>
      <c r="D3681">
        <v>3</v>
      </c>
      <c r="F3681" t="s">
        <v>110</v>
      </c>
      <c r="G3681" t="str">
        <f>YEAR(C3681)+IF(MONTH(C3681)&lt;7,-1,0)&amp;"/"&amp;RIGHT(YEAR(C3681)+IF(MONTH(C3681)&lt;7,0,1),2)</f>
        <v>2010/11</v>
      </c>
      <c r="O3681" s="2" t="str">
        <f>IF(ISNUMBER(N3681),SUMIFS(N$1:$N3681,A$1:$A3681,A3681,G$1:$G3681,G3681,D$1:$D3681,D3681),"")</f>
        <v/>
      </c>
      <c r="AE3681" s="2" t="str">
        <f t="shared" si="194"/>
        <v/>
      </c>
      <c r="AJ3681" s="41">
        <v>30.6</v>
      </c>
      <c r="AM3681" s="2" t="str">
        <f t="shared" si="193"/>
        <v/>
      </c>
      <c r="AN3681" s="2" t="str">
        <f>IF(ISNUMBER(AM3681),SUMIFS($AM$1:AM3681,$A$1:A3681,A3681,$G$1:G3681,G3681,$D$1:D3681,D3681),"")</f>
        <v/>
      </c>
    </row>
    <row r="3682" spans="1:40" x14ac:dyDescent="0.25">
      <c r="A3682" s="4" t="s">
        <v>96</v>
      </c>
      <c r="B3682" t="s">
        <v>30</v>
      </c>
      <c r="C3682" s="40">
        <v>40602</v>
      </c>
      <c r="D3682">
        <v>4</v>
      </c>
      <c r="F3682" t="s">
        <v>110</v>
      </c>
      <c r="G3682" t="str">
        <f>YEAR(C3682)+IF(MONTH(C3682)&lt;7,-1,0)&amp;"/"&amp;RIGHT(YEAR(C3682)+IF(MONTH(C3682)&lt;7,0,1),2)</f>
        <v>2010/11</v>
      </c>
      <c r="O3682" s="2" t="str">
        <f>IF(ISNUMBER(N3682),SUMIFS(N$1:$N3682,A$1:$A3682,A3682,G$1:$G3682,G3682,D$1:$D3682,D3682),"")</f>
        <v/>
      </c>
      <c r="AE3682" s="2" t="str">
        <f t="shared" si="194"/>
        <v/>
      </c>
      <c r="AJ3682" s="41">
        <v>25.7</v>
      </c>
      <c r="AM3682" s="2" t="str">
        <f t="shared" si="193"/>
        <v/>
      </c>
      <c r="AN3682" s="2" t="str">
        <f>IF(ISNUMBER(AM3682),SUMIFS($AM$1:AM3682,$A$1:A3682,A3682,$G$1:G3682,G3682,$D$1:D3682,D3682),"")</f>
        <v/>
      </c>
    </row>
    <row r="3683" spans="1:40" x14ac:dyDescent="0.25">
      <c r="A3683" s="4" t="s">
        <v>96</v>
      </c>
      <c r="B3683" t="s">
        <v>30</v>
      </c>
      <c r="C3683" s="40">
        <v>40602</v>
      </c>
      <c r="D3683">
        <v>5</v>
      </c>
      <c r="F3683" t="s">
        <v>110</v>
      </c>
      <c r="G3683" t="str">
        <f>YEAR(C3683)+IF(MONTH(C3683)&lt;7,-1,0)&amp;"/"&amp;RIGHT(YEAR(C3683)+IF(MONTH(C3683)&lt;7,0,1),2)</f>
        <v>2010/11</v>
      </c>
      <c r="O3683" s="2" t="str">
        <f>IF(ISNUMBER(N3683),SUMIFS(N$1:$N3683,A$1:$A3683,A3683,G$1:$G3683,G3683,D$1:$D3683,D3683),"")</f>
        <v/>
      </c>
      <c r="AE3683" s="2" t="str">
        <f t="shared" si="194"/>
        <v/>
      </c>
      <c r="AJ3683" s="41">
        <v>28.8</v>
      </c>
      <c r="AM3683" s="2" t="str">
        <f t="shared" si="193"/>
        <v/>
      </c>
      <c r="AN3683" s="2" t="str">
        <f>IF(ISNUMBER(AM3683),SUMIFS($AM$1:AM3683,$A$1:A3683,A3683,$G$1:G3683,G3683,$D$1:D3683,D3683),"")</f>
        <v/>
      </c>
    </row>
    <row r="3684" spans="1:40" x14ac:dyDescent="0.25">
      <c r="A3684" s="4" t="s">
        <v>96</v>
      </c>
      <c r="B3684" t="s">
        <v>30</v>
      </c>
      <c r="C3684" s="40">
        <v>40609</v>
      </c>
      <c r="D3684">
        <v>1</v>
      </c>
      <c r="F3684" t="s">
        <v>110</v>
      </c>
      <c r="G3684" t="str">
        <f>YEAR(C3684)+IF(MONTH(C3684)&lt;7,-1,0)&amp;"/"&amp;RIGHT(YEAR(C3684)+IF(MONTH(C3684)&lt;7,0,1),2)</f>
        <v>2010/11</v>
      </c>
      <c r="O3684" s="2" t="str">
        <f>IF(ISNUMBER(N3684),SUMIFS(N$1:$N3684,A$1:$A3684,A3684,G$1:$G3684,G3684,D$1:$D3684,D3684),"")</f>
        <v/>
      </c>
      <c r="AE3684" s="2" t="str">
        <f t="shared" si="194"/>
        <v/>
      </c>
      <c r="AJ3684" s="41">
        <v>34.9</v>
      </c>
      <c r="AM3684" s="2" t="str">
        <f t="shared" si="193"/>
        <v/>
      </c>
      <c r="AN3684" s="2" t="str">
        <f>IF(ISNUMBER(AM3684),SUMIFS($AM$1:AM3684,$A$1:A3684,A3684,$G$1:G3684,G3684,$D$1:D3684,D3684),"")</f>
        <v/>
      </c>
    </row>
    <row r="3685" spans="1:40" x14ac:dyDescent="0.25">
      <c r="A3685" s="4" t="s">
        <v>96</v>
      </c>
      <c r="B3685" t="s">
        <v>30</v>
      </c>
      <c r="C3685" s="40">
        <v>40609</v>
      </c>
      <c r="D3685">
        <v>2</v>
      </c>
      <c r="F3685" t="s">
        <v>110</v>
      </c>
      <c r="G3685" t="str">
        <f>YEAR(C3685)+IF(MONTH(C3685)&lt;7,-1,0)&amp;"/"&amp;RIGHT(YEAR(C3685)+IF(MONTH(C3685)&lt;7,0,1),2)</f>
        <v>2010/11</v>
      </c>
      <c r="O3685" s="2" t="str">
        <f>IF(ISNUMBER(N3685),SUMIFS(N$1:$N3685,A$1:$A3685,A3685,G$1:$G3685,G3685,D$1:$D3685,D3685),"")</f>
        <v/>
      </c>
      <c r="AE3685" s="2" t="str">
        <f t="shared" si="194"/>
        <v/>
      </c>
      <c r="AJ3685" s="41">
        <v>31</v>
      </c>
      <c r="AM3685" s="2" t="str">
        <f t="shared" si="193"/>
        <v/>
      </c>
      <c r="AN3685" s="2" t="str">
        <f>IF(ISNUMBER(AM3685),SUMIFS($AM$1:AM3685,$A$1:A3685,A3685,$G$1:G3685,G3685,$D$1:D3685,D3685),"")</f>
        <v/>
      </c>
    </row>
    <row r="3686" spans="1:40" x14ac:dyDescent="0.25">
      <c r="A3686" s="4" t="s">
        <v>96</v>
      </c>
      <c r="B3686" t="s">
        <v>30</v>
      </c>
      <c r="C3686" s="40">
        <v>40609</v>
      </c>
      <c r="D3686">
        <v>3</v>
      </c>
      <c r="F3686" t="s">
        <v>110</v>
      </c>
      <c r="G3686" t="str">
        <f>YEAR(C3686)+IF(MONTH(C3686)&lt;7,-1,0)&amp;"/"&amp;RIGHT(YEAR(C3686)+IF(MONTH(C3686)&lt;7,0,1),2)</f>
        <v>2010/11</v>
      </c>
      <c r="O3686" s="2" t="str">
        <f>IF(ISNUMBER(N3686),SUMIFS(N$1:$N3686,A$1:$A3686,A3686,G$1:$G3686,G3686,D$1:$D3686,D3686),"")</f>
        <v/>
      </c>
      <c r="AE3686" s="2" t="str">
        <f t="shared" si="194"/>
        <v/>
      </c>
      <c r="AJ3686" s="41">
        <v>33.4</v>
      </c>
      <c r="AM3686" s="2" t="str">
        <f t="shared" si="193"/>
        <v/>
      </c>
      <c r="AN3686" s="2" t="str">
        <f>IF(ISNUMBER(AM3686),SUMIFS($AM$1:AM3686,$A$1:A3686,A3686,$G$1:G3686,G3686,$D$1:D3686,D3686),"")</f>
        <v/>
      </c>
    </row>
    <row r="3687" spans="1:40" x14ac:dyDescent="0.25">
      <c r="A3687" s="4" t="s">
        <v>96</v>
      </c>
      <c r="B3687" t="s">
        <v>30</v>
      </c>
      <c r="C3687" s="40">
        <v>40609</v>
      </c>
      <c r="D3687">
        <v>4</v>
      </c>
      <c r="F3687" t="s">
        <v>110</v>
      </c>
      <c r="G3687" t="str">
        <f>YEAR(C3687)+IF(MONTH(C3687)&lt;7,-1,0)&amp;"/"&amp;RIGHT(YEAR(C3687)+IF(MONTH(C3687)&lt;7,0,1),2)</f>
        <v>2010/11</v>
      </c>
      <c r="O3687" s="2" t="str">
        <f>IF(ISNUMBER(N3687),SUMIFS(N$1:$N3687,A$1:$A3687,A3687,G$1:$G3687,G3687,D$1:$D3687,D3687),"")</f>
        <v/>
      </c>
      <c r="AE3687" s="2" t="str">
        <f t="shared" si="194"/>
        <v/>
      </c>
      <c r="AJ3687" s="41">
        <v>31.1</v>
      </c>
      <c r="AM3687" s="2" t="str">
        <f t="shared" si="193"/>
        <v/>
      </c>
      <c r="AN3687" s="2" t="str">
        <f>IF(ISNUMBER(AM3687),SUMIFS($AM$1:AM3687,$A$1:A3687,A3687,$G$1:G3687,G3687,$D$1:D3687,D3687),"")</f>
        <v/>
      </c>
    </row>
    <row r="3688" spans="1:40" x14ac:dyDescent="0.25">
      <c r="A3688" s="4" t="s">
        <v>96</v>
      </c>
      <c r="B3688" t="s">
        <v>30</v>
      </c>
      <c r="C3688" s="40">
        <v>40609</v>
      </c>
      <c r="D3688">
        <v>5</v>
      </c>
      <c r="F3688" t="s">
        <v>110</v>
      </c>
      <c r="G3688" t="str">
        <f>YEAR(C3688)+IF(MONTH(C3688)&lt;7,-1,0)&amp;"/"&amp;RIGHT(YEAR(C3688)+IF(MONTH(C3688)&lt;7,0,1),2)</f>
        <v>2010/11</v>
      </c>
      <c r="O3688" s="2" t="str">
        <f>IF(ISNUMBER(N3688),SUMIFS(N$1:$N3688,A$1:$A3688,A3688,G$1:$G3688,G3688,D$1:$D3688,D3688),"")</f>
        <v/>
      </c>
      <c r="AE3688" s="2" t="str">
        <f t="shared" si="194"/>
        <v/>
      </c>
      <c r="AJ3688" s="41">
        <v>29.6</v>
      </c>
      <c r="AM3688" s="2" t="str">
        <f t="shared" si="193"/>
        <v/>
      </c>
      <c r="AN3688" s="2" t="str">
        <f>IF(ISNUMBER(AM3688),SUMIFS($AM$1:AM3688,$A$1:A3688,A3688,$G$1:G3688,G3688,$D$1:D3688,D3688),"")</f>
        <v/>
      </c>
    </row>
    <row r="3689" spans="1:40" x14ac:dyDescent="0.25">
      <c r="A3689" s="4" t="s">
        <v>96</v>
      </c>
      <c r="B3689" t="s">
        <v>30</v>
      </c>
      <c r="C3689" s="40">
        <v>40616</v>
      </c>
      <c r="D3689">
        <v>1</v>
      </c>
      <c r="F3689" t="s">
        <v>110</v>
      </c>
      <c r="G3689" t="str">
        <f>YEAR(C3689)+IF(MONTH(C3689)&lt;7,-1,0)&amp;"/"&amp;RIGHT(YEAR(C3689)+IF(MONTH(C3689)&lt;7,0,1),2)</f>
        <v>2010/11</v>
      </c>
      <c r="O3689" s="2" t="str">
        <f>IF(ISNUMBER(N3689),SUMIFS(N$1:$N3689,A$1:$A3689,A3689,G$1:$G3689,G3689,D$1:$D3689,D3689),"")</f>
        <v/>
      </c>
      <c r="AE3689" s="2" t="str">
        <f t="shared" si="194"/>
        <v/>
      </c>
      <c r="AJ3689" s="41">
        <v>35.799999999999997</v>
      </c>
      <c r="AM3689" s="2" t="str">
        <f t="shared" si="193"/>
        <v/>
      </c>
      <c r="AN3689" s="2" t="str">
        <f>IF(ISNUMBER(AM3689),SUMIFS($AM$1:AM3689,$A$1:A3689,A3689,$G$1:G3689,G3689,$D$1:D3689,D3689),"")</f>
        <v/>
      </c>
    </row>
    <row r="3690" spans="1:40" x14ac:dyDescent="0.25">
      <c r="A3690" s="4" t="s">
        <v>96</v>
      </c>
      <c r="B3690" t="s">
        <v>30</v>
      </c>
      <c r="C3690" s="40">
        <v>40616</v>
      </c>
      <c r="D3690">
        <v>2</v>
      </c>
      <c r="F3690" t="s">
        <v>110</v>
      </c>
      <c r="G3690" t="str">
        <f>YEAR(C3690)+IF(MONTH(C3690)&lt;7,-1,0)&amp;"/"&amp;RIGHT(YEAR(C3690)+IF(MONTH(C3690)&lt;7,0,1),2)</f>
        <v>2010/11</v>
      </c>
      <c r="O3690" s="2" t="str">
        <f>IF(ISNUMBER(N3690),SUMIFS(N$1:$N3690,A$1:$A3690,A3690,G$1:$G3690,G3690,D$1:$D3690,D3690),"")</f>
        <v/>
      </c>
      <c r="AE3690" s="2" t="str">
        <f t="shared" si="194"/>
        <v/>
      </c>
      <c r="AJ3690" s="41">
        <v>37.5</v>
      </c>
      <c r="AM3690" s="2" t="str">
        <f t="shared" si="193"/>
        <v/>
      </c>
      <c r="AN3690" s="2" t="str">
        <f>IF(ISNUMBER(AM3690),SUMIFS($AM$1:AM3690,$A$1:A3690,A3690,$G$1:G3690,G3690,$D$1:D3690,D3690),"")</f>
        <v/>
      </c>
    </row>
    <row r="3691" spans="1:40" x14ac:dyDescent="0.25">
      <c r="A3691" s="4" t="s">
        <v>96</v>
      </c>
      <c r="B3691" t="s">
        <v>30</v>
      </c>
      <c r="C3691" s="40">
        <v>40616</v>
      </c>
      <c r="D3691">
        <v>3</v>
      </c>
      <c r="F3691" t="s">
        <v>110</v>
      </c>
      <c r="G3691" t="str">
        <f>YEAR(C3691)+IF(MONTH(C3691)&lt;7,-1,0)&amp;"/"&amp;RIGHT(YEAR(C3691)+IF(MONTH(C3691)&lt;7,0,1),2)</f>
        <v>2010/11</v>
      </c>
      <c r="O3691" s="2" t="str">
        <f>IF(ISNUMBER(N3691),SUMIFS(N$1:$N3691,A$1:$A3691,A3691,G$1:$G3691,G3691,D$1:$D3691,D3691),"")</f>
        <v/>
      </c>
      <c r="AE3691" s="2" t="str">
        <f t="shared" si="194"/>
        <v/>
      </c>
      <c r="AJ3691" s="41">
        <v>34.4</v>
      </c>
      <c r="AM3691" s="2" t="str">
        <f t="shared" si="193"/>
        <v/>
      </c>
      <c r="AN3691" s="2" t="str">
        <f>IF(ISNUMBER(AM3691),SUMIFS($AM$1:AM3691,$A$1:A3691,A3691,$G$1:G3691,G3691,$D$1:D3691,D3691),"")</f>
        <v/>
      </c>
    </row>
    <row r="3692" spans="1:40" x14ac:dyDescent="0.25">
      <c r="A3692" s="4" t="s">
        <v>96</v>
      </c>
      <c r="B3692" t="s">
        <v>30</v>
      </c>
      <c r="C3692" s="40">
        <v>40616</v>
      </c>
      <c r="D3692">
        <v>4</v>
      </c>
      <c r="F3692" t="s">
        <v>110</v>
      </c>
      <c r="G3692" t="str">
        <f>YEAR(C3692)+IF(MONTH(C3692)&lt;7,-1,0)&amp;"/"&amp;RIGHT(YEAR(C3692)+IF(MONTH(C3692)&lt;7,0,1),2)</f>
        <v>2010/11</v>
      </c>
      <c r="O3692" s="2" t="str">
        <f>IF(ISNUMBER(N3692),SUMIFS(N$1:$N3692,A$1:$A3692,A3692,G$1:$G3692,G3692,D$1:$D3692,D3692),"")</f>
        <v/>
      </c>
      <c r="AE3692" s="2" t="str">
        <f t="shared" si="194"/>
        <v/>
      </c>
      <c r="AJ3692" s="41">
        <v>38.799999999999997</v>
      </c>
      <c r="AM3692" s="2" t="str">
        <f t="shared" si="193"/>
        <v/>
      </c>
      <c r="AN3692" s="2" t="str">
        <f>IF(ISNUMBER(AM3692),SUMIFS($AM$1:AM3692,$A$1:A3692,A3692,$G$1:G3692,G3692,$D$1:D3692,D3692),"")</f>
        <v/>
      </c>
    </row>
    <row r="3693" spans="1:40" x14ac:dyDescent="0.25">
      <c r="A3693" s="4" t="s">
        <v>96</v>
      </c>
      <c r="B3693" t="s">
        <v>30</v>
      </c>
      <c r="C3693" s="40">
        <v>40616</v>
      </c>
      <c r="D3693">
        <v>5</v>
      </c>
      <c r="F3693" t="s">
        <v>110</v>
      </c>
      <c r="G3693" t="str">
        <f>YEAR(C3693)+IF(MONTH(C3693)&lt;7,-1,0)&amp;"/"&amp;RIGHT(YEAR(C3693)+IF(MONTH(C3693)&lt;7,0,1),2)</f>
        <v>2010/11</v>
      </c>
      <c r="O3693" s="2" t="str">
        <f>IF(ISNUMBER(N3693),SUMIFS(N$1:$N3693,A$1:$A3693,A3693,G$1:$G3693,G3693,D$1:$D3693,D3693),"")</f>
        <v/>
      </c>
      <c r="AE3693" s="2" t="str">
        <f t="shared" si="194"/>
        <v/>
      </c>
      <c r="AJ3693" s="41">
        <v>38.299999999999997</v>
      </c>
      <c r="AM3693" s="2" t="str">
        <f t="shared" ref="AM3693:AM3756" si="195">IF(AND(ISNUMBER(AE3693),ISNUMBER(N3693)),ROUND(N3693*AE3693,3),"")</f>
        <v/>
      </c>
      <c r="AN3693" s="2" t="str">
        <f>IF(ISNUMBER(AM3693),SUMIFS($AM$1:AM3693,$A$1:A3693,A3693,$G$1:G3693,G3693,$D$1:D3693,D3693),"")</f>
        <v/>
      </c>
    </row>
    <row r="3694" spans="1:40" x14ac:dyDescent="0.25">
      <c r="A3694" s="4" t="s">
        <v>96</v>
      </c>
      <c r="B3694" t="s">
        <v>30</v>
      </c>
      <c r="C3694" s="40">
        <v>40623</v>
      </c>
      <c r="D3694">
        <v>1</v>
      </c>
      <c r="F3694" t="s">
        <v>110</v>
      </c>
      <c r="G3694" t="str">
        <f>YEAR(C3694)+IF(MONTH(C3694)&lt;7,-1,0)&amp;"/"&amp;RIGHT(YEAR(C3694)+IF(MONTH(C3694)&lt;7,0,1),2)</f>
        <v>2010/11</v>
      </c>
      <c r="O3694" s="2" t="str">
        <f>IF(ISNUMBER(N3694),SUMIFS(N$1:$N3694,A$1:$A3694,A3694,G$1:$G3694,G3694,D$1:$D3694,D3694),"")</f>
        <v/>
      </c>
      <c r="AE3694" s="2" t="str">
        <f t="shared" si="194"/>
        <v/>
      </c>
      <c r="AJ3694" s="41">
        <v>13</v>
      </c>
      <c r="AM3694" s="2" t="str">
        <f t="shared" si="195"/>
        <v/>
      </c>
      <c r="AN3694" s="2" t="str">
        <f>IF(ISNUMBER(AM3694),SUMIFS($AM$1:AM3694,$A$1:A3694,A3694,$G$1:G3694,G3694,$D$1:D3694,D3694),"")</f>
        <v/>
      </c>
    </row>
    <row r="3695" spans="1:40" x14ac:dyDescent="0.25">
      <c r="A3695" s="4" t="s">
        <v>96</v>
      </c>
      <c r="B3695" t="s">
        <v>30</v>
      </c>
      <c r="C3695" s="40">
        <v>40623</v>
      </c>
      <c r="D3695">
        <v>2</v>
      </c>
      <c r="F3695" t="s">
        <v>110</v>
      </c>
      <c r="G3695" t="str">
        <f>YEAR(C3695)+IF(MONTH(C3695)&lt;7,-1,0)&amp;"/"&amp;RIGHT(YEAR(C3695)+IF(MONTH(C3695)&lt;7,0,1),2)</f>
        <v>2010/11</v>
      </c>
      <c r="O3695" s="2" t="str">
        <f>IF(ISNUMBER(N3695),SUMIFS(N$1:$N3695,A$1:$A3695,A3695,G$1:$G3695,G3695,D$1:$D3695,D3695),"")</f>
        <v/>
      </c>
      <c r="AE3695" s="2" t="str">
        <f t="shared" si="194"/>
        <v/>
      </c>
      <c r="AJ3695" s="41">
        <v>12.7</v>
      </c>
      <c r="AM3695" s="2" t="str">
        <f t="shared" si="195"/>
        <v/>
      </c>
      <c r="AN3695" s="2" t="str">
        <f>IF(ISNUMBER(AM3695),SUMIFS($AM$1:AM3695,$A$1:A3695,A3695,$G$1:G3695,G3695,$D$1:D3695,D3695),"")</f>
        <v/>
      </c>
    </row>
    <row r="3696" spans="1:40" x14ac:dyDescent="0.25">
      <c r="A3696" s="4" t="s">
        <v>96</v>
      </c>
      <c r="B3696" t="s">
        <v>30</v>
      </c>
      <c r="C3696" s="40">
        <v>40623</v>
      </c>
      <c r="D3696">
        <v>3</v>
      </c>
      <c r="F3696" t="s">
        <v>110</v>
      </c>
      <c r="G3696" t="str">
        <f>YEAR(C3696)+IF(MONTH(C3696)&lt;7,-1,0)&amp;"/"&amp;RIGHT(YEAR(C3696)+IF(MONTH(C3696)&lt;7,0,1),2)</f>
        <v>2010/11</v>
      </c>
      <c r="O3696" s="2" t="str">
        <f>IF(ISNUMBER(N3696),SUMIFS(N$1:$N3696,A$1:$A3696,A3696,G$1:$G3696,G3696,D$1:$D3696,D3696),"")</f>
        <v/>
      </c>
      <c r="AE3696" s="2" t="str">
        <f t="shared" ref="AE3696:AE3759" si="196">IF(ISNUMBER(AF3696),AF3696,"")</f>
        <v/>
      </c>
      <c r="AJ3696" s="41">
        <v>13.2</v>
      </c>
      <c r="AM3696" s="2" t="str">
        <f t="shared" si="195"/>
        <v/>
      </c>
      <c r="AN3696" s="2" t="str">
        <f>IF(ISNUMBER(AM3696),SUMIFS($AM$1:AM3696,$A$1:A3696,A3696,$G$1:G3696,G3696,$D$1:D3696,D3696),"")</f>
        <v/>
      </c>
    </row>
    <row r="3697" spans="1:40" x14ac:dyDescent="0.25">
      <c r="A3697" s="4" t="s">
        <v>96</v>
      </c>
      <c r="B3697" t="s">
        <v>30</v>
      </c>
      <c r="C3697" s="40">
        <v>40623</v>
      </c>
      <c r="D3697">
        <v>4</v>
      </c>
      <c r="F3697" t="s">
        <v>110</v>
      </c>
      <c r="G3697" t="str">
        <f>YEAR(C3697)+IF(MONTH(C3697)&lt;7,-1,0)&amp;"/"&amp;RIGHT(YEAR(C3697)+IF(MONTH(C3697)&lt;7,0,1),2)</f>
        <v>2010/11</v>
      </c>
      <c r="O3697" s="2" t="str">
        <f>IF(ISNUMBER(N3697),SUMIFS(N$1:$N3697,A$1:$A3697,A3697,G$1:$G3697,G3697,D$1:$D3697,D3697),"")</f>
        <v/>
      </c>
      <c r="AE3697" s="2" t="str">
        <f t="shared" si="196"/>
        <v/>
      </c>
      <c r="AJ3697" s="41">
        <v>16.5</v>
      </c>
      <c r="AM3697" s="2" t="str">
        <f t="shared" si="195"/>
        <v/>
      </c>
      <c r="AN3697" s="2" t="str">
        <f>IF(ISNUMBER(AM3697),SUMIFS($AM$1:AM3697,$A$1:A3697,A3697,$G$1:G3697,G3697,$D$1:D3697,D3697),"")</f>
        <v/>
      </c>
    </row>
    <row r="3698" spans="1:40" x14ac:dyDescent="0.25">
      <c r="A3698" s="4" t="s">
        <v>96</v>
      </c>
      <c r="B3698" t="s">
        <v>30</v>
      </c>
      <c r="C3698" s="40">
        <v>40623</v>
      </c>
      <c r="D3698">
        <v>5</v>
      </c>
      <c r="F3698" t="s">
        <v>110</v>
      </c>
      <c r="G3698" t="str">
        <f>YEAR(C3698)+IF(MONTH(C3698)&lt;7,-1,0)&amp;"/"&amp;RIGHT(YEAR(C3698)+IF(MONTH(C3698)&lt;7,0,1),2)</f>
        <v>2010/11</v>
      </c>
      <c r="O3698" s="2" t="str">
        <f>IF(ISNUMBER(N3698),SUMIFS(N$1:$N3698,A$1:$A3698,A3698,G$1:$G3698,G3698,D$1:$D3698,D3698),"")</f>
        <v/>
      </c>
      <c r="AE3698" s="2" t="str">
        <f t="shared" si="196"/>
        <v/>
      </c>
      <c r="AJ3698" s="41">
        <v>12.6</v>
      </c>
      <c r="AM3698" s="2" t="str">
        <f t="shared" si="195"/>
        <v/>
      </c>
      <c r="AN3698" s="2" t="str">
        <f>IF(ISNUMBER(AM3698),SUMIFS($AM$1:AM3698,$A$1:A3698,A3698,$G$1:G3698,G3698,$D$1:D3698,D3698),"")</f>
        <v/>
      </c>
    </row>
    <row r="3699" spans="1:40" x14ac:dyDescent="0.25">
      <c r="A3699" s="4" t="s">
        <v>96</v>
      </c>
      <c r="B3699" t="s">
        <v>30</v>
      </c>
      <c r="C3699" s="40">
        <v>40630</v>
      </c>
      <c r="D3699">
        <v>1</v>
      </c>
      <c r="F3699" t="s">
        <v>110</v>
      </c>
      <c r="G3699" t="str">
        <f>YEAR(C3699)+IF(MONTH(C3699)&lt;7,-1,0)&amp;"/"&amp;RIGHT(YEAR(C3699)+IF(MONTH(C3699)&lt;7,0,1),2)</f>
        <v>2010/11</v>
      </c>
      <c r="O3699" s="2" t="str">
        <f>IF(ISNUMBER(N3699),SUMIFS(N$1:$N3699,A$1:$A3699,A3699,G$1:$G3699,G3699,D$1:$D3699,D3699),"")</f>
        <v/>
      </c>
      <c r="AE3699" s="2" t="str">
        <f t="shared" si="196"/>
        <v/>
      </c>
      <c r="AJ3699" s="41">
        <v>25.4</v>
      </c>
      <c r="AM3699" s="2" t="str">
        <f t="shared" si="195"/>
        <v/>
      </c>
      <c r="AN3699" s="2" t="str">
        <f>IF(ISNUMBER(AM3699),SUMIFS($AM$1:AM3699,$A$1:A3699,A3699,$G$1:G3699,G3699,$D$1:D3699,D3699),"")</f>
        <v/>
      </c>
    </row>
    <row r="3700" spans="1:40" x14ac:dyDescent="0.25">
      <c r="A3700" s="4" t="s">
        <v>96</v>
      </c>
      <c r="B3700" t="s">
        <v>30</v>
      </c>
      <c r="C3700" s="40">
        <v>40630</v>
      </c>
      <c r="D3700">
        <v>2</v>
      </c>
      <c r="F3700" t="s">
        <v>110</v>
      </c>
      <c r="G3700" t="str">
        <f>YEAR(C3700)+IF(MONTH(C3700)&lt;7,-1,0)&amp;"/"&amp;RIGHT(YEAR(C3700)+IF(MONTH(C3700)&lt;7,0,1),2)</f>
        <v>2010/11</v>
      </c>
      <c r="O3700" s="2" t="str">
        <f>IF(ISNUMBER(N3700),SUMIFS(N$1:$N3700,A$1:$A3700,A3700,G$1:$G3700,G3700,D$1:$D3700,D3700),"")</f>
        <v/>
      </c>
      <c r="AE3700" s="2" t="str">
        <f t="shared" si="196"/>
        <v/>
      </c>
      <c r="AJ3700" s="41">
        <v>23.1</v>
      </c>
      <c r="AM3700" s="2" t="str">
        <f t="shared" si="195"/>
        <v/>
      </c>
      <c r="AN3700" s="2" t="str">
        <f>IF(ISNUMBER(AM3700),SUMIFS($AM$1:AM3700,$A$1:A3700,A3700,$G$1:G3700,G3700,$D$1:D3700,D3700),"")</f>
        <v/>
      </c>
    </row>
    <row r="3701" spans="1:40" x14ac:dyDescent="0.25">
      <c r="A3701" s="4" t="s">
        <v>96</v>
      </c>
      <c r="B3701" t="s">
        <v>30</v>
      </c>
      <c r="C3701" s="40">
        <v>40630</v>
      </c>
      <c r="D3701">
        <v>3</v>
      </c>
      <c r="F3701" t="s">
        <v>110</v>
      </c>
      <c r="G3701" t="str">
        <f>YEAR(C3701)+IF(MONTH(C3701)&lt;7,-1,0)&amp;"/"&amp;RIGHT(YEAR(C3701)+IF(MONTH(C3701)&lt;7,0,1),2)</f>
        <v>2010/11</v>
      </c>
      <c r="O3701" s="2" t="str">
        <f>IF(ISNUMBER(N3701),SUMIFS(N$1:$N3701,A$1:$A3701,A3701,G$1:$G3701,G3701,D$1:$D3701,D3701),"")</f>
        <v/>
      </c>
      <c r="AE3701" s="2" t="str">
        <f t="shared" si="196"/>
        <v/>
      </c>
      <c r="AJ3701" s="41">
        <v>24.1</v>
      </c>
      <c r="AM3701" s="2" t="str">
        <f t="shared" si="195"/>
        <v/>
      </c>
      <c r="AN3701" s="2" t="str">
        <f>IF(ISNUMBER(AM3701),SUMIFS($AM$1:AM3701,$A$1:A3701,A3701,$G$1:G3701,G3701,$D$1:D3701,D3701),"")</f>
        <v/>
      </c>
    </row>
    <row r="3702" spans="1:40" x14ac:dyDescent="0.25">
      <c r="A3702" s="4" t="s">
        <v>96</v>
      </c>
      <c r="B3702" t="s">
        <v>30</v>
      </c>
      <c r="C3702" s="40">
        <v>40630</v>
      </c>
      <c r="D3702">
        <v>4</v>
      </c>
      <c r="F3702" t="s">
        <v>110</v>
      </c>
      <c r="G3702" t="str">
        <f>YEAR(C3702)+IF(MONTH(C3702)&lt;7,-1,0)&amp;"/"&amp;RIGHT(YEAR(C3702)+IF(MONTH(C3702)&lt;7,0,1),2)</f>
        <v>2010/11</v>
      </c>
      <c r="O3702" s="2" t="str">
        <f>IF(ISNUMBER(N3702),SUMIFS(N$1:$N3702,A$1:$A3702,A3702,G$1:$G3702,G3702,D$1:$D3702,D3702),"")</f>
        <v/>
      </c>
      <c r="AE3702" s="2" t="str">
        <f t="shared" si="196"/>
        <v/>
      </c>
      <c r="AJ3702" s="41">
        <v>24.2</v>
      </c>
      <c r="AM3702" s="2" t="str">
        <f t="shared" si="195"/>
        <v/>
      </c>
      <c r="AN3702" s="2" t="str">
        <f>IF(ISNUMBER(AM3702),SUMIFS($AM$1:AM3702,$A$1:A3702,A3702,$G$1:G3702,G3702,$D$1:D3702,D3702),"")</f>
        <v/>
      </c>
    </row>
    <row r="3703" spans="1:40" x14ac:dyDescent="0.25">
      <c r="A3703" s="4" t="s">
        <v>96</v>
      </c>
      <c r="B3703" t="s">
        <v>30</v>
      </c>
      <c r="C3703" s="40">
        <v>40630</v>
      </c>
      <c r="D3703">
        <v>5</v>
      </c>
      <c r="F3703" t="s">
        <v>110</v>
      </c>
      <c r="G3703" t="str">
        <f>YEAR(C3703)+IF(MONTH(C3703)&lt;7,-1,0)&amp;"/"&amp;RIGHT(YEAR(C3703)+IF(MONTH(C3703)&lt;7,0,1),2)</f>
        <v>2010/11</v>
      </c>
      <c r="O3703" s="2" t="str">
        <f>IF(ISNUMBER(N3703),SUMIFS(N$1:$N3703,A$1:$A3703,A3703,G$1:$G3703,G3703,D$1:$D3703,D3703),"")</f>
        <v/>
      </c>
      <c r="AE3703" s="2" t="str">
        <f t="shared" si="196"/>
        <v/>
      </c>
      <c r="AJ3703" s="41">
        <v>22.4</v>
      </c>
      <c r="AM3703" s="2" t="str">
        <f t="shared" si="195"/>
        <v/>
      </c>
      <c r="AN3703" s="2" t="str">
        <f>IF(ISNUMBER(AM3703),SUMIFS($AM$1:AM3703,$A$1:A3703,A3703,$G$1:G3703,G3703,$D$1:D3703,D3703),"")</f>
        <v/>
      </c>
    </row>
    <row r="3704" spans="1:40" x14ac:dyDescent="0.25">
      <c r="A3704" s="4" t="s">
        <v>96</v>
      </c>
      <c r="B3704" t="s">
        <v>30</v>
      </c>
      <c r="C3704" s="40">
        <v>40637</v>
      </c>
      <c r="D3704">
        <v>1</v>
      </c>
      <c r="F3704" t="s">
        <v>110</v>
      </c>
      <c r="G3704" t="str">
        <f>YEAR(C3704)+IF(MONTH(C3704)&lt;7,-1,0)&amp;"/"&amp;RIGHT(YEAR(C3704)+IF(MONTH(C3704)&lt;7,0,1),2)</f>
        <v>2010/11</v>
      </c>
      <c r="O3704" s="2" t="str">
        <f>IF(ISNUMBER(N3704),SUMIFS(N$1:$N3704,A$1:$A3704,A3704,G$1:$G3704,G3704,D$1:$D3704,D3704),"")</f>
        <v/>
      </c>
      <c r="AE3704" s="2" t="str">
        <f t="shared" si="196"/>
        <v/>
      </c>
      <c r="AJ3704" s="41">
        <v>25.6</v>
      </c>
      <c r="AM3704" s="2" t="str">
        <f t="shared" si="195"/>
        <v/>
      </c>
      <c r="AN3704" s="2" t="str">
        <f>IF(ISNUMBER(AM3704),SUMIFS($AM$1:AM3704,$A$1:A3704,A3704,$G$1:G3704,G3704,$D$1:D3704,D3704),"")</f>
        <v/>
      </c>
    </row>
    <row r="3705" spans="1:40" x14ac:dyDescent="0.25">
      <c r="A3705" s="4" t="s">
        <v>96</v>
      </c>
      <c r="B3705" t="s">
        <v>30</v>
      </c>
      <c r="C3705" s="40">
        <v>40637</v>
      </c>
      <c r="D3705">
        <v>2</v>
      </c>
      <c r="F3705" t="s">
        <v>110</v>
      </c>
      <c r="G3705" t="str">
        <f>YEAR(C3705)+IF(MONTH(C3705)&lt;7,-1,0)&amp;"/"&amp;RIGHT(YEAR(C3705)+IF(MONTH(C3705)&lt;7,0,1),2)</f>
        <v>2010/11</v>
      </c>
      <c r="O3705" s="2" t="str">
        <f>IF(ISNUMBER(N3705),SUMIFS(N$1:$N3705,A$1:$A3705,A3705,G$1:$G3705,G3705,D$1:$D3705,D3705),"")</f>
        <v/>
      </c>
      <c r="AE3705" s="2" t="str">
        <f t="shared" si="196"/>
        <v/>
      </c>
      <c r="AJ3705" s="41">
        <v>25</v>
      </c>
      <c r="AM3705" s="2" t="str">
        <f t="shared" si="195"/>
        <v/>
      </c>
      <c r="AN3705" s="2" t="str">
        <f>IF(ISNUMBER(AM3705),SUMIFS($AM$1:AM3705,$A$1:A3705,A3705,$G$1:G3705,G3705,$D$1:D3705,D3705),"")</f>
        <v/>
      </c>
    </row>
    <row r="3706" spans="1:40" x14ac:dyDescent="0.25">
      <c r="A3706" s="4" t="s">
        <v>96</v>
      </c>
      <c r="B3706" t="s">
        <v>30</v>
      </c>
      <c r="C3706" s="40">
        <v>40637</v>
      </c>
      <c r="D3706">
        <v>3</v>
      </c>
      <c r="F3706" t="s">
        <v>110</v>
      </c>
      <c r="G3706" t="str">
        <f>YEAR(C3706)+IF(MONTH(C3706)&lt;7,-1,0)&amp;"/"&amp;RIGHT(YEAR(C3706)+IF(MONTH(C3706)&lt;7,0,1),2)</f>
        <v>2010/11</v>
      </c>
      <c r="O3706" s="2" t="str">
        <f>IF(ISNUMBER(N3706),SUMIFS(N$1:$N3706,A$1:$A3706,A3706,G$1:$G3706,G3706,D$1:$D3706,D3706),"")</f>
        <v/>
      </c>
      <c r="AE3706" s="2" t="str">
        <f t="shared" si="196"/>
        <v/>
      </c>
      <c r="AJ3706" s="41">
        <v>26.4</v>
      </c>
      <c r="AM3706" s="2" t="str">
        <f t="shared" si="195"/>
        <v/>
      </c>
      <c r="AN3706" s="2" t="str">
        <f>IF(ISNUMBER(AM3706),SUMIFS($AM$1:AM3706,$A$1:A3706,A3706,$G$1:G3706,G3706,$D$1:D3706,D3706),"")</f>
        <v/>
      </c>
    </row>
    <row r="3707" spans="1:40" x14ac:dyDescent="0.25">
      <c r="A3707" s="4" t="s">
        <v>96</v>
      </c>
      <c r="B3707" t="s">
        <v>30</v>
      </c>
      <c r="C3707" s="40">
        <v>40637</v>
      </c>
      <c r="D3707">
        <v>4</v>
      </c>
      <c r="F3707" t="s">
        <v>110</v>
      </c>
      <c r="G3707" t="str">
        <f>YEAR(C3707)+IF(MONTH(C3707)&lt;7,-1,0)&amp;"/"&amp;RIGHT(YEAR(C3707)+IF(MONTH(C3707)&lt;7,0,1),2)</f>
        <v>2010/11</v>
      </c>
      <c r="O3707" s="2" t="str">
        <f>IF(ISNUMBER(N3707),SUMIFS(N$1:$N3707,A$1:$A3707,A3707,G$1:$G3707,G3707,D$1:$D3707,D3707),"")</f>
        <v/>
      </c>
      <c r="AE3707" s="2" t="str">
        <f t="shared" si="196"/>
        <v/>
      </c>
      <c r="AJ3707" s="41">
        <v>27</v>
      </c>
      <c r="AM3707" s="2" t="str">
        <f t="shared" si="195"/>
        <v/>
      </c>
      <c r="AN3707" s="2" t="str">
        <f>IF(ISNUMBER(AM3707),SUMIFS($AM$1:AM3707,$A$1:A3707,A3707,$G$1:G3707,G3707,$D$1:D3707,D3707),"")</f>
        <v/>
      </c>
    </row>
    <row r="3708" spans="1:40" x14ac:dyDescent="0.25">
      <c r="A3708" s="4" t="s">
        <v>96</v>
      </c>
      <c r="B3708" t="s">
        <v>30</v>
      </c>
      <c r="C3708" s="40">
        <v>40637</v>
      </c>
      <c r="D3708">
        <v>5</v>
      </c>
      <c r="F3708" t="s">
        <v>110</v>
      </c>
      <c r="G3708" t="str">
        <f>YEAR(C3708)+IF(MONTH(C3708)&lt;7,-1,0)&amp;"/"&amp;RIGHT(YEAR(C3708)+IF(MONTH(C3708)&lt;7,0,1),2)</f>
        <v>2010/11</v>
      </c>
      <c r="O3708" s="2" t="str">
        <f>IF(ISNUMBER(N3708),SUMIFS(N$1:$N3708,A$1:$A3708,A3708,G$1:$G3708,G3708,D$1:$D3708,D3708),"")</f>
        <v/>
      </c>
      <c r="AE3708" s="2" t="str">
        <f t="shared" si="196"/>
        <v/>
      </c>
      <c r="AJ3708" s="41">
        <v>29.9</v>
      </c>
      <c r="AM3708" s="2" t="str">
        <f t="shared" si="195"/>
        <v/>
      </c>
      <c r="AN3708" s="2" t="str">
        <f>IF(ISNUMBER(AM3708),SUMIFS($AM$1:AM3708,$A$1:A3708,A3708,$G$1:G3708,G3708,$D$1:D3708,D3708),"")</f>
        <v/>
      </c>
    </row>
    <row r="3709" spans="1:40" x14ac:dyDescent="0.25">
      <c r="A3709" s="4" t="s">
        <v>96</v>
      </c>
      <c r="B3709" t="s">
        <v>30</v>
      </c>
      <c r="C3709" s="40">
        <v>40641</v>
      </c>
      <c r="D3709">
        <v>1</v>
      </c>
      <c r="F3709" t="s">
        <v>110</v>
      </c>
      <c r="G3709" t="str">
        <f>YEAR(C3709)+IF(MONTH(C3709)&lt;7,-1,0)&amp;"/"&amp;RIGHT(YEAR(C3709)+IF(MONTH(C3709)&lt;7,0,1),2)</f>
        <v>2010/11</v>
      </c>
      <c r="O3709" s="2" t="str">
        <f>IF(ISNUMBER(N3709),SUMIFS(N$1:$N3709,A$1:$A3709,A3709,G$1:$G3709,G3709,D$1:$D3709,D3709),"")</f>
        <v/>
      </c>
      <c r="AE3709" s="2" t="str">
        <f t="shared" si="196"/>
        <v/>
      </c>
      <c r="AJ3709" s="41">
        <v>30.2</v>
      </c>
      <c r="AM3709" s="2" t="str">
        <f t="shared" si="195"/>
        <v/>
      </c>
      <c r="AN3709" s="2" t="str">
        <f>IF(ISNUMBER(AM3709),SUMIFS($AM$1:AM3709,$A$1:A3709,A3709,$G$1:G3709,G3709,$D$1:D3709,D3709),"")</f>
        <v/>
      </c>
    </row>
    <row r="3710" spans="1:40" x14ac:dyDescent="0.25">
      <c r="A3710" s="4" t="s">
        <v>96</v>
      </c>
      <c r="B3710" t="s">
        <v>30</v>
      </c>
      <c r="C3710" s="40">
        <v>40641</v>
      </c>
      <c r="D3710">
        <v>2</v>
      </c>
      <c r="F3710" t="s">
        <v>110</v>
      </c>
      <c r="G3710" t="str">
        <f>YEAR(C3710)+IF(MONTH(C3710)&lt;7,-1,0)&amp;"/"&amp;RIGHT(YEAR(C3710)+IF(MONTH(C3710)&lt;7,0,1),2)</f>
        <v>2010/11</v>
      </c>
      <c r="O3710" s="2" t="str">
        <f>IF(ISNUMBER(N3710),SUMIFS(N$1:$N3710,A$1:$A3710,A3710,G$1:$G3710,G3710,D$1:$D3710,D3710),"")</f>
        <v/>
      </c>
      <c r="AE3710" s="2" t="str">
        <f t="shared" si="196"/>
        <v/>
      </c>
      <c r="AJ3710" s="41">
        <v>29.3</v>
      </c>
      <c r="AM3710" s="2" t="str">
        <f t="shared" si="195"/>
        <v/>
      </c>
      <c r="AN3710" s="2" t="str">
        <f>IF(ISNUMBER(AM3710),SUMIFS($AM$1:AM3710,$A$1:A3710,A3710,$G$1:G3710,G3710,$D$1:D3710,D3710),"")</f>
        <v/>
      </c>
    </row>
    <row r="3711" spans="1:40" x14ac:dyDescent="0.25">
      <c r="A3711" s="4" t="s">
        <v>96</v>
      </c>
      <c r="B3711" t="s">
        <v>30</v>
      </c>
      <c r="C3711" s="40">
        <v>40641</v>
      </c>
      <c r="D3711">
        <v>3</v>
      </c>
      <c r="F3711" t="s">
        <v>110</v>
      </c>
      <c r="G3711" t="str">
        <f>YEAR(C3711)+IF(MONTH(C3711)&lt;7,-1,0)&amp;"/"&amp;RIGHT(YEAR(C3711)+IF(MONTH(C3711)&lt;7,0,1),2)</f>
        <v>2010/11</v>
      </c>
      <c r="O3711" s="2" t="str">
        <f>IF(ISNUMBER(N3711),SUMIFS(N$1:$N3711,A$1:$A3711,A3711,G$1:$G3711,G3711,D$1:$D3711,D3711),"")</f>
        <v/>
      </c>
      <c r="AE3711" s="2" t="str">
        <f t="shared" si="196"/>
        <v/>
      </c>
      <c r="AJ3711" s="41">
        <v>29.4</v>
      </c>
      <c r="AM3711" s="2" t="str">
        <f t="shared" si="195"/>
        <v/>
      </c>
      <c r="AN3711" s="2" t="str">
        <f>IF(ISNUMBER(AM3711),SUMIFS($AM$1:AM3711,$A$1:A3711,A3711,$G$1:G3711,G3711,$D$1:D3711,D3711),"")</f>
        <v/>
      </c>
    </row>
    <row r="3712" spans="1:40" x14ac:dyDescent="0.25">
      <c r="A3712" s="4" t="s">
        <v>96</v>
      </c>
      <c r="B3712" t="s">
        <v>30</v>
      </c>
      <c r="C3712" s="40">
        <v>40641</v>
      </c>
      <c r="D3712">
        <v>4</v>
      </c>
      <c r="F3712" t="s">
        <v>110</v>
      </c>
      <c r="G3712" t="str">
        <f>YEAR(C3712)+IF(MONTH(C3712)&lt;7,-1,0)&amp;"/"&amp;RIGHT(YEAR(C3712)+IF(MONTH(C3712)&lt;7,0,1),2)</f>
        <v>2010/11</v>
      </c>
      <c r="O3712" s="2" t="str">
        <f>IF(ISNUMBER(N3712),SUMIFS(N$1:$N3712,A$1:$A3712,A3712,G$1:$G3712,G3712,D$1:$D3712,D3712),"")</f>
        <v/>
      </c>
      <c r="AE3712" s="2" t="str">
        <f t="shared" si="196"/>
        <v/>
      </c>
      <c r="AJ3712" s="41">
        <v>32.799999999999997</v>
      </c>
      <c r="AM3712" s="2" t="str">
        <f t="shared" si="195"/>
        <v/>
      </c>
      <c r="AN3712" s="2" t="str">
        <f>IF(ISNUMBER(AM3712),SUMIFS($AM$1:AM3712,$A$1:A3712,A3712,$G$1:G3712,G3712,$D$1:D3712,D3712),"")</f>
        <v/>
      </c>
    </row>
    <row r="3713" spans="1:40" x14ac:dyDescent="0.25">
      <c r="A3713" s="4" t="s">
        <v>96</v>
      </c>
      <c r="B3713" t="s">
        <v>30</v>
      </c>
      <c r="C3713" s="40">
        <v>40641</v>
      </c>
      <c r="D3713">
        <v>5</v>
      </c>
      <c r="F3713" t="s">
        <v>110</v>
      </c>
      <c r="G3713" t="str">
        <f>YEAR(C3713)+IF(MONTH(C3713)&lt;7,-1,0)&amp;"/"&amp;RIGHT(YEAR(C3713)+IF(MONTH(C3713)&lt;7,0,1),2)</f>
        <v>2010/11</v>
      </c>
      <c r="O3713" s="2" t="str">
        <f>IF(ISNUMBER(N3713),SUMIFS(N$1:$N3713,A$1:$A3713,A3713,G$1:$G3713,G3713,D$1:$D3713,D3713),"")</f>
        <v/>
      </c>
      <c r="AE3713" s="2" t="str">
        <f t="shared" si="196"/>
        <v/>
      </c>
      <c r="AJ3713" s="41">
        <v>28.1</v>
      </c>
      <c r="AM3713" s="2" t="str">
        <f t="shared" si="195"/>
        <v/>
      </c>
      <c r="AN3713" s="2" t="str">
        <f>IF(ISNUMBER(AM3713),SUMIFS($AM$1:AM3713,$A$1:A3713,A3713,$G$1:G3713,G3713,$D$1:D3713,D3713),"")</f>
        <v/>
      </c>
    </row>
    <row r="3714" spans="1:40" x14ac:dyDescent="0.25">
      <c r="A3714" s="4" t="s">
        <v>96</v>
      </c>
      <c r="B3714" t="s">
        <v>30</v>
      </c>
      <c r="C3714" s="40">
        <v>40651</v>
      </c>
      <c r="D3714">
        <v>1</v>
      </c>
      <c r="F3714" t="s">
        <v>110</v>
      </c>
      <c r="G3714" t="str">
        <f>YEAR(C3714)+IF(MONTH(C3714)&lt;7,-1,0)&amp;"/"&amp;RIGHT(YEAR(C3714)+IF(MONTH(C3714)&lt;7,0,1),2)</f>
        <v>2010/11</v>
      </c>
      <c r="O3714" s="2" t="str">
        <f>IF(ISNUMBER(N3714),SUMIFS(N$1:$N3714,A$1:$A3714,A3714,G$1:$G3714,G3714,D$1:$D3714,D3714),"")</f>
        <v/>
      </c>
      <c r="AE3714" s="2" t="str">
        <f t="shared" si="196"/>
        <v/>
      </c>
      <c r="AJ3714" s="41">
        <v>30.9</v>
      </c>
      <c r="AM3714" s="2" t="str">
        <f t="shared" si="195"/>
        <v/>
      </c>
      <c r="AN3714" s="2" t="str">
        <f>IF(ISNUMBER(AM3714),SUMIFS($AM$1:AM3714,$A$1:A3714,A3714,$G$1:G3714,G3714,$D$1:D3714,D3714),"")</f>
        <v/>
      </c>
    </row>
    <row r="3715" spans="1:40" x14ac:dyDescent="0.25">
      <c r="A3715" s="4" t="s">
        <v>96</v>
      </c>
      <c r="B3715" t="s">
        <v>30</v>
      </c>
      <c r="C3715" s="40">
        <v>40651</v>
      </c>
      <c r="D3715">
        <v>2</v>
      </c>
      <c r="F3715" t="s">
        <v>110</v>
      </c>
      <c r="G3715" t="str">
        <f>YEAR(C3715)+IF(MONTH(C3715)&lt;7,-1,0)&amp;"/"&amp;RIGHT(YEAR(C3715)+IF(MONTH(C3715)&lt;7,0,1),2)</f>
        <v>2010/11</v>
      </c>
      <c r="O3715" s="2" t="str">
        <f>IF(ISNUMBER(N3715),SUMIFS(N$1:$N3715,A$1:$A3715,A3715,G$1:$G3715,G3715,D$1:$D3715,D3715),"")</f>
        <v/>
      </c>
      <c r="AE3715" s="2" t="str">
        <f t="shared" si="196"/>
        <v/>
      </c>
      <c r="AJ3715" s="41">
        <v>30.3</v>
      </c>
      <c r="AM3715" s="2" t="str">
        <f t="shared" si="195"/>
        <v/>
      </c>
      <c r="AN3715" s="2" t="str">
        <f>IF(ISNUMBER(AM3715),SUMIFS($AM$1:AM3715,$A$1:A3715,A3715,$G$1:G3715,G3715,$D$1:D3715,D3715),"")</f>
        <v/>
      </c>
    </row>
    <row r="3716" spans="1:40" x14ac:dyDescent="0.25">
      <c r="A3716" s="4" t="s">
        <v>96</v>
      </c>
      <c r="B3716" t="s">
        <v>30</v>
      </c>
      <c r="C3716" s="40">
        <v>40651</v>
      </c>
      <c r="D3716">
        <v>3</v>
      </c>
      <c r="F3716" t="s">
        <v>110</v>
      </c>
      <c r="G3716" t="str">
        <f>YEAR(C3716)+IF(MONTH(C3716)&lt;7,-1,0)&amp;"/"&amp;RIGHT(YEAR(C3716)+IF(MONTH(C3716)&lt;7,0,1),2)</f>
        <v>2010/11</v>
      </c>
      <c r="O3716" s="2" t="str">
        <f>IF(ISNUMBER(N3716),SUMIFS(N$1:$N3716,A$1:$A3716,A3716,G$1:$G3716,G3716,D$1:$D3716,D3716),"")</f>
        <v/>
      </c>
      <c r="AE3716" s="2" t="str">
        <f t="shared" si="196"/>
        <v/>
      </c>
      <c r="AJ3716" s="41">
        <v>33.799999999999997</v>
      </c>
      <c r="AM3716" s="2" t="str">
        <f t="shared" si="195"/>
        <v/>
      </c>
      <c r="AN3716" s="2" t="str">
        <f>IF(ISNUMBER(AM3716),SUMIFS($AM$1:AM3716,$A$1:A3716,A3716,$G$1:G3716,G3716,$D$1:D3716,D3716),"")</f>
        <v/>
      </c>
    </row>
    <row r="3717" spans="1:40" x14ac:dyDescent="0.25">
      <c r="A3717" s="4" t="s">
        <v>96</v>
      </c>
      <c r="B3717" t="s">
        <v>30</v>
      </c>
      <c r="C3717" s="40">
        <v>40651</v>
      </c>
      <c r="D3717">
        <v>4</v>
      </c>
      <c r="F3717" t="s">
        <v>110</v>
      </c>
      <c r="G3717" t="str">
        <f>YEAR(C3717)+IF(MONTH(C3717)&lt;7,-1,0)&amp;"/"&amp;RIGHT(YEAR(C3717)+IF(MONTH(C3717)&lt;7,0,1),2)</f>
        <v>2010/11</v>
      </c>
      <c r="O3717" s="2" t="str">
        <f>IF(ISNUMBER(N3717),SUMIFS(N$1:$N3717,A$1:$A3717,A3717,G$1:$G3717,G3717,D$1:$D3717,D3717),"")</f>
        <v/>
      </c>
      <c r="AE3717" s="2" t="str">
        <f t="shared" si="196"/>
        <v/>
      </c>
      <c r="AJ3717" s="41">
        <v>32</v>
      </c>
      <c r="AM3717" s="2" t="str">
        <f t="shared" si="195"/>
        <v/>
      </c>
      <c r="AN3717" s="2" t="str">
        <f>IF(ISNUMBER(AM3717),SUMIFS($AM$1:AM3717,$A$1:A3717,A3717,$G$1:G3717,G3717,$D$1:D3717,D3717),"")</f>
        <v/>
      </c>
    </row>
    <row r="3718" spans="1:40" x14ac:dyDescent="0.25">
      <c r="A3718" s="4" t="s">
        <v>96</v>
      </c>
      <c r="B3718" t="s">
        <v>30</v>
      </c>
      <c r="C3718" s="40">
        <v>40651</v>
      </c>
      <c r="D3718">
        <v>5</v>
      </c>
      <c r="F3718" t="s">
        <v>110</v>
      </c>
      <c r="G3718" t="str">
        <f>YEAR(C3718)+IF(MONTH(C3718)&lt;7,-1,0)&amp;"/"&amp;RIGHT(YEAR(C3718)+IF(MONTH(C3718)&lt;7,0,1),2)</f>
        <v>2010/11</v>
      </c>
      <c r="O3718" s="2" t="str">
        <f>IF(ISNUMBER(N3718),SUMIFS(N$1:$N3718,A$1:$A3718,A3718,G$1:$G3718,G3718,D$1:$D3718,D3718),"")</f>
        <v/>
      </c>
      <c r="AE3718" s="2" t="str">
        <f t="shared" si="196"/>
        <v/>
      </c>
      <c r="AJ3718" s="41">
        <v>31.7</v>
      </c>
      <c r="AM3718" s="2" t="str">
        <f t="shared" si="195"/>
        <v/>
      </c>
      <c r="AN3718" s="2" t="str">
        <f>IF(ISNUMBER(AM3718),SUMIFS($AM$1:AM3718,$A$1:A3718,A3718,$G$1:G3718,G3718,$D$1:D3718,D3718),"")</f>
        <v/>
      </c>
    </row>
    <row r="3719" spans="1:40" x14ac:dyDescent="0.25">
      <c r="A3719" s="4" t="s">
        <v>96</v>
      </c>
      <c r="B3719" t="s">
        <v>30</v>
      </c>
      <c r="C3719" s="40">
        <v>40659</v>
      </c>
      <c r="D3719">
        <v>1</v>
      </c>
      <c r="F3719" t="s">
        <v>110</v>
      </c>
      <c r="G3719" t="str">
        <f>YEAR(C3719)+IF(MONTH(C3719)&lt;7,-1,0)&amp;"/"&amp;RIGHT(YEAR(C3719)+IF(MONTH(C3719)&lt;7,0,1),2)</f>
        <v>2010/11</v>
      </c>
      <c r="O3719" s="2" t="str">
        <f>IF(ISNUMBER(N3719),SUMIFS(N$1:$N3719,A$1:$A3719,A3719,G$1:$G3719,G3719,D$1:$D3719,D3719),"")</f>
        <v/>
      </c>
      <c r="AE3719" s="2" t="str">
        <f t="shared" si="196"/>
        <v/>
      </c>
      <c r="AJ3719" s="41">
        <v>33</v>
      </c>
      <c r="AM3719" s="2" t="str">
        <f t="shared" si="195"/>
        <v/>
      </c>
      <c r="AN3719" s="2" t="str">
        <f>IF(ISNUMBER(AM3719),SUMIFS($AM$1:AM3719,$A$1:A3719,A3719,$G$1:G3719,G3719,$D$1:D3719,D3719),"")</f>
        <v/>
      </c>
    </row>
    <row r="3720" spans="1:40" x14ac:dyDescent="0.25">
      <c r="A3720" s="4" t="s">
        <v>96</v>
      </c>
      <c r="B3720" t="s">
        <v>30</v>
      </c>
      <c r="C3720" s="40">
        <v>40659</v>
      </c>
      <c r="D3720">
        <v>2</v>
      </c>
      <c r="F3720" t="s">
        <v>110</v>
      </c>
      <c r="G3720" t="str">
        <f>YEAR(C3720)+IF(MONTH(C3720)&lt;7,-1,0)&amp;"/"&amp;RIGHT(YEAR(C3720)+IF(MONTH(C3720)&lt;7,0,1),2)</f>
        <v>2010/11</v>
      </c>
      <c r="O3720" s="2" t="str">
        <f>IF(ISNUMBER(N3720),SUMIFS(N$1:$N3720,A$1:$A3720,A3720,G$1:$G3720,G3720,D$1:$D3720,D3720),"")</f>
        <v/>
      </c>
      <c r="AE3720" s="2" t="str">
        <f t="shared" si="196"/>
        <v/>
      </c>
      <c r="AJ3720" s="41">
        <v>34.4</v>
      </c>
      <c r="AM3720" s="2" t="str">
        <f t="shared" si="195"/>
        <v/>
      </c>
      <c r="AN3720" s="2" t="str">
        <f>IF(ISNUMBER(AM3720),SUMIFS($AM$1:AM3720,$A$1:A3720,A3720,$G$1:G3720,G3720,$D$1:D3720,D3720),"")</f>
        <v/>
      </c>
    </row>
    <row r="3721" spans="1:40" x14ac:dyDescent="0.25">
      <c r="A3721" s="4" t="s">
        <v>96</v>
      </c>
      <c r="B3721" t="s">
        <v>30</v>
      </c>
      <c r="C3721" s="40">
        <v>40659</v>
      </c>
      <c r="D3721">
        <v>3</v>
      </c>
      <c r="F3721" t="s">
        <v>110</v>
      </c>
      <c r="G3721" t="str">
        <f>YEAR(C3721)+IF(MONTH(C3721)&lt;7,-1,0)&amp;"/"&amp;RIGHT(YEAR(C3721)+IF(MONTH(C3721)&lt;7,0,1),2)</f>
        <v>2010/11</v>
      </c>
      <c r="O3721" s="2" t="str">
        <f>IF(ISNUMBER(N3721),SUMIFS(N$1:$N3721,A$1:$A3721,A3721,G$1:$G3721,G3721,D$1:$D3721,D3721),"")</f>
        <v/>
      </c>
      <c r="AE3721" s="2" t="str">
        <f t="shared" si="196"/>
        <v/>
      </c>
      <c r="AJ3721" s="41">
        <v>33.799999999999997</v>
      </c>
      <c r="AM3721" s="2" t="str">
        <f t="shared" si="195"/>
        <v/>
      </c>
      <c r="AN3721" s="2" t="str">
        <f>IF(ISNUMBER(AM3721),SUMIFS($AM$1:AM3721,$A$1:A3721,A3721,$G$1:G3721,G3721,$D$1:D3721,D3721),"")</f>
        <v/>
      </c>
    </row>
    <row r="3722" spans="1:40" x14ac:dyDescent="0.25">
      <c r="A3722" s="4" t="s">
        <v>96</v>
      </c>
      <c r="B3722" t="s">
        <v>30</v>
      </c>
      <c r="C3722" s="40">
        <v>40659</v>
      </c>
      <c r="D3722">
        <v>4</v>
      </c>
      <c r="F3722" t="s">
        <v>110</v>
      </c>
      <c r="G3722" t="str">
        <f>YEAR(C3722)+IF(MONTH(C3722)&lt;7,-1,0)&amp;"/"&amp;RIGHT(YEAR(C3722)+IF(MONTH(C3722)&lt;7,0,1),2)</f>
        <v>2010/11</v>
      </c>
      <c r="O3722" s="2" t="str">
        <f>IF(ISNUMBER(N3722),SUMIFS(N$1:$N3722,A$1:$A3722,A3722,G$1:$G3722,G3722,D$1:$D3722,D3722),"")</f>
        <v/>
      </c>
      <c r="AE3722" s="2" t="str">
        <f t="shared" si="196"/>
        <v/>
      </c>
      <c r="AJ3722" s="41">
        <v>37.200000000000003</v>
      </c>
      <c r="AM3722" s="2" t="str">
        <f t="shared" si="195"/>
        <v/>
      </c>
      <c r="AN3722" s="2" t="str">
        <f>IF(ISNUMBER(AM3722),SUMIFS($AM$1:AM3722,$A$1:A3722,A3722,$G$1:G3722,G3722,$D$1:D3722,D3722),"")</f>
        <v/>
      </c>
    </row>
    <row r="3723" spans="1:40" x14ac:dyDescent="0.25">
      <c r="A3723" s="4" t="s">
        <v>96</v>
      </c>
      <c r="B3723" t="s">
        <v>30</v>
      </c>
      <c r="C3723" s="40">
        <v>40659</v>
      </c>
      <c r="D3723">
        <v>5</v>
      </c>
      <c r="F3723" t="s">
        <v>110</v>
      </c>
      <c r="G3723" t="str">
        <f>YEAR(C3723)+IF(MONTH(C3723)&lt;7,-1,0)&amp;"/"&amp;RIGHT(YEAR(C3723)+IF(MONTH(C3723)&lt;7,0,1),2)</f>
        <v>2010/11</v>
      </c>
      <c r="O3723" s="2" t="str">
        <f>IF(ISNUMBER(N3723),SUMIFS(N$1:$N3723,A$1:$A3723,A3723,G$1:$G3723,G3723,D$1:$D3723,D3723),"")</f>
        <v/>
      </c>
      <c r="AE3723" s="2" t="str">
        <f t="shared" si="196"/>
        <v/>
      </c>
      <c r="AJ3723" s="41">
        <v>38</v>
      </c>
      <c r="AM3723" s="2" t="str">
        <f t="shared" si="195"/>
        <v/>
      </c>
      <c r="AN3723" s="2" t="str">
        <f>IF(ISNUMBER(AM3723),SUMIFS($AM$1:AM3723,$A$1:A3723,A3723,$G$1:G3723,G3723,$D$1:D3723,D3723),"")</f>
        <v/>
      </c>
    </row>
    <row r="3724" spans="1:40" x14ac:dyDescent="0.25">
      <c r="A3724" s="4" t="s">
        <v>96</v>
      </c>
      <c r="B3724" t="s">
        <v>30</v>
      </c>
      <c r="C3724" s="40">
        <v>40665</v>
      </c>
      <c r="D3724">
        <v>1</v>
      </c>
      <c r="F3724" t="s">
        <v>110</v>
      </c>
      <c r="G3724" t="str">
        <f>YEAR(C3724)+IF(MONTH(C3724)&lt;7,-1,0)&amp;"/"&amp;RIGHT(YEAR(C3724)+IF(MONTH(C3724)&lt;7,0,1),2)</f>
        <v>2010/11</v>
      </c>
      <c r="O3724" s="2" t="str">
        <f>IF(ISNUMBER(N3724),SUMIFS(N$1:$N3724,A$1:$A3724,A3724,G$1:$G3724,G3724,D$1:$D3724,D3724),"")</f>
        <v/>
      </c>
      <c r="AE3724" s="2" t="str">
        <f t="shared" si="196"/>
        <v/>
      </c>
      <c r="AJ3724" s="41">
        <v>9.9</v>
      </c>
      <c r="AM3724" s="2" t="str">
        <f t="shared" si="195"/>
        <v/>
      </c>
      <c r="AN3724" s="2" t="str">
        <f>IF(ISNUMBER(AM3724),SUMIFS($AM$1:AM3724,$A$1:A3724,A3724,$G$1:G3724,G3724,$D$1:D3724,D3724),"")</f>
        <v/>
      </c>
    </row>
    <row r="3725" spans="1:40" x14ac:dyDescent="0.25">
      <c r="A3725" s="4" t="s">
        <v>96</v>
      </c>
      <c r="B3725" t="s">
        <v>30</v>
      </c>
      <c r="C3725" s="40">
        <v>40665</v>
      </c>
      <c r="D3725">
        <v>2</v>
      </c>
      <c r="F3725" t="s">
        <v>110</v>
      </c>
      <c r="G3725" t="str">
        <f>YEAR(C3725)+IF(MONTH(C3725)&lt;7,-1,0)&amp;"/"&amp;RIGHT(YEAR(C3725)+IF(MONTH(C3725)&lt;7,0,1),2)</f>
        <v>2010/11</v>
      </c>
      <c r="O3725" s="2" t="str">
        <f>IF(ISNUMBER(N3725),SUMIFS(N$1:$N3725,A$1:$A3725,A3725,G$1:$G3725,G3725,D$1:$D3725,D3725),"")</f>
        <v/>
      </c>
      <c r="AE3725" s="2" t="str">
        <f t="shared" si="196"/>
        <v/>
      </c>
      <c r="AJ3725" s="41">
        <v>9.8000000000000007</v>
      </c>
      <c r="AM3725" s="2" t="str">
        <f t="shared" si="195"/>
        <v/>
      </c>
      <c r="AN3725" s="2" t="str">
        <f>IF(ISNUMBER(AM3725),SUMIFS($AM$1:AM3725,$A$1:A3725,A3725,$G$1:G3725,G3725,$D$1:D3725,D3725),"")</f>
        <v/>
      </c>
    </row>
    <row r="3726" spans="1:40" x14ac:dyDescent="0.25">
      <c r="A3726" s="4" t="s">
        <v>96</v>
      </c>
      <c r="B3726" t="s">
        <v>30</v>
      </c>
      <c r="C3726" s="40">
        <v>40665</v>
      </c>
      <c r="D3726">
        <v>3</v>
      </c>
      <c r="F3726" t="s">
        <v>110</v>
      </c>
      <c r="G3726" t="str">
        <f>YEAR(C3726)+IF(MONTH(C3726)&lt;7,-1,0)&amp;"/"&amp;RIGHT(YEAR(C3726)+IF(MONTH(C3726)&lt;7,0,1),2)</f>
        <v>2010/11</v>
      </c>
      <c r="O3726" s="2" t="str">
        <f>IF(ISNUMBER(N3726),SUMIFS(N$1:$N3726,A$1:$A3726,A3726,G$1:$G3726,G3726,D$1:$D3726,D3726),"")</f>
        <v/>
      </c>
      <c r="AE3726" s="2" t="str">
        <f t="shared" si="196"/>
        <v/>
      </c>
      <c r="AJ3726" s="41">
        <v>9.8000000000000007</v>
      </c>
      <c r="AM3726" s="2" t="str">
        <f t="shared" si="195"/>
        <v/>
      </c>
      <c r="AN3726" s="2" t="str">
        <f>IF(ISNUMBER(AM3726),SUMIFS($AM$1:AM3726,$A$1:A3726,A3726,$G$1:G3726,G3726,$D$1:D3726,D3726),"")</f>
        <v/>
      </c>
    </row>
    <row r="3727" spans="1:40" x14ac:dyDescent="0.25">
      <c r="A3727" s="4" t="s">
        <v>96</v>
      </c>
      <c r="B3727" t="s">
        <v>30</v>
      </c>
      <c r="C3727" s="40">
        <v>40665</v>
      </c>
      <c r="D3727">
        <v>4</v>
      </c>
      <c r="F3727" t="s">
        <v>110</v>
      </c>
      <c r="G3727" t="str">
        <f>YEAR(C3727)+IF(MONTH(C3727)&lt;7,-1,0)&amp;"/"&amp;RIGHT(YEAR(C3727)+IF(MONTH(C3727)&lt;7,0,1),2)</f>
        <v>2010/11</v>
      </c>
      <c r="O3727" s="2" t="str">
        <f>IF(ISNUMBER(N3727),SUMIFS(N$1:$N3727,A$1:$A3727,A3727,G$1:$G3727,G3727,D$1:$D3727,D3727),"")</f>
        <v/>
      </c>
      <c r="AE3727" s="2" t="str">
        <f t="shared" si="196"/>
        <v/>
      </c>
      <c r="AJ3727" s="41">
        <v>9.6</v>
      </c>
      <c r="AM3727" s="2" t="str">
        <f t="shared" si="195"/>
        <v/>
      </c>
      <c r="AN3727" s="2" t="str">
        <f>IF(ISNUMBER(AM3727),SUMIFS($AM$1:AM3727,$A$1:A3727,A3727,$G$1:G3727,G3727,$D$1:D3727,D3727),"")</f>
        <v/>
      </c>
    </row>
    <row r="3728" spans="1:40" x14ac:dyDescent="0.25">
      <c r="A3728" s="4" t="s">
        <v>96</v>
      </c>
      <c r="B3728" t="s">
        <v>30</v>
      </c>
      <c r="C3728" s="40">
        <v>40665</v>
      </c>
      <c r="D3728">
        <v>5</v>
      </c>
      <c r="F3728" t="s">
        <v>110</v>
      </c>
      <c r="G3728" t="str">
        <f>YEAR(C3728)+IF(MONTH(C3728)&lt;7,-1,0)&amp;"/"&amp;RIGHT(YEAR(C3728)+IF(MONTH(C3728)&lt;7,0,1),2)</f>
        <v>2010/11</v>
      </c>
      <c r="O3728" s="2" t="str">
        <f>IF(ISNUMBER(N3728),SUMIFS(N$1:$N3728,A$1:$A3728,A3728,G$1:$G3728,G3728,D$1:$D3728,D3728),"")</f>
        <v/>
      </c>
      <c r="AE3728" s="2" t="str">
        <f t="shared" si="196"/>
        <v/>
      </c>
      <c r="AJ3728" s="41">
        <v>8.9</v>
      </c>
      <c r="AM3728" s="2" t="str">
        <f t="shared" si="195"/>
        <v/>
      </c>
      <c r="AN3728" s="2" t="str">
        <f>IF(ISNUMBER(AM3728),SUMIFS($AM$1:AM3728,$A$1:A3728,A3728,$G$1:G3728,G3728,$D$1:D3728,D3728),"")</f>
        <v/>
      </c>
    </row>
    <row r="3729" spans="1:40" x14ac:dyDescent="0.25">
      <c r="A3729" s="4" t="s">
        <v>96</v>
      </c>
      <c r="B3729" t="s">
        <v>30</v>
      </c>
      <c r="C3729" s="40">
        <v>40672</v>
      </c>
      <c r="D3729">
        <v>1</v>
      </c>
      <c r="F3729" t="s">
        <v>110</v>
      </c>
      <c r="G3729" t="str">
        <f>YEAR(C3729)+IF(MONTH(C3729)&lt;7,-1,0)&amp;"/"&amp;RIGHT(YEAR(C3729)+IF(MONTH(C3729)&lt;7,0,1),2)</f>
        <v>2010/11</v>
      </c>
      <c r="O3729" s="2" t="str">
        <f>IF(ISNUMBER(N3729),SUMIFS(N$1:$N3729,A$1:$A3729,A3729,G$1:$G3729,G3729,D$1:$D3729,D3729),"")</f>
        <v/>
      </c>
      <c r="AE3729" s="2" t="str">
        <f t="shared" si="196"/>
        <v/>
      </c>
      <c r="AJ3729" s="41">
        <v>16.100000000000001</v>
      </c>
      <c r="AM3729" s="2" t="str">
        <f t="shared" si="195"/>
        <v/>
      </c>
      <c r="AN3729" s="2" t="str">
        <f>IF(ISNUMBER(AM3729),SUMIFS($AM$1:AM3729,$A$1:A3729,A3729,$G$1:G3729,G3729,$D$1:D3729,D3729),"")</f>
        <v/>
      </c>
    </row>
    <row r="3730" spans="1:40" x14ac:dyDescent="0.25">
      <c r="A3730" s="4" t="s">
        <v>96</v>
      </c>
      <c r="B3730" t="s">
        <v>30</v>
      </c>
      <c r="C3730" s="40">
        <v>40672</v>
      </c>
      <c r="D3730">
        <v>2</v>
      </c>
      <c r="F3730" t="s">
        <v>110</v>
      </c>
      <c r="G3730" t="str">
        <f>YEAR(C3730)+IF(MONTH(C3730)&lt;7,-1,0)&amp;"/"&amp;RIGHT(YEAR(C3730)+IF(MONTH(C3730)&lt;7,0,1),2)</f>
        <v>2010/11</v>
      </c>
      <c r="O3730" s="2" t="str">
        <f>IF(ISNUMBER(N3730),SUMIFS(N$1:$N3730,A$1:$A3730,A3730,G$1:$G3730,G3730,D$1:$D3730,D3730),"")</f>
        <v/>
      </c>
      <c r="AE3730" s="2" t="str">
        <f t="shared" si="196"/>
        <v/>
      </c>
      <c r="AJ3730" s="41">
        <v>19.100000000000001</v>
      </c>
      <c r="AM3730" s="2" t="str">
        <f t="shared" si="195"/>
        <v/>
      </c>
      <c r="AN3730" s="2" t="str">
        <f>IF(ISNUMBER(AM3730),SUMIFS($AM$1:AM3730,$A$1:A3730,A3730,$G$1:G3730,G3730,$D$1:D3730,D3730),"")</f>
        <v/>
      </c>
    </row>
    <row r="3731" spans="1:40" x14ac:dyDescent="0.25">
      <c r="A3731" s="4" t="s">
        <v>96</v>
      </c>
      <c r="B3731" t="s">
        <v>30</v>
      </c>
      <c r="C3731" s="40">
        <v>40672</v>
      </c>
      <c r="D3731">
        <v>3</v>
      </c>
      <c r="F3731" t="s">
        <v>110</v>
      </c>
      <c r="G3731" t="str">
        <f>YEAR(C3731)+IF(MONTH(C3731)&lt;7,-1,0)&amp;"/"&amp;RIGHT(YEAR(C3731)+IF(MONTH(C3731)&lt;7,0,1),2)</f>
        <v>2010/11</v>
      </c>
      <c r="O3731" s="2" t="str">
        <f>IF(ISNUMBER(N3731),SUMIFS(N$1:$N3731,A$1:$A3731,A3731,G$1:$G3731,G3731,D$1:$D3731,D3731),"")</f>
        <v/>
      </c>
      <c r="AE3731" s="2" t="str">
        <f t="shared" si="196"/>
        <v/>
      </c>
      <c r="AJ3731" s="41">
        <v>18.899999999999999</v>
      </c>
      <c r="AM3731" s="2" t="str">
        <f t="shared" si="195"/>
        <v/>
      </c>
      <c r="AN3731" s="2" t="str">
        <f>IF(ISNUMBER(AM3731),SUMIFS($AM$1:AM3731,$A$1:A3731,A3731,$G$1:G3731,G3731,$D$1:D3731,D3731),"")</f>
        <v/>
      </c>
    </row>
    <row r="3732" spans="1:40" x14ac:dyDescent="0.25">
      <c r="A3732" s="4" t="s">
        <v>96</v>
      </c>
      <c r="B3732" t="s">
        <v>30</v>
      </c>
      <c r="C3732" s="40">
        <v>40672</v>
      </c>
      <c r="D3732">
        <v>4</v>
      </c>
      <c r="F3732" t="s">
        <v>110</v>
      </c>
      <c r="G3732" t="str">
        <f>YEAR(C3732)+IF(MONTH(C3732)&lt;7,-1,0)&amp;"/"&amp;RIGHT(YEAR(C3732)+IF(MONTH(C3732)&lt;7,0,1),2)</f>
        <v>2010/11</v>
      </c>
      <c r="O3732" s="2" t="str">
        <f>IF(ISNUMBER(N3732),SUMIFS(N$1:$N3732,A$1:$A3732,A3732,G$1:$G3732,G3732,D$1:$D3732,D3732),"")</f>
        <v/>
      </c>
      <c r="AE3732" s="2" t="str">
        <f t="shared" si="196"/>
        <v/>
      </c>
      <c r="AJ3732" s="41">
        <v>15.9</v>
      </c>
      <c r="AM3732" s="2" t="str">
        <f t="shared" si="195"/>
        <v/>
      </c>
      <c r="AN3732" s="2" t="str">
        <f>IF(ISNUMBER(AM3732),SUMIFS($AM$1:AM3732,$A$1:A3732,A3732,$G$1:G3732,G3732,$D$1:D3732,D3732),"")</f>
        <v/>
      </c>
    </row>
    <row r="3733" spans="1:40" x14ac:dyDescent="0.25">
      <c r="A3733" s="4" t="s">
        <v>96</v>
      </c>
      <c r="B3733" t="s">
        <v>30</v>
      </c>
      <c r="C3733" s="40">
        <v>40672</v>
      </c>
      <c r="D3733">
        <v>5</v>
      </c>
      <c r="F3733" t="s">
        <v>110</v>
      </c>
      <c r="G3733" t="str">
        <f>YEAR(C3733)+IF(MONTH(C3733)&lt;7,-1,0)&amp;"/"&amp;RIGHT(YEAR(C3733)+IF(MONTH(C3733)&lt;7,0,1),2)</f>
        <v>2010/11</v>
      </c>
      <c r="O3733" s="2" t="str">
        <f>IF(ISNUMBER(N3733),SUMIFS(N$1:$N3733,A$1:$A3733,A3733,G$1:$G3733,G3733,D$1:$D3733,D3733),"")</f>
        <v/>
      </c>
      <c r="AE3733" s="2" t="str">
        <f t="shared" si="196"/>
        <v/>
      </c>
      <c r="AJ3733" s="41">
        <v>20</v>
      </c>
      <c r="AM3733" s="2" t="str">
        <f t="shared" si="195"/>
        <v/>
      </c>
      <c r="AN3733" s="2" t="str">
        <f>IF(ISNUMBER(AM3733),SUMIFS($AM$1:AM3733,$A$1:A3733,A3733,$G$1:G3733,G3733,$D$1:D3733,D3733),"")</f>
        <v/>
      </c>
    </row>
    <row r="3734" spans="1:40" x14ac:dyDescent="0.25">
      <c r="A3734" s="4" t="s">
        <v>96</v>
      </c>
      <c r="B3734" t="s">
        <v>30</v>
      </c>
      <c r="C3734" s="40">
        <v>40679</v>
      </c>
      <c r="D3734">
        <v>1</v>
      </c>
      <c r="F3734" t="s">
        <v>110</v>
      </c>
      <c r="G3734" t="str">
        <f>YEAR(C3734)+IF(MONTH(C3734)&lt;7,-1,0)&amp;"/"&amp;RIGHT(YEAR(C3734)+IF(MONTH(C3734)&lt;7,0,1),2)</f>
        <v>2010/11</v>
      </c>
      <c r="O3734" s="2" t="str">
        <f>IF(ISNUMBER(N3734),SUMIFS(N$1:$N3734,A$1:$A3734,A3734,G$1:$G3734,G3734,D$1:$D3734,D3734),"")</f>
        <v/>
      </c>
      <c r="AE3734" s="2" t="str">
        <f t="shared" si="196"/>
        <v/>
      </c>
      <c r="AJ3734" s="41">
        <v>21.7</v>
      </c>
      <c r="AM3734" s="2" t="str">
        <f t="shared" si="195"/>
        <v/>
      </c>
      <c r="AN3734" s="2" t="str">
        <f>IF(ISNUMBER(AM3734),SUMIFS($AM$1:AM3734,$A$1:A3734,A3734,$G$1:G3734,G3734,$D$1:D3734,D3734),"")</f>
        <v/>
      </c>
    </row>
    <row r="3735" spans="1:40" x14ac:dyDescent="0.25">
      <c r="A3735" s="4" t="s">
        <v>96</v>
      </c>
      <c r="B3735" t="s">
        <v>30</v>
      </c>
      <c r="C3735" s="40">
        <v>40679</v>
      </c>
      <c r="D3735">
        <v>2</v>
      </c>
      <c r="F3735" t="s">
        <v>110</v>
      </c>
      <c r="G3735" t="str">
        <f>YEAR(C3735)+IF(MONTH(C3735)&lt;7,-1,0)&amp;"/"&amp;RIGHT(YEAR(C3735)+IF(MONTH(C3735)&lt;7,0,1),2)</f>
        <v>2010/11</v>
      </c>
      <c r="O3735" s="2" t="str">
        <f>IF(ISNUMBER(N3735),SUMIFS(N$1:$N3735,A$1:$A3735,A3735,G$1:$G3735,G3735,D$1:$D3735,D3735),"")</f>
        <v/>
      </c>
      <c r="AE3735" s="2" t="str">
        <f t="shared" si="196"/>
        <v/>
      </c>
      <c r="AJ3735" s="41">
        <v>21.8</v>
      </c>
      <c r="AM3735" s="2" t="str">
        <f t="shared" si="195"/>
        <v/>
      </c>
      <c r="AN3735" s="2" t="str">
        <f>IF(ISNUMBER(AM3735),SUMIFS($AM$1:AM3735,$A$1:A3735,A3735,$G$1:G3735,G3735,$D$1:D3735,D3735),"")</f>
        <v/>
      </c>
    </row>
    <row r="3736" spans="1:40" x14ac:dyDescent="0.25">
      <c r="A3736" s="4" t="s">
        <v>96</v>
      </c>
      <c r="B3736" t="s">
        <v>30</v>
      </c>
      <c r="C3736" s="40">
        <v>40679</v>
      </c>
      <c r="D3736">
        <v>3</v>
      </c>
      <c r="F3736" t="s">
        <v>110</v>
      </c>
      <c r="G3736" t="str">
        <f>YEAR(C3736)+IF(MONTH(C3736)&lt;7,-1,0)&amp;"/"&amp;RIGHT(YEAR(C3736)+IF(MONTH(C3736)&lt;7,0,1),2)</f>
        <v>2010/11</v>
      </c>
      <c r="O3736" s="2" t="str">
        <f>IF(ISNUMBER(N3736),SUMIFS(N$1:$N3736,A$1:$A3736,A3736,G$1:$G3736,G3736,D$1:$D3736,D3736),"")</f>
        <v/>
      </c>
      <c r="AE3736" s="2" t="str">
        <f t="shared" si="196"/>
        <v/>
      </c>
      <c r="AJ3736" s="41">
        <v>25.1</v>
      </c>
      <c r="AM3736" s="2" t="str">
        <f t="shared" si="195"/>
        <v/>
      </c>
      <c r="AN3736" s="2" t="str">
        <f>IF(ISNUMBER(AM3736),SUMIFS($AM$1:AM3736,$A$1:A3736,A3736,$G$1:G3736,G3736,$D$1:D3736,D3736),"")</f>
        <v/>
      </c>
    </row>
    <row r="3737" spans="1:40" x14ac:dyDescent="0.25">
      <c r="A3737" s="4" t="s">
        <v>96</v>
      </c>
      <c r="B3737" t="s">
        <v>30</v>
      </c>
      <c r="C3737" s="40">
        <v>40679</v>
      </c>
      <c r="D3737">
        <v>4</v>
      </c>
      <c r="F3737" t="s">
        <v>110</v>
      </c>
      <c r="G3737" t="str">
        <f>YEAR(C3737)+IF(MONTH(C3737)&lt;7,-1,0)&amp;"/"&amp;RIGHT(YEAR(C3737)+IF(MONTH(C3737)&lt;7,0,1),2)</f>
        <v>2010/11</v>
      </c>
      <c r="O3737" s="2" t="str">
        <f>IF(ISNUMBER(N3737),SUMIFS(N$1:$N3737,A$1:$A3737,A3737,G$1:$G3737,G3737,D$1:$D3737,D3737),"")</f>
        <v/>
      </c>
      <c r="AE3737" s="2" t="str">
        <f t="shared" si="196"/>
        <v/>
      </c>
      <c r="AJ3737" s="41">
        <v>23.1</v>
      </c>
      <c r="AM3737" s="2" t="str">
        <f t="shared" si="195"/>
        <v/>
      </c>
      <c r="AN3737" s="2" t="str">
        <f>IF(ISNUMBER(AM3737),SUMIFS($AM$1:AM3737,$A$1:A3737,A3737,$G$1:G3737,G3737,$D$1:D3737,D3737),"")</f>
        <v/>
      </c>
    </row>
    <row r="3738" spans="1:40" x14ac:dyDescent="0.25">
      <c r="A3738" s="4" t="s">
        <v>96</v>
      </c>
      <c r="B3738" t="s">
        <v>30</v>
      </c>
      <c r="C3738" s="40">
        <v>40679</v>
      </c>
      <c r="D3738">
        <v>5</v>
      </c>
      <c r="F3738" t="s">
        <v>110</v>
      </c>
      <c r="G3738" t="str">
        <f>YEAR(C3738)+IF(MONTH(C3738)&lt;7,-1,0)&amp;"/"&amp;RIGHT(YEAR(C3738)+IF(MONTH(C3738)&lt;7,0,1),2)</f>
        <v>2010/11</v>
      </c>
      <c r="O3738" s="2" t="str">
        <f>IF(ISNUMBER(N3738),SUMIFS(N$1:$N3738,A$1:$A3738,A3738,G$1:$G3738,G3738,D$1:$D3738,D3738),"")</f>
        <v/>
      </c>
      <c r="AE3738" s="2" t="str">
        <f t="shared" si="196"/>
        <v/>
      </c>
      <c r="AJ3738" s="41">
        <v>25.2</v>
      </c>
      <c r="AM3738" s="2" t="str">
        <f t="shared" si="195"/>
        <v/>
      </c>
      <c r="AN3738" s="2" t="str">
        <f>IF(ISNUMBER(AM3738),SUMIFS($AM$1:AM3738,$A$1:A3738,A3738,$G$1:G3738,G3738,$D$1:D3738,D3738),"")</f>
        <v/>
      </c>
    </row>
    <row r="3739" spans="1:40" x14ac:dyDescent="0.25">
      <c r="A3739" s="4" t="s">
        <v>96</v>
      </c>
      <c r="B3739" t="s">
        <v>30</v>
      </c>
      <c r="C3739" s="40">
        <v>40686</v>
      </c>
      <c r="D3739">
        <v>1</v>
      </c>
      <c r="F3739" t="s">
        <v>110</v>
      </c>
      <c r="G3739" t="str">
        <f>YEAR(C3739)+IF(MONTH(C3739)&lt;7,-1,0)&amp;"/"&amp;RIGHT(YEAR(C3739)+IF(MONTH(C3739)&lt;7,0,1),2)</f>
        <v>2010/11</v>
      </c>
      <c r="O3739" s="2" t="str">
        <f>IF(ISNUMBER(N3739),SUMIFS(N$1:$N3739,A$1:$A3739,A3739,G$1:$G3739,G3739,D$1:$D3739,D3739),"")</f>
        <v/>
      </c>
      <c r="AE3739" s="2" t="str">
        <f t="shared" si="196"/>
        <v/>
      </c>
      <c r="AJ3739" s="41">
        <v>32.4</v>
      </c>
      <c r="AM3739" s="2" t="str">
        <f t="shared" si="195"/>
        <v/>
      </c>
      <c r="AN3739" s="2" t="str">
        <f>IF(ISNUMBER(AM3739),SUMIFS($AM$1:AM3739,$A$1:A3739,A3739,$G$1:G3739,G3739,$D$1:D3739,D3739),"")</f>
        <v/>
      </c>
    </row>
    <row r="3740" spans="1:40" x14ac:dyDescent="0.25">
      <c r="A3740" s="4" t="s">
        <v>96</v>
      </c>
      <c r="B3740" t="s">
        <v>30</v>
      </c>
      <c r="C3740" s="40">
        <v>40686</v>
      </c>
      <c r="D3740">
        <v>2</v>
      </c>
      <c r="F3740" t="s">
        <v>110</v>
      </c>
      <c r="G3740" t="str">
        <f>YEAR(C3740)+IF(MONTH(C3740)&lt;7,-1,0)&amp;"/"&amp;RIGHT(YEAR(C3740)+IF(MONTH(C3740)&lt;7,0,1),2)</f>
        <v>2010/11</v>
      </c>
      <c r="O3740" s="2" t="str">
        <f>IF(ISNUMBER(N3740),SUMIFS(N$1:$N3740,A$1:$A3740,A3740,G$1:$G3740,G3740,D$1:$D3740,D3740),"")</f>
        <v/>
      </c>
      <c r="AE3740" s="2" t="str">
        <f t="shared" si="196"/>
        <v/>
      </c>
      <c r="AJ3740" s="41">
        <v>21.1</v>
      </c>
      <c r="AM3740" s="2" t="str">
        <f t="shared" si="195"/>
        <v/>
      </c>
      <c r="AN3740" s="2" t="str">
        <f>IF(ISNUMBER(AM3740),SUMIFS($AM$1:AM3740,$A$1:A3740,A3740,$G$1:G3740,G3740,$D$1:D3740,D3740),"")</f>
        <v/>
      </c>
    </row>
    <row r="3741" spans="1:40" x14ac:dyDescent="0.25">
      <c r="A3741" s="4" t="s">
        <v>96</v>
      </c>
      <c r="B3741" t="s">
        <v>30</v>
      </c>
      <c r="C3741" s="40">
        <v>40686</v>
      </c>
      <c r="D3741">
        <v>3</v>
      </c>
      <c r="F3741" t="s">
        <v>110</v>
      </c>
      <c r="G3741" t="str">
        <f>YEAR(C3741)+IF(MONTH(C3741)&lt;7,-1,0)&amp;"/"&amp;RIGHT(YEAR(C3741)+IF(MONTH(C3741)&lt;7,0,1),2)</f>
        <v>2010/11</v>
      </c>
      <c r="O3741" s="2" t="str">
        <f>IF(ISNUMBER(N3741),SUMIFS(N$1:$N3741,A$1:$A3741,A3741,G$1:$G3741,G3741,D$1:$D3741,D3741),"")</f>
        <v/>
      </c>
      <c r="AE3741" s="2" t="str">
        <f t="shared" si="196"/>
        <v/>
      </c>
      <c r="AJ3741" s="41">
        <v>29.3</v>
      </c>
      <c r="AM3741" s="2" t="str">
        <f t="shared" si="195"/>
        <v/>
      </c>
      <c r="AN3741" s="2" t="str">
        <f>IF(ISNUMBER(AM3741),SUMIFS($AM$1:AM3741,$A$1:A3741,A3741,$G$1:G3741,G3741,$D$1:D3741,D3741),"")</f>
        <v/>
      </c>
    </row>
    <row r="3742" spans="1:40" x14ac:dyDescent="0.25">
      <c r="A3742" s="4" t="s">
        <v>96</v>
      </c>
      <c r="B3742" t="s">
        <v>30</v>
      </c>
      <c r="C3742" s="40">
        <v>40686</v>
      </c>
      <c r="D3742">
        <v>4</v>
      </c>
      <c r="F3742" t="s">
        <v>110</v>
      </c>
      <c r="G3742" t="str">
        <f>YEAR(C3742)+IF(MONTH(C3742)&lt;7,-1,0)&amp;"/"&amp;RIGHT(YEAR(C3742)+IF(MONTH(C3742)&lt;7,0,1),2)</f>
        <v>2010/11</v>
      </c>
      <c r="O3742" s="2" t="str">
        <f>IF(ISNUMBER(N3742),SUMIFS(N$1:$N3742,A$1:$A3742,A3742,G$1:$G3742,G3742,D$1:$D3742,D3742),"")</f>
        <v/>
      </c>
      <c r="AE3742" s="2" t="str">
        <f t="shared" si="196"/>
        <v/>
      </c>
      <c r="AJ3742" s="41">
        <v>26.4</v>
      </c>
      <c r="AM3742" s="2" t="str">
        <f t="shared" si="195"/>
        <v/>
      </c>
      <c r="AN3742" s="2" t="str">
        <f>IF(ISNUMBER(AM3742),SUMIFS($AM$1:AM3742,$A$1:A3742,A3742,$G$1:G3742,G3742,$D$1:D3742,D3742),"")</f>
        <v/>
      </c>
    </row>
    <row r="3743" spans="1:40" x14ac:dyDescent="0.25">
      <c r="A3743" s="4" t="s">
        <v>96</v>
      </c>
      <c r="B3743" t="s">
        <v>30</v>
      </c>
      <c r="C3743" s="40">
        <v>40686</v>
      </c>
      <c r="D3743">
        <v>5</v>
      </c>
      <c r="F3743" t="s">
        <v>110</v>
      </c>
      <c r="G3743" t="str">
        <f>YEAR(C3743)+IF(MONTH(C3743)&lt;7,-1,0)&amp;"/"&amp;RIGHT(YEAR(C3743)+IF(MONTH(C3743)&lt;7,0,1),2)</f>
        <v>2010/11</v>
      </c>
      <c r="O3743" s="2" t="str">
        <f>IF(ISNUMBER(N3743),SUMIFS(N$1:$N3743,A$1:$A3743,A3743,G$1:$G3743,G3743,D$1:$D3743,D3743),"")</f>
        <v/>
      </c>
      <c r="AE3743" s="2" t="str">
        <f t="shared" si="196"/>
        <v/>
      </c>
      <c r="AJ3743" s="41">
        <v>30.6</v>
      </c>
      <c r="AM3743" s="2" t="str">
        <f t="shared" si="195"/>
        <v/>
      </c>
      <c r="AN3743" s="2" t="str">
        <f>IF(ISNUMBER(AM3743),SUMIFS($AM$1:AM3743,$A$1:A3743,A3743,$G$1:G3743,G3743,$D$1:D3743,D3743),"")</f>
        <v/>
      </c>
    </row>
    <row r="3744" spans="1:40" x14ac:dyDescent="0.25">
      <c r="A3744" s="4" t="s">
        <v>96</v>
      </c>
      <c r="B3744" t="s">
        <v>30</v>
      </c>
      <c r="C3744" s="40">
        <v>40693</v>
      </c>
      <c r="D3744">
        <v>1</v>
      </c>
      <c r="F3744" t="s">
        <v>110</v>
      </c>
      <c r="G3744" t="str">
        <f>YEAR(C3744)+IF(MONTH(C3744)&lt;7,-1,0)&amp;"/"&amp;RIGHT(YEAR(C3744)+IF(MONTH(C3744)&lt;7,0,1),2)</f>
        <v>2010/11</v>
      </c>
      <c r="O3744" s="2" t="str">
        <f>IF(ISNUMBER(N3744),SUMIFS(N$1:$N3744,A$1:$A3744,A3744,G$1:$G3744,G3744,D$1:$D3744,D3744),"")</f>
        <v/>
      </c>
      <c r="AE3744" s="2" t="str">
        <f t="shared" si="196"/>
        <v/>
      </c>
      <c r="AJ3744" s="41">
        <v>31.5</v>
      </c>
      <c r="AM3744" s="2" t="str">
        <f t="shared" si="195"/>
        <v/>
      </c>
      <c r="AN3744" s="2" t="str">
        <f>IF(ISNUMBER(AM3744),SUMIFS($AM$1:AM3744,$A$1:A3744,A3744,$G$1:G3744,G3744,$D$1:D3744,D3744),"")</f>
        <v/>
      </c>
    </row>
    <row r="3745" spans="1:40" x14ac:dyDescent="0.25">
      <c r="A3745" s="4" t="s">
        <v>96</v>
      </c>
      <c r="B3745" t="s">
        <v>30</v>
      </c>
      <c r="C3745" s="40">
        <v>40693</v>
      </c>
      <c r="D3745">
        <v>2</v>
      </c>
      <c r="F3745" t="s">
        <v>110</v>
      </c>
      <c r="G3745" t="str">
        <f>YEAR(C3745)+IF(MONTH(C3745)&lt;7,-1,0)&amp;"/"&amp;RIGHT(YEAR(C3745)+IF(MONTH(C3745)&lt;7,0,1),2)</f>
        <v>2010/11</v>
      </c>
      <c r="O3745" s="2" t="str">
        <f>IF(ISNUMBER(N3745),SUMIFS(N$1:$N3745,A$1:$A3745,A3745,G$1:$G3745,G3745,D$1:$D3745,D3745),"")</f>
        <v/>
      </c>
      <c r="AE3745" s="2" t="str">
        <f t="shared" si="196"/>
        <v/>
      </c>
      <c r="AJ3745" s="41">
        <v>26.2</v>
      </c>
      <c r="AM3745" s="2" t="str">
        <f t="shared" si="195"/>
        <v/>
      </c>
      <c r="AN3745" s="2" t="str">
        <f>IF(ISNUMBER(AM3745),SUMIFS($AM$1:AM3745,$A$1:A3745,A3745,$G$1:G3745,G3745,$D$1:D3745,D3745),"")</f>
        <v/>
      </c>
    </row>
    <row r="3746" spans="1:40" x14ac:dyDescent="0.25">
      <c r="A3746" s="4" t="s">
        <v>96</v>
      </c>
      <c r="B3746" t="s">
        <v>30</v>
      </c>
      <c r="C3746" s="40">
        <v>40693</v>
      </c>
      <c r="D3746">
        <v>3</v>
      </c>
      <c r="F3746" t="s">
        <v>110</v>
      </c>
      <c r="G3746" t="str">
        <f>YEAR(C3746)+IF(MONTH(C3746)&lt;7,-1,0)&amp;"/"&amp;RIGHT(YEAR(C3746)+IF(MONTH(C3746)&lt;7,0,1),2)</f>
        <v>2010/11</v>
      </c>
      <c r="O3746" s="2" t="str">
        <f>IF(ISNUMBER(N3746),SUMIFS(N$1:$N3746,A$1:$A3746,A3746,G$1:$G3746,G3746,D$1:$D3746,D3746),"")</f>
        <v/>
      </c>
      <c r="AE3746" s="2" t="str">
        <f t="shared" si="196"/>
        <v/>
      </c>
      <c r="AJ3746" s="41">
        <v>30.4</v>
      </c>
      <c r="AM3746" s="2" t="str">
        <f t="shared" si="195"/>
        <v/>
      </c>
      <c r="AN3746" s="2" t="str">
        <f>IF(ISNUMBER(AM3746),SUMIFS($AM$1:AM3746,$A$1:A3746,A3746,$G$1:G3746,G3746,$D$1:D3746,D3746),"")</f>
        <v/>
      </c>
    </row>
    <row r="3747" spans="1:40" x14ac:dyDescent="0.25">
      <c r="A3747" s="4" t="s">
        <v>96</v>
      </c>
      <c r="B3747" t="s">
        <v>30</v>
      </c>
      <c r="C3747" s="40">
        <v>40693</v>
      </c>
      <c r="D3747">
        <v>4</v>
      </c>
      <c r="F3747" t="s">
        <v>110</v>
      </c>
      <c r="G3747" t="str">
        <f>YEAR(C3747)+IF(MONTH(C3747)&lt;7,-1,0)&amp;"/"&amp;RIGHT(YEAR(C3747)+IF(MONTH(C3747)&lt;7,0,1),2)</f>
        <v>2010/11</v>
      </c>
      <c r="O3747" s="2" t="str">
        <f>IF(ISNUMBER(N3747),SUMIFS(N$1:$N3747,A$1:$A3747,A3747,G$1:$G3747,G3747,D$1:$D3747,D3747),"")</f>
        <v/>
      </c>
      <c r="AE3747" s="2" t="str">
        <f t="shared" si="196"/>
        <v/>
      </c>
      <c r="AJ3747" s="41">
        <v>26.6</v>
      </c>
      <c r="AM3747" s="2" t="str">
        <f t="shared" si="195"/>
        <v/>
      </c>
      <c r="AN3747" s="2" t="str">
        <f>IF(ISNUMBER(AM3747),SUMIFS($AM$1:AM3747,$A$1:A3747,A3747,$G$1:G3747,G3747,$D$1:D3747,D3747),"")</f>
        <v/>
      </c>
    </row>
    <row r="3748" spans="1:40" x14ac:dyDescent="0.25">
      <c r="A3748" s="4" t="s">
        <v>96</v>
      </c>
      <c r="B3748" t="s">
        <v>30</v>
      </c>
      <c r="C3748" s="40">
        <v>40693</v>
      </c>
      <c r="D3748">
        <v>5</v>
      </c>
      <c r="F3748" t="s">
        <v>110</v>
      </c>
      <c r="G3748" t="str">
        <f>YEAR(C3748)+IF(MONTH(C3748)&lt;7,-1,0)&amp;"/"&amp;RIGHT(YEAR(C3748)+IF(MONTH(C3748)&lt;7,0,1),2)</f>
        <v>2010/11</v>
      </c>
      <c r="O3748" s="2" t="str">
        <f>IF(ISNUMBER(N3748),SUMIFS(N$1:$N3748,A$1:$A3748,A3748,G$1:$G3748,G3748,D$1:$D3748,D3748),"")</f>
        <v/>
      </c>
      <c r="AE3748" s="2" t="str">
        <f t="shared" si="196"/>
        <v/>
      </c>
      <c r="AJ3748" s="41">
        <v>30.2</v>
      </c>
      <c r="AM3748" s="2" t="str">
        <f t="shared" si="195"/>
        <v/>
      </c>
      <c r="AN3748" s="2" t="str">
        <f>IF(ISNUMBER(AM3748),SUMIFS($AM$1:AM3748,$A$1:A3748,A3748,$G$1:G3748,G3748,$D$1:D3748,D3748),"")</f>
        <v/>
      </c>
    </row>
    <row r="3749" spans="1:40" x14ac:dyDescent="0.25">
      <c r="A3749" s="4" t="s">
        <v>96</v>
      </c>
      <c r="B3749" t="s">
        <v>30</v>
      </c>
      <c r="C3749" s="40">
        <v>40701</v>
      </c>
      <c r="D3749">
        <v>1</v>
      </c>
      <c r="F3749" t="s">
        <v>110</v>
      </c>
      <c r="G3749" t="str">
        <f>YEAR(C3749)+IF(MONTH(C3749)&lt;7,-1,0)&amp;"/"&amp;RIGHT(YEAR(C3749)+IF(MONTH(C3749)&lt;7,0,1),2)</f>
        <v>2010/11</v>
      </c>
      <c r="O3749" s="2" t="str">
        <f>IF(ISNUMBER(N3749),SUMIFS(N$1:$N3749,A$1:$A3749,A3749,G$1:$G3749,G3749,D$1:$D3749,D3749),"")</f>
        <v/>
      </c>
      <c r="AE3749" s="2" t="str">
        <f t="shared" si="196"/>
        <v/>
      </c>
      <c r="AJ3749" s="41">
        <v>24.7</v>
      </c>
      <c r="AM3749" s="2" t="str">
        <f t="shared" si="195"/>
        <v/>
      </c>
      <c r="AN3749" s="2" t="str">
        <f>IF(ISNUMBER(AM3749),SUMIFS($AM$1:AM3749,$A$1:A3749,A3749,$G$1:G3749,G3749,$D$1:D3749,D3749),"")</f>
        <v/>
      </c>
    </row>
    <row r="3750" spans="1:40" x14ac:dyDescent="0.25">
      <c r="A3750" s="4" t="s">
        <v>96</v>
      </c>
      <c r="B3750" t="s">
        <v>30</v>
      </c>
      <c r="C3750" s="40">
        <v>40701</v>
      </c>
      <c r="D3750">
        <v>2</v>
      </c>
      <c r="F3750" t="s">
        <v>110</v>
      </c>
      <c r="G3750" t="str">
        <f>YEAR(C3750)+IF(MONTH(C3750)&lt;7,-1,0)&amp;"/"&amp;RIGHT(YEAR(C3750)+IF(MONTH(C3750)&lt;7,0,1),2)</f>
        <v>2010/11</v>
      </c>
      <c r="O3750" s="2" t="str">
        <f>IF(ISNUMBER(N3750),SUMIFS(N$1:$N3750,A$1:$A3750,A3750,G$1:$G3750,G3750,D$1:$D3750,D3750),"")</f>
        <v/>
      </c>
      <c r="AE3750" s="2" t="str">
        <f t="shared" si="196"/>
        <v/>
      </c>
      <c r="AJ3750" s="41">
        <v>27.6</v>
      </c>
      <c r="AM3750" s="2" t="str">
        <f t="shared" si="195"/>
        <v/>
      </c>
      <c r="AN3750" s="2" t="str">
        <f>IF(ISNUMBER(AM3750),SUMIFS($AM$1:AM3750,$A$1:A3750,A3750,$G$1:G3750,G3750,$D$1:D3750,D3750),"")</f>
        <v/>
      </c>
    </row>
    <row r="3751" spans="1:40" x14ac:dyDescent="0.25">
      <c r="A3751" s="4" t="s">
        <v>96</v>
      </c>
      <c r="B3751" t="s">
        <v>30</v>
      </c>
      <c r="C3751" s="40">
        <v>40701</v>
      </c>
      <c r="D3751">
        <v>3</v>
      </c>
      <c r="F3751" t="s">
        <v>110</v>
      </c>
      <c r="G3751" t="str">
        <f>YEAR(C3751)+IF(MONTH(C3751)&lt;7,-1,0)&amp;"/"&amp;RIGHT(YEAR(C3751)+IF(MONTH(C3751)&lt;7,0,1),2)</f>
        <v>2010/11</v>
      </c>
      <c r="O3751" s="2" t="str">
        <f>IF(ISNUMBER(N3751),SUMIFS(N$1:$N3751,A$1:$A3751,A3751,G$1:$G3751,G3751,D$1:$D3751,D3751),"")</f>
        <v/>
      </c>
      <c r="AE3751" s="2" t="str">
        <f t="shared" si="196"/>
        <v/>
      </c>
      <c r="AJ3751" s="41">
        <v>26.7</v>
      </c>
      <c r="AM3751" s="2" t="str">
        <f t="shared" si="195"/>
        <v/>
      </c>
      <c r="AN3751" s="2" t="str">
        <f>IF(ISNUMBER(AM3751),SUMIFS($AM$1:AM3751,$A$1:A3751,A3751,$G$1:G3751,G3751,$D$1:D3751,D3751),"")</f>
        <v/>
      </c>
    </row>
    <row r="3752" spans="1:40" x14ac:dyDescent="0.25">
      <c r="A3752" s="4" t="s">
        <v>96</v>
      </c>
      <c r="B3752" t="s">
        <v>30</v>
      </c>
      <c r="C3752" s="40">
        <v>40701</v>
      </c>
      <c r="D3752">
        <v>4</v>
      </c>
      <c r="F3752" t="s">
        <v>110</v>
      </c>
      <c r="G3752" t="str">
        <f>YEAR(C3752)+IF(MONTH(C3752)&lt;7,-1,0)&amp;"/"&amp;RIGHT(YEAR(C3752)+IF(MONTH(C3752)&lt;7,0,1),2)</f>
        <v>2010/11</v>
      </c>
      <c r="O3752" s="2" t="str">
        <f>IF(ISNUMBER(N3752),SUMIFS(N$1:$N3752,A$1:$A3752,A3752,G$1:$G3752,G3752,D$1:$D3752,D3752),"")</f>
        <v/>
      </c>
      <c r="AE3752" s="2" t="str">
        <f t="shared" si="196"/>
        <v/>
      </c>
      <c r="AJ3752" s="41">
        <v>30</v>
      </c>
      <c r="AM3752" s="2" t="str">
        <f t="shared" si="195"/>
        <v/>
      </c>
      <c r="AN3752" s="2" t="str">
        <f>IF(ISNUMBER(AM3752),SUMIFS($AM$1:AM3752,$A$1:A3752,A3752,$G$1:G3752,G3752,$D$1:D3752,D3752),"")</f>
        <v/>
      </c>
    </row>
    <row r="3753" spans="1:40" x14ac:dyDescent="0.25">
      <c r="A3753" s="4" t="s">
        <v>96</v>
      </c>
      <c r="B3753" t="s">
        <v>30</v>
      </c>
      <c r="C3753" s="40">
        <v>40701</v>
      </c>
      <c r="D3753">
        <v>5</v>
      </c>
      <c r="F3753" t="s">
        <v>110</v>
      </c>
      <c r="G3753" t="str">
        <f>YEAR(C3753)+IF(MONTH(C3753)&lt;7,-1,0)&amp;"/"&amp;RIGHT(YEAR(C3753)+IF(MONTH(C3753)&lt;7,0,1),2)</f>
        <v>2010/11</v>
      </c>
      <c r="O3753" s="2" t="str">
        <f>IF(ISNUMBER(N3753),SUMIFS(N$1:$N3753,A$1:$A3753,A3753,G$1:$G3753,G3753,D$1:$D3753,D3753),"")</f>
        <v/>
      </c>
      <c r="AE3753" s="2" t="str">
        <f t="shared" si="196"/>
        <v/>
      </c>
      <c r="AJ3753" s="41">
        <v>30.7</v>
      </c>
      <c r="AM3753" s="2" t="str">
        <f t="shared" si="195"/>
        <v/>
      </c>
      <c r="AN3753" s="2" t="str">
        <f>IF(ISNUMBER(AM3753),SUMIFS($AM$1:AM3753,$A$1:A3753,A3753,$G$1:G3753,G3753,$D$1:D3753,D3753),"")</f>
        <v/>
      </c>
    </row>
    <row r="3754" spans="1:40" x14ac:dyDescent="0.25">
      <c r="A3754" s="4" t="s">
        <v>96</v>
      </c>
      <c r="B3754" t="s">
        <v>30</v>
      </c>
      <c r="C3754" s="40">
        <v>40707</v>
      </c>
      <c r="D3754">
        <v>1</v>
      </c>
      <c r="F3754" t="s">
        <v>110</v>
      </c>
      <c r="G3754" t="str">
        <f>YEAR(C3754)+IF(MONTH(C3754)&lt;7,-1,0)&amp;"/"&amp;RIGHT(YEAR(C3754)+IF(MONTH(C3754)&lt;7,0,1),2)</f>
        <v>2010/11</v>
      </c>
      <c r="O3754" s="2" t="str">
        <f>IF(ISNUMBER(N3754),SUMIFS(N$1:$N3754,A$1:$A3754,A3754,G$1:$G3754,G3754,D$1:$D3754,D3754),"")</f>
        <v/>
      </c>
      <c r="AE3754" s="2" t="str">
        <f t="shared" si="196"/>
        <v/>
      </c>
      <c r="AJ3754" s="41">
        <v>32.299999999999997</v>
      </c>
      <c r="AM3754" s="2" t="str">
        <f t="shared" si="195"/>
        <v/>
      </c>
      <c r="AN3754" s="2" t="str">
        <f>IF(ISNUMBER(AM3754),SUMIFS($AM$1:AM3754,$A$1:A3754,A3754,$G$1:G3754,G3754,$D$1:D3754,D3754),"")</f>
        <v/>
      </c>
    </row>
    <row r="3755" spans="1:40" x14ac:dyDescent="0.25">
      <c r="A3755" s="4" t="s">
        <v>96</v>
      </c>
      <c r="B3755" t="s">
        <v>30</v>
      </c>
      <c r="C3755" s="40">
        <v>40707</v>
      </c>
      <c r="D3755">
        <v>2</v>
      </c>
      <c r="F3755" t="s">
        <v>110</v>
      </c>
      <c r="G3755" t="str">
        <f>YEAR(C3755)+IF(MONTH(C3755)&lt;7,-1,0)&amp;"/"&amp;RIGHT(YEAR(C3755)+IF(MONTH(C3755)&lt;7,0,1),2)</f>
        <v>2010/11</v>
      </c>
      <c r="O3755" s="2" t="str">
        <f>IF(ISNUMBER(N3755),SUMIFS(N$1:$N3755,A$1:$A3755,A3755,G$1:$G3755,G3755,D$1:$D3755,D3755),"")</f>
        <v/>
      </c>
      <c r="AE3755" s="2" t="str">
        <f t="shared" si="196"/>
        <v/>
      </c>
      <c r="AJ3755" s="41">
        <v>28.7</v>
      </c>
      <c r="AM3755" s="2" t="str">
        <f t="shared" si="195"/>
        <v/>
      </c>
      <c r="AN3755" s="2" t="str">
        <f>IF(ISNUMBER(AM3755),SUMIFS($AM$1:AM3755,$A$1:A3755,A3755,$G$1:G3755,G3755,$D$1:D3755,D3755),"")</f>
        <v/>
      </c>
    </row>
    <row r="3756" spans="1:40" x14ac:dyDescent="0.25">
      <c r="A3756" s="4" t="s">
        <v>96</v>
      </c>
      <c r="B3756" t="s">
        <v>30</v>
      </c>
      <c r="C3756" s="40">
        <v>40707</v>
      </c>
      <c r="D3756">
        <v>3</v>
      </c>
      <c r="F3756" t="s">
        <v>110</v>
      </c>
      <c r="G3756" t="str">
        <f>YEAR(C3756)+IF(MONTH(C3756)&lt;7,-1,0)&amp;"/"&amp;RIGHT(YEAR(C3756)+IF(MONTH(C3756)&lt;7,0,1),2)</f>
        <v>2010/11</v>
      </c>
      <c r="O3756" s="2" t="str">
        <f>IF(ISNUMBER(N3756),SUMIFS(N$1:$N3756,A$1:$A3756,A3756,G$1:$G3756,G3756,D$1:$D3756,D3756),"")</f>
        <v/>
      </c>
      <c r="AE3756" s="2" t="str">
        <f t="shared" si="196"/>
        <v/>
      </c>
      <c r="AJ3756" s="41">
        <v>33.9</v>
      </c>
      <c r="AM3756" s="2" t="str">
        <f t="shared" si="195"/>
        <v/>
      </c>
      <c r="AN3756" s="2" t="str">
        <f>IF(ISNUMBER(AM3756),SUMIFS($AM$1:AM3756,$A$1:A3756,A3756,$G$1:G3756,G3756,$D$1:D3756,D3756),"")</f>
        <v/>
      </c>
    </row>
    <row r="3757" spans="1:40" x14ac:dyDescent="0.25">
      <c r="A3757" s="4" t="s">
        <v>96</v>
      </c>
      <c r="B3757" t="s">
        <v>30</v>
      </c>
      <c r="C3757" s="40">
        <v>40707</v>
      </c>
      <c r="D3757">
        <v>4</v>
      </c>
      <c r="F3757" t="s">
        <v>110</v>
      </c>
      <c r="G3757" t="str">
        <f>YEAR(C3757)+IF(MONTH(C3757)&lt;7,-1,0)&amp;"/"&amp;RIGHT(YEAR(C3757)+IF(MONTH(C3757)&lt;7,0,1),2)</f>
        <v>2010/11</v>
      </c>
      <c r="O3757" s="2" t="str">
        <f>IF(ISNUMBER(N3757),SUMIFS(N$1:$N3757,A$1:$A3757,A3757,G$1:$G3757,G3757,D$1:$D3757,D3757),"")</f>
        <v/>
      </c>
      <c r="AE3757" s="2" t="str">
        <f t="shared" si="196"/>
        <v/>
      </c>
      <c r="AJ3757" s="41">
        <v>33.1</v>
      </c>
      <c r="AM3757" s="2" t="str">
        <f t="shared" ref="AM3757:AM3820" si="197">IF(AND(ISNUMBER(AE3757),ISNUMBER(N3757)),ROUND(N3757*AE3757,3),"")</f>
        <v/>
      </c>
      <c r="AN3757" s="2" t="str">
        <f>IF(ISNUMBER(AM3757),SUMIFS($AM$1:AM3757,$A$1:A3757,A3757,$G$1:G3757,G3757,$D$1:D3757,D3757),"")</f>
        <v/>
      </c>
    </row>
    <row r="3758" spans="1:40" x14ac:dyDescent="0.25">
      <c r="A3758" s="4" t="s">
        <v>96</v>
      </c>
      <c r="B3758" t="s">
        <v>30</v>
      </c>
      <c r="C3758" s="40">
        <v>40707</v>
      </c>
      <c r="D3758">
        <v>5</v>
      </c>
      <c r="F3758" t="s">
        <v>110</v>
      </c>
      <c r="G3758" t="str">
        <f>YEAR(C3758)+IF(MONTH(C3758)&lt;7,-1,0)&amp;"/"&amp;RIGHT(YEAR(C3758)+IF(MONTH(C3758)&lt;7,0,1),2)</f>
        <v>2010/11</v>
      </c>
      <c r="O3758" s="2" t="str">
        <f>IF(ISNUMBER(N3758),SUMIFS(N$1:$N3758,A$1:$A3758,A3758,G$1:$G3758,G3758,D$1:$D3758,D3758),"")</f>
        <v/>
      </c>
      <c r="AE3758" s="2" t="str">
        <f t="shared" si="196"/>
        <v/>
      </c>
      <c r="AJ3758" s="41">
        <v>33.799999999999997</v>
      </c>
      <c r="AM3758" s="2" t="str">
        <f t="shared" si="197"/>
        <v/>
      </c>
      <c r="AN3758" s="2" t="str">
        <f>IF(ISNUMBER(AM3758),SUMIFS($AM$1:AM3758,$A$1:A3758,A3758,$G$1:G3758,G3758,$D$1:D3758,D3758),"")</f>
        <v/>
      </c>
    </row>
    <row r="3759" spans="1:40" x14ac:dyDescent="0.25">
      <c r="A3759" s="4" t="s">
        <v>96</v>
      </c>
      <c r="B3759" t="s">
        <v>30</v>
      </c>
      <c r="C3759" s="40">
        <v>40714</v>
      </c>
      <c r="D3759">
        <v>1</v>
      </c>
      <c r="F3759" t="s">
        <v>110</v>
      </c>
      <c r="G3759" t="str">
        <f>YEAR(C3759)+IF(MONTH(C3759)&lt;7,-1,0)&amp;"/"&amp;RIGHT(YEAR(C3759)+IF(MONTH(C3759)&lt;7,0,1),2)</f>
        <v>2010/11</v>
      </c>
      <c r="O3759" s="2" t="str">
        <f>IF(ISNUMBER(N3759),SUMIFS(N$1:$N3759,A$1:$A3759,A3759,G$1:$G3759,G3759,D$1:$D3759,D3759),"")</f>
        <v/>
      </c>
      <c r="AE3759" s="2" t="str">
        <f t="shared" si="196"/>
        <v/>
      </c>
      <c r="AJ3759" s="41">
        <v>30.5</v>
      </c>
      <c r="AM3759" s="2" t="str">
        <f t="shared" si="197"/>
        <v/>
      </c>
      <c r="AN3759" s="2" t="str">
        <f>IF(ISNUMBER(AM3759),SUMIFS($AM$1:AM3759,$A$1:A3759,A3759,$G$1:G3759,G3759,$D$1:D3759,D3759),"")</f>
        <v/>
      </c>
    </row>
    <row r="3760" spans="1:40" x14ac:dyDescent="0.25">
      <c r="A3760" s="4" t="s">
        <v>96</v>
      </c>
      <c r="B3760" t="s">
        <v>30</v>
      </c>
      <c r="C3760" s="40">
        <v>40714</v>
      </c>
      <c r="D3760">
        <v>2</v>
      </c>
      <c r="F3760" t="s">
        <v>110</v>
      </c>
      <c r="G3760" t="str">
        <f>YEAR(C3760)+IF(MONTH(C3760)&lt;7,-1,0)&amp;"/"&amp;RIGHT(YEAR(C3760)+IF(MONTH(C3760)&lt;7,0,1),2)</f>
        <v>2010/11</v>
      </c>
      <c r="O3760" s="2" t="str">
        <f>IF(ISNUMBER(N3760),SUMIFS(N$1:$N3760,A$1:$A3760,A3760,G$1:$G3760,G3760,D$1:$D3760,D3760),"")</f>
        <v/>
      </c>
      <c r="AE3760" s="2" t="str">
        <f t="shared" ref="AE3760:AE3823" si="198">IF(ISNUMBER(AF3760),AF3760,"")</f>
        <v/>
      </c>
      <c r="AJ3760" s="41">
        <v>29</v>
      </c>
      <c r="AM3760" s="2" t="str">
        <f t="shared" si="197"/>
        <v/>
      </c>
      <c r="AN3760" s="2" t="str">
        <f>IF(ISNUMBER(AM3760),SUMIFS($AM$1:AM3760,$A$1:A3760,A3760,$G$1:G3760,G3760,$D$1:D3760,D3760),"")</f>
        <v/>
      </c>
    </row>
    <row r="3761" spans="1:40" x14ac:dyDescent="0.25">
      <c r="A3761" s="4" t="s">
        <v>96</v>
      </c>
      <c r="B3761" t="s">
        <v>30</v>
      </c>
      <c r="C3761" s="40">
        <v>40714</v>
      </c>
      <c r="D3761">
        <v>3</v>
      </c>
      <c r="F3761" t="s">
        <v>110</v>
      </c>
      <c r="G3761" t="str">
        <f>YEAR(C3761)+IF(MONTH(C3761)&lt;7,-1,0)&amp;"/"&amp;RIGHT(YEAR(C3761)+IF(MONTH(C3761)&lt;7,0,1),2)</f>
        <v>2010/11</v>
      </c>
      <c r="O3761" s="2" t="str">
        <f>IF(ISNUMBER(N3761),SUMIFS(N$1:$N3761,A$1:$A3761,A3761,G$1:$G3761,G3761,D$1:$D3761,D3761),"")</f>
        <v/>
      </c>
      <c r="AE3761" s="2" t="str">
        <f t="shared" si="198"/>
        <v/>
      </c>
      <c r="AJ3761" s="41">
        <v>31.9</v>
      </c>
      <c r="AM3761" s="2" t="str">
        <f t="shared" si="197"/>
        <v/>
      </c>
      <c r="AN3761" s="2" t="str">
        <f>IF(ISNUMBER(AM3761),SUMIFS($AM$1:AM3761,$A$1:A3761,A3761,$G$1:G3761,G3761,$D$1:D3761,D3761),"")</f>
        <v/>
      </c>
    </row>
    <row r="3762" spans="1:40" x14ac:dyDescent="0.25">
      <c r="A3762" s="4" t="s">
        <v>96</v>
      </c>
      <c r="B3762" t="s">
        <v>30</v>
      </c>
      <c r="C3762" s="40">
        <v>40714</v>
      </c>
      <c r="D3762">
        <v>4</v>
      </c>
      <c r="F3762" t="s">
        <v>110</v>
      </c>
      <c r="G3762" t="str">
        <f>YEAR(C3762)+IF(MONTH(C3762)&lt;7,-1,0)&amp;"/"&amp;RIGHT(YEAR(C3762)+IF(MONTH(C3762)&lt;7,0,1),2)</f>
        <v>2010/11</v>
      </c>
      <c r="O3762" s="2" t="str">
        <f>IF(ISNUMBER(N3762),SUMIFS(N$1:$N3762,A$1:$A3762,A3762,G$1:$G3762,G3762,D$1:$D3762,D3762),"")</f>
        <v/>
      </c>
      <c r="AE3762" s="2" t="str">
        <f t="shared" si="198"/>
        <v/>
      </c>
      <c r="AJ3762" s="41">
        <v>28.1</v>
      </c>
      <c r="AM3762" s="2" t="str">
        <f t="shared" si="197"/>
        <v/>
      </c>
      <c r="AN3762" s="2" t="str">
        <f>IF(ISNUMBER(AM3762),SUMIFS($AM$1:AM3762,$A$1:A3762,A3762,$G$1:G3762,G3762,$D$1:D3762,D3762),"")</f>
        <v/>
      </c>
    </row>
    <row r="3763" spans="1:40" x14ac:dyDescent="0.25">
      <c r="A3763" s="4" t="s">
        <v>96</v>
      </c>
      <c r="B3763" t="s">
        <v>30</v>
      </c>
      <c r="C3763" s="40">
        <v>40714</v>
      </c>
      <c r="D3763">
        <v>5</v>
      </c>
      <c r="F3763" t="s">
        <v>110</v>
      </c>
      <c r="G3763" t="str">
        <f>YEAR(C3763)+IF(MONTH(C3763)&lt;7,-1,0)&amp;"/"&amp;RIGHT(YEAR(C3763)+IF(MONTH(C3763)&lt;7,0,1),2)</f>
        <v>2010/11</v>
      </c>
      <c r="O3763" s="2" t="str">
        <f>IF(ISNUMBER(N3763),SUMIFS(N$1:$N3763,A$1:$A3763,A3763,G$1:$G3763,G3763,D$1:$D3763,D3763),"")</f>
        <v/>
      </c>
      <c r="AE3763" s="2" t="str">
        <f t="shared" si="198"/>
        <v/>
      </c>
      <c r="AJ3763" s="41">
        <v>31.6</v>
      </c>
      <c r="AM3763" s="2" t="str">
        <f t="shared" si="197"/>
        <v/>
      </c>
      <c r="AN3763" s="2" t="str">
        <f>IF(ISNUMBER(AM3763),SUMIFS($AM$1:AM3763,$A$1:A3763,A3763,$G$1:G3763,G3763,$D$1:D3763,D3763),"")</f>
        <v/>
      </c>
    </row>
    <row r="3764" spans="1:40" x14ac:dyDescent="0.25">
      <c r="A3764" s="4" t="s">
        <v>96</v>
      </c>
      <c r="B3764" t="s">
        <v>30</v>
      </c>
      <c r="C3764" s="40">
        <v>40728</v>
      </c>
      <c r="D3764">
        <v>1</v>
      </c>
      <c r="F3764" t="s">
        <v>110</v>
      </c>
      <c r="G3764" t="str">
        <f>YEAR(C3764)+IF(MONTH(C3764)&lt;7,-1,0)&amp;"/"&amp;RIGHT(YEAR(C3764)+IF(MONTH(C3764)&lt;7,0,1),2)</f>
        <v>2011/12</v>
      </c>
      <c r="O3764" s="2" t="str">
        <f>IF(ISNUMBER(N3764),SUMIFS(N$1:$N3764,A$1:$A3764,A3764,G$1:$G3764,G3764,D$1:$D3764,D3764),"")</f>
        <v/>
      </c>
      <c r="AE3764" s="2" t="str">
        <f t="shared" si="198"/>
        <v/>
      </c>
      <c r="AJ3764" s="41">
        <v>10.199999999999999</v>
      </c>
      <c r="AM3764" s="2" t="str">
        <f t="shared" si="197"/>
        <v/>
      </c>
      <c r="AN3764" s="2" t="str">
        <f>IF(ISNUMBER(AM3764),SUMIFS($AM$1:AM3764,$A$1:A3764,A3764,$G$1:G3764,G3764,$D$1:D3764,D3764),"")</f>
        <v/>
      </c>
    </row>
    <row r="3765" spans="1:40" x14ac:dyDescent="0.25">
      <c r="A3765" s="4" t="s">
        <v>96</v>
      </c>
      <c r="B3765" t="s">
        <v>30</v>
      </c>
      <c r="C3765" s="40">
        <v>40728</v>
      </c>
      <c r="D3765">
        <v>2</v>
      </c>
      <c r="F3765" t="s">
        <v>110</v>
      </c>
      <c r="G3765" t="str">
        <f>YEAR(C3765)+IF(MONTH(C3765)&lt;7,-1,0)&amp;"/"&amp;RIGHT(YEAR(C3765)+IF(MONTH(C3765)&lt;7,0,1),2)</f>
        <v>2011/12</v>
      </c>
      <c r="O3765" s="2" t="str">
        <f>IF(ISNUMBER(N3765),SUMIFS(N$1:$N3765,A$1:$A3765,A3765,G$1:$G3765,G3765,D$1:$D3765,D3765),"")</f>
        <v/>
      </c>
      <c r="AE3765" s="2" t="str">
        <f t="shared" si="198"/>
        <v/>
      </c>
      <c r="AJ3765" s="41">
        <v>9.6999999999999993</v>
      </c>
      <c r="AM3765" s="2" t="str">
        <f t="shared" si="197"/>
        <v/>
      </c>
      <c r="AN3765" s="2" t="str">
        <f>IF(ISNUMBER(AM3765),SUMIFS($AM$1:AM3765,$A$1:A3765,A3765,$G$1:G3765,G3765,$D$1:D3765,D3765),"")</f>
        <v/>
      </c>
    </row>
    <row r="3766" spans="1:40" x14ac:dyDescent="0.25">
      <c r="A3766" s="4" t="s">
        <v>96</v>
      </c>
      <c r="B3766" t="s">
        <v>30</v>
      </c>
      <c r="C3766" s="40">
        <v>40728</v>
      </c>
      <c r="D3766">
        <v>3</v>
      </c>
      <c r="F3766" t="s">
        <v>110</v>
      </c>
      <c r="G3766" t="str">
        <f>YEAR(C3766)+IF(MONTH(C3766)&lt;7,-1,0)&amp;"/"&amp;RIGHT(YEAR(C3766)+IF(MONTH(C3766)&lt;7,0,1),2)</f>
        <v>2011/12</v>
      </c>
      <c r="O3766" s="2" t="str">
        <f>IF(ISNUMBER(N3766),SUMIFS(N$1:$N3766,A$1:$A3766,A3766,G$1:$G3766,G3766,D$1:$D3766,D3766),"")</f>
        <v/>
      </c>
      <c r="AE3766" s="2" t="str">
        <f t="shared" si="198"/>
        <v/>
      </c>
      <c r="AJ3766" s="41">
        <v>12.9</v>
      </c>
      <c r="AM3766" s="2" t="str">
        <f t="shared" si="197"/>
        <v/>
      </c>
      <c r="AN3766" s="2" t="str">
        <f>IF(ISNUMBER(AM3766),SUMIFS($AM$1:AM3766,$A$1:A3766,A3766,$G$1:G3766,G3766,$D$1:D3766,D3766),"")</f>
        <v/>
      </c>
    </row>
    <row r="3767" spans="1:40" x14ac:dyDescent="0.25">
      <c r="A3767" s="4" t="s">
        <v>96</v>
      </c>
      <c r="B3767" t="s">
        <v>30</v>
      </c>
      <c r="C3767" s="40">
        <v>40728</v>
      </c>
      <c r="D3767">
        <v>4</v>
      </c>
      <c r="F3767" t="s">
        <v>110</v>
      </c>
      <c r="G3767" t="str">
        <f>YEAR(C3767)+IF(MONTH(C3767)&lt;7,-1,0)&amp;"/"&amp;RIGHT(YEAR(C3767)+IF(MONTH(C3767)&lt;7,0,1),2)</f>
        <v>2011/12</v>
      </c>
      <c r="O3767" s="2" t="str">
        <f>IF(ISNUMBER(N3767),SUMIFS(N$1:$N3767,A$1:$A3767,A3767,G$1:$G3767,G3767,D$1:$D3767,D3767),"")</f>
        <v/>
      </c>
      <c r="AE3767" s="2" t="str">
        <f t="shared" si="198"/>
        <v/>
      </c>
      <c r="AJ3767" s="41">
        <v>9.4</v>
      </c>
      <c r="AM3767" s="2" t="str">
        <f t="shared" si="197"/>
        <v/>
      </c>
      <c r="AN3767" s="2" t="str">
        <f>IF(ISNUMBER(AM3767),SUMIFS($AM$1:AM3767,$A$1:A3767,A3767,$G$1:G3767,G3767,$D$1:D3767,D3767),"")</f>
        <v/>
      </c>
    </row>
    <row r="3768" spans="1:40" x14ac:dyDescent="0.25">
      <c r="A3768" s="4" t="s">
        <v>96</v>
      </c>
      <c r="B3768" t="s">
        <v>30</v>
      </c>
      <c r="C3768" s="40">
        <v>40728</v>
      </c>
      <c r="D3768">
        <v>5</v>
      </c>
      <c r="F3768" t="s">
        <v>110</v>
      </c>
      <c r="G3768" t="str">
        <f>YEAR(C3768)+IF(MONTH(C3768)&lt;7,-1,0)&amp;"/"&amp;RIGHT(YEAR(C3768)+IF(MONTH(C3768)&lt;7,0,1),2)</f>
        <v>2011/12</v>
      </c>
      <c r="O3768" s="2" t="str">
        <f>IF(ISNUMBER(N3768),SUMIFS(N$1:$N3768,A$1:$A3768,A3768,G$1:$G3768,G3768,D$1:$D3768,D3768),"")</f>
        <v/>
      </c>
      <c r="AE3768" s="2" t="str">
        <f t="shared" si="198"/>
        <v/>
      </c>
      <c r="AJ3768" s="41">
        <v>10</v>
      </c>
      <c r="AM3768" s="2" t="str">
        <f t="shared" si="197"/>
        <v/>
      </c>
      <c r="AN3768" s="2" t="str">
        <f>IF(ISNUMBER(AM3768),SUMIFS($AM$1:AM3768,$A$1:A3768,A3768,$G$1:G3768,G3768,$D$1:D3768,D3768),"")</f>
        <v/>
      </c>
    </row>
    <row r="3769" spans="1:40" x14ac:dyDescent="0.25">
      <c r="A3769" s="4" t="s">
        <v>96</v>
      </c>
      <c r="B3769" t="s">
        <v>30</v>
      </c>
      <c r="C3769" s="40">
        <v>40742</v>
      </c>
      <c r="D3769">
        <v>1</v>
      </c>
      <c r="F3769" t="s">
        <v>110</v>
      </c>
      <c r="G3769" t="str">
        <f>YEAR(C3769)+IF(MONTH(C3769)&lt;7,-1,0)&amp;"/"&amp;RIGHT(YEAR(C3769)+IF(MONTH(C3769)&lt;7,0,1),2)</f>
        <v>2011/12</v>
      </c>
      <c r="O3769" s="2" t="str">
        <f>IF(ISNUMBER(N3769),SUMIFS(N$1:$N3769,A$1:$A3769,A3769,G$1:$G3769,G3769,D$1:$D3769,D3769),"")</f>
        <v/>
      </c>
      <c r="AE3769" s="2" t="str">
        <f t="shared" si="198"/>
        <v/>
      </c>
      <c r="AJ3769" s="41">
        <v>19.899999999999999</v>
      </c>
      <c r="AM3769" s="2" t="str">
        <f t="shared" si="197"/>
        <v/>
      </c>
      <c r="AN3769" s="2" t="str">
        <f>IF(ISNUMBER(AM3769),SUMIFS($AM$1:AM3769,$A$1:A3769,A3769,$G$1:G3769,G3769,$D$1:D3769,D3769),"")</f>
        <v/>
      </c>
    </row>
    <row r="3770" spans="1:40" x14ac:dyDescent="0.25">
      <c r="A3770" s="4" t="s">
        <v>96</v>
      </c>
      <c r="B3770" t="s">
        <v>30</v>
      </c>
      <c r="C3770" s="40">
        <v>40742</v>
      </c>
      <c r="D3770">
        <v>2</v>
      </c>
      <c r="F3770" t="s">
        <v>110</v>
      </c>
      <c r="G3770" t="str">
        <f>YEAR(C3770)+IF(MONTH(C3770)&lt;7,-1,0)&amp;"/"&amp;RIGHT(YEAR(C3770)+IF(MONTH(C3770)&lt;7,0,1),2)</f>
        <v>2011/12</v>
      </c>
      <c r="O3770" s="2" t="str">
        <f>IF(ISNUMBER(N3770),SUMIFS(N$1:$N3770,A$1:$A3770,A3770,G$1:$G3770,G3770,D$1:$D3770,D3770),"")</f>
        <v/>
      </c>
      <c r="AE3770" s="2" t="str">
        <f t="shared" si="198"/>
        <v/>
      </c>
      <c r="AJ3770" s="41">
        <v>16.600000000000001</v>
      </c>
      <c r="AM3770" s="2" t="str">
        <f t="shared" si="197"/>
        <v/>
      </c>
      <c r="AN3770" s="2" t="str">
        <f>IF(ISNUMBER(AM3770),SUMIFS($AM$1:AM3770,$A$1:A3770,A3770,$G$1:G3770,G3770,$D$1:D3770,D3770),"")</f>
        <v/>
      </c>
    </row>
    <row r="3771" spans="1:40" x14ac:dyDescent="0.25">
      <c r="A3771" s="4" t="s">
        <v>96</v>
      </c>
      <c r="B3771" t="s">
        <v>30</v>
      </c>
      <c r="C3771" s="40">
        <v>40742</v>
      </c>
      <c r="D3771">
        <v>3</v>
      </c>
      <c r="F3771" t="s">
        <v>110</v>
      </c>
      <c r="G3771" t="str">
        <f>YEAR(C3771)+IF(MONTH(C3771)&lt;7,-1,0)&amp;"/"&amp;RIGHT(YEAR(C3771)+IF(MONTH(C3771)&lt;7,0,1),2)</f>
        <v>2011/12</v>
      </c>
      <c r="O3771" s="2" t="str">
        <f>IF(ISNUMBER(N3771),SUMIFS(N$1:$N3771,A$1:$A3771,A3771,G$1:$G3771,G3771,D$1:$D3771,D3771),"")</f>
        <v/>
      </c>
      <c r="AE3771" s="2" t="str">
        <f t="shared" si="198"/>
        <v/>
      </c>
      <c r="AJ3771" s="41">
        <v>16.8</v>
      </c>
      <c r="AM3771" s="2" t="str">
        <f t="shared" si="197"/>
        <v/>
      </c>
      <c r="AN3771" s="2" t="str">
        <f>IF(ISNUMBER(AM3771),SUMIFS($AM$1:AM3771,$A$1:A3771,A3771,$G$1:G3771,G3771,$D$1:D3771,D3771),"")</f>
        <v/>
      </c>
    </row>
    <row r="3772" spans="1:40" x14ac:dyDescent="0.25">
      <c r="A3772" s="4" t="s">
        <v>96</v>
      </c>
      <c r="B3772" t="s">
        <v>30</v>
      </c>
      <c r="C3772" s="40">
        <v>40742</v>
      </c>
      <c r="D3772">
        <v>4</v>
      </c>
      <c r="F3772" t="s">
        <v>110</v>
      </c>
      <c r="G3772" t="str">
        <f>YEAR(C3772)+IF(MONTH(C3772)&lt;7,-1,0)&amp;"/"&amp;RIGHT(YEAR(C3772)+IF(MONTH(C3772)&lt;7,0,1),2)</f>
        <v>2011/12</v>
      </c>
      <c r="O3772" s="2" t="str">
        <f>IF(ISNUMBER(N3772),SUMIFS(N$1:$N3772,A$1:$A3772,A3772,G$1:$G3772,G3772,D$1:$D3772,D3772),"")</f>
        <v/>
      </c>
      <c r="AE3772" s="2" t="str">
        <f t="shared" si="198"/>
        <v/>
      </c>
      <c r="AJ3772" s="41">
        <v>18</v>
      </c>
      <c r="AM3772" s="2" t="str">
        <f t="shared" si="197"/>
        <v/>
      </c>
      <c r="AN3772" s="2" t="str">
        <f>IF(ISNUMBER(AM3772),SUMIFS($AM$1:AM3772,$A$1:A3772,A3772,$G$1:G3772,G3772,$D$1:D3772,D3772),"")</f>
        <v/>
      </c>
    </row>
    <row r="3773" spans="1:40" x14ac:dyDescent="0.25">
      <c r="A3773" s="4" t="s">
        <v>96</v>
      </c>
      <c r="B3773" t="s">
        <v>30</v>
      </c>
      <c r="C3773" s="40">
        <v>40742</v>
      </c>
      <c r="D3773">
        <v>5</v>
      </c>
      <c r="F3773" t="s">
        <v>110</v>
      </c>
      <c r="G3773" t="str">
        <f>YEAR(C3773)+IF(MONTH(C3773)&lt;7,-1,0)&amp;"/"&amp;RIGHT(YEAR(C3773)+IF(MONTH(C3773)&lt;7,0,1),2)</f>
        <v>2011/12</v>
      </c>
      <c r="O3773" s="2" t="str">
        <f>IF(ISNUMBER(N3773),SUMIFS(N$1:$N3773,A$1:$A3773,A3773,G$1:$G3773,G3773,D$1:$D3773,D3773),"")</f>
        <v/>
      </c>
      <c r="AE3773" s="2" t="str">
        <f t="shared" si="198"/>
        <v/>
      </c>
      <c r="AJ3773" s="41">
        <v>18</v>
      </c>
      <c r="AM3773" s="2" t="str">
        <f t="shared" si="197"/>
        <v/>
      </c>
      <c r="AN3773" s="2" t="str">
        <f>IF(ISNUMBER(AM3773),SUMIFS($AM$1:AM3773,$A$1:A3773,A3773,$G$1:G3773,G3773,$D$1:D3773,D3773),"")</f>
        <v/>
      </c>
    </row>
    <row r="3774" spans="1:40" x14ac:dyDescent="0.25">
      <c r="A3774" s="4" t="s">
        <v>96</v>
      </c>
      <c r="B3774" t="s">
        <v>30</v>
      </c>
      <c r="C3774" s="40">
        <v>40749</v>
      </c>
      <c r="D3774">
        <v>1</v>
      </c>
      <c r="F3774" t="s">
        <v>110</v>
      </c>
      <c r="G3774" t="str">
        <f>YEAR(C3774)+IF(MONTH(C3774)&lt;7,-1,0)&amp;"/"&amp;RIGHT(YEAR(C3774)+IF(MONTH(C3774)&lt;7,0,1),2)</f>
        <v>2011/12</v>
      </c>
      <c r="O3774" s="2" t="str">
        <f>IF(ISNUMBER(N3774),SUMIFS(N$1:$N3774,A$1:$A3774,A3774,G$1:$G3774,G3774,D$1:$D3774,D3774),"")</f>
        <v/>
      </c>
      <c r="AE3774" s="2" t="str">
        <f t="shared" si="198"/>
        <v/>
      </c>
      <c r="AJ3774" s="41">
        <v>19.600000000000001</v>
      </c>
      <c r="AM3774" s="2" t="str">
        <f t="shared" si="197"/>
        <v/>
      </c>
      <c r="AN3774" s="2" t="str">
        <f>IF(ISNUMBER(AM3774),SUMIFS($AM$1:AM3774,$A$1:A3774,A3774,$G$1:G3774,G3774,$D$1:D3774,D3774),"")</f>
        <v/>
      </c>
    </row>
    <row r="3775" spans="1:40" x14ac:dyDescent="0.25">
      <c r="A3775" s="4" t="s">
        <v>96</v>
      </c>
      <c r="B3775" t="s">
        <v>30</v>
      </c>
      <c r="C3775" s="40">
        <v>40749</v>
      </c>
      <c r="D3775">
        <v>2</v>
      </c>
      <c r="F3775" t="s">
        <v>110</v>
      </c>
      <c r="G3775" t="str">
        <f>YEAR(C3775)+IF(MONTH(C3775)&lt;7,-1,0)&amp;"/"&amp;RIGHT(YEAR(C3775)+IF(MONTH(C3775)&lt;7,0,1),2)</f>
        <v>2011/12</v>
      </c>
      <c r="O3775" s="2" t="str">
        <f>IF(ISNUMBER(N3775),SUMIFS(N$1:$N3775,A$1:$A3775,A3775,G$1:$G3775,G3775,D$1:$D3775,D3775),"")</f>
        <v/>
      </c>
      <c r="AE3775" s="2" t="str">
        <f t="shared" si="198"/>
        <v/>
      </c>
      <c r="AJ3775" s="41">
        <v>17.399999999999999</v>
      </c>
      <c r="AM3775" s="2" t="str">
        <f t="shared" si="197"/>
        <v/>
      </c>
      <c r="AN3775" s="2" t="str">
        <f>IF(ISNUMBER(AM3775),SUMIFS($AM$1:AM3775,$A$1:A3775,A3775,$G$1:G3775,G3775,$D$1:D3775,D3775),"")</f>
        <v/>
      </c>
    </row>
    <row r="3776" spans="1:40" x14ac:dyDescent="0.25">
      <c r="A3776" s="4" t="s">
        <v>96</v>
      </c>
      <c r="B3776" t="s">
        <v>30</v>
      </c>
      <c r="C3776" s="40">
        <v>40749</v>
      </c>
      <c r="D3776">
        <v>3</v>
      </c>
      <c r="F3776" t="s">
        <v>110</v>
      </c>
      <c r="G3776" t="str">
        <f>YEAR(C3776)+IF(MONTH(C3776)&lt;7,-1,0)&amp;"/"&amp;RIGHT(YEAR(C3776)+IF(MONTH(C3776)&lt;7,0,1),2)</f>
        <v>2011/12</v>
      </c>
      <c r="O3776" s="2" t="str">
        <f>IF(ISNUMBER(N3776),SUMIFS(N$1:$N3776,A$1:$A3776,A3776,G$1:$G3776,G3776,D$1:$D3776,D3776),"")</f>
        <v/>
      </c>
      <c r="AE3776" s="2" t="str">
        <f t="shared" si="198"/>
        <v/>
      </c>
      <c r="AJ3776" s="41">
        <v>19.600000000000001</v>
      </c>
      <c r="AM3776" s="2" t="str">
        <f t="shared" si="197"/>
        <v/>
      </c>
      <c r="AN3776" s="2" t="str">
        <f>IF(ISNUMBER(AM3776),SUMIFS($AM$1:AM3776,$A$1:A3776,A3776,$G$1:G3776,G3776,$D$1:D3776,D3776),"")</f>
        <v/>
      </c>
    </row>
    <row r="3777" spans="1:40" x14ac:dyDescent="0.25">
      <c r="A3777" s="4" t="s">
        <v>96</v>
      </c>
      <c r="B3777" t="s">
        <v>30</v>
      </c>
      <c r="C3777" s="40">
        <v>40749</v>
      </c>
      <c r="D3777">
        <v>4</v>
      </c>
      <c r="F3777" t="s">
        <v>110</v>
      </c>
      <c r="G3777" t="str">
        <f>YEAR(C3777)+IF(MONTH(C3777)&lt;7,-1,0)&amp;"/"&amp;RIGHT(YEAR(C3777)+IF(MONTH(C3777)&lt;7,0,1),2)</f>
        <v>2011/12</v>
      </c>
      <c r="O3777" s="2" t="str">
        <f>IF(ISNUMBER(N3777),SUMIFS(N$1:$N3777,A$1:$A3777,A3777,G$1:$G3777,G3777,D$1:$D3777,D3777),"")</f>
        <v/>
      </c>
      <c r="AE3777" s="2" t="str">
        <f t="shared" si="198"/>
        <v/>
      </c>
      <c r="AJ3777" s="41">
        <v>20.3</v>
      </c>
      <c r="AM3777" s="2" t="str">
        <f t="shared" si="197"/>
        <v/>
      </c>
      <c r="AN3777" s="2" t="str">
        <f>IF(ISNUMBER(AM3777),SUMIFS($AM$1:AM3777,$A$1:A3777,A3777,$G$1:G3777,G3777,$D$1:D3777,D3777),"")</f>
        <v/>
      </c>
    </row>
    <row r="3778" spans="1:40" x14ac:dyDescent="0.25">
      <c r="A3778" s="4" t="s">
        <v>96</v>
      </c>
      <c r="B3778" t="s">
        <v>30</v>
      </c>
      <c r="C3778" s="40">
        <v>40749</v>
      </c>
      <c r="D3778">
        <v>5</v>
      </c>
      <c r="F3778" t="s">
        <v>110</v>
      </c>
      <c r="G3778" t="str">
        <f>YEAR(C3778)+IF(MONTH(C3778)&lt;7,-1,0)&amp;"/"&amp;RIGHT(YEAR(C3778)+IF(MONTH(C3778)&lt;7,0,1),2)</f>
        <v>2011/12</v>
      </c>
      <c r="O3778" s="2" t="str">
        <f>IF(ISNUMBER(N3778),SUMIFS(N$1:$N3778,A$1:$A3778,A3778,G$1:$G3778,G3778,D$1:$D3778,D3778),"")</f>
        <v/>
      </c>
      <c r="AE3778" s="2" t="str">
        <f t="shared" si="198"/>
        <v/>
      </c>
      <c r="AJ3778" s="41">
        <v>19.3</v>
      </c>
      <c r="AM3778" s="2" t="str">
        <f t="shared" si="197"/>
        <v/>
      </c>
      <c r="AN3778" s="2" t="str">
        <f>IF(ISNUMBER(AM3778),SUMIFS($AM$1:AM3778,$A$1:A3778,A3778,$G$1:G3778,G3778,$D$1:D3778,D3778),"")</f>
        <v/>
      </c>
    </row>
    <row r="3779" spans="1:40" x14ac:dyDescent="0.25">
      <c r="A3779" s="4" t="s">
        <v>96</v>
      </c>
      <c r="B3779" t="s">
        <v>30</v>
      </c>
      <c r="C3779" s="40">
        <v>40771</v>
      </c>
      <c r="D3779">
        <v>1</v>
      </c>
      <c r="F3779" t="s">
        <v>110</v>
      </c>
      <c r="G3779" t="str">
        <f>YEAR(C3779)+IF(MONTH(C3779)&lt;7,-1,0)&amp;"/"&amp;RIGHT(YEAR(C3779)+IF(MONTH(C3779)&lt;7,0,1),2)</f>
        <v>2011/12</v>
      </c>
      <c r="O3779" s="2" t="str">
        <f>IF(ISNUMBER(N3779),SUMIFS(N$1:$N3779,A$1:$A3779,A3779,G$1:$G3779,G3779,D$1:$D3779,D3779),"")</f>
        <v/>
      </c>
      <c r="AE3779" s="2" t="str">
        <f t="shared" si="198"/>
        <v/>
      </c>
      <c r="AJ3779" s="41">
        <v>20.5</v>
      </c>
      <c r="AM3779" s="2" t="str">
        <f t="shared" si="197"/>
        <v/>
      </c>
      <c r="AN3779" s="2" t="str">
        <f>IF(ISNUMBER(AM3779),SUMIFS($AM$1:AM3779,$A$1:A3779,A3779,$G$1:G3779,G3779,$D$1:D3779,D3779),"")</f>
        <v/>
      </c>
    </row>
    <row r="3780" spans="1:40" x14ac:dyDescent="0.25">
      <c r="A3780" s="4" t="s">
        <v>96</v>
      </c>
      <c r="B3780" t="s">
        <v>30</v>
      </c>
      <c r="C3780" s="40">
        <v>40771</v>
      </c>
      <c r="D3780">
        <v>2</v>
      </c>
      <c r="F3780" t="s">
        <v>110</v>
      </c>
      <c r="G3780" t="str">
        <f>YEAR(C3780)+IF(MONTH(C3780)&lt;7,-1,0)&amp;"/"&amp;RIGHT(YEAR(C3780)+IF(MONTH(C3780)&lt;7,0,1),2)</f>
        <v>2011/12</v>
      </c>
      <c r="O3780" s="2" t="str">
        <f>IF(ISNUMBER(N3780),SUMIFS(N$1:$N3780,A$1:$A3780,A3780,G$1:$G3780,G3780,D$1:$D3780,D3780),"")</f>
        <v/>
      </c>
      <c r="AE3780" s="2" t="str">
        <f t="shared" si="198"/>
        <v/>
      </c>
      <c r="AJ3780" s="41">
        <v>21.3</v>
      </c>
      <c r="AM3780" s="2" t="str">
        <f t="shared" si="197"/>
        <v/>
      </c>
      <c r="AN3780" s="2" t="str">
        <f>IF(ISNUMBER(AM3780),SUMIFS($AM$1:AM3780,$A$1:A3780,A3780,$G$1:G3780,G3780,$D$1:D3780,D3780),"")</f>
        <v/>
      </c>
    </row>
    <row r="3781" spans="1:40" x14ac:dyDescent="0.25">
      <c r="A3781" s="4" t="s">
        <v>96</v>
      </c>
      <c r="B3781" t="s">
        <v>30</v>
      </c>
      <c r="C3781" s="40">
        <v>40771</v>
      </c>
      <c r="D3781">
        <v>3</v>
      </c>
      <c r="F3781" t="s">
        <v>110</v>
      </c>
      <c r="G3781" t="str">
        <f>YEAR(C3781)+IF(MONTH(C3781)&lt;7,-1,0)&amp;"/"&amp;RIGHT(YEAR(C3781)+IF(MONTH(C3781)&lt;7,0,1),2)</f>
        <v>2011/12</v>
      </c>
      <c r="O3781" s="2" t="str">
        <f>IF(ISNUMBER(N3781),SUMIFS(N$1:$N3781,A$1:$A3781,A3781,G$1:$G3781,G3781,D$1:$D3781,D3781),"")</f>
        <v/>
      </c>
      <c r="AE3781" s="2" t="str">
        <f t="shared" si="198"/>
        <v/>
      </c>
      <c r="AJ3781" s="41">
        <v>19.3</v>
      </c>
      <c r="AM3781" s="2" t="str">
        <f t="shared" si="197"/>
        <v/>
      </c>
      <c r="AN3781" s="2" t="str">
        <f>IF(ISNUMBER(AM3781),SUMIFS($AM$1:AM3781,$A$1:A3781,A3781,$G$1:G3781,G3781,$D$1:D3781,D3781),"")</f>
        <v/>
      </c>
    </row>
    <row r="3782" spans="1:40" x14ac:dyDescent="0.25">
      <c r="A3782" s="4" t="s">
        <v>96</v>
      </c>
      <c r="B3782" t="s">
        <v>30</v>
      </c>
      <c r="C3782" s="40">
        <v>40771</v>
      </c>
      <c r="D3782">
        <v>4</v>
      </c>
      <c r="F3782" t="s">
        <v>110</v>
      </c>
      <c r="G3782" t="str">
        <f>YEAR(C3782)+IF(MONTH(C3782)&lt;7,-1,0)&amp;"/"&amp;RIGHT(YEAR(C3782)+IF(MONTH(C3782)&lt;7,0,1),2)</f>
        <v>2011/12</v>
      </c>
      <c r="O3782" s="2" t="str">
        <f>IF(ISNUMBER(N3782),SUMIFS(N$1:$N3782,A$1:$A3782,A3782,G$1:$G3782,G3782,D$1:$D3782,D3782),"")</f>
        <v/>
      </c>
      <c r="AE3782" s="2" t="str">
        <f t="shared" si="198"/>
        <v/>
      </c>
      <c r="AJ3782" s="41">
        <v>20.5</v>
      </c>
      <c r="AM3782" s="2" t="str">
        <f t="shared" si="197"/>
        <v/>
      </c>
      <c r="AN3782" s="2" t="str">
        <f>IF(ISNUMBER(AM3782),SUMIFS($AM$1:AM3782,$A$1:A3782,A3782,$G$1:G3782,G3782,$D$1:D3782,D3782),"")</f>
        <v/>
      </c>
    </row>
    <row r="3783" spans="1:40" x14ac:dyDescent="0.25">
      <c r="A3783" s="4" t="s">
        <v>96</v>
      </c>
      <c r="B3783" t="s">
        <v>30</v>
      </c>
      <c r="C3783" s="40">
        <v>40771</v>
      </c>
      <c r="D3783">
        <v>5</v>
      </c>
      <c r="F3783" t="s">
        <v>110</v>
      </c>
      <c r="G3783" t="str">
        <f>YEAR(C3783)+IF(MONTH(C3783)&lt;7,-1,0)&amp;"/"&amp;RIGHT(YEAR(C3783)+IF(MONTH(C3783)&lt;7,0,1),2)</f>
        <v>2011/12</v>
      </c>
      <c r="O3783" s="2" t="str">
        <f>IF(ISNUMBER(N3783),SUMIFS(N$1:$N3783,A$1:$A3783,A3783,G$1:$G3783,G3783,D$1:$D3783,D3783),"")</f>
        <v/>
      </c>
      <c r="AE3783" s="2" t="str">
        <f t="shared" si="198"/>
        <v/>
      </c>
      <c r="AJ3783" s="41">
        <v>20.5</v>
      </c>
      <c r="AM3783" s="2" t="str">
        <f t="shared" si="197"/>
        <v/>
      </c>
      <c r="AN3783" s="2" t="str">
        <f>IF(ISNUMBER(AM3783),SUMIFS($AM$1:AM3783,$A$1:A3783,A3783,$G$1:G3783,G3783,$D$1:D3783,D3783),"")</f>
        <v/>
      </c>
    </row>
    <row r="3784" spans="1:40" x14ac:dyDescent="0.25">
      <c r="A3784" s="4" t="s">
        <v>96</v>
      </c>
      <c r="B3784" t="s">
        <v>30</v>
      </c>
      <c r="C3784" s="40">
        <v>40784</v>
      </c>
      <c r="D3784">
        <v>1</v>
      </c>
      <c r="F3784" t="s">
        <v>110</v>
      </c>
      <c r="G3784" t="str">
        <f>YEAR(C3784)+IF(MONTH(C3784)&lt;7,-1,0)&amp;"/"&amp;RIGHT(YEAR(C3784)+IF(MONTH(C3784)&lt;7,0,1),2)</f>
        <v>2011/12</v>
      </c>
      <c r="O3784" s="2" t="str">
        <f>IF(ISNUMBER(N3784),SUMIFS(N$1:$N3784,A$1:$A3784,A3784,G$1:$G3784,G3784,D$1:$D3784,D3784),"")</f>
        <v/>
      </c>
      <c r="AE3784" s="2" t="str">
        <f t="shared" si="198"/>
        <v/>
      </c>
      <c r="AJ3784" s="41">
        <v>21.8</v>
      </c>
      <c r="AM3784" s="2" t="str">
        <f t="shared" si="197"/>
        <v/>
      </c>
      <c r="AN3784" s="2" t="str">
        <f>IF(ISNUMBER(AM3784),SUMIFS($AM$1:AM3784,$A$1:A3784,A3784,$G$1:G3784,G3784,$D$1:D3784,D3784),"")</f>
        <v/>
      </c>
    </row>
    <row r="3785" spans="1:40" x14ac:dyDescent="0.25">
      <c r="A3785" s="4" t="s">
        <v>96</v>
      </c>
      <c r="B3785" t="s">
        <v>30</v>
      </c>
      <c r="C3785" s="40">
        <v>40784</v>
      </c>
      <c r="D3785">
        <v>2</v>
      </c>
      <c r="F3785" t="s">
        <v>110</v>
      </c>
      <c r="G3785" t="str">
        <f>YEAR(C3785)+IF(MONTH(C3785)&lt;7,-1,0)&amp;"/"&amp;RIGHT(YEAR(C3785)+IF(MONTH(C3785)&lt;7,0,1),2)</f>
        <v>2011/12</v>
      </c>
      <c r="O3785" s="2" t="str">
        <f>IF(ISNUMBER(N3785),SUMIFS(N$1:$N3785,A$1:$A3785,A3785,G$1:$G3785,G3785,D$1:$D3785,D3785),"")</f>
        <v/>
      </c>
      <c r="AE3785" s="2" t="str">
        <f t="shared" si="198"/>
        <v/>
      </c>
      <c r="AJ3785" s="41">
        <v>19.100000000000001</v>
      </c>
      <c r="AM3785" s="2" t="str">
        <f t="shared" si="197"/>
        <v/>
      </c>
      <c r="AN3785" s="2" t="str">
        <f>IF(ISNUMBER(AM3785),SUMIFS($AM$1:AM3785,$A$1:A3785,A3785,$G$1:G3785,G3785,$D$1:D3785,D3785),"")</f>
        <v/>
      </c>
    </row>
    <row r="3786" spans="1:40" x14ac:dyDescent="0.25">
      <c r="A3786" s="4" t="s">
        <v>96</v>
      </c>
      <c r="B3786" t="s">
        <v>30</v>
      </c>
      <c r="C3786" s="40">
        <v>40784</v>
      </c>
      <c r="D3786">
        <v>3</v>
      </c>
      <c r="F3786" t="s">
        <v>110</v>
      </c>
      <c r="G3786" t="str">
        <f>YEAR(C3786)+IF(MONTH(C3786)&lt;7,-1,0)&amp;"/"&amp;RIGHT(YEAR(C3786)+IF(MONTH(C3786)&lt;7,0,1),2)</f>
        <v>2011/12</v>
      </c>
      <c r="O3786" s="2" t="str">
        <f>IF(ISNUMBER(N3786),SUMIFS(N$1:$N3786,A$1:$A3786,A3786,G$1:$G3786,G3786,D$1:$D3786,D3786),"")</f>
        <v/>
      </c>
      <c r="AE3786" s="2" t="str">
        <f t="shared" si="198"/>
        <v/>
      </c>
      <c r="AJ3786" s="41">
        <v>21.4</v>
      </c>
      <c r="AM3786" s="2" t="str">
        <f t="shared" si="197"/>
        <v/>
      </c>
      <c r="AN3786" s="2" t="str">
        <f>IF(ISNUMBER(AM3786),SUMIFS($AM$1:AM3786,$A$1:A3786,A3786,$G$1:G3786,G3786,$D$1:D3786,D3786),"")</f>
        <v/>
      </c>
    </row>
    <row r="3787" spans="1:40" x14ac:dyDescent="0.25">
      <c r="A3787" s="4" t="s">
        <v>96</v>
      </c>
      <c r="B3787" t="s">
        <v>30</v>
      </c>
      <c r="C3787" s="40">
        <v>40784</v>
      </c>
      <c r="D3787">
        <v>4</v>
      </c>
      <c r="F3787" t="s">
        <v>110</v>
      </c>
      <c r="G3787" t="str">
        <f>YEAR(C3787)+IF(MONTH(C3787)&lt;7,-1,0)&amp;"/"&amp;RIGHT(YEAR(C3787)+IF(MONTH(C3787)&lt;7,0,1),2)</f>
        <v>2011/12</v>
      </c>
      <c r="O3787" s="2" t="str">
        <f>IF(ISNUMBER(N3787),SUMIFS(N$1:$N3787,A$1:$A3787,A3787,G$1:$G3787,G3787,D$1:$D3787,D3787),"")</f>
        <v/>
      </c>
      <c r="AE3787" s="2" t="str">
        <f t="shared" si="198"/>
        <v/>
      </c>
      <c r="AJ3787" s="41">
        <v>18.899999999999999</v>
      </c>
      <c r="AM3787" s="2" t="str">
        <f t="shared" si="197"/>
        <v/>
      </c>
      <c r="AN3787" s="2" t="str">
        <f>IF(ISNUMBER(AM3787),SUMIFS($AM$1:AM3787,$A$1:A3787,A3787,$G$1:G3787,G3787,$D$1:D3787,D3787),"")</f>
        <v/>
      </c>
    </row>
    <row r="3788" spans="1:40" x14ac:dyDescent="0.25">
      <c r="A3788" s="4" t="s">
        <v>96</v>
      </c>
      <c r="B3788" t="s">
        <v>30</v>
      </c>
      <c r="C3788" s="40">
        <v>40784</v>
      </c>
      <c r="D3788">
        <v>5</v>
      </c>
      <c r="F3788" t="s">
        <v>110</v>
      </c>
      <c r="G3788" t="str">
        <f>YEAR(C3788)+IF(MONTH(C3788)&lt;7,-1,0)&amp;"/"&amp;RIGHT(YEAR(C3788)+IF(MONTH(C3788)&lt;7,0,1),2)</f>
        <v>2011/12</v>
      </c>
      <c r="O3788" s="2" t="str">
        <f>IF(ISNUMBER(N3788),SUMIFS(N$1:$N3788,A$1:$A3788,A3788,G$1:$G3788,G3788,D$1:$D3788,D3788),"")</f>
        <v/>
      </c>
      <c r="AE3788" s="2" t="str">
        <f t="shared" si="198"/>
        <v/>
      </c>
      <c r="AJ3788" s="41">
        <v>19.5</v>
      </c>
      <c r="AM3788" s="2" t="str">
        <f t="shared" si="197"/>
        <v/>
      </c>
      <c r="AN3788" s="2" t="str">
        <f>IF(ISNUMBER(AM3788),SUMIFS($AM$1:AM3788,$A$1:A3788,A3788,$G$1:G3788,G3788,$D$1:D3788,D3788),"")</f>
        <v/>
      </c>
    </row>
    <row r="3789" spans="1:40" x14ac:dyDescent="0.25">
      <c r="A3789" s="4" t="s">
        <v>96</v>
      </c>
      <c r="B3789" t="s">
        <v>30</v>
      </c>
      <c r="C3789" s="40">
        <v>40798</v>
      </c>
      <c r="D3789">
        <v>1</v>
      </c>
      <c r="F3789" t="s">
        <v>110</v>
      </c>
      <c r="G3789" t="str">
        <f>YEAR(C3789)+IF(MONTH(C3789)&lt;7,-1,0)&amp;"/"&amp;RIGHT(YEAR(C3789)+IF(MONTH(C3789)&lt;7,0,1),2)</f>
        <v>2011/12</v>
      </c>
      <c r="O3789" s="2" t="str">
        <f>IF(ISNUMBER(N3789),SUMIFS(N$1:$N3789,A$1:$A3789,A3789,G$1:$G3789,G3789,D$1:$D3789,D3789),"")</f>
        <v/>
      </c>
      <c r="AE3789" s="2" t="str">
        <f t="shared" si="198"/>
        <v/>
      </c>
      <c r="AJ3789" s="41">
        <v>23.3</v>
      </c>
      <c r="AM3789" s="2" t="str">
        <f t="shared" si="197"/>
        <v/>
      </c>
      <c r="AN3789" s="2" t="str">
        <f>IF(ISNUMBER(AM3789),SUMIFS($AM$1:AM3789,$A$1:A3789,A3789,$G$1:G3789,G3789,$D$1:D3789,D3789),"")</f>
        <v/>
      </c>
    </row>
    <row r="3790" spans="1:40" x14ac:dyDescent="0.25">
      <c r="A3790" s="4" t="s">
        <v>96</v>
      </c>
      <c r="B3790" t="s">
        <v>30</v>
      </c>
      <c r="C3790" s="40">
        <v>40798</v>
      </c>
      <c r="D3790">
        <v>2</v>
      </c>
      <c r="F3790" t="s">
        <v>110</v>
      </c>
      <c r="G3790" t="str">
        <f>YEAR(C3790)+IF(MONTH(C3790)&lt;7,-1,0)&amp;"/"&amp;RIGHT(YEAR(C3790)+IF(MONTH(C3790)&lt;7,0,1),2)</f>
        <v>2011/12</v>
      </c>
      <c r="O3790" s="2" t="str">
        <f>IF(ISNUMBER(N3790),SUMIFS(N$1:$N3790,A$1:$A3790,A3790,G$1:$G3790,G3790,D$1:$D3790,D3790),"")</f>
        <v/>
      </c>
      <c r="AE3790" s="2" t="str">
        <f t="shared" si="198"/>
        <v/>
      </c>
      <c r="AJ3790" s="41">
        <v>21.3</v>
      </c>
      <c r="AM3790" s="2" t="str">
        <f t="shared" si="197"/>
        <v/>
      </c>
      <c r="AN3790" s="2" t="str">
        <f>IF(ISNUMBER(AM3790),SUMIFS($AM$1:AM3790,$A$1:A3790,A3790,$G$1:G3790,G3790,$D$1:D3790,D3790),"")</f>
        <v/>
      </c>
    </row>
    <row r="3791" spans="1:40" x14ac:dyDescent="0.25">
      <c r="A3791" s="4" t="s">
        <v>96</v>
      </c>
      <c r="B3791" t="s">
        <v>30</v>
      </c>
      <c r="C3791" s="40">
        <v>40798</v>
      </c>
      <c r="D3791">
        <v>3</v>
      </c>
      <c r="F3791" t="s">
        <v>110</v>
      </c>
      <c r="G3791" t="str">
        <f>YEAR(C3791)+IF(MONTH(C3791)&lt;7,-1,0)&amp;"/"&amp;RIGHT(YEAR(C3791)+IF(MONTH(C3791)&lt;7,0,1),2)</f>
        <v>2011/12</v>
      </c>
      <c r="O3791" s="2" t="str">
        <f>IF(ISNUMBER(N3791),SUMIFS(N$1:$N3791,A$1:$A3791,A3791,G$1:$G3791,G3791,D$1:$D3791,D3791),"")</f>
        <v/>
      </c>
      <c r="AE3791" s="2" t="str">
        <f t="shared" si="198"/>
        <v/>
      </c>
      <c r="AJ3791" s="41">
        <v>23.8</v>
      </c>
      <c r="AM3791" s="2" t="str">
        <f t="shared" si="197"/>
        <v/>
      </c>
      <c r="AN3791" s="2" t="str">
        <f>IF(ISNUMBER(AM3791),SUMIFS($AM$1:AM3791,$A$1:A3791,A3791,$G$1:G3791,G3791,$D$1:D3791,D3791),"")</f>
        <v/>
      </c>
    </row>
    <row r="3792" spans="1:40" x14ac:dyDescent="0.25">
      <c r="A3792" s="4" t="s">
        <v>96</v>
      </c>
      <c r="B3792" t="s">
        <v>30</v>
      </c>
      <c r="C3792" s="40">
        <v>40798</v>
      </c>
      <c r="D3792">
        <v>4</v>
      </c>
      <c r="F3792" t="s">
        <v>110</v>
      </c>
      <c r="G3792" t="str">
        <f>YEAR(C3792)+IF(MONTH(C3792)&lt;7,-1,0)&amp;"/"&amp;RIGHT(YEAR(C3792)+IF(MONTH(C3792)&lt;7,0,1),2)</f>
        <v>2011/12</v>
      </c>
      <c r="O3792" s="2" t="str">
        <f>IF(ISNUMBER(N3792),SUMIFS(N$1:$N3792,A$1:$A3792,A3792,G$1:$G3792,G3792,D$1:$D3792,D3792),"")</f>
        <v/>
      </c>
      <c r="AE3792" s="2" t="str">
        <f t="shared" si="198"/>
        <v/>
      </c>
      <c r="AJ3792" s="41">
        <v>24.9</v>
      </c>
      <c r="AM3792" s="2" t="str">
        <f t="shared" si="197"/>
        <v/>
      </c>
      <c r="AN3792" s="2" t="str">
        <f>IF(ISNUMBER(AM3792),SUMIFS($AM$1:AM3792,$A$1:A3792,A3792,$G$1:G3792,G3792,$D$1:D3792,D3792),"")</f>
        <v/>
      </c>
    </row>
    <row r="3793" spans="1:40" x14ac:dyDescent="0.25">
      <c r="A3793" s="4" t="s">
        <v>96</v>
      </c>
      <c r="B3793" t="s">
        <v>30</v>
      </c>
      <c r="C3793" s="40">
        <v>40798</v>
      </c>
      <c r="D3793">
        <v>5</v>
      </c>
      <c r="F3793" t="s">
        <v>110</v>
      </c>
      <c r="G3793" t="str">
        <f>YEAR(C3793)+IF(MONTH(C3793)&lt;7,-1,0)&amp;"/"&amp;RIGHT(YEAR(C3793)+IF(MONTH(C3793)&lt;7,0,1),2)</f>
        <v>2011/12</v>
      </c>
      <c r="O3793" s="2" t="str">
        <f>IF(ISNUMBER(N3793),SUMIFS(N$1:$N3793,A$1:$A3793,A3793,G$1:$G3793,G3793,D$1:$D3793,D3793),"")</f>
        <v/>
      </c>
      <c r="AE3793" s="2" t="str">
        <f t="shared" si="198"/>
        <v/>
      </c>
      <c r="AJ3793" s="41">
        <v>21.2</v>
      </c>
      <c r="AM3793" s="2" t="str">
        <f t="shared" si="197"/>
        <v/>
      </c>
      <c r="AN3793" s="2" t="str">
        <f>IF(ISNUMBER(AM3793),SUMIFS($AM$1:AM3793,$A$1:A3793,A3793,$G$1:G3793,G3793,$D$1:D3793,D3793),"")</f>
        <v/>
      </c>
    </row>
    <row r="3794" spans="1:40" x14ac:dyDescent="0.25">
      <c r="A3794" s="4" t="s">
        <v>96</v>
      </c>
      <c r="B3794" t="s">
        <v>30</v>
      </c>
      <c r="C3794" s="40">
        <v>40812</v>
      </c>
      <c r="D3794">
        <v>1</v>
      </c>
      <c r="F3794" t="s">
        <v>110</v>
      </c>
      <c r="G3794" t="str">
        <f>YEAR(C3794)+IF(MONTH(C3794)&lt;7,-1,0)&amp;"/"&amp;RIGHT(YEAR(C3794)+IF(MONTH(C3794)&lt;7,0,1),2)</f>
        <v>2011/12</v>
      </c>
      <c r="O3794" s="2" t="str">
        <f>IF(ISNUMBER(N3794),SUMIFS(N$1:$N3794,A$1:$A3794,A3794,G$1:$G3794,G3794,D$1:$D3794,D3794),"")</f>
        <v/>
      </c>
      <c r="AE3794" s="2" t="str">
        <f t="shared" si="198"/>
        <v/>
      </c>
      <c r="AJ3794" s="41">
        <v>27.6</v>
      </c>
      <c r="AM3794" s="2" t="str">
        <f t="shared" si="197"/>
        <v/>
      </c>
      <c r="AN3794" s="2" t="str">
        <f>IF(ISNUMBER(AM3794),SUMIFS($AM$1:AM3794,$A$1:A3794,A3794,$G$1:G3794,G3794,$D$1:D3794,D3794),"")</f>
        <v/>
      </c>
    </row>
    <row r="3795" spans="1:40" x14ac:dyDescent="0.25">
      <c r="A3795" s="4" t="s">
        <v>96</v>
      </c>
      <c r="B3795" t="s">
        <v>30</v>
      </c>
      <c r="C3795" s="40">
        <v>40812</v>
      </c>
      <c r="D3795">
        <v>2</v>
      </c>
      <c r="F3795" t="s">
        <v>110</v>
      </c>
      <c r="G3795" t="str">
        <f>YEAR(C3795)+IF(MONTH(C3795)&lt;7,-1,0)&amp;"/"&amp;RIGHT(YEAR(C3795)+IF(MONTH(C3795)&lt;7,0,1),2)</f>
        <v>2011/12</v>
      </c>
      <c r="O3795" s="2" t="str">
        <f>IF(ISNUMBER(N3795),SUMIFS(N$1:$N3795,A$1:$A3795,A3795,G$1:$G3795,G3795,D$1:$D3795,D3795),"")</f>
        <v/>
      </c>
      <c r="AE3795" s="2" t="str">
        <f t="shared" si="198"/>
        <v/>
      </c>
      <c r="AJ3795" s="41">
        <v>21.1</v>
      </c>
      <c r="AM3795" s="2" t="str">
        <f t="shared" si="197"/>
        <v/>
      </c>
      <c r="AN3795" s="2" t="str">
        <f>IF(ISNUMBER(AM3795),SUMIFS($AM$1:AM3795,$A$1:A3795,A3795,$G$1:G3795,G3795,$D$1:D3795,D3795),"")</f>
        <v/>
      </c>
    </row>
    <row r="3796" spans="1:40" x14ac:dyDescent="0.25">
      <c r="A3796" s="4" t="s">
        <v>96</v>
      </c>
      <c r="B3796" t="s">
        <v>30</v>
      </c>
      <c r="C3796" s="40">
        <v>40812</v>
      </c>
      <c r="D3796">
        <v>3</v>
      </c>
      <c r="F3796" t="s">
        <v>110</v>
      </c>
      <c r="G3796" t="str">
        <f>YEAR(C3796)+IF(MONTH(C3796)&lt;7,-1,0)&amp;"/"&amp;RIGHT(YEAR(C3796)+IF(MONTH(C3796)&lt;7,0,1),2)</f>
        <v>2011/12</v>
      </c>
      <c r="O3796" s="2" t="str">
        <f>IF(ISNUMBER(N3796),SUMIFS(N$1:$N3796,A$1:$A3796,A3796,G$1:$G3796,G3796,D$1:$D3796,D3796),"")</f>
        <v/>
      </c>
      <c r="AE3796" s="2" t="str">
        <f t="shared" si="198"/>
        <v/>
      </c>
      <c r="AJ3796" s="41">
        <v>27.4</v>
      </c>
      <c r="AM3796" s="2" t="str">
        <f t="shared" si="197"/>
        <v/>
      </c>
      <c r="AN3796" s="2" t="str">
        <f>IF(ISNUMBER(AM3796),SUMIFS($AM$1:AM3796,$A$1:A3796,A3796,$G$1:G3796,G3796,$D$1:D3796,D3796),"")</f>
        <v/>
      </c>
    </row>
    <row r="3797" spans="1:40" x14ac:dyDescent="0.25">
      <c r="A3797" s="4" t="s">
        <v>96</v>
      </c>
      <c r="B3797" t="s">
        <v>30</v>
      </c>
      <c r="C3797" s="40">
        <v>40812</v>
      </c>
      <c r="D3797">
        <v>4</v>
      </c>
      <c r="F3797" t="s">
        <v>110</v>
      </c>
      <c r="G3797" t="str">
        <f>YEAR(C3797)+IF(MONTH(C3797)&lt;7,-1,0)&amp;"/"&amp;RIGHT(YEAR(C3797)+IF(MONTH(C3797)&lt;7,0,1),2)</f>
        <v>2011/12</v>
      </c>
      <c r="O3797" s="2" t="str">
        <f>IF(ISNUMBER(N3797),SUMIFS(N$1:$N3797,A$1:$A3797,A3797,G$1:$G3797,G3797,D$1:$D3797,D3797),"")</f>
        <v/>
      </c>
      <c r="AE3797" s="2" t="str">
        <f t="shared" si="198"/>
        <v/>
      </c>
      <c r="AJ3797" s="41">
        <v>26.6</v>
      </c>
      <c r="AM3797" s="2" t="str">
        <f t="shared" si="197"/>
        <v/>
      </c>
      <c r="AN3797" s="2" t="str">
        <f>IF(ISNUMBER(AM3797),SUMIFS($AM$1:AM3797,$A$1:A3797,A3797,$G$1:G3797,G3797,$D$1:D3797,D3797),"")</f>
        <v/>
      </c>
    </row>
    <row r="3798" spans="1:40" x14ac:dyDescent="0.25">
      <c r="A3798" s="4" t="s">
        <v>96</v>
      </c>
      <c r="B3798" t="s">
        <v>30</v>
      </c>
      <c r="C3798" s="40">
        <v>40812</v>
      </c>
      <c r="D3798">
        <v>5</v>
      </c>
      <c r="F3798" t="s">
        <v>110</v>
      </c>
      <c r="G3798" t="str">
        <f>YEAR(C3798)+IF(MONTH(C3798)&lt;7,-1,0)&amp;"/"&amp;RIGHT(YEAR(C3798)+IF(MONTH(C3798)&lt;7,0,1),2)</f>
        <v>2011/12</v>
      </c>
      <c r="O3798" s="2" t="str">
        <f>IF(ISNUMBER(N3798),SUMIFS(N$1:$N3798,A$1:$A3798,A3798,G$1:$G3798,G3798,D$1:$D3798,D3798),"")</f>
        <v/>
      </c>
      <c r="AE3798" s="2" t="str">
        <f t="shared" si="198"/>
        <v/>
      </c>
      <c r="AJ3798" s="41">
        <v>24.3</v>
      </c>
      <c r="AM3798" s="2" t="str">
        <f t="shared" si="197"/>
        <v/>
      </c>
      <c r="AN3798" s="2" t="str">
        <f>IF(ISNUMBER(AM3798),SUMIFS($AM$1:AM3798,$A$1:A3798,A3798,$G$1:G3798,G3798,$D$1:D3798,D3798),"")</f>
        <v/>
      </c>
    </row>
    <row r="3799" spans="1:40" x14ac:dyDescent="0.25">
      <c r="A3799" s="4" t="s">
        <v>96</v>
      </c>
      <c r="B3799" t="s">
        <v>30</v>
      </c>
      <c r="C3799" s="40">
        <v>40819</v>
      </c>
      <c r="D3799">
        <v>1</v>
      </c>
      <c r="F3799" t="s">
        <v>110</v>
      </c>
      <c r="G3799" t="str">
        <f>YEAR(C3799)+IF(MONTH(C3799)&lt;7,-1,0)&amp;"/"&amp;RIGHT(YEAR(C3799)+IF(MONTH(C3799)&lt;7,0,1),2)</f>
        <v>2011/12</v>
      </c>
      <c r="O3799" s="2" t="str">
        <f>IF(ISNUMBER(N3799),SUMIFS(N$1:$N3799,A$1:$A3799,A3799,G$1:$G3799,G3799,D$1:$D3799,D3799),"")</f>
        <v/>
      </c>
      <c r="AE3799" s="2" t="str">
        <f t="shared" si="198"/>
        <v/>
      </c>
      <c r="AJ3799" s="41">
        <v>27.3</v>
      </c>
      <c r="AM3799" s="2" t="str">
        <f t="shared" si="197"/>
        <v/>
      </c>
      <c r="AN3799" s="2" t="str">
        <f>IF(ISNUMBER(AM3799),SUMIFS($AM$1:AM3799,$A$1:A3799,A3799,$G$1:G3799,G3799,$D$1:D3799,D3799),"")</f>
        <v/>
      </c>
    </row>
    <row r="3800" spans="1:40" x14ac:dyDescent="0.25">
      <c r="A3800" s="4" t="s">
        <v>96</v>
      </c>
      <c r="B3800" t="s">
        <v>30</v>
      </c>
      <c r="C3800" s="40">
        <v>40819</v>
      </c>
      <c r="D3800">
        <v>2</v>
      </c>
      <c r="F3800" t="s">
        <v>110</v>
      </c>
      <c r="G3800" t="str">
        <f>YEAR(C3800)+IF(MONTH(C3800)&lt;7,-1,0)&amp;"/"&amp;RIGHT(YEAR(C3800)+IF(MONTH(C3800)&lt;7,0,1),2)</f>
        <v>2011/12</v>
      </c>
      <c r="O3800" s="2" t="str">
        <f>IF(ISNUMBER(N3800),SUMIFS(N$1:$N3800,A$1:$A3800,A3800,G$1:$G3800,G3800,D$1:$D3800,D3800),"")</f>
        <v/>
      </c>
      <c r="AE3800" s="2" t="str">
        <f t="shared" si="198"/>
        <v/>
      </c>
      <c r="AJ3800" s="41">
        <v>25.5</v>
      </c>
      <c r="AM3800" s="2" t="str">
        <f t="shared" si="197"/>
        <v/>
      </c>
      <c r="AN3800" s="2" t="str">
        <f>IF(ISNUMBER(AM3800),SUMIFS($AM$1:AM3800,$A$1:A3800,A3800,$G$1:G3800,G3800,$D$1:D3800,D3800),"")</f>
        <v/>
      </c>
    </row>
    <row r="3801" spans="1:40" x14ac:dyDescent="0.25">
      <c r="A3801" s="4" t="s">
        <v>96</v>
      </c>
      <c r="B3801" t="s">
        <v>30</v>
      </c>
      <c r="C3801" s="40">
        <v>40819</v>
      </c>
      <c r="D3801">
        <v>3</v>
      </c>
      <c r="F3801" t="s">
        <v>110</v>
      </c>
      <c r="G3801" t="str">
        <f>YEAR(C3801)+IF(MONTH(C3801)&lt;7,-1,0)&amp;"/"&amp;RIGHT(YEAR(C3801)+IF(MONTH(C3801)&lt;7,0,1),2)</f>
        <v>2011/12</v>
      </c>
      <c r="O3801" s="2" t="str">
        <f>IF(ISNUMBER(N3801),SUMIFS(N$1:$N3801,A$1:$A3801,A3801,G$1:$G3801,G3801,D$1:$D3801,D3801),"")</f>
        <v/>
      </c>
      <c r="AE3801" s="2" t="str">
        <f t="shared" si="198"/>
        <v/>
      </c>
      <c r="AJ3801" s="41">
        <v>28.7</v>
      </c>
      <c r="AM3801" s="2" t="str">
        <f t="shared" si="197"/>
        <v/>
      </c>
      <c r="AN3801" s="2" t="str">
        <f>IF(ISNUMBER(AM3801),SUMIFS($AM$1:AM3801,$A$1:A3801,A3801,$G$1:G3801,G3801,$D$1:D3801,D3801),"")</f>
        <v/>
      </c>
    </row>
    <row r="3802" spans="1:40" x14ac:dyDescent="0.25">
      <c r="A3802" s="4" t="s">
        <v>96</v>
      </c>
      <c r="B3802" t="s">
        <v>30</v>
      </c>
      <c r="C3802" s="40">
        <v>40819</v>
      </c>
      <c r="D3802">
        <v>4</v>
      </c>
      <c r="F3802" t="s">
        <v>110</v>
      </c>
      <c r="G3802" t="str">
        <f>YEAR(C3802)+IF(MONTH(C3802)&lt;7,-1,0)&amp;"/"&amp;RIGHT(YEAR(C3802)+IF(MONTH(C3802)&lt;7,0,1),2)</f>
        <v>2011/12</v>
      </c>
      <c r="O3802" s="2" t="str">
        <f>IF(ISNUMBER(N3802),SUMIFS(N$1:$N3802,A$1:$A3802,A3802,G$1:$G3802,G3802,D$1:$D3802,D3802),"")</f>
        <v/>
      </c>
      <c r="AE3802" s="2" t="str">
        <f t="shared" si="198"/>
        <v/>
      </c>
      <c r="AJ3802" s="41">
        <v>26.7</v>
      </c>
      <c r="AM3802" s="2" t="str">
        <f t="shared" si="197"/>
        <v/>
      </c>
      <c r="AN3802" s="2" t="str">
        <f>IF(ISNUMBER(AM3802),SUMIFS($AM$1:AM3802,$A$1:A3802,A3802,$G$1:G3802,G3802,$D$1:D3802,D3802),"")</f>
        <v/>
      </c>
    </row>
    <row r="3803" spans="1:40" x14ac:dyDescent="0.25">
      <c r="A3803" s="4" t="s">
        <v>96</v>
      </c>
      <c r="B3803" t="s">
        <v>30</v>
      </c>
      <c r="C3803" s="40">
        <v>40819</v>
      </c>
      <c r="D3803">
        <v>5</v>
      </c>
      <c r="F3803" t="s">
        <v>110</v>
      </c>
      <c r="G3803" t="str">
        <f>YEAR(C3803)+IF(MONTH(C3803)&lt;7,-1,0)&amp;"/"&amp;RIGHT(YEAR(C3803)+IF(MONTH(C3803)&lt;7,0,1),2)</f>
        <v>2011/12</v>
      </c>
      <c r="O3803" s="2" t="str">
        <f>IF(ISNUMBER(N3803),SUMIFS(N$1:$N3803,A$1:$A3803,A3803,G$1:$G3803,G3803,D$1:$D3803,D3803),"")</f>
        <v/>
      </c>
      <c r="AE3803" s="2" t="str">
        <f t="shared" si="198"/>
        <v/>
      </c>
      <c r="AJ3803" s="41">
        <v>26</v>
      </c>
      <c r="AM3803" s="2" t="str">
        <f t="shared" si="197"/>
        <v/>
      </c>
      <c r="AN3803" s="2" t="str">
        <f>IF(ISNUMBER(AM3803),SUMIFS($AM$1:AM3803,$A$1:A3803,A3803,$G$1:G3803,G3803,$D$1:D3803,D3803),"")</f>
        <v/>
      </c>
    </row>
    <row r="3804" spans="1:40" x14ac:dyDescent="0.25">
      <c r="A3804" s="4" t="s">
        <v>96</v>
      </c>
      <c r="B3804" t="s">
        <v>30</v>
      </c>
      <c r="C3804" s="40">
        <v>40826</v>
      </c>
      <c r="D3804">
        <v>1</v>
      </c>
      <c r="F3804" t="s">
        <v>110</v>
      </c>
      <c r="G3804" t="str">
        <f>YEAR(C3804)+IF(MONTH(C3804)&lt;7,-1,0)&amp;"/"&amp;RIGHT(YEAR(C3804)+IF(MONTH(C3804)&lt;7,0,1),2)</f>
        <v>2011/12</v>
      </c>
      <c r="O3804" s="2" t="str">
        <f>IF(ISNUMBER(N3804),SUMIFS(N$1:$N3804,A$1:$A3804,A3804,G$1:$G3804,G3804,D$1:$D3804,D3804),"")</f>
        <v/>
      </c>
      <c r="AE3804" s="2" t="str">
        <f t="shared" si="198"/>
        <v/>
      </c>
      <c r="AJ3804" s="41">
        <v>26.5</v>
      </c>
      <c r="AM3804" s="2" t="str">
        <f t="shared" si="197"/>
        <v/>
      </c>
      <c r="AN3804" s="2" t="str">
        <f>IF(ISNUMBER(AM3804),SUMIFS($AM$1:AM3804,$A$1:A3804,A3804,$G$1:G3804,G3804,$D$1:D3804,D3804),"")</f>
        <v/>
      </c>
    </row>
    <row r="3805" spans="1:40" x14ac:dyDescent="0.25">
      <c r="A3805" s="4" t="s">
        <v>96</v>
      </c>
      <c r="B3805" t="s">
        <v>30</v>
      </c>
      <c r="C3805" s="40">
        <v>40826</v>
      </c>
      <c r="D3805">
        <v>2</v>
      </c>
      <c r="F3805" t="s">
        <v>110</v>
      </c>
      <c r="G3805" t="str">
        <f>YEAR(C3805)+IF(MONTH(C3805)&lt;7,-1,0)&amp;"/"&amp;RIGHT(YEAR(C3805)+IF(MONTH(C3805)&lt;7,0,1),2)</f>
        <v>2011/12</v>
      </c>
      <c r="O3805" s="2" t="str">
        <f>IF(ISNUMBER(N3805),SUMIFS(N$1:$N3805,A$1:$A3805,A3805,G$1:$G3805,G3805,D$1:$D3805,D3805),"")</f>
        <v/>
      </c>
      <c r="AE3805" s="2" t="str">
        <f t="shared" si="198"/>
        <v/>
      </c>
      <c r="AJ3805" s="41">
        <v>29.9</v>
      </c>
      <c r="AM3805" s="2" t="str">
        <f t="shared" si="197"/>
        <v/>
      </c>
      <c r="AN3805" s="2" t="str">
        <f>IF(ISNUMBER(AM3805),SUMIFS($AM$1:AM3805,$A$1:A3805,A3805,$G$1:G3805,G3805,$D$1:D3805,D3805),"")</f>
        <v/>
      </c>
    </row>
    <row r="3806" spans="1:40" x14ac:dyDescent="0.25">
      <c r="A3806" s="4" t="s">
        <v>96</v>
      </c>
      <c r="B3806" t="s">
        <v>30</v>
      </c>
      <c r="C3806" s="40">
        <v>40826</v>
      </c>
      <c r="D3806">
        <v>3</v>
      </c>
      <c r="F3806" t="s">
        <v>110</v>
      </c>
      <c r="G3806" t="str">
        <f>YEAR(C3806)+IF(MONTH(C3806)&lt;7,-1,0)&amp;"/"&amp;RIGHT(YEAR(C3806)+IF(MONTH(C3806)&lt;7,0,1),2)</f>
        <v>2011/12</v>
      </c>
      <c r="O3806" s="2" t="str">
        <f>IF(ISNUMBER(N3806),SUMIFS(N$1:$N3806,A$1:$A3806,A3806,G$1:$G3806,G3806,D$1:$D3806,D3806),"")</f>
        <v/>
      </c>
      <c r="AE3806" s="2" t="str">
        <f t="shared" si="198"/>
        <v/>
      </c>
      <c r="AJ3806" s="41">
        <v>31.6</v>
      </c>
      <c r="AM3806" s="2" t="str">
        <f t="shared" si="197"/>
        <v/>
      </c>
      <c r="AN3806" s="2" t="str">
        <f>IF(ISNUMBER(AM3806),SUMIFS($AM$1:AM3806,$A$1:A3806,A3806,$G$1:G3806,G3806,$D$1:D3806,D3806),"")</f>
        <v/>
      </c>
    </row>
    <row r="3807" spans="1:40" x14ac:dyDescent="0.25">
      <c r="A3807" s="4" t="s">
        <v>96</v>
      </c>
      <c r="B3807" t="s">
        <v>30</v>
      </c>
      <c r="C3807" s="40">
        <v>40826</v>
      </c>
      <c r="D3807">
        <v>4</v>
      </c>
      <c r="F3807" t="s">
        <v>110</v>
      </c>
      <c r="G3807" t="str">
        <f>YEAR(C3807)+IF(MONTH(C3807)&lt;7,-1,0)&amp;"/"&amp;RIGHT(YEAR(C3807)+IF(MONTH(C3807)&lt;7,0,1),2)</f>
        <v>2011/12</v>
      </c>
      <c r="O3807" s="2" t="str">
        <f>IF(ISNUMBER(N3807),SUMIFS(N$1:$N3807,A$1:$A3807,A3807,G$1:$G3807,G3807,D$1:$D3807,D3807),"")</f>
        <v/>
      </c>
      <c r="AE3807" s="2" t="str">
        <f t="shared" si="198"/>
        <v/>
      </c>
      <c r="AJ3807" s="41">
        <v>28.4</v>
      </c>
      <c r="AM3807" s="2" t="str">
        <f t="shared" si="197"/>
        <v/>
      </c>
      <c r="AN3807" s="2" t="str">
        <f>IF(ISNUMBER(AM3807),SUMIFS($AM$1:AM3807,$A$1:A3807,A3807,$G$1:G3807,G3807,$D$1:D3807,D3807),"")</f>
        <v/>
      </c>
    </row>
    <row r="3808" spans="1:40" x14ac:dyDescent="0.25">
      <c r="A3808" s="4" t="s">
        <v>96</v>
      </c>
      <c r="B3808" t="s">
        <v>30</v>
      </c>
      <c r="C3808" s="40">
        <v>40826</v>
      </c>
      <c r="D3808">
        <v>5</v>
      </c>
      <c r="F3808" t="s">
        <v>110</v>
      </c>
      <c r="G3808" t="str">
        <f>YEAR(C3808)+IF(MONTH(C3808)&lt;7,-1,0)&amp;"/"&amp;RIGHT(YEAR(C3808)+IF(MONTH(C3808)&lt;7,0,1),2)</f>
        <v>2011/12</v>
      </c>
      <c r="O3808" s="2" t="str">
        <f>IF(ISNUMBER(N3808),SUMIFS(N$1:$N3808,A$1:$A3808,A3808,G$1:$G3808,G3808,D$1:$D3808,D3808),"")</f>
        <v/>
      </c>
      <c r="AE3808" s="2" t="str">
        <f t="shared" si="198"/>
        <v/>
      </c>
      <c r="AJ3808" s="41">
        <v>30.2</v>
      </c>
      <c r="AM3808" s="2" t="str">
        <f t="shared" si="197"/>
        <v/>
      </c>
      <c r="AN3808" s="2" t="str">
        <f>IF(ISNUMBER(AM3808),SUMIFS($AM$1:AM3808,$A$1:A3808,A3808,$G$1:G3808,G3808,$D$1:D3808,D3808),"")</f>
        <v/>
      </c>
    </row>
    <row r="3809" spans="1:40" x14ac:dyDescent="0.25">
      <c r="A3809" s="4" t="s">
        <v>96</v>
      </c>
      <c r="B3809" t="s">
        <v>30</v>
      </c>
      <c r="C3809" s="40">
        <v>40833</v>
      </c>
      <c r="D3809">
        <v>1</v>
      </c>
      <c r="F3809" t="s">
        <v>110</v>
      </c>
      <c r="G3809" t="str">
        <f>YEAR(C3809)+IF(MONTH(C3809)&lt;7,-1,0)&amp;"/"&amp;RIGHT(YEAR(C3809)+IF(MONTH(C3809)&lt;7,0,1),2)</f>
        <v>2011/12</v>
      </c>
      <c r="O3809" s="2" t="str">
        <f>IF(ISNUMBER(N3809),SUMIFS(N$1:$N3809,A$1:$A3809,A3809,G$1:$G3809,G3809,D$1:$D3809,D3809),"")</f>
        <v/>
      </c>
      <c r="AE3809" s="2" t="str">
        <f t="shared" si="198"/>
        <v/>
      </c>
      <c r="AJ3809" s="41">
        <v>29.4</v>
      </c>
      <c r="AM3809" s="2" t="str">
        <f t="shared" si="197"/>
        <v/>
      </c>
      <c r="AN3809" s="2" t="str">
        <f>IF(ISNUMBER(AM3809),SUMIFS($AM$1:AM3809,$A$1:A3809,A3809,$G$1:G3809,G3809,$D$1:D3809,D3809),"")</f>
        <v/>
      </c>
    </row>
    <row r="3810" spans="1:40" x14ac:dyDescent="0.25">
      <c r="A3810" s="4" t="s">
        <v>96</v>
      </c>
      <c r="B3810" t="s">
        <v>30</v>
      </c>
      <c r="C3810" s="40">
        <v>40833</v>
      </c>
      <c r="D3810">
        <v>2</v>
      </c>
      <c r="F3810" t="s">
        <v>110</v>
      </c>
      <c r="G3810" t="str">
        <f>YEAR(C3810)+IF(MONTH(C3810)&lt;7,-1,0)&amp;"/"&amp;RIGHT(YEAR(C3810)+IF(MONTH(C3810)&lt;7,0,1),2)</f>
        <v>2011/12</v>
      </c>
      <c r="O3810" s="2" t="str">
        <f>IF(ISNUMBER(N3810),SUMIFS(N$1:$N3810,A$1:$A3810,A3810,G$1:$G3810,G3810,D$1:$D3810,D3810),"")</f>
        <v/>
      </c>
      <c r="AE3810" s="2" t="str">
        <f t="shared" si="198"/>
        <v/>
      </c>
      <c r="AJ3810" s="41">
        <v>28.3</v>
      </c>
      <c r="AM3810" s="2" t="str">
        <f t="shared" si="197"/>
        <v/>
      </c>
      <c r="AN3810" s="2" t="str">
        <f>IF(ISNUMBER(AM3810),SUMIFS($AM$1:AM3810,$A$1:A3810,A3810,$G$1:G3810,G3810,$D$1:D3810,D3810),"")</f>
        <v/>
      </c>
    </row>
    <row r="3811" spans="1:40" x14ac:dyDescent="0.25">
      <c r="A3811" s="4" t="s">
        <v>96</v>
      </c>
      <c r="B3811" t="s">
        <v>30</v>
      </c>
      <c r="C3811" s="40">
        <v>40833</v>
      </c>
      <c r="D3811">
        <v>3</v>
      </c>
      <c r="F3811" t="s">
        <v>110</v>
      </c>
      <c r="G3811" t="str">
        <f>YEAR(C3811)+IF(MONTH(C3811)&lt;7,-1,0)&amp;"/"&amp;RIGHT(YEAR(C3811)+IF(MONTH(C3811)&lt;7,0,1),2)</f>
        <v>2011/12</v>
      </c>
      <c r="O3811" s="2" t="str">
        <f>IF(ISNUMBER(N3811),SUMIFS(N$1:$N3811,A$1:$A3811,A3811,G$1:$G3811,G3811,D$1:$D3811,D3811),"")</f>
        <v/>
      </c>
      <c r="AE3811" s="2" t="str">
        <f t="shared" si="198"/>
        <v/>
      </c>
      <c r="AJ3811" s="41">
        <v>35.5</v>
      </c>
      <c r="AM3811" s="2" t="str">
        <f t="shared" si="197"/>
        <v/>
      </c>
      <c r="AN3811" s="2" t="str">
        <f>IF(ISNUMBER(AM3811),SUMIFS($AM$1:AM3811,$A$1:A3811,A3811,$G$1:G3811,G3811,$D$1:D3811,D3811),"")</f>
        <v/>
      </c>
    </row>
    <row r="3812" spans="1:40" x14ac:dyDescent="0.25">
      <c r="A3812" s="4" t="s">
        <v>96</v>
      </c>
      <c r="B3812" t="s">
        <v>30</v>
      </c>
      <c r="C3812" s="40">
        <v>40833</v>
      </c>
      <c r="D3812">
        <v>4</v>
      </c>
      <c r="F3812" t="s">
        <v>110</v>
      </c>
      <c r="G3812" t="str">
        <f>YEAR(C3812)+IF(MONTH(C3812)&lt;7,-1,0)&amp;"/"&amp;RIGHT(YEAR(C3812)+IF(MONTH(C3812)&lt;7,0,1),2)</f>
        <v>2011/12</v>
      </c>
      <c r="O3812" s="2" t="str">
        <f>IF(ISNUMBER(N3812),SUMIFS(N$1:$N3812,A$1:$A3812,A3812,G$1:$G3812,G3812,D$1:$D3812,D3812),"")</f>
        <v/>
      </c>
      <c r="AE3812" s="2" t="str">
        <f t="shared" si="198"/>
        <v/>
      </c>
      <c r="AJ3812" s="41">
        <v>26</v>
      </c>
      <c r="AM3812" s="2" t="str">
        <f t="shared" si="197"/>
        <v/>
      </c>
      <c r="AN3812" s="2" t="str">
        <f>IF(ISNUMBER(AM3812),SUMIFS($AM$1:AM3812,$A$1:A3812,A3812,$G$1:G3812,G3812,$D$1:D3812,D3812),"")</f>
        <v/>
      </c>
    </row>
    <row r="3813" spans="1:40" x14ac:dyDescent="0.25">
      <c r="A3813" s="4" t="s">
        <v>96</v>
      </c>
      <c r="B3813" t="s">
        <v>30</v>
      </c>
      <c r="C3813" s="40">
        <v>40833</v>
      </c>
      <c r="D3813">
        <v>5</v>
      </c>
      <c r="F3813" t="s">
        <v>110</v>
      </c>
      <c r="G3813" t="str">
        <f>YEAR(C3813)+IF(MONTH(C3813)&lt;7,-1,0)&amp;"/"&amp;RIGHT(YEAR(C3813)+IF(MONTH(C3813)&lt;7,0,1),2)</f>
        <v>2011/12</v>
      </c>
      <c r="O3813" s="2" t="str">
        <f>IF(ISNUMBER(N3813),SUMIFS(N$1:$N3813,A$1:$A3813,A3813,G$1:$G3813,G3813,D$1:$D3813,D3813),"")</f>
        <v/>
      </c>
      <c r="AE3813" s="2" t="str">
        <f t="shared" si="198"/>
        <v/>
      </c>
      <c r="AJ3813" s="41">
        <v>32.1</v>
      </c>
      <c r="AM3813" s="2" t="str">
        <f t="shared" si="197"/>
        <v/>
      </c>
      <c r="AN3813" s="2" t="str">
        <f>IF(ISNUMBER(AM3813),SUMIFS($AM$1:AM3813,$A$1:A3813,A3813,$G$1:G3813,G3813,$D$1:D3813,D3813),"")</f>
        <v/>
      </c>
    </row>
    <row r="3814" spans="1:40" x14ac:dyDescent="0.25">
      <c r="A3814" s="4" t="s">
        <v>96</v>
      </c>
      <c r="B3814" t="s">
        <v>30</v>
      </c>
      <c r="C3814" s="40">
        <v>40841</v>
      </c>
      <c r="D3814">
        <v>1</v>
      </c>
      <c r="F3814" t="s">
        <v>110</v>
      </c>
      <c r="G3814" t="str">
        <f>YEAR(C3814)+IF(MONTH(C3814)&lt;7,-1,0)&amp;"/"&amp;RIGHT(YEAR(C3814)+IF(MONTH(C3814)&lt;7,0,1),2)</f>
        <v>2011/12</v>
      </c>
      <c r="O3814" s="2" t="str">
        <f>IF(ISNUMBER(N3814),SUMIFS(N$1:$N3814,A$1:$A3814,A3814,G$1:$G3814,G3814,D$1:$D3814,D3814),"")</f>
        <v/>
      </c>
      <c r="AE3814" s="2" t="str">
        <f t="shared" si="198"/>
        <v/>
      </c>
      <c r="AJ3814" s="41">
        <v>10.4</v>
      </c>
      <c r="AM3814" s="2" t="str">
        <f t="shared" si="197"/>
        <v/>
      </c>
      <c r="AN3814" s="2" t="str">
        <f>IF(ISNUMBER(AM3814),SUMIFS($AM$1:AM3814,$A$1:A3814,A3814,$G$1:G3814,G3814,$D$1:D3814,D3814),"")</f>
        <v/>
      </c>
    </row>
    <row r="3815" spans="1:40" x14ac:dyDescent="0.25">
      <c r="A3815" s="4" t="s">
        <v>96</v>
      </c>
      <c r="B3815" t="s">
        <v>30</v>
      </c>
      <c r="C3815" s="40">
        <v>40841</v>
      </c>
      <c r="D3815">
        <v>2</v>
      </c>
      <c r="F3815" t="s">
        <v>110</v>
      </c>
      <c r="G3815" t="str">
        <f>YEAR(C3815)+IF(MONTH(C3815)&lt;7,-1,0)&amp;"/"&amp;RIGHT(YEAR(C3815)+IF(MONTH(C3815)&lt;7,0,1),2)</f>
        <v>2011/12</v>
      </c>
      <c r="O3815" s="2" t="str">
        <f>IF(ISNUMBER(N3815),SUMIFS(N$1:$N3815,A$1:$A3815,A3815,G$1:$G3815,G3815,D$1:$D3815,D3815),"")</f>
        <v/>
      </c>
      <c r="AE3815" s="2" t="str">
        <f t="shared" si="198"/>
        <v/>
      </c>
      <c r="AJ3815" s="41">
        <v>11.7</v>
      </c>
      <c r="AM3815" s="2" t="str">
        <f t="shared" si="197"/>
        <v/>
      </c>
      <c r="AN3815" s="2" t="str">
        <f>IF(ISNUMBER(AM3815),SUMIFS($AM$1:AM3815,$A$1:A3815,A3815,$G$1:G3815,G3815,$D$1:D3815,D3815),"")</f>
        <v/>
      </c>
    </row>
    <row r="3816" spans="1:40" x14ac:dyDescent="0.25">
      <c r="A3816" s="4" t="s">
        <v>96</v>
      </c>
      <c r="B3816" t="s">
        <v>30</v>
      </c>
      <c r="C3816" s="40">
        <v>40841</v>
      </c>
      <c r="D3816">
        <v>3</v>
      </c>
      <c r="F3816" t="s">
        <v>110</v>
      </c>
      <c r="G3816" t="str">
        <f>YEAR(C3816)+IF(MONTH(C3816)&lt;7,-1,0)&amp;"/"&amp;RIGHT(YEAR(C3816)+IF(MONTH(C3816)&lt;7,0,1),2)</f>
        <v>2011/12</v>
      </c>
      <c r="O3816" s="2" t="str">
        <f>IF(ISNUMBER(N3816),SUMIFS(N$1:$N3816,A$1:$A3816,A3816,G$1:$G3816,G3816,D$1:$D3816,D3816),"")</f>
        <v/>
      </c>
      <c r="AE3816" s="2" t="str">
        <f t="shared" si="198"/>
        <v/>
      </c>
      <c r="AJ3816" s="41">
        <v>12.8</v>
      </c>
      <c r="AM3816" s="2" t="str">
        <f t="shared" si="197"/>
        <v/>
      </c>
      <c r="AN3816" s="2" t="str">
        <f>IF(ISNUMBER(AM3816),SUMIFS($AM$1:AM3816,$A$1:A3816,A3816,$G$1:G3816,G3816,$D$1:D3816,D3816),"")</f>
        <v/>
      </c>
    </row>
    <row r="3817" spans="1:40" x14ac:dyDescent="0.25">
      <c r="A3817" s="4" t="s">
        <v>96</v>
      </c>
      <c r="B3817" t="s">
        <v>30</v>
      </c>
      <c r="C3817" s="40">
        <v>40841</v>
      </c>
      <c r="D3817">
        <v>4</v>
      </c>
      <c r="F3817" t="s">
        <v>110</v>
      </c>
      <c r="G3817" t="str">
        <f>YEAR(C3817)+IF(MONTH(C3817)&lt;7,-1,0)&amp;"/"&amp;RIGHT(YEAR(C3817)+IF(MONTH(C3817)&lt;7,0,1),2)</f>
        <v>2011/12</v>
      </c>
      <c r="O3817" s="2" t="str">
        <f>IF(ISNUMBER(N3817),SUMIFS(N$1:$N3817,A$1:$A3817,A3817,G$1:$G3817,G3817,D$1:$D3817,D3817),"")</f>
        <v/>
      </c>
      <c r="AE3817" s="2" t="str">
        <f t="shared" si="198"/>
        <v/>
      </c>
      <c r="AJ3817" s="41">
        <v>10.3</v>
      </c>
      <c r="AM3817" s="2" t="str">
        <f t="shared" si="197"/>
        <v/>
      </c>
      <c r="AN3817" s="2" t="str">
        <f>IF(ISNUMBER(AM3817),SUMIFS($AM$1:AM3817,$A$1:A3817,A3817,$G$1:G3817,G3817,$D$1:D3817,D3817),"")</f>
        <v/>
      </c>
    </row>
    <row r="3818" spans="1:40" x14ac:dyDescent="0.25">
      <c r="A3818" s="4" t="s">
        <v>96</v>
      </c>
      <c r="B3818" t="s">
        <v>30</v>
      </c>
      <c r="C3818" s="40">
        <v>40841</v>
      </c>
      <c r="D3818">
        <v>5</v>
      </c>
      <c r="F3818" t="s">
        <v>110</v>
      </c>
      <c r="G3818" t="str">
        <f>YEAR(C3818)+IF(MONTH(C3818)&lt;7,-1,0)&amp;"/"&amp;RIGHT(YEAR(C3818)+IF(MONTH(C3818)&lt;7,0,1),2)</f>
        <v>2011/12</v>
      </c>
      <c r="O3818" s="2" t="str">
        <f>IF(ISNUMBER(N3818),SUMIFS(N$1:$N3818,A$1:$A3818,A3818,G$1:$G3818,G3818,D$1:$D3818,D3818),"")</f>
        <v/>
      </c>
      <c r="AE3818" s="2" t="str">
        <f t="shared" si="198"/>
        <v/>
      </c>
      <c r="AJ3818" s="41">
        <v>11.9</v>
      </c>
      <c r="AM3818" s="2" t="str">
        <f t="shared" si="197"/>
        <v/>
      </c>
      <c r="AN3818" s="2" t="str">
        <f>IF(ISNUMBER(AM3818),SUMIFS($AM$1:AM3818,$A$1:A3818,A3818,$G$1:G3818,G3818,$D$1:D3818,D3818),"")</f>
        <v/>
      </c>
    </row>
    <row r="3819" spans="1:40" x14ac:dyDescent="0.25">
      <c r="A3819" s="4" t="s">
        <v>96</v>
      </c>
      <c r="B3819" t="s">
        <v>30</v>
      </c>
      <c r="C3819" s="40">
        <v>40847</v>
      </c>
      <c r="D3819">
        <v>1</v>
      </c>
      <c r="F3819" t="s">
        <v>110</v>
      </c>
      <c r="G3819" t="str">
        <f>YEAR(C3819)+IF(MONTH(C3819)&lt;7,-1,0)&amp;"/"&amp;RIGHT(YEAR(C3819)+IF(MONTH(C3819)&lt;7,0,1),2)</f>
        <v>2011/12</v>
      </c>
      <c r="O3819" s="2" t="str">
        <f>IF(ISNUMBER(N3819),SUMIFS(N$1:$N3819,A$1:$A3819,A3819,G$1:$G3819,G3819,D$1:$D3819,D3819),"")</f>
        <v/>
      </c>
      <c r="AE3819" s="2" t="str">
        <f t="shared" si="198"/>
        <v/>
      </c>
      <c r="AJ3819" s="41">
        <v>16.8</v>
      </c>
      <c r="AM3819" s="2" t="str">
        <f t="shared" si="197"/>
        <v/>
      </c>
      <c r="AN3819" s="2" t="str">
        <f>IF(ISNUMBER(AM3819),SUMIFS($AM$1:AM3819,$A$1:A3819,A3819,$G$1:G3819,G3819,$D$1:D3819,D3819),"")</f>
        <v/>
      </c>
    </row>
    <row r="3820" spans="1:40" x14ac:dyDescent="0.25">
      <c r="A3820" s="4" t="s">
        <v>96</v>
      </c>
      <c r="B3820" t="s">
        <v>30</v>
      </c>
      <c r="C3820" s="40">
        <v>40847</v>
      </c>
      <c r="D3820">
        <v>2</v>
      </c>
      <c r="F3820" t="s">
        <v>110</v>
      </c>
      <c r="G3820" t="str">
        <f>YEAR(C3820)+IF(MONTH(C3820)&lt;7,-1,0)&amp;"/"&amp;RIGHT(YEAR(C3820)+IF(MONTH(C3820)&lt;7,0,1),2)</f>
        <v>2011/12</v>
      </c>
      <c r="O3820" s="2" t="str">
        <f>IF(ISNUMBER(N3820),SUMIFS(N$1:$N3820,A$1:$A3820,A3820,G$1:$G3820,G3820,D$1:$D3820,D3820),"")</f>
        <v/>
      </c>
      <c r="AE3820" s="2" t="str">
        <f t="shared" si="198"/>
        <v/>
      </c>
      <c r="AJ3820" s="41">
        <v>18.100000000000001</v>
      </c>
      <c r="AM3820" s="2" t="str">
        <f t="shared" si="197"/>
        <v/>
      </c>
      <c r="AN3820" s="2" t="str">
        <f>IF(ISNUMBER(AM3820),SUMIFS($AM$1:AM3820,$A$1:A3820,A3820,$G$1:G3820,G3820,$D$1:D3820,D3820),"")</f>
        <v/>
      </c>
    </row>
    <row r="3821" spans="1:40" x14ac:dyDescent="0.25">
      <c r="A3821" s="4" t="s">
        <v>96</v>
      </c>
      <c r="B3821" t="s">
        <v>30</v>
      </c>
      <c r="C3821" s="40">
        <v>40847</v>
      </c>
      <c r="D3821">
        <v>3</v>
      </c>
      <c r="F3821" t="s">
        <v>110</v>
      </c>
      <c r="G3821" t="str">
        <f>YEAR(C3821)+IF(MONTH(C3821)&lt;7,-1,0)&amp;"/"&amp;RIGHT(YEAR(C3821)+IF(MONTH(C3821)&lt;7,0,1),2)</f>
        <v>2011/12</v>
      </c>
      <c r="O3821" s="2" t="str">
        <f>IF(ISNUMBER(N3821),SUMIFS(N$1:$N3821,A$1:$A3821,A3821,G$1:$G3821,G3821,D$1:$D3821,D3821),"")</f>
        <v/>
      </c>
      <c r="AE3821" s="2" t="str">
        <f t="shared" si="198"/>
        <v/>
      </c>
      <c r="AJ3821" s="41">
        <v>16.7</v>
      </c>
      <c r="AM3821" s="2" t="str">
        <f t="shared" ref="AM3821:AM3884" si="199">IF(AND(ISNUMBER(AE3821),ISNUMBER(N3821)),ROUND(N3821*AE3821,3),"")</f>
        <v/>
      </c>
      <c r="AN3821" s="2" t="str">
        <f>IF(ISNUMBER(AM3821),SUMIFS($AM$1:AM3821,$A$1:A3821,A3821,$G$1:G3821,G3821,$D$1:D3821,D3821),"")</f>
        <v/>
      </c>
    </row>
    <row r="3822" spans="1:40" x14ac:dyDescent="0.25">
      <c r="A3822" s="4" t="s">
        <v>96</v>
      </c>
      <c r="B3822" t="s">
        <v>30</v>
      </c>
      <c r="C3822" s="40">
        <v>40847</v>
      </c>
      <c r="D3822">
        <v>4</v>
      </c>
      <c r="F3822" t="s">
        <v>110</v>
      </c>
      <c r="G3822" t="str">
        <f>YEAR(C3822)+IF(MONTH(C3822)&lt;7,-1,0)&amp;"/"&amp;RIGHT(YEAR(C3822)+IF(MONTH(C3822)&lt;7,0,1),2)</f>
        <v>2011/12</v>
      </c>
      <c r="O3822" s="2" t="str">
        <f>IF(ISNUMBER(N3822),SUMIFS(N$1:$N3822,A$1:$A3822,A3822,G$1:$G3822,G3822,D$1:$D3822,D3822),"")</f>
        <v/>
      </c>
      <c r="AE3822" s="2" t="str">
        <f t="shared" si="198"/>
        <v/>
      </c>
      <c r="AJ3822" s="41">
        <v>17.399999999999999</v>
      </c>
      <c r="AM3822" s="2" t="str">
        <f t="shared" si="199"/>
        <v/>
      </c>
      <c r="AN3822" s="2" t="str">
        <f>IF(ISNUMBER(AM3822),SUMIFS($AM$1:AM3822,$A$1:A3822,A3822,$G$1:G3822,G3822,$D$1:D3822,D3822),"")</f>
        <v/>
      </c>
    </row>
    <row r="3823" spans="1:40" x14ac:dyDescent="0.25">
      <c r="A3823" s="4" t="s">
        <v>96</v>
      </c>
      <c r="B3823" t="s">
        <v>30</v>
      </c>
      <c r="C3823" s="40">
        <v>40847</v>
      </c>
      <c r="D3823">
        <v>5</v>
      </c>
      <c r="F3823" t="s">
        <v>110</v>
      </c>
      <c r="G3823" t="str">
        <f>YEAR(C3823)+IF(MONTH(C3823)&lt;7,-1,0)&amp;"/"&amp;RIGHT(YEAR(C3823)+IF(MONTH(C3823)&lt;7,0,1),2)</f>
        <v>2011/12</v>
      </c>
      <c r="O3823" s="2" t="str">
        <f>IF(ISNUMBER(N3823),SUMIFS(N$1:$N3823,A$1:$A3823,A3823,G$1:$G3823,G3823,D$1:$D3823,D3823),"")</f>
        <v/>
      </c>
      <c r="AE3823" s="2" t="str">
        <f t="shared" si="198"/>
        <v/>
      </c>
      <c r="AJ3823" s="41">
        <v>16.899999999999999</v>
      </c>
      <c r="AM3823" s="2" t="str">
        <f t="shared" si="199"/>
        <v/>
      </c>
      <c r="AN3823" s="2" t="str">
        <f>IF(ISNUMBER(AM3823),SUMIFS($AM$1:AM3823,$A$1:A3823,A3823,$G$1:G3823,G3823,$D$1:D3823,D3823),"")</f>
        <v/>
      </c>
    </row>
    <row r="3824" spans="1:40" x14ac:dyDescent="0.25">
      <c r="A3824" s="4" t="s">
        <v>96</v>
      </c>
      <c r="B3824" t="s">
        <v>30</v>
      </c>
      <c r="C3824" s="40">
        <v>40854</v>
      </c>
      <c r="D3824">
        <v>1</v>
      </c>
      <c r="F3824" t="s">
        <v>110</v>
      </c>
      <c r="G3824" t="str">
        <f>YEAR(C3824)+IF(MONTH(C3824)&lt;7,-1,0)&amp;"/"&amp;RIGHT(YEAR(C3824)+IF(MONTH(C3824)&lt;7,0,1),2)</f>
        <v>2011/12</v>
      </c>
      <c r="O3824" s="2" t="str">
        <f>IF(ISNUMBER(N3824),SUMIFS(N$1:$N3824,A$1:$A3824,A3824,G$1:$G3824,G3824,D$1:$D3824,D3824),"")</f>
        <v/>
      </c>
      <c r="AE3824" s="2" t="str">
        <f t="shared" ref="AE3824:AE3887" si="200">IF(ISNUMBER(AF3824),AF3824,"")</f>
        <v/>
      </c>
      <c r="AJ3824" s="41">
        <v>23.4</v>
      </c>
      <c r="AM3824" s="2" t="str">
        <f t="shared" si="199"/>
        <v/>
      </c>
      <c r="AN3824" s="2" t="str">
        <f>IF(ISNUMBER(AM3824),SUMIFS($AM$1:AM3824,$A$1:A3824,A3824,$G$1:G3824,G3824,$D$1:D3824,D3824),"")</f>
        <v/>
      </c>
    </row>
    <row r="3825" spans="1:40" x14ac:dyDescent="0.25">
      <c r="A3825" s="4" t="s">
        <v>96</v>
      </c>
      <c r="B3825" t="s">
        <v>30</v>
      </c>
      <c r="C3825" s="40">
        <v>40854</v>
      </c>
      <c r="D3825">
        <v>2</v>
      </c>
      <c r="F3825" t="s">
        <v>110</v>
      </c>
      <c r="G3825" t="str">
        <f>YEAR(C3825)+IF(MONTH(C3825)&lt;7,-1,0)&amp;"/"&amp;RIGHT(YEAR(C3825)+IF(MONTH(C3825)&lt;7,0,1),2)</f>
        <v>2011/12</v>
      </c>
      <c r="O3825" s="2" t="str">
        <f>IF(ISNUMBER(N3825),SUMIFS(N$1:$N3825,A$1:$A3825,A3825,G$1:$G3825,G3825,D$1:$D3825,D3825),"")</f>
        <v/>
      </c>
      <c r="AE3825" s="2" t="str">
        <f t="shared" si="200"/>
        <v/>
      </c>
      <c r="AJ3825" s="41">
        <v>22.9</v>
      </c>
      <c r="AM3825" s="2" t="str">
        <f t="shared" si="199"/>
        <v/>
      </c>
      <c r="AN3825" s="2" t="str">
        <f>IF(ISNUMBER(AM3825),SUMIFS($AM$1:AM3825,$A$1:A3825,A3825,$G$1:G3825,G3825,$D$1:D3825,D3825),"")</f>
        <v/>
      </c>
    </row>
    <row r="3826" spans="1:40" x14ac:dyDescent="0.25">
      <c r="A3826" s="4" t="s">
        <v>96</v>
      </c>
      <c r="B3826" t="s">
        <v>30</v>
      </c>
      <c r="C3826" s="40">
        <v>40854</v>
      </c>
      <c r="D3826">
        <v>3</v>
      </c>
      <c r="F3826" t="s">
        <v>110</v>
      </c>
      <c r="G3826" t="str">
        <f>YEAR(C3826)+IF(MONTH(C3826)&lt;7,-1,0)&amp;"/"&amp;RIGHT(YEAR(C3826)+IF(MONTH(C3826)&lt;7,0,1),2)</f>
        <v>2011/12</v>
      </c>
      <c r="O3826" s="2" t="str">
        <f>IF(ISNUMBER(N3826),SUMIFS(N$1:$N3826,A$1:$A3826,A3826,G$1:$G3826,G3826,D$1:$D3826,D3826),"")</f>
        <v/>
      </c>
      <c r="AE3826" s="2" t="str">
        <f t="shared" si="200"/>
        <v/>
      </c>
      <c r="AJ3826" s="41">
        <v>22.7</v>
      </c>
      <c r="AM3826" s="2" t="str">
        <f t="shared" si="199"/>
        <v/>
      </c>
      <c r="AN3826" s="2" t="str">
        <f>IF(ISNUMBER(AM3826),SUMIFS($AM$1:AM3826,$A$1:A3826,A3826,$G$1:G3826,G3826,$D$1:D3826,D3826),"")</f>
        <v/>
      </c>
    </row>
    <row r="3827" spans="1:40" x14ac:dyDescent="0.25">
      <c r="A3827" s="4" t="s">
        <v>96</v>
      </c>
      <c r="B3827" t="s">
        <v>30</v>
      </c>
      <c r="C3827" s="40">
        <v>40854</v>
      </c>
      <c r="D3827">
        <v>4</v>
      </c>
      <c r="F3827" t="s">
        <v>110</v>
      </c>
      <c r="G3827" t="str">
        <f>YEAR(C3827)+IF(MONTH(C3827)&lt;7,-1,0)&amp;"/"&amp;RIGHT(YEAR(C3827)+IF(MONTH(C3827)&lt;7,0,1),2)</f>
        <v>2011/12</v>
      </c>
      <c r="O3827" s="2" t="str">
        <f>IF(ISNUMBER(N3827),SUMIFS(N$1:$N3827,A$1:$A3827,A3827,G$1:$G3827,G3827,D$1:$D3827,D3827),"")</f>
        <v/>
      </c>
      <c r="AE3827" s="2" t="str">
        <f t="shared" si="200"/>
        <v/>
      </c>
      <c r="AJ3827" s="41">
        <v>25.5</v>
      </c>
      <c r="AM3827" s="2" t="str">
        <f t="shared" si="199"/>
        <v/>
      </c>
      <c r="AN3827" s="2" t="str">
        <f>IF(ISNUMBER(AM3827),SUMIFS($AM$1:AM3827,$A$1:A3827,A3827,$G$1:G3827,G3827,$D$1:D3827,D3827),"")</f>
        <v/>
      </c>
    </row>
    <row r="3828" spans="1:40" x14ac:dyDescent="0.25">
      <c r="A3828" s="4" t="s">
        <v>96</v>
      </c>
      <c r="B3828" t="s">
        <v>30</v>
      </c>
      <c r="C3828" s="40">
        <v>40854</v>
      </c>
      <c r="D3828">
        <v>5</v>
      </c>
      <c r="F3828" t="s">
        <v>110</v>
      </c>
      <c r="G3828" t="str">
        <f>YEAR(C3828)+IF(MONTH(C3828)&lt;7,-1,0)&amp;"/"&amp;RIGHT(YEAR(C3828)+IF(MONTH(C3828)&lt;7,0,1),2)</f>
        <v>2011/12</v>
      </c>
      <c r="O3828" s="2" t="str">
        <f>IF(ISNUMBER(N3828),SUMIFS(N$1:$N3828,A$1:$A3828,A3828,G$1:$G3828,G3828,D$1:$D3828,D3828),"")</f>
        <v/>
      </c>
      <c r="AE3828" s="2" t="str">
        <f t="shared" si="200"/>
        <v/>
      </c>
      <c r="AJ3828" s="41">
        <v>19.600000000000001</v>
      </c>
      <c r="AM3828" s="2" t="str">
        <f t="shared" si="199"/>
        <v/>
      </c>
      <c r="AN3828" s="2" t="str">
        <f>IF(ISNUMBER(AM3828),SUMIFS($AM$1:AM3828,$A$1:A3828,A3828,$G$1:G3828,G3828,$D$1:D3828,D3828),"")</f>
        <v/>
      </c>
    </row>
    <row r="3829" spans="1:40" x14ac:dyDescent="0.25">
      <c r="A3829" s="4" t="s">
        <v>96</v>
      </c>
      <c r="B3829" t="s">
        <v>30</v>
      </c>
      <c r="C3829" s="40">
        <v>40861</v>
      </c>
      <c r="D3829">
        <v>1</v>
      </c>
      <c r="F3829" t="s">
        <v>110</v>
      </c>
      <c r="G3829" t="str">
        <f>YEAR(C3829)+IF(MONTH(C3829)&lt;7,-1,0)&amp;"/"&amp;RIGHT(YEAR(C3829)+IF(MONTH(C3829)&lt;7,0,1),2)</f>
        <v>2011/12</v>
      </c>
      <c r="O3829" s="2" t="str">
        <f>IF(ISNUMBER(N3829),SUMIFS(N$1:$N3829,A$1:$A3829,A3829,G$1:$G3829,G3829,D$1:$D3829,D3829),"")</f>
        <v/>
      </c>
      <c r="AE3829" s="2" t="str">
        <f t="shared" si="200"/>
        <v/>
      </c>
      <c r="AJ3829" s="41">
        <v>22.7</v>
      </c>
      <c r="AM3829" s="2" t="str">
        <f t="shared" si="199"/>
        <v/>
      </c>
      <c r="AN3829" s="2" t="str">
        <f>IF(ISNUMBER(AM3829),SUMIFS($AM$1:AM3829,$A$1:A3829,A3829,$G$1:G3829,G3829,$D$1:D3829,D3829),"")</f>
        <v/>
      </c>
    </row>
    <row r="3830" spans="1:40" x14ac:dyDescent="0.25">
      <c r="A3830" s="4" t="s">
        <v>96</v>
      </c>
      <c r="B3830" t="s">
        <v>30</v>
      </c>
      <c r="C3830" s="40">
        <v>40861</v>
      </c>
      <c r="D3830">
        <v>2</v>
      </c>
      <c r="F3830" t="s">
        <v>110</v>
      </c>
      <c r="G3830" t="str">
        <f>YEAR(C3830)+IF(MONTH(C3830)&lt;7,-1,0)&amp;"/"&amp;RIGHT(YEAR(C3830)+IF(MONTH(C3830)&lt;7,0,1),2)</f>
        <v>2011/12</v>
      </c>
      <c r="O3830" s="2" t="str">
        <f>IF(ISNUMBER(N3830),SUMIFS(N$1:$N3830,A$1:$A3830,A3830,G$1:$G3830,G3830,D$1:$D3830,D3830),"")</f>
        <v/>
      </c>
      <c r="AE3830" s="2" t="str">
        <f t="shared" si="200"/>
        <v/>
      </c>
      <c r="AJ3830" s="41">
        <v>22.6</v>
      </c>
      <c r="AM3830" s="2" t="str">
        <f t="shared" si="199"/>
        <v/>
      </c>
      <c r="AN3830" s="2" t="str">
        <f>IF(ISNUMBER(AM3830),SUMIFS($AM$1:AM3830,$A$1:A3830,A3830,$G$1:G3830,G3830,$D$1:D3830,D3830),"")</f>
        <v/>
      </c>
    </row>
    <row r="3831" spans="1:40" x14ac:dyDescent="0.25">
      <c r="A3831" s="4" t="s">
        <v>96</v>
      </c>
      <c r="B3831" t="s">
        <v>30</v>
      </c>
      <c r="C3831" s="40">
        <v>40861</v>
      </c>
      <c r="D3831">
        <v>3</v>
      </c>
      <c r="F3831" t="s">
        <v>110</v>
      </c>
      <c r="G3831" t="str">
        <f>YEAR(C3831)+IF(MONTH(C3831)&lt;7,-1,0)&amp;"/"&amp;RIGHT(YEAR(C3831)+IF(MONTH(C3831)&lt;7,0,1),2)</f>
        <v>2011/12</v>
      </c>
      <c r="O3831" s="2" t="str">
        <f>IF(ISNUMBER(N3831),SUMIFS(N$1:$N3831,A$1:$A3831,A3831,G$1:$G3831,G3831,D$1:$D3831,D3831),"")</f>
        <v/>
      </c>
      <c r="AE3831" s="2" t="str">
        <f t="shared" si="200"/>
        <v/>
      </c>
      <c r="AJ3831" s="41">
        <v>26.5</v>
      </c>
      <c r="AM3831" s="2" t="str">
        <f t="shared" si="199"/>
        <v/>
      </c>
      <c r="AN3831" s="2" t="str">
        <f>IF(ISNUMBER(AM3831),SUMIFS($AM$1:AM3831,$A$1:A3831,A3831,$G$1:G3831,G3831,$D$1:D3831,D3831),"")</f>
        <v/>
      </c>
    </row>
    <row r="3832" spans="1:40" x14ac:dyDescent="0.25">
      <c r="A3832" s="4" t="s">
        <v>96</v>
      </c>
      <c r="B3832" t="s">
        <v>30</v>
      </c>
      <c r="C3832" s="40">
        <v>40861</v>
      </c>
      <c r="D3832">
        <v>4</v>
      </c>
      <c r="F3832" t="s">
        <v>110</v>
      </c>
      <c r="G3832" t="str">
        <f>YEAR(C3832)+IF(MONTH(C3832)&lt;7,-1,0)&amp;"/"&amp;RIGHT(YEAR(C3832)+IF(MONTH(C3832)&lt;7,0,1),2)</f>
        <v>2011/12</v>
      </c>
      <c r="O3832" s="2" t="str">
        <f>IF(ISNUMBER(N3832),SUMIFS(N$1:$N3832,A$1:$A3832,A3832,G$1:$G3832,G3832,D$1:$D3832,D3832),"")</f>
        <v/>
      </c>
      <c r="AE3832" s="2" t="str">
        <f t="shared" si="200"/>
        <v/>
      </c>
      <c r="AJ3832" s="41">
        <v>23.8</v>
      </c>
      <c r="AM3832" s="2" t="str">
        <f t="shared" si="199"/>
        <v/>
      </c>
      <c r="AN3832" s="2" t="str">
        <f>IF(ISNUMBER(AM3832),SUMIFS($AM$1:AM3832,$A$1:A3832,A3832,$G$1:G3832,G3832,$D$1:D3832,D3832),"")</f>
        <v/>
      </c>
    </row>
    <row r="3833" spans="1:40" x14ac:dyDescent="0.25">
      <c r="A3833" s="4" t="s">
        <v>96</v>
      </c>
      <c r="B3833" t="s">
        <v>30</v>
      </c>
      <c r="C3833" s="40">
        <v>40861</v>
      </c>
      <c r="D3833">
        <v>5</v>
      </c>
      <c r="F3833" t="s">
        <v>110</v>
      </c>
      <c r="G3833" t="str">
        <f>YEAR(C3833)+IF(MONTH(C3833)&lt;7,-1,0)&amp;"/"&amp;RIGHT(YEAR(C3833)+IF(MONTH(C3833)&lt;7,0,1),2)</f>
        <v>2011/12</v>
      </c>
      <c r="O3833" s="2" t="str">
        <f>IF(ISNUMBER(N3833),SUMIFS(N$1:$N3833,A$1:$A3833,A3833,G$1:$G3833,G3833,D$1:$D3833,D3833),"")</f>
        <v/>
      </c>
      <c r="AE3833" s="2" t="str">
        <f t="shared" si="200"/>
        <v/>
      </c>
      <c r="AJ3833" s="41">
        <v>22.6</v>
      </c>
      <c r="AM3833" s="2" t="str">
        <f t="shared" si="199"/>
        <v/>
      </c>
      <c r="AN3833" s="2" t="str">
        <f>IF(ISNUMBER(AM3833),SUMIFS($AM$1:AM3833,$A$1:A3833,A3833,$G$1:G3833,G3833,$D$1:D3833,D3833),"")</f>
        <v/>
      </c>
    </row>
    <row r="3834" spans="1:40" x14ac:dyDescent="0.25">
      <c r="A3834" s="4" t="s">
        <v>96</v>
      </c>
      <c r="B3834" t="s">
        <v>30</v>
      </c>
      <c r="C3834" s="40">
        <v>40868</v>
      </c>
      <c r="D3834">
        <v>1</v>
      </c>
      <c r="F3834" t="s">
        <v>110</v>
      </c>
      <c r="G3834" t="str">
        <f>YEAR(C3834)+IF(MONTH(C3834)&lt;7,-1,0)&amp;"/"&amp;RIGHT(YEAR(C3834)+IF(MONTH(C3834)&lt;7,0,1),2)</f>
        <v>2011/12</v>
      </c>
      <c r="O3834" s="2" t="str">
        <f>IF(ISNUMBER(N3834),SUMIFS(N$1:$N3834,A$1:$A3834,A3834,G$1:$G3834,G3834,D$1:$D3834,D3834),"")</f>
        <v/>
      </c>
      <c r="AE3834" s="2" t="str">
        <f t="shared" si="200"/>
        <v/>
      </c>
      <c r="AJ3834" s="41">
        <v>27.6</v>
      </c>
      <c r="AM3834" s="2" t="str">
        <f t="shared" si="199"/>
        <v/>
      </c>
      <c r="AN3834" s="2" t="str">
        <f>IF(ISNUMBER(AM3834),SUMIFS($AM$1:AM3834,$A$1:A3834,A3834,$G$1:G3834,G3834,$D$1:D3834,D3834),"")</f>
        <v/>
      </c>
    </row>
    <row r="3835" spans="1:40" x14ac:dyDescent="0.25">
      <c r="A3835" s="4" t="s">
        <v>96</v>
      </c>
      <c r="B3835" t="s">
        <v>30</v>
      </c>
      <c r="C3835" s="40">
        <v>40868</v>
      </c>
      <c r="D3835">
        <v>2</v>
      </c>
      <c r="F3835" t="s">
        <v>110</v>
      </c>
      <c r="G3835" t="str">
        <f>YEAR(C3835)+IF(MONTH(C3835)&lt;7,-1,0)&amp;"/"&amp;RIGHT(YEAR(C3835)+IF(MONTH(C3835)&lt;7,0,1),2)</f>
        <v>2011/12</v>
      </c>
      <c r="O3835" s="2" t="str">
        <f>IF(ISNUMBER(N3835),SUMIFS(N$1:$N3835,A$1:$A3835,A3835,G$1:$G3835,G3835,D$1:$D3835,D3835),"")</f>
        <v/>
      </c>
      <c r="AE3835" s="2" t="str">
        <f t="shared" si="200"/>
        <v/>
      </c>
      <c r="AJ3835" s="41">
        <v>21.3</v>
      </c>
      <c r="AM3835" s="2" t="str">
        <f t="shared" si="199"/>
        <v/>
      </c>
      <c r="AN3835" s="2" t="str">
        <f>IF(ISNUMBER(AM3835),SUMIFS($AM$1:AM3835,$A$1:A3835,A3835,$G$1:G3835,G3835,$D$1:D3835,D3835),"")</f>
        <v/>
      </c>
    </row>
    <row r="3836" spans="1:40" x14ac:dyDescent="0.25">
      <c r="A3836" s="4" t="s">
        <v>96</v>
      </c>
      <c r="B3836" t="s">
        <v>30</v>
      </c>
      <c r="C3836" s="40">
        <v>40868</v>
      </c>
      <c r="D3836">
        <v>3</v>
      </c>
      <c r="F3836" t="s">
        <v>110</v>
      </c>
      <c r="G3836" t="str">
        <f>YEAR(C3836)+IF(MONTH(C3836)&lt;7,-1,0)&amp;"/"&amp;RIGHT(YEAR(C3836)+IF(MONTH(C3836)&lt;7,0,1),2)</f>
        <v>2011/12</v>
      </c>
      <c r="O3836" s="2" t="str">
        <f>IF(ISNUMBER(N3836),SUMIFS(N$1:$N3836,A$1:$A3836,A3836,G$1:$G3836,G3836,D$1:$D3836,D3836),"")</f>
        <v/>
      </c>
      <c r="AE3836" s="2" t="str">
        <f t="shared" si="200"/>
        <v/>
      </c>
      <c r="AJ3836" s="41">
        <v>29.9</v>
      </c>
      <c r="AM3836" s="2" t="str">
        <f t="shared" si="199"/>
        <v/>
      </c>
      <c r="AN3836" s="2" t="str">
        <f>IF(ISNUMBER(AM3836),SUMIFS($AM$1:AM3836,$A$1:A3836,A3836,$G$1:G3836,G3836,$D$1:D3836,D3836),"")</f>
        <v/>
      </c>
    </row>
    <row r="3837" spans="1:40" x14ac:dyDescent="0.25">
      <c r="A3837" s="4" t="s">
        <v>96</v>
      </c>
      <c r="B3837" t="s">
        <v>30</v>
      </c>
      <c r="C3837" s="40">
        <v>40868</v>
      </c>
      <c r="D3837">
        <v>4</v>
      </c>
      <c r="F3837" t="s">
        <v>110</v>
      </c>
      <c r="G3837" t="str">
        <f>YEAR(C3837)+IF(MONTH(C3837)&lt;7,-1,0)&amp;"/"&amp;RIGHT(YEAR(C3837)+IF(MONTH(C3837)&lt;7,0,1),2)</f>
        <v>2011/12</v>
      </c>
      <c r="O3837" s="2" t="str">
        <f>IF(ISNUMBER(N3837),SUMIFS(N$1:$N3837,A$1:$A3837,A3837,G$1:$G3837,G3837,D$1:$D3837,D3837),"")</f>
        <v/>
      </c>
      <c r="AE3837" s="2" t="str">
        <f t="shared" si="200"/>
        <v/>
      </c>
      <c r="AJ3837" s="41">
        <v>30.740000000000002</v>
      </c>
      <c r="AM3837" s="2" t="str">
        <f t="shared" si="199"/>
        <v/>
      </c>
      <c r="AN3837" s="2" t="str">
        <f>IF(ISNUMBER(AM3837),SUMIFS($AM$1:AM3837,$A$1:A3837,A3837,$G$1:G3837,G3837,$D$1:D3837,D3837),"")</f>
        <v/>
      </c>
    </row>
    <row r="3838" spans="1:40" x14ac:dyDescent="0.25">
      <c r="A3838" s="4" t="s">
        <v>96</v>
      </c>
      <c r="B3838" t="s">
        <v>30</v>
      </c>
      <c r="C3838" s="40">
        <v>40868</v>
      </c>
      <c r="D3838">
        <v>5</v>
      </c>
      <c r="F3838" t="s">
        <v>110</v>
      </c>
      <c r="G3838" t="str">
        <f>YEAR(C3838)+IF(MONTH(C3838)&lt;7,-1,0)&amp;"/"&amp;RIGHT(YEAR(C3838)+IF(MONTH(C3838)&lt;7,0,1),2)</f>
        <v>2011/12</v>
      </c>
      <c r="O3838" s="2" t="str">
        <f>IF(ISNUMBER(N3838),SUMIFS(N$1:$N3838,A$1:$A3838,A3838,G$1:$G3838,G3838,D$1:$D3838,D3838),"")</f>
        <v/>
      </c>
      <c r="AE3838" s="2" t="str">
        <f t="shared" si="200"/>
        <v/>
      </c>
      <c r="AJ3838" s="41">
        <v>27.96</v>
      </c>
      <c r="AM3838" s="2" t="str">
        <f t="shared" si="199"/>
        <v/>
      </c>
      <c r="AN3838" s="2" t="str">
        <f>IF(ISNUMBER(AM3838),SUMIFS($AM$1:AM3838,$A$1:A3838,A3838,$G$1:G3838,G3838,$D$1:D3838,D3838),"")</f>
        <v/>
      </c>
    </row>
    <row r="3839" spans="1:40" x14ac:dyDescent="0.25">
      <c r="A3839" s="4" t="s">
        <v>96</v>
      </c>
      <c r="B3839" t="s">
        <v>30</v>
      </c>
      <c r="C3839" s="40">
        <v>40875</v>
      </c>
      <c r="D3839">
        <v>1</v>
      </c>
      <c r="F3839" t="s">
        <v>110</v>
      </c>
      <c r="G3839" t="str">
        <f>YEAR(C3839)+IF(MONTH(C3839)&lt;7,-1,0)&amp;"/"&amp;RIGHT(YEAR(C3839)+IF(MONTH(C3839)&lt;7,0,1),2)</f>
        <v>2011/12</v>
      </c>
      <c r="O3839" s="2" t="str">
        <f>IF(ISNUMBER(N3839),SUMIFS(N$1:$N3839,A$1:$A3839,A3839,G$1:$G3839,G3839,D$1:$D3839,D3839),"")</f>
        <v/>
      </c>
      <c r="AE3839" s="2" t="str">
        <f t="shared" si="200"/>
        <v/>
      </c>
      <c r="AJ3839" s="41">
        <v>8.3000000000000007</v>
      </c>
      <c r="AM3839" s="2" t="str">
        <f t="shared" si="199"/>
        <v/>
      </c>
      <c r="AN3839" s="2" t="str">
        <f>IF(ISNUMBER(AM3839),SUMIFS($AM$1:AM3839,$A$1:A3839,A3839,$G$1:G3839,G3839,$D$1:D3839,D3839),"")</f>
        <v/>
      </c>
    </row>
    <row r="3840" spans="1:40" x14ac:dyDescent="0.25">
      <c r="A3840" s="4" t="s">
        <v>96</v>
      </c>
      <c r="B3840" t="s">
        <v>30</v>
      </c>
      <c r="C3840" s="40">
        <v>40875</v>
      </c>
      <c r="D3840">
        <v>2</v>
      </c>
      <c r="F3840" t="s">
        <v>110</v>
      </c>
      <c r="G3840" t="str">
        <f>YEAR(C3840)+IF(MONTH(C3840)&lt;7,-1,0)&amp;"/"&amp;RIGHT(YEAR(C3840)+IF(MONTH(C3840)&lt;7,0,1),2)</f>
        <v>2011/12</v>
      </c>
      <c r="O3840" s="2" t="str">
        <f>IF(ISNUMBER(N3840),SUMIFS(N$1:$N3840,A$1:$A3840,A3840,G$1:$G3840,G3840,D$1:$D3840,D3840),"")</f>
        <v/>
      </c>
      <c r="AE3840" s="2" t="str">
        <f t="shared" si="200"/>
        <v/>
      </c>
      <c r="AJ3840" s="41">
        <v>10.3</v>
      </c>
      <c r="AM3840" s="2" t="str">
        <f t="shared" si="199"/>
        <v/>
      </c>
      <c r="AN3840" s="2" t="str">
        <f>IF(ISNUMBER(AM3840),SUMIFS($AM$1:AM3840,$A$1:A3840,A3840,$G$1:G3840,G3840,$D$1:D3840,D3840),"")</f>
        <v/>
      </c>
    </row>
    <row r="3841" spans="1:40" x14ac:dyDescent="0.25">
      <c r="A3841" s="4" t="s">
        <v>96</v>
      </c>
      <c r="B3841" t="s">
        <v>30</v>
      </c>
      <c r="C3841" s="40">
        <v>40875</v>
      </c>
      <c r="D3841">
        <v>3</v>
      </c>
      <c r="F3841" t="s">
        <v>110</v>
      </c>
      <c r="G3841" t="str">
        <f>YEAR(C3841)+IF(MONTH(C3841)&lt;7,-1,0)&amp;"/"&amp;RIGHT(YEAR(C3841)+IF(MONTH(C3841)&lt;7,0,1),2)</f>
        <v>2011/12</v>
      </c>
      <c r="O3841" s="2" t="str">
        <f>IF(ISNUMBER(N3841),SUMIFS(N$1:$N3841,A$1:$A3841,A3841,G$1:$G3841,G3841,D$1:$D3841,D3841),"")</f>
        <v/>
      </c>
      <c r="AE3841" s="2" t="str">
        <f t="shared" si="200"/>
        <v/>
      </c>
      <c r="AJ3841" s="41">
        <v>10.6</v>
      </c>
      <c r="AM3841" s="2" t="str">
        <f t="shared" si="199"/>
        <v/>
      </c>
      <c r="AN3841" s="2" t="str">
        <f>IF(ISNUMBER(AM3841),SUMIFS($AM$1:AM3841,$A$1:A3841,A3841,$G$1:G3841,G3841,$D$1:D3841,D3841),"")</f>
        <v/>
      </c>
    </row>
    <row r="3842" spans="1:40" x14ac:dyDescent="0.25">
      <c r="A3842" s="4" t="s">
        <v>96</v>
      </c>
      <c r="B3842" t="s">
        <v>30</v>
      </c>
      <c r="C3842" s="40">
        <v>40875</v>
      </c>
      <c r="D3842">
        <v>4</v>
      </c>
      <c r="F3842" t="s">
        <v>110</v>
      </c>
      <c r="G3842" t="str">
        <f>YEAR(C3842)+IF(MONTH(C3842)&lt;7,-1,0)&amp;"/"&amp;RIGHT(YEAR(C3842)+IF(MONTH(C3842)&lt;7,0,1),2)</f>
        <v>2011/12</v>
      </c>
      <c r="O3842" s="2" t="str">
        <f>IF(ISNUMBER(N3842),SUMIFS(N$1:$N3842,A$1:$A3842,A3842,G$1:$G3842,G3842,D$1:$D3842,D3842),"")</f>
        <v/>
      </c>
      <c r="AE3842" s="2" t="str">
        <f t="shared" si="200"/>
        <v/>
      </c>
      <c r="AJ3842" s="41">
        <v>10.3</v>
      </c>
      <c r="AM3842" s="2" t="str">
        <f t="shared" si="199"/>
        <v/>
      </c>
      <c r="AN3842" s="2" t="str">
        <f>IF(ISNUMBER(AM3842),SUMIFS($AM$1:AM3842,$A$1:A3842,A3842,$G$1:G3842,G3842,$D$1:D3842,D3842),"")</f>
        <v/>
      </c>
    </row>
    <row r="3843" spans="1:40" x14ac:dyDescent="0.25">
      <c r="A3843" s="4" t="s">
        <v>96</v>
      </c>
      <c r="B3843" t="s">
        <v>30</v>
      </c>
      <c r="C3843" s="40">
        <v>40875</v>
      </c>
      <c r="D3843">
        <v>5</v>
      </c>
      <c r="F3843" t="s">
        <v>110</v>
      </c>
      <c r="G3843" t="str">
        <f>YEAR(C3843)+IF(MONTH(C3843)&lt;7,-1,0)&amp;"/"&amp;RIGHT(YEAR(C3843)+IF(MONTH(C3843)&lt;7,0,1),2)</f>
        <v>2011/12</v>
      </c>
      <c r="O3843" s="2" t="str">
        <f>IF(ISNUMBER(N3843),SUMIFS(N$1:$N3843,A$1:$A3843,A3843,G$1:$G3843,G3843,D$1:$D3843,D3843),"")</f>
        <v/>
      </c>
      <c r="AE3843" s="2" t="str">
        <f t="shared" si="200"/>
        <v/>
      </c>
      <c r="AJ3843" s="41">
        <v>8</v>
      </c>
      <c r="AM3843" s="2" t="str">
        <f t="shared" si="199"/>
        <v/>
      </c>
      <c r="AN3843" s="2" t="str">
        <f>IF(ISNUMBER(AM3843),SUMIFS($AM$1:AM3843,$A$1:A3843,A3843,$G$1:G3843,G3843,$D$1:D3843,D3843),"")</f>
        <v/>
      </c>
    </row>
    <row r="3844" spans="1:40" x14ac:dyDescent="0.25">
      <c r="A3844" s="4" t="s">
        <v>96</v>
      </c>
      <c r="B3844" t="s">
        <v>30</v>
      </c>
      <c r="C3844" s="40">
        <v>40882</v>
      </c>
      <c r="D3844">
        <v>1</v>
      </c>
      <c r="F3844" t="s">
        <v>110</v>
      </c>
      <c r="G3844" t="str">
        <f>YEAR(C3844)+IF(MONTH(C3844)&lt;7,-1,0)&amp;"/"&amp;RIGHT(YEAR(C3844)+IF(MONTH(C3844)&lt;7,0,1),2)</f>
        <v>2011/12</v>
      </c>
      <c r="O3844" s="2" t="str">
        <f>IF(ISNUMBER(N3844),SUMIFS(N$1:$N3844,A$1:$A3844,A3844,G$1:$G3844,G3844,D$1:$D3844,D3844),"")</f>
        <v/>
      </c>
      <c r="AE3844" s="2" t="str">
        <f t="shared" si="200"/>
        <v/>
      </c>
      <c r="AJ3844" s="41">
        <v>18.399999999999999</v>
      </c>
      <c r="AM3844" s="2" t="str">
        <f t="shared" si="199"/>
        <v/>
      </c>
      <c r="AN3844" s="2" t="str">
        <f>IF(ISNUMBER(AM3844),SUMIFS($AM$1:AM3844,$A$1:A3844,A3844,$G$1:G3844,G3844,$D$1:D3844,D3844),"")</f>
        <v/>
      </c>
    </row>
    <row r="3845" spans="1:40" x14ac:dyDescent="0.25">
      <c r="A3845" s="4" t="s">
        <v>96</v>
      </c>
      <c r="B3845" t="s">
        <v>30</v>
      </c>
      <c r="C3845" s="40">
        <v>40882</v>
      </c>
      <c r="D3845">
        <v>2</v>
      </c>
      <c r="F3845" t="s">
        <v>110</v>
      </c>
      <c r="G3845" t="str">
        <f>YEAR(C3845)+IF(MONTH(C3845)&lt;7,-1,0)&amp;"/"&amp;RIGHT(YEAR(C3845)+IF(MONTH(C3845)&lt;7,0,1),2)</f>
        <v>2011/12</v>
      </c>
      <c r="O3845" s="2" t="str">
        <f>IF(ISNUMBER(N3845),SUMIFS(N$1:$N3845,A$1:$A3845,A3845,G$1:$G3845,G3845,D$1:$D3845,D3845),"")</f>
        <v/>
      </c>
      <c r="AE3845" s="2" t="str">
        <f t="shared" si="200"/>
        <v/>
      </c>
      <c r="AJ3845" s="41">
        <v>20.100000000000001</v>
      </c>
      <c r="AM3845" s="2" t="str">
        <f t="shared" si="199"/>
        <v/>
      </c>
      <c r="AN3845" s="2" t="str">
        <f>IF(ISNUMBER(AM3845),SUMIFS($AM$1:AM3845,$A$1:A3845,A3845,$G$1:G3845,G3845,$D$1:D3845,D3845),"")</f>
        <v/>
      </c>
    </row>
    <row r="3846" spans="1:40" x14ac:dyDescent="0.25">
      <c r="A3846" s="4" t="s">
        <v>96</v>
      </c>
      <c r="B3846" t="s">
        <v>30</v>
      </c>
      <c r="C3846" s="40">
        <v>40882</v>
      </c>
      <c r="D3846">
        <v>3</v>
      </c>
      <c r="F3846" t="s">
        <v>110</v>
      </c>
      <c r="G3846" t="str">
        <f>YEAR(C3846)+IF(MONTH(C3846)&lt;7,-1,0)&amp;"/"&amp;RIGHT(YEAR(C3846)+IF(MONTH(C3846)&lt;7,0,1),2)</f>
        <v>2011/12</v>
      </c>
      <c r="O3846" s="2" t="str">
        <f>IF(ISNUMBER(N3846),SUMIFS(N$1:$N3846,A$1:$A3846,A3846,G$1:$G3846,G3846,D$1:$D3846,D3846),"")</f>
        <v/>
      </c>
      <c r="AE3846" s="2" t="str">
        <f t="shared" si="200"/>
        <v/>
      </c>
      <c r="AJ3846" s="41">
        <v>17.5</v>
      </c>
      <c r="AM3846" s="2" t="str">
        <f t="shared" si="199"/>
        <v/>
      </c>
      <c r="AN3846" s="2" t="str">
        <f>IF(ISNUMBER(AM3846),SUMIFS($AM$1:AM3846,$A$1:A3846,A3846,$G$1:G3846,G3846,$D$1:D3846,D3846),"")</f>
        <v/>
      </c>
    </row>
    <row r="3847" spans="1:40" x14ac:dyDescent="0.25">
      <c r="A3847" s="4" t="s">
        <v>96</v>
      </c>
      <c r="B3847" t="s">
        <v>30</v>
      </c>
      <c r="C3847" s="40">
        <v>40882</v>
      </c>
      <c r="D3847">
        <v>4</v>
      </c>
      <c r="F3847" t="s">
        <v>110</v>
      </c>
      <c r="G3847" t="str">
        <f>YEAR(C3847)+IF(MONTH(C3847)&lt;7,-1,0)&amp;"/"&amp;RIGHT(YEAR(C3847)+IF(MONTH(C3847)&lt;7,0,1),2)</f>
        <v>2011/12</v>
      </c>
      <c r="O3847" s="2" t="str">
        <f>IF(ISNUMBER(N3847),SUMIFS(N$1:$N3847,A$1:$A3847,A3847,G$1:$G3847,G3847,D$1:$D3847,D3847),"")</f>
        <v/>
      </c>
      <c r="AE3847" s="2" t="str">
        <f t="shared" si="200"/>
        <v/>
      </c>
      <c r="AJ3847" s="41">
        <v>18.399999999999999</v>
      </c>
      <c r="AM3847" s="2" t="str">
        <f t="shared" si="199"/>
        <v/>
      </c>
      <c r="AN3847" s="2" t="str">
        <f>IF(ISNUMBER(AM3847),SUMIFS($AM$1:AM3847,$A$1:A3847,A3847,$G$1:G3847,G3847,$D$1:D3847,D3847),"")</f>
        <v/>
      </c>
    </row>
    <row r="3848" spans="1:40" x14ac:dyDescent="0.25">
      <c r="A3848" s="4" t="s">
        <v>96</v>
      </c>
      <c r="B3848" t="s">
        <v>30</v>
      </c>
      <c r="C3848" s="40">
        <v>40882</v>
      </c>
      <c r="D3848">
        <v>5</v>
      </c>
      <c r="F3848" t="s">
        <v>110</v>
      </c>
      <c r="G3848" t="str">
        <f>YEAR(C3848)+IF(MONTH(C3848)&lt;7,-1,0)&amp;"/"&amp;RIGHT(YEAR(C3848)+IF(MONTH(C3848)&lt;7,0,1),2)</f>
        <v>2011/12</v>
      </c>
      <c r="O3848" s="2" t="str">
        <f>IF(ISNUMBER(N3848),SUMIFS(N$1:$N3848,A$1:$A3848,A3848,G$1:$G3848,G3848,D$1:$D3848,D3848),"")</f>
        <v/>
      </c>
      <c r="AE3848" s="2" t="str">
        <f t="shared" si="200"/>
        <v/>
      </c>
      <c r="AJ3848" s="41">
        <v>12.7</v>
      </c>
      <c r="AM3848" s="2" t="str">
        <f t="shared" si="199"/>
        <v/>
      </c>
      <c r="AN3848" s="2" t="str">
        <f>IF(ISNUMBER(AM3848),SUMIFS($AM$1:AM3848,$A$1:A3848,A3848,$G$1:G3848,G3848,$D$1:D3848,D3848),"")</f>
        <v/>
      </c>
    </row>
    <row r="3849" spans="1:40" x14ac:dyDescent="0.25">
      <c r="A3849" s="4" t="s">
        <v>96</v>
      </c>
      <c r="B3849" t="s">
        <v>30</v>
      </c>
      <c r="C3849" s="40">
        <v>40889</v>
      </c>
      <c r="D3849">
        <v>1</v>
      </c>
      <c r="F3849" t="s">
        <v>110</v>
      </c>
      <c r="G3849" t="str">
        <f>YEAR(C3849)+IF(MONTH(C3849)&lt;7,-1,0)&amp;"/"&amp;RIGHT(YEAR(C3849)+IF(MONTH(C3849)&lt;7,0,1),2)</f>
        <v>2011/12</v>
      </c>
      <c r="O3849" s="2" t="str">
        <f>IF(ISNUMBER(N3849),SUMIFS(N$1:$N3849,A$1:$A3849,A3849,G$1:$G3849,G3849,D$1:$D3849,D3849),"")</f>
        <v/>
      </c>
      <c r="AE3849" s="2" t="str">
        <f t="shared" si="200"/>
        <v/>
      </c>
      <c r="AJ3849" s="41">
        <v>17.3</v>
      </c>
      <c r="AM3849" s="2" t="str">
        <f t="shared" si="199"/>
        <v/>
      </c>
      <c r="AN3849" s="2" t="str">
        <f>IF(ISNUMBER(AM3849),SUMIFS($AM$1:AM3849,$A$1:A3849,A3849,$G$1:G3849,G3849,$D$1:D3849,D3849),"")</f>
        <v/>
      </c>
    </row>
    <row r="3850" spans="1:40" x14ac:dyDescent="0.25">
      <c r="A3850" s="4" t="s">
        <v>96</v>
      </c>
      <c r="B3850" t="s">
        <v>30</v>
      </c>
      <c r="C3850" s="40">
        <v>40889</v>
      </c>
      <c r="D3850">
        <v>2</v>
      </c>
      <c r="F3850" t="s">
        <v>110</v>
      </c>
      <c r="G3850" t="str">
        <f>YEAR(C3850)+IF(MONTH(C3850)&lt;7,-1,0)&amp;"/"&amp;RIGHT(YEAR(C3850)+IF(MONTH(C3850)&lt;7,0,1),2)</f>
        <v>2011/12</v>
      </c>
      <c r="O3850" s="2" t="str">
        <f>IF(ISNUMBER(N3850),SUMIFS(N$1:$N3850,A$1:$A3850,A3850,G$1:$G3850,G3850,D$1:$D3850,D3850),"")</f>
        <v/>
      </c>
      <c r="AE3850" s="2" t="str">
        <f t="shared" si="200"/>
        <v/>
      </c>
      <c r="AJ3850" s="41">
        <v>15</v>
      </c>
      <c r="AM3850" s="2" t="str">
        <f t="shared" si="199"/>
        <v/>
      </c>
      <c r="AN3850" s="2" t="str">
        <f>IF(ISNUMBER(AM3850),SUMIFS($AM$1:AM3850,$A$1:A3850,A3850,$G$1:G3850,G3850,$D$1:D3850,D3850),"")</f>
        <v/>
      </c>
    </row>
    <row r="3851" spans="1:40" x14ac:dyDescent="0.25">
      <c r="A3851" s="4" t="s">
        <v>96</v>
      </c>
      <c r="B3851" t="s">
        <v>30</v>
      </c>
      <c r="C3851" s="40">
        <v>40889</v>
      </c>
      <c r="D3851">
        <v>3</v>
      </c>
      <c r="F3851" t="s">
        <v>110</v>
      </c>
      <c r="G3851" t="str">
        <f>YEAR(C3851)+IF(MONTH(C3851)&lt;7,-1,0)&amp;"/"&amp;RIGHT(YEAR(C3851)+IF(MONTH(C3851)&lt;7,0,1),2)</f>
        <v>2011/12</v>
      </c>
      <c r="O3851" s="2" t="str">
        <f>IF(ISNUMBER(N3851),SUMIFS(N$1:$N3851,A$1:$A3851,A3851,G$1:$G3851,G3851,D$1:$D3851,D3851),"")</f>
        <v/>
      </c>
      <c r="AE3851" s="2" t="str">
        <f t="shared" si="200"/>
        <v/>
      </c>
      <c r="AJ3851" s="41">
        <v>23</v>
      </c>
      <c r="AM3851" s="2" t="str">
        <f t="shared" si="199"/>
        <v/>
      </c>
      <c r="AN3851" s="2" t="str">
        <f>IF(ISNUMBER(AM3851),SUMIFS($AM$1:AM3851,$A$1:A3851,A3851,$G$1:G3851,G3851,$D$1:D3851,D3851),"")</f>
        <v/>
      </c>
    </row>
    <row r="3852" spans="1:40" x14ac:dyDescent="0.25">
      <c r="A3852" s="4" t="s">
        <v>96</v>
      </c>
      <c r="B3852" t="s">
        <v>30</v>
      </c>
      <c r="C3852" s="40">
        <v>40889</v>
      </c>
      <c r="D3852">
        <v>4</v>
      </c>
      <c r="F3852" t="s">
        <v>110</v>
      </c>
      <c r="G3852" t="str">
        <f>YEAR(C3852)+IF(MONTH(C3852)&lt;7,-1,0)&amp;"/"&amp;RIGHT(YEAR(C3852)+IF(MONTH(C3852)&lt;7,0,1),2)</f>
        <v>2011/12</v>
      </c>
      <c r="O3852" s="2" t="str">
        <f>IF(ISNUMBER(N3852),SUMIFS(N$1:$N3852,A$1:$A3852,A3852,G$1:$G3852,G3852,D$1:$D3852,D3852),"")</f>
        <v/>
      </c>
      <c r="AE3852" s="2" t="str">
        <f t="shared" si="200"/>
        <v/>
      </c>
      <c r="AJ3852" s="41">
        <v>18.2</v>
      </c>
      <c r="AM3852" s="2" t="str">
        <f t="shared" si="199"/>
        <v/>
      </c>
      <c r="AN3852" s="2" t="str">
        <f>IF(ISNUMBER(AM3852),SUMIFS($AM$1:AM3852,$A$1:A3852,A3852,$G$1:G3852,G3852,$D$1:D3852,D3852),"")</f>
        <v/>
      </c>
    </row>
    <row r="3853" spans="1:40" x14ac:dyDescent="0.25">
      <c r="A3853" s="4" t="s">
        <v>96</v>
      </c>
      <c r="B3853" t="s">
        <v>30</v>
      </c>
      <c r="C3853" s="40">
        <v>40889</v>
      </c>
      <c r="D3853">
        <v>5</v>
      </c>
      <c r="F3853" t="s">
        <v>110</v>
      </c>
      <c r="G3853" t="str">
        <f>YEAR(C3853)+IF(MONTH(C3853)&lt;7,-1,0)&amp;"/"&amp;RIGHT(YEAR(C3853)+IF(MONTH(C3853)&lt;7,0,1),2)</f>
        <v>2011/12</v>
      </c>
      <c r="O3853" s="2" t="str">
        <f>IF(ISNUMBER(N3853),SUMIFS(N$1:$N3853,A$1:$A3853,A3853,G$1:$G3853,G3853,D$1:$D3853,D3853),"")</f>
        <v/>
      </c>
      <c r="AE3853" s="2" t="str">
        <f t="shared" si="200"/>
        <v/>
      </c>
      <c r="AJ3853" s="41">
        <v>18</v>
      </c>
      <c r="AM3853" s="2" t="str">
        <f t="shared" si="199"/>
        <v/>
      </c>
      <c r="AN3853" s="2" t="str">
        <f>IF(ISNUMBER(AM3853),SUMIFS($AM$1:AM3853,$A$1:A3853,A3853,$G$1:G3853,G3853,$D$1:D3853,D3853),"")</f>
        <v/>
      </c>
    </row>
    <row r="3854" spans="1:40" x14ac:dyDescent="0.25">
      <c r="A3854" s="4" t="s">
        <v>96</v>
      </c>
      <c r="B3854" t="s">
        <v>30</v>
      </c>
      <c r="C3854" s="40">
        <v>40896</v>
      </c>
      <c r="D3854">
        <v>1</v>
      </c>
      <c r="F3854" t="s">
        <v>110</v>
      </c>
      <c r="G3854" t="str">
        <f>YEAR(C3854)+IF(MONTH(C3854)&lt;7,-1,0)&amp;"/"&amp;RIGHT(YEAR(C3854)+IF(MONTH(C3854)&lt;7,0,1),2)</f>
        <v>2011/12</v>
      </c>
      <c r="O3854" s="2" t="str">
        <f>IF(ISNUMBER(N3854),SUMIFS(N$1:$N3854,A$1:$A3854,A3854,G$1:$G3854,G3854,D$1:$D3854,D3854),"")</f>
        <v/>
      </c>
      <c r="AE3854" s="2" t="str">
        <f t="shared" si="200"/>
        <v/>
      </c>
      <c r="AJ3854" s="41">
        <v>21.7</v>
      </c>
      <c r="AM3854" s="2" t="str">
        <f t="shared" si="199"/>
        <v/>
      </c>
      <c r="AN3854" s="2" t="str">
        <f>IF(ISNUMBER(AM3854),SUMIFS($AM$1:AM3854,$A$1:A3854,A3854,$G$1:G3854,G3854,$D$1:D3854,D3854),"")</f>
        <v/>
      </c>
    </row>
    <row r="3855" spans="1:40" x14ac:dyDescent="0.25">
      <c r="A3855" s="4" t="s">
        <v>96</v>
      </c>
      <c r="B3855" t="s">
        <v>30</v>
      </c>
      <c r="C3855" s="40">
        <v>40896</v>
      </c>
      <c r="D3855">
        <v>2</v>
      </c>
      <c r="F3855" t="s">
        <v>110</v>
      </c>
      <c r="G3855" t="str">
        <f>YEAR(C3855)+IF(MONTH(C3855)&lt;7,-1,0)&amp;"/"&amp;RIGHT(YEAR(C3855)+IF(MONTH(C3855)&lt;7,0,1),2)</f>
        <v>2011/12</v>
      </c>
      <c r="O3855" s="2" t="str">
        <f>IF(ISNUMBER(N3855),SUMIFS(N$1:$N3855,A$1:$A3855,A3855,G$1:$G3855,G3855,D$1:$D3855,D3855),"")</f>
        <v/>
      </c>
      <c r="AE3855" s="2" t="str">
        <f t="shared" si="200"/>
        <v/>
      </c>
      <c r="AJ3855" s="41">
        <v>19.8</v>
      </c>
      <c r="AM3855" s="2" t="str">
        <f t="shared" si="199"/>
        <v/>
      </c>
      <c r="AN3855" s="2" t="str">
        <f>IF(ISNUMBER(AM3855),SUMIFS($AM$1:AM3855,$A$1:A3855,A3855,$G$1:G3855,G3855,$D$1:D3855,D3855),"")</f>
        <v/>
      </c>
    </row>
    <row r="3856" spans="1:40" x14ac:dyDescent="0.25">
      <c r="A3856" s="4" t="s">
        <v>96</v>
      </c>
      <c r="B3856" t="s">
        <v>30</v>
      </c>
      <c r="C3856" s="40">
        <v>40896</v>
      </c>
      <c r="D3856">
        <v>3</v>
      </c>
      <c r="F3856" t="s">
        <v>110</v>
      </c>
      <c r="G3856" t="str">
        <f>YEAR(C3856)+IF(MONTH(C3856)&lt;7,-1,0)&amp;"/"&amp;RIGHT(YEAR(C3856)+IF(MONTH(C3856)&lt;7,0,1),2)</f>
        <v>2011/12</v>
      </c>
      <c r="O3856" s="2" t="str">
        <f>IF(ISNUMBER(N3856),SUMIFS(N$1:$N3856,A$1:$A3856,A3856,G$1:$G3856,G3856,D$1:$D3856,D3856),"")</f>
        <v/>
      </c>
      <c r="AE3856" s="2" t="str">
        <f t="shared" si="200"/>
        <v/>
      </c>
      <c r="AJ3856" s="41">
        <v>22.3</v>
      </c>
      <c r="AM3856" s="2" t="str">
        <f t="shared" si="199"/>
        <v/>
      </c>
      <c r="AN3856" s="2" t="str">
        <f>IF(ISNUMBER(AM3856),SUMIFS($AM$1:AM3856,$A$1:A3856,A3856,$G$1:G3856,G3856,$D$1:D3856,D3856),"")</f>
        <v/>
      </c>
    </row>
    <row r="3857" spans="1:40" x14ac:dyDescent="0.25">
      <c r="A3857" s="4" t="s">
        <v>96</v>
      </c>
      <c r="B3857" t="s">
        <v>30</v>
      </c>
      <c r="C3857" s="40">
        <v>40896</v>
      </c>
      <c r="D3857">
        <v>4</v>
      </c>
      <c r="F3857" t="s">
        <v>110</v>
      </c>
      <c r="G3857" t="str">
        <f>YEAR(C3857)+IF(MONTH(C3857)&lt;7,-1,0)&amp;"/"&amp;RIGHT(YEAR(C3857)+IF(MONTH(C3857)&lt;7,0,1),2)</f>
        <v>2011/12</v>
      </c>
      <c r="O3857" s="2" t="str">
        <f>IF(ISNUMBER(N3857),SUMIFS(N$1:$N3857,A$1:$A3857,A3857,G$1:$G3857,G3857,D$1:$D3857,D3857),"")</f>
        <v/>
      </c>
      <c r="AE3857" s="2" t="str">
        <f t="shared" si="200"/>
        <v/>
      </c>
      <c r="AJ3857" s="41">
        <v>21.8</v>
      </c>
      <c r="AM3857" s="2" t="str">
        <f t="shared" si="199"/>
        <v/>
      </c>
      <c r="AN3857" s="2" t="str">
        <f>IF(ISNUMBER(AM3857),SUMIFS($AM$1:AM3857,$A$1:A3857,A3857,$G$1:G3857,G3857,$D$1:D3857,D3857),"")</f>
        <v/>
      </c>
    </row>
    <row r="3858" spans="1:40" x14ac:dyDescent="0.25">
      <c r="A3858" s="4" t="s">
        <v>96</v>
      </c>
      <c r="B3858" t="s">
        <v>30</v>
      </c>
      <c r="C3858" s="40">
        <v>40896</v>
      </c>
      <c r="D3858">
        <v>5</v>
      </c>
      <c r="F3858" t="s">
        <v>110</v>
      </c>
      <c r="G3858" t="str">
        <f>YEAR(C3858)+IF(MONTH(C3858)&lt;7,-1,0)&amp;"/"&amp;RIGHT(YEAR(C3858)+IF(MONTH(C3858)&lt;7,0,1),2)</f>
        <v>2011/12</v>
      </c>
      <c r="O3858" s="2" t="str">
        <f>IF(ISNUMBER(N3858),SUMIFS(N$1:$N3858,A$1:$A3858,A3858,G$1:$G3858,G3858,D$1:$D3858,D3858),"")</f>
        <v/>
      </c>
      <c r="AE3858" s="2" t="str">
        <f t="shared" si="200"/>
        <v/>
      </c>
      <c r="AJ3858" s="41">
        <v>20.100000000000001</v>
      </c>
      <c r="AM3858" s="2" t="str">
        <f t="shared" si="199"/>
        <v/>
      </c>
      <c r="AN3858" s="2" t="str">
        <f>IF(ISNUMBER(AM3858),SUMIFS($AM$1:AM3858,$A$1:A3858,A3858,$G$1:G3858,G3858,$D$1:D3858,D3858),"")</f>
        <v/>
      </c>
    </row>
    <row r="3859" spans="1:40" x14ac:dyDescent="0.25">
      <c r="A3859" s="4" t="s">
        <v>96</v>
      </c>
      <c r="B3859" t="s">
        <v>30</v>
      </c>
      <c r="C3859" s="40">
        <v>40917</v>
      </c>
      <c r="D3859">
        <v>1</v>
      </c>
      <c r="F3859" t="s">
        <v>110</v>
      </c>
      <c r="G3859" t="str">
        <f>YEAR(C3859)+IF(MONTH(C3859)&lt;7,-1,0)&amp;"/"&amp;RIGHT(YEAR(C3859)+IF(MONTH(C3859)&lt;7,0,1),2)</f>
        <v>2011/12</v>
      </c>
      <c r="O3859" s="2" t="str">
        <f>IF(ISNUMBER(N3859),SUMIFS(N$1:$N3859,A$1:$A3859,A3859,G$1:$G3859,G3859,D$1:$D3859,D3859),"")</f>
        <v/>
      </c>
      <c r="AE3859" s="2" t="str">
        <f t="shared" si="200"/>
        <v/>
      </c>
      <c r="AJ3859" s="41">
        <v>12.6</v>
      </c>
      <c r="AM3859" s="2" t="str">
        <f t="shared" si="199"/>
        <v/>
      </c>
      <c r="AN3859" s="2" t="str">
        <f>IF(ISNUMBER(AM3859),SUMIFS($AM$1:AM3859,$A$1:A3859,A3859,$G$1:G3859,G3859,$D$1:D3859,D3859),"")</f>
        <v/>
      </c>
    </row>
    <row r="3860" spans="1:40" x14ac:dyDescent="0.25">
      <c r="A3860" s="4" t="s">
        <v>96</v>
      </c>
      <c r="B3860" t="s">
        <v>30</v>
      </c>
      <c r="C3860" s="40">
        <v>40917</v>
      </c>
      <c r="D3860">
        <v>2</v>
      </c>
      <c r="F3860" t="s">
        <v>110</v>
      </c>
      <c r="G3860" t="str">
        <f>YEAR(C3860)+IF(MONTH(C3860)&lt;7,-1,0)&amp;"/"&amp;RIGHT(YEAR(C3860)+IF(MONTH(C3860)&lt;7,0,1),2)</f>
        <v>2011/12</v>
      </c>
      <c r="O3860" s="2" t="str">
        <f>IF(ISNUMBER(N3860),SUMIFS(N$1:$N3860,A$1:$A3860,A3860,G$1:$G3860,G3860,D$1:$D3860,D3860),"")</f>
        <v/>
      </c>
      <c r="AE3860" s="2" t="str">
        <f t="shared" si="200"/>
        <v/>
      </c>
      <c r="AJ3860" s="41">
        <v>14.4</v>
      </c>
      <c r="AM3860" s="2" t="str">
        <f t="shared" si="199"/>
        <v/>
      </c>
      <c r="AN3860" s="2" t="str">
        <f>IF(ISNUMBER(AM3860),SUMIFS($AM$1:AM3860,$A$1:A3860,A3860,$G$1:G3860,G3860,$D$1:D3860,D3860),"")</f>
        <v/>
      </c>
    </row>
    <row r="3861" spans="1:40" x14ac:dyDescent="0.25">
      <c r="A3861" s="4" t="s">
        <v>96</v>
      </c>
      <c r="B3861" t="s">
        <v>30</v>
      </c>
      <c r="C3861" s="40">
        <v>40917</v>
      </c>
      <c r="D3861">
        <v>3</v>
      </c>
      <c r="F3861" t="s">
        <v>110</v>
      </c>
      <c r="G3861" t="str">
        <f>YEAR(C3861)+IF(MONTH(C3861)&lt;7,-1,0)&amp;"/"&amp;RIGHT(YEAR(C3861)+IF(MONTH(C3861)&lt;7,0,1),2)</f>
        <v>2011/12</v>
      </c>
      <c r="O3861" s="2" t="str">
        <f>IF(ISNUMBER(N3861),SUMIFS(N$1:$N3861,A$1:$A3861,A3861,G$1:$G3861,G3861,D$1:$D3861,D3861),"")</f>
        <v/>
      </c>
      <c r="AE3861" s="2" t="str">
        <f t="shared" si="200"/>
        <v/>
      </c>
      <c r="AJ3861" s="41">
        <v>15.3</v>
      </c>
      <c r="AM3861" s="2" t="str">
        <f t="shared" si="199"/>
        <v/>
      </c>
      <c r="AN3861" s="2" t="str">
        <f>IF(ISNUMBER(AM3861),SUMIFS($AM$1:AM3861,$A$1:A3861,A3861,$G$1:G3861,G3861,$D$1:D3861,D3861),"")</f>
        <v/>
      </c>
    </row>
    <row r="3862" spans="1:40" x14ac:dyDescent="0.25">
      <c r="A3862" s="4" t="s">
        <v>96</v>
      </c>
      <c r="B3862" t="s">
        <v>30</v>
      </c>
      <c r="C3862" s="40">
        <v>40917</v>
      </c>
      <c r="D3862">
        <v>4</v>
      </c>
      <c r="F3862" t="s">
        <v>110</v>
      </c>
      <c r="G3862" t="str">
        <f>YEAR(C3862)+IF(MONTH(C3862)&lt;7,-1,0)&amp;"/"&amp;RIGHT(YEAR(C3862)+IF(MONTH(C3862)&lt;7,0,1),2)</f>
        <v>2011/12</v>
      </c>
      <c r="O3862" s="2" t="str">
        <f>IF(ISNUMBER(N3862),SUMIFS(N$1:$N3862,A$1:$A3862,A3862,G$1:$G3862,G3862,D$1:$D3862,D3862),"")</f>
        <v/>
      </c>
      <c r="AE3862" s="2" t="str">
        <f t="shared" si="200"/>
        <v/>
      </c>
      <c r="AJ3862" s="41">
        <v>14.6</v>
      </c>
      <c r="AM3862" s="2" t="str">
        <f t="shared" si="199"/>
        <v/>
      </c>
      <c r="AN3862" s="2" t="str">
        <f>IF(ISNUMBER(AM3862),SUMIFS($AM$1:AM3862,$A$1:A3862,A3862,$G$1:G3862,G3862,$D$1:D3862,D3862),"")</f>
        <v/>
      </c>
    </row>
    <row r="3863" spans="1:40" x14ac:dyDescent="0.25">
      <c r="A3863" s="4" t="s">
        <v>96</v>
      </c>
      <c r="B3863" t="s">
        <v>30</v>
      </c>
      <c r="C3863" s="40">
        <v>40917</v>
      </c>
      <c r="D3863">
        <v>5</v>
      </c>
      <c r="F3863" t="s">
        <v>110</v>
      </c>
      <c r="G3863" t="str">
        <f>YEAR(C3863)+IF(MONTH(C3863)&lt;7,-1,0)&amp;"/"&amp;RIGHT(YEAR(C3863)+IF(MONTH(C3863)&lt;7,0,1),2)</f>
        <v>2011/12</v>
      </c>
      <c r="O3863" s="2" t="str">
        <f>IF(ISNUMBER(N3863),SUMIFS(N$1:$N3863,A$1:$A3863,A3863,G$1:$G3863,G3863,D$1:$D3863,D3863),"")</f>
        <v/>
      </c>
      <c r="AE3863" s="2" t="str">
        <f t="shared" si="200"/>
        <v/>
      </c>
      <c r="AJ3863" s="41">
        <v>13.5</v>
      </c>
      <c r="AM3863" s="2" t="str">
        <f t="shared" si="199"/>
        <v/>
      </c>
      <c r="AN3863" s="2" t="str">
        <f>IF(ISNUMBER(AM3863),SUMIFS($AM$1:AM3863,$A$1:A3863,A3863,$G$1:G3863,G3863,$D$1:D3863,D3863),"")</f>
        <v/>
      </c>
    </row>
    <row r="3864" spans="1:40" x14ac:dyDescent="0.25">
      <c r="A3864" s="4" t="s">
        <v>96</v>
      </c>
      <c r="B3864" t="s">
        <v>30</v>
      </c>
      <c r="C3864" s="40">
        <v>40924</v>
      </c>
      <c r="D3864">
        <v>1</v>
      </c>
      <c r="F3864" t="s">
        <v>110</v>
      </c>
      <c r="G3864" t="str">
        <f>YEAR(C3864)+IF(MONTH(C3864)&lt;7,-1,0)&amp;"/"&amp;RIGHT(YEAR(C3864)+IF(MONTH(C3864)&lt;7,0,1),2)</f>
        <v>2011/12</v>
      </c>
      <c r="O3864" s="2" t="str">
        <f>IF(ISNUMBER(N3864),SUMIFS(N$1:$N3864,A$1:$A3864,A3864,G$1:$G3864,G3864,D$1:$D3864,D3864),"")</f>
        <v/>
      </c>
      <c r="AE3864" s="2" t="str">
        <f t="shared" si="200"/>
        <v/>
      </c>
      <c r="AJ3864" s="41">
        <v>19.2</v>
      </c>
      <c r="AM3864" s="2" t="str">
        <f t="shared" si="199"/>
        <v/>
      </c>
      <c r="AN3864" s="2" t="str">
        <f>IF(ISNUMBER(AM3864),SUMIFS($AM$1:AM3864,$A$1:A3864,A3864,$G$1:G3864,G3864,$D$1:D3864,D3864),"")</f>
        <v/>
      </c>
    </row>
    <row r="3865" spans="1:40" x14ac:dyDescent="0.25">
      <c r="A3865" s="4" t="s">
        <v>96</v>
      </c>
      <c r="B3865" t="s">
        <v>30</v>
      </c>
      <c r="C3865" s="40">
        <v>40924</v>
      </c>
      <c r="D3865">
        <v>2</v>
      </c>
      <c r="F3865" t="s">
        <v>110</v>
      </c>
      <c r="G3865" t="str">
        <f>YEAR(C3865)+IF(MONTH(C3865)&lt;7,-1,0)&amp;"/"&amp;RIGHT(YEAR(C3865)+IF(MONTH(C3865)&lt;7,0,1),2)</f>
        <v>2011/12</v>
      </c>
      <c r="O3865" s="2" t="str">
        <f>IF(ISNUMBER(N3865),SUMIFS(N$1:$N3865,A$1:$A3865,A3865,G$1:$G3865,G3865,D$1:$D3865,D3865),"")</f>
        <v/>
      </c>
      <c r="AE3865" s="2" t="str">
        <f t="shared" si="200"/>
        <v/>
      </c>
      <c r="AJ3865" s="41">
        <v>18.600000000000001</v>
      </c>
      <c r="AM3865" s="2" t="str">
        <f t="shared" si="199"/>
        <v/>
      </c>
      <c r="AN3865" s="2" t="str">
        <f>IF(ISNUMBER(AM3865),SUMIFS($AM$1:AM3865,$A$1:A3865,A3865,$G$1:G3865,G3865,$D$1:D3865,D3865),"")</f>
        <v/>
      </c>
    </row>
    <row r="3866" spans="1:40" x14ac:dyDescent="0.25">
      <c r="A3866" s="4" t="s">
        <v>96</v>
      </c>
      <c r="B3866" t="s">
        <v>30</v>
      </c>
      <c r="C3866" s="40">
        <v>40924</v>
      </c>
      <c r="D3866">
        <v>3</v>
      </c>
      <c r="F3866" t="s">
        <v>110</v>
      </c>
      <c r="G3866" t="str">
        <f>YEAR(C3866)+IF(MONTH(C3866)&lt;7,-1,0)&amp;"/"&amp;RIGHT(YEAR(C3866)+IF(MONTH(C3866)&lt;7,0,1),2)</f>
        <v>2011/12</v>
      </c>
      <c r="O3866" s="2" t="str">
        <f>IF(ISNUMBER(N3866),SUMIFS(N$1:$N3866,A$1:$A3866,A3866,G$1:$G3866,G3866,D$1:$D3866,D3866),"")</f>
        <v/>
      </c>
      <c r="AE3866" s="2" t="str">
        <f t="shared" si="200"/>
        <v/>
      </c>
      <c r="AJ3866" s="41">
        <v>19.2</v>
      </c>
      <c r="AM3866" s="2" t="str">
        <f t="shared" si="199"/>
        <v/>
      </c>
      <c r="AN3866" s="2" t="str">
        <f>IF(ISNUMBER(AM3866),SUMIFS($AM$1:AM3866,$A$1:A3866,A3866,$G$1:G3866,G3866,$D$1:D3866,D3866),"")</f>
        <v/>
      </c>
    </row>
    <row r="3867" spans="1:40" x14ac:dyDescent="0.25">
      <c r="A3867" s="4" t="s">
        <v>96</v>
      </c>
      <c r="B3867" t="s">
        <v>30</v>
      </c>
      <c r="C3867" s="40">
        <v>40924</v>
      </c>
      <c r="D3867">
        <v>4</v>
      </c>
      <c r="F3867" t="s">
        <v>110</v>
      </c>
      <c r="G3867" t="str">
        <f>YEAR(C3867)+IF(MONTH(C3867)&lt;7,-1,0)&amp;"/"&amp;RIGHT(YEAR(C3867)+IF(MONTH(C3867)&lt;7,0,1),2)</f>
        <v>2011/12</v>
      </c>
      <c r="O3867" s="2" t="str">
        <f>IF(ISNUMBER(N3867),SUMIFS(N$1:$N3867,A$1:$A3867,A3867,G$1:$G3867,G3867,D$1:$D3867,D3867),"")</f>
        <v/>
      </c>
      <c r="AE3867" s="2" t="str">
        <f t="shared" si="200"/>
        <v/>
      </c>
      <c r="AJ3867" s="41">
        <v>18.399999999999999</v>
      </c>
      <c r="AM3867" s="2" t="str">
        <f t="shared" si="199"/>
        <v/>
      </c>
      <c r="AN3867" s="2" t="str">
        <f>IF(ISNUMBER(AM3867),SUMIFS($AM$1:AM3867,$A$1:A3867,A3867,$G$1:G3867,G3867,$D$1:D3867,D3867),"")</f>
        <v/>
      </c>
    </row>
    <row r="3868" spans="1:40" x14ac:dyDescent="0.25">
      <c r="A3868" s="4" t="s">
        <v>96</v>
      </c>
      <c r="B3868" t="s">
        <v>30</v>
      </c>
      <c r="C3868" s="40">
        <v>40924</v>
      </c>
      <c r="D3868">
        <v>5</v>
      </c>
      <c r="F3868" t="s">
        <v>110</v>
      </c>
      <c r="G3868" t="str">
        <f>YEAR(C3868)+IF(MONTH(C3868)&lt;7,-1,0)&amp;"/"&amp;RIGHT(YEAR(C3868)+IF(MONTH(C3868)&lt;7,0,1),2)</f>
        <v>2011/12</v>
      </c>
      <c r="O3868" s="2" t="str">
        <f>IF(ISNUMBER(N3868),SUMIFS(N$1:$N3868,A$1:$A3868,A3868,G$1:$G3868,G3868,D$1:$D3868,D3868),"")</f>
        <v/>
      </c>
      <c r="AE3868" s="2" t="str">
        <f t="shared" si="200"/>
        <v/>
      </c>
      <c r="AJ3868" s="41">
        <v>19.899999999999999</v>
      </c>
      <c r="AM3868" s="2" t="str">
        <f t="shared" si="199"/>
        <v/>
      </c>
      <c r="AN3868" s="2" t="str">
        <f>IF(ISNUMBER(AM3868),SUMIFS($AM$1:AM3868,$A$1:A3868,A3868,$G$1:G3868,G3868,$D$1:D3868,D3868),"")</f>
        <v/>
      </c>
    </row>
    <row r="3869" spans="1:40" x14ac:dyDescent="0.25">
      <c r="A3869" s="4" t="s">
        <v>96</v>
      </c>
      <c r="B3869" t="s">
        <v>30</v>
      </c>
      <c r="C3869" s="40">
        <v>40931</v>
      </c>
      <c r="D3869">
        <v>1</v>
      </c>
      <c r="F3869" t="s">
        <v>110</v>
      </c>
      <c r="G3869" t="str">
        <f>YEAR(C3869)+IF(MONTH(C3869)&lt;7,-1,0)&amp;"/"&amp;RIGHT(YEAR(C3869)+IF(MONTH(C3869)&lt;7,0,1),2)</f>
        <v>2011/12</v>
      </c>
      <c r="O3869" s="2" t="str">
        <f>IF(ISNUMBER(N3869),SUMIFS(N$1:$N3869,A$1:$A3869,A3869,G$1:$G3869,G3869,D$1:$D3869,D3869),"")</f>
        <v/>
      </c>
      <c r="AE3869" s="2" t="str">
        <f t="shared" si="200"/>
        <v/>
      </c>
      <c r="AJ3869" s="41">
        <v>21.1</v>
      </c>
      <c r="AM3869" s="2" t="str">
        <f t="shared" si="199"/>
        <v/>
      </c>
      <c r="AN3869" s="2" t="str">
        <f>IF(ISNUMBER(AM3869),SUMIFS($AM$1:AM3869,$A$1:A3869,A3869,$G$1:G3869,G3869,$D$1:D3869,D3869),"")</f>
        <v/>
      </c>
    </row>
    <row r="3870" spans="1:40" x14ac:dyDescent="0.25">
      <c r="A3870" s="4" t="s">
        <v>96</v>
      </c>
      <c r="B3870" t="s">
        <v>30</v>
      </c>
      <c r="C3870" s="40">
        <v>40931</v>
      </c>
      <c r="D3870">
        <v>2</v>
      </c>
      <c r="F3870" t="s">
        <v>110</v>
      </c>
      <c r="G3870" t="str">
        <f>YEAR(C3870)+IF(MONTH(C3870)&lt;7,-1,0)&amp;"/"&amp;RIGHT(YEAR(C3870)+IF(MONTH(C3870)&lt;7,0,1),2)</f>
        <v>2011/12</v>
      </c>
      <c r="O3870" s="2" t="str">
        <f>IF(ISNUMBER(N3870),SUMIFS(N$1:$N3870,A$1:$A3870,A3870,G$1:$G3870,G3870,D$1:$D3870,D3870),"")</f>
        <v/>
      </c>
      <c r="AE3870" s="2" t="str">
        <f t="shared" si="200"/>
        <v/>
      </c>
      <c r="AJ3870" s="41">
        <v>22.9</v>
      </c>
      <c r="AM3870" s="2" t="str">
        <f t="shared" si="199"/>
        <v/>
      </c>
      <c r="AN3870" s="2" t="str">
        <f>IF(ISNUMBER(AM3870),SUMIFS($AM$1:AM3870,$A$1:A3870,A3870,$G$1:G3870,G3870,$D$1:D3870,D3870),"")</f>
        <v/>
      </c>
    </row>
    <row r="3871" spans="1:40" x14ac:dyDescent="0.25">
      <c r="A3871" s="4" t="s">
        <v>96</v>
      </c>
      <c r="B3871" t="s">
        <v>30</v>
      </c>
      <c r="C3871" s="40">
        <v>40931</v>
      </c>
      <c r="D3871">
        <v>3</v>
      </c>
      <c r="F3871" t="s">
        <v>110</v>
      </c>
      <c r="G3871" t="str">
        <f>YEAR(C3871)+IF(MONTH(C3871)&lt;7,-1,0)&amp;"/"&amp;RIGHT(YEAR(C3871)+IF(MONTH(C3871)&lt;7,0,1),2)</f>
        <v>2011/12</v>
      </c>
      <c r="O3871" s="2" t="str">
        <f>IF(ISNUMBER(N3871),SUMIFS(N$1:$N3871,A$1:$A3871,A3871,G$1:$G3871,G3871,D$1:$D3871,D3871),"")</f>
        <v/>
      </c>
      <c r="AE3871" s="2" t="str">
        <f t="shared" si="200"/>
        <v/>
      </c>
      <c r="AJ3871" s="41">
        <v>21.6</v>
      </c>
      <c r="AM3871" s="2" t="str">
        <f t="shared" si="199"/>
        <v/>
      </c>
      <c r="AN3871" s="2" t="str">
        <f>IF(ISNUMBER(AM3871),SUMIFS($AM$1:AM3871,$A$1:A3871,A3871,$G$1:G3871,G3871,$D$1:D3871,D3871),"")</f>
        <v/>
      </c>
    </row>
    <row r="3872" spans="1:40" x14ac:dyDescent="0.25">
      <c r="A3872" s="4" t="s">
        <v>96</v>
      </c>
      <c r="B3872" t="s">
        <v>30</v>
      </c>
      <c r="C3872" s="40">
        <v>40931</v>
      </c>
      <c r="D3872">
        <v>4</v>
      </c>
      <c r="F3872" t="s">
        <v>110</v>
      </c>
      <c r="G3872" t="str">
        <f>YEAR(C3872)+IF(MONTH(C3872)&lt;7,-1,0)&amp;"/"&amp;RIGHT(YEAR(C3872)+IF(MONTH(C3872)&lt;7,0,1),2)</f>
        <v>2011/12</v>
      </c>
      <c r="O3872" s="2" t="str">
        <f>IF(ISNUMBER(N3872),SUMIFS(N$1:$N3872,A$1:$A3872,A3872,G$1:$G3872,G3872,D$1:$D3872,D3872),"")</f>
        <v/>
      </c>
      <c r="AE3872" s="2" t="str">
        <f t="shared" si="200"/>
        <v/>
      </c>
      <c r="AJ3872" s="41">
        <v>20.7</v>
      </c>
      <c r="AM3872" s="2" t="str">
        <f t="shared" si="199"/>
        <v/>
      </c>
      <c r="AN3872" s="2" t="str">
        <f>IF(ISNUMBER(AM3872),SUMIFS($AM$1:AM3872,$A$1:A3872,A3872,$G$1:G3872,G3872,$D$1:D3872,D3872),"")</f>
        <v/>
      </c>
    </row>
    <row r="3873" spans="1:40" x14ac:dyDescent="0.25">
      <c r="A3873" s="4" t="s">
        <v>96</v>
      </c>
      <c r="B3873" t="s">
        <v>30</v>
      </c>
      <c r="C3873" s="40">
        <v>40931</v>
      </c>
      <c r="D3873">
        <v>5</v>
      </c>
      <c r="F3873" t="s">
        <v>110</v>
      </c>
      <c r="G3873" t="str">
        <f>YEAR(C3873)+IF(MONTH(C3873)&lt;7,-1,0)&amp;"/"&amp;RIGHT(YEAR(C3873)+IF(MONTH(C3873)&lt;7,0,1),2)</f>
        <v>2011/12</v>
      </c>
      <c r="O3873" s="2" t="str">
        <f>IF(ISNUMBER(N3873),SUMIFS(N$1:$N3873,A$1:$A3873,A3873,G$1:$G3873,G3873,D$1:$D3873,D3873),"")</f>
        <v/>
      </c>
      <c r="AE3873" s="2" t="str">
        <f t="shared" si="200"/>
        <v/>
      </c>
      <c r="AJ3873" s="41">
        <v>19.8</v>
      </c>
      <c r="AM3873" s="2" t="str">
        <f t="shared" si="199"/>
        <v/>
      </c>
      <c r="AN3873" s="2" t="str">
        <f>IF(ISNUMBER(AM3873),SUMIFS($AM$1:AM3873,$A$1:A3873,A3873,$G$1:G3873,G3873,$D$1:D3873,D3873),"")</f>
        <v/>
      </c>
    </row>
    <row r="3874" spans="1:40" x14ac:dyDescent="0.25">
      <c r="A3874" s="4" t="s">
        <v>96</v>
      </c>
      <c r="B3874" t="s">
        <v>30</v>
      </c>
      <c r="C3874" s="40">
        <v>40939</v>
      </c>
      <c r="D3874">
        <v>1</v>
      </c>
      <c r="F3874" t="s">
        <v>110</v>
      </c>
      <c r="G3874" t="str">
        <f>YEAR(C3874)+IF(MONTH(C3874)&lt;7,-1,0)&amp;"/"&amp;RIGHT(YEAR(C3874)+IF(MONTH(C3874)&lt;7,0,1),2)</f>
        <v>2011/12</v>
      </c>
      <c r="O3874" s="2" t="str">
        <f>IF(ISNUMBER(N3874),SUMIFS(N$1:$N3874,A$1:$A3874,A3874,G$1:$G3874,G3874,D$1:$D3874,D3874),"")</f>
        <v/>
      </c>
      <c r="AE3874" s="2" t="str">
        <f t="shared" si="200"/>
        <v/>
      </c>
      <c r="AJ3874" s="41">
        <v>23.6</v>
      </c>
      <c r="AM3874" s="2" t="str">
        <f t="shared" si="199"/>
        <v/>
      </c>
      <c r="AN3874" s="2" t="str">
        <f>IF(ISNUMBER(AM3874),SUMIFS($AM$1:AM3874,$A$1:A3874,A3874,$G$1:G3874,G3874,$D$1:D3874,D3874),"")</f>
        <v/>
      </c>
    </row>
    <row r="3875" spans="1:40" x14ac:dyDescent="0.25">
      <c r="A3875" s="4" t="s">
        <v>96</v>
      </c>
      <c r="B3875" t="s">
        <v>30</v>
      </c>
      <c r="C3875" s="40">
        <v>40939</v>
      </c>
      <c r="D3875">
        <v>2</v>
      </c>
      <c r="F3875" t="s">
        <v>110</v>
      </c>
      <c r="G3875" t="str">
        <f>YEAR(C3875)+IF(MONTH(C3875)&lt;7,-1,0)&amp;"/"&amp;RIGHT(YEAR(C3875)+IF(MONTH(C3875)&lt;7,0,1),2)</f>
        <v>2011/12</v>
      </c>
      <c r="O3875" s="2" t="str">
        <f>IF(ISNUMBER(N3875),SUMIFS(N$1:$N3875,A$1:$A3875,A3875,G$1:$G3875,G3875,D$1:$D3875,D3875),"")</f>
        <v/>
      </c>
      <c r="AE3875" s="2" t="str">
        <f t="shared" si="200"/>
        <v/>
      </c>
      <c r="AJ3875" s="41">
        <v>24.4</v>
      </c>
      <c r="AM3875" s="2" t="str">
        <f t="shared" si="199"/>
        <v/>
      </c>
      <c r="AN3875" s="2" t="str">
        <f>IF(ISNUMBER(AM3875),SUMIFS($AM$1:AM3875,$A$1:A3875,A3875,$G$1:G3875,G3875,$D$1:D3875,D3875),"")</f>
        <v/>
      </c>
    </row>
    <row r="3876" spans="1:40" x14ac:dyDescent="0.25">
      <c r="A3876" s="4" t="s">
        <v>96</v>
      </c>
      <c r="B3876" t="s">
        <v>30</v>
      </c>
      <c r="C3876" s="40">
        <v>40939</v>
      </c>
      <c r="D3876">
        <v>3</v>
      </c>
      <c r="F3876" t="s">
        <v>110</v>
      </c>
      <c r="G3876" t="str">
        <f>YEAR(C3876)+IF(MONTH(C3876)&lt;7,-1,0)&amp;"/"&amp;RIGHT(YEAR(C3876)+IF(MONTH(C3876)&lt;7,0,1),2)</f>
        <v>2011/12</v>
      </c>
      <c r="O3876" s="2" t="str">
        <f>IF(ISNUMBER(N3876),SUMIFS(N$1:$N3876,A$1:$A3876,A3876,G$1:$G3876,G3876,D$1:$D3876,D3876),"")</f>
        <v/>
      </c>
      <c r="AE3876" s="2" t="str">
        <f t="shared" si="200"/>
        <v/>
      </c>
      <c r="AJ3876" s="41">
        <v>21.9</v>
      </c>
      <c r="AM3876" s="2" t="str">
        <f t="shared" si="199"/>
        <v/>
      </c>
      <c r="AN3876" s="2" t="str">
        <f>IF(ISNUMBER(AM3876),SUMIFS($AM$1:AM3876,$A$1:A3876,A3876,$G$1:G3876,G3876,$D$1:D3876,D3876),"")</f>
        <v/>
      </c>
    </row>
    <row r="3877" spans="1:40" x14ac:dyDescent="0.25">
      <c r="A3877" s="4" t="s">
        <v>96</v>
      </c>
      <c r="B3877" t="s">
        <v>30</v>
      </c>
      <c r="C3877" s="40">
        <v>40939</v>
      </c>
      <c r="D3877">
        <v>4</v>
      </c>
      <c r="F3877" t="s">
        <v>110</v>
      </c>
      <c r="G3877" t="str">
        <f>YEAR(C3877)+IF(MONTH(C3877)&lt;7,-1,0)&amp;"/"&amp;RIGHT(YEAR(C3877)+IF(MONTH(C3877)&lt;7,0,1),2)</f>
        <v>2011/12</v>
      </c>
      <c r="O3877" s="2" t="str">
        <f>IF(ISNUMBER(N3877),SUMIFS(N$1:$N3877,A$1:$A3877,A3877,G$1:$G3877,G3877,D$1:$D3877,D3877),"")</f>
        <v/>
      </c>
      <c r="AE3877" s="2" t="str">
        <f t="shared" si="200"/>
        <v/>
      </c>
      <c r="AJ3877" s="41">
        <v>26.5</v>
      </c>
      <c r="AM3877" s="2" t="str">
        <f t="shared" si="199"/>
        <v/>
      </c>
      <c r="AN3877" s="2" t="str">
        <f>IF(ISNUMBER(AM3877),SUMIFS($AM$1:AM3877,$A$1:A3877,A3877,$G$1:G3877,G3877,$D$1:D3877,D3877),"")</f>
        <v/>
      </c>
    </row>
    <row r="3878" spans="1:40" x14ac:dyDescent="0.25">
      <c r="A3878" s="4" t="s">
        <v>96</v>
      </c>
      <c r="B3878" t="s">
        <v>30</v>
      </c>
      <c r="C3878" s="40">
        <v>40939</v>
      </c>
      <c r="D3878">
        <v>5</v>
      </c>
      <c r="F3878" t="s">
        <v>110</v>
      </c>
      <c r="G3878" t="str">
        <f>YEAR(C3878)+IF(MONTH(C3878)&lt;7,-1,0)&amp;"/"&amp;RIGHT(YEAR(C3878)+IF(MONTH(C3878)&lt;7,0,1),2)</f>
        <v>2011/12</v>
      </c>
      <c r="O3878" s="2" t="str">
        <f>IF(ISNUMBER(N3878),SUMIFS(N$1:$N3878,A$1:$A3878,A3878,G$1:$G3878,G3878,D$1:$D3878,D3878),"")</f>
        <v/>
      </c>
      <c r="AE3878" s="2" t="str">
        <f t="shared" si="200"/>
        <v/>
      </c>
      <c r="AJ3878" s="41">
        <v>23</v>
      </c>
      <c r="AM3878" s="2" t="str">
        <f t="shared" si="199"/>
        <v/>
      </c>
      <c r="AN3878" s="2" t="str">
        <f>IF(ISNUMBER(AM3878),SUMIFS($AM$1:AM3878,$A$1:A3878,A3878,$G$1:G3878,G3878,$D$1:D3878,D3878),"")</f>
        <v/>
      </c>
    </row>
    <row r="3879" spans="1:40" x14ac:dyDescent="0.25">
      <c r="A3879" s="4" t="s">
        <v>96</v>
      </c>
      <c r="B3879" t="s">
        <v>30</v>
      </c>
      <c r="C3879" s="40">
        <v>40946</v>
      </c>
      <c r="D3879">
        <v>1</v>
      </c>
      <c r="F3879" t="s">
        <v>110</v>
      </c>
      <c r="G3879" t="str">
        <f>YEAR(C3879)+IF(MONTH(C3879)&lt;7,-1,0)&amp;"/"&amp;RIGHT(YEAR(C3879)+IF(MONTH(C3879)&lt;7,0,1),2)</f>
        <v>2011/12</v>
      </c>
      <c r="O3879" s="2" t="str">
        <f>IF(ISNUMBER(N3879),SUMIFS(N$1:$N3879,A$1:$A3879,A3879,G$1:$G3879,G3879,D$1:$D3879,D3879),"")</f>
        <v/>
      </c>
      <c r="AE3879" s="2" t="str">
        <f t="shared" si="200"/>
        <v/>
      </c>
      <c r="AJ3879" s="41">
        <v>23.4</v>
      </c>
      <c r="AM3879" s="2" t="str">
        <f t="shared" si="199"/>
        <v/>
      </c>
      <c r="AN3879" s="2" t="str">
        <f>IF(ISNUMBER(AM3879),SUMIFS($AM$1:AM3879,$A$1:A3879,A3879,$G$1:G3879,G3879,$D$1:D3879,D3879),"")</f>
        <v/>
      </c>
    </row>
    <row r="3880" spans="1:40" x14ac:dyDescent="0.25">
      <c r="A3880" s="4" t="s">
        <v>96</v>
      </c>
      <c r="B3880" t="s">
        <v>30</v>
      </c>
      <c r="C3880" s="40">
        <v>40946</v>
      </c>
      <c r="D3880">
        <v>2</v>
      </c>
      <c r="F3880" t="s">
        <v>110</v>
      </c>
      <c r="G3880" t="str">
        <f>YEAR(C3880)+IF(MONTH(C3880)&lt;7,-1,0)&amp;"/"&amp;RIGHT(YEAR(C3880)+IF(MONTH(C3880)&lt;7,0,1),2)</f>
        <v>2011/12</v>
      </c>
      <c r="O3880" s="2" t="str">
        <f>IF(ISNUMBER(N3880),SUMIFS(N$1:$N3880,A$1:$A3880,A3880,G$1:$G3880,G3880,D$1:$D3880,D3880),"")</f>
        <v/>
      </c>
      <c r="AE3880" s="2" t="str">
        <f t="shared" si="200"/>
        <v/>
      </c>
      <c r="AJ3880" s="41">
        <v>24</v>
      </c>
      <c r="AM3880" s="2" t="str">
        <f t="shared" si="199"/>
        <v/>
      </c>
      <c r="AN3880" s="2" t="str">
        <f>IF(ISNUMBER(AM3880),SUMIFS($AM$1:AM3880,$A$1:A3880,A3880,$G$1:G3880,G3880,$D$1:D3880,D3880),"")</f>
        <v/>
      </c>
    </row>
    <row r="3881" spans="1:40" x14ac:dyDescent="0.25">
      <c r="A3881" s="4" t="s">
        <v>96</v>
      </c>
      <c r="B3881" t="s">
        <v>30</v>
      </c>
      <c r="C3881" s="40">
        <v>40946</v>
      </c>
      <c r="D3881">
        <v>3</v>
      </c>
      <c r="F3881" t="s">
        <v>110</v>
      </c>
      <c r="G3881" t="str">
        <f>YEAR(C3881)+IF(MONTH(C3881)&lt;7,-1,0)&amp;"/"&amp;RIGHT(YEAR(C3881)+IF(MONTH(C3881)&lt;7,0,1),2)</f>
        <v>2011/12</v>
      </c>
      <c r="O3881" s="2" t="str">
        <f>IF(ISNUMBER(N3881),SUMIFS(N$1:$N3881,A$1:$A3881,A3881,G$1:$G3881,G3881,D$1:$D3881,D3881),"")</f>
        <v/>
      </c>
      <c r="AE3881" s="2" t="str">
        <f t="shared" si="200"/>
        <v/>
      </c>
      <c r="AJ3881" s="41">
        <v>25.7</v>
      </c>
      <c r="AM3881" s="2" t="str">
        <f t="shared" si="199"/>
        <v/>
      </c>
      <c r="AN3881" s="2" t="str">
        <f>IF(ISNUMBER(AM3881),SUMIFS($AM$1:AM3881,$A$1:A3881,A3881,$G$1:G3881,G3881,$D$1:D3881,D3881),"")</f>
        <v/>
      </c>
    </row>
    <row r="3882" spans="1:40" x14ac:dyDescent="0.25">
      <c r="A3882" s="4" t="s">
        <v>96</v>
      </c>
      <c r="B3882" t="s">
        <v>30</v>
      </c>
      <c r="C3882" s="40">
        <v>40946</v>
      </c>
      <c r="D3882">
        <v>4</v>
      </c>
      <c r="F3882" t="s">
        <v>110</v>
      </c>
      <c r="G3882" t="str">
        <f>YEAR(C3882)+IF(MONTH(C3882)&lt;7,-1,0)&amp;"/"&amp;RIGHT(YEAR(C3882)+IF(MONTH(C3882)&lt;7,0,1),2)</f>
        <v>2011/12</v>
      </c>
      <c r="O3882" s="2" t="str">
        <f>IF(ISNUMBER(N3882),SUMIFS(N$1:$N3882,A$1:$A3882,A3882,G$1:$G3882,G3882,D$1:$D3882,D3882),"")</f>
        <v/>
      </c>
      <c r="AE3882" s="2" t="str">
        <f t="shared" si="200"/>
        <v/>
      </c>
      <c r="AJ3882" s="41">
        <v>24.9</v>
      </c>
      <c r="AM3882" s="2" t="str">
        <f t="shared" si="199"/>
        <v/>
      </c>
      <c r="AN3882" s="2" t="str">
        <f>IF(ISNUMBER(AM3882),SUMIFS($AM$1:AM3882,$A$1:A3882,A3882,$G$1:G3882,G3882,$D$1:D3882,D3882),"")</f>
        <v/>
      </c>
    </row>
    <row r="3883" spans="1:40" x14ac:dyDescent="0.25">
      <c r="A3883" s="4" t="s">
        <v>96</v>
      </c>
      <c r="B3883" t="s">
        <v>30</v>
      </c>
      <c r="C3883" s="40">
        <v>40946</v>
      </c>
      <c r="D3883">
        <v>5</v>
      </c>
      <c r="F3883" t="s">
        <v>110</v>
      </c>
      <c r="G3883" t="str">
        <f>YEAR(C3883)+IF(MONTH(C3883)&lt;7,-1,0)&amp;"/"&amp;RIGHT(YEAR(C3883)+IF(MONTH(C3883)&lt;7,0,1),2)</f>
        <v>2011/12</v>
      </c>
      <c r="O3883" s="2" t="str">
        <f>IF(ISNUMBER(N3883),SUMIFS(N$1:$N3883,A$1:$A3883,A3883,G$1:$G3883,G3883,D$1:$D3883,D3883),"")</f>
        <v/>
      </c>
      <c r="AE3883" s="2" t="str">
        <f t="shared" si="200"/>
        <v/>
      </c>
      <c r="AJ3883" s="41">
        <v>22.3</v>
      </c>
      <c r="AM3883" s="2" t="str">
        <f t="shared" si="199"/>
        <v/>
      </c>
      <c r="AN3883" s="2" t="str">
        <f>IF(ISNUMBER(AM3883),SUMIFS($AM$1:AM3883,$A$1:A3883,A3883,$G$1:G3883,G3883,$D$1:D3883,D3883),"")</f>
        <v/>
      </c>
    </row>
    <row r="3884" spans="1:40" x14ac:dyDescent="0.25">
      <c r="A3884" s="4" t="s">
        <v>96</v>
      </c>
      <c r="B3884" t="s">
        <v>30</v>
      </c>
      <c r="C3884" s="40">
        <v>40959</v>
      </c>
      <c r="D3884">
        <v>1</v>
      </c>
      <c r="F3884" t="s">
        <v>110</v>
      </c>
      <c r="G3884" t="str">
        <f>YEAR(C3884)+IF(MONTH(C3884)&lt;7,-1,0)&amp;"/"&amp;RIGHT(YEAR(C3884)+IF(MONTH(C3884)&lt;7,0,1),2)</f>
        <v>2011/12</v>
      </c>
      <c r="O3884" s="2" t="str">
        <f>IF(ISNUMBER(N3884),SUMIFS(N$1:$N3884,A$1:$A3884,A3884,G$1:$G3884,G3884,D$1:$D3884,D3884),"")</f>
        <v/>
      </c>
      <c r="AE3884" s="2" t="str">
        <f t="shared" si="200"/>
        <v/>
      </c>
      <c r="AJ3884" s="41">
        <v>20</v>
      </c>
      <c r="AM3884" s="2" t="str">
        <f t="shared" si="199"/>
        <v/>
      </c>
      <c r="AN3884" s="2" t="str">
        <f>IF(ISNUMBER(AM3884),SUMIFS($AM$1:AM3884,$A$1:A3884,A3884,$G$1:G3884,G3884,$D$1:D3884,D3884),"")</f>
        <v/>
      </c>
    </row>
    <row r="3885" spans="1:40" x14ac:dyDescent="0.25">
      <c r="A3885" s="4" t="s">
        <v>96</v>
      </c>
      <c r="B3885" t="s">
        <v>30</v>
      </c>
      <c r="C3885" s="40">
        <v>40959</v>
      </c>
      <c r="D3885">
        <v>2</v>
      </c>
      <c r="F3885" t="s">
        <v>110</v>
      </c>
      <c r="G3885" t="str">
        <f>YEAR(C3885)+IF(MONTH(C3885)&lt;7,-1,0)&amp;"/"&amp;RIGHT(YEAR(C3885)+IF(MONTH(C3885)&lt;7,0,1),2)</f>
        <v>2011/12</v>
      </c>
      <c r="O3885" s="2" t="str">
        <f>IF(ISNUMBER(N3885),SUMIFS(N$1:$N3885,A$1:$A3885,A3885,G$1:$G3885,G3885,D$1:$D3885,D3885),"")</f>
        <v/>
      </c>
      <c r="AE3885" s="2" t="str">
        <f t="shared" si="200"/>
        <v/>
      </c>
      <c r="AJ3885" s="41">
        <v>18.600000000000001</v>
      </c>
      <c r="AM3885" s="2" t="str">
        <f t="shared" ref="AM3885:AM3948" si="201">IF(AND(ISNUMBER(AE3885),ISNUMBER(N3885)),ROUND(N3885*AE3885,3),"")</f>
        <v/>
      </c>
      <c r="AN3885" s="2" t="str">
        <f>IF(ISNUMBER(AM3885),SUMIFS($AM$1:AM3885,$A$1:A3885,A3885,$G$1:G3885,G3885,$D$1:D3885,D3885),"")</f>
        <v/>
      </c>
    </row>
    <row r="3886" spans="1:40" x14ac:dyDescent="0.25">
      <c r="A3886" s="4" t="s">
        <v>96</v>
      </c>
      <c r="B3886" t="s">
        <v>30</v>
      </c>
      <c r="C3886" s="40">
        <v>40959</v>
      </c>
      <c r="D3886">
        <v>3</v>
      </c>
      <c r="F3886" t="s">
        <v>110</v>
      </c>
      <c r="G3886" t="str">
        <f>YEAR(C3886)+IF(MONTH(C3886)&lt;7,-1,0)&amp;"/"&amp;RIGHT(YEAR(C3886)+IF(MONTH(C3886)&lt;7,0,1),2)</f>
        <v>2011/12</v>
      </c>
      <c r="O3886" s="2" t="str">
        <f>IF(ISNUMBER(N3886),SUMIFS(N$1:$N3886,A$1:$A3886,A3886,G$1:$G3886,G3886,D$1:$D3886,D3886),"")</f>
        <v/>
      </c>
      <c r="AE3886" s="2" t="str">
        <f t="shared" si="200"/>
        <v/>
      </c>
      <c r="AJ3886" s="41">
        <v>22.9</v>
      </c>
      <c r="AM3886" s="2" t="str">
        <f t="shared" si="201"/>
        <v/>
      </c>
      <c r="AN3886" s="2" t="str">
        <f>IF(ISNUMBER(AM3886),SUMIFS($AM$1:AM3886,$A$1:A3886,A3886,$G$1:G3886,G3886,$D$1:D3886,D3886),"")</f>
        <v/>
      </c>
    </row>
    <row r="3887" spans="1:40" x14ac:dyDescent="0.25">
      <c r="A3887" s="4" t="s">
        <v>96</v>
      </c>
      <c r="B3887" t="s">
        <v>30</v>
      </c>
      <c r="C3887" s="40">
        <v>40959</v>
      </c>
      <c r="D3887">
        <v>4</v>
      </c>
      <c r="F3887" t="s">
        <v>110</v>
      </c>
      <c r="G3887" t="str">
        <f>YEAR(C3887)+IF(MONTH(C3887)&lt;7,-1,0)&amp;"/"&amp;RIGHT(YEAR(C3887)+IF(MONTH(C3887)&lt;7,0,1),2)</f>
        <v>2011/12</v>
      </c>
      <c r="O3887" s="2" t="str">
        <f>IF(ISNUMBER(N3887),SUMIFS(N$1:$N3887,A$1:$A3887,A3887,G$1:$G3887,G3887,D$1:$D3887,D3887),"")</f>
        <v/>
      </c>
      <c r="AE3887" s="2" t="str">
        <f t="shared" si="200"/>
        <v/>
      </c>
      <c r="AJ3887" s="41">
        <v>20.9</v>
      </c>
      <c r="AM3887" s="2" t="str">
        <f t="shared" si="201"/>
        <v/>
      </c>
      <c r="AN3887" s="2" t="str">
        <f>IF(ISNUMBER(AM3887),SUMIFS($AM$1:AM3887,$A$1:A3887,A3887,$G$1:G3887,G3887,$D$1:D3887,D3887),"")</f>
        <v/>
      </c>
    </row>
    <row r="3888" spans="1:40" x14ac:dyDescent="0.25">
      <c r="A3888" s="4" t="s">
        <v>96</v>
      </c>
      <c r="B3888" t="s">
        <v>30</v>
      </c>
      <c r="C3888" s="40">
        <v>40959</v>
      </c>
      <c r="D3888">
        <v>5</v>
      </c>
      <c r="F3888" t="s">
        <v>110</v>
      </c>
      <c r="G3888" t="str">
        <f>YEAR(C3888)+IF(MONTH(C3888)&lt;7,-1,0)&amp;"/"&amp;RIGHT(YEAR(C3888)+IF(MONTH(C3888)&lt;7,0,1),2)</f>
        <v>2011/12</v>
      </c>
      <c r="O3888" s="2" t="str">
        <f>IF(ISNUMBER(N3888),SUMIFS(N$1:$N3888,A$1:$A3888,A3888,G$1:$G3888,G3888,D$1:$D3888,D3888),"")</f>
        <v/>
      </c>
      <c r="AE3888" s="2" t="str">
        <f t="shared" ref="AE3888:AE3951" si="202">IF(ISNUMBER(AF3888),AF3888,"")</f>
        <v/>
      </c>
      <c r="AJ3888" s="41">
        <v>22.8</v>
      </c>
      <c r="AM3888" s="2" t="str">
        <f t="shared" si="201"/>
        <v/>
      </c>
      <c r="AN3888" s="2" t="str">
        <f>IF(ISNUMBER(AM3888),SUMIFS($AM$1:AM3888,$A$1:A3888,A3888,$G$1:G3888,G3888,$D$1:D3888,D3888),"")</f>
        <v/>
      </c>
    </row>
    <row r="3889" spans="1:40" x14ac:dyDescent="0.25">
      <c r="A3889" s="4" t="s">
        <v>96</v>
      </c>
      <c r="B3889" t="s">
        <v>30</v>
      </c>
      <c r="C3889" s="40">
        <v>40973</v>
      </c>
      <c r="D3889">
        <v>1</v>
      </c>
      <c r="F3889" t="s">
        <v>110</v>
      </c>
      <c r="G3889" t="str">
        <f>YEAR(C3889)+IF(MONTH(C3889)&lt;7,-1,0)&amp;"/"&amp;RIGHT(YEAR(C3889)+IF(MONTH(C3889)&lt;7,0,1),2)</f>
        <v>2011/12</v>
      </c>
      <c r="O3889" s="2" t="str">
        <f>IF(ISNUMBER(N3889),SUMIFS(N$1:$N3889,A$1:$A3889,A3889,G$1:$G3889,G3889,D$1:$D3889,D3889),"")</f>
        <v/>
      </c>
      <c r="AE3889" s="2" t="str">
        <f t="shared" si="202"/>
        <v/>
      </c>
      <c r="AJ3889" s="41">
        <v>22.8</v>
      </c>
      <c r="AM3889" s="2" t="str">
        <f t="shared" si="201"/>
        <v/>
      </c>
      <c r="AN3889" s="2" t="str">
        <f>IF(ISNUMBER(AM3889),SUMIFS($AM$1:AM3889,$A$1:A3889,A3889,$G$1:G3889,G3889,$D$1:D3889,D3889),"")</f>
        <v/>
      </c>
    </row>
    <row r="3890" spans="1:40" x14ac:dyDescent="0.25">
      <c r="A3890" s="4" t="s">
        <v>96</v>
      </c>
      <c r="B3890" t="s">
        <v>30</v>
      </c>
      <c r="C3890" s="40">
        <v>40973</v>
      </c>
      <c r="D3890">
        <v>2</v>
      </c>
      <c r="F3890" t="s">
        <v>110</v>
      </c>
      <c r="G3890" t="str">
        <f>YEAR(C3890)+IF(MONTH(C3890)&lt;7,-1,0)&amp;"/"&amp;RIGHT(YEAR(C3890)+IF(MONTH(C3890)&lt;7,0,1),2)</f>
        <v>2011/12</v>
      </c>
      <c r="O3890" s="2" t="str">
        <f>IF(ISNUMBER(N3890),SUMIFS(N$1:$N3890,A$1:$A3890,A3890,G$1:$G3890,G3890,D$1:$D3890,D3890),"")</f>
        <v/>
      </c>
      <c r="AE3890" s="2" t="str">
        <f t="shared" si="202"/>
        <v/>
      </c>
      <c r="AJ3890" s="41">
        <v>19.100000000000001</v>
      </c>
      <c r="AM3890" s="2" t="str">
        <f t="shared" si="201"/>
        <v/>
      </c>
      <c r="AN3890" s="2" t="str">
        <f>IF(ISNUMBER(AM3890),SUMIFS($AM$1:AM3890,$A$1:A3890,A3890,$G$1:G3890,G3890,$D$1:D3890,D3890),"")</f>
        <v/>
      </c>
    </row>
    <row r="3891" spans="1:40" x14ac:dyDescent="0.25">
      <c r="A3891" s="4" t="s">
        <v>96</v>
      </c>
      <c r="B3891" t="s">
        <v>30</v>
      </c>
      <c r="C3891" s="40">
        <v>40973</v>
      </c>
      <c r="D3891">
        <v>3</v>
      </c>
      <c r="F3891" t="s">
        <v>110</v>
      </c>
      <c r="G3891" t="str">
        <f>YEAR(C3891)+IF(MONTH(C3891)&lt;7,-1,0)&amp;"/"&amp;RIGHT(YEAR(C3891)+IF(MONTH(C3891)&lt;7,0,1),2)</f>
        <v>2011/12</v>
      </c>
      <c r="O3891" s="2" t="str">
        <f>IF(ISNUMBER(N3891),SUMIFS(N$1:$N3891,A$1:$A3891,A3891,G$1:$G3891,G3891,D$1:$D3891,D3891),"")</f>
        <v/>
      </c>
      <c r="AE3891" s="2" t="str">
        <f t="shared" si="202"/>
        <v/>
      </c>
      <c r="AJ3891" s="41">
        <v>26.2</v>
      </c>
      <c r="AM3891" s="2" t="str">
        <f t="shared" si="201"/>
        <v/>
      </c>
      <c r="AN3891" s="2" t="str">
        <f>IF(ISNUMBER(AM3891),SUMIFS($AM$1:AM3891,$A$1:A3891,A3891,$G$1:G3891,G3891,$D$1:D3891,D3891),"")</f>
        <v/>
      </c>
    </row>
    <row r="3892" spans="1:40" x14ac:dyDescent="0.25">
      <c r="A3892" s="4" t="s">
        <v>96</v>
      </c>
      <c r="B3892" t="s">
        <v>30</v>
      </c>
      <c r="C3892" s="40">
        <v>40973</v>
      </c>
      <c r="D3892">
        <v>4</v>
      </c>
      <c r="F3892" t="s">
        <v>110</v>
      </c>
      <c r="G3892" t="str">
        <f>YEAR(C3892)+IF(MONTH(C3892)&lt;7,-1,0)&amp;"/"&amp;RIGHT(YEAR(C3892)+IF(MONTH(C3892)&lt;7,0,1),2)</f>
        <v>2011/12</v>
      </c>
      <c r="O3892" s="2" t="str">
        <f>IF(ISNUMBER(N3892),SUMIFS(N$1:$N3892,A$1:$A3892,A3892,G$1:$G3892,G3892,D$1:$D3892,D3892),"")</f>
        <v/>
      </c>
      <c r="AE3892" s="2" t="str">
        <f t="shared" si="202"/>
        <v/>
      </c>
      <c r="AJ3892" s="41">
        <v>19.7</v>
      </c>
      <c r="AM3892" s="2" t="str">
        <f t="shared" si="201"/>
        <v/>
      </c>
      <c r="AN3892" s="2" t="str">
        <f>IF(ISNUMBER(AM3892),SUMIFS($AM$1:AM3892,$A$1:A3892,A3892,$G$1:G3892,G3892,$D$1:D3892,D3892),"")</f>
        <v/>
      </c>
    </row>
    <row r="3893" spans="1:40" x14ac:dyDescent="0.25">
      <c r="A3893" s="4" t="s">
        <v>96</v>
      </c>
      <c r="B3893" t="s">
        <v>30</v>
      </c>
      <c r="C3893" s="40">
        <v>40973</v>
      </c>
      <c r="D3893">
        <v>5</v>
      </c>
      <c r="F3893" t="s">
        <v>110</v>
      </c>
      <c r="G3893" t="str">
        <f>YEAR(C3893)+IF(MONTH(C3893)&lt;7,-1,0)&amp;"/"&amp;RIGHT(YEAR(C3893)+IF(MONTH(C3893)&lt;7,0,1),2)</f>
        <v>2011/12</v>
      </c>
      <c r="O3893" s="2" t="str">
        <f>IF(ISNUMBER(N3893),SUMIFS(N$1:$N3893,A$1:$A3893,A3893,G$1:$G3893,G3893,D$1:$D3893,D3893),"")</f>
        <v/>
      </c>
      <c r="AE3893" s="2" t="str">
        <f t="shared" si="202"/>
        <v/>
      </c>
      <c r="AJ3893" s="41">
        <v>21</v>
      </c>
      <c r="AM3893" s="2" t="str">
        <f t="shared" si="201"/>
        <v/>
      </c>
      <c r="AN3893" s="2" t="str">
        <f>IF(ISNUMBER(AM3893),SUMIFS($AM$1:AM3893,$A$1:A3893,A3893,$G$1:G3893,G3893,$D$1:D3893,D3893),"")</f>
        <v/>
      </c>
    </row>
    <row r="3894" spans="1:40" x14ac:dyDescent="0.25">
      <c r="A3894" s="4" t="s">
        <v>96</v>
      </c>
      <c r="B3894" t="s">
        <v>30</v>
      </c>
      <c r="C3894" s="40">
        <v>40980</v>
      </c>
      <c r="D3894">
        <v>1</v>
      </c>
      <c r="F3894" t="s">
        <v>110</v>
      </c>
      <c r="G3894" t="str">
        <f>YEAR(C3894)+IF(MONTH(C3894)&lt;7,-1,0)&amp;"/"&amp;RIGHT(YEAR(C3894)+IF(MONTH(C3894)&lt;7,0,1),2)</f>
        <v>2011/12</v>
      </c>
      <c r="O3894" s="2" t="str">
        <f>IF(ISNUMBER(N3894),SUMIFS(N$1:$N3894,A$1:$A3894,A3894,G$1:$G3894,G3894,D$1:$D3894,D3894),"")</f>
        <v/>
      </c>
      <c r="AE3894" s="2" t="str">
        <f t="shared" si="202"/>
        <v/>
      </c>
      <c r="AJ3894" s="41">
        <v>24.1</v>
      </c>
      <c r="AM3894" s="2" t="str">
        <f t="shared" si="201"/>
        <v/>
      </c>
      <c r="AN3894" s="2" t="str">
        <f>IF(ISNUMBER(AM3894),SUMIFS($AM$1:AM3894,$A$1:A3894,A3894,$G$1:G3894,G3894,$D$1:D3894,D3894),"")</f>
        <v/>
      </c>
    </row>
    <row r="3895" spans="1:40" x14ac:dyDescent="0.25">
      <c r="A3895" s="4" t="s">
        <v>96</v>
      </c>
      <c r="B3895" t="s">
        <v>30</v>
      </c>
      <c r="C3895" s="40">
        <v>40980</v>
      </c>
      <c r="D3895">
        <v>2</v>
      </c>
      <c r="F3895" t="s">
        <v>110</v>
      </c>
      <c r="G3895" t="str">
        <f>YEAR(C3895)+IF(MONTH(C3895)&lt;7,-1,0)&amp;"/"&amp;RIGHT(YEAR(C3895)+IF(MONTH(C3895)&lt;7,0,1),2)</f>
        <v>2011/12</v>
      </c>
      <c r="O3895" s="2" t="str">
        <f>IF(ISNUMBER(N3895),SUMIFS(N$1:$N3895,A$1:$A3895,A3895,G$1:$G3895,G3895,D$1:$D3895,D3895),"")</f>
        <v/>
      </c>
      <c r="AE3895" s="2" t="str">
        <f t="shared" si="202"/>
        <v/>
      </c>
      <c r="AJ3895" s="41">
        <v>18.5</v>
      </c>
      <c r="AM3895" s="2" t="str">
        <f t="shared" si="201"/>
        <v/>
      </c>
      <c r="AN3895" s="2" t="str">
        <f>IF(ISNUMBER(AM3895),SUMIFS($AM$1:AM3895,$A$1:A3895,A3895,$G$1:G3895,G3895,$D$1:D3895,D3895),"")</f>
        <v/>
      </c>
    </row>
    <row r="3896" spans="1:40" x14ac:dyDescent="0.25">
      <c r="A3896" s="4" t="s">
        <v>96</v>
      </c>
      <c r="B3896" t="s">
        <v>30</v>
      </c>
      <c r="C3896" s="40">
        <v>40980</v>
      </c>
      <c r="D3896">
        <v>3</v>
      </c>
      <c r="F3896" t="s">
        <v>110</v>
      </c>
      <c r="G3896" t="str">
        <f>YEAR(C3896)+IF(MONTH(C3896)&lt;7,-1,0)&amp;"/"&amp;RIGHT(YEAR(C3896)+IF(MONTH(C3896)&lt;7,0,1),2)</f>
        <v>2011/12</v>
      </c>
      <c r="O3896" s="2" t="str">
        <f>IF(ISNUMBER(N3896),SUMIFS(N$1:$N3896,A$1:$A3896,A3896,G$1:$G3896,G3896,D$1:$D3896,D3896),"")</f>
        <v/>
      </c>
      <c r="AE3896" s="2" t="str">
        <f t="shared" si="202"/>
        <v/>
      </c>
      <c r="AJ3896" s="41">
        <v>21.4</v>
      </c>
      <c r="AM3896" s="2" t="str">
        <f t="shared" si="201"/>
        <v/>
      </c>
      <c r="AN3896" s="2" t="str">
        <f>IF(ISNUMBER(AM3896),SUMIFS($AM$1:AM3896,$A$1:A3896,A3896,$G$1:G3896,G3896,$D$1:D3896,D3896),"")</f>
        <v/>
      </c>
    </row>
    <row r="3897" spans="1:40" x14ac:dyDescent="0.25">
      <c r="A3897" s="4" t="s">
        <v>96</v>
      </c>
      <c r="B3897" t="s">
        <v>30</v>
      </c>
      <c r="C3897" s="40">
        <v>40980</v>
      </c>
      <c r="D3897">
        <v>4</v>
      </c>
      <c r="F3897" t="s">
        <v>110</v>
      </c>
      <c r="G3897" t="str">
        <f>YEAR(C3897)+IF(MONTH(C3897)&lt;7,-1,0)&amp;"/"&amp;RIGHT(YEAR(C3897)+IF(MONTH(C3897)&lt;7,0,1),2)</f>
        <v>2011/12</v>
      </c>
      <c r="O3897" s="2" t="str">
        <f>IF(ISNUMBER(N3897),SUMIFS(N$1:$N3897,A$1:$A3897,A3897,G$1:$G3897,G3897,D$1:$D3897,D3897),"")</f>
        <v/>
      </c>
      <c r="AE3897" s="2" t="str">
        <f t="shared" si="202"/>
        <v/>
      </c>
      <c r="AJ3897" s="41">
        <v>19.3</v>
      </c>
      <c r="AM3897" s="2" t="str">
        <f t="shared" si="201"/>
        <v/>
      </c>
      <c r="AN3897" s="2" t="str">
        <f>IF(ISNUMBER(AM3897),SUMIFS($AM$1:AM3897,$A$1:A3897,A3897,$G$1:G3897,G3897,$D$1:D3897,D3897),"")</f>
        <v/>
      </c>
    </row>
    <row r="3898" spans="1:40" x14ac:dyDescent="0.25">
      <c r="A3898" s="4" t="s">
        <v>96</v>
      </c>
      <c r="B3898" t="s">
        <v>30</v>
      </c>
      <c r="C3898" s="40">
        <v>40980</v>
      </c>
      <c r="D3898">
        <v>5</v>
      </c>
      <c r="F3898" t="s">
        <v>110</v>
      </c>
      <c r="G3898" t="str">
        <f>YEAR(C3898)+IF(MONTH(C3898)&lt;7,-1,0)&amp;"/"&amp;RIGHT(YEAR(C3898)+IF(MONTH(C3898)&lt;7,0,1),2)</f>
        <v>2011/12</v>
      </c>
      <c r="O3898" s="2" t="str">
        <f>IF(ISNUMBER(N3898),SUMIFS(N$1:$N3898,A$1:$A3898,A3898,G$1:$G3898,G3898,D$1:$D3898,D3898),"")</f>
        <v/>
      </c>
      <c r="AE3898" s="2" t="str">
        <f t="shared" si="202"/>
        <v/>
      </c>
      <c r="AJ3898" s="41">
        <v>23.1</v>
      </c>
      <c r="AM3898" s="2" t="str">
        <f t="shared" si="201"/>
        <v/>
      </c>
      <c r="AN3898" s="2" t="str">
        <f>IF(ISNUMBER(AM3898),SUMIFS($AM$1:AM3898,$A$1:A3898,A3898,$G$1:G3898,G3898,$D$1:D3898,D3898),"")</f>
        <v/>
      </c>
    </row>
    <row r="3899" spans="1:40" x14ac:dyDescent="0.25">
      <c r="A3899" s="4" t="s">
        <v>96</v>
      </c>
      <c r="B3899" t="s">
        <v>30</v>
      </c>
      <c r="C3899" s="40">
        <v>40987</v>
      </c>
      <c r="D3899">
        <v>1</v>
      </c>
      <c r="F3899" t="s">
        <v>110</v>
      </c>
      <c r="G3899" t="str">
        <f>YEAR(C3899)+IF(MONTH(C3899)&lt;7,-1,0)&amp;"/"&amp;RIGHT(YEAR(C3899)+IF(MONTH(C3899)&lt;7,0,1),2)</f>
        <v>2011/12</v>
      </c>
      <c r="O3899" s="2" t="str">
        <f>IF(ISNUMBER(N3899),SUMIFS(N$1:$N3899,A$1:$A3899,A3899,G$1:$G3899,G3899,D$1:$D3899,D3899),"")</f>
        <v/>
      </c>
      <c r="AE3899" s="2" t="str">
        <f t="shared" si="202"/>
        <v/>
      </c>
      <c r="AJ3899" s="41">
        <v>9.4</v>
      </c>
      <c r="AM3899" s="2" t="str">
        <f t="shared" si="201"/>
        <v/>
      </c>
      <c r="AN3899" s="2" t="str">
        <f>IF(ISNUMBER(AM3899),SUMIFS($AM$1:AM3899,$A$1:A3899,A3899,$G$1:G3899,G3899,$D$1:D3899,D3899),"")</f>
        <v/>
      </c>
    </row>
    <row r="3900" spans="1:40" x14ac:dyDescent="0.25">
      <c r="A3900" s="4" t="s">
        <v>96</v>
      </c>
      <c r="B3900" t="s">
        <v>30</v>
      </c>
      <c r="C3900" s="40">
        <v>40987</v>
      </c>
      <c r="D3900">
        <v>2</v>
      </c>
      <c r="F3900" t="s">
        <v>110</v>
      </c>
      <c r="G3900" t="str">
        <f>YEAR(C3900)+IF(MONTH(C3900)&lt;7,-1,0)&amp;"/"&amp;RIGHT(YEAR(C3900)+IF(MONTH(C3900)&lt;7,0,1),2)</f>
        <v>2011/12</v>
      </c>
      <c r="O3900" s="2" t="str">
        <f>IF(ISNUMBER(N3900),SUMIFS(N$1:$N3900,A$1:$A3900,A3900,G$1:$G3900,G3900,D$1:$D3900,D3900),"")</f>
        <v/>
      </c>
      <c r="AE3900" s="2" t="str">
        <f t="shared" si="202"/>
        <v/>
      </c>
      <c r="AJ3900" s="41">
        <v>10.1</v>
      </c>
      <c r="AM3900" s="2" t="str">
        <f t="shared" si="201"/>
        <v/>
      </c>
      <c r="AN3900" s="2" t="str">
        <f>IF(ISNUMBER(AM3900),SUMIFS($AM$1:AM3900,$A$1:A3900,A3900,$G$1:G3900,G3900,$D$1:D3900,D3900),"")</f>
        <v/>
      </c>
    </row>
    <row r="3901" spans="1:40" x14ac:dyDescent="0.25">
      <c r="A3901" s="4" t="s">
        <v>96</v>
      </c>
      <c r="B3901" t="s">
        <v>30</v>
      </c>
      <c r="C3901" s="40">
        <v>40987</v>
      </c>
      <c r="D3901">
        <v>3</v>
      </c>
      <c r="F3901" t="s">
        <v>110</v>
      </c>
      <c r="G3901" t="str">
        <f>YEAR(C3901)+IF(MONTH(C3901)&lt;7,-1,0)&amp;"/"&amp;RIGHT(YEAR(C3901)+IF(MONTH(C3901)&lt;7,0,1),2)</f>
        <v>2011/12</v>
      </c>
      <c r="O3901" s="2" t="str">
        <f>IF(ISNUMBER(N3901),SUMIFS(N$1:$N3901,A$1:$A3901,A3901,G$1:$G3901,G3901,D$1:$D3901,D3901),"")</f>
        <v/>
      </c>
      <c r="AE3901" s="2" t="str">
        <f t="shared" si="202"/>
        <v/>
      </c>
      <c r="AJ3901" s="41">
        <v>10.6</v>
      </c>
      <c r="AM3901" s="2" t="str">
        <f t="shared" si="201"/>
        <v/>
      </c>
      <c r="AN3901" s="2" t="str">
        <f>IF(ISNUMBER(AM3901),SUMIFS($AM$1:AM3901,$A$1:A3901,A3901,$G$1:G3901,G3901,$D$1:D3901,D3901),"")</f>
        <v/>
      </c>
    </row>
    <row r="3902" spans="1:40" x14ac:dyDescent="0.25">
      <c r="A3902" s="4" t="s">
        <v>96</v>
      </c>
      <c r="B3902" t="s">
        <v>30</v>
      </c>
      <c r="C3902" s="40">
        <v>40987</v>
      </c>
      <c r="D3902">
        <v>4</v>
      </c>
      <c r="F3902" t="s">
        <v>110</v>
      </c>
      <c r="G3902" t="str">
        <f>YEAR(C3902)+IF(MONTH(C3902)&lt;7,-1,0)&amp;"/"&amp;RIGHT(YEAR(C3902)+IF(MONTH(C3902)&lt;7,0,1),2)</f>
        <v>2011/12</v>
      </c>
      <c r="O3902" s="2" t="str">
        <f>IF(ISNUMBER(N3902),SUMIFS(N$1:$N3902,A$1:$A3902,A3902,G$1:$G3902,G3902,D$1:$D3902,D3902),"")</f>
        <v/>
      </c>
      <c r="AE3902" s="2" t="str">
        <f t="shared" si="202"/>
        <v/>
      </c>
      <c r="AJ3902" s="41">
        <v>9.6999999999999993</v>
      </c>
      <c r="AM3902" s="2" t="str">
        <f t="shared" si="201"/>
        <v/>
      </c>
      <c r="AN3902" s="2" t="str">
        <f>IF(ISNUMBER(AM3902),SUMIFS($AM$1:AM3902,$A$1:A3902,A3902,$G$1:G3902,G3902,$D$1:D3902,D3902),"")</f>
        <v/>
      </c>
    </row>
    <row r="3903" spans="1:40" x14ac:dyDescent="0.25">
      <c r="A3903" s="4" t="s">
        <v>96</v>
      </c>
      <c r="B3903" t="s">
        <v>30</v>
      </c>
      <c r="C3903" s="40">
        <v>40987</v>
      </c>
      <c r="D3903">
        <v>5</v>
      </c>
      <c r="F3903" t="s">
        <v>110</v>
      </c>
      <c r="G3903" t="str">
        <f>YEAR(C3903)+IF(MONTH(C3903)&lt;7,-1,0)&amp;"/"&amp;RIGHT(YEAR(C3903)+IF(MONTH(C3903)&lt;7,0,1),2)</f>
        <v>2011/12</v>
      </c>
      <c r="O3903" s="2" t="str">
        <f>IF(ISNUMBER(N3903),SUMIFS(N$1:$N3903,A$1:$A3903,A3903,G$1:$G3903,G3903,D$1:$D3903,D3903),"")</f>
        <v/>
      </c>
      <c r="AE3903" s="2" t="str">
        <f t="shared" si="202"/>
        <v/>
      </c>
      <c r="AJ3903" s="41">
        <v>9.6999999999999993</v>
      </c>
      <c r="AM3903" s="2" t="str">
        <f t="shared" si="201"/>
        <v/>
      </c>
      <c r="AN3903" s="2" t="str">
        <f>IF(ISNUMBER(AM3903),SUMIFS($AM$1:AM3903,$A$1:A3903,A3903,$G$1:G3903,G3903,$D$1:D3903,D3903),"")</f>
        <v/>
      </c>
    </row>
    <row r="3904" spans="1:40" x14ac:dyDescent="0.25">
      <c r="A3904" s="4" t="s">
        <v>96</v>
      </c>
      <c r="B3904" t="s">
        <v>30</v>
      </c>
      <c r="C3904" s="40">
        <v>40994</v>
      </c>
      <c r="D3904">
        <v>1</v>
      </c>
      <c r="F3904" t="s">
        <v>110</v>
      </c>
      <c r="G3904" t="str">
        <f>YEAR(C3904)+IF(MONTH(C3904)&lt;7,-1,0)&amp;"/"&amp;RIGHT(YEAR(C3904)+IF(MONTH(C3904)&lt;7,0,1),2)</f>
        <v>2011/12</v>
      </c>
      <c r="O3904" s="2" t="str">
        <f>IF(ISNUMBER(N3904),SUMIFS(N$1:$N3904,A$1:$A3904,A3904,G$1:$G3904,G3904,D$1:$D3904,D3904),"")</f>
        <v/>
      </c>
      <c r="AE3904" s="2" t="str">
        <f t="shared" si="202"/>
        <v/>
      </c>
      <c r="AJ3904" s="41">
        <v>14.2</v>
      </c>
      <c r="AM3904" s="2" t="str">
        <f t="shared" si="201"/>
        <v/>
      </c>
      <c r="AN3904" s="2" t="str">
        <f>IF(ISNUMBER(AM3904),SUMIFS($AM$1:AM3904,$A$1:A3904,A3904,$G$1:G3904,G3904,$D$1:D3904,D3904),"")</f>
        <v/>
      </c>
    </row>
    <row r="3905" spans="1:40" x14ac:dyDescent="0.25">
      <c r="A3905" s="4" t="s">
        <v>96</v>
      </c>
      <c r="B3905" t="s">
        <v>30</v>
      </c>
      <c r="C3905" s="40">
        <v>40994</v>
      </c>
      <c r="D3905">
        <v>2</v>
      </c>
      <c r="F3905" t="s">
        <v>110</v>
      </c>
      <c r="G3905" t="str">
        <f>YEAR(C3905)+IF(MONTH(C3905)&lt;7,-1,0)&amp;"/"&amp;RIGHT(YEAR(C3905)+IF(MONTH(C3905)&lt;7,0,1),2)</f>
        <v>2011/12</v>
      </c>
      <c r="O3905" s="2" t="str">
        <f>IF(ISNUMBER(N3905),SUMIFS(N$1:$N3905,A$1:$A3905,A3905,G$1:$G3905,G3905,D$1:$D3905,D3905),"")</f>
        <v/>
      </c>
      <c r="AE3905" s="2" t="str">
        <f t="shared" si="202"/>
        <v/>
      </c>
      <c r="AJ3905" s="41">
        <v>13.2</v>
      </c>
      <c r="AM3905" s="2" t="str">
        <f t="shared" si="201"/>
        <v/>
      </c>
      <c r="AN3905" s="2" t="str">
        <f>IF(ISNUMBER(AM3905),SUMIFS($AM$1:AM3905,$A$1:A3905,A3905,$G$1:G3905,G3905,$D$1:D3905,D3905),"")</f>
        <v/>
      </c>
    </row>
    <row r="3906" spans="1:40" x14ac:dyDescent="0.25">
      <c r="A3906" s="4" t="s">
        <v>96</v>
      </c>
      <c r="B3906" t="s">
        <v>30</v>
      </c>
      <c r="C3906" s="40">
        <v>40994</v>
      </c>
      <c r="D3906">
        <v>3</v>
      </c>
      <c r="F3906" t="s">
        <v>110</v>
      </c>
      <c r="G3906" t="str">
        <f>YEAR(C3906)+IF(MONTH(C3906)&lt;7,-1,0)&amp;"/"&amp;RIGHT(YEAR(C3906)+IF(MONTH(C3906)&lt;7,0,1),2)</f>
        <v>2011/12</v>
      </c>
      <c r="O3906" s="2" t="str">
        <f>IF(ISNUMBER(N3906),SUMIFS(N$1:$N3906,A$1:$A3906,A3906,G$1:$G3906,G3906,D$1:$D3906,D3906),"")</f>
        <v/>
      </c>
      <c r="AE3906" s="2" t="str">
        <f t="shared" si="202"/>
        <v/>
      </c>
      <c r="AJ3906" s="41">
        <v>15.5</v>
      </c>
      <c r="AM3906" s="2" t="str">
        <f t="shared" si="201"/>
        <v/>
      </c>
      <c r="AN3906" s="2" t="str">
        <f>IF(ISNUMBER(AM3906),SUMIFS($AM$1:AM3906,$A$1:A3906,A3906,$G$1:G3906,G3906,$D$1:D3906,D3906),"")</f>
        <v/>
      </c>
    </row>
    <row r="3907" spans="1:40" x14ac:dyDescent="0.25">
      <c r="A3907" s="4" t="s">
        <v>96</v>
      </c>
      <c r="B3907" t="s">
        <v>30</v>
      </c>
      <c r="C3907" s="40">
        <v>40994</v>
      </c>
      <c r="D3907">
        <v>4</v>
      </c>
      <c r="F3907" t="s">
        <v>110</v>
      </c>
      <c r="G3907" t="str">
        <f>YEAR(C3907)+IF(MONTH(C3907)&lt;7,-1,0)&amp;"/"&amp;RIGHT(YEAR(C3907)+IF(MONTH(C3907)&lt;7,0,1),2)</f>
        <v>2011/12</v>
      </c>
      <c r="O3907" s="2" t="str">
        <f>IF(ISNUMBER(N3907),SUMIFS(N$1:$N3907,A$1:$A3907,A3907,G$1:$G3907,G3907,D$1:$D3907,D3907),"")</f>
        <v/>
      </c>
      <c r="AE3907" s="2" t="str">
        <f t="shared" si="202"/>
        <v/>
      </c>
      <c r="AJ3907" s="41">
        <v>16</v>
      </c>
      <c r="AM3907" s="2" t="str">
        <f t="shared" si="201"/>
        <v/>
      </c>
      <c r="AN3907" s="2" t="str">
        <f>IF(ISNUMBER(AM3907),SUMIFS($AM$1:AM3907,$A$1:A3907,A3907,$G$1:G3907,G3907,$D$1:D3907,D3907),"")</f>
        <v/>
      </c>
    </row>
    <row r="3908" spans="1:40" x14ac:dyDescent="0.25">
      <c r="A3908" s="4" t="s">
        <v>96</v>
      </c>
      <c r="B3908" t="s">
        <v>30</v>
      </c>
      <c r="C3908" s="40">
        <v>40994</v>
      </c>
      <c r="D3908">
        <v>5</v>
      </c>
      <c r="F3908" t="s">
        <v>110</v>
      </c>
      <c r="G3908" t="str">
        <f>YEAR(C3908)+IF(MONTH(C3908)&lt;7,-1,0)&amp;"/"&amp;RIGHT(YEAR(C3908)+IF(MONTH(C3908)&lt;7,0,1),2)</f>
        <v>2011/12</v>
      </c>
      <c r="O3908" s="2" t="str">
        <f>IF(ISNUMBER(N3908),SUMIFS(N$1:$N3908,A$1:$A3908,A3908,G$1:$G3908,G3908,D$1:$D3908,D3908),"")</f>
        <v/>
      </c>
      <c r="AE3908" s="2" t="str">
        <f t="shared" si="202"/>
        <v/>
      </c>
      <c r="AJ3908" s="41">
        <v>12.2</v>
      </c>
      <c r="AM3908" s="2" t="str">
        <f t="shared" si="201"/>
        <v/>
      </c>
      <c r="AN3908" s="2" t="str">
        <f>IF(ISNUMBER(AM3908),SUMIFS($AM$1:AM3908,$A$1:A3908,A3908,$G$1:G3908,G3908,$D$1:D3908,D3908),"")</f>
        <v/>
      </c>
    </row>
    <row r="3909" spans="1:40" x14ac:dyDescent="0.25">
      <c r="A3909" s="4" t="s">
        <v>96</v>
      </c>
      <c r="B3909" t="s">
        <v>30</v>
      </c>
      <c r="C3909" s="40">
        <v>41001</v>
      </c>
      <c r="D3909">
        <v>1</v>
      </c>
      <c r="F3909" t="s">
        <v>110</v>
      </c>
      <c r="G3909" t="str">
        <f>YEAR(C3909)+IF(MONTH(C3909)&lt;7,-1,0)&amp;"/"&amp;RIGHT(YEAR(C3909)+IF(MONTH(C3909)&lt;7,0,1),2)</f>
        <v>2011/12</v>
      </c>
      <c r="O3909" s="2" t="str">
        <f>IF(ISNUMBER(N3909),SUMIFS(N$1:$N3909,A$1:$A3909,A3909,G$1:$G3909,G3909,D$1:$D3909,D3909),"")</f>
        <v/>
      </c>
      <c r="AE3909" s="2" t="str">
        <f t="shared" si="202"/>
        <v/>
      </c>
      <c r="AJ3909" s="41">
        <v>15.8</v>
      </c>
      <c r="AM3909" s="2" t="str">
        <f t="shared" si="201"/>
        <v/>
      </c>
      <c r="AN3909" s="2" t="str">
        <f>IF(ISNUMBER(AM3909),SUMIFS($AM$1:AM3909,$A$1:A3909,A3909,$G$1:G3909,G3909,$D$1:D3909,D3909),"")</f>
        <v/>
      </c>
    </row>
    <row r="3910" spans="1:40" x14ac:dyDescent="0.25">
      <c r="A3910" s="4" t="s">
        <v>96</v>
      </c>
      <c r="B3910" t="s">
        <v>30</v>
      </c>
      <c r="C3910" s="40">
        <v>41001</v>
      </c>
      <c r="D3910">
        <v>2</v>
      </c>
      <c r="F3910" t="s">
        <v>110</v>
      </c>
      <c r="G3910" t="str">
        <f>YEAR(C3910)+IF(MONTH(C3910)&lt;7,-1,0)&amp;"/"&amp;RIGHT(YEAR(C3910)+IF(MONTH(C3910)&lt;7,0,1),2)</f>
        <v>2011/12</v>
      </c>
      <c r="O3910" s="2" t="str">
        <f>IF(ISNUMBER(N3910),SUMIFS(N$1:$N3910,A$1:$A3910,A3910,G$1:$G3910,G3910,D$1:$D3910,D3910),"")</f>
        <v/>
      </c>
      <c r="AE3910" s="2" t="str">
        <f t="shared" si="202"/>
        <v/>
      </c>
      <c r="AJ3910" s="41">
        <v>15.1</v>
      </c>
      <c r="AM3910" s="2" t="str">
        <f t="shared" si="201"/>
        <v/>
      </c>
      <c r="AN3910" s="2" t="str">
        <f>IF(ISNUMBER(AM3910),SUMIFS($AM$1:AM3910,$A$1:A3910,A3910,$G$1:G3910,G3910,$D$1:D3910,D3910),"")</f>
        <v/>
      </c>
    </row>
    <row r="3911" spans="1:40" x14ac:dyDescent="0.25">
      <c r="A3911" s="4" t="s">
        <v>96</v>
      </c>
      <c r="B3911" t="s">
        <v>30</v>
      </c>
      <c r="C3911" s="40">
        <v>41001</v>
      </c>
      <c r="D3911">
        <v>3</v>
      </c>
      <c r="F3911" t="s">
        <v>110</v>
      </c>
      <c r="G3911" t="str">
        <f>YEAR(C3911)+IF(MONTH(C3911)&lt;7,-1,0)&amp;"/"&amp;RIGHT(YEAR(C3911)+IF(MONTH(C3911)&lt;7,0,1),2)</f>
        <v>2011/12</v>
      </c>
      <c r="O3911" s="2" t="str">
        <f>IF(ISNUMBER(N3911),SUMIFS(N$1:$N3911,A$1:$A3911,A3911,G$1:$G3911,G3911,D$1:$D3911,D3911),"")</f>
        <v/>
      </c>
      <c r="AE3911" s="2" t="str">
        <f t="shared" si="202"/>
        <v/>
      </c>
      <c r="AJ3911" s="41">
        <v>17.899999999999999</v>
      </c>
      <c r="AM3911" s="2" t="str">
        <f t="shared" si="201"/>
        <v/>
      </c>
      <c r="AN3911" s="2" t="str">
        <f>IF(ISNUMBER(AM3911),SUMIFS($AM$1:AM3911,$A$1:A3911,A3911,$G$1:G3911,G3911,$D$1:D3911,D3911),"")</f>
        <v/>
      </c>
    </row>
    <row r="3912" spans="1:40" x14ac:dyDescent="0.25">
      <c r="A3912" s="4" t="s">
        <v>96</v>
      </c>
      <c r="B3912" t="s">
        <v>30</v>
      </c>
      <c r="C3912" s="40">
        <v>41001</v>
      </c>
      <c r="D3912">
        <v>4</v>
      </c>
      <c r="F3912" t="s">
        <v>110</v>
      </c>
      <c r="G3912" t="str">
        <f>YEAR(C3912)+IF(MONTH(C3912)&lt;7,-1,0)&amp;"/"&amp;RIGHT(YEAR(C3912)+IF(MONTH(C3912)&lt;7,0,1),2)</f>
        <v>2011/12</v>
      </c>
      <c r="O3912" s="2" t="str">
        <f>IF(ISNUMBER(N3912),SUMIFS(N$1:$N3912,A$1:$A3912,A3912,G$1:$G3912,G3912,D$1:$D3912,D3912),"")</f>
        <v/>
      </c>
      <c r="AE3912" s="2" t="str">
        <f t="shared" si="202"/>
        <v/>
      </c>
      <c r="AJ3912" s="41">
        <v>12</v>
      </c>
      <c r="AM3912" s="2" t="str">
        <f t="shared" si="201"/>
        <v/>
      </c>
      <c r="AN3912" s="2" t="str">
        <f>IF(ISNUMBER(AM3912),SUMIFS($AM$1:AM3912,$A$1:A3912,A3912,$G$1:G3912,G3912,$D$1:D3912,D3912),"")</f>
        <v/>
      </c>
    </row>
    <row r="3913" spans="1:40" x14ac:dyDescent="0.25">
      <c r="A3913" s="4" t="s">
        <v>96</v>
      </c>
      <c r="B3913" t="s">
        <v>30</v>
      </c>
      <c r="C3913" s="40">
        <v>41001</v>
      </c>
      <c r="D3913">
        <v>5</v>
      </c>
      <c r="F3913" t="s">
        <v>110</v>
      </c>
      <c r="G3913" t="str">
        <f>YEAR(C3913)+IF(MONTH(C3913)&lt;7,-1,0)&amp;"/"&amp;RIGHT(YEAR(C3913)+IF(MONTH(C3913)&lt;7,0,1),2)</f>
        <v>2011/12</v>
      </c>
      <c r="O3913" s="2" t="str">
        <f>IF(ISNUMBER(N3913),SUMIFS(N$1:$N3913,A$1:$A3913,A3913,G$1:$G3913,G3913,D$1:$D3913,D3913),"")</f>
        <v/>
      </c>
      <c r="AE3913" s="2" t="str">
        <f t="shared" si="202"/>
        <v/>
      </c>
      <c r="AJ3913" s="41">
        <v>12.7</v>
      </c>
      <c r="AM3913" s="2" t="str">
        <f t="shared" si="201"/>
        <v/>
      </c>
      <c r="AN3913" s="2" t="str">
        <f>IF(ISNUMBER(AM3913),SUMIFS($AM$1:AM3913,$A$1:A3913,A3913,$G$1:G3913,G3913,$D$1:D3913,D3913),"")</f>
        <v/>
      </c>
    </row>
    <row r="3914" spans="1:40" x14ac:dyDescent="0.25">
      <c r="A3914" s="4" t="s">
        <v>96</v>
      </c>
      <c r="B3914" t="s">
        <v>30</v>
      </c>
      <c r="C3914" s="40">
        <v>41009</v>
      </c>
      <c r="D3914">
        <v>1</v>
      </c>
      <c r="F3914" t="s">
        <v>110</v>
      </c>
      <c r="G3914" t="str">
        <f>YEAR(C3914)+IF(MONTH(C3914)&lt;7,-1,0)&amp;"/"&amp;RIGHT(YEAR(C3914)+IF(MONTH(C3914)&lt;7,0,1),2)</f>
        <v>2011/12</v>
      </c>
      <c r="O3914" s="2" t="str">
        <f>IF(ISNUMBER(N3914),SUMIFS(N$1:$N3914,A$1:$A3914,A3914,G$1:$G3914,G3914,D$1:$D3914,D3914),"")</f>
        <v/>
      </c>
      <c r="AE3914" s="2" t="str">
        <f t="shared" si="202"/>
        <v/>
      </c>
      <c r="AJ3914" s="41">
        <v>15.7</v>
      </c>
      <c r="AM3914" s="2" t="str">
        <f t="shared" si="201"/>
        <v/>
      </c>
      <c r="AN3914" s="2" t="str">
        <f>IF(ISNUMBER(AM3914),SUMIFS($AM$1:AM3914,$A$1:A3914,A3914,$G$1:G3914,G3914,$D$1:D3914,D3914),"")</f>
        <v/>
      </c>
    </row>
    <row r="3915" spans="1:40" x14ac:dyDescent="0.25">
      <c r="A3915" s="4" t="s">
        <v>96</v>
      </c>
      <c r="B3915" t="s">
        <v>30</v>
      </c>
      <c r="C3915" s="40">
        <v>41009</v>
      </c>
      <c r="D3915">
        <v>2</v>
      </c>
      <c r="F3915" t="s">
        <v>110</v>
      </c>
      <c r="G3915" t="str">
        <f>YEAR(C3915)+IF(MONTH(C3915)&lt;7,-1,0)&amp;"/"&amp;RIGHT(YEAR(C3915)+IF(MONTH(C3915)&lt;7,0,1),2)</f>
        <v>2011/12</v>
      </c>
      <c r="O3915" s="2" t="str">
        <f>IF(ISNUMBER(N3915),SUMIFS(N$1:$N3915,A$1:$A3915,A3915,G$1:$G3915,G3915,D$1:$D3915,D3915),"")</f>
        <v/>
      </c>
      <c r="AE3915" s="2" t="str">
        <f t="shared" si="202"/>
        <v/>
      </c>
      <c r="AJ3915" s="41">
        <v>18.600000000000001</v>
      </c>
      <c r="AM3915" s="2" t="str">
        <f t="shared" si="201"/>
        <v/>
      </c>
      <c r="AN3915" s="2" t="str">
        <f>IF(ISNUMBER(AM3915),SUMIFS($AM$1:AM3915,$A$1:A3915,A3915,$G$1:G3915,G3915,$D$1:D3915,D3915),"")</f>
        <v/>
      </c>
    </row>
    <row r="3916" spans="1:40" x14ac:dyDescent="0.25">
      <c r="A3916" s="4" t="s">
        <v>96</v>
      </c>
      <c r="B3916" t="s">
        <v>30</v>
      </c>
      <c r="C3916" s="40">
        <v>41009</v>
      </c>
      <c r="D3916">
        <v>3</v>
      </c>
      <c r="F3916" t="s">
        <v>110</v>
      </c>
      <c r="G3916" t="str">
        <f>YEAR(C3916)+IF(MONTH(C3916)&lt;7,-1,0)&amp;"/"&amp;RIGHT(YEAR(C3916)+IF(MONTH(C3916)&lt;7,0,1),2)</f>
        <v>2011/12</v>
      </c>
      <c r="O3916" s="2" t="str">
        <f>IF(ISNUMBER(N3916),SUMIFS(N$1:$N3916,A$1:$A3916,A3916,G$1:$G3916,G3916,D$1:$D3916,D3916),"")</f>
        <v/>
      </c>
      <c r="AE3916" s="2" t="str">
        <f t="shared" si="202"/>
        <v/>
      </c>
      <c r="AJ3916" s="41">
        <v>15</v>
      </c>
      <c r="AM3916" s="2" t="str">
        <f t="shared" si="201"/>
        <v/>
      </c>
      <c r="AN3916" s="2" t="str">
        <f>IF(ISNUMBER(AM3916),SUMIFS($AM$1:AM3916,$A$1:A3916,A3916,$G$1:G3916,G3916,$D$1:D3916,D3916),"")</f>
        <v/>
      </c>
    </row>
    <row r="3917" spans="1:40" x14ac:dyDescent="0.25">
      <c r="A3917" s="4" t="s">
        <v>96</v>
      </c>
      <c r="B3917" t="s">
        <v>30</v>
      </c>
      <c r="C3917" s="40">
        <v>41009</v>
      </c>
      <c r="D3917">
        <v>4</v>
      </c>
      <c r="F3917" t="s">
        <v>110</v>
      </c>
      <c r="G3917" t="str">
        <f>YEAR(C3917)+IF(MONTH(C3917)&lt;7,-1,0)&amp;"/"&amp;RIGHT(YEAR(C3917)+IF(MONTH(C3917)&lt;7,0,1),2)</f>
        <v>2011/12</v>
      </c>
      <c r="O3917" s="2" t="str">
        <f>IF(ISNUMBER(N3917),SUMIFS(N$1:$N3917,A$1:$A3917,A3917,G$1:$G3917,G3917,D$1:$D3917,D3917),"")</f>
        <v/>
      </c>
      <c r="AE3917" s="2" t="str">
        <f t="shared" si="202"/>
        <v/>
      </c>
      <c r="AJ3917" s="41">
        <v>17.2</v>
      </c>
      <c r="AM3917" s="2" t="str">
        <f t="shared" si="201"/>
        <v/>
      </c>
      <c r="AN3917" s="2" t="str">
        <f>IF(ISNUMBER(AM3917),SUMIFS($AM$1:AM3917,$A$1:A3917,A3917,$G$1:G3917,G3917,$D$1:D3917,D3917),"")</f>
        <v/>
      </c>
    </row>
    <row r="3918" spans="1:40" x14ac:dyDescent="0.25">
      <c r="A3918" s="4" t="s">
        <v>96</v>
      </c>
      <c r="B3918" t="s">
        <v>30</v>
      </c>
      <c r="C3918" s="40">
        <v>41009</v>
      </c>
      <c r="D3918">
        <v>5</v>
      </c>
      <c r="F3918" t="s">
        <v>110</v>
      </c>
      <c r="G3918" t="str">
        <f>YEAR(C3918)+IF(MONTH(C3918)&lt;7,-1,0)&amp;"/"&amp;RIGHT(YEAR(C3918)+IF(MONTH(C3918)&lt;7,0,1),2)</f>
        <v>2011/12</v>
      </c>
      <c r="O3918" s="2" t="str">
        <f>IF(ISNUMBER(N3918),SUMIFS(N$1:$N3918,A$1:$A3918,A3918,G$1:$G3918,G3918,D$1:$D3918,D3918),"")</f>
        <v/>
      </c>
      <c r="AE3918" s="2" t="str">
        <f t="shared" si="202"/>
        <v/>
      </c>
      <c r="AJ3918" s="41">
        <v>15.4</v>
      </c>
      <c r="AM3918" s="2" t="str">
        <f t="shared" si="201"/>
        <v/>
      </c>
      <c r="AN3918" s="2" t="str">
        <f>IF(ISNUMBER(AM3918),SUMIFS($AM$1:AM3918,$A$1:A3918,A3918,$G$1:G3918,G3918,$D$1:D3918,D3918),"")</f>
        <v/>
      </c>
    </row>
    <row r="3919" spans="1:40" x14ac:dyDescent="0.25">
      <c r="A3919" s="4" t="s">
        <v>96</v>
      </c>
      <c r="B3919" t="s">
        <v>30</v>
      </c>
      <c r="C3919" s="40">
        <v>41015</v>
      </c>
      <c r="D3919">
        <v>1</v>
      </c>
      <c r="F3919" t="s">
        <v>110</v>
      </c>
      <c r="G3919" t="str">
        <f>YEAR(C3919)+IF(MONTH(C3919)&lt;7,-1,0)&amp;"/"&amp;RIGHT(YEAR(C3919)+IF(MONTH(C3919)&lt;7,0,1),2)</f>
        <v>2011/12</v>
      </c>
      <c r="O3919" s="2" t="str">
        <f>IF(ISNUMBER(N3919),SUMIFS(N$1:$N3919,A$1:$A3919,A3919,G$1:$G3919,G3919,D$1:$D3919,D3919),"")</f>
        <v/>
      </c>
      <c r="AE3919" s="2" t="str">
        <f t="shared" si="202"/>
        <v/>
      </c>
      <c r="AJ3919" s="41">
        <v>22.1</v>
      </c>
      <c r="AM3919" s="2" t="str">
        <f t="shared" si="201"/>
        <v/>
      </c>
      <c r="AN3919" s="2" t="str">
        <f>IF(ISNUMBER(AM3919),SUMIFS($AM$1:AM3919,$A$1:A3919,A3919,$G$1:G3919,G3919,$D$1:D3919,D3919),"")</f>
        <v/>
      </c>
    </row>
    <row r="3920" spans="1:40" x14ac:dyDescent="0.25">
      <c r="A3920" s="4" t="s">
        <v>96</v>
      </c>
      <c r="B3920" t="s">
        <v>30</v>
      </c>
      <c r="C3920" s="40">
        <v>41015</v>
      </c>
      <c r="D3920">
        <v>2</v>
      </c>
      <c r="F3920" t="s">
        <v>110</v>
      </c>
      <c r="G3920" t="str">
        <f>YEAR(C3920)+IF(MONTH(C3920)&lt;7,-1,0)&amp;"/"&amp;RIGHT(YEAR(C3920)+IF(MONTH(C3920)&lt;7,0,1),2)</f>
        <v>2011/12</v>
      </c>
      <c r="O3920" s="2" t="str">
        <f>IF(ISNUMBER(N3920),SUMIFS(N$1:$N3920,A$1:$A3920,A3920,G$1:$G3920,G3920,D$1:$D3920,D3920),"")</f>
        <v/>
      </c>
      <c r="AE3920" s="2" t="str">
        <f t="shared" si="202"/>
        <v/>
      </c>
      <c r="AJ3920" s="41">
        <v>25.5</v>
      </c>
      <c r="AM3920" s="2" t="str">
        <f t="shared" si="201"/>
        <v/>
      </c>
      <c r="AN3920" s="2" t="str">
        <f>IF(ISNUMBER(AM3920),SUMIFS($AM$1:AM3920,$A$1:A3920,A3920,$G$1:G3920,G3920,$D$1:D3920,D3920),"")</f>
        <v/>
      </c>
    </row>
    <row r="3921" spans="1:40" x14ac:dyDescent="0.25">
      <c r="A3921" s="4" t="s">
        <v>96</v>
      </c>
      <c r="B3921" t="s">
        <v>30</v>
      </c>
      <c r="C3921" s="40">
        <v>41015</v>
      </c>
      <c r="D3921">
        <v>3</v>
      </c>
      <c r="F3921" t="s">
        <v>110</v>
      </c>
      <c r="G3921" t="str">
        <f>YEAR(C3921)+IF(MONTH(C3921)&lt;7,-1,0)&amp;"/"&amp;RIGHT(YEAR(C3921)+IF(MONTH(C3921)&lt;7,0,1),2)</f>
        <v>2011/12</v>
      </c>
      <c r="O3921" s="2" t="str">
        <f>IF(ISNUMBER(N3921),SUMIFS(N$1:$N3921,A$1:$A3921,A3921,G$1:$G3921,G3921,D$1:$D3921,D3921),"")</f>
        <v/>
      </c>
      <c r="AE3921" s="2" t="str">
        <f t="shared" si="202"/>
        <v/>
      </c>
      <c r="AJ3921" s="41">
        <v>18.399999999999999</v>
      </c>
      <c r="AM3921" s="2" t="str">
        <f t="shared" si="201"/>
        <v/>
      </c>
      <c r="AN3921" s="2" t="str">
        <f>IF(ISNUMBER(AM3921),SUMIFS($AM$1:AM3921,$A$1:A3921,A3921,$G$1:G3921,G3921,$D$1:D3921,D3921),"")</f>
        <v/>
      </c>
    </row>
    <row r="3922" spans="1:40" x14ac:dyDescent="0.25">
      <c r="A3922" s="4" t="s">
        <v>96</v>
      </c>
      <c r="B3922" t="s">
        <v>30</v>
      </c>
      <c r="C3922" s="40">
        <v>41015</v>
      </c>
      <c r="D3922">
        <v>4</v>
      </c>
      <c r="F3922" t="s">
        <v>110</v>
      </c>
      <c r="G3922" t="str">
        <f>YEAR(C3922)+IF(MONTH(C3922)&lt;7,-1,0)&amp;"/"&amp;RIGHT(YEAR(C3922)+IF(MONTH(C3922)&lt;7,0,1),2)</f>
        <v>2011/12</v>
      </c>
      <c r="O3922" s="2" t="str">
        <f>IF(ISNUMBER(N3922),SUMIFS(N$1:$N3922,A$1:$A3922,A3922,G$1:$G3922,G3922,D$1:$D3922,D3922),"")</f>
        <v/>
      </c>
      <c r="AE3922" s="2" t="str">
        <f t="shared" si="202"/>
        <v/>
      </c>
      <c r="AJ3922" s="41">
        <v>18.2</v>
      </c>
      <c r="AM3922" s="2" t="str">
        <f t="shared" si="201"/>
        <v/>
      </c>
      <c r="AN3922" s="2" t="str">
        <f>IF(ISNUMBER(AM3922),SUMIFS($AM$1:AM3922,$A$1:A3922,A3922,$G$1:G3922,G3922,$D$1:D3922,D3922),"")</f>
        <v/>
      </c>
    </row>
    <row r="3923" spans="1:40" x14ac:dyDescent="0.25">
      <c r="A3923" s="4" t="s">
        <v>96</v>
      </c>
      <c r="B3923" t="s">
        <v>30</v>
      </c>
      <c r="C3923" s="40">
        <v>41015</v>
      </c>
      <c r="D3923">
        <v>5</v>
      </c>
      <c r="F3923" t="s">
        <v>110</v>
      </c>
      <c r="G3923" t="str">
        <f>YEAR(C3923)+IF(MONTH(C3923)&lt;7,-1,0)&amp;"/"&amp;RIGHT(YEAR(C3923)+IF(MONTH(C3923)&lt;7,0,1),2)</f>
        <v>2011/12</v>
      </c>
      <c r="O3923" s="2" t="str">
        <f>IF(ISNUMBER(N3923),SUMIFS(N$1:$N3923,A$1:$A3923,A3923,G$1:$G3923,G3923,D$1:$D3923,D3923),"")</f>
        <v/>
      </c>
      <c r="AE3923" s="2" t="str">
        <f t="shared" si="202"/>
        <v/>
      </c>
      <c r="AJ3923" s="41">
        <v>14</v>
      </c>
      <c r="AM3923" s="2" t="str">
        <f t="shared" si="201"/>
        <v/>
      </c>
      <c r="AN3923" s="2" t="str">
        <f>IF(ISNUMBER(AM3923),SUMIFS($AM$1:AM3923,$A$1:A3923,A3923,$G$1:G3923,G3923,$D$1:D3923,D3923),"")</f>
        <v/>
      </c>
    </row>
    <row r="3924" spans="1:40" x14ac:dyDescent="0.25">
      <c r="A3924" s="4" t="s">
        <v>96</v>
      </c>
      <c r="B3924" t="s">
        <v>30</v>
      </c>
      <c r="C3924" s="40">
        <v>41022</v>
      </c>
      <c r="D3924">
        <v>1</v>
      </c>
      <c r="F3924" t="s">
        <v>110</v>
      </c>
      <c r="G3924" t="str">
        <f>YEAR(C3924)+IF(MONTH(C3924)&lt;7,-1,0)&amp;"/"&amp;RIGHT(YEAR(C3924)+IF(MONTH(C3924)&lt;7,0,1),2)</f>
        <v>2011/12</v>
      </c>
      <c r="O3924" s="2" t="str">
        <f>IF(ISNUMBER(N3924),SUMIFS(N$1:$N3924,A$1:$A3924,A3924,G$1:$G3924,G3924,D$1:$D3924,D3924),"")</f>
        <v/>
      </c>
      <c r="AE3924" s="2" t="str">
        <f t="shared" si="202"/>
        <v/>
      </c>
      <c r="AJ3924" s="41">
        <v>17.3</v>
      </c>
      <c r="AM3924" s="2" t="str">
        <f t="shared" si="201"/>
        <v/>
      </c>
      <c r="AN3924" s="2" t="str">
        <f>IF(ISNUMBER(AM3924),SUMIFS($AM$1:AM3924,$A$1:A3924,A3924,$G$1:G3924,G3924,$D$1:D3924,D3924),"")</f>
        <v/>
      </c>
    </row>
    <row r="3925" spans="1:40" x14ac:dyDescent="0.25">
      <c r="A3925" s="4" t="s">
        <v>96</v>
      </c>
      <c r="B3925" t="s">
        <v>30</v>
      </c>
      <c r="C3925" s="40">
        <v>41022</v>
      </c>
      <c r="D3925">
        <v>2</v>
      </c>
      <c r="F3925" t="s">
        <v>110</v>
      </c>
      <c r="G3925" t="str">
        <f>YEAR(C3925)+IF(MONTH(C3925)&lt;7,-1,0)&amp;"/"&amp;RIGHT(YEAR(C3925)+IF(MONTH(C3925)&lt;7,0,1),2)</f>
        <v>2011/12</v>
      </c>
      <c r="O3925" s="2" t="str">
        <f>IF(ISNUMBER(N3925),SUMIFS(N$1:$N3925,A$1:$A3925,A3925,G$1:$G3925,G3925,D$1:$D3925,D3925),"")</f>
        <v/>
      </c>
      <c r="AE3925" s="2" t="str">
        <f t="shared" si="202"/>
        <v/>
      </c>
      <c r="AJ3925" s="41">
        <v>24.1</v>
      </c>
      <c r="AM3925" s="2" t="str">
        <f t="shared" si="201"/>
        <v/>
      </c>
      <c r="AN3925" s="2" t="str">
        <f>IF(ISNUMBER(AM3925),SUMIFS($AM$1:AM3925,$A$1:A3925,A3925,$G$1:G3925,G3925,$D$1:D3925,D3925),"")</f>
        <v/>
      </c>
    </row>
    <row r="3926" spans="1:40" x14ac:dyDescent="0.25">
      <c r="A3926" s="4" t="s">
        <v>96</v>
      </c>
      <c r="B3926" t="s">
        <v>30</v>
      </c>
      <c r="C3926" s="40">
        <v>41022</v>
      </c>
      <c r="D3926">
        <v>3</v>
      </c>
      <c r="F3926" t="s">
        <v>110</v>
      </c>
      <c r="G3926" t="str">
        <f>YEAR(C3926)+IF(MONTH(C3926)&lt;7,-1,0)&amp;"/"&amp;RIGHT(YEAR(C3926)+IF(MONTH(C3926)&lt;7,0,1),2)</f>
        <v>2011/12</v>
      </c>
      <c r="O3926" s="2" t="str">
        <f>IF(ISNUMBER(N3926),SUMIFS(N$1:$N3926,A$1:$A3926,A3926,G$1:$G3926,G3926,D$1:$D3926,D3926),"")</f>
        <v/>
      </c>
      <c r="AE3926" s="2" t="str">
        <f t="shared" si="202"/>
        <v/>
      </c>
      <c r="AJ3926" s="41">
        <v>16.8</v>
      </c>
      <c r="AM3926" s="2" t="str">
        <f t="shared" si="201"/>
        <v/>
      </c>
      <c r="AN3926" s="2" t="str">
        <f>IF(ISNUMBER(AM3926),SUMIFS($AM$1:AM3926,$A$1:A3926,A3926,$G$1:G3926,G3926,$D$1:D3926,D3926),"")</f>
        <v/>
      </c>
    </row>
    <row r="3927" spans="1:40" x14ac:dyDescent="0.25">
      <c r="A3927" s="4" t="s">
        <v>96</v>
      </c>
      <c r="B3927" t="s">
        <v>30</v>
      </c>
      <c r="C3927" s="40">
        <v>41022</v>
      </c>
      <c r="D3927">
        <v>4</v>
      </c>
      <c r="F3927" t="s">
        <v>110</v>
      </c>
      <c r="G3927" t="str">
        <f>YEAR(C3927)+IF(MONTH(C3927)&lt;7,-1,0)&amp;"/"&amp;RIGHT(YEAR(C3927)+IF(MONTH(C3927)&lt;7,0,1),2)</f>
        <v>2011/12</v>
      </c>
      <c r="O3927" s="2" t="str">
        <f>IF(ISNUMBER(N3927),SUMIFS(N$1:$N3927,A$1:$A3927,A3927,G$1:$G3927,G3927,D$1:$D3927,D3927),"")</f>
        <v/>
      </c>
      <c r="AE3927" s="2" t="str">
        <f t="shared" si="202"/>
        <v/>
      </c>
      <c r="AJ3927" s="41">
        <v>19.8</v>
      </c>
      <c r="AM3927" s="2" t="str">
        <f t="shared" si="201"/>
        <v/>
      </c>
      <c r="AN3927" s="2" t="str">
        <f>IF(ISNUMBER(AM3927),SUMIFS($AM$1:AM3927,$A$1:A3927,A3927,$G$1:G3927,G3927,$D$1:D3927,D3927),"")</f>
        <v/>
      </c>
    </row>
    <row r="3928" spans="1:40" x14ac:dyDescent="0.25">
      <c r="A3928" s="4" t="s">
        <v>96</v>
      </c>
      <c r="B3928" t="s">
        <v>30</v>
      </c>
      <c r="C3928" s="40">
        <v>41022</v>
      </c>
      <c r="D3928">
        <v>5</v>
      </c>
      <c r="F3928" t="s">
        <v>110</v>
      </c>
      <c r="G3928" t="str">
        <f>YEAR(C3928)+IF(MONTH(C3928)&lt;7,-1,0)&amp;"/"&amp;RIGHT(YEAR(C3928)+IF(MONTH(C3928)&lt;7,0,1),2)</f>
        <v>2011/12</v>
      </c>
      <c r="O3928" s="2" t="str">
        <f>IF(ISNUMBER(N3928),SUMIFS(N$1:$N3928,A$1:$A3928,A3928,G$1:$G3928,G3928,D$1:$D3928,D3928),"")</f>
        <v/>
      </c>
      <c r="AE3928" s="2" t="str">
        <f t="shared" si="202"/>
        <v/>
      </c>
      <c r="AJ3928" s="41">
        <v>16.100000000000001</v>
      </c>
      <c r="AM3928" s="2" t="str">
        <f t="shared" si="201"/>
        <v/>
      </c>
      <c r="AN3928" s="2" t="str">
        <f>IF(ISNUMBER(AM3928),SUMIFS($AM$1:AM3928,$A$1:A3928,A3928,$G$1:G3928,G3928,$D$1:D3928,D3928),"")</f>
        <v/>
      </c>
    </row>
    <row r="3929" spans="1:40" x14ac:dyDescent="0.25">
      <c r="A3929" s="4" t="s">
        <v>96</v>
      </c>
      <c r="B3929" t="s">
        <v>30</v>
      </c>
      <c r="C3929" s="40">
        <v>41033</v>
      </c>
      <c r="D3929">
        <v>1</v>
      </c>
      <c r="F3929" t="s">
        <v>110</v>
      </c>
      <c r="G3929" t="str">
        <f>YEAR(C3929)+IF(MONTH(C3929)&lt;7,-1,0)&amp;"/"&amp;RIGHT(YEAR(C3929)+IF(MONTH(C3929)&lt;7,0,1),2)</f>
        <v>2011/12</v>
      </c>
      <c r="O3929" s="2" t="str">
        <f>IF(ISNUMBER(N3929),SUMIFS(N$1:$N3929,A$1:$A3929,A3929,G$1:$G3929,G3929,D$1:$D3929,D3929),"")</f>
        <v/>
      </c>
      <c r="AE3929" s="2" t="str">
        <f t="shared" si="202"/>
        <v/>
      </c>
      <c r="AJ3929" s="41">
        <v>11.7</v>
      </c>
      <c r="AM3929" s="2" t="str">
        <f t="shared" si="201"/>
        <v/>
      </c>
      <c r="AN3929" s="2" t="str">
        <f>IF(ISNUMBER(AM3929),SUMIFS($AM$1:AM3929,$A$1:A3929,A3929,$G$1:G3929,G3929,$D$1:D3929,D3929),"")</f>
        <v/>
      </c>
    </row>
    <row r="3930" spans="1:40" x14ac:dyDescent="0.25">
      <c r="A3930" s="4" t="s">
        <v>96</v>
      </c>
      <c r="B3930" t="s">
        <v>30</v>
      </c>
      <c r="C3930" s="40">
        <v>41033</v>
      </c>
      <c r="D3930">
        <v>2</v>
      </c>
      <c r="F3930" t="s">
        <v>110</v>
      </c>
      <c r="G3930" t="str">
        <f>YEAR(C3930)+IF(MONTH(C3930)&lt;7,-1,0)&amp;"/"&amp;RIGHT(YEAR(C3930)+IF(MONTH(C3930)&lt;7,0,1),2)</f>
        <v>2011/12</v>
      </c>
      <c r="O3930" s="2" t="str">
        <f>IF(ISNUMBER(N3930),SUMIFS(N$1:$N3930,A$1:$A3930,A3930,G$1:$G3930,G3930,D$1:$D3930,D3930),"")</f>
        <v/>
      </c>
      <c r="AE3930" s="2" t="str">
        <f t="shared" si="202"/>
        <v/>
      </c>
      <c r="AJ3930" s="41">
        <v>10.8</v>
      </c>
      <c r="AM3930" s="2" t="str">
        <f t="shared" si="201"/>
        <v/>
      </c>
      <c r="AN3930" s="2" t="str">
        <f>IF(ISNUMBER(AM3930),SUMIFS($AM$1:AM3930,$A$1:A3930,A3930,$G$1:G3930,G3930,$D$1:D3930,D3930),"")</f>
        <v/>
      </c>
    </row>
    <row r="3931" spans="1:40" x14ac:dyDescent="0.25">
      <c r="A3931" s="4" t="s">
        <v>96</v>
      </c>
      <c r="B3931" t="s">
        <v>30</v>
      </c>
      <c r="C3931" s="40">
        <v>41033</v>
      </c>
      <c r="D3931">
        <v>3</v>
      </c>
      <c r="F3931" t="s">
        <v>110</v>
      </c>
      <c r="G3931" t="str">
        <f>YEAR(C3931)+IF(MONTH(C3931)&lt;7,-1,0)&amp;"/"&amp;RIGHT(YEAR(C3931)+IF(MONTH(C3931)&lt;7,0,1),2)</f>
        <v>2011/12</v>
      </c>
      <c r="O3931" s="2" t="str">
        <f>IF(ISNUMBER(N3931),SUMIFS(N$1:$N3931,A$1:$A3931,A3931,G$1:$G3931,G3931,D$1:$D3931,D3931),"")</f>
        <v/>
      </c>
      <c r="AE3931" s="2" t="str">
        <f t="shared" si="202"/>
        <v/>
      </c>
      <c r="AJ3931" s="41">
        <v>10.8</v>
      </c>
      <c r="AM3931" s="2" t="str">
        <f t="shared" si="201"/>
        <v/>
      </c>
      <c r="AN3931" s="2" t="str">
        <f>IF(ISNUMBER(AM3931),SUMIFS($AM$1:AM3931,$A$1:A3931,A3931,$G$1:G3931,G3931,$D$1:D3931,D3931),"")</f>
        <v/>
      </c>
    </row>
    <row r="3932" spans="1:40" x14ac:dyDescent="0.25">
      <c r="A3932" s="4" t="s">
        <v>96</v>
      </c>
      <c r="B3932" t="s">
        <v>30</v>
      </c>
      <c r="C3932" s="40">
        <v>41033</v>
      </c>
      <c r="D3932">
        <v>4</v>
      </c>
      <c r="F3932" t="s">
        <v>110</v>
      </c>
      <c r="G3932" t="str">
        <f>YEAR(C3932)+IF(MONTH(C3932)&lt;7,-1,0)&amp;"/"&amp;RIGHT(YEAR(C3932)+IF(MONTH(C3932)&lt;7,0,1),2)</f>
        <v>2011/12</v>
      </c>
      <c r="O3932" s="2" t="str">
        <f>IF(ISNUMBER(N3932),SUMIFS(N$1:$N3932,A$1:$A3932,A3932,G$1:$G3932,G3932,D$1:$D3932,D3932),"")</f>
        <v/>
      </c>
      <c r="AE3932" s="2" t="str">
        <f t="shared" si="202"/>
        <v/>
      </c>
      <c r="AJ3932" s="41">
        <v>9.6</v>
      </c>
      <c r="AM3932" s="2" t="str">
        <f t="shared" si="201"/>
        <v/>
      </c>
      <c r="AN3932" s="2" t="str">
        <f>IF(ISNUMBER(AM3932),SUMIFS($AM$1:AM3932,$A$1:A3932,A3932,$G$1:G3932,G3932,$D$1:D3932,D3932),"")</f>
        <v/>
      </c>
    </row>
    <row r="3933" spans="1:40" x14ac:dyDescent="0.25">
      <c r="A3933" s="4" t="s">
        <v>96</v>
      </c>
      <c r="B3933" t="s">
        <v>30</v>
      </c>
      <c r="C3933" s="40">
        <v>41043</v>
      </c>
      <c r="D3933">
        <v>5</v>
      </c>
      <c r="F3933" t="s">
        <v>110</v>
      </c>
      <c r="G3933" t="str">
        <f>YEAR(C3933)+IF(MONTH(C3933)&lt;7,-1,0)&amp;"/"&amp;RIGHT(YEAR(C3933)+IF(MONTH(C3933)&lt;7,0,1),2)</f>
        <v>2011/12</v>
      </c>
      <c r="O3933" s="2" t="str">
        <f>IF(ISNUMBER(N3933),SUMIFS(N$1:$N3933,A$1:$A3933,A3933,G$1:$G3933,G3933,D$1:$D3933,D3933),"")</f>
        <v/>
      </c>
      <c r="AE3933" s="2" t="str">
        <f t="shared" si="202"/>
        <v/>
      </c>
      <c r="AJ3933" s="41">
        <v>12.3</v>
      </c>
      <c r="AM3933" s="2" t="str">
        <f t="shared" si="201"/>
        <v/>
      </c>
      <c r="AN3933" s="2" t="str">
        <f>IF(ISNUMBER(AM3933),SUMIFS($AM$1:AM3933,$A$1:A3933,A3933,$G$1:G3933,G3933,$D$1:D3933,D3933),"")</f>
        <v/>
      </c>
    </row>
    <row r="3934" spans="1:40" x14ac:dyDescent="0.25">
      <c r="A3934" s="4" t="s">
        <v>96</v>
      </c>
      <c r="B3934" t="s">
        <v>30</v>
      </c>
      <c r="C3934" s="40">
        <v>41043</v>
      </c>
      <c r="D3934">
        <v>1</v>
      </c>
      <c r="F3934" t="s">
        <v>110</v>
      </c>
      <c r="G3934" t="str">
        <f>YEAR(C3934)+IF(MONTH(C3934)&lt;7,-1,0)&amp;"/"&amp;RIGHT(YEAR(C3934)+IF(MONTH(C3934)&lt;7,0,1),2)</f>
        <v>2011/12</v>
      </c>
      <c r="O3934" s="2" t="str">
        <f>IF(ISNUMBER(N3934),SUMIFS(N$1:$N3934,A$1:$A3934,A3934,G$1:$G3934,G3934,D$1:$D3934,D3934),"")</f>
        <v/>
      </c>
      <c r="AE3934" s="2" t="str">
        <f t="shared" si="202"/>
        <v/>
      </c>
      <c r="AJ3934" s="41">
        <v>14.9</v>
      </c>
      <c r="AM3934" s="2" t="str">
        <f t="shared" si="201"/>
        <v/>
      </c>
      <c r="AN3934" s="2" t="str">
        <f>IF(ISNUMBER(AM3934),SUMIFS($AM$1:AM3934,$A$1:A3934,A3934,$G$1:G3934,G3934,$D$1:D3934,D3934),"")</f>
        <v/>
      </c>
    </row>
    <row r="3935" spans="1:40" x14ac:dyDescent="0.25">
      <c r="A3935" s="4" t="s">
        <v>96</v>
      </c>
      <c r="B3935" t="s">
        <v>30</v>
      </c>
      <c r="C3935" s="40">
        <v>41043</v>
      </c>
      <c r="D3935">
        <v>2</v>
      </c>
      <c r="F3935" t="s">
        <v>110</v>
      </c>
      <c r="G3935" t="str">
        <f>YEAR(C3935)+IF(MONTH(C3935)&lt;7,-1,0)&amp;"/"&amp;RIGHT(YEAR(C3935)+IF(MONTH(C3935)&lt;7,0,1),2)</f>
        <v>2011/12</v>
      </c>
      <c r="O3935" s="2" t="str">
        <f>IF(ISNUMBER(N3935),SUMIFS(N$1:$N3935,A$1:$A3935,A3935,G$1:$G3935,G3935,D$1:$D3935,D3935),"")</f>
        <v/>
      </c>
      <c r="AE3935" s="2" t="str">
        <f t="shared" si="202"/>
        <v/>
      </c>
      <c r="AJ3935" s="41">
        <v>13.2</v>
      </c>
      <c r="AM3935" s="2" t="str">
        <f t="shared" si="201"/>
        <v/>
      </c>
      <c r="AN3935" s="2" t="str">
        <f>IF(ISNUMBER(AM3935),SUMIFS($AM$1:AM3935,$A$1:A3935,A3935,$G$1:G3935,G3935,$D$1:D3935,D3935),"")</f>
        <v/>
      </c>
    </row>
    <row r="3936" spans="1:40" x14ac:dyDescent="0.25">
      <c r="A3936" s="4" t="s">
        <v>96</v>
      </c>
      <c r="B3936" t="s">
        <v>30</v>
      </c>
      <c r="C3936" s="40">
        <v>41043</v>
      </c>
      <c r="D3936">
        <v>3</v>
      </c>
      <c r="F3936" t="s">
        <v>110</v>
      </c>
      <c r="G3936" t="str">
        <f>YEAR(C3936)+IF(MONTH(C3936)&lt;7,-1,0)&amp;"/"&amp;RIGHT(YEAR(C3936)+IF(MONTH(C3936)&lt;7,0,1),2)</f>
        <v>2011/12</v>
      </c>
      <c r="O3936" s="2" t="str">
        <f>IF(ISNUMBER(N3936),SUMIFS(N$1:$N3936,A$1:$A3936,A3936,G$1:$G3936,G3936,D$1:$D3936,D3936),"")</f>
        <v/>
      </c>
      <c r="AE3936" s="2" t="str">
        <f t="shared" si="202"/>
        <v/>
      </c>
      <c r="AJ3936" s="41">
        <v>12.6</v>
      </c>
      <c r="AM3936" s="2" t="str">
        <f t="shared" si="201"/>
        <v/>
      </c>
      <c r="AN3936" s="2" t="str">
        <f>IF(ISNUMBER(AM3936),SUMIFS($AM$1:AM3936,$A$1:A3936,A3936,$G$1:G3936,G3936,$D$1:D3936,D3936),"")</f>
        <v/>
      </c>
    </row>
    <row r="3937" spans="1:40" x14ac:dyDescent="0.25">
      <c r="A3937" s="4" t="s">
        <v>96</v>
      </c>
      <c r="B3937" t="s">
        <v>30</v>
      </c>
      <c r="C3937" s="40">
        <v>41051</v>
      </c>
      <c r="D3937">
        <v>4</v>
      </c>
      <c r="F3937" t="s">
        <v>110</v>
      </c>
      <c r="G3937" t="str">
        <f>YEAR(C3937)+IF(MONTH(C3937)&lt;7,-1,0)&amp;"/"&amp;RIGHT(YEAR(C3937)+IF(MONTH(C3937)&lt;7,0,1),2)</f>
        <v>2011/12</v>
      </c>
      <c r="O3937" s="2" t="str">
        <f>IF(ISNUMBER(N3937),SUMIFS(N$1:$N3937,A$1:$A3937,A3937,G$1:$G3937,G3937,D$1:$D3937,D3937),"")</f>
        <v/>
      </c>
      <c r="AE3937" s="2" t="str">
        <f t="shared" si="202"/>
        <v/>
      </c>
      <c r="AJ3937" s="41">
        <v>12.2</v>
      </c>
      <c r="AM3937" s="2" t="str">
        <f t="shared" si="201"/>
        <v/>
      </c>
      <c r="AN3937" s="2" t="str">
        <f>IF(ISNUMBER(AM3937),SUMIFS($AM$1:AM3937,$A$1:A3937,A3937,$G$1:G3937,G3937,$D$1:D3937,D3937),"")</f>
        <v/>
      </c>
    </row>
    <row r="3938" spans="1:40" x14ac:dyDescent="0.25">
      <c r="A3938" s="4" t="s">
        <v>96</v>
      </c>
      <c r="B3938" t="s">
        <v>30</v>
      </c>
      <c r="C3938" s="40">
        <v>41051</v>
      </c>
      <c r="D3938">
        <v>5</v>
      </c>
      <c r="F3938" t="s">
        <v>110</v>
      </c>
      <c r="G3938" t="str">
        <f>YEAR(C3938)+IF(MONTH(C3938)&lt;7,-1,0)&amp;"/"&amp;RIGHT(YEAR(C3938)+IF(MONTH(C3938)&lt;7,0,1),2)</f>
        <v>2011/12</v>
      </c>
      <c r="O3938" s="2" t="str">
        <f>IF(ISNUMBER(N3938),SUMIFS(N$1:$N3938,A$1:$A3938,A3938,G$1:$G3938,G3938,D$1:$D3938,D3938),"")</f>
        <v/>
      </c>
      <c r="AE3938" s="2" t="str">
        <f t="shared" si="202"/>
        <v/>
      </c>
      <c r="AJ3938" s="41">
        <v>14.4</v>
      </c>
      <c r="AM3938" s="2" t="str">
        <f t="shared" si="201"/>
        <v/>
      </c>
      <c r="AN3938" s="2" t="str">
        <f>IF(ISNUMBER(AM3938),SUMIFS($AM$1:AM3938,$A$1:A3938,A3938,$G$1:G3938,G3938,$D$1:D3938,D3938),"")</f>
        <v/>
      </c>
    </row>
    <row r="3939" spans="1:40" x14ac:dyDescent="0.25">
      <c r="A3939" s="4" t="s">
        <v>96</v>
      </c>
      <c r="B3939" t="s">
        <v>30</v>
      </c>
      <c r="C3939" s="40">
        <v>41051</v>
      </c>
      <c r="D3939">
        <v>1</v>
      </c>
      <c r="F3939" t="s">
        <v>110</v>
      </c>
      <c r="G3939" t="str">
        <f>YEAR(C3939)+IF(MONTH(C3939)&lt;7,-1,0)&amp;"/"&amp;RIGHT(YEAR(C3939)+IF(MONTH(C3939)&lt;7,0,1),2)</f>
        <v>2011/12</v>
      </c>
      <c r="O3939" s="2" t="str">
        <f>IF(ISNUMBER(N3939),SUMIFS(N$1:$N3939,A$1:$A3939,A3939,G$1:$G3939,G3939,D$1:$D3939,D3939),"")</f>
        <v/>
      </c>
      <c r="AE3939" s="2" t="str">
        <f t="shared" si="202"/>
        <v/>
      </c>
      <c r="AJ3939" s="41">
        <v>11.9</v>
      </c>
      <c r="AM3939" s="2" t="str">
        <f t="shared" si="201"/>
        <v/>
      </c>
      <c r="AN3939" s="2" t="str">
        <f>IF(ISNUMBER(AM3939),SUMIFS($AM$1:AM3939,$A$1:A3939,A3939,$G$1:G3939,G3939,$D$1:D3939,D3939),"")</f>
        <v/>
      </c>
    </row>
    <row r="3940" spans="1:40" x14ac:dyDescent="0.25">
      <c r="A3940" s="4" t="s">
        <v>96</v>
      </c>
      <c r="B3940" t="s">
        <v>30</v>
      </c>
      <c r="C3940" s="40">
        <v>41051</v>
      </c>
      <c r="D3940">
        <v>2</v>
      </c>
      <c r="F3940" t="s">
        <v>110</v>
      </c>
      <c r="G3940" t="str">
        <f>YEAR(C3940)+IF(MONTH(C3940)&lt;7,-1,0)&amp;"/"&amp;RIGHT(YEAR(C3940)+IF(MONTH(C3940)&lt;7,0,1),2)</f>
        <v>2011/12</v>
      </c>
      <c r="O3940" s="2" t="str">
        <f>IF(ISNUMBER(N3940),SUMIFS(N$1:$N3940,A$1:$A3940,A3940,G$1:$G3940,G3940,D$1:$D3940,D3940),"")</f>
        <v/>
      </c>
      <c r="AE3940" s="2" t="str">
        <f t="shared" si="202"/>
        <v/>
      </c>
      <c r="AJ3940" s="41">
        <v>8.6</v>
      </c>
      <c r="AM3940" s="2" t="str">
        <f t="shared" si="201"/>
        <v/>
      </c>
      <c r="AN3940" s="2" t="str">
        <f>IF(ISNUMBER(AM3940),SUMIFS($AM$1:AM3940,$A$1:A3940,A3940,$G$1:G3940,G3940,$D$1:D3940,D3940),"")</f>
        <v/>
      </c>
    </row>
    <row r="3941" spans="1:40" x14ac:dyDescent="0.25">
      <c r="A3941" s="4" t="s">
        <v>97</v>
      </c>
      <c r="B3941" t="s">
        <v>30</v>
      </c>
      <c r="C3941" s="40">
        <v>40553</v>
      </c>
      <c r="D3941">
        <v>1</v>
      </c>
      <c r="F3941" t="s">
        <v>111</v>
      </c>
      <c r="G3941" t="str">
        <f>YEAR(C3941)+IF(MONTH(C3941)&lt;7,-1,0)&amp;"/"&amp;RIGHT(YEAR(C3941)+IF(MONTH(C3941)&lt;7,0,1),2)</f>
        <v>2010/11</v>
      </c>
      <c r="O3941" s="2" t="str">
        <f>IF(ISNUMBER(N3941),SUMIFS(N$1:$N3941,A$1:$A3941,A3941,G$1:$G3941,G3941,D$1:$D3941,D3941),"")</f>
        <v/>
      </c>
      <c r="AE3941" s="2" t="str">
        <f t="shared" si="202"/>
        <v/>
      </c>
      <c r="AJ3941" s="41">
        <v>22.8</v>
      </c>
      <c r="AM3941" s="2" t="str">
        <f t="shared" si="201"/>
        <v/>
      </c>
      <c r="AN3941" s="2" t="str">
        <f>IF(ISNUMBER(AM3941),SUMIFS($AM$1:AM3941,$A$1:A3941,A3941,$G$1:G3941,G3941,$D$1:D3941,D3941),"")</f>
        <v/>
      </c>
    </row>
    <row r="3942" spans="1:40" x14ac:dyDescent="0.25">
      <c r="A3942" s="4" t="s">
        <v>97</v>
      </c>
      <c r="B3942" t="s">
        <v>30</v>
      </c>
      <c r="C3942" s="40">
        <v>40560</v>
      </c>
      <c r="D3942">
        <v>1</v>
      </c>
      <c r="F3942" t="s">
        <v>111</v>
      </c>
      <c r="G3942" t="str">
        <f>YEAR(C3942)+IF(MONTH(C3942)&lt;7,-1,0)&amp;"/"&amp;RIGHT(YEAR(C3942)+IF(MONTH(C3942)&lt;7,0,1),2)</f>
        <v>2010/11</v>
      </c>
      <c r="O3942" s="2" t="str">
        <f>IF(ISNUMBER(N3942),SUMIFS(N$1:$N3942,A$1:$A3942,A3942,G$1:$G3942,G3942,D$1:$D3942,D3942),"")</f>
        <v/>
      </c>
      <c r="AE3942" s="2" t="str">
        <f t="shared" si="202"/>
        <v/>
      </c>
      <c r="AJ3942" s="41">
        <v>25</v>
      </c>
      <c r="AM3942" s="2" t="str">
        <f t="shared" si="201"/>
        <v/>
      </c>
      <c r="AN3942" s="2" t="str">
        <f>IF(ISNUMBER(AM3942),SUMIFS($AM$1:AM3942,$A$1:A3942,A3942,$G$1:G3942,G3942,$D$1:D3942,D3942),"")</f>
        <v/>
      </c>
    </row>
    <row r="3943" spans="1:40" x14ac:dyDescent="0.25">
      <c r="A3943" s="4" t="s">
        <v>97</v>
      </c>
      <c r="B3943" t="s">
        <v>30</v>
      </c>
      <c r="C3943" s="40">
        <v>40567</v>
      </c>
      <c r="D3943">
        <v>1</v>
      </c>
      <c r="F3943" t="s">
        <v>111</v>
      </c>
      <c r="G3943" t="str">
        <f>YEAR(C3943)+IF(MONTH(C3943)&lt;7,-1,0)&amp;"/"&amp;RIGHT(YEAR(C3943)+IF(MONTH(C3943)&lt;7,0,1),2)</f>
        <v>2010/11</v>
      </c>
      <c r="O3943" s="2" t="str">
        <f>IF(ISNUMBER(N3943),SUMIFS(N$1:$N3943,A$1:$A3943,A3943,G$1:$G3943,G3943,D$1:$D3943,D3943),"")</f>
        <v/>
      </c>
      <c r="AE3943" s="2" t="str">
        <f t="shared" si="202"/>
        <v/>
      </c>
      <c r="AJ3943" s="41">
        <v>7.6</v>
      </c>
      <c r="AM3943" s="2" t="str">
        <f t="shared" si="201"/>
        <v/>
      </c>
      <c r="AN3943" s="2" t="str">
        <f>IF(ISNUMBER(AM3943),SUMIFS($AM$1:AM3943,$A$1:A3943,A3943,$G$1:G3943,G3943,$D$1:D3943,D3943),"")</f>
        <v/>
      </c>
    </row>
    <row r="3944" spans="1:40" x14ac:dyDescent="0.25">
      <c r="A3944" s="4" t="s">
        <v>97</v>
      </c>
      <c r="B3944" t="s">
        <v>30</v>
      </c>
      <c r="C3944" s="40">
        <v>40567</v>
      </c>
      <c r="D3944">
        <v>2</v>
      </c>
      <c r="F3944" t="s">
        <v>111</v>
      </c>
      <c r="G3944" t="str">
        <f>YEAR(C3944)+IF(MONTH(C3944)&lt;7,-1,0)&amp;"/"&amp;RIGHT(YEAR(C3944)+IF(MONTH(C3944)&lt;7,0,1),2)</f>
        <v>2010/11</v>
      </c>
      <c r="O3944" s="2" t="str">
        <f>IF(ISNUMBER(N3944),SUMIFS(N$1:$N3944,A$1:$A3944,A3944,G$1:$G3944,G3944,D$1:$D3944,D3944),"")</f>
        <v/>
      </c>
      <c r="AE3944" s="2" t="str">
        <f t="shared" si="202"/>
        <v/>
      </c>
      <c r="AJ3944" s="41">
        <v>8.6</v>
      </c>
      <c r="AM3944" s="2" t="str">
        <f t="shared" si="201"/>
        <v/>
      </c>
      <c r="AN3944" s="2" t="str">
        <f>IF(ISNUMBER(AM3944),SUMIFS($AM$1:AM3944,$A$1:A3944,A3944,$G$1:G3944,G3944,$D$1:D3944,D3944),"")</f>
        <v/>
      </c>
    </row>
    <row r="3945" spans="1:40" x14ac:dyDescent="0.25">
      <c r="A3945" s="4" t="s">
        <v>97</v>
      </c>
      <c r="B3945" t="s">
        <v>30</v>
      </c>
      <c r="C3945" s="40">
        <v>40567</v>
      </c>
      <c r="D3945">
        <v>3</v>
      </c>
      <c r="F3945" t="s">
        <v>111</v>
      </c>
      <c r="G3945" t="str">
        <f>YEAR(C3945)+IF(MONTH(C3945)&lt;7,-1,0)&amp;"/"&amp;RIGHT(YEAR(C3945)+IF(MONTH(C3945)&lt;7,0,1),2)</f>
        <v>2010/11</v>
      </c>
      <c r="O3945" s="2" t="str">
        <f>IF(ISNUMBER(N3945),SUMIFS(N$1:$N3945,A$1:$A3945,A3945,G$1:$G3945,G3945,D$1:$D3945,D3945),"")</f>
        <v/>
      </c>
      <c r="AE3945" s="2" t="str">
        <f t="shared" si="202"/>
        <v/>
      </c>
      <c r="AJ3945" s="41">
        <v>10.3</v>
      </c>
      <c r="AM3945" s="2" t="str">
        <f t="shared" si="201"/>
        <v/>
      </c>
      <c r="AN3945" s="2" t="str">
        <f>IF(ISNUMBER(AM3945),SUMIFS($AM$1:AM3945,$A$1:A3945,A3945,$G$1:G3945,G3945,$D$1:D3945,D3945),"")</f>
        <v/>
      </c>
    </row>
    <row r="3946" spans="1:40" x14ac:dyDescent="0.25">
      <c r="A3946" s="4" t="s">
        <v>97</v>
      </c>
      <c r="B3946" t="s">
        <v>30</v>
      </c>
      <c r="C3946" s="40">
        <v>40567</v>
      </c>
      <c r="D3946">
        <v>4</v>
      </c>
      <c r="F3946" t="s">
        <v>111</v>
      </c>
      <c r="G3946" t="str">
        <f>YEAR(C3946)+IF(MONTH(C3946)&lt;7,-1,0)&amp;"/"&amp;RIGHT(YEAR(C3946)+IF(MONTH(C3946)&lt;7,0,1),2)</f>
        <v>2010/11</v>
      </c>
      <c r="O3946" s="2" t="str">
        <f>IF(ISNUMBER(N3946),SUMIFS(N$1:$N3946,A$1:$A3946,A3946,G$1:$G3946,G3946,D$1:$D3946,D3946),"")</f>
        <v/>
      </c>
      <c r="AE3946" s="2" t="str">
        <f t="shared" si="202"/>
        <v/>
      </c>
      <c r="AJ3946" s="41">
        <v>9.3000000000000007</v>
      </c>
      <c r="AM3946" s="2" t="str">
        <f t="shared" si="201"/>
        <v/>
      </c>
      <c r="AN3946" s="2" t="str">
        <f>IF(ISNUMBER(AM3946),SUMIFS($AM$1:AM3946,$A$1:A3946,A3946,$G$1:G3946,G3946,$D$1:D3946,D3946),"")</f>
        <v/>
      </c>
    </row>
    <row r="3947" spans="1:40" x14ac:dyDescent="0.25">
      <c r="A3947" s="4" t="s">
        <v>97</v>
      </c>
      <c r="B3947" t="s">
        <v>30</v>
      </c>
      <c r="C3947" s="40">
        <v>40567</v>
      </c>
      <c r="D3947">
        <v>5</v>
      </c>
      <c r="F3947" t="s">
        <v>111</v>
      </c>
      <c r="G3947" t="str">
        <f>YEAR(C3947)+IF(MONTH(C3947)&lt;7,-1,0)&amp;"/"&amp;RIGHT(YEAR(C3947)+IF(MONTH(C3947)&lt;7,0,1),2)</f>
        <v>2010/11</v>
      </c>
      <c r="O3947" s="2" t="str">
        <f>IF(ISNUMBER(N3947),SUMIFS(N$1:$N3947,A$1:$A3947,A3947,G$1:$G3947,G3947,D$1:$D3947,D3947),"")</f>
        <v/>
      </c>
      <c r="AE3947" s="2" t="str">
        <f t="shared" si="202"/>
        <v/>
      </c>
      <c r="AJ3947" s="41">
        <v>11.3</v>
      </c>
      <c r="AM3947" s="2" t="str">
        <f t="shared" si="201"/>
        <v/>
      </c>
      <c r="AN3947" s="2" t="str">
        <f>IF(ISNUMBER(AM3947),SUMIFS($AM$1:AM3947,$A$1:A3947,A3947,$G$1:G3947,G3947,$D$1:D3947,D3947),"")</f>
        <v/>
      </c>
    </row>
    <row r="3948" spans="1:40" x14ac:dyDescent="0.25">
      <c r="A3948" s="4" t="s">
        <v>97</v>
      </c>
      <c r="B3948" t="s">
        <v>30</v>
      </c>
      <c r="C3948" s="40">
        <v>40575</v>
      </c>
      <c r="D3948">
        <v>1</v>
      </c>
      <c r="F3948" t="s">
        <v>111</v>
      </c>
      <c r="G3948" t="str">
        <f>YEAR(C3948)+IF(MONTH(C3948)&lt;7,-1,0)&amp;"/"&amp;RIGHT(YEAR(C3948)+IF(MONTH(C3948)&lt;7,0,1),2)</f>
        <v>2010/11</v>
      </c>
      <c r="O3948" s="2" t="str">
        <f>IF(ISNUMBER(N3948),SUMIFS(N$1:$N3948,A$1:$A3948,A3948,G$1:$G3948,G3948,D$1:$D3948,D3948),"")</f>
        <v/>
      </c>
      <c r="AE3948" s="2" t="str">
        <f t="shared" si="202"/>
        <v/>
      </c>
      <c r="AJ3948" s="41">
        <v>21.5</v>
      </c>
      <c r="AM3948" s="2" t="str">
        <f t="shared" si="201"/>
        <v/>
      </c>
      <c r="AN3948" s="2" t="str">
        <f>IF(ISNUMBER(AM3948),SUMIFS($AM$1:AM3948,$A$1:A3948,A3948,$G$1:G3948,G3948,$D$1:D3948,D3948),"")</f>
        <v/>
      </c>
    </row>
    <row r="3949" spans="1:40" x14ac:dyDescent="0.25">
      <c r="A3949" s="4" t="s">
        <v>97</v>
      </c>
      <c r="B3949" t="s">
        <v>30</v>
      </c>
      <c r="C3949" s="40">
        <v>40575</v>
      </c>
      <c r="D3949">
        <v>2</v>
      </c>
      <c r="F3949" t="s">
        <v>111</v>
      </c>
      <c r="G3949" t="str">
        <f>YEAR(C3949)+IF(MONTH(C3949)&lt;7,-1,0)&amp;"/"&amp;RIGHT(YEAR(C3949)+IF(MONTH(C3949)&lt;7,0,1),2)</f>
        <v>2010/11</v>
      </c>
      <c r="O3949" s="2" t="str">
        <f>IF(ISNUMBER(N3949),SUMIFS(N$1:$N3949,A$1:$A3949,A3949,G$1:$G3949,G3949,D$1:$D3949,D3949),"")</f>
        <v/>
      </c>
      <c r="AE3949" s="2" t="str">
        <f t="shared" si="202"/>
        <v/>
      </c>
      <c r="AJ3949" s="41">
        <v>22.8</v>
      </c>
      <c r="AM3949" s="2" t="str">
        <f t="shared" ref="AM3949:AM4012" si="203">IF(AND(ISNUMBER(AE3949),ISNUMBER(N3949)),ROUND(N3949*AE3949,3),"")</f>
        <v/>
      </c>
      <c r="AN3949" s="2" t="str">
        <f>IF(ISNUMBER(AM3949),SUMIFS($AM$1:AM3949,$A$1:A3949,A3949,$G$1:G3949,G3949,$D$1:D3949,D3949),"")</f>
        <v/>
      </c>
    </row>
    <row r="3950" spans="1:40" x14ac:dyDescent="0.25">
      <c r="A3950" s="4" t="s">
        <v>97</v>
      </c>
      <c r="B3950" t="s">
        <v>30</v>
      </c>
      <c r="C3950" s="40">
        <v>40575</v>
      </c>
      <c r="D3950">
        <v>3</v>
      </c>
      <c r="F3950" t="s">
        <v>111</v>
      </c>
      <c r="G3950" t="str">
        <f>YEAR(C3950)+IF(MONTH(C3950)&lt;7,-1,0)&amp;"/"&amp;RIGHT(YEAR(C3950)+IF(MONTH(C3950)&lt;7,0,1),2)</f>
        <v>2010/11</v>
      </c>
      <c r="O3950" s="2" t="str">
        <f>IF(ISNUMBER(N3950),SUMIFS(N$1:$N3950,A$1:$A3950,A3950,G$1:$G3950,G3950,D$1:$D3950,D3950),"")</f>
        <v/>
      </c>
      <c r="AE3950" s="2" t="str">
        <f t="shared" si="202"/>
        <v/>
      </c>
      <c r="AJ3950" s="41">
        <v>23</v>
      </c>
      <c r="AM3950" s="2" t="str">
        <f t="shared" si="203"/>
        <v/>
      </c>
      <c r="AN3950" s="2" t="str">
        <f>IF(ISNUMBER(AM3950),SUMIFS($AM$1:AM3950,$A$1:A3950,A3950,$G$1:G3950,G3950,$D$1:D3950,D3950),"")</f>
        <v/>
      </c>
    </row>
    <row r="3951" spans="1:40" x14ac:dyDescent="0.25">
      <c r="A3951" s="4" t="s">
        <v>97</v>
      </c>
      <c r="B3951" t="s">
        <v>30</v>
      </c>
      <c r="C3951" s="40">
        <v>40575</v>
      </c>
      <c r="D3951">
        <v>4</v>
      </c>
      <c r="F3951" t="s">
        <v>111</v>
      </c>
      <c r="G3951" t="str">
        <f>YEAR(C3951)+IF(MONTH(C3951)&lt;7,-1,0)&amp;"/"&amp;RIGHT(YEAR(C3951)+IF(MONTH(C3951)&lt;7,0,1),2)</f>
        <v>2010/11</v>
      </c>
      <c r="O3951" s="2" t="str">
        <f>IF(ISNUMBER(N3951),SUMIFS(N$1:$N3951,A$1:$A3951,A3951,G$1:$G3951,G3951,D$1:$D3951,D3951),"")</f>
        <v/>
      </c>
      <c r="AE3951" s="2" t="str">
        <f t="shared" si="202"/>
        <v/>
      </c>
      <c r="AJ3951" s="41">
        <v>26.3</v>
      </c>
      <c r="AM3951" s="2" t="str">
        <f t="shared" si="203"/>
        <v/>
      </c>
      <c r="AN3951" s="2" t="str">
        <f>IF(ISNUMBER(AM3951),SUMIFS($AM$1:AM3951,$A$1:A3951,A3951,$G$1:G3951,G3951,$D$1:D3951,D3951),"")</f>
        <v/>
      </c>
    </row>
    <row r="3952" spans="1:40" x14ac:dyDescent="0.25">
      <c r="A3952" s="4" t="s">
        <v>97</v>
      </c>
      <c r="B3952" t="s">
        <v>30</v>
      </c>
      <c r="C3952" s="40">
        <v>40575</v>
      </c>
      <c r="D3952">
        <v>5</v>
      </c>
      <c r="F3952" t="s">
        <v>111</v>
      </c>
      <c r="G3952" t="str">
        <f>YEAR(C3952)+IF(MONTH(C3952)&lt;7,-1,0)&amp;"/"&amp;RIGHT(YEAR(C3952)+IF(MONTH(C3952)&lt;7,0,1),2)</f>
        <v>2010/11</v>
      </c>
      <c r="O3952" s="2" t="str">
        <f>IF(ISNUMBER(N3952),SUMIFS(N$1:$N3952,A$1:$A3952,A3952,G$1:$G3952,G3952,D$1:$D3952,D3952),"")</f>
        <v/>
      </c>
      <c r="AE3952" s="2" t="str">
        <f t="shared" ref="AE3952:AE4015" si="204">IF(ISNUMBER(AF3952),AF3952,"")</f>
        <v/>
      </c>
      <c r="AJ3952" s="41">
        <v>23.9</v>
      </c>
      <c r="AM3952" s="2" t="str">
        <f t="shared" si="203"/>
        <v/>
      </c>
      <c r="AN3952" s="2" t="str">
        <f>IF(ISNUMBER(AM3952),SUMIFS($AM$1:AM3952,$A$1:A3952,A3952,$G$1:G3952,G3952,$D$1:D3952,D3952),"")</f>
        <v/>
      </c>
    </row>
    <row r="3953" spans="1:40" x14ac:dyDescent="0.25">
      <c r="A3953" s="4" t="s">
        <v>97</v>
      </c>
      <c r="B3953" t="s">
        <v>30</v>
      </c>
      <c r="C3953" s="40">
        <v>40581</v>
      </c>
      <c r="D3953">
        <v>1</v>
      </c>
      <c r="F3953" t="s">
        <v>111</v>
      </c>
      <c r="G3953" t="str">
        <f>YEAR(C3953)+IF(MONTH(C3953)&lt;7,-1,0)&amp;"/"&amp;RIGHT(YEAR(C3953)+IF(MONTH(C3953)&lt;7,0,1),2)</f>
        <v>2010/11</v>
      </c>
      <c r="O3953" s="2" t="str">
        <f>IF(ISNUMBER(N3953),SUMIFS(N$1:$N3953,A$1:$A3953,A3953,G$1:$G3953,G3953,D$1:$D3953,D3953),"")</f>
        <v/>
      </c>
      <c r="AE3953" s="2" t="str">
        <f t="shared" si="204"/>
        <v/>
      </c>
      <c r="AJ3953" s="41">
        <v>30.22</v>
      </c>
      <c r="AM3953" s="2" t="str">
        <f t="shared" si="203"/>
        <v/>
      </c>
      <c r="AN3953" s="2" t="str">
        <f>IF(ISNUMBER(AM3953),SUMIFS($AM$1:AM3953,$A$1:A3953,A3953,$G$1:G3953,G3953,$D$1:D3953,D3953),"")</f>
        <v/>
      </c>
    </row>
    <row r="3954" spans="1:40" x14ac:dyDescent="0.25">
      <c r="A3954" s="4" t="s">
        <v>97</v>
      </c>
      <c r="B3954" t="s">
        <v>30</v>
      </c>
      <c r="C3954" s="40">
        <v>40581</v>
      </c>
      <c r="D3954">
        <v>2</v>
      </c>
      <c r="F3954" t="s">
        <v>111</v>
      </c>
      <c r="G3954" t="str">
        <f>YEAR(C3954)+IF(MONTH(C3954)&lt;7,-1,0)&amp;"/"&amp;RIGHT(YEAR(C3954)+IF(MONTH(C3954)&lt;7,0,1),2)</f>
        <v>2010/11</v>
      </c>
      <c r="O3954" s="2" t="str">
        <f>IF(ISNUMBER(N3954),SUMIFS(N$1:$N3954,A$1:$A3954,A3954,G$1:$G3954,G3954,D$1:$D3954,D3954),"")</f>
        <v/>
      </c>
      <c r="AE3954" s="2" t="str">
        <f t="shared" si="204"/>
        <v/>
      </c>
      <c r="AJ3954" s="41">
        <v>34.86</v>
      </c>
      <c r="AM3954" s="2" t="str">
        <f t="shared" si="203"/>
        <v/>
      </c>
      <c r="AN3954" s="2" t="str">
        <f>IF(ISNUMBER(AM3954),SUMIFS($AM$1:AM3954,$A$1:A3954,A3954,$G$1:G3954,G3954,$D$1:D3954,D3954),"")</f>
        <v/>
      </c>
    </row>
    <row r="3955" spans="1:40" x14ac:dyDescent="0.25">
      <c r="A3955" s="4" t="s">
        <v>97</v>
      </c>
      <c r="B3955" t="s">
        <v>30</v>
      </c>
      <c r="C3955" s="40">
        <v>40581</v>
      </c>
      <c r="D3955">
        <v>3</v>
      </c>
      <c r="F3955" t="s">
        <v>111</v>
      </c>
      <c r="G3955" t="str">
        <f>YEAR(C3955)+IF(MONTH(C3955)&lt;7,-1,0)&amp;"/"&amp;RIGHT(YEAR(C3955)+IF(MONTH(C3955)&lt;7,0,1),2)</f>
        <v>2010/11</v>
      </c>
      <c r="O3955" s="2" t="str">
        <f>IF(ISNUMBER(N3955),SUMIFS(N$1:$N3955,A$1:$A3955,A3955,G$1:$G3955,G3955,D$1:$D3955,D3955),"")</f>
        <v/>
      </c>
      <c r="AE3955" s="2" t="str">
        <f t="shared" si="204"/>
        <v/>
      </c>
      <c r="AJ3955" s="41">
        <v>28.5</v>
      </c>
      <c r="AM3955" s="2" t="str">
        <f t="shared" si="203"/>
        <v/>
      </c>
      <c r="AN3955" s="2" t="str">
        <f>IF(ISNUMBER(AM3955),SUMIFS($AM$1:AM3955,$A$1:A3955,A3955,$G$1:G3955,G3955,$D$1:D3955,D3955),"")</f>
        <v/>
      </c>
    </row>
    <row r="3956" spans="1:40" x14ac:dyDescent="0.25">
      <c r="A3956" s="4" t="s">
        <v>97</v>
      </c>
      <c r="B3956" t="s">
        <v>30</v>
      </c>
      <c r="C3956" s="40">
        <v>40581</v>
      </c>
      <c r="D3956">
        <v>4</v>
      </c>
      <c r="F3956" t="s">
        <v>111</v>
      </c>
      <c r="G3956" t="str">
        <f>YEAR(C3956)+IF(MONTH(C3956)&lt;7,-1,0)&amp;"/"&amp;RIGHT(YEAR(C3956)+IF(MONTH(C3956)&lt;7,0,1),2)</f>
        <v>2010/11</v>
      </c>
      <c r="O3956" s="2" t="str">
        <f>IF(ISNUMBER(N3956),SUMIFS(N$1:$N3956,A$1:$A3956,A3956,G$1:$G3956,G3956,D$1:$D3956,D3956),"")</f>
        <v/>
      </c>
      <c r="AE3956" s="2" t="str">
        <f t="shared" si="204"/>
        <v/>
      </c>
      <c r="AJ3956" s="41">
        <v>38.5</v>
      </c>
      <c r="AM3956" s="2" t="str">
        <f t="shared" si="203"/>
        <v/>
      </c>
      <c r="AN3956" s="2" t="str">
        <f>IF(ISNUMBER(AM3956),SUMIFS($AM$1:AM3956,$A$1:A3956,A3956,$G$1:G3956,G3956,$D$1:D3956,D3956),"")</f>
        <v/>
      </c>
    </row>
    <row r="3957" spans="1:40" x14ac:dyDescent="0.25">
      <c r="A3957" s="4" t="s">
        <v>97</v>
      </c>
      <c r="B3957" t="s">
        <v>30</v>
      </c>
      <c r="C3957" s="40">
        <v>40581</v>
      </c>
      <c r="D3957">
        <v>5</v>
      </c>
      <c r="F3957" t="s">
        <v>111</v>
      </c>
      <c r="G3957" t="str">
        <f>YEAR(C3957)+IF(MONTH(C3957)&lt;7,-1,0)&amp;"/"&amp;RIGHT(YEAR(C3957)+IF(MONTH(C3957)&lt;7,0,1),2)</f>
        <v>2010/11</v>
      </c>
      <c r="O3957" s="2" t="str">
        <f>IF(ISNUMBER(N3957),SUMIFS(N$1:$N3957,A$1:$A3957,A3957,G$1:$G3957,G3957,D$1:$D3957,D3957),"")</f>
        <v/>
      </c>
      <c r="AE3957" s="2" t="str">
        <f t="shared" si="204"/>
        <v/>
      </c>
      <c r="AJ3957" s="41">
        <v>37.1</v>
      </c>
      <c r="AM3957" s="2" t="str">
        <f t="shared" si="203"/>
        <v/>
      </c>
      <c r="AN3957" s="2" t="str">
        <f>IF(ISNUMBER(AM3957),SUMIFS($AM$1:AM3957,$A$1:A3957,A3957,$G$1:G3957,G3957,$D$1:D3957,D3957),"")</f>
        <v/>
      </c>
    </row>
    <row r="3958" spans="1:40" x14ac:dyDescent="0.25">
      <c r="A3958" s="4" t="s">
        <v>97</v>
      </c>
      <c r="B3958" t="s">
        <v>30</v>
      </c>
      <c r="C3958" s="40">
        <v>40588</v>
      </c>
      <c r="D3958">
        <v>1</v>
      </c>
      <c r="F3958" t="s">
        <v>111</v>
      </c>
      <c r="G3958" t="str">
        <f>YEAR(C3958)+IF(MONTH(C3958)&lt;7,-1,0)&amp;"/"&amp;RIGHT(YEAR(C3958)+IF(MONTH(C3958)&lt;7,0,1),2)</f>
        <v>2010/11</v>
      </c>
      <c r="O3958" s="2" t="str">
        <f>IF(ISNUMBER(N3958),SUMIFS(N$1:$N3958,A$1:$A3958,A3958,G$1:$G3958,G3958,D$1:$D3958,D3958),"")</f>
        <v/>
      </c>
      <c r="AE3958" s="2" t="str">
        <f t="shared" si="204"/>
        <v/>
      </c>
      <c r="AJ3958" s="41">
        <v>39.799999999999997</v>
      </c>
      <c r="AM3958" s="2" t="str">
        <f t="shared" si="203"/>
        <v/>
      </c>
      <c r="AN3958" s="2" t="str">
        <f>IF(ISNUMBER(AM3958),SUMIFS($AM$1:AM3958,$A$1:A3958,A3958,$G$1:G3958,G3958,$D$1:D3958,D3958),"")</f>
        <v/>
      </c>
    </row>
    <row r="3959" spans="1:40" x14ac:dyDescent="0.25">
      <c r="A3959" s="4" t="s">
        <v>97</v>
      </c>
      <c r="B3959" t="s">
        <v>30</v>
      </c>
      <c r="C3959" s="40">
        <v>40588</v>
      </c>
      <c r="D3959">
        <v>2</v>
      </c>
      <c r="F3959" t="s">
        <v>111</v>
      </c>
      <c r="G3959" t="str">
        <f>YEAR(C3959)+IF(MONTH(C3959)&lt;7,-1,0)&amp;"/"&amp;RIGHT(YEAR(C3959)+IF(MONTH(C3959)&lt;7,0,1),2)</f>
        <v>2010/11</v>
      </c>
      <c r="O3959" s="2" t="str">
        <f>IF(ISNUMBER(N3959),SUMIFS(N$1:$N3959,A$1:$A3959,A3959,G$1:$G3959,G3959,D$1:$D3959,D3959),"")</f>
        <v/>
      </c>
      <c r="AE3959" s="2" t="str">
        <f t="shared" si="204"/>
        <v/>
      </c>
      <c r="AJ3959" s="41">
        <v>43.7</v>
      </c>
      <c r="AM3959" s="2" t="str">
        <f t="shared" si="203"/>
        <v/>
      </c>
      <c r="AN3959" s="2" t="str">
        <f>IF(ISNUMBER(AM3959),SUMIFS($AM$1:AM3959,$A$1:A3959,A3959,$G$1:G3959,G3959,$D$1:D3959,D3959),"")</f>
        <v/>
      </c>
    </row>
    <row r="3960" spans="1:40" x14ac:dyDescent="0.25">
      <c r="A3960" s="4" t="s">
        <v>97</v>
      </c>
      <c r="B3960" t="s">
        <v>30</v>
      </c>
      <c r="C3960" s="40">
        <v>40588</v>
      </c>
      <c r="D3960">
        <v>3</v>
      </c>
      <c r="F3960" t="s">
        <v>111</v>
      </c>
      <c r="G3960" t="str">
        <f>YEAR(C3960)+IF(MONTH(C3960)&lt;7,-1,0)&amp;"/"&amp;RIGHT(YEAR(C3960)+IF(MONTH(C3960)&lt;7,0,1),2)</f>
        <v>2010/11</v>
      </c>
      <c r="O3960" s="2" t="str">
        <f>IF(ISNUMBER(N3960),SUMIFS(N$1:$N3960,A$1:$A3960,A3960,G$1:$G3960,G3960,D$1:$D3960,D3960),"")</f>
        <v/>
      </c>
      <c r="AE3960" s="2" t="str">
        <f t="shared" si="204"/>
        <v/>
      </c>
      <c r="AJ3960" s="41">
        <v>39</v>
      </c>
      <c r="AM3960" s="2" t="str">
        <f t="shared" si="203"/>
        <v/>
      </c>
      <c r="AN3960" s="2" t="str">
        <f>IF(ISNUMBER(AM3960),SUMIFS($AM$1:AM3960,$A$1:A3960,A3960,$G$1:G3960,G3960,$D$1:D3960,D3960),"")</f>
        <v/>
      </c>
    </row>
    <row r="3961" spans="1:40" x14ac:dyDescent="0.25">
      <c r="A3961" s="4" t="s">
        <v>97</v>
      </c>
      <c r="B3961" t="s">
        <v>30</v>
      </c>
      <c r="C3961" s="40">
        <v>40588</v>
      </c>
      <c r="D3961">
        <v>4</v>
      </c>
      <c r="F3961" t="s">
        <v>111</v>
      </c>
      <c r="G3961" t="str">
        <f>YEAR(C3961)+IF(MONTH(C3961)&lt;7,-1,0)&amp;"/"&amp;RIGHT(YEAR(C3961)+IF(MONTH(C3961)&lt;7,0,1),2)</f>
        <v>2010/11</v>
      </c>
      <c r="O3961" s="2" t="str">
        <f>IF(ISNUMBER(N3961),SUMIFS(N$1:$N3961,A$1:$A3961,A3961,G$1:$G3961,G3961,D$1:$D3961,D3961),"")</f>
        <v/>
      </c>
      <c r="AE3961" s="2" t="str">
        <f t="shared" si="204"/>
        <v/>
      </c>
      <c r="AJ3961" s="41">
        <v>42.7</v>
      </c>
      <c r="AM3961" s="2" t="str">
        <f t="shared" si="203"/>
        <v/>
      </c>
      <c r="AN3961" s="2" t="str">
        <f>IF(ISNUMBER(AM3961),SUMIFS($AM$1:AM3961,$A$1:A3961,A3961,$G$1:G3961,G3961,$D$1:D3961,D3961),"")</f>
        <v/>
      </c>
    </row>
    <row r="3962" spans="1:40" x14ac:dyDescent="0.25">
      <c r="A3962" s="4" t="s">
        <v>97</v>
      </c>
      <c r="B3962" t="s">
        <v>30</v>
      </c>
      <c r="C3962" s="40">
        <v>40588</v>
      </c>
      <c r="D3962">
        <v>5</v>
      </c>
      <c r="F3962" t="s">
        <v>111</v>
      </c>
      <c r="G3962" t="str">
        <f>YEAR(C3962)+IF(MONTH(C3962)&lt;7,-1,0)&amp;"/"&amp;RIGHT(YEAR(C3962)+IF(MONTH(C3962)&lt;7,0,1),2)</f>
        <v>2010/11</v>
      </c>
      <c r="O3962" s="2" t="str">
        <f>IF(ISNUMBER(N3962),SUMIFS(N$1:$N3962,A$1:$A3962,A3962,G$1:$G3962,G3962,D$1:$D3962,D3962),"")</f>
        <v/>
      </c>
      <c r="AE3962" s="2" t="str">
        <f t="shared" si="204"/>
        <v/>
      </c>
      <c r="AJ3962" s="41">
        <v>40.299999999999997</v>
      </c>
      <c r="AM3962" s="2" t="str">
        <f t="shared" si="203"/>
        <v/>
      </c>
      <c r="AN3962" s="2" t="str">
        <f>IF(ISNUMBER(AM3962),SUMIFS($AM$1:AM3962,$A$1:A3962,A3962,$G$1:G3962,G3962,$D$1:D3962,D3962),"")</f>
        <v/>
      </c>
    </row>
    <row r="3963" spans="1:40" x14ac:dyDescent="0.25">
      <c r="A3963" s="4" t="s">
        <v>97</v>
      </c>
      <c r="B3963" t="s">
        <v>30</v>
      </c>
      <c r="C3963" s="40">
        <v>40595</v>
      </c>
      <c r="D3963">
        <v>1</v>
      </c>
      <c r="F3963" t="s">
        <v>111</v>
      </c>
      <c r="G3963" t="str">
        <f>YEAR(C3963)+IF(MONTH(C3963)&lt;7,-1,0)&amp;"/"&amp;RIGHT(YEAR(C3963)+IF(MONTH(C3963)&lt;7,0,1),2)</f>
        <v>2010/11</v>
      </c>
      <c r="O3963" s="2" t="str">
        <f>IF(ISNUMBER(N3963),SUMIFS(N$1:$N3963,A$1:$A3963,A3963,G$1:$G3963,G3963,D$1:$D3963,D3963),"")</f>
        <v/>
      </c>
      <c r="AE3963" s="2" t="str">
        <f t="shared" si="204"/>
        <v/>
      </c>
      <c r="AJ3963" s="41">
        <v>44.2</v>
      </c>
      <c r="AM3963" s="2" t="str">
        <f t="shared" si="203"/>
        <v/>
      </c>
      <c r="AN3963" s="2" t="str">
        <f>IF(ISNUMBER(AM3963),SUMIFS($AM$1:AM3963,$A$1:A3963,A3963,$G$1:G3963,G3963,$D$1:D3963,D3963),"")</f>
        <v/>
      </c>
    </row>
    <row r="3964" spans="1:40" x14ac:dyDescent="0.25">
      <c r="A3964" s="4" t="s">
        <v>97</v>
      </c>
      <c r="B3964" t="s">
        <v>30</v>
      </c>
      <c r="C3964" s="40">
        <v>40595</v>
      </c>
      <c r="D3964">
        <v>2</v>
      </c>
      <c r="F3964" t="s">
        <v>111</v>
      </c>
      <c r="G3964" t="str">
        <f>YEAR(C3964)+IF(MONTH(C3964)&lt;7,-1,0)&amp;"/"&amp;RIGHT(YEAR(C3964)+IF(MONTH(C3964)&lt;7,0,1),2)</f>
        <v>2010/11</v>
      </c>
      <c r="O3964" s="2" t="str">
        <f>IF(ISNUMBER(N3964),SUMIFS(N$1:$N3964,A$1:$A3964,A3964,G$1:$G3964,G3964,D$1:$D3964,D3964),"")</f>
        <v/>
      </c>
      <c r="AE3964" s="2" t="str">
        <f t="shared" si="204"/>
        <v/>
      </c>
      <c r="AJ3964" s="41">
        <v>46.3</v>
      </c>
      <c r="AM3964" s="2" t="str">
        <f t="shared" si="203"/>
        <v/>
      </c>
      <c r="AN3964" s="2" t="str">
        <f>IF(ISNUMBER(AM3964),SUMIFS($AM$1:AM3964,$A$1:A3964,A3964,$G$1:G3964,G3964,$D$1:D3964,D3964),"")</f>
        <v/>
      </c>
    </row>
    <row r="3965" spans="1:40" x14ac:dyDescent="0.25">
      <c r="A3965" s="4" t="s">
        <v>97</v>
      </c>
      <c r="B3965" t="s">
        <v>30</v>
      </c>
      <c r="C3965" s="40">
        <v>40595</v>
      </c>
      <c r="D3965">
        <v>3</v>
      </c>
      <c r="F3965" t="s">
        <v>111</v>
      </c>
      <c r="G3965" t="str">
        <f>YEAR(C3965)+IF(MONTH(C3965)&lt;7,-1,0)&amp;"/"&amp;RIGHT(YEAR(C3965)+IF(MONTH(C3965)&lt;7,0,1),2)</f>
        <v>2010/11</v>
      </c>
      <c r="O3965" s="2" t="str">
        <f>IF(ISNUMBER(N3965),SUMIFS(N$1:$N3965,A$1:$A3965,A3965,G$1:$G3965,G3965,D$1:$D3965,D3965),"")</f>
        <v/>
      </c>
      <c r="AE3965" s="2" t="str">
        <f t="shared" si="204"/>
        <v/>
      </c>
      <c r="AJ3965" s="41">
        <v>42.7</v>
      </c>
      <c r="AM3965" s="2" t="str">
        <f t="shared" si="203"/>
        <v/>
      </c>
      <c r="AN3965" s="2" t="str">
        <f>IF(ISNUMBER(AM3965),SUMIFS($AM$1:AM3965,$A$1:A3965,A3965,$G$1:G3965,G3965,$D$1:D3965,D3965),"")</f>
        <v/>
      </c>
    </row>
    <row r="3966" spans="1:40" x14ac:dyDescent="0.25">
      <c r="A3966" s="4" t="s">
        <v>97</v>
      </c>
      <c r="B3966" t="s">
        <v>30</v>
      </c>
      <c r="C3966" s="40">
        <v>40595</v>
      </c>
      <c r="D3966">
        <v>4</v>
      </c>
      <c r="F3966" t="s">
        <v>111</v>
      </c>
      <c r="G3966" t="str">
        <f>YEAR(C3966)+IF(MONTH(C3966)&lt;7,-1,0)&amp;"/"&amp;RIGHT(YEAR(C3966)+IF(MONTH(C3966)&lt;7,0,1),2)</f>
        <v>2010/11</v>
      </c>
      <c r="O3966" s="2" t="str">
        <f>IF(ISNUMBER(N3966),SUMIFS(N$1:$N3966,A$1:$A3966,A3966,G$1:$G3966,G3966,D$1:$D3966,D3966),"")</f>
        <v/>
      </c>
      <c r="AE3966" s="2" t="str">
        <f t="shared" si="204"/>
        <v/>
      </c>
      <c r="AJ3966" s="41">
        <v>49.3</v>
      </c>
      <c r="AM3966" s="2" t="str">
        <f t="shared" si="203"/>
        <v/>
      </c>
      <c r="AN3966" s="2" t="str">
        <f>IF(ISNUMBER(AM3966),SUMIFS($AM$1:AM3966,$A$1:A3966,A3966,$G$1:G3966,G3966,$D$1:D3966,D3966),"")</f>
        <v/>
      </c>
    </row>
    <row r="3967" spans="1:40" x14ac:dyDescent="0.25">
      <c r="A3967" s="4" t="s">
        <v>97</v>
      </c>
      <c r="B3967" t="s">
        <v>30</v>
      </c>
      <c r="C3967" s="40">
        <v>40595</v>
      </c>
      <c r="D3967">
        <v>5</v>
      </c>
      <c r="F3967" t="s">
        <v>111</v>
      </c>
      <c r="G3967" t="str">
        <f>YEAR(C3967)+IF(MONTH(C3967)&lt;7,-1,0)&amp;"/"&amp;RIGHT(YEAR(C3967)+IF(MONTH(C3967)&lt;7,0,1),2)</f>
        <v>2010/11</v>
      </c>
      <c r="O3967" s="2" t="str">
        <f>IF(ISNUMBER(N3967),SUMIFS(N$1:$N3967,A$1:$A3967,A3967,G$1:$G3967,G3967,D$1:$D3967,D3967),"")</f>
        <v/>
      </c>
      <c r="AE3967" s="2" t="str">
        <f t="shared" si="204"/>
        <v/>
      </c>
      <c r="AJ3967" s="41">
        <v>48.1</v>
      </c>
      <c r="AM3967" s="2" t="str">
        <f t="shared" si="203"/>
        <v/>
      </c>
      <c r="AN3967" s="2" t="str">
        <f>IF(ISNUMBER(AM3967),SUMIFS($AM$1:AM3967,$A$1:A3967,A3967,$G$1:G3967,G3967,$D$1:D3967,D3967),"")</f>
        <v/>
      </c>
    </row>
    <row r="3968" spans="1:40" x14ac:dyDescent="0.25">
      <c r="A3968" s="4" t="s">
        <v>97</v>
      </c>
      <c r="B3968" t="s">
        <v>30</v>
      </c>
      <c r="C3968" s="40">
        <v>40602</v>
      </c>
      <c r="D3968">
        <v>1</v>
      </c>
      <c r="F3968" t="s">
        <v>111</v>
      </c>
      <c r="G3968" t="str">
        <f>YEAR(C3968)+IF(MONTH(C3968)&lt;7,-1,0)&amp;"/"&amp;RIGHT(YEAR(C3968)+IF(MONTH(C3968)&lt;7,0,1),2)</f>
        <v>2010/11</v>
      </c>
      <c r="O3968" s="2" t="str">
        <f>IF(ISNUMBER(N3968),SUMIFS(N$1:$N3968,A$1:$A3968,A3968,G$1:$G3968,G3968,D$1:$D3968,D3968),"")</f>
        <v/>
      </c>
      <c r="AE3968" s="2" t="str">
        <f t="shared" si="204"/>
        <v/>
      </c>
      <c r="AJ3968" s="41">
        <v>8.3000000000000007</v>
      </c>
      <c r="AM3968" s="2" t="str">
        <f t="shared" si="203"/>
        <v/>
      </c>
      <c r="AN3968" s="2" t="str">
        <f>IF(ISNUMBER(AM3968),SUMIFS($AM$1:AM3968,$A$1:A3968,A3968,$G$1:G3968,G3968,$D$1:D3968,D3968),"")</f>
        <v/>
      </c>
    </row>
    <row r="3969" spans="1:40" x14ac:dyDescent="0.25">
      <c r="A3969" s="4" t="s">
        <v>97</v>
      </c>
      <c r="B3969" t="s">
        <v>30</v>
      </c>
      <c r="C3969" s="40">
        <v>40602</v>
      </c>
      <c r="D3969">
        <v>2</v>
      </c>
      <c r="F3969" t="s">
        <v>111</v>
      </c>
      <c r="G3969" t="str">
        <f>YEAR(C3969)+IF(MONTH(C3969)&lt;7,-1,0)&amp;"/"&amp;RIGHT(YEAR(C3969)+IF(MONTH(C3969)&lt;7,0,1),2)</f>
        <v>2010/11</v>
      </c>
      <c r="O3969" s="2" t="str">
        <f>IF(ISNUMBER(N3969),SUMIFS(N$1:$N3969,A$1:$A3969,A3969,G$1:$G3969,G3969,D$1:$D3969,D3969),"")</f>
        <v/>
      </c>
      <c r="AE3969" s="2" t="str">
        <f t="shared" si="204"/>
        <v/>
      </c>
      <c r="AJ3969" s="41">
        <v>8.9</v>
      </c>
      <c r="AM3969" s="2" t="str">
        <f t="shared" si="203"/>
        <v/>
      </c>
      <c r="AN3969" s="2" t="str">
        <f>IF(ISNUMBER(AM3969),SUMIFS($AM$1:AM3969,$A$1:A3969,A3969,$G$1:G3969,G3969,$D$1:D3969,D3969),"")</f>
        <v/>
      </c>
    </row>
    <row r="3970" spans="1:40" x14ac:dyDescent="0.25">
      <c r="A3970" s="4" t="s">
        <v>97</v>
      </c>
      <c r="B3970" t="s">
        <v>30</v>
      </c>
      <c r="C3970" s="40">
        <v>40602</v>
      </c>
      <c r="D3970">
        <v>3</v>
      </c>
      <c r="F3970" t="s">
        <v>111</v>
      </c>
      <c r="G3970" t="str">
        <f>YEAR(C3970)+IF(MONTH(C3970)&lt;7,-1,0)&amp;"/"&amp;RIGHT(YEAR(C3970)+IF(MONTH(C3970)&lt;7,0,1),2)</f>
        <v>2010/11</v>
      </c>
      <c r="O3970" s="2" t="str">
        <f>IF(ISNUMBER(N3970),SUMIFS(N$1:$N3970,A$1:$A3970,A3970,G$1:$G3970,G3970,D$1:$D3970,D3970),"")</f>
        <v/>
      </c>
      <c r="AE3970" s="2" t="str">
        <f t="shared" si="204"/>
        <v/>
      </c>
      <c r="AJ3970" s="41">
        <v>9.4</v>
      </c>
      <c r="AM3970" s="2" t="str">
        <f t="shared" si="203"/>
        <v/>
      </c>
      <c r="AN3970" s="2" t="str">
        <f>IF(ISNUMBER(AM3970),SUMIFS($AM$1:AM3970,$A$1:A3970,A3970,$G$1:G3970,G3970,$D$1:D3970,D3970),"")</f>
        <v/>
      </c>
    </row>
    <row r="3971" spans="1:40" x14ac:dyDescent="0.25">
      <c r="A3971" s="4" t="s">
        <v>97</v>
      </c>
      <c r="B3971" t="s">
        <v>30</v>
      </c>
      <c r="C3971" s="40">
        <v>40602</v>
      </c>
      <c r="D3971">
        <v>4</v>
      </c>
      <c r="F3971" t="s">
        <v>111</v>
      </c>
      <c r="G3971" t="str">
        <f>YEAR(C3971)+IF(MONTH(C3971)&lt;7,-1,0)&amp;"/"&amp;RIGHT(YEAR(C3971)+IF(MONTH(C3971)&lt;7,0,1),2)</f>
        <v>2010/11</v>
      </c>
      <c r="O3971" s="2" t="str">
        <f>IF(ISNUMBER(N3971),SUMIFS(N$1:$N3971,A$1:$A3971,A3971,G$1:$G3971,G3971,D$1:$D3971,D3971),"")</f>
        <v/>
      </c>
      <c r="AE3971" s="2" t="str">
        <f t="shared" si="204"/>
        <v/>
      </c>
      <c r="AJ3971" s="41">
        <v>8.8000000000000007</v>
      </c>
      <c r="AM3971" s="2" t="str">
        <f t="shared" si="203"/>
        <v/>
      </c>
      <c r="AN3971" s="2" t="str">
        <f>IF(ISNUMBER(AM3971),SUMIFS($AM$1:AM3971,$A$1:A3971,A3971,$G$1:G3971,G3971,$D$1:D3971,D3971),"")</f>
        <v/>
      </c>
    </row>
    <row r="3972" spans="1:40" x14ac:dyDescent="0.25">
      <c r="A3972" s="4" t="s">
        <v>97</v>
      </c>
      <c r="B3972" t="s">
        <v>30</v>
      </c>
      <c r="C3972" s="40">
        <v>40602</v>
      </c>
      <c r="D3972">
        <v>5</v>
      </c>
      <c r="F3972" t="s">
        <v>111</v>
      </c>
      <c r="G3972" t="str">
        <f>YEAR(C3972)+IF(MONTH(C3972)&lt;7,-1,0)&amp;"/"&amp;RIGHT(YEAR(C3972)+IF(MONTH(C3972)&lt;7,0,1),2)</f>
        <v>2010/11</v>
      </c>
      <c r="O3972" s="2" t="str">
        <f>IF(ISNUMBER(N3972),SUMIFS(N$1:$N3972,A$1:$A3972,A3972,G$1:$G3972,G3972,D$1:$D3972,D3972),"")</f>
        <v/>
      </c>
      <c r="AE3972" s="2" t="str">
        <f t="shared" si="204"/>
        <v/>
      </c>
      <c r="AJ3972" s="41">
        <v>10.5</v>
      </c>
      <c r="AM3972" s="2" t="str">
        <f t="shared" si="203"/>
        <v/>
      </c>
      <c r="AN3972" s="2" t="str">
        <f>IF(ISNUMBER(AM3972),SUMIFS($AM$1:AM3972,$A$1:A3972,A3972,$G$1:G3972,G3972,$D$1:D3972,D3972),"")</f>
        <v/>
      </c>
    </row>
    <row r="3973" spans="1:40" x14ac:dyDescent="0.25">
      <c r="A3973" s="4" t="s">
        <v>97</v>
      </c>
      <c r="B3973" t="s">
        <v>30</v>
      </c>
      <c r="C3973" s="40">
        <v>40609</v>
      </c>
      <c r="D3973">
        <v>1</v>
      </c>
      <c r="F3973" t="s">
        <v>111</v>
      </c>
      <c r="G3973" t="str">
        <f>YEAR(C3973)+IF(MONTH(C3973)&lt;7,-1,0)&amp;"/"&amp;RIGHT(YEAR(C3973)+IF(MONTH(C3973)&lt;7,0,1),2)</f>
        <v>2010/11</v>
      </c>
      <c r="O3973" s="2" t="str">
        <f>IF(ISNUMBER(N3973),SUMIFS(N$1:$N3973,A$1:$A3973,A3973,G$1:$G3973,G3973,D$1:$D3973,D3973),"")</f>
        <v/>
      </c>
      <c r="AE3973" s="2" t="str">
        <f t="shared" si="204"/>
        <v/>
      </c>
      <c r="AJ3973" s="41">
        <v>21.1</v>
      </c>
      <c r="AM3973" s="2" t="str">
        <f t="shared" si="203"/>
        <v/>
      </c>
      <c r="AN3973" s="2" t="str">
        <f>IF(ISNUMBER(AM3973),SUMIFS($AM$1:AM3973,$A$1:A3973,A3973,$G$1:G3973,G3973,$D$1:D3973,D3973),"")</f>
        <v/>
      </c>
    </row>
    <row r="3974" spans="1:40" x14ac:dyDescent="0.25">
      <c r="A3974" s="4" t="s">
        <v>97</v>
      </c>
      <c r="B3974" t="s">
        <v>30</v>
      </c>
      <c r="C3974" s="40">
        <v>40609</v>
      </c>
      <c r="D3974">
        <v>2</v>
      </c>
      <c r="F3974" t="s">
        <v>111</v>
      </c>
      <c r="G3974" t="str">
        <f>YEAR(C3974)+IF(MONTH(C3974)&lt;7,-1,0)&amp;"/"&amp;RIGHT(YEAR(C3974)+IF(MONTH(C3974)&lt;7,0,1),2)</f>
        <v>2010/11</v>
      </c>
      <c r="O3974" s="2" t="str">
        <f>IF(ISNUMBER(N3974),SUMIFS(N$1:$N3974,A$1:$A3974,A3974,G$1:$G3974,G3974,D$1:$D3974,D3974),"")</f>
        <v/>
      </c>
      <c r="AE3974" s="2" t="str">
        <f t="shared" si="204"/>
        <v/>
      </c>
      <c r="AJ3974" s="41">
        <v>23.7</v>
      </c>
      <c r="AM3974" s="2" t="str">
        <f t="shared" si="203"/>
        <v/>
      </c>
      <c r="AN3974" s="2" t="str">
        <f>IF(ISNUMBER(AM3974),SUMIFS($AM$1:AM3974,$A$1:A3974,A3974,$G$1:G3974,G3974,$D$1:D3974,D3974),"")</f>
        <v/>
      </c>
    </row>
    <row r="3975" spans="1:40" x14ac:dyDescent="0.25">
      <c r="A3975" s="4" t="s">
        <v>97</v>
      </c>
      <c r="B3975" t="s">
        <v>30</v>
      </c>
      <c r="C3975" s="40">
        <v>40609</v>
      </c>
      <c r="D3975">
        <v>3</v>
      </c>
      <c r="F3975" t="s">
        <v>111</v>
      </c>
      <c r="G3975" t="str">
        <f>YEAR(C3975)+IF(MONTH(C3975)&lt;7,-1,0)&amp;"/"&amp;RIGHT(YEAR(C3975)+IF(MONTH(C3975)&lt;7,0,1),2)</f>
        <v>2010/11</v>
      </c>
      <c r="O3975" s="2" t="str">
        <f>IF(ISNUMBER(N3975),SUMIFS(N$1:$N3975,A$1:$A3975,A3975,G$1:$G3975,G3975,D$1:$D3975,D3975),"")</f>
        <v/>
      </c>
      <c r="AE3975" s="2" t="str">
        <f t="shared" si="204"/>
        <v/>
      </c>
      <c r="AJ3975" s="41">
        <v>23.4</v>
      </c>
      <c r="AM3975" s="2" t="str">
        <f t="shared" si="203"/>
        <v/>
      </c>
      <c r="AN3975" s="2" t="str">
        <f>IF(ISNUMBER(AM3975),SUMIFS($AM$1:AM3975,$A$1:A3975,A3975,$G$1:G3975,G3975,$D$1:D3975,D3975),"")</f>
        <v/>
      </c>
    </row>
    <row r="3976" spans="1:40" x14ac:dyDescent="0.25">
      <c r="A3976" s="4" t="s">
        <v>97</v>
      </c>
      <c r="B3976" t="s">
        <v>30</v>
      </c>
      <c r="C3976" s="40">
        <v>40609</v>
      </c>
      <c r="D3976">
        <v>4</v>
      </c>
      <c r="F3976" t="s">
        <v>111</v>
      </c>
      <c r="G3976" t="str">
        <f>YEAR(C3976)+IF(MONTH(C3976)&lt;7,-1,0)&amp;"/"&amp;RIGHT(YEAR(C3976)+IF(MONTH(C3976)&lt;7,0,1),2)</f>
        <v>2010/11</v>
      </c>
      <c r="O3976" s="2" t="str">
        <f>IF(ISNUMBER(N3976),SUMIFS(N$1:$N3976,A$1:$A3976,A3976,G$1:$G3976,G3976,D$1:$D3976,D3976),"")</f>
        <v/>
      </c>
      <c r="AE3976" s="2" t="str">
        <f t="shared" si="204"/>
        <v/>
      </c>
      <c r="AJ3976" s="41">
        <v>22.2</v>
      </c>
      <c r="AM3976" s="2" t="str">
        <f t="shared" si="203"/>
        <v/>
      </c>
      <c r="AN3976" s="2" t="str">
        <f>IF(ISNUMBER(AM3976),SUMIFS($AM$1:AM3976,$A$1:A3976,A3976,$G$1:G3976,G3976,$D$1:D3976,D3976),"")</f>
        <v/>
      </c>
    </row>
    <row r="3977" spans="1:40" x14ac:dyDescent="0.25">
      <c r="A3977" s="4" t="s">
        <v>97</v>
      </c>
      <c r="B3977" t="s">
        <v>30</v>
      </c>
      <c r="C3977" s="40">
        <v>40609</v>
      </c>
      <c r="D3977">
        <v>5</v>
      </c>
      <c r="F3977" t="s">
        <v>111</v>
      </c>
      <c r="G3977" t="str">
        <f>YEAR(C3977)+IF(MONTH(C3977)&lt;7,-1,0)&amp;"/"&amp;RIGHT(YEAR(C3977)+IF(MONTH(C3977)&lt;7,0,1),2)</f>
        <v>2010/11</v>
      </c>
      <c r="O3977" s="2" t="str">
        <f>IF(ISNUMBER(N3977),SUMIFS(N$1:$N3977,A$1:$A3977,A3977,G$1:$G3977,G3977,D$1:$D3977,D3977),"")</f>
        <v/>
      </c>
      <c r="AE3977" s="2" t="str">
        <f t="shared" si="204"/>
        <v/>
      </c>
      <c r="AJ3977" s="41">
        <v>23.2</v>
      </c>
      <c r="AM3977" s="2" t="str">
        <f t="shared" si="203"/>
        <v/>
      </c>
      <c r="AN3977" s="2" t="str">
        <f>IF(ISNUMBER(AM3977),SUMIFS($AM$1:AM3977,$A$1:A3977,A3977,$G$1:G3977,G3977,$D$1:D3977,D3977),"")</f>
        <v/>
      </c>
    </row>
    <row r="3978" spans="1:40" x14ac:dyDescent="0.25">
      <c r="A3978" s="4" t="s">
        <v>97</v>
      </c>
      <c r="B3978" t="s">
        <v>30</v>
      </c>
      <c r="C3978" s="40">
        <v>40616</v>
      </c>
      <c r="D3978">
        <v>1</v>
      </c>
      <c r="F3978" t="s">
        <v>111</v>
      </c>
      <c r="G3978" t="str">
        <f>YEAR(C3978)+IF(MONTH(C3978)&lt;7,-1,0)&amp;"/"&amp;RIGHT(YEAR(C3978)+IF(MONTH(C3978)&lt;7,0,1),2)</f>
        <v>2010/11</v>
      </c>
      <c r="O3978" s="2" t="str">
        <f>IF(ISNUMBER(N3978),SUMIFS(N$1:$N3978,A$1:$A3978,A3978,G$1:$G3978,G3978,D$1:$D3978,D3978),"")</f>
        <v/>
      </c>
      <c r="AE3978" s="2" t="str">
        <f t="shared" si="204"/>
        <v/>
      </c>
      <c r="AJ3978" s="41">
        <v>25.6</v>
      </c>
      <c r="AM3978" s="2" t="str">
        <f t="shared" si="203"/>
        <v/>
      </c>
      <c r="AN3978" s="2" t="str">
        <f>IF(ISNUMBER(AM3978),SUMIFS($AM$1:AM3978,$A$1:A3978,A3978,$G$1:G3978,G3978,$D$1:D3978,D3978),"")</f>
        <v/>
      </c>
    </row>
    <row r="3979" spans="1:40" x14ac:dyDescent="0.25">
      <c r="A3979" s="4" t="s">
        <v>97</v>
      </c>
      <c r="B3979" t="s">
        <v>30</v>
      </c>
      <c r="C3979" s="40">
        <v>40616</v>
      </c>
      <c r="D3979">
        <v>2</v>
      </c>
      <c r="F3979" t="s">
        <v>111</v>
      </c>
      <c r="G3979" t="str">
        <f>YEAR(C3979)+IF(MONTH(C3979)&lt;7,-1,0)&amp;"/"&amp;RIGHT(YEAR(C3979)+IF(MONTH(C3979)&lt;7,0,1),2)</f>
        <v>2010/11</v>
      </c>
      <c r="O3979" s="2" t="str">
        <f>IF(ISNUMBER(N3979),SUMIFS(N$1:$N3979,A$1:$A3979,A3979,G$1:$G3979,G3979,D$1:$D3979,D3979),"")</f>
        <v/>
      </c>
      <c r="AE3979" s="2" t="str">
        <f t="shared" si="204"/>
        <v/>
      </c>
      <c r="AJ3979" s="41">
        <v>28.3</v>
      </c>
      <c r="AM3979" s="2" t="str">
        <f t="shared" si="203"/>
        <v/>
      </c>
      <c r="AN3979" s="2" t="str">
        <f>IF(ISNUMBER(AM3979),SUMIFS($AM$1:AM3979,$A$1:A3979,A3979,$G$1:G3979,G3979,$D$1:D3979,D3979),"")</f>
        <v/>
      </c>
    </row>
    <row r="3980" spans="1:40" x14ac:dyDescent="0.25">
      <c r="A3980" s="4" t="s">
        <v>97</v>
      </c>
      <c r="B3980" t="s">
        <v>30</v>
      </c>
      <c r="C3980" s="40">
        <v>40616</v>
      </c>
      <c r="D3980">
        <v>3</v>
      </c>
      <c r="F3980" t="s">
        <v>111</v>
      </c>
      <c r="G3980" t="str">
        <f>YEAR(C3980)+IF(MONTH(C3980)&lt;7,-1,0)&amp;"/"&amp;RIGHT(YEAR(C3980)+IF(MONTH(C3980)&lt;7,0,1),2)</f>
        <v>2010/11</v>
      </c>
      <c r="O3980" s="2" t="str">
        <f>IF(ISNUMBER(N3980),SUMIFS(N$1:$N3980,A$1:$A3980,A3980,G$1:$G3980,G3980,D$1:$D3980,D3980),"")</f>
        <v/>
      </c>
      <c r="AE3980" s="2" t="str">
        <f t="shared" si="204"/>
        <v/>
      </c>
      <c r="AJ3980" s="41">
        <v>30.2</v>
      </c>
      <c r="AM3980" s="2" t="str">
        <f t="shared" si="203"/>
        <v/>
      </c>
      <c r="AN3980" s="2" t="str">
        <f>IF(ISNUMBER(AM3980),SUMIFS($AM$1:AM3980,$A$1:A3980,A3980,$G$1:G3980,G3980,$D$1:D3980,D3980),"")</f>
        <v/>
      </c>
    </row>
    <row r="3981" spans="1:40" x14ac:dyDescent="0.25">
      <c r="A3981" s="4" t="s">
        <v>97</v>
      </c>
      <c r="B3981" t="s">
        <v>30</v>
      </c>
      <c r="C3981" s="40">
        <v>40616</v>
      </c>
      <c r="D3981">
        <v>4</v>
      </c>
      <c r="F3981" t="s">
        <v>111</v>
      </c>
      <c r="G3981" t="str">
        <f>YEAR(C3981)+IF(MONTH(C3981)&lt;7,-1,0)&amp;"/"&amp;RIGHT(YEAR(C3981)+IF(MONTH(C3981)&lt;7,0,1),2)</f>
        <v>2010/11</v>
      </c>
      <c r="O3981" s="2" t="str">
        <f>IF(ISNUMBER(N3981),SUMIFS(N$1:$N3981,A$1:$A3981,A3981,G$1:$G3981,G3981,D$1:$D3981,D3981),"")</f>
        <v/>
      </c>
      <c r="AE3981" s="2" t="str">
        <f t="shared" si="204"/>
        <v/>
      </c>
      <c r="AJ3981" s="41">
        <v>30.5</v>
      </c>
      <c r="AM3981" s="2" t="str">
        <f t="shared" si="203"/>
        <v/>
      </c>
      <c r="AN3981" s="2" t="str">
        <f>IF(ISNUMBER(AM3981),SUMIFS($AM$1:AM3981,$A$1:A3981,A3981,$G$1:G3981,G3981,$D$1:D3981,D3981),"")</f>
        <v/>
      </c>
    </row>
    <row r="3982" spans="1:40" x14ac:dyDescent="0.25">
      <c r="A3982" s="4" t="s">
        <v>97</v>
      </c>
      <c r="B3982" t="s">
        <v>30</v>
      </c>
      <c r="C3982" s="40">
        <v>40616</v>
      </c>
      <c r="D3982">
        <v>5</v>
      </c>
      <c r="F3982" t="s">
        <v>111</v>
      </c>
      <c r="G3982" t="str">
        <f>YEAR(C3982)+IF(MONTH(C3982)&lt;7,-1,0)&amp;"/"&amp;RIGHT(YEAR(C3982)+IF(MONTH(C3982)&lt;7,0,1),2)</f>
        <v>2010/11</v>
      </c>
      <c r="O3982" s="2" t="str">
        <f>IF(ISNUMBER(N3982),SUMIFS(N$1:$N3982,A$1:$A3982,A3982,G$1:$G3982,G3982,D$1:$D3982,D3982),"")</f>
        <v/>
      </c>
      <c r="AE3982" s="2" t="str">
        <f t="shared" si="204"/>
        <v/>
      </c>
      <c r="AJ3982" s="41">
        <v>24.9</v>
      </c>
      <c r="AM3982" s="2" t="str">
        <f t="shared" si="203"/>
        <v/>
      </c>
      <c r="AN3982" s="2" t="str">
        <f>IF(ISNUMBER(AM3982),SUMIFS($AM$1:AM3982,$A$1:A3982,A3982,$G$1:G3982,G3982,$D$1:D3982,D3982),"")</f>
        <v/>
      </c>
    </row>
    <row r="3983" spans="1:40" x14ac:dyDescent="0.25">
      <c r="A3983" s="4" t="s">
        <v>97</v>
      </c>
      <c r="B3983" t="s">
        <v>30</v>
      </c>
      <c r="C3983" s="40">
        <v>40623</v>
      </c>
      <c r="D3983">
        <v>1</v>
      </c>
      <c r="F3983" t="s">
        <v>111</v>
      </c>
      <c r="G3983" t="str">
        <f>YEAR(C3983)+IF(MONTH(C3983)&lt;7,-1,0)&amp;"/"&amp;RIGHT(YEAR(C3983)+IF(MONTH(C3983)&lt;7,0,1),2)</f>
        <v>2010/11</v>
      </c>
      <c r="O3983" s="2" t="str">
        <f>IF(ISNUMBER(N3983),SUMIFS(N$1:$N3983,A$1:$A3983,A3983,G$1:$G3983,G3983,D$1:$D3983,D3983),"")</f>
        <v/>
      </c>
      <c r="AE3983" s="2" t="str">
        <f t="shared" si="204"/>
        <v/>
      </c>
      <c r="AJ3983" s="41">
        <v>36.200000000000003</v>
      </c>
      <c r="AM3983" s="2" t="str">
        <f t="shared" si="203"/>
        <v/>
      </c>
      <c r="AN3983" s="2" t="str">
        <f>IF(ISNUMBER(AM3983),SUMIFS($AM$1:AM3983,$A$1:A3983,A3983,$G$1:G3983,G3983,$D$1:D3983,D3983),"")</f>
        <v/>
      </c>
    </row>
    <row r="3984" spans="1:40" x14ac:dyDescent="0.25">
      <c r="A3984" s="4" t="s">
        <v>97</v>
      </c>
      <c r="B3984" t="s">
        <v>30</v>
      </c>
      <c r="C3984" s="40">
        <v>40623</v>
      </c>
      <c r="D3984">
        <v>2</v>
      </c>
      <c r="F3984" t="s">
        <v>111</v>
      </c>
      <c r="G3984" t="str">
        <f>YEAR(C3984)+IF(MONTH(C3984)&lt;7,-1,0)&amp;"/"&amp;RIGHT(YEAR(C3984)+IF(MONTH(C3984)&lt;7,0,1),2)</f>
        <v>2010/11</v>
      </c>
      <c r="O3984" s="2" t="str">
        <f>IF(ISNUMBER(N3984),SUMIFS(N$1:$N3984,A$1:$A3984,A3984,G$1:$G3984,G3984,D$1:$D3984,D3984),"")</f>
        <v/>
      </c>
      <c r="AE3984" s="2" t="str">
        <f t="shared" si="204"/>
        <v/>
      </c>
      <c r="AJ3984" s="41">
        <v>39.799999999999997</v>
      </c>
      <c r="AM3984" s="2" t="str">
        <f t="shared" si="203"/>
        <v/>
      </c>
      <c r="AN3984" s="2" t="str">
        <f>IF(ISNUMBER(AM3984),SUMIFS($AM$1:AM3984,$A$1:A3984,A3984,$G$1:G3984,G3984,$D$1:D3984,D3984),"")</f>
        <v/>
      </c>
    </row>
    <row r="3985" spans="1:40" x14ac:dyDescent="0.25">
      <c r="A3985" s="4" t="s">
        <v>97</v>
      </c>
      <c r="B3985" t="s">
        <v>30</v>
      </c>
      <c r="C3985" s="40">
        <v>40623</v>
      </c>
      <c r="D3985">
        <v>3</v>
      </c>
      <c r="F3985" t="s">
        <v>111</v>
      </c>
      <c r="G3985" t="str">
        <f>YEAR(C3985)+IF(MONTH(C3985)&lt;7,-1,0)&amp;"/"&amp;RIGHT(YEAR(C3985)+IF(MONTH(C3985)&lt;7,0,1),2)</f>
        <v>2010/11</v>
      </c>
      <c r="O3985" s="2" t="str">
        <f>IF(ISNUMBER(N3985),SUMIFS(N$1:$N3985,A$1:$A3985,A3985,G$1:$G3985,G3985,D$1:$D3985,D3985),"")</f>
        <v/>
      </c>
      <c r="AE3985" s="2" t="str">
        <f t="shared" si="204"/>
        <v/>
      </c>
      <c r="AJ3985" s="41">
        <v>36.200000000000003</v>
      </c>
      <c r="AM3985" s="2" t="str">
        <f t="shared" si="203"/>
        <v/>
      </c>
      <c r="AN3985" s="2" t="str">
        <f>IF(ISNUMBER(AM3985),SUMIFS($AM$1:AM3985,$A$1:A3985,A3985,$G$1:G3985,G3985,$D$1:D3985,D3985),"")</f>
        <v/>
      </c>
    </row>
    <row r="3986" spans="1:40" x14ac:dyDescent="0.25">
      <c r="A3986" s="4" t="s">
        <v>97</v>
      </c>
      <c r="B3986" t="s">
        <v>30</v>
      </c>
      <c r="C3986" s="40">
        <v>40623</v>
      </c>
      <c r="D3986">
        <v>4</v>
      </c>
      <c r="F3986" t="s">
        <v>111</v>
      </c>
      <c r="G3986" t="str">
        <f>YEAR(C3986)+IF(MONTH(C3986)&lt;7,-1,0)&amp;"/"&amp;RIGHT(YEAR(C3986)+IF(MONTH(C3986)&lt;7,0,1),2)</f>
        <v>2010/11</v>
      </c>
      <c r="O3986" s="2" t="str">
        <f>IF(ISNUMBER(N3986),SUMIFS(N$1:$N3986,A$1:$A3986,A3986,G$1:$G3986,G3986,D$1:$D3986,D3986),"")</f>
        <v/>
      </c>
      <c r="AE3986" s="2" t="str">
        <f t="shared" si="204"/>
        <v/>
      </c>
      <c r="AJ3986" s="41">
        <v>32.700000000000003</v>
      </c>
      <c r="AM3986" s="2" t="str">
        <f t="shared" si="203"/>
        <v/>
      </c>
      <c r="AN3986" s="2" t="str">
        <f>IF(ISNUMBER(AM3986),SUMIFS($AM$1:AM3986,$A$1:A3986,A3986,$G$1:G3986,G3986,$D$1:D3986,D3986),"")</f>
        <v/>
      </c>
    </row>
    <row r="3987" spans="1:40" x14ac:dyDescent="0.25">
      <c r="A3987" s="4" t="s">
        <v>97</v>
      </c>
      <c r="B3987" t="s">
        <v>30</v>
      </c>
      <c r="C3987" s="40">
        <v>40623</v>
      </c>
      <c r="D3987">
        <v>5</v>
      </c>
      <c r="F3987" t="s">
        <v>111</v>
      </c>
      <c r="G3987" t="str">
        <f>YEAR(C3987)+IF(MONTH(C3987)&lt;7,-1,0)&amp;"/"&amp;RIGHT(YEAR(C3987)+IF(MONTH(C3987)&lt;7,0,1),2)</f>
        <v>2010/11</v>
      </c>
      <c r="O3987" s="2" t="str">
        <f>IF(ISNUMBER(N3987),SUMIFS(N$1:$N3987,A$1:$A3987,A3987,G$1:$G3987,G3987,D$1:$D3987,D3987),"")</f>
        <v/>
      </c>
      <c r="AE3987" s="2" t="str">
        <f t="shared" si="204"/>
        <v/>
      </c>
      <c r="AJ3987" s="41">
        <v>35.700000000000003</v>
      </c>
      <c r="AM3987" s="2" t="str">
        <f t="shared" si="203"/>
        <v/>
      </c>
      <c r="AN3987" s="2" t="str">
        <f>IF(ISNUMBER(AM3987),SUMIFS($AM$1:AM3987,$A$1:A3987,A3987,$G$1:G3987,G3987,$D$1:D3987,D3987),"")</f>
        <v/>
      </c>
    </row>
    <row r="3988" spans="1:40" x14ac:dyDescent="0.25">
      <c r="A3988" s="4" t="s">
        <v>97</v>
      </c>
      <c r="B3988" t="s">
        <v>30</v>
      </c>
      <c r="C3988" s="40">
        <v>40630</v>
      </c>
      <c r="D3988">
        <v>1</v>
      </c>
      <c r="F3988" t="s">
        <v>111</v>
      </c>
      <c r="G3988" t="str">
        <f>YEAR(C3988)+IF(MONTH(C3988)&lt;7,-1,0)&amp;"/"&amp;RIGHT(YEAR(C3988)+IF(MONTH(C3988)&lt;7,0,1),2)</f>
        <v>2010/11</v>
      </c>
      <c r="O3988" s="2" t="str">
        <f>IF(ISNUMBER(N3988),SUMIFS(N$1:$N3988,A$1:$A3988,A3988,G$1:$G3988,G3988,D$1:$D3988,D3988),"")</f>
        <v/>
      </c>
      <c r="AE3988" s="2" t="str">
        <f t="shared" si="204"/>
        <v/>
      </c>
      <c r="AJ3988" s="41">
        <v>42.5</v>
      </c>
      <c r="AM3988" s="2" t="str">
        <f t="shared" si="203"/>
        <v/>
      </c>
      <c r="AN3988" s="2" t="str">
        <f>IF(ISNUMBER(AM3988),SUMIFS($AM$1:AM3988,$A$1:A3988,A3988,$G$1:G3988,G3988,$D$1:D3988,D3988),"")</f>
        <v/>
      </c>
    </row>
    <row r="3989" spans="1:40" x14ac:dyDescent="0.25">
      <c r="A3989" s="4" t="s">
        <v>97</v>
      </c>
      <c r="B3989" t="s">
        <v>30</v>
      </c>
      <c r="C3989" s="40">
        <v>40630</v>
      </c>
      <c r="D3989">
        <v>2</v>
      </c>
      <c r="F3989" t="s">
        <v>111</v>
      </c>
      <c r="G3989" t="str">
        <f>YEAR(C3989)+IF(MONTH(C3989)&lt;7,-1,0)&amp;"/"&amp;RIGHT(YEAR(C3989)+IF(MONTH(C3989)&lt;7,0,1),2)</f>
        <v>2010/11</v>
      </c>
      <c r="O3989" s="2" t="str">
        <f>IF(ISNUMBER(N3989),SUMIFS(N$1:$N3989,A$1:$A3989,A3989,G$1:$G3989,G3989,D$1:$D3989,D3989),"")</f>
        <v/>
      </c>
      <c r="AE3989" s="2" t="str">
        <f t="shared" si="204"/>
        <v/>
      </c>
      <c r="AJ3989" s="41">
        <v>39.700000000000003</v>
      </c>
      <c r="AM3989" s="2" t="str">
        <f t="shared" si="203"/>
        <v/>
      </c>
      <c r="AN3989" s="2" t="str">
        <f>IF(ISNUMBER(AM3989),SUMIFS($AM$1:AM3989,$A$1:A3989,A3989,$G$1:G3989,G3989,$D$1:D3989,D3989),"")</f>
        <v/>
      </c>
    </row>
    <row r="3990" spans="1:40" x14ac:dyDescent="0.25">
      <c r="A3990" s="4" t="s">
        <v>97</v>
      </c>
      <c r="B3990" t="s">
        <v>30</v>
      </c>
      <c r="C3990" s="40">
        <v>40630</v>
      </c>
      <c r="D3990">
        <v>3</v>
      </c>
      <c r="F3990" t="s">
        <v>111</v>
      </c>
      <c r="G3990" t="str">
        <f>YEAR(C3990)+IF(MONTH(C3990)&lt;7,-1,0)&amp;"/"&amp;RIGHT(YEAR(C3990)+IF(MONTH(C3990)&lt;7,0,1),2)</f>
        <v>2010/11</v>
      </c>
      <c r="O3990" s="2" t="str">
        <f>IF(ISNUMBER(N3990),SUMIFS(N$1:$N3990,A$1:$A3990,A3990,G$1:$G3990,G3990,D$1:$D3990,D3990),"")</f>
        <v/>
      </c>
      <c r="AE3990" s="2" t="str">
        <f t="shared" si="204"/>
        <v/>
      </c>
      <c r="AJ3990" s="41">
        <v>41.2</v>
      </c>
      <c r="AM3990" s="2" t="str">
        <f t="shared" si="203"/>
        <v/>
      </c>
      <c r="AN3990" s="2" t="str">
        <f>IF(ISNUMBER(AM3990),SUMIFS($AM$1:AM3990,$A$1:A3990,A3990,$G$1:G3990,G3990,$D$1:D3990,D3990),"")</f>
        <v/>
      </c>
    </row>
    <row r="3991" spans="1:40" x14ac:dyDescent="0.25">
      <c r="A3991" s="4" t="s">
        <v>97</v>
      </c>
      <c r="B3991" t="s">
        <v>30</v>
      </c>
      <c r="C3991" s="40">
        <v>40630</v>
      </c>
      <c r="D3991">
        <v>4</v>
      </c>
      <c r="F3991" t="s">
        <v>111</v>
      </c>
      <c r="G3991" t="str">
        <f>YEAR(C3991)+IF(MONTH(C3991)&lt;7,-1,0)&amp;"/"&amp;RIGHT(YEAR(C3991)+IF(MONTH(C3991)&lt;7,0,1),2)</f>
        <v>2010/11</v>
      </c>
      <c r="O3991" s="2" t="str">
        <f>IF(ISNUMBER(N3991),SUMIFS(N$1:$N3991,A$1:$A3991,A3991,G$1:$G3991,G3991,D$1:$D3991,D3991),"")</f>
        <v/>
      </c>
      <c r="AE3991" s="2" t="str">
        <f t="shared" si="204"/>
        <v/>
      </c>
      <c r="AJ3991" s="41">
        <v>40.6</v>
      </c>
      <c r="AM3991" s="2" t="str">
        <f t="shared" si="203"/>
        <v/>
      </c>
      <c r="AN3991" s="2" t="str">
        <f>IF(ISNUMBER(AM3991),SUMIFS($AM$1:AM3991,$A$1:A3991,A3991,$G$1:G3991,G3991,$D$1:D3991,D3991),"")</f>
        <v/>
      </c>
    </row>
    <row r="3992" spans="1:40" x14ac:dyDescent="0.25">
      <c r="A3992" s="4" t="s">
        <v>97</v>
      </c>
      <c r="B3992" t="s">
        <v>30</v>
      </c>
      <c r="C3992" s="40">
        <v>40630</v>
      </c>
      <c r="D3992">
        <v>5</v>
      </c>
      <c r="F3992" t="s">
        <v>111</v>
      </c>
      <c r="G3992" t="str">
        <f>YEAR(C3992)+IF(MONTH(C3992)&lt;7,-1,0)&amp;"/"&amp;RIGHT(YEAR(C3992)+IF(MONTH(C3992)&lt;7,0,1),2)</f>
        <v>2010/11</v>
      </c>
      <c r="O3992" s="2" t="str">
        <f>IF(ISNUMBER(N3992),SUMIFS(N$1:$N3992,A$1:$A3992,A3992,G$1:$G3992,G3992,D$1:$D3992,D3992),"")</f>
        <v/>
      </c>
      <c r="AE3992" s="2" t="str">
        <f t="shared" si="204"/>
        <v/>
      </c>
      <c r="AJ3992" s="41">
        <v>41.6</v>
      </c>
      <c r="AM3992" s="2" t="str">
        <f t="shared" si="203"/>
        <v/>
      </c>
      <c r="AN3992" s="2" t="str">
        <f>IF(ISNUMBER(AM3992),SUMIFS($AM$1:AM3992,$A$1:A3992,A3992,$G$1:G3992,G3992,$D$1:D3992,D3992),"")</f>
        <v/>
      </c>
    </row>
    <row r="3993" spans="1:40" x14ac:dyDescent="0.25">
      <c r="A3993" s="4" t="s">
        <v>97</v>
      </c>
      <c r="B3993" t="s">
        <v>30</v>
      </c>
      <c r="C3993" s="40">
        <v>40637</v>
      </c>
      <c r="D3993">
        <v>1</v>
      </c>
      <c r="F3993" t="s">
        <v>111</v>
      </c>
      <c r="G3993" t="str">
        <f>YEAR(C3993)+IF(MONTH(C3993)&lt;7,-1,0)&amp;"/"&amp;RIGHT(YEAR(C3993)+IF(MONTH(C3993)&lt;7,0,1),2)</f>
        <v>2010/11</v>
      </c>
      <c r="O3993" s="2" t="str">
        <f>IF(ISNUMBER(N3993),SUMIFS(N$1:$N3993,A$1:$A3993,A3993,G$1:$G3993,G3993,D$1:$D3993,D3993),"")</f>
        <v/>
      </c>
      <c r="AE3993" s="2" t="str">
        <f t="shared" si="204"/>
        <v/>
      </c>
      <c r="AJ3993" s="41">
        <v>10.4</v>
      </c>
      <c r="AM3993" s="2" t="str">
        <f t="shared" si="203"/>
        <v/>
      </c>
      <c r="AN3993" s="2" t="str">
        <f>IF(ISNUMBER(AM3993),SUMIFS($AM$1:AM3993,$A$1:A3993,A3993,$G$1:G3993,G3993,$D$1:D3993,D3993),"")</f>
        <v/>
      </c>
    </row>
    <row r="3994" spans="1:40" x14ac:dyDescent="0.25">
      <c r="A3994" s="4" t="s">
        <v>97</v>
      </c>
      <c r="B3994" t="s">
        <v>30</v>
      </c>
      <c r="C3994" s="40">
        <v>40637</v>
      </c>
      <c r="D3994">
        <v>2</v>
      </c>
      <c r="F3994" t="s">
        <v>111</v>
      </c>
      <c r="G3994" t="str">
        <f>YEAR(C3994)+IF(MONTH(C3994)&lt;7,-1,0)&amp;"/"&amp;RIGHT(YEAR(C3994)+IF(MONTH(C3994)&lt;7,0,1),2)</f>
        <v>2010/11</v>
      </c>
      <c r="O3994" s="2" t="str">
        <f>IF(ISNUMBER(N3994),SUMIFS(N$1:$N3994,A$1:$A3994,A3994,G$1:$G3994,G3994,D$1:$D3994,D3994),"")</f>
        <v/>
      </c>
      <c r="AE3994" s="2" t="str">
        <f t="shared" si="204"/>
        <v/>
      </c>
      <c r="AJ3994" s="41">
        <v>10.6</v>
      </c>
      <c r="AM3994" s="2" t="str">
        <f t="shared" si="203"/>
        <v/>
      </c>
      <c r="AN3994" s="2" t="str">
        <f>IF(ISNUMBER(AM3994),SUMIFS($AM$1:AM3994,$A$1:A3994,A3994,$G$1:G3994,G3994,$D$1:D3994,D3994),"")</f>
        <v/>
      </c>
    </row>
    <row r="3995" spans="1:40" x14ac:dyDescent="0.25">
      <c r="A3995" s="4" t="s">
        <v>97</v>
      </c>
      <c r="B3995" t="s">
        <v>30</v>
      </c>
      <c r="C3995" s="40">
        <v>40637</v>
      </c>
      <c r="D3995">
        <v>3</v>
      </c>
      <c r="F3995" t="s">
        <v>111</v>
      </c>
      <c r="G3995" t="str">
        <f>YEAR(C3995)+IF(MONTH(C3995)&lt;7,-1,0)&amp;"/"&amp;RIGHT(YEAR(C3995)+IF(MONTH(C3995)&lt;7,0,1),2)</f>
        <v>2010/11</v>
      </c>
      <c r="O3995" s="2" t="str">
        <f>IF(ISNUMBER(N3995),SUMIFS(N$1:$N3995,A$1:$A3995,A3995,G$1:$G3995,G3995,D$1:$D3995,D3995),"")</f>
        <v/>
      </c>
      <c r="AE3995" s="2" t="str">
        <f t="shared" si="204"/>
        <v/>
      </c>
      <c r="AJ3995" s="41">
        <v>10.4</v>
      </c>
      <c r="AM3995" s="2" t="str">
        <f t="shared" si="203"/>
        <v/>
      </c>
      <c r="AN3995" s="2" t="str">
        <f>IF(ISNUMBER(AM3995),SUMIFS($AM$1:AM3995,$A$1:A3995,A3995,$G$1:G3995,G3995,$D$1:D3995,D3995),"")</f>
        <v/>
      </c>
    </row>
    <row r="3996" spans="1:40" x14ac:dyDescent="0.25">
      <c r="A3996" s="4" t="s">
        <v>97</v>
      </c>
      <c r="B3996" t="s">
        <v>30</v>
      </c>
      <c r="C3996" s="40">
        <v>40637</v>
      </c>
      <c r="D3996">
        <v>4</v>
      </c>
      <c r="F3996" t="s">
        <v>111</v>
      </c>
      <c r="G3996" t="str">
        <f>YEAR(C3996)+IF(MONTH(C3996)&lt;7,-1,0)&amp;"/"&amp;RIGHT(YEAR(C3996)+IF(MONTH(C3996)&lt;7,0,1),2)</f>
        <v>2010/11</v>
      </c>
      <c r="O3996" s="2" t="str">
        <f>IF(ISNUMBER(N3996),SUMIFS(N$1:$N3996,A$1:$A3996,A3996,G$1:$G3996,G3996,D$1:$D3996,D3996),"")</f>
        <v/>
      </c>
      <c r="AE3996" s="2" t="str">
        <f t="shared" si="204"/>
        <v/>
      </c>
      <c r="AJ3996" s="41">
        <v>9.3000000000000007</v>
      </c>
      <c r="AM3996" s="2" t="str">
        <f t="shared" si="203"/>
        <v/>
      </c>
      <c r="AN3996" s="2" t="str">
        <f>IF(ISNUMBER(AM3996),SUMIFS($AM$1:AM3996,$A$1:A3996,A3996,$G$1:G3996,G3996,$D$1:D3996,D3996),"")</f>
        <v/>
      </c>
    </row>
    <row r="3997" spans="1:40" x14ac:dyDescent="0.25">
      <c r="A3997" s="4" t="s">
        <v>97</v>
      </c>
      <c r="B3997" t="s">
        <v>30</v>
      </c>
      <c r="C3997" s="40">
        <v>40637</v>
      </c>
      <c r="D3997">
        <v>5</v>
      </c>
      <c r="F3997" t="s">
        <v>111</v>
      </c>
      <c r="G3997" t="str">
        <f>YEAR(C3997)+IF(MONTH(C3997)&lt;7,-1,0)&amp;"/"&amp;RIGHT(YEAR(C3997)+IF(MONTH(C3997)&lt;7,0,1),2)</f>
        <v>2010/11</v>
      </c>
      <c r="O3997" s="2" t="str">
        <f>IF(ISNUMBER(N3997),SUMIFS(N$1:$N3997,A$1:$A3997,A3997,G$1:$G3997,G3997,D$1:$D3997,D3997),"")</f>
        <v/>
      </c>
      <c r="AE3997" s="2" t="str">
        <f t="shared" si="204"/>
        <v/>
      </c>
      <c r="AJ3997" s="41">
        <v>11.3</v>
      </c>
      <c r="AM3997" s="2" t="str">
        <f t="shared" si="203"/>
        <v/>
      </c>
      <c r="AN3997" s="2" t="str">
        <f>IF(ISNUMBER(AM3997),SUMIFS($AM$1:AM3997,$A$1:A3997,A3997,$G$1:G3997,G3997,$D$1:D3997,D3997),"")</f>
        <v/>
      </c>
    </row>
    <row r="3998" spans="1:40" x14ac:dyDescent="0.25">
      <c r="A3998" s="4" t="s">
        <v>97</v>
      </c>
      <c r="B3998" t="s">
        <v>30</v>
      </c>
      <c r="C3998" s="40">
        <v>40641</v>
      </c>
      <c r="D3998">
        <v>1</v>
      </c>
      <c r="F3998" t="s">
        <v>111</v>
      </c>
      <c r="G3998" t="str">
        <f>YEAR(C3998)+IF(MONTH(C3998)&lt;7,-1,0)&amp;"/"&amp;RIGHT(YEAR(C3998)+IF(MONTH(C3998)&lt;7,0,1),2)</f>
        <v>2010/11</v>
      </c>
      <c r="O3998" s="2" t="str">
        <f>IF(ISNUMBER(N3998),SUMIFS(N$1:$N3998,A$1:$A3998,A3998,G$1:$G3998,G3998,D$1:$D3998,D3998),"")</f>
        <v/>
      </c>
      <c r="AE3998" s="2" t="str">
        <f t="shared" si="204"/>
        <v/>
      </c>
      <c r="AJ3998" s="41">
        <v>15.9</v>
      </c>
      <c r="AM3998" s="2" t="str">
        <f t="shared" si="203"/>
        <v/>
      </c>
      <c r="AN3998" s="2" t="str">
        <f>IF(ISNUMBER(AM3998),SUMIFS($AM$1:AM3998,$A$1:A3998,A3998,$G$1:G3998,G3998,$D$1:D3998,D3998),"")</f>
        <v/>
      </c>
    </row>
    <row r="3999" spans="1:40" x14ac:dyDescent="0.25">
      <c r="A3999" s="4" t="s">
        <v>97</v>
      </c>
      <c r="B3999" t="s">
        <v>30</v>
      </c>
      <c r="C3999" s="40">
        <v>40641</v>
      </c>
      <c r="D3999">
        <v>2</v>
      </c>
      <c r="F3999" t="s">
        <v>111</v>
      </c>
      <c r="G3999" t="str">
        <f>YEAR(C3999)+IF(MONTH(C3999)&lt;7,-1,0)&amp;"/"&amp;RIGHT(YEAR(C3999)+IF(MONTH(C3999)&lt;7,0,1),2)</f>
        <v>2010/11</v>
      </c>
      <c r="O3999" s="2" t="str">
        <f>IF(ISNUMBER(N3999),SUMIFS(N$1:$N3999,A$1:$A3999,A3999,G$1:$G3999,G3999,D$1:$D3999,D3999),"")</f>
        <v/>
      </c>
      <c r="AE3999" s="2" t="str">
        <f t="shared" si="204"/>
        <v/>
      </c>
      <c r="AJ3999" s="41">
        <v>15.3</v>
      </c>
      <c r="AM3999" s="2" t="str">
        <f t="shared" si="203"/>
        <v/>
      </c>
      <c r="AN3999" s="2" t="str">
        <f>IF(ISNUMBER(AM3999),SUMIFS($AM$1:AM3999,$A$1:A3999,A3999,$G$1:G3999,G3999,$D$1:D3999,D3999),"")</f>
        <v/>
      </c>
    </row>
    <row r="4000" spans="1:40" x14ac:dyDescent="0.25">
      <c r="A4000" s="4" t="s">
        <v>97</v>
      </c>
      <c r="B4000" t="s">
        <v>30</v>
      </c>
      <c r="C4000" s="40">
        <v>40641</v>
      </c>
      <c r="D4000">
        <v>3</v>
      </c>
      <c r="F4000" t="s">
        <v>111</v>
      </c>
      <c r="G4000" t="str">
        <f>YEAR(C4000)+IF(MONTH(C4000)&lt;7,-1,0)&amp;"/"&amp;RIGHT(YEAR(C4000)+IF(MONTH(C4000)&lt;7,0,1),2)</f>
        <v>2010/11</v>
      </c>
      <c r="O4000" s="2" t="str">
        <f>IF(ISNUMBER(N4000),SUMIFS(N$1:$N4000,A$1:$A4000,A4000,G$1:$G4000,G4000,D$1:$D4000,D4000),"")</f>
        <v/>
      </c>
      <c r="AE4000" s="2" t="str">
        <f t="shared" si="204"/>
        <v/>
      </c>
      <c r="AJ4000" s="41">
        <v>16.8</v>
      </c>
      <c r="AM4000" s="2" t="str">
        <f t="shared" si="203"/>
        <v/>
      </c>
      <c r="AN4000" s="2" t="str">
        <f>IF(ISNUMBER(AM4000),SUMIFS($AM$1:AM4000,$A$1:A4000,A4000,$G$1:G4000,G4000,$D$1:D4000,D4000),"")</f>
        <v/>
      </c>
    </row>
    <row r="4001" spans="1:40" x14ac:dyDescent="0.25">
      <c r="A4001" s="4" t="s">
        <v>97</v>
      </c>
      <c r="B4001" t="s">
        <v>30</v>
      </c>
      <c r="C4001" s="40">
        <v>40641</v>
      </c>
      <c r="D4001">
        <v>4</v>
      </c>
      <c r="F4001" t="s">
        <v>111</v>
      </c>
      <c r="G4001" t="str">
        <f>YEAR(C4001)+IF(MONTH(C4001)&lt;7,-1,0)&amp;"/"&amp;RIGHT(YEAR(C4001)+IF(MONTH(C4001)&lt;7,0,1),2)</f>
        <v>2010/11</v>
      </c>
      <c r="O4001" s="2" t="str">
        <f>IF(ISNUMBER(N4001),SUMIFS(N$1:$N4001,A$1:$A4001,A4001,G$1:$G4001,G4001,D$1:$D4001,D4001),"")</f>
        <v/>
      </c>
      <c r="AE4001" s="2" t="str">
        <f t="shared" si="204"/>
        <v/>
      </c>
      <c r="AJ4001" s="41">
        <v>15.7</v>
      </c>
      <c r="AM4001" s="2" t="str">
        <f t="shared" si="203"/>
        <v/>
      </c>
      <c r="AN4001" s="2" t="str">
        <f>IF(ISNUMBER(AM4001),SUMIFS($AM$1:AM4001,$A$1:A4001,A4001,$G$1:G4001,G4001,$D$1:D4001,D4001),"")</f>
        <v/>
      </c>
    </row>
    <row r="4002" spans="1:40" x14ac:dyDescent="0.25">
      <c r="A4002" s="4" t="s">
        <v>97</v>
      </c>
      <c r="B4002" t="s">
        <v>30</v>
      </c>
      <c r="C4002" s="40">
        <v>40641</v>
      </c>
      <c r="D4002">
        <v>5</v>
      </c>
      <c r="F4002" t="s">
        <v>111</v>
      </c>
      <c r="G4002" t="str">
        <f>YEAR(C4002)+IF(MONTH(C4002)&lt;7,-1,0)&amp;"/"&amp;RIGHT(YEAR(C4002)+IF(MONTH(C4002)&lt;7,0,1),2)</f>
        <v>2010/11</v>
      </c>
      <c r="O4002" s="2" t="str">
        <f>IF(ISNUMBER(N4002),SUMIFS(N$1:$N4002,A$1:$A4002,A4002,G$1:$G4002,G4002,D$1:$D4002,D4002),"")</f>
        <v/>
      </c>
      <c r="AE4002" s="2" t="str">
        <f t="shared" si="204"/>
        <v/>
      </c>
      <c r="AJ4002" s="41">
        <v>15.6</v>
      </c>
      <c r="AM4002" s="2" t="str">
        <f t="shared" si="203"/>
        <v/>
      </c>
      <c r="AN4002" s="2" t="str">
        <f>IF(ISNUMBER(AM4002),SUMIFS($AM$1:AM4002,$A$1:A4002,A4002,$G$1:G4002,G4002,$D$1:D4002,D4002),"")</f>
        <v/>
      </c>
    </row>
    <row r="4003" spans="1:40" x14ac:dyDescent="0.25">
      <c r="A4003" s="4" t="s">
        <v>97</v>
      </c>
      <c r="B4003" t="s">
        <v>30</v>
      </c>
      <c r="C4003" s="40">
        <v>40651</v>
      </c>
      <c r="D4003">
        <v>1</v>
      </c>
      <c r="F4003" t="s">
        <v>111</v>
      </c>
      <c r="G4003" t="str">
        <f>YEAR(C4003)+IF(MONTH(C4003)&lt;7,-1,0)&amp;"/"&amp;RIGHT(YEAR(C4003)+IF(MONTH(C4003)&lt;7,0,1),2)</f>
        <v>2010/11</v>
      </c>
      <c r="O4003" s="2" t="str">
        <f>IF(ISNUMBER(N4003),SUMIFS(N$1:$N4003,A$1:$A4003,A4003,G$1:$G4003,G4003,D$1:$D4003,D4003),"")</f>
        <v/>
      </c>
      <c r="AE4003" s="2" t="str">
        <f t="shared" si="204"/>
        <v/>
      </c>
      <c r="AJ4003" s="41">
        <v>25.1</v>
      </c>
      <c r="AM4003" s="2" t="str">
        <f t="shared" si="203"/>
        <v/>
      </c>
      <c r="AN4003" s="2" t="str">
        <f>IF(ISNUMBER(AM4003),SUMIFS($AM$1:AM4003,$A$1:A4003,A4003,$G$1:G4003,G4003,$D$1:D4003,D4003),"")</f>
        <v/>
      </c>
    </row>
    <row r="4004" spans="1:40" x14ac:dyDescent="0.25">
      <c r="A4004" s="4" t="s">
        <v>97</v>
      </c>
      <c r="B4004" t="s">
        <v>30</v>
      </c>
      <c r="C4004" s="40">
        <v>40651</v>
      </c>
      <c r="D4004">
        <v>2</v>
      </c>
      <c r="F4004" t="s">
        <v>111</v>
      </c>
      <c r="G4004" t="str">
        <f>YEAR(C4004)+IF(MONTH(C4004)&lt;7,-1,0)&amp;"/"&amp;RIGHT(YEAR(C4004)+IF(MONTH(C4004)&lt;7,0,1),2)</f>
        <v>2010/11</v>
      </c>
      <c r="O4004" s="2" t="str">
        <f>IF(ISNUMBER(N4004),SUMIFS(N$1:$N4004,A$1:$A4004,A4004,G$1:$G4004,G4004,D$1:$D4004,D4004),"")</f>
        <v/>
      </c>
      <c r="AE4004" s="2" t="str">
        <f t="shared" si="204"/>
        <v/>
      </c>
      <c r="AJ4004" s="41">
        <v>24.1</v>
      </c>
      <c r="AM4004" s="2" t="str">
        <f t="shared" si="203"/>
        <v/>
      </c>
      <c r="AN4004" s="2" t="str">
        <f>IF(ISNUMBER(AM4004),SUMIFS($AM$1:AM4004,$A$1:A4004,A4004,$G$1:G4004,G4004,$D$1:D4004,D4004),"")</f>
        <v/>
      </c>
    </row>
    <row r="4005" spans="1:40" x14ac:dyDescent="0.25">
      <c r="A4005" s="4" t="s">
        <v>97</v>
      </c>
      <c r="B4005" t="s">
        <v>30</v>
      </c>
      <c r="C4005" s="40">
        <v>40651</v>
      </c>
      <c r="D4005">
        <v>3</v>
      </c>
      <c r="F4005" t="s">
        <v>111</v>
      </c>
      <c r="G4005" t="str">
        <f>YEAR(C4005)+IF(MONTH(C4005)&lt;7,-1,0)&amp;"/"&amp;RIGHT(YEAR(C4005)+IF(MONTH(C4005)&lt;7,0,1),2)</f>
        <v>2010/11</v>
      </c>
      <c r="O4005" s="2" t="str">
        <f>IF(ISNUMBER(N4005),SUMIFS(N$1:$N4005,A$1:$A4005,A4005,G$1:$G4005,G4005,D$1:$D4005,D4005),"")</f>
        <v/>
      </c>
      <c r="AE4005" s="2" t="str">
        <f t="shared" si="204"/>
        <v/>
      </c>
      <c r="AJ4005" s="41">
        <v>28.8</v>
      </c>
      <c r="AM4005" s="2" t="str">
        <f t="shared" si="203"/>
        <v/>
      </c>
      <c r="AN4005" s="2" t="str">
        <f>IF(ISNUMBER(AM4005),SUMIFS($AM$1:AM4005,$A$1:A4005,A4005,$G$1:G4005,G4005,$D$1:D4005,D4005),"")</f>
        <v/>
      </c>
    </row>
    <row r="4006" spans="1:40" x14ac:dyDescent="0.25">
      <c r="A4006" s="4" t="s">
        <v>97</v>
      </c>
      <c r="B4006" t="s">
        <v>30</v>
      </c>
      <c r="C4006" s="40">
        <v>40651</v>
      </c>
      <c r="D4006">
        <v>4</v>
      </c>
      <c r="F4006" t="s">
        <v>111</v>
      </c>
      <c r="G4006" t="str">
        <f>YEAR(C4006)+IF(MONTH(C4006)&lt;7,-1,0)&amp;"/"&amp;RIGHT(YEAR(C4006)+IF(MONTH(C4006)&lt;7,0,1),2)</f>
        <v>2010/11</v>
      </c>
      <c r="O4006" s="2" t="str">
        <f>IF(ISNUMBER(N4006),SUMIFS(N$1:$N4006,A$1:$A4006,A4006,G$1:$G4006,G4006,D$1:$D4006,D4006),"")</f>
        <v/>
      </c>
      <c r="AE4006" s="2" t="str">
        <f t="shared" si="204"/>
        <v/>
      </c>
      <c r="AJ4006" s="41">
        <v>24.4</v>
      </c>
      <c r="AM4006" s="2" t="str">
        <f t="shared" si="203"/>
        <v/>
      </c>
      <c r="AN4006" s="2" t="str">
        <f>IF(ISNUMBER(AM4006),SUMIFS($AM$1:AM4006,$A$1:A4006,A4006,$G$1:G4006,G4006,$D$1:D4006,D4006),"")</f>
        <v/>
      </c>
    </row>
    <row r="4007" spans="1:40" x14ac:dyDescent="0.25">
      <c r="A4007" s="4" t="s">
        <v>97</v>
      </c>
      <c r="B4007" t="s">
        <v>30</v>
      </c>
      <c r="C4007" s="40">
        <v>40651</v>
      </c>
      <c r="D4007">
        <v>5</v>
      </c>
      <c r="F4007" t="s">
        <v>111</v>
      </c>
      <c r="G4007" t="str">
        <f>YEAR(C4007)+IF(MONTH(C4007)&lt;7,-1,0)&amp;"/"&amp;RIGHT(YEAR(C4007)+IF(MONTH(C4007)&lt;7,0,1),2)</f>
        <v>2010/11</v>
      </c>
      <c r="O4007" s="2" t="str">
        <f>IF(ISNUMBER(N4007),SUMIFS(N$1:$N4007,A$1:$A4007,A4007,G$1:$G4007,G4007,D$1:$D4007,D4007),"")</f>
        <v/>
      </c>
      <c r="AE4007" s="2" t="str">
        <f t="shared" si="204"/>
        <v/>
      </c>
      <c r="AJ4007" s="41">
        <v>24.3</v>
      </c>
      <c r="AM4007" s="2" t="str">
        <f t="shared" si="203"/>
        <v/>
      </c>
      <c r="AN4007" s="2" t="str">
        <f>IF(ISNUMBER(AM4007),SUMIFS($AM$1:AM4007,$A$1:A4007,A4007,$G$1:G4007,G4007,$D$1:D4007,D4007),"")</f>
        <v/>
      </c>
    </row>
    <row r="4008" spans="1:40" x14ac:dyDescent="0.25">
      <c r="A4008" s="4" t="s">
        <v>97</v>
      </c>
      <c r="B4008" t="s">
        <v>30</v>
      </c>
      <c r="C4008" s="40">
        <v>40659</v>
      </c>
      <c r="D4008">
        <v>1</v>
      </c>
      <c r="F4008" t="s">
        <v>111</v>
      </c>
      <c r="G4008" t="str">
        <f>YEAR(C4008)+IF(MONTH(C4008)&lt;7,-1,0)&amp;"/"&amp;RIGHT(YEAR(C4008)+IF(MONTH(C4008)&lt;7,0,1),2)</f>
        <v>2010/11</v>
      </c>
      <c r="O4008" s="2" t="str">
        <f>IF(ISNUMBER(N4008),SUMIFS(N$1:$N4008,A$1:$A4008,A4008,G$1:$G4008,G4008,D$1:$D4008,D4008),"")</f>
        <v/>
      </c>
      <c r="AE4008" s="2" t="str">
        <f t="shared" si="204"/>
        <v/>
      </c>
      <c r="AJ4008" s="41">
        <v>28.8</v>
      </c>
      <c r="AM4008" s="2" t="str">
        <f t="shared" si="203"/>
        <v/>
      </c>
      <c r="AN4008" s="2" t="str">
        <f>IF(ISNUMBER(AM4008),SUMIFS($AM$1:AM4008,$A$1:A4008,A4008,$G$1:G4008,G4008,$D$1:D4008,D4008),"")</f>
        <v/>
      </c>
    </row>
    <row r="4009" spans="1:40" x14ac:dyDescent="0.25">
      <c r="A4009" s="4" t="s">
        <v>97</v>
      </c>
      <c r="B4009" t="s">
        <v>30</v>
      </c>
      <c r="C4009" s="40">
        <v>40659</v>
      </c>
      <c r="D4009">
        <v>2</v>
      </c>
      <c r="F4009" t="s">
        <v>111</v>
      </c>
      <c r="G4009" t="str">
        <f>YEAR(C4009)+IF(MONTH(C4009)&lt;7,-1,0)&amp;"/"&amp;RIGHT(YEAR(C4009)+IF(MONTH(C4009)&lt;7,0,1),2)</f>
        <v>2010/11</v>
      </c>
      <c r="O4009" s="2" t="str">
        <f>IF(ISNUMBER(N4009),SUMIFS(N$1:$N4009,A$1:$A4009,A4009,G$1:$G4009,G4009,D$1:$D4009,D4009),"")</f>
        <v/>
      </c>
      <c r="AE4009" s="2" t="str">
        <f t="shared" si="204"/>
        <v/>
      </c>
      <c r="AJ4009" s="41">
        <v>30</v>
      </c>
      <c r="AM4009" s="2" t="str">
        <f t="shared" si="203"/>
        <v/>
      </c>
      <c r="AN4009" s="2" t="str">
        <f>IF(ISNUMBER(AM4009),SUMIFS($AM$1:AM4009,$A$1:A4009,A4009,$G$1:G4009,G4009,$D$1:D4009,D4009),"")</f>
        <v/>
      </c>
    </row>
    <row r="4010" spans="1:40" x14ac:dyDescent="0.25">
      <c r="A4010" s="4" t="s">
        <v>97</v>
      </c>
      <c r="B4010" t="s">
        <v>30</v>
      </c>
      <c r="C4010" s="40">
        <v>40659</v>
      </c>
      <c r="D4010">
        <v>3</v>
      </c>
      <c r="F4010" t="s">
        <v>111</v>
      </c>
      <c r="G4010" t="str">
        <f>YEAR(C4010)+IF(MONTH(C4010)&lt;7,-1,0)&amp;"/"&amp;RIGHT(YEAR(C4010)+IF(MONTH(C4010)&lt;7,0,1),2)</f>
        <v>2010/11</v>
      </c>
      <c r="O4010" s="2" t="str">
        <f>IF(ISNUMBER(N4010),SUMIFS(N$1:$N4010,A$1:$A4010,A4010,G$1:$G4010,G4010,D$1:$D4010,D4010),"")</f>
        <v/>
      </c>
      <c r="AE4010" s="2" t="str">
        <f t="shared" si="204"/>
        <v/>
      </c>
      <c r="AJ4010" s="41">
        <v>32.700000000000003</v>
      </c>
      <c r="AM4010" s="2" t="str">
        <f t="shared" si="203"/>
        <v/>
      </c>
      <c r="AN4010" s="2" t="str">
        <f>IF(ISNUMBER(AM4010),SUMIFS($AM$1:AM4010,$A$1:A4010,A4010,$G$1:G4010,G4010,$D$1:D4010,D4010),"")</f>
        <v/>
      </c>
    </row>
    <row r="4011" spans="1:40" x14ac:dyDescent="0.25">
      <c r="A4011" s="4" t="s">
        <v>97</v>
      </c>
      <c r="B4011" t="s">
        <v>30</v>
      </c>
      <c r="C4011" s="40">
        <v>40659</v>
      </c>
      <c r="D4011">
        <v>4</v>
      </c>
      <c r="F4011" t="s">
        <v>111</v>
      </c>
      <c r="G4011" t="str">
        <f>YEAR(C4011)+IF(MONTH(C4011)&lt;7,-1,0)&amp;"/"&amp;RIGHT(YEAR(C4011)+IF(MONTH(C4011)&lt;7,0,1),2)</f>
        <v>2010/11</v>
      </c>
      <c r="O4011" s="2" t="str">
        <f>IF(ISNUMBER(N4011),SUMIFS(N$1:$N4011,A$1:$A4011,A4011,G$1:$G4011,G4011,D$1:$D4011,D4011),"")</f>
        <v/>
      </c>
      <c r="AE4011" s="2" t="str">
        <f t="shared" si="204"/>
        <v/>
      </c>
      <c r="AJ4011" s="41">
        <v>27.7</v>
      </c>
      <c r="AM4011" s="2" t="str">
        <f t="shared" si="203"/>
        <v/>
      </c>
      <c r="AN4011" s="2" t="str">
        <f>IF(ISNUMBER(AM4011),SUMIFS($AM$1:AM4011,$A$1:A4011,A4011,$G$1:G4011,G4011,$D$1:D4011,D4011),"")</f>
        <v/>
      </c>
    </row>
    <row r="4012" spans="1:40" x14ac:dyDescent="0.25">
      <c r="A4012" s="4" t="s">
        <v>97</v>
      </c>
      <c r="B4012" t="s">
        <v>30</v>
      </c>
      <c r="C4012" s="40">
        <v>40659</v>
      </c>
      <c r="D4012">
        <v>5</v>
      </c>
      <c r="F4012" t="s">
        <v>111</v>
      </c>
      <c r="G4012" t="str">
        <f>YEAR(C4012)+IF(MONTH(C4012)&lt;7,-1,0)&amp;"/"&amp;RIGHT(YEAR(C4012)+IF(MONTH(C4012)&lt;7,0,1),2)</f>
        <v>2010/11</v>
      </c>
      <c r="O4012" s="2" t="str">
        <f>IF(ISNUMBER(N4012),SUMIFS(N$1:$N4012,A$1:$A4012,A4012,G$1:$G4012,G4012,D$1:$D4012,D4012),"")</f>
        <v/>
      </c>
      <c r="AE4012" s="2" t="str">
        <f t="shared" si="204"/>
        <v/>
      </c>
      <c r="AJ4012" s="41">
        <v>26.2</v>
      </c>
      <c r="AM4012" s="2" t="str">
        <f t="shared" si="203"/>
        <v/>
      </c>
      <c r="AN4012" s="2" t="str">
        <f>IF(ISNUMBER(AM4012),SUMIFS($AM$1:AM4012,$A$1:A4012,A4012,$G$1:G4012,G4012,$D$1:D4012,D4012),"")</f>
        <v/>
      </c>
    </row>
    <row r="4013" spans="1:40" x14ac:dyDescent="0.25">
      <c r="A4013" s="4" t="s">
        <v>97</v>
      </c>
      <c r="B4013" t="s">
        <v>30</v>
      </c>
      <c r="C4013" s="40">
        <v>40665</v>
      </c>
      <c r="D4013">
        <v>1</v>
      </c>
      <c r="F4013" t="s">
        <v>111</v>
      </c>
      <c r="G4013" t="str">
        <f>YEAR(C4013)+IF(MONTH(C4013)&lt;7,-1,0)&amp;"/"&amp;RIGHT(YEAR(C4013)+IF(MONTH(C4013)&lt;7,0,1),2)</f>
        <v>2010/11</v>
      </c>
      <c r="O4013" s="2" t="str">
        <f>IF(ISNUMBER(N4013),SUMIFS(N$1:$N4013,A$1:$A4013,A4013,G$1:$G4013,G4013,D$1:$D4013,D4013),"")</f>
        <v/>
      </c>
      <c r="AE4013" s="2" t="str">
        <f t="shared" si="204"/>
        <v/>
      </c>
      <c r="AJ4013" s="41">
        <v>30.3</v>
      </c>
      <c r="AM4013" s="2" t="str">
        <f t="shared" ref="AM4013:AM4076" si="205">IF(AND(ISNUMBER(AE4013),ISNUMBER(N4013)),ROUND(N4013*AE4013,3),"")</f>
        <v/>
      </c>
      <c r="AN4013" s="2" t="str">
        <f>IF(ISNUMBER(AM4013),SUMIFS($AM$1:AM4013,$A$1:A4013,A4013,$G$1:G4013,G4013,$D$1:D4013,D4013),"")</f>
        <v/>
      </c>
    </row>
    <row r="4014" spans="1:40" x14ac:dyDescent="0.25">
      <c r="A4014" s="4" t="s">
        <v>97</v>
      </c>
      <c r="B4014" t="s">
        <v>30</v>
      </c>
      <c r="C4014" s="40">
        <v>40665</v>
      </c>
      <c r="D4014">
        <v>2</v>
      </c>
      <c r="F4014" t="s">
        <v>111</v>
      </c>
      <c r="G4014" t="str">
        <f>YEAR(C4014)+IF(MONTH(C4014)&lt;7,-1,0)&amp;"/"&amp;RIGHT(YEAR(C4014)+IF(MONTH(C4014)&lt;7,0,1),2)</f>
        <v>2010/11</v>
      </c>
      <c r="O4014" s="2" t="str">
        <f>IF(ISNUMBER(N4014),SUMIFS(N$1:$N4014,A$1:$A4014,A4014,G$1:$G4014,G4014,D$1:$D4014,D4014),"")</f>
        <v/>
      </c>
      <c r="AE4014" s="2" t="str">
        <f t="shared" si="204"/>
        <v/>
      </c>
      <c r="AJ4014" s="41">
        <v>31.7</v>
      </c>
      <c r="AM4014" s="2" t="str">
        <f t="shared" si="205"/>
        <v/>
      </c>
      <c r="AN4014" s="2" t="str">
        <f>IF(ISNUMBER(AM4014),SUMIFS($AM$1:AM4014,$A$1:A4014,A4014,$G$1:G4014,G4014,$D$1:D4014,D4014),"")</f>
        <v/>
      </c>
    </row>
    <row r="4015" spans="1:40" x14ac:dyDescent="0.25">
      <c r="A4015" s="4" t="s">
        <v>97</v>
      </c>
      <c r="B4015" t="s">
        <v>30</v>
      </c>
      <c r="C4015" s="40">
        <v>40665</v>
      </c>
      <c r="D4015">
        <v>3</v>
      </c>
      <c r="F4015" t="s">
        <v>111</v>
      </c>
      <c r="G4015" t="str">
        <f>YEAR(C4015)+IF(MONTH(C4015)&lt;7,-1,0)&amp;"/"&amp;RIGHT(YEAR(C4015)+IF(MONTH(C4015)&lt;7,0,1),2)</f>
        <v>2010/11</v>
      </c>
      <c r="O4015" s="2" t="str">
        <f>IF(ISNUMBER(N4015),SUMIFS(N$1:$N4015,A$1:$A4015,A4015,G$1:$G4015,G4015,D$1:$D4015,D4015),"")</f>
        <v/>
      </c>
      <c r="AE4015" s="2" t="str">
        <f t="shared" si="204"/>
        <v/>
      </c>
      <c r="AJ4015" s="41">
        <v>30.8</v>
      </c>
      <c r="AM4015" s="2" t="str">
        <f t="shared" si="205"/>
        <v/>
      </c>
      <c r="AN4015" s="2" t="str">
        <f>IF(ISNUMBER(AM4015),SUMIFS($AM$1:AM4015,$A$1:A4015,A4015,$G$1:G4015,G4015,$D$1:D4015,D4015),"")</f>
        <v/>
      </c>
    </row>
    <row r="4016" spans="1:40" x14ac:dyDescent="0.25">
      <c r="A4016" s="4" t="s">
        <v>97</v>
      </c>
      <c r="B4016" t="s">
        <v>30</v>
      </c>
      <c r="C4016" s="40">
        <v>40665</v>
      </c>
      <c r="D4016">
        <v>4</v>
      </c>
      <c r="F4016" t="s">
        <v>111</v>
      </c>
      <c r="G4016" t="str">
        <f>YEAR(C4016)+IF(MONTH(C4016)&lt;7,-1,0)&amp;"/"&amp;RIGHT(YEAR(C4016)+IF(MONTH(C4016)&lt;7,0,1),2)</f>
        <v>2010/11</v>
      </c>
      <c r="O4016" s="2" t="str">
        <f>IF(ISNUMBER(N4016),SUMIFS(N$1:$N4016,A$1:$A4016,A4016,G$1:$G4016,G4016,D$1:$D4016,D4016),"")</f>
        <v/>
      </c>
      <c r="AE4016" s="2" t="str">
        <f t="shared" ref="AE4016:AE4079" si="206">IF(ISNUMBER(AF4016),AF4016,"")</f>
        <v/>
      </c>
      <c r="AJ4016" s="41">
        <v>32.4</v>
      </c>
      <c r="AM4016" s="2" t="str">
        <f t="shared" si="205"/>
        <v/>
      </c>
      <c r="AN4016" s="2" t="str">
        <f>IF(ISNUMBER(AM4016),SUMIFS($AM$1:AM4016,$A$1:A4016,A4016,$G$1:G4016,G4016,$D$1:D4016,D4016),"")</f>
        <v/>
      </c>
    </row>
    <row r="4017" spans="1:40" x14ac:dyDescent="0.25">
      <c r="A4017" s="4" t="s">
        <v>97</v>
      </c>
      <c r="B4017" t="s">
        <v>30</v>
      </c>
      <c r="C4017" s="40">
        <v>40665</v>
      </c>
      <c r="D4017">
        <v>5</v>
      </c>
      <c r="F4017" t="s">
        <v>111</v>
      </c>
      <c r="G4017" t="str">
        <f>YEAR(C4017)+IF(MONTH(C4017)&lt;7,-1,0)&amp;"/"&amp;RIGHT(YEAR(C4017)+IF(MONTH(C4017)&lt;7,0,1),2)</f>
        <v>2010/11</v>
      </c>
      <c r="O4017" s="2" t="str">
        <f>IF(ISNUMBER(N4017),SUMIFS(N$1:$N4017,A$1:$A4017,A4017,G$1:$G4017,G4017,D$1:$D4017,D4017),"")</f>
        <v/>
      </c>
      <c r="AE4017" s="2" t="str">
        <f t="shared" si="206"/>
        <v/>
      </c>
      <c r="AJ4017" s="41">
        <v>29.9</v>
      </c>
      <c r="AM4017" s="2" t="str">
        <f t="shared" si="205"/>
        <v/>
      </c>
      <c r="AN4017" s="2" t="str">
        <f>IF(ISNUMBER(AM4017),SUMIFS($AM$1:AM4017,$A$1:A4017,A4017,$G$1:G4017,G4017,$D$1:D4017,D4017),"")</f>
        <v/>
      </c>
    </row>
    <row r="4018" spans="1:40" x14ac:dyDescent="0.25">
      <c r="A4018" s="4" t="s">
        <v>97</v>
      </c>
      <c r="B4018" t="s">
        <v>30</v>
      </c>
      <c r="C4018" s="40">
        <v>40672</v>
      </c>
      <c r="D4018">
        <v>1</v>
      </c>
      <c r="F4018" t="s">
        <v>111</v>
      </c>
      <c r="G4018" t="str">
        <f>YEAR(C4018)+IF(MONTH(C4018)&lt;7,-1,0)&amp;"/"&amp;RIGHT(YEAR(C4018)+IF(MONTH(C4018)&lt;7,0,1),2)</f>
        <v>2010/11</v>
      </c>
      <c r="O4018" s="2" t="str">
        <f>IF(ISNUMBER(N4018),SUMIFS(N$1:$N4018,A$1:$A4018,A4018,G$1:$G4018,G4018,D$1:$D4018,D4018),"")</f>
        <v/>
      </c>
      <c r="AE4018" s="2" t="str">
        <f t="shared" si="206"/>
        <v/>
      </c>
      <c r="AJ4018" s="41">
        <v>32.700000000000003</v>
      </c>
      <c r="AM4018" s="2" t="str">
        <f t="shared" si="205"/>
        <v/>
      </c>
      <c r="AN4018" s="2" t="str">
        <f>IF(ISNUMBER(AM4018),SUMIFS($AM$1:AM4018,$A$1:A4018,A4018,$G$1:G4018,G4018,$D$1:D4018,D4018),"")</f>
        <v/>
      </c>
    </row>
    <row r="4019" spans="1:40" x14ac:dyDescent="0.25">
      <c r="A4019" s="4" t="s">
        <v>97</v>
      </c>
      <c r="B4019" t="s">
        <v>30</v>
      </c>
      <c r="C4019" s="40">
        <v>40672</v>
      </c>
      <c r="D4019">
        <v>2</v>
      </c>
      <c r="F4019" t="s">
        <v>111</v>
      </c>
      <c r="G4019" t="str">
        <f>YEAR(C4019)+IF(MONTH(C4019)&lt;7,-1,0)&amp;"/"&amp;RIGHT(YEAR(C4019)+IF(MONTH(C4019)&lt;7,0,1),2)</f>
        <v>2010/11</v>
      </c>
      <c r="O4019" s="2" t="str">
        <f>IF(ISNUMBER(N4019),SUMIFS(N$1:$N4019,A$1:$A4019,A4019,G$1:$G4019,G4019,D$1:$D4019,D4019),"")</f>
        <v/>
      </c>
      <c r="AE4019" s="2" t="str">
        <f t="shared" si="206"/>
        <v/>
      </c>
      <c r="AJ4019" s="41">
        <v>34.700000000000003</v>
      </c>
      <c r="AM4019" s="2" t="str">
        <f t="shared" si="205"/>
        <v/>
      </c>
      <c r="AN4019" s="2" t="str">
        <f>IF(ISNUMBER(AM4019),SUMIFS($AM$1:AM4019,$A$1:A4019,A4019,$G$1:G4019,G4019,$D$1:D4019,D4019),"")</f>
        <v/>
      </c>
    </row>
    <row r="4020" spans="1:40" x14ac:dyDescent="0.25">
      <c r="A4020" s="4" t="s">
        <v>97</v>
      </c>
      <c r="B4020" t="s">
        <v>30</v>
      </c>
      <c r="C4020" s="40">
        <v>40672</v>
      </c>
      <c r="D4020">
        <v>3</v>
      </c>
      <c r="F4020" t="s">
        <v>111</v>
      </c>
      <c r="G4020" t="str">
        <f>YEAR(C4020)+IF(MONTH(C4020)&lt;7,-1,0)&amp;"/"&amp;RIGHT(YEAR(C4020)+IF(MONTH(C4020)&lt;7,0,1),2)</f>
        <v>2010/11</v>
      </c>
      <c r="O4020" s="2" t="str">
        <f>IF(ISNUMBER(N4020),SUMIFS(N$1:$N4020,A$1:$A4020,A4020,G$1:$G4020,G4020,D$1:$D4020,D4020),"")</f>
        <v/>
      </c>
      <c r="AE4020" s="2" t="str">
        <f t="shared" si="206"/>
        <v/>
      </c>
      <c r="AJ4020" s="41">
        <v>34.5</v>
      </c>
      <c r="AM4020" s="2" t="str">
        <f t="shared" si="205"/>
        <v/>
      </c>
      <c r="AN4020" s="2" t="str">
        <f>IF(ISNUMBER(AM4020),SUMIFS($AM$1:AM4020,$A$1:A4020,A4020,$G$1:G4020,G4020,$D$1:D4020,D4020),"")</f>
        <v/>
      </c>
    </row>
    <row r="4021" spans="1:40" x14ac:dyDescent="0.25">
      <c r="A4021" s="4" t="s">
        <v>97</v>
      </c>
      <c r="B4021" t="s">
        <v>30</v>
      </c>
      <c r="C4021" s="40">
        <v>40672</v>
      </c>
      <c r="D4021">
        <v>4</v>
      </c>
      <c r="F4021" t="s">
        <v>111</v>
      </c>
      <c r="G4021" t="str">
        <f>YEAR(C4021)+IF(MONTH(C4021)&lt;7,-1,0)&amp;"/"&amp;RIGHT(YEAR(C4021)+IF(MONTH(C4021)&lt;7,0,1),2)</f>
        <v>2010/11</v>
      </c>
      <c r="O4021" s="2" t="str">
        <f>IF(ISNUMBER(N4021),SUMIFS(N$1:$N4021,A$1:$A4021,A4021,G$1:$G4021,G4021,D$1:$D4021,D4021),"")</f>
        <v/>
      </c>
      <c r="AE4021" s="2" t="str">
        <f t="shared" si="206"/>
        <v/>
      </c>
      <c r="AJ4021" s="41">
        <v>26.7</v>
      </c>
      <c r="AM4021" s="2" t="str">
        <f t="shared" si="205"/>
        <v/>
      </c>
      <c r="AN4021" s="2" t="str">
        <f>IF(ISNUMBER(AM4021),SUMIFS($AM$1:AM4021,$A$1:A4021,A4021,$G$1:G4021,G4021,$D$1:D4021,D4021),"")</f>
        <v/>
      </c>
    </row>
    <row r="4022" spans="1:40" x14ac:dyDescent="0.25">
      <c r="A4022" s="4" t="s">
        <v>97</v>
      </c>
      <c r="B4022" t="s">
        <v>30</v>
      </c>
      <c r="C4022" s="40">
        <v>40672</v>
      </c>
      <c r="D4022">
        <v>5</v>
      </c>
      <c r="F4022" t="s">
        <v>111</v>
      </c>
      <c r="G4022" t="str">
        <f>YEAR(C4022)+IF(MONTH(C4022)&lt;7,-1,0)&amp;"/"&amp;RIGHT(YEAR(C4022)+IF(MONTH(C4022)&lt;7,0,1),2)</f>
        <v>2010/11</v>
      </c>
      <c r="O4022" s="2" t="str">
        <f>IF(ISNUMBER(N4022),SUMIFS(N$1:$N4022,A$1:$A4022,A4022,G$1:$G4022,G4022,D$1:$D4022,D4022),"")</f>
        <v/>
      </c>
      <c r="AE4022" s="2" t="str">
        <f t="shared" si="206"/>
        <v/>
      </c>
      <c r="AJ4022" s="41">
        <v>34.700000000000003</v>
      </c>
      <c r="AM4022" s="2" t="str">
        <f t="shared" si="205"/>
        <v/>
      </c>
      <c r="AN4022" s="2" t="str">
        <f>IF(ISNUMBER(AM4022),SUMIFS($AM$1:AM4022,$A$1:A4022,A4022,$G$1:G4022,G4022,$D$1:D4022,D4022),"")</f>
        <v/>
      </c>
    </row>
    <row r="4023" spans="1:40" x14ac:dyDescent="0.25">
      <c r="A4023" s="4" t="s">
        <v>97</v>
      </c>
      <c r="B4023" t="s">
        <v>30</v>
      </c>
      <c r="C4023" s="40">
        <v>40679</v>
      </c>
      <c r="D4023">
        <v>1</v>
      </c>
      <c r="F4023" t="s">
        <v>111</v>
      </c>
      <c r="G4023" t="str">
        <f>YEAR(C4023)+IF(MONTH(C4023)&lt;7,-1,0)&amp;"/"&amp;RIGHT(YEAR(C4023)+IF(MONTH(C4023)&lt;7,0,1),2)</f>
        <v>2010/11</v>
      </c>
      <c r="O4023" s="2" t="str">
        <f>IF(ISNUMBER(N4023),SUMIFS(N$1:$N4023,A$1:$A4023,A4023,G$1:$G4023,G4023,D$1:$D4023,D4023),"")</f>
        <v/>
      </c>
      <c r="AE4023" s="2" t="str">
        <f t="shared" si="206"/>
        <v/>
      </c>
      <c r="AJ4023" s="41">
        <v>32.700000000000003</v>
      </c>
      <c r="AM4023" s="2" t="str">
        <f t="shared" si="205"/>
        <v/>
      </c>
      <c r="AN4023" s="2" t="str">
        <f>IF(ISNUMBER(AM4023),SUMIFS($AM$1:AM4023,$A$1:A4023,A4023,$G$1:G4023,G4023,$D$1:D4023,D4023),"")</f>
        <v/>
      </c>
    </row>
    <row r="4024" spans="1:40" x14ac:dyDescent="0.25">
      <c r="A4024" s="4" t="s">
        <v>97</v>
      </c>
      <c r="B4024" t="s">
        <v>30</v>
      </c>
      <c r="C4024" s="40">
        <v>40679</v>
      </c>
      <c r="D4024">
        <v>2</v>
      </c>
      <c r="F4024" t="s">
        <v>111</v>
      </c>
      <c r="G4024" t="str">
        <f>YEAR(C4024)+IF(MONTH(C4024)&lt;7,-1,0)&amp;"/"&amp;RIGHT(YEAR(C4024)+IF(MONTH(C4024)&lt;7,0,1),2)</f>
        <v>2010/11</v>
      </c>
      <c r="O4024" s="2" t="str">
        <f>IF(ISNUMBER(N4024),SUMIFS(N$1:$N4024,A$1:$A4024,A4024,G$1:$G4024,G4024,D$1:$D4024,D4024),"")</f>
        <v/>
      </c>
      <c r="AE4024" s="2" t="str">
        <f t="shared" si="206"/>
        <v/>
      </c>
      <c r="AJ4024" s="41">
        <v>35.9</v>
      </c>
      <c r="AM4024" s="2" t="str">
        <f t="shared" si="205"/>
        <v/>
      </c>
      <c r="AN4024" s="2" t="str">
        <f>IF(ISNUMBER(AM4024),SUMIFS($AM$1:AM4024,$A$1:A4024,A4024,$G$1:G4024,G4024,$D$1:D4024,D4024),"")</f>
        <v/>
      </c>
    </row>
    <row r="4025" spans="1:40" x14ac:dyDescent="0.25">
      <c r="A4025" s="4" t="s">
        <v>97</v>
      </c>
      <c r="B4025" t="s">
        <v>30</v>
      </c>
      <c r="C4025" s="40">
        <v>40679</v>
      </c>
      <c r="D4025">
        <v>3</v>
      </c>
      <c r="F4025" t="s">
        <v>111</v>
      </c>
      <c r="G4025" t="str">
        <f>YEAR(C4025)+IF(MONTH(C4025)&lt;7,-1,0)&amp;"/"&amp;RIGHT(YEAR(C4025)+IF(MONTH(C4025)&lt;7,0,1),2)</f>
        <v>2010/11</v>
      </c>
      <c r="O4025" s="2" t="str">
        <f>IF(ISNUMBER(N4025),SUMIFS(N$1:$N4025,A$1:$A4025,A4025,G$1:$G4025,G4025,D$1:$D4025,D4025),"")</f>
        <v/>
      </c>
      <c r="AE4025" s="2" t="str">
        <f t="shared" si="206"/>
        <v/>
      </c>
      <c r="AJ4025" s="41">
        <v>36.299999999999997</v>
      </c>
      <c r="AM4025" s="2" t="str">
        <f t="shared" si="205"/>
        <v/>
      </c>
      <c r="AN4025" s="2" t="str">
        <f>IF(ISNUMBER(AM4025),SUMIFS($AM$1:AM4025,$A$1:A4025,A4025,$G$1:G4025,G4025,$D$1:D4025,D4025),"")</f>
        <v/>
      </c>
    </row>
    <row r="4026" spans="1:40" x14ac:dyDescent="0.25">
      <c r="A4026" s="4" t="s">
        <v>97</v>
      </c>
      <c r="B4026" t="s">
        <v>30</v>
      </c>
      <c r="C4026" s="40">
        <v>40679</v>
      </c>
      <c r="D4026">
        <v>4</v>
      </c>
      <c r="F4026" t="s">
        <v>111</v>
      </c>
      <c r="G4026" t="str">
        <f>YEAR(C4026)+IF(MONTH(C4026)&lt;7,-1,0)&amp;"/"&amp;RIGHT(YEAR(C4026)+IF(MONTH(C4026)&lt;7,0,1),2)</f>
        <v>2010/11</v>
      </c>
      <c r="O4026" s="2" t="str">
        <f>IF(ISNUMBER(N4026),SUMIFS(N$1:$N4026,A$1:$A4026,A4026,G$1:$G4026,G4026,D$1:$D4026,D4026),"")</f>
        <v/>
      </c>
      <c r="AE4026" s="2" t="str">
        <f t="shared" si="206"/>
        <v/>
      </c>
      <c r="AJ4026" s="41">
        <v>39.6</v>
      </c>
      <c r="AM4026" s="2" t="str">
        <f t="shared" si="205"/>
        <v/>
      </c>
      <c r="AN4026" s="2" t="str">
        <f>IF(ISNUMBER(AM4026),SUMIFS($AM$1:AM4026,$A$1:A4026,A4026,$G$1:G4026,G4026,$D$1:D4026,D4026),"")</f>
        <v/>
      </c>
    </row>
    <row r="4027" spans="1:40" x14ac:dyDescent="0.25">
      <c r="A4027" s="4" t="s">
        <v>97</v>
      </c>
      <c r="B4027" t="s">
        <v>30</v>
      </c>
      <c r="C4027" s="40">
        <v>40679</v>
      </c>
      <c r="D4027">
        <v>5</v>
      </c>
      <c r="F4027" t="s">
        <v>111</v>
      </c>
      <c r="G4027" t="str">
        <f>YEAR(C4027)+IF(MONTH(C4027)&lt;7,-1,0)&amp;"/"&amp;RIGHT(YEAR(C4027)+IF(MONTH(C4027)&lt;7,0,1),2)</f>
        <v>2010/11</v>
      </c>
      <c r="O4027" s="2" t="str">
        <f>IF(ISNUMBER(N4027),SUMIFS(N$1:$N4027,A$1:$A4027,A4027,G$1:$G4027,G4027,D$1:$D4027,D4027),"")</f>
        <v/>
      </c>
      <c r="AE4027" s="2" t="str">
        <f t="shared" si="206"/>
        <v/>
      </c>
      <c r="AJ4027" s="41">
        <v>38</v>
      </c>
      <c r="AM4027" s="2" t="str">
        <f t="shared" si="205"/>
        <v/>
      </c>
      <c r="AN4027" s="2" t="str">
        <f>IF(ISNUMBER(AM4027),SUMIFS($AM$1:AM4027,$A$1:A4027,A4027,$G$1:G4027,G4027,$D$1:D4027,D4027),"")</f>
        <v/>
      </c>
    </row>
    <row r="4028" spans="1:40" x14ac:dyDescent="0.25">
      <c r="A4028" s="4" t="s">
        <v>97</v>
      </c>
      <c r="B4028" t="s">
        <v>30</v>
      </c>
      <c r="C4028" s="40">
        <v>40686</v>
      </c>
      <c r="D4028">
        <v>1</v>
      </c>
      <c r="F4028" t="s">
        <v>111</v>
      </c>
      <c r="G4028" t="str">
        <f>YEAR(C4028)+IF(MONTH(C4028)&lt;7,-1,0)&amp;"/"&amp;RIGHT(YEAR(C4028)+IF(MONTH(C4028)&lt;7,0,1),2)</f>
        <v>2010/11</v>
      </c>
      <c r="O4028" s="2" t="str">
        <f>IF(ISNUMBER(N4028),SUMIFS(N$1:$N4028,A$1:$A4028,A4028,G$1:$G4028,G4028,D$1:$D4028,D4028),"")</f>
        <v/>
      </c>
      <c r="AE4028" s="2" t="str">
        <f t="shared" si="206"/>
        <v/>
      </c>
      <c r="AJ4028" s="41">
        <v>34.1</v>
      </c>
      <c r="AM4028" s="2" t="str">
        <f t="shared" si="205"/>
        <v/>
      </c>
      <c r="AN4028" s="2" t="str">
        <f>IF(ISNUMBER(AM4028),SUMIFS($AM$1:AM4028,$A$1:A4028,A4028,$G$1:G4028,G4028,$D$1:D4028,D4028),"")</f>
        <v/>
      </c>
    </row>
    <row r="4029" spans="1:40" x14ac:dyDescent="0.25">
      <c r="A4029" s="4" t="s">
        <v>97</v>
      </c>
      <c r="B4029" t="s">
        <v>30</v>
      </c>
      <c r="C4029" s="40">
        <v>40686</v>
      </c>
      <c r="D4029">
        <v>2</v>
      </c>
      <c r="F4029" t="s">
        <v>111</v>
      </c>
      <c r="G4029" t="str">
        <f>YEAR(C4029)+IF(MONTH(C4029)&lt;7,-1,0)&amp;"/"&amp;RIGHT(YEAR(C4029)+IF(MONTH(C4029)&lt;7,0,1),2)</f>
        <v>2010/11</v>
      </c>
      <c r="O4029" s="2" t="str">
        <f>IF(ISNUMBER(N4029),SUMIFS(N$1:$N4029,A$1:$A4029,A4029,G$1:$G4029,G4029,D$1:$D4029,D4029),"")</f>
        <v/>
      </c>
      <c r="AE4029" s="2" t="str">
        <f t="shared" si="206"/>
        <v/>
      </c>
      <c r="AJ4029" s="41">
        <v>39.200000000000003</v>
      </c>
      <c r="AM4029" s="2" t="str">
        <f t="shared" si="205"/>
        <v/>
      </c>
      <c r="AN4029" s="2" t="str">
        <f>IF(ISNUMBER(AM4029),SUMIFS($AM$1:AM4029,$A$1:A4029,A4029,$G$1:G4029,G4029,$D$1:D4029,D4029),"")</f>
        <v/>
      </c>
    </row>
    <row r="4030" spans="1:40" x14ac:dyDescent="0.25">
      <c r="A4030" s="4" t="s">
        <v>97</v>
      </c>
      <c r="B4030" t="s">
        <v>30</v>
      </c>
      <c r="C4030" s="40">
        <v>40686</v>
      </c>
      <c r="D4030">
        <v>3</v>
      </c>
      <c r="F4030" t="s">
        <v>111</v>
      </c>
      <c r="G4030" t="str">
        <f>YEAR(C4030)+IF(MONTH(C4030)&lt;7,-1,0)&amp;"/"&amp;RIGHT(YEAR(C4030)+IF(MONTH(C4030)&lt;7,0,1),2)</f>
        <v>2010/11</v>
      </c>
      <c r="O4030" s="2" t="str">
        <f>IF(ISNUMBER(N4030),SUMIFS(N$1:$N4030,A$1:$A4030,A4030,G$1:$G4030,G4030,D$1:$D4030,D4030),"")</f>
        <v/>
      </c>
      <c r="AE4030" s="2" t="str">
        <f t="shared" si="206"/>
        <v/>
      </c>
      <c r="AJ4030" s="41">
        <v>43.5</v>
      </c>
      <c r="AM4030" s="2" t="str">
        <f t="shared" si="205"/>
        <v/>
      </c>
      <c r="AN4030" s="2" t="str">
        <f>IF(ISNUMBER(AM4030),SUMIFS($AM$1:AM4030,$A$1:A4030,A4030,$G$1:G4030,G4030,$D$1:D4030,D4030),"")</f>
        <v/>
      </c>
    </row>
    <row r="4031" spans="1:40" x14ac:dyDescent="0.25">
      <c r="A4031" s="4" t="s">
        <v>97</v>
      </c>
      <c r="B4031" t="s">
        <v>30</v>
      </c>
      <c r="C4031" s="40">
        <v>40686</v>
      </c>
      <c r="D4031">
        <v>4</v>
      </c>
      <c r="F4031" t="s">
        <v>111</v>
      </c>
      <c r="G4031" t="str">
        <f>YEAR(C4031)+IF(MONTH(C4031)&lt;7,-1,0)&amp;"/"&amp;RIGHT(YEAR(C4031)+IF(MONTH(C4031)&lt;7,0,1),2)</f>
        <v>2010/11</v>
      </c>
      <c r="O4031" s="2" t="str">
        <f>IF(ISNUMBER(N4031),SUMIFS(N$1:$N4031,A$1:$A4031,A4031,G$1:$G4031,G4031,D$1:$D4031,D4031),"")</f>
        <v/>
      </c>
      <c r="AE4031" s="2" t="str">
        <f t="shared" si="206"/>
        <v/>
      </c>
      <c r="AJ4031" s="41">
        <v>38.799999999999997</v>
      </c>
      <c r="AM4031" s="2" t="str">
        <f t="shared" si="205"/>
        <v/>
      </c>
      <c r="AN4031" s="2" t="str">
        <f>IF(ISNUMBER(AM4031),SUMIFS($AM$1:AM4031,$A$1:A4031,A4031,$G$1:G4031,G4031,$D$1:D4031,D4031),"")</f>
        <v/>
      </c>
    </row>
    <row r="4032" spans="1:40" x14ac:dyDescent="0.25">
      <c r="A4032" s="4" t="s">
        <v>97</v>
      </c>
      <c r="B4032" t="s">
        <v>30</v>
      </c>
      <c r="C4032" s="40">
        <v>40686</v>
      </c>
      <c r="D4032">
        <v>5</v>
      </c>
      <c r="F4032" t="s">
        <v>111</v>
      </c>
      <c r="G4032" t="str">
        <f>YEAR(C4032)+IF(MONTH(C4032)&lt;7,-1,0)&amp;"/"&amp;RIGHT(YEAR(C4032)+IF(MONTH(C4032)&lt;7,0,1),2)</f>
        <v>2010/11</v>
      </c>
      <c r="O4032" s="2" t="str">
        <f>IF(ISNUMBER(N4032),SUMIFS(N$1:$N4032,A$1:$A4032,A4032,G$1:$G4032,G4032,D$1:$D4032,D4032),"")</f>
        <v/>
      </c>
      <c r="AE4032" s="2" t="str">
        <f t="shared" si="206"/>
        <v/>
      </c>
      <c r="AJ4032" s="41">
        <v>38.799999999999997</v>
      </c>
      <c r="AM4032" s="2" t="str">
        <f t="shared" si="205"/>
        <v/>
      </c>
      <c r="AN4032" s="2" t="str">
        <f>IF(ISNUMBER(AM4032),SUMIFS($AM$1:AM4032,$A$1:A4032,A4032,$G$1:G4032,G4032,$D$1:D4032,D4032),"")</f>
        <v/>
      </c>
    </row>
    <row r="4033" spans="1:40" x14ac:dyDescent="0.25">
      <c r="A4033" s="4" t="s">
        <v>97</v>
      </c>
      <c r="B4033" t="s">
        <v>30</v>
      </c>
      <c r="C4033" s="40">
        <v>40693</v>
      </c>
      <c r="D4033">
        <v>1</v>
      </c>
      <c r="F4033" t="s">
        <v>111</v>
      </c>
      <c r="G4033" t="str">
        <f>YEAR(C4033)+IF(MONTH(C4033)&lt;7,-1,0)&amp;"/"&amp;RIGHT(YEAR(C4033)+IF(MONTH(C4033)&lt;7,0,1),2)</f>
        <v>2010/11</v>
      </c>
      <c r="O4033" s="2" t="str">
        <f>IF(ISNUMBER(N4033),SUMIFS(N$1:$N4033,A$1:$A4033,A4033,G$1:$G4033,G4033,D$1:$D4033,D4033),"")</f>
        <v/>
      </c>
      <c r="AE4033" s="2" t="str">
        <f t="shared" si="206"/>
        <v/>
      </c>
      <c r="AJ4033" s="41">
        <v>6.1</v>
      </c>
      <c r="AM4033" s="2" t="str">
        <f t="shared" si="205"/>
        <v/>
      </c>
      <c r="AN4033" s="2" t="str">
        <f>IF(ISNUMBER(AM4033),SUMIFS($AM$1:AM4033,$A$1:A4033,A4033,$G$1:G4033,G4033,$D$1:D4033,D4033),"")</f>
        <v/>
      </c>
    </row>
    <row r="4034" spans="1:40" x14ac:dyDescent="0.25">
      <c r="A4034" s="4" t="s">
        <v>97</v>
      </c>
      <c r="B4034" t="s">
        <v>30</v>
      </c>
      <c r="C4034" s="40">
        <v>40693</v>
      </c>
      <c r="D4034">
        <v>2</v>
      </c>
      <c r="F4034" t="s">
        <v>111</v>
      </c>
      <c r="G4034" t="str">
        <f>YEAR(C4034)+IF(MONTH(C4034)&lt;7,-1,0)&amp;"/"&amp;RIGHT(YEAR(C4034)+IF(MONTH(C4034)&lt;7,0,1),2)</f>
        <v>2010/11</v>
      </c>
      <c r="O4034" s="2" t="str">
        <f>IF(ISNUMBER(N4034),SUMIFS(N$1:$N4034,A$1:$A4034,A4034,G$1:$G4034,G4034,D$1:$D4034,D4034),"")</f>
        <v/>
      </c>
      <c r="AE4034" s="2" t="str">
        <f t="shared" si="206"/>
        <v/>
      </c>
      <c r="AJ4034" s="41">
        <v>5.5</v>
      </c>
      <c r="AM4034" s="2" t="str">
        <f t="shared" si="205"/>
        <v/>
      </c>
      <c r="AN4034" s="2" t="str">
        <f>IF(ISNUMBER(AM4034),SUMIFS($AM$1:AM4034,$A$1:A4034,A4034,$G$1:G4034,G4034,$D$1:D4034,D4034),"")</f>
        <v/>
      </c>
    </row>
    <row r="4035" spans="1:40" x14ac:dyDescent="0.25">
      <c r="A4035" s="4" t="s">
        <v>97</v>
      </c>
      <c r="B4035" t="s">
        <v>30</v>
      </c>
      <c r="C4035" s="40">
        <v>40693</v>
      </c>
      <c r="D4035">
        <v>3</v>
      </c>
      <c r="F4035" t="s">
        <v>111</v>
      </c>
      <c r="G4035" t="str">
        <f>YEAR(C4035)+IF(MONTH(C4035)&lt;7,-1,0)&amp;"/"&amp;RIGHT(YEAR(C4035)+IF(MONTH(C4035)&lt;7,0,1),2)</f>
        <v>2010/11</v>
      </c>
      <c r="O4035" s="2" t="str">
        <f>IF(ISNUMBER(N4035),SUMIFS(N$1:$N4035,A$1:$A4035,A4035,G$1:$G4035,G4035,D$1:$D4035,D4035),"")</f>
        <v/>
      </c>
      <c r="AE4035" s="2" t="str">
        <f t="shared" si="206"/>
        <v/>
      </c>
      <c r="AJ4035" s="41">
        <v>6.3</v>
      </c>
      <c r="AM4035" s="2" t="str">
        <f t="shared" si="205"/>
        <v/>
      </c>
      <c r="AN4035" s="2" t="str">
        <f>IF(ISNUMBER(AM4035),SUMIFS($AM$1:AM4035,$A$1:A4035,A4035,$G$1:G4035,G4035,$D$1:D4035,D4035),"")</f>
        <v/>
      </c>
    </row>
    <row r="4036" spans="1:40" x14ac:dyDescent="0.25">
      <c r="A4036" s="4" t="s">
        <v>97</v>
      </c>
      <c r="B4036" t="s">
        <v>30</v>
      </c>
      <c r="C4036" s="40">
        <v>40693</v>
      </c>
      <c r="D4036">
        <v>4</v>
      </c>
      <c r="F4036" t="s">
        <v>111</v>
      </c>
      <c r="G4036" t="str">
        <f>YEAR(C4036)+IF(MONTH(C4036)&lt;7,-1,0)&amp;"/"&amp;RIGHT(YEAR(C4036)+IF(MONTH(C4036)&lt;7,0,1),2)</f>
        <v>2010/11</v>
      </c>
      <c r="O4036" s="2" t="str">
        <f>IF(ISNUMBER(N4036),SUMIFS(N$1:$N4036,A$1:$A4036,A4036,G$1:$G4036,G4036,D$1:$D4036,D4036),"")</f>
        <v/>
      </c>
      <c r="AE4036" s="2" t="str">
        <f t="shared" si="206"/>
        <v/>
      </c>
      <c r="AJ4036" s="41">
        <v>6.8</v>
      </c>
      <c r="AM4036" s="2" t="str">
        <f t="shared" si="205"/>
        <v/>
      </c>
      <c r="AN4036" s="2" t="str">
        <f>IF(ISNUMBER(AM4036),SUMIFS($AM$1:AM4036,$A$1:A4036,A4036,$G$1:G4036,G4036,$D$1:D4036,D4036),"")</f>
        <v/>
      </c>
    </row>
    <row r="4037" spans="1:40" x14ac:dyDescent="0.25">
      <c r="A4037" s="4" t="s">
        <v>97</v>
      </c>
      <c r="B4037" t="s">
        <v>30</v>
      </c>
      <c r="C4037" s="40">
        <v>40693</v>
      </c>
      <c r="D4037">
        <v>5</v>
      </c>
      <c r="F4037" t="s">
        <v>111</v>
      </c>
      <c r="G4037" t="str">
        <f>YEAR(C4037)+IF(MONTH(C4037)&lt;7,-1,0)&amp;"/"&amp;RIGHT(YEAR(C4037)+IF(MONTH(C4037)&lt;7,0,1),2)</f>
        <v>2010/11</v>
      </c>
      <c r="O4037" s="2" t="str">
        <f>IF(ISNUMBER(N4037),SUMIFS(N$1:$N4037,A$1:$A4037,A4037,G$1:$G4037,G4037,D$1:$D4037,D4037),"")</f>
        <v/>
      </c>
      <c r="AE4037" s="2" t="str">
        <f t="shared" si="206"/>
        <v/>
      </c>
      <c r="AJ4037" s="41">
        <v>5.4</v>
      </c>
      <c r="AM4037" s="2" t="str">
        <f t="shared" si="205"/>
        <v/>
      </c>
      <c r="AN4037" s="2" t="str">
        <f>IF(ISNUMBER(AM4037),SUMIFS($AM$1:AM4037,$A$1:A4037,A4037,$G$1:G4037,G4037,$D$1:D4037,D4037),"")</f>
        <v/>
      </c>
    </row>
    <row r="4038" spans="1:40" x14ac:dyDescent="0.25">
      <c r="A4038" s="4" t="s">
        <v>97</v>
      </c>
      <c r="B4038" t="s">
        <v>30</v>
      </c>
      <c r="C4038" s="40">
        <v>40701</v>
      </c>
      <c r="D4038">
        <v>1</v>
      </c>
      <c r="F4038" t="s">
        <v>111</v>
      </c>
      <c r="G4038" t="str">
        <f>YEAR(C4038)+IF(MONTH(C4038)&lt;7,-1,0)&amp;"/"&amp;RIGHT(YEAR(C4038)+IF(MONTH(C4038)&lt;7,0,1),2)</f>
        <v>2010/11</v>
      </c>
      <c r="O4038" s="2" t="str">
        <f>IF(ISNUMBER(N4038),SUMIFS(N$1:$N4038,A$1:$A4038,A4038,G$1:$G4038,G4038,D$1:$D4038,D4038),"")</f>
        <v/>
      </c>
      <c r="AE4038" s="2" t="str">
        <f t="shared" si="206"/>
        <v/>
      </c>
      <c r="AJ4038" s="41">
        <v>11.6</v>
      </c>
      <c r="AM4038" s="2" t="str">
        <f t="shared" si="205"/>
        <v/>
      </c>
      <c r="AN4038" s="2" t="str">
        <f>IF(ISNUMBER(AM4038),SUMIFS($AM$1:AM4038,$A$1:A4038,A4038,$G$1:G4038,G4038,$D$1:D4038,D4038),"")</f>
        <v/>
      </c>
    </row>
    <row r="4039" spans="1:40" x14ac:dyDescent="0.25">
      <c r="A4039" s="4" t="s">
        <v>97</v>
      </c>
      <c r="B4039" t="s">
        <v>30</v>
      </c>
      <c r="C4039" s="40">
        <v>40701</v>
      </c>
      <c r="D4039">
        <v>2</v>
      </c>
      <c r="F4039" t="s">
        <v>111</v>
      </c>
      <c r="G4039" t="str">
        <f>YEAR(C4039)+IF(MONTH(C4039)&lt;7,-1,0)&amp;"/"&amp;RIGHT(YEAR(C4039)+IF(MONTH(C4039)&lt;7,0,1),2)</f>
        <v>2010/11</v>
      </c>
      <c r="O4039" s="2" t="str">
        <f>IF(ISNUMBER(N4039),SUMIFS(N$1:$N4039,A$1:$A4039,A4039,G$1:$G4039,G4039,D$1:$D4039,D4039),"")</f>
        <v/>
      </c>
      <c r="AE4039" s="2" t="str">
        <f t="shared" si="206"/>
        <v/>
      </c>
      <c r="AJ4039" s="41">
        <v>13.1</v>
      </c>
      <c r="AM4039" s="2" t="str">
        <f t="shared" si="205"/>
        <v/>
      </c>
      <c r="AN4039" s="2" t="str">
        <f>IF(ISNUMBER(AM4039),SUMIFS($AM$1:AM4039,$A$1:A4039,A4039,$G$1:G4039,G4039,$D$1:D4039,D4039),"")</f>
        <v/>
      </c>
    </row>
    <row r="4040" spans="1:40" x14ac:dyDescent="0.25">
      <c r="A4040" s="4" t="s">
        <v>97</v>
      </c>
      <c r="B4040" t="s">
        <v>30</v>
      </c>
      <c r="C4040" s="40">
        <v>40701</v>
      </c>
      <c r="D4040">
        <v>3</v>
      </c>
      <c r="F4040" t="s">
        <v>111</v>
      </c>
      <c r="G4040" t="str">
        <f>YEAR(C4040)+IF(MONTH(C4040)&lt;7,-1,0)&amp;"/"&amp;RIGHT(YEAR(C4040)+IF(MONTH(C4040)&lt;7,0,1),2)</f>
        <v>2010/11</v>
      </c>
      <c r="O4040" s="2" t="str">
        <f>IF(ISNUMBER(N4040),SUMIFS(N$1:$N4040,A$1:$A4040,A4040,G$1:$G4040,G4040,D$1:$D4040,D4040),"")</f>
        <v/>
      </c>
      <c r="AE4040" s="2" t="str">
        <f t="shared" si="206"/>
        <v/>
      </c>
      <c r="AJ4040" s="41">
        <v>13.3</v>
      </c>
      <c r="AM4040" s="2" t="str">
        <f t="shared" si="205"/>
        <v/>
      </c>
      <c r="AN4040" s="2" t="str">
        <f>IF(ISNUMBER(AM4040),SUMIFS($AM$1:AM4040,$A$1:A4040,A4040,$G$1:G4040,G4040,$D$1:D4040,D4040),"")</f>
        <v/>
      </c>
    </row>
    <row r="4041" spans="1:40" x14ac:dyDescent="0.25">
      <c r="A4041" s="4" t="s">
        <v>97</v>
      </c>
      <c r="B4041" t="s">
        <v>30</v>
      </c>
      <c r="C4041" s="40">
        <v>40701</v>
      </c>
      <c r="D4041">
        <v>4</v>
      </c>
      <c r="F4041" t="s">
        <v>111</v>
      </c>
      <c r="G4041" t="str">
        <f>YEAR(C4041)+IF(MONTH(C4041)&lt;7,-1,0)&amp;"/"&amp;RIGHT(YEAR(C4041)+IF(MONTH(C4041)&lt;7,0,1),2)</f>
        <v>2010/11</v>
      </c>
      <c r="O4041" s="2" t="str">
        <f>IF(ISNUMBER(N4041),SUMIFS(N$1:$N4041,A$1:$A4041,A4041,G$1:$G4041,G4041,D$1:$D4041,D4041),"")</f>
        <v/>
      </c>
      <c r="AE4041" s="2" t="str">
        <f t="shared" si="206"/>
        <v/>
      </c>
      <c r="AJ4041" s="41">
        <v>13.2</v>
      </c>
      <c r="AM4041" s="2" t="str">
        <f t="shared" si="205"/>
        <v/>
      </c>
      <c r="AN4041" s="2" t="str">
        <f>IF(ISNUMBER(AM4041),SUMIFS($AM$1:AM4041,$A$1:A4041,A4041,$G$1:G4041,G4041,$D$1:D4041,D4041),"")</f>
        <v/>
      </c>
    </row>
    <row r="4042" spans="1:40" x14ac:dyDescent="0.25">
      <c r="A4042" s="4" t="s">
        <v>97</v>
      </c>
      <c r="B4042" t="s">
        <v>30</v>
      </c>
      <c r="C4042" s="40">
        <v>40701</v>
      </c>
      <c r="D4042">
        <v>5</v>
      </c>
      <c r="F4042" t="s">
        <v>111</v>
      </c>
      <c r="G4042" t="str">
        <f>YEAR(C4042)+IF(MONTH(C4042)&lt;7,-1,0)&amp;"/"&amp;RIGHT(YEAR(C4042)+IF(MONTH(C4042)&lt;7,0,1),2)</f>
        <v>2010/11</v>
      </c>
      <c r="O4042" s="2" t="str">
        <f>IF(ISNUMBER(N4042),SUMIFS(N$1:$N4042,A$1:$A4042,A4042,G$1:$G4042,G4042,D$1:$D4042,D4042),"")</f>
        <v/>
      </c>
      <c r="AE4042" s="2" t="str">
        <f t="shared" si="206"/>
        <v/>
      </c>
      <c r="AJ4042" s="41">
        <v>11.7</v>
      </c>
      <c r="AM4042" s="2" t="str">
        <f t="shared" si="205"/>
        <v/>
      </c>
      <c r="AN4042" s="2" t="str">
        <f>IF(ISNUMBER(AM4042),SUMIFS($AM$1:AM4042,$A$1:A4042,A4042,$G$1:G4042,G4042,$D$1:D4042,D4042),"")</f>
        <v/>
      </c>
    </row>
    <row r="4043" spans="1:40" x14ac:dyDescent="0.25">
      <c r="A4043" s="4" t="s">
        <v>97</v>
      </c>
      <c r="B4043" t="s">
        <v>30</v>
      </c>
      <c r="C4043" s="40">
        <v>40707</v>
      </c>
      <c r="D4043">
        <v>1</v>
      </c>
      <c r="F4043" t="s">
        <v>111</v>
      </c>
      <c r="G4043" t="str">
        <f>YEAR(C4043)+IF(MONTH(C4043)&lt;7,-1,0)&amp;"/"&amp;RIGHT(YEAR(C4043)+IF(MONTH(C4043)&lt;7,0,1),2)</f>
        <v>2010/11</v>
      </c>
      <c r="O4043" s="2" t="str">
        <f>IF(ISNUMBER(N4043),SUMIFS(N$1:$N4043,A$1:$A4043,A4043,G$1:$G4043,G4043,D$1:$D4043,D4043),"")</f>
        <v/>
      </c>
      <c r="AE4043" s="2" t="str">
        <f t="shared" si="206"/>
        <v/>
      </c>
      <c r="AJ4043" s="41">
        <v>20</v>
      </c>
      <c r="AM4043" s="2" t="str">
        <f t="shared" si="205"/>
        <v/>
      </c>
      <c r="AN4043" s="2" t="str">
        <f>IF(ISNUMBER(AM4043),SUMIFS($AM$1:AM4043,$A$1:A4043,A4043,$G$1:G4043,G4043,$D$1:D4043,D4043),"")</f>
        <v/>
      </c>
    </row>
    <row r="4044" spans="1:40" x14ac:dyDescent="0.25">
      <c r="A4044" s="4" t="s">
        <v>97</v>
      </c>
      <c r="B4044" t="s">
        <v>30</v>
      </c>
      <c r="C4044" s="40">
        <v>40707</v>
      </c>
      <c r="D4044">
        <v>2</v>
      </c>
      <c r="F4044" t="s">
        <v>111</v>
      </c>
      <c r="G4044" t="str">
        <f>YEAR(C4044)+IF(MONTH(C4044)&lt;7,-1,0)&amp;"/"&amp;RIGHT(YEAR(C4044)+IF(MONTH(C4044)&lt;7,0,1),2)</f>
        <v>2010/11</v>
      </c>
      <c r="O4044" s="2" t="str">
        <f>IF(ISNUMBER(N4044),SUMIFS(N$1:$N4044,A$1:$A4044,A4044,G$1:$G4044,G4044,D$1:$D4044,D4044),"")</f>
        <v/>
      </c>
      <c r="AE4044" s="2" t="str">
        <f t="shared" si="206"/>
        <v/>
      </c>
      <c r="AJ4044" s="41">
        <v>21.2</v>
      </c>
      <c r="AM4044" s="2" t="str">
        <f t="shared" si="205"/>
        <v/>
      </c>
      <c r="AN4044" s="2" t="str">
        <f>IF(ISNUMBER(AM4044),SUMIFS($AM$1:AM4044,$A$1:A4044,A4044,$G$1:G4044,G4044,$D$1:D4044,D4044),"")</f>
        <v/>
      </c>
    </row>
    <row r="4045" spans="1:40" x14ac:dyDescent="0.25">
      <c r="A4045" s="4" t="s">
        <v>97</v>
      </c>
      <c r="B4045" t="s">
        <v>30</v>
      </c>
      <c r="C4045" s="40">
        <v>40707</v>
      </c>
      <c r="D4045">
        <v>3</v>
      </c>
      <c r="F4045" t="s">
        <v>111</v>
      </c>
      <c r="G4045" t="str">
        <f>YEAR(C4045)+IF(MONTH(C4045)&lt;7,-1,0)&amp;"/"&amp;RIGHT(YEAR(C4045)+IF(MONTH(C4045)&lt;7,0,1),2)</f>
        <v>2010/11</v>
      </c>
      <c r="O4045" s="2" t="str">
        <f>IF(ISNUMBER(N4045),SUMIFS(N$1:$N4045,A$1:$A4045,A4045,G$1:$G4045,G4045,D$1:$D4045,D4045),"")</f>
        <v/>
      </c>
      <c r="AE4045" s="2" t="str">
        <f t="shared" si="206"/>
        <v/>
      </c>
      <c r="AJ4045" s="41">
        <v>18.5</v>
      </c>
      <c r="AM4045" s="2" t="str">
        <f t="shared" si="205"/>
        <v/>
      </c>
      <c r="AN4045" s="2" t="str">
        <f>IF(ISNUMBER(AM4045),SUMIFS($AM$1:AM4045,$A$1:A4045,A4045,$G$1:G4045,G4045,$D$1:D4045,D4045),"")</f>
        <v/>
      </c>
    </row>
    <row r="4046" spans="1:40" x14ac:dyDescent="0.25">
      <c r="A4046" s="4" t="s">
        <v>97</v>
      </c>
      <c r="B4046" t="s">
        <v>30</v>
      </c>
      <c r="C4046" s="40">
        <v>40707</v>
      </c>
      <c r="D4046">
        <v>4</v>
      </c>
      <c r="F4046" t="s">
        <v>111</v>
      </c>
      <c r="G4046" t="str">
        <f>YEAR(C4046)+IF(MONTH(C4046)&lt;7,-1,0)&amp;"/"&amp;RIGHT(YEAR(C4046)+IF(MONTH(C4046)&lt;7,0,1),2)</f>
        <v>2010/11</v>
      </c>
      <c r="O4046" s="2" t="str">
        <f>IF(ISNUMBER(N4046),SUMIFS(N$1:$N4046,A$1:$A4046,A4046,G$1:$G4046,G4046,D$1:$D4046,D4046),"")</f>
        <v/>
      </c>
      <c r="AE4046" s="2" t="str">
        <f t="shared" si="206"/>
        <v/>
      </c>
      <c r="AJ4046" s="41">
        <v>18.8</v>
      </c>
      <c r="AM4046" s="2" t="str">
        <f t="shared" si="205"/>
        <v/>
      </c>
      <c r="AN4046" s="2" t="str">
        <f>IF(ISNUMBER(AM4046),SUMIFS($AM$1:AM4046,$A$1:A4046,A4046,$G$1:G4046,G4046,$D$1:D4046,D4046),"")</f>
        <v/>
      </c>
    </row>
    <row r="4047" spans="1:40" x14ac:dyDescent="0.25">
      <c r="A4047" s="4" t="s">
        <v>97</v>
      </c>
      <c r="B4047" t="s">
        <v>30</v>
      </c>
      <c r="C4047" s="40">
        <v>40707</v>
      </c>
      <c r="D4047">
        <v>5</v>
      </c>
      <c r="F4047" t="s">
        <v>111</v>
      </c>
      <c r="G4047" t="str">
        <f>YEAR(C4047)+IF(MONTH(C4047)&lt;7,-1,0)&amp;"/"&amp;RIGHT(YEAR(C4047)+IF(MONTH(C4047)&lt;7,0,1),2)</f>
        <v>2010/11</v>
      </c>
      <c r="O4047" s="2" t="str">
        <f>IF(ISNUMBER(N4047),SUMIFS(N$1:$N4047,A$1:$A4047,A4047,G$1:$G4047,G4047,D$1:$D4047,D4047),"")</f>
        <v/>
      </c>
      <c r="AE4047" s="2" t="str">
        <f t="shared" si="206"/>
        <v/>
      </c>
      <c r="AJ4047" s="41">
        <v>18.899999999999999</v>
      </c>
      <c r="AM4047" s="2" t="str">
        <f t="shared" si="205"/>
        <v/>
      </c>
      <c r="AN4047" s="2" t="str">
        <f>IF(ISNUMBER(AM4047),SUMIFS($AM$1:AM4047,$A$1:A4047,A4047,$G$1:G4047,G4047,$D$1:D4047,D4047),"")</f>
        <v/>
      </c>
    </row>
    <row r="4048" spans="1:40" x14ac:dyDescent="0.25">
      <c r="A4048" s="4" t="s">
        <v>97</v>
      </c>
      <c r="B4048" t="s">
        <v>30</v>
      </c>
      <c r="C4048" s="40">
        <v>40714</v>
      </c>
      <c r="D4048">
        <v>1</v>
      </c>
      <c r="F4048" t="s">
        <v>111</v>
      </c>
      <c r="G4048" t="str">
        <f>YEAR(C4048)+IF(MONTH(C4048)&lt;7,-1,0)&amp;"/"&amp;RIGHT(YEAR(C4048)+IF(MONTH(C4048)&lt;7,0,1),2)</f>
        <v>2010/11</v>
      </c>
      <c r="O4048" s="2" t="str">
        <f>IF(ISNUMBER(N4048),SUMIFS(N$1:$N4048,A$1:$A4048,A4048,G$1:$G4048,G4048,D$1:$D4048,D4048),"")</f>
        <v/>
      </c>
      <c r="AE4048" s="2" t="str">
        <f t="shared" si="206"/>
        <v/>
      </c>
      <c r="AJ4048" s="41">
        <v>24.6</v>
      </c>
      <c r="AM4048" s="2" t="str">
        <f t="shared" si="205"/>
        <v/>
      </c>
      <c r="AN4048" s="2" t="str">
        <f>IF(ISNUMBER(AM4048),SUMIFS($AM$1:AM4048,$A$1:A4048,A4048,$G$1:G4048,G4048,$D$1:D4048,D4048),"")</f>
        <v/>
      </c>
    </row>
    <row r="4049" spans="1:40" x14ac:dyDescent="0.25">
      <c r="A4049" s="4" t="s">
        <v>97</v>
      </c>
      <c r="B4049" t="s">
        <v>30</v>
      </c>
      <c r="C4049" s="40">
        <v>40714</v>
      </c>
      <c r="D4049">
        <v>2</v>
      </c>
      <c r="F4049" t="s">
        <v>111</v>
      </c>
      <c r="G4049" t="str">
        <f>YEAR(C4049)+IF(MONTH(C4049)&lt;7,-1,0)&amp;"/"&amp;RIGHT(YEAR(C4049)+IF(MONTH(C4049)&lt;7,0,1),2)</f>
        <v>2010/11</v>
      </c>
      <c r="O4049" s="2" t="str">
        <f>IF(ISNUMBER(N4049),SUMIFS(N$1:$N4049,A$1:$A4049,A4049,G$1:$G4049,G4049,D$1:$D4049,D4049),"")</f>
        <v/>
      </c>
      <c r="AE4049" s="2" t="str">
        <f t="shared" si="206"/>
        <v/>
      </c>
      <c r="AJ4049" s="41">
        <v>25.9</v>
      </c>
      <c r="AM4049" s="2" t="str">
        <f t="shared" si="205"/>
        <v/>
      </c>
      <c r="AN4049" s="2" t="str">
        <f>IF(ISNUMBER(AM4049),SUMIFS($AM$1:AM4049,$A$1:A4049,A4049,$G$1:G4049,G4049,$D$1:D4049,D4049),"")</f>
        <v/>
      </c>
    </row>
    <row r="4050" spans="1:40" x14ac:dyDescent="0.25">
      <c r="A4050" s="4" t="s">
        <v>97</v>
      </c>
      <c r="B4050" t="s">
        <v>30</v>
      </c>
      <c r="C4050" s="40">
        <v>40714</v>
      </c>
      <c r="D4050">
        <v>3</v>
      </c>
      <c r="F4050" t="s">
        <v>111</v>
      </c>
      <c r="G4050" t="str">
        <f>YEAR(C4050)+IF(MONTH(C4050)&lt;7,-1,0)&amp;"/"&amp;RIGHT(YEAR(C4050)+IF(MONTH(C4050)&lt;7,0,1),2)</f>
        <v>2010/11</v>
      </c>
      <c r="O4050" s="2" t="str">
        <f>IF(ISNUMBER(N4050),SUMIFS(N$1:$N4050,A$1:$A4050,A4050,G$1:$G4050,G4050,D$1:$D4050,D4050),"")</f>
        <v/>
      </c>
      <c r="AE4050" s="2" t="str">
        <f t="shared" si="206"/>
        <v/>
      </c>
      <c r="AJ4050" s="41">
        <v>22.5</v>
      </c>
      <c r="AM4050" s="2" t="str">
        <f t="shared" si="205"/>
        <v/>
      </c>
      <c r="AN4050" s="2" t="str">
        <f>IF(ISNUMBER(AM4050),SUMIFS($AM$1:AM4050,$A$1:A4050,A4050,$G$1:G4050,G4050,$D$1:D4050,D4050),"")</f>
        <v/>
      </c>
    </row>
    <row r="4051" spans="1:40" x14ac:dyDescent="0.25">
      <c r="A4051" s="4" t="s">
        <v>97</v>
      </c>
      <c r="B4051" t="s">
        <v>30</v>
      </c>
      <c r="C4051" s="40">
        <v>40714</v>
      </c>
      <c r="D4051">
        <v>4</v>
      </c>
      <c r="F4051" t="s">
        <v>111</v>
      </c>
      <c r="G4051" t="str">
        <f>YEAR(C4051)+IF(MONTH(C4051)&lt;7,-1,0)&amp;"/"&amp;RIGHT(YEAR(C4051)+IF(MONTH(C4051)&lt;7,0,1),2)</f>
        <v>2010/11</v>
      </c>
      <c r="O4051" s="2" t="str">
        <f>IF(ISNUMBER(N4051),SUMIFS(N$1:$N4051,A$1:$A4051,A4051,G$1:$G4051,G4051,D$1:$D4051,D4051),"")</f>
        <v/>
      </c>
      <c r="AE4051" s="2" t="str">
        <f t="shared" si="206"/>
        <v/>
      </c>
      <c r="AJ4051" s="41">
        <v>24.3</v>
      </c>
      <c r="AM4051" s="2" t="str">
        <f t="shared" si="205"/>
        <v/>
      </c>
      <c r="AN4051" s="2" t="str">
        <f>IF(ISNUMBER(AM4051),SUMIFS($AM$1:AM4051,$A$1:A4051,A4051,$G$1:G4051,G4051,$D$1:D4051,D4051),"")</f>
        <v/>
      </c>
    </row>
    <row r="4052" spans="1:40" x14ac:dyDescent="0.25">
      <c r="A4052" s="4" t="s">
        <v>97</v>
      </c>
      <c r="B4052" t="s">
        <v>30</v>
      </c>
      <c r="C4052" s="40">
        <v>40714</v>
      </c>
      <c r="D4052">
        <v>5</v>
      </c>
      <c r="F4052" t="s">
        <v>111</v>
      </c>
      <c r="G4052" t="str">
        <f>YEAR(C4052)+IF(MONTH(C4052)&lt;7,-1,0)&amp;"/"&amp;RIGHT(YEAR(C4052)+IF(MONTH(C4052)&lt;7,0,1),2)</f>
        <v>2010/11</v>
      </c>
      <c r="O4052" s="2" t="str">
        <f>IF(ISNUMBER(N4052),SUMIFS(N$1:$N4052,A$1:$A4052,A4052,G$1:$G4052,G4052,D$1:$D4052,D4052),"")</f>
        <v/>
      </c>
      <c r="AE4052" s="2" t="str">
        <f t="shared" si="206"/>
        <v/>
      </c>
      <c r="AJ4052" s="41">
        <v>22.3</v>
      </c>
      <c r="AM4052" s="2" t="str">
        <f t="shared" si="205"/>
        <v/>
      </c>
      <c r="AN4052" s="2" t="str">
        <f>IF(ISNUMBER(AM4052),SUMIFS($AM$1:AM4052,$A$1:A4052,A4052,$G$1:G4052,G4052,$D$1:D4052,D4052),"")</f>
        <v/>
      </c>
    </row>
    <row r="4053" spans="1:40" x14ac:dyDescent="0.25">
      <c r="A4053" s="4" t="s">
        <v>97</v>
      </c>
      <c r="B4053" t="s">
        <v>30</v>
      </c>
      <c r="C4053" s="40">
        <v>40728</v>
      </c>
      <c r="D4053">
        <v>1</v>
      </c>
      <c r="F4053" t="s">
        <v>111</v>
      </c>
      <c r="G4053" t="str">
        <f>YEAR(C4053)+IF(MONTH(C4053)&lt;7,-1,0)&amp;"/"&amp;RIGHT(YEAR(C4053)+IF(MONTH(C4053)&lt;7,0,1),2)</f>
        <v>2011/12</v>
      </c>
      <c r="O4053" s="2" t="str">
        <f>IF(ISNUMBER(N4053),SUMIFS(N$1:$N4053,A$1:$A4053,A4053,G$1:$G4053,G4053,D$1:$D4053,D4053),"")</f>
        <v/>
      </c>
      <c r="AE4053" s="2" t="str">
        <f t="shared" si="206"/>
        <v/>
      </c>
      <c r="AJ4053" s="41">
        <v>24.9</v>
      </c>
      <c r="AM4053" s="2" t="str">
        <f t="shared" si="205"/>
        <v/>
      </c>
      <c r="AN4053" s="2" t="str">
        <f>IF(ISNUMBER(AM4053),SUMIFS($AM$1:AM4053,$A$1:A4053,A4053,$G$1:G4053,G4053,$D$1:D4053,D4053),"")</f>
        <v/>
      </c>
    </row>
    <row r="4054" spans="1:40" x14ac:dyDescent="0.25">
      <c r="A4054" s="4" t="s">
        <v>97</v>
      </c>
      <c r="B4054" t="s">
        <v>30</v>
      </c>
      <c r="C4054" s="40">
        <v>40728</v>
      </c>
      <c r="D4054">
        <v>2</v>
      </c>
      <c r="F4054" t="s">
        <v>111</v>
      </c>
      <c r="G4054" t="str">
        <f>YEAR(C4054)+IF(MONTH(C4054)&lt;7,-1,0)&amp;"/"&amp;RIGHT(YEAR(C4054)+IF(MONTH(C4054)&lt;7,0,1),2)</f>
        <v>2011/12</v>
      </c>
      <c r="O4054" s="2" t="str">
        <f>IF(ISNUMBER(N4054),SUMIFS(N$1:$N4054,A$1:$A4054,A4054,G$1:$G4054,G4054,D$1:$D4054,D4054),"")</f>
        <v/>
      </c>
      <c r="AE4054" s="2" t="str">
        <f t="shared" si="206"/>
        <v/>
      </c>
      <c r="AJ4054" s="41">
        <v>25</v>
      </c>
      <c r="AM4054" s="2" t="str">
        <f t="shared" si="205"/>
        <v/>
      </c>
      <c r="AN4054" s="2" t="str">
        <f>IF(ISNUMBER(AM4054),SUMIFS($AM$1:AM4054,$A$1:A4054,A4054,$G$1:G4054,G4054,$D$1:D4054,D4054),"")</f>
        <v/>
      </c>
    </row>
    <row r="4055" spans="1:40" x14ac:dyDescent="0.25">
      <c r="A4055" s="4" t="s">
        <v>97</v>
      </c>
      <c r="B4055" t="s">
        <v>30</v>
      </c>
      <c r="C4055" s="40">
        <v>40728</v>
      </c>
      <c r="D4055">
        <v>3</v>
      </c>
      <c r="F4055" t="s">
        <v>111</v>
      </c>
      <c r="G4055" t="str">
        <f>YEAR(C4055)+IF(MONTH(C4055)&lt;7,-1,0)&amp;"/"&amp;RIGHT(YEAR(C4055)+IF(MONTH(C4055)&lt;7,0,1),2)</f>
        <v>2011/12</v>
      </c>
      <c r="O4055" s="2" t="str">
        <f>IF(ISNUMBER(N4055),SUMIFS(N$1:$N4055,A$1:$A4055,A4055,G$1:$G4055,G4055,D$1:$D4055,D4055),"")</f>
        <v/>
      </c>
      <c r="AE4055" s="2" t="str">
        <f t="shared" si="206"/>
        <v/>
      </c>
      <c r="AJ4055" s="41">
        <v>23.3</v>
      </c>
      <c r="AM4055" s="2" t="str">
        <f t="shared" si="205"/>
        <v/>
      </c>
      <c r="AN4055" s="2" t="str">
        <f>IF(ISNUMBER(AM4055),SUMIFS($AM$1:AM4055,$A$1:A4055,A4055,$G$1:G4055,G4055,$D$1:D4055,D4055),"")</f>
        <v/>
      </c>
    </row>
    <row r="4056" spans="1:40" x14ac:dyDescent="0.25">
      <c r="A4056" s="4" t="s">
        <v>97</v>
      </c>
      <c r="B4056" t="s">
        <v>30</v>
      </c>
      <c r="C4056" s="40">
        <v>40728</v>
      </c>
      <c r="D4056">
        <v>4</v>
      </c>
      <c r="F4056" t="s">
        <v>111</v>
      </c>
      <c r="G4056" t="str">
        <f>YEAR(C4056)+IF(MONTH(C4056)&lt;7,-1,0)&amp;"/"&amp;RIGHT(YEAR(C4056)+IF(MONTH(C4056)&lt;7,0,1),2)</f>
        <v>2011/12</v>
      </c>
      <c r="O4056" s="2" t="str">
        <f>IF(ISNUMBER(N4056),SUMIFS(N$1:$N4056,A$1:$A4056,A4056,G$1:$G4056,G4056,D$1:$D4056,D4056),"")</f>
        <v/>
      </c>
      <c r="AE4056" s="2" t="str">
        <f t="shared" si="206"/>
        <v/>
      </c>
      <c r="AJ4056" s="41">
        <v>27</v>
      </c>
      <c r="AM4056" s="2" t="str">
        <f t="shared" si="205"/>
        <v/>
      </c>
      <c r="AN4056" s="2" t="str">
        <f>IF(ISNUMBER(AM4056),SUMIFS($AM$1:AM4056,$A$1:A4056,A4056,$G$1:G4056,G4056,$D$1:D4056,D4056),"")</f>
        <v/>
      </c>
    </row>
    <row r="4057" spans="1:40" x14ac:dyDescent="0.25">
      <c r="A4057" s="4" t="s">
        <v>97</v>
      </c>
      <c r="B4057" t="s">
        <v>30</v>
      </c>
      <c r="C4057" s="40">
        <v>40728</v>
      </c>
      <c r="D4057">
        <v>5</v>
      </c>
      <c r="F4057" t="s">
        <v>111</v>
      </c>
      <c r="G4057" t="str">
        <f>YEAR(C4057)+IF(MONTH(C4057)&lt;7,-1,0)&amp;"/"&amp;RIGHT(YEAR(C4057)+IF(MONTH(C4057)&lt;7,0,1),2)</f>
        <v>2011/12</v>
      </c>
      <c r="O4057" s="2" t="str">
        <f>IF(ISNUMBER(N4057),SUMIFS(N$1:$N4057,A$1:$A4057,A4057,G$1:$G4057,G4057,D$1:$D4057,D4057),"")</f>
        <v/>
      </c>
      <c r="AE4057" s="2" t="str">
        <f t="shared" si="206"/>
        <v/>
      </c>
      <c r="AJ4057" s="41">
        <v>22.9</v>
      </c>
      <c r="AM4057" s="2" t="str">
        <f t="shared" si="205"/>
        <v/>
      </c>
      <c r="AN4057" s="2" t="str">
        <f>IF(ISNUMBER(AM4057),SUMIFS($AM$1:AM4057,$A$1:A4057,A4057,$G$1:G4057,G4057,$D$1:D4057,D4057),"")</f>
        <v/>
      </c>
    </row>
    <row r="4058" spans="1:40" x14ac:dyDescent="0.25">
      <c r="A4058" s="4" t="s">
        <v>97</v>
      </c>
      <c r="B4058" t="s">
        <v>30</v>
      </c>
      <c r="C4058" s="40">
        <v>40742</v>
      </c>
      <c r="D4058">
        <v>1</v>
      </c>
      <c r="F4058" t="s">
        <v>111</v>
      </c>
      <c r="G4058" t="str">
        <f>YEAR(C4058)+IF(MONTH(C4058)&lt;7,-1,0)&amp;"/"&amp;RIGHT(YEAR(C4058)+IF(MONTH(C4058)&lt;7,0,1),2)</f>
        <v>2011/12</v>
      </c>
      <c r="O4058" s="2" t="str">
        <f>IF(ISNUMBER(N4058),SUMIFS(N$1:$N4058,A$1:$A4058,A4058,G$1:$G4058,G4058,D$1:$D4058,D4058),"")</f>
        <v/>
      </c>
      <c r="AE4058" s="2" t="str">
        <f t="shared" si="206"/>
        <v/>
      </c>
      <c r="AJ4058" s="41">
        <v>26.4</v>
      </c>
      <c r="AM4058" s="2" t="str">
        <f t="shared" si="205"/>
        <v/>
      </c>
      <c r="AN4058" s="2" t="str">
        <f>IF(ISNUMBER(AM4058),SUMIFS($AM$1:AM4058,$A$1:A4058,A4058,$G$1:G4058,G4058,$D$1:D4058,D4058),"")</f>
        <v/>
      </c>
    </row>
    <row r="4059" spans="1:40" x14ac:dyDescent="0.25">
      <c r="A4059" s="4" t="s">
        <v>97</v>
      </c>
      <c r="B4059" t="s">
        <v>30</v>
      </c>
      <c r="C4059" s="40">
        <v>40742</v>
      </c>
      <c r="D4059">
        <v>2</v>
      </c>
      <c r="F4059" t="s">
        <v>111</v>
      </c>
      <c r="G4059" t="str">
        <f>YEAR(C4059)+IF(MONTH(C4059)&lt;7,-1,0)&amp;"/"&amp;RIGHT(YEAR(C4059)+IF(MONTH(C4059)&lt;7,0,1),2)</f>
        <v>2011/12</v>
      </c>
      <c r="O4059" s="2" t="str">
        <f>IF(ISNUMBER(N4059),SUMIFS(N$1:$N4059,A$1:$A4059,A4059,G$1:$G4059,G4059,D$1:$D4059,D4059),"")</f>
        <v/>
      </c>
      <c r="AE4059" s="2" t="str">
        <f t="shared" si="206"/>
        <v/>
      </c>
      <c r="AJ4059" s="41">
        <v>27.1</v>
      </c>
      <c r="AM4059" s="2" t="str">
        <f t="shared" si="205"/>
        <v/>
      </c>
      <c r="AN4059" s="2" t="str">
        <f>IF(ISNUMBER(AM4059),SUMIFS($AM$1:AM4059,$A$1:A4059,A4059,$G$1:G4059,G4059,$D$1:D4059,D4059),"")</f>
        <v/>
      </c>
    </row>
    <row r="4060" spans="1:40" x14ac:dyDescent="0.25">
      <c r="A4060" s="4" t="s">
        <v>97</v>
      </c>
      <c r="B4060" t="s">
        <v>30</v>
      </c>
      <c r="C4060" s="40">
        <v>40742</v>
      </c>
      <c r="D4060">
        <v>3</v>
      </c>
      <c r="F4060" t="s">
        <v>111</v>
      </c>
      <c r="G4060" t="str">
        <f>YEAR(C4060)+IF(MONTH(C4060)&lt;7,-1,0)&amp;"/"&amp;RIGHT(YEAR(C4060)+IF(MONTH(C4060)&lt;7,0,1),2)</f>
        <v>2011/12</v>
      </c>
      <c r="O4060" s="2" t="str">
        <f>IF(ISNUMBER(N4060),SUMIFS(N$1:$N4060,A$1:$A4060,A4060,G$1:$G4060,G4060,D$1:$D4060,D4060),"")</f>
        <v/>
      </c>
      <c r="AE4060" s="2" t="str">
        <f t="shared" si="206"/>
        <v/>
      </c>
      <c r="AJ4060" s="41">
        <v>25.3</v>
      </c>
      <c r="AM4060" s="2" t="str">
        <f t="shared" si="205"/>
        <v/>
      </c>
      <c r="AN4060" s="2" t="str">
        <f>IF(ISNUMBER(AM4060),SUMIFS($AM$1:AM4060,$A$1:A4060,A4060,$G$1:G4060,G4060,$D$1:D4060,D4060),"")</f>
        <v/>
      </c>
    </row>
    <row r="4061" spans="1:40" x14ac:dyDescent="0.25">
      <c r="A4061" s="4" t="s">
        <v>97</v>
      </c>
      <c r="B4061" t="s">
        <v>30</v>
      </c>
      <c r="C4061" s="40">
        <v>40742</v>
      </c>
      <c r="D4061">
        <v>4</v>
      </c>
      <c r="F4061" t="s">
        <v>111</v>
      </c>
      <c r="G4061" t="str">
        <f>YEAR(C4061)+IF(MONTH(C4061)&lt;7,-1,0)&amp;"/"&amp;RIGHT(YEAR(C4061)+IF(MONTH(C4061)&lt;7,0,1),2)</f>
        <v>2011/12</v>
      </c>
      <c r="O4061" s="2" t="str">
        <f>IF(ISNUMBER(N4061),SUMIFS(N$1:$N4061,A$1:$A4061,A4061,G$1:$G4061,G4061,D$1:$D4061,D4061),"")</f>
        <v/>
      </c>
      <c r="AE4061" s="2" t="str">
        <f t="shared" si="206"/>
        <v/>
      </c>
      <c r="AJ4061" s="41">
        <v>25.1</v>
      </c>
      <c r="AM4061" s="2" t="str">
        <f t="shared" si="205"/>
        <v/>
      </c>
      <c r="AN4061" s="2" t="str">
        <f>IF(ISNUMBER(AM4061),SUMIFS($AM$1:AM4061,$A$1:A4061,A4061,$G$1:G4061,G4061,$D$1:D4061,D4061),"")</f>
        <v/>
      </c>
    </row>
    <row r="4062" spans="1:40" x14ac:dyDescent="0.25">
      <c r="A4062" s="4" t="s">
        <v>97</v>
      </c>
      <c r="B4062" t="s">
        <v>30</v>
      </c>
      <c r="C4062" s="40">
        <v>40742</v>
      </c>
      <c r="D4062">
        <v>5</v>
      </c>
      <c r="F4062" t="s">
        <v>111</v>
      </c>
      <c r="G4062" t="str">
        <f>YEAR(C4062)+IF(MONTH(C4062)&lt;7,-1,0)&amp;"/"&amp;RIGHT(YEAR(C4062)+IF(MONTH(C4062)&lt;7,0,1),2)</f>
        <v>2011/12</v>
      </c>
      <c r="O4062" s="2" t="str">
        <f>IF(ISNUMBER(N4062),SUMIFS(N$1:$N4062,A$1:$A4062,A4062,G$1:$G4062,G4062,D$1:$D4062,D4062),"")</f>
        <v/>
      </c>
      <c r="AE4062" s="2" t="str">
        <f t="shared" si="206"/>
        <v/>
      </c>
      <c r="AJ4062" s="41">
        <v>26.4</v>
      </c>
      <c r="AM4062" s="2" t="str">
        <f t="shared" si="205"/>
        <v/>
      </c>
      <c r="AN4062" s="2" t="str">
        <f>IF(ISNUMBER(AM4062),SUMIFS($AM$1:AM4062,$A$1:A4062,A4062,$G$1:G4062,G4062,$D$1:D4062,D4062),"")</f>
        <v/>
      </c>
    </row>
    <row r="4063" spans="1:40" x14ac:dyDescent="0.25">
      <c r="A4063" s="4" t="s">
        <v>97</v>
      </c>
      <c r="B4063" t="s">
        <v>30</v>
      </c>
      <c r="C4063" s="40">
        <v>40749</v>
      </c>
      <c r="D4063">
        <v>1</v>
      </c>
      <c r="F4063" t="s">
        <v>111</v>
      </c>
      <c r="G4063" t="str">
        <f>YEAR(C4063)+IF(MONTH(C4063)&lt;7,-1,0)&amp;"/"&amp;RIGHT(YEAR(C4063)+IF(MONTH(C4063)&lt;7,0,1),2)</f>
        <v>2011/12</v>
      </c>
      <c r="O4063" s="2" t="str">
        <f>IF(ISNUMBER(N4063),SUMIFS(N$1:$N4063,A$1:$A4063,A4063,G$1:$G4063,G4063,D$1:$D4063,D4063),"")</f>
        <v/>
      </c>
      <c r="AE4063" s="2" t="str">
        <f t="shared" si="206"/>
        <v/>
      </c>
      <c r="AJ4063" s="41">
        <v>27.9</v>
      </c>
      <c r="AM4063" s="2" t="str">
        <f t="shared" si="205"/>
        <v/>
      </c>
      <c r="AN4063" s="2" t="str">
        <f>IF(ISNUMBER(AM4063),SUMIFS($AM$1:AM4063,$A$1:A4063,A4063,$G$1:G4063,G4063,$D$1:D4063,D4063),"")</f>
        <v/>
      </c>
    </row>
    <row r="4064" spans="1:40" x14ac:dyDescent="0.25">
      <c r="A4064" s="4" t="s">
        <v>97</v>
      </c>
      <c r="B4064" t="s">
        <v>30</v>
      </c>
      <c r="C4064" s="40">
        <v>40749</v>
      </c>
      <c r="D4064">
        <v>2</v>
      </c>
      <c r="F4064" t="s">
        <v>111</v>
      </c>
      <c r="G4064" t="str">
        <f>YEAR(C4064)+IF(MONTH(C4064)&lt;7,-1,0)&amp;"/"&amp;RIGHT(YEAR(C4064)+IF(MONTH(C4064)&lt;7,0,1),2)</f>
        <v>2011/12</v>
      </c>
      <c r="O4064" s="2" t="str">
        <f>IF(ISNUMBER(N4064),SUMIFS(N$1:$N4064,A$1:$A4064,A4064,G$1:$G4064,G4064,D$1:$D4064,D4064),"")</f>
        <v/>
      </c>
      <c r="AE4064" s="2" t="str">
        <f t="shared" si="206"/>
        <v/>
      </c>
      <c r="AJ4064" s="41">
        <v>24</v>
      </c>
      <c r="AM4064" s="2" t="str">
        <f t="shared" si="205"/>
        <v/>
      </c>
      <c r="AN4064" s="2" t="str">
        <f>IF(ISNUMBER(AM4064),SUMIFS($AM$1:AM4064,$A$1:A4064,A4064,$G$1:G4064,G4064,$D$1:D4064,D4064),"")</f>
        <v/>
      </c>
    </row>
    <row r="4065" spans="1:40" x14ac:dyDescent="0.25">
      <c r="A4065" s="4" t="s">
        <v>97</v>
      </c>
      <c r="B4065" t="s">
        <v>30</v>
      </c>
      <c r="C4065" s="40">
        <v>40749</v>
      </c>
      <c r="D4065">
        <v>3</v>
      </c>
      <c r="F4065" t="s">
        <v>111</v>
      </c>
      <c r="G4065" t="str">
        <f>YEAR(C4065)+IF(MONTH(C4065)&lt;7,-1,0)&amp;"/"&amp;RIGHT(YEAR(C4065)+IF(MONTH(C4065)&lt;7,0,1),2)</f>
        <v>2011/12</v>
      </c>
      <c r="O4065" s="2" t="str">
        <f>IF(ISNUMBER(N4065),SUMIFS(N$1:$N4065,A$1:$A4065,A4065,G$1:$G4065,G4065,D$1:$D4065,D4065),"")</f>
        <v/>
      </c>
      <c r="AE4065" s="2" t="str">
        <f t="shared" si="206"/>
        <v/>
      </c>
      <c r="AJ4065" s="41">
        <v>27.8</v>
      </c>
      <c r="AM4065" s="2" t="str">
        <f t="shared" si="205"/>
        <v/>
      </c>
      <c r="AN4065" s="2" t="str">
        <f>IF(ISNUMBER(AM4065),SUMIFS($AM$1:AM4065,$A$1:A4065,A4065,$G$1:G4065,G4065,$D$1:D4065,D4065),"")</f>
        <v/>
      </c>
    </row>
    <row r="4066" spans="1:40" x14ac:dyDescent="0.25">
      <c r="A4066" s="4" t="s">
        <v>97</v>
      </c>
      <c r="B4066" t="s">
        <v>30</v>
      </c>
      <c r="C4066" s="40">
        <v>40749</v>
      </c>
      <c r="D4066">
        <v>4</v>
      </c>
      <c r="F4066" t="s">
        <v>111</v>
      </c>
      <c r="G4066" t="str">
        <f>YEAR(C4066)+IF(MONTH(C4066)&lt;7,-1,0)&amp;"/"&amp;RIGHT(YEAR(C4066)+IF(MONTH(C4066)&lt;7,0,1),2)</f>
        <v>2011/12</v>
      </c>
      <c r="O4066" s="2" t="str">
        <f>IF(ISNUMBER(N4066),SUMIFS(N$1:$N4066,A$1:$A4066,A4066,G$1:$G4066,G4066,D$1:$D4066,D4066),"")</f>
        <v/>
      </c>
      <c r="AE4066" s="2" t="str">
        <f t="shared" si="206"/>
        <v/>
      </c>
      <c r="AJ4066" s="41">
        <v>28.3</v>
      </c>
      <c r="AM4066" s="2" t="str">
        <f t="shared" si="205"/>
        <v/>
      </c>
      <c r="AN4066" s="2" t="str">
        <f>IF(ISNUMBER(AM4066),SUMIFS($AM$1:AM4066,$A$1:A4066,A4066,$G$1:G4066,G4066,$D$1:D4066,D4066),"")</f>
        <v/>
      </c>
    </row>
    <row r="4067" spans="1:40" x14ac:dyDescent="0.25">
      <c r="A4067" s="4" t="s">
        <v>97</v>
      </c>
      <c r="B4067" t="s">
        <v>30</v>
      </c>
      <c r="C4067" s="40">
        <v>40749</v>
      </c>
      <c r="D4067">
        <v>5</v>
      </c>
      <c r="F4067" t="s">
        <v>111</v>
      </c>
      <c r="G4067" t="str">
        <f>YEAR(C4067)+IF(MONTH(C4067)&lt;7,-1,0)&amp;"/"&amp;RIGHT(YEAR(C4067)+IF(MONTH(C4067)&lt;7,0,1),2)</f>
        <v>2011/12</v>
      </c>
      <c r="O4067" s="2" t="str">
        <f>IF(ISNUMBER(N4067),SUMIFS(N$1:$N4067,A$1:$A4067,A4067,G$1:$G4067,G4067,D$1:$D4067,D4067),"")</f>
        <v/>
      </c>
      <c r="AE4067" s="2" t="str">
        <f t="shared" si="206"/>
        <v/>
      </c>
      <c r="AJ4067" s="41">
        <v>26.8</v>
      </c>
      <c r="AM4067" s="2" t="str">
        <f t="shared" si="205"/>
        <v/>
      </c>
      <c r="AN4067" s="2" t="str">
        <f>IF(ISNUMBER(AM4067),SUMIFS($AM$1:AM4067,$A$1:A4067,A4067,$G$1:G4067,G4067,$D$1:D4067,D4067),"")</f>
        <v/>
      </c>
    </row>
    <row r="4068" spans="1:40" x14ac:dyDescent="0.25">
      <c r="A4068" s="4" t="s">
        <v>97</v>
      </c>
      <c r="B4068" t="s">
        <v>30</v>
      </c>
      <c r="C4068" s="40">
        <v>40771</v>
      </c>
      <c r="D4068">
        <v>1</v>
      </c>
      <c r="F4068" t="s">
        <v>111</v>
      </c>
      <c r="G4068" t="str">
        <f>YEAR(C4068)+IF(MONTH(C4068)&lt;7,-1,0)&amp;"/"&amp;RIGHT(YEAR(C4068)+IF(MONTH(C4068)&lt;7,0,1),2)</f>
        <v>2011/12</v>
      </c>
      <c r="O4068" s="2" t="str">
        <f>IF(ISNUMBER(N4068),SUMIFS(N$1:$N4068,A$1:$A4068,A4068,G$1:$G4068,G4068,D$1:$D4068,D4068),"")</f>
        <v/>
      </c>
      <c r="AE4068" s="2" t="str">
        <f t="shared" si="206"/>
        <v/>
      </c>
      <c r="AJ4068" s="41">
        <v>25.4</v>
      </c>
      <c r="AM4068" s="2" t="str">
        <f t="shared" si="205"/>
        <v/>
      </c>
      <c r="AN4068" s="2" t="str">
        <f>IF(ISNUMBER(AM4068),SUMIFS($AM$1:AM4068,$A$1:A4068,A4068,$G$1:G4068,G4068,$D$1:D4068,D4068),"")</f>
        <v/>
      </c>
    </row>
    <row r="4069" spans="1:40" x14ac:dyDescent="0.25">
      <c r="A4069" s="4" t="s">
        <v>97</v>
      </c>
      <c r="B4069" t="s">
        <v>30</v>
      </c>
      <c r="C4069" s="40">
        <v>40771</v>
      </c>
      <c r="D4069">
        <v>2</v>
      </c>
      <c r="F4069" t="s">
        <v>111</v>
      </c>
      <c r="G4069" t="str">
        <f>YEAR(C4069)+IF(MONTH(C4069)&lt;7,-1,0)&amp;"/"&amp;RIGHT(YEAR(C4069)+IF(MONTH(C4069)&lt;7,0,1),2)</f>
        <v>2011/12</v>
      </c>
      <c r="O4069" s="2" t="str">
        <f>IF(ISNUMBER(N4069),SUMIFS(N$1:$N4069,A$1:$A4069,A4069,G$1:$G4069,G4069,D$1:$D4069,D4069),"")</f>
        <v/>
      </c>
      <c r="AE4069" s="2" t="str">
        <f t="shared" si="206"/>
        <v/>
      </c>
      <c r="AJ4069" s="41">
        <v>26.7</v>
      </c>
      <c r="AM4069" s="2" t="str">
        <f t="shared" si="205"/>
        <v/>
      </c>
      <c r="AN4069" s="2" t="str">
        <f>IF(ISNUMBER(AM4069),SUMIFS($AM$1:AM4069,$A$1:A4069,A4069,$G$1:G4069,G4069,$D$1:D4069,D4069),"")</f>
        <v/>
      </c>
    </row>
    <row r="4070" spans="1:40" x14ac:dyDescent="0.25">
      <c r="A4070" s="4" t="s">
        <v>97</v>
      </c>
      <c r="B4070" t="s">
        <v>30</v>
      </c>
      <c r="C4070" s="40">
        <v>40771</v>
      </c>
      <c r="D4070">
        <v>3</v>
      </c>
      <c r="F4070" t="s">
        <v>111</v>
      </c>
      <c r="G4070" t="str">
        <f>YEAR(C4070)+IF(MONTH(C4070)&lt;7,-1,0)&amp;"/"&amp;RIGHT(YEAR(C4070)+IF(MONTH(C4070)&lt;7,0,1),2)</f>
        <v>2011/12</v>
      </c>
      <c r="O4070" s="2" t="str">
        <f>IF(ISNUMBER(N4070),SUMIFS(N$1:$N4070,A$1:$A4070,A4070,G$1:$G4070,G4070,D$1:$D4070,D4070),"")</f>
        <v/>
      </c>
      <c r="AE4070" s="2" t="str">
        <f t="shared" si="206"/>
        <v/>
      </c>
      <c r="AJ4070" s="41">
        <v>27.9</v>
      </c>
      <c r="AM4070" s="2" t="str">
        <f t="shared" si="205"/>
        <v/>
      </c>
      <c r="AN4070" s="2" t="str">
        <f>IF(ISNUMBER(AM4070),SUMIFS($AM$1:AM4070,$A$1:A4070,A4070,$G$1:G4070,G4070,$D$1:D4070,D4070),"")</f>
        <v/>
      </c>
    </row>
    <row r="4071" spans="1:40" x14ac:dyDescent="0.25">
      <c r="A4071" s="4" t="s">
        <v>97</v>
      </c>
      <c r="B4071" t="s">
        <v>30</v>
      </c>
      <c r="C4071" s="40">
        <v>40771</v>
      </c>
      <c r="D4071">
        <v>4</v>
      </c>
      <c r="F4071" t="s">
        <v>111</v>
      </c>
      <c r="G4071" t="str">
        <f>YEAR(C4071)+IF(MONTH(C4071)&lt;7,-1,0)&amp;"/"&amp;RIGHT(YEAR(C4071)+IF(MONTH(C4071)&lt;7,0,1),2)</f>
        <v>2011/12</v>
      </c>
      <c r="O4071" s="2" t="str">
        <f>IF(ISNUMBER(N4071),SUMIFS(N$1:$N4071,A$1:$A4071,A4071,G$1:$G4071,G4071,D$1:$D4071,D4071),"")</f>
        <v/>
      </c>
      <c r="AE4071" s="2" t="str">
        <f t="shared" si="206"/>
        <v/>
      </c>
      <c r="AJ4071" s="41">
        <v>27.8</v>
      </c>
      <c r="AM4071" s="2" t="str">
        <f t="shared" si="205"/>
        <v/>
      </c>
      <c r="AN4071" s="2" t="str">
        <f>IF(ISNUMBER(AM4071),SUMIFS($AM$1:AM4071,$A$1:A4071,A4071,$G$1:G4071,G4071,$D$1:D4071,D4071),"")</f>
        <v/>
      </c>
    </row>
    <row r="4072" spans="1:40" x14ac:dyDescent="0.25">
      <c r="A4072" s="4" t="s">
        <v>97</v>
      </c>
      <c r="B4072" t="s">
        <v>30</v>
      </c>
      <c r="C4072" s="40">
        <v>40771</v>
      </c>
      <c r="D4072">
        <v>5</v>
      </c>
      <c r="F4072" t="s">
        <v>111</v>
      </c>
      <c r="G4072" t="str">
        <f>YEAR(C4072)+IF(MONTH(C4072)&lt;7,-1,0)&amp;"/"&amp;RIGHT(YEAR(C4072)+IF(MONTH(C4072)&lt;7,0,1),2)</f>
        <v>2011/12</v>
      </c>
      <c r="O4072" s="2" t="str">
        <f>IF(ISNUMBER(N4072),SUMIFS(N$1:$N4072,A$1:$A4072,A4072,G$1:$G4072,G4072,D$1:$D4072,D4072),"")</f>
        <v/>
      </c>
      <c r="AE4072" s="2" t="str">
        <f t="shared" si="206"/>
        <v/>
      </c>
      <c r="AJ4072" s="41">
        <v>22.4</v>
      </c>
      <c r="AM4072" s="2" t="str">
        <f t="shared" si="205"/>
        <v/>
      </c>
      <c r="AN4072" s="2" t="str">
        <f>IF(ISNUMBER(AM4072),SUMIFS($AM$1:AM4072,$A$1:A4072,A4072,$G$1:G4072,G4072,$D$1:D4072,D4072),"")</f>
        <v/>
      </c>
    </row>
    <row r="4073" spans="1:40" x14ac:dyDescent="0.25">
      <c r="A4073" s="4" t="s">
        <v>97</v>
      </c>
      <c r="B4073" t="s">
        <v>30</v>
      </c>
      <c r="C4073" s="40">
        <v>40784</v>
      </c>
      <c r="D4073">
        <v>1</v>
      </c>
      <c r="F4073" t="s">
        <v>111</v>
      </c>
      <c r="G4073" t="str">
        <f>YEAR(C4073)+IF(MONTH(C4073)&lt;7,-1,0)&amp;"/"&amp;RIGHT(YEAR(C4073)+IF(MONTH(C4073)&lt;7,0,1),2)</f>
        <v>2011/12</v>
      </c>
      <c r="O4073" s="2" t="str">
        <f>IF(ISNUMBER(N4073),SUMIFS(N$1:$N4073,A$1:$A4073,A4073,G$1:$G4073,G4073,D$1:$D4073,D4073),"")</f>
        <v/>
      </c>
      <c r="AE4073" s="2" t="str">
        <f t="shared" si="206"/>
        <v/>
      </c>
      <c r="AJ4073" s="41">
        <v>24.5</v>
      </c>
      <c r="AM4073" s="2" t="str">
        <f t="shared" si="205"/>
        <v/>
      </c>
      <c r="AN4073" s="2" t="str">
        <f>IF(ISNUMBER(AM4073),SUMIFS($AM$1:AM4073,$A$1:A4073,A4073,$G$1:G4073,G4073,$D$1:D4073,D4073),"")</f>
        <v/>
      </c>
    </row>
    <row r="4074" spans="1:40" x14ac:dyDescent="0.25">
      <c r="A4074" s="4" t="s">
        <v>97</v>
      </c>
      <c r="B4074" t="s">
        <v>30</v>
      </c>
      <c r="C4074" s="40">
        <v>40784</v>
      </c>
      <c r="D4074">
        <v>2</v>
      </c>
      <c r="F4074" t="s">
        <v>111</v>
      </c>
      <c r="G4074" t="str">
        <f>YEAR(C4074)+IF(MONTH(C4074)&lt;7,-1,0)&amp;"/"&amp;RIGHT(YEAR(C4074)+IF(MONTH(C4074)&lt;7,0,1),2)</f>
        <v>2011/12</v>
      </c>
      <c r="O4074" s="2" t="str">
        <f>IF(ISNUMBER(N4074),SUMIFS(N$1:$N4074,A$1:$A4074,A4074,G$1:$G4074,G4074,D$1:$D4074,D4074),"")</f>
        <v/>
      </c>
      <c r="AE4074" s="2" t="str">
        <f t="shared" si="206"/>
        <v/>
      </c>
      <c r="AJ4074" s="41">
        <v>30.2</v>
      </c>
      <c r="AM4074" s="2" t="str">
        <f t="shared" si="205"/>
        <v/>
      </c>
      <c r="AN4074" s="2" t="str">
        <f>IF(ISNUMBER(AM4074),SUMIFS($AM$1:AM4074,$A$1:A4074,A4074,$G$1:G4074,G4074,$D$1:D4074,D4074),"")</f>
        <v/>
      </c>
    </row>
    <row r="4075" spans="1:40" x14ac:dyDescent="0.25">
      <c r="A4075" s="4" t="s">
        <v>97</v>
      </c>
      <c r="B4075" t="s">
        <v>30</v>
      </c>
      <c r="C4075" s="40">
        <v>40784</v>
      </c>
      <c r="D4075">
        <v>3</v>
      </c>
      <c r="F4075" t="s">
        <v>111</v>
      </c>
      <c r="G4075" t="str">
        <f>YEAR(C4075)+IF(MONTH(C4075)&lt;7,-1,0)&amp;"/"&amp;RIGHT(YEAR(C4075)+IF(MONTH(C4075)&lt;7,0,1),2)</f>
        <v>2011/12</v>
      </c>
      <c r="O4075" s="2" t="str">
        <f>IF(ISNUMBER(N4075),SUMIFS(N$1:$N4075,A$1:$A4075,A4075,G$1:$G4075,G4075,D$1:$D4075,D4075),"")</f>
        <v/>
      </c>
      <c r="AE4075" s="2" t="str">
        <f t="shared" si="206"/>
        <v/>
      </c>
      <c r="AJ4075" s="41">
        <v>29.3</v>
      </c>
      <c r="AM4075" s="2" t="str">
        <f t="shared" si="205"/>
        <v/>
      </c>
      <c r="AN4075" s="2" t="str">
        <f>IF(ISNUMBER(AM4075),SUMIFS($AM$1:AM4075,$A$1:A4075,A4075,$G$1:G4075,G4075,$D$1:D4075,D4075),"")</f>
        <v/>
      </c>
    </row>
    <row r="4076" spans="1:40" x14ac:dyDescent="0.25">
      <c r="A4076" s="4" t="s">
        <v>97</v>
      </c>
      <c r="B4076" t="s">
        <v>30</v>
      </c>
      <c r="C4076" s="40">
        <v>40784</v>
      </c>
      <c r="D4076">
        <v>4</v>
      </c>
      <c r="F4076" t="s">
        <v>111</v>
      </c>
      <c r="G4076" t="str">
        <f>YEAR(C4076)+IF(MONTH(C4076)&lt;7,-1,0)&amp;"/"&amp;RIGHT(YEAR(C4076)+IF(MONTH(C4076)&lt;7,0,1),2)</f>
        <v>2011/12</v>
      </c>
      <c r="O4076" s="2" t="str">
        <f>IF(ISNUMBER(N4076),SUMIFS(N$1:$N4076,A$1:$A4076,A4076,G$1:$G4076,G4076,D$1:$D4076,D4076),"")</f>
        <v/>
      </c>
      <c r="AE4076" s="2" t="str">
        <f t="shared" si="206"/>
        <v/>
      </c>
      <c r="AJ4076" s="41">
        <v>26.1</v>
      </c>
      <c r="AM4076" s="2" t="str">
        <f t="shared" si="205"/>
        <v/>
      </c>
      <c r="AN4076" s="2" t="str">
        <f>IF(ISNUMBER(AM4076),SUMIFS($AM$1:AM4076,$A$1:A4076,A4076,$G$1:G4076,G4076,$D$1:D4076,D4076),"")</f>
        <v/>
      </c>
    </row>
    <row r="4077" spans="1:40" x14ac:dyDescent="0.25">
      <c r="A4077" s="4" t="s">
        <v>97</v>
      </c>
      <c r="B4077" t="s">
        <v>30</v>
      </c>
      <c r="C4077" s="40">
        <v>40784</v>
      </c>
      <c r="D4077">
        <v>5</v>
      </c>
      <c r="F4077" t="s">
        <v>111</v>
      </c>
      <c r="G4077" t="str">
        <f>YEAR(C4077)+IF(MONTH(C4077)&lt;7,-1,0)&amp;"/"&amp;RIGHT(YEAR(C4077)+IF(MONTH(C4077)&lt;7,0,1),2)</f>
        <v>2011/12</v>
      </c>
      <c r="O4077" s="2" t="str">
        <f>IF(ISNUMBER(N4077),SUMIFS(N$1:$N4077,A$1:$A4077,A4077,G$1:$G4077,G4077,D$1:$D4077,D4077),"")</f>
        <v/>
      </c>
      <c r="AE4077" s="2" t="str">
        <f t="shared" si="206"/>
        <v/>
      </c>
      <c r="AJ4077" s="41">
        <v>26.2</v>
      </c>
      <c r="AM4077" s="2" t="str">
        <f t="shared" ref="AM4077:AM4140" si="207">IF(AND(ISNUMBER(AE4077),ISNUMBER(N4077)),ROUND(N4077*AE4077,3),"")</f>
        <v/>
      </c>
      <c r="AN4077" s="2" t="str">
        <f>IF(ISNUMBER(AM4077),SUMIFS($AM$1:AM4077,$A$1:A4077,A4077,$G$1:G4077,G4077,$D$1:D4077,D4077),"")</f>
        <v/>
      </c>
    </row>
    <row r="4078" spans="1:40" x14ac:dyDescent="0.25">
      <c r="A4078" s="4" t="s">
        <v>97</v>
      </c>
      <c r="B4078" t="s">
        <v>30</v>
      </c>
      <c r="C4078" s="40">
        <v>40798</v>
      </c>
      <c r="D4078">
        <v>1</v>
      </c>
      <c r="F4078" t="s">
        <v>111</v>
      </c>
      <c r="G4078" t="str">
        <f>YEAR(C4078)+IF(MONTH(C4078)&lt;7,-1,0)&amp;"/"&amp;RIGHT(YEAR(C4078)+IF(MONTH(C4078)&lt;7,0,1),2)</f>
        <v>2011/12</v>
      </c>
      <c r="O4078" s="2" t="str">
        <f>IF(ISNUMBER(N4078),SUMIFS(N$1:$N4078,A$1:$A4078,A4078,G$1:$G4078,G4078,D$1:$D4078,D4078),"")</f>
        <v/>
      </c>
      <c r="AE4078" s="2" t="str">
        <f t="shared" si="206"/>
        <v/>
      </c>
      <c r="AJ4078" s="41">
        <v>27.3</v>
      </c>
      <c r="AM4078" s="2" t="str">
        <f t="shared" si="207"/>
        <v/>
      </c>
      <c r="AN4078" s="2" t="str">
        <f>IF(ISNUMBER(AM4078),SUMIFS($AM$1:AM4078,$A$1:A4078,A4078,$G$1:G4078,G4078,$D$1:D4078,D4078),"")</f>
        <v/>
      </c>
    </row>
    <row r="4079" spans="1:40" x14ac:dyDescent="0.25">
      <c r="A4079" s="4" t="s">
        <v>97</v>
      </c>
      <c r="B4079" t="s">
        <v>30</v>
      </c>
      <c r="C4079" s="40">
        <v>40798</v>
      </c>
      <c r="D4079">
        <v>2</v>
      </c>
      <c r="F4079" t="s">
        <v>111</v>
      </c>
      <c r="G4079" t="str">
        <f>YEAR(C4079)+IF(MONTH(C4079)&lt;7,-1,0)&amp;"/"&amp;RIGHT(YEAR(C4079)+IF(MONTH(C4079)&lt;7,0,1),2)</f>
        <v>2011/12</v>
      </c>
      <c r="O4079" s="2" t="str">
        <f>IF(ISNUMBER(N4079),SUMIFS(N$1:$N4079,A$1:$A4079,A4079,G$1:$G4079,G4079,D$1:$D4079,D4079),"")</f>
        <v/>
      </c>
      <c r="AE4079" s="2" t="str">
        <f t="shared" si="206"/>
        <v/>
      </c>
      <c r="AJ4079" s="41">
        <v>32.9</v>
      </c>
      <c r="AM4079" s="2" t="str">
        <f t="shared" si="207"/>
        <v/>
      </c>
      <c r="AN4079" s="2" t="str">
        <f>IF(ISNUMBER(AM4079),SUMIFS($AM$1:AM4079,$A$1:A4079,A4079,$G$1:G4079,G4079,$D$1:D4079,D4079),"")</f>
        <v/>
      </c>
    </row>
    <row r="4080" spans="1:40" x14ac:dyDescent="0.25">
      <c r="A4080" s="4" t="s">
        <v>97</v>
      </c>
      <c r="B4080" t="s">
        <v>30</v>
      </c>
      <c r="C4080" s="40">
        <v>40798</v>
      </c>
      <c r="D4080">
        <v>3</v>
      </c>
      <c r="F4080" t="s">
        <v>111</v>
      </c>
      <c r="G4080" t="str">
        <f>YEAR(C4080)+IF(MONTH(C4080)&lt;7,-1,0)&amp;"/"&amp;RIGHT(YEAR(C4080)+IF(MONTH(C4080)&lt;7,0,1),2)</f>
        <v>2011/12</v>
      </c>
      <c r="O4080" s="2" t="str">
        <f>IF(ISNUMBER(N4080),SUMIFS(N$1:$N4080,A$1:$A4080,A4080,G$1:$G4080,G4080,D$1:$D4080,D4080),"")</f>
        <v/>
      </c>
      <c r="AE4080" s="2" t="str">
        <f t="shared" ref="AE4080:AE4143" si="208">IF(ISNUMBER(AF4080),AF4080,"")</f>
        <v/>
      </c>
      <c r="AJ4080" s="41">
        <v>27.2</v>
      </c>
      <c r="AM4080" s="2" t="str">
        <f t="shared" si="207"/>
        <v/>
      </c>
      <c r="AN4080" s="2" t="str">
        <f>IF(ISNUMBER(AM4080),SUMIFS($AM$1:AM4080,$A$1:A4080,A4080,$G$1:G4080,G4080,$D$1:D4080,D4080),"")</f>
        <v/>
      </c>
    </row>
    <row r="4081" spans="1:40" x14ac:dyDescent="0.25">
      <c r="A4081" s="4" t="s">
        <v>97</v>
      </c>
      <c r="B4081" t="s">
        <v>30</v>
      </c>
      <c r="C4081" s="40">
        <v>40798</v>
      </c>
      <c r="D4081">
        <v>4</v>
      </c>
      <c r="F4081" t="s">
        <v>111</v>
      </c>
      <c r="G4081" t="str">
        <f>YEAR(C4081)+IF(MONTH(C4081)&lt;7,-1,0)&amp;"/"&amp;RIGHT(YEAR(C4081)+IF(MONTH(C4081)&lt;7,0,1),2)</f>
        <v>2011/12</v>
      </c>
      <c r="O4081" s="2" t="str">
        <f>IF(ISNUMBER(N4081),SUMIFS(N$1:$N4081,A$1:$A4081,A4081,G$1:$G4081,G4081,D$1:$D4081,D4081),"")</f>
        <v/>
      </c>
      <c r="AE4081" s="2" t="str">
        <f t="shared" si="208"/>
        <v/>
      </c>
      <c r="AJ4081" s="41">
        <v>24.7</v>
      </c>
      <c r="AM4081" s="2" t="str">
        <f t="shared" si="207"/>
        <v/>
      </c>
      <c r="AN4081" s="2" t="str">
        <f>IF(ISNUMBER(AM4081),SUMIFS($AM$1:AM4081,$A$1:A4081,A4081,$G$1:G4081,G4081,$D$1:D4081,D4081),"")</f>
        <v/>
      </c>
    </row>
    <row r="4082" spans="1:40" x14ac:dyDescent="0.25">
      <c r="A4082" s="4" t="s">
        <v>97</v>
      </c>
      <c r="B4082" t="s">
        <v>30</v>
      </c>
      <c r="C4082" s="40">
        <v>40798</v>
      </c>
      <c r="D4082">
        <v>5</v>
      </c>
      <c r="F4082" t="s">
        <v>111</v>
      </c>
      <c r="G4082" t="str">
        <f>YEAR(C4082)+IF(MONTH(C4082)&lt;7,-1,0)&amp;"/"&amp;RIGHT(YEAR(C4082)+IF(MONTH(C4082)&lt;7,0,1),2)</f>
        <v>2011/12</v>
      </c>
      <c r="O4082" s="2" t="str">
        <f>IF(ISNUMBER(N4082),SUMIFS(N$1:$N4082,A$1:$A4082,A4082,G$1:$G4082,G4082,D$1:$D4082,D4082),"")</f>
        <v/>
      </c>
      <c r="AE4082" s="2" t="str">
        <f t="shared" si="208"/>
        <v/>
      </c>
      <c r="AJ4082" s="41">
        <v>26.2</v>
      </c>
      <c r="AM4082" s="2" t="str">
        <f t="shared" si="207"/>
        <v/>
      </c>
      <c r="AN4082" s="2" t="str">
        <f>IF(ISNUMBER(AM4082),SUMIFS($AM$1:AM4082,$A$1:A4082,A4082,$G$1:G4082,G4082,$D$1:D4082,D4082),"")</f>
        <v/>
      </c>
    </row>
    <row r="4083" spans="1:40" x14ac:dyDescent="0.25">
      <c r="A4083" s="4" t="s">
        <v>97</v>
      </c>
      <c r="B4083" t="s">
        <v>30</v>
      </c>
      <c r="C4083" s="40">
        <v>40812</v>
      </c>
      <c r="D4083">
        <v>1</v>
      </c>
      <c r="F4083" t="s">
        <v>111</v>
      </c>
      <c r="G4083" t="str">
        <f>YEAR(C4083)+IF(MONTH(C4083)&lt;7,-1,0)&amp;"/"&amp;RIGHT(YEAR(C4083)+IF(MONTH(C4083)&lt;7,0,1),2)</f>
        <v>2011/12</v>
      </c>
      <c r="O4083" s="2" t="str">
        <f>IF(ISNUMBER(N4083),SUMIFS(N$1:$N4083,A$1:$A4083,A4083,G$1:$G4083,G4083,D$1:$D4083,D4083),"")</f>
        <v/>
      </c>
      <c r="AE4083" s="2" t="str">
        <f t="shared" si="208"/>
        <v/>
      </c>
      <c r="AJ4083" s="41">
        <v>27.3</v>
      </c>
      <c r="AM4083" s="2" t="str">
        <f t="shared" si="207"/>
        <v/>
      </c>
      <c r="AN4083" s="2" t="str">
        <f>IF(ISNUMBER(AM4083),SUMIFS($AM$1:AM4083,$A$1:A4083,A4083,$G$1:G4083,G4083,$D$1:D4083,D4083),"")</f>
        <v/>
      </c>
    </row>
    <row r="4084" spans="1:40" x14ac:dyDescent="0.25">
      <c r="A4084" s="4" t="s">
        <v>97</v>
      </c>
      <c r="B4084" t="s">
        <v>30</v>
      </c>
      <c r="C4084" s="40">
        <v>40812</v>
      </c>
      <c r="D4084">
        <v>2</v>
      </c>
      <c r="F4084" t="s">
        <v>111</v>
      </c>
      <c r="G4084" t="str">
        <f>YEAR(C4084)+IF(MONTH(C4084)&lt;7,-1,0)&amp;"/"&amp;RIGHT(YEAR(C4084)+IF(MONTH(C4084)&lt;7,0,1),2)</f>
        <v>2011/12</v>
      </c>
      <c r="O4084" s="2" t="str">
        <f>IF(ISNUMBER(N4084),SUMIFS(N$1:$N4084,A$1:$A4084,A4084,G$1:$G4084,G4084,D$1:$D4084,D4084),"")</f>
        <v/>
      </c>
      <c r="AE4084" s="2" t="str">
        <f t="shared" si="208"/>
        <v/>
      </c>
      <c r="AJ4084" s="41">
        <v>32.6</v>
      </c>
      <c r="AM4084" s="2" t="str">
        <f t="shared" si="207"/>
        <v/>
      </c>
      <c r="AN4084" s="2" t="str">
        <f>IF(ISNUMBER(AM4084),SUMIFS($AM$1:AM4084,$A$1:A4084,A4084,$G$1:G4084,G4084,$D$1:D4084,D4084),"")</f>
        <v/>
      </c>
    </row>
    <row r="4085" spans="1:40" x14ac:dyDescent="0.25">
      <c r="A4085" s="4" t="s">
        <v>97</v>
      </c>
      <c r="B4085" t="s">
        <v>30</v>
      </c>
      <c r="C4085" s="40">
        <v>40812</v>
      </c>
      <c r="D4085">
        <v>3</v>
      </c>
      <c r="F4085" t="s">
        <v>111</v>
      </c>
      <c r="G4085" t="str">
        <f>YEAR(C4085)+IF(MONTH(C4085)&lt;7,-1,0)&amp;"/"&amp;RIGHT(YEAR(C4085)+IF(MONTH(C4085)&lt;7,0,1),2)</f>
        <v>2011/12</v>
      </c>
      <c r="O4085" s="2" t="str">
        <f>IF(ISNUMBER(N4085),SUMIFS(N$1:$N4085,A$1:$A4085,A4085,G$1:$G4085,G4085,D$1:$D4085,D4085),"")</f>
        <v/>
      </c>
      <c r="AE4085" s="2" t="str">
        <f t="shared" si="208"/>
        <v/>
      </c>
      <c r="AJ4085" s="41">
        <v>34.9</v>
      </c>
      <c r="AM4085" s="2" t="str">
        <f t="shared" si="207"/>
        <v/>
      </c>
      <c r="AN4085" s="2" t="str">
        <f>IF(ISNUMBER(AM4085),SUMIFS($AM$1:AM4085,$A$1:A4085,A4085,$G$1:G4085,G4085,$D$1:D4085,D4085),"")</f>
        <v/>
      </c>
    </row>
    <row r="4086" spans="1:40" x14ac:dyDescent="0.25">
      <c r="A4086" s="4" t="s">
        <v>97</v>
      </c>
      <c r="B4086" t="s">
        <v>30</v>
      </c>
      <c r="C4086" s="40">
        <v>40812</v>
      </c>
      <c r="D4086">
        <v>4</v>
      </c>
      <c r="F4086" t="s">
        <v>111</v>
      </c>
      <c r="G4086" t="str">
        <f>YEAR(C4086)+IF(MONTH(C4086)&lt;7,-1,0)&amp;"/"&amp;RIGHT(YEAR(C4086)+IF(MONTH(C4086)&lt;7,0,1),2)</f>
        <v>2011/12</v>
      </c>
      <c r="O4086" s="2" t="str">
        <f>IF(ISNUMBER(N4086),SUMIFS(N$1:$N4086,A$1:$A4086,A4086,G$1:$G4086,G4086,D$1:$D4086,D4086),"")</f>
        <v/>
      </c>
      <c r="AE4086" s="2" t="str">
        <f t="shared" si="208"/>
        <v/>
      </c>
      <c r="AJ4086" s="41">
        <v>33.5</v>
      </c>
      <c r="AM4086" s="2" t="str">
        <f t="shared" si="207"/>
        <v/>
      </c>
      <c r="AN4086" s="2" t="str">
        <f>IF(ISNUMBER(AM4086),SUMIFS($AM$1:AM4086,$A$1:A4086,A4086,$G$1:G4086,G4086,$D$1:D4086,D4086),"")</f>
        <v/>
      </c>
    </row>
    <row r="4087" spans="1:40" x14ac:dyDescent="0.25">
      <c r="A4087" s="4" t="s">
        <v>97</v>
      </c>
      <c r="B4087" t="s">
        <v>30</v>
      </c>
      <c r="C4087" s="40">
        <v>40812</v>
      </c>
      <c r="D4087">
        <v>5</v>
      </c>
      <c r="F4087" t="s">
        <v>111</v>
      </c>
      <c r="G4087" t="str">
        <f>YEAR(C4087)+IF(MONTH(C4087)&lt;7,-1,0)&amp;"/"&amp;RIGHT(YEAR(C4087)+IF(MONTH(C4087)&lt;7,0,1),2)</f>
        <v>2011/12</v>
      </c>
      <c r="O4087" s="2" t="str">
        <f>IF(ISNUMBER(N4087),SUMIFS(N$1:$N4087,A$1:$A4087,A4087,G$1:$G4087,G4087,D$1:$D4087,D4087),"")</f>
        <v/>
      </c>
      <c r="AE4087" s="2" t="str">
        <f t="shared" si="208"/>
        <v/>
      </c>
      <c r="AJ4087" s="41">
        <v>31.1</v>
      </c>
      <c r="AM4087" s="2" t="str">
        <f t="shared" si="207"/>
        <v/>
      </c>
      <c r="AN4087" s="2" t="str">
        <f>IF(ISNUMBER(AM4087),SUMIFS($AM$1:AM4087,$A$1:A4087,A4087,$G$1:G4087,G4087,$D$1:D4087,D4087),"")</f>
        <v/>
      </c>
    </row>
    <row r="4088" spans="1:40" x14ac:dyDescent="0.25">
      <c r="A4088" s="4" t="s">
        <v>97</v>
      </c>
      <c r="B4088" t="s">
        <v>30</v>
      </c>
      <c r="C4088" s="40">
        <v>40819</v>
      </c>
      <c r="D4088">
        <v>1</v>
      </c>
      <c r="F4088" t="s">
        <v>111</v>
      </c>
      <c r="G4088" t="str">
        <f>YEAR(C4088)+IF(MONTH(C4088)&lt;7,-1,0)&amp;"/"&amp;RIGHT(YEAR(C4088)+IF(MONTH(C4088)&lt;7,0,1),2)</f>
        <v>2011/12</v>
      </c>
      <c r="O4088" s="2" t="str">
        <f>IF(ISNUMBER(N4088),SUMIFS(N$1:$N4088,A$1:$A4088,A4088,G$1:$G4088,G4088,D$1:$D4088,D4088),"")</f>
        <v/>
      </c>
      <c r="AE4088" s="2" t="str">
        <f t="shared" si="208"/>
        <v/>
      </c>
      <c r="AJ4088" s="41">
        <v>29.8</v>
      </c>
      <c r="AM4088" s="2" t="str">
        <f t="shared" si="207"/>
        <v/>
      </c>
      <c r="AN4088" s="2" t="str">
        <f>IF(ISNUMBER(AM4088),SUMIFS($AM$1:AM4088,$A$1:A4088,A4088,$G$1:G4088,G4088,$D$1:D4088,D4088),"")</f>
        <v/>
      </c>
    </row>
    <row r="4089" spans="1:40" x14ac:dyDescent="0.25">
      <c r="A4089" s="4" t="s">
        <v>97</v>
      </c>
      <c r="B4089" t="s">
        <v>30</v>
      </c>
      <c r="C4089" s="40">
        <v>40819</v>
      </c>
      <c r="D4089">
        <v>2</v>
      </c>
      <c r="F4089" t="s">
        <v>111</v>
      </c>
      <c r="G4089" t="str">
        <f>YEAR(C4089)+IF(MONTH(C4089)&lt;7,-1,0)&amp;"/"&amp;RIGHT(YEAR(C4089)+IF(MONTH(C4089)&lt;7,0,1),2)</f>
        <v>2011/12</v>
      </c>
      <c r="O4089" s="2" t="str">
        <f>IF(ISNUMBER(N4089),SUMIFS(N$1:$N4089,A$1:$A4089,A4089,G$1:$G4089,G4089,D$1:$D4089,D4089),"")</f>
        <v/>
      </c>
      <c r="AE4089" s="2" t="str">
        <f t="shared" si="208"/>
        <v/>
      </c>
      <c r="AJ4089" s="41">
        <v>34.799999999999997</v>
      </c>
      <c r="AM4089" s="2" t="str">
        <f t="shared" si="207"/>
        <v/>
      </c>
      <c r="AN4089" s="2" t="str">
        <f>IF(ISNUMBER(AM4089),SUMIFS($AM$1:AM4089,$A$1:A4089,A4089,$G$1:G4089,G4089,$D$1:D4089,D4089),"")</f>
        <v/>
      </c>
    </row>
    <row r="4090" spans="1:40" x14ac:dyDescent="0.25">
      <c r="A4090" s="4" t="s">
        <v>97</v>
      </c>
      <c r="B4090" t="s">
        <v>30</v>
      </c>
      <c r="C4090" s="40">
        <v>40819</v>
      </c>
      <c r="D4090">
        <v>3</v>
      </c>
      <c r="F4090" t="s">
        <v>111</v>
      </c>
      <c r="G4090" t="str">
        <f>YEAR(C4090)+IF(MONTH(C4090)&lt;7,-1,0)&amp;"/"&amp;RIGHT(YEAR(C4090)+IF(MONTH(C4090)&lt;7,0,1),2)</f>
        <v>2011/12</v>
      </c>
      <c r="O4090" s="2" t="str">
        <f>IF(ISNUMBER(N4090),SUMIFS(N$1:$N4090,A$1:$A4090,A4090,G$1:$G4090,G4090,D$1:$D4090,D4090),"")</f>
        <v/>
      </c>
      <c r="AE4090" s="2" t="str">
        <f t="shared" si="208"/>
        <v/>
      </c>
      <c r="AJ4090" s="41">
        <v>32.799999999999997</v>
      </c>
      <c r="AM4090" s="2" t="str">
        <f t="shared" si="207"/>
        <v/>
      </c>
      <c r="AN4090" s="2" t="str">
        <f>IF(ISNUMBER(AM4090),SUMIFS($AM$1:AM4090,$A$1:A4090,A4090,$G$1:G4090,G4090,$D$1:D4090,D4090),"")</f>
        <v/>
      </c>
    </row>
    <row r="4091" spans="1:40" x14ac:dyDescent="0.25">
      <c r="A4091" s="4" t="s">
        <v>97</v>
      </c>
      <c r="B4091" t="s">
        <v>30</v>
      </c>
      <c r="C4091" s="40">
        <v>40819</v>
      </c>
      <c r="D4091">
        <v>4</v>
      </c>
      <c r="F4091" t="s">
        <v>111</v>
      </c>
      <c r="G4091" t="str">
        <f>YEAR(C4091)+IF(MONTH(C4091)&lt;7,-1,0)&amp;"/"&amp;RIGHT(YEAR(C4091)+IF(MONTH(C4091)&lt;7,0,1),2)</f>
        <v>2011/12</v>
      </c>
      <c r="O4091" s="2" t="str">
        <f>IF(ISNUMBER(N4091),SUMIFS(N$1:$N4091,A$1:$A4091,A4091,G$1:$G4091,G4091,D$1:$D4091,D4091),"")</f>
        <v/>
      </c>
      <c r="AE4091" s="2" t="str">
        <f t="shared" si="208"/>
        <v/>
      </c>
      <c r="AJ4091" s="41">
        <v>29.4</v>
      </c>
      <c r="AM4091" s="2" t="str">
        <f t="shared" si="207"/>
        <v/>
      </c>
      <c r="AN4091" s="2" t="str">
        <f>IF(ISNUMBER(AM4091),SUMIFS($AM$1:AM4091,$A$1:A4091,A4091,$G$1:G4091,G4091,$D$1:D4091,D4091),"")</f>
        <v/>
      </c>
    </row>
    <row r="4092" spans="1:40" x14ac:dyDescent="0.25">
      <c r="A4092" s="4" t="s">
        <v>97</v>
      </c>
      <c r="B4092" t="s">
        <v>30</v>
      </c>
      <c r="C4092" s="40">
        <v>40819</v>
      </c>
      <c r="D4092">
        <v>5</v>
      </c>
      <c r="F4092" t="s">
        <v>111</v>
      </c>
      <c r="G4092" t="str">
        <f>YEAR(C4092)+IF(MONTH(C4092)&lt;7,-1,0)&amp;"/"&amp;RIGHT(YEAR(C4092)+IF(MONTH(C4092)&lt;7,0,1),2)</f>
        <v>2011/12</v>
      </c>
      <c r="O4092" s="2" t="str">
        <f>IF(ISNUMBER(N4092),SUMIFS(N$1:$N4092,A$1:$A4092,A4092,G$1:$G4092,G4092,D$1:$D4092,D4092),"")</f>
        <v/>
      </c>
      <c r="AE4092" s="2" t="str">
        <f t="shared" si="208"/>
        <v/>
      </c>
      <c r="AJ4092" s="41">
        <v>29.8</v>
      </c>
      <c r="AM4092" s="2" t="str">
        <f t="shared" si="207"/>
        <v/>
      </c>
      <c r="AN4092" s="2" t="str">
        <f>IF(ISNUMBER(AM4092),SUMIFS($AM$1:AM4092,$A$1:A4092,A4092,$G$1:G4092,G4092,$D$1:D4092,D4092),"")</f>
        <v/>
      </c>
    </row>
    <row r="4093" spans="1:40" x14ac:dyDescent="0.25">
      <c r="A4093" s="4" t="s">
        <v>97</v>
      </c>
      <c r="B4093" t="s">
        <v>30</v>
      </c>
      <c r="C4093" s="40">
        <v>40826</v>
      </c>
      <c r="D4093">
        <v>1</v>
      </c>
      <c r="F4093" t="s">
        <v>111</v>
      </c>
      <c r="G4093" t="str">
        <f>YEAR(C4093)+IF(MONTH(C4093)&lt;7,-1,0)&amp;"/"&amp;RIGHT(YEAR(C4093)+IF(MONTH(C4093)&lt;7,0,1),2)</f>
        <v>2011/12</v>
      </c>
      <c r="O4093" s="2" t="str">
        <f>IF(ISNUMBER(N4093),SUMIFS(N$1:$N4093,A$1:$A4093,A4093,G$1:$G4093,G4093,D$1:$D4093,D4093),"")</f>
        <v/>
      </c>
      <c r="AE4093" s="2" t="str">
        <f t="shared" si="208"/>
        <v/>
      </c>
      <c r="AJ4093" s="41">
        <v>25.6</v>
      </c>
      <c r="AM4093" s="2" t="str">
        <f t="shared" si="207"/>
        <v/>
      </c>
      <c r="AN4093" s="2" t="str">
        <f>IF(ISNUMBER(AM4093),SUMIFS($AM$1:AM4093,$A$1:A4093,A4093,$G$1:G4093,G4093,$D$1:D4093,D4093),"")</f>
        <v/>
      </c>
    </row>
    <row r="4094" spans="1:40" x14ac:dyDescent="0.25">
      <c r="A4094" s="4" t="s">
        <v>97</v>
      </c>
      <c r="B4094" t="s">
        <v>30</v>
      </c>
      <c r="C4094" s="40">
        <v>40826</v>
      </c>
      <c r="D4094">
        <v>2</v>
      </c>
      <c r="F4094" t="s">
        <v>111</v>
      </c>
      <c r="G4094" t="str">
        <f>YEAR(C4094)+IF(MONTH(C4094)&lt;7,-1,0)&amp;"/"&amp;RIGHT(YEAR(C4094)+IF(MONTH(C4094)&lt;7,0,1),2)</f>
        <v>2011/12</v>
      </c>
      <c r="O4094" s="2" t="str">
        <f>IF(ISNUMBER(N4094),SUMIFS(N$1:$N4094,A$1:$A4094,A4094,G$1:$G4094,G4094,D$1:$D4094,D4094),"")</f>
        <v/>
      </c>
      <c r="AE4094" s="2" t="str">
        <f t="shared" si="208"/>
        <v/>
      </c>
      <c r="AJ4094" s="41">
        <v>35.799999999999997</v>
      </c>
      <c r="AM4094" s="2" t="str">
        <f t="shared" si="207"/>
        <v/>
      </c>
      <c r="AN4094" s="2" t="str">
        <f>IF(ISNUMBER(AM4094),SUMIFS($AM$1:AM4094,$A$1:A4094,A4094,$G$1:G4094,G4094,$D$1:D4094,D4094),"")</f>
        <v/>
      </c>
    </row>
    <row r="4095" spans="1:40" x14ac:dyDescent="0.25">
      <c r="A4095" s="4" t="s">
        <v>97</v>
      </c>
      <c r="B4095" t="s">
        <v>30</v>
      </c>
      <c r="C4095" s="40">
        <v>40826</v>
      </c>
      <c r="D4095">
        <v>3</v>
      </c>
      <c r="F4095" t="s">
        <v>111</v>
      </c>
      <c r="G4095" t="str">
        <f>YEAR(C4095)+IF(MONTH(C4095)&lt;7,-1,0)&amp;"/"&amp;RIGHT(YEAR(C4095)+IF(MONTH(C4095)&lt;7,0,1),2)</f>
        <v>2011/12</v>
      </c>
      <c r="O4095" s="2" t="str">
        <f>IF(ISNUMBER(N4095),SUMIFS(N$1:$N4095,A$1:$A4095,A4095,G$1:$G4095,G4095,D$1:$D4095,D4095),"")</f>
        <v/>
      </c>
      <c r="AE4095" s="2" t="str">
        <f t="shared" si="208"/>
        <v/>
      </c>
      <c r="AJ4095" s="41">
        <v>39.299999999999997</v>
      </c>
      <c r="AM4095" s="2" t="str">
        <f t="shared" si="207"/>
        <v/>
      </c>
      <c r="AN4095" s="2" t="str">
        <f>IF(ISNUMBER(AM4095),SUMIFS($AM$1:AM4095,$A$1:A4095,A4095,$G$1:G4095,G4095,$D$1:D4095,D4095),"")</f>
        <v/>
      </c>
    </row>
    <row r="4096" spans="1:40" x14ac:dyDescent="0.25">
      <c r="A4096" s="4" t="s">
        <v>97</v>
      </c>
      <c r="B4096" t="s">
        <v>30</v>
      </c>
      <c r="C4096" s="40">
        <v>40826</v>
      </c>
      <c r="D4096">
        <v>4</v>
      </c>
      <c r="F4096" t="s">
        <v>111</v>
      </c>
      <c r="G4096" t="str">
        <f>YEAR(C4096)+IF(MONTH(C4096)&lt;7,-1,0)&amp;"/"&amp;RIGHT(YEAR(C4096)+IF(MONTH(C4096)&lt;7,0,1),2)</f>
        <v>2011/12</v>
      </c>
      <c r="O4096" s="2" t="str">
        <f>IF(ISNUMBER(N4096),SUMIFS(N$1:$N4096,A$1:$A4096,A4096,G$1:$G4096,G4096,D$1:$D4096,D4096),"")</f>
        <v/>
      </c>
      <c r="AE4096" s="2" t="str">
        <f t="shared" si="208"/>
        <v/>
      </c>
      <c r="AJ4096" s="41">
        <v>35.5</v>
      </c>
      <c r="AM4096" s="2" t="str">
        <f t="shared" si="207"/>
        <v/>
      </c>
      <c r="AN4096" s="2" t="str">
        <f>IF(ISNUMBER(AM4096),SUMIFS($AM$1:AM4096,$A$1:A4096,A4096,$G$1:G4096,G4096,$D$1:D4096,D4096),"")</f>
        <v/>
      </c>
    </row>
    <row r="4097" spans="1:40" x14ac:dyDescent="0.25">
      <c r="A4097" s="4" t="s">
        <v>97</v>
      </c>
      <c r="B4097" t="s">
        <v>30</v>
      </c>
      <c r="C4097" s="40">
        <v>40826</v>
      </c>
      <c r="D4097">
        <v>5</v>
      </c>
      <c r="F4097" t="s">
        <v>111</v>
      </c>
      <c r="G4097" t="str">
        <f>YEAR(C4097)+IF(MONTH(C4097)&lt;7,-1,0)&amp;"/"&amp;RIGHT(YEAR(C4097)+IF(MONTH(C4097)&lt;7,0,1),2)</f>
        <v>2011/12</v>
      </c>
      <c r="O4097" s="2" t="str">
        <f>IF(ISNUMBER(N4097),SUMIFS(N$1:$N4097,A$1:$A4097,A4097,G$1:$G4097,G4097,D$1:$D4097,D4097),"")</f>
        <v/>
      </c>
      <c r="AE4097" s="2" t="str">
        <f t="shared" si="208"/>
        <v/>
      </c>
      <c r="AJ4097" s="41">
        <v>30.9</v>
      </c>
      <c r="AM4097" s="2" t="str">
        <f t="shared" si="207"/>
        <v/>
      </c>
      <c r="AN4097" s="2" t="str">
        <f>IF(ISNUMBER(AM4097),SUMIFS($AM$1:AM4097,$A$1:A4097,A4097,$G$1:G4097,G4097,$D$1:D4097,D4097),"")</f>
        <v/>
      </c>
    </row>
    <row r="4098" spans="1:40" x14ac:dyDescent="0.25">
      <c r="A4098" s="4" t="s">
        <v>97</v>
      </c>
      <c r="B4098" t="s">
        <v>30</v>
      </c>
      <c r="C4098" s="40">
        <v>40833</v>
      </c>
      <c r="D4098">
        <v>1</v>
      </c>
      <c r="F4098" t="s">
        <v>111</v>
      </c>
      <c r="G4098" t="str">
        <f>YEAR(C4098)+IF(MONTH(C4098)&lt;7,-1,0)&amp;"/"&amp;RIGHT(YEAR(C4098)+IF(MONTH(C4098)&lt;7,0,1),2)</f>
        <v>2011/12</v>
      </c>
      <c r="O4098" s="2" t="str">
        <f>IF(ISNUMBER(N4098),SUMIFS(N$1:$N4098,A$1:$A4098,A4098,G$1:$G4098,G4098,D$1:$D4098,D4098),"")</f>
        <v/>
      </c>
      <c r="AE4098" s="2" t="str">
        <f t="shared" si="208"/>
        <v/>
      </c>
      <c r="AJ4098" s="41">
        <v>34.1</v>
      </c>
      <c r="AM4098" s="2" t="str">
        <f t="shared" si="207"/>
        <v/>
      </c>
      <c r="AN4098" s="2" t="str">
        <f>IF(ISNUMBER(AM4098),SUMIFS($AM$1:AM4098,$A$1:A4098,A4098,$G$1:G4098,G4098,$D$1:D4098,D4098),"")</f>
        <v/>
      </c>
    </row>
    <row r="4099" spans="1:40" x14ac:dyDescent="0.25">
      <c r="A4099" s="4" t="s">
        <v>97</v>
      </c>
      <c r="B4099" t="s">
        <v>30</v>
      </c>
      <c r="C4099" s="40">
        <v>40833</v>
      </c>
      <c r="D4099">
        <v>2</v>
      </c>
      <c r="F4099" t="s">
        <v>111</v>
      </c>
      <c r="G4099" t="str">
        <f>YEAR(C4099)+IF(MONTH(C4099)&lt;7,-1,0)&amp;"/"&amp;RIGHT(YEAR(C4099)+IF(MONTH(C4099)&lt;7,0,1),2)</f>
        <v>2011/12</v>
      </c>
      <c r="O4099" s="2" t="str">
        <f>IF(ISNUMBER(N4099),SUMIFS(N$1:$N4099,A$1:$A4099,A4099,G$1:$G4099,G4099,D$1:$D4099,D4099),"")</f>
        <v/>
      </c>
      <c r="AE4099" s="2" t="str">
        <f t="shared" si="208"/>
        <v/>
      </c>
      <c r="AJ4099" s="41">
        <v>34.9</v>
      </c>
      <c r="AM4099" s="2" t="str">
        <f t="shared" si="207"/>
        <v/>
      </c>
      <c r="AN4099" s="2" t="str">
        <f>IF(ISNUMBER(AM4099),SUMIFS($AM$1:AM4099,$A$1:A4099,A4099,$G$1:G4099,G4099,$D$1:D4099,D4099),"")</f>
        <v/>
      </c>
    </row>
    <row r="4100" spans="1:40" x14ac:dyDescent="0.25">
      <c r="A4100" s="4" t="s">
        <v>97</v>
      </c>
      <c r="B4100" t="s">
        <v>30</v>
      </c>
      <c r="C4100" s="40">
        <v>40833</v>
      </c>
      <c r="D4100">
        <v>3</v>
      </c>
      <c r="F4100" t="s">
        <v>111</v>
      </c>
      <c r="G4100" t="str">
        <f>YEAR(C4100)+IF(MONTH(C4100)&lt;7,-1,0)&amp;"/"&amp;RIGHT(YEAR(C4100)+IF(MONTH(C4100)&lt;7,0,1),2)</f>
        <v>2011/12</v>
      </c>
      <c r="O4100" s="2" t="str">
        <f>IF(ISNUMBER(N4100),SUMIFS(N$1:$N4100,A$1:$A4100,A4100,G$1:$G4100,G4100,D$1:$D4100,D4100),"")</f>
        <v/>
      </c>
      <c r="AE4100" s="2" t="str">
        <f t="shared" si="208"/>
        <v/>
      </c>
      <c r="AJ4100" s="41">
        <v>34.5</v>
      </c>
      <c r="AM4100" s="2" t="str">
        <f t="shared" si="207"/>
        <v/>
      </c>
      <c r="AN4100" s="2" t="str">
        <f>IF(ISNUMBER(AM4100),SUMIFS($AM$1:AM4100,$A$1:A4100,A4100,$G$1:G4100,G4100,$D$1:D4100,D4100),"")</f>
        <v/>
      </c>
    </row>
    <row r="4101" spans="1:40" x14ac:dyDescent="0.25">
      <c r="A4101" s="4" t="s">
        <v>97</v>
      </c>
      <c r="B4101" t="s">
        <v>30</v>
      </c>
      <c r="C4101" s="40">
        <v>40833</v>
      </c>
      <c r="D4101">
        <v>4</v>
      </c>
      <c r="F4101" t="s">
        <v>111</v>
      </c>
      <c r="G4101" t="str">
        <f>YEAR(C4101)+IF(MONTH(C4101)&lt;7,-1,0)&amp;"/"&amp;RIGHT(YEAR(C4101)+IF(MONTH(C4101)&lt;7,0,1),2)</f>
        <v>2011/12</v>
      </c>
      <c r="O4101" s="2" t="str">
        <f>IF(ISNUMBER(N4101),SUMIFS(N$1:$N4101,A$1:$A4101,A4101,G$1:$G4101,G4101,D$1:$D4101,D4101),"")</f>
        <v/>
      </c>
      <c r="AE4101" s="2" t="str">
        <f t="shared" si="208"/>
        <v/>
      </c>
      <c r="AJ4101" s="41">
        <v>34.200000000000003</v>
      </c>
      <c r="AM4101" s="2" t="str">
        <f t="shared" si="207"/>
        <v/>
      </c>
      <c r="AN4101" s="2" t="str">
        <f>IF(ISNUMBER(AM4101),SUMIFS($AM$1:AM4101,$A$1:A4101,A4101,$G$1:G4101,G4101,$D$1:D4101,D4101),"")</f>
        <v/>
      </c>
    </row>
    <row r="4102" spans="1:40" x14ac:dyDescent="0.25">
      <c r="A4102" s="4" t="s">
        <v>97</v>
      </c>
      <c r="B4102" t="s">
        <v>30</v>
      </c>
      <c r="C4102" s="40">
        <v>40833</v>
      </c>
      <c r="D4102">
        <v>5</v>
      </c>
      <c r="F4102" t="s">
        <v>111</v>
      </c>
      <c r="G4102" t="str">
        <f>YEAR(C4102)+IF(MONTH(C4102)&lt;7,-1,0)&amp;"/"&amp;RIGHT(YEAR(C4102)+IF(MONTH(C4102)&lt;7,0,1),2)</f>
        <v>2011/12</v>
      </c>
      <c r="O4102" s="2" t="str">
        <f>IF(ISNUMBER(N4102),SUMIFS(N$1:$N4102,A$1:$A4102,A4102,G$1:$G4102,G4102,D$1:$D4102,D4102),"")</f>
        <v/>
      </c>
      <c r="AE4102" s="2" t="str">
        <f t="shared" si="208"/>
        <v/>
      </c>
      <c r="AJ4102" s="41">
        <v>28.7</v>
      </c>
      <c r="AM4102" s="2" t="str">
        <f t="shared" si="207"/>
        <v/>
      </c>
      <c r="AN4102" s="2" t="str">
        <f>IF(ISNUMBER(AM4102),SUMIFS($AM$1:AM4102,$A$1:A4102,A4102,$G$1:G4102,G4102,$D$1:D4102,D4102),"")</f>
        <v/>
      </c>
    </row>
    <row r="4103" spans="1:40" x14ac:dyDescent="0.25">
      <c r="A4103" s="4" t="s">
        <v>97</v>
      </c>
      <c r="B4103" t="s">
        <v>30</v>
      </c>
      <c r="C4103" s="40">
        <v>40841</v>
      </c>
      <c r="D4103">
        <v>1</v>
      </c>
      <c r="F4103" t="s">
        <v>111</v>
      </c>
      <c r="G4103" t="str">
        <f>YEAR(C4103)+IF(MONTH(C4103)&lt;7,-1,0)&amp;"/"&amp;RIGHT(YEAR(C4103)+IF(MONTH(C4103)&lt;7,0,1),2)</f>
        <v>2011/12</v>
      </c>
      <c r="O4103" s="2" t="str">
        <f>IF(ISNUMBER(N4103),SUMIFS(N$1:$N4103,A$1:$A4103,A4103,G$1:$G4103,G4103,D$1:$D4103,D4103),"")</f>
        <v/>
      </c>
      <c r="AE4103" s="2" t="str">
        <f t="shared" si="208"/>
        <v/>
      </c>
      <c r="AJ4103" s="41">
        <v>26.4</v>
      </c>
      <c r="AM4103" s="2" t="str">
        <f t="shared" si="207"/>
        <v/>
      </c>
      <c r="AN4103" s="2" t="str">
        <f>IF(ISNUMBER(AM4103),SUMIFS($AM$1:AM4103,$A$1:A4103,A4103,$G$1:G4103,G4103,$D$1:D4103,D4103),"")</f>
        <v/>
      </c>
    </row>
    <row r="4104" spans="1:40" x14ac:dyDescent="0.25">
      <c r="A4104" s="4" t="s">
        <v>97</v>
      </c>
      <c r="B4104" t="s">
        <v>30</v>
      </c>
      <c r="C4104" s="40">
        <v>40841</v>
      </c>
      <c r="D4104">
        <v>2</v>
      </c>
      <c r="F4104" t="s">
        <v>111</v>
      </c>
      <c r="G4104" t="str">
        <f>YEAR(C4104)+IF(MONTH(C4104)&lt;7,-1,0)&amp;"/"&amp;RIGHT(YEAR(C4104)+IF(MONTH(C4104)&lt;7,0,1),2)</f>
        <v>2011/12</v>
      </c>
      <c r="O4104" s="2" t="str">
        <f>IF(ISNUMBER(N4104),SUMIFS(N$1:$N4104,A$1:$A4104,A4104,G$1:$G4104,G4104,D$1:$D4104,D4104),"")</f>
        <v/>
      </c>
      <c r="AE4104" s="2" t="str">
        <f t="shared" si="208"/>
        <v/>
      </c>
      <c r="AJ4104" s="41">
        <v>35.200000000000003</v>
      </c>
      <c r="AM4104" s="2" t="str">
        <f t="shared" si="207"/>
        <v/>
      </c>
      <c r="AN4104" s="2" t="str">
        <f>IF(ISNUMBER(AM4104),SUMIFS($AM$1:AM4104,$A$1:A4104,A4104,$G$1:G4104,G4104,$D$1:D4104,D4104),"")</f>
        <v/>
      </c>
    </row>
    <row r="4105" spans="1:40" x14ac:dyDescent="0.25">
      <c r="A4105" s="4" t="s">
        <v>97</v>
      </c>
      <c r="B4105" t="s">
        <v>30</v>
      </c>
      <c r="C4105" s="40">
        <v>40841</v>
      </c>
      <c r="D4105">
        <v>3</v>
      </c>
      <c r="F4105" t="s">
        <v>111</v>
      </c>
      <c r="G4105" t="str">
        <f>YEAR(C4105)+IF(MONTH(C4105)&lt;7,-1,0)&amp;"/"&amp;RIGHT(YEAR(C4105)+IF(MONTH(C4105)&lt;7,0,1),2)</f>
        <v>2011/12</v>
      </c>
      <c r="O4105" s="2" t="str">
        <f>IF(ISNUMBER(N4105),SUMIFS(N$1:$N4105,A$1:$A4105,A4105,G$1:$G4105,G4105,D$1:$D4105,D4105),"")</f>
        <v/>
      </c>
      <c r="AE4105" s="2" t="str">
        <f t="shared" si="208"/>
        <v/>
      </c>
      <c r="AJ4105" s="41">
        <v>39.299999999999997</v>
      </c>
      <c r="AM4105" s="2" t="str">
        <f t="shared" si="207"/>
        <v/>
      </c>
      <c r="AN4105" s="2" t="str">
        <f>IF(ISNUMBER(AM4105),SUMIFS($AM$1:AM4105,$A$1:A4105,A4105,$G$1:G4105,G4105,$D$1:D4105,D4105),"")</f>
        <v/>
      </c>
    </row>
    <row r="4106" spans="1:40" x14ac:dyDescent="0.25">
      <c r="A4106" s="4" t="s">
        <v>97</v>
      </c>
      <c r="B4106" t="s">
        <v>30</v>
      </c>
      <c r="C4106" s="40">
        <v>40841</v>
      </c>
      <c r="D4106">
        <v>4</v>
      </c>
      <c r="F4106" t="s">
        <v>111</v>
      </c>
      <c r="G4106" t="str">
        <f>YEAR(C4106)+IF(MONTH(C4106)&lt;7,-1,0)&amp;"/"&amp;RIGHT(YEAR(C4106)+IF(MONTH(C4106)&lt;7,0,1),2)</f>
        <v>2011/12</v>
      </c>
      <c r="O4106" s="2" t="str">
        <f>IF(ISNUMBER(N4106),SUMIFS(N$1:$N4106,A$1:$A4106,A4106,G$1:$G4106,G4106,D$1:$D4106,D4106),"")</f>
        <v/>
      </c>
      <c r="AE4106" s="2" t="str">
        <f t="shared" si="208"/>
        <v/>
      </c>
      <c r="AJ4106" s="41">
        <v>39.4</v>
      </c>
      <c r="AM4106" s="2" t="str">
        <f t="shared" si="207"/>
        <v/>
      </c>
      <c r="AN4106" s="2" t="str">
        <f>IF(ISNUMBER(AM4106),SUMIFS($AM$1:AM4106,$A$1:A4106,A4106,$G$1:G4106,G4106,$D$1:D4106,D4106),"")</f>
        <v/>
      </c>
    </row>
    <row r="4107" spans="1:40" x14ac:dyDescent="0.25">
      <c r="A4107" s="4" t="s">
        <v>97</v>
      </c>
      <c r="B4107" t="s">
        <v>30</v>
      </c>
      <c r="C4107" s="40">
        <v>40841</v>
      </c>
      <c r="D4107">
        <v>5</v>
      </c>
      <c r="F4107" t="s">
        <v>111</v>
      </c>
      <c r="G4107" t="str">
        <f>YEAR(C4107)+IF(MONTH(C4107)&lt;7,-1,0)&amp;"/"&amp;RIGHT(YEAR(C4107)+IF(MONTH(C4107)&lt;7,0,1),2)</f>
        <v>2011/12</v>
      </c>
      <c r="O4107" s="2" t="str">
        <f>IF(ISNUMBER(N4107),SUMIFS(N$1:$N4107,A$1:$A4107,A4107,G$1:$G4107,G4107,D$1:$D4107,D4107),"")</f>
        <v/>
      </c>
      <c r="AE4107" s="2" t="str">
        <f t="shared" si="208"/>
        <v/>
      </c>
      <c r="AJ4107" s="41">
        <v>26.5</v>
      </c>
      <c r="AM4107" s="2" t="str">
        <f t="shared" si="207"/>
        <v/>
      </c>
      <c r="AN4107" s="2" t="str">
        <f>IF(ISNUMBER(AM4107),SUMIFS($AM$1:AM4107,$A$1:A4107,A4107,$G$1:G4107,G4107,$D$1:D4107,D4107),"")</f>
        <v/>
      </c>
    </row>
    <row r="4108" spans="1:40" x14ac:dyDescent="0.25">
      <c r="A4108" s="4" t="s">
        <v>97</v>
      </c>
      <c r="B4108" t="s">
        <v>30</v>
      </c>
      <c r="C4108" s="40">
        <v>40847</v>
      </c>
      <c r="D4108">
        <v>1</v>
      </c>
      <c r="F4108" t="s">
        <v>111</v>
      </c>
      <c r="G4108" t="str">
        <f>YEAR(C4108)+IF(MONTH(C4108)&lt;7,-1,0)&amp;"/"&amp;RIGHT(YEAR(C4108)+IF(MONTH(C4108)&lt;7,0,1),2)</f>
        <v>2011/12</v>
      </c>
      <c r="O4108" s="2" t="str">
        <f>IF(ISNUMBER(N4108),SUMIFS(N$1:$N4108,A$1:$A4108,A4108,G$1:$G4108,G4108,D$1:$D4108,D4108),"")</f>
        <v/>
      </c>
      <c r="AE4108" s="2" t="str">
        <f t="shared" si="208"/>
        <v/>
      </c>
      <c r="AJ4108" s="41">
        <v>8.1</v>
      </c>
      <c r="AM4108" s="2" t="str">
        <f t="shared" si="207"/>
        <v/>
      </c>
      <c r="AN4108" s="2" t="str">
        <f>IF(ISNUMBER(AM4108),SUMIFS($AM$1:AM4108,$A$1:A4108,A4108,$G$1:G4108,G4108,$D$1:D4108,D4108),"")</f>
        <v/>
      </c>
    </row>
    <row r="4109" spans="1:40" x14ac:dyDescent="0.25">
      <c r="A4109" s="4" t="s">
        <v>97</v>
      </c>
      <c r="B4109" t="s">
        <v>30</v>
      </c>
      <c r="C4109" s="40">
        <v>40847</v>
      </c>
      <c r="D4109">
        <v>2</v>
      </c>
      <c r="F4109" t="s">
        <v>111</v>
      </c>
      <c r="G4109" t="str">
        <f>YEAR(C4109)+IF(MONTH(C4109)&lt;7,-1,0)&amp;"/"&amp;RIGHT(YEAR(C4109)+IF(MONTH(C4109)&lt;7,0,1),2)</f>
        <v>2011/12</v>
      </c>
      <c r="O4109" s="2" t="str">
        <f>IF(ISNUMBER(N4109),SUMIFS(N$1:$N4109,A$1:$A4109,A4109,G$1:$G4109,G4109,D$1:$D4109,D4109),"")</f>
        <v/>
      </c>
      <c r="AE4109" s="2" t="str">
        <f t="shared" si="208"/>
        <v/>
      </c>
      <c r="AJ4109" s="41">
        <v>8.3000000000000007</v>
      </c>
      <c r="AM4109" s="2" t="str">
        <f t="shared" si="207"/>
        <v/>
      </c>
      <c r="AN4109" s="2" t="str">
        <f>IF(ISNUMBER(AM4109),SUMIFS($AM$1:AM4109,$A$1:A4109,A4109,$G$1:G4109,G4109,$D$1:D4109,D4109),"")</f>
        <v/>
      </c>
    </row>
    <row r="4110" spans="1:40" x14ac:dyDescent="0.25">
      <c r="A4110" s="4" t="s">
        <v>97</v>
      </c>
      <c r="B4110" t="s">
        <v>30</v>
      </c>
      <c r="C4110" s="40">
        <v>40847</v>
      </c>
      <c r="D4110">
        <v>3</v>
      </c>
      <c r="F4110" t="s">
        <v>111</v>
      </c>
      <c r="G4110" t="str">
        <f>YEAR(C4110)+IF(MONTH(C4110)&lt;7,-1,0)&amp;"/"&amp;RIGHT(YEAR(C4110)+IF(MONTH(C4110)&lt;7,0,1),2)</f>
        <v>2011/12</v>
      </c>
      <c r="O4110" s="2" t="str">
        <f>IF(ISNUMBER(N4110),SUMIFS(N$1:$N4110,A$1:$A4110,A4110,G$1:$G4110,G4110,D$1:$D4110,D4110),"")</f>
        <v/>
      </c>
      <c r="AE4110" s="2" t="str">
        <f t="shared" si="208"/>
        <v/>
      </c>
      <c r="AJ4110" s="41">
        <v>9.1</v>
      </c>
      <c r="AM4110" s="2" t="str">
        <f t="shared" si="207"/>
        <v/>
      </c>
      <c r="AN4110" s="2" t="str">
        <f>IF(ISNUMBER(AM4110),SUMIFS($AM$1:AM4110,$A$1:A4110,A4110,$G$1:G4110,G4110,$D$1:D4110,D4110),"")</f>
        <v/>
      </c>
    </row>
    <row r="4111" spans="1:40" x14ac:dyDescent="0.25">
      <c r="A4111" s="4" t="s">
        <v>97</v>
      </c>
      <c r="B4111" t="s">
        <v>30</v>
      </c>
      <c r="C4111" s="40">
        <v>40847</v>
      </c>
      <c r="D4111">
        <v>4</v>
      </c>
      <c r="F4111" t="s">
        <v>111</v>
      </c>
      <c r="G4111" t="str">
        <f>YEAR(C4111)+IF(MONTH(C4111)&lt;7,-1,0)&amp;"/"&amp;RIGHT(YEAR(C4111)+IF(MONTH(C4111)&lt;7,0,1),2)</f>
        <v>2011/12</v>
      </c>
      <c r="O4111" s="2" t="str">
        <f>IF(ISNUMBER(N4111),SUMIFS(N$1:$N4111,A$1:$A4111,A4111,G$1:$G4111,G4111,D$1:$D4111,D4111),"")</f>
        <v/>
      </c>
      <c r="AE4111" s="2" t="str">
        <f t="shared" si="208"/>
        <v/>
      </c>
      <c r="AJ4111" s="41">
        <v>7.7</v>
      </c>
      <c r="AM4111" s="2" t="str">
        <f t="shared" si="207"/>
        <v/>
      </c>
      <c r="AN4111" s="2" t="str">
        <f>IF(ISNUMBER(AM4111),SUMIFS($AM$1:AM4111,$A$1:A4111,A4111,$G$1:G4111,G4111,$D$1:D4111,D4111),"")</f>
        <v/>
      </c>
    </row>
    <row r="4112" spans="1:40" x14ac:dyDescent="0.25">
      <c r="A4112" s="4" t="s">
        <v>97</v>
      </c>
      <c r="B4112" t="s">
        <v>30</v>
      </c>
      <c r="C4112" s="40">
        <v>40847</v>
      </c>
      <c r="D4112">
        <v>5</v>
      </c>
      <c r="F4112" t="s">
        <v>111</v>
      </c>
      <c r="G4112" t="str">
        <f>YEAR(C4112)+IF(MONTH(C4112)&lt;7,-1,0)&amp;"/"&amp;RIGHT(YEAR(C4112)+IF(MONTH(C4112)&lt;7,0,1),2)</f>
        <v>2011/12</v>
      </c>
      <c r="O4112" s="2" t="str">
        <f>IF(ISNUMBER(N4112),SUMIFS(N$1:$N4112,A$1:$A4112,A4112,G$1:$G4112,G4112,D$1:$D4112,D4112),"")</f>
        <v/>
      </c>
      <c r="AE4112" s="2" t="str">
        <f t="shared" si="208"/>
        <v/>
      </c>
      <c r="AJ4112" s="41">
        <v>10</v>
      </c>
      <c r="AM4112" s="2" t="str">
        <f t="shared" si="207"/>
        <v/>
      </c>
      <c r="AN4112" s="2" t="str">
        <f>IF(ISNUMBER(AM4112),SUMIFS($AM$1:AM4112,$A$1:A4112,A4112,$G$1:G4112,G4112,$D$1:D4112,D4112),"")</f>
        <v/>
      </c>
    </row>
    <row r="4113" spans="1:40" x14ac:dyDescent="0.25">
      <c r="A4113" s="4" t="s">
        <v>97</v>
      </c>
      <c r="B4113" t="s">
        <v>30</v>
      </c>
      <c r="C4113" s="40">
        <v>40854</v>
      </c>
      <c r="D4113">
        <v>1</v>
      </c>
      <c r="F4113" t="s">
        <v>111</v>
      </c>
      <c r="G4113" t="str">
        <f>YEAR(C4113)+IF(MONTH(C4113)&lt;7,-1,0)&amp;"/"&amp;RIGHT(YEAR(C4113)+IF(MONTH(C4113)&lt;7,0,1),2)</f>
        <v>2011/12</v>
      </c>
      <c r="O4113" s="2" t="str">
        <f>IF(ISNUMBER(N4113),SUMIFS(N$1:$N4113,A$1:$A4113,A4113,G$1:$G4113,G4113,D$1:$D4113,D4113),"")</f>
        <v/>
      </c>
      <c r="AE4113" s="2" t="str">
        <f t="shared" si="208"/>
        <v/>
      </c>
      <c r="AJ4113" s="41">
        <v>17.2</v>
      </c>
      <c r="AM4113" s="2" t="str">
        <f t="shared" si="207"/>
        <v/>
      </c>
      <c r="AN4113" s="2" t="str">
        <f>IF(ISNUMBER(AM4113),SUMIFS($AM$1:AM4113,$A$1:A4113,A4113,$G$1:G4113,G4113,$D$1:D4113,D4113),"")</f>
        <v/>
      </c>
    </row>
    <row r="4114" spans="1:40" x14ac:dyDescent="0.25">
      <c r="A4114" s="4" t="s">
        <v>97</v>
      </c>
      <c r="B4114" t="s">
        <v>30</v>
      </c>
      <c r="C4114" s="40">
        <v>40854</v>
      </c>
      <c r="D4114">
        <v>2</v>
      </c>
      <c r="F4114" t="s">
        <v>111</v>
      </c>
      <c r="G4114" t="str">
        <f>YEAR(C4114)+IF(MONTH(C4114)&lt;7,-1,0)&amp;"/"&amp;RIGHT(YEAR(C4114)+IF(MONTH(C4114)&lt;7,0,1),2)</f>
        <v>2011/12</v>
      </c>
      <c r="O4114" s="2" t="str">
        <f>IF(ISNUMBER(N4114),SUMIFS(N$1:$N4114,A$1:$A4114,A4114,G$1:$G4114,G4114,D$1:$D4114,D4114),"")</f>
        <v/>
      </c>
      <c r="AE4114" s="2" t="str">
        <f t="shared" si="208"/>
        <v/>
      </c>
      <c r="AJ4114" s="41">
        <v>16.2</v>
      </c>
      <c r="AM4114" s="2" t="str">
        <f t="shared" si="207"/>
        <v/>
      </c>
      <c r="AN4114" s="2" t="str">
        <f>IF(ISNUMBER(AM4114),SUMIFS($AM$1:AM4114,$A$1:A4114,A4114,$G$1:G4114,G4114,$D$1:D4114,D4114),"")</f>
        <v/>
      </c>
    </row>
    <row r="4115" spans="1:40" x14ac:dyDescent="0.25">
      <c r="A4115" s="4" t="s">
        <v>97</v>
      </c>
      <c r="B4115" t="s">
        <v>30</v>
      </c>
      <c r="C4115" s="40">
        <v>40854</v>
      </c>
      <c r="D4115">
        <v>3</v>
      </c>
      <c r="F4115" t="s">
        <v>111</v>
      </c>
      <c r="G4115" t="str">
        <f>YEAR(C4115)+IF(MONTH(C4115)&lt;7,-1,0)&amp;"/"&amp;RIGHT(YEAR(C4115)+IF(MONTH(C4115)&lt;7,0,1),2)</f>
        <v>2011/12</v>
      </c>
      <c r="O4115" s="2" t="str">
        <f>IF(ISNUMBER(N4115),SUMIFS(N$1:$N4115,A$1:$A4115,A4115,G$1:$G4115,G4115,D$1:$D4115,D4115),"")</f>
        <v/>
      </c>
      <c r="AE4115" s="2" t="str">
        <f t="shared" si="208"/>
        <v/>
      </c>
      <c r="AJ4115" s="41">
        <v>19.899999999999999</v>
      </c>
      <c r="AM4115" s="2" t="str">
        <f t="shared" si="207"/>
        <v/>
      </c>
      <c r="AN4115" s="2" t="str">
        <f>IF(ISNUMBER(AM4115),SUMIFS($AM$1:AM4115,$A$1:A4115,A4115,$G$1:G4115,G4115,$D$1:D4115,D4115),"")</f>
        <v/>
      </c>
    </row>
    <row r="4116" spans="1:40" x14ac:dyDescent="0.25">
      <c r="A4116" s="4" t="s">
        <v>97</v>
      </c>
      <c r="B4116" t="s">
        <v>30</v>
      </c>
      <c r="C4116" s="40">
        <v>40854</v>
      </c>
      <c r="D4116">
        <v>4</v>
      </c>
      <c r="F4116" t="s">
        <v>111</v>
      </c>
      <c r="G4116" t="str">
        <f>YEAR(C4116)+IF(MONTH(C4116)&lt;7,-1,0)&amp;"/"&amp;RIGHT(YEAR(C4116)+IF(MONTH(C4116)&lt;7,0,1),2)</f>
        <v>2011/12</v>
      </c>
      <c r="O4116" s="2" t="str">
        <f>IF(ISNUMBER(N4116),SUMIFS(N$1:$N4116,A$1:$A4116,A4116,G$1:$G4116,G4116,D$1:$D4116,D4116),"")</f>
        <v/>
      </c>
      <c r="AE4116" s="2" t="str">
        <f t="shared" si="208"/>
        <v/>
      </c>
      <c r="AJ4116" s="41">
        <v>16.5</v>
      </c>
      <c r="AM4116" s="2" t="str">
        <f t="shared" si="207"/>
        <v/>
      </c>
      <c r="AN4116" s="2" t="str">
        <f>IF(ISNUMBER(AM4116),SUMIFS($AM$1:AM4116,$A$1:A4116,A4116,$G$1:G4116,G4116,$D$1:D4116,D4116),"")</f>
        <v/>
      </c>
    </row>
    <row r="4117" spans="1:40" x14ac:dyDescent="0.25">
      <c r="A4117" s="4" t="s">
        <v>97</v>
      </c>
      <c r="B4117" t="s">
        <v>30</v>
      </c>
      <c r="C4117" s="40">
        <v>40854</v>
      </c>
      <c r="D4117">
        <v>5</v>
      </c>
      <c r="F4117" t="s">
        <v>111</v>
      </c>
      <c r="G4117" t="str">
        <f>YEAR(C4117)+IF(MONTH(C4117)&lt;7,-1,0)&amp;"/"&amp;RIGHT(YEAR(C4117)+IF(MONTH(C4117)&lt;7,0,1),2)</f>
        <v>2011/12</v>
      </c>
      <c r="O4117" s="2" t="str">
        <f>IF(ISNUMBER(N4117),SUMIFS(N$1:$N4117,A$1:$A4117,A4117,G$1:$G4117,G4117,D$1:$D4117,D4117),"")</f>
        <v/>
      </c>
      <c r="AE4117" s="2" t="str">
        <f t="shared" si="208"/>
        <v/>
      </c>
      <c r="AJ4117" s="41">
        <v>16.899999999999999</v>
      </c>
      <c r="AM4117" s="2" t="str">
        <f t="shared" si="207"/>
        <v/>
      </c>
      <c r="AN4117" s="2" t="str">
        <f>IF(ISNUMBER(AM4117),SUMIFS($AM$1:AM4117,$A$1:A4117,A4117,$G$1:G4117,G4117,$D$1:D4117,D4117),"")</f>
        <v/>
      </c>
    </row>
    <row r="4118" spans="1:40" x14ac:dyDescent="0.25">
      <c r="A4118" s="4" t="s">
        <v>97</v>
      </c>
      <c r="B4118" t="s">
        <v>30</v>
      </c>
      <c r="C4118" s="40">
        <v>40861</v>
      </c>
      <c r="D4118">
        <v>1</v>
      </c>
      <c r="F4118" t="s">
        <v>111</v>
      </c>
      <c r="G4118" t="str">
        <f>YEAR(C4118)+IF(MONTH(C4118)&lt;7,-1,0)&amp;"/"&amp;RIGHT(YEAR(C4118)+IF(MONTH(C4118)&lt;7,0,1),2)</f>
        <v>2011/12</v>
      </c>
      <c r="O4118" s="2" t="str">
        <f>IF(ISNUMBER(N4118),SUMIFS(N$1:$N4118,A$1:$A4118,A4118,G$1:$G4118,G4118,D$1:$D4118,D4118),"")</f>
        <v/>
      </c>
      <c r="AE4118" s="2" t="str">
        <f t="shared" si="208"/>
        <v/>
      </c>
      <c r="AJ4118" s="41">
        <v>21.5</v>
      </c>
      <c r="AM4118" s="2" t="str">
        <f t="shared" si="207"/>
        <v/>
      </c>
      <c r="AN4118" s="2" t="str">
        <f>IF(ISNUMBER(AM4118),SUMIFS($AM$1:AM4118,$A$1:A4118,A4118,$G$1:G4118,G4118,$D$1:D4118,D4118),"")</f>
        <v/>
      </c>
    </row>
    <row r="4119" spans="1:40" x14ac:dyDescent="0.25">
      <c r="A4119" s="4" t="s">
        <v>97</v>
      </c>
      <c r="B4119" t="s">
        <v>30</v>
      </c>
      <c r="C4119" s="40">
        <v>40861</v>
      </c>
      <c r="D4119">
        <v>2</v>
      </c>
      <c r="F4119" t="s">
        <v>111</v>
      </c>
      <c r="G4119" t="str">
        <f>YEAR(C4119)+IF(MONTH(C4119)&lt;7,-1,0)&amp;"/"&amp;RIGHT(YEAR(C4119)+IF(MONTH(C4119)&lt;7,0,1),2)</f>
        <v>2011/12</v>
      </c>
      <c r="O4119" s="2" t="str">
        <f>IF(ISNUMBER(N4119),SUMIFS(N$1:$N4119,A$1:$A4119,A4119,G$1:$G4119,G4119,D$1:$D4119,D4119),"")</f>
        <v/>
      </c>
      <c r="AE4119" s="2" t="str">
        <f t="shared" si="208"/>
        <v/>
      </c>
      <c r="AJ4119" s="41">
        <v>18.3</v>
      </c>
      <c r="AM4119" s="2" t="str">
        <f t="shared" si="207"/>
        <v/>
      </c>
      <c r="AN4119" s="2" t="str">
        <f>IF(ISNUMBER(AM4119),SUMIFS($AM$1:AM4119,$A$1:A4119,A4119,$G$1:G4119,G4119,$D$1:D4119,D4119),"")</f>
        <v/>
      </c>
    </row>
    <row r="4120" spans="1:40" x14ac:dyDescent="0.25">
      <c r="A4120" s="4" t="s">
        <v>97</v>
      </c>
      <c r="B4120" t="s">
        <v>30</v>
      </c>
      <c r="C4120" s="40">
        <v>40861</v>
      </c>
      <c r="D4120">
        <v>3</v>
      </c>
      <c r="F4120" t="s">
        <v>111</v>
      </c>
      <c r="G4120" t="str">
        <f>YEAR(C4120)+IF(MONTH(C4120)&lt;7,-1,0)&amp;"/"&amp;RIGHT(YEAR(C4120)+IF(MONTH(C4120)&lt;7,0,1),2)</f>
        <v>2011/12</v>
      </c>
      <c r="O4120" s="2" t="str">
        <f>IF(ISNUMBER(N4120),SUMIFS(N$1:$N4120,A$1:$A4120,A4120,G$1:$G4120,G4120,D$1:$D4120,D4120),"")</f>
        <v/>
      </c>
      <c r="AE4120" s="2" t="str">
        <f t="shared" si="208"/>
        <v/>
      </c>
      <c r="AJ4120" s="41">
        <v>23.9</v>
      </c>
      <c r="AM4120" s="2" t="str">
        <f t="shared" si="207"/>
        <v/>
      </c>
      <c r="AN4120" s="2" t="str">
        <f>IF(ISNUMBER(AM4120),SUMIFS($AM$1:AM4120,$A$1:A4120,A4120,$G$1:G4120,G4120,$D$1:D4120,D4120),"")</f>
        <v/>
      </c>
    </row>
    <row r="4121" spans="1:40" x14ac:dyDescent="0.25">
      <c r="A4121" s="4" t="s">
        <v>97</v>
      </c>
      <c r="B4121" t="s">
        <v>30</v>
      </c>
      <c r="C4121" s="40">
        <v>40861</v>
      </c>
      <c r="D4121">
        <v>4</v>
      </c>
      <c r="F4121" t="s">
        <v>111</v>
      </c>
      <c r="G4121" t="str">
        <f>YEAR(C4121)+IF(MONTH(C4121)&lt;7,-1,0)&amp;"/"&amp;RIGHT(YEAR(C4121)+IF(MONTH(C4121)&lt;7,0,1),2)</f>
        <v>2011/12</v>
      </c>
      <c r="O4121" s="2" t="str">
        <f>IF(ISNUMBER(N4121),SUMIFS(N$1:$N4121,A$1:$A4121,A4121,G$1:$G4121,G4121,D$1:$D4121,D4121),"")</f>
        <v/>
      </c>
      <c r="AE4121" s="2" t="str">
        <f t="shared" si="208"/>
        <v/>
      </c>
      <c r="AJ4121" s="41">
        <v>21.2</v>
      </c>
      <c r="AM4121" s="2" t="str">
        <f t="shared" si="207"/>
        <v/>
      </c>
      <c r="AN4121" s="2" t="str">
        <f>IF(ISNUMBER(AM4121),SUMIFS($AM$1:AM4121,$A$1:A4121,A4121,$G$1:G4121,G4121,$D$1:D4121,D4121),"")</f>
        <v/>
      </c>
    </row>
    <row r="4122" spans="1:40" x14ac:dyDescent="0.25">
      <c r="A4122" s="4" t="s">
        <v>97</v>
      </c>
      <c r="B4122" t="s">
        <v>30</v>
      </c>
      <c r="C4122" s="40">
        <v>40861</v>
      </c>
      <c r="D4122">
        <v>5</v>
      </c>
      <c r="F4122" t="s">
        <v>111</v>
      </c>
      <c r="G4122" t="str">
        <f>YEAR(C4122)+IF(MONTH(C4122)&lt;7,-1,0)&amp;"/"&amp;RIGHT(YEAR(C4122)+IF(MONTH(C4122)&lt;7,0,1),2)</f>
        <v>2011/12</v>
      </c>
      <c r="O4122" s="2" t="str">
        <f>IF(ISNUMBER(N4122),SUMIFS(N$1:$N4122,A$1:$A4122,A4122,G$1:$G4122,G4122,D$1:$D4122,D4122),"")</f>
        <v/>
      </c>
      <c r="AE4122" s="2" t="str">
        <f t="shared" si="208"/>
        <v/>
      </c>
      <c r="AJ4122" s="41">
        <v>19.8</v>
      </c>
      <c r="AM4122" s="2" t="str">
        <f t="shared" si="207"/>
        <v/>
      </c>
      <c r="AN4122" s="2" t="str">
        <f>IF(ISNUMBER(AM4122),SUMIFS($AM$1:AM4122,$A$1:A4122,A4122,$G$1:G4122,G4122,$D$1:D4122,D4122),"")</f>
        <v/>
      </c>
    </row>
    <row r="4123" spans="1:40" x14ac:dyDescent="0.25">
      <c r="A4123" s="4" t="s">
        <v>97</v>
      </c>
      <c r="B4123" t="s">
        <v>30</v>
      </c>
      <c r="C4123" s="40">
        <v>40868</v>
      </c>
      <c r="D4123">
        <v>1</v>
      </c>
      <c r="F4123" t="s">
        <v>111</v>
      </c>
      <c r="G4123" t="str">
        <f>YEAR(C4123)+IF(MONTH(C4123)&lt;7,-1,0)&amp;"/"&amp;RIGHT(YEAR(C4123)+IF(MONTH(C4123)&lt;7,0,1),2)</f>
        <v>2011/12</v>
      </c>
      <c r="O4123" s="2" t="str">
        <f>IF(ISNUMBER(N4123),SUMIFS(N$1:$N4123,A$1:$A4123,A4123,G$1:$G4123,G4123,D$1:$D4123,D4123),"")</f>
        <v/>
      </c>
      <c r="AE4123" s="2" t="str">
        <f t="shared" si="208"/>
        <v/>
      </c>
      <c r="AJ4123" s="41">
        <v>24.4</v>
      </c>
      <c r="AM4123" s="2" t="str">
        <f t="shared" si="207"/>
        <v/>
      </c>
      <c r="AN4123" s="2" t="str">
        <f>IF(ISNUMBER(AM4123),SUMIFS($AM$1:AM4123,$A$1:A4123,A4123,$G$1:G4123,G4123,$D$1:D4123,D4123),"")</f>
        <v/>
      </c>
    </row>
    <row r="4124" spans="1:40" x14ac:dyDescent="0.25">
      <c r="A4124" s="4" t="s">
        <v>97</v>
      </c>
      <c r="B4124" t="s">
        <v>30</v>
      </c>
      <c r="C4124" s="40">
        <v>40868</v>
      </c>
      <c r="D4124">
        <v>2</v>
      </c>
      <c r="F4124" t="s">
        <v>111</v>
      </c>
      <c r="G4124" t="str">
        <f>YEAR(C4124)+IF(MONTH(C4124)&lt;7,-1,0)&amp;"/"&amp;RIGHT(YEAR(C4124)+IF(MONTH(C4124)&lt;7,0,1),2)</f>
        <v>2011/12</v>
      </c>
      <c r="O4124" s="2" t="str">
        <f>IF(ISNUMBER(N4124),SUMIFS(N$1:$N4124,A$1:$A4124,A4124,G$1:$G4124,G4124,D$1:$D4124,D4124),"")</f>
        <v/>
      </c>
      <c r="AE4124" s="2" t="str">
        <f t="shared" si="208"/>
        <v/>
      </c>
      <c r="AJ4124" s="41">
        <v>19.899999999999999</v>
      </c>
      <c r="AM4124" s="2" t="str">
        <f t="shared" si="207"/>
        <v/>
      </c>
      <c r="AN4124" s="2" t="str">
        <f>IF(ISNUMBER(AM4124),SUMIFS($AM$1:AM4124,$A$1:A4124,A4124,$G$1:G4124,G4124,$D$1:D4124,D4124),"")</f>
        <v/>
      </c>
    </row>
    <row r="4125" spans="1:40" x14ac:dyDescent="0.25">
      <c r="A4125" s="4" t="s">
        <v>97</v>
      </c>
      <c r="B4125" t="s">
        <v>30</v>
      </c>
      <c r="C4125" s="40">
        <v>40868</v>
      </c>
      <c r="D4125">
        <v>3</v>
      </c>
      <c r="F4125" t="s">
        <v>111</v>
      </c>
      <c r="G4125" t="str">
        <f>YEAR(C4125)+IF(MONTH(C4125)&lt;7,-1,0)&amp;"/"&amp;RIGHT(YEAR(C4125)+IF(MONTH(C4125)&lt;7,0,1),2)</f>
        <v>2011/12</v>
      </c>
      <c r="O4125" s="2" t="str">
        <f>IF(ISNUMBER(N4125),SUMIFS(N$1:$N4125,A$1:$A4125,A4125,G$1:$G4125,G4125,D$1:$D4125,D4125),"")</f>
        <v/>
      </c>
      <c r="AE4125" s="2" t="str">
        <f t="shared" si="208"/>
        <v/>
      </c>
      <c r="AJ4125" s="41">
        <v>22.4</v>
      </c>
      <c r="AM4125" s="2" t="str">
        <f t="shared" si="207"/>
        <v/>
      </c>
      <c r="AN4125" s="2" t="str">
        <f>IF(ISNUMBER(AM4125),SUMIFS($AM$1:AM4125,$A$1:A4125,A4125,$G$1:G4125,G4125,$D$1:D4125,D4125),"")</f>
        <v/>
      </c>
    </row>
    <row r="4126" spans="1:40" x14ac:dyDescent="0.25">
      <c r="A4126" s="4" t="s">
        <v>97</v>
      </c>
      <c r="B4126" t="s">
        <v>30</v>
      </c>
      <c r="C4126" s="40">
        <v>40868</v>
      </c>
      <c r="D4126">
        <v>4</v>
      </c>
      <c r="F4126" t="s">
        <v>111</v>
      </c>
      <c r="G4126" t="str">
        <f>YEAR(C4126)+IF(MONTH(C4126)&lt;7,-1,0)&amp;"/"&amp;RIGHT(YEAR(C4126)+IF(MONTH(C4126)&lt;7,0,1),2)</f>
        <v>2011/12</v>
      </c>
      <c r="O4126" s="2" t="str">
        <f>IF(ISNUMBER(N4126),SUMIFS(N$1:$N4126,A$1:$A4126,A4126,G$1:$G4126,G4126,D$1:$D4126,D4126),"")</f>
        <v/>
      </c>
      <c r="AE4126" s="2" t="str">
        <f t="shared" si="208"/>
        <v/>
      </c>
      <c r="AJ4126" s="41">
        <v>21.4</v>
      </c>
      <c r="AM4126" s="2" t="str">
        <f t="shared" si="207"/>
        <v/>
      </c>
      <c r="AN4126" s="2" t="str">
        <f>IF(ISNUMBER(AM4126),SUMIFS($AM$1:AM4126,$A$1:A4126,A4126,$G$1:G4126,G4126,$D$1:D4126,D4126),"")</f>
        <v/>
      </c>
    </row>
    <row r="4127" spans="1:40" x14ac:dyDescent="0.25">
      <c r="A4127" s="4" t="s">
        <v>97</v>
      </c>
      <c r="B4127" t="s">
        <v>30</v>
      </c>
      <c r="C4127" s="40">
        <v>40868</v>
      </c>
      <c r="D4127">
        <v>5</v>
      </c>
      <c r="F4127" t="s">
        <v>111</v>
      </c>
      <c r="G4127" t="str">
        <f>YEAR(C4127)+IF(MONTH(C4127)&lt;7,-1,0)&amp;"/"&amp;RIGHT(YEAR(C4127)+IF(MONTH(C4127)&lt;7,0,1),2)</f>
        <v>2011/12</v>
      </c>
      <c r="O4127" s="2" t="str">
        <f>IF(ISNUMBER(N4127),SUMIFS(N$1:$N4127,A$1:$A4127,A4127,G$1:$G4127,G4127,D$1:$D4127,D4127),"")</f>
        <v/>
      </c>
      <c r="AE4127" s="2" t="str">
        <f t="shared" si="208"/>
        <v/>
      </c>
      <c r="AJ4127" s="41">
        <v>23.020000000000003</v>
      </c>
      <c r="AM4127" s="2" t="str">
        <f t="shared" si="207"/>
        <v/>
      </c>
      <c r="AN4127" s="2" t="str">
        <f>IF(ISNUMBER(AM4127),SUMIFS($AM$1:AM4127,$A$1:A4127,A4127,$G$1:G4127,G4127,$D$1:D4127,D4127),"")</f>
        <v/>
      </c>
    </row>
    <row r="4128" spans="1:40" x14ac:dyDescent="0.25">
      <c r="A4128" s="4" t="s">
        <v>97</v>
      </c>
      <c r="B4128" t="s">
        <v>30</v>
      </c>
      <c r="C4128" s="40">
        <v>40875</v>
      </c>
      <c r="D4128">
        <v>1</v>
      </c>
      <c r="F4128" t="s">
        <v>111</v>
      </c>
      <c r="G4128" t="str">
        <f>YEAR(C4128)+IF(MONTH(C4128)&lt;7,-1,0)&amp;"/"&amp;RIGHT(YEAR(C4128)+IF(MONTH(C4128)&lt;7,0,1),2)</f>
        <v>2011/12</v>
      </c>
      <c r="O4128" s="2" t="str">
        <f>IF(ISNUMBER(N4128),SUMIFS(N$1:$N4128,A$1:$A4128,A4128,G$1:$G4128,G4128,D$1:$D4128,D4128),"")</f>
        <v/>
      </c>
      <c r="AE4128" s="2" t="str">
        <f t="shared" si="208"/>
        <v/>
      </c>
      <c r="AJ4128" s="41">
        <v>22.3</v>
      </c>
      <c r="AM4128" s="2" t="str">
        <f t="shared" si="207"/>
        <v/>
      </c>
      <c r="AN4128" s="2" t="str">
        <f>IF(ISNUMBER(AM4128),SUMIFS($AM$1:AM4128,$A$1:A4128,A4128,$G$1:G4128,G4128,$D$1:D4128,D4128),"")</f>
        <v/>
      </c>
    </row>
    <row r="4129" spans="1:40" x14ac:dyDescent="0.25">
      <c r="A4129" s="4" t="s">
        <v>97</v>
      </c>
      <c r="B4129" t="s">
        <v>30</v>
      </c>
      <c r="C4129" s="40">
        <v>40875</v>
      </c>
      <c r="D4129">
        <v>2</v>
      </c>
      <c r="F4129" t="s">
        <v>111</v>
      </c>
      <c r="G4129" t="str">
        <f>YEAR(C4129)+IF(MONTH(C4129)&lt;7,-1,0)&amp;"/"&amp;RIGHT(YEAR(C4129)+IF(MONTH(C4129)&lt;7,0,1),2)</f>
        <v>2011/12</v>
      </c>
      <c r="O4129" s="2" t="str">
        <f>IF(ISNUMBER(N4129),SUMIFS(N$1:$N4129,A$1:$A4129,A4129,G$1:$G4129,G4129,D$1:$D4129,D4129),"")</f>
        <v/>
      </c>
      <c r="AE4129" s="2" t="str">
        <f t="shared" si="208"/>
        <v/>
      </c>
      <c r="AJ4129" s="41">
        <v>22.3</v>
      </c>
      <c r="AM4129" s="2" t="str">
        <f t="shared" si="207"/>
        <v/>
      </c>
      <c r="AN4129" s="2" t="str">
        <f>IF(ISNUMBER(AM4129),SUMIFS($AM$1:AM4129,$A$1:A4129,A4129,$G$1:G4129,G4129,$D$1:D4129,D4129),"")</f>
        <v/>
      </c>
    </row>
    <row r="4130" spans="1:40" x14ac:dyDescent="0.25">
      <c r="A4130" s="4" t="s">
        <v>97</v>
      </c>
      <c r="B4130" t="s">
        <v>30</v>
      </c>
      <c r="C4130" s="40">
        <v>40875</v>
      </c>
      <c r="D4130">
        <v>3</v>
      </c>
      <c r="F4130" t="s">
        <v>111</v>
      </c>
      <c r="G4130" t="str">
        <f>YEAR(C4130)+IF(MONTH(C4130)&lt;7,-1,0)&amp;"/"&amp;RIGHT(YEAR(C4130)+IF(MONTH(C4130)&lt;7,0,1),2)</f>
        <v>2011/12</v>
      </c>
      <c r="O4130" s="2" t="str">
        <f>IF(ISNUMBER(N4130),SUMIFS(N$1:$N4130,A$1:$A4130,A4130,G$1:$G4130,G4130,D$1:$D4130,D4130),"")</f>
        <v/>
      </c>
      <c r="AE4130" s="2" t="str">
        <f t="shared" si="208"/>
        <v/>
      </c>
      <c r="AJ4130" s="41">
        <v>23.7</v>
      </c>
      <c r="AM4130" s="2" t="str">
        <f t="shared" si="207"/>
        <v/>
      </c>
      <c r="AN4130" s="2" t="str">
        <f>IF(ISNUMBER(AM4130),SUMIFS($AM$1:AM4130,$A$1:A4130,A4130,$G$1:G4130,G4130,$D$1:D4130,D4130),"")</f>
        <v/>
      </c>
    </row>
    <row r="4131" spans="1:40" x14ac:dyDescent="0.25">
      <c r="A4131" s="4" t="s">
        <v>97</v>
      </c>
      <c r="B4131" t="s">
        <v>30</v>
      </c>
      <c r="C4131" s="40">
        <v>40875</v>
      </c>
      <c r="D4131">
        <v>4</v>
      </c>
      <c r="F4131" t="s">
        <v>111</v>
      </c>
      <c r="G4131" t="str">
        <f>YEAR(C4131)+IF(MONTH(C4131)&lt;7,-1,0)&amp;"/"&amp;RIGHT(YEAR(C4131)+IF(MONTH(C4131)&lt;7,0,1),2)</f>
        <v>2011/12</v>
      </c>
      <c r="O4131" s="2" t="str">
        <f>IF(ISNUMBER(N4131),SUMIFS(N$1:$N4131,A$1:$A4131,A4131,G$1:$G4131,G4131,D$1:$D4131,D4131),"")</f>
        <v/>
      </c>
      <c r="AE4131" s="2" t="str">
        <f t="shared" si="208"/>
        <v/>
      </c>
      <c r="AJ4131" s="41">
        <v>24.1</v>
      </c>
      <c r="AM4131" s="2" t="str">
        <f t="shared" si="207"/>
        <v/>
      </c>
      <c r="AN4131" s="2" t="str">
        <f>IF(ISNUMBER(AM4131),SUMIFS($AM$1:AM4131,$A$1:A4131,A4131,$G$1:G4131,G4131,$D$1:D4131,D4131),"")</f>
        <v/>
      </c>
    </row>
    <row r="4132" spans="1:40" x14ac:dyDescent="0.25">
      <c r="A4132" s="4" t="s">
        <v>97</v>
      </c>
      <c r="B4132" t="s">
        <v>30</v>
      </c>
      <c r="C4132" s="40">
        <v>40875</v>
      </c>
      <c r="D4132">
        <v>5</v>
      </c>
      <c r="F4132" t="s">
        <v>111</v>
      </c>
      <c r="G4132" t="str">
        <f>YEAR(C4132)+IF(MONTH(C4132)&lt;7,-1,0)&amp;"/"&amp;RIGHT(YEAR(C4132)+IF(MONTH(C4132)&lt;7,0,1),2)</f>
        <v>2011/12</v>
      </c>
      <c r="O4132" s="2" t="str">
        <f>IF(ISNUMBER(N4132),SUMIFS(N$1:$N4132,A$1:$A4132,A4132,G$1:$G4132,G4132,D$1:$D4132,D4132),"")</f>
        <v/>
      </c>
      <c r="AE4132" s="2" t="str">
        <f t="shared" si="208"/>
        <v/>
      </c>
      <c r="AJ4132" s="41">
        <v>21.8</v>
      </c>
      <c r="AM4132" s="2" t="str">
        <f t="shared" si="207"/>
        <v/>
      </c>
      <c r="AN4132" s="2" t="str">
        <f>IF(ISNUMBER(AM4132),SUMIFS($AM$1:AM4132,$A$1:A4132,A4132,$G$1:G4132,G4132,$D$1:D4132,D4132),"")</f>
        <v/>
      </c>
    </row>
    <row r="4133" spans="1:40" x14ac:dyDescent="0.25">
      <c r="A4133" s="4" t="s">
        <v>97</v>
      </c>
      <c r="B4133" t="s">
        <v>30</v>
      </c>
      <c r="C4133" s="40">
        <v>40882</v>
      </c>
      <c r="D4133">
        <v>1</v>
      </c>
      <c r="F4133" t="s">
        <v>111</v>
      </c>
      <c r="G4133" t="str">
        <f>YEAR(C4133)+IF(MONTH(C4133)&lt;7,-1,0)&amp;"/"&amp;RIGHT(YEAR(C4133)+IF(MONTH(C4133)&lt;7,0,1),2)</f>
        <v>2011/12</v>
      </c>
      <c r="O4133" s="2" t="str">
        <f>IF(ISNUMBER(N4133),SUMIFS(N$1:$N4133,A$1:$A4133,A4133,G$1:$G4133,G4133,D$1:$D4133,D4133),"")</f>
        <v/>
      </c>
      <c r="AE4133" s="2" t="str">
        <f t="shared" si="208"/>
        <v/>
      </c>
      <c r="AJ4133" s="41">
        <v>8.9</v>
      </c>
      <c r="AM4133" s="2" t="str">
        <f t="shared" si="207"/>
        <v/>
      </c>
      <c r="AN4133" s="2" t="str">
        <f>IF(ISNUMBER(AM4133),SUMIFS($AM$1:AM4133,$A$1:A4133,A4133,$G$1:G4133,G4133,$D$1:D4133,D4133),"")</f>
        <v/>
      </c>
    </row>
    <row r="4134" spans="1:40" x14ac:dyDescent="0.25">
      <c r="A4134" s="4" t="s">
        <v>97</v>
      </c>
      <c r="B4134" t="s">
        <v>30</v>
      </c>
      <c r="C4134" s="40">
        <v>40882</v>
      </c>
      <c r="D4134">
        <v>2</v>
      </c>
      <c r="F4134" t="s">
        <v>111</v>
      </c>
      <c r="G4134" t="str">
        <f>YEAR(C4134)+IF(MONTH(C4134)&lt;7,-1,0)&amp;"/"&amp;RIGHT(YEAR(C4134)+IF(MONTH(C4134)&lt;7,0,1),2)</f>
        <v>2011/12</v>
      </c>
      <c r="O4134" s="2" t="str">
        <f>IF(ISNUMBER(N4134),SUMIFS(N$1:$N4134,A$1:$A4134,A4134,G$1:$G4134,G4134,D$1:$D4134,D4134),"")</f>
        <v/>
      </c>
      <c r="AE4134" s="2" t="str">
        <f t="shared" si="208"/>
        <v/>
      </c>
      <c r="AJ4134" s="41">
        <v>7.2</v>
      </c>
      <c r="AM4134" s="2" t="str">
        <f t="shared" si="207"/>
        <v/>
      </c>
      <c r="AN4134" s="2" t="str">
        <f>IF(ISNUMBER(AM4134),SUMIFS($AM$1:AM4134,$A$1:A4134,A4134,$G$1:G4134,G4134,$D$1:D4134,D4134),"")</f>
        <v/>
      </c>
    </row>
    <row r="4135" spans="1:40" x14ac:dyDescent="0.25">
      <c r="A4135" s="4" t="s">
        <v>97</v>
      </c>
      <c r="B4135" t="s">
        <v>30</v>
      </c>
      <c r="C4135" s="40">
        <v>40882</v>
      </c>
      <c r="D4135">
        <v>3</v>
      </c>
      <c r="F4135" t="s">
        <v>111</v>
      </c>
      <c r="G4135" t="str">
        <f>YEAR(C4135)+IF(MONTH(C4135)&lt;7,-1,0)&amp;"/"&amp;RIGHT(YEAR(C4135)+IF(MONTH(C4135)&lt;7,0,1),2)</f>
        <v>2011/12</v>
      </c>
      <c r="O4135" s="2" t="str">
        <f>IF(ISNUMBER(N4135),SUMIFS(N$1:$N4135,A$1:$A4135,A4135,G$1:$G4135,G4135,D$1:$D4135,D4135),"")</f>
        <v/>
      </c>
      <c r="AE4135" s="2" t="str">
        <f t="shared" si="208"/>
        <v/>
      </c>
      <c r="AJ4135" s="41">
        <v>8.1999999999999993</v>
      </c>
      <c r="AM4135" s="2" t="str">
        <f t="shared" si="207"/>
        <v/>
      </c>
      <c r="AN4135" s="2" t="str">
        <f>IF(ISNUMBER(AM4135),SUMIFS($AM$1:AM4135,$A$1:A4135,A4135,$G$1:G4135,G4135,$D$1:D4135,D4135),"")</f>
        <v/>
      </c>
    </row>
    <row r="4136" spans="1:40" x14ac:dyDescent="0.25">
      <c r="A4136" s="4" t="s">
        <v>97</v>
      </c>
      <c r="B4136" t="s">
        <v>30</v>
      </c>
      <c r="C4136" s="40">
        <v>40882</v>
      </c>
      <c r="D4136">
        <v>4</v>
      </c>
      <c r="F4136" t="s">
        <v>111</v>
      </c>
      <c r="G4136" t="str">
        <f>YEAR(C4136)+IF(MONTH(C4136)&lt;7,-1,0)&amp;"/"&amp;RIGHT(YEAR(C4136)+IF(MONTH(C4136)&lt;7,0,1),2)</f>
        <v>2011/12</v>
      </c>
      <c r="O4136" s="2" t="str">
        <f>IF(ISNUMBER(N4136),SUMIFS(N$1:$N4136,A$1:$A4136,A4136,G$1:$G4136,G4136,D$1:$D4136,D4136),"")</f>
        <v/>
      </c>
      <c r="AE4136" s="2" t="str">
        <f t="shared" si="208"/>
        <v/>
      </c>
      <c r="AJ4136" s="41">
        <v>8.6</v>
      </c>
      <c r="AM4136" s="2" t="str">
        <f t="shared" si="207"/>
        <v/>
      </c>
      <c r="AN4136" s="2" t="str">
        <f>IF(ISNUMBER(AM4136),SUMIFS($AM$1:AM4136,$A$1:A4136,A4136,$G$1:G4136,G4136,$D$1:D4136,D4136),"")</f>
        <v/>
      </c>
    </row>
    <row r="4137" spans="1:40" x14ac:dyDescent="0.25">
      <c r="A4137" s="4" t="s">
        <v>97</v>
      </c>
      <c r="B4137" t="s">
        <v>30</v>
      </c>
      <c r="C4137" s="40">
        <v>40882</v>
      </c>
      <c r="D4137">
        <v>5</v>
      </c>
      <c r="F4137" t="s">
        <v>111</v>
      </c>
      <c r="G4137" t="str">
        <f>YEAR(C4137)+IF(MONTH(C4137)&lt;7,-1,0)&amp;"/"&amp;RIGHT(YEAR(C4137)+IF(MONTH(C4137)&lt;7,0,1),2)</f>
        <v>2011/12</v>
      </c>
      <c r="O4137" s="2" t="str">
        <f>IF(ISNUMBER(N4137),SUMIFS(N$1:$N4137,A$1:$A4137,A4137,G$1:$G4137,G4137,D$1:$D4137,D4137),"")</f>
        <v/>
      </c>
      <c r="AE4137" s="2" t="str">
        <f t="shared" si="208"/>
        <v/>
      </c>
      <c r="AJ4137" s="41">
        <v>8.1999999999999993</v>
      </c>
      <c r="AM4137" s="2" t="str">
        <f t="shared" si="207"/>
        <v/>
      </c>
      <c r="AN4137" s="2" t="str">
        <f>IF(ISNUMBER(AM4137),SUMIFS($AM$1:AM4137,$A$1:A4137,A4137,$G$1:G4137,G4137,$D$1:D4137,D4137),"")</f>
        <v/>
      </c>
    </row>
    <row r="4138" spans="1:40" x14ac:dyDescent="0.25">
      <c r="A4138" s="4" t="s">
        <v>97</v>
      </c>
      <c r="B4138" t="s">
        <v>30</v>
      </c>
      <c r="C4138" s="40">
        <v>40889</v>
      </c>
      <c r="D4138">
        <v>1</v>
      </c>
      <c r="F4138" t="s">
        <v>111</v>
      </c>
      <c r="G4138" t="str">
        <f>YEAR(C4138)+IF(MONTH(C4138)&lt;7,-1,0)&amp;"/"&amp;RIGHT(YEAR(C4138)+IF(MONTH(C4138)&lt;7,0,1),2)</f>
        <v>2011/12</v>
      </c>
      <c r="O4138" s="2" t="str">
        <f>IF(ISNUMBER(N4138),SUMIFS(N$1:$N4138,A$1:$A4138,A4138,G$1:$G4138,G4138,D$1:$D4138,D4138),"")</f>
        <v/>
      </c>
      <c r="AE4138" s="2" t="str">
        <f t="shared" si="208"/>
        <v/>
      </c>
      <c r="AJ4138" s="41">
        <v>12.4</v>
      </c>
      <c r="AM4138" s="2" t="str">
        <f t="shared" si="207"/>
        <v/>
      </c>
      <c r="AN4138" s="2" t="str">
        <f>IF(ISNUMBER(AM4138),SUMIFS($AM$1:AM4138,$A$1:A4138,A4138,$G$1:G4138,G4138,$D$1:D4138,D4138),"")</f>
        <v/>
      </c>
    </row>
    <row r="4139" spans="1:40" x14ac:dyDescent="0.25">
      <c r="A4139" s="4" t="s">
        <v>97</v>
      </c>
      <c r="B4139" t="s">
        <v>30</v>
      </c>
      <c r="C4139" s="40">
        <v>40889</v>
      </c>
      <c r="D4139">
        <v>2</v>
      </c>
      <c r="F4139" t="s">
        <v>111</v>
      </c>
      <c r="G4139" t="str">
        <f>YEAR(C4139)+IF(MONTH(C4139)&lt;7,-1,0)&amp;"/"&amp;RIGHT(YEAR(C4139)+IF(MONTH(C4139)&lt;7,0,1),2)</f>
        <v>2011/12</v>
      </c>
      <c r="O4139" s="2" t="str">
        <f>IF(ISNUMBER(N4139),SUMIFS(N$1:$N4139,A$1:$A4139,A4139,G$1:$G4139,G4139,D$1:$D4139,D4139),"")</f>
        <v/>
      </c>
      <c r="AE4139" s="2" t="str">
        <f t="shared" si="208"/>
        <v/>
      </c>
      <c r="AJ4139" s="41">
        <v>13.7</v>
      </c>
      <c r="AM4139" s="2" t="str">
        <f t="shared" si="207"/>
        <v/>
      </c>
      <c r="AN4139" s="2" t="str">
        <f>IF(ISNUMBER(AM4139),SUMIFS($AM$1:AM4139,$A$1:A4139,A4139,$G$1:G4139,G4139,$D$1:D4139,D4139),"")</f>
        <v/>
      </c>
    </row>
    <row r="4140" spans="1:40" x14ac:dyDescent="0.25">
      <c r="A4140" s="4" t="s">
        <v>97</v>
      </c>
      <c r="B4140" t="s">
        <v>30</v>
      </c>
      <c r="C4140" s="40">
        <v>40889</v>
      </c>
      <c r="D4140">
        <v>3</v>
      </c>
      <c r="F4140" t="s">
        <v>111</v>
      </c>
      <c r="G4140" t="str">
        <f>YEAR(C4140)+IF(MONTH(C4140)&lt;7,-1,0)&amp;"/"&amp;RIGHT(YEAR(C4140)+IF(MONTH(C4140)&lt;7,0,1),2)</f>
        <v>2011/12</v>
      </c>
      <c r="O4140" s="2" t="str">
        <f>IF(ISNUMBER(N4140),SUMIFS(N$1:$N4140,A$1:$A4140,A4140,G$1:$G4140,G4140,D$1:$D4140,D4140),"")</f>
        <v/>
      </c>
      <c r="AE4140" s="2" t="str">
        <f t="shared" si="208"/>
        <v/>
      </c>
      <c r="AJ4140" s="41">
        <v>19.3</v>
      </c>
      <c r="AM4140" s="2" t="str">
        <f t="shared" si="207"/>
        <v/>
      </c>
      <c r="AN4140" s="2" t="str">
        <f>IF(ISNUMBER(AM4140),SUMIFS($AM$1:AM4140,$A$1:A4140,A4140,$G$1:G4140,G4140,$D$1:D4140,D4140),"")</f>
        <v/>
      </c>
    </row>
    <row r="4141" spans="1:40" x14ac:dyDescent="0.25">
      <c r="A4141" s="4" t="s">
        <v>97</v>
      </c>
      <c r="B4141" t="s">
        <v>30</v>
      </c>
      <c r="C4141" s="40">
        <v>40889</v>
      </c>
      <c r="D4141">
        <v>4</v>
      </c>
      <c r="F4141" t="s">
        <v>111</v>
      </c>
      <c r="G4141" t="str">
        <f>YEAR(C4141)+IF(MONTH(C4141)&lt;7,-1,0)&amp;"/"&amp;RIGHT(YEAR(C4141)+IF(MONTH(C4141)&lt;7,0,1),2)</f>
        <v>2011/12</v>
      </c>
      <c r="O4141" s="2" t="str">
        <f>IF(ISNUMBER(N4141),SUMIFS(N$1:$N4141,A$1:$A4141,A4141,G$1:$G4141,G4141,D$1:$D4141,D4141),"")</f>
        <v/>
      </c>
      <c r="AE4141" s="2" t="str">
        <f t="shared" si="208"/>
        <v/>
      </c>
      <c r="AJ4141" s="41">
        <v>18</v>
      </c>
      <c r="AM4141" s="2" t="str">
        <f t="shared" ref="AM4141:AM4204" si="209">IF(AND(ISNUMBER(AE4141),ISNUMBER(N4141)),ROUND(N4141*AE4141,3),"")</f>
        <v/>
      </c>
      <c r="AN4141" s="2" t="str">
        <f>IF(ISNUMBER(AM4141),SUMIFS($AM$1:AM4141,$A$1:A4141,A4141,$G$1:G4141,G4141,$D$1:D4141,D4141),"")</f>
        <v/>
      </c>
    </row>
    <row r="4142" spans="1:40" x14ac:dyDescent="0.25">
      <c r="A4142" s="4" t="s">
        <v>97</v>
      </c>
      <c r="B4142" t="s">
        <v>30</v>
      </c>
      <c r="C4142" s="40">
        <v>40889</v>
      </c>
      <c r="D4142">
        <v>5</v>
      </c>
      <c r="F4142" t="s">
        <v>111</v>
      </c>
      <c r="G4142" t="str">
        <f>YEAR(C4142)+IF(MONTH(C4142)&lt;7,-1,0)&amp;"/"&amp;RIGHT(YEAR(C4142)+IF(MONTH(C4142)&lt;7,0,1),2)</f>
        <v>2011/12</v>
      </c>
      <c r="O4142" s="2" t="str">
        <f>IF(ISNUMBER(N4142),SUMIFS(N$1:$N4142,A$1:$A4142,A4142,G$1:$G4142,G4142,D$1:$D4142,D4142),"")</f>
        <v/>
      </c>
      <c r="AE4142" s="2" t="str">
        <f t="shared" si="208"/>
        <v/>
      </c>
      <c r="AJ4142" s="41">
        <v>16.3</v>
      </c>
      <c r="AM4142" s="2" t="str">
        <f t="shared" si="209"/>
        <v/>
      </c>
      <c r="AN4142" s="2" t="str">
        <f>IF(ISNUMBER(AM4142),SUMIFS($AM$1:AM4142,$A$1:A4142,A4142,$G$1:G4142,G4142,$D$1:D4142,D4142),"")</f>
        <v/>
      </c>
    </row>
    <row r="4143" spans="1:40" x14ac:dyDescent="0.25">
      <c r="A4143" s="4" t="s">
        <v>97</v>
      </c>
      <c r="B4143" t="s">
        <v>30</v>
      </c>
      <c r="C4143" s="40">
        <v>40896</v>
      </c>
      <c r="D4143">
        <v>1</v>
      </c>
      <c r="F4143" t="s">
        <v>111</v>
      </c>
      <c r="G4143" t="str">
        <f>YEAR(C4143)+IF(MONTH(C4143)&lt;7,-1,0)&amp;"/"&amp;RIGHT(YEAR(C4143)+IF(MONTH(C4143)&lt;7,0,1),2)</f>
        <v>2011/12</v>
      </c>
      <c r="O4143" s="2" t="str">
        <f>IF(ISNUMBER(N4143),SUMIFS(N$1:$N4143,A$1:$A4143,A4143,G$1:$G4143,G4143,D$1:$D4143,D4143),"")</f>
        <v/>
      </c>
      <c r="AE4143" s="2" t="str">
        <f t="shared" si="208"/>
        <v/>
      </c>
      <c r="AJ4143" s="41">
        <v>16.7</v>
      </c>
      <c r="AM4143" s="2" t="str">
        <f t="shared" si="209"/>
        <v/>
      </c>
      <c r="AN4143" s="2" t="str">
        <f>IF(ISNUMBER(AM4143),SUMIFS($AM$1:AM4143,$A$1:A4143,A4143,$G$1:G4143,G4143,$D$1:D4143,D4143),"")</f>
        <v/>
      </c>
    </row>
    <row r="4144" spans="1:40" x14ac:dyDescent="0.25">
      <c r="A4144" s="4" t="s">
        <v>97</v>
      </c>
      <c r="B4144" t="s">
        <v>30</v>
      </c>
      <c r="C4144" s="40">
        <v>40896</v>
      </c>
      <c r="D4144">
        <v>2</v>
      </c>
      <c r="F4144" t="s">
        <v>111</v>
      </c>
      <c r="G4144" t="str">
        <f>YEAR(C4144)+IF(MONTH(C4144)&lt;7,-1,0)&amp;"/"&amp;RIGHT(YEAR(C4144)+IF(MONTH(C4144)&lt;7,0,1),2)</f>
        <v>2011/12</v>
      </c>
      <c r="O4144" s="2" t="str">
        <f>IF(ISNUMBER(N4144),SUMIFS(N$1:$N4144,A$1:$A4144,A4144,G$1:$G4144,G4144,D$1:$D4144,D4144),"")</f>
        <v/>
      </c>
      <c r="AE4144" s="2" t="str">
        <f t="shared" ref="AE4144:AE4207" si="210">IF(ISNUMBER(AF4144),AF4144,"")</f>
        <v/>
      </c>
      <c r="AJ4144" s="41">
        <v>17.600000000000001</v>
      </c>
      <c r="AM4144" s="2" t="str">
        <f t="shared" si="209"/>
        <v/>
      </c>
      <c r="AN4144" s="2" t="str">
        <f>IF(ISNUMBER(AM4144),SUMIFS($AM$1:AM4144,$A$1:A4144,A4144,$G$1:G4144,G4144,$D$1:D4144,D4144),"")</f>
        <v/>
      </c>
    </row>
    <row r="4145" spans="1:40" x14ac:dyDescent="0.25">
      <c r="A4145" s="4" t="s">
        <v>97</v>
      </c>
      <c r="B4145" t="s">
        <v>30</v>
      </c>
      <c r="C4145" s="40">
        <v>40896</v>
      </c>
      <c r="D4145">
        <v>3</v>
      </c>
      <c r="F4145" t="s">
        <v>111</v>
      </c>
      <c r="G4145" t="str">
        <f>YEAR(C4145)+IF(MONTH(C4145)&lt;7,-1,0)&amp;"/"&amp;RIGHT(YEAR(C4145)+IF(MONTH(C4145)&lt;7,0,1),2)</f>
        <v>2011/12</v>
      </c>
      <c r="O4145" s="2" t="str">
        <f>IF(ISNUMBER(N4145),SUMIFS(N$1:$N4145,A$1:$A4145,A4145,G$1:$G4145,G4145,D$1:$D4145,D4145),"")</f>
        <v/>
      </c>
      <c r="AE4145" s="2" t="str">
        <f t="shared" si="210"/>
        <v/>
      </c>
      <c r="AJ4145" s="41">
        <v>22.7</v>
      </c>
      <c r="AM4145" s="2" t="str">
        <f t="shared" si="209"/>
        <v/>
      </c>
      <c r="AN4145" s="2" t="str">
        <f>IF(ISNUMBER(AM4145),SUMIFS($AM$1:AM4145,$A$1:A4145,A4145,$G$1:G4145,G4145,$D$1:D4145,D4145),"")</f>
        <v/>
      </c>
    </row>
    <row r="4146" spans="1:40" x14ac:dyDescent="0.25">
      <c r="A4146" s="4" t="s">
        <v>97</v>
      </c>
      <c r="B4146" t="s">
        <v>30</v>
      </c>
      <c r="C4146" s="40">
        <v>40896</v>
      </c>
      <c r="D4146">
        <v>4</v>
      </c>
      <c r="F4146" t="s">
        <v>111</v>
      </c>
      <c r="G4146" t="str">
        <f>YEAR(C4146)+IF(MONTH(C4146)&lt;7,-1,0)&amp;"/"&amp;RIGHT(YEAR(C4146)+IF(MONTH(C4146)&lt;7,0,1),2)</f>
        <v>2011/12</v>
      </c>
      <c r="O4146" s="2" t="str">
        <f>IF(ISNUMBER(N4146),SUMIFS(N$1:$N4146,A$1:$A4146,A4146,G$1:$G4146,G4146,D$1:$D4146,D4146),"")</f>
        <v/>
      </c>
      <c r="AE4146" s="2" t="str">
        <f t="shared" si="210"/>
        <v/>
      </c>
      <c r="AJ4146" s="41">
        <v>22.9</v>
      </c>
      <c r="AM4146" s="2" t="str">
        <f t="shared" si="209"/>
        <v/>
      </c>
      <c r="AN4146" s="2" t="str">
        <f>IF(ISNUMBER(AM4146),SUMIFS($AM$1:AM4146,$A$1:A4146,A4146,$G$1:G4146,G4146,$D$1:D4146,D4146),"")</f>
        <v/>
      </c>
    </row>
    <row r="4147" spans="1:40" x14ac:dyDescent="0.25">
      <c r="A4147" s="4" t="s">
        <v>97</v>
      </c>
      <c r="B4147" t="s">
        <v>30</v>
      </c>
      <c r="C4147" s="40">
        <v>40896</v>
      </c>
      <c r="D4147">
        <v>5</v>
      </c>
      <c r="F4147" t="s">
        <v>111</v>
      </c>
      <c r="G4147" t="str">
        <f>YEAR(C4147)+IF(MONTH(C4147)&lt;7,-1,0)&amp;"/"&amp;RIGHT(YEAR(C4147)+IF(MONTH(C4147)&lt;7,0,1),2)</f>
        <v>2011/12</v>
      </c>
      <c r="O4147" s="2" t="str">
        <f>IF(ISNUMBER(N4147),SUMIFS(N$1:$N4147,A$1:$A4147,A4147,G$1:$G4147,G4147,D$1:$D4147,D4147),"")</f>
        <v/>
      </c>
      <c r="AE4147" s="2" t="str">
        <f t="shared" si="210"/>
        <v/>
      </c>
      <c r="AJ4147" s="41">
        <v>16.3</v>
      </c>
      <c r="AM4147" s="2" t="str">
        <f t="shared" si="209"/>
        <v/>
      </c>
      <c r="AN4147" s="2" t="str">
        <f>IF(ISNUMBER(AM4147),SUMIFS($AM$1:AM4147,$A$1:A4147,A4147,$G$1:G4147,G4147,$D$1:D4147,D4147),"")</f>
        <v/>
      </c>
    </row>
    <row r="4148" spans="1:40" x14ac:dyDescent="0.25">
      <c r="A4148" s="4" t="s">
        <v>97</v>
      </c>
      <c r="B4148" t="s">
        <v>30</v>
      </c>
      <c r="C4148" s="40">
        <v>40917</v>
      </c>
      <c r="D4148">
        <v>1</v>
      </c>
      <c r="F4148" t="s">
        <v>111</v>
      </c>
      <c r="G4148" t="str">
        <f>YEAR(C4148)+IF(MONTH(C4148)&lt;7,-1,0)&amp;"/"&amp;RIGHT(YEAR(C4148)+IF(MONTH(C4148)&lt;7,0,1),2)</f>
        <v>2011/12</v>
      </c>
      <c r="O4148" s="2" t="str">
        <f>IF(ISNUMBER(N4148),SUMIFS(N$1:$N4148,A$1:$A4148,A4148,G$1:$G4148,G4148,D$1:$D4148,D4148),"")</f>
        <v/>
      </c>
      <c r="AE4148" s="2" t="str">
        <f t="shared" si="210"/>
        <v/>
      </c>
      <c r="AJ4148" s="41">
        <v>26</v>
      </c>
      <c r="AM4148" s="2" t="str">
        <f t="shared" si="209"/>
        <v/>
      </c>
      <c r="AN4148" s="2" t="str">
        <f>IF(ISNUMBER(AM4148),SUMIFS($AM$1:AM4148,$A$1:A4148,A4148,$G$1:G4148,G4148,$D$1:D4148,D4148),"")</f>
        <v/>
      </c>
    </row>
    <row r="4149" spans="1:40" x14ac:dyDescent="0.25">
      <c r="A4149" s="4" t="s">
        <v>97</v>
      </c>
      <c r="B4149" t="s">
        <v>30</v>
      </c>
      <c r="C4149" s="40">
        <v>40917</v>
      </c>
      <c r="D4149">
        <v>2</v>
      </c>
      <c r="F4149" t="s">
        <v>111</v>
      </c>
      <c r="G4149" t="str">
        <f>YEAR(C4149)+IF(MONTH(C4149)&lt;7,-1,0)&amp;"/"&amp;RIGHT(YEAR(C4149)+IF(MONTH(C4149)&lt;7,0,1),2)</f>
        <v>2011/12</v>
      </c>
      <c r="O4149" s="2" t="str">
        <f>IF(ISNUMBER(N4149),SUMIFS(N$1:$N4149,A$1:$A4149,A4149,G$1:$G4149,G4149,D$1:$D4149,D4149),"")</f>
        <v/>
      </c>
      <c r="AE4149" s="2" t="str">
        <f t="shared" si="210"/>
        <v/>
      </c>
      <c r="AJ4149" s="41">
        <v>24</v>
      </c>
      <c r="AM4149" s="2" t="str">
        <f t="shared" si="209"/>
        <v/>
      </c>
      <c r="AN4149" s="2" t="str">
        <f>IF(ISNUMBER(AM4149),SUMIFS($AM$1:AM4149,$A$1:A4149,A4149,$G$1:G4149,G4149,$D$1:D4149,D4149),"")</f>
        <v/>
      </c>
    </row>
    <row r="4150" spans="1:40" x14ac:dyDescent="0.25">
      <c r="A4150" s="4" t="s">
        <v>97</v>
      </c>
      <c r="B4150" t="s">
        <v>30</v>
      </c>
      <c r="C4150" s="40">
        <v>40917</v>
      </c>
      <c r="D4150">
        <v>3</v>
      </c>
      <c r="F4150" t="s">
        <v>111</v>
      </c>
      <c r="G4150" t="str">
        <f>YEAR(C4150)+IF(MONTH(C4150)&lt;7,-1,0)&amp;"/"&amp;RIGHT(YEAR(C4150)+IF(MONTH(C4150)&lt;7,0,1),2)</f>
        <v>2011/12</v>
      </c>
      <c r="O4150" s="2" t="str">
        <f>IF(ISNUMBER(N4150),SUMIFS(N$1:$N4150,A$1:$A4150,A4150,G$1:$G4150,G4150,D$1:$D4150,D4150),"")</f>
        <v/>
      </c>
      <c r="AE4150" s="2" t="str">
        <f t="shared" si="210"/>
        <v/>
      </c>
      <c r="AJ4150" s="41">
        <v>31.9</v>
      </c>
      <c r="AM4150" s="2" t="str">
        <f t="shared" si="209"/>
        <v/>
      </c>
      <c r="AN4150" s="2" t="str">
        <f>IF(ISNUMBER(AM4150),SUMIFS($AM$1:AM4150,$A$1:A4150,A4150,$G$1:G4150,G4150,$D$1:D4150,D4150),"")</f>
        <v/>
      </c>
    </row>
    <row r="4151" spans="1:40" x14ac:dyDescent="0.25">
      <c r="A4151" s="4" t="s">
        <v>97</v>
      </c>
      <c r="B4151" t="s">
        <v>30</v>
      </c>
      <c r="C4151" s="40">
        <v>40917</v>
      </c>
      <c r="D4151">
        <v>4</v>
      </c>
      <c r="F4151" t="s">
        <v>111</v>
      </c>
      <c r="G4151" t="str">
        <f>YEAR(C4151)+IF(MONTH(C4151)&lt;7,-1,0)&amp;"/"&amp;RIGHT(YEAR(C4151)+IF(MONTH(C4151)&lt;7,0,1),2)</f>
        <v>2011/12</v>
      </c>
      <c r="O4151" s="2" t="str">
        <f>IF(ISNUMBER(N4151),SUMIFS(N$1:$N4151,A$1:$A4151,A4151,G$1:$G4151,G4151,D$1:$D4151,D4151),"")</f>
        <v/>
      </c>
      <c r="AE4151" s="2" t="str">
        <f t="shared" si="210"/>
        <v/>
      </c>
      <c r="AJ4151" s="41">
        <v>29.9</v>
      </c>
      <c r="AM4151" s="2" t="str">
        <f t="shared" si="209"/>
        <v/>
      </c>
      <c r="AN4151" s="2" t="str">
        <f>IF(ISNUMBER(AM4151),SUMIFS($AM$1:AM4151,$A$1:A4151,A4151,$G$1:G4151,G4151,$D$1:D4151,D4151),"")</f>
        <v/>
      </c>
    </row>
    <row r="4152" spans="1:40" x14ac:dyDescent="0.25">
      <c r="A4152" s="4" t="s">
        <v>97</v>
      </c>
      <c r="B4152" t="s">
        <v>30</v>
      </c>
      <c r="C4152" s="40">
        <v>40917</v>
      </c>
      <c r="D4152">
        <v>5</v>
      </c>
      <c r="F4152" t="s">
        <v>111</v>
      </c>
      <c r="G4152" t="str">
        <f>YEAR(C4152)+IF(MONTH(C4152)&lt;7,-1,0)&amp;"/"&amp;RIGHT(YEAR(C4152)+IF(MONTH(C4152)&lt;7,0,1),2)</f>
        <v>2011/12</v>
      </c>
      <c r="O4152" s="2" t="str">
        <f>IF(ISNUMBER(N4152),SUMIFS(N$1:$N4152,A$1:$A4152,A4152,G$1:$G4152,G4152,D$1:$D4152,D4152),"")</f>
        <v/>
      </c>
      <c r="AE4152" s="2" t="str">
        <f t="shared" si="210"/>
        <v/>
      </c>
      <c r="AJ4152" s="41">
        <v>29</v>
      </c>
      <c r="AM4152" s="2" t="str">
        <f t="shared" si="209"/>
        <v/>
      </c>
      <c r="AN4152" s="2" t="str">
        <f>IF(ISNUMBER(AM4152),SUMIFS($AM$1:AM4152,$A$1:A4152,A4152,$G$1:G4152,G4152,$D$1:D4152,D4152),"")</f>
        <v/>
      </c>
    </row>
    <row r="4153" spans="1:40" x14ac:dyDescent="0.25">
      <c r="A4153" s="4" t="s">
        <v>97</v>
      </c>
      <c r="B4153" t="s">
        <v>30</v>
      </c>
      <c r="C4153" s="40">
        <v>40924</v>
      </c>
      <c r="D4153">
        <v>1</v>
      </c>
      <c r="F4153" t="s">
        <v>111</v>
      </c>
      <c r="G4153" t="str">
        <f>YEAR(C4153)+IF(MONTH(C4153)&lt;7,-1,0)&amp;"/"&amp;RIGHT(YEAR(C4153)+IF(MONTH(C4153)&lt;7,0,1),2)</f>
        <v>2011/12</v>
      </c>
      <c r="O4153" s="2" t="str">
        <f>IF(ISNUMBER(N4153),SUMIFS(N$1:$N4153,A$1:$A4153,A4153,G$1:$G4153,G4153,D$1:$D4153,D4153),"")</f>
        <v/>
      </c>
      <c r="AE4153" s="2" t="str">
        <f t="shared" si="210"/>
        <v/>
      </c>
      <c r="AJ4153" s="41">
        <v>27.7</v>
      </c>
      <c r="AM4153" s="2" t="str">
        <f t="shared" si="209"/>
        <v/>
      </c>
      <c r="AN4153" s="2" t="str">
        <f>IF(ISNUMBER(AM4153),SUMIFS($AM$1:AM4153,$A$1:A4153,A4153,$G$1:G4153,G4153,$D$1:D4153,D4153),"")</f>
        <v/>
      </c>
    </row>
    <row r="4154" spans="1:40" x14ac:dyDescent="0.25">
      <c r="A4154" s="4" t="s">
        <v>97</v>
      </c>
      <c r="B4154" t="s">
        <v>30</v>
      </c>
      <c r="C4154" s="40">
        <v>40924</v>
      </c>
      <c r="D4154">
        <v>2</v>
      </c>
      <c r="F4154" t="s">
        <v>111</v>
      </c>
      <c r="G4154" t="str">
        <f>YEAR(C4154)+IF(MONTH(C4154)&lt;7,-1,0)&amp;"/"&amp;RIGHT(YEAR(C4154)+IF(MONTH(C4154)&lt;7,0,1),2)</f>
        <v>2011/12</v>
      </c>
      <c r="O4154" s="2" t="str">
        <f>IF(ISNUMBER(N4154),SUMIFS(N$1:$N4154,A$1:$A4154,A4154,G$1:$G4154,G4154,D$1:$D4154,D4154),"")</f>
        <v/>
      </c>
      <c r="AE4154" s="2" t="str">
        <f t="shared" si="210"/>
        <v/>
      </c>
      <c r="AJ4154" s="41">
        <v>28.8</v>
      </c>
      <c r="AM4154" s="2" t="str">
        <f t="shared" si="209"/>
        <v/>
      </c>
      <c r="AN4154" s="2" t="str">
        <f>IF(ISNUMBER(AM4154),SUMIFS($AM$1:AM4154,$A$1:A4154,A4154,$G$1:G4154,G4154,$D$1:D4154,D4154),"")</f>
        <v/>
      </c>
    </row>
    <row r="4155" spans="1:40" x14ac:dyDescent="0.25">
      <c r="A4155" s="4" t="s">
        <v>97</v>
      </c>
      <c r="B4155" t="s">
        <v>30</v>
      </c>
      <c r="C4155" s="40">
        <v>40924</v>
      </c>
      <c r="D4155">
        <v>3</v>
      </c>
      <c r="F4155" t="s">
        <v>111</v>
      </c>
      <c r="G4155" t="str">
        <f>YEAR(C4155)+IF(MONTH(C4155)&lt;7,-1,0)&amp;"/"&amp;RIGHT(YEAR(C4155)+IF(MONTH(C4155)&lt;7,0,1),2)</f>
        <v>2011/12</v>
      </c>
      <c r="O4155" s="2" t="str">
        <f>IF(ISNUMBER(N4155),SUMIFS(N$1:$N4155,A$1:$A4155,A4155,G$1:$G4155,G4155,D$1:$D4155,D4155),"")</f>
        <v/>
      </c>
      <c r="AE4155" s="2" t="str">
        <f t="shared" si="210"/>
        <v/>
      </c>
      <c r="AJ4155" s="41">
        <v>33.200000000000003</v>
      </c>
      <c r="AM4155" s="2" t="str">
        <f t="shared" si="209"/>
        <v/>
      </c>
      <c r="AN4155" s="2" t="str">
        <f>IF(ISNUMBER(AM4155),SUMIFS($AM$1:AM4155,$A$1:A4155,A4155,$G$1:G4155,G4155,$D$1:D4155,D4155),"")</f>
        <v/>
      </c>
    </row>
    <row r="4156" spans="1:40" x14ac:dyDescent="0.25">
      <c r="A4156" s="4" t="s">
        <v>97</v>
      </c>
      <c r="B4156" t="s">
        <v>30</v>
      </c>
      <c r="C4156" s="40">
        <v>40924</v>
      </c>
      <c r="D4156">
        <v>4</v>
      </c>
      <c r="F4156" t="s">
        <v>111</v>
      </c>
      <c r="G4156" t="str">
        <f>YEAR(C4156)+IF(MONTH(C4156)&lt;7,-1,0)&amp;"/"&amp;RIGHT(YEAR(C4156)+IF(MONTH(C4156)&lt;7,0,1),2)</f>
        <v>2011/12</v>
      </c>
      <c r="O4156" s="2" t="str">
        <f>IF(ISNUMBER(N4156),SUMIFS(N$1:$N4156,A$1:$A4156,A4156,G$1:$G4156,G4156,D$1:$D4156,D4156),"")</f>
        <v/>
      </c>
      <c r="AE4156" s="2" t="str">
        <f t="shared" si="210"/>
        <v/>
      </c>
      <c r="AJ4156" s="41">
        <v>29.5</v>
      </c>
      <c r="AM4156" s="2" t="str">
        <f t="shared" si="209"/>
        <v/>
      </c>
      <c r="AN4156" s="2" t="str">
        <f>IF(ISNUMBER(AM4156),SUMIFS($AM$1:AM4156,$A$1:A4156,A4156,$G$1:G4156,G4156,$D$1:D4156,D4156),"")</f>
        <v/>
      </c>
    </row>
    <row r="4157" spans="1:40" x14ac:dyDescent="0.25">
      <c r="A4157" s="4" t="s">
        <v>97</v>
      </c>
      <c r="B4157" t="s">
        <v>30</v>
      </c>
      <c r="C4157" s="40">
        <v>40924</v>
      </c>
      <c r="D4157">
        <v>5</v>
      </c>
      <c r="F4157" t="s">
        <v>111</v>
      </c>
      <c r="G4157" t="str">
        <f>YEAR(C4157)+IF(MONTH(C4157)&lt;7,-1,0)&amp;"/"&amp;RIGHT(YEAR(C4157)+IF(MONTH(C4157)&lt;7,0,1),2)</f>
        <v>2011/12</v>
      </c>
      <c r="O4157" s="2" t="str">
        <f>IF(ISNUMBER(N4157),SUMIFS(N$1:$N4157,A$1:$A4157,A4157,G$1:$G4157,G4157,D$1:$D4157,D4157),"")</f>
        <v/>
      </c>
      <c r="AE4157" s="2" t="str">
        <f t="shared" si="210"/>
        <v/>
      </c>
      <c r="AJ4157" s="41">
        <v>28.5</v>
      </c>
      <c r="AM4157" s="2" t="str">
        <f t="shared" si="209"/>
        <v/>
      </c>
      <c r="AN4157" s="2" t="str">
        <f>IF(ISNUMBER(AM4157),SUMIFS($AM$1:AM4157,$A$1:A4157,A4157,$G$1:G4157,G4157,$D$1:D4157,D4157),"")</f>
        <v/>
      </c>
    </row>
    <row r="4158" spans="1:40" x14ac:dyDescent="0.25">
      <c r="A4158" s="4" t="s">
        <v>97</v>
      </c>
      <c r="B4158" t="s">
        <v>30</v>
      </c>
      <c r="C4158" s="40">
        <v>40931</v>
      </c>
      <c r="D4158">
        <v>1</v>
      </c>
      <c r="F4158" t="s">
        <v>111</v>
      </c>
      <c r="G4158" t="str">
        <f>YEAR(C4158)+IF(MONTH(C4158)&lt;7,-1,0)&amp;"/"&amp;RIGHT(YEAR(C4158)+IF(MONTH(C4158)&lt;7,0,1),2)</f>
        <v>2011/12</v>
      </c>
      <c r="O4158" s="2" t="str">
        <f>IF(ISNUMBER(N4158),SUMIFS(N$1:$N4158,A$1:$A4158,A4158,G$1:$G4158,G4158,D$1:$D4158,D4158),"")</f>
        <v/>
      </c>
      <c r="AE4158" s="2" t="str">
        <f t="shared" si="210"/>
        <v/>
      </c>
      <c r="AJ4158" s="41">
        <v>8.9</v>
      </c>
      <c r="AM4158" s="2" t="str">
        <f t="shared" si="209"/>
        <v/>
      </c>
      <c r="AN4158" s="2" t="str">
        <f>IF(ISNUMBER(AM4158),SUMIFS($AM$1:AM4158,$A$1:A4158,A4158,$G$1:G4158,G4158,$D$1:D4158,D4158),"")</f>
        <v/>
      </c>
    </row>
    <row r="4159" spans="1:40" x14ac:dyDescent="0.25">
      <c r="A4159" s="4" t="s">
        <v>97</v>
      </c>
      <c r="B4159" t="s">
        <v>30</v>
      </c>
      <c r="C4159" s="40">
        <v>40931</v>
      </c>
      <c r="D4159">
        <v>2</v>
      </c>
      <c r="F4159" t="s">
        <v>111</v>
      </c>
      <c r="G4159" t="str">
        <f>YEAR(C4159)+IF(MONTH(C4159)&lt;7,-1,0)&amp;"/"&amp;RIGHT(YEAR(C4159)+IF(MONTH(C4159)&lt;7,0,1),2)</f>
        <v>2011/12</v>
      </c>
      <c r="O4159" s="2" t="str">
        <f>IF(ISNUMBER(N4159),SUMIFS(N$1:$N4159,A$1:$A4159,A4159,G$1:$G4159,G4159,D$1:$D4159,D4159),"")</f>
        <v/>
      </c>
      <c r="AE4159" s="2" t="str">
        <f t="shared" si="210"/>
        <v/>
      </c>
      <c r="AJ4159" s="41">
        <v>7.4</v>
      </c>
      <c r="AM4159" s="2" t="str">
        <f t="shared" si="209"/>
        <v/>
      </c>
      <c r="AN4159" s="2" t="str">
        <f>IF(ISNUMBER(AM4159),SUMIFS($AM$1:AM4159,$A$1:A4159,A4159,$G$1:G4159,G4159,$D$1:D4159,D4159),"")</f>
        <v/>
      </c>
    </row>
    <row r="4160" spans="1:40" x14ac:dyDescent="0.25">
      <c r="A4160" s="4" t="s">
        <v>97</v>
      </c>
      <c r="B4160" t="s">
        <v>30</v>
      </c>
      <c r="C4160" s="40">
        <v>40931</v>
      </c>
      <c r="D4160">
        <v>3</v>
      </c>
      <c r="F4160" t="s">
        <v>111</v>
      </c>
      <c r="G4160" t="str">
        <f>YEAR(C4160)+IF(MONTH(C4160)&lt;7,-1,0)&amp;"/"&amp;RIGHT(YEAR(C4160)+IF(MONTH(C4160)&lt;7,0,1),2)</f>
        <v>2011/12</v>
      </c>
      <c r="O4160" s="2" t="str">
        <f>IF(ISNUMBER(N4160),SUMIFS(N$1:$N4160,A$1:$A4160,A4160,G$1:$G4160,G4160,D$1:$D4160,D4160),"")</f>
        <v/>
      </c>
      <c r="AE4160" s="2" t="str">
        <f t="shared" si="210"/>
        <v/>
      </c>
      <c r="AJ4160" s="41">
        <v>9.8000000000000007</v>
      </c>
      <c r="AM4160" s="2" t="str">
        <f t="shared" si="209"/>
        <v/>
      </c>
      <c r="AN4160" s="2" t="str">
        <f>IF(ISNUMBER(AM4160),SUMIFS($AM$1:AM4160,$A$1:A4160,A4160,$G$1:G4160,G4160,$D$1:D4160,D4160),"")</f>
        <v/>
      </c>
    </row>
    <row r="4161" spans="1:40" x14ac:dyDescent="0.25">
      <c r="A4161" s="4" t="s">
        <v>97</v>
      </c>
      <c r="B4161" t="s">
        <v>30</v>
      </c>
      <c r="C4161" s="40">
        <v>40931</v>
      </c>
      <c r="D4161">
        <v>4</v>
      </c>
      <c r="F4161" t="s">
        <v>111</v>
      </c>
      <c r="G4161" t="str">
        <f>YEAR(C4161)+IF(MONTH(C4161)&lt;7,-1,0)&amp;"/"&amp;RIGHT(YEAR(C4161)+IF(MONTH(C4161)&lt;7,0,1),2)</f>
        <v>2011/12</v>
      </c>
      <c r="O4161" s="2" t="str">
        <f>IF(ISNUMBER(N4161),SUMIFS(N$1:$N4161,A$1:$A4161,A4161,G$1:$G4161,G4161,D$1:$D4161,D4161),"")</f>
        <v/>
      </c>
      <c r="AE4161" s="2" t="str">
        <f t="shared" si="210"/>
        <v/>
      </c>
      <c r="AJ4161" s="41">
        <v>9.6</v>
      </c>
      <c r="AM4161" s="2" t="str">
        <f t="shared" si="209"/>
        <v/>
      </c>
      <c r="AN4161" s="2" t="str">
        <f>IF(ISNUMBER(AM4161),SUMIFS($AM$1:AM4161,$A$1:A4161,A4161,$G$1:G4161,G4161,$D$1:D4161,D4161),"")</f>
        <v/>
      </c>
    </row>
    <row r="4162" spans="1:40" x14ac:dyDescent="0.25">
      <c r="A4162" s="4" t="s">
        <v>97</v>
      </c>
      <c r="B4162" t="s">
        <v>30</v>
      </c>
      <c r="C4162" s="40">
        <v>40931</v>
      </c>
      <c r="D4162">
        <v>5</v>
      </c>
      <c r="F4162" t="s">
        <v>111</v>
      </c>
      <c r="G4162" t="str">
        <f>YEAR(C4162)+IF(MONTH(C4162)&lt;7,-1,0)&amp;"/"&amp;RIGHT(YEAR(C4162)+IF(MONTH(C4162)&lt;7,0,1),2)</f>
        <v>2011/12</v>
      </c>
      <c r="O4162" s="2" t="str">
        <f>IF(ISNUMBER(N4162),SUMIFS(N$1:$N4162,A$1:$A4162,A4162,G$1:$G4162,G4162,D$1:$D4162,D4162),"")</f>
        <v/>
      </c>
      <c r="AE4162" s="2" t="str">
        <f t="shared" si="210"/>
        <v/>
      </c>
      <c r="AJ4162" s="41">
        <v>9.6999999999999993</v>
      </c>
      <c r="AM4162" s="2" t="str">
        <f t="shared" si="209"/>
        <v/>
      </c>
      <c r="AN4162" s="2" t="str">
        <f>IF(ISNUMBER(AM4162),SUMIFS($AM$1:AM4162,$A$1:A4162,A4162,$G$1:G4162,G4162,$D$1:D4162,D4162),"")</f>
        <v/>
      </c>
    </row>
    <row r="4163" spans="1:40" x14ac:dyDescent="0.25">
      <c r="A4163" s="4" t="s">
        <v>97</v>
      </c>
      <c r="B4163" t="s">
        <v>30</v>
      </c>
      <c r="C4163" s="40">
        <v>40939</v>
      </c>
      <c r="D4163">
        <v>1</v>
      </c>
      <c r="F4163" t="s">
        <v>111</v>
      </c>
      <c r="G4163" t="str">
        <f>YEAR(C4163)+IF(MONTH(C4163)&lt;7,-1,0)&amp;"/"&amp;RIGHT(YEAR(C4163)+IF(MONTH(C4163)&lt;7,0,1),2)</f>
        <v>2011/12</v>
      </c>
      <c r="O4163" s="2" t="str">
        <f>IF(ISNUMBER(N4163),SUMIFS(N$1:$N4163,A$1:$A4163,A4163,G$1:$G4163,G4163,D$1:$D4163,D4163),"")</f>
        <v/>
      </c>
      <c r="AE4163" s="2" t="str">
        <f t="shared" si="210"/>
        <v/>
      </c>
      <c r="AJ4163" s="41">
        <v>14.8</v>
      </c>
      <c r="AM4163" s="2" t="str">
        <f t="shared" si="209"/>
        <v/>
      </c>
      <c r="AN4163" s="2" t="str">
        <f>IF(ISNUMBER(AM4163),SUMIFS($AM$1:AM4163,$A$1:A4163,A4163,$G$1:G4163,G4163,$D$1:D4163,D4163),"")</f>
        <v/>
      </c>
    </row>
    <row r="4164" spans="1:40" x14ac:dyDescent="0.25">
      <c r="A4164" s="4" t="s">
        <v>97</v>
      </c>
      <c r="B4164" t="s">
        <v>30</v>
      </c>
      <c r="C4164" s="40">
        <v>40939</v>
      </c>
      <c r="D4164">
        <v>2</v>
      </c>
      <c r="F4164" t="s">
        <v>111</v>
      </c>
      <c r="G4164" t="str">
        <f>YEAR(C4164)+IF(MONTH(C4164)&lt;7,-1,0)&amp;"/"&amp;RIGHT(YEAR(C4164)+IF(MONTH(C4164)&lt;7,0,1),2)</f>
        <v>2011/12</v>
      </c>
      <c r="O4164" s="2" t="str">
        <f>IF(ISNUMBER(N4164),SUMIFS(N$1:$N4164,A$1:$A4164,A4164,G$1:$G4164,G4164,D$1:$D4164,D4164),"")</f>
        <v/>
      </c>
      <c r="AE4164" s="2" t="str">
        <f t="shared" si="210"/>
        <v/>
      </c>
      <c r="AJ4164" s="41">
        <v>13.8</v>
      </c>
      <c r="AM4164" s="2" t="str">
        <f t="shared" si="209"/>
        <v/>
      </c>
      <c r="AN4164" s="2" t="str">
        <f>IF(ISNUMBER(AM4164),SUMIFS($AM$1:AM4164,$A$1:A4164,A4164,$G$1:G4164,G4164,$D$1:D4164,D4164),"")</f>
        <v/>
      </c>
    </row>
    <row r="4165" spans="1:40" x14ac:dyDescent="0.25">
      <c r="A4165" s="4" t="s">
        <v>97</v>
      </c>
      <c r="B4165" t="s">
        <v>30</v>
      </c>
      <c r="C4165" s="40">
        <v>40939</v>
      </c>
      <c r="D4165">
        <v>3</v>
      </c>
      <c r="F4165" t="s">
        <v>111</v>
      </c>
      <c r="G4165" t="str">
        <f>YEAR(C4165)+IF(MONTH(C4165)&lt;7,-1,0)&amp;"/"&amp;RIGHT(YEAR(C4165)+IF(MONTH(C4165)&lt;7,0,1),2)</f>
        <v>2011/12</v>
      </c>
      <c r="O4165" s="2" t="str">
        <f>IF(ISNUMBER(N4165),SUMIFS(N$1:$N4165,A$1:$A4165,A4165,G$1:$G4165,G4165,D$1:$D4165,D4165),"")</f>
        <v/>
      </c>
      <c r="AE4165" s="2" t="str">
        <f t="shared" si="210"/>
        <v/>
      </c>
      <c r="AJ4165" s="41">
        <v>15.3</v>
      </c>
      <c r="AM4165" s="2" t="str">
        <f t="shared" si="209"/>
        <v/>
      </c>
      <c r="AN4165" s="2" t="str">
        <f>IF(ISNUMBER(AM4165),SUMIFS($AM$1:AM4165,$A$1:A4165,A4165,$G$1:G4165,G4165,$D$1:D4165,D4165),"")</f>
        <v/>
      </c>
    </row>
    <row r="4166" spans="1:40" x14ac:dyDescent="0.25">
      <c r="A4166" s="4" t="s">
        <v>97</v>
      </c>
      <c r="B4166" t="s">
        <v>30</v>
      </c>
      <c r="C4166" s="40">
        <v>40939</v>
      </c>
      <c r="D4166">
        <v>4</v>
      </c>
      <c r="F4166" t="s">
        <v>111</v>
      </c>
      <c r="G4166" t="str">
        <f>YEAR(C4166)+IF(MONTH(C4166)&lt;7,-1,0)&amp;"/"&amp;RIGHT(YEAR(C4166)+IF(MONTH(C4166)&lt;7,0,1),2)</f>
        <v>2011/12</v>
      </c>
      <c r="O4166" s="2" t="str">
        <f>IF(ISNUMBER(N4166),SUMIFS(N$1:$N4166,A$1:$A4166,A4166,G$1:$G4166,G4166,D$1:$D4166,D4166),"")</f>
        <v/>
      </c>
      <c r="AE4166" s="2" t="str">
        <f t="shared" si="210"/>
        <v/>
      </c>
      <c r="AJ4166" s="41">
        <v>14.7</v>
      </c>
      <c r="AM4166" s="2" t="str">
        <f t="shared" si="209"/>
        <v/>
      </c>
      <c r="AN4166" s="2" t="str">
        <f>IF(ISNUMBER(AM4166),SUMIFS($AM$1:AM4166,$A$1:A4166,A4166,$G$1:G4166,G4166,$D$1:D4166,D4166),"")</f>
        <v/>
      </c>
    </row>
    <row r="4167" spans="1:40" x14ac:dyDescent="0.25">
      <c r="A4167" s="4" t="s">
        <v>97</v>
      </c>
      <c r="B4167" t="s">
        <v>30</v>
      </c>
      <c r="C4167" s="40">
        <v>40939</v>
      </c>
      <c r="D4167">
        <v>5</v>
      </c>
      <c r="F4167" t="s">
        <v>111</v>
      </c>
      <c r="G4167" t="str">
        <f>YEAR(C4167)+IF(MONTH(C4167)&lt;7,-1,0)&amp;"/"&amp;RIGHT(YEAR(C4167)+IF(MONTH(C4167)&lt;7,0,1),2)</f>
        <v>2011/12</v>
      </c>
      <c r="O4167" s="2" t="str">
        <f>IF(ISNUMBER(N4167),SUMIFS(N$1:$N4167,A$1:$A4167,A4167,G$1:$G4167,G4167,D$1:$D4167,D4167),"")</f>
        <v/>
      </c>
      <c r="AE4167" s="2" t="str">
        <f t="shared" si="210"/>
        <v/>
      </c>
      <c r="AJ4167" s="41">
        <v>17</v>
      </c>
      <c r="AM4167" s="2" t="str">
        <f t="shared" si="209"/>
        <v/>
      </c>
      <c r="AN4167" s="2" t="str">
        <f>IF(ISNUMBER(AM4167),SUMIFS($AM$1:AM4167,$A$1:A4167,A4167,$G$1:G4167,G4167,$D$1:D4167,D4167),"")</f>
        <v/>
      </c>
    </row>
    <row r="4168" spans="1:40" x14ac:dyDescent="0.25">
      <c r="A4168" s="4" t="s">
        <v>97</v>
      </c>
      <c r="B4168" t="s">
        <v>30</v>
      </c>
      <c r="C4168" s="40">
        <v>40946</v>
      </c>
      <c r="D4168">
        <v>1</v>
      </c>
      <c r="F4168" t="s">
        <v>111</v>
      </c>
      <c r="G4168" t="str">
        <f>YEAR(C4168)+IF(MONTH(C4168)&lt;7,-1,0)&amp;"/"&amp;RIGHT(YEAR(C4168)+IF(MONTH(C4168)&lt;7,0,1),2)</f>
        <v>2011/12</v>
      </c>
      <c r="O4168" s="2" t="str">
        <f>IF(ISNUMBER(N4168),SUMIFS(N$1:$N4168,A$1:$A4168,A4168,G$1:$G4168,G4168,D$1:$D4168,D4168),"")</f>
        <v/>
      </c>
      <c r="AE4168" s="2" t="str">
        <f t="shared" si="210"/>
        <v/>
      </c>
      <c r="AJ4168" s="41">
        <v>15.6</v>
      </c>
      <c r="AM4168" s="2" t="str">
        <f t="shared" si="209"/>
        <v/>
      </c>
      <c r="AN4168" s="2" t="str">
        <f>IF(ISNUMBER(AM4168),SUMIFS($AM$1:AM4168,$A$1:A4168,A4168,$G$1:G4168,G4168,$D$1:D4168,D4168),"")</f>
        <v/>
      </c>
    </row>
    <row r="4169" spans="1:40" x14ac:dyDescent="0.25">
      <c r="A4169" s="4" t="s">
        <v>97</v>
      </c>
      <c r="B4169" t="s">
        <v>30</v>
      </c>
      <c r="C4169" s="40">
        <v>40946</v>
      </c>
      <c r="D4169">
        <v>2</v>
      </c>
      <c r="F4169" t="s">
        <v>111</v>
      </c>
      <c r="G4169" t="str">
        <f>YEAR(C4169)+IF(MONTH(C4169)&lt;7,-1,0)&amp;"/"&amp;RIGHT(YEAR(C4169)+IF(MONTH(C4169)&lt;7,0,1),2)</f>
        <v>2011/12</v>
      </c>
      <c r="O4169" s="2" t="str">
        <f>IF(ISNUMBER(N4169),SUMIFS(N$1:$N4169,A$1:$A4169,A4169,G$1:$G4169,G4169,D$1:$D4169,D4169),"")</f>
        <v/>
      </c>
      <c r="AE4169" s="2" t="str">
        <f t="shared" si="210"/>
        <v/>
      </c>
      <c r="AJ4169" s="41">
        <v>16.3</v>
      </c>
      <c r="AM4169" s="2" t="str">
        <f t="shared" si="209"/>
        <v/>
      </c>
      <c r="AN4169" s="2" t="str">
        <f>IF(ISNUMBER(AM4169),SUMIFS($AM$1:AM4169,$A$1:A4169,A4169,$G$1:G4169,G4169,$D$1:D4169,D4169),"")</f>
        <v/>
      </c>
    </row>
    <row r="4170" spans="1:40" x14ac:dyDescent="0.25">
      <c r="A4170" s="4" t="s">
        <v>97</v>
      </c>
      <c r="B4170" t="s">
        <v>30</v>
      </c>
      <c r="C4170" s="40">
        <v>40946</v>
      </c>
      <c r="D4170">
        <v>3</v>
      </c>
      <c r="F4170" t="s">
        <v>111</v>
      </c>
      <c r="G4170" t="str">
        <f>YEAR(C4170)+IF(MONTH(C4170)&lt;7,-1,0)&amp;"/"&amp;RIGHT(YEAR(C4170)+IF(MONTH(C4170)&lt;7,0,1),2)</f>
        <v>2011/12</v>
      </c>
      <c r="O4170" s="2" t="str">
        <f>IF(ISNUMBER(N4170),SUMIFS(N$1:$N4170,A$1:$A4170,A4170,G$1:$G4170,G4170,D$1:$D4170,D4170),"")</f>
        <v/>
      </c>
      <c r="AE4170" s="2" t="str">
        <f t="shared" si="210"/>
        <v/>
      </c>
      <c r="AJ4170" s="41">
        <v>17.5</v>
      </c>
      <c r="AM4170" s="2" t="str">
        <f t="shared" si="209"/>
        <v/>
      </c>
      <c r="AN4170" s="2" t="str">
        <f>IF(ISNUMBER(AM4170),SUMIFS($AM$1:AM4170,$A$1:A4170,A4170,$G$1:G4170,G4170,$D$1:D4170,D4170),"")</f>
        <v/>
      </c>
    </row>
    <row r="4171" spans="1:40" x14ac:dyDescent="0.25">
      <c r="A4171" s="4" t="s">
        <v>97</v>
      </c>
      <c r="B4171" t="s">
        <v>30</v>
      </c>
      <c r="C4171" s="40">
        <v>40946</v>
      </c>
      <c r="D4171">
        <v>4</v>
      </c>
      <c r="F4171" t="s">
        <v>111</v>
      </c>
      <c r="G4171" t="str">
        <f>YEAR(C4171)+IF(MONTH(C4171)&lt;7,-1,0)&amp;"/"&amp;RIGHT(YEAR(C4171)+IF(MONTH(C4171)&lt;7,0,1),2)</f>
        <v>2011/12</v>
      </c>
      <c r="O4171" s="2" t="str">
        <f>IF(ISNUMBER(N4171),SUMIFS(N$1:$N4171,A$1:$A4171,A4171,G$1:$G4171,G4171,D$1:$D4171,D4171),"")</f>
        <v/>
      </c>
      <c r="AE4171" s="2" t="str">
        <f t="shared" si="210"/>
        <v/>
      </c>
      <c r="AJ4171" s="41">
        <v>18.5</v>
      </c>
      <c r="AM4171" s="2" t="str">
        <f t="shared" si="209"/>
        <v/>
      </c>
      <c r="AN4171" s="2" t="str">
        <f>IF(ISNUMBER(AM4171),SUMIFS($AM$1:AM4171,$A$1:A4171,A4171,$G$1:G4171,G4171,$D$1:D4171,D4171),"")</f>
        <v/>
      </c>
    </row>
    <row r="4172" spans="1:40" x14ac:dyDescent="0.25">
      <c r="A4172" s="4" t="s">
        <v>97</v>
      </c>
      <c r="B4172" t="s">
        <v>30</v>
      </c>
      <c r="C4172" s="40">
        <v>40946</v>
      </c>
      <c r="D4172">
        <v>5</v>
      </c>
      <c r="F4172" t="s">
        <v>111</v>
      </c>
      <c r="G4172" t="str">
        <f>YEAR(C4172)+IF(MONTH(C4172)&lt;7,-1,0)&amp;"/"&amp;RIGHT(YEAR(C4172)+IF(MONTH(C4172)&lt;7,0,1),2)</f>
        <v>2011/12</v>
      </c>
      <c r="O4172" s="2" t="str">
        <f>IF(ISNUMBER(N4172),SUMIFS(N$1:$N4172,A$1:$A4172,A4172,G$1:$G4172,G4172,D$1:$D4172,D4172),"")</f>
        <v/>
      </c>
      <c r="AE4172" s="2" t="str">
        <f t="shared" si="210"/>
        <v/>
      </c>
      <c r="AJ4172" s="41">
        <v>18.399999999999999</v>
      </c>
      <c r="AM4172" s="2" t="str">
        <f t="shared" si="209"/>
        <v/>
      </c>
      <c r="AN4172" s="2" t="str">
        <f>IF(ISNUMBER(AM4172),SUMIFS($AM$1:AM4172,$A$1:A4172,A4172,$G$1:G4172,G4172,$D$1:D4172,D4172),"")</f>
        <v/>
      </c>
    </row>
    <row r="4173" spans="1:40" x14ac:dyDescent="0.25">
      <c r="A4173" s="4" t="s">
        <v>97</v>
      </c>
      <c r="B4173" t="s">
        <v>30</v>
      </c>
      <c r="C4173" s="40">
        <v>40959</v>
      </c>
      <c r="D4173">
        <v>1</v>
      </c>
      <c r="F4173" t="s">
        <v>111</v>
      </c>
      <c r="G4173" t="str">
        <f>YEAR(C4173)+IF(MONTH(C4173)&lt;7,-1,0)&amp;"/"&amp;RIGHT(YEAR(C4173)+IF(MONTH(C4173)&lt;7,0,1),2)</f>
        <v>2011/12</v>
      </c>
      <c r="O4173" s="2" t="str">
        <f>IF(ISNUMBER(N4173),SUMIFS(N$1:$N4173,A$1:$A4173,A4173,G$1:$G4173,G4173,D$1:$D4173,D4173),"")</f>
        <v/>
      </c>
      <c r="AE4173" s="2" t="str">
        <f t="shared" si="210"/>
        <v/>
      </c>
      <c r="AJ4173" s="41">
        <v>22</v>
      </c>
      <c r="AM4173" s="2" t="str">
        <f t="shared" si="209"/>
        <v/>
      </c>
      <c r="AN4173" s="2" t="str">
        <f>IF(ISNUMBER(AM4173),SUMIFS($AM$1:AM4173,$A$1:A4173,A4173,$G$1:G4173,G4173,$D$1:D4173,D4173),"")</f>
        <v/>
      </c>
    </row>
    <row r="4174" spans="1:40" x14ac:dyDescent="0.25">
      <c r="A4174" s="4" t="s">
        <v>97</v>
      </c>
      <c r="B4174" t="s">
        <v>30</v>
      </c>
      <c r="C4174" s="40">
        <v>40959</v>
      </c>
      <c r="D4174">
        <v>2</v>
      </c>
      <c r="F4174" t="s">
        <v>111</v>
      </c>
      <c r="G4174" t="str">
        <f>YEAR(C4174)+IF(MONTH(C4174)&lt;7,-1,0)&amp;"/"&amp;RIGHT(YEAR(C4174)+IF(MONTH(C4174)&lt;7,0,1),2)</f>
        <v>2011/12</v>
      </c>
      <c r="O4174" s="2" t="str">
        <f>IF(ISNUMBER(N4174),SUMIFS(N$1:$N4174,A$1:$A4174,A4174,G$1:$G4174,G4174,D$1:$D4174,D4174),"")</f>
        <v/>
      </c>
      <c r="AE4174" s="2" t="str">
        <f t="shared" si="210"/>
        <v/>
      </c>
      <c r="AJ4174" s="41">
        <v>23.2</v>
      </c>
      <c r="AM4174" s="2" t="str">
        <f t="shared" si="209"/>
        <v/>
      </c>
      <c r="AN4174" s="2" t="str">
        <f>IF(ISNUMBER(AM4174),SUMIFS($AM$1:AM4174,$A$1:A4174,A4174,$G$1:G4174,G4174,$D$1:D4174,D4174),"")</f>
        <v/>
      </c>
    </row>
    <row r="4175" spans="1:40" x14ac:dyDescent="0.25">
      <c r="A4175" s="4" t="s">
        <v>97</v>
      </c>
      <c r="B4175" t="s">
        <v>30</v>
      </c>
      <c r="C4175" s="40">
        <v>40959</v>
      </c>
      <c r="D4175">
        <v>3</v>
      </c>
      <c r="F4175" t="s">
        <v>111</v>
      </c>
      <c r="G4175" t="str">
        <f>YEAR(C4175)+IF(MONTH(C4175)&lt;7,-1,0)&amp;"/"&amp;RIGHT(YEAR(C4175)+IF(MONTH(C4175)&lt;7,0,1),2)</f>
        <v>2011/12</v>
      </c>
      <c r="O4175" s="2" t="str">
        <f>IF(ISNUMBER(N4175),SUMIFS(N$1:$N4175,A$1:$A4175,A4175,G$1:$G4175,G4175,D$1:$D4175,D4175),"")</f>
        <v/>
      </c>
      <c r="AE4175" s="2" t="str">
        <f t="shared" si="210"/>
        <v/>
      </c>
      <c r="AJ4175" s="41">
        <v>24.6</v>
      </c>
      <c r="AM4175" s="2" t="str">
        <f t="shared" si="209"/>
        <v/>
      </c>
      <c r="AN4175" s="2" t="str">
        <f>IF(ISNUMBER(AM4175),SUMIFS($AM$1:AM4175,$A$1:A4175,A4175,$G$1:G4175,G4175,$D$1:D4175,D4175),"")</f>
        <v/>
      </c>
    </row>
    <row r="4176" spans="1:40" x14ac:dyDescent="0.25">
      <c r="A4176" s="4" t="s">
        <v>97</v>
      </c>
      <c r="B4176" t="s">
        <v>30</v>
      </c>
      <c r="C4176" s="40">
        <v>40959</v>
      </c>
      <c r="D4176">
        <v>4</v>
      </c>
      <c r="F4176" t="s">
        <v>111</v>
      </c>
      <c r="G4176" t="str">
        <f>YEAR(C4176)+IF(MONTH(C4176)&lt;7,-1,0)&amp;"/"&amp;RIGHT(YEAR(C4176)+IF(MONTH(C4176)&lt;7,0,1),2)</f>
        <v>2011/12</v>
      </c>
      <c r="O4176" s="2" t="str">
        <f>IF(ISNUMBER(N4176),SUMIFS(N$1:$N4176,A$1:$A4176,A4176,G$1:$G4176,G4176,D$1:$D4176,D4176),"")</f>
        <v/>
      </c>
      <c r="AE4176" s="2" t="str">
        <f t="shared" si="210"/>
        <v/>
      </c>
      <c r="AJ4176" s="41">
        <v>22.3</v>
      </c>
      <c r="AM4176" s="2" t="str">
        <f t="shared" si="209"/>
        <v/>
      </c>
      <c r="AN4176" s="2" t="str">
        <f>IF(ISNUMBER(AM4176),SUMIFS($AM$1:AM4176,$A$1:A4176,A4176,$G$1:G4176,G4176,$D$1:D4176,D4176),"")</f>
        <v/>
      </c>
    </row>
    <row r="4177" spans="1:40" x14ac:dyDescent="0.25">
      <c r="A4177" s="4" t="s">
        <v>97</v>
      </c>
      <c r="B4177" t="s">
        <v>30</v>
      </c>
      <c r="C4177" s="40">
        <v>40959</v>
      </c>
      <c r="D4177">
        <v>5</v>
      </c>
      <c r="F4177" t="s">
        <v>111</v>
      </c>
      <c r="G4177" t="str">
        <f>YEAR(C4177)+IF(MONTH(C4177)&lt;7,-1,0)&amp;"/"&amp;RIGHT(YEAR(C4177)+IF(MONTH(C4177)&lt;7,0,1),2)</f>
        <v>2011/12</v>
      </c>
      <c r="O4177" s="2" t="str">
        <f>IF(ISNUMBER(N4177),SUMIFS(N$1:$N4177,A$1:$A4177,A4177,G$1:$G4177,G4177,D$1:$D4177,D4177),"")</f>
        <v/>
      </c>
      <c r="AE4177" s="2" t="str">
        <f t="shared" si="210"/>
        <v/>
      </c>
      <c r="AJ4177" s="41">
        <v>19.899999999999999</v>
      </c>
      <c r="AM4177" s="2" t="str">
        <f t="shared" si="209"/>
        <v/>
      </c>
      <c r="AN4177" s="2" t="str">
        <f>IF(ISNUMBER(AM4177),SUMIFS($AM$1:AM4177,$A$1:A4177,A4177,$G$1:G4177,G4177,$D$1:D4177,D4177),"")</f>
        <v/>
      </c>
    </row>
    <row r="4178" spans="1:40" x14ac:dyDescent="0.25">
      <c r="A4178" s="4" t="s">
        <v>97</v>
      </c>
      <c r="B4178" t="s">
        <v>30</v>
      </c>
      <c r="C4178" s="40">
        <v>40973</v>
      </c>
      <c r="D4178">
        <v>1</v>
      </c>
      <c r="F4178" t="s">
        <v>111</v>
      </c>
      <c r="G4178" t="str">
        <f>YEAR(C4178)+IF(MONTH(C4178)&lt;7,-1,0)&amp;"/"&amp;RIGHT(YEAR(C4178)+IF(MONTH(C4178)&lt;7,0,1),2)</f>
        <v>2011/12</v>
      </c>
      <c r="O4178" s="2" t="str">
        <f>IF(ISNUMBER(N4178),SUMIFS(N$1:$N4178,A$1:$A4178,A4178,G$1:$G4178,G4178,D$1:$D4178,D4178),"")</f>
        <v/>
      </c>
      <c r="AE4178" s="2" t="str">
        <f t="shared" si="210"/>
        <v/>
      </c>
      <c r="AJ4178" s="41">
        <v>26</v>
      </c>
      <c r="AM4178" s="2" t="str">
        <f t="shared" si="209"/>
        <v/>
      </c>
      <c r="AN4178" s="2" t="str">
        <f>IF(ISNUMBER(AM4178),SUMIFS($AM$1:AM4178,$A$1:A4178,A4178,$G$1:G4178,G4178,$D$1:D4178,D4178),"")</f>
        <v/>
      </c>
    </row>
    <row r="4179" spans="1:40" x14ac:dyDescent="0.25">
      <c r="A4179" s="4" t="s">
        <v>97</v>
      </c>
      <c r="B4179" t="s">
        <v>30</v>
      </c>
      <c r="C4179" s="40">
        <v>40973</v>
      </c>
      <c r="D4179">
        <v>2</v>
      </c>
      <c r="F4179" t="s">
        <v>111</v>
      </c>
      <c r="G4179" t="str">
        <f>YEAR(C4179)+IF(MONTH(C4179)&lt;7,-1,0)&amp;"/"&amp;RIGHT(YEAR(C4179)+IF(MONTH(C4179)&lt;7,0,1),2)</f>
        <v>2011/12</v>
      </c>
      <c r="O4179" s="2" t="str">
        <f>IF(ISNUMBER(N4179),SUMIFS(N$1:$N4179,A$1:$A4179,A4179,G$1:$G4179,G4179,D$1:$D4179,D4179),"")</f>
        <v/>
      </c>
      <c r="AE4179" s="2" t="str">
        <f t="shared" si="210"/>
        <v/>
      </c>
      <c r="AJ4179" s="41">
        <v>22.3</v>
      </c>
      <c r="AM4179" s="2" t="str">
        <f t="shared" si="209"/>
        <v/>
      </c>
      <c r="AN4179" s="2" t="str">
        <f>IF(ISNUMBER(AM4179),SUMIFS($AM$1:AM4179,$A$1:A4179,A4179,$G$1:G4179,G4179,$D$1:D4179,D4179),"")</f>
        <v/>
      </c>
    </row>
    <row r="4180" spans="1:40" x14ac:dyDescent="0.25">
      <c r="A4180" s="4" t="s">
        <v>97</v>
      </c>
      <c r="B4180" t="s">
        <v>30</v>
      </c>
      <c r="C4180" s="40">
        <v>40973</v>
      </c>
      <c r="D4180">
        <v>3</v>
      </c>
      <c r="F4180" t="s">
        <v>111</v>
      </c>
      <c r="G4180" t="str">
        <f>YEAR(C4180)+IF(MONTH(C4180)&lt;7,-1,0)&amp;"/"&amp;RIGHT(YEAR(C4180)+IF(MONTH(C4180)&lt;7,0,1),2)</f>
        <v>2011/12</v>
      </c>
      <c r="O4180" s="2" t="str">
        <f>IF(ISNUMBER(N4180),SUMIFS(N$1:$N4180,A$1:$A4180,A4180,G$1:$G4180,G4180,D$1:$D4180,D4180),"")</f>
        <v/>
      </c>
      <c r="AE4180" s="2" t="str">
        <f t="shared" si="210"/>
        <v/>
      </c>
      <c r="AJ4180" s="41">
        <v>26.4</v>
      </c>
      <c r="AM4180" s="2" t="str">
        <f t="shared" si="209"/>
        <v/>
      </c>
      <c r="AN4180" s="2" t="str">
        <f>IF(ISNUMBER(AM4180),SUMIFS($AM$1:AM4180,$A$1:A4180,A4180,$G$1:G4180,G4180,$D$1:D4180,D4180),"")</f>
        <v/>
      </c>
    </row>
    <row r="4181" spans="1:40" x14ac:dyDescent="0.25">
      <c r="A4181" s="4" t="s">
        <v>97</v>
      </c>
      <c r="B4181" t="s">
        <v>30</v>
      </c>
      <c r="C4181" s="40">
        <v>40973</v>
      </c>
      <c r="D4181">
        <v>4</v>
      </c>
      <c r="F4181" t="s">
        <v>111</v>
      </c>
      <c r="G4181" t="str">
        <f>YEAR(C4181)+IF(MONTH(C4181)&lt;7,-1,0)&amp;"/"&amp;RIGHT(YEAR(C4181)+IF(MONTH(C4181)&lt;7,0,1),2)</f>
        <v>2011/12</v>
      </c>
      <c r="O4181" s="2" t="str">
        <f>IF(ISNUMBER(N4181),SUMIFS(N$1:$N4181,A$1:$A4181,A4181,G$1:$G4181,G4181,D$1:$D4181,D4181),"")</f>
        <v/>
      </c>
      <c r="AE4181" s="2" t="str">
        <f t="shared" si="210"/>
        <v/>
      </c>
      <c r="AJ4181" s="41">
        <v>24.2</v>
      </c>
      <c r="AM4181" s="2" t="str">
        <f t="shared" si="209"/>
        <v/>
      </c>
      <c r="AN4181" s="2" t="str">
        <f>IF(ISNUMBER(AM4181),SUMIFS($AM$1:AM4181,$A$1:A4181,A4181,$G$1:G4181,G4181,$D$1:D4181,D4181),"")</f>
        <v/>
      </c>
    </row>
    <row r="4182" spans="1:40" x14ac:dyDescent="0.25">
      <c r="A4182" s="4" t="s">
        <v>97</v>
      </c>
      <c r="B4182" t="s">
        <v>30</v>
      </c>
      <c r="C4182" s="40">
        <v>40973</v>
      </c>
      <c r="D4182">
        <v>5</v>
      </c>
      <c r="F4182" t="s">
        <v>111</v>
      </c>
      <c r="G4182" t="str">
        <f>YEAR(C4182)+IF(MONTH(C4182)&lt;7,-1,0)&amp;"/"&amp;RIGHT(YEAR(C4182)+IF(MONTH(C4182)&lt;7,0,1),2)</f>
        <v>2011/12</v>
      </c>
      <c r="O4182" s="2" t="str">
        <f>IF(ISNUMBER(N4182),SUMIFS(N$1:$N4182,A$1:$A4182,A4182,G$1:$G4182,G4182,D$1:$D4182,D4182),"")</f>
        <v/>
      </c>
      <c r="AE4182" s="2" t="str">
        <f t="shared" si="210"/>
        <v/>
      </c>
      <c r="AJ4182" s="41">
        <v>24.2</v>
      </c>
      <c r="AM4182" s="2" t="str">
        <f t="shared" si="209"/>
        <v/>
      </c>
      <c r="AN4182" s="2" t="str">
        <f>IF(ISNUMBER(AM4182),SUMIFS($AM$1:AM4182,$A$1:A4182,A4182,$G$1:G4182,G4182,$D$1:D4182,D4182),"")</f>
        <v/>
      </c>
    </row>
    <row r="4183" spans="1:40" x14ac:dyDescent="0.25">
      <c r="A4183" s="4" t="s">
        <v>97</v>
      </c>
      <c r="B4183" t="s">
        <v>30</v>
      </c>
      <c r="C4183" s="40">
        <v>40980</v>
      </c>
      <c r="D4183">
        <v>1</v>
      </c>
      <c r="F4183" t="s">
        <v>111</v>
      </c>
      <c r="G4183" t="str">
        <f>YEAR(C4183)+IF(MONTH(C4183)&lt;7,-1,0)&amp;"/"&amp;RIGHT(YEAR(C4183)+IF(MONTH(C4183)&lt;7,0,1),2)</f>
        <v>2011/12</v>
      </c>
      <c r="O4183" s="2" t="str">
        <f>IF(ISNUMBER(N4183),SUMIFS(N$1:$N4183,A$1:$A4183,A4183,G$1:$G4183,G4183,D$1:$D4183,D4183),"")</f>
        <v/>
      </c>
      <c r="AE4183" s="2" t="str">
        <f t="shared" si="210"/>
        <v/>
      </c>
      <c r="AJ4183" s="41">
        <v>25.7</v>
      </c>
      <c r="AM4183" s="2" t="str">
        <f t="shared" si="209"/>
        <v/>
      </c>
      <c r="AN4183" s="2" t="str">
        <f>IF(ISNUMBER(AM4183),SUMIFS($AM$1:AM4183,$A$1:A4183,A4183,$G$1:G4183,G4183,$D$1:D4183,D4183),"")</f>
        <v/>
      </c>
    </row>
    <row r="4184" spans="1:40" x14ac:dyDescent="0.25">
      <c r="A4184" s="4" t="s">
        <v>97</v>
      </c>
      <c r="B4184" t="s">
        <v>30</v>
      </c>
      <c r="C4184" s="40">
        <v>40980</v>
      </c>
      <c r="D4184">
        <v>2</v>
      </c>
      <c r="F4184" t="s">
        <v>111</v>
      </c>
      <c r="G4184" t="str">
        <f>YEAR(C4184)+IF(MONTH(C4184)&lt;7,-1,0)&amp;"/"&amp;RIGHT(YEAR(C4184)+IF(MONTH(C4184)&lt;7,0,1),2)</f>
        <v>2011/12</v>
      </c>
      <c r="O4184" s="2" t="str">
        <f>IF(ISNUMBER(N4184),SUMIFS(N$1:$N4184,A$1:$A4184,A4184,G$1:$G4184,G4184,D$1:$D4184,D4184),"")</f>
        <v/>
      </c>
      <c r="AE4184" s="2" t="str">
        <f t="shared" si="210"/>
        <v/>
      </c>
      <c r="AJ4184" s="41">
        <v>22.5</v>
      </c>
      <c r="AM4184" s="2" t="str">
        <f t="shared" si="209"/>
        <v/>
      </c>
      <c r="AN4184" s="2" t="str">
        <f>IF(ISNUMBER(AM4184),SUMIFS($AM$1:AM4184,$A$1:A4184,A4184,$G$1:G4184,G4184,$D$1:D4184,D4184),"")</f>
        <v/>
      </c>
    </row>
    <row r="4185" spans="1:40" x14ac:dyDescent="0.25">
      <c r="A4185" s="4" t="s">
        <v>97</v>
      </c>
      <c r="B4185" t="s">
        <v>30</v>
      </c>
      <c r="C4185" s="40">
        <v>40980</v>
      </c>
      <c r="D4185">
        <v>3</v>
      </c>
      <c r="F4185" t="s">
        <v>111</v>
      </c>
      <c r="G4185" t="str">
        <f>YEAR(C4185)+IF(MONTH(C4185)&lt;7,-1,0)&amp;"/"&amp;RIGHT(YEAR(C4185)+IF(MONTH(C4185)&lt;7,0,1),2)</f>
        <v>2011/12</v>
      </c>
      <c r="O4185" s="2" t="str">
        <f>IF(ISNUMBER(N4185),SUMIFS(N$1:$N4185,A$1:$A4185,A4185,G$1:$G4185,G4185,D$1:$D4185,D4185),"")</f>
        <v/>
      </c>
      <c r="AE4185" s="2" t="str">
        <f t="shared" si="210"/>
        <v/>
      </c>
      <c r="AJ4185" s="41">
        <v>28.5</v>
      </c>
      <c r="AM4185" s="2" t="str">
        <f t="shared" si="209"/>
        <v/>
      </c>
      <c r="AN4185" s="2" t="str">
        <f>IF(ISNUMBER(AM4185),SUMIFS($AM$1:AM4185,$A$1:A4185,A4185,$G$1:G4185,G4185,$D$1:D4185,D4185),"")</f>
        <v/>
      </c>
    </row>
    <row r="4186" spans="1:40" x14ac:dyDescent="0.25">
      <c r="A4186" s="4" t="s">
        <v>97</v>
      </c>
      <c r="B4186" t="s">
        <v>30</v>
      </c>
      <c r="C4186" s="40">
        <v>40980</v>
      </c>
      <c r="D4186">
        <v>4</v>
      </c>
      <c r="F4186" t="s">
        <v>111</v>
      </c>
      <c r="G4186" t="str">
        <f>YEAR(C4186)+IF(MONTH(C4186)&lt;7,-1,0)&amp;"/"&amp;RIGHT(YEAR(C4186)+IF(MONTH(C4186)&lt;7,0,1),2)</f>
        <v>2011/12</v>
      </c>
      <c r="O4186" s="2" t="str">
        <f>IF(ISNUMBER(N4186),SUMIFS(N$1:$N4186,A$1:$A4186,A4186,G$1:$G4186,G4186,D$1:$D4186,D4186),"")</f>
        <v/>
      </c>
      <c r="AE4186" s="2" t="str">
        <f t="shared" si="210"/>
        <v/>
      </c>
      <c r="AJ4186" s="41">
        <v>26</v>
      </c>
      <c r="AM4186" s="2" t="str">
        <f t="shared" si="209"/>
        <v/>
      </c>
      <c r="AN4186" s="2" t="str">
        <f>IF(ISNUMBER(AM4186),SUMIFS($AM$1:AM4186,$A$1:A4186,A4186,$G$1:G4186,G4186,$D$1:D4186,D4186),"")</f>
        <v/>
      </c>
    </row>
    <row r="4187" spans="1:40" x14ac:dyDescent="0.25">
      <c r="A4187" s="4" t="s">
        <v>97</v>
      </c>
      <c r="B4187" t="s">
        <v>30</v>
      </c>
      <c r="C4187" s="40">
        <v>40980</v>
      </c>
      <c r="D4187">
        <v>5</v>
      </c>
      <c r="F4187" t="s">
        <v>111</v>
      </c>
      <c r="G4187" t="str">
        <f>YEAR(C4187)+IF(MONTH(C4187)&lt;7,-1,0)&amp;"/"&amp;RIGHT(YEAR(C4187)+IF(MONTH(C4187)&lt;7,0,1),2)</f>
        <v>2011/12</v>
      </c>
      <c r="O4187" s="2" t="str">
        <f>IF(ISNUMBER(N4187),SUMIFS(N$1:$N4187,A$1:$A4187,A4187,G$1:$G4187,G4187,D$1:$D4187,D4187),"")</f>
        <v/>
      </c>
      <c r="AE4187" s="2" t="str">
        <f t="shared" si="210"/>
        <v/>
      </c>
      <c r="AJ4187" s="41">
        <v>17.899999999999999</v>
      </c>
      <c r="AM4187" s="2" t="str">
        <f t="shared" si="209"/>
        <v/>
      </c>
      <c r="AN4187" s="2" t="str">
        <f>IF(ISNUMBER(AM4187),SUMIFS($AM$1:AM4187,$A$1:A4187,A4187,$G$1:G4187,G4187,$D$1:D4187,D4187),"")</f>
        <v/>
      </c>
    </row>
    <row r="4188" spans="1:40" x14ac:dyDescent="0.25">
      <c r="A4188" s="4" t="s">
        <v>97</v>
      </c>
      <c r="B4188" t="s">
        <v>30</v>
      </c>
      <c r="C4188" s="40">
        <v>40987</v>
      </c>
      <c r="D4188">
        <v>1</v>
      </c>
      <c r="F4188" t="s">
        <v>111</v>
      </c>
      <c r="G4188" t="str">
        <f>YEAR(C4188)+IF(MONTH(C4188)&lt;7,-1,0)&amp;"/"&amp;RIGHT(YEAR(C4188)+IF(MONTH(C4188)&lt;7,0,1),2)</f>
        <v>2011/12</v>
      </c>
      <c r="O4188" s="2" t="str">
        <f>IF(ISNUMBER(N4188),SUMIFS(N$1:$N4188,A$1:$A4188,A4188,G$1:$G4188,G4188,D$1:$D4188,D4188),"")</f>
        <v/>
      </c>
      <c r="AE4188" s="2" t="str">
        <f t="shared" si="210"/>
        <v/>
      </c>
      <c r="AJ4188" s="41">
        <v>7.1</v>
      </c>
      <c r="AM4188" s="2" t="str">
        <f t="shared" si="209"/>
        <v/>
      </c>
      <c r="AN4188" s="2" t="str">
        <f>IF(ISNUMBER(AM4188),SUMIFS($AM$1:AM4188,$A$1:A4188,A4188,$G$1:G4188,G4188,$D$1:D4188,D4188),"")</f>
        <v/>
      </c>
    </row>
    <row r="4189" spans="1:40" x14ac:dyDescent="0.25">
      <c r="A4189" s="4" t="s">
        <v>97</v>
      </c>
      <c r="B4189" t="s">
        <v>30</v>
      </c>
      <c r="C4189" s="40">
        <v>40987</v>
      </c>
      <c r="D4189">
        <v>2</v>
      </c>
      <c r="F4189" t="s">
        <v>111</v>
      </c>
      <c r="G4189" t="str">
        <f>YEAR(C4189)+IF(MONTH(C4189)&lt;7,-1,0)&amp;"/"&amp;RIGHT(YEAR(C4189)+IF(MONTH(C4189)&lt;7,0,1),2)</f>
        <v>2011/12</v>
      </c>
      <c r="O4189" s="2" t="str">
        <f>IF(ISNUMBER(N4189),SUMIFS(N$1:$N4189,A$1:$A4189,A4189,G$1:$G4189,G4189,D$1:$D4189,D4189),"")</f>
        <v/>
      </c>
      <c r="AE4189" s="2" t="str">
        <f t="shared" si="210"/>
        <v/>
      </c>
      <c r="AJ4189" s="41">
        <v>6.9</v>
      </c>
      <c r="AM4189" s="2" t="str">
        <f t="shared" si="209"/>
        <v/>
      </c>
      <c r="AN4189" s="2" t="str">
        <f>IF(ISNUMBER(AM4189),SUMIFS($AM$1:AM4189,$A$1:A4189,A4189,$G$1:G4189,G4189,$D$1:D4189,D4189),"")</f>
        <v/>
      </c>
    </row>
    <row r="4190" spans="1:40" x14ac:dyDescent="0.25">
      <c r="A4190" s="4" t="s">
        <v>97</v>
      </c>
      <c r="B4190" t="s">
        <v>30</v>
      </c>
      <c r="C4190" s="40">
        <v>40987</v>
      </c>
      <c r="D4190">
        <v>3</v>
      </c>
      <c r="F4190" t="s">
        <v>111</v>
      </c>
      <c r="G4190" t="str">
        <f>YEAR(C4190)+IF(MONTH(C4190)&lt;7,-1,0)&amp;"/"&amp;RIGHT(YEAR(C4190)+IF(MONTH(C4190)&lt;7,0,1),2)</f>
        <v>2011/12</v>
      </c>
      <c r="O4190" s="2" t="str">
        <f>IF(ISNUMBER(N4190),SUMIFS(N$1:$N4190,A$1:$A4190,A4190,G$1:$G4190,G4190,D$1:$D4190,D4190),"")</f>
        <v/>
      </c>
      <c r="AE4190" s="2" t="str">
        <f t="shared" si="210"/>
        <v/>
      </c>
      <c r="AJ4190" s="41">
        <v>7.5</v>
      </c>
      <c r="AM4190" s="2" t="str">
        <f t="shared" si="209"/>
        <v/>
      </c>
      <c r="AN4190" s="2" t="str">
        <f>IF(ISNUMBER(AM4190),SUMIFS($AM$1:AM4190,$A$1:A4190,A4190,$G$1:G4190,G4190,$D$1:D4190,D4190),"")</f>
        <v/>
      </c>
    </row>
    <row r="4191" spans="1:40" x14ac:dyDescent="0.25">
      <c r="A4191" s="4" t="s">
        <v>97</v>
      </c>
      <c r="B4191" t="s">
        <v>30</v>
      </c>
      <c r="C4191" s="40">
        <v>40987</v>
      </c>
      <c r="D4191">
        <v>4</v>
      </c>
      <c r="F4191" t="s">
        <v>111</v>
      </c>
      <c r="G4191" t="str">
        <f>YEAR(C4191)+IF(MONTH(C4191)&lt;7,-1,0)&amp;"/"&amp;RIGHT(YEAR(C4191)+IF(MONTH(C4191)&lt;7,0,1),2)</f>
        <v>2011/12</v>
      </c>
      <c r="O4191" s="2" t="str">
        <f>IF(ISNUMBER(N4191),SUMIFS(N$1:$N4191,A$1:$A4191,A4191,G$1:$G4191,G4191,D$1:$D4191,D4191),"")</f>
        <v/>
      </c>
      <c r="AE4191" s="2" t="str">
        <f t="shared" si="210"/>
        <v/>
      </c>
      <c r="AJ4191" s="41">
        <v>6</v>
      </c>
      <c r="AM4191" s="2" t="str">
        <f t="shared" si="209"/>
        <v/>
      </c>
      <c r="AN4191" s="2" t="str">
        <f>IF(ISNUMBER(AM4191),SUMIFS($AM$1:AM4191,$A$1:A4191,A4191,$G$1:G4191,G4191,$D$1:D4191,D4191),"")</f>
        <v/>
      </c>
    </row>
    <row r="4192" spans="1:40" x14ac:dyDescent="0.25">
      <c r="A4192" s="4" t="s">
        <v>97</v>
      </c>
      <c r="B4192" t="s">
        <v>30</v>
      </c>
      <c r="C4192" s="40">
        <v>40987</v>
      </c>
      <c r="D4192">
        <v>5</v>
      </c>
      <c r="F4192" t="s">
        <v>111</v>
      </c>
      <c r="G4192" t="str">
        <f>YEAR(C4192)+IF(MONTH(C4192)&lt;7,-1,0)&amp;"/"&amp;RIGHT(YEAR(C4192)+IF(MONTH(C4192)&lt;7,0,1),2)</f>
        <v>2011/12</v>
      </c>
      <c r="O4192" s="2" t="str">
        <f>IF(ISNUMBER(N4192),SUMIFS(N$1:$N4192,A$1:$A4192,A4192,G$1:$G4192,G4192,D$1:$D4192,D4192),"")</f>
        <v/>
      </c>
      <c r="AE4192" s="2" t="str">
        <f t="shared" si="210"/>
        <v/>
      </c>
      <c r="AJ4192" s="41">
        <v>8.9</v>
      </c>
      <c r="AM4192" s="2" t="str">
        <f t="shared" si="209"/>
        <v/>
      </c>
      <c r="AN4192" s="2" t="str">
        <f>IF(ISNUMBER(AM4192),SUMIFS($AM$1:AM4192,$A$1:A4192,A4192,$G$1:G4192,G4192,$D$1:D4192,D4192),"")</f>
        <v/>
      </c>
    </row>
    <row r="4193" spans="1:40" x14ac:dyDescent="0.25">
      <c r="A4193" s="4" t="s">
        <v>97</v>
      </c>
      <c r="B4193" t="s">
        <v>30</v>
      </c>
      <c r="C4193" s="40">
        <v>40994</v>
      </c>
      <c r="D4193">
        <v>1</v>
      </c>
      <c r="F4193" t="s">
        <v>111</v>
      </c>
      <c r="G4193" t="str">
        <f>YEAR(C4193)+IF(MONTH(C4193)&lt;7,-1,0)&amp;"/"&amp;RIGHT(YEAR(C4193)+IF(MONTH(C4193)&lt;7,0,1),2)</f>
        <v>2011/12</v>
      </c>
      <c r="O4193" s="2" t="str">
        <f>IF(ISNUMBER(N4193),SUMIFS(N$1:$N4193,A$1:$A4193,A4193,G$1:$G4193,G4193,D$1:$D4193,D4193),"")</f>
        <v/>
      </c>
      <c r="AE4193" s="2" t="str">
        <f t="shared" si="210"/>
        <v/>
      </c>
      <c r="AJ4193" s="41">
        <v>13.6</v>
      </c>
      <c r="AM4193" s="2" t="str">
        <f t="shared" si="209"/>
        <v/>
      </c>
      <c r="AN4193" s="2" t="str">
        <f>IF(ISNUMBER(AM4193),SUMIFS($AM$1:AM4193,$A$1:A4193,A4193,$G$1:G4193,G4193,$D$1:D4193,D4193),"")</f>
        <v/>
      </c>
    </row>
    <row r="4194" spans="1:40" x14ac:dyDescent="0.25">
      <c r="A4194" s="4" t="s">
        <v>97</v>
      </c>
      <c r="B4194" t="s">
        <v>30</v>
      </c>
      <c r="C4194" s="40">
        <v>40994</v>
      </c>
      <c r="D4194">
        <v>2</v>
      </c>
      <c r="F4194" t="s">
        <v>111</v>
      </c>
      <c r="G4194" t="str">
        <f>YEAR(C4194)+IF(MONTH(C4194)&lt;7,-1,0)&amp;"/"&amp;RIGHT(YEAR(C4194)+IF(MONTH(C4194)&lt;7,0,1),2)</f>
        <v>2011/12</v>
      </c>
      <c r="O4194" s="2" t="str">
        <f>IF(ISNUMBER(N4194),SUMIFS(N$1:$N4194,A$1:$A4194,A4194,G$1:$G4194,G4194,D$1:$D4194,D4194),"")</f>
        <v/>
      </c>
      <c r="AE4194" s="2" t="str">
        <f t="shared" si="210"/>
        <v/>
      </c>
      <c r="AJ4194" s="41">
        <v>13.8</v>
      </c>
      <c r="AM4194" s="2" t="str">
        <f t="shared" si="209"/>
        <v/>
      </c>
      <c r="AN4194" s="2" t="str">
        <f>IF(ISNUMBER(AM4194),SUMIFS($AM$1:AM4194,$A$1:A4194,A4194,$G$1:G4194,G4194,$D$1:D4194,D4194),"")</f>
        <v/>
      </c>
    </row>
    <row r="4195" spans="1:40" x14ac:dyDescent="0.25">
      <c r="A4195" s="4" t="s">
        <v>97</v>
      </c>
      <c r="B4195" t="s">
        <v>30</v>
      </c>
      <c r="C4195" s="40">
        <v>40994</v>
      </c>
      <c r="D4195">
        <v>3</v>
      </c>
      <c r="F4195" t="s">
        <v>111</v>
      </c>
      <c r="G4195" t="str">
        <f>YEAR(C4195)+IF(MONTH(C4195)&lt;7,-1,0)&amp;"/"&amp;RIGHT(YEAR(C4195)+IF(MONTH(C4195)&lt;7,0,1),2)</f>
        <v>2011/12</v>
      </c>
      <c r="O4195" s="2" t="str">
        <f>IF(ISNUMBER(N4195),SUMIFS(N$1:$N4195,A$1:$A4195,A4195,G$1:$G4195,G4195,D$1:$D4195,D4195),"")</f>
        <v/>
      </c>
      <c r="AE4195" s="2" t="str">
        <f t="shared" si="210"/>
        <v/>
      </c>
      <c r="AJ4195" s="41">
        <v>13</v>
      </c>
      <c r="AM4195" s="2" t="str">
        <f t="shared" si="209"/>
        <v/>
      </c>
      <c r="AN4195" s="2" t="str">
        <f>IF(ISNUMBER(AM4195),SUMIFS($AM$1:AM4195,$A$1:A4195,A4195,$G$1:G4195,G4195,$D$1:D4195,D4195),"")</f>
        <v/>
      </c>
    </row>
    <row r="4196" spans="1:40" x14ac:dyDescent="0.25">
      <c r="A4196" s="4" t="s">
        <v>97</v>
      </c>
      <c r="B4196" t="s">
        <v>30</v>
      </c>
      <c r="C4196" s="40">
        <v>40994</v>
      </c>
      <c r="D4196">
        <v>4</v>
      </c>
      <c r="F4196" t="s">
        <v>111</v>
      </c>
      <c r="G4196" t="str">
        <f>YEAR(C4196)+IF(MONTH(C4196)&lt;7,-1,0)&amp;"/"&amp;RIGHT(YEAR(C4196)+IF(MONTH(C4196)&lt;7,0,1),2)</f>
        <v>2011/12</v>
      </c>
      <c r="O4196" s="2" t="str">
        <f>IF(ISNUMBER(N4196),SUMIFS(N$1:$N4196,A$1:$A4196,A4196,G$1:$G4196,G4196,D$1:$D4196,D4196),"")</f>
        <v/>
      </c>
      <c r="AE4196" s="2" t="str">
        <f t="shared" si="210"/>
        <v/>
      </c>
      <c r="AJ4196" s="41">
        <v>13.2</v>
      </c>
      <c r="AM4196" s="2" t="str">
        <f t="shared" si="209"/>
        <v/>
      </c>
      <c r="AN4196" s="2" t="str">
        <f>IF(ISNUMBER(AM4196),SUMIFS($AM$1:AM4196,$A$1:A4196,A4196,$G$1:G4196,G4196,$D$1:D4196,D4196),"")</f>
        <v/>
      </c>
    </row>
    <row r="4197" spans="1:40" x14ac:dyDescent="0.25">
      <c r="A4197" s="4" t="s">
        <v>97</v>
      </c>
      <c r="B4197" t="s">
        <v>30</v>
      </c>
      <c r="C4197" s="40">
        <v>40994</v>
      </c>
      <c r="D4197">
        <v>5</v>
      </c>
      <c r="F4197" t="s">
        <v>111</v>
      </c>
      <c r="G4197" t="str">
        <f>YEAR(C4197)+IF(MONTH(C4197)&lt;7,-1,0)&amp;"/"&amp;RIGHT(YEAR(C4197)+IF(MONTH(C4197)&lt;7,0,1),2)</f>
        <v>2011/12</v>
      </c>
      <c r="O4197" s="2" t="str">
        <f>IF(ISNUMBER(N4197),SUMIFS(N$1:$N4197,A$1:$A4197,A4197,G$1:$G4197,G4197,D$1:$D4197,D4197),"")</f>
        <v/>
      </c>
      <c r="AE4197" s="2" t="str">
        <f t="shared" si="210"/>
        <v/>
      </c>
      <c r="AJ4197" s="41">
        <v>13.2</v>
      </c>
      <c r="AM4197" s="2" t="str">
        <f t="shared" si="209"/>
        <v/>
      </c>
      <c r="AN4197" s="2" t="str">
        <f>IF(ISNUMBER(AM4197),SUMIFS($AM$1:AM4197,$A$1:A4197,A4197,$G$1:G4197,G4197,$D$1:D4197,D4197),"")</f>
        <v/>
      </c>
    </row>
    <row r="4198" spans="1:40" x14ac:dyDescent="0.25">
      <c r="A4198" s="4" t="s">
        <v>97</v>
      </c>
      <c r="B4198" t="s">
        <v>30</v>
      </c>
      <c r="C4198" s="40">
        <v>41001</v>
      </c>
      <c r="D4198">
        <v>1</v>
      </c>
      <c r="F4198" t="s">
        <v>111</v>
      </c>
      <c r="G4198" t="str">
        <f>YEAR(C4198)+IF(MONTH(C4198)&lt;7,-1,0)&amp;"/"&amp;RIGHT(YEAR(C4198)+IF(MONTH(C4198)&lt;7,0,1),2)</f>
        <v>2011/12</v>
      </c>
      <c r="O4198" s="2" t="str">
        <f>IF(ISNUMBER(N4198),SUMIFS(N$1:$N4198,A$1:$A4198,A4198,G$1:$G4198,G4198,D$1:$D4198,D4198),"")</f>
        <v/>
      </c>
      <c r="AE4198" s="2" t="str">
        <f t="shared" si="210"/>
        <v/>
      </c>
      <c r="AJ4198" s="41">
        <v>14.4</v>
      </c>
      <c r="AM4198" s="2" t="str">
        <f t="shared" si="209"/>
        <v/>
      </c>
      <c r="AN4198" s="2" t="str">
        <f>IF(ISNUMBER(AM4198),SUMIFS($AM$1:AM4198,$A$1:A4198,A4198,$G$1:G4198,G4198,$D$1:D4198,D4198),"")</f>
        <v/>
      </c>
    </row>
    <row r="4199" spans="1:40" x14ac:dyDescent="0.25">
      <c r="A4199" s="4" t="s">
        <v>97</v>
      </c>
      <c r="B4199" t="s">
        <v>30</v>
      </c>
      <c r="C4199" s="40">
        <v>41001</v>
      </c>
      <c r="D4199">
        <v>2</v>
      </c>
      <c r="F4199" t="s">
        <v>111</v>
      </c>
      <c r="G4199" t="str">
        <f>YEAR(C4199)+IF(MONTH(C4199)&lt;7,-1,0)&amp;"/"&amp;RIGHT(YEAR(C4199)+IF(MONTH(C4199)&lt;7,0,1),2)</f>
        <v>2011/12</v>
      </c>
      <c r="O4199" s="2" t="str">
        <f>IF(ISNUMBER(N4199),SUMIFS(N$1:$N4199,A$1:$A4199,A4199,G$1:$G4199,G4199,D$1:$D4199,D4199),"")</f>
        <v/>
      </c>
      <c r="AE4199" s="2" t="str">
        <f t="shared" si="210"/>
        <v/>
      </c>
      <c r="AJ4199" s="41">
        <v>12.9</v>
      </c>
      <c r="AM4199" s="2" t="str">
        <f t="shared" si="209"/>
        <v/>
      </c>
      <c r="AN4199" s="2" t="str">
        <f>IF(ISNUMBER(AM4199),SUMIFS($AM$1:AM4199,$A$1:A4199,A4199,$G$1:G4199,G4199,$D$1:D4199,D4199),"")</f>
        <v/>
      </c>
    </row>
    <row r="4200" spans="1:40" x14ac:dyDescent="0.25">
      <c r="A4200" s="4" t="s">
        <v>97</v>
      </c>
      <c r="B4200" t="s">
        <v>30</v>
      </c>
      <c r="C4200" s="40">
        <v>41001</v>
      </c>
      <c r="D4200">
        <v>3</v>
      </c>
      <c r="F4200" t="s">
        <v>111</v>
      </c>
      <c r="G4200" t="str">
        <f>YEAR(C4200)+IF(MONTH(C4200)&lt;7,-1,0)&amp;"/"&amp;RIGHT(YEAR(C4200)+IF(MONTH(C4200)&lt;7,0,1),2)</f>
        <v>2011/12</v>
      </c>
      <c r="O4200" s="2" t="str">
        <f>IF(ISNUMBER(N4200),SUMIFS(N$1:$N4200,A$1:$A4200,A4200,G$1:$G4200,G4200,D$1:$D4200,D4200),"")</f>
        <v/>
      </c>
      <c r="AE4200" s="2" t="str">
        <f t="shared" si="210"/>
        <v/>
      </c>
      <c r="AJ4200" s="41">
        <v>18</v>
      </c>
      <c r="AM4200" s="2" t="str">
        <f t="shared" si="209"/>
        <v/>
      </c>
      <c r="AN4200" s="2" t="str">
        <f>IF(ISNUMBER(AM4200),SUMIFS($AM$1:AM4200,$A$1:A4200,A4200,$G$1:G4200,G4200,$D$1:D4200,D4200),"")</f>
        <v/>
      </c>
    </row>
    <row r="4201" spans="1:40" x14ac:dyDescent="0.25">
      <c r="A4201" s="4" t="s">
        <v>97</v>
      </c>
      <c r="B4201" t="s">
        <v>30</v>
      </c>
      <c r="C4201" s="40">
        <v>41001</v>
      </c>
      <c r="D4201">
        <v>4</v>
      </c>
      <c r="F4201" t="s">
        <v>111</v>
      </c>
      <c r="G4201" t="str">
        <f>YEAR(C4201)+IF(MONTH(C4201)&lt;7,-1,0)&amp;"/"&amp;RIGHT(YEAR(C4201)+IF(MONTH(C4201)&lt;7,0,1),2)</f>
        <v>2011/12</v>
      </c>
      <c r="O4201" s="2" t="str">
        <f>IF(ISNUMBER(N4201),SUMIFS(N$1:$N4201,A$1:$A4201,A4201,G$1:$G4201,G4201,D$1:$D4201,D4201),"")</f>
        <v/>
      </c>
      <c r="AE4201" s="2" t="str">
        <f t="shared" si="210"/>
        <v/>
      </c>
      <c r="AJ4201" s="41">
        <v>10.5</v>
      </c>
      <c r="AM4201" s="2" t="str">
        <f t="shared" si="209"/>
        <v/>
      </c>
      <c r="AN4201" s="2" t="str">
        <f>IF(ISNUMBER(AM4201),SUMIFS($AM$1:AM4201,$A$1:A4201,A4201,$G$1:G4201,G4201,$D$1:D4201,D4201),"")</f>
        <v/>
      </c>
    </row>
    <row r="4202" spans="1:40" x14ac:dyDescent="0.25">
      <c r="A4202" s="4" t="s">
        <v>97</v>
      </c>
      <c r="B4202" t="s">
        <v>30</v>
      </c>
      <c r="C4202" s="40">
        <v>41001</v>
      </c>
      <c r="D4202">
        <v>5</v>
      </c>
      <c r="F4202" t="s">
        <v>111</v>
      </c>
      <c r="G4202" t="str">
        <f>YEAR(C4202)+IF(MONTH(C4202)&lt;7,-1,0)&amp;"/"&amp;RIGHT(YEAR(C4202)+IF(MONTH(C4202)&lt;7,0,1),2)</f>
        <v>2011/12</v>
      </c>
      <c r="O4202" s="2" t="str">
        <f>IF(ISNUMBER(N4202),SUMIFS(N$1:$N4202,A$1:$A4202,A4202,G$1:$G4202,G4202,D$1:$D4202,D4202),"")</f>
        <v/>
      </c>
      <c r="AE4202" s="2" t="str">
        <f t="shared" si="210"/>
        <v/>
      </c>
      <c r="AJ4202" s="41">
        <v>14.7</v>
      </c>
      <c r="AM4202" s="2" t="str">
        <f t="shared" si="209"/>
        <v/>
      </c>
      <c r="AN4202" s="2" t="str">
        <f>IF(ISNUMBER(AM4202),SUMIFS($AM$1:AM4202,$A$1:A4202,A4202,$G$1:G4202,G4202,$D$1:D4202,D4202),"")</f>
        <v/>
      </c>
    </row>
    <row r="4203" spans="1:40" x14ac:dyDescent="0.25">
      <c r="A4203" s="4" t="s">
        <v>97</v>
      </c>
      <c r="B4203" t="s">
        <v>30</v>
      </c>
      <c r="C4203" s="40">
        <v>41009</v>
      </c>
      <c r="D4203">
        <v>1</v>
      </c>
      <c r="F4203" t="s">
        <v>111</v>
      </c>
      <c r="G4203" t="str">
        <f>YEAR(C4203)+IF(MONTH(C4203)&lt;7,-1,0)&amp;"/"&amp;RIGHT(YEAR(C4203)+IF(MONTH(C4203)&lt;7,0,1),2)</f>
        <v>2011/12</v>
      </c>
      <c r="O4203" s="2" t="str">
        <f>IF(ISNUMBER(N4203),SUMIFS(N$1:$N4203,A$1:$A4203,A4203,G$1:$G4203,G4203,D$1:$D4203,D4203),"")</f>
        <v/>
      </c>
      <c r="AE4203" s="2" t="str">
        <f t="shared" si="210"/>
        <v/>
      </c>
      <c r="AJ4203" s="41">
        <v>11.6</v>
      </c>
      <c r="AM4203" s="2" t="str">
        <f t="shared" si="209"/>
        <v/>
      </c>
      <c r="AN4203" s="2" t="str">
        <f>IF(ISNUMBER(AM4203),SUMIFS($AM$1:AM4203,$A$1:A4203,A4203,$G$1:G4203,G4203,$D$1:D4203,D4203),"")</f>
        <v/>
      </c>
    </row>
    <row r="4204" spans="1:40" x14ac:dyDescent="0.25">
      <c r="A4204" s="4" t="s">
        <v>97</v>
      </c>
      <c r="B4204" t="s">
        <v>30</v>
      </c>
      <c r="C4204" s="40">
        <v>41009</v>
      </c>
      <c r="D4204">
        <v>2</v>
      </c>
      <c r="F4204" t="s">
        <v>111</v>
      </c>
      <c r="G4204" t="str">
        <f>YEAR(C4204)+IF(MONTH(C4204)&lt;7,-1,0)&amp;"/"&amp;RIGHT(YEAR(C4204)+IF(MONTH(C4204)&lt;7,0,1),2)</f>
        <v>2011/12</v>
      </c>
      <c r="O4204" s="2" t="str">
        <f>IF(ISNUMBER(N4204),SUMIFS(N$1:$N4204,A$1:$A4204,A4204,G$1:$G4204,G4204,D$1:$D4204,D4204),"")</f>
        <v/>
      </c>
      <c r="AE4204" s="2" t="str">
        <f t="shared" si="210"/>
        <v/>
      </c>
      <c r="AJ4204" s="41">
        <v>11.3</v>
      </c>
      <c r="AM4204" s="2" t="str">
        <f t="shared" si="209"/>
        <v/>
      </c>
      <c r="AN4204" s="2" t="str">
        <f>IF(ISNUMBER(AM4204),SUMIFS($AM$1:AM4204,$A$1:A4204,A4204,$G$1:G4204,G4204,$D$1:D4204,D4204),"")</f>
        <v/>
      </c>
    </row>
    <row r="4205" spans="1:40" x14ac:dyDescent="0.25">
      <c r="A4205" s="4" t="s">
        <v>97</v>
      </c>
      <c r="B4205" t="s">
        <v>30</v>
      </c>
      <c r="C4205" s="40">
        <v>41009</v>
      </c>
      <c r="D4205">
        <v>3</v>
      </c>
      <c r="F4205" t="s">
        <v>111</v>
      </c>
      <c r="G4205" t="str">
        <f>YEAR(C4205)+IF(MONTH(C4205)&lt;7,-1,0)&amp;"/"&amp;RIGHT(YEAR(C4205)+IF(MONTH(C4205)&lt;7,0,1),2)</f>
        <v>2011/12</v>
      </c>
      <c r="O4205" s="2" t="str">
        <f>IF(ISNUMBER(N4205),SUMIFS(N$1:$N4205,A$1:$A4205,A4205,G$1:$G4205,G4205,D$1:$D4205,D4205),"")</f>
        <v/>
      </c>
      <c r="AE4205" s="2" t="str">
        <f t="shared" si="210"/>
        <v/>
      </c>
      <c r="AJ4205" s="41">
        <v>17.8</v>
      </c>
      <c r="AM4205" s="2" t="str">
        <f t="shared" ref="AM4205:AM4268" si="211">IF(AND(ISNUMBER(AE4205),ISNUMBER(N4205)),ROUND(N4205*AE4205,3),"")</f>
        <v/>
      </c>
      <c r="AN4205" s="2" t="str">
        <f>IF(ISNUMBER(AM4205),SUMIFS($AM$1:AM4205,$A$1:A4205,A4205,$G$1:G4205,G4205,$D$1:D4205,D4205),"")</f>
        <v/>
      </c>
    </row>
    <row r="4206" spans="1:40" x14ac:dyDescent="0.25">
      <c r="A4206" s="4" t="s">
        <v>97</v>
      </c>
      <c r="B4206" t="s">
        <v>30</v>
      </c>
      <c r="C4206" s="40">
        <v>41009</v>
      </c>
      <c r="D4206">
        <v>4</v>
      </c>
      <c r="F4206" t="s">
        <v>111</v>
      </c>
      <c r="G4206" t="str">
        <f>YEAR(C4206)+IF(MONTH(C4206)&lt;7,-1,0)&amp;"/"&amp;RIGHT(YEAR(C4206)+IF(MONTH(C4206)&lt;7,0,1),2)</f>
        <v>2011/12</v>
      </c>
      <c r="O4206" s="2" t="str">
        <f>IF(ISNUMBER(N4206),SUMIFS(N$1:$N4206,A$1:$A4206,A4206,G$1:$G4206,G4206,D$1:$D4206,D4206),"")</f>
        <v/>
      </c>
      <c r="AE4206" s="2" t="str">
        <f t="shared" si="210"/>
        <v/>
      </c>
      <c r="AJ4206" s="41">
        <v>13.8</v>
      </c>
      <c r="AM4206" s="2" t="str">
        <f t="shared" si="211"/>
        <v/>
      </c>
      <c r="AN4206" s="2" t="str">
        <f>IF(ISNUMBER(AM4206),SUMIFS($AM$1:AM4206,$A$1:A4206,A4206,$G$1:G4206,G4206,$D$1:D4206,D4206),"")</f>
        <v/>
      </c>
    </row>
    <row r="4207" spans="1:40" x14ac:dyDescent="0.25">
      <c r="A4207" s="4" t="s">
        <v>97</v>
      </c>
      <c r="B4207" t="s">
        <v>30</v>
      </c>
      <c r="C4207" s="40">
        <v>41009</v>
      </c>
      <c r="D4207">
        <v>5</v>
      </c>
      <c r="F4207" t="s">
        <v>111</v>
      </c>
      <c r="G4207" t="str">
        <f>YEAR(C4207)+IF(MONTH(C4207)&lt;7,-1,0)&amp;"/"&amp;RIGHT(YEAR(C4207)+IF(MONTH(C4207)&lt;7,0,1),2)</f>
        <v>2011/12</v>
      </c>
      <c r="O4207" s="2" t="str">
        <f>IF(ISNUMBER(N4207),SUMIFS(N$1:$N4207,A$1:$A4207,A4207,G$1:$G4207,G4207,D$1:$D4207,D4207),"")</f>
        <v/>
      </c>
      <c r="AE4207" s="2" t="str">
        <f t="shared" si="210"/>
        <v/>
      </c>
      <c r="AJ4207" s="41">
        <v>13.1</v>
      </c>
      <c r="AM4207" s="2" t="str">
        <f t="shared" si="211"/>
        <v/>
      </c>
      <c r="AN4207" s="2" t="str">
        <f>IF(ISNUMBER(AM4207),SUMIFS($AM$1:AM4207,$A$1:A4207,A4207,$G$1:G4207,G4207,$D$1:D4207,D4207),"")</f>
        <v/>
      </c>
    </row>
    <row r="4208" spans="1:40" x14ac:dyDescent="0.25">
      <c r="A4208" s="4" t="s">
        <v>97</v>
      </c>
      <c r="B4208" t="s">
        <v>30</v>
      </c>
      <c r="C4208" s="40">
        <v>41015</v>
      </c>
      <c r="D4208">
        <v>1</v>
      </c>
      <c r="F4208" t="s">
        <v>111</v>
      </c>
      <c r="G4208" t="str">
        <f>YEAR(C4208)+IF(MONTH(C4208)&lt;7,-1,0)&amp;"/"&amp;RIGHT(YEAR(C4208)+IF(MONTH(C4208)&lt;7,0,1),2)</f>
        <v>2011/12</v>
      </c>
      <c r="O4208" s="2" t="str">
        <f>IF(ISNUMBER(N4208),SUMIFS(N$1:$N4208,A$1:$A4208,A4208,G$1:$G4208,G4208,D$1:$D4208,D4208),"")</f>
        <v/>
      </c>
      <c r="AE4208" s="2" t="str">
        <f t="shared" ref="AE4208:AE4271" si="212">IF(ISNUMBER(AF4208),AF4208,"")</f>
        <v/>
      </c>
      <c r="AJ4208" s="41">
        <v>14.7</v>
      </c>
      <c r="AM4208" s="2" t="str">
        <f t="shared" si="211"/>
        <v/>
      </c>
      <c r="AN4208" s="2" t="str">
        <f>IF(ISNUMBER(AM4208),SUMIFS($AM$1:AM4208,$A$1:A4208,A4208,$G$1:G4208,G4208,$D$1:D4208,D4208),"")</f>
        <v/>
      </c>
    </row>
    <row r="4209" spans="1:40" x14ac:dyDescent="0.25">
      <c r="A4209" s="4" t="s">
        <v>97</v>
      </c>
      <c r="B4209" t="s">
        <v>30</v>
      </c>
      <c r="C4209" s="40">
        <v>41015</v>
      </c>
      <c r="D4209">
        <v>2</v>
      </c>
      <c r="F4209" t="s">
        <v>111</v>
      </c>
      <c r="G4209" t="str">
        <f>YEAR(C4209)+IF(MONTH(C4209)&lt;7,-1,0)&amp;"/"&amp;RIGHT(YEAR(C4209)+IF(MONTH(C4209)&lt;7,0,1),2)</f>
        <v>2011/12</v>
      </c>
      <c r="O4209" s="2" t="str">
        <f>IF(ISNUMBER(N4209),SUMIFS(N$1:$N4209,A$1:$A4209,A4209,G$1:$G4209,G4209,D$1:$D4209,D4209),"")</f>
        <v/>
      </c>
      <c r="AE4209" s="2" t="str">
        <f t="shared" si="212"/>
        <v/>
      </c>
      <c r="AJ4209" s="41">
        <v>16.600000000000001</v>
      </c>
      <c r="AM4209" s="2" t="str">
        <f t="shared" si="211"/>
        <v/>
      </c>
      <c r="AN4209" s="2" t="str">
        <f>IF(ISNUMBER(AM4209),SUMIFS($AM$1:AM4209,$A$1:A4209,A4209,$G$1:G4209,G4209,$D$1:D4209,D4209),"")</f>
        <v/>
      </c>
    </row>
    <row r="4210" spans="1:40" x14ac:dyDescent="0.25">
      <c r="A4210" s="4" t="s">
        <v>97</v>
      </c>
      <c r="B4210" t="s">
        <v>30</v>
      </c>
      <c r="C4210" s="40">
        <v>41015</v>
      </c>
      <c r="D4210">
        <v>3</v>
      </c>
      <c r="F4210" t="s">
        <v>111</v>
      </c>
      <c r="G4210" t="str">
        <f>YEAR(C4210)+IF(MONTH(C4210)&lt;7,-1,0)&amp;"/"&amp;RIGHT(YEAR(C4210)+IF(MONTH(C4210)&lt;7,0,1),2)</f>
        <v>2011/12</v>
      </c>
      <c r="O4210" s="2" t="str">
        <f>IF(ISNUMBER(N4210),SUMIFS(N$1:$N4210,A$1:$A4210,A4210,G$1:$G4210,G4210,D$1:$D4210,D4210),"")</f>
        <v/>
      </c>
      <c r="AE4210" s="2" t="str">
        <f t="shared" si="212"/>
        <v/>
      </c>
      <c r="AJ4210" s="41">
        <v>18.399999999999999</v>
      </c>
      <c r="AM4210" s="2" t="str">
        <f t="shared" si="211"/>
        <v/>
      </c>
      <c r="AN4210" s="2" t="str">
        <f>IF(ISNUMBER(AM4210),SUMIFS($AM$1:AM4210,$A$1:A4210,A4210,$G$1:G4210,G4210,$D$1:D4210,D4210),"")</f>
        <v/>
      </c>
    </row>
    <row r="4211" spans="1:40" x14ac:dyDescent="0.25">
      <c r="A4211" s="4" t="s">
        <v>97</v>
      </c>
      <c r="B4211" t="s">
        <v>30</v>
      </c>
      <c r="C4211" s="40">
        <v>41015</v>
      </c>
      <c r="D4211">
        <v>4</v>
      </c>
      <c r="F4211" t="s">
        <v>111</v>
      </c>
      <c r="G4211" t="str">
        <f>YEAR(C4211)+IF(MONTH(C4211)&lt;7,-1,0)&amp;"/"&amp;RIGHT(YEAR(C4211)+IF(MONTH(C4211)&lt;7,0,1),2)</f>
        <v>2011/12</v>
      </c>
      <c r="O4211" s="2" t="str">
        <f>IF(ISNUMBER(N4211),SUMIFS(N$1:$N4211,A$1:$A4211,A4211,G$1:$G4211,G4211,D$1:$D4211,D4211),"")</f>
        <v/>
      </c>
      <c r="AE4211" s="2" t="str">
        <f t="shared" si="212"/>
        <v/>
      </c>
      <c r="AJ4211" s="41">
        <v>16.600000000000001</v>
      </c>
      <c r="AM4211" s="2" t="str">
        <f t="shared" si="211"/>
        <v/>
      </c>
      <c r="AN4211" s="2" t="str">
        <f>IF(ISNUMBER(AM4211),SUMIFS($AM$1:AM4211,$A$1:A4211,A4211,$G$1:G4211,G4211,$D$1:D4211,D4211),"")</f>
        <v/>
      </c>
    </row>
    <row r="4212" spans="1:40" x14ac:dyDescent="0.25">
      <c r="A4212" s="4" t="s">
        <v>97</v>
      </c>
      <c r="B4212" t="s">
        <v>30</v>
      </c>
      <c r="C4212" s="40">
        <v>41015</v>
      </c>
      <c r="D4212">
        <v>5</v>
      </c>
      <c r="F4212" t="s">
        <v>111</v>
      </c>
      <c r="G4212" t="str">
        <f>YEAR(C4212)+IF(MONTH(C4212)&lt;7,-1,0)&amp;"/"&amp;RIGHT(YEAR(C4212)+IF(MONTH(C4212)&lt;7,0,1),2)</f>
        <v>2011/12</v>
      </c>
      <c r="O4212" s="2" t="str">
        <f>IF(ISNUMBER(N4212),SUMIFS(N$1:$N4212,A$1:$A4212,A4212,G$1:$G4212,G4212,D$1:$D4212,D4212),"")</f>
        <v/>
      </c>
      <c r="AE4212" s="2" t="str">
        <f t="shared" si="212"/>
        <v/>
      </c>
      <c r="AJ4212" s="41">
        <v>16.2</v>
      </c>
      <c r="AM4212" s="2" t="str">
        <f t="shared" si="211"/>
        <v/>
      </c>
      <c r="AN4212" s="2" t="str">
        <f>IF(ISNUMBER(AM4212),SUMIFS($AM$1:AM4212,$A$1:A4212,A4212,$G$1:G4212,G4212,$D$1:D4212,D4212),"")</f>
        <v/>
      </c>
    </row>
    <row r="4213" spans="1:40" x14ac:dyDescent="0.25">
      <c r="A4213" s="4" t="s">
        <v>97</v>
      </c>
      <c r="B4213" t="s">
        <v>30</v>
      </c>
      <c r="C4213" s="40">
        <v>41022</v>
      </c>
      <c r="D4213">
        <v>1</v>
      </c>
      <c r="F4213" t="s">
        <v>111</v>
      </c>
      <c r="G4213" t="str">
        <f>YEAR(C4213)+IF(MONTH(C4213)&lt;7,-1,0)&amp;"/"&amp;RIGHT(YEAR(C4213)+IF(MONTH(C4213)&lt;7,0,1),2)</f>
        <v>2011/12</v>
      </c>
      <c r="O4213" s="2" t="str">
        <f>IF(ISNUMBER(N4213),SUMIFS(N$1:$N4213,A$1:$A4213,A4213,G$1:$G4213,G4213,D$1:$D4213,D4213),"")</f>
        <v/>
      </c>
      <c r="AE4213" s="2" t="str">
        <f t="shared" si="212"/>
        <v/>
      </c>
      <c r="AJ4213" s="41">
        <v>14.6</v>
      </c>
      <c r="AM4213" s="2" t="str">
        <f t="shared" si="211"/>
        <v/>
      </c>
      <c r="AN4213" s="2" t="str">
        <f>IF(ISNUMBER(AM4213),SUMIFS($AM$1:AM4213,$A$1:A4213,A4213,$G$1:G4213,G4213,$D$1:D4213,D4213),"")</f>
        <v/>
      </c>
    </row>
    <row r="4214" spans="1:40" x14ac:dyDescent="0.25">
      <c r="A4214" s="4" t="s">
        <v>97</v>
      </c>
      <c r="B4214" t="s">
        <v>30</v>
      </c>
      <c r="C4214" s="40">
        <v>41022</v>
      </c>
      <c r="D4214">
        <v>2</v>
      </c>
      <c r="F4214" t="s">
        <v>111</v>
      </c>
      <c r="G4214" t="str">
        <f>YEAR(C4214)+IF(MONTH(C4214)&lt;7,-1,0)&amp;"/"&amp;RIGHT(YEAR(C4214)+IF(MONTH(C4214)&lt;7,0,1),2)</f>
        <v>2011/12</v>
      </c>
      <c r="O4214" s="2" t="str">
        <f>IF(ISNUMBER(N4214),SUMIFS(N$1:$N4214,A$1:$A4214,A4214,G$1:$G4214,G4214,D$1:$D4214,D4214),"")</f>
        <v/>
      </c>
      <c r="AE4214" s="2" t="str">
        <f t="shared" si="212"/>
        <v/>
      </c>
      <c r="AJ4214" s="41">
        <v>15.2</v>
      </c>
      <c r="AM4214" s="2" t="str">
        <f t="shared" si="211"/>
        <v/>
      </c>
      <c r="AN4214" s="2" t="str">
        <f>IF(ISNUMBER(AM4214),SUMIFS($AM$1:AM4214,$A$1:A4214,A4214,$G$1:G4214,G4214,$D$1:D4214,D4214),"")</f>
        <v/>
      </c>
    </row>
    <row r="4215" spans="1:40" x14ac:dyDescent="0.25">
      <c r="A4215" s="4" t="s">
        <v>97</v>
      </c>
      <c r="B4215" t="s">
        <v>30</v>
      </c>
      <c r="C4215" s="40">
        <v>41022</v>
      </c>
      <c r="D4215">
        <v>3</v>
      </c>
      <c r="F4215" t="s">
        <v>111</v>
      </c>
      <c r="G4215" t="str">
        <f>YEAR(C4215)+IF(MONTH(C4215)&lt;7,-1,0)&amp;"/"&amp;RIGHT(YEAR(C4215)+IF(MONTH(C4215)&lt;7,0,1),2)</f>
        <v>2011/12</v>
      </c>
      <c r="O4215" s="2" t="str">
        <f>IF(ISNUMBER(N4215),SUMIFS(N$1:$N4215,A$1:$A4215,A4215,G$1:$G4215,G4215,D$1:$D4215,D4215),"")</f>
        <v/>
      </c>
      <c r="AE4215" s="2" t="str">
        <f t="shared" si="212"/>
        <v/>
      </c>
      <c r="AJ4215" s="41">
        <v>21.5</v>
      </c>
      <c r="AM4215" s="2" t="str">
        <f t="shared" si="211"/>
        <v/>
      </c>
      <c r="AN4215" s="2" t="str">
        <f>IF(ISNUMBER(AM4215),SUMIFS($AM$1:AM4215,$A$1:A4215,A4215,$G$1:G4215,G4215,$D$1:D4215,D4215),"")</f>
        <v/>
      </c>
    </row>
    <row r="4216" spans="1:40" x14ac:dyDescent="0.25">
      <c r="A4216" s="4" t="s">
        <v>97</v>
      </c>
      <c r="B4216" t="s">
        <v>30</v>
      </c>
      <c r="C4216" s="40">
        <v>41022</v>
      </c>
      <c r="D4216">
        <v>4</v>
      </c>
      <c r="F4216" t="s">
        <v>111</v>
      </c>
      <c r="G4216" t="str">
        <f>YEAR(C4216)+IF(MONTH(C4216)&lt;7,-1,0)&amp;"/"&amp;RIGHT(YEAR(C4216)+IF(MONTH(C4216)&lt;7,0,1),2)</f>
        <v>2011/12</v>
      </c>
      <c r="O4216" s="2" t="str">
        <f>IF(ISNUMBER(N4216),SUMIFS(N$1:$N4216,A$1:$A4216,A4216,G$1:$G4216,G4216,D$1:$D4216,D4216),"")</f>
        <v/>
      </c>
      <c r="AE4216" s="2" t="str">
        <f t="shared" si="212"/>
        <v/>
      </c>
      <c r="AJ4216" s="41">
        <v>14.6</v>
      </c>
      <c r="AM4216" s="2" t="str">
        <f t="shared" si="211"/>
        <v/>
      </c>
      <c r="AN4216" s="2" t="str">
        <f>IF(ISNUMBER(AM4216),SUMIFS($AM$1:AM4216,$A$1:A4216,A4216,$G$1:G4216,G4216,$D$1:D4216,D4216),"")</f>
        <v/>
      </c>
    </row>
    <row r="4217" spans="1:40" x14ac:dyDescent="0.25">
      <c r="A4217" s="4" t="s">
        <v>97</v>
      </c>
      <c r="B4217" t="s">
        <v>30</v>
      </c>
      <c r="C4217" s="40">
        <v>41022</v>
      </c>
      <c r="D4217">
        <v>5</v>
      </c>
      <c r="F4217" t="s">
        <v>111</v>
      </c>
      <c r="G4217" t="str">
        <f>YEAR(C4217)+IF(MONTH(C4217)&lt;7,-1,0)&amp;"/"&amp;RIGHT(YEAR(C4217)+IF(MONTH(C4217)&lt;7,0,1),2)</f>
        <v>2011/12</v>
      </c>
      <c r="O4217" s="2" t="str">
        <f>IF(ISNUMBER(N4217),SUMIFS(N$1:$N4217,A$1:$A4217,A4217,G$1:$G4217,G4217,D$1:$D4217,D4217),"")</f>
        <v/>
      </c>
      <c r="AE4217" s="2" t="str">
        <f t="shared" si="212"/>
        <v/>
      </c>
      <c r="AJ4217" s="41">
        <v>15</v>
      </c>
      <c r="AM4217" s="2" t="str">
        <f t="shared" si="211"/>
        <v/>
      </c>
      <c r="AN4217" s="2" t="str">
        <f>IF(ISNUMBER(AM4217),SUMIFS($AM$1:AM4217,$A$1:A4217,A4217,$G$1:G4217,G4217,$D$1:D4217,D4217),"")</f>
        <v/>
      </c>
    </row>
    <row r="4218" spans="1:40" x14ac:dyDescent="0.25">
      <c r="A4218" s="4" t="s">
        <v>97</v>
      </c>
      <c r="B4218" t="s">
        <v>30</v>
      </c>
      <c r="C4218" s="40">
        <v>41033</v>
      </c>
      <c r="D4218">
        <v>1</v>
      </c>
      <c r="F4218" t="s">
        <v>111</v>
      </c>
      <c r="G4218" t="str">
        <f>YEAR(C4218)+IF(MONTH(C4218)&lt;7,-1,0)&amp;"/"&amp;RIGHT(YEAR(C4218)+IF(MONTH(C4218)&lt;7,0,1),2)</f>
        <v>2011/12</v>
      </c>
      <c r="O4218" s="2" t="str">
        <f>IF(ISNUMBER(N4218),SUMIFS(N$1:$N4218,A$1:$A4218,A4218,G$1:$G4218,G4218,D$1:$D4218,D4218),"")</f>
        <v/>
      </c>
      <c r="AE4218" s="2" t="str">
        <f t="shared" si="212"/>
        <v/>
      </c>
      <c r="AJ4218" s="41">
        <v>8.8000000000000007</v>
      </c>
      <c r="AM4218" s="2" t="str">
        <f t="shared" si="211"/>
        <v/>
      </c>
      <c r="AN4218" s="2" t="str">
        <f>IF(ISNUMBER(AM4218),SUMIFS($AM$1:AM4218,$A$1:A4218,A4218,$G$1:G4218,G4218,$D$1:D4218,D4218),"")</f>
        <v/>
      </c>
    </row>
    <row r="4219" spans="1:40" x14ac:dyDescent="0.25">
      <c r="A4219" s="4" t="s">
        <v>97</v>
      </c>
      <c r="B4219" t="s">
        <v>30</v>
      </c>
      <c r="C4219" s="40">
        <v>41033</v>
      </c>
      <c r="D4219">
        <v>2</v>
      </c>
      <c r="F4219" t="s">
        <v>111</v>
      </c>
      <c r="G4219" t="str">
        <f>YEAR(C4219)+IF(MONTH(C4219)&lt;7,-1,0)&amp;"/"&amp;RIGHT(YEAR(C4219)+IF(MONTH(C4219)&lt;7,0,1),2)</f>
        <v>2011/12</v>
      </c>
      <c r="O4219" s="2" t="str">
        <f>IF(ISNUMBER(N4219),SUMIFS(N$1:$N4219,A$1:$A4219,A4219,G$1:$G4219,G4219,D$1:$D4219,D4219),"")</f>
        <v/>
      </c>
      <c r="AE4219" s="2" t="str">
        <f t="shared" si="212"/>
        <v/>
      </c>
      <c r="AJ4219" s="41">
        <v>6.7</v>
      </c>
      <c r="AM4219" s="2" t="str">
        <f t="shared" si="211"/>
        <v/>
      </c>
      <c r="AN4219" s="2" t="str">
        <f>IF(ISNUMBER(AM4219),SUMIFS($AM$1:AM4219,$A$1:A4219,A4219,$G$1:G4219,G4219,$D$1:D4219,D4219),"")</f>
        <v/>
      </c>
    </row>
    <row r="4220" spans="1:40" x14ac:dyDescent="0.25">
      <c r="A4220" s="4" t="s">
        <v>97</v>
      </c>
      <c r="B4220" t="s">
        <v>30</v>
      </c>
      <c r="C4220" s="40">
        <v>41033</v>
      </c>
      <c r="D4220">
        <v>3</v>
      </c>
      <c r="F4220" t="s">
        <v>111</v>
      </c>
      <c r="G4220" t="str">
        <f>YEAR(C4220)+IF(MONTH(C4220)&lt;7,-1,0)&amp;"/"&amp;RIGHT(YEAR(C4220)+IF(MONTH(C4220)&lt;7,0,1),2)</f>
        <v>2011/12</v>
      </c>
      <c r="O4220" s="2" t="str">
        <f>IF(ISNUMBER(N4220),SUMIFS(N$1:$N4220,A$1:$A4220,A4220,G$1:$G4220,G4220,D$1:$D4220,D4220),"")</f>
        <v/>
      </c>
      <c r="AE4220" s="2" t="str">
        <f t="shared" si="212"/>
        <v/>
      </c>
      <c r="AJ4220" s="41">
        <v>7.3</v>
      </c>
      <c r="AM4220" s="2" t="str">
        <f t="shared" si="211"/>
        <v/>
      </c>
      <c r="AN4220" s="2" t="str">
        <f>IF(ISNUMBER(AM4220),SUMIFS($AM$1:AM4220,$A$1:A4220,A4220,$G$1:G4220,G4220,$D$1:D4220,D4220),"")</f>
        <v/>
      </c>
    </row>
    <row r="4221" spans="1:40" x14ac:dyDescent="0.25">
      <c r="A4221" s="4" t="s">
        <v>97</v>
      </c>
      <c r="B4221" t="s">
        <v>30</v>
      </c>
      <c r="C4221" s="40">
        <v>41033</v>
      </c>
      <c r="D4221">
        <v>4</v>
      </c>
      <c r="F4221" t="s">
        <v>111</v>
      </c>
      <c r="G4221" t="str">
        <f>YEAR(C4221)+IF(MONTH(C4221)&lt;7,-1,0)&amp;"/"&amp;RIGHT(YEAR(C4221)+IF(MONTH(C4221)&lt;7,0,1),2)</f>
        <v>2011/12</v>
      </c>
      <c r="O4221" s="2" t="str">
        <f>IF(ISNUMBER(N4221),SUMIFS(N$1:$N4221,A$1:$A4221,A4221,G$1:$G4221,G4221,D$1:$D4221,D4221),"")</f>
        <v/>
      </c>
      <c r="AE4221" s="2" t="str">
        <f t="shared" si="212"/>
        <v/>
      </c>
      <c r="AJ4221" s="41">
        <v>5.4</v>
      </c>
      <c r="AM4221" s="2" t="str">
        <f t="shared" si="211"/>
        <v/>
      </c>
      <c r="AN4221" s="2" t="str">
        <f>IF(ISNUMBER(AM4221),SUMIFS($AM$1:AM4221,$A$1:A4221,A4221,$G$1:G4221,G4221,$D$1:D4221,D4221),"")</f>
        <v/>
      </c>
    </row>
    <row r="4222" spans="1:40" x14ac:dyDescent="0.25">
      <c r="A4222" s="4" t="s">
        <v>97</v>
      </c>
      <c r="B4222" t="s">
        <v>30</v>
      </c>
      <c r="C4222" s="40">
        <v>41033</v>
      </c>
      <c r="D4222">
        <v>5</v>
      </c>
      <c r="F4222" t="s">
        <v>111</v>
      </c>
      <c r="G4222" t="str">
        <f>YEAR(C4222)+IF(MONTH(C4222)&lt;7,-1,0)&amp;"/"&amp;RIGHT(YEAR(C4222)+IF(MONTH(C4222)&lt;7,0,1),2)</f>
        <v>2011/12</v>
      </c>
      <c r="O4222" s="2" t="str">
        <f>IF(ISNUMBER(N4222),SUMIFS(N$1:$N4222,A$1:$A4222,A4222,G$1:$G4222,G4222,D$1:$D4222,D4222),"")</f>
        <v/>
      </c>
      <c r="AE4222" s="2" t="str">
        <f t="shared" si="212"/>
        <v/>
      </c>
      <c r="AJ4222" s="41">
        <v>7.4</v>
      </c>
      <c r="AM4222" s="2" t="str">
        <f t="shared" si="211"/>
        <v/>
      </c>
      <c r="AN4222" s="2" t="str">
        <f>IF(ISNUMBER(AM4222),SUMIFS($AM$1:AM4222,$A$1:A4222,A4222,$G$1:G4222,G4222,$D$1:D4222,D4222),"")</f>
        <v/>
      </c>
    </row>
    <row r="4223" spans="1:40" x14ac:dyDescent="0.25">
      <c r="A4223" s="4" t="s">
        <v>97</v>
      </c>
      <c r="B4223" t="s">
        <v>30</v>
      </c>
      <c r="C4223" s="40">
        <v>41043</v>
      </c>
      <c r="D4223">
        <v>1</v>
      </c>
      <c r="F4223" t="s">
        <v>111</v>
      </c>
      <c r="G4223" t="str">
        <f>YEAR(C4223)+IF(MONTH(C4223)&lt;7,-1,0)&amp;"/"&amp;RIGHT(YEAR(C4223)+IF(MONTH(C4223)&lt;7,0,1),2)</f>
        <v>2011/12</v>
      </c>
      <c r="O4223" s="2" t="str">
        <f>IF(ISNUMBER(N4223),SUMIFS(N$1:$N4223,A$1:$A4223,A4223,G$1:$G4223,G4223,D$1:$D4223,D4223),"")</f>
        <v/>
      </c>
      <c r="AE4223" s="2" t="str">
        <f t="shared" si="212"/>
        <v/>
      </c>
      <c r="AJ4223" s="41">
        <v>10</v>
      </c>
      <c r="AM4223" s="2" t="str">
        <f t="shared" si="211"/>
        <v/>
      </c>
      <c r="AN4223" s="2" t="str">
        <f>IF(ISNUMBER(AM4223),SUMIFS($AM$1:AM4223,$A$1:A4223,A4223,$G$1:G4223,G4223,$D$1:D4223,D4223),"")</f>
        <v/>
      </c>
    </row>
    <row r="4224" spans="1:40" x14ac:dyDescent="0.25">
      <c r="A4224" s="4" t="s">
        <v>97</v>
      </c>
      <c r="B4224" t="s">
        <v>30</v>
      </c>
      <c r="C4224" s="40">
        <v>41043</v>
      </c>
      <c r="D4224">
        <v>2</v>
      </c>
      <c r="F4224" t="s">
        <v>111</v>
      </c>
      <c r="G4224" t="str">
        <f>YEAR(C4224)+IF(MONTH(C4224)&lt;7,-1,0)&amp;"/"&amp;RIGHT(YEAR(C4224)+IF(MONTH(C4224)&lt;7,0,1),2)</f>
        <v>2011/12</v>
      </c>
      <c r="O4224" s="2" t="str">
        <f>IF(ISNUMBER(N4224),SUMIFS(N$1:$N4224,A$1:$A4224,A4224,G$1:$G4224,G4224,D$1:$D4224,D4224),"")</f>
        <v/>
      </c>
      <c r="AE4224" s="2" t="str">
        <f t="shared" si="212"/>
        <v/>
      </c>
      <c r="AJ4224" s="41">
        <v>6.6</v>
      </c>
      <c r="AM4224" s="2" t="str">
        <f t="shared" si="211"/>
        <v/>
      </c>
      <c r="AN4224" s="2" t="str">
        <f>IF(ISNUMBER(AM4224),SUMIFS($AM$1:AM4224,$A$1:A4224,A4224,$G$1:G4224,G4224,$D$1:D4224,D4224),"")</f>
        <v/>
      </c>
    </row>
    <row r="4225" spans="1:40" x14ac:dyDescent="0.25">
      <c r="A4225" s="4" t="s">
        <v>97</v>
      </c>
      <c r="B4225" t="s">
        <v>30</v>
      </c>
      <c r="C4225" s="40">
        <v>41043</v>
      </c>
      <c r="D4225">
        <v>3</v>
      </c>
      <c r="F4225" t="s">
        <v>111</v>
      </c>
      <c r="G4225" t="str">
        <f>YEAR(C4225)+IF(MONTH(C4225)&lt;7,-1,0)&amp;"/"&amp;RIGHT(YEAR(C4225)+IF(MONTH(C4225)&lt;7,0,1),2)</f>
        <v>2011/12</v>
      </c>
      <c r="O4225" s="2" t="str">
        <f>IF(ISNUMBER(N4225),SUMIFS(N$1:$N4225,A$1:$A4225,A4225,G$1:$G4225,G4225,D$1:$D4225,D4225),"")</f>
        <v/>
      </c>
      <c r="AE4225" s="2" t="str">
        <f t="shared" si="212"/>
        <v/>
      </c>
      <c r="AJ4225" s="41">
        <v>10.6</v>
      </c>
      <c r="AM4225" s="2" t="str">
        <f t="shared" si="211"/>
        <v/>
      </c>
      <c r="AN4225" s="2" t="str">
        <f>IF(ISNUMBER(AM4225),SUMIFS($AM$1:AM4225,$A$1:A4225,A4225,$G$1:G4225,G4225,$D$1:D4225,D4225),"")</f>
        <v/>
      </c>
    </row>
    <row r="4226" spans="1:40" x14ac:dyDescent="0.25">
      <c r="A4226" s="4" t="s">
        <v>97</v>
      </c>
      <c r="B4226" t="s">
        <v>30</v>
      </c>
      <c r="C4226" s="40">
        <v>41043</v>
      </c>
      <c r="D4226">
        <v>4</v>
      </c>
      <c r="F4226" t="s">
        <v>111</v>
      </c>
      <c r="G4226" t="str">
        <f>YEAR(C4226)+IF(MONTH(C4226)&lt;7,-1,0)&amp;"/"&amp;RIGHT(YEAR(C4226)+IF(MONTH(C4226)&lt;7,0,1),2)</f>
        <v>2011/12</v>
      </c>
      <c r="O4226" s="2" t="str">
        <f>IF(ISNUMBER(N4226),SUMIFS(N$1:$N4226,A$1:$A4226,A4226,G$1:$G4226,G4226,D$1:$D4226,D4226),"")</f>
        <v/>
      </c>
      <c r="AE4226" s="2" t="str">
        <f t="shared" si="212"/>
        <v/>
      </c>
      <c r="AJ4226" s="41">
        <v>6.7</v>
      </c>
      <c r="AM4226" s="2" t="str">
        <f t="shared" si="211"/>
        <v/>
      </c>
      <c r="AN4226" s="2" t="str">
        <f>IF(ISNUMBER(AM4226),SUMIFS($AM$1:AM4226,$A$1:A4226,A4226,$G$1:G4226,G4226,$D$1:D4226,D4226),"")</f>
        <v/>
      </c>
    </row>
    <row r="4227" spans="1:40" x14ac:dyDescent="0.25">
      <c r="A4227" s="4" t="s">
        <v>97</v>
      </c>
      <c r="B4227" t="s">
        <v>30</v>
      </c>
      <c r="C4227" s="40">
        <v>41043</v>
      </c>
      <c r="D4227">
        <v>5</v>
      </c>
      <c r="F4227" t="s">
        <v>111</v>
      </c>
      <c r="G4227" t="str">
        <f>YEAR(C4227)+IF(MONTH(C4227)&lt;7,-1,0)&amp;"/"&amp;RIGHT(YEAR(C4227)+IF(MONTH(C4227)&lt;7,0,1),2)</f>
        <v>2011/12</v>
      </c>
      <c r="O4227" s="2" t="str">
        <f>IF(ISNUMBER(N4227),SUMIFS(N$1:$N4227,A$1:$A4227,A4227,G$1:$G4227,G4227,D$1:$D4227,D4227),"")</f>
        <v/>
      </c>
      <c r="AE4227" s="2" t="str">
        <f t="shared" si="212"/>
        <v/>
      </c>
      <c r="AJ4227" s="41">
        <v>8.8000000000000007</v>
      </c>
      <c r="AM4227" s="2" t="str">
        <f t="shared" si="211"/>
        <v/>
      </c>
      <c r="AN4227" s="2" t="str">
        <f>IF(ISNUMBER(AM4227),SUMIFS($AM$1:AM4227,$A$1:A4227,A4227,$G$1:G4227,G4227,$D$1:D4227,D4227),"")</f>
        <v/>
      </c>
    </row>
    <row r="4228" spans="1:40" x14ac:dyDescent="0.25">
      <c r="A4228" s="4" t="s">
        <v>97</v>
      </c>
      <c r="B4228" t="s">
        <v>30</v>
      </c>
      <c r="C4228" s="40">
        <v>41051</v>
      </c>
      <c r="D4228">
        <v>1</v>
      </c>
      <c r="F4228" t="s">
        <v>111</v>
      </c>
      <c r="G4228" t="str">
        <f>YEAR(C4228)+IF(MONTH(C4228)&lt;7,-1,0)&amp;"/"&amp;RIGHT(YEAR(C4228)+IF(MONTH(C4228)&lt;7,0,1),2)</f>
        <v>2011/12</v>
      </c>
      <c r="O4228" s="2" t="str">
        <f>IF(ISNUMBER(N4228),SUMIFS(N$1:$N4228,A$1:$A4228,A4228,G$1:$G4228,G4228,D$1:$D4228,D4228),"")</f>
        <v/>
      </c>
      <c r="AE4228" s="2" t="str">
        <f t="shared" si="212"/>
        <v/>
      </c>
      <c r="AJ4228" s="41">
        <v>9.1</v>
      </c>
      <c r="AM4228" s="2" t="str">
        <f t="shared" si="211"/>
        <v/>
      </c>
      <c r="AN4228" s="2" t="str">
        <f>IF(ISNUMBER(AM4228),SUMIFS($AM$1:AM4228,$A$1:A4228,A4228,$G$1:G4228,G4228,$D$1:D4228,D4228),"")</f>
        <v/>
      </c>
    </row>
    <row r="4229" spans="1:40" x14ac:dyDescent="0.25">
      <c r="A4229" s="4" t="s">
        <v>97</v>
      </c>
      <c r="B4229" t="s">
        <v>30</v>
      </c>
      <c r="C4229" s="40">
        <v>41051</v>
      </c>
      <c r="D4229">
        <v>2</v>
      </c>
      <c r="F4229" t="s">
        <v>111</v>
      </c>
      <c r="G4229" t="str">
        <f>YEAR(C4229)+IF(MONTH(C4229)&lt;7,-1,0)&amp;"/"&amp;RIGHT(YEAR(C4229)+IF(MONTH(C4229)&lt;7,0,1),2)</f>
        <v>2011/12</v>
      </c>
      <c r="O4229" s="2" t="str">
        <f>IF(ISNUMBER(N4229),SUMIFS(N$1:$N4229,A$1:$A4229,A4229,G$1:$G4229,G4229,D$1:$D4229,D4229),"")</f>
        <v/>
      </c>
      <c r="AE4229" s="2" t="str">
        <f t="shared" si="212"/>
        <v/>
      </c>
      <c r="AJ4229" s="41">
        <v>7.7</v>
      </c>
      <c r="AM4229" s="2" t="str">
        <f t="shared" si="211"/>
        <v/>
      </c>
      <c r="AN4229" s="2" t="str">
        <f>IF(ISNUMBER(AM4229),SUMIFS($AM$1:AM4229,$A$1:A4229,A4229,$G$1:G4229,G4229,$D$1:D4229,D4229),"")</f>
        <v/>
      </c>
    </row>
    <row r="4230" spans="1:40" x14ac:dyDescent="0.25">
      <c r="A4230" s="4" t="s">
        <v>97</v>
      </c>
      <c r="B4230" t="s">
        <v>30</v>
      </c>
      <c r="C4230" s="40">
        <v>41051</v>
      </c>
      <c r="D4230">
        <v>3</v>
      </c>
      <c r="F4230" t="s">
        <v>111</v>
      </c>
      <c r="G4230" t="str">
        <f>YEAR(C4230)+IF(MONTH(C4230)&lt;7,-1,0)&amp;"/"&amp;RIGHT(YEAR(C4230)+IF(MONTH(C4230)&lt;7,0,1),2)</f>
        <v>2011/12</v>
      </c>
      <c r="O4230" s="2" t="str">
        <f>IF(ISNUMBER(N4230),SUMIFS(N$1:$N4230,A$1:$A4230,A4230,G$1:$G4230,G4230,D$1:$D4230,D4230),"")</f>
        <v/>
      </c>
      <c r="AE4230" s="2" t="str">
        <f t="shared" si="212"/>
        <v/>
      </c>
      <c r="AJ4230" s="41">
        <v>13.5</v>
      </c>
      <c r="AM4230" s="2" t="str">
        <f t="shared" si="211"/>
        <v/>
      </c>
      <c r="AN4230" s="2" t="str">
        <f>IF(ISNUMBER(AM4230),SUMIFS($AM$1:AM4230,$A$1:A4230,A4230,$G$1:G4230,G4230,$D$1:D4230,D4230),"")</f>
        <v/>
      </c>
    </row>
    <row r="4231" spans="1:40" x14ac:dyDescent="0.25">
      <c r="A4231" s="4" t="s">
        <v>97</v>
      </c>
      <c r="B4231" t="s">
        <v>30</v>
      </c>
      <c r="C4231" s="40">
        <v>41051</v>
      </c>
      <c r="D4231">
        <v>4</v>
      </c>
      <c r="F4231" t="s">
        <v>111</v>
      </c>
      <c r="G4231" t="str">
        <f>YEAR(C4231)+IF(MONTH(C4231)&lt;7,-1,0)&amp;"/"&amp;RIGHT(YEAR(C4231)+IF(MONTH(C4231)&lt;7,0,1),2)</f>
        <v>2011/12</v>
      </c>
      <c r="O4231" s="2" t="str">
        <f>IF(ISNUMBER(N4231),SUMIFS(N$1:$N4231,A$1:$A4231,A4231,G$1:$G4231,G4231,D$1:$D4231,D4231),"")</f>
        <v/>
      </c>
      <c r="AE4231" s="2" t="str">
        <f t="shared" si="212"/>
        <v/>
      </c>
      <c r="AJ4231" s="41">
        <v>7.6</v>
      </c>
      <c r="AM4231" s="2" t="str">
        <f t="shared" si="211"/>
        <v/>
      </c>
      <c r="AN4231" s="2" t="str">
        <f>IF(ISNUMBER(AM4231),SUMIFS($AM$1:AM4231,$A$1:A4231,A4231,$G$1:G4231,G4231,$D$1:D4231,D4231),"")</f>
        <v/>
      </c>
    </row>
    <row r="4232" spans="1:40" x14ac:dyDescent="0.25">
      <c r="A4232" s="4" t="s">
        <v>97</v>
      </c>
      <c r="B4232" t="s">
        <v>30</v>
      </c>
      <c r="C4232" s="40">
        <v>41051</v>
      </c>
      <c r="D4232">
        <v>5</v>
      </c>
      <c r="F4232" t="s">
        <v>111</v>
      </c>
      <c r="G4232" t="str">
        <f>YEAR(C4232)+IF(MONTH(C4232)&lt;7,-1,0)&amp;"/"&amp;RIGHT(YEAR(C4232)+IF(MONTH(C4232)&lt;7,0,1),2)</f>
        <v>2011/12</v>
      </c>
      <c r="O4232" s="2" t="str">
        <f>IF(ISNUMBER(N4232),SUMIFS(N$1:$N4232,A$1:$A4232,A4232,G$1:$G4232,G4232,D$1:$D4232,D4232),"")</f>
        <v/>
      </c>
      <c r="AE4232" s="2" t="str">
        <f t="shared" si="212"/>
        <v/>
      </c>
      <c r="AJ4232" s="41">
        <v>11.4</v>
      </c>
      <c r="AM4232" s="2" t="str">
        <f t="shared" si="211"/>
        <v/>
      </c>
      <c r="AN4232" s="2" t="str">
        <f>IF(ISNUMBER(AM4232),SUMIFS($AM$1:AM4232,$A$1:A4232,A4232,$G$1:G4232,G4232,$D$1:D4232,D4232),"")</f>
        <v/>
      </c>
    </row>
    <row r="4233" spans="1:40" x14ac:dyDescent="0.25">
      <c r="A4233" s="4" t="s">
        <v>98</v>
      </c>
      <c r="B4233" t="s">
        <v>30</v>
      </c>
      <c r="C4233" s="40">
        <v>40553</v>
      </c>
      <c r="D4233">
        <v>1</v>
      </c>
      <c r="F4233" t="s">
        <v>112</v>
      </c>
      <c r="G4233" t="str">
        <f>YEAR(C4233)+IF(MONTH(C4233)&lt;7,-1,0)&amp;"/"&amp;RIGHT(YEAR(C4233)+IF(MONTH(C4233)&lt;7,0,1),2)</f>
        <v>2010/11</v>
      </c>
      <c r="O4233" s="2" t="str">
        <f>IF(ISNUMBER(N4233),SUMIFS(N$1:$N4233,A$1:$A4233,A4233,G$1:$G4233,G4233,D$1:$D4233,D4233),"")</f>
        <v/>
      </c>
      <c r="AE4233" s="2" t="str">
        <f t="shared" si="212"/>
        <v/>
      </c>
      <c r="AJ4233" s="41">
        <v>22.2</v>
      </c>
      <c r="AM4233" s="2" t="str">
        <f t="shared" si="211"/>
        <v/>
      </c>
      <c r="AN4233" s="2" t="str">
        <f>IF(ISNUMBER(AM4233),SUMIFS($AM$1:AM4233,$A$1:A4233,A4233,$G$1:G4233,G4233,$D$1:D4233,D4233),"")</f>
        <v/>
      </c>
    </row>
    <row r="4234" spans="1:40" x14ac:dyDescent="0.25">
      <c r="A4234" s="4" t="s">
        <v>98</v>
      </c>
      <c r="B4234" t="s">
        <v>30</v>
      </c>
      <c r="C4234" s="40">
        <v>40560</v>
      </c>
      <c r="D4234">
        <v>1</v>
      </c>
      <c r="F4234" t="s">
        <v>112</v>
      </c>
      <c r="G4234" t="str">
        <f>YEAR(C4234)+IF(MONTH(C4234)&lt;7,-1,0)&amp;"/"&amp;RIGHT(YEAR(C4234)+IF(MONTH(C4234)&lt;7,0,1),2)</f>
        <v>2010/11</v>
      </c>
      <c r="O4234" s="2" t="str">
        <f>IF(ISNUMBER(N4234),SUMIFS(N$1:$N4234,A$1:$A4234,A4234,G$1:$G4234,G4234,D$1:$D4234,D4234),"")</f>
        <v/>
      </c>
      <c r="AE4234" s="2" t="str">
        <f t="shared" si="212"/>
        <v/>
      </c>
      <c r="AJ4234" s="41">
        <v>27.5</v>
      </c>
      <c r="AM4234" s="2" t="str">
        <f t="shared" si="211"/>
        <v/>
      </c>
      <c r="AN4234" s="2" t="str">
        <f>IF(ISNUMBER(AM4234),SUMIFS($AM$1:AM4234,$A$1:A4234,A4234,$G$1:G4234,G4234,$D$1:D4234,D4234),"")</f>
        <v/>
      </c>
    </row>
    <row r="4235" spans="1:40" x14ac:dyDescent="0.25">
      <c r="A4235" s="4" t="s">
        <v>98</v>
      </c>
      <c r="B4235" t="s">
        <v>30</v>
      </c>
      <c r="C4235" s="40">
        <v>40567</v>
      </c>
      <c r="D4235">
        <v>1</v>
      </c>
      <c r="F4235" t="s">
        <v>112</v>
      </c>
      <c r="G4235" t="str">
        <f>YEAR(C4235)+IF(MONTH(C4235)&lt;7,-1,0)&amp;"/"&amp;RIGHT(YEAR(C4235)+IF(MONTH(C4235)&lt;7,0,1),2)</f>
        <v>2010/11</v>
      </c>
      <c r="O4235" s="2" t="str">
        <f>IF(ISNUMBER(N4235),SUMIFS(N$1:$N4235,A$1:$A4235,A4235,G$1:$G4235,G4235,D$1:$D4235,D4235),"")</f>
        <v/>
      </c>
      <c r="AE4235" s="2" t="str">
        <f t="shared" si="212"/>
        <v/>
      </c>
      <c r="AJ4235" s="41">
        <v>9.9</v>
      </c>
      <c r="AM4235" s="2" t="str">
        <f t="shared" si="211"/>
        <v/>
      </c>
      <c r="AN4235" s="2" t="str">
        <f>IF(ISNUMBER(AM4235),SUMIFS($AM$1:AM4235,$A$1:A4235,A4235,$G$1:G4235,G4235,$D$1:D4235,D4235),"")</f>
        <v/>
      </c>
    </row>
    <row r="4236" spans="1:40" x14ac:dyDescent="0.25">
      <c r="A4236" s="4" t="s">
        <v>98</v>
      </c>
      <c r="B4236" t="s">
        <v>30</v>
      </c>
      <c r="C4236" s="40">
        <v>40567</v>
      </c>
      <c r="D4236">
        <v>2</v>
      </c>
      <c r="F4236" t="s">
        <v>112</v>
      </c>
      <c r="G4236" t="str">
        <f>YEAR(C4236)+IF(MONTH(C4236)&lt;7,-1,0)&amp;"/"&amp;RIGHT(YEAR(C4236)+IF(MONTH(C4236)&lt;7,0,1),2)</f>
        <v>2010/11</v>
      </c>
      <c r="O4236" s="2" t="str">
        <f>IF(ISNUMBER(N4236),SUMIFS(N$1:$N4236,A$1:$A4236,A4236,G$1:$G4236,G4236,D$1:$D4236,D4236),"")</f>
        <v/>
      </c>
      <c r="AE4236" s="2" t="str">
        <f t="shared" si="212"/>
        <v/>
      </c>
      <c r="AJ4236" s="41">
        <v>12.3</v>
      </c>
      <c r="AM4236" s="2" t="str">
        <f t="shared" si="211"/>
        <v/>
      </c>
      <c r="AN4236" s="2" t="str">
        <f>IF(ISNUMBER(AM4236),SUMIFS($AM$1:AM4236,$A$1:A4236,A4236,$G$1:G4236,G4236,$D$1:D4236,D4236),"")</f>
        <v/>
      </c>
    </row>
    <row r="4237" spans="1:40" x14ac:dyDescent="0.25">
      <c r="A4237" s="4" t="s">
        <v>98</v>
      </c>
      <c r="B4237" t="s">
        <v>30</v>
      </c>
      <c r="C4237" s="40">
        <v>40567</v>
      </c>
      <c r="D4237">
        <v>3</v>
      </c>
      <c r="F4237" t="s">
        <v>112</v>
      </c>
      <c r="G4237" t="str">
        <f>YEAR(C4237)+IF(MONTH(C4237)&lt;7,-1,0)&amp;"/"&amp;RIGHT(YEAR(C4237)+IF(MONTH(C4237)&lt;7,0,1),2)</f>
        <v>2010/11</v>
      </c>
      <c r="O4237" s="2" t="str">
        <f>IF(ISNUMBER(N4237),SUMIFS(N$1:$N4237,A$1:$A4237,A4237,G$1:$G4237,G4237,D$1:$D4237,D4237),"")</f>
        <v/>
      </c>
      <c r="AE4237" s="2" t="str">
        <f t="shared" si="212"/>
        <v/>
      </c>
      <c r="AJ4237" s="41">
        <v>11.5</v>
      </c>
      <c r="AM4237" s="2" t="str">
        <f t="shared" si="211"/>
        <v/>
      </c>
      <c r="AN4237" s="2" t="str">
        <f>IF(ISNUMBER(AM4237),SUMIFS($AM$1:AM4237,$A$1:A4237,A4237,$G$1:G4237,G4237,$D$1:D4237,D4237),"")</f>
        <v/>
      </c>
    </row>
    <row r="4238" spans="1:40" x14ac:dyDescent="0.25">
      <c r="A4238" s="4" t="s">
        <v>98</v>
      </c>
      <c r="B4238" t="s">
        <v>30</v>
      </c>
      <c r="C4238" s="40">
        <v>40567</v>
      </c>
      <c r="D4238">
        <v>4</v>
      </c>
      <c r="F4238" t="s">
        <v>112</v>
      </c>
      <c r="G4238" t="str">
        <f>YEAR(C4238)+IF(MONTH(C4238)&lt;7,-1,0)&amp;"/"&amp;RIGHT(YEAR(C4238)+IF(MONTH(C4238)&lt;7,0,1),2)</f>
        <v>2010/11</v>
      </c>
      <c r="O4238" s="2" t="str">
        <f>IF(ISNUMBER(N4238),SUMIFS(N$1:$N4238,A$1:$A4238,A4238,G$1:$G4238,G4238,D$1:$D4238,D4238),"")</f>
        <v/>
      </c>
      <c r="AE4238" s="2" t="str">
        <f t="shared" si="212"/>
        <v/>
      </c>
      <c r="AJ4238" s="41">
        <v>11.9</v>
      </c>
      <c r="AM4238" s="2" t="str">
        <f t="shared" si="211"/>
        <v/>
      </c>
      <c r="AN4238" s="2" t="str">
        <f>IF(ISNUMBER(AM4238),SUMIFS($AM$1:AM4238,$A$1:A4238,A4238,$G$1:G4238,G4238,$D$1:D4238,D4238),"")</f>
        <v/>
      </c>
    </row>
    <row r="4239" spans="1:40" x14ac:dyDescent="0.25">
      <c r="A4239" s="4" t="s">
        <v>98</v>
      </c>
      <c r="B4239" t="s">
        <v>30</v>
      </c>
      <c r="C4239" s="40">
        <v>40567</v>
      </c>
      <c r="D4239">
        <v>5</v>
      </c>
      <c r="F4239" t="s">
        <v>112</v>
      </c>
      <c r="G4239" t="str">
        <f>YEAR(C4239)+IF(MONTH(C4239)&lt;7,-1,0)&amp;"/"&amp;RIGHT(YEAR(C4239)+IF(MONTH(C4239)&lt;7,0,1),2)</f>
        <v>2010/11</v>
      </c>
      <c r="O4239" s="2" t="str">
        <f>IF(ISNUMBER(N4239),SUMIFS(N$1:$N4239,A$1:$A4239,A4239,G$1:$G4239,G4239,D$1:$D4239,D4239),"")</f>
        <v/>
      </c>
      <c r="AE4239" s="2" t="str">
        <f t="shared" si="212"/>
        <v/>
      </c>
      <c r="AJ4239" s="41">
        <v>12.3</v>
      </c>
      <c r="AM4239" s="2" t="str">
        <f t="shared" si="211"/>
        <v/>
      </c>
      <c r="AN4239" s="2" t="str">
        <f>IF(ISNUMBER(AM4239),SUMIFS($AM$1:AM4239,$A$1:A4239,A4239,$G$1:G4239,G4239,$D$1:D4239,D4239),"")</f>
        <v/>
      </c>
    </row>
    <row r="4240" spans="1:40" x14ac:dyDescent="0.25">
      <c r="A4240" s="4" t="s">
        <v>98</v>
      </c>
      <c r="B4240" t="s">
        <v>30</v>
      </c>
      <c r="C4240" s="40">
        <v>40575</v>
      </c>
      <c r="D4240">
        <v>1</v>
      </c>
      <c r="F4240" t="s">
        <v>112</v>
      </c>
      <c r="G4240" t="str">
        <f>YEAR(C4240)+IF(MONTH(C4240)&lt;7,-1,0)&amp;"/"&amp;RIGHT(YEAR(C4240)+IF(MONTH(C4240)&lt;7,0,1),2)</f>
        <v>2010/11</v>
      </c>
      <c r="O4240" s="2" t="str">
        <f>IF(ISNUMBER(N4240),SUMIFS(N$1:$N4240,A$1:$A4240,A4240,G$1:$G4240,G4240,D$1:$D4240,D4240),"")</f>
        <v/>
      </c>
      <c r="AE4240" s="2" t="str">
        <f t="shared" si="212"/>
        <v/>
      </c>
      <c r="AJ4240" s="41">
        <v>26.4</v>
      </c>
      <c r="AM4240" s="2" t="str">
        <f t="shared" si="211"/>
        <v/>
      </c>
      <c r="AN4240" s="2" t="str">
        <f>IF(ISNUMBER(AM4240),SUMIFS($AM$1:AM4240,$A$1:A4240,A4240,$G$1:G4240,G4240,$D$1:D4240,D4240),"")</f>
        <v/>
      </c>
    </row>
    <row r="4241" spans="1:40" x14ac:dyDescent="0.25">
      <c r="A4241" s="4" t="s">
        <v>98</v>
      </c>
      <c r="B4241" t="s">
        <v>30</v>
      </c>
      <c r="C4241" s="40">
        <v>40575</v>
      </c>
      <c r="D4241">
        <v>2</v>
      </c>
      <c r="F4241" t="s">
        <v>112</v>
      </c>
      <c r="G4241" t="str">
        <f>YEAR(C4241)+IF(MONTH(C4241)&lt;7,-1,0)&amp;"/"&amp;RIGHT(YEAR(C4241)+IF(MONTH(C4241)&lt;7,0,1),2)</f>
        <v>2010/11</v>
      </c>
      <c r="O4241" s="2" t="str">
        <f>IF(ISNUMBER(N4241),SUMIFS(N$1:$N4241,A$1:$A4241,A4241,G$1:$G4241,G4241,D$1:$D4241,D4241),"")</f>
        <v/>
      </c>
      <c r="AE4241" s="2" t="str">
        <f t="shared" si="212"/>
        <v/>
      </c>
      <c r="AJ4241" s="41">
        <v>24.8</v>
      </c>
      <c r="AM4241" s="2" t="str">
        <f t="shared" si="211"/>
        <v/>
      </c>
      <c r="AN4241" s="2" t="str">
        <f>IF(ISNUMBER(AM4241),SUMIFS($AM$1:AM4241,$A$1:A4241,A4241,$G$1:G4241,G4241,$D$1:D4241,D4241),"")</f>
        <v/>
      </c>
    </row>
    <row r="4242" spans="1:40" x14ac:dyDescent="0.25">
      <c r="A4242" s="4" t="s">
        <v>98</v>
      </c>
      <c r="B4242" t="s">
        <v>30</v>
      </c>
      <c r="C4242" s="40">
        <v>40575</v>
      </c>
      <c r="D4242">
        <v>3</v>
      </c>
      <c r="F4242" t="s">
        <v>112</v>
      </c>
      <c r="G4242" t="str">
        <f>YEAR(C4242)+IF(MONTH(C4242)&lt;7,-1,0)&amp;"/"&amp;RIGHT(YEAR(C4242)+IF(MONTH(C4242)&lt;7,0,1),2)</f>
        <v>2010/11</v>
      </c>
      <c r="O4242" s="2" t="str">
        <f>IF(ISNUMBER(N4242),SUMIFS(N$1:$N4242,A$1:$A4242,A4242,G$1:$G4242,G4242,D$1:$D4242,D4242),"")</f>
        <v/>
      </c>
      <c r="AE4242" s="2" t="str">
        <f t="shared" si="212"/>
        <v/>
      </c>
      <c r="AJ4242" s="41">
        <v>25.5</v>
      </c>
      <c r="AM4242" s="2" t="str">
        <f t="shared" si="211"/>
        <v/>
      </c>
      <c r="AN4242" s="2" t="str">
        <f>IF(ISNUMBER(AM4242),SUMIFS($AM$1:AM4242,$A$1:A4242,A4242,$G$1:G4242,G4242,$D$1:D4242,D4242),"")</f>
        <v/>
      </c>
    </row>
    <row r="4243" spans="1:40" x14ac:dyDescent="0.25">
      <c r="A4243" s="4" t="s">
        <v>98</v>
      </c>
      <c r="B4243" t="s">
        <v>30</v>
      </c>
      <c r="C4243" s="40">
        <v>40575</v>
      </c>
      <c r="D4243">
        <v>4</v>
      </c>
      <c r="F4243" t="s">
        <v>112</v>
      </c>
      <c r="G4243" t="str">
        <f>YEAR(C4243)+IF(MONTH(C4243)&lt;7,-1,0)&amp;"/"&amp;RIGHT(YEAR(C4243)+IF(MONTH(C4243)&lt;7,0,1),2)</f>
        <v>2010/11</v>
      </c>
      <c r="O4243" s="2" t="str">
        <f>IF(ISNUMBER(N4243),SUMIFS(N$1:$N4243,A$1:$A4243,A4243,G$1:$G4243,G4243,D$1:$D4243,D4243),"")</f>
        <v/>
      </c>
      <c r="AE4243" s="2" t="str">
        <f t="shared" si="212"/>
        <v/>
      </c>
      <c r="AJ4243" s="41">
        <v>28</v>
      </c>
      <c r="AM4243" s="2" t="str">
        <f t="shared" si="211"/>
        <v/>
      </c>
      <c r="AN4243" s="2" t="str">
        <f>IF(ISNUMBER(AM4243),SUMIFS($AM$1:AM4243,$A$1:A4243,A4243,$G$1:G4243,G4243,$D$1:D4243,D4243),"")</f>
        <v/>
      </c>
    </row>
    <row r="4244" spans="1:40" x14ac:dyDescent="0.25">
      <c r="A4244" s="4" t="s">
        <v>98</v>
      </c>
      <c r="B4244" t="s">
        <v>30</v>
      </c>
      <c r="C4244" s="40">
        <v>40575</v>
      </c>
      <c r="D4244">
        <v>5</v>
      </c>
      <c r="F4244" t="s">
        <v>112</v>
      </c>
      <c r="G4244" t="str">
        <f>YEAR(C4244)+IF(MONTH(C4244)&lt;7,-1,0)&amp;"/"&amp;RIGHT(YEAR(C4244)+IF(MONTH(C4244)&lt;7,0,1),2)</f>
        <v>2010/11</v>
      </c>
      <c r="O4244" s="2" t="str">
        <f>IF(ISNUMBER(N4244),SUMIFS(N$1:$N4244,A$1:$A4244,A4244,G$1:$G4244,G4244,D$1:$D4244,D4244),"")</f>
        <v/>
      </c>
      <c r="AE4244" s="2" t="str">
        <f t="shared" si="212"/>
        <v/>
      </c>
      <c r="AJ4244" s="41">
        <v>24.6</v>
      </c>
      <c r="AM4244" s="2" t="str">
        <f t="shared" si="211"/>
        <v/>
      </c>
      <c r="AN4244" s="2" t="str">
        <f>IF(ISNUMBER(AM4244),SUMIFS($AM$1:AM4244,$A$1:A4244,A4244,$G$1:G4244,G4244,$D$1:D4244,D4244),"")</f>
        <v/>
      </c>
    </row>
    <row r="4245" spans="1:40" x14ac:dyDescent="0.25">
      <c r="A4245" s="4" t="s">
        <v>98</v>
      </c>
      <c r="B4245" t="s">
        <v>30</v>
      </c>
      <c r="C4245" s="40">
        <v>40581</v>
      </c>
      <c r="D4245">
        <v>1</v>
      </c>
      <c r="F4245" t="s">
        <v>112</v>
      </c>
      <c r="G4245" t="str">
        <f>YEAR(C4245)+IF(MONTH(C4245)&lt;7,-1,0)&amp;"/"&amp;RIGHT(YEAR(C4245)+IF(MONTH(C4245)&lt;7,0,1),2)</f>
        <v>2010/11</v>
      </c>
      <c r="O4245" s="2" t="str">
        <f>IF(ISNUMBER(N4245),SUMIFS(N$1:$N4245,A$1:$A4245,A4245,G$1:$G4245,G4245,D$1:$D4245,D4245),"")</f>
        <v/>
      </c>
      <c r="AE4245" s="2" t="str">
        <f t="shared" si="212"/>
        <v/>
      </c>
      <c r="AJ4245" s="41">
        <v>32.540000000000006</v>
      </c>
      <c r="AM4245" s="2" t="str">
        <f t="shared" si="211"/>
        <v/>
      </c>
      <c r="AN4245" s="2" t="str">
        <f>IF(ISNUMBER(AM4245),SUMIFS($AM$1:AM4245,$A$1:A4245,A4245,$G$1:G4245,G4245,$D$1:D4245,D4245),"")</f>
        <v/>
      </c>
    </row>
    <row r="4246" spans="1:40" x14ac:dyDescent="0.25">
      <c r="A4246" s="4" t="s">
        <v>98</v>
      </c>
      <c r="B4246" t="s">
        <v>30</v>
      </c>
      <c r="C4246" s="40">
        <v>40581</v>
      </c>
      <c r="D4246">
        <v>2</v>
      </c>
      <c r="F4246" t="s">
        <v>112</v>
      </c>
      <c r="G4246" t="str">
        <f>YEAR(C4246)+IF(MONTH(C4246)&lt;7,-1,0)&amp;"/"&amp;RIGHT(YEAR(C4246)+IF(MONTH(C4246)&lt;7,0,1),2)</f>
        <v>2010/11</v>
      </c>
      <c r="O4246" s="2" t="str">
        <f>IF(ISNUMBER(N4246),SUMIFS(N$1:$N4246,A$1:$A4246,A4246,G$1:$G4246,G4246,D$1:$D4246,D4246),"")</f>
        <v/>
      </c>
      <c r="AE4246" s="2" t="str">
        <f t="shared" si="212"/>
        <v/>
      </c>
      <c r="AJ4246" s="41">
        <v>32.299999999999997</v>
      </c>
      <c r="AM4246" s="2" t="str">
        <f t="shared" si="211"/>
        <v/>
      </c>
      <c r="AN4246" s="2" t="str">
        <f>IF(ISNUMBER(AM4246),SUMIFS($AM$1:AM4246,$A$1:A4246,A4246,$G$1:G4246,G4246,$D$1:D4246,D4246),"")</f>
        <v/>
      </c>
    </row>
    <row r="4247" spans="1:40" x14ac:dyDescent="0.25">
      <c r="A4247" s="4" t="s">
        <v>98</v>
      </c>
      <c r="B4247" t="s">
        <v>30</v>
      </c>
      <c r="C4247" s="40">
        <v>40581</v>
      </c>
      <c r="D4247">
        <v>3</v>
      </c>
      <c r="F4247" t="s">
        <v>112</v>
      </c>
      <c r="G4247" t="str">
        <f>YEAR(C4247)+IF(MONTH(C4247)&lt;7,-1,0)&amp;"/"&amp;RIGHT(YEAR(C4247)+IF(MONTH(C4247)&lt;7,0,1),2)</f>
        <v>2010/11</v>
      </c>
      <c r="O4247" s="2" t="str">
        <f>IF(ISNUMBER(N4247),SUMIFS(N$1:$N4247,A$1:$A4247,A4247,G$1:$G4247,G4247,D$1:$D4247,D4247),"")</f>
        <v/>
      </c>
      <c r="AE4247" s="2" t="str">
        <f t="shared" si="212"/>
        <v/>
      </c>
      <c r="AJ4247" s="41">
        <v>38.4</v>
      </c>
      <c r="AM4247" s="2" t="str">
        <f t="shared" si="211"/>
        <v/>
      </c>
      <c r="AN4247" s="2" t="str">
        <f>IF(ISNUMBER(AM4247),SUMIFS($AM$1:AM4247,$A$1:A4247,A4247,$G$1:G4247,G4247,$D$1:D4247,D4247),"")</f>
        <v/>
      </c>
    </row>
    <row r="4248" spans="1:40" x14ac:dyDescent="0.25">
      <c r="A4248" s="4" t="s">
        <v>98</v>
      </c>
      <c r="B4248" t="s">
        <v>30</v>
      </c>
      <c r="C4248" s="40">
        <v>40581</v>
      </c>
      <c r="D4248">
        <v>4</v>
      </c>
      <c r="F4248" t="s">
        <v>112</v>
      </c>
      <c r="G4248" t="str">
        <f>YEAR(C4248)+IF(MONTH(C4248)&lt;7,-1,0)&amp;"/"&amp;RIGHT(YEAR(C4248)+IF(MONTH(C4248)&lt;7,0,1),2)</f>
        <v>2010/11</v>
      </c>
      <c r="O4248" s="2" t="str">
        <f>IF(ISNUMBER(N4248),SUMIFS(N$1:$N4248,A$1:$A4248,A4248,G$1:$G4248,G4248,D$1:$D4248,D4248),"")</f>
        <v/>
      </c>
      <c r="AE4248" s="2" t="str">
        <f t="shared" si="212"/>
        <v/>
      </c>
      <c r="AJ4248" s="41">
        <v>37.299999999999997</v>
      </c>
      <c r="AM4248" s="2" t="str">
        <f t="shared" si="211"/>
        <v/>
      </c>
      <c r="AN4248" s="2" t="str">
        <f>IF(ISNUMBER(AM4248),SUMIFS($AM$1:AM4248,$A$1:A4248,A4248,$G$1:G4248,G4248,$D$1:D4248,D4248),"")</f>
        <v/>
      </c>
    </row>
    <row r="4249" spans="1:40" x14ac:dyDescent="0.25">
      <c r="A4249" s="4" t="s">
        <v>98</v>
      </c>
      <c r="B4249" t="s">
        <v>30</v>
      </c>
      <c r="C4249" s="40">
        <v>40581</v>
      </c>
      <c r="D4249">
        <v>5</v>
      </c>
      <c r="F4249" t="s">
        <v>112</v>
      </c>
      <c r="G4249" t="str">
        <f>YEAR(C4249)+IF(MONTH(C4249)&lt;7,-1,0)&amp;"/"&amp;RIGHT(YEAR(C4249)+IF(MONTH(C4249)&lt;7,0,1),2)</f>
        <v>2010/11</v>
      </c>
      <c r="O4249" s="2" t="str">
        <f>IF(ISNUMBER(N4249),SUMIFS(N$1:$N4249,A$1:$A4249,A4249,G$1:$G4249,G4249,D$1:$D4249,D4249),"")</f>
        <v/>
      </c>
      <c r="AE4249" s="2" t="str">
        <f t="shared" si="212"/>
        <v/>
      </c>
      <c r="AJ4249" s="41">
        <v>37.1</v>
      </c>
      <c r="AM4249" s="2" t="str">
        <f t="shared" si="211"/>
        <v/>
      </c>
      <c r="AN4249" s="2" t="str">
        <f>IF(ISNUMBER(AM4249),SUMIFS($AM$1:AM4249,$A$1:A4249,A4249,$G$1:G4249,G4249,$D$1:D4249,D4249),"")</f>
        <v/>
      </c>
    </row>
    <row r="4250" spans="1:40" x14ac:dyDescent="0.25">
      <c r="A4250" s="4" t="s">
        <v>98</v>
      </c>
      <c r="B4250" t="s">
        <v>30</v>
      </c>
      <c r="C4250" s="40">
        <v>40588</v>
      </c>
      <c r="D4250">
        <v>1</v>
      </c>
      <c r="F4250" t="s">
        <v>112</v>
      </c>
      <c r="G4250" t="str">
        <f>YEAR(C4250)+IF(MONTH(C4250)&lt;7,-1,0)&amp;"/"&amp;RIGHT(YEAR(C4250)+IF(MONTH(C4250)&lt;7,0,1),2)</f>
        <v>2010/11</v>
      </c>
      <c r="O4250" s="2" t="str">
        <f>IF(ISNUMBER(N4250),SUMIFS(N$1:$N4250,A$1:$A4250,A4250,G$1:$G4250,G4250,D$1:$D4250,D4250),"")</f>
        <v/>
      </c>
      <c r="AE4250" s="2" t="str">
        <f t="shared" si="212"/>
        <v/>
      </c>
      <c r="AJ4250" s="41">
        <v>38.799999999999997</v>
      </c>
      <c r="AM4250" s="2" t="str">
        <f t="shared" si="211"/>
        <v/>
      </c>
      <c r="AN4250" s="2" t="str">
        <f>IF(ISNUMBER(AM4250),SUMIFS($AM$1:AM4250,$A$1:A4250,A4250,$G$1:G4250,G4250,$D$1:D4250,D4250),"")</f>
        <v/>
      </c>
    </row>
    <row r="4251" spans="1:40" x14ac:dyDescent="0.25">
      <c r="A4251" s="4" t="s">
        <v>98</v>
      </c>
      <c r="B4251" t="s">
        <v>30</v>
      </c>
      <c r="C4251" s="40">
        <v>40588</v>
      </c>
      <c r="D4251">
        <v>2</v>
      </c>
      <c r="F4251" t="s">
        <v>112</v>
      </c>
      <c r="G4251" t="str">
        <f>YEAR(C4251)+IF(MONTH(C4251)&lt;7,-1,0)&amp;"/"&amp;RIGHT(YEAR(C4251)+IF(MONTH(C4251)&lt;7,0,1),2)</f>
        <v>2010/11</v>
      </c>
      <c r="O4251" s="2" t="str">
        <f>IF(ISNUMBER(N4251),SUMIFS(N$1:$N4251,A$1:$A4251,A4251,G$1:$G4251,G4251,D$1:$D4251,D4251),"")</f>
        <v/>
      </c>
      <c r="AE4251" s="2" t="str">
        <f t="shared" si="212"/>
        <v/>
      </c>
      <c r="AJ4251" s="41">
        <v>41.4</v>
      </c>
      <c r="AM4251" s="2" t="str">
        <f t="shared" si="211"/>
        <v/>
      </c>
      <c r="AN4251" s="2" t="str">
        <f>IF(ISNUMBER(AM4251),SUMIFS($AM$1:AM4251,$A$1:A4251,A4251,$G$1:G4251,G4251,$D$1:D4251,D4251),"")</f>
        <v/>
      </c>
    </row>
    <row r="4252" spans="1:40" x14ac:dyDescent="0.25">
      <c r="A4252" s="4" t="s">
        <v>98</v>
      </c>
      <c r="B4252" t="s">
        <v>30</v>
      </c>
      <c r="C4252" s="40">
        <v>40588</v>
      </c>
      <c r="D4252">
        <v>3</v>
      </c>
      <c r="F4252" t="s">
        <v>112</v>
      </c>
      <c r="G4252" t="str">
        <f>YEAR(C4252)+IF(MONTH(C4252)&lt;7,-1,0)&amp;"/"&amp;RIGHT(YEAR(C4252)+IF(MONTH(C4252)&lt;7,0,1),2)</f>
        <v>2010/11</v>
      </c>
      <c r="O4252" s="2" t="str">
        <f>IF(ISNUMBER(N4252),SUMIFS(N$1:$N4252,A$1:$A4252,A4252,G$1:$G4252,G4252,D$1:$D4252,D4252),"")</f>
        <v/>
      </c>
      <c r="AE4252" s="2" t="str">
        <f t="shared" si="212"/>
        <v/>
      </c>
      <c r="AJ4252" s="41">
        <v>44.9</v>
      </c>
      <c r="AM4252" s="2" t="str">
        <f t="shared" si="211"/>
        <v/>
      </c>
      <c r="AN4252" s="2" t="str">
        <f>IF(ISNUMBER(AM4252),SUMIFS($AM$1:AM4252,$A$1:A4252,A4252,$G$1:G4252,G4252,$D$1:D4252,D4252),"")</f>
        <v/>
      </c>
    </row>
    <row r="4253" spans="1:40" x14ac:dyDescent="0.25">
      <c r="A4253" s="4" t="s">
        <v>98</v>
      </c>
      <c r="B4253" t="s">
        <v>30</v>
      </c>
      <c r="C4253" s="40">
        <v>40588</v>
      </c>
      <c r="D4253">
        <v>4</v>
      </c>
      <c r="F4253" t="s">
        <v>112</v>
      </c>
      <c r="G4253" t="str">
        <f>YEAR(C4253)+IF(MONTH(C4253)&lt;7,-1,0)&amp;"/"&amp;RIGHT(YEAR(C4253)+IF(MONTH(C4253)&lt;7,0,1),2)</f>
        <v>2010/11</v>
      </c>
      <c r="O4253" s="2" t="str">
        <f>IF(ISNUMBER(N4253),SUMIFS(N$1:$N4253,A$1:$A4253,A4253,G$1:$G4253,G4253,D$1:$D4253,D4253),"")</f>
        <v/>
      </c>
      <c r="AE4253" s="2" t="str">
        <f t="shared" si="212"/>
        <v/>
      </c>
      <c r="AJ4253" s="41">
        <v>45.3</v>
      </c>
      <c r="AM4253" s="2" t="str">
        <f t="shared" si="211"/>
        <v/>
      </c>
      <c r="AN4253" s="2" t="str">
        <f>IF(ISNUMBER(AM4253),SUMIFS($AM$1:AM4253,$A$1:A4253,A4253,$G$1:G4253,G4253,$D$1:D4253,D4253),"")</f>
        <v/>
      </c>
    </row>
    <row r="4254" spans="1:40" x14ac:dyDescent="0.25">
      <c r="A4254" s="4" t="s">
        <v>98</v>
      </c>
      <c r="B4254" t="s">
        <v>30</v>
      </c>
      <c r="C4254" s="40">
        <v>40588</v>
      </c>
      <c r="D4254">
        <v>5</v>
      </c>
      <c r="F4254" t="s">
        <v>112</v>
      </c>
      <c r="G4254" t="str">
        <f>YEAR(C4254)+IF(MONTH(C4254)&lt;7,-1,0)&amp;"/"&amp;RIGHT(YEAR(C4254)+IF(MONTH(C4254)&lt;7,0,1),2)</f>
        <v>2010/11</v>
      </c>
      <c r="O4254" s="2" t="str">
        <f>IF(ISNUMBER(N4254),SUMIFS(N$1:$N4254,A$1:$A4254,A4254,G$1:$G4254,G4254,D$1:$D4254,D4254),"")</f>
        <v/>
      </c>
      <c r="AE4254" s="2" t="str">
        <f t="shared" si="212"/>
        <v/>
      </c>
      <c r="AJ4254" s="41">
        <v>43.3</v>
      </c>
      <c r="AM4254" s="2" t="str">
        <f t="shared" si="211"/>
        <v/>
      </c>
      <c r="AN4254" s="2" t="str">
        <f>IF(ISNUMBER(AM4254),SUMIFS($AM$1:AM4254,$A$1:A4254,A4254,$G$1:G4254,G4254,$D$1:D4254,D4254),"")</f>
        <v/>
      </c>
    </row>
    <row r="4255" spans="1:40" x14ac:dyDescent="0.25">
      <c r="A4255" s="4" t="s">
        <v>98</v>
      </c>
      <c r="B4255" t="s">
        <v>30</v>
      </c>
      <c r="C4255" s="40">
        <v>40595</v>
      </c>
      <c r="D4255">
        <v>1</v>
      </c>
      <c r="F4255" t="s">
        <v>112</v>
      </c>
      <c r="G4255" t="str">
        <f>YEAR(C4255)+IF(MONTH(C4255)&lt;7,-1,0)&amp;"/"&amp;RIGHT(YEAR(C4255)+IF(MONTH(C4255)&lt;7,0,1),2)</f>
        <v>2010/11</v>
      </c>
      <c r="O4255" s="2" t="str">
        <f>IF(ISNUMBER(N4255),SUMIFS(N$1:$N4255,A$1:$A4255,A4255,G$1:$G4255,G4255,D$1:$D4255,D4255),"")</f>
        <v/>
      </c>
      <c r="AE4255" s="2" t="str">
        <f t="shared" si="212"/>
        <v/>
      </c>
      <c r="AJ4255" s="41">
        <v>45.6</v>
      </c>
      <c r="AM4255" s="2" t="str">
        <f t="shared" si="211"/>
        <v/>
      </c>
      <c r="AN4255" s="2" t="str">
        <f>IF(ISNUMBER(AM4255),SUMIFS($AM$1:AM4255,$A$1:A4255,A4255,$G$1:G4255,G4255,$D$1:D4255,D4255),"")</f>
        <v/>
      </c>
    </row>
    <row r="4256" spans="1:40" x14ac:dyDescent="0.25">
      <c r="A4256" s="4" t="s">
        <v>98</v>
      </c>
      <c r="B4256" t="s">
        <v>30</v>
      </c>
      <c r="C4256" s="40">
        <v>40595</v>
      </c>
      <c r="D4256">
        <v>2</v>
      </c>
      <c r="F4256" t="s">
        <v>112</v>
      </c>
      <c r="G4256" t="str">
        <f>YEAR(C4256)+IF(MONTH(C4256)&lt;7,-1,0)&amp;"/"&amp;RIGHT(YEAR(C4256)+IF(MONTH(C4256)&lt;7,0,1),2)</f>
        <v>2010/11</v>
      </c>
      <c r="O4256" s="2" t="str">
        <f>IF(ISNUMBER(N4256),SUMIFS(N$1:$N4256,A$1:$A4256,A4256,G$1:$G4256,G4256,D$1:$D4256,D4256),"")</f>
        <v/>
      </c>
      <c r="AE4256" s="2" t="str">
        <f t="shared" si="212"/>
        <v/>
      </c>
      <c r="AJ4256" s="41">
        <v>43.1</v>
      </c>
      <c r="AM4256" s="2" t="str">
        <f t="shared" si="211"/>
        <v/>
      </c>
      <c r="AN4256" s="2" t="str">
        <f>IF(ISNUMBER(AM4256),SUMIFS($AM$1:AM4256,$A$1:A4256,A4256,$G$1:G4256,G4256,$D$1:D4256,D4256),"")</f>
        <v/>
      </c>
    </row>
    <row r="4257" spans="1:40" x14ac:dyDescent="0.25">
      <c r="A4257" s="4" t="s">
        <v>98</v>
      </c>
      <c r="B4257" t="s">
        <v>30</v>
      </c>
      <c r="C4257" s="40">
        <v>40595</v>
      </c>
      <c r="D4257">
        <v>3</v>
      </c>
      <c r="F4257" t="s">
        <v>112</v>
      </c>
      <c r="G4257" t="str">
        <f>YEAR(C4257)+IF(MONTH(C4257)&lt;7,-1,0)&amp;"/"&amp;RIGHT(YEAR(C4257)+IF(MONTH(C4257)&lt;7,0,1),2)</f>
        <v>2010/11</v>
      </c>
      <c r="O4257" s="2" t="str">
        <f>IF(ISNUMBER(N4257),SUMIFS(N$1:$N4257,A$1:$A4257,A4257,G$1:$G4257,G4257,D$1:$D4257,D4257),"")</f>
        <v/>
      </c>
      <c r="AE4257" s="2" t="str">
        <f t="shared" si="212"/>
        <v/>
      </c>
      <c r="AJ4257" s="41">
        <v>46.7</v>
      </c>
      <c r="AM4257" s="2" t="str">
        <f t="shared" si="211"/>
        <v/>
      </c>
      <c r="AN4257" s="2" t="str">
        <f>IF(ISNUMBER(AM4257),SUMIFS($AM$1:AM4257,$A$1:A4257,A4257,$G$1:G4257,G4257,$D$1:D4257,D4257),"")</f>
        <v/>
      </c>
    </row>
    <row r="4258" spans="1:40" x14ac:dyDescent="0.25">
      <c r="A4258" s="4" t="s">
        <v>98</v>
      </c>
      <c r="B4258" t="s">
        <v>30</v>
      </c>
      <c r="C4258" s="40">
        <v>40595</v>
      </c>
      <c r="D4258">
        <v>4</v>
      </c>
      <c r="F4258" t="s">
        <v>112</v>
      </c>
      <c r="G4258" t="str">
        <f>YEAR(C4258)+IF(MONTH(C4258)&lt;7,-1,0)&amp;"/"&amp;RIGHT(YEAR(C4258)+IF(MONTH(C4258)&lt;7,0,1),2)</f>
        <v>2010/11</v>
      </c>
      <c r="O4258" s="2" t="str">
        <f>IF(ISNUMBER(N4258),SUMIFS(N$1:$N4258,A$1:$A4258,A4258,G$1:$G4258,G4258,D$1:$D4258,D4258),"")</f>
        <v/>
      </c>
      <c r="AE4258" s="2" t="str">
        <f t="shared" si="212"/>
        <v/>
      </c>
      <c r="AJ4258" s="41">
        <v>52.3</v>
      </c>
      <c r="AM4258" s="2" t="str">
        <f t="shared" si="211"/>
        <v/>
      </c>
      <c r="AN4258" s="2" t="str">
        <f>IF(ISNUMBER(AM4258),SUMIFS($AM$1:AM4258,$A$1:A4258,A4258,$G$1:G4258,G4258,$D$1:D4258,D4258),"")</f>
        <v/>
      </c>
    </row>
    <row r="4259" spans="1:40" x14ac:dyDescent="0.25">
      <c r="A4259" s="4" t="s">
        <v>98</v>
      </c>
      <c r="B4259" t="s">
        <v>30</v>
      </c>
      <c r="C4259" s="40">
        <v>40595</v>
      </c>
      <c r="D4259">
        <v>5</v>
      </c>
      <c r="F4259" t="s">
        <v>112</v>
      </c>
      <c r="G4259" t="str">
        <f>YEAR(C4259)+IF(MONTH(C4259)&lt;7,-1,0)&amp;"/"&amp;RIGHT(YEAR(C4259)+IF(MONTH(C4259)&lt;7,0,1),2)</f>
        <v>2010/11</v>
      </c>
      <c r="O4259" s="2" t="str">
        <f>IF(ISNUMBER(N4259),SUMIFS(N$1:$N4259,A$1:$A4259,A4259,G$1:$G4259,G4259,D$1:$D4259,D4259),"")</f>
        <v/>
      </c>
      <c r="AE4259" s="2" t="str">
        <f t="shared" si="212"/>
        <v/>
      </c>
      <c r="AJ4259" s="41">
        <v>45.7</v>
      </c>
      <c r="AM4259" s="2" t="str">
        <f t="shared" si="211"/>
        <v/>
      </c>
      <c r="AN4259" s="2" t="str">
        <f>IF(ISNUMBER(AM4259),SUMIFS($AM$1:AM4259,$A$1:A4259,A4259,$G$1:G4259,G4259,$D$1:D4259,D4259),"")</f>
        <v/>
      </c>
    </row>
    <row r="4260" spans="1:40" x14ac:dyDescent="0.25">
      <c r="A4260" s="4" t="s">
        <v>98</v>
      </c>
      <c r="B4260" t="s">
        <v>30</v>
      </c>
      <c r="C4260" s="40">
        <v>40602</v>
      </c>
      <c r="D4260">
        <v>1</v>
      </c>
      <c r="F4260" t="s">
        <v>112</v>
      </c>
      <c r="G4260" t="str">
        <f>YEAR(C4260)+IF(MONTH(C4260)&lt;7,-1,0)&amp;"/"&amp;RIGHT(YEAR(C4260)+IF(MONTH(C4260)&lt;7,0,1),2)</f>
        <v>2010/11</v>
      </c>
      <c r="O4260" s="2" t="str">
        <f>IF(ISNUMBER(N4260),SUMIFS(N$1:$N4260,A$1:$A4260,A4260,G$1:$G4260,G4260,D$1:$D4260,D4260),"")</f>
        <v/>
      </c>
      <c r="AE4260" s="2" t="str">
        <f t="shared" si="212"/>
        <v/>
      </c>
      <c r="AJ4260" s="41">
        <v>12.1</v>
      </c>
      <c r="AM4260" s="2" t="str">
        <f t="shared" si="211"/>
        <v/>
      </c>
      <c r="AN4260" s="2" t="str">
        <f>IF(ISNUMBER(AM4260),SUMIFS($AM$1:AM4260,$A$1:A4260,A4260,$G$1:G4260,G4260,$D$1:D4260,D4260),"")</f>
        <v/>
      </c>
    </row>
    <row r="4261" spans="1:40" x14ac:dyDescent="0.25">
      <c r="A4261" s="4" t="s">
        <v>98</v>
      </c>
      <c r="B4261" t="s">
        <v>30</v>
      </c>
      <c r="C4261" s="40">
        <v>40602</v>
      </c>
      <c r="D4261">
        <v>2</v>
      </c>
      <c r="F4261" t="s">
        <v>112</v>
      </c>
      <c r="G4261" t="str">
        <f>YEAR(C4261)+IF(MONTH(C4261)&lt;7,-1,0)&amp;"/"&amp;RIGHT(YEAR(C4261)+IF(MONTH(C4261)&lt;7,0,1),2)</f>
        <v>2010/11</v>
      </c>
      <c r="O4261" s="2" t="str">
        <f>IF(ISNUMBER(N4261),SUMIFS(N$1:$N4261,A$1:$A4261,A4261,G$1:$G4261,G4261,D$1:$D4261,D4261),"")</f>
        <v/>
      </c>
      <c r="AE4261" s="2" t="str">
        <f t="shared" si="212"/>
        <v/>
      </c>
      <c r="AJ4261" s="41">
        <v>12.8</v>
      </c>
      <c r="AM4261" s="2" t="str">
        <f t="shared" si="211"/>
        <v/>
      </c>
      <c r="AN4261" s="2" t="str">
        <f>IF(ISNUMBER(AM4261),SUMIFS($AM$1:AM4261,$A$1:A4261,A4261,$G$1:G4261,G4261,$D$1:D4261,D4261),"")</f>
        <v/>
      </c>
    </row>
    <row r="4262" spans="1:40" x14ac:dyDescent="0.25">
      <c r="A4262" s="4" t="s">
        <v>98</v>
      </c>
      <c r="B4262" t="s">
        <v>30</v>
      </c>
      <c r="C4262" s="40">
        <v>40602</v>
      </c>
      <c r="D4262">
        <v>3</v>
      </c>
      <c r="F4262" t="s">
        <v>112</v>
      </c>
      <c r="G4262" t="str">
        <f>YEAR(C4262)+IF(MONTH(C4262)&lt;7,-1,0)&amp;"/"&amp;RIGHT(YEAR(C4262)+IF(MONTH(C4262)&lt;7,0,1),2)</f>
        <v>2010/11</v>
      </c>
      <c r="O4262" s="2" t="str">
        <f>IF(ISNUMBER(N4262),SUMIFS(N$1:$N4262,A$1:$A4262,A4262,G$1:$G4262,G4262,D$1:$D4262,D4262),"")</f>
        <v/>
      </c>
      <c r="AE4262" s="2" t="str">
        <f t="shared" si="212"/>
        <v/>
      </c>
      <c r="AJ4262" s="41">
        <v>13.1</v>
      </c>
      <c r="AM4262" s="2" t="str">
        <f t="shared" si="211"/>
        <v/>
      </c>
      <c r="AN4262" s="2" t="str">
        <f>IF(ISNUMBER(AM4262),SUMIFS($AM$1:AM4262,$A$1:A4262,A4262,$G$1:G4262,G4262,$D$1:D4262,D4262),"")</f>
        <v/>
      </c>
    </row>
    <row r="4263" spans="1:40" x14ac:dyDescent="0.25">
      <c r="A4263" s="4" t="s">
        <v>98</v>
      </c>
      <c r="B4263" t="s">
        <v>30</v>
      </c>
      <c r="C4263" s="40">
        <v>40602</v>
      </c>
      <c r="D4263">
        <v>4</v>
      </c>
      <c r="F4263" t="s">
        <v>112</v>
      </c>
      <c r="G4263" t="str">
        <f>YEAR(C4263)+IF(MONTH(C4263)&lt;7,-1,0)&amp;"/"&amp;RIGHT(YEAR(C4263)+IF(MONTH(C4263)&lt;7,0,1),2)</f>
        <v>2010/11</v>
      </c>
      <c r="O4263" s="2" t="str">
        <f>IF(ISNUMBER(N4263),SUMIFS(N$1:$N4263,A$1:$A4263,A4263,G$1:$G4263,G4263,D$1:$D4263,D4263),"")</f>
        <v/>
      </c>
      <c r="AE4263" s="2" t="str">
        <f t="shared" si="212"/>
        <v/>
      </c>
      <c r="AJ4263" s="41">
        <v>13.2</v>
      </c>
      <c r="AM4263" s="2" t="str">
        <f t="shared" si="211"/>
        <v/>
      </c>
      <c r="AN4263" s="2" t="str">
        <f>IF(ISNUMBER(AM4263),SUMIFS($AM$1:AM4263,$A$1:A4263,A4263,$G$1:G4263,G4263,$D$1:D4263,D4263),"")</f>
        <v/>
      </c>
    </row>
    <row r="4264" spans="1:40" x14ac:dyDescent="0.25">
      <c r="A4264" s="4" t="s">
        <v>98</v>
      </c>
      <c r="B4264" t="s">
        <v>30</v>
      </c>
      <c r="C4264" s="40">
        <v>40602</v>
      </c>
      <c r="D4264">
        <v>5</v>
      </c>
      <c r="F4264" t="s">
        <v>112</v>
      </c>
      <c r="G4264" t="str">
        <f>YEAR(C4264)+IF(MONTH(C4264)&lt;7,-1,0)&amp;"/"&amp;RIGHT(YEAR(C4264)+IF(MONTH(C4264)&lt;7,0,1),2)</f>
        <v>2010/11</v>
      </c>
      <c r="O4264" s="2" t="str">
        <f>IF(ISNUMBER(N4264),SUMIFS(N$1:$N4264,A$1:$A4264,A4264,G$1:$G4264,G4264,D$1:$D4264,D4264),"")</f>
        <v/>
      </c>
      <c r="AE4264" s="2" t="str">
        <f t="shared" si="212"/>
        <v/>
      </c>
      <c r="AJ4264" s="41">
        <v>14.5</v>
      </c>
      <c r="AM4264" s="2" t="str">
        <f t="shared" si="211"/>
        <v/>
      </c>
      <c r="AN4264" s="2" t="str">
        <f>IF(ISNUMBER(AM4264),SUMIFS($AM$1:AM4264,$A$1:A4264,A4264,$G$1:G4264,G4264,$D$1:D4264,D4264),"")</f>
        <v/>
      </c>
    </row>
    <row r="4265" spans="1:40" x14ac:dyDescent="0.25">
      <c r="A4265" s="4" t="s">
        <v>98</v>
      </c>
      <c r="B4265" t="s">
        <v>30</v>
      </c>
      <c r="C4265" s="40">
        <v>40609</v>
      </c>
      <c r="D4265">
        <v>1</v>
      </c>
      <c r="F4265" t="s">
        <v>112</v>
      </c>
      <c r="G4265" t="str">
        <f>YEAR(C4265)+IF(MONTH(C4265)&lt;7,-1,0)&amp;"/"&amp;RIGHT(YEAR(C4265)+IF(MONTH(C4265)&lt;7,0,1),2)</f>
        <v>2010/11</v>
      </c>
      <c r="O4265" s="2" t="str">
        <f>IF(ISNUMBER(N4265),SUMIFS(N$1:$N4265,A$1:$A4265,A4265,G$1:$G4265,G4265,D$1:$D4265,D4265),"")</f>
        <v/>
      </c>
      <c r="AE4265" s="2" t="str">
        <f t="shared" si="212"/>
        <v/>
      </c>
      <c r="AJ4265" s="41">
        <v>20.6</v>
      </c>
      <c r="AM4265" s="2" t="str">
        <f t="shared" si="211"/>
        <v/>
      </c>
      <c r="AN4265" s="2" t="str">
        <f>IF(ISNUMBER(AM4265),SUMIFS($AM$1:AM4265,$A$1:A4265,A4265,$G$1:G4265,G4265,$D$1:D4265,D4265),"")</f>
        <v/>
      </c>
    </row>
    <row r="4266" spans="1:40" x14ac:dyDescent="0.25">
      <c r="A4266" s="4" t="s">
        <v>98</v>
      </c>
      <c r="B4266" t="s">
        <v>30</v>
      </c>
      <c r="C4266" s="40">
        <v>40609</v>
      </c>
      <c r="D4266">
        <v>2</v>
      </c>
      <c r="F4266" t="s">
        <v>112</v>
      </c>
      <c r="G4266" t="str">
        <f>YEAR(C4266)+IF(MONTH(C4266)&lt;7,-1,0)&amp;"/"&amp;RIGHT(YEAR(C4266)+IF(MONTH(C4266)&lt;7,0,1),2)</f>
        <v>2010/11</v>
      </c>
      <c r="O4266" s="2" t="str">
        <f>IF(ISNUMBER(N4266),SUMIFS(N$1:$N4266,A$1:$A4266,A4266,G$1:$G4266,G4266,D$1:$D4266,D4266),"")</f>
        <v/>
      </c>
      <c r="AE4266" s="2" t="str">
        <f t="shared" si="212"/>
        <v/>
      </c>
      <c r="AJ4266" s="41">
        <v>24</v>
      </c>
      <c r="AM4266" s="2" t="str">
        <f t="shared" si="211"/>
        <v/>
      </c>
      <c r="AN4266" s="2" t="str">
        <f>IF(ISNUMBER(AM4266),SUMIFS($AM$1:AM4266,$A$1:A4266,A4266,$G$1:G4266,G4266,$D$1:D4266,D4266),"")</f>
        <v/>
      </c>
    </row>
    <row r="4267" spans="1:40" x14ac:dyDescent="0.25">
      <c r="A4267" s="4" t="s">
        <v>98</v>
      </c>
      <c r="B4267" t="s">
        <v>30</v>
      </c>
      <c r="C4267" s="40">
        <v>40609</v>
      </c>
      <c r="D4267">
        <v>3</v>
      </c>
      <c r="F4267" t="s">
        <v>112</v>
      </c>
      <c r="G4267" t="str">
        <f>YEAR(C4267)+IF(MONTH(C4267)&lt;7,-1,0)&amp;"/"&amp;RIGHT(YEAR(C4267)+IF(MONTH(C4267)&lt;7,0,1),2)</f>
        <v>2010/11</v>
      </c>
      <c r="O4267" s="2" t="str">
        <f>IF(ISNUMBER(N4267),SUMIFS(N$1:$N4267,A$1:$A4267,A4267,G$1:$G4267,G4267,D$1:$D4267,D4267),"")</f>
        <v/>
      </c>
      <c r="AE4267" s="2" t="str">
        <f t="shared" si="212"/>
        <v/>
      </c>
      <c r="AJ4267" s="41">
        <v>25.1</v>
      </c>
      <c r="AM4267" s="2" t="str">
        <f t="shared" si="211"/>
        <v/>
      </c>
      <c r="AN4267" s="2" t="str">
        <f>IF(ISNUMBER(AM4267),SUMIFS($AM$1:AM4267,$A$1:A4267,A4267,$G$1:G4267,G4267,$D$1:D4267,D4267),"")</f>
        <v/>
      </c>
    </row>
    <row r="4268" spans="1:40" x14ac:dyDescent="0.25">
      <c r="A4268" s="4" t="s">
        <v>98</v>
      </c>
      <c r="B4268" t="s">
        <v>30</v>
      </c>
      <c r="C4268" s="40">
        <v>40609</v>
      </c>
      <c r="D4268">
        <v>4</v>
      </c>
      <c r="F4268" t="s">
        <v>112</v>
      </c>
      <c r="G4268" t="str">
        <f>YEAR(C4268)+IF(MONTH(C4268)&lt;7,-1,0)&amp;"/"&amp;RIGHT(YEAR(C4268)+IF(MONTH(C4268)&lt;7,0,1),2)</f>
        <v>2010/11</v>
      </c>
      <c r="O4268" s="2" t="str">
        <f>IF(ISNUMBER(N4268),SUMIFS(N$1:$N4268,A$1:$A4268,A4268,G$1:$G4268,G4268,D$1:$D4268,D4268),"")</f>
        <v/>
      </c>
      <c r="AE4268" s="2" t="str">
        <f t="shared" si="212"/>
        <v/>
      </c>
      <c r="AJ4268" s="41">
        <v>28.8</v>
      </c>
      <c r="AM4268" s="2" t="str">
        <f t="shared" si="211"/>
        <v/>
      </c>
      <c r="AN4268" s="2" t="str">
        <f>IF(ISNUMBER(AM4268),SUMIFS($AM$1:AM4268,$A$1:A4268,A4268,$G$1:G4268,G4268,$D$1:D4268,D4268),"")</f>
        <v/>
      </c>
    </row>
    <row r="4269" spans="1:40" x14ac:dyDescent="0.25">
      <c r="A4269" s="4" t="s">
        <v>98</v>
      </c>
      <c r="B4269" t="s">
        <v>30</v>
      </c>
      <c r="C4269" s="40">
        <v>40609</v>
      </c>
      <c r="D4269">
        <v>5</v>
      </c>
      <c r="F4269" t="s">
        <v>112</v>
      </c>
      <c r="G4269" t="str">
        <f>YEAR(C4269)+IF(MONTH(C4269)&lt;7,-1,0)&amp;"/"&amp;RIGHT(YEAR(C4269)+IF(MONTH(C4269)&lt;7,0,1),2)</f>
        <v>2010/11</v>
      </c>
      <c r="O4269" s="2" t="str">
        <f>IF(ISNUMBER(N4269),SUMIFS(N$1:$N4269,A$1:$A4269,A4269,G$1:$G4269,G4269,D$1:$D4269,D4269),"")</f>
        <v/>
      </c>
      <c r="AE4269" s="2" t="str">
        <f t="shared" si="212"/>
        <v/>
      </c>
      <c r="AJ4269" s="41">
        <v>28</v>
      </c>
      <c r="AM4269" s="2" t="str">
        <f t="shared" ref="AM4269:AM4332" si="213">IF(AND(ISNUMBER(AE4269),ISNUMBER(N4269)),ROUND(N4269*AE4269,3),"")</f>
        <v/>
      </c>
      <c r="AN4269" s="2" t="str">
        <f>IF(ISNUMBER(AM4269),SUMIFS($AM$1:AM4269,$A$1:A4269,A4269,$G$1:G4269,G4269,$D$1:D4269,D4269),"")</f>
        <v/>
      </c>
    </row>
    <row r="4270" spans="1:40" x14ac:dyDescent="0.25">
      <c r="A4270" s="4" t="s">
        <v>98</v>
      </c>
      <c r="B4270" t="s">
        <v>30</v>
      </c>
      <c r="C4270" s="40">
        <v>40616</v>
      </c>
      <c r="D4270">
        <v>1</v>
      </c>
      <c r="F4270" t="s">
        <v>112</v>
      </c>
      <c r="G4270" t="str">
        <f>YEAR(C4270)+IF(MONTH(C4270)&lt;7,-1,0)&amp;"/"&amp;RIGHT(YEAR(C4270)+IF(MONTH(C4270)&lt;7,0,1),2)</f>
        <v>2010/11</v>
      </c>
      <c r="O4270" s="2" t="str">
        <f>IF(ISNUMBER(N4270),SUMIFS(N$1:$N4270,A$1:$A4270,A4270,G$1:$G4270,G4270,D$1:$D4270,D4270),"")</f>
        <v/>
      </c>
      <c r="AE4270" s="2" t="str">
        <f t="shared" si="212"/>
        <v/>
      </c>
      <c r="AJ4270" s="41">
        <v>28.1</v>
      </c>
      <c r="AM4270" s="2" t="str">
        <f t="shared" si="213"/>
        <v/>
      </c>
      <c r="AN4270" s="2" t="str">
        <f>IF(ISNUMBER(AM4270),SUMIFS($AM$1:AM4270,$A$1:A4270,A4270,$G$1:G4270,G4270,$D$1:D4270,D4270),"")</f>
        <v/>
      </c>
    </row>
    <row r="4271" spans="1:40" x14ac:dyDescent="0.25">
      <c r="A4271" s="4" t="s">
        <v>98</v>
      </c>
      <c r="B4271" t="s">
        <v>30</v>
      </c>
      <c r="C4271" s="40">
        <v>40616</v>
      </c>
      <c r="D4271">
        <v>2</v>
      </c>
      <c r="F4271" t="s">
        <v>112</v>
      </c>
      <c r="G4271" t="str">
        <f>YEAR(C4271)+IF(MONTH(C4271)&lt;7,-1,0)&amp;"/"&amp;RIGHT(YEAR(C4271)+IF(MONTH(C4271)&lt;7,0,1),2)</f>
        <v>2010/11</v>
      </c>
      <c r="O4271" s="2" t="str">
        <f>IF(ISNUMBER(N4271),SUMIFS(N$1:$N4271,A$1:$A4271,A4271,G$1:$G4271,G4271,D$1:$D4271,D4271),"")</f>
        <v/>
      </c>
      <c r="AE4271" s="2" t="str">
        <f t="shared" si="212"/>
        <v/>
      </c>
      <c r="AJ4271" s="41">
        <v>31.5</v>
      </c>
      <c r="AM4271" s="2" t="str">
        <f t="shared" si="213"/>
        <v/>
      </c>
      <c r="AN4271" s="2" t="str">
        <f>IF(ISNUMBER(AM4271),SUMIFS($AM$1:AM4271,$A$1:A4271,A4271,$G$1:G4271,G4271,$D$1:D4271,D4271),"")</f>
        <v/>
      </c>
    </row>
    <row r="4272" spans="1:40" x14ac:dyDescent="0.25">
      <c r="A4272" s="4" t="s">
        <v>98</v>
      </c>
      <c r="B4272" t="s">
        <v>30</v>
      </c>
      <c r="C4272" s="40">
        <v>40616</v>
      </c>
      <c r="D4272">
        <v>3</v>
      </c>
      <c r="F4272" t="s">
        <v>112</v>
      </c>
      <c r="G4272" t="str">
        <f>YEAR(C4272)+IF(MONTH(C4272)&lt;7,-1,0)&amp;"/"&amp;RIGHT(YEAR(C4272)+IF(MONTH(C4272)&lt;7,0,1),2)</f>
        <v>2010/11</v>
      </c>
      <c r="O4272" s="2" t="str">
        <f>IF(ISNUMBER(N4272),SUMIFS(N$1:$N4272,A$1:$A4272,A4272,G$1:$G4272,G4272,D$1:$D4272,D4272),"")</f>
        <v/>
      </c>
      <c r="AE4272" s="2" t="str">
        <f t="shared" ref="AE4272:AE4335" si="214">IF(ISNUMBER(AF4272),AF4272,"")</f>
        <v/>
      </c>
      <c r="AJ4272" s="41">
        <v>29.6</v>
      </c>
      <c r="AM4272" s="2" t="str">
        <f t="shared" si="213"/>
        <v/>
      </c>
      <c r="AN4272" s="2" t="str">
        <f>IF(ISNUMBER(AM4272),SUMIFS($AM$1:AM4272,$A$1:A4272,A4272,$G$1:G4272,G4272,$D$1:D4272,D4272),"")</f>
        <v/>
      </c>
    </row>
    <row r="4273" spans="1:40" x14ac:dyDescent="0.25">
      <c r="A4273" s="4" t="s">
        <v>98</v>
      </c>
      <c r="B4273" t="s">
        <v>30</v>
      </c>
      <c r="C4273" s="40">
        <v>40616</v>
      </c>
      <c r="D4273">
        <v>4</v>
      </c>
      <c r="F4273" t="s">
        <v>112</v>
      </c>
      <c r="G4273" t="str">
        <f>YEAR(C4273)+IF(MONTH(C4273)&lt;7,-1,0)&amp;"/"&amp;RIGHT(YEAR(C4273)+IF(MONTH(C4273)&lt;7,0,1),2)</f>
        <v>2010/11</v>
      </c>
      <c r="O4273" s="2" t="str">
        <f>IF(ISNUMBER(N4273),SUMIFS(N$1:$N4273,A$1:$A4273,A4273,G$1:$G4273,G4273,D$1:$D4273,D4273),"")</f>
        <v/>
      </c>
      <c r="AE4273" s="2" t="str">
        <f t="shared" si="214"/>
        <v/>
      </c>
      <c r="AJ4273" s="41">
        <v>33.4</v>
      </c>
      <c r="AM4273" s="2" t="str">
        <f t="shared" si="213"/>
        <v/>
      </c>
      <c r="AN4273" s="2" t="str">
        <f>IF(ISNUMBER(AM4273),SUMIFS($AM$1:AM4273,$A$1:A4273,A4273,$G$1:G4273,G4273,$D$1:D4273,D4273),"")</f>
        <v/>
      </c>
    </row>
    <row r="4274" spans="1:40" x14ac:dyDescent="0.25">
      <c r="A4274" s="4" t="s">
        <v>98</v>
      </c>
      <c r="B4274" t="s">
        <v>30</v>
      </c>
      <c r="C4274" s="40">
        <v>40616</v>
      </c>
      <c r="D4274">
        <v>5</v>
      </c>
      <c r="F4274" t="s">
        <v>112</v>
      </c>
      <c r="G4274" t="str">
        <f>YEAR(C4274)+IF(MONTH(C4274)&lt;7,-1,0)&amp;"/"&amp;RIGHT(YEAR(C4274)+IF(MONTH(C4274)&lt;7,0,1),2)</f>
        <v>2010/11</v>
      </c>
      <c r="O4274" s="2" t="str">
        <f>IF(ISNUMBER(N4274),SUMIFS(N$1:$N4274,A$1:$A4274,A4274,G$1:$G4274,G4274,D$1:$D4274,D4274),"")</f>
        <v/>
      </c>
      <c r="AE4274" s="2" t="str">
        <f t="shared" si="214"/>
        <v/>
      </c>
      <c r="AJ4274" s="41">
        <v>33</v>
      </c>
      <c r="AM4274" s="2" t="str">
        <f t="shared" si="213"/>
        <v/>
      </c>
      <c r="AN4274" s="2" t="str">
        <f>IF(ISNUMBER(AM4274),SUMIFS($AM$1:AM4274,$A$1:A4274,A4274,$G$1:G4274,G4274,$D$1:D4274,D4274),"")</f>
        <v/>
      </c>
    </row>
    <row r="4275" spans="1:40" x14ac:dyDescent="0.25">
      <c r="A4275" s="4" t="s">
        <v>98</v>
      </c>
      <c r="B4275" t="s">
        <v>30</v>
      </c>
      <c r="C4275" s="40">
        <v>40623</v>
      </c>
      <c r="D4275">
        <v>1</v>
      </c>
      <c r="F4275" t="s">
        <v>112</v>
      </c>
      <c r="G4275" t="str">
        <f>YEAR(C4275)+IF(MONTH(C4275)&lt;7,-1,0)&amp;"/"&amp;RIGHT(YEAR(C4275)+IF(MONTH(C4275)&lt;7,0,1),2)</f>
        <v>2010/11</v>
      </c>
      <c r="O4275" s="2" t="str">
        <f>IF(ISNUMBER(N4275),SUMIFS(N$1:$N4275,A$1:$A4275,A4275,G$1:$G4275,G4275,D$1:$D4275,D4275),"")</f>
        <v/>
      </c>
      <c r="AE4275" s="2" t="str">
        <f t="shared" si="214"/>
        <v/>
      </c>
      <c r="AJ4275" s="41">
        <v>36.6</v>
      </c>
      <c r="AM4275" s="2" t="str">
        <f t="shared" si="213"/>
        <v/>
      </c>
      <c r="AN4275" s="2" t="str">
        <f>IF(ISNUMBER(AM4275),SUMIFS($AM$1:AM4275,$A$1:A4275,A4275,$G$1:G4275,G4275,$D$1:D4275,D4275),"")</f>
        <v/>
      </c>
    </row>
    <row r="4276" spans="1:40" x14ac:dyDescent="0.25">
      <c r="A4276" s="4" t="s">
        <v>98</v>
      </c>
      <c r="B4276" t="s">
        <v>30</v>
      </c>
      <c r="C4276" s="40">
        <v>40623</v>
      </c>
      <c r="D4276">
        <v>2</v>
      </c>
      <c r="F4276" t="s">
        <v>112</v>
      </c>
      <c r="G4276" t="str">
        <f>YEAR(C4276)+IF(MONTH(C4276)&lt;7,-1,0)&amp;"/"&amp;RIGHT(YEAR(C4276)+IF(MONTH(C4276)&lt;7,0,1),2)</f>
        <v>2010/11</v>
      </c>
      <c r="O4276" s="2" t="str">
        <f>IF(ISNUMBER(N4276),SUMIFS(N$1:$N4276,A$1:$A4276,A4276,G$1:$G4276,G4276,D$1:$D4276,D4276),"")</f>
        <v/>
      </c>
      <c r="AE4276" s="2" t="str">
        <f t="shared" si="214"/>
        <v/>
      </c>
      <c r="AJ4276" s="41">
        <v>36.200000000000003</v>
      </c>
      <c r="AM4276" s="2" t="str">
        <f t="shared" si="213"/>
        <v/>
      </c>
      <c r="AN4276" s="2" t="str">
        <f>IF(ISNUMBER(AM4276),SUMIFS($AM$1:AM4276,$A$1:A4276,A4276,$G$1:G4276,G4276,$D$1:D4276,D4276),"")</f>
        <v/>
      </c>
    </row>
    <row r="4277" spans="1:40" x14ac:dyDescent="0.25">
      <c r="A4277" s="4" t="s">
        <v>98</v>
      </c>
      <c r="B4277" t="s">
        <v>30</v>
      </c>
      <c r="C4277" s="40">
        <v>40623</v>
      </c>
      <c r="D4277">
        <v>3</v>
      </c>
      <c r="F4277" t="s">
        <v>112</v>
      </c>
      <c r="G4277" t="str">
        <f>YEAR(C4277)+IF(MONTH(C4277)&lt;7,-1,0)&amp;"/"&amp;RIGHT(YEAR(C4277)+IF(MONTH(C4277)&lt;7,0,1),2)</f>
        <v>2010/11</v>
      </c>
      <c r="O4277" s="2" t="str">
        <f>IF(ISNUMBER(N4277),SUMIFS(N$1:$N4277,A$1:$A4277,A4277,G$1:$G4277,G4277,D$1:$D4277,D4277),"")</f>
        <v/>
      </c>
      <c r="AE4277" s="2" t="str">
        <f t="shared" si="214"/>
        <v/>
      </c>
      <c r="AJ4277" s="41">
        <v>41.6</v>
      </c>
      <c r="AM4277" s="2" t="str">
        <f t="shared" si="213"/>
        <v/>
      </c>
      <c r="AN4277" s="2" t="str">
        <f>IF(ISNUMBER(AM4277),SUMIFS($AM$1:AM4277,$A$1:A4277,A4277,$G$1:G4277,G4277,$D$1:D4277,D4277),"")</f>
        <v/>
      </c>
    </row>
    <row r="4278" spans="1:40" x14ac:dyDescent="0.25">
      <c r="A4278" s="4" t="s">
        <v>98</v>
      </c>
      <c r="B4278" t="s">
        <v>30</v>
      </c>
      <c r="C4278" s="40">
        <v>40623</v>
      </c>
      <c r="D4278">
        <v>4</v>
      </c>
      <c r="F4278" t="s">
        <v>112</v>
      </c>
      <c r="G4278" t="str">
        <f>YEAR(C4278)+IF(MONTH(C4278)&lt;7,-1,0)&amp;"/"&amp;RIGHT(YEAR(C4278)+IF(MONTH(C4278)&lt;7,0,1),2)</f>
        <v>2010/11</v>
      </c>
      <c r="O4278" s="2" t="str">
        <f>IF(ISNUMBER(N4278),SUMIFS(N$1:$N4278,A$1:$A4278,A4278,G$1:$G4278,G4278,D$1:$D4278,D4278),"")</f>
        <v/>
      </c>
      <c r="AE4278" s="2" t="str">
        <f t="shared" si="214"/>
        <v/>
      </c>
      <c r="AJ4278" s="41">
        <v>34.799999999999997</v>
      </c>
      <c r="AM4278" s="2" t="str">
        <f t="shared" si="213"/>
        <v/>
      </c>
      <c r="AN4278" s="2" t="str">
        <f>IF(ISNUMBER(AM4278),SUMIFS($AM$1:AM4278,$A$1:A4278,A4278,$G$1:G4278,G4278,$D$1:D4278,D4278),"")</f>
        <v/>
      </c>
    </row>
    <row r="4279" spans="1:40" x14ac:dyDescent="0.25">
      <c r="A4279" s="4" t="s">
        <v>98</v>
      </c>
      <c r="B4279" t="s">
        <v>30</v>
      </c>
      <c r="C4279" s="40">
        <v>40623</v>
      </c>
      <c r="D4279">
        <v>5</v>
      </c>
      <c r="F4279" t="s">
        <v>112</v>
      </c>
      <c r="G4279" t="str">
        <f>YEAR(C4279)+IF(MONTH(C4279)&lt;7,-1,0)&amp;"/"&amp;RIGHT(YEAR(C4279)+IF(MONTH(C4279)&lt;7,0,1),2)</f>
        <v>2010/11</v>
      </c>
      <c r="O4279" s="2" t="str">
        <f>IF(ISNUMBER(N4279),SUMIFS(N$1:$N4279,A$1:$A4279,A4279,G$1:$G4279,G4279,D$1:$D4279,D4279),"")</f>
        <v/>
      </c>
      <c r="AE4279" s="2" t="str">
        <f t="shared" si="214"/>
        <v/>
      </c>
      <c r="AJ4279" s="41">
        <v>41.2</v>
      </c>
      <c r="AM4279" s="2" t="str">
        <f t="shared" si="213"/>
        <v/>
      </c>
      <c r="AN4279" s="2" t="str">
        <f>IF(ISNUMBER(AM4279),SUMIFS($AM$1:AM4279,$A$1:A4279,A4279,$G$1:G4279,G4279,$D$1:D4279,D4279),"")</f>
        <v/>
      </c>
    </row>
    <row r="4280" spans="1:40" x14ac:dyDescent="0.25">
      <c r="A4280" s="4" t="s">
        <v>98</v>
      </c>
      <c r="B4280" t="s">
        <v>30</v>
      </c>
      <c r="C4280" s="40">
        <v>40630</v>
      </c>
      <c r="D4280">
        <v>1</v>
      </c>
      <c r="F4280" t="s">
        <v>112</v>
      </c>
      <c r="G4280" t="str">
        <f>YEAR(C4280)+IF(MONTH(C4280)&lt;7,-1,0)&amp;"/"&amp;RIGHT(YEAR(C4280)+IF(MONTH(C4280)&lt;7,0,1),2)</f>
        <v>2010/11</v>
      </c>
      <c r="O4280" s="2" t="str">
        <f>IF(ISNUMBER(N4280),SUMIFS(N$1:$N4280,A$1:$A4280,A4280,G$1:$G4280,G4280,D$1:$D4280,D4280),"")</f>
        <v/>
      </c>
      <c r="AE4280" s="2" t="str">
        <f t="shared" si="214"/>
        <v/>
      </c>
      <c r="AJ4280" s="41">
        <v>39.299999999999997</v>
      </c>
      <c r="AM4280" s="2" t="str">
        <f t="shared" si="213"/>
        <v/>
      </c>
      <c r="AN4280" s="2" t="str">
        <f>IF(ISNUMBER(AM4280),SUMIFS($AM$1:AM4280,$A$1:A4280,A4280,$G$1:G4280,G4280,$D$1:D4280,D4280),"")</f>
        <v/>
      </c>
    </row>
    <row r="4281" spans="1:40" x14ac:dyDescent="0.25">
      <c r="A4281" s="4" t="s">
        <v>98</v>
      </c>
      <c r="B4281" t="s">
        <v>30</v>
      </c>
      <c r="C4281" s="40">
        <v>40630</v>
      </c>
      <c r="D4281">
        <v>2</v>
      </c>
      <c r="F4281" t="s">
        <v>112</v>
      </c>
      <c r="G4281" t="str">
        <f>YEAR(C4281)+IF(MONTH(C4281)&lt;7,-1,0)&amp;"/"&amp;RIGHT(YEAR(C4281)+IF(MONTH(C4281)&lt;7,0,1),2)</f>
        <v>2010/11</v>
      </c>
      <c r="O4281" s="2" t="str">
        <f>IF(ISNUMBER(N4281),SUMIFS(N$1:$N4281,A$1:$A4281,A4281,G$1:$G4281,G4281,D$1:$D4281,D4281),"")</f>
        <v/>
      </c>
      <c r="AE4281" s="2" t="str">
        <f t="shared" si="214"/>
        <v/>
      </c>
      <c r="AJ4281" s="41">
        <v>39.4</v>
      </c>
      <c r="AM4281" s="2" t="str">
        <f t="shared" si="213"/>
        <v/>
      </c>
      <c r="AN4281" s="2" t="str">
        <f>IF(ISNUMBER(AM4281),SUMIFS($AM$1:AM4281,$A$1:A4281,A4281,$G$1:G4281,G4281,$D$1:D4281,D4281),"")</f>
        <v/>
      </c>
    </row>
    <row r="4282" spans="1:40" x14ac:dyDescent="0.25">
      <c r="A4282" s="4" t="s">
        <v>98</v>
      </c>
      <c r="B4282" t="s">
        <v>30</v>
      </c>
      <c r="C4282" s="40">
        <v>40630</v>
      </c>
      <c r="D4282">
        <v>3</v>
      </c>
      <c r="F4282" t="s">
        <v>112</v>
      </c>
      <c r="G4282" t="str">
        <f>YEAR(C4282)+IF(MONTH(C4282)&lt;7,-1,0)&amp;"/"&amp;RIGHT(YEAR(C4282)+IF(MONTH(C4282)&lt;7,0,1),2)</f>
        <v>2010/11</v>
      </c>
      <c r="O4282" s="2" t="str">
        <f>IF(ISNUMBER(N4282),SUMIFS(N$1:$N4282,A$1:$A4282,A4282,G$1:$G4282,G4282,D$1:$D4282,D4282),"")</f>
        <v/>
      </c>
      <c r="AE4282" s="2" t="str">
        <f t="shared" si="214"/>
        <v/>
      </c>
      <c r="AJ4282" s="41">
        <v>44.9</v>
      </c>
      <c r="AM4282" s="2" t="str">
        <f t="shared" si="213"/>
        <v/>
      </c>
      <c r="AN4282" s="2" t="str">
        <f>IF(ISNUMBER(AM4282),SUMIFS($AM$1:AM4282,$A$1:A4282,A4282,$G$1:G4282,G4282,$D$1:D4282,D4282),"")</f>
        <v/>
      </c>
    </row>
    <row r="4283" spans="1:40" x14ac:dyDescent="0.25">
      <c r="A4283" s="4" t="s">
        <v>98</v>
      </c>
      <c r="B4283" t="s">
        <v>30</v>
      </c>
      <c r="C4283" s="40">
        <v>40630</v>
      </c>
      <c r="D4283">
        <v>4</v>
      </c>
      <c r="F4283" t="s">
        <v>112</v>
      </c>
      <c r="G4283" t="str">
        <f>YEAR(C4283)+IF(MONTH(C4283)&lt;7,-1,0)&amp;"/"&amp;RIGHT(YEAR(C4283)+IF(MONTH(C4283)&lt;7,0,1),2)</f>
        <v>2010/11</v>
      </c>
      <c r="O4283" s="2" t="str">
        <f>IF(ISNUMBER(N4283),SUMIFS(N$1:$N4283,A$1:$A4283,A4283,G$1:$G4283,G4283,D$1:$D4283,D4283),"")</f>
        <v/>
      </c>
      <c r="AE4283" s="2" t="str">
        <f t="shared" si="214"/>
        <v/>
      </c>
      <c r="AJ4283" s="41">
        <v>41.7</v>
      </c>
      <c r="AM4283" s="2" t="str">
        <f t="shared" si="213"/>
        <v/>
      </c>
      <c r="AN4283" s="2" t="str">
        <f>IF(ISNUMBER(AM4283),SUMIFS($AM$1:AM4283,$A$1:A4283,A4283,$G$1:G4283,G4283,$D$1:D4283,D4283),"")</f>
        <v/>
      </c>
    </row>
    <row r="4284" spans="1:40" x14ac:dyDescent="0.25">
      <c r="A4284" s="4" t="s">
        <v>98</v>
      </c>
      <c r="B4284" t="s">
        <v>30</v>
      </c>
      <c r="C4284" s="40">
        <v>40630</v>
      </c>
      <c r="D4284">
        <v>5</v>
      </c>
      <c r="F4284" t="s">
        <v>112</v>
      </c>
      <c r="G4284" t="str">
        <f>YEAR(C4284)+IF(MONTH(C4284)&lt;7,-1,0)&amp;"/"&amp;RIGHT(YEAR(C4284)+IF(MONTH(C4284)&lt;7,0,1),2)</f>
        <v>2010/11</v>
      </c>
      <c r="O4284" s="2" t="str">
        <f>IF(ISNUMBER(N4284),SUMIFS(N$1:$N4284,A$1:$A4284,A4284,G$1:$G4284,G4284,D$1:$D4284,D4284),"")</f>
        <v/>
      </c>
      <c r="AE4284" s="2" t="str">
        <f t="shared" si="214"/>
        <v/>
      </c>
      <c r="AJ4284" s="41">
        <v>41.7</v>
      </c>
      <c r="AM4284" s="2" t="str">
        <f t="shared" si="213"/>
        <v/>
      </c>
      <c r="AN4284" s="2" t="str">
        <f>IF(ISNUMBER(AM4284),SUMIFS($AM$1:AM4284,$A$1:A4284,A4284,$G$1:G4284,G4284,$D$1:D4284,D4284),"")</f>
        <v/>
      </c>
    </row>
    <row r="4285" spans="1:40" x14ac:dyDescent="0.25">
      <c r="A4285" s="4" t="s">
        <v>98</v>
      </c>
      <c r="B4285" t="s">
        <v>30</v>
      </c>
      <c r="C4285" s="40">
        <v>40637</v>
      </c>
      <c r="D4285">
        <v>1</v>
      </c>
      <c r="F4285" t="s">
        <v>112</v>
      </c>
      <c r="G4285" t="str">
        <f>YEAR(C4285)+IF(MONTH(C4285)&lt;7,-1,0)&amp;"/"&amp;RIGHT(YEAR(C4285)+IF(MONTH(C4285)&lt;7,0,1),2)</f>
        <v>2010/11</v>
      </c>
      <c r="O4285" s="2" t="str">
        <f>IF(ISNUMBER(N4285),SUMIFS(N$1:$N4285,A$1:$A4285,A4285,G$1:$G4285,G4285,D$1:$D4285,D4285),"")</f>
        <v/>
      </c>
      <c r="AE4285" s="2" t="str">
        <f t="shared" si="214"/>
        <v/>
      </c>
      <c r="AJ4285" s="41">
        <v>13.1</v>
      </c>
      <c r="AM4285" s="2" t="str">
        <f t="shared" si="213"/>
        <v/>
      </c>
      <c r="AN4285" s="2" t="str">
        <f>IF(ISNUMBER(AM4285),SUMIFS($AM$1:AM4285,$A$1:A4285,A4285,$G$1:G4285,G4285,$D$1:D4285,D4285),"")</f>
        <v/>
      </c>
    </row>
    <row r="4286" spans="1:40" x14ac:dyDescent="0.25">
      <c r="A4286" s="4" t="s">
        <v>98</v>
      </c>
      <c r="B4286" t="s">
        <v>30</v>
      </c>
      <c r="C4286" s="40">
        <v>40637</v>
      </c>
      <c r="D4286">
        <v>2</v>
      </c>
      <c r="F4286" t="s">
        <v>112</v>
      </c>
      <c r="G4286" t="str">
        <f>YEAR(C4286)+IF(MONTH(C4286)&lt;7,-1,0)&amp;"/"&amp;RIGHT(YEAR(C4286)+IF(MONTH(C4286)&lt;7,0,1),2)</f>
        <v>2010/11</v>
      </c>
      <c r="O4286" s="2" t="str">
        <f>IF(ISNUMBER(N4286),SUMIFS(N$1:$N4286,A$1:$A4286,A4286,G$1:$G4286,G4286,D$1:$D4286,D4286),"")</f>
        <v/>
      </c>
      <c r="AE4286" s="2" t="str">
        <f t="shared" si="214"/>
        <v/>
      </c>
      <c r="AJ4286" s="41">
        <v>13.9</v>
      </c>
      <c r="AM4286" s="2" t="str">
        <f t="shared" si="213"/>
        <v/>
      </c>
      <c r="AN4286" s="2" t="str">
        <f>IF(ISNUMBER(AM4286),SUMIFS($AM$1:AM4286,$A$1:A4286,A4286,$G$1:G4286,G4286,$D$1:D4286,D4286),"")</f>
        <v/>
      </c>
    </row>
    <row r="4287" spans="1:40" x14ac:dyDescent="0.25">
      <c r="A4287" s="4" t="s">
        <v>98</v>
      </c>
      <c r="B4287" t="s">
        <v>30</v>
      </c>
      <c r="C4287" s="40">
        <v>40637</v>
      </c>
      <c r="D4287">
        <v>3</v>
      </c>
      <c r="F4287" t="s">
        <v>112</v>
      </c>
      <c r="G4287" t="str">
        <f>YEAR(C4287)+IF(MONTH(C4287)&lt;7,-1,0)&amp;"/"&amp;RIGHT(YEAR(C4287)+IF(MONTH(C4287)&lt;7,0,1),2)</f>
        <v>2010/11</v>
      </c>
      <c r="O4287" s="2" t="str">
        <f>IF(ISNUMBER(N4287),SUMIFS(N$1:$N4287,A$1:$A4287,A4287,G$1:$G4287,G4287,D$1:$D4287,D4287),"")</f>
        <v/>
      </c>
      <c r="AE4287" s="2" t="str">
        <f t="shared" si="214"/>
        <v/>
      </c>
      <c r="AJ4287" s="41">
        <v>14.7</v>
      </c>
      <c r="AM4287" s="2" t="str">
        <f t="shared" si="213"/>
        <v/>
      </c>
      <c r="AN4287" s="2" t="str">
        <f>IF(ISNUMBER(AM4287),SUMIFS($AM$1:AM4287,$A$1:A4287,A4287,$G$1:G4287,G4287,$D$1:D4287,D4287),"")</f>
        <v/>
      </c>
    </row>
    <row r="4288" spans="1:40" x14ac:dyDescent="0.25">
      <c r="A4288" s="4" t="s">
        <v>98</v>
      </c>
      <c r="B4288" t="s">
        <v>30</v>
      </c>
      <c r="C4288" s="40">
        <v>40637</v>
      </c>
      <c r="D4288">
        <v>4</v>
      </c>
      <c r="F4288" t="s">
        <v>112</v>
      </c>
      <c r="G4288" t="str">
        <f>YEAR(C4288)+IF(MONTH(C4288)&lt;7,-1,0)&amp;"/"&amp;RIGHT(YEAR(C4288)+IF(MONTH(C4288)&lt;7,0,1),2)</f>
        <v>2010/11</v>
      </c>
      <c r="O4288" s="2" t="str">
        <f>IF(ISNUMBER(N4288),SUMIFS(N$1:$N4288,A$1:$A4288,A4288,G$1:$G4288,G4288,D$1:$D4288,D4288),"")</f>
        <v/>
      </c>
      <c r="AE4288" s="2" t="str">
        <f t="shared" si="214"/>
        <v/>
      </c>
      <c r="AJ4288" s="41">
        <v>12.4</v>
      </c>
      <c r="AM4288" s="2" t="str">
        <f t="shared" si="213"/>
        <v/>
      </c>
      <c r="AN4288" s="2" t="str">
        <f>IF(ISNUMBER(AM4288),SUMIFS($AM$1:AM4288,$A$1:A4288,A4288,$G$1:G4288,G4288,$D$1:D4288,D4288),"")</f>
        <v/>
      </c>
    </row>
    <row r="4289" spans="1:40" x14ac:dyDescent="0.25">
      <c r="A4289" s="4" t="s">
        <v>98</v>
      </c>
      <c r="B4289" t="s">
        <v>30</v>
      </c>
      <c r="C4289" s="40">
        <v>40637</v>
      </c>
      <c r="D4289">
        <v>5</v>
      </c>
      <c r="F4289" t="s">
        <v>112</v>
      </c>
      <c r="G4289" t="str">
        <f>YEAR(C4289)+IF(MONTH(C4289)&lt;7,-1,0)&amp;"/"&amp;RIGHT(YEAR(C4289)+IF(MONTH(C4289)&lt;7,0,1),2)</f>
        <v>2010/11</v>
      </c>
      <c r="O4289" s="2" t="str">
        <f>IF(ISNUMBER(N4289),SUMIFS(N$1:$N4289,A$1:$A4289,A4289,G$1:$G4289,G4289,D$1:$D4289,D4289),"")</f>
        <v/>
      </c>
      <c r="AE4289" s="2" t="str">
        <f t="shared" si="214"/>
        <v/>
      </c>
      <c r="AJ4289" s="41">
        <v>13.3</v>
      </c>
      <c r="AM4289" s="2" t="str">
        <f t="shared" si="213"/>
        <v/>
      </c>
      <c r="AN4289" s="2" t="str">
        <f>IF(ISNUMBER(AM4289),SUMIFS($AM$1:AM4289,$A$1:A4289,A4289,$G$1:G4289,G4289,$D$1:D4289,D4289),"")</f>
        <v/>
      </c>
    </row>
    <row r="4290" spans="1:40" x14ac:dyDescent="0.25">
      <c r="A4290" s="4" t="s">
        <v>98</v>
      </c>
      <c r="B4290" t="s">
        <v>30</v>
      </c>
      <c r="C4290" s="40">
        <v>40641</v>
      </c>
      <c r="D4290">
        <v>1</v>
      </c>
      <c r="F4290" t="s">
        <v>112</v>
      </c>
      <c r="G4290" t="str">
        <f>YEAR(C4290)+IF(MONTH(C4290)&lt;7,-1,0)&amp;"/"&amp;RIGHT(YEAR(C4290)+IF(MONTH(C4290)&lt;7,0,1),2)</f>
        <v>2010/11</v>
      </c>
      <c r="O4290" s="2" t="str">
        <f>IF(ISNUMBER(N4290),SUMIFS(N$1:$N4290,A$1:$A4290,A4290,G$1:$G4290,G4290,D$1:$D4290,D4290),"")</f>
        <v/>
      </c>
      <c r="AE4290" s="2" t="str">
        <f t="shared" si="214"/>
        <v/>
      </c>
      <c r="AJ4290" s="41">
        <v>17</v>
      </c>
      <c r="AM4290" s="2" t="str">
        <f t="shared" si="213"/>
        <v/>
      </c>
      <c r="AN4290" s="2" t="str">
        <f>IF(ISNUMBER(AM4290),SUMIFS($AM$1:AM4290,$A$1:A4290,A4290,$G$1:G4290,G4290,$D$1:D4290,D4290),"")</f>
        <v/>
      </c>
    </row>
    <row r="4291" spans="1:40" x14ac:dyDescent="0.25">
      <c r="A4291" s="4" t="s">
        <v>98</v>
      </c>
      <c r="B4291" t="s">
        <v>30</v>
      </c>
      <c r="C4291" s="40">
        <v>40641</v>
      </c>
      <c r="D4291">
        <v>2</v>
      </c>
      <c r="F4291" t="s">
        <v>112</v>
      </c>
      <c r="G4291" t="str">
        <f>YEAR(C4291)+IF(MONTH(C4291)&lt;7,-1,0)&amp;"/"&amp;RIGHT(YEAR(C4291)+IF(MONTH(C4291)&lt;7,0,1),2)</f>
        <v>2010/11</v>
      </c>
      <c r="O4291" s="2" t="str">
        <f>IF(ISNUMBER(N4291),SUMIFS(N$1:$N4291,A$1:$A4291,A4291,G$1:$G4291,G4291,D$1:$D4291,D4291),"")</f>
        <v/>
      </c>
      <c r="AE4291" s="2" t="str">
        <f t="shared" si="214"/>
        <v/>
      </c>
      <c r="AJ4291" s="41">
        <v>18.5</v>
      </c>
      <c r="AM4291" s="2" t="str">
        <f t="shared" si="213"/>
        <v/>
      </c>
      <c r="AN4291" s="2" t="str">
        <f>IF(ISNUMBER(AM4291),SUMIFS($AM$1:AM4291,$A$1:A4291,A4291,$G$1:G4291,G4291,$D$1:D4291,D4291),"")</f>
        <v/>
      </c>
    </row>
    <row r="4292" spans="1:40" x14ac:dyDescent="0.25">
      <c r="A4292" s="4" t="s">
        <v>98</v>
      </c>
      <c r="B4292" t="s">
        <v>30</v>
      </c>
      <c r="C4292" s="40">
        <v>40641</v>
      </c>
      <c r="D4292">
        <v>3</v>
      </c>
      <c r="F4292" t="s">
        <v>112</v>
      </c>
      <c r="G4292" t="str">
        <f>YEAR(C4292)+IF(MONTH(C4292)&lt;7,-1,0)&amp;"/"&amp;RIGHT(YEAR(C4292)+IF(MONTH(C4292)&lt;7,0,1),2)</f>
        <v>2010/11</v>
      </c>
      <c r="O4292" s="2" t="str">
        <f>IF(ISNUMBER(N4292),SUMIFS(N$1:$N4292,A$1:$A4292,A4292,G$1:$G4292,G4292,D$1:$D4292,D4292),"")</f>
        <v/>
      </c>
      <c r="AE4292" s="2" t="str">
        <f t="shared" si="214"/>
        <v/>
      </c>
      <c r="AJ4292" s="41">
        <v>17.899999999999999</v>
      </c>
      <c r="AM4292" s="2" t="str">
        <f t="shared" si="213"/>
        <v/>
      </c>
      <c r="AN4292" s="2" t="str">
        <f>IF(ISNUMBER(AM4292),SUMIFS($AM$1:AM4292,$A$1:A4292,A4292,$G$1:G4292,G4292,$D$1:D4292,D4292),"")</f>
        <v/>
      </c>
    </row>
    <row r="4293" spans="1:40" x14ac:dyDescent="0.25">
      <c r="A4293" s="4" t="s">
        <v>98</v>
      </c>
      <c r="B4293" t="s">
        <v>30</v>
      </c>
      <c r="C4293" s="40">
        <v>40641</v>
      </c>
      <c r="D4293">
        <v>4</v>
      </c>
      <c r="F4293" t="s">
        <v>112</v>
      </c>
      <c r="G4293" t="str">
        <f>YEAR(C4293)+IF(MONTH(C4293)&lt;7,-1,0)&amp;"/"&amp;RIGHT(YEAR(C4293)+IF(MONTH(C4293)&lt;7,0,1),2)</f>
        <v>2010/11</v>
      </c>
      <c r="O4293" s="2" t="str">
        <f>IF(ISNUMBER(N4293),SUMIFS(N$1:$N4293,A$1:$A4293,A4293,G$1:$G4293,G4293,D$1:$D4293,D4293),"")</f>
        <v/>
      </c>
      <c r="AE4293" s="2" t="str">
        <f t="shared" si="214"/>
        <v/>
      </c>
      <c r="AJ4293" s="41">
        <v>20.100000000000001</v>
      </c>
      <c r="AM4293" s="2" t="str">
        <f t="shared" si="213"/>
        <v/>
      </c>
      <c r="AN4293" s="2" t="str">
        <f>IF(ISNUMBER(AM4293),SUMIFS($AM$1:AM4293,$A$1:A4293,A4293,$G$1:G4293,G4293,$D$1:D4293,D4293),"")</f>
        <v/>
      </c>
    </row>
    <row r="4294" spans="1:40" x14ac:dyDescent="0.25">
      <c r="A4294" s="4" t="s">
        <v>98</v>
      </c>
      <c r="B4294" t="s">
        <v>30</v>
      </c>
      <c r="C4294" s="40">
        <v>40641</v>
      </c>
      <c r="D4294">
        <v>5</v>
      </c>
      <c r="F4294" t="s">
        <v>112</v>
      </c>
      <c r="G4294" t="str">
        <f>YEAR(C4294)+IF(MONTH(C4294)&lt;7,-1,0)&amp;"/"&amp;RIGHT(YEAR(C4294)+IF(MONTH(C4294)&lt;7,0,1),2)</f>
        <v>2010/11</v>
      </c>
      <c r="O4294" s="2" t="str">
        <f>IF(ISNUMBER(N4294),SUMIFS(N$1:$N4294,A$1:$A4294,A4294,G$1:$G4294,G4294,D$1:$D4294,D4294),"")</f>
        <v/>
      </c>
      <c r="AE4294" s="2" t="str">
        <f t="shared" si="214"/>
        <v/>
      </c>
      <c r="AJ4294" s="41">
        <v>19.2</v>
      </c>
      <c r="AM4294" s="2" t="str">
        <f t="shared" si="213"/>
        <v/>
      </c>
      <c r="AN4294" s="2" t="str">
        <f>IF(ISNUMBER(AM4294),SUMIFS($AM$1:AM4294,$A$1:A4294,A4294,$G$1:G4294,G4294,$D$1:D4294,D4294),"")</f>
        <v/>
      </c>
    </row>
    <row r="4295" spans="1:40" x14ac:dyDescent="0.25">
      <c r="A4295" s="4" t="s">
        <v>98</v>
      </c>
      <c r="B4295" t="s">
        <v>30</v>
      </c>
      <c r="C4295" s="40">
        <v>40651</v>
      </c>
      <c r="D4295">
        <v>1</v>
      </c>
      <c r="F4295" t="s">
        <v>112</v>
      </c>
      <c r="G4295" t="str">
        <f>YEAR(C4295)+IF(MONTH(C4295)&lt;7,-1,0)&amp;"/"&amp;RIGHT(YEAR(C4295)+IF(MONTH(C4295)&lt;7,0,1),2)</f>
        <v>2010/11</v>
      </c>
      <c r="O4295" s="2" t="str">
        <f>IF(ISNUMBER(N4295),SUMIFS(N$1:$N4295,A$1:$A4295,A4295,G$1:$G4295,G4295,D$1:$D4295,D4295),"")</f>
        <v/>
      </c>
      <c r="AE4295" s="2" t="str">
        <f t="shared" si="214"/>
        <v/>
      </c>
      <c r="AJ4295" s="41">
        <v>23</v>
      </c>
      <c r="AM4295" s="2" t="str">
        <f t="shared" si="213"/>
        <v/>
      </c>
      <c r="AN4295" s="2" t="str">
        <f>IF(ISNUMBER(AM4295),SUMIFS($AM$1:AM4295,$A$1:A4295,A4295,$G$1:G4295,G4295,$D$1:D4295,D4295),"")</f>
        <v/>
      </c>
    </row>
    <row r="4296" spans="1:40" x14ac:dyDescent="0.25">
      <c r="A4296" s="4" t="s">
        <v>98</v>
      </c>
      <c r="B4296" t="s">
        <v>30</v>
      </c>
      <c r="C4296" s="40">
        <v>40651</v>
      </c>
      <c r="D4296">
        <v>2</v>
      </c>
      <c r="F4296" t="s">
        <v>112</v>
      </c>
      <c r="G4296" t="str">
        <f>YEAR(C4296)+IF(MONTH(C4296)&lt;7,-1,0)&amp;"/"&amp;RIGHT(YEAR(C4296)+IF(MONTH(C4296)&lt;7,0,1),2)</f>
        <v>2010/11</v>
      </c>
      <c r="O4296" s="2" t="str">
        <f>IF(ISNUMBER(N4296),SUMIFS(N$1:$N4296,A$1:$A4296,A4296,G$1:$G4296,G4296,D$1:$D4296,D4296),"")</f>
        <v/>
      </c>
      <c r="AE4296" s="2" t="str">
        <f t="shared" si="214"/>
        <v/>
      </c>
      <c r="AJ4296" s="41">
        <v>29.4</v>
      </c>
      <c r="AM4296" s="2" t="str">
        <f t="shared" si="213"/>
        <v/>
      </c>
      <c r="AN4296" s="2" t="str">
        <f>IF(ISNUMBER(AM4296),SUMIFS($AM$1:AM4296,$A$1:A4296,A4296,$G$1:G4296,G4296,$D$1:D4296,D4296),"")</f>
        <v/>
      </c>
    </row>
    <row r="4297" spans="1:40" x14ac:dyDescent="0.25">
      <c r="A4297" s="4" t="s">
        <v>98</v>
      </c>
      <c r="B4297" t="s">
        <v>30</v>
      </c>
      <c r="C4297" s="40">
        <v>40651</v>
      </c>
      <c r="D4297">
        <v>3</v>
      </c>
      <c r="F4297" t="s">
        <v>112</v>
      </c>
      <c r="G4297" t="str">
        <f>YEAR(C4297)+IF(MONTH(C4297)&lt;7,-1,0)&amp;"/"&amp;RIGHT(YEAR(C4297)+IF(MONTH(C4297)&lt;7,0,1),2)</f>
        <v>2010/11</v>
      </c>
      <c r="O4297" s="2" t="str">
        <f>IF(ISNUMBER(N4297),SUMIFS(N$1:$N4297,A$1:$A4297,A4297,G$1:$G4297,G4297,D$1:$D4297,D4297),"")</f>
        <v/>
      </c>
      <c r="AE4297" s="2" t="str">
        <f t="shared" si="214"/>
        <v/>
      </c>
      <c r="AJ4297" s="41">
        <v>27.1</v>
      </c>
      <c r="AM4297" s="2" t="str">
        <f t="shared" si="213"/>
        <v/>
      </c>
      <c r="AN4297" s="2" t="str">
        <f>IF(ISNUMBER(AM4297),SUMIFS($AM$1:AM4297,$A$1:A4297,A4297,$G$1:G4297,G4297,$D$1:D4297,D4297),"")</f>
        <v/>
      </c>
    </row>
    <row r="4298" spans="1:40" x14ac:dyDescent="0.25">
      <c r="A4298" s="4" t="s">
        <v>98</v>
      </c>
      <c r="B4298" t="s">
        <v>30</v>
      </c>
      <c r="C4298" s="40">
        <v>40651</v>
      </c>
      <c r="D4298">
        <v>4</v>
      </c>
      <c r="F4298" t="s">
        <v>112</v>
      </c>
      <c r="G4298" t="str">
        <f>YEAR(C4298)+IF(MONTH(C4298)&lt;7,-1,0)&amp;"/"&amp;RIGHT(YEAR(C4298)+IF(MONTH(C4298)&lt;7,0,1),2)</f>
        <v>2010/11</v>
      </c>
      <c r="O4298" s="2" t="str">
        <f>IF(ISNUMBER(N4298),SUMIFS(N$1:$N4298,A$1:$A4298,A4298,G$1:$G4298,G4298,D$1:$D4298,D4298),"")</f>
        <v/>
      </c>
      <c r="AE4298" s="2" t="str">
        <f t="shared" si="214"/>
        <v/>
      </c>
      <c r="AJ4298" s="41">
        <v>35.299999999999997</v>
      </c>
      <c r="AM4298" s="2" t="str">
        <f t="shared" si="213"/>
        <v/>
      </c>
      <c r="AN4298" s="2" t="str">
        <f>IF(ISNUMBER(AM4298),SUMIFS($AM$1:AM4298,$A$1:A4298,A4298,$G$1:G4298,G4298,$D$1:D4298,D4298),"")</f>
        <v/>
      </c>
    </row>
    <row r="4299" spans="1:40" x14ac:dyDescent="0.25">
      <c r="A4299" s="4" t="s">
        <v>98</v>
      </c>
      <c r="B4299" t="s">
        <v>30</v>
      </c>
      <c r="C4299" s="40">
        <v>40651</v>
      </c>
      <c r="D4299">
        <v>5</v>
      </c>
      <c r="F4299" t="s">
        <v>112</v>
      </c>
      <c r="G4299" t="str">
        <f>YEAR(C4299)+IF(MONTH(C4299)&lt;7,-1,0)&amp;"/"&amp;RIGHT(YEAR(C4299)+IF(MONTH(C4299)&lt;7,0,1),2)</f>
        <v>2010/11</v>
      </c>
      <c r="O4299" s="2" t="str">
        <f>IF(ISNUMBER(N4299),SUMIFS(N$1:$N4299,A$1:$A4299,A4299,G$1:$G4299,G4299,D$1:$D4299,D4299),"")</f>
        <v/>
      </c>
      <c r="AE4299" s="2" t="str">
        <f t="shared" si="214"/>
        <v/>
      </c>
      <c r="AJ4299" s="41"/>
      <c r="AM4299" s="2" t="str">
        <f t="shared" si="213"/>
        <v/>
      </c>
      <c r="AN4299" s="2" t="str">
        <f>IF(ISNUMBER(AM4299),SUMIFS($AM$1:AM4299,$A$1:A4299,A4299,$G$1:G4299,G4299,$D$1:D4299,D4299),"")</f>
        <v/>
      </c>
    </row>
    <row r="4300" spans="1:40" x14ac:dyDescent="0.25">
      <c r="A4300" s="4" t="s">
        <v>98</v>
      </c>
      <c r="B4300" t="s">
        <v>30</v>
      </c>
      <c r="C4300" s="40">
        <v>40659</v>
      </c>
      <c r="D4300">
        <v>1</v>
      </c>
      <c r="F4300" t="s">
        <v>112</v>
      </c>
      <c r="G4300" t="str">
        <f>YEAR(C4300)+IF(MONTH(C4300)&lt;7,-1,0)&amp;"/"&amp;RIGHT(YEAR(C4300)+IF(MONTH(C4300)&lt;7,0,1),2)</f>
        <v>2010/11</v>
      </c>
      <c r="O4300" s="2" t="str">
        <f>IF(ISNUMBER(N4300),SUMIFS(N$1:$N4300,A$1:$A4300,A4300,G$1:$G4300,G4300,D$1:$D4300,D4300),"")</f>
        <v/>
      </c>
      <c r="AE4300" s="2" t="str">
        <f t="shared" si="214"/>
        <v/>
      </c>
      <c r="AJ4300" s="41">
        <v>30.8</v>
      </c>
      <c r="AM4300" s="2" t="str">
        <f t="shared" si="213"/>
        <v/>
      </c>
      <c r="AN4300" s="2" t="str">
        <f>IF(ISNUMBER(AM4300),SUMIFS($AM$1:AM4300,$A$1:A4300,A4300,$G$1:G4300,G4300,$D$1:D4300,D4300),"")</f>
        <v/>
      </c>
    </row>
    <row r="4301" spans="1:40" x14ac:dyDescent="0.25">
      <c r="A4301" s="4" t="s">
        <v>98</v>
      </c>
      <c r="B4301" t="s">
        <v>30</v>
      </c>
      <c r="C4301" s="40">
        <v>40659</v>
      </c>
      <c r="D4301">
        <v>2</v>
      </c>
      <c r="F4301" t="s">
        <v>112</v>
      </c>
      <c r="G4301" t="str">
        <f>YEAR(C4301)+IF(MONTH(C4301)&lt;7,-1,0)&amp;"/"&amp;RIGHT(YEAR(C4301)+IF(MONTH(C4301)&lt;7,0,1),2)</f>
        <v>2010/11</v>
      </c>
      <c r="O4301" s="2" t="str">
        <f>IF(ISNUMBER(N4301),SUMIFS(N$1:$N4301,A$1:$A4301,A4301,G$1:$G4301,G4301,D$1:$D4301,D4301),"")</f>
        <v/>
      </c>
      <c r="AE4301" s="2" t="str">
        <f t="shared" si="214"/>
        <v/>
      </c>
      <c r="AJ4301" s="41">
        <v>33.299999999999997</v>
      </c>
      <c r="AM4301" s="2" t="str">
        <f t="shared" si="213"/>
        <v/>
      </c>
      <c r="AN4301" s="2" t="str">
        <f>IF(ISNUMBER(AM4301),SUMIFS($AM$1:AM4301,$A$1:A4301,A4301,$G$1:G4301,G4301,$D$1:D4301,D4301),"")</f>
        <v/>
      </c>
    </row>
    <row r="4302" spans="1:40" x14ac:dyDescent="0.25">
      <c r="A4302" s="4" t="s">
        <v>98</v>
      </c>
      <c r="B4302" t="s">
        <v>30</v>
      </c>
      <c r="C4302" s="40">
        <v>40659</v>
      </c>
      <c r="D4302">
        <v>3</v>
      </c>
      <c r="F4302" t="s">
        <v>112</v>
      </c>
      <c r="G4302" t="str">
        <f>YEAR(C4302)+IF(MONTH(C4302)&lt;7,-1,0)&amp;"/"&amp;RIGHT(YEAR(C4302)+IF(MONTH(C4302)&lt;7,0,1),2)</f>
        <v>2010/11</v>
      </c>
      <c r="O4302" s="2" t="str">
        <f>IF(ISNUMBER(N4302),SUMIFS(N$1:$N4302,A$1:$A4302,A4302,G$1:$G4302,G4302,D$1:$D4302,D4302),"")</f>
        <v/>
      </c>
      <c r="AE4302" s="2" t="str">
        <f t="shared" si="214"/>
        <v/>
      </c>
      <c r="AJ4302" s="41">
        <v>31</v>
      </c>
      <c r="AM4302" s="2" t="str">
        <f t="shared" si="213"/>
        <v/>
      </c>
      <c r="AN4302" s="2" t="str">
        <f>IF(ISNUMBER(AM4302),SUMIFS($AM$1:AM4302,$A$1:A4302,A4302,$G$1:G4302,G4302,$D$1:D4302,D4302),"")</f>
        <v/>
      </c>
    </row>
    <row r="4303" spans="1:40" x14ac:dyDescent="0.25">
      <c r="A4303" s="4" t="s">
        <v>98</v>
      </c>
      <c r="B4303" t="s">
        <v>30</v>
      </c>
      <c r="C4303" s="40">
        <v>40659</v>
      </c>
      <c r="D4303">
        <v>4</v>
      </c>
      <c r="F4303" t="s">
        <v>112</v>
      </c>
      <c r="G4303" t="str">
        <f>YEAR(C4303)+IF(MONTH(C4303)&lt;7,-1,0)&amp;"/"&amp;RIGHT(YEAR(C4303)+IF(MONTH(C4303)&lt;7,0,1),2)</f>
        <v>2010/11</v>
      </c>
      <c r="O4303" s="2" t="str">
        <f>IF(ISNUMBER(N4303),SUMIFS(N$1:$N4303,A$1:$A4303,A4303,G$1:$G4303,G4303,D$1:$D4303,D4303),"")</f>
        <v/>
      </c>
      <c r="AE4303" s="2" t="str">
        <f t="shared" si="214"/>
        <v/>
      </c>
      <c r="AJ4303" s="41">
        <v>28.8</v>
      </c>
      <c r="AM4303" s="2" t="str">
        <f t="shared" si="213"/>
        <v/>
      </c>
      <c r="AN4303" s="2" t="str">
        <f>IF(ISNUMBER(AM4303),SUMIFS($AM$1:AM4303,$A$1:A4303,A4303,$G$1:G4303,G4303,$D$1:D4303,D4303),"")</f>
        <v/>
      </c>
    </row>
    <row r="4304" spans="1:40" x14ac:dyDescent="0.25">
      <c r="A4304" s="4" t="s">
        <v>98</v>
      </c>
      <c r="B4304" t="s">
        <v>30</v>
      </c>
      <c r="C4304" s="40">
        <v>40659</v>
      </c>
      <c r="D4304">
        <v>5</v>
      </c>
      <c r="F4304" t="s">
        <v>112</v>
      </c>
      <c r="G4304" t="str">
        <f>YEAR(C4304)+IF(MONTH(C4304)&lt;7,-1,0)&amp;"/"&amp;RIGHT(YEAR(C4304)+IF(MONTH(C4304)&lt;7,0,1),2)</f>
        <v>2010/11</v>
      </c>
      <c r="O4304" s="2" t="str">
        <f>IF(ISNUMBER(N4304),SUMIFS(N$1:$N4304,A$1:$A4304,A4304,G$1:$G4304,G4304,D$1:$D4304,D4304),"")</f>
        <v/>
      </c>
      <c r="AE4304" s="2" t="str">
        <f t="shared" si="214"/>
        <v/>
      </c>
      <c r="AJ4304" s="41"/>
      <c r="AM4304" s="2" t="str">
        <f t="shared" si="213"/>
        <v/>
      </c>
      <c r="AN4304" s="2" t="str">
        <f>IF(ISNUMBER(AM4304),SUMIFS($AM$1:AM4304,$A$1:A4304,A4304,$G$1:G4304,G4304,$D$1:D4304,D4304),"")</f>
        <v/>
      </c>
    </row>
    <row r="4305" spans="1:40" x14ac:dyDescent="0.25">
      <c r="A4305" s="4" t="s">
        <v>98</v>
      </c>
      <c r="B4305" t="s">
        <v>30</v>
      </c>
      <c r="C4305" s="40">
        <v>40665</v>
      </c>
      <c r="D4305">
        <v>1</v>
      </c>
      <c r="F4305" t="s">
        <v>112</v>
      </c>
      <c r="G4305" t="str">
        <f>YEAR(C4305)+IF(MONTH(C4305)&lt;7,-1,0)&amp;"/"&amp;RIGHT(YEAR(C4305)+IF(MONTH(C4305)&lt;7,0,1),2)</f>
        <v>2010/11</v>
      </c>
      <c r="O4305" s="2" t="str">
        <f>IF(ISNUMBER(N4305),SUMIFS(N$1:$N4305,A$1:$A4305,A4305,G$1:$G4305,G4305,D$1:$D4305,D4305),"")</f>
        <v/>
      </c>
      <c r="AE4305" s="2" t="str">
        <f t="shared" si="214"/>
        <v/>
      </c>
      <c r="AJ4305" s="41">
        <v>30.4</v>
      </c>
      <c r="AM4305" s="2" t="str">
        <f t="shared" si="213"/>
        <v/>
      </c>
      <c r="AN4305" s="2" t="str">
        <f>IF(ISNUMBER(AM4305),SUMIFS($AM$1:AM4305,$A$1:A4305,A4305,$G$1:G4305,G4305,$D$1:D4305,D4305),"")</f>
        <v/>
      </c>
    </row>
    <row r="4306" spans="1:40" x14ac:dyDescent="0.25">
      <c r="A4306" s="4" t="s">
        <v>98</v>
      </c>
      <c r="B4306" t="s">
        <v>30</v>
      </c>
      <c r="C4306" s="40">
        <v>40665</v>
      </c>
      <c r="D4306">
        <v>2</v>
      </c>
      <c r="F4306" t="s">
        <v>112</v>
      </c>
      <c r="G4306" t="str">
        <f>YEAR(C4306)+IF(MONTH(C4306)&lt;7,-1,0)&amp;"/"&amp;RIGHT(YEAR(C4306)+IF(MONTH(C4306)&lt;7,0,1),2)</f>
        <v>2010/11</v>
      </c>
      <c r="O4306" s="2" t="str">
        <f>IF(ISNUMBER(N4306),SUMIFS(N$1:$N4306,A$1:$A4306,A4306,G$1:$G4306,G4306,D$1:$D4306,D4306),"")</f>
        <v/>
      </c>
      <c r="AE4306" s="2" t="str">
        <f t="shared" si="214"/>
        <v/>
      </c>
      <c r="AJ4306" s="41">
        <v>33.9</v>
      </c>
      <c r="AM4306" s="2" t="str">
        <f t="shared" si="213"/>
        <v/>
      </c>
      <c r="AN4306" s="2" t="str">
        <f>IF(ISNUMBER(AM4306),SUMIFS($AM$1:AM4306,$A$1:A4306,A4306,$G$1:G4306,G4306,$D$1:D4306,D4306),"")</f>
        <v/>
      </c>
    </row>
    <row r="4307" spans="1:40" x14ac:dyDescent="0.25">
      <c r="A4307" s="4" t="s">
        <v>98</v>
      </c>
      <c r="B4307" t="s">
        <v>30</v>
      </c>
      <c r="C4307" s="40">
        <v>40665</v>
      </c>
      <c r="D4307">
        <v>3</v>
      </c>
      <c r="F4307" t="s">
        <v>112</v>
      </c>
      <c r="G4307" t="str">
        <f>YEAR(C4307)+IF(MONTH(C4307)&lt;7,-1,0)&amp;"/"&amp;RIGHT(YEAR(C4307)+IF(MONTH(C4307)&lt;7,0,1),2)</f>
        <v>2010/11</v>
      </c>
      <c r="O4307" s="2" t="str">
        <f>IF(ISNUMBER(N4307),SUMIFS(N$1:$N4307,A$1:$A4307,A4307,G$1:$G4307,G4307,D$1:$D4307,D4307),"")</f>
        <v/>
      </c>
      <c r="AE4307" s="2" t="str">
        <f t="shared" si="214"/>
        <v/>
      </c>
      <c r="AJ4307" s="41">
        <v>32.5</v>
      </c>
      <c r="AM4307" s="2" t="str">
        <f t="shared" si="213"/>
        <v/>
      </c>
      <c r="AN4307" s="2" t="str">
        <f>IF(ISNUMBER(AM4307),SUMIFS($AM$1:AM4307,$A$1:A4307,A4307,$G$1:G4307,G4307,$D$1:D4307,D4307),"")</f>
        <v/>
      </c>
    </row>
    <row r="4308" spans="1:40" x14ac:dyDescent="0.25">
      <c r="A4308" s="4" t="s">
        <v>98</v>
      </c>
      <c r="B4308" t="s">
        <v>30</v>
      </c>
      <c r="C4308" s="40">
        <v>40665</v>
      </c>
      <c r="D4308">
        <v>4</v>
      </c>
      <c r="F4308" t="s">
        <v>112</v>
      </c>
      <c r="G4308" t="str">
        <f>YEAR(C4308)+IF(MONTH(C4308)&lt;7,-1,0)&amp;"/"&amp;RIGHT(YEAR(C4308)+IF(MONTH(C4308)&lt;7,0,1),2)</f>
        <v>2010/11</v>
      </c>
      <c r="O4308" s="2" t="str">
        <f>IF(ISNUMBER(N4308),SUMIFS(N$1:$N4308,A$1:$A4308,A4308,G$1:$G4308,G4308,D$1:$D4308,D4308),"")</f>
        <v/>
      </c>
      <c r="AE4308" s="2" t="str">
        <f t="shared" si="214"/>
        <v/>
      </c>
      <c r="AJ4308" s="41">
        <v>31.4</v>
      </c>
      <c r="AM4308" s="2" t="str">
        <f t="shared" si="213"/>
        <v/>
      </c>
      <c r="AN4308" s="2" t="str">
        <f>IF(ISNUMBER(AM4308),SUMIFS($AM$1:AM4308,$A$1:A4308,A4308,$G$1:G4308,G4308,$D$1:D4308,D4308),"")</f>
        <v/>
      </c>
    </row>
    <row r="4309" spans="1:40" x14ac:dyDescent="0.25">
      <c r="A4309" s="4" t="s">
        <v>98</v>
      </c>
      <c r="B4309" t="s">
        <v>30</v>
      </c>
      <c r="C4309" s="40">
        <v>40665</v>
      </c>
      <c r="D4309">
        <v>5</v>
      </c>
      <c r="F4309" t="s">
        <v>112</v>
      </c>
      <c r="G4309" t="str">
        <f>YEAR(C4309)+IF(MONTH(C4309)&lt;7,-1,0)&amp;"/"&amp;RIGHT(YEAR(C4309)+IF(MONTH(C4309)&lt;7,0,1),2)</f>
        <v>2010/11</v>
      </c>
      <c r="O4309" s="2" t="str">
        <f>IF(ISNUMBER(N4309),SUMIFS(N$1:$N4309,A$1:$A4309,A4309,G$1:$G4309,G4309,D$1:$D4309,D4309),"")</f>
        <v/>
      </c>
      <c r="AE4309" s="2" t="str">
        <f t="shared" si="214"/>
        <v/>
      </c>
      <c r="AJ4309" s="41"/>
      <c r="AM4309" s="2" t="str">
        <f t="shared" si="213"/>
        <v/>
      </c>
      <c r="AN4309" s="2" t="str">
        <f>IF(ISNUMBER(AM4309),SUMIFS($AM$1:AM4309,$A$1:A4309,A4309,$G$1:G4309,G4309,$D$1:D4309,D4309),"")</f>
        <v/>
      </c>
    </row>
    <row r="4310" spans="1:40" x14ac:dyDescent="0.25">
      <c r="A4310" s="4" t="s">
        <v>98</v>
      </c>
      <c r="B4310" t="s">
        <v>30</v>
      </c>
      <c r="C4310" s="40">
        <v>40672</v>
      </c>
      <c r="D4310">
        <v>1</v>
      </c>
      <c r="F4310" t="s">
        <v>112</v>
      </c>
      <c r="G4310" t="str">
        <f>YEAR(C4310)+IF(MONTH(C4310)&lt;7,-1,0)&amp;"/"&amp;RIGHT(YEAR(C4310)+IF(MONTH(C4310)&lt;7,0,1),2)</f>
        <v>2010/11</v>
      </c>
      <c r="O4310" s="2" t="str">
        <f>IF(ISNUMBER(N4310),SUMIFS(N$1:$N4310,A$1:$A4310,A4310,G$1:$G4310,G4310,D$1:$D4310,D4310),"")</f>
        <v/>
      </c>
      <c r="AE4310" s="2" t="str">
        <f t="shared" si="214"/>
        <v/>
      </c>
      <c r="AJ4310" s="41">
        <v>33.9</v>
      </c>
      <c r="AM4310" s="2" t="str">
        <f t="shared" si="213"/>
        <v/>
      </c>
      <c r="AN4310" s="2" t="str">
        <f>IF(ISNUMBER(AM4310),SUMIFS($AM$1:AM4310,$A$1:A4310,A4310,$G$1:G4310,G4310,$D$1:D4310,D4310),"")</f>
        <v/>
      </c>
    </row>
    <row r="4311" spans="1:40" x14ac:dyDescent="0.25">
      <c r="A4311" s="4" t="s">
        <v>98</v>
      </c>
      <c r="B4311" t="s">
        <v>30</v>
      </c>
      <c r="C4311" s="40">
        <v>40672</v>
      </c>
      <c r="D4311">
        <v>2</v>
      </c>
      <c r="F4311" t="s">
        <v>112</v>
      </c>
      <c r="G4311" t="str">
        <f>YEAR(C4311)+IF(MONTH(C4311)&lt;7,-1,0)&amp;"/"&amp;RIGHT(YEAR(C4311)+IF(MONTH(C4311)&lt;7,0,1),2)</f>
        <v>2010/11</v>
      </c>
      <c r="O4311" s="2" t="str">
        <f>IF(ISNUMBER(N4311),SUMIFS(N$1:$N4311,A$1:$A4311,A4311,G$1:$G4311,G4311,D$1:$D4311,D4311),"")</f>
        <v/>
      </c>
      <c r="AE4311" s="2" t="str">
        <f t="shared" si="214"/>
        <v/>
      </c>
      <c r="AJ4311" s="41">
        <v>35</v>
      </c>
      <c r="AM4311" s="2" t="str">
        <f t="shared" si="213"/>
        <v/>
      </c>
      <c r="AN4311" s="2" t="str">
        <f>IF(ISNUMBER(AM4311),SUMIFS($AM$1:AM4311,$A$1:A4311,A4311,$G$1:G4311,G4311,$D$1:D4311,D4311),"")</f>
        <v/>
      </c>
    </row>
    <row r="4312" spans="1:40" x14ac:dyDescent="0.25">
      <c r="A4312" s="4" t="s">
        <v>98</v>
      </c>
      <c r="B4312" t="s">
        <v>30</v>
      </c>
      <c r="C4312" s="40">
        <v>40672</v>
      </c>
      <c r="D4312">
        <v>3</v>
      </c>
      <c r="F4312" t="s">
        <v>112</v>
      </c>
      <c r="G4312" t="str">
        <f>YEAR(C4312)+IF(MONTH(C4312)&lt;7,-1,0)&amp;"/"&amp;RIGHT(YEAR(C4312)+IF(MONTH(C4312)&lt;7,0,1),2)</f>
        <v>2010/11</v>
      </c>
      <c r="O4312" s="2" t="str">
        <f>IF(ISNUMBER(N4312),SUMIFS(N$1:$N4312,A$1:$A4312,A4312,G$1:$G4312,G4312,D$1:$D4312,D4312),"")</f>
        <v/>
      </c>
      <c r="AE4312" s="2" t="str">
        <f t="shared" si="214"/>
        <v/>
      </c>
      <c r="AJ4312" s="41">
        <v>32</v>
      </c>
      <c r="AM4312" s="2" t="str">
        <f t="shared" si="213"/>
        <v/>
      </c>
      <c r="AN4312" s="2" t="str">
        <f>IF(ISNUMBER(AM4312),SUMIFS($AM$1:AM4312,$A$1:A4312,A4312,$G$1:G4312,G4312,$D$1:D4312,D4312),"")</f>
        <v/>
      </c>
    </row>
    <row r="4313" spans="1:40" x14ac:dyDescent="0.25">
      <c r="A4313" s="4" t="s">
        <v>98</v>
      </c>
      <c r="B4313" t="s">
        <v>30</v>
      </c>
      <c r="C4313" s="40">
        <v>40672</v>
      </c>
      <c r="D4313">
        <v>4</v>
      </c>
      <c r="F4313" t="s">
        <v>112</v>
      </c>
      <c r="G4313" t="str">
        <f>YEAR(C4313)+IF(MONTH(C4313)&lt;7,-1,0)&amp;"/"&amp;RIGHT(YEAR(C4313)+IF(MONTH(C4313)&lt;7,0,1),2)</f>
        <v>2010/11</v>
      </c>
      <c r="O4313" s="2" t="str">
        <f>IF(ISNUMBER(N4313),SUMIFS(N$1:$N4313,A$1:$A4313,A4313,G$1:$G4313,G4313,D$1:$D4313,D4313),"")</f>
        <v/>
      </c>
      <c r="AE4313" s="2" t="str">
        <f t="shared" si="214"/>
        <v/>
      </c>
      <c r="AJ4313" s="41">
        <v>30.5</v>
      </c>
      <c r="AM4313" s="2" t="str">
        <f t="shared" si="213"/>
        <v/>
      </c>
      <c r="AN4313" s="2" t="str">
        <f>IF(ISNUMBER(AM4313),SUMIFS($AM$1:AM4313,$A$1:A4313,A4313,$G$1:G4313,G4313,$D$1:D4313,D4313),"")</f>
        <v/>
      </c>
    </row>
    <row r="4314" spans="1:40" x14ac:dyDescent="0.25">
      <c r="A4314" s="4" t="s">
        <v>98</v>
      </c>
      <c r="B4314" t="s">
        <v>30</v>
      </c>
      <c r="C4314" s="40">
        <v>40672</v>
      </c>
      <c r="D4314">
        <v>5</v>
      </c>
      <c r="F4314" t="s">
        <v>112</v>
      </c>
      <c r="G4314" t="str">
        <f>YEAR(C4314)+IF(MONTH(C4314)&lt;7,-1,0)&amp;"/"&amp;RIGHT(YEAR(C4314)+IF(MONTH(C4314)&lt;7,0,1),2)</f>
        <v>2010/11</v>
      </c>
      <c r="O4314" s="2" t="str">
        <f>IF(ISNUMBER(N4314),SUMIFS(N$1:$N4314,A$1:$A4314,A4314,G$1:$G4314,G4314,D$1:$D4314,D4314),"")</f>
        <v/>
      </c>
      <c r="AE4314" s="2" t="str">
        <f t="shared" si="214"/>
        <v/>
      </c>
      <c r="AJ4314" s="41"/>
      <c r="AM4314" s="2" t="str">
        <f t="shared" si="213"/>
        <v/>
      </c>
      <c r="AN4314" s="2" t="str">
        <f>IF(ISNUMBER(AM4314),SUMIFS($AM$1:AM4314,$A$1:A4314,A4314,$G$1:G4314,G4314,$D$1:D4314,D4314),"")</f>
        <v/>
      </c>
    </row>
    <row r="4315" spans="1:40" x14ac:dyDescent="0.25">
      <c r="A4315" s="4" t="s">
        <v>98</v>
      </c>
      <c r="B4315" t="s">
        <v>30</v>
      </c>
      <c r="C4315" s="40">
        <v>40679</v>
      </c>
      <c r="D4315">
        <v>1</v>
      </c>
      <c r="F4315" t="s">
        <v>112</v>
      </c>
      <c r="G4315" t="str">
        <f>YEAR(C4315)+IF(MONTH(C4315)&lt;7,-1,0)&amp;"/"&amp;RIGHT(YEAR(C4315)+IF(MONTH(C4315)&lt;7,0,1),2)</f>
        <v>2010/11</v>
      </c>
      <c r="O4315" s="2" t="str">
        <f>IF(ISNUMBER(N4315),SUMIFS(N$1:$N4315,A$1:$A4315,A4315,G$1:$G4315,G4315,D$1:$D4315,D4315),"")</f>
        <v/>
      </c>
      <c r="AE4315" s="2" t="str">
        <f t="shared" si="214"/>
        <v/>
      </c>
      <c r="AJ4315" s="41">
        <v>37.9</v>
      </c>
      <c r="AM4315" s="2" t="str">
        <f t="shared" si="213"/>
        <v/>
      </c>
      <c r="AN4315" s="2" t="str">
        <f>IF(ISNUMBER(AM4315),SUMIFS($AM$1:AM4315,$A$1:A4315,A4315,$G$1:G4315,G4315,$D$1:D4315,D4315),"")</f>
        <v/>
      </c>
    </row>
    <row r="4316" spans="1:40" x14ac:dyDescent="0.25">
      <c r="A4316" s="4" t="s">
        <v>98</v>
      </c>
      <c r="B4316" t="s">
        <v>30</v>
      </c>
      <c r="C4316" s="40">
        <v>40679</v>
      </c>
      <c r="D4316">
        <v>2</v>
      </c>
      <c r="F4316" t="s">
        <v>112</v>
      </c>
      <c r="G4316" t="str">
        <f>YEAR(C4316)+IF(MONTH(C4316)&lt;7,-1,0)&amp;"/"&amp;RIGHT(YEAR(C4316)+IF(MONTH(C4316)&lt;7,0,1),2)</f>
        <v>2010/11</v>
      </c>
      <c r="O4316" s="2" t="str">
        <f>IF(ISNUMBER(N4316),SUMIFS(N$1:$N4316,A$1:$A4316,A4316,G$1:$G4316,G4316,D$1:$D4316,D4316),"")</f>
        <v/>
      </c>
      <c r="AE4316" s="2" t="str">
        <f t="shared" si="214"/>
        <v/>
      </c>
      <c r="AJ4316" s="41">
        <v>37.700000000000003</v>
      </c>
      <c r="AM4316" s="2" t="str">
        <f t="shared" si="213"/>
        <v/>
      </c>
      <c r="AN4316" s="2" t="str">
        <f>IF(ISNUMBER(AM4316),SUMIFS($AM$1:AM4316,$A$1:A4316,A4316,$G$1:G4316,G4316,$D$1:D4316,D4316),"")</f>
        <v/>
      </c>
    </row>
    <row r="4317" spans="1:40" x14ac:dyDescent="0.25">
      <c r="A4317" s="4" t="s">
        <v>98</v>
      </c>
      <c r="B4317" t="s">
        <v>30</v>
      </c>
      <c r="C4317" s="40">
        <v>40679</v>
      </c>
      <c r="D4317">
        <v>3</v>
      </c>
      <c r="F4317" t="s">
        <v>112</v>
      </c>
      <c r="G4317" t="str">
        <f>YEAR(C4317)+IF(MONTH(C4317)&lt;7,-1,0)&amp;"/"&amp;RIGHT(YEAR(C4317)+IF(MONTH(C4317)&lt;7,0,1),2)</f>
        <v>2010/11</v>
      </c>
      <c r="O4317" s="2" t="str">
        <f>IF(ISNUMBER(N4317),SUMIFS(N$1:$N4317,A$1:$A4317,A4317,G$1:$G4317,G4317,D$1:$D4317,D4317),"")</f>
        <v/>
      </c>
      <c r="AE4317" s="2" t="str">
        <f t="shared" si="214"/>
        <v/>
      </c>
      <c r="AJ4317" s="41">
        <v>31.7</v>
      </c>
      <c r="AM4317" s="2" t="str">
        <f t="shared" si="213"/>
        <v/>
      </c>
      <c r="AN4317" s="2" t="str">
        <f>IF(ISNUMBER(AM4317),SUMIFS($AM$1:AM4317,$A$1:A4317,A4317,$G$1:G4317,G4317,$D$1:D4317,D4317),"")</f>
        <v/>
      </c>
    </row>
    <row r="4318" spans="1:40" x14ac:dyDescent="0.25">
      <c r="A4318" s="4" t="s">
        <v>98</v>
      </c>
      <c r="B4318" t="s">
        <v>30</v>
      </c>
      <c r="C4318" s="40">
        <v>40679</v>
      </c>
      <c r="D4318">
        <v>4</v>
      </c>
      <c r="F4318" t="s">
        <v>112</v>
      </c>
      <c r="G4318" t="str">
        <f>YEAR(C4318)+IF(MONTH(C4318)&lt;7,-1,0)&amp;"/"&amp;RIGHT(YEAR(C4318)+IF(MONTH(C4318)&lt;7,0,1),2)</f>
        <v>2010/11</v>
      </c>
      <c r="O4318" s="2" t="str">
        <f>IF(ISNUMBER(N4318),SUMIFS(N$1:$N4318,A$1:$A4318,A4318,G$1:$G4318,G4318,D$1:$D4318,D4318),"")</f>
        <v/>
      </c>
      <c r="AE4318" s="2" t="str">
        <f t="shared" si="214"/>
        <v/>
      </c>
      <c r="AJ4318" s="41">
        <v>38.5</v>
      </c>
      <c r="AM4318" s="2" t="str">
        <f t="shared" si="213"/>
        <v/>
      </c>
      <c r="AN4318" s="2" t="str">
        <f>IF(ISNUMBER(AM4318),SUMIFS($AM$1:AM4318,$A$1:A4318,A4318,$G$1:G4318,G4318,$D$1:D4318,D4318),"")</f>
        <v/>
      </c>
    </row>
    <row r="4319" spans="1:40" x14ac:dyDescent="0.25">
      <c r="A4319" s="4" t="s">
        <v>98</v>
      </c>
      <c r="B4319" t="s">
        <v>30</v>
      </c>
      <c r="C4319" s="40">
        <v>40679</v>
      </c>
      <c r="D4319">
        <v>5</v>
      </c>
      <c r="F4319" t="s">
        <v>112</v>
      </c>
      <c r="G4319" t="str">
        <f>YEAR(C4319)+IF(MONTH(C4319)&lt;7,-1,0)&amp;"/"&amp;RIGHT(YEAR(C4319)+IF(MONTH(C4319)&lt;7,0,1),2)</f>
        <v>2010/11</v>
      </c>
      <c r="O4319" s="2" t="str">
        <f>IF(ISNUMBER(N4319),SUMIFS(N$1:$N4319,A$1:$A4319,A4319,G$1:$G4319,G4319,D$1:$D4319,D4319),"")</f>
        <v/>
      </c>
      <c r="AE4319" s="2" t="str">
        <f t="shared" si="214"/>
        <v/>
      </c>
      <c r="AJ4319" s="41"/>
      <c r="AM4319" s="2" t="str">
        <f t="shared" si="213"/>
        <v/>
      </c>
      <c r="AN4319" s="2" t="str">
        <f>IF(ISNUMBER(AM4319),SUMIFS($AM$1:AM4319,$A$1:A4319,A4319,$G$1:G4319,G4319,$D$1:D4319,D4319),"")</f>
        <v/>
      </c>
    </row>
    <row r="4320" spans="1:40" x14ac:dyDescent="0.25">
      <c r="A4320" s="4" t="s">
        <v>98</v>
      </c>
      <c r="B4320" t="s">
        <v>30</v>
      </c>
      <c r="C4320" s="40">
        <v>40686</v>
      </c>
      <c r="D4320">
        <v>1</v>
      </c>
      <c r="F4320" t="s">
        <v>112</v>
      </c>
      <c r="G4320" t="str">
        <f>YEAR(C4320)+IF(MONTH(C4320)&lt;7,-1,0)&amp;"/"&amp;RIGHT(YEAR(C4320)+IF(MONTH(C4320)&lt;7,0,1),2)</f>
        <v>2010/11</v>
      </c>
      <c r="O4320" s="2" t="str">
        <f>IF(ISNUMBER(N4320),SUMIFS(N$1:$N4320,A$1:$A4320,A4320,G$1:$G4320,G4320,D$1:$D4320,D4320),"")</f>
        <v/>
      </c>
      <c r="AE4320" s="2" t="str">
        <f t="shared" si="214"/>
        <v/>
      </c>
      <c r="AJ4320" s="41">
        <v>36.299999999999997</v>
      </c>
      <c r="AM4320" s="2" t="str">
        <f t="shared" si="213"/>
        <v/>
      </c>
      <c r="AN4320" s="2" t="str">
        <f>IF(ISNUMBER(AM4320),SUMIFS($AM$1:AM4320,$A$1:A4320,A4320,$G$1:G4320,G4320,$D$1:D4320,D4320),"")</f>
        <v/>
      </c>
    </row>
    <row r="4321" spans="1:40" x14ac:dyDescent="0.25">
      <c r="A4321" s="4" t="s">
        <v>98</v>
      </c>
      <c r="B4321" t="s">
        <v>30</v>
      </c>
      <c r="C4321" s="40">
        <v>40686</v>
      </c>
      <c r="D4321">
        <v>2</v>
      </c>
      <c r="F4321" t="s">
        <v>112</v>
      </c>
      <c r="G4321" t="str">
        <f>YEAR(C4321)+IF(MONTH(C4321)&lt;7,-1,0)&amp;"/"&amp;RIGHT(YEAR(C4321)+IF(MONTH(C4321)&lt;7,0,1),2)</f>
        <v>2010/11</v>
      </c>
      <c r="O4321" s="2" t="str">
        <f>IF(ISNUMBER(N4321),SUMIFS(N$1:$N4321,A$1:$A4321,A4321,G$1:$G4321,G4321,D$1:$D4321,D4321),"")</f>
        <v/>
      </c>
      <c r="AE4321" s="2" t="str">
        <f t="shared" si="214"/>
        <v/>
      </c>
      <c r="AJ4321" s="41">
        <v>41.7</v>
      </c>
      <c r="AM4321" s="2" t="str">
        <f t="shared" si="213"/>
        <v/>
      </c>
      <c r="AN4321" s="2" t="str">
        <f>IF(ISNUMBER(AM4321),SUMIFS($AM$1:AM4321,$A$1:A4321,A4321,$G$1:G4321,G4321,$D$1:D4321,D4321),"")</f>
        <v/>
      </c>
    </row>
    <row r="4322" spans="1:40" x14ac:dyDescent="0.25">
      <c r="A4322" s="4" t="s">
        <v>98</v>
      </c>
      <c r="B4322" t="s">
        <v>30</v>
      </c>
      <c r="C4322" s="40">
        <v>40686</v>
      </c>
      <c r="D4322">
        <v>3</v>
      </c>
      <c r="F4322" t="s">
        <v>112</v>
      </c>
      <c r="G4322" t="str">
        <f>YEAR(C4322)+IF(MONTH(C4322)&lt;7,-1,0)&amp;"/"&amp;RIGHT(YEAR(C4322)+IF(MONTH(C4322)&lt;7,0,1),2)</f>
        <v>2010/11</v>
      </c>
      <c r="O4322" s="2" t="str">
        <f>IF(ISNUMBER(N4322),SUMIFS(N$1:$N4322,A$1:$A4322,A4322,G$1:$G4322,G4322,D$1:$D4322,D4322),"")</f>
        <v/>
      </c>
      <c r="AE4322" s="2" t="str">
        <f t="shared" si="214"/>
        <v/>
      </c>
      <c r="AJ4322" s="41">
        <v>37.9</v>
      </c>
      <c r="AM4322" s="2" t="str">
        <f t="shared" si="213"/>
        <v/>
      </c>
      <c r="AN4322" s="2" t="str">
        <f>IF(ISNUMBER(AM4322),SUMIFS($AM$1:AM4322,$A$1:A4322,A4322,$G$1:G4322,G4322,$D$1:D4322,D4322),"")</f>
        <v/>
      </c>
    </row>
    <row r="4323" spans="1:40" x14ac:dyDescent="0.25">
      <c r="A4323" s="4" t="s">
        <v>98</v>
      </c>
      <c r="B4323" t="s">
        <v>30</v>
      </c>
      <c r="C4323" s="40">
        <v>40686</v>
      </c>
      <c r="D4323">
        <v>4</v>
      </c>
      <c r="F4323" t="s">
        <v>112</v>
      </c>
      <c r="G4323" t="str">
        <f>YEAR(C4323)+IF(MONTH(C4323)&lt;7,-1,0)&amp;"/"&amp;RIGHT(YEAR(C4323)+IF(MONTH(C4323)&lt;7,0,1),2)</f>
        <v>2010/11</v>
      </c>
      <c r="O4323" s="2" t="str">
        <f>IF(ISNUMBER(N4323),SUMIFS(N$1:$N4323,A$1:$A4323,A4323,G$1:$G4323,G4323,D$1:$D4323,D4323),"")</f>
        <v/>
      </c>
      <c r="AE4323" s="2" t="str">
        <f t="shared" si="214"/>
        <v/>
      </c>
      <c r="AJ4323" s="41">
        <v>40.1</v>
      </c>
      <c r="AM4323" s="2" t="str">
        <f t="shared" si="213"/>
        <v/>
      </c>
      <c r="AN4323" s="2" t="str">
        <f>IF(ISNUMBER(AM4323),SUMIFS($AM$1:AM4323,$A$1:A4323,A4323,$G$1:G4323,G4323,$D$1:D4323,D4323),"")</f>
        <v/>
      </c>
    </row>
    <row r="4324" spans="1:40" x14ac:dyDescent="0.25">
      <c r="A4324" s="4" t="s">
        <v>98</v>
      </c>
      <c r="B4324" t="s">
        <v>30</v>
      </c>
      <c r="C4324" s="40">
        <v>40686</v>
      </c>
      <c r="D4324">
        <v>5</v>
      </c>
      <c r="F4324" t="s">
        <v>112</v>
      </c>
      <c r="G4324" t="str">
        <f>YEAR(C4324)+IF(MONTH(C4324)&lt;7,-1,0)&amp;"/"&amp;RIGHT(YEAR(C4324)+IF(MONTH(C4324)&lt;7,0,1),2)</f>
        <v>2010/11</v>
      </c>
      <c r="O4324" s="2" t="str">
        <f>IF(ISNUMBER(N4324),SUMIFS(N$1:$N4324,A$1:$A4324,A4324,G$1:$G4324,G4324,D$1:$D4324,D4324),"")</f>
        <v/>
      </c>
      <c r="AE4324" s="2" t="str">
        <f t="shared" si="214"/>
        <v/>
      </c>
      <c r="AJ4324" s="41"/>
      <c r="AM4324" s="2" t="str">
        <f t="shared" si="213"/>
        <v/>
      </c>
      <c r="AN4324" s="2" t="str">
        <f>IF(ISNUMBER(AM4324),SUMIFS($AM$1:AM4324,$A$1:A4324,A4324,$G$1:G4324,G4324,$D$1:D4324,D4324),"")</f>
        <v/>
      </c>
    </row>
    <row r="4325" spans="1:40" x14ac:dyDescent="0.25">
      <c r="A4325" s="4" t="s">
        <v>98</v>
      </c>
      <c r="B4325" t="s">
        <v>30</v>
      </c>
      <c r="C4325" s="40">
        <v>40693</v>
      </c>
      <c r="D4325">
        <v>1</v>
      </c>
      <c r="F4325" t="s">
        <v>112</v>
      </c>
      <c r="G4325" t="str">
        <f>YEAR(C4325)+IF(MONTH(C4325)&lt;7,-1,0)&amp;"/"&amp;RIGHT(YEAR(C4325)+IF(MONTH(C4325)&lt;7,0,1),2)</f>
        <v>2010/11</v>
      </c>
      <c r="O4325" s="2" t="str">
        <f>IF(ISNUMBER(N4325),SUMIFS(N$1:$N4325,A$1:$A4325,A4325,G$1:$G4325,G4325,D$1:$D4325,D4325),"")</f>
        <v/>
      </c>
      <c r="AE4325" s="2" t="str">
        <f t="shared" si="214"/>
        <v/>
      </c>
      <c r="AJ4325" s="41">
        <v>8.6</v>
      </c>
      <c r="AM4325" s="2" t="str">
        <f t="shared" si="213"/>
        <v/>
      </c>
      <c r="AN4325" s="2" t="str">
        <f>IF(ISNUMBER(AM4325),SUMIFS($AM$1:AM4325,$A$1:A4325,A4325,$G$1:G4325,G4325,$D$1:D4325,D4325),"")</f>
        <v/>
      </c>
    </row>
    <row r="4326" spans="1:40" x14ac:dyDescent="0.25">
      <c r="A4326" s="4" t="s">
        <v>98</v>
      </c>
      <c r="B4326" t="s">
        <v>30</v>
      </c>
      <c r="C4326" s="40">
        <v>40693</v>
      </c>
      <c r="D4326">
        <v>2</v>
      </c>
      <c r="F4326" t="s">
        <v>112</v>
      </c>
      <c r="G4326" t="str">
        <f>YEAR(C4326)+IF(MONTH(C4326)&lt;7,-1,0)&amp;"/"&amp;RIGHT(YEAR(C4326)+IF(MONTH(C4326)&lt;7,0,1),2)</f>
        <v>2010/11</v>
      </c>
      <c r="O4326" s="2" t="str">
        <f>IF(ISNUMBER(N4326),SUMIFS(N$1:$N4326,A$1:$A4326,A4326,G$1:$G4326,G4326,D$1:$D4326,D4326),"")</f>
        <v/>
      </c>
      <c r="AE4326" s="2" t="str">
        <f t="shared" si="214"/>
        <v/>
      </c>
      <c r="AJ4326" s="41">
        <v>8.9</v>
      </c>
      <c r="AM4326" s="2" t="str">
        <f t="shared" si="213"/>
        <v/>
      </c>
      <c r="AN4326" s="2" t="str">
        <f>IF(ISNUMBER(AM4326),SUMIFS($AM$1:AM4326,$A$1:A4326,A4326,$G$1:G4326,G4326,$D$1:D4326,D4326),"")</f>
        <v/>
      </c>
    </row>
    <row r="4327" spans="1:40" x14ac:dyDescent="0.25">
      <c r="A4327" s="4" t="s">
        <v>98</v>
      </c>
      <c r="B4327" t="s">
        <v>30</v>
      </c>
      <c r="C4327" s="40">
        <v>40693</v>
      </c>
      <c r="D4327">
        <v>3</v>
      </c>
      <c r="F4327" t="s">
        <v>112</v>
      </c>
      <c r="G4327" t="str">
        <f>YEAR(C4327)+IF(MONTH(C4327)&lt;7,-1,0)&amp;"/"&amp;RIGHT(YEAR(C4327)+IF(MONTH(C4327)&lt;7,0,1),2)</f>
        <v>2010/11</v>
      </c>
      <c r="O4327" s="2" t="str">
        <f>IF(ISNUMBER(N4327),SUMIFS(N$1:$N4327,A$1:$A4327,A4327,G$1:$G4327,G4327,D$1:$D4327,D4327),"")</f>
        <v/>
      </c>
      <c r="AE4327" s="2" t="str">
        <f t="shared" si="214"/>
        <v/>
      </c>
      <c r="AJ4327" s="41">
        <v>9.1</v>
      </c>
      <c r="AM4327" s="2" t="str">
        <f t="shared" si="213"/>
        <v/>
      </c>
      <c r="AN4327" s="2" t="str">
        <f>IF(ISNUMBER(AM4327),SUMIFS($AM$1:AM4327,$A$1:A4327,A4327,$G$1:G4327,G4327,$D$1:D4327,D4327),"")</f>
        <v/>
      </c>
    </row>
    <row r="4328" spans="1:40" x14ac:dyDescent="0.25">
      <c r="A4328" s="4" t="s">
        <v>98</v>
      </c>
      <c r="B4328" t="s">
        <v>30</v>
      </c>
      <c r="C4328" s="40">
        <v>40693</v>
      </c>
      <c r="D4328">
        <v>4</v>
      </c>
      <c r="F4328" t="s">
        <v>112</v>
      </c>
      <c r="G4328" t="str">
        <f>YEAR(C4328)+IF(MONTH(C4328)&lt;7,-1,0)&amp;"/"&amp;RIGHT(YEAR(C4328)+IF(MONTH(C4328)&lt;7,0,1),2)</f>
        <v>2010/11</v>
      </c>
      <c r="O4328" s="2" t="str">
        <f>IF(ISNUMBER(N4328),SUMIFS(N$1:$N4328,A$1:$A4328,A4328,G$1:$G4328,G4328,D$1:$D4328,D4328),"")</f>
        <v/>
      </c>
      <c r="AE4328" s="2" t="str">
        <f t="shared" si="214"/>
        <v/>
      </c>
      <c r="AJ4328" s="41">
        <v>8.1</v>
      </c>
      <c r="AM4328" s="2" t="str">
        <f t="shared" si="213"/>
        <v/>
      </c>
      <c r="AN4328" s="2" t="str">
        <f>IF(ISNUMBER(AM4328),SUMIFS($AM$1:AM4328,$A$1:A4328,A4328,$G$1:G4328,G4328,$D$1:D4328,D4328),"")</f>
        <v/>
      </c>
    </row>
    <row r="4329" spans="1:40" x14ac:dyDescent="0.25">
      <c r="A4329" s="4" t="s">
        <v>98</v>
      </c>
      <c r="B4329" t="s">
        <v>30</v>
      </c>
      <c r="C4329" s="40">
        <v>40693</v>
      </c>
      <c r="D4329">
        <v>5</v>
      </c>
      <c r="F4329" t="s">
        <v>112</v>
      </c>
      <c r="G4329" t="str">
        <f>YEAR(C4329)+IF(MONTH(C4329)&lt;7,-1,0)&amp;"/"&amp;RIGHT(YEAR(C4329)+IF(MONTH(C4329)&lt;7,0,1),2)</f>
        <v>2010/11</v>
      </c>
      <c r="O4329" s="2" t="str">
        <f>IF(ISNUMBER(N4329),SUMIFS(N$1:$N4329,A$1:$A4329,A4329,G$1:$G4329,G4329,D$1:$D4329,D4329),"")</f>
        <v/>
      </c>
      <c r="AE4329" s="2" t="str">
        <f t="shared" si="214"/>
        <v/>
      </c>
      <c r="AJ4329" s="41">
        <v>9.4</v>
      </c>
      <c r="AM4329" s="2" t="str">
        <f t="shared" si="213"/>
        <v/>
      </c>
      <c r="AN4329" s="2" t="str">
        <f>IF(ISNUMBER(AM4329),SUMIFS($AM$1:AM4329,$A$1:A4329,A4329,$G$1:G4329,G4329,$D$1:D4329,D4329),"")</f>
        <v/>
      </c>
    </row>
    <row r="4330" spans="1:40" x14ac:dyDescent="0.25">
      <c r="A4330" s="4" t="s">
        <v>98</v>
      </c>
      <c r="B4330" t="s">
        <v>30</v>
      </c>
      <c r="C4330" s="40">
        <v>40701</v>
      </c>
      <c r="D4330">
        <v>1</v>
      </c>
      <c r="F4330" t="s">
        <v>112</v>
      </c>
      <c r="G4330" t="str">
        <f>YEAR(C4330)+IF(MONTH(C4330)&lt;7,-1,0)&amp;"/"&amp;RIGHT(YEAR(C4330)+IF(MONTH(C4330)&lt;7,0,1),2)</f>
        <v>2010/11</v>
      </c>
      <c r="O4330" s="2" t="str">
        <f>IF(ISNUMBER(N4330),SUMIFS(N$1:$N4330,A$1:$A4330,A4330,G$1:$G4330,G4330,D$1:$D4330,D4330),"")</f>
        <v/>
      </c>
      <c r="AE4330" s="2" t="str">
        <f t="shared" si="214"/>
        <v/>
      </c>
      <c r="AJ4330" s="41">
        <v>15.9</v>
      </c>
      <c r="AM4330" s="2" t="str">
        <f t="shared" si="213"/>
        <v/>
      </c>
      <c r="AN4330" s="2" t="str">
        <f>IF(ISNUMBER(AM4330),SUMIFS($AM$1:AM4330,$A$1:A4330,A4330,$G$1:G4330,G4330,$D$1:D4330,D4330),"")</f>
        <v/>
      </c>
    </row>
    <row r="4331" spans="1:40" x14ac:dyDescent="0.25">
      <c r="A4331" s="4" t="s">
        <v>98</v>
      </c>
      <c r="B4331" t="s">
        <v>30</v>
      </c>
      <c r="C4331" s="40">
        <v>40701</v>
      </c>
      <c r="D4331">
        <v>2</v>
      </c>
      <c r="F4331" t="s">
        <v>112</v>
      </c>
      <c r="G4331" t="str">
        <f>YEAR(C4331)+IF(MONTH(C4331)&lt;7,-1,0)&amp;"/"&amp;RIGHT(YEAR(C4331)+IF(MONTH(C4331)&lt;7,0,1),2)</f>
        <v>2010/11</v>
      </c>
      <c r="O4331" s="2" t="str">
        <f>IF(ISNUMBER(N4331),SUMIFS(N$1:$N4331,A$1:$A4331,A4331,G$1:$G4331,G4331,D$1:$D4331,D4331),"")</f>
        <v/>
      </c>
      <c r="AE4331" s="2" t="str">
        <f t="shared" si="214"/>
        <v/>
      </c>
      <c r="AJ4331" s="41">
        <v>15.5</v>
      </c>
      <c r="AM4331" s="2" t="str">
        <f t="shared" si="213"/>
        <v/>
      </c>
      <c r="AN4331" s="2" t="str">
        <f>IF(ISNUMBER(AM4331),SUMIFS($AM$1:AM4331,$A$1:A4331,A4331,$G$1:G4331,G4331,$D$1:D4331,D4331),"")</f>
        <v/>
      </c>
    </row>
    <row r="4332" spans="1:40" x14ac:dyDescent="0.25">
      <c r="A4332" s="4" t="s">
        <v>98</v>
      </c>
      <c r="B4332" t="s">
        <v>30</v>
      </c>
      <c r="C4332" s="40">
        <v>40701</v>
      </c>
      <c r="D4332">
        <v>3</v>
      </c>
      <c r="F4332" t="s">
        <v>112</v>
      </c>
      <c r="G4332" t="str">
        <f>YEAR(C4332)+IF(MONTH(C4332)&lt;7,-1,0)&amp;"/"&amp;RIGHT(YEAR(C4332)+IF(MONTH(C4332)&lt;7,0,1),2)</f>
        <v>2010/11</v>
      </c>
      <c r="O4332" s="2" t="str">
        <f>IF(ISNUMBER(N4332),SUMIFS(N$1:$N4332,A$1:$A4332,A4332,G$1:$G4332,G4332,D$1:$D4332,D4332),"")</f>
        <v/>
      </c>
      <c r="AE4332" s="2" t="str">
        <f t="shared" si="214"/>
        <v/>
      </c>
      <c r="AJ4332" s="41">
        <v>12.6</v>
      </c>
      <c r="AM4332" s="2" t="str">
        <f t="shared" si="213"/>
        <v/>
      </c>
      <c r="AN4332" s="2" t="str">
        <f>IF(ISNUMBER(AM4332),SUMIFS($AM$1:AM4332,$A$1:A4332,A4332,$G$1:G4332,G4332,$D$1:D4332,D4332),"")</f>
        <v/>
      </c>
    </row>
    <row r="4333" spans="1:40" x14ac:dyDescent="0.25">
      <c r="A4333" s="4" t="s">
        <v>98</v>
      </c>
      <c r="B4333" t="s">
        <v>30</v>
      </c>
      <c r="C4333" s="40">
        <v>40701</v>
      </c>
      <c r="D4333">
        <v>4</v>
      </c>
      <c r="F4333" t="s">
        <v>112</v>
      </c>
      <c r="G4333" t="str">
        <f>YEAR(C4333)+IF(MONTH(C4333)&lt;7,-1,0)&amp;"/"&amp;RIGHT(YEAR(C4333)+IF(MONTH(C4333)&lt;7,0,1),2)</f>
        <v>2010/11</v>
      </c>
      <c r="O4333" s="2" t="str">
        <f>IF(ISNUMBER(N4333),SUMIFS(N$1:$N4333,A$1:$A4333,A4333,G$1:$G4333,G4333,D$1:$D4333,D4333),"")</f>
        <v/>
      </c>
      <c r="AE4333" s="2" t="str">
        <f t="shared" si="214"/>
        <v/>
      </c>
      <c r="AJ4333" s="41">
        <v>16.8</v>
      </c>
      <c r="AM4333" s="2" t="str">
        <f t="shared" ref="AM4333:AM4396" si="215">IF(AND(ISNUMBER(AE4333),ISNUMBER(N4333)),ROUND(N4333*AE4333,3),"")</f>
        <v/>
      </c>
      <c r="AN4333" s="2" t="str">
        <f>IF(ISNUMBER(AM4333),SUMIFS($AM$1:AM4333,$A$1:A4333,A4333,$G$1:G4333,G4333,$D$1:D4333,D4333),"")</f>
        <v/>
      </c>
    </row>
    <row r="4334" spans="1:40" x14ac:dyDescent="0.25">
      <c r="A4334" s="4" t="s">
        <v>98</v>
      </c>
      <c r="B4334" t="s">
        <v>30</v>
      </c>
      <c r="C4334" s="40">
        <v>40701</v>
      </c>
      <c r="D4334">
        <v>5</v>
      </c>
      <c r="F4334" t="s">
        <v>112</v>
      </c>
      <c r="G4334" t="str">
        <f>YEAR(C4334)+IF(MONTH(C4334)&lt;7,-1,0)&amp;"/"&amp;RIGHT(YEAR(C4334)+IF(MONTH(C4334)&lt;7,0,1),2)</f>
        <v>2010/11</v>
      </c>
      <c r="O4334" s="2" t="str">
        <f>IF(ISNUMBER(N4334),SUMIFS(N$1:$N4334,A$1:$A4334,A4334,G$1:$G4334,G4334,D$1:$D4334,D4334),"")</f>
        <v/>
      </c>
      <c r="AE4334" s="2" t="str">
        <f t="shared" si="214"/>
        <v/>
      </c>
      <c r="AJ4334" s="41">
        <v>15.5</v>
      </c>
      <c r="AM4334" s="2" t="str">
        <f t="shared" si="215"/>
        <v/>
      </c>
      <c r="AN4334" s="2" t="str">
        <f>IF(ISNUMBER(AM4334),SUMIFS($AM$1:AM4334,$A$1:A4334,A4334,$G$1:G4334,G4334,$D$1:D4334,D4334),"")</f>
        <v/>
      </c>
    </row>
    <row r="4335" spans="1:40" x14ac:dyDescent="0.25">
      <c r="A4335" s="4" t="s">
        <v>98</v>
      </c>
      <c r="B4335" t="s">
        <v>30</v>
      </c>
      <c r="C4335" s="40">
        <v>40707</v>
      </c>
      <c r="D4335">
        <v>1</v>
      </c>
      <c r="F4335" t="s">
        <v>112</v>
      </c>
      <c r="G4335" t="str">
        <f>YEAR(C4335)+IF(MONTH(C4335)&lt;7,-1,0)&amp;"/"&amp;RIGHT(YEAR(C4335)+IF(MONTH(C4335)&lt;7,0,1),2)</f>
        <v>2010/11</v>
      </c>
      <c r="O4335" s="2" t="str">
        <f>IF(ISNUMBER(N4335),SUMIFS(N$1:$N4335,A$1:$A4335,A4335,G$1:$G4335,G4335,D$1:$D4335,D4335),"")</f>
        <v/>
      </c>
      <c r="AE4335" s="2" t="str">
        <f t="shared" si="214"/>
        <v/>
      </c>
      <c r="AJ4335" s="41">
        <v>26.3</v>
      </c>
      <c r="AM4335" s="2" t="str">
        <f t="shared" si="215"/>
        <v/>
      </c>
      <c r="AN4335" s="2" t="str">
        <f>IF(ISNUMBER(AM4335),SUMIFS($AM$1:AM4335,$A$1:A4335,A4335,$G$1:G4335,G4335,$D$1:D4335,D4335),"")</f>
        <v/>
      </c>
    </row>
    <row r="4336" spans="1:40" x14ac:dyDescent="0.25">
      <c r="A4336" s="4" t="s">
        <v>98</v>
      </c>
      <c r="B4336" t="s">
        <v>30</v>
      </c>
      <c r="C4336" s="40">
        <v>40707</v>
      </c>
      <c r="D4336">
        <v>2</v>
      </c>
      <c r="F4336" t="s">
        <v>112</v>
      </c>
      <c r="G4336" t="str">
        <f>YEAR(C4336)+IF(MONTH(C4336)&lt;7,-1,0)&amp;"/"&amp;RIGHT(YEAR(C4336)+IF(MONTH(C4336)&lt;7,0,1),2)</f>
        <v>2010/11</v>
      </c>
      <c r="O4336" s="2" t="str">
        <f>IF(ISNUMBER(N4336),SUMIFS(N$1:$N4336,A$1:$A4336,A4336,G$1:$G4336,G4336,D$1:$D4336,D4336),"")</f>
        <v/>
      </c>
      <c r="AE4336" s="2" t="str">
        <f t="shared" ref="AE4336:AE4399" si="216">IF(ISNUMBER(AF4336),AF4336,"")</f>
        <v/>
      </c>
      <c r="AJ4336" s="41">
        <v>22.5</v>
      </c>
      <c r="AM4336" s="2" t="str">
        <f t="shared" si="215"/>
        <v/>
      </c>
      <c r="AN4336" s="2" t="str">
        <f>IF(ISNUMBER(AM4336),SUMIFS($AM$1:AM4336,$A$1:A4336,A4336,$G$1:G4336,G4336,$D$1:D4336,D4336),"")</f>
        <v/>
      </c>
    </row>
    <row r="4337" spans="1:40" x14ac:dyDescent="0.25">
      <c r="A4337" s="4" t="s">
        <v>98</v>
      </c>
      <c r="B4337" t="s">
        <v>30</v>
      </c>
      <c r="C4337" s="40">
        <v>40707</v>
      </c>
      <c r="D4337">
        <v>3</v>
      </c>
      <c r="F4337" t="s">
        <v>112</v>
      </c>
      <c r="G4337" t="str">
        <f>YEAR(C4337)+IF(MONTH(C4337)&lt;7,-1,0)&amp;"/"&amp;RIGHT(YEAR(C4337)+IF(MONTH(C4337)&lt;7,0,1),2)</f>
        <v>2010/11</v>
      </c>
      <c r="O4337" s="2" t="str">
        <f>IF(ISNUMBER(N4337),SUMIFS(N$1:$N4337,A$1:$A4337,A4337,G$1:$G4337,G4337,D$1:$D4337,D4337),"")</f>
        <v/>
      </c>
      <c r="AE4337" s="2" t="str">
        <f t="shared" si="216"/>
        <v/>
      </c>
      <c r="AJ4337" s="41">
        <v>24.5</v>
      </c>
      <c r="AM4337" s="2" t="str">
        <f t="shared" si="215"/>
        <v/>
      </c>
      <c r="AN4337" s="2" t="str">
        <f>IF(ISNUMBER(AM4337),SUMIFS($AM$1:AM4337,$A$1:A4337,A4337,$G$1:G4337,G4337,$D$1:D4337,D4337),"")</f>
        <v/>
      </c>
    </row>
    <row r="4338" spans="1:40" x14ac:dyDescent="0.25">
      <c r="A4338" s="4" t="s">
        <v>98</v>
      </c>
      <c r="B4338" t="s">
        <v>30</v>
      </c>
      <c r="C4338" s="40">
        <v>40707</v>
      </c>
      <c r="D4338">
        <v>4</v>
      </c>
      <c r="F4338" t="s">
        <v>112</v>
      </c>
      <c r="G4338" t="str">
        <f>YEAR(C4338)+IF(MONTH(C4338)&lt;7,-1,0)&amp;"/"&amp;RIGHT(YEAR(C4338)+IF(MONTH(C4338)&lt;7,0,1),2)</f>
        <v>2010/11</v>
      </c>
      <c r="O4338" s="2" t="str">
        <f>IF(ISNUMBER(N4338),SUMIFS(N$1:$N4338,A$1:$A4338,A4338,G$1:$G4338,G4338,D$1:$D4338,D4338),"")</f>
        <v/>
      </c>
      <c r="AE4338" s="2" t="str">
        <f t="shared" si="216"/>
        <v/>
      </c>
      <c r="AJ4338" s="41">
        <v>21.6</v>
      </c>
      <c r="AM4338" s="2" t="str">
        <f t="shared" si="215"/>
        <v/>
      </c>
      <c r="AN4338" s="2" t="str">
        <f>IF(ISNUMBER(AM4338),SUMIFS($AM$1:AM4338,$A$1:A4338,A4338,$G$1:G4338,G4338,$D$1:D4338,D4338),"")</f>
        <v/>
      </c>
    </row>
    <row r="4339" spans="1:40" x14ac:dyDescent="0.25">
      <c r="A4339" s="4" t="s">
        <v>98</v>
      </c>
      <c r="B4339" t="s">
        <v>30</v>
      </c>
      <c r="C4339" s="40">
        <v>40707</v>
      </c>
      <c r="D4339">
        <v>5</v>
      </c>
      <c r="F4339" t="s">
        <v>112</v>
      </c>
      <c r="G4339" t="str">
        <f>YEAR(C4339)+IF(MONTH(C4339)&lt;7,-1,0)&amp;"/"&amp;RIGHT(YEAR(C4339)+IF(MONTH(C4339)&lt;7,0,1),2)</f>
        <v>2010/11</v>
      </c>
      <c r="O4339" s="2" t="str">
        <f>IF(ISNUMBER(N4339),SUMIFS(N$1:$N4339,A$1:$A4339,A4339,G$1:$G4339,G4339,D$1:$D4339,D4339),"")</f>
        <v/>
      </c>
      <c r="AE4339" s="2" t="str">
        <f t="shared" si="216"/>
        <v/>
      </c>
      <c r="AJ4339" s="41">
        <v>20</v>
      </c>
      <c r="AM4339" s="2" t="str">
        <f t="shared" si="215"/>
        <v/>
      </c>
      <c r="AN4339" s="2" t="str">
        <f>IF(ISNUMBER(AM4339),SUMIFS($AM$1:AM4339,$A$1:A4339,A4339,$G$1:G4339,G4339,$D$1:D4339,D4339),"")</f>
        <v/>
      </c>
    </row>
    <row r="4340" spans="1:40" x14ac:dyDescent="0.25">
      <c r="A4340" s="4" t="s">
        <v>98</v>
      </c>
      <c r="B4340" t="s">
        <v>30</v>
      </c>
      <c r="C4340" s="40">
        <v>40714</v>
      </c>
      <c r="D4340">
        <v>1</v>
      </c>
      <c r="F4340" t="s">
        <v>112</v>
      </c>
      <c r="G4340" t="str">
        <f>YEAR(C4340)+IF(MONTH(C4340)&lt;7,-1,0)&amp;"/"&amp;RIGHT(YEAR(C4340)+IF(MONTH(C4340)&lt;7,0,1),2)</f>
        <v>2010/11</v>
      </c>
      <c r="O4340" s="2" t="str">
        <f>IF(ISNUMBER(N4340),SUMIFS(N$1:$N4340,A$1:$A4340,A4340,G$1:$G4340,G4340,D$1:$D4340,D4340),"")</f>
        <v/>
      </c>
      <c r="AE4340" s="2" t="str">
        <f t="shared" si="216"/>
        <v/>
      </c>
      <c r="AJ4340" s="41">
        <v>22.4</v>
      </c>
      <c r="AM4340" s="2" t="str">
        <f t="shared" si="215"/>
        <v/>
      </c>
      <c r="AN4340" s="2" t="str">
        <f>IF(ISNUMBER(AM4340),SUMIFS($AM$1:AM4340,$A$1:A4340,A4340,$G$1:G4340,G4340,$D$1:D4340,D4340),"")</f>
        <v/>
      </c>
    </row>
    <row r="4341" spans="1:40" x14ac:dyDescent="0.25">
      <c r="A4341" s="4" t="s">
        <v>98</v>
      </c>
      <c r="B4341" t="s">
        <v>30</v>
      </c>
      <c r="C4341" s="40">
        <v>40714</v>
      </c>
      <c r="D4341">
        <v>2</v>
      </c>
      <c r="F4341" t="s">
        <v>112</v>
      </c>
      <c r="G4341" t="str">
        <f>YEAR(C4341)+IF(MONTH(C4341)&lt;7,-1,0)&amp;"/"&amp;RIGHT(YEAR(C4341)+IF(MONTH(C4341)&lt;7,0,1),2)</f>
        <v>2010/11</v>
      </c>
      <c r="O4341" s="2" t="str">
        <f>IF(ISNUMBER(N4341),SUMIFS(N$1:$N4341,A$1:$A4341,A4341,G$1:$G4341,G4341,D$1:$D4341,D4341),"")</f>
        <v/>
      </c>
      <c r="AE4341" s="2" t="str">
        <f t="shared" si="216"/>
        <v/>
      </c>
      <c r="AJ4341" s="41">
        <v>24.7</v>
      </c>
      <c r="AM4341" s="2" t="str">
        <f t="shared" si="215"/>
        <v/>
      </c>
      <c r="AN4341" s="2" t="str">
        <f>IF(ISNUMBER(AM4341),SUMIFS($AM$1:AM4341,$A$1:A4341,A4341,$G$1:G4341,G4341,$D$1:D4341,D4341),"")</f>
        <v/>
      </c>
    </row>
    <row r="4342" spans="1:40" x14ac:dyDescent="0.25">
      <c r="A4342" s="4" t="s">
        <v>98</v>
      </c>
      <c r="B4342" t="s">
        <v>30</v>
      </c>
      <c r="C4342" s="40">
        <v>40714</v>
      </c>
      <c r="D4342">
        <v>3</v>
      </c>
      <c r="F4342" t="s">
        <v>112</v>
      </c>
      <c r="G4342" t="str">
        <f>YEAR(C4342)+IF(MONTH(C4342)&lt;7,-1,0)&amp;"/"&amp;RIGHT(YEAR(C4342)+IF(MONTH(C4342)&lt;7,0,1),2)</f>
        <v>2010/11</v>
      </c>
      <c r="O4342" s="2" t="str">
        <f>IF(ISNUMBER(N4342),SUMIFS(N$1:$N4342,A$1:$A4342,A4342,G$1:$G4342,G4342,D$1:$D4342,D4342),"")</f>
        <v/>
      </c>
      <c r="AE4342" s="2" t="str">
        <f t="shared" si="216"/>
        <v/>
      </c>
      <c r="AJ4342" s="41">
        <v>20.7</v>
      </c>
      <c r="AM4342" s="2" t="str">
        <f t="shared" si="215"/>
        <v/>
      </c>
      <c r="AN4342" s="2" t="str">
        <f>IF(ISNUMBER(AM4342),SUMIFS($AM$1:AM4342,$A$1:A4342,A4342,$G$1:G4342,G4342,$D$1:D4342,D4342),"")</f>
        <v/>
      </c>
    </row>
    <row r="4343" spans="1:40" x14ac:dyDescent="0.25">
      <c r="A4343" s="4" t="s">
        <v>98</v>
      </c>
      <c r="B4343" t="s">
        <v>30</v>
      </c>
      <c r="C4343" s="40">
        <v>40714</v>
      </c>
      <c r="D4343">
        <v>4</v>
      </c>
      <c r="F4343" t="s">
        <v>112</v>
      </c>
      <c r="G4343" t="str">
        <f>YEAR(C4343)+IF(MONTH(C4343)&lt;7,-1,0)&amp;"/"&amp;RIGHT(YEAR(C4343)+IF(MONTH(C4343)&lt;7,0,1),2)</f>
        <v>2010/11</v>
      </c>
      <c r="O4343" s="2" t="str">
        <f>IF(ISNUMBER(N4343),SUMIFS(N$1:$N4343,A$1:$A4343,A4343,G$1:$G4343,G4343,D$1:$D4343,D4343),"")</f>
        <v/>
      </c>
      <c r="AE4343" s="2" t="str">
        <f t="shared" si="216"/>
        <v/>
      </c>
      <c r="AJ4343" s="41">
        <v>27.9</v>
      </c>
      <c r="AM4343" s="2" t="str">
        <f t="shared" si="215"/>
        <v/>
      </c>
      <c r="AN4343" s="2" t="str">
        <f>IF(ISNUMBER(AM4343),SUMIFS($AM$1:AM4343,$A$1:A4343,A4343,$G$1:G4343,G4343,$D$1:D4343,D4343),"")</f>
        <v/>
      </c>
    </row>
    <row r="4344" spans="1:40" x14ac:dyDescent="0.25">
      <c r="A4344" s="4" t="s">
        <v>98</v>
      </c>
      <c r="B4344" t="s">
        <v>30</v>
      </c>
      <c r="C4344" s="40">
        <v>40714</v>
      </c>
      <c r="D4344">
        <v>5</v>
      </c>
      <c r="F4344" t="s">
        <v>112</v>
      </c>
      <c r="G4344" t="str">
        <f>YEAR(C4344)+IF(MONTH(C4344)&lt;7,-1,0)&amp;"/"&amp;RIGHT(YEAR(C4344)+IF(MONTH(C4344)&lt;7,0,1),2)</f>
        <v>2010/11</v>
      </c>
      <c r="O4344" s="2" t="str">
        <f>IF(ISNUMBER(N4344),SUMIFS(N$1:$N4344,A$1:$A4344,A4344,G$1:$G4344,G4344,D$1:$D4344,D4344),"")</f>
        <v/>
      </c>
      <c r="AE4344" s="2" t="str">
        <f t="shared" si="216"/>
        <v/>
      </c>
      <c r="AJ4344" s="41">
        <v>21.6</v>
      </c>
      <c r="AM4344" s="2" t="str">
        <f t="shared" si="215"/>
        <v/>
      </c>
      <c r="AN4344" s="2" t="str">
        <f>IF(ISNUMBER(AM4344),SUMIFS($AM$1:AM4344,$A$1:A4344,A4344,$G$1:G4344,G4344,$D$1:D4344,D4344),"")</f>
        <v/>
      </c>
    </row>
    <row r="4345" spans="1:40" x14ac:dyDescent="0.25">
      <c r="A4345" s="4" t="s">
        <v>98</v>
      </c>
      <c r="B4345" t="s">
        <v>30</v>
      </c>
      <c r="C4345" s="40">
        <v>40728</v>
      </c>
      <c r="D4345">
        <v>1</v>
      </c>
      <c r="F4345" t="s">
        <v>112</v>
      </c>
      <c r="G4345" t="str">
        <f>YEAR(C4345)+IF(MONTH(C4345)&lt;7,-1,0)&amp;"/"&amp;RIGHT(YEAR(C4345)+IF(MONTH(C4345)&lt;7,0,1),2)</f>
        <v>2011/12</v>
      </c>
      <c r="O4345" s="2" t="str">
        <f>IF(ISNUMBER(N4345),SUMIFS(N$1:$N4345,A$1:$A4345,A4345,G$1:$G4345,G4345,D$1:$D4345,D4345),"")</f>
        <v/>
      </c>
      <c r="AE4345" s="2" t="str">
        <f t="shared" si="216"/>
        <v/>
      </c>
      <c r="AJ4345" s="41">
        <v>26.3</v>
      </c>
      <c r="AM4345" s="2" t="str">
        <f t="shared" si="215"/>
        <v/>
      </c>
      <c r="AN4345" s="2" t="str">
        <f>IF(ISNUMBER(AM4345),SUMIFS($AM$1:AM4345,$A$1:A4345,A4345,$G$1:G4345,G4345,$D$1:D4345,D4345),"")</f>
        <v/>
      </c>
    </row>
    <row r="4346" spans="1:40" x14ac:dyDescent="0.25">
      <c r="A4346" s="4" t="s">
        <v>98</v>
      </c>
      <c r="B4346" t="s">
        <v>30</v>
      </c>
      <c r="C4346" s="40">
        <v>40728</v>
      </c>
      <c r="D4346">
        <v>2</v>
      </c>
      <c r="F4346" t="s">
        <v>112</v>
      </c>
      <c r="G4346" t="str">
        <f>YEAR(C4346)+IF(MONTH(C4346)&lt;7,-1,0)&amp;"/"&amp;RIGHT(YEAR(C4346)+IF(MONTH(C4346)&lt;7,0,1),2)</f>
        <v>2011/12</v>
      </c>
      <c r="O4346" s="2" t="str">
        <f>IF(ISNUMBER(N4346),SUMIFS(N$1:$N4346,A$1:$A4346,A4346,G$1:$G4346,G4346,D$1:$D4346,D4346),"")</f>
        <v/>
      </c>
      <c r="AE4346" s="2" t="str">
        <f t="shared" si="216"/>
        <v/>
      </c>
      <c r="AJ4346" s="41">
        <v>25.2</v>
      </c>
      <c r="AM4346" s="2" t="str">
        <f t="shared" si="215"/>
        <v/>
      </c>
      <c r="AN4346" s="2" t="str">
        <f>IF(ISNUMBER(AM4346),SUMIFS($AM$1:AM4346,$A$1:A4346,A4346,$G$1:G4346,G4346,$D$1:D4346,D4346),"")</f>
        <v/>
      </c>
    </row>
    <row r="4347" spans="1:40" x14ac:dyDescent="0.25">
      <c r="A4347" s="4" t="s">
        <v>98</v>
      </c>
      <c r="B4347" t="s">
        <v>30</v>
      </c>
      <c r="C4347" s="40">
        <v>40728</v>
      </c>
      <c r="D4347">
        <v>3</v>
      </c>
      <c r="F4347" t="s">
        <v>112</v>
      </c>
      <c r="G4347" t="str">
        <f>YEAR(C4347)+IF(MONTH(C4347)&lt;7,-1,0)&amp;"/"&amp;RIGHT(YEAR(C4347)+IF(MONTH(C4347)&lt;7,0,1),2)</f>
        <v>2011/12</v>
      </c>
      <c r="O4347" s="2" t="str">
        <f>IF(ISNUMBER(N4347),SUMIFS(N$1:$N4347,A$1:$A4347,A4347,G$1:$G4347,G4347,D$1:$D4347,D4347),"")</f>
        <v/>
      </c>
      <c r="AE4347" s="2" t="str">
        <f t="shared" si="216"/>
        <v/>
      </c>
      <c r="AJ4347" s="41">
        <v>23.6</v>
      </c>
      <c r="AM4347" s="2" t="str">
        <f t="shared" si="215"/>
        <v/>
      </c>
      <c r="AN4347" s="2" t="str">
        <f>IF(ISNUMBER(AM4347),SUMIFS($AM$1:AM4347,$A$1:A4347,A4347,$G$1:G4347,G4347,$D$1:D4347,D4347),"")</f>
        <v/>
      </c>
    </row>
    <row r="4348" spans="1:40" x14ac:dyDescent="0.25">
      <c r="A4348" s="4" t="s">
        <v>98</v>
      </c>
      <c r="B4348" t="s">
        <v>30</v>
      </c>
      <c r="C4348" s="40">
        <v>40728</v>
      </c>
      <c r="D4348">
        <v>4</v>
      </c>
      <c r="F4348" t="s">
        <v>112</v>
      </c>
      <c r="G4348" t="str">
        <f>YEAR(C4348)+IF(MONTH(C4348)&lt;7,-1,0)&amp;"/"&amp;RIGHT(YEAR(C4348)+IF(MONTH(C4348)&lt;7,0,1),2)</f>
        <v>2011/12</v>
      </c>
      <c r="O4348" s="2" t="str">
        <f>IF(ISNUMBER(N4348),SUMIFS(N$1:$N4348,A$1:$A4348,A4348,G$1:$G4348,G4348,D$1:$D4348,D4348),"")</f>
        <v/>
      </c>
      <c r="AE4348" s="2" t="str">
        <f t="shared" si="216"/>
        <v/>
      </c>
      <c r="AJ4348" s="41">
        <v>30.4</v>
      </c>
      <c r="AM4348" s="2" t="str">
        <f t="shared" si="215"/>
        <v/>
      </c>
      <c r="AN4348" s="2" t="str">
        <f>IF(ISNUMBER(AM4348),SUMIFS($AM$1:AM4348,$A$1:A4348,A4348,$G$1:G4348,G4348,$D$1:D4348,D4348),"")</f>
        <v/>
      </c>
    </row>
    <row r="4349" spans="1:40" x14ac:dyDescent="0.25">
      <c r="A4349" s="4" t="s">
        <v>98</v>
      </c>
      <c r="B4349" t="s">
        <v>30</v>
      </c>
      <c r="C4349" s="40">
        <v>40728</v>
      </c>
      <c r="D4349">
        <v>5</v>
      </c>
      <c r="F4349" t="s">
        <v>112</v>
      </c>
      <c r="G4349" t="str">
        <f>YEAR(C4349)+IF(MONTH(C4349)&lt;7,-1,0)&amp;"/"&amp;RIGHT(YEAR(C4349)+IF(MONTH(C4349)&lt;7,0,1),2)</f>
        <v>2011/12</v>
      </c>
      <c r="O4349" s="2" t="str">
        <f>IF(ISNUMBER(N4349),SUMIFS(N$1:$N4349,A$1:$A4349,A4349,G$1:$G4349,G4349,D$1:$D4349,D4349),"")</f>
        <v/>
      </c>
      <c r="AE4349" s="2" t="str">
        <f t="shared" si="216"/>
        <v/>
      </c>
      <c r="AJ4349" s="41">
        <v>23.2</v>
      </c>
      <c r="AM4349" s="2" t="str">
        <f t="shared" si="215"/>
        <v/>
      </c>
      <c r="AN4349" s="2" t="str">
        <f>IF(ISNUMBER(AM4349),SUMIFS($AM$1:AM4349,$A$1:A4349,A4349,$G$1:G4349,G4349,$D$1:D4349,D4349),"")</f>
        <v/>
      </c>
    </row>
    <row r="4350" spans="1:40" x14ac:dyDescent="0.25">
      <c r="A4350" s="4" t="s">
        <v>98</v>
      </c>
      <c r="B4350" t="s">
        <v>30</v>
      </c>
      <c r="C4350" s="40">
        <v>40742</v>
      </c>
      <c r="D4350">
        <v>1</v>
      </c>
      <c r="F4350" t="s">
        <v>112</v>
      </c>
      <c r="G4350" t="str">
        <f>YEAR(C4350)+IF(MONTH(C4350)&lt;7,-1,0)&amp;"/"&amp;RIGHT(YEAR(C4350)+IF(MONTH(C4350)&lt;7,0,1),2)</f>
        <v>2011/12</v>
      </c>
      <c r="O4350" s="2" t="str">
        <f>IF(ISNUMBER(N4350),SUMIFS(N$1:$N4350,A$1:$A4350,A4350,G$1:$G4350,G4350,D$1:$D4350,D4350),"")</f>
        <v/>
      </c>
      <c r="AE4350" s="2" t="str">
        <f t="shared" si="216"/>
        <v/>
      </c>
      <c r="AJ4350" s="41">
        <v>29</v>
      </c>
      <c r="AM4350" s="2" t="str">
        <f t="shared" si="215"/>
        <v/>
      </c>
      <c r="AN4350" s="2" t="str">
        <f>IF(ISNUMBER(AM4350),SUMIFS($AM$1:AM4350,$A$1:A4350,A4350,$G$1:G4350,G4350,$D$1:D4350,D4350),"")</f>
        <v/>
      </c>
    </row>
    <row r="4351" spans="1:40" x14ac:dyDescent="0.25">
      <c r="A4351" s="4" t="s">
        <v>98</v>
      </c>
      <c r="B4351" t="s">
        <v>30</v>
      </c>
      <c r="C4351" s="40">
        <v>40742</v>
      </c>
      <c r="D4351">
        <v>2</v>
      </c>
      <c r="F4351" t="s">
        <v>112</v>
      </c>
      <c r="G4351" t="str">
        <f>YEAR(C4351)+IF(MONTH(C4351)&lt;7,-1,0)&amp;"/"&amp;RIGHT(YEAR(C4351)+IF(MONTH(C4351)&lt;7,0,1),2)</f>
        <v>2011/12</v>
      </c>
      <c r="O4351" s="2" t="str">
        <f>IF(ISNUMBER(N4351),SUMIFS(N$1:$N4351,A$1:$A4351,A4351,G$1:$G4351,G4351,D$1:$D4351,D4351),"")</f>
        <v/>
      </c>
      <c r="AE4351" s="2" t="str">
        <f t="shared" si="216"/>
        <v/>
      </c>
      <c r="AJ4351" s="41">
        <v>29</v>
      </c>
      <c r="AM4351" s="2" t="str">
        <f t="shared" si="215"/>
        <v/>
      </c>
      <c r="AN4351" s="2" t="str">
        <f>IF(ISNUMBER(AM4351),SUMIFS($AM$1:AM4351,$A$1:A4351,A4351,$G$1:G4351,G4351,$D$1:D4351,D4351),"")</f>
        <v/>
      </c>
    </row>
    <row r="4352" spans="1:40" x14ac:dyDescent="0.25">
      <c r="A4352" s="4" t="s">
        <v>98</v>
      </c>
      <c r="B4352" t="s">
        <v>30</v>
      </c>
      <c r="C4352" s="40">
        <v>40742</v>
      </c>
      <c r="D4352">
        <v>3</v>
      </c>
      <c r="F4352" t="s">
        <v>112</v>
      </c>
      <c r="G4352" t="str">
        <f>YEAR(C4352)+IF(MONTH(C4352)&lt;7,-1,0)&amp;"/"&amp;RIGHT(YEAR(C4352)+IF(MONTH(C4352)&lt;7,0,1),2)</f>
        <v>2011/12</v>
      </c>
      <c r="O4352" s="2" t="str">
        <f>IF(ISNUMBER(N4352),SUMIFS(N$1:$N4352,A$1:$A4352,A4352,G$1:$G4352,G4352,D$1:$D4352,D4352),"")</f>
        <v/>
      </c>
      <c r="AE4352" s="2" t="str">
        <f t="shared" si="216"/>
        <v/>
      </c>
      <c r="AJ4352" s="41">
        <v>27.8</v>
      </c>
      <c r="AM4352" s="2" t="str">
        <f t="shared" si="215"/>
        <v/>
      </c>
      <c r="AN4352" s="2" t="str">
        <f>IF(ISNUMBER(AM4352),SUMIFS($AM$1:AM4352,$A$1:A4352,A4352,$G$1:G4352,G4352,$D$1:D4352,D4352),"")</f>
        <v/>
      </c>
    </row>
    <row r="4353" spans="1:40" x14ac:dyDescent="0.25">
      <c r="A4353" s="4" t="s">
        <v>98</v>
      </c>
      <c r="B4353" t="s">
        <v>30</v>
      </c>
      <c r="C4353" s="40">
        <v>40742</v>
      </c>
      <c r="D4353">
        <v>4</v>
      </c>
      <c r="F4353" t="s">
        <v>112</v>
      </c>
      <c r="G4353" t="str">
        <f>YEAR(C4353)+IF(MONTH(C4353)&lt;7,-1,0)&amp;"/"&amp;RIGHT(YEAR(C4353)+IF(MONTH(C4353)&lt;7,0,1),2)</f>
        <v>2011/12</v>
      </c>
      <c r="O4353" s="2" t="str">
        <f>IF(ISNUMBER(N4353),SUMIFS(N$1:$N4353,A$1:$A4353,A4353,G$1:$G4353,G4353,D$1:$D4353,D4353),"")</f>
        <v/>
      </c>
      <c r="AE4353" s="2" t="str">
        <f t="shared" si="216"/>
        <v/>
      </c>
      <c r="AJ4353" s="41">
        <v>31.6</v>
      </c>
      <c r="AM4353" s="2" t="str">
        <f t="shared" si="215"/>
        <v/>
      </c>
      <c r="AN4353" s="2" t="str">
        <f>IF(ISNUMBER(AM4353),SUMIFS($AM$1:AM4353,$A$1:A4353,A4353,$G$1:G4353,G4353,$D$1:D4353,D4353),"")</f>
        <v/>
      </c>
    </row>
    <row r="4354" spans="1:40" x14ac:dyDescent="0.25">
      <c r="A4354" s="4" t="s">
        <v>98</v>
      </c>
      <c r="B4354" t="s">
        <v>30</v>
      </c>
      <c r="C4354" s="40">
        <v>40742</v>
      </c>
      <c r="D4354">
        <v>5</v>
      </c>
      <c r="F4354" t="s">
        <v>112</v>
      </c>
      <c r="G4354" t="str">
        <f>YEAR(C4354)+IF(MONTH(C4354)&lt;7,-1,0)&amp;"/"&amp;RIGHT(YEAR(C4354)+IF(MONTH(C4354)&lt;7,0,1),2)</f>
        <v>2011/12</v>
      </c>
      <c r="O4354" s="2" t="str">
        <f>IF(ISNUMBER(N4354),SUMIFS(N$1:$N4354,A$1:$A4354,A4354,G$1:$G4354,G4354,D$1:$D4354,D4354),"")</f>
        <v/>
      </c>
      <c r="AE4354" s="2" t="str">
        <f t="shared" si="216"/>
        <v/>
      </c>
      <c r="AJ4354" s="41">
        <v>26.9</v>
      </c>
      <c r="AM4354" s="2" t="str">
        <f t="shared" si="215"/>
        <v/>
      </c>
      <c r="AN4354" s="2" t="str">
        <f>IF(ISNUMBER(AM4354),SUMIFS($AM$1:AM4354,$A$1:A4354,A4354,$G$1:G4354,G4354,$D$1:D4354,D4354),"")</f>
        <v/>
      </c>
    </row>
    <row r="4355" spans="1:40" x14ac:dyDescent="0.25">
      <c r="A4355" s="4" t="s">
        <v>98</v>
      </c>
      <c r="B4355" t="s">
        <v>30</v>
      </c>
      <c r="C4355" s="40">
        <v>40749</v>
      </c>
      <c r="D4355">
        <v>1</v>
      </c>
      <c r="F4355" t="s">
        <v>112</v>
      </c>
      <c r="G4355" t="str">
        <f>YEAR(C4355)+IF(MONTH(C4355)&lt;7,-1,0)&amp;"/"&amp;RIGHT(YEAR(C4355)+IF(MONTH(C4355)&lt;7,0,1),2)</f>
        <v>2011/12</v>
      </c>
      <c r="O4355" s="2" t="str">
        <f>IF(ISNUMBER(N4355),SUMIFS(N$1:$N4355,A$1:$A4355,A4355,G$1:$G4355,G4355,D$1:$D4355,D4355),"")</f>
        <v/>
      </c>
      <c r="AE4355" s="2" t="str">
        <f t="shared" si="216"/>
        <v/>
      </c>
      <c r="AJ4355" s="41">
        <v>31</v>
      </c>
      <c r="AM4355" s="2" t="str">
        <f t="shared" si="215"/>
        <v/>
      </c>
      <c r="AN4355" s="2" t="str">
        <f>IF(ISNUMBER(AM4355),SUMIFS($AM$1:AM4355,$A$1:A4355,A4355,$G$1:G4355,G4355,$D$1:D4355,D4355),"")</f>
        <v/>
      </c>
    </row>
    <row r="4356" spans="1:40" x14ac:dyDescent="0.25">
      <c r="A4356" s="4" t="s">
        <v>98</v>
      </c>
      <c r="B4356" t="s">
        <v>30</v>
      </c>
      <c r="C4356" s="40">
        <v>40749</v>
      </c>
      <c r="D4356">
        <v>2</v>
      </c>
      <c r="F4356" t="s">
        <v>112</v>
      </c>
      <c r="G4356" t="str">
        <f>YEAR(C4356)+IF(MONTH(C4356)&lt;7,-1,0)&amp;"/"&amp;RIGHT(YEAR(C4356)+IF(MONTH(C4356)&lt;7,0,1),2)</f>
        <v>2011/12</v>
      </c>
      <c r="O4356" s="2" t="str">
        <f>IF(ISNUMBER(N4356),SUMIFS(N$1:$N4356,A$1:$A4356,A4356,G$1:$G4356,G4356,D$1:$D4356,D4356),"")</f>
        <v/>
      </c>
      <c r="AE4356" s="2" t="str">
        <f t="shared" si="216"/>
        <v/>
      </c>
      <c r="AJ4356" s="41">
        <v>28</v>
      </c>
      <c r="AM4356" s="2" t="str">
        <f t="shared" si="215"/>
        <v/>
      </c>
      <c r="AN4356" s="2" t="str">
        <f>IF(ISNUMBER(AM4356),SUMIFS($AM$1:AM4356,$A$1:A4356,A4356,$G$1:G4356,G4356,$D$1:D4356,D4356),"")</f>
        <v/>
      </c>
    </row>
    <row r="4357" spans="1:40" x14ac:dyDescent="0.25">
      <c r="A4357" s="4" t="s">
        <v>98</v>
      </c>
      <c r="B4357" t="s">
        <v>30</v>
      </c>
      <c r="C4357" s="40">
        <v>40749</v>
      </c>
      <c r="D4357">
        <v>3</v>
      </c>
      <c r="F4357" t="s">
        <v>112</v>
      </c>
      <c r="G4357" t="str">
        <f>YEAR(C4357)+IF(MONTH(C4357)&lt;7,-1,0)&amp;"/"&amp;RIGHT(YEAR(C4357)+IF(MONTH(C4357)&lt;7,0,1),2)</f>
        <v>2011/12</v>
      </c>
      <c r="O4357" s="2" t="str">
        <f>IF(ISNUMBER(N4357),SUMIFS(N$1:$N4357,A$1:$A4357,A4357,G$1:$G4357,G4357,D$1:$D4357,D4357),"")</f>
        <v/>
      </c>
      <c r="AE4357" s="2" t="str">
        <f t="shared" si="216"/>
        <v/>
      </c>
      <c r="AJ4357" s="41">
        <v>25.1</v>
      </c>
      <c r="AM4357" s="2" t="str">
        <f t="shared" si="215"/>
        <v/>
      </c>
      <c r="AN4357" s="2" t="str">
        <f>IF(ISNUMBER(AM4357),SUMIFS($AM$1:AM4357,$A$1:A4357,A4357,$G$1:G4357,G4357,$D$1:D4357,D4357),"")</f>
        <v/>
      </c>
    </row>
    <row r="4358" spans="1:40" x14ac:dyDescent="0.25">
      <c r="A4358" s="4" t="s">
        <v>98</v>
      </c>
      <c r="B4358" t="s">
        <v>30</v>
      </c>
      <c r="C4358" s="40">
        <v>40749</v>
      </c>
      <c r="D4358">
        <v>4</v>
      </c>
      <c r="F4358" t="s">
        <v>112</v>
      </c>
      <c r="G4358" t="str">
        <f>YEAR(C4358)+IF(MONTH(C4358)&lt;7,-1,0)&amp;"/"&amp;RIGHT(YEAR(C4358)+IF(MONTH(C4358)&lt;7,0,1),2)</f>
        <v>2011/12</v>
      </c>
      <c r="O4358" s="2" t="str">
        <f>IF(ISNUMBER(N4358),SUMIFS(N$1:$N4358,A$1:$A4358,A4358,G$1:$G4358,G4358,D$1:$D4358,D4358),"")</f>
        <v/>
      </c>
      <c r="AE4358" s="2" t="str">
        <f t="shared" si="216"/>
        <v/>
      </c>
      <c r="AJ4358" s="41">
        <v>28.3</v>
      </c>
      <c r="AM4358" s="2" t="str">
        <f t="shared" si="215"/>
        <v/>
      </c>
      <c r="AN4358" s="2" t="str">
        <f>IF(ISNUMBER(AM4358),SUMIFS($AM$1:AM4358,$A$1:A4358,A4358,$G$1:G4358,G4358,$D$1:D4358,D4358),"")</f>
        <v/>
      </c>
    </row>
    <row r="4359" spans="1:40" x14ac:dyDescent="0.25">
      <c r="A4359" s="4" t="s">
        <v>98</v>
      </c>
      <c r="B4359" t="s">
        <v>30</v>
      </c>
      <c r="C4359" s="40">
        <v>40749</v>
      </c>
      <c r="D4359">
        <v>5</v>
      </c>
      <c r="F4359" t="s">
        <v>112</v>
      </c>
      <c r="G4359" t="str">
        <f>YEAR(C4359)+IF(MONTH(C4359)&lt;7,-1,0)&amp;"/"&amp;RIGHT(YEAR(C4359)+IF(MONTH(C4359)&lt;7,0,1),2)</f>
        <v>2011/12</v>
      </c>
      <c r="O4359" s="2" t="str">
        <f>IF(ISNUMBER(N4359),SUMIFS(N$1:$N4359,A$1:$A4359,A4359,G$1:$G4359,G4359,D$1:$D4359,D4359),"")</f>
        <v/>
      </c>
      <c r="AE4359" s="2" t="str">
        <f t="shared" si="216"/>
        <v/>
      </c>
      <c r="AJ4359" s="41">
        <v>27</v>
      </c>
      <c r="AM4359" s="2" t="str">
        <f t="shared" si="215"/>
        <v/>
      </c>
      <c r="AN4359" s="2" t="str">
        <f>IF(ISNUMBER(AM4359),SUMIFS($AM$1:AM4359,$A$1:A4359,A4359,$G$1:G4359,G4359,$D$1:D4359,D4359),"")</f>
        <v/>
      </c>
    </row>
    <row r="4360" spans="1:40" x14ac:dyDescent="0.25">
      <c r="A4360" s="4" t="s">
        <v>98</v>
      </c>
      <c r="B4360" t="s">
        <v>30</v>
      </c>
      <c r="C4360" s="40">
        <v>40771</v>
      </c>
      <c r="D4360">
        <v>1</v>
      </c>
      <c r="F4360" t="s">
        <v>112</v>
      </c>
      <c r="G4360" t="str">
        <f>YEAR(C4360)+IF(MONTH(C4360)&lt;7,-1,0)&amp;"/"&amp;RIGHT(YEAR(C4360)+IF(MONTH(C4360)&lt;7,0,1),2)</f>
        <v>2011/12</v>
      </c>
      <c r="O4360" s="2" t="str">
        <f>IF(ISNUMBER(N4360),SUMIFS(N$1:$N4360,A$1:$A4360,A4360,G$1:$G4360,G4360,D$1:$D4360,D4360),"")</f>
        <v/>
      </c>
      <c r="AE4360" s="2" t="str">
        <f t="shared" si="216"/>
        <v/>
      </c>
      <c r="AJ4360" s="41">
        <v>28.3</v>
      </c>
      <c r="AM4360" s="2" t="str">
        <f t="shared" si="215"/>
        <v/>
      </c>
      <c r="AN4360" s="2" t="str">
        <f>IF(ISNUMBER(AM4360),SUMIFS($AM$1:AM4360,$A$1:A4360,A4360,$G$1:G4360,G4360,$D$1:D4360,D4360),"")</f>
        <v/>
      </c>
    </row>
    <row r="4361" spans="1:40" x14ac:dyDescent="0.25">
      <c r="A4361" s="4" t="s">
        <v>98</v>
      </c>
      <c r="B4361" t="s">
        <v>30</v>
      </c>
      <c r="C4361" s="40">
        <v>40771</v>
      </c>
      <c r="D4361">
        <v>2</v>
      </c>
      <c r="F4361" t="s">
        <v>112</v>
      </c>
      <c r="G4361" t="str">
        <f>YEAR(C4361)+IF(MONTH(C4361)&lt;7,-1,0)&amp;"/"&amp;RIGHT(YEAR(C4361)+IF(MONTH(C4361)&lt;7,0,1),2)</f>
        <v>2011/12</v>
      </c>
      <c r="O4361" s="2" t="str">
        <f>IF(ISNUMBER(N4361),SUMIFS(N$1:$N4361,A$1:$A4361,A4361,G$1:$G4361,G4361,D$1:$D4361,D4361),"")</f>
        <v/>
      </c>
      <c r="AE4361" s="2" t="str">
        <f t="shared" si="216"/>
        <v/>
      </c>
      <c r="AJ4361" s="41">
        <v>27.2</v>
      </c>
      <c r="AM4361" s="2" t="str">
        <f t="shared" si="215"/>
        <v/>
      </c>
      <c r="AN4361" s="2" t="str">
        <f>IF(ISNUMBER(AM4361),SUMIFS($AM$1:AM4361,$A$1:A4361,A4361,$G$1:G4361,G4361,$D$1:D4361,D4361),"")</f>
        <v/>
      </c>
    </row>
    <row r="4362" spans="1:40" x14ac:dyDescent="0.25">
      <c r="A4362" s="4" t="s">
        <v>98</v>
      </c>
      <c r="B4362" t="s">
        <v>30</v>
      </c>
      <c r="C4362" s="40">
        <v>40771</v>
      </c>
      <c r="D4362">
        <v>3</v>
      </c>
      <c r="F4362" t="s">
        <v>112</v>
      </c>
      <c r="G4362" t="str">
        <f>YEAR(C4362)+IF(MONTH(C4362)&lt;7,-1,0)&amp;"/"&amp;RIGHT(YEAR(C4362)+IF(MONTH(C4362)&lt;7,0,1),2)</f>
        <v>2011/12</v>
      </c>
      <c r="O4362" s="2" t="str">
        <f>IF(ISNUMBER(N4362),SUMIFS(N$1:$N4362,A$1:$A4362,A4362,G$1:$G4362,G4362,D$1:$D4362,D4362),"")</f>
        <v/>
      </c>
      <c r="AE4362" s="2" t="str">
        <f t="shared" si="216"/>
        <v/>
      </c>
      <c r="AJ4362" s="41">
        <v>26.5</v>
      </c>
      <c r="AM4362" s="2" t="str">
        <f t="shared" si="215"/>
        <v/>
      </c>
      <c r="AN4362" s="2" t="str">
        <f>IF(ISNUMBER(AM4362),SUMIFS($AM$1:AM4362,$A$1:A4362,A4362,$G$1:G4362,G4362,$D$1:D4362,D4362),"")</f>
        <v/>
      </c>
    </row>
    <row r="4363" spans="1:40" x14ac:dyDescent="0.25">
      <c r="A4363" s="4" t="s">
        <v>98</v>
      </c>
      <c r="B4363" t="s">
        <v>30</v>
      </c>
      <c r="C4363" s="40">
        <v>40771</v>
      </c>
      <c r="D4363">
        <v>4</v>
      </c>
      <c r="F4363" t="s">
        <v>112</v>
      </c>
      <c r="G4363" t="str">
        <f>YEAR(C4363)+IF(MONTH(C4363)&lt;7,-1,0)&amp;"/"&amp;RIGHT(YEAR(C4363)+IF(MONTH(C4363)&lt;7,0,1),2)</f>
        <v>2011/12</v>
      </c>
      <c r="O4363" s="2" t="str">
        <f>IF(ISNUMBER(N4363),SUMIFS(N$1:$N4363,A$1:$A4363,A4363,G$1:$G4363,G4363,D$1:$D4363,D4363),"")</f>
        <v/>
      </c>
      <c r="AE4363" s="2" t="str">
        <f t="shared" si="216"/>
        <v/>
      </c>
      <c r="AJ4363" s="41">
        <v>35</v>
      </c>
      <c r="AM4363" s="2" t="str">
        <f t="shared" si="215"/>
        <v/>
      </c>
      <c r="AN4363" s="2" t="str">
        <f>IF(ISNUMBER(AM4363),SUMIFS($AM$1:AM4363,$A$1:A4363,A4363,$G$1:G4363,G4363,$D$1:D4363,D4363),"")</f>
        <v/>
      </c>
    </row>
    <row r="4364" spans="1:40" x14ac:dyDescent="0.25">
      <c r="A4364" s="4" t="s">
        <v>98</v>
      </c>
      <c r="B4364" t="s">
        <v>30</v>
      </c>
      <c r="C4364" s="40">
        <v>40771</v>
      </c>
      <c r="D4364">
        <v>5</v>
      </c>
      <c r="F4364" t="s">
        <v>112</v>
      </c>
      <c r="G4364" t="str">
        <f>YEAR(C4364)+IF(MONTH(C4364)&lt;7,-1,0)&amp;"/"&amp;RIGHT(YEAR(C4364)+IF(MONTH(C4364)&lt;7,0,1),2)</f>
        <v>2011/12</v>
      </c>
      <c r="O4364" s="2" t="str">
        <f>IF(ISNUMBER(N4364),SUMIFS(N$1:$N4364,A$1:$A4364,A4364,G$1:$G4364,G4364,D$1:$D4364,D4364),"")</f>
        <v/>
      </c>
      <c r="AE4364" s="2" t="str">
        <f t="shared" si="216"/>
        <v/>
      </c>
      <c r="AJ4364" s="41">
        <v>25.2</v>
      </c>
      <c r="AM4364" s="2" t="str">
        <f t="shared" si="215"/>
        <v/>
      </c>
      <c r="AN4364" s="2" t="str">
        <f>IF(ISNUMBER(AM4364),SUMIFS($AM$1:AM4364,$A$1:A4364,A4364,$G$1:G4364,G4364,$D$1:D4364,D4364),"")</f>
        <v/>
      </c>
    </row>
    <row r="4365" spans="1:40" x14ac:dyDescent="0.25">
      <c r="A4365" s="4" t="s">
        <v>98</v>
      </c>
      <c r="B4365" t="s">
        <v>30</v>
      </c>
      <c r="C4365" s="40">
        <v>40784</v>
      </c>
      <c r="D4365">
        <v>1</v>
      </c>
      <c r="F4365" t="s">
        <v>112</v>
      </c>
      <c r="G4365" t="str">
        <f>YEAR(C4365)+IF(MONTH(C4365)&lt;7,-1,0)&amp;"/"&amp;RIGHT(YEAR(C4365)+IF(MONTH(C4365)&lt;7,0,1),2)</f>
        <v>2011/12</v>
      </c>
      <c r="O4365" s="2" t="str">
        <f>IF(ISNUMBER(N4365),SUMIFS(N$1:$N4365,A$1:$A4365,A4365,G$1:$G4365,G4365,D$1:$D4365,D4365),"")</f>
        <v/>
      </c>
      <c r="AE4365" s="2" t="str">
        <f t="shared" si="216"/>
        <v/>
      </c>
      <c r="AJ4365" s="41">
        <v>31.8</v>
      </c>
      <c r="AM4365" s="2" t="str">
        <f t="shared" si="215"/>
        <v/>
      </c>
      <c r="AN4365" s="2" t="str">
        <f>IF(ISNUMBER(AM4365),SUMIFS($AM$1:AM4365,$A$1:A4365,A4365,$G$1:G4365,G4365,$D$1:D4365,D4365),"")</f>
        <v/>
      </c>
    </row>
    <row r="4366" spans="1:40" x14ac:dyDescent="0.25">
      <c r="A4366" s="4" t="s">
        <v>98</v>
      </c>
      <c r="B4366" t="s">
        <v>30</v>
      </c>
      <c r="C4366" s="40">
        <v>40784</v>
      </c>
      <c r="D4366">
        <v>2</v>
      </c>
      <c r="F4366" t="s">
        <v>112</v>
      </c>
      <c r="G4366" t="str">
        <f>YEAR(C4366)+IF(MONTH(C4366)&lt;7,-1,0)&amp;"/"&amp;RIGHT(YEAR(C4366)+IF(MONTH(C4366)&lt;7,0,1),2)</f>
        <v>2011/12</v>
      </c>
      <c r="O4366" s="2" t="str">
        <f>IF(ISNUMBER(N4366),SUMIFS(N$1:$N4366,A$1:$A4366,A4366,G$1:$G4366,G4366,D$1:$D4366,D4366),"")</f>
        <v/>
      </c>
      <c r="AE4366" s="2" t="str">
        <f t="shared" si="216"/>
        <v/>
      </c>
      <c r="AJ4366" s="41">
        <v>27.9</v>
      </c>
      <c r="AM4366" s="2" t="str">
        <f t="shared" si="215"/>
        <v/>
      </c>
      <c r="AN4366" s="2" t="str">
        <f>IF(ISNUMBER(AM4366),SUMIFS($AM$1:AM4366,$A$1:A4366,A4366,$G$1:G4366,G4366,$D$1:D4366,D4366),"")</f>
        <v/>
      </c>
    </row>
    <row r="4367" spans="1:40" x14ac:dyDescent="0.25">
      <c r="A4367" s="4" t="s">
        <v>98</v>
      </c>
      <c r="B4367" t="s">
        <v>30</v>
      </c>
      <c r="C4367" s="40">
        <v>40784</v>
      </c>
      <c r="D4367">
        <v>3</v>
      </c>
      <c r="F4367" t="s">
        <v>112</v>
      </c>
      <c r="G4367" t="str">
        <f>YEAR(C4367)+IF(MONTH(C4367)&lt;7,-1,0)&amp;"/"&amp;RIGHT(YEAR(C4367)+IF(MONTH(C4367)&lt;7,0,1),2)</f>
        <v>2011/12</v>
      </c>
      <c r="O4367" s="2" t="str">
        <f>IF(ISNUMBER(N4367),SUMIFS(N$1:$N4367,A$1:$A4367,A4367,G$1:$G4367,G4367,D$1:$D4367,D4367),"")</f>
        <v/>
      </c>
      <c r="AE4367" s="2" t="str">
        <f t="shared" si="216"/>
        <v/>
      </c>
      <c r="AJ4367" s="41">
        <v>29.3</v>
      </c>
      <c r="AM4367" s="2" t="str">
        <f t="shared" si="215"/>
        <v/>
      </c>
      <c r="AN4367" s="2" t="str">
        <f>IF(ISNUMBER(AM4367),SUMIFS($AM$1:AM4367,$A$1:A4367,A4367,$G$1:G4367,G4367,$D$1:D4367,D4367),"")</f>
        <v/>
      </c>
    </row>
    <row r="4368" spans="1:40" x14ac:dyDescent="0.25">
      <c r="A4368" s="4" t="s">
        <v>98</v>
      </c>
      <c r="B4368" t="s">
        <v>30</v>
      </c>
      <c r="C4368" s="40">
        <v>40784</v>
      </c>
      <c r="D4368">
        <v>4</v>
      </c>
      <c r="F4368" t="s">
        <v>112</v>
      </c>
      <c r="G4368" t="str">
        <f>YEAR(C4368)+IF(MONTH(C4368)&lt;7,-1,0)&amp;"/"&amp;RIGHT(YEAR(C4368)+IF(MONTH(C4368)&lt;7,0,1),2)</f>
        <v>2011/12</v>
      </c>
      <c r="O4368" s="2" t="str">
        <f>IF(ISNUMBER(N4368),SUMIFS(N$1:$N4368,A$1:$A4368,A4368,G$1:$G4368,G4368,D$1:$D4368,D4368),"")</f>
        <v/>
      </c>
      <c r="AE4368" s="2" t="str">
        <f t="shared" si="216"/>
        <v/>
      </c>
      <c r="AJ4368" s="41">
        <v>28.7</v>
      </c>
      <c r="AM4368" s="2" t="str">
        <f t="shared" si="215"/>
        <v/>
      </c>
      <c r="AN4368" s="2" t="str">
        <f>IF(ISNUMBER(AM4368),SUMIFS($AM$1:AM4368,$A$1:A4368,A4368,$G$1:G4368,G4368,$D$1:D4368,D4368),"")</f>
        <v/>
      </c>
    </row>
    <row r="4369" spans="1:40" x14ac:dyDescent="0.25">
      <c r="A4369" s="4" t="s">
        <v>98</v>
      </c>
      <c r="B4369" t="s">
        <v>30</v>
      </c>
      <c r="C4369" s="40">
        <v>40784</v>
      </c>
      <c r="D4369">
        <v>5</v>
      </c>
      <c r="F4369" t="s">
        <v>112</v>
      </c>
      <c r="G4369" t="str">
        <f>YEAR(C4369)+IF(MONTH(C4369)&lt;7,-1,0)&amp;"/"&amp;RIGHT(YEAR(C4369)+IF(MONTH(C4369)&lt;7,0,1),2)</f>
        <v>2011/12</v>
      </c>
      <c r="O4369" s="2" t="str">
        <f>IF(ISNUMBER(N4369),SUMIFS(N$1:$N4369,A$1:$A4369,A4369,G$1:$G4369,G4369,D$1:$D4369,D4369),"")</f>
        <v/>
      </c>
      <c r="AE4369" s="2" t="str">
        <f t="shared" si="216"/>
        <v/>
      </c>
      <c r="AJ4369" s="41">
        <v>25.1</v>
      </c>
      <c r="AM4369" s="2" t="str">
        <f t="shared" si="215"/>
        <v/>
      </c>
      <c r="AN4369" s="2" t="str">
        <f>IF(ISNUMBER(AM4369),SUMIFS($AM$1:AM4369,$A$1:A4369,A4369,$G$1:G4369,G4369,$D$1:D4369,D4369),"")</f>
        <v/>
      </c>
    </row>
    <row r="4370" spans="1:40" x14ac:dyDescent="0.25">
      <c r="A4370" s="4" t="s">
        <v>98</v>
      </c>
      <c r="B4370" t="s">
        <v>30</v>
      </c>
      <c r="C4370" s="40">
        <v>40798</v>
      </c>
      <c r="D4370">
        <v>1</v>
      </c>
      <c r="F4370" t="s">
        <v>112</v>
      </c>
      <c r="G4370" t="str">
        <f>YEAR(C4370)+IF(MONTH(C4370)&lt;7,-1,0)&amp;"/"&amp;RIGHT(YEAR(C4370)+IF(MONTH(C4370)&lt;7,0,1),2)</f>
        <v>2011/12</v>
      </c>
      <c r="O4370" s="2" t="str">
        <f>IF(ISNUMBER(N4370),SUMIFS(N$1:$N4370,A$1:$A4370,A4370,G$1:$G4370,G4370,D$1:$D4370,D4370),"")</f>
        <v/>
      </c>
      <c r="AE4370" s="2" t="str">
        <f t="shared" si="216"/>
        <v/>
      </c>
      <c r="AJ4370" s="41">
        <v>27.9</v>
      </c>
      <c r="AM4370" s="2" t="str">
        <f t="shared" si="215"/>
        <v/>
      </c>
      <c r="AN4370" s="2" t="str">
        <f>IF(ISNUMBER(AM4370),SUMIFS($AM$1:AM4370,$A$1:A4370,A4370,$G$1:G4370,G4370,$D$1:D4370,D4370),"")</f>
        <v/>
      </c>
    </row>
    <row r="4371" spans="1:40" x14ac:dyDescent="0.25">
      <c r="A4371" s="4" t="s">
        <v>98</v>
      </c>
      <c r="B4371" t="s">
        <v>30</v>
      </c>
      <c r="C4371" s="40">
        <v>40798</v>
      </c>
      <c r="D4371">
        <v>2</v>
      </c>
      <c r="F4371" t="s">
        <v>112</v>
      </c>
      <c r="G4371" t="str">
        <f>YEAR(C4371)+IF(MONTH(C4371)&lt;7,-1,0)&amp;"/"&amp;RIGHT(YEAR(C4371)+IF(MONTH(C4371)&lt;7,0,1),2)</f>
        <v>2011/12</v>
      </c>
      <c r="O4371" s="2" t="str">
        <f>IF(ISNUMBER(N4371),SUMIFS(N$1:$N4371,A$1:$A4371,A4371,G$1:$G4371,G4371,D$1:$D4371,D4371),"")</f>
        <v/>
      </c>
      <c r="AE4371" s="2" t="str">
        <f t="shared" si="216"/>
        <v/>
      </c>
      <c r="AJ4371" s="41">
        <v>28.1</v>
      </c>
      <c r="AM4371" s="2" t="str">
        <f t="shared" si="215"/>
        <v/>
      </c>
      <c r="AN4371" s="2" t="str">
        <f>IF(ISNUMBER(AM4371),SUMIFS($AM$1:AM4371,$A$1:A4371,A4371,$G$1:G4371,G4371,$D$1:D4371,D4371),"")</f>
        <v/>
      </c>
    </row>
    <row r="4372" spans="1:40" x14ac:dyDescent="0.25">
      <c r="A4372" s="4" t="s">
        <v>98</v>
      </c>
      <c r="B4372" t="s">
        <v>30</v>
      </c>
      <c r="C4372" s="40">
        <v>40798</v>
      </c>
      <c r="D4372">
        <v>3</v>
      </c>
      <c r="F4372" t="s">
        <v>112</v>
      </c>
      <c r="G4372" t="str">
        <f>YEAR(C4372)+IF(MONTH(C4372)&lt;7,-1,0)&amp;"/"&amp;RIGHT(YEAR(C4372)+IF(MONTH(C4372)&lt;7,0,1),2)</f>
        <v>2011/12</v>
      </c>
      <c r="O4372" s="2" t="str">
        <f>IF(ISNUMBER(N4372),SUMIFS(N$1:$N4372,A$1:$A4372,A4372,G$1:$G4372,G4372,D$1:$D4372,D4372),"")</f>
        <v/>
      </c>
      <c r="AE4372" s="2" t="str">
        <f t="shared" si="216"/>
        <v/>
      </c>
      <c r="AJ4372" s="41">
        <v>25.6</v>
      </c>
      <c r="AM4372" s="2" t="str">
        <f t="shared" si="215"/>
        <v/>
      </c>
      <c r="AN4372" s="2" t="str">
        <f>IF(ISNUMBER(AM4372),SUMIFS($AM$1:AM4372,$A$1:A4372,A4372,$G$1:G4372,G4372,$D$1:D4372,D4372),"")</f>
        <v/>
      </c>
    </row>
    <row r="4373" spans="1:40" x14ac:dyDescent="0.25">
      <c r="A4373" s="4" t="s">
        <v>98</v>
      </c>
      <c r="B4373" t="s">
        <v>30</v>
      </c>
      <c r="C4373" s="40">
        <v>40798</v>
      </c>
      <c r="D4373">
        <v>4</v>
      </c>
      <c r="F4373" t="s">
        <v>112</v>
      </c>
      <c r="G4373" t="str">
        <f>YEAR(C4373)+IF(MONTH(C4373)&lt;7,-1,0)&amp;"/"&amp;RIGHT(YEAR(C4373)+IF(MONTH(C4373)&lt;7,0,1),2)</f>
        <v>2011/12</v>
      </c>
      <c r="O4373" s="2" t="str">
        <f>IF(ISNUMBER(N4373),SUMIFS(N$1:$N4373,A$1:$A4373,A4373,G$1:$G4373,G4373,D$1:$D4373,D4373),"")</f>
        <v/>
      </c>
      <c r="AE4373" s="2" t="str">
        <f t="shared" si="216"/>
        <v/>
      </c>
      <c r="AJ4373" s="41">
        <v>31.5</v>
      </c>
      <c r="AM4373" s="2" t="str">
        <f t="shared" si="215"/>
        <v/>
      </c>
      <c r="AN4373" s="2" t="str">
        <f>IF(ISNUMBER(AM4373),SUMIFS($AM$1:AM4373,$A$1:A4373,A4373,$G$1:G4373,G4373,$D$1:D4373,D4373),"")</f>
        <v/>
      </c>
    </row>
    <row r="4374" spans="1:40" x14ac:dyDescent="0.25">
      <c r="A4374" s="4" t="s">
        <v>98</v>
      </c>
      <c r="B4374" t="s">
        <v>30</v>
      </c>
      <c r="C4374" s="40">
        <v>40798</v>
      </c>
      <c r="D4374">
        <v>5</v>
      </c>
      <c r="F4374" t="s">
        <v>112</v>
      </c>
      <c r="G4374" t="str">
        <f>YEAR(C4374)+IF(MONTH(C4374)&lt;7,-1,0)&amp;"/"&amp;RIGHT(YEAR(C4374)+IF(MONTH(C4374)&lt;7,0,1),2)</f>
        <v>2011/12</v>
      </c>
      <c r="O4374" s="2" t="str">
        <f>IF(ISNUMBER(N4374),SUMIFS(N$1:$N4374,A$1:$A4374,A4374,G$1:$G4374,G4374,D$1:$D4374,D4374),"")</f>
        <v/>
      </c>
      <c r="AE4374" s="2" t="str">
        <f t="shared" si="216"/>
        <v/>
      </c>
      <c r="AJ4374" s="41">
        <v>25.6</v>
      </c>
      <c r="AM4374" s="2" t="str">
        <f t="shared" si="215"/>
        <v/>
      </c>
      <c r="AN4374" s="2" t="str">
        <f>IF(ISNUMBER(AM4374),SUMIFS($AM$1:AM4374,$A$1:A4374,A4374,$G$1:G4374,G4374,$D$1:D4374,D4374),"")</f>
        <v/>
      </c>
    </row>
    <row r="4375" spans="1:40" x14ac:dyDescent="0.25">
      <c r="A4375" s="4" t="s">
        <v>98</v>
      </c>
      <c r="B4375" t="s">
        <v>30</v>
      </c>
      <c r="C4375" s="40">
        <v>40812</v>
      </c>
      <c r="D4375">
        <v>1</v>
      </c>
      <c r="F4375" t="s">
        <v>112</v>
      </c>
      <c r="G4375" t="str">
        <f>YEAR(C4375)+IF(MONTH(C4375)&lt;7,-1,0)&amp;"/"&amp;RIGHT(YEAR(C4375)+IF(MONTH(C4375)&lt;7,0,1),2)</f>
        <v>2011/12</v>
      </c>
      <c r="O4375" s="2" t="str">
        <f>IF(ISNUMBER(N4375),SUMIFS(N$1:$N4375,A$1:$A4375,A4375,G$1:$G4375,G4375,D$1:$D4375,D4375),"")</f>
        <v/>
      </c>
      <c r="AE4375" s="2" t="str">
        <f t="shared" si="216"/>
        <v/>
      </c>
      <c r="AJ4375" s="41">
        <v>32.9</v>
      </c>
      <c r="AM4375" s="2" t="str">
        <f t="shared" si="215"/>
        <v/>
      </c>
      <c r="AN4375" s="2" t="str">
        <f>IF(ISNUMBER(AM4375),SUMIFS($AM$1:AM4375,$A$1:A4375,A4375,$G$1:G4375,G4375,$D$1:D4375,D4375),"")</f>
        <v/>
      </c>
    </row>
    <row r="4376" spans="1:40" x14ac:dyDescent="0.25">
      <c r="A4376" s="4" t="s">
        <v>98</v>
      </c>
      <c r="B4376" t="s">
        <v>30</v>
      </c>
      <c r="C4376" s="40">
        <v>40812</v>
      </c>
      <c r="D4376">
        <v>2</v>
      </c>
      <c r="F4376" t="s">
        <v>112</v>
      </c>
      <c r="G4376" t="str">
        <f>YEAR(C4376)+IF(MONTH(C4376)&lt;7,-1,0)&amp;"/"&amp;RIGHT(YEAR(C4376)+IF(MONTH(C4376)&lt;7,0,1),2)</f>
        <v>2011/12</v>
      </c>
      <c r="O4376" s="2" t="str">
        <f>IF(ISNUMBER(N4376),SUMIFS(N$1:$N4376,A$1:$A4376,A4376,G$1:$G4376,G4376,D$1:$D4376,D4376),"")</f>
        <v/>
      </c>
      <c r="AE4376" s="2" t="str">
        <f t="shared" si="216"/>
        <v/>
      </c>
      <c r="AJ4376" s="41">
        <v>32.200000000000003</v>
      </c>
      <c r="AM4376" s="2" t="str">
        <f t="shared" si="215"/>
        <v/>
      </c>
      <c r="AN4376" s="2" t="str">
        <f>IF(ISNUMBER(AM4376),SUMIFS($AM$1:AM4376,$A$1:A4376,A4376,$G$1:G4376,G4376,$D$1:D4376,D4376),"")</f>
        <v/>
      </c>
    </row>
    <row r="4377" spans="1:40" x14ac:dyDescent="0.25">
      <c r="A4377" s="4" t="s">
        <v>98</v>
      </c>
      <c r="B4377" t="s">
        <v>30</v>
      </c>
      <c r="C4377" s="40">
        <v>40812</v>
      </c>
      <c r="D4377">
        <v>3</v>
      </c>
      <c r="F4377" t="s">
        <v>112</v>
      </c>
      <c r="G4377" t="str">
        <f>YEAR(C4377)+IF(MONTH(C4377)&lt;7,-1,0)&amp;"/"&amp;RIGHT(YEAR(C4377)+IF(MONTH(C4377)&lt;7,0,1),2)</f>
        <v>2011/12</v>
      </c>
      <c r="O4377" s="2" t="str">
        <f>IF(ISNUMBER(N4377),SUMIFS(N$1:$N4377,A$1:$A4377,A4377,G$1:$G4377,G4377,D$1:$D4377,D4377),"")</f>
        <v/>
      </c>
      <c r="AE4377" s="2" t="str">
        <f t="shared" si="216"/>
        <v/>
      </c>
      <c r="AJ4377" s="41">
        <v>27.3</v>
      </c>
      <c r="AM4377" s="2" t="str">
        <f t="shared" si="215"/>
        <v/>
      </c>
      <c r="AN4377" s="2" t="str">
        <f>IF(ISNUMBER(AM4377),SUMIFS($AM$1:AM4377,$A$1:A4377,A4377,$G$1:G4377,G4377,$D$1:D4377,D4377),"")</f>
        <v/>
      </c>
    </row>
    <row r="4378" spans="1:40" x14ac:dyDescent="0.25">
      <c r="A4378" s="4" t="s">
        <v>98</v>
      </c>
      <c r="B4378" t="s">
        <v>30</v>
      </c>
      <c r="C4378" s="40">
        <v>40812</v>
      </c>
      <c r="D4378">
        <v>4</v>
      </c>
      <c r="F4378" t="s">
        <v>112</v>
      </c>
      <c r="G4378" t="str">
        <f>YEAR(C4378)+IF(MONTH(C4378)&lt;7,-1,0)&amp;"/"&amp;RIGHT(YEAR(C4378)+IF(MONTH(C4378)&lt;7,0,1),2)</f>
        <v>2011/12</v>
      </c>
      <c r="O4378" s="2" t="str">
        <f>IF(ISNUMBER(N4378),SUMIFS(N$1:$N4378,A$1:$A4378,A4378,G$1:$G4378,G4378,D$1:$D4378,D4378),"")</f>
        <v/>
      </c>
      <c r="AE4378" s="2" t="str">
        <f t="shared" si="216"/>
        <v/>
      </c>
      <c r="AJ4378" s="41">
        <v>39.9</v>
      </c>
      <c r="AM4378" s="2" t="str">
        <f t="shared" si="215"/>
        <v/>
      </c>
      <c r="AN4378" s="2" t="str">
        <f>IF(ISNUMBER(AM4378),SUMIFS($AM$1:AM4378,$A$1:A4378,A4378,$G$1:G4378,G4378,$D$1:D4378,D4378),"")</f>
        <v/>
      </c>
    </row>
    <row r="4379" spans="1:40" x14ac:dyDescent="0.25">
      <c r="A4379" s="4" t="s">
        <v>98</v>
      </c>
      <c r="B4379" t="s">
        <v>30</v>
      </c>
      <c r="C4379" s="40">
        <v>40812</v>
      </c>
      <c r="D4379">
        <v>5</v>
      </c>
      <c r="F4379" t="s">
        <v>112</v>
      </c>
      <c r="G4379" t="str">
        <f>YEAR(C4379)+IF(MONTH(C4379)&lt;7,-1,0)&amp;"/"&amp;RIGHT(YEAR(C4379)+IF(MONTH(C4379)&lt;7,0,1),2)</f>
        <v>2011/12</v>
      </c>
      <c r="O4379" s="2" t="str">
        <f>IF(ISNUMBER(N4379),SUMIFS(N$1:$N4379,A$1:$A4379,A4379,G$1:$G4379,G4379,D$1:$D4379,D4379),"")</f>
        <v/>
      </c>
      <c r="AE4379" s="2" t="str">
        <f t="shared" si="216"/>
        <v/>
      </c>
      <c r="AJ4379" s="41">
        <v>31.1</v>
      </c>
      <c r="AM4379" s="2" t="str">
        <f t="shared" si="215"/>
        <v/>
      </c>
      <c r="AN4379" s="2" t="str">
        <f>IF(ISNUMBER(AM4379),SUMIFS($AM$1:AM4379,$A$1:A4379,A4379,$G$1:G4379,G4379,$D$1:D4379,D4379),"")</f>
        <v/>
      </c>
    </row>
    <row r="4380" spans="1:40" x14ac:dyDescent="0.25">
      <c r="A4380" s="4" t="s">
        <v>98</v>
      </c>
      <c r="B4380" t="s">
        <v>30</v>
      </c>
      <c r="C4380" s="40">
        <v>40819</v>
      </c>
      <c r="D4380">
        <v>1</v>
      </c>
      <c r="F4380" t="s">
        <v>112</v>
      </c>
      <c r="G4380" t="str">
        <f>YEAR(C4380)+IF(MONTH(C4380)&lt;7,-1,0)&amp;"/"&amp;RIGHT(YEAR(C4380)+IF(MONTH(C4380)&lt;7,0,1),2)</f>
        <v>2011/12</v>
      </c>
      <c r="O4380" s="2" t="str">
        <f>IF(ISNUMBER(N4380),SUMIFS(N$1:$N4380,A$1:$A4380,A4380,G$1:$G4380,G4380,D$1:$D4380,D4380),"")</f>
        <v/>
      </c>
      <c r="AE4380" s="2" t="str">
        <f t="shared" si="216"/>
        <v/>
      </c>
      <c r="AJ4380" s="41">
        <v>32</v>
      </c>
      <c r="AM4380" s="2" t="str">
        <f t="shared" si="215"/>
        <v/>
      </c>
      <c r="AN4380" s="2" t="str">
        <f>IF(ISNUMBER(AM4380),SUMIFS($AM$1:AM4380,$A$1:A4380,A4380,$G$1:G4380,G4380,$D$1:D4380,D4380),"")</f>
        <v/>
      </c>
    </row>
    <row r="4381" spans="1:40" x14ac:dyDescent="0.25">
      <c r="A4381" s="4" t="s">
        <v>98</v>
      </c>
      <c r="B4381" t="s">
        <v>30</v>
      </c>
      <c r="C4381" s="40">
        <v>40819</v>
      </c>
      <c r="D4381">
        <v>2</v>
      </c>
      <c r="F4381" t="s">
        <v>112</v>
      </c>
      <c r="G4381" t="str">
        <f>YEAR(C4381)+IF(MONTH(C4381)&lt;7,-1,0)&amp;"/"&amp;RIGHT(YEAR(C4381)+IF(MONTH(C4381)&lt;7,0,1),2)</f>
        <v>2011/12</v>
      </c>
      <c r="O4381" s="2" t="str">
        <f>IF(ISNUMBER(N4381),SUMIFS(N$1:$N4381,A$1:$A4381,A4381,G$1:$G4381,G4381,D$1:$D4381,D4381),"")</f>
        <v/>
      </c>
      <c r="AE4381" s="2" t="str">
        <f t="shared" si="216"/>
        <v/>
      </c>
      <c r="AJ4381" s="41">
        <v>31.4</v>
      </c>
      <c r="AM4381" s="2" t="str">
        <f t="shared" si="215"/>
        <v/>
      </c>
      <c r="AN4381" s="2" t="str">
        <f>IF(ISNUMBER(AM4381),SUMIFS($AM$1:AM4381,$A$1:A4381,A4381,$G$1:G4381,G4381,$D$1:D4381,D4381),"")</f>
        <v/>
      </c>
    </row>
    <row r="4382" spans="1:40" x14ac:dyDescent="0.25">
      <c r="A4382" s="4" t="s">
        <v>98</v>
      </c>
      <c r="B4382" t="s">
        <v>30</v>
      </c>
      <c r="C4382" s="40">
        <v>40819</v>
      </c>
      <c r="D4382">
        <v>3</v>
      </c>
      <c r="F4382" t="s">
        <v>112</v>
      </c>
      <c r="G4382" t="str">
        <f>YEAR(C4382)+IF(MONTH(C4382)&lt;7,-1,0)&amp;"/"&amp;RIGHT(YEAR(C4382)+IF(MONTH(C4382)&lt;7,0,1),2)</f>
        <v>2011/12</v>
      </c>
      <c r="O4382" s="2" t="str">
        <f>IF(ISNUMBER(N4382),SUMIFS(N$1:$N4382,A$1:$A4382,A4382,G$1:$G4382,G4382,D$1:$D4382,D4382),"")</f>
        <v/>
      </c>
      <c r="AE4382" s="2" t="str">
        <f t="shared" si="216"/>
        <v/>
      </c>
      <c r="AJ4382" s="41">
        <v>29.8</v>
      </c>
      <c r="AM4382" s="2" t="str">
        <f t="shared" si="215"/>
        <v/>
      </c>
      <c r="AN4382" s="2" t="str">
        <f>IF(ISNUMBER(AM4382),SUMIFS($AM$1:AM4382,$A$1:A4382,A4382,$G$1:G4382,G4382,$D$1:D4382,D4382),"")</f>
        <v/>
      </c>
    </row>
    <row r="4383" spans="1:40" x14ac:dyDescent="0.25">
      <c r="A4383" s="4" t="s">
        <v>98</v>
      </c>
      <c r="B4383" t="s">
        <v>30</v>
      </c>
      <c r="C4383" s="40">
        <v>40819</v>
      </c>
      <c r="D4383">
        <v>4</v>
      </c>
      <c r="F4383" t="s">
        <v>112</v>
      </c>
      <c r="G4383" t="str">
        <f>YEAR(C4383)+IF(MONTH(C4383)&lt;7,-1,0)&amp;"/"&amp;RIGHT(YEAR(C4383)+IF(MONTH(C4383)&lt;7,0,1),2)</f>
        <v>2011/12</v>
      </c>
      <c r="O4383" s="2" t="str">
        <f>IF(ISNUMBER(N4383),SUMIFS(N$1:$N4383,A$1:$A4383,A4383,G$1:$G4383,G4383,D$1:$D4383,D4383),"")</f>
        <v/>
      </c>
      <c r="AE4383" s="2" t="str">
        <f t="shared" si="216"/>
        <v/>
      </c>
      <c r="AJ4383" s="41">
        <v>34</v>
      </c>
      <c r="AM4383" s="2" t="str">
        <f t="shared" si="215"/>
        <v/>
      </c>
      <c r="AN4383" s="2" t="str">
        <f>IF(ISNUMBER(AM4383),SUMIFS($AM$1:AM4383,$A$1:A4383,A4383,$G$1:G4383,G4383,$D$1:D4383,D4383),"")</f>
        <v/>
      </c>
    </row>
    <row r="4384" spans="1:40" x14ac:dyDescent="0.25">
      <c r="A4384" s="4" t="s">
        <v>98</v>
      </c>
      <c r="B4384" t="s">
        <v>30</v>
      </c>
      <c r="C4384" s="40">
        <v>40819</v>
      </c>
      <c r="D4384">
        <v>5</v>
      </c>
      <c r="F4384" t="s">
        <v>112</v>
      </c>
      <c r="G4384" t="str">
        <f>YEAR(C4384)+IF(MONTH(C4384)&lt;7,-1,0)&amp;"/"&amp;RIGHT(YEAR(C4384)+IF(MONTH(C4384)&lt;7,0,1),2)</f>
        <v>2011/12</v>
      </c>
      <c r="O4384" s="2" t="str">
        <f>IF(ISNUMBER(N4384),SUMIFS(N$1:$N4384,A$1:$A4384,A4384,G$1:$G4384,G4384,D$1:$D4384,D4384),"")</f>
        <v/>
      </c>
      <c r="AE4384" s="2" t="str">
        <f t="shared" si="216"/>
        <v/>
      </c>
      <c r="AJ4384" s="41">
        <v>30.8</v>
      </c>
      <c r="AM4384" s="2" t="str">
        <f t="shared" si="215"/>
        <v/>
      </c>
      <c r="AN4384" s="2" t="str">
        <f>IF(ISNUMBER(AM4384),SUMIFS($AM$1:AM4384,$A$1:A4384,A4384,$G$1:G4384,G4384,$D$1:D4384,D4384),"")</f>
        <v/>
      </c>
    </row>
    <row r="4385" spans="1:40" x14ac:dyDescent="0.25">
      <c r="A4385" s="4" t="s">
        <v>98</v>
      </c>
      <c r="B4385" t="s">
        <v>30</v>
      </c>
      <c r="C4385" s="40">
        <v>40826</v>
      </c>
      <c r="D4385">
        <v>1</v>
      </c>
      <c r="F4385" t="s">
        <v>112</v>
      </c>
      <c r="G4385" t="str">
        <f>YEAR(C4385)+IF(MONTH(C4385)&lt;7,-1,0)&amp;"/"&amp;RIGHT(YEAR(C4385)+IF(MONTH(C4385)&lt;7,0,1),2)</f>
        <v>2011/12</v>
      </c>
      <c r="O4385" s="2" t="str">
        <f>IF(ISNUMBER(N4385),SUMIFS(N$1:$N4385,A$1:$A4385,A4385,G$1:$G4385,G4385,D$1:$D4385,D4385),"")</f>
        <v/>
      </c>
      <c r="AE4385" s="2" t="str">
        <f t="shared" si="216"/>
        <v/>
      </c>
      <c r="AJ4385" s="41">
        <v>35.5</v>
      </c>
      <c r="AM4385" s="2" t="str">
        <f t="shared" si="215"/>
        <v/>
      </c>
      <c r="AN4385" s="2" t="str">
        <f>IF(ISNUMBER(AM4385),SUMIFS($AM$1:AM4385,$A$1:A4385,A4385,$G$1:G4385,G4385,$D$1:D4385,D4385),"")</f>
        <v/>
      </c>
    </row>
    <row r="4386" spans="1:40" x14ac:dyDescent="0.25">
      <c r="A4386" s="4" t="s">
        <v>98</v>
      </c>
      <c r="B4386" t="s">
        <v>30</v>
      </c>
      <c r="C4386" s="40">
        <v>40826</v>
      </c>
      <c r="D4386">
        <v>2</v>
      </c>
      <c r="F4386" t="s">
        <v>112</v>
      </c>
      <c r="G4386" t="str">
        <f>YEAR(C4386)+IF(MONTH(C4386)&lt;7,-1,0)&amp;"/"&amp;RIGHT(YEAR(C4386)+IF(MONTH(C4386)&lt;7,0,1),2)</f>
        <v>2011/12</v>
      </c>
      <c r="O4386" s="2" t="str">
        <f>IF(ISNUMBER(N4386),SUMIFS(N$1:$N4386,A$1:$A4386,A4386,G$1:$G4386,G4386,D$1:$D4386,D4386),"")</f>
        <v/>
      </c>
      <c r="AE4386" s="2" t="str">
        <f t="shared" si="216"/>
        <v/>
      </c>
      <c r="AJ4386" s="41">
        <v>35.5</v>
      </c>
      <c r="AM4386" s="2" t="str">
        <f t="shared" si="215"/>
        <v/>
      </c>
      <c r="AN4386" s="2" t="str">
        <f>IF(ISNUMBER(AM4386),SUMIFS($AM$1:AM4386,$A$1:A4386,A4386,$G$1:G4386,G4386,$D$1:D4386,D4386),"")</f>
        <v/>
      </c>
    </row>
    <row r="4387" spans="1:40" x14ac:dyDescent="0.25">
      <c r="A4387" s="4" t="s">
        <v>98</v>
      </c>
      <c r="B4387" t="s">
        <v>30</v>
      </c>
      <c r="C4387" s="40">
        <v>40826</v>
      </c>
      <c r="D4387">
        <v>3</v>
      </c>
      <c r="F4387" t="s">
        <v>112</v>
      </c>
      <c r="G4387" t="str">
        <f>YEAR(C4387)+IF(MONTH(C4387)&lt;7,-1,0)&amp;"/"&amp;RIGHT(YEAR(C4387)+IF(MONTH(C4387)&lt;7,0,1),2)</f>
        <v>2011/12</v>
      </c>
      <c r="O4387" s="2" t="str">
        <f>IF(ISNUMBER(N4387),SUMIFS(N$1:$N4387,A$1:$A4387,A4387,G$1:$G4387,G4387,D$1:$D4387,D4387),"")</f>
        <v/>
      </c>
      <c r="AE4387" s="2" t="str">
        <f t="shared" si="216"/>
        <v/>
      </c>
      <c r="AJ4387" s="41">
        <v>32.1</v>
      </c>
      <c r="AM4387" s="2" t="str">
        <f t="shared" si="215"/>
        <v/>
      </c>
      <c r="AN4387" s="2" t="str">
        <f>IF(ISNUMBER(AM4387),SUMIFS($AM$1:AM4387,$A$1:A4387,A4387,$G$1:G4387,G4387,$D$1:D4387,D4387),"")</f>
        <v/>
      </c>
    </row>
    <row r="4388" spans="1:40" x14ac:dyDescent="0.25">
      <c r="A4388" s="4" t="s">
        <v>98</v>
      </c>
      <c r="B4388" t="s">
        <v>30</v>
      </c>
      <c r="C4388" s="40">
        <v>40826</v>
      </c>
      <c r="D4388">
        <v>4</v>
      </c>
      <c r="F4388" t="s">
        <v>112</v>
      </c>
      <c r="G4388" t="str">
        <f>YEAR(C4388)+IF(MONTH(C4388)&lt;7,-1,0)&amp;"/"&amp;RIGHT(YEAR(C4388)+IF(MONTH(C4388)&lt;7,0,1),2)</f>
        <v>2011/12</v>
      </c>
      <c r="O4388" s="2" t="str">
        <f>IF(ISNUMBER(N4388),SUMIFS(N$1:$N4388,A$1:$A4388,A4388,G$1:$G4388,G4388,D$1:$D4388,D4388),"")</f>
        <v/>
      </c>
      <c r="AE4388" s="2" t="str">
        <f t="shared" si="216"/>
        <v/>
      </c>
      <c r="AJ4388" s="41">
        <v>35.5</v>
      </c>
      <c r="AM4388" s="2" t="str">
        <f t="shared" si="215"/>
        <v/>
      </c>
      <c r="AN4388" s="2" t="str">
        <f>IF(ISNUMBER(AM4388),SUMIFS($AM$1:AM4388,$A$1:A4388,A4388,$G$1:G4388,G4388,$D$1:D4388,D4388),"")</f>
        <v/>
      </c>
    </row>
    <row r="4389" spans="1:40" x14ac:dyDescent="0.25">
      <c r="A4389" s="4" t="s">
        <v>98</v>
      </c>
      <c r="B4389" t="s">
        <v>30</v>
      </c>
      <c r="C4389" s="40">
        <v>40826</v>
      </c>
      <c r="D4389">
        <v>5</v>
      </c>
      <c r="F4389" t="s">
        <v>112</v>
      </c>
      <c r="G4389" t="str">
        <f>YEAR(C4389)+IF(MONTH(C4389)&lt;7,-1,0)&amp;"/"&amp;RIGHT(YEAR(C4389)+IF(MONTH(C4389)&lt;7,0,1),2)</f>
        <v>2011/12</v>
      </c>
      <c r="O4389" s="2" t="str">
        <f>IF(ISNUMBER(N4389),SUMIFS(N$1:$N4389,A$1:$A4389,A4389,G$1:$G4389,G4389,D$1:$D4389,D4389),"")</f>
        <v/>
      </c>
      <c r="AE4389" s="2" t="str">
        <f t="shared" si="216"/>
        <v/>
      </c>
      <c r="AJ4389" s="41">
        <v>32.9</v>
      </c>
      <c r="AM4389" s="2" t="str">
        <f t="shared" si="215"/>
        <v/>
      </c>
      <c r="AN4389" s="2" t="str">
        <f>IF(ISNUMBER(AM4389),SUMIFS($AM$1:AM4389,$A$1:A4389,A4389,$G$1:G4389,G4389,$D$1:D4389,D4389),"")</f>
        <v/>
      </c>
    </row>
    <row r="4390" spans="1:40" x14ac:dyDescent="0.25">
      <c r="A4390" s="4" t="s">
        <v>98</v>
      </c>
      <c r="B4390" t="s">
        <v>30</v>
      </c>
      <c r="C4390" s="40">
        <v>40833</v>
      </c>
      <c r="D4390">
        <v>1</v>
      </c>
      <c r="F4390" t="s">
        <v>112</v>
      </c>
      <c r="G4390" t="str">
        <f>YEAR(C4390)+IF(MONTH(C4390)&lt;7,-1,0)&amp;"/"&amp;RIGHT(YEAR(C4390)+IF(MONTH(C4390)&lt;7,0,1),2)</f>
        <v>2011/12</v>
      </c>
      <c r="O4390" s="2" t="str">
        <f>IF(ISNUMBER(N4390),SUMIFS(N$1:$N4390,A$1:$A4390,A4390,G$1:$G4390,G4390,D$1:$D4390,D4390),"")</f>
        <v/>
      </c>
      <c r="AE4390" s="2" t="str">
        <f t="shared" si="216"/>
        <v/>
      </c>
      <c r="AJ4390" s="41">
        <v>32.799999999999997</v>
      </c>
      <c r="AM4390" s="2" t="str">
        <f t="shared" si="215"/>
        <v/>
      </c>
      <c r="AN4390" s="2" t="str">
        <f>IF(ISNUMBER(AM4390),SUMIFS($AM$1:AM4390,$A$1:A4390,A4390,$G$1:G4390,G4390,$D$1:D4390,D4390),"")</f>
        <v/>
      </c>
    </row>
    <row r="4391" spans="1:40" x14ac:dyDescent="0.25">
      <c r="A4391" s="4" t="s">
        <v>98</v>
      </c>
      <c r="B4391" t="s">
        <v>30</v>
      </c>
      <c r="C4391" s="40">
        <v>40833</v>
      </c>
      <c r="D4391">
        <v>2</v>
      </c>
      <c r="F4391" t="s">
        <v>112</v>
      </c>
      <c r="G4391" t="str">
        <f>YEAR(C4391)+IF(MONTH(C4391)&lt;7,-1,0)&amp;"/"&amp;RIGHT(YEAR(C4391)+IF(MONTH(C4391)&lt;7,0,1),2)</f>
        <v>2011/12</v>
      </c>
      <c r="O4391" s="2" t="str">
        <f>IF(ISNUMBER(N4391),SUMIFS(N$1:$N4391,A$1:$A4391,A4391,G$1:$G4391,G4391,D$1:$D4391,D4391),"")</f>
        <v/>
      </c>
      <c r="AE4391" s="2" t="str">
        <f t="shared" si="216"/>
        <v/>
      </c>
      <c r="AJ4391" s="41">
        <v>36.1</v>
      </c>
      <c r="AM4391" s="2" t="str">
        <f t="shared" si="215"/>
        <v/>
      </c>
      <c r="AN4391" s="2" t="str">
        <f>IF(ISNUMBER(AM4391),SUMIFS($AM$1:AM4391,$A$1:A4391,A4391,$G$1:G4391,G4391,$D$1:D4391,D4391),"")</f>
        <v/>
      </c>
    </row>
    <row r="4392" spans="1:40" x14ac:dyDescent="0.25">
      <c r="A4392" s="4" t="s">
        <v>98</v>
      </c>
      <c r="B4392" t="s">
        <v>30</v>
      </c>
      <c r="C4392" s="40">
        <v>40833</v>
      </c>
      <c r="D4392">
        <v>3</v>
      </c>
      <c r="F4392" t="s">
        <v>112</v>
      </c>
      <c r="G4392" t="str">
        <f>YEAR(C4392)+IF(MONTH(C4392)&lt;7,-1,0)&amp;"/"&amp;RIGHT(YEAR(C4392)+IF(MONTH(C4392)&lt;7,0,1),2)</f>
        <v>2011/12</v>
      </c>
      <c r="O4392" s="2" t="str">
        <f>IF(ISNUMBER(N4392),SUMIFS(N$1:$N4392,A$1:$A4392,A4392,G$1:$G4392,G4392,D$1:$D4392,D4392),"")</f>
        <v/>
      </c>
      <c r="AE4392" s="2" t="str">
        <f t="shared" si="216"/>
        <v/>
      </c>
      <c r="AJ4392" s="41">
        <v>33.799999999999997</v>
      </c>
      <c r="AM4392" s="2" t="str">
        <f t="shared" si="215"/>
        <v/>
      </c>
      <c r="AN4392" s="2" t="str">
        <f>IF(ISNUMBER(AM4392),SUMIFS($AM$1:AM4392,$A$1:A4392,A4392,$G$1:G4392,G4392,$D$1:D4392,D4392),"")</f>
        <v/>
      </c>
    </row>
    <row r="4393" spans="1:40" x14ac:dyDescent="0.25">
      <c r="A4393" s="4" t="s">
        <v>98</v>
      </c>
      <c r="B4393" t="s">
        <v>30</v>
      </c>
      <c r="C4393" s="40">
        <v>40833</v>
      </c>
      <c r="D4393">
        <v>4</v>
      </c>
      <c r="F4393" t="s">
        <v>112</v>
      </c>
      <c r="G4393" t="str">
        <f>YEAR(C4393)+IF(MONTH(C4393)&lt;7,-1,0)&amp;"/"&amp;RIGHT(YEAR(C4393)+IF(MONTH(C4393)&lt;7,0,1),2)</f>
        <v>2011/12</v>
      </c>
      <c r="O4393" s="2" t="str">
        <f>IF(ISNUMBER(N4393),SUMIFS(N$1:$N4393,A$1:$A4393,A4393,G$1:$G4393,G4393,D$1:$D4393,D4393),"")</f>
        <v/>
      </c>
      <c r="AE4393" s="2" t="str">
        <f t="shared" si="216"/>
        <v/>
      </c>
      <c r="AJ4393" s="41">
        <v>33.700000000000003</v>
      </c>
      <c r="AM4393" s="2" t="str">
        <f t="shared" si="215"/>
        <v/>
      </c>
      <c r="AN4393" s="2" t="str">
        <f>IF(ISNUMBER(AM4393),SUMIFS($AM$1:AM4393,$A$1:A4393,A4393,$G$1:G4393,G4393,$D$1:D4393,D4393),"")</f>
        <v/>
      </c>
    </row>
    <row r="4394" spans="1:40" x14ac:dyDescent="0.25">
      <c r="A4394" s="4" t="s">
        <v>98</v>
      </c>
      <c r="B4394" t="s">
        <v>30</v>
      </c>
      <c r="C4394" s="40">
        <v>40833</v>
      </c>
      <c r="D4394">
        <v>5</v>
      </c>
      <c r="F4394" t="s">
        <v>112</v>
      </c>
      <c r="G4394" t="str">
        <f>YEAR(C4394)+IF(MONTH(C4394)&lt;7,-1,0)&amp;"/"&amp;RIGHT(YEAR(C4394)+IF(MONTH(C4394)&lt;7,0,1),2)</f>
        <v>2011/12</v>
      </c>
      <c r="O4394" s="2" t="str">
        <f>IF(ISNUMBER(N4394),SUMIFS(N$1:$N4394,A$1:$A4394,A4394,G$1:$G4394,G4394,D$1:$D4394,D4394),"")</f>
        <v/>
      </c>
      <c r="AE4394" s="2" t="str">
        <f t="shared" si="216"/>
        <v/>
      </c>
      <c r="AJ4394" s="41">
        <v>33.6</v>
      </c>
      <c r="AM4394" s="2" t="str">
        <f t="shared" si="215"/>
        <v/>
      </c>
      <c r="AN4394" s="2" t="str">
        <f>IF(ISNUMBER(AM4394),SUMIFS($AM$1:AM4394,$A$1:A4394,A4394,$G$1:G4394,G4394,$D$1:D4394,D4394),"")</f>
        <v/>
      </c>
    </row>
    <row r="4395" spans="1:40" x14ac:dyDescent="0.25">
      <c r="A4395" s="4" t="s">
        <v>98</v>
      </c>
      <c r="B4395" t="s">
        <v>30</v>
      </c>
      <c r="C4395" s="40">
        <v>40841</v>
      </c>
      <c r="D4395">
        <v>1</v>
      </c>
      <c r="F4395" t="s">
        <v>112</v>
      </c>
      <c r="G4395" t="str">
        <f>YEAR(C4395)+IF(MONTH(C4395)&lt;7,-1,0)&amp;"/"&amp;RIGHT(YEAR(C4395)+IF(MONTH(C4395)&lt;7,0,1),2)</f>
        <v>2011/12</v>
      </c>
      <c r="O4395" s="2" t="str">
        <f>IF(ISNUMBER(N4395),SUMIFS(N$1:$N4395,A$1:$A4395,A4395,G$1:$G4395,G4395,D$1:$D4395,D4395),"")</f>
        <v/>
      </c>
      <c r="AE4395" s="2" t="str">
        <f t="shared" si="216"/>
        <v/>
      </c>
      <c r="AJ4395" s="41">
        <v>36.700000000000003</v>
      </c>
      <c r="AM4395" s="2" t="str">
        <f t="shared" si="215"/>
        <v/>
      </c>
      <c r="AN4395" s="2" t="str">
        <f>IF(ISNUMBER(AM4395),SUMIFS($AM$1:AM4395,$A$1:A4395,A4395,$G$1:G4395,G4395,$D$1:D4395,D4395),"")</f>
        <v/>
      </c>
    </row>
    <row r="4396" spans="1:40" x14ac:dyDescent="0.25">
      <c r="A4396" s="4" t="s">
        <v>98</v>
      </c>
      <c r="B4396" t="s">
        <v>30</v>
      </c>
      <c r="C4396" s="40">
        <v>40841</v>
      </c>
      <c r="D4396">
        <v>2</v>
      </c>
      <c r="F4396" t="s">
        <v>112</v>
      </c>
      <c r="G4396" t="str">
        <f>YEAR(C4396)+IF(MONTH(C4396)&lt;7,-1,0)&amp;"/"&amp;RIGHT(YEAR(C4396)+IF(MONTH(C4396)&lt;7,0,1),2)</f>
        <v>2011/12</v>
      </c>
      <c r="O4396" s="2" t="str">
        <f>IF(ISNUMBER(N4396),SUMIFS(N$1:$N4396,A$1:$A4396,A4396,G$1:$G4396,G4396,D$1:$D4396,D4396),"")</f>
        <v/>
      </c>
      <c r="AE4396" s="2" t="str">
        <f t="shared" si="216"/>
        <v/>
      </c>
      <c r="AJ4396" s="41">
        <v>37.299999999999997</v>
      </c>
      <c r="AM4396" s="2" t="str">
        <f t="shared" si="215"/>
        <v/>
      </c>
      <c r="AN4396" s="2" t="str">
        <f>IF(ISNUMBER(AM4396),SUMIFS($AM$1:AM4396,$A$1:A4396,A4396,$G$1:G4396,G4396,$D$1:D4396,D4396),"")</f>
        <v/>
      </c>
    </row>
    <row r="4397" spans="1:40" x14ac:dyDescent="0.25">
      <c r="A4397" s="4" t="s">
        <v>98</v>
      </c>
      <c r="B4397" t="s">
        <v>30</v>
      </c>
      <c r="C4397" s="40">
        <v>40841</v>
      </c>
      <c r="D4397">
        <v>3</v>
      </c>
      <c r="F4397" t="s">
        <v>112</v>
      </c>
      <c r="G4397" t="str">
        <f>YEAR(C4397)+IF(MONTH(C4397)&lt;7,-1,0)&amp;"/"&amp;RIGHT(YEAR(C4397)+IF(MONTH(C4397)&lt;7,0,1),2)</f>
        <v>2011/12</v>
      </c>
      <c r="O4397" s="2" t="str">
        <f>IF(ISNUMBER(N4397),SUMIFS(N$1:$N4397,A$1:$A4397,A4397,G$1:$G4397,G4397,D$1:$D4397,D4397),"")</f>
        <v/>
      </c>
      <c r="AE4397" s="2" t="str">
        <f t="shared" si="216"/>
        <v/>
      </c>
      <c r="AJ4397" s="41">
        <v>34.1</v>
      </c>
      <c r="AM4397" s="2" t="str">
        <f t="shared" ref="AM4397:AM4460" si="217">IF(AND(ISNUMBER(AE4397),ISNUMBER(N4397)),ROUND(N4397*AE4397,3),"")</f>
        <v/>
      </c>
      <c r="AN4397" s="2" t="str">
        <f>IF(ISNUMBER(AM4397),SUMIFS($AM$1:AM4397,$A$1:A4397,A4397,$G$1:G4397,G4397,$D$1:D4397,D4397),"")</f>
        <v/>
      </c>
    </row>
    <row r="4398" spans="1:40" x14ac:dyDescent="0.25">
      <c r="A4398" s="4" t="s">
        <v>98</v>
      </c>
      <c r="B4398" t="s">
        <v>30</v>
      </c>
      <c r="C4398" s="40">
        <v>40841</v>
      </c>
      <c r="D4398">
        <v>4</v>
      </c>
      <c r="F4398" t="s">
        <v>112</v>
      </c>
      <c r="G4398" t="str">
        <f>YEAR(C4398)+IF(MONTH(C4398)&lt;7,-1,0)&amp;"/"&amp;RIGHT(YEAR(C4398)+IF(MONTH(C4398)&lt;7,0,1),2)</f>
        <v>2011/12</v>
      </c>
      <c r="O4398" s="2" t="str">
        <f>IF(ISNUMBER(N4398),SUMIFS(N$1:$N4398,A$1:$A4398,A4398,G$1:$G4398,G4398,D$1:$D4398,D4398),"")</f>
        <v/>
      </c>
      <c r="AE4398" s="2" t="str">
        <f t="shared" si="216"/>
        <v/>
      </c>
      <c r="AJ4398" s="41">
        <v>40.200000000000003</v>
      </c>
      <c r="AM4398" s="2" t="str">
        <f t="shared" si="217"/>
        <v/>
      </c>
      <c r="AN4398" s="2" t="str">
        <f>IF(ISNUMBER(AM4398),SUMIFS($AM$1:AM4398,$A$1:A4398,A4398,$G$1:G4398,G4398,$D$1:D4398,D4398),"")</f>
        <v/>
      </c>
    </row>
    <row r="4399" spans="1:40" x14ac:dyDescent="0.25">
      <c r="A4399" s="4" t="s">
        <v>98</v>
      </c>
      <c r="B4399" t="s">
        <v>30</v>
      </c>
      <c r="C4399" s="40">
        <v>40841</v>
      </c>
      <c r="D4399">
        <v>5</v>
      </c>
      <c r="F4399" t="s">
        <v>112</v>
      </c>
      <c r="G4399" t="str">
        <f>YEAR(C4399)+IF(MONTH(C4399)&lt;7,-1,0)&amp;"/"&amp;RIGHT(YEAR(C4399)+IF(MONTH(C4399)&lt;7,0,1),2)</f>
        <v>2011/12</v>
      </c>
      <c r="O4399" s="2" t="str">
        <f>IF(ISNUMBER(N4399),SUMIFS(N$1:$N4399,A$1:$A4399,A4399,G$1:$G4399,G4399,D$1:$D4399,D4399),"")</f>
        <v/>
      </c>
      <c r="AE4399" s="2" t="str">
        <f t="shared" si="216"/>
        <v/>
      </c>
      <c r="AJ4399" s="41">
        <v>39.799999999999997</v>
      </c>
      <c r="AM4399" s="2" t="str">
        <f t="shared" si="217"/>
        <v/>
      </c>
      <c r="AN4399" s="2" t="str">
        <f>IF(ISNUMBER(AM4399),SUMIFS($AM$1:AM4399,$A$1:A4399,A4399,$G$1:G4399,G4399,$D$1:D4399,D4399),"")</f>
        <v/>
      </c>
    </row>
    <row r="4400" spans="1:40" x14ac:dyDescent="0.25">
      <c r="A4400" s="4" t="s">
        <v>98</v>
      </c>
      <c r="B4400" t="s">
        <v>30</v>
      </c>
      <c r="C4400" s="40">
        <v>40847</v>
      </c>
      <c r="D4400">
        <v>1</v>
      </c>
      <c r="F4400" t="s">
        <v>112</v>
      </c>
      <c r="G4400" t="str">
        <f>YEAR(C4400)+IF(MONTH(C4400)&lt;7,-1,0)&amp;"/"&amp;RIGHT(YEAR(C4400)+IF(MONTH(C4400)&lt;7,0,1),2)</f>
        <v>2011/12</v>
      </c>
      <c r="O4400" s="2" t="str">
        <f>IF(ISNUMBER(N4400),SUMIFS(N$1:$N4400,A$1:$A4400,A4400,G$1:$G4400,G4400,D$1:$D4400,D4400),"")</f>
        <v/>
      </c>
      <c r="AE4400" s="2" t="str">
        <f t="shared" ref="AE4400:AE4463" si="218">IF(ISNUMBER(AF4400),AF4400,"")</f>
        <v/>
      </c>
      <c r="AJ4400" s="41">
        <v>9.3000000000000007</v>
      </c>
      <c r="AM4400" s="2" t="str">
        <f t="shared" si="217"/>
        <v/>
      </c>
      <c r="AN4400" s="2" t="str">
        <f>IF(ISNUMBER(AM4400),SUMIFS($AM$1:AM4400,$A$1:A4400,A4400,$G$1:G4400,G4400,$D$1:D4400,D4400),"")</f>
        <v/>
      </c>
    </row>
    <row r="4401" spans="1:40" x14ac:dyDescent="0.25">
      <c r="A4401" s="4" t="s">
        <v>98</v>
      </c>
      <c r="B4401" t="s">
        <v>30</v>
      </c>
      <c r="C4401" s="40">
        <v>40847</v>
      </c>
      <c r="D4401">
        <v>2</v>
      </c>
      <c r="F4401" t="s">
        <v>112</v>
      </c>
      <c r="G4401" t="str">
        <f>YEAR(C4401)+IF(MONTH(C4401)&lt;7,-1,0)&amp;"/"&amp;RIGHT(YEAR(C4401)+IF(MONTH(C4401)&lt;7,0,1),2)</f>
        <v>2011/12</v>
      </c>
      <c r="O4401" s="2" t="str">
        <f>IF(ISNUMBER(N4401),SUMIFS(N$1:$N4401,A$1:$A4401,A4401,G$1:$G4401,G4401,D$1:$D4401,D4401),"")</f>
        <v/>
      </c>
      <c r="AE4401" s="2" t="str">
        <f t="shared" si="218"/>
        <v/>
      </c>
      <c r="AJ4401" s="41">
        <v>9.6</v>
      </c>
      <c r="AM4401" s="2" t="str">
        <f t="shared" si="217"/>
        <v/>
      </c>
      <c r="AN4401" s="2" t="str">
        <f>IF(ISNUMBER(AM4401),SUMIFS($AM$1:AM4401,$A$1:A4401,A4401,$G$1:G4401,G4401,$D$1:D4401,D4401),"")</f>
        <v/>
      </c>
    </row>
    <row r="4402" spans="1:40" x14ac:dyDescent="0.25">
      <c r="A4402" s="4" t="s">
        <v>98</v>
      </c>
      <c r="B4402" t="s">
        <v>30</v>
      </c>
      <c r="C4402" s="40">
        <v>40847</v>
      </c>
      <c r="D4402">
        <v>3</v>
      </c>
      <c r="F4402" t="s">
        <v>112</v>
      </c>
      <c r="G4402" t="str">
        <f>YEAR(C4402)+IF(MONTH(C4402)&lt;7,-1,0)&amp;"/"&amp;RIGHT(YEAR(C4402)+IF(MONTH(C4402)&lt;7,0,1),2)</f>
        <v>2011/12</v>
      </c>
      <c r="O4402" s="2" t="str">
        <f>IF(ISNUMBER(N4402),SUMIFS(N$1:$N4402,A$1:$A4402,A4402,G$1:$G4402,G4402,D$1:$D4402,D4402),"")</f>
        <v/>
      </c>
      <c r="AE4402" s="2" t="str">
        <f t="shared" si="218"/>
        <v/>
      </c>
      <c r="AJ4402" s="41">
        <v>10.1</v>
      </c>
      <c r="AM4402" s="2" t="str">
        <f t="shared" si="217"/>
        <v/>
      </c>
      <c r="AN4402" s="2" t="str">
        <f>IF(ISNUMBER(AM4402),SUMIFS($AM$1:AM4402,$A$1:A4402,A4402,$G$1:G4402,G4402,$D$1:D4402,D4402),"")</f>
        <v/>
      </c>
    </row>
    <row r="4403" spans="1:40" x14ac:dyDescent="0.25">
      <c r="A4403" s="4" t="s">
        <v>98</v>
      </c>
      <c r="B4403" t="s">
        <v>30</v>
      </c>
      <c r="C4403" s="40">
        <v>40847</v>
      </c>
      <c r="D4403">
        <v>4</v>
      </c>
      <c r="F4403" t="s">
        <v>112</v>
      </c>
      <c r="G4403" t="str">
        <f>YEAR(C4403)+IF(MONTH(C4403)&lt;7,-1,0)&amp;"/"&amp;RIGHT(YEAR(C4403)+IF(MONTH(C4403)&lt;7,0,1),2)</f>
        <v>2011/12</v>
      </c>
      <c r="O4403" s="2" t="str">
        <f>IF(ISNUMBER(N4403),SUMIFS(N$1:$N4403,A$1:$A4403,A4403,G$1:$G4403,G4403,D$1:$D4403,D4403),"")</f>
        <v/>
      </c>
      <c r="AE4403" s="2" t="str">
        <f t="shared" si="218"/>
        <v/>
      </c>
      <c r="AJ4403" s="41">
        <v>9.9</v>
      </c>
      <c r="AM4403" s="2" t="str">
        <f t="shared" si="217"/>
        <v/>
      </c>
      <c r="AN4403" s="2" t="str">
        <f>IF(ISNUMBER(AM4403),SUMIFS($AM$1:AM4403,$A$1:A4403,A4403,$G$1:G4403,G4403,$D$1:D4403,D4403),"")</f>
        <v/>
      </c>
    </row>
    <row r="4404" spans="1:40" x14ac:dyDescent="0.25">
      <c r="A4404" s="4" t="s">
        <v>98</v>
      </c>
      <c r="B4404" t="s">
        <v>30</v>
      </c>
      <c r="C4404" s="40">
        <v>40847</v>
      </c>
      <c r="D4404">
        <v>5</v>
      </c>
      <c r="F4404" t="s">
        <v>112</v>
      </c>
      <c r="G4404" t="str">
        <f>YEAR(C4404)+IF(MONTH(C4404)&lt;7,-1,0)&amp;"/"&amp;RIGHT(YEAR(C4404)+IF(MONTH(C4404)&lt;7,0,1),2)</f>
        <v>2011/12</v>
      </c>
      <c r="O4404" s="2" t="str">
        <f>IF(ISNUMBER(N4404),SUMIFS(N$1:$N4404,A$1:$A4404,A4404,G$1:$G4404,G4404,D$1:$D4404,D4404),"")</f>
        <v/>
      </c>
      <c r="AE4404" s="2" t="str">
        <f t="shared" si="218"/>
        <v/>
      </c>
      <c r="AJ4404" s="41">
        <v>10.199999999999999</v>
      </c>
      <c r="AM4404" s="2" t="str">
        <f t="shared" si="217"/>
        <v/>
      </c>
      <c r="AN4404" s="2" t="str">
        <f>IF(ISNUMBER(AM4404),SUMIFS($AM$1:AM4404,$A$1:A4404,A4404,$G$1:G4404,G4404,$D$1:D4404,D4404),"")</f>
        <v/>
      </c>
    </row>
    <row r="4405" spans="1:40" x14ac:dyDescent="0.25">
      <c r="A4405" s="4" t="s">
        <v>98</v>
      </c>
      <c r="B4405" t="s">
        <v>30</v>
      </c>
      <c r="C4405" s="40">
        <v>40854</v>
      </c>
      <c r="D4405">
        <v>1</v>
      </c>
      <c r="F4405" t="s">
        <v>112</v>
      </c>
      <c r="G4405" t="str">
        <f>YEAR(C4405)+IF(MONTH(C4405)&lt;7,-1,0)&amp;"/"&amp;RIGHT(YEAR(C4405)+IF(MONTH(C4405)&lt;7,0,1),2)</f>
        <v>2011/12</v>
      </c>
      <c r="O4405" s="2" t="str">
        <f>IF(ISNUMBER(N4405),SUMIFS(N$1:$N4405,A$1:$A4405,A4405,G$1:$G4405,G4405,D$1:$D4405,D4405),"")</f>
        <v/>
      </c>
      <c r="AE4405" s="2" t="str">
        <f t="shared" si="218"/>
        <v/>
      </c>
      <c r="AJ4405" s="41">
        <v>19.8</v>
      </c>
      <c r="AM4405" s="2" t="str">
        <f t="shared" si="217"/>
        <v/>
      </c>
      <c r="AN4405" s="2" t="str">
        <f>IF(ISNUMBER(AM4405),SUMIFS($AM$1:AM4405,$A$1:A4405,A4405,$G$1:G4405,G4405,$D$1:D4405,D4405),"")</f>
        <v/>
      </c>
    </row>
    <row r="4406" spans="1:40" x14ac:dyDescent="0.25">
      <c r="A4406" s="4" t="s">
        <v>98</v>
      </c>
      <c r="B4406" t="s">
        <v>30</v>
      </c>
      <c r="C4406" s="40">
        <v>40854</v>
      </c>
      <c r="D4406">
        <v>2</v>
      </c>
      <c r="F4406" t="s">
        <v>112</v>
      </c>
      <c r="G4406" t="str">
        <f>YEAR(C4406)+IF(MONTH(C4406)&lt;7,-1,0)&amp;"/"&amp;RIGHT(YEAR(C4406)+IF(MONTH(C4406)&lt;7,0,1),2)</f>
        <v>2011/12</v>
      </c>
      <c r="O4406" s="2" t="str">
        <f>IF(ISNUMBER(N4406),SUMIFS(N$1:$N4406,A$1:$A4406,A4406,G$1:$G4406,G4406,D$1:$D4406,D4406),"")</f>
        <v/>
      </c>
      <c r="AE4406" s="2" t="str">
        <f t="shared" si="218"/>
        <v/>
      </c>
      <c r="AJ4406" s="41">
        <v>21.6</v>
      </c>
      <c r="AM4406" s="2" t="str">
        <f t="shared" si="217"/>
        <v/>
      </c>
      <c r="AN4406" s="2" t="str">
        <f>IF(ISNUMBER(AM4406),SUMIFS($AM$1:AM4406,$A$1:A4406,A4406,$G$1:G4406,G4406,$D$1:D4406,D4406),"")</f>
        <v/>
      </c>
    </row>
    <row r="4407" spans="1:40" x14ac:dyDescent="0.25">
      <c r="A4407" s="4" t="s">
        <v>98</v>
      </c>
      <c r="B4407" t="s">
        <v>30</v>
      </c>
      <c r="C4407" s="40">
        <v>40854</v>
      </c>
      <c r="D4407">
        <v>3</v>
      </c>
      <c r="F4407" t="s">
        <v>112</v>
      </c>
      <c r="G4407" t="str">
        <f>YEAR(C4407)+IF(MONTH(C4407)&lt;7,-1,0)&amp;"/"&amp;RIGHT(YEAR(C4407)+IF(MONTH(C4407)&lt;7,0,1),2)</f>
        <v>2011/12</v>
      </c>
      <c r="O4407" s="2" t="str">
        <f>IF(ISNUMBER(N4407),SUMIFS(N$1:$N4407,A$1:$A4407,A4407,G$1:$G4407,G4407,D$1:$D4407,D4407),"")</f>
        <v/>
      </c>
      <c r="AE4407" s="2" t="str">
        <f t="shared" si="218"/>
        <v/>
      </c>
      <c r="AJ4407" s="41">
        <v>17.8</v>
      </c>
      <c r="AM4407" s="2" t="str">
        <f t="shared" si="217"/>
        <v/>
      </c>
      <c r="AN4407" s="2" t="str">
        <f>IF(ISNUMBER(AM4407),SUMIFS($AM$1:AM4407,$A$1:A4407,A4407,$G$1:G4407,G4407,$D$1:D4407,D4407),"")</f>
        <v/>
      </c>
    </row>
    <row r="4408" spans="1:40" x14ac:dyDescent="0.25">
      <c r="A4408" s="4" t="s">
        <v>98</v>
      </c>
      <c r="B4408" t="s">
        <v>30</v>
      </c>
      <c r="C4408" s="40">
        <v>40854</v>
      </c>
      <c r="D4408">
        <v>4</v>
      </c>
      <c r="F4408" t="s">
        <v>112</v>
      </c>
      <c r="G4408" t="str">
        <f>YEAR(C4408)+IF(MONTH(C4408)&lt;7,-1,0)&amp;"/"&amp;RIGHT(YEAR(C4408)+IF(MONTH(C4408)&lt;7,0,1),2)</f>
        <v>2011/12</v>
      </c>
      <c r="O4408" s="2" t="str">
        <f>IF(ISNUMBER(N4408),SUMIFS(N$1:$N4408,A$1:$A4408,A4408,G$1:$G4408,G4408,D$1:$D4408,D4408),"")</f>
        <v/>
      </c>
      <c r="AE4408" s="2" t="str">
        <f t="shared" si="218"/>
        <v/>
      </c>
      <c r="AJ4408" s="41">
        <v>15.7</v>
      </c>
      <c r="AM4408" s="2" t="str">
        <f t="shared" si="217"/>
        <v/>
      </c>
      <c r="AN4408" s="2" t="str">
        <f>IF(ISNUMBER(AM4408),SUMIFS($AM$1:AM4408,$A$1:A4408,A4408,$G$1:G4408,G4408,$D$1:D4408,D4408),"")</f>
        <v/>
      </c>
    </row>
    <row r="4409" spans="1:40" x14ac:dyDescent="0.25">
      <c r="A4409" s="4" t="s">
        <v>98</v>
      </c>
      <c r="B4409" t="s">
        <v>30</v>
      </c>
      <c r="C4409" s="40">
        <v>40854</v>
      </c>
      <c r="D4409">
        <v>5</v>
      </c>
      <c r="F4409" t="s">
        <v>112</v>
      </c>
      <c r="G4409" t="str">
        <f>YEAR(C4409)+IF(MONTH(C4409)&lt;7,-1,0)&amp;"/"&amp;RIGHT(YEAR(C4409)+IF(MONTH(C4409)&lt;7,0,1),2)</f>
        <v>2011/12</v>
      </c>
      <c r="O4409" s="2" t="str">
        <f>IF(ISNUMBER(N4409),SUMIFS(N$1:$N4409,A$1:$A4409,A4409,G$1:$G4409,G4409,D$1:$D4409,D4409),"")</f>
        <v/>
      </c>
      <c r="AE4409" s="2" t="str">
        <f t="shared" si="218"/>
        <v/>
      </c>
      <c r="AJ4409" s="41">
        <v>17.399999999999999</v>
      </c>
      <c r="AM4409" s="2" t="str">
        <f t="shared" si="217"/>
        <v/>
      </c>
      <c r="AN4409" s="2" t="str">
        <f>IF(ISNUMBER(AM4409),SUMIFS($AM$1:AM4409,$A$1:A4409,A4409,$G$1:G4409,G4409,$D$1:D4409,D4409),"")</f>
        <v/>
      </c>
    </row>
    <row r="4410" spans="1:40" x14ac:dyDescent="0.25">
      <c r="A4410" s="4" t="s">
        <v>98</v>
      </c>
      <c r="B4410" t="s">
        <v>30</v>
      </c>
      <c r="C4410" s="40">
        <v>40861</v>
      </c>
      <c r="D4410">
        <v>1</v>
      </c>
      <c r="F4410" t="s">
        <v>112</v>
      </c>
      <c r="G4410" t="str">
        <f>YEAR(C4410)+IF(MONTH(C4410)&lt;7,-1,0)&amp;"/"&amp;RIGHT(YEAR(C4410)+IF(MONTH(C4410)&lt;7,0,1),2)</f>
        <v>2011/12</v>
      </c>
      <c r="O4410" s="2" t="str">
        <f>IF(ISNUMBER(N4410),SUMIFS(N$1:$N4410,A$1:$A4410,A4410,G$1:$G4410,G4410,D$1:$D4410,D4410),"")</f>
        <v/>
      </c>
      <c r="AE4410" s="2" t="str">
        <f t="shared" si="218"/>
        <v/>
      </c>
      <c r="AJ4410" s="41">
        <v>17.3</v>
      </c>
      <c r="AM4410" s="2" t="str">
        <f t="shared" si="217"/>
        <v/>
      </c>
      <c r="AN4410" s="2" t="str">
        <f>IF(ISNUMBER(AM4410),SUMIFS($AM$1:AM4410,$A$1:A4410,A4410,$G$1:G4410,G4410,$D$1:D4410,D4410),"")</f>
        <v/>
      </c>
    </row>
    <row r="4411" spans="1:40" x14ac:dyDescent="0.25">
      <c r="A4411" s="4" t="s">
        <v>98</v>
      </c>
      <c r="B4411" t="s">
        <v>30</v>
      </c>
      <c r="C4411" s="40">
        <v>40861</v>
      </c>
      <c r="D4411">
        <v>2</v>
      </c>
      <c r="F4411" t="s">
        <v>112</v>
      </c>
      <c r="G4411" t="str">
        <f>YEAR(C4411)+IF(MONTH(C4411)&lt;7,-1,0)&amp;"/"&amp;RIGHT(YEAR(C4411)+IF(MONTH(C4411)&lt;7,0,1),2)</f>
        <v>2011/12</v>
      </c>
      <c r="O4411" s="2" t="str">
        <f>IF(ISNUMBER(N4411),SUMIFS(N$1:$N4411,A$1:$A4411,A4411,G$1:$G4411,G4411,D$1:$D4411,D4411),"")</f>
        <v/>
      </c>
      <c r="AE4411" s="2" t="str">
        <f t="shared" si="218"/>
        <v/>
      </c>
      <c r="AJ4411" s="41">
        <v>21.4</v>
      </c>
      <c r="AM4411" s="2" t="str">
        <f t="shared" si="217"/>
        <v/>
      </c>
      <c r="AN4411" s="2" t="str">
        <f>IF(ISNUMBER(AM4411),SUMIFS($AM$1:AM4411,$A$1:A4411,A4411,$G$1:G4411,G4411,$D$1:D4411,D4411),"")</f>
        <v/>
      </c>
    </row>
    <row r="4412" spans="1:40" x14ac:dyDescent="0.25">
      <c r="A4412" s="4" t="s">
        <v>98</v>
      </c>
      <c r="B4412" t="s">
        <v>30</v>
      </c>
      <c r="C4412" s="40">
        <v>40861</v>
      </c>
      <c r="D4412">
        <v>3</v>
      </c>
      <c r="F4412" t="s">
        <v>112</v>
      </c>
      <c r="G4412" t="str">
        <f>YEAR(C4412)+IF(MONTH(C4412)&lt;7,-1,0)&amp;"/"&amp;RIGHT(YEAR(C4412)+IF(MONTH(C4412)&lt;7,0,1),2)</f>
        <v>2011/12</v>
      </c>
      <c r="O4412" s="2" t="str">
        <f>IF(ISNUMBER(N4412),SUMIFS(N$1:$N4412,A$1:$A4412,A4412,G$1:$G4412,G4412,D$1:$D4412,D4412),"")</f>
        <v/>
      </c>
      <c r="AE4412" s="2" t="str">
        <f t="shared" si="218"/>
        <v/>
      </c>
      <c r="AJ4412" s="41">
        <v>21.2</v>
      </c>
      <c r="AM4412" s="2" t="str">
        <f t="shared" si="217"/>
        <v/>
      </c>
      <c r="AN4412" s="2" t="str">
        <f>IF(ISNUMBER(AM4412),SUMIFS($AM$1:AM4412,$A$1:A4412,A4412,$G$1:G4412,G4412,$D$1:D4412,D4412),"")</f>
        <v/>
      </c>
    </row>
    <row r="4413" spans="1:40" x14ac:dyDescent="0.25">
      <c r="A4413" s="4" t="s">
        <v>98</v>
      </c>
      <c r="B4413" t="s">
        <v>30</v>
      </c>
      <c r="C4413" s="40">
        <v>40861</v>
      </c>
      <c r="D4413">
        <v>4</v>
      </c>
      <c r="F4413" t="s">
        <v>112</v>
      </c>
      <c r="G4413" t="str">
        <f>YEAR(C4413)+IF(MONTH(C4413)&lt;7,-1,0)&amp;"/"&amp;RIGHT(YEAR(C4413)+IF(MONTH(C4413)&lt;7,0,1),2)</f>
        <v>2011/12</v>
      </c>
      <c r="O4413" s="2" t="str">
        <f>IF(ISNUMBER(N4413),SUMIFS(N$1:$N4413,A$1:$A4413,A4413,G$1:$G4413,G4413,D$1:$D4413,D4413),"")</f>
        <v/>
      </c>
      <c r="AE4413" s="2" t="str">
        <f t="shared" si="218"/>
        <v/>
      </c>
      <c r="AJ4413" s="41">
        <v>24.8</v>
      </c>
      <c r="AM4413" s="2" t="str">
        <f t="shared" si="217"/>
        <v/>
      </c>
      <c r="AN4413" s="2" t="str">
        <f>IF(ISNUMBER(AM4413),SUMIFS($AM$1:AM4413,$A$1:A4413,A4413,$G$1:G4413,G4413,$D$1:D4413,D4413),"")</f>
        <v/>
      </c>
    </row>
    <row r="4414" spans="1:40" x14ac:dyDescent="0.25">
      <c r="A4414" s="4" t="s">
        <v>98</v>
      </c>
      <c r="B4414" t="s">
        <v>30</v>
      </c>
      <c r="C4414" s="40">
        <v>40861</v>
      </c>
      <c r="D4414">
        <v>5</v>
      </c>
      <c r="F4414" t="s">
        <v>112</v>
      </c>
      <c r="G4414" t="str">
        <f>YEAR(C4414)+IF(MONTH(C4414)&lt;7,-1,0)&amp;"/"&amp;RIGHT(YEAR(C4414)+IF(MONTH(C4414)&lt;7,0,1),2)</f>
        <v>2011/12</v>
      </c>
      <c r="O4414" s="2" t="str">
        <f>IF(ISNUMBER(N4414),SUMIFS(N$1:$N4414,A$1:$A4414,A4414,G$1:$G4414,G4414,D$1:$D4414,D4414),"")</f>
        <v/>
      </c>
      <c r="AE4414" s="2" t="str">
        <f t="shared" si="218"/>
        <v/>
      </c>
      <c r="AJ4414" s="41">
        <v>23.8</v>
      </c>
      <c r="AM4414" s="2" t="str">
        <f t="shared" si="217"/>
        <v/>
      </c>
      <c r="AN4414" s="2" t="str">
        <f>IF(ISNUMBER(AM4414),SUMIFS($AM$1:AM4414,$A$1:A4414,A4414,$G$1:G4414,G4414,$D$1:D4414,D4414),"")</f>
        <v/>
      </c>
    </row>
    <row r="4415" spans="1:40" x14ac:dyDescent="0.25">
      <c r="A4415" s="4" t="s">
        <v>98</v>
      </c>
      <c r="B4415" t="s">
        <v>30</v>
      </c>
      <c r="C4415" s="40">
        <v>40868</v>
      </c>
      <c r="D4415">
        <v>1</v>
      </c>
      <c r="F4415" t="s">
        <v>112</v>
      </c>
      <c r="G4415" t="str">
        <f>YEAR(C4415)+IF(MONTH(C4415)&lt;7,-1,0)&amp;"/"&amp;RIGHT(YEAR(C4415)+IF(MONTH(C4415)&lt;7,0,1),2)</f>
        <v>2011/12</v>
      </c>
      <c r="O4415" s="2" t="str">
        <f>IF(ISNUMBER(N4415),SUMIFS(N$1:$N4415,A$1:$A4415,A4415,G$1:$G4415,G4415,D$1:$D4415,D4415),"")</f>
        <v/>
      </c>
      <c r="AE4415" s="2" t="str">
        <f t="shared" si="218"/>
        <v/>
      </c>
      <c r="AJ4415" s="41">
        <v>25.2</v>
      </c>
      <c r="AM4415" s="2" t="str">
        <f t="shared" si="217"/>
        <v/>
      </c>
      <c r="AN4415" s="2" t="str">
        <f>IF(ISNUMBER(AM4415),SUMIFS($AM$1:AM4415,$A$1:A4415,A4415,$G$1:G4415,G4415,$D$1:D4415,D4415),"")</f>
        <v/>
      </c>
    </row>
    <row r="4416" spans="1:40" x14ac:dyDescent="0.25">
      <c r="A4416" s="4" t="s">
        <v>98</v>
      </c>
      <c r="B4416" t="s">
        <v>30</v>
      </c>
      <c r="C4416" s="40">
        <v>40868</v>
      </c>
      <c r="D4416">
        <v>2</v>
      </c>
      <c r="F4416" t="s">
        <v>112</v>
      </c>
      <c r="G4416" t="str">
        <f>YEAR(C4416)+IF(MONTH(C4416)&lt;7,-1,0)&amp;"/"&amp;RIGHT(YEAR(C4416)+IF(MONTH(C4416)&lt;7,0,1),2)</f>
        <v>2011/12</v>
      </c>
      <c r="O4416" s="2" t="str">
        <f>IF(ISNUMBER(N4416),SUMIFS(N$1:$N4416,A$1:$A4416,A4416,G$1:$G4416,G4416,D$1:$D4416,D4416),"")</f>
        <v/>
      </c>
      <c r="AE4416" s="2" t="str">
        <f t="shared" si="218"/>
        <v/>
      </c>
      <c r="AJ4416" s="41">
        <v>22.7</v>
      </c>
      <c r="AM4416" s="2" t="str">
        <f t="shared" si="217"/>
        <v/>
      </c>
      <c r="AN4416" s="2" t="str">
        <f>IF(ISNUMBER(AM4416),SUMIFS($AM$1:AM4416,$A$1:A4416,A4416,$G$1:G4416,G4416,$D$1:D4416,D4416),"")</f>
        <v/>
      </c>
    </row>
    <row r="4417" spans="1:40" x14ac:dyDescent="0.25">
      <c r="A4417" s="4" t="s">
        <v>98</v>
      </c>
      <c r="B4417" t="s">
        <v>30</v>
      </c>
      <c r="C4417" s="40">
        <v>40868</v>
      </c>
      <c r="D4417">
        <v>3</v>
      </c>
      <c r="F4417" t="s">
        <v>112</v>
      </c>
      <c r="G4417" t="str">
        <f>YEAR(C4417)+IF(MONTH(C4417)&lt;7,-1,0)&amp;"/"&amp;RIGHT(YEAR(C4417)+IF(MONTH(C4417)&lt;7,0,1),2)</f>
        <v>2011/12</v>
      </c>
      <c r="O4417" s="2" t="str">
        <f>IF(ISNUMBER(N4417),SUMIFS(N$1:$N4417,A$1:$A4417,A4417,G$1:$G4417,G4417,D$1:$D4417,D4417),"")</f>
        <v/>
      </c>
      <c r="AE4417" s="2" t="str">
        <f t="shared" si="218"/>
        <v/>
      </c>
      <c r="AJ4417" s="41">
        <v>23.9</v>
      </c>
      <c r="AM4417" s="2" t="str">
        <f t="shared" si="217"/>
        <v/>
      </c>
      <c r="AN4417" s="2" t="str">
        <f>IF(ISNUMBER(AM4417),SUMIFS($AM$1:AM4417,$A$1:A4417,A4417,$G$1:G4417,G4417,$D$1:D4417,D4417),"")</f>
        <v/>
      </c>
    </row>
    <row r="4418" spans="1:40" x14ac:dyDescent="0.25">
      <c r="A4418" s="4" t="s">
        <v>98</v>
      </c>
      <c r="B4418" t="s">
        <v>30</v>
      </c>
      <c r="C4418" s="40">
        <v>40868</v>
      </c>
      <c r="D4418">
        <v>4</v>
      </c>
      <c r="F4418" t="s">
        <v>112</v>
      </c>
      <c r="G4418" t="str">
        <f>YEAR(C4418)+IF(MONTH(C4418)&lt;7,-1,0)&amp;"/"&amp;RIGHT(YEAR(C4418)+IF(MONTH(C4418)&lt;7,0,1),2)</f>
        <v>2011/12</v>
      </c>
      <c r="O4418" s="2" t="str">
        <f>IF(ISNUMBER(N4418),SUMIFS(N$1:$N4418,A$1:$A4418,A4418,G$1:$G4418,G4418,D$1:$D4418,D4418),"")</f>
        <v/>
      </c>
      <c r="AE4418" s="2" t="str">
        <f t="shared" si="218"/>
        <v/>
      </c>
      <c r="AJ4418" s="41">
        <v>27.3</v>
      </c>
      <c r="AM4418" s="2" t="str">
        <f t="shared" si="217"/>
        <v/>
      </c>
      <c r="AN4418" s="2" t="str">
        <f>IF(ISNUMBER(AM4418),SUMIFS($AM$1:AM4418,$A$1:A4418,A4418,$G$1:G4418,G4418,$D$1:D4418,D4418),"")</f>
        <v/>
      </c>
    </row>
    <row r="4419" spans="1:40" x14ac:dyDescent="0.25">
      <c r="A4419" s="4" t="s">
        <v>98</v>
      </c>
      <c r="B4419" t="s">
        <v>30</v>
      </c>
      <c r="C4419" s="40">
        <v>40868</v>
      </c>
      <c r="D4419">
        <v>5</v>
      </c>
      <c r="F4419" t="s">
        <v>112</v>
      </c>
      <c r="G4419" t="str">
        <f>YEAR(C4419)+IF(MONTH(C4419)&lt;7,-1,0)&amp;"/"&amp;RIGHT(YEAR(C4419)+IF(MONTH(C4419)&lt;7,0,1),2)</f>
        <v>2011/12</v>
      </c>
      <c r="O4419" s="2" t="str">
        <f>IF(ISNUMBER(N4419),SUMIFS(N$1:$N4419,A$1:$A4419,A4419,G$1:$G4419,G4419,D$1:$D4419,D4419),"")</f>
        <v/>
      </c>
      <c r="AE4419" s="2" t="str">
        <f t="shared" si="218"/>
        <v/>
      </c>
      <c r="AJ4419" s="41">
        <v>28.3</v>
      </c>
      <c r="AM4419" s="2" t="str">
        <f t="shared" si="217"/>
        <v/>
      </c>
      <c r="AN4419" s="2" t="str">
        <f>IF(ISNUMBER(AM4419),SUMIFS($AM$1:AM4419,$A$1:A4419,A4419,$G$1:G4419,G4419,$D$1:D4419,D4419),"")</f>
        <v/>
      </c>
    </row>
    <row r="4420" spans="1:40" x14ac:dyDescent="0.25">
      <c r="A4420" s="4" t="s">
        <v>98</v>
      </c>
      <c r="B4420" t="s">
        <v>30</v>
      </c>
      <c r="C4420" s="40">
        <v>40875</v>
      </c>
      <c r="D4420">
        <v>1</v>
      </c>
      <c r="F4420" t="s">
        <v>112</v>
      </c>
      <c r="G4420" t="str">
        <f>YEAR(C4420)+IF(MONTH(C4420)&lt;7,-1,0)&amp;"/"&amp;RIGHT(YEAR(C4420)+IF(MONTH(C4420)&lt;7,0,1),2)</f>
        <v>2011/12</v>
      </c>
      <c r="O4420" s="2" t="str">
        <f>IF(ISNUMBER(N4420),SUMIFS(N$1:$N4420,A$1:$A4420,A4420,G$1:$G4420,G4420,D$1:$D4420,D4420),"")</f>
        <v/>
      </c>
      <c r="AE4420" s="2" t="str">
        <f t="shared" si="218"/>
        <v/>
      </c>
      <c r="AJ4420" s="41">
        <v>21.3</v>
      </c>
      <c r="AM4420" s="2" t="str">
        <f t="shared" si="217"/>
        <v/>
      </c>
      <c r="AN4420" s="2" t="str">
        <f>IF(ISNUMBER(AM4420),SUMIFS($AM$1:AM4420,$A$1:A4420,A4420,$G$1:G4420,G4420,$D$1:D4420,D4420),"")</f>
        <v/>
      </c>
    </row>
    <row r="4421" spans="1:40" x14ac:dyDescent="0.25">
      <c r="A4421" s="4" t="s">
        <v>98</v>
      </c>
      <c r="B4421" t="s">
        <v>30</v>
      </c>
      <c r="C4421" s="40">
        <v>40875</v>
      </c>
      <c r="D4421">
        <v>2</v>
      </c>
      <c r="F4421" t="s">
        <v>112</v>
      </c>
      <c r="G4421" t="str">
        <f>YEAR(C4421)+IF(MONTH(C4421)&lt;7,-1,0)&amp;"/"&amp;RIGHT(YEAR(C4421)+IF(MONTH(C4421)&lt;7,0,1),2)</f>
        <v>2011/12</v>
      </c>
      <c r="O4421" s="2" t="str">
        <f>IF(ISNUMBER(N4421),SUMIFS(N$1:$N4421,A$1:$A4421,A4421,G$1:$G4421,G4421,D$1:$D4421,D4421),"")</f>
        <v/>
      </c>
      <c r="AE4421" s="2" t="str">
        <f t="shared" si="218"/>
        <v/>
      </c>
      <c r="AJ4421" s="41">
        <v>26.3</v>
      </c>
      <c r="AM4421" s="2" t="str">
        <f t="shared" si="217"/>
        <v/>
      </c>
      <c r="AN4421" s="2" t="str">
        <f>IF(ISNUMBER(AM4421),SUMIFS($AM$1:AM4421,$A$1:A4421,A4421,$G$1:G4421,G4421,$D$1:D4421,D4421),"")</f>
        <v/>
      </c>
    </row>
    <row r="4422" spans="1:40" x14ac:dyDescent="0.25">
      <c r="A4422" s="4" t="s">
        <v>98</v>
      </c>
      <c r="B4422" t="s">
        <v>30</v>
      </c>
      <c r="C4422" s="40">
        <v>40875</v>
      </c>
      <c r="D4422">
        <v>3</v>
      </c>
      <c r="F4422" t="s">
        <v>112</v>
      </c>
      <c r="G4422" t="str">
        <f>YEAR(C4422)+IF(MONTH(C4422)&lt;7,-1,0)&amp;"/"&amp;RIGHT(YEAR(C4422)+IF(MONTH(C4422)&lt;7,0,1),2)</f>
        <v>2011/12</v>
      </c>
      <c r="O4422" s="2" t="str">
        <f>IF(ISNUMBER(N4422),SUMIFS(N$1:$N4422,A$1:$A4422,A4422,G$1:$G4422,G4422,D$1:$D4422,D4422),"")</f>
        <v/>
      </c>
      <c r="AE4422" s="2" t="str">
        <f t="shared" si="218"/>
        <v/>
      </c>
      <c r="AJ4422" s="41">
        <v>24.2</v>
      </c>
      <c r="AM4422" s="2" t="str">
        <f t="shared" si="217"/>
        <v/>
      </c>
      <c r="AN4422" s="2" t="str">
        <f>IF(ISNUMBER(AM4422),SUMIFS($AM$1:AM4422,$A$1:A4422,A4422,$G$1:G4422,G4422,$D$1:D4422,D4422),"")</f>
        <v/>
      </c>
    </row>
    <row r="4423" spans="1:40" x14ac:dyDescent="0.25">
      <c r="A4423" s="4" t="s">
        <v>98</v>
      </c>
      <c r="B4423" t="s">
        <v>30</v>
      </c>
      <c r="C4423" s="40">
        <v>40875</v>
      </c>
      <c r="D4423">
        <v>4</v>
      </c>
      <c r="F4423" t="s">
        <v>112</v>
      </c>
      <c r="G4423" t="str">
        <f>YEAR(C4423)+IF(MONTH(C4423)&lt;7,-1,0)&amp;"/"&amp;RIGHT(YEAR(C4423)+IF(MONTH(C4423)&lt;7,0,1),2)</f>
        <v>2011/12</v>
      </c>
      <c r="O4423" s="2" t="str">
        <f>IF(ISNUMBER(N4423),SUMIFS(N$1:$N4423,A$1:$A4423,A4423,G$1:$G4423,G4423,D$1:$D4423,D4423),"")</f>
        <v/>
      </c>
      <c r="AE4423" s="2" t="str">
        <f t="shared" si="218"/>
        <v/>
      </c>
      <c r="AJ4423" s="41">
        <v>24.7</v>
      </c>
      <c r="AM4423" s="2" t="str">
        <f t="shared" si="217"/>
        <v/>
      </c>
      <c r="AN4423" s="2" t="str">
        <f>IF(ISNUMBER(AM4423),SUMIFS($AM$1:AM4423,$A$1:A4423,A4423,$G$1:G4423,G4423,$D$1:D4423,D4423),"")</f>
        <v/>
      </c>
    </row>
    <row r="4424" spans="1:40" x14ac:dyDescent="0.25">
      <c r="A4424" s="4" t="s">
        <v>98</v>
      </c>
      <c r="B4424" t="s">
        <v>30</v>
      </c>
      <c r="C4424" s="40">
        <v>40875</v>
      </c>
      <c r="D4424">
        <v>5</v>
      </c>
      <c r="F4424" t="s">
        <v>112</v>
      </c>
      <c r="G4424" t="str">
        <f>YEAR(C4424)+IF(MONTH(C4424)&lt;7,-1,0)&amp;"/"&amp;RIGHT(YEAR(C4424)+IF(MONTH(C4424)&lt;7,0,1),2)</f>
        <v>2011/12</v>
      </c>
      <c r="O4424" s="2" t="str">
        <f>IF(ISNUMBER(N4424),SUMIFS(N$1:$N4424,A$1:$A4424,A4424,G$1:$G4424,G4424,D$1:$D4424,D4424),"")</f>
        <v/>
      </c>
      <c r="AE4424" s="2" t="str">
        <f t="shared" si="218"/>
        <v/>
      </c>
      <c r="AJ4424" s="41">
        <v>25.6</v>
      </c>
      <c r="AM4424" s="2" t="str">
        <f t="shared" si="217"/>
        <v/>
      </c>
      <c r="AN4424" s="2" t="str">
        <f>IF(ISNUMBER(AM4424),SUMIFS($AM$1:AM4424,$A$1:A4424,A4424,$G$1:G4424,G4424,$D$1:D4424,D4424),"")</f>
        <v/>
      </c>
    </row>
    <row r="4425" spans="1:40" x14ac:dyDescent="0.25">
      <c r="A4425" s="4" t="s">
        <v>98</v>
      </c>
      <c r="B4425" t="s">
        <v>30</v>
      </c>
      <c r="C4425" s="40">
        <v>40882</v>
      </c>
      <c r="D4425">
        <v>1</v>
      </c>
      <c r="F4425" t="s">
        <v>112</v>
      </c>
      <c r="G4425" t="str">
        <f>YEAR(C4425)+IF(MONTH(C4425)&lt;7,-1,0)&amp;"/"&amp;RIGHT(YEAR(C4425)+IF(MONTH(C4425)&lt;7,0,1),2)</f>
        <v>2011/12</v>
      </c>
      <c r="O4425" s="2" t="str">
        <f>IF(ISNUMBER(N4425),SUMIFS(N$1:$N4425,A$1:$A4425,A4425,G$1:$G4425,G4425,D$1:$D4425,D4425),"")</f>
        <v/>
      </c>
      <c r="AE4425" s="2" t="str">
        <f t="shared" si="218"/>
        <v/>
      </c>
      <c r="AJ4425" s="41">
        <v>10.8</v>
      </c>
      <c r="AM4425" s="2" t="str">
        <f t="shared" si="217"/>
        <v/>
      </c>
      <c r="AN4425" s="2" t="str">
        <f>IF(ISNUMBER(AM4425),SUMIFS($AM$1:AM4425,$A$1:A4425,A4425,$G$1:G4425,G4425,$D$1:D4425,D4425),"")</f>
        <v/>
      </c>
    </row>
    <row r="4426" spans="1:40" x14ac:dyDescent="0.25">
      <c r="A4426" s="4" t="s">
        <v>98</v>
      </c>
      <c r="B4426" t="s">
        <v>30</v>
      </c>
      <c r="C4426" s="40">
        <v>40882</v>
      </c>
      <c r="D4426">
        <v>2</v>
      </c>
      <c r="F4426" t="s">
        <v>112</v>
      </c>
      <c r="G4426" t="str">
        <f>YEAR(C4426)+IF(MONTH(C4426)&lt;7,-1,0)&amp;"/"&amp;RIGHT(YEAR(C4426)+IF(MONTH(C4426)&lt;7,0,1),2)</f>
        <v>2011/12</v>
      </c>
      <c r="O4426" s="2" t="str">
        <f>IF(ISNUMBER(N4426),SUMIFS(N$1:$N4426,A$1:$A4426,A4426,G$1:$G4426,G4426,D$1:$D4426,D4426),"")</f>
        <v/>
      </c>
      <c r="AE4426" s="2" t="str">
        <f t="shared" si="218"/>
        <v/>
      </c>
      <c r="AJ4426" s="41">
        <v>10.8</v>
      </c>
      <c r="AM4426" s="2" t="str">
        <f t="shared" si="217"/>
        <v/>
      </c>
      <c r="AN4426" s="2" t="str">
        <f>IF(ISNUMBER(AM4426),SUMIFS($AM$1:AM4426,$A$1:A4426,A4426,$G$1:G4426,G4426,$D$1:D4426,D4426),"")</f>
        <v/>
      </c>
    </row>
    <row r="4427" spans="1:40" x14ac:dyDescent="0.25">
      <c r="A4427" s="4" t="s">
        <v>98</v>
      </c>
      <c r="B4427" t="s">
        <v>30</v>
      </c>
      <c r="C4427" s="40">
        <v>40882</v>
      </c>
      <c r="D4427">
        <v>3</v>
      </c>
      <c r="F4427" t="s">
        <v>112</v>
      </c>
      <c r="G4427" t="str">
        <f>YEAR(C4427)+IF(MONTH(C4427)&lt;7,-1,0)&amp;"/"&amp;RIGHT(YEAR(C4427)+IF(MONTH(C4427)&lt;7,0,1),2)</f>
        <v>2011/12</v>
      </c>
      <c r="O4427" s="2" t="str">
        <f>IF(ISNUMBER(N4427),SUMIFS(N$1:$N4427,A$1:$A4427,A4427,G$1:$G4427,G4427,D$1:$D4427,D4427),"")</f>
        <v/>
      </c>
      <c r="AE4427" s="2" t="str">
        <f t="shared" si="218"/>
        <v/>
      </c>
      <c r="AJ4427" s="41">
        <v>10.4</v>
      </c>
      <c r="AM4427" s="2" t="str">
        <f t="shared" si="217"/>
        <v/>
      </c>
      <c r="AN4427" s="2" t="str">
        <f>IF(ISNUMBER(AM4427),SUMIFS($AM$1:AM4427,$A$1:A4427,A4427,$G$1:G4427,G4427,$D$1:D4427,D4427),"")</f>
        <v/>
      </c>
    </row>
    <row r="4428" spans="1:40" x14ac:dyDescent="0.25">
      <c r="A4428" s="4" t="s">
        <v>98</v>
      </c>
      <c r="B4428" t="s">
        <v>30</v>
      </c>
      <c r="C4428" s="40">
        <v>40882</v>
      </c>
      <c r="D4428">
        <v>4</v>
      </c>
      <c r="F4428" t="s">
        <v>112</v>
      </c>
      <c r="G4428" t="str">
        <f>YEAR(C4428)+IF(MONTH(C4428)&lt;7,-1,0)&amp;"/"&amp;RIGHT(YEAR(C4428)+IF(MONTH(C4428)&lt;7,0,1),2)</f>
        <v>2011/12</v>
      </c>
      <c r="O4428" s="2" t="str">
        <f>IF(ISNUMBER(N4428),SUMIFS(N$1:$N4428,A$1:$A4428,A4428,G$1:$G4428,G4428,D$1:$D4428,D4428),"")</f>
        <v/>
      </c>
      <c r="AE4428" s="2" t="str">
        <f t="shared" si="218"/>
        <v/>
      </c>
      <c r="AJ4428" s="41">
        <v>11</v>
      </c>
      <c r="AM4428" s="2" t="str">
        <f t="shared" si="217"/>
        <v/>
      </c>
      <c r="AN4428" s="2" t="str">
        <f>IF(ISNUMBER(AM4428),SUMIFS($AM$1:AM4428,$A$1:A4428,A4428,$G$1:G4428,G4428,$D$1:D4428,D4428),"")</f>
        <v/>
      </c>
    </row>
    <row r="4429" spans="1:40" x14ac:dyDescent="0.25">
      <c r="A4429" s="4" t="s">
        <v>98</v>
      </c>
      <c r="B4429" t="s">
        <v>30</v>
      </c>
      <c r="C4429" s="40">
        <v>40882</v>
      </c>
      <c r="D4429">
        <v>5</v>
      </c>
      <c r="F4429" t="s">
        <v>112</v>
      </c>
      <c r="G4429" t="str">
        <f>YEAR(C4429)+IF(MONTH(C4429)&lt;7,-1,0)&amp;"/"&amp;RIGHT(YEAR(C4429)+IF(MONTH(C4429)&lt;7,0,1),2)</f>
        <v>2011/12</v>
      </c>
      <c r="O4429" s="2" t="str">
        <f>IF(ISNUMBER(N4429),SUMIFS(N$1:$N4429,A$1:$A4429,A4429,G$1:$G4429,G4429,D$1:$D4429,D4429),"")</f>
        <v/>
      </c>
      <c r="AE4429" s="2" t="str">
        <f t="shared" si="218"/>
        <v/>
      </c>
      <c r="AJ4429" s="41">
        <v>11.6</v>
      </c>
      <c r="AM4429" s="2" t="str">
        <f t="shared" si="217"/>
        <v/>
      </c>
      <c r="AN4429" s="2" t="str">
        <f>IF(ISNUMBER(AM4429),SUMIFS($AM$1:AM4429,$A$1:A4429,A4429,$G$1:G4429,G4429,$D$1:D4429,D4429),"")</f>
        <v/>
      </c>
    </row>
    <row r="4430" spans="1:40" x14ac:dyDescent="0.25">
      <c r="A4430" s="4" t="s">
        <v>98</v>
      </c>
      <c r="B4430" t="s">
        <v>30</v>
      </c>
      <c r="C4430" s="40">
        <v>40889</v>
      </c>
      <c r="D4430">
        <v>1</v>
      </c>
      <c r="F4430" t="s">
        <v>112</v>
      </c>
      <c r="G4430" t="str">
        <f>YEAR(C4430)+IF(MONTH(C4430)&lt;7,-1,0)&amp;"/"&amp;RIGHT(YEAR(C4430)+IF(MONTH(C4430)&lt;7,0,1),2)</f>
        <v>2011/12</v>
      </c>
      <c r="O4430" s="2" t="str">
        <f>IF(ISNUMBER(N4430),SUMIFS(N$1:$N4430,A$1:$A4430,A4430,G$1:$G4430,G4430,D$1:$D4430,D4430),"")</f>
        <v/>
      </c>
      <c r="AE4430" s="2" t="str">
        <f t="shared" si="218"/>
        <v/>
      </c>
      <c r="AJ4430" s="41">
        <v>16.2</v>
      </c>
      <c r="AM4430" s="2" t="str">
        <f t="shared" si="217"/>
        <v/>
      </c>
      <c r="AN4430" s="2" t="str">
        <f>IF(ISNUMBER(AM4430),SUMIFS($AM$1:AM4430,$A$1:A4430,A4430,$G$1:G4430,G4430,$D$1:D4430,D4430),"")</f>
        <v/>
      </c>
    </row>
    <row r="4431" spans="1:40" x14ac:dyDescent="0.25">
      <c r="A4431" s="4" t="s">
        <v>98</v>
      </c>
      <c r="B4431" t="s">
        <v>30</v>
      </c>
      <c r="C4431" s="40">
        <v>40889</v>
      </c>
      <c r="D4431">
        <v>2</v>
      </c>
      <c r="F4431" t="s">
        <v>112</v>
      </c>
      <c r="G4431" t="str">
        <f>YEAR(C4431)+IF(MONTH(C4431)&lt;7,-1,0)&amp;"/"&amp;RIGHT(YEAR(C4431)+IF(MONTH(C4431)&lt;7,0,1),2)</f>
        <v>2011/12</v>
      </c>
      <c r="O4431" s="2" t="str">
        <f>IF(ISNUMBER(N4431),SUMIFS(N$1:$N4431,A$1:$A4431,A4431,G$1:$G4431,G4431,D$1:$D4431,D4431),"")</f>
        <v/>
      </c>
      <c r="AE4431" s="2" t="str">
        <f t="shared" si="218"/>
        <v/>
      </c>
      <c r="AJ4431" s="41">
        <v>16.899999999999999</v>
      </c>
      <c r="AM4431" s="2" t="str">
        <f t="shared" si="217"/>
        <v/>
      </c>
      <c r="AN4431" s="2" t="str">
        <f>IF(ISNUMBER(AM4431),SUMIFS($AM$1:AM4431,$A$1:A4431,A4431,$G$1:G4431,G4431,$D$1:D4431,D4431),"")</f>
        <v/>
      </c>
    </row>
    <row r="4432" spans="1:40" x14ac:dyDescent="0.25">
      <c r="A4432" s="4" t="s">
        <v>98</v>
      </c>
      <c r="B4432" t="s">
        <v>30</v>
      </c>
      <c r="C4432" s="40">
        <v>40889</v>
      </c>
      <c r="D4432">
        <v>3</v>
      </c>
      <c r="F4432" t="s">
        <v>112</v>
      </c>
      <c r="G4432" t="str">
        <f>YEAR(C4432)+IF(MONTH(C4432)&lt;7,-1,0)&amp;"/"&amp;RIGHT(YEAR(C4432)+IF(MONTH(C4432)&lt;7,0,1),2)</f>
        <v>2011/12</v>
      </c>
      <c r="O4432" s="2" t="str">
        <f>IF(ISNUMBER(N4432),SUMIFS(N$1:$N4432,A$1:$A4432,A4432,G$1:$G4432,G4432,D$1:$D4432,D4432),"")</f>
        <v/>
      </c>
      <c r="AE4432" s="2" t="str">
        <f t="shared" si="218"/>
        <v/>
      </c>
      <c r="AJ4432" s="41">
        <v>15.6</v>
      </c>
      <c r="AM4432" s="2" t="str">
        <f t="shared" si="217"/>
        <v/>
      </c>
      <c r="AN4432" s="2" t="str">
        <f>IF(ISNUMBER(AM4432),SUMIFS($AM$1:AM4432,$A$1:A4432,A4432,$G$1:G4432,G4432,$D$1:D4432,D4432),"")</f>
        <v/>
      </c>
    </row>
    <row r="4433" spans="1:40" x14ac:dyDescent="0.25">
      <c r="A4433" s="4" t="s">
        <v>98</v>
      </c>
      <c r="B4433" t="s">
        <v>30</v>
      </c>
      <c r="C4433" s="40">
        <v>40889</v>
      </c>
      <c r="D4433">
        <v>4</v>
      </c>
      <c r="F4433" t="s">
        <v>112</v>
      </c>
      <c r="G4433" t="str">
        <f>YEAR(C4433)+IF(MONTH(C4433)&lt;7,-1,0)&amp;"/"&amp;RIGHT(YEAR(C4433)+IF(MONTH(C4433)&lt;7,0,1),2)</f>
        <v>2011/12</v>
      </c>
      <c r="O4433" s="2" t="str">
        <f>IF(ISNUMBER(N4433),SUMIFS(N$1:$N4433,A$1:$A4433,A4433,G$1:$G4433,G4433,D$1:$D4433,D4433),"")</f>
        <v/>
      </c>
      <c r="AE4433" s="2" t="str">
        <f t="shared" si="218"/>
        <v/>
      </c>
      <c r="AJ4433" s="41">
        <v>17.8</v>
      </c>
      <c r="AM4433" s="2" t="str">
        <f t="shared" si="217"/>
        <v/>
      </c>
      <c r="AN4433" s="2" t="str">
        <f>IF(ISNUMBER(AM4433),SUMIFS($AM$1:AM4433,$A$1:A4433,A4433,$G$1:G4433,G4433,$D$1:D4433,D4433),"")</f>
        <v/>
      </c>
    </row>
    <row r="4434" spans="1:40" x14ac:dyDescent="0.25">
      <c r="A4434" s="4" t="s">
        <v>98</v>
      </c>
      <c r="B4434" t="s">
        <v>30</v>
      </c>
      <c r="C4434" s="40">
        <v>40889</v>
      </c>
      <c r="D4434">
        <v>5</v>
      </c>
      <c r="F4434" t="s">
        <v>112</v>
      </c>
      <c r="G4434" t="str">
        <f>YEAR(C4434)+IF(MONTH(C4434)&lt;7,-1,0)&amp;"/"&amp;RIGHT(YEAR(C4434)+IF(MONTH(C4434)&lt;7,0,1),2)</f>
        <v>2011/12</v>
      </c>
      <c r="O4434" s="2" t="str">
        <f>IF(ISNUMBER(N4434),SUMIFS(N$1:$N4434,A$1:$A4434,A4434,G$1:$G4434,G4434,D$1:$D4434,D4434),"")</f>
        <v/>
      </c>
      <c r="AE4434" s="2" t="str">
        <f t="shared" si="218"/>
        <v/>
      </c>
      <c r="AJ4434" s="41">
        <v>16.3</v>
      </c>
      <c r="AM4434" s="2" t="str">
        <f t="shared" si="217"/>
        <v/>
      </c>
      <c r="AN4434" s="2" t="str">
        <f>IF(ISNUMBER(AM4434),SUMIFS($AM$1:AM4434,$A$1:A4434,A4434,$G$1:G4434,G4434,$D$1:D4434,D4434),"")</f>
        <v/>
      </c>
    </row>
    <row r="4435" spans="1:40" x14ac:dyDescent="0.25">
      <c r="A4435" s="4" t="s">
        <v>98</v>
      </c>
      <c r="B4435" t="s">
        <v>30</v>
      </c>
      <c r="C4435" s="40">
        <v>40896</v>
      </c>
      <c r="D4435">
        <v>1</v>
      </c>
      <c r="F4435" t="s">
        <v>112</v>
      </c>
      <c r="G4435" t="str">
        <f>YEAR(C4435)+IF(MONTH(C4435)&lt;7,-1,0)&amp;"/"&amp;RIGHT(YEAR(C4435)+IF(MONTH(C4435)&lt;7,0,1),2)</f>
        <v>2011/12</v>
      </c>
      <c r="O4435" s="2" t="str">
        <f>IF(ISNUMBER(N4435),SUMIFS(N$1:$N4435,A$1:$A4435,A4435,G$1:$G4435,G4435,D$1:$D4435,D4435),"")</f>
        <v/>
      </c>
      <c r="AE4435" s="2" t="str">
        <f t="shared" si="218"/>
        <v/>
      </c>
      <c r="AJ4435" s="41">
        <v>17.899999999999999</v>
      </c>
      <c r="AM4435" s="2" t="str">
        <f t="shared" si="217"/>
        <v/>
      </c>
      <c r="AN4435" s="2" t="str">
        <f>IF(ISNUMBER(AM4435),SUMIFS($AM$1:AM4435,$A$1:A4435,A4435,$G$1:G4435,G4435,$D$1:D4435,D4435),"")</f>
        <v/>
      </c>
    </row>
    <row r="4436" spans="1:40" x14ac:dyDescent="0.25">
      <c r="A4436" s="4" t="s">
        <v>98</v>
      </c>
      <c r="B4436" t="s">
        <v>30</v>
      </c>
      <c r="C4436" s="40">
        <v>40896</v>
      </c>
      <c r="D4436">
        <v>2</v>
      </c>
      <c r="F4436" t="s">
        <v>112</v>
      </c>
      <c r="G4436" t="str">
        <f>YEAR(C4436)+IF(MONTH(C4436)&lt;7,-1,0)&amp;"/"&amp;RIGHT(YEAR(C4436)+IF(MONTH(C4436)&lt;7,0,1),2)</f>
        <v>2011/12</v>
      </c>
      <c r="O4436" s="2" t="str">
        <f>IF(ISNUMBER(N4436),SUMIFS(N$1:$N4436,A$1:$A4436,A4436,G$1:$G4436,G4436,D$1:$D4436,D4436),"")</f>
        <v/>
      </c>
      <c r="AE4436" s="2" t="str">
        <f t="shared" si="218"/>
        <v/>
      </c>
      <c r="AJ4436" s="41">
        <v>19.8</v>
      </c>
      <c r="AM4436" s="2" t="str">
        <f t="shared" si="217"/>
        <v/>
      </c>
      <c r="AN4436" s="2" t="str">
        <f>IF(ISNUMBER(AM4436),SUMIFS($AM$1:AM4436,$A$1:A4436,A4436,$G$1:G4436,G4436,$D$1:D4436,D4436),"")</f>
        <v/>
      </c>
    </row>
    <row r="4437" spans="1:40" x14ac:dyDescent="0.25">
      <c r="A4437" s="4" t="s">
        <v>98</v>
      </c>
      <c r="B4437" t="s">
        <v>30</v>
      </c>
      <c r="C4437" s="40">
        <v>40896</v>
      </c>
      <c r="D4437">
        <v>3</v>
      </c>
      <c r="F4437" t="s">
        <v>112</v>
      </c>
      <c r="G4437" t="str">
        <f>YEAR(C4437)+IF(MONTH(C4437)&lt;7,-1,0)&amp;"/"&amp;RIGHT(YEAR(C4437)+IF(MONTH(C4437)&lt;7,0,1),2)</f>
        <v>2011/12</v>
      </c>
      <c r="O4437" s="2" t="str">
        <f>IF(ISNUMBER(N4437),SUMIFS(N$1:$N4437,A$1:$A4437,A4437,G$1:$G4437,G4437,D$1:$D4437,D4437),"")</f>
        <v/>
      </c>
      <c r="AE4437" s="2" t="str">
        <f t="shared" si="218"/>
        <v/>
      </c>
      <c r="AJ4437" s="41">
        <v>17.8</v>
      </c>
      <c r="AM4437" s="2" t="str">
        <f t="shared" si="217"/>
        <v/>
      </c>
      <c r="AN4437" s="2" t="str">
        <f>IF(ISNUMBER(AM4437),SUMIFS($AM$1:AM4437,$A$1:A4437,A4437,$G$1:G4437,G4437,$D$1:D4437,D4437),"")</f>
        <v/>
      </c>
    </row>
    <row r="4438" spans="1:40" x14ac:dyDescent="0.25">
      <c r="A4438" s="4" t="s">
        <v>98</v>
      </c>
      <c r="B4438" t="s">
        <v>30</v>
      </c>
      <c r="C4438" s="40">
        <v>40896</v>
      </c>
      <c r="D4438">
        <v>4</v>
      </c>
      <c r="F4438" t="s">
        <v>112</v>
      </c>
      <c r="G4438" t="str">
        <f>YEAR(C4438)+IF(MONTH(C4438)&lt;7,-1,0)&amp;"/"&amp;RIGHT(YEAR(C4438)+IF(MONTH(C4438)&lt;7,0,1),2)</f>
        <v>2011/12</v>
      </c>
      <c r="O4438" s="2" t="str">
        <f>IF(ISNUMBER(N4438),SUMIFS(N$1:$N4438,A$1:$A4438,A4438,G$1:$G4438,G4438,D$1:$D4438,D4438),"")</f>
        <v/>
      </c>
      <c r="AE4438" s="2" t="str">
        <f t="shared" si="218"/>
        <v/>
      </c>
      <c r="AJ4438" s="41">
        <v>19.7</v>
      </c>
      <c r="AM4438" s="2" t="str">
        <f t="shared" si="217"/>
        <v/>
      </c>
      <c r="AN4438" s="2" t="str">
        <f>IF(ISNUMBER(AM4438),SUMIFS($AM$1:AM4438,$A$1:A4438,A4438,$G$1:G4438,G4438,$D$1:D4438,D4438),"")</f>
        <v/>
      </c>
    </row>
    <row r="4439" spans="1:40" x14ac:dyDescent="0.25">
      <c r="A4439" s="4" t="s">
        <v>98</v>
      </c>
      <c r="B4439" t="s">
        <v>30</v>
      </c>
      <c r="C4439" s="40">
        <v>40896</v>
      </c>
      <c r="D4439">
        <v>5</v>
      </c>
      <c r="F4439" t="s">
        <v>112</v>
      </c>
      <c r="G4439" t="str">
        <f>YEAR(C4439)+IF(MONTH(C4439)&lt;7,-1,0)&amp;"/"&amp;RIGHT(YEAR(C4439)+IF(MONTH(C4439)&lt;7,0,1),2)</f>
        <v>2011/12</v>
      </c>
      <c r="O4439" s="2" t="str">
        <f>IF(ISNUMBER(N4439),SUMIFS(N$1:$N4439,A$1:$A4439,A4439,G$1:$G4439,G4439,D$1:$D4439,D4439),"")</f>
        <v/>
      </c>
      <c r="AE4439" s="2" t="str">
        <f t="shared" si="218"/>
        <v/>
      </c>
      <c r="AJ4439" s="41">
        <v>18.100000000000001</v>
      </c>
      <c r="AM4439" s="2" t="str">
        <f t="shared" si="217"/>
        <v/>
      </c>
      <c r="AN4439" s="2" t="str">
        <f>IF(ISNUMBER(AM4439),SUMIFS($AM$1:AM4439,$A$1:A4439,A4439,$G$1:G4439,G4439,$D$1:D4439,D4439),"")</f>
        <v/>
      </c>
    </row>
    <row r="4440" spans="1:40" x14ac:dyDescent="0.25">
      <c r="A4440" s="4" t="s">
        <v>98</v>
      </c>
      <c r="B4440" t="s">
        <v>30</v>
      </c>
      <c r="C4440" s="40">
        <v>40917</v>
      </c>
      <c r="D4440">
        <v>1</v>
      </c>
      <c r="F4440" t="s">
        <v>112</v>
      </c>
      <c r="G4440" t="str">
        <f>YEAR(C4440)+IF(MONTH(C4440)&lt;7,-1,0)&amp;"/"&amp;RIGHT(YEAR(C4440)+IF(MONTH(C4440)&lt;7,0,1),2)</f>
        <v>2011/12</v>
      </c>
      <c r="O4440" s="2" t="str">
        <f>IF(ISNUMBER(N4440),SUMIFS(N$1:$N4440,A$1:$A4440,A4440,G$1:$G4440,G4440,D$1:$D4440,D4440),"")</f>
        <v/>
      </c>
      <c r="AE4440" s="2" t="str">
        <f t="shared" si="218"/>
        <v/>
      </c>
      <c r="AJ4440" s="41">
        <v>30.2</v>
      </c>
      <c r="AM4440" s="2" t="str">
        <f t="shared" si="217"/>
        <v/>
      </c>
      <c r="AN4440" s="2" t="str">
        <f>IF(ISNUMBER(AM4440),SUMIFS($AM$1:AM4440,$A$1:A4440,A4440,$G$1:G4440,G4440,$D$1:D4440,D4440),"")</f>
        <v/>
      </c>
    </row>
    <row r="4441" spans="1:40" x14ac:dyDescent="0.25">
      <c r="A4441" s="4" t="s">
        <v>98</v>
      </c>
      <c r="B4441" t="s">
        <v>30</v>
      </c>
      <c r="C4441" s="40">
        <v>40917</v>
      </c>
      <c r="D4441">
        <v>2</v>
      </c>
      <c r="F4441" t="s">
        <v>112</v>
      </c>
      <c r="G4441" t="str">
        <f>YEAR(C4441)+IF(MONTH(C4441)&lt;7,-1,0)&amp;"/"&amp;RIGHT(YEAR(C4441)+IF(MONTH(C4441)&lt;7,0,1),2)</f>
        <v>2011/12</v>
      </c>
      <c r="O4441" s="2" t="str">
        <f>IF(ISNUMBER(N4441),SUMIFS(N$1:$N4441,A$1:$A4441,A4441,G$1:$G4441,G4441,D$1:$D4441,D4441),"")</f>
        <v/>
      </c>
      <c r="AE4441" s="2" t="str">
        <f t="shared" si="218"/>
        <v/>
      </c>
      <c r="AJ4441" s="41">
        <v>32.5</v>
      </c>
      <c r="AM4441" s="2" t="str">
        <f t="shared" si="217"/>
        <v/>
      </c>
      <c r="AN4441" s="2" t="str">
        <f>IF(ISNUMBER(AM4441),SUMIFS($AM$1:AM4441,$A$1:A4441,A4441,$G$1:G4441,G4441,$D$1:D4441,D4441),"")</f>
        <v/>
      </c>
    </row>
    <row r="4442" spans="1:40" x14ac:dyDescent="0.25">
      <c r="A4442" s="4" t="s">
        <v>98</v>
      </c>
      <c r="B4442" t="s">
        <v>30</v>
      </c>
      <c r="C4442" s="40">
        <v>40917</v>
      </c>
      <c r="D4442">
        <v>3</v>
      </c>
      <c r="F4442" t="s">
        <v>112</v>
      </c>
      <c r="G4442" t="str">
        <f>YEAR(C4442)+IF(MONTH(C4442)&lt;7,-1,0)&amp;"/"&amp;RIGHT(YEAR(C4442)+IF(MONTH(C4442)&lt;7,0,1),2)</f>
        <v>2011/12</v>
      </c>
      <c r="O4442" s="2" t="str">
        <f>IF(ISNUMBER(N4442),SUMIFS(N$1:$N4442,A$1:$A4442,A4442,G$1:$G4442,G4442,D$1:$D4442,D4442),"")</f>
        <v/>
      </c>
      <c r="AE4442" s="2" t="str">
        <f t="shared" si="218"/>
        <v/>
      </c>
      <c r="AJ4442" s="41">
        <v>30.7</v>
      </c>
      <c r="AM4442" s="2" t="str">
        <f t="shared" si="217"/>
        <v/>
      </c>
      <c r="AN4442" s="2" t="str">
        <f>IF(ISNUMBER(AM4442),SUMIFS($AM$1:AM4442,$A$1:A4442,A4442,$G$1:G4442,G4442,$D$1:D4442,D4442),"")</f>
        <v/>
      </c>
    </row>
    <row r="4443" spans="1:40" x14ac:dyDescent="0.25">
      <c r="A4443" s="4" t="s">
        <v>98</v>
      </c>
      <c r="B4443" t="s">
        <v>30</v>
      </c>
      <c r="C4443" s="40">
        <v>40917</v>
      </c>
      <c r="D4443">
        <v>4</v>
      </c>
      <c r="F4443" t="s">
        <v>112</v>
      </c>
      <c r="G4443" t="str">
        <f>YEAR(C4443)+IF(MONTH(C4443)&lt;7,-1,0)&amp;"/"&amp;RIGHT(YEAR(C4443)+IF(MONTH(C4443)&lt;7,0,1),2)</f>
        <v>2011/12</v>
      </c>
      <c r="O4443" s="2" t="str">
        <f>IF(ISNUMBER(N4443),SUMIFS(N$1:$N4443,A$1:$A4443,A4443,G$1:$G4443,G4443,D$1:$D4443,D4443),"")</f>
        <v/>
      </c>
      <c r="AE4443" s="2" t="str">
        <f t="shared" si="218"/>
        <v/>
      </c>
      <c r="AJ4443" s="41">
        <v>27.2</v>
      </c>
      <c r="AM4443" s="2" t="str">
        <f t="shared" si="217"/>
        <v/>
      </c>
      <c r="AN4443" s="2" t="str">
        <f>IF(ISNUMBER(AM4443),SUMIFS($AM$1:AM4443,$A$1:A4443,A4443,$G$1:G4443,G4443,$D$1:D4443,D4443),"")</f>
        <v/>
      </c>
    </row>
    <row r="4444" spans="1:40" x14ac:dyDescent="0.25">
      <c r="A4444" s="4" t="s">
        <v>98</v>
      </c>
      <c r="B4444" t="s">
        <v>30</v>
      </c>
      <c r="C4444" s="40">
        <v>40917</v>
      </c>
      <c r="D4444">
        <v>5</v>
      </c>
      <c r="F4444" t="s">
        <v>112</v>
      </c>
      <c r="G4444" t="str">
        <f>YEAR(C4444)+IF(MONTH(C4444)&lt;7,-1,0)&amp;"/"&amp;RIGHT(YEAR(C4444)+IF(MONTH(C4444)&lt;7,0,1),2)</f>
        <v>2011/12</v>
      </c>
      <c r="O4444" s="2" t="str">
        <f>IF(ISNUMBER(N4444),SUMIFS(N$1:$N4444,A$1:$A4444,A4444,G$1:$G4444,G4444,D$1:$D4444,D4444),"")</f>
        <v/>
      </c>
      <c r="AE4444" s="2" t="str">
        <f t="shared" si="218"/>
        <v/>
      </c>
      <c r="AJ4444" s="41">
        <v>33.4</v>
      </c>
      <c r="AM4444" s="2" t="str">
        <f t="shared" si="217"/>
        <v/>
      </c>
      <c r="AN4444" s="2" t="str">
        <f>IF(ISNUMBER(AM4444),SUMIFS($AM$1:AM4444,$A$1:A4444,A4444,$G$1:G4444,G4444,$D$1:D4444,D4444),"")</f>
        <v/>
      </c>
    </row>
    <row r="4445" spans="1:40" x14ac:dyDescent="0.25">
      <c r="A4445" s="4" t="s">
        <v>98</v>
      </c>
      <c r="B4445" t="s">
        <v>30</v>
      </c>
      <c r="C4445" s="40">
        <v>40924</v>
      </c>
      <c r="D4445">
        <v>1</v>
      </c>
      <c r="F4445" t="s">
        <v>112</v>
      </c>
      <c r="G4445" t="str">
        <f>YEAR(C4445)+IF(MONTH(C4445)&lt;7,-1,0)&amp;"/"&amp;RIGHT(YEAR(C4445)+IF(MONTH(C4445)&lt;7,0,1),2)</f>
        <v>2011/12</v>
      </c>
      <c r="O4445" s="2" t="str">
        <f>IF(ISNUMBER(N4445),SUMIFS(N$1:$N4445,A$1:$A4445,A4445,G$1:$G4445,G4445,D$1:$D4445,D4445),"")</f>
        <v/>
      </c>
      <c r="AE4445" s="2" t="str">
        <f t="shared" si="218"/>
        <v/>
      </c>
      <c r="AJ4445" s="41">
        <v>29.3</v>
      </c>
      <c r="AM4445" s="2" t="str">
        <f t="shared" si="217"/>
        <v/>
      </c>
      <c r="AN4445" s="2" t="str">
        <f>IF(ISNUMBER(AM4445),SUMIFS($AM$1:AM4445,$A$1:A4445,A4445,$G$1:G4445,G4445,$D$1:D4445,D4445),"")</f>
        <v/>
      </c>
    </row>
    <row r="4446" spans="1:40" x14ac:dyDescent="0.25">
      <c r="A4446" s="4" t="s">
        <v>98</v>
      </c>
      <c r="B4446" t="s">
        <v>30</v>
      </c>
      <c r="C4446" s="40">
        <v>40924</v>
      </c>
      <c r="D4446">
        <v>2</v>
      </c>
      <c r="F4446" t="s">
        <v>112</v>
      </c>
      <c r="G4446" t="str">
        <f>YEAR(C4446)+IF(MONTH(C4446)&lt;7,-1,0)&amp;"/"&amp;RIGHT(YEAR(C4446)+IF(MONTH(C4446)&lt;7,0,1),2)</f>
        <v>2011/12</v>
      </c>
      <c r="O4446" s="2" t="str">
        <f>IF(ISNUMBER(N4446),SUMIFS(N$1:$N4446,A$1:$A4446,A4446,G$1:$G4446,G4446,D$1:$D4446,D4446),"")</f>
        <v/>
      </c>
      <c r="AE4446" s="2" t="str">
        <f t="shared" si="218"/>
        <v/>
      </c>
      <c r="AJ4446" s="41">
        <v>31.3</v>
      </c>
      <c r="AM4446" s="2" t="str">
        <f t="shared" si="217"/>
        <v/>
      </c>
      <c r="AN4446" s="2" t="str">
        <f>IF(ISNUMBER(AM4446),SUMIFS($AM$1:AM4446,$A$1:A4446,A4446,$G$1:G4446,G4446,$D$1:D4446,D4446),"")</f>
        <v/>
      </c>
    </row>
    <row r="4447" spans="1:40" x14ac:dyDescent="0.25">
      <c r="A4447" s="4" t="s">
        <v>98</v>
      </c>
      <c r="B4447" t="s">
        <v>30</v>
      </c>
      <c r="C4447" s="40">
        <v>40924</v>
      </c>
      <c r="D4447">
        <v>3</v>
      </c>
      <c r="F4447" t="s">
        <v>112</v>
      </c>
      <c r="G4447" t="str">
        <f>YEAR(C4447)+IF(MONTH(C4447)&lt;7,-1,0)&amp;"/"&amp;RIGHT(YEAR(C4447)+IF(MONTH(C4447)&lt;7,0,1),2)</f>
        <v>2011/12</v>
      </c>
      <c r="O4447" s="2" t="str">
        <f>IF(ISNUMBER(N4447),SUMIFS(N$1:$N4447,A$1:$A4447,A4447,G$1:$G4447,G4447,D$1:$D4447,D4447),"")</f>
        <v/>
      </c>
      <c r="AE4447" s="2" t="str">
        <f t="shared" si="218"/>
        <v/>
      </c>
      <c r="AJ4447" s="41">
        <v>30.5</v>
      </c>
      <c r="AM4447" s="2" t="str">
        <f t="shared" si="217"/>
        <v/>
      </c>
      <c r="AN4447" s="2" t="str">
        <f>IF(ISNUMBER(AM4447),SUMIFS($AM$1:AM4447,$A$1:A4447,A4447,$G$1:G4447,G4447,$D$1:D4447,D4447),"")</f>
        <v/>
      </c>
    </row>
    <row r="4448" spans="1:40" x14ac:dyDescent="0.25">
      <c r="A4448" s="4" t="s">
        <v>98</v>
      </c>
      <c r="B4448" t="s">
        <v>30</v>
      </c>
      <c r="C4448" s="40">
        <v>40924</v>
      </c>
      <c r="D4448">
        <v>4</v>
      </c>
      <c r="F4448" t="s">
        <v>112</v>
      </c>
      <c r="G4448" t="str">
        <f>YEAR(C4448)+IF(MONTH(C4448)&lt;7,-1,0)&amp;"/"&amp;RIGHT(YEAR(C4448)+IF(MONTH(C4448)&lt;7,0,1),2)</f>
        <v>2011/12</v>
      </c>
      <c r="O4448" s="2" t="str">
        <f>IF(ISNUMBER(N4448),SUMIFS(N$1:$N4448,A$1:$A4448,A4448,G$1:$G4448,G4448,D$1:$D4448,D4448),"")</f>
        <v/>
      </c>
      <c r="AE4448" s="2" t="str">
        <f t="shared" si="218"/>
        <v/>
      </c>
      <c r="AJ4448" s="41">
        <v>31.4</v>
      </c>
      <c r="AM4448" s="2" t="str">
        <f t="shared" si="217"/>
        <v/>
      </c>
      <c r="AN4448" s="2" t="str">
        <f>IF(ISNUMBER(AM4448),SUMIFS($AM$1:AM4448,$A$1:A4448,A4448,$G$1:G4448,G4448,$D$1:D4448,D4448),"")</f>
        <v/>
      </c>
    </row>
    <row r="4449" spans="1:40" x14ac:dyDescent="0.25">
      <c r="A4449" s="4" t="s">
        <v>98</v>
      </c>
      <c r="B4449" t="s">
        <v>30</v>
      </c>
      <c r="C4449" s="40">
        <v>40924</v>
      </c>
      <c r="D4449">
        <v>5</v>
      </c>
      <c r="F4449" t="s">
        <v>112</v>
      </c>
      <c r="G4449" t="str">
        <f>YEAR(C4449)+IF(MONTH(C4449)&lt;7,-1,0)&amp;"/"&amp;RIGHT(YEAR(C4449)+IF(MONTH(C4449)&lt;7,0,1),2)</f>
        <v>2011/12</v>
      </c>
      <c r="O4449" s="2" t="str">
        <f>IF(ISNUMBER(N4449),SUMIFS(N$1:$N4449,A$1:$A4449,A4449,G$1:$G4449,G4449,D$1:$D4449,D4449),"")</f>
        <v/>
      </c>
      <c r="AE4449" s="2" t="str">
        <f t="shared" si="218"/>
        <v/>
      </c>
      <c r="AJ4449" s="41">
        <v>32.5</v>
      </c>
      <c r="AM4449" s="2" t="str">
        <f t="shared" si="217"/>
        <v/>
      </c>
      <c r="AN4449" s="2" t="str">
        <f>IF(ISNUMBER(AM4449),SUMIFS($AM$1:AM4449,$A$1:A4449,A4449,$G$1:G4449,G4449,$D$1:D4449,D4449),"")</f>
        <v/>
      </c>
    </row>
    <row r="4450" spans="1:40" x14ac:dyDescent="0.25">
      <c r="A4450" s="4" t="s">
        <v>98</v>
      </c>
      <c r="B4450" t="s">
        <v>30</v>
      </c>
      <c r="C4450" s="40">
        <v>40931</v>
      </c>
      <c r="D4450">
        <v>1</v>
      </c>
      <c r="F4450" t="s">
        <v>112</v>
      </c>
      <c r="G4450" t="str">
        <f>YEAR(C4450)+IF(MONTH(C4450)&lt;7,-1,0)&amp;"/"&amp;RIGHT(YEAR(C4450)+IF(MONTH(C4450)&lt;7,0,1),2)</f>
        <v>2011/12</v>
      </c>
      <c r="O4450" s="2" t="str">
        <f>IF(ISNUMBER(N4450),SUMIFS(N$1:$N4450,A$1:$A4450,A4450,G$1:$G4450,G4450,D$1:$D4450,D4450),"")</f>
        <v/>
      </c>
      <c r="AE4450" s="2" t="str">
        <f t="shared" si="218"/>
        <v/>
      </c>
      <c r="AJ4450" s="41">
        <v>11.7</v>
      </c>
      <c r="AM4450" s="2" t="str">
        <f t="shared" si="217"/>
        <v/>
      </c>
      <c r="AN4450" s="2" t="str">
        <f>IF(ISNUMBER(AM4450),SUMIFS($AM$1:AM4450,$A$1:A4450,A4450,$G$1:G4450,G4450,$D$1:D4450,D4450),"")</f>
        <v/>
      </c>
    </row>
    <row r="4451" spans="1:40" x14ac:dyDescent="0.25">
      <c r="A4451" s="4" t="s">
        <v>98</v>
      </c>
      <c r="B4451" t="s">
        <v>30</v>
      </c>
      <c r="C4451" s="40">
        <v>40931</v>
      </c>
      <c r="D4451">
        <v>2</v>
      </c>
      <c r="F4451" t="s">
        <v>112</v>
      </c>
      <c r="G4451" t="str">
        <f>YEAR(C4451)+IF(MONTH(C4451)&lt;7,-1,0)&amp;"/"&amp;RIGHT(YEAR(C4451)+IF(MONTH(C4451)&lt;7,0,1),2)</f>
        <v>2011/12</v>
      </c>
      <c r="O4451" s="2" t="str">
        <f>IF(ISNUMBER(N4451),SUMIFS(N$1:$N4451,A$1:$A4451,A4451,G$1:$G4451,G4451,D$1:$D4451,D4451),"")</f>
        <v/>
      </c>
      <c r="AE4451" s="2" t="str">
        <f t="shared" si="218"/>
        <v/>
      </c>
      <c r="AJ4451" s="41">
        <v>12.5</v>
      </c>
      <c r="AM4451" s="2" t="str">
        <f t="shared" si="217"/>
        <v/>
      </c>
      <c r="AN4451" s="2" t="str">
        <f>IF(ISNUMBER(AM4451),SUMIFS($AM$1:AM4451,$A$1:A4451,A4451,$G$1:G4451,G4451,$D$1:D4451,D4451),"")</f>
        <v/>
      </c>
    </row>
    <row r="4452" spans="1:40" x14ac:dyDescent="0.25">
      <c r="A4452" s="4" t="s">
        <v>98</v>
      </c>
      <c r="B4452" t="s">
        <v>30</v>
      </c>
      <c r="C4452" s="40">
        <v>40931</v>
      </c>
      <c r="D4452">
        <v>3</v>
      </c>
      <c r="F4452" t="s">
        <v>112</v>
      </c>
      <c r="G4452" t="str">
        <f>YEAR(C4452)+IF(MONTH(C4452)&lt;7,-1,0)&amp;"/"&amp;RIGHT(YEAR(C4452)+IF(MONTH(C4452)&lt;7,0,1),2)</f>
        <v>2011/12</v>
      </c>
      <c r="O4452" s="2" t="str">
        <f>IF(ISNUMBER(N4452),SUMIFS(N$1:$N4452,A$1:$A4452,A4452,G$1:$G4452,G4452,D$1:$D4452,D4452),"")</f>
        <v/>
      </c>
      <c r="AE4452" s="2" t="str">
        <f t="shared" si="218"/>
        <v/>
      </c>
      <c r="AJ4452" s="41">
        <v>11.5</v>
      </c>
      <c r="AM4452" s="2" t="str">
        <f t="shared" si="217"/>
        <v/>
      </c>
      <c r="AN4452" s="2" t="str">
        <f>IF(ISNUMBER(AM4452),SUMIFS($AM$1:AM4452,$A$1:A4452,A4452,$G$1:G4452,G4452,$D$1:D4452,D4452),"")</f>
        <v/>
      </c>
    </row>
    <row r="4453" spans="1:40" x14ac:dyDescent="0.25">
      <c r="A4453" s="4" t="s">
        <v>98</v>
      </c>
      <c r="B4453" t="s">
        <v>30</v>
      </c>
      <c r="C4453" s="40">
        <v>40931</v>
      </c>
      <c r="D4453">
        <v>4</v>
      </c>
      <c r="F4453" t="s">
        <v>112</v>
      </c>
      <c r="G4453" t="str">
        <f>YEAR(C4453)+IF(MONTH(C4453)&lt;7,-1,0)&amp;"/"&amp;RIGHT(YEAR(C4453)+IF(MONTH(C4453)&lt;7,0,1),2)</f>
        <v>2011/12</v>
      </c>
      <c r="O4453" s="2" t="str">
        <f>IF(ISNUMBER(N4453),SUMIFS(N$1:$N4453,A$1:$A4453,A4453,G$1:$G4453,G4453,D$1:$D4453,D4453),"")</f>
        <v/>
      </c>
      <c r="AE4453" s="2" t="str">
        <f t="shared" si="218"/>
        <v/>
      </c>
      <c r="AJ4453" s="41">
        <v>12</v>
      </c>
      <c r="AM4453" s="2" t="str">
        <f t="shared" si="217"/>
        <v/>
      </c>
      <c r="AN4453" s="2" t="str">
        <f>IF(ISNUMBER(AM4453),SUMIFS($AM$1:AM4453,$A$1:A4453,A4453,$G$1:G4453,G4453,$D$1:D4453,D4453),"")</f>
        <v/>
      </c>
    </row>
    <row r="4454" spans="1:40" x14ac:dyDescent="0.25">
      <c r="A4454" s="4" t="s">
        <v>98</v>
      </c>
      <c r="B4454" t="s">
        <v>30</v>
      </c>
      <c r="C4454" s="40">
        <v>40931</v>
      </c>
      <c r="D4454">
        <v>5</v>
      </c>
      <c r="F4454" t="s">
        <v>112</v>
      </c>
      <c r="G4454" t="str">
        <f>YEAR(C4454)+IF(MONTH(C4454)&lt;7,-1,0)&amp;"/"&amp;RIGHT(YEAR(C4454)+IF(MONTH(C4454)&lt;7,0,1),2)</f>
        <v>2011/12</v>
      </c>
      <c r="O4454" s="2" t="str">
        <f>IF(ISNUMBER(N4454),SUMIFS(N$1:$N4454,A$1:$A4454,A4454,G$1:$G4454,G4454,D$1:$D4454,D4454),"")</f>
        <v/>
      </c>
      <c r="AE4454" s="2" t="str">
        <f t="shared" si="218"/>
        <v/>
      </c>
      <c r="AJ4454" s="41">
        <v>12.4</v>
      </c>
      <c r="AM4454" s="2" t="str">
        <f t="shared" si="217"/>
        <v/>
      </c>
      <c r="AN4454" s="2" t="str">
        <f>IF(ISNUMBER(AM4454),SUMIFS($AM$1:AM4454,$A$1:A4454,A4454,$G$1:G4454,G4454,$D$1:D4454,D4454),"")</f>
        <v/>
      </c>
    </row>
    <row r="4455" spans="1:40" x14ac:dyDescent="0.25">
      <c r="A4455" s="4" t="s">
        <v>98</v>
      </c>
      <c r="B4455" t="s">
        <v>30</v>
      </c>
      <c r="C4455" s="40">
        <v>40939</v>
      </c>
      <c r="D4455">
        <v>1</v>
      </c>
      <c r="F4455" t="s">
        <v>112</v>
      </c>
      <c r="G4455" t="str">
        <f>YEAR(C4455)+IF(MONTH(C4455)&lt;7,-1,0)&amp;"/"&amp;RIGHT(YEAR(C4455)+IF(MONTH(C4455)&lt;7,0,1),2)</f>
        <v>2011/12</v>
      </c>
      <c r="O4455" s="2" t="str">
        <f>IF(ISNUMBER(N4455),SUMIFS(N$1:$N4455,A$1:$A4455,A4455,G$1:$G4455,G4455,D$1:$D4455,D4455),"")</f>
        <v/>
      </c>
      <c r="AE4455" s="2" t="str">
        <f t="shared" si="218"/>
        <v/>
      </c>
      <c r="AJ4455" s="41">
        <v>17.8</v>
      </c>
      <c r="AM4455" s="2" t="str">
        <f t="shared" si="217"/>
        <v/>
      </c>
      <c r="AN4455" s="2" t="str">
        <f>IF(ISNUMBER(AM4455),SUMIFS($AM$1:AM4455,$A$1:A4455,A4455,$G$1:G4455,G4455,$D$1:D4455,D4455),"")</f>
        <v/>
      </c>
    </row>
    <row r="4456" spans="1:40" x14ac:dyDescent="0.25">
      <c r="A4456" s="4" t="s">
        <v>98</v>
      </c>
      <c r="B4456" t="s">
        <v>30</v>
      </c>
      <c r="C4456" s="40">
        <v>40939</v>
      </c>
      <c r="D4456">
        <v>2</v>
      </c>
      <c r="F4456" t="s">
        <v>112</v>
      </c>
      <c r="G4456" t="str">
        <f>YEAR(C4456)+IF(MONTH(C4456)&lt;7,-1,0)&amp;"/"&amp;RIGHT(YEAR(C4456)+IF(MONTH(C4456)&lt;7,0,1),2)</f>
        <v>2011/12</v>
      </c>
      <c r="O4456" s="2" t="str">
        <f>IF(ISNUMBER(N4456),SUMIFS(N$1:$N4456,A$1:$A4456,A4456,G$1:$G4456,G4456,D$1:$D4456,D4456),"")</f>
        <v/>
      </c>
      <c r="AE4456" s="2" t="str">
        <f t="shared" si="218"/>
        <v/>
      </c>
      <c r="AJ4456" s="41">
        <v>19.2</v>
      </c>
      <c r="AM4456" s="2" t="str">
        <f t="shared" si="217"/>
        <v/>
      </c>
      <c r="AN4456" s="2" t="str">
        <f>IF(ISNUMBER(AM4456),SUMIFS($AM$1:AM4456,$A$1:A4456,A4456,$G$1:G4456,G4456,$D$1:D4456,D4456),"")</f>
        <v/>
      </c>
    </row>
    <row r="4457" spans="1:40" x14ac:dyDescent="0.25">
      <c r="A4457" s="4" t="s">
        <v>98</v>
      </c>
      <c r="B4457" t="s">
        <v>30</v>
      </c>
      <c r="C4457" s="40">
        <v>40939</v>
      </c>
      <c r="D4457">
        <v>3</v>
      </c>
      <c r="F4457" t="s">
        <v>112</v>
      </c>
      <c r="G4457" t="str">
        <f>YEAR(C4457)+IF(MONTH(C4457)&lt;7,-1,0)&amp;"/"&amp;RIGHT(YEAR(C4457)+IF(MONTH(C4457)&lt;7,0,1),2)</f>
        <v>2011/12</v>
      </c>
      <c r="O4457" s="2" t="str">
        <f>IF(ISNUMBER(N4457),SUMIFS(N$1:$N4457,A$1:$A4457,A4457,G$1:$G4457,G4457,D$1:$D4457,D4457),"")</f>
        <v/>
      </c>
      <c r="AE4457" s="2" t="str">
        <f t="shared" si="218"/>
        <v/>
      </c>
      <c r="AJ4457" s="41">
        <v>17.100000000000001</v>
      </c>
      <c r="AM4457" s="2" t="str">
        <f t="shared" si="217"/>
        <v/>
      </c>
      <c r="AN4457" s="2" t="str">
        <f>IF(ISNUMBER(AM4457),SUMIFS($AM$1:AM4457,$A$1:A4457,A4457,$G$1:G4457,G4457,$D$1:D4457,D4457),"")</f>
        <v/>
      </c>
    </row>
    <row r="4458" spans="1:40" x14ac:dyDescent="0.25">
      <c r="A4458" s="4" t="s">
        <v>98</v>
      </c>
      <c r="B4458" t="s">
        <v>30</v>
      </c>
      <c r="C4458" s="40">
        <v>40939</v>
      </c>
      <c r="D4458">
        <v>4</v>
      </c>
      <c r="F4458" t="s">
        <v>112</v>
      </c>
      <c r="G4458" t="str">
        <f>YEAR(C4458)+IF(MONTH(C4458)&lt;7,-1,0)&amp;"/"&amp;RIGHT(YEAR(C4458)+IF(MONTH(C4458)&lt;7,0,1),2)</f>
        <v>2011/12</v>
      </c>
      <c r="O4458" s="2" t="str">
        <f>IF(ISNUMBER(N4458),SUMIFS(N$1:$N4458,A$1:$A4458,A4458,G$1:$G4458,G4458,D$1:$D4458,D4458),"")</f>
        <v/>
      </c>
      <c r="AE4458" s="2" t="str">
        <f t="shared" si="218"/>
        <v/>
      </c>
      <c r="AJ4458" s="41">
        <v>16.399999999999999</v>
      </c>
      <c r="AM4458" s="2" t="str">
        <f t="shared" si="217"/>
        <v/>
      </c>
      <c r="AN4458" s="2" t="str">
        <f>IF(ISNUMBER(AM4458),SUMIFS($AM$1:AM4458,$A$1:A4458,A4458,$G$1:G4458,G4458,$D$1:D4458,D4458),"")</f>
        <v/>
      </c>
    </row>
    <row r="4459" spans="1:40" x14ac:dyDescent="0.25">
      <c r="A4459" s="4" t="s">
        <v>98</v>
      </c>
      <c r="B4459" t="s">
        <v>30</v>
      </c>
      <c r="C4459" s="40">
        <v>40939</v>
      </c>
      <c r="D4459">
        <v>5</v>
      </c>
      <c r="F4459" t="s">
        <v>112</v>
      </c>
      <c r="G4459" t="str">
        <f>YEAR(C4459)+IF(MONTH(C4459)&lt;7,-1,0)&amp;"/"&amp;RIGHT(YEAR(C4459)+IF(MONTH(C4459)&lt;7,0,1),2)</f>
        <v>2011/12</v>
      </c>
      <c r="O4459" s="2" t="str">
        <f>IF(ISNUMBER(N4459),SUMIFS(N$1:$N4459,A$1:$A4459,A4459,G$1:$G4459,G4459,D$1:$D4459,D4459),"")</f>
        <v/>
      </c>
      <c r="AE4459" s="2" t="str">
        <f t="shared" si="218"/>
        <v/>
      </c>
      <c r="AJ4459" s="41">
        <v>18.600000000000001</v>
      </c>
      <c r="AM4459" s="2" t="str">
        <f t="shared" si="217"/>
        <v/>
      </c>
      <c r="AN4459" s="2" t="str">
        <f>IF(ISNUMBER(AM4459),SUMIFS($AM$1:AM4459,$A$1:A4459,A4459,$G$1:G4459,G4459,$D$1:D4459,D4459),"")</f>
        <v/>
      </c>
    </row>
    <row r="4460" spans="1:40" x14ac:dyDescent="0.25">
      <c r="A4460" s="4" t="s">
        <v>98</v>
      </c>
      <c r="B4460" t="s">
        <v>30</v>
      </c>
      <c r="C4460" s="40">
        <v>40946</v>
      </c>
      <c r="D4460">
        <v>1</v>
      </c>
      <c r="F4460" t="s">
        <v>112</v>
      </c>
      <c r="G4460" t="str">
        <f>YEAR(C4460)+IF(MONTH(C4460)&lt;7,-1,0)&amp;"/"&amp;RIGHT(YEAR(C4460)+IF(MONTH(C4460)&lt;7,0,1),2)</f>
        <v>2011/12</v>
      </c>
      <c r="O4460" s="2" t="str">
        <f>IF(ISNUMBER(N4460),SUMIFS(N$1:$N4460,A$1:$A4460,A4460,G$1:$G4460,G4460,D$1:$D4460,D4460),"")</f>
        <v/>
      </c>
      <c r="AE4460" s="2" t="str">
        <f t="shared" si="218"/>
        <v/>
      </c>
      <c r="AJ4460" s="41">
        <v>20.9</v>
      </c>
      <c r="AM4460" s="2" t="str">
        <f t="shared" si="217"/>
        <v/>
      </c>
      <c r="AN4460" s="2" t="str">
        <f>IF(ISNUMBER(AM4460),SUMIFS($AM$1:AM4460,$A$1:A4460,A4460,$G$1:G4460,G4460,$D$1:D4460,D4460),"")</f>
        <v/>
      </c>
    </row>
    <row r="4461" spans="1:40" x14ac:dyDescent="0.25">
      <c r="A4461" s="4" t="s">
        <v>98</v>
      </c>
      <c r="B4461" t="s">
        <v>30</v>
      </c>
      <c r="C4461" s="40">
        <v>40946</v>
      </c>
      <c r="D4461">
        <v>2</v>
      </c>
      <c r="F4461" t="s">
        <v>112</v>
      </c>
      <c r="G4461" t="str">
        <f>YEAR(C4461)+IF(MONTH(C4461)&lt;7,-1,0)&amp;"/"&amp;RIGHT(YEAR(C4461)+IF(MONTH(C4461)&lt;7,0,1),2)</f>
        <v>2011/12</v>
      </c>
      <c r="O4461" s="2" t="str">
        <f>IF(ISNUMBER(N4461),SUMIFS(N$1:$N4461,A$1:$A4461,A4461,G$1:$G4461,G4461,D$1:$D4461,D4461),"")</f>
        <v/>
      </c>
      <c r="AE4461" s="2" t="str">
        <f t="shared" si="218"/>
        <v/>
      </c>
      <c r="AJ4461" s="41">
        <v>23.6</v>
      </c>
      <c r="AM4461" s="2" t="str">
        <f t="shared" ref="AM4461:AM4524" si="219">IF(AND(ISNUMBER(AE4461),ISNUMBER(N4461)),ROUND(N4461*AE4461,3),"")</f>
        <v/>
      </c>
      <c r="AN4461" s="2" t="str">
        <f>IF(ISNUMBER(AM4461),SUMIFS($AM$1:AM4461,$A$1:A4461,A4461,$G$1:G4461,G4461,$D$1:D4461,D4461),"")</f>
        <v/>
      </c>
    </row>
    <row r="4462" spans="1:40" x14ac:dyDescent="0.25">
      <c r="A4462" s="4" t="s">
        <v>98</v>
      </c>
      <c r="B4462" t="s">
        <v>30</v>
      </c>
      <c r="C4462" s="40">
        <v>40946</v>
      </c>
      <c r="D4462">
        <v>3</v>
      </c>
      <c r="F4462" t="s">
        <v>112</v>
      </c>
      <c r="G4462" t="str">
        <f>YEAR(C4462)+IF(MONTH(C4462)&lt;7,-1,0)&amp;"/"&amp;RIGHT(YEAR(C4462)+IF(MONTH(C4462)&lt;7,0,1),2)</f>
        <v>2011/12</v>
      </c>
      <c r="O4462" s="2" t="str">
        <f>IF(ISNUMBER(N4462),SUMIFS(N$1:$N4462,A$1:$A4462,A4462,G$1:$G4462,G4462,D$1:$D4462,D4462),"")</f>
        <v/>
      </c>
      <c r="AE4462" s="2" t="str">
        <f t="shared" si="218"/>
        <v/>
      </c>
      <c r="AJ4462" s="41">
        <v>18.8</v>
      </c>
      <c r="AM4462" s="2" t="str">
        <f t="shared" si="219"/>
        <v/>
      </c>
      <c r="AN4462" s="2" t="str">
        <f>IF(ISNUMBER(AM4462),SUMIFS($AM$1:AM4462,$A$1:A4462,A4462,$G$1:G4462,G4462,$D$1:D4462,D4462),"")</f>
        <v/>
      </c>
    </row>
    <row r="4463" spans="1:40" x14ac:dyDescent="0.25">
      <c r="A4463" s="4" t="s">
        <v>98</v>
      </c>
      <c r="B4463" t="s">
        <v>30</v>
      </c>
      <c r="C4463" s="40">
        <v>40946</v>
      </c>
      <c r="D4463">
        <v>4</v>
      </c>
      <c r="F4463" t="s">
        <v>112</v>
      </c>
      <c r="G4463" t="str">
        <f>YEAR(C4463)+IF(MONTH(C4463)&lt;7,-1,0)&amp;"/"&amp;RIGHT(YEAR(C4463)+IF(MONTH(C4463)&lt;7,0,1),2)</f>
        <v>2011/12</v>
      </c>
      <c r="O4463" s="2" t="str">
        <f>IF(ISNUMBER(N4463),SUMIFS(N$1:$N4463,A$1:$A4463,A4463,G$1:$G4463,G4463,D$1:$D4463,D4463),"")</f>
        <v/>
      </c>
      <c r="AE4463" s="2" t="str">
        <f t="shared" si="218"/>
        <v/>
      </c>
      <c r="AJ4463" s="41">
        <v>17.8</v>
      </c>
      <c r="AM4463" s="2" t="str">
        <f t="shared" si="219"/>
        <v/>
      </c>
      <c r="AN4463" s="2" t="str">
        <f>IF(ISNUMBER(AM4463),SUMIFS($AM$1:AM4463,$A$1:A4463,A4463,$G$1:G4463,G4463,$D$1:D4463,D4463),"")</f>
        <v/>
      </c>
    </row>
    <row r="4464" spans="1:40" x14ac:dyDescent="0.25">
      <c r="A4464" s="4" t="s">
        <v>98</v>
      </c>
      <c r="B4464" t="s">
        <v>30</v>
      </c>
      <c r="C4464" s="40">
        <v>40946</v>
      </c>
      <c r="D4464">
        <v>5</v>
      </c>
      <c r="F4464" t="s">
        <v>112</v>
      </c>
      <c r="G4464" t="str">
        <f>YEAR(C4464)+IF(MONTH(C4464)&lt;7,-1,0)&amp;"/"&amp;RIGHT(YEAR(C4464)+IF(MONTH(C4464)&lt;7,0,1),2)</f>
        <v>2011/12</v>
      </c>
      <c r="O4464" s="2" t="str">
        <f>IF(ISNUMBER(N4464),SUMIFS(N$1:$N4464,A$1:$A4464,A4464,G$1:$G4464,G4464,D$1:$D4464,D4464),"")</f>
        <v/>
      </c>
      <c r="AE4464" s="2" t="str">
        <f t="shared" ref="AE4464:AE4527" si="220">IF(ISNUMBER(AF4464),AF4464,"")</f>
        <v/>
      </c>
      <c r="AJ4464" s="41">
        <v>21.7</v>
      </c>
      <c r="AM4464" s="2" t="str">
        <f t="shared" si="219"/>
        <v/>
      </c>
      <c r="AN4464" s="2" t="str">
        <f>IF(ISNUMBER(AM4464),SUMIFS($AM$1:AM4464,$A$1:A4464,A4464,$G$1:G4464,G4464,$D$1:D4464,D4464),"")</f>
        <v/>
      </c>
    </row>
    <row r="4465" spans="1:40" x14ac:dyDescent="0.25">
      <c r="A4465" s="4" t="s">
        <v>98</v>
      </c>
      <c r="B4465" t="s">
        <v>30</v>
      </c>
      <c r="C4465" s="40">
        <v>40959</v>
      </c>
      <c r="D4465">
        <v>1</v>
      </c>
      <c r="F4465" t="s">
        <v>112</v>
      </c>
      <c r="G4465" t="str">
        <f>YEAR(C4465)+IF(MONTH(C4465)&lt;7,-1,0)&amp;"/"&amp;RIGHT(YEAR(C4465)+IF(MONTH(C4465)&lt;7,0,1),2)</f>
        <v>2011/12</v>
      </c>
      <c r="O4465" s="2" t="str">
        <f>IF(ISNUMBER(N4465),SUMIFS(N$1:$N4465,A$1:$A4465,A4465,G$1:$G4465,G4465,D$1:$D4465,D4465),"")</f>
        <v/>
      </c>
      <c r="AE4465" s="2" t="str">
        <f t="shared" si="220"/>
        <v/>
      </c>
      <c r="AJ4465" s="41">
        <v>24.8</v>
      </c>
      <c r="AM4465" s="2" t="str">
        <f t="shared" si="219"/>
        <v/>
      </c>
      <c r="AN4465" s="2" t="str">
        <f>IF(ISNUMBER(AM4465),SUMIFS($AM$1:AM4465,$A$1:A4465,A4465,$G$1:G4465,G4465,$D$1:D4465,D4465),"")</f>
        <v/>
      </c>
    </row>
    <row r="4466" spans="1:40" x14ac:dyDescent="0.25">
      <c r="A4466" s="4" t="s">
        <v>98</v>
      </c>
      <c r="B4466" t="s">
        <v>30</v>
      </c>
      <c r="C4466" s="40">
        <v>40959</v>
      </c>
      <c r="D4466">
        <v>2</v>
      </c>
      <c r="F4466" t="s">
        <v>112</v>
      </c>
      <c r="G4466" t="str">
        <f>YEAR(C4466)+IF(MONTH(C4466)&lt;7,-1,0)&amp;"/"&amp;RIGHT(YEAR(C4466)+IF(MONTH(C4466)&lt;7,0,1),2)</f>
        <v>2011/12</v>
      </c>
      <c r="O4466" s="2" t="str">
        <f>IF(ISNUMBER(N4466),SUMIFS(N$1:$N4466,A$1:$A4466,A4466,G$1:$G4466,G4466,D$1:$D4466,D4466),"")</f>
        <v/>
      </c>
      <c r="AE4466" s="2" t="str">
        <f t="shared" si="220"/>
        <v/>
      </c>
      <c r="AJ4466" s="41">
        <v>29.1</v>
      </c>
      <c r="AM4466" s="2" t="str">
        <f t="shared" si="219"/>
        <v/>
      </c>
      <c r="AN4466" s="2" t="str">
        <f>IF(ISNUMBER(AM4466),SUMIFS($AM$1:AM4466,$A$1:A4466,A4466,$G$1:G4466,G4466,$D$1:D4466,D4466),"")</f>
        <v/>
      </c>
    </row>
    <row r="4467" spans="1:40" x14ac:dyDescent="0.25">
      <c r="A4467" s="4" t="s">
        <v>98</v>
      </c>
      <c r="B4467" t="s">
        <v>30</v>
      </c>
      <c r="C4467" s="40">
        <v>40959</v>
      </c>
      <c r="D4467">
        <v>3</v>
      </c>
      <c r="F4467" t="s">
        <v>112</v>
      </c>
      <c r="G4467" t="str">
        <f>YEAR(C4467)+IF(MONTH(C4467)&lt;7,-1,0)&amp;"/"&amp;RIGHT(YEAR(C4467)+IF(MONTH(C4467)&lt;7,0,1),2)</f>
        <v>2011/12</v>
      </c>
      <c r="O4467" s="2" t="str">
        <f>IF(ISNUMBER(N4467),SUMIFS(N$1:$N4467,A$1:$A4467,A4467,G$1:$G4467,G4467,D$1:$D4467,D4467),"")</f>
        <v/>
      </c>
      <c r="AE4467" s="2" t="str">
        <f t="shared" si="220"/>
        <v/>
      </c>
      <c r="AJ4467" s="41">
        <v>23.6</v>
      </c>
      <c r="AM4467" s="2" t="str">
        <f t="shared" si="219"/>
        <v/>
      </c>
      <c r="AN4467" s="2" t="str">
        <f>IF(ISNUMBER(AM4467),SUMIFS($AM$1:AM4467,$A$1:A4467,A4467,$G$1:G4467,G4467,$D$1:D4467,D4467),"")</f>
        <v/>
      </c>
    </row>
    <row r="4468" spans="1:40" x14ac:dyDescent="0.25">
      <c r="A4468" s="4" t="s">
        <v>98</v>
      </c>
      <c r="B4468" t="s">
        <v>30</v>
      </c>
      <c r="C4468" s="40">
        <v>40959</v>
      </c>
      <c r="D4468">
        <v>4</v>
      </c>
      <c r="F4468" t="s">
        <v>112</v>
      </c>
      <c r="G4468" t="str">
        <f>YEAR(C4468)+IF(MONTH(C4468)&lt;7,-1,0)&amp;"/"&amp;RIGHT(YEAR(C4468)+IF(MONTH(C4468)&lt;7,0,1),2)</f>
        <v>2011/12</v>
      </c>
      <c r="O4468" s="2" t="str">
        <f>IF(ISNUMBER(N4468),SUMIFS(N$1:$N4468,A$1:$A4468,A4468,G$1:$G4468,G4468,D$1:$D4468,D4468),"")</f>
        <v/>
      </c>
      <c r="AE4468" s="2" t="str">
        <f t="shared" si="220"/>
        <v/>
      </c>
      <c r="AJ4468" s="41">
        <v>22.3</v>
      </c>
      <c r="AM4468" s="2" t="str">
        <f t="shared" si="219"/>
        <v/>
      </c>
      <c r="AN4468" s="2" t="str">
        <f>IF(ISNUMBER(AM4468),SUMIFS($AM$1:AM4468,$A$1:A4468,A4468,$G$1:G4468,G4468,$D$1:D4468,D4468),"")</f>
        <v/>
      </c>
    </row>
    <row r="4469" spans="1:40" x14ac:dyDescent="0.25">
      <c r="A4469" s="4" t="s">
        <v>98</v>
      </c>
      <c r="B4469" t="s">
        <v>30</v>
      </c>
      <c r="C4469" s="40">
        <v>40959</v>
      </c>
      <c r="D4469">
        <v>5</v>
      </c>
      <c r="F4469" t="s">
        <v>112</v>
      </c>
      <c r="G4469" t="str">
        <f>YEAR(C4469)+IF(MONTH(C4469)&lt;7,-1,0)&amp;"/"&amp;RIGHT(YEAR(C4469)+IF(MONTH(C4469)&lt;7,0,1),2)</f>
        <v>2011/12</v>
      </c>
      <c r="O4469" s="2" t="str">
        <f>IF(ISNUMBER(N4469),SUMIFS(N$1:$N4469,A$1:$A4469,A4469,G$1:$G4469,G4469,D$1:$D4469,D4469),"")</f>
        <v/>
      </c>
      <c r="AE4469" s="2" t="str">
        <f t="shared" si="220"/>
        <v/>
      </c>
      <c r="AJ4469" s="41">
        <v>24.9</v>
      </c>
      <c r="AM4469" s="2" t="str">
        <f t="shared" si="219"/>
        <v/>
      </c>
      <c r="AN4469" s="2" t="str">
        <f>IF(ISNUMBER(AM4469),SUMIFS($AM$1:AM4469,$A$1:A4469,A4469,$G$1:G4469,G4469,$D$1:D4469,D4469),"")</f>
        <v/>
      </c>
    </row>
    <row r="4470" spans="1:40" x14ac:dyDescent="0.25">
      <c r="A4470" s="4" t="s">
        <v>98</v>
      </c>
      <c r="B4470" t="s">
        <v>30</v>
      </c>
      <c r="C4470" s="40">
        <v>40973</v>
      </c>
      <c r="D4470">
        <v>1</v>
      </c>
      <c r="F4470" t="s">
        <v>112</v>
      </c>
      <c r="G4470" t="str">
        <f>YEAR(C4470)+IF(MONTH(C4470)&lt;7,-1,0)&amp;"/"&amp;RIGHT(YEAR(C4470)+IF(MONTH(C4470)&lt;7,0,1),2)</f>
        <v>2011/12</v>
      </c>
      <c r="O4470" s="2" t="str">
        <f>IF(ISNUMBER(N4470),SUMIFS(N$1:$N4470,A$1:$A4470,A4470,G$1:$G4470,G4470,D$1:$D4470,D4470),"")</f>
        <v/>
      </c>
      <c r="AE4470" s="2" t="str">
        <f t="shared" si="220"/>
        <v/>
      </c>
      <c r="AJ4470" s="41">
        <v>27.7</v>
      </c>
      <c r="AM4470" s="2" t="str">
        <f t="shared" si="219"/>
        <v/>
      </c>
      <c r="AN4470" s="2" t="str">
        <f>IF(ISNUMBER(AM4470),SUMIFS($AM$1:AM4470,$A$1:A4470,A4470,$G$1:G4470,G4470,$D$1:D4470,D4470),"")</f>
        <v/>
      </c>
    </row>
    <row r="4471" spans="1:40" x14ac:dyDescent="0.25">
      <c r="A4471" s="4" t="s">
        <v>98</v>
      </c>
      <c r="B4471" t="s">
        <v>30</v>
      </c>
      <c r="C4471" s="40">
        <v>40973</v>
      </c>
      <c r="D4471">
        <v>2</v>
      </c>
      <c r="F4471" t="s">
        <v>112</v>
      </c>
      <c r="G4471" t="str">
        <f>YEAR(C4471)+IF(MONTH(C4471)&lt;7,-1,0)&amp;"/"&amp;RIGHT(YEAR(C4471)+IF(MONTH(C4471)&lt;7,0,1),2)</f>
        <v>2011/12</v>
      </c>
      <c r="O4471" s="2" t="str">
        <f>IF(ISNUMBER(N4471),SUMIFS(N$1:$N4471,A$1:$A4471,A4471,G$1:$G4471,G4471,D$1:$D4471,D4471),"")</f>
        <v/>
      </c>
      <c r="AE4471" s="2" t="str">
        <f t="shared" si="220"/>
        <v/>
      </c>
      <c r="AJ4471" s="41">
        <v>32.5</v>
      </c>
      <c r="AM4471" s="2" t="str">
        <f t="shared" si="219"/>
        <v/>
      </c>
      <c r="AN4471" s="2" t="str">
        <f>IF(ISNUMBER(AM4471),SUMIFS($AM$1:AM4471,$A$1:A4471,A4471,$G$1:G4471,G4471,$D$1:D4471,D4471),"")</f>
        <v/>
      </c>
    </row>
    <row r="4472" spans="1:40" x14ac:dyDescent="0.25">
      <c r="A4472" s="4" t="s">
        <v>98</v>
      </c>
      <c r="B4472" t="s">
        <v>30</v>
      </c>
      <c r="C4472" s="40">
        <v>40973</v>
      </c>
      <c r="D4472">
        <v>3</v>
      </c>
      <c r="F4472" t="s">
        <v>112</v>
      </c>
      <c r="G4472" t="str">
        <f>YEAR(C4472)+IF(MONTH(C4472)&lt;7,-1,0)&amp;"/"&amp;RIGHT(YEAR(C4472)+IF(MONTH(C4472)&lt;7,0,1),2)</f>
        <v>2011/12</v>
      </c>
      <c r="O4472" s="2" t="str">
        <f>IF(ISNUMBER(N4472),SUMIFS(N$1:$N4472,A$1:$A4472,A4472,G$1:$G4472,G4472,D$1:$D4472,D4472),"")</f>
        <v/>
      </c>
      <c r="AE4472" s="2" t="str">
        <f t="shared" si="220"/>
        <v/>
      </c>
      <c r="AJ4472" s="41">
        <v>27</v>
      </c>
      <c r="AM4472" s="2" t="str">
        <f t="shared" si="219"/>
        <v/>
      </c>
      <c r="AN4472" s="2" t="str">
        <f>IF(ISNUMBER(AM4472),SUMIFS($AM$1:AM4472,$A$1:A4472,A4472,$G$1:G4472,G4472,$D$1:D4472,D4472),"")</f>
        <v/>
      </c>
    </row>
    <row r="4473" spans="1:40" x14ac:dyDescent="0.25">
      <c r="A4473" s="4" t="s">
        <v>98</v>
      </c>
      <c r="B4473" t="s">
        <v>30</v>
      </c>
      <c r="C4473" s="40">
        <v>40973</v>
      </c>
      <c r="D4473">
        <v>4</v>
      </c>
      <c r="F4473" t="s">
        <v>112</v>
      </c>
      <c r="G4473" t="str">
        <f>YEAR(C4473)+IF(MONTH(C4473)&lt;7,-1,0)&amp;"/"&amp;RIGHT(YEAR(C4473)+IF(MONTH(C4473)&lt;7,0,1),2)</f>
        <v>2011/12</v>
      </c>
      <c r="O4473" s="2" t="str">
        <f>IF(ISNUMBER(N4473),SUMIFS(N$1:$N4473,A$1:$A4473,A4473,G$1:$G4473,G4473,D$1:$D4473,D4473),"")</f>
        <v/>
      </c>
      <c r="AE4473" s="2" t="str">
        <f t="shared" si="220"/>
        <v/>
      </c>
      <c r="AJ4473" s="41">
        <v>23.8</v>
      </c>
      <c r="AM4473" s="2" t="str">
        <f t="shared" si="219"/>
        <v/>
      </c>
      <c r="AN4473" s="2" t="str">
        <f>IF(ISNUMBER(AM4473),SUMIFS($AM$1:AM4473,$A$1:A4473,A4473,$G$1:G4473,G4473,$D$1:D4473,D4473),"")</f>
        <v/>
      </c>
    </row>
    <row r="4474" spans="1:40" x14ac:dyDescent="0.25">
      <c r="A4474" s="4" t="s">
        <v>98</v>
      </c>
      <c r="B4474" t="s">
        <v>30</v>
      </c>
      <c r="C4474" s="40">
        <v>40973</v>
      </c>
      <c r="D4474">
        <v>5</v>
      </c>
      <c r="F4474" t="s">
        <v>112</v>
      </c>
      <c r="G4474" t="str">
        <f>YEAR(C4474)+IF(MONTH(C4474)&lt;7,-1,0)&amp;"/"&amp;RIGHT(YEAR(C4474)+IF(MONTH(C4474)&lt;7,0,1),2)</f>
        <v>2011/12</v>
      </c>
      <c r="O4474" s="2" t="str">
        <f>IF(ISNUMBER(N4474),SUMIFS(N$1:$N4474,A$1:$A4474,A4474,G$1:$G4474,G4474,D$1:$D4474,D4474),"")</f>
        <v/>
      </c>
      <c r="AE4474" s="2" t="str">
        <f t="shared" si="220"/>
        <v/>
      </c>
      <c r="AJ4474" s="41">
        <v>29.5</v>
      </c>
      <c r="AM4474" s="2" t="str">
        <f t="shared" si="219"/>
        <v/>
      </c>
      <c r="AN4474" s="2" t="str">
        <f>IF(ISNUMBER(AM4474),SUMIFS($AM$1:AM4474,$A$1:A4474,A4474,$G$1:G4474,G4474,$D$1:D4474,D4474),"")</f>
        <v/>
      </c>
    </row>
    <row r="4475" spans="1:40" x14ac:dyDescent="0.25">
      <c r="A4475" s="4" t="s">
        <v>98</v>
      </c>
      <c r="B4475" t="s">
        <v>30</v>
      </c>
      <c r="C4475" s="40">
        <v>40980</v>
      </c>
      <c r="D4475">
        <v>1</v>
      </c>
      <c r="F4475" t="s">
        <v>112</v>
      </c>
      <c r="G4475" t="str">
        <f>YEAR(C4475)+IF(MONTH(C4475)&lt;7,-1,0)&amp;"/"&amp;RIGHT(YEAR(C4475)+IF(MONTH(C4475)&lt;7,0,1),2)</f>
        <v>2011/12</v>
      </c>
      <c r="O4475" s="2" t="str">
        <f>IF(ISNUMBER(N4475),SUMIFS(N$1:$N4475,A$1:$A4475,A4475,G$1:$G4475,G4475,D$1:$D4475,D4475),"")</f>
        <v/>
      </c>
      <c r="AE4475" s="2" t="str">
        <f t="shared" si="220"/>
        <v/>
      </c>
      <c r="AJ4475" s="41">
        <v>27.4</v>
      </c>
      <c r="AM4475" s="2" t="str">
        <f t="shared" si="219"/>
        <v/>
      </c>
      <c r="AN4475" s="2" t="str">
        <f>IF(ISNUMBER(AM4475),SUMIFS($AM$1:AM4475,$A$1:A4475,A4475,$G$1:G4475,G4475,$D$1:D4475,D4475),"")</f>
        <v/>
      </c>
    </row>
    <row r="4476" spans="1:40" x14ac:dyDescent="0.25">
      <c r="A4476" s="4" t="s">
        <v>98</v>
      </c>
      <c r="B4476" t="s">
        <v>30</v>
      </c>
      <c r="C4476" s="40">
        <v>40980</v>
      </c>
      <c r="D4476">
        <v>2</v>
      </c>
      <c r="F4476" t="s">
        <v>112</v>
      </c>
      <c r="G4476" t="str">
        <f>YEAR(C4476)+IF(MONTH(C4476)&lt;7,-1,0)&amp;"/"&amp;RIGHT(YEAR(C4476)+IF(MONTH(C4476)&lt;7,0,1),2)</f>
        <v>2011/12</v>
      </c>
      <c r="O4476" s="2" t="str">
        <f>IF(ISNUMBER(N4476),SUMIFS(N$1:$N4476,A$1:$A4476,A4476,G$1:$G4476,G4476,D$1:$D4476,D4476),"")</f>
        <v/>
      </c>
      <c r="AE4476" s="2" t="str">
        <f t="shared" si="220"/>
        <v/>
      </c>
      <c r="AJ4476" s="41">
        <v>35.1</v>
      </c>
      <c r="AM4476" s="2" t="str">
        <f t="shared" si="219"/>
        <v/>
      </c>
      <c r="AN4476" s="2" t="str">
        <f>IF(ISNUMBER(AM4476),SUMIFS($AM$1:AM4476,$A$1:A4476,A4476,$G$1:G4476,G4476,$D$1:D4476,D4476),"")</f>
        <v/>
      </c>
    </row>
    <row r="4477" spans="1:40" x14ac:dyDescent="0.25">
      <c r="A4477" s="4" t="s">
        <v>98</v>
      </c>
      <c r="B4477" t="s">
        <v>30</v>
      </c>
      <c r="C4477" s="40">
        <v>40980</v>
      </c>
      <c r="D4477">
        <v>3</v>
      </c>
      <c r="F4477" t="s">
        <v>112</v>
      </c>
      <c r="G4477" t="str">
        <f>YEAR(C4477)+IF(MONTH(C4477)&lt;7,-1,0)&amp;"/"&amp;RIGHT(YEAR(C4477)+IF(MONTH(C4477)&lt;7,0,1),2)</f>
        <v>2011/12</v>
      </c>
      <c r="O4477" s="2" t="str">
        <f>IF(ISNUMBER(N4477),SUMIFS(N$1:$N4477,A$1:$A4477,A4477,G$1:$G4477,G4477,D$1:$D4477,D4477),"")</f>
        <v/>
      </c>
      <c r="AE4477" s="2" t="str">
        <f t="shared" si="220"/>
        <v/>
      </c>
      <c r="AJ4477" s="41">
        <v>24.8</v>
      </c>
      <c r="AM4477" s="2" t="str">
        <f t="shared" si="219"/>
        <v/>
      </c>
      <c r="AN4477" s="2" t="str">
        <f>IF(ISNUMBER(AM4477),SUMIFS($AM$1:AM4477,$A$1:A4477,A4477,$G$1:G4477,G4477,$D$1:D4477,D4477),"")</f>
        <v/>
      </c>
    </row>
    <row r="4478" spans="1:40" x14ac:dyDescent="0.25">
      <c r="A4478" s="4" t="s">
        <v>98</v>
      </c>
      <c r="B4478" t="s">
        <v>30</v>
      </c>
      <c r="C4478" s="40">
        <v>40980</v>
      </c>
      <c r="D4478">
        <v>4</v>
      </c>
      <c r="F4478" t="s">
        <v>112</v>
      </c>
      <c r="G4478" t="str">
        <f>YEAR(C4478)+IF(MONTH(C4478)&lt;7,-1,0)&amp;"/"&amp;RIGHT(YEAR(C4478)+IF(MONTH(C4478)&lt;7,0,1),2)</f>
        <v>2011/12</v>
      </c>
      <c r="O4478" s="2" t="str">
        <f>IF(ISNUMBER(N4478),SUMIFS(N$1:$N4478,A$1:$A4478,A4478,G$1:$G4478,G4478,D$1:$D4478,D4478),"")</f>
        <v/>
      </c>
      <c r="AE4478" s="2" t="str">
        <f t="shared" si="220"/>
        <v/>
      </c>
      <c r="AJ4478" s="41">
        <v>27.9</v>
      </c>
      <c r="AM4478" s="2" t="str">
        <f t="shared" si="219"/>
        <v/>
      </c>
      <c r="AN4478" s="2" t="str">
        <f>IF(ISNUMBER(AM4478),SUMIFS($AM$1:AM4478,$A$1:A4478,A4478,$G$1:G4478,G4478,$D$1:D4478,D4478),"")</f>
        <v/>
      </c>
    </row>
    <row r="4479" spans="1:40" x14ac:dyDescent="0.25">
      <c r="A4479" s="4" t="s">
        <v>98</v>
      </c>
      <c r="B4479" t="s">
        <v>30</v>
      </c>
      <c r="C4479" s="40">
        <v>40980</v>
      </c>
      <c r="D4479">
        <v>5</v>
      </c>
      <c r="F4479" t="s">
        <v>112</v>
      </c>
      <c r="G4479" t="str">
        <f>YEAR(C4479)+IF(MONTH(C4479)&lt;7,-1,0)&amp;"/"&amp;RIGHT(YEAR(C4479)+IF(MONTH(C4479)&lt;7,0,1),2)</f>
        <v>2011/12</v>
      </c>
      <c r="O4479" s="2" t="str">
        <f>IF(ISNUMBER(N4479),SUMIFS(N$1:$N4479,A$1:$A4479,A4479,G$1:$G4479,G4479,D$1:$D4479,D4479),"")</f>
        <v/>
      </c>
      <c r="AE4479" s="2" t="str">
        <f t="shared" si="220"/>
        <v/>
      </c>
      <c r="AJ4479" s="41">
        <v>30.4</v>
      </c>
      <c r="AM4479" s="2" t="str">
        <f t="shared" si="219"/>
        <v/>
      </c>
      <c r="AN4479" s="2" t="str">
        <f>IF(ISNUMBER(AM4479),SUMIFS($AM$1:AM4479,$A$1:A4479,A4479,$G$1:G4479,G4479,$D$1:D4479,D4479),"")</f>
        <v/>
      </c>
    </row>
    <row r="4480" spans="1:40" x14ac:dyDescent="0.25">
      <c r="A4480" s="4" t="s">
        <v>98</v>
      </c>
      <c r="B4480" t="s">
        <v>30</v>
      </c>
      <c r="C4480" s="40">
        <v>40987</v>
      </c>
      <c r="D4480">
        <v>1</v>
      </c>
      <c r="F4480" t="s">
        <v>112</v>
      </c>
      <c r="G4480" t="str">
        <f>YEAR(C4480)+IF(MONTH(C4480)&lt;7,-1,0)&amp;"/"&amp;RIGHT(YEAR(C4480)+IF(MONTH(C4480)&lt;7,0,1),2)</f>
        <v>2011/12</v>
      </c>
      <c r="O4480" s="2" t="str">
        <f>IF(ISNUMBER(N4480),SUMIFS(N$1:$N4480,A$1:$A4480,A4480,G$1:$G4480,G4480,D$1:$D4480,D4480),"")</f>
        <v/>
      </c>
      <c r="AE4480" s="2" t="str">
        <f t="shared" si="220"/>
        <v/>
      </c>
      <c r="AJ4480" s="41">
        <v>9.3000000000000007</v>
      </c>
      <c r="AM4480" s="2" t="str">
        <f t="shared" si="219"/>
        <v/>
      </c>
      <c r="AN4480" s="2" t="str">
        <f>IF(ISNUMBER(AM4480),SUMIFS($AM$1:AM4480,$A$1:A4480,A4480,$G$1:G4480,G4480,$D$1:D4480,D4480),"")</f>
        <v/>
      </c>
    </row>
    <row r="4481" spans="1:40" x14ac:dyDescent="0.25">
      <c r="A4481" s="4" t="s">
        <v>98</v>
      </c>
      <c r="B4481" t="s">
        <v>30</v>
      </c>
      <c r="C4481" s="40">
        <v>40987</v>
      </c>
      <c r="D4481">
        <v>2</v>
      </c>
      <c r="F4481" t="s">
        <v>112</v>
      </c>
      <c r="G4481" t="str">
        <f>YEAR(C4481)+IF(MONTH(C4481)&lt;7,-1,0)&amp;"/"&amp;RIGHT(YEAR(C4481)+IF(MONTH(C4481)&lt;7,0,1),2)</f>
        <v>2011/12</v>
      </c>
      <c r="O4481" s="2" t="str">
        <f>IF(ISNUMBER(N4481),SUMIFS(N$1:$N4481,A$1:$A4481,A4481,G$1:$G4481,G4481,D$1:$D4481,D4481),"")</f>
        <v/>
      </c>
      <c r="AE4481" s="2" t="str">
        <f t="shared" si="220"/>
        <v/>
      </c>
      <c r="AJ4481" s="41">
        <v>12</v>
      </c>
      <c r="AM4481" s="2" t="str">
        <f t="shared" si="219"/>
        <v/>
      </c>
      <c r="AN4481" s="2" t="str">
        <f>IF(ISNUMBER(AM4481),SUMIFS($AM$1:AM4481,$A$1:A4481,A4481,$G$1:G4481,G4481,$D$1:D4481,D4481),"")</f>
        <v/>
      </c>
    </row>
    <row r="4482" spans="1:40" x14ac:dyDescent="0.25">
      <c r="A4482" s="4" t="s">
        <v>98</v>
      </c>
      <c r="B4482" t="s">
        <v>30</v>
      </c>
      <c r="C4482" s="40">
        <v>40987</v>
      </c>
      <c r="D4482">
        <v>3</v>
      </c>
      <c r="F4482" t="s">
        <v>112</v>
      </c>
      <c r="G4482" t="str">
        <f>YEAR(C4482)+IF(MONTH(C4482)&lt;7,-1,0)&amp;"/"&amp;RIGHT(YEAR(C4482)+IF(MONTH(C4482)&lt;7,0,1),2)</f>
        <v>2011/12</v>
      </c>
      <c r="O4482" s="2" t="str">
        <f>IF(ISNUMBER(N4482),SUMIFS(N$1:$N4482,A$1:$A4482,A4482,G$1:$G4482,G4482,D$1:$D4482,D4482),"")</f>
        <v/>
      </c>
      <c r="AE4482" s="2" t="str">
        <f t="shared" si="220"/>
        <v/>
      </c>
      <c r="AJ4482" s="41">
        <v>8.6999999999999993</v>
      </c>
      <c r="AM4482" s="2" t="str">
        <f t="shared" si="219"/>
        <v/>
      </c>
      <c r="AN4482" s="2" t="str">
        <f>IF(ISNUMBER(AM4482),SUMIFS($AM$1:AM4482,$A$1:A4482,A4482,$G$1:G4482,G4482,$D$1:D4482,D4482),"")</f>
        <v/>
      </c>
    </row>
    <row r="4483" spans="1:40" x14ac:dyDescent="0.25">
      <c r="A4483" s="4" t="s">
        <v>98</v>
      </c>
      <c r="B4483" t="s">
        <v>30</v>
      </c>
      <c r="C4483" s="40">
        <v>40987</v>
      </c>
      <c r="D4483">
        <v>4</v>
      </c>
      <c r="F4483" t="s">
        <v>112</v>
      </c>
      <c r="G4483" t="str">
        <f>YEAR(C4483)+IF(MONTH(C4483)&lt;7,-1,0)&amp;"/"&amp;RIGHT(YEAR(C4483)+IF(MONTH(C4483)&lt;7,0,1),2)</f>
        <v>2011/12</v>
      </c>
      <c r="O4483" s="2" t="str">
        <f>IF(ISNUMBER(N4483),SUMIFS(N$1:$N4483,A$1:$A4483,A4483,G$1:$G4483,G4483,D$1:$D4483,D4483),"")</f>
        <v/>
      </c>
      <c r="AE4483" s="2" t="str">
        <f t="shared" si="220"/>
        <v/>
      </c>
      <c r="AJ4483" s="41">
        <v>9.4</v>
      </c>
      <c r="AM4483" s="2" t="str">
        <f t="shared" si="219"/>
        <v/>
      </c>
      <c r="AN4483" s="2" t="str">
        <f>IF(ISNUMBER(AM4483),SUMIFS($AM$1:AM4483,$A$1:A4483,A4483,$G$1:G4483,G4483,$D$1:D4483,D4483),"")</f>
        <v/>
      </c>
    </row>
    <row r="4484" spans="1:40" x14ac:dyDescent="0.25">
      <c r="A4484" s="4" t="s">
        <v>98</v>
      </c>
      <c r="B4484" t="s">
        <v>30</v>
      </c>
      <c r="C4484" s="40">
        <v>40987</v>
      </c>
      <c r="D4484">
        <v>5</v>
      </c>
      <c r="F4484" t="s">
        <v>112</v>
      </c>
      <c r="G4484" t="str">
        <f>YEAR(C4484)+IF(MONTH(C4484)&lt;7,-1,0)&amp;"/"&amp;RIGHT(YEAR(C4484)+IF(MONTH(C4484)&lt;7,0,1),2)</f>
        <v>2011/12</v>
      </c>
      <c r="O4484" s="2" t="str">
        <f>IF(ISNUMBER(N4484),SUMIFS(N$1:$N4484,A$1:$A4484,A4484,G$1:$G4484,G4484,D$1:$D4484,D4484),"")</f>
        <v/>
      </c>
      <c r="AE4484" s="2" t="str">
        <f t="shared" si="220"/>
        <v/>
      </c>
      <c r="AJ4484" s="41">
        <v>10.7</v>
      </c>
      <c r="AM4484" s="2" t="str">
        <f t="shared" si="219"/>
        <v/>
      </c>
      <c r="AN4484" s="2" t="str">
        <f>IF(ISNUMBER(AM4484),SUMIFS($AM$1:AM4484,$A$1:A4484,A4484,$G$1:G4484,G4484,$D$1:D4484,D4484),"")</f>
        <v/>
      </c>
    </row>
    <row r="4485" spans="1:40" x14ac:dyDescent="0.25">
      <c r="A4485" s="4" t="s">
        <v>98</v>
      </c>
      <c r="B4485" t="s">
        <v>30</v>
      </c>
      <c r="C4485" s="40">
        <v>40994</v>
      </c>
      <c r="D4485">
        <v>1</v>
      </c>
      <c r="F4485" t="s">
        <v>112</v>
      </c>
      <c r="G4485" t="str">
        <f>YEAR(C4485)+IF(MONTH(C4485)&lt;7,-1,0)&amp;"/"&amp;RIGHT(YEAR(C4485)+IF(MONTH(C4485)&lt;7,0,1),2)</f>
        <v>2011/12</v>
      </c>
      <c r="O4485" s="2" t="str">
        <f>IF(ISNUMBER(N4485),SUMIFS(N$1:$N4485,A$1:$A4485,A4485,G$1:$G4485,G4485,D$1:$D4485,D4485),"")</f>
        <v/>
      </c>
      <c r="AE4485" s="2" t="str">
        <f t="shared" si="220"/>
        <v/>
      </c>
      <c r="AJ4485" s="41">
        <v>13.8</v>
      </c>
      <c r="AM4485" s="2" t="str">
        <f t="shared" si="219"/>
        <v/>
      </c>
      <c r="AN4485" s="2" t="str">
        <f>IF(ISNUMBER(AM4485),SUMIFS($AM$1:AM4485,$A$1:A4485,A4485,$G$1:G4485,G4485,$D$1:D4485,D4485),"")</f>
        <v/>
      </c>
    </row>
    <row r="4486" spans="1:40" x14ac:dyDescent="0.25">
      <c r="A4486" s="4" t="s">
        <v>98</v>
      </c>
      <c r="B4486" t="s">
        <v>30</v>
      </c>
      <c r="C4486" s="40">
        <v>40994</v>
      </c>
      <c r="D4486">
        <v>2</v>
      </c>
      <c r="F4486" t="s">
        <v>112</v>
      </c>
      <c r="G4486" t="str">
        <f>YEAR(C4486)+IF(MONTH(C4486)&lt;7,-1,0)&amp;"/"&amp;RIGHT(YEAR(C4486)+IF(MONTH(C4486)&lt;7,0,1),2)</f>
        <v>2011/12</v>
      </c>
      <c r="O4486" s="2" t="str">
        <f>IF(ISNUMBER(N4486),SUMIFS(N$1:$N4486,A$1:$A4486,A4486,G$1:$G4486,G4486,D$1:$D4486,D4486),"")</f>
        <v/>
      </c>
      <c r="AE4486" s="2" t="str">
        <f t="shared" si="220"/>
        <v/>
      </c>
      <c r="AJ4486" s="41">
        <v>16.100000000000001</v>
      </c>
      <c r="AM4486" s="2" t="str">
        <f t="shared" si="219"/>
        <v/>
      </c>
      <c r="AN4486" s="2" t="str">
        <f>IF(ISNUMBER(AM4486),SUMIFS($AM$1:AM4486,$A$1:A4486,A4486,$G$1:G4486,G4486,$D$1:D4486,D4486),"")</f>
        <v/>
      </c>
    </row>
    <row r="4487" spans="1:40" x14ac:dyDescent="0.25">
      <c r="A4487" s="4" t="s">
        <v>98</v>
      </c>
      <c r="B4487" t="s">
        <v>30</v>
      </c>
      <c r="C4487" s="40">
        <v>40994</v>
      </c>
      <c r="D4487">
        <v>3</v>
      </c>
      <c r="F4487" t="s">
        <v>112</v>
      </c>
      <c r="G4487" t="str">
        <f>YEAR(C4487)+IF(MONTH(C4487)&lt;7,-1,0)&amp;"/"&amp;RIGHT(YEAR(C4487)+IF(MONTH(C4487)&lt;7,0,1),2)</f>
        <v>2011/12</v>
      </c>
      <c r="O4487" s="2" t="str">
        <f>IF(ISNUMBER(N4487),SUMIFS(N$1:$N4487,A$1:$A4487,A4487,G$1:$G4487,G4487,D$1:$D4487,D4487),"")</f>
        <v/>
      </c>
      <c r="AE4487" s="2" t="str">
        <f t="shared" si="220"/>
        <v/>
      </c>
      <c r="AJ4487" s="41">
        <v>16.7</v>
      </c>
      <c r="AM4487" s="2" t="str">
        <f t="shared" si="219"/>
        <v/>
      </c>
      <c r="AN4487" s="2" t="str">
        <f>IF(ISNUMBER(AM4487),SUMIFS($AM$1:AM4487,$A$1:A4487,A4487,$G$1:G4487,G4487,$D$1:D4487,D4487),"")</f>
        <v/>
      </c>
    </row>
    <row r="4488" spans="1:40" x14ac:dyDescent="0.25">
      <c r="A4488" s="4" t="s">
        <v>98</v>
      </c>
      <c r="B4488" t="s">
        <v>30</v>
      </c>
      <c r="C4488" s="40">
        <v>40994</v>
      </c>
      <c r="D4488">
        <v>4</v>
      </c>
      <c r="F4488" t="s">
        <v>112</v>
      </c>
      <c r="G4488" t="str">
        <f>YEAR(C4488)+IF(MONTH(C4488)&lt;7,-1,0)&amp;"/"&amp;RIGHT(YEAR(C4488)+IF(MONTH(C4488)&lt;7,0,1),2)</f>
        <v>2011/12</v>
      </c>
      <c r="O4488" s="2" t="str">
        <f>IF(ISNUMBER(N4488),SUMIFS(N$1:$N4488,A$1:$A4488,A4488,G$1:$G4488,G4488,D$1:$D4488,D4488),"")</f>
        <v/>
      </c>
      <c r="AE4488" s="2" t="str">
        <f t="shared" si="220"/>
        <v/>
      </c>
      <c r="AJ4488" s="41">
        <v>17.2</v>
      </c>
      <c r="AM4488" s="2" t="str">
        <f t="shared" si="219"/>
        <v/>
      </c>
      <c r="AN4488" s="2" t="str">
        <f>IF(ISNUMBER(AM4488),SUMIFS($AM$1:AM4488,$A$1:A4488,A4488,$G$1:G4488,G4488,$D$1:D4488,D4488),"")</f>
        <v/>
      </c>
    </row>
    <row r="4489" spans="1:40" x14ac:dyDescent="0.25">
      <c r="A4489" s="4" t="s">
        <v>98</v>
      </c>
      <c r="B4489" t="s">
        <v>30</v>
      </c>
      <c r="C4489" s="40">
        <v>40994</v>
      </c>
      <c r="D4489">
        <v>5</v>
      </c>
      <c r="F4489" t="s">
        <v>112</v>
      </c>
      <c r="G4489" t="str">
        <f>YEAR(C4489)+IF(MONTH(C4489)&lt;7,-1,0)&amp;"/"&amp;RIGHT(YEAR(C4489)+IF(MONTH(C4489)&lt;7,0,1),2)</f>
        <v>2011/12</v>
      </c>
      <c r="O4489" s="2" t="str">
        <f>IF(ISNUMBER(N4489),SUMIFS(N$1:$N4489,A$1:$A4489,A4489,G$1:$G4489,G4489,D$1:$D4489,D4489),"")</f>
        <v/>
      </c>
      <c r="AE4489" s="2" t="str">
        <f t="shared" si="220"/>
        <v/>
      </c>
      <c r="AJ4489" s="41">
        <v>16</v>
      </c>
      <c r="AM4489" s="2" t="str">
        <f t="shared" si="219"/>
        <v/>
      </c>
      <c r="AN4489" s="2" t="str">
        <f>IF(ISNUMBER(AM4489),SUMIFS($AM$1:AM4489,$A$1:A4489,A4489,$G$1:G4489,G4489,$D$1:D4489,D4489),"")</f>
        <v/>
      </c>
    </row>
    <row r="4490" spans="1:40" x14ac:dyDescent="0.25">
      <c r="A4490" s="4" t="s">
        <v>98</v>
      </c>
      <c r="B4490" t="s">
        <v>30</v>
      </c>
      <c r="C4490" s="40">
        <v>41001</v>
      </c>
      <c r="D4490">
        <v>1</v>
      </c>
      <c r="F4490" t="s">
        <v>112</v>
      </c>
      <c r="G4490" t="str">
        <f>YEAR(C4490)+IF(MONTH(C4490)&lt;7,-1,0)&amp;"/"&amp;RIGHT(YEAR(C4490)+IF(MONTH(C4490)&lt;7,0,1),2)</f>
        <v>2011/12</v>
      </c>
      <c r="O4490" s="2" t="str">
        <f>IF(ISNUMBER(N4490),SUMIFS(N$1:$N4490,A$1:$A4490,A4490,G$1:$G4490,G4490,D$1:$D4490,D4490),"")</f>
        <v/>
      </c>
      <c r="AE4490" s="2" t="str">
        <f t="shared" si="220"/>
        <v/>
      </c>
      <c r="AJ4490" s="41">
        <v>16.100000000000001</v>
      </c>
      <c r="AM4490" s="2" t="str">
        <f t="shared" si="219"/>
        <v/>
      </c>
      <c r="AN4490" s="2" t="str">
        <f>IF(ISNUMBER(AM4490),SUMIFS($AM$1:AM4490,$A$1:A4490,A4490,$G$1:G4490,G4490,$D$1:D4490,D4490),"")</f>
        <v/>
      </c>
    </row>
    <row r="4491" spans="1:40" x14ac:dyDescent="0.25">
      <c r="A4491" s="4" t="s">
        <v>98</v>
      </c>
      <c r="B4491" t="s">
        <v>30</v>
      </c>
      <c r="C4491" s="40">
        <v>41001</v>
      </c>
      <c r="D4491">
        <v>2</v>
      </c>
      <c r="F4491" t="s">
        <v>112</v>
      </c>
      <c r="G4491" t="str">
        <f>YEAR(C4491)+IF(MONTH(C4491)&lt;7,-1,0)&amp;"/"&amp;RIGHT(YEAR(C4491)+IF(MONTH(C4491)&lt;7,0,1),2)</f>
        <v>2011/12</v>
      </c>
      <c r="O4491" s="2" t="str">
        <f>IF(ISNUMBER(N4491),SUMIFS(N$1:$N4491,A$1:$A4491,A4491,G$1:$G4491,G4491,D$1:$D4491,D4491),"")</f>
        <v/>
      </c>
      <c r="AE4491" s="2" t="str">
        <f t="shared" si="220"/>
        <v/>
      </c>
      <c r="AJ4491" s="41">
        <v>16.600000000000001</v>
      </c>
      <c r="AM4491" s="2" t="str">
        <f t="shared" si="219"/>
        <v/>
      </c>
      <c r="AN4491" s="2" t="str">
        <f>IF(ISNUMBER(AM4491),SUMIFS($AM$1:AM4491,$A$1:A4491,A4491,$G$1:G4491,G4491,$D$1:D4491,D4491),"")</f>
        <v/>
      </c>
    </row>
    <row r="4492" spans="1:40" x14ac:dyDescent="0.25">
      <c r="A4492" s="4" t="s">
        <v>98</v>
      </c>
      <c r="B4492" t="s">
        <v>30</v>
      </c>
      <c r="C4492" s="40">
        <v>41001</v>
      </c>
      <c r="D4492">
        <v>3</v>
      </c>
      <c r="F4492" t="s">
        <v>112</v>
      </c>
      <c r="G4492" t="str">
        <f>YEAR(C4492)+IF(MONTH(C4492)&lt;7,-1,0)&amp;"/"&amp;RIGHT(YEAR(C4492)+IF(MONTH(C4492)&lt;7,0,1),2)</f>
        <v>2011/12</v>
      </c>
      <c r="O4492" s="2" t="str">
        <f>IF(ISNUMBER(N4492),SUMIFS(N$1:$N4492,A$1:$A4492,A4492,G$1:$G4492,G4492,D$1:$D4492,D4492),"")</f>
        <v/>
      </c>
      <c r="AE4492" s="2" t="str">
        <f t="shared" si="220"/>
        <v/>
      </c>
      <c r="AJ4492" s="41">
        <v>18.899999999999999</v>
      </c>
      <c r="AM4492" s="2" t="str">
        <f t="shared" si="219"/>
        <v/>
      </c>
      <c r="AN4492" s="2" t="str">
        <f>IF(ISNUMBER(AM4492),SUMIFS($AM$1:AM4492,$A$1:A4492,A4492,$G$1:G4492,G4492,$D$1:D4492,D4492),"")</f>
        <v/>
      </c>
    </row>
    <row r="4493" spans="1:40" x14ac:dyDescent="0.25">
      <c r="A4493" s="4" t="s">
        <v>98</v>
      </c>
      <c r="B4493" t="s">
        <v>30</v>
      </c>
      <c r="C4493" s="40">
        <v>41001</v>
      </c>
      <c r="D4493">
        <v>4</v>
      </c>
      <c r="F4493" t="s">
        <v>112</v>
      </c>
      <c r="G4493" t="str">
        <f>YEAR(C4493)+IF(MONTH(C4493)&lt;7,-1,0)&amp;"/"&amp;RIGHT(YEAR(C4493)+IF(MONTH(C4493)&lt;7,0,1),2)</f>
        <v>2011/12</v>
      </c>
      <c r="O4493" s="2" t="str">
        <f>IF(ISNUMBER(N4493),SUMIFS(N$1:$N4493,A$1:$A4493,A4493,G$1:$G4493,G4493,D$1:$D4493,D4493),"")</f>
        <v/>
      </c>
      <c r="AE4493" s="2" t="str">
        <f t="shared" si="220"/>
        <v/>
      </c>
      <c r="AJ4493" s="41">
        <v>14.3</v>
      </c>
      <c r="AM4493" s="2" t="str">
        <f t="shared" si="219"/>
        <v/>
      </c>
      <c r="AN4493" s="2" t="str">
        <f>IF(ISNUMBER(AM4493),SUMIFS($AM$1:AM4493,$A$1:A4493,A4493,$G$1:G4493,G4493,$D$1:D4493,D4493),"")</f>
        <v/>
      </c>
    </row>
    <row r="4494" spans="1:40" x14ac:dyDescent="0.25">
      <c r="A4494" s="4" t="s">
        <v>98</v>
      </c>
      <c r="B4494" t="s">
        <v>30</v>
      </c>
      <c r="C4494" s="40">
        <v>41001</v>
      </c>
      <c r="D4494">
        <v>5</v>
      </c>
      <c r="F4494" t="s">
        <v>112</v>
      </c>
      <c r="G4494" t="str">
        <f>YEAR(C4494)+IF(MONTH(C4494)&lt;7,-1,0)&amp;"/"&amp;RIGHT(YEAR(C4494)+IF(MONTH(C4494)&lt;7,0,1),2)</f>
        <v>2011/12</v>
      </c>
      <c r="O4494" s="2" t="str">
        <f>IF(ISNUMBER(N4494),SUMIFS(N$1:$N4494,A$1:$A4494,A4494,G$1:$G4494,G4494,D$1:$D4494,D4494),"")</f>
        <v/>
      </c>
      <c r="AE4494" s="2" t="str">
        <f t="shared" si="220"/>
        <v/>
      </c>
      <c r="AJ4494" s="41">
        <v>16.5</v>
      </c>
      <c r="AM4494" s="2" t="str">
        <f t="shared" si="219"/>
        <v/>
      </c>
      <c r="AN4494" s="2" t="str">
        <f>IF(ISNUMBER(AM4494),SUMIFS($AM$1:AM4494,$A$1:A4494,A4494,$G$1:G4494,G4494,$D$1:D4494,D4494),"")</f>
        <v/>
      </c>
    </row>
    <row r="4495" spans="1:40" x14ac:dyDescent="0.25">
      <c r="A4495" s="4" t="s">
        <v>98</v>
      </c>
      <c r="B4495" t="s">
        <v>30</v>
      </c>
      <c r="C4495" s="40">
        <v>41009</v>
      </c>
      <c r="D4495">
        <v>1</v>
      </c>
      <c r="F4495" t="s">
        <v>112</v>
      </c>
      <c r="G4495" t="str">
        <f>YEAR(C4495)+IF(MONTH(C4495)&lt;7,-1,0)&amp;"/"&amp;RIGHT(YEAR(C4495)+IF(MONTH(C4495)&lt;7,0,1),2)</f>
        <v>2011/12</v>
      </c>
      <c r="O4495" s="2" t="str">
        <f>IF(ISNUMBER(N4495),SUMIFS(N$1:$N4495,A$1:$A4495,A4495,G$1:$G4495,G4495,D$1:$D4495,D4495),"")</f>
        <v/>
      </c>
      <c r="AE4495" s="2" t="str">
        <f t="shared" si="220"/>
        <v/>
      </c>
      <c r="AJ4495" s="41">
        <v>14</v>
      </c>
      <c r="AM4495" s="2" t="str">
        <f t="shared" si="219"/>
        <v/>
      </c>
      <c r="AN4495" s="2" t="str">
        <f>IF(ISNUMBER(AM4495),SUMIFS($AM$1:AM4495,$A$1:A4495,A4495,$G$1:G4495,G4495,$D$1:D4495,D4495),"")</f>
        <v/>
      </c>
    </row>
    <row r="4496" spans="1:40" x14ac:dyDescent="0.25">
      <c r="A4496" s="4" t="s">
        <v>98</v>
      </c>
      <c r="B4496" t="s">
        <v>30</v>
      </c>
      <c r="C4496" s="40">
        <v>41009</v>
      </c>
      <c r="D4496">
        <v>2</v>
      </c>
      <c r="F4496" t="s">
        <v>112</v>
      </c>
      <c r="G4496" t="str">
        <f>YEAR(C4496)+IF(MONTH(C4496)&lt;7,-1,0)&amp;"/"&amp;RIGHT(YEAR(C4496)+IF(MONTH(C4496)&lt;7,0,1),2)</f>
        <v>2011/12</v>
      </c>
      <c r="O4496" s="2" t="str">
        <f>IF(ISNUMBER(N4496),SUMIFS(N$1:$N4496,A$1:$A4496,A4496,G$1:$G4496,G4496,D$1:$D4496,D4496),"")</f>
        <v/>
      </c>
      <c r="AE4496" s="2" t="str">
        <f t="shared" si="220"/>
        <v/>
      </c>
      <c r="AJ4496" s="41">
        <v>20.2</v>
      </c>
      <c r="AM4496" s="2" t="str">
        <f t="shared" si="219"/>
        <v/>
      </c>
      <c r="AN4496" s="2" t="str">
        <f>IF(ISNUMBER(AM4496),SUMIFS($AM$1:AM4496,$A$1:A4496,A4496,$G$1:G4496,G4496,$D$1:D4496,D4496),"")</f>
        <v/>
      </c>
    </row>
    <row r="4497" spans="1:40" x14ac:dyDescent="0.25">
      <c r="A4497" s="4" t="s">
        <v>98</v>
      </c>
      <c r="B4497" t="s">
        <v>30</v>
      </c>
      <c r="C4497" s="40">
        <v>41009</v>
      </c>
      <c r="D4497">
        <v>3</v>
      </c>
      <c r="F4497" t="s">
        <v>112</v>
      </c>
      <c r="G4497" t="str">
        <f>YEAR(C4497)+IF(MONTH(C4497)&lt;7,-1,0)&amp;"/"&amp;RIGHT(YEAR(C4497)+IF(MONTH(C4497)&lt;7,0,1),2)</f>
        <v>2011/12</v>
      </c>
      <c r="O4497" s="2" t="str">
        <f>IF(ISNUMBER(N4497),SUMIFS(N$1:$N4497,A$1:$A4497,A4497,G$1:$G4497,G4497,D$1:$D4497,D4497),"")</f>
        <v/>
      </c>
      <c r="AE4497" s="2" t="str">
        <f t="shared" si="220"/>
        <v/>
      </c>
      <c r="AJ4497" s="41">
        <v>15.1</v>
      </c>
      <c r="AM4497" s="2" t="str">
        <f t="shared" si="219"/>
        <v/>
      </c>
      <c r="AN4497" s="2" t="str">
        <f>IF(ISNUMBER(AM4497),SUMIFS($AM$1:AM4497,$A$1:A4497,A4497,$G$1:G4497,G4497,$D$1:D4497,D4497),"")</f>
        <v/>
      </c>
    </row>
    <row r="4498" spans="1:40" x14ac:dyDescent="0.25">
      <c r="A4498" s="4" t="s">
        <v>98</v>
      </c>
      <c r="B4498" t="s">
        <v>30</v>
      </c>
      <c r="C4498" s="40">
        <v>41009</v>
      </c>
      <c r="D4498">
        <v>4</v>
      </c>
      <c r="F4498" t="s">
        <v>112</v>
      </c>
      <c r="G4498" t="str">
        <f>YEAR(C4498)+IF(MONTH(C4498)&lt;7,-1,0)&amp;"/"&amp;RIGHT(YEAR(C4498)+IF(MONTH(C4498)&lt;7,0,1),2)</f>
        <v>2011/12</v>
      </c>
      <c r="O4498" s="2" t="str">
        <f>IF(ISNUMBER(N4498),SUMIFS(N$1:$N4498,A$1:$A4498,A4498,G$1:$G4498,G4498,D$1:$D4498,D4498),"")</f>
        <v/>
      </c>
      <c r="AE4498" s="2" t="str">
        <f t="shared" si="220"/>
        <v/>
      </c>
      <c r="AJ4498" s="41">
        <v>13.4</v>
      </c>
      <c r="AM4498" s="2" t="str">
        <f t="shared" si="219"/>
        <v/>
      </c>
      <c r="AN4498" s="2" t="str">
        <f>IF(ISNUMBER(AM4498),SUMIFS($AM$1:AM4498,$A$1:A4498,A4498,$G$1:G4498,G4498,$D$1:D4498,D4498),"")</f>
        <v/>
      </c>
    </row>
    <row r="4499" spans="1:40" x14ac:dyDescent="0.25">
      <c r="A4499" s="4" t="s">
        <v>98</v>
      </c>
      <c r="B4499" t="s">
        <v>30</v>
      </c>
      <c r="C4499" s="40">
        <v>41009</v>
      </c>
      <c r="D4499">
        <v>5</v>
      </c>
      <c r="F4499" t="s">
        <v>112</v>
      </c>
      <c r="G4499" t="str">
        <f>YEAR(C4499)+IF(MONTH(C4499)&lt;7,-1,0)&amp;"/"&amp;RIGHT(YEAR(C4499)+IF(MONTH(C4499)&lt;7,0,1),2)</f>
        <v>2011/12</v>
      </c>
      <c r="O4499" s="2" t="str">
        <f>IF(ISNUMBER(N4499),SUMIFS(N$1:$N4499,A$1:$A4499,A4499,G$1:$G4499,G4499,D$1:$D4499,D4499),"")</f>
        <v/>
      </c>
      <c r="AE4499" s="2" t="str">
        <f t="shared" si="220"/>
        <v/>
      </c>
      <c r="AJ4499" s="41">
        <v>21.2</v>
      </c>
      <c r="AM4499" s="2" t="str">
        <f t="shared" si="219"/>
        <v/>
      </c>
      <c r="AN4499" s="2" t="str">
        <f>IF(ISNUMBER(AM4499),SUMIFS($AM$1:AM4499,$A$1:A4499,A4499,$G$1:G4499,G4499,$D$1:D4499,D4499),"")</f>
        <v/>
      </c>
    </row>
    <row r="4500" spans="1:40" x14ac:dyDescent="0.25">
      <c r="A4500" s="4" t="s">
        <v>98</v>
      </c>
      <c r="B4500" t="s">
        <v>30</v>
      </c>
      <c r="C4500" s="40">
        <v>41015</v>
      </c>
      <c r="D4500">
        <v>1</v>
      </c>
      <c r="F4500" t="s">
        <v>112</v>
      </c>
      <c r="G4500" t="str">
        <f>YEAR(C4500)+IF(MONTH(C4500)&lt;7,-1,0)&amp;"/"&amp;RIGHT(YEAR(C4500)+IF(MONTH(C4500)&lt;7,0,1),2)</f>
        <v>2011/12</v>
      </c>
      <c r="O4500" s="2" t="str">
        <f>IF(ISNUMBER(N4500),SUMIFS(N$1:$N4500,A$1:$A4500,A4500,G$1:$G4500,G4500,D$1:$D4500,D4500),"")</f>
        <v/>
      </c>
      <c r="AE4500" s="2" t="str">
        <f t="shared" si="220"/>
        <v/>
      </c>
      <c r="AJ4500" s="41">
        <v>16.600000000000001</v>
      </c>
      <c r="AM4500" s="2" t="str">
        <f t="shared" si="219"/>
        <v/>
      </c>
      <c r="AN4500" s="2" t="str">
        <f>IF(ISNUMBER(AM4500),SUMIFS($AM$1:AM4500,$A$1:A4500,A4500,$G$1:G4500,G4500,$D$1:D4500,D4500),"")</f>
        <v/>
      </c>
    </row>
    <row r="4501" spans="1:40" x14ac:dyDescent="0.25">
      <c r="A4501" s="4" t="s">
        <v>98</v>
      </c>
      <c r="B4501" t="s">
        <v>30</v>
      </c>
      <c r="C4501" s="40">
        <v>41015</v>
      </c>
      <c r="D4501">
        <v>2</v>
      </c>
      <c r="F4501" t="s">
        <v>112</v>
      </c>
      <c r="G4501" t="str">
        <f>YEAR(C4501)+IF(MONTH(C4501)&lt;7,-1,0)&amp;"/"&amp;RIGHT(YEAR(C4501)+IF(MONTH(C4501)&lt;7,0,1),2)</f>
        <v>2011/12</v>
      </c>
      <c r="O4501" s="2" t="str">
        <f>IF(ISNUMBER(N4501),SUMIFS(N$1:$N4501,A$1:$A4501,A4501,G$1:$G4501,G4501,D$1:$D4501,D4501),"")</f>
        <v/>
      </c>
      <c r="AE4501" s="2" t="str">
        <f t="shared" si="220"/>
        <v/>
      </c>
      <c r="AJ4501" s="41">
        <v>22.5</v>
      </c>
      <c r="AM4501" s="2" t="str">
        <f t="shared" si="219"/>
        <v/>
      </c>
      <c r="AN4501" s="2" t="str">
        <f>IF(ISNUMBER(AM4501),SUMIFS($AM$1:AM4501,$A$1:A4501,A4501,$G$1:G4501,G4501,$D$1:D4501,D4501),"")</f>
        <v/>
      </c>
    </row>
    <row r="4502" spans="1:40" x14ac:dyDescent="0.25">
      <c r="A4502" s="4" t="s">
        <v>98</v>
      </c>
      <c r="B4502" t="s">
        <v>30</v>
      </c>
      <c r="C4502" s="40">
        <v>41015</v>
      </c>
      <c r="D4502">
        <v>3</v>
      </c>
      <c r="F4502" t="s">
        <v>112</v>
      </c>
      <c r="G4502" t="str">
        <f>YEAR(C4502)+IF(MONTH(C4502)&lt;7,-1,0)&amp;"/"&amp;RIGHT(YEAR(C4502)+IF(MONTH(C4502)&lt;7,0,1),2)</f>
        <v>2011/12</v>
      </c>
      <c r="O4502" s="2" t="str">
        <f>IF(ISNUMBER(N4502),SUMIFS(N$1:$N4502,A$1:$A4502,A4502,G$1:$G4502,G4502,D$1:$D4502,D4502),"")</f>
        <v/>
      </c>
      <c r="AE4502" s="2" t="str">
        <f t="shared" si="220"/>
        <v/>
      </c>
      <c r="AJ4502" s="41">
        <v>18.399999999999999</v>
      </c>
      <c r="AM4502" s="2" t="str">
        <f t="shared" si="219"/>
        <v/>
      </c>
      <c r="AN4502" s="2" t="str">
        <f>IF(ISNUMBER(AM4502),SUMIFS($AM$1:AM4502,$A$1:A4502,A4502,$G$1:G4502,G4502,$D$1:D4502,D4502),"")</f>
        <v/>
      </c>
    </row>
    <row r="4503" spans="1:40" x14ac:dyDescent="0.25">
      <c r="A4503" s="4" t="s">
        <v>98</v>
      </c>
      <c r="B4503" t="s">
        <v>30</v>
      </c>
      <c r="C4503" s="40">
        <v>41015</v>
      </c>
      <c r="D4503">
        <v>4</v>
      </c>
      <c r="F4503" t="s">
        <v>112</v>
      </c>
      <c r="G4503" t="str">
        <f>YEAR(C4503)+IF(MONTH(C4503)&lt;7,-1,0)&amp;"/"&amp;RIGHT(YEAR(C4503)+IF(MONTH(C4503)&lt;7,0,1),2)</f>
        <v>2011/12</v>
      </c>
      <c r="O4503" s="2" t="str">
        <f>IF(ISNUMBER(N4503),SUMIFS(N$1:$N4503,A$1:$A4503,A4503,G$1:$G4503,G4503,D$1:$D4503,D4503),"")</f>
        <v/>
      </c>
      <c r="AE4503" s="2" t="str">
        <f t="shared" si="220"/>
        <v/>
      </c>
      <c r="AJ4503" s="41">
        <v>16.399999999999999</v>
      </c>
      <c r="AM4503" s="2" t="str">
        <f t="shared" si="219"/>
        <v/>
      </c>
      <c r="AN4503" s="2" t="str">
        <f>IF(ISNUMBER(AM4503),SUMIFS($AM$1:AM4503,$A$1:A4503,A4503,$G$1:G4503,G4503,$D$1:D4503,D4503),"")</f>
        <v/>
      </c>
    </row>
    <row r="4504" spans="1:40" x14ac:dyDescent="0.25">
      <c r="A4504" s="4" t="s">
        <v>98</v>
      </c>
      <c r="B4504" t="s">
        <v>30</v>
      </c>
      <c r="C4504" s="40">
        <v>41015</v>
      </c>
      <c r="D4504">
        <v>5</v>
      </c>
      <c r="F4504" t="s">
        <v>112</v>
      </c>
      <c r="G4504" t="str">
        <f>YEAR(C4504)+IF(MONTH(C4504)&lt;7,-1,0)&amp;"/"&amp;RIGHT(YEAR(C4504)+IF(MONTH(C4504)&lt;7,0,1),2)</f>
        <v>2011/12</v>
      </c>
      <c r="O4504" s="2" t="str">
        <f>IF(ISNUMBER(N4504),SUMIFS(N$1:$N4504,A$1:$A4504,A4504,G$1:$G4504,G4504,D$1:$D4504,D4504),"")</f>
        <v/>
      </c>
      <c r="AE4504" s="2" t="str">
        <f t="shared" si="220"/>
        <v/>
      </c>
      <c r="AJ4504" s="41">
        <v>21.1</v>
      </c>
      <c r="AM4504" s="2" t="str">
        <f t="shared" si="219"/>
        <v/>
      </c>
      <c r="AN4504" s="2" t="str">
        <f>IF(ISNUMBER(AM4504),SUMIFS($AM$1:AM4504,$A$1:A4504,A4504,$G$1:G4504,G4504,$D$1:D4504,D4504),"")</f>
        <v/>
      </c>
    </row>
    <row r="4505" spans="1:40" x14ac:dyDescent="0.25">
      <c r="A4505" s="4" t="s">
        <v>98</v>
      </c>
      <c r="B4505" t="s">
        <v>30</v>
      </c>
      <c r="C4505" s="40">
        <v>41022</v>
      </c>
      <c r="D4505">
        <v>1</v>
      </c>
      <c r="F4505" t="s">
        <v>112</v>
      </c>
      <c r="G4505" t="str">
        <f>YEAR(C4505)+IF(MONTH(C4505)&lt;7,-1,0)&amp;"/"&amp;RIGHT(YEAR(C4505)+IF(MONTH(C4505)&lt;7,0,1),2)</f>
        <v>2011/12</v>
      </c>
      <c r="O4505" s="2" t="str">
        <f>IF(ISNUMBER(N4505),SUMIFS(N$1:$N4505,A$1:$A4505,A4505,G$1:$G4505,G4505,D$1:$D4505,D4505),"")</f>
        <v/>
      </c>
      <c r="AE4505" s="2" t="str">
        <f t="shared" si="220"/>
        <v/>
      </c>
      <c r="AJ4505" s="41">
        <v>15.6</v>
      </c>
      <c r="AM4505" s="2" t="str">
        <f t="shared" si="219"/>
        <v/>
      </c>
      <c r="AN4505" s="2" t="str">
        <f>IF(ISNUMBER(AM4505),SUMIFS($AM$1:AM4505,$A$1:A4505,A4505,$G$1:G4505,G4505,$D$1:D4505,D4505),"")</f>
        <v/>
      </c>
    </row>
    <row r="4506" spans="1:40" x14ac:dyDescent="0.25">
      <c r="A4506" s="4" t="s">
        <v>98</v>
      </c>
      <c r="B4506" t="s">
        <v>30</v>
      </c>
      <c r="C4506" s="40">
        <v>41022</v>
      </c>
      <c r="D4506">
        <v>2</v>
      </c>
      <c r="F4506" t="s">
        <v>112</v>
      </c>
      <c r="G4506" t="str">
        <f>YEAR(C4506)+IF(MONTH(C4506)&lt;7,-1,0)&amp;"/"&amp;RIGHT(YEAR(C4506)+IF(MONTH(C4506)&lt;7,0,1),2)</f>
        <v>2011/12</v>
      </c>
      <c r="O4506" s="2" t="str">
        <f>IF(ISNUMBER(N4506),SUMIFS(N$1:$N4506,A$1:$A4506,A4506,G$1:$G4506,G4506,D$1:$D4506,D4506),"")</f>
        <v/>
      </c>
      <c r="AE4506" s="2" t="str">
        <f t="shared" si="220"/>
        <v/>
      </c>
      <c r="AJ4506" s="41">
        <v>22</v>
      </c>
      <c r="AM4506" s="2" t="str">
        <f t="shared" si="219"/>
        <v/>
      </c>
      <c r="AN4506" s="2" t="str">
        <f>IF(ISNUMBER(AM4506),SUMIFS($AM$1:AM4506,$A$1:A4506,A4506,$G$1:G4506,G4506,$D$1:D4506,D4506),"")</f>
        <v/>
      </c>
    </row>
    <row r="4507" spans="1:40" x14ac:dyDescent="0.25">
      <c r="A4507" s="4" t="s">
        <v>98</v>
      </c>
      <c r="B4507" t="s">
        <v>30</v>
      </c>
      <c r="C4507" s="40">
        <v>41022</v>
      </c>
      <c r="D4507">
        <v>3</v>
      </c>
      <c r="F4507" t="s">
        <v>112</v>
      </c>
      <c r="G4507" t="str">
        <f>YEAR(C4507)+IF(MONTH(C4507)&lt;7,-1,0)&amp;"/"&amp;RIGHT(YEAR(C4507)+IF(MONTH(C4507)&lt;7,0,1),2)</f>
        <v>2011/12</v>
      </c>
      <c r="O4507" s="2" t="str">
        <f>IF(ISNUMBER(N4507),SUMIFS(N$1:$N4507,A$1:$A4507,A4507,G$1:$G4507,G4507,D$1:$D4507,D4507),"")</f>
        <v/>
      </c>
      <c r="AE4507" s="2" t="str">
        <f t="shared" si="220"/>
        <v/>
      </c>
      <c r="AJ4507" s="41">
        <v>18.600000000000001</v>
      </c>
      <c r="AM4507" s="2" t="str">
        <f t="shared" si="219"/>
        <v/>
      </c>
      <c r="AN4507" s="2" t="str">
        <f>IF(ISNUMBER(AM4507),SUMIFS($AM$1:AM4507,$A$1:A4507,A4507,$G$1:G4507,G4507,$D$1:D4507,D4507),"")</f>
        <v/>
      </c>
    </row>
    <row r="4508" spans="1:40" x14ac:dyDescent="0.25">
      <c r="A4508" s="4" t="s">
        <v>98</v>
      </c>
      <c r="B4508" t="s">
        <v>30</v>
      </c>
      <c r="C4508" s="40">
        <v>41022</v>
      </c>
      <c r="D4508">
        <v>4</v>
      </c>
      <c r="F4508" t="s">
        <v>112</v>
      </c>
      <c r="G4508" t="str">
        <f>YEAR(C4508)+IF(MONTH(C4508)&lt;7,-1,0)&amp;"/"&amp;RIGHT(YEAR(C4508)+IF(MONTH(C4508)&lt;7,0,1),2)</f>
        <v>2011/12</v>
      </c>
      <c r="O4508" s="2" t="str">
        <f>IF(ISNUMBER(N4508),SUMIFS(N$1:$N4508,A$1:$A4508,A4508,G$1:$G4508,G4508,D$1:$D4508,D4508),"")</f>
        <v/>
      </c>
      <c r="AE4508" s="2" t="str">
        <f t="shared" si="220"/>
        <v/>
      </c>
      <c r="AJ4508" s="41">
        <v>15.4</v>
      </c>
      <c r="AM4508" s="2" t="str">
        <f t="shared" si="219"/>
        <v/>
      </c>
      <c r="AN4508" s="2" t="str">
        <f>IF(ISNUMBER(AM4508),SUMIFS($AM$1:AM4508,$A$1:A4508,A4508,$G$1:G4508,G4508,$D$1:D4508,D4508),"")</f>
        <v/>
      </c>
    </row>
    <row r="4509" spans="1:40" x14ac:dyDescent="0.25">
      <c r="A4509" s="4" t="s">
        <v>98</v>
      </c>
      <c r="B4509" t="s">
        <v>30</v>
      </c>
      <c r="C4509" s="40">
        <v>41022</v>
      </c>
      <c r="D4509">
        <v>5</v>
      </c>
      <c r="F4509" t="s">
        <v>112</v>
      </c>
      <c r="G4509" t="str">
        <f>YEAR(C4509)+IF(MONTH(C4509)&lt;7,-1,0)&amp;"/"&amp;RIGHT(YEAR(C4509)+IF(MONTH(C4509)&lt;7,0,1),2)</f>
        <v>2011/12</v>
      </c>
      <c r="O4509" s="2" t="str">
        <f>IF(ISNUMBER(N4509),SUMIFS(N$1:$N4509,A$1:$A4509,A4509,G$1:$G4509,G4509,D$1:$D4509,D4509),"")</f>
        <v/>
      </c>
      <c r="AE4509" s="2" t="str">
        <f t="shared" si="220"/>
        <v/>
      </c>
      <c r="AJ4509" s="41">
        <v>22.6</v>
      </c>
      <c r="AM4509" s="2" t="str">
        <f t="shared" si="219"/>
        <v/>
      </c>
      <c r="AN4509" s="2" t="str">
        <f>IF(ISNUMBER(AM4509),SUMIFS($AM$1:AM4509,$A$1:A4509,A4509,$G$1:G4509,G4509,$D$1:D4509,D4509),"")</f>
        <v/>
      </c>
    </row>
    <row r="4510" spans="1:40" x14ac:dyDescent="0.25">
      <c r="A4510" s="4" t="s">
        <v>98</v>
      </c>
      <c r="B4510" t="s">
        <v>30</v>
      </c>
      <c r="C4510" s="40">
        <v>41033</v>
      </c>
      <c r="D4510">
        <v>1</v>
      </c>
      <c r="F4510" t="s">
        <v>112</v>
      </c>
      <c r="G4510" t="str">
        <f>YEAR(C4510)+IF(MONTH(C4510)&lt;7,-1,0)&amp;"/"&amp;RIGHT(YEAR(C4510)+IF(MONTH(C4510)&lt;7,0,1),2)</f>
        <v>2011/12</v>
      </c>
      <c r="O4510" s="2" t="str">
        <f>IF(ISNUMBER(N4510),SUMIFS(N$1:$N4510,A$1:$A4510,A4510,G$1:$G4510,G4510,D$1:$D4510,D4510),"")</f>
        <v/>
      </c>
      <c r="AE4510" s="2" t="str">
        <f t="shared" si="220"/>
        <v/>
      </c>
      <c r="AJ4510" s="41">
        <v>10.4</v>
      </c>
      <c r="AM4510" s="2" t="str">
        <f t="shared" si="219"/>
        <v/>
      </c>
      <c r="AN4510" s="2" t="str">
        <f>IF(ISNUMBER(AM4510),SUMIFS($AM$1:AM4510,$A$1:A4510,A4510,$G$1:G4510,G4510,$D$1:D4510,D4510),"")</f>
        <v/>
      </c>
    </row>
    <row r="4511" spans="1:40" x14ac:dyDescent="0.25">
      <c r="A4511" s="4" t="s">
        <v>98</v>
      </c>
      <c r="B4511" t="s">
        <v>30</v>
      </c>
      <c r="C4511" s="40">
        <v>41033</v>
      </c>
      <c r="D4511">
        <v>2</v>
      </c>
      <c r="F4511" t="s">
        <v>112</v>
      </c>
      <c r="G4511" t="str">
        <f>YEAR(C4511)+IF(MONTH(C4511)&lt;7,-1,0)&amp;"/"&amp;RIGHT(YEAR(C4511)+IF(MONTH(C4511)&lt;7,0,1),2)</f>
        <v>2011/12</v>
      </c>
      <c r="O4511" s="2" t="str">
        <f>IF(ISNUMBER(N4511),SUMIFS(N$1:$N4511,A$1:$A4511,A4511,G$1:$G4511,G4511,D$1:$D4511,D4511),"")</f>
        <v/>
      </c>
      <c r="AE4511" s="2" t="str">
        <f t="shared" si="220"/>
        <v/>
      </c>
      <c r="AJ4511" s="41">
        <v>7.4</v>
      </c>
      <c r="AM4511" s="2" t="str">
        <f t="shared" si="219"/>
        <v/>
      </c>
      <c r="AN4511" s="2" t="str">
        <f>IF(ISNUMBER(AM4511),SUMIFS($AM$1:AM4511,$A$1:A4511,A4511,$G$1:G4511,G4511,$D$1:D4511,D4511),"")</f>
        <v/>
      </c>
    </row>
    <row r="4512" spans="1:40" x14ac:dyDescent="0.25">
      <c r="A4512" s="4" t="s">
        <v>98</v>
      </c>
      <c r="B4512" t="s">
        <v>30</v>
      </c>
      <c r="C4512" s="40">
        <v>41033</v>
      </c>
      <c r="D4512">
        <v>3</v>
      </c>
      <c r="F4512" t="s">
        <v>112</v>
      </c>
      <c r="G4512" t="str">
        <f>YEAR(C4512)+IF(MONTH(C4512)&lt;7,-1,0)&amp;"/"&amp;RIGHT(YEAR(C4512)+IF(MONTH(C4512)&lt;7,0,1),2)</f>
        <v>2011/12</v>
      </c>
      <c r="O4512" s="2" t="str">
        <f>IF(ISNUMBER(N4512),SUMIFS(N$1:$N4512,A$1:$A4512,A4512,G$1:$G4512,G4512,D$1:$D4512,D4512),"")</f>
        <v/>
      </c>
      <c r="AE4512" s="2" t="str">
        <f t="shared" si="220"/>
        <v/>
      </c>
      <c r="AJ4512" s="41">
        <v>8.1999999999999993</v>
      </c>
      <c r="AM4512" s="2" t="str">
        <f t="shared" si="219"/>
        <v/>
      </c>
      <c r="AN4512" s="2" t="str">
        <f>IF(ISNUMBER(AM4512),SUMIFS($AM$1:AM4512,$A$1:A4512,A4512,$G$1:G4512,G4512,$D$1:D4512,D4512),"")</f>
        <v/>
      </c>
    </row>
    <row r="4513" spans="1:40" x14ac:dyDescent="0.25">
      <c r="A4513" s="4" t="s">
        <v>98</v>
      </c>
      <c r="B4513" t="s">
        <v>30</v>
      </c>
      <c r="C4513" s="40">
        <v>41033</v>
      </c>
      <c r="D4513">
        <v>4</v>
      </c>
      <c r="F4513" t="s">
        <v>112</v>
      </c>
      <c r="G4513" t="str">
        <f>YEAR(C4513)+IF(MONTH(C4513)&lt;7,-1,0)&amp;"/"&amp;RIGHT(YEAR(C4513)+IF(MONTH(C4513)&lt;7,0,1),2)</f>
        <v>2011/12</v>
      </c>
      <c r="O4513" s="2" t="str">
        <f>IF(ISNUMBER(N4513),SUMIFS(N$1:$N4513,A$1:$A4513,A4513,G$1:$G4513,G4513,D$1:$D4513,D4513),"")</f>
        <v/>
      </c>
      <c r="AE4513" s="2" t="str">
        <f t="shared" si="220"/>
        <v/>
      </c>
      <c r="AJ4513" s="41">
        <v>8.1999999999999993</v>
      </c>
      <c r="AM4513" s="2" t="str">
        <f t="shared" si="219"/>
        <v/>
      </c>
      <c r="AN4513" s="2" t="str">
        <f>IF(ISNUMBER(AM4513),SUMIFS($AM$1:AM4513,$A$1:A4513,A4513,$G$1:G4513,G4513,$D$1:D4513,D4513),"")</f>
        <v/>
      </c>
    </row>
    <row r="4514" spans="1:40" x14ac:dyDescent="0.25">
      <c r="A4514" s="4" t="s">
        <v>98</v>
      </c>
      <c r="B4514" t="s">
        <v>30</v>
      </c>
      <c r="C4514" s="40">
        <v>41043</v>
      </c>
      <c r="D4514">
        <v>5</v>
      </c>
      <c r="F4514" t="s">
        <v>112</v>
      </c>
      <c r="G4514" t="str">
        <f>YEAR(C4514)+IF(MONTH(C4514)&lt;7,-1,0)&amp;"/"&amp;RIGHT(YEAR(C4514)+IF(MONTH(C4514)&lt;7,0,1),2)</f>
        <v>2011/12</v>
      </c>
      <c r="O4514" s="2" t="str">
        <f>IF(ISNUMBER(N4514),SUMIFS(N$1:$N4514,A$1:$A4514,A4514,G$1:$G4514,G4514,D$1:$D4514,D4514),"")</f>
        <v/>
      </c>
      <c r="AE4514" s="2" t="str">
        <f t="shared" si="220"/>
        <v/>
      </c>
      <c r="AJ4514" s="41">
        <v>11.6</v>
      </c>
      <c r="AM4514" s="2" t="str">
        <f t="shared" si="219"/>
        <v/>
      </c>
      <c r="AN4514" s="2" t="str">
        <f>IF(ISNUMBER(AM4514),SUMIFS($AM$1:AM4514,$A$1:A4514,A4514,$G$1:G4514,G4514,$D$1:D4514,D4514),"")</f>
        <v/>
      </c>
    </row>
    <row r="4515" spans="1:40" x14ac:dyDescent="0.25">
      <c r="A4515" s="4" t="s">
        <v>98</v>
      </c>
      <c r="B4515" t="s">
        <v>30</v>
      </c>
      <c r="C4515" s="40">
        <v>41043</v>
      </c>
      <c r="D4515">
        <v>1</v>
      </c>
      <c r="F4515" t="s">
        <v>112</v>
      </c>
      <c r="G4515" t="str">
        <f>YEAR(C4515)+IF(MONTH(C4515)&lt;7,-1,0)&amp;"/"&amp;RIGHT(YEAR(C4515)+IF(MONTH(C4515)&lt;7,0,1),2)</f>
        <v>2011/12</v>
      </c>
      <c r="O4515" s="2" t="str">
        <f>IF(ISNUMBER(N4515),SUMIFS(N$1:$N4515,A$1:$A4515,A4515,G$1:$G4515,G4515,D$1:$D4515,D4515),"")</f>
        <v/>
      </c>
      <c r="AE4515" s="2" t="str">
        <f t="shared" si="220"/>
        <v/>
      </c>
      <c r="AJ4515" s="41">
        <v>13.9</v>
      </c>
      <c r="AM4515" s="2" t="str">
        <f t="shared" si="219"/>
        <v/>
      </c>
      <c r="AN4515" s="2" t="str">
        <f>IF(ISNUMBER(AM4515),SUMIFS($AM$1:AM4515,$A$1:A4515,A4515,$G$1:G4515,G4515,$D$1:D4515,D4515),"")</f>
        <v/>
      </c>
    </row>
    <row r="4516" spans="1:40" x14ac:dyDescent="0.25">
      <c r="A4516" s="4" t="s">
        <v>98</v>
      </c>
      <c r="B4516" t="s">
        <v>30</v>
      </c>
      <c r="C4516" s="40">
        <v>41043</v>
      </c>
      <c r="D4516">
        <v>2</v>
      </c>
      <c r="F4516" t="s">
        <v>112</v>
      </c>
      <c r="G4516" t="str">
        <f>YEAR(C4516)+IF(MONTH(C4516)&lt;7,-1,0)&amp;"/"&amp;RIGHT(YEAR(C4516)+IF(MONTH(C4516)&lt;7,0,1),2)</f>
        <v>2011/12</v>
      </c>
      <c r="O4516" s="2" t="str">
        <f>IF(ISNUMBER(N4516),SUMIFS(N$1:$N4516,A$1:$A4516,A4516,G$1:$G4516,G4516,D$1:$D4516,D4516),"")</f>
        <v/>
      </c>
      <c r="AE4516" s="2" t="str">
        <f t="shared" si="220"/>
        <v/>
      </c>
      <c r="AJ4516" s="41">
        <v>11.2</v>
      </c>
      <c r="AM4516" s="2" t="str">
        <f t="shared" si="219"/>
        <v/>
      </c>
      <c r="AN4516" s="2" t="str">
        <f>IF(ISNUMBER(AM4516),SUMIFS($AM$1:AM4516,$A$1:A4516,A4516,$G$1:G4516,G4516,$D$1:D4516,D4516),"")</f>
        <v/>
      </c>
    </row>
    <row r="4517" spans="1:40" x14ac:dyDescent="0.25">
      <c r="A4517" s="4" t="s">
        <v>98</v>
      </c>
      <c r="B4517" t="s">
        <v>30</v>
      </c>
      <c r="C4517" s="40">
        <v>41043</v>
      </c>
      <c r="D4517">
        <v>3</v>
      </c>
      <c r="F4517" t="s">
        <v>112</v>
      </c>
      <c r="G4517" t="str">
        <f>YEAR(C4517)+IF(MONTH(C4517)&lt;7,-1,0)&amp;"/"&amp;RIGHT(YEAR(C4517)+IF(MONTH(C4517)&lt;7,0,1),2)</f>
        <v>2011/12</v>
      </c>
      <c r="O4517" s="2" t="str">
        <f>IF(ISNUMBER(N4517),SUMIFS(N$1:$N4517,A$1:$A4517,A4517,G$1:$G4517,G4517,D$1:$D4517,D4517),"")</f>
        <v/>
      </c>
      <c r="AE4517" s="2" t="str">
        <f t="shared" si="220"/>
        <v/>
      </c>
      <c r="AJ4517" s="41">
        <v>9.1999999999999993</v>
      </c>
      <c r="AM4517" s="2" t="str">
        <f t="shared" si="219"/>
        <v/>
      </c>
      <c r="AN4517" s="2" t="str">
        <f>IF(ISNUMBER(AM4517),SUMIFS($AM$1:AM4517,$A$1:A4517,A4517,$G$1:G4517,G4517,$D$1:D4517,D4517),"")</f>
        <v/>
      </c>
    </row>
    <row r="4518" spans="1:40" x14ac:dyDescent="0.25">
      <c r="A4518" s="4" t="s">
        <v>98</v>
      </c>
      <c r="B4518" t="s">
        <v>30</v>
      </c>
      <c r="C4518" s="40">
        <v>41051</v>
      </c>
      <c r="D4518">
        <v>4</v>
      </c>
      <c r="F4518" t="s">
        <v>112</v>
      </c>
      <c r="G4518" t="str">
        <f>YEAR(C4518)+IF(MONTH(C4518)&lt;7,-1,0)&amp;"/"&amp;RIGHT(YEAR(C4518)+IF(MONTH(C4518)&lt;7,0,1),2)</f>
        <v>2011/12</v>
      </c>
      <c r="O4518" s="2" t="str">
        <f>IF(ISNUMBER(N4518),SUMIFS(N$1:$N4518,A$1:$A4518,A4518,G$1:$G4518,G4518,D$1:$D4518,D4518),"")</f>
        <v/>
      </c>
      <c r="AE4518" s="2" t="str">
        <f t="shared" si="220"/>
        <v/>
      </c>
      <c r="AJ4518" s="41">
        <v>12.5</v>
      </c>
      <c r="AM4518" s="2" t="str">
        <f t="shared" si="219"/>
        <v/>
      </c>
      <c r="AN4518" s="2" t="str">
        <f>IF(ISNUMBER(AM4518),SUMIFS($AM$1:AM4518,$A$1:A4518,A4518,$G$1:G4518,G4518,$D$1:D4518,D4518),"")</f>
        <v/>
      </c>
    </row>
    <row r="4519" spans="1:40" x14ac:dyDescent="0.25">
      <c r="A4519" s="4" t="s">
        <v>98</v>
      </c>
      <c r="B4519" t="s">
        <v>30</v>
      </c>
      <c r="C4519" s="40">
        <v>41051</v>
      </c>
      <c r="D4519">
        <v>5</v>
      </c>
      <c r="F4519" t="s">
        <v>112</v>
      </c>
      <c r="G4519" t="str">
        <f>YEAR(C4519)+IF(MONTH(C4519)&lt;7,-1,0)&amp;"/"&amp;RIGHT(YEAR(C4519)+IF(MONTH(C4519)&lt;7,0,1),2)</f>
        <v>2011/12</v>
      </c>
      <c r="O4519" s="2" t="str">
        <f>IF(ISNUMBER(N4519),SUMIFS(N$1:$N4519,A$1:$A4519,A4519,G$1:$G4519,G4519,D$1:$D4519,D4519),"")</f>
        <v/>
      </c>
      <c r="AE4519" s="2" t="str">
        <f t="shared" si="220"/>
        <v/>
      </c>
      <c r="AJ4519" s="41">
        <v>14.6</v>
      </c>
      <c r="AM4519" s="2" t="str">
        <f t="shared" si="219"/>
        <v/>
      </c>
      <c r="AN4519" s="2" t="str">
        <f>IF(ISNUMBER(AM4519),SUMIFS($AM$1:AM4519,$A$1:A4519,A4519,$G$1:G4519,G4519,$D$1:D4519,D4519),"")</f>
        <v/>
      </c>
    </row>
    <row r="4520" spans="1:40" x14ac:dyDescent="0.25">
      <c r="A4520" s="4" t="s">
        <v>98</v>
      </c>
      <c r="B4520" t="s">
        <v>30</v>
      </c>
      <c r="C4520" s="40">
        <v>41051</v>
      </c>
      <c r="D4520">
        <v>1</v>
      </c>
      <c r="F4520" t="s">
        <v>112</v>
      </c>
      <c r="G4520" t="str">
        <f>YEAR(C4520)+IF(MONTH(C4520)&lt;7,-1,0)&amp;"/"&amp;RIGHT(YEAR(C4520)+IF(MONTH(C4520)&lt;7,0,1),2)</f>
        <v>2011/12</v>
      </c>
      <c r="O4520" s="2" t="str">
        <f>IF(ISNUMBER(N4520),SUMIFS(N$1:$N4520,A$1:$A4520,A4520,G$1:$G4520,G4520,D$1:$D4520,D4520),"")</f>
        <v/>
      </c>
      <c r="AE4520" s="2" t="str">
        <f t="shared" si="220"/>
        <v/>
      </c>
      <c r="AJ4520" s="41">
        <v>13.625</v>
      </c>
      <c r="AM4520" s="2" t="str">
        <f t="shared" si="219"/>
        <v/>
      </c>
      <c r="AN4520" s="2" t="str">
        <f>IF(ISNUMBER(AM4520),SUMIFS($AM$1:AM4520,$A$1:A4520,A4520,$G$1:G4520,G4520,$D$1:D4520,D4520),"")</f>
        <v/>
      </c>
    </row>
    <row r="4521" spans="1:40" x14ac:dyDescent="0.25">
      <c r="A4521" s="4" t="s">
        <v>98</v>
      </c>
      <c r="B4521" t="s">
        <v>30</v>
      </c>
      <c r="C4521" s="40">
        <v>41051</v>
      </c>
      <c r="D4521">
        <v>2</v>
      </c>
      <c r="F4521" t="s">
        <v>112</v>
      </c>
      <c r="G4521" t="str">
        <f>YEAR(C4521)+IF(MONTH(C4521)&lt;7,-1,0)&amp;"/"&amp;RIGHT(YEAR(C4521)+IF(MONTH(C4521)&lt;7,0,1),2)</f>
        <v>2011/12</v>
      </c>
      <c r="O4521" s="2" t="str">
        <f>IF(ISNUMBER(N4521),SUMIFS(N$1:$N4521,A$1:$A4521,A4521,G$1:$G4521,G4521,D$1:$D4521,D4521),"")</f>
        <v/>
      </c>
      <c r="AE4521" s="2" t="str">
        <f t="shared" si="220"/>
        <v/>
      </c>
      <c r="AJ4521" s="41">
        <v>8.1999999999999993</v>
      </c>
      <c r="AM4521" s="2" t="str">
        <f t="shared" si="219"/>
        <v/>
      </c>
      <c r="AN4521" s="2" t="str">
        <f>IF(ISNUMBER(AM4521),SUMIFS($AM$1:AM4521,$A$1:A4521,A4521,$G$1:G4521,G4521,$D$1:D4521,D4521),"")</f>
        <v/>
      </c>
    </row>
    <row r="4522" spans="1:40" x14ac:dyDescent="0.25">
      <c r="A4522" t="s">
        <v>99</v>
      </c>
      <c r="B4522" t="s">
        <v>103</v>
      </c>
      <c r="C4522" s="5">
        <v>40869</v>
      </c>
      <c r="D4522">
        <v>1</v>
      </c>
      <c r="E4522" t="s">
        <v>101</v>
      </c>
      <c r="G4522" t="str">
        <f>YEAR(C4522)+IF(MONTH(C4522)&lt;7,-1,0)&amp;"/"&amp;RIGHT(YEAR(C4522)+IF(MONTH(C4522)&lt;7,0,1),2)</f>
        <v>2011/12</v>
      </c>
      <c r="M4522" s="44">
        <v>154.98669855945781</v>
      </c>
      <c r="N4522" s="44">
        <v>154.98669855945781</v>
      </c>
      <c r="O4522" s="2">
        <f>IF(ISNUMBER(N4522),SUMIFS(N$1:$N4522,A$1:$A4522,A4522,G$1:$G4522,G4522,D$1:$D4522,D4522),"")</f>
        <v>154.98669855945781</v>
      </c>
      <c r="Y4522">
        <v>16.61</v>
      </c>
      <c r="AA4522">
        <v>81.180000000000007</v>
      </c>
      <c r="AB4522">
        <v>21.52</v>
      </c>
      <c r="AC4522">
        <v>89.01</v>
      </c>
      <c r="AD4522">
        <v>21.92</v>
      </c>
      <c r="AE4522" s="2">
        <f t="shared" si="220"/>
        <v>3.5071999999999999E-2</v>
      </c>
      <c r="AF4522">
        <f>AD4522/6.25/100</f>
        <v>3.5071999999999999E-2</v>
      </c>
      <c r="AM4522" s="2">
        <f t="shared" si="219"/>
        <v>5.4359999999999999</v>
      </c>
      <c r="AN4522" s="2">
        <f>IF(ISNUMBER(AM4522),SUMIFS($AM$1:AM4522,$A$1:A4522,A4522,$G$1:G4522,G4522,$D$1:D4522,D4522),"")</f>
        <v>5.4359999999999999</v>
      </c>
    </row>
    <row r="4523" spans="1:40" x14ac:dyDescent="0.25">
      <c r="A4523" t="s">
        <v>99</v>
      </c>
      <c r="B4523" t="s">
        <v>103</v>
      </c>
      <c r="C4523" s="5">
        <v>40869</v>
      </c>
      <c r="D4523">
        <v>2</v>
      </c>
      <c r="E4523" t="s">
        <v>101</v>
      </c>
      <c r="G4523" t="str">
        <f>YEAR(C4523)+IF(MONTH(C4523)&lt;7,-1,0)&amp;"/"&amp;RIGHT(YEAR(C4523)+IF(MONTH(C4523)&lt;7,0,1),2)</f>
        <v>2011/12</v>
      </c>
      <c r="M4523" s="44">
        <v>133.77694146259643</v>
      </c>
      <c r="N4523" s="44">
        <v>133.77694146259643</v>
      </c>
      <c r="O4523" s="2">
        <f>IF(ISNUMBER(N4523),SUMIFS(N$1:$N4523,A$1:$A4523,A4523,G$1:$G4523,G4523,D$1:$D4523,D4523),"")</f>
        <v>133.77694146259643</v>
      </c>
      <c r="Y4523">
        <v>21.26</v>
      </c>
      <c r="AA4523">
        <v>76.42</v>
      </c>
      <c r="AB4523">
        <v>27.91</v>
      </c>
      <c r="AC4523">
        <v>90.36</v>
      </c>
      <c r="AD4523">
        <v>14.92</v>
      </c>
      <c r="AE4523" s="2">
        <f t="shared" si="220"/>
        <v>2.3872000000000001E-2</v>
      </c>
      <c r="AF4523">
        <f t="shared" ref="AF4523:AF4569" si="221">AD4523/6.25/100</f>
        <v>2.3872000000000001E-2</v>
      </c>
      <c r="AM4523" s="2">
        <f t="shared" si="219"/>
        <v>3.194</v>
      </c>
      <c r="AN4523" s="2">
        <f>IF(ISNUMBER(AM4523),SUMIFS($AM$1:AM4523,$A$1:A4523,A4523,$G$1:G4523,G4523,$D$1:D4523,D4523),"")</f>
        <v>3.194</v>
      </c>
    </row>
    <row r="4524" spans="1:40" x14ac:dyDescent="0.25">
      <c r="A4524" t="s">
        <v>99</v>
      </c>
      <c r="B4524" t="s">
        <v>103</v>
      </c>
      <c r="C4524" s="5">
        <v>40869</v>
      </c>
      <c r="D4524">
        <v>3</v>
      </c>
      <c r="E4524" t="s">
        <v>101</v>
      </c>
      <c r="G4524" t="str">
        <f>YEAR(C4524)+IF(MONTH(C4524)&lt;7,-1,0)&amp;"/"&amp;RIGHT(YEAR(C4524)+IF(MONTH(C4524)&lt;7,0,1),2)</f>
        <v>2011/12</v>
      </c>
      <c r="M4524" s="44">
        <v>147.9001448564681</v>
      </c>
      <c r="N4524" s="44">
        <v>147.9001448564681</v>
      </c>
      <c r="O4524" s="2">
        <f>IF(ISNUMBER(N4524),SUMIFS(N$1:$N4524,A$1:$A4524,A4524,G$1:$G4524,G4524,D$1:$D4524,D4524),"")</f>
        <v>147.9001448564681</v>
      </c>
      <c r="Y4524">
        <v>18.059999999999999</v>
      </c>
      <c r="AA4524">
        <v>77.680000000000007</v>
      </c>
      <c r="AB4524">
        <v>21.31</v>
      </c>
      <c r="AC4524">
        <v>88.93</v>
      </c>
      <c r="AD4524">
        <v>17.100000000000001</v>
      </c>
      <c r="AE4524" s="2">
        <f t="shared" si="220"/>
        <v>2.7360000000000002E-2</v>
      </c>
      <c r="AF4524">
        <f t="shared" si="221"/>
        <v>2.7360000000000002E-2</v>
      </c>
      <c r="AM4524" s="2">
        <f t="shared" si="219"/>
        <v>4.0469999999999997</v>
      </c>
      <c r="AN4524" s="2">
        <f>IF(ISNUMBER(AM4524),SUMIFS($AM$1:AM4524,$A$1:A4524,A4524,$G$1:G4524,G4524,$D$1:D4524,D4524),"")</f>
        <v>4.0469999999999997</v>
      </c>
    </row>
    <row r="4525" spans="1:40" x14ac:dyDescent="0.25">
      <c r="A4525" t="s">
        <v>99</v>
      </c>
      <c r="B4525" t="s">
        <v>103</v>
      </c>
      <c r="C4525" s="5">
        <v>40869</v>
      </c>
      <c r="D4525">
        <v>4</v>
      </c>
      <c r="E4525" t="s">
        <v>101</v>
      </c>
      <c r="G4525" t="str">
        <f>YEAR(C4525)+IF(MONTH(C4525)&lt;7,-1,0)&amp;"/"&amp;RIGHT(YEAR(C4525)+IF(MONTH(C4525)&lt;7,0,1),2)</f>
        <v>2011/12</v>
      </c>
      <c r="M4525" s="44">
        <v>147.45630771263856</v>
      </c>
      <c r="N4525" s="44">
        <v>147.45630771263856</v>
      </c>
      <c r="O4525" s="2">
        <f>IF(ISNUMBER(N4525),SUMIFS(N$1:$N4525,A$1:$A4525,A4525,G$1:$G4525,G4525,D$1:$D4525,D4525),"")</f>
        <v>147.45630771263856</v>
      </c>
      <c r="Y4525">
        <v>18.170000000000002</v>
      </c>
      <c r="AA4525">
        <v>79.34</v>
      </c>
      <c r="AB4525">
        <v>24.32</v>
      </c>
      <c r="AC4525">
        <v>90.22</v>
      </c>
      <c r="AD4525">
        <v>18.32</v>
      </c>
      <c r="AE4525" s="2">
        <f t="shared" si="220"/>
        <v>2.9312000000000001E-2</v>
      </c>
      <c r="AF4525">
        <f t="shared" si="221"/>
        <v>2.9312000000000001E-2</v>
      </c>
      <c r="AM4525" s="2">
        <f t="shared" ref="AM4525:AM4569" si="222">IF(AND(ISNUMBER(AE4525),ISNUMBER(N4525)),ROUND(N4525*AE4525,3),"")</f>
        <v>4.3220000000000001</v>
      </c>
      <c r="AN4525" s="2">
        <f>IF(ISNUMBER(AM4525),SUMIFS($AM$1:AM4525,$A$1:A4525,A4525,$G$1:G4525,G4525,$D$1:D4525,D4525),"")</f>
        <v>4.3220000000000001</v>
      </c>
    </row>
    <row r="4526" spans="1:40" x14ac:dyDescent="0.25">
      <c r="A4526" t="s">
        <v>99</v>
      </c>
      <c r="B4526" t="s">
        <v>103</v>
      </c>
      <c r="C4526" s="5">
        <v>40897</v>
      </c>
      <c r="D4526">
        <v>1</v>
      </c>
      <c r="E4526" t="s">
        <v>101</v>
      </c>
      <c r="G4526" t="str">
        <f>YEAR(C4526)+IF(MONTH(C4526)&lt;7,-1,0)&amp;"/"&amp;RIGHT(YEAR(C4526)+IF(MONTH(C4526)&lt;7,0,1),2)</f>
        <v>2011/12</v>
      </c>
      <c r="M4526" s="44">
        <v>197.91620030283514</v>
      </c>
      <c r="N4526" s="44">
        <v>197.91620030283514</v>
      </c>
      <c r="O4526" s="2">
        <f>IF(ISNUMBER(N4526),SUMIFS(N$1:$N4526,A$1:$A4526,A4526,G$1:$G4526,G4526,D$1:$D4526,D4526),"")</f>
        <v>352.90289886229294</v>
      </c>
      <c r="Y4526">
        <v>22.36</v>
      </c>
      <c r="AA4526">
        <v>74.73</v>
      </c>
      <c r="AB4526">
        <v>28.45</v>
      </c>
      <c r="AC4526">
        <v>90.14</v>
      </c>
      <c r="AD4526">
        <v>14.11</v>
      </c>
      <c r="AE4526" s="2">
        <f t="shared" si="220"/>
        <v>2.2575999999999999E-2</v>
      </c>
      <c r="AF4526">
        <f t="shared" si="221"/>
        <v>2.2575999999999999E-2</v>
      </c>
      <c r="AM4526" s="2">
        <f t="shared" si="222"/>
        <v>4.468</v>
      </c>
      <c r="AN4526" s="2">
        <f>IF(ISNUMBER(AM4526),SUMIFS($AM$1:AM4526,$A$1:A4526,A4526,$G$1:G4526,G4526,$D$1:D4526,D4526),"")</f>
        <v>9.9039999999999999</v>
      </c>
    </row>
    <row r="4527" spans="1:40" x14ac:dyDescent="0.25">
      <c r="A4527" t="s">
        <v>99</v>
      </c>
      <c r="B4527" t="s">
        <v>103</v>
      </c>
      <c r="C4527" s="5">
        <v>40897</v>
      </c>
      <c r="D4527">
        <v>2</v>
      </c>
      <c r="E4527" t="s">
        <v>101</v>
      </c>
      <c r="G4527" t="str">
        <f>YEAR(C4527)+IF(MONTH(C4527)&lt;7,-1,0)&amp;"/"&amp;RIGHT(YEAR(C4527)+IF(MONTH(C4527)&lt;7,0,1),2)</f>
        <v>2011/12</v>
      </c>
      <c r="M4527" s="44">
        <v>163.88584612616614</v>
      </c>
      <c r="N4527" s="44">
        <v>163.88584612616614</v>
      </c>
      <c r="O4527" s="2">
        <f>IF(ISNUMBER(N4527),SUMIFS(N$1:$N4527,A$1:$A4527,A4527,G$1:$G4527,G4527,D$1:$D4527,D4527),"")</f>
        <v>297.66278758876257</v>
      </c>
      <c r="Y4527">
        <v>23.26</v>
      </c>
      <c r="AA4527">
        <v>72.599999999999994</v>
      </c>
      <c r="AB4527">
        <v>29.08</v>
      </c>
      <c r="AC4527">
        <v>90.39</v>
      </c>
      <c r="AD4527">
        <v>13</v>
      </c>
      <c r="AE4527" s="2">
        <f t="shared" si="220"/>
        <v>2.0799999999999999E-2</v>
      </c>
      <c r="AF4527">
        <f t="shared" si="221"/>
        <v>2.0799999999999999E-2</v>
      </c>
      <c r="AM4527" s="2">
        <f t="shared" si="222"/>
        <v>3.4089999999999998</v>
      </c>
      <c r="AN4527" s="2">
        <f>IF(ISNUMBER(AM4527),SUMIFS($AM$1:AM4527,$A$1:A4527,A4527,$G$1:G4527,G4527,$D$1:D4527,D4527),"")</f>
        <v>6.6029999999999998</v>
      </c>
    </row>
    <row r="4528" spans="1:40" x14ac:dyDescent="0.25">
      <c r="A4528" t="s">
        <v>99</v>
      </c>
      <c r="B4528" t="s">
        <v>103</v>
      </c>
      <c r="C4528" s="5">
        <v>40897</v>
      </c>
      <c r="D4528">
        <v>3</v>
      </c>
      <c r="E4528" t="s">
        <v>101</v>
      </c>
      <c r="G4528" t="str">
        <f>YEAR(C4528)+IF(MONTH(C4528)&lt;7,-1,0)&amp;"/"&amp;RIGHT(YEAR(C4528)+IF(MONTH(C4528)&lt;7,0,1),2)</f>
        <v>2011/12</v>
      </c>
      <c r="M4528" s="44">
        <v>172.73118222947738</v>
      </c>
      <c r="N4528" s="44">
        <v>172.73118222947738</v>
      </c>
      <c r="O4528" s="2">
        <f>IF(ISNUMBER(N4528),SUMIFS(N$1:$N4528,A$1:$A4528,A4528,G$1:$G4528,G4528,D$1:$D4528,D4528),"")</f>
        <v>320.63132708594549</v>
      </c>
      <c r="Y4528">
        <v>22.17</v>
      </c>
      <c r="AA4528">
        <v>74.05</v>
      </c>
      <c r="AB4528">
        <v>26.7</v>
      </c>
      <c r="AC4528">
        <v>89.6</v>
      </c>
      <c r="AD4528">
        <v>12.86</v>
      </c>
      <c r="AE4528" s="2">
        <f t="shared" ref="AE4528:AE4569" si="223">IF(ISNUMBER(AF4528),AF4528,"")</f>
        <v>2.0575999999999997E-2</v>
      </c>
      <c r="AF4528">
        <f t="shared" si="221"/>
        <v>2.0575999999999997E-2</v>
      </c>
      <c r="AM4528" s="2">
        <f t="shared" si="222"/>
        <v>3.5539999999999998</v>
      </c>
      <c r="AN4528" s="2">
        <f>IF(ISNUMBER(AM4528),SUMIFS($AM$1:AM4528,$A$1:A4528,A4528,$G$1:G4528,G4528,$D$1:D4528,D4528),"")</f>
        <v>7.6009999999999991</v>
      </c>
    </row>
    <row r="4529" spans="1:40" x14ac:dyDescent="0.25">
      <c r="A4529" t="s">
        <v>99</v>
      </c>
      <c r="B4529" t="s">
        <v>103</v>
      </c>
      <c r="C4529" s="5">
        <v>40897</v>
      </c>
      <c r="D4529">
        <v>4</v>
      </c>
      <c r="E4529" t="s">
        <v>101</v>
      </c>
      <c r="G4529" t="str">
        <f>YEAR(C4529)+IF(MONTH(C4529)&lt;7,-1,0)&amp;"/"&amp;RIGHT(YEAR(C4529)+IF(MONTH(C4529)&lt;7,0,1),2)</f>
        <v>2011/12</v>
      </c>
      <c r="M4529" s="44">
        <v>225.61847519128816</v>
      </c>
      <c r="N4529" s="44">
        <v>225.61847519128816</v>
      </c>
      <c r="O4529" s="2">
        <f>IF(ISNUMBER(N4529),SUMIFS(N$1:$N4529,A$1:$A4529,A4529,G$1:$G4529,G4529,D$1:$D4529,D4529),"")</f>
        <v>373.07478290392669</v>
      </c>
      <c r="Y4529">
        <v>21.94</v>
      </c>
      <c r="AA4529">
        <v>74.19</v>
      </c>
      <c r="AB4529">
        <v>27.93</v>
      </c>
      <c r="AC4529">
        <v>90.09</v>
      </c>
      <c r="AD4529">
        <v>13.07</v>
      </c>
      <c r="AE4529" s="2">
        <f t="shared" si="223"/>
        <v>2.0912E-2</v>
      </c>
      <c r="AF4529">
        <f t="shared" si="221"/>
        <v>2.0912E-2</v>
      </c>
      <c r="AM4529" s="2">
        <f t="shared" si="222"/>
        <v>4.718</v>
      </c>
      <c r="AN4529" s="2">
        <f>IF(ISNUMBER(AM4529),SUMIFS($AM$1:AM4529,$A$1:A4529,A4529,$G$1:G4529,G4529,$D$1:D4529,D4529),"")</f>
        <v>9.0399999999999991</v>
      </c>
    </row>
    <row r="4530" spans="1:40" x14ac:dyDescent="0.25">
      <c r="A4530" t="s">
        <v>99</v>
      </c>
      <c r="B4530" t="s">
        <v>103</v>
      </c>
      <c r="C4530" s="5">
        <v>40924</v>
      </c>
      <c r="D4530">
        <v>1</v>
      </c>
      <c r="E4530" t="s">
        <v>101</v>
      </c>
      <c r="G4530" t="str">
        <f>YEAR(C4530)+IF(MONTH(C4530)&lt;7,-1,0)&amp;"/"&amp;RIGHT(YEAR(C4530)+IF(MONTH(C4530)&lt;7,0,1),2)</f>
        <v>2011/12</v>
      </c>
      <c r="M4530" s="44">
        <v>124.43444697221439</v>
      </c>
      <c r="N4530" s="44">
        <v>124.43444697221439</v>
      </c>
      <c r="O4530" s="2">
        <f>IF(ISNUMBER(N4530),SUMIFS(N$1:$N4530,A$1:$A4530,A4530,G$1:$G4530,G4530,D$1:$D4530,D4530),"")</f>
        <v>477.33734583450735</v>
      </c>
      <c r="Y4530">
        <v>24.34</v>
      </c>
      <c r="AA4530">
        <v>71.739999999999995</v>
      </c>
      <c r="AB4530">
        <v>32.79</v>
      </c>
      <c r="AC4530">
        <v>90.51</v>
      </c>
      <c r="AD4530">
        <v>14.04</v>
      </c>
      <c r="AE4530" s="2">
        <f t="shared" si="223"/>
        <v>2.2463999999999998E-2</v>
      </c>
      <c r="AF4530">
        <f t="shared" si="221"/>
        <v>2.2463999999999998E-2</v>
      </c>
      <c r="AM4530" s="2">
        <f t="shared" si="222"/>
        <v>2.7949999999999999</v>
      </c>
      <c r="AN4530" s="2">
        <f>IF(ISNUMBER(AM4530),SUMIFS($AM$1:AM4530,$A$1:A4530,A4530,$G$1:G4530,G4530,$D$1:D4530,D4530),"")</f>
        <v>12.699</v>
      </c>
    </row>
    <row r="4531" spans="1:40" x14ac:dyDescent="0.25">
      <c r="A4531" t="s">
        <v>99</v>
      </c>
      <c r="B4531" t="s">
        <v>103</v>
      </c>
      <c r="C4531" s="5">
        <v>40924</v>
      </c>
      <c r="D4531">
        <v>2</v>
      </c>
      <c r="E4531" t="s">
        <v>101</v>
      </c>
      <c r="G4531" t="str">
        <f>YEAR(C4531)+IF(MONTH(C4531)&lt;7,-1,0)&amp;"/"&amp;RIGHT(YEAR(C4531)+IF(MONTH(C4531)&lt;7,0,1),2)</f>
        <v>2011/12</v>
      </c>
      <c r="M4531" s="44">
        <v>125.42996191132048</v>
      </c>
      <c r="N4531" s="44">
        <v>125.42996191132048</v>
      </c>
      <c r="O4531" s="2">
        <f>IF(ISNUMBER(N4531),SUMIFS(N$1:$N4531,A$1:$A4531,A4531,G$1:$G4531,G4531,D$1:$D4531,D4531),"")</f>
        <v>423.09274950008307</v>
      </c>
      <c r="Y4531">
        <v>23.27</v>
      </c>
      <c r="AA4531">
        <v>71.91</v>
      </c>
      <c r="AB4531">
        <v>30.37</v>
      </c>
      <c r="AC4531">
        <v>90.14</v>
      </c>
      <c r="AD4531">
        <v>13.44</v>
      </c>
      <c r="AE4531" s="2">
        <f t="shared" si="223"/>
        <v>2.1503999999999999E-2</v>
      </c>
      <c r="AF4531">
        <f t="shared" si="221"/>
        <v>2.1503999999999999E-2</v>
      </c>
      <c r="AM4531" s="2">
        <f t="shared" si="222"/>
        <v>2.6970000000000001</v>
      </c>
      <c r="AN4531" s="2">
        <f>IF(ISNUMBER(AM4531),SUMIFS($AM$1:AM4531,$A$1:A4531,A4531,$G$1:G4531,G4531,$D$1:D4531,D4531),"")</f>
        <v>9.3000000000000007</v>
      </c>
    </row>
    <row r="4532" spans="1:40" x14ac:dyDescent="0.25">
      <c r="A4532" t="s">
        <v>99</v>
      </c>
      <c r="B4532" t="s">
        <v>103</v>
      </c>
      <c r="C4532" s="5">
        <v>40924</v>
      </c>
      <c r="D4532">
        <v>3</v>
      </c>
      <c r="E4532" t="s">
        <v>101</v>
      </c>
      <c r="G4532" t="str">
        <f>YEAR(C4532)+IF(MONTH(C4532)&lt;7,-1,0)&amp;"/"&amp;RIGHT(YEAR(C4532)+IF(MONTH(C4532)&lt;7,0,1),2)</f>
        <v>2011/12</v>
      </c>
      <c r="M4532" s="44">
        <v>130.73911889596599</v>
      </c>
      <c r="N4532" s="44">
        <v>130.73911889596599</v>
      </c>
      <c r="O4532" s="2">
        <f>IF(ISNUMBER(N4532),SUMIFS(N$1:$N4532,A$1:$A4532,A4532,G$1:$G4532,G4532,D$1:$D4532,D4532),"")</f>
        <v>451.37044598191147</v>
      </c>
      <c r="Y4532">
        <v>24.97</v>
      </c>
      <c r="AA4532">
        <v>68.989999999999995</v>
      </c>
      <c r="AB4532">
        <v>32.630000000000003</v>
      </c>
      <c r="AC4532">
        <v>90.21</v>
      </c>
      <c r="AD4532">
        <v>11.49</v>
      </c>
      <c r="AE4532" s="2">
        <f t="shared" si="223"/>
        <v>1.8384000000000001E-2</v>
      </c>
      <c r="AF4532">
        <f t="shared" si="221"/>
        <v>1.8384000000000001E-2</v>
      </c>
      <c r="AM4532" s="2">
        <f t="shared" si="222"/>
        <v>2.4039999999999999</v>
      </c>
      <c r="AN4532" s="2">
        <f>IF(ISNUMBER(AM4532),SUMIFS($AM$1:AM4532,$A$1:A4532,A4532,$G$1:G4532,G4532,$D$1:D4532,D4532),"")</f>
        <v>10.004999999999999</v>
      </c>
    </row>
    <row r="4533" spans="1:40" x14ac:dyDescent="0.25">
      <c r="A4533" t="s">
        <v>99</v>
      </c>
      <c r="B4533" t="s">
        <v>103</v>
      </c>
      <c r="C4533" s="5">
        <v>40924</v>
      </c>
      <c r="D4533">
        <v>4</v>
      </c>
      <c r="E4533" t="s">
        <v>101</v>
      </c>
      <c r="G4533" t="str">
        <f>YEAR(C4533)+IF(MONTH(C4533)&lt;7,-1,0)&amp;"/"&amp;RIGHT(YEAR(C4533)+IF(MONTH(C4533)&lt;7,0,1),2)</f>
        <v>2011/12</v>
      </c>
      <c r="M4533" s="44">
        <v>160.85953623892195</v>
      </c>
      <c r="N4533" s="44">
        <v>160.85953623892195</v>
      </c>
      <c r="O4533" s="2">
        <f>IF(ISNUMBER(N4533),SUMIFS(N$1:$N4533,A$1:$A4533,A4533,G$1:$G4533,G4533,D$1:$D4533,D4533),"")</f>
        <v>533.93431914284861</v>
      </c>
      <c r="Y4533">
        <v>24</v>
      </c>
      <c r="AA4533">
        <v>71.849999999999994</v>
      </c>
      <c r="AB4533">
        <v>32.520000000000003</v>
      </c>
      <c r="AC4533">
        <v>91.2</v>
      </c>
      <c r="AD4533">
        <v>14.07</v>
      </c>
      <c r="AE4533" s="2">
        <f t="shared" si="223"/>
        <v>2.2511999999999997E-2</v>
      </c>
      <c r="AF4533">
        <f t="shared" si="221"/>
        <v>2.2511999999999997E-2</v>
      </c>
      <c r="AM4533" s="2">
        <f t="shared" si="222"/>
        <v>3.621</v>
      </c>
      <c r="AN4533" s="2">
        <f>IF(ISNUMBER(AM4533),SUMIFS($AM$1:AM4533,$A$1:A4533,A4533,$G$1:G4533,G4533,$D$1:D4533,D4533),"")</f>
        <v>12.661</v>
      </c>
    </row>
    <row r="4534" spans="1:40" x14ac:dyDescent="0.25">
      <c r="A4534" t="s">
        <v>99</v>
      </c>
      <c r="B4534" t="s">
        <v>103</v>
      </c>
      <c r="C4534" s="5">
        <v>40956</v>
      </c>
      <c r="D4534">
        <v>1</v>
      </c>
      <c r="E4534" t="s">
        <v>101</v>
      </c>
      <c r="G4534" t="str">
        <f t="shared" ref="G4534:G4569" si="224">YEAR(C4534)+IF(MONTH(C4534)&lt;7,-1,0)&amp;"/"&amp;RIGHT(YEAR(C4534)+IF(MONTH(C4534)&lt;7,0,1),2)</f>
        <v>2011/12</v>
      </c>
      <c r="M4534" s="44">
        <v>207.35705542927084</v>
      </c>
      <c r="N4534" s="44">
        <v>207.35705542927084</v>
      </c>
      <c r="O4534" s="2">
        <f>IF(ISNUMBER(N4534),SUMIFS(N$1:$N4534,A$1:$A4534,A4534,G$1:$G4534,G4534,D$1:$D4534,D4534),"")</f>
        <v>684.69440126377822</v>
      </c>
      <c r="Y4534">
        <v>23.45</v>
      </c>
      <c r="AA4534">
        <v>72.67</v>
      </c>
      <c r="AB4534">
        <v>29.43</v>
      </c>
      <c r="AC4534">
        <v>91.14</v>
      </c>
      <c r="AD4534">
        <v>15.78</v>
      </c>
      <c r="AE4534" s="2">
        <f t="shared" si="223"/>
        <v>2.5248E-2</v>
      </c>
      <c r="AF4534">
        <f t="shared" si="221"/>
        <v>2.5248E-2</v>
      </c>
      <c r="AM4534" s="2">
        <f t="shared" si="222"/>
        <v>5.2350000000000003</v>
      </c>
      <c r="AN4534" s="2">
        <f>IF(ISNUMBER(AM4534),SUMIFS($AM$1:AM4534,$A$1:A4534,A4534,$G$1:G4534,G4534,$D$1:D4534,D4534),"")</f>
        <v>17.934000000000001</v>
      </c>
    </row>
    <row r="4535" spans="1:40" x14ac:dyDescent="0.25">
      <c r="A4535" t="s">
        <v>99</v>
      </c>
      <c r="B4535" t="s">
        <v>103</v>
      </c>
      <c r="C4535" s="5">
        <v>40956</v>
      </c>
      <c r="D4535">
        <v>2</v>
      </c>
      <c r="E4535" t="s">
        <v>101</v>
      </c>
      <c r="G4535" t="str">
        <f t="shared" si="224"/>
        <v>2011/12</v>
      </c>
      <c r="M4535" s="44">
        <v>149.70006267347119</v>
      </c>
      <c r="N4535" s="44">
        <v>149.70006267347119</v>
      </c>
      <c r="O4535" s="2">
        <f>IF(ISNUMBER(N4535),SUMIFS(N$1:$N4535,A$1:$A4535,A4535,G$1:$G4535,G4535,D$1:$D4535,D4535),"")</f>
        <v>572.79281217355424</v>
      </c>
      <c r="Y4535">
        <v>25.25</v>
      </c>
      <c r="AA4535">
        <v>68.819999999999993</v>
      </c>
      <c r="AB4535">
        <v>33.85</v>
      </c>
      <c r="AC4535">
        <v>91.48</v>
      </c>
      <c r="AD4535">
        <v>12.74</v>
      </c>
      <c r="AE4535" s="2">
        <f t="shared" si="223"/>
        <v>2.0384000000000003E-2</v>
      </c>
      <c r="AF4535">
        <f t="shared" si="221"/>
        <v>2.0384000000000003E-2</v>
      </c>
      <c r="AM4535" s="2">
        <f t="shared" si="222"/>
        <v>3.0510000000000002</v>
      </c>
      <c r="AN4535" s="2">
        <f>IF(ISNUMBER(AM4535),SUMIFS($AM$1:AM4535,$A$1:A4535,A4535,$G$1:G4535,G4535,$D$1:D4535,D4535),"")</f>
        <v>12.351000000000001</v>
      </c>
    </row>
    <row r="4536" spans="1:40" x14ac:dyDescent="0.25">
      <c r="A4536" t="s">
        <v>99</v>
      </c>
      <c r="B4536" t="s">
        <v>103</v>
      </c>
      <c r="C4536" s="5">
        <v>40956</v>
      </c>
      <c r="D4536">
        <v>3</v>
      </c>
      <c r="E4536" t="s">
        <v>101</v>
      </c>
      <c r="G4536" t="str">
        <f t="shared" si="224"/>
        <v>2011/12</v>
      </c>
      <c r="M4536" s="44">
        <v>132.78221025986093</v>
      </c>
      <c r="N4536" s="44">
        <v>132.78221025986093</v>
      </c>
      <c r="O4536" s="2">
        <f>IF(ISNUMBER(N4536),SUMIFS(N$1:$N4536,A$1:$A4536,A4536,G$1:$G4536,G4536,D$1:$D4536,D4536),"")</f>
        <v>584.15265624177243</v>
      </c>
      <c r="Y4536">
        <v>25.49</v>
      </c>
      <c r="AA4536">
        <v>69.540000000000006</v>
      </c>
      <c r="AB4536">
        <v>31.37</v>
      </c>
      <c r="AC4536">
        <v>90.28</v>
      </c>
      <c r="AD4536">
        <v>12.64</v>
      </c>
      <c r="AE4536" s="2">
        <f t="shared" si="223"/>
        <v>2.0224000000000002E-2</v>
      </c>
      <c r="AF4536">
        <f t="shared" si="221"/>
        <v>2.0224000000000002E-2</v>
      </c>
      <c r="AM4536" s="2">
        <f t="shared" si="222"/>
        <v>2.6850000000000001</v>
      </c>
      <c r="AN4536" s="2">
        <f>IF(ISNUMBER(AM4536),SUMIFS($AM$1:AM4536,$A$1:A4536,A4536,$G$1:G4536,G4536,$D$1:D4536,D4536),"")</f>
        <v>12.69</v>
      </c>
    </row>
    <row r="4537" spans="1:40" x14ac:dyDescent="0.25">
      <c r="A4537" t="s">
        <v>99</v>
      </c>
      <c r="B4537" t="s">
        <v>103</v>
      </c>
      <c r="C4537" s="5">
        <v>40956</v>
      </c>
      <c r="D4537">
        <v>4</v>
      </c>
      <c r="E4537" t="s">
        <v>101</v>
      </c>
      <c r="G4537" t="str">
        <f t="shared" si="224"/>
        <v>2011/12</v>
      </c>
      <c r="M4537" s="44">
        <v>199.56140350877189</v>
      </c>
      <c r="N4537" s="44">
        <v>199.56140350877189</v>
      </c>
      <c r="O4537" s="2">
        <f>IF(ISNUMBER(N4537),SUMIFS(N$1:$N4537,A$1:$A4537,A4537,G$1:$G4537,G4537,D$1:$D4537,D4537),"")</f>
        <v>733.49572265162055</v>
      </c>
      <c r="Y4537">
        <v>23.49</v>
      </c>
      <c r="AA4537">
        <v>72.23</v>
      </c>
      <c r="AB4537">
        <v>28.42</v>
      </c>
      <c r="AC4537">
        <v>89.72</v>
      </c>
      <c r="AD4537">
        <v>17.510000000000002</v>
      </c>
      <c r="AE4537" s="2">
        <f t="shared" si="223"/>
        <v>2.8015999999999999E-2</v>
      </c>
      <c r="AF4537">
        <f t="shared" si="221"/>
        <v>2.8015999999999999E-2</v>
      </c>
      <c r="AM4537" s="2">
        <f t="shared" si="222"/>
        <v>5.5910000000000002</v>
      </c>
      <c r="AN4537" s="2">
        <f>IF(ISNUMBER(AM4537),SUMIFS($AM$1:AM4537,$A$1:A4537,A4537,$G$1:G4537,G4537,$D$1:D4537,D4537),"")</f>
        <v>18.251999999999999</v>
      </c>
    </row>
    <row r="4538" spans="1:40" x14ac:dyDescent="0.25">
      <c r="A4538" t="s">
        <v>99</v>
      </c>
      <c r="B4538" t="s">
        <v>103</v>
      </c>
      <c r="C4538" s="5">
        <v>40987</v>
      </c>
      <c r="D4538">
        <v>1</v>
      </c>
      <c r="E4538" t="s">
        <v>101</v>
      </c>
      <c r="G4538" t="str">
        <f t="shared" si="224"/>
        <v>2011/12</v>
      </c>
      <c r="M4538" s="44">
        <v>164.73217504145339</v>
      </c>
      <c r="N4538" s="44">
        <v>164.73217504145339</v>
      </c>
      <c r="O4538" s="2">
        <f>IF(ISNUMBER(N4538),SUMIFS(N$1:$N4538,A$1:$A4538,A4538,G$1:$G4538,G4538,D$1:$D4538,D4538),"")</f>
        <v>849.42657630523161</v>
      </c>
      <c r="Y4538">
        <v>17.03</v>
      </c>
      <c r="AA4538">
        <v>80.88</v>
      </c>
      <c r="AB4538">
        <v>19.54</v>
      </c>
      <c r="AC4538">
        <v>90.13</v>
      </c>
      <c r="AD4538">
        <v>19.440000000000001</v>
      </c>
      <c r="AE4538" s="2">
        <f t="shared" si="223"/>
        <v>3.1104000000000003E-2</v>
      </c>
      <c r="AF4538">
        <f t="shared" si="221"/>
        <v>3.1104000000000003E-2</v>
      </c>
      <c r="AM4538" s="2">
        <f t="shared" si="222"/>
        <v>5.1239999999999997</v>
      </c>
      <c r="AN4538" s="2">
        <f>IF(ISNUMBER(AM4538),SUMIFS($AM$1:AM4538,$A$1:A4538,A4538,$G$1:G4538,G4538,$D$1:D4538,D4538),"")</f>
        <v>23.058</v>
      </c>
    </row>
    <row r="4539" spans="1:40" x14ac:dyDescent="0.25">
      <c r="A4539" t="s">
        <v>99</v>
      </c>
      <c r="B4539" t="s">
        <v>103</v>
      </c>
      <c r="C4539" s="5">
        <v>40987</v>
      </c>
      <c r="D4539">
        <v>2</v>
      </c>
      <c r="E4539" t="s">
        <v>101</v>
      </c>
      <c r="G4539" t="str">
        <f t="shared" si="224"/>
        <v>2011/12</v>
      </c>
      <c r="M4539" s="44">
        <v>98.690629512547332</v>
      </c>
      <c r="N4539" s="44">
        <v>98.690629512547332</v>
      </c>
      <c r="O4539" s="2">
        <f>IF(ISNUMBER(N4539),SUMIFS(N$1:$N4539,A$1:$A4539,A4539,G$1:$G4539,G4539,D$1:$D4539,D4539),"")</f>
        <v>671.48344168610151</v>
      </c>
      <c r="Y4539">
        <v>18.39</v>
      </c>
      <c r="AA4539">
        <v>80.52</v>
      </c>
      <c r="AB4539">
        <v>19.23</v>
      </c>
      <c r="AC4539">
        <v>88.76</v>
      </c>
      <c r="AD4539">
        <v>16.09</v>
      </c>
      <c r="AE4539" s="2">
        <f t="shared" si="223"/>
        <v>2.5744E-2</v>
      </c>
      <c r="AF4539">
        <f t="shared" si="221"/>
        <v>2.5744E-2</v>
      </c>
      <c r="AM4539" s="2">
        <f t="shared" si="222"/>
        <v>2.5409999999999999</v>
      </c>
      <c r="AN4539" s="2">
        <f>IF(ISNUMBER(AM4539),SUMIFS($AM$1:AM4539,$A$1:A4539,A4539,$G$1:G4539,G4539,$D$1:D4539,D4539),"")</f>
        <v>14.892000000000001</v>
      </c>
    </row>
    <row r="4540" spans="1:40" x14ac:dyDescent="0.25">
      <c r="A4540" t="s">
        <v>99</v>
      </c>
      <c r="B4540" t="s">
        <v>103</v>
      </c>
      <c r="C4540" s="5">
        <v>40987</v>
      </c>
      <c r="D4540">
        <v>3</v>
      </c>
      <c r="E4540" t="s">
        <v>101</v>
      </c>
      <c r="G4540" t="str">
        <f t="shared" si="224"/>
        <v>2011/12</v>
      </c>
      <c r="M4540" s="44">
        <v>117.84037558685445</v>
      </c>
      <c r="N4540" s="44">
        <v>117.84037558685445</v>
      </c>
      <c r="O4540" s="2">
        <f>IF(ISNUMBER(N4540),SUMIFS(N$1:$N4540,A$1:$A4540,A4540,G$1:$G4540,G4540,D$1:$D4540,D4540),"")</f>
        <v>701.99303182862684</v>
      </c>
      <c r="Y4540">
        <v>18.03</v>
      </c>
      <c r="AA4540">
        <v>80.959999999999994</v>
      </c>
      <c r="AB4540">
        <v>20.51</v>
      </c>
      <c r="AC4540">
        <v>89.6</v>
      </c>
      <c r="AD4540">
        <v>14.43</v>
      </c>
      <c r="AE4540" s="2">
        <f t="shared" si="223"/>
        <v>2.3087999999999997E-2</v>
      </c>
      <c r="AF4540">
        <f t="shared" si="221"/>
        <v>2.3087999999999997E-2</v>
      </c>
      <c r="AM4540" s="2">
        <f t="shared" si="222"/>
        <v>2.7210000000000001</v>
      </c>
      <c r="AN4540" s="2">
        <f>IF(ISNUMBER(AM4540),SUMIFS($AM$1:AM4540,$A$1:A4540,A4540,$G$1:G4540,G4540,$D$1:D4540,D4540),"")</f>
        <v>15.411</v>
      </c>
    </row>
    <row r="4541" spans="1:40" x14ac:dyDescent="0.25">
      <c r="A4541" t="s">
        <v>99</v>
      </c>
      <c r="B4541" t="s">
        <v>103</v>
      </c>
      <c r="C4541" s="5">
        <v>40987</v>
      </c>
      <c r="D4541">
        <v>4</v>
      </c>
      <c r="E4541" t="s">
        <v>101</v>
      </c>
      <c r="G4541" t="str">
        <f t="shared" si="224"/>
        <v>2011/12</v>
      </c>
      <c r="M4541" s="44">
        <v>173.4708335333458</v>
      </c>
      <c r="N4541" s="44">
        <v>173.4708335333458</v>
      </c>
      <c r="O4541" s="2">
        <f>IF(ISNUMBER(N4541),SUMIFS(N$1:$N4541,A$1:$A4541,A4541,G$1:$G4541,G4541,D$1:$D4541,D4541),"")</f>
        <v>906.96655618496629</v>
      </c>
      <c r="Y4541">
        <v>17.66</v>
      </c>
      <c r="AA4541">
        <v>80.77</v>
      </c>
      <c r="AB4541">
        <v>19.09</v>
      </c>
      <c r="AC4541">
        <v>88.64</v>
      </c>
      <c r="AD4541">
        <v>14.81</v>
      </c>
      <c r="AE4541" s="2">
        <f t="shared" si="223"/>
        <v>2.3696000000000002E-2</v>
      </c>
      <c r="AF4541">
        <f t="shared" si="221"/>
        <v>2.3696000000000002E-2</v>
      </c>
      <c r="AM4541" s="2">
        <f t="shared" si="222"/>
        <v>4.1109999999999998</v>
      </c>
      <c r="AN4541" s="2">
        <f>IF(ISNUMBER(AM4541),SUMIFS($AM$1:AM4541,$A$1:A4541,A4541,$G$1:G4541,G4541,$D$1:D4541,D4541),"")</f>
        <v>22.363</v>
      </c>
    </row>
    <row r="4542" spans="1:40" x14ac:dyDescent="0.25">
      <c r="A4542" t="s">
        <v>99</v>
      </c>
      <c r="B4542" t="s">
        <v>103</v>
      </c>
      <c r="C4542" s="5">
        <v>41030</v>
      </c>
      <c r="D4542">
        <v>1</v>
      </c>
      <c r="E4542" t="s">
        <v>101</v>
      </c>
      <c r="G4542" t="str">
        <f t="shared" si="224"/>
        <v>2011/12</v>
      </c>
      <c r="M4542" s="44">
        <v>112.97035209196501</v>
      </c>
      <c r="N4542" s="44">
        <v>112.97035209196501</v>
      </c>
      <c r="O4542" s="2">
        <f>IF(ISNUMBER(N4542),SUMIFS(N$1:$N4542,A$1:$A4542,A4542,G$1:$G4542,G4542,D$1:$D4542,D4542),"")</f>
        <v>962.39692839719658</v>
      </c>
      <c r="Y4542">
        <v>15.86</v>
      </c>
      <c r="AA4542">
        <v>83.95</v>
      </c>
      <c r="AB4542">
        <v>21.25</v>
      </c>
      <c r="AC4542">
        <v>89.67</v>
      </c>
      <c r="AD4542">
        <v>19.760000000000002</v>
      </c>
      <c r="AE4542" s="2">
        <f t="shared" si="223"/>
        <v>3.1616000000000005E-2</v>
      </c>
      <c r="AF4542">
        <f t="shared" si="221"/>
        <v>3.1616000000000005E-2</v>
      </c>
      <c r="AM4542" s="2">
        <f t="shared" si="222"/>
        <v>3.5720000000000001</v>
      </c>
      <c r="AN4542" s="2">
        <f>IF(ISNUMBER(AM4542),SUMIFS($AM$1:AM4542,$A$1:A4542,A4542,$G$1:G4542,G4542,$D$1:D4542,D4542),"")</f>
        <v>26.63</v>
      </c>
    </row>
    <row r="4543" spans="1:40" x14ac:dyDescent="0.25">
      <c r="A4543" t="s">
        <v>99</v>
      </c>
      <c r="B4543" t="s">
        <v>103</v>
      </c>
      <c r="C4543" s="5">
        <v>41030</v>
      </c>
      <c r="D4543">
        <v>2</v>
      </c>
      <c r="E4543" t="s">
        <v>101</v>
      </c>
      <c r="G4543" t="str">
        <f t="shared" si="224"/>
        <v>2011/12</v>
      </c>
      <c r="M4543" s="44">
        <v>78.929142012914014</v>
      </c>
      <c r="N4543" s="44">
        <v>78.929142012914014</v>
      </c>
      <c r="O4543" s="2">
        <f>IF(ISNUMBER(N4543),SUMIFS(N$1:$N4543,A$1:$A4543,A4543,G$1:$G4543,G4543,D$1:$D4543,D4543),"")</f>
        <v>750.4125836990155</v>
      </c>
      <c r="Y4543">
        <v>15.73</v>
      </c>
      <c r="AA4543">
        <v>83.78</v>
      </c>
      <c r="AB4543">
        <v>20.11</v>
      </c>
      <c r="AC4543">
        <v>89.21</v>
      </c>
      <c r="AD4543">
        <v>21.19</v>
      </c>
      <c r="AE4543" s="2">
        <f t="shared" si="223"/>
        <v>3.3904000000000004E-2</v>
      </c>
      <c r="AF4543">
        <f t="shared" si="221"/>
        <v>3.3904000000000004E-2</v>
      </c>
      <c r="AM4543" s="2">
        <f t="shared" si="222"/>
        <v>2.6760000000000002</v>
      </c>
      <c r="AN4543" s="2">
        <f>IF(ISNUMBER(AM4543),SUMIFS($AM$1:AM4543,$A$1:A4543,A4543,$G$1:G4543,G4543,$D$1:D4543,D4543),"")</f>
        <v>17.568000000000001</v>
      </c>
    </row>
    <row r="4544" spans="1:40" x14ac:dyDescent="0.25">
      <c r="A4544" t="s">
        <v>99</v>
      </c>
      <c r="B4544" t="s">
        <v>103</v>
      </c>
      <c r="C4544" s="5">
        <v>41030</v>
      </c>
      <c r="D4544">
        <v>3</v>
      </c>
      <c r="E4544" t="s">
        <v>101</v>
      </c>
      <c r="G4544" t="str">
        <f t="shared" si="224"/>
        <v>2011/12</v>
      </c>
      <c r="M4544" s="44">
        <v>76.448243114909786</v>
      </c>
      <c r="N4544" s="44">
        <v>76.448243114909786</v>
      </c>
      <c r="O4544" s="2">
        <f>IF(ISNUMBER(N4544),SUMIFS(N$1:$N4544,A$1:$A4544,A4544,G$1:$G4544,G4544,D$1:$D4544,D4544),"")</f>
        <v>778.44127494353665</v>
      </c>
      <c r="Y4544">
        <v>16.809999999999999</v>
      </c>
      <c r="AA4544">
        <v>82.25</v>
      </c>
      <c r="AB4544">
        <v>20.149999999999999</v>
      </c>
      <c r="AC4544">
        <v>88.69</v>
      </c>
      <c r="AD4544">
        <v>20.09</v>
      </c>
      <c r="AE4544" s="2">
        <f t="shared" si="223"/>
        <v>3.2143999999999999E-2</v>
      </c>
      <c r="AF4544">
        <f t="shared" si="221"/>
        <v>3.2143999999999999E-2</v>
      </c>
      <c r="AM4544" s="2">
        <f t="shared" si="222"/>
        <v>2.4569999999999999</v>
      </c>
      <c r="AN4544" s="2">
        <f>IF(ISNUMBER(AM4544),SUMIFS($AM$1:AM4544,$A$1:A4544,A4544,$G$1:G4544,G4544,$D$1:D4544,D4544),"")</f>
        <v>17.867999999999999</v>
      </c>
    </row>
    <row r="4545" spans="1:40" x14ac:dyDescent="0.25">
      <c r="A4545" t="s">
        <v>99</v>
      </c>
      <c r="B4545" t="s">
        <v>103</v>
      </c>
      <c r="C4545" s="5">
        <v>41030</v>
      </c>
      <c r="D4545">
        <v>4</v>
      </c>
      <c r="E4545" t="s">
        <v>101</v>
      </c>
      <c r="G4545" t="str">
        <f t="shared" si="224"/>
        <v>2011/12</v>
      </c>
      <c r="M4545" s="44">
        <v>109.67741935483863</v>
      </c>
      <c r="N4545" s="44">
        <v>109.67741935483863</v>
      </c>
      <c r="O4545" s="2">
        <f>IF(ISNUMBER(N4545),SUMIFS(N$1:$N4545,A$1:$A4545,A4545,G$1:$G4545,G4545,D$1:$D4545,D4545),"")</f>
        <v>1016.643975539805</v>
      </c>
      <c r="Y4545">
        <v>16.97</v>
      </c>
      <c r="AA4545">
        <v>82.24</v>
      </c>
      <c r="AB4545">
        <v>20.53</v>
      </c>
      <c r="AC4545">
        <v>89.48</v>
      </c>
      <c r="AD4545">
        <v>20.14</v>
      </c>
      <c r="AE4545" s="2">
        <f t="shared" si="223"/>
        <v>3.2224000000000003E-2</v>
      </c>
      <c r="AF4545">
        <f t="shared" si="221"/>
        <v>3.2224000000000003E-2</v>
      </c>
      <c r="AM4545" s="2">
        <f t="shared" si="222"/>
        <v>3.5339999999999998</v>
      </c>
      <c r="AN4545" s="2">
        <f>IF(ISNUMBER(AM4545),SUMIFS($AM$1:AM4545,$A$1:A4545,A4545,$G$1:G4545,G4545,$D$1:D4545,D4545),"")</f>
        <v>25.896999999999998</v>
      </c>
    </row>
    <row r="4546" spans="1:40" x14ac:dyDescent="0.25">
      <c r="A4546" t="s">
        <v>100</v>
      </c>
      <c r="B4546" t="s">
        <v>103</v>
      </c>
      <c r="C4546" s="5">
        <v>40869</v>
      </c>
      <c r="D4546">
        <v>1</v>
      </c>
      <c r="E4546" t="s">
        <v>102</v>
      </c>
      <c r="G4546" t="str">
        <f t="shared" si="224"/>
        <v>2011/12</v>
      </c>
      <c r="M4546" s="44">
        <v>135.04803311057105</v>
      </c>
      <c r="N4546" s="44">
        <v>135.04803311057105</v>
      </c>
      <c r="O4546" s="2">
        <f>IF(ISNUMBER(N4546),SUMIFS(N$1:$N4546,A$1:$A4546,A4546,G$1:$G4546,G4546,D$1:$D4546,D4546),"")</f>
        <v>135.04803311057105</v>
      </c>
      <c r="Y4546">
        <v>16.28</v>
      </c>
      <c r="AA4546">
        <v>81.040000000000006</v>
      </c>
      <c r="AB4546">
        <v>21.2</v>
      </c>
      <c r="AC4546">
        <v>88.45</v>
      </c>
      <c r="AD4546">
        <v>22.86</v>
      </c>
      <c r="AE4546" s="2">
        <f t="shared" si="223"/>
        <v>3.6575999999999997E-2</v>
      </c>
      <c r="AF4546">
        <f t="shared" si="221"/>
        <v>3.6575999999999997E-2</v>
      </c>
      <c r="AM4546" s="2">
        <f t="shared" si="222"/>
        <v>4.9400000000000004</v>
      </c>
      <c r="AN4546" s="2">
        <f>IF(ISNUMBER(AM4546),SUMIFS($AM$1:AM4546,$A$1:A4546,A4546,$G$1:G4546,G4546,$D$1:D4546,D4546),"")</f>
        <v>4.9400000000000004</v>
      </c>
    </row>
    <row r="4547" spans="1:40" x14ac:dyDescent="0.25">
      <c r="A4547" t="s">
        <v>100</v>
      </c>
      <c r="B4547" t="s">
        <v>103</v>
      </c>
      <c r="C4547" s="5">
        <v>40869</v>
      </c>
      <c r="D4547">
        <v>2</v>
      </c>
      <c r="E4547" t="s">
        <v>102</v>
      </c>
      <c r="G4547" t="str">
        <f t="shared" si="224"/>
        <v>2011/12</v>
      </c>
      <c r="M4547" s="44">
        <v>155.73590699714848</v>
      </c>
      <c r="N4547" s="44">
        <v>155.73590699714848</v>
      </c>
      <c r="O4547" s="2">
        <f>IF(ISNUMBER(N4547),SUMIFS(N$1:$N4547,A$1:$A4547,A4547,G$1:$G4547,G4547,D$1:$D4547,D4547),"")</f>
        <v>155.73590699714848</v>
      </c>
      <c r="Y4547">
        <v>18.420000000000002</v>
      </c>
      <c r="AA4547">
        <v>77.52</v>
      </c>
      <c r="AB4547">
        <v>26.92</v>
      </c>
      <c r="AC4547">
        <v>90.16</v>
      </c>
      <c r="AD4547">
        <v>15.89</v>
      </c>
      <c r="AE4547" s="2">
        <f t="shared" si="223"/>
        <v>2.5424000000000002E-2</v>
      </c>
      <c r="AF4547">
        <f t="shared" si="221"/>
        <v>2.5424000000000002E-2</v>
      </c>
      <c r="AM4547" s="2">
        <f t="shared" si="222"/>
        <v>3.9590000000000001</v>
      </c>
      <c r="AN4547" s="2">
        <f>IF(ISNUMBER(AM4547),SUMIFS($AM$1:AM4547,$A$1:A4547,A4547,$G$1:G4547,G4547,$D$1:D4547,D4547),"")</f>
        <v>3.9590000000000001</v>
      </c>
    </row>
    <row r="4548" spans="1:40" x14ac:dyDescent="0.25">
      <c r="A4548" t="s">
        <v>100</v>
      </c>
      <c r="B4548" t="s">
        <v>103</v>
      </c>
      <c r="C4548" s="5">
        <v>40869</v>
      </c>
      <c r="D4548">
        <v>3</v>
      </c>
      <c r="E4548" t="s">
        <v>102</v>
      </c>
      <c r="G4548" t="str">
        <f t="shared" si="224"/>
        <v>2011/12</v>
      </c>
      <c r="M4548" s="44">
        <v>140.22128967721474</v>
      </c>
      <c r="N4548" s="44">
        <v>140.22128967721474</v>
      </c>
      <c r="O4548" s="2">
        <f>IF(ISNUMBER(N4548),SUMIFS(N$1:$N4548,A$1:$A4548,A4548,G$1:$G4548,G4548,D$1:$D4548,D4548),"")</f>
        <v>140.22128967721474</v>
      </c>
      <c r="Y4548">
        <v>17</v>
      </c>
      <c r="AA4548">
        <v>79.66</v>
      </c>
      <c r="AB4548">
        <v>20.96</v>
      </c>
      <c r="AC4548">
        <v>89.09</v>
      </c>
      <c r="AD4548">
        <v>18.850000000000001</v>
      </c>
      <c r="AE4548" s="2">
        <f t="shared" si="223"/>
        <v>3.0159999999999999E-2</v>
      </c>
      <c r="AF4548">
        <f t="shared" si="221"/>
        <v>3.0159999999999999E-2</v>
      </c>
      <c r="AM4548" s="2">
        <f t="shared" si="222"/>
        <v>4.2290000000000001</v>
      </c>
      <c r="AN4548" s="2">
        <f>IF(ISNUMBER(AM4548),SUMIFS($AM$1:AM4548,$A$1:A4548,A4548,$G$1:G4548,G4548,$D$1:D4548,D4548),"")</f>
        <v>4.2290000000000001</v>
      </c>
    </row>
    <row r="4549" spans="1:40" x14ac:dyDescent="0.25">
      <c r="A4549" t="s">
        <v>100</v>
      </c>
      <c r="B4549" t="s">
        <v>103</v>
      </c>
      <c r="C4549" s="5">
        <v>40869</v>
      </c>
      <c r="D4549">
        <v>4</v>
      </c>
      <c r="E4549" t="s">
        <v>102</v>
      </c>
      <c r="G4549" t="str">
        <f t="shared" si="224"/>
        <v>2011/12</v>
      </c>
      <c r="M4549" s="44">
        <v>131.33854097709519</v>
      </c>
      <c r="N4549" s="44">
        <v>131.33854097709519</v>
      </c>
      <c r="O4549" s="2">
        <f>IF(ISNUMBER(N4549),SUMIFS(N$1:$N4549,A$1:$A4549,A4549,G$1:$G4549,G4549,D$1:$D4549,D4549),"")</f>
        <v>131.33854097709519</v>
      </c>
      <c r="Y4549">
        <v>17.87</v>
      </c>
      <c r="AA4549">
        <v>79.98</v>
      </c>
      <c r="AB4549">
        <v>20.239999999999998</v>
      </c>
      <c r="AC4549">
        <v>88.9</v>
      </c>
      <c r="AD4549">
        <v>18.22</v>
      </c>
      <c r="AE4549" s="2">
        <f t="shared" si="223"/>
        <v>2.9152000000000001E-2</v>
      </c>
      <c r="AF4549">
        <f t="shared" si="221"/>
        <v>2.9152000000000001E-2</v>
      </c>
      <c r="AM4549" s="2">
        <f t="shared" si="222"/>
        <v>3.8290000000000002</v>
      </c>
      <c r="AN4549" s="2">
        <f>IF(ISNUMBER(AM4549),SUMIFS($AM$1:AM4549,$A$1:A4549,A4549,$G$1:G4549,G4549,$D$1:D4549,D4549),"")</f>
        <v>3.8290000000000002</v>
      </c>
    </row>
    <row r="4550" spans="1:40" x14ac:dyDescent="0.25">
      <c r="A4550" t="s">
        <v>100</v>
      </c>
      <c r="B4550" t="s">
        <v>103</v>
      </c>
      <c r="C4550" s="5">
        <v>40897</v>
      </c>
      <c r="D4550">
        <v>1</v>
      </c>
      <c r="E4550" t="s">
        <v>102</v>
      </c>
      <c r="G4550" t="str">
        <f t="shared" si="224"/>
        <v>2011/12</v>
      </c>
      <c r="M4550" s="44">
        <v>220.56878306878303</v>
      </c>
      <c r="N4550" s="44">
        <v>220.56878306878303</v>
      </c>
      <c r="O4550" s="2">
        <f>IF(ISNUMBER(N4550),SUMIFS(N$1:$N4550,A$1:$A4550,A4550,G$1:$G4550,G4550,D$1:$D4550,D4550),"")</f>
        <v>355.61681617935409</v>
      </c>
      <c r="Y4550">
        <v>22.87</v>
      </c>
      <c r="AA4550">
        <v>73.709999999999994</v>
      </c>
      <c r="AB4550">
        <v>28.8</v>
      </c>
      <c r="AC4550">
        <v>90.1</v>
      </c>
      <c r="AD4550">
        <v>15.09</v>
      </c>
      <c r="AE4550" s="2">
        <f t="shared" si="223"/>
        <v>2.4144000000000002E-2</v>
      </c>
      <c r="AF4550">
        <f t="shared" si="221"/>
        <v>2.4144000000000002E-2</v>
      </c>
      <c r="AM4550" s="2">
        <f t="shared" si="222"/>
        <v>5.3250000000000002</v>
      </c>
      <c r="AN4550" s="2">
        <f>IF(ISNUMBER(AM4550),SUMIFS($AM$1:AM4550,$A$1:A4550,A4550,$G$1:G4550,G4550,$D$1:D4550,D4550),"")</f>
        <v>10.265000000000001</v>
      </c>
    </row>
    <row r="4551" spans="1:40" x14ac:dyDescent="0.25">
      <c r="A4551" t="s">
        <v>100</v>
      </c>
      <c r="B4551" t="s">
        <v>103</v>
      </c>
      <c r="C4551" s="5">
        <v>40897</v>
      </c>
      <c r="D4551">
        <v>2</v>
      </c>
      <c r="E4551" t="s">
        <v>102</v>
      </c>
      <c r="G4551" t="str">
        <f t="shared" si="224"/>
        <v>2011/12</v>
      </c>
      <c r="M4551" s="44">
        <v>190.17007382336055</v>
      </c>
      <c r="N4551" s="44">
        <v>190.17007382336055</v>
      </c>
      <c r="O4551" s="2">
        <f>IF(ISNUMBER(N4551),SUMIFS(N$1:$N4551,A$1:$A4551,A4551,G$1:$G4551,G4551,D$1:$D4551,D4551),"")</f>
        <v>345.90598082050906</v>
      </c>
      <c r="Y4551">
        <v>25.68</v>
      </c>
      <c r="AA4551">
        <v>68.88</v>
      </c>
      <c r="AB4551">
        <v>33.65</v>
      </c>
      <c r="AC4551">
        <v>90.3</v>
      </c>
      <c r="AD4551">
        <v>11.84</v>
      </c>
      <c r="AE4551" s="2">
        <f t="shared" si="223"/>
        <v>1.8944000000000003E-2</v>
      </c>
      <c r="AF4551">
        <f t="shared" si="221"/>
        <v>1.8944000000000003E-2</v>
      </c>
      <c r="AM4551" s="2">
        <f t="shared" si="222"/>
        <v>3.6030000000000002</v>
      </c>
      <c r="AN4551" s="2">
        <f>IF(ISNUMBER(AM4551),SUMIFS($AM$1:AM4551,$A$1:A4551,A4551,$G$1:G4551,G4551,$D$1:D4551,D4551),"")</f>
        <v>7.5620000000000003</v>
      </c>
    </row>
    <row r="4552" spans="1:40" x14ac:dyDescent="0.25">
      <c r="A4552" t="s">
        <v>100</v>
      </c>
      <c r="B4552" t="s">
        <v>103</v>
      </c>
      <c r="C4552" s="5">
        <v>40897</v>
      </c>
      <c r="D4552">
        <v>3</v>
      </c>
      <c r="E4552" t="s">
        <v>102</v>
      </c>
      <c r="G4552" t="str">
        <f t="shared" si="224"/>
        <v>2011/12</v>
      </c>
      <c r="M4552" s="44">
        <v>169.69716736517671</v>
      </c>
      <c r="N4552" s="44">
        <v>169.69716736517671</v>
      </c>
      <c r="O4552" s="2">
        <f>IF(ISNUMBER(N4552),SUMIFS(N$1:$N4552,A$1:$A4552,A4552,G$1:$G4552,G4552,D$1:$D4552,D4552),"")</f>
        <v>309.91845704239142</v>
      </c>
      <c r="Y4552">
        <v>18.91</v>
      </c>
      <c r="AA4552">
        <v>78.709999999999994</v>
      </c>
      <c r="AB4552">
        <v>21.46</v>
      </c>
      <c r="AC4552">
        <v>88.67</v>
      </c>
      <c r="AD4552">
        <v>13.99</v>
      </c>
      <c r="AE4552" s="2">
        <f t="shared" si="223"/>
        <v>2.2384000000000001E-2</v>
      </c>
      <c r="AF4552">
        <f t="shared" si="221"/>
        <v>2.2384000000000001E-2</v>
      </c>
      <c r="AM4552" s="2">
        <f t="shared" si="222"/>
        <v>3.7989999999999999</v>
      </c>
      <c r="AN4552" s="2">
        <f>IF(ISNUMBER(AM4552),SUMIFS($AM$1:AM4552,$A$1:A4552,A4552,$G$1:G4552,G4552,$D$1:D4552,D4552),"")</f>
        <v>8.0280000000000005</v>
      </c>
    </row>
    <row r="4553" spans="1:40" x14ac:dyDescent="0.25">
      <c r="A4553" t="s">
        <v>100</v>
      </c>
      <c r="B4553" t="s">
        <v>103</v>
      </c>
      <c r="C4553" s="5">
        <v>40897</v>
      </c>
      <c r="D4553">
        <v>4</v>
      </c>
      <c r="E4553" t="s">
        <v>102</v>
      </c>
      <c r="G4553" t="str">
        <f t="shared" si="224"/>
        <v>2011/12</v>
      </c>
      <c r="M4553" s="44">
        <v>173.92974369718556</v>
      </c>
      <c r="N4553" s="44">
        <v>173.92974369718556</v>
      </c>
      <c r="O4553" s="2">
        <f>IF(ISNUMBER(N4553),SUMIFS(N$1:$N4553,A$1:$A4553,A4553,G$1:$G4553,G4553,D$1:$D4553,D4553),"")</f>
        <v>305.26828467428072</v>
      </c>
      <c r="Y4553">
        <v>20.37</v>
      </c>
      <c r="AA4553">
        <v>75.650000000000006</v>
      </c>
      <c r="AB4553">
        <v>24.77</v>
      </c>
      <c r="AC4553">
        <v>89.36</v>
      </c>
      <c r="AD4553">
        <v>14.62</v>
      </c>
      <c r="AE4553" s="2">
        <f t="shared" si="223"/>
        <v>2.3392E-2</v>
      </c>
      <c r="AF4553">
        <f t="shared" si="221"/>
        <v>2.3392E-2</v>
      </c>
      <c r="AM4553" s="2">
        <f t="shared" si="222"/>
        <v>4.069</v>
      </c>
      <c r="AN4553" s="2">
        <f>IF(ISNUMBER(AM4553),SUMIFS($AM$1:AM4553,$A$1:A4553,A4553,$G$1:G4553,G4553,$D$1:D4553,D4553),"")</f>
        <v>7.8979999999999997</v>
      </c>
    </row>
    <row r="4554" spans="1:40" x14ac:dyDescent="0.25">
      <c r="A4554" t="s">
        <v>100</v>
      </c>
      <c r="B4554" t="s">
        <v>103</v>
      </c>
      <c r="C4554" s="5">
        <v>40924</v>
      </c>
      <c r="D4554">
        <v>1</v>
      </c>
      <c r="E4554" t="s">
        <v>102</v>
      </c>
      <c r="G4554" t="str">
        <f t="shared" si="224"/>
        <v>2011/12</v>
      </c>
      <c r="M4554" s="44">
        <v>122.06832363914823</v>
      </c>
      <c r="N4554" s="44">
        <v>122.06832363914823</v>
      </c>
      <c r="O4554" s="2">
        <f>IF(ISNUMBER(N4554),SUMIFS(N$1:$N4554,A$1:$A4554,A4554,G$1:$G4554,G4554,D$1:$D4554,D4554),"")</f>
        <v>477.68513981850231</v>
      </c>
      <c r="Y4554">
        <v>23.57</v>
      </c>
      <c r="AA4554">
        <v>71.650000000000006</v>
      </c>
      <c r="AB4554">
        <v>32.119999999999997</v>
      </c>
      <c r="AC4554">
        <v>90.91</v>
      </c>
      <c r="AD4554">
        <v>14.09</v>
      </c>
      <c r="AE4554" s="2">
        <f t="shared" si="223"/>
        <v>2.2543999999999998E-2</v>
      </c>
      <c r="AF4554">
        <f t="shared" si="221"/>
        <v>2.2543999999999998E-2</v>
      </c>
      <c r="AM4554" s="2">
        <f t="shared" si="222"/>
        <v>2.7519999999999998</v>
      </c>
      <c r="AN4554" s="2">
        <f>IF(ISNUMBER(AM4554),SUMIFS($AM$1:AM4554,$A$1:A4554,A4554,$G$1:G4554,G4554,$D$1:D4554,D4554),"")</f>
        <v>13.016999999999999</v>
      </c>
    </row>
    <row r="4555" spans="1:40" x14ac:dyDescent="0.25">
      <c r="A4555" t="s">
        <v>100</v>
      </c>
      <c r="B4555" t="s">
        <v>103</v>
      </c>
      <c r="C4555" s="5">
        <v>40924</v>
      </c>
      <c r="D4555">
        <v>2</v>
      </c>
      <c r="E4555" t="s">
        <v>102</v>
      </c>
      <c r="G4555" t="str">
        <f t="shared" si="224"/>
        <v>2011/12</v>
      </c>
      <c r="M4555" s="44">
        <v>146.896465807211</v>
      </c>
      <c r="N4555" s="44">
        <v>146.896465807211</v>
      </c>
      <c r="O4555" s="2">
        <f>IF(ISNUMBER(N4555),SUMIFS(N$1:$N4555,A$1:$A4555,A4555,G$1:$G4555,G4555,D$1:$D4555,D4555),"")</f>
        <v>492.80244662772009</v>
      </c>
      <c r="Y4555">
        <v>23.13</v>
      </c>
      <c r="AA4555">
        <v>72.64</v>
      </c>
      <c r="AB4555">
        <v>30.14</v>
      </c>
      <c r="AC4555">
        <v>90.7</v>
      </c>
      <c r="AD4555">
        <v>13.97</v>
      </c>
      <c r="AE4555" s="2">
        <f t="shared" si="223"/>
        <v>2.2352000000000004E-2</v>
      </c>
      <c r="AF4555">
        <f t="shared" si="221"/>
        <v>2.2352000000000004E-2</v>
      </c>
      <c r="AM4555" s="2">
        <f t="shared" si="222"/>
        <v>3.2829999999999999</v>
      </c>
      <c r="AN4555" s="2">
        <f>IF(ISNUMBER(AM4555),SUMIFS($AM$1:AM4555,$A$1:A4555,A4555,$G$1:G4555,G4555,$D$1:D4555,D4555),"")</f>
        <v>10.845000000000001</v>
      </c>
    </row>
    <row r="4556" spans="1:40" x14ac:dyDescent="0.25">
      <c r="A4556" t="s">
        <v>100</v>
      </c>
      <c r="B4556" t="s">
        <v>103</v>
      </c>
      <c r="C4556" s="5">
        <v>40924</v>
      </c>
      <c r="D4556">
        <v>3</v>
      </c>
      <c r="E4556" t="s">
        <v>102</v>
      </c>
      <c r="G4556" t="str">
        <f t="shared" si="224"/>
        <v>2011/12</v>
      </c>
      <c r="M4556" s="44">
        <v>148.75011880999907</v>
      </c>
      <c r="N4556" s="44">
        <v>148.75011880999907</v>
      </c>
      <c r="O4556" s="2">
        <f>IF(ISNUMBER(N4556),SUMIFS(N$1:$N4556,A$1:$A4556,A4556,G$1:$G4556,G4556,D$1:$D4556,D4556),"")</f>
        <v>458.66857585239052</v>
      </c>
      <c r="Y4556">
        <v>22.3</v>
      </c>
      <c r="AA4556">
        <v>73.39</v>
      </c>
      <c r="AB4556">
        <v>29.65</v>
      </c>
      <c r="AC4556">
        <v>89.65</v>
      </c>
      <c r="AD4556">
        <v>14.46</v>
      </c>
      <c r="AE4556" s="2">
        <f t="shared" si="223"/>
        <v>2.3136E-2</v>
      </c>
      <c r="AF4556">
        <f t="shared" si="221"/>
        <v>2.3136E-2</v>
      </c>
      <c r="AM4556" s="2">
        <f t="shared" si="222"/>
        <v>3.4409999999999998</v>
      </c>
      <c r="AN4556" s="2">
        <f>IF(ISNUMBER(AM4556),SUMIFS($AM$1:AM4556,$A$1:A4556,A4556,$G$1:G4556,G4556,$D$1:D4556,D4556),"")</f>
        <v>11.469000000000001</v>
      </c>
    </row>
    <row r="4557" spans="1:40" x14ac:dyDescent="0.25">
      <c r="A4557" t="s">
        <v>100</v>
      </c>
      <c r="B4557" t="s">
        <v>103</v>
      </c>
      <c r="C4557" s="5">
        <v>40924</v>
      </c>
      <c r="D4557">
        <v>4</v>
      </c>
      <c r="E4557" t="s">
        <v>102</v>
      </c>
      <c r="G4557" t="str">
        <f t="shared" si="224"/>
        <v>2011/12</v>
      </c>
      <c r="M4557" s="44">
        <v>121.66021056813663</v>
      </c>
      <c r="N4557" s="44">
        <v>121.66021056813663</v>
      </c>
      <c r="O4557" s="2">
        <f>IF(ISNUMBER(N4557),SUMIFS(N$1:$N4557,A$1:$A4557,A4557,G$1:$G4557,G4557,D$1:$D4557,D4557),"")</f>
        <v>426.92849524241734</v>
      </c>
      <c r="Y4557">
        <v>25.39</v>
      </c>
      <c r="AA4557">
        <v>70.430000000000007</v>
      </c>
      <c r="AB4557">
        <v>34.15</v>
      </c>
      <c r="AC4557">
        <v>90.76</v>
      </c>
      <c r="AD4557">
        <v>12.52</v>
      </c>
      <c r="AE4557" s="2">
        <f t="shared" si="223"/>
        <v>2.0032000000000001E-2</v>
      </c>
      <c r="AF4557">
        <f t="shared" si="221"/>
        <v>2.0032000000000001E-2</v>
      </c>
      <c r="AM4557" s="2">
        <f t="shared" si="222"/>
        <v>2.4369999999999998</v>
      </c>
      <c r="AN4557" s="2">
        <f>IF(ISNUMBER(AM4557),SUMIFS($AM$1:AM4557,$A$1:A4557,A4557,$G$1:G4557,G4557,$D$1:D4557,D4557),"")</f>
        <v>10.334999999999999</v>
      </c>
    </row>
    <row r="4558" spans="1:40" x14ac:dyDescent="0.25">
      <c r="A4558" t="s">
        <v>100</v>
      </c>
      <c r="B4558" t="s">
        <v>103</v>
      </c>
      <c r="C4558" s="5">
        <v>40956</v>
      </c>
      <c r="D4558">
        <v>1</v>
      </c>
      <c r="E4558" t="s">
        <v>102</v>
      </c>
      <c r="G4558" t="str">
        <f t="shared" si="224"/>
        <v>2011/12</v>
      </c>
      <c r="M4558" s="44">
        <v>180.25267562565381</v>
      </c>
      <c r="N4558" s="44">
        <v>180.25267562565381</v>
      </c>
      <c r="O4558" s="2">
        <f>IF(ISNUMBER(N4558),SUMIFS(N$1:$N4558,A$1:$A4558,A4558,G$1:$G4558,G4558,D$1:$D4558,D4558),"")</f>
        <v>657.93781544415606</v>
      </c>
      <c r="Y4558">
        <v>25.11</v>
      </c>
      <c r="AA4558">
        <v>70.41</v>
      </c>
      <c r="AB4558">
        <v>31.85</v>
      </c>
      <c r="AC4558">
        <v>90.35</v>
      </c>
      <c r="AD4558">
        <v>13.57</v>
      </c>
      <c r="AE4558" s="2">
        <f t="shared" si="223"/>
        <v>2.1712000000000002E-2</v>
      </c>
      <c r="AF4558">
        <f t="shared" si="221"/>
        <v>2.1712000000000002E-2</v>
      </c>
      <c r="AM4558" s="2">
        <f t="shared" si="222"/>
        <v>3.9140000000000001</v>
      </c>
      <c r="AN4558" s="2">
        <f>IF(ISNUMBER(AM4558),SUMIFS($AM$1:AM4558,$A$1:A4558,A4558,$G$1:G4558,G4558,$D$1:D4558,D4558),"")</f>
        <v>16.931000000000001</v>
      </c>
    </row>
    <row r="4559" spans="1:40" x14ac:dyDescent="0.25">
      <c r="A4559" t="s">
        <v>100</v>
      </c>
      <c r="B4559" t="s">
        <v>103</v>
      </c>
      <c r="C4559" s="5">
        <v>40956</v>
      </c>
      <c r="D4559">
        <v>2</v>
      </c>
      <c r="E4559" t="s">
        <v>102</v>
      </c>
      <c r="G4559" t="str">
        <f t="shared" si="224"/>
        <v>2011/12</v>
      </c>
      <c r="M4559" s="44">
        <v>181.35075041689828</v>
      </c>
      <c r="N4559" s="44">
        <v>181.35075041689828</v>
      </c>
      <c r="O4559" s="2">
        <f>IF(ISNUMBER(N4559),SUMIFS(N$1:$N4559,A$1:$A4559,A4559,G$1:$G4559,G4559,D$1:$D4559,D4559),"")</f>
        <v>674.15319704461831</v>
      </c>
      <c r="Y4559">
        <v>21.56</v>
      </c>
      <c r="AA4559">
        <v>74.510000000000005</v>
      </c>
      <c r="AB4559">
        <v>27.37</v>
      </c>
      <c r="AC4559">
        <v>89.62</v>
      </c>
      <c r="AD4559">
        <v>15.63</v>
      </c>
      <c r="AE4559" s="2">
        <f t="shared" si="223"/>
        <v>2.5007999999999999E-2</v>
      </c>
      <c r="AF4559">
        <f t="shared" si="221"/>
        <v>2.5007999999999999E-2</v>
      </c>
      <c r="AM4559" s="2">
        <f t="shared" si="222"/>
        <v>4.5350000000000001</v>
      </c>
      <c r="AN4559" s="2">
        <f>IF(ISNUMBER(AM4559),SUMIFS($AM$1:AM4559,$A$1:A4559,A4559,$G$1:G4559,G4559,$D$1:D4559,D4559),"")</f>
        <v>15.38</v>
      </c>
    </row>
    <row r="4560" spans="1:40" x14ac:dyDescent="0.25">
      <c r="A4560" t="s">
        <v>100</v>
      </c>
      <c r="B4560" t="s">
        <v>103</v>
      </c>
      <c r="C4560" s="5">
        <v>40956</v>
      </c>
      <c r="D4560">
        <v>3</v>
      </c>
      <c r="E4560" t="s">
        <v>102</v>
      </c>
      <c r="G4560" t="str">
        <f t="shared" si="224"/>
        <v>2011/12</v>
      </c>
      <c r="M4560" s="44">
        <v>215.4464285714285</v>
      </c>
      <c r="N4560" s="44">
        <v>215.4464285714285</v>
      </c>
      <c r="O4560" s="2">
        <f>IF(ISNUMBER(N4560),SUMIFS(N$1:$N4560,A$1:$A4560,A4560,G$1:$G4560,G4560,D$1:$D4560,D4560),"")</f>
        <v>674.11500442381907</v>
      </c>
      <c r="Y4560">
        <v>21.98</v>
      </c>
      <c r="AA4560">
        <v>74.7</v>
      </c>
      <c r="AB4560">
        <v>26.17</v>
      </c>
      <c r="AC4560">
        <v>89.62</v>
      </c>
      <c r="AD4560">
        <v>14.11</v>
      </c>
      <c r="AE4560" s="2">
        <f t="shared" si="223"/>
        <v>2.2575999999999999E-2</v>
      </c>
      <c r="AF4560">
        <f t="shared" si="221"/>
        <v>2.2575999999999999E-2</v>
      </c>
      <c r="AM4560" s="2">
        <f t="shared" si="222"/>
        <v>4.8639999999999999</v>
      </c>
      <c r="AN4560" s="2">
        <f>IF(ISNUMBER(AM4560),SUMIFS($AM$1:AM4560,$A$1:A4560,A4560,$G$1:G4560,G4560,$D$1:D4560,D4560),"")</f>
        <v>16.333000000000002</v>
      </c>
    </row>
    <row r="4561" spans="1:40" x14ac:dyDescent="0.25">
      <c r="A4561" t="s">
        <v>100</v>
      </c>
      <c r="B4561" t="s">
        <v>103</v>
      </c>
      <c r="C4561" s="5">
        <v>40956</v>
      </c>
      <c r="D4561">
        <v>4</v>
      </c>
      <c r="E4561" t="s">
        <v>102</v>
      </c>
      <c r="G4561" t="str">
        <f t="shared" si="224"/>
        <v>2011/12</v>
      </c>
      <c r="M4561" s="44">
        <v>150.78698412261252</v>
      </c>
      <c r="N4561" s="44">
        <v>150.78698412261252</v>
      </c>
      <c r="O4561" s="2">
        <f>IF(ISNUMBER(N4561),SUMIFS(N$1:$N4561,A$1:$A4561,A4561,G$1:$G4561,G4561,D$1:$D4561,D4561),"")</f>
        <v>577.71547936502986</v>
      </c>
      <c r="Y4561">
        <v>23.99</v>
      </c>
      <c r="AA4561">
        <v>71.099999999999994</v>
      </c>
      <c r="AB4561">
        <v>29.09</v>
      </c>
      <c r="AC4561">
        <v>90.37</v>
      </c>
      <c r="AD4561">
        <v>15.39</v>
      </c>
      <c r="AE4561" s="2">
        <f t="shared" si="223"/>
        <v>2.4624E-2</v>
      </c>
      <c r="AF4561">
        <f t="shared" si="221"/>
        <v>2.4624E-2</v>
      </c>
      <c r="AM4561" s="2">
        <f t="shared" si="222"/>
        <v>3.7130000000000001</v>
      </c>
      <c r="AN4561" s="2">
        <f>IF(ISNUMBER(AM4561),SUMIFS($AM$1:AM4561,$A$1:A4561,A4561,$G$1:G4561,G4561,$D$1:D4561,D4561),"")</f>
        <v>14.047999999999998</v>
      </c>
    </row>
    <row r="4562" spans="1:40" x14ac:dyDescent="0.25">
      <c r="A4562" t="s">
        <v>100</v>
      </c>
      <c r="B4562" t="s">
        <v>103</v>
      </c>
      <c r="C4562" s="5">
        <v>40987</v>
      </c>
      <c r="D4562">
        <v>1</v>
      </c>
      <c r="E4562" t="s">
        <v>102</v>
      </c>
      <c r="G4562" t="str">
        <f t="shared" si="224"/>
        <v>2011/12</v>
      </c>
      <c r="M4562" s="44">
        <v>112.58760532325383</v>
      </c>
      <c r="N4562" s="44">
        <v>112.58760532325383</v>
      </c>
      <c r="O4562" s="2">
        <f>IF(ISNUMBER(N4562),SUMIFS(N$1:$N4562,A$1:$A4562,A4562,G$1:$G4562,G4562,D$1:$D4562,D4562),"")</f>
        <v>770.52542076740986</v>
      </c>
      <c r="Y4562">
        <v>18.29</v>
      </c>
      <c r="AA4562">
        <v>78.37</v>
      </c>
      <c r="AB4562">
        <v>21.21</v>
      </c>
      <c r="AC4562">
        <v>89.9</v>
      </c>
      <c r="AD4562">
        <v>16.649999999999999</v>
      </c>
      <c r="AE4562" s="2">
        <f t="shared" si="223"/>
        <v>2.6639999999999997E-2</v>
      </c>
      <c r="AF4562">
        <f t="shared" si="221"/>
        <v>2.6639999999999997E-2</v>
      </c>
      <c r="AM4562" s="2">
        <f t="shared" si="222"/>
        <v>2.9990000000000001</v>
      </c>
      <c r="AN4562" s="2">
        <f>IF(ISNUMBER(AM4562),SUMIFS($AM$1:AM4562,$A$1:A4562,A4562,$G$1:G4562,G4562,$D$1:D4562,D4562),"")</f>
        <v>19.93</v>
      </c>
    </row>
    <row r="4563" spans="1:40" x14ac:dyDescent="0.25">
      <c r="A4563" t="s">
        <v>100</v>
      </c>
      <c r="B4563" t="s">
        <v>103</v>
      </c>
      <c r="C4563" s="5">
        <v>40987</v>
      </c>
      <c r="D4563">
        <v>2</v>
      </c>
      <c r="E4563" t="s">
        <v>102</v>
      </c>
      <c r="G4563" t="str">
        <f t="shared" si="224"/>
        <v>2011/12</v>
      </c>
      <c r="M4563" s="44">
        <v>116.55863941055895</v>
      </c>
      <c r="N4563" s="44">
        <v>116.55863941055895</v>
      </c>
      <c r="O4563" s="2">
        <f>IF(ISNUMBER(N4563),SUMIFS(N$1:$N4563,A$1:$A4563,A4563,G$1:$G4563,G4563,D$1:$D4563,D4563),"")</f>
        <v>790.71183645517726</v>
      </c>
      <c r="Y4563">
        <v>18.21</v>
      </c>
      <c r="AA4563">
        <v>78.47</v>
      </c>
      <c r="AB4563">
        <v>20.51</v>
      </c>
      <c r="AC4563">
        <v>88.74</v>
      </c>
      <c r="AD4563">
        <v>15.01</v>
      </c>
      <c r="AE4563" s="2">
        <f t="shared" si="223"/>
        <v>2.4016000000000003E-2</v>
      </c>
      <c r="AF4563">
        <f t="shared" si="221"/>
        <v>2.4016000000000003E-2</v>
      </c>
      <c r="AM4563" s="2">
        <f t="shared" si="222"/>
        <v>2.7989999999999999</v>
      </c>
      <c r="AN4563" s="2">
        <f>IF(ISNUMBER(AM4563),SUMIFS($AM$1:AM4563,$A$1:A4563,A4563,$G$1:G4563,G4563,$D$1:D4563,D4563),"")</f>
        <v>18.179000000000002</v>
      </c>
    </row>
    <row r="4564" spans="1:40" x14ac:dyDescent="0.25">
      <c r="A4564" t="s">
        <v>100</v>
      </c>
      <c r="B4564" t="s">
        <v>103</v>
      </c>
      <c r="C4564" s="5">
        <v>40987</v>
      </c>
      <c r="D4564">
        <v>3</v>
      </c>
      <c r="E4564" t="s">
        <v>102</v>
      </c>
      <c r="G4564" t="str">
        <f t="shared" si="224"/>
        <v>2011/12</v>
      </c>
      <c r="M4564" s="44">
        <v>148.65488878352468</v>
      </c>
      <c r="N4564" s="44">
        <v>148.65488878352468</v>
      </c>
      <c r="O4564" s="2">
        <f>IF(ISNUMBER(N4564),SUMIFS(N$1:$N4564,A$1:$A4564,A4564,G$1:$G4564,G4564,D$1:$D4564,D4564),"")</f>
        <v>822.76989320734378</v>
      </c>
      <c r="Y4564">
        <v>17.649999999999999</v>
      </c>
      <c r="AA4564">
        <v>81.52</v>
      </c>
      <c r="AB4564">
        <v>20.13</v>
      </c>
      <c r="AC4564">
        <v>89.75</v>
      </c>
      <c r="AD4564">
        <v>16.11</v>
      </c>
      <c r="AE4564" s="2">
        <f t="shared" si="223"/>
        <v>2.5776E-2</v>
      </c>
      <c r="AF4564">
        <f t="shared" si="221"/>
        <v>2.5776E-2</v>
      </c>
      <c r="AM4564" s="2">
        <f t="shared" si="222"/>
        <v>3.8319999999999999</v>
      </c>
      <c r="AN4564" s="2">
        <f>IF(ISNUMBER(AM4564),SUMIFS($AM$1:AM4564,$A$1:A4564,A4564,$G$1:G4564,G4564,$D$1:D4564,D4564),"")</f>
        <v>20.165000000000003</v>
      </c>
    </row>
    <row r="4565" spans="1:40" x14ac:dyDescent="0.25">
      <c r="A4565" t="s">
        <v>100</v>
      </c>
      <c r="B4565" t="s">
        <v>103</v>
      </c>
      <c r="C4565" s="5">
        <v>40987</v>
      </c>
      <c r="D4565">
        <v>4</v>
      </c>
      <c r="E4565" t="s">
        <v>102</v>
      </c>
      <c r="G4565" t="str">
        <f t="shared" si="224"/>
        <v>2011/12</v>
      </c>
      <c r="M4565" s="44">
        <v>96.680715700675549</v>
      </c>
      <c r="N4565" s="44">
        <v>96.680715700675549</v>
      </c>
      <c r="O4565" s="2">
        <f>IF(ISNUMBER(N4565),SUMIFS(N$1:$N4565,A$1:$A4565,A4565,G$1:$G4565,G4565,D$1:$D4565,D4565),"")</f>
        <v>674.39619506570546</v>
      </c>
      <c r="Y4565">
        <v>17.68</v>
      </c>
      <c r="AA4565">
        <v>80.88</v>
      </c>
      <c r="AB4565">
        <v>20.21</v>
      </c>
      <c r="AC4565">
        <v>90.26</v>
      </c>
      <c r="AD4565">
        <v>15.3</v>
      </c>
      <c r="AE4565" s="2">
        <f t="shared" si="223"/>
        <v>2.4479999999999998E-2</v>
      </c>
      <c r="AF4565">
        <f t="shared" si="221"/>
        <v>2.4479999999999998E-2</v>
      </c>
      <c r="AM4565" s="2">
        <f t="shared" si="222"/>
        <v>2.367</v>
      </c>
      <c r="AN4565" s="2">
        <f>IF(ISNUMBER(AM4565),SUMIFS($AM$1:AM4565,$A$1:A4565,A4565,$G$1:G4565,G4565,$D$1:D4565,D4565),"")</f>
        <v>16.414999999999999</v>
      </c>
    </row>
    <row r="4566" spans="1:40" x14ac:dyDescent="0.25">
      <c r="A4566" t="s">
        <v>100</v>
      </c>
      <c r="B4566" t="s">
        <v>103</v>
      </c>
      <c r="C4566" s="5">
        <v>41030</v>
      </c>
      <c r="D4566">
        <v>1</v>
      </c>
      <c r="E4566" t="s">
        <v>102</v>
      </c>
      <c r="G4566" t="str">
        <f t="shared" si="224"/>
        <v>2011/12</v>
      </c>
      <c r="M4566" s="44">
        <v>120.17848686360696</v>
      </c>
      <c r="N4566" s="44">
        <v>120.17848686360696</v>
      </c>
      <c r="O4566" s="2">
        <f>IF(ISNUMBER(N4566),SUMIFS(N$1:$N4566,A$1:$A4566,A4566,G$1:$G4566,G4566,D$1:$D4566,D4566),"")</f>
        <v>890.70390763101682</v>
      </c>
      <c r="Y4566">
        <v>15.37</v>
      </c>
      <c r="AA4566">
        <v>84.16</v>
      </c>
      <c r="AB4566">
        <v>19.170000000000002</v>
      </c>
      <c r="AC4566">
        <v>88.96</v>
      </c>
      <c r="AD4566">
        <v>20.88</v>
      </c>
      <c r="AE4566" s="2">
        <f t="shared" si="223"/>
        <v>3.3408E-2</v>
      </c>
      <c r="AF4566">
        <f t="shared" si="221"/>
        <v>3.3408E-2</v>
      </c>
      <c r="AM4566" s="2">
        <f t="shared" si="222"/>
        <v>4.0149999999999997</v>
      </c>
      <c r="AN4566" s="2">
        <f>IF(ISNUMBER(AM4566),SUMIFS($AM$1:AM4566,$A$1:A4566,A4566,$G$1:G4566,G4566,$D$1:D4566,D4566),"")</f>
        <v>23.945</v>
      </c>
    </row>
    <row r="4567" spans="1:40" x14ac:dyDescent="0.25">
      <c r="A4567" t="s">
        <v>100</v>
      </c>
      <c r="B4567" t="s">
        <v>103</v>
      </c>
      <c r="C4567" s="5">
        <v>41030</v>
      </c>
      <c r="D4567">
        <v>2</v>
      </c>
      <c r="E4567" t="s">
        <v>102</v>
      </c>
      <c r="G4567" t="str">
        <f t="shared" si="224"/>
        <v>2011/12</v>
      </c>
      <c r="M4567" s="44">
        <v>97.810482613192548</v>
      </c>
      <c r="N4567" s="44">
        <v>97.810482613192548</v>
      </c>
      <c r="O4567" s="2">
        <f>IF(ISNUMBER(N4567),SUMIFS(N$1:$N4567,A$1:$A4567,A4567,G$1:$G4567,G4567,D$1:$D4567,D4567),"")</f>
        <v>888.52231906836982</v>
      </c>
      <c r="Y4567">
        <v>14.87</v>
      </c>
      <c r="AA4567">
        <v>83.88</v>
      </c>
      <c r="AB4567">
        <v>17.98</v>
      </c>
      <c r="AC4567">
        <v>89.02</v>
      </c>
      <c r="AD4567">
        <v>20.43</v>
      </c>
      <c r="AE4567" s="2">
        <f t="shared" si="223"/>
        <v>3.2688000000000002E-2</v>
      </c>
      <c r="AF4567">
        <f t="shared" si="221"/>
        <v>3.2688000000000002E-2</v>
      </c>
      <c r="AM4567" s="2">
        <f t="shared" si="222"/>
        <v>3.1970000000000001</v>
      </c>
      <c r="AN4567" s="2">
        <f>IF(ISNUMBER(AM4567),SUMIFS($AM$1:AM4567,$A$1:A4567,A4567,$G$1:G4567,G4567,$D$1:D4567,D4567),"")</f>
        <v>21.376000000000001</v>
      </c>
    </row>
    <row r="4568" spans="1:40" x14ac:dyDescent="0.25">
      <c r="A4568" t="s">
        <v>100</v>
      </c>
      <c r="B4568" t="s">
        <v>103</v>
      </c>
      <c r="C4568" s="5">
        <v>41030</v>
      </c>
      <c r="D4568">
        <v>3</v>
      </c>
      <c r="E4568" t="s">
        <v>102</v>
      </c>
      <c r="G4568" t="str">
        <f t="shared" si="224"/>
        <v>2011/12</v>
      </c>
      <c r="M4568" s="44">
        <v>79.155672823218993</v>
      </c>
      <c r="N4568" s="44">
        <v>79.155672823218993</v>
      </c>
      <c r="O4568" s="2">
        <f>IF(ISNUMBER(N4568),SUMIFS(N$1:$N4568,A$1:$A4568,A4568,G$1:$G4568,G4568,D$1:$D4568,D4568),"")</f>
        <v>901.92556603056278</v>
      </c>
      <c r="Y4568">
        <v>15.81</v>
      </c>
      <c r="AA4568">
        <v>82.81</v>
      </c>
      <c r="AB4568">
        <v>19.399999999999999</v>
      </c>
      <c r="AC4568">
        <v>89.46</v>
      </c>
      <c r="AD4568">
        <v>21.36</v>
      </c>
      <c r="AE4568" s="2">
        <f t="shared" si="223"/>
        <v>3.4175999999999998E-2</v>
      </c>
      <c r="AF4568">
        <f t="shared" si="221"/>
        <v>3.4175999999999998E-2</v>
      </c>
      <c r="AM4568" s="2">
        <f t="shared" si="222"/>
        <v>2.7050000000000001</v>
      </c>
      <c r="AN4568" s="2">
        <f>IF(ISNUMBER(AM4568),SUMIFS($AM$1:AM4568,$A$1:A4568,A4568,$G$1:G4568,G4568,$D$1:D4568,D4568),"")</f>
        <v>22.870000000000005</v>
      </c>
    </row>
    <row r="4569" spans="1:40" x14ac:dyDescent="0.25">
      <c r="A4569" t="s">
        <v>100</v>
      </c>
      <c r="B4569" t="s">
        <v>103</v>
      </c>
      <c r="C4569" s="5">
        <v>41030</v>
      </c>
      <c r="D4569">
        <v>4</v>
      </c>
      <c r="E4569" t="s">
        <v>102</v>
      </c>
      <c r="G4569" t="str">
        <f t="shared" si="224"/>
        <v>2011/12</v>
      </c>
      <c r="M4569" s="44">
        <v>68.031067520834497</v>
      </c>
      <c r="N4569" s="44">
        <v>68.031067520834497</v>
      </c>
      <c r="O4569" s="2">
        <f>IF(ISNUMBER(N4569),SUMIFS(N$1:$N4569,A$1:$A4569,A4569,G$1:$G4569,G4569,D$1:$D4569,D4569),"")</f>
        <v>742.42726258654</v>
      </c>
      <c r="Y4569">
        <v>15.77</v>
      </c>
      <c r="AA4569">
        <v>84.41</v>
      </c>
      <c r="AB4569">
        <v>19.86</v>
      </c>
      <c r="AC4569">
        <v>89.42</v>
      </c>
      <c r="AD4569">
        <v>20.09</v>
      </c>
      <c r="AE4569" s="2">
        <f t="shared" si="223"/>
        <v>3.2143999999999999E-2</v>
      </c>
      <c r="AF4569">
        <f t="shared" si="221"/>
        <v>3.2143999999999999E-2</v>
      </c>
      <c r="AM4569" s="2">
        <f t="shared" si="222"/>
        <v>2.1869999999999998</v>
      </c>
      <c r="AN4569" s="2">
        <f>IF(ISNUMBER(AM4569),SUMIFS($AM$1:AM4569,$A$1:A4569,A4569,$G$1:G4569,G4569,$D$1:D4569,D4569),"")</f>
        <v>18.602</v>
      </c>
    </row>
  </sheetData>
  <sortState xmlns:xlrd2="http://schemas.microsoft.com/office/spreadsheetml/2017/richdata2" ref="P1501:R1512">
    <sortCondition ref="P1501:P1512"/>
  </sortState>
  <phoneticPr fontId="11" type="noConversion"/>
  <dataValidations count="1">
    <dataValidation type="decimal" allowBlank="1" showInputMessage="1" showErrorMessage="1" sqref="AH1" xr:uid="{00000000-0002-0000-0100-000000000000}">
      <formula1>0.08</formula1>
      <formula2>0.3</formula2>
    </dataValidation>
  </dataValidations>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56D3CA-D26F-42C4-8542-8317ED73D5E6}">
  <dimension ref="A1:AP1172"/>
  <sheetViews>
    <sheetView workbookViewId="0">
      <pane xSplit="6" ySplit="1" topLeftCell="G2" activePane="bottomRight" state="frozen"/>
      <selection pane="topRight" activeCell="G1" sqref="G1"/>
      <selection pane="bottomLeft" activeCell="A2" sqref="A2"/>
      <selection pane="bottomRight" activeCell="A3" sqref="A3"/>
    </sheetView>
  </sheetViews>
  <sheetFormatPr defaultRowHeight="15" x14ac:dyDescent="0.25"/>
  <cols>
    <col min="1" max="1" width="43.28515625" customWidth="1"/>
    <col min="2" max="2" width="15.7109375" customWidth="1"/>
    <col min="3" max="3" width="10.42578125" bestFit="1" customWidth="1"/>
    <col min="4" max="4" width="4.42578125" bestFit="1" customWidth="1"/>
    <col min="5" max="5" width="6.42578125" bestFit="1" customWidth="1"/>
    <col min="6" max="6" width="11" bestFit="1" customWidth="1"/>
    <col min="7" max="7" width="14.140625" bestFit="1" customWidth="1"/>
    <col min="8" max="8" width="7.28515625" bestFit="1" customWidth="1"/>
    <col min="9" max="9" width="8.28515625" customWidth="1"/>
    <col min="10" max="10" width="9.42578125" bestFit="1" customWidth="1"/>
    <col min="11" max="11" width="23.42578125" bestFit="1" customWidth="1"/>
    <col min="12" max="12" width="16.85546875" customWidth="1"/>
    <col min="13" max="13" width="12.7109375" bestFit="1" customWidth="1"/>
    <col min="14" max="14" width="12.42578125" customWidth="1"/>
    <col min="15" max="15" width="23.28515625" bestFit="1" customWidth="1"/>
    <col min="16" max="16" width="14.7109375" customWidth="1"/>
    <col min="17" max="17" width="15.42578125" customWidth="1"/>
    <col min="18" max="18" width="14.28515625" bestFit="1" customWidth="1"/>
    <col min="19" max="19" width="10.7109375" bestFit="1" customWidth="1"/>
    <col min="20" max="20" width="11.85546875" bestFit="1" customWidth="1"/>
    <col min="21" max="21" width="12.7109375" bestFit="1" customWidth="1"/>
    <col min="22" max="22" width="11.42578125" bestFit="1" customWidth="1"/>
    <col min="23" max="23" width="26.28515625" bestFit="1" customWidth="1"/>
    <col min="24" max="24" width="11.42578125" customWidth="1"/>
    <col min="31" max="31" width="10.7109375" customWidth="1"/>
    <col min="32" max="32" width="14.28515625" bestFit="1" customWidth="1"/>
    <col min="34" max="34" width="11" bestFit="1" customWidth="1"/>
    <col min="35" max="35" width="16.28515625" customWidth="1"/>
    <col min="36" max="36" width="10.7109375" bestFit="1" customWidth="1"/>
    <col min="37" max="37" width="9.28515625" bestFit="1" customWidth="1"/>
    <col min="38" max="38" width="24.42578125" bestFit="1" customWidth="1"/>
    <col min="39" max="39" width="11.42578125" bestFit="1" customWidth="1"/>
    <col min="40" max="40" width="22" bestFit="1" customWidth="1"/>
    <col min="42" max="42" width="8.140625" customWidth="1"/>
  </cols>
  <sheetData>
    <row r="1" spans="1:42" x14ac:dyDescent="0.25">
      <c r="A1" s="12" t="s">
        <v>1</v>
      </c>
      <c r="B1" s="12" t="s">
        <v>3</v>
      </c>
      <c r="C1" s="13" t="s">
        <v>2</v>
      </c>
      <c r="D1" s="13" t="s">
        <v>11</v>
      </c>
      <c r="E1" s="14" t="s">
        <v>60</v>
      </c>
      <c r="F1" s="14" t="s">
        <v>104</v>
      </c>
      <c r="G1" s="15" t="s">
        <v>69</v>
      </c>
      <c r="H1" s="15" t="s">
        <v>0</v>
      </c>
      <c r="I1" s="15" t="s">
        <v>12</v>
      </c>
      <c r="J1" s="15" t="s">
        <v>13</v>
      </c>
      <c r="K1" s="16" t="s">
        <v>16</v>
      </c>
      <c r="L1" s="17" t="s">
        <v>77</v>
      </c>
      <c r="M1" s="17" t="s">
        <v>14</v>
      </c>
      <c r="N1" s="17" t="s">
        <v>19</v>
      </c>
      <c r="O1" s="16" t="s">
        <v>53</v>
      </c>
      <c r="P1" s="17" t="s">
        <v>78</v>
      </c>
      <c r="Q1" s="17" t="s">
        <v>79</v>
      </c>
      <c r="R1" s="17" t="s">
        <v>82</v>
      </c>
      <c r="S1" s="17" t="s">
        <v>70</v>
      </c>
      <c r="T1" s="17" t="s">
        <v>80</v>
      </c>
      <c r="U1" s="17" t="s">
        <v>81</v>
      </c>
      <c r="V1" s="17" t="s">
        <v>83</v>
      </c>
      <c r="W1" s="17" t="s">
        <v>15</v>
      </c>
      <c r="X1" s="17" t="s">
        <v>84</v>
      </c>
      <c r="Y1" s="18" t="s">
        <v>4</v>
      </c>
      <c r="Z1" s="18" t="s">
        <v>5</v>
      </c>
      <c r="AA1" s="18" t="s">
        <v>6</v>
      </c>
      <c r="AB1" s="18" t="s">
        <v>7</v>
      </c>
      <c r="AC1" s="18" t="s">
        <v>8</v>
      </c>
      <c r="AD1" s="18" t="s">
        <v>9</v>
      </c>
      <c r="AE1" s="16" t="s">
        <v>85</v>
      </c>
      <c r="AF1" s="18" t="s">
        <v>71</v>
      </c>
      <c r="AG1" s="18" t="s">
        <v>10</v>
      </c>
      <c r="AH1" s="19" t="s">
        <v>18</v>
      </c>
      <c r="AI1" s="17" t="s">
        <v>86</v>
      </c>
      <c r="AJ1" s="17" t="s">
        <v>17</v>
      </c>
      <c r="AK1" s="17" t="s">
        <v>87</v>
      </c>
      <c r="AL1" s="17" t="s">
        <v>88</v>
      </c>
      <c r="AM1" s="16" t="s">
        <v>90</v>
      </c>
      <c r="AN1" s="16" t="s">
        <v>89</v>
      </c>
      <c r="AO1" s="21" t="s">
        <v>74</v>
      </c>
      <c r="AP1" s="15" t="s">
        <v>72</v>
      </c>
    </row>
    <row r="2" spans="1:42" x14ac:dyDescent="0.25">
      <c r="A2" t="s">
        <v>25</v>
      </c>
      <c r="B2" t="s">
        <v>43</v>
      </c>
      <c r="C2" s="20">
        <v>41920</v>
      </c>
      <c r="D2">
        <v>1</v>
      </c>
      <c r="E2" t="s">
        <v>54</v>
      </c>
      <c r="G2" s="25" t="s">
        <v>73</v>
      </c>
      <c r="H2" t="s">
        <v>41</v>
      </c>
      <c r="I2">
        <v>1.1000000000000001</v>
      </c>
      <c r="J2" s="2" t="s">
        <v>20</v>
      </c>
      <c r="K2" s="22" t="str">
        <f>IF(ISNUMBER(AVERAGEIFS(Observed!K$2:K$10000,Observed!$A$2:$A$10000,$A2,Observed!$C$2:$C$10000,$C2)),AVERAGEIFS(Observed!K$2:K$10000,Observed!$A$2:$A$10000,$A2,Observed!$C$2:$C$10000,$C2),"")</f>
        <v/>
      </c>
      <c r="L2" s="23" t="str">
        <f>IF(ISNUMBER(AVERAGEIFS(Observed!L$2:L$10000,Observed!$A$2:$A$10000,$A2,Observed!$C$2:$C$10000,$C2)),AVERAGEIFS(Observed!L$2:L$10000,Observed!$A$2:$A$10000,$A2,Observed!$C$2:$C$10000,$C2),"")</f>
        <v/>
      </c>
      <c r="M2" s="23" t="str">
        <f>IF(ISNUMBER(AVERAGEIFS(Observed!M$2:M$10000,Observed!$A$2:$A$10000,$A2,Observed!$C$2:$C$10000,$C2)),AVERAGEIFS(Observed!M$2:M$10000,Observed!$A$2:$A$10000,$A2,Observed!$C$2:$C$10000,$C2),"")</f>
        <v/>
      </c>
      <c r="N2" s="23" t="str">
        <f>IF(ISNUMBER(AVERAGEIFS(Observed!N$2:N$10000,Observed!$A$2:$A$10000,$A2,Observed!$C$2:$C$10000,$C2)),AVERAGEIFS(Observed!N$2:N$10000,Observed!$A$2:$A$10000,$A2,Observed!$C$2:$C$10000,$C2),"")</f>
        <v/>
      </c>
      <c r="O2" s="23" t="str">
        <f>IF(ISNUMBER(AVERAGEIFS(Observed!O$2:O$10000,Observed!$A$2:$A$10000,$A2,Observed!$C$2:$C$10000,$C2)),AVERAGEIFS(Observed!O$2:O$10000,Observed!$A$2:$A$10000,$A2,Observed!$C$2:$C$10000,$C2),"")</f>
        <v/>
      </c>
      <c r="P2" s="24" t="str">
        <f>IF(ISNUMBER(AVERAGEIFS(Observed!P$2:P$10000,Observed!$A$2:$A$10000,$A2,Observed!$C$2:$C$10000,$C2)),AVERAGEIFS(Observed!P$2:P$10000,Observed!$A$2:$A$10000,$A2,Observed!$C$2:$C$10000,$C2),"")</f>
        <v/>
      </c>
      <c r="Q2" s="24" t="str">
        <f>IF(ISNUMBER(AVERAGEIFS(Observed!Q$2:Q$10000,Observed!$A$2:$A$10000,$A2,Observed!$C$2:$C$10000,$C2)),AVERAGEIFS(Observed!Q$2:Q$10000,Observed!$A$2:$A$10000,$A2,Observed!$C$2:$C$10000,$C2),"")</f>
        <v/>
      </c>
      <c r="R2" s="24" t="str">
        <f>IF(ISNUMBER(AVERAGEIFS(Observed!R$2:R$10000,Observed!$A$2:$A$10000,$A2,Observed!$C$2:$C$10000,$C2)),AVERAGEIFS(Observed!R$2:R$10000,Observed!$A$2:$A$10000,$A2,Observed!$C$2:$C$10000,$C2),"")</f>
        <v/>
      </c>
      <c r="S2" s="22" t="str">
        <f>IF(ISNUMBER(AVERAGEIFS(Observed!S$2:S$10000,Observed!$A$2:$A$10000,$A2,Observed!$C$2:$C$10000,$C2)),AVERAGEIFS(Observed!S$2:S$10000,Observed!$A$2:$A$10000,$A2,Observed!$C$2:$C$10000,$C2),"")</f>
        <v/>
      </c>
      <c r="T2" s="23" t="str">
        <f>IF(ISNUMBER(AVERAGEIFS(Observed!T$2:T$10000,Observed!$A$2:$A$10000,$A2,Observed!$C$2:$C$10000,$C2)),AVERAGEIFS(Observed!T$2:T$10000,Observed!$A$2:$A$10000,$A2,Observed!$C$2:$C$10000,$C2),"")</f>
        <v/>
      </c>
      <c r="U2" s="23" t="str">
        <f>IF(ISNUMBER(AVERAGEIFS(Observed!U$2:U$10000,Observed!$A$2:$A$10000,$A2,Observed!$C$2:$C$10000,$C2)),AVERAGEIFS(Observed!U$2:U$10000,Observed!$A$2:$A$10000,$A2,Observed!$C$2:$C$10000,$C2),"")</f>
        <v/>
      </c>
      <c r="V2" s="23" t="str">
        <f>IF(ISNUMBER(AVERAGEIFS(Observed!V$2:V$10000,Observed!$A$2:$A$10000,$A2,Observed!$C$2:$C$10000,$C2)),AVERAGEIFS(Observed!V$2:V$10000,Observed!$A$2:$A$10000,$A2,Observed!$C$2:$C$10000,$C2),"")</f>
        <v/>
      </c>
      <c r="W2" s="23" t="str">
        <f>IF(ISNUMBER(AVERAGEIFS(Observed!W$2:W$10000,Observed!$A$2:$A$10000,$A2,Observed!$C$2:$C$10000,$C2)),AVERAGEIFS(Observed!W$2:W$10000,Observed!$A$2:$A$10000,$A2,Observed!$C$2:$C$10000,$C2),"")</f>
        <v/>
      </c>
      <c r="X2" s="23" t="str">
        <f>IF(ISNUMBER(AVERAGEIFS(Observed!X$2:X$10000,Observed!$A$2:$A$10000,$A2,Observed!$C$2:$C$10000,$C2)),AVERAGEIFS(Observed!X$2:X$10000,Observed!$A$2:$A$10000,$A2,Observed!$C$2:$C$10000,$C2),"")</f>
        <v/>
      </c>
      <c r="Y2" s="23">
        <f>IF(ISNUMBER(AVERAGEIFS(Observed!Y$2:Y$10000,Observed!$A$2:$A$10000,$A2,Observed!$C$2:$C$10000,$C2)),AVERAGEIFS(Observed!Y$2:Y$10000,Observed!$A$2:$A$10000,$A2,Observed!$C$2:$C$10000,$C2),"")</f>
        <v>17.054499999999997</v>
      </c>
      <c r="Z2" s="23">
        <f>IF(ISNUMBER(AVERAGEIFS(Observed!Z$2:Z$10000,Observed!$A$2:$A$10000,$A2,Observed!$C$2:$C$10000,$C2)),AVERAGEIFS(Observed!Z$2:Z$10000,Observed!$A$2:$A$10000,$A2,Observed!$C$2:$C$10000,$C2),"")</f>
        <v>9.1252499999999994</v>
      </c>
      <c r="AA2" s="23">
        <f>IF(ISNUMBER(AVERAGEIFS(Observed!AA$2:AA$10000,Observed!$A$2:$A$10000,$A2,Observed!$C$2:$C$10000,$C2)),AVERAGEIFS(Observed!AA$2:AA$10000,Observed!$A$2:$A$10000,$A2,Observed!$C$2:$C$10000,$C2),"")</f>
        <v>76.21875</v>
      </c>
      <c r="AB2" s="23">
        <f>IF(ISNUMBER(AVERAGEIFS(Observed!AB$2:AB$10000,Observed!$A$2:$A$10000,$A2,Observed!$C$2:$C$10000,$C2)),AVERAGEIFS(Observed!AB$2:AB$10000,Observed!$A$2:$A$10000,$A2,Observed!$C$2:$C$10000,$C2),"")</f>
        <v>24.843</v>
      </c>
      <c r="AC2" s="23">
        <f>IF(ISNUMBER(AVERAGEIFS(Observed!AC$2:AC$10000,Observed!$A$2:$A$10000,$A2,Observed!$C$2:$C$10000,$C2)),AVERAGEIFS(Observed!AC$2:AC$10000,Observed!$A$2:$A$10000,$A2,Observed!$C$2:$C$10000,$C2),"")</f>
        <v>84.703000000000003</v>
      </c>
      <c r="AD2" s="23">
        <f>IF(ISNUMBER(AVERAGEIFS(Observed!AD$2:AD$10000,Observed!$A$2:$A$10000,$A2,Observed!$C$2:$C$10000,$C2)),AVERAGEIFS(Observed!AD$2:AD$10000,Observed!$A$2:$A$10000,$A2,Observed!$C$2:$C$10000,$C2),"")</f>
        <v>13.274999999999999</v>
      </c>
      <c r="AE2" s="24">
        <f>IF(ISNUMBER(AVERAGEIFS(Observed!AE$2:AE$10000,Observed!$A$2:$A$10000,$A2,Observed!$C$2:$C$10000,$C2)),AVERAGEIFS(Observed!AE$2:AE$10000,Observed!$A$2:$A$10000,$A2,Observed!$C$2:$C$10000,$C2),"")</f>
        <v>2.1240000000000002E-2</v>
      </c>
      <c r="AF2" s="24">
        <f>IF(ISNUMBER(AVERAGEIFS(Observed!AF$2:AF$10000,Observed!$A$2:$A$10000,$A2,Observed!$C$2:$C$10000,$C2)),AVERAGEIFS(Observed!AF$2:AF$10000,Observed!$A$2:$A$10000,$A2,Observed!$C$2:$C$10000,$C2),"")</f>
        <v>2.1240000000000002E-2</v>
      </c>
      <c r="AG2" s="23">
        <f>IF(ISNUMBER(AVERAGEIFS(Observed!AG$2:AG$10000,Observed!$A$2:$A$10000,$A2,Observed!$C$2:$C$10000,$C2)),AVERAGEIFS(Observed!AG$2:AG$10000,Observed!$A$2:$A$10000,$A2,Observed!$C$2:$C$10000,$C2),"")</f>
        <v>12.195</v>
      </c>
      <c r="AH2" s="23" t="str">
        <f>IF(ISNUMBER(AVERAGEIFS(Observed!AH$2:AH$10000,Observed!$A$2:$A$10000,$A2,Observed!$C$2:$C$10000,$C2)),AVERAGEIFS(Observed!AH$2:AH$10000,Observed!$A$2:$A$10000,$A2,Observed!$C$2:$C$10000,$C2),"")</f>
        <v/>
      </c>
      <c r="AI2" s="22" t="str">
        <f>IF(ISNUMBER(AVERAGEIFS(Observed!AI$2:AI$10000,Observed!$A$2:$A$10000,$A2,Observed!$C$2:$C$10000,$C2)),AVERAGEIFS(Observed!AI$2:AI$10000,Observed!$A$2:$A$10000,$A2,Observed!$C$2:$C$10000,$C2),"")</f>
        <v/>
      </c>
      <c r="AJ2" s="23" t="str">
        <f>IF(ISNUMBER(AVERAGEIFS(Observed!AJ$2:AJ$10000,Observed!$A$2:$A$10000,$A2,Observed!$C$2:$C$10000,$C2)),AVERAGEIFS(Observed!AJ$2:AJ$10000,Observed!$A$2:$A$10000,$A2,Observed!$C$2:$C$10000,$C2),"")</f>
        <v/>
      </c>
      <c r="AK2" s="23" t="str">
        <f>IF(ISNUMBER(AVERAGEIFS(Observed!AK$2:AK$10000,Observed!$A$2:$A$10000,$A2,Observed!$C$2:$C$10000,$C2)),AVERAGEIFS(Observed!AK$2:AK$10000,Observed!$A$2:$A$10000,$A2,Observed!$C$2:$C$10000,$C2),"")</f>
        <v/>
      </c>
      <c r="AL2" s="23" t="str">
        <f>IF(ISNUMBER(AVERAGEIFS(Observed!AL$2:AL$10000,Observed!$A$2:$A$10000,$A2,Observed!$C$2:$C$10000,$C2)),AVERAGEIFS(Observed!AL$2:AL$10000,Observed!$A$2:$A$10000,$A2,Observed!$C$2:$C$10000,$C2),"")</f>
        <v/>
      </c>
      <c r="AM2" s="23" t="str">
        <f>IF(ISNUMBER(AVERAGEIFS(Observed!AM$2:AM$10000,Observed!$A$2:$A$10000,$A2,Observed!$C$2:$C$10000,$C2)),AVERAGEIFS(Observed!AM$2:AM$10000,Observed!$A$2:$A$10000,$A2,Observed!$C$2:$C$10000,$C2),"")</f>
        <v/>
      </c>
      <c r="AN2" s="23" t="str">
        <f>IF(ISNUMBER(AVERAGEIFS(Observed!AN$2:AN$10000,Observed!$A$2:$A$10000,$A2,Observed!$C$2:$C$10000,$C2)),AVERAGEIFS(Observed!AN$2:AN$10000,Observed!$A$2:$A$10000,$A2,Observed!$C$2:$C$10000,$C2),"")</f>
        <v/>
      </c>
      <c r="AO2" s="2">
        <f>COUNTIFS(Observed!$A$2:$A$10000,$A2,Observed!$C$2:$C$10000,$C2)</f>
        <v>4</v>
      </c>
      <c r="AP2" s="2">
        <f t="shared" ref="AP2:AP31" si="0">COUNT(L2:AN2)</f>
        <v>9</v>
      </c>
    </row>
    <row r="3" spans="1:42" x14ac:dyDescent="0.25">
      <c r="A3" t="s">
        <v>23</v>
      </c>
      <c r="B3" t="s">
        <v>43</v>
      </c>
      <c r="C3" s="20">
        <v>41920</v>
      </c>
      <c r="D3">
        <v>1</v>
      </c>
      <c r="E3" t="s">
        <v>55</v>
      </c>
      <c r="G3" s="25" t="s">
        <v>73</v>
      </c>
      <c r="H3" t="s">
        <v>41</v>
      </c>
      <c r="I3">
        <v>1.1000000000000001</v>
      </c>
      <c r="J3" s="2" t="s">
        <v>20</v>
      </c>
      <c r="K3" s="22" t="str">
        <f>IF(ISNUMBER(AVERAGEIFS(Observed!K$2:K$10000,Observed!$A$2:$A$10000,$A3,Observed!$C$2:$C$10000,$C3)),AVERAGEIFS(Observed!K$2:K$10000,Observed!$A$2:$A$10000,$A3,Observed!$C$2:$C$10000,$C3),"")</f>
        <v/>
      </c>
      <c r="L3" s="23" t="str">
        <f>IF(ISNUMBER(AVERAGEIFS(Observed!L$2:L$10000,Observed!$A$2:$A$10000,$A3,Observed!$C$2:$C$10000,$C3)),AVERAGEIFS(Observed!L$2:L$10000,Observed!$A$2:$A$10000,$A3,Observed!$C$2:$C$10000,$C3),"")</f>
        <v/>
      </c>
      <c r="M3" s="23" t="str">
        <f>IF(ISNUMBER(AVERAGEIFS(Observed!M$2:M$10000,Observed!$A$2:$A$10000,$A3,Observed!$C$2:$C$10000,$C3)),AVERAGEIFS(Observed!M$2:M$10000,Observed!$A$2:$A$10000,$A3,Observed!$C$2:$C$10000,$C3),"")</f>
        <v/>
      </c>
      <c r="N3" s="23" t="str">
        <f>IF(ISNUMBER(AVERAGEIFS(Observed!N$2:N$10000,Observed!$A$2:$A$10000,$A3,Observed!$C$2:$C$10000,$C3)),AVERAGEIFS(Observed!N$2:N$10000,Observed!$A$2:$A$10000,$A3,Observed!$C$2:$C$10000,$C3),"")</f>
        <v/>
      </c>
      <c r="O3" s="23" t="str">
        <f>IF(ISNUMBER(AVERAGEIFS(Observed!O$2:O$10000,Observed!$A$2:$A$10000,$A3,Observed!$C$2:$C$10000,$C3)),AVERAGEIFS(Observed!O$2:O$10000,Observed!$A$2:$A$10000,$A3,Observed!$C$2:$C$10000,$C3),"")</f>
        <v/>
      </c>
      <c r="P3" s="24" t="str">
        <f>IF(ISNUMBER(AVERAGEIFS(Observed!P$2:P$10000,Observed!$A$2:$A$10000,$A3,Observed!$C$2:$C$10000,$C3)),AVERAGEIFS(Observed!P$2:P$10000,Observed!$A$2:$A$10000,$A3,Observed!$C$2:$C$10000,$C3),"")</f>
        <v/>
      </c>
      <c r="Q3" s="24" t="str">
        <f>IF(ISNUMBER(AVERAGEIFS(Observed!Q$2:Q$10000,Observed!$A$2:$A$10000,$A3,Observed!$C$2:$C$10000,$C3)),AVERAGEIFS(Observed!Q$2:Q$10000,Observed!$A$2:$A$10000,$A3,Observed!$C$2:$C$10000,$C3),"")</f>
        <v/>
      </c>
      <c r="R3" s="24" t="str">
        <f>IF(ISNUMBER(AVERAGEIFS(Observed!R$2:R$10000,Observed!$A$2:$A$10000,$A3,Observed!$C$2:$C$10000,$C3)),AVERAGEIFS(Observed!R$2:R$10000,Observed!$A$2:$A$10000,$A3,Observed!$C$2:$C$10000,$C3),"")</f>
        <v/>
      </c>
      <c r="S3" s="22" t="str">
        <f>IF(ISNUMBER(AVERAGEIFS(Observed!S$2:S$10000,Observed!$A$2:$A$10000,$A3,Observed!$C$2:$C$10000,$C3)),AVERAGEIFS(Observed!S$2:S$10000,Observed!$A$2:$A$10000,$A3,Observed!$C$2:$C$10000,$C3),"")</f>
        <v/>
      </c>
      <c r="T3" s="23" t="str">
        <f>IF(ISNUMBER(AVERAGEIFS(Observed!T$2:T$10000,Observed!$A$2:$A$10000,$A3,Observed!$C$2:$C$10000,$C3)),AVERAGEIFS(Observed!T$2:T$10000,Observed!$A$2:$A$10000,$A3,Observed!$C$2:$C$10000,$C3),"")</f>
        <v/>
      </c>
      <c r="U3" s="23" t="str">
        <f>IF(ISNUMBER(AVERAGEIFS(Observed!U$2:U$10000,Observed!$A$2:$A$10000,$A3,Observed!$C$2:$C$10000,$C3)),AVERAGEIFS(Observed!U$2:U$10000,Observed!$A$2:$A$10000,$A3,Observed!$C$2:$C$10000,$C3),"")</f>
        <v/>
      </c>
      <c r="V3" s="23" t="str">
        <f>IF(ISNUMBER(AVERAGEIFS(Observed!V$2:V$10000,Observed!$A$2:$A$10000,$A3,Observed!$C$2:$C$10000,$C3)),AVERAGEIFS(Observed!V$2:V$10000,Observed!$A$2:$A$10000,$A3,Observed!$C$2:$C$10000,$C3),"")</f>
        <v/>
      </c>
      <c r="W3" s="23" t="str">
        <f>IF(ISNUMBER(AVERAGEIFS(Observed!W$2:W$10000,Observed!$A$2:$A$10000,$A3,Observed!$C$2:$C$10000,$C3)),AVERAGEIFS(Observed!W$2:W$10000,Observed!$A$2:$A$10000,$A3,Observed!$C$2:$C$10000,$C3),"")</f>
        <v/>
      </c>
      <c r="X3" s="23" t="str">
        <f>IF(ISNUMBER(AVERAGEIFS(Observed!X$2:X$10000,Observed!$A$2:$A$10000,$A3,Observed!$C$2:$C$10000,$C3)),AVERAGEIFS(Observed!X$2:X$10000,Observed!$A$2:$A$10000,$A3,Observed!$C$2:$C$10000,$C3),"")</f>
        <v/>
      </c>
      <c r="Y3" s="23">
        <f>IF(ISNUMBER(AVERAGEIFS(Observed!Y$2:Y$10000,Observed!$A$2:$A$10000,$A3,Observed!$C$2:$C$10000,$C3)),AVERAGEIFS(Observed!Y$2:Y$10000,Observed!$A$2:$A$10000,$A3,Observed!$C$2:$C$10000,$C3),"")</f>
        <v>17.545500000000001</v>
      </c>
      <c r="Z3" s="23">
        <f>IF(ISNUMBER(AVERAGEIFS(Observed!Z$2:Z$10000,Observed!$A$2:$A$10000,$A3,Observed!$C$2:$C$10000,$C3)),AVERAGEIFS(Observed!Z$2:Z$10000,Observed!$A$2:$A$10000,$A3,Observed!$C$2:$C$10000,$C3),"")</f>
        <v>9.1837499999999999</v>
      </c>
      <c r="AA3" s="23">
        <f>IF(ISNUMBER(AVERAGEIFS(Observed!AA$2:AA$10000,Observed!$A$2:$A$10000,$A3,Observed!$C$2:$C$10000,$C3)),AVERAGEIFS(Observed!AA$2:AA$10000,Observed!$A$2:$A$10000,$A3,Observed!$C$2:$C$10000,$C3),"")</f>
        <v>77.058499999999995</v>
      </c>
      <c r="AB3" s="23">
        <f>IF(ISNUMBER(AVERAGEIFS(Observed!AB$2:AB$10000,Observed!$A$2:$A$10000,$A3,Observed!$C$2:$C$10000,$C3)),AVERAGEIFS(Observed!AB$2:AB$10000,Observed!$A$2:$A$10000,$A3,Observed!$C$2:$C$10000,$C3),"")</f>
        <v>25.4955</v>
      </c>
      <c r="AC3" s="23">
        <f>IF(ISNUMBER(AVERAGEIFS(Observed!AC$2:AC$10000,Observed!$A$2:$A$10000,$A3,Observed!$C$2:$C$10000,$C3)),AVERAGEIFS(Observed!AC$2:AC$10000,Observed!$A$2:$A$10000,$A3,Observed!$C$2:$C$10000,$C3),"")</f>
        <v>85.52825</v>
      </c>
      <c r="AD3" s="23">
        <f>IF(ISNUMBER(AVERAGEIFS(Observed!AD$2:AD$10000,Observed!$A$2:$A$10000,$A3,Observed!$C$2:$C$10000,$C3)),AVERAGEIFS(Observed!AD$2:AD$10000,Observed!$A$2:$A$10000,$A3,Observed!$C$2:$C$10000,$C3),"")</f>
        <v>16.188749999999999</v>
      </c>
      <c r="AE3" s="24">
        <f>IF(ISNUMBER(AVERAGEIFS(Observed!AE$2:AE$10000,Observed!$A$2:$A$10000,$A3,Observed!$C$2:$C$10000,$C3)),AVERAGEIFS(Observed!AE$2:AE$10000,Observed!$A$2:$A$10000,$A3,Observed!$C$2:$C$10000,$C3),"")</f>
        <v>2.5902000000000001E-2</v>
      </c>
      <c r="AF3" s="24">
        <f>IF(ISNUMBER(AVERAGEIFS(Observed!AF$2:AF$10000,Observed!$A$2:$A$10000,$A3,Observed!$C$2:$C$10000,$C3)),AVERAGEIFS(Observed!AF$2:AF$10000,Observed!$A$2:$A$10000,$A3,Observed!$C$2:$C$10000,$C3),"")</f>
        <v>2.5902000000000001E-2</v>
      </c>
      <c r="AG3" s="23">
        <f>IF(ISNUMBER(AVERAGEIFS(Observed!AG$2:AG$10000,Observed!$A$2:$A$10000,$A3,Observed!$C$2:$C$10000,$C3)),AVERAGEIFS(Observed!AG$2:AG$10000,Observed!$A$2:$A$10000,$A3,Observed!$C$2:$C$10000,$C3),"")</f>
        <v>12.329360000000001</v>
      </c>
      <c r="AH3" s="23" t="str">
        <f>IF(ISNUMBER(AVERAGEIFS(Observed!AH$2:AH$10000,Observed!$A$2:$A$10000,$A3,Observed!$C$2:$C$10000,$C3)),AVERAGEIFS(Observed!AH$2:AH$10000,Observed!$A$2:$A$10000,$A3,Observed!$C$2:$C$10000,$C3),"")</f>
        <v/>
      </c>
      <c r="AI3" s="22" t="str">
        <f>IF(ISNUMBER(AVERAGEIFS(Observed!AI$2:AI$10000,Observed!$A$2:$A$10000,$A3,Observed!$C$2:$C$10000,$C3)),AVERAGEIFS(Observed!AI$2:AI$10000,Observed!$A$2:$A$10000,$A3,Observed!$C$2:$C$10000,$C3),"")</f>
        <v/>
      </c>
      <c r="AJ3" s="23" t="str">
        <f>IF(ISNUMBER(AVERAGEIFS(Observed!AJ$2:AJ$10000,Observed!$A$2:$A$10000,$A3,Observed!$C$2:$C$10000,$C3)),AVERAGEIFS(Observed!AJ$2:AJ$10000,Observed!$A$2:$A$10000,$A3,Observed!$C$2:$C$10000,$C3),"")</f>
        <v/>
      </c>
      <c r="AK3" s="23" t="str">
        <f>IF(ISNUMBER(AVERAGEIFS(Observed!AK$2:AK$10000,Observed!$A$2:$A$10000,$A3,Observed!$C$2:$C$10000,$C3)),AVERAGEIFS(Observed!AK$2:AK$10000,Observed!$A$2:$A$10000,$A3,Observed!$C$2:$C$10000,$C3),"")</f>
        <v/>
      </c>
      <c r="AL3" s="23" t="str">
        <f>IF(ISNUMBER(AVERAGEIFS(Observed!AL$2:AL$10000,Observed!$A$2:$A$10000,$A3,Observed!$C$2:$C$10000,$C3)),AVERAGEIFS(Observed!AL$2:AL$10000,Observed!$A$2:$A$10000,$A3,Observed!$C$2:$C$10000,$C3),"")</f>
        <v/>
      </c>
      <c r="AM3" s="23" t="str">
        <f>IF(ISNUMBER(AVERAGEIFS(Observed!AM$2:AM$10000,Observed!$A$2:$A$10000,$A3,Observed!$C$2:$C$10000,$C3)),AVERAGEIFS(Observed!AM$2:AM$10000,Observed!$A$2:$A$10000,$A3,Observed!$C$2:$C$10000,$C3),"")</f>
        <v/>
      </c>
      <c r="AN3" s="23" t="str">
        <f>IF(ISNUMBER(AVERAGEIFS(Observed!AN$2:AN$10000,Observed!$A$2:$A$10000,$A3,Observed!$C$2:$C$10000,$C3)),AVERAGEIFS(Observed!AN$2:AN$10000,Observed!$A$2:$A$10000,$A3,Observed!$C$2:$C$10000,$C3),"")</f>
        <v/>
      </c>
      <c r="AO3" s="2">
        <f>COUNTIFS(Observed!$A$2:$A$10000,$A3,Observed!$C$2:$C$10000,$C3)</f>
        <v>4</v>
      </c>
      <c r="AP3" s="2">
        <f t="shared" si="0"/>
        <v>9</v>
      </c>
    </row>
    <row r="4" spans="1:42" x14ac:dyDescent="0.25">
      <c r="A4" t="s">
        <v>24</v>
      </c>
      <c r="B4" t="s">
        <v>43</v>
      </c>
      <c r="C4" s="20">
        <v>41920</v>
      </c>
      <c r="D4">
        <v>1</v>
      </c>
      <c r="E4" t="s">
        <v>56</v>
      </c>
      <c r="G4" s="25" t="s">
        <v>73</v>
      </c>
      <c r="H4" t="s">
        <v>41</v>
      </c>
      <c r="I4">
        <v>1.1000000000000001</v>
      </c>
      <c r="J4" s="2" t="s">
        <v>20</v>
      </c>
      <c r="K4" s="22" t="str">
        <f>IF(ISNUMBER(AVERAGEIFS(Observed!K$2:K$10000,Observed!$A$2:$A$10000,$A4,Observed!$C$2:$C$10000,$C4)),AVERAGEIFS(Observed!K$2:K$10000,Observed!$A$2:$A$10000,$A4,Observed!$C$2:$C$10000,$C4),"")</f>
        <v/>
      </c>
      <c r="L4" s="23" t="str">
        <f>IF(ISNUMBER(AVERAGEIFS(Observed!L$2:L$10000,Observed!$A$2:$A$10000,$A4,Observed!$C$2:$C$10000,$C4)),AVERAGEIFS(Observed!L$2:L$10000,Observed!$A$2:$A$10000,$A4,Observed!$C$2:$C$10000,$C4),"")</f>
        <v/>
      </c>
      <c r="M4" s="23" t="str">
        <f>IF(ISNUMBER(AVERAGEIFS(Observed!M$2:M$10000,Observed!$A$2:$A$10000,$A4,Observed!$C$2:$C$10000,$C4)),AVERAGEIFS(Observed!M$2:M$10000,Observed!$A$2:$A$10000,$A4,Observed!$C$2:$C$10000,$C4),"")</f>
        <v/>
      </c>
      <c r="N4" s="23" t="str">
        <f>IF(ISNUMBER(AVERAGEIFS(Observed!N$2:N$10000,Observed!$A$2:$A$10000,$A4,Observed!$C$2:$C$10000,$C4)),AVERAGEIFS(Observed!N$2:N$10000,Observed!$A$2:$A$10000,$A4,Observed!$C$2:$C$10000,$C4),"")</f>
        <v/>
      </c>
      <c r="O4" s="23" t="str">
        <f>IF(ISNUMBER(AVERAGEIFS(Observed!O$2:O$10000,Observed!$A$2:$A$10000,$A4,Observed!$C$2:$C$10000,$C4)),AVERAGEIFS(Observed!O$2:O$10000,Observed!$A$2:$A$10000,$A4,Observed!$C$2:$C$10000,$C4),"")</f>
        <v/>
      </c>
      <c r="P4" s="24" t="str">
        <f>IF(ISNUMBER(AVERAGEIFS(Observed!P$2:P$10000,Observed!$A$2:$A$10000,$A4,Observed!$C$2:$C$10000,$C4)),AVERAGEIFS(Observed!P$2:P$10000,Observed!$A$2:$A$10000,$A4,Observed!$C$2:$C$10000,$C4),"")</f>
        <v/>
      </c>
      <c r="Q4" s="24" t="str">
        <f>IF(ISNUMBER(AVERAGEIFS(Observed!Q$2:Q$10000,Observed!$A$2:$A$10000,$A4,Observed!$C$2:$C$10000,$C4)),AVERAGEIFS(Observed!Q$2:Q$10000,Observed!$A$2:$A$10000,$A4,Observed!$C$2:$C$10000,$C4),"")</f>
        <v/>
      </c>
      <c r="R4" s="24" t="str">
        <f>IF(ISNUMBER(AVERAGEIFS(Observed!R$2:R$10000,Observed!$A$2:$A$10000,$A4,Observed!$C$2:$C$10000,$C4)),AVERAGEIFS(Observed!R$2:R$10000,Observed!$A$2:$A$10000,$A4,Observed!$C$2:$C$10000,$C4),"")</f>
        <v/>
      </c>
      <c r="S4" s="22" t="str">
        <f>IF(ISNUMBER(AVERAGEIFS(Observed!S$2:S$10000,Observed!$A$2:$A$10000,$A4,Observed!$C$2:$C$10000,$C4)),AVERAGEIFS(Observed!S$2:S$10000,Observed!$A$2:$A$10000,$A4,Observed!$C$2:$C$10000,$C4),"")</f>
        <v/>
      </c>
      <c r="T4" s="23" t="str">
        <f>IF(ISNUMBER(AVERAGEIFS(Observed!T$2:T$10000,Observed!$A$2:$A$10000,$A4,Observed!$C$2:$C$10000,$C4)),AVERAGEIFS(Observed!T$2:T$10000,Observed!$A$2:$A$10000,$A4,Observed!$C$2:$C$10000,$C4),"")</f>
        <v/>
      </c>
      <c r="U4" s="23" t="str">
        <f>IF(ISNUMBER(AVERAGEIFS(Observed!U$2:U$10000,Observed!$A$2:$A$10000,$A4,Observed!$C$2:$C$10000,$C4)),AVERAGEIFS(Observed!U$2:U$10000,Observed!$A$2:$A$10000,$A4,Observed!$C$2:$C$10000,$C4),"")</f>
        <v/>
      </c>
      <c r="V4" s="23" t="str">
        <f>IF(ISNUMBER(AVERAGEIFS(Observed!V$2:V$10000,Observed!$A$2:$A$10000,$A4,Observed!$C$2:$C$10000,$C4)),AVERAGEIFS(Observed!V$2:V$10000,Observed!$A$2:$A$10000,$A4,Observed!$C$2:$C$10000,$C4),"")</f>
        <v/>
      </c>
      <c r="W4" s="23" t="str">
        <f>IF(ISNUMBER(AVERAGEIFS(Observed!W$2:W$10000,Observed!$A$2:$A$10000,$A4,Observed!$C$2:$C$10000,$C4)),AVERAGEIFS(Observed!W$2:W$10000,Observed!$A$2:$A$10000,$A4,Observed!$C$2:$C$10000,$C4),"")</f>
        <v/>
      </c>
      <c r="X4" s="23" t="str">
        <f>IF(ISNUMBER(AVERAGEIFS(Observed!X$2:X$10000,Observed!$A$2:$A$10000,$A4,Observed!$C$2:$C$10000,$C4)),AVERAGEIFS(Observed!X$2:X$10000,Observed!$A$2:$A$10000,$A4,Observed!$C$2:$C$10000,$C4),"")</f>
        <v/>
      </c>
      <c r="Y4" s="23">
        <f>IF(ISNUMBER(AVERAGEIFS(Observed!Y$2:Y$10000,Observed!$A$2:$A$10000,$A4,Observed!$C$2:$C$10000,$C4)),AVERAGEIFS(Observed!Y$2:Y$10000,Observed!$A$2:$A$10000,$A4,Observed!$C$2:$C$10000,$C4),"")</f>
        <v>17.366250000000001</v>
      </c>
      <c r="Z4" s="23">
        <f>IF(ISNUMBER(AVERAGEIFS(Observed!Z$2:Z$10000,Observed!$A$2:$A$10000,$A4,Observed!$C$2:$C$10000,$C4)),AVERAGEIFS(Observed!Z$2:Z$10000,Observed!$A$2:$A$10000,$A4,Observed!$C$2:$C$10000,$C4),"")</f>
        <v>9.9954999999999998</v>
      </c>
      <c r="AA4" s="23">
        <f>IF(ISNUMBER(AVERAGEIFS(Observed!AA$2:AA$10000,Observed!$A$2:$A$10000,$A4,Observed!$C$2:$C$10000,$C4)),AVERAGEIFS(Observed!AA$2:AA$10000,Observed!$A$2:$A$10000,$A4,Observed!$C$2:$C$10000,$C4),"")</f>
        <v>78.151749999999993</v>
      </c>
      <c r="AB4" s="23">
        <f>IF(ISNUMBER(AVERAGEIFS(Observed!AB$2:AB$10000,Observed!$A$2:$A$10000,$A4,Observed!$C$2:$C$10000,$C4)),AVERAGEIFS(Observed!AB$2:AB$10000,Observed!$A$2:$A$10000,$A4,Observed!$C$2:$C$10000,$C4),"")</f>
        <v>24.397499999999997</v>
      </c>
      <c r="AC4" s="23">
        <f>IF(ISNUMBER(AVERAGEIFS(Observed!AC$2:AC$10000,Observed!$A$2:$A$10000,$A4,Observed!$C$2:$C$10000,$C4)),AVERAGEIFS(Observed!AC$2:AC$10000,Observed!$A$2:$A$10000,$A4,Observed!$C$2:$C$10000,$C4),"")</f>
        <v>85.920249999999996</v>
      </c>
      <c r="AD4" s="23">
        <f>IF(ISNUMBER(AVERAGEIFS(Observed!AD$2:AD$10000,Observed!$A$2:$A$10000,$A4,Observed!$C$2:$C$10000,$C4)),AVERAGEIFS(Observed!AD$2:AD$10000,Observed!$A$2:$A$10000,$A4,Observed!$C$2:$C$10000,$C4),"")</f>
        <v>18.111750000000001</v>
      </c>
      <c r="AE4" s="24">
        <f>IF(ISNUMBER(AVERAGEIFS(Observed!AE$2:AE$10000,Observed!$A$2:$A$10000,$A4,Observed!$C$2:$C$10000,$C4)),AVERAGEIFS(Observed!AE$2:AE$10000,Observed!$A$2:$A$10000,$A4,Observed!$C$2:$C$10000,$C4),"")</f>
        <v>2.8978799999999999E-2</v>
      </c>
      <c r="AF4" s="24">
        <f>IF(ISNUMBER(AVERAGEIFS(Observed!AF$2:AF$10000,Observed!$A$2:$A$10000,$A4,Observed!$C$2:$C$10000,$C4)),AVERAGEIFS(Observed!AF$2:AF$10000,Observed!$A$2:$A$10000,$A4,Observed!$C$2:$C$10000,$C4),"")</f>
        <v>2.8978799999999999E-2</v>
      </c>
      <c r="AG4" s="23">
        <f>IF(ISNUMBER(AVERAGEIFS(Observed!AG$2:AG$10000,Observed!$A$2:$A$10000,$A4,Observed!$C$2:$C$10000,$C4)),AVERAGEIFS(Observed!AG$2:AG$10000,Observed!$A$2:$A$10000,$A4,Observed!$C$2:$C$10000,$C4),"")</f>
        <v>12.504280000000001</v>
      </c>
      <c r="AH4" s="23" t="str">
        <f>IF(ISNUMBER(AVERAGEIFS(Observed!AH$2:AH$10000,Observed!$A$2:$A$10000,$A4,Observed!$C$2:$C$10000,$C4)),AVERAGEIFS(Observed!AH$2:AH$10000,Observed!$A$2:$A$10000,$A4,Observed!$C$2:$C$10000,$C4),"")</f>
        <v/>
      </c>
      <c r="AI4" s="22" t="str">
        <f>IF(ISNUMBER(AVERAGEIFS(Observed!AI$2:AI$10000,Observed!$A$2:$A$10000,$A4,Observed!$C$2:$C$10000,$C4)),AVERAGEIFS(Observed!AI$2:AI$10000,Observed!$A$2:$A$10000,$A4,Observed!$C$2:$C$10000,$C4),"")</f>
        <v/>
      </c>
      <c r="AJ4" s="23" t="str">
        <f>IF(ISNUMBER(AVERAGEIFS(Observed!AJ$2:AJ$10000,Observed!$A$2:$A$10000,$A4,Observed!$C$2:$C$10000,$C4)),AVERAGEIFS(Observed!AJ$2:AJ$10000,Observed!$A$2:$A$10000,$A4,Observed!$C$2:$C$10000,$C4),"")</f>
        <v/>
      </c>
      <c r="AK4" s="23" t="str">
        <f>IF(ISNUMBER(AVERAGEIFS(Observed!AK$2:AK$10000,Observed!$A$2:$A$10000,$A4,Observed!$C$2:$C$10000,$C4)),AVERAGEIFS(Observed!AK$2:AK$10000,Observed!$A$2:$A$10000,$A4,Observed!$C$2:$C$10000,$C4),"")</f>
        <v/>
      </c>
      <c r="AL4" s="23" t="str">
        <f>IF(ISNUMBER(AVERAGEIFS(Observed!AL$2:AL$10000,Observed!$A$2:$A$10000,$A4,Observed!$C$2:$C$10000,$C4)),AVERAGEIFS(Observed!AL$2:AL$10000,Observed!$A$2:$A$10000,$A4,Observed!$C$2:$C$10000,$C4),"")</f>
        <v/>
      </c>
      <c r="AM4" s="23" t="str">
        <f>IF(ISNUMBER(AVERAGEIFS(Observed!AM$2:AM$10000,Observed!$A$2:$A$10000,$A4,Observed!$C$2:$C$10000,$C4)),AVERAGEIFS(Observed!AM$2:AM$10000,Observed!$A$2:$A$10000,$A4,Observed!$C$2:$C$10000,$C4),"")</f>
        <v/>
      </c>
      <c r="AN4" s="23" t="str">
        <f>IF(ISNUMBER(AVERAGEIFS(Observed!AN$2:AN$10000,Observed!$A$2:$A$10000,$A4,Observed!$C$2:$C$10000,$C4)),AVERAGEIFS(Observed!AN$2:AN$10000,Observed!$A$2:$A$10000,$A4,Observed!$C$2:$C$10000,$C4),"")</f>
        <v/>
      </c>
      <c r="AO4" s="2">
        <f>COUNTIFS(Observed!$A$2:$A$10000,$A4,Observed!$C$2:$C$10000,$C4)</f>
        <v>4</v>
      </c>
      <c r="AP4" s="2">
        <f t="shared" si="0"/>
        <v>9</v>
      </c>
    </row>
    <row r="5" spans="1:42" x14ac:dyDescent="0.25">
      <c r="A5" t="s">
        <v>27</v>
      </c>
      <c r="B5" t="s">
        <v>43</v>
      </c>
      <c r="C5" s="20">
        <v>41920</v>
      </c>
      <c r="D5">
        <v>1</v>
      </c>
      <c r="E5" t="s">
        <v>57</v>
      </c>
      <c r="G5" s="25" t="s">
        <v>73</v>
      </c>
      <c r="H5" t="s">
        <v>41</v>
      </c>
      <c r="I5">
        <v>1.1000000000000001</v>
      </c>
      <c r="J5" s="2" t="s">
        <v>20</v>
      </c>
      <c r="K5" s="22" t="str">
        <f>IF(ISNUMBER(AVERAGEIFS(Observed!K$2:K$10000,Observed!$A$2:$A$10000,$A5,Observed!$C$2:$C$10000,$C5)),AVERAGEIFS(Observed!K$2:K$10000,Observed!$A$2:$A$10000,$A5,Observed!$C$2:$C$10000,$C5),"")</f>
        <v/>
      </c>
      <c r="L5" s="23" t="str">
        <f>IF(ISNUMBER(AVERAGEIFS(Observed!L$2:L$10000,Observed!$A$2:$A$10000,$A5,Observed!$C$2:$C$10000,$C5)),AVERAGEIFS(Observed!L$2:L$10000,Observed!$A$2:$A$10000,$A5,Observed!$C$2:$C$10000,$C5),"")</f>
        <v/>
      </c>
      <c r="M5" s="23" t="str">
        <f>IF(ISNUMBER(AVERAGEIFS(Observed!M$2:M$10000,Observed!$A$2:$A$10000,$A5,Observed!$C$2:$C$10000,$C5)),AVERAGEIFS(Observed!M$2:M$10000,Observed!$A$2:$A$10000,$A5,Observed!$C$2:$C$10000,$C5),"")</f>
        <v/>
      </c>
      <c r="N5" s="23" t="str">
        <f>IF(ISNUMBER(AVERAGEIFS(Observed!N$2:N$10000,Observed!$A$2:$A$10000,$A5,Observed!$C$2:$C$10000,$C5)),AVERAGEIFS(Observed!N$2:N$10000,Observed!$A$2:$A$10000,$A5,Observed!$C$2:$C$10000,$C5),"")</f>
        <v/>
      </c>
      <c r="O5" s="23" t="str">
        <f>IF(ISNUMBER(AVERAGEIFS(Observed!O$2:O$10000,Observed!$A$2:$A$10000,$A5,Observed!$C$2:$C$10000,$C5)),AVERAGEIFS(Observed!O$2:O$10000,Observed!$A$2:$A$10000,$A5,Observed!$C$2:$C$10000,$C5),"")</f>
        <v/>
      </c>
      <c r="P5" s="24" t="str">
        <f>IF(ISNUMBER(AVERAGEIFS(Observed!P$2:P$10000,Observed!$A$2:$A$10000,$A5,Observed!$C$2:$C$10000,$C5)),AVERAGEIFS(Observed!P$2:P$10000,Observed!$A$2:$A$10000,$A5,Observed!$C$2:$C$10000,$C5),"")</f>
        <v/>
      </c>
      <c r="Q5" s="24" t="str">
        <f>IF(ISNUMBER(AVERAGEIFS(Observed!Q$2:Q$10000,Observed!$A$2:$A$10000,$A5,Observed!$C$2:$C$10000,$C5)),AVERAGEIFS(Observed!Q$2:Q$10000,Observed!$A$2:$A$10000,$A5,Observed!$C$2:$C$10000,$C5),"")</f>
        <v/>
      </c>
      <c r="R5" s="24" t="str">
        <f>IF(ISNUMBER(AVERAGEIFS(Observed!R$2:R$10000,Observed!$A$2:$A$10000,$A5,Observed!$C$2:$C$10000,$C5)),AVERAGEIFS(Observed!R$2:R$10000,Observed!$A$2:$A$10000,$A5,Observed!$C$2:$C$10000,$C5),"")</f>
        <v/>
      </c>
      <c r="S5" s="22" t="str">
        <f>IF(ISNUMBER(AVERAGEIFS(Observed!S$2:S$10000,Observed!$A$2:$A$10000,$A5,Observed!$C$2:$C$10000,$C5)),AVERAGEIFS(Observed!S$2:S$10000,Observed!$A$2:$A$10000,$A5,Observed!$C$2:$C$10000,$C5),"")</f>
        <v/>
      </c>
      <c r="T5" s="23" t="str">
        <f>IF(ISNUMBER(AVERAGEIFS(Observed!T$2:T$10000,Observed!$A$2:$A$10000,$A5,Observed!$C$2:$C$10000,$C5)),AVERAGEIFS(Observed!T$2:T$10000,Observed!$A$2:$A$10000,$A5,Observed!$C$2:$C$10000,$C5),"")</f>
        <v/>
      </c>
      <c r="U5" s="23" t="str">
        <f>IF(ISNUMBER(AVERAGEIFS(Observed!U$2:U$10000,Observed!$A$2:$A$10000,$A5,Observed!$C$2:$C$10000,$C5)),AVERAGEIFS(Observed!U$2:U$10000,Observed!$A$2:$A$10000,$A5,Observed!$C$2:$C$10000,$C5),"")</f>
        <v/>
      </c>
      <c r="V5" s="23" t="str">
        <f>IF(ISNUMBER(AVERAGEIFS(Observed!V$2:V$10000,Observed!$A$2:$A$10000,$A5,Observed!$C$2:$C$10000,$C5)),AVERAGEIFS(Observed!V$2:V$10000,Observed!$A$2:$A$10000,$A5,Observed!$C$2:$C$10000,$C5),"")</f>
        <v/>
      </c>
      <c r="W5" s="23" t="str">
        <f>IF(ISNUMBER(AVERAGEIFS(Observed!W$2:W$10000,Observed!$A$2:$A$10000,$A5,Observed!$C$2:$C$10000,$C5)),AVERAGEIFS(Observed!W$2:W$10000,Observed!$A$2:$A$10000,$A5,Observed!$C$2:$C$10000,$C5),"")</f>
        <v/>
      </c>
      <c r="X5" s="23" t="str">
        <f>IF(ISNUMBER(AVERAGEIFS(Observed!X$2:X$10000,Observed!$A$2:$A$10000,$A5,Observed!$C$2:$C$10000,$C5)),AVERAGEIFS(Observed!X$2:X$10000,Observed!$A$2:$A$10000,$A5,Observed!$C$2:$C$10000,$C5),"")</f>
        <v/>
      </c>
      <c r="Y5" s="23">
        <f>IF(ISNUMBER(AVERAGEIFS(Observed!Y$2:Y$10000,Observed!$A$2:$A$10000,$A5,Observed!$C$2:$C$10000,$C5)),AVERAGEIFS(Observed!Y$2:Y$10000,Observed!$A$2:$A$10000,$A5,Observed!$C$2:$C$10000,$C5),"")</f>
        <v>17.660250000000001</v>
      </c>
      <c r="Z5" s="23">
        <f>IF(ISNUMBER(AVERAGEIFS(Observed!Z$2:Z$10000,Observed!$A$2:$A$10000,$A5,Observed!$C$2:$C$10000,$C5)),AVERAGEIFS(Observed!Z$2:Z$10000,Observed!$A$2:$A$10000,$A5,Observed!$C$2:$C$10000,$C5),"")</f>
        <v>9.619250000000001</v>
      </c>
      <c r="AA5" s="23">
        <f>IF(ISNUMBER(AVERAGEIFS(Observed!AA$2:AA$10000,Observed!$A$2:$A$10000,$A5,Observed!$C$2:$C$10000,$C5)),AVERAGEIFS(Observed!AA$2:AA$10000,Observed!$A$2:$A$10000,$A5,Observed!$C$2:$C$10000,$C5),"")</f>
        <v>76.984750000000005</v>
      </c>
      <c r="AB5" s="23">
        <f>IF(ISNUMBER(AVERAGEIFS(Observed!AB$2:AB$10000,Observed!$A$2:$A$10000,$A5,Observed!$C$2:$C$10000,$C5)),AVERAGEIFS(Observed!AB$2:AB$10000,Observed!$A$2:$A$10000,$A5,Observed!$C$2:$C$10000,$C5),"")</f>
        <v>25.06325</v>
      </c>
      <c r="AC5" s="23">
        <f>IF(ISNUMBER(AVERAGEIFS(Observed!AC$2:AC$10000,Observed!$A$2:$A$10000,$A5,Observed!$C$2:$C$10000,$C5)),AVERAGEIFS(Observed!AC$2:AC$10000,Observed!$A$2:$A$10000,$A5,Observed!$C$2:$C$10000,$C5),"")</f>
        <v>85.663499999999999</v>
      </c>
      <c r="AD5" s="23">
        <f>IF(ISNUMBER(AVERAGEIFS(Observed!AD$2:AD$10000,Observed!$A$2:$A$10000,$A5,Observed!$C$2:$C$10000,$C5)),AVERAGEIFS(Observed!AD$2:AD$10000,Observed!$A$2:$A$10000,$A5,Observed!$C$2:$C$10000,$C5),"")</f>
        <v>16.6905</v>
      </c>
      <c r="AE5" s="24">
        <f>IF(ISNUMBER(AVERAGEIFS(Observed!AE$2:AE$10000,Observed!$A$2:$A$10000,$A5,Observed!$C$2:$C$10000,$C5)),AVERAGEIFS(Observed!AE$2:AE$10000,Observed!$A$2:$A$10000,$A5,Observed!$C$2:$C$10000,$C5),"")</f>
        <v>2.6704800000000001E-2</v>
      </c>
      <c r="AF5" s="24">
        <f>IF(ISNUMBER(AVERAGEIFS(Observed!AF$2:AF$10000,Observed!$A$2:$A$10000,$A5,Observed!$C$2:$C$10000,$C5)),AVERAGEIFS(Observed!AF$2:AF$10000,Observed!$A$2:$A$10000,$A5,Observed!$C$2:$C$10000,$C5),"")</f>
        <v>2.6704800000000001E-2</v>
      </c>
      <c r="AG5" s="23">
        <f>IF(ISNUMBER(AVERAGEIFS(Observed!AG$2:AG$10000,Observed!$A$2:$A$10000,$A5,Observed!$C$2:$C$10000,$C5)),AVERAGEIFS(Observed!AG$2:AG$10000,Observed!$A$2:$A$10000,$A5,Observed!$C$2:$C$10000,$C5),"")</f>
        <v>12.31756</v>
      </c>
      <c r="AH5" s="23" t="str">
        <f>IF(ISNUMBER(AVERAGEIFS(Observed!AH$2:AH$10000,Observed!$A$2:$A$10000,$A5,Observed!$C$2:$C$10000,$C5)),AVERAGEIFS(Observed!AH$2:AH$10000,Observed!$A$2:$A$10000,$A5,Observed!$C$2:$C$10000,$C5),"")</f>
        <v/>
      </c>
      <c r="AI5" s="22" t="str">
        <f>IF(ISNUMBER(AVERAGEIFS(Observed!AI$2:AI$10000,Observed!$A$2:$A$10000,$A5,Observed!$C$2:$C$10000,$C5)),AVERAGEIFS(Observed!AI$2:AI$10000,Observed!$A$2:$A$10000,$A5,Observed!$C$2:$C$10000,$C5),"")</f>
        <v/>
      </c>
      <c r="AJ5" s="23" t="str">
        <f>IF(ISNUMBER(AVERAGEIFS(Observed!AJ$2:AJ$10000,Observed!$A$2:$A$10000,$A5,Observed!$C$2:$C$10000,$C5)),AVERAGEIFS(Observed!AJ$2:AJ$10000,Observed!$A$2:$A$10000,$A5,Observed!$C$2:$C$10000,$C5),"")</f>
        <v/>
      </c>
      <c r="AK5" s="23" t="str">
        <f>IF(ISNUMBER(AVERAGEIFS(Observed!AK$2:AK$10000,Observed!$A$2:$A$10000,$A5,Observed!$C$2:$C$10000,$C5)),AVERAGEIFS(Observed!AK$2:AK$10000,Observed!$A$2:$A$10000,$A5,Observed!$C$2:$C$10000,$C5),"")</f>
        <v/>
      </c>
      <c r="AL5" s="23" t="str">
        <f>IF(ISNUMBER(AVERAGEIFS(Observed!AL$2:AL$10000,Observed!$A$2:$A$10000,$A5,Observed!$C$2:$C$10000,$C5)),AVERAGEIFS(Observed!AL$2:AL$10000,Observed!$A$2:$A$10000,$A5,Observed!$C$2:$C$10000,$C5),"")</f>
        <v/>
      </c>
      <c r="AM5" s="23" t="str">
        <f>IF(ISNUMBER(AVERAGEIFS(Observed!AM$2:AM$10000,Observed!$A$2:$A$10000,$A5,Observed!$C$2:$C$10000,$C5)),AVERAGEIFS(Observed!AM$2:AM$10000,Observed!$A$2:$A$10000,$A5,Observed!$C$2:$C$10000,$C5),"")</f>
        <v/>
      </c>
      <c r="AN5" s="23" t="str">
        <f>IF(ISNUMBER(AVERAGEIFS(Observed!AN$2:AN$10000,Observed!$A$2:$A$10000,$A5,Observed!$C$2:$C$10000,$C5)),AVERAGEIFS(Observed!AN$2:AN$10000,Observed!$A$2:$A$10000,$A5,Observed!$C$2:$C$10000,$C5),"")</f>
        <v/>
      </c>
      <c r="AO5" s="2">
        <f>COUNTIFS(Observed!$A$2:$A$10000,$A5,Observed!$C$2:$C$10000,$C5)</f>
        <v>4</v>
      </c>
      <c r="AP5" s="2">
        <f t="shared" si="0"/>
        <v>9</v>
      </c>
    </row>
    <row r="6" spans="1:42" x14ac:dyDescent="0.25">
      <c r="A6" t="s">
        <v>28</v>
      </c>
      <c r="B6" t="s">
        <v>43</v>
      </c>
      <c r="C6" s="20">
        <v>41920</v>
      </c>
      <c r="D6">
        <v>1</v>
      </c>
      <c r="E6" t="s">
        <v>58</v>
      </c>
      <c r="G6" s="25" t="s">
        <v>73</v>
      </c>
      <c r="H6" t="s">
        <v>41</v>
      </c>
      <c r="I6">
        <v>1.1000000000000001</v>
      </c>
      <c r="J6" s="2" t="s">
        <v>20</v>
      </c>
      <c r="K6" s="22" t="str">
        <f>IF(ISNUMBER(AVERAGEIFS(Observed!K$2:K$10000,Observed!$A$2:$A$10000,$A6,Observed!$C$2:$C$10000,$C6)),AVERAGEIFS(Observed!K$2:K$10000,Observed!$A$2:$A$10000,$A6,Observed!$C$2:$C$10000,$C6),"")</f>
        <v/>
      </c>
      <c r="L6" s="23" t="str">
        <f>IF(ISNUMBER(AVERAGEIFS(Observed!L$2:L$10000,Observed!$A$2:$A$10000,$A6,Observed!$C$2:$C$10000,$C6)),AVERAGEIFS(Observed!L$2:L$10000,Observed!$A$2:$A$10000,$A6,Observed!$C$2:$C$10000,$C6),"")</f>
        <v/>
      </c>
      <c r="M6" s="23" t="str">
        <f>IF(ISNUMBER(AVERAGEIFS(Observed!M$2:M$10000,Observed!$A$2:$A$10000,$A6,Observed!$C$2:$C$10000,$C6)),AVERAGEIFS(Observed!M$2:M$10000,Observed!$A$2:$A$10000,$A6,Observed!$C$2:$C$10000,$C6),"")</f>
        <v/>
      </c>
      <c r="N6" s="23" t="str">
        <f>IF(ISNUMBER(AVERAGEIFS(Observed!N$2:N$10000,Observed!$A$2:$A$10000,$A6,Observed!$C$2:$C$10000,$C6)),AVERAGEIFS(Observed!N$2:N$10000,Observed!$A$2:$A$10000,$A6,Observed!$C$2:$C$10000,$C6),"")</f>
        <v/>
      </c>
      <c r="O6" s="23" t="str">
        <f>IF(ISNUMBER(AVERAGEIFS(Observed!O$2:O$10000,Observed!$A$2:$A$10000,$A6,Observed!$C$2:$C$10000,$C6)),AVERAGEIFS(Observed!O$2:O$10000,Observed!$A$2:$A$10000,$A6,Observed!$C$2:$C$10000,$C6),"")</f>
        <v/>
      </c>
      <c r="P6" s="24" t="str">
        <f>IF(ISNUMBER(AVERAGEIFS(Observed!P$2:P$10000,Observed!$A$2:$A$10000,$A6,Observed!$C$2:$C$10000,$C6)),AVERAGEIFS(Observed!P$2:P$10000,Observed!$A$2:$A$10000,$A6,Observed!$C$2:$C$10000,$C6),"")</f>
        <v/>
      </c>
      <c r="Q6" s="24" t="str">
        <f>IF(ISNUMBER(AVERAGEIFS(Observed!Q$2:Q$10000,Observed!$A$2:$A$10000,$A6,Observed!$C$2:$C$10000,$C6)),AVERAGEIFS(Observed!Q$2:Q$10000,Observed!$A$2:$A$10000,$A6,Observed!$C$2:$C$10000,$C6),"")</f>
        <v/>
      </c>
      <c r="R6" s="24" t="str">
        <f>IF(ISNUMBER(AVERAGEIFS(Observed!R$2:R$10000,Observed!$A$2:$A$10000,$A6,Observed!$C$2:$C$10000,$C6)),AVERAGEIFS(Observed!R$2:R$10000,Observed!$A$2:$A$10000,$A6,Observed!$C$2:$C$10000,$C6),"")</f>
        <v/>
      </c>
      <c r="S6" s="22" t="str">
        <f>IF(ISNUMBER(AVERAGEIFS(Observed!S$2:S$10000,Observed!$A$2:$A$10000,$A6,Observed!$C$2:$C$10000,$C6)),AVERAGEIFS(Observed!S$2:S$10000,Observed!$A$2:$A$10000,$A6,Observed!$C$2:$C$10000,$C6),"")</f>
        <v/>
      </c>
      <c r="T6" s="23" t="str">
        <f>IF(ISNUMBER(AVERAGEIFS(Observed!T$2:T$10000,Observed!$A$2:$A$10000,$A6,Observed!$C$2:$C$10000,$C6)),AVERAGEIFS(Observed!T$2:T$10000,Observed!$A$2:$A$10000,$A6,Observed!$C$2:$C$10000,$C6),"")</f>
        <v/>
      </c>
      <c r="U6" s="23" t="str">
        <f>IF(ISNUMBER(AVERAGEIFS(Observed!U$2:U$10000,Observed!$A$2:$A$10000,$A6,Observed!$C$2:$C$10000,$C6)),AVERAGEIFS(Observed!U$2:U$10000,Observed!$A$2:$A$10000,$A6,Observed!$C$2:$C$10000,$C6),"")</f>
        <v/>
      </c>
      <c r="V6" s="23" t="str">
        <f>IF(ISNUMBER(AVERAGEIFS(Observed!V$2:V$10000,Observed!$A$2:$A$10000,$A6,Observed!$C$2:$C$10000,$C6)),AVERAGEIFS(Observed!V$2:V$10000,Observed!$A$2:$A$10000,$A6,Observed!$C$2:$C$10000,$C6),"")</f>
        <v/>
      </c>
      <c r="W6" s="23" t="str">
        <f>IF(ISNUMBER(AVERAGEIFS(Observed!W$2:W$10000,Observed!$A$2:$A$10000,$A6,Observed!$C$2:$C$10000,$C6)),AVERAGEIFS(Observed!W$2:W$10000,Observed!$A$2:$A$10000,$A6,Observed!$C$2:$C$10000,$C6),"")</f>
        <v/>
      </c>
      <c r="X6" s="23" t="str">
        <f>IF(ISNUMBER(AVERAGEIFS(Observed!X$2:X$10000,Observed!$A$2:$A$10000,$A6,Observed!$C$2:$C$10000,$C6)),AVERAGEIFS(Observed!X$2:X$10000,Observed!$A$2:$A$10000,$A6,Observed!$C$2:$C$10000,$C6),"")</f>
        <v/>
      </c>
      <c r="Y6" s="23">
        <f>IF(ISNUMBER(AVERAGEIFS(Observed!Y$2:Y$10000,Observed!$A$2:$A$10000,$A6,Observed!$C$2:$C$10000,$C6)),AVERAGEIFS(Observed!Y$2:Y$10000,Observed!$A$2:$A$10000,$A6,Observed!$C$2:$C$10000,$C6),"")</f>
        <v>18.455666666666666</v>
      </c>
      <c r="Z6" s="23">
        <f>IF(ISNUMBER(AVERAGEIFS(Observed!Z$2:Z$10000,Observed!$A$2:$A$10000,$A6,Observed!$C$2:$C$10000,$C6)),AVERAGEIFS(Observed!Z$2:Z$10000,Observed!$A$2:$A$10000,$A6,Observed!$C$2:$C$10000,$C6),"")</f>
        <v>9.5093333333333323</v>
      </c>
      <c r="AA6" s="23">
        <f>IF(ISNUMBER(AVERAGEIFS(Observed!AA$2:AA$10000,Observed!$A$2:$A$10000,$A6,Observed!$C$2:$C$10000,$C6)),AVERAGEIFS(Observed!AA$2:AA$10000,Observed!$A$2:$A$10000,$A6,Observed!$C$2:$C$10000,$C6),"")</f>
        <v>75.028999999999996</v>
      </c>
      <c r="AB6" s="23">
        <f>IF(ISNUMBER(AVERAGEIFS(Observed!AB$2:AB$10000,Observed!$A$2:$A$10000,$A6,Observed!$C$2:$C$10000,$C6)),AVERAGEIFS(Observed!AB$2:AB$10000,Observed!$A$2:$A$10000,$A6,Observed!$C$2:$C$10000,$C6),"")</f>
        <v>26.585666666666665</v>
      </c>
      <c r="AC6" s="23">
        <f>IF(ISNUMBER(AVERAGEIFS(Observed!AC$2:AC$10000,Observed!$A$2:$A$10000,$A6,Observed!$C$2:$C$10000,$C6)),AVERAGEIFS(Observed!AC$2:AC$10000,Observed!$A$2:$A$10000,$A6,Observed!$C$2:$C$10000,$C6),"")</f>
        <v>85.266000000000005</v>
      </c>
      <c r="AD6" s="23">
        <f>IF(ISNUMBER(AVERAGEIFS(Observed!AD$2:AD$10000,Observed!$A$2:$A$10000,$A6,Observed!$C$2:$C$10000,$C6)),AVERAGEIFS(Observed!AD$2:AD$10000,Observed!$A$2:$A$10000,$A6,Observed!$C$2:$C$10000,$C6),"")</f>
        <v>13.502666666666668</v>
      </c>
      <c r="AE6" s="24">
        <f>IF(ISNUMBER(AVERAGEIFS(Observed!AE$2:AE$10000,Observed!$A$2:$A$10000,$A6,Observed!$C$2:$C$10000,$C6)),AVERAGEIFS(Observed!AE$2:AE$10000,Observed!$A$2:$A$10000,$A6,Observed!$C$2:$C$10000,$C6),"")</f>
        <v>2.1604266666666667E-2</v>
      </c>
      <c r="AF6" s="24">
        <f>IF(ISNUMBER(AVERAGEIFS(Observed!AF$2:AF$10000,Observed!$A$2:$A$10000,$A6,Observed!$C$2:$C$10000,$C6)),AVERAGEIFS(Observed!AF$2:AF$10000,Observed!$A$2:$A$10000,$A6,Observed!$C$2:$C$10000,$C6),"")</f>
        <v>2.1604266666666667E-2</v>
      </c>
      <c r="AG6" s="23">
        <f>IF(ISNUMBER(AVERAGEIFS(Observed!AG$2:AG$10000,Observed!$A$2:$A$10000,$A6,Observed!$C$2:$C$10000,$C6)),AVERAGEIFS(Observed!AG$2:AG$10000,Observed!$A$2:$A$10000,$A6,Observed!$C$2:$C$10000,$C6),"")</f>
        <v>12.00464</v>
      </c>
      <c r="AH6" s="23" t="str">
        <f>IF(ISNUMBER(AVERAGEIFS(Observed!AH$2:AH$10000,Observed!$A$2:$A$10000,$A6,Observed!$C$2:$C$10000,$C6)),AVERAGEIFS(Observed!AH$2:AH$10000,Observed!$A$2:$A$10000,$A6,Observed!$C$2:$C$10000,$C6),"")</f>
        <v/>
      </c>
      <c r="AI6" s="22" t="str">
        <f>IF(ISNUMBER(AVERAGEIFS(Observed!AI$2:AI$10000,Observed!$A$2:$A$10000,$A6,Observed!$C$2:$C$10000,$C6)),AVERAGEIFS(Observed!AI$2:AI$10000,Observed!$A$2:$A$10000,$A6,Observed!$C$2:$C$10000,$C6),"")</f>
        <v/>
      </c>
      <c r="AJ6" s="23" t="str">
        <f>IF(ISNUMBER(AVERAGEIFS(Observed!AJ$2:AJ$10000,Observed!$A$2:$A$10000,$A6,Observed!$C$2:$C$10000,$C6)),AVERAGEIFS(Observed!AJ$2:AJ$10000,Observed!$A$2:$A$10000,$A6,Observed!$C$2:$C$10000,$C6),"")</f>
        <v/>
      </c>
      <c r="AK6" s="23" t="str">
        <f>IF(ISNUMBER(AVERAGEIFS(Observed!AK$2:AK$10000,Observed!$A$2:$A$10000,$A6,Observed!$C$2:$C$10000,$C6)),AVERAGEIFS(Observed!AK$2:AK$10000,Observed!$A$2:$A$10000,$A6,Observed!$C$2:$C$10000,$C6),"")</f>
        <v/>
      </c>
      <c r="AL6" s="23" t="str">
        <f>IF(ISNUMBER(AVERAGEIFS(Observed!AL$2:AL$10000,Observed!$A$2:$A$10000,$A6,Observed!$C$2:$C$10000,$C6)),AVERAGEIFS(Observed!AL$2:AL$10000,Observed!$A$2:$A$10000,$A6,Observed!$C$2:$C$10000,$C6),"")</f>
        <v/>
      </c>
      <c r="AM6" s="23" t="str">
        <f>IF(ISNUMBER(AVERAGEIFS(Observed!AM$2:AM$10000,Observed!$A$2:$A$10000,$A6,Observed!$C$2:$C$10000,$C6)),AVERAGEIFS(Observed!AM$2:AM$10000,Observed!$A$2:$A$10000,$A6,Observed!$C$2:$C$10000,$C6),"")</f>
        <v/>
      </c>
      <c r="AN6" s="23" t="str">
        <f>IF(ISNUMBER(AVERAGEIFS(Observed!AN$2:AN$10000,Observed!$A$2:$A$10000,$A6,Observed!$C$2:$C$10000,$C6)),AVERAGEIFS(Observed!AN$2:AN$10000,Observed!$A$2:$A$10000,$A6,Observed!$C$2:$C$10000,$C6),"")</f>
        <v/>
      </c>
      <c r="AO6" s="2">
        <f>COUNTIFS(Observed!$A$2:$A$10000,$A6,Observed!$C$2:$C$10000,$C6)</f>
        <v>4</v>
      </c>
      <c r="AP6" s="2">
        <f t="shared" si="0"/>
        <v>9</v>
      </c>
    </row>
    <row r="7" spans="1:42" x14ac:dyDescent="0.25">
      <c r="A7" t="s">
        <v>26</v>
      </c>
      <c r="B7" t="s">
        <v>43</v>
      </c>
      <c r="C7" s="20">
        <v>41920</v>
      </c>
      <c r="D7">
        <v>1</v>
      </c>
      <c r="E7" t="s">
        <v>59</v>
      </c>
      <c r="G7" s="25" t="s">
        <v>73</v>
      </c>
      <c r="H7" t="s">
        <v>41</v>
      </c>
      <c r="I7">
        <v>1.1000000000000001</v>
      </c>
      <c r="J7" s="2" t="s">
        <v>20</v>
      </c>
      <c r="K7" s="22" t="str">
        <f>IF(ISNUMBER(AVERAGEIFS(Observed!K$2:K$10000,Observed!$A$2:$A$10000,$A7,Observed!$C$2:$C$10000,$C7)),AVERAGEIFS(Observed!K$2:K$10000,Observed!$A$2:$A$10000,$A7,Observed!$C$2:$C$10000,$C7),"")</f>
        <v/>
      </c>
      <c r="L7" s="23" t="str">
        <f>IF(ISNUMBER(AVERAGEIFS(Observed!L$2:L$10000,Observed!$A$2:$A$10000,$A7,Observed!$C$2:$C$10000,$C7)),AVERAGEIFS(Observed!L$2:L$10000,Observed!$A$2:$A$10000,$A7,Observed!$C$2:$C$10000,$C7),"")</f>
        <v/>
      </c>
      <c r="M7" s="23" t="str">
        <f>IF(ISNUMBER(AVERAGEIFS(Observed!M$2:M$10000,Observed!$A$2:$A$10000,$A7,Observed!$C$2:$C$10000,$C7)),AVERAGEIFS(Observed!M$2:M$10000,Observed!$A$2:$A$10000,$A7,Observed!$C$2:$C$10000,$C7),"")</f>
        <v/>
      </c>
      <c r="N7" s="23" t="str">
        <f>IF(ISNUMBER(AVERAGEIFS(Observed!N$2:N$10000,Observed!$A$2:$A$10000,$A7,Observed!$C$2:$C$10000,$C7)),AVERAGEIFS(Observed!N$2:N$10000,Observed!$A$2:$A$10000,$A7,Observed!$C$2:$C$10000,$C7),"")</f>
        <v/>
      </c>
      <c r="O7" s="23" t="str">
        <f>IF(ISNUMBER(AVERAGEIFS(Observed!O$2:O$10000,Observed!$A$2:$A$10000,$A7,Observed!$C$2:$C$10000,$C7)),AVERAGEIFS(Observed!O$2:O$10000,Observed!$A$2:$A$10000,$A7,Observed!$C$2:$C$10000,$C7),"")</f>
        <v/>
      </c>
      <c r="P7" s="24" t="str">
        <f>IF(ISNUMBER(AVERAGEIFS(Observed!P$2:P$10000,Observed!$A$2:$A$10000,$A7,Observed!$C$2:$C$10000,$C7)),AVERAGEIFS(Observed!P$2:P$10000,Observed!$A$2:$A$10000,$A7,Observed!$C$2:$C$10000,$C7),"")</f>
        <v/>
      </c>
      <c r="Q7" s="24" t="str">
        <f>IF(ISNUMBER(AVERAGEIFS(Observed!Q$2:Q$10000,Observed!$A$2:$A$10000,$A7,Observed!$C$2:$C$10000,$C7)),AVERAGEIFS(Observed!Q$2:Q$10000,Observed!$A$2:$A$10000,$A7,Observed!$C$2:$C$10000,$C7),"")</f>
        <v/>
      </c>
      <c r="R7" s="24" t="str">
        <f>IF(ISNUMBER(AVERAGEIFS(Observed!R$2:R$10000,Observed!$A$2:$A$10000,$A7,Observed!$C$2:$C$10000,$C7)),AVERAGEIFS(Observed!R$2:R$10000,Observed!$A$2:$A$10000,$A7,Observed!$C$2:$C$10000,$C7),"")</f>
        <v/>
      </c>
      <c r="S7" s="22" t="str">
        <f>IF(ISNUMBER(AVERAGEIFS(Observed!S$2:S$10000,Observed!$A$2:$A$10000,$A7,Observed!$C$2:$C$10000,$C7)),AVERAGEIFS(Observed!S$2:S$10000,Observed!$A$2:$A$10000,$A7,Observed!$C$2:$C$10000,$C7),"")</f>
        <v/>
      </c>
      <c r="T7" s="23" t="str">
        <f>IF(ISNUMBER(AVERAGEIFS(Observed!T$2:T$10000,Observed!$A$2:$A$10000,$A7,Observed!$C$2:$C$10000,$C7)),AVERAGEIFS(Observed!T$2:T$10000,Observed!$A$2:$A$10000,$A7,Observed!$C$2:$C$10000,$C7),"")</f>
        <v/>
      </c>
      <c r="U7" s="23" t="str">
        <f>IF(ISNUMBER(AVERAGEIFS(Observed!U$2:U$10000,Observed!$A$2:$A$10000,$A7,Observed!$C$2:$C$10000,$C7)),AVERAGEIFS(Observed!U$2:U$10000,Observed!$A$2:$A$10000,$A7,Observed!$C$2:$C$10000,$C7),"")</f>
        <v/>
      </c>
      <c r="V7" s="23" t="str">
        <f>IF(ISNUMBER(AVERAGEIFS(Observed!V$2:V$10000,Observed!$A$2:$A$10000,$A7,Observed!$C$2:$C$10000,$C7)),AVERAGEIFS(Observed!V$2:V$10000,Observed!$A$2:$A$10000,$A7,Observed!$C$2:$C$10000,$C7),"")</f>
        <v/>
      </c>
      <c r="W7" s="23" t="str">
        <f>IF(ISNUMBER(AVERAGEIFS(Observed!W$2:W$10000,Observed!$A$2:$A$10000,$A7,Observed!$C$2:$C$10000,$C7)),AVERAGEIFS(Observed!W$2:W$10000,Observed!$A$2:$A$10000,$A7,Observed!$C$2:$C$10000,$C7),"")</f>
        <v/>
      </c>
      <c r="X7" s="23" t="str">
        <f>IF(ISNUMBER(AVERAGEIFS(Observed!X$2:X$10000,Observed!$A$2:$A$10000,$A7,Observed!$C$2:$C$10000,$C7)),AVERAGEIFS(Observed!X$2:X$10000,Observed!$A$2:$A$10000,$A7,Observed!$C$2:$C$10000,$C7),"")</f>
        <v/>
      </c>
      <c r="Y7" s="23">
        <f>IF(ISNUMBER(AVERAGEIFS(Observed!Y$2:Y$10000,Observed!$A$2:$A$10000,$A7,Observed!$C$2:$C$10000,$C7)),AVERAGEIFS(Observed!Y$2:Y$10000,Observed!$A$2:$A$10000,$A7,Observed!$C$2:$C$10000,$C7),"")</f>
        <v>17.514749999999999</v>
      </c>
      <c r="Z7" s="23">
        <f>IF(ISNUMBER(AVERAGEIFS(Observed!Z$2:Z$10000,Observed!$A$2:$A$10000,$A7,Observed!$C$2:$C$10000,$C7)),AVERAGEIFS(Observed!Z$2:Z$10000,Observed!$A$2:$A$10000,$A7,Observed!$C$2:$C$10000,$C7),"")</f>
        <v>8.9147499999999997</v>
      </c>
      <c r="AA7" s="23">
        <f>IF(ISNUMBER(AVERAGEIFS(Observed!AA$2:AA$10000,Observed!$A$2:$A$10000,$A7,Observed!$C$2:$C$10000,$C7)),AVERAGEIFS(Observed!AA$2:AA$10000,Observed!$A$2:$A$10000,$A7,Observed!$C$2:$C$10000,$C7),"")</f>
        <v>75.086000000000013</v>
      </c>
      <c r="AB7" s="23">
        <f>IF(ISNUMBER(AVERAGEIFS(Observed!AB$2:AB$10000,Observed!$A$2:$A$10000,$A7,Observed!$C$2:$C$10000,$C7)),AVERAGEIFS(Observed!AB$2:AB$10000,Observed!$A$2:$A$10000,$A7,Observed!$C$2:$C$10000,$C7),"")</f>
        <v>24.9435</v>
      </c>
      <c r="AC7" s="23">
        <f>IF(ISNUMBER(AVERAGEIFS(Observed!AC$2:AC$10000,Observed!$A$2:$A$10000,$A7,Observed!$C$2:$C$10000,$C7)),AVERAGEIFS(Observed!AC$2:AC$10000,Observed!$A$2:$A$10000,$A7,Observed!$C$2:$C$10000,$C7),"")</f>
        <v>84.261750000000006</v>
      </c>
      <c r="AD7" s="23">
        <f>IF(ISNUMBER(AVERAGEIFS(Observed!AD$2:AD$10000,Observed!$A$2:$A$10000,$A7,Observed!$C$2:$C$10000,$C7)),AVERAGEIFS(Observed!AD$2:AD$10000,Observed!$A$2:$A$10000,$A7,Observed!$C$2:$C$10000,$C7),"")</f>
        <v>14.6065</v>
      </c>
      <c r="AE7" s="24">
        <f>IF(ISNUMBER(AVERAGEIFS(Observed!AE$2:AE$10000,Observed!$A$2:$A$10000,$A7,Observed!$C$2:$C$10000,$C7)),AVERAGEIFS(Observed!AE$2:AE$10000,Observed!$A$2:$A$10000,$A7,Observed!$C$2:$C$10000,$C7),"")</f>
        <v>2.33704E-2</v>
      </c>
      <c r="AF7" s="24">
        <f>IF(ISNUMBER(AVERAGEIFS(Observed!AF$2:AF$10000,Observed!$A$2:$A$10000,$A7,Observed!$C$2:$C$10000,$C7)),AVERAGEIFS(Observed!AF$2:AF$10000,Observed!$A$2:$A$10000,$A7,Observed!$C$2:$C$10000,$C7),"")</f>
        <v>2.33704E-2</v>
      </c>
      <c r="AG7" s="23">
        <f>IF(ISNUMBER(AVERAGEIFS(Observed!AG$2:AG$10000,Observed!$A$2:$A$10000,$A7,Observed!$C$2:$C$10000,$C7)),AVERAGEIFS(Observed!AG$2:AG$10000,Observed!$A$2:$A$10000,$A7,Observed!$C$2:$C$10000,$C7),"")</f>
        <v>12.01376</v>
      </c>
      <c r="AH7" s="23" t="str">
        <f>IF(ISNUMBER(AVERAGEIFS(Observed!AH$2:AH$10000,Observed!$A$2:$A$10000,$A7,Observed!$C$2:$C$10000,$C7)),AVERAGEIFS(Observed!AH$2:AH$10000,Observed!$A$2:$A$10000,$A7,Observed!$C$2:$C$10000,$C7),"")</f>
        <v/>
      </c>
      <c r="AI7" s="22" t="str">
        <f>IF(ISNUMBER(AVERAGEIFS(Observed!AI$2:AI$10000,Observed!$A$2:$A$10000,$A7,Observed!$C$2:$C$10000,$C7)),AVERAGEIFS(Observed!AI$2:AI$10000,Observed!$A$2:$A$10000,$A7,Observed!$C$2:$C$10000,$C7),"")</f>
        <v/>
      </c>
      <c r="AJ7" s="23" t="str">
        <f>IF(ISNUMBER(AVERAGEIFS(Observed!AJ$2:AJ$10000,Observed!$A$2:$A$10000,$A7,Observed!$C$2:$C$10000,$C7)),AVERAGEIFS(Observed!AJ$2:AJ$10000,Observed!$A$2:$A$10000,$A7,Observed!$C$2:$C$10000,$C7),"")</f>
        <v/>
      </c>
      <c r="AK7" s="23" t="str">
        <f>IF(ISNUMBER(AVERAGEIFS(Observed!AK$2:AK$10000,Observed!$A$2:$A$10000,$A7,Observed!$C$2:$C$10000,$C7)),AVERAGEIFS(Observed!AK$2:AK$10000,Observed!$A$2:$A$10000,$A7,Observed!$C$2:$C$10000,$C7),"")</f>
        <v/>
      </c>
      <c r="AL7" s="23" t="str">
        <f>IF(ISNUMBER(AVERAGEIFS(Observed!AL$2:AL$10000,Observed!$A$2:$A$10000,$A7,Observed!$C$2:$C$10000,$C7)),AVERAGEIFS(Observed!AL$2:AL$10000,Observed!$A$2:$A$10000,$A7,Observed!$C$2:$C$10000,$C7),"")</f>
        <v/>
      </c>
      <c r="AM7" s="23" t="str">
        <f>IF(ISNUMBER(AVERAGEIFS(Observed!AM$2:AM$10000,Observed!$A$2:$A$10000,$A7,Observed!$C$2:$C$10000,$C7)),AVERAGEIFS(Observed!AM$2:AM$10000,Observed!$A$2:$A$10000,$A7,Observed!$C$2:$C$10000,$C7),"")</f>
        <v/>
      </c>
      <c r="AN7" s="23" t="str">
        <f>IF(ISNUMBER(AVERAGEIFS(Observed!AN$2:AN$10000,Observed!$A$2:$A$10000,$A7,Observed!$C$2:$C$10000,$C7)),AVERAGEIFS(Observed!AN$2:AN$10000,Observed!$A$2:$A$10000,$A7,Observed!$C$2:$C$10000,$C7),"")</f>
        <v/>
      </c>
      <c r="AO7" s="2">
        <f>COUNTIFS(Observed!$A$2:$A$10000,$A7,Observed!$C$2:$C$10000,$C7)</f>
        <v>4</v>
      </c>
      <c r="AP7" s="2">
        <f t="shared" si="0"/>
        <v>9</v>
      </c>
    </row>
    <row r="8" spans="1:42" x14ac:dyDescent="0.25">
      <c r="A8" t="s">
        <v>25</v>
      </c>
      <c r="B8" t="s">
        <v>43</v>
      </c>
      <c r="C8" s="20">
        <v>41942</v>
      </c>
      <c r="D8">
        <v>1</v>
      </c>
      <c r="E8" t="s">
        <v>54</v>
      </c>
      <c r="G8" s="25" t="s">
        <v>73</v>
      </c>
      <c r="H8" t="s">
        <v>41</v>
      </c>
      <c r="I8">
        <v>1.2</v>
      </c>
      <c r="J8" s="2" t="s">
        <v>20</v>
      </c>
      <c r="K8" s="22" t="str">
        <f>IF(ISNUMBER(AVERAGEIFS(Observed!K$2:K$10000,Observed!$A$2:$A$10000,$A8,Observed!$C$2:$C$10000,$C8)),AVERAGEIFS(Observed!K$2:K$10000,Observed!$A$2:$A$10000,$A8,Observed!$C$2:$C$10000,$C8),"")</f>
        <v/>
      </c>
      <c r="L8" s="23" t="str">
        <f>IF(ISNUMBER(AVERAGEIFS(Observed!L$2:L$10000,Observed!$A$2:$A$10000,$A8,Observed!$C$2:$C$10000,$C8)),AVERAGEIFS(Observed!L$2:L$10000,Observed!$A$2:$A$10000,$A8,Observed!$C$2:$C$10000,$C8),"")</f>
        <v/>
      </c>
      <c r="M8" s="23">
        <f>IF(ISNUMBER(AVERAGEIFS(Observed!M$2:M$10000,Observed!$A$2:$A$10000,$A8,Observed!$C$2:$C$10000,$C8)),AVERAGEIFS(Observed!M$2:M$10000,Observed!$A$2:$A$10000,$A8,Observed!$C$2:$C$10000,$C8),"")</f>
        <v>48.798791463340542</v>
      </c>
      <c r="N8" s="23">
        <f>IF(ISNUMBER(AVERAGEIFS(Observed!N$2:N$10000,Observed!$A$2:$A$10000,$A8,Observed!$C$2:$C$10000,$C8)),AVERAGEIFS(Observed!N$2:N$10000,Observed!$A$2:$A$10000,$A8,Observed!$C$2:$C$10000,$C8),"")</f>
        <v>48.798791463340542</v>
      </c>
      <c r="O8" s="23">
        <f>IF(ISNUMBER(AVERAGEIFS(Observed!O$2:O$10000,Observed!$A$2:$A$10000,$A8,Observed!$C$2:$C$10000,$C8)),AVERAGEIFS(Observed!O$2:O$10000,Observed!$A$2:$A$10000,$A8,Observed!$C$2:$C$10000,$C8),"")</f>
        <v>48.798791463340542</v>
      </c>
      <c r="P8" s="24" t="str">
        <f>IF(ISNUMBER(AVERAGEIFS(Observed!P$2:P$10000,Observed!$A$2:$A$10000,$A8,Observed!$C$2:$C$10000,$C8)),AVERAGEIFS(Observed!P$2:P$10000,Observed!$A$2:$A$10000,$A8,Observed!$C$2:$C$10000,$C8),"")</f>
        <v/>
      </c>
      <c r="Q8" s="24" t="str">
        <f>IF(ISNUMBER(AVERAGEIFS(Observed!Q$2:Q$10000,Observed!$A$2:$A$10000,$A8,Observed!$C$2:$C$10000,$C8)),AVERAGEIFS(Observed!Q$2:Q$10000,Observed!$A$2:$A$10000,$A8,Observed!$C$2:$C$10000,$C8),"")</f>
        <v/>
      </c>
      <c r="R8" s="24" t="str">
        <f>IF(ISNUMBER(AVERAGEIFS(Observed!R$2:R$10000,Observed!$A$2:$A$10000,$A8,Observed!$C$2:$C$10000,$C8)),AVERAGEIFS(Observed!R$2:R$10000,Observed!$A$2:$A$10000,$A8,Observed!$C$2:$C$10000,$C8),"")</f>
        <v/>
      </c>
      <c r="S8" s="22" t="str">
        <f>IF(ISNUMBER(AVERAGEIFS(Observed!S$2:S$10000,Observed!$A$2:$A$10000,$A8,Observed!$C$2:$C$10000,$C8)),AVERAGEIFS(Observed!S$2:S$10000,Observed!$A$2:$A$10000,$A8,Observed!$C$2:$C$10000,$C8),"")</f>
        <v/>
      </c>
      <c r="T8" s="23" t="str">
        <f>IF(ISNUMBER(AVERAGEIFS(Observed!T$2:T$10000,Observed!$A$2:$A$10000,$A8,Observed!$C$2:$C$10000,$C8)),AVERAGEIFS(Observed!T$2:T$10000,Observed!$A$2:$A$10000,$A8,Observed!$C$2:$C$10000,$C8),"")</f>
        <v/>
      </c>
      <c r="U8" s="23" t="str">
        <f>IF(ISNUMBER(AVERAGEIFS(Observed!U$2:U$10000,Observed!$A$2:$A$10000,$A8,Observed!$C$2:$C$10000,$C8)),AVERAGEIFS(Observed!U$2:U$10000,Observed!$A$2:$A$10000,$A8,Observed!$C$2:$C$10000,$C8),"")</f>
        <v/>
      </c>
      <c r="V8" s="23" t="str">
        <f>IF(ISNUMBER(AVERAGEIFS(Observed!V$2:V$10000,Observed!$A$2:$A$10000,$A8,Observed!$C$2:$C$10000,$C8)),AVERAGEIFS(Observed!V$2:V$10000,Observed!$A$2:$A$10000,$A8,Observed!$C$2:$C$10000,$C8),"")</f>
        <v/>
      </c>
      <c r="W8" s="23" t="str">
        <f>IF(ISNUMBER(AVERAGEIFS(Observed!W$2:W$10000,Observed!$A$2:$A$10000,$A8,Observed!$C$2:$C$10000,$C8)),AVERAGEIFS(Observed!W$2:W$10000,Observed!$A$2:$A$10000,$A8,Observed!$C$2:$C$10000,$C8),"")</f>
        <v/>
      </c>
      <c r="X8" s="23" t="str">
        <f>IF(ISNUMBER(AVERAGEIFS(Observed!X$2:X$10000,Observed!$A$2:$A$10000,$A8,Observed!$C$2:$C$10000,$C8)),AVERAGEIFS(Observed!X$2:X$10000,Observed!$A$2:$A$10000,$A8,Observed!$C$2:$C$10000,$C8),"")</f>
        <v/>
      </c>
      <c r="Y8" s="23">
        <f>IF(ISNUMBER(AVERAGEIFS(Observed!Y$2:Y$10000,Observed!$A$2:$A$10000,$A8,Observed!$C$2:$C$10000,$C8)),AVERAGEIFS(Observed!Y$2:Y$10000,Observed!$A$2:$A$10000,$A8,Observed!$C$2:$C$10000,$C8),"")</f>
        <v>19.060749999999999</v>
      </c>
      <c r="Z8" s="23">
        <f>IF(ISNUMBER(AVERAGEIFS(Observed!Z$2:Z$10000,Observed!$A$2:$A$10000,$A8,Observed!$C$2:$C$10000,$C8)),AVERAGEIFS(Observed!Z$2:Z$10000,Observed!$A$2:$A$10000,$A8,Observed!$C$2:$C$10000,$C8),"")</f>
        <v>6.0397499999999997</v>
      </c>
      <c r="AA8" s="23">
        <f>IF(ISNUMBER(AVERAGEIFS(Observed!AA$2:AA$10000,Observed!$A$2:$A$10000,$A8,Observed!$C$2:$C$10000,$C8)),AVERAGEIFS(Observed!AA$2:AA$10000,Observed!$A$2:$A$10000,$A8,Observed!$C$2:$C$10000,$C8),"")</f>
        <v>67.252750000000006</v>
      </c>
      <c r="AB8" s="23">
        <f>IF(ISNUMBER(AVERAGEIFS(Observed!AB$2:AB$10000,Observed!$A$2:$A$10000,$A8,Observed!$C$2:$C$10000,$C8)),AVERAGEIFS(Observed!AB$2:AB$10000,Observed!$A$2:$A$10000,$A8,Observed!$C$2:$C$10000,$C8),"")</f>
        <v>29.234999999999999</v>
      </c>
      <c r="AC8" s="23">
        <f>IF(ISNUMBER(AVERAGEIFS(Observed!AC$2:AC$10000,Observed!$A$2:$A$10000,$A8,Observed!$C$2:$C$10000,$C8)),AVERAGEIFS(Observed!AC$2:AC$10000,Observed!$A$2:$A$10000,$A8,Observed!$C$2:$C$10000,$C8),"")</f>
        <v>80.43549999999999</v>
      </c>
      <c r="AD8" s="23">
        <f>IF(ISNUMBER(AVERAGEIFS(Observed!AD$2:AD$10000,Observed!$A$2:$A$10000,$A8,Observed!$C$2:$C$10000,$C8)),AVERAGEIFS(Observed!AD$2:AD$10000,Observed!$A$2:$A$10000,$A8,Observed!$C$2:$C$10000,$C8),"")</f>
        <v>13.247250000000001</v>
      </c>
      <c r="AE8" s="24">
        <f>IF(ISNUMBER(AVERAGEIFS(Observed!AE$2:AE$10000,Observed!$A$2:$A$10000,$A8,Observed!$C$2:$C$10000,$C8)),AVERAGEIFS(Observed!AE$2:AE$10000,Observed!$A$2:$A$10000,$A8,Observed!$C$2:$C$10000,$C8),"")</f>
        <v>2.1195599999999998E-2</v>
      </c>
      <c r="AF8" s="24">
        <f>IF(ISNUMBER(AVERAGEIFS(Observed!AF$2:AF$10000,Observed!$A$2:$A$10000,$A8,Observed!$C$2:$C$10000,$C8)),AVERAGEIFS(Observed!AF$2:AF$10000,Observed!$A$2:$A$10000,$A8,Observed!$C$2:$C$10000,$C8),"")</f>
        <v>2.1195599999999998E-2</v>
      </c>
      <c r="AG8" s="23">
        <f>IF(ISNUMBER(AVERAGEIFS(Observed!AG$2:AG$10000,Observed!$A$2:$A$10000,$A8,Observed!$C$2:$C$10000,$C8)),AVERAGEIFS(Observed!AG$2:AG$10000,Observed!$A$2:$A$10000,$A8,Observed!$C$2:$C$10000,$C8),"")</f>
        <v>10.760439999999999</v>
      </c>
      <c r="AH8" s="23" t="str">
        <f>IF(ISNUMBER(AVERAGEIFS(Observed!AH$2:AH$10000,Observed!$A$2:$A$10000,$A8,Observed!$C$2:$C$10000,$C8)),AVERAGEIFS(Observed!AH$2:AH$10000,Observed!$A$2:$A$10000,$A8,Observed!$C$2:$C$10000,$C8),"")</f>
        <v/>
      </c>
      <c r="AI8" s="22" t="str">
        <f>IF(ISNUMBER(AVERAGEIFS(Observed!AI$2:AI$10000,Observed!$A$2:$A$10000,$A8,Observed!$C$2:$C$10000,$C8)),AVERAGEIFS(Observed!AI$2:AI$10000,Observed!$A$2:$A$10000,$A8,Observed!$C$2:$C$10000,$C8),"")</f>
        <v/>
      </c>
      <c r="AJ8" s="23" t="str">
        <f>IF(ISNUMBER(AVERAGEIFS(Observed!AJ$2:AJ$10000,Observed!$A$2:$A$10000,$A8,Observed!$C$2:$C$10000,$C8)),AVERAGEIFS(Observed!AJ$2:AJ$10000,Observed!$A$2:$A$10000,$A8,Observed!$C$2:$C$10000,$C8),"")</f>
        <v/>
      </c>
      <c r="AK8" s="23" t="str">
        <f>IF(ISNUMBER(AVERAGEIFS(Observed!AK$2:AK$10000,Observed!$A$2:$A$10000,$A8,Observed!$C$2:$C$10000,$C8)),AVERAGEIFS(Observed!AK$2:AK$10000,Observed!$A$2:$A$10000,$A8,Observed!$C$2:$C$10000,$C8),"")</f>
        <v/>
      </c>
      <c r="AL8" s="23" t="str">
        <f>IF(ISNUMBER(AVERAGEIFS(Observed!AL$2:AL$10000,Observed!$A$2:$A$10000,$A8,Observed!$C$2:$C$10000,$C8)),AVERAGEIFS(Observed!AL$2:AL$10000,Observed!$A$2:$A$10000,$A8,Observed!$C$2:$C$10000,$C8),"")</f>
        <v/>
      </c>
      <c r="AM8" s="23">
        <f>IF(ISNUMBER(AVERAGEIFS(Observed!AM$2:AM$10000,Observed!$A$2:$A$10000,$A8,Observed!$C$2:$C$10000,$C8)),AVERAGEIFS(Observed!AM$2:AM$10000,Observed!$A$2:$A$10000,$A8,Observed!$C$2:$C$10000,$C8),"")</f>
        <v>1.0455000000000001</v>
      </c>
      <c r="AN8" s="23">
        <f>IF(ISNUMBER(AVERAGEIFS(Observed!AN$2:AN$10000,Observed!$A$2:$A$10000,$A8,Observed!$C$2:$C$10000,$C8)),AVERAGEIFS(Observed!AN$2:AN$10000,Observed!$A$2:$A$10000,$A8,Observed!$C$2:$C$10000,$C8),"")</f>
        <v>1.0455000000000001</v>
      </c>
      <c r="AO8" s="2">
        <f>COUNTIFS(Observed!$A$2:$A$10000,$A8,Observed!$C$2:$C$10000,$C8)</f>
        <v>4</v>
      </c>
      <c r="AP8" s="2">
        <f t="shared" si="0"/>
        <v>14</v>
      </c>
    </row>
    <row r="9" spans="1:42" x14ac:dyDescent="0.25">
      <c r="A9" t="s">
        <v>23</v>
      </c>
      <c r="B9" t="s">
        <v>43</v>
      </c>
      <c r="C9" s="20">
        <v>41942</v>
      </c>
      <c r="D9">
        <v>1</v>
      </c>
      <c r="E9" t="s">
        <v>55</v>
      </c>
      <c r="G9" s="25" t="s">
        <v>73</v>
      </c>
      <c r="H9" t="s">
        <v>41</v>
      </c>
      <c r="I9">
        <v>1.2</v>
      </c>
      <c r="J9" s="2" t="s">
        <v>20</v>
      </c>
      <c r="K9" s="22" t="str">
        <f>IF(ISNUMBER(AVERAGEIFS(Observed!K$2:K$10000,Observed!$A$2:$A$10000,$A9,Observed!$C$2:$C$10000,$C9)),AVERAGEIFS(Observed!K$2:K$10000,Observed!$A$2:$A$10000,$A9,Observed!$C$2:$C$10000,$C9),"")</f>
        <v/>
      </c>
      <c r="L9" s="23" t="str">
        <f>IF(ISNUMBER(AVERAGEIFS(Observed!L$2:L$10000,Observed!$A$2:$A$10000,$A9,Observed!$C$2:$C$10000,$C9)),AVERAGEIFS(Observed!L$2:L$10000,Observed!$A$2:$A$10000,$A9,Observed!$C$2:$C$10000,$C9),"")</f>
        <v/>
      </c>
      <c r="M9" s="23">
        <f>IF(ISNUMBER(AVERAGEIFS(Observed!M$2:M$10000,Observed!$A$2:$A$10000,$A9,Observed!$C$2:$C$10000,$C9)),AVERAGEIFS(Observed!M$2:M$10000,Observed!$A$2:$A$10000,$A9,Observed!$C$2:$C$10000,$C9),"")</f>
        <v>102.22000675495593</v>
      </c>
      <c r="N9" s="23">
        <f>IF(ISNUMBER(AVERAGEIFS(Observed!N$2:N$10000,Observed!$A$2:$A$10000,$A9,Observed!$C$2:$C$10000,$C9)),AVERAGEIFS(Observed!N$2:N$10000,Observed!$A$2:$A$10000,$A9,Observed!$C$2:$C$10000,$C9),"")</f>
        <v>102.22000675495593</v>
      </c>
      <c r="O9" s="23">
        <f>IF(ISNUMBER(AVERAGEIFS(Observed!O$2:O$10000,Observed!$A$2:$A$10000,$A9,Observed!$C$2:$C$10000,$C9)),AVERAGEIFS(Observed!O$2:O$10000,Observed!$A$2:$A$10000,$A9,Observed!$C$2:$C$10000,$C9),"")</f>
        <v>102.22000675495593</v>
      </c>
      <c r="P9" s="24" t="str">
        <f>IF(ISNUMBER(AVERAGEIFS(Observed!P$2:P$10000,Observed!$A$2:$A$10000,$A9,Observed!$C$2:$C$10000,$C9)),AVERAGEIFS(Observed!P$2:P$10000,Observed!$A$2:$A$10000,$A9,Observed!$C$2:$C$10000,$C9),"")</f>
        <v/>
      </c>
      <c r="Q9" s="24" t="str">
        <f>IF(ISNUMBER(AVERAGEIFS(Observed!Q$2:Q$10000,Observed!$A$2:$A$10000,$A9,Observed!$C$2:$C$10000,$C9)),AVERAGEIFS(Observed!Q$2:Q$10000,Observed!$A$2:$A$10000,$A9,Observed!$C$2:$C$10000,$C9),"")</f>
        <v/>
      </c>
      <c r="R9" s="24" t="str">
        <f>IF(ISNUMBER(AVERAGEIFS(Observed!R$2:R$10000,Observed!$A$2:$A$10000,$A9,Observed!$C$2:$C$10000,$C9)),AVERAGEIFS(Observed!R$2:R$10000,Observed!$A$2:$A$10000,$A9,Observed!$C$2:$C$10000,$C9),"")</f>
        <v/>
      </c>
      <c r="S9" s="22" t="str">
        <f>IF(ISNUMBER(AVERAGEIFS(Observed!S$2:S$10000,Observed!$A$2:$A$10000,$A9,Observed!$C$2:$C$10000,$C9)),AVERAGEIFS(Observed!S$2:S$10000,Observed!$A$2:$A$10000,$A9,Observed!$C$2:$C$10000,$C9),"")</f>
        <v/>
      </c>
      <c r="T9" s="23" t="str">
        <f>IF(ISNUMBER(AVERAGEIFS(Observed!T$2:T$10000,Observed!$A$2:$A$10000,$A9,Observed!$C$2:$C$10000,$C9)),AVERAGEIFS(Observed!T$2:T$10000,Observed!$A$2:$A$10000,$A9,Observed!$C$2:$C$10000,$C9),"")</f>
        <v/>
      </c>
      <c r="U9" s="23" t="str">
        <f>IF(ISNUMBER(AVERAGEIFS(Observed!U$2:U$10000,Observed!$A$2:$A$10000,$A9,Observed!$C$2:$C$10000,$C9)),AVERAGEIFS(Observed!U$2:U$10000,Observed!$A$2:$A$10000,$A9,Observed!$C$2:$C$10000,$C9),"")</f>
        <v/>
      </c>
      <c r="V9" s="23" t="str">
        <f>IF(ISNUMBER(AVERAGEIFS(Observed!V$2:V$10000,Observed!$A$2:$A$10000,$A9,Observed!$C$2:$C$10000,$C9)),AVERAGEIFS(Observed!V$2:V$10000,Observed!$A$2:$A$10000,$A9,Observed!$C$2:$C$10000,$C9),"")</f>
        <v/>
      </c>
      <c r="W9" s="23" t="str">
        <f>IF(ISNUMBER(AVERAGEIFS(Observed!W$2:W$10000,Observed!$A$2:$A$10000,$A9,Observed!$C$2:$C$10000,$C9)),AVERAGEIFS(Observed!W$2:W$10000,Observed!$A$2:$A$10000,$A9,Observed!$C$2:$C$10000,$C9),"")</f>
        <v/>
      </c>
      <c r="X9" s="23" t="str">
        <f>IF(ISNUMBER(AVERAGEIFS(Observed!X$2:X$10000,Observed!$A$2:$A$10000,$A9,Observed!$C$2:$C$10000,$C9)),AVERAGEIFS(Observed!X$2:X$10000,Observed!$A$2:$A$10000,$A9,Observed!$C$2:$C$10000,$C9),"")</f>
        <v/>
      </c>
      <c r="Y9" s="23">
        <f>IF(ISNUMBER(AVERAGEIFS(Observed!Y$2:Y$10000,Observed!$A$2:$A$10000,$A9,Observed!$C$2:$C$10000,$C9)),AVERAGEIFS(Observed!Y$2:Y$10000,Observed!$A$2:$A$10000,$A9,Observed!$C$2:$C$10000,$C9),"")</f>
        <v>18.262499999999999</v>
      </c>
      <c r="Z9" s="23">
        <f>IF(ISNUMBER(AVERAGEIFS(Observed!Z$2:Z$10000,Observed!$A$2:$A$10000,$A9,Observed!$C$2:$C$10000,$C9)),AVERAGEIFS(Observed!Z$2:Z$10000,Observed!$A$2:$A$10000,$A9,Observed!$C$2:$C$10000,$C9),"")</f>
        <v>9.7494999999999994</v>
      </c>
      <c r="AA9" s="23">
        <f>IF(ISNUMBER(AVERAGEIFS(Observed!AA$2:AA$10000,Observed!$A$2:$A$10000,$A9,Observed!$C$2:$C$10000,$C9)),AVERAGEIFS(Observed!AA$2:AA$10000,Observed!$A$2:$A$10000,$A9,Observed!$C$2:$C$10000,$C9),"")</f>
        <v>73.644750000000002</v>
      </c>
      <c r="AB9" s="23">
        <f>IF(ISNUMBER(AVERAGEIFS(Observed!AB$2:AB$10000,Observed!$A$2:$A$10000,$A9,Observed!$C$2:$C$10000,$C9)),AVERAGEIFS(Observed!AB$2:AB$10000,Observed!$A$2:$A$10000,$A9,Observed!$C$2:$C$10000,$C9),"")</f>
        <v>27.752000000000002</v>
      </c>
      <c r="AC9" s="23">
        <f>IF(ISNUMBER(AVERAGEIFS(Observed!AC$2:AC$10000,Observed!$A$2:$A$10000,$A9,Observed!$C$2:$C$10000,$C9)),AVERAGEIFS(Observed!AC$2:AC$10000,Observed!$A$2:$A$10000,$A9,Observed!$C$2:$C$10000,$C9),"")</f>
        <v>83.363749999999996</v>
      </c>
      <c r="AD9" s="23">
        <f>IF(ISNUMBER(AVERAGEIFS(Observed!AD$2:AD$10000,Observed!$A$2:$A$10000,$A9,Observed!$C$2:$C$10000,$C9)),AVERAGEIFS(Observed!AD$2:AD$10000,Observed!$A$2:$A$10000,$A9,Observed!$C$2:$C$10000,$C9),"")</f>
        <v>15.123250000000001</v>
      </c>
      <c r="AE9" s="24">
        <f>IF(ISNUMBER(AVERAGEIFS(Observed!AE$2:AE$10000,Observed!$A$2:$A$10000,$A9,Observed!$C$2:$C$10000,$C9)),AVERAGEIFS(Observed!AE$2:AE$10000,Observed!$A$2:$A$10000,$A9,Observed!$C$2:$C$10000,$C9),"")</f>
        <v>2.4197200000000002E-2</v>
      </c>
      <c r="AF9" s="24">
        <f>IF(ISNUMBER(AVERAGEIFS(Observed!AF$2:AF$10000,Observed!$A$2:$A$10000,$A9,Observed!$C$2:$C$10000,$C9)),AVERAGEIFS(Observed!AF$2:AF$10000,Observed!$A$2:$A$10000,$A9,Observed!$C$2:$C$10000,$C9),"")</f>
        <v>2.4197200000000002E-2</v>
      </c>
      <c r="AG9" s="23">
        <f>IF(ISNUMBER(AVERAGEIFS(Observed!AG$2:AG$10000,Observed!$A$2:$A$10000,$A9,Observed!$C$2:$C$10000,$C9)),AVERAGEIFS(Observed!AG$2:AG$10000,Observed!$A$2:$A$10000,$A9,Observed!$C$2:$C$10000,$C9),"")</f>
        <v>11.783160000000001</v>
      </c>
      <c r="AH9" s="23" t="str">
        <f>IF(ISNUMBER(AVERAGEIFS(Observed!AH$2:AH$10000,Observed!$A$2:$A$10000,$A9,Observed!$C$2:$C$10000,$C9)),AVERAGEIFS(Observed!AH$2:AH$10000,Observed!$A$2:$A$10000,$A9,Observed!$C$2:$C$10000,$C9),"")</f>
        <v/>
      </c>
      <c r="AI9" s="22" t="str">
        <f>IF(ISNUMBER(AVERAGEIFS(Observed!AI$2:AI$10000,Observed!$A$2:$A$10000,$A9,Observed!$C$2:$C$10000,$C9)),AVERAGEIFS(Observed!AI$2:AI$10000,Observed!$A$2:$A$10000,$A9,Observed!$C$2:$C$10000,$C9),"")</f>
        <v/>
      </c>
      <c r="AJ9" s="23" t="str">
        <f>IF(ISNUMBER(AVERAGEIFS(Observed!AJ$2:AJ$10000,Observed!$A$2:$A$10000,$A9,Observed!$C$2:$C$10000,$C9)),AVERAGEIFS(Observed!AJ$2:AJ$10000,Observed!$A$2:$A$10000,$A9,Observed!$C$2:$C$10000,$C9),"")</f>
        <v/>
      </c>
      <c r="AK9" s="23" t="str">
        <f>IF(ISNUMBER(AVERAGEIFS(Observed!AK$2:AK$10000,Observed!$A$2:$A$10000,$A9,Observed!$C$2:$C$10000,$C9)),AVERAGEIFS(Observed!AK$2:AK$10000,Observed!$A$2:$A$10000,$A9,Observed!$C$2:$C$10000,$C9),"")</f>
        <v/>
      </c>
      <c r="AL9" s="23" t="str">
        <f>IF(ISNUMBER(AVERAGEIFS(Observed!AL$2:AL$10000,Observed!$A$2:$A$10000,$A9,Observed!$C$2:$C$10000,$C9)),AVERAGEIFS(Observed!AL$2:AL$10000,Observed!$A$2:$A$10000,$A9,Observed!$C$2:$C$10000,$C9),"")</f>
        <v/>
      </c>
      <c r="AM9" s="23">
        <f>IF(ISNUMBER(AVERAGEIFS(Observed!AM$2:AM$10000,Observed!$A$2:$A$10000,$A9,Observed!$C$2:$C$10000,$C9)),AVERAGEIFS(Observed!AM$2:AM$10000,Observed!$A$2:$A$10000,$A9,Observed!$C$2:$C$10000,$C9),"")</f>
        <v>2.4904999999999999</v>
      </c>
      <c r="AN9" s="23">
        <f>IF(ISNUMBER(AVERAGEIFS(Observed!AN$2:AN$10000,Observed!$A$2:$A$10000,$A9,Observed!$C$2:$C$10000,$C9)),AVERAGEIFS(Observed!AN$2:AN$10000,Observed!$A$2:$A$10000,$A9,Observed!$C$2:$C$10000,$C9),"")</f>
        <v>2.4904999999999999</v>
      </c>
      <c r="AO9" s="2">
        <f>COUNTIFS(Observed!$A$2:$A$10000,$A9,Observed!$C$2:$C$10000,$C9)</f>
        <v>4</v>
      </c>
      <c r="AP9" s="2">
        <f t="shared" si="0"/>
        <v>14</v>
      </c>
    </row>
    <row r="10" spans="1:42" x14ac:dyDescent="0.25">
      <c r="A10" t="s">
        <v>24</v>
      </c>
      <c r="B10" t="s">
        <v>43</v>
      </c>
      <c r="C10" s="20">
        <v>41942</v>
      </c>
      <c r="D10">
        <v>1</v>
      </c>
      <c r="E10" t="s">
        <v>56</v>
      </c>
      <c r="G10" s="25" t="s">
        <v>73</v>
      </c>
      <c r="H10" t="s">
        <v>41</v>
      </c>
      <c r="I10">
        <v>1.2</v>
      </c>
      <c r="J10" s="2" t="s">
        <v>20</v>
      </c>
      <c r="K10" s="22" t="str">
        <f>IF(ISNUMBER(AVERAGEIFS(Observed!K$2:K$10000,Observed!$A$2:$A$10000,$A10,Observed!$C$2:$C$10000,$C10)),AVERAGEIFS(Observed!K$2:K$10000,Observed!$A$2:$A$10000,$A10,Observed!$C$2:$C$10000,$C10),"")</f>
        <v/>
      </c>
      <c r="L10" s="23" t="str">
        <f>IF(ISNUMBER(AVERAGEIFS(Observed!L$2:L$10000,Observed!$A$2:$A$10000,$A10,Observed!$C$2:$C$10000,$C10)),AVERAGEIFS(Observed!L$2:L$10000,Observed!$A$2:$A$10000,$A10,Observed!$C$2:$C$10000,$C10),"")</f>
        <v/>
      </c>
      <c r="M10" s="23">
        <f>IF(ISNUMBER(AVERAGEIFS(Observed!M$2:M$10000,Observed!$A$2:$A$10000,$A10,Observed!$C$2:$C$10000,$C10)),AVERAGEIFS(Observed!M$2:M$10000,Observed!$A$2:$A$10000,$A10,Observed!$C$2:$C$10000,$C10),"")</f>
        <v>150.33819735649138</v>
      </c>
      <c r="N10" s="23">
        <f>IF(ISNUMBER(AVERAGEIFS(Observed!N$2:N$10000,Observed!$A$2:$A$10000,$A10,Observed!$C$2:$C$10000,$C10)),AVERAGEIFS(Observed!N$2:N$10000,Observed!$A$2:$A$10000,$A10,Observed!$C$2:$C$10000,$C10),"")</f>
        <v>150.33819735649138</v>
      </c>
      <c r="O10" s="23">
        <f>IF(ISNUMBER(AVERAGEIFS(Observed!O$2:O$10000,Observed!$A$2:$A$10000,$A10,Observed!$C$2:$C$10000,$C10)),AVERAGEIFS(Observed!O$2:O$10000,Observed!$A$2:$A$10000,$A10,Observed!$C$2:$C$10000,$C10),"")</f>
        <v>150.33819735649138</v>
      </c>
      <c r="P10" s="24" t="str">
        <f>IF(ISNUMBER(AVERAGEIFS(Observed!P$2:P$10000,Observed!$A$2:$A$10000,$A10,Observed!$C$2:$C$10000,$C10)),AVERAGEIFS(Observed!P$2:P$10000,Observed!$A$2:$A$10000,$A10,Observed!$C$2:$C$10000,$C10),"")</f>
        <v/>
      </c>
      <c r="Q10" s="24" t="str">
        <f>IF(ISNUMBER(AVERAGEIFS(Observed!Q$2:Q$10000,Observed!$A$2:$A$10000,$A10,Observed!$C$2:$C$10000,$C10)),AVERAGEIFS(Observed!Q$2:Q$10000,Observed!$A$2:$A$10000,$A10,Observed!$C$2:$C$10000,$C10),"")</f>
        <v/>
      </c>
      <c r="R10" s="24" t="str">
        <f>IF(ISNUMBER(AVERAGEIFS(Observed!R$2:R$10000,Observed!$A$2:$A$10000,$A10,Observed!$C$2:$C$10000,$C10)),AVERAGEIFS(Observed!R$2:R$10000,Observed!$A$2:$A$10000,$A10,Observed!$C$2:$C$10000,$C10),"")</f>
        <v/>
      </c>
      <c r="S10" s="22" t="str">
        <f>IF(ISNUMBER(AVERAGEIFS(Observed!S$2:S$10000,Observed!$A$2:$A$10000,$A10,Observed!$C$2:$C$10000,$C10)),AVERAGEIFS(Observed!S$2:S$10000,Observed!$A$2:$A$10000,$A10,Observed!$C$2:$C$10000,$C10),"")</f>
        <v/>
      </c>
      <c r="T10" s="23" t="str">
        <f>IF(ISNUMBER(AVERAGEIFS(Observed!T$2:T$10000,Observed!$A$2:$A$10000,$A10,Observed!$C$2:$C$10000,$C10)),AVERAGEIFS(Observed!T$2:T$10000,Observed!$A$2:$A$10000,$A10,Observed!$C$2:$C$10000,$C10),"")</f>
        <v/>
      </c>
      <c r="U10" s="23" t="str">
        <f>IF(ISNUMBER(AVERAGEIFS(Observed!U$2:U$10000,Observed!$A$2:$A$10000,$A10,Observed!$C$2:$C$10000,$C10)),AVERAGEIFS(Observed!U$2:U$10000,Observed!$A$2:$A$10000,$A10,Observed!$C$2:$C$10000,$C10),"")</f>
        <v/>
      </c>
      <c r="V10" s="23" t="str">
        <f>IF(ISNUMBER(AVERAGEIFS(Observed!V$2:V$10000,Observed!$A$2:$A$10000,$A10,Observed!$C$2:$C$10000,$C10)),AVERAGEIFS(Observed!V$2:V$10000,Observed!$A$2:$A$10000,$A10,Observed!$C$2:$C$10000,$C10),"")</f>
        <v/>
      </c>
      <c r="W10" s="23" t="str">
        <f>IF(ISNUMBER(AVERAGEIFS(Observed!W$2:W$10000,Observed!$A$2:$A$10000,$A10,Observed!$C$2:$C$10000,$C10)),AVERAGEIFS(Observed!W$2:W$10000,Observed!$A$2:$A$10000,$A10,Observed!$C$2:$C$10000,$C10),"")</f>
        <v/>
      </c>
      <c r="X10" s="23" t="str">
        <f>IF(ISNUMBER(AVERAGEIFS(Observed!X$2:X$10000,Observed!$A$2:$A$10000,$A10,Observed!$C$2:$C$10000,$C10)),AVERAGEIFS(Observed!X$2:X$10000,Observed!$A$2:$A$10000,$A10,Observed!$C$2:$C$10000,$C10),"")</f>
        <v/>
      </c>
      <c r="Y10" s="23">
        <f>IF(ISNUMBER(AVERAGEIFS(Observed!Y$2:Y$10000,Observed!$A$2:$A$10000,$A10,Observed!$C$2:$C$10000,$C10)),AVERAGEIFS(Observed!Y$2:Y$10000,Observed!$A$2:$A$10000,$A10,Observed!$C$2:$C$10000,$C10),"")</f>
        <v>17.059250000000002</v>
      </c>
      <c r="Z10" s="23">
        <f>IF(ISNUMBER(AVERAGEIFS(Observed!Z$2:Z$10000,Observed!$A$2:$A$10000,$A10,Observed!$C$2:$C$10000,$C10)),AVERAGEIFS(Observed!Z$2:Z$10000,Observed!$A$2:$A$10000,$A10,Observed!$C$2:$C$10000,$C10),"")</f>
        <v>9.8257500000000011</v>
      </c>
      <c r="AA10" s="23">
        <f>IF(ISNUMBER(AVERAGEIFS(Observed!AA$2:AA$10000,Observed!$A$2:$A$10000,$A10,Observed!$C$2:$C$10000,$C10)),AVERAGEIFS(Observed!AA$2:AA$10000,Observed!$A$2:$A$10000,$A10,Observed!$C$2:$C$10000,$C10),"")</f>
        <v>76.109250000000003</v>
      </c>
      <c r="AB10" s="23">
        <f>IF(ISNUMBER(AVERAGEIFS(Observed!AB$2:AB$10000,Observed!$A$2:$A$10000,$A10,Observed!$C$2:$C$10000,$C10)),AVERAGEIFS(Observed!AB$2:AB$10000,Observed!$A$2:$A$10000,$A10,Observed!$C$2:$C$10000,$C10),"")</f>
        <v>24.9025</v>
      </c>
      <c r="AC10" s="23">
        <f>IF(ISNUMBER(AVERAGEIFS(Observed!AC$2:AC$10000,Observed!$A$2:$A$10000,$A10,Observed!$C$2:$C$10000,$C10)),AVERAGEIFS(Observed!AC$2:AC$10000,Observed!$A$2:$A$10000,$A10,Observed!$C$2:$C$10000,$C10),"")</f>
        <v>84.065750000000008</v>
      </c>
      <c r="AD10" s="23">
        <f>IF(ISNUMBER(AVERAGEIFS(Observed!AD$2:AD$10000,Observed!$A$2:$A$10000,$A10,Observed!$C$2:$C$10000,$C10)),AVERAGEIFS(Observed!AD$2:AD$10000,Observed!$A$2:$A$10000,$A10,Observed!$C$2:$C$10000,$C10),"")</f>
        <v>20.457749999999997</v>
      </c>
      <c r="AE10" s="24">
        <f>IF(ISNUMBER(AVERAGEIFS(Observed!AE$2:AE$10000,Observed!$A$2:$A$10000,$A10,Observed!$C$2:$C$10000,$C10)),AVERAGEIFS(Observed!AE$2:AE$10000,Observed!$A$2:$A$10000,$A10,Observed!$C$2:$C$10000,$C10),"")</f>
        <v>3.2732400000000002E-2</v>
      </c>
      <c r="AF10" s="24">
        <f>IF(ISNUMBER(AVERAGEIFS(Observed!AF$2:AF$10000,Observed!$A$2:$A$10000,$A10,Observed!$C$2:$C$10000,$C10)),AVERAGEIFS(Observed!AF$2:AF$10000,Observed!$A$2:$A$10000,$A10,Observed!$C$2:$C$10000,$C10),"")</f>
        <v>3.2732400000000002E-2</v>
      </c>
      <c r="AG10" s="23">
        <f>IF(ISNUMBER(AVERAGEIFS(Observed!AG$2:AG$10000,Observed!$A$2:$A$10000,$A10,Observed!$C$2:$C$10000,$C10)),AVERAGEIFS(Observed!AG$2:AG$10000,Observed!$A$2:$A$10000,$A10,Observed!$C$2:$C$10000,$C10),"")</f>
        <v>12.177479999999999</v>
      </c>
      <c r="AH10" s="23" t="str">
        <f>IF(ISNUMBER(AVERAGEIFS(Observed!AH$2:AH$10000,Observed!$A$2:$A$10000,$A10,Observed!$C$2:$C$10000,$C10)),AVERAGEIFS(Observed!AH$2:AH$10000,Observed!$A$2:$A$10000,$A10,Observed!$C$2:$C$10000,$C10),"")</f>
        <v/>
      </c>
      <c r="AI10" s="22" t="str">
        <f>IF(ISNUMBER(AVERAGEIFS(Observed!AI$2:AI$10000,Observed!$A$2:$A$10000,$A10,Observed!$C$2:$C$10000,$C10)),AVERAGEIFS(Observed!AI$2:AI$10000,Observed!$A$2:$A$10000,$A10,Observed!$C$2:$C$10000,$C10),"")</f>
        <v/>
      </c>
      <c r="AJ10" s="23" t="str">
        <f>IF(ISNUMBER(AVERAGEIFS(Observed!AJ$2:AJ$10000,Observed!$A$2:$A$10000,$A10,Observed!$C$2:$C$10000,$C10)),AVERAGEIFS(Observed!AJ$2:AJ$10000,Observed!$A$2:$A$10000,$A10,Observed!$C$2:$C$10000,$C10),"")</f>
        <v/>
      </c>
      <c r="AK10" s="23" t="str">
        <f>IF(ISNUMBER(AVERAGEIFS(Observed!AK$2:AK$10000,Observed!$A$2:$A$10000,$A10,Observed!$C$2:$C$10000,$C10)),AVERAGEIFS(Observed!AK$2:AK$10000,Observed!$A$2:$A$10000,$A10,Observed!$C$2:$C$10000,$C10),"")</f>
        <v/>
      </c>
      <c r="AL10" s="23" t="str">
        <f>IF(ISNUMBER(AVERAGEIFS(Observed!AL$2:AL$10000,Observed!$A$2:$A$10000,$A10,Observed!$C$2:$C$10000,$C10)),AVERAGEIFS(Observed!AL$2:AL$10000,Observed!$A$2:$A$10000,$A10,Observed!$C$2:$C$10000,$C10),"")</f>
        <v/>
      </c>
      <c r="AM10" s="23">
        <f>IF(ISNUMBER(AVERAGEIFS(Observed!AM$2:AM$10000,Observed!$A$2:$A$10000,$A10,Observed!$C$2:$C$10000,$C10)),AVERAGEIFS(Observed!AM$2:AM$10000,Observed!$A$2:$A$10000,$A10,Observed!$C$2:$C$10000,$C10),"")</f>
        <v>4.9132499999999997</v>
      </c>
      <c r="AN10" s="23">
        <f>IF(ISNUMBER(AVERAGEIFS(Observed!AN$2:AN$10000,Observed!$A$2:$A$10000,$A10,Observed!$C$2:$C$10000,$C10)),AVERAGEIFS(Observed!AN$2:AN$10000,Observed!$A$2:$A$10000,$A10,Observed!$C$2:$C$10000,$C10),"")</f>
        <v>4.9132499999999997</v>
      </c>
      <c r="AO10" s="2">
        <f>COUNTIFS(Observed!$A$2:$A$10000,$A10,Observed!$C$2:$C$10000,$C10)</f>
        <v>4</v>
      </c>
      <c r="AP10" s="2">
        <f t="shared" si="0"/>
        <v>14</v>
      </c>
    </row>
    <row r="11" spans="1:42" x14ac:dyDescent="0.25">
      <c r="A11" t="s">
        <v>27</v>
      </c>
      <c r="B11" t="s">
        <v>43</v>
      </c>
      <c r="C11" s="20">
        <v>41942</v>
      </c>
      <c r="D11">
        <v>1</v>
      </c>
      <c r="E11" t="s">
        <v>57</v>
      </c>
      <c r="G11" s="25" t="s">
        <v>73</v>
      </c>
      <c r="H11" t="s">
        <v>41</v>
      </c>
      <c r="I11">
        <v>1.2</v>
      </c>
      <c r="J11" s="2" t="s">
        <v>20</v>
      </c>
      <c r="K11" s="22" t="str">
        <f>IF(ISNUMBER(AVERAGEIFS(Observed!K$2:K$10000,Observed!$A$2:$A$10000,$A11,Observed!$C$2:$C$10000,$C11)),AVERAGEIFS(Observed!K$2:K$10000,Observed!$A$2:$A$10000,$A11,Observed!$C$2:$C$10000,$C11),"")</f>
        <v/>
      </c>
      <c r="L11" s="23" t="str">
        <f>IF(ISNUMBER(AVERAGEIFS(Observed!L$2:L$10000,Observed!$A$2:$A$10000,$A11,Observed!$C$2:$C$10000,$C11)),AVERAGEIFS(Observed!L$2:L$10000,Observed!$A$2:$A$10000,$A11,Observed!$C$2:$C$10000,$C11),"")</f>
        <v/>
      </c>
      <c r="M11" s="23">
        <f>IF(ISNUMBER(AVERAGEIFS(Observed!M$2:M$10000,Observed!$A$2:$A$10000,$A11,Observed!$C$2:$C$10000,$C11)),AVERAGEIFS(Observed!M$2:M$10000,Observed!$A$2:$A$10000,$A11,Observed!$C$2:$C$10000,$C11),"")</f>
        <v>132.86827556503027</v>
      </c>
      <c r="N11" s="23">
        <f>IF(ISNUMBER(AVERAGEIFS(Observed!N$2:N$10000,Observed!$A$2:$A$10000,$A11,Observed!$C$2:$C$10000,$C11)),AVERAGEIFS(Observed!N$2:N$10000,Observed!$A$2:$A$10000,$A11,Observed!$C$2:$C$10000,$C11),"")</f>
        <v>132.86827556503027</v>
      </c>
      <c r="O11" s="23">
        <f>IF(ISNUMBER(AVERAGEIFS(Observed!O$2:O$10000,Observed!$A$2:$A$10000,$A11,Observed!$C$2:$C$10000,$C11)),AVERAGEIFS(Observed!O$2:O$10000,Observed!$A$2:$A$10000,$A11,Observed!$C$2:$C$10000,$C11),"")</f>
        <v>132.86827556503027</v>
      </c>
      <c r="P11" s="24" t="str">
        <f>IF(ISNUMBER(AVERAGEIFS(Observed!P$2:P$10000,Observed!$A$2:$A$10000,$A11,Observed!$C$2:$C$10000,$C11)),AVERAGEIFS(Observed!P$2:P$10000,Observed!$A$2:$A$10000,$A11,Observed!$C$2:$C$10000,$C11),"")</f>
        <v/>
      </c>
      <c r="Q11" s="24" t="str">
        <f>IF(ISNUMBER(AVERAGEIFS(Observed!Q$2:Q$10000,Observed!$A$2:$A$10000,$A11,Observed!$C$2:$C$10000,$C11)),AVERAGEIFS(Observed!Q$2:Q$10000,Observed!$A$2:$A$10000,$A11,Observed!$C$2:$C$10000,$C11),"")</f>
        <v/>
      </c>
      <c r="R11" s="24" t="str">
        <f>IF(ISNUMBER(AVERAGEIFS(Observed!R$2:R$10000,Observed!$A$2:$A$10000,$A11,Observed!$C$2:$C$10000,$C11)),AVERAGEIFS(Observed!R$2:R$10000,Observed!$A$2:$A$10000,$A11,Observed!$C$2:$C$10000,$C11),"")</f>
        <v/>
      </c>
      <c r="S11" s="22" t="str">
        <f>IF(ISNUMBER(AVERAGEIFS(Observed!S$2:S$10000,Observed!$A$2:$A$10000,$A11,Observed!$C$2:$C$10000,$C11)),AVERAGEIFS(Observed!S$2:S$10000,Observed!$A$2:$A$10000,$A11,Observed!$C$2:$C$10000,$C11),"")</f>
        <v/>
      </c>
      <c r="T11" s="23" t="str">
        <f>IF(ISNUMBER(AVERAGEIFS(Observed!T$2:T$10000,Observed!$A$2:$A$10000,$A11,Observed!$C$2:$C$10000,$C11)),AVERAGEIFS(Observed!T$2:T$10000,Observed!$A$2:$A$10000,$A11,Observed!$C$2:$C$10000,$C11),"")</f>
        <v/>
      </c>
      <c r="U11" s="23" t="str">
        <f>IF(ISNUMBER(AVERAGEIFS(Observed!U$2:U$10000,Observed!$A$2:$A$10000,$A11,Observed!$C$2:$C$10000,$C11)),AVERAGEIFS(Observed!U$2:U$10000,Observed!$A$2:$A$10000,$A11,Observed!$C$2:$C$10000,$C11),"")</f>
        <v/>
      </c>
      <c r="V11" s="23" t="str">
        <f>IF(ISNUMBER(AVERAGEIFS(Observed!V$2:V$10000,Observed!$A$2:$A$10000,$A11,Observed!$C$2:$C$10000,$C11)),AVERAGEIFS(Observed!V$2:V$10000,Observed!$A$2:$A$10000,$A11,Observed!$C$2:$C$10000,$C11),"")</f>
        <v/>
      </c>
      <c r="W11" s="23" t="str">
        <f>IF(ISNUMBER(AVERAGEIFS(Observed!W$2:W$10000,Observed!$A$2:$A$10000,$A11,Observed!$C$2:$C$10000,$C11)),AVERAGEIFS(Observed!W$2:W$10000,Observed!$A$2:$A$10000,$A11,Observed!$C$2:$C$10000,$C11),"")</f>
        <v/>
      </c>
      <c r="X11" s="23" t="str">
        <f>IF(ISNUMBER(AVERAGEIFS(Observed!X$2:X$10000,Observed!$A$2:$A$10000,$A11,Observed!$C$2:$C$10000,$C11)),AVERAGEIFS(Observed!X$2:X$10000,Observed!$A$2:$A$10000,$A11,Observed!$C$2:$C$10000,$C11),"")</f>
        <v/>
      </c>
      <c r="Y11" s="23">
        <f>IF(ISNUMBER(AVERAGEIFS(Observed!Y$2:Y$10000,Observed!$A$2:$A$10000,$A11,Observed!$C$2:$C$10000,$C11)),AVERAGEIFS(Observed!Y$2:Y$10000,Observed!$A$2:$A$10000,$A11,Observed!$C$2:$C$10000,$C11),"")</f>
        <v>17.67775</v>
      </c>
      <c r="Z11" s="23">
        <f>IF(ISNUMBER(AVERAGEIFS(Observed!Z$2:Z$10000,Observed!$A$2:$A$10000,$A11,Observed!$C$2:$C$10000,$C11)),AVERAGEIFS(Observed!Z$2:Z$10000,Observed!$A$2:$A$10000,$A11,Observed!$C$2:$C$10000,$C11),"")</f>
        <v>10.900500000000001</v>
      </c>
      <c r="AA11" s="23">
        <f>IF(ISNUMBER(AVERAGEIFS(Observed!AA$2:AA$10000,Observed!$A$2:$A$10000,$A11,Observed!$C$2:$C$10000,$C11)),AVERAGEIFS(Observed!AA$2:AA$10000,Observed!$A$2:$A$10000,$A11,Observed!$C$2:$C$10000,$C11),"")</f>
        <v>75.55725000000001</v>
      </c>
      <c r="AB11" s="23">
        <f>IF(ISNUMBER(AVERAGEIFS(Observed!AB$2:AB$10000,Observed!$A$2:$A$10000,$A11,Observed!$C$2:$C$10000,$C11)),AVERAGEIFS(Observed!AB$2:AB$10000,Observed!$A$2:$A$10000,$A11,Observed!$C$2:$C$10000,$C11),"")</f>
        <v>26.756499999999999</v>
      </c>
      <c r="AC11" s="23">
        <f>IF(ISNUMBER(AVERAGEIFS(Observed!AC$2:AC$10000,Observed!$A$2:$A$10000,$A11,Observed!$C$2:$C$10000,$C11)),AVERAGEIFS(Observed!AC$2:AC$10000,Observed!$A$2:$A$10000,$A11,Observed!$C$2:$C$10000,$C11),"")</f>
        <v>84.098000000000013</v>
      </c>
      <c r="AD11" s="23">
        <f>IF(ISNUMBER(AVERAGEIFS(Observed!AD$2:AD$10000,Observed!$A$2:$A$10000,$A11,Observed!$C$2:$C$10000,$C11)),AVERAGEIFS(Observed!AD$2:AD$10000,Observed!$A$2:$A$10000,$A11,Observed!$C$2:$C$10000,$C11),"")</f>
        <v>17.168749999999999</v>
      </c>
      <c r="AE11" s="24">
        <f>IF(ISNUMBER(AVERAGEIFS(Observed!AE$2:AE$10000,Observed!$A$2:$A$10000,$A11,Observed!$C$2:$C$10000,$C11)),AVERAGEIFS(Observed!AE$2:AE$10000,Observed!$A$2:$A$10000,$A11,Observed!$C$2:$C$10000,$C11),"")</f>
        <v>2.7469999999999998E-2</v>
      </c>
      <c r="AF11" s="24">
        <f>IF(ISNUMBER(AVERAGEIFS(Observed!AF$2:AF$10000,Observed!$A$2:$A$10000,$A11,Observed!$C$2:$C$10000,$C11)),AVERAGEIFS(Observed!AF$2:AF$10000,Observed!$A$2:$A$10000,$A11,Observed!$C$2:$C$10000,$C11),"")</f>
        <v>2.7469999999999998E-2</v>
      </c>
      <c r="AG11" s="23">
        <f>IF(ISNUMBER(AVERAGEIFS(Observed!AG$2:AG$10000,Observed!$A$2:$A$10000,$A11,Observed!$C$2:$C$10000,$C11)),AVERAGEIFS(Observed!AG$2:AG$10000,Observed!$A$2:$A$10000,$A11,Observed!$C$2:$C$10000,$C11),"")</f>
        <v>12.08916</v>
      </c>
      <c r="AH11" s="23" t="str">
        <f>IF(ISNUMBER(AVERAGEIFS(Observed!AH$2:AH$10000,Observed!$A$2:$A$10000,$A11,Observed!$C$2:$C$10000,$C11)),AVERAGEIFS(Observed!AH$2:AH$10000,Observed!$A$2:$A$10000,$A11,Observed!$C$2:$C$10000,$C11),"")</f>
        <v/>
      </c>
      <c r="AI11" s="22" t="str">
        <f>IF(ISNUMBER(AVERAGEIFS(Observed!AI$2:AI$10000,Observed!$A$2:$A$10000,$A11,Observed!$C$2:$C$10000,$C11)),AVERAGEIFS(Observed!AI$2:AI$10000,Observed!$A$2:$A$10000,$A11,Observed!$C$2:$C$10000,$C11),"")</f>
        <v/>
      </c>
      <c r="AJ11" s="23" t="str">
        <f>IF(ISNUMBER(AVERAGEIFS(Observed!AJ$2:AJ$10000,Observed!$A$2:$A$10000,$A11,Observed!$C$2:$C$10000,$C11)),AVERAGEIFS(Observed!AJ$2:AJ$10000,Observed!$A$2:$A$10000,$A11,Observed!$C$2:$C$10000,$C11),"")</f>
        <v/>
      </c>
      <c r="AK11" s="23" t="str">
        <f>IF(ISNUMBER(AVERAGEIFS(Observed!AK$2:AK$10000,Observed!$A$2:$A$10000,$A11,Observed!$C$2:$C$10000,$C11)),AVERAGEIFS(Observed!AK$2:AK$10000,Observed!$A$2:$A$10000,$A11,Observed!$C$2:$C$10000,$C11),"")</f>
        <v/>
      </c>
      <c r="AL11" s="23" t="str">
        <f>IF(ISNUMBER(AVERAGEIFS(Observed!AL$2:AL$10000,Observed!$A$2:$A$10000,$A11,Observed!$C$2:$C$10000,$C11)),AVERAGEIFS(Observed!AL$2:AL$10000,Observed!$A$2:$A$10000,$A11,Observed!$C$2:$C$10000,$C11),"")</f>
        <v/>
      </c>
      <c r="AM11" s="23">
        <f>IF(ISNUMBER(AVERAGEIFS(Observed!AM$2:AM$10000,Observed!$A$2:$A$10000,$A11,Observed!$C$2:$C$10000,$C11)),AVERAGEIFS(Observed!AM$2:AM$10000,Observed!$A$2:$A$10000,$A11,Observed!$C$2:$C$10000,$C11),"")</f>
        <v>3.65</v>
      </c>
      <c r="AN11" s="23">
        <f>IF(ISNUMBER(AVERAGEIFS(Observed!AN$2:AN$10000,Observed!$A$2:$A$10000,$A11,Observed!$C$2:$C$10000,$C11)),AVERAGEIFS(Observed!AN$2:AN$10000,Observed!$A$2:$A$10000,$A11,Observed!$C$2:$C$10000,$C11),"")</f>
        <v>3.65</v>
      </c>
      <c r="AO11" s="2">
        <f>COUNTIFS(Observed!$A$2:$A$10000,$A11,Observed!$C$2:$C$10000,$C11)</f>
        <v>4</v>
      </c>
      <c r="AP11" s="2">
        <f t="shared" si="0"/>
        <v>14</v>
      </c>
    </row>
    <row r="12" spans="1:42" x14ac:dyDescent="0.25">
      <c r="A12" t="s">
        <v>28</v>
      </c>
      <c r="B12" t="s">
        <v>43</v>
      </c>
      <c r="C12" s="20">
        <v>41942</v>
      </c>
      <c r="D12">
        <v>1</v>
      </c>
      <c r="E12" t="s">
        <v>58</v>
      </c>
      <c r="G12" s="25" t="s">
        <v>73</v>
      </c>
      <c r="H12" t="s">
        <v>41</v>
      </c>
      <c r="I12">
        <v>1.2</v>
      </c>
      <c r="J12" s="2" t="s">
        <v>20</v>
      </c>
      <c r="K12" s="22" t="str">
        <f>IF(ISNUMBER(AVERAGEIFS(Observed!K$2:K$10000,Observed!$A$2:$A$10000,$A12,Observed!$C$2:$C$10000,$C12)),AVERAGEIFS(Observed!K$2:K$10000,Observed!$A$2:$A$10000,$A12,Observed!$C$2:$C$10000,$C12),"")</f>
        <v/>
      </c>
      <c r="L12" s="23" t="str">
        <f>IF(ISNUMBER(AVERAGEIFS(Observed!L$2:L$10000,Observed!$A$2:$A$10000,$A12,Observed!$C$2:$C$10000,$C12)),AVERAGEIFS(Observed!L$2:L$10000,Observed!$A$2:$A$10000,$A12,Observed!$C$2:$C$10000,$C12),"")</f>
        <v/>
      </c>
      <c r="M12" s="23">
        <f>IF(ISNUMBER(AVERAGEIFS(Observed!M$2:M$10000,Observed!$A$2:$A$10000,$A12,Observed!$C$2:$C$10000,$C12)),AVERAGEIFS(Observed!M$2:M$10000,Observed!$A$2:$A$10000,$A12,Observed!$C$2:$C$10000,$C12),"")</f>
        <v>63.825610901069773</v>
      </c>
      <c r="N12" s="23">
        <f>IF(ISNUMBER(AVERAGEIFS(Observed!N$2:N$10000,Observed!$A$2:$A$10000,$A12,Observed!$C$2:$C$10000,$C12)),AVERAGEIFS(Observed!N$2:N$10000,Observed!$A$2:$A$10000,$A12,Observed!$C$2:$C$10000,$C12),"")</f>
        <v>63.825610901069773</v>
      </c>
      <c r="O12" s="23">
        <f>IF(ISNUMBER(AVERAGEIFS(Observed!O$2:O$10000,Observed!$A$2:$A$10000,$A12,Observed!$C$2:$C$10000,$C12)),AVERAGEIFS(Observed!O$2:O$10000,Observed!$A$2:$A$10000,$A12,Observed!$C$2:$C$10000,$C12),"")</f>
        <v>63.825610901069773</v>
      </c>
      <c r="P12" s="24" t="str">
        <f>IF(ISNUMBER(AVERAGEIFS(Observed!P$2:P$10000,Observed!$A$2:$A$10000,$A12,Observed!$C$2:$C$10000,$C12)),AVERAGEIFS(Observed!P$2:P$10000,Observed!$A$2:$A$10000,$A12,Observed!$C$2:$C$10000,$C12),"")</f>
        <v/>
      </c>
      <c r="Q12" s="24" t="str">
        <f>IF(ISNUMBER(AVERAGEIFS(Observed!Q$2:Q$10000,Observed!$A$2:$A$10000,$A12,Observed!$C$2:$C$10000,$C12)),AVERAGEIFS(Observed!Q$2:Q$10000,Observed!$A$2:$A$10000,$A12,Observed!$C$2:$C$10000,$C12),"")</f>
        <v/>
      </c>
      <c r="R12" s="24" t="str">
        <f>IF(ISNUMBER(AVERAGEIFS(Observed!R$2:R$10000,Observed!$A$2:$A$10000,$A12,Observed!$C$2:$C$10000,$C12)),AVERAGEIFS(Observed!R$2:R$10000,Observed!$A$2:$A$10000,$A12,Observed!$C$2:$C$10000,$C12),"")</f>
        <v/>
      </c>
      <c r="S12" s="22" t="str">
        <f>IF(ISNUMBER(AVERAGEIFS(Observed!S$2:S$10000,Observed!$A$2:$A$10000,$A12,Observed!$C$2:$C$10000,$C12)),AVERAGEIFS(Observed!S$2:S$10000,Observed!$A$2:$A$10000,$A12,Observed!$C$2:$C$10000,$C12),"")</f>
        <v/>
      </c>
      <c r="T12" s="23" t="str">
        <f>IF(ISNUMBER(AVERAGEIFS(Observed!T$2:T$10000,Observed!$A$2:$A$10000,$A12,Observed!$C$2:$C$10000,$C12)),AVERAGEIFS(Observed!T$2:T$10000,Observed!$A$2:$A$10000,$A12,Observed!$C$2:$C$10000,$C12),"")</f>
        <v/>
      </c>
      <c r="U12" s="23" t="str">
        <f>IF(ISNUMBER(AVERAGEIFS(Observed!U$2:U$10000,Observed!$A$2:$A$10000,$A12,Observed!$C$2:$C$10000,$C12)),AVERAGEIFS(Observed!U$2:U$10000,Observed!$A$2:$A$10000,$A12,Observed!$C$2:$C$10000,$C12),"")</f>
        <v/>
      </c>
      <c r="V12" s="23" t="str">
        <f>IF(ISNUMBER(AVERAGEIFS(Observed!V$2:V$10000,Observed!$A$2:$A$10000,$A12,Observed!$C$2:$C$10000,$C12)),AVERAGEIFS(Observed!V$2:V$10000,Observed!$A$2:$A$10000,$A12,Observed!$C$2:$C$10000,$C12),"")</f>
        <v/>
      </c>
      <c r="W12" s="23" t="str">
        <f>IF(ISNUMBER(AVERAGEIFS(Observed!W$2:W$10000,Observed!$A$2:$A$10000,$A12,Observed!$C$2:$C$10000,$C12)),AVERAGEIFS(Observed!W$2:W$10000,Observed!$A$2:$A$10000,$A12,Observed!$C$2:$C$10000,$C12),"")</f>
        <v/>
      </c>
      <c r="X12" s="23" t="str">
        <f>IF(ISNUMBER(AVERAGEIFS(Observed!X$2:X$10000,Observed!$A$2:$A$10000,$A12,Observed!$C$2:$C$10000,$C12)),AVERAGEIFS(Observed!X$2:X$10000,Observed!$A$2:$A$10000,$A12,Observed!$C$2:$C$10000,$C12),"")</f>
        <v/>
      </c>
      <c r="Y12" s="23">
        <f>IF(ISNUMBER(AVERAGEIFS(Observed!Y$2:Y$10000,Observed!$A$2:$A$10000,$A12,Observed!$C$2:$C$10000,$C12)),AVERAGEIFS(Observed!Y$2:Y$10000,Observed!$A$2:$A$10000,$A12,Observed!$C$2:$C$10000,$C12),"")</f>
        <v>19.211333333333332</v>
      </c>
      <c r="Z12" s="23">
        <f>IF(ISNUMBER(AVERAGEIFS(Observed!Z$2:Z$10000,Observed!$A$2:$A$10000,$A12,Observed!$C$2:$C$10000,$C12)),AVERAGEIFS(Observed!Z$2:Z$10000,Observed!$A$2:$A$10000,$A12,Observed!$C$2:$C$10000,$C12),"")</f>
        <v>9.3756666666666657</v>
      </c>
      <c r="AA12" s="23">
        <f>IF(ISNUMBER(AVERAGEIFS(Observed!AA$2:AA$10000,Observed!$A$2:$A$10000,$A12,Observed!$C$2:$C$10000,$C12)),AVERAGEIFS(Observed!AA$2:AA$10000,Observed!$A$2:$A$10000,$A12,Observed!$C$2:$C$10000,$C12),"")</f>
        <v>73.269000000000005</v>
      </c>
      <c r="AB12" s="23">
        <f>IF(ISNUMBER(AVERAGEIFS(Observed!AB$2:AB$10000,Observed!$A$2:$A$10000,$A12,Observed!$C$2:$C$10000,$C12)),AVERAGEIFS(Observed!AB$2:AB$10000,Observed!$A$2:$A$10000,$A12,Observed!$C$2:$C$10000,$C12),"")</f>
        <v>29.166</v>
      </c>
      <c r="AC12" s="23">
        <f>IF(ISNUMBER(AVERAGEIFS(Observed!AC$2:AC$10000,Observed!$A$2:$A$10000,$A12,Observed!$C$2:$C$10000,$C12)),AVERAGEIFS(Observed!AC$2:AC$10000,Observed!$A$2:$A$10000,$A12,Observed!$C$2:$C$10000,$C12),"")</f>
        <v>83.846999999999994</v>
      </c>
      <c r="AD12" s="23">
        <f>IF(ISNUMBER(AVERAGEIFS(Observed!AD$2:AD$10000,Observed!$A$2:$A$10000,$A12,Observed!$C$2:$C$10000,$C12)),AVERAGEIFS(Observed!AD$2:AD$10000,Observed!$A$2:$A$10000,$A12,Observed!$C$2:$C$10000,$C12),"")</f>
        <v>15.486333333333334</v>
      </c>
      <c r="AE12" s="24">
        <f>IF(ISNUMBER(AVERAGEIFS(Observed!AE$2:AE$10000,Observed!$A$2:$A$10000,$A12,Observed!$C$2:$C$10000,$C12)),AVERAGEIFS(Observed!AE$2:AE$10000,Observed!$A$2:$A$10000,$A12,Observed!$C$2:$C$10000,$C12),"")</f>
        <v>2.477813333333333E-2</v>
      </c>
      <c r="AF12" s="24">
        <f>IF(ISNUMBER(AVERAGEIFS(Observed!AF$2:AF$10000,Observed!$A$2:$A$10000,$A12,Observed!$C$2:$C$10000,$C12)),AVERAGEIFS(Observed!AF$2:AF$10000,Observed!$A$2:$A$10000,$A12,Observed!$C$2:$C$10000,$C12),"")</f>
        <v>2.477813333333333E-2</v>
      </c>
      <c r="AG12" s="23">
        <f>IF(ISNUMBER(AVERAGEIFS(Observed!AG$2:AG$10000,Observed!$A$2:$A$10000,$A12,Observed!$C$2:$C$10000,$C12)),AVERAGEIFS(Observed!AG$2:AG$10000,Observed!$A$2:$A$10000,$A12,Observed!$C$2:$C$10000,$C12),"")</f>
        <v>11.723039999999999</v>
      </c>
      <c r="AH12" s="23" t="str">
        <f>IF(ISNUMBER(AVERAGEIFS(Observed!AH$2:AH$10000,Observed!$A$2:$A$10000,$A12,Observed!$C$2:$C$10000,$C12)),AVERAGEIFS(Observed!AH$2:AH$10000,Observed!$A$2:$A$10000,$A12,Observed!$C$2:$C$10000,$C12),"")</f>
        <v/>
      </c>
      <c r="AI12" s="22" t="str">
        <f>IF(ISNUMBER(AVERAGEIFS(Observed!AI$2:AI$10000,Observed!$A$2:$A$10000,$A12,Observed!$C$2:$C$10000,$C12)),AVERAGEIFS(Observed!AI$2:AI$10000,Observed!$A$2:$A$10000,$A12,Observed!$C$2:$C$10000,$C12),"")</f>
        <v/>
      </c>
      <c r="AJ12" s="23" t="str">
        <f>IF(ISNUMBER(AVERAGEIFS(Observed!AJ$2:AJ$10000,Observed!$A$2:$A$10000,$A12,Observed!$C$2:$C$10000,$C12)),AVERAGEIFS(Observed!AJ$2:AJ$10000,Observed!$A$2:$A$10000,$A12,Observed!$C$2:$C$10000,$C12),"")</f>
        <v/>
      </c>
      <c r="AK12" s="23" t="str">
        <f>IF(ISNUMBER(AVERAGEIFS(Observed!AK$2:AK$10000,Observed!$A$2:$A$10000,$A12,Observed!$C$2:$C$10000,$C12)),AVERAGEIFS(Observed!AK$2:AK$10000,Observed!$A$2:$A$10000,$A12,Observed!$C$2:$C$10000,$C12),"")</f>
        <v/>
      </c>
      <c r="AL12" s="23" t="str">
        <f>IF(ISNUMBER(AVERAGEIFS(Observed!AL$2:AL$10000,Observed!$A$2:$A$10000,$A12,Observed!$C$2:$C$10000,$C12)),AVERAGEIFS(Observed!AL$2:AL$10000,Observed!$A$2:$A$10000,$A12,Observed!$C$2:$C$10000,$C12),"")</f>
        <v/>
      </c>
      <c r="AM12" s="23">
        <f>IF(ISNUMBER(AVERAGEIFS(Observed!AM$2:AM$10000,Observed!$A$2:$A$10000,$A12,Observed!$C$2:$C$10000,$C12)),AVERAGEIFS(Observed!AM$2:AM$10000,Observed!$A$2:$A$10000,$A12,Observed!$C$2:$C$10000,$C12),"")</f>
        <v>1.5687500000000001</v>
      </c>
      <c r="AN12" s="23">
        <f>IF(ISNUMBER(AVERAGEIFS(Observed!AN$2:AN$10000,Observed!$A$2:$A$10000,$A12,Observed!$C$2:$C$10000,$C12)),AVERAGEIFS(Observed!AN$2:AN$10000,Observed!$A$2:$A$10000,$A12,Observed!$C$2:$C$10000,$C12),"")</f>
        <v>1.5687500000000001</v>
      </c>
      <c r="AO12" s="2">
        <f>COUNTIFS(Observed!$A$2:$A$10000,$A12,Observed!$C$2:$C$10000,$C12)</f>
        <v>4</v>
      </c>
      <c r="AP12" s="2">
        <f t="shared" si="0"/>
        <v>14</v>
      </c>
    </row>
    <row r="13" spans="1:42" x14ac:dyDescent="0.25">
      <c r="A13" t="s">
        <v>26</v>
      </c>
      <c r="B13" t="s">
        <v>43</v>
      </c>
      <c r="C13" s="20">
        <v>41942</v>
      </c>
      <c r="D13">
        <v>1</v>
      </c>
      <c r="E13" t="s">
        <v>59</v>
      </c>
      <c r="G13" s="25" t="s">
        <v>73</v>
      </c>
      <c r="H13" t="s">
        <v>41</v>
      </c>
      <c r="I13">
        <v>1.2</v>
      </c>
      <c r="J13" s="2" t="s">
        <v>20</v>
      </c>
      <c r="K13" s="22" t="str">
        <f>IF(ISNUMBER(AVERAGEIFS(Observed!K$2:K$10000,Observed!$A$2:$A$10000,$A13,Observed!$C$2:$C$10000,$C13)),AVERAGEIFS(Observed!K$2:K$10000,Observed!$A$2:$A$10000,$A13,Observed!$C$2:$C$10000,$C13),"")</f>
        <v/>
      </c>
      <c r="L13" s="23" t="str">
        <f>IF(ISNUMBER(AVERAGEIFS(Observed!L$2:L$10000,Observed!$A$2:$A$10000,$A13,Observed!$C$2:$C$10000,$C13)),AVERAGEIFS(Observed!L$2:L$10000,Observed!$A$2:$A$10000,$A13,Observed!$C$2:$C$10000,$C13),"")</f>
        <v/>
      </c>
      <c r="M13" s="23">
        <f>IF(ISNUMBER(AVERAGEIFS(Observed!M$2:M$10000,Observed!$A$2:$A$10000,$A13,Observed!$C$2:$C$10000,$C13)),AVERAGEIFS(Observed!M$2:M$10000,Observed!$A$2:$A$10000,$A13,Observed!$C$2:$C$10000,$C13),"")</f>
        <v>76.217359270679779</v>
      </c>
      <c r="N13" s="23">
        <f>IF(ISNUMBER(AVERAGEIFS(Observed!N$2:N$10000,Observed!$A$2:$A$10000,$A13,Observed!$C$2:$C$10000,$C13)),AVERAGEIFS(Observed!N$2:N$10000,Observed!$A$2:$A$10000,$A13,Observed!$C$2:$C$10000,$C13),"")</f>
        <v>76.217359270679779</v>
      </c>
      <c r="O13" s="23">
        <f>IF(ISNUMBER(AVERAGEIFS(Observed!O$2:O$10000,Observed!$A$2:$A$10000,$A13,Observed!$C$2:$C$10000,$C13)),AVERAGEIFS(Observed!O$2:O$10000,Observed!$A$2:$A$10000,$A13,Observed!$C$2:$C$10000,$C13),"")</f>
        <v>76.217359270679779</v>
      </c>
      <c r="P13" s="24" t="str">
        <f>IF(ISNUMBER(AVERAGEIFS(Observed!P$2:P$10000,Observed!$A$2:$A$10000,$A13,Observed!$C$2:$C$10000,$C13)),AVERAGEIFS(Observed!P$2:P$10000,Observed!$A$2:$A$10000,$A13,Observed!$C$2:$C$10000,$C13),"")</f>
        <v/>
      </c>
      <c r="Q13" s="24" t="str">
        <f>IF(ISNUMBER(AVERAGEIFS(Observed!Q$2:Q$10000,Observed!$A$2:$A$10000,$A13,Observed!$C$2:$C$10000,$C13)),AVERAGEIFS(Observed!Q$2:Q$10000,Observed!$A$2:$A$10000,$A13,Observed!$C$2:$C$10000,$C13),"")</f>
        <v/>
      </c>
      <c r="R13" s="24" t="str">
        <f>IF(ISNUMBER(AVERAGEIFS(Observed!R$2:R$10000,Observed!$A$2:$A$10000,$A13,Observed!$C$2:$C$10000,$C13)),AVERAGEIFS(Observed!R$2:R$10000,Observed!$A$2:$A$10000,$A13,Observed!$C$2:$C$10000,$C13),"")</f>
        <v/>
      </c>
      <c r="S13" s="22" t="str">
        <f>IF(ISNUMBER(AVERAGEIFS(Observed!S$2:S$10000,Observed!$A$2:$A$10000,$A13,Observed!$C$2:$C$10000,$C13)),AVERAGEIFS(Observed!S$2:S$10000,Observed!$A$2:$A$10000,$A13,Observed!$C$2:$C$10000,$C13),"")</f>
        <v/>
      </c>
      <c r="T13" s="23" t="str">
        <f>IF(ISNUMBER(AVERAGEIFS(Observed!T$2:T$10000,Observed!$A$2:$A$10000,$A13,Observed!$C$2:$C$10000,$C13)),AVERAGEIFS(Observed!T$2:T$10000,Observed!$A$2:$A$10000,$A13,Observed!$C$2:$C$10000,$C13),"")</f>
        <v/>
      </c>
      <c r="U13" s="23" t="str">
        <f>IF(ISNUMBER(AVERAGEIFS(Observed!U$2:U$10000,Observed!$A$2:$A$10000,$A13,Observed!$C$2:$C$10000,$C13)),AVERAGEIFS(Observed!U$2:U$10000,Observed!$A$2:$A$10000,$A13,Observed!$C$2:$C$10000,$C13),"")</f>
        <v/>
      </c>
      <c r="V13" s="23" t="str">
        <f>IF(ISNUMBER(AVERAGEIFS(Observed!V$2:V$10000,Observed!$A$2:$A$10000,$A13,Observed!$C$2:$C$10000,$C13)),AVERAGEIFS(Observed!V$2:V$10000,Observed!$A$2:$A$10000,$A13,Observed!$C$2:$C$10000,$C13),"")</f>
        <v/>
      </c>
      <c r="W13" s="23" t="str">
        <f>IF(ISNUMBER(AVERAGEIFS(Observed!W$2:W$10000,Observed!$A$2:$A$10000,$A13,Observed!$C$2:$C$10000,$C13)),AVERAGEIFS(Observed!W$2:W$10000,Observed!$A$2:$A$10000,$A13,Observed!$C$2:$C$10000,$C13),"")</f>
        <v/>
      </c>
      <c r="X13" s="23" t="str">
        <f>IF(ISNUMBER(AVERAGEIFS(Observed!X$2:X$10000,Observed!$A$2:$A$10000,$A13,Observed!$C$2:$C$10000,$C13)),AVERAGEIFS(Observed!X$2:X$10000,Observed!$A$2:$A$10000,$A13,Observed!$C$2:$C$10000,$C13),"")</f>
        <v/>
      </c>
      <c r="Y13" s="23">
        <f>IF(ISNUMBER(AVERAGEIFS(Observed!Y$2:Y$10000,Observed!$A$2:$A$10000,$A13,Observed!$C$2:$C$10000,$C13)),AVERAGEIFS(Observed!Y$2:Y$10000,Observed!$A$2:$A$10000,$A13,Observed!$C$2:$C$10000,$C13),"")</f>
        <v>18.705499999999997</v>
      </c>
      <c r="Z13" s="23">
        <f>IF(ISNUMBER(AVERAGEIFS(Observed!Z$2:Z$10000,Observed!$A$2:$A$10000,$A13,Observed!$C$2:$C$10000,$C13)),AVERAGEIFS(Observed!Z$2:Z$10000,Observed!$A$2:$A$10000,$A13,Observed!$C$2:$C$10000,$C13),"")</f>
        <v>10.3665</v>
      </c>
      <c r="AA13" s="23">
        <f>IF(ISNUMBER(AVERAGEIFS(Observed!AA$2:AA$10000,Observed!$A$2:$A$10000,$A13,Observed!$C$2:$C$10000,$C13)),AVERAGEIFS(Observed!AA$2:AA$10000,Observed!$A$2:$A$10000,$A13,Observed!$C$2:$C$10000,$C13),"")</f>
        <v>73.354250000000008</v>
      </c>
      <c r="AB13" s="23">
        <f>IF(ISNUMBER(AVERAGEIFS(Observed!AB$2:AB$10000,Observed!$A$2:$A$10000,$A13,Observed!$C$2:$C$10000,$C13)),AVERAGEIFS(Observed!AB$2:AB$10000,Observed!$A$2:$A$10000,$A13,Observed!$C$2:$C$10000,$C13),"")</f>
        <v>29.450249999999997</v>
      </c>
      <c r="AC13" s="23">
        <f>IF(ISNUMBER(AVERAGEIFS(Observed!AC$2:AC$10000,Observed!$A$2:$A$10000,$A13,Observed!$C$2:$C$10000,$C13)),AVERAGEIFS(Observed!AC$2:AC$10000,Observed!$A$2:$A$10000,$A13,Observed!$C$2:$C$10000,$C13),"")</f>
        <v>84.262</v>
      </c>
      <c r="AD13" s="23">
        <f>IF(ISNUMBER(AVERAGEIFS(Observed!AD$2:AD$10000,Observed!$A$2:$A$10000,$A13,Observed!$C$2:$C$10000,$C13)),AVERAGEIFS(Observed!AD$2:AD$10000,Observed!$A$2:$A$10000,$A13,Observed!$C$2:$C$10000,$C13),"")</f>
        <v>14.409000000000001</v>
      </c>
      <c r="AE13" s="24">
        <f>IF(ISNUMBER(AVERAGEIFS(Observed!AE$2:AE$10000,Observed!$A$2:$A$10000,$A13,Observed!$C$2:$C$10000,$C13)),AVERAGEIFS(Observed!AE$2:AE$10000,Observed!$A$2:$A$10000,$A13,Observed!$C$2:$C$10000,$C13),"")</f>
        <v>2.3054400000000003E-2</v>
      </c>
      <c r="AF13" s="24">
        <f>IF(ISNUMBER(AVERAGEIFS(Observed!AF$2:AF$10000,Observed!$A$2:$A$10000,$A13,Observed!$C$2:$C$10000,$C13)),AVERAGEIFS(Observed!AF$2:AF$10000,Observed!$A$2:$A$10000,$A13,Observed!$C$2:$C$10000,$C13),"")</f>
        <v>2.3054400000000003E-2</v>
      </c>
      <c r="AG13" s="23">
        <f>IF(ISNUMBER(AVERAGEIFS(Observed!AG$2:AG$10000,Observed!$A$2:$A$10000,$A13,Observed!$C$2:$C$10000,$C13)),AVERAGEIFS(Observed!AG$2:AG$10000,Observed!$A$2:$A$10000,$A13,Observed!$C$2:$C$10000,$C13),"")</f>
        <v>11.73668</v>
      </c>
      <c r="AH13" s="23" t="str">
        <f>IF(ISNUMBER(AVERAGEIFS(Observed!AH$2:AH$10000,Observed!$A$2:$A$10000,$A13,Observed!$C$2:$C$10000,$C13)),AVERAGEIFS(Observed!AH$2:AH$10000,Observed!$A$2:$A$10000,$A13,Observed!$C$2:$C$10000,$C13),"")</f>
        <v/>
      </c>
      <c r="AI13" s="22" t="str">
        <f>IF(ISNUMBER(AVERAGEIFS(Observed!AI$2:AI$10000,Observed!$A$2:$A$10000,$A13,Observed!$C$2:$C$10000,$C13)),AVERAGEIFS(Observed!AI$2:AI$10000,Observed!$A$2:$A$10000,$A13,Observed!$C$2:$C$10000,$C13),"")</f>
        <v/>
      </c>
      <c r="AJ13" s="23" t="str">
        <f>IF(ISNUMBER(AVERAGEIFS(Observed!AJ$2:AJ$10000,Observed!$A$2:$A$10000,$A13,Observed!$C$2:$C$10000,$C13)),AVERAGEIFS(Observed!AJ$2:AJ$10000,Observed!$A$2:$A$10000,$A13,Observed!$C$2:$C$10000,$C13),"")</f>
        <v/>
      </c>
      <c r="AK13" s="23" t="str">
        <f>IF(ISNUMBER(AVERAGEIFS(Observed!AK$2:AK$10000,Observed!$A$2:$A$10000,$A13,Observed!$C$2:$C$10000,$C13)),AVERAGEIFS(Observed!AK$2:AK$10000,Observed!$A$2:$A$10000,$A13,Observed!$C$2:$C$10000,$C13),"")</f>
        <v/>
      </c>
      <c r="AL13" s="23" t="str">
        <f>IF(ISNUMBER(AVERAGEIFS(Observed!AL$2:AL$10000,Observed!$A$2:$A$10000,$A13,Observed!$C$2:$C$10000,$C13)),AVERAGEIFS(Observed!AL$2:AL$10000,Observed!$A$2:$A$10000,$A13,Observed!$C$2:$C$10000,$C13),"")</f>
        <v/>
      </c>
      <c r="AM13" s="23">
        <f>IF(ISNUMBER(AVERAGEIFS(Observed!AM$2:AM$10000,Observed!$A$2:$A$10000,$A13,Observed!$C$2:$C$10000,$C13)),AVERAGEIFS(Observed!AM$2:AM$10000,Observed!$A$2:$A$10000,$A13,Observed!$C$2:$C$10000,$C13),"")</f>
        <v>1.7569999999999999</v>
      </c>
      <c r="AN13" s="23">
        <f>IF(ISNUMBER(AVERAGEIFS(Observed!AN$2:AN$10000,Observed!$A$2:$A$10000,$A13,Observed!$C$2:$C$10000,$C13)),AVERAGEIFS(Observed!AN$2:AN$10000,Observed!$A$2:$A$10000,$A13,Observed!$C$2:$C$10000,$C13),"")</f>
        <v>1.7569999999999999</v>
      </c>
      <c r="AO13" s="2">
        <f>COUNTIFS(Observed!$A$2:$A$10000,$A13,Observed!$C$2:$C$10000,$C13)</f>
        <v>4</v>
      </c>
      <c r="AP13" s="2">
        <f t="shared" si="0"/>
        <v>14</v>
      </c>
    </row>
    <row r="14" spans="1:42" x14ac:dyDescent="0.25">
      <c r="A14" t="s">
        <v>25</v>
      </c>
      <c r="B14" t="s">
        <v>43</v>
      </c>
      <c r="C14" s="20">
        <v>41968</v>
      </c>
      <c r="D14">
        <v>1</v>
      </c>
      <c r="E14" t="s">
        <v>54</v>
      </c>
      <c r="G14" s="25" t="s">
        <v>73</v>
      </c>
      <c r="H14" t="s">
        <v>41</v>
      </c>
      <c r="I14">
        <v>1.3</v>
      </c>
      <c r="J14" s="2" t="s">
        <v>20</v>
      </c>
      <c r="K14" s="22" t="str">
        <f>IF(ISNUMBER(AVERAGEIFS(Observed!K$2:K$10000,Observed!$A$2:$A$10000,$A14,Observed!$C$2:$C$10000,$C14)),AVERAGEIFS(Observed!K$2:K$10000,Observed!$A$2:$A$10000,$A14,Observed!$C$2:$C$10000,$C14),"")</f>
        <v/>
      </c>
      <c r="L14" s="23" t="str">
        <f>IF(ISNUMBER(AVERAGEIFS(Observed!L$2:L$10000,Observed!$A$2:$A$10000,$A14,Observed!$C$2:$C$10000,$C14)),AVERAGEIFS(Observed!L$2:L$10000,Observed!$A$2:$A$10000,$A14,Observed!$C$2:$C$10000,$C14),"")</f>
        <v/>
      </c>
      <c r="M14" s="23">
        <f>IF(ISNUMBER(AVERAGEIFS(Observed!M$2:M$10000,Observed!$A$2:$A$10000,$A14,Observed!$C$2:$C$10000,$C14)),AVERAGEIFS(Observed!M$2:M$10000,Observed!$A$2:$A$10000,$A14,Observed!$C$2:$C$10000,$C14),"")</f>
        <v>73.61219759422363</v>
      </c>
      <c r="N14" s="23">
        <f>IF(ISNUMBER(AVERAGEIFS(Observed!N$2:N$10000,Observed!$A$2:$A$10000,$A14,Observed!$C$2:$C$10000,$C14)),AVERAGEIFS(Observed!N$2:N$10000,Observed!$A$2:$A$10000,$A14,Observed!$C$2:$C$10000,$C14),"")</f>
        <v>73.61219759422363</v>
      </c>
      <c r="O14" s="23">
        <f>IF(ISNUMBER(AVERAGEIFS(Observed!O$2:O$10000,Observed!$A$2:$A$10000,$A14,Observed!$C$2:$C$10000,$C14)),AVERAGEIFS(Observed!O$2:O$10000,Observed!$A$2:$A$10000,$A14,Observed!$C$2:$C$10000,$C14),"")</f>
        <v>122.41098905756418</v>
      </c>
      <c r="P14" s="24" t="str">
        <f>IF(ISNUMBER(AVERAGEIFS(Observed!P$2:P$10000,Observed!$A$2:$A$10000,$A14,Observed!$C$2:$C$10000,$C14)),AVERAGEIFS(Observed!P$2:P$10000,Observed!$A$2:$A$10000,$A14,Observed!$C$2:$C$10000,$C14),"")</f>
        <v/>
      </c>
      <c r="Q14" s="24" t="str">
        <f>IF(ISNUMBER(AVERAGEIFS(Observed!Q$2:Q$10000,Observed!$A$2:$A$10000,$A14,Observed!$C$2:$C$10000,$C14)),AVERAGEIFS(Observed!Q$2:Q$10000,Observed!$A$2:$A$10000,$A14,Observed!$C$2:$C$10000,$C14),"")</f>
        <v/>
      </c>
      <c r="R14" s="24" t="str">
        <f>IF(ISNUMBER(AVERAGEIFS(Observed!R$2:R$10000,Observed!$A$2:$A$10000,$A14,Observed!$C$2:$C$10000,$C14)),AVERAGEIFS(Observed!R$2:R$10000,Observed!$A$2:$A$10000,$A14,Observed!$C$2:$C$10000,$C14),"")</f>
        <v/>
      </c>
      <c r="S14" s="22" t="str">
        <f>IF(ISNUMBER(AVERAGEIFS(Observed!S$2:S$10000,Observed!$A$2:$A$10000,$A14,Observed!$C$2:$C$10000,$C14)),AVERAGEIFS(Observed!S$2:S$10000,Observed!$A$2:$A$10000,$A14,Observed!$C$2:$C$10000,$C14),"")</f>
        <v/>
      </c>
      <c r="T14" s="23" t="str">
        <f>IF(ISNUMBER(AVERAGEIFS(Observed!T$2:T$10000,Observed!$A$2:$A$10000,$A14,Observed!$C$2:$C$10000,$C14)),AVERAGEIFS(Observed!T$2:T$10000,Observed!$A$2:$A$10000,$A14,Observed!$C$2:$C$10000,$C14),"")</f>
        <v/>
      </c>
      <c r="U14" s="23" t="str">
        <f>IF(ISNUMBER(AVERAGEIFS(Observed!U$2:U$10000,Observed!$A$2:$A$10000,$A14,Observed!$C$2:$C$10000,$C14)),AVERAGEIFS(Observed!U$2:U$10000,Observed!$A$2:$A$10000,$A14,Observed!$C$2:$C$10000,$C14),"")</f>
        <v/>
      </c>
      <c r="V14" s="23" t="str">
        <f>IF(ISNUMBER(AVERAGEIFS(Observed!V$2:V$10000,Observed!$A$2:$A$10000,$A14,Observed!$C$2:$C$10000,$C14)),AVERAGEIFS(Observed!V$2:V$10000,Observed!$A$2:$A$10000,$A14,Observed!$C$2:$C$10000,$C14),"")</f>
        <v/>
      </c>
      <c r="W14" s="23" t="str">
        <f>IF(ISNUMBER(AVERAGEIFS(Observed!W$2:W$10000,Observed!$A$2:$A$10000,$A14,Observed!$C$2:$C$10000,$C14)),AVERAGEIFS(Observed!W$2:W$10000,Observed!$A$2:$A$10000,$A14,Observed!$C$2:$C$10000,$C14),"")</f>
        <v/>
      </c>
      <c r="X14" s="23" t="str">
        <f>IF(ISNUMBER(AVERAGEIFS(Observed!X$2:X$10000,Observed!$A$2:$A$10000,$A14,Observed!$C$2:$C$10000,$C14)),AVERAGEIFS(Observed!X$2:X$10000,Observed!$A$2:$A$10000,$A14,Observed!$C$2:$C$10000,$C14),"")</f>
        <v/>
      </c>
      <c r="Y14" s="23">
        <f>IF(ISNUMBER(AVERAGEIFS(Observed!Y$2:Y$10000,Observed!$A$2:$A$10000,$A14,Observed!$C$2:$C$10000,$C14)),AVERAGEIFS(Observed!Y$2:Y$10000,Observed!$A$2:$A$10000,$A14,Observed!$C$2:$C$10000,$C14),"")</f>
        <v>19.731999999999999</v>
      </c>
      <c r="Z14" s="23">
        <f>IF(ISNUMBER(AVERAGEIFS(Observed!Z$2:Z$10000,Observed!$A$2:$A$10000,$A14,Observed!$C$2:$C$10000,$C14)),AVERAGEIFS(Observed!Z$2:Z$10000,Observed!$A$2:$A$10000,$A14,Observed!$C$2:$C$10000,$C14),"")</f>
        <v>5.0254999999999992</v>
      </c>
      <c r="AA14" s="23">
        <f>IF(ISNUMBER(AVERAGEIFS(Observed!AA$2:AA$10000,Observed!$A$2:$A$10000,$A14,Observed!$C$2:$C$10000,$C14)),AVERAGEIFS(Observed!AA$2:AA$10000,Observed!$A$2:$A$10000,$A14,Observed!$C$2:$C$10000,$C14),"")</f>
        <v>66.888999999999996</v>
      </c>
      <c r="AB14" s="23">
        <f>IF(ISNUMBER(AVERAGEIFS(Observed!AB$2:AB$10000,Observed!$A$2:$A$10000,$A14,Observed!$C$2:$C$10000,$C14)),AVERAGEIFS(Observed!AB$2:AB$10000,Observed!$A$2:$A$10000,$A14,Observed!$C$2:$C$10000,$C14),"")</f>
        <v>28.653749999999999</v>
      </c>
      <c r="AC14" s="23">
        <f>IF(ISNUMBER(AVERAGEIFS(Observed!AC$2:AC$10000,Observed!$A$2:$A$10000,$A14,Observed!$C$2:$C$10000,$C14)),AVERAGEIFS(Observed!AC$2:AC$10000,Observed!$A$2:$A$10000,$A14,Observed!$C$2:$C$10000,$C14),"")</f>
        <v>80.893250000000009</v>
      </c>
      <c r="AD14" s="23">
        <f>IF(ISNUMBER(AVERAGEIFS(Observed!AD$2:AD$10000,Observed!$A$2:$A$10000,$A14,Observed!$C$2:$C$10000,$C14)),AVERAGEIFS(Observed!AD$2:AD$10000,Observed!$A$2:$A$10000,$A14,Observed!$C$2:$C$10000,$C14),"")</f>
        <v>14.93975</v>
      </c>
      <c r="AE14" s="24">
        <f>IF(ISNUMBER(AVERAGEIFS(Observed!AE$2:AE$10000,Observed!$A$2:$A$10000,$A14,Observed!$C$2:$C$10000,$C14)),AVERAGEIFS(Observed!AE$2:AE$10000,Observed!$A$2:$A$10000,$A14,Observed!$C$2:$C$10000,$C14),"")</f>
        <v>2.3903600000000004E-2</v>
      </c>
      <c r="AF14" s="24">
        <f>IF(ISNUMBER(AVERAGEIFS(Observed!AF$2:AF$10000,Observed!$A$2:$A$10000,$A14,Observed!$C$2:$C$10000,$C14)),AVERAGEIFS(Observed!AF$2:AF$10000,Observed!$A$2:$A$10000,$A14,Observed!$C$2:$C$10000,$C14),"")</f>
        <v>2.3903600000000004E-2</v>
      </c>
      <c r="AG14" s="23">
        <f>IF(ISNUMBER(AVERAGEIFS(Observed!AG$2:AG$10000,Observed!$A$2:$A$10000,$A14,Observed!$C$2:$C$10000,$C14)),AVERAGEIFS(Observed!AG$2:AG$10000,Observed!$A$2:$A$10000,$A14,Observed!$C$2:$C$10000,$C14),"")</f>
        <v>10.70224</v>
      </c>
      <c r="AH14" s="23" t="str">
        <f>IF(ISNUMBER(AVERAGEIFS(Observed!AH$2:AH$10000,Observed!$A$2:$A$10000,$A14,Observed!$C$2:$C$10000,$C14)),AVERAGEIFS(Observed!AH$2:AH$10000,Observed!$A$2:$A$10000,$A14,Observed!$C$2:$C$10000,$C14),"")</f>
        <v/>
      </c>
      <c r="AI14" s="22" t="str">
        <f>IF(ISNUMBER(AVERAGEIFS(Observed!AI$2:AI$10000,Observed!$A$2:$A$10000,$A14,Observed!$C$2:$C$10000,$C14)),AVERAGEIFS(Observed!AI$2:AI$10000,Observed!$A$2:$A$10000,$A14,Observed!$C$2:$C$10000,$C14),"")</f>
        <v/>
      </c>
      <c r="AJ14" s="23" t="str">
        <f>IF(ISNUMBER(AVERAGEIFS(Observed!AJ$2:AJ$10000,Observed!$A$2:$A$10000,$A14,Observed!$C$2:$C$10000,$C14)),AVERAGEIFS(Observed!AJ$2:AJ$10000,Observed!$A$2:$A$10000,$A14,Observed!$C$2:$C$10000,$C14),"")</f>
        <v/>
      </c>
      <c r="AK14" s="23" t="str">
        <f>IF(ISNUMBER(AVERAGEIFS(Observed!AK$2:AK$10000,Observed!$A$2:$A$10000,$A14,Observed!$C$2:$C$10000,$C14)),AVERAGEIFS(Observed!AK$2:AK$10000,Observed!$A$2:$A$10000,$A14,Observed!$C$2:$C$10000,$C14),"")</f>
        <v/>
      </c>
      <c r="AL14" s="23" t="str">
        <f>IF(ISNUMBER(AVERAGEIFS(Observed!AL$2:AL$10000,Observed!$A$2:$A$10000,$A14,Observed!$C$2:$C$10000,$C14)),AVERAGEIFS(Observed!AL$2:AL$10000,Observed!$A$2:$A$10000,$A14,Observed!$C$2:$C$10000,$C14),"")</f>
        <v/>
      </c>
      <c r="AM14" s="23">
        <f>IF(ISNUMBER(AVERAGEIFS(Observed!AM$2:AM$10000,Observed!$A$2:$A$10000,$A14,Observed!$C$2:$C$10000,$C14)),AVERAGEIFS(Observed!AM$2:AM$10000,Observed!$A$2:$A$10000,$A14,Observed!$C$2:$C$10000,$C14),"")</f>
        <v>1.75075</v>
      </c>
      <c r="AN14" s="23">
        <f>IF(ISNUMBER(AVERAGEIFS(Observed!AN$2:AN$10000,Observed!$A$2:$A$10000,$A14,Observed!$C$2:$C$10000,$C14)),AVERAGEIFS(Observed!AN$2:AN$10000,Observed!$A$2:$A$10000,$A14,Observed!$C$2:$C$10000,$C14),"")</f>
        <v>2.7962499999999997</v>
      </c>
      <c r="AO14" s="2">
        <f>COUNTIFS(Observed!$A$2:$A$10000,$A14,Observed!$C$2:$C$10000,$C14)</f>
        <v>4</v>
      </c>
      <c r="AP14" s="2">
        <f t="shared" si="0"/>
        <v>14</v>
      </c>
    </row>
    <row r="15" spans="1:42" x14ac:dyDescent="0.25">
      <c r="A15" t="s">
        <v>23</v>
      </c>
      <c r="B15" t="s">
        <v>43</v>
      </c>
      <c r="C15" s="20">
        <v>41968</v>
      </c>
      <c r="D15">
        <v>1</v>
      </c>
      <c r="E15" t="s">
        <v>55</v>
      </c>
      <c r="G15" s="25" t="s">
        <v>73</v>
      </c>
      <c r="H15" t="s">
        <v>41</v>
      </c>
      <c r="I15">
        <v>1.3</v>
      </c>
      <c r="J15" s="2" t="s">
        <v>20</v>
      </c>
      <c r="K15" s="22" t="str">
        <f>IF(ISNUMBER(AVERAGEIFS(Observed!K$2:K$10000,Observed!$A$2:$A$10000,$A15,Observed!$C$2:$C$10000,$C15)),AVERAGEIFS(Observed!K$2:K$10000,Observed!$A$2:$A$10000,$A15,Observed!$C$2:$C$10000,$C15),"")</f>
        <v/>
      </c>
      <c r="L15" s="23" t="str">
        <f>IF(ISNUMBER(AVERAGEIFS(Observed!L$2:L$10000,Observed!$A$2:$A$10000,$A15,Observed!$C$2:$C$10000,$C15)),AVERAGEIFS(Observed!L$2:L$10000,Observed!$A$2:$A$10000,$A15,Observed!$C$2:$C$10000,$C15),"")</f>
        <v/>
      </c>
      <c r="M15" s="23">
        <f>IF(ISNUMBER(AVERAGEIFS(Observed!M$2:M$10000,Observed!$A$2:$A$10000,$A15,Observed!$C$2:$C$10000,$C15)),AVERAGEIFS(Observed!M$2:M$10000,Observed!$A$2:$A$10000,$A15,Observed!$C$2:$C$10000,$C15),"")</f>
        <v>130.59414748342169</v>
      </c>
      <c r="N15" s="23">
        <f>IF(ISNUMBER(AVERAGEIFS(Observed!N$2:N$10000,Observed!$A$2:$A$10000,$A15,Observed!$C$2:$C$10000,$C15)),AVERAGEIFS(Observed!N$2:N$10000,Observed!$A$2:$A$10000,$A15,Observed!$C$2:$C$10000,$C15),"")</f>
        <v>130.59414748342169</v>
      </c>
      <c r="O15" s="23">
        <f>IF(ISNUMBER(AVERAGEIFS(Observed!O$2:O$10000,Observed!$A$2:$A$10000,$A15,Observed!$C$2:$C$10000,$C15)),AVERAGEIFS(Observed!O$2:O$10000,Observed!$A$2:$A$10000,$A15,Observed!$C$2:$C$10000,$C15),"")</f>
        <v>232.81415423837763</v>
      </c>
      <c r="P15" s="24" t="str">
        <f>IF(ISNUMBER(AVERAGEIFS(Observed!P$2:P$10000,Observed!$A$2:$A$10000,$A15,Observed!$C$2:$C$10000,$C15)),AVERAGEIFS(Observed!P$2:P$10000,Observed!$A$2:$A$10000,$A15,Observed!$C$2:$C$10000,$C15),"")</f>
        <v/>
      </c>
      <c r="Q15" s="24" t="str">
        <f>IF(ISNUMBER(AVERAGEIFS(Observed!Q$2:Q$10000,Observed!$A$2:$A$10000,$A15,Observed!$C$2:$C$10000,$C15)),AVERAGEIFS(Observed!Q$2:Q$10000,Observed!$A$2:$A$10000,$A15,Observed!$C$2:$C$10000,$C15),"")</f>
        <v/>
      </c>
      <c r="R15" s="24" t="str">
        <f>IF(ISNUMBER(AVERAGEIFS(Observed!R$2:R$10000,Observed!$A$2:$A$10000,$A15,Observed!$C$2:$C$10000,$C15)),AVERAGEIFS(Observed!R$2:R$10000,Observed!$A$2:$A$10000,$A15,Observed!$C$2:$C$10000,$C15),"")</f>
        <v/>
      </c>
      <c r="S15" s="22" t="str">
        <f>IF(ISNUMBER(AVERAGEIFS(Observed!S$2:S$10000,Observed!$A$2:$A$10000,$A15,Observed!$C$2:$C$10000,$C15)),AVERAGEIFS(Observed!S$2:S$10000,Observed!$A$2:$A$10000,$A15,Observed!$C$2:$C$10000,$C15),"")</f>
        <v/>
      </c>
      <c r="T15" s="23" t="str">
        <f>IF(ISNUMBER(AVERAGEIFS(Observed!T$2:T$10000,Observed!$A$2:$A$10000,$A15,Observed!$C$2:$C$10000,$C15)),AVERAGEIFS(Observed!T$2:T$10000,Observed!$A$2:$A$10000,$A15,Observed!$C$2:$C$10000,$C15),"")</f>
        <v/>
      </c>
      <c r="U15" s="23" t="str">
        <f>IF(ISNUMBER(AVERAGEIFS(Observed!U$2:U$10000,Observed!$A$2:$A$10000,$A15,Observed!$C$2:$C$10000,$C15)),AVERAGEIFS(Observed!U$2:U$10000,Observed!$A$2:$A$10000,$A15,Observed!$C$2:$C$10000,$C15),"")</f>
        <v/>
      </c>
      <c r="V15" s="23" t="str">
        <f>IF(ISNUMBER(AVERAGEIFS(Observed!V$2:V$10000,Observed!$A$2:$A$10000,$A15,Observed!$C$2:$C$10000,$C15)),AVERAGEIFS(Observed!V$2:V$10000,Observed!$A$2:$A$10000,$A15,Observed!$C$2:$C$10000,$C15),"")</f>
        <v/>
      </c>
      <c r="W15" s="23" t="str">
        <f>IF(ISNUMBER(AVERAGEIFS(Observed!W$2:W$10000,Observed!$A$2:$A$10000,$A15,Observed!$C$2:$C$10000,$C15)),AVERAGEIFS(Observed!W$2:W$10000,Observed!$A$2:$A$10000,$A15,Observed!$C$2:$C$10000,$C15),"")</f>
        <v/>
      </c>
      <c r="X15" s="23" t="str">
        <f>IF(ISNUMBER(AVERAGEIFS(Observed!X$2:X$10000,Observed!$A$2:$A$10000,$A15,Observed!$C$2:$C$10000,$C15)),AVERAGEIFS(Observed!X$2:X$10000,Observed!$A$2:$A$10000,$A15,Observed!$C$2:$C$10000,$C15),"")</f>
        <v/>
      </c>
      <c r="Y15" s="23">
        <f>IF(ISNUMBER(AVERAGEIFS(Observed!Y$2:Y$10000,Observed!$A$2:$A$10000,$A15,Observed!$C$2:$C$10000,$C15)),AVERAGEIFS(Observed!Y$2:Y$10000,Observed!$A$2:$A$10000,$A15,Observed!$C$2:$C$10000,$C15),"")</f>
        <v>19.98075</v>
      </c>
      <c r="Z15" s="23">
        <f>IF(ISNUMBER(AVERAGEIFS(Observed!Z$2:Z$10000,Observed!$A$2:$A$10000,$A15,Observed!$C$2:$C$10000,$C15)),AVERAGEIFS(Observed!Z$2:Z$10000,Observed!$A$2:$A$10000,$A15,Observed!$C$2:$C$10000,$C15),"")</f>
        <v>6.0687499999999996</v>
      </c>
      <c r="AA15" s="23">
        <f>IF(ISNUMBER(AVERAGEIFS(Observed!AA$2:AA$10000,Observed!$A$2:$A$10000,$A15,Observed!$C$2:$C$10000,$C15)),AVERAGEIFS(Observed!AA$2:AA$10000,Observed!$A$2:$A$10000,$A15,Observed!$C$2:$C$10000,$C15),"")</f>
        <v>71.338249999999988</v>
      </c>
      <c r="AB15" s="23">
        <f>IF(ISNUMBER(AVERAGEIFS(Observed!AB$2:AB$10000,Observed!$A$2:$A$10000,$A15,Observed!$C$2:$C$10000,$C15)),AVERAGEIFS(Observed!AB$2:AB$10000,Observed!$A$2:$A$10000,$A15,Observed!$C$2:$C$10000,$C15),"")</f>
        <v>29.089749999999999</v>
      </c>
      <c r="AC15" s="23">
        <f>IF(ISNUMBER(AVERAGEIFS(Observed!AC$2:AC$10000,Observed!$A$2:$A$10000,$A15,Observed!$C$2:$C$10000,$C15)),AVERAGEIFS(Observed!AC$2:AC$10000,Observed!$A$2:$A$10000,$A15,Observed!$C$2:$C$10000,$C15),"")</f>
        <v>83.671000000000006</v>
      </c>
      <c r="AD15" s="23">
        <f>IF(ISNUMBER(AVERAGEIFS(Observed!AD$2:AD$10000,Observed!$A$2:$A$10000,$A15,Observed!$C$2:$C$10000,$C15)),AVERAGEIFS(Observed!AD$2:AD$10000,Observed!$A$2:$A$10000,$A15,Observed!$C$2:$C$10000,$C15),"")</f>
        <v>14.5585</v>
      </c>
      <c r="AE15" s="24">
        <f>IF(ISNUMBER(AVERAGEIFS(Observed!AE$2:AE$10000,Observed!$A$2:$A$10000,$A15,Observed!$C$2:$C$10000,$C15)),AVERAGEIFS(Observed!AE$2:AE$10000,Observed!$A$2:$A$10000,$A15,Observed!$C$2:$C$10000,$C15),"")</f>
        <v>2.3293599999999998E-2</v>
      </c>
      <c r="AF15" s="24">
        <f>IF(ISNUMBER(AVERAGEIFS(Observed!AF$2:AF$10000,Observed!$A$2:$A$10000,$A15,Observed!$C$2:$C$10000,$C15)),AVERAGEIFS(Observed!AF$2:AF$10000,Observed!$A$2:$A$10000,$A15,Observed!$C$2:$C$10000,$C15),"")</f>
        <v>2.3293599999999998E-2</v>
      </c>
      <c r="AG15" s="23">
        <f>IF(ISNUMBER(AVERAGEIFS(Observed!AG$2:AG$10000,Observed!$A$2:$A$10000,$A15,Observed!$C$2:$C$10000,$C15)),AVERAGEIFS(Observed!AG$2:AG$10000,Observed!$A$2:$A$10000,$A15,Observed!$C$2:$C$10000,$C15),"")</f>
        <v>11.41412</v>
      </c>
      <c r="AH15" s="23" t="str">
        <f>IF(ISNUMBER(AVERAGEIFS(Observed!AH$2:AH$10000,Observed!$A$2:$A$10000,$A15,Observed!$C$2:$C$10000,$C15)),AVERAGEIFS(Observed!AH$2:AH$10000,Observed!$A$2:$A$10000,$A15,Observed!$C$2:$C$10000,$C15),"")</f>
        <v/>
      </c>
      <c r="AI15" s="22" t="str">
        <f>IF(ISNUMBER(AVERAGEIFS(Observed!AI$2:AI$10000,Observed!$A$2:$A$10000,$A15,Observed!$C$2:$C$10000,$C15)),AVERAGEIFS(Observed!AI$2:AI$10000,Observed!$A$2:$A$10000,$A15,Observed!$C$2:$C$10000,$C15),"")</f>
        <v/>
      </c>
      <c r="AJ15" s="23" t="str">
        <f>IF(ISNUMBER(AVERAGEIFS(Observed!AJ$2:AJ$10000,Observed!$A$2:$A$10000,$A15,Observed!$C$2:$C$10000,$C15)),AVERAGEIFS(Observed!AJ$2:AJ$10000,Observed!$A$2:$A$10000,$A15,Observed!$C$2:$C$10000,$C15),"")</f>
        <v/>
      </c>
      <c r="AK15" s="23" t="str">
        <f>IF(ISNUMBER(AVERAGEIFS(Observed!AK$2:AK$10000,Observed!$A$2:$A$10000,$A15,Observed!$C$2:$C$10000,$C15)),AVERAGEIFS(Observed!AK$2:AK$10000,Observed!$A$2:$A$10000,$A15,Observed!$C$2:$C$10000,$C15),"")</f>
        <v/>
      </c>
      <c r="AL15" s="23" t="str">
        <f>IF(ISNUMBER(AVERAGEIFS(Observed!AL$2:AL$10000,Observed!$A$2:$A$10000,$A15,Observed!$C$2:$C$10000,$C15)),AVERAGEIFS(Observed!AL$2:AL$10000,Observed!$A$2:$A$10000,$A15,Observed!$C$2:$C$10000,$C15),"")</f>
        <v/>
      </c>
      <c r="AM15" s="23">
        <f>IF(ISNUMBER(AVERAGEIFS(Observed!AM$2:AM$10000,Observed!$A$2:$A$10000,$A15,Observed!$C$2:$C$10000,$C15)),AVERAGEIFS(Observed!AM$2:AM$10000,Observed!$A$2:$A$10000,$A15,Observed!$C$2:$C$10000,$C15),"")</f>
        <v>3.0305</v>
      </c>
      <c r="AN15" s="23">
        <f>IF(ISNUMBER(AVERAGEIFS(Observed!AN$2:AN$10000,Observed!$A$2:$A$10000,$A15,Observed!$C$2:$C$10000,$C15)),AVERAGEIFS(Observed!AN$2:AN$10000,Observed!$A$2:$A$10000,$A15,Observed!$C$2:$C$10000,$C15),"")</f>
        <v>5.5210000000000008</v>
      </c>
      <c r="AO15" s="2">
        <f>COUNTIFS(Observed!$A$2:$A$10000,$A15,Observed!$C$2:$C$10000,$C15)</f>
        <v>4</v>
      </c>
      <c r="AP15" s="2">
        <f t="shared" si="0"/>
        <v>14</v>
      </c>
    </row>
    <row r="16" spans="1:42" x14ac:dyDescent="0.25">
      <c r="A16" t="s">
        <v>24</v>
      </c>
      <c r="B16" t="s">
        <v>43</v>
      </c>
      <c r="C16" s="20">
        <v>41968</v>
      </c>
      <c r="D16">
        <v>1</v>
      </c>
      <c r="E16" t="s">
        <v>56</v>
      </c>
      <c r="G16" s="25" t="s">
        <v>73</v>
      </c>
      <c r="H16" t="s">
        <v>41</v>
      </c>
      <c r="I16">
        <v>1.3</v>
      </c>
      <c r="J16" s="2" t="s">
        <v>20</v>
      </c>
      <c r="K16" s="22" t="str">
        <f>IF(ISNUMBER(AVERAGEIFS(Observed!K$2:K$10000,Observed!$A$2:$A$10000,$A16,Observed!$C$2:$C$10000,$C16)),AVERAGEIFS(Observed!K$2:K$10000,Observed!$A$2:$A$10000,$A16,Observed!$C$2:$C$10000,$C16),"")</f>
        <v/>
      </c>
      <c r="L16" s="23" t="str">
        <f>IF(ISNUMBER(AVERAGEIFS(Observed!L$2:L$10000,Observed!$A$2:$A$10000,$A16,Observed!$C$2:$C$10000,$C16)),AVERAGEIFS(Observed!L$2:L$10000,Observed!$A$2:$A$10000,$A16,Observed!$C$2:$C$10000,$C16),"")</f>
        <v/>
      </c>
      <c r="M16" s="23">
        <f>IF(ISNUMBER(AVERAGEIFS(Observed!M$2:M$10000,Observed!$A$2:$A$10000,$A16,Observed!$C$2:$C$10000,$C16)),AVERAGEIFS(Observed!M$2:M$10000,Observed!$A$2:$A$10000,$A16,Observed!$C$2:$C$10000,$C16),"")</f>
        <v>225.8458831744469</v>
      </c>
      <c r="N16" s="23">
        <f>IF(ISNUMBER(AVERAGEIFS(Observed!N$2:N$10000,Observed!$A$2:$A$10000,$A16,Observed!$C$2:$C$10000,$C16)),AVERAGEIFS(Observed!N$2:N$10000,Observed!$A$2:$A$10000,$A16,Observed!$C$2:$C$10000,$C16),"")</f>
        <v>225.8458831744469</v>
      </c>
      <c r="O16" s="23">
        <f>IF(ISNUMBER(AVERAGEIFS(Observed!O$2:O$10000,Observed!$A$2:$A$10000,$A16,Observed!$C$2:$C$10000,$C16)),AVERAGEIFS(Observed!O$2:O$10000,Observed!$A$2:$A$10000,$A16,Observed!$C$2:$C$10000,$C16),"")</f>
        <v>376.18408053093822</v>
      </c>
      <c r="P16" s="24" t="str">
        <f>IF(ISNUMBER(AVERAGEIFS(Observed!P$2:P$10000,Observed!$A$2:$A$10000,$A16,Observed!$C$2:$C$10000,$C16)),AVERAGEIFS(Observed!P$2:P$10000,Observed!$A$2:$A$10000,$A16,Observed!$C$2:$C$10000,$C16),"")</f>
        <v/>
      </c>
      <c r="Q16" s="24" t="str">
        <f>IF(ISNUMBER(AVERAGEIFS(Observed!Q$2:Q$10000,Observed!$A$2:$A$10000,$A16,Observed!$C$2:$C$10000,$C16)),AVERAGEIFS(Observed!Q$2:Q$10000,Observed!$A$2:$A$10000,$A16,Observed!$C$2:$C$10000,$C16),"")</f>
        <v/>
      </c>
      <c r="R16" s="24" t="str">
        <f>IF(ISNUMBER(AVERAGEIFS(Observed!R$2:R$10000,Observed!$A$2:$A$10000,$A16,Observed!$C$2:$C$10000,$C16)),AVERAGEIFS(Observed!R$2:R$10000,Observed!$A$2:$A$10000,$A16,Observed!$C$2:$C$10000,$C16),"")</f>
        <v/>
      </c>
      <c r="S16" s="22" t="str">
        <f>IF(ISNUMBER(AVERAGEIFS(Observed!S$2:S$10000,Observed!$A$2:$A$10000,$A16,Observed!$C$2:$C$10000,$C16)),AVERAGEIFS(Observed!S$2:S$10000,Observed!$A$2:$A$10000,$A16,Observed!$C$2:$C$10000,$C16),"")</f>
        <v/>
      </c>
      <c r="T16" s="23" t="str">
        <f>IF(ISNUMBER(AVERAGEIFS(Observed!T$2:T$10000,Observed!$A$2:$A$10000,$A16,Observed!$C$2:$C$10000,$C16)),AVERAGEIFS(Observed!T$2:T$10000,Observed!$A$2:$A$10000,$A16,Observed!$C$2:$C$10000,$C16),"")</f>
        <v/>
      </c>
      <c r="U16" s="23" t="str">
        <f>IF(ISNUMBER(AVERAGEIFS(Observed!U$2:U$10000,Observed!$A$2:$A$10000,$A16,Observed!$C$2:$C$10000,$C16)),AVERAGEIFS(Observed!U$2:U$10000,Observed!$A$2:$A$10000,$A16,Observed!$C$2:$C$10000,$C16),"")</f>
        <v/>
      </c>
      <c r="V16" s="23" t="str">
        <f>IF(ISNUMBER(AVERAGEIFS(Observed!V$2:V$10000,Observed!$A$2:$A$10000,$A16,Observed!$C$2:$C$10000,$C16)),AVERAGEIFS(Observed!V$2:V$10000,Observed!$A$2:$A$10000,$A16,Observed!$C$2:$C$10000,$C16),"")</f>
        <v/>
      </c>
      <c r="W16" s="23" t="str">
        <f>IF(ISNUMBER(AVERAGEIFS(Observed!W$2:W$10000,Observed!$A$2:$A$10000,$A16,Observed!$C$2:$C$10000,$C16)),AVERAGEIFS(Observed!W$2:W$10000,Observed!$A$2:$A$10000,$A16,Observed!$C$2:$C$10000,$C16),"")</f>
        <v/>
      </c>
      <c r="X16" s="23" t="str">
        <f>IF(ISNUMBER(AVERAGEIFS(Observed!X$2:X$10000,Observed!$A$2:$A$10000,$A16,Observed!$C$2:$C$10000,$C16)),AVERAGEIFS(Observed!X$2:X$10000,Observed!$A$2:$A$10000,$A16,Observed!$C$2:$C$10000,$C16),"")</f>
        <v/>
      </c>
      <c r="Y16" s="23">
        <f>IF(ISNUMBER(AVERAGEIFS(Observed!Y$2:Y$10000,Observed!$A$2:$A$10000,$A16,Observed!$C$2:$C$10000,$C16)),AVERAGEIFS(Observed!Y$2:Y$10000,Observed!$A$2:$A$10000,$A16,Observed!$C$2:$C$10000,$C16),"")</f>
        <v>22.378499999999999</v>
      </c>
      <c r="Z16" s="23">
        <f>IF(ISNUMBER(AVERAGEIFS(Observed!Z$2:Z$10000,Observed!$A$2:$A$10000,$A16,Observed!$C$2:$C$10000,$C16)),AVERAGEIFS(Observed!Z$2:Z$10000,Observed!$A$2:$A$10000,$A16,Observed!$C$2:$C$10000,$C16),"")</f>
        <v>3.9085000000000001</v>
      </c>
      <c r="AA16" s="23">
        <f>IF(ISNUMBER(AVERAGEIFS(Observed!AA$2:AA$10000,Observed!$A$2:$A$10000,$A16,Observed!$C$2:$C$10000,$C16)),AVERAGEIFS(Observed!AA$2:AA$10000,Observed!$A$2:$A$10000,$A16,Observed!$C$2:$C$10000,$C16),"")</f>
        <v>68.283500000000004</v>
      </c>
      <c r="AB16" s="23">
        <f>IF(ISNUMBER(AVERAGEIFS(Observed!AB$2:AB$10000,Observed!$A$2:$A$10000,$A16,Observed!$C$2:$C$10000,$C16)),AVERAGEIFS(Observed!AB$2:AB$10000,Observed!$A$2:$A$10000,$A16,Observed!$C$2:$C$10000,$C16),"")</f>
        <v>30.811</v>
      </c>
      <c r="AC16" s="23">
        <f>IF(ISNUMBER(AVERAGEIFS(Observed!AC$2:AC$10000,Observed!$A$2:$A$10000,$A16,Observed!$C$2:$C$10000,$C16)),AVERAGEIFS(Observed!AC$2:AC$10000,Observed!$A$2:$A$10000,$A16,Observed!$C$2:$C$10000,$C16),"")</f>
        <v>83.41</v>
      </c>
      <c r="AD16" s="23">
        <f>IF(ISNUMBER(AVERAGEIFS(Observed!AD$2:AD$10000,Observed!$A$2:$A$10000,$A16,Observed!$C$2:$C$10000,$C16)),AVERAGEIFS(Observed!AD$2:AD$10000,Observed!$A$2:$A$10000,$A16,Observed!$C$2:$C$10000,$C16),"")</f>
        <v>18.8385</v>
      </c>
      <c r="AE16" s="24">
        <f>IF(ISNUMBER(AVERAGEIFS(Observed!AE$2:AE$10000,Observed!$A$2:$A$10000,$A16,Observed!$C$2:$C$10000,$C16)),AVERAGEIFS(Observed!AE$2:AE$10000,Observed!$A$2:$A$10000,$A16,Observed!$C$2:$C$10000,$C16),"")</f>
        <v>3.0141599999999998E-2</v>
      </c>
      <c r="AF16" s="24">
        <f>IF(ISNUMBER(AVERAGEIFS(Observed!AF$2:AF$10000,Observed!$A$2:$A$10000,$A16,Observed!$C$2:$C$10000,$C16)),AVERAGEIFS(Observed!AF$2:AF$10000,Observed!$A$2:$A$10000,$A16,Observed!$C$2:$C$10000,$C16),"")</f>
        <v>3.0141599999999998E-2</v>
      </c>
      <c r="AG16" s="23">
        <f>IF(ISNUMBER(AVERAGEIFS(Observed!AG$2:AG$10000,Observed!$A$2:$A$10000,$A16,Observed!$C$2:$C$10000,$C16)),AVERAGEIFS(Observed!AG$2:AG$10000,Observed!$A$2:$A$10000,$A16,Observed!$C$2:$C$10000,$C16),"")</f>
        <v>10.925360000000001</v>
      </c>
      <c r="AH16" s="23" t="str">
        <f>IF(ISNUMBER(AVERAGEIFS(Observed!AH$2:AH$10000,Observed!$A$2:$A$10000,$A16,Observed!$C$2:$C$10000,$C16)),AVERAGEIFS(Observed!AH$2:AH$10000,Observed!$A$2:$A$10000,$A16,Observed!$C$2:$C$10000,$C16),"")</f>
        <v/>
      </c>
      <c r="AI16" s="22" t="str">
        <f>IF(ISNUMBER(AVERAGEIFS(Observed!AI$2:AI$10000,Observed!$A$2:$A$10000,$A16,Observed!$C$2:$C$10000,$C16)),AVERAGEIFS(Observed!AI$2:AI$10000,Observed!$A$2:$A$10000,$A16,Observed!$C$2:$C$10000,$C16),"")</f>
        <v/>
      </c>
      <c r="AJ16" s="23" t="str">
        <f>IF(ISNUMBER(AVERAGEIFS(Observed!AJ$2:AJ$10000,Observed!$A$2:$A$10000,$A16,Observed!$C$2:$C$10000,$C16)),AVERAGEIFS(Observed!AJ$2:AJ$10000,Observed!$A$2:$A$10000,$A16,Observed!$C$2:$C$10000,$C16),"")</f>
        <v/>
      </c>
      <c r="AK16" s="23" t="str">
        <f>IF(ISNUMBER(AVERAGEIFS(Observed!AK$2:AK$10000,Observed!$A$2:$A$10000,$A16,Observed!$C$2:$C$10000,$C16)),AVERAGEIFS(Observed!AK$2:AK$10000,Observed!$A$2:$A$10000,$A16,Observed!$C$2:$C$10000,$C16),"")</f>
        <v/>
      </c>
      <c r="AL16" s="23" t="str">
        <f>IF(ISNUMBER(AVERAGEIFS(Observed!AL$2:AL$10000,Observed!$A$2:$A$10000,$A16,Observed!$C$2:$C$10000,$C16)),AVERAGEIFS(Observed!AL$2:AL$10000,Observed!$A$2:$A$10000,$A16,Observed!$C$2:$C$10000,$C16),"")</f>
        <v/>
      </c>
      <c r="AM16" s="23">
        <f>IF(ISNUMBER(AVERAGEIFS(Observed!AM$2:AM$10000,Observed!$A$2:$A$10000,$A16,Observed!$C$2:$C$10000,$C16)),AVERAGEIFS(Observed!AM$2:AM$10000,Observed!$A$2:$A$10000,$A16,Observed!$C$2:$C$10000,$C16),"")</f>
        <v>6.83</v>
      </c>
      <c r="AN16" s="23">
        <f>IF(ISNUMBER(AVERAGEIFS(Observed!AN$2:AN$10000,Observed!$A$2:$A$10000,$A16,Observed!$C$2:$C$10000,$C16)),AVERAGEIFS(Observed!AN$2:AN$10000,Observed!$A$2:$A$10000,$A16,Observed!$C$2:$C$10000,$C16),"")</f>
        <v>11.74325</v>
      </c>
      <c r="AO16" s="2">
        <f>COUNTIFS(Observed!$A$2:$A$10000,$A16,Observed!$C$2:$C$10000,$C16)</f>
        <v>4</v>
      </c>
      <c r="AP16" s="2">
        <f t="shared" si="0"/>
        <v>14</v>
      </c>
    </row>
    <row r="17" spans="1:42" x14ac:dyDescent="0.25">
      <c r="A17" t="s">
        <v>27</v>
      </c>
      <c r="B17" t="s">
        <v>43</v>
      </c>
      <c r="C17" s="20">
        <v>41968</v>
      </c>
      <c r="D17">
        <v>1</v>
      </c>
      <c r="E17" t="s">
        <v>57</v>
      </c>
      <c r="G17" s="25" t="s">
        <v>73</v>
      </c>
      <c r="H17" t="s">
        <v>41</v>
      </c>
      <c r="I17">
        <v>1.3</v>
      </c>
      <c r="J17" s="2" t="s">
        <v>20</v>
      </c>
      <c r="K17" s="22" t="str">
        <f>IF(ISNUMBER(AVERAGEIFS(Observed!K$2:K$10000,Observed!$A$2:$A$10000,$A17,Observed!$C$2:$C$10000,$C17)),AVERAGEIFS(Observed!K$2:K$10000,Observed!$A$2:$A$10000,$A17,Observed!$C$2:$C$10000,$C17),"")</f>
        <v/>
      </c>
      <c r="L17" s="23" t="str">
        <f>IF(ISNUMBER(AVERAGEIFS(Observed!L$2:L$10000,Observed!$A$2:$A$10000,$A17,Observed!$C$2:$C$10000,$C17)),AVERAGEIFS(Observed!L$2:L$10000,Observed!$A$2:$A$10000,$A17,Observed!$C$2:$C$10000,$C17),"")</f>
        <v/>
      </c>
      <c r="M17" s="23">
        <f>IF(ISNUMBER(AVERAGEIFS(Observed!M$2:M$10000,Observed!$A$2:$A$10000,$A17,Observed!$C$2:$C$10000,$C17)),AVERAGEIFS(Observed!M$2:M$10000,Observed!$A$2:$A$10000,$A17,Observed!$C$2:$C$10000,$C17),"")</f>
        <v>201.09498770864056</v>
      </c>
      <c r="N17" s="23">
        <f>IF(ISNUMBER(AVERAGEIFS(Observed!N$2:N$10000,Observed!$A$2:$A$10000,$A17,Observed!$C$2:$C$10000,$C17)),AVERAGEIFS(Observed!N$2:N$10000,Observed!$A$2:$A$10000,$A17,Observed!$C$2:$C$10000,$C17),"")</f>
        <v>201.09498770864056</v>
      </c>
      <c r="O17" s="23">
        <f>IF(ISNUMBER(AVERAGEIFS(Observed!O$2:O$10000,Observed!$A$2:$A$10000,$A17,Observed!$C$2:$C$10000,$C17)),AVERAGEIFS(Observed!O$2:O$10000,Observed!$A$2:$A$10000,$A17,Observed!$C$2:$C$10000,$C17),"")</f>
        <v>333.9632632736708</v>
      </c>
      <c r="P17" s="24" t="str">
        <f>IF(ISNUMBER(AVERAGEIFS(Observed!P$2:P$10000,Observed!$A$2:$A$10000,$A17,Observed!$C$2:$C$10000,$C17)),AVERAGEIFS(Observed!P$2:P$10000,Observed!$A$2:$A$10000,$A17,Observed!$C$2:$C$10000,$C17),"")</f>
        <v/>
      </c>
      <c r="Q17" s="24" t="str">
        <f>IF(ISNUMBER(AVERAGEIFS(Observed!Q$2:Q$10000,Observed!$A$2:$A$10000,$A17,Observed!$C$2:$C$10000,$C17)),AVERAGEIFS(Observed!Q$2:Q$10000,Observed!$A$2:$A$10000,$A17,Observed!$C$2:$C$10000,$C17),"")</f>
        <v/>
      </c>
      <c r="R17" s="24" t="str">
        <f>IF(ISNUMBER(AVERAGEIFS(Observed!R$2:R$10000,Observed!$A$2:$A$10000,$A17,Observed!$C$2:$C$10000,$C17)),AVERAGEIFS(Observed!R$2:R$10000,Observed!$A$2:$A$10000,$A17,Observed!$C$2:$C$10000,$C17),"")</f>
        <v/>
      </c>
      <c r="S17" s="22" t="str">
        <f>IF(ISNUMBER(AVERAGEIFS(Observed!S$2:S$10000,Observed!$A$2:$A$10000,$A17,Observed!$C$2:$C$10000,$C17)),AVERAGEIFS(Observed!S$2:S$10000,Observed!$A$2:$A$10000,$A17,Observed!$C$2:$C$10000,$C17),"")</f>
        <v/>
      </c>
      <c r="T17" s="23" t="str">
        <f>IF(ISNUMBER(AVERAGEIFS(Observed!T$2:T$10000,Observed!$A$2:$A$10000,$A17,Observed!$C$2:$C$10000,$C17)),AVERAGEIFS(Observed!T$2:T$10000,Observed!$A$2:$A$10000,$A17,Observed!$C$2:$C$10000,$C17),"")</f>
        <v/>
      </c>
      <c r="U17" s="23" t="str">
        <f>IF(ISNUMBER(AVERAGEIFS(Observed!U$2:U$10000,Observed!$A$2:$A$10000,$A17,Observed!$C$2:$C$10000,$C17)),AVERAGEIFS(Observed!U$2:U$10000,Observed!$A$2:$A$10000,$A17,Observed!$C$2:$C$10000,$C17),"")</f>
        <v/>
      </c>
      <c r="V17" s="23" t="str">
        <f>IF(ISNUMBER(AVERAGEIFS(Observed!V$2:V$10000,Observed!$A$2:$A$10000,$A17,Observed!$C$2:$C$10000,$C17)),AVERAGEIFS(Observed!V$2:V$10000,Observed!$A$2:$A$10000,$A17,Observed!$C$2:$C$10000,$C17),"")</f>
        <v/>
      </c>
      <c r="W17" s="23" t="str">
        <f>IF(ISNUMBER(AVERAGEIFS(Observed!W$2:W$10000,Observed!$A$2:$A$10000,$A17,Observed!$C$2:$C$10000,$C17)),AVERAGEIFS(Observed!W$2:W$10000,Observed!$A$2:$A$10000,$A17,Observed!$C$2:$C$10000,$C17),"")</f>
        <v/>
      </c>
      <c r="X17" s="23" t="str">
        <f>IF(ISNUMBER(AVERAGEIFS(Observed!X$2:X$10000,Observed!$A$2:$A$10000,$A17,Observed!$C$2:$C$10000,$C17)),AVERAGEIFS(Observed!X$2:X$10000,Observed!$A$2:$A$10000,$A17,Observed!$C$2:$C$10000,$C17),"")</f>
        <v/>
      </c>
      <c r="Y17" s="23">
        <f>IF(ISNUMBER(AVERAGEIFS(Observed!Y$2:Y$10000,Observed!$A$2:$A$10000,$A17,Observed!$C$2:$C$10000,$C17)),AVERAGEIFS(Observed!Y$2:Y$10000,Observed!$A$2:$A$10000,$A17,Observed!$C$2:$C$10000,$C17),"")</f>
        <v>20.1265</v>
      </c>
      <c r="Z17" s="23">
        <f>IF(ISNUMBER(AVERAGEIFS(Observed!Z$2:Z$10000,Observed!$A$2:$A$10000,$A17,Observed!$C$2:$C$10000,$C17)),AVERAGEIFS(Observed!Z$2:Z$10000,Observed!$A$2:$A$10000,$A17,Observed!$C$2:$C$10000,$C17),"")</f>
        <v>6.7925000000000004</v>
      </c>
      <c r="AA17" s="23">
        <f>IF(ISNUMBER(AVERAGEIFS(Observed!AA$2:AA$10000,Observed!$A$2:$A$10000,$A17,Observed!$C$2:$C$10000,$C17)),AVERAGEIFS(Observed!AA$2:AA$10000,Observed!$A$2:$A$10000,$A17,Observed!$C$2:$C$10000,$C17),"")</f>
        <v>72.453749999999999</v>
      </c>
      <c r="AB17" s="23">
        <f>IF(ISNUMBER(AVERAGEIFS(Observed!AB$2:AB$10000,Observed!$A$2:$A$10000,$A17,Observed!$C$2:$C$10000,$C17)),AVERAGEIFS(Observed!AB$2:AB$10000,Observed!$A$2:$A$10000,$A17,Observed!$C$2:$C$10000,$C17),"")</f>
        <v>29.530249999999999</v>
      </c>
      <c r="AC17" s="23">
        <f>IF(ISNUMBER(AVERAGEIFS(Observed!AC$2:AC$10000,Observed!$A$2:$A$10000,$A17,Observed!$C$2:$C$10000,$C17)),AVERAGEIFS(Observed!AC$2:AC$10000,Observed!$A$2:$A$10000,$A17,Observed!$C$2:$C$10000,$C17),"")</f>
        <v>84.849499999999992</v>
      </c>
      <c r="AD17" s="23">
        <f>IF(ISNUMBER(AVERAGEIFS(Observed!AD$2:AD$10000,Observed!$A$2:$A$10000,$A17,Observed!$C$2:$C$10000,$C17)),AVERAGEIFS(Observed!AD$2:AD$10000,Observed!$A$2:$A$10000,$A17,Observed!$C$2:$C$10000,$C17),"")</f>
        <v>15.923000000000002</v>
      </c>
      <c r="AE17" s="24">
        <f>IF(ISNUMBER(AVERAGEIFS(Observed!AE$2:AE$10000,Observed!$A$2:$A$10000,$A17,Observed!$C$2:$C$10000,$C17)),AVERAGEIFS(Observed!AE$2:AE$10000,Observed!$A$2:$A$10000,$A17,Observed!$C$2:$C$10000,$C17),"")</f>
        <v>2.5476800000000001E-2</v>
      </c>
      <c r="AF17" s="24">
        <f>IF(ISNUMBER(AVERAGEIFS(Observed!AF$2:AF$10000,Observed!$A$2:$A$10000,$A17,Observed!$C$2:$C$10000,$C17)),AVERAGEIFS(Observed!AF$2:AF$10000,Observed!$A$2:$A$10000,$A17,Observed!$C$2:$C$10000,$C17),"")</f>
        <v>2.5476800000000001E-2</v>
      </c>
      <c r="AG17" s="23">
        <f>IF(ISNUMBER(AVERAGEIFS(Observed!AG$2:AG$10000,Observed!$A$2:$A$10000,$A17,Observed!$C$2:$C$10000,$C17)),AVERAGEIFS(Observed!AG$2:AG$10000,Observed!$A$2:$A$10000,$A17,Observed!$C$2:$C$10000,$C17),"")</f>
        <v>11.592600000000001</v>
      </c>
      <c r="AH17" s="23" t="str">
        <f>IF(ISNUMBER(AVERAGEIFS(Observed!AH$2:AH$10000,Observed!$A$2:$A$10000,$A17,Observed!$C$2:$C$10000,$C17)),AVERAGEIFS(Observed!AH$2:AH$10000,Observed!$A$2:$A$10000,$A17,Observed!$C$2:$C$10000,$C17),"")</f>
        <v/>
      </c>
      <c r="AI17" s="22" t="str">
        <f>IF(ISNUMBER(AVERAGEIFS(Observed!AI$2:AI$10000,Observed!$A$2:$A$10000,$A17,Observed!$C$2:$C$10000,$C17)),AVERAGEIFS(Observed!AI$2:AI$10000,Observed!$A$2:$A$10000,$A17,Observed!$C$2:$C$10000,$C17),"")</f>
        <v/>
      </c>
      <c r="AJ17" s="23" t="str">
        <f>IF(ISNUMBER(AVERAGEIFS(Observed!AJ$2:AJ$10000,Observed!$A$2:$A$10000,$A17,Observed!$C$2:$C$10000,$C17)),AVERAGEIFS(Observed!AJ$2:AJ$10000,Observed!$A$2:$A$10000,$A17,Observed!$C$2:$C$10000,$C17),"")</f>
        <v/>
      </c>
      <c r="AK17" s="23" t="str">
        <f>IF(ISNUMBER(AVERAGEIFS(Observed!AK$2:AK$10000,Observed!$A$2:$A$10000,$A17,Observed!$C$2:$C$10000,$C17)),AVERAGEIFS(Observed!AK$2:AK$10000,Observed!$A$2:$A$10000,$A17,Observed!$C$2:$C$10000,$C17),"")</f>
        <v/>
      </c>
      <c r="AL17" s="23" t="str">
        <f>IF(ISNUMBER(AVERAGEIFS(Observed!AL$2:AL$10000,Observed!$A$2:$A$10000,$A17,Observed!$C$2:$C$10000,$C17)),AVERAGEIFS(Observed!AL$2:AL$10000,Observed!$A$2:$A$10000,$A17,Observed!$C$2:$C$10000,$C17),"")</f>
        <v/>
      </c>
      <c r="AM17" s="23">
        <f>IF(ISNUMBER(AVERAGEIFS(Observed!AM$2:AM$10000,Observed!$A$2:$A$10000,$A17,Observed!$C$2:$C$10000,$C17)),AVERAGEIFS(Observed!AM$2:AM$10000,Observed!$A$2:$A$10000,$A17,Observed!$C$2:$C$10000,$C17),"")</f>
        <v>5.13225</v>
      </c>
      <c r="AN17" s="23">
        <f>IF(ISNUMBER(AVERAGEIFS(Observed!AN$2:AN$10000,Observed!$A$2:$A$10000,$A17,Observed!$C$2:$C$10000,$C17)),AVERAGEIFS(Observed!AN$2:AN$10000,Observed!$A$2:$A$10000,$A17,Observed!$C$2:$C$10000,$C17),"")</f>
        <v>8.7822499999999994</v>
      </c>
      <c r="AO17" s="2">
        <f>COUNTIFS(Observed!$A$2:$A$10000,$A17,Observed!$C$2:$C$10000,$C17)</f>
        <v>4</v>
      </c>
      <c r="AP17" s="2">
        <f t="shared" si="0"/>
        <v>14</v>
      </c>
    </row>
    <row r="18" spans="1:42" x14ac:dyDescent="0.25">
      <c r="A18" t="s">
        <v>28</v>
      </c>
      <c r="B18" t="s">
        <v>43</v>
      </c>
      <c r="C18" s="20">
        <v>41968</v>
      </c>
      <c r="D18">
        <v>1</v>
      </c>
      <c r="E18" t="s">
        <v>58</v>
      </c>
      <c r="G18" s="25" t="s">
        <v>73</v>
      </c>
      <c r="H18" t="s">
        <v>41</v>
      </c>
      <c r="I18">
        <v>1.3</v>
      </c>
      <c r="J18" s="2" t="s">
        <v>20</v>
      </c>
      <c r="K18" s="22" t="str">
        <f>IF(ISNUMBER(AVERAGEIFS(Observed!K$2:K$10000,Observed!$A$2:$A$10000,$A18,Observed!$C$2:$C$10000,$C18)),AVERAGEIFS(Observed!K$2:K$10000,Observed!$A$2:$A$10000,$A18,Observed!$C$2:$C$10000,$C18),"")</f>
        <v/>
      </c>
      <c r="L18" s="23" t="str">
        <f>IF(ISNUMBER(AVERAGEIFS(Observed!L$2:L$10000,Observed!$A$2:$A$10000,$A18,Observed!$C$2:$C$10000,$C18)),AVERAGEIFS(Observed!L$2:L$10000,Observed!$A$2:$A$10000,$A18,Observed!$C$2:$C$10000,$C18),"")</f>
        <v/>
      </c>
      <c r="M18" s="23">
        <f>IF(ISNUMBER(AVERAGEIFS(Observed!M$2:M$10000,Observed!$A$2:$A$10000,$A18,Observed!$C$2:$C$10000,$C18)),AVERAGEIFS(Observed!M$2:M$10000,Observed!$A$2:$A$10000,$A18,Observed!$C$2:$C$10000,$C18),"")</f>
        <v>63.54545789113854</v>
      </c>
      <c r="N18" s="23">
        <f>IF(ISNUMBER(AVERAGEIFS(Observed!N$2:N$10000,Observed!$A$2:$A$10000,$A18,Observed!$C$2:$C$10000,$C18)),AVERAGEIFS(Observed!N$2:N$10000,Observed!$A$2:$A$10000,$A18,Observed!$C$2:$C$10000,$C18),"")</f>
        <v>63.54545789113854</v>
      </c>
      <c r="O18" s="23">
        <f>IF(ISNUMBER(AVERAGEIFS(Observed!O$2:O$10000,Observed!$A$2:$A$10000,$A18,Observed!$C$2:$C$10000,$C18)),AVERAGEIFS(Observed!O$2:O$10000,Observed!$A$2:$A$10000,$A18,Observed!$C$2:$C$10000,$C18),"")</f>
        <v>127.37106879220831</v>
      </c>
      <c r="P18" s="24" t="str">
        <f>IF(ISNUMBER(AVERAGEIFS(Observed!P$2:P$10000,Observed!$A$2:$A$10000,$A18,Observed!$C$2:$C$10000,$C18)),AVERAGEIFS(Observed!P$2:P$10000,Observed!$A$2:$A$10000,$A18,Observed!$C$2:$C$10000,$C18),"")</f>
        <v/>
      </c>
      <c r="Q18" s="24" t="str">
        <f>IF(ISNUMBER(AVERAGEIFS(Observed!Q$2:Q$10000,Observed!$A$2:$A$10000,$A18,Observed!$C$2:$C$10000,$C18)),AVERAGEIFS(Observed!Q$2:Q$10000,Observed!$A$2:$A$10000,$A18,Observed!$C$2:$C$10000,$C18),"")</f>
        <v/>
      </c>
      <c r="R18" s="24" t="str">
        <f>IF(ISNUMBER(AVERAGEIFS(Observed!R$2:R$10000,Observed!$A$2:$A$10000,$A18,Observed!$C$2:$C$10000,$C18)),AVERAGEIFS(Observed!R$2:R$10000,Observed!$A$2:$A$10000,$A18,Observed!$C$2:$C$10000,$C18),"")</f>
        <v/>
      </c>
      <c r="S18" s="22" t="str">
        <f>IF(ISNUMBER(AVERAGEIFS(Observed!S$2:S$10000,Observed!$A$2:$A$10000,$A18,Observed!$C$2:$C$10000,$C18)),AVERAGEIFS(Observed!S$2:S$10000,Observed!$A$2:$A$10000,$A18,Observed!$C$2:$C$10000,$C18),"")</f>
        <v/>
      </c>
      <c r="T18" s="23" t="str">
        <f>IF(ISNUMBER(AVERAGEIFS(Observed!T$2:T$10000,Observed!$A$2:$A$10000,$A18,Observed!$C$2:$C$10000,$C18)),AVERAGEIFS(Observed!T$2:T$10000,Observed!$A$2:$A$10000,$A18,Observed!$C$2:$C$10000,$C18),"")</f>
        <v/>
      </c>
      <c r="U18" s="23" t="str">
        <f>IF(ISNUMBER(AVERAGEIFS(Observed!U$2:U$10000,Observed!$A$2:$A$10000,$A18,Observed!$C$2:$C$10000,$C18)),AVERAGEIFS(Observed!U$2:U$10000,Observed!$A$2:$A$10000,$A18,Observed!$C$2:$C$10000,$C18),"")</f>
        <v/>
      </c>
      <c r="V18" s="23" t="str">
        <f>IF(ISNUMBER(AVERAGEIFS(Observed!V$2:V$10000,Observed!$A$2:$A$10000,$A18,Observed!$C$2:$C$10000,$C18)),AVERAGEIFS(Observed!V$2:V$10000,Observed!$A$2:$A$10000,$A18,Observed!$C$2:$C$10000,$C18),"")</f>
        <v/>
      </c>
      <c r="W18" s="23" t="str">
        <f>IF(ISNUMBER(AVERAGEIFS(Observed!W$2:W$10000,Observed!$A$2:$A$10000,$A18,Observed!$C$2:$C$10000,$C18)),AVERAGEIFS(Observed!W$2:W$10000,Observed!$A$2:$A$10000,$A18,Observed!$C$2:$C$10000,$C18),"")</f>
        <v/>
      </c>
      <c r="X18" s="23" t="str">
        <f>IF(ISNUMBER(AVERAGEIFS(Observed!X$2:X$10000,Observed!$A$2:$A$10000,$A18,Observed!$C$2:$C$10000,$C18)),AVERAGEIFS(Observed!X$2:X$10000,Observed!$A$2:$A$10000,$A18,Observed!$C$2:$C$10000,$C18),"")</f>
        <v/>
      </c>
      <c r="Y18" s="23">
        <f>IF(ISNUMBER(AVERAGEIFS(Observed!Y$2:Y$10000,Observed!$A$2:$A$10000,$A18,Observed!$C$2:$C$10000,$C18)),AVERAGEIFS(Observed!Y$2:Y$10000,Observed!$A$2:$A$10000,$A18,Observed!$C$2:$C$10000,$C18),"")</f>
        <v>19.536000000000001</v>
      </c>
      <c r="Z18" s="23">
        <f>IF(ISNUMBER(AVERAGEIFS(Observed!Z$2:Z$10000,Observed!$A$2:$A$10000,$A18,Observed!$C$2:$C$10000,$C18)),AVERAGEIFS(Observed!Z$2:Z$10000,Observed!$A$2:$A$10000,$A18,Observed!$C$2:$C$10000,$C18),"")</f>
        <v>6.9485000000000001</v>
      </c>
      <c r="AA18" s="23">
        <f>IF(ISNUMBER(AVERAGEIFS(Observed!AA$2:AA$10000,Observed!$A$2:$A$10000,$A18,Observed!$C$2:$C$10000,$C18)),AVERAGEIFS(Observed!AA$2:AA$10000,Observed!$A$2:$A$10000,$A18,Observed!$C$2:$C$10000,$C18),"")</f>
        <v>70.472999999999999</v>
      </c>
      <c r="AB18" s="23">
        <f>IF(ISNUMBER(AVERAGEIFS(Observed!AB$2:AB$10000,Observed!$A$2:$A$10000,$A18,Observed!$C$2:$C$10000,$C18)),AVERAGEIFS(Observed!AB$2:AB$10000,Observed!$A$2:$A$10000,$A18,Observed!$C$2:$C$10000,$C18),"")</f>
        <v>29.308</v>
      </c>
      <c r="AC18" s="23">
        <f>IF(ISNUMBER(AVERAGEIFS(Observed!AC$2:AC$10000,Observed!$A$2:$A$10000,$A18,Observed!$C$2:$C$10000,$C18)),AVERAGEIFS(Observed!AC$2:AC$10000,Observed!$A$2:$A$10000,$A18,Observed!$C$2:$C$10000,$C18),"")</f>
        <v>83.554500000000004</v>
      </c>
      <c r="AD18" s="23">
        <f>IF(ISNUMBER(AVERAGEIFS(Observed!AD$2:AD$10000,Observed!$A$2:$A$10000,$A18,Observed!$C$2:$C$10000,$C18)),AVERAGEIFS(Observed!AD$2:AD$10000,Observed!$A$2:$A$10000,$A18,Observed!$C$2:$C$10000,$C18),"")</f>
        <v>14.0235</v>
      </c>
      <c r="AE18" s="24">
        <f>IF(ISNUMBER(AVERAGEIFS(Observed!AE$2:AE$10000,Observed!$A$2:$A$10000,$A18,Observed!$C$2:$C$10000,$C18)),AVERAGEIFS(Observed!AE$2:AE$10000,Observed!$A$2:$A$10000,$A18,Observed!$C$2:$C$10000,$C18),"")</f>
        <v>2.2437600000000002E-2</v>
      </c>
      <c r="AF18" s="24">
        <f>IF(ISNUMBER(AVERAGEIFS(Observed!AF$2:AF$10000,Observed!$A$2:$A$10000,$A18,Observed!$C$2:$C$10000,$C18)),AVERAGEIFS(Observed!AF$2:AF$10000,Observed!$A$2:$A$10000,$A18,Observed!$C$2:$C$10000,$C18),"")</f>
        <v>2.2437600000000002E-2</v>
      </c>
      <c r="AG18" s="23">
        <f>IF(ISNUMBER(AVERAGEIFS(Observed!AG$2:AG$10000,Observed!$A$2:$A$10000,$A18,Observed!$C$2:$C$10000,$C18)),AVERAGEIFS(Observed!AG$2:AG$10000,Observed!$A$2:$A$10000,$A18,Observed!$C$2:$C$10000,$C18),"")</f>
        <v>11.275679999999999</v>
      </c>
      <c r="AH18" s="23" t="str">
        <f>IF(ISNUMBER(AVERAGEIFS(Observed!AH$2:AH$10000,Observed!$A$2:$A$10000,$A18,Observed!$C$2:$C$10000,$C18)),AVERAGEIFS(Observed!AH$2:AH$10000,Observed!$A$2:$A$10000,$A18,Observed!$C$2:$C$10000,$C18),"")</f>
        <v/>
      </c>
      <c r="AI18" s="22" t="str">
        <f>IF(ISNUMBER(AVERAGEIFS(Observed!AI$2:AI$10000,Observed!$A$2:$A$10000,$A18,Observed!$C$2:$C$10000,$C18)),AVERAGEIFS(Observed!AI$2:AI$10000,Observed!$A$2:$A$10000,$A18,Observed!$C$2:$C$10000,$C18),"")</f>
        <v/>
      </c>
      <c r="AJ18" s="23" t="str">
        <f>IF(ISNUMBER(AVERAGEIFS(Observed!AJ$2:AJ$10000,Observed!$A$2:$A$10000,$A18,Observed!$C$2:$C$10000,$C18)),AVERAGEIFS(Observed!AJ$2:AJ$10000,Observed!$A$2:$A$10000,$A18,Observed!$C$2:$C$10000,$C18),"")</f>
        <v/>
      </c>
      <c r="AK18" s="23" t="str">
        <f>IF(ISNUMBER(AVERAGEIFS(Observed!AK$2:AK$10000,Observed!$A$2:$A$10000,$A18,Observed!$C$2:$C$10000,$C18)),AVERAGEIFS(Observed!AK$2:AK$10000,Observed!$A$2:$A$10000,$A18,Observed!$C$2:$C$10000,$C18),"")</f>
        <v/>
      </c>
      <c r="AL18" s="23" t="str">
        <f>IF(ISNUMBER(AVERAGEIFS(Observed!AL$2:AL$10000,Observed!$A$2:$A$10000,$A18,Observed!$C$2:$C$10000,$C18)),AVERAGEIFS(Observed!AL$2:AL$10000,Observed!$A$2:$A$10000,$A18,Observed!$C$2:$C$10000,$C18),"")</f>
        <v/>
      </c>
      <c r="AM18" s="23">
        <f>IF(ISNUMBER(AVERAGEIFS(Observed!AM$2:AM$10000,Observed!$A$2:$A$10000,$A18,Observed!$C$2:$C$10000,$C18)),AVERAGEIFS(Observed!AM$2:AM$10000,Observed!$A$2:$A$10000,$A18,Observed!$C$2:$C$10000,$C18),"")</f>
        <v>1.4235</v>
      </c>
      <c r="AN18" s="23">
        <f>IF(ISNUMBER(AVERAGEIFS(Observed!AN$2:AN$10000,Observed!$A$2:$A$10000,$A18,Observed!$C$2:$C$10000,$C18)),AVERAGEIFS(Observed!AN$2:AN$10000,Observed!$A$2:$A$10000,$A18,Observed!$C$2:$C$10000,$C18),"")</f>
        <v>2.9922500000000003</v>
      </c>
      <c r="AO18" s="2">
        <f>COUNTIFS(Observed!$A$2:$A$10000,$A18,Observed!$C$2:$C$10000,$C18)</f>
        <v>4</v>
      </c>
      <c r="AP18" s="2">
        <f t="shared" si="0"/>
        <v>14</v>
      </c>
    </row>
    <row r="19" spans="1:42" x14ac:dyDescent="0.25">
      <c r="A19" t="s">
        <v>26</v>
      </c>
      <c r="B19" t="s">
        <v>43</v>
      </c>
      <c r="C19" s="20">
        <v>41968</v>
      </c>
      <c r="D19">
        <v>1</v>
      </c>
      <c r="E19" t="s">
        <v>59</v>
      </c>
      <c r="G19" s="25" t="s">
        <v>73</v>
      </c>
      <c r="H19" t="s">
        <v>41</v>
      </c>
      <c r="I19">
        <v>1.3</v>
      </c>
      <c r="J19" s="2" t="s">
        <v>20</v>
      </c>
      <c r="K19" s="22" t="str">
        <f>IF(ISNUMBER(AVERAGEIFS(Observed!K$2:K$10000,Observed!$A$2:$A$10000,$A19,Observed!$C$2:$C$10000,$C19)),AVERAGEIFS(Observed!K$2:K$10000,Observed!$A$2:$A$10000,$A19,Observed!$C$2:$C$10000,$C19),"")</f>
        <v/>
      </c>
      <c r="L19" s="23" t="str">
        <f>IF(ISNUMBER(AVERAGEIFS(Observed!L$2:L$10000,Observed!$A$2:$A$10000,$A19,Observed!$C$2:$C$10000,$C19)),AVERAGEIFS(Observed!L$2:L$10000,Observed!$A$2:$A$10000,$A19,Observed!$C$2:$C$10000,$C19),"")</f>
        <v/>
      </c>
      <c r="M19" s="23">
        <f>IF(ISNUMBER(AVERAGEIFS(Observed!M$2:M$10000,Observed!$A$2:$A$10000,$A19,Observed!$C$2:$C$10000,$C19)),AVERAGEIFS(Observed!M$2:M$10000,Observed!$A$2:$A$10000,$A19,Observed!$C$2:$C$10000,$C19),"")</f>
        <v>118.00639917061361</v>
      </c>
      <c r="N19" s="23">
        <f>IF(ISNUMBER(AVERAGEIFS(Observed!N$2:N$10000,Observed!$A$2:$A$10000,$A19,Observed!$C$2:$C$10000,$C19)),AVERAGEIFS(Observed!N$2:N$10000,Observed!$A$2:$A$10000,$A19,Observed!$C$2:$C$10000,$C19),"")</f>
        <v>118.00639917061361</v>
      </c>
      <c r="O19" s="23">
        <f>IF(ISNUMBER(AVERAGEIFS(Observed!O$2:O$10000,Observed!$A$2:$A$10000,$A19,Observed!$C$2:$C$10000,$C19)),AVERAGEIFS(Observed!O$2:O$10000,Observed!$A$2:$A$10000,$A19,Observed!$C$2:$C$10000,$C19),"")</f>
        <v>194.2237584412934</v>
      </c>
      <c r="P19" s="24" t="str">
        <f>IF(ISNUMBER(AVERAGEIFS(Observed!P$2:P$10000,Observed!$A$2:$A$10000,$A19,Observed!$C$2:$C$10000,$C19)),AVERAGEIFS(Observed!P$2:P$10000,Observed!$A$2:$A$10000,$A19,Observed!$C$2:$C$10000,$C19),"")</f>
        <v/>
      </c>
      <c r="Q19" s="24" t="str">
        <f>IF(ISNUMBER(AVERAGEIFS(Observed!Q$2:Q$10000,Observed!$A$2:$A$10000,$A19,Observed!$C$2:$C$10000,$C19)),AVERAGEIFS(Observed!Q$2:Q$10000,Observed!$A$2:$A$10000,$A19,Observed!$C$2:$C$10000,$C19),"")</f>
        <v/>
      </c>
      <c r="R19" s="24" t="str">
        <f>IF(ISNUMBER(AVERAGEIFS(Observed!R$2:R$10000,Observed!$A$2:$A$10000,$A19,Observed!$C$2:$C$10000,$C19)),AVERAGEIFS(Observed!R$2:R$10000,Observed!$A$2:$A$10000,$A19,Observed!$C$2:$C$10000,$C19),"")</f>
        <v/>
      </c>
      <c r="S19" s="22" t="str">
        <f>IF(ISNUMBER(AVERAGEIFS(Observed!S$2:S$10000,Observed!$A$2:$A$10000,$A19,Observed!$C$2:$C$10000,$C19)),AVERAGEIFS(Observed!S$2:S$10000,Observed!$A$2:$A$10000,$A19,Observed!$C$2:$C$10000,$C19),"")</f>
        <v/>
      </c>
      <c r="T19" s="23" t="str">
        <f>IF(ISNUMBER(AVERAGEIFS(Observed!T$2:T$10000,Observed!$A$2:$A$10000,$A19,Observed!$C$2:$C$10000,$C19)),AVERAGEIFS(Observed!T$2:T$10000,Observed!$A$2:$A$10000,$A19,Observed!$C$2:$C$10000,$C19),"")</f>
        <v/>
      </c>
      <c r="U19" s="23" t="str">
        <f>IF(ISNUMBER(AVERAGEIFS(Observed!U$2:U$10000,Observed!$A$2:$A$10000,$A19,Observed!$C$2:$C$10000,$C19)),AVERAGEIFS(Observed!U$2:U$10000,Observed!$A$2:$A$10000,$A19,Observed!$C$2:$C$10000,$C19),"")</f>
        <v/>
      </c>
      <c r="V19" s="23" t="str">
        <f>IF(ISNUMBER(AVERAGEIFS(Observed!V$2:V$10000,Observed!$A$2:$A$10000,$A19,Observed!$C$2:$C$10000,$C19)),AVERAGEIFS(Observed!V$2:V$10000,Observed!$A$2:$A$10000,$A19,Observed!$C$2:$C$10000,$C19),"")</f>
        <v/>
      </c>
      <c r="W19" s="23" t="str">
        <f>IF(ISNUMBER(AVERAGEIFS(Observed!W$2:W$10000,Observed!$A$2:$A$10000,$A19,Observed!$C$2:$C$10000,$C19)),AVERAGEIFS(Observed!W$2:W$10000,Observed!$A$2:$A$10000,$A19,Observed!$C$2:$C$10000,$C19),"")</f>
        <v/>
      </c>
      <c r="X19" s="23" t="str">
        <f>IF(ISNUMBER(AVERAGEIFS(Observed!X$2:X$10000,Observed!$A$2:$A$10000,$A19,Observed!$C$2:$C$10000,$C19)),AVERAGEIFS(Observed!X$2:X$10000,Observed!$A$2:$A$10000,$A19,Observed!$C$2:$C$10000,$C19),"")</f>
        <v/>
      </c>
      <c r="Y19" s="23">
        <f>IF(ISNUMBER(AVERAGEIFS(Observed!Y$2:Y$10000,Observed!$A$2:$A$10000,$A19,Observed!$C$2:$C$10000,$C19)),AVERAGEIFS(Observed!Y$2:Y$10000,Observed!$A$2:$A$10000,$A19,Observed!$C$2:$C$10000,$C19),"")</f>
        <v>20.382750000000001</v>
      </c>
      <c r="Z19" s="23">
        <f>IF(ISNUMBER(AVERAGEIFS(Observed!Z$2:Z$10000,Observed!$A$2:$A$10000,$A19,Observed!$C$2:$C$10000,$C19)),AVERAGEIFS(Observed!Z$2:Z$10000,Observed!$A$2:$A$10000,$A19,Observed!$C$2:$C$10000,$C19),"")</f>
        <v>3.7207499999999998</v>
      </c>
      <c r="AA19" s="23">
        <f>IF(ISNUMBER(AVERAGEIFS(Observed!AA$2:AA$10000,Observed!$A$2:$A$10000,$A19,Observed!$C$2:$C$10000,$C19)),AVERAGEIFS(Observed!AA$2:AA$10000,Observed!$A$2:$A$10000,$A19,Observed!$C$2:$C$10000,$C19),"")</f>
        <v>62.402999999999999</v>
      </c>
      <c r="AB19" s="23">
        <f>IF(ISNUMBER(AVERAGEIFS(Observed!AB$2:AB$10000,Observed!$A$2:$A$10000,$A19,Observed!$C$2:$C$10000,$C19)),AVERAGEIFS(Observed!AB$2:AB$10000,Observed!$A$2:$A$10000,$A19,Observed!$C$2:$C$10000,$C19),"")</f>
        <v>28.201749999999997</v>
      </c>
      <c r="AC19" s="23">
        <f>IF(ISNUMBER(AVERAGEIFS(Observed!AC$2:AC$10000,Observed!$A$2:$A$10000,$A19,Observed!$C$2:$C$10000,$C19)),AVERAGEIFS(Observed!AC$2:AC$10000,Observed!$A$2:$A$10000,$A19,Observed!$C$2:$C$10000,$C19),"")</f>
        <v>78.307500000000005</v>
      </c>
      <c r="AD19" s="23">
        <f>IF(ISNUMBER(AVERAGEIFS(Observed!AD$2:AD$10000,Observed!$A$2:$A$10000,$A19,Observed!$C$2:$C$10000,$C19)),AVERAGEIFS(Observed!AD$2:AD$10000,Observed!$A$2:$A$10000,$A19,Observed!$C$2:$C$10000,$C19),"")</f>
        <v>12.501250000000001</v>
      </c>
      <c r="AE19" s="24">
        <f>IF(ISNUMBER(AVERAGEIFS(Observed!AE$2:AE$10000,Observed!$A$2:$A$10000,$A19,Observed!$C$2:$C$10000,$C19)),AVERAGEIFS(Observed!AE$2:AE$10000,Observed!$A$2:$A$10000,$A19,Observed!$C$2:$C$10000,$C19),"")</f>
        <v>2.0001999999999999E-2</v>
      </c>
      <c r="AF19" s="24">
        <f>IF(ISNUMBER(AVERAGEIFS(Observed!AF$2:AF$10000,Observed!$A$2:$A$10000,$A19,Observed!$C$2:$C$10000,$C19)),AVERAGEIFS(Observed!AF$2:AF$10000,Observed!$A$2:$A$10000,$A19,Observed!$C$2:$C$10000,$C19),"")</f>
        <v>2.0001999999999999E-2</v>
      </c>
      <c r="AG19" s="23">
        <f>IF(ISNUMBER(AVERAGEIFS(Observed!AG$2:AG$10000,Observed!$A$2:$A$10000,$A19,Observed!$C$2:$C$10000,$C19)),AVERAGEIFS(Observed!AG$2:AG$10000,Observed!$A$2:$A$10000,$A19,Observed!$C$2:$C$10000,$C19),"")</f>
        <v>9.9844799999999996</v>
      </c>
      <c r="AH19" s="23" t="str">
        <f>IF(ISNUMBER(AVERAGEIFS(Observed!AH$2:AH$10000,Observed!$A$2:$A$10000,$A19,Observed!$C$2:$C$10000,$C19)),AVERAGEIFS(Observed!AH$2:AH$10000,Observed!$A$2:$A$10000,$A19,Observed!$C$2:$C$10000,$C19),"")</f>
        <v/>
      </c>
      <c r="AI19" s="22" t="str">
        <f>IF(ISNUMBER(AVERAGEIFS(Observed!AI$2:AI$10000,Observed!$A$2:$A$10000,$A19,Observed!$C$2:$C$10000,$C19)),AVERAGEIFS(Observed!AI$2:AI$10000,Observed!$A$2:$A$10000,$A19,Observed!$C$2:$C$10000,$C19),"")</f>
        <v/>
      </c>
      <c r="AJ19" s="23" t="str">
        <f>IF(ISNUMBER(AVERAGEIFS(Observed!AJ$2:AJ$10000,Observed!$A$2:$A$10000,$A19,Observed!$C$2:$C$10000,$C19)),AVERAGEIFS(Observed!AJ$2:AJ$10000,Observed!$A$2:$A$10000,$A19,Observed!$C$2:$C$10000,$C19),"")</f>
        <v/>
      </c>
      <c r="AK19" s="23" t="str">
        <f>IF(ISNUMBER(AVERAGEIFS(Observed!AK$2:AK$10000,Observed!$A$2:$A$10000,$A19,Observed!$C$2:$C$10000,$C19)),AVERAGEIFS(Observed!AK$2:AK$10000,Observed!$A$2:$A$10000,$A19,Observed!$C$2:$C$10000,$C19),"")</f>
        <v/>
      </c>
      <c r="AL19" s="23" t="str">
        <f>IF(ISNUMBER(AVERAGEIFS(Observed!AL$2:AL$10000,Observed!$A$2:$A$10000,$A19,Observed!$C$2:$C$10000,$C19)),AVERAGEIFS(Observed!AL$2:AL$10000,Observed!$A$2:$A$10000,$A19,Observed!$C$2:$C$10000,$C19),"")</f>
        <v/>
      </c>
      <c r="AM19" s="23">
        <f>IF(ISNUMBER(AVERAGEIFS(Observed!AM$2:AM$10000,Observed!$A$2:$A$10000,$A19,Observed!$C$2:$C$10000,$C19)),AVERAGEIFS(Observed!AM$2:AM$10000,Observed!$A$2:$A$10000,$A19,Observed!$C$2:$C$10000,$C19),"")</f>
        <v>2.2615000000000003</v>
      </c>
      <c r="AN19" s="23">
        <f>IF(ISNUMBER(AVERAGEIFS(Observed!AN$2:AN$10000,Observed!$A$2:$A$10000,$A19,Observed!$C$2:$C$10000,$C19)),AVERAGEIFS(Observed!AN$2:AN$10000,Observed!$A$2:$A$10000,$A19,Observed!$C$2:$C$10000,$C19),"")</f>
        <v>4.0185000000000004</v>
      </c>
      <c r="AO19" s="2">
        <f>COUNTIFS(Observed!$A$2:$A$10000,$A19,Observed!$C$2:$C$10000,$C19)</f>
        <v>4</v>
      </c>
      <c r="AP19" s="2">
        <f t="shared" si="0"/>
        <v>14</v>
      </c>
    </row>
    <row r="20" spans="1:42" x14ac:dyDescent="0.25">
      <c r="A20" t="s">
        <v>25</v>
      </c>
      <c r="B20" t="s">
        <v>43</v>
      </c>
      <c r="C20" s="20">
        <v>41990</v>
      </c>
      <c r="D20">
        <v>1</v>
      </c>
      <c r="E20" t="s">
        <v>54</v>
      </c>
      <c r="G20" s="25" t="s">
        <v>73</v>
      </c>
      <c r="H20" t="s">
        <v>21</v>
      </c>
      <c r="I20">
        <v>1.4</v>
      </c>
      <c r="J20" s="2" t="s">
        <v>20</v>
      </c>
      <c r="K20" s="22" t="str">
        <f>IF(ISNUMBER(AVERAGEIFS(Observed!K$2:K$10000,Observed!$A$2:$A$10000,$A20,Observed!$C$2:$C$10000,$C20)),AVERAGEIFS(Observed!K$2:K$10000,Observed!$A$2:$A$10000,$A20,Observed!$C$2:$C$10000,$C20),"")</f>
        <v/>
      </c>
      <c r="L20" s="23" t="str">
        <f>IF(ISNUMBER(AVERAGEIFS(Observed!L$2:L$10000,Observed!$A$2:$A$10000,$A20,Observed!$C$2:$C$10000,$C20)),AVERAGEIFS(Observed!L$2:L$10000,Observed!$A$2:$A$10000,$A20,Observed!$C$2:$C$10000,$C20),"")</f>
        <v/>
      </c>
      <c r="M20" s="23">
        <f>IF(ISNUMBER(AVERAGEIFS(Observed!M$2:M$10000,Observed!$A$2:$A$10000,$A20,Observed!$C$2:$C$10000,$C20)),AVERAGEIFS(Observed!M$2:M$10000,Observed!$A$2:$A$10000,$A20,Observed!$C$2:$C$10000,$C20),"")</f>
        <v>70.686319271668893</v>
      </c>
      <c r="N20" s="23">
        <f>IF(ISNUMBER(AVERAGEIFS(Observed!N$2:N$10000,Observed!$A$2:$A$10000,$A20,Observed!$C$2:$C$10000,$C20)),AVERAGEIFS(Observed!N$2:N$10000,Observed!$A$2:$A$10000,$A20,Observed!$C$2:$C$10000,$C20),"")</f>
        <v>70.686319271668893</v>
      </c>
      <c r="O20" s="23">
        <f>IF(ISNUMBER(AVERAGEIFS(Observed!O$2:O$10000,Observed!$A$2:$A$10000,$A20,Observed!$C$2:$C$10000,$C20)),AVERAGEIFS(Observed!O$2:O$10000,Observed!$A$2:$A$10000,$A20,Observed!$C$2:$C$10000,$C20),"")</f>
        <v>193.09730832923307</v>
      </c>
      <c r="P20" s="24" t="str">
        <f>IF(ISNUMBER(AVERAGEIFS(Observed!P$2:P$10000,Observed!$A$2:$A$10000,$A20,Observed!$C$2:$C$10000,$C20)),AVERAGEIFS(Observed!P$2:P$10000,Observed!$A$2:$A$10000,$A20,Observed!$C$2:$C$10000,$C20),"")</f>
        <v/>
      </c>
      <c r="Q20" s="24" t="str">
        <f>IF(ISNUMBER(AVERAGEIFS(Observed!Q$2:Q$10000,Observed!$A$2:$A$10000,$A20,Observed!$C$2:$C$10000,$C20)),AVERAGEIFS(Observed!Q$2:Q$10000,Observed!$A$2:$A$10000,$A20,Observed!$C$2:$C$10000,$C20),"")</f>
        <v/>
      </c>
      <c r="R20" s="24" t="str">
        <f>IF(ISNUMBER(AVERAGEIFS(Observed!R$2:R$10000,Observed!$A$2:$A$10000,$A20,Observed!$C$2:$C$10000,$C20)),AVERAGEIFS(Observed!R$2:R$10000,Observed!$A$2:$A$10000,$A20,Observed!$C$2:$C$10000,$C20),"")</f>
        <v/>
      </c>
      <c r="S20" s="22" t="str">
        <f>IF(ISNUMBER(AVERAGEIFS(Observed!S$2:S$10000,Observed!$A$2:$A$10000,$A20,Observed!$C$2:$C$10000,$C20)),AVERAGEIFS(Observed!S$2:S$10000,Observed!$A$2:$A$10000,$A20,Observed!$C$2:$C$10000,$C20),"")</f>
        <v/>
      </c>
      <c r="T20" s="23" t="str">
        <f>IF(ISNUMBER(AVERAGEIFS(Observed!T$2:T$10000,Observed!$A$2:$A$10000,$A20,Observed!$C$2:$C$10000,$C20)),AVERAGEIFS(Observed!T$2:T$10000,Observed!$A$2:$A$10000,$A20,Observed!$C$2:$C$10000,$C20),"")</f>
        <v/>
      </c>
      <c r="U20" s="23" t="str">
        <f>IF(ISNUMBER(AVERAGEIFS(Observed!U$2:U$10000,Observed!$A$2:$A$10000,$A20,Observed!$C$2:$C$10000,$C20)),AVERAGEIFS(Observed!U$2:U$10000,Observed!$A$2:$A$10000,$A20,Observed!$C$2:$C$10000,$C20),"")</f>
        <v/>
      </c>
      <c r="V20" s="23" t="str">
        <f>IF(ISNUMBER(AVERAGEIFS(Observed!V$2:V$10000,Observed!$A$2:$A$10000,$A20,Observed!$C$2:$C$10000,$C20)),AVERAGEIFS(Observed!V$2:V$10000,Observed!$A$2:$A$10000,$A20,Observed!$C$2:$C$10000,$C20),"")</f>
        <v/>
      </c>
      <c r="W20" s="23" t="str">
        <f>IF(ISNUMBER(AVERAGEIFS(Observed!W$2:W$10000,Observed!$A$2:$A$10000,$A20,Observed!$C$2:$C$10000,$C20)),AVERAGEIFS(Observed!W$2:W$10000,Observed!$A$2:$A$10000,$A20,Observed!$C$2:$C$10000,$C20),"")</f>
        <v/>
      </c>
      <c r="X20" s="23" t="str">
        <f>IF(ISNUMBER(AVERAGEIFS(Observed!X$2:X$10000,Observed!$A$2:$A$10000,$A20,Observed!$C$2:$C$10000,$C20)),AVERAGEIFS(Observed!X$2:X$10000,Observed!$A$2:$A$10000,$A20,Observed!$C$2:$C$10000,$C20),"")</f>
        <v/>
      </c>
      <c r="Y20" s="23">
        <f>IF(ISNUMBER(AVERAGEIFS(Observed!Y$2:Y$10000,Observed!$A$2:$A$10000,$A20,Observed!$C$2:$C$10000,$C20)),AVERAGEIFS(Observed!Y$2:Y$10000,Observed!$A$2:$A$10000,$A20,Observed!$C$2:$C$10000,$C20),"")</f>
        <v>18.513249999999999</v>
      </c>
      <c r="Z20" s="23">
        <f>IF(ISNUMBER(AVERAGEIFS(Observed!Z$2:Z$10000,Observed!$A$2:$A$10000,$A20,Observed!$C$2:$C$10000,$C20)),AVERAGEIFS(Observed!Z$2:Z$10000,Observed!$A$2:$A$10000,$A20,Observed!$C$2:$C$10000,$C20),"")</f>
        <v>5.8502500000000008</v>
      </c>
      <c r="AA20" s="23">
        <f>IF(ISNUMBER(AVERAGEIFS(Observed!AA$2:AA$10000,Observed!$A$2:$A$10000,$A20,Observed!$C$2:$C$10000,$C20)),AVERAGEIFS(Observed!AA$2:AA$10000,Observed!$A$2:$A$10000,$A20,Observed!$C$2:$C$10000,$C20),"")</f>
        <v>68.945750000000004</v>
      </c>
      <c r="AB20" s="23">
        <f>IF(ISNUMBER(AVERAGEIFS(Observed!AB$2:AB$10000,Observed!$A$2:$A$10000,$A20,Observed!$C$2:$C$10000,$C20)),AVERAGEIFS(Observed!AB$2:AB$10000,Observed!$A$2:$A$10000,$A20,Observed!$C$2:$C$10000,$C20),"")</f>
        <v>27.18825</v>
      </c>
      <c r="AC20" s="23">
        <f>IF(ISNUMBER(AVERAGEIFS(Observed!AC$2:AC$10000,Observed!$A$2:$A$10000,$A20,Observed!$C$2:$C$10000,$C20)),AVERAGEIFS(Observed!AC$2:AC$10000,Observed!$A$2:$A$10000,$A20,Observed!$C$2:$C$10000,$C20),"")</f>
        <v>81.576250000000016</v>
      </c>
      <c r="AD20" s="23">
        <f>IF(ISNUMBER(AVERAGEIFS(Observed!AD$2:AD$10000,Observed!$A$2:$A$10000,$A20,Observed!$C$2:$C$10000,$C20)),AVERAGEIFS(Observed!AD$2:AD$10000,Observed!$A$2:$A$10000,$A20,Observed!$C$2:$C$10000,$C20),"")</f>
        <v>15.6005</v>
      </c>
      <c r="AE20" s="24">
        <f>IF(ISNUMBER(AVERAGEIFS(Observed!AE$2:AE$10000,Observed!$A$2:$A$10000,$A20,Observed!$C$2:$C$10000,$C20)),AVERAGEIFS(Observed!AE$2:AE$10000,Observed!$A$2:$A$10000,$A20,Observed!$C$2:$C$10000,$C20),"")</f>
        <v>2.4960799999999998E-2</v>
      </c>
      <c r="AF20" s="24">
        <f>IF(ISNUMBER(AVERAGEIFS(Observed!AF$2:AF$10000,Observed!$A$2:$A$10000,$A20,Observed!$C$2:$C$10000,$C20)),AVERAGEIFS(Observed!AF$2:AF$10000,Observed!$A$2:$A$10000,$A20,Observed!$C$2:$C$10000,$C20),"")</f>
        <v>2.4960799999999998E-2</v>
      </c>
      <c r="AG20" s="23">
        <f>IF(ISNUMBER(AVERAGEIFS(Observed!AG$2:AG$10000,Observed!$A$2:$A$10000,$A20,Observed!$C$2:$C$10000,$C20)),AVERAGEIFS(Observed!AG$2:AG$10000,Observed!$A$2:$A$10000,$A20,Observed!$C$2:$C$10000,$C20),"")</f>
        <v>11.031319999999999</v>
      </c>
      <c r="AH20" s="23" t="str">
        <f>IF(ISNUMBER(AVERAGEIFS(Observed!AH$2:AH$10000,Observed!$A$2:$A$10000,$A20,Observed!$C$2:$C$10000,$C20)),AVERAGEIFS(Observed!AH$2:AH$10000,Observed!$A$2:$A$10000,$A20,Observed!$C$2:$C$10000,$C20),"")</f>
        <v/>
      </c>
      <c r="AI20" s="22" t="str">
        <f>IF(ISNUMBER(AVERAGEIFS(Observed!AI$2:AI$10000,Observed!$A$2:$A$10000,$A20,Observed!$C$2:$C$10000,$C20)),AVERAGEIFS(Observed!AI$2:AI$10000,Observed!$A$2:$A$10000,$A20,Observed!$C$2:$C$10000,$C20),"")</f>
        <v/>
      </c>
      <c r="AJ20" s="23" t="str">
        <f>IF(ISNUMBER(AVERAGEIFS(Observed!AJ$2:AJ$10000,Observed!$A$2:$A$10000,$A20,Observed!$C$2:$C$10000,$C20)),AVERAGEIFS(Observed!AJ$2:AJ$10000,Observed!$A$2:$A$10000,$A20,Observed!$C$2:$C$10000,$C20),"")</f>
        <v/>
      </c>
      <c r="AK20" s="23" t="str">
        <f>IF(ISNUMBER(AVERAGEIFS(Observed!AK$2:AK$10000,Observed!$A$2:$A$10000,$A20,Observed!$C$2:$C$10000,$C20)),AVERAGEIFS(Observed!AK$2:AK$10000,Observed!$A$2:$A$10000,$A20,Observed!$C$2:$C$10000,$C20),"")</f>
        <v/>
      </c>
      <c r="AL20" s="23" t="str">
        <f>IF(ISNUMBER(AVERAGEIFS(Observed!AL$2:AL$10000,Observed!$A$2:$A$10000,$A20,Observed!$C$2:$C$10000,$C20)),AVERAGEIFS(Observed!AL$2:AL$10000,Observed!$A$2:$A$10000,$A20,Observed!$C$2:$C$10000,$C20),"")</f>
        <v/>
      </c>
      <c r="AM20" s="23">
        <f>IF(ISNUMBER(AVERAGEIFS(Observed!AM$2:AM$10000,Observed!$A$2:$A$10000,$A20,Observed!$C$2:$C$10000,$C20)),AVERAGEIFS(Observed!AM$2:AM$10000,Observed!$A$2:$A$10000,$A20,Observed!$C$2:$C$10000,$C20),"")</f>
        <v>1.75125</v>
      </c>
      <c r="AN20" s="23">
        <f>IF(ISNUMBER(AVERAGEIFS(Observed!AN$2:AN$10000,Observed!$A$2:$A$10000,$A20,Observed!$C$2:$C$10000,$C20)),AVERAGEIFS(Observed!AN$2:AN$10000,Observed!$A$2:$A$10000,$A20,Observed!$C$2:$C$10000,$C20),"")</f>
        <v>4.5475000000000003</v>
      </c>
      <c r="AO20" s="2">
        <f>COUNTIFS(Observed!$A$2:$A$10000,$A20,Observed!$C$2:$C$10000,$C20)</f>
        <v>4</v>
      </c>
      <c r="AP20" s="2">
        <f t="shared" si="0"/>
        <v>14</v>
      </c>
    </row>
    <row r="21" spans="1:42" x14ac:dyDescent="0.25">
      <c r="A21" t="s">
        <v>23</v>
      </c>
      <c r="B21" t="s">
        <v>43</v>
      </c>
      <c r="C21" s="20">
        <v>41990</v>
      </c>
      <c r="D21">
        <v>1</v>
      </c>
      <c r="E21" t="s">
        <v>55</v>
      </c>
      <c r="G21" s="25" t="s">
        <v>73</v>
      </c>
      <c r="H21" t="s">
        <v>21</v>
      </c>
      <c r="I21">
        <v>1.4</v>
      </c>
      <c r="J21" s="2" t="s">
        <v>20</v>
      </c>
      <c r="K21" s="22" t="str">
        <f>IF(ISNUMBER(AVERAGEIFS(Observed!K$2:K$10000,Observed!$A$2:$A$10000,$A21,Observed!$C$2:$C$10000,$C21)),AVERAGEIFS(Observed!K$2:K$10000,Observed!$A$2:$A$10000,$A21,Observed!$C$2:$C$10000,$C21),"")</f>
        <v/>
      </c>
      <c r="L21" s="23" t="str">
        <f>IF(ISNUMBER(AVERAGEIFS(Observed!L$2:L$10000,Observed!$A$2:$A$10000,$A21,Observed!$C$2:$C$10000,$C21)),AVERAGEIFS(Observed!L$2:L$10000,Observed!$A$2:$A$10000,$A21,Observed!$C$2:$C$10000,$C21),"")</f>
        <v/>
      </c>
      <c r="M21" s="23">
        <f>IF(ISNUMBER(AVERAGEIFS(Observed!M$2:M$10000,Observed!$A$2:$A$10000,$A21,Observed!$C$2:$C$10000,$C21)),AVERAGEIFS(Observed!M$2:M$10000,Observed!$A$2:$A$10000,$A21,Observed!$C$2:$C$10000,$C21),"")</f>
        <v>109.4513227970892</v>
      </c>
      <c r="N21" s="23">
        <f>IF(ISNUMBER(AVERAGEIFS(Observed!N$2:N$10000,Observed!$A$2:$A$10000,$A21,Observed!$C$2:$C$10000,$C21)),AVERAGEIFS(Observed!N$2:N$10000,Observed!$A$2:$A$10000,$A21,Observed!$C$2:$C$10000,$C21),"")</f>
        <v>109.4513227970892</v>
      </c>
      <c r="O21" s="23">
        <f>IF(ISNUMBER(AVERAGEIFS(Observed!O$2:O$10000,Observed!$A$2:$A$10000,$A21,Observed!$C$2:$C$10000,$C21)),AVERAGEIFS(Observed!O$2:O$10000,Observed!$A$2:$A$10000,$A21,Observed!$C$2:$C$10000,$C21),"")</f>
        <v>342.2654770354668</v>
      </c>
      <c r="P21" s="24" t="str">
        <f>IF(ISNUMBER(AVERAGEIFS(Observed!P$2:P$10000,Observed!$A$2:$A$10000,$A21,Observed!$C$2:$C$10000,$C21)),AVERAGEIFS(Observed!P$2:P$10000,Observed!$A$2:$A$10000,$A21,Observed!$C$2:$C$10000,$C21),"")</f>
        <v/>
      </c>
      <c r="Q21" s="24" t="str">
        <f>IF(ISNUMBER(AVERAGEIFS(Observed!Q$2:Q$10000,Observed!$A$2:$A$10000,$A21,Observed!$C$2:$C$10000,$C21)),AVERAGEIFS(Observed!Q$2:Q$10000,Observed!$A$2:$A$10000,$A21,Observed!$C$2:$C$10000,$C21),"")</f>
        <v/>
      </c>
      <c r="R21" s="24" t="str">
        <f>IF(ISNUMBER(AVERAGEIFS(Observed!R$2:R$10000,Observed!$A$2:$A$10000,$A21,Observed!$C$2:$C$10000,$C21)),AVERAGEIFS(Observed!R$2:R$10000,Observed!$A$2:$A$10000,$A21,Observed!$C$2:$C$10000,$C21),"")</f>
        <v/>
      </c>
      <c r="S21" s="22" t="str">
        <f>IF(ISNUMBER(AVERAGEIFS(Observed!S$2:S$10000,Observed!$A$2:$A$10000,$A21,Observed!$C$2:$C$10000,$C21)),AVERAGEIFS(Observed!S$2:S$10000,Observed!$A$2:$A$10000,$A21,Observed!$C$2:$C$10000,$C21),"")</f>
        <v/>
      </c>
      <c r="T21" s="23" t="str">
        <f>IF(ISNUMBER(AVERAGEIFS(Observed!T$2:T$10000,Observed!$A$2:$A$10000,$A21,Observed!$C$2:$C$10000,$C21)),AVERAGEIFS(Observed!T$2:T$10000,Observed!$A$2:$A$10000,$A21,Observed!$C$2:$C$10000,$C21),"")</f>
        <v/>
      </c>
      <c r="U21" s="23" t="str">
        <f>IF(ISNUMBER(AVERAGEIFS(Observed!U$2:U$10000,Observed!$A$2:$A$10000,$A21,Observed!$C$2:$C$10000,$C21)),AVERAGEIFS(Observed!U$2:U$10000,Observed!$A$2:$A$10000,$A21,Observed!$C$2:$C$10000,$C21),"")</f>
        <v/>
      </c>
      <c r="V21" s="23" t="str">
        <f>IF(ISNUMBER(AVERAGEIFS(Observed!V$2:V$10000,Observed!$A$2:$A$10000,$A21,Observed!$C$2:$C$10000,$C21)),AVERAGEIFS(Observed!V$2:V$10000,Observed!$A$2:$A$10000,$A21,Observed!$C$2:$C$10000,$C21),"")</f>
        <v/>
      </c>
      <c r="W21" s="23" t="str">
        <f>IF(ISNUMBER(AVERAGEIFS(Observed!W$2:W$10000,Observed!$A$2:$A$10000,$A21,Observed!$C$2:$C$10000,$C21)),AVERAGEIFS(Observed!W$2:W$10000,Observed!$A$2:$A$10000,$A21,Observed!$C$2:$C$10000,$C21),"")</f>
        <v/>
      </c>
      <c r="X21" s="23" t="str">
        <f>IF(ISNUMBER(AVERAGEIFS(Observed!X$2:X$10000,Observed!$A$2:$A$10000,$A21,Observed!$C$2:$C$10000,$C21)),AVERAGEIFS(Observed!X$2:X$10000,Observed!$A$2:$A$10000,$A21,Observed!$C$2:$C$10000,$C21),"")</f>
        <v/>
      </c>
      <c r="Y21" s="23">
        <f>IF(ISNUMBER(AVERAGEIFS(Observed!Y$2:Y$10000,Observed!$A$2:$A$10000,$A21,Observed!$C$2:$C$10000,$C21)),AVERAGEIFS(Observed!Y$2:Y$10000,Observed!$A$2:$A$10000,$A21,Observed!$C$2:$C$10000,$C21),"")</f>
        <v>20.134</v>
      </c>
      <c r="Z21" s="23">
        <f>IF(ISNUMBER(AVERAGEIFS(Observed!Z$2:Z$10000,Observed!$A$2:$A$10000,$A21,Observed!$C$2:$C$10000,$C21)),AVERAGEIFS(Observed!Z$2:Z$10000,Observed!$A$2:$A$10000,$A21,Observed!$C$2:$C$10000,$C21),"")</f>
        <v>4.9960000000000004</v>
      </c>
      <c r="AA21" s="23">
        <f>IF(ISNUMBER(AVERAGEIFS(Observed!AA$2:AA$10000,Observed!$A$2:$A$10000,$A21,Observed!$C$2:$C$10000,$C21)),AVERAGEIFS(Observed!AA$2:AA$10000,Observed!$A$2:$A$10000,$A21,Observed!$C$2:$C$10000,$C21),"")</f>
        <v>67.713750000000005</v>
      </c>
      <c r="AB21" s="23">
        <f>IF(ISNUMBER(AVERAGEIFS(Observed!AB$2:AB$10000,Observed!$A$2:$A$10000,$A21,Observed!$C$2:$C$10000,$C21)),AVERAGEIFS(Observed!AB$2:AB$10000,Observed!$A$2:$A$10000,$A21,Observed!$C$2:$C$10000,$C21),"")</f>
        <v>29.203750000000003</v>
      </c>
      <c r="AC21" s="23">
        <f>IF(ISNUMBER(AVERAGEIFS(Observed!AC$2:AC$10000,Observed!$A$2:$A$10000,$A21,Observed!$C$2:$C$10000,$C21)),AVERAGEIFS(Observed!AC$2:AC$10000,Observed!$A$2:$A$10000,$A21,Observed!$C$2:$C$10000,$C21),"")</f>
        <v>81.754000000000005</v>
      </c>
      <c r="AD21" s="23">
        <f>IF(ISNUMBER(AVERAGEIFS(Observed!AD$2:AD$10000,Observed!$A$2:$A$10000,$A21,Observed!$C$2:$C$10000,$C21)),AVERAGEIFS(Observed!AD$2:AD$10000,Observed!$A$2:$A$10000,$A21,Observed!$C$2:$C$10000,$C21),"")</f>
        <v>15.894499999999999</v>
      </c>
      <c r="AE21" s="24">
        <f>IF(ISNUMBER(AVERAGEIFS(Observed!AE$2:AE$10000,Observed!$A$2:$A$10000,$A21,Observed!$C$2:$C$10000,$C21)),AVERAGEIFS(Observed!AE$2:AE$10000,Observed!$A$2:$A$10000,$A21,Observed!$C$2:$C$10000,$C21),"")</f>
        <v>2.5431200000000001E-2</v>
      </c>
      <c r="AF21" s="24">
        <f>IF(ISNUMBER(AVERAGEIFS(Observed!AF$2:AF$10000,Observed!$A$2:$A$10000,$A21,Observed!$C$2:$C$10000,$C21)),AVERAGEIFS(Observed!AF$2:AF$10000,Observed!$A$2:$A$10000,$A21,Observed!$C$2:$C$10000,$C21),"")</f>
        <v>2.5431200000000001E-2</v>
      </c>
      <c r="AG21" s="23">
        <f>IF(ISNUMBER(AVERAGEIFS(Observed!AG$2:AG$10000,Observed!$A$2:$A$10000,$A21,Observed!$C$2:$C$10000,$C21)),AVERAGEIFS(Observed!AG$2:AG$10000,Observed!$A$2:$A$10000,$A21,Observed!$C$2:$C$10000,$C21),"")</f>
        <v>10.834200000000001</v>
      </c>
      <c r="AH21" s="23" t="str">
        <f>IF(ISNUMBER(AVERAGEIFS(Observed!AH$2:AH$10000,Observed!$A$2:$A$10000,$A21,Observed!$C$2:$C$10000,$C21)),AVERAGEIFS(Observed!AH$2:AH$10000,Observed!$A$2:$A$10000,$A21,Observed!$C$2:$C$10000,$C21),"")</f>
        <v/>
      </c>
      <c r="AI21" s="22" t="str">
        <f>IF(ISNUMBER(AVERAGEIFS(Observed!AI$2:AI$10000,Observed!$A$2:$A$10000,$A21,Observed!$C$2:$C$10000,$C21)),AVERAGEIFS(Observed!AI$2:AI$10000,Observed!$A$2:$A$10000,$A21,Observed!$C$2:$C$10000,$C21),"")</f>
        <v/>
      </c>
      <c r="AJ21" s="23" t="str">
        <f>IF(ISNUMBER(AVERAGEIFS(Observed!AJ$2:AJ$10000,Observed!$A$2:$A$10000,$A21,Observed!$C$2:$C$10000,$C21)),AVERAGEIFS(Observed!AJ$2:AJ$10000,Observed!$A$2:$A$10000,$A21,Observed!$C$2:$C$10000,$C21),"")</f>
        <v/>
      </c>
      <c r="AK21" s="23" t="str">
        <f>IF(ISNUMBER(AVERAGEIFS(Observed!AK$2:AK$10000,Observed!$A$2:$A$10000,$A21,Observed!$C$2:$C$10000,$C21)),AVERAGEIFS(Observed!AK$2:AK$10000,Observed!$A$2:$A$10000,$A21,Observed!$C$2:$C$10000,$C21),"")</f>
        <v/>
      </c>
      <c r="AL21" s="23" t="str">
        <f>IF(ISNUMBER(AVERAGEIFS(Observed!AL$2:AL$10000,Observed!$A$2:$A$10000,$A21,Observed!$C$2:$C$10000,$C21)),AVERAGEIFS(Observed!AL$2:AL$10000,Observed!$A$2:$A$10000,$A21,Observed!$C$2:$C$10000,$C21),"")</f>
        <v/>
      </c>
      <c r="AM21" s="23">
        <f>IF(ISNUMBER(AVERAGEIFS(Observed!AM$2:AM$10000,Observed!$A$2:$A$10000,$A21,Observed!$C$2:$C$10000,$C21)),AVERAGEIFS(Observed!AM$2:AM$10000,Observed!$A$2:$A$10000,$A21,Observed!$C$2:$C$10000,$C21),"")</f>
        <v>2.7547499999999996</v>
      </c>
      <c r="AN21" s="23">
        <f>IF(ISNUMBER(AVERAGEIFS(Observed!AN$2:AN$10000,Observed!$A$2:$A$10000,$A21,Observed!$C$2:$C$10000,$C21)),AVERAGEIFS(Observed!AN$2:AN$10000,Observed!$A$2:$A$10000,$A21,Observed!$C$2:$C$10000,$C21),"")</f>
        <v>8.2757500000000004</v>
      </c>
      <c r="AO21" s="2">
        <f>COUNTIFS(Observed!$A$2:$A$10000,$A21,Observed!$C$2:$C$10000,$C21)</f>
        <v>4</v>
      </c>
      <c r="AP21" s="2">
        <f t="shared" si="0"/>
        <v>14</v>
      </c>
    </row>
    <row r="22" spans="1:42" x14ac:dyDescent="0.25">
      <c r="A22" t="s">
        <v>24</v>
      </c>
      <c r="B22" t="s">
        <v>43</v>
      </c>
      <c r="C22" s="20">
        <v>41990</v>
      </c>
      <c r="D22">
        <v>1</v>
      </c>
      <c r="E22" t="s">
        <v>56</v>
      </c>
      <c r="G22" s="25" t="s">
        <v>73</v>
      </c>
      <c r="H22" t="s">
        <v>21</v>
      </c>
      <c r="I22">
        <v>1.4</v>
      </c>
      <c r="J22" s="2" t="s">
        <v>20</v>
      </c>
      <c r="K22" s="22" t="str">
        <f>IF(ISNUMBER(AVERAGEIFS(Observed!K$2:K$10000,Observed!$A$2:$A$10000,$A22,Observed!$C$2:$C$10000,$C22)),AVERAGEIFS(Observed!K$2:K$10000,Observed!$A$2:$A$10000,$A22,Observed!$C$2:$C$10000,$C22),"")</f>
        <v/>
      </c>
      <c r="L22" s="23" t="str">
        <f>IF(ISNUMBER(AVERAGEIFS(Observed!L$2:L$10000,Observed!$A$2:$A$10000,$A22,Observed!$C$2:$C$10000,$C22)),AVERAGEIFS(Observed!L$2:L$10000,Observed!$A$2:$A$10000,$A22,Observed!$C$2:$C$10000,$C22),"")</f>
        <v/>
      </c>
      <c r="M22" s="23">
        <f>IF(ISNUMBER(AVERAGEIFS(Observed!M$2:M$10000,Observed!$A$2:$A$10000,$A22,Observed!$C$2:$C$10000,$C22)),AVERAGEIFS(Observed!M$2:M$10000,Observed!$A$2:$A$10000,$A22,Observed!$C$2:$C$10000,$C22),"")</f>
        <v>200.16123459333295</v>
      </c>
      <c r="N22" s="23">
        <f>IF(ISNUMBER(AVERAGEIFS(Observed!N$2:N$10000,Observed!$A$2:$A$10000,$A22,Observed!$C$2:$C$10000,$C22)),AVERAGEIFS(Observed!N$2:N$10000,Observed!$A$2:$A$10000,$A22,Observed!$C$2:$C$10000,$C22),"")</f>
        <v>200.16123459333295</v>
      </c>
      <c r="O22" s="23">
        <f>IF(ISNUMBER(AVERAGEIFS(Observed!O$2:O$10000,Observed!$A$2:$A$10000,$A22,Observed!$C$2:$C$10000,$C22)),AVERAGEIFS(Observed!O$2:O$10000,Observed!$A$2:$A$10000,$A22,Observed!$C$2:$C$10000,$C22),"")</f>
        <v>576.34531512427111</v>
      </c>
      <c r="P22" s="24" t="str">
        <f>IF(ISNUMBER(AVERAGEIFS(Observed!P$2:P$10000,Observed!$A$2:$A$10000,$A22,Observed!$C$2:$C$10000,$C22)),AVERAGEIFS(Observed!P$2:P$10000,Observed!$A$2:$A$10000,$A22,Observed!$C$2:$C$10000,$C22),"")</f>
        <v/>
      </c>
      <c r="Q22" s="24" t="str">
        <f>IF(ISNUMBER(AVERAGEIFS(Observed!Q$2:Q$10000,Observed!$A$2:$A$10000,$A22,Observed!$C$2:$C$10000,$C22)),AVERAGEIFS(Observed!Q$2:Q$10000,Observed!$A$2:$A$10000,$A22,Observed!$C$2:$C$10000,$C22),"")</f>
        <v/>
      </c>
      <c r="R22" s="24" t="str">
        <f>IF(ISNUMBER(AVERAGEIFS(Observed!R$2:R$10000,Observed!$A$2:$A$10000,$A22,Observed!$C$2:$C$10000,$C22)),AVERAGEIFS(Observed!R$2:R$10000,Observed!$A$2:$A$10000,$A22,Observed!$C$2:$C$10000,$C22),"")</f>
        <v/>
      </c>
      <c r="S22" s="22" t="str">
        <f>IF(ISNUMBER(AVERAGEIFS(Observed!S$2:S$10000,Observed!$A$2:$A$10000,$A22,Observed!$C$2:$C$10000,$C22)),AVERAGEIFS(Observed!S$2:S$10000,Observed!$A$2:$A$10000,$A22,Observed!$C$2:$C$10000,$C22),"")</f>
        <v/>
      </c>
      <c r="T22" s="23" t="str">
        <f>IF(ISNUMBER(AVERAGEIFS(Observed!T$2:T$10000,Observed!$A$2:$A$10000,$A22,Observed!$C$2:$C$10000,$C22)),AVERAGEIFS(Observed!T$2:T$10000,Observed!$A$2:$A$10000,$A22,Observed!$C$2:$C$10000,$C22),"")</f>
        <v/>
      </c>
      <c r="U22" s="23" t="str">
        <f>IF(ISNUMBER(AVERAGEIFS(Observed!U$2:U$10000,Observed!$A$2:$A$10000,$A22,Observed!$C$2:$C$10000,$C22)),AVERAGEIFS(Observed!U$2:U$10000,Observed!$A$2:$A$10000,$A22,Observed!$C$2:$C$10000,$C22),"")</f>
        <v/>
      </c>
      <c r="V22" s="23" t="str">
        <f>IF(ISNUMBER(AVERAGEIFS(Observed!V$2:V$10000,Observed!$A$2:$A$10000,$A22,Observed!$C$2:$C$10000,$C22)),AVERAGEIFS(Observed!V$2:V$10000,Observed!$A$2:$A$10000,$A22,Observed!$C$2:$C$10000,$C22),"")</f>
        <v/>
      </c>
      <c r="W22" s="23" t="str">
        <f>IF(ISNUMBER(AVERAGEIFS(Observed!W$2:W$10000,Observed!$A$2:$A$10000,$A22,Observed!$C$2:$C$10000,$C22)),AVERAGEIFS(Observed!W$2:W$10000,Observed!$A$2:$A$10000,$A22,Observed!$C$2:$C$10000,$C22),"")</f>
        <v/>
      </c>
      <c r="X22" s="23" t="str">
        <f>IF(ISNUMBER(AVERAGEIFS(Observed!X$2:X$10000,Observed!$A$2:$A$10000,$A22,Observed!$C$2:$C$10000,$C22)),AVERAGEIFS(Observed!X$2:X$10000,Observed!$A$2:$A$10000,$A22,Observed!$C$2:$C$10000,$C22),"")</f>
        <v/>
      </c>
      <c r="Y22" s="23">
        <f>IF(ISNUMBER(AVERAGEIFS(Observed!Y$2:Y$10000,Observed!$A$2:$A$10000,$A22,Observed!$C$2:$C$10000,$C22)),AVERAGEIFS(Observed!Y$2:Y$10000,Observed!$A$2:$A$10000,$A22,Observed!$C$2:$C$10000,$C22),"")</f>
        <v>18.302</v>
      </c>
      <c r="Z22" s="23">
        <f>IF(ISNUMBER(AVERAGEIFS(Observed!Z$2:Z$10000,Observed!$A$2:$A$10000,$A22,Observed!$C$2:$C$10000,$C22)),AVERAGEIFS(Observed!Z$2:Z$10000,Observed!$A$2:$A$10000,$A22,Observed!$C$2:$C$10000,$C22),"")</f>
        <v>5.4156666666666666</v>
      </c>
      <c r="AA22" s="23">
        <f>IF(ISNUMBER(AVERAGEIFS(Observed!AA$2:AA$10000,Observed!$A$2:$A$10000,$A22,Observed!$C$2:$C$10000,$C22)),AVERAGEIFS(Observed!AA$2:AA$10000,Observed!$A$2:$A$10000,$A22,Observed!$C$2:$C$10000,$C22),"")</f>
        <v>70.900333333333336</v>
      </c>
      <c r="AB22" s="23">
        <f>IF(ISNUMBER(AVERAGEIFS(Observed!AB$2:AB$10000,Observed!$A$2:$A$10000,$A22,Observed!$C$2:$C$10000,$C22)),AVERAGEIFS(Observed!AB$2:AB$10000,Observed!$A$2:$A$10000,$A22,Observed!$C$2:$C$10000,$C22),"")</f>
        <v>25.225666666666665</v>
      </c>
      <c r="AC22" s="23">
        <f>IF(ISNUMBER(AVERAGEIFS(Observed!AC$2:AC$10000,Observed!$A$2:$A$10000,$A22,Observed!$C$2:$C$10000,$C22)),AVERAGEIFS(Observed!AC$2:AC$10000,Observed!$A$2:$A$10000,$A22,Observed!$C$2:$C$10000,$C22),"")</f>
        <v>81.891000000000005</v>
      </c>
      <c r="AD22" s="23">
        <f>IF(ISNUMBER(AVERAGEIFS(Observed!AD$2:AD$10000,Observed!$A$2:$A$10000,$A22,Observed!$C$2:$C$10000,$C22)),AVERAGEIFS(Observed!AD$2:AD$10000,Observed!$A$2:$A$10000,$A22,Observed!$C$2:$C$10000,$C22),"")</f>
        <v>17.281333333333336</v>
      </c>
      <c r="AE22" s="24">
        <f>IF(ISNUMBER(AVERAGEIFS(Observed!AE$2:AE$10000,Observed!$A$2:$A$10000,$A22,Observed!$C$2:$C$10000,$C22)),AVERAGEIFS(Observed!AE$2:AE$10000,Observed!$A$2:$A$10000,$A22,Observed!$C$2:$C$10000,$C22),"")</f>
        <v>2.7650133333333337E-2</v>
      </c>
      <c r="AF22" s="24">
        <f>IF(ISNUMBER(AVERAGEIFS(Observed!AF$2:AF$10000,Observed!$A$2:$A$10000,$A22,Observed!$C$2:$C$10000,$C22)),AVERAGEIFS(Observed!AF$2:AF$10000,Observed!$A$2:$A$10000,$A22,Observed!$C$2:$C$10000,$C22),"")</f>
        <v>2.7650133333333337E-2</v>
      </c>
      <c r="AG22" s="23">
        <f>IF(ISNUMBER(AVERAGEIFS(Observed!AG$2:AG$10000,Observed!$A$2:$A$10000,$A22,Observed!$C$2:$C$10000,$C22)),AVERAGEIFS(Observed!AG$2:AG$10000,Observed!$A$2:$A$10000,$A22,Observed!$C$2:$C$10000,$C22),"")</f>
        <v>11.344053333333333</v>
      </c>
      <c r="AH22" s="23" t="str">
        <f>IF(ISNUMBER(AVERAGEIFS(Observed!AH$2:AH$10000,Observed!$A$2:$A$10000,$A22,Observed!$C$2:$C$10000,$C22)),AVERAGEIFS(Observed!AH$2:AH$10000,Observed!$A$2:$A$10000,$A22,Observed!$C$2:$C$10000,$C22),"")</f>
        <v/>
      </c>
      <c r="AI22" s="22" t="str">
        <f>IF(ISNUMBER(AVERAGEIFS(Observed!AI$2:AI$10000,Observed!$A$2:$A$10000,$A22,Observed!$C$2:$C$10000,$C22)),AVERAGEIFS(Observed!AI$2:AI$10000,Observed!$A$2:$A$10000,$A22,Observed!$C$2:$C$10000,$C22),"")</f>
        <v/>
      </c>
      <c r="AJ22" s="23" t="str">
        <f>IF(ISNUMBER(AVERAGEIFS(Observed!AJ$2:AJ$10000,Observed!$A$2:$A$10000,$A22,Observed!$C$2:$C$10000,$C22)),AVERAGEIFS(Observed!AJ$2:AJ$10000,Observed!$A$2:$A$10000,$A22,Observed!$C$2:$C$10000,$C22),"")</f>
        <v/>
      </c>
      <c r="AK22" s="23" t="str">
        <f>IF(ISNUMBER(AVERAGEIFS(Observed!AK$2:AK$10000,Observed!$A$2:$A$10000,$A22,Observed!$C$2:$C$10000,$C22)),AVERAGEIFS(Observed!AK$2:AK$10000,Observed!$A$2:$A$10000,$A22,Observed!$C$2:$C$10000,$C22),"")</f>
        <v/>
      </c>
      <c r="AL22" s="23" t="str">
        <f>IF(ISNUMBER(AVERAGEIFS(Observed!AL$2:AL$10000,Observed!$A$2:$A$10000,$A22,Observed!$C$2:$C$10000,$C22)),AVERAGEIFS(Observed!AL$2:AL$10000,Observed!$A$2:$A$10000,$A22,Observed!$C$2:$C$10000,$C22),"")</f>
        <v/>
      </c>
      <c r="AM22" s="23">
        <f>IF(ISNUMBER(AVERAGEIFS(Observed!AM$2:AM$10000,Observed!$A$2:$A$10000,$A22,Observed!$C$2:$C$10000,$C22)),AVERAGEIFS(Observed!AM$2:AM$10000,Observed!$A$2:$A$10000,$A22,Observed!$C$2:$C$10000,$C22),"")</f>
        <v>5.5949999999999998</v>
      </c>
      <c r="AN22" s="23">
        <f>IF(ISNUMBER(AVERAGEIFS(Observed!AN$2:AN$10000,Observed!$A$2:$A$10000,$A22,Observed!$C$2:$C$10000,$C22)),AVERAGEIFS(Observed!AN$2:AN$10000,Observed!$A$2:$A$10000,$A22,Observed!$C$2:$C$10000,$C22),"")</f>
        <v>17.338250000000002</v>
      </c>
      <c r="AO22" s="2">
        <f>COUNTIFS(Observed!$A$2:$A$10000,$A22,Observed!$C$2:$C$10000,$C22)</f>
        <v>4</v>
      </c>
      <c r="AP22" s="2">
        <f t="shared" si="0"/>
        <v>14</v>
      </c>
    </row>
    <row r="23" spans="1:42" x14ac:dyDescent="0.25">
      <c r="A23" t="s">
        <v>27</v>
      </c>
      <c r="B23" t="s">
        <v>43</v>
      </c>
      <c r="C23" s="20">
        <v>41990</v>
      </c>
      <c r="D23">
        <v>1</v>
      </c>
      <c r="E23" t="s">
        <v>57</v>
      </c>
      <c r="G23" s="25" t="s">
        <v>73</v>
      </c>
      <c r="H23" t="s">
        <v>21</v>
      </c>
      <c r="I23">
        <v>1.4</v>
      </c>
      <c r="J23" s="2" t="s">
        <v>20</v>
      </c>
      <c r="K23" s="22" t="str">
        <f>IF(ISNUMBER(AVERAGEIFS(Observed!K$2:K$10000,Observed!$A$2:$A$10000,$A23,Observed!$C$2:$C$10000,$C23)),AVERAGEIFS(Observed!K$2:K$10000,Observed!$A$2:$A$10000,$A23,Observed!$C$2:$C$10000,$C23),"")</f>
        <v/>
      </c>
      <c r="L23" s="23" t="str">
        <f>IF(ISNUMBER(AVERAGEIFS(Observed!L$2:L$10000,Observed!$A$2:$A$10000,$A23,Observed!$C$2:$C$10000,$C23)),AVERAGEIFS(Observed!L$2:L$10000,Observed!$A$2:$A$10000,$A23,Observed!$C$2:$C$10000,$C23),"")</f>
        <v/>
      </c>
      <c r="M23" s="23">
        <f>IF(ISNUMBER(AVERAGEIFS(Observed!M$2:M$10000,Observed!$A$2:$A$10000,$A23,Observed!$C$2:$C$10000,$C23)),AVERAGEIFS(Observed!M$2:M$10000,Observed!$A$2:$A$10000,$A23,Observed!$C$2:$C$10000,$C23),"")</f>
        <v>141.46890878604901</v>
      </c>
      <c r="N23" s="23">
        <f>IF(ISNUMBER(AVERAGEIFS(Observed!N$2:N$10000,Observed!$A$2:$A$10000,$A23,Observed!$C$2:$C$10000,$C23)),AVERAGEIFS(Observed!N$2:N$10000,Observed!$A$2:$A$10000,$A23,Observed!$C$2:$C$10000,$C23),"")</f>
        <v>141.46890878604901</v>
      </c>
      <c r="O23" s="23">
        <f>IF(ISNUMBER(AVERAGEIFS(Observed!O$2:O$10000,Observed!$A$2:$A$10000,$A23,Observed!$C$2:$C$10000,$C23)),AVERAGEIFS(Observed!O$2:O$10000,Observed!$A$2:$A$10000,$A23,Observed!$C$2:$C$10000,$C23),"")</f>
        <v>475.43217205971985</v>
      </c>
      <c r="P23" s="24" t="str">
        <f>IF(ISNUMBER(AVERAGEIFS(Observed!P$2:P$10000,Observed!$A$2:$A$10000,$A23,Observed!$C$2:$C$10000,$C23)),AVERAGEIFS(Observed!P$2:P$10000,Observed!$A$2:$A$10000,$A23,Observed!$C$2:$C$10000,$C23),"")</f>
        <v/>
      </c>
      <c r="Q23" s="24" t="str">
        <f>IF(ISNUMBER(AVERAGEIFS(Observed!Q$2:Q$10000,Observed!$A$2:$A$10000,$A23,Observed!$C$2:$C$10000,$C23)),AVERAGEIFS(Observed!Q$2:Q$10000,Observed!$A$2:$A$10000,$A23,Observed!$C$2:$C$10000,$C23),"")</f>
        <v/>
      </c>
      <c r="R23" s="24" t="str">
        <f>IF(ISNUMBER(AVERAGEIFS(Observed!R$2:R$10000,Observed!$A$2:$A$10000,$A23,Observed!$C$2:$C$10000,$C23)),AVERAGEIFS(Observed!R$2:R$10000,Observed!$A$2:$A$10000,$A23,Observed!$C$2:$C$10000,$C23),"")</f>
        <v/>
      </c>
      <c r="S23" s="22" t="str">
        <f>IF(ISNUMBER(AVERAGEIFS(Observed!S$2:S$10000,Observed!$A$2:$A$10000,$A23,Observed!$C$2:$C$10000,$C23)),AVERAGEIFS(Observed!S$2:S$10000,Observed!$A$2:$A$10000,$A23,Observed!$C$2:$C$10000,$C23),"")</f>
        <v/>
      </c>
      <c r="T23" s="23" t="str">
        <f>IF(ISNUMBER(AVERAGEIFS(Observed!T$2:T$10000,Observed!$A$2:$A$10000,$A23,Observed!$C$2:$C$10000,$C23)),AVERAGEIFS(Observed!T$2:T$10000,Observed!$A$2:$A$10000,$A23,Observed!$C$2:$C$10000,$C23),"")</f>
        <v/>
      </c>
      <c r="U23" s="23" t="str">
        <f>IF(ISNUMBER(AVERAGEIFS(Observed!U$2:U$10000,Observed!$A$2:$A$10000,$A23,Observed!$C$2:$C$10000,$C23)),AVERAGEIFS(Observed!U$2:U$10000,Observed!$A$2:$A$10000,$A23,Observed!$C$2:$C$10000,$C23),"")</f>
        <v/>
      </c>
      <c r="V23" s="23" t="str">
        <f>IF(ISNUMBER(AVERAGEIFS(Observed!V$2:V$10000,Observed!$A$2:$A$10000,$A23,Observed!$C$2:$C$10000,$C23)),AVERAGEIFS(Observed!V$2:V$10000,Observed!$A$2:$A$10000,$A23,Observed!$C$2:$C$10000,$C23),"")</f>
        <v/>
      </c>
      <c r="W23" s="23" t="str">
        <f>IF(ISNUMBER(AVERAGEIFS(Observed!W$2:W$10000,Observed!$A$2:$A$10000,$A23,Observed!$C$2:$C$10000,$C23)),AVERAGEIFS(Observed!W$2:W$10000,Observed!$A$2:$A$10000,$A23,Observed!$C$2:$C$10000,$C23),"")</f>
        <v/>
      </c>
      <c r="X23" s="23" t="str">
        <f>IF(ISNUMBER(AVERAGEIFS(Observed!X$2:X$10000,Observed!$A$2:$A$10000,$A23,Observed!$C$2:$C$10000,$C23)),AVERAGEIFS(Observed!X$2:X$10000,Observed!$A$2:$A$10000,$A23,Observed!$C$2:$C$10000,$C23),"")</f>
        <v/>
      </c>
      <c r="Y23" s="23">
        <f>IF(ISNUMBER(AVERAGEIFS(Observed!Y$2:Y$10000,Observed!$A$2:$A$10000,$A23,Observed!$C$2:$C$10000,$C23)),AVERAGEIFS(Observed!Y$2:Y$10000,Observed!$A$2:$A$10000,$A23,Observed!$C$2:$C$10000,$C23),"")</f>
        <v>18.5505</v>
      </c>
      <c r="Z23" s="23">
        <f>IF(ISNUMBER(AVERAGEIFS(Observed!Z$2:Z$10000,Observed!$A$2:$A$10000,$A23,Observed!$C$2:$C$10000,$C23)),AVERAGEIFS(Observed!Z$2:Z$10000,Observed!$A$2:$A$10000,$A23,Observed!$C$2:$C$10000,$C23),"")</f>
        <v>6.4060000000000006</v>
      </c>
      <c r="AA23" s="23">
        <f>IF(ISNUMBER(AVERAGEIFS(Observed!AA$2:AA$10000,Observed!$A$2:$A$10000,$A23,Observed!$C$2:$C$10000,$C23)),AVERAGEIFS(Observed!AA$2:AA$10000,Observed!$A$2:$A$10000,$A23,Observed!$C$2:$C$10000,$C23),"")</f>
        <v>72.332750000000004</v>
      </c>
      <c r="AB23" s="23">
        <f>IF(ISNUMBER(AVERAGEIFS(Observed!AB$2:AB$10000,Observed!$A$2:$A$10000,$A23,Observed!$C$2:$C$10000,$C23)),AVERAGEIFS(Observed!AB$2:AB$10000,Observed!$A$2:$A$10000,$A23,Observed!$C$2:$C$10000,$C23),"")</f>
        <v>26.814999999999998</v>
      </c>
      <c r="AC23" s="23">
        <f>IF(ISNUMBER(AVERAGEIFS(Observed!AC$2:AC$10000,Observed!$A$2:$A$10000,$A23,Observed!$C$2:$C$10000,$C23)),AVERAGEIFS(Observed!AC$2:AC$10000,Observed!$A$2:$A$10000,$A23,Observed!$C$2:$C$10000,$C23),"")</f>
        <v>83.137500000000003</v>
      </c>
      <c r="AD23" s="23">
        <f>IF(ISNUMBER(AVERAGEIFS(Observed!AD$2:AD$10000,Observed!$A$2:$A$10000,$A23,Observed!$C$2:$C$10000,$C23)),AVERAGEIFS(Observed!AD$2:AD$10000,Observed!$A$2:$A$10000,$A23,Observed!$C$2:$C$10000,$C23),"")</f>
        <v>16.344999999999999</v>
      </c>
      <c r="AE23" s="24">
        <f>IF(ISNUMBER(AVERAGEIFS(Observed!AE$2:AE$10000,Observed!$A$2:$A$10000,$A23,Observed!$C$2:$C$10000,$C23)),AVERAGEIFS(Observed!AE$2:AE$10000,Observed!$A$2:$A$10000,$A23,Observed!$C$2:$C$10000,$C23),"")</f>
        <v>2.6152000000000002E-2</v>
      </c>
      <c r="AF23" s="24">
        <f>IF(ISNUMBER(AVERAGEIFS(Observed!AF$2:AF$10000,Observed!$A$2:$A$10000,$A23,Observed!$C$2:$C$10000,$C23)),AVERAGEIFS(Observed!AF$2:AF$10000,Observed!$A$2:$A$10000,$A23,Observed!$C$2:$C$10000,$C23),"")</f>
        <v>2.6152000000000002E-2</v>
      </c>
      <c r="AG23" s="23">
        <f>IF(ISNUMBER(AVERAGEIFS(Observed!AG$2:AG$10000,Observed!$A$2:$A$10000,$A23,Observed!$C$2:$C$10000,$C23)),AVERAGEIFS(Observed!AG$2:AG$10000,Observed!$A$2:$A$10000,$A23,Observed!$C$2:$C$10000,$C23),"")</f>
        <v>11.57324</v>
      </c>
      <c r="AH23" s="23" t="str">
        <f>IF(ISNUMBER(AVERAGEIFS(Observed!AH$2:AH$10000,Observed!$A$2:$A$10000,$A23,Observed!$C$2:$C$10000,$C23)),AVERAGEIFS(Observed!AH$2:AH$10000,Observed!$A$2:$A$10000,$A23,Observed!$C$2:$C$10000,$C23),"")</f>
        <v/>
      </c>
      <c r="AI23" s="22" t="str">
        <f>IF(ISNUMBER(AVERAGEIFS(Observed!AI$2:AI$10000,Observed!$A$2:$A$10000,$A23,Observed!$C$2:$C$10000,$C23)),AVERAGEIFS(Observed!AI$2:AI$10000,Observed!$A$2:$A$10000,$A23,Observed!$C$2:$C$10000,$C23),"")</f>
        <v/>
      </c>
      <c r="AJ23" s="23" t="str">
        <f>IF(ISNUMBER(AVERAGEIFS(Observed!AJ$2:AJ$10000,Observed!$A$2:$A$10000,$A23,Observed!$C$2:$C$10000,$C23)),AVERAGEIFS(Observed!AJ$2:AJ$10000,Observed!$A$2:$A$10000,$A23,Observed!$C$2:$C$10000,$C23),"")</f>
        <v/>
      </c>
      <c r="AK23" s="23" t="str">
        <f>IF(ISNUMBER(AVERAGEIFS(Observed!AK$2:AK$10000,Observed!$A$2:$A$10000,$A23,Observed!$C$2:$C$10000,$C23)),AVERAGEIFS(Observed!AK$2:AK$10000,Observed!$A$2:$A$10000,$A23,Observed!$C$2:$C$10000,$C23),"")</f>
        <v/>
      </c>
      <c r="AL23" s="23" t="str">
        <f>IF(ISNUMBER(AVERAGEIFS(Observed!AL$2:AL$10000,Observed!$A$2:$A$10000,$A23,Observed!$C$2:$C$10000,$C23)),AVERAGEIFS(Observed!AL$2:AL$10000,Observed!$A$2:$A$10000,$A23,Observed!$C$2:$C$10000,$C23),"")</f>
        <v/>
      </c>
      <c r="AM23" s="23">
        <f>IF(ISNUMBER(AVERAGEIFS(Observed!AM$2:AM$10000,Observed!$A$2:$A$10000,$A23,Observed!$C$2:$C$10000,$C23)),AVERAGEIFS(Observed!AM$2:AM$10000,Observed!$A$2:$A$10000,$A23,Observed!$C$2:$C$10000,$C23),"")</f>
        <v>3.6829999999999998</v>
      </c>
      <c r="AN23" s="23">
        <f>IF(ISNUMBER(AVERAGEIFS(Observed!AN$2:AN$10000,Observed!$A$2:$A$10000,$A23,Observed!$C$2:$C$10000,$C23)),AVERAGEIFS(Observed!AN$2:AN$10000,Observed!$A$2:$A$10000,$A23,Observed!$C$2:$C$10000,$C23),"")</f>
        <v>12.465250000000001</v>
      </c>
      <c r="AO23" s="2">
        <f>COUNTIFS(Observed!$A$2:$A$10000,$A23,Observed!$C$2:$C$10000,$C23)</f>
        <v>4</v>
      </c>
      <c r="AP23" s="2">
        <f t="shared" si="0"/>
        <v>14</v>
      </c>
    </row>
    <row r="24" spans="1:42" x14ac:dyDescent="0.25">
      <c r="A24" t="s">
        <v>28</v>
      </c>
      <c r="B24" t="s">
        <v>43</v>
      </c>
      <c r="C24" s="20">
        <v>41990</v>
      </c>
      <c r="D24">
        <v>1</v>
      </c>
      <c r="E24" t="s">
        <v>58</v>
      </c>
      <c r="G24" s="25" t="s">
        <v>73</v>
      </c>
      <c r="H24" t="s">
        <v>21</v>
      </c>
      <c r="I24">
        <v>1.4</v>
      </c>
      <c r="J24" s="2" t="s">
        <v>20</v>
      </c>
      <c r="K24" s="22" t="str">
        <f>IF(ISNUMBER(AVERAGEIFS(Observed!K$2:K$10000,Observed!$A$2:$A$10000,$A24,Observed!$C$2:$C$10000,$C24)),AVERAGEIFS(Observed!K$2:K$10000,Observed!$A$2:$A$10000,$A24,Observed!$C$2:$C$10000,$C24),"")</f>
        <v/>
      </c>
      <c r="L24" s="23" t="str">
        <f>IF(ISNUMBER(AVERAGEIFS(Observed!L$2:L$10000,Observed!$A$2:$A$10000,$A24,Observed!$C$2:$C$10000,$C24)),AVERAGEIFS(Observed!L$2:L$10000,Observed!$A$2:$A$10000,$A24,Observed!$C$2:$C$10000,$C24),"")</f>
        <v/>
      </c>
      <c r="M24" s="23">
        <f>IF(ISNUMBER(AVERAGEIFS(Observed!M$2:M$10000,Observed!$A$2:$A$10000,$A24,Observed!$C$2:$C$10000,$C24)),AVERAGEIFS(Observed!M$2:M$10000,Observed!$A$2:$A$10000,$A24,Observed!$C$2:$C$10000,$C24),"")</f>
        <v>78.370037461356958</v>
      </c>
      <c r="N24" s="23">
        <f>IF(ISNUMBER(AVERAGEIFS(Observed!N$2:N$10000,Observed!$A$2:$A$10000,$A24,Observed!$C$2:$C$10000,$C24)),AVERAGEIFS(Observed!N$2:N$10000,Observed!$A$2:$A$10000,$A24,Observed!$C$2:$C$10000,$C24),"")</f>
        <v>78.370037461356958</v>
      </c>
      <c r="O24" s="23">
        <f>IF(ISNUMBER(AVERAGEIFS(Observed!O$2:O$10000,Observed!$A$2:$A$10000,$A24,Observed!$C$2:$C$10000,$C24)),AVERAGEIFS(Observed!O$2:O$10000,Observed!$A$2:$A$10000,$A24,Observed!$C$2:$C$10000,$C24),"")</f>
        <v>205.74110625356525</v>
      </c>
      <c r="P24" s="24" t="str">
        <f>IF(ISNUMBER(AVERAGEIFS(Observed!P$2:P$10000,Observed!$A$2:$A$10000,$A24,Observed!$C$2:$C$10000,$C24)),AVERAGEIFS(Observed!P$2:P$10000,Observed!$A$2:$A$10000,$A24,Observed!$C$2:$C$10000,$C24),"")</f>
        <v/>
      </c>
      <c r="Q24" s="24" t="str">
        <f>IF(ISNUMBER(AVERAGEIFS(Observed!Q$2:Q$10000,Observed!$A$2:$A$10000,$A24,Observed!$C$2:$C$10000,$C24)),AVERAGEIFS(Observed!Q$2:Q$10000,Observed!$A$2:$A$10000,$A24,Observed!$C$2:$C$10000,$C24),"")</f>
        <v/>
      </c>
      <c r="R24" s="24" t="str">
        <f>IF(ISNUMBER(AVERAGEIFS(Observed!R$2:R$10000,Observed!$A$2:$A$10000,$A24,Observed!$C$2:$C$10000,$C24)),AVERAGEIFS(Observed!R$2:R$10000,Observed!$A$2:$A$10000,$A24,Observed!$C$2:$C$10000,$C24),"")</f>
        <v/>
      </c>
      <c r="S24" s="22" t="str">
        <f>IF(ISNUMBER(AVERAGEIFS(Observed!S$2:S$10000,Observed!$A$2:$A$10000,$A24,Observed!$C$2:$C$10000,$C24)),AVERAGEIFS(Observed!S$2:S$10000,Observed!$A$2:$A$10000,$A24,Observed!$C$2:$C$10000,$C24),"")</f>
        <v/>
      </c>
      <c r="T24" s="23" t="str">
        <f>IF(ISNUMBER(AVERAGEIFS(Observed!T$2:T$10000,Observed!$A$2:$A$10000,$A24,Observed!$C$2:$C$10000,$C24)),AVERAGEIFS(Observed!T$2:T$10000,Observed!$A$2:$A$10000,$A24,Observed!$C$2:$C$10000,$C24),"")</f>
        <v/>
      </c>
      <c r="U24" s="23" t="str">
        <f>IF(ISNUMBER(AVERAGEIFS(Observed!U$2:U$10000,Observed!$A$2:$A$10000,$A24,Observed!$C$2:$C$10000,$C24)),AVERAGEIFS(Observed!U$2:U$10000,Observed!$A$2:$A$10000,$A24,Observed!$C$2:$C$10000,$C24),"")</f>
        <v/>
      </c>
      <c r="V24" s="23" t="str">
        <f>IF(ISNUMBER(AVERAGEIFS(Observed!V$2:V$10000,Observed!$A$2:$A$10000,$A24,Observed!$C$2:$C$10000,$C24)),AVERAGEIFS(Observed!V$2:V$10000,Observed!$A$2:$A$10000,$A24,Observed!$C$2:$C$10000,$C24),"")</f>
        <v/>
      </c>
      <c r="W24" s="23" t="str">
        <f>IF(ISNUMBER(AVERAGEIFS(Observed!W$2:W$10000,Observed!$A$2:$A$10000,$A24,Observed!$C$2:$C$10000,$C24)),AVERAGEIFS(Observed!W$2:W$10000,Observed!$A$2:$A$10000,$A24,Observed!$C$2:$C$10000,$C24),"")</f>
        <v/>
      </c>
      <c r="X24" s="23" t="str">
        <f>IF(ISNUMBER(AVERAGEIFS(Observed!X$2:X$10000,Observed!$A$2:$A$10000,$A24,Observed!$C$2:$C$10000,$C24)),AVERAGEIFS(Observed!X$2:X$10000,Observed!$A$2:$A$10000,$A24,Observed!$C$2:$C$10000,$C24),"")</f>
        <v/>
      </c>
      <c r="Y24" s="23">
        <f>IF(ISNUMBER(AVERAGEIFS(Observed!Y$2:Y$10000,Observed!$A$2:$A$10000,$A24,Observed!$C$2:$C$10000,$C24)),AVERAGEIFS(Observed!Y$2:Y$10000,Observed!$A$2:$A$10000,$A24,Observed!$C$2:$C$10000,$C24),"")</f>
        <v>18.64</v>
      </c>
      <c r="Z24" s="23">
        <f>IF(ISNUMBER(AVERAGEIFS(Observed!Z$2:Z$10000,Observed!$A$2:$A$10000,$A24,Observed!$C$2:$C$10000,$C24)),AVERAGEIFS(Observed!Z$2:Z$10000,Observed!$A$2:$A$10000,$A24,Observed!$C$2:$C$10000,$C24),"")</f>
        <v>6.2882499999999997</v>
      </c>
      <c r="AA24" s="23">
        <f>IF(ISNUMBER(AVERAGEIFS(Observed!AA$2:AA$10000,Observed!$A$2:$A$10000,$A24,Observed!$C$2:$C$10000,$C24)),AVERAGEIFS(Observed!AA$2:AA$10000,Observed!$A$2:$A$10000,$A24,Observed!$C$2:$C$10000,$C24),"")</f>
        <v>68.070000000000007</v>
      </c>
      <c r="AB24" s="23">
        <f>IF(ISNUMBER(AVERAGEIFS(Observed!AB$2:AB$10000,Observed!$A$2:$A$10000,$A24,Observed!$C$2:$C$10000,$C24)),AVERAGEIFS(Observed!AB$2:AB$10000,Observed!$A$2:$A$10000,$A24,Observed!$C$2:$C$10000,$C24),"")</f>
        <v>26.903000000000002</v>
      </c>
      <c r="AC24" s="23">
        <f>IF(ISNUMBER(AVERAGEIFS(Observed!AC$2:AC$10000,Observed!$A$2:$A$10000,$A24,Observed!$C$2:$C$10000,$C24)),AVERAGEIFS(Observed!AC$2:AC$10000,Observed!$A$2:$A$10000,$A24,Observed!$C$2:$C$10000,$C24),"")</f>
        <v>80.170999999999992</v>
      </c>
      <c r="AD24" s="23">
        <f>IF(ISNUMBER(AVERAGEIFS(Observed!AD$2:AD$10000,Observed!$A$2:$A$10000,$A24,Observed!$C$2:$C$10000,$C24)),AVERAGEIFS(Observed!AD$2:AD$10000,Observed!$A$2:$A$10000,$A24,Observed!$C$2:$C$10000,$C24),"")</f>
        <v>14.71425</v>
      </c>
      <c r="AE24" s="24">
        <f>IF(ISNUMBER(AVERAGEIFS(Observed!AE$2:AE$10000,Observed!$A$2:$A$10000,$A24,Observed!$C$2:$C$10000,$C24)),AVERAGEIFS(Observed!AE$2:AE$10000,Observed!$A$2:$A$10000,$A24,Observed!$C$2:$C$10000,$C24),"")</f>
        <v>2.3542799999999999E-2</v>
      </c>
      <c r="AF24" s="24">
        <f>IF(ISNUMBER(AVERAGEIFS(Observed!AF$2:AF$10000,Observed!$A$2:$A$10000,$A24,Observed!$C$2:$C$10000,$C24)),AVERAGEIFS(Observed!AF$2:AF$10000,Observed!$A$2:$A$10000,$A24,Observed!$C$2:$C$10000,$C24),"")</f>
        <v>2.3542799999999999E-2</v>
      </c>
      <c r="AG24" s="23">
        <f>IF(ISNUMBER(AVERAGEIFS(Observed!AG$2:AG$10000,Observed!$A$2:$A$10000,$A24,Observed!$C$2:$C$10000,$C24)),AVERAGEIFS(Observed!AG$2:AG$10000,Observed!$A$2:$A$10000,$A24,Observed!$C$2:$C$10000,$C24),"")</f>
        <v>10.891200000000001</v>
      </c>
      <c r="AH24" s="23" t="str">
        <f>IF(ISNUMBER(AVERAGEIFS(Observed!AH$2:AH$10000,Observed!$A$2:$A$10000,$A24,Observed!$C$2:$C$10000,$C24)),AVERAGEIFS(Observed!AH$2:AH$10000,Observed!$A$2:$A$10000,$A24,Observed!$C$2:$C$10000,$C24),"")</f>
        <v/>
      </c>
      <c r="AI24" s="22" t="str">
        <f>IF(ISNUMBER(AVERAGEIFS(Observed!AI$2:AI$10000,Observed!$A$2:$A$10000,$A24,Observed!$C$2:$C$10000,$C24)),AVERAGEIFS(Observed!AI$2:AI$10000,Observed!$A$2:$A$10000,$A24,Observed!$C$2:$C$10000,$C24),"")</f>
        <v/>
      </c>
      <c r="AJ24" s="23" t="str">
        <f>IF(ISNUMBER(AVERAGEIFS(Observed!AJ$2:AJ$10000,Observed!$A$2:$A$10000,$A24,Observed!$C$2:$C$10000,$C24)),AVERAGEIFS(Observed!AJ$2:AJ$10000,Observed!$A$2:$A$10000,$A24,Observed!$C$2:$C$10000,$C24),"")</f>
        <v/>
      </c>
      <c r="AK24" s="23" t="str">
        <f>IF(ISNUMBER(AVERAGEIFS(Observed!AK$2:AK$10000,Observed!$A$2:$A$10000,$A24,Observed!$C$2:$C$10000,$C24)),AVERAGEIFS(Observed!AK$2:AK$10000,Observed!$A$2:$A$10000,$A24,Observed!$C$2:$C$10000,$C24),"")</f>
        <v/>
      </c>
      <c r="AL24" s="23" t="str">
        <f>IF(ISNUMBER(AVERAGEIFS(Observed!AL$2:AL$10000,Observed!$A$2:$A$10000,$A24,Observed!$C$2:$C$10000,$C24)),AVERAGEIFS(Observed!AL$2:AL$10000,Observed!$A$2:$A$10000,$A24,Observed!$C$2:$C$10000,$C24),"")</f>
        <v/>
      </c>
      <c r="AM24" s="23">
        <f>IF(ISNUMBER(AVERAGEIFS(Observed!AM$2:AM$10000,Observed!$A$2:$A$10000,$A24,Observed!$C$2:$C$10000,$C24)),AVERAGEIFS(Observed!AM$2:AM$10000,Observed!$A$2:$A$10000,$A24,Observed!$C$2:$C$10000,$C24),"")</f>
        <v>1.8419999999999999</v>
      </c>
      <c r="AN24" s="23">
        <f>IF(ISNUMBER(AVERAGEIFS(Observed!AN$2:AN$10000,Observed!$A$2:$A$10000,$A24,Observed!$C$2:$C$10000,$C24)),AVERAGEIFS(Observed!AN$2:AN$10000,Observed!$A$2:$A$10000,$A24,Observed!$C$2:$C$10000,$C24),"")</f>
        <v>4.8342499999999999</v>
      </c>
      <c r="AO24" s="2">
        <f>COUNTIFS(Observed!$A$2:$A$10000,$A24,Observed!$C$2:$C$10000,$C24)</f>
        <v>4</v>
      </c>
      <c r="AP24" s="2">
        <f t="shared" si="0"/>
        <v>14</v>
      </c>
    </row>
    <row r="25" spans="1:42" x14ac:dyDescent="0.25">
      <c r="A25" t="s">
        <v>26</v>
      </c>
      <c r="B25" t="s">
        <v>43</v>
      </c>
      <c r="C25" s="20">
        <v>41990</v>
      </c>
      <c r="D25">
        <v>1</v>
      </c>
      <c r="E25" t="s">
        <v>59</v>
      </c>
      <c r="G25" s="25" t="s">
        <v>73</v>
      </c>
      <c r="H25" t="s">
        <v>21</v>
      </c>
      <c r="I25">
        <v>1.4</v>
      </c>
      <c r="J25" s="2" t="s">
        <v>20</v>
      </c>
      <c r="K25" s="22" t="str">
        <f>IF(ISNUMBER(AVERAGEIFS(Observed!K$2:K$10000,Observed!$A$2:$A$10000,$A25,Observed!$C$2:$C$10000,$C25)),AVERAGEIFS(Observed!K$2:K$10000,Observed!$A$2:$A$10000,$A25,Observed!$C$2:$C$10000,$C25),"")</f>
        <v/>
      </c>
      <c r="L25" s="23" t="str">
        <f>IF(ISNUMBER(AVERAGEIFS(Observed!L$2:L$10000,Observed!$A$2:$A$10000,$A25,Observed!$C$2:$C$10000,$C25)),AVERAGEIFS(Observed!L$2:L$10000,Observed!$A$2:$A$10000,$A25,Observed!$C$2:$C$10000,$C25),"")</f>
        <v/>
      </c>
      <c r="M25" s="23">
        <f>IF(ISNUMBER(AVERAGEIFS(Observed!M$2:M$10000,Observed!$A$2:$A$10000,$A25,Observed!$C$2:$C$10000,$C25)),AVERAGEIFS(Observed!M$2:M$10000,Observed!$A$2:$A$10000,$A25,Observed!$C$2:$C$10000,$C25),"")</f>
        <v>100.94229025227256</v>
      </c>
      <c r="N25" s="23">
        <f>IF(ISNUMBER(AVERAGEIFS(Observed!N$2:N$10000,Observed!$A$2:$A$10000,$A25,Observed!$C$2:$C$10000,$C25)),AVERAGEIFS(Observed!N$2:N$10000,Observed!$A$2:$A$10000,$A25,Observed!$C$2:$C$10000,$C25),"")</f>
        <v>100.94229025227256</v>
      </c>
      <c r="O25" s="23">
        <f>IF(ISNUMBER(AVERAGEIFS(Observed!O$2:O$10000,Observed!$A$2:$A$10000,$A25,Observed!$C$2:$C$10000,$C25)),AVERAGEIFS(Observed!O$2:O$10000,Observed!$A$2:$A$10000,$A25,Observed!$C$2:$C$10000,$C25),"")</f>
        <v>295.16604869356593</v>
      </c>
      <c r="P25" s="24" t="str">
        <f>IF(ISNUMBER(AVERAGEIFS(Observed!P$2:P$10000,Observed!$A$2:$A$10000,$A25,Observed!$C$2:$C$10000,$C25)),AVERAGEIFS(Observed!P$2:P$10000,Observed!$A$2:$A$10000,$A25,Observed!$C$2:$C$10000,$C25),"")</f>
        <v/>
      </c>
      <c r="Q25" s="24" t="str">
        <f>IF(ISNUMBER(AVERAGEIFS(Observed!Q$2:Q$10000,Observed!$A$2:$A$10000,$A25,Observed!$C$2:$C$10000,$C25)),AVERAGEIFS(Observed!Q$2:Q$10000,Observed!$A$2:$A$10000,$A25,Observed!$C$2:$C$10000,$C25),"")</f>
        <v/>
      </c>
      <c r="R25" s="24" t="str">
        <f>IF(ISNUMBER(AVERAGEIFS(Observed!R$2:R$10000,Observed!$A$2:$A$10000,$A25,Observed!$C$2:$C$10000,$C25)),AVERAGEIFS(Observed!R$2:R$10000,Observed!$A$2:$A$10000,$A25,Observed!$C$2:$C$10000,$C25),"")</f>
        <v/>
      </c>
      <c r="S25" s="22" t="str">
        <f>IF(ISNUMBER(AVERAGEIFS(Observed!S$2:S$10000,Observed!$A$2:$A$10000,$A25,Observed!$C$2:$C$10000,$C25)),AVERAGEIFS(Observed!S$2:S$10000,Observed!$A$2:$A$10000,$A25,Observed!$C$2:$C$10000,$C25),"")</f>
        <v/>
      </c>
      <c r="T25" s="23" t="str">
        <f>IF(ISNUMBER(AVERAGEIFS(Observed!T$2:T$10000,Observed!$A$2:$A$10000,$A25,Observed!$C$2:$C$10000,$C25)),AVERAGEIFS(Observed!T$2:T$10000,Observed!$A$2:$A$10000,$A25,Observed!$C$2:$C$10000,$C25),"")</f>
        <v/>
      </c>
      <c r="U25" s="23" t="str">
        <f>IF(ISNUMBER(AVERAGEIFS(Observed!U$2:U$10000,Observed!$A$2:$A$10000,$A25,Observed!$C$2:$C$10000,$C25)),AVERAGEIFS(Observed!U$2:U$10000,Observed!$A$2:$A$10000,$A25,Observed!$C$2:$C$10000,$C25),"")</f>
        <v/>
      </c>
      <c r="V25" s="23" t="str">
        <f>IF(ISNUMBER(AVERAGEIFS(Observed!V$2:V$10000,Observed!$A$2:$A$10000,$A25,Observed!$C$2:$C$10000,$C25)),AVERAGEIFS(Observed!V$2:V$10000,Observed!$A$2:$A$10000,$A25,Observed!$C$2:$C$10000,$C25),"")</f>
        <v/>
      </c>
      <c r="W25" s="23" t="str">
        <f>IF(ISNUMBER(AVERAGEIFS(Observed!W$2:W$10000,Observed!$A$2:$A$10000,$A25,Observed!$C$2:$C$10000,$C25)),AVERAGEIFS(Observed!W$2:W$10000,Observed!$A$2:$A$10000,$A25,Observed!$C$2:$C$10000,$C25),"")</f>
        <v/>
      </c>
      <c r="X25" s="23" t="str">
        <f>IF(ISNUMBER(AVERAGEIFS(Observed!X$2:X$10000,Observed!$A$2:$A$10000,$A25,Observed!$C$2:$C$10000,$C25)),AVERAGEIFS(Observed!X$2:X$10000,Observed!$A$2:$A$10000,$A25,Observed!$C$2:$C$10000,$C25),"")</f>
        <v/>
      </c>
      <c r="Y25" s="23">
        <f>IF(ISNUMBER(AVERAGEIFS(Observed!Y$2:Y$10000,Observed!$A$2:$A$10000,$A25,Observed!$C$2:$C$10000,$C25)),AVERAGEIFS(Observed!Y$2:Y$10000,Observed!$A$2:$A$10000,$A25,Observed!$C$2:$C$10000,$C25),"")</f>
        <v>18.375499999999999</v>
      </c>
      <c r="Z25" s="23">
        <f>IF(ISNUMBER(AVERAGEIFS(Observed!Z$2:Z$10000,Observed!$A$2:$A$10000,$A25,Observed!$C$2:$C$10000,$C25)),AVERAGEIFS(Observed!Z$2:Z$10000,Observed!$A$2:$A$10000,$A25,Observed!$C$2:$C$10000,$C25),"")</f>
        <v>5.2335000000000003</v>
      </c>
      <c r="AA25" s="23">
        <f>IF(ISNUMBER(AVERAGEIFS(Observed!AA$2:AA$10000,Observed!$A$2:$A$10000,$A25,Observed!$C$2:$C$10000,$C25)),AVERAGEIFS(Observed!AA$2:AA$10000,Observed!$A$2:$A$10000,$A25,Observed!$C$2:$C$10000,$C25),"")</f>
        <v>67.661249999999995</v>
      </c>
      <c r="AB25" s="23">
        <f>IF(ISNUMBER(AVERAGEIFS(Observed!AB$2:AB$10000,Observed!$A$2:$A$10000,$A25,Observed!$C$2:$C$10000,$C25)),AVERAGEIFS(Observed!AB$2:AB$10000,Observed!$A$2:$A$10000,$A25,Observed!$C$2:$C$10000,$C25),"")</f>
        <v>26.279999999999998</v>
      </c>
      <c r="AC25" s="23">
        <f>IF(ISNUMBER(AVERAGEIFS(Observed!AC$2:AC$10000,Observed!$A$2:$A$10000,$A25,Observed!$C$2:$C$10000,$C25)),AVERAGEIFS(Observed!AC$2:AC$10000,Observed!$A$2:$A$10000,$A25,Observed!$C$2:$C$10000,$C25),"")</f>
        <v>80.733499999999992</v>
      </c>
      <c r="AD25" s="23">
        <f>IF(ISNUMBER(AVERAGEIFS(Observed!AD$2:AD$10000,Observed!$A$2:$A$10000,$A25,Observed!$C$2:$C$10000,$C25)),AVERAGEIFS(Observed!AD$2:AD$10000,Observed!$A$2:$A$10000,$A25,Observed!$C$2:$C$10000,$C25),"")</f>
        <v>14.998750000000001</v>
      </c>
      <c r="AE25" s="24">
        <f>IF(ISNUMBER(AVERAGEIFS(Observed!AE$2:AE$10000,Observed!$A$2:$A$10000,$A25,Observed!$C$2:$C$10000,$C25)),AVERAGEIFS(Observed!AE$2:AE$10000,Observed!$A$2:$A$10000,$A25,Observed!$C$2:$C$10000,$C25),"")</f>
        <v>2.3997999999999998E-2</v>
      </c>
      <c r="AF25" s="24">
        <f>IF(ISNUMBER(AVERAGEIFS(Observed!AF$2:AF$10000,Observed!$A$2:$A$10000,$A25,Observed!$C$2:$C$10000,$C25)),AVERAGEIFS(Observed!AF$2:AF$10000,Observed!$A$2:$A$10000,$A25,Observed!$C$2:$C$10000,$C25),"")</f>
        <v>2.3997999999999998E-2</v>
      </c>
      <c r="AG25" s="23">
        <f>IF(ISNUMBER(AVERAGEIFS(Observed!AG$2:AG$10000,Observed!$A$2:$A$10000,$A25,Observed!$C$2:$C$10000,$C25)),AVERAGEIFS(Observed!AG$2:AG$10000,Observed!$A$2:$A$10000,$A25,Observed!$C$2:$C$10000,$C25),"")</f>
        <v>10.825800000000001</v>
      </c>
      <c r="AH25" s="23" t="str">
        <f>IF(ISNUMBER(AVERAGEIFS(Observed!AH$2:AH$10000,Observed!$A$2:$A$10000,$A25,Observed!$C$2:$C$10000,$C25)),AVERAGEIFS(Observed!AH$2:AH$10000,Observed!$A$2:$A$10000,$A25,Observed!$C$2:$C$10000,$C25),"")</f>
        <v/>
      </c>
      <c r="AI25" s="22" t="str">
        <f>IF(ISNUMBER(AVERAGEIFS(Observed!AI$2:AI$10000,Observed!$A$2:$A$10000,$A25,Observed!$C$2:$C$10000,$C25)),AVERAGEIFS(Observed!AI$2:AI$10000,Observed!$A$2:$A$10000,$A25,Observed!$C$2:$C$10000,$C25),"")</f>
        <v/>
      </c>
      <c r="AJ25" s="23" t="str">
        <f>IF(ISNUMBER(AVERAGEIFS(Observed!AJ$2:AJ$10000,Observed!$A$2:$A$10000,$A25,Observed!$C$2:$C$10000,$C25)),AVERAGEIFS(Observed!AJ$2:AJ$10000,Observed!$A$2:$A$10000,$A25,Observed!$C$2:$C$10000,$C25),"")</f>
        <v/>
      </c>
      <c r="AK25" s="23" t="str">
        <f>IF(ISNUMBER(AVERAGEIFS(Observed!AK$2:AK$10000,Observed!$A$2:$A$10000,$A25,Observed!$C$2:$C$10000,$C25)),AVERAGEIFS(Observed!AK$2:AK$10000,Observed!$A$2:$A$10000,$A25,Observed!$C$2:$C$10000,$C25),"")</f>
        <v/>
      </c>
      <c r="AL25" s="23" t="str">
        <f>IF(ISNUMBER(AVERAGEIFS(Observed!AL$2:AL$10000,Observed!$A$2:$A$10000,$A25,Observed!$C$2:$C$10000,$C25)),AVERAGEIFS(Observed!AL$2:AL$10000,Observed!$A$2:$A$10000,$A25,Observed!$C$2:$C$10000,$C25),"")</f>
        <v/>
      </c>
      <c r="AM25" s="23">
        <f>IF(ISNUMBER(AVERAGEIFS(Observed!AM$2:AM$10000,Observed!$A$2:$A$10000,$A25,Observed!$C$2:$C$10000,$C25)),AVERAGEIFS(Observed!AM$2:AM$10000,Observed!$A$2:$A$10000,$A25,Observed!$C$2:$C$10000,$C25),"")</f>
        <v>2.423</v>
      </c>
      <c r="AN25" s="23">
        <f>IF(ISNUMBER(AVERAGEIFS(Observed!AN$2:AN$10000,Observed!$A$2:$A$10000,$A25,Observed!$C$2:$C$10000,$C25)),AVERAGEIFS(Observed!AN$2:AN$10000,Observed!$A$2:$A$10000,$A25,Observed!$C$2:$C$10000,$C25),"")</f>
        <v>6.4415000000000004</v>
      </c>
      <c r="AO25" s="2">
        <f>COUNTIFS(Observed!$A$2:$A$10000,$A25,Observed!$C$2:$C$10000,$C25)</f>
        <v>4</v>
      </c>
      <c r="AP25" s="2">
        <f t="shared" si="0"/>
        <v>14</v>
      </c>
    </row>
    <row r="26" spans="1:42" x14ac:dyDescent="0.25">
      <c r="A26" t="s">
        <v>25</v>
      </c>
      <c r="B26" t="s">
        <v>43</v>
      </c>
      <c r="C26" s="20">
        <v>42020</v>
      </c>
      <c r="D26">
        <v>1</v>
      </c>
      <c r="E26" t="s">
        <v>54</v>
      </c>
      <c r="G26" s="25" t="s">
        <v>73</v>
      </c>
      <c r="H26" t="s">
        <v>21</v>
      </c>
      <c r="I26">
        <v>1.5</v>
      </c>
      <c r="J26" s="2" t="s">
        <v>20</v>
      </c>
      <c r="K26" s="22" t="str">
        <f>IF(ISNUMBER(AVERAGEIFS(Observed!K$2:K$10000,Observed!$A$2:$A$10000,$A26,Observed!$C$2:$C$10000,$C26)),AVERAGEIFS(Observed!K$2:K$10000,Observed!$A$2:$A$10000,$A26,Observed!$C$2:$C$10000,$C26),"")</f>
        <v/>
      </c>
      <c r="L26" s="23" t="str">
        <f>IF(ISNUMBER(AVERAGEIFS(Observed!L$2:L$10000,Observed!$A$2:$A$10000,$A26,Observed!$C$2:$C$10000,$C26)),AVERAGEIFS(Observed!L$2:L$10000,Observed!$A$2:$A$10000,$A26,Observed!$C$2:$C$10000,$C26),"")</f>
        <v/>
      </c>
      <c r="M26" s="23">
        <f>IF(ISNUMBER(AVERAGEIFS(Observed!M$2:M$10000,Observed!$A$2:$A$10000,$A26,Observed!$C$2:$C$10000,$C26)),AVERAGEIFS(Observed!M$2:M$10000,Observed!$A$2:$A$10000,$A26,Observed!$C$2:$C$10000,$C26),"")</f>
        <v>170.73439103851342</v>
      </c>
      <c r="N26" s="23">
        <f>IF(ISNUMBER(AVERAGEIFS(Observed!N$2:N$10000,Observed!$A$2:$A$10000,$A26,Observed!$C$2:$C$10000,$C26)),AVERAGEIFS(Observed!N$2:N$10000,Observed!$A$2:$A$10000,$A26,Observed!$C$2:$C$10000,$C26),"")</f>
        <v>170.73439103851342</v>
      </c>
      <c r="O26" s="23">
        <f>IF(ISNUMBER(AVERAGEIFS(Observed!O$2:O$10000,Observed!$A$2:$A$10000,$A26,Observed!$C$2:$C$10000,$C26)),AVERAGEIFS(Observed!O$2:O$10000,Observed!$A$2:$A$10000,$A26,Observed!$C$2:$C$10000,$C26),"")</f>
        <v>363.83169936774652</v>
      </c>
      <c r="P26" s="24" t="str">
        <f>IF(ISNUMBER(AVERAGEIFS(Observed!P$2:P$10000,Observed!$A$2:$A$10000,$A26,Observed!$C$2:$C$10000,$C26)),AVERAGEIFS(Observed!P$2:P$10000,Observed!$A$2:$A$10000,$A26,Observed!$C$2:$C$10000,$C26),"")</f>
        <v/>
      </c>
      <c r="Q26" s="24" t="str">
        <f>IF(ISNUMBER(AVERAGEIFS(Observed!Q$2:Q$10000,Observed!$A$2:$A$10000,$A26,Observed!$C$2:$C$10000,$C26)),AVERAGEIFS(Observed!Q$2:Q$10000,Observed!$A$2:$A$10000,$A26,Observed!$C$2:$C$10000,$C26),"")</f>
        <v/>
      </c>
      <c r="R26" s="24" t="str">
        <f>IF(ISNUMBER(AVERAGEIFS(Observed!R$2:R$10000,Observed!$A$2:$A$10000,$A26,Observed!$C$2:$C$10000,$C26)),AVERAGEIFS(Observed!R$2:R$10000,Observed!$A$2:$A$10000,$A26,Observed!$C$2:$C$10000,$C26),"")</f>
        <v/>
      </c>
      <c r="S26" s="22" t="str">
        <f>IF(ISNUMBER(AVERAGEIFS(Observed!S$2:S$10000,Observed!$A$2:$A$10000,$A26,Observed!$C$2:$C$10000,$C26)),AVERAGEIFS(Observed!S$2:S$10000,Observed!$A$2:$A$10000,$A26,Observed!$C$2:$C$10000,$C26),"")</f>
        <v/>
      </c>
      <c r="T26" s="23" t="str">
        <f>IF(ISNUMBER(AVERAGEIFS(Observed!T$2:T$10000,Observed!$A$2:$A$10000,$A26,Observed!$C$2:$C$10000,$C26)),AVERAGEIFS(Observed!T$2:T$10000,Observed!$A$2:$A$10000,$A26,Observed!$C$2:$C$10000,$C26),"")</f>
        <v/>
      </c>
      <c r="U26" s="23" t="str">
        <f>IF(ISNUMBER(AVERAGEIFS(Observed!U$2:U$10000,Observed!$A$2:$A$10000,$A26,Observed!$C$2:$C$10000,$C26)),AVERAGEIFS(Observed!U$2:U$10000,Observed!$A$2:$A$10000,$A26,Observed!$C$2:$C$10000,$C26),"")</f>
        <v/>
      </c>
      <c r="V26" s="23" t="str">
        <f>IF(ISNUMBER(AVERAGEIFS(Observed!V$2:V$10000,Observed!$A$2:$A$10000,$A26,Observed!$C$2:$C$10000,$C26)),AVERAGEIFS(Observed!V$2:V$10000,Observed!$A$2:$A$10000,$A26,Observed!$C$2:$C$10000,$C26),"")</f>
        <v/>
      </c>
      <c r="W26" s="23" t="str">
        <f>IF(ISNUMBER(AVERAGEIFS(Observed!W$2:W$10000,Observed!$A$2:$A$10000,$A26,Observed!$C$2:$C$10000,$C26)),AVERAGEIFS(Observed!W$2:W$10000,Observed!$A$2:$A$10000,$A26,Observed!$C$2:$C$10000,$C26),"")</f>
        <v/>
      </c>
      <c r="X26" s="23" t="str">
        <f>IF(ISNUMBER(AVERAGEIFS(Observed!X$2:X$10000,Observed!$A$2:$A$10000,$A26,Observed!$C$2:$C$10000,$C26)),AVERAGEIFS(Observed!X$2:X$10000,Observed!$A$2:$A$10000,$A26,Observed!$C$2:$C$10000,$C26),"")</f>
        <v/>
      </c>
      <c r="Y26" s="23">
        <f>IF(ISNUMBER(AVERAGEIFS(Observed!Y$2:Y$10000,Observed!$A$2:$A$10000,$A26,Observed!$C$2:$C$10000,$C26)),AVERAGEIFS(Observed!Y$2:Y$10000,Observed!$A$2:$A$10000,$A26,Observed!$C$2:$C$10000,$C26),"")</f>
        <v>22.339333333333332</v>
      </c>
      <c r="Z26" s="23">
        <f>IF(ISNUMBER(AVERAGEIFS(Observed!Z$2:Z$10000,Observed!$A$2:$A$10000,$A26,Observed!$C$2:$C$10000,$C26)),AVERAGEIFS(Observed!Z$2:Z$10000,Observed!$A$2:$A$10000,$A26,Observed!$C$2:$C$10000,$C26),"")</f>
        <v>5.8573333333333331</v>
      </c>
      <c r="AA26" s="23">
        <f>IF(ISNUMBER(AVERAGEIFS(Observed!AA$2:AA$10000,Observed!$A$2:$A$10000,$A26,Observed!$C$2:$C$10000,$C26)),AVERAGEIFS(Observed!AA$2:AA$10000,Observed!$A$2:$A$10000,$A26,Observed!$C$2:$C$10000,$C26),"")</f>
        <v>70.411999999999992</v>
      </c>
      <c r="AB26" s="23">
        <f>IF(ISNUMBER(AVERAGEIFS(Observed!AB$2:AB$10000,Observed!$A$2:$A$10000,$A26,Observed!$C$2:$C$10000,$C26)),AVERAGEIFS(Observed!AB$2:AB$10000,Observed!$A$2:$A$10000,$A26,Observed!$C$2:$C$10000,$C26),"")</f>
        <v>33.412999999999997</v>
      </c>
      <c r="AC26" s="23">
        <f>IF(ISNUMBER(AVERAGEIFS(Observed!AC$2:AC$10000,Observed!$A$2:$A$10000,$A26,Observed!$C$2:$C$10000,$C26)),AVERAGEIFS(Observed!AC$2:AC$10000,Observed!$A$2:$A$10000,$A26,Observed!$C$2:$C$10000,$C26),"")</f>
        <v>87.086999999999989</v>
      </c>
      <c r="AD26" s="23">
        <f>IF(ISNUMBER(AVERAGEIFS(Observed!AD$2:AD$10000,Observed!$A$2:$A$10000,$A26,Observed!$C$2:$C$10000,$C26)),AVERAGEIFS(Observed!AD$2:AD$10000,Observed!$A$2:$A$10000,$A26,Observed!$C$2:$C$10000,$C26),"")</f>
        <v>16.104333333333333</v>
      </c>
      <c r="AE26" s="24">
        <f>IF(ISNUMBER(AVERAGEIFS(Observed!AE$2:AE$10000,Observed!$A$2:$A$10000,$A26,Observed!$C$2:$C$10000,$C26)),AVERAGEIFS(Observed!AE$2:AE$10000,Observed!$A$2:$A$10000,$A26,Observed!$C$2:$C$10000,$C26),"")</f>
        <v>2.5766933333333332E-2</v>
      </c>
      <c r="AF26" s="24">
        <f>IF(ISNUMBER(AVERAGEIFS(Observed!AF$2:AF$10000,Observed!$A$2:$A$10000,$A26,Observed!$C$2:$C$10000,$C26)),AVERAGEIFS(Observed!AF$2:AF$10000,Observed!$A$2:$A$10000,$A26,Observed!$C$2:$C$10000,$C26),"")</f>
        <v>2.5766933333333332E-2</v>
      </c>
      <c r="AG26" s="23">
        <f>IF(ISNUMBER(AVERAGEIFS(Observed!AG$2:AG$10000,Observed!$A$2:$A$10000,$A26,Observed!$C$2:$C$10000,$C26)),AVERAGEIFS(Observed!AG$2:AG$10000,Observed!$A$2:$A$10000,$A26,Observed!$C$2:$C$10000,$C26),"")</f>
        <v>11.265920000000001</v>
      </c>
      <c r="AH26" s="23" t="str">
        <f>IF(ISNUMBER(AVERAGEIFS(Observed!AH$2:AH$10000,Observed!$A$2:$A$10000,$A26,Observed!$C$2:$C$10000,$C26)),AVERAGEIFS(Observed!AH$2:AH$10000,Observed!$A$2:$A$10000,$A26,Observed!$C$2:$C$10000,$C26),"")</f>
        <v/>
      </c>
      <c r="AI26" s="22" t="str">
        <f>IF(ISNUMBER(AVERAGEIFS(Observed!AI$2:AI$10000,Observed!$A$2:$A$10000,$A26,Observed!$C$2:$C$10000,$C26)),AVERAGEIFS(Observed!AI$2:AI$10000,Observed!$A$2:$A$10000,$A26,Observed!$C$2:$C$10000,$C26),"")</f>
        <v/>
      </c>
      <c r="AJ26" s="23" t="str">
        <f>IF(ISNUMBER(AVERAGEIFS(Observed!AJ$2:AJ$10000,Observed!$A$2:$A$10000,$A26,Observed!$C$2:$C$10000,$C26)),AVERAGEIFS(Observed!AJ$2:AJ$10000,Observed!$A$2:$A$10000,$A26,Observed!$C$2:$C$10000,$C26),"")</f>
        <v/>
      </c>
      <c r="AK26" s="23" t="str">
        <f>IF(ISNUMBER(AVERAGEIFS(Observed!AK$2:AK$10000,Observed!$A$2:$A$10000,$A26,Observed!$C$2:$C$10000,$C26)),AVERAGEIFS(Observed!AK$2:AK$10000,Observed!$A$2:$A$10000,$A26,Observed!$C$2:$C$10000,$C26),"")</f>
        <v/>
      </c>
      <c r="AL26" s="23" t="str">
        <f>IF(ISNUMBER(AVERAGEIFS(Observed!AL$2:AL$10000,Observed!$A$2:$A$10000,$A26,Observed!$C$2:$C$10000,$C26)),AVERAGEIFS(Observed!AL$2:AL$10000,Observed!$A$2:$A$10000,$A26,Observed!$C$2:$C$10000,$C26),"")</f>
        <v/>
      </c>
      <c r="AM26" s="23">
        <f>IF(ISNUMBER(AVERAGEIFS(Observed!AM$2:AM$10000,Observed!$A$2:$A$10000,$A26,Observed!$C$2:$C$10000,$C26)),AVERAGEIFS(Observed!AM$2:AM$10000,Observed!$A$2:$A$10000,$A26,Observed!$C$2:$C$10000,$C26),"")</f>
        <v>4.3970000000000002</v>
      </c>
      <c r="AN26" s="23">
        <f>IF(ISNUMBER(AVERAGEIFS(Observed!AN$2:AN$10000,Observed!$A$2:$A$10000,$A26,Observed!$C$2:$C$10000,$C26)),AVERAGEIFS(Observed!AN$2:AN$10000,Observed!$A$2:$A$10000,$A26,Observed!$C$2:$C$10000,$C26),"")</f>
        <v>8.9444999999999997</v>
      </c>
      <c r="AO26" s="2">
        <f>COUNTIFS(Observed!$A$2:$A$10000,$A26,Observed!$C$2:$C$10000,$C26)</f>
        <v>4</v>
      </c>
      <c r="AP26" s="2">
        <f t="shared" si="0"/>
        <v>14</v>
      </c>
    </row>
    <row r="27" spans="1:42" x14ac:dyDescent="0.25">
      <c r="A27" t="s">
        <v>23</v>
      </c>
      <c r="B27" t="s">
        <v>43</v>
      </c>
      <c r="C27" s="20">
        <v>42020</v>
      </c>
      <c r="D27">
        <v>1</v>
      </c>
      <c r="E27" t="s">
        <v>55</v>
      </c>
      <c r="G27" s="25" t="s">
        <v>73</v>
      </c>
      <c r="H27" t="s">
        <v>21</v>
      </c>
      <c r="I27">
        <v>1.5</v>
      </c>
      <c r="J27" s="2" t="s">
        <v>20</v>
      </c>
      <c r="K27" s="22" t="str">
        <f>IF(ISNUMBER(AVERAGEIFS(Observed!K$2:K$10000,Observed!$A$2:$A$10000,$A27,Observed!$C$2:$C$10000,$C27)),AVERAGEIFS(Observed!K$2:K$10000,Observed!$A$2:$A$10000,$A27,Observed!$C$2:$C$10000,$C27),"")</f>
        <v/>
      </c>
      <c r="L27" s="23" t="str">
        <f>IF(ISNUMBER(AVERAGEIFS(Observed!L$2:L$10000,Observed!$A$2:$A$10000,$A27,Observed!$C$2:$C$10000,$C27)),AVERAGEIFS(Observed!L$2:L$10000,Observed!$A$2:$A$10000,$A27,Observed!$C$2:$C$10000,$C27),"")</f>
        <v/>
      </c>
      <c r="M27" s="23">
        <f>IF(ISNUMBER(AVERAGEIFS(Observed!M$2:M$10000,Observed!$A$2:$A$10000,$A27,Observed!$C$2:$C$10000,$C27)),AVERAGEIFS(Observed!M$2:M$10000,Observed!$A$2:$A$10000,$A27,Observed!$C$2:$C$10000,$C27),"")</f>
        <v>194.13053067162298</v>
      </c>
      <c r="N27" s="23">
        <f>IF(ISNUMBER(AVERAGEIFS(Observed!N$2:N$10000,Observed!$A$2:$A$10000,$A27,Observed!$C$2:$C$10000,$C27)),AVERAGEIFS(Observed!N$2:N$10000,Observed!$A$2:$A$10000,$A27,Observed!$C$2:$C$10000,$C27),"")</f>
        <v>194.13053067162298</v>
      </c>
      <c r="O27" s="23">
        <f>IF(ISNUMBER(AVERAGEIFS(Observed!O$2:O$10000,Observed!$A$2:$A$10000,$A27,Observed!$C$2:$C$10000,$C27)),AVERAGEIFS(Observed!O$2:O$10000,Observed!$A$2:$A$10000,$A27,Observed!$C$2:$C$10000,$C27),"")</f>
        <v>536.39600770708989</v>
      </c>
      <c r="P27" s="24" t="str">
        <f>IF(ISNUMBER(AVERAGEIFS(Observed!P$2:P$10000,Observed!$A$2:$A$10000,$A27,Observed!$C$2:$C$10000,$C27)),AVERAGEIFS(Observed!P$2:P$10000,Observed!$A$2:$A$10000,$A27,Observed!$C$2:$C$10000,$C27),"")</f>
        <v/>
      </c>
      <c r="Q27" s="24" t="str">
        <f>IF(ISNUMBER(AVERAGEIFS(Observed!Q$2:Q$10000,Observed!$A$2:$A$10000,$A27,Observed!$C$2:$C$10000,$C27)),AVERAGEIFS(Observed!Q$2:Q$10000,Observed!$A$2:$A$10000,$A27,Observed!$C$2:$C$10000,$C27),"")</f>
        <v/>
      </c>
      <c r="R27" s="24" t="str">
        <f>IF(ISNUMBER(AVERAGEIFS(Observed!R$2:R$10000,Observed!$A$2:$A$10000,$A27,Observed!$C$2:$C$10000,$C27)),AVERAGEIFS(Observed!R$2:R$10000,Observed!$A$2:$A$10000,$A27,Observed!$C$2:$C$10000,$C27),"")</f>
        <v/>
      </c>
      <c r="S27" s="22" t="str">
        <f>IF(ISNUMBER(AVERAGEIFS(Observed!S$2:S$10000,Observed!$A$2:$A$10000,$A27,Observed!$C$2:$C$10000,$C27)),AVERAGEIFS(Observed!S$2:S$10000,Observed!$A$2:$A$10000,$A27,Observed!$C$2:$C$10000,$C27),"")</f>
        <v/>
      </c>
      <c r="T27" s="23" t="str">
        <f>IF(ISNUMBER(AVERAGEIFS(Observed!T$2:T$10000,Observed!$A$2:$A$10000,$A27,Observed!$C$2:$C$10000,$C27)),AVERAGEIFS(Observed!T$2:T$10000,Observed!$A$2:$A$10000,$A27,Observed!$C$2:$C$10000,$C27),"")</f>
        <v/>
      </c>
      <c r="U27" s="23" t="str">
        <f>IF(ISNUMBER(AVERAGEIFS(Observed!U$2:U$10000,Observed!$A$2:$A$10000,$A27,Observed!$C$2:$C$10000,$C27)),AVERAGEIFS(Observed!U$2:U$10000,Observed!$A$2:$A$10000,$A27,Observed!$C$2:$C$10000,$C27),"")</f>
        <v/>
      </c>
      <c r="V27" s="23" t="str">
        <f>IF(ISNUMBER(AVERAGEIFS(Observed!V$2:V$10000,Observed!$A$2:$A$10000,$A27,Observed!$C$2:$C$10000,$C27)),AVERAGEIFS(Observed!V$2:V$10000,Observed!$A$2:$A$10000,$A27,Observed!$C$2:$C$10000,$C27),"")</f>
        <v/>
      </c>
      <c r="W27" s="23" t="str">
        <f>IF(ISNUMBER(AVERAGEIFS(Observed!W$2:W$10000,Observed!$A$2:$A$10000,$A27,Observed!$C$2:$C$10000,$C27)),AVERAGEIFS(Observed!W$2:W$10000,Observed!$A$2:$A$10000,$A27,Observed!$C$2:$C$10000,$C27),"")</f>
        <v/>
      </c>
      <c r="X27" s="23" t="str">
        <f>IF(ISNUMBER(AVERAGEIFS(Observed!X$2:X$10000,Observed!$A$2:$A$10000,$A27,Observed!$C$2:$C$10000,$C27)),AVERAGEIFS(Observed!X$2:X$10000,Observed!$A$2:$A$10000,$A27,Observed!$C$2:$C$10000,$C27),"")</f>
        <v/>
      </c>
      <c r="Y27" s="23">
        <f>IF(ISNUMBER(AVERAGEIFS(Observed!Y$2:Y$10000,Observed!$A$2:$A$10000,$A27,Observed!$C$2:$C$10000,$C27)),AVERAGEIFS(Observed!Y$2:Y$10000,Observed!$A$2:$A$10000,$A27,Observed!$C$2:$C$10000,$C27),"")</f>
        <v>23.963999999999999</v>
      </c>
      <c r="Z27" s="23">
        <f>IF(ISNUMBER(AVERAGEIFS(Observed!Z$2:Z$10000,Observed!$A$2:$A$10000,$A27,Observed!$C$2:$C$10000,$C27)),AVERAGEIFS(Observed!Z$2:Z$10000,Observed!$A$2:$A$10000,$A27,Observed!$C$2:$C$10000,$C27),"")</f>
        <v>6.4982499999999996</v>
      </c>
      <c r="AA27" s="23">
        <f>IF(ISNUMBER(AVERAGEIFS(Observed!AA$2:AA$10000,Observed!$A$2:$A$10000,$A27,Observed!$C$2:$C$10000,$C27)),AVERAGEIFS(Observed!AA$2:AA$10000,Observed!$A$2:$A$10000,$A27,Observed!$C$2:$C$10000,$C27),"")</f>
        <v>69.611750000000001</v>
      </c>
      <c r="AB27" s="23">
        <f>IF(ISNUMBER(AVERAGEIFS(Observed!AB$2:AB$10000,Observed!$A$2:$A$10000,$A27,Observed!$C$2:$C$10000,$C27)),AVERAGEIFS(Observed!AB$2:AB$10000,Observed!$A$2:$A$10000,$A27,Observed!$C$2:$C$10000,$C27),"")</f>
        <v>36.132249999999999</v>
      </c>
      <c r="AC27" s="23">
        <f>IF(ISNUMBER(AVERAGEIFS(Observed!AC$2:AC$10000,Observed!$A$2:$A$10000,$A27,Observed!$C$2:$C$10000,$C27)),AVERAGEIFS(Observed!AC$2:AC$10000,Observed!$A$2:$A$10000,$A27,Observed!$C$2:$C$10000,$C27),"")</f>
        <v>87.935749999999999</v>
      </c>
      <c r="AD27" s="23">
        <f>IF(ISNUMBER(AVERAGEIFS(Observed!AD$2:AD$10000,Observed!$A$2:$A$10000,$A27,Observed!$C$2:$C$10000,$C27)),AVERAGEIFS(Observed!AD$2:AD$10000,Observed!$A$2:$A$10000,$A27,Observed!$C$2:$C$10000,$C27),"")</f>
        <v>13.037749999999999</v>
      </c>
      <c r="AE27" s="24">
        <f>IF(ISNUMBER(AVERAGEIFS(Observed!AE$2:AE$10000,Observed!$A$2:$A$10000,$A27,Observed!$C$2:$C$10000,$C27)),AVERAGEIFS(Observed!AE$2:AE$10000,Observed!$A$2:$A$10000,$A27,Observed!$C$2:$C$10000,$C27),"")</f>
        <v>2.0860400000000001E-2</v>
      </c>
      <c r="AF27" s="24">
        <f>IF(ISNUMBER(AVERAGEIFS(Observed!AF$2:AF$10000,Observed!$A$2:$A$10000,$A27,Observed!$C$2:$C$10000,$C27)),AVERAGEIFS(Observed!AF$2:AF$10000,Observed!$A$2:$A$10000,$A27,Observed!$C$2:$C$10000,$C27),"")</f>
        <v>2.0860400000000001E-2</v>
      </c>
      <c r="AG27" s="23">
        <f>IF(ISNUMBER(AVERAGEIFS(Observed!AG$2:AG$10000,Observed!$A$2:$A$10000,$A27,Observed!$C$2:$C$10000,$C27)),AVERAGEIFS(Observed!AG$2:AG$10000,Observed!$A$2:$A$10000,$A27,Observed!$C$2:$C$10000,$C27),"")</f>
        <v>11.137880000000001</v>
      </c>
      <c r="AH27" s="23" t="str">
        <f>IF(ISNUMBER(AVERAGEIFS(Observed!AH$2:AH$10000,Observed!$A$2:$A$10000,$A27,Observed!$C$2:$C$10000,$C27)),AVERAGEIFS(Observed!AH$2:AH$10000,Observed!$A$2:$A$10000,$A27,Observed!$C$2:$C$10000,$C27),"")</f>
        <v/>
      </c>
      <c r="AI27" s="22" t="str">
        <f>IF(ISNUMBER(AVERAGEIFS(Observed!AI$2:AI$10000,Observed!$A$2:$A$10000,$A27,Observed!$C$2:$C$10000,$C27)),AVERAGEIFS(Observed!AI$2:AI$10000,Observed!$A$2:$A$10000,$A27,Observed!$C$2:$C$10000,$C27),"")</f>
        <v/>
      </c>
      <c r="AJ27" s="23" t="str">
        <f>IF(ISNUMBER(AVERAGEIFS(Observed!AJ$2:AJ$10000,Observed!$A$2:$A$10000,$A27,Observed!$C$2:$C$10000,$C27)),AVERAGEIFS(Observed!AJ$2:AJ$10000,Observed!$A$2:$A$10000,$A27,Observed!$C$2:$C$10000,$C27),"")</f>
        <v/>
      </c>
      <c r="AK27" s="23" t="str">
        <f>IF(ISNUMBER(AVERAGEIFS(Observed!AK$2:AK$10000,Observed!$A$2:$A$10000,$A27,Observed!$C$2:$C$10000,$C27)),AVERAGEIFS(Observed!AK$2:AK$10000,Observed!$A$2:$A$10000,$A27,Observed!$C$2:$C$10000,$C27),"")</f>
        <v/>
      </c>
      <c r="AL27" s="23" t="str">
        <f>IF(ISNUMBER(AVERAGEIFS(Observed!AL$2:AL$10000,Observed!$A$2:$A$10000,$A27,Observed!$C$2:$C$10000,$C27)),AVERAGEIFS(Observed!AL$2:AL$10000,Observed!$A$2:$A$10000,$A27,Observed!$C$2:$C$10000,$C27),"")</f>
        <v/>
      </c>
      <c r="AM27" s="23">
        <f>IF(ISNUMBER(AVERAGEIFS(Observed!AM$2:AM$10000,Observed!$A$2:$A$10000,$A27,Observed!$C$2:$C$10000,$C27)),AVERAGEIFS(Observed!AM$2:AM$10000,Observed!$A$2:$A$10000,$A27,Observed!$C$2:$C$10000,$C27),"")</f>
        <v>4.0137499999999999</v>
      </c>
      <c r="AN27" s="23">
        <f>IF(ISNUMBER(AVERAGEIFS(Observed!AN$2:AN$10000,Observed!$A$2:$A$10000,$A27,Observed!$C$2:$C$10000,$C27)),AVERAGEIFS(Observed!AN$2:AN$10000,Observed!$A$2:$A$10000,$A27,Observed!$C$2:$C$10000,$C27),"")</f>
        <v>12.2895</v>
      </c>
      <c r="AO27" s="2">
        <f>COUNTIFS(Observed!$A$2:$A$10000,$A27,Observed!$C$2:$C$10000,$C27)</f>
        <v>4</v>
      </c>
      <c r="AP27" s="2">
        <f t="shared" si="0"/>
        <v>14</v>
      </c>
    </row>
    <row r="28" spans="1:42" x14ac:dyDescent="0.25">
      <c r="A28" t="s">
        <v>24</v>
      </c>
      <c r="B28" t="s">
        <v>43</v>
      </c>
      <c r="C28" s="20">
        <v>42020</v>
      </c>
      <c r="D28">
        <v>1</v>
      </c>
      <c r="E28" t="s">
        <v>56</v>
      </c>
      <c r="G28" s="25" t="s">
        <v>73</v>
      </c>
      <c r="H28" t="s">
        <v>21</v>
      </c>
      <c r="I28">
        <v>1.5</v>
      </c>
      <c r="J28" s="2" t="s">
        <v>20</v>
      </c>
      <c r="K28" s="22" t="str">
        <f>IF(ISNUMBER(AVERAGEIFS(Observed!K$2:K$10000,Observed!$A$2:$A$10000,$A28,Observed!$C$2:$C$10000,$C28)),AVERAGEIFS(Observed!K$2:K$10000,Observed!$A$2:$A$10000,$A28,Observed!$C$2:$C$10000,$C28),"")</f>
        <v/>
      </c>
      <c r="L28" s="23" t="str">
        <f>IF(ISNUMBER(AVERAGEIFS(Observed!L$2:L$10000,Observed!$A$2:$A$10000,$A28,Observed!$C$2:$C$10000,$C28)),AVERAGEIFS(Observed!L$2:L$10000,Observed!$A$2:$A$10000,$A28,Observed!$C$2:$C$10000,$C28),"")</f>
        <v/>
      </c>
      <c r="M28" s="23">
        <f>IF(ISNUMBER(AVERAGEIFS(Observed!M$2:M$10000,Observed!$A$2:$A$10000,$A28,Observed!$C$2:$C$10000,$C28)),AVERAGEIFS(Observed!M$2:M$10000,Observed!$A$2:$A$10000,$A28,Observed!$C$2:$C$10000,$C28),"")</f>
        <v>308.5232436918256</v>
      </c>
      <c r="N28" s="23">
        <f>IF(ISNUMBER(AVERAGEIFS(Observed!N$2:N$10000,Observed!$A$2:$A$10000,$A28,Observed!$C$2:$C$10000,$C28)),AVERAGEIFS(Observed!N$2:N$10000,Observed!$A$2:$A$10000,$A28,Observed!$C$2:$C$10000,$C28),"")</f>
        <v>308.5232436918256</v>
      </c>
      <c r="O28" s="23">
        <f>IF(ISNUMBER(AVERAGEIFS(Observed!O$2:O$10000,Observed!$A$2:$A$10000,$A28,Observed!$C$2:$C$10000,$C28)),AVERAGEIFS(Observed!O$2:O$10000,Observed!$A$2:$A$10000,$A28,Observed!$C$2:$C$10000,$C28),"")</f>
        <v>884.86855881609677</v>
      </c>
      <c r="P28" s="24" t="str">
        <f>IF(ISNUMBER(AVERAGEIFS(Observed!P$2:P$10000,Observed!$A$2:$A$10000,$A28,Observed!$C$2:$C$10000,$C28)),AVERAGEIFS(Observed!P$2:P$10000,Observed!$A$2:$A$10000,$A28,Observed!$C$2:$C$10000,$C28),"")</f>
        <v/>
      </c>
      <c r="Q28" s="24" t="str">
        <f>IF(ISNUMBER(AVERAGEIFS(Observed!Q$2:Q$10000,Observed!$A$2:$A$10000,$A28,Observed!$C$2:$C$10000,$C28)),AVERAGEIFS(Observed!Q$2:Q$10000,Observed!$A$2:$A$10000,$A28,Observed!$C$2:$C$10000,$C28),"")</f>
        <v/>
      </c>
      <c r="R28" s="24" t="str">
        <f>IF(ISNUMBER(AVERAGEIFS(Observed!R$2:R$10000,Observed!$A$2:$A$10000,$A28,Observed!$C$2:$C$10000,$C28)),AVERAGEIFS(Observed!R$2:R$10000,Observed!$A$2:$A$10000,$A28,Observed!$C$2:$C$10000,$C28),"")</f>
        <v/>
      </c>
      <c r="S28" s="22" t="str">
        <f>IF(ISNUMBER(AVERAGEIFS(Observed!S$2:S$10000,Observed!$A$2:$A$10000,$A28,Observed!$C$2:$C$10000,$C28)),AVERAGEIFS(Observed!S$2:S$10000,Observed!$A$2:$A$10000,$A28,Observed!$C$2:$C$10000,$C28),"")</f>
        <v/>
      </c>
      <c r="T28" s="23" t="str">
        <f>IF(ISNUMBER(AVERAGEIFS(Observed!T$2:T$10000,Observed!$A$2:$A$10000,$A28,Observed!$C$2:$C$10000,$C28)),AVERAGEIFS(Observed!T$2:T$10000,Observed!$A$2:$A$10000,$A28,Observed!$C$2:$C$10000,$C28),"")</f>
        <v/>
      </c>
      <c r="U28" s="23" t="str">
        <f>IF(ISNUMBER(AVERAGEIFS(Observed!U$2:U$10000,Observed!$A$2:$A$10000,$A28,Observed!$C$2:$C$10000,$C28)),AVERAGEIFS(Observed!U$2:U$10000,Observed!$A$2:$A$10000,$A28,Observed!$C$2:$C$10000,$C28),"")</f>
        <v/>
      </c>
      <c r="V28" s="23" t="str">
        <f>IF(ISNUMBER(AVERAGEIFS(Observed!V$2:V$10000,Observed!$A$2:$A$10000,$A28,Observed!$C$2:$C$10000,$C28)),AVERAGEIFS(Observed!V$2:V$10000,Observed!$A$2:$A$10000,$A28,Observed!$C$2:$C$10000,$C28),"")</f>
        <v/>
      </c>
      <c r="W28" s="23" t="str">
        <f>IF(ISNUMBER(AVERAGEIFS(Observed!W$2:W$10000,Observed!$A$2:$A$10000,$A28,Observed!$C$2:$C$10000,$C28)),AVERAGEIFS(Observed!W$2:W$10000,Observed!$A$2:$A$10000,$A28,Observed!$C$2:$C$10000,$C28),"")</f>
        <v/>
      </c>
      <c r="X28" s="23" t="str">
        <f>IF(ISNUMBER(AVERAGEIFS(Observed!X$2:X$10000,Observed!$A$2:$A$10000,$A28,Observed!$C$2:$C$10000,$C28)),AVERAGEIFS(Observed!X$2:X$10000,Observed!$A$2:$A$10000,$A28,Observed!$C$2:$C$10000,$C28),"")</f>
        <v/>
      </c>
      <c r="Y28" s="23">
        <f>IF(ISNUMBER(AVERAGEIFS(Observed!Y$2:Y$10000,Observed!$A$2:$A$10000,$A28,Observed!$C$2:$C$10000,$C28)),AVERAGEIFS(Observed!Y$2:Y$10000,Observed!$A$2:$A$10000,$A28,Observed!$C$2:$C$10000,$C28),"")</f>
        <v>25.131666666666664</v>
      </c>
      <c r="Z28" s="23">
        <f>IF(ISNUMBER(AVERAGEIFS(Observed!Z$2:Z$10000,Observed!$A$2:$A$10000,$A28,Observed!$C$2:$C$10000,$C28)),AVERAGEIFS(Observed!Z$2:Z$10000,Observed!$A$2:$A$10000,$A28,Observed!$C$2:$C$10000,$C28),"")</f>
        <v>6.0609999999999999</v>
      </c>
      <c r="AA28" s="23">
        <f>IF(ISNUMBER(AVERAGEIFS(Observed!AA$2:AA$10000,Observed!$A$2:$A$10000,$A28,Observed!$C$2:$C$10000,$C28)),AVERAGEIFS(Observed!AA$2:AA$10000,Observed!$A$2:$A$10000,$A28,Observed!$C$2:$C$10000,$C28),"")</f>
        <v>68.952333333333328</v>
      </c>
      <c r="AB28" s="23">
        <f>IF(ISNUMBER(AVERAGEIFS(Observed!AB$2:AB$10000,Observed!$A$2:$A$10000,$A28,Observed!$C$2:$C$10000,$C28)),AVERAGEIFS(Observed!AB$2:AB$10000,Observed!$A$2:$A$10000,$A28,Observed!$C$2:$C$10000,$C28),"")</f>
        <v>36.996000000000002</v>
      </c>
      <c r="AC28" s="23">
        <f>IF(ISNUMBER(AVERAGEIFS(Observed!AC$2:AC$10000,Observed!$A$2:$A$10000,$A28,Observed!$C$2:$C$10000,$C28)),AVERAGEIFS(Observed!AC$2:AC$10000,Observed!$A$2:$A$10000,$A28,Observed!$C$2:$C$10000,$C28),"")</f>
        <v>88.431666666666672</v>
      </c>
      <c r="AD28" s="23">
        <f>IF(ISNUMBER(AVERAGEIFS(Observed!AD$2:AD$10000,Observed!$A$2:$A$10000,$A28,Observed!$C$2:$C$10000,$C28)),AVERAGEIFS(Observed!AD$2:AD$10000,Observed!$A$2:$A$10000,$A28,Observed!$C$2:$C$10000,$C28),"")</f>
        <v>12.914666666666667</v>
      </c>
      <c r="AE28" s="24">
        <f>IF(ISNUMBER(AVERAGEIFS(Observed!AE$2:AE$10000,Observed!$A$2:$A$10000,$A28,Observed!$C$2:$C$10000,$C28)),AVERAGEIFS(Observed!AE$2:AE$10000,Observed!$A$2:$A$10000,$A28,Observed!$C$2:$C$10000,$C28),"")</f>
        <v>2.0663466666666668E-2</v>
      </c>
      <c r="AF28" s="24">
        <f>IF(ISNUMBER(AVERAGEIFS(Observed!AF$2:AF$10000,Observed!$A$2:$A$10000,$A28,Observed!$C$2:$C$10000,$C28)),AVERAGEIFS(Observed!AF$2:AF$10000,Observed!$A$2:$A$10000,$A28,Observed!$C$2:$C$10000,$C28),"")</f>
        <v>2.0663466666666668E-2</v>
      </c>
      <c r="AG28" s="23">
        <f>IF(ISNUMBER(AVERAGEIFS(Observed!AG$2:AG$10000,Observed!$A$2:$A$10000,$A28,Observed!$C$2:$C$10000,$C28)),AVERAGEIFS(Observed!AG$2:AG$10000,Observed!$A$2:$A$10000,$A28,Observed!$C$2:$C$10000,$C28),"")</f>
        <v>11.032373333333332</v>
      </c>
      <c r="AH28" s="23" t="str">
        <f>IF(ISNUMBER(AVERAGEIFS(Observed!AH$2:AH$10000,Observed!$A$2:$A$10000,$A28,Observed!$C$2:$C$10000,$C28)),AVERAGEIFS(Observed!AH$2:AH$10000,Observed!$A$2:$A$10000,$A28,Observed!$C$2:$C$10000,$C28),"")</f>
        <v/>
      </c>
      <c r="AI28" s="22" t="str">
        <f>IF(ISNUMBER(AVERAGEIFS(Observed!AI$2:AI$10000,Observed!$A$2:$A$10000,$A28,Observed!$C$2:$C$10000,$C28)),AVERAGEIFS(Observed!AI$2:AI$10000,Observed!$A$2:$A$10000,$A28,Observed!$C$2:$C$10000,$C28),"")</f>
        <v/>
      </c>
      <c r="AJ28" s="23" t="str">
        <f>IF(ISNUMBER(AVERAGEIFS(Observed!AJ$2:AJ$10000,Observed!$A$2:$A$10000,$A28,Observed!$C$2:$C$10000,$C28)),AVERAGEIFS(Observed!AJ$2:AJ$10000,Observed!$A$2:$A$10000,$A28,Observed!$C$2:$C$10000,$C28),"")</f>
        <v/>
      </c>
      <c r="AK28" s="23" t="str">
        <f>IF(ISNUMBER(AVERAGEIFS(Observed!AK$2:AK$10000,Observed!$A$2:$A$10000,$A28,Observed!$C$2:$C$10000,$C28)),AVERAGEIFS(Observed!AK$2:AK$10000,Observed!$A$2:$A$10000,$A28,Observed!$C$2:$C$10000,$C28),"")</f>
        <v/>
      </c>
      <c r="AL28" s="23" t="str">
        <f>IF(ISNUMBER(AVERAGEIFS(Observed!AL$2:AL$10000,Observed!$A$2:$A$10000,$A28,Observed!$C$2:$C$10000,$C28)),AVERAGEIFS(Observed!AL$2:AL$10000,Observed!$A$2:$A$10000,$A28,Observed!$C$2:$C$10000,$C28),"")</f>
        <v/>
      </c>
      <c r="AM28" s="23">
        <f>IF(ISNUMBER(AVERAGEIFS(Observed!AM$2:AM$10000,Observed!$A$2:$A$10000,$A28,Observed!$C$2:$C$10000,$C28)),AVERAGEIFS(Observed!AM$2:AM$10000,Observed!$A$2:$A$10000,$A28,Observed!$C$2:$C$10000,$C28),"")</f>
        <v>6.3652499999999996</v>
      </c>
      <c r="AN28" s="23">
        <f>IF(ISNUMBER(AVERAGEIFS(Observed!AN$2:AN$10000,Observed!$A$2:$A$10000,$A28,Observed!$C$2:$C$10000,$C28)),AVERAGEIFS(Observed!AN$2:AN$10000,Observed!$A$2:$A$10000,$A28,Observed!$C$2:$C$10000,$C28),"")</f>
        <v>23.703499999999998</v>
      </c>
      <c r="AO28" s="2">
        <f>COUNTIFS(Observed!$A$2:$A$10000,$A28,Observed!$C$2:$C$10000,$C28)</f>
        <v>4</v>
      </c>
      <c r="AP28" s="2">
        <f t="shared" si="0"/>
        <v>14</v>
      </c>
    </row>
    <row r="29" spans="1:42" x14ac:dyDescent="0.25">
      <c r="A29" t="s">
        <v>27</v>
      </c>
      <c r="B29" t="s">
        <v>43</v>
      </c>
      <c r="C29" s="20">
        <v>42020</v>
      </c>
      <c r="D29">
        <v>1</v>
      </c>
      <c r="E29" t="s">
        <v>57</v>
      </c>
      <c r="G29" s="25" t="s">
        <v>73</v>
      </c>
      <c r="H29" t="s">
        <v>21</v>
      </c>
      <c r="I29">
        <v>1.5</v>
      </c>
      <c r="J29" s="2" t="s">
        <v>20</v>
      </c>
      <c r="K29" s="22" t="str">
        <f>IF(ISNUMBER(AVERAGEIFS(Observed!K$2:K$10000,Observed!$A$2:$A$10000,$A29,Observed!$C$2:$C$10000,$C29)),AVERAGEIFS(Observed!K$2:K$10000,Observed!$A$2:$A$10000,$A29,Observed!$C$2:$C$10000,$C29),"")</f>
        <v/>
      </c>
      <c r="L29" s="23" t="str">
        <f>IF(ISNUMBER(AVERAGEIFS(Observed!L$2:L$10000,Observed!$A$2:$A$10000,$A29,Observed!$C$2:$C$10000,$C29)),AVERAGEIFS(Observed!L$2:L$10000,Observed!$A$2:$A$10000,$A29,Observed!$C$2:$C$10000,$C29),"")</f>
        <v/>
      </c>
      <c r="M29" s="23">
        <f>IF(ISNUMBER(AVERAGEIFS(Observed!M$2:M$10000,Observed!$A$2:$A$10000,$A29,Observed!$C$2:$C$10000,$C29)),AVERAGEIFS(Observed!M$2:M$10000,Observed!$A$2:$A$10000,$A29,Observed!$C$2:$C$10000,$C29),"")</f>
        <v>250.83964616108909</v>
      </c>
      <c r="N29" s="23">
        <f>IF(ISNUMBER(AVERAGEIFS(Observed!N$2:N$10000,Observed!$A$2:$A$10000,$A29,Observed!$C$2:$C$10000,$C29)),AVERAGEIFS(Observed!N$2:N$10000,Observed!$A$2:$A$10000,$A29,Observed!$C$2:$C$10000,$C29),"")</f>
        <v>250.83964616108909</v>
      </c>
      <c r="O29" s="23">
        <f>IF(ISNUMBER(AVERAGEIFS(Observed!O$2:O$10000,Observed!$A$2:$A$10000,$A29,Observed!$C$2:$C$10000,$C29)),AVERAGEIFS(Observed!O$2:O$10000,Observed!$A$2:$A$10000,$A29,Observed!$C$2:$C$10000,$C29),"")</f>
        <v>726.27181822080888</v>
      </c>
      <c r="P29" s="24" t="str">
        <f>IF(ISNUMBER(AVERAGEIFS(Observed!P$2:P$10000,Observed!$A$2:$A$10000,$A29,Observed!$C$2:$C$10000,$C29)),AVERAGEIFS(Observed!P$2:P$10000,Observed!$A$2:$A$10000,$A29,Observed!$C$2:$C$10000,$C29),"")</f>
        <v/>
      </c>
      <c r="Q29" s="24" t="str">
        <f>IF(ISNUMBER(AVERAGEIFS(Observed!Q$2:Q$10000,Observed!$A$2:$A$10000,$A29,Observed!$C$2:$C$10000,$C29)),AVERAGEIFS(Observed!Q$2:Q$10000,Observed!$A$2:$A$10000,$A29,Observed!$C$2:$C$10000,$C29),"")</f>
        <v/>
      </c>
      <c r="R29" s="24" t="str">
        <f>IF(ISNUMBER(AVERAGEIFS(Observed!R$2:R$10000,Observed!$A$2:$A$10000,$A29,Observed!$C$2:$C$10000,$C29)),AVERAGEIFS(Observed!R$2:R$10000,Observed!$A$2:$A$10000,$A29,Observed!$C$2:$C$10000,$C29),"")</f>
        <v/>
      </c>
      <c r="S29" s="22" t="str">
        <f>IF(ISNUMBER(AVERAGEIFS(Observed!S$2:S$10000,Observed!$A$2:$A$10000,$A29,Observed!$C$2:$C$10000,$C29)),AVERAGEIFS(Observed!S$2:S$10000,Observed!$A$2:$A$10000,$A29,Observed!$C$2:$C$10000,$C29),"")</f>
        <v/>
      </c>
      <c r="T29" s="23" t="str">
        <f>IF(ISNUMBER(AVERAGEIFS(Observed!T$2:T$10000,Observed!$A$2:$A$10000,$A29,Observed!$C$2:$C$10000,$C29)),AVERAGEIFS(Observed!T$2:T$10000,Observed!$A$2:$A$10000,$A29,Observed!$C$2:$C$10000,$C29),"")</f>
        <v/>
      </c>
      <c r="U29" s="23" t="str">
        <f>IF(ISNUMBER(AVERAGEIFS(Observed!U$2:U$10000,Observed!$A$2:$A$10000,$A29,Observed!$C$2:$C$10000,$C29)),AVERAGEIFS(Observed!U$2:U$10000,Observed!$A$2:$A$10000,$A29,Observed!$C$2:$C$10000,$C29),"")</f>
        <v/>
      </c>
      <c r="V29" s="23" t="str">
        <f>IF(ISNUMBER(AVERAGEIFS(Observed!V$2:V$10000,Observed!$A$2:$A$10000,$A29,Observed!$C$2:$C$10000,$C29)),AVERAGEIFS(Observed!V$2:V$10000,Observed!$A$2:$A$10000,$A29,Observed!$C$2:$C$10000,$C29),"")</f>
        <v/>
      </c>
      <c r="W29" s="23" t="str">
        <f>IF(ISNUMBER(AVERAGEIFS(Observed!W$2:W$10000,Observed!$A$2:$A$10000,$A29,Observed!$C$2:$C$10000,$C29)),AVERAGEIFS(Observed!W$2:W$10000,Observed!$A$2:$A$10000,$A29,Observed!$C$2:$C$10000,$C29),"")</f>
        <v/>
      </c>
      <c r="X29" s="23" t="str">
        <f>IF(ISNUMBER(AVERAGEIFS(Observed!X$2:X$10000,Observed!$A$2:$A$10000,$A29,Observed!$C$2:$C$10000,$C29)),AVERAGEIFS(Observed!X$2:X$10000,Observed!$A$2:$A$10000,$A29,Observed!$C$2:$C$10000,$C29),"")</f>
        <v/>
      </c>
      <c r="Y29" s="23">
        <f>IF(ISNUMBER(AVERAGEIFS(Observed!Y$2:Y$10000,Observed!$A$2:$A$10000,$A29,Observed!$C$2:$C$10000,$C29)),AVERAGEIFS(Observed!Y$2:Y$10000,Observed!$A$2:$A$10000,$A29,Observed!$C$2:$C$10000,$C29),"")</f>
        <v>25.328500000000002</v>
      </c>
      <c r="Z29" s="23">
        <f>IF(ISNUMBER(AVERAGEIFS(Observed!Z$2:Z$10000,Observed!$A$2:$A$10000,$A29,Observed!$C$2:$C$10000,$C29)),AVERAGEIFS(Observed!Z$2:Z$10000,Observed!$A$2:$A$10000,$A29,Observed!$C$2:$C$10000,$C29),"")</f>
        <v>7.0377500000000008</v>
      </c>
      <c r="AA29" s="23">
        <f>IF(ISNUMBER(AVERAGEIFS(Observed!AA$2:AA$10000,Observed!$A$2:$A$10000,$A29,Observed!$C$2:$C$10000,$C29)),AVERAGEIFS(Observed!AA$2:AA$10000,Observed!$A$2:$A$10000,$A29,Observed!$C$2:$C$10000,$C29),"")</f>
        <v>68.694749999999999</v>
      </c>
      <c r="AB29" s="23">
        <f>IF(ISNUMBER(AVERAGEIFS(Observed!AB$2:AB$10000,Observed!$A$2:$A$10000,$A29,Observed!$C$2:$C$10000,$C29)),AVERAGEIFS(Observed!AB$2:AB$10000,Observed!$A$2:$A$10000,$A29,Observed!$C$2:$C$10000,$C29),"")</f>
        <v>37.180999999999997</v>
      </c>
      <c r="AC29" s="23">
        <f>IF(ISNUMBER(AVERAGEIFS(Observed!AC$2:AC$10000,Observed!$A$2:$A$10000,$A29,Observed!$C$2:$C$10000,$C29)),AVERAGEIFS(Observed!AC$2:AC$10000,Observed!$A$2:$A$10000,$A29,Observed!$C$2:$C$10000,$C29),"")</f>
        <v>88.057000000000002</v>
      </c>
      <c r="AD29" s="23">
        <f>IF(ISNUMBER(AVERAGEIFS(Observed!AD$2:AD$10000,Observed!$A$2:$A$10000,$A29,Observed!$C$2:$C$10000,$C29)),AVERAGEIFS(Observed!AD$2:AD$10000,Observed!$A$2:$A$10000,$A29,Observed!$C$2:$C$10000,$C29),"")</f>
        <v>12.051</v>
      </c>
      <c r="AE29" s="24">
        <f>IF(ISNUMBER(AVERAGEIFS(Observed!AE$2:AE$10000,Observed!$A$2:$A$10000,$A29,Observed!$C$2:$C$10000,$C29)),AVERAGEIFS(Observed!AE$2:AE$10000,Observed!$A$2:$A$10000,$A29,Observed!$C$2:$C$10000,$C29),"")</f>
        <v>1.9281599999999999E-2</v>
      </c>
      <c r="AF29" s="24">
        <f>IF(ISNUMBER(AVERAGEIFS(Observed!AF$2:AF$10000,Observed!$A$2:$A$10000,$A29,Observed!$C$2:$C$10000,$C29)),AVERAGEIFS(Observed!AF$2:AF$10000,Observed!$A$2:$A$10000,$A29,Observed!$C$2:$C$10000,$C29),"")</f>
        <v>1.9281599999999999E-2</v>
      </c>
      <c r="AG29" s="23">
        <f>IF(ISNUMBER(AVERAGEIFS(Observed!AG$2:AG$10000,Observed!$A$2:$A$10000,$A29,Observed!$C$2:$C$10000,$C29)),AVERAGEIFS(Observed!AG$2:AG$10000,Observed!$A$2:$A$10000,$A29,Observed!$C$2:$C$10000,$C29),"")</f>
        <v>10.991160000000001</v>
      </c>
      <c r="AH29" s="23" t="str">
        <f>IF(ISNUMBER(AVERAGEIFS(Observed!AH$2:AH$10000,Observed!$A$2:$A$10000,$A29,Observed!$C$2:$C$10000,$C29)),AVERAGEIFS(Observed!AH$2:AH$10000,Observed!$A$2:$A$10000,$A29,Observed!$C$2:$C$10000,$C29),"")</f>
        <v/>
      </c>
      <c r="AI29" s="22" t="str">
        <f>IF(ISNUMBER(AVERAGEIFS(Observed!AI$2:AI$10000,Observed!$A$2:$A$10000,$A29,Observed!$C$2:$C$10000,$C29)),AVERAGEIFS(Observed!AI$2:AI$10000,Observed!$A$2:$A$10000,$A29,Observed!$C$2:$C$10000,$C29),"")</f>
        <v/>
      </c>
      <c r="AJ29" s="23" t="str">
        <f>IF(ISNUMBER(AVERAGEIFS(Observed!AJ$2:AJ$10000,Observed!$A$2:$A$10000,$A29,Observed!$C$2:$C$10000,$C29)),AVERAGEIFS(Observed!AJ$2:AJ$10000,Observed!$A$2:$A$10000,$A29,Observed!$C$2:$C$10000,$C29),"")</f>
        <v/>
      </c>
      <c r="AK29" s="23" t="str">
        <f>IF(ISNUMBER(AVERAGEIFS(Observed!AK$2:AK$10000,Observed!$A$2:$A$10000,$A29,Observed!$C$2:$C$10000,$C29)),AVERAGEIFS(Observed!AK$2:AK$10000,Observed!$A$2:$A$10000,$A29,Observed!$C$2:$C$10000,$C29),"")</f>
        <v/>
      </c>
      <c r="AL29" s="23" t="str">
        <f>IF(ISNUMBER(AVERAGEIFS(Observed!AL$2:AL$10000,Observed!$A$2:$A$10000,$A29,Observed!$C$2:$C$10000,$C29)),AVERAGEIFS(Observed!AL$2:AL$10000,Observed!$A$2:$A$10000,$A29,Observed!$C$2:$C$10000,$C29),"")</f>
        <v/>
      </c>
      <c r="AM29" s="23">
        <f>IF(ISNUMBER(AVERAGEIFS(Observed!AM$2:AM$10000,Observed!$A$2:$A$10000,$A29,Observed!$C$2:$C$10000,$C29)),AVERAGEIFS(Observed!AM$2:AM$10000,Observed!$A$2:$A$10000,$A29,Observed!$C$2:$C$10000,$C29),"")</f>
        <v>4.8090000000000002</v>
      </c>
      <c r="AN29" s="23">
        <f>IF(ISNUMBER(AVERAGEIFS(Observed!AN$2:AN$10000,Observed!$A$2:$A$10000,$A29,Observed!$C$2:$C$10000,$C29)),AVERAGEIFS(Observed!AN$2:AN$10000,Observed!$A$2:$A$10000,$A29,Observed!$C$2:$C$10000,$C29),"")</f>
        <v>17.274250000000002</v>
      </c>
      <c r="AO29" s="2">
        <f>COUNTIFS(Observed!$A$2:$A$10000,$A29,Observed!$C$2:$C$10000,$C29)</f>
        <v>4</v>
      </c>
      <c r="AP29" s="2">
        <f t="shared" si="0"/>
        <v>14</v>
      </c>
    </row>
    <row r="30" spans="1:42" x14ac:dyDescent="0.25">
      <c r="A30" t="s">
        <v>28</v>
      </c>
      <c r="B30" t="s">
        <v>43</v>
      </c>
      <c r="C30" s="20">
        <v>42020</v>
      </c>
      <c r="D30">
        <v>1</v>
      </c>
      <c r="E30" t="s">
        <v>58</v>
      </c>
      <c r="G30" s="25" t="s">
        <v>73</v>
      </c>
      <c r="H30" t="s">
        <v>21</v>
      </c>
      <c r="I30">
        <v>1.5</v>
      </c>
      <c r="J30" s="2" t="s">
        <v>20</v>
      </c>
      <c r="K30" s="22" t="str">
        <f>IF(ISNUMBER(AVERAGEIFS(Observed!K$2:K$10000,Observed!$A$2:$A$10000,$A30,Observed!$C$2:$C$10000,$C30)),AVERAGEIFS(Observed!K$2:K$10000,Observed!$A$2:$A$10000,$A30,Observed!$C$2:$C$10000,$C30),"")</f>
        <v/>
      </c>
      <c r="L30" s="23" t="str">
        <f>IF(ISNUMBER(AVERAGEIFS(Observed!L$2:L$10000,Observed!$A$2:$A$10000,$A30,Observed!$C$2:$C$10000,$C30)),AVERAGEIFS(Observed!L$2:L$10000,Observed!$A$2:$A$10000,$A30,Observed!$C$2:$C$10000,$C30),"")</f>
        <v/>
      </c>
      <c r="M30" s="23">
        <f>IF(ISNUMBER(AVERAGEIFS(Observed!M$2:M$10000,Observed!$A$2:$A$10000,$A30,Observed!$C$2:$C$10000,$C30)),AVERAGEIFS(Observed!M$2:M$10000,Observed!$A$2:$A$10000,$A30,Observed!$C$2:$C$10000,$C30),"")</f>
        <v>166.33282940431113</v>
      </c>
      <c r="N30" s="23">
        <f>IF(ISNUMBER(AVERAGEIFS(Observed!N$2:N$10000,Observed!$A$2:$A$10000,$A30,Observed!$C$2:$C$10000,$C30)),AVERAGEIFS(Observed!N$2:N$10000,Observed!$A$2:$A$10000,$A30,Observed!$C$2:$C$10000,$C30),"")</f>
        <v>166.33282940431113</v>
      </c>
      <c r="O30" s="23">
        <f>IF(ISNUMBER(AVERAGEIFS(Observed!O$2:O$10000,Observed!$A$2:$A$10000,$A30,Observed!$C$2:$C$10000,$C30)),AVERAGEIFS(Observed!O$2:O$10000,Observed!$A$2:$A$10000,$A30,Observed!$C$2:$C$10000,$C30),"")</f>
        <v>372.07393565787635</v>
      </c>
      <c r="P30" s="24" t="str">
        <f>IF(ISNUMBER(AVERAGEIFS(Observed!P$2:P$10000,Observed!$A$2:$A$10000,$A30,Observed!$C$2:$C$10000,$C30)),AVERAGEIFS(Observed!P$2:P$10000,Observed!$A$2:$A$10000,$A30,Observed!$C$2:$C$10000,$C30),"")</f>
        <v/>
      </c>
      <c r="Q30" s="24" t="str">
        <f>IF(ISNUMBER(AVERAGEIFS(Observed!Q$2:Q$10000,Observed!$A$2:$A$10000,$A30,Observed!$C$2:$C$10000,$C30)),AVERAGEIFS(Observed!Q$2:Q$10000,Observed!$A$2:$A$10000,$A30,Observed!$C$2:$C$10000,$C30),"")</f>
        <v/>
      </c>
      <c r="R30" s="24" t="str">
        <f>IF(ISNUMBER(AVERAGEIFS(Observed!R$2:R$10000,Observed!$A$2:$A$10000,$A30,Observed!$C$2:$C$10000,$C30)),AVERAGEIFS(Observed!R$2:R$10000,Observed!$A$2:$A$10000,$A30,Observed!$C$2:$C$10000,$C30),"")</f>
        <v/>
      </c>
      <c r="S30" s="22" t="str">
        <f>IF(ISNUMBER(AVERAGEIFS(Observed!S$2:S$10000,Observed!$A$2:$A$10000,$A30,Observed!$C$2:$C$10000,$C30)),AVERAGEIFS(Observed!S$2:S$10000,Observed!$A$2:$A$10000,$A30,Observed!$C$2:$C$10000,$C30),"")</f>
        <v/>
      </c>
      <c r="T30" s="23" t="str">
        <f>IF(ISNUMBER(AVERAGEIFS(Observed!T$2:T$10000,Observed!$A$2:$A$10000,$A30,Observed!$C$2:$C$10000,$C30)),AVERAGEIFS(Observed!T$2:T$10000,Observed!$A$2:$A$10000,$A30,Observed!$C$2:$C$10000,$C30),"")</f>
        <v/>
      </c>
      <c r="U30" s="23" t="str">
        <f>IF(ISNUMBER(AVERAGEIFS(Observed!U$2:U$10000,Observed!$A$2:$A$10000,$A30,Observed!$C$2:$C$10000,$C30)),AVERAGEIFS(Observed!U$2:U$10000,Observed!$A$2:$A$10000,$A30,Observed!$C$2:$C$10000,$C30),"")</f>
        <v/>
      </c>
      <c r="V30" s="23" t="str">
        <f>IF(ISNUMBER(AVERAGEIFS(Observed!V$2:V$10000,Observed!$A$2:$A$10000,$A30,Observed!$C$2:$C$10000,$C30)),AVERAGEIFS(Observed!V$2:V$10000,Observed!$A$2:$A$10000,$A30,Observed!$C$2:$C$10000,$C30),"")</f>
        <v/>
      </c>
      <c r="W30" s="23" t="str">
        <f>IF(ISNUMBER(AVERAGEIFS(Observed!W$2:W$10000,Observed!$A$2:$A$10000,$A30,Observed!$C$2:$C$10000,$C30)),AVERAGEIFS(Observed!W$2:W$10000,Observed!$A$2:$A$10000,$A30,Observed!$C$2:$C$10000,$C30),"")</f>
        <v/>
      </c>
      <c r="X30" s="23" t="str">
        <f>IF(ISNUMBER(AVERAGEIFS(Observed!X$2:X$10000,Observed!$A$2:$A$10000,$A30,Observed!$C$2:$C$10000,$C30)),AVERAGEIFS(Observed!X$2:X$10000,Observed!$A$2:$A$10000,$A30,Observed!$C$2:$C$10000,$C30),"")</f>
        <v/>
      </c>
      <c r="Y30" s="23">
        <f>IF(ISNUMBER(AVERAGEIFS(Observed!Y$2:Y$10000,Observed!$A$2:$A$10000,$A30,Observed!$C$2:$C$10000,$C30)),AVERAGEIFS(Observed!Y$2:Y$10000,Observed!$A$2:$A$10000,$A30,Observed!$C$2:$C$10000,$C30),"")</f>
        <v>23.311999999999998</v>
      </c>
      <c r="Z30" s="23">
        <f>IF(ISNUMBER(AVERAGEIFS(Observed!Z$2:Z$10000,Observed!$A$2:$A$10000,$A30,Observed!$C$2:$C$10000,$C30)),AVERAGEIFS(Observed!Z$2:Z$10000,Observed!$A$2:$A$10000,$A30,Observed!$C$2:$C$10000,$C30),"")</f>
        <v>7.1872500000000006</v>
      </c>
      <c r="AA30" s="23">
        <f>IF(ISNUMBER(AVERAGEIFS(Observed!AA$2:AA$10000,Observed!$A$2:$A$10000,$A30,Observed!$C$2:$C$10000,$C30)),AVERAGEIFS(Observed!AA$2:AA$10000,Observed!$A$2:$A$10000,$A30,Observed!$C$2:$C$10000,$C30),"")</f>
        <v>70.060249999999996</v>
      </c>
      <c r="AB30" s="23">
        <f>IF(ISNUMBER(AVERAGEIFS(Observed!AB$2:AB$10000,Observed!$A$2:$A$10000,$A30,Observed!$C$2:$C$10000,$C30)),AVERAGEIFS(Observed!AB$2:AB$10000,Observed!$A$2:$A$10000,$A30,Observed!$C$2:$C$10000,$C30),"")</f>
        <v>35.2455</v>
      </c>
      <c r="AC30" s="23">
        <f>IF(ISNUMBER(AVERAGEIFS(Observed!AC$2:AC$10000,Observed!$A$2:$A$10000,$A30,Observed!$C$2:$C$10000,$C30)),AVERAGEIFS(Observed!AC$2:AC$10000,Observed!$A$2:$A$10000,$A30,Observed!$C$2:$C$10000,$C30),"")</f>
        <v>88.063499999999991</v>
      </c>
      <c r="AD30" s="23">
        <f>IF(ISNUMBER(AVERAGEIFS(Observed!AD$2:AD$10000,Observed!$A$2:$A$10000,$A30,Observed!$C$2:$C$10000,$C30)),AVERAGEIFS(Observed!AD$2:AD$10000,Observed!$A$2:$A$10000,$A30,Observed!$C$2:$C$10000,$C30),"")</f>
        <v>14.955750000000002</v>
      </c>
      <c r="AE30" s="24">
        <f>IF(ISNUMBER(AVERAGEIFS(Observed!AE$2:AE$10000,Observed!$A$2:$A$10000,$A30,Observed!$C$2:$C$10000,$C30)),AVERAGEIFS(Observed!AE$2:AE$10000,Observed!$A$2:$A$10000,$A30,Observed!$C$2:$C$10000,$C30),"")</f>
        <v>2.3929200000000001E-2</v>
      </c>
      <c r="AF30" s="24">
        <f>IF(ISNUMBER(AVERAGEIFS(Observed!AF$2:AF$10000,Observed!$A$2:$A$10000,$A30,Observed!$C$2:$C$10000,$C30)),AVERAGEIFS(Observed!AF$2:AF$10000,Observed!$A$2:$A$10000,$A30,Observed!$C$2:$C$10000,$C30),"")</f>
        <v>2.3929200000000001E-2</v>
      </c>
      <c r="AG30" s="23">
        <f>IF(ISNUMBER(AVERAGEIFS(Observed!AG$2:AG$10000,Observed!$A$2:$A$10000,$A30,Observed!$C$2:$C$10000,$C30)),AVERAGEIFS(Observed!AG$2:AG$10000,Observed!$A$2:$A$10000,$A30,Observed!$C$2:$C$10000,$C30),"")</f>
        <v>11.20964</v>
      </c>
      <c r="AH30" s="23" t="str">
        <f>IF(ISNUMBER(AVERAGEIFS(Observed!AH$2:AH$10000,Observed!$A$2:$A$10000,$A30,Observed!$C$2:$C$10000,$C30)),AVERAGEIFS(Observed!AH$2:AH$10000,Observed!$A$2:$A$10000,$A30,Observed!$C$2:$C$10000,$C30),"")</f>
        <v/>
      </c>
      <c r="AI30" s="22" t="str">
        <f>IF(ISNUMBER(AVERAGEIFS(Observed!AI$2:AI$10000,Observed!$A$2:$A$10000,$A30,Observed!$C$2:$C$10000,$C30)),AVERAGEIFS(Observed!AI$2:AI$10000,Observed!$A$2:$A$10000,$A30,Observed!$C$2:$C$10000,$C30),"")</f>
        <v/>
      </c>
      <c r="AJ30" s="23" t="str">
        <f>IF(ISNUMBER(AVERAGEIFS(Observed!AJ$2:AJ$10000,Observed!$A$2:$A$10000,$A30,Observed!$C$2:$C$10000,$C30)),AVERAGEIFS(Observed!AJ$2:AJ$10000,Observed!$A$2:$A$10000,$A30,Observed!$C$2:$C$10000,$C30),"")</f>
        <v/>
      </c>
      <c r="AK30" s="23" t="str">
        <f>IF(ISNUMBER(AVERAGEIFS(Observed!AK$2:AK$10000,Observed!$A$2:$A$10000,$A30,Observed!$C$2:$C$10000,$C30)),AVERAGEIFS(Observed!AK$2:AK$10000,Observed!$A$2:$A$10000,$A30,Observed!$C$2:$C$10000,$C30),"")</f>
        <v/>
      </c>
      <c r="AL30" s="23" t="str">
        <f>IF(ISNUMBER(AVERAGEIFS(Observed!AL$2:AL$10000,Observed!$A$2:$A$10000,$A30,Observed!$C$2:$C$10000,$C30)),AVERAGEIFS(Observed!AL$2:AL$10000,Observed!$A$2:$A$10000,$A30,Observed!$C$2:$C$10000,$C30),"")</f>
        <v/>
      </c>
      <c r="AM30" s="23">
        <f>IF(ISNUMBER(AVERAGEIFS(Observed!AM$2:AM$10000,Observed!$A$2:$A$10000,$A30,Observed!$C$2:$C$10000,$C30)),AVERAGEIFS(Observed!AM$2:AM$10000,Observed!$A$2:$A$10000,$A30,Observed!$C$2:$C$10000,$C30),"")</f>
        <v>4.0090000000000003</v>
      </c>
      <c r="AN30" s="23">
        <f>IF(ISNUMBER(AVERAGEIFS(Observed!AN$2:AN$10000,Observed!$A$2:$A$10000,$A30,Observed!$C$2:$C$10000,$C30)),AVERAGEIFS(Observed!AN$2:AN$10000,Observed!$A$2:$A$10000,$A30,Observed!$C$2:$C$10000,$C30),"")</f>
        <v>8.8432499999999994</v>
      </c>
      <c r="AO30" s="2">
        <f>COUNTIFS(Observed!$A$2:$A$10000,$A30,Observed!$C$2:$C$10000,$C30)</f>
        <v>4</v>
      </c>
      <c r="AP30" s="2">
        <f t="shared" si="0"/>
        <v>14</v>
      </c>
    </row>
    <row r="31" spans="1:42" x14ac:dyDescent="0.25">
      <c r="A31" t="s">
        <v>26</v>
      </c>
      <c r="B31" t="s">
        <v>43</v>
      </c>
      <c r="C31" s="20">
        <v>42020</v>
      </c>
      <c r="D31">
        <v>1</v>
      </c>
      <c r="E31" t="s">
        <v>59</v>
      </c>
      <c r="G31" s="25" t="s">
        <v>73</v>
      </c>
      <c r="H31" t="s">
        <v>21</v>
      </c>
      <c r="I31">
        <v>1.5</v>
      </c>
      <c r="J31" s="2" t="s">
        <v>20</v>
      </c>
      <c r="K31" s="22" t="str">
        <f>IF(ISNUMBER(AVERAGEIFS(Observed!K$2:K$10000,Observed!$A$2:$A$10000,$A31,Observed!$C$2:$C$10000,$C31)),AVERAGEIFS(Observed!K$2:K$10000,Observed!$A$2:$A$10000,$A31,Observed!$C$2:$C$10000,$C31),"")</f>
        <v/>
      </c>
      <c r="L31" s="23" t="str">
        <f>IF(ISNUMBER(AVERAGEIFS(Observed!L$2:L$10000,Observed!$A$2:$A$10000,$A31,Observed!$C$2:$C$10000,$C31)),AVERAGEIFS(Observed!L$2:L$10000,Observed!$A$2:$A$10000,$A31,Observed!$C$2:$C$10000,$C31),"")</f>
        <v/>
      </c>
      <c r="M31" s="23">
        <f>IF(ISNUMBER(AVERAGEIFS(Observed!M$2:M$10000,Observed!$A$2:$A$10000,$A31,Observed!$C$2:$C$10000,$C31)),AVERAGEIFS(Observed!M$2:M$10000,Observed!$A$2:$A$10000,$A31,Observed!$C$2:$C$10000,$C31),"")</f>
        <v>191.69954326715342</v>
      </c>
      <c r="N31" s="23">
        <f>IF(ISNUMBER(AVERAGEIFS(Observed!N$2:N$10000,Observed!$A$2:$A$10000,$A31,Observed!$C$2:$C$10000,$C31)),AVERAGEIFS(Observed!N$2:N$10000,Observed!$A$2:$A$10000,$A31,Observed!$C$2:$C$10000,$C31),"")</f>
        <v>191.69954326715342</v>
      </c>
      <c r="O31" s="23">
        <f>IF(ISNUMBER(AVERAGEIFS(Observed!O$2:O$10000,Observed!$A$2:$A$10000,$A31,Observed!$C$2:$C$10000,$C31)),AVERAGEIFS(Observed!O$2:O$10000,Observed!$A$2:$A$10000,$A31,Observed!$C$2:$C$10000,$C31),"")</f>
        <v>486.86559196071937</v>
      </c>
      <c r="P31" s="24" t="str">
        <f>IF(ISNUMBER(AVERAGEIFS(Observed!P$2:P$10000,Observed!$A$2:$A$10000,$A31,Observed!$C$2:$C$10000,$C31)),AVERAGEIFS(Observed!P$2:P$10000,Observed!$A$2:$A$10000,$A31,Observed!$C$2:$C$10000,$C31),"")</f>
        <v/>
      </c>
      <c r="Q31" s="24" t="str">
        <f>IF(ISNUMBER(AVERAGEIFS(Observed!Q$2:Q$10000,Observed!$A$2:$A$10000,$A31,Observed!$C$2:$C$10000,$C31)),AVERAGEIFS(Observed!Q$2:Q$10000,Observed!$A$2:$A$10000,$A31,Observed!$C$2:$C$10000,$C31),"")</f>
        <v/>
      </c>
      <c r="R31" s="24" t="str">
        <f>IF(ISNUMBER(AVERAGEIFS(Observed!R$2:R$10000,Observed!$A$2:$A$10000,$A31,Observed!$C$2:$C$10000,$C31)),AVERAGEIFS(Observed!R$2:R$10000,Observed!$A$2:$A$10000,$A31,Observed!$C$2:$C$10000,$C31),"")</f>
        <v/>
      </c>
      <c r="S31" s="22" t="str">
        <f>IF(ISNUMBER(AVERAGEIFS(Observed!S$2:S$10000,Observed!$A$2:$A$10000,$A31,Observed!$C$2:$C$10000,$C31)),AVERAGEIFS(Observed!S$2:S$10000,Observed!$A$2:$A$10000,$A31,Observed!$C$2:$C$10000,$C31),"")</f>
        <v/>
      </c>
      <c r="T31" s="23" t="str">
        <f>IF(ISNUMBER(AVERAGEIFS(Observed!T$2:T$10000,Observed!$A$2:$A$10000,$A31,Observed!$C$2:$C$10000,$C31)),AVERAGEIFS(Observed!T$2:T$10000,Observed!$A$2:$A$10000,$A31,Observed!$C$2:$C$10000,$C31),"")</f>
        <v/>
      </c>
      <c r="U31" s="23" t="str">
        <f>IF(ISNUMBER(AVERAGEIFS(Observed!U$2:U$10000,Observed!$A$2:$A$10000,$A31,Observed!$C$2:$C$10000,$C31)),AVERAGEIFS(Observed!U$2:U$10000,Observed!$A$2:$A$10000,$A31,Observed!$C$2:$C$10000,$C31),"")</f>
        <v/>
      </c>
      <c r="V31" s="23" t="str">
        <f>IF(ISNUMBER(AVERAGEIFS(Observed!V$2:V$10000,Observed!$A$2:$A$10000,$A31,Observed!$C$2:$C$10000,$C31)),AVERAGEIFS(Observed!V$2:V$10000,Observed!$A$2:$A$10000,$A31,Observed!$C$2:$C$10000,$C31),"")</f>
        <v/>
      </c>
      <c r="W31" s="23" t="str">
        <f>IF(ISNUMBER(AVERAGEIFS(Observed!W$2:W$10000,Observed!$A$2:$A$10000,$A31,Observed!$C$2:$C$10000,$C31)),AVERAGEIFS(Observed!W$2:W$10000,Observed!$A$2:$A$10000,$A31,Observed!$C$2:$C$10000,$C31),"")</f>
        <v/>
      </c>
      <c r="X31" s="23" t="str">
        <f>IF(ISNUMBER(AVERAGEIFS(Observed!X$2:X$10000,Observed!$A$2:$A$10000,$A31,Observed!$C$2:$C$10000,$C31)),AVERAGEIFS(Observed!X$2:X$10000,Observed!$A$2:$A$10000,$A31,Observed!$C$2:$C$10000,$C31),"")</f>
        <v/>
      </c>
      <c r="Y31" s="23">
        <f>IF(ISNUMBER(AVERAGEIFS(Observed!Y$2:Y$10000,Observed!$A$2:$A$10000,$A31,Observed!$C$2:$C$10000,$C31)),AVERAGEIFS(Observed!Y$2:Y$10000,Observed!$A$2:$A$10000,$A31,Observed!$C$2:$C$10000,$C31),"")</f>
        <v>23.391750000000002</v>
      </c>
      <c r="Z31" s="23">
        <f>IF(ISNUMBER(AVERAGEIFS(Observed!Z$2:Z$10000,Observed!$A$2:$A$10000,$A31,Observed!$C$2:$C$10000,$C31)),AVERAGEIFS(Observed!Z$2:Z$10000,Observed!$A$2:$A$10000,$A31,Observed!$C$2:$C$10000,$C31),"")</f>
        <v>5.73475</v>
      </c>
      <c r="AA31" s="23">
        <f>IF(ISNUMBER(AVERAGEIFS(Observed!AA$2:AA$10000,Observed!$A$2:$A$10000,$A31,Observed!$C$2:$C$10000,$C31)),AVERAGEIFS(Observed!AA$2:AA$10000,Observed!$A$2:$A$10000,$A31,Observed!$C$2:$C$10000,$C31),"")</f>
        <v>69.642499999999998</v>
      </c>
      <c r="AB31" s="23">
        <f>IF(ISNUMBER(AVERAGEIFS(Observed!AB$2:AB$10000,Observed!$A$2:$A$10000,$A31,Observed!$C$2:$C$10000,$C31)),AVERAGEIFS(Observed!AB$2:AB$10000,Observed!$A$2:$A$10000,$A31,Observed!$C$2:$C$10000,$C31),"")</f>
        <v>35.300749999999994</v>
      </c>
      <c r="AC31" s="23">
        <f>IF(ISNUMBER(AVERAGEIFS(Observed!AC$2:AC$10000,Observed!$A$2:$A$10000,$A31,Observed!$C$2:$C$10000,$C31)),AVERAGEIFS(Observed!AC$2:AC$10000,Observed!$A$2:$A$10000,$A31,Observed!$C$2:$C$10000,$C31),"")</f>
        <v>88.131750000000011</v>
      </c>
      <c r="AD31" s="23">
        <f>IF(ISNUMBER(AVERAGEIFS(Observed!AD$2:AD$10000,Observed!$A$2:$A$10000,$A31,Observed!$C$2:$C$10000,$C31)),AVERAGEIFS(Observed!AD$2:AD$10000,Observed!$A$2:$A$10000,$A31,Observed!$C$2:$C$10000,$C31),"")</f>
        <v>13.21275</v>
      </c>
      <c r="AE31" s="24">
        <f>IF(ISNUMBER(AVERAGEIFS(Observed!AE$2:AE$10000,Observed!$A$2:$A$10000,$A31,Observed!$C$2:$C$10000,$C31)),AVERAGEIFS(Observed!AE$2:AE$10000,Observed!$A$2:$A$10000,$A31,Observed!$C$2:$C$10000,$C31),"")</f>
        <v>2.1140399999999997E-2</v>
      </c>
      <c r="AF31" s="24">
        <f>IF(ISNUMBER(AVERAGEIFS(Observed!AF$2:AF$10000,Observed!$A$2:$A$10000,$A31,Observed!$C$2:$C$10000,$C31)),AVERAGEIFS(Observed!AF$2:AF$10000,Observed!$A$2:$A$10000,$A31,Observed!$C$2:$C$10000,$C31),"")</f>
        <v>2.1140399999999997E-2</v>
      </c>
      <c r="AG31" s="23">
        <f>IF(ISNUMBER(AVERAGEIFS(Observed!AG$2:AG$10000,Observed!$A$2:$A$10000,$A31,Observed!$C$2:$C$10000,$C31)),AVERAGEIFS(Observed!AG$2:AG$10000,Observed!$A$2:$A$10000,$A31,Observed!$C$2:$C$10000,$C31),"")</f>
        <v>11.142800000000001</v>
      </c>
      <c r="AH31" s="23" t="str">
        <f>IF(ISNUMBER(AVERAGEIFS(Observed!AH$2:AH$10000,Observed!$A$2:$A$10000,$A31,Observed!$C$2:$C$10000,$C31)),AVERAGEIFS(Observed!AH$2:AH$10000,Observed!$A$2:$A$10000,$A31,Observed!$C$2:$C$10000,$C31),"")</f>
        <v/>
      </c>
      <c r="AI31" s="22" t="str">
        <f>IF(ISNUMBER(AVERAGEIFS(Observed!AI$2:AI$10000,Observed!$A$2:$A$10000,$A31,Observed!$C$2:$C$10000,$C31)),AVERAGEIFS(Observed!AI$2:AI$10000,Observed!$A$2:$A$10000,$A31,Observed!$C$2:$C$10000,$C31),"")</f>
        <v/>
      </c>
      <c r="AJ31" s="23" t="str">
        <f>IF(ISNUMBER(AVERAGEIFS(Observed!AJ$2:AJ$10000,Observed!$A$2:$A$10000,$A31,Observed!$C$2:$C$10000,$C31)),AVERAGEIFS(Observed!AJ$2:AJ$10000,Observed!$A$2:$A$10000,$A31,Observed!$C$2:$C$10000,$C31),"")</f>
        <v/>
      </c>
      <c r="AK31" s="23" t="str">
        <f>IF(ISNUMBER(AVERAGEIFS(Observed!AK$2:AK$10000,Observed!$A$2:$A$10000,$A31,Observed!$C$2:$C$10000,$C31)),AVERAGEIFS(Observed!AK$2:AK$10000,Observed!$A$2:$A$10000,$A31,Observed!$C$2:$C$10000,$C31),"")</f>
        <v/>
      </c>
      <c r="AL31" s="23" t="str">
        <f>IF(ISNUMBER(AVERAGEIFS(Observed!AL$2:AL$10000,Observed!$A$2:$A$10000,$A31,Observed!$C$2:$C$10000,$C31)),AVERAGEIFS(Observed!AL$2:AL$10000,Observed!$A$2:$A$10000,$A31,Observed!$C$2:$C$10000,$C31),"")</f>
        <v/>
      </c>
      <c r="AM31" s="23">
        <f>IF(ISNUMBER(AVERAGEIFS(Observed!AM$2:AM$10000,Observed!$A$2:$A$10000,$A31,Observed!$C$2:$C$10000,$C31)),AVERAGEIFS(Observed!AM$2:AM$10000,Observed!$A$2:$A$10000,$A31,Observed!$C$2:$C$10000,$C31),"")</f>
        <v>4.0812499999999998</v>
      </c>
      <c r="AN31" s="23">
        <f>IF(ISNUMBER(AVERAGEIFS(Observed!AN$2:AN$10000,Observed!$A$2:$A$10000,$A31,Observed!$C$2:$C$10000,$C31)),AVERAGEIFS(Observed!AN$2:AN$10000,Observed!$A$2:$A$10000,$A31,Observed!$C$2:$C$10000,$C31),"")</f>
        <v>10.52275</v>
      </c>
      <c r="AO31" s="2">
        <f>COUNTIFS(Observed!$A$2:$A$10000,$A31,Observed!$C$2:$C$10000,$C31)</f>
        <v>4</v>
      </c>
      <c r="AP31" s="2">
        <f t="shared" si="0"/>
        <v>14</v>
      </c>
    </row>
    <row r="32" spans="1:42" x14ac:dyDescent="0.25">
      <c r="A32" t="s">
        <v>25</v>
      </c>
      <c r="B32" t="s">
        <v>43</v>
      </c>
      <c r="C32" s="20">
        <v>42046</v>
      </c>
      <c r="D32">
        <v>1</v>
      </c>
      <c r="E32" t="s">
        <v>54</v>
      </c>
      <c r="G32" s="25" t="s">
        <v>73</v>
      </c>
      <c r="H32" t="s">
        <v>21</v>
      </c>
      <c r="I32">
        <v>1.6</v>
      </c>
      <c r="J32" s="2" t="s">
        <v>20</v>
      </c>
      <c r="K32" s="22" t="str">
        <f>IF(ISNUMBER(AVERAGEIFS(Observed!K$2:K$10000,Observed!$A$2:$A$10000,$A32,Observed!$C$2:$C$10000,$C32)),AVERAGEIFS(Observed!K$2:K$10000,Observed!$A$2:$A$10000,$A32,Observed!$C$2:$C$10000,$C32),"")</f>
        <v/>
      </c>
      <c r="L32" s="23" t="str">
        <f>IF(ISNUMBER(AVERAGEIFS(Observed!L$2:L$10000,Observed!$A$2:$A$10000,$A32,Observed!$C$2:$C$10000,$C32)),AVERAGEIFS(Observed!L$2:L$10000,Observed!$A$2:$A$10000,$A32,Observed!$C$2:$C$10000,$C32),"")</f>
        <v/>
      </c>
      <c r="M32" s="23">
        <f>IF(ISNUMBER(AVERAGEIFS(Observed!M$2:M$10000,Observed!$A$2:$A$10000,$A32,Observed!$C$2:$C$10000,$C32)),AVERAGEIFS(Observed!M$2:M$10000,Observed!$A$2:$A$10000,$A32,Observed!$C$2:$C$10000,$C32),"")</f>
        <v>30.814108337988674</v>
      </c>
      <c r="N32" s="23">
        <f>IF(ISNUMBER(AVERAGEIFS(Observed!N$2:N$10000,Observed!$A$2:$A$10000,$A32,Observed!$C$2:$C$10000,$C32)),AVERAGEIFS(Observed!N$2:N$10000,Observed!$A$2:$A$10000,$A32,Observed!$C$2:$C$10000,$C32),"")</f>
        <v>30.814108337988674</v>
      </c>
      <c r="O32" s="23">
        <f>IF(ISNUMBER(AVERAGEIFS(Observed!O$2:O$10000,Observed!$A$2:$A$10000,$A32,Observed!$C$2:$C$10000,$C32)),AVERAGEIFS(Observed!O$2:O$10000,Observed!$A$2:$A$10000,$A32,Observed!$C$2:$C$10000,$C32),"")</f>
        <v>394.64580770573519</v>
      </c>
      <c r="P32" s="24" t="str">
        <f>IF(ISNUMBER(AVERAGEIFS(Observed!P$2:P$10000,Observed!$A$2:$A$10000,$A32,Observed!$C$2:$C$10000,$C32)),AVERAGEIFS(Observed!P$2:P$10000,Observed!$A$2:$A$10000,$A32,Observed!$C$2:$C$10000,$C32),"")</f>
        <v/>
      </c>
      <c r="Q32" s="24" t="str">
        <f>IF(ISNUMBER(AVERAGEIFS(Observed!Q$2:Q$10000,Observed!$A$2:$A$10000,$A32,Observed!$C$2:$C$10000,$C32)),AVERAGEIFS(Observed!Q$2:Q$10000,Observed!$A$2:$A$10000,$A32,Observed!$C$2:$C$10000,$C32),"")</f>
        <v/>
      </c>
      <c r="R32" s="24" t="str">
        <f>IF(ISNUMBER(AVERAGEIFS(Observed!R$2:R$10000,Observed!$A$2:$A$10000,$A32,Observed!$C$2:$C$10000,$C32)),AVERAGEIFS(Observed!R$2:R$10000,Observed!$A$2:$A$10000,$A32,Observed!$C$2:$C$10000,$C32),"")</f>
        <v/>
      </c>
      <c r="S32" s="22" t="str">
        <f>IF(ISNUMBER(AVERAGEIFS(Observed!S$2:S$10000,Observed!$A$2:$A$10000,$A32,Observed!$C$2:$C$10000,$C32)),AVERAGEIFS(Observed!S$2:S$10000,Observed!$A$2:$A$10000,$A32,Observed!$C$2:$C$10000,$C32),"")</f>
        <v/>
      </c>
      <c r="T32" s="23" t="str">
        <f>IF(ISNUMBER(AVERAGEIFS(Observed!T$2:T$10000,Observed!$A$2:$A$10000,$A32,Observed!$C$2:$C$10000,$C32)),AVERAGEIFS(Observed!T$2:T$10000,Observed!$A$2:$A$10000,$A32,Observed!$C$2:$C$10000,$C32),"")</f>
        <v/>
      </c>
      <c r="U32" s="23" t="str">
        <f>IF(ISNUMBER(AVERAGEIFS(Observed!U$2:U$10000,Observed!$A$2:$A$10000,$A32,Observed!$C$2:$C$10000,$C32)),AVERAGEIFS(Observed!U$2:U$10000,Observed!$A$2:$A$10000,$A32,Observed!$C$2:$C$10000,$C32),"")</f>
        <v/>
      </c>
      <c r="V32" s="23" t="str">
        <f>IF(ISNUMBER(AVERAGEIFS(Observed!V$2:V$10000,Observed!$A$2:$A$10000,$A32,Observed!$C$2:$C$10000,$C32)),AVERAGEIFS(Observed!V$2:V$10000,Observed!$A$2:$A$10000,$A32,Observed!$C$2:$C$10000,$C32),"")</f>
        <v/>
      </c>
      <c r="W32" s="23" t="str">
        <f>IF(ISNUMBER(AVERAGEIFS(Observed!W$2:W$10000,Observed!$A$2:$A$10000,$A32,Observed!$C$2:$C$10000,$C32)),AVERAGEIFS(Observed!W$2:W$10000,Observed!$A$2:$A$10000,$A32,Observed!$C$2:$C$10000,$C32),"")</f>
        <v/>
      </c>
      <c r="X32" s="23" t="str">
        <f>IF(ISNUMBER(AVERAGEIFS(Observed!X$2:X$10000,Observed!$A$2:$A$10000,$A32,Observed!$C$2:$C$10000,$C32)),AVERAGEIFS(Observed!X$2:X$10000,Observed!$A$2:$A$10000,$A32,Observed!$C$2:$C$10000,$C32),"")</f>
        <v/>
      </c>
      <c r="Y32" s="23">
        <f>IF(ISNUMBER(AVERAGEIFS(Observed!Y$2:Y$10000,Observed!$A$2:$A$10000,$A32,Observed!$C$2:$C$10000,$C32)),AVERAGEIFS(Observed!Y$2:Y$10000,Observed!$A$2:$A$10000,$A32,Observed!$C$2:$C$10000,$C32),"")</f>
        <v>24.332000000000001</v>
      </c>
      <c r="Z32" s="23">
        <f>IF(ISNUMBER(AVERAGEIFS(Observed!Z$2:Z$10000,Observed!$A$2:$A$10000,$A32,Observed!$C$2:$C$10000,$C32)),AVERAGEIFS(Observed!Z$2:Z$10000,Observed!$A$2:$A$10000,$A32,Observed!$C$2:$C$10000,$C32),"")</f>
        <v>5.2880000000000003</v>
      </c>
      <c r="AA32" s="23">
        <f>IF(ISNUMBER(AVERAGEIFS(Observed!AA$2:AA$10000,Observed!$A$2:$A$10000,$A32,Observed!$C$2:$C$10000,$C32)),AVERAGEIFS(Observed!AA$2:AA$10000,Observed!$A$2:$A$10000,$A32,Observed!$C$2:$C$10000,$C32),"")</f>
        <v>69.201999999999998</v>
      </c>
      <c r="AB32" s="23">
        <f>IF(ISNUMBER(AVERAGEIFS(Observed!AB$2:AB$10000,Observed!$A$2:$A$10000,$A32,Observed!$C$2:$C$10000,$C32)),AVERAGEIFS(Observed!AB$2:AB$10000,Observed!$A$2:$A$10000,$A32,Observed!$C$2:$C$10000,$C32),"")</f>
        <v>23.50375</v>
      </c>
      <c r="AC32" s="23">
        <f>IF(ISNUMBER(AVERAGEIFS(Observed!AC$2:AC$10000,Observed!$A$2:$A$10000,$A32,Observed!$C$2:$C$10000,$C32)),AVERAGEIFS(Observed!AC$2:AC$10000,Observed!$A$2:$A$10000,$A32,Observed!$C$2:$C$10000,$C32),"")</f>
        <v>82.981499999999997</v>
      </c>
      <c r="AD32" s="23">
        <f>IF(ISNUMBER(AVERAGEIFS(Observed!AD$2:AD$10000,Observed!$A$2:$A$10000,$A32,Observed!$C$2:$C$10000,$C32)),AVERAGEIFS(Observed!AD$2:AD$10000,Observed!$A$2:$A$10000,$A32,Observed!$C$2:$C$10000,$C32),"")</f>
        <v>15.042250000000001</v>
      </c>
      <c r="AE32" s="24">
        <f>IF(ISNUMBER(AVERAGEIFS(Observed!AE$2:AE$10000,Observed!$A$2:$A$10000,$A32,Observed!$C$2:$C$10000,$C32)),AVERAGEIFS(Observed!AE$2:AE$10000,Observed!$A$2:$A$10000,$A32,Observed!$C$2:$C$10000,$C32),"")</f>
        <v>2.4067599999999998E-2</v>
      </c>
      <c r="AF32" s="24">
        <f>IF(ISNUMBER(AVERAGEIFS(Observed!AF$2:AF$10000,Observed!$A$2:$A$10000,$A32,Observed!$C$2:$C$10000,$C32)),AVERAGEIFS(Observed!AF$2:AF$10000,Observed!$A$2:$A$10000,$A32,Observed!$C$2:$C$10000,$C32),"")</f>
        <v>2.4067599999999998E-2</v>
      </c>
      <c r="AG32" s="23">
        <f>IF(ISNUMBER(AVERAGEIFS(Observed!AG$2:AG$10000,Observed!$A$2:$A$10000,$A32,Observed!$C$2:$C$10000,$C32)),AVERAGEIFS(Observed!AG$2:AG$10000,Observed!$A$2:$A$10000,$A32,Observed!$C$2:$C$10000,$C32),"")</f>
        <v>11.072319999999999</v>
      </c>
      <c r="AH32" s="23" t="str">
        <f>IF(ISNUMBER(AVERAGEIFS(Observed!AH$2:AH$10000,Observed!$A$2:$A$10000,$A32,Observed!$C$2:$C$10000,$C32)),AVERAGEIFS(Observed!AH$2:AH$10000,Observed!$A$2:$A$10000,$A32,Observed!$C$2:$C$10000,$C32),"")</f>
        <v/>
      </c>
      <c r="AI32" s="22" t="str">
        <f>IF(ISNUMBER(AVERAGEIFS(Observed!AI$2:AI$10000,Observed!$A$2:$A$10000,$A32,Observed!$C$2:$C$10000,$C32)),AVERAGEIFS(Observed!AI$2:AI$10000,Observed!$A$2:$A$10000,$A32,Observed!$C$2:$C$10000,$C32),"")</f>
        <v/>
      </c>
      <c r="AJ32" s="23" t="str">
        <f>IF(ISNUMBER(AVERAGEIFS(Observed!AJ$2:AJ$10000,Observed!$A$2:$A$10000,$A32,Observed!$C$2:$C$10000,$C32)),AVERAGEIFS(Observed!AJ$2:AJ$10000,Observed!$A$2:$A$10000,$A32,Observed!$C$2:$C$10000,$C32),"")</f>
        <v/>
      </c>
      <c r="AK32" s="23" t="str">
        <f>IF(ISNUMBER(AVERAGEIFS(Observed!AK$2:AK$10000,Observed!$A$2:$A$10000,$A32,Observed!$C$2:$C$10000,$C32)),AVERAGEIFS(Observed!AK$2:AK$10000,Observed!$A$2:$A$10000,$A32,Observed!$C$2:$C$10000,$C32),"")</f>
        <v/>
      </c>
      <c r="AL32" s="23" t="str">
        <f>IF(ISNUMBER(AVERAGEIFS(Observed!AL$2:AL$10000,Observed!$A$2:$A$10000,$A32,Observed!$C$2:$C$10000,$C32)),AVERAGEIFS(Observed!AL$2:AL$10000,Observed!$A$2:$A$10000,$A32,Observed!$C$2:$C$10000,$C32),"")</f>
        <v/>
      </c>
      <c r="AM32" s="23">
        <f>IF(ISNUMBER(AVERAGEIFS(Observed!AM$2:AM$10000,Observed!$A$2:$A$10000,$A32,Observed!$C$2:$C$10000,$C32)),AVERAGEIFS(Observed!AM$2:AM$10000,Observed!$A$2:$A$10000,$A32,Observed!$C$2:$C$10000,$C32),"")</f>
        <v>0.74425000000000008</v>
      </c>
      <c r="AN32" s="23">
        <f>IF(ISNUMBER(AVERAGEIFS(Observed!AN$2:AN$10000,Observed!$A$2:$A$10000,$A32,Observed!$C$2:$C$10000,$C32)),AVERAGEIFS(Observed!AN$2:AN$10000,Observed!$A$2:$A$10000,$A32,Observed!$C$2:$C$10000,$C32),"")</f>
        <v>9.6887500000000006</v>
      </c>
      <c r="AO32" s="2">
        <f>COUNTIFS(Observed!$A$2:$A$10000,$A32,Observed!$C$2:$C$10000,$C32)</f>
        <v>4</v>
      </c>
      <c r="AP32" s="2">
        <f t="shared" ref="AP32:AP94" si="1">COUNT(L32:AN32)</f>
        <v>14</v>
      </c>
    </row>
    <row r="33" spans="1:42" x14ac:dyDescent="0.25">
      <c r="A33" t="s">
        <v>23</v>
      </c>
      <c r="B33" t="s">
        <v>43</v>
      </c>
      <c r="C33" s="20">
        <v>42046</v>
      </c>
      <c r="D33">
        <v>1</v>
      </c>
      <c r="E33" t="s">
        <v>55</v>
      </c>
      <c r="G33" s="25" t="s">
        <v>73</v>
      </c>
      <c r="H33" t="s">
        <v>21</v>
      </c>
      <c r="I33">
        <v>1.6</v>
      </c>
      <c r="J33" s="2" t="s">
        <v>20</v>
      </c>
      <c r="K33" s="22" t="str">
        <f>IF(ISNUMBER(AVERAGEIFS(Observed!K$2:K$10000,Observed!$A$2:$A$10000,$A33,Observed!$C$2:$C$10000,$C33)),AVERAGEIFS(Observed!K$2:K$10000,Observed!$A$2:$A$10000,$A33,Observed!$C$2:$C$10000,$C33),"")</f>
        <v/>
      </c>
      <c r="L33" s="23" t="str">
        <f>IF(ISNUMBER(AVERAGEIFS(Observed!L$2:L$10000,Observed!$A$2:$A$10000,$A33,Observed!$C$2:$C$10000,$C33)),AVERAGEIFS(Observed!L$2:L$10000,Observed!$A$2:$A$10000,$A33,Observed!$C$2:$C$10000,$C33),"")</f>
        <v/>
      </c>
      <c r="M33" s="23">
        <f>IF(ISNUMBER(AVERAGEIFS(Observed!M$2:M$10000,Observed!$A$2:$A$10000,$A33,Observed!$C$2:$C$10000,$C33)),AVERAGEIFS(Observed!M$2:M$10000,Observed!$A$2:$A$10000,$A33,Observed!$C$2:$C$10000,$C33),"")</f>
        <v>86.11769344471962</v>
      </c>
      <c r="N33" s="23">
        <f>IF(ISNUMBER(AVERAGEIFS(Observed!N$2:N$10000,Observed!$A$2:$A$10000,$A33,Observed!$C$2:$C$10000,$C33)),AVERAGEIFS(Observed!N$2:N$10000,Observed!$A$2:$A$10000,$A33,Observed!$C$2:$C$10000,$C33),"")</f>
        <v>86.11769344471962</v>
      </c>
      <c r="O33" s="23">
        <f>IF(ISNUMBER(AVERAGEIFS(Observed!O$2:O$10000,Observed!$A$2:$A$10000,$A33,Observed!$C$2:$C$10000,$C33)),AVERAGEIFS(Observed!O$2:O$10000,Observed!$A$2:$A$10000,$A33,Observed!$C$2:$C$10000,$C33),"")</f>
        <v>622.51370115180941</v>
      </c>
      <c r="P33" s="24" t="str">
        <f>IF(ISNUMBER(AVERAGEIFS(Observed!P$2:P$10000,Observed!$A$2:$A$10000,$A33,Observed!$C$2:$C$10000,$C33)),AVERAGEIFS(Observed!P$2:P$10000,Observed!$A$2:$A$10000,$A33,Observed!$C$2:$C$10000,$C33),"")</f>
        <v/>
      </c>
      <c r="Q33" s="24" t="str">
        <f>IF(ISNUMBER(AVERAGEIFS(Observed!Q$2:Q$10000,Observed!$A$2:$A$10000,$A33,Observed!$C$2:$C$10000,$C33)),AVERAGEIFS(Observed!Q$2:Q$10000,Observed!$A$2:$A$10000,$A33,Observed!$C$2:$C$10000,$C33),"")</f>
        <v/>
      </c>
      <c r="R33" s="24" t="str">
        <f>IF(ISNUMBER(AVERAGEIFS(Observed!R$2:R$10000,Observed!$A$2:$A$10000,$A33,Observed!$C$2:$C$10000,$C33)),AVERAGEIFS(Observed!R$2:R$10000,Observed!$A$2:$A$10000,$A33,Observed!$C$2:$C$10000,$C33),"")</f>
        <v/>
      </c>
      <c r="S33" s="22" t="str">
        <f>IF(ISNUMBER(AVERAGEIFS(Observed!S$2:S$10000,Observed!$A$2:$A$10000,$A33,Observed!$C$2:$C$10000,$C33)),AVERAGEIFS(Observed!S$2:S$10000,Observed!$A$2:$A$10000,$A33,Observed!$C$2:$C$10000,$C33),"")</f>
        <v/>
      </c>
      <c r="T33" s="23" t="str">
        <f>IF(ISNUMBER(AVERAGEIFS(Observed!T$2:T$10000,Observed!$A$2:$A$10000,$A33,Observed!$C$2:$C$10000,$C33)),AVERAGEIFS(Observed!T$2:T$10000,Observed!$A$2:$A$10000,$A33,Observed!$C$2:$C$10000,$C33),"")</f>
        <v/>
      </c>
      <c r="U33" s="23" t="str">
        <f>IF(ISNUMBER(AVERAGEIFS(Observed!U$2:U$10000,Observed!$A$2:$A$10000,$A33,Observed!$C$2:$C$10000,$C33)),AVERAGEIFS(Observed!U$2:U$10000,Observed!$A$2:$A$10000,$A33,Observed!$C$2:$C$10000,$C33),"")</f>
        <v/>
      </c>
      <c r="V33" s="23" t="str">
        <f>IF(ISNUMBER(AVERAGEIFS(Observed!V$2:V$10000,Observed!$A$2:$A$10000,$A33,Observed!$C$2:$C$10000,$C33)),AVERAGEIFS(Observed!V$2:V$10000,Observed!$A$2:$A$10000,$A33,Observed!$C$2:$C$10000,$C33),"")</f>
        <v/>
      </c>
      <c r="W33" s="23" t="str">
        <f>IF(ISNUMBER(AVERAGEIFS(Observed!W$2:W$10000,Observed!$A$2:$A$10000,$A33,Observed!$C$2:$C$10000,$C33)),AVERAGEIFS(Observed!W$2:W$10000,Observed!$A$2:$A$10000,$A33,Observed!$C$2:$C$10000,$C33),"")</f>
        <v/>
      </c>
      <c r="X33" s="23" t="str">
        <f>IF(ISNUMBER(AVERAGEIFS(Observed!X$2:X$10000,Observed!$A$2:$A$10000,$A33,Observed!$C$2:$C$10000,$C33)),AVERAGEIFS(Observed!X$2:X$10000,Observed!$A$2:$A$10000,$A33,Observed!$C$2:$C$10000,$C33),"")</f>
        <v/>
      </c>
      <c r="Y33" s="23">
        <f>IF(ISNUMBER(AVERAGEIFS(Observed!Y$2:Y$10000,Observed!$A$2:$A$10000,$A33,Observed!$C$2:$C$10000,$C33)),AVERAGEIFS(Observed!Y$2:Y$10000,Observed!$A$2:$A$10000,$A33,Observed!$C$2:$C$10000,$C33),"")</f>
        <v>25.40625</v>
      </c>
      <c r="Z33" s="23">
        <f>IF(ISNUMBER(AVERAGEIFS(Observed!Z$2:Z$10000,Observed!$A$2:$A$10000,$A33,Observed!$C$2:$C$10000,$C33)),AVERAGEIFS(Observed!Z$2:Z$10000,Observed!$A$2:$A$10000,$A33,Observed!$C$2:$C$10000,$C33),"")</f>
        <v>4.6775000000000002</v>
      </c>
      <c r="AA33" s="23">
        <f>IF(ISNUMBER(AVERAGEIFS(Observed!AA$2:AA$10000,Observed!$A$2:$A$10000,$A33,Observed!$C$2:$C$10000,$C33)),AVERAGEIFS(Observed!AA$2:AA$10000,Observed!$A$2:$A$10000,$A33,Observed!$C$2:$C$10000,$C33),"")</f>
        <v>72.66525</v>
      </c>
      <c r="AB33" s="23">
        <f>IF(ISNUMBER(AVERAGEIFS(Observed!AB$2:AB$10000,Observed!$A$2:$A$10000,$A33,Observed!$C$2:$C$10000,$C33)),AVERAGEIFS(Observed!AB$2:AB$10000,Observed!$A$2:$A$10000,$A33,Observed!$C$2:$C$10000,$C33),"")</f>
        <v>21.085999999999999</v>
      </c>
      <c r="AC33" s="23">
        <f>IF(ISNUMBER(AVERAGEIFS(Observed!AC$2:AC$10000,Observed!$A$2:$A$10000,$A33,Observed!$C$2:$C$10000,$C33)),AVERAGEIFS(Observed!AC$2:AC$10000,Observed!$A$2:$A$10000,$A33,Observed!$C$2:$C$10000,$C33),"")</f>
        <v>83.919250000000005</v>
      </c>
      <c r="AD33" s="23">
        <f>IF(ISNUMBER(AVERAGEIFS(Observed!AD$2:AD$10000,Observed!$A$2:$A$10000,$A33,Observed!$C$2:$C$10000,$C33)),AVERAGEIFS(Observed!AD$2:AD$10000,Observed!$A$2:$A$10000,$A33,Observed!$C$2:$C$10000,$C33),"")</f>
        <v>14.878500000000001</v>
      </c>
      <c r="AE33" s="24">
        <f>IF(ISNUMBER(AVERAGEIFS(Observed!AE$2:AE$10000,Observed!$A$2:$A$10000,$A33,Observed!$C$2:$C$10000,$C33)),AVERAGEIFS(Observed!AE$2:AE$10000,Observed!$A$2:$A$10000,$A33,Observed!$C$2:$C$10000,$C33),"")</f>
        <v>2.38056E-2</v>
      </c>
      <c r="AF33" s="24">
        <f>IF(ISNUMBER(AVERAGEIFS(Observed!AF$2:AF$10000,Observed!$A$2:$A$10000,$A33,Observed!$C$2:$C$10000,$C33)),AVERAGEIFS(Observed!AF$2:AF$10000,Observed!$A$2:$A$10000,$A33,Observed!$C$2:$C$10000,$C33),"")</f>
        <v>2.38056E-2</v>
      </c>
      <c r="AG33" s="23">
        <f>IF(ISNUMBER(AVERAGEIFS(Observed!AG$2:AG$10000,Observed!$A$2:$A$10000,$A33,Observed!$C$2:$C$10000,$C33)),AVERAGEIFS(Observed!AG$2:AG$10000,Observed!$A$2:$A$10000,$A33,Observed!$C$2:$C$10000,$C33),"")</f>
        <v>11.626440000000001</v>
      </c>
      <c r="AH33" s="23" t="str">
        <f>IF(ISNUMBER(AVERAGEIFS(Observed!AH$2:AH$10000,Observed!$A$2:$A$10000,$A33,Observed!$C$2:$C$10000,$C33)),AVERAGEIFS(Observed!AH$2:AH$10000,Observed!$A$2:$A$10000,$A33,Observed!$C$2:$C$10000,$C33),"")</f>
        <v/>
      </c>
      <c r="AI33" s="22" t="str">
        <f>IF(ISNUMBER(AVERAGEIFS(Observed!AI$2:AI$10000,Observed!$A$2:$A$10000,$A33,Observed!$C$2:$C$10000,$C33)),AVERAGEIFS(Observed!AI$2:AI$10000,Observed!$A$2:$A$10000,$A33,Observed!$C$2:$C$10000,$C33),"")</f>
        <v/>
      </c>
      <c r="AJ33" s="23" t="str">
        <f>IF(ISNUMBER(AVERAGEIFS(Observed!AJ$2:AJ$10000,Observed!$A$2:$A$10000,$A33,Observed!$C$2:$C$10000,$C33)),AVERAGEIFS(Observed!AJ$2:AJ$10000,Observed!$A$2:$A$10000,$A33,Observed!$C$2:$C$10000,$C33),"")</f>
        <v/>
      </c>
      <c r="AK33" s="23" t="str">
        <f>IF(ISNUMBER(AVERAGEIFS(Observed!AK$2:AK$10000,Observed!$A$2:$A$10000,$A33,Observed!$C$2:$C$10000,$C33)),AVERAGEIFS(Observed!AK$2:AK$10000,Observed!$A$2:$A$10000,$A33,Observed!$C$2:$C$10000,$C33),"")</f>
        <v/>
      </c>
      <c r="AL33" s="23" t="str">
        <f>IF(ISNUMBER(AVERAGEIFS(Observed!AL$2:AL$10000,Observed!$A$2:$A$10000,$A33,Observed!$C$2:$C$10000,$C33)),AVERAGEIFS(Observed!AL$2:AL$10000,Observed!$A$2:$A$10000,$A33,Observed!$C$2:$C$10000,$C33),"")</f>
        <v/>
      </c>
      <c r="AM33" s="23">
        <f>IF(ISNUMBER(AVERAGEIFS(Observed!AM$2:AM$10000,Observed!$A$2:$A$10000,$A33,Observed!$C$2:$C$10000,$C33)),AVERAGEIFS(Observed!AM$2:AM$10000,Observed!$A$2:$A$10000,$A33,Observed!$C$2:$C$10000,$C33),"")</f>
        <v>2.0452500000000002</v>
      </c>
      <c r="AN33" s="23">
        <f>IF(ISNUMBER(AVERAGEIFS(Observed!AN$2:AN$10000,Observed!$A$2:$A$10000,$A33,Observed!$C$2:$C$10000,$C33)),AVERAGEIFS(Observed!AN$2:AN$10000,Observed!$A$2:$A$10000,$A33,Observed!$C$2:$C$10000,$C33),"")</f>
        <v>14.334750000000001</v>
      </c>
      <c r="AO33" s="2">
        <f>COUNTIFS(Observed!$A$2:$A$10000,$A33,Observed!$C$2:$C$10000,$C33)</f>
        <v>4</v>
      </c>
      <c r="AP33" s="2">
        <f t="shared" si="1"/>
        <v>14</v>
      </c>
    </row>
    <row r="34" spans="1:42" x14ac:dyDescent="0.25">
      <c r="A34" t="s">
        <v>24</v>
      </c>
      <c r="B34" t="s">
        <v>43</v>
      </c>
      <c r="C34" s="20">
        <v>42046</v>
      </c>
      <c r="D34">
        <v>1</v>
      </c>
      <c r="E34" t="s">
        <v>56</v>
      </c>
      <c r="G34" s="25" t="s">
        <v>73</v>
      </c>
      <c r="H34" t="s">
        <v>21</v>
      </c>
      <c r="I34">
        <v>1.6</v>
      </c>
      <c r="J34" s="2" t="s">
        <v>20</v>
      </c>
      <c r="K34" s="22" t="str">
        <f>IF(ISNUMBER(AVERAGEIFS(Observed!K$2:K$10000,Observed!$A$2:$A$10000,$A34,Observed!$C$2:$C$10000,$C34)),AVERAGEIFS(Observed!K$2:K$10000,Observed!$A$2:$A$10000,$A34,Observed!$C$2:$C$10000,$C34),"")</f>
        <v/>
      </c>
      <c r="L34" s="23" t="str">
        <f>IF(ISNUMBER(AVERAGEIFS(Observed!L$2:L$10000,Observed!$A$2:$A$10000,$A34,Observed!$C$2:$C$10000,$C34)),AVERAGEIFS(Observed!L$2:L$10000,Observed!$A$2:$A$10000,$A34,Observed!$C$2:$C$10000,$C34),"")</f>
        <v/>
      </c>
      <c r="M34" s="23">
        <f>IF(ISNUMBER(AVERAGEIFS(Observed!M$2:M$10000,Observed!$A$2:$A$10000,$A34,Observed!$C$2:$C$10000,$C34)),AVERAGEIFS(Observed!M$2:M$10000,Observed!$A$2:$A$10000,$A34,Observed!$C$2:$C$10000,$C34),"")</f>
        <v>120.81481099081864</v>
      </c>
      <c r="N34" s="23">
        <f>IF(ISNUMBER(AVERAGEIFS(Observed!N$2:N$10000,Observed!$A$2:$A$10000,$A34,Observed!$C$2:$C$10000,$C34)),AVERAGEIFS(Observed!N$2:N$10000,Observed!$A$2:$A$10000,$A34,Observed!$C$2:$C$10000,$C34),"")</f>
        <v>120.81481099081864</v>
      </c>
      <c r="O34" s="23">
        <f>IF(ISNUMBER(AVERAGEIFS(Observed!O$2:O$10000,Observed!$A$2:$A$10000,$A34,Observed!$C$2:$C$10000,$C34)),AVERAGEIFS(Observed!O$2:O$10000,Observed!$A$2:$A$10000,$A34,Observed!$C$2:$C$10000,$C34),"")</f>
        <v>1005.6833698069155</v>
      </c>
      <c r="P34" s="24" t="str">
        <f>IF(ISNUMBER(AVERAGEIFS(Observed!P$2:P$10000,Observed!$A$2:$A$10000,$A34,Observed!$C$2:$C$10000,$C34)),AVERAGEIFS(Observed!P$2:P$10000,Observed!$A$2:$A$10000,$A34,Observed!$C$2:$C$10000,$C34),"")</f>
        <v/>
      </c>
      <c r="Q34" s="24" t="str">
        <f>IF(ISNUMBER(AVERAGEIFS(Observed!Q$2:Q$10000,Observed!$A$2:$A$10000,$A34,Observed!$C$2:$C$10000,$C34)),AVERAGEIFS(Observed!Q$2:Q$10000,Observed!$A$2:$A$10000,$A34,Observed!$C$2:$C$10000,$C34),"")</f>
        <v/>
      </c>
      <c r="R34" s="24" t="str">
        <f>IF(ISNUMBER(AVERAGEIFS(Observed!R$2:R$10000,Observed!$A$2:$A$10000,$A34,Observed!$C$2:$C$10000,$C34)),AVERAGEIFS(Observed!R$2:R$10000,Observed!$A$2:$A$10000,$A34,Observed!$C$2:$C$10000,$C34),"")</f>
        <v/>
      </c>
      <c r="S34" s="22" t="str">
        <f>IF(ISNUMBER(AVERAGEIFS(Observed!S$2:S$10000,Observed!$A$2:$A$10000,$A34,Observed!$C$2:$C$10000,$C34)),AVERAGEIFS(Observed!S$2:S$10000,Observed!$A$2:$A$10000,$A34,Observed!$C$2:$C$10000,$C34),"")</f>
        <v/>
      </c>
      <c r="T34" s="23" t="str">
        <f>IF(ISNUMBER(AVERAGEIFS(Observed!T$2:T$10000,Observed!$A$2:$A$10000,$A34,Observed!$C$2:$C$10000,$C34)),AVERAGEIFS(Observed!T$2:T$10000,Observed!$A$2:$A$10000,$A34,Observed!$C$2:$C$10000,$C34),"")</f>
        <v/>
      </c>
      <c r="U34" s="23" t="str">
        <f>IF(ISNUMBER(AVERAGEIFS(Observed!U$2:U$10000,Observed!$A$2:$A$10000,$A34,Observed!$C$2:$C$10000,$C34)),AVERAGEIFS(Observed!U$2:U$10000,Observed!$A$2:$A$10000,$A34,Observed!$C$2:$C$10000,$C34),"")</f>
        <v/>
      </c>
      <c r="V34" s="23" t="str">
        <f>IF(ISNUMBER(AVERAGEIFS(Observed!V$2:V$10000,Observed!$A$2:$A$10000,$A34,Observed!$C$2:$C$10000,$C34)),AVERAGEIFS(Observed!V$2:V$10000,Observed!$A$2:$A$10000,$A34,Observed!$C$2:$C$10000,$C34),"")</f>
        <v/>
      </c>
      <c r="W34" s="23" t="str">
        <f>IF(ISNUMBER(AVERAGEIFS(Observed!W$2:W$10000,Observed!$A$2:$A$10000,$A34,Observed!$C$2:$C$10000,$C34)),AVERAGEIFS(Observed!W$2:W$10000,Observed!$A$2:$A$10000,$A34,Observed!$C$2:$C$10000,$C34),"")</f>
        <v/>
      </c>
      <c r="X34" s="23" t="str">
        <f>IF(ISNUMBER(AVERAGEIFS(Observed!X$2:X$10000,Observed!$A$2:$A$10000,$A34,Observed!$C$2:$C$10000,$C34)),AVERAGEIFS(Observed!X$2:X$10000,Observed!$A$2:$A$10000,$A34,Observed!$C$2:$C$10000,$C34),"")</f>
        <v/>
      </c>
      <c r="Y34" s="23">
        <f>IF(ISNUMBER(AVERAGEIFS(Observed!Y$2:Y$10000,Observed!$A$2:$A$10000,$A34,Observed!$C$2:$C$10000,$C34)),AVERAGEIFS(Observed!Y$2:Y$10000,Observed!$A$2:$A$10000,$A34,Observed!$C$2:$C$10000,$C34),"")</f>
        <v>20.93975</v>
      </c>
      <c r="Z34" s="23">
        <f>IF(ISNUMBER(AVERAGEIFS(Observed!Z$2:Z$10000,Observed!$A$2:$A$10000,$A34,Observed!$C$2:$C$10000,$C34)),AVERAGEIFS(Observed!Z$2:Z$10000,Observed!$A$2:$A$10000,$A34,Observed!$C$2:$C$10000,$C34),"")</f>
        <v>5.4272500000000008</v>
      </c>
      <c r="AA34" s="23">
        <f>IF(ISNUMBER(AVERAGEIFS(Observed!AA$2:AA$10000,Observed!$A$2:$A$10000,$A34,Observed!$C$2:$C$10000,$C34)),AVERAGEIFS(Observed!AA$2:AA$10000,Observed!$A$2:$A$10000,$A34,Observed!$C$2:$C$10000,$C34),"")</f>
        <v>74.206999999999994</v>
      </c>
      <c r="AB34" s="23">
        <f>IF(ISNUMBER(AVERAGEIFS(Observed!AB$2:AB$10000,Observed!$A$2:$A$10000,$A34,Observed!$C$2:$C$10000,$C34)),AVERAGEIFS(Observed!AB$2:AB$10000,Observed!$A$2:$A$10000,$A34,Observed!$C$2:$C$10000,$C34),"")</f>
        <v>24.172249999999998</v>
      </c>
      <c r="AC34" s="23">
        <f>IF(ISNUMBER(AVERAGEIFS(Observed!AC$2:AC$10000,Observed!$A$2:$A$10000,$A34,Observed!$C$2:$C$10000,$C34)),AVERAGEIFS(Observed!AC$2:AC$10000,Observed!$A$2:$A$10000,$A34,Observed!$C$2:$C$10000,$C34),"")</f>
        <v>84.603250000000003</v>
      </c>
      <c r="AD34" s="23">
        <f>IF(ISNUMBER(AVERAGEIFS(Observed!AD$2:AD$10000,Observed!$A$2:$A$10000,$A34,Observed!$C$2:$C$10000,$C34)),AVERAGEIFS(Observed!AD$2:AD$10000,Observed!$A$2:$A$10000,$A34,Observed!$C$2:$C$10000,$C34),"")</f>
        <v>17.38175</v>
      </c>
      <c r="AE34" s="24">
        <f>IF(ISNUMBER(AVERAGEIFS(Observed!AE$2:AE$10000,Observed!$A$2:$A$10000,$A34,Observed!$C$2:$C$10000,$C34)),AVERAGEIFS(Observed!AE$2:AE$10000,Observed!$A$2:$A$10000,$A34,Observed!$C$2:$C$10000,$C34),"")</f>
        <v>2.7810799999999997E-2</v>
      </c>
      <c r="AF34" s="24">
        <f>IF(ISNUMBER(AVERAGEIFS(Observed!AF$2:AF$10000,Observed!$A$2:$A$10000,$A34,Observed!$C$2:$C$10000,$C34)),AVERAGEIFS(Observed!AF$2:AF$10000,Observed!$A$2:$A$10000,$A34,Observed!$C$2:$C$10000,$C34),"")</f>
        <v>2.7810799999999997E-2</v>
      </c>
      <c r="AG34" s="23">
        <f>IF(ISNUMBER(AVERAGEIFS(Observed!AG$2:AG$10000,Observed!$A$2:$A$10000,$A34,Observed!$C$2:$C$10000,$C34)),AVERAGEIFS(Observed!AG$2:AG$10000,Observed!$A$2:$A$10000,$A34,Observed!$C$2:$C$10000,$C34),"")</f>
        <v>11.87312</v>
      </c>
      <c r="AH34" s="23" t="str">
        <f>IF(ISNUMBER(AVERAGEIFS(Observed!AH$2:AH$10000,Observed!$A$2:$A$10000,$A34,Observed!$C$2:$C$10000,$C34)),AVERAGEIFS(Observed!AH$2:AH$10000,Observed!$A$2:$A$10000,$A34,Observed!$C$2:$C$10000,$C34),"")</f>
        <v/>
      </c>
      <c r="AI34" s="22" t="str">
        <f>IF(ISNUMBER(AVERAGEIFS(Observed!AI$2:AI$10000,Observed!$A$2:$A$10000,$A34,Observed!$C$2:$C$10000,$C34)),AVERAGEIFS(Observed!AI$2:AI$10000,Observed!$A$2:$A$10000,$A34,Observed!$C$2:$C$10000,$C34),"")</f>
        <v/>
      </c>
      <c r="AJ34" s="23" t="str">
        <f>IF(ISNUMBER(AVERAGEIFS(Observed!AJ$2:AJ$10000,Observed!$A$2:$A$10000,$A34,Observed!$C$2:$C$10000,$C34)),AVERAGEIFS(Observed!AJ$2:AJ$10000,Observed!$A$2:$A$10000,$A34,Observed!$C$2:$C$10000,$C34),"")</f>
        <v/>
      </c>
      <c r="AK34" s="23" t="str">
        <f>IF(ISNUMBER(AVERAGEIFS(Observed!AK$2:AK$10000,Observed!$A$2:$A$10000,$A34,Observed!$C$2:$C$10000,$C34)),AVERAGEIFS(Observed!AK$2:AK$10000,Observed!$A$2:$A$10000,$A34,Observed!$C$2:$C$10000,$C34),"")</f>
        <v/>
      </c>
      <c r="AL34" s="23" t="str">
        <f>IF(ISNUMBER(AVERAGEIFS(Observed!AL$2:AL$10000,Observed!$A$2:$A$10000,$A34,Observed!$C$2:$C$10000,$C34)),AVERAGEIFS(Observed!AL$2:AL$10000,Observed!$A$2:$A$10000,$A34,Observed!$C$2:$C$10000,$C34),"")</f>
        <v/>
      </c>
      <c r="AM34" s="23">
        <f>IF(ISNUMBER(AVERAGEIFS(Observed!AM$2:AM$10000,Observed!$A$2:$A$10000,$A34,Observed!$C$2:$C$10000,$C34)),AVERAGEIFS(Observed!AM$2:AM$10000,Observed!$A$2:$A$10000,$A34,Observed!$C$2:$C$10000,$C34),"")</f>
        <v>3.3457499999999998</v>
      </c>
      <c r="AN34" s="23">
        <f>IF(ISNUMBER(AVERAGEIFS(Observed!AN$2:AN$10000,Observed!$A$2:$A$10000,$A34,Observed!$C$2:$C$10000,$C34)),AVERAGEIFS(Observed!AN$2:AN$10000,Observed!$A$2:$A$10000,$A34,Observed!$C$2:$C$10000,$C34),"")</f>
        <v>27.049250000000001</v>
      </c>
      <c r="AO34" s="2">
        <f>COUNTIFS(Observed!$A$2:$A$10000,$A34,Observed!$C$2:$C$10000,$C34)</f>
        <v>4</v>
      </c>
      <c r="AP34" s="2">
        <f t="shared" si="1"/>
        <v>14</v>
      </c>
    </row>
    <row r="35" spans="1:42" x14ac:dyDescent="0.25">
      <c r="A35" t="s">
        <v>27</v>
      </c>
      <c r="B35" t="s">
        <v>43</v>
      </c>
      <c r="C35" s="20">
        <v>42046</v>
      </c>
      <c r="D35">
        <v>1</v>
      </c>
      <c r="E35" t="s">
        <v>57</v>
      </c>
      <c r="G35" s="25" t="s">
        <v>73</v>
      </c>
      <c r="H35" t="s">
        <v>21</v>
      </c>
      <c r="I35">
        <v>1.6</v>
      </c>
      <c r="J35" s="2" t="s">
        <v>20</v>
      </c>
      <c r="K35" s="22" t="str">
        <f>IF(ISNUMBER(AVERAGEIFS(Observed!K$2:K$10000,Observed!$A$2:$A$10000,$A35,Observed!$C$2:$C$10000,$C35)),AVERAGEIFS(Observed!K$2:K$10000,Observed!$A$2:$A$10000,$A35,Observed!$C$2:$C$10000,$C35),"")</f>
        <v/>
      </c>
      <c r="L35" s="23" t="str">
        <f>IF(ISNUMBER(AVERAGEIFS(Observed!L$2:L$10000,Observed!$A$2:$A$10000,$A35,Observed!$C$2:$C$10000,$C35)),AVERAGEIFS(Observed!L$2:L$10000,Observed!$A$2:$A$10000,$A35,Observed!$C$2:$C$10000,$C35),"")</f>
        <v/>
      </c>
      <c r="M35" s="23">
        <f>IF(ISNUMBER(AVERAGEIFS(Observed!M$2:M$10000,Observed!$A$2:$A$10000,$A35,Observed!$C$2:$C$10000,$C35)),AVERAGEIFS(Observed!M$2:M$10000,Observed!$A$2:$A$10000,$A35,Observed!$C$2:$C$10000,$C35),"")</f>
        <v>105.39932908306552</v>
      </c>
      <c r="N35" s="23">
        <f>IF(ISNUMBER(AVERAGEIFS(Observed!N$2:N$10000,Observed!$A$2:$A$10000,$A35,Observed!$C$2:$C$10000,$C35)),AVERAGEIFS(Observed!N$2:N$10000,Observed!$A$2:$A$10000,$A35,Observed!$C$2:$C$10000,$C35),"")</f>
        <v>105.39932908306552</v>
      </c>
      <c r="O35" s="23">
        <f>IF(ISNUMBER(AVERAGEIFS(Observed!O$2:O$10000,Observed!$A$2:$A$10000,$A35,Observed!$C$2:$C$10000,$C35)),AVERAGEIFS(Observed!O$2:O$10000,Observed!$A$2:$A$10000,$A35,Observed!$C$2:$C$10000,$C35),"")</f>
        <v>831.67114730387448</v>
      </c>
      <c r="P35" s="24" t="str">
        <f>IF(ISNUMBER(AVERAGEIFS(Observed!P$2:P$10000,Observed!$A$2:$A$10000,$A35,Observed!$C$2:$C$10000,$C35)),AVERAGEIFS(Observed!P$2:P$10000,Observed!$A$2:$A$10000,$A35,Observed!$C$2:$C$10000,$C35),"")</f>
        <v/>
      </c>
      <c r="Q35" s="24" t="str">
        <f>IF(ISNUMBER(AVERAGEIFS(Observed!Q$2:Q$10000,Observed!$A$2:$A$10000,$A35,Observed!$C$2:$C$10000,$C35)),AVERAGEIFS(Observed!Q$2:Q$10000,Observed!$A$2:$A$10000,$A35,Observed!$C$2:$C$10000,$C35),"")</f>
        <v/>
      </c>
      <c r="R35" s="24" t="str">
        <f>IF(ISNUMBER(AVERAGEIFS(Observed!R$2:R$10000,Observed!$A$2:$A$10000,$A35,Observed!$C$2:$C$10000,$C35)),AVERAGEIFS(Observed!R$2:R$10000,Observed!$A$2:$A$10000,$A35,Observed!$C$2:$C$10000,$C35),"")</f>
        <v/>
      </c>
      <c r="S35" s="22" t="str">
        <f>IF(ISNUMBER(AVERAGEIFS(Observed!S$2:S$10000,Observed!$A$2:$A$10000,$A35,Observed!$C$2:$C$10000,$C35)),AVERAGEIFS(Observed!S$2:S$10000,Observed!$A$2:$A$10000,$A35,Observed!$C$2:$C$10000,$C35),"")</f>
        <v/>
      </c>
      <c r="T35" s="23" t="str">
        <f>IF(ISNUMBER(AVERAGEIFS(Observed!T$2:T$10000,Observed!$A$2:$A$10000,$A35,Observed!$C$2:$C$10000,$C35)),AVERAGEIFS(Observed!T$2:T$10000,Observed!$A$2:$A$10000,$A35,Observed!$C$2:$C$10000,$C35),"")</f>
        <v/>
      </c>
      <c r="U35" s="23" t="str">
        <f>IF(ISNUMBER(AVERAGEIFS(Observed!U$2:U$10000,Observed!$A$2:$A$10000,$A35,Observed!$C$2:$C$10000,$C35)),AVERAGEIFS(Observed!U$2:U$10000,Observed!$A$2:$A$10000,$A35,Observed!$C$2:$C$10000,$C35),"")</f>
        <v/>
      </c>
      <c r="V35" s="23" t="str">
        <f>IF(ISNUMBER(AVERAGEIFS(Observed!V$2:V$10000,Observed!$A$2:$A$10000,$A35,Observed!$C$2:$C$10000,$C35)),AVERAGEIFS(Observed!V$2:V$10000,Observed!$A$2:$A$10000,$A35,Observed!$C$2:$C$10000,$C35),"")</f>
        <v/>
      </c>
      <c r="W35" s="23" t="str">
        <f>IF(ISNUMBER(AVERAGEIFS(Observed!W$2:W$10000,Observed!$A$2:$A$10000,$A35,Observed!$C$2:$C$10000,$C35)),AVERAGEIFS(Observed!W$2:W$10000,Observed!$A$2:$A$10000,$A35,Observed!$C$2:$C$10000,$C35),"")</f>
        <v/>
      </c>
      <c r="X35" s="23" t="str">
        <f>IF(ISNUMBER(AVERAGEIFS(Observed!X$2:X$10000,Observed!$A$2:$A$10000,$A35,Observed!$C$2:$C$10000,$C35)),AVERAGEIFS(Observed!X$2:X$10000,Observed!$A$2:$A$10000,$A35,Observed!$C$2:$C$10000,$C35),"")</f>
        <v/>
      </c>
      <c r="Y35" s="23">
        <f>IF(ISNUMBER(AVERAGEIFS(Observed!Y$2:Y$10000,Observed!$A$2:$A$10000,$A35,Observed!$C$2:$C$10000,$C35)),AVERAGEIFS(Observed!Y$2:Y$10000,Observed!$A$2:$A$10000,$A35,Observed!$C$2:$C$10000,$C35),"")</f>
        <v>20.807500000000001</v>
      </c>
      <c r="Z35" s="23">
        <f>IF(ISNUMBER(AVERAGEIFS(Observed!Z$2:Z$10000,Observed!$A$2:$A$10000,$A35,Observed!$C$2:$C$10000,$C35)),AVERAGEIFS(Observed!Z$2:Z$10000,Observed!$A$2:$A$10000,$A35,Observed!$C$2:$C$10000,$C35),"")</f>
        <v>5.6822499999999998</v>
      </c>
      <c r="AA35" s="23">
        <f>IF(ISNUMBER(AVERAGEIFS(Observed!AA$2:AA$10000,Observed!$A$2:$A$10000,$A35,Observed!$C$2:$C$10000,$C35)),AVERAGEIFS(Observed!AA$2:AA$10000,Observed!$A$2:$A$10000,$A35,Observed!$C$2:$C$10000,$C35),"")</f>
        <v>73.933999999999997</v>
      </c>
      <c r="AB35" s="23">
        <f>IF(ISNUMBER(AVERAGEIFS(Observed!AB$2:AB$10000,Observed!$A$2:$A$10000,$A35,Observed!$C$2:$C$10000,$C35)),AVERAGEIFS(Observed!AB$2:AB$10000,Observed!$A$2:$A$10000,$A35,Observed!$C$2:$C$10000,$C35),"")</f>
        <v>24.928750000000001</v>
      </c>
      <c r="AC35" s="23">
        <f>IF(ISNUMBER(AVERAGEIFS(Observed!AC$2:AC$10000,Observed!$A$2:$A$10000,$A35,Observed!$C$2:$C$10000,$C35)),AVERAGEIFS(Observed!AC$2:AC$10000,Observed!$A$2:$A$10000,$A35,Observed!$C$2:$C$10000,$C35),"")</f>
        <v>84.29849999999999</v>
      </c>
      <c r="AD35" s="23">
        <f>IF(ISNUMBER(AVERAGEIFS(Observed!AD$2:AD$10000,Observed!$A$2:$A$10000,$A35,Observed!$C$2:$C$10000,$C35)),AVERAGEIFS(Observed!AD$2:AD$10000,Observed!$A$2:$A$10000,$A35,Observed!$C$2:$C$10000,$C35),"")</f>
        <v>15.3995</v>
      </c>
      <c r="AE35" s="24">
        <f>IF(ISNUMBER(AVERAGEIFS(Observed!AE$2:AE$10000,Observed!$A$2:$A$10000,$A35,Observed!$C$2:$C$10000,$C35)),AVERAGEIFS(Observed!AE$2:AE$10000,Observed!$A$2:$A$10000,$A35,Observed!$C$2:$C$10000,$C35),"")</f>
        <v>2.46392E-2</v>
      </c>
      <c r="AF35" s="24">
        <f>IF(ISNUMBER(AVERAGEIFS(Observed!AF$2:AF$10000,Observed!$A$2:$A$10000,$A35,Observed!$C$2:$C$10000,$C35)),AVERAGEIFS(Observed!AF$2:AF$10000,Observed!$A$2:$A$10000,$A35,Observed!$C$2:$C$10000,$C35),"")</f>
        <v>2.46392E-2</v>
      </c>
      <c r="AG35" s="23">
        <f>IF(ISNUMBER(AVERAGEIFS(Observed!AG$2:AG$10000,Observed!$A$2:$A$10000,$A35,Observed!$C$2:$C$10000,$C35)),AVERAGEIFS(Observed!AG$2:AG$10000,Observed!$A$2:$A$10000,$A35,Observed!$C$2:$C$10000,$C35),"")</f>
        <v>11.82944</v>
      </c>
      <c r="AH35" s="23" t="str">
        <f>IF(ISNUMBER(AVERAGEIFS(Observed!AH$2:AH$10000,Observed!$A$2:$A$10000,$A35,Observed!$C$2:$C$10000,$C35)),AVERAGEIFS(Observed!AH$2:AH$10000,Observed!$A$2:$A$10000,$A35,Observed!$C$2:$C$10000,$C35),"")</f>
        <v/>
      </c>
      <c r="AI35" s="22" t="str">
        <f>IF(ISNUMBER(AVERAGEIFS(Observed!AI$2:AI$10000,Observed!$A$2:$A$10000,$A35,Observed!$C$2:$C$10000,$C35)),AVERAGEIFS(Observed!AI$2:AI$10000,Observed!$A$2:$A$10000,$A35,Observed!$C$2:$C$10000,$C35),"")</f>
        <v/>
      </c>
      <c r="AJ35" s="23" t="str">
        <f>IF(ISNUMBER(AVERAGEIFS(Observed!AJ$2:AJ$10000,Observed!$A$2:$A$10000,$A35,Observed!$C$2:$C$10000,$C35)),AVERAGEIFS(Observed!AJ$2:AJ$10000,Observed!$A$2:$A$10000,$A35,Observed!$C$2:$C$10000,$C35),"")</f>
        <v/>
      </c>
      <c r="AK35" s="23" t="str">
        <f>IF(ISNUMBER(AVERAGEIFS(Observed!AK$2:AK$10000,Observed!$A$2:$A$10000,$A35,Observed!$C$2:$C$10000,$C35)),AVERAGEIFS(Observed!AK$2:AK$10000,Observed!$A$2:$A$10000,$A35,Observed!$C$2:$C$10000,$C35),"")</f>
        <v/>
      </c>
      <c r="AL35" s="23" t="str">
        <f>IF(ISNUMBER(AVERAGEIFS(Observed!AL$2:AL$10000,Observed!$A$2:$A$10000,$A35,Observed!$C$2:$C$10000,$C35)),AVERAGEIFS(Observed!AL$2:AL$10000,Observed!$A$2:$A$10000,$A35,Observed!$C$2:$C$10000,$C35),"")</f>
        <v/>
      </c>
      <c r="AM35" s="23">
        <f>IF(ISNUMBER(AVERAGEIFS(Observed!AM$2:AM$10000,Observed!$A$2:$A$10000,$A35,Observed!$C$2:$C$10000,$C35)),AVERAGEIFS(Observed!AM$2:AM$10000,Observed!$A$2:$A$10000,$A35,Observed!$C$2:$C$10000,$C35),"")</f>
        <v>2.6029999999999998</v>
      </c>
      <c r="AN35" s="23">
        <f>IF(ISNUMBER(AVERAGEIFS(Observed!AN$2:AN$10000,Observed!$A$2:$A$10000,$A35,Observed!$C$2:$C$10000,$C35)),AVERAGEIFS(Observed!AN$2:AN$10000,Observed!$A$2:$A$10000,$A35,Observed!$C$2:$C$10000,$C35),"")</f>
        <v>19.87725</v>
      </c>
      <c r="AO35" s="2">
        <f>COUNTIFS(Observed!$A$2:$A$10000,$A35,Observed!$C$2:$C$10000,$C35)</f>
        <v>4</v>
      </c>
      <c r="AP35" s="2">
        <f t="shared" si="1"/>
        <v>14</v>
      </c>
    </row>
    <row r="36" spans="1:42" x14ac:dyDescent="0.25">
      <c r="A36" t="s">
        <v>28</v>
      </c>
      <c r="B36" t="s">
        <v>43</v>
      </c>
      <c r="C36" s="20">
        <v>42046</v>
      </c>
      <c r="D36">
        <v>1</v>
      </c>
      <c r="E36" t="s">
        <v>58</v>
      </c>
      <c r="G36" s="25" t="s">
        <v>73</v>
      </c>
      <c r="H36" t="s">
        <v>21</v>
      </c>
      <c r="I36">
        <v>1.6</v>
      </c>
      <c r="J36" s="2" t="s">
        <v>20</v>
      </c>
      <c r="K36" s="22" t="str">
        <f>IF(ISNUMBER(AVERAGEIFS(Observed!K$2:K$10000,Observed!$A$2:$A$10000,$A36,Observed!$C$2:$C$10000,$C36)),AVERAGEIFS(Observed!K$2:K$10000,Observed!$A$2:$A$10000,$A36,Observed!$C$2:$C$10000,$C36),"")</f>
        <v/>
      </c>
      <c r="L36" s="23" t="str">
        <f>IF(ISNUMBER(AVERAGEIFS(Observed!L$2:L$10000,Observed!$A$2:$A$10000,$A36,Observed!$C$2:$C$10000,$C36)),AVERAGEIFS(Observed!L$2:L$10000,Observed!$A$2:$A$10000,$A36,Observed!$C$2:$C$10000,$C36),"")</f>
        <v/>
      </c>
      <c r="M36" s="23">
        <f>IF(ISNUMBER(AVERAGEIFS(Observed!M$2:M$10000,Observed!$A$2:$A$10000,$A36,Observed!$C$2:$C$10000,$C36)),AVERAGEIFS(Observed!M$2:M$10000,Observed!$A$2:$A$10000,$A36,Observed!$C$2:$C$10000,$C36),"")</f>
        <v>46.53949851014967</v>
      </c>
      <c r="N36" s="23">
        <f>IF(ISNUMBER(AVERAGEIFS(Observed!N$2:N$10000,Observed!$A$2:$A$10000,$A36,Observed!$C$2:$C$10000,$C36)),AVERAGEIFS(Observed!N$2:N$10000,Observed!$A$2:$A$10000,$A36,Observed!$C$2:$C$10000,$C36),"")</f>
        <v>46.53949851014967</v>
      </c>
      <c r="O36" s="23">
        <f>IF(ISNUMBER(AVERAGEIFS(Observed!O$2:O$10000,Observed!$A$2:$A$10000,$A36,Observed!$C$2:$C$10000,$C36)),AVERAGEIFS(Observed!O$2:O$10000,Observed!$A$2:$A$10000,$A36,Observed!$C$2:$C$10000,$C36),"")</f>
        <v>418.61343416802606</v>
      </c>
      <c r="P36" s="24" t="str">
        <f>IF(ISNUMBER(AVERAGEIFS(Observed!P$2:P$10000,Observed!$A$2:$A$10000,$A36,Observed!$C$2:$C$10000,$C36)),AVERAGEIFS(Observed!P$2:P$10000,Observed!$A$2:$A$10000,$A36,Observed!$C$2:$C$10000,$C36),"")</f>
        <v/>
      </c>
      <c r="Q36" s="24" t="str">
        <f>IF(ISNUMBER(AVERAGEIFS(Observed!Q$2:Q$10000,Observed!$A$2:$A$10000,$A36,Observed!$C$2:$C$10000,$C36)),AVERAGEIFS(Observed!Q$2:Q$10000,Observed!$A$2:$A$10000,$A36,Observed!$C$2:$C$10000,$C36),"")</f>
        <v/>
      </c>
      <c r="R36" s="24" t="str">
        <f>IF(ISNUMBER(AVERAGEIFS(Observed!R$2:R$10000,Observed!$A$2:$A$10000,$A36,Observed!$C$2:$C$10000,$C36)),AVERAGEIFS(Observed!R$2:R$10000,Observed!$A$2:$A$10000,$A36,Observed!$C$2:$C$10000,$C36),"")</f>
        <v/>
      </c>
      <c r="S36" s="22" t="str">
        <f>IF(ISNUMBER(AVERAGEIFS(Observed!S$2:S$10000,Observed!$A$2:$A$10000,$A36,Observed!$C$2:$C$10000,$C36)),AVERAGEIFS(Observed!S$2:S$10000,Observed!$A$2:$A$10000,$A36,Observed!$C$2:$C$10000,$C36),"")</f>
        <v/>
      </c>
      <c r="T36" s="23" t="str">
        <f>IF(ISNUMBER(AVERAGEIFS(Observed!T$2:T$10000,Observed!$A$2:$A$10000,$A36,Observed!$C$2:$C$10000,$C36)),AVERAGEIFS(Observed!T$2:T$10000,Observed!$A$2:$A$10000,$A36,Observed!$C$2:$C$10000,$C36),"")</f>
        <v/>
      </c>
      <c r="U36" s="23" t="str">
        <f>IF(ISNUMBER(AVERAGEIFS(Observed!U$2:U$10000,Observed!$A$2:$A$10000,$A36,Observed!$C$2:$C$10000,$C36)),AVERAGEIFS(Observed!U$2:U$10000,Observed!$A$2:$A$10000,$A36,Observed!$C$2:$C$10000,$C36),"")</f>
        <v/>
      </c>
      <c r="V36" s="23" t="str">
        <f>IF(ISNUMBER(AVERAGEIFS(Observed!V$2:V$10000,Observed!$A$2:$A$10000,$A36,Observed!$C$2:$C$10000,$C36)),AVERAGEIFS(Observed!V$2:V$10000,Observed!$A$2:$A$10000,$A36,Observed!$C$2:$C$10000,$C36),"")</f>
        <v/>
      </c>
      <c r="W36" s="23" t="str">
        <f>IF(ISNUMBER(AVERAGEIFS(Observed!W$2:W$10000,Observed!$A$2:$A$10000,$A36,Observed!$C$2:$C$10000,$C36)),AVERAGEIFS(Observed!W$2:W$10000,Observed!$A$2:$A$10000,$A36,Observed!$C$2:$C$10000,$C36),"")</f>
        <v/>
      </c>
      <c r="X36" s="23" t="str">
        <f>IF(ISNUMBER(AVERAGEIFS(Observed!X$2:X$10000,Observed!$A$2:$A$10000,$A36,Observed!$C$2:$C$10000,$C36)),AVERAGEIFS(Observed!X$2:X$10000,Observed!$A$2:$A$10000,$A36,Observed!$C$2:$C$10000,$C36),"")</f>
        <v/>
      </c>
      <c r="Y36" s="23">
        <f>IF(ISNUMBER(AVERAGEIFS(Observed!Y$2:Y$10000,Observed!$A$2:$A$10000,$A36,Observed!$C$2:$C$10000,$C36)),AVERAGEIFS(Observed!Y$2:Y$10000,Observed!$A$2:$A$10000,$A36,Observed!$C$2:$C$10000,$C36),"")</f>
        <v>21.4465</v>
      </c>
      <c r="Z36" s="23">
        <f>IF(ISNUMBER(AVERAGEIFS(Observed!Z$2:Z$10000,Observed!$A$2:$A$10000,$A36,Observed!$C$2:$C$10000,$C36)),AVERAGEIFS(Observed!Z$2:Z$10000,Observed!$A$2:$A$10000,$A36,Observed!$C$2:$C$10000,$C36),"")</f>
        <v>6.5020000000000007</v>
      </c>
      <c r="AA36" s="23">
        <f>IF(ISNUMBER(AVERAGEIFS(Observed!AA$2:AA$10000,Observed!$A$2:$A$10000,$A36,Observed!$C$2:$C$10000,$C36)),AVERAGEIFS(Observed!AA$2:AA$10000,Observed!$A$2:$A$10000,$A36,Observed!$C$2:$C$10000,$C36),"")</f>
        <v>72.55125000000001</v>
      </c>
      <c r="AB36" s="23">
        <f>IF(ISNUMBER(AVERAGEIFS(Observed!AB$2:AB$10000,Observed!$A$2:$A$10000,$A36,Observed!$C$2:$C$10000,$C36)),AVERAGEIFS(Observed!AB$2:AB$10000,Observed!$A$2:$A$10000,$A36,Observed!$C$2:$C$10000,$C36),"")</f>
        <v>25.6065</v>
      </c>
      <c r="AC36" s="23">
        <f>IF(ISNUMBER(AVERAGEIFS(Observed!AC$2:AC$10000,Observed!$A$2:$A$10000,$A36,Observed!$C$2:$C$10000,$C36)),AVERAGEIFS(Observed!AC$2:AC$10000,Observed!$A$2:$A$10000,$A36,Observed!$C$2:$C$10000,$C36),"")</f>
        <v>84.790750000000003</v>
      </c>
      <c r="AD36" s="23">
        <f>IF(ISNUMBER(AVERAGEIFS(Observed!AD$2:AD$10000,Observed!$A$2:$A$10000,$A36,Observed!$C$2:$C$10000,$C36)),AVERAGEIFS(Observed!AD$2:AD$10000,Observed!$A$2:$A$10000,$A36,Observed!$C$2:$C$10000,$C36),"")</f>
        <v>15.88475</v>
      </c>
      <c r="AE36" s="24">
        <f>IF(ISNUMBER(AVERAGEIFS(Observed!AE$2:AE$10000,Observed!$A$2:$A$10000,$A36,Observed!$C$2:$C$10000,$C36)),AVERAGEIFS(Observed!AE$2:AE$10000,Observed!$A$2:$A$10000,$A36,Observed!$C$2:$C$10000,$C36),"")</f>
        <v>2.5415599999999997E-2</v>
      </c>
      <c r="AF36" s="24">
        <f>IF(ISNUMBER(AVERAGEIFS(Observed!AF$2:AF$10000,Observed!$A$2:$A$10000,$A36,Observed!$C$2:$C$10000,$C36)),AVERAGEIFS(Observed!AF$2:AF$10000,Observed!$A$2:$A$10000,$A36,Observed!$C$2:$C$10000,$C36),"")</f>
        <v>2.5415599999999997E-2</v>
      </c>
      <c r="AG36" s="23">
        <f>IF(ISNUMBER(AVERAGEIFS(Observed!AG$2:AG$10000,Observed!$A$2:$A$10000,$A36,Observed!$C$2:$C$10000,$C36)),AVERAGEIFS(Observed!AG$2:AG$10000,Observed!$A$2:$A$10000,$A36,Observed!$C$2:$C$10000,$C36),"")</f>
        <v>11.608200000000002</v>
      </c>
      <c r="AH36" s="23" t="str">
        <f>IF(ISNUMBER(AVERAGEIFS(Observed!AH$2:AH$10000,Observed!$A$2:$A$10000,$A36,Observed!$C$2:$C$10000,$C36)),AVERAGEIFS(Observed!AH$2:AH$10000,Observed!$A$2:$A$10000,$A36,Observed!$C$2:$C$10000,$C36),"")</f>
        <v/>
      </c>
      <c r="AI36" s="22" t="str">
        <f>IF(ISNUMBER(AVERAGEIFS(Observed!AI$2:AI$10000,Observed!$A$2:$A$10000,$A36,Observed!$C$2:$C$10000,$C36)),AVERAGEIFS(Observed!AI$2:AI$10000,Observed!$A$2:$A$10000,$A36,Observed!$C$2:$C$10000,$C36),"")</f>
        <v/>
      </c>
      <c r="AJ36" s="23" t="str">
        <f>IF(ISNUMBER(AVERAGEIFS(Observed!AJ$2:AJ$10000,Observed!$A$2:$A$10000,$A36,Observed!$C$2:$C$10000,$C36)),AVERAGEIFS(Observed!AJ$2:AJ$10000,Observed!$A$2:$A$10000,$A36,Observed!$C$2:$C$10000,$C36),"")</f>
        <v/>
      </c>
      <c r="AK36" s="23" t="str">
        <f>IF(ISNUMBER(AVERAGEIFS(Observed!AK$2:AK$10000,Observed!$A$2:$A$10000,$A36,Observed!$C$2:$C$10000,$C36)),AVERAGEIFS(Observed!AK$2:AK$10000,Observed!$A$2:$A$10000,$A36,Observed!$C$2:$C$10000,$C36),"")</f>
        <v/>
      </c>
      <c r="AL36" s="23" t="str">
        <f>IF(ISNUMBER(AVERAGEIFS(Observed!AL$2:AL$10000,Observed!$A$2:$A$10000,$A36,Observed!$C$2:$C$10000,$C36)),AVERAGEIFS(Observed!AL$2:AL$10000,Observed!$A$2:$A$10000,$A36,Observed!$C$2:$C$10000,$C36),"")</f>
        <v/>
      </c>
      <c r="AM36" s="23">
        <f>IF(ISNUMBER(AVERAGEIFS(Observed!AM$2:AM$10000,Observed!$A$2:$A$10000,$A36,Observed!$C$2:$C$10000,$C36)),AVERAGEIFS(Observed!AM$2:AM$10000,Observed!$A$2:$A$10000,$A36,Observed!$C$2:$C$10000,$C36),"")</f>
        <v>1.1864999999999999</v>
      </c>
      <c r="AN36" s="23">
        <f>IF(ISNUMBER(AVERAGEIFS(Observed!AN$2:AN$10000,Observed!$A$2:$A$10000,$A36,Observed!$C$2:$C$10000,$C36)),AVERAGEIFS(Observed!AN$2:AN$10000,Observed!$A$2:$A$10000,$A36,Observed!$C$2:$C$10000,$C36),"")</f>
        <v>10.02975</v>
      </c>
      <c r="AO36" s="2">
        <f>COUNTIFS(Observed!$A$2:$A$10000,$A36,Observed!$C$2:$C$10000,$C36)</f>
        <v>4</v>
      </c>
      <c r="AP36" s="2">
        <f t="shared" si="1"/>
        <v>14</v>
      </c>
    </row>
    <row r="37" spans="1:42" x14ac:dyDescent="0.25">
      <c r="A37" t="s">
        <v>26</v>
      </c>
      <c r="B37" t="s">
        <v>43</v>
      </c>
      <c r="C37" s="20">
        <v>42046</v>
      </c>
      <c r="D37">
        <v>1</v>
      </c>
      <c r="E37" t="s">
        <v>59</v>
      </c>
      <c r="G37" s="25" t="s">
        <v>73</v>
      </c>
      <c r="H37" t="s">
        <v>21</v>
      </c>
      <c r="I37">
        <v>1.6</v>
      </c>
      <c r="J37" s="2" t="s">
        <v>20</v>
      </c>
      <c r="K37" s="22" t="str">
        <f>IF(ISNUMBER(AVERAGEIFS(Observed!K$2:K$10000,Observed!$A$2:$A$10000,$A37,Observed!$C$2:$C$10000,$C37)),AVERAGEIFS(Observed!K$2:K$10000,Observed!$A$2:$A$10000,$A37,Observed!$C$2:$C$10000,$C37),"")</f>
        <v/>
      </c>
      <c r="L37" s="23" t="str">
        <f>IF(ISNUMBER(AVERAGEIFS(Observed!L$2:L$10000,Observed!$A$2:$A$10000,$A37,Observed!$C$2:$C$10000,$C37)),AVERAGEIFS(Observed!L$2:L$10000,Observed!$A$2:$A$10000,$A37,Observed!$C$2:$C$10000,$C37),"")</f>
        <v/>
      </c>
      <c r="M37" s="23">
        <f>IF(ISNUMBER(AVERAGEIFS(Observed!M$2:M$10000,Observed!$A$2:$A$10000,$A37,Observed!$C$2:$C$10000,$C37)),AVERAGEIFS(Observed!M$2:M$10000,Observed!$A$2:$A$10000,$A37,Observed!$C$2:$C$10000,$C37),"")</f>
        <v>52.078607892030107</v>
      </c>
      <c r="N37" s="23">
        <f>IF(ISNUMBER(AVERAGEIFS(Observed!N$2:N$10000,Observed!$A$2:$A$10000,$A37,Observed!$C$2:$C$10000,$C37)),AVERAGEIFS(Observed!N$2:N$10000,Observed!$A$2:$A$10000,$A37,Observed!$C$2:$C$10000,$C37),"")</f>
        <v>52.078607892030107</v>
      </c>
      <c r="O37" s="23">
        <f>IF(ISNUMBER(AVERAGEIFS(Observed!O$2:O$10000,Observed!$A$2:$A$10000,$A37,Observed!$C$2:$C$10000,$C37)),AVERAGEIFS(Observed!O$2:O$10000,Observed!$A$2:$A$10000,$A37,Observed!$C$2:$C$10000,$C37),"")</f>
        <v>538.94419985274942</v>
      </c>
      <c r="P37" s="24" t="str">
        <f>IF(ISNUMBER(AVERAGEIFS(Observed!P$2:P$10000,Observed!$A$2:$A$10000,$A37,Observed!$C$2:$C$10000,$C37)),AVERAGEIFS(Observed!P$2:P$10000,Observed!$A$2:$A$10000,$A37,Observed!$C$2:$C$10000,$C37),"")</f>
        <v/>
      </c>
      <c r="Q37" s="24" t="str">
        <f>IF(ISNUMBER(AVERAGEIFS(Observed!Q$2:Q$10000,Observed!$A$2:$A$10000,$A37,Observed!$C$2:$C$10000,$C37)),AVERAGEIFS(Observed!Q$2:Q$10000,Observed!$A$2:$A$10000,$A37,Observed!$C$2:$C$10000,$C37),"")</f>
        <v/>
      </c>
      <c r="R37" s="24" t="str">
        <f>IF(ISNUMBER(AVERAGEIFS(Observed!R$2:R$10000,Observed!$A$2:$A$10000,$A37,Observed!$C$2:$C$10000,$C37)),AVERAGEIFS(Observed!R$2:R$10000,Observed!$A$2:$A$10000,$A37,Observed!$C$2:$C$10000,$C37),"")</f>
        <v/>
      </c>
      <c r="S37" s="22" t="str">
        <f>IF(ISNUMBER(AVERAGEIFS(Observed!S$2:S$10000,Observed!$A$2:$A$10000,$A37,Observed!$C$2:$C$10000,$C37)),AVERAGEIFS(Observed!S$2:S$10000,Observed!$A$2:$A$10000,$A37,Observed!$C$2:$C$10000,$C37),"")</f>
        <v/>
      </c>
      <c r="T37" s="23" t="str">
        <f>IF(ISNUMBER(AVERAGEIFS(Observed!T$2:T$10000,Observed!$A$2:$A$10000,$A37,Observed!$C$2:$C$10000,$C37)),AVERAGEIFS(Observed!T$2:T$10000,Observed!$A$2:$A$10000,$A37,Observed!$C$2:$C$10000,$C37),"")</f>
        <v/>
      </c>
      <c r="U37" s="23" t="str">
        <f>IF(ISNUMBER(AVERAGEIFS(Observed!U$2:U$10000,Observed!$A$2:$A$10000,$A37,Observed!$C$2:$C$10000,$C37)),AVERAGEIFS(Observed!U$2:U$10000,Observed!$A$2:$A$10000,$A37,Observed!$C$2:$C$10000,$C37),"")</f>
        <v/>
      </c>
      <c r="V37" s="23" t="str">
        <f>IF(ISNUMBER(AVERAGEIFS(Observed!V$2:V$10000,Observed!$A$2:$A$10000,$A37,Observed!$C$2:$C$10000,$C37)),AVERAGEIFS(Observed!V$2:V$10000,Observed!$A$2:$A$10000,$A37,Observed!$C$2:$C$10000,$C37),"")</f>
        <v/>
      </c>
      <c r="W37" s="23" t="str">
        <f>IF(ISNUMBER(AVERAGEIFS(Observed!W$2:W$10000,Observed!$A$2:$A$10000,$A37,Observed!$C$2:$C$10000,$C37)),AVERAGEIFS(Observed!W$2:W$10000,Observed!$A$2:$A$10000,$A37,Observed!$C$2:$C$10000,$C37),"")</f>
        <v/>
      </c>
      <c r="X37" s="23" t="str">
        <f>IF(ISNUMBER(AVERAGEIFS(Observed!X$2:X$10000,Observed!$A$2:$A$10000,$A37,Observed!$C$2:$C$10000,$C37)),AVERAGEIFS(Observed!X$2:X$10000,Observed!$A$2:$A$10000,$A37,Observed!$C$2:$C$10000,$C37),"")</f>
        <v/>
      </c>
      <c r="Y37" s="23">
        <f>IF(ISNUMBER(AVERAGEIFS(Observed!Y$2:Y$10000,Observed!$A$2:$A$10000,$A37,Observed!$C$2:$C$10000,$C37)),AVERAGEIFS(Observed!Y$2:Y$10000,Observed!$A$2:$A$10000,$A37,Observed!$C$2:$C$10000,$C37),"")</f>
        <v>23.304500000000001</v>
      </c>
      <c r="Z37" s="23">
        <f>IF(ISNUMBER(AVERAGEIFS(Observed!Z$2:Z$10000,Observed!$A$2:$A$10000,$A37,Observed!$C$2:$C$10000,$C37)),AVERAGEIFS(Observed!Z$2:Z$10000,Observed!$A$2:$A$10000,$A37,Observed!$C$2:$C$10000,$C37),"")</f>
        <v>5.4947500000000007</v>
      </c>
      <c r="AA37" s="23">
        <f>IF(ISNUMBER(AVERAGEIFS(Observed!AA$2:AA$10000,Observed!$A$2:$A$10000,$A37,Observed!$C$2:$C$10000,$C37)),AVERAGEIFS(Observed!AA$2:AA$10000,Observed!$A$2:$A$10000,$A37,Observed!$C$2:$C$10000,$C37),"")</f>
        <v>73.352499999999992</v>
      </c>
      <c r="AB37" s="23">
        <f>IF(ISNUMBER(AVERAGEIFS(Observed!AB$2:AB$10000,Observed!$A$2:$A$10000,$A37,Observed!$C$2:$C$10000,$C37)),AVERAGEIFS(Observed!AB$2:AB$10000,Observed!$A$2:$A$10000,$A37,Observed!$C$2:$C$10000,$C37),"")</f>
        <v>22.954249999999998</v>
      </c>
      <c r="AC37" s="23">
        <f>IF(ISNUMBER(AVERAGEIFS(Observed!AC$2:AC$10000,Observed!$A$2:$A$10000,$A37,Observed!$C$2:$C$10000,$C37)),AVERAGEIFS(Observed!AC$2:AC$10000,Observed!$A$2:$A$10000,$A37,Observed!$C$2:$C$10000,$C37),"")</f>
        <v>84.384749999999997</v>
      </c>
      <c r="AD37" s="23">
        <f>IF(ISNUMBER(AVERAGEIFS(Observed!AD$2:AD$10000,Observed!$A$2:$A$10000,$A37,Observed!$C$2:$C$10000,$C37)),AVERAGEIFS(Observed!AD$2:AD$10000,Observed!$A$2:$A$10000,$A37,Observed!$C$2:$C$10000,$C37),"")</f>
        <v>15.5045</v>
      </c>
      <c r="AE37" s="24">
        <f>IF(ISNUMBER(AVERAGEIFS(Observed!AE$2:AE$10000,Observed!$A$2:$A$10000,$A37,Observed!$C$2:$C$10000,$C37)),AVERAGEIFS(Observed!AE$2:AE$10000,Observed!$A$2:$A$10000,$A37,Observed!$C$2:$C$10000,$C37),"")</f>
        <v>2.4807200000000001E-2</v>
      </c>
      <c r="AF37" s="24">
        <f>IF(ISNUMBER(AVERAGEIFS(Observed!AF$2:AF$10000,Observed!$A$2:$A$10000,$A37,Observed!$C$2:$C$10000,$C37)),AVERAGEIFS(Observed!AF$2:AF$10000,Observed!$A$2:$A$10000,$A37,Observed!$C$2:$C$10000,$C37),"")</f>
        <v>2.4807200000000001E-2</v>
      </c>
      <c r="AG37" s="23">
        <f>IF(ISNUMBER(AVERAGEIFS(Observed!AG$2:AG$10000,Observed!$A$2:$A$10000,$A37,Observed!$C$2:$C$10000,$C37)),AVERAGEIFS(Observed!AG$2:AG$10000,Observed!$A$2:$A$10000,$A37,Observed!$C$2:$C$10000,$C37),"")</f>
        <v>11.7364</v>
      </c>
      <c r="AH37" s="23" t="str">
        <f>IF(ISNUMBER(AVERAGEIFS(Observed!AH$2:AH$10000,Observed!$A$2:$A$10000,$A37,Observed!$C$2:$C$10000,$C37)),AVERAGEIFS(Observed!AH$2:AH$10000,Observed!$A$2:$A$10000,$A37,Observed!$C$2:$C$10000,$C37),"")</f>
        <v/>
      </c>
      <c r="AI37" s="22" t="str">
        <f>IF(ISNUMBER(AVERAGEIFS(Observed!AI$2:AI$10000,Observed!$A$2:$A$10000,$A37,Observed!$C$2:$C$10000,$C37)),AVERAGEIFS(Observed!AI$2:AI$10000,Observed!$A$2:$A$10000,$A37,Observed!$C$2:$C$10000,$C37),"")</f>
        <v/>
      </c>
      <c r="AJ37" s="23" t="str">
        <f>IF(ISNUMBER(AVERAGEIFS(Observed!AJ$2:AJ$10000,Observed!$A$2:$A$10000,$A37,Observed!$C$2:$C$10000,$C37)),AVERAGEIFS(Observed!AJ$2:AJ$10000,Observed!$A$2:$A$10000,$A37,Observed!$C$2:$C$10000,$C37),"")</f>
        <v/>
      </c>
      <c r="AK37" s="23" t="str">
        <f>IF(ISNUMBER(AVERAGEIFS(Observed!AK$2:AK$10000,Observed!$A$2:$A$10000,$A37,Observed!$C$2:$C$10000,$C37)),AVERAGEIFS(Observed!AK$2:AK$10000,Observed!$A$2:$A$10000,$A37,Observed!$C$2:$C$10000,$C37),"")</f>
        <v/>
      </c>
      <c r="AL37" s="23" t="str">
        <f>IF(ISNUMBER(AVERAGEIFS(Observed!AL$2:AL$10000,Observed!$A$2:$A$10000,$A37,Observed!$C$2:$C$10000,$C37)),AVERAGEIFS(Observed!AL$2:AL$10000,Observed!$A$2:$A$10000,$A37,Observed!$C$2:$C$10000,$C37),"")</f>
        <v/>
      </c>
      <c r="AM37" s="23">
        <f>IF(ISNUMBER(AVERAGEIFS(Observed!AM$2:AM$10000,Observed!$A$2:$A$10000,$A37,Observed!$C$2:$C$10000,$C37)),AVERAGEIFS(Observed!AM$2:AM$10000,Observed!$A$2:$A$10000,$A37,Observed!$C$2:$C$10000,$C37),"")</f>
        <v>1.23925</v>
      </c>
      <c r="AN37" s="23">
        <f>IF(ISNUMBER(AVERAGEIFS(Observed!AN$2:AN$10000,Observed!$A$2:$A$10000,$A37,Observed!$C$2:$C$10000,$C37)),AVERAGEIFS(Observed!AN$2:AN$10000,Observed!$A$2:$A$10000,$A37,Observed!$C$2:$C$10000,$C37),"")</f>
        <v>11.761999999999999</v>
      </c>
      <c r="AO37" s="2">
        <f>COUNTIFS(Observed!$A$2:$A$10000,$A37,Observed!$C$2:$C$10000,$C37)</f>
        <v>4</v>
      </c>
      <c r="AP37" s="2">
        <f t="shared" si="1"/>
        <v>14</v>
      </c>
    </row>
    <row r="38" spans="1:42" x14ac:dyDescent="0.25">
      <c r="A38" t="s">
        <v>25</v>
      </c>
      <c r="B38" t="s">
        <v>43</v>
      </c>
      <c r="C38" s="20">
        <v>42073</v>
      </c>
      <c r="D38">
        <v>1</v>
      </c>
      <c r="E38" t="s">
        <v>54</v>
      </c>
      <c r="G38" s="25" t="s">
        <v>73</v>
      </c>
      <c r="H38" t="s">
        <v>22</v>
      </c>
      <c r="I38">
        <v>1.7</v>
      </c>
      <c r="J38" s="2" t="s">
        <v>20</v>
      </c>
      <c r="K38" s="22" t="str">
        <f>IF(ISNUMBER(AVERAGEIFS(Observed!K$2:K$10000,Observed!$A$2:$A$10000,$A38,Observed!$C$2:$C$10000,$C38)),AVERAGEIFS(Observed!K$2:K$10000,Observed!$A$2:$A$10000,$A38,Observed!$C$2:$C$10000,$C38),"")</f>
        <v/>
      </c>
      <c r="L38" s="23" t="str">
        <f>IF(ISNUMBER(AVERAGEIFS(Observed!L$2:L$10000,Observed!$A$2:$A$10000,$A38,Observed!$C$2:$C$10000,$C38)),AVERAGEIFS(Observed!L$2:L$10000,Observed!$A$2:$A$10000,$A38,Observed!$C$2:$C$10000,$C38),"")</f>
        <v/>
      </c>
      <c r="M38" s="23">
        <f>IF(ISNUMBER(AVERAGEIFS(Observed!M$2:M$10000,Observed!$A$2:$A$10000,$A38,Observed!$C$2:$C$10000,$C38)),AVERAGEIFS(Observed!M$2:M$10000,Observed!$A$2:$A$10000,$A38,Observed!$C$2:$C$10000,$C38),"")</f>
        <v>59.067508059573768</v>
      </c>
      <c r="N38" s="23">
        <f>IF(ISNUMBER(AVERAGEIFS(Observed!N$2:N$10000,Observed!$A$2:$A$10000,$A38,Observed!$C$2:$C$10000,$C38)),AVERAGEIFS(Observed!N$2:N$10000,Observed!$A$2:$A$10000,$A38,Observed!$C$2:$C$10000,$C38),"")</f>
        <v>59.067508059573768</v>
      </c>
      <c r="O38" s="23">
        <f>IF(ISNUMBER(AVERAGEIFS(Observed!O$2:O$10000,Observed!$A$2:$A$10000,$A38,Observed!$C$2:$C$10000,$C38)),AVERAGEIFS(Observed!O$2:O$10000,Observed!$A$2:$A$10000,$A38,Observed!$C$2:$C$10000,$C38),"")</f>
        <v>453.71331576530901</v>
      </c>
      <c r="P38" s="24" t="str">
        <f>IF(ISNUMBER(AVERAGEIFS(Observed!P$2:P$10000,Observed!$A$2:$A$10000,$A38,Observed!$C$2:$C$10000,$C38)),AVERAGEIFS(Observed!P$2:P$10000,Observed!$A$2:$A$10000,$A38,Observed!$C$2:$C$10000,$C38),"")</f>
        <v/>
      </c>
      <c r="Q38" s="24" t="str">
        <f>IF(ISNUMBER(AVERAGEIFS(Observed!Q$2:Q$10000,Observed!$A$2:$A$10000,$A38,Observed!$C$2:$C$10000,$C38)),AVERAGEIFS(Observed!Q$2:Q$10000,Observed!$A$2:$A$10000,$A38,Observed!$C$2:$C$10000,$C38),"")</f>
        <v/>
      </c>
      <c r="R38" s="24" t="str">
        <f>IF(ISNUMBER(AVERAGEIFS(Observed!R$2:R$10000,Observed!$A$2:$A$10000,$A38,Observed!$C$2:$C$10000,$C38)),AVERAGEIFS(Observed!R$2:R$10000,Observed!$A$2:$A$10000,$A38,Observed!$C$2:$C$10000,$C38),"")</f>
        <v/>
      </c>
      <c r="S38" s="22" t="str">
        <f>IF(ISNUMBER(AVERAGEIFS(Observed!S$2:S$10000,Observed!$A$2:$A$10000,$A38,Observed!$C$2:$C$10000,$C38)),AVERAGEIFS(Observed!S$2:S$10000,Observed!$A$2:$A$10000,$A38,Observed!$C$2:$C$10000,$C38),"")</f>
        <v/>
      </c>
      <c r="T38" s="23" t="str">
        <f>IF(ISNUMBER(AVERAGEIFS(Observed!T$2:T$10000,Observed!$A$2:$A$10000,$A38,Observed!$C$2:$C$10000,$C38)),AVERAGEIFS(Observed!T$2:T$10000,Observed!$A$2:$A$10000,$A38,Observed!$C$2:$C$10000,$C38),"")</f>
        <v/>
      </c>
      <c r="U38" s="23" t="str">
        <f>IF(ISNUMBER(AVERAGEIFS(Observed!U$2:U$10000,Observed!$A$2:$A$10000,$A38,Observed!$C$2:$C$10000,$C38)),AVERAGEIFS(Observed!U$2:U$10000,Observed!$A$2:$A$10000,$A38,Observed!$C$2:$C$10000,$C38),"")</f>
        <v/>
      </c>
      <c r="V38" s="23" t="str">
        <f>IF(ISNUMBER(AVERAGEIFS(Observed!V$2:V$10000,Observed!$A$2:$A$10000,$A38,Observed!$C$2:$C$10000,$C38)),AVERAGEIFS(Observed!V$2:V$10000,Observed!$A$2:$A$10000,$A38,Observed!$C$2:$C$10000,$C38),"")</f>
        <v/>
      </c>
      <c r="W38" s="23" t="str">
        <f>IF(ISNUMBER(AVERAGEIFS(Observed!W$2:W$10000,Observed!$A$2:$A$10000,$A38,Observed!$C$2:$C$10000,$C38)),AVERAGEIFS(Observed!W$2:W$10000,Observed!$A$2:$A$10000,$A38,Observed!$C$2:$C$10000,$C38),"")</f>
        <v/>
      </c>
      <c r="X38" s="23" t="str">
        <f>IF(ISNUMBER(AVERAGEIFS(Observed!X$2:X$10000,Observed!$A$2:$A$10000,$A38,Observed!$C$2:$C$10000,$C38)),AVERAGEIFS(Observed!X$2:X$10000,Observed!$A$2:$A$10000,$A38,Observed!$C$2:$C$10000,$C38),"")</f>
        <v/>
      </c>
      <c r="Y38" s="23">
        <f>IF(ISNUMBER(AVERAGEIFS(Observed!Y$2:Y$10000,Observed!$A$2:$A$10000,$A38,Observed!$C$2:$C$10000,$C38)),AVERAGEIFS(Observed!Y$2:Y$10000,Observed!$A$2:$A$10000,$A38,Observed!$C$2:$C$10000,$C38),"")</f>
        <v>20.596499999999999</v>
      </c>
      <c r="Z38" s="23">
        <f>IF(ISNUMBER(AVERAGEIFS(Observed!Z$2:Z$10000,Observed!$A$2:$A$10000,$A38,Observed!$C$2:$C$10000,$C38)),AVERAGEIFS(Observed!Z$2:Z$10000,Observed!$A$2:$A$10000,$A38,Observed!$C$2:$C$10000,$C38),"")</f>
        <v>5.7929999999999993</v>
      </c>
      <c r="AA38" s="23">
        <f>IF(ISNUMBER(AVERAGEIFS(Observed!AA$2:AA$10000,Observed!$A$2:$A$10000,$A38,Observed!$C$2:$C$10000,$C38)),AVERAGEIFS(Observed!AA$2:AA$10000,Observed!$A$2:$A$10000,$A38,Observed!$C$2:$C$10000,$C38),"")</f>
        <v>72.077749999999995</v>
      </c>
      <c r="AB38" s="23">
        <f>IF(ISNUMBER(AVERAGEIFS(Observed!AB$2:AB$10000,Observed!$A$2:$A$10000,$A38,Observed!$C$2:$C$10000,$C38)),AVERAGEIFS(Observed!AB$2:AB$10000,Observed!$A$2:$A$10000,$A38,Observed!$C$2:$C$10000,$C38),"")</f>
        <v>26.654</v>
      </c>
      <c r="AC38" s="23">
        <f>IF(ISNUMBER(AVERAGEIFS(Observed!AC$2:AC$10000,Observed!$A$2:$A$10000,$A38,Observed!$C$2:$C$10000,$C38)),AVERAGEIFS(Observed!AC$2:AC$10000,Observed!$A$2:$A$10000,$A38,Observed!$C$2:$C$10000,$C38),"")</f>
        <v>84.176249999999996</v>
      </c>
      <c r="AD38" s="23">
        <f>IF(ISNUMBER(AVERAGEIFS(Observed!AD$2:AD$10000,Observed!$A$2:$A$10000,$A38,Observed!$C$2:$C$10000,$C38)),AVERAGEIFS(Observed!AD$2:AD$10000,Observed!$A$2:$A$10000,$A38,Observed!$C$2:$C$10000,$C38),"")</f>
        <v>17.54175</v>
      </c>
      <c r="AE38" s="24">
        <f>IF(ISNUMBER(AVERAGEIFS(Observed!AE$2:AE$10000,Observed!$A$2:$A$10000,$A38,Observed!$C$2:$C$10000,$C38)),AVERAGEIFS(Observed!AE$2:AE$10000,Observed!$A$2:$A$10000,$A38,Observed!$C$2:$C$10000,$C38),"")</f>
        <v>2.8066800000000003E-2</v>
      </c>
      <c r="AF38" s="24">
        <f>IF(ISNUMBER(AVERAGEIFS(Observed!AF$2:AF$10000,Observed!$A$2:$A$10000,$A38,Observed!$C$2:$C$10000,$C38)),AVERAGEIFS(Observed!AF$2:AF$10000,Observed!$A$2:$A$10000,$A38,Observed!$C$2:$C$10000,$C38),"")</f>
        <v>2.8066800000000003E-2</v>
      </c>
      <c r="AG38" s="23">
        <f>IF(ISNUMBER(AVERAGEIFS(Observed!AG$2:AG$10000,Observed!$A$2:$A$10000,$A38,Observed!$C$2:$C$10000,$C38)),AVERAGEIFS(Observed!AG$2:AG$10000,Observed!$A$2:$A$10000,$A38,Observed!$C$2:$C$10000,$C38),"")</f>
        <v>11.532440000000001</v>
      </c>
      <c r="AH38" s="23" t="str">
        <f>IF(ISNUMBER(AVERAGEIFS(Observed!AH$2:AH$10000,Observed!$A$2:$A$10000,$A38,Observed!$C$2:$C$10000,$C38)),AVERAGEIFS(Observed!AH$2:AH$10000,Observed!$A$2:$A$10000,$A38,Observed!$C$2:$C$10000,$C38),"")</f>
        <v/>
      </c>
      <c r="AI38" s="22" t="str">
        <f>IF(ISNUMBER(AVERAGEIFS(Observed!AI$2:AI$10000,Observed!$A$2:$A$10000,$A38,Observed!$C$2:$C$10000,$C38)),AVERAGEIFS(Observed!AI$2:AI$10000,Observed!$A$2:$A$10000,$A38,Observed!$C$2:$C$10000,$C38),"")</f>
        <v/>
      </c>
      <c r="AJ38" s="23" t="str">
        <f>IF(ISNUMBER(AVERAGEIFS(Observed!AJ$2:AJ$10000,Observed!$A$2:$A$10000,$A38,Observed!$C$2:$C$10000,$C38)),AVERAGEIFS(Observed!AJ$2:AJ$10000,Observed!$A$2:$A$10000,$A38,Observed!$C$2:$C$10000,$C38),"")</f>
        <v/>
      </c>
      <c r="AK38" s="23" t="str">
        <f>IF(ISNUMBER(AVERAGEIFS(Observed!AK$2:AK$10000,Observed!$A$2:$A$10000,$A38,Observed!$C$2:$C$10000,$C38)),AVERAGEIFS(Observed!AK$2:AK$10000,Observed!$A$2:$A$10000,$A38,Observed!$C$2:$C$10000,$C38),"")</f>
        <v/>
      </c>
      <c r="AL38" s="23" t="str">
        <f>IF(ISNUMBER(AVERAGEIFS(Observed!AL$2:AL$10000,Observed!$A$2:$A$10000,$A38,Observed!$C$2:$C$10000,$C38)),AVERAGEIFS(Observed!AL$2:AL$10000,Observed!$A$2:$A$10000,$A38,Observed!$C$2:$C$10000,$C38),"")</f>
        <v/>
      </c>
      <c r="AM38" s="23">
        <f>IF(ISNUMBER(AVERAGEIFS(Observed!AM$2:AM$10000,Observed!$A$2:$A$10000,$A38,Observed!$C$2:$C$10000,$C38)),AVERAGEIFS(Observed!AM$2:AM$10000,Observed!$A$2:$A$10000,$A38,Observed!$C$2:$C$10000,$C38),"")</f>
        <v>1.6495</v>
      </c>
      <c r="AN38" s="23">
        <f>IF(ISNUMBER(AVERAGEIFS(Observed!AN$2:AN$10000,Observed!$A$2:$A$10000,$A38,Observed!$C$2:$C$10000,$C38)),AVERAGEIFS(Observed!AN$2:AN$10000,Observed!$A$2:$A$10000,$A38,Observed!$C$2:$C$10000,$C38),"")</f>
        <v>11.33825</v>
      </c>
      <c r="AO38" s="2">
        <f>COUNTIFS(Observed!$A$2:$A$10000,$A38,Observed!$C$2:$C$10000,$C38)</f>
        <v>4</v>
      </c>
      <c r="AP38" s="2">
        <f t="shared" si="1"/>
        <v>14</v>
      </c>
    </row>
    <row r="39" spans="1:42" x14ac:dyDescent="0.25">
      <c r="A39" t="s">
        <v>23</v>
      </c>
      <c r="B39" t="s">
        <v>43</v>
      </c>
      <c r="C39" s="20">
        <v>42073</v>
      </c>
      <c r="D39">
        <v>1</v>
      </c>
      <c r="E39" t="s">
        <v>55</v>
      </c>
      <c r="G39" s="25" t="s">
        <v>73</v>
      </c>
      <c r="H39" t="s">
        <v>22</v>
      </c>
      <c r="I39">
        <v>1.7</v>
      </c>
      <c r="J39" s="2" t="s">
        <v>20</v>
      </c>
      <c r="K39" s="22" t="str">
        <f>IF(ISNUMBER(AVERAGEIFS(Observed!K$2:K$10000,Observed!$A$2:$A$10000,$A39,Observed!$C$2:$C$10000,$C39)),AVERAGEIFS(Observed!K$2:K$10000,Observed!$A$2:$A$10000,$A39,Observed!$C$2:$C$10000,$C39),"")</f>
        <v/>
      </c>
      <c r="L39" s="23" t="str">
        <f>IF(ISNUMBER(AVERAGEIFS(Observed!L$2:L$10000,Observed!$A$2:$A$10000,$A39,Observed!$C$2:$C$10000,$C39)),AVERAGEIFS(Observed!L$2:L$10000,Observed!$A$2:$A$10000,$A39,Observed!$C$2:$C$10000,$C39),"")</f>
        <v/>
      </c>
      <c r="M39" s="23">
        <f>IF(ISNUMBER(AVERAGEIFS(Observed!M$2:M$10000,Observed!$A$2:$A$10000,$A39,Observed!$C$2:$C$10000,$C39)),AVERAGEIFS(Observed!M$2:M$10000,Observed!$A$2:$A$10000,$A39,Observed!$C$2:$C$10000,$C39),"")</f>
        <v>147.94058515328575</v>
      </c>
      <c r="N39" s="23">
        <f>IF(ISNUMBER(AVERAGEIFS(Observed!N$2:N$10000,Observed!$A$2:$A$10000,$A39,Observed!$C$2:$C$10000,$C39)),AVERAGEIFS(Observed!N$2:N$10000,Observed!$A$2:$A$10000,$A39,Observed!$C$2:$C$10000,$C39),"")</f>
        <v>147.94058515328575</v>
      </c>
      <c r="O39" s="23">
        <f>IF(ISNUMBER(AVERAGEIFS(Observed!O$2:O$10000,Observed!$A$2:$A$10000,$A39,Observed!$C$2:$C$10000,$C39)),AVERAGEIFS(Observed!O$2:O$10000,Observed!$A$2:$A$10000,$A39,Observed!$C$2:$C$10000,$C39),"")</f>
        <v>770.45428630509514</v>
      </c>
      <c r="P39" s="24" t="str">
        <f>IF(ISNUMBER(AVERAGEIFS(Observed!P$2:P$10000,Observed!$A$2:$A$10000,$A39,Observed!$C$2:$C$10000,$C39)),AVERAGEIFS(Observed!P$2:P$10000,Observed!$A$2:$A$10000,$A39,Observed!$C$2:$C$10000,$C39),"")</f>
        <v/>
      </c>
      <c r="Q39" s="24" t="str">
        <f>IF(ISNUMBER(AVERAGEIFS(Observed!Q$2:Q$10000,Observed!$A$2:$A$10000,$A39,Observed!$C$2:$C$10000,$C39)),AVERAGEIFS(Observed!Q$2:Q$10000,Observed!$A$2:$A$10000,$A39,Observed!$C$2:$C$10000,$C39),"")</f>
        <v/>
      </c>
      <c r="R39" s="24" t="str">
        <f>IF(ISNUMBER(AVERAGEIFS(Observed!R$2:R$10000,Observed!$A$2:$A$10000,$A39,Observed!$C$2:$C$10000,$C39)),AVERAGEIFS(Observed!R$2:R$10000,Observed!$A$2:$A$10000,$A39,Observed!$C$2:$C$10000,$C39),"")</f>
        <v/>
      </c>
      <c r="S39" s="22" t="str">
        <f>IF(ISNUMBER(AVERAGEIFS(Observed!S$2:S$10000,Observed!$A$2:$A$10000,$A39,Observed!$C$2:$C$10000,$C39)),AVERAGEIFS(Observed!S$2:S$10000,Observed!$A$2:$A$10000,$A39,Observed!$C$2:$C$10000,$C39),"")</f>
        <v/>
      </c>
      <c r="T39" s="23" t="str">
        <f>IF(ISNUMBER(AVERAGEIFS(Observed!T$2:T$10000,Observed!$A$2:$A$10000,$A39,Observed!$C$2:$C$10000,$C39)),AVERAGEIFS(Observed!T$2:T$10000,Observed!$A$2:$A$10000,$A39,Observed!$C$2:$C$10000,$C39),"")</f>
        <v/>
      </c>
      <c r="U39" s="23" t="str">
        <f>IF(ISNUMBER(AVERAGEIFS(Observed!U$2:U$10000,Observed!$A$2:$A$10000,$A39,Observed!$C$2:$C$10000,$C39)),AVERAGEIFS(Observed!U$2:U$10000,Observed!$A$2:$A$10000,$A39,Observed!$C$2:$C$10000,$C39),"")</f>
        <v/>
      </c>
      <c r="V39" s="23" t="str">
        <f>IF(ISNUMBER(AVERAGEIFS(Observed!V$2:V$10000,Observed!$A$2:$A$10000,$A39,Observed!$C$2:$C$10000,$C39)),AVERAGEIFS(Observed!V$2:V$10000,Observed!$A$2:$A$10000,$A39,Observed!$C$2:$C$10000,$C39),"")</f>
        <v/>
      </c>
      <c r="W39" s="23" t="str">
        <f>IF(ISNUMBER(AVERAGEIFS(Observed!W$2:W$10000,Observed!$A$2:$A$10000,$A39,Observed!$C$2:$C$10000,$C39)),AVERAGEIFS(Observed!W$2:W$10000,Observed!$A$2:$A$10000,$A39,Observed!$C$2:$C$10000,$C39),"")</f>
        <v/>
      </c>
      <c r="X39" s="23" t="str">
        <f>IF(ISNUMBER(AVERAGEIFS(Observed!X$2:X$10000,Observed!$A$2:$A$10000,$A39,Observed!$C$2:$C$10000,$C39)),AVERAGEIFS(Observed!X$2:X$10000,Observed!$A$2:$A$10000,$A39,Observed!$C$2:$C$10000,$C39),"")</f>
        <v/>
      </c>
      <c r="Y39" s="23">
        <f>IF(ISNUMBER(AVERAGEIFS(Observed!Y$2:Y$10000,Observed!$A$2:$A$10000,$A39,Observed!$C$2:$C$10000,$C39)),AVERAGEIFS(Observed!Y$2:Y$10000,Observed!$A$2:$A$10000,$A39,Observed!$C$2:$C$10000,$C39),"")</f>
        <v>22.201999999999998</v>
      </c>
      <c r="Z39" s="23">
        <f>IF(ISNUMBER(AVERAGEIFS(Observed!Z$2:Z$10000,Observed!$A$2:$A$10000,$A39,Observed!$C$2:$C$10000,$C39)),AVERAGEIFS(Observed!Z$2:Z$10000,Observed!$A$2:$A$10000,$A39,Observed!$C$2:$C$10000,$C39),"")</f>
        <v>2.37825</v>
      </c>
      <c r="AA39" s="23">
        <f>IF(ISNUMBER(AVERAGEIFS(Observed!AA$2:AA$10000,Observed!$A$2:$A$10000,$A39,Observed!$C$2:$C$10000,$C39)),AVERAGEIFS(Observed!AA$2:AA$10000,Observed!$A$2:$A$10000,$A39,Observed!$C$2:$C$10000,$C39),"")</f>
        <v>69.933999999999997</v>
      </c>
      <c r="AB39" s="23">
        <f>IF(ISNUMBER(AVERAGEIFS(Observed!AB$2:AB$10000,Observed!$A$2:$A$10000,$A39,Observed!$C$2:$C$10000,$C39)),AVERAGEIFS(Observed!AB$2:AB$10000,Observed!$A$2:$A$10000,$A39,Observed!$C$2:$C$10000,$C39),"")</f>
        <v>29.040750000000003</v>
      </c>
      <c r="AC39" s="23">
        <f>IF(ISNUMBER(AVERAGEIFS(Observed!AC$2:AC$10000,Observed!$A$2:$A$10000,$A39,Observed!$C$2:$C$10000,$C39)),AVERAGEIFS(Observed!AC$2:AC$10000,Observed!$A$2:$A$10000,$A39,Observed!$C$2:$C$10000,$C39),"")</f>
        <v>83.797499999999999</v>
      </c>
      <c r="AD39" s="23">
        <f>IF(ISNUMBER(AVERAGEIFS(Observed!AD$2:AD$10000,Observed!$A$2:$A$10000,$A39,Observed!$C$2:$C$10000,$C39)),AVERAGEIFS(Observed!AD$2:AD$10000,Observed!$A$2:$A$10000,$A39,Observed!$C$2:$C$10000,$C39),"")</f>
        <v>16.163999999999998</v>
      </c>
      <c r="AE39" s="24">
        <f>IF(ISNUMBER(AVERAGEIFS(Observed!AE$2:AE$10000,Observed!$A$2:$A$10000,$A39,Observed!$C$2:$C$10000,$C39)),AVERAGEIFS(Observed!AE$2:AE$10000,Observed!$A$2:$A$10000,$A39,Observed!$C$2:$C$10000,$C39),"")</f>
        <v>2.5862400000000001E-2</v>
      </c>
      <c r="AF39" s="24">
        <f>IF(ISNUMBER(AVERAGEIFS(Observed!AF$2:AF$10000,Observed!$A$2:$A$10000,$A39,Observed!$C$2:$C$10000,$C39)),AVERAGEIFS(Observed!AF$2:AF$10000,Observed!$A$2:$A$10000,$A39,Observed!$C$2:$C$10000,$C39),"")</f>
        <v>2.5862400000000001E-2</v>
      </c>
      <c r="AG39" s="23">
        <f>IF(ISNUMBER(AVERAGEIFS(Observed!AG$2:AG$10000,Observed!$A$2:$A$10000,$A39,Observed!$C$2:$C$10000,$C39)),AVERAGEIFS(Observed!AG$2:AG$10000,Observed!$A$2:$A$10000,$A39,Observed!$C$2:$C$10000,$C39),"")</f>
        <v>11.189440000000001</v>
      </c>
      <c r="AH39" s="23" t="str">
        <f>IF(ISNUMBER(AVERAGEIFS(Observed!AH$2:AH$10000,Observed!$A$2:$A$10000,$A39,Observed!$C$2:$C$10000,$C39)),AVERAGEIFS(Observed!AH$2:AH$10000,Observed!$A$2:$A$10000,$A39,Observed!$C$2:$C$10000,$C39),"")</f>
        <v/>
      </c>
      <c r="AI39" s="22" t="str">
        <f>IF(ISNUMBER(AVERAGEIFS(Observed!AI$2:AI$10000,Observed!$A$2:$A$10000,$A39,Observed!$C$2:$C$10000,$C39)),AVERAGEIFS(Observed!AI$2:AI$10000,Observed!$A$2:$A$10000,$A39,Observed!$C$2:$C$10000,$C39),"")</f>
        <v/>
      </c>
      <c r="AJ39" s="23" t="str">
        <f>IF(ISNUMBER(AVERAGEIFS(Observed!AJ$2:AJ$10000,Observed!$A$2:$A$10000,$A39,Observed!$C$2:$C$10000,$C39)),AVERAGEIFS(Observed!AJ$2:AJ$10000,Observed!$A$2:$A$10000,$A39,Observed!$C$2:$C$10000,$C39),"")</f>
        <v/>
      </c>
      <c r="AK39" s="23" t="str">
        <f>IF(ISNUMBER(AVERAGEIFS(Observed!AK$2:AK$10000,Observed!$A$2:$A$10000,$A39,Observed!$C$2:$C$10000,$C39)),AVERAGEIFS(Observed!AK$2:AK$10000,Observed!$A$2:$A$10000,$A39,Observed!$C$2:$C$10000,$C39),"")</f>
        <v/>
      </c>
      <c r="AL39" s="23" t="str">
        <f>IF(ISNUMBER(AVERAGEIFS(Observed!AL$2:AL$10000,Observed!$A$2:$A$10000,$A39,Observed!$C$2:$C$10000,$C39)),AVERAGEIFS(Observed!AL$2:AL$10000,Observed!$A$2:$A$10000,$A39,Observed!$C$2:$C$10000,$C39),"")</f>
        <v/>
      </c>
      <c r="AM39" s="23">
        <f>IF(ISNUMBER(AVERAGEIFS(Observed!AM$2:AM$10000,Observed!$A$2:$A$10000,$A39,Observed!$C$2:$C$10000,$C39)),AVERAGEIFS(Observed!AM$2:AM$10000,Observed!$A$2:$A$10000,$A39,Observed!$C$2:$C$10000,$C39),"")</f>
        <v>3.8287499999999999</v>
      </c>
      <c r="AN39" s="23">
        <f>IF(ISNUMBER(AVERAGEIFS(Observed!AN$2:AN$10000,Observed!$A$2:$A$10000,$A39,Observed!$C$2:$C$10000,$C39)),AVERAGEIFS(Observed!AN$2:AN$10000,Observed!$A$2:$A$10000,$A39,Observed!$C$2:$C$10000,$C39),"")</f>
        <v>18.163500000000003</v>
      </c>
      <c r="AO39" s="2">
        <f>COUNTIFS(Observed!$A$2:$A$10000,$A39,Observed!$C$2:$C$10000,$C39)</f>
        <v>4</v>
      </c>
      <c r="AP39" s="2">
        <f t="shared" si="1"/>
        <v>14</v>
      </c>
    </row>
    <row r="40" spans="1:42" x14ac:dyDescent="0.25">
      <c r="A40" t="s">
        <v>24</v>
      </c>
      <c r="B40" t="s">
        <v>43</v>
      </c>
      <c r="C40" s="20">
        <v>42073</v>
      </c>
      <c r="D40">
        <v>1</v>
      </c>
      <c r="E40" t="s">
        <v>56</v>
      </c>
      <c r="G40" s="25" t="s">
        <v>73</v>
      </c>
      <c r="H40" t="s">
        <v>22</v>
      </c>
      <c r="I40">
        <v>1.7</v>
      </c>
      <c r="J40" s="2" t="s">
        <v>20</v>
      </c>
      <c r="K40" s="22" t="str">
        <f>IF(ISNUMBER(AVERAGEIFS(Observed!K$2:K$10000,Observed!$A$2:$A$10000,$A40,Observed!$C$2:$C$10000,$C40)),AVERAGEIFS(Observed!K$2:K$10000,Observed!$A$2:$A$10000,$A40,Observed!$C$2:$C$10000,$C40),"")</f>
        <v/>
      </c>
      <c r="L40" s="23" t="str">
        <f>IF(ISNUMBER(AVERAGEIFS(Observed!L$2:L$10000,Observed!$A$2:$A$10000,$A40,Observed!$C$2:$C$10000,$C40)),AVERAGEIFS(Observed!L$2:L$10000,Observed!$A$2:$A$10000,$A40,Observed!$C$2:$C$10000,$C40),"")</f>
        <v/>
      </c>
      <c r="M40" s="23">
        <f>IF(ISNUMBER(AVERAGEIFS(Observed!M$2:M$10000,Observed!$A$2:$A$10000,$A40,Observed!$C$2:$C$10000,$C40)),AVERAGEIFS(Observed!M$2:M$10000,Observed!$A$2:$A$10000,$A40,Observed!$C$2:$C$10000,$C40),"")</f>
        <v>191.52396631016938</v>
      </c>
      <c r="N40" s="23">
        <f>IF(ISNUMBER(AVERAGEIFS(Observed!N$2:N$10000,Observed!$A$2:$A$10000,$A40,Observed!$C$2:$C$10000,$C40)),AVERAGEIFS(Observed!N$2:N$10000,Observed!$A$2:$A$10000,$A40,Observed!$C$2:$C$10000,$C40),"")</f>
        <v>191.52396631016938</v>
      </c>
      <c r="O40" s="23">
        <f>IF(ISNUMBER(AVERAGEIFS(Observed!O$2:O$10000,Observed!$A$2:$A$10000,$A40,Observed!$C$2:$C$10000,$C40)),AVERAGEIFS(Observed!O$2:O$10000,Observed!$A$2:$A$10000,$A40,Observed!$C$2:$C$10000,$C40),"")</f>
        <v>1197.2073361170847</v>
      </c>
      <c r="P40" s="24" t="str">
        <f>IF(ISNUMBER(AVERAGEIFS(Observed!P$2:P$10000,Observed!$A$2:$A$10000,$A40,Observed!$C$2:$C$10000,$C40)),AVERAGEIFS(Observed!P$2:P$10000,Observed!$A$2:$A$10000,$A40,Observed!$C$2:$C$10000,$C40),"")</f>
        <v/>
      </c>
      <c r="Q40" s="24" t="str">
        <f>IF(ISNUMBER(AVERAGEIFS(Observed!Q$2:Q$10000,Observed!$A$2:$A$10000,$A40,Observed!$C$2:$C$10000,$C40)),AVERAGEIFS(Observed!Q$2:Q$10000,Observed!$A$2:$A$10000,$A40,Observed!$C$2:$C$10000,$C40),"")</f>
        <v/>
      </c>
      <c r="R40" s="24" t="str">
        <f>IF(ISNUMBER(AVERAGEIFS(Observed!R$2:R$10000,Observed!$A$2:$A$10000,$A40,Observed!$C$2:$C$10000,$C40)),AVERAGEIFS(Observed!R$2:R$10000,Observed!$A$2:$A$10000,$A40,Observed!$C$2:$C$10000,$C40),"")</f>
        <v/>
      </c>
      <c r="S40" s="22" t="str">
        <f>IF(ISNUMBER(AVERAGEIFS(Observed!S$2:S$10000,Observed!$A$2:$A$10000,$A40,Observed!$C$2:$C$10000,$C40)),AVERAGEIFS(Observed!S$2:S$10000,Observed!$A$2:$A$10000,$A40,Observed!$C$2:$C$10000,$C40),"")</f>
        <v/>
      </c>
      <c r="T40" s="23" t="str">
        <f>IF(ISNUMBER(AVERAGEIFS(Observed!T$2:T$10000,Observed!$A$2:$A$10000,$A40,Observed!$C$2:$C$10000,$C40)),AVERAGEIFS(Observed!T$2:T$10000,Observed!$A$2:$A$10000,$A40,Observed!$C$2:$C$10000,$C40),"")</f>
        <v/>
      </c>
      <c r="U40" s="23" t="str">
        <f>IF(ISNUMBER(AVERAGEIFS(Observed!U$2:U$10000,Observed!$A$2:$A$10000,$A40,Observed!$C$2:$C$10000,$C40)),AVERAGEIFS(Observed!U$2:U$10000,Observed!$A$2:$A$10000,$A40,Observed!$C$2:$C$10000,$C40),"")</f>
        <v/>
      </c>
      <c r="V40" s="23" t="str">
        <f>IF(ISNUMBER(AVERAGEIFS(Observed!V$2:V$10000,Observed!$A$2:$A$10000,$A40,Observed!$C$2:$C$10000,$C40)),AVERAGEIFS(Observed!V$2:V$10000,Observed!$A$2:$A$10000,$A40,Observed!$C$2:$C$10000,$C40),"")</f>
        <v/>
      </c>
      <c r="W40" s="23" t="str">
        <f>IF(ISNUMBER(AVERAGEIFS(Observed!W$2:W$10000,Observed!$A$2:$A$10000,$A40,Observed!$C$2:$C$10000,$C40)),AVERAGEIFS(Observed!W$2:W$10000,Observed!$A$2:$A$10000,$A40,Observed!$C$2:$C$10000,$C40),"")</f>
        <v/>
      </c>
      <c r="X40" s="23" t="str">
        <f>IF(ISNUMBER(AVERAGEIFS(Observed!X$2:X$10000,Observed!$A$2:$A$10000,$A40,Observed!$C$2:$C$10000,$C40)),AVERAGEIFS(Observed!X$2:X$10000,Observed!$A$2:$A$10000,$A40,Observed!$C$2:$C$10000,$C40),"")</f>
        <v/>
      </c>
      <c r="Y40" s="23">
        <f>IF(ISNUMBER(AVERAGEIFS(Observed!Y$2:Y$10000,Observed!$A$2:$A$10000,$A40,Observed!$C$2:$C$10000,$C40)),AVERAGEIFS(Observed!Y$2:Y$10000,Observed!$A$2:$A$10000,$A40,Observed!$C$2:$C$10000,$C40),"")</f>
        <v>20.232750000000003</v>
      </c>
      <c r="Z40" s="23">
        <f>IF(ISNUMBER(AVERAGEIFS(Observed!Z$2:Z$10000,Observed!$A$2:$A$10000,$A40,Observed!$C$2:$C$10000,$C40)),AVERAGEIFS(Observed!Z$2:Z$10000,Observed!$A$2:$A$10000,$A40,Observed!$C$2:$C$10000,$C40),"")</f>
        <v>4.5682499999999999</v>
      </c>
      <c r="AA40" s="23">
        <f>IF(ISNUMBER(AVERAGEIFS(Observed!AA$2:AA$10000,Observed!$A$2:$A$10000,$A40,Observed!$C$2:$C$10000,$C40)),AVERAGEIFS(Observed!AA$2:AA$10000,Observed!$A$2:$A$10000,$A40,Observed!$C$2:$C$10000,$C40),"")</f>
        <v>72.867500000000007</v>
      </c>
      <c r="AB40" s="23">
        <f>IF(ISNUMBER(AVERAGEIFS(Observed!AB$2:AB$10000,Observed!$A$2:$A$10000,$A40,Observed!$C$2:$C$10000,$C40)),AVERAGEIFS(Observed!AB$2:AB$10000,Observed!$A$2:$A$10000,$A40,Observed!$C$2:$C$10000,$C40),"")</f>
        <v>27.12575</v>
      </c>
      <c r="AC40" s="23">
        <f>IF(ISNUMBER(AVERAGEIFS(Observed!AC$2:AC$10000,Observed!$A$2:$A$10000,$A40,Observed!$C$2:$C$10000,$C40)),AVERAGEIFS(Observed!AC$2:AC$10000,Observed!$A$2:$A$10000,$A40,Observed!$C$2:$C$10000,$C40),"")</f>
        <v>84.475750000000005</v>
      </c>
      <c r="AD40" s="23">
        <f>IF(ISNUMBER(AVERAGEIFS(Observed!AD$2:AD$10000,Observed!$A$2:$A$10000,$A40,Observed!$C$2:$C$10000,$C40)),AVERAGEIFS(Observed!AD$2:AD$10000,Observed!$A$2:$A$10000,$A40,Observed!$C$2:$C$10000,$C40),"")</f>
        <v>18.994999999999997</v>
      </c>
      <c r="AE40" s="24">
        <f>IF(ISNUMBER(AVERAGEIFS(Observed!AE$2:AE$10000,Observed!$A$2:$A$10000,$A40,Observed!$C$2:$C$10000,$C40)),AVERAGEIFS(Observed!AE$2:AE$10000,Observed!$A$2:$A$10000,$A40,Observed!$C$2:$C$10000,$C40),"")</f>
        <v>3.0391999999999999E-2</v>
      </c>
      <c r="AF40" s="24">
        <f>IF(ISNUMBER(AVERAGEIFS(Observed!AF$2:AF$10000,Observed!$A$2:$A$10000,$A40,Observed!$C$2:$C$10000,$C40)),AVERAGEIFS(Observed!AF$2:AF$10000,Observed!$A$2:$A$10000,$A40,Observed!$C$2:$C$10000,$C40),"")</f>
        <v>3.0391999999999999E-2</v>
      </c>
      <c r="AG40" s="23">
        <f>IF(ISNUMBER(AVERAGEIFS(Observed!AG$2:AG$10000,Observed!$A$2:$A$10000,$A40,Observed!$C$2:$C$10000,$C40)),AVERAGEIFS(Observed!AG$2:AG$10000,Observed!$A$2:$A$10000,$A40,Observed!$C$2:$C$10000,$C40),"")</f>
        <v>11.658800000000001</v>
      </c>
      <c r="AH40" s="23" t="str">
        <f>IF(ISNUMBER(AVERAGEIFS(Observed!AH$2:AH$10000,Observed!$A$2:$A$10000,$A40,Observed!$C$2:$C$10000,$C40)),AVERAGEIFS(Observed!AH$2:AH$10000,Observed!$A$2:$A$10000,$A40,Observed!$C$2:$C$10000,$C40),"")</f>
        <v/>
      </c>
      <c r="AI40" s="22" t="str">
        <f>IF(ISNUMBER(AVERAGEIFS(Observed!AI$2:AI$10000,Observed!$A$2:$A$10000,$A40,Observed!$C$2:$C$10000,$C40)),AVERAGEIFS(Observed!AI$2:AI$10000,Observed!$A$2:$A$10000,$A40,Observed!$C$2:$C$10000,$C40),"")</f>
        <v/>
      </c>
      <c r="AJ40" s="23" t="str">
        <f>IF(ISNUMBER(AVERAGEIFS(Observed!AJ$2:AJ$10000,Observed!$A$2:$A$10000,$A40,Observed!$C$2:$C$10000,$C40)),AVERAGEIFS(Observed!AJ$2:AJ$10000,Observed!$A$2:$A$10000,$A40,Observed!$C$2:$C$10000,$C40),"")</f>
        <v/>
      </c>
      <c r="AK40" s="23" t="str">
        <f>IF(ISNUMBER(AVERAGEIFS(Observed!AK$2:AK$10000,Observed!$A$2:$A$10000,$A40,Observed!$C$2:$C$10000,$C40)),AVERAGEIFS(Observed!AK$2:AK$10000,Observed!$A$2:$A$10000,$A40,Observed!$C$2:$C$10000,$C40),"")</f>
        <v/>
      </c>
      <c r="AL40" s="23" t="str">
        <f>IF(ISNUMBER(AVERAGEIFS(Observed!AL$2:AL$10000,Observed!$A$2:$A$10000,$A40,Observed!$C$2:$C$10000,$C40)),AVERAGEIFS(Observed!AL$2:AL$10000,Observed!$A$2:$A$10000,$A40,Observed!$C$2:$C$10000,$C40),"")</f>
        <v/>
      </c>
      <c r="AM40" s="23">
        <f>IF(ISNUMBER(AVERAGEIFS(Observed!AM$2:AM$10000,Observed!$A$2:$A$10000,$A40,Observed!$C$2:$C$10000,$C40)),AVERAGEIFS(Observed!AM$2:AM$10000,Observed!$A$2:$A$10000,$A40,Observed!$C$2:$C$10000,$C40),"")</f>
        <v>5.8312500000000007</v>
      </c>
      <c r="AN40" s="23">
        <f>IF(ISNUMBER(AVERAGEIFS(Observed!AN$2:AN$10000,Observed!$A$2:$A$10000,$A40,Observed!$C$2:$C$10000,$C40)),AVERAGEIFS(Observed!AN$2:AN$10000,Observed!$A$2:$A$10000,$A40,Observed!$C$2:$C$10000,$C40),"")</f>
        <v>32.880499999999998</v>
      </c>
      <c r="AO40" s="2">
        <f>COUNTIFS(Observed!$A$2:$A$10000,$A40,Observed!$C$2:$C$10000,$C40)</f>
        <v>4</v>
      </c>
      <c r="AP40" s="2">
        <f t="shared" si="1"/>
        <v>14</v>
      </c>
    </row>
    <row r="41" spans="1:42" x14ac:dyDescent="0.25">
      <c r="A41" t="s">
        <v>27</v>
      </c>
      <c r="B41" t="s">
        <v>43</v>
      </c>
      <c r="C41" s="20">
        <v>42073</v>
      </c>
      <c r="D41">
        <v>1</v>
      </c>
      <c r="E41" t="s">
        <v>57</v>
      </c>
      <c r="G41" s="25" t="s">
        <v>73</v>
      </c>
      <c r="H41" t="s">
        <v>22</v>
      </c>
      <c r="I41">
        <v>1.7</v>
      </c>
      <c r="J41" s="2" t="s">
        <v>20</v>
      </c>
      <c r="K41" s="22" t="str">
        <f>IF(ISNUMBER(AVERAGEIFS(Observed!K$2:K$10000,Observed!$A$2:$A$10000,$A41,Observed!$C$2:$C$10000,$C41)),AVERAGEIFS(Observed!K$2:K$10000,Observed!$A$2:$A$10000,$A41,Observed!$C$2:$C$10000,$C41),"")</f>
        <v/>
      </c>
      <c r="L41" s="23" t="str">
        <f>IF(ISNUMBER(AVERAGEIFS(Observed!L$2:L$10000,Observed!$A$2:$A$10000,$A41,Observed!$C$2:$C$10000,$C41)),AVERAGEIFS(Observed!L$2:L$10000,Observed!$A$2:$A$10000,$A41,Observed!$C$2:$C$10000,$C41),"")</f>
        <v/>
      </c>
      <c r="M41" s="23">
        <f>IF(ISNUMBER(AVERAGEIFS(Observed!M$2:M$10000,Observed!$A$2:$A$10000,$A41,Observed!$C$2:$C$10000,$C41)),AVERAGEIFS(Observed!M$2:M$10000,Observed!$A$2:$A$10000,$A41,Observed!$C$2:$C$10000,$C41),"")</f>
        <v>170.73051109156171</v>
      </c>
      <c r="N41" s="23">
        <f>IF(ISNUMBER(AVERAGEIFS(Observed!N$2:N$10000,Observed!$A$2:$A$10000,$A41,Observed!$C$2:$C$10000,$C41)),AVERAGEIFS(Observed!N$2:N$10000,Observed!$A$2:$A$10000,$A41,Observed!$C$2:$C$10000,$C41),"")</f>
        <v>170.73051109156171</v>
      </c>
      <c r="O41" s="23">
        <f>IF(ISNUMBER(AVERAGEIFS(Observed!O$2:O$10000,Observed!$A$2:$A$10000,$A41,Observed!$C$2:$C$10000,$C41)),AVERAGEIFS(Observed!O$2:O$10000,Observed!$A$2:$A$10000,$A41,Observed!$C$2:$C$10000,$C41),"")</f>
        <v>1002.4016583954362</v>
      </c>
      <c r="P41" s="24" t="str">
        <f>IF(ISNUMBER(AVERAGEIFS(Observed!P$2:P$10000,Observed!$A$2:$A$10000,$A41,Observed!$C$2:$C$10000,$C41)),AVERAGEIFS(Observed!P$2:P$10000,Observed!$A$2:$A$10000,$A41,Observed!$C$2:$C$10000,$C41),"")</f>
        <v/>
      </c>
      <c r="Q41" s="24" t="str">
        <f>IF(ISNUMBER(AVERAGEIFS(Observed!Q$2:Q$10000,Observed!$A$2:$A$10000,$A41,Observed!$C$2:$C$10000,$C41)),AVERAGEIFS(Observed!Q$2:Q$10000,Observed!$A$2:$A$10000,$A41,Observed!$C$2:$C$10000,$C41),"")</f>
        <v/>
      </c>
      <c r="R41" s="24" t="str">
        <f>IF(ISNUMBER(AVERAGEIFS(Observed!R$2:R$10000,Observed!$A$2:$A$10000,$A41,Observed!$C$2:$C$10000,$C41)),AVERAGEIFS(Observed!R$2:R$10000,Observed!$A$2:$A$10000,$A41,Observed!$C$2:$C$10000,$C41),"")</f>
        <v/>
      </c>
      <c r="S41" s="22" t="str">
        <f>IF(ISNUMBER(AVERAGEIFS(Observed!S$2:S$10000,Observed!$A$2:$A$10000,$A41,Observed!$C$2:$C$10000,$C41)),AVERAGEIFS(Observed!S$2:S$10000,Observed!$A$2:$A$10000,$A41,Observed!$C$2:$C$10000,$C41),"")</f>
        <v/>
      </c>
      <c r="T41" s="23" t="str">
        <f>IF(ISNUMBER(AVERAGEIFS(Observed!T$2:T$10000,Observed!$A$2:$A$10000,$A41,Observed!$C$2:$C$10000,$C41)),AVERAGEIFS(Observed!T$2:T$10000,Observed!$A$2:$A$10000,$A41,Observed!$C$2:$C$10000,$C41),"")</f>
        <v/>
      </c>
      <c r="U41" s="23" t="str">
        <f>IF(ISNUMBER(AVERAGEIFS(Observed!U$2:U$10000,Observed!$A$2:$A$10000,$A41,Observed!$C$2:$C$10000,$C41)),AVERAGEIFS(Observed!U$2:U$10000,Observed!$A$2:$A$10000,$A41,Observed!$C$2:$C$10000,$C41),"")</f>
        <v/>
      </c>
      <c r="V41" s="23" t="str">
        <f>IF(ISNUMBER(AVERAGEIFS(Observed!V$2:V$10000,Observed!$A$2:$A$10000,$A41,Observed!$C$2:$C$10000,$C41)),AVERAGEIFS(Observed!V$2:V$10000,Observed!$A$2:$A$10000,$A41,Observed!$C$2:$C$10000,$C41),"")</f>
        <v/>
      </c>
      <c r="W41" s="23" t="str">
        <f>IF(ISNUMBER(AVERAGEIFS(Observed!W$2:W$10000,Observed!$A$2:$A$10000,$A41,Observed!$C$2:$C$10000,$C41)),AVERAGEIFS(Observed!W$2:W$10000,Observed!$A$2:$A$10000,$A41,Observed!$C$2:$C$10000,$C41),"")</f>
        <v/>
      </c>
      <c r="X41" s="23" t="str">
        <f>IF(ISNUMBER(AVERAGEIFS(Observed!X$2:X$10000,Observed!$A$2:$A$10000,$A41,Observed!$C$2:$C$10000,$C41)),AVERAGEIFS(Observed!X$2:X$10000,Observed!$A$2:$A$10000,$A41,Observed!$C$2:$C$10000,$C41),"")</f>
        <v/>
      </c>
      <c r="Y41" s="23">
        <f>IF(ISNUMBER(AVERAGEIFS(Observed!Y$2:Y$10000,Observed!$A$2:$A$10000,$A41,Observed!$C$2:$C$10000,$C41)),AVERAGEIFS(Observed!Y$2:Y$10000,Observed!$A$2:$A$10000,$A41,Observed!$C$2:$C$10000,$C41),"")</f>
        <v>20.396749999999997</v>
      </c>
      <c r="Z41" s="23">
        <f>IF(ISNUMBER(AVERAGEIFS(Observed!Z$2:Z$10000,Observed!$A$2:$A$10000,$A41,Observed!$C$2:$C$10000,$C41)),AVERAGEIFS(Observed!Z$2:Z$10000,Observed!$A$2:$A$10000,$A41,Observed!$C$2:$C$10000,$C41),"")</f>
        <v>3.202</v>
      </c>
      <c r="AA41" s="23">
        <f>IF(ISNUMBER(AVERAGEIFS(Observed!AA$2:AA$10000,Observed!$A$2:$A$10000,$A41,Observed!$C$2:$C$10000,$C41)),AVERAGEIFS(Observed!AA$2:AA$10000,Observed!$A$2:$A$10000,$A41,Observed!$C$2:$C$10000,$C41),"")</f>
        <v>71.598749999999995</v>
      </c>
      <c r="AB41" s="23">
        <f>IF(ISNUMBER(AVERAGEIFS(Observed!AB$2:AB$10000,Observed!$A$2:$A$10000,$A41,Observed!$C$2:$C$10000,$C41)),AVERAGEIFS(Observed!AB$2:AB$10000,Observed!$A$2:$A$10000,$A41,Observed!$C$2:$C$10000,$C41),"")</f>
        <v>27.219250000000002</v>
      </c>
      <c r="AC41" s="23">
        <f>IF(ISNUMBER(AVERAGEIFS(Observed!AC$2:AC$10000,Observed!$A$2:$A$10000,$A41,Observed!$C$2:$C$10000,$C41)),AVERAGEIFS(Observed!AC$2:AC$10000,Observed!$A$2:$A$10000,$A41,Observed!$C$2:$C$10000,$C41),"")</f>
        <v>83.819249999999997</v>
      </c>
      <c r="AD41" s="23">
        <f>IF(ISNUMBER(AVERAGEIFS(Observed!AD$2:AD$10000,Observed!$A$2:$A$10000,$A41,Observed!$C$2:$C$10000,$C41)),AVERAGEIFS(Observed!AD$2:AD$10000,Observed!$A$2:$A$10000,$A41,Observed!$C$2:$C$10000,$C41),"")</f>
        <v>17.447500000000002</v>
      </c>
      <c r="AE41" s="24">
        <f>IF(ISNUMBER(AVERAGEIFS(Observed!AE$2:AE$10000,Observed!$A$2:$A$10000,$A41,Observed!$C$2:$C$10000,$C41)),AVERAGEIFS(Observed!AE$2:AE$10000,Observed!$A$2:$A$10000,$A41,Observed!$C$2:$C$10000,$C41),"")</f>
        <v>2.7916E-2</v>
      </c>
      <c r="AF41" s="24">
        <f>IF(ISNUMBER(AVERAGEIFS(Observed!AF$2:AF$10000,Observed!$A$2:$A$10000,$A41,Observed!$C$2:$C$10000,$C41)),AVERAGEIFS(Observed!AF$2:AF$10000,Observed!$A$2:$A$10000,$A41,Observed!$C$2:$C$10000,$C41),"")</f>
        <v>2.7916E-2</v>
      </c>
      <c r="AG41" s="23">
        <f>IF(ISNUMBER(AVERAGEIFS(Observed!AG$2:AG$10000,Observed!$A$2:$A$10000,$A41,Observed!$C$2:$C$10000,$C41)),AVERAGEIFS(Observed!AG$2:AG$10000,Observed!$A$2:$A$10000,$A41,Observed!$C$2:$C$10000,$C41),"")</f>
        <v>11.4558</v>
      </c>
      <c r="AH41" s="23" t="str">
        <f>IF(ISNUMBER(AVERAGEIFS(Observed!AH$2:AH$10000,Observed!$A$2:$A$10000,$A41,Observed!$C$2:$C$10000,$C41)),AVERAGEIFS(Observed!AH$2:AH$10000,Observed!$A$2:$A$10000,$A41,Observed!$C$2:$C$10000,$C41),"")</f>
        <v/>
      </c>
      <c r="AI41" s="22" t="str">
        <f>IF(ISNUMBER(AVERAGEIFS(Observed!AI$2:AI$10000,Observed!$A$2:$A$10000,$A41,Observed!$C$2:$C$10000,$C41)),AVERAGEIFS(Observed!AI$2:AI$10000,Observed!$A$2:$A$10000,$A41,Observed!$C$2:$C$10000,$C41),"")</f>
        <v/>
      </c>
      <c r="AJ41" s="23" t="str">
        <f>IF(ISNUMBER(AVERAGEIFS(Observed!AJ$2:AJ$10000,Observed!$A$2:$A$10000,$A41,Observed!$C$2:$C$10000,$C41)),AVERAGEIFS(Observed!AJ$2:AJ$10000,Observed!$A$2:$A$10000,$A41,Observed!$C$2:$C$10000,$C41),"")</f>
        <v/>
      </c>
      <c r="AK41" s="23" t="str">
        <f>IF(ISNUMBER(AVERAGEIFS(Observed!AK$2:AK$10000,Observed!$A$2:$A$10000,$A41,Observed!$C$2:$C$10000,$C41)),AVERAGEIFS(Observed!AK$2:AK$10000,Observed!$A$2:$A$10000,$A41,Observed!$C$2:$C$10000,$C41),"")</f>
        <v/>
      </c>
      <c r="AL41" s="23" t="str">
        <f>IF(ISNUMBER(AVERAGEIFS(Observed!AL$2:AL$10000,Observed!$A$2:$A$10000,$A41,Observed!$C$2:$C$10000,$C41)),AVERAGEIFS(Observed!AL$2:AL$10000,Observed!$A$2:$A$10000,$A41,Observed!$C$2:$C$10000,$C41),"")</f>
        <v/>
      </c>
      <c r="AM41" s="23">
        <f>IF(ISNUMBER(AVERAGEIFS(Observed!AM$2:AM$10000,Observed!$A$2:$A$10000,$A41,Observed!$C$2:$C$10000,$C41)),AVERAGEIFS(Observed!AM$2:AM$10000,Observed!$A$2:$A$10000,$A41,Observed!$C$2:$C$10000,$C41),"")</f>
        <v>4.7527500000000007</v>
      </c>
      <c r="AN41" s="23">
        <f>IF(ISNUMBER(AVERAGEIFS(Observed!AN$2:AN$10000,Observed!$A$2:$A$10000,$A41,Observed!$C$2:$C$10000,$C41)),AVERAGEIFS(Observed!AN$2:AN$10000,Observed!$A$2:$A$10000,$A41,Observed!$C$2:$C$10000,$C41),"")</f>
        <v>24.630000000000003</v>
      </c>
      <c r="AO41" s="2">
        <f>COUNTIFS(Observed!$A$2:$A$10000,$A41,Observed!$C$2:$C$10000,$C41)</f>
        <v>4</v>
      </c>
      <c r="AP41" s="2">
        <f t="shared" si="1"/>
        <v>14</v>
      </c>
    </row>
    <row r="42" spans="1:42" x14ac:dyDescent="0.25">
      <c r="A42" t="s">
        <v>28</v>
      </c>
      <c r="B42" t="s">
        <v>43</v>
      </c>
      <c r="C42" s="20">
        <v>42073</v>
      </c>
      <c r="D42">
        <v>1</v>
      </c>
      <c r="E42" t="s">
        <v>58</v>
      </c>
      <c r="G42" s="25" t="s">
        <v>73</v>
      </c>
      <c r="H42" t="s">
        <v>22</v>
      </c>
      <c r="I42">
        <v>1.7</v>
      </c>
      <c r="J42" s="2" t="s">
        <v>20</v>
      </c>
      <c r="K42" s="22" t="str">
        <f>IF(ISNUMBER(AVERAGEIFS(Observed!K$2:K$10000,Observed!$A$2:$A$10000,$A42,Observed!$C$2:$C$10000,$C42)),AVERAGEIFS(Observed!K$2:K$10000,Observed!$A$2:$A$10000,$A42,Observed!$C$2:$C$10000,$C42),"")</f>
        <v/>
      </c>
      <c r="L42" s="23" t="str">
        <f>IF(ISNUMBER(AVERAGEIFS(Observed!L$2:L$10000,Observed!$A$2:$A$10000,$A42,Observed!$C$2:$C$10000,$C42)),AVERAGEIFS(Observed!L$2:L$10000,Observed!$A$2:$A$10000,$A42,Observed!$C$2:$C$10000,$C42),"")</f>
        <v/>
      </c>
      <c r="M42" s="23">
        <f>IF(ISNUMBER(AVERAGEIFS(Observed!M$2:M$10000,Observed!$A$2:$A$10000,$A42,Observed!$C$2:$C$10000,$C42)),AVERAGEIFS(Observed!M$2:M$10000,Observed!$A$2:$A$10000,$A42,Observed!$C$2:$C$10000,$C42),"")</f>
        <v>85.719377532922039</v>
      </c>
      <c r="N42" s="23">
        <f>IF(ISNUMBER(AVERAGEIFS(Observed!N$2:N$10000,Observed!$A$2:$A$10000,$A42,Observed!$C$2:$C$10000,$C42)),AVERAGEIFS(Observed!N$2:N$10000,Observed!$A$2:$A$10000,$A42,Observed!$C$2:$C$10000,$C42),"")</f>
        <v>85.719377532922039</v>
      </c>
      <c r="O42" s="23">
        <f>IF(ISNUMBER(AVERAGEIFS(Observed!O$2:O$10000,Observed!$A$2:$A$10000,$A42,Observed!$C$2:$C$10000,$C42)),AVERAGEIFS(Observed!O$2:O$10000,Observed!$A$2:$A$10000,$A42,Observed!$C$2:$C$10000,$C42),"")</f>
        <v>504.33281170094807</v>
      </c>
      <c r="P42" s="24" t="str">
        <f>IF(ISNUMBER(AVERAGEIFS(Observed!P$2:P$10000,Observed!$A$2:$A$10000,$A42,Observed!$C$2:$C$10000,$C42)),AVERAGEIFS(Observed!P$2:P$10000,Observed!$A$2:$A$10000,$A42,Observed!$C$2:$C$10000,$C42),"")</f>
        <v/>
      </c>
      <c r="Q42" s="24" t="str">
        <f>IF(ISNUMBER(AVERAGEIFS(Observed!Q$2:Q$10000,Observed!$A$2:$A$10000,$A42,Observed!$C$2:$C$10000,$C42)),AVERAGEIFS(Observed!Q$2:Q$10000,Observed!$A$2:$A$10000,$A42,Observed!$C$2:$C$10000,$C42),"")</f>
        <v/>
      </c>
      <c r="R42" s="24" t="str">
        <f>IF(ISNUMBER(AVERAGEIFS(Observed!R$2:R$10000,Observed!$A$2:$A$10000,$A42,Observed!$C$2:$C$10000,$C42)),AVERAGEIFS(Observed!R$2:R$10000,Observed!$A$2:$A$10000,$A42,Observed!$C$2:$C$10000,$C42),"")</f>
        <v/>
      </c>
      <c r="S42" s="22" t="str">
        <f>IF(ISNUMBER(AVERAGEIFS(Observed!S$2:S$10000,Observed!$A$2:$A$10000,$A42,Observed!$C$2:$C$10000,$C42)),AVERAGEIFS(Observed!S$2:S$10000,Observed!$A$2:$A$10000,$A42,Observed!$C$2:$C$10000,$C42),"")</f>
        <v/>
      </c>
      <c r="T42" s="23" t="str">
        <f>IF(ISNUMBER(AVERAGEIFS(Observed!T$2:T$10000,Observed!$A$2:$A$10000,$A42,Observed!$C$2:$C$10000,$C42)),AVERAGEIFS(Observed!T$2:T$10000,Observed!$A$2:$A$10000,$A42,Observed!$C$2:$C$10000,$C42),"")</f>
        <v/>
      </c>
      <c r="U42" s="23" t="str">
        <f>IF(ISNUMBER(AVERAGEIFS(Observed!U$2:U$10000,Observed!$A$2:$A$10000,$A42,Observed!$C$2:$C$10000,$C42)),AVERAGEIFS(Observed!U$2:U$10000,Observed!$A$2:$A$10000,$A42,Observed!$C$2:$C$10000,$C42),"")</f>
        <v/>
      </c>
      <c r="V42" s="23" t="str">
        <f>IF(ISNUMBER(AVERAGEIFS(Observed!V$2:V$10000,Observed!$A$2:$A$10000,$A42,Observed!$C$2:$C$10000,$C42)),AVERAGEIFS(Observed!V$2:V$10000,Observed!$A$2:$A$10000,$A42,Observed!$C$2:$C$10000,$C42),"")</f>
        <v/>
      </c>
      <c r="W42" s="23" t="str">
        <f>IF(ISNUMBER(AVERAGEIFS(Observed!W$2:W$10000,Observed!$A$2:$A$10000,$A42,Observed!$C$2:$C$10000,$C42)),AVERAGEIFS(Observed!W$2:W$10000,Observed!$A$2:$A$10000,$A42,Observed!$C$2:$C$10000,$C42),"")</f>
        <v/>
      </c>
      <c r="X42" s="23" t="str">
        <f>IF(ISNUMBER(AVERAGEIFS(Observed!X$2:X$10000,Observed!$A$2:$A$10000,$A42,Observed!$C$2:$C$10000,$C42)),AVERAGEIFS(Observed!X$2:X$10000,Observed!$A$2:$A$10000,$A42,Observed!$C$2:$C$10000,$C42),"")</f>
        <v/>
      </c>
      <c r="Y42" s="23">
        <f>IF(ISNUMBER(AVERAGEIFS(Observed!Y$2:Y$10000,Observed!$A$2:$A$10000,$A42,Observed!$C$2:$C$10000,$C42)),AVERAGEIFS(Observed!Y$2:Y$10000,Observed!$A$2:$A$10000,$A42,Observed!$C$2:$C$10000,$C42),"")</f>
        <v>20.656666666666666</v>
      </c>
      <c r="Z42" s="23">
        <f>IF(ISNUMBER(AVERAGEIFS(Observed!Z$2:Z$10000,Observed!$A$2:$A$10000,$A42,Observed!$C$2:$C$10000,$C42)),AVERAGEIFS(Observed!Z$2:Z$10000,Observed!$A$2:$A$10000,$A42,Observed!$C$2:$C$10000,$C42),"")</f>
        <v>4.3383333333333338</v>
      </c>
      <c r="AA42" s="23">
        <f>IF(ISNUMBER(AVERAGEIFS(Observed!AA$2:AA$10000,Observed!$A$2:$A$10000,$A42,Observed!$C$2:$C$10000,$C42)),AVERAGEIFS(Observed!AA$2:AA$10000,Observed!$A$2:$A$10000,$A42,Observed!$C$2:$C$10000,$C42),"")</f>
        <v>70.864666666666665</v>
      </c>
      <c r="AB42" s="23">
        <f>IF(ISNUMBER(AVERAGEIFS(Observed!AB$2:AB$10000,Observed!$A$2:$A$10000,$A42,Observed!$C$2:$C$10000,$C42)),AVERAGEIFS(Observed!AB$2:AB$10000,Observed!$A$2:$A$10000,$A42,Observed!$C$2:$C$10000,$C42),"")</f>
        <v>28.137666666666664</v>
      </c>
      <c r="AC42" s="23">
        <f>IF(ISNUMBER(AVERAGEIFS(Observed!AC$2:AC$10000,Observed!$A$2:$A$10000,$A42,Observed!$C$2:$C$10000,$C42)),AVERAGEIFS(Observed!AC$2:AC$10000,Observed!$A$2:$A$10000,$A42,Observed!$C$2:$C$10000,$C42),"")</f>
        <v>84.292333333333332</v>
      </c>
      <c r="AD42" s="23">
        <f>IF(ISNUMBER(AVERAGEIFS(Observed!AD$2:AD$10000,Observed!$A$2:$A$10000,$A42,Observed!$C$2:$C$10000,$C42)),AVERAGEIFS(Observed!AD$2:AD$10000,Observed!$A$2:$A$10000,$A42,Observed!$C$2:$C$10000,$C42),"")</f>
        <v>16.394000000000002</v>
      </c>
      <c r="AE42" s="24">
        <f>IF(ISNUMBER(AVERAGEIFS(Observed!AE$2:AE$10000,Observed!$A$2:$A$10000,$A42,Observed!$C$2:$C$10000,$C42)),AVERAGEIFS(Observed!AE$2:AE$10000,Observed!$A$2:$A$10000,$A42,Observed!$C$2:$C$10000,$C42),"")</f>
        <v>2.6230400000000001E-2</v>
      </c>
      <c r="AF42" s="24">
        <f>IF(ISNUMBER(AVERAGEIFS(Observed!AF$2:AF$10000,Observed!$A$2:$A$10000,$A42,Observed!$C$2:$C$10000,$C42)),AVERAGEIFS(Observed!AF$2:AF$10000,Observed!$A$2:$A$10000,$A42,Observed!$C$2:$C$10000,$C42),"")</f>
        <v>2.6230400000000001E-2</v>
      </c>
      <c r="AG42" s="23">
        <f>IF(ISNUMBER(AVERAGEIFS(Observed!AG$2:AG$10000,Observed!$A$2:$A$10000,$A42,Observed!$C$2:$C$10000,$C42)),AVERAGEIFS(Observed!AG$2:AG$10000,Observed!$A$2:$A$10000,$A42,Observed!$C$2:$C$10000,$C42),"")</f>
        <v>11.338346666666666</v>
      </c>
      <c r="AH42" s="23" t="str">
        <f>IF(ISNUMBER(AVERAGEIFS(Observed!AH$2:AH$10000,Observed!$A$2:$A$10000,$A42,Observed!$C$2:$C$10000,$C42)),AVERAGEIFS(Observed!AH$2:AH$10000,Observed!$A$2:$A$10000,$A42,Observed!$C$2:$C$10000,$C42),"")</f>
        <v/>
      </c>
      <c r="AI42" s="22" t="str">
        <f>IF(ISNUMBER(AVERAGEIFS(Observed!AI$2:AI$10000,Observed!$A$2:$A$10000,$A42,Observed!$C$2:$C$10000,$C42)),AVERAGEIFS(Observed!AI$2:AI$10000,Observed!$A$2:$A$10000,$A42,Observed!$C$2:$C$10000,$C42),"")</f>
        <v/>
      </c>
      <c r="AJ42" s="23" t="str">
        <f>IF(ISNUMBER(AVERAGEIFS(Observed!AJ$2:AJ$10000,Observed!$A$2:$A$10000,$A42,Observed!$C$2:$C$10000,$C42)),AVERAGEIFS(Observed!AJ$2:AJ$10000,Observed!$A$2:$A$10000,$A42,Observed!$C$2:$C$10000,$C42),"")</f>
        <v/>
      </c>
      <c r="AK42" s="23" t="str">
        <f>IF(ISNUMBER(AVERAGEIFS(Observed!AK$2:AK$10000,Observed!$A$2:$A$10000,$A42,Observed!$C$2:$C$10000,$C42)),AVERAGEIFS(Observed!AK$2:AK$10000,Observed!$A$2:$A$10000,$A42,Observed!$C$2:$C$10000,$C42),"")</f>
        <v/>
      </c>
      <c r="AL42" s="23" t="str">
        <f>IF(ISNUMBER(AVERAGEIFS(Observed!AL$2:AL$10000,Observed!$A$2:$A$10000,$A42,Observed!$C$2:$C$10000,$C42)),AVERAGEIFS(Observed!AL$2:AL$10000,Observed!$A$2:$A$10000,$A42,Observed!$C$2:$C$10000,$C42),"")</f>
        <v/>
      </c>
      <c r="AM42" s="23">
        <f>IF(ISNUMBER(AVERAGEIFS(Observed!AM$2:AM$10000,Observed!$A$2:$A$10000,$A42,Observed!$C$2:$C$10000,$C42)),AVERAGEIFS(Observed!AM$2:AM$10000,Observed!$A$2:$A$10000,$A42,Observed!$C$2:$C$10000,$C42),"")</f>
        <v>2.24525</v>
      </c>
      <c r="AN42" s="23">
        <f>IF(ISNUMBER(AVERAGEIFS(Observed!AN$2:AN$10000,Observed!$A$2:$A$10000,$A42,Observed!$C$2:$C$10000,$C42)),AVERAGEIFS(Observed!AN$2:AN$10000,Observed!$A$2:$A$10000,$A42,Observed!$C$2:$C$10000,$C42),"")</f>
        <v>12.275</v>
      </c>
      <c r="AO42" s="2">
        <f>COUNTIFS(Observed!$A$2:$A$10000,$A42,Observed!$C$2:$C$10000,$C42)</f>
        <v>4</v>
      </c>
      <c r="AP42" s="2">
        <f t="shared" si="1"/>
        <v>14</v>
      </c>
    </row>
    <row r="43" spans="1:42" x14ac:dyDescent="0.25">
      <c r="A43" t="s">
        <v>26</v>
      </c>
      <c r="B43" t="s">
        <v>43</v>
      </c>
      <c r="C43" s="20">
        <v>42073</v>
      </c>
      <c r="D43">
        <v>1</v>
      </c>
      <c r="E43" t="s">
        <v>59</v>
      </c>
      <c r="G43" s="25" t="s">
        <v>73</v>
      </c>
      <c r="H43" t="s">
        <v>22</v>
      </c>
      <c r="I43">
        <v>1.7</v>
      </c>
      <c r="J43" s="2" t="s">
        <v>20</v>
      </c>
      <c r="K43" s="22" t="str">
        <f>IF(ISNUMBER(AVERAGEIFS(Observed!K$2:K$10000,Observed!$A$2:$A$10000,$A43,Observed!$C$2:$C$10000,$C43)),AVERAGEIFS(Observed!K$2:K$10000,Observed!$A$2:$A$10000,$A43,Observed!$C$2:$C$10000,$C43),"")</f>
        <v/>
      </c>
      <c r="L43" s="23" t="str">
        <f>IF(ISNUMBER(AVERAGEIFS(Observed!L$2:L$10000,Observed!$A$2:$A$10000,$A43,Observed!$C$2:$C$10000,$C43)),AVERAGEIFS(Observed!L$2:L$10000,Observed!$A$2:$A$10000,$A43,Observed!$C$2:$C$10000,$C43),"")</f>
        <v/>
      </c>
      <c r="M43" s="23">
        <f>IF(ISNUMBER(AVERAGEIFS(Observed!M$2:M$10000,Observed!$A$2:$A$10000,$A43,Observed!$C$2:$C$10000,$C43)),AVERAGEIFS(Observed!M$2:M$10000,Observed!$A$2:$A$10000,$A43,Observed!$C$2:$C$10000,$C43),"")</f>
        <v>84.379849475043812</v>
      </c>
      <c r="N43" s="23">
        <f>IF(ISNUMBER(AVERAGEIFS(Observed!N$2:N$10000,Observed!$A$2:$A$10000,$A43,Observed!$C$2:$C$10000,$C43)),AVERAGEIFS(Observed!N$2:N$10000,Observed!$A$2:$A$10000,$A43,Observed!$C$2:$C$10000,$C43),"")</f>
        <v>84.379849475043812</v>
      </c>
      <c r="O43" s="23">
        <f>IF(ISNUMBER(AVERAGEIFS(Observed!O$2:O$10000,Observed!$A$2:$A$10000,$A43,Observed!$C$2:$C$10000,$C43)),AVERAGEIFS(Observed!O$2:O$10000,Observed!$A$2:$A$10000,$A43,Observed!$C$2:$C$10000,$C43),"")</f>
        <v>623.32404932779332</v>
      </c>
      <c r="P43" s="24" t="str">
        <f>IF(ISNUMBER(AVERAGEIFS(Observed!P$2:P$10000,Observed!$A$2:$A$10000,$A43,Observed!$C$2:$C$10000,$C43)),AVERAGEIFS(Observed!P$2:P$10000,Observed!$A$2:$A$10000,$A43,Observed!$C$2:$C$10000,$C43),"")</f>
        <v/>
      </c>
      <c r="Q43" s="24" t="str">
        <f>IF(ISNUMBER(AVERAGEIFS(Observed!Q$2:Q$10000,Observed!$A$2:$A$10000,$A43,Observed!$C$2:$C$10000,$C43)),AVERAGEIFS(Observed!Q$2:Q$10000,Observed!$A$2:$A$10000,$A43,Observed!$C$2:$C$10000,$C43),"")</f>
        <v/>
      </c>
      <c r="R43" s="24" t="str">
        <f>IF(ISNUMBER(AVERAGEIFS(Observed!R$2:R$10000,Observed!$A$2:$A$10000,$A43,Observed!$C$2:$C$10000,$C43)),AVERAGEIFS(Observed!R$2:R$10000,Observed!$A$2:$A$10000,$A43,Observed!$C$2:$C$10000,$C43),"")</f>
        <v/>
      </c>
      <c r="S43" s="22" t="str">
        <f>IF(ISNUMBER(AVERAGEIFS(Observed!S$2:S$10000,Observed!$A$2:$A$10000,$A43,Observed!$C$2:$C$10000,$C43)),AVERAGEIFS(Observed!S$2:S$10000,Observed!$A$2:$A$10000,$A43,Observed!$C$2:$C$10000,$C43),"")</f>
        <v/>
      </c>
      <c r="T43" s="23" t="str">
        <f>IF(ISNUMBER(AVERAGEIFS(Observed!T$2:T$10000,Observed!$A$2:$A$10000,$A43,Observed!$C$2:$C$10000,$C43)),AVERAGEIFS(Observed!T$2:T$10000,Observed!$A$2:$A$10000,$A43,Observed!$C$2:$C$10000,$C43),"")</f>
        <v/>
      </c>
      <c r="U43" s="23" t="str">
        <f>IF(ISNUMBER(AVERAGEIFS(Observed!U$2:U$10000,Observed!$A$2:$A$10000,$A43,Observed!$C$2:$C$10000,$C43)),AVERAGEIFS(Observed!U$2:U$10000,Observed!$A$2:$A$10000,$A43,Observed!$C$2:$C$10000,$C43),"")</f>
        <v/>
      </c>
      <c r="V43" s="23" t="str">
        <f>IF(ISNUMBER(AVERAGEIFS(Observed!V$2:V$10000,Observed!$A$2:$A$10000,$A43,Observed!$C$2:$C$10000,$C43)),AVERAGEIFS(Observed!V$2:V$10000,Observed!$A$2:$A$10000,$A43,Observed!$C$2:$C$10000,$C43),"")</f>
        <v/>
      </c>
      <c r="W43" s="23" t="str">
        <f>IF(ISNUMBER(AVERAGEIFS(Observed!W$2:W$10000,Observed!$A$2:$A$10000,$A43,Observed!$C$2:$C$10000,$C43)),AVERAGEIFS(Observed!W$2:W$10000,Observed!$A$2:$A$10000,$A43,Observed!$C$2:$C$10000,$C43),"")</f>
        <v/>
      </c>
      <c r="X43" s="23" t="str">
        <f>IF(ISNUMBER(AVERAGEIFS(Observed!X$2:X$10000,Observed!$A$2:$A$10000,$A43,Observed!$C$2:$C$10000,$C43)),AVERAGEIFS(Observed!X$2:X$10000,Observed!$A$2:$A$10000,$A43,Observed!$C$2:$C$10000,$C43),"")</f>
        <v/>
      </c>
      <c r="Y43" s="23">
        <f>IF(ISNUMBER(AVERAGEIFS(Observed!Y$2:Y$10000,Observed!$A$2:$A$10000,$A43,Observed!$C$2:$C$10000,$C43)),AVERAGEIFS(Observed!Y$2:Y$10000,Observed!$A$2:$A$10000,$A43,Observed!$C$2:$C$10000,$C43),"")</f>
        <v>19.945500000000003</v>
      </c>
      <c r="Z43" s="23">
        <f>IF(ISNUMBER(AVERAGEIFS(Observed!Z$2:Z$10000,Observed!$A$2:$A$10000,$A43,Observed!$C$2:$C$10000,$C43)),AVERAGEIFS(Observed!Z$2:Z$10000,Observed!$A$2:$A$10000,$A43,Observed!$C$2:$C$10000,$C43),"")</f>
        <v>3.62575</v>
      </c>
      <c r="AA43" s="23">
        <f>IF(ISNUMBER(AVERAGEIFS(Observed!AA$2:AA$10000,Observed!$A$2:$A$10000,$A43,Observed!$C$2:$C$10000,$C43)),AVERAGEIFS(Observed!AA$2:AA$10000,Observed!$A$2:$A$10000,$A43,Observed!$C$2:$C$10000,$C43),"")</f>
        <v>70.695250000000001</v>
      </c>
      <c r="AB43" s="23">
        <f>IF(ISNUMBER(AVERAGEIFS(Observed!AB$2:AB$10000,Observed!$A$2:$A$10000,$A43,Observed!$C$2:$C$10000,$C43)),AVERAGEIFS(Observed!AB$2:AB$10000,Observed!$A$2:$A$10000,$A43,Observed!$C$2:$C$10000,$C43),"")</f>
        <v>27.445999999999998</v>
      </c>
      <c r="AC43" s="23">
        <f>IF(ISNUMBER(AVERAGEIFS(Observed!AC$2:AC$10000,Observed!$A$2:$A$10000,$A43,Observed!$C$2:$C$10000,$C43)),AVERAGEIFS(Observed!AC$2:AC$10000,Observed!$A$2:$A$10000,$A43,Observed!$C$2:$C$10000,$C43),"")</f>
        <v>83.401499999999999</v>
      </c>
      <c r="AD43" s="23">
        <f>IF(ISNUMBER(AVERAGEIFS(Observed!AD$2:AD$10000,Observed!$A$2:$A$10000,$A43,Observed!$C$2:$C$10000,$C43)),AVERAGEIFS(Observed!AD$2:AD$10000,Observed!$A$2:$A$10000,$A43,Observed!$C$2:$C$10000,$C43),"")</f>
        <v>16.069499999999998</v>
      </c>
      <c r="AE43" s="24">
        <f>IF(ISNUMBER(AVERAGEIFS(Observed!AE$2:AE$10000,Observed!$A$2:$A$10000,$A43,Observed!$C$2:$C$10000,$C43)),AVERAGEIFS(Observed!AE$2:AE$10000,Observed!$A$2:$A$10000,$A43,Observed!$C$2:$C$10000,$C43),"")</f>
        <v>2.57112E-2</v>
      </c>
      <c r="AF43" s="24">
        <f>IF(ISNUMBER(AVERAGEIFS(Observed!AF$2:AF$10000,Observed!$A$2:$A$10000,$A43,Observed!$C$2:$C$10000,$C43)),AVERAGEIFS(Observed!AF$2:AF$10000,Observed!$A$2:$A$10000,$A43,Observed!$C$2:$C$10000,$C43),"")</f>
        <v>2.57112E-2</v>
      </c>
      <c r="AG43" s="23">
        <f>IF(ISNUMBER(AVERAGEIFS(Observed!AG$2:AG$10000,Observed!$A$2:$A$10000,$A43,Observed!$C$2:$C$10000,$C43)),AVERAGEIFS(Observed!AG$2:AG$10000,Observed!$A$2:$A$10000,$A43,Observed!$C$2:$C$10000,$C43),"")</f>
        <v>11.311240000000002</v>
      </c>
      <c r="AH43" s="23" t="str">
        <f>IF(ISNUMBER(AVERAGEIFS(Observed!AH$2:AH$10000,Observed!$A$2:$A$10000,$A43,Observed!$C$2:$C$10000,$C43)),AVERAGEIFS(Observed!AH$2:AH$10000,Observed!$A$2:$A$10000,$A43,Observed!$C$2:$C$10000,$C43),"")</f>
        <v/>
      </c>
      <c r="AI43" s="22" t="str">
        <f>IF(ISNUMBER(AVERAGEIFS(Observed!AI$2:AI$10000,Observed!$A$2:$A$10000,$A43,Observed!$C$2:$C$10000,$C43)),AVERAGEIFS(Observed!AI$2:AI$10000,Observed!$A$2:$A$10000,$A43,Observed!$C$2:$C$10000,$C43),"")</f>
        <v/>
      </c>
      <c r="AJ43" s="23" t="str">
        <f>IF(ISNUMBER(AVERAGEIFS(Observed!AJ$2:AJ$10000,Observed!$A$2:$A$10000,$A43,Observed!$C$2:$C$10000,$C43)),AVERAGEIFS(Observed!AJ$2:AJ$10000,Observed!$A$2:$A$10000,$A43,Observed!$C$2:$C$10000,$C43),"")</f>
        <v/>
      </c>
      <c r="AK43" s="23" t="str">
        <f>IF(ISNUMBER(AVERAGEIFS(Observed!AK$2:AK$10000,Observed!$A$2:$A$10000,$A43,Observed!$C$2:$C$10000,$C43)),AVERAGEIFS(Observed!AK$2:AK$10000,Observed!$A$2:$A$10000,$A43,Observed!$C$2:$C$10000,$C43),"")</f>
        <v/>
      </c>
      <c r="AL43" s="23" t="str">
        <f>IF(ISNUMBER(AVERAGEIFS(Observed!AL$2:AL$10000,Observed!$A$2:$A$10000,$A43,Observed!$C$2:$C$10000,$C43)),AVERAGEIFS(Observed!AL$2:AL$10000,Observed!$A$2:$A$10000,$A43,Observed!$C$2:$C$10000,$C43),"")</f>
        <v/>
      </c>
      <c r="AM43" s="23">
        <f>IF(ISNUMBER(AVERAGEIFS(Observed!AM$2:AM$10000,Observed!$A$2:$A$10000,$A43,Observed!$C$2:$C$10000,$C43)),AVERAGEIFS(Observed!AM$2:AM$10000,Observed!$A$2:$A$10000,$A43,Observed!$C$2:$C$10000,$C43),"")</f>
        <v>2.1854999999999998</v>
      </c>
      <c r="AN43" s="23">
        <f>IF(ISNUMBER(AVERAGEIFS(Observed!AN$2:AN$10000,Observed!$A$2:$A$10000,$A43,Observed!$C$2:$C$10000,$C43)),AVERAGEIFS(Observed!AN$2:AN$10000,Observed!$A$2:$A$10000,$A43,Observed!$C$2:$C$10000,$C43),"")</f>
        <v>13.947500000000002</v>
      </c>
      <c r="AO43" s="2">
        <f>COUNTIFS(Observed!$A$2:$A$10000,$A43,Observed!$C$2:$C$10000,$C43)</f>
        <v>4</v>
      </c>
      <c r="AP43" s="2">
        <f t="shared" si="1"/>
        <v>14</v>
      </c>
    </row>
    <row r="44" spans="1:42" x14ac:dyDescent="0.25">
      <c r="A44" t="s">
        <v>25</v>
      </c>
      <c r="B44" t="s">
        <v>43</v>
      </c>
      <c r="C44" s="20">
        <v>42080</v>
      </c>
      <c r="D44">
        <v>1</v>
      </c>
      <c r="E44" t="s">
        <v>54</v>
      </c>
      <c r="G44" s="25" t="s">
        <v>73</v>
      </c>
      <c r="H44" t="s">
        <v>22</v>
      </c>
      <c r="J44" s="2" t="s">
        <v>36</v>
      </c>
      <c r="K44" s="22">
        <f>IF(ISNUMBER(AVERAGEIFS(Observed!K$2:K$10000,Observed!$A$2:$A$10000,$A44,Observed!$C$2:$C$10000,$C44)),AVERAGEIFS(Observed!K$2:K$10000,Observed!$A$2:$A$10000,$A44,Observed!$C$2:$C$10000,$C44),"")</f>
        <v>552.41666666666663</v>
      </c>
      <c r="L44" s="23">
        <f>IF(ISNUMBER(AVERAGEIFS(Observed!L$2:L$10000,Observed!$A$2:$A$10000,$A44,Observed!$C$2:$C$10000,$C44)),AVERAGEIFS(Observed!L$2:L$10000,Observed!$A$2:$A$10000,$A44,Observed!$C$2:$C$10000,$C44),"")</f>
        <v>55.241666666666667</v>
      </c>
      <c r="M44" s="23" t="str">
        <f>IF(ISNUMBER(AVERAGEIFS(Observed!M$2:M$10000,Observed!$A$2:$A$10000,$A44,Observed!$C$2:$C$10000,$C44)),AVERAGEIFS(Observed!M$2:M$10000,Observed!$A$2:$A$10000,$A44,Observed!$C$2:$C$10000,$C44),"")</f>
        <v/>
      </c>
      <c r="N44" s="23" t="str">
        <f>IF(ISNUMBER(AVERAGEIFS(Observed!N$2:N$10000,Observed!$A$2:$A$10000,$A44,Observed!$C$2:$C$10000,$C44)),AVERAGEIFS(Observed!N$2:N$10000,Observed!$A$2:$A$10000,$A44,Observed!$C$2:$C$10000,$C44),"")</f>
        <v/>
      </c>
      <c r="O44" s="23" t="str">
        <f>IF(ISNUMBER(AVERAGEIFS(Observed!O$2:O$10000,Observed!$A$2:$A$10000,$A44,Observed!$C$2:$C$10000,$C44)),AVERAGEIFS(Observed!O$2:O$10000,Observed!$A$2:$A$10000,$A44,Observed!$C$2:$C$10000,$C44),"")</f>
        <v/>
      </c>
      <c r="P44" s="24" t="str">
        <f>IF(ISNUMBER(AVERAGEIFS(Observed!P$2:P$10000,Observed!$A$2:$A$10000,$A44,Observed!$C$2:$C$10000,$C44)),AVERAGEIFS(Observed!P$2:P$10000,Observed!$A$2:$A$10000,$A44,Observed!$C$2:$C$10000,$C44),"")</f>
        <v/>
      </c>
      <c r="Q44" s="24" t="str">
        <f>IF(ISNUMBER(AVERAGEIFS(Observed!Q$2:Q$10000,Observed!$A$2:$A$10000,$A44,Observed!$C$2:$C$10000,$C44)),AVERAGEIFS(Observed!Q$2:Q$10000,Observed!$A$2:$A$10000,$A44,Observed!$C$2:$C$10000,$C44),"")</f>
        <v/>
      </c>
      <c r="R44" s="24" t="str">
        <f>IF(ISNUMBER(AVERAGEIFS(Observed!R$2:R$10000,Observed!$A$2:$A$10000,$A44,Observed!$C$2:$C$10000,$C44)),AVERAGEIFS(Observed!R$2:R$10000,Observed!$A$2:$A$10000,$A44,Observed!$C$2:$C$10000,$C44),"")</f>
        <v/>
      </c>
      <c r="S44" s="22" t="str">
        <f>IF(ISNUMBER(AVERAGEIFS(Observed!S$2:S$10000,Observed!$A$2:$A$10000,$A44,Observed!$C$2:$C$10000,$C44)),AVERAGEIFS(Observed!S$2:S$10000,Observed!$A$2:$A$10000,$A44,Observed!$C$2:$C$10000,$C44),"")</f>
        <v/>
      </c>
      <c r="T44" s="23" t="str">
        <f>IF(ISNUMBER(AVERAGEIFS(Observed!T$2:T$10000,Observed!$A$2:$A$10000,$A44,Observed!$C$2:$C$10000,$C44)),AVERAGEIFS(Observed!T$2:T$10000,Observed!$A$2:$A$10000,$A44,Observed!$C$2:$C$10000,$C44),"")</f>
        <v/>
      </c>
      <c r="U44" s="23" t="str">
        <f>IF(ISNUMBER(AVERAGEIFS(Observed!U$2:U$10000,Observed!$A$2:$A$10000,$A44,Observed!$C$2:$C$10000,$C44)),AVERAGEIFS(Observed!U$2:U$10000,Observed!$A$2:$A$10000,$A44,Observed!$C$2:$C$10000,$C44),"")</f>
        <v/>
      </c>
      <c r="V44" s="23" t="str">
        <f>IF(ISNUMBER(AVERAGEIFS(Observed!V$2:V$10000,Observed!$A$2:$A$10000,$A44,Observed!$C$2:$C$10000,$C44)),AVERAGEIFS(Observed!V$2:V$10000,Observed!$A$2:$A$10000,$A44,Observed!$C$2:$C$10000,$C44),"")</f>
        <v/>
      </c>
      <c r="W44" s="23" t="str">
        <f>IF(ISNUMBER(AVERAGEIFS(Observed!W$2:W$10000,Observed!$A$2:$A$10000,$A44,Observed!$C$2:$C$10000,$C44)),AVERAGEIFS(Observed!W$2:W$10000,Observed!$A$2:$A$10000,$A44,Observed!$C$2:$C$10000,$C44),"")</f>
        <v/>
      </c>
      <c r="X44" s="23" t="str">
        <f>IF(ISNUMBER(AVERAGEIFS(Observed!X$2:X$10000,Observed!$A$2:$A$10000,$A44,Observed!$C$2:$C$10000,$C44)),AVERAGEIFS(Observed!X$2:X$10000,Observed!$A$2:$A$10000,$A44,Observed!$C$2:$C$10000,$C44),"")</f>
        <v/>
      </c>
      <c r="Y44" s="23">
        <f>IF(ISNUMBER(AVERAGEIFS(Observed!Y$2:Y$10000,Observed!$A$2:$A$10000,$A44,Observed!$C$2:$C$10000,$C44)),AVERAGEIFS(Observed!Y$2:Y$10000,Observed!$A$2:$A$10000,$A44,Observed!$C$2:$C$10000,$C44),"")</f>
        <v>23.868563969930012</v>
      </c>
      <c r="Z44" s="23">
        <f>IF(ISNUMBER(AVERAGEIFS(Observed!Z$2:Z$10000,Observed!$A$2:$A$10000,$A44,Observed!$C$2:$C$10000,$C44)),AVERAGEIFS(Observed!Z$2:Z$10000,Observed!$A$2:$A$10000,$A44,Observed!$C$2:$C$10000,$C44),"")</f>
        <v>0.2809312989314397</v>
      </c>
      <c r="AA44" s="23">
        <f>IF(ISNUMBER(AVERAGEIFS(Observed!AA$2:AA$10000,Observed!$A$2:$A$10000,$A44,Observed!$C$2:$C$10000,$C44)),AVERAGEIFS(Observed!AA$2:AA$10000,Observed!$A$2:$A$10000,$A44,Observed!$C$2:$C$10000,$C44),"")</f>
        <v>63.143470764160156</v>
      </c>
      <c r="AB44" s="23">
        <f>IF(ISNUMBER(AVERAGEIFS(Observed!AB$2:AB$10000,Observed!$A$2:$A$10000,$A44,Observed!$C$2:$C$10000,$C44)),AVERAGEIFS(Observed!AB$2:AB$10000,Observed!$A$2:$A$10000,$A44,Observed!$C$2:$C$10000,$C44),"")</f>
        <v>30.444115320841473</v>
      </c>
      <c r="AC44" s="23">
        <f>IF(ISNUMBER(AVERAGEIFS(Observed!AC$2:AC$10000,Observed!$A$2:$A$10000,$A44,Observed!$C$2:$C$10000,$C44)),AVERAGEIFS(Observed!AC$2:AC$10000,Observed!$A$2:$A$10000,$A44,Observed!$C$2:$C$10000,$C44),"")</f>
        <v>81.154403686523438</v>
      </c>
      <c r="AD44" s="23">
        <f>IF(ISNUMBER(AVERAGEIFS(Observed!AD$2:AD$10000,Observed!$A$2:$A$10000,$A44,Observed!$C$2:$C$10000,$C44)),AVERAGEIFS(Observed!AD$2:AD$10000,Observed!$A$2:$A$10000,$A44,Observed!$C$2:$C$10000,$C44),"")</f>
        <v>21.42352294921875</v>
      </c>
      <c r="AE44" s="24">
        <f>IF(ISNUMBER(AVERAGEIFS(Observed!AE$2:AE$10000,Observed!$A$2:$A$10000,$A44,Observed!$C$2:$C$10000,$C44)),AVERAGEIFS(Observed!AE$2:AE$10000,Observed!$A$2:$A$10000,$A44,Observed!$C$2:$C$10000,$C44),"")</f>
        <v>3.4277636718750004E-2</v>
      </c>
      <c r="AF44" s="24">
        <f>IF(ISNUMBER(AVERAGEIFS(Observed!AF$2:AF$10000,Observed!$A$2:$A$10000,$A44,Observed!$C$2:$C$10000,$C44)),AVERAGEIFS(Observed!AF$2:AF$10000,Observed!$A$2:$A$10000,$A44,Observed!$C$2:$C$10000,$C44),"")</f>
        <v>3.4277636718750004E-2</v>
      </c>
      <c r="AG44" s="23">
        <f>IF(ISNUMBER(AVERAGEIFS(Observed!AG$2:AG$10000,Observed!$A$2:$A$10000,$A44,Observed!$C$2:$C$10000,$C44)),AVERAGEIFS(Observed!AG$2:AG$10000,Observed!$A$2:$A$10000,$A44,Observed!$C$2:$C$10000,$C44),"")</f>
        <v>10.102955322265624</v>
      </c>
      <c r="AH44" s="23" t="str">
        <f>IF(ISNUMBER(AVERAGEIFS(Observed!AH$2:AH$10000,Observed!$A$2:$A$10000,$A44,Observed!$C$2:$C$10000,$C44)),AVERAGEIFS(Observed!AH$2:AH$10000,Observed!$A$2:$A$10000,$A44,Observed!$C$2:$C$10000,$C44),"")</f>
        <v/>
      </c>
      <c r="AI44" s="22" t="str">
        <f>IF(ISNUMBER(AVERAGEIFS(Observed!AI$2:AI$10000,Observed!$A$2:$A$10000,$A44,Observed!$C$2:$C$10000,$C44)),AVERAGEIFS(Observed!AI$2:AI$10000,Observed!$A$2:$A$10000,$A44,Observed!$C$2:$C$10000,$C44),"")</f>
        <v/>
      </c>
      <c r="AJ44" s="23" t="str">
        <f>IF(ISNUMBER(AVERAGEIFS(Observed!AJ$2:AJ$10000,Observed!$A$2:$A$10000,$A44,Observed!$C$2:$C$10000,$C44)),AVERAGEIFS(Observed!AJ$2:AJ$10000,Observed!$A$2:$A$10000,$A44,Observed!$C$2:$C$10000,$C44),"")</f>
        <v/>
      </c>
      <c r="AK44" s="23" t="str">
        <f>IF(ISNUMBER(AVERAGEIFS(Observed!AK$2:AK$10000,Observed!$A$2:$A$10000,$A44,Observed!$C$2:$C$10000,$C44)),AVERAGEIFS(Observed!AK$2:AK$10000,Observed!$A$2:$A$10000,$A44,Observed!$C$2:$C$10000,$C44),"")</f>
        <v/>
      </c>
      <c r="AL44" s="23" t="str">
        <f>IF(ISNUMBER(AVERAGEIFS(Observed!AL$2:AL$10000,Observed!$A$2:$A$10000,$A44,Observed!$C$2:$C$10000,$C44)),AVERAGEIFS(Observed!AL$2:AL$10000,Observed!$A$2:$A$10000,$A44,Observed!$C$2:$C$10000,$C44),"")</f>
        <v/>
      </c>
      <c r="AM44" s="23" t="str">
        <f>IF(ISNUMBER(AVERAGEIFS(Observed!AM$2:AM$10000,Observed!$A$2:$A$10000,$A44,Observed!$C$2:$C$10000,$C44)),AVERAGEIFS(Observed!AM$2:AM$10000,Observed!$A$2:$A$10000,$A44,Observed!$C$2:$C$10000,$C44),"")</f>
        <v/>
      </c>
      <c r="AN44" s="23" t="str">
        <f>IF(ISNUMBER(AVERAGEIFS(Observed!AN$2:AN$10000,Observed!$A$2:$A$10000,$A44,Observed!$C$2:$C$10000,$C44)),AVERAGEIFS(Observed!AN$2:AN$10000,Observed!$A$2:$A$10000,$A44,Observed!$C$2:$C$10000,$C44),"")</f>
        <v/>
      </c>
      <c r="AO44" s="2">
        <f>COUNTIFS(Observed!$A$2:$A$10000,$A44,Observed!$C$2:$C$10000,$C44)</f>
        <v>3</v>
      </c>
      <c r="AP44" s="2">
        <f t="shared" si="1"/>
        <v>10</v>
      </c>
    </row>
    <row r="45" spans="1:42" x14ac:dyDescent="0.25">
      <c r="A45" t="s">
        <v>23</v>
      </c>
      <c r="B45" t="s">
        <v>43</v>
      </c>
      <c r="C45" s="20">
        <v>42080</v>
      </c>
      <c r="D45">
        <v>1</v>
      </c>
      <c r="E45" t="s">
        <v>55</v>
      </c>
      <c r="G45" s="25" t="s">
        <v>73</v>
      </c>
      <c r="H45" t="s">
        <v>22</v>
      </c>
      <c r="J45" s="2" t="s">
        <v>36</v>
      </c>
      <c r="K45" s="22">
        <f>IF(ISNUMBER(AVERAGEIFS(Observed!K$2:K$10000,Observed!$A$2:$A$10000,$A45,Observed!$C$2:$C$10000,$C45)),AVERAGEIFS(Observed!K$2:K$10000,Observed!$A$2:$A$10000,$A45,Observed!$C$2:$C$10000,$C45),"")</f>
        <v>648.66666666666663</v>
      </c>
      <c r="L45" s="23">
        <f>IF(ISNUMBER(AVERAGEIFS(Observed!L$2:L$10000,Observed!$A$2:$A$10000,$A45,Observed!$C$2:$C$10000,$C45)),AVERAGEIFS(Observed!L$2:L$10000,Observed!$A$2:$A$10000,$A45,Observed!$C$2:$C$10000,$C45),"")</f>
        <v>64.86666666666666</v>
      </c>
      <c r="M45" s="23" t="str">
        <f>IF(ISNUMBER(AVERAGEIFS(Observed!M$2:M$10000,Observed!$A$2:$A$10000,$A45,Observed!$C$2:$C$10000,$C45)),AVERAGEIFS(Observed!M$2:M$10000,Observed!$A$2:$A$10000,$A45,Observed!$C$2:$C$10000,$C45),"")</f>
        <v/>
      </c>
      <c r="N45" s="23" t="str">
        <f>IF(ISNUMBER(AVERAGEIFS(Observed!N$2:N$10000,Observed!$A$2:$A$10000,$A45,Observed!$C$2:$C$10000,$C45)),AVERAGEIFS(Observed!N$2:N$10000,Observed!$A$2:$A$10000,$A45,Observed!$C$2:$C$10000,$C45),"")</f>
        <v/>
      </c>
      <c r="O45" s="23" t="str">
        <f>IF(ISNUMBER(AVERAGEIFS(Observed!O$2:O$10000,Observed!$A$2:$A$10000,$A45,Observed!$C$2:$C$10000,$C45)),AVERAGEIFS(Observed!O$2:O$10000,Observed!$A$2:$A$10000,$A45,Observed!$C$2:$C$10000,$C45),"")</f>
        <v/>
      </c>
      <c r="P45" s="24" t="str">
        <f>IF(ISNUMBER(AVERAGEIFS(Observed!P$2:P$10000,Observed!$A$2:$A$10000,$A45,Observed!$C$2:$C$10000,$C45)),AVERAGEIFS(Observed!P$2:P$10000,Observed!$A$2:$A$10000,$A45,Observed!$C$2:$C$10000,$C45),"")</f>
        <v/>
      </c>
      <c r="Q45" s="24" t="str">
        <f>IF(ISNUMBER(AVERAGEIFS(Observed!Q$2:Q$10000,Observed!$A$2:$A$10000,$A45,Observed!$C$2:$C$10000,$C45)),AVERAGEIFS(Observed!Q$2:Q$10000,Observed!$A$2:$A$10000,$A45,Observed!$C$2:$C$10000,$C45),"")</f>
        <v/>
      </c>
      <c r="R45" s="24" t="str">
        <f>IF(ISNUMBER(AVERAGEIFS(Observed!R$2:R$10000,Observed!$A$2:$A$10000,$A45,Observed!$C$2:$C$10000,$C45)),AVERAGEIFS(Observed!R$2:R$10000,Observed!$A$2:$A$10000,$A45,Observed!$C$2:$C$10000,$C45),"")</f>
        <v/>
      </c>
      <c r="S45" s="22" t="str">
        <f>IF(ISNUMBER(AVERAGEIFS(Observed!S$2:S$10000,Observed!$A$2:$A$10000,$A45,Observed!$C$2:$C$10000,$C45)),AVERAGEIFS(Observed!S$2:S$10000,Observed!$A$2:$A$10000,$A45,Observed!$C$2:$C$10000,$C45),"")</f>
        <v/>
      </c>
      <c r="T45" s="23" t="str">
        <f>IF(ISNUMBER(AVERAGEIFS(Observed!T$2:T$10000,Observed!$A$2:$A$10000,$A45,Observed!$C$2:$C$10000,$C45)),AVERAGEIFS(Observed!T$2:T$10000,Observed!$A$2:$A$10000,$A45,Observed!$C$2:$C$10000,$C45),"")</f>
        <v/>
      </c>
      <c r="U45" s="23" t="str">
        <f>IF(ISNUMBER(AVERAGEIFS(Observed!U$2:U$10000,Observed!$A$2:$A$10000,$A45,Observed!$C$2:$C$10000,$C45)),AVERAGEIFS(Observed!U$2:U$10000,Observed!$A$2:$A$10000,$A45,Observed!$C$2:$C$10000,$C45),"")</f>
        <v/>
      </c>
      <c r="V45" s="23" t="str">
        <f>IF(ISNUMBER(AVERAGEIFS(Observed!V$2:V$10000,Observed!$A$2:$A$10000,$A45,Observed!$C$2:$C$10000,$C45)),AVERAGEIFS(Observed!V$2:V$10000,Observed!$A$2:$A$10000,$A45,Observed!$C$2:$C$10000,$C45),"")</f>
        <v/>
      </c>
      <c r="W45" s="23" t="str">
        <f>IF(ISNUMBER(AVERAGEIFS(Observed!W$2:W$10000,Observed!$A$2:$A$10000,$A45,Observed!$C$2:$C$10000,$C45)),AVERAGEIFS(Observed!W$2:W$10000,Observed!$A$2:$A$10000,$A45,Observed!$C$2:$C$10000,$C45),"")</f>
        <v/>
      </c>
      <c r="X45" s="23" t="str">
        <f>IF(ISNUMBER(AVERAGEIFS(Observed!X$2:X$10000,Observed!$A$2:$A$10000,$A45,Observed!$C$2:$C$10000,$C45)),AVERAGEIFS(Observed!X$2:X$10000,Observed!$A$2:$A$10000,$A45,Observed!$C$2:$C$10000,$C45),"")</f>
        <v/>
      </c>
      <c r="Y45" s="23">
        <f>IF(ISNUMBER(AVERAGEIFS(Observed!Y$2:Y$10000,Observed!$A$2:$A$10000,$A45,Observed!$C$2:$C$10000,$C45)),AVERAGEIFS(Observed!Y$2:Y$10000,Observed!$A$2:$A$10000,$A45,Observed!$C$2:$C$10000,$C45),"")</f>
        <v>23.607928593953449</v>
      </c>
      <c r="Z45" s="23">
        <f>IF(ISNUMBER(AVERAGEIFS(Observed!Z$2:Z$10000,Observed!$A$2:$A$10000,$A45,Observed!$C$2:$C$10000,$C45)),AVERAGEIFS(Observed!Z$2:Z$10000,Observed!$A$2:$A$10000,$A45,Observed!$C$2:$C$10000,$C45),"")</f>
        <v>0.54981966813405359</v>
      </c>
      <c r="AA45" s="23">
        <f>IF(ISNUMBER(AVERAGEIFS(Observed!AA$2:AA$10000,Observed!$A$2:$A$10000,$A45,Observed!$C$2:$C$10000,$C45)),AVERAGEIFS(Observed!AA$2:AA$10000,Observed!$A$2:$A$10000,$A45,Observed!$C$2:$C$10000,$C45),"")</f>
        <v>63.218541463216148</v>
      </c>
      <c r="AB45" s="23">
        <f>IF(ISNUMBER(AVERAGEIFS(Observed!AB$2:AB$10000,Observed!$A$2:$A$10000,$A45,Observed!$C$2:$C$10000,$C45)),AVERAGEIFS(Observed!AB$2:AB$10000,Observed!$A$2:$A$10000,$A45,Observed!$C$2:$C$10000,$C45),"")</f>
        <v>30.868059794108074</v>
      </c>
      <c r="AC45" s="23">
        <f>IF(ISNUMBER(AVERAGEIFS(Observed!AC$2:AC$10000,Observed!$A$2:$A$10000,$A45,Observed!$C$2:$C$10000,$C45)),AVERAGEIFS(Observed!AC$2:AC$10000,Observed!$A$2:$A$10000,$A45,Observed!$C$2:$C$10000,$C45),"")</f>
        <v>81.151232401529953</v>
      </c>
      <c r="AD45" s="23">
        <f>IF(ISNUMBER(AVERAGEIFS(Observed!AD$2:AD$10000,Observed!$A$2:$A$10000,$A45,Observed!$C$2:$C$10000,$C45)),AVERAGEIFS(Observed!AD$2:AD$10000,Observed!$A$2:$A$10000,$A45,Observed!$C$2:$C$10000,$C45),"")</f>
        <v>22.920448303222656</v>
      </c>
      <c r="AE45" s="24">
        <f>IF(ISNUMBER(AVERAGEIFS(Observed!AE$2:AE$10000,Observed!$A$2:$A$10000,$A45,Observed!$C$2:$C$10000,$C45)),AVERAGEIFS(Observed!AE$2:AE$10000,Observed!$A$2:$A$10000,$A45,Observed!$C$2:$C$10000,$C45),"")</f>
        <v>3.6672717285156246E-2</v>
      </c>
      <c r="AF45" s="24">
        <f>IF(ISNUMBER(AVERAGEIFS(Observed!AF$2:AF$10000,Observed!$A$2:$A$10000,$A45,Observed!$C$2:$C$10000,$C45)),AVERAGEIFS(Observed!AF$2:AF$10000,Observed!$A$2:$A$10000,$A45,Observed!$C$2:$C$10000,$C45),"")</f>
        <v>3.6672717285156246E-2</v>
      </c>
      <c r="AG45" s="23">
        <f>IF(ISNUMBER(AVERAGEIFS(Observed!AG$2:AG$10000,Observed!$A$2:$A$10000,$A45,Observed!$C$2:$C$10000,$C45)),AVERAGEIFS(Observed!AG$2:AG$10000,Observed!$A$2:$A$10000,$A45,Observed!$C$2:$C$10000,$C45),"")</f>
        <v>10.114966634114582</v>
      </c>
      <c r="AH45" s="23" t="str">
        <f>IF(ISNUMBER(AVERAGEIFS(Observed!AH$2:AH$10000,Observed!$A$2:$A$10000,$A45,Observed!$C$2:$C$10000,$C45)),AVERAGEIFS(Observed!AH$2:AH$10000,Observed!$A$2:$A$10000,$A45,Observed!$C$2:$C$10000,$C45),"")</f>
        <v/>
      </c>
      <c r="AI45" s="22" t="str">
        <f>IF(ISNUMBER(AVERAGEIFS(Observed!AI$2:AI$10000,Observed!$A$2:$A$10000,$A45,Observed!$C$2:$C$10000,$C45)),AVERAGEIFS(Observed!AI$2:AI$10000,Observed!$A$2:$A$10000,$A45,Observed!$C$2:$C$10000,$C45),"")</f>
        <v/>
      </c>
      <c r="AJ45" s="23" t="str">
        <f>IF(ISNUMBER(AVERAGEIFS(Observed!AJ$2:AJ$10000,Observed!$A$2:$A$10000,$A45,Observed!$C$2:$C$10000,$C45)),AVERAGEIFS(Observed!AJ$2:AJ$10000,Observed!$A$2:$A$10000,$A45,Observed!$C$2:$C$10000,$C45),"")</f>
        <v/>
      </c>
      <c r="AK45" s="23" t="str">
        <f>IF(ISNUMBER(AVERAGEIFS(Observed!AK$2:AK$10000,Observed!$A$2:$A$10000,$A45,Observed!$C$2:$C$10000,$C45)),AVERAGEIFS(Observed!AK$2:AK$10000,Observed!$A$2:$A$10000,$A45,Observed!$C$2:$C$10000,$C45),"")</f>
        <v/>
      </c>
      <c r="AL45" s="23" t="str">
        <f>IF(ISNUMBER(AVERAGEIFS(Observed!AL$2:AL$10000,Observed!$A$2:$A$10000,$A45,Observed!$C$2:$C$10000,$C45)),AVERAGEIFS(Observed!AL$2:AL$10000,Observed!$A$2:$A$10000,$A45,Observed!$C$2:$C$10000,$C45),"")</f>
        <v/>
      </c>
      <c r="AM45" s="23" t="str">
        <f>IF(ISNUMBER(AVERAGEIFS(Observed!AM$2:AM$10000,Observed!$A$2:$A$10000,$A45,Observed!$C$2:$C$10000,$C45)),AVERAGEIFS(Observed!AM$2:AM$10000,Observed!$A$2:$A$10000,$A45,Observed!$C$2:$C$10000,$C45),"")</f>
        <v/>
      </c>
      <c r="AN45" s="23" t="str">
        <f>IF(ISNUMBER(AVERAGEIFS(Observed!AN$2:AN$10000,Observed!$A$2:$A$10000,$A45,Observed!$C$2:$C$10000,$C45)),AVERAGEIFS(Observed!AN$2:AN$10000,Observed!$A$2:$A$10000,$A45,Observed!$C$2:$C$10000,$C45),"")</f>
        <v/>
      </c>
      <c r="AO45" s="2">
        <f>COUNTIFS(Observed!$A$2:$A$10000,$A45,Observed!$C$2:$C$10000,$C45)</f>
        <v>3</v>
      </c>
      <c r="AP45" s="2">
        <f t="shared" si="1"/>
        <v>10</v>
      </c>
    </row>
    <row r="46" spans="1:42" x14ac:dyDescent="0.25">
      <c r="A46" t="s">
        <v>24</v>
      </c>
      <c r="B46" t="s">
        <v>43</v>
      </c>
      <c r="C46" s="20">
        <v>42080</v>
      </c>
      <c r="D46">
        <v>1</v>
      </c>
      <c r="E46" t="s">
        <v>56</v>
      </c>
      <c r="G46" s="25" t="s">
        <v>73</v>
      </c>
      <c r="H46" t="s">
        <v>22</v>
      </c>
      <c r="J46" s="2" t="s">
        <v>36</v>
      </c>
      <c r="K46" s="22">
        <f>IF(ISNUMBER(AVERAGEIFS(Observed!K$2:K$10000,Observed!$A$2:$A$10000,$A46,Observed!$C$2:$C$10000,$C46)),AVERAGEIFS(Observed!K$2:K$10000,Observed!$A$2:$A$10000,$A46,Observed!$C$2:$C$10000,$C46),"")</f>
        <v>840.04166666666663</v>
      </c>
      <c r="L46" s="23">
        <f>IF(ISNUMBER(AVERAGEIFS(Observed!L$2:L$10000,Observed!$A$2:$A$10000,$A46,Observed!$C$2:$C$10000,$C46)),AVERAGEIFS(Observed!L$2:L$10000,Observed!$A$2:$A$10000,$A46,Observed!$C$2:$C$10000,$C46),"")</f>
        <v>84.004166666666663</v>
      </c>
      <c r="M46" s="23" t="str">
        <f>IF(ISNUMBER(AVERAGEIFS(Observed!M$2:M$10000,Observed!$A$2:$A$10000,$A46,Observed!$C$2:$C$10000,$C46)),AVERAGEIFS(Observed!M$2:M$10000,Observed!$A$2:$A$10000,$A46,Observed!$C$2:$C$10000,$C46),"")</f>
        <v/>
      </c>
      <c r="N46" s="23" t="str">
        <f>IF(ISNUMBER(AVERAGEIFS(Observed!N$2:N$10000,Observed!$A$2:$A$10000,$A46,Observed!$C$2:$C$10000,$C46)),AVERAGEIFS(Observed!N$2:N$10000,Observed!$A$2:$A$10000,$A46,Observed!$C$2:$C$10000,$C46),"")</f>
        <v/>
      </c>
      <c r="O46" s="23" t="str">
        <f>IF(ISNUMBER(AVERAGEIFS(Observed!O$2:O$10000,Observed!$A$2:$A$10000,$A46,Observed!$C$2:$C$10000,$C46)),AVERAGEIFS(Observed!O$2:O$10000,Observed!$A$2:$A$10000,$A46,Observed!$C$2:$C$10000,$C46),"")</f>
        <v/>
      </c>
      <c r="P46" s="24" t="str">
        <f>IF(ISNUMBER(AVERAGEIFS(Observed!P$2:P$10000,Observed!$A$2:$A$10000,$A46,Observed!$C$2:$C$10000,$C46)),AVERAGEIFS(Observed!P$2:P$10000,Observed!$A$2:$A$10000,$A46,Observed!$C$2:$C$10000,$C46),"")</f>
        <v/>
      </c>
      <c r="Q46" s="24" t="str">
        <f>IF(ISNUMBER(AVERAGEIFS(Observed!Q$2:Q$10000,Observed!$A$2:$A$10000,$A46,Observed!$C$2:$C$10000,$C46)),AVERAGEIFS(Observed!Q$2:Q$10000,Observed!$A$2:$A$10000,$A46,Observed!$C$2:$C$10000,$C46),"")</f>
        <v/>
      </c>
      <c r="R46" s="24" t="str">
        <f>IF(ISNUMBER(AVERAGEIFS(Observed!R$2:R$10000,Observed!$A$2:$A$10000,$A46,Observed!$C$2:$C$10000,$C46)),AVERAGEIFS(Observed!R$2:R$10000,Observed!$A$2:$A$10000,$A46,Observed!$C$2:$C$10000,$C46),"")</f>
        <v/>
      </c>
      <c r="S46" s="22" t="str">
        <f>IF(ISNUMBER(AVERAGEIFS(Observed!S$2:S$10000,Observed!$A$2:$A$10000,$A46,Observed!$C$2:$C$10000,$C46)),AVERAGEIFS(Observed!S$2:S$10000,Observed!$A$2:$A$10000,$A46,Observed!$C$2:$C$10000,$C46),"")</f>
        <v/>
      </c>
      <c r="T46" s="23" t="str">
        <f>IF(ISNUMBER(AVERAGEIFS(Observed!T$2:T$10000,Observed!$A$2:$A$10000,$A46,Observed!$C$2:$C$10000,$C46)),AVERAGEIFS(Observed!T$2:T$10000,Observed!$A$2:$A$10000,$A46,Observed!$C$2:$C$10000,$C46),"")</f>
        <v/>
      </c>
      <c r="U46" s="23" t="str">
        <f>IF(ISNUMBER(AVERAGEIFS(Observed!U$2:U$10000,Observed!$A$2:$A$10000,$A46,Observed!$C$2:$C$10000,$C46)),AVERAGEIFS(Observed!U$2:U$10000,Observed!$A$2:$A$10000,$A46,Observed!$C$2:$C$10000,$C46),"")</f>
        <v/>
      </c>
      <c r="V46" s="23" t="str">
        <f>IF(ISNUMBER(AVERAGEIFS(Observed!V$2:V$10000,Observed!$A$2:$A$10000,$A46,Observed!$C$2:$C$10000,$C46)),AVERAGEIFS(Observed!V$2:V$10000,Observed!$A$2:$A$10000,$A46,Observed!$C$2:$C$10000,$C46),"")</f>
        <v/>
      </c>
      <c r="W46" s="23" t="str">
        <f>IF(ISNUMBER(AVERAGEIFS(Observed!W$2:W$10000,Observed!$A$2:$A$10000,$A46,Observed!$C$2:$C$10000,$C46)),AVERAGEIFS(Observed!W$2:W$10000,Observed!$A$2:$A$10000,$A46,Observed!$C$2:$C$10000,$C46),"")</f>
        <v/>
      </c>
      <c r="X46" s="23" t="str">
        <f>IF(ISNUMBER(AVERAGEIFS(Observed!X$2:X$10000,Observed!$A$2:$A$10000,$A46,Observed!$C$2:$C$10000,$C46)),AVERAGEIFS(Observed!X$2:X$10000,Observed!$A$2:$A$10000,$A46,Observed!$C$2:$C$10000,$C46),"")</f>
        <v/>
      </c>
      <c r="Y46" s="23">
        <f>IF(ISNUMBER(AVERAGEIFS(Observed!Y$2:Y$10000,Observed!$A$2:$A$10000,$A46,Observed!$C$2:$C$10000,$C46)),AVERAGEIFS(Observed!Y$2:Y$10000,Observed!$A$2:$A$10000,$A46,Observed!$C$2:$C$10000,$C46),"")</f>
        <v>22.120857238769531</v>
      </c>
      <c r="Z46" s="23">
        <f>IF(ISNUMBER(AVERAGEIFS(Observed!Z$2:Z$10000,Observed!$A$2:$A$10000,$A46,Observed!$C$2:$C$10000,$C46)),AVERAGEIFS(Observed!Z$2:Z$10000,Observed!$A$2:$A$10000,$A46,Observed!$C$2:$C$10000,$C46),"")</f>
        <v>1.6069850126902263</v>
      </c>
      <c r="AA46" s="23">
        <f>IF(ISNUMBER(AVERAGEIFS(Observed!AA$2:AA$10000,Observed!$A$2:$A$10000,$A46,Observed!$C$2:$C$10000,$C46)),AVERAGEIFS(Observed!AA$2:AA$10000,Observed!$A$2:$A$10000,$A46,Observed!$C$2:$C$10000,$C46),"")</f>
        <v>66.680521647135421</v>
      </c>
      <c r="AB46" s="23">
        <f>IF(ISNUMBER(AVERAGEIFS(Observed!AB$2:AB$10000,Observed!$A$2:$A$10000,$A46,Observed!$C$2:$C$10000,$C46)),AVERAGEIFS(Observed!AB$2:AB$10000,Observed!$A$2:$A$10000,$A46,Observed!$C$2:$C$10000,$C46),"")</f>
        <v>29.121482849121094</v>
      </c>
      <c r="AC46" s="23">
        <f>IF(ISNUMBER(AVERAGEIFS(Observed!AC$2:AC$10000,Observed!$A$2:$A$10000,$A46,Observed!$C$2:$C$10000,$C46)),AVERAGEIFS(Observed!AC$2:AC$10000,Observed!$A$2:$A$10000,$A46,Observed!$C$2:$C$10000,$C46),"")</f>
        <v>80.081405639648438</v>
      </c>
      <c r="AD46" s="23">
        <f>IF(ISNUMBER(AVERAGEIFS(Observed!AD$2:AD$10000,Observed!$A$2:$A$10000,$A46,Observed!$C$2:$C$10000,$C46)),AVERAGEIFS(Observed!AD$2:AD$10000,Observed!$A$2:$A$10000,$A46,Observed!$C$2:$C$10000,$C46),"")</f>
        <v>22.375094095865887</v>
      </c>
      <c r="AE46" s="24">
        <f>IF(ISNUMBER(AVERAGEIFS(Observed!AE$2:AE$10000,Observed!$A$2:$A$10000,$A46,Observed!$C$2:$C$10000,$C46)),AVERAGEIFS(Observed!AE$2:AE$10000,Observed!$A$2:$A$10000,$A46,Observed!$C$2:$C$10000,$C46),"")</f>
        <v>3.5800150553385417E-2</v>
      </c>
      <c r="AF46" s="24">
        <f>IF(ISNUMBER(AVERAGEIFS(Observed!AF$2:AF$10000,Observed!$A$2:$A$10000,$A46,Observed!$C$2:$C$10000,$C46)),AVERAGEIFS(Observed!AF$2:AF$10000,Observed!$A$2:$A$10000,$A46,Observed!$C$2:$C$10000,$C46),"")</f>
        <v>3.5800150553385417E-2</v>
      </c>
      <c r="AG46" s="23">
        <f>IF(ISNUMBER(AVERAGEIFS(Observed!AG$2:AG$10000,Observed!$A$2:$A$10000,$A46,Observed!$C$2:$C$10000,$C46)),AVERAGEIFS(Observed!AG$2:AG$10000,Observed!$A$2:$A$10000,$A46,Observed!$C$2:$C$10000,$C46),"")</f>
        <v>10.668883463541667</v>
      </c>
      <c r="AH46" s="23" t="str">
        <f>IF(ISNUMBER(AVERAGEIFS(Observed!AH$2:AH$10000,Observed!$A$2:$A$10000,$A46,Observed!$C$2:$C$10000,$C46)),AVERAGEIFS(Observed!AH$2:AH$10000,Observed!$A$2:$A$10000,$A46,Observed!$C$2:$C$10000,$C46),"")</f>
        <v/>
      </c>
      <c r="AI46" s="22" t="str">
        <f>IF(ISNUMBER(AVERAGEIFS(Observed!AI$2:AI$10000,Observed!$A$2:$A$10000,$A46,Observed!$C$2:$C$10000,$C46)),AVERAGEIFS(Observed!AI$2:AI$10000,Observed!$A$2:$A$10000,$A46,Observed!$C$2:$C$10000,$C46),"")</f>
        <v/>
      </c>
      <c r="AJ46" s="23" t="str">
        <f>IF(ISNUMBER(AVERAGEIFS(Observed!AJ$2:AJ$10000,Observed!$A$2:$A$10000,$A46,Observed!$C$2:$C$10000,$C46)),AVERAGEIFS(Observed!AJ$2:AJ$10000,Observed!$A$2:$A$10000,$A46,Observed!$C$2:$C$10000,$C46),"")</f>
        <v/>
      </c>
      <c r="AK46" s="23" t="str">
        <f>IF(ISNUMBER(AVERAGEIFS(Observed!AK$2:AK$10000,Observed!$A$2:$A$10000,$A46,Observed!$C$2:$C$10000,$C46)),AVERAGEIFS(Observed!AK$2:AK$10000,Observed!$A$2:$A$10000,$A46,Observed!$C$2:$C$10000,$C46),"")</f>
        <v/>
      </c>
      <c r="AL46" s="23" t="str">
        <f>IF(ISNUMBER(AVERAGEIFS(Observed!AL$2:AL$10000,Observed!$A$2:$A$10000,$A46,Observed!$C$2:$C$10000,$C46)),AVERAGEIFS(Observed!AL$2:AL$10000,Observed!$A$2:$A$10000,$A46,Observed!$C$2:$C$10000,$C46),"")</f>
        <v/>
      </c>
      <c r="AM46" s="23" t="str">
        <f>IF(ISNUMBER(AVERAGEIFS(Observed!AM$2:AM$10000,Observed!$A$2:$A$10000,$A46,Observed!$C$2:$C$10000,$C46)),AVERAGEIFS(Observed!AM$2:AM$10000,Observed!$A$2:$A$10000,$A46,Observed!$C$2:$C$10000,$C46),"")</f>
        <v/>
      </c>
      <c r="AN46" s="23" t="str">
        <f>IF(ISNUMBER(AVERAGEIFS(Observed!AN$2:AN$10000,Observed!$A$2:$A$10000,$A46,Observed!$C$2:$C$10000,$C46)),AVERAGEIFS(Observed!AN$2:AN$10000,Observed!$A$2:$A$10000,$A46,Observed!$C$2:$C$10000,$C46),"")</f>
        <v/>
      </c>
      <c r="AO46" s="2">
        <f>COUNTIFS(Observed!$A$2:$A$10000,$A46,Observed!$C$2:$C$10000,$C46)</f>
        <v>3</v>
      </c>
      <c r="AP46" s="2">
        <f t="shared" si="1"/>
        <v>10</v>
      </c>
    </row>
    <row r="47" spans="1:42" x14ac:dyDescent="0.25">
      <c r="A47" t="s">
        <v>27</v>
      </c>
      <c r="B47" t="s">
        <v>43</v>
      </c>
      <c r="C47" s="20">
        <v>42080</v>
      </c>
      <c r="D47">
        <v>1</v>
      </c>
      <c r="E47" t="s">
        <v>57</v>
      </c>
      <c r="G47" s="25" t="s">
        <v>73</v>
      </c>
      <c r="H47" t="s">
        <v>22</v>
      </c>
      <c r="J47" s="2" t="s">
        <v>36</v>
      </c>
      <c r="K47" s="22">
        <f>IF(ISNUMBER(AVERAGEIFS(Observed!K$2:K$10000,Observed!$A$2:$A$10000,$A47,Observed!$C$2:$C$10000,$C47)),AVERAGEIFS(Observed!K$2:K$10000,Observed!$A$2:$A$10000,$A47,Observed!$C$2:$C$10000,$C47),"")</f>
        <v>651.95833333333337</v>
      </c>
      <c r="L47" s="23">
        <f>IF(ISNUMBER(AVERAGEIFS(Observed!L$2:L$10000,Observed!$A$2:$A$10000,$A47,Observed!$C$2:$C$10000,$C47)),AVERAGEIFS(Observed!L$2:L$10000,Observed!$A$2:$A$10000,$A47,Observed!$C$2:$C$10000,$C47),"")</f>
        <v>65.195833333333326</v>
      </c>
      <c r="M47" s="23" t="str">
        <f>IF(ISNUMBER(AVERAGEIFS(Observed!M$2:M$10000,Observed!$A$2:$A$10000,$A47,Observed!$C$2:$C$10000,$C47)),AVERAGEIFS(Observed!M$2:M$10000,Observed!$A$2:$A$10000,$A47,Observed!$C$2:$C$10000,$C47),"")</f>
        <v/>
      </c>
      <c r="N47" s="23" t="str">
        <f>IF(ISNUMBER(AVERAGEIFS(Observed!N$2:N$10000,Observed!$A$2:$A$10000,$A47,Observed!$C$2:$C$10000,$C47)),AVERAGEIFS(Observed!N$2:N$10000,Observed!$A$2:$A$10000,$A47,Observed!$C$2:$C$10000,$C47),"")</f>
        <v/>
      </c>
      <c r="O47" s="23" t="str">
        <f>IF(ISNUMBER(AVERAGEIFS(Observed!O$2:O$10000,Observed!$A$2:$A$10000,$A47,Observed!$C$2:$C$10000,$C47)),AVERAGEIFS(Observed!O$2:O$10000,Observed!$A$2:$A$10000,$A47,Observed!$C$2:$C$10000,$C47),"")</f>
        <v/>
      </c>
      <c r="P47" s="24" t="str">
        <f>IF(ISNUMBER(AVERAGEIFS(Observed!P$2:P$10000,Observed!$A$2:$A$10000,$A47,Observed!$C$2:$C$10000,$C47)),AVERAGEIFS(Observed!P$2:P$10000,Observed!$A$2:$A$10000,$A47,Observed!$C$2:$C$10000,$C47),"")</f>
        <v/>
      </c>
      <c r="Q47" s="24" t="str">
        <f>IF(ISNUMBER(AVERAGEIFS(Observed!Q$2:Q$10000,Observed!$A$2:$A$10000,$A47,Observed!$C$2:$C$10000,$C47)),AVERAGEIFS(Observed!Q$2:Q$10000,Observed!$A$2:$A$10000,$A47,Observed!$C$2:$C$10000,$C47),"")</f>
        <v/>
      </c>
      <c r="R47" s="24" t="str">
        <f>IF(ISNUMBER(AVERAGEIFS(Observed!R$2:R$10000,Observed!$A$2:$A$10000,$A47,Observed!$C$2:$C$10000,$C47)),AVERAGEIFS(Observed!R$2:R$10000,Observed!$A$2:$A$10000,$A47,Observed!$C$2:$C$10000,$C47),"")</f>
        <v/>
      </c>
      <c r="S47" s="22" t="str">
        <f>IF(ISNUMBER(AVERAGEIFS(Observed!S$2:S$10000,Observed!$A$2:$A$10000,$A47,Observed!$C$2:$C$10000,$C47)),AVERAGEIFS(Observed!S$2:S$10000,Observed!$A$2:$A$10000,$A47,Observed!$C$2:$C$10000,$C47),"")</f>
        <v/>
      </c>
      <c r="T47" s="23" t="str">
        <f>IF(ISNUMBER(AVERAGEIFS(Observed!T$2:T$10000,Observed!$A$2:$A$10000,$A47,Observed!$C$2:$C$10000,$C47)),AVERAGEIFS(Observed!T$2:T$10000,Observed!$A$2:$A$10000,$A47,Observed!$C$2:$C$10000,$C47),"")</f>
        <v/>
      </c>
      <c r="U47" s="23" t="str">
        <f>IF(ISNUMBER(AVERAGEIFS(Observed!U$2:U$10000,Observed!$A$2:$A$10000,$A47,Observed!$C$2:$C$10000,$C47)),AVERAGEIFS(Observed!U$2:U$10000,Observed!$A$2:$A$10000,$A47,Observed!$C$2:$C$10000,$C47),"")</f>
        <v/>
      </c>
      <c r="V47" s="23" t="str">
        <f>IF(ISNUMBER(AVERAGEIFS(Observed!V$2:V$10000,Observed!$A$2:$A$10000,$A47,Observed!$C$2:$C$10000,$C47)),AVERAGEIFS(Observed!V$2:V$10000,Observed!$A$2:$A$10000,$A47,Observed!$C$2:$C$10000,$C47),"")</f>
        <v/>
      </c>
      <c r="W47" s="23" t="str">
        <f>IF(ISNUMBER(AVERAGEIFS(Observed!W$2:W$10000,Observed!$A$2:$A$10000,$A47,Observed!$C$2:$C$10000,$C47)),AVERAGEIFS(Observed!W$2:W$10000,Observed!$A$2:$A$10000,$A47,Observed!$C$2:$C$10000,$C47),"")</f>
        <v/>
      </c>
      <c r="X47" s="23" t="str">
        <f>IF(ISNUMBER(AVERAGEIFS(Observed!X$2:X$10000,Observed!$A$2:$A$10000,$A47,Observed!$C$2:$C$10000,$C47)),AVERAGEIFS(Observed!X$2:X$10000,Observed!$A$2:$A$10000,$A47,Observed!$C$2:$C$10000,$C47),"")</f>
        <v/>
      </c>
      <c r="Y47" s="23">
        <f>IF(ISNUMBER(AVERAGEIFS(Observed!Y$2:Y$10000,Observed!$A$2:$A$10000,$A47,Observed!$C$2:$C$10000,$C47)),AVERAGEIFS(Observed!Y$2:Y$10000,Observed!$A$2:$A$10000,$A47,Observed!$C$2:$C$10000,$C47),"")</f>
        <v>20.856906255086262</v>
      </c>
      <c r="Z47" s="23">
        <f>IF(ISNUMBER(AVERAGEIFS(Observed!Z$2:Z$10000,Observed!$A$2:$A$10000,$A47,Observed!$C$2:$C$10000,$C47)),AVERAGEIFS(Observed!Z$2:Z$10000,Observed!$A$2:$A$10000,$A47,Observed!$C$2:$C$10000,$C47),"")</f>
        <v>2.2239947120348611</v>
      </c>
      <c r="AA47" s="23">
        <f>IF(ISNUMBER(AVERAGEIFS(Observed!AA$2:AA$10000,Observed!$A$2:$A$10000,$A47,Observed!$C$2:$C$10000,$C47)),AVERAGEIFS(Observed!AA$2:AA$10000,Observed!$A$2:$A$10000,$A47,Observed!$C$2:$C$10000,$C47),"")</f>
        <v>70.342839558919266</v>
      </c>
      <c r="AB47" s="23">
        <f>IF(ISNUMBER(AVERAGEIFS(Observed!AB$2:AB$10000,Observed!$A$2:$A$10000,$A47,Observed!$C$2:$C$10000,$C47)),AVERAGEIFS(Observed!AB$2:AB$10000,Observed!$A$2:$A$10000,$A47,Observed!$C$2:$C$10000,$C47),"")</f>
        <v>27.090488433837891</v>
      </c>
      <c r="AC47" s="23">
        <f>IF(ISNUMBER(AVERAGEIFS(Observed!AC$2:AC$10000,Observed!$A$2:$A$10000,$A47,Observed!$C$2:$C$10000,$C47)),AVERAGEIFS(Observed!AC$2:AC$10000,Observed!$A$2:$A$10000,$A47,Observed!$C$2:$C$10000,$C47),"")</f>
        <v>82.32577260335286</v>
      </c>
      <c r="AD47" s="23">
        <f>IF(ISNUMBER(AVERAGEIFS(Observed!AD$2:AD$10000,Observed!$A$2:$A$10000,$A47,Observed!$C$2:$C$10000,$C47)),AVERAGEIFS(Observed!AD$2:AD$10000,Observed!$A$2:$A$10000,$A47,Observed!$C$2:$C$10000,$C47),"")</f>
        <v>26.199780146280926</v>
      </c>
      <c r="AE47" s="24">
        <f>IF(ISNUMBER(AVERAGEIFS(Observed!AE$2:AE$10000,Observed!$A$2:$A$10000,$A47,Observed!$C$2:$C$10000,$C47)),AVERAGEIFS(Observed!AE$2:AE$10000,Observed!$A$2:$A$10000,$A47,Observed!$C$2:$C$10000,$C47),"")</f>
        <v>4.1919648234049478E-2</v>
      </c>
      <c r="AF47" s="24">
        <f>IF(ISNUMBER(AVERAGEIFS(Observed!AF$2:AF$10000,Observed!$A$2:$A$10000,$A47,Observed!$C$2:$C$10000,$C47)),AVERAGEIFS(Observed!AF$2:AF$10000,Observed!$A$2:$A$10000,$A47,Observed!$C$2:$C$10000,$C47),"")</f>
        <v>4.1919648234049478E-2</v>
      </c>
      <c r="AG47" s="23">
        <f>IF(ISNUMBER(AVERAGEIFS(Observed!AG$2:AG$10000,Observed!$A$2:$A$10000,$A47,Observed!$C$2:$C$10000,$C47)),AVERAGEIFS(Observed!AG$2:AG$10000,Observed!$A$2:$A$10000,$A47,Observed!$C$2:$C$10000,$C47),"")</f>
        <v>11.254854329427083</v>
      </c>
      <c r="AH47" s="23" t="str">
        <f>IF(ISNUMBER(AVERAGEIFS(Observed!AH$2:AH$10000,Observed!$A$2:$A$10000,$A47,Observed!$C$2:$C$10000,$C47)),AVERAGEIFS(Observed!AH$2:AH$10000,Observed!$A$2:$A$10000,$A47,Observed!$C$2:$C$10000,$C47),"")</f>
        <v/>
      </c>
      <c r="AI47" s="22" t="str">
        <f>IF(ISNUMBER(AVERAGEIFS(Observed!AI$2:AI$10000,Observed!$A$2:$A$10000,$A47,Observed!$C$2:$C$10000,$C47)),AVERAGEIFS(Observed!AI$2:AI$10000,Observed!$A$2:$A$10000,$A47,Observed!$C$2:$C$10000,$C47),"")</f>
        <v/>
      </c>
      <c r="AJ47" s="23" t="str">
        <f>IF(ISNUMBER(AVERAGEIFS(Observed!AJ$2:AJ$10000,Observed!$A$2:$A$10000,$A47,Observed!$C$2:$C$10000,$C47)),AVERAGEIFS(Observed!AJ$2:AJ$10000,Observed!$A$2:$A$10000,$A47,Observed!$C$2:$C$10000,$C47),"")</f>
        <v/>
      </c>
      <c r="AK47" s="23" t="str">
        <f>IF(ISNUMBER(AVERAGEIFS(Observed!AK$2:AK$10000,Observed!$A$2:$A$10000,$A47,Observed!$C$2:$C$10000,$C47)),AVERAGEIFS(Observed!AK$2:AK$10000,Observed!$A$2:$A$10000,$A47,Observed!$C$2:$C$10000,$C47),"")</f>
        <v/>
      </c>
      <c r="AL47" s="23" t="str">
        <f>IF(ISNUMBER(AVERAGEIFS(Observed!AL$2:AL$10000,Observed!$A$2:$A$10000,$A47,Observed!$C$2:$C$10000,$C47)),AVERAGEIFS(Observed!AL$2:AL$10000,Observed!$A$2:$A$10000,$A47,Observed!$C$2:$C$10000,$C47),"")</f>
        <v/>
      </c>
      <c r="AM47" s="23" t="str">
        <f>IF(ISNUMBER(AVERAGEIFS(Observed!AM$2:AM$10000,Observed!$A$2:$A$10000,$A47,Observed!$C$2:$C$10000,$C47)),AVERAGEIFS(Observed!AM$2:AM$10000,Observed!$A$2:$A$10000,$A47,Observed!$C$2:$C$10000,$C47),"")</f>
        <v/>
      </c>
      <c r="AN47" s="23" t="str">
        <f>IF(ISNUMBER(AVERAGEIFS(Observed!AN$2:AN$10000,Observed!$A$2:$A$10000,$A47,Observed!$C$2:$C$10000,$C47)),AVERAGEIFS(Observed!AN$2:AN$10000,Observed!$A$2:$A$10000,$A47,Observed!$C$2:$C$10000,$C47),"")</f>
        <v/>
      </c>
      <c r="AO47" s="2">
        <f>COUNTIFS(Observed!$A$2:$A$10000,$A47,Observed!$C$2:$C$10000,$C47)</f>
        <v>3</v>
      </c>
      <c r="AP47" s="2">
        <f t="shared" si="1"/>
        <v>10</v>
      </c>
    </row>
    <row r="48" spans="1:42" x14ac:dyDescent="0.25">
      <c r="A48" t="s">
        <v>28</v>
      </c>
      <c r="B48" t="s">
        <v>43</v>
      </c>
      <c r="C48" s="20">
        <v>42080</v>
      </c>
      <c r="D48">
        <v>1</v>
      </c>
      <c r="E48" t="s">
        <v>58</v>
      </c>
      <c r="G48" s="25" t="s">
        <v>73</v>
      </c>
      <c r="H48" t="s">
        <v>22</v>
      </c>
      <c r="J48" s="2" t="s">
        <v>36</v>
      </c>
      <c r="K48" s="22">
        <f>IF(ISNUMBER(AVERAGEIFS(Observed!K$2:K$10000,Observed!$A$2:$A$10000,$A48,Observed!$C$2:$C$10000,$C48)),AVERAGEIFS(Observed!K$2:K$10000,Observed!$A$2:$A$10000,$A48,Observed!$C$2:$C$10000,$C48),"")</f>
        <v>610.16666666666663</v>
      </c>
      <c r="L48" s="23">
        <f>IF(ISNUMBER(AVERAGEIFS(Observed!L$2:L$10000,Observed!$A$2:$A$10000,$A48,Observed!$C$2:$C$10000,$C48)),AVERAGEIFS(Observed!L$2:L$10000,Observed!$A$2:$A$10000,$A48,Observed!$C$2:$C$10000,$C48),"")</f>
        <v>61.016666666666673</v>
      </c>
      <c r="M48" s="23" t="str">
        <f>IF(ISNUMBER(AVERAGEIFS(Observed!M$2:M$10000,Observed!$A$2:$A$10000,$A48,Observed!$C$2:$C$10000,$C48)),AVERAGEIFS(Observed!M$2:M$10000,Observed!$A$2:$A$10000,$A48,Observed!$C$2:$C$10000,$C48),"")</f>
        <v/>
      </c>
      <c r="N48" s="23" t="str">
        <f>IF(ISNUMBER(AVERAGEIFS(Observed!N$2:N$10000,Observed!$A$2:$A$10000,$A48,Observed!$C$2:$C$10000,$C48)),AVERAGEIFS(Observed!N$2:N$10000,Observed!$A$2:$A$10000,$A48,Observed!$C$2:$C$10000,$C48),"")</f>
        <v/>
      </c>
      <c r="O48" s="23" t="str">
        <f>IF(ISNUMBER(AVERAGEIFS(Observed!O$2:O$10000,Observed!$A$2:$A$10000,$A48,Observed!$C$2:$C$10000,$C48)),AVERAGEIFS(Observed!O$2:O$10000,Observed!$A$2:$A$10000,$A48,Observed!$C$2:$C$10000,$C48),"")</f>
        <v/>
      </c>
      <c r="P48" s="24" t="str">
        <f>IF(ISNUMBER(AVERAGEIFS(Observed!P$2:P$10000,Observed!$A$2:$A$10000,$A48,Observed!$C$2:$C$10000,$C48)),AVERAGEIFS(Observed!P$2:P$10000,Observed!$A$2:$A$10000,$A48,Observed!$C$2:$C$10000,$C48),"")</f>
        <v/>
      </c>
      <c r="Q48" s="24" t="str">
        <f>IF(ISNUMBER(AVERAGEIFS(Observed!Q$2:Q$10000,Observed!$A$2:$A$10000,$A48,Observed!$C$2:$C$10000,$C48)),AVERAGEIFS(Observed!Q$2:Q$10000,Observed!$A$2:$A$10000,$A48,Observed!$C$2:$C$10000,$C48),"")</f>
        <v/>
      </c>
      <c r="R48" s="24" t="str">
        <f>IF(ISNUMBER(AVERAGEIFS(Observed!R$2:R$10000,Observed!$A$2:$A$10000,$A48,Observed!$C$2:$C$10000,$C48)),AVERAGEIFS(Observed!R$2:R$10000,Observed!$A$2:$A$10000,$A48,Observed!$C$2:$C$10000,$C48),"")</f>
        <v/>
      </c>
      <c r="S48" s="22" t="str">
        <f>IF(ISNUMBER(AVERAGEIFS(Observed!S$2:S$10000,Observed!$A$2:$A$10000,$A48,Observed!$C$2:$C$10000,$C48)),AVERAGEIFS(Observed!S$2:S$10000,Observed!$A$2:$A$10000,$A48,Observed!$C$2:$C$10000,$C48),"")</f>
        <v/>
      </c>
      <c r="T48" s="23" t="str">
        <f>IF(ISNUMBER(AVERAGEIFS(Observed!T$2:T$10000,Observed!$A$2:$A$10000,$A48,Observed!$C$2:$C$10000,$C48)),AVERAGEIFS(Observed!T$2:T$10000,Observed!$A$2:$A$10000,$A48,Observed!$C$2:$C$10000,$C48),"")</f>
        <v/>
      </c>
      <c r="U48" s="23" t="str">
        <f>IF(ISNUMBER(AVERAGEIFS(Observed!U$2:U$10000,Observed!$A$2:$A$10000,$A48,Observed!$C$2:$C$10000,$C48)),AVERAGEIFS(Observed!U$2:U$10000,Observed!$A$2:$A$10000,$A48,Observed!$C$2:$C$10000,$C48),"")</f>
        <v/>
      </c>
      <c r="V48" s="23" t="str">
        <f>IF(ISNUMBER(AVERAGEIFS(Observed!V$2:V$10000,Observed!$A$2:$A$10000,$A48,Observed!$C$2:$C$10000,$C48)),AVERAGEIFS(Observed!V$2:V$10000,Observed!$A$2:$A$10000,$A48,Observed!$C$2:$C$10000,$C48),"")</f>
        <v/>
      </c>
      <c r="W48" s="23" t="str">
        <f>IF(ISNUMBER(AVERAGEIFS(Observed!W$2:W$10000,Observed!$A$2:$A$10000,$A48,Observed!$C$2:$C$10000,$C48)),AVERAGEIFS(Observed!W$2:W$10000,Observed!$A$2:$A$10000,$A48,Observed!$C$2:$C$10000,$C48),"")</f>
        <v/>
      </c>
      <c r="X48" s="23" t="str">
        <f>IF(ISNUMBER(AVERAGEIFS(Observed!X$2:X$10000,Observed!$A$2:$A$10000,$A48,Observed!$C$2:$C$10000,$C48)),AVERAGEIFS(Observed!X$2:X$10000,Observed!$A$2:$A$10000,$A48,Observed!$C$2:$C$10000,$C48),"")</f>
        <v/>
      </c>
      <c r="Y48" s="23">
        <f>IF(ISNUMBER(AVERAGEIFS(Observed!Y$2:Y$10000,Observed!$A$2:$A$10000,$A48,Observed!$C$2:$C$10000,$C48)),AVERAGEIFS(Observed!Y$2:Y$10000,Observed!$A$2:$A$10000,$A48,Observed!$C$2:$C$10000,$C48),"")</f>
        <v>22.332185109456379</v>
      </c>
      <c r="Z48" s="23">
        <f>IF(ISNUMBER(AVERAGEIFS(Observed!Z$2:Z$10000,Observed!$A$2:$A$10000,$A48,Observed!$C$2:$C$10000,$C48)),AVERAGEIFS(Observed!Z$2:Z$10000,Observed!$A$2:$A$10000,$A48,Observed!$C$2:$C$10000,$C48),"")</f>
        <v>1.2774162491162617</v>
      </c>
      <c r="AA48" s="23">
        <f>IF(ISNUMBER(AVERAGEIFS(Observed!AA$2:AA$10000,Observed!$A$2:$A$10000,$A48,Observed!$C$2:$C$10000,$C48)),AVERAGEIFS(Observed!AA$2:AA$10000,Observed!$A$2:$A$10000,$A48,Observed!$C$2:$C$10000,$C48),"")</f>
        <v>65.592001597086593</v>
      </c>
      <c r="AB48" s="23">
        <f>IF(ISNUMBER(AVERAGEIFS(Observed!AB$2:AB$10000,Observed!$A$2:$A$10000,$A48,Observed!$C$2:$C$10000,$C48)),AVERAGEIFS(Observed!AB$2:AB$10000,Observed!$A$2:$A$10000,$A48,Observed!$C$2:$C$10000,$C48),"")</f>
        <v>28.374879201253254</v>
      </c>
      <c r="AC48" s="23">
        <f>IF(ISNUMBER(AVERAGEIFS(Observed!AC$2:AC$10000,Observed!$A$2:$A$10000,$A48,Observed!$C$2:$C$10000,$C48)),AVERAGEIFS(Observed!AC$2:AC$10000,Observed!$A$2:$A$10000,$A48,Observed!$C$2:$C$10000,$C48),"")</f>
        <v>80.915397644042969</v>
      </c>
      <c r="AD48" s="23">
        <f>IF(ISNUMBER(AVERAGEIFS(Observed!AD$2:AD$10000,Observed!$A$2:$A$10000,$A48,Observed!$C$2:$C$10000,$C48)),AVERAGEIFS(Observed!AD$2:AD$10000,Observed!$A$2:$A$10000,$A48,Observed!$C$2:$C$10000,$C48),"")</f>
        <v>23.190471013387043</v>
      </c>
      <c r="AE48" s="24">
        <f>IF(ISNUMBER(AVERAGEIFS(Observed!AE$2:AE$10000,Observed!$A$2:$A$10000,$A48,Observed!$C$2:$C$10000,$C48)),AVERAGEIFS(Observed!AE$2:AE$10000,Observed!$A$2:$A$10000,$A48,Observed!$C$2:$C$10000,$C48),"")</f>
        <v>3.7104753621419267E-2</v>
      </c>
      <c r="AF48" s="24">
        <f>IF(ISNUMBER(AVERAGEIFS(Observed!AF$2:AF$10000,Observed!$A$2:$A$10000,$A48,Observed!$C$2:$C$10000,$C48)),AVERAGEIFS(Observed!AF$2:AF$10000,Observed!$A$2:$A$10000,$A48,Observed!$C$2:$C$10000,$C48),"")</f>
        <v>3.7104753621419267E-2</v>
      </c>
      <c r="AG48" s="23">
        <f>IF(ISNUMBER(AVERAGEIFS(Observed!AG$2:AG$10000,Observed!$A$2:$A$10000,$A48,Observed!$C$2:$C$10000,$C48)),AVERAGEIFS(Observed!AG$2:AG$10000,Observed!$A$2:$A$10000,$A48,Observed!$C$2:$C$10000,$C48),"")</f>
        <v>10.494720255533855</v>
      </c>
      <c r="AH48" s="23" t="str">
        <f>IF(ISNUMBER(AVERAGEIFS(Observed!AH$2:AH$10000,Observed!$A$2:$A$10000,$A48,Observed!$C$2:$C$10000,$C48)),AVERAGEIFS(Observed!AH$2:AH$10000,Observed!$A$2:$A$10000,$A48,Observed!$C$2:$C$10000,$C48),"")</f>
        <v/>
      </c>
      <c r="AI48" s="22" t="str">
        <f>IF(ISNUMBER(AVERAGEIFS(Observed!AI$2:AI$10000,Observed!$A$2:$A$10000,$A48,Observed!$C$2:$C$10000,$C48)),AVERAGEIFS(Observed!AI$2:AI$10000,Observed!$A$2:$A$10000,$A48,Observed!$C$2:$C$10000,$C48),"")</f>
        <v/>
      </c>
      <c r="AJ48" s="23" t="str">
        <f>IF(ISNUMBER(AVERAGEIFS(Observed!AJ$2:AJ$10000,Observed!$A$2:$A$10000,$A48,Observed!$C$2:$C$10000,$C48)),AVERAGEIFS(Observed!AJ$2:AJ$10000,Observed!$A$2:$A$10000,$A48,Observed!$C$2:$C$10000,$C48),"")</f>
        <v/>
      </c>
      <c r="AK48" s="23" t="str">
        <f>IF(ISNUMBER(AVERAGEIFS(Observed!AK$2:AK$10000,Observed!$A$2:$A$10000,$A48,Observed!$C$2:$C$10000,$C48)),AVERAGEIFS(Observed!AK$2:AK$10000,Observed!$A$2:$A$10000,$A48,Observed!$C$2:$C$10000,$C48),"")</f>
        <v/>
      </c>
      <c r="AL48" s="23" t="str">
        <f>IF(ISNUMBER(AVERAGEIFS(Observed!AL$2:AL$10000,Observed!$A$2:$A$10000,$A48,Observed!$C$2:$C$10000,$C48)),AVERAGEIFS(Observed!AL$2:AL$10000,Observed!$A$2:$A$10000,$A48,Observed!$C$2:$C$10000,$C48),"")</f>
        <v/>
      </c>
      <c r="AM48" s="23" t="str">
        <f>IF(ISNUMBER(AVERAGEIFS(Observed!AM$2:AM$10000,Observed!$A$2:$A$10000,$A48,Observed!$C$2:$C$10000,$C48)),AVERAGEIFS(Observed!AM$2:AM$10000,Observed!$A$2:$A$10000,$A48,Observed!$C$2:$C$10000,$C48),"")</f>
        <v/>
      </c>
      <c r="AN48" s="23" t="str">
        <f>IF(ISNUMBER(AVERAGEIFS(Observed!AN$2:AN$10000,Observed!$A$2:$A$10000,$A48,Observed!$C$2:$C$10000,$C48)),AVERAGEIFS(Observed!AN$2:AN$10000,Observed!$A$2:$A$10000,$A48,Observed!$C$2:$C$10000,$C48),"")</f>
        <v/>
      </c>
      <c r="AO48" s="2">
        <f>COUNTIFS(Observed!$A$2:$A$10000,$A48,Observed!$C$2:$C$10000,$C48)</f>
        <v>3</v>
      </c>
      <c r="AP48" s="2">
        <f t="shared" si="1"/>
        <v>10</v>
      </c>
    </row>
    <row r="49" spans="1:42" x14ac:dyDescent="0.25">
      <c r="A49" t="s">
        <v>26</v>
      </c>
      <c r="B49" t="s">
        <v>43</v>
      </c>
      <c r="C49" s="20">
        <v>42080</v>
      </c>
      <c r="D49">
        <v>1</v>
      </c>
      <c r="E49" t="s">
        <v>59</v>
      </c>
      <c r="G49" s="25" t="s">
        <v>73</v>
      </c>
      <c r="H49" t="s">
        <v>22</v>
      </c>
      <c r="J49" s="2" t="s">
        <v>36</v>
      </c>
      <c r="K49" s="22">
        <f>IF(ISNUMBER(AVERAGEIFS(Observed!K$2:K$10000,Observed!$A$2:$A$10000,$A49,Observed!$C$2:$C$10000,$C49)),AVERAGEIFS(Observed!K$2:K$10000,Observed!$A$2:$A$10000,$A49,Observed!$C$2:$C$10000,$C49),"")</f>
        <v>591.20833333333337</v>
      </c>
      <c r="L49" s="23">
        <f>IF(ISNUMBER(AVERAGEIFS(Observed!L$2:L$10000,Observed!$A$2:$A$10000,$A49,Observed!$C$2:$C$10000,$C49)),AVERAGEIFS(Observed!L$2:L$10000,Observed!$A$2:$A$10000,$A49,Observed!$C$2:$C$10000,$C49),"")</f>
        <v>59.120833333333337</v>
      </c>
      <c r="M49" s="23" t="str">
        <f>IF(ISNUMBER(AVERAGEIFS(Observed!M$2:M$10000,Observed!$A$2:$A$10000,$A49,Observed!$C$2:$C$10000,$C49)),AVERAGEIFS(Observed!M$2:M$10000,Observed!$A$2:$A$10000,$A49,Observed!$C$2:$C$10000,$C49),"")</f>
        <v/>
      </c>
      <c r="N49" s="23" t="str">
        <f>IF(ISNUMBER(AVERAGEIFS(Observed!N$2:N$10000,Observed!$A$2:$A$10000,$A49,Observed!$C$2:$C$10000,$C49)),AVERAGEIFS(Observed!N$2:N$10000,Observed!$A$2:$A$10000,$A49,Observed!$C$2:$C$10000,$C49),"")</f>
        <v/>
      </c>
      <c r="O49" s="23" t="str">
        <f>IF(ISNUMBER(AVERAGEIFS(Observed!O$2:O$10000,Observed!$A$2:$A$10000,$A49,Observed!$C$2:$C$10000,$C49)),AVERAGEIFS(Observed!O$2:O$10000,Observed!$A$2:$A$10000,$A49,Observed!$C$2:$C$10000,$C49),"")</f>
        <v/>
      </c>
      <c r="P49" s="24" t="str">
        <f>IF(ISNUMBER(AVERAGEIFS(Observed!P$2:P$10000,Observed!$A$2:$A$10000,$A49,Observed!$C$2:$C$10000,$C49)),AVERAGEIFS(Observed!P$2:P$10000,Observed!$A$2:$A$10000,$A49,Observed!$C$2:$C$10000,$C49),"")</f>
        <v/>
      </c>
      <c r="Q49" s="24" t="str">
        <f>IF(ISNUMBER(AVERAGEIFS(Observed!Q$2:Q$10000,Observed!$A$2:$A$10000,$A49,Observed!$C$2:$C$10000,$C49)),AVERAGEIFS(Observed!Q$2:Q$10000,Observed!$A$2:$A$10000,$A49,Observed!$C$2:$C$10000,$C49),"")</f>
        <v/>
      </c>
      <c r="R49" s="24" t="str">
        <f>IF(ISNUMBER(AVERAGEIFS(Observed!R$2:R$10000,Observed!$A$2:$A$10000,$A49,Observed!$C$2:$C$10000,$C49)),AVERAGEIFS(Observed!R$2:R$10000,Observed!$A$2:$A$10000,$A49,Observed!$C$2:$C$10000,$C49),"")</f>
        <v/>
      </c>
      <c r="S49" s="22" t="str">
        <f>IF(ISNUMBER(AVERAGEIFS(Observed!S$2:S$10000,Observed!$A$2:$A$10000,$A49,Observed!$C$2:$C$10000,$C49)),AVERAGEIFS(Observed!S$2:S$10000,Observed!$A$2:$A$10000,$A49,Observed!$C$2:$C$10000,$C49),"")</f>
        <v/>
      </c>
      <c r="T49" s="23" t="str">
        <f>IF(ISNUMBER(AVERAGEIFS(Observed!T$2:T$10000,Observed!$A$2:$A$10000,$A49,Observed!$C$2:$C$10000,$C49)),AVERAGEIFS(Observed!T$2:T$10000,Observed!$A$2:$A$10000,$A49,Observed!$C$2:$C$10000,$C49),"")</f>
        <v/>
      </c>
      <c r="U49" s="23" t="str">
        <f>IF(ISNUMBER(AVERAGEIFS(Observed!U$2:U$10000,Observed!$A$2:$A$10000,$A49,Observed!$C$2:$C$10000,$C49)),AVERAGEIFS(Observed!U$2:U$10000,Observed!$A$2:$A$10000,$A49,Observed!$C$2:$C$10000,$C49),"")</f>
        <v/>
      </c>
      <c r="V49" s="23" t="str">
        <f>IF(ISNUMBER(AVERAGEIFS(Observed!V$2:V$10000,Observed!$A$2:$A$10000,$A49,Observed!$C$2:$C$10000,$C49)),AVERAGEIFS(Observed!V$2:V$10000,Observed!$A$2:$A$10000,$A49,Observed!$C$2:$C$10000,$C49),"")</f>
        <v/>
      </c>
      <c r="W49" s="23" t="str">
        <f>IF(ISNUMBER(AVERAGEIFS(Observed!W$2:W$10000,Observed!$A$2:$A$10000,$A49,Observed!$C$2:$C$10000,$C49)),AVERAGEIFS(Observed!W$2:W$10000,Observed!$A$2:$A$10000,$A49,Observed!$C$2:$C$10000,$C49),"")</f>
        <v/>
      </c>
      <c r="X49" s="23" t="str">
        <f>IF(ISNUMBER(AVERAGEIFS(Observed!X$2:X$10000,Observed!$A$2:$A$10000,$A49,Observed!$C$2:$C$10000,$C49)),AVERAGEIFS(Observed!X$2:X$10000,Observed!$A$2:$A$10000,$A49,Observed!$C$2:$C$10000,$C49),"")</f>
        <v/>
      </c>
      <c r="Y49" s="23">
        <f>IF(ISNUMBER(AVERAGEIFS(Observed!Y$2:Y$10000,Observed!$A$2:$A$10000,$A49,Observed!$C$2:$C$10000,$C49)),AVERAGEIFS(Observed!Y$2:Y$10000,Observed!$A$2:$A$10000,$A49,Observed!$C$2:$C$10000,$C49),"")</f>
        <v>23.210477828979492</v>
      </c>
      <c r="Z49" s="23">
        <f>IF(ISNUMBER(AVERAGEIFS(Observed!Z$2:Z$10000,Observed!$A$2:$A$10000,$A49,Observed!$C$2:$C$10000,$C49)),AVERAGEIFS(Observed!Z$2:Z$10000,Observed!$A$2:$A$10000,$A49,Observed!$C$2:$C$10000,$C49),"")</f>
        <v>3.5928420623143515</v>
      </c>
      <c r="AA49" s="23">
        <f>IF(ISNUMBER(AVERAGEIFS(Observed!AA$2:AA$10000,Observed!$A$2:$A$10000,$A49,Observed!$C$2:$C$10000,$C49)),AVERAGEIFS(Observed!AA$2:AA$10000,Observed!$A$2:$A$10000,$A49,Observed!$C$2:$C$10000,$C49),"")</f>
        <v>64.328437169392899</v>
      </c>
      <c r="AB49" s="23">
        <f>IF(ISNUMBER(AVERAGEIFS(Observed!AB$2:AB$10000,Observed!$A$2:$A$10000,$A49,Observed!$C$2:$C$10000,$C49)),AVERAGEIFS(Observed!AB$2:AB$10000,Observed!$A$2:$A$10000,$A49,Observed!$C$2:$C$10000,$C49),"")</f>
        <v>29.780819574991863</v>
      </c>
      <c r="AC49" s="23">
        <f>IF(ISNUMBER(AVERAGEIFS(Observed!AC$2:AC$10000,Observed!$A$2:$A$10000,$A49,Observed!$C$2:$C$10000,$C49)),AVERAGEIFS(Observed!AC$2:AC$10000,Observed!$A$2:$A$10000,$A49,Observed!$C$2:$C$10000,$C49),"")</f>
        <v>83.287096659342453</v>
      </c>
      <c r="AD49" s="23">
        <f>IF(ISNUMBER(AVERAGEIFS(Observed!AD$2:AD$10000,Observed!$A$2:$A$10000,$A49,Observed!$C$2:$C$10000,$C49)),AVERAGEIFS(Observed!AD$2:AD$10000,Observed!$A$2:$A$10000,$A49,Observed!$C$2:$C$10000,$C49),"")</f>
        <v>21.201398531595867</v>
      </c>
      <c r="AE49" s="24">
        <f>IF(ISNUMBER(AVERAGEIFS(Observed!AE$2:AE$10000,Observed!$A$2:$A$10000,$A49,Observed!$C$2:$C$10000,$C49)),AVERAGEIFS(Observed!AE$2:AE$10000,Observed!$A$2:$A$10000,$A49,Observed!$C$2:$C$10000,$C49),"")</f>
        <v>3.3922237650553383E-2</v>
      </c>
      <c r="AF49" s="24">
        <f>IF(ISNUMBER(AVERAGEIFS(Observed!AF$2:AF$10000,Observed!$A$2:$A$10000,$A49,Observed!$C$2:$C$10000,$C49)),AVERAGEIFS(Observed!AF$2:AF$10000,Observed!$A$2:$A$10000,$A49,Observed!$C$2:$C$10000,$C49),"")</f>
        <v>3.3922237650553383E-2</v>
      </c>
      <c r="AG49" s="23">
        <f>IF(ISNUMBER(AVERAGEIFS(Observed!AG$2:AG$10000,Observed!$A$2:$A$10000,$A49,Observed!$C$2:$C$10000,$C49)),AVERAGEIFS(Observed!AG$2:AG$10000,Observed!$A$2:$A$10000,$A49,Observed!$C$2:$C$10000,$C49),"")</f>
        <v>10.292549947102865</v>
      </c>
      <c r="AH49" s="23" t="str">
        <f>IF(ISNUMBER(AVERAGEIFS(Observed!AH$2:AH$10000,Observed!$A$2:$A$10000,$A49,Observed!$C$2:$C$10000,$C49)),AVERAGEIFS(Observed!AH$2:AH$10000,Observed!$A$2:$A$10000,$A49,Observed!$C$2:$C$10000,$C49),"")</f>
        <v/>
      </c>
      <c r="AI49" s="22" t="str">
        <f>IF(ISNUMBER(AVERAGEIFS(Observed!AI$2:AI$10000,Observed!$A$2:$A$10000,$A49,Observed!$C$2:$C$10000,$C49)),AVERAGEIFS(Observed!AI$2:AI$10000,Observed!$A$2:$A$10000,$A49,Observed!$C$2:$C$10000,$C49),"")</f>
        <v/>
      </c>
      <c r="AJ49" s="23" t="str">
        <f>IF(ISNUMBER(AVERAGEIFS(Observed!AJ$2:AJ$10000,Observed!$A$2:$A$10000,$A49,Observed!$C$2:$C$10000,$C49)),AVERAGEIFS(Observed!AJ$2:AJ$10000,Observed!$A$2:$A$10000,$A49,Observed!$C$2:$C$10000,$C49),"")</f>
        <v/>
      </c>
      <c r="AK49" s="23" t="str">
        <f>IF(ISNUMBER(AVERAGEIFS(Observed!AK$2:AK$10000,Observed!$A$2:$A$10000,$A49,Observed!$C$2:$C$10000,$C49)),AVERAGEIFS(Observed!AK$2:AK$10000,Observed!$A$2:$A$10000,$A49,Observed!$C$2:$C$10000,$C49),"")</f>
        <v/>
      </c>
      <c r="AL49" s="23" t="str">
        <f>IF(ISNUMBER(AVERAGEIFS(Observed!AL$2:AL$10000,Observed!$A$2:$A$10000,$A49,Observed!$C$2:$C$10000,$C49)),AVERAGEIFS(Observed!AL$2:AL$10000,Observed!$A$2:$A$10000,$A49,Observed!$C$2:$C$10000,$C49),"")</f>
        <v/>
      </c>
      <c r="AM49" s="23" t="str">
        <f>IF(ISNUMBER(AVERAGEIFS(Observed!AM$2:AM$10000,Observed!$A$2:$A$10000,$A49,Observed!$C$2:$C$10000,$C49)),AVERAGEIFS(Observed!AM$2:AM$10000,Observed!$A$2:$A$10000,$A49,Observed!$C$2:$C$10000,$C49),"")</f>
        <v/>
      </c>
      <c r="AN49" s="23" t="str">
        <f>IF(ISNUMBER(AVERAGEIFS(Observed!AN$2:AN$10000,Observed!$A$2:$A$10000,$A49,Observed!$C$2:$C$10000,$C49)),AVERAGEIFS(Observed!AN$2:AN$10000,Observed!$A$2:$A$10000,$A49,Observed!$C$2:$C$10000,$C49),"")</f>
        <v/>
      </c>
      <c r="AO49" s="2">
        <f>COUNTIFS(Observed!$A$2:$A$10000,$A49,Observed!$C$2:$C$10000,$C49)</f>
        <v>3</v>
      </c>
      <c r="AP49" s="2">
        <f t="shared" si="1"/>
        <v>10</v>
      </c>
    </row>
    <row r="50" spans="1:42" x14ac:dyDescent="0.25">
      <c r="A50" t="s">
        <v>25</v>
      </c>
      <c r="B50" t="s">
        <v>43</v>
      </c>
      <c r="C50" s="20">
        <v>42087</v>
      </c>
      <c r="D50">
        <v>1</v>
      </c>
      <c r="E50" t="s">
        <v>54</v>
      </c>
      <c r="G50" s="25" t="s">
        <v>73</v>
      </c>
      <c r="H50" t="s">
        <v>22</v>
      </c>
      <c r="J50" s="2" t="s">
        <v>37</v>
      </c>
      <c r="K50" s="22">
        <f>IF(ISNUMBER(AVERAGEIFS(Observed!K$2:K$10000,Observed!$A$2:$A$10000,$A50,Observed!$C$2:$C$10000,$C50)),AVERAGEIFS(Observed!K$2:K$10000,Observed!$A$2:$A$10000,$A50,Observed!$C$2:$C$10000,$C50),"")</f>
        <v>725.41666666666663</v>
      </c>
      <c r="L50" s="23">
        <f>IF(ISNUMBER(AVERAGEIFS(Observed!L$2:L$10000,Observed!$A$2:$A$10000,$A50,Observed!$C$2:$C$10000,$C50)),AVERAGEIFS(Observed!L$2:L$10000,Observed!$A$2:$A$10000,$A50,Observed!$C$2:$C$10000,$C50),"")</f>
        <v>72.541666666666671</v>
      </c>
      <c r="M50" s="23" t="str">
        <f>IF(ISNUMBER(AVERAGEIFS(Observed!M$2:M$10000,Observed!$A$2:$A$10000,$A50,Observed!$C$2:$C$10000,$C50)),AVERAGEIFS(Observed!M$2:M$10000,Observed!$A$2:$A$10000,$A50,Observed!$C$2:$C$10000,$C50),"")</f>
        <v/>
      </c>
      <c r="N50" s="23" t="str">
        <f>IF(ISNUMBER(AVERAGEIFS(Observed!N$2:N$10000,Observed!$A$2:$A$10000,$A50,Observed!$C$2:$C$10000,$C50)),AVERAGEIFS(Observed!N$2:N$10000,Observed!$A$2:$A$10000,$A50,Observed!$C$2:$C$10000,$C50),"")</f>
        <v/>
      </c>
      <c r="O50" s="23" t="str">
        <f>IF(ISNUMBER(AVERAGEIFS(Observed!O$2:O$10000,Observed!$A$2:$A$10000,$A50,Observed!$C$2:$C$10000,$C50)),AVERAGEIFS(Observed!O$2:O$10000,Observed!$A$2:$A$10000,$A50,Observed!$C$2:$C$10000,$C50),"")</f>
        <v/>
      </c>
      <c r="P50" s="24" t="str">
        <f>IF(ISNUMBER(AVERAGEIFS(Observed!P$2:P$10000,Observed!$A$2:$A$10000,$A50,Observed!$C$2:$C$10000,$C50)),AVERAGEIFS(Observed!P$2:P$10000,Observed!$A$2:$A$10000,$A50,Observed!$C$2:$C$10000,$C50),"")</f>
        <v/>
      </c>
      <c r="Q50" s="24" t="str">
        <f>IF(ISNUMBER(AVERAGEIFS(Observed!Q$2:Q$10000,Observed!$A$2:$A$10000,$A50,Observed!$C$2:$C$10000,$C50)),AVERAGEIFS(Observed!Q$2:Q$10000,Observed!$A$2:$A$10000,$A50,Observed!$C$2:$C$10000,$C50),"")</f>
        <v/>
      </c>
      <c r="R50" s="24" t="str">
        <f>IF(ISNUMBER(AVERAGEIFS(Observed!R$2:R$10000,Observed!$A$2:$A$10000,$A50,Observed!$C$2:$C$10000,$C50)),AVERAGEIFS(Observed!R$2:R$10000,Observed!$A$2:$A$10000,$A50,Observed!$C$2:$C$10000,$C50),"")</f>
        <v/>
      </c>
      <c r="S50" s="22" t="str">
        <f>IF(ISNUMBER(AVERAGEIFS(Observed!S$2:S$10000,Observed!$A$2:$A$10000,$A50,Observed!$C$2:$C$10000,$C50)),AVERAGEIFS(Observed!S$2:S$10000,Observed!$A$2:$A$10000,$A50,Observed!$C$2:$C$10000,$C50),"")</f>
        <v/>
      </c>
      <c r="T50" s="23" t="str">
        <f>IF(ISNUMBER(AVERAGEIFS(Observed!T$2:T$10000,Observed!$A$2:$A$10000,$A50,Observed!$C$2:$C$10000,$C50)),AVERAGEIFS(Observed!T$2:T$10000,Observed!$A$2:$A$10000,$A50,Observed!$C$2:$C$10000,$C50),"")</f>
        <v/>
      </c>
      <c r="U50" s="23" t="str">
        <f>IF(ISNUMBER(AVERAGEIFS(Observed!U$2:U$10000,Observed!$A$2:$A$10000,$A50,Observed!$C$2:$C$10000,$C50)),AVERAGEIFS(Observed!U$2:U$10000,Observed!$A$2:$A$10000,$A50,Observed!$C$2:$C$10000,$C50),"")</f>
        <v/>
      </c>
      <c r="V50" s="23" t="str">
        <f>IF(ISNUMBER(AVERAGEIFS(Observed!V$2:V$10000,Observed!$A$2:$A$10000,$A50,Observed!$C$2:$C$10000,$C50)),AVERAGEIFS(Observed!V$2:V$10000,Observed!$A$2:$A$10000,$A50,Observed!$C$2:$C$10000,$C50),"")</f>
        <v/>
      </c>
      <c r="W50" s="23" t="str">
        <f>IF(ISNUMBER(AVERAGEIFS(Observed!W$2:W$10000,Observed!$A$2:$A$10000,$A50,Observed!$C$2:$C$10000,$C50)),AVERAGEIFS(Observed!W$2:W$10000,Observed!$A$2:$A$10000,$A50,Observed!$C$2:$C$10000,$C50),"")</f>
        <v/>
      </c>
      <c r="X50" s="23" t="str">
        <f>IF(ISNUMBER(AVERAGEIFS(Observed!X$2:X$10000,Observed!$A$2:$A$10000,$A50,Observed!$C$2:$C$10000,$C50)),AVERAGEIFS(Observed!X$2:X$10000,Observed!$A$2:$A$10000,$A50,Observed!$C$2:$C$10000,$C50),"")</f>
        <v/>
      </c>
      <c r="Y50" s="23">
        <f>IF(ISNUMBER(AVERAGEIFS(Observed!Y$2:Y$10000,Observed!$A$2:$A$10000,$A50,Observed!$C$2:$C$10000,$C50)),AVERAGEIFS(Observed!Y$2:Y$10000,Observed!$A$2:$A$10000,$A50,Observed!$C$2:$C$10000,$C50),"")</f>
        <v>21.313192367553711</v>
      </c>
      <c r="Z50" s="23">
        <f>IF(ISNUMBER(AVERAGEIFS(Observed!Z$2:Z$10000,Observed!$A$2:$A$10000,$A50,Observed!$C$2:$C$10000,$C50)),AVERAGEIFS(Observed!Z$2:Z$10000,Observed!$A$2:$A$10000,$A50,Observed!$C$2:$C$10000,$C50),"")</f>
        <v>7.2970184485117597</v>
      </c>
      <c r="AA50" s="23">
        <f>IF(ISNUMBER(AVERAGEIFS(Observed!AA$2:AA$10000,Observed!$A$2:$A$10000,$A50,Observed!$C$2:$C$10000,$C50)),AVERAGEIFS(Observed!AA$2:AA$10000,Observed!$A$2:$A$10000,$A50,Observed!$C$2:$C$10000,$C50),"")</f>
        <v>70.159489949544266</v>
      </c>
      <c r="AB50" s="23">
        <f>IF(ISNUMBER(AVERAGEIFS(Observed!AB$2:AB$10000,Observed!$A$2:$A$10000,$A50,Observed!$C$2:$C$10000,$C50)),AVERAGEIFS(Observed!AB$2:AB$10000,Observed!$A$2:$A$10000,$A50,Observed!$C$2:$C$10000,$C50),"")</f>
        <v>25.053661346435547</v>
      </c>
      <c r="AC50" s="23">
        <f>IF(ISNUMBER(AVERAGEIFS(Observed!AC$2:AC$10000,Observed!$A$2:$A$10000,$A50,Observed!$C$2:$C$10000,$C50)),AVERAGEIFS(Observed!AC$2:AC$10000,Observed!$A$2:$A$10000,$A50,Observed!$C$2:$C$10000,$C50),"")</f>
        <v>83.80096435546875</v>
      </c>
      <c r="AD50" s="23">
        <f>IF(ISNUMBER(AVERAGEIFS(Observed!AD$2:AD$10000,Observed!$A$2:$A$10000,$A50,Observed!$C$2:$C$10000,$C50)),AVERAGEIFS(Observed!AD$2:AD$10000,Observed!$A$2:$A$10000,$A50,Observed!$C$2:$C$10000,$C50),"")</f>
        <v>22.525747934977215</v>
      </c>
      <c r="AE50" s="24">
        <f>IF(ISNUMBER(AVERAGEIFS(Observed!AE$2:AE$10000,Observed!$A$2:$A$10000,$A50,Observed!$C$2:$C$10000,$C50)),AVERAGEIFS(Observed!AE$2:AE$10000,Observed!$A$2:$A$10000,$A50,Observed!$C$2:$C$10000,$C50),"")</f>
        <v>3.6041196695963541E-2</v>
      </c>
      <c r="AF50" s="24">
        <f>IF(ISNUMBER(AVERAGEIFS(Observed!AF$2:AF$10000,Observed!$A$2:$A$10000,$A50,Observed!$C$2:$C$10000,$C50)),AVERAGEIFS(Observed!AF$2:AF$10000,Observed!$A$2:$A$10000,$A50,Observed!$C$2:$C$10000,$C50),"")</f>
        <v>3.6041196695963541E-2</v>
      </c>
      <c r="AG50" s="23">
        <f>IF(ISNUMBER(AVERAGEIFS(Observed!AG$2:AG$10000,Observed!$A$2:$A$10000,$A50,Observed!$C$2:$C$10000,$C50)),AVERAGEIFS(Observed!AG$2:AG$10000,Observed!$A$2:$A$10000,$A50,Observed!$C$2:$C$10000,$C50),"")</f>
        <v>11.225518391927082</v>
      </c>
      <c r="AH50" s="23" t="str">
        <f>IF(ISNUMBER(AVERAGEIFS(Observed!AH$2:AH$10000,Observed!$A$2:$A$10000,$A50,Observed!$C$2:$C$10000,$C50)),AVERAGEIFS(Observed!AH$2:AH$10000,Observed!$A$2:$A$10000,$A50,Observed!$C$2:$C$10000,$C50),"")</f>
        <v/>
      </c>
      <c r="AI50" s="22" t="str">
        <f>IF(ISNUMBER(AVERAGEIFS(Observed!AI$2:AI$10000,Observed!$A$2:$A$10000,$A50,Observed!$C$2:$C$10000,$C50)),AVERAGEIFS(Observed!AI$2:AI$10000,Observed!$A$2:$A$10000,$A50,Observed!$C$2:$C$10000,$C50),"")</f>
        <v/>
      </c>
      <c r="AJ50" s="23" t="str">
        <f>IF(ISNUMBER(AVERAGEIFS(Observed!AJ$2:AJ$10000,Observed!$A$2:$A$10000,$A50,Observed!$C$2:$C$10000,$C50)),AVERAGEIFS(Observed!AJ$2:AJ$10000,Observed!$A$2:$A$10000,$A50,Observed!$C$2:$C$10000,$C50),"")</f>
        <v/>
      </c>
      <c r="AK50" s="23" t="str">
        <f>IF(ISNUMBER(AVERAGEIFS(Observed!AK$2:AK$10000,Observed!$A$2:$A$10000,$A50,Observed!$C$2:$C$10000,$C50)),AVERAGEIFS(Observed!AK$2:AK$10000,Observed!$A$2:$A$10000,$A50,Observed!$C$2:$C$10000,$C50),"")</f>
        <v/>
      </c>
      <c r="AL50" s="23" t="str">
        <f>IF(ISNUMBER(AVERAGEIFS(Observed!AL$2:AL$10000,Observed!$A$2:$A$10000,$A50,Observed!$C$2:$C$10000,$C50)),AVERAGEIFS(Observed!AL$2:AL$10000,Observed!$A$2:$A$10000,$A50,Observed!$C$2:$C$10000,$C50),"")</f>
        <v/>
      </c>
      <c r="AM50" s="23" t="str">
        <f>IF(ISNUMBER(AVERAGEIFS(Observed!AM$2:AM$10000,Observed!$A$2:$A$10000,$A50,Observed!$C$2:$C$10000,$C50)),AVERAGEIFS(Observed!AM$2:AM$10000,Observed!$A$2:$A$10000,$A50,Observed!$C$2:$C$10000,$C50),"")</f>
        <v/>
      </c>
      <c r="AN50" s="23" t="str">
        <f>IF(ISNUMBER(AVERAGEIFS(Observed!AN$2:AN$10000,Observed!$A$2:$A$10000,$A50,Observed!$C$2:$C$10000,$C50)),AVERAGEIFS(Observed!AN$2:AN$10000,Observed!$A$2:$A$10000,$A50,Observed!$C$2:$C$10000,$C50),"")</f>
        <v/>
      </c>
      <c r="AO50" s="2">
        <f>COUNTIFS(Observed!$A$2:$A$10000,$A50,Observed!$C$2:$C$10000,$C50)</f>
        <v>3</v>
      </c>
      <c r="AP50" s="2">
        <f t="shared" si="1"/>
        <v>10</v>
      </c>
    </row>
    <row r="51" spans="1:42" x14ac:dyDescent="0.25">
      <c r="A51" t="s">
        <v>23</v>
      </c>
      <c r="B51" t="s">
        <v>43</v>
      </c>
      <c r="C51" s="20">
        <v>42087</v>
      </c>
      <c r="D51">
        <v>1</v>
      </c>
      <c r="E51" t="s">
        <v>55</v>
      </c>
      <c r="G51" s="25" t="s">
        <v>73</v>
      </c>
      <c r="H51" t="s">
        <v>22</v>
      </c>
      <c r="J51" s="2" t="s">
        <v>37</v>
      </c>
      <c r="K51" s="22">
        <f>IF(ISNUMBER(AVERAGEIFS(Observed!K$2:K$10000,Observed!$A$2:$A$10000,$A51,Observed!$C$2:$C$10000,$C51)),AVERAGEIFS(Observed!K$2:K$10000,Observed!$A$2:$A$10000,$A51,Observed!$C$2:$C$10000,$C51),"")</f>
        <v>914.875</v>
      </c>
      <c r="L51" s="23">
        <f>IF(ISNUMBER(AVERAGEIFS(Observed!L$2:L$10000,Observed!$A$2:$A$10000,$A51,Observed!$C$2:$C$10000,$C51)),AVERAGEIFS(Observed!L$2:L$10000,Observed!$A$2:$A$10000,$A51,Observed!$C$2:$C$10000,$C51),"")</f>
        <v>91.487499999999997</v>
      </c>
      <c r="M51" s="23" t="str">
        <f>IF(ISNUMBER(AVERAGEIFS(Observed!M$2:M$10000,Observed!$A$2:$A$10000,$A51,Observed!$C$2:$C$10000,$C51)),AVERAGEIFS(Observed!M$2:M$10000,Observed!$A$2:$A$10000,$A51,Observed!$C$2:$C$10000,$C51),"")</f>
        <v/>
      </c>
      <c r="N51" s="23" t="str">
        <f>IF(ISNUMBER(AVERAGEIFS(Observed!N$2:N$10000,Observed!$A$2:$A$10000,$A51,Observed!$C$2:$C$10000,$C51)),AVERAGEIFS(Observed!N$2:N$10000,Observed!$A$2:$A$10000,$A51,Observed!$C$2:$C$10000,$C51),"")</f>
        <v/>
      </c>
      <c r="O51" s="23" t="str">
        <f>IF(ISNUMBER(AVERAGEIFS(Observed!O$2:O$10000,Observed!$A$2:$A$10000,$A51,Observed!$C$2:$C$10000,$C51)),AVERAGEIFS(Observed!O$2:O$10000,Observed!$A$2:$A$10000,$A51,Observed!$C$2:$C$10000,$C51),"")</f>
        <v/>
      </c>
      <c r="P51" s="24" t="str">
        <f>IF(ISNUMBER(AVERAGEIFS(Observed!P$2:P$10000,Observed!$A$2:$A$10000,$A51,Observed!$C$2:$C$10000,$C51)),AVERAGEIFS(Observed!P$2:P$10000,Observed!$A$2:$A$10000,$A51,Observed!$C$2:$C$10000,$C51),"")</f>
        <v/>
      </c>
      <c r="Q51" s="24" t="str">
        <f>IF(ISNUMBER(AVERAGEIFS(Observed!Q$2:Q$10000,Observed!$A$2:$A$10000,$A51,Observed!$C$2:$C$10000,$C51)),AVERAGEIFS(Observed!Q$2:Q$10000,Observed!$A$2:$A$10000,$A51,Observed!$C$2:$C$10000,$C51),"")</f>
        <v/>
      </c>
      <c r="R51" s="24" t="str">
        <f>IF(ISNUMBER(AVERAGEIFS(Observed!R$2:R$10000,Observed!$A$2:$A$10000,$A51,Observed!$C$2:$C$10000,$C51)),AVERAGEIFS(Observed!R$2:R$10000,Observed!$A$2:$A$10000,$A51,Observed!$C$2:$C$10000,$C51),"")</f>
        <v/>
      </c>
      <c r="S51" s="22" t="str">
        <f>IF(ISNUMBER(AVERAGEIFS(Observed!S$2:S$10000,Observed!$A$2:$A$10000,$A51,Observed!$C$2:$C$10000,$C51)),AVERAGEIFS(Observed!S$2:S$10000,Observed!$A$2:$A$10000,$A51,Observed!$C$2:$C$10000,$C51),"")</f>
        <v/>
      </c>
      <c r="T51" s="23" t="str">
        <f>IF(ISNUMBER(AVERAGEIFS(Observed!T$2:T$10000,Observed!$A$2:$A$10000,$A51,Observed!$C$2:$C$10000,$C51)),AVERAGEIFS(Observed!T$2:T$10000,Observed!$A$2:$A$10000,$A51,Observed!$C$2:$C$10000,$C51),"")</f>
        <v/>
      </c>
      <c r="U51" s="23" t="str">
        <f>IF(ISNUMBER(AVERAGEIFS(Observed!U$2:U$10000,Observed!$A$2:$A$10000,$A51,Observed!$C$2:$C$10000,$C51)),AVERAGEIFS(Observed!U$2:U$10000,Observed!$A$2:$A$10000,$A51,Observed!$C$2:$C$10000,$C51),"")</f>
        <v/>
      </c>
      <c r="V51" s="23" t="str">
        <f>IF(ISNUMBER(AVERAGEIFS(Observed!V$2:V$10000,Observed!$A$2:$A$10000,$A51,Observed!$C$2:$C$10000,$C51)),AVERAGEIFS(Observed!V$2:V$10000,Observed!$A$2:$A$10000,$A51,Observed!$C$2:$C$10000,$C51),"")</f>
        <v/>
      </c>
      <c r="W51" s="23" t="str">
        <f>IF(ISNUMBER(AVERAGEIFS(Observed!W$2:W$10000,Observed!$A$2:$A$10000,$A51,Observed!$C$2:$C$10000,$C51)),AVERAGEIFS(Observed!W$2:W$10000,Observed!$A$2:$A$10000,$A51,Observed!$C$2:$C$10000,$C51),"")</f>
        <v/>
      </c>
      <c r="X51" s="23" t="str">
        <f>IF(ISNUMBER(AVERAGEIFS(Observed!X$2:X$10000,Observed!$A$2:$A$10000,$A51,Observed!$C$2:$C$10000,$C51)),AVERAGEIFS(Observed!X$2:X$10000,Observed!$A$2:$A$10000,$A51,Observed!$C$2:$C$10000,$C51),"")</f>
        <v/>
      </c>
      <c r="Y51" s="23">
        <f>IF(ISNUMBER(AVERAGEIFS(Observed!Y$2:Y$10000,Observed!$A$2:$A$10000,$A51,Observed!$C$2:$C$10000,$C51)),AVERAGEIFS(Observed!Y$2:Y$10000,Observed!$A$2:$A$10000,$A51,Observed!$C$2:$C$10000,$C51),"")</f>
        <v>19.215803782145183</v>
      </c>
      <c r="Z51" s="23">
        <f>IF(ISNUMBER(AVERAGEIFS(Observed!Z$2:Z$10000,Observed!$A$2:$A$10000,$A51,Observed!$C$2:$C$10000,$C51)),AVERAGEIFS(Observed!Z$2:Z$10000,Observed!$A$2:$A$10000,$A51,Observed!$C$2:$C$10000,$C51),"")</f>
        <v>7.5473779042561846</v>
      </c>
      <c r="AA51" s="23">
        <f>IF(ISNUMBER(AVERAGEIFS(Observed!AA$2:AA$10000,Observed!$A$2:$A$10000,$A51,Observed!$C$2:$C$10000,$C51)),AVERAGEIFS(Observed!AA$2:AA$10000,Observed!$A$2:$A$10000,$A51,Observed!$C$2:$C$10000,$C51),"")</f>
        <v>72.697560628255204</v>
      </c>
      <c r="AB51" s="23">
        <f>IF(ISNUMBER(AVERAGEIFS(Observed!AB$2:AB$10000,Observed!$A$2:$A$10000,$A51,Observed!$C$2:$C$10000,$C51)),AVERAGEIFS(Observed!AB$2:AB$10000,Observed!$A$2:$A$10000,$A51,Observed!$C$2:$C$10000,$C51),"")</f>
        <v>21.442946751912434</v>
      </c>
      <c r="AC51" s="23">
        <f>IF(ISNUMBER(AVERAGEIFS(Observed!AC$2:AC$10000,Observed!$A$2:$A$10000,$A51,Observed!$C$2:$C$10000,$C51)),AVERAGEIFS(Observed!AC$2:AC$10000,Observed!$A$2:$A$10000,$A51,Observed!$C$2:$C$10000,$C51),"")</f>
        <v>83.417307535807296</v>
      </c>
      <c r="AD51" s="23">
        <f>IF(ISNUMBER(AVERAGEIFS(Observed!AD$2:AD$10000,Observed!$A$2:$A$10000,$A51,Observed!$C$2:$C$10000,$C51)),AVERAGEIFS(Observed!AD$2:AD$10000,Observed!$A$2:$A$10000,$A51,Observed!$C$2:$C$10000,$C51),"")</f>
        <v>24.138722737630207</v>
      </c>
      <c r="AE51" s="24">
        <f>IF(ISNUMBER(AVERAGEIFS(Observed!AE$2:AE$10000,Observed!$A$2:$A$10000,$A51,Observed!$C$2:$C$10000,$C51)),AVERAGEIFS(Observed!AE$2:AE$10000,Observed!$A$2:$A$10000,$A51,Observed!$C$2:$C$10000,$C51),"")</f>
        <v>3.8621956380208336E-2</v>
      </c>
      <c r="AF51" s="24">
        <f>IF(ISNUMBER(AVERAGEIFS(Observed!AF$2:AF$10000,Observed!$A$2:$A$10000,$A51,Observed!$C$2:$C$10000,$C51)),AVERAGEIFS(Observed!AF$2:AF$10000,Observed!$A$2:$A$10000,$A51,Observed!$C$2:$C$10000,$C51),"")</f>
        <v>3.8621956380208336E-2</v>
      </c>
      <c r="AG51" s="23">
        <f>IF(ISNUMBER(AVERAGEIFS(Observed!AG$2:AG$10000,Observed!$A$2:$A$10000,$A51,Observed!$C$2:$C$10000,$C51)),AVERAGEIFS(Observed!AG$2:AG$10000,Observed!$A$2:$A$10000,$A51,Observed!$C$2:$C$10000,$C51),"")</f>
        <v>11.631609700520833</v>
      </c>
      <c r="AH51" s="23" t="str">
        <f>IF(ISNUMBER(AVERAGEIFS(Observed!AH$2:AH$10000,Observed!$A$2:$A$10000,$A51,Observed!$C$2:$C$10000,$C51)),AVERAGEIFS(Observed!AH$2:AH$10000,Observed!$A$2:$A$10000,$A51,Observed!$C$2:$C$10000,$C51),"")</f>
        <v/>
      </c>
      <c r="AI51" s="22" t="str">
        <f>IF(ISNUMBER(AVERAGEIFS(Observed!AI$2:AI$10000,Observed!$A$2:$A$10000,$A51,Observed!$C$2:$C$10000,$C51)),AVERAGEIFS(Observed!AI$2:AI$10000,Observed!$A$2:$A$10000,$A51,Observed!$C$2:$C$10000,$C51),"")</f>
        <v/>
      </c>
      <c r="AJ51" s="23" t="str">
        <f>IF(ISNUMBER(AVERAGEIFS(Observed!AJ$2:AJ$10000,Observed!$A$2:$A$10000,$A51,Observed!$C$2:$C$10000,$C51)),AVERAGEIFS(Observed!AJ$2:AJ$10000,Observed!$A$2:$A$10000,$A51,Observed!$C$2:$C$10000,$C51),"")</f>
        <v/>
      </c>
      <c r="AK51" s="23" t="str">
        <f>IF(ISNUMBER(AVERAGEIFS(Observed!AK$2:AK$10000,Observed!$A$2:$A$10000,$A51,Observed!$C$2:$C$10000,$C51)),AVERAGEIFS(Observed!AK$2:AK$10000,Observed!$A$2:$A$10000,$A51,Observed!$C$2:$C$10000,$C51),"")</f>
        <v/>
      </c>
      <c r="AL51" s="23" t="str">
        <f>IF(ISNUMBER(AVERAGEIFS(Observed!AL$2:AL$10000,Observed!$A$2:$A$10000,$A51,Observed!$C$2:$C$10000,$C51)),AVERAGEIFS(Observed!AL$2:AL$10000,Observed!$A$2:$A$10000,$A51,Observed!$C$2:$C$10000,$C51),"")</f>
        <v/>
      </c>
      <c r="AM51" s="23" t="str">
        <f>IF(ISNUMBER(AVERAGEIFS(Observed!AM$2:AM$10000,Observed!$A$2:$A$10000,$A51,Observed!$C$2:$C$10000,$C51)),AVERAGEIFS(Observed!AM$2:AM$10000,Observed!$A$2:$A$10000,$A51,Observed!$C$2:$C$10000,$C51),"")</f>
        <v/>
      </c>
      <c r="AN51" s="23" t="str">
        <f>IF(ISNUMBER(AVERAGEIFS(Observed!AN$2:AN$10000,Observed!$A$2:$A$10000,$A51,Observed!$C$2:$C$10000,$C51)),AVERAGEIFS(Observed!AN$2:AN$10000,Observed!$A$2:$A$10000,$A51,Observed!$C$2:$C$10000,$C51),"")</f>
        <v/>
      </c>
      <c r="AO51" s="2">
        <f>COUNTIFS(Observed!$A$2:$A$10000,$A51,Observed!$C$2:$C$10000,$C51)</f>
        <v>3</v>
      </c>
      <c r="AP51" s="2">
        <f t="shared" si="1"/>
        <v>10</v>
      </c>
    </row>
    <row r="52" spans="1:42" x14ac:dyDescent="0.25">
      <c r="A52" t="s">
        <v>24</v>
      </c>
      <c r="B52" t="s">
        <v>43</v>
      </c>
      <c r="C52" s="20">
        <v>42087</v>
      </c>
      <c r="D52">
        <v>1</v>
      </c>
      <c r="E52" t="s">
        <v>56</v>
      </c>
      <c r="G52" s="25" t="s">
        <v>73</v>
      </c>
      <c r="H52" t="s">
        <v>22</v>
      </c>
      <c r="J52" s="2" t="s">
        <v>37</v>
      </c>
      <c r="K52" s="22">
        <f>IF(ISNUMBER(AVERAGEIFS(Observed!K$2:K$10000,Observed!$A$2:$A$10000,$A52,Observed!$C$2:$C$10000,$C52)),AVERAGEIFS(Observed!K$2:K$10000,Observed!$A$2:$A$10000,$A52,Observed!$C$2:$C$10000,$C52),"")</f>
        <v>1086.9583333333333</v>
      </c>
      <c r="L52" s="23">
        <f>IF(ISNUMBER(AVERAGEIFS(Observed!L$2:L$10000,Observed!$A$2:$A$10000,$A52,Observed!$C$2:$C$10000,$C52)),AVERAGEIFS(Observed!L$2:L$10000,Observed!$A$2:$A$10000,$A52,Observed!$C$2:$C$10000,$C52),"")</f>
        <v>108.69583333333333</v>
      </c>
      <c r="M52" s="23" t="str">
        <f>IF(ISNUMBER(AVERAGEIFS(Observed!M$2:M$10000,Observed!$A$2:$A$10000,$A52,Observed!$C$2:$C$10000,$C52)),AVERAGEIFS(Observed!M$2:M$10000,Observed!$A$2:$A$10000,$A52,Observed!$C$2:$C$10000,$C52),"")</f>
        <v/>
      </c>
      <c r="N52" s="23" t="str">
        <f>IF(ISNUMBER(AVERAGEIFS(Observed!N$2:N$10000,Observed!$A$2:$A$10000,$A52,Observed!$C$2:$C$10000,$C52)),AVERAGEIFS(Observed!N$2:N$10000,Observed!$A$2:$A$10000,$A52,Observed!$C$2:$C$10000,$C52),"")</f>
        <v/>
      </c>
      <c r="O52" s="23" t="str">
        <f>IF(ISNUMBER(AVERAGEIFS(Observed!O$2:O$10000,Observed!$A$2:$A$10000,$A52,Observed!$C$2:$C$10000,$C52)),AVERAGEIFS(Observed!O$2:O$10000,Observed!$A$2:$A$10000,$A52,Observed!$C$2:$C$10000,$C52),"")</f>
        <v/>
      </c>
      <c r="P52" s="24" t="str">
        <f>IF(ISNUMBER(AVERAGEIFS(Observed!P$2:P$10000,Observed!$A$2:$A$10000,$A52,Observed!$C$2:$C$10000,$C52)),AVERAGEIFS(Observed!P$2:P$10000,Observed!$A$2:$A$10000,$A52,Observed!$C$2:$C$10000,$C52),"")</f>
        <v/>
      </c>
      <c r="Q52" s="24" t="str">
        <f>IF(ISNUMBER(AVERAGEIFS(Observed!Q$2:Q$10000,Observed!$A$2:$A$10000,$A52,Observed!$C$2:$C$10000,$C52)),AVERAGEIFS(Observed!Q$2:Q$10000,Observed!$A$2:$A$10000,$A52,Observed!$C$2:$C$10000,$C52),"")</f>
        <v/>
      </c>
      <c r="R52" s="24" t="str">
        <f>IF(ISNUMBER(AVERAGEIFS(Observed!R$2:R$10000,Observed!$A$2:$A$10000,$A52,Observed!$C$2:$C$10000,$C52)),AVERAGEIFS(Observed!R$2:R$10000,Observed!$A$2:$A$10000,$A52,Observed!$C$2:$C$10000,$C52),"")</f>
        <v/>
      </c>
      <c r="S52" s="22" t="str">
        <f>IF(ISNUMBER(AVERAGEIFS(Observed!S$2:S$10000,Observed!$A$2:$A$10000,$A52,Observed!$C$2:$C$10000,$C52)),AVERAGEIFS(Observed!S$2:S$10000,Observed!$A$2:$A$10000,$A52,Observed!$C$2:$C$10000,$C52),"")</f>
        <v/>
      </c>
      <c r="T52" s="23" t="str">
        <f>IF(ISNUMBER(AVERAGEIFS(Observed!T$2:T$10000,Observed!$A$2:$A$10000,$A52,Observed!$C$2:$C$10000,$C52)),AVERAGEIFS(Observed!T$2:T$10000,Observed!$A$2:$A$10000,$A52,Observed!$C$2:$C$10000,$C52),"")</f>
        <v/>
      </c>
      <c r="U52" s="23" t="str">
        <f>IF(ISNUMBER(AVERAGEIFS(Observed!U$2:U$10000,Observed!$A$2:$A$10000,$A52,Observed!$C$2:$C$10000,$C52)),AVERAGEIFS(Observed!U$2:U$10000,Observed!$A$2:$A$10000,$A52,Observed!$C$2:$C$10000,$C52),"")</f>
        <v/>
      </c>
      <c r="V52" s="23" t="str">
        <f>IF(ISNUMBER(AVERAGEIFS(Observed!V$2:V$10000,Observed!$A$2:$A$10000,$A52,Observed!$C$2:$C$10000,$C52)),AVERAGEIFS(Observed!V$2:V$10000,Observed!$A$2:$A$10000,$A52,Observed!$C$2:$C$10000,$C52),"")</f>
        <v/>
      </c>
      <c r="W52" s="23" t="str">
        <f>IF(ISNUMBER(AVERAGEIFS(Observed!W$2:W$10000,Observed!$A$2:$A$10000,$A52,Observed!$C$2:$C$10000,$C52)),AVERAGEIFS(Observed!W$2:W$10000,Observed!$A$2:$A$10000,$A52,Observed!$C$2:$C$10000,$C52),"")</f>
        <v/>
      </c>
      <c r="X52" s="23" t="str">
        <f>IF(ISNUMBER(AVERAGEIFS(Observed!X$2:X$10000,Observed!$A$2:$A$10000,$A52,Observed!$C$2:$C$10000,$C52)),AVERAGEIFS(Observed!X$2:X$10000,Observed!$A$2:$A$10000,$A52,Observed!$C$2:$C$10000,$C52),"")</f>
        <v/>
      </c>
      <c r="Y52" s="23">
        <f>IF(ISNUMBER(AVERAGEIFS(Observed!Y$2:Y$10000,Observed!$A$2:$A$10000,$A52,Observed!$C$2:$C$10000,$C52)),AVERAGEIFS(Observed!Y$2:Y$10000,Observed!$A$2:$A$10000,$A52,Observed!$C$2:$C$10000,$C52),"")</f>
        <v>17.694792429606121</v>
      </c>
      <c r="Z52" s="23">
        <f>IF(ISNUMBER(AVERAGEIFS(Observed!Z$2:Z$10000,Observed!$A$2:$A$10000,$A52,Observed!$C$2:$C$10000,$C52)),AVERAGEIFS(Observed!Z$2:Z$10000,Observed!$A$2:$A$10000,$A52,Observed!$C$2:$C$10000,$C52),"")</f>
        <v>3.187358339627584</v>
      </c>
      <c r="AA52" s="23">
        <f>IF(ISNUMBER(AVERAGEIFS(Observed!AA$2:AA$10000,Observed!$A$2:$A$10000,$A52,Observed!$C$2:$C$10000,$C52)),AVERAGEIFS(Observed!AA$2:AA$10000,Observed!$A$2:$A$10000,$A52,Observed!$C$2:$C$10000,$C52),"")</f>
        <v>69.870730082194015</v>
      </c>
      <c r="AB52" s="23">
        <f>IF(ISNUMBER(AVERAGEIFS(Observed!AB$2:AB$10000,Observed!$A$2:$A$10000,$A52,Observed!$C$2:$C$10000,$C52)),AVERAGEIFS(Observed!AB$2:AB$10000,Observed!$A$2:$A$10000,$A52,Observed!$C$2:$C$10000,$C52),"")</f>
        <v>25.114138921101887</v>
      </c>
      <c r="AC52" s="23">
        <f>IF(ISNUMBER(AVERAGEIFS(Observed!AC$2:AC$10000,Observed!$A$2:$A$10000,$A52,Observed!$C$2:$C$10000,$C52)),AVERAGEIFS(Observed!AC$2:AC$10000,Observed!$A$2:$A$10000,$A52,Observed!$C$2:$C$10000,$C52),"")</f>
        <v>80.523946126302079</v>
      </c>
      <c r="AD52" s="23">
        <f>IF(ISNUMBER(AVERAGEIFS(Observed!AD$2:AD$10000,Observed!$A$2:$A$10000,$A52,Observed!$C$2:$C$10000,$C52)),AVERAGEIFS(Observed!AD$2:AD$10000,Observed!$A$2:$A$10000,$A52,Observed!$C$2:$C$10000,$C52),"")</f>
        <v>27.002787272135418</v>
      </c>
      <c r="AE52" s="24">
        <f>IF(ISNUMBER(AVERAGEIFS(Observed!AE$2:AE$10000,Observed!$A$2:$A$10000,$A52,Observed!$C$2:$C$10000,$C52)),AVERAGEIFS(Observed!AE$2:AE$10000,Observed!$A$2:$A$10000,$A52,Observed!$C$2:$C$10000,$C52),"")</f>
        <v>4.3204459635416664E-2</v>
      </c>
      <c r="AF52" s="24">
        <f>IF(ISNUMBER(AVERAGEIFS(Observed!AF$2:AF$10000,Observed!$A$2:$A$10000,$A52,Observed!$C$2:$C$10000,$C52)),AVERAGEIFS(Observed!AF$2:AF$10000,Observed!$A$2:$A$10000,$A52,Observed!$C$2:$C$10000,$C52),"")</f>
        <v>4.3204459635416664E-2</v>
      </c>
      <c r="AG52" s="23">
        <f>IF(ISNUMBER(AVERAGEIFS(Observed!AG$2:AG$10000,Observed!$A$2:$A$10000,$A52,Observed!$C$2:$C$10000,$C52)),AVERAGEIFS(Observed!AG$2:AG$10000,Observed!$A$2:$A$10000,$A52,Observed!$C$2:$C$10000,$C52),"")</f>
        <v>11.179316813151042</v>
      </c>
      <c r="AH52" s="23" t="str">
        <f>IF(ISNUMBER(AVERAGEIFS(Observed!AH$2:AH$10000,Observed!$A$2:$A$10000,$A52,Observed!$C$2:$C$10000,$C52)),AVERAGEIFS(Observed!AH$2:AH$10000,Observed!$A$2:$A$10000,$A52,Observed!$C$2:$C$10000,$C52),"")</f>
        <v/>
      </c>
      <c r="AI52" s="22" t="str">
        <f>IF(ISNUMBER(AVERAGEIFS(Observed!AI$2:AI$10000,Observed!$A$2:$A$10000,$A52,Observed!$C$2:$C$10000,$C52)),AVERAGEIFS(Observed!AI$2:AI$10000,Observed!$A$2:$A$10000,$A52,Observed!$C$2:$C$10000,$C52),"")</f>
        <v/>
      </c>
      <c r="AJ52" s="23" t="str">
        <f>IF(ISNUMBER(AVERAGEIFS(Observed!AJ$2:AJ$10000,Observed!$A$2:$A$10000,$A52,Observed!$C$2:$C$10000,$C52)),AVERAGEIFS(Observed!AJ$2:AJ$10000,Observed!$A$2:$A$10000,$A52,Observed!$C$2:$C$10000,$C52),"")</f>
        <v/>
      </c>
      <c r="AK52" s="23" t="str">
        <f>IF(ISNUMBER(AVERAGEIFS(Observed!AK$2:AK$10000,Observed!$A$2:$A$10000,$A52,Observed!$C$2:$C$10000,$C52)),AVERAGEIFS(Observed!AK$2:AK$10000,Observed!$A$2:$A$10000,$A52,Observed!$C$2:$C$10000,$C52),"")</f>
        <v/>
      </c>
      <c r="AL52" s="23" t="str">
        <f>IF(ISNUMBER(AVERAGEIFS(Observed!AL$2:AL$10000,Observed!$A$2:$A$10000,$A52,Observed!$C$2:$C$10000,$C52)),AVERAGEIFS(Observed!AL$2:AL$10000,Observed!$A$2:$A$10000,$A52,Observed!$C$2:$C$10000,$C52),"")</f>
        <v/>
      </c>
      <c r="AM52" s="23" t="str">
        <f>IF(ISNUMBER(AVERAGEIFS(Observed!AM$2:AM$10000,Observed!$A$2:$A$10000,$A52,Observed!$C$2:$C$10000,$C52)),AVERAGEIFS(Observed!AM$2:AM$10000,Observed!$A$2:$A$10000,$A52,Observed!$C$2:$C$10000,$C52),"")</f>
        <v/>
      </c>
      <c r="AN52" s="23" t="str">
        <f>IF(ISNUMBER(AVERAGEIFS(Observed!AN$2:AN$10000,Observed!$A$2:$A$10000,$A52,Observed!$C$2:$C$10000,$C52)),AVERAGEIFS(Observed!AN$2:AN$10000,Observed!$A$2:$A$10000,$A52,Observed!$C$2:$C$10000,$C52),"")</f>
        <v/>
      </c>
      <c r="AO52" s="2">
        <f>COUNTIFS(Observed!$A$2:$A$10000,$A52,Observed!$C$2:$C$10000,$C52)</f>
        <v>3</v>
      </c>
      <c r="AP52" s="2">
        <f t="shared" si="1"/>
        <v>10</v>
      </c>
    </row>
    <row r="53" spans="1:42" x14ac:dyDescent="0.25">
      <c r="A53" t="s">
        <v>27</v>
      </c>
      <c r="B53" t="s">
        <v>43</v>
      </c>
      <c r="C53" s="20">
        <v>42087</v>
      </c>
      <c r="D53">
        <v>1</v>
      </c>
      <c r="E53" t="s">
        <v>57</v>
      </c>
      <c r="G53" s="25" t="s">
        <v>73</v>
      </c>
      <c r="H53" t="s">
        <v>22</v>
      </c>
      <c r="J53" s="2" t="s">
        <v>37</v>
      </c>
      <c r="K53" s="22">
        <f>IF(ISNUMBER(AVERAGEIFS(Observed!K$2:K$10000,Observed!$A$2:$A$10000,$A53,Observed!$C$2:$C$10000,$C53)),AVERAGEIFS(Observed!K$2:K$10000,Observed!$A$2:$A$10000,$A53,Observed!$C$2:$C$10000,$C53),"")</f>
        <v>925.20833333333337</v>
      </c>
      <c r="L53" s="23">
        <f>IF(ISNUMBER(AVERAGEIFS(Observed!L$2:L$10000,Observed!$A$2:$A$10000,$A53,Observed!$C$2:$C$10000,$C53)),AVERAGEIFS(Observed!L$2:L$10000,Observed!$A$2:$A$10000,$A53,Observed!$C$2:$C$10000,$C53),"")</f>
        <v>92.520833333333329</v>
      </c>
      <c r="M53" s="23" t="str">
        <f>IF(ISNUMBER(AVERAGEIFS(Observed!M$2:M$10000,Observed!$A$2:$A$10000,$A53,Observed!$C$2:$C$10000,$C53)),AVERAGEIFS(Observed!M$2:M$10000,Observed!$A$2:$A$10000,$A53,Observed!$C$2:$C$10000,$C53),"")</f>
        <v/>
      </c>
      <c r="N53" s="23" t="str">
        <f>IF(ISNUMBER(AVERAGEIFS(Observed!N$2:N$10000,Observed!$A$2:$A$10000,$A53,Observed!$C$2:$C$10000,$C53)),AVERAGEIFS(Observed!N$2:N$10000,Observed!$A$2:$A$10000,$A53,Observed!$C$2:$C$10000,$C53),"")</f>
        <v/>
      </c>
      <c r="O53" s="23" t="str">
        <f>IF(ISNUMBER(AVERAGEIFS(Observed!O$2:O$10000,Observed!$A$2:$A$10000,$A53,Observed!$C$2:$C$10000,$C53)),AVERAGEIFS(Observed!O$2:O$10000,Observed!$A$2:$A$10000,$A53,Observed!$C$2:$C$10000,$C53),"")</f>
        <v/>
      </c>
      <c r="P53" s="24" t="str">
        <f>IF(ISNUMBER(AVERAGEIFS(Observed!P$2:P$10000,Observed!$A$2:$A$10000,$A53,Observed!$C$2:$C$10000,$C53)),AVERAGEIFS(Observed!P$2:P$10000,Observed!$A$2:$A$10000,$A53,Observed!$C$2:$C$10000,$C53),"")</f>
        <v/>
      </c>
      <c r="Q53" s="24" t="str">
        <f>IF(ISNUMBER(AVERAGEIFS(Observed!Q$2:Q$10000,Observed!$A$2:$A$10000,$A53,Observed!$C$2:$C$10000,$C53)),AVERAGEIFS(Observed!Q$2:Q$10000,Observed!$A$2:$A$10000,$A53,Observed!$C$2:$C$10000,$C53),"")</f>
        <v/>
      </c>
      <c r="R53" s="24" t="str">
        <f>IF(ISNUMBER(AVERAGEIFS(Observed!R$2:R$10000,Observed!$A$2:$A$10000,$A53,Observed!$C$2:$C$10000,$C53)),AVERAGEIFS(Observed!R$2:R$10000,Observed!$A$2:$A$10000,$A53,Observed!$C$2:$C$10000,$C53),"")</f>
        <v/>
      </c>
      <c r="S53" s="22" t="str">
        <f>IF(ISNUMBER(AVERAGEIFS(Observed!S$2:S$10000,Observed!$A$2:$A$10000,$A53,Observed!$C$2:$C$10000,$C53)),AVERAGEIFS(Observed!S$2:S$10000,Observed!$A$2:$A$10000,$A53,Observed!$C$2:$C$10000,$C53),"")</f>
        <v/>
      </c>
      <c r="T53" s="23" t="str">
        <f>IF(ISNUMBER(AVERAGEIFS(Observed!T$2:T$10000,Observed!$A$2:$A$10000,$A53,Observed!$C$2:$C$10000,$C53)),AVERAGEIFS(Observed!T$2:T$10000,Observed!$A$2:$A$10000,$A53,Observed!$C$2:$C$10000,$C53),"")</f>
        <v/>
      </c>
      <c r="U53" s="23" t="str">
        <f>IF(ISNUMBER(AVERAGEIFS(Observed!U$2:U$10000,Observed!$A$2:$A$10000,$A53,Observed!$C$2:$C$10000,$C53)),AVERAGEIFS(Observed!U$2:U$10000,Observed!$A$2:$A$10000,$A53,Observed!$C$2:$C$10000,$C53),"")</f>
        <v/>
      </c>
      <c r="V53" s="23" t="str">
        <f>IF(ISNUMBER(AVERAGEIFS(Observed!V$2:V$10000,Observed!$A$2:$A$10000,$A53,Observed!$C$2:$C$10000,$C53)),AVERAGEIFS(Observed!V$2:V$10000,Observed!$A$2:$A$10000,$A53,Observed!$C$2:$C$10000,$C53),"")</f>
        <v/>
      </c>
      <c r="W53" s="23" t="str">
        <f>IF(ISNUMBER(AVERAGEIFS(Observed!W$2:W$10000,Observed!$A$2:$A$10000,$A53,Observed!$C$2:$C$10000,$C53)),AVERAGEIFS(Observed!W$2:W$10000,Observed!$A$2:$A$10000,$A53,Observed!$C$2:$C$10000,$C53),"")</f>
        <v/>
      </c>
      <c r="X53" s="23" t="str">
        <f>IF(ISNUMBER(AVERAGEIFS(Observed!X$2:X$10000,Observed!$A$2:$A$10000,$A53,Observed!$C$2:$C$10000,$C53)),AVERAGEIFS(Observed!X$2:X$10000,Observed!$A$2:$A$10000,$A53,Observed!$C$2:$C$10000,$C53),"")</f>
        <v/>
      </c>
      <c r="Y53" s="23">
        <f>IF(ISNUMBER(AVERAGEIFS(Observed!Y$2:Y$10000,Observed!$A$2:$A$10000,$A53,Observed!$C$2:$C$10000,$C53)),AVERAGEIFS(Observed!Y$2:Y$10000,Observed!$A$2:$A$10000,$A53,Observed!$C$2:$C$10000,$C53),"")</f>
        <v>18.518469492594402</v>
      </c>
      <c r="Z53" s="23">
        <f>IF(ISNUMBER(AVERAGEIFS(Observed!Z$2:Z$10000,Observed!$A$2:$A$10000,$A53,Observed!$C$2:$C$10000,$C53)),AVERAGEIFS(Observed!Z$2:Z$10000,Observed!$A$2:$A$10000,$A53,Observed!$C$2:$C$10000,$C53),"")</f>
        <v>5.5509560902913408</v>
      </c>
      <c r="AA53" s="23">
        <f>IF(ISNUMBER(AVERAGEIFS(Observed!AA$2:AA$10000,Observed!$A$2:$A$10000,$A53,Observed!$C$2:$C$10000,$C53)),AVERAGEIFS(Observed!AA$2:AA$10000,Observed!$A$2:$A$10000,$A53,Observed!$C$2:$C$10000,$C53),"")</f>
        <v>72.687024434407547</v>
      </c>
      <c r="AB53" s="23">
        <f>IF(ISNUMBER(AVERAGEIFS(Observed!AB$2:AB$10000,Observed!$A$2:$A$10000,$A53,Observed!$C$2:$C$10000,$C53)),AVERAGEIFS(Observed!AB$2:AB$10000,Observed!$A$2:$A$10000,$A53,Observed!$C$2:$C$10000,$C53),"")</f>
        <v>22.784039179484051</v>
      </c>
      <c r="AC53" s="23">
        <f>IF(ISNUMBER(AVERAGEIFS(Observed!AC$2:AC$10000,Observed!$A$2:$A$10000,$A53,Observed!$C$2:$C$10000,$C53)),AVERAGEIFS(Observed!AC$2:AC$10000,Observed!$A$2:$A$10000,$A53,Observed!$C$2:$C$10000,$C53),"")</f>
        <v>83.077562967936203</v>
      </c>
      <c r="AD53" s="23">
        <f>IF(ISNUMBER(AVERAGEIFS(Observed!AD$2:AD$10000,Observed!$A$2:$A$10000,$A53,Observed!$C$2:$C$10000,$C53)),AVERAGEIFS(Observed!AD$2:AD$10000,Observed!$A$2:$A$10000,$A53,Observed!$C$2:$C$10000,$C53),"")</f>
        <v>25.218188603719074</v>
      </c>
      <c r="AE53" s="24">
        <f>IF(ISNUMBER(AVERAGEIFS(Observed!AE$2:AE$10000,Observed!$A$2:$A$10000,$A53,Observed!$C$2:$C$10000,$C53)),AVERAGEIFS(Observed!AE$2:AE$10000,Observed!$A$2:$A$10000,$A53,Observed!$C$2:$C$10000,$C53),"")</f>
        <v>4.0349101765950524E-2</v>
      </c>
      <c r="AF53" s="24">
        <f>IF(ISNUMBER(AVERAGEIFS(Observed!AF$2:AF$10000,Observed!$A$2:$A$10000,$A53,Observed!$C$2:$C$10000,$C53)),AVERAGEIFS(Observed!AF$2:AF$10000,Observed!$A$2:$A$10000,$A53,Observed!$C$2:$C$10000,$C53),"")</f>
        <v>4.0349101765950524E-2</v>
      </c>
      <c r="AG53" s="23">
        <f>IF(ISNUMBER(AVERAGEIFS(Observed!AG$2:AG$10000,Observed!$A$2:$A$10000,$A53,Observed!$C$2:$C$10000,$C53)),AVERAGEIFS(Observed!AG$2:AG$10000,Observed!$A$2:$A$10000,$A53,Observed!$C$2:$C$10000,$C53),"")</f>
        <v>11.629923909505209</v>
      </c>
      <c r="AH53" s="23" t="str">
        <f>IF(ISNUMBER(AVERAGEIFS(Observed!AH$2:AH$10000,Observed!$A$2:$A$10000,$A53,Observed!$C$2:$C$10000,$C53)),AVERAGEIFS(Observed!AH$2:AH$10000,Observed!$A$2:$A$10000,$A53,Observed!$C$2:$C$10000,$C53),"")</f>
        <v/>
      </c>
      <c r="AI53" s="22" t="str">
        <f>IF(ISNUMBER(AVERAGEIFS(Observed!AI$2:AI$10000,Observed!$A$2:$A$10000,$A53,Observed!$C$2:$C$10000,$C53)),AVERAGEIFS(Observed!AI$2:AI$10000,Observed!$A$2:$A$10000,$A53,Observed!$C$2:$C$10000,$C53),"")</f>
        <v/>
      </c>
      <c r="AJ53" s="23" t="str">
        <f>IF(ISNUMBER(AVERAGEIFS(Observed!AJ$2:AJ$10000,Observed!$A$2:$A$10000,$A53,Observed!$C$2:$C$10000,$C53)),AVERAGEIFS(Observed!AJ$2:AJ$10000,Observed!$A$2:$A$10000,$A53,Observed!$C$2:$C$10000,$C53),"")</f>
        <v/>
      </c>
      <c r="AK53" s="23" t="str">
        <f>IF(ISNUMBER(AVERAGEIFS(Observed!AK$2:AK$10000,Observed!$A$2:$A$10000,$A53,Observed!$C$2:$C$10000,$C53)),AVERAGEIFS(Observed!AK$2:AK$10000,Observed!$A$2:$A$10000,$A53,Observed!$C$2:$C$10000,$C53),"")</f>
        <v/>
      </c>
      <c r="AL53" s="23" t="str">
        <f>IF(ISNUMBER(AVERAGEIFS(Observed!AL$2:AL$10000,Observed!$A$2:$A$10000,$A53,Observed!$C$2:$C$10000,$C53)),AVERAGEIFS(Observed!AL$2:AL$10000,Observed!$A$2:$A$10000,$A53,Observed!$C$2:$C$10000,$C53),"")</f>
        <v/>
      </c>
      <c r="AM53" s="23" t="str">
        <f>IF(ISNUMBER(AVERAGEIFS(Observed!AM$2:AM$10000,Observed!$A$2:$A$10000,$A53,Observed!$C$2:$C$10000,$C53)),AVERAGEIFS(Observed!AM$2:AM$10000,Observed!$A$2:$A$10000,$A53,Observed!$C$2:$C$10000,$C53),"")</f>
        <v/>
      </c>
      <c r="AN53" s="23" t="str">
        <f>IF(ISNUMBER(AVERAGEIFS(Observed!AN$2:AN$10000,Observed!$A$2:$A$10000,$A53,Observed!$C$2:$C$10000,$C53)),AVERAGEIFS(Observed!AN$2:AN$10000,Observed!$A$2:$A$10000,$A53,Observed!$C$2:$C$10000,$C53),"")</f>
        <v/>
      </c>
      <c r="AO53" s="2">
        <f>COUNTIFS(Observed!$A$2:$A$10000,$A53,Observed!$C$2:$C$10000,$C53)</f>
        <v>3</v>
      </c>
      <c r="AP53" s="2">
        <f t="shared" si="1"/>
        <v>10</v>
      </c>
    </row>
    <row r="54" spans="1:42" x14ac:dyDescent="0.25">
      <c r="A54" t="s">
        <v>28</v>
      </c>
      <c r="B54" t="s">
        <v>43</v>
      </c>
      <c r="C54" s="20">
        <v>42087</v>
      </c>
      <c r="D54">
        <v>1</v>
      </c>
      <c r="E54" t="s">
        <v>58</v>
      </c>
      <c r="G54" s="25" t="s">
        <v>73</v>
      </c>
      <c r="H54" t="s">
        <v>22</v>
      </c>
      <c r="J54" s="2" t="s">
        <v>37</v>
      </c>
      <c r="K54" s="22">
        <f>IF(ISNUMBER(AVERAGEIFS(Observed!K$2:K$10000,Observed!$A$2:$A$10000,$A54,Observed!$C$2:$C$10000,$C54)),AVERAGEIFS(Observed!K$2:K$10000,Observed!$A$2:$A$10000,$A54,Observed!$C$2:$C$10000,$C54),"")</f>
        <v>856.41666666666663</v>
      </c>
      <c r="L54" s="23">
        <f>IF(ISNUMBER(AVERAGEIFS(Observed!L$2:L$10000,Observed!$A$2:$A$10000,$A54,Observed!$C$2:$C$10000,$C54)),AVERAGEIFS(Observed!L$2:L$10000,Observed!$A$2:$A$10000,$A54,Observed!$C$2:$C$10000,$C54),"")</f>
        <v>85.641666666666652</v>
      </c>
      <c r="M54" s="23" t="str">
        <f>IF(ISNUMBER(AVERAGEIFS(Observed!M$2:M$10000,Observed!$A$2:$A$10000,$A54,Observed!$C$2:$C$10000,$C54)),AVERAGEIFS(Observed!M$2:M$10000,Observed!$A$2:$A$10000,$A54,Observed!$C$2:$C$10000,$C54),"")</f>
        <v/>
      </c>
      <c r="N54" s="23" t="str">
        <f>IF(ISNUMBER(AVERAGEIFS(Observed!N$2:N$10000,Observed!$A$2:$A$10000,$A54,Observed!$C$2:$C$10000,$C54)),AVERAGEIFS(Observed!N$2:N$10000,Observed!$A$2:$A$10000,$A54,Observed!$C$2:$C$10000,$C54),"")</f>
        <v/>
      </c>
      <c r="O54" s="23" t="str">
        <f>IF(ISNUMBER(AVERAGEIFS(Observed!O$2:O$10000,Observed!$A$2:$A$10000,$A54,Observed!$C$2:$C$10000,$C54)),AVERAGEIFS(Observed!O$2:O$10000,Observed!$A$2:$A$10000,$A54,Observed!$C$2:$C$10000,$C54),"")</f>
        <v/>
      </c>
      <c r="P54" s="24" t="str">
        <f>IF(ISNUMBER(AVERAGEIFS(Observed!P$2:P$10000,Observed!$A$2:$A$10000,$A54,Observed!$C$2:$C$10000,$C54)),AVERAGEIFS(Observed!P$2:P$10000,Observed!$A$2:$A$10000,$A54,Observed!$C$2:$C$10000,$C54),"")</f>
        <v/>
      </c>
      <c r="Q54" s="24" t="str">
        <f>IF(ISNUMBER(AVERAGEIFS(Observed!Q$2:Q$10000,Observed!$A$2:$A$10000,$A54,Observed!$C$2:$C$10000,$C54)),AVERAGEIFS(Observed!Q$2:Q$10000,Observed!$A$2:$A$10000,$A54,Observed!$C$2:$C$10000,$C54),"")</f>
        <v/>
      </c>
      <c r="R54" s="24" t="str">
        <f>IF(ISNUMBER(AVERAGEIFS(Observed!R$2:R$10000,Observed!$A$2:$A$10000,$A54,Observed!$C$2:$C$10000,$C54)),AVERAGEIFS(Observed!R$2:R$10000,Observed!$A$2:$A$10000,$A54,Observed!$C$2:$C$10000,$C54),"")</f>
        <v/>
      </c>
      <c r="S54" s="22" t="str">
        <f>IF(ISNUMBER(AVERAGEIFS(Observed!S$2:S$10000,Observed!$A$2:$A$10000,$A54,Observed!$C$2:$C$10000,$C54)),AVERAGEIFS(Observed!S$2:S$10000,Observed!$A$2:$A$10000,$A54,Observed!$C$2:$C$10000,$C54),"")</f>
        <v/>
      </c>
      <c r="T54" s="23" t="str">
        <f>IF(ISNUMBER(AVERAGEIFS(Observed!T$2:T$10000,Observed!$A$2:$A$10000,$A54,Observed!$C$2:$C$10000,$C54)),AVERAGEIFS(Observed!T$2:T$10000,Observed!$A$2:$A$10000,$A54,Observed!$C$2:$C$10000,$C54),"")</f>
        <v/>
      </c>
      <c r="U54" s="23" t="str">
        <f>IF(ISNUMBER(AVERAGEIFS(Observed!U$2:U$10000,Observed!$A$2:$A$10000,$A54,Observed!$C$2:$C$10000,$C54)),AVERAGEIFS(Observed!U$2:U$10000,Observed!$A$2:$A$10000,$A54,Observed!$C$2:$C$10000,$C54),"")</f>
        <v/>
      </c>
      <c r="V54" s="23" t="str">
        <f>IF(ISNUMBER(AVERAGEIFS(Observed!V$2:V$10000,Observed!$A$2:$A$10000,$A54,Observed!$C$2:$C$10000,$C54)),AVERAGEIFS(Observed!V$2:V$10000,Observed!$A$2:$A$10000,$A54,Observed!$C$2:$C$10000,$C54),"")</f>
        <v/>
      </c>
      <c r="W54" s="23" t="str">
        <f>IF(ISNUMBER(AVERAGEIFS(Observed!W$2:W$10000,Observed!$A$2:$A$10000,$A54,Observed!$C$2:$C$10000,$C54)),AVERAGEIFS(Observed!W$2:W$10000,Observed!$A$2:$A$10000,$A54,Observed!$C$2:$C$10000,$C54),"")</f>
        <v/>
      </c>
      <c r="X54" s="23" t="str">
        <f>IF(ISNUMBER(AVERAGEIFS(Observed!X$2:X$10000,Observed!$A$2:$A$10000,$A54,Observed!$C$2:$C$10000,$C54)),AVERAGEIFS(Observed!X$2:X$10000,Observed!$A$2:$A$10000,$A54,Observed!$C$2:$C$10000,$C54),"")</f>
        <v/>
      </c>
      <c r="Y54" s="23">
        <f>IF(ISNUMBER(AVERAGEIFS(Observed!Y$2:Y$10000,Observed!$A$2:$A$10000,$A54,Observed!$C$2:$C$10000,$C54)),AVERAGEIFS(Observed!Y$2:Y$10000,Observed!$A$2:$A$10000,$A54,Observed!$C$2:$C$10000,$C54),"")</f>
        <v>21.212296485900879</v>
      </c>
      <c r="Z54" s="23">
        <f>IF(ISNUMBER(AVERAGEIFS(Observed!Z$2:Z$10000,Observed!$A$2:$A$10000,$A54,Observed!$C$2:$C$10000,$C54)),AVERAGEIFS(Observed!Z$2:Z$10000,Observed!$A$2:$A$10000,$A54,Observed!$C$2:$C$10000,$C54),"")</f>
        <v>1.9126445055007935</v>
      </c>
      <c r="AA54" s="23">
        <f>IF(ISNUMBER(AVERAGEIFS(Observed!AA$2:AA$10000,Observed!$A$2:$A$10000,$A54,Observed!$C$2:$C$10000,$C54)),AVERAGEIFS(Observed!AA$2:AA$10000,Observed!$A$2:$A$10000,$A54,Observed!$C$2:$C$10000,$C54),"")</f>
        <v>69.10015869140625</v>
      </c>
      <c r="AB54" s="23">
        <f>IF(ISNUMBER(AVERAGEIFS(Observed!AB$2:AB$10000,Observed!$A$2:$A$10000,$A54,Observed!$C$2:$C$10000,$C54)),AVERAGEIFS(Observed!AB$2:AB$10000,Observed!$A$2:$A$10000,$A54,Observed!$C$2:$C$10000,$C54),"")</f>
        <v>27.951641082763672</v>
      </c>
      <c r="AC54" s="23">
        <f>IF(ISNUMBER(AVERAGEIFS(Observed!AC$2:AC$10000,Observed!$A$2:$A$10000,$A54,Observed!$C$2:$C$10000,$C54)),AVERAGEIFS(Observed!AC$2:AC$10000,Observed!$A$2:$A$10000,$A54,Observed!$C$2:$C$10000,$C54),"")</f>
        <v>82.152812957763672</v>
      </c>
      <c r="AD54" s="23">
        <f>IF(ISNUMBER(AVERAGEIFS(Observed!AD$2:AD$10000,Observed!$A$2:$A$10000,$A54,Observed!$C$2:$C$10000,$C54)),AVERAGEIFS(Observed!AD$2:AD$10000,Observed!$A$2:$A$10000,$A54,Observed!$C$2:$C$10000,$C54),"")</f>
        <v>22.682674407958984</v>
      </c>
      <c r="AE54" s="24">
        <f>IF(ISNUMBER(AVERAGEIFS(Observed!AE$2:AE$10000,Observed!$A$2:$A$10000,$A54,Observed!$C$2:$C$10000,$C54)),AVERAGEIFS(Observed!AE$2:AE$10000,Observed!$A$2:$A$10000,$A54,Observed!$C$2:$C$10000,$C54),"")</f>
        <v>3.2259803602430553E-2</v>
      </c>
      <c r="AF54" s="24">
        <f>IF(ISNUMBER(AVERAGEIFS(Observed!AF$2:AF$10000,Observed!$A$2:$A$10000,$A54,Observed!$C$2:$C$10000,$C54)),AVERAGEIFS(Observed!AF$2:AF$10000,Observed!$A$2:$A$10000,$A54,Observed!$C$2:$C$10000,$C54),"")</f>
        <v>3.2259803602430553E-2</v>
      </c>
      <c r="AG54" s="23">
        <f>IF(ISNUMBER(AVERAGEIFS(Observed!AG$2:AG$10000,Observed!$A$2:$A$10000,$A54,Observed!$C$2:$C$10000,$C54)),AVERAGEIFS(Observed!AG$2:AG$10000,Observed!$A$2:$A$10000,$A54,Observed!$C$2:$C$10000,$C54),"")</f>
        <v>11.056025390624999</v>
      </c>
      <c r="AH54" s="23" t="str">
        <f>IF(ISNUMBER(AVERAGEIFS(Observed!AH$2:AH$10000,Observed!$A$2:$A$10000,$A54,Observed!$C$2:$C$10000,$C54)),AVERAGEIFS(Observed!AH$2:AH$10000,Observed!$A$2:$A$10000,$A54,Observed!$C$2:$C$10000,$C54),"")</f>
        <v/>
      </c>
      <c r="AI54" s="22" t="str">
        <f>IF(ISNUMBER(AVERAGEIFS(Observed!AI$2:AI$10000,Observed!$A$2:$A$10000,$A54,Observed!$C$2:$C$10000,$C54)),AVERAGEIFS(Observed!AI$2:AI$10000,Observed!$A$2:$A$10000,$A54,Observed!$C$2:$C$10000,$C54),"")</f>
        <v/>
      </c>
      <c r="AJ54" s="23" t="str">
        <f>IF(ISNUMBER(AVERAGEIFS(Observed!AJ$2:AJ$10000,Observed!$A$2:$A$10000,$A54,Observed!$C$2:$C$10000,$C54)),AVERAGEIFS(Observed!AJ$2:AJ$10000,Observed!$A$2:$A$10000,$A54,Observed!$C$2:$C$10000,$C54),"")</f>
        <v/>
      </c>
      <c r="AK54" s="23" t="str">
        <f>IF(ISNUMBER(AVERAGEIFS(Observed!AK$2:AK$10000,Observed!$A$2:$A$10000,$A54,Observed!$C$2:$C$10000,$C54)),AVERAGEIFS(Observed!AK$2:AK$10000,Observed!$A$2:$A$10000,$A54,Observed!$C$2:$C$10000,$C54),"")</f>
        <v/>
      </c>
      <c r="AL54" s="23" t="str">
        <f>IF(ISNUMBER(AVERAGEIFS(Observed!AL$2:AL$10000,Observed!$A$2:$A$10000,$A54,Observed!$C$2:$C$10000,$C54)),AVERAGEIFS(Observed!AL$2:AL$10000,Observed!$A$2:$A$10000,$A54,Observed!$C$2:$C$10000,$C54),"")</f>
        <v/>
      </c>
      <c r="AM54" s="23" t="str">
        <f>IF(ISNUMBER(AVERAGEIFS(Observed!AM$2:AM$10000,Observed!$A$2:$A$10000,$A54,Observed!$C$2:$C$10000,$C54)),AVERAGEIFS(Observed!AM$2:AM$10000,Observed!$A$2:$A$10000,$A54,Observed!$C$2:$C$10000,$C54),"")</f>
        <v/>
      </c>
      <c r="AN54" s="23" t="str">
        <f>IF(ISNUMBER(AVERAGEIFS(Observed!AN$2:AN$10000,Observed!$A$2:$A$10000,$A54,Observed!$C$2:$C$10000,$C54)),AVERAGEIFS(Observed!AN$2:AN$10000,Observed!$A$2:$A$10000,$A54,Observed!$C$2:$C$10000,$C54),"")</f>
        <v/>
      </c>
      <c r="AO54" s="2">
        <f>COUNTIFS(Observed!$A$2:$A$10000,$A54,Observed!$C$2:$C$10000,$C54)</f>
        <v>3</v>
      </c>
      <c r="AP54" s="2">
        <f t="shared" si="1"/>
        <v>10</v>
      </c>
    </row>
    <row r="55" spans="1:42" x14ac:dyDescent="0.25">
      <c r="A55" t="s">
        <v>26</v>
      </c>
      <c r="B55" t="s">
        <v>43</v>
      </c>
      <c r="C55" s="20">
        <v>42087</v>
      </c>
      <c r="D55">
        <v>1</v>
      </c>
      <c r="E55" t="s">
        <v>59</v>
      </c>
      <c r="G55" s="25" t="s">
        <v>73</v>
      </c>
      <c r="H55" t="s">
        <v>22</v>
      </c>
      <c r="J55" s="2" t="s">
        <v>37</v>
      </c>
      <c r="K55" s="22">
        <f>IF(ISNUMBER(AVERAGEIFS(Observed!K$2:K$10000,Observed!$A$2:$A$10000,$A55,Observed!$C$2:$C$10000,$C55)),AVERAGEIFS(Observed!K$2:K$10000,Observed!$A$2:$A$10000,$A55,Observed!$C$2:$C$10000,$C55),"")</f>
        <v>883.33333333333337</v>
      </c>
      <c r="L55" s="23">
        <f>IF(ISNUMBER(AVERAGEIFS(Observed!L$2:L$10000,Observed!$A$2:$A$10000,$A55,Observed!$C$2:$C$10000,$C55)),AVERAGEIFS(Observed!L$2:L$10000,Observed!$A$2:$A$10000,$A55,Observed!$C$2:$C$10000,$C55),"")</f>
        <v>88.333333333333329</v>
      </c>
      <c r="M55" s="23" t="str">
        <f>IF(ISNUMBER(AVERAGEIFS(Observed!M$2:M$10000,Observed!$A$2:$A$10000,$A55,Observed!$C$2:$C$10000,$C55)),AVERAGEIFS(Observed!M$2:M$10000,Observed!$A$2:$A$10000,$A55,Observed!$C$2:$C$10000,$C55),"")</f>
        <v/>
      </c>
      <c r="N55" s="23" t="str">
        <f>IF(ISNUMBER(AVERAGEIFS(Observed!N$2:N$10000,Observed!$A$2:$A$10000,$A55,Observed!$C$2:$C$10000,$C55)),AVERAGEIFS(Observed!N$2:N$10000,Observed!$A$2:$A$10000,$A55,Observed!$C$2:$C$10000,$C55),"")</f>
        <v/>
      </c>
      <c r="O55" s="23" t="str">
        <f>IF(ISNUMBER(AVERAGEIFS(Observed!O$2:O$10000,Observed!$A$2:$A$10000,$A55,Observed!$C$2:$C$10000,$C55)),AVERAGEIFS(Observed!O$2:O$10000,Observed!$A$2:$A$10000,$A55,Observed!$C$2:$C$10000,$C55),"")</f>
        <v/>
      </c>
      <c r="P55" s="24" t="str">
        <f>IF(ISNUMBER(AVERAGEIFS(Observed!P$2:P$10000,Observed!$A$2:$A$10000,$A55,Observed!$C$2:$C$10000,$C55)),AVERAGEIFS(Observed!P$2:P$10000,Observed!$A$2:$A$10000,$A55,Observed!$C$2:$C$10000,$C55),"")</f>
        <v/>
      </c>
      <c r="Q55" s="24" t="str">
        <f>IF(ISNUMBER(AVERAGEIFS(Observed!Q$2:Q$10000,Observed!$A$2:$A$10000,$A55,Observed!$C$2:$C$10000,$C55)),AVERAGEIFS(Observed!Q$2:Q$10000,Observed!$A$2:$A$10000,$A55,Observed!$C$2:$C$10000,$C55),"")</f>
        <v/>
      </c>
      <c r="R55" s="24" t="str">
        <f>IF(ISNUMBER(AVERAGEIFS(Observed!R$2:R$10000,Observed!$A$2:$A$10000,$A55,Observed!$C$2:$C$10000,$C55)),AVERAGEIFS(Observed!R$2:R$10000,Observed!$A$2:$A$10000,$A55,Observed!$C$2:$C$10000,$C55),"")</f>
        <v/>
      </c>
      <c r="S55" s="22" t="str">
        <f>IF(ISNUMBER(AVERAGEIFS(Observed!S$2:S$10000,Observed!$A$2:$A$10000,$A55,Observed!$C$2:$C$10000,$C55)),AVERAGEIFS(Observed!S$2:S$10000,Observed!$A$2:$A$10000,$A55,Observed!$C$2:$C$10000,$C55),"")</f>
        <v/>
      </c>
      <c r="T55" s="23" t="str">
        <f>IF(ISNUMBER(AVERAGEIFS(Observed!T$2:T$10000,Observed!$A$2:$A$10000,$A55,Observed!$C$2:$C$10000,$C55)),AVERAGEIFS(Observed!T$2:T$10000,Observed!$A$2:$A$10000,$A55,Observed!$C$2:$C$10000,$C55),"")</f>
        <v/>
      </c>
      <c r="U55" s="23" t="str">
        <f>IF(ISNUMBER(AVERAGEIFS(Observed!U$2:U$10000,Observed!$A$2:$A$10000,$A55,Observed!$C$2:$C$10000,$C55)),AVERAGEIFS(Observed!U$2:U$10000,Observed!$A$2:$A$10000,$A55,Observed!$C$2:$C$10000,$C55),"")</f>
        <v/>
      </c>
      <c r="V55" s="23" t="str">
        <f>IF(ISNUMBER(AVERAGEIFS(Observed!V$2:V$10000,Observed!$A$2:$A$10000,$A55,Observed!$C$2:$C$10000,$C55)),AVERAGEIFS(Observed!V$2:V$10000,Observed!$A$2:$A$10000,$A55,Observed!$C$2:$C$10000,$C55),"")</f>
        <v/>
      </c>
      <c r="W55" s="23" t="str">
        <f>IF(ISNUMBER(AVERAGEIFS(Observed!W$2:W$10000,Observed!$A$2:$A$10000,$A55,Observed!$C$2:$C$10000,$C55)),AVERAGEIFS(Observed!W$2:W$10000,Observed!$A$2:$A$10000,$A55,Observed!$C$2:$C$10000,$C55),"")</f>
        <v/>
      </c>
      <c r="X55" s="23" t="str">
        <f>IF(ISNUMBER(AVERAGEIFS(Observed!X$2:X$10000,Observed!$A$2:$A$10000,$A55,Observed!$C$2:$C$10000,$C55)),AVERAGEIFS(Observed!X$2:X$10000,Observed!$A$2:$A$10000,$A55,Observed!$C$2:$C$10000,$C55),"")</f>
        <v/>
      </c>
      <c r="Y55" s="23">
        <f>IF(ISNUMBER(AVERAGEIFS(Observed!Y$2:Y$10000,Observed!$A$2:$A$10000,$A55,Observed!$C$2:$C$10000,$C55)),AVERAGEIFS(Observed!Y$2:Y$10000,Observed!$A$2:$A$10000,$A55,Observed!$C$2:$C$10000,$C55),"")</f>
        <v>22.014215469360352</v>
      </c>
      <c r="Z55" s="23">
        <f>IF(ISNUMBER(AVERAGEIFS(Observed!Z$2:Z$10000,Observed!$A$2:$A$10000,$A55,Observed!$C$2:$C$10000,$C55)),AVERAGEIFS(Observed!Z$2:Z$10000,Observed!$A$2:$A$10000,$A55,Observed!$C$2:$C$10000,$C55),"")</f>
        <v>6.8186129728953047</v>
      </c>
      <c r="AA55" s="23">
        <f>IF(ISNUMBER(AVERAGEIFS(Observed!AA$2:AA$10000,Observed!$A$2:$A$10000,$A55,Observed!$C$2:$C$10000,$C55)),AVERAGEIFS(Observed!AA$2:AA$10000,Observed!$A$2:$A$10000,$A55,Observed!$C$2:$C$10000,$C55),"")</f>
        <v>68.27755482991536</v>
      </c>
      <c r="AB55" s="23">
        <f>IF(ISNUMBER(AVERAGEIFS(Observed!AB$2:AB$10000,Observed!$A$2:$A$10000,$A55,Observed!$C$2:$C$10000,$C55)),AVERAGEIFS(Observed!AB$2:AB$10000,Observed!$A$2:$A$10000,$A55,Observed!$C$2:$C$10000,$C55),"")</f>
        <v>25.790611267089844</v>
      </c>
      <c r="AC55" s="23">
        <f>IF(ISNUMBER(AVERAGEIFS(Observed!AC$2:AC$10000,Observed!$A$2:$A$10000,$A55,Observed!$C$2:$C$10000,$C55)),AVERAGEIFS(Observed!AC$2:AC$10000,Observed!$A$2:$A$10000,$A55,Observed!$C$2:$C$10000,$C55),"")</f>
        <v>83.456985473632813</v>
      </c>
      <c r="AD55" s="23">
        <f>IF(ISNUMBER(AVERAGEIFS(Observed!AD$2:AD$10000,Observed!$A$2:$A$10000,$A55,Observed!$C$2:$C$10000,$C55)),AVERAGEIFS(Observed!AD$2:AD$10000,Observed!$A$2:$A$10000,$A55,Observed!$C$2:$C$10000,$C55),"")</f>
        <v>20.810281753540039</v>
      </c>
      <c r="AE55" s="24">
        <f>IF(ISNUMBER(AVERAGEIFS(Observed!AE$2:AE$10000,Observed!$A$2:$A$10000,$A55,Observed!$C$2:$C$10000,$C55)),AVERAGEIFS(Observed!AE$2:AE$10000,Observed!$A$2:$A$10000,$A55,Observed!$C$2:$C$10000,$C55),"")</f>
        <v>3.3296450805664068E-2</v>
      </c>
      <c r="AF55" s="24">
        <f>IF(ISNUMBER(AVERAGEIFS(Observed!AF$2:AF$10000,Observed!$A$2:$A$10000,$A55,Observed!$C$2:$C$10000,$C55)),AVERAGEIFS(Observed!AF$2:AF$10000,Observed!$A$2:$A$10000,$A55,Observed!$C$2:$C$10000,$C55),"")</f>
        <v>3.3296450805664068E-2</v>
      </c>
      <c r="AG55" s="23">
        <f>IF(ISNUMBER(AVERAGEIFS(Observed!AG$2:AG$10000,Observed!$A$2:$A$10000,$A55,Observed!$C$2:$C$10000,$C55)),AVERAGEIFS(Observed!AG$2:AG$10000,Observed!$A$2:$A$10000,$A55,Observed!$C$2:$C$10000,$C55),"")</f>
        <v>10.924408772786458</v>
      </c>
      <c r="AH55" s="23" t="str">
        <f>IF(ISNUMBER(AVERAGEIFS(Observed!AH$2:AH$10000,Observed!$A$2:$A$10000,$A55,Observed!$C$2:$C$10000,$C55)),AVERAGEIFS(Observed!AH$2:AH$10000,Observed!$A$2:$A$10000,$A55,Observed!$C$2:$C$10000,$C55),"")</f>
        <v/>
      </c>
      <c r="AI55" s="22" t="str">
        <f>IF(ISNUMBER(AVERAGEIFS(Observed!AI$2:AI$10000,Observed!$A$2:$A$10000,$A55,Observed!$C$2:$C$10000,$C55)),AVERAGEIFS(Observed!AI$2:AI$10000,Observed!$A$2:$A$10000,$A55,Observed!$C$2:$C$10000,$C55),"")</f>
        <v/>
      </c>
      <c r="AJ55" s="23" t="str">
        <f>IF(ISNUMBER(AVERAGEIFS(Observed!AJ$2:AJ$10000,Observed!$A$2:$A$10000,$A55,Observed!$C$2:$C$10000,$C55)),AVERAGEIFS(Observed!AJ$2:AJ$10000,Observed!$A$2:$A$10000,$A55,Observed!$C$2:$C$10000,$C55),"")</f>
        <v/>
      </c>
      <c r="AK55" s="23" t="str">
        <f>IF(ISNUMBER(AVERAGEIFS(Observed!AK$2:AK$10000,Observed!$A$2:$A$10000,$A55,Observed!$C$2:$C$10000,$C55)),AVERAGEIFS(Observed!AK$2:AK$10000,Observed!$A$2:$A$10000,$A55,Observed!$C$2:$C$10000,$C55),"")</f>
        <v/>
      </c>
      <c r="AL55" s="23" t="str">
        <f>IF(ISNUMBER(AVERAGEIFS(Observed!AL$2:AL$10000,Observed!$A$2:$A$10000,$A55,Observed!$C$2:$C$10000,$C55)),AVERAGEIFS(Observed!AL$2:AL$10000,Observed!$A$2:$A$10000,$A55,Observed!$C$2:$C$10000,$C55),"")</f>
        <v/>
      </c>
      <c r="AM55" s="23" t="str">
        <f>IF(ISNUMBER(AVERAGEIFS(Observed!AM$2:AM$10000,Observed!$A$2:$A$10000,$A55,Observed!$C$2:$C$10000,$C55)),AVERAGEIFS(Observed!AM$2:AM$10000,Observed!$A$2:$A$10000,$A55,Observed!$C$2:$C$10000,$C55),"")</f>
        <v/>
      </c>
      <c r="AN55" s="23" t="str">
        <f>IF(ISNUMBER(AVERAGEIFS(Observed!AN$2:AN$10000,Observed!$A$2:$A$10000,$A55,Observed!$C$2:$C$10000,$C55)),AVERAGEIFS(Observed!AN$2:AN$10000,Observed!$A$2:$A$10000,$A55,Observed!$C$2:$C$10000,$C55),"")</f>
        <v/>
      </c>
      <c r="AO55" s="2">
        <f>COUNTIFS(Observed!$A$2:$A$10000,$A55,Observed!$C$2:$C$10000,$C55)</f>
        <v>3</v>
      </c>
      <c r="AP55" s="2">
        <f t="shared" si="1"/>
        <v>10</v>
      </c>
    </row>
    <row r="56" spans="1:42" x14ac:dyDescent="0.25">
      <c r="A56" t="s">
        <v>25</v>
      </c>
      <c r="B56" t="s">
        <v>43</v>
      </c>
      <c r="C56" s="20">
        <v>42101</v>
      </c>
      <c r="D56">
        <v>1</v>
      </c>
      <c r="E56" t="s">
        <v>54</v>
      </c>
      <c r="G56" s="25" t="s">
        <v>73</v>
      </c>
      <c r="H56" t="s">
        <v>22</v>
      </c>
      <c r="J56" s="2" t="s">
        <v>38</v>
      </c>
      <c r="K56" s="22">
        <f>IF(ISNUMBER(AVERAGEIFS(Observed!K$2:K$10000,Observed!$A$2:$A$10000,$A56,Observed!$C$2:$C$10000,$C56)),AVERAGEIFS(Observed!K$2:K$10000,Observed!$A$2:$A$10000,$A56,Observed!$C$2:$C$10000,$C56),"")</f>
        <v>1272.3333333333333</v>
      </c>
      <c r="L56" s="23">
        <f>IF(ISNUMBER(AVERAGEIFS(Observed!L$2:L$10000,Observed!$A$2:$A$10000,$A56,Observed!$C$2:$C$10000,$C56)),AVERAGEIFS(Observed!L$2:L$10000,Observed!$A$2:$A$10000,$A56,Observed!$C$2:$C$10000,$C56),"")</f>
        <v>127.23333333333335</v>
      </c>
      <c r="M56" s="23" t="str">
        <f>IF(ISNUMBER(AVERAGEIFS(Observed!M$2:M$10000,Observed!$A$2:$A$10000,$A56,Observed!$C$2:$C$10000,$C56)),AVERAGEIFS(Observed!M$2:M$10000,Observed!$A$2:$A$10000,$A56,Observed!$C$2:$C$10000,$C56),"")</f>
        <v/>
      </c>
      <c r="N56" s="23" t="str">
        <f>IF(ISNUMBER(AVERAGEIFS(Observed!N$2:N$10000,Observed!$A$2:$A$10000,$A56,Observed!$C$2:$C$10000,$C56)),AVERAGEIFS(Observed!N$2:N$10000,Observed!$A$2:$A$10000,$A56,Observed!$C$2:$C$10000,$C56),"")</f>
        <v/>
      </c>
      <c r="O56" s="23" t="str">
        <f>IF(ISNUMBER(AVERAGEIFS(Observed!O$2:O$10000,Observed!$A$2:$A$10000,$A56,Observed!$C$2:$C$10000,$C56)),AVERAGEIFS(Observed!O$2:O$10000,Observed!$A$2:$A$10000,$A56,Observed!$C$2:$C$10000,$C56),"")</f>
        <v/>
      </c>
      <c r="P56" s="24" t="str">
        <f>IF(ISNUMBER(AVERAGEIFS(Observed!P$2:P$10000,Observed!$A$2:$A$10000,$A56,Observed!$C$2:$C$10000,$C56)),AVERAGEIFS(Observed!P$2:P$10000,Observed!$A$2:$A$10000,$A56,Observed!$C$2:$C$10000,$C56),"")</f>
        <v/>
      </c>
      <c r="Q56" s="24" t="str">
        <f>IF(ISNUMBER(AVERAGEIFS(Observed!Q$2:Q$10000,Observed!$A$2:$A$10000,$A56,Observed!$C$2:$C$10000,$C56)),AVERAGEIFS(Observed!Q$2:Q$10000,Observed!$A$2:$A$10000,$A56,Observed!$C$2:$C$10000,$C56),"")</f>
        <v/>
      </c>
      <c r="R56" s="24" t="str">
        <f>IF(ISNUMBER(AVERAGEIFS(Observed!R$2:R$10000,Observed!$A$2:$A$10000,$A56,Observed!$C$2:$C$10000,$C56)),AVERAGEIFS(Observed!R$2:R$10000,Observed!$A$2:$A$10000,$A56,Observed!$C$2:$C$10000,$C56),"")</f>
        <v/>
      </c>
      <c r="S56" s="22" t="str">
        <f>IF(ISNUMBER(AVERAGEIFS(Observed!S$2:S$10000,Observed!$A$2:$A$10000,$A56,Observed!$C$2:$C$10000,$C56)),AVERAGEIFS(Observed!S$2:S$10000,Observed!$A$2:$A$10000,$A56,Observed!$C$2:$C$10000,$C56),"")</f>
        <v/>
      </c>
      <c r="T56" s="23" t="str">
        <f>IF(ISNUMBER(AVERAGEIFS(Observed!T$2:T$10000,Observed!$A$2:$A$10000,$A56,Observed!$C$2:$C$10000,$C56)),AVERAGEIFS(Observed!T$2:T$10000,Observed!$A$2:$A$10000,$A56,Observed!$C$2:$C$10000,$C56),"")</f>
        <v/>
      </c>
      <c r="U56" s="23" t="str">
        <f>IF(ISNUMBER(AVERAGEIFS(Observed!U$2:U$10000,Observed!$A$2:$A$10000,$A56,Observed!$C$2:$C$10000,$C56)),AVERAGEIFS(Observed!U$2:U$10000,Observed!$A$2:$A$10000,$A56,Observed!$C$2:$C$10000,$C56),"")</f>
        <v/>
      </c>
      <c r="V56" s="23" t="str">
        <f>IF(ISNUMBER(AVERAGEIFS(Observed!V$2:V$10000,Observed!$A$2:$A$10000,$A56,Observed!$C$2:$C$10000,$C56)),AVERAGEIFS(Observed!V$2:V$10000,Observed!$A$2:$A$10000,$A56,Observed!$C$2:$C$10000,$C56),"")</f>
        <v/>
      </c>
      <c r="W56" s="23" t="str">
        <f>IF(ISNUMBER(AVERAGEIFS(Observed!W$2:W$10000,Observed!$A$2:$A$10000,$A56,Observed!$C$2:$C$10000,$C56)),AVERAGEIFS(Observed!W$2:W$10000,Observed!$A$2:$A$10000,$A56,Observed!$C$2:$C$10000,$C56),"")</f>
        <v/>
      </c>
      <c r="X56" s="23" t="str">
        <f>IF(ISNUMBER(AVERAGEIFS(Observed!X$2:X$10000,Observed!$A$2:$A$10000,$A56,Observed!$C$2:$C$10000,$C56)),AVERAGEIFS(Observed!X$2:X$10000,Observed!$A$2:$A$10000,$A56,Observed!$C$2:$C$10000,$C56),"")</f>
        <v/>
      </c>
      <c r="Y56" s="23">
        <f>IF(ISNUMBER(AVERAGEIFS(Observed!Y$2:Y$10000,Observed!$A$2:$A$10000,$A56,Observed!$C$2:$C$10000,$C56)),AVERAGEIFS(Observed!Y$2:Y$10000,Observed!$A$2:$A$10000,$A56,Observed!$C$2:$C$10000,$C56),"")</f>
        <v>20.362118403116863</v>
      </c>
      <c r="Z56" s="23">
        <f>IF(ISNUMBER(AVERAGEIFS(Observed!Z$2:Z$10000,Observed!$A$2:$A$10000,$A56,Observed!$C$2:$C$10000,$C56)),AVERAGEIFS(Observed!Z$2:Z$10000,Observed!$A$2:$A$10000,$A56,Observed!$C$2:$C$10000,$C56),"")</f>
        <v>13.949175675710043</v>
      </c>
      <c r="AA56" s="23">
        <f>IF(ISNUMBER(AVERAGEIFS(Observed!AA$2:AA$10000,Observed!$A$2:$A$10000,$A56,Observed!$C$2:$C$10000,$C56)),AVERAGEIFS(Observed!AA$2:AA$10000,Observed!$A$2:$A$10000,$A56,Observed!$C$2:$C$10000,$C56),"")</f>
        <v>77.11783091227214</v>
      </c>
      <c r="AB56" s="23">
        <f>IF(ISNUMBER(AVERAGEIFS(Observed!AB$2:AB$10000,Observed!$A$2:$A$10000,$A56,Observed!$C$2:$C$10000,$C56)),AVERAGEIFS(Observed!AB$2:AB$10000,Observed!$A$2:$A$10000,$A56,Observed!$C$2:$C$10000,$C56),"")</f>
        <v>24.835308074951172</v>
      </c>
      <c r="AC56" s="23">
        <f>IF(ISNUMBER(AVERAGEIFS(Observed!AC$2:AC$10000,Observed!$A$2:$A$10000,$A56,Observed!$C$2:$C$10000,$C56)),AVERAGEIFS(Observed!AC$2:AC$10000,Observed!$A$2:$A$10000,$A56,Observed!$C$2:$C$10000,$C56),"")</f>
        <v>85.787737528483078</v>
      </c>
      <c r="AD56" s="23">
        <f>IF(ISNUMBER(AVERAGEIFS(Observed!AD$2:AD$10000,Observed!$A$2:$A$10000,$A56,Observed!$C$2:$C$10000,$C56)),AVERAGEIFS(Observed!AD$2:AD$10000,Observed!$A$2:$A$10000,$A56,Observed!$C$2:$C$10000,$C56),"")</f>
        <v>19.063355763753254</v>
      </c>
      <c r="AE56" s="24">
        <f>IF(ISNUMBER(AVERAGEIFS(Observed!AE$2:AE$10000,Observed!$A$2:$A$10000,$A56,Observed!$C$2:$C$10000,$C56)),AVERAGEIFS(Observed!AE$2:AE$10000,Observed!$A$2:$A$10000,$A56,Observed!$C$2:$C$10000,$C56),"")</f>
        <v>3.050136922200521E-2</v>
      </c>
      <c r="AF56" s="24">
        <f>IF(ISNUMBER(AVERAGEIFS(Observed!AF$2:AF$10000,Observed!$A$2:$A$10000,$A56,Observed!$C$2:$C$10000,$C56)),AVERAGEIFS(Observed!AF$2:AF$10000,Observed!$A$2:$A$10000,$A56,Observed!$C$2:$C$10000,$C56),"")</f>
        <v>3.050136922200521E-2</v>
      </c>
      <c r="AG56" s="23">
        <f>IF(ISNUMBER(AVERAGEIFS(Observed!AG$2:AG$10000,Observed!$A$2:$A$10000,$A56,Observed!$C$2:$C$10000,$C56)),AVERAGEIFS(Observed!AG$2:AG$10000,Observed!$A$2:$A$10000,$A56,Observed!$C$2:$C$10000,$C56),"")</f>
        <v>12.338852945963543</v>
      </c>
      <c r="AH56" s="23" t="str">
        <f>IF(ISNUMBER(AVERAGEIFS(Observed!AH$2:AH$10000,Observed!$A$2:$A$10000,$A56,Observed!$C$2:$C$10000,$C56)),AVERAGEIFS(Observed!AH$2:AH$10000,Observed!$A$2:$A$10000,$A56,Observed!$C$2:$C$10000,$C56),"")</f>
        <v/>
      </c>
      <c r="AI56" s="22" t="str">
        <f>IF(ISNUMBER(AVERAGEIFS(Observed!AI$2:AI$10000,Observed!$A$2:$A$10000,$A56,Observed!$C$2:$C$10000,$C56)),AVERAGEIFS(Observed!AI$2:AI$10000,Observed!$A$2:$A$10000,$A56,Observed!$C$2:$C$10000,$C56),"")</f>
        <v/>
      </c>
      <c r="AJ56" s="23" t="str">
        <f>IF(ISNUMBER(AVERAGEIFS(Observed!AJ$2:AJ$10000,Observed!$A$2:$A$10000,$A56,Observed!$C$2:$C$10000,$C56)),AVERAGEIFS(Observed!AJ$2:AJ$10000,Observed!$A$2:$A$10000,$A56,Observed!$C$2:$C$10000,$C56),"")</f>
        <v/>
      </c>
      <c r="AK56" s="23" t="str">
        <f>IF(ISNUMBER(AVERAGEIFS(Observed!AK$2:AK$10000,Observed!$A$2:$A$10000,$A56,Observed!$C$2:$C$10000,$C56)),AVERAGEIFS(Observed!AK$2:AK$10000,Observed!$A$2:$A$10000,$A56,Observed!$C$2:$C$10000,$C56),"")</f>
        <v/>
      </c>
      <c r="AL56" s="23" t="str">
        <f>IF(ISNUMBER(AVERAGEIFS(Observed!AL$2:AL$10000,Observed!$A$2:$A$10000,$A56,Observed!$C$2:$C$10000,$C56)),AVERAGEIFS(Observed!AL$2:AL$10000,Observed!$A$2:$A$10000,$A56,Observed!$C$2:$C$10000,$C56),"")</f>
        <v/>
      </c>
      <c r="AM56" s="23" t="str">
        <f>IF(ISNUMBER(AVERAGEIFS(Observed!AM$2:AM$10000,Observed!$A$2:$A$10000,$A56,Observed!$C$2:$C$10000,$C56)),AVERAGEIFS(Observed!AM$2:AM$10000,Observed!$A$2:$A$10000,$A56,Observed!$C$2:$C$10000,$C56),"")</f>
        <v/>
      </c>
      <c r="AN56" s="23" t="str">
        <f>IF(ISNUMBER(AVERAGEIFS(Observed!AN$2:AN$10000,Observed!$A$2:$A$10000,$A56,Observed!$C$2:$C$10000,$C56)),AVERAGEIFS(Observed!AN$2:AN$10000,Observed!$A$2:$A$10000,$A56,Observed!$C$2:$C$10000,$C56),"")</f>
        <v/>
      </c>
      <c r="AO56" s="2">
        <f>COUNTIFS(Observed!$A$2:$A$10000,$A56,Observed!$C$2:$C$10000,$C56)</f>
        <v>3</v>
      </c>
      <c r="AP56" s="2">
        <f t="shared" si="1"/>
        <v>10</v>
      </c>
    </row>
    <row r="57" spans="1:42" x14ac:dyDescent="0.25">
      <c r="A57" t="s">
        <v>23</v>
      </c>
      <c r="B57" t="s">
        <v>43</v>
      </c>
      <c r="C57" s="20">
        <v>42101</v>
      </c>
      <c r="D57">
        <v>1</v>
      </c>
      <c r="E57" t="s">
        <v>55</v>
      </c>
      <c r="G57" s="25" t="s">
        <v>73</v>
      </c>
      <c r="H57" t="s">
        <v>22</v>
      </c>
      <c r="J57" s="2" t="s">
        <v>38</v>
      </c>
      <c r="K57" s="22">
        <f>IF(ISNUMBER(AVERAGEIFS(Observed!K$2:K$10000,Observed!$A$2:$A$10000,$A57,Observed!$C$2:$C$10000,$C57)),AVERAGEIFS(Observed!K$2:K$10000,Observed!$A$2:$A$10000,$A57,Observed!$C$2:$C$10000,$C57),"")</f>
        <v>1640.8333333333333</v>
      </c>
      <c r="L57" s="23">
        <f>IF(ISNUMBER(AVERAGEIFS(Observed!L$2:L$10000,Observed!$A$2:$A$10000,$A57,Observed!$C$2:$C$10000,$C57)),AVERAGEIFS(Observed!L$2:L$10000,Observed!$A$2:$A$10000,$A57,Observed!$C$2:$C$10000,$C57),"")</f>
        <v>164.08333333333334</v>
      </c>
      <c r="M57" s="23" t="str">
        <f>IF(ISNUMBER(AVERAGEIFS(Observed!M$2:M$10000,Observed!$A$2:$A$10000,$A57,Observed!$C$2:$C$10000,$C57)),AVERAGEIFS(Observed!M$2:M$10000,Observed!$A$2:$A$10000,$A57,Observed!$C$2:$C$10000,$C57),"")</f>
        <v/>
      </c>
      <c r="N57" s="23" t="str">
        <f>IF(ISNUMBER(AVERAGEIFS(Observed!N$2:N$10000,Observed!$A$2:$A$10000,$A57,Observed!$C$2:$C$10000,$C57)),AVERAGEIFS(Observed!N$2:N$10000,Observed!$A$2:$A$10000,$A57,Observed!$C$2:$C$10000,$C57),"")</f>
        <v/>
      </c>
      <c r="O57" s="23" t="str">
        <f>IF(ISNUMBER(AVERAGEIFS(Observed!O$2:O$10000,Observed!$A$2:$A$10000,$A57,Observed!$C$2:$C$10000,$C57)),AVERAGEIFS(Observed!O$2:O$10000,Observed!$A$2:$A$10000,$A57,Observed!$C$2:$C$10000,$C57),"")</f>
        <v/>
      </c>
      <c r="P57" s="24" t="str">
        <f>IF(ISNUMBER(AVERAGEIFS(Observed!P$2:P$10000,Observed!$A$2:$A$10000,$A57,Observed!$C$2:$C$10000,$C57)),AVERAGEIFS(Observed!P$2:P$10000,Observed!$A$2:$A$10000,$A57,Observed!$C$2:$C$10000,$C57),"")</f>
        <v/>
      </c>
      <c r="Q57" s="24" t="str">
        <f>IF(ISNUMBER(AVERAGEIFS(Observed!Q$2:Q$10000,Observed!$A$2:$A$10000,$A57,Observed!$C$2:$C$10000,$C57)),AVERAGEIFS(Observed!Q$2:Q$10000,Observed!$A$2:$A$10000,$A57,Observed!$C$2:$C$10000,$C57),"")</f>
        <v/>
      </c>
      <c r="R57" s="24" t="str">
        <f>IF(ISNUMBER(AVERAGEIFS(Observed!R$2:R$10000,Observed!$A$2:$A$10000,$A57,Observed!$C$2:$C$10000,$C57)),AVERAGEIFS(Observed!R$2:R$10000,Observed!$A$2:$A$10000,$A57,Observed!$C$2:$C$10000,$C57),"")</f>
        <v/>
      </c>
      <c r="S57" s="22" t="str">
        <f>IF(ISNUMBER(AVERAGEIFS(Observed!S$2:S$10000,Observed!$A$2:$A$10000,$A57,Observed!$C$2:$C$10000,$C57)),AVERAGEIFS(Observed!S$2:S$10000,Observed!$A$2:$A$10000,$A57,Observed!$C$2:$C$10000,$C57),"")</f>
        <v/>
      </c>
      <c r="T57" s="23" t="str">
        <f>IF(ISNUMBER(AVERAGEIFS(Observed!T$2:T$10000,Observed!$A$2:$A$10000,$A57,Observed!$C$2:$C$10000,$C57)),AVERAGEIFS(Observed!T$2:T$10000,Observed!$A$2:$A$10000,$A57,Observed!$C$2:$C$10000,$C57),"")</f>
        <v/>
      </c>
      <c r="U57" s="23" t="str">
        <f>IF(ISNUMBER(AVERAGEIFS(Observed!U$2:U$10000,Observed!$A$2:$A$10000,$A57,Observed!$C$2:$C$10000,$C57)),AVERAGEIFS(Observed!U$2:U$10000,Observed!$A$2:$A$10000,$A57,Observed!$C$2:$C$10000,$C57),"")</f>
        <v/>
      </c>
      <c r="V57" s="23" t="str">
        <f>IF(ISNUMBER(AVERAGEIFS(Observed!V$2:V$10000,Observed!$A$2:$A$10000,$A57,Observed!$C$2:$C$10000,$C57)),AVERAGEIFS(Observed!V$2:V$10000,Observed!$A$2:$A$10000,$A57,Observed!$C$2:$C$10000,$C57),"")</f>
        <v/>
      </c>
      <c r="W57" s="23" t="str">
        <f>IF(ISNUMBER(AVERAGEIFS(Observed!W$2:W$10000,Observed!$A$2:$A$10000,$A57,Observed!$C$2:$C$10000,$C57)),AVERAGEIFS(Observed!W$2:W$10000,Observed!$A$2:$A$10000,$A57,Observed!$C$2:$C$10000,$C57),"")</f>
        <v/>
      </c>
      <c r="X57" s="23" t="str">
        <f>IF(ISNUMBER(AVERAGEIFS(Observed!X$2:X$10000,Observed!$A$2:$A$10000,$A57,Observed!$C$2:$C$10000,$C57)),AVERAGEIFS(Observed!X$2:X$10000,Observed!$A$2:$A$10000,$A57,Observed!$C$2:$C$10000,$C57),"")</f>
        <v/>
      </c>
      <c r="Y57" s="23">
        <f>IF(ISNUMBER(AVERAGEIFS(Observed!Y$2:Y$10000,Observed!$A$2:$A$10000,$A57,Observed!$C$2:$C$10000,$C57)),AVERAGEIFS(Observed!Y$2:Y$10000,Observed!$A$2:$A$10000,$A57,Observed!$C$2:$C$10000,$C57),"")</f>
        <v>19.993590037027996</v>
      </c>
      <c r="Z57" s="23">
        <f>IF(ISNUMBER(AVERAGEIFS(Observed!Z$2:Z$10000,Observed!$A$2:$A$10000,$A57,Observed!$C$2:$C$10000,$C57)),AVERAGEIFS(Observed!Z$2:Z$10000,Observed!$A$2:$A$10000,$A57,Observed!$C$2:$C$10000,$C57),"")</f>
        <v>13.487503051757813</v>
      </c>
      <c r="AA57" s="23">
        <f>IF(ISNUMBER(AVERAGEIFS(Observed!AA$2:AA$10000,Observed!$A$2:$A$10000,$A57,Observed!$C$2:$C$10000,$C57)),AVERAGEIFS(Observed!AA$2:AA$10000,Observed!$A$2:$A$10000,$A57,Observed!$C$2:$C$10000,$C57),"")</f>
        <v>77.649431864420578</v>
      </c>
      <c r="AB57" s="23">
        <f>IF(ISNUMBER(AVERAGEIFS(Observed!AB$2:AB$10000,Observed!$A$2:$A$10000,$A57,Observed!$C$2:$C$10000,$C57)),AVERAGEIFS(Observed!AB$2:AB$10000,Observed!$A$2:$A$10000,$A57,Observed!$C$2:$C$10000,$C57),"")</f>
        <v>25.362578074137371</v>
      </c>
      <c r="AC57" s="23">
        <f>IF(ISNUMBER(AVERAGEIFS(Observed!AC$2:AC$10000,Observed!$A$2:$A$10000,$A57,Observed!$C$2:$C$10000,$C57)),AVERAGEIFS(Observed!AC$2:AC$10000,Observed!$A$2:$A$10000,$A57,Observed!$C$2:$C$10000,$C57),"")</f>
        <v>86.103052775065109</v>
      </c>
      <c r="AD57" s="23">
        <f>IF(ISNUMBER(AVERAGEIFS(Observed!AD$2:AD$10000,Observed!$A$2:$A$10000,$A57,Observed!$C$2:$C$10000,$C57)),AVERAGEIFS(Observed!AD$2:AD$10000,Observed!$A$2:$A$10000,$A57,Observed!$C$2:$C$10000,$C57),"")</f>
        <v>18.199159622192383</v>
      </c>
      <c r="AE57" s="24">
        <f>IF(ISNUMBER(AVERAGEIFS(Observed!AE$2:AE$10000,Observed!$A$2:$A$10000,$A57,Observed!$C$2:$C$10000,$C57)),AVERAGEIFS(Observed!AE$2:AE$10000,Observed!$A$2:$A$10000,$A57,Observed!$C$2:$C$10000,$C57),"")</f>
        <v>2.9118655395507814E-2</v>
      </c>
      <c r="AF57" s="24">
        <f>IF(ISNUMBER(AVERAGEIFS(Observed!AF$2:AF$10000,Observed!$A$2:$A$10000,$A57,Observed!$C$2:$C$10000,$C57)),AVERAGEIFS(Observed!AF$2:AF$10000,Observed!$A$2:$A$10000,$A57,Observed!$C$2:$C$10000,$C57),"")</f>
        <v>2.9118655395507814E-2</v>
      </c>
      <c r="AG57" s="23">
        <f>IF(ISNUMBER(AVERAGEIFS(Observed!AG$2:AG$10000,Observed!$A$2:$A$10000,$A57,Observed!$C$2:$C$10000,$C57)),AVERAGEIFS(Observed!AG$2:AG$10000,Observed!$A$2:$A$10000,$A57,Observed!$C$2:$C$10000,$C57),"")</f>
        <v>12.423909098307291</v>
      </c>
      <c r="AH57" s="23" t="str">
        <f>IF(ISNUMBER(AVERAGEIFS(Observed!AH$2:AH$10000,Observed!$A$2:$A$10000,$A57,Observed!$C$2:$C$10000,$C57)),AVERAGEIFS(Observed!AH$2:AH$10000,Observed!$A$2:$A$10000,$A57,Observed!$C$2:$C$10000,$C57),"")</f>
        <v/>
      </c>
      <c r="AI57" s="22" t="str">
        <f>IF(ISNUMBER(AVERAGEIFS(Observed!AI$2:AI$10000,Observed!$A$2:$A$10000,$A57,Observed!$C$2:$C$10000,$C57)),AVERAGEIFS(Observed!AI$2:AI$10000,Observed!$A$2:$A$10000,$A57,Observed!$C$2:$C$10000,$C57),"")</f>
        <v/>
      </c>
      <c r="AJ57" s="23" t="str">
        <f>IF(ISNUMBER(AVERAGEIFS(Observed!AJ$2:AJ$10000,Observed!$A$2:$A$10000,$A57,Observed!$C$2:$C$10000,$C57)),AVERAGEIFS(Observed!AJ$2:AJ$10000,Observed!$A$2:$A$10000,$A57,Observed!$C$2:$C$10000,$C57),"")</f>
        <v/>
      </c>
      <c r="AK57" s="23" t="str">
        <f>IF(ISNUMBER(AVERAGEIFS(Observed!AK$2:AK$10000,Observed!$A$2:$A$10000,$A57,Observed!$C$2:$C$10000,$C57)),AVERAGEIFS(Observed!AK$2:AK$10000,Observed!$A$2:$A$10000,$A57,Observed!$C$2:$C$10000,$C57),"")</f>
        <v/>
      </c>
      <c r="AL57" s="23" t="str">
        <f>IF(ISNUMBER(AVERAGEIFS(Observed!AL$2:AL$10000,Observed!$A$2:$A$10000,$A57,Observed!$C$2:$C$10000,$C57)),AVERAGEIFS(Observed!AL$2:AL$10000,Observed!$A$2:$A$10000,$A57,Observed!$C$2:$C$10000,$C57),"")</f>
        <v/>
      </c>
      <c r="AM57" s="23" t="str">
        <f>IF(ISNUMBER(AVERAGEIFS(Observed!AM$2:AM$10000,Observed!$A$2:$A$10000,$A57,Observed!$C$2:$C$10000,$C57)),AVERAGEIFS(Observed!AM$2:AM$10000,Observed!$A$2:$A$10000,$A57,Observed!$C$2:$C$10000,$C57),"")</f>
        <v/>
      </c>
      <c r="AN57" s="23" t="str">
        <f>IF(ISNUMBER(AVERAGEIFS(Observed!AN$2:AN$10000,Observed!$A$2:$A$10000,$A57,Observed!$C$2:$C$10000,$C57)),AVERAGEIFS(Observed!AN$2:AN$10000,Observed!$A$2:$A$10000,$A57,Observed!$C$2:$C$10000,$C57),"")</f>
        <v/>
      </c>
      <c r="AO57" s="2">
        <f>COUNTIFS(Observed!$A$2:$A$10000,$A57,Observed!$C$2:$C$10000,$C57)</f>
        <v>3</v>
      </c>
      <c r="AP57" s="2">
        <f t="shared" si="1"/>
        <v>10</v>
      </c>
    </row>
    <row r="58" spans="1:42" x14ac:dyDescent="0.25">
      <c r="A58" t="s">
        <v>24</v>
      </c>
      <c r="B58" t="s">
        <v>43</v>
      </c>
      <c r="C58" s="20">
        <v>42101</v>
      </c>
      <c r="D58">
        <v>1</v>
      </c>
      <c r="E58" t="s">
        <v>56</v>
      </c>
      <c r="G58" s="25" t="s">
        <v>73</v>
      </c>
      <c r="H58" t="s">
        <v>22</v>
      </c>
      <c r="J58" s="2" t="s">
        <v>38</v>
      </c>
      <c r="K58" s="22">
        <f>IF(ISNUMBER(AVERAGEIFS(Observed!K$2:K$10000,Observed!$A$2:$A$10000,$A58,Observed!$C$2:$C$10000,$C58)),AVERAGEIFS(Observed!K$2:K$10000,Observed!$A$2:$A$10000,$A58,Observed!$C$2:$C$10000,$C58),"")</f>
        <v>1891.7916666666667</v>
      </c>
      <c r="L58" s="23">
        <f>IF(ISNUMBER(AVERAGEIFS(Observed!L$2:L$10000,Observed!$A$2:$A$10000,$A58,Observed!$C$2:$C$10000,$C58)),AVERAGEIFS(Observed!L$2:L$10000,Observed!$A$2:$A$10000,$A58,Observed!$C$2:$C$10000,$C58),"")</f>
        <v>189.17916666666667</v>
      </c>
      <c r="M58" s="23" t="str">
        <f>IF(ISNUMBER(AVERAGEIFS(Observed!M$2:M$10000,Observed!$A$2:$A$10000,$A58,Observed!$C$2:$C$10000,$C58)),AVERAGEIFS(Observed!M$2:M$10000,Observed!$A$2:$A$10000,$A58,Observed!$C$2:$C$10000,$C58),"")</f>
        <v/>
      </c>
      <c r="N58" s="23" t="str">
        <f>IF(ISNUMBER(AVERAGEIFS(Observed!N$2:N$10000,Observed!$A$2:$A$10000,$A58,Observed!$C$2:$C$10000,$C58)),AVERAGEIFS(Observed!N$2:N$10000,Observed!$A$2:$A$10000,$A58,Observed!$C$2:$C$10000,$C58),"")</f>
        <v/>
      </c>
      <c r="O58" s="23" t="str">
        <f>IF(ISNUMBER(AVERAGEIFS(Observed!O$2:O$10000,Observed!$A$2:$A$10000,$A58,Observed!$C$2:$C$10000,$C58)),AVERAGEIFS(Observed!O$2:O$10000,Observed!$A$2:$A$10000,$A58,Observed!$C$2:$C$10000,$C58),"")</f>
        <v/>
      </c>
      <c r="P58" s="24" t="str">
        <f>IF(ISNUMBER(AVERAGEIFS(Observed!P$2:P$10000,Observed!$A$2:$A$10000,$A58,Observed!$C$2:$C$10000,$C58)),AVERAGEIFS(Observed!P$2:P$10000,Observed!$A$2:$A$10000,$A58,Observed!$C$2:$C$10000,$C58),"")</f>
        <v/>
      </c>
      <c r="Q58" s="24" t="str">
        <f>IF(ISNUMBER(AVERAGEIFS(Observed!Q$2:Q$10000,Observed!$A$2:$A$10000,$A58,Observed!$C$2:$C$10000,$C58)),AVERAGEIFS(Observed!Q$2:Q$10000,Observed!$A$2:$A$10000,$A58,Observed!$C$2:$C$10000,$C58),"")</f>
        <v/>
      </c>
      <c r="R58" s="24" t="str">
        <f>IF(ISNUMBER(AVERAGEIFS(Observed!R$2:R$10000,Observed!$A$2:$A$10000,$A58,Observed!$C$2:$C$10000,$C58)),AVERAGEIFS(Observed!R$2:R$10000,Observed!$A$2:$A$10000,$A58,Observed!$C$2:$C$10000,$C58),"")</f>
        <v/>
      </c>
      <c r="S58" s="22" t="str">
        <f>IF(ISNUMBER(AVERAGEIFS(Observed!S$2:S$10000,Observed!$A$2:$A$10000,$A58,Observed!$C$2:$C$10000,$C58)),AVERAGEIFS(Observed!S$2:S$10000,Observed!$A$2:$A$10000,$A58,Observed!$C$2:$C$10000,$C58),"")</f>
        <v/>
      </c>
      <c r="T58" s="23" t="str">
        <f>IF(ISNUMBER(AVERAGEIFS(Observed!T$2:T$10000,Observed!$A$2:$A$10000,$A58,Observed!$C$2:$C$10000,$C58)),AVERAGEIFS(Observed!T$2:T$10000,Observed!$A$2:$A$10000,$A58,Observed!$C$2:$C$10000,$C58),"")</f>
        <v/>
      </c>
      <c r="U58" s="23" t="str">
        <f>IF(ISNUMBER(AVERAGEIFS(Observed!U$2:U$10000,Observed!$A$2:$A$10000,$A58,Observed!$C$2:$C$10000,$C58)),AVERAGEIFS(Observed!U$2:U$10000,Observed!$A$2:$A$10000,$A58,Observed!$C$2:$C$10000,$C58),"")</f>
        <v/>
      </c>
      <c r="V58" s="23" t="str">
        <f>IF(ISNUMBER(AVERAGEIFS(Observed!V$2:V$10000,Observed!$A$2:$A$10000,$A58,Observed!$C$2:$C$10000,$C58)),AVERAGEIFS(Observed!V$2:V$10000,Observed!$A$2:$A$10000,$A58,Observed!$C$2:$C$10000,$C58),"")</f>
        <v/>
      </c>
      <c r="W58" s="23" t="str">
        <f>IF(ISNUMBER(AVERAGEIFS(Observed!W$2:W$10000,Observed!$A$2:$A$10000,$A58,Observed!$C$2:$C$10000,$C58)),AVERAGEIFS(Observed!W$2:W$10000,Observed!$A$2:$A$10000,$A58,Observed!$C$2:$C$10000,$C58),"")</f>
        <v/>
      </c>
      <c r="X58" s="23" t="str">
        <f>IF(ISNUMBER(AVERAGEIFS(Observed!X$2:X$10000,Observed!$A$2:$A$10000,$A58,Observed!$C$2:$C$10000,$C58)),AVERAGEIFS(Observed!X$2:X$10000,Observed!$A$2:$A$10000,$A58,Observed!$C$2:$C$10000,$C58),"")</f>
        <v/>
      </c>
      <c r="Y58" s="23">
        <f>IF(ISNUMBER(AVERAGEIFS(Observed!Y$2:Y$10000,Observed!$A$2:$A$10000,$A58,Observed!$C$2:$C$10000,$C58)),AVERAGEIFS(Observed!Y$2:Y$10000,Observed!$A$2:$A$10000,$A58,Observed!$C$2:$C$10000,$C58),"")</f>
        <v>18.07612419128418</v>
      </c>
      <c r="Z58" s="23">
        <f>IF(ISNUMBER(AVERAGEIFS(Observed!Z$2:Z$10000,Observed!$A$2:$A$10000,$A58,Observed!$C$2:$C$10000,$C58)),AVERAGEIFS(Observed!Z$2:Z$10000,Observed!$A$2:$A$10000,$A58,Observed!$C$2:$C$10000,$C58),"")</f>
        <v>2.6366100311279297</v>
      </c>
      <c r="AA58" s="23">
        <f>IF(ISNUMBER(AVERAGEIFS(Observed!AA$2:AA$10000,Observed!$A$2:$A$10000,$A58,Observed!$C$2:$C$10000,$C58)),AVERAGEIFS(Observed!AA$2:AA$10000,Observed!$A$2:$A$10000,$A58,Observed!$C$2:$C$10000,$C58),"")</f>
        <v>78.578058878580734</v>
      </c>
      <c r="AB58" s="23">
        <f>IF(ISNUMBER(AVERAGEIFS(Observed!AB$2:AB$10000,Observed!$A$2:$A$10000,$A58,Observed!$C$2:$C$10000,$C58)),AVERAGEIFS(Observed!AB$2:AB$10000,Observed!$A$2:$A$10000,$A58,Observed!$C$2:$C$10000,$C58),"")</f>
        <v>25.105253855387371</v>
      </c>
      <c r="AC58" s="23">
        <f>IF(ISNUMBER(AVERAGEIFS(Observed!AC$2:AC$10000,Observed!$A$2:$A$10000,$A58,Observed!$C$2:$C$10000,$C58)),AVERAGEIFS(Observed!AC$2:AC$10000,Observed!$A$2:$A$10000,$A58,Observed!$C$2:$C$10000,$C58),"")</f>
        <v>84.234067281087235</v>
      </c>
      <c r="AD58" s="23">
        <f>IF(ISNUMBER(AVERAGEIFS(Observed!AD$2:AD$10000,Observed!$A$2:$A$10000,$A58,Observed!$C$2:$C$10000,$C58)),AVERAGEIFS(Observed!AD$2:AD$10000,Observed!$A$2:$A$10000,$A58,Observed!$C$2:$C$10000,$C58),"")</f>
        <v>20.918370564778645</v>
      </c>
      <c r="AE58" s="24">
        <f>IF(ISNUMBER(AVERAGEIFS(Observed!AE$2:AE$10000,Observed!$A$2:$A$10000,$A58,Observed!$C$2:$C$10000,$C58)),AVERAGEIFS(Observed!AE$2:AE$10000,Observed!$A$2:$A$10000,$A58,Observed!$C$2:$C$10000,$C58),"")</f>
        <v>3.3469392903645832E-2</v>
      </c>
      <c r="AF58" s="24">
        <f>IF(ISNUMBER(AVERAGEIFS(Observed!AF$2:AF$10000,Observed!$A$2:$A$10000,$A58,Observed!$C$2:$C$10000,$C58)),AVERAGEIFS(Observed!AF$2:AF$10000,Observed!$A$2:$A$10000,$A58,Observed!$C$2:$C$10000,$C58),"")</f>
        <v>3.3469392903645832E-2</v>
      </c>
      <c r="AG58" s="23">
        <f>IF(ISNUMBER(AVERAGEIFS(Observed!AG$2:AG$10000,Observed!$A$2:$A$10000,$A58,Observed!$C$2:$C$10000,$C58)),AVERAGEIFS(Observed!AG$2:AG$10000,Observed!$A$2:$A$10000,$A58,Observed!$C$2:$C$10000,$C58),"")</f>
        <v>12.572489420572916</v>
      </c>
      <c r="AH58" s="23" t="str">
        <f>IF(ISNUMBER(AVERAGEIFS(Observed!AH$2:AH$10000,Observed!$A$2:$A$10000,$A58,Observed!$C$2:$C$10000,$C58)),AVERAGEIFS(Observed!AH$2:AH$10000,Observed!$A$2:$A$10000,$A58,Observed!$C$2:$C$10000,$C58),"")</f>
        <v/>
      </c>
      <c r="AI58" s="22" t="str">
        <f>IF(ISNUMBER(AVERAGEIFS(Observed!AI$2:AI$10000,Observed!$A$2:$A$10000,$A58,Observed!$C$2:$C$10000,$C58)),AVERAGEIFS(Observed!AI$2:AI$10000,Observed!$A$2:$A$10000,$A58,Observed!$C$2:$C$10000,$C58),"")</f>
        <v/>
      </c>
      <c r="AJ58" s="23" t="str">
        <f>IF(ISNUMBER(AVERAGEIFS(Observed!AJ$2:AJ$10000,Observed!$A$2:$A$10000,$A58,Observed!$C$2:$C$10000,$C58)),AVERAGEIFS(Observed!AJ$2:AJ$10000,Observed!$A$2:$A$10000,$A58,Observed!$C$2:$C$10000,$C58),"")</f>
        <v/>
      </c>
      <c r="AK58" s="23" t="str">
        <f>IF(ISNUMBER(AVERAGEIFS(Observed!AK$2:AK$10000,Observed!$A$2:$A$10000,$A58,Observed!$C$2:$C$10000,$C58)),AVERAGEIFS(Observed!AK$2:AK$10000,Observed!$A$2:$A$10000,$A58,Observed!$C$2:$C$10000,$C58),"")</f>
        <v/>
      </c>
      <c r="AL58" s="23" t="str">
        <f>IF(ISNUMBER(AVERAGEIFS(Observed!AL$2:AL$10000,Observed!$A$2:$A$10000,$A58,Observed!$C$2:$C$10000,$C58)),AVERAGEIFS(Observed!AL$2:AL$10000,Observed!$A$2:$A$10000,$A58,Observed!$C$2:$C$10000,$C58),"")</f>
        <v/>
      </c>
      <c r="AM58" s="23" t="str">
        <f>IF(ISNUMBER(AVERAGEIFS(Observed!AM$2:AM$10000,Observed!$A$2:$A$10000,$A58,Observed!$C$2:$C$10000,$C58)),AVERAGEIFS(Observed!AM$2:AM$10000,Observed!$A$2:$A$10000,$A58,Observed!$C$2:$C$10000,$C58),"")</f>
        <v/>
      </c>
      <c r="AN58" s="23" t="str">
        <f>IF(ISNUMBER(AVERAGEIFS(Observed!AN$2:AN$10000,Observed!$A$2:$A$10000,$A58,Observed!$C$2:$C$10000,$C58)),AVERAGEIFS(Observed!AN$2:AN$10000,Observed!$A$2:$A$10000,$A58,Observed!$C$2:$C$10000,$C58),"")</f>
        <v/>
      </c>
      <c r="AO58" s="2">
        <f>COUNTIFS(Observed!$A$2:$A$10000,$A58,Observed!$C$2:$C$10000,$C58)</f>
        <v>3</v>
      </c>
      <c r="AP58" s="2">
        <f t="shared" si="1"/>
        <v>10</v>
      </c>
    </row>
    <row r="59" spans="1:42" x14ac:dyDescent="0.25">
      <c r="A59" t="s">
        <v>27</v>
      </c>
      <c r="B59" t="s">
        <v>43</v>
      </c>
      <c r="C59" s="20">
        <v>42101</v>
      </c>
      <c r="D59">
        <v>1</v>
      </c>
      <c r="E59" t="s">
        <v>57</v>
      </c>
      <c r="G59" s="25" t="s">
        <v>73</v>
      </c>
      <c r="H59" t="s">
        <v>22</v>
      </c>
      <c r="J59" s="2" t="s">
        <v>38</v>
      </c>
      <c r="K59" s="22">
        <f>IF(ISNUMBER(AVERAGEIFS(Observed!K$2:K$10000,Observed!$A$2:$A$10000,$A59,Observed!$C$2:$C$10000,$C59)),AVERAGEIFS(Observed!K$2:K$10000,Observed!$A$2:$A$10000,$A59,Observed!$C$2:$C$10000,$C59),"")</f>
        <v>1763.2083333333333</v>
      </c>
      <c r="L59" s="23">
        <f>IF(ISNUMBER(AVERAGEIFS(Observed!L$2:L$10000,Observed!$A$2:$A$10000,$A59,Observed!$C$2:$C$10000,$C59)),AVERAGEIFS(Observed!L$2:L$10000,Observed!$A$2:$A$10000,$A59,Observed!$C$2:$C$10000,$C59),"")</f>
        <v>176.32083333333335</v>
      </c>
      <c r="M59" s="23" t="str">
        <f>IF(ISNUMBER(AVERAGEIFS(Observed!M$2:M$10000,Observed!$A$2:$A$10000,$A59,Observed!$C$2:$C$10000,$C59)),AVERAGEIFS(Observed!M$2:M$10000,Observed!$A$2:$A$10000,$A59,Observed!$C$2:$C$10000,$C59),"")</f>
        <v/>
      </c>
      <c r="N59" s="23" t="str">
        <f>IF(ISNUMBER(AVERAGEIFS(Observed!N$2:N$10000,Observed!$A$2:$A$10000,$A59,Observed!$C$2:$C$10000,$C59)),AVERAGEIFS(Observed!N$2:N$10000,Observed!$A$2:$A$10000,$A59,Observed!$C$2:$C$10000,$C59),"")</f>
        <v/>
      </c>
      <c r="O59" s="23" t="str">
        <f>IF(ISNUMBER(AVERAGEIFS(Observed!O$2:O$10000,Observed!$A$2:$A$10000,$A59,Observed!$C$2:$C$10000,$C59)),AVERAGEIFS(Observed!O$2:O$10000,Observed!$A$2:$A$10000,$A59,Observed!$C$2:$C$10000,$C59),"")</f>
        <v/>
      </c>
      <c r="P59" s="24" t="str">
        <f>IF(ISNUMBER(AVERAGEIFS(Observed!P$2:P$10000,Observed!$A$2:$A$10000,$A59,Observed!$C$2:$C$10000,$C59)),AVERAGEIFS(Observed!P$2:P$10000,Observed!$A$2:$A$10000,$A59,Observed!$C$2:$C$10000,$C59),"")</f>
        <v/>
      </c>
      <c r="Q59" s="24" t="str">
        <f>IF(ISNUMBER(AVERAGEIFS(Observed!Q$2:Q$10000,Observed!$A$2:$A$10000,$A59,Observed!$C$2:$C$10000,$C59)),AVERAGEIFS(Observed!Q$2:Q$10000,Observed!$A$2:$A$10000,$A59,Observed!$C$2:$C$10000,$C59),"")</f>
        <v/>
      </c>
      <c r="R59" s="24" t="str">
        <f>IF(ISNUMBER(AVERAGEIFS(Observed!R$2:R$10000,Observed!$A$2:$A$10000,$A59,Observed!$C$2:$C$10000,$C59)),AVERAGEIFS(Observed!R$2:R$10000,Observed!$A$2:$A$10000,$A59,Observed!$C$2:$C$10000,$C59),"")</f>
        <v/>
      </c>
      <c r="S59" s="22" t="str">
        <f>IF(ISNUMBER(AVERAGEIFS(Observed!S$2:S$10000,Observed!$A$2:$A$10000,$A59,Observed!$C$2:$C$10000,$C59)),AVERAGEIFS(Observed!S$2:S$10000,Observed!$A$2:$A$10000,$A59,Observed!$C$2:$C$10000,$C59),"")</f>
        <v/>
      </c>
      <c r="T59" s="23" t="str">
        <f>IF(ISNUMBER(AVERAGEIFS(Observed!T$2:T$10000,Observed!$A$2:$A$10000,$A59,Observed!$C$2:$C$10000,$C59)),AVERAGEIFS(Observed!T$2:T$10000,Observed!$A$2:$A$10000,$A59,Observed!$C$2:$C$10000,$C59),"")</f>
        <v/>
      </c>
      <c r="U59" s="23" t="str">
        <f>IF(ISNUMBER(AVERAGEIFS(Observed!U$2:U$10000,Observed!$A$2:$A$10000,$A59,Observed!$C$2:$C$10000,$C59)),AVERAGEIFS(Observed!U$2:U$10000,Observed!$A$2:$A$10000,$A59,Observed!$C$2:$C$10000,$C59),"")</f>
        <v/>
      </c>
      <c r="V59" s="23" t="str">
        <f>IF(ISNUMBER(AVERAGEIFS(Observed!V$2:V$10000,Observed!$A$2:$A$10000,$A59,Observed!$C$2:$C$10000,$C59)),AVERAGEIFS(Observed!V$2:V$10000,Observed!$A$2:$A$10000,$A59,Observed!$C$2:$C$10000,$C59),"")</f>
        <v/>
      </c>
      <c r="W59" s="23" t="str">
        <f>IF(ISNUMBER(AVERAGEIFS(Observed!W$2:W$10000,Observed!$A$2:$A$10000,$A59,Observed!$C$2:$C$10000,$C59)),AVERAGEIFS(Observed!W$2:W$10000,Observed!$A$2:$A$10000,$A59,Observed!$C$2:$C$10000,$C59),"")</f>
        <v/>
      </c>
      <c r="X59" s="23" t="str">
        <f>IF(ISNUMBER(AVERAGEIFS(Observed!X$2:X$10000,Observed!$A$2:$A$10000,$A59,Observed!$C$2:$C$10000,$C59)),AVERAGEIFS(Observed!X$2:X$10000,Observed!$A$2:$A$10000,$A59,Observed!$C$2:$C$10000,$C59),"")</f>
        <v/>
      </c>
      <c r="Y59" s="23">
        <f>IF(ISNUMBER(AVERAGEIFS(Observed!Y$2:Y$10000,Observed!$A$2:$A$10000,$A59,Observed!$C$2:$C$10000,$C59)),AVERAGEIFS(Observed!Y$2:Y$10000,Observed!$A$2:$A$10000,$A59,Observed!$C$2:$C$10000,$C59),"")</f>
        <v>19.369291305541992</v>
      </c>
      <c r="Z59" s="23">
        <f>IF(ISNUMBER(AVERAGEIFS(Observed!Z$2:Z$10000,Observed!$A$2:$A$10000,$A59,Observed!$C$2:$C$10000,$C59)),AVERAGEIFS(Observed!Z$2:Z$10000,Observed!$A$2:$A$10000,$A59,Observed!$C$2:$C$10000,$C59),"")</f>
        <v>20.746459325154621</v>
      </c>
      <c r="AA59" s="23">
        <f>IF(ISNUMBER(AVERAGEIFS(Observed!AA$2:AA$10000,Observed!$A$2:$A$10000,$A59,Observed!$C$2:$C$10000,$C59)),AVERAGEIFS(Observed!AA$2:AA$10000,Observed!$A$2:$A$10000,$A59,Observed!$C$2:$C$10000,$C59),"")</f>
        <v>79.291369120279953</v>
      </c>
      <c r="AB59" s="23">
        <f>IF(ISNUMBER(AVERAGEIFS(Observed!AB$2:AB$10000,Observed!$A$2:$A$10000,$A59,Observed!$C$2:$C$10000,$C59)),AVERAGEIFS(Observed!AB$2:AB$10000,Observed!$A$2:$A$10000,$A59,Observed!$C$2:$C$10000,$C59),"")</f>
        <v>24.015143076578777</v>
      </c>
      <c r="AC59" s="23">
        <f>IF(ISNUMBER(AVERAGEIFS(Observed!AC$2:AC$10000,Observed!$A$2:$A$10000,$A59,Observed!$C$2:$C$10000,$C59)),AVERAGEIFS(Observed!AC$2:AC$10000,Observed!$A$2:$A$10000,$A59,Observed!$C$2:$C$10000,$C59),"")</f>
        <v>86.888987223307296</v>
      </c>
      <c r="AD59" s="23">
        <f>IF(ISNUMBER(AVERAGEIFS(Observed!AD$2:AD$10000,Observed!$A$2:$A$10000,$A59,Observed!$C$2:$C$10000,$C59)),AVERAGEIFS(Observed!AD$2:AD$10000,Observed!$A$2:$A$10000,$A59,Observed!$C$2:$C$10000,$C59),"")</f>
        <v>16.792895634969074</v>
      </c>
      <c r="AE59" s="24">
        <f>IF(ISNUMBER(AVERAGEIFS(Observed!AE$2:AE$10000,Observed!$A$2:$A$10000,$A59,Observed!$C$2:$C$10000,$C59)),AVERAGEIFS(Observed!AE$2:AE$10000,Observed!$A$2:$A$10000,$A59,Observed!$C$2:$C$10000,$C59),"")</f>
        <v>2.6868633015950518E-2</v>
      </c>
      <c r="AF59" s="24">
        <f>IF(ISNUMBER(AVERAGEIFS(Observed!AF$2:AF$10000,Observed!$A$2:$A$10000,$A59,Observed!$C$2:$C$10000,$C59)),AVERAGEIFS(Observed!AF$2:AF$10000,Observed!$A$2:$A$10000,$A59,Observed!$C$2:$C$10000,$C59),"")</f>
        <v>2.6868633015950518E-2</v>
      </c>
      <c r="AG59" s="23">
        <f>IF(ISNUMBER(AVERAGEIFS(Observed!AG$2:AG$10000,Observed!$A$2:$A$10000,$A59,Observed!$C$2:$C$10000,$C59)),AVERAGEIFS(Observed!AG$2:AG$10000,Observed!$A$2:$A$10000,$A59,Observed!$C$2:$C$10000,$C59),"")</f>
        <v>12.686619059244791</v>
      </c>
      <c r="AH59" s="23" t="str">
        <f>IF(ISNUMBER(AVERAGEIFS(Observed!AH$2:AH$10000,Observed!$A$2:$A$10000,$A59,Observed!$C$2:$C$10000,$C59)),AVERAGEIFS(Observed!AH$2:AH$10000,Observed!$A$2:$A$10000,$A59,Observed!$C$2:$C$10000,$C59),"")</f>
        <v/>
      </c>
      <c r="AI59" s="22" t="str">
        <f>IF(ISNUMBER(AVERAGEIFS(Observed!AI$2:AI$10000,Observed!$A$2:$A$10000,$A59,Observed!$C$2:$C$10000,$C59)),AVERAGEIFS(Observed!AI$2:AI$10000,Observed!$A$2:$A$10000,$A59,Observed!$C$2:$C$10000,$C59),"")</f>
        <v/>
      </c>
      <c r="AJ59" s="23" t="str">
        <f>IF(ISNUMBER(AVERAGEIFS(Observed!AJ$2:AJ$10000,Observed!$A$2:$A$10000,$A59,Observed!$C$2:$C$10000,$C59)),AVERAGEIFS(Observed!AJ$2:AJ$10000,Observed!$A$2:$A$10000,$A59,Observed!$C$2:$C$10000,$C59),"")</f>
        <v/>
      </c>
      <c r="AK59" s="23" t="str">
        <f>IF(ISNUMBER(AVERAGEIFS(Observed!AK$2:AK$10000,Observed!$A$2:$A$10000,$A59,Observed!$C$2:$C$10000,$C59)),AVERAGEIFS(Observed!AK$2:AK$10000,Observed!$A$2:$A$10000,$A59,Observed!$C$2:$C$10000,$C59),"")</f>
        <v/>
      </c>
      <c r="AL59" s="23" t="str">
        <f>IF(ISNUMBER(AVERAGEIFS(Observed!AL$2:AL$10000,Observed!$A$2:$A$10000,$A59,Observed!$C$2:$C$10000,$C59)),AVERAGEIFS(Observed!AL$2:AL$10000,Observed!$A$2:$A$10000,$A59,Observed!$C$2:$C$10000,$C59),"")</f>
        <v/>
      </c>
      <c r="AM59" s="23" t="str">
        <f>IF(ISNUMBER(AVERAGEIFS(Observed!AM$2:AM$10000,Observed!$A$2:$A$10000,$A59,Observed!$C$2:$C$10000,$C59)),AVERAGEIFS(Observed!AM$2:AM$10000,Observed!$A$2:$A$10000,$A59,Observed!$C$2:$C$10000,$C59),"")</f>
        <v/>
      </c>
      <c r="AN59" s="23" t="str">
        <f>IF(ISNUMBER(AVERAGEIFS(Observed!AN$2:AN$10000,Observed!$A$2:$A$10000,$A59,Observed!$C$2:$C$10000,$C59)),AVERAGEIFS(Observed!AN$2:AN$10000,Observed!$A$2:$A$10000,$A59,Observed!$C$2:$C$10000,$C59),"")</f>
        <v/>
      </c>
      <c r="AO59" s="2">
        <f>COUNTIFS(Observed!$A$2:$A$10000,$A59,Observed!$C$2:$C$10000,$C59)</f>
        <v>3</v>
      </c>
      <c r="AP59" s="2">
        <f t="shared" si="1"/>
        <v>10</v>
      </c>
    </row>
    <row r="60" spans="1:42" x14ac:dyDescent="0.25">
      <c r="A60" t="s">
        <v>28</v>
      </c>
      <c r="B60" t="s">
        <v>43</v>
      </c>
      <c r="C60" s="20">
        <v>42101</v>
      </c>
      <c r="D60">
        <v>1</v>
      </c>
      <c r="E60" t="s">
        <v>58</v>
      </c>
      <c r="G60" s="25" t="s">
        <v>73</v>
      </c>
      <c r="H60" t="s">
        <v>22</v>
      </c>
      <c r="J60" s="2" t="s">
        <v>38</v>
      </c>
      <c r="K60" s="22">
        <f>IF(ISNUMBER(AVERAGEIFS(Observed!K$2:K$10000,Observed!$A$2:$A$10000,$A60,Observed!$C$2:$C$10000,$C60)),AVERAGEIFS(Observed!K$2:K$10000,Observed!$A$2:$A$10000,$A60,Observed!$C$2:$C$10000,$C60),"")</f>
        <v>1242.9166666666667</v>
      </c>
      <c r="L60" s="23">
        <f>IF(ISNUMBER(AVERAGEIFS(Observed!L$2:L$10000,Observed!$A$2:$A$10000,$A60,Observed!$C$2:$C$10000,$C60)),AVERAGEIFS(Observed!L$2:L$10000,Observed!$A$2:$A$10000,$A60,Observed!$C$2:$C$10000,$C60),"")</f>
        <v>124.29166666666667</v>
      </c>
      <c r="M60" s="23" t="str">
        <f>IF(ISNUMBER(AVERAGEIFS(Observed!M$2:M$10000,Observed!$A$2:$A$10000,$A60,Observed!$C$2:$C$10000,$C60)),AVERAGEIFS(Observed!M$2:M$10000,Observed!$A$2:$A$10000,$A60,Observed!$C$2:$C$10000,$C60),"")</f>
        <v/>
      </c>
      <c r="N60" s="23" t="str">
        <f>IF(ISNUMBER(AVERAGEIFS(Observed!N$2:N$10000,Observed!$A$2:$A$10000,$A60,Observed!$C$2:$C$10000,$C60)),AVERAGEIFS(Observed!N$2:N$10000,Observed!$A$2:$A$10000,$A60,Observed!$C$2:$C$10000,$C60),"")</f>
        <v/>
      </c>
      <c r="O60" s="23" t="str">
        <f>IF(ISNUMBER(AVERAGEIFS(Observed!O$2:O$10000,Observed!$A$2:$A$10000,$A60,Observed!$C$2:$C$10000,$C60)),AVERAGEIFS(Observed!O$2:O$10000,Observed!$A$2:$A$10000,$A60,Observed!$C$2:$C$10000,$C60),"")</f>
        <v/>
      </c>
      <c r="P60" s="24" t="str">
        <f>IF(ISNUMBER(AVERAGEIFS(Observed!P$2:P$10000,Observed!$A$2:$A$10000,$A60,Observed!$C$2:$C$10000,$C60)),AVERAGEIFS(Observed!P$2:P$10000,Observed!$A$2:$A$10000,$A60,Observed!$C$2:$C$10000,$C60),"")</f>
        <v/>
      </c>
      <c r="Q60" s="24" t="str">
        <f>IF(ISNUMBER(AVERAGEIFS(Observed!Q$2:Q$10000,Observed!$A$2:$A$10000,$A60,Observed!$C$2:$C$10000,$C60)),AVERAGEIFS(Observed!Q$2:Q$10000,Observed!$A$2:$A$10000,$A60,Observed!$C$2:$C$10000,$C60),"")</f>
        <v/>
      </c>
      <c r="R60" s="24" t="str">
        <f>IF(ISNUMBER(AVERAGEIFS(Observed!R$2:R$10000,Observed!$A$2:$A$10000,$A60,Observed!$C$2:$C$10000,$C60)),AVERAGEIFS(Observed!R$2:R$10000,Observed!$A$2:$A$10000,$A60,Observed!$C$2:$C$10000,$C60),"")</f>
        <v/>
      </c>
      <c r="S60" s="22" t="str">
        <f>IF(ISNUMBER(AVERAGEIFS(Observed!S$2:S$10000,Observed!$A$2:$A$10000,$A60,Observed!$C$2:$C$10000,$C60)),AVERAGEIFS(Observed!S$2:S$10000,Observed!$A$2:$A$10000,$A60,Observed!$C$2:$C$10000,$C60),"")</f>
        <v/>
      </c>
      <c r="T60" s="23" t="str">
        <f>IF(ISNUMBER(AVERAGEIFS(Observed!T$2:T$10000,Observed!$A$2:$A$10000,$A60,Observed!$C$2:$C$10000,$C60)),AVERAGEIFS(Observed!T$2:T$10000,Observed!$A$2:$A$10000,$A60,Observed!$C$2:$C$10000,$C60),"")</f>
        <v/>
      </c>
      <c r="U60" s="23" t="str">
        <f>IF(ISNUMBER(AVERAGEIFS(Observed!U$2:U$10000,Observed!$A$2:$A$10000,$A60,Observed!$C$2:$C$10000,$C60)),AVERAGEIFS(Observed!U$2:U$10000,Observed!$A$2:$A$10000,$A60,Observed!$C$2:$C$10000,$C60),"")</f>
        <v/>
      </c>
      <c r="V60" s="23" t="str">
        <f>IF(ISNUMBER(AVERAGEIFS(Observed!V$2:V$10000,Observed!$A$2:$A$10000,$A60,Observed!$C$2:$C$10000,$C60)),AVERAGEIFS(Observed!V$2:V$10000,Observed!$A$2:$A$10000,$A60,Observed!$C$2:$C$10000,$C60),"")</f>
        <v/>
      </c>
      <c r="W60" s="23" t="str">
        <f>IF(ISNUMBER(AVERAGEIFS(Observed!W$2:W$10000,Observed!$A$2:$A$10000,$A60,Observed!$C$2:$C$10000,$C60)),AVERAGEIFS(Observed!W$2:W$10000,Observed!$A$2:$A$10000,$A60,Observed!$C$2:$C$10000,$C60),"")</f>
        <v/>
      </c>
      <c r="X60" s="23" t="str">
        <f>IF(ISNUMBER(AVERAGEIFS(Observed!X$2:X$10000,Observed!$A$2:$A$10000,$A60,Observed!$C$2:$C$10000,$C60)),AVERAGEIFS(Observed!X$2:X$10000,Observed!$A$2:$A$10000,$A60,Observed!$C$2:$C$10000,$C60),"")</f>
        <v/>
      </c>
      <c r="Y60" s="23">
        <f>IF(ISNUMBER(AVERAGEIFS(Observed!Y$2:Y$10000,Observed!$A$2:$A$10000,$A60,Observed!$C$2:$C$10000,$C60)),AVERAGEIFS(Observed!Y$2:Y$10000,Observed!$A$2:$A$10000,$A60,Observed!$C$2:$C$10000,$C60),"")</f>
        <v>19.444287618001301</v>
      </c>
      <c r="Z60" s="23">
        <f>IF(ISNUMBER(AVERAGEIFS(Observed!Z$2:Z$10000,Observed!$A$2:$A$10000,$A60,Observed!$C$2:$C$10000,$C60)),AVERAGEIFS(Observed!Z$2:Z$10000,Observed!$A$2:$A$10000,$A60,Observed!$C$2:$C$10000,$C60),"")</f>
        <v>3.7653241157531738</v>
      </c>
      <c r="AA60" s="23">
        <f>IF(ISNUMBER(AVERAGEIFS(Observed!AA$2:AA$10000,Observed!$A$2:$A$10000,$A60,Observed!$C$2:$C$10000,$C60)),AVERAGEIFS(Observed!AA$2:AA$10000,Observed!$A$2:$A$10000,$A60,Observed!$C$2:$C$10000,$C60),"")</f>
        <v>76.255564371744796</v>
      </c>
      <c r="AB60" s="23">
        <f>IF(ISNUMBER(AVERAGEIFS(Observed!AB$2:AB$10000,Observed!$A$2:$A$10000,$A60,Observed!$C$2:$C$10000,$C60)),AVERAGEIFS(Observed!AB$2:AB$10000,Observed!$A$2:$A$10000,$A60,Observed!$C$2:$C$10000,$C60),"")</f>
        <v>25.989543279012043</v>
      </c>
      <c r="AC60" s="23">
        <f>IF(ISNUMBER(AVERAGEIFS(Observed!AC$2:AC$10000,Observed!$A$2:$A$10000,$A60,Observed!$C$2:$C$10000,$C60)),AVERAGEIFS(Observed!AC$2:AC$10000,Observed!$A$2:$A$10000,$A60,Observed!$C$2:$C$10000,$C60),"")</f>
        <v>85.274848937988281</v>
      </c>
      <c r="AD60" s="23">
        <f>IF(ISNUMBER(AVERAGEIFS(Observed!AD$2:AD$10000,Observed!$A$2:$A$10000,$A60,Observed!$C$2:$C$10000,$C60)),AVERAGEIFS(Observed!AD$2:AD$10000,Observed!$A$2:$A$10000,$A60,Observed!$C$2:$C$10000,$C60),"")</f>
        <v>18.561614354451496</v>
      </c>
      <c r="AE60" s="24">
        <f>IF(ISNUMBER(AVERAGEIFS(Observed!AE$2:AE$10000,Observed!$A$2:$A$10000,$A60,Observed!$C$2:$C$10000,$C60)),AVERAGEIFS(Observed!AE$2:AE$10000,Observed!$A$2:$A$10000,$A60,Observed!$C$2:$C$10000,$C60),"")</f>
        <v>2.9698582967122397E-2</v>
      </c>
      <c r="AF60" s="24">
        <f>IF(ISNUMBER(AVERAGEIFS(Observed!AF$2:AF$10000,Observed!$A$2:$A$10000,$A60,Observed!$C$2:$C$10000,$C60)),AVERAGEIFS(Observed!AF$2:AF$10000,Observed!$A$2:$A$10000,$A60,Observed!$C$2:$C$10000,$C60),"")</f>
        <v>2.9698582967122397E-2</v>
      </c>
      <c r="AG60" s="23">
        <f>IF(ISNUMBER(AVERAGEIFS(Observed!AG$2:AG$10000,Observed!$A$2:$A$10000,$A60,Observed!$C$2:$C$10000,$C60)),AVERAGEIFS(Observed!AG$2:AG$10000,Observed!$A$2:$A$10000,$A60,Observed!$C$2:$C$10000,$C60),"")</f>
        <v>12.200890299479168</v>
      </c>
      <c r="AH60" s="23" t="str">
        <f>IF(ISNUMBER(AVERAGEIFS(Observed!AH$2:AH$10000,Observed!$A$2:$A$10000,$A60,Observed!$C$2:$C$10000,$C60)),AVERAGEIFS(Observed!AH$2:AH$10000,Observed!$A$2:$A$10000,$A60,Observed!$C$2:$C$10000,$C60),"")</f>
        <v/>
      </c>
      <c r="AI60" s="22" t="str">
        <f>IF(ISNUMBER(AVERAGEIFS(Observed!AI$2:AI$10000,Observed!$A$2:$A$10000,$A60,Observed!$C$2:$C$10000,$C60)),AVERAGEIFS(Observed!AI$2:AI$10000,Observed!$A$2:$A$10000,$A60,Observed!$C$2:$C$10000,$C60),"")</f>
        <v/>
      </c>
      <c r="AJ60" s="23" t="str">
        <f>IF(ISNUMBER(AVERAGEIFS(Observed!AJ$2:AJ$10000,Observed!$A$2:$A$10000,$A60,Observed!$C$2:$C$10000,$C60)),AVERAGEIFS(Observed!AJ$2:AJ$10000,Observed!$A$2:$A$10000,$A60,Observed!$C$2:$C$10000,$C60),"")</f>
        <v/>
      </c>
      <c r="AK60" s="23" t="str">
        <f>IF(ISNUMBER(AVERAGEIFS(Observed!AK$2:AK$10000,Observed!$A$2:$A$10000,$A60,Observed!$C$2:$C$10000,$C60)),AVERAGEIFS(Observed!AK$2:AK$10000,Observed!$A$2:$A$10000,$A60,Observed!$C$2:$C$10000,$C60),"")</f>
        <v/>
      </c>
      <c r="AL60" s="23" t="str">
        <f>IF(ISNUMBER(AVERAGEIFS(Observed!AL$2:AL$10000,Observed!$A$2:$A$10000,$A60,Observed!$C$2:$C$10000,$C60)),AVERAGEIFS(Observed!AL$2:AL$10000,Observed!$A$2:$A$10000,$A60,Observed!$C$2:$C$10000,$C60),"")</f>
        <v/>
      </c>
      <c r="AM60" s="23" t="str">
        <f>IF(ISNUMBER(AVERAGEIFS(Observed!AM$2:AM$10000,Observed!$A$2:$A$10000,$A60,Observed!$C$2:$C$10000,$C60)),AVERAGEIFS(Observed!AM$2:AM$10000,Observed!$A$2:$A$10000,$A60,Observed!$C$2:$C$10000,$C60),"")</f>
        <v/>
      </c>
      <c r="AN60" s="23" t="str">
        <f>IF(ISNUMBER(AVERAGEIFS(Observed!AN$2:AN$10000,Observed!$A$2:$A$10000,$A60,Observed!$C$2:$C$10000,$C60)),AVERAGEIFS(Observed!AN$2:AN$10000,Observed!$A$2:$A$10000,$A60,Observed!$C$2:$C$10000,$C60),"")</f>
        <v/>
      </c>
      <c r="AO60" s="2">
        <f>COUNTIFS(Observed!$A$2:$A$10000,$A60,Observed!$C$2:$C$10000,$C60)</f>
        <v>3</v>
      </c>
      <c r="AP60" s="2">
        <f t="shared" si="1"/>
        <v>10</v>
      </c>
    </row>
    <row r="61" spans="1:42" x14ac:dyDescent="0.25">
      <c r="A61" t="s">
        <v>26</v>
      </c>
      <c r="B61" t="s">
        <v>43</v>
      </c>
      <c r="C61" s="20">
        <v>42101</v>
      </c>
      <c r="D61">
        <v>1</v>
      </c>
      <c r="E61" t="s">
        <v>59</v>
      </c>
      <c r="G61" s="25" t="s">
        <v>73</v>
      </c>
      <c r="H61" t="s">
        <v>22</v>
      </c>
      <c r="J61" s="2" t="s">
        <v>38</v>
      </c>
      <c r="K61" s="22">
        <f>IF(ISNUMBER(AVERAGEIFS(Observed!K$2:K$10000,Observed!$A$2:$A$10000,$A61,Observed!$C$2:$C$10000,$C61)),AVERAGEIFS(Observed!K$2:K$10000,Observed!$A$2:$A$10000,$A61,Observed!$C$2:$C$10000,$C61),"")</f>
        <v>1375.125</v>
      </c>
      <c r="L61" s="23">
        <f>IF(ISNUMBER(AVERAGEIFS(Observed!L$2:L$10000,Observed!$A$2:$A$10000,$A61,Observed!$C$2:$C$10000,$C61)),AVERAGEIFS(Observed!L$2:L$10000,Observed!$A$2:$A$10000,$A61,Observed!$C$2:$C$10000,$C61),"")</f>
        <v>137.51250000000002</v>
      </c>
      <c r="M61" s="23" t="str">
        <f>IF(ISNUMBER(AVERAGEIFS(Observed!M$2:M$10000,Observed!$A$2:$A$10000,$A61,Observed!$C$2:$C$10000,$C61)),AVERAGEIFS(Observed!M$2:M$10000,Observed!$A$2:$A$10000,$A61,Observed!$C$2:$C$10000,$C61),"")</f>
        <v/>
      </c>
      <c r="N61" s="23" t="str">
        <f>IF(ISNUMBER(AVERAGEIFS(Observed!N$2:N$10000,Observed!$A$2:$A$10000,$A61,Observed!$C$2:$C$10000,$C61)),AVERAGEIFS(Observed!N$2:N$10000,Observed!$A$2:$A$10000,$A61,Observed!$C$2:$C$10000,$C61),"")</f>
        <v/>
      </c>
      <c r="O61" s="23" t="str">
        <f>IF(ISNUMBER(AVERAGEIFS(Observed!O$2:O$10000,Observed!$A$2:$A$10000,$A61,Observed!$C$2:$C$10000,$C61)),AVERAGEIFS(Observed!O$2:O$10000,Observed!$A$2:$A$10000,$A61,Observed!$C$2:$C$10000,$C61),"")</f>
        <v/>
      </c>
      <c r="P61" s="24" t="str">
        <f>IF(ISNUMBER(AVERAGEIFS(Observed!P$2:P$10000,Observed!$A$2:$A$10000,$A61,Observed!$C$2:$C$10000,$C61)),AVERAGEIFS(Observed!P$2:P$10000,Observed!$A$2:$A$10000,$A61,Observed!$C$2:$C$10000,$C61),"")</f>
        <v/>
      </c>
      <c r="Q61" s="24" t="str">
        <f>IF(ISNUMBER(AVERAGEIFS(Observed!Q$2:Q$10000,Observed!$A$2:$A$10000,$A61,Observed!$C$2:$C$10000,$C61)),AVERAGEIFS(Observed!Q$2:Q$10000,Observed!$A$2:$A$10000,$A61,Observed!$C$2:$C$10000,$C61),"")</f>
        <v/>
      </c>
      <c r="R61" s="24" t="str">
        <f>IF(ISNUMBER(AVERAGEIFS(Observed!R$2:R$10000,Observed!$A$2:$A$10000,$A61,Observed!$C$2:$C$10000,$C61)),AVERAGEIFS(Observed!R$2:R$10000,Observed!$A$2:$A$10000,$A61,Observed!$C$2:$C$10000,$C61),"")</f>
        <v/>
      </c>
      <c r="S61" s="22" t="str">
        <f>IF(ISNUMBER(AVERAGEIFS(Observed!S$2:S$10000,Observed!$A$2:$A$10000,$A61,Observed!$C$2:$C$10000,$C61)),AVERAGEIFS(Observed!S$2:S$10000,Observed!$A$2:$A$10000,$A61,Observed!$C$2:$C$10000,$C61),"")</f>
        <v/>
      </c>
      <c r="T61" s="23" t="str">
        <f>IF(ISNUMBER(AVERAGEIFS(Observed!T$2:T$10000,Observed!$A$2:$A$10000,$A61,Observed!$C$2:$C$10000,$C61)),AVERAGEIFS(Observed!T$2:T$10000,Observed!$A$2:$A$10000,$A61,Observed!$C$2:$C$10000,$C61),"")</f>
        <v/>
      </c>
      <c r="U61" s="23" t="str">
        <f>IF(ISNUMBER(AVERAGEIFS(Observed!U$2:U$10000,Observed!$A$2:$A$10000,$A61,Observed!$C$2:$C$10000,$C61)),AVERAGEIFS(Observed!U$2:U$10000,Observed!$A$2:$A$10000,$A61,Observed!$C$2:$C$10000,$C61),"")</f>
        <v/>
      </c>
      <c r="V61" s="23" t="str">
        <f>IF(ISNUMBER(AVERAGEIFS(Observed!V$2:V$10000,Observed!$A$2:$A$10000,$A61,Observed!$C$2:$C$10000,$C61)),AVERAGEIFS(Observed!V$2:V$10000,Observed!$A$2:$A$10000,$A61,Observed!$C$2:$C$10000,$C61),"")</f>
        <v/>
      </c>
      <c r="W61" s="23" t="str">
        <f>IF(ISNUMBER(AVERAGEIFS(Observed!W$2:W$10000,Observed!$A$2:$A$10000,$A61,Observed!$C$2:$C$10000,$C61)),AVERAGEIFS(Observed!W$2:W$10000,Observed!$A$2:$A$10000,$A61,Observed!$C$2:$C$10000,$C61),"")</f>
        <v/>
      </c>
      <c r="X61" s="23" t="str">
        <f>IF(ISNUMBER(AVERAGEIFS(Observed!X$2:X$10000,Observed!$A$2:$A$10000,$A61,Observed!$C$2:$C$10000,$C61)),AVERAGEIFS(Observed!X$2:X$10000,Observed!$A$2:$A$10000,$A61,Observed!$C$2:$C$10000,$C61),"")</f>
        <v/>
      </c>
      <c r="Y61" s="23">
        <f>IF(ISNUMBER(AVERAGEIFS(Observed!Y$2:Y$10000,Observed!$A$2:$A$10000,$A61,Observed!$C$2:$C$10000,$C61)),AVERAGEIFS(Observed!Y$2:Y$10000,Observed!$A$2:$A$10000,$A61,Observed!$C$2:$C$10000,$C61),"")</f>
        <v>19.475779851277668</v>
      </c>
      <c r="Z61" s="23">
        <f>IF(ISNUMBER(AVERAGEIFS(Observed!Z$2:Z$10000,Observed!$A$2:$A$10000,$A61,Observed!$C$2:$C$10000,$C61)),AVERAGEIFS(Observed!Z$2:Z$10000,Observed!$A$2:$A$10000,$A61,Observed!$C$2:$C$10000,$C61),"")</f>
        <v>19.275380452473957</v>
      </c>
      <c r="AA61" s="23">
        <f>IF(ISNUMBER(AVERAGEIFS(Observed!AA$2:AA$10000,Observed!$A$2:$A$10000,$A61,Observed!$C$2:$C$10000,$C61)),AVERAGEIFS(Observed!AA$2:AA$10000,Observed!$A$2:$A$10000,$A61,Observed!$C$2:$C$10000,$C61),"")</f>
        <v>78.365331013997391</v>
      </c>
      <c r="AB61" s="23">
        <f>IF(ISNUMBER(AVERAGEIFS(Observed!AB$2:AB$10000,Observed!$A$2:$A$10000,$A61,Observed!$C$2:$C$10000,$C61)),AVERAGEIFS(Observed!AB$2:AB$10000,Observed!$A$2:$A$10000,$A61,Observed!$C$2:$C$10000,$C61),"")</f>
        <v>23.663992563883465</v>
      </c>
      <c r="AC61" s="23">
        <f>IF(ISNUMBER(AVERAGEIFS(Observed!AC$2:AC$10000,Observed!$A$2:$A$10000,$A61,Observed!$C$2:$C$10000,$C61)),AVERAGEIFS(Observed!AC$2:AC$10000,Observed!$A$2:$A$10000,$A61,Observed!$C$2:$C$10000,$C61),"")</f>
        <v>86.427352905273438</v>
      </c>
      <c r="AD61" s="23">
        <f>IF(ISNUMBER(AVERAGEIFS(Observed!AD$2:AD$10000,Observed!$A$2:$A$10000,$A61,Observed!$C$2:$C$10000,$C61)),AVERAGEIFS(Observed!AD$2:AD$10000,Observed!$A$2:$A$10000,$A61,Observed!$C$2:$C$10000,$C61),"")</f>
        <v>17.638151804606121</v>
      </c>
      <c r="AE61" s="24">
        <f>IF(ISNUMBER(AVERAGEIFS(Observed!AE$2:AE$10000,Observed!$A$2:$A$10000,$A61,Observed!$C$2:$C$10000,$C61)),AVERAGEIFS(Observed!AE$2:AE$10000,Observed!$A$2:$A$10000,$A61,Observed!$C$2:$C$10000,$C61),"")</f>
        <v>2.822104288736979E-2</v>
      </c>
      <c r="AF61" s="24">
        <f>IF(ISNUMBER(AVERAGEIFS(Observed!AF$2:AF$10000,Observed!$A$2:$A$10000,$A61,Observed!$C$2:$C$10000,$C61)),AVERAGEIFS(Observed!AF$2:AF$10000,Observed!$A$2:$A$10000,$A61,Observed!$C$2:$C$10000,$C61),"")</f>
        <v>2.822104288736979E-2</v>
      </c>
      <c r="AG61" s="23">
        <f>IF(ISNUMBER(AVERAGEIFS(Observed!AG$2:AG$10000,Observed!$A$2:$A$10000,$A61,Observed!$C$2:$C$10000,$C61)),AVERAGEIFS(Observed!AG$2:AG$10000,Observed!$A$2:$A$10000,$A61,Observed!$C$2:$C$10000,$C61),"")</f>
        <v>12.538452962239583</v>
      </c>
      <c r="AH61" s="23" t="str">
        <f>IF(ISNUMBER(AVERAGEIFS(Observed!AH$2:AH$10000,Observed!$A$2:$A$10000,$A61,Observed!$C$2:$C$10000,$C61)),AVERAGEIFS(Observed!AH$2:AH$10000,Observed!$A$2:$A$10000,$A61,Observed!$C$2:$C$10000,$C61),"")</f>
        <v/>
      </c>
      <c r="AI61" s="22" t="str">
        <f>IF(ISNUMBER(AVERAGEIFS(Observed!AI$2:AI$10000,Observed!$A$2:$A$10000,$A61,Observed!$C$2:$C$10000,$C61)),AVERAGEIFS(Observed!AI$2:AI$10000,Observed!$A$2:$A$10000,$A61,Observed!$C$2:$C$10000,$C61),"")</f>
        <v/>
      </c>
      <c r="AJ61" s="23" t="str">
        <f>IF(ISNUMBER(AVERAGEIFS(Observed!AJ$2:AJ$10000,Observed!$A$2:$A$10000,$A61,Observed!$C$2:$C$10000,$C61)),AVERAGEIFS(Observed!AJ$2:AJ$10000,Observed!$A$2:$A$10000,$A61,Observed!$C$2:$C$10000,$C61),"")</f>
        <v/>
      </c>
      <c r="AK61" s="23" t="str">
        <f>IF(ISNUMBER(AVERAGEIFS(Observed!AK$2:AK$10000,Observed!$A$2:$A$10000,$A61,Observed!$C$2:$C$10000,$C61)),AVERAGEIFS(Observed!AK$2:AK$10000,Observed!$A$2:$A$10000,$A61,Observed!$C$2:$C$10000,$C61),"")</f>
        <v/>
      </c>
      <c r="AL61" s="23" t="str">
        <f>IF(ISNUMBER(AVERAGEIFS(Observed!AL$2:AL$10000,Observed!$A$2:$A$10000,$A61,Observed!$C$2:$C$10000,$C61)),AVERAGEIFS(Observed!AL$2:AL$10000,Observed!$A$2:$A$10000,$A61,Observed!$C$2:$C$10000,$C61),"")</f>
        <v/>
      </c>
      <c r="AM61" s="23" t="str">
        <f>IF(ISNUMBER(AVERAGEIFS(Observed!AM$2:AM$10000,Observed!$A$2:$A$10000,$A61,Observed!$C$2:$C$10000,$C61)),AVERAGEIFS(Observed!AM$2:AM$10000,Observed!$A$2:$A$10000,$A61,Observed!$C$2:$C$10000,$C61),"")</f>
        <v/>
      </c>
      <c r="AN61" s="23" t="str">
        <f>IF(ISNUMBER(AVERAGEIFS(Observed!AN$2:AN$10000,Observed!$A$2:$A$10000,$A61,Observed!$C$2:$C$10000,$C61)),AVERAGEIFS(Observed!AN$2:AN$10000,Observed!$A$2:$A$10000,$A61,Observed!$C$2:$C$10000,$C61),"")</f>
        <v/>
      </c>
      <c r="AO61" s="2">
        <f>COUNTIFS(Observed!$A$2:$A$10000,$A61,Observed!$C$2:$C$10000,$C61)</f>
        <v>3</v>
      </c>
      <c r="AP61" s="2">
        <f t="shared" si="1"/>
        <v>10</v>
      </c>
    </row>
    <row r="62" spans="1:42" x14ac:dyDescent="0.25">
      <c r="A62" t="s">
        <v>25</v>
      </c>
      <c r="B62" t="s">
        <v>43</v>
      </c>
      <c r="C62" s="20">
        <v>42110</v>
      </c>
      <c r="D62">
        <v>1</v>
      </c>
      <c r="E62" t="s">
        <v>54</v>
      </c>
      <c r="G62" s="25" t="s">
        <v>73</v>
      </c>
      <c r="H62" t="s">
        <v>22</v>
      </c>
      <c r="I62">
        <v>1.8</v>
      </c>
      <c r="J62" s="2" t="s">
        <v>20</v>
      </c>
      <c r="K62" s="22" t="str">
        <f>IF(ISNUMBER(AVERAGEIFS(Observed!K$2:K$10000,Observed!$A$2:$A$10000,$A62,Observed!$C$2:$C$10000,$C62)),AVERAGEIFS(Observed!K$2:K$10000,Observed!$A$2:$A$10000,$A62,Observed!$C$2:$C$10000,$C62),"")</f>
        <v/>
      </c>
      <c r="L62" s="23" t="str">
        <f>IF(ISNUMBER(AVERAGEIFS(Observed!L$2:L$10000,Observed!$A$2:$A$10000,$A62,Observed!$C$2:$C$10000,$C62)),AVERAGEIFS(Observed!L$2:L$10000,Observed!$A$2:$A$10000,$A62,Observed!$C$2:$C$10000,$C62),"")</f>
        <v/>
      </c>
      <c r="M62" s="23">
        <f>IF(ISNUMBER(AVERAGEIFS(Observed!M$2:M$10000,Observed!$A$2:$A$10000,$A62,Observed!$C$2:$C$10000,$C62)),AVERAGEIFS(Observed!M$2:M$10000,Observed!$A$2:$A$10000,$A62,Observed!$C$2:$C$10000,$C62),"")</f>
        <v>67.000937356256273</v>
      </c>
      <c r="N62" s="23">
        <f>IF(ISNUMBER(AVERAGEIFS(Observed!N$2:N$10000,Observed!$A$2:$A$10000,$A62,Observed!$C$2:$C$10000,$C62)),AVERAGEIFS(Observed!N$2:N$10000,Observed!$A$2:$A$10000,$A62,Observed!$C$2:$C$10000,$C62),"")</f>
        <v>67.000937356256273</v>
      </c>
      <c r="O62" s="23">
        <f>IF(ISNUMBER(AVERAGEIFS(Observed!O$2:O$10000,Observed!$A$2:$A$10000,$A62,Observed!$C$2:$C$10000,$C62)),AVERAGEIFS(Observed!O$2:O$10000,Observed!$A$2:$A$10000,$A62,Observed!$C$2:$C$10000,$C62),"")</f>
        <v>520.71425312156521</v>
      </c>
      <c r="P62" s="24" t="str">
        <f>IF(ISNUMBER(AVERAGEIFS(Observed!P$2:P$10000,Observed!$A$2:$A$10000,$A62,Observed!$C$2:$C$10000,$C62)),AVERAGEIFS(Observed!P$2:P$10000,Observed!$A$2:$A$10000,$A62,Observed!$C$2:$C$10000,$C62),"")</f>
        <v/>
      </c>
      <c r="Q62" s="24" t="str">
        <f>IF(ISNUMBER(AVERAGEIFS(Observed!Q$2:Q$10000,Observed!$A$2:$A$10000,$A62,Observed!$C$2:$C$10000,$C62)),AVERAGEIFS(Observed!Q$2:Q$10000,Observed!$A$2:$A$10000,$A62,Observed!$C$2:$C$10000,$C62),"")</f>
        <v/>
      </c>
      <c r="R62" s="24" t="str">
        <f>IF(ISNUMBER(AVERAGEIFS(Observed!R$2:R$10000,Observed!$A$2:$A$10000,$A62,Observed!$C$2:$C$10000,$C62)),AVERAGEIFS(Observed!R$2:R$10000,Observed!$A$2:$A$10000,$A62,Observed!$C$2:$C$10000,$C62),"")</f>
        <v/>
      </c>
      <c r="S62" s="22" t="str">
        <f>IF(ISNUMBER(AVERAGEIFS(Observed!S$2:S$10000,Observed!$A$2:$A$10000,$A62,Observed!$C$2:$C$10000,$C62)),AVERAGEIFS(Observed!S$2:S$10000,Observed!$A$2:$A$10000,$A62,Observed!$C$2:$C$10000,$C62),"")</f>
        <v/>
      </c>
      <c r="T62" s="23" t="str">
        <f>IF(ISNUMBER(AVERAGEIFS(Observed!T$2:T$10000,Observed!$A$2:$A$10000,$A62,Observed!$C$2:$C$10000,$C62)),AVERAGEIFS(Observed!T$2:T$10000,Observed!$A$2:$A$10000,$A62,Observed!$C$2:$C$10000,$C62),"")</f>
        <v/>
      </c>
      <c r="U62" s="23" t="str">
        <f>IF(ISNUMBER(AVERAGEIFS(Observed!U$2:U$10000,Observed!$A$2:$A$10000,$A62,Observed!$C$2:$C$10000,$C62)),AVERAGEIFS(Observed!U$2:U$10000,Observed!$A$2:$A$10000,$A62,Observed!$C$2:$C$10000,$C62),"")</f>
        <v/>
      </c>
      <c r="V62" s="23" t="str">
        <f>IF(ISNUMBER(AVERAGEIFS(Observed!V$2:V$10000,Observed!$A$2:$A$10000,$A62,Observed!$C$2:$C$10000,$C62)),AVERAGEIFS(Observed!V$2:V$10000,Observed!$A$2:$A$10000,$A62,Observed!$C$2:$C$10000,$C62),"")</f>
        <v/>
      </c>
      <c r="W62" s="23" t="str">
        <f>IF(ISNUMBER(AVERAGEIFS(Observed!W$2:W$10000,Observed!$A$2:$A$10000,$A62,Observed!$C$2:$C$10000,$C62)),AVERAGEIFS(Observed!W$2:W$10000,Observed!$A$2:$A$10000,$A62,Observed!$C$2:$C$10000,$C62),"")</f>
        <v/>
      </c>
      <c r="X62" s="23" t="str">
        <f>IF(ISNUMBER(AVERAGEIFS(Observed!X$2:X$10000,Observed!$A$2:$A$10000,$A62,Observed!$C$2:$C$10000,$C62)),AVERAGEIFS(Observed!X$2:X$10000,Observed!$A$2:$A$10000,$A62,Observed!$C$2:$C$10000,$C62),"")</f>
        <v/>
      </c>
      <c r="Y62" s="23">
        <f>IF(ISNUMBER(AVERAGEIFS(Observed!Y$2:Y$10000,Observed!$A$2:$A$10000,$A62,Observed!$C$2:$C$10000,$C62)),AVERAGEIFS(Observed!Y$2:Y$10000,Observed!$A$2:$A$10000,$A62,Observed!$C$2:$C$10000,$C62),"")</f>
        <v>19.507017135620117</v>
      </c>
      <c r="Z62" s="23">
        <f>IF(ISNUMBER(AVERAGEIFS(Observed!Z$2:Z$10000,Observed!$A$2:$A$10000,$A62,Observed!$C$2:$C$10000,$C62)),AVERAGEIFS(Observed!Z$2:Z$10000,Observed!$A$2:$A$10000,$A62,Observed!$C$2:$C$10000,$C62),"")</f>
        <v>4.391936719417572</v>
      </c>
      <c r="AA62" s="23">
        <f>IF(ISNUMBER(AVERAGEIFS(Observed!AA$2:AA$10000,Observed!$A$2:$A$10000,$A62,Observed!$C$2:$C$10000,$C62)),AVERAGEIFS(Observed!AA$2:AA$10000,Observed!$A$2:$A$10000,$A62,Observed!$C$2:$C$10000,$C62),"")</f>
        <v>73.271890640258789</v>
      </c>
      <c r="AB62" s="23">
        <f>IF(ISNUMBER(AVERAGEIFS(Observed!AB$2:AB$10000,Observed!$A$2:$A$10000,$A62,Observed!$C$2:$C$10000,$C62)),AVERAGEIFS(Observed!AB$2:AB$10000,Observed!$A$2:$A$10000,$A62,Observed!$C$2:$C$10000,$C62),"")</f>
        <v>25.474429607391357</v>
      </c>
      <c r="AC62" s="23">
        <f>IF(ISNUMBER(AVERAGEIFS(Observed!AC$2:AC$10000,Observed!$A$2:$A$10000,$A62,Observed!$C$2:$C$10000,$C62)),AVERAGEIFS(Observed!AC$2:AC$10000,Observed!$A$2:$A$10000,$A62,Observed!$C$2:$C$10000,$C62),"")</f>
        <v>83.36114501953125</v>
      </c>
      <c r="AD62" s="23">
        <f>IF(ISNUMBER(AVERAGEIFS(Observed!AD$2:AD$10000,Observed!$A$2:$A$10000,$A62,Observed!$C$2:$C$10000,$C62)),AVERAGEIFS(Observed!AD$2:AD$10000,Observed!$A$2:$A$10000,$A62,Observed!$C$2:$C$10000,$C62),"")</f>
        <v>19.176151275634766</v>
      </c>
      <c r="AE62" s="24">
        <f>IF(ISNUMBER(AVERAGEIFS(Observed!AE$2:AE$10000,Observed!$A$2:$A$10000,$A62,Observed!$C$2:$C$10000,$C62)),AVERAGEIFS(Observed!AE$2:AE$10000,Observed!$A$2:$A$10000,$A62,Observed!$C$2:$C$10000,$C62),"")</f>
        <v>3.0681842041015629E-2</v>
      </c>
      <c r="AF62" s="24">
        <f>IF(ISNUMBER(AVERAGEIFS(Observed!AF$2:AF$10000,Observed!$A$2:$A$10000,$A62,Observed!$C$2:$C$10000,$C62)),AVERAGEIFS(Observed!AF$2:AF$10000,Observed!$A$2:$A$10000,$A62,Observed!$C$2:$C$10000,$C62),"")</f>
        <v>3.0681842041015629E-2</v>
      </c>
      <c r="AG62" s="23">
        <f>IF(ISNUMBER(AVERAGEIFS(Observed!AG$2:AG$10000,Observed!$A$2:$A$10000,$A62,Observed!$C$2:$C$10000,$C62)),AVERAGEIFS(Observed!AG$2:AG$10000,Observed!$A$2:$A$10000,$A62,Observed!$C$2:$C$10000,$C62),"")</f>
        <v>11.723502502441406</v>
      </c>
      <c r="AH62" s="23" t="str">
        <f>IF(ISNUMBER(AVERAGEIFS(Observed!AH$2:AH$10000,Observed!$A$2:$A$10000,$A62,Observed!$C$2:$C$10000,$C62)),AVERAGEIFS(Observed!AH$2:AH$10000,Observed!$A$2:$A$10000,$A62,Observed!$C$2:$C$10000,$C62),"")</f>
        <v/>
      </c>
      <c r="AI62" s="22" t="str">
        <f>IF(ISNUMBER(AVERAGEIFS(Observed!AI$2:AI$10000,Observed!$A$2:$A$10000,$A62,Observed!$C$2:$C$10000,$C62)),AVERAGEIFS(Observed!AI$2:AI$10000,Observed!$A$2:$A$10000,$A62,Observed!$C$2:$C$10000,$C62),"")</f>
        <v/>
      </c>
      <c r="AJ62" s="23" t="str">
        <f>IF(ISNUMBER(AVERAGEIFS(Observed!AJ$2:AJ$10000,Observed!$A$2:$A$10000,$A62,Observed!$C$2:$C$10000,$C62)),AVERAGEIFS(Observed!AJ$2:AJ$10000,Observed!$A$2:$A$10000,$A62,Observed!$C$2:$C$10000,$C62),"")</f>
        <v/>
      </c>
      <c r="AK62" s="23" t="str">
        <f>IF(ISNUMBER(AVERAGEIFS(Observed!AK$2:AK$10000,Observed!$A$2:$A$10000,$A62,Observed!$C$2:$C$10000,$C62)),AVERAGEIFS(Observed!AK$2:AK$10000,Observed!$A$2:$A$10000,$A62,Observed!$C$2:$C$10000,$C62),"")</f>
        <v/>
      </c>
      <c r="AL62" s="23" t="str">
        <f>IF(ISNUMBER(AVERAGEIFS(Observed!AL$2:AL$10000,Observed!$A$2:$A$10000,$A62,Observed!$C$2:$C$10000,$C62)),AVERAGEIFS(Observed!AL$2:AL$10000,Observed!$A$2:$A$10000,$A62,Observed!$C$2:$C$10000,$C62),"")</f>
        <v/>
      </c>
      <c r="AM62" s="23">
        <f>IF(ISNUMBER(AVERAGEIFS(Observed!AM$2:AM$10000,Observed!$A$2:$A$10000,$A62,Observed!$C$2:$C$10000,$C62)),AVERAGEIFS(Observed!AM$2:AM$10000,Observed!$A$2:$A$10000,$A62,Observed!$C$2:$C$10000,$C62),"")</f>
        <v>2.0582500000000001</v>
      </c>
      <c r="AN62" s="23">
        <f>IF(ISNUMBER(AVERAGEIFS(Observed!AN$2:AN$10000,Observed!$A$2:$A$10000,$A62,Observed!$C$2:$C$10000,$C62)),AVERAGEIFS(Observed!AN$2:AN$10000,Observed!$A$2:$A$10000,$A62,Observed!$C$2:$C$10000,$C62),"")</f>
        <v>13.3965</v>
      </c>
      <c r="AO62" s="2">
        <f>COUNTIFS(Observed!$A$2:$A$10000,$A62,Observed!$C$2:$C$10000,$C62)</f>
        <v>4</v>
      </c>
      <c r="AP62" s="2">
        <f t="shared" si="1"/>
        <v>14</v>
      </c>
    </row>
    <row r="63" spans="1:42" x14ac:dyDescent="0.25">
      <c r="A63" t="s">
        <v>23</v>
      </c>
      <c r="B63" t="s">
        <v>43</v>
      </c>
      <c r="C63" s="20">
        <v>42110</v>
      </c>
      <c r="D63">
        <v>1</v>
      </c>
      <c r="E63" t="s">
        <v>55</v>
      </c>
      <c r="G63" s="25" t="s">
        <v>73</v>
      </c>
      <c r="H63" t="s">
        <v>22</v>
      </c>
      <c r="I63">
        <v>1.8</v>
      </c>
      <c r="J63" s="2" t="s">
        <v>20</v>
      </c>
      <c r="K63" s="22" t="str">
        <f>IF(ISNUMBER(AVERAGEIFS(Observed!K$2:K$10000,Observed!$A$2:$A$10000,$A63,Observed!$C$2:$C$10000,$C63)),AVERAGEIFS(Observed!K$2:K$10000,Observed!$A$2:$A$10000,$A63,Observed!$C$2:$C$10000,$C63),"")</f>
        <v/>
      </c>
      <c r="L63" s="23" t="str">
        <f>IF(ISNUMBER(AVERAGEIFS(Observed!L$2:L$10000,Observed!$A$2:$A$10000,$A63,Observed!$C$2:$C$10000,$C63)),AVERAGEIFS(Observed!L$2:L$10000,Observed!$A$2:$A$10000,$A63,Observed!$C$2:$C$10000,$C63),"")</f>
        <v/>
      </c>
      <c r="M63" s="23">
        <f>IF(ISNUMBER(AVERAGEIFS(Observed!M$2:M$10000,Observed!$A$2:$A$10000,$A63,Observed!$C$2:$C$10000,$C63)),AVERAGEIFS(Observed!M$2:M$10000,Observed!$A$2:$A$10000,$A63,Observed!$C$2:$C$10000,$C63),"")</f>
        <v>99.543233500694726</v>
      </c>
      <c r="N63" s="23">
        <f>IF(ISNUMBER(AVERAGEIFS(Observed!N$2:N$10000,Observed!$A$2:$A$10000,$A63,Observed!$C$2:$C$10000,$C63)),AVERAGEIFS(Observed!N$2:N$10000,Observed!$A$2:$A$10000,$A63,Observed!$C$2:$C$10000,$C63),"")</f>
        <v>99.543233500694726</v>
      </c>
      <c r="O63" s="23">
        <f>IF(ISNUMBER(AVERAGEIFS(Observed!O$2:O$10000,Observed!$A$2:$A$10000,$A63,Observed!$C$2:$C$10000,$C63)),AVERAGEIFS(Observed!O$2:O$10000,Observed!$A$2:$A$10000,$A63,Observed!$C$2:$C$10000,$C63),"")</f>
        <v>869.99751980578992</v>
      </c>
      <c r="P63" s="24" t="str">
        <f>IF(ISNUMBER(AVERAGEIFS(Observed!P$2:P$10000,Observed!$A$2:$A$10000,$A63,Observed!$C$2:$C$10000,$C63)),AVERAGEIFS(Observed!P$2:P$10000,Observed!$A$2:$A$10000,$A63,Observed!$C$2:$C$10000,$C63),"")</f>
        <v/>
      </c>
      <c r="Q63" s="24" t="str">
        <f>IF(ISNUMBER(AVERAGEIFS(Observed!Q$2:Q$10000,Observed!$A$2:$A$10000,$A63,Observed!$C$2:$C$10000,$C63)),AVERAGEIFS(Observed!Q$2:Q$10000,Observed!$A$2:$A$10000,$A63,Observed!$C$2:$C$10000,$C63),"")</f>
        <v/>
      </c>
      <c r="R63" s="24" t="str">
        <f>IF(ISNUMBER(AVERAGEIFS(Observed!R$2:R$10000,Observed!$A$2:$A$10000,$A63,Observed!$C$2:$C$10000,$C63)),AVERAGEIFS(Observed!R$2:R$10000,Observed!$A$2:$A$10000,$A63,Observed!$C$2:$C$10000,$C63),"")</f>
        <v/>
      </c>
      <c r="S63" s="22" t="str">
        <f>IF(ISNUMBER(AVERAGEIFS(Observed!S$2:S$10000,Observed!$A$2:$A$10000,$A63,Observed!$C$2:$C$10000,$C63)),AVERAGEIFS(Observed!S$2:S$10000,Observed!$A$2:$A$10000,$A63,Observed!$C$2:$C$10000,$C63),"")</f>
        <v/>
      </c>
      <c r="T63" s="23" t="str">
        <f>IF(ISNUMBER(AVERAGEIFS(Observed!T$2:T$10000,Observed!$A$2:$A$10000,$A63,Observed!$C$2:$C$10000,$C63)),AVERAGEIFS(Observed!T$2:T$10000,Observed!$A$2:$A$10000,$A63,Observed!$C$2:$C$10000,$C63),"")</f>
        <v/>
      </c>
      <c r="U63" s="23" t="str">
        <f>IF(ISNUMBER(AVERAGEIFS(Observed!U$2:U$10000,Observed!$A$2:$A$10000,$A63,Observed!$C$2:$C$10000,$C63)),AVERAGEIFS(Observed!U$2:U$10000,Observed!$A$2:$A$10000,$A63,Observed!$C$2:$C$10000,$C63),"")</f>
        <v/>
      </c>
      <c r="V63" s="23" t="str">
        <f>IF(ISNUMBER(AVERAGEIFS(Observed!V$2:V$10000,Observed!$A$2:$A$10000,$A63,Observed!$C$2:$C$10000,$C63)),AVERAGEIFS(Observed!V$2:V$10000,Observed!$A$2:$A$10000,$A63,Observed!$C$2:$C$10000,$C63),"")</f>
        <v/>
      </c>
      <c r="W63" s="23" t="str">
        <f>IF(ISNUMBER(AVERAGEIFS(Observed!W$2:W$10000,Observed!$A$2:$A$10000,$A63,Observed!$C$2:$C$10000,$C63)),AVERAGEIFS(Observed!W$2:W$10000,Observed!$A$2:$A$10000,$A63,Observed!$C$2:$C$10000,$C63),"")</f>
        <v/>
      </c>
      <c r="X63" s="23" t="str">
        <f>IF(ISNUMBER(AVERAGEIFS(Observed!X$2:X$10000,Observed!$A$2:$A$10000,$A63,Observed!$C$2:$C$10000,$C63)),AVERAGEIFS(Observed!X$2:X$10000,Observed!$A$2:$A$10000,$A63,Observed!$C$2:$C$10000,$C63),"")</f>
        <v/>
      </c>
      <c r="Y63" s="23">
        <f>IF(ISNUMBER(AVERAGEIFS(Observed!Y$2:Y$10000,Observed!$A$2:$A$10000,$A63,Observed!$C$2:$C$10000,$C63)),AVERAGEIFS(Observed!Y$2:Y$10000,Observed!$A$2:$A$10000,$A63,Observed!$C$2:$C$10000,$C63),"")</f>
        <v>19.422868251800537</v>
      </c>
      <c r="Z63" s="23">
        <f>IF(ISNUMBER(AVERAGEIFS(Observed!Z$2:Z$10000,Observed!$A$2:$A$10000,$A63,Observed!$C$2:$C$10000,$C63)),AVERAGEIFS(Observed!Z$2:Z$10000,Observed!$A$2:$A$10000,$A63,Observed!$C$2:$C$10000,$C63),"")</f>
        <v>3.831603467464447</v>
      </c>
      <c r="AA63" s="23">
        <f>IF(ISNUMBER(AVERAGEIFS(Observed!AA$2:AA$10000,Observed!$A$2:$A$10000,$A63,Observed!$C$2:$C$10000,$C63)),AVERAGEIFS(Observed!AA$2:AA$10000,Observed!$A$2:$A$10000,$A63,Observed!$C$2:$C$10000,$C63),"")</f>
        <v>74.141811370849609</v>
      </c>
      <c r="AB63" s="23">
        <f>IF(ISNUMBER(AVERAGEIFS(Observed!AB$2:AB$10000,Observed!$A$2:$A$10000,$A63,Observed!$C$2:$C$10000,$C63)),AVERAGEIFS(Observed!AB$2:AB$10000,Observed!$A$2:$A$10000,$A63,Observed!$C$2:$C$10000,$C63),"")</f>
        <v>25.212850570678711</v>
      </c>
      <c r="AC63" s="23">
        <f>IF(ISNUMBER(AVERAGEIFS(Observed!AC$2:AC$10000,Observed!$A$2:$A$10000,$A63,Observed!$C$2:$C$10000,$C63)),AVERAGEIFS(Observed!AC$2:AC$10000,Observed!$A$2:$A$10000,$A63,Observed!$C$2:$C$10000,$C63),"")</f>
        <v>83.570959091186523</v>
      </c>
      <c r="AD63" s="23">
        <f>IF(ISNUMBER(AVERAGEIFS(Observed!AD$2:AD$10000,Observed!$A$2:$A$10000,$A63,Observed!$C$2:$C$10000,$C63)),AVERAGEIFS(Observed!AD$2:AD$10000,Observed!$A$2:$A$10000,$A63,Observed!$C$2:$C$10000,$C63),"")</f>
        <v>19.306813716888428</v>
      </c>
      <c r="AE63" s="24">
        <f>IF(ISNUMBER(AVERAGEIFS(Observed!AE$2:AE$10000,Observed!$A$2:$A$10000,$A63,Observed!$C$2:$C$10000,$C63)),AVERAGEIFS(Observed!AE$2:AE$10000,Observed!$A$2:$A$10000,$A63,Observed!$C$2:$C$10000,$C63),"")</f>
        <v>3.0890901947021484E-2</v>
      </c>
      <c r="AF63" s="24">
        <f>IF(ISNUMBER(AVERAGEIFS(Observed!AF$2:AF$10000,Observed!$A$2:$A$10000,$A63,Observed!$C$2:$C$10000,$C63)),AVERAGEIFS(Observed!AF$2:AF$10000,Observed!$A$2:$A$10000,$A63,Observed!$C$2:$C$10000,$C63),"")</f>
        <v>3.0890901947021484E-2</v>
      </c>
      <c r="AG63" s="23">
        <f>IF(ISNUMBER(AVERAGEIFS(Observed!AG$2:AG$10000,Observed!$A$2:$A$10000,$A63,Observed!$C$2:$C$10000,$C63)),AVERAGEIFS(Observed!AG$2:AG$10000,Observed!$A$2:$A$10000,$A63,Observed!$C$2:$C$10000,$C63),"")</f>
        <v>11.862689819335939</v>
      </c>
      <c r="AH63" s="23" t="str">
        <f>IF(ISNUMBER(AVERAGEIFS(Observed!AH$2:AH$10000,Observed!$A$2:$A$10000,$A63,Observed!$C$2:$C$10000,$C63)),AVERAGEIFS(Observed!AH$2:AH$10000,Observed!$A$2:$A$10000,$A63,Observed!$C$2:$C$10000,$C63),"")</f>
        <v/>
      </c>
      <c r="AI63" s="22" t="str">
        <f>IF(ISNUMBER(AVERAGEIFS(Observed!AI$2:AI$10000,Observed!$A$2:$A$10000,$A63,Observed!$C$2:$C$10000,$C63)),AVERAGEIFS(Observed!AI$2:AI$10000,Observed!$A$2:$A$10000,$A63,Observed!$C$2:$C$10000,$C63),"")</f>
        <v/>
      </c>
      <c r="AJ63" s="23" t="str">
        <f>IF(ISNUMBER(AVERAGEIFS(Observed!AJ$2:AJ$10000,Observed!$A$2:$A$10000,$A63,Observed!$C$2:$C$10000,$C63)),AVERAGEIFS(Observed!AJ$2:AJ$10000,Observed!$A$2:$A$10000,$A63,Observed!$C$2:$C$10000,$C63),"")</f>
        <v/>
      </c>
      <c r="AK63" s="23" t="str">
        <f>IF(ISNUMBER(AVERAGEIFS(Observed!AK$2:AK$10000,Observed!$A$2:$A$10000,$A63,Observed!$C$2:$C$10000,$C63)),AVERAGEIFS(Observed!AK$2:AK$10000,Observed!$A$2:$A$10000,$A63,Observed!$C$2:$C$10000,$C63),"")</f>
        <v/>
      </c>
      <c r="AL63" s="23" t="str">
        <f>IF(ISNUMBER(AVERAGEIFS(Observed!AL$2:AL$10000,Observed!$A$2:$A$10000,$A63,Observed!$C$2:$C$10000,$C63)),AVERAGEIFS(Observed!AL$2:AL$10000,Observed!$A$2:$A$10000,$A63,Observed!$C$2:$C$10000,$C63),"")</f>
        <v/>
      </c>
      <c r="AM63" s="23">
        <f>IF(ISNUMBER(AVERAGEIFS(Observed!AM$2:AM$10000,Observed!$A$2:$A$10000,$A63,Observed!$C$2:$C$10000,$C63)),AVERAGEIFS(Observed!AM$2:AM$10000,Observed!$A$2:$A$10000,$A63,Observed!$C$2:$C$10000,$C63),"")</f>
        <v>3.09</v>
      </c>
      <c r="AN63" s="23">
        <f>IF(ISNUMBER(AVERAGEIFS(Observed!AN$2:AN$10000,Observed!$A$2:$A$10000,$A63,Observed!$C$2:$C$10000,$C63)),AVERAGEIFS(Observed!AN$2:AN$10000,Observed!$A$2:$A$10000,$A63,Observed!$C$2:$C$10000,$C63),"")</f>
        <v>21.253500000000003</v>
      </c>
      <c r="AO63" s="2">
        <f>COUNTIFS(Observed!$A$2:$A$10000,$A63,Observed!$C$2:$C$10000,$C63)</f>
        <v>4</v>
      </c>
      <c r="AP63" s="2">
        <f t="shared" si="1"/>
        <v>14</v>
      </c>
    </row>
    <row r="64" spans="1:42" x14ac:dyDescent="0.25">
      <c r="A64" t="s">
        <v>24</v>
      </c>
      <c r="B64" t="s">
        <v>43</v>
      </c>
      <c r="C64" s="20">
        <v>42110</v>
      </c>
      <c r="D64">
        <v>1</v>
      </c>
      <c r="E64" t="s">
        <v>56</v>
      </c>
      <c r="G64" s="25" t="s">
        <v>73</v>
      </c>
      <c r="H64" t="s">
        <v>22</v>
      </c>
      <c r="I64">
        <v>1.8</v>
      </c>
      <c r="J64" s="2" t="s">
        <v>20</v>
      </c>
      <c r="K64" s="22" t="str">
        <f>IF(ISNUMBER(AVERAGEIFS(Observed!K$2:K$10000,Observed!$A$2:$A$10000,$A64,Observed!$C$2:$C$10000,$C64)),AVERAGEIFS(Observed!K$2:K$10000,Observed!$A$2:$A$10000,$A64,Observed!$C$2:$C$10000,$C64),"")</f>
        <v/>
      </c>
      <c r="L64" s="23" t="str">
        <f>IF(ISNUMBER(AVERAGEIFS(Observed!L$2:L$10000,Observed!$A$2:$A$10000,$A64,Observed!$C$2:$C$10000,$C64)),AVERAGEIFS(Observed!L$2:L$10000,Observed!$A$2:$A$10000,$A64,Observed!$C$2:$C$10000,$C64),"")</f>
        <v/>
      </c>
      <c r="M64" s="23">
        <f>IF(ISNUMBER(AVERAGEIFS(Observed!M$2:M$10000,Observed!$A$2:$A$10000,$A64,Observed!$C$2:$C$10000,$C64)),AVERAGEIFS(Observed!M$2:M$10000,Observed!$A$2:$A$10000,$A64,Observed!$C$2:$C$10000,$C64),"")</f>
        <v>132.24102333560941</v>
      </c>
      <c r="N64" s="23">
        <f>IF(ISNUMBER(AVERAGEIFS(Observed!N$2:N$10000,Observed!$A$2:$A$10000,$A64,Observed!$C$2:$C$10000,$C64)),AVERAGEIFS(Observed!N$2:N$10000,Observed!$A$2:$A$10000,$A64,Observed!$C$2:$C$10000,$C64),"")</f>
        <v>132.24102333560941</v>
      </c>
      <c r="O64" s="23">
        <f>IF(ISNUMBER(AVERAGEIFS(Observed!O$2:O$10000,Observed!$A$2:$A$10000,$A64,Observed!$C$2:$C$10000,$C64)),AVERAGEIFS(Observed!O$2:O$10000,Observed!$A$2:$A$10000,$A64,Observed!$C$2:$C$10000,$C64),"")</f>
        <v>1329.4483594526944</v>
      </c>
      <c r="P64" s="24" t="str">
        <f>IF(ISNUMBER(AVERAGEIFS(Observed!P$2:P$10000,Observed!$A$2:$A$10000,$A64,Observed!$C$2:$C$10000,$C64)),AVERAGEIFS(Observed!P$2:P$10000,Observed!$A$2:$A$10000,$A64,Observed!$C$2:$C$10000,$C64),"")</f>
        <v/>
      </c>
      <c r="Q64" s="24" t="str">
        <f>IF(ISNUMBER(AVERAGEIFS(Observed!Q$2:Q$10000,Observed!$A$2:$A$10000,$A64,Observed!$C$2:$C$10000,$C64)),AVERAGEIFS(Observed!Q$2:Q$10000,Observed!$A$2:$A$10000,$A64,Observed!$C$2:$C$10000,$C64),"")</f>
        <v/>
      </c>
      <c r="R64" s="24" t="str">
        <f>IF(ISNUMBER(AVERAGEIFS(Observed!R$2:R$10000,Observed!$A$2:$A$10000,$A64,Observed!$C$2:$C$10000,$C64)),AVERAGEIFS(Observed!R$2:R$10000,Observed!$A$2:$A$10000,$A64,Observed!$C$2:$C$10000,$C64),"")</f>
        <v/>
      </c>
      <c r="S64" s="22" t="str">
        <f>IF(ISNUMBER(AVERAGEIFS(Observed!S$2:S$10000,Observed!$A$2:$A$10000,$A64,Observed!$C$2:$C$10000,$C64)),AVERAGEIFS(Observed!S$2:S$10000,Observed!$A$2:$A$10000,$A64,Observed!$C$2:$C$10000,$C64),"")</f>
        <v/>
      </c>
      <c r="T64" s="23" t="str">
        <f>IF(ISNUMBER(AVERAGEIFS(Observed!T$2:T$10000,Observed!$A$2:$A$10000,$A64,Observed!$C$2:$C$10000,$C64)),AVERAGEIFS(Observed!T$2:T$10000,Observed!$A$2:$A$10000,$A64,Observed!$C$2:$C$10000,$C64),"")</f>
        <v/>
      </c>
      <c r="U64" s="23" t="str">
        <f>IF(ISNUMBER(AVERAGEIFS(Observed!U$2:U$10000,Observed!$A$2:$A$10000,$A64,Observed!$C$2:$C$10000,$C64)),AVERAGEIFS(Observed!U$2:U$10000,Observed!$A$2:$A$10000,$A64,Observed!$C$2:$C$10000,$C64),"")</f>
        <v/>
      </c>
      <c r="V64" s="23" t="str">
        <f>IF(ISNUMBER(AVERAGEIFS(Observed!V$2:V$10000,Observed!$A$2:$A$10000,$A64,Observed!$C$2:$C$10000,$C64)),AVERAGEIFS(Observed!V$2:V$10000,Observed!$A$2:$A$10000,$A64,Observed!$C$2:$C$10000,$C64),"")</f>
        <v/>
      </c>
      <c r="W64" s="23" t="str">
        <f>IF(ISNUMBER(AVERAGEIFS(Observed!W$2:W$10000,Observed!$A$2:$A$10000,$A64,Observed!$C$2:$C$10000,$C64)),AVERAGEIFS(Observed!W$2:W$10000,Observed!$A$2:$A$10000,$A64,Observed!$C$2:$C$10000,$C64),"")</f>
        <v/>
      </c>
      <c r="X64" s="23" t="str">
        <f>IF(ISNUMBER(AVERAGEIFS(Observed!X$2:X$10000,Observed!$A$2:$A$10000,$A64,Observed!$C$2:$C$10000,$C64)),AVERAGEIFS(Observed!X$2:X$10000,Observed!$A$2:$A$10000,$A64,Observed!$C$2:$C$10000,$C64),"")</f>
        <v/>
      </c>
      <c r="Y64" s="23">
        <f>IF(ISNUMBER(AVERAGEIFS(Observed!Y$2:Y$10000,Observed!$A$2:$A$10000,$A64,Observed!$C$2:$C$10000,$C64)),AVERAGEIFS(Observed!Y$2:Y$10000,Observed!$A$2:$A$10000,$A64,Observed!$C$2:$C$10000,$C64),"")</f>
        <v>17.702394962310791</v>
      </c>
      <c r="Z64" s="23">
        <f>IF(ISNUMBER(AVERAGEIFS(Observed!Z$2:Z$10000,Observed!$A$2:$A$10000,$A64,Observed!$C$2:$C$10000,$C64)),AVERAGEIFS(Observed!Z$2:Z$10000,Observed!$A$2:$A$10000,$A64,Observed!$C$2:$C$10000,$C64),"")</f>
        <v>4.7659380435943604</v>
      </c>
      <c r="AA64" s="23">
        <f>IF(ISNUMBER(AVERAGEIFS(Observed!AA$2:AA$10000,Observed!$A$2:$A$10000,$A64,Observed!$C$2:$C$10000,$C64)),AVERAGEIFS(Observed!AA$2:AA$10000,Observed!$A$2:$A$10000,$A64,Observed!$C$2:$C$10000,$C64),"")</f>
        <v>75.433666229248047</v>
      </c>
      <c r="AB64" s="23">
        <f>IF(ISNUMBER(AVERAGEIFS(Observed!AB$2:AB$10000,Observed!$A$2:$A$10000,$A64,Observed!$C$2:$C$10000,$C64)),AVERAGEIFS(Observed!AB$2:AB$10000,Observed!$A$2:$A$10000,$A64,Observed!$C$2:$C$10000,$C64),"")</f>
        <v>24.276349544525146</v>
      </c>
      <c r="AC64" s="23">
        <f>IF(ISNUMBER(AVERAGEIFS(Observed!AC$2:AC$10000,Observed!$A$2:$A$10000,$A64,Observed!$C$2:$C$10000,$C64)),AVERAGEIFS(Observed!AC$2:AC$10000,Observed!$A$2:$A$10000,$A64,Observed!$C$2:$C$10000,$C64),"")</f>
        <v>83.796783447265625</v>
      </c>
      <c r="AD64" s="23">
        <f>IF(ISNUMBER(AVERAGEIFS(Observed!AD$2:AD$10000,Observed!$A$2:$A$10000,$A64,Observed!$C$2:$C$10000,$C64)),AVERAGEIFS(Observed!AD$2:AD$10000,Observed!$A$2:$A$10000,$A64,Observed!$C$2:$C$10000,$C64),"")</f>
        <v>21.172213077545166</v>
      </c>
      <c r="AE64" s="24">
        <f>IF(ISNUMBER(AVERAGEIFS(Observed!AE$2:AE$10000,Observed!$A$2:$A$10000,$A64,Observed!$C$2:$C$10000,$C64)),AVERAGEIFS(Observed!AE$2:AE$10000,Observed!$A$2:$A$10000,$A64,Observed!$C$2:$C$10000,$C64),"")</f>
        <v>3.3875540924072266E-2</v>
      </c>
      <c r="AF64" s="24">
        <f>IF(ISNUMBER(AVERAGEIFS(Observed!AF$2:AF$10000,Observed!$A$2:$A$10000,$A64,Observed!$C$2:$C$10000,$C64)),AVERAGEIFS(Observed!AF$2:AF$10000,Observed!$A$2:$A$10000,$A64,Observed!$C$2:$C$10000,$C64),"")</f>
        <v>3.3875540924072266E-2</v>
      </c>
      <c r="AG64" s="23">
        <f>IF(ISNUMBER(AVERAGEIFS(Observed!AG$2:AG$10000,Observed!$A$2:$A$10000,$A64,Observed!$C$2:$C$10000,$C64)),AVERAGEIFS(Observed!AG$2:AG$10000,Observed!$A$2:$A$10000,$A64,Observed!$C$2:$C$10000,$C64),"")</f>
        <v>12.069386596679688</v>
      </c>
      <c r="AH64" s="23" t="str">
        <f>IF(ISNUMBER(AVERAGEIFS(Observed!AH$2:AH$10000,Observed!$A$2:$A$10000,$A64,Observed!$C$2:$C$10000,$C64)),AVERAGEIFS(Observed!AH$2:AH$10000,Observed!$A$2:$A$10000,$A64,Observed!$C$2:$C$10000,$C64),"")</f>
        <v/>
      </c>
      <c r="AI64" s="22" t="str">
        <f>IF(ISNUMBER(AVERAGEIFS(Observed!AI$2:AI$10000,Observed!$A$2:$A$10000,$A64,Observed!$C$2:$C$10000,$C64)),AVERAGEIFS(Observed!AI$2:AI$10000,Observed!$A$2:$A$10000,$A64,Observed!$C$2:$C$10000,$C64),"")</f>
        <v/>
      </c>
      <c r="AJ64" s="23" t="str">
        <f>IF(ISNUMBER(AVERAGEIFS(Observed!AJ$2:AJ$10000,Observed!$A$2:$A$10000,$A64,Observed!$C$2:$C$10000,$C64)),AVERAGEIFS(Observed!AJ$2:AJ$10000,Observed!$A$2:$A$10000,$A64,Observed!$C$2:$C$10000,$C64),"")</f>
        <v/>
      </c>
      <c r="AK64" s="23" t="str">
        <f>IF(ISNUMBER(AVERAGEIFS(Observed!AK$2:AK$10000,Observed!$A$2:$A$10000,$A64,Observed!$C$2:$C$10000,$C64)),AVERAGEIFS(Observed!AK$2:AK$10000,Observed!$A$2:$A$10000,$A64,Observed!$C$2:$C$10000,$C64),"")</f>
        <v/>
      </c>
      <c r="AL64" s="23" t="str">
        <f>IF(ISNUMBER(AVERAGEIFS(Observed!AL$2:AL$10000,Observed!$A$2:$A$10000,$A64,Observed!$C$2:$C$10000,$C64)),AVERAGEIFS(Observed!AL$2:AL$10000,Observed!$A$2:$A$10000,$A64,Observed!$C$2:$C$10000,$C64),"")</f>
        <v/>
      </c>
      <c r="AM64" s="23">
        <f>IF(ISNUMBER(AVERAGEIFS(Observed!AM$2:AM$10000,Observed!$A$2:$A$10000,$A64,Observed!$C$2:$C$10000,$C64)),AVERAGEIFS(Observed!AM$2:AM$10000,Observed!$A$2:$A$10000,$A64,Observed!$C$2:$C$10000,$C64),"")</f>
        <v>4.4852500000000006</v>
      </c>
      <c r="AN64" s="23">
        <f>IF(ISNUMBER(AVERAGEIFS(Observed!AN$2:AN$10000,Observed!$A$2:$A$10000,$A64,Observed!$C$2:$C$10000,$C64)),AVERAGEIFS(Observed!AN$2:AN$10000,Observed!$A$2:$A$10000,$A64,Observed!$C$2:$C$10000,$C64),"")</f>
        <v>37.365749999999998</v>
      </c>
      <c r="AO64" s="2">
        <f>COUNTIFS(Observed!$A$2:$A$10000,$A64,Observed!$C$2:$C$10000,$C64)</f>
        <v>4</v>
      </c>
      <c r="AP64" s="2">
        <f t="shared" si="1"/>
        <v>14</v>
      </c>
    </row>
    <row r="65" spans="1:42" x14ac:dyDescent="0.25">
      <c r="A65" t="s">
        <v>27</v>
      </c>
      <c r="B65" t="s">
        <v>43</v>
      </c>
      <c r="C65" s="20">
        <v>42110</v>
      </c>
      <c r="D65">
        <v>1</v>
      </c>
      <c r="E65" t="s">
        <v>57</v>
      </c>
      <c r="G65" s="25" t="s">
        <v>73</v>
      </c>
      <c r="H65" t="s">
        <v>22</v>
      </c>
      <c r="I65">
        <v>1.8</v>
      </c>
      <c r="J65" s="2" t="s">
        <v>20</v>
      </c>
      <c r="K65" s="22" t="str">
        <f>IF(ISNUMBER(AVERAGEIFS(Observed!K$2:K$10000,Observed!$A$2:$A$10000,$A65,Observed!$C$2:$C$10000,$C65)),AVERAGEIFS(Observed!K$2:K$10000,Observed!$A$2:$A$10000,$A65,Observed!$C$2:$C$10000,$C65),"")</f>
        <v/>
      </c>
      <c r="L65" s="23" t="str">
        <f>IF(ISNUMBER(AVERAGEIFS(Observed!L$2:L$10000,Observed!$A$2:$A$10000,$A65,Observed!$C$2:$C$10000,$C65)),AVERAGEIFS(Observed!L$2:L$10000,Observed!$A$2:$A$10000,$A65,Observed!$C$2:$C$10000,$C65),"")</f>
        <v/>
      </c>
      <c r="M65" s="23">
        <f>IF(ISNUMBER(AVERAGEIFS(Observed!M$2:M$10000,Observed!$A$2:$A$10000,$A65,Observed!$C$2:$C$10000,$C65)),AVERAGEIFS(Observed!M$2:M$10000,Observed!$A$2:$A$10000,$A65,Observed!$C$2:$C$10000,$C65),"")</f>
        <v>115.7364136144469</v>
      </c>
      <c r="N65" s="23">
        <f>IF(ISNUMBER(AVERAGEIFS(Observed!N$2:N$10000,Observed!$A$2:$A$10000,$A65,Observed!$C$2:$C$10000,$C65)),AVERAGEIFS(Observed!N$2:N$10000,Observed!$A$2:$A$10000,$A65,Observed!$C$2:$C$10000,$C65),"")</f>
        <v>115.7364136144469</v>
      </c>
      <c r="O65" s="23">
        <f>IF(ISNUMBER(AVERAGEIFS(Observed!O$2:O$10000,Observed!$A$2:$A$10000,$A65,Observed!$C$2:$C$10000,$C65)),AVERAGEIFS(Observed!O$2:O$10000,Observed!$A$2:$A$10000,$A65,Observed!$C$2:$C$10000,$C65),"")</f>
        <v>1118.1380720098832</v>
      </c>
      <c r="P65" s="24" t="str">
        <f>IF(ISNUMBER(AVERAGEIFS(Observed!P$2:P$10000,Observed!$A$2:$A$10000,$A65,Observed!$C$2:$C$10000,$C65)),AVERAGEIFS(Observed!P$2:P$10000,Observed!$A$2:$A$10000,$A65,Observed!$C$2:$C$10000,$C65),"")</f>
        <v/>
      </c>
      <c r="Q65" s="24" t="str">
        <f>IF(ISNUMBER(AVERAGEIFS(Observed!Q$2:Q$10000,Observed!$A$2:$A$10000,$A65,Observed!$C$2:$C$10000,$C65)),AVERAGEIFS(Observed!Q$2:Q$10000,Observed!$A$2:$A$10000,$A65,Observed!$C$2:$C$10000,$C65),"")</f>
        <v/>
      </c>
      <c r="R65" s="24" t="str">
        <f>IF(ISNUMBER(AVERAGEIFS(Observed!R$2:R$10000,Observed!$A$2:$A$10000,$A65,Observed!$C$2:$C$10000,$C65)),AVERAGEIFS(Observed!R$2:R$10000,Observed!$A$2:$A$10000,$A65,Observed!$C$2:$C$10000,$C65),"")</f>
        <v/>
      </c>
      <c r="S65" s="22" t="str">
        <f>IF(ISNUMBER(AVERAGEIFS(Observed!S$2:S$10000,Observed!$A$2:$A$10000,$A65,Observed!$C$2:$C$10000,$C65)),AVERAGEIFS(Observed!S$2:S$10000,Observed!$A$2:$A$10000,$A65,Observed!$C$2:$C$10000,$C65),"")</f>
        <v/>
      </c>
      <c r="T65" s="23" t="str">
        <f>IF(ISNUMBER(AVERAGEIFS(Observed!T$2:T$10000,Observed!$A$2:$A$10000,$A65,Observed!$C$2:$C$10000,$C65)),AVERAGEIFS(Observed!T$2:T$10000,Observed!$A$2:$A$10000,$A65,Observed!$C$2:$C$10000,$C65),"")</f>
        <v/>
      </c>
      <c r="U65" s="23" t="str">
        <f>IF(ISNUMBER(AVERAGEIFS(Observed!U$2:U$10000,Observed!$A$2:$A$10000,$A65,Observed!$C$2:$C$10000,$C65)),AVERAGEIFS(Observed!U$2:U$10000,Observed!$A$2:$A$10000,$A65,Observed!$C$2:$C$10000,$C65),"")</f>
        <v/>
      </c>
      <c r="V65" s="23" t="str">
        <f>IF(ISNUMBER(AVERAGEIFS(Observed!V$2:V$10000,Observed!$A$2:$A$10000,$A65,Observed!$C$2:$C$10000,$C65)),AVERAGEIFS(Observed!V$2:V$10000,Observed!$A$2:$A$10000,$A65,Observed!$C$2:$C$10000,$C65),"")</f>
        <v/>
      </c>
      <c r="W65" s="23" t="str">
        <f>IF(ISNUMBER(AVERAGEIFS(Observed!W$2:W$10000,Observed!$A$2:$A$10000,$A65,Observed!$C$2:$C$10000,$C65)),AVERAGEIFS(Observed!W$2:W$10000,Observed!$A$2:$A$10000,$A65,Observed!$C$2:$C$10000,$C65),"")</f>
        <v/>
      </c>
      <c r="X65" s="23" t="str">
        <f>IF(ISNUMBER(AVERAGEIFS(Observed!X$2:X$10000,Observed!$A$2:$A$10000,$A65,Observed!$C$2:$C$10000,$C65)),AVERAGEIFS(Observed!X$2:X$10000,Observed!$A$2:$A$10000,$A65,Observed!$C$2:$C$10000,$C65),"")</f>
        <v/>
      </c>
      <c r="Y65" s="23">
        <f>IF(ISNUMBER(AVERAGEIFS(Observed!Y$2:Y$10000,Observed!$A$2:$A$10000,$A65,Observed!$C$2:$C$10000,$C65)),AVERAGEIFS(Observed!Y$2:Y$10000,Observed!$A$2:$A$10000,$A65,Observed!$C$2:$C$10000,$C65),"")</f>
        <v>18.612573146820068</v>
      </c>
      <c r="Z65" s="23">
        <f>IF(ISNUMBER(AVERAGEIFS(Observed!Z$2:Z$10000,Observed!$A$2:$A$10000,$A65,Observed!$C$2:$C$10000,$C65)),AVERAGEIFS(Observed!Z$2:Z$10000,Observed!$A$2:$A$10000,$A65,Observed!$C$2:$C$10000,$C65),"")</f>
        <v>3.8871912360191345</v>
      </c>
      <c r="AA65" s="23">
        <f>IF(ISNUMBER(AVERAGEIFS(Observed!AA$2:AA$10000,Observed!$A$2:$A$10000,$A65,Observed!$C$2:$C$10000,$C65)),AVERAGEIFS(Observed!AA$2:AA$10000,Observed!$A$2:$A$10000,$A65,Observed!$C$2:$C$10000,$C65),"")</f>
        <v>75.329744338989258</v>
      </c>
      <c r="AB65" s="23">
        <f>IF(ISNUMBER(AVERAGEIFS(Observed!AB$2:AB$10000,Observed!$A$2:$A$10000,$A65,Observed!$C$2:$C$10000,$C65)),AVERAGEIFS(Observed!AB$2:AB$10000,Observed!$A$2:$A$10000,$A65,Observed!$C$2:$C$10000,$C65),"")</f>
        <v>24.785465240478516</v>
      </c>
      <c r="AC65" s="23">
        <f>IF(ISNUMBER(AVERAGEIFS(Observed!AC$2:AC$10000,Observed!$A$2:$A$10000,$A65,Observed!$C$2:$C$10000,$C65)),AVERAGEIFS(Observed!AC$2:AC$10000,Observed!$A$2:$A$10000,$A65,Observed!$C$2:$C$10000,$C65),"")</f>
        <v>84.052879333496094</v>
      </c>
      <c r="AD65" s="23">
        <f>IF(ISNUMBER(AVERAGEIFS(Observed!AD$2:AD$10000,Observed!$A$2:$A$10000,$A65,Observed!$C$2:$C$10000,$C65)),AVERAGEIFS(Observed!AD$2:AD$10000,Observed!$A$2:$A$10000,$A65,Observed!$C$2:$C$10000,$C65),"")</f>
        <v>19.232862949371338</v>
      </c>
      <c r="AE65" s="24">
        <f>IF(ISNUMBER(AVERAGEIFS(Observed!AE$2:AE$10000,Observed!$A$2:$A$10000,$A65,Observed!$C$2:$C$10000,$C65)),AVERAGEIFS(Observed!AE$2:AE$10000,Observed!$A$2:$A$10000,$A65,Observed!$C$2:$C$10000,$C65),"")</f>
        <v>3.0772580718994143E-2</v>
      </c>
      <c r="AF65" s="24">
        <f>IF(ISNUMBER(AVERAGEIFS(Observed!AF$2:AF$10000,Observed!$A$2:$A$10000,$A65,Observed!$C$2:$C$10000,$C65)),AVERAGEIFS(Observed!AF$2:AF$10000,Observed!$A$2:$A$10000,$A65,Observed!$C$2:$C$10000,$C65),"")</f>
        <v>3.0772580718994143E-2</v>
      </c>
      <c r="AG65" s="23">
        <f>IF(ISNUMBER(AVERAGEIFS(Observed!AG$2:AG$10000,Observed!$A$2:$A$10000,$A65,Observed!$C$2:$C$10000,$C65)),AVERAGEIFS(Observed!AG$2:AG$10000,Observed!$A$2:$A$10000,$A65,Observed!$C$2:$C$10000,$C65),"")</f>
        <v>12.052759094238283</v>
      </c>
      <c r="AH65" s="23" t="str">
        <f>IF(ISNUMBER(AVERAGEIFS(Observed!AH$2:AH$10000,Observed!$A$2:$A$10000,$A65,Observed!$C$2:$C$10000,$C65)),AVERAGEIFS(Observed!AH$2:AH$10000,Observed!$A$2:$A$10000,$A65,Observed!$C$2:$C$10000,$C65),"")</f>
        <v/>
      </c>
      <c r="AI65" s="22" t="str">
        <f>IF(ISNUMBER(AVERAGEIFS(Observed!AI$2:AI$10000,Observed!$A$2:$A$10000,$A65,Observed!$C$2:$C$10000,$C65)),AVERAGEIFS(Observed!AI$2:AI$10000,Observed!$A$2:$A$10000,$A65,Observed!$C$2:$C$10000,$C65),"")</f>
        <v/>
      </c>
      <c r="AJ65" s="23" t="str">
        <f>IF(ISNUMBER(AVERAGEIFS(Observed!AJ$2:AJ$10000,Observed!$A$2:$A$10000,$A65,Observed!$C$2:$C$10000,$C65)),AVERAGEIFS(Observed!AJ$2:AJ$10000,Observed!$A$2:$A$10000,$A65,Observed!$C$2:$C$10000,$C65),"")</f>
        <v/>
      </c>
      <c r="AK65" s="23" t="str">
        <f>IF(ISNUMBER(AVERAGEIFS(Observed!AK$2:AK$10000,Observed!$A$2:$A$10000,$A65,Observed!$C$2:$C$10000,$C65)),AVERAGEIFS(Observed!AK$2:AK$10000,Observed!$A$2:$A$10000,$A65,Observed!$C$2:$C$10000,$C65),"")</f>
        <v/>
      </c>
      <c r="AL65" s="23" t="str">
        <f>IF(ISNUMBER(AVERAGEIFS(Observed!AL$2:AL$10000,Observed!$A$2:$A$10000,$A65,Observed!$C$2:$C$10000,$C65)),AVERAGEIFS(Observed!AL$2:AL$10000,Observed!$A$2:$A$10000,$A65,Observed!$C$2:$C$10000,$C65),"")</f>
        <v/>
      </c>
      <c r="AM65" s="23">
        <f>IF(ISNUMBER(AVERAGEIFS(Observed!AM$2:AM$10000,Observed!$A$2:$A$10000,$A65,Observed!$C$2:$C$10000,$C65)),AVERAGEIFS(Observed!AM$2:AM$10000,Observed!$A$2:$A$10000,$A65,Observed!$C$2:$C$10000,$C65),"")</f>
        <v>3.556</v>
      </c>
      <c r="AN65" s="23">
        <f>IF(ISNUMBER(AVERAGEIFS(Observed!AN$2:AN$10000,Observed!$A$2:$A$10000,$A65,Observed!$C$2:$C$10000,$C65)),AVERAGEIFS(Observed!AN$2:AN$10000,Observed!$A$2:$A$10000,$A65,Observed!$C$2:$C$10000,$C65),"")</f>
        <v>28.186</v>
      </c>
      <c r="AO65" s="2">
        <f>COUNTIFS(Observed!$A$2:$A$10000,$A65,Observed!$C$2:$C$10000,$C65)</f>
        <v>4</v>
      </c>
      <c r="AP65" s="2">
        <f t="shared" si="1"/>
        <v>14</v>
      </c>
    </row>
    <row r="66" spans="1:42" x14ac:dyDescent="0.25">
      <c r="A66" t="s">
        <v>28</v>
      </c>
      <c r="B66" t="s">
        <v>43</v>
      </c>
      <c r="C66" s="20">
        <v>42110</v>
      </c>
      <c r="D66">
        <v>1</v>
      </c>
      <c r="E66" t="s">
        <v>58</v>
      </c>
      <c r="G66" s="25" t="s">
        <v>73</v>
      </c>
      <c r="H66" t="s">
        <v>22</v>
      </c>
      <c r="I66">
        <v>1.8</v>
      </c>
      <c r="J66" s="2" t="s">
        <v>20</v>
      </c>
      <c r="K66" s="22" t="str">
        <f>IF(ISNUMBER(AVERAGEIFS(Observed!K$2:K$10000,Observed!$A$2:$A$10000,$A66,Observed!$C$2:$C$10000,$C66)),AVERAGEIFS(Observed!K$2:K$10000,Observed!$A$2:$A$10000,$A66,Observed!$C$2:$C$10000,$C66),"")</f>
        <v/>
      </c>
      <c r="L66" s="23" t="str">
        <f>IF(ISNUMBER(AVERAGEIFS(Observed!L$2:L$10000,Observed!$A$2:$A$10000,$A66,Observed!$C$2:$C$10000,$C66)),AVERAGEIFS(Observed!L$2:L$10000,Observed!$A$2:$A$10000,$A66,Observed!$C$2:$C$10000,$C66),"")</f>
        <v/>
      </c>
      <c r="M66" s="23">
        <f>IF(ISNUMBER(AVERAGEIFS(Observed!M$2:M$10000,Observed!$A$2:$A$10000,$A66,Observed!$C$2:$C$10000,$C66)),AVERAGEIFS(Observed!M$2:M$10000,Observed!$A$2:$A$10000,$A66,Observed!$C$2:$C$10000,$C66),"")</f>
        <v>71.806971174394107</v>
      </c>
      <c r="N66" s="23">
        <f>IF(ISNUMBER(AVERAGEIFS(Observed!N$2:N$10000,Observed!$A$2:$A$10000,$A66,Observed!$C$2:$C$10000,$C66)),AVERAGEIFS(Observed!N$2:N$10000,Observed!$A$2:$A$10000,$A66,Observed!$C$2:$C$10000,$C66),"")</f>
        <v>71.806971174394107</v>
      </c>
      <c r="O66" s="23">
        <f>IF(ISNUMBER(AVERAGEIFS(Observed!O$2:O$10000,Observed!$A$2:$A$10000,$A66,Observed!$C$2:$C$10000,$C66)),AVERAGEIFS(Observed!O$2:O$10000,Observed!$A$2:$A$10000,$A66,Observed!$C$2:$C$10000,$C66),"")</f>
        <v>576.13978287534212</v>
      </c>
      <c r="P66" s="24" t="str">
        <f>IF(ISNUMBER(AVERAGEIFS(Observed!P$2:P$10000,Observed!$A$2:$A$10000,$A66,Observed!$C$2:$C$10000,$C66)),AVERAGEIFS(Observed!P$2:P$10000,Observed!$A$2:$A$10000,$A66,Observed!$C$2:$C$10000,$C66),"")</f>
        <v/>
      </c>
      <c r="Q66" s="24" t="str">
        <f>IF(ISNUMBER(AVERAGEIFS(Observed!Q$2:Q$10000,Observed!$A$2:$A$10000,$A66,Observed!$C$2:$C$10000,$C66)),AVERAGEIFS(Observed!Q$2:Q$10000,Observed!$A$2:$A$10000,$A66,Observed!$C$2:$C$10000,$C66),"")</f>
        <v/>
      </c>
      <c r="R66" s="24" t="str">
        <f>IF(ISNUMBER(AVERAGEIFS(Observed!R$2:R$10000,Observed!$A$2:$A$10000,$A66,Observed!$C$2:$C$10000,$C66)),AVERAGEIFS(Observed!R$2:R$10000,Observed!$A$2:$A$10000,$A66,Observed!$C$2:$C$10000,$C66),"")</f>
        <v/>
      </c>
      <c r="S66" s="22" t="str">
        <f>IF(ISNUMBER(AVERAGEIFS(Observed!S$2:S$10000,Observed!$A$2:$A$10000,$A66,Observed!$C$2:$C$10000,$C66)),AVERAGEIFS(Observed!S$2:S$10000,Observed!$A$2:$A$10000,$A66,Observed!$C$2:$C$10000,$C66),"")</f>
        <v/>
      </c>
      <c r="T66" s="23" t="str">
        <f>IF(ISNUMBER(AVERAGEIFS(Observed!T$2:T$10000,Observed!$A$2:$A$10000,$A66,Observed!$C$2:$C$10000,$C66)),AVERAGEIFS(Observed!T$2:T$10000,Observed!$A$2:$A$10000,$A66,Observed!$C$2:$C$10000,$C66),"")</f>
        <v/>
      </c>
      <c r="U66" s="23" t="str">
        <f>IF(ISNUMBER(AVERAGEIFS(Observed!U$2:U$10000,Observed!$A$2:$A$10000,$A66,Observed!$C$2:$C$10000,$C66)),AVERAGEIFS(Observed!U$2:U$10000,Observed!$A$2:$A$10000,$A66,Observed!$C$2:$C$10000,$C66),"")</f>
        <v/>
      </c>
      <c r="V66" s="23" t="str">
        <f>IF(ISNUMBER(AVERAGEIFS(Observed!V$2:V$10000,Observed!$A$2:$A$10000,$A66,Observed!$C$2:$C$10000,$C66)),AVERAGEIFS(Observed!V$2:V$10000,Observed!$A$2:$A$10000,$A66,Observed!$C$2:$C$10000,$C66),"")</f>
        <v/>
      </c>
      <c r="W66" s="23" t="str">
        <f>IF(ISNUMBER(AVERAGEIFS(Observed!W$2:W$10000,Observed!$A$2:$A$10000,$A66,Observed!$C$2:$C$10000,$C66)),AVERAGEIFS(Observed!W$2:W$10000,Observed!$A$2:$A$10000,$A66,Observed!$C$2:$C$10000,$C66),"")</f>
        <v/>
      </c>
      <c r="X66" s="23" t="str">
        <f>IF(ISNUMBER(AVERAGEIFS(Observed!X$2:X$10000,Observed!$A$2:$A$10000,$A66,Observed!$C$2:$C$10000,$C66)),AVERAGEIFS(Observed!X$2:X$10000,Observed!$A$2:$A$10000,$A66,Observed!$C$2:$C$10000,$C66),"")</f>
        <v/>
      </c>
      <c r="Y66" s="23">
        <f>IF(ISNUMBER(AVERAGEIFS(Observed!Y$2:Y$10000,Observed!$A$2:$A$10000,$A66,Observed!$C$2:$C$10000,$C66)),AVERAGEIFS(Observed!Y$2:Y$10000,Observed!$A$2:$A$10000,$A66,Observed!$C$2:$C$10000,$C66),"")</f>
        <v>19.229854583740234</v>
      </c>
      <c r="Z66" s="23">
        <f>IF(ISNUMBER(AVERAGEIFS(Observed!Z$2:Z$10000,Observed!$A$2:$A$10000,$A66,Observed!$C$2:$C$10000,$C66)),AVERAGEIFS(Observed!Z$2:Z$10000,Observed!$A$2:$A$10000,$A66,Observed!$C$2:$C$10000,$C66),"")</f>
        <v>4.3901142477989197</v>
      </c>
      <c r="AA66" s="23">
        <f>IF(ISNUMBER(AVERAGEIFS(Observed!AA$2:AA$10000,Observed!$A$2:$A$10000,$A66,Observed!$C$2:$C$10000,$C66)),AVERAGEIFS(Observed!AA$2:AA$10000,Observed!$A$2:$A$10000,$A66,Observed!$C$2:$C$10000,$C66),"")</f>
        <v>73.624305725097656</v>
      </c>
      <c r="AB66" s="23">
        <f>IF(ISNUMBER(AVERAGEIFS(Observed!AB$2:AB$10000,Observed!$A$2:$A$10000,$A66,Observed!$C$2:$C$10000,$C66)),AVERAGEIFS(Observed!AB$2:AB$10000,Observed!$A$2:$A$10000,$A66,Observed!$C$2:$C$10000,$C66),"")</f>
        <v>25.281932830810547</v>
      </c>
      <c r="AC66" s="23">
        <f>IF(ISNUMBER(AVERAGEIFS(Observed!AC$2:AC$10000,Observed!$A$2:$A$10000,$A66,Observed!$C$2:$C$10000,$C66)),AVERAGEIFS(Observed!AC$2:AC$10000,Observed!$A$2:$A$10000,$A66,Observed!$C$2:$C$10000,$C66),"")</f>
        <v>83.701080322265625</v>
      </c>
      <c r="AD66" s="23">
        <f>IF(ISNUMBER(AVERAGEIFS(Observed!AD$2:AD$10000,Observed!$A$2:$A$10000,$A66,Observed!$C$2:$C$10000,$C66)),AVERAGEIFS(Observed!AD$2:AD$10000,Observed!$A$2:$A$10000,$A66,Observed!$C$2:$C$10000,$C66),"")</f>
        <v>18.999298572540283</v>
      </c>
      <c r="AE66" s="24">
        <f>IF(ISNUMBER(AVERAGEIFS(Observed!AE$2:AE$10000,Observed!$A$2:$A$10000,$A66,Observed!$C$2:$C$10000,$C66)),AVERAGEIFS(Observed!AE$2:AE$10000,Observed!$A$2:$A$10000,$A66,Observed!$C$2:$C$10000,$C66),"")</f>
        <v>3.0398877716064452E-2</v>
      </c>
      <c r="AF66" s="24">
        <f>IF(ISNUMBER(AVERAGEIFS(Observed!AF$2:AF$10000,Observed!$A$2:$A$10000,$A66,Observed!$C$2:$C$10000,$C66)),AVERAGEIFS(Observed!AF$2:AF$10000,Observed!$A$2:$A$10000,$A66,Observed!$C$2:$C$10000,$C66),"")</f>
        <v>3.0398877716064452E-2</v>
      </c>
      <c r="AG66" s="23">
        <f>IF(ISNUMBER(AVERAGEIFS(Observed!AG$2:AG$10000,Observed!$A$2:$A$10000,$A66,Observed!$C$2:$C$10000,$C66)),AVERAGEIFS(Observed!AG$2:AG$10000,Observed!$A$2:$A$10000,$A66,Observed!$C$2:$C$10000,$C66),"")</f>
        <v>11.779888916015626</v>
      </c>
      <c r="AH66" s="23" t="str">
        <f>IF(ISNUMBER(AVERAGEIFS(Observed!AH$2:AH$10000,Observed!$A$2:$A$10000,$A66,Observed!$C$2:$C$10000,$C66)),AVERAGEIFS(Observed!AH$2:AH$10000,Observed!$A$2:$A$10000,$A66,Observed!$C$2:$C$10000,$C66),"")</f>
        <v/>
      </c>
      <c r="AI66" s="22" t="str">
        <f>IF(ISNUMBER(AVERAGEIFS(Observed!AI$2:AI$10000,Observed!$A$2:$A$10000,$A66,Observed!$C$2:$C$10000,$C66)),AVERAGEIFS(Observed!AI$2:AI$10000,Observed!$A$2:$A$10000,$A66,Observed!$C$2:$C$10000,$C66),"")</f>
        <v/>
      </c>
      <c r="AJ66" s="23" t="str">
        <f>IF(ISNUMBER(AVERAGEIFS(Observed!AJ$2:AJ$10000,Observed!$A$2:$A$10000,$A66,Observed!$C$2:$C$10000,$C66)),AVERAGEIFS(Observed!AJ$2:AJ$10000,Observed!$A$2:$A$10000,$A66,Observed!$C$2:$C$10000,$C66),"")</f>
        <v/>
      </c>
      <c r="AK66" s="23" t="str">
        <f>IF(ISNUMBER(AVERAGEIFS(Observed!AK$2:AK$10000,Observed!$A$2:$A$10000,$A66,Observed!$C$2:$C$10000,$C66)),AVERAGEIFS(Observed!AK$2:AK$10000,Observed!$A$2:$A$10000,$A66,Observed!$C$2:$C$10000,$C66),"")</f>
        <v/>
      </c>
      <c r="AL66" s="23" t="str">
        <f>IF(ISNUMBER(AVERAGEIFS(Observed!AL$2:AL$10000,Observed!$A$2:$A$10000,$A66,Observed!$C$2:$C$10000,$C66)),AVERAGEIFS(Observed!AL$2:AL$10000,Observed!$A$2:$A$10000,$A66,Observed!$C$2:$C$10000,$C66),"")</f>
        <v/>
      </c>
      <c r="AM66" s="23">
        <f>IF(ISNUMBER(AVERAGEIFS(Observed!AM$2:AM$10000,Observed!$A$2:$A$10000,$A66,Observed!$C$2:$C$10000,$C66)),AVERAGEIFS(Observed!AM$2:AM$10000,Observed!$A$2:$A$10000,$A66,Observed!$C$2:$C$10000,$C66),"")</f>
        <v>2.1909999999999998</v>
      </c>
      <c r="AN66" s="23">
        <f>IF(ISNUMBER(AVERAGEIFS(Observed!AN$2:AN$10000,Observed!$A$2:$A$10000,$A66,Observed!$C$2:$C$10000,$C66)),AVERAGEIFS(Observed!AN$2:AN$10000,Observed!$A$2:$A$10000,$A66,Observed!$C$2:$C$10000,$C66),"")</f>
        <v>14.465999999999999</v>
      </c>
      <c r="AO66" s="2">
        <f>COUNTIFS(Observed!$A$2:$A$10000,$A66,Observed!$C$2:$C$10000,$C66)</f>
        <v>4</v>
      </c>
      <c r="AP66" s="2">
        <f t="shared" si="1"/>
        <v>14</v>
      </c>
    </row>
    <row r="67" spans="1:42" x14ac:dyDescent="0.25">
      <c r="A67" t="s">
        <v>26</v>
      </c>
      <c r="B67" t="s">
        <v>43</v>
      </c>
      <c r="C67" s="20">
        <v>42110</v>
      </c>
      <c r="D67">
        <v>1</v>
      </c>
      <c r="E67" t="s">
        <v>59</v>
      </c>
      <c r="G67" s="25" t="s">
        <v>73</v>
      </c>
      <c r="H67" t="s">
        <v>22</v>
      </c>
      <c r="I67">
        <v>1.8</v>
      </c>
      <c r="J67" s="2" t="s">
        <v>20</v>
      </c>
      <c r="K67" s="22" t="str">
        <f>IF(ISNUMBER(AVERAGEIFS(Observed!K$2:K$10000,Observed!$A$2:$A$10000,$A67,Observed!$C$2:$C$10000,$C67)),AVERAGEIFS(Observed!K$2:K$10000,Observed!$A$2:$A$10000,$A67,Observed!$C$2:$C$10000,$C67),"")</f>
        <v/>
      </c>
      <c r="L67" s="23" t="str">
        <f>IF(ISNUMBER(AVERAGEIFS(Observed!L$2:L$10000,Observed!$A$2:$A$10000,$A67,Observed!$C$2:$C$10000,$C67)),AVERAGEIFS(Observed!L$2:L$10000,Observed!$A$2:$A$10000,$A67,Observed!$C$2:$C$10000,$C67),"")</f>
        <v/>
      </c>
      <c r="M67" s="23">
        <f>IF(ISNUMBER(AVERAGEIFS(Observed!M$2:M$10000,Observed!$A$2:$A$10000,$A67,Observed!$C$2:$C$10000,$C67)),AVERAGEIFS(Observed!M$2:M$10000,Observed!$A$2:$A$10000,$A67,Observed!$C$2:$C$10000,$C67),"")</f>
        <v>78.97539463782023</v>
      </c>
      <c r="N67" s="23">
        <f>IF(ISNUMBER(AVERAGEIFS(Observed!N$2:N$10000,Observed!$A$2:$A$10000,$A67,Observed!$C$2:$C$10000,$C67)),AVERAGEIFS(Observed!N$2:N$10000,Observed!$A$2:$A$10000,$A67,Observed!$C$2:$C$10000,$C67),"")</f>
        <v>78.97539463782023</v>
      </c>
      <c r="O67" s="23">
        <f>IF(ISNUMBER(AVERAGEIFS(Observed!O$2:O$10000,Observed!$A$2:$A$10000,$A67,Observed!$C$2:$C$10000,$C67)),AVERAGEIFS(Observed!O$2:O$10000,Observed!$A$2:$A$10000,$A67,Observed!$C$2:$C$10000,$C67),"")</f>
        <v>702.29944396561348</v>
      </c>
      <c r="P67" s="24" t="str">
        <f>IF(ISNUMBER(AVERAGEIFS(Observed!P$2:P$10000,Observed!$A$2:$A$10000,$A67,Observed!$C$2:$C$10000,$C67)),AVERAGEIFS(Observed!P$2:P$10000,Observed!$A$2:$A$10000,$A67,Observed!$C$2:$C$10000,$C67),"")</f>
        <v/>
      </c>
      <c r="Q67" s="24" t="str">
        <f>IF(ISNUMBER(AVERAGEIFS(Observed!Q$2:Q$10000,Observed!$A$2:$A$10000,$A67,Observed!$C$2:$C$10000,$C67)),AVERAGEIFS(Observed!Q$2:Q$10000,Observed!$A$2:$A$10000,$A67,Observed!$C$2:$C$10000,$C67),"")</f>
        <v/>
      </c>
      <c r="R67" s="24" t="str">
        <f>IF(ISNUMBER(AVERAGEIFS(Observed!R$2:R$10000,Observed!$A$2:$A$10000,$A67,Observed!$C$2:$C$10000,$C67)),AVERAGEIFS(Observed!R$2:R$10000,Observed!$A$2:$A$10000,$A67,Observed!$C$2:$C$10000,$C67),"")</f>
        <v/>
      </c>
      <c r="S67" s="22" t="str">
        <f>IF(ISNUMBER(AVERAGEIFS(Observed!S$2:S$10000,Observed!$A$2:$A$10000,$A67,Observed!$C$2:$C$10000,$C67)),AVERAGEIFS(Observed!S$2:S$10000,Observed!$A$2:$A$10000,$A67,Observed!$C$2:$C$10000,$C67),"")</f>
        <v/>
      </c>
      <c r="T67" s="23" t="str">
        <f>IF(ISNUMBER(AVERAGEIFS(Observed!T$2:T$10000,Observed!$A$2:$A$10000,$A67,Observed!$C$2:$C$10000,$C67)),AVERAGEIFS(Observed!T$2:T$10000,Observed!$A$2:$A$10000,$A67,Observed!$C$2:$C$10000,$C67),"")</f>
        <v/>
      </c>
      <c r="U67" s="23" t="str">
        <f>IF(ISNUMBER(AVERAGEIFS(Observed!U$2:U$10000,Observed!$A$2:$A$10000,$A67,Observed!$C$2:$C$10000,$C67)),AVERAGEIFS(Observed!U$2:U$10000,Observed!$A$2:$A$10000,$A67,Observed!$C$2:$C$10000,$C67),"")</f>
        <v/>
      </c>
      <c r="V67" s="23" t="str">
        <f>IF(ISNUMBER(AVERAGEIFS(Observed!V$2:V$10000,Observed!$A$2:$A$10000,$A67,Observed!$C$2:$C$10000,$C67)),AVERAGEIFS(Observed!V$2:V$10000,Observed!$A$2:$A$10000,$A67,Observed!$C$2:$C$10000,$C67),"")</f>
        <v/>
      </c>
      <c r="W67" s="23" t="str">
        <f>IF(ISNUMBER(AVERAGEIFS(Observed!W$2:W$10000,Observed!$A$2:$A$10000,$A67,Observed!$C$2:$C$10000,$C67)),AVERAGEIFS(Observed!W$2:W$10000,Observed!$A$2:$A$10000,$A67,Observed!$C$2:$C$10000,$C67),"")</f>
        <v/>
      </c>
      <c r="X67" s="23" t="str">
        <f>IF(ISNUMBER(AVERAGEIFS(Observed!X$2:X$10000,Observed!$A$2:$A$10000,$A67,Observed!$C$2:$C$10000,$C67)),AVERAGEIFS(Observed!X$2:X$10000,Observed!$A$2:$A$10000,$A67,Observed!$C$2:$C$10000,$C67),"")</f>
        <v/>
      </c>
      <c r="Y67" s="23">
        <f>IF(ISNUMBER(AVERAGEIFS(Observed!Y$2:Y$10000,Observed!$A$2:$A$10000,$A67,Observed!$C$2:$C$10000,$C67)),AVERAGEIFS(Observed!Y$2:Y$10000,Observed!$A$2:$A$10000,$A67,Observed!$C$2:$C$10000,$C67),"")</f>
        <v>19.667702674865723</v>
      </c>
      <c r="Z67" s="23">
        <f>IF(ISNUMBER(AVERAGEIFS(Observed!Z$2:Z$10000,Observed!$A$2:$A$10000,$A67,Observed!$C$2:$C$10000,$C67)),AVERAGEIFS(Observed!Z$2:Z$10000,Observed!$A$2:$A$10000,$A67,Observed!$C$2:$C$10000,$C67),"")</f>
        <v>3.4097635746002197</v>
      </c>
      <c r="AA67" s="23">
        <f>IF(ISNUMBER(AVERAGEIFS(Observed!AA$2:AA$10000,Observed!$A$2:$A$10000,$A67,Observed!$C$2:$C$10000,$C67)),AVERAGEIFS(Observed!AA$2:AA$10000,Observed!$A$2:$A$10000,$A67,Observed!$C$2:$C$10000,$C67),"")</f>
        <v>73.450817108154297</v>
      </c>
      <c r="AB67" s="23">
        <f>IF(ISNUMBER(AVERAGEIFS(Observed!AB$2:AB$10000,Observed!$A$2:$A$10000,$A67,Observed!$C$2:$C$10000,$C67)),AVERAGEIFS(Observed!AB$2:AB$10000,Observed!$A$2:$A$10000,$A67,Observed!$C$2:$C$10000,$C67),"")</f>
        <v>25.602219581604004</v>
      </c>
      <c r="AC67" s="23">
        <f>IF(ISNUMBER(AVERAGEIFS(Observed!AC$2:AC$10000,Observed!$A$2:$A$10000,$A67,Observed!$C$2:$C$10000,$C67)),AVERAGEIFS(Observed!AC$2:AC$10000,Observed!$A$2:$A$10000,$A67,Observed!$C$2:$C$10000,$C67),"")</f>
        <v>83.44172477722168</v>
      </c>
      <c r="AD67" s="23">
        <f>IF(ISNUMBER(AVERAGEIFS(Observed!AD$2:AD$10000,Observed!$A$2:$A$10000,$A67,Observed!$C$2:$C$10000,$C67)),AVERAGEIFS(Observed!AD$2:AD$10000,Observed!$A$2:$A$10000,$A67,Observed!$C$2:$C$10000,$C67),"")</f>
        <v>18.705521106719971</v>
      </c>
      <c r="AE67" s="24">
        <f>IF(ISNUMBER(AVERAGEIFS(Observed!AE$2:AE$10000,Observed!$A$2:$A$10000,$A67,Observed!$C$2:$C$10000,$C67)),AVERAGEIFS(Observed!AE$2:AE$10000,Observed!$A$2:$A$10000,$A67,Observed!$C$2:$C$10000,$C67),"")</f>
        <v>2.9928833770751954E-2</v>
      </c>
      <c r="AF67" s="24">
        <f>IF(ISNUMBER(AVERAGEIFS(Observed!AF$2:AF$10000,Observed!$A$2:$A$10000,$A67,Observed!$C$2:$C$10000,$C67)),AVERAGEIFS(Observed!AF$2:AF$10000,Observed!$A$2:$A$10000,$A67,Observed!$C$2:$C$10000,$C67),"")</f>
        <v>2.9928833770751954E-2</v>
      </c>
      <c r="AG67" s="23">
        <f>IF(ISNUMBER(AVERAGEIFS(Observed!AG$2:AG$10000,Observed!$A$2:$A$10000,$A67,Observed!$C$2:$C$10000,$C67)),AVERAGEIFS(Observed!AG$2:AG$10000,Observed!$A$2:$A$10000,$A67,Observed!$C$2:$C$10000,$C67),"")</f>
        <v>11.752130737304686</v>
      </c>
      <c r="AH67" s="23" t="str">
        <f>IF(ISNUMBER(AVERAGEIFS(Observed!AH$2:AH$10000,Observed!$A$2:$A$10000,$A67,Observed!$C$2:$C$10000,$C67)),AVERAGEIFS(Observed!AH$2:AH$10000,Observed!$A$2:$A$10000,$A67,Observed!$C$2:$C$10000,$C67),"")</f>
        <v/>
      </c>
      <c r="AI67" s="22" t="str">
        <f>IF(ISNUMBER(AVERAGEIFS(Observed!AI$2:AI$10000,Observed!$A$2:$A$10000,$A67,Observed!$C$2:$C$10000,$C67)),AVERAGEIFS(Observed!AI$2:AI$10000,Observed!$A$2:$A$10000,$A67,Observed!$C$2:$C$10000,$C67),"")</f>
        <v/>
      </c>
      <c r="AJ67" s="23" t="str">
        <f>IF(ISNUMBER(AVERAGEIFS(Observed!AJ$2:AJ$10000,Observed!$A$2:$A$10000,$A67,Observed!$C$2:$C$10000,$C67)),AVERAGEIFS(Observed!AJ$2:AJ$10000,Observed!$A$2:$A$10000,$A67,Observed!$C$2:$C$10000,$C67),"")</f>
        <v/>
      </c>
      <c r="AK67" s="23" t="str">
        <f>IF(ISNUMBER(AVERAGEIFS(Observed!AK$2:AK$10000,Observed!$A$2:$A$10000,$A67,Observed!$C$2:$C$10000,$C67)),AVERAGEIFS(Observed!AK$2:AK$10000,Observed!$A$2:$A$10000,$A67,Observed!$C$2:$C$10000,$C67),"")</f>
        <v/>
      </c>
      <c r="AL67" s="23" t="str">
        <f>IF(ISNUMBER(AVERAGEIFS(Observed!AL$2:AL$10000,Observed!$A$2:$A$10000,$A67,Observed!$C$2:$C$10000,$C67)),AVERAGEIFS(Observed!AL$2:AL$10000,Observed!$A$2:$A$10000,$A67,Observed!$C$2:$C$10000,$C67),"")</f>
        <v/>
      </c>
      <c r="AM67" s="23">
        <f>IF(ISNUMBER(AVERAGEIFS(Observed!AM$2:AM$10000,Observed!$A$2:$A$10000,$A67,Observed!$C$2:$C$10000,$C67)),AVERAGEIFS(Observed!AM$2:AM$10000,Observed!$A$2:$A$10000,$A67,Observed!$C$2:$C$10000,$C67),"")</f>
        <v>2.363</v>
      </c>
      <c r="AN67" s="23">
        <f>IF(ISNUMBER(AVERAGEIFS(Observed!AN$2:AN$10000,Observed!$A$2:$A$10000,$A67,Observed!$C$2:$C$10000,$C67)),AVERAGEIFS(Observed!AN$2:AN$10000,Observed!$A$2:$A$10000,$A67,Observed!$C$2:$C$10000,$C67),"")</f>
        <v>16.310499999999998</v>
      </c>
      <c r="AO67" s="2">
        <f>COUNTIFS(Observed!$A$2:$A$10000,$A67,Observed!$C$2:$C$10000,$C67)</f>
        <v>4</v>
      </c>
      <c r="AP67" s="2">
        <f t="shared" si="1"/>
        <v>14</v>
      </c>
    </row>
    <row r="68" spans="1:42" x14ac:dyDescent="0.25">
      <c r="A68" t="s">
        <v>25</v>
      </c>
      <c r="B68" t="s">
        <v>43</v>
      </c>
      <c r="C68" s="20">
        <v>42144</v>
      </c>
      <c r="D68">
        <v>1</v>
      </c>
      <c r="E68" t="s">
        <v>54</v>
      </c>
      <c r="G68" s="25" t="s">
        <v>73</v>
      </c>
      <c r="H68" t="s">
        <v>22</v>
      </c>
      <c r="I68">
        <v>1.9</v>
      </c>
      <c r="J68" s="2" t="s">
        <v>20</v>
      </c>
      <c r="K68" s="22" t="str">
        <f>IF(ISNUMBER(AVERAGEIFS(Observed!K$2:K$10000,Observed!$A$2:$A$10000,$A68,Observed!$C$2:$C$10000,$C68)),AVERAGEIFS(Observed!K$2:K$10000,Observed!$A$2:$A$10000,$A68,Observed!$C$2:$C$10000,$C68),"")</f>
        <v/>
      </c>
      <c r="L68" s="23" t="str">
        <f>IF(ISNUMBER(AVERAGEIFS(Observed!L$2:L$10000,Observed!$A$2:$A$10000,$A68,Observed!$C$2:$C$10000,$C68)),AVERAGEIFS(Observed!L$2:L$10000,Observed!$A$2:$A$10000,$A68,Observed!$C$2:$C$10000,$C68),"")</f>
        <v/>
      </c>
      <c r="M68" s="23">
        <f>IF(ISNUMBER(AVERAGEIFS(Observed!M$2:M$10000,Observed!$A$2:$A$10000,$A68,Observed!$C$2:$C$10000,$C68)),AVERAGEIFS(Observed!M$2:M$10000,Observed!$A$2:$A$10000,$A68,Observed!$C$2:$C$10000,$C68),"")</f>
        <v>29.594301510413292</v>
      </c>
      <c r="N68" s="23">
        <f>IF(ISNUMBER(AVERAGEIFS(Observed!N$2:N$10000,Observed!$A$2:$A$10000,$A68,Observed!$C$2:$C$10000,$C68)),AVERAGEIFS(Observed!N$2:N$10000,Observed!$A$2:$A$10000,$A68,Observed!$C$2:$C$10000,$C68),"")</f>
        <v>29.594301510413292</v>
      </c>
      <c r="O68" s="23">
        <f>IF(ISNUMBER(AVERAGEIFS(Observed!O$2:O$10000,Observed!$A$2:$A$10000,$A68,Observed!$C$2:$C$10000,$C68)),AVERAGEIFS(Observed!O$2:O$10000,Observed!$A$2:$A$10000,$A68,Observed!$C$2:$C$10000,$C68),"")</f>
        <v>550.3085546319785</v>
      </c>
      <c r="P68" s="24" t="str">
        <f>IF(ISNUMBER(AVERAGEIFS(Observed!P$2:P$10000,Observed!$A$2:$A$10000,$A68,Observed!$C$2:$C$10000,$C68)),AVERAGEIFS(Observed!P$2:P$10000,Observed!$A$2:$A$10000,$A68,Observed!$C$2:$C$10000,$C68),"")</f>
        <v/>
      </c>
      <c r="Q68" s="24" t="str">
        <f>IF(ISNUMBER(AVERAGEIFS(Observed!Q$2:Q$10000,Observed!$A$2:$A$10000,$A68,Observed!$C$2:$C$10000,$C68)),AVERAGEIFS(Observed!Q$2:Q$10000,Observed!$A$2:$A$10000,$A68,Observed!$C$2:$C$10000,$C68),"")</f>
        <v/>
      </c>
      <c r="R68" s="24" t="str">
        <f>IF(ISNUMBER(AVERAGEIFS(Observed!R$2:R$10000,Observed!$A$2:$A$10000,$A68,Observed!$C$2:$C$10000,$C68)),AVERAGEIFS(Observed!R$2:R$10000,Observed!$A$2:$A$10000,$A68,Observed!$C$2:$C$10000,$C68),"")</f>
        <v/>
      </c>
      <c r="S68" s="22" t="str">
        <f>IF(ISNUMBER(AVERAGEIFS(Observed!S$2:S$10000,Observed!$A$2:$A$10000,$A68,Observed!$C$2:$C$10000,$C68)),AVERAGEIFS(Observed!S$2:S$10000,Observed!$A$2:$A$10000,$A68,Observed!$C$2:$C$10000,$C68),"")</f>
        <v/>
      </c>
      <c r="T68" s="23" t="str">
        <f>IF(ISNUMBER(AVERAGEIFS(Observed!T$2:T$10000,Observed!$A$2:$A$10000,$A68,Observed!$C$2:$C$10000,$C68)),AVERAGEIFS(Observed!T$2:T$10000,Observed!$A$2:$A$10000,$A68,Observed!$C$2:$C$10000,$C68),"")</f>
        <v/>
      </c>
      <c r="U68" s="23" t="str">
        <f>IF(ISNUMBER(AVERAGEIFS(Observed!U$2:U$10000,Observed!$A$2:$A$10000,$A68,Observed!$C$2:$C$10000,$C68)),AVERAGEIFS(Observed!U$2:U$10000,Observed!$A$2:$A$10000,$A68,Observed!$C$2:$C$10000,$C68),"")</f>
        <v/>
      </c>
      <c r="V68" s="23" t="str">
        <f>IF(ISNUMBER(AVERAGEIFS(Observed!V$2:V$10000,Observed!$A$2:$A$10000,$A68,Observed!$C$2:$C$10000,$C68)),AVERAGEIFS(Observed!V$2:V$10000,Observed!$A$2:$A$10000,$A68,Observed!$C$2:$C$10000,$C68),"")</f>
        <v/>
      </c>
      <c r="W68" s="23" t="str">
        <f>IF(ISNUMBER(AVERAGEIFS(Observed!W$2:W$10000,Observed!$A$2:$A$10000,$A68,Observed!$C$2:$C$10000,$C68)),AVERAGEIFS(Observed!W$2:W$10000,Observed!$A$2:$A$10000,$A68,Observed!$C$2:$C$10000,$C68),"")</f>
        <v/>
      </c>
      <c r="X68" s="23" t="str">
        <f>IF(ISNUMBER(AVERAGEIFS(Observed!X$2:X$10000,Observed!$A$2:$A$10000,$A68,Observed!$C$2:$C$10000,$C68)),AVERAGEIFS(Observed!X$2:X$10000,Observed!$A$2:$A$10000,$A68,Observed!$C$2:$C$10000,$C68),"")</f>
        <v/>
      </c>
      <c r="Y68" s="23">
        <f>IF(ISNUMBER(AVERAGEIFS(Observed!Y$2:Y$10000,Observed!$A$2:$A$10000,$A68,Observed!$C$2:$C$10000,$C68)),AVERAGEIFS(Observed!Y$2:Y$10000,Observed!$A$2:$A$10000,$A68,Observed!$C$2:$C$10000,$C68),"")</f>
        <v>16.459577083587646</v>
      </c>
      <c r="Z68" s="23">
        <f>IF(ISNUMBER(AVERAGEIFS(Observed!Z$2:Z$10000,Observed!$A$2:$A$10000,$A68,Observed!$C$2:$C$10000,$C68)),AVERAGEIFS(Observed!Z$2:Z$10000,Observed!$A$2:$A$10000,$A68,Observed!$C$2:$C$10000,$C68),"")</f>
        <v>6.9630451202392578</v>
      </c>
      <c r="AA68" s="23">
        <f>IF(ISNUMBER(AVERAGEIFS(Observed!AA$2:AA$10000,Observed!$A$2:$A$10000,$A68,Observed!$C$2:$C$10000,$C68)),AVERAGEIFS(Observed!AA$2:AA$10000,Observed!$A$2:$A$10000,$A68,Observed!$C$2:$C$10000,$C68),"")</f>
        <v>75.737503051757813</v>
      </c>
      <c r="AB68" s="23">
        <f>IF(ISNUMBER(AVERAGEIFS(Observed!AB$2:AB$10000,Observed!$A$2:$A$10000,$A68,Observed!$C$2:$C$10000,$C68)),AVERAGEIFS(Observed!AB$2:AB$10000,Observed!$A$2:$A$10000,$A68,Observed!$C$2:$C$10000,$C68),"")</f>
        <v>23.139813423156738</v>
      </c>
      <c r="AC68" s="23">
        <f>IF(ISNUMBER(AVERAGEIFS(Observed!AC$2:AC$10000,Observed!$A$2:$A$10000,$A68,Observed!$C$2:$C$10000,$C68)),AVERAGEIFS(Observed!AC$2:AC$10000,Observed!$A$2:$A$10000,$A68,Observed!$C$2:$C$10000,$C68),"")</f>
        <v>83.349048614501953</v>
      </c>
      <c r="AD68" s="23">
        <f>IF(ISNUMBER(AVERAGEIFS(Observed!AD$2:AD$10000,Observed!$A$2:$A$10000,$A68,Observed!$C$2:$C$10000,$C68)),AVERAGEIFS(Observed!AD$2:AD$10000,Observed!$A$2:$A$10000,$A68,Observed!$C$2:$C$10000,$C68),"")</f>
        <v>21.537106990814209</v>
      </c>
      <c r="AE68" s="24">
        <f>IF(ISNUMBER(AVERAGEIFS(Observed!AE$2:AE$10000,Observed!$A$2:$A$10000,$A68,Observed!$C$2:$C$10000,$C68)),AVERAGEIFS(Observed!AE$2:AE$10000,Observed!$A$2:$A$10000,$A68,Observed!$C$2:$C$10000,$C68),"")</f>
        <v>3.4459371185302734E-2</v>
      </c>
      <c r="AF68" s="24">
        <f>IF(ISNUMBER(AVERAGEIFS(Observed!AF$2:AF$10000,Observed!$A$2:$A$10000,$A68,Observed!$C$2:$C$10000,$C68)),AVERAGEIFS(Observed!AF$2:AF$10000,Observed!$A$2:$A$10000,$A68,Observed!$C$2:$C$10000,$C68),"")</f>
        <v>3.4459371185302734E-2</v>
      </c>
      <c r="AG68" s="23">
        <f>IF(ISNUMBER(AVERAGEIFS(Observed!AG$2:AG$10000,Observed!$A$2:$A$10000,$A68,Observed!$C$2:$C$10000,$C68)),AVERAGEIFS(Observed!AG$2:AG$10000,Observed!$A$2:$A$10000,$A68,Observed!$C$2:$C$10000,$C68),"")</f>
        <v>12.11800048828125</v>
      </c>
      <c r="AH68" s="23" t="str">
        <f>IF(ISNUMBER(AVERAGEIFS(Observed!AH$2:AH$10000,Observed!$A$2:$A$10000,$A68,Observed!$C$2:$C$10000,$C68)),AVERAGEIFS(Observed!AH$2:AH$10000,Observed!$A$2:$A$10000,$A68,Observed!$C$2:$C$10000,$C68),"")</f>
        <v/>
      </c>
      <c r="AI68" s="22" t="str">
        <f>IF(ISNUMBER(AVERAGEIFS(Observed!AI$2:AI$10000,Observed!$A$2:$A$10000,$A68,Observed!$C$2:$C$10000,$C68)),AVERAGEIFS(Observed!AI$2:AI$10000,Observed!$A$2:$A$10000,$A68,Observed!$C$2:$C$10000,$C68),"")</f>
        <v/>
      </c>
      <c r="AJ68" s="23" t="str">
        <f>IF(ISNUMBER(AVERAGEIFS(Observed!AJ$2:AJ$10000,Observed!$A$2:$A$10000,$A68,Observed!$C$2:$C$10000,$C68)),AVERAGEIFS(Observed!AJ$2:AJ$10000,Observed!$A$2:$A$10000,$A68,Observed!$C$2:$C$10000,$C68),"")</f>
        <v/>
      </c>
      <c r="AK68" s="23" t="str">
        <f>IF(ISNUMBER(AVERAGEIFS(Observed!AK$2:AK$10000,Observed!$A$2:$A$10000,$A68,Observed!$C$2:$C$10000,$C68)),AVERAGEIFS(Observed!AK$2:AK$10000,Observed!$A$2:$A$10000,$A68,Observed!$C$2:$C$10000,$C68),"")</f>
        <v/>
      </c>
      <c r="AL68" s="23" t="str">
        <f>IF(ISNUMBER(AVERAGEIFS(Observed!AL$2:AL$10000,Observed!$A$2:$A$10000,$A68,Observed!$C$2:$C$10000,$C68)),AVERAGEIFS(Observed!AL$2:AL$10000,Observed!$A$2:$A$10000,$A68,Observed!$C$2:$C$10000,$C68),"")</f>
        <v/>
      </c>
      <c r="AM68" s="23">
        <f>IF(ISNUMBER(AVERAGEIFS(Observed!AM$2:AM$10000,Observed!$A$2:$A$10000,$A68,Observed!$C$2:$C$10000,$C68)),AVERAGEIFS(Observed!AM$2:AM$10000,Observed!$A$2:$A$10000,$A68,Observed!$C$2:$C$10000,$C68),"")</f>
        <v>1.0177499999999999</v>
      </c>
      <c r="AN68" s="23">
        <f>IF(ISNUMBER(AVERAGEIFS(Observed!AN$2:AN$10000,Observed!$A$2:$A$10000,$A68,Observed!$C$2:$C$10000,$C68)),AVERAGEIFS(Observed!AN$2:AN$10000,Observed!$A$2:$A$10000,$A68,Observed!$C$2:$C$10000,$C68),"")</f>
        <v>14.414249999999999</v>
      </c>
      <c r="AO68" s="2">
        <f>COUNTIFS(Observed!$A$2:$A$10000,$A68,Observed!$C$2:$C$10000,$C68)</f>
        <v>4</v>
      </c>
      <c r="AP68" s="2">
        <f t="shared" si="1"/>
        <v>14</v>
      </c>
    </row>
    <row r="69" spans="1:42" x14ac:dyDescent="0.25">
      <c r="A69" t="s">
        <v>23</v>
      </c>
      <c r="B69" t="s">
        <v>43</v>
      </c>
      <c r="C69" s="20">
        <v>42144</v>
      </c>
      <c r="D69">
        <v>1</v>
      </c>
      <c r="E69" t="s">
        <v>55</v>
      </c>
      <c r="G69" s="25" t="s">
        <v>73</v>
      </c>
      <c r="H69" t="s">
        <v>22</v>
      </c>
      <c r="I69">
        <v>1.9</v>
      </c>
      <c r="J69" s="2" t="s">
        <v>20</v>
      </c>
      <c r="K69" s="22" t="str">
        <f>IF(ISNUMBER(AVERAGEIFS(Observed!K$2:K$10000,Observed!$A$2:$A$10000,$A69,Observed!$C$2:$C$10000,$C69)),AVERAGEIFS(Observed!K$2:K$10000,Observed!$A$2:$A$10000,$A69,Observed!$C$2:$C$10000,$C69),"")</f>
        <v/>
      </c>
      <c r="L69" s="23" t="str">
        <f>IF(ISNUMBER(AVERAGEIFS(Observed!L$2:L$10000,Observed!$A$2:$A$10000,$A69,Observed!$C$2:$C$10000,$C69)),AVERAGEIFS(Observed!L$2:L$10000,Observed!$A$2:$A$10000,$A69,Observed!$C$2:$C$10000,$C69),"")</f>
        <v/>
      </c>
      <c r="M69" s="23">
        <f>IF(ISNUMBER(AVERAGEIFS(Observed!M$2:M$10000,Observed!$A$2:$A$10000,$A69,Observed!$C$2:$C$10000,$C69)),AVERAGEIFS(Observed!M$2:M$10000,Observed!$A$2:$A$10000,$A69,Observed!$C$2:$C$10000,$C69),"")</f>
        <v>49.880422390413223</v>
      </c>
      <c r="N69" s="23">
        <f>IF(ISNUMBER(AVERAGEIFS(Observed!N$2:N$10000,Observed!$A$2:$A$10000,$A69,Observed!$C$2:$C$10000,$C69)),AVERAGEIFS(Observed!N$2:N$10000,Observed!$A$2:$A$10000,$A69,Observed!$C$2:$C$10000,$C69),"")</f>
        <v>49.880422390413223</v>
      </c>
      <c r="O69" s="23">
        <f>IF(ISNUMBER(AVERAGEIFS(Observed!O$2:O$10000,Observed!$A$2:$A$10000,$A69,Observed!$C$2:$C$10000,$C69)),AVERAGEIFS(Observed!O$2:O$10000,Observed!$A$2:$A$10000,$A69,Observed!$C$2:$C$10000,$C69),"")</f>
        <v>919.87794219620321</v>
      </c>
      <c r="P69" s="24" t="str">
        <f>IF(ISNUMBER(AVERAGEIFS(Observed!P$2:P$10000,Observed!$A$2:$A$10000,$A69,Observed!$C$2:$C$10000,$C69)),AVERAGEIFS(Observed!P$2:P$10000,Observed!$A$2:$A$10000,$A69,Observed!$C$2:$C$10000,$C69),"")</f>
        <v/>
      </c>
      <c r="Q69" s="24" t="str">
        <f>IF(ISNUMBER(AVERAGEIFS(Observed!Q$2:Q$10000,Observed!$A$2:$A$10000,$A69,Observed!$C$2:$C$10000,$C69)),AVERAGEIFS(Observed!Q$2:Q$10000,Observed!$A$2:$A$10000,$A69,Observed!$C$2:$C$10000,$C69),"")</f>
        <v/>
      </c>
      <c r="R69" s="24" t="str">
        <f>IF(ISNUMBER(AVERAGEIFS(Observed!R$2:R$10000,Observed!$A$2:$A$10000,$A69,Observed!$C$2:$C$10000,$C69)),AVERAGEIFS(Observed!R$2:R$10000,Observed!$A$2:$A$10000,$A69,Observed!$C$2:$C$10000,$C69),"")</f>
        <v/>
      </c>
      <c r="S69" s="22" t="str">
        <f>IF(ISNUMBER(AVERAGEIFS(Observed!S$2:S$10000,Observed!$A$2:$A$10000,$A69,Observed!$C$2:$C$10000,$C69)),AVERAGEIFS(Observed!S$2:S$10000,Observed!$A$2:$A$10000,$A69,Observed!$C$2:$C$10000,$C69),"")</f>
        <v/>
      </c>
      <c r="T69" s="23" t="str">
        <f>IF(ISNUMBER(AVERAGEIFS(Observed!T$2:T$10000,Observed!$A$2:$A$10000,$A69,Observed!$C$2:$C$10000,$C69)),AVERAGEIFS(Observed!T$2:T$10000,Observed!$A$2:$A$10000,$A69,Observed!$C$2:$C$10000,$C69),"")</f>
        <v/>
      </c>
      <c r="U69" s="23" t="str">
        <f>IF(ISNUMBER(AVERAGEIFS(Observed!U$2:U$10000,Observed!$A$2:$A$10000,$A69,Observed!$C$2:$C$10000,$C69)),AVERAGEIFS(Observed!U$2:U$10000,Observed!$A$2:$A$10000,$A69,Observed!$C$2:$C$10000,$C69),"")</f>
        <v/>
      </c>
      <c r="V69" s="23" t="str">
        <f>IF(ISNUMBER(AVERAGEIFS(Observed!V$2:V$10000,Observed!$A$2:$A$10000,$A69,Observed!$C$2:$C$10000,$C69)),AVERAGEIFS(Observed!V$2:V$10000,Observed!$A$2:$A$10000,$A69,Observed!$C$2:$C$10000,$C69),"")</f>
        <v/>
      </c>
      <c r="W69" s="23" t="str">
        <f>IF(ISNUMBER(AVERAGEIFS(Observed!W$2:W$10000,Observed!$A$2:$A$10000,$A69,Observed!$C$2:$C$10000,$C69)),AVERAGEIFS(Observed!W$2:W$10000,Observed!$A$2:$A$10000,$A69,Observed!$C$2:$C$10000,$C69),"")</f>
        <v/>
      </c>
      <c r="X69" s="23" t="str">
        <f>IF(ISNUMBER(AVERAGEIFS(Observed!X$2:X$10000,Observed!$A$2:$A$10000,$A69,Observed!$C$2:$C$10000,$C69)),AVERAGEIFS(Observed!X$2:X$10000,Observed!$A$2:$A$10000,$A69,Observed!$C$2:$C$10000,$C69),"")</f>
        <v/>
      </c>
      <c r="Y69" s="23">
        <f>IF(ISNUMBER(AVERAGEIFS(Observed!Y$2:Y$10000,Observed!$A$2:$A$10000,$A69,Observed!$C$2:$C$10000,$C69)),AVERAGEIFS(Observed!Y$2:Y$10000,Observed!$A$2:$A$10000,$A69,Observed!$C$2:$C$10000,$C69),"")</f>
        <v>15.625355005264282</v>
      </c>
      <c r="Z69" s="23">
        <f>IF(ISNUMBER(AVERAGEIFS(Observed!Z$2:Z$10000,Observed!$A$2:$A$10000,$A69,Observed!$C$2:$C$10000,$C69)),AVERAGEIFS(Observed!Z$2:Z$10000,Observed!$A$2:$A$10000,$A69,Observed!$C$2:$C$10000,$C69),"")</f>
        <v>5.9867191314697266</v>
      </c>
      <c r="AA69" s="23">
        <f>IF(ISNUMBER(AVERAGEIFS(Observed!AA$2:AA$10000,Observed!$A$2:$A$10000,$A69,Observed!$C$2:$C$10000,$C69)),AVERAGEIFS(Observed!AA$2:AA$10000,Observed!$A$2:$A$10000,$A69,Observed!$C$2:$C$10000,$C69),"")</f>
        <v>78.005491256713867</v>
      </c>
      <c r="AB69" s="23">
        <f>IF(ISNUMBER(AVERAGEIFS(Observed!AB$2:AB$10000,Observed!$A$2:$A$10000,$A69,Observed!$C$2:$C$10000,$C69)),AVERAGEIFS(Observed!AB$2:AB$10000,Observed!$A$2:$A$10000,$A69,Observed!$C$2:$C$10000,$C69),"")</f>
        <v>21.773962497711182</v>
      </c>
      <c r="AC69" s="23">
        <f>IF(ISNUMBER(AVERAGEIFS(Observed!AC$2:AC$10000,Observed!$A$2:$A$10000,$A69,Observed!$C$2:$C$10000,$C69)),AVERAGEIFS(Observed!AC$2:AC$10000,Observed!$A$2:$A$10000,$A69,Observed!$C$2:$C$10000,$C69),"")</f>
        <v>83.842317581176758</v>
      </c>
      <c r="AD69" s="23">
        <f>IF(ISNUMBER(AVERAGEIFS(Observed!AD$2:AD$10000,Observed!$A$2:$A$10000,$A69,Observed!$C$2:$C$10000,$C69)),AVERAGEIFS(Observed!AD$2:AD$10000,Observed!$A$2:$A$10000,$A69,Observed!$C$2:$C$10000,$C69),"")</f>
        <v>22.456323623657227</v>
      </c>
      <c r="AE69" s="24">
        <f>IF(ISNUMBER(AVERAGEIFS(Observed!AE$2:AE$10000,Observed!$A$2:$A$10000,$A69,Observed!$C$2:$C$10000,$C69)),AVERAGEIFS(Observed!AE$2:AE$10000,Observed!$A$2:$A$10000,$A69,Observed!$C$2:$C$10000,$C69),"")</f>
        <v>3.593011779785156E-2</v>
      </c>
      <c r="AF69" s="24">
        <f>IF(ISNUMBER(AVERAGEIFS(Observed!AF$2:AF$10000,Observed!$A$2:$A$10000,$A69,Observed!$C$2:$C$10000,$C69)),AVERAGEIFS(Observed!AF$2:AF$10000,Observed!$A$2:$A$10000,$A69,Observed!$C$2:$C$10000,$C69),"")</f>
        <v>3.593011779785156E-2</v>
      </c>
      <c r="AG69" s="23">
        <f>IF(ISNUMBER(AVERAGEIFS(Observed!AG$2:AG$10000,Observed!$A$2:$A$10000,$A69,Observed!$C$2:$C$10000,$C69)),AVERAGEIFS(Observed!AG$2:AG$10000,Observed!$A$2:$A$10000,$A69,Observed!$C$2:$C$10000,$C69),"")</f>
        <v>12.480878601074219</v>
      </c>
      <c r="AH69" s="23" t="str">
        <f>IF(ISNUMBER(AVERAGEIFS(Observed!AH$2:AH$10000,Observed!$A$2:$A$10000,$A69,Observed!$C$2:$C$10000,$C69)),AVERAGEIFS(Observed!AH$2:AH$10000,Observed!$A$2:$A$10000,$A69,Observed!$C$2:$C$10000,$C69),"")</f>
        <v/>
      </c>
      <c r="AI69" s="22" t="str">
        <f>IF(ISNUMBER(AVERAGEIFS(Observed!AI$2:AI$10000,Observed!$A$2:$A$10000,$A69,Observed!$C$2:$C$10000,$C69)),AVERAGEIFS(Observed!AI$2:AI$10000,Observed!$A$2:$A$10000,$A69,Observed!$C$2:$C$10000,$C69),"")</f>
        <v/>
      </c>
      <c r="AJ69" s="23" t="str">
        <f>IF(ISNUMBER(AVERAGEIFS(Observed!AJ$2:AJ$10000,Observed!$A$2:$A$10000,$A69,Observed!$C$2:$C$10000,$C69)),AVERAGEIFS(Observed!AJ$2:AJ$10000,Observed!$A$2:$A$10000,$A69,Observed!$C$2:$C$10000,$C69),"")</f>
        <v/>
      </c>
      <c r="AK69" s="23" t="str">
        <f>IF(ISNUMBER(AVERAGEIFS(Observed!AK$2:AK$10000,Observed!$A$2:$A$10000,$A69,Observed!$C$2:$C$10000,$C69)),AVERAGEIFS(Observed!AK$2:AK$10000,Observed!$A$2:$A$10000,$A69,Observed!$C$2:$C$10000,$C69),"")</f>
        <v/>
      </c>
      <c r="AL69" s="23" t="str">
        <f>IF(ISNUMBER(AVERAGEIFS(Observed!AL$2:AL$10000,Observed!$A$2:$A$10000,$A69,Observed!$C$2:$C$10000,$C69)),AVERAGEIFS(Observed!AL$2:AL$10000,Observed!$A$2:$A$10000,$A69,Observed!$C$2:$C$10000,$C69),"")</f>
        <v/>
      </c>
      <c r="AM69" s="23">
        <f>IF(ISNUMBER(AVERAGEIFS(Observed!AM$2:AM$10000,Observed!$A$2:$A$10000,$A69,Observed!$C$2:$C$10000,$C69)),AVERAGEIFS(Observed!AM$2:AM$10000,Observed!$A$2:$A$10000,$A69,Observed!$C$2:$C$10000,$C69),"")</f>
        <v>1.7887500000000001</v>
      </c>
      <c r="AN69" s="23">
        <f>IF(ISNUMBER(AVERAGEIFS(Observed!AN$2:AN$10000,Observed!$A$2:$A$10000,$A69,Observed!$C$2:$C$10000,$C69)),AVERAGEIFS(Observed!AN$2:AN$10000,Observed!$A$2:$A$10000,$A69,Observed!$C$2:$C$10000,$C69),"")</f>
        <v>23.042249999999999</v>
      </c>
      <c r="AO69" s="2">
        <f>COUNTIFS(Observed!$A$2:$A$10000,$A69,Observed!$C$2:$C$10000,$C69)</f>
        <v>4</v>
      </c>
      <c r="AP69" s="2">
        <f t="shared" si="1"/>
        <v>14</v>
      </c>
    </row>
    <row r="70" spans="1:42" x14ac:dyDescent="0.25">
      <c r="A70" t="s">
        <v>24</v>
      </c>
      <c r="B70" t="s">
        <v>43</v>
      </c>
      <c r="C70" s="20">
        <v>42144</v>
      </c>
      <c r="D70">
        <v>1</v>
      </c>
      <c r="E70" t="s">
        <v>56</v>
      </c>
      <c r="G70" s="25" t="s">
        <v>73</v>
      </c>
      <c r="H70" t="s">
        <v>22</v>
      </c>
      <c r="I70">
        <v>1.9</v>
      </c>
      <c r="J70" s="2" t="s">
        <v>20</v>
      </c>
      <c r="K70" s="22" t="str">
        <f>IF(ISNUMBER(AVERAGEIFS(Observed!K$2:K$10000,Observed!$A$2:$A$10000,$A70,Observed!$C$2:$C$10000,$C70)),AVERAGEIFS(Observed!K$2:K$10000,Observed!$A$2:$A$10000,$A70,Observed!$C$2:$C$10000,$C70),"")</f>
        <v/>
      </c>
      <c r="L70" s="23" t="str">
        <f>IF(ISNUMBER(AVERAGEIFS(Observed!L$2:L$10000,Observed!$A$2:$A$10000,$A70,Observed!$C$2:$C$10000,$C70)),AVERAGEIFS(Observed!L$2:L$10000,Observed!$A$2:$A$10000,$A70,Observed!$C$2:$C$10000,$C70),"")</f>
        <v/>
      </c>
      <c r="M70" s="23">
        <f>IF(ISNUMBER(AVERAGEIFS(Observed!M$2:M$10000,Observed!$A$2:$A$10000,$A70,Observed!$C$2:$C$10000,$C70)),AVERAGEIFS(Observed!M$2:M$10000,Observed!$A$2:$A$10000,$A70,Observed!$C$2:$C$10000,$C70),"")</f>
        <v>71.834150988492141</v>
      </c>
      <c r="N70" s="23">
        <f>IF(ISNUMBER(AVERAGEIFS(Observed!N$2:N$10000,Observed!$A$2:$A$10000,$A70,Observed!$C$2:$C$10000,$C70)),AVERAGEIFS(Observed!N$2:N$10000,Observed!$A$2:$A$10000,$A70,Observed!$C$2:$C$10000,$C70),"")</f>
        <v>71.834150988492141</v>
      </c>
      <c r="O70" s="23">
        <f>IF(ISNUMBER(AVERAGEIFS(Observed!O$2:O$10000,Observed!$A$2:$A$10000,$A70,Observed!$C$2:$C$10000,$C70)),AVERAGEIFS(Observed!O$2:O$10000,Observed!$A$2:$A$10000,$A70,Observed!$C$2:$C$10000,$C70),"")</f>
        <v>1401.2825104411866</v>
      </c>
      <c r="P70" s="24" t="str">
        <f>IF(ISNUMBER(AVERAGEIFS(Observed!P$2:P$10000,Observed!$A$2:$A$10000,$A70,Observed!$C$2:$C$10000,$C70)),AVERAGEIFS(Observed!P$2:P$10000,Observed!$A$2:$A$10000,$A70,Observed!$C$2:$C$10000,$C70),"")</f>
        <v/>
      </c>
      <c r="Q70" s="24" t="str">
        <f>IF(ISNUMBER(AVERAGEIFS(Observed!Q$2:Q$10000,Observed!$A$2:$A$10000,$A70,Observed!$C$2:$C$10000,$C70)),AVERAGEIFS(Observed!Q$2:Q$10000,Observed!$A$2:$A$10000,$A70,Observed!$C$2:$C$10000,$C70),"")</f>
        <v/>
      </c>
      <c r="R70" s="24" t="str">
        <f>IF(ISNUMBER(AVERAGEIFS(Observed!R$2:R$10000,Observed!$A$2:$A$10000,$A70,Observed!$C$2:$C$10000,$C70)),AVERAGEIFS(Observed!R$2:R$10000,Observed!$A$2:$A$10000,$A70,Observed!$C$2:$C$10000,$C70),"")</f>
        <v/>
      </c>
      <c r="S70" s="22" t="str">
        <f>IF(ISNUMBER(AVERAGEIFS(Observed!S$2:S$10000,Observed!$A$2:$A$10000,$A70,Observed!$C$2:$C$10000,$C70)),AVERAGEIFS(Observed!S$2:S$10000,Observed!$A$2:$A$10000,$A70,Observed!$C$2:$C$10000,$C70),"")</f>
        <v/>
      </c>
      <c r="T70" s="23" t="str">
        <f>IF(ISNUMBER(AVERAGEIFS(Observed!T$2:T$10000,Observed!$A$2:$A$10000,$A70,Observed!$C$2:$C$10000,$C70)),AVERAGEIFS(Observed!T$2:T$10000,Observed!$A$2:$A$10000,$A70,Observed!$C$2:$C$10000,$C70),"")</f>
        <v/>
      </c>
      <c r="U70" s="23" t="str">
        <f>IF(ISNUMBER(AVERAGEIFS(Observed!U$2:U$10000,Observed!$A$2:$A$10000,$A70,Observed!$C$2:$C$10000,$C70)),AVERAGEIFS(Observed!U$2:U$10000,Observed!$A$2:$A$10000,$A70,Observed!$C$2:$C$10000,$C70),"")</f>
        <v/>
      </c>
      <c r="V70" s="23" t="str">
        <f>IF(ISNUMBER(AVERAGEIFS(Observed!V$2:V$10000,Observed!$A$2:$A$10000,$A70,Observed!$C$2:$C$10000,$C70)),AVERAGEIFS(Observed!V$2:V$10000,Observed!$A$2:$A$10000,$A70,Observed!$C$2:$C$10000,$C70),"")</f>
        <v/>
      </c>
      <c r="W70" s="23" t="str">
        <f>IF(ISNUMBER(AVERAGEIFS(Observed!W$2:W$10000,Observed!$A$2:$A$10000,$A70,Observed!$C$2:$C$10000,$C70)),AVERAGEIFS(Observed!W$2:W$10000,Observed!$A$2:$A$10000,$A70,Observed!$C$2:$C$10000,$C70),"")</f>
        <v/>
      </c>
      <c r="X70" s="23" t="str">
        <f>IF(ISNUMBER(AVERAGEIFS(Observed!X$2:X$10000,Observed!$A$2:$A$10000,$A70,Observed!$C$2:$C$10000,$C70)),AVERAGEIFS(Observed!X$2:X$10000,Observed!$A$2:$A$10000,$A70,Observed!$C$2:$C$10000,$C70),"")</f>
        <v/>
      </c>
      <c r="Y70" s="23">
        <f>IF(ISNUMBER(AVERAGEIFS(Observed!Y$2:Y$10000,Observed!$A$2:$A$10000,$A70,Observed!$C$2:$C$10000,$C70)),AVERAGEIFS(Observed!Y$2:Y$10000,Observed!$A$2:$A$10000,$A70,Observed!$C$2:$C$10000,$C70),"")</f>
        <v>15.153682231903076</v>
      </c>
      <c r="Z70" s="23">
        <f>IF(ISNUMBER(AVERAGEIFS(Observed!Z$2:Z$10000,Observed!$A$2:$A$10000,$A70,Observed!$C$2:$C$10000,$C70)),AVERAGEIFS(Observed!Z$2:Z$10000,Observed!$A$2:$A$10000,$A70,Observed!$C$2:$C$10000,$C70),"")</f>
        <v>7.3006688356399536</v>
      </c>
      <c r="AA70" s="23">
        <f>IF(ISNUMBER(AVERAGEIFS(Observed!AA$2:AA$10000,Observed!$A$2:$A$10000,$A70,Observed!$C$2:$C$10000,$C70)),AVERAGEIFS(Observed!AA$2:AA$10000,Observed!$A$2:$A$10000,$A70,Observed!$C$2:$C$10000,$C70),"")</f>
        <v>78.053468704223633</v>
      </c>
      <c r="AB70" s="23">
        <f>IF(ISNUMBER(AVERAGEIFS(Observed!AB$2:AB$10000,Observed!$A$2:$A$10000,$A70,Observed!$C$2:$C$10000,$C70)),AVERAGEIFS(Observed!AB$2:AB$10000,Observed!$A$2:$A$10000,$A70,Observed!$C$2:$C$10000,$C70),"")</f>
        <v>21.826929092407227</v>
      </c>
      <c r="AC70" s="23">
        <f>IF(ISNUMBER(AVERAGEIFS(Observed!AC$2:AC$10000,Observed!$A$2:$A$10000,$A70,Observed!$C$2:$C$10000,$C70)),AVERAGEIFS(Observed!AC$2:AC$10000,Observed!$A$2:$A$10000,$A70,Observed!$C$2:$C$10000,$C70),"")</f>
        <v>84.047939300537109</v>
      </c>
      <c r="AD70" s="23">
        <f>IF(ISNUMBER(AVERAGEIFS(Observed!AD$2:AD$10000,Observed!$A$2:$A$10000,$A70,Observed!$C$2:$C$10000,$C70)),AVERAGEIFS(Observed!AD$2:AD$10000,Observed!$A$2:$A$10000,$A70,Observed!$C$2:$C$10000,$C70),"")</f>
        <v>24.603131771087646</v>
      </c>
      <c r="AE70" s="24">
        <f>IF(ISNUMBER(AVERAGEIFS(Observed!AE$2:AE$10000,Observed!$A$2:$A$10000,$A70,Observed!$C$2:$C$10000,$C70)),AVERAGEIFS(Observed!AE$2:AE$10000,Observed!$A$2:$A$10000,$A70,Observed!$C$2:$C$10000,$C70),"")</f>
        <v>3.9365010833740235E-2</v>
      </c>
      <c r="AF70" s="24">
        <f>IF(ISNUMBER(AVERAGEIFS(Observed!AF$2:AF$10000,Observed!$A$2:$A$10000,$A70,Observed!$C$2:$C$10000,$C70)),AVERAGEIFS(Observed!AF$2:AF$10000,Observed!$A$2:$A$10000,$A70,Observed!$C$2:$C$10000,$C70),"")</f>
        <v>3.9365010833740235E-2</v>
      </c>
      <c r="AG70" s="23">
        <f>IF(ISNUMBER(AVERAGEIFS(Observed!AG$2:AG$10000,Observed!$A$2:$A$10000,$A70,Observed!$C$2:$C$10000,$C70)),AVERAGEIFS(Observed!AG$2:AG$10000,Observed!$A$2:$A$10000,$A70,Observed!$C$2:$C$10000,$C70),"")</f>
        <v>12.48855499267578</v>
      </c>
      <c r="AH70" s="23" t="str">
        <f>IF(ISNUMBER(AVERAGEIFS(Observed!AH$2:AH$10000,Observed!$A$2:$A$10000,$A70,Observed!$C$2:$C$10000,$C70)),AVERAGEIFS(Observed!AH$2:AH$10000,Observed!$A$2:$A$10000,$A70,Observed!$C$2:$C$10000,$C70),"")</f>
        <v/>
      </c>
      <c r="AI70" s="22" t="str">
        <f>IF(ISNUMBER(AVERAGEIFS(Observed!AI$2:AI$10000,Observed!$A$2:$A$10000,$A70,Observed!$C$2:$C$10000,$C70)),AVERAGEIFS(Observed!AI$2:AI$10000,Observed!$A$2:$A$10000,$A70,Observed!$C$2:$C$10000,$C70),"")</f>
        <v/>
      </c>
      <c r="AJ70" s="23" t="str">
        <f>IF(ISNUMBER(AVERAGEIFS(Observed!AJ$2:AJ$10000,Observed!$A$2:$A$10000,$A70,Observed!$C$2:$C$10000,$C70)),AVERAGEIFS(Observed!AJ$2:AJ$10000,Observed!$A$2:$A$10000,$A70,Observed!$C$2:$C$10000,$C70),"")</f>
        <v/>
      </c>
      <c r="AK70" s="23" t="str">
        <f>IF(ISNUMBER(AVERAGEIFS(Observed!AK$2:AK$10000,Observed!$A$2:$A$10000,$A70,Observed!$C$2:$C$10000,$C70)),AVERAGEIFS(Observed!AK$2:AK$10000,Observed!$A$2:$A$10000,$A70,Observed!$C$2:$C$10000,$C70),"")</f>
        <v/>
      </c>
      <c r="AL70" s="23" t="str">
        <f>IF(ISNUMBER(AVERAGEIFS(Observed!AL$2:AL$10000,Observed!$A$2:$A$10000,$A70,Observed!$C$2:$C$10000,$C70)),AVERAGEIFS(Observed!AL$2:AL$10000,Observed!$A$2:$A$10000,$A70,Observed!$C$2:$C$10000,$C70),"")</f>
        <v/>
      </c>
      <c r="AM70" s="23">
        <f>IF(ISNUMBER(AVERAGEIFS(Observed!AM$2:AM$10000,Observed!$A$2:$A$10000,$A70,Observed!$C$2:$C$10000,$C70)),AVERAGEIFS(Observed!AM$2:AM$10000,Observed!$A$2:$A$10000,$A70,Observed!$C$2:$C$10000,$C70),"")</f>
        <v>2.8427499999999997</v>
      </c>
      <c r="AN70" s="23">
        <f>IF(ISNUMBER(AVERAGEIFS(Observed!AN$2:AN$10000,Observed!$A$2:$A$10000,$A70,Observed!$C$2:$C$10000,$C70)),AVERAGEIFS(Observed!AN$2:AN$10000,Observed!$A$2:$A$10000,$A70,Observed!$C$2:$C$10000,$C70),"")</f>
        <v>40.208500000000001</v>
      </c>
      <c r="AO70" s="2">
        <f>COUNTIFS(Observed!$A$2:$A$10000,$A70,Observed!$C$2:$C$10000,$C70)</f>
        <v>4</v>
      </c>
      <c r="AP70" s="2">
        <f t="shared" si="1"/>
        <v>14</v>
      </c>
    </row>
    <row r="71" spans="1:42" x14ac:dyDescent="0.25">
      <c r="A71" t="s">
        <v>27</v>
      </c>
      <c r="B71" t="s">
        <v>43</v>
      </c>
      <c r="C71" s="20">
        <v>42144</v>
      </c>
      <c r="D71">
        <v>1</v>
      </c>
      <c r="E71" t="s">
        <v>57</v>
      </c>
      <c r="G71" s="25" t="s">
        <v>73</v>
      </c>
      <c r="H71" t="s">
        <v>22</v>
      </c>
      <c r="I71">
        <v>1.9</v>
      </c>
      <c r="J71" s="2" t="s">
        <v>20</v>
      </c>
      <c r="K71" s="22" t="str">
        <f>IF(ISNUMBER(AVERAGEIFS(Observed!K$2:K$10000,Observed!$A$2:$A$10000,$A71,Observed!$C$2:$C$10000,$C71)),AVERAGEIFS(Observed!K$2:K$10000,Observed!$A$2:$A$10000,$A71,Observed!$C$2:$C$10000,$C71),"")</f>
        <v/>
      </c>
      <c r="L71" s="23" t="str">
        <f>IF(ISNUMBER(AVERAGEIFS(Observed!L$2:L$10000,Observed!$A$2:$A$10000,$A71,Observed!$C$2:$C$10000,$C71)),AVERAGEIFS(Observed!L$2:L$10000,Observed!$A$2:$A$10000,$A71,Observed!$C$2:$C$10000,$C71),"")</f>
        <v/>
      </c>
      <c r="M71" s="23">
        <f>IF(ISNUMBER(AVERAGEIFS(Observed!M$2:M$10000,Observed!$A$2:$A$10000,$A71,Observed!$C$2:$C$10000,$C71)),AVERAGEIFS(Observed!M$2:M$10000,Observed!$A$2:$A$10000,$A71,Observed!$C$2:$C$10000,$C71),"")</f>
        <v>61.403405925520737</v>
      </c>
      <c r="N71" s="23">
        <f>IF(ISNUMBER(AVERAGEIFS(Observed!N$2:N$10000,Observed!$A$2:$A$10000,$A71,Observed!$C$2:$C$10000,$C71)),AVERAGEIFS(Observed!N$2:N$10000,Observed!$A$2:$A$10000,$A71,Observed!$C$2:$C$10000,$C71),"")</f>
        <v>61.403405925520737</v>
      </c>
      <c r="O71" s="23">
        <f>IF(ISNUMBER(AVERAGEIFS(Observed!O$2:O$10000,Observed!$A$2:$A$10000,$A71,Observed!$C$2:$C$10000,$C71)),AVERAGEIFS(Observed!O$2:O$10000,Observed!$A$2:$A$10000,$A71,Observed!$C$2:$C$10000,$C71),"")</f>
        <v>1179.5414779354039</v>
      </c>
      <c r="P71" s="24" t="str">
        <f>IF(ISNUMBER(AVERAGEIFS(Observed!P$2:P$10000,Observed!$A$2:$A$10000,$A71,Observed!$C$2:$C$10000,$C71)),AVERAGEIFS(Observed!P$2:P$10000,Observed!$A$2:$A$10000,$A71,Observed!$C$2:$C$10000,$C71),"")</f>
        <v/>
      </c>
      <c r="Q71" s="24" t="str">
        <f>IF(ISNUMBER(AVERAGEIFS(Observed!Q$2:Q$10000,Observed!$A$2:$A$10000,$A71,Observed!$C$2:$C$10000,$C71)),AVERAGEIFS(Observed!Q$2:Q$10000,Observed!$A$2:$A$10000,$A71,Observed!$C$2:$C$10000,$C71),"")</f>
        <v/>
      </c>
      <c r="R71" s="24" t="str">
        <f>IF(ISNUMBER(AVERAGEIFS(Observed!R$2:R$10000,Observed!$A$2:$A$10000,$A71,Observed!$C$2:$C$10000,$C71)),AVERAGEIFS(Observed!R$2:R$10000,Observed!$A$2:$A$10000,$A71,Observed!$C$2:$C$10000,$C71),"")</f>
        <v/>
      </c>
      <c r="S71" s="22" t="str">
        <f>IF(ISNUMBER(AVERAGEIFS(Observed!S$2:S$10000,Observed!$A$2:$A$10000,$A71,Observed!$C$2:$C$10000,$C71)),AVERAGEIFS(Observed!S$2:S$10000,Observed!$A$2:$A$10000,$A71,Observed!$C$2:$C$10000,$C71),"")</f>
        <v/>
      </c>
      <c r="T71" s="23" t="str">
        <f>IF(ISNUMBER(AVERAGEIFS(Observed!T$2:T$10000,Observed!$A$2:$A$10000,$A71,Observed!$C$2:$C$10000,$C71)),AVERAGEIFS(Observed!T$2:T$10000,Observed!$A$2:$A$10000,$A71,Observed!$C$2:$C$10000,$C71),"")</f>
        <v/>
      </c>
      <c r="U71" s="23" t="str">
        <f>IF(ISNUMBER(AVERAGEIFS(Observed!U$2:U$10000,Observed!$A$2:$A$10000,$A71,Observed!$C$2:$C$10000,$C71)),AVERAGEIFS(Observed!U$2:U$10000,Observed!$A$2:$A$10000,$A71,Observed!$C$2:$C$10000,$C71),"")</f>
        <v/>
      </c>
      <c r="V71" s="23" t="str">
        <f>IF(ISNUMBER(AVERAGEIFS(Observed!V$2:V$10000,Observed!$A$2:$A$10000,$A71,Observed!$C$2:$C$10000,$C71)),AVERAGEIFS(Observed!V$2:V$10000,Observed!$A$2:$A$10000,$A71,Observed!$C$2:$C$10000,$C71),"")</f>
        <v/>
      </c>
      <c r="W71" s="23" t="str">
        <f>IF(ISNUMBER(AVERAGEIFS(Observed!W$2:W$10000,Observed!$A$2:$A$10000,$A71,Observed!$C$2:$C$10000,$C71)),AVERAGEIFS(Observed!W$2:W$10000,Observed!$A$2:$A$10000,$A71,Observed!$C$2:$C$10000,$C71),"")</f>
        <v/>
      </c>
      <c r="X71" s="23" t="str">
        <f>IF(ISNUMBER(AVERAGEIFS(Observed!X$2:X$10000,Observed!$A$2:$A$10000,$A71,Observed!$C$2:$C$10000,$C71)),AVERAGEIFS(Observed!X$2:X$10000,Observed!$A$2:$A$10000,$A71,Observed!$C$2:$C$10000,$C71),"")</f>
        <v/>
      </c>
      <c r="Y71" s="23">
        <f>IF(ISNUMBER(AVERAGEIFS(Observed!Y$2:Y$10000,Observed!$A$2:$A$10000,$A71,Observed!$C$2:$C$10000,$C71)),AVERAGEIFS(Observed!Y$2:Y$10000,Observed!$A$2:$A$10000,$A71,Observed!$C$2:$C$10000,$C71),"")</f>
        <v>15.485689640045166</v>
      </c>
      <c r="Z71" s="23">
        <f>IF(ISNUMBER(AVERAGEIFS(Observed!Z$2:Z$10000,Observed!$A$2:$A$10000,$A71,Observed!$C$2:$C$10000,$C71)),AVERAGEIFS(Observed!Z$2:Z$10000,Observed!$A$2:$A$10000,$A71,Observed!$C$2:$C$10000,$C71),"")</f>
        <v>6.5520308017730713</v>
      </c>
      <c r="AA71" s="23">
        <f>IF(ISNUMBER(AVERAGEIFS(Observed!AA$2:AA$10000,Observed!$A$2:$A$10000,$A71,Observed!$C$2:$C$10000,$C71)),AVERAGEIFS(Observed!AA$2:AA$10000,Observed!$A$2:$A$10000,$A71,Observed!$C$2:$C$10000,$C71),"")</f>
        <v>78.029718399047852</v>
      </c>
      <c r="AB71" s="23">
        <f>IF(ISNUMBER(AVERAGEIFS(Observed!AB$2:AB$10000,Observed!$A$2:$A$10000,$A71,Observed!$C$2:$C$10000,$C71)),AVERAGEIFS(Observed!AB$2:AB$10000,Observed!$A$2:$A$10000,$A71,Observed!$C$2:$C$10000,$C71),"")</f>
        <v>21.835978507995605</v>
      </c>
      <c r="AC71" s="23">
        <f>IF(ISNUMBER(AVERAGEIFS(Observed!AC$2:AC$10000,Observed!$A$2:$A$10000,$A71,Observed!$C$2:$C$10000,$C71)),AVERAGEIFS(Observed!AC$2:AC$10000,Observed!$A$2:$A$10000,$A71,Observed!$C$2:$C$10000,$C71),"")</f>
        <v>84.104560852050781</v>
      </c>
      <c r="AD71" s="23">
        <f>IF(ISNUMBER(AVERAGEIFS(Observed!AD$2:AD$10000,Observed!$A$2:$A$10000,$A71,Observed!$C$2:$C$10000,$C71)),AVERAGEIFS(Observed!AD$2:AD$10000,Observed!$A$2:$A$10000,$A71,Observed!$C$2:$C$10000,$C71),"")</f>
        <v>23.810827255249023</v>
      </c>
      <c r="AE71" s="24">
        <f>IF(ISNUMBER(AVERAGEIFS(Observed!AE$2:AE$10000,Observed!$A$2:$A$10000,$A71,Observed!$C$2:$C$10000,$C71)),AVERAGEIFS(Observed!AE$2:AE$10000,Observed!$A$2:$A$10000,$A71,Observed!$C$2:$C$10000,$C71),"")</f>
        <v>3.8097323608398438E-2</v>
      </c>
      <c r="AF71" s="24">
        <f>IF(ISNUMBER(AVERAGEIFS(Observed!AF$2:AF$10000,Observed!$A$2:$A$10000,$A71,Observed!$C$2:$C$10000,$C71)),AVERAGEIFS(Observed!AF$2:AF$10000,Observed!$A$2:$A$10000,$A71,Observed!$C$2:$C$10000,$C71),"")</f>
        <v>3.8097323608398438E-2</v>
      </c>
      <c r="AG71" s="23">
        <f>IF(ISNUMBER(AVERAGEIFS(Observed!AG$2:AG$10000,Observed!$A$2:$A$10000,$A71,Observed!$C$2:$C$10000,$C71)),AVERAGEIFS(Observed!AG$2:AG$10000,Observed!$A$2:$A$10000,$A71,Observed!$C$2:$C$10000,$C71),"")</f>
        <v>12.484754943847655</v>
      </c>
      <c r="AH71" s="23" t="str">
        <f>IF(ISNUMBER(AVERAGEIFS(Observed!AH$2:AH$10000,Observed!$A$2:$A$10000,$A71,Observed!$C$2:$C$10000,$C71)),AVERAGEIFS(Observed!AH$2:AH$10000,Observed!$A$2:$A$10000,$A71,Observed!$C$2:$C$10000,$C71),"")</f>
        <v/>
      </c>
      <c r="AI71" s="22" t="str">
        <f>IF(ISNUMBER(AVERAGEIFS(Observed!AI$2:AI$10000,Observed!$A$2:$A$10000,$A71,Observed!$C$2:$C$10000,$C71)),AVERAGEIFS(Observed!AI$2:AI$10000,Observed!$A$2:$A$10000,$A71,Observed!$C$2:$C$10000,$C71),"")</f>
        <v/>
      </c>
      <c r="AJ71" s="23" t="str">
        <f>IF(ISNUMBER(AVERAGEIFS(Observed!AJ$2:AJ$10000,Observed!$A$2:$A$10000,$A71,Observed!$C$2:$C$10000,$C71)),AVERAGEIFS(Observed!AJ$2:AJ$10000,Observed!$A$2:$A$10000,$A71,Observed!$C$2:$C$10000,$C71),"")</f>
        <v/>
      </c>
      <c r="AK71" s="23" t="str">
        <f>IF(ISNUMBER(AVERAGEIFS(Observed!AK$2:AK$10000,Observed!$A$2:$A$10000,$A71,Observed!$C$2:$C$10000,$C71)),AVERAGEIFS(Observed!AK$2:AK$10000,Observed!$A$2:$A$10000,$A71,Observed!$C$2:$C$10000,$C71),"")</f>
        <v/>
      </c>
      <c r="AL71" s="23" t="str">
        <f>IF(ISNUMBER(AVERAGEIFS(Observed!AL$2:AL$10000,Observed!$A$2:$A$10000,$A71,Observed!$C$2:$C$10000,$C71)),AVERAGEIFS(Observed!AL$2:AL$10000,Observed!$A$2:$A$10000,$A71,Observed!$C$2:$C$10000,$C71),"")</f>
        <v/>
      </c>
      <c r="AM71" s="23">
        <f>IF(ISNUMBER(AVERAGEIFS(Observed!AM$2:AM$10000,Observed!$A$2:$A$10000,$A71,Observed!$C$2:$C$10000,$C71)),AVERAGEIFS(Observed!AM$2:AM$10000,Observed!$A$2:$A$10000,$A71,Observed!$C$2:$C$10000,$C71),"")</f>
        <v>2.32375</v>
      </c>
      <c r="AN71" s="23">
        <f>IF(ISNUMBER(AVERAGEIFS(Observed!AN$2:AN$10000,Observed!$A$2:$A$10000,$A71,Observed!$C$2:$C$10000,$C71)),AVERAGEIFS(Observed!AN$2:AN$10000,Observed!$A$2:$A$10000,$A71,Observed!$C$2:$C$10000,$C71),"")</f>
        <v>30.509749999999997</v>
      </c>
      <c r="AO71" s="2">
        <f>COUNTIFS(Observed!$A$2:$A$10000,$A71,Observed!$C$2:$C$10000,$C71)</f>
        <v>4</v>
      </c>
      <c r="AP71" s="2">
        <f t="shared" si="1"/>
        <v>14</v>
      </c>
    </row>
    <row r="72" spans="1:42" x14ac:dyDescent="0.25">
      <c r="A72" t="s">
        <v>28</v>
      </c>
      <c r="B72" t="s">
        <v>43</v>
      </c>
      <c r="C72" s="20">
        <v>42144</v>
      </c>
      <c r="D72">
        <v>1</v>
      </c>
      <c r="E72" t="s">
        <v>58</v>
      </c>
      <c r="G72" s="25" t="s">
        <v>73</v>
      </c>
      <c r="H72" t="s">
        <v>22</v>
      </c>
      <c r="I72">
        <v>1.9</v>
      </c>
      <c r="J72" s="2" t="s">
        <v>20</v>
      </c>
      <c r="K72" s="22" t="str">
        <f>IF(ISNUMBER(AVERAGEIFS(Observed!K$2:K$10000,Observed!$A$2:$A$10000,$A72,Observed!$C$2:$C$10000,$C72)),AVERAGEIFS(Observed!K$2:K$10000,Observed!$A$2:$A$10000,$A72,Observed!$C$2:$C$10000,$C72),"")</f>
        <v/>
      </c>
      <c r="L72" s="23" t="str">
        <f>IF(ISNUMBER(AVERAGEIFS(Observed!L$2:L$10000,Observed!$A$2:$A$10000,$A72,Observed!$C$2:$C$10000,$C72)),AVERAGEIFS(Observed!L$2:L$10000,Observed!$A$2:$A$10000,$A72,Observed!$C$2:$C$10000,$C72),"")</f>
        <v/>
      </c>
      <c r="M72" s="23">
        <f>IF(ISNUMBER(AVERAGEIFS(Observed!M$2:M$10000,Observed!$A$2:$A$10000,$A72,Observed!$C$2:$C$10000,$C72)),AVERAGEIFS(Observed!M$2:M$10000,Observed!$A$2:$A$10000,$A72,Observed!$C$2:$C$10000,$C72),"")</f>
        <v>31.129492133589508</v>
      </c>
      <c r="N72" s="23">
        <f>IF(ISNUMBER(AVERAGEIFS(Observed!N$2:N$10000,Observed!$A$2:$A$10000,$A72,Observed!$C$2:$C$10000,$C72)),AVERAGEIFS(Observed!N$2:N$10000,Observed!$A$2:$A$10000,$A72,Observed!$C$2:$C$10000,$C72),"")</f>
        <v>31.129492133589508</v>
      </c>
      <c r="O72" s="23">
        <f>IF(ISNUMBER(AVERAGEIFS(Observed!O$2:O$10000,Observed!$A$2:$A$10000,$A72,Observed!$C$2:$C$10000,$C72)),AVERAGEIFS(Observed!O$2:O$10000,Observed!$A$2:$A$10000,$A72,Observed!$C$2:$C$10000,$C72),"")</f>
        <v>607.26927500893169</v>
      </c>
      <c r="P72" s="24" t="str">
        <f>IF(ISNUMBER(AVERAGEIFS(Observed!P$2:P$10000,Observed!$A$2:$A$10000,$A72,Observed!$C$2:$C$10000,$C72)),AVERAGEIFS(Observed!P$2:P$10000,Observed!$A$2:$A$10000,$A72,Observed!$C$2:$C$10000,$C72),"")</f>
        <v/>
      </c>
      <c r="Q72" s="24" t="str">
        <f>IF(ISNUMBER(AVERAGEIFS(Observed!Q$2:Q$10000,Observed!$A$2:$A$10000,$A72,Observed!$C$2:$C$10000,$C72)),AVERAGEIFS(Observed!Q$2:Q$10000,Observed!$A$2:$A$10000,$A72,Observed!$C$2:$C$10000,$C72),"")</f>
        <v/>
      </c>
      <c r="R72" s="24" t="str">
        <f>IF(ISNUMBER(AVERAGEIFS(Observed!R$2:R$10000,Observed!$A$2:$A$10000,$A72,Observed!$C$2:$C$10000,$C72)),AVERAGEIFS(Observed!R$2:R$10000,Observed!$A$2:$A$10000,$A72,Observed!$C$2:$C$10000,$C72),"")</f>
        <v/>
      </c>
      <c r="S72" s="22" t="str">
        <f>IF(ISNUMBER(AVERAGEIFS(Observed!S$2:S$10000,Observed!$A$2:$A$10000,$A72,Observed!$C$2:$C$10000,$C72)),AVERAGEIFS(Observed!S$2:S$10000,Observed!$A$2:$A$10000,$A72,Observed!$C$2:$C$10000,$C72),"")</f>
        <v/>
      </c>
      <c r="T72" s="23" t="str">
        <f>IF(ISNUMBER(AVERAGEIFS(Observed!T$2:T$10000,Observed!$A$2:$A$10000,$A72,Observed!$C$2:$C$10000,$C72)),AVERAGEIFS(Observed!T$2:T$10000,Observed!$A$2:$A$10000,$A72,Observed!$C$2:$C$10000,$C72),"")</f>
        <v/>
      </c>
      <c r="U72" s="23" t="str">
        <f>IF(ISNUMBER(AVERAGEIFS(Observed!U$2:U$10000,Observed!$A$2:$A$10000,$A72,Observed!$C$2:$C$10000,$C72)),AVERAGEIFS(Observed!U$2:U$10000,Observed!$A$2:$A$10000,$A72,Observed!$C$2:$C$10000,$C72),"")</f>
        <v/>
      </c>
      <c r="V72" s="23" t="str">
        <f>IF(ISNUMBER(AVERAGEIFS(Observed!V$2:V$10000,Observed!$A$2:$A$10000,$A72,Observed!$C$2:$C$10000,$C72)),AVERAGEIFS(Observed!V$2:V$10000,Observed!$A$2:$A$10000,$A72,Observed!$C$2:$C$10000,$C72),"")</f>
        <v/>
      </c>
      <c r="W72" s="23" t="str">
        <f>IF(ISNUMBER(AVERAGEIFS(Observed!W$2:W$10000,Observed!$A$2:$A$10000,$A72,Observed!$C$2:$C$10000,$C72)),AVERAGEIFS(Observed!W$2:W$10000,Observed!$A$2:$A$10000,$A72,Observed!$C$2:$C$10000,$C72),"")</f>
        <v/>
      </c>
      <c r="X72" s="23" t="str">
        <f>IF(ISNUMBER(AVERAGEIFS(Observed!X$2:X$10000,Observed!$A$2:$A$10000,$A72,Observed!$C$2:$C$10000,$C72)),AVERAGEIFS(Observed!X$2:X$10000,Observed!$A$2:$A$10000,$A72,Observed!$C$2:$C$10000,$C72),"")</f>
        <v/>
      </c>
      <c r="Y72" s="23">
        <f>IF(ISNUMBER(AVERAGEIFS(Observed!Y$2:Y$10000,Observed!$A$2:$A$10000,$A72,Observed!$C$2:$C$10000,$C72)),AVERAGEIFS(Observed!Y$2:Y$10000,Observed!$A$2:$A$10000,$A72,Observed!$C$2:$C$10000,$C72),"")</f>
        <v>16.238429307937622</v>
      </c>
      <c r="Z72" s="23">
        <f>IF(ISNUMBER(AVERAGEIFS(Observed!Z$2:Z$10000,Observed!$A$2:$A$10000,$A72,Observed!$C$2:$C$10000,$C72)),AVERAGEIFS(Observed!Z$2:Z$10000,Observed!$A$2:$A$10000,$A72,Observed!$C$2:$C$10000,$C72),"")</f>
        <v>6.9234780073165894</v>
      </c>
      <c r="AA72" s="23">
        <f>IF(ISNUMBER(AVERAGEIFS(Observed!AA$2:AA$10000,Observed!$A$2:$A$10000,$A72,Observed!$C$2:$C$10000,$C72)),AVERAGEIFS(Observed!AA$2:AA$10000,Observed!$A$2:$A$10000,$A72,Observed!$C$2:$C$10000,$C72),"")</f>
        <v>76.924003601074219</v>
      </c>
      <c r="AB72" s="23">
        <f>IF(ISNUMBER(AVERAGEIFS(Observed!AB$2:AB$10000,Observed!$A$2:$A$10000,$A72,Observed!$C$2:$C$10000,$C72)),AVERAGEIFS(Observed!AB$2:AB$10000,Observed!$A$2:$A$10000,$A72,Observed!$C$2:$C$10000,$C72),"")</f>
        <v>23.667401790618896</v>
      </c>
      <c r="AC72" s="23">
        <f>IF(ISNUMBER(AVERAGEIFS(Observed!AC$2:AC$10000,Observed!$A$2:$A$10000,$A72,Observed!$C$2:$C$10000,$C72)),AVERAGEIFS(Observed!AC$2:AC$10000,Observed!$A$2:$A$10000,$A72,Observed!$C$2:$C$10000,$C72),"")</f>
        <v>84.859134674072266</v>
      </c>
      <c r="AD72" s="23">
        <f>IF(ISNUMBER(AVERAGEIFS(Observed!AD$2:AD$10000,Observed!$A$2:$A$10000,$A72,Observed!$C$2:$C$10000,$C72)),AVERAGEIFS(Observed!AD$2:AD$10000,Observed!$A$2:$A$10000,$A72,Observed!$C$2:$C$10000,$C72),"")</f>
        <v>22.312063217163086</v>
      </c>
      <c r="AE72" s="24">
        <f>IF(ISNUMBER(AVERAGEIFS(Observed!AE$2:AE$10000,Observed!$A$2:$A$10000,$A72,Observed!$C$2:$C$10000,$C72)),AVERAGEIFS(Observed!AE$2:AE$10000,Observed!$A$2:$A$10000,$A72,Observed!$C$2:$C$10000,$C72),"")</f>
        <v>3.5699301147460935E-2</v>
      </c>
      <c r="AF72" s="24">
        <f>IF(ISNUMBER(AVERAGEIFS(Observed!AF$2:AF$10000,Observed!$A$2:$A$10000,$A72,Observed!$C$2:$C$10000,$C72)),AVERAGEIFS(Observed!AF$2:AF$10000,Observed!$A$2:$A$10000,$A72,Observed!$C$2:$C$10000,$C72),"")</f>
        <v>3.5699301147460935E-2</v>
      </c>
      <c r="AG72" s="23">
        <f>IF(ISNUMBER(AVERAGEIFS(Observed!AG$2:AG$10000,Observed!$A$2:$A$10000,$A72,Observed!$C$2:$C$10000,$C72)),AVERAGEIFS(Observed!AG$2:AG$10000,Observed!$A$2:$A$10000,$A72,Observed!$C$2:$C$10000,$C72),"")</f>
        <v>12.307840576171873</v>
      </c>
      <c r="AH72" s="23" t="str">
        <f>IF(ISNUMBER(AVERAGEIFS(Observed!AH$2:AH$10000,Observed!$A$2:$A$10000,$A72,Observed!$C$2:$C$10000,$C72)),AVERAGEIFS(Observed!AH$2:AH$10000,Observed!$A$2:$A$10000,$A72,Observed!$C$2:$C$10000,$C72),"")</f>
        <v/>
      </c>
      <c r="AI72" s="22" t="str">
        <f>IF(ISNUMBER(AVERAGEIFS(Observed!AI$2:AI$10000,Observed!$A$2:$A$10000,$A72,Observed!$C$2:$C$10000,$C72)),AVERAGEIFS(Observed!AI$2:AI$10000,Observed!$A$2:$A$10000,$A72,Observed!$C$2:$C$10000,$C72),"")</f>
        <v/>
      </c>
      <c r="AJ72" s="23" t="str">
        <f>IF(ISNUMBER(AVERAGEIFS(Observed!AJ$2:AJ$10000,Observed!$A$2:$A$10000,$A72,Observed!$C$2:$C$10000,$C72)),AVERAGEIFS(Observed!AJ$2:AJ$10000,Observed!$A$2:$A$10000,$A72,Observed!$C$2:$C$10000,$C72),"")</f>
        <v/>
      </c>
      <c r="AK72" s="23" t="str">
        <f>IF(ISNUMBER(AVERAGEIFS(Observed!AK$2:AK$10000,Observed!$A$2:$A$10000,$A72,Observed!$C$2:$C$10000,$C72)),AVERAGEIFS(Observed!AK$2:AK$10000,Observed!$A$2:$A$10000,$A72,Observed!$C$2:$C$10000,$C72),"")</f>
        <v/>
      </c>
      <c r="AL72" s="23" t="str">
        <f>IF(ISNUMBER(AVERAGEIFS(Observed!AL$2:AL$10000,Observed!$A$2:$A$10000,$A72,Observed!$C$2:$C$10000,$C72)),AVERAGEIFS(Observed!AL$2:AL$10000,Observed!$A$2:$A$10000,$A72,Observed!$C$2:$C$10000,$C72),"")</f>
        <v/>
      </c>
      <c r="AM72" s="23">
        <f>IF(ISNUMBER(AVERAGEIFS(Observed!AM$2:AM$10000,Observed!$A$2:$A$10000,$A72,Observed!$C$2:$C$10000,$C72)),AVERAGEIFS(Observed!AM$2:AM$10000,Observed!$A$2:$A$10000,$A72,Observed!$C$2:$C$10000,$C72),"")</f>
        <v>1.113</v>
      </c>
      <c r="AN72" s="23">
        <f>IF(ISNUMBER(AVERAGEIFS(Observed!AN$2:AN$10000,Observed!$A$2:$A$10000,$A72,Observed!$C$2:$C$10000,$C72)),AVERAGEIFS(Observed!AN$2:AN$10000,Observed!$A$2:$A$10000,$A72,Observed!$C$2:$C$10000,$C72),"")</f>
        <v>15.579000000000001</v>
      </c>
      <c r="AO72" s="2">
        <f>COUNTIFS(Observed!$A$2:$A$10000,$A72,Observed!$C$2:$C$10000,$C72)</f>
        <v>4</v>
      </c>
      <c r="AP72" s="2">
        <f t="shared" si="1"/>
        <v>14</v>
      </c>
    </row>
    <row r="73" spans="1:42" x14ac:dyDescent="0.25">
      <c r="A73" t="s">
        <v>26</v>
      </c>
      <c r="B73" t="s">
        <v>43</v>
      </c>
      <c r="C73" s="20">
        <v>42144</v>
      </c>
      <c r="D73">
        <v>1</v>
      </c>
      <c r="E73" t="s">
        <v>59</v>
      </c>
      <c r="G73" s="25" t="s">
        <v>73</v>
      </c>
      <c r="H73" t="s">
        <v>22</v>
      </c>
      <c r="I73">
        <v>1.9</v>
      </c>
      <c r="J73" s="2" t="s">
        <v>20</v>
      </c>
      <c r="K73" s="22" t="str">
        <f>IF(ISNUMBER(AVERAGEIFS(Observed!K$2:K$10000,Observed!$A$2:$A$10000,$A73,Observed!$C$2:$C$10000,$C73)),AVERAGEIFS(Observed!K$2:K$10000,Observed!$A$2:$A$10000,$A73,Observed!$C$2:$C$10000,$C73),"")</f>
        <v/>
      </c>
      <c r="L73" s="23" t="str">
        <f>IF(ISNUMBER(AVERAGEIFS(Observed!L$2:L$10000,Observed!$A$2:$A$10000,$A73,Observed!$C$2:$C$10000,$C73)),AVERAGEIFS(Observed!L$2:L$10000,Observed!$A$2:$A$10000,$A73,Observed!$C$2:$C$10000,$C73),"")</f>
        <v/>
      </c>
      <c r="M73" s="23">
        <f>IF(ISNUMBER(AVERAGEIFS(Observed!M$2:M$10000,Observed!$A$2:$A$10000,$A73,Observed!$C$2:$C$10000,$C73)),AVERAGEIFS(Observed!M$2:M$10000,Observed!$A$2:$A$10000,$A73,Observed!$C$2:$C$10000,$C73),"")</f>
        <v>37.081965417678227</v>
      </c>
      <c r="N73" s="23">
        <f>IF(ISNUMBER(AVERAGEIFS(Observed!N$2:N$10000,Observed!$A$2:$A$10000,$A73,Observed!$C$2:$C$10000,$C73)),AVERAGEIFS(Observed!N$2:N$10000,Observed!$A$2:$A$10000,$A73,Observed!$C$2:$C$10000,$C73),"")</f>
        <v>37.081965417678227</v>
      </c>
      <c r="O73" s="23">
        <f>IF(ISNUMBER(AVERAGEIFS(Observed!O$2:O$10000,Observed!$A$2:$A$10000,$A73,Observed!$C$2:$C$10000,$C73)),AVERAGEIFS(Observed!O$2:O$10000,Observed!$A$2:$A$10000,$A73,Observed!$C$2:$C$10000,$C73),"")</f>
        <v>739.38140938329161</v>
      </c>
      <c r="P73" s="24" t="str">
        <f>IF(ISNUMBER(AVERAGEIFS(Observed!P$2:P$10000,Observed!$A$2:$A$10000,$A73,Observed!$C$2:$C$10000,$C73)),AVERAGEIFS(Observed!P$2:P$10000,Observed!$A$2:$A$10000,$A73,Observed!$C$2:$C$10000,$C73),"")</f>
        <v/>
      </c>
      <c r="Q73" s="24" t="str">
        <f>IF(ISNUMBER(AVERAGEIFS(Observed!Q$2:Q$10000,Observed!$A$2:$A$10000,$A73,Observed!$C$2:$C$10000,$C73)),AVERAGEIFS(Observed!Q$2:Q$10000,Observed!$A$2:$A$10000,$A73,Observed!$C$2:$C$10000,$C73),"")</f>
        <v/>
      </c>
      <c r="R73" s="24" t="str">
        <f>IF(ISNUMBER(AVERAGEIFS(Observed!R$2:R$10000,Observed!$A$2:$A$10000,$A73,Observed!$C$2:$C$10000,$C73)),AVERAGEIFS(Observed!R$2:R$10000,Observed!$A$2:$A$10000,$A73,Observed!$C$2:$C$10000,$C73),"")</f>
        <v/>
      </c>
      <c r="S73" s="22" t="str">
        <f>IF(ISNUMBER(AVERAGEIFS(Observed!S$2:S$10000,Observed!$A$2:$A$10000,$A73,Observed!$C$2:$C$10000,$C73)),AVERAGEIFS(Observed!S$2:S$10000,Observed!$A$2:$A$10000,$A73,Observed!$C$2:$C$10000,$C73),"")</f>
        <v/>
      </c>
      <c r="T73" s="23" t="str">
        <f>IF(ISNUMBER(AVERAGEIFS(Observed!T$2:T$10000,Observed!$A$2:$A$10000,$A73,Observed!$C$2:$C$10000,$C73)),AVERAGEIFS(Observed!T$2:T$10000,Observed!$A$2:$A$10000,$A73,Observed!$C$2:$C$10000,$C73),"")</f>
        <v/>
      </c>
      <c r="U73" s="23" t="str">
        <f>IF(ISNUMBER(AVERAGEIFS(Observed!U$2:U$10000,Observed!$A$2:$A$10000,$A73,Observed!$C$2:$C$10000,$C73)),AVERAGEIFS(Observed!U$2:U$10000,Observed!$A$2:$A$10000,$A73,Observed!$C$2:$C$10000,$C73),"")</f>
        <v/>
      </c>
      <c r="V73" s="23" t="str">
        <f>IF(ISNUMBER(AVERAGEIFS(Observed!V$2:V$10000,Observed!$A$2:$A$10000,$A73,Observed!$C$2:$C$10000,$C73)),AVERAGEIFS(Observed!V$2:V$10000,Observed!$A$2:$A$10000,$A73,Observed!$C$2:$C$10000,$C73),"")</f>
        <v/>
      </c>
      <c r="W73" s="23" t="str">
        <f>IF(ISNUMBER(AVERAGEIFS(Observed!W$2:W$10000,Observed!$A$2:$A$10000,$A73,Observed!$C$2:$C$10000,$C73)),AVERAGEIFS(Observed!W$2:W$10000,Observed!$A$2:$A$10000,$A73,Observed!$C$2:$C$10000,$C73),"")</f>
        <v/>
      </c>
      <c r="X73" s="23" t="str">
        <f>IF(ISNUMBER(AVERAGEIFS(Observed!X$2:X$10000,Observed!$A$2:$A$10000,$A73,Observed!$C$2:$C$10000,$C73)),AVERAGEIFS(Observed!X$2:X$10000,Observed!$A$2:$A$10000,$A73,Observed!$C$2:$C$10000,$C73),"")</f>
        <v/>
      </c>
      <c r="Y73" s="23">
        <f>IF(ISNUMBER(AVERAGEIFS(Observed!Y$2:Y$10000,Observed!$A$2:$A$10000,$A73,Observed!$C$2:$C$10000,$C73)),AVERAGEIFS(Observed!Y$2:Y$10000,Observed!$A$2:$A$10000,$A73,Observed!$C$2:$C$10000,$C73),"")</f>
        <v>16.41653037071228</v>
      </c>
      <c r="Z73" s="23">
        <f>IF(ISNUMBER(AVERAGEIFS(Observed!Z$2:Z$10000,Observed!$A$2:$A$10000,$A73,Observed!$C$2:$C$10000,$C73)),AVERAGEIFS(Observed!Z$2:Z$10000,Observed!$A$2:$A$10000,$A73,Observed!$C$2:$C$10000,$C73),"")</f>
        <v>6.4923202991485596</v>
      </c>
      <c r="AA73" s="23">
        <f>IF(ISNUMBER(AVERAGEIFS(Observed!AA$2:AA$10000,Observed!$A$2:$A$10000,$A73,Observed!$C$2:$C$10000,$C73)),AVERAGEIFS(Observed!AA$2:AA$10000,Observed!$A$2:$A$10000,$A73,Observed!$C$2:$C$10000,$C73),"")</f>
        <v>76.683525085449219</v>
      </c>
      <c r="AB73" s="23">
        <f>IF(ISNUMBER(AVERAGEIFS(Observed!AB$2:AB$10000,Observed!$A$2:$A$10000,$A73,Observed!$C$2:$C$10000,$C73)),AVERAGEIFS(Observed!AB$2:AB$10000,Observed!$A$2:$A$10000,$A73,Observed!$C$2:$C$10000,$C73),"")</f>
        <v>23.325411796569824</v>
      </c>
      <c r="AC73" s="23">
        <f>IF(ISNUMBER(AVERAGEIFS(Observed!AC$2:AC$10000,Observed!$A$2:$A$10000,$A73,Observed!$C$2:$C$10000,$C73)),AVERAGEIFS(Observed!AC$2:AC$10000,Observed!$A$2:$A$10000,$A73,Observed!$C$2:$C$10000,$C73),"")</f>
        <v>84.215269088745117</v>
      </c>
      <c r="AD73" s="23">
        <f>IF(ISNUMBER(AVERAGEIFS(Observed!AD$2:AD$10000,Observed!$A$2:$A$10000,$A73,Observed!$C$2:$C$10000,$C73)),AVERAGEIFS(Observed!AD$2:AD$10000,Observed!$A$2:$A$10000,$A73,Observed!$C$2:$C$10000,$C73),"")</f>
        <v>22.01034688949585</v>
      </c>
      <c r="AE73" s="24">
        <f>IF(ISNUMBER(AVERAGEIFS(Observed!AE$2:AE$10000,Observed!$A$2:$A$10000,$A73,Observed!$C$2:$C$10000,$C73)),AVERAGEIFS(Observed!AE$2:AE$10000,Observed!$A$2:$A$10000,$A73,Observed!$C$2:$C$10000,$C73),"")</f>
        <v>3.5216555023193361E-2</v>
      </c>
      <c r="AF73" s="24">
        <f>IF(ISNUMBER(AVERAGEIFS(Observed!AF$2:AF$10000,Observed!$A$2:$A$10000,$A73,Observed!$C$2:$C$10000,$C73)),AVERAGEIFS(Observed!AF$2:AF$10000,Observed!$A$2:$A$10000,$A73,Observed!$C$2:$C$10000,$C73),"")</f>
        <v>3.5216555023193361E-2</v>
      </c>
      <c r="AG73" s="23">
        <f>IF(ISNUMBER(AVERAGEIFS(Observed!AG$2:AG$10000,Observed!$A$2:$A$10000,$A73,Observed!$C$2:$C$10000,$C73)),AVERAGEIFS(Observed!AG$2:AG$10000,Observed!$A$2:$A$10000,$A73,Observed!$C$2:$C$10000,$C73),"")</f>
        <v>12.269364013671877</v>
      </c>
      <c r="AH73" s="23" t="str">
        <f>IF(ISNUMBER(AVERAGEIFS(Observed!AH$2:AH$10000,Observed!$A$2:$A$10000,$A73,Observed!$C$2:$C$10000,$C73)),AVERAGEIFS(Observed!AH$2:AH$10000,Observed!$A$2:$A$10000,$A73,Observed!$C$2:$C$10000,$C73),"")</f>
        <v/>
      </c>
      <c r="AI73" s="22" t="str">
        <f>IF(ISNUMBER(AVERAGEIFS(Observed!AI$2:AI$10000,Observed!$A$2:$A$10000,$A73,Observed!$C$2:$C$10000,$C73)),AVERAGEIFS(Observed!AI$2:AI$10000,Observed!$A$2:$A$10000,$A73,Observed!$C$2:$C$10000,$C73),"")</f>
        <v/>
      </c>
      <c r="AJ73" s="23" t="str">
        <f>IF(ISNUMBER(AVERAGEIFS(Observed!AJ$2:AJ$10000,Observed!$A$2:$A$10000,$A73,Observed!$C$2:$C$10000,$C73)),AVERAGEIFS(Observed!AJ$2:AJ$10000,Observed!$A$2:$A$10000,$A73,Observed!$C$2:$C$10000,$C73),"")</f>
        <v/>
      </c>
      <c r="AK73" s="23" t="str">
        <f>IF(ISNUMBER(AVERAGEIFS(Observed!AK$2:AK$10000,Observed!$A$2:$A$10000,$A73,Observed!$C$2:$C$10000,$C73)),AVERAGEIFS(Observed!AK$2:AK$10000,Observed!$A$2:$A$10000,$A73,Observed!$C$2:$C$10000,$C73),"")</f>
        <v/>
      </c>
      <c r="AL73" s="23" t="str">
        <f>IF(ISNUMBER(AVERAGEIFS(Observed!AL$2:AL$10000,Observed!$A$2:$A$10000,$A73,Observed!$C$2:$C$10000,$C73)),AVERAGEIFS(Observed!AL$2:AL$10000,Observed!$A$2:$A$10000,$A73,Observed!$C$2:$C$10000,$C73),"")</f>
        <v/>
      </c>
      <c r="AM73" s="23">
        <f>IF(ISNUMBER(AVERAGEIFS(Observed!AM$2:AM$10000,Observed!$A$2:$A$10000,$A73,Observed!$C$2:$C$10000,$C73)),AVERAGEIFS(Observed!AM$2:AM$10000,Observed!$A$2:$A$10000,$A73,Observed!$C$2:$C$10000,$C73),"")</f>
        <v>1.2974999999999999</v>
      </c>
      <c r="AN73" s="23">
        <f>IF(ISNUMBER(AVERAGEIFS(Observed!AN$2:AN$10000,Observed!$A$2:$A$10000,$A73,Observed!$C$2:$C$10000,$C73)),AVERAGEIFS(Observed!AN$2:AN$10000,Observed!$A$2:$A$10000,$A73,Observed!$C$2:$C$10000,$C73),"")</f>
        <v>17.607999999999997</v>
      </c>
      <c r="AO73" s="2">
        <f>COUNTIFS(Observed!$A$2:$A$10000,$A73,Observed!$C$2:$C$10000,$C73)</f>
        <v>4</v>
      </c>
      <c r="AP73" s="2">
        <f t="shared" si="1"/>
        <v>14</v>
      </c>
    </row>
    <row r="74" spans="1:42" x14ac:dyDescent="0.25">
      <c r="A74" t="s">
        <v>25</v>
      </c>
      <c r="B74" t="s">
        <v>43</v>
      </c>
      <c r="C74" s="20">
        <v>42249</v>
      </c>
      <c r="D74">
        <v>1</v>
      </c>
      <c r="E74" t="s">
        <v>54</v>
      </c>
      <c r="G74" s="25" t="s">
        <v>75</v>
      </c>
      <c r="H74" t="s">
        <v>41</v>
      </c>
      <c r="I74">
        <v>2.1</v>
      </c>
      <c r="J74" s="2" t="s">
        <v>20</v>
      </c>
      <c r="K74" s="22" t="str">
        <f>IF(ISNUMBER(AVERAGEIFS(Observed!K$2:K$10000,Observed!$A$2:$A$10000,$A74,Observed!$C$2:$C$10000,$C74)),AVERAGEIFS(Observed!K$2:K$10000,Observed!$A$2:$A$10000,$A74,Observed!$C$2:$C$10000,$C74),"")</f>
        <v/>
      </c>
      <c r="L74" s="23" t="str">
        <f>IF(ISNUMBER(AVERAGEIFS(Observed!L$2:L$10000,Observed!$A$2:$A$10000,$A74,Observed!$C$2:$C$10000,$C74)),AVERAGEIFS(Observed!L$2:L$10000,Observed!$A$2:$A$10000,$A74,Observed!$C$2:$C$10000,$C74),"")</f>
        <v/>
      </c>
      <c r="M74" s="23">
        <f>IF(ISNUMBER(AVERAGEIFS(Observed!M$2:M$10000,Observed!$A$2:$A$10000,$A74,Observed!$C$2:$C$10000,$C74)),AVERAGEIFS(Observed!M$2:M$10000,Observed!$A$2:$A$10000,$A74,Observed!$C$2:$C$10000,$C74),"")</f>
        <v>23.582562271558668</v>
      </c>
      <c r="N74" s="23">
        <f>IF(ISNUMBER(AVERAGEIFS(Observed!N$2:N$10000,Observed!$A$2:$A$10000,$A74,Observed!$C$2:$C$10000,$C74)),AVERAGEIFS(Observed!N$2:N$10000,Observed!$A$2:$A$10000,$A74,Observed!$C$2:$C$10000,$C74),"")</f>
        <v>23.582562271558668</v>
      </c>
      <c r="O74" s="23">
        <f>IF(ISNUMBER(AVERAGEIFS(Observed!O$2:O$10000,Observed!$A$2:$A$10000,$A74,Observed!$C$2:$C$10000,$C74)),AVERAGEIFS(Observed!O$2:O$10000,Observed!$A$2:$A$10000,$A74,Observed!$C$2:$C$10000,$C74),"")</f>
        <v>23.582562271558668</v>
      </c>
      <c r="P74" s="24" t="str">
        <f>IF(ISNUMBER(AVERAGEIFS(Observed!P$2:P$10000,Observed!$A$2:$A$10000,$A74,Observed!$C$2:$C$10000,$C74)),AVERAGEIFS(Observed!P$2:P$10000,Observed!$A$2:$A$10000,$A74,Observed!$C$2:$C$10000,$C74),"")</f>
        <v/>
      </c>
      <c r="Q74" s="24" t="str">
        <f>IF(ISNUMBER(AVERAGEIFS(Observed!Q$2:Q$10000,Observed!$A$2:$A$10000,$A74,Observed!$C$2:$C$10000,$C74)),AVERAGEIFS(Observed!Q$2:Q$10000,Observed!$A$2:$A$10000,$A74,Observed!$C$2:$C$10000,$C74),"")</f>
        <v/>
      </c>
      <c r="R74" s="24" t="str">
        <f>IF(ISNUMBER(AVERAGEIFS(Observed!R$2:R$10000,Observed!$A$2:$A$10000,$A74,Observed!$C$2:$C$10000,$C74)),AVERAGEIFS(Observed!R$2:R$10000,Observed!$A$2:$A$10000,$A74,Observed!$C$2:$C$10000,$C74),"")</f>
        <v/>
      </c>
      <c r="S74" s="22" t="str">
        <f>IF(ISNUMBER(AVERAGEIFS(Observed!S$2:S$10000,Observed!$A$2:$A$10000,$A74,Observed!$C$2:$C$10000,$C74)),AVERAGEIFS(Observed!S$2:S$10000,Observed!$A$2:$A$10000,$A74,Observed!$C$2:$C$10000,$C74),"")</f>
        <v/>
      </c>
      <c r="T74" s="23" t="str">
        <f>IF(ISNUMBER(AVERAGEIFS(Observed!T$2:T$10000,Observed!$A$2:$A$10000,$A74,Observed!$C$2:$C$10000,$C74)),AVERAGEIFS(Observed!T$2:T$10000,Observed!$A$2:$A$10000,$A74,Observed!$C$2:$C$10000,$C74),"")</f>
        <v/>
      </c>
      <c r="U74" s="23" t="str">
        <f>IF(ISNUMBER(AVERAGEIFS(Observed!U$2:U$10000,Observed!$A$2:$A$10000,$A74,Observed!$C$2:$C$10000,$C74)),AVERAGEIFS(Observed!U$2:U$10000,Observed!$A$2:$A$10000,$A74,Observed!$C$2:$C$10000,$C74),"")</f>
        <v/>
      </c>
      <c r="V74" s="23" t="str">
        <f>IF(ISNUMBER(AVERAGEIFS(Observed!V$2:V$10000,Observed!$A$2:$A$10000,$A74,Observed!$C$2:$C$10000,$C74)),AVERAGEIFS(Observed!V$2:V$10000,Observed!$A$2:$A$10000,$A74,Observed!$C$2:$C$10000,$C74),"")</f>
        <v/>
      </c>
      <c r="W74" s="23" t="str">
        <f>IF(ISNUMBER(AVERAGEIFS(Observed!W$2:W$10000,Observed!$A$2:$A$10000,$A74,Observed!$C$2:$C$10000,$C74)),AVERAGEIFS(Observed!W$2:W$10000,Observed!$A$2:$A$10000,$A74,Observed!$C$2:$C$10000,$C74),"")</f>
        <v/>
      </c>
      <c r="X74" s="23" t="str">
        <f>IF(ISNUMBER(AVERAGEIFS(Observed!X$2:X$10000,Observed!$A$2:$A$10000,$A74,Observed!$C$2:$C$10000,$C74)),AVERAGEIFS(Observed!X$2:X$10000,Observed!$A$2:$A$10000,$A74,Observed!$C$2:$C$10000,$C74),"")</f>
        <v/>
      </c>
      <c r="Y74" s="23">
        <f>IF(ISNUMBER(AVERAGEIFS(Observed!Y$2:Y$10000,Observed!$A$2:$A$10000,$A74,Observed!$C$2:$C$10000,$C74)),AVERAGEIFS(Observed!Y$2:Y$10000,Observed!$A$2:$A$10000,$A74,Observed!$C$2:$C$10000,$C74),"")</f>
        <v>15.22463059425354</v>
      </c>
      <c r="Z74" s="23">
        <f>IF(ISNUMBER(AVERAGEIFS(Observed!Z$2:Z$10000,Observed!$A$2:$A$10000,$A74,Observed!$C$2:$C$10000,$C74)),AVERAGEIFS(Observed!Z$2:Z$10000,Observed!$A$2:$A$10000,$A74,Observed!$C$2:$C$10000,$C74),"")</f>
        <v>11.241560697555542</v>
      </c>
      <c r="AA74" s="23">
        <f>IF(ISNUMBER(AVERAGEIFS(Observed!AA$2:AA$10000,Observed!$A$2:$A$10000,$A74,Observed!$C$2:$C$10000,$C74)),AVERAGEIFS(Observed!AA$2:AA$10000,Observed!$A$2:$A$10000,$A74,Observed!$C$2:$C$10000,$C74),"")</f>
        <v>81.189292907714844</v>
      </c>
      <c r="AB74" s="23">
        <f>IF(ISNUMBER(AVERAGEIFS(Observed!AB$2:AB$10000,Observed!$A$2:$A$10000,$A74,Observed!$C$2:$C$10000,$C74)),AVERAGEIFS(Observed!AB$2:AB$10000,Observed!$A$2:$A$10000,$A74,Observed!$C$2:$C$10000,$C74),"")</f>
        <v>21.553234577178955</v>
      </c>
      <c r="AC74" s="23">
        <f>IF(ISNUMBER(AVERAGEIFS(Observed!AC$2:AC$10000,Observed!$A$2:$A$10000,$A74,Observed!$C$2:$C$10000,$C74)),AVERAGEIFS(Observed!AC$2:AC$10000,Observed!$A$2:$A$10000,$A74,Observed!$C$2:$C$10000,$C74),"")</f>
        <v>87.203769683837891</v>
      </c>
      <c r="AD74" s="23">
        <f>IF(ISNUMBER(AVERAGEIFS(Observed!AD$2:AD$10000,Observed!$A$2:$A$10000,$A74,Observed!$C$2:$C$10000,$C74)),AVERAGEIFS(Observed!AD$2:AD$10000,Observed!$A$2:$A$10000,$A74,Observed!$C$2:$C$10000,$C74),"")</f>
        <v>19.034645080566406</v>
      </c>
      <c r="AE74" s="24">
        <f>IF(ISNUMBER(AVERAGEIFS(Observed!AE$2:AE$10000,Observed!$A$2:$A$10000,$A74,Observed!$C$2:$C$10000,$C74)),AVERAGEIFS(Observed!AE$2:AE$10000,Observed!$A$2:$A$10000,$A74,Observed!$C$2:$C$10000,$C74),"")</f>
        <v>3.0455432128906255E-2</v>
      </c>
      <c r="AF74" s="24">
        <f>IF(ISNUMBER(AVERAGEIFS(Observed!AF$2:AF$10000,Observed!$A$2:$A$10000,$A74,Observed!$C$2:$C$10000,$C74)),AVERAGEIFS(Observed!AF$2:AF$10000,Observed!$A$2:$A$10000,$A74,Observed!$C$2:$C$10000,$C74),"")</f>
        <v>3.0455432128906255E-2</v>
      </c>
      <c r="AG74" s="23">
        <f>IF(ISNUMBER(AVERAGEIFS(Observed!AG$2:AG$10000,Observed!$A$2:$A$10000,$A74,Observed!$C$2:$C$10000,$C74)),AVERAGEIFS(Observed!AG$2:AG$10000,Observed!$A$2:$A$10000,$A74,Observed!$C$2:$C$10000,$C74),"")</f>
        <v>12.990286865234376</v>
      </c>
      <c r="AH74" s="23" t="str">
        <f>IF(ISNUMBER(AVERAGEIFS(Observed!AH$2:AH$10000,Observed!$A$2:$A$10000,$A74,Observed!$C$2:$C$10000,$C74)),AVERAGEIFS(Observed!AH$2:AH$10000,Observed!$A$2:$A$10000,$A74,Observed!$C$2:$C$10000,$C74),"")</f>
        <v/>
      </c>
      <c r="AI74" s="22" t="str">
        <f>IF(ISNUMBER(AVERAGEIFS(Observed!AI$2:AI$10000,Observed!$A$2:$A$10000,$A74,Observed!$C$2:$C$10000,$C74)),AVERAGEIFS(Observed!AI$2:AI$10000,Observed!$A$2:$A$10000,$A74,Observed!$C$2:$C$10000,$C74),"")</f>
        <v/>
      </c>
      <c r="AJ74" s="23" t="str">
        <f>IF(ISNUMBER(AVERAGEIFS(Observed!AJ$2:AJ$10000,Observed!$A$2:$A$10000,$A74,Observed!$C$2:$C$10000,$C74)),AVERAGEIFS(Observed!AJ$2:AJ$10000,Observed!$A$2:$A$10000,$A74,Observed!$C$2:$C$10000,$C74),"")</f>
        <v/>
      </c>
      <c r="AK74" s="23" t="str">
        <f>IF(ISNUMBER(AVERAGEIFS(Observed!AK$2:AK$10000,Observed!$A$2:$A$10000,$A74,Observed!$C$2:$C$10000,$C74)),AVERAGEIFS(Observed!AK$2:AK$10000,Observed!$A$2:$A$10000,$A74,Observed!$C$2:$C$10000,$C74),"")</f>
        <v/>
      </c>
      <c r="AL74" s="23" t="str">
        <f>IF(ISNUMBER(AVERAGEIFS(Observed!AL$2:AL$10000,Observed!$A$2:$A$10000,$A74,Observed!$C$2:$C$10000,$C74)),AVERAGEIFS(Observed!AL$2:AL$10000,Observed!$A$2:$A$10000,$A74,Observed!$C$2:$C$10000,$C74),"")</f>
        <v/>
      </c>
      <c r="AM74" s="23">
        <f>IF(ISNUMBER(AVERAGEIFS(Observed!AM$2:AM$10000,Observed!$A$2:$A$10000,$A74,Observed!$C$2:$C$10000,$C74)),AVERAGEIFS(Observed!AM$2:AM$10000,Observed!$A$2:$A$10000,$A74,Observed!$C$2:$C$10000,$C74),"")</f>
        <v>0.73050000000000004</v>
      </c>
      <c r="AN74" s="23">
        <f>IF(ISNUMBER(AVERAGEIFS(Observed!AN$2:AN$10000,Observed!$A$2:$A$10000,$A74,Observed!$C$2:$C$10000,$C74)),AVERAGEIFS(Observed!AN$2:AN$10000,Observed!$A$2:$A$10000,$A74,Observed!$C$2:$C$10000,$C74),"")</f>
        <v>0.73050000000000004</v>
      </c>
      <c r="AO74" s="2">
        <f>COUNTIFS(Observed!$A$2:$A$10000,$A74,Observed!$C$2:$C$10000,$C74)</f>
        <v>4</v>
      </c>
      <c r="AP74" s="2">
        <f t="shared" si="1"/>
        <v>14</v>
      </c>
    </row>
    <row r="75" spans="1:42" x14ac:dyDescent="0.25">
      <c r="A75" t="s">
        <v>23</v>
      </c>
      <c r="B75" t="s">
        <v>43</v>
      </c>
      <c r="C75" s="20">
        <v>42249</v>
      </c>
      <c r="D75">
        <v>1</v>
      </c>
      <c r="E75" t="s">
        <v>55</v>
      </c>
      <c r="G75" s="25" t="s">
        <v>75</v>
      </c>
      <c r="H75" t="s">
        <v>41</v>
      </c>
      <c r="I75">
        <v>2.1</v>
      </c>
      <c r="J75" s="2" t="s">
        <v>20</v>
      </c>
      <c r="K75" s="22" t="str">
        <f>IF(ISNUMBER(AVERAGEIFS(Observed!K$2:K$10000,Observed!$A$2:$A$10000,$A75,Observed!$C$2:$C$10000,$C75)),AVERAGEIFS(Observed!K$2:K$10000,Observed!$A$2:$A$10000,$A75,Observed!$C$2:$C$10000,$C75),"")</f>
        <v/>
      </c>
      <c r="L75" s="23" t="str">
        <f>IF(ISNUMBER(AVERAGEIFS(Observed!L$2:L$10000,Observed!$A$2:$A$10000,$A75,Observed!$C$2:$C$10000,$C75)),AVERAGEIFS(Observed!L$2:L$10000,Observed!$A$2:$A$10000,$A75,Observed!$C$2:$C$10000,$C75),"")</f>
        <v/>
      </c>
      <c r="M75" s="23">
        <f>IF(ISNUMBER(AVERAGEIFS(Observed!M$2:M$10000,Observed!$A$2:$A$10000,$A75,Observed!$C$2:$C$10000,$C75)),AVERAGEIFS(Observed!M$2:M$10000,Observed!$A$2:$A$10000,$A75,Observed!$C$2:$C$10000,$C75),"")</f>
        <v>52.756383928498074</v>
      </c>
      <c r="N75" s="23">
        <f>IF(ISNUMBER(AVERAGEIFS(Observed!N$2:N$10000,Observed!$A$2:$A$10000,$A75,Observed!$C$2:$C$10000,$C75)),AVERAGEIFS(Observed!N$2:N$10000,Observed!$A$2:$A$10000,$A75,Observed!$C$2:$C$10000,$C75),"")</f>
        <v>52.756383928498074</v>
      </c>
      <c r="O75" s="23">
        <f>IF(ISNUMBER(AVERAGEIFS(Observed!O$2:O$10000,Observed!$A$2:$A$10000,$A75,Observed!$C$2:$C$10000,$C75)),AVERAGEIFS(Observed!O$2:O$10000,Observed!$A$2:$A$10000,$A75,Observed!$C$2:$C$10000,$C75),"")</f>
        <v>52.756383928498074</v>
      </c>
      <c r="P75" s="24" t="str">
        <f>IF(ISNUMBER(AVERAGEIFS(Observed!P$2:P$10000,Observed!$A$2:$A$10000,$A75,Observed!$C$2:$C$10000,$C75)),AVERAGEIFS(Observed!P$2:P$10000,Observed!$A$2:$A$10000,$A75,Observed!$C$2:$C$10000,$C75),"")</f>
        <v/>
      </c>
      <c r="Q75" s="24" t="str">
        <f>IF(ISNUMBER(AVERAGEIFS(Observed!Q$2:Q$10000,Observed!$A$2:$A$10000,$A75,Observed!$C$2:$C$10000,$C75)),AVERAGEIFS(Observed!Q$2:Q$10000,Observed!$A$2:$A$10000,$A75,Observed!$C$2:$C$10000,$C75),"")</f>
        <v/>
      </c>
      <c r="R75" s="24" t="str">
        <f>IF(ISNUMBER(AVERAGEIFS(Observed!R$2:R$10000,Observed!$A$2:$A$10000,$A75,Observed!$C$2:$C$10000,$C75)),AVERAGEIFS(Observed!R$2:R$10000,Observed!$A$2:$A$10000,$A75,Observed!$C$2:$C$10000,$C75),"")</f>
        <v/>
      </c>
      <c r="S75" s="22" t="str">
        <f>IF(ISNUMBER(AVERAGEIFS(Observed!S$2:S$10000,Observed!$A$2:$A$10000,$A75,Observed!$C$2:$C$10000,$C75)),AVERAGEIFS(Observed!S$2:S$10000,Observed!$A$2:$A$10000,$A75,Observed!$C$2:$C$10000,$C75),"")</f>
        <v/>
      </c>
      <c r="T75" s="23" t="str">
        <f>IF(ISNUMBER(AVERAGEIFS(Observed!T$2:T$10000,Observed!$A$2:$A$10000,$A75,Observed!$C$2:$C$10000,$C75)),AVERAGEIFS(Observed!T$2:T$10000,Observed!$A$2:$A$10000,$A75,Observed!$C$2:$C$10000,$C75),"")</f>
        <v/>
      </c>
      <c r="U75" s="23" t="str">
        <f>IF(ISNUMBER(AVERAGEIFS(Observed!U$2:U$10000,Observed!$A$2:$A$10000,$A75,Observed!$C$2:$C$10000,$C75)),AVERAGEIFS(Observed!U$2:U$10000,Observed!$A$2:$A$10000,$A75,Observed!$C$2:$C$10000,$C75),"")</f>
        <v/>
      </c>
      <c r="V75" s="23" t="str">
        <f>IF(ISNUMBER(AVERAGEIFS(Observed!V$2:V$10000,Observed!$A$2:$A$10000,$A75,Observed!$C$2:$C$10000,$C75)),AVERAGEIFS(Observed!V$2:V$10000,Observed!$A$2:$A$10000,$A75,Observed!$C$2:$C$10000,$C75),"")</f>
        <v/>
      </c>
      <c r="W75" s="23" t="str">
        <f>IF(ISNUMBER(AVERAGEIFS(Observed!W$2:W$10000,Observed!$A$2:$A$10000,$A75,Observed!$C$2:$C$10000,$C75)),AVERAGEIFS(Observed!W$2:W$10000,Observed!$A$2:$A$10000,$A75,Observed!$C$2:$C$10000,$C75),"")</f>
        <v/>
      </c>
      <c r="X75" s="23" t="str">
        <f>IF(ISNUMBER(AVERAGEIFS(Observed!X$2:X$10000,Observed!$A$2:$A$10000,$A75,Observed!$C$2:$C$10000,$C75)),AVERAGEIFS(Observed!X$2:X$10000,Observed!$A$2:$A$10000,$A75,Observed!$C$2:$C$10000,$C75),"")</f>
        <v/>
      </c>
      <c r="Y75" s="23">
        <f>IF(ISNUMBER(AVERAGEIFS(Observed!Y$2:Y$10000,Observed!$A$2:$A$10000,$A75,Observed!$C$2:$C$10000,$C75)),AVERAGEIFS(Observed!Y$2:Y$10000,Observed!$A$2:$A$10000,$A75,Observed!$C$2:$C$10000,$C75),"")</f>
        <v>14.29834246635437</v>
      </c>
      <c r="Z75" s="23">
        <f>IF(ISNUMBER(AVERAGEIFS(Observed!Z$2:Z$10000,Observed!$A$2:$A$10000,$A75,Observed!$C$2:$C$10000,$C75)),AVERAGEIFS(Observed!Z$2:Z$10000,Observed!$A$2:$A$10000,$A75,Observed!$C$2:$C$10000,$C75),"")</f>
        <v>12.157850980758667</v>
      </c>
      <c r="AA75" s="23">
        <f>IF(ISNUMBER(AVERAGEIFS(Observed!AA$2:AA$10000,Observed!$A$2:$A$10000,$A75,Observed!$C$2:$C$10000,$C75)),AVERAGEIFS(Observed!AA$2:AA$10000,Observed!$A$2:$A$10000,$A75,Observed!$C$2:$C$10000,$C75),"")</f>
        <v>82.893766403198242</v>
      </c>
      <c r="AB75" s="23">
        <f>IF(ISNUMBER(AVERAGEIFS(Observed!AB$2:AB$10000,Observed!$A$2:$A$10000,$A75,Observed!$C$2:$C$10000,$C75)),AVERAGEIFS(Observed!AB$2:AB$10000,Observed!$A$2:$A$10000,$A75,Observed!$C$2:$C$10000,$C75),"")</f>
        <v>20.084547996520996</v>
      </c>
      <c r="AC75" s="23">
        <f>IF(ISNUMBER(AVERAGEIFS(Observed!AC$2:AC$10000,Observed!$A$2:$A$10000,$A75,Observed!$C$2:$C$10000,$C75)),AVERAGEIFS(Observed!AC$2:AC$10000,Observed!$A$2:$A$10000,$A75,Observed!$C$2:$C$10000,$C75),"")</f>
        <v>87.446065902709961</v>
      </c>
      <c r="AD75" s="23">
        <f>IF(ISNUMBER(AVERAGEIFS(Observed!AD$2:AD$10000,Observed!$A$2:$A$10000,$A75,Observed!$C$2:$C$10000,$C75)),AVERAGEIFS(Observed!AD$2:AD$10000,Observed!$A$2:$A$10000,$A75,Observed!$C$2:$C$10000,$C75),"")</f>
        <v>18.221914291381836</v>
      </c>
      <c r="AE75" s="24">
        <f>IF(ISNUMBER(AVERAGEIFS(Observed!AE$2:AE$10000,Observed!$A$2:$A$10000,$A75,Observed!$C$2:$C$10000,$C75)),AVERAGEIFS(Observed!AE$2:AE$10000,Observed!$A$2:$A$10000,$A75,Observed!$C$2:$C$10000,$C75),"")</f>
        <v>2.9155062866210939E-2</v>
      </c>
      <c r="AF75" s="24">
        <f>IF(ISNUMBER(AVERAGEIFS(Observed!AF$2:AF$10000,Observed!$A$2:$A$10000,$A75,Observed!$C$2:$C$10000,$C75)),AVERAGEIFS(Observed!AF$2:AF$10000,Observed!$A$2:$A$10000,$A75,Observed!$C$2:$C$10000,$C75),"")</f>
        <v>2.9155062866210939E-2</v>
      </c>
      <c r="AG75" s="23">
        <f>IF(ISNUMBER(AVERAGEIFS(Observed!AG$2:AG$10000,Observed!$A$2:$A$10000,$A75,Observed!$C$2:$C$10000,$C75)),AVERAGEIFS(Observed!AG$2:AG$10000,Observed!$A$2:$A$10000,$A75,Observed!$C$2:$C$10000,$C75),"")</f>
        <v>13.263002624511721</v>
      </c>
      <c r="AH75" s="23" t="str">
        <f>IF(ISNUMBER(AVERAGEIFS(Observed!AH$2:AH$10000,Observed!$A$2:$A$10000,$A75,Observed!$C$2:$C$10000,$C75)),AVERAGEIFS(Observed!AH$2:AH$10000,Observed!$A$2:$A$10000,$A75,Observed!$C$2:$C$10000,$C75),"")</f>
        <v/>
      </c>
      <c r="AI75" s="22" t="str">
        <f>IF(ISNUMBER(AVERAGEIFS(Observed!AI$2:AI$10000,Observed!$A$2:$A$10000,$A75,Observed!$C$2:$C$10000,$C75)),AVERAGEIFS(Observed!AI$2:AI$10000,Observed!$A$2:$A$10000,$A75,Observed!$C$2:$C$10000,$C75),"")</f>
        <v/>
      </c>
      <c r="AJ75" s="23" t="str">
        <f>IF(ISNUMBER(AVERAGEIFS(Observed!AJ$2:AJ$10000,Observed!$A$2:$A$10000,$A75,Observed!$C$2:$C$10000,$C75)),AVERAGEIFS(Observed!AJ$2:AJ$10000,Observed!$A$2:$A$10000,$A75,Observed!$C$2:$C$10000,$C75),"")</f>
        <v/>
      </c>
      <c r="AK75" s="23" t="str">
        <f>IF(ISNUMBER(AVERAGEIFS(Observed!AK$2:AK$10000,Observed!$A$2:$A$10000,$A75,Observed!$C$2:$C$10000,$C75)),AVERAGEIFS(Observed!AK$2:AK$10000,Observed!$A$2:$A$10000,$A75,Observed!$C$2:$C$10000,$C75),"")</f>
        <v/>
      </c>
      <c r="AL75" s="23" t="str">
        <f>IF(ISNUMBER(AVERAGEIFS(Observed!AL$2:AL$10000,Observed!$A$2:$A$10000,$A75,Observed!$C$2:$C$10000,$C75)),AVERAGEIFS(Observed!AL$2:AL$10000,Observed!$A$2:$A$10000,$A75,Observed!$C$2:$C$10000,$C75),"")</f>
        <v/>
      </c>
      <c r="AM75" s="23">
        <f>IF(ISNUMBER(AVERAGEIFS(Observed!AM$2:AM$10000,Observed!$A$2:$A$10000,$A75,Observed!$C$2:$C$10000,$C75)),AVERAGEIFS(Observed!AM$2:AM$10000,Observed!$A$2:$A$10000,$A75,Observed!$C$2:$C$10000,$C75),"")</f>
        <v>1.5467500000000001</v>
      </c>
      <c r="AN75" s="23">
        <f>IF(ISNUMBER(AVERAGEIFS(Observed!AN$2:AN$10000,Observed!$A$2:$A$10000,$A75,Observed!$C$2:$C$10000,$C75)),AVERAGEIFS(Observed!AN$2:AN$10000,Observed!$A$2:$A$10000,$A75,Observed!$C$2:$C$10000,$C75),"")</f>
        <v>1.5467500000000001</v>
      </c>
      <c r="AO75" s="2">
        <f>COUNTIFS(Observed!$A$2:$A$10000,$A75,Observed!$C$2:$C$10000,$C75)</f>
        <v>4</v>
      </c>
      <c r="AP75" s="2">
        <f t="shared" si="1"/>
        <v>14</v>
      </c>
    </row>
    <row r="76" spans="1:42" x14ac:dyDescent="0.25">
      <c r="A76" t="s">
        <v>24</v>
      </c>
      <c r="B76" t="s">
        <v>43</v>
      </c>
      <c r="C76" s="20">
        <v>42249</v>
      </c>
      <c r="D76">
        <v>1</v>
      </c>
      <c r="E76" t="s">
        <v>56</v>
      </c>
      <c r="G76" s="25" t="s">
        <v>75</v>
      </c>
      <c r="H76" t="s">
        <v>41</v>
      </c>
      <c r="I76">
        <v>2.1</v>
      </c>
      <c r="J76" s="2" t="s">
        <v>20</v>
      </c>
      <c r="K76" s="22" t="str">
        <f>IF(ISNUMBER(AVERAGEIFS(Observed!K$2:K$10000,Observed!$A$2:$A$10000,$A76,Observed!$C$2:$C$10000,$C76)),AVERAGEIFS(Observed!K$2:K$10000,Observed!$A$2:$A$10000,$A76,Observed!$C$2:$C$10000,$C76),"")</f>
        <v/>
      </c>
      <c r="L76" s="23" t="str">
        <f>IF(ISNUMBER(AVERAGEIFS(Observed!L$2:L$10000,Observed!$A$2:$A$10000,$A76,Observed!$C$2:$C$10000,$C76)),AVERAGEIFS(Observed!L$2:L$10000,Observed!$A$2:$A$10000,$A76,Observed!$C$2:$C$10000,$C76),"")</f>
        <v/>
      </c>
      <c r="M76" s="23">
        <f>IF(ISNUMBER(AVERAGEIFS(Observed!M$2:M$10000,Observed!$A$2:$A$10000,$A76,Observed!$C$2:$C$10000,$C76)),AVERAGEIFS(Observed!M$2:M$10000,Observed!$A$2:$A$10000,$A76,Observed!$C$2:$C$10000,$C76),"")</f>
        <v>76.353406567633485</v>
      </c>
      <c r="N76" s="23">
        <f>IF(ISNUMBER(AVERAGEIFS(Observed!N$2:N$10000,Observed!$A$2:$A$10000,$A76,Observed!$C$2:$C$10000,$C76)),AVERAGEIFS(Observed!N$2:N$10000,Observed!$A$2:$A$10000,$A76,Observed!$C$2:$C$10000,$C76),"")</f>
        <v>76.353406567633485</v>
      </c>
      <c r="O76" s="23">
        <f>IF(ISNUMBER(AVERAGEIFS(Observed!O$2:O$10000,Observed!$A$2:$A$10000,$A76,Observed!$C$2:$C$10000,$C76)),AVERAGEIFS(Observed!O$2:O$10000,Observed!$A$2:$A$10000,$A76,Observed!$C$2:$C$10000,$C76),"")</f>
        <v>76.353406567633485</v>
      </c>
      <c r="P76" s="24" t="str">
        <f>IF(ISNUMBER(AVERAGEIFS(Observed!P$2:P$10000,Observed!$A$2:$A$10000,$A76,Observed!$C$2:$C$10000,$C76)),AVERAGEIFS(Observed!P$2:P$10000,Observed!$A$2:$A$10000,$A76,Observed!$C$2:$C$10000,$C76),"")</f>
        <v/>
      </c>
      <c r="Q76" s="24" t="str">
        <f>IF(ISNUMBER(AVERAGEIFS(Observed!Q$2:Q$10000,Observed!$A$2:$A$10000,$A76,Observed!$C$2:$C$10000,$C76)),AVERAGEIFS(Observed!Q$2:Q$10000,Observed!$A$2:$A$10000,$A76,Observed!$C$2:$C$10000,$C76),"")</f>
        <v/>
      </c>
      <c r="R76" s="24" t="str">
        <f>IF(ISNUMBER(AVERAGEIFS(Observed!R$2:R$10000,Observed!$A$2:$A$10000,$A76,Observed!$C$2:$C$10000,$C76)),AVERAGEIFS(Observed!R$2:R$10000,Observed!$A$2:$A$10000,$A76,Observed!$C$2:$C$10000,$C76),"")</f>
        <v/>
      </c>
      <c r="S76" s="22" t="str">
        <f>IF(ISNUMBER(AVERAGEIFS(Observed!S$2:S$10000,Observed!$A$2:$A$10000,$A76,Observed!$C$2:$C$10000,$C76)),AVERAGEIFS(Observed!S$2:S$10000,Observed!$A$2:$A$10000,$A76,Observed!$C$2:$C$10000,$C76),"")</f>
        <v/>
      </c>
      <c r="T76" s="23" t="str">
        <f>IF(ISNUMBER(AVERAGEIFS(Observed!T$2:T$10000,Observed!$A$2:$A$10000,$A76,Observed!$C$2:$C$10000,$C76)),AVERAGEIFS(Observed!T$2:T$10000,Observed!$A$2:$A$10000,$A76,Observed!$C$2:$C$10000,$C76),"")</f>
        <v/>
      </c>
      <c r="U76" s="23" t="str">
        <f>IF(ISNUMBER(AVERAGEIFS(Observed!U$2:U$10000,Observed!$A$2:$A$10000,$A76,Observed!$C$2:$C$10000,$C76)),AVERAGEIFS(Observed!U$2:U$10000,Observed!$A$2:$A$10000,$A76,Observed!$C$2:$C$10000,$C76),"")</f>
        <v/>
      </c>
      <c r="V76" s="23" t="str">
        <f>IF(ISNUMBER(AVERAGEIFS(Observed!V$2:V$10000,Observed!$A$2:$A$10000,$A76,Observed!$C$2:$C$10000,$C76)),AVERAGEIFS(Observed!V$2:V$10000,Observed!$A$2:$A$10000,$A76,Observed!$C$2:$C$10000,$C76),"")</f>
        <v/>
      </c>
      <c r="W76" s="23" t="str">
        <f>IF(ISNUMBER(AVERAGEIFS(Observed!W$2:W$10000,Observed!$A$2:$A$10000,$A76,Observed!$C$2:$C$10000,$C76)),AVERAGEIFS(Observed!W$2:W$10000,Observed!$A$2:$A$10000,$A76,Observed!$C$2:$C$10000,$C76),"")</f>
        <v/>
      </c>
      <c r="X76" s="23" t="str">
        <f>IF(ISNUMBER(AVERAGEIFS(Observed!X$2:X$10000,Observed!$A$2:$A$10000,$A76,Observed!$C$2:$C$10000,$C76)),AVERAGEIFS(Observed!X$2:X$10000,Observed!$A$2:$A$10000,$A76,Observed!$C$2:$C$10000,$C76),"")</f>
        <v/>
      </c>
      <c r="Y76" s="23">
        <f>IF(ISNUMBER(AVERAGEIFS(Observed!Y$2:Y$10000,Observed!$A$2:$A$10000,$A76,Observed!$C$2:$C$10000,$C76)),AVERAGEIFS(Observed!Y$2:Y$10000,Observed!$A$2:$A$10000,$A76,Observed!$C$2:$C$10000,$C76),"")</f>
        <v>13.831764459609985</v>
      </c>
      <c r="Z76" s="23">
        <f>IF(ISNUMBER(AVERAGEIFS(Observed!Z$2:Z$10000,Observed!$A$2:$A$10000,$A76,Observed!$C$2:$C$10000,$C76)),AVERAGEIFS(Observed!Z$2:Z$10000,Observed!$A$2:$A$10000,$A76,Observed!$C$2:$C$10000,$C76),"")</f>
        <v>12.618263006210327</v>
      </c>
      <c r="AA76" s="23">
        <f>IF(ISNUMBER(AVERAGEIFS(Observed!AA$2:AA$10000,Observed!$A$2:$A$10000,$A76,Observed!$C$2:$C$10000,$C76)),AVERAGEIFS(Observed!AA$2:AA$10000,Observed!$A$2:$A$10000,$A76,Observed!$C$2:$C$10000,$C76),"")</f>
        <v>84.175014495849609</v>
      </c>
      <c r="AB76" s="23">
        <f>IF(ISNUMBER(AVERAGEIFS(Observed!AB$2:AB$10000,Observed!$A$2:$A$10000,$A76,Observed!$C$2:$C$10000,$C76)),AVERAGEIFS(Observed!AB$2:AB$10000,Observed!$A$2:$A$10000,$A76,Observed!$C$2:$C$10000,$C76),"")</f>
        <v>20.728904724121094</v>
      </c>
      <c r="AC76" s="23">
        <f>IF(ISNUMBER(AVERAGEIFS(Observed!AC$2:AC$10000,Observed!$A$2:$A$10000,$A76,Observed!$C$2:$C$10000,$C76)),AVERAGEIFS(Observed!AC$2:AC$10000,Observed!$A$2:$A$10000,$A76,Observed!$C$2:$C$10000,$C76),"")</f>
        <v>88.213438034057617</v>
      </c>
      <c r="AD76" s="23">
        <f>IF(ISNUMBER(AVERAGEIFS(Observed!AD$2:AD$10000,Observed!$A$2:$A$10000,$A76,Observed!$C$2:$C$10000,$C76)),AVERAGEIFS(Observed!AD$2:AD$10000,Observed!$A$2:$A$10000,$A76,Observed!$C$2:$C$10000,$C76),"")</f>
        <v>19.471986770629883</v>
      </c>
      <c r="AE76" s="24">
        <f>IF(ISNUMBER(AVERAGEIFS(Observed!AE$2:AE$10000,Observed!$A$2:$A$10000,$A76,Observed!$C$2:$C$10000,$C76)),AVERAGEIFS(Observed!AE$2:AE$10000,Observed!$A$2:$A$10000,$A76,Observed!$C$2:$C$10000,$C76),"")</f>
        <v>3.1155178833007814E-2</v>
      </c>
      <c r="AF76" s="24">
        <f>IF(ISNUMBER(AVERAGEIFS(Observed!AF$2:AF$10000,Observed!$A$2:$A$10000,$A76,Observed!$C$2:$C$10000,$C76)),AVERAGEIFS(Observed!AF$2:AF$10000,Observed!$A$2:$A$10000,$A76,Observed!$C$2:$C$10000,$C76),"")</f>
        <v>3.1155178833007814E-2</v>
      </c>
      <c r="AG76" s="23">
        <f>IF(ISNUMBER(AVERAGEIFS(Observed!AG$2:AG$10000,Observed!$A$2:$A$10000,$A76,Observed!$C$2:$C$10000,$C76)),AVERAGEIFS(Observed!AG$2:AG$10000,Observed!$A$2:$A$10000,$A76,Observed!$C$2:$C$10000,$C76),"")</f>
        <v>13.468002319335938</v>
      </c>
      <c r="AH76" s="23" t="str">
        <f>IF(ISNUMBER(AVERAGEIFS(Observed!AH$2:AH$10000,Observed!$A$2:$A$10000,$A76,Observed!$C$2:$C$10000,$C76)),AVERAGEIFS(Observed!AH$2:AH$10000,Observed!$A$2:$A$10000,$A76,Observed!$C$2:$C$10000,$C76),"")</f>
        <v/>
      </c>
      <c r="AI76" s="22" t="str">
        <f>IF(ISNUMBER(AVERAGEIFS(Observed!AI$2:AI$10000,Observed!$A$2:$A$10000,$A76,Observed!$C$2:$C$10000,$C76)),AVERAGEIFS(Observed!AI$2:AI$10000,Observed!$A$2:$A$10000,$A76,Observed!$C$2:$C$10000,$C76),"")</f>
        <v/>
      </c>
      <c r="AJ76" s="23" t="str">
        <f>IF(ISNUMBER(AVERAGEIFS(Observed!AJ$2:AJ$10000,Observed!$A$2:$A$10000,$A76,Observed!$C$2:$C$10000,$C76)),AVERAGEIFS(Observed!AJ$2:AJ$10000,Observed!$A$2:$A$10000,$A76,Observed!$C$2:$C$10000,$C76),"")</f>
        <v/>
      </c>
      <c r="AK76" s="23" t="str">
        <f>IF(ISNUMBER(AVERAGEIFS(Observed!AK$2:AK$10000,Observed!$A$2:$A$10000,$A76,Observed!$C$2:$C$10000,$C76)),AVERAGEIFS(Observed!AK$2:AK$10000,Observed!$A$2:$A$10000,$A76,Observed!$C$2:$C$10000,$C76),"")</f>
        <v/>
      </c>
      <c r="AL76" s="23" t="str">
        <f>IF(ISNUMBER(AVERAGEIFS(Observed!AL$2:AL$10000,Observed!$A$2:$A$10000,$A76,Observed!$C$2:$C$10000,$C76)),AVERAGEIFS(Observed!AL$2:AL$10000,Observed!$A$2:$A$10000,$A76,Observed!$C$2:$C$10000,$C76),"")</f>
        <v/>
      </c>
      <c r="AM76" s="23">
        <f>IF(ISNUMBER(AVERAGEIFS(Observed!AM$2:AM$10000,Observed!$A$2:$A$10000,$A76,Observed!$C$2:$C$10000,$C76)),AVERAGEIFS(Observed!AM$2:AM$10000,Observed!$A$2:$A$10000,$A76,Observed!$C$2:$C$10000,$C76),"")</f>
        <v>2.3734999999999999</v>
      </c>
      <c r="AN76" s="23">
        <f>IF(ISNUMBER(AVERAGEIFS(Observed!AN$2:AN$10000,Observed!$A$2:$A$10000,$A76,Observed!$C$2:$C$10000,$C76)),AVERAGEIFS(Observed!AN$2:AN$10000,Observed!$A$2:$A$10000,$A76,Observed!$C$2:$C$10000,$C76),"")</f>
        <v>2.3734999999999999</v>
      </c>
      <c r="AO76" s="2">
        <f>COUNTIFS(Observed!$A$2:$A$10000,$A76,Observed!$C$2:$C$10000,$C76)</f>
        <v>4</v>
      </c>
      <c r="AP76" s="2">
        <f t="shared" si="1"/>
        <v>14</v>
      </c>
    </row>
    <row r="77" spans="1:42" x14ac:dyDescent="0.25">
      <c r="A77" t="s">
        <v>27</v>
      </c>
      <c r="B77" t="s">
        <v>43</v>
      </c>
      <c r="C77" s="20">
        <v>42249</v>
      </c>
      <c r="D77">
        <v>1</v>
      </c>
      <c r="E77" t="s">
        <v>57</v>
      </c>
      <c r="G77" s="25" t="s">
        <v>75</v>
      </c>
      <c r="H77" t="s">
        <v>41</v>
      </c>
      <c r="I77">
        <v>2.1</v>
      </c>
      <c r="J77" s="2" t="s">
        <v>20</v>
      </c>
      <c r="K77" s="22" t="str">
        <f>IF(ISNUMBER(AVERAGEIFS(Observed!K$2:K$10000,Observed!$A$2:$A$10000,$A77,Observed!$C$2:$C$10000,$C77)),AVERAGEIFS(Observed!K$2:K$10000,Observed!$A$2:$A$10000,$A77,Observed!$C$2:$C$10000,$C77),"")</f>
        <v/>
      </c>
      <c r="L77" s="23" t="str">
        <f>IF(ISNUMBER(AVERAGEIFS(Observed!L$2:L$10000,Observed!$A$2:$A$10000,$A77,Observed!$C$2:$C$10000,$C77)),AVERAGEIFS(Observed!L$2:L$10000,Observed!$A$2:$A$10000,$A77,Observed!$C$2:$C$10000,$C77),"")</f>
        <v/>
      </c>
      <c r="M77" s="23">
        <f>IF(ISNUMBER(AVERAGEIFS(Observed!M$2:M$10000,Observed!$A$2:$A$10000,$A77,Observed!$C$2:$C$10000,$C77)),AVERAGEIFS(Observed!M$2:M$10000,Observed!$A$2:$A$10000,$A77,Observed!$C$2:$C$10000,$C77),"")</f>
        <v>64.926207308152755</v>
      </c>
      <c r="N77" s="23">
        <f>IF(ISNUMBER(AVERAGEIFS(Observed!N$2:N$10000,Observed!$A$2:$A$10000,$A77,Observed!$C$2:$C$10000,$C77)),AVERAGEIFS(Observed!N$2:N$10000,Observed!$A$2:$A$10000,$A77,Observed!$C$2:$C$10000,$C77),"")</f>
        <v>64.926207308152755</v>
      </c>
      <c r="O77" s="23">
        <f>IF(ISNUMBER(AVERAGEIFS(Observed!O$2:O$10000,Observed!$A$2:$A$10000,$A77,Observed!$C$2:$C$10000,$C77)),AVERAGEIFS(Observed!O$2:O$10000,Observed!$A$2:$A$10000,$A77,Observed!$C$2:$C$10000,$C77),"")</f>
        <v>64.926207308152755</v>
      </c>
      <c r="P77" s="24" t="str">
        <f>IF(ISNUMBER(AVERAGEIFS(Observed!P$2:P$10000,Observed!$A$2:$A$10000,$A77,Observed!$C$2:$C$10000,$C77)),AVERAGEIFS(Observed!P$2:P$10000,Observed!$A$2:$A$10000,$A77,Observed!$C$2:$C$10000,$C77),"")</f>
        <v/>
      </c>
      <c r="Q77" s="24" t="str">
        <f>IF(ISNUMBER(AVERAGEIFS(Observed!Q$2:Q$10000,Observed!$A$2:$A$10000,$A77,Observed!$C$2:$C$10000,$C77)),AVERAGEIFS(Observed!Q$2:Q$10000,Observed!$A$2:$A$10000,$A77,Observed!$C$2:$C$10000,$C77),"")</f>
        <v/>
      </c>
      <c r="R77" s="24" t="str">
        <f>IF(ISNUMBER(AVERAGEIFS(Observed!R$2:R$10000,Observed!$A$2:$A$10000,$A77,Observed!$C$2:$C$10000,$C77)),AVERAGEIFS(Observed!R$2:R$10000,Observed!$A$2:$A$10000,$A77,Observed!$C$2:$C$10000,$C77),"")</f>
        <v/>
      </c>
      <c r="S77" s="22" t="str">
        <f>IF(ISNUMBER(AVERAGEIFS(Observed!S$2:S$10000,Observed!$A$2:$A$10000,$A77,Observed!$C$2:$C$10000,$C77)),AVERAGEIFS(Observed!S$2:S$10000,Observed!$A$2:$A$10000,$A77,Observed!$C$2:$C$10000,$C77),"")</f>
        <v/>
      </c>
      <c r="T77" s="23" t="str">
        <f>IF(ISNUMBER(AVERAGEIFS(Observed!T$2:T$10000,Observed!$A$2:$A$10000,$A77,Observed!$C$2:$C$10000,$C77)),AVERAGEIFS(Observed!T$2:T$10000,Observed!$A$2:$A$10000,$A77,Observed!$C$2:$C$10000,$C77),"")</f>
        <v/>
      </c>
      <c r="U77" s="23" t="str">
        <f>IF(ISNUMBER(AVERAGEIFS(Observed!U$2:U$10000,Observed!$A$2:$A$10000,$A77,Observed!$C$2:$C$10000,$C77)),AVERAGEIFS(Observed!U$2:U$10000,Observed!$A$2:$A$10000,$A77,Observed!$C$2:$C$10000,$C77),"")</f>
        <v/>
      </c>
      <c r="V77" s="23" t="str">
        <f>IF(ISNUMBER(AVERAGEIFS(Observed!V$2:V$10000,Observed!$A$2:$A$10000,$A77,Observed!$C$2:$C$10000,$C77)),AVERAGEIFS(Observed!V$2:V$10000,Observed!$A$2:$A$10000,$A77,Observed!$C$2:$C$10000,$C77),"")</f>
        <v/>
      </c>
      <c r="W77" s="23" t="str">
        <f>IF(ISNUMBER(AVERAGEIFS(Observed!W$2:W$10000,Observed!$A$2:$A$10000,$A77,Observed!$C$2:$C$10000,$C77)),AVERAGEIFS(Observed!W$2:W$10000,Observed!$A$2:$A$10000,$A77,Observed!$C$2:$C$10000,$C77),"")</f>
        <v/>
      </c>
      <c r="X77" s="23" t="str">
        <f>IF(ISNUMBER(AVERAGEIFS(Observed!X$2:X$10000,Observed!$A$2:$A$10000,$A77,Observed!$C$2:$C$10000,$C77)),AVERAGEIFS(Observed!X$2:X$10000,Observed!$A$2:$A$10000,$A77,Observed!$C$2:$C$10000,$C77),"")</f>
        <v/>
      </c>
      <c r="Y77" s="23">
        <f>IF(ISNUMBER(AVERAGEIFS(Observed!Y$2:Y$10000,Observed!$A$2:$A$10000,$A77,Observed!$C$2:$C$10000,$C77)),AVERAGEIFS(Observed!Y$2:Y$10000,Observed!$A$2:$A$10000,$A77,Observed!$C$2:$C$10000,$C77),"")</f>
        <v>14.752365350723267</v>
      </c>
      <c r="Z77" s="23">
        <f>IF(ISNUMBER(AVERAGEIFS(Observed!Z$2:Z$10000,Observed!$A$2:$A$10000,$A77,Observed!$C$2:$C$10000,$C77)),AVERAGEIFS(Observed!Z$2:Z$10000,Observed!$A$2:$A$10000,$A77,Observed!$C$2:$C$10000,$C77),"")</f>
        <v>14.668854951858521</v>
      </c>
      <c r="AA77" s="23">
        <f>IF(ISNUMBER(AVERAGEIFS(Observed!AA$2:AA$10000,Observed!$A$2:$A$10000,$A77,Observed!$C$2:$C$10000,$C77)),AVERAGEIFS(Observed!AA$2:AA$10000,Observed!$A$2:$A$10000,$A77,Observed!$C$2:$C$10000,$C77),"")</f>
        <v>83.660215377807617</v>
      </c>
      <c r="AB77" s="23">
        <f>IF(ISNUMBER(AVERAGEIFS(Observed!AB$2:AB$10000,Observed!$A$2:$A$10000,$A77,Observed!$C$2:$C$10000,$C77)),AVERAGEIFS(Observed!AB$2:AB$10000,Observed!$A$2:$A$10000,$A77,Observed!$C$2:$C$10000,$C77),"")</f>
        <v>23.670653343200684</v>
      </c>
      <c r="AC77" s="23">
        <f>IF(ISNUMBER(AVERAGEIFS(Observed!AC$2:AC$10000,Observed!$A$2:$A$10000,$A77,Observed!$C$2:$C$10000,$C77)),AVERAGEIFS(Observed!AC$2:AC$10000,Observed!$A$2:$A$10000,$A77,Observed!$C$2:$C$10000,$C77),"")</f>
        <v>88.810583114624023</v>
      </c>
      <c r="AD77" s="23">
        <f>IF(ISNUMBER(AVERAGEIFS(Observed!AD$2:AD$10000,Observed!$A$2:$A$10000,$A77,Observed!$C$2:$C$10000,$C77)),AVERAGEIFS(Observed!AD$2:AD$10000,Observed!$A$2:$A$10000,$A77,Observed!$C$2:$C$10000,$C77),"")</f>
        <v>19.702717781066895</v>
      </c>
      <c r="AE77" s="24">
        <f>IF(ISNUMBER(AVERAGEIFS(Observed!AE$2:AE$10000,Observed!$A$2:$A$10000,$A77,Observed!$C$2:$C$10000,$C77)),AVERAGEIFS(Observed!AE$2:AE$10000,Observed!$A$2:$A$10000,$A77,Observed!$C$2:$C$10000,$C77),"")</f>
        <v>3.1524348449707029E-2</v>
      </c>
      <c r="AF77" s="24">
        <f>IF(ISNUMBER(AVERAGEIFS(Observed!AF$2:AF$10000,Observed!$A$2:$A$10000,$A77,Observed!$C$2:$C$10000,$C77)),AVERAGEIFS(Observed!AF$2:AF$10000,Observed!$A$2:$A$10000,$A77,Observed!$C$2:$C$10000,$C77),"")</f>
        <v>3.1524348449707029E-2</v>
      </c>
      <c r="AG77" s="23">
        <f>IF(ISNUMBER(AVERAGEIFS(Observed!AG$2:AG$10000,Observed!$A$2:$A$10000,$A77,Observed!$C$2:$C$10000,$C77)),AVERAGEIFS(Observed!AG$2:AG$10000,Observed!$A$2:$A$10000,$A77,Observed!$C$2:$C$10000,$C77),"")</f>
        <v>13.38563446044922</v>
      </c>
      <c r="AH77" s="23" t="str">
        <f>IF(ISNUMBER(AVERAGEIFS(Observed!AH$2:AH$10000,Observed!$A$2:$A$10000,$A77,Observed!$C$2:$C$10000,$C77)),AVERAGEIFS(Observed!AH$2:AH$10000,Observed!$A$2:$A$10000,$A77,Observed!$C$2:$C$10000,$C77),"")</f>
        <v/>
      </c>
      <c r="AI77" s="22" t="str">
        <f>IF(ISNUMBER(AVERAGEIFS(Observed!AI$2:AI$10000,Observed!$A$2:$A$10000,$A77,Observed!$C$2:$C$10000,$C77)),AVERAGEIFS(Observed!AI$2:AI$10000,Observed!$A$2:$A$10000,$A77,Observed!$C$2:$C$10000,$C77),"")</f>
        <v/>
      </c>
      <c r="AJ77" s="23" t="str">
        <f>IF(ISNUMBER(AVERAGEIFS(Observed!AJ$2:AJ$10000,Observed!$A$2:$A$10000,$A77,Observed!$C$2:$C$10000,$C77)),AVERAGEIFS(Observed!AJ$2:AJ$10000,Observed!$A$2:$A$10000,$A77,Observed!$C$2:$C$10000,$C77),"")</f>
        <v/>
      </c>
      <c r="AK77" s="23" t="str">
        <f>IF(ISNUMBER(AVERAGEIFS(Observed!AK$2:AK$10000,Observed!$A$2:$A$10000,$A77,Observed!$C$2:$C$10000,$C77)),AVERAGEIFS(Observed!AK$2:AK$10000,Observed!$A$2:$A$10000,$A77,Observed!$C$2:$C$10000,$C77),"")</f>
        <v/>
      </c>
      <c r="AL77" s="23" t="str">
        <f>IF(ISNUMBER(AVERAGEIFS(Observed!AL$2:AL$10000,Observed!$A$2:$A$10000,$A77,Observed!$C$2:$C$10000,$C77)),AVERAGEIFS(Observed!AL$2:AL$10000,Observed!$A$2:$A$10000,$A77,Observed!$C$2:$C$10000,$C77),"")</f>
        <v/>
      </c>
      <c r="AM77" s="23">
        <f>IF(ISNUMBER(AVERAGEIFS(Observed!AM$2:AM$10000,Observed!$A$2:$A$10000,$A77,Observed!$C$2:$C$10000,$C77)),AVERAGEIFS(Observed!AM$2:AM$10000,Observed!$A$2:$A$10000,$A77,Observed!$C$2:$C$10000,$C77),"")</f>
        <v>2.05775</v>
      </c>
      <c r="AN77" s="23">
        <f>IF(ISNUMBER(AVERAGEIFS(Observed!AN$2:AN$10000,Observed!$A$2:$A$10000,$A77,Observed!$C$2:$C$10000,$C77)),AVERAGEIFS(Observed!AN$2:AN$10000,Observed!$A$2:$A$10000,$A77,Observed!$C$2:$C$10000,$C77),"")</f>
        <v>2.05775</v>
      </c>
      <c r="AO77" s="2">
        <f>COUNTIFS(Observed!$A$2:$A$10000,$A77,Observed!$C$2:$C$10000,$C77)</f>
        <v>4</v>
      </c>
      <c r="AP77" s="2">
        <f t="shared" si="1"/>
        <v>14</v>
      </c>
    </row>
    <row r="78" spans="1:42" x14ac:dyDescent="0.25">
      <c r="A78" t="s">
        <v>28</v>
      </c>
      <c r="B78" t="s">
        <v>43</v>
      </c>
      <c r="C78" s="20">
        <v>42249</v>
      </c>
      <c r="D78">
        <v>1</v>
      </c>
      <c r="E78" t="s">
        <v>58</v>
      </c>
      <c r="G78" s="25" t="s">
        <v>75</v>
      </c>
      <c r="H78" t="s">
        <v>41</v>
      </c>
      <c r="I78">
        <v>2.1</v>
      </c>
      <c r="J78" s="2" t="s">
        <v>20</v>
      </c>
      <c r="K78" s="22" t="str">
        <f>IF(ISNUMBER(AVERAGEIFS(Observed!K$2:K$10000,Observed!$A$2:$A$10000,$A78,Observed!$C$2:$C$10000,$C78)),AVERAGEIFS(Observed!K$2:K$10000,Observed!$A$2:$A$10000,$A78,Observed!$C$2:$C$10000,$C78),"")</f>
        <v/>
      </c>
      <c r="L78" s="23" t="str">
        <f>IF(ISNUMBER(AVERAGEIFS(Observed!L$2:L$10000,Observed!$A$2:$A$10000,$A78,Observed!$C$2:$C$10000,$C78)),AVERAGEIFS(Observed!L$2:L$10000,Observed!$A$2:$A$10000,$A78,Observed!$C$2:$C$10000,$C78),"")</f>
        <v/>
      </c>
      <c r="M78" s="23">
        <f>IF(ISNUMBER(AVERAGEIFS(Observed!M$2:M$10000,Observed!$A$2:$A$10000,$A78,Observed!$C$2:$C$10000,$C78)),AVERAGEIFS(Observed!M$2:M$10000,Observed!$A$2:$A$10000,$A78,Observed!$C$2:$C$10000,$C78),"")</f>
        <v>33.093684836783673</v>
      </c>
      <c r="N78" s="23">
        <f>IF(ISNUMBER(AVERAGEIFS(Observed!N$2:N$10000,Observed!$A$2:$A$10000,$A78,Observed!$C$2:$C$10000,$C78)),AVERAGEIFS(Observed!N$2:N$10000,Observed!$A$2:$A$10000,$A78,Observed!$C$2:$C$10000,$C78),"")</f>
        <v>33.093684836783673</v>
      </c>
      <c r="O78" s="23">
        <f>IF(ISNUMBER(AVERAGEIFS(Observed!O$2:O$10000,Observed!$A$2:$A$10000,$A78,Observed!$C$2:$C$10000,$C78)),AVERAGEIFS(Observed!O$2:O$10000,Observed!$A$2:$A$10000,$A78,Observed!$C$2:$C$10000,$C78),"")</f>
        <v>33.093684836783673</v>
      </c>
      <c r="P78" s="24" t="str">
        <f>IF(ISNUMBER(AVERAGEIFS(Observed!P$2:P$10000,Observed!$A$2:$A$10000,$A78,Observed!$C$2:$C$10000,$C78)),AVERAGEIFS(Observed!P$2:P$10000,Observed!$A$2:$A$10000,$A78,Observed!$C$2:$C$10000,$C78),"")</f>
        <v/>
      </c>
      <c r="Q78" s="24" t="str">
        <f>IF(ISNUMBER(AVERAGEIFS(Observed!Q$2:Q$10000,Observed!$A$2:$A$10000,$A78,Observed!$C$2:$C$10000,$C78)),AVERAGEIFS(Observed!Q$2:Q$10000,Observed!$A$2:$A$10000,$A78,Observed!$C$2:$C$10000,$C78),"")</f>
        <v/>
      </c>
      <c r="R78" s="24" t="str">
        <f>IF(ISNUMBER(AVERAGEIFS(Observed!R$2:R$10000,Observed!$A$2:$A$10000,$A78,Observed!$C$2:$C$10000,$C78)),AVERAGEIFS(Observed!R$2:R$10000,Observed!$A$2:$A$10000,$A78,Observed!$C$2:$C$10000,$C78),"")</f>
        <v/>
      </c>
      <c r="S78" s="22" t="str">
        <f>IF(ISNUMBER(AVERAGEIFS(Observed!S$2:S$10000,Observed!$A$2:$A$10000,$A78,Observed!$C$2:$C$10000,$C78)),AVERAGEIFS(Observed!S$2:S$10000,Observed!$A$2:$A$10000,$A78,Observed!$C$2:$C$10000,$C78),"")</f>
        <v/>
      </c>
      <c r="T78" s="23" t="str">
        <f>IF(ISNUMBER(AVERAGEIFS(Observed!T$2:T$10000,Observed!$A$2:$A$10000,$A78,Observed!$C$2:$C$10000,$C78)),AVERAGEIFS(Observed!T$2:T$10000,Observed!$A$2:$A$10000,$A78,Observed!$C$2:$C$10000,$C78),"")</f>
        <v/>
      </c>
      <c r="U78" s="23" t="str">
        <f>IF(ISNUMBER(AVERAGEIFS(Observed!U$2:U$10000,Observed!$A$2:$A$10000,$A78,Observed!$C$2:$C$10000,$C78)),AVERAGEIFS(Observed!U$2:U$10000,Observed!$A$2:$A$10000,$A78,Observed!$C$2:$C$10000,$C78),"")</f>
        <v/>
      </c>
      <c r="V78" s="23" t="str">
        <f>IF(ISNUMBER(AVERAGEIFS(Observed!V$2:V$10000,Observed!$A$2:$A$10000,$A78,Observed!$C$2:$C$10000,$C78)),AVERAGEIFS(Observed!V$2:V$10000,Observed!$A$2:$A$10000,$A78,Observed!$C$2:$C$10000,$C78),"")</f>
        <v/>
      </c>
      <c r="W78" s="23" t="str">
        <f>IF(ISNUMBER(AVERAGEIFS(Observed!W$2:W$10000,Observed!$A$2:$A$10000,$A78,Observed!$C$2:$C$10000,$C78)),AVERAGEIFS(Observed!W$2:W$10000,Observed!$A$2:$A$10000,$A78,Observed!$C$2:$C$10000,$C78),"")</f>
        <v/>
      </c>
      <c r="X78" s="23" t="str">
        <f>IF(ISNUMBER(AVERAGEIFS(Observed!X$2:X$10000,Observed!$A$2:$A$10000,$A78,Observed!$C$2:$C$10000,$C78)),AVERAGEIFS(Observed!X$2:X$10000,Observed!$A$2:$A$10000,$A78,Observed!$C$2:$C$10000,$C78),"")</f>
        <v/>
      </c>
      <c r="Y78" s="23">
        <f>IF(ISNUMBER(AVERAGEIFS(Observed!Y$2:Y$10000,Observed!$A$2:$A$10000,$A78,Observed!$C$2:$C$10000,$C78)),AVERAGEIFS(Observed!Y$2:Y$10000,Observed!$A$2:$A$10000,$A78,Observed!$C$2:$C$10000,$C78),"")</f>
        <v>15.146248579025269</v>
      </c>
      <c r="Z78" s="23">
        <f>IF(ISNUMBER(AVERAGEIFS(Observed!Z$2:Z$10000,Observed!$A$2:$A$10000,$A78,Observed!$C$2:$C$10000,$C78)),AVERAGEIFS(Observed!Z$2:Z$10000,Observed!$A$2:$A$10000,$A78,Observed!$C$2:$C$10000,$C78),"")</f>
        <v>11.883905172348022</v>
      </c>
      <c r="AA78" s="23">
        <f>IF(ISNUMBER(AVERAGEIFS(Observed!AA$2:AA$10000,Observed!$A$2:$A$10000,$A78,Observed!$C$2:$C$10000,$C78)),AVERAGEIFS(Observed!AA$2:AA$10000,Observed!$A$2:$A$10000,$A78,Observed!$C$2:$C$10000,$C78),"")</f>
        <v>81.737234115600586</v>
      </c>
      <c r="AB78" s="23">
        <f>IF(ISNUMBER(AVERAGEIFS(Observed!AB$2:AB$10000,Observed!$A$2:$A$10000,$A78,Observed!$C$2:$C$10000,$C78)),AVERAGEIFS(Observed!AB$2:AB$10000,Observed!$A$2:$A$10000,$A78,Observed!$C$2:$C$10000,$C78),"")</f>
        <v>21.952175617218018</v>
      </c>
      <c r="AC78" s="23">
        <f>IF(ISNUMBER(AVERAGEIFS(Observed!AC$2:AC$10000,Observed!$A$2:$A$10000,$A78,Observed!$C$2:$C$10000,$C78)),AVERAGEIFS(Observed!AC$2:AC$10000,Observed!$A$2:$A$10000,$A78,Observed!$C$2:$C$10000,$C78),"")</f>
        <v>87.466218948364258</v>
      </c>
      <c r="AD78" s="23">
        <f>IF(ISNUMBER(AVERAGEIFS(Observed!AD$2:AD$10000,Observed!$A$2:$A$10000,$A78,Observed!$C$2:$C$10000,$C78)),AVERAGEIFS(Observed!AD$2:AD$10000,Observed!$A$2:$A$10000,$A78,Observed!$C$2:$C$10000,$C78),"")</f>
        <v>18.912440299987793</v>
      </c>
      <c r="AE78" s="24">
        <f>IF(ISNUMBER(AVERAGEIFS(Observed!AE$2:AE$10000,Observed!$A$2:$A$10000,$A78,Observed!$C$2:$C$10000,$C78)),AVERAGEIFS(Observed!AE$2:AE$10000,Observed!$A$2:$A$10000,$A78,Observed!$C$2:$C$10000,$C78),"")</f>
        <v>3.0259904479980469E-2</v>
      </c>
      <c r="AF78" s="24">
        <f>IF(ISNUMBER(AVERAGEIFS(Observed!AF$2:AF$10000,Observed!$A$2:$A$10000,$A78,Observed!$C$2:$C$10000,$C78)),AVERAGEIFS(Observed!AF$2:AF$10000,Observed!$A$2:$A$10000,$A78,Observed!$C$2:$C$10000,$C78),"")</f>
        <v>3.0259904479980469E-2</v>
      </c>
      <c r="AG78" s="23">
        <f>IF(ISNUMBER(AVERAGEIFS(Observed!AG$2:AG$10000,Observed!$A$2:$A$10000,$A78,Observed!$C$2:$C$10000,$C78)),AVERAGEIFS(Observed!AG$2:AG$10000,Observed!$A$2:$A$10000,$A78,Observed!$C$2:$C$10000,$C78),"")</f>
        <v>13.077957458496094</v>
      </c>
      <c r="AH78" s="23" t="str">
        <f>IF(ISNUMBER(AVERAGEIFS(Observed!AH$2:AH$10000,Observed!$A$2:$A$10000,$A78,Observed!$C$2:$C$10000,$C78)),AVERAGEIFS(Observed!AH$2:AH$10000,Observed!$A$2:$A$10000,$A78,Observed!$C$2:$C$10000,$C78),"")</f>
        <v/>
      </c>
      <c r="AI78" s="22" t="str">
        <f>IF(ISNUMBER(AVERAGEIFS(Observed!AI$2:AI$10000,Observed!$A$2:$A$10000,$A78,Observed!$C$2:$C$10000,$C78)),AVERAGEIFS(Observed!AI$2:AI$10000,Observed!$A$2:$A$10000,$A78,Observed!$C$2:$C$10000,$C78),"")</f>
        <v/>
      </c>
      <c r="AJ78" s="23" t="str">
        <f>IF(ISNUMBER(AVERAGEIFS(Observed!AJ$2:AJ$10000,Observed!$A$2:$A$10000,$A78,Observed!$C$2:$C$10000,$C78)),AVERAGEIFS(Observed!AJ$2:AJ$10000,Observed!$A$2:$A$10000,$A78,Observed!$C$2:$C$10000,$C78),"")</f>
        <v/>
      </c>
      <c r="AK78" s="23" t="str">
        <f>IF(ISNUMBER(AVERAGEIFS(Observed!AK$2:AK$10000,Observed!$A$2:$A$10000,$A78,Observed!$C$2:$C$10000,$C78)),AVERAGEIFS(Observed!AK$2:AK$10000,Observed!$A$2:$A$10000,$A78,Observed!$C$2:$C$10000,$C78),"")</f>
        <v/>
      </c>
      <c r="AL78" s="23" t="str">
        <f>IF(ISNUMBER(AVERAGEIFS(Observed!AL$2:AL$10000,Observed!$A$2:$A$10000,$A78,Observed!$C$2:$C$10000,$C78)),AVERAGEIFS(Observed!AL$2:AL$10000,Observed!$A$2:$A$10000,$A78,Observed!$C$2:$C$10000,$C78),"")</f>
        <v/>
      </c>
      <c r="AM78" s="23">
        <f>IF(ISNUMBER(AVERAGEIFS(Observed!AM$2:AM$10000,Observed!$A$2:$A$10000,$A78,Observed!$C$2:$C$10000,$C78)),AVERAGEIFS(Observed!AM$2:AM$10000,Observed!$A$2:$A$10000,$A78,Observed!$C$2:$C$10000,$C78),"")</f>
        <v>0.99249999999999994</v>
      </c>
      <c r="AN78" s="23">
        <f>IF(ISNUMBER(AVERAGEIFS(Observed!AN$2:AN$10000,Observed!$A$2:$A$10000,$A78,Observed!$C$2:$C$10000,$C78)),AVERAGEIFS(Observed!AN$2:AN$10000,Observed!$A$2:$A$10000,$A78,Observed!$C$2:$C$10000,$C78),"")</f>
        <v>0.99249999999999994</v>
      </c>
      <c r="AO78" s="2">
        <f>COUNTIFS(Observed!$A$2:$A$10000,$A78,Observed!$C$2:$C$10000,$C78)</f>
        <v>4</v>
      </c>
      <c r="AP78" s="2">
        <f t="shared" si="1"/>
        <v>14</v>
      </c>
    </row>
    <row r="79" spans="1:42" x14ac:dyDescent="0.25">
      <c r="A79" t="s">
        <v>26</v>
      </c>
      <c r="B79" t="s">
        <v>43</v>
      </c>
      <c r="C79" s="20">
        <v>42249</v>
      </c>
      <c r="D79">
        <v>1</v>
      </c>
      <c r="E79" t="s">
        <v>59</v>
      </c>
      <c r="G79" s="25" t="s">
        <v>75</v>
      </c>
      <c r="H79" t="s">
        <v>41</v>
      </c>
      <c r="I79">
        <v>2.1</v>
      </c>
      <c r="J79" s="2" t="s">
        <v>20</v>
      </c>
      <c r="K79" s="22" t="str">
        <f>IF(ISNUMBER(AVERAGEIFS(Observed!K$2:K$10000,Observed!$A$2:$A$10000,$A79,Observed!$C$2:$C$10000,$C79)),AVERAGEIFS(Observed!K$2:K$10000,Observed!$A$2:$A$10000,$A79,Observed!$C$2:$C$10000,$C79),"")</f>
        <v/>
      </c>
      <c r="L79" s="23" t="str">
        <f>IF(ISNUMBER(AVERAGEIFS(Observed!L$2:L$10000,Observed!$A$2:$A$10000,$A79,Observed!$C$2:$C$10000,$C79)),AVERAGEIFS(Observed!L$2:L$10000,Observed!$A$2:$A$10000,$A79,Observed!$C$2:$C$10000,$C79),"")</f>
        <v/>
      </c>
      <c r="M79" s="23">
        <f>IF(ISNUMBER(AVERAGEIFS(Observed!M$2:M$10000,Observed!$A$2:$A$10000,$A79,Observed!$C$2:$C$10000,$C79)),AVERAGEIFS(Observed!M$2:M$10000,Observed!$A$2:$A$10000,$A79,Observed!$C$2:$C$10000,$C79),"")</f>
        <v>39.269700156854249</v>
      </c>
      <c r="N79" s="23">
        <f>IF(ISNUMBER(AVERAGEIFS(Observed!N$2:N$10000,Observed!$A$2:$A$10000,$A79,Observed!$C$2:$C$10000,$C79)),AVERAGEIFS(Observed!N$2:N$10000,Observed!$A$2:$A$10000,$A79,Observed!$C$2:$C$10000,$C79),"")</f>
        <v>39.269700156854249</v>
      </c>
      <c r="O79" s="23">
        <f>IF(ISNUMBER(AVERAGEIFS(Observed!O$2:O$10000,Observed!$A$2:$A$10000,$A79,Observed!$C$2:$C$10000,$C79)),AVERAGEIFS(Observed!O$2:O$10000,Observed!$A$2:$A$10000,$A79,Observed!$C$2:$C$10000,$C79),"")</f>
        <v>39.269700156854249</v>
      </c>
      <c r="P79" s="24" t="str">
        <f>IF(ISNUMBER(AVERAGEIFS(Observed!P$2:P$10000,Observed!$A$2:$A$10000,$A79,Observed!$C$2:$C$10000,$C79)),AVERAGEIFS(Observed!P$2:P$10000,Observed!$A$2:$A$10000,$A79,Observed!$C$2:$C$10000,$C79),"")</f>
        <v/>
      </c>
      <c r="Q79" s="24" t="str">
        <f>IF(ISNUMBER(AVERAGEIFS(Observed!Q$2:Q$10000,Observed!$A$2:$A$10000,$A79,Observed!$C$2:$C$10000,$C79)),AVERAGEIFS(Observed!Q$2:Q$10000,Observed!$A$2:$A$10000,$A79,Observed!$C$2:$C$10000,$C79),"")</f>
        <v/>
      </c>
      <c r="R79" s="24" t="str">
        <f>IF(ISNUMBER(AVERAGEIFS(Observed!R$2:R$10000,Observed!$A$2:$A$10000,$A79,Observed!$C$2:$C$10000,$C79)),AVERAGEIFS(Observed!R$2:R$10000,Observed!$A$2:$A$10000,$A79,Observed!$C$2:$C$10000,$C79),"")</f>
        <v/>
      </c>
      <c r="S79" s="22" t="str">
        <f>IF(ISNUMBER(AVERAGEIFS(Observed!S$2:S$10000,Observed!$A$2:$A$10000,$A79,Observed!$C$2:$C$10000,$C79)),AVERAGEIFS(Observed!S$2:S$10000,Observed!$A$2:$A$10000,$A79,Observed!$C$2:$C$10000,$C79),"")</f>
        <v/>
      </c>
      <c r="T79" s="23" t="str">
        <f>IF(ISNUMBER(AVERAGEIFS(Observed!T$2:T$10000,Observed!$A$2:$A$10000,$A79,Observed!$C$2:$C$10000,$C79)),AVERAGEIFS(Observed!T$2:T$10000,Observed!$A$2:$A$10000,$A79,Observed!$C$2:$C$10000,$C79),"")</f>
        <v/>
      </c>
      <c r="U79" s="23" t="str">
        <f>IF(ISNUMBER(AVERAGEIFS(Observed!U$2:U$10000,Observed!$A$2:$A$10000,$A79,Observed!$C$2:$C$10000,$C79)),AVERAGEIFS(Observed!U$2:U$10000,Observed!$A$2:$A$10000,$A79,Observed!$C$2:$C$10000,$C79),"")</f>
        <v/>
      </c>
      <c r="V79" s="23" t="str">
        <f>IF(ISNUMBER(AVERAGEIFS(Observed!V$2:V$10000,Observed!$A$2:$A$10000,$A79,Observed!$C$2:$C$10000,$C79)),AVERAGEIFS(Observed!V$2:V$10000,Observed!$A$2:$A$10000,$A79,Observed!$C$2:$C$10000,$C79),"")</f>
        <v/>
      </c>
      <c r="W79" s="23" t="str">
        <f>IF(ISNUMBER(AVERAGEIFS(Observed!W$2:W$10000,Observed!$A$2:$A$10000,$A79,Observed!$C$2:$C$10000,$C79)),AVERAGEIFS(Observed!W$2:W$10000,Observed!$A$2:$A$10000,$A79,Observed!$C$2:$C$10000,$C79),"")</f>
        <v/>
      </c>
      <c r="X79" s="23" t="str">
        <f>IF(ISNUMBER(AVERAGEIFS(Observed!X$2:X$10000,Observed!$A$2:$A$10000,$A79,Observed!$C$2:$C$10000,$C79)),AVERAGEIFS(Observed!X$2:X$10000,Observed!$A$2:$A$10000,$A79,Observed!$C$2:$C$10000,$C79),"")</f>
        <v/>
      </c>
      <c r="Y79" s="23">
        <f>IF(ISNUMBER(AVERAGEIFS(Observed!Y$2:Y$10000,Observed!$A$2:$A$10000,$A79,Observed!$C$2:$C$10000,$C79)),AVERAGEIFS(Observed!Y$2:Y$10000,Observed!$A$2:$A$10000,$A79,Observed!$C$2:$C$10000,$C79),"")</f>
        <v>14.639321804046631</v>
      </c>
      <c r="Z79" s="23">
        <f>IF(ISNUMBER(AVERAGEIFS(Observed!Z$2:Z$10000,Observed!$A$2:$A$10000,$A79,Observed!$C$2:$C$10000,$C79)),AVERAGEIFS(Observed!Z$2:Z$10000,Observed!$A$2:$A$10000,$A79,Observed!$C$2:$C$10000,$C79),"")</f>
        <v>12.37446141242981</v>
      </c>
      <c r="AA79" s="23">
        <f>IF(ISNUMBER(AVERAGEIFS(Observed!AA$2:AA$10000,Observed!$A$2:$A$10000,$A79,Observed!$C$2:$C$10000,$C79)),AVERAGEIFS(Observed!AA$2:AA$10000,Observed!$A$2:$A$10000,$A79,Observed!$C$2:$C$10000,$C79),"")</f>
        <v>82.735057830810547</v>
      </c>
      <c r="AB79" s="23">
        <f>IF(ISNUMBER(AVERAGEIFS(Observed!AB$2:AB$10000,Observed!$A$2:$A$10000,$A79,Observed!$C$2:$C$10000,$C79)),AVERAGEIFS(Observed!AB$2:AB$10000,Observed!$A$2:$A$10000,$A79,Observed!$C$2:$C$10000,$C79),"")</f>
        <v>21.593551158905029</v>
      </c>
      <c r="AC79" s="23">
        <f>IF(ISNUMBER(AVERAGEIFS(Observed!AC$2:AC$10000,Observed!$A$2:$A$10000,$A79,Observed!$C$2:$C$10000,$C79)),AVERAGEIFS(Observed!AC$2:AC$10000,Observed!$A$2:$A$10000,$A79,Observed!$C$2:$C$10000,$C79),"")</f>
        <v>88.111204147338867</v>
      </c>
      <c r="AD79" s="23">
        <f>IF(ISNUMBER(AVERAGEIFS(Observed!AD$2:AD$10000,Observed!$A$2:$A$10000,$A79,Observed!$C$2:$C$10000,$C79)),AVERAGEIFS(Observed!AD$2:AD$10000,Observed!$A$2:$A$10000,$A79,Observed!$C$2:$C$10000,$C79),"")</f>
        <v>19.893153190612793</v>
      </c>
      <c r="AE79" s="24">
        <f>IF(ISNUMBER(AVERAGEIFS(Observed!AE$2:AE$10000,Observed!$A$2:$A$10000,$A79,Observed!$C$2:$C$10000,$C79)),AVERAGEIFS(Observed!AE$2:AE$10000,Observed!$A$2:$A$10000,$A79,Observed!$C$2:$C$10000,$C79),"")</f>
        <v>3.1829045104980469E-2</v>
      </c>
      <c r="AF79" s="24">
        <f>IF(ISNUMBER(AVERAGEIFS(Observed!AF$2:AF$10000,Observed!$A$2:$A$10000,$A79,Observed!$C$2:$C$10000,$C79)),AVERAGEIFS(Observed!AF$2:AF$10000,Observed!$A$2:$A$10000,$A79,Observed!$C$2:$C$10000,$C79),"")</f>
        <v>3.1829045104980469E-2</v>
      </c>
      <c r="AG79" s="23">
        <f>IF(ISNUMBER(AVERAGEIFS(Observed!AG$2:AG$10000,Observed!$A$2:$A$10000,$A79,Observed!$C$2:$C$10000,$C79)),AVERAGEIFS(Observed!AG$2:AG$10000,Observed!$A$2:$A$10000,$A79,Observed!$C$2:$C$10000,$C79),"")</f>
        <v>13.237609252929687</v>
      </c>
      <c r="AH79" s="23" t="str">
        <f>IF(ISNUMBER(AVERAGEIFS(Observed!AH$2:AH$10000,Observed!$A$2:$A$10000,$A79,Observed!$C$2:$C$10000,$C79)),AVERAGEIFS(Observed!AH$2:AH$10000,Observed!$A$2:$A$10000,$A79,Observed!$C$2:$C$10000,$C79),"")</f>
        <v/>
      </c>
      <c r="AI79" s="22" t="str">
        <f>IF(ISNUMBER(AVERAGEIFS(Observed!AI$2:AI$10000,Observed!$A$2:$A$10000,$A79,Observed!$C$2:$C$10000,$C79)),AVERAGEIFS(Observed!AI$2:AI$10000,Observed!$A$2:$A$10000,$A79,Observed!$C$2:$C$10000,$C79),"")</f>
        <v/>
      </c>
      <c r="AJ79" s="23" t="str">
        <f>IF(ISNUMBER(AVERAGEIFS(Observed!AJ$2:AJ$10000,Observed!$A$2:$A$10000,$A79,Observed!$C$2:$C$10000,$C79)),AVERAGEIFS(Observed!AJ$2:AJ$10000,Observed!$A$2:$A$10000,$A79,Observed!$C$2:$C$10000,$C79),"")</f>
        <v/>
      </c>
      <c r="AK79" s="23" t="str">
        <f>IF(ISNUMBER(AVERAGEIFS(Observed!AK$2:AK$10000,Observed!$A$2:$A$10000,$A79,Observed!$C$2:$C$10000,$C79)),AVERAGEIFS(Observed!AK$2:AK$10000,Observed!$A$2:$A$10000,$A79,Observed!$C$2:$C$10000,$C79),"")</f>
        <v/>
      </c>
      <c r="AL79" s="23" t="str">
        <f>IF(ISNUMBER(AVERAGEIFS(Observed!AL$2:AL$10000,Observed!$A$2:$A$10000,$A79,Observed!$C$2:$C$10000,$C79)),AVERAGEIFS(Observed!AL$2:AL$10000,Observed!$A$2:$A$10000,$A79,Observed!$C$2:$C$10000,$C79),"")</f>
        <v/>
      </c>
      <c r="AM79" s="23">
        <f>IF(ISNUMBER(AVERAGEIFS(Observed!AM$2:AM$10000,Observed!$A$2:$A$10000,$A79,Observed!$C$2:$C$10000,$C79)),AVERAGEIFS(Observed!AM$2:AM$10000,Observed!$A$2:$A$10000,$A79,Observed!$C$2:$C$10000,$C79),"")</f>
        <v>1.24475</v>
      </c>
      <c r="AN79" s="23">
        <f>IF(ISNUMBER(AVERAGEIFS(Observed!AN$2:AN$10000,Observed!$A$2:$A$10000,$A79,Observed!$C$2:$C$10000,$C79)),AVERAGEIFS(Observed!AN$2:AN$10000,Observed!$A$2:$A$10000,$A79,Observed!$C$2:$C$10000,$C79),"")</f>
        <v>1.24475</v>
      </c>
      <c r="AO79" s="2">
        <f>COUNTIFS(Observed!$A$2:$A$10000,$A79,Observed!$C$2:$C$10000,$C79)</f>
        <v>4</v>
      </c>
      <c r="AP79" s="2">
        <f t="shared" si="1"/>
        <v>14</v>
      </c>
    </row>
    <row r="80" spans="1:42" x14ac:dyDescent="0.25">
      <c r="A80" t="s">
        <v>25</v>
      </c>
      <c r="B80" t="s">
        <v>43</v>
      </c>
      <c r="C80" s="20">
        <v>42283</v>
      </c>
      <c r="D80">
        <v>1</v>
      </c>
      <c r="E80" t="s">
        <v>54</v>
      </c>
      <c r="G80" s="25" t="s">
        <v>75</v>
      </c>
      <c r="H80" t="s">
        <v>41</v>
      </c>
      <c r="I80">
        <v>2.2000000000000002</v>
      </c>
      <c r="J80" s="2" t="s">
        <v>20</v>
      </c>
      <c r="K80" s="22" t="str">
        <f>IF(ISNUMBER(AVERAGEIFS(Observed!K$2:K$10000,Observed!$A$2:$A$10000,$A80,Observed!$C$2:$C$10000,$C80)),AVERAGEIFS(Observed!K$2:K$10000,Observed!$A$2:$A$10000,$A80,Observed!$C$2:$C$10000,$C80),"")</f>
        <v/>
      </c>
      <c r="L80" s="23" t="str">
        <f>IF(ISNUMBER(AVERAGEIFS(Observed!L$2:L$10000,Observed!$A$2:$A$10000,$A80,Observed!$C$2:$C$10000,$C80)),AVERAGEIFS(Observed!L$2:L$10000,Observed!$A$2:$A$10000,$A80,Observed!$C$2:$C$10000,$C80),"")</f>
        <v/>
      </c>
      <c r="M80" s="23">
        <f>IF(ISNUMBER(AVERAGEIFS(Observed!M$2:M$10000,Observed!$A$2:$A$10000,$A80,Observed!$C$2:$C$10000,$C80)),AVERAGEIFS(Observed!M$2:M$10000,Observed!$A$2:$A$10000,$A80,Observed!$C$2:$C$10000,$C80),"")</f>
        <v>56.282528509930401</v>
      </c>
      <c r="N80" s="23">
        <f>IF(ISNUMBER(AVERAGEIFS(Observed!N$2:N$10000,Observed!$A$2:$A$10000,$A80,Observed!$C$2:$C$10000,$C80)),AVERAGEIFS(Observed!N$2:N$10000,Observed!$A$2:$A$10000,$A80,Observed!$C$2:$C$10000,$C80),"")</f>
        <v>56.282528509930401</v>
      </c>
      <c r="O80" s="23">
        <f>IF(ISNUMBER(AVERAGEIFS(Observed!O$2:O$10000,Observed!$A$2:$A$10000,$A80,Observed!$C$2:$C$10000,$C80)),AVERAGEIFS(Observed!O$2:O$10000,Observed!$A$2:$A$10000,$A80,Observed!$C$2:$C$10000,$C80),"")</f>
        <v>79.865090781489059</v>
      </c>
      <c r="P80" s="24" t="str">
        <f>IF(ISNUMBER(AVERAGEIFS(Observed!P$2:P$10000,Observed!$A$2:$A$10000,$A80,Observed!$C$2:$C$10000,$C80)),AVERAGEIFS(Observed!P$2:P$10000,Observed!$A$2:$A$10000,$A80,Observed!$C$2:$C$10000,$C80),"")</f>
        <v/>
      </c>
      <c r="Q80" s="24" t="str">
        <f>IF(ISNUMBER(AVERAGEIFS(Observed!Q$2:Q$10000,Observed!$A$2:$A$10000,$A80,Observed!$C$2:$C$10000,$C80)),AVERAGEIFS(Observed!Q$2:Q$10000,Observed!$A$2:$A$10000,$A80,Observed!$C$2:$C$10000,$C80),"")</f>
        <v/>
      </c>
      <c r="R80" s="24" t="str">
        <f>IF(ISNUMBER(AVERAGEIFS(Observed!R$2:R$10000,Observed!$A$2:$A$10000,$A80,Observed!$C$2:$C$10000,$C80)),AVERAGEIFS(Observed!R$2:R$10000,Observed!$A$2:$A$10000,$A80,Observed!$C$2:$C$10000,$C80),"")</f>
        <v/>
      </c>
      <c r="S80" s="22" t="str">
        <f>IF(ISNUMBER(AVERAGEIFS(Observed!S$2:S$10000,Observed!$A$2:$A$10000,$A80,Observed!$C$2:$C$10000,$C80)),AVERAGEIFS(Observed!S$2:S$10000,Observed!$A$2:$A$10000,$A80,Observed!$C$2:$C$10000,$C80),"")</f>
        <v/>
      </c>
      <c r="T80" s="23" t="str">
        <f>IF(ISNUMBER(AVERAGEIFS(Observed!T$2:T$10000,Observed!$A$2:$A$10000,$A80,Observed!$C$2:$C$10000,$C80)),AVERAGEIFS(Observed!T$2:T$10000,Observed!$A$2:$A$10000,$A80,Observed!$C$2:$C$10000,$C80),"")</f>
        <v/>
      </c>
      <c r="U80" s="23" t="str">
        <f>IF(ISNUMBER(AVERAGEIFS(Observed!U$2:U$10000,Observed!$A$2:$A$10000,$A80,Observed!$C$2:$C$10000,$C80)),AVERAGEIFS(Observed!U$2:U$10000,Observed!$A$2:$A$10000,$A80,Observed!$C$2:$C$10000,$C80),"")</f>
        <v/>
      </c>
      <c r="V80" s="23" t="str">
        <f>IF(ISNUMBER(AVERAGEIFS(Observed!V$2:V$10000,Observed!$A$2:$A$10000,$A80,Observed!$C$2:$C$10000,$C80)),AVERAGEIFS(Observed!V$2:V$10000,Observed!$A$2:$A$10000,$A80,Observed!$C$2:$C$10000,$C80),"")</f>
        <v/>
      </c>
      <c r="W80" s="23" t="str">
        <f>IF(ISNUMBER(AVERAGEIFS(Observed!W$2:W$10000,Observed!$A$2:$A$10000,$A80,Observed!$C$2:$C$10000,$C80)),AVERAGEIFS(Observed!W$2:W$10000,Observed!$A$2:$A$10000,$A80,Observed!$C$2:$C$10000,$C80),"")</f>
        <v/>
      </c>
      <c r="X80" s="23" t="str">
        <f>IF(ISNUMBER(AVERAGEIFS(Observed!X$2:X$10000,Observed!$A$2:$A$10000,$A80,Observed!$C$2:$C$10000,$C80)),AVERAGEIFS(Observed!X$2:X$10000,Observed!$A$2:$A$10000,$A80,Observed!$C$2:$C$10000,$C80),"")</f>
        <v/>
      </c>
      <c r="Y80" s="23">
        <f>IF(ISNUMBER(AVERAGEIFS(Observed!Y$2:Y$10000,Observed!$A$2:$A$10000,$A80,Observed!$C$2:$C$10000,$C80)),AVERAGEIFS(Observed!Y$2:Y$10000,Observed!$A$2:$A$10000,$A80,Observed!$C$2:$C$10000,$C80),"")</f>
        <v>19.072171211242676</v>
      </c>
      <c r="Z80" s="23">
        <f>IF(ISNUMBER(AVERAGEIFS(Observed!Z$2:Z$10000,Observed!$A$2:$A$10000,$A80,Observed!$C$2:$C$10000,$C80)),AVERAGEIFS(Observed!Z$2:Z$10000,Observed!$A$2:$A$10000,$A80,Observed!$C$2:$C$10000,$C80),"")</f>
        <v>4.8939250707626343</v>
      </c>
      <c r="AA80" s="23">
        <f>IF(ISNUMBER(AVERAGEIFS(Observed!AA$2:AA$10000,Observed!$A$2:$A$10000,$A80,Observed!$C$2:$C$10000,$C80)),AVERAGEIFS(Observed!AA$2:AA$10000,Observed!$A$2:$A$10000,$A80,Observed!$C$2:$C$10000,$C80),"")</f>
        <v>73.116559982299805</v>
      </c>
      <c r="AB80" s="23">
        <f>IF(ISNUMBER(AVERAGEIFS(Observed!AB$2:AB$10000,Observed!$A$2:$A$10000,$A80,Observed!$C$2:$C$10000,$C80)),AVERAGEIFS(Observed!AB$2:AB$10000,Observed!$A$2:$A$10000,$A80,Observed!$C$2:$C$10000,$C80),"")</f>
        <v>26.585183620452881</v>
      </c>
      <c r="AC80" s="23">
        <f>IF(ISNUMBER(AVERAGEIFS(Observed!AC$2:AC$10000,Observed!$A$2:$A$10000,$A80,Observed!$C$2:$C$10000,$C80)),AVERAGEIFS(Observed!AC$2:AC$10000,Observed!$A$2:$A$10000,$A80,Observed!$C$2:$C$10000,$C80),"")</f>
        <v>84.438959121704102</v>
      </c>
      <c r="AD80" s="23">
        <f>IF(ISNUMBER(AVERAGEIFS(Observed!AD$2:AD$10000,Observed!$A$2:$A$10000,$A80,Observed!$C$2:$C$10000,$C80)),AVERAGEIFS(Observed!AD$2:AD$10000,Observed!$A$2:$A$10000,$A80,Observed!$C$2:$C$10000,$C80),"")</f>
        <v>20.099781036376953</v>
      </c>
      <c r="AE80" s="24">
        <f>IF(ISNUMBER(AVERAGEIFS(Observed!AE$2:AE$10000,Observed!$A$2:$A$10000,$A80,Observed!$C$2:$C$10000,$C80)),AVERAGEIFS(Observed!AE$2:AE$10000,Observed!$A$2:$A$10000,$A80,Observed!$C$2:$C$10000,$C80),"")</f>
        <v>3.2159649658203122E-2</v>
      </c>
      <c r="AF80" s="24">
        <f>IF(ISNUMBER(AVERAGEIFS(Observed!AF$2:AF$10000,Observed!$A$2:$A$10000,$A80,Observed!$C$2:$C$10000,$C80)),AVERAGEIFS(Observed!AF$2:AF$10000,Observed!$A$2:$A$10000,$A80,Observed!$C$2:$C$10000,$C80),"")</f>
        <v>3.2159649658203122E-2</v>
      </c>
      <c r="AG80" s="23">
        <f>IF(ISNUMBER(AVERAGEIFS(Observed!AG$2:AG$10000,Observed!$A$2:$A$10000,$A80,Observed!$C$2:$C$10000,$C80)),AVERAGEIFS(Observed!AG$2:AG$10000,Observed!$A$2:$A$10000,$A80,Observed!$C$2:$C$10000,$C80),"")</f>
        <v>11.698649597167968</v>
      </c>
      <c r="AH80" s="23" t="str">
        <f>IF(ISNUMBER(AVERAGEIFS(Observed!AH$2:AH$10000,Observed!$A$2:$A$10000,$A80,Observed!$C$2:$C$10000,$C80)),AVERAGEIFS(Observed!AH$2:AH$10000,Observed!$A$2:$A$10000,$A80,Observed!$C$2:$C$10000,$C80),"")</f>
        <v/>
      </c>
      <c r="AI80" s="22" t="str">
        <f>IF(ISNUMBER(AVERAGEIFS(Observed!AI$2:AI$10000,Observed!$A$2:$A$10000,$A80,Observed!$C$2:$C$10000,$C80)),AVERAGEIFS(Observed!AI$2:AI$10000,Observed!$A$2:$A$10000,$A80,Observed!$C$2:$C$10000,$C80),"")</f>
        <v/>
      </c>
      <c r="AJ80" s="23" t="str">
        <f>IF(ISNUMBER(AVERAGEIFS(Observed!AJ$2:AJ$10000,Observed!$A$2:$A$10000,$A80,Observed!$C$2:$C$10000,$C80)),AVERAGEIFS(Observed!AJ$2:AJ$10000,Observed!$A$2:$A$10000,$A80,Observed!$C$2:$C$10000,$C80),"")</f>
        <v/>
      </c>
      <c r="AK80" s="23" t="str">
        <f>IF(ISNUMBER(AVERAGEIFS(Observed!AK$2:AK$10000,Observed!$A$2:$A$10000,$A80,Observed!$C$2:$C$10000,$C80)),AVERAGEIFS(Observed!AK$2:AK$10000,Observed!$A$2:$A$10000,$A80,Observed!$C$2:$C$10000,$C80),"")</f>
        <v/>
      </c>
      <c r="AL80" s="23" t="str">
        <f>IF(ISNUMBER(AVERAGEIFS(Observed!AL$2:AL$10000,Observed!$A$2:$A$10000,$A80,Observed!$C$2:$C$10000,$C80)),AVERAGEIFS(Observed!AL$2:AL$10000,Observed!$A$2:$A$10000,$A80,Observed!$C$2:$C$10000,$C80),"")</f>
        <v/>
      </c>
      <c r="AM80" s="23">
        <f>IF(ISNUMBER(AVERAGEIFS(Observed!AM$2:AM$10000,Observed!$A$2:$A$10000,$A80,Observed!$C$2:$C$10000,$C80)),AVERAGEIFS(Observed!AM$2:AM$10000,Observed!$A$2:$A$10000,$A80,Observed!$C$2:$C$10000,$C80),"")</f>
        <v>1.8295000000000001</v>
      </c>
      <c r="AN80" s="23">
        <f>IF(ISNUMBER(AVERAGEIFS(Observed!AN$2:AN$10000,Observed!$A$2:$A$10000,$A80,Observed!$C$2:$C$10000,$C80)),AVERAGEIFS(Observed!AN$2:AN$10000,Observed!$A$2:$A$10000,$A80,Observed!$C$2:$C$10000,$C80),"")</f>
        <v>2.56</v>
      </c>
      <c r="AO80" s="2">
        <f>COUNTIFS(Observed!$A$2:$A$10000,$A80,Observed!$C$2:$C$10000,$C80)</f>
        <v>4</v>
      </c>
      <c r="AP80" s="2">
        <f t="shared" si="1"/>
        <v>14</v>
      </c>
    </row>
    <row r="81" spans="1:42" x14ac:dyDescent="0.25">
      <c r="A81" t="s">
        <v>23</v>
      </c>
      <c r="B81" t="s">
        <v>43</v>
      </c>
      <c r="C81" s="20">
        <v>42283</v>
      </c>
      <c r="D81">
        <v>1</v>
      </c>
      <c r="E81" t="s">
        <v>55</v>
      </c>
      <c r="G81" s="25" t="s">
        <v>75</v>
      </c>
      <c r="H81" t="s">
        <v>41</v>
      </c>
      <c r="I81">
        <v>2.2000000000000002</v>
      </c>
      <c r="J81" s="2" t="s">
        <v>20</v>
      </c>
      <c r="K81" s="22" t="str">
        <f>IF(ISNUMBER(AVERAGEIFS(Observed!K$2:K$10000,Observed!$A$2:$A$10000,$A81,Observed!$C$2:$C$10000,$C81)),AVERAGEIFS(Observed!K$2:K$10000,Observed!$A$2:$A$10000,$A81,Observed!$C$2:$C$10000,$C81),"")</f>
        <v/>
      </c>
      <c r="L81" s="23" t="str">
        <f>IF(ISNUMBER(AVERAGEIFS(Observed!L$2:L$10000,Observed!$A$2:$A$10000,$A81,Observed!$C$2:$C$10000,$C81)),AVERAGEIFS(Observed!L$2:L$10000,Observed!$A$2:$A$10000,$A81,Observed!$C$2:$C$10000,$C81),"")</f>
        <v/>
      </c>
      <c r="M81" s="23">
        <f>IF(ISNUMBER(AVERAGEIFS(Observed!M$2:M$10000,Observed!$A$2:$A$10000,$A81,Observed!$C$2:$C$10000,$C81)),AVERAGEIFS(Observed!M$2:M$10000,Observed!$A$2:$A$10000,$A81,Observed!$C$2:$C$10000,$C81),"")</f>
        <v>86.085435670652885</v>
      </c>
      <c r="N81" s="23">
        <f>IF(ISNUMBER(AVERAGEIFS(Observed!N$2:N$10000,Observed!$A$2:$A$10000,$A81,Observed!$C$2:$C$10000,$C81)),AVERAGEIFS(Observed!N$2:N$10000,Observed!$A$2:$A$10000,$A81,Observed!$C$2:$C$10000,$C81),"")</f>
        <v>86.085435670652885</v>
      </c>
      <c r="O81" s="23">
        <f>IF(ISNUMBER(AVERAGEIFS(Observed!O$2:O$10000,Observed!$A$2:$A$10000,$A81,Observed!$C$2:$C$10000,$C81)),AVERAGEIFS(Observed!O$2:O$10000,Observed!$A$2:$A$10000,$A81,Observed!$C$2:$C$10000,$C81),"")</f>
        <v>138.84181959915097</v>
      </c>
      <c r="P81" s="24" t="str">
        <f>IF(ISNUMBER(AVERAGEIFS(Observed!P$2:P$10000,Observed!$A$2:$A$10000,$A81,Observed!$C$2:$C$10000,$C81)),AVERAGEIFS(Observed!P$2:P$10000,Observed!$A$2:$A$10000,$A81,Observed!$C$2:$C$10000,$C81),"")</f>
        <v/>
      </c>
      <c r="Q81" s="24" t="str">
        <f>IF(ISNUMBER(AVERAGEIFS(Observed!Q$2:Q$10000,Observed!$A$2:$A$10000,$A81,Observed!$C$2:$C$10000,$C81)),AVERAGEIFS(Observed!Q$2:Q$10000,Observed!$A$2:$A$10000,$A81,Observed!$C$2:$C$10000,$C81),"")</f>
        <v/>
      </c>
      <c r="R81" s="24" t="str">
        <f>IF(ISNUMBER(AVERAGEIFS(Observed!R$2:R$10000,Observed!$A$2:$A$10000,$A81,Observed!$C$2:$C$10000,$C81)),AVERAGEIFS(Observed!R$2:R$10000,Observed!$A$2:$A$10000,$A81,Observed!$C$2:$C$10000,$C81),"")</f>
        <v/>
      </c>
      <c r="S81" s="22" t="str">
        <f>IF(ISNUMBER(AVERAGEIFS(Observed!S$2:S$10000,Observed!$A$2:$A$10000,$A81,Observed!$C$2:$C$10000,$C81)),AVERAGEIFS(Observed!S$2:S$10000,Observed!$A$2:$A$10000,$A81,Observed!$C$2:$C$10000,$C81),"")</f>
        <v/>
      </c>
      <c r="T81" s="23" t="str">
        <f>IF(ISNUMBER(AVERAGEIFS(Observed!T$2:T$10000,Observed!$A$2:$A$10000,$A81,Observed!$C$2:$C$10000,$C81)),AVERAGEIFS(Observed!T$2:T$10000,Observed!$A$2:$A$10000,$A81,Observed!$C$2:$C$10000,$C81),"")</f>
        <v/>
      </c>
      <c r="U81" s="23" t="str">
        <f>IF(ISNUMBER(AVERAGEIFS(Observed!U$2:U$10000,Observed!$A$2:$A$10000,$A81,Observed!$C$2:$C$10000,$C81)),AVERAGEIFS(Observed!U$2:U$10000,Observed!$A$2:$A$10000,$A81,Observed!$C$2:$C$10000,$C81),"")</f>
        <v/>
      </c>
      <c r="V81" s="23" t="str">
        <f>IF(ISNUMBER(AVERAGEIFS(Observed!V$2:V$10000,Observed!$A$2:$A$10000,$A81,Observed!$C$2:$C$10000,$C81)),AVERAGEIFS(Observed!V$2:V$10000,Observed!$A$2:$A$10000,$A81,Observed!$C$2:$C$10000,$C81),"")</f>
        <v/>
      </c>
      <c r="W81" s="23" t="str">
        <f>IF(ISNUMBER(AVERAGEIFS(Observed!W$2:W$10000,Observed!$A$2:$A$10000,$A81,Observed!$C$2:$C$10000,$C81)),AVERAGEIFS(Observed!W$2:W$10000,Observed!$A$2:$A$10000,$A81,Observed!$C$2:$C$10000,$C81),"")</f>
        <v/>
      </c>
      <c r="X81" s="23" t="str">
        <f>IF(ISNUMBER(AVERAGEIFS(Observed!X$2:X$10000,Observed!$A$2:$A$10000,$A81,Observed!$C$2:$C$10000,$C81)),AVERAGEIFS(Observed!X$2:X$10000,Observed!$A$2:$A$10000,$A81,Observed!$C$2:$C$10000,$C81),"")</f>
        <v/>
      </c>
      <c r="Y81" s="23">
        <f>IF(ISNUMBER(AVERAGEIFS(Observed!Y$2:Y$10000,Observed!$A$2:$A$10000,$A81,Observed!$C$2:$C$10000,$C81)),AVERAGEIFS(Observed!Y$2:Y$10000,Observed!$A$2:$A$10000,$A81,Observed!$C$2:$C$10000,$C81),"")</f>
        <v>19.751374244689941</v>
      </c>
      <c r="Z81" s="23">
        <f>IF(ISNUMBER(AVERAGEIFS(Observed!Z$2:Z$10000,Observed!$A$2:$A$10000,$A81,Observed!$C$2:$C$10000,$C81)),AVERAGEIFS(Observed!Z$2:Z$10000,Observed!$A$2:$A$10000,$A81,Observed!$C$2:$C$10000,$C81),"")</f>
        <v>4.5007666945457458</v>
      </c>
      <c r="AA81" s="23">
        <f>IF(ISNUMBER(AVERAGEIFS(Observed!AA$2:AA$10000,Observed!$A$2:$A$10000,$A81,Observed!$C$2:$C$10000,$C81)),AVERAGEIFS(Observed!AA$2:AA$10000,Observed!$A$2:$A$10000,$A81,Observed!$C$2:$C$10000,$C81),"")</f>
        <v>75.601896286010742</v>
      </c>
      <c r="AB81" s="23">
        <f>IF(ISNUMBER(AVERAGEIFS(Observed!AB$2:AB$10000,Observed!$A$2:$A$10000,$A81,Observed!$C$2:$C$10000,$C81)),AVERAGEIFS(Observed!AB$2:AB$10000,Observed!$A$2:$A$10000,$A81,Observed!$C$2:$C$10000,$C81),"")</f>
        <v>26.394321441650391</v>
      </c>
      <c r="AC81" s="23">
        <f>IF(ISNUMBER(AVERAGEIFS(Observed!AC$2:AC$10000,Observed!$A$2:$A$10000,$A81,Observed!$C$2:$C$10000,$C81)),AVERAGEIFS(Observed!AC$2:AC$10000,Observed!$A$2:$A$10000,$A81,Observed!$C$2:$C$10000,$C81),"")</f>
        <v>86.163570404052734</v>
      </c>
      <c r="AD81" s="23">
        <f>IF(ISNUMBER(AVERAGEIFS(Observed!AD$2:AD$10000,Observed!$A$2:$A$10000,$A81,Observed!$C$2:$C$10000,$C81)),AVERAGEIFS(Observed!AD$2:AD$10000,Observed!$A$2:$A$10000,$A81,Observed!$C$2:$C$10000,$C81),"")</f>
        <v>21.230435371398926</v>
      </c>
      <c r="AE81" s="24">
        <f>IF(ISNUMBER(AVERAGEIFS(Observed!AE$2:AE$10000,Observed!$A$2:$A$10000,$A81,Observed!$C$2:$C$10000,$C81)),AVERAGEIFS(Observed!AE$2:AE$10000,Observed!$A$2:$A$10000,$A81,Observed!$C$2:$C$10000,$C81),"")</f>
        <v>3.3968696594238276E-2</v>
      </c>
      <c r="AF81" s="24">
        <f>IF(ISNUMBER(AVERAGEIFS(Observed!AF$2:AF$10000,Observed!$A$2:$A$10000,$A81,Observed!$C$2:$C$10000,$C81)),AVERAGEIFS(Observed!AF$2:AF$10000,Observed!$A$2:$A$10000,$A81,Observed!$C$2:$C$10000,$C81),"")</f>
        <v>3.3968696594238276E-2</v>
      </c>
      <c r="AG81" s="23">
        <f>IF(ISNUMBER(AVERAGEIFS(Observed!AG$2:AG$10000,Observed!$A$2:$A$10000,$A81,Observed!$C$2:$C$10000,$C81)),AVERAGEIFS(Observed!AG$2:AG$10000,Observed!$A$2:$A$10000,$A81,Observed!$C$2:$C$10000,$C81),"")</f>
        <v>12.096303405761718</v>
      </c>
      <c r="AH81" s="23" t="str">
        <f>IF(ISNUMBER(AVERAGEIFS(Observed!AH$2:AH$10000,Observed!$A$2:$A$10000,$A81,Observed!$C$2:$C$10000,$C81)),AVERAGEIFS(Observed!AH$2:AH$10000,Observed!$A$2:$A$10000,$A81,Observed!$C$2:$C$10000,$C81),"")</f>
        <v/>
      </c>
      <c r="AI81" s="22" t="str">
        <f>IF(ISNUMBER(AVERAGEIFS(Observed!AI$2:AI$10000,Observed!$A$2:$A$10000,$A81,Observed!$C$2:$C$10000,$C81)),AVERAGEIFS(Observed!AI$2:AI$10000,Observed!$A$2:$A$10000,$A81,Observed!$C$2:$C$10000,$C81),"")</f>
        <v/>
      </c>
      <c r="AJ81" s="23" t="str">
        <f>IF(ISNUMBER(AVERAGEIFS(Observed!AJ$2:AJ$10000,Observed!$A$2:$A$10000,$A81,Observed!$C$2:$C$10000,$C81)),AVERAGEIFS(Observed!AJ$2:AJ$10000,Observed!$A$2:$A$10000,$A81,Observed!$C$2:$C$10000,$C81),"")</f>
        <v/>
      </c>
      <c r="AK81" s="23" t="str">
        <f>IF(ISNUMBER(AVERAGEIFS(Observed!AK$2:AK$10000,Observed!$A$2:$A$10000,$A81,Observed!$C$2:$C$10000,$C81)),AVERAGEIFS(Observed!AK$2:AK$10000,Observed!$A$2:$A$10000,$A81,Observed!$C$2:$C$10000,$C81),"")</f>
        <v/>
      </c>
      <c r="AL81" s="23" t="str">
        <f>IF(ISNUMBER(AVERAGEIFS(Observed!AL$2:AL$10000,Observed!$A$2:$A$10000,$A81,Observed!$C$2:$C$10000,$C81)),AVERAGEIFS(Observed!AL$2:AL$10000,Observed!$A$2:$A$10000,$A81,Observed!$C$2:$C$10000,$C81),"")</f>
        <v/>
      </c>
      <c r="AM81" s="23">
        <f>IF(ISNUMBER(AVERAGEIFS(Observed!AM$2:AM$10000,Observed!$A$2:$A$10000,$A81,Observed!$C$2:$C$10000,$C81)),AVERAGEIFS(Observed!AM$2:AM$10000,Observed!$A$2:$A$10000,$A81,Observed!$C$2:$C$10000,$C81),"")</f>
        <v>2.9279999999999999</v>
      </c>
      <c r="AN81" s="23">
        <f>IF(ISNUMBER(AVERAGEIFS(Observed!AN$2:AN$10000,Observed!$A$2:$A$10000,$A81,Observed!$C$2:$C$10000,$C81)),AVERAGEIFS(Observed!AN$2:AN$10000,Observed!$A$2:$A$10000,$A81,Observed!$C$2:$C$10000,$C81),"")</f>
        <v>4.4747500000000002</v>
      </c>
      <c r="AO81" s="2">
        <f>COUNTIFS(Observed!$A$2:$A$10000,$A81,Observed!$C$2:$C$10000,$C81)</f>
        <v>4</v>
      </c>
      <c r="AP81" s="2">
        <f t="shared" si="1"/>
        <v>14</v>
      </c>
    </row>
    <row r="82" spans="1:42" x14ac:dyDescent="0.25">
      <c r="A82" t="s">
        <v>24</v>
      </c>
      <c r="B82" t="s">
        <v>43</v>
      </c>
      <c r="C82" s="20">
        <v>42283</v>
      </c>
      <c r="D82">
        <v>1</v>
      </c>
      <c r="E82" t="s">
        <v>56</v>
      </c>
      <c r="G82" s="25" t="s">
        <v>75</v>
      </c>
      <c r="H82" t="s">
        <v>41</v>
      </c>
      <c r="I82">
        <v>2.2000000000000002</v>
      </c>
      <c r="J82" s="2" t="s">
        <v>20</v>
      </c>
      <c r="K82" s="22" t="str">
        <f>IF(ISNUMBER(AVERAGEIFS(Observed!K$2:K$10000,Observed!$A$2:$A$10000,$A82,Observed!$C$2:$C$10000,$C82)),AVERAGEIFS(Observed!K$2:K$10000,Observed!$A$2:$A$10000,$A82,Observed!$C$2:$C$10000,$C82),"")</f>
        <v/>
      </c>
      <c r="L82" s="23" t="str">
        <f>IF(ISNUMBER(AVERAGEIFS(Observed!L$2:L$10000,Observed!$A$2:$A$10000,$A82,Observed!$C$2:$C$10000,$C82)),AVERAGEIFS(Observed!L$2:L$10000,Observed!$A$2:$A$10000,$A82,Observed!$C$2:$C$10000,$C82),"")</f>
        <v/>
      </c>
      <c r="M82" s="23">
        <f>IF(ISNUMBER(AVERAGEIFS(Observed!M$2:M$10000,Observed!$A$2:$A$10000,$A82,Observed!$C$2:$C$10000,$C82)),AVERAGEIFS(Observed!M$2:M$10000,Observed!$A$2:$A$10000,$A82,Observed!$C$2:$C$10000,$C82),"")</f>
        <v>121.97165781839465</v>
      </c>
      <c r="N82" s="23">
        <f>IF(ISNUMBER(AVERAGEIFS(Observed!N$2:N$10000,Observed!$A$2:$A$10000,$A82,Observed!$C$2:$C$10000,$C82)),AVERAGEIFS(Observed!N$2:N$10000,Observed!$A$2:$A$10000,$A82,Observed!$C$2:$C$10000,$C82),"")</f>
        <v>121.97165781839465</v>
      </c>
      <c r="O82" s="23">
        <f>IF(ISNUMBER(AVERAGEIFS(Observed!O$2:O$10000,Observed!$A$2:$A$10000,$A82,Observed!$C$2:$C$10000,$C82)),AVERAGEIFS(Observed!O$2:O$10000,Observed!$A$2:$A$10000,$A82,Observed!$C$2:$C$10000,$C82),"")</f>
        <v>198.32506438602815</v>
      </c>
      <c r="P82" s="24" t="str">
        <f>IF(ISNUMBER(AVERAGEIFS(Observed!P$2:P$10000,Observed!$A$2:$A$10000,$A82,Observed!$C$2:$C$10000,$C82)),AVERAGEIFS(Observed!P$2:P$10000,Observed!$A$2:$A$10000,$A82,Observed!$C$2:$C$10000,$C82),"")</f>
        <v/>
      </c>
      <c r="Q82" s="24" t="str">
        <f>IF(ISNUMBER(AVERAGEIFS(Observed!Q$2:Q$10000,Observed!$A$2:$A$10000,$A82,Observed!$C$2:$C$10000,$C82)),AVERAGEIFS(Observed!Q$2:Q$10000,Observed!$A$2:$A$10000,$A82,Observed!$C$2:$C$10000,$C82),"")</f>
        <v/>
      </c>
      <c r="R82" s="24" t="str">
        <f>IF(ISNUMBER(AVERAGEIFS(Observed!R$2:R$10000,Observed!$A$2:$A$10000,$A82,Observed!$C$2:$C$10000,$C82)),AVERAGEIFS(Observed!R$2:R$10000,Observed!$A$2:$A$10000,$A82,Observed!$C$2:$C$10000,$C82),"")</f>
        <v/>
      </c>
      <c r="S82" s="22" t="str">
        <f>IF(ISNUMBER(AVERAGEIFS(Observed!S$2:S$10000,Observed!$A$2:$A$10000,$A82,Observed!$C$2:$C$10000,$C82)),AVERAGEIFS(Observed!S$2:S$10000,Observed!$A$2:$A$10000,$A82,Observed!$C$2:$C$10000,$C82),"")</f>
        <v/>
      </c>
      <c r="T82" s="23" t="str">
        <f>IF(ISNUMBER(AVERAGEIFS(Observed!T$2:T$10000,Observed!$A$2:$A$10000,$A82,Observed!$C$2:$C$10000,$C82)),AVERAGEIFS(Observed!T$2:T$10000,Observed!$A$2:$A$10000,$A82,Observed!$C$2:$C$10000,$C82),"")</f>
        <v/>
      </c>
      <c r="U82" s="23" t="str">
        <f>IF(ISNUMBER(AVERAGEIFS(Observed!U$2:U$10000,Observed!$A$2:$A$10000,$A82,Observed!$C$2:$C$10000,$C82)),AVERAGEIFS(Observed!U$2:U$10000,Observed!$A$2:$A$10000,$A82,Observed!$C$2:$C$10000,$C82),"")</f>
        <v/>
      </c>
      <c r="V82" s="23" t="str">
        <f>IF(ISNUMBER(AVERAGEIFS(Observed!V$2:V$10000,Observed!$A$2:$A$10000,$A82,Observed!$C$2:$C$10000,$C82)),AVERAGEIFS(Observed!V$2:V$10000,Observed!$A$2:$A$10000,$A82,Observed!$C$2:$C$10000,$C82),"")</f>
        <v/>
      </c>
      <c r="W82" s="23" t="str">
        <f>IF(ISNUMBER(AVERAGEIFS(Observed!W$2:W$10000,Observed!$A$2:$A$10000,$A82,Observed!$C$2:$C$10000,$C82)),AVERAGEIFS(Observed!W$2:W$10000,Observed!$A$2:$A$10000,$A82,Observed!$C$2:$C$10000,$C82),"")</f>
        <v/>
      </c>
      <c r="X82" s="23" t="str">
        <f>IF(ISNUMBER(AVERAGEIFS(Observed!X$2:X$10000,Observed!$A$2:$A$10000,$A82,Observed!$C$2:$C$10000,$C82)),AVERAGEIFS(Observed!X$2:X$10000,Observed!$A$2:$A$10000,$A82,Observed!$C$2:$C$10000,$C82),"")</f>
        <v/>
      </c>
      <c r="Y82" s="23">
        <f>IF(ISNUMBER(AVERAGEIFS(Observed!Y$2:Y$10000,Observed!$A$2:$A$10000,$A82,Observed!$C$2:$C$10000,$C82)),AVERAGEIFS(Observed!Y$2:Y$10000,Observed!$A$2:$A$10000,$A82,Observed!$C$2:$C$10000,$C82),"")</f>
        <v>18.900949954986572</v>
      </c>
      <c r="Z82" s="23">
        <f>IF(ISNUMBER(AVERAGEIFS(Observed!Z$2:Z$10000,Observed!$A$2:$A$10000,$A82,Observed!$C$2:$C$10000,$C82)),AVERAGEIFS(Observed!Z$2:Z$10000,Observed!$A$2:$A$10000,$A82,Observed!$C$2:$C$10000,$C82),"")</f>
        <v>6.7946975231170654</v>
      </c>
      <c r="AA82" s="23">
        <f>IF(ISNUMBER(AVERAGEIFS(Observed!AA$2:AA$10000,Observed!$A$2:$A$10000,$A82,Observed!$C$2:$C$10000,$C82)),AVERAGEIFS(Observed!AA$2:AA$10000,Observed!$A$2:$A$10000,$A82,Observed!$C$2:$C$10000,$C82),"")</f>
        <v>77.166894912719727</v>
      </c>
      <c r="AB82" s="23">
        <f>IF(ISNUMBER(AVERAGEIFS(Observed!AB$2:AB$10000,Observed!$A$2:$A$10000,$A82,Observed!$C$2:$C$10000,$C82)),AVERAGEIFS(Observed!AB$2:AB$10000,Observed!$A$2:$A$10000,$A82,Observed!$C$2:$C$10000,$C82),"")</f>
        <v>25.858665943145752</v>
      </c>
      <c r="AC82" s="23">
        <f>IF(ISNUMBER(AVERAGEIFS(Observed!AC$2:AC$10000,Observed!$A$2:$A$10000,$A82,Observed!$C$2:$C$10000,$C82)),AVERAGEIFS(Observed!AC$2:AC$10000,Observed!$A$2:$A$10000,$A82,Observed!$C$2:$C$10000,$C82),"")</f>
        <v>86.969995498657227</v>
      </c>
      <c r="AD82" s="23">
        <f>IF(ISNUMBER(AVERAGEIFS(Observed!AD$2:AD$10000,Observed!$A$2:$A$10000,$A82,Observed!$C$2:$C$10000,$C82)),AVERAGEIFS(Observed!AD$2:AD$10000,Observed!$A$2:$A$10000,$A82,Observed!$C$2:$C$10000,$C82),"")</f>
        <v>24.040432453155518</v>
      </c>
      <c r="AE82" s="24">
        <f>IF(ISNUMBER(AVERAGEIFS(Observed!AE$2:AE$10000,Observed!$A$2:$A$10000,$A82,Observed!$C$2:$C$10000,$C82)),AVERAGEIFS(Observed!AE$2:AE$10000,Observed!$A$2:$A$10000,$A82,Observed!$C$2:$C$10000,$C82),"")</f>
        <v>3.8464691925048825E-2</v>
      </c>
      <c r="AF82" s="24">
        <f>IF(ISNUMBER(AVERAGEIFS(Observed!AF$2:AF$10000,Observed!$A$2:$A$10000,$A82,Observed!$C$2:$C$10000,$C82)),AVERAGEIFS(Observed!AF$2:AF$10000,Observed!$A$2:$A$10000,$A82,Observed!$C$2:$C$10000,$C82),"")</f>
        <v>3.8464691925048825E-2</v>
      </c>
      <c r="AG82" s="23">
        <f>IF(ISNUMBER(AVERAGEIFS(Observed!AG$2:AG$10000,Observed!$A$2:$A$10000,$A82,Observed!$C$2:$C$10000,$C82)),AVERAGEIFS(Observed!AG$2:AG$10000,Observed!$A$2:$A$10000,$A82,Observed!$C$2:$C$10000,$C82),"")</f>
        <v>12.346703186035157</v>
      </c>
      <c r="AH82" s="23" t="str">
        <f>IF(ISNUMBER(AVERAGEIFS(Observed!AH$2:AH$10000,Observed!$A$2:$A$10000,$A82,Observed!$C$2:$C$10000,$C82)),AVERAGEIFS(Observed!AH$2:AH$10000,Observed!$A$2:$A$10000,$A82,Observed!$C$2:$C$10000,$C82),"")</f>
        <v/>
      </c>
      <c r="AI82" s="22" t="str">
        <f>IF(ISNUMBER(AVERAGEIFS(Observed!AI$2:AI$10000,Observed!$A$2:$A$10000,$A82,Observed!$C$2:$C$10000,$C82)),AVERAGEIFS(Observed!AI$2:AI$10000,Observed!$A$2:$A$10000,$A82,Observed!$C$2:$C$10000,$C82),"")</f>
        <v/>
      </c>
      <c r="AJ82" s="23" t="str">
        <f>IF(ISNUMBER(AVERAGEIFS(Observed!AJ$2:AJ$10000,Observed!$A$2:$A$10000,$A82,Observed!$C$2:$C$10000,$C82)),AVERAGEIFS(Observed!AJ$2:AJ$10000,Observed!$A$2:$A$10000,$A82,Observed!$C$2:$C$10000,$C82),"")</f>
        <v/>
      </c>
      <c r="AK82" s="23" t="str">
        <f>IF(ISNUMBER(AVERAGEIFS(Observed!AK$2:AK$10000,Observed!$A$2:$A$10000,$A82,Observed!$C$2:$C$10000,$C82)),AVERAGEIFS(Observed!AK$2:AK$10000,Observed!$A$2:$A$10000,$A82,Observed!$C$2:$C$10000,$C82),"")</f>
        <v/>
      </c>
      <c r="AL82" s="23" t="str">
        <f>IF(ISNUMBER(AVERAGEIFS(Observed!AL$2:AL$10000,Observed!$A$2:$A$10000,$A82,Observed!$C$2:$C$10000,$C82)),AVERAGEIFS(Observed!AL$2:AL$10000,Observed!$A$2:$A$10000,$A82,Observed!$C$2:$C$10000,$C82),"")</f>
        <v/>
      </c>
      <c r="AM82" s="23">
        <f>IF(ISNUMBER(AVERAGEIFS(Observed!AM$2:AM$10000,Observed!$A$2:$A$10000,$A82,Observed!$C$2:$C$10000,$C82)),AVERAGEIFS(Observed!AM$2:AM$10000,Observed!$A$2:$A$10000,$A82,Observed!$C$2:$C$10000,$C82),"")</f>
        <v>4.6894999999999998</v>
      </c>
      <c r="AN82" s="23">
        <f>IF(ISNUMBER(AVERAGEIFS(Observed!AN$2:AN$10000,Observed!$A$2:$A$10000,$A82,Observed!$C$2:$C$10000,$C82)),AVERAGEIFS(Observed!AN$2:AN$10000,Observed!$A$2:$A$10000,$A82,Observed!$C$2:$C$10000,$C82),"")</f>
        <v>7.0630000000000006</v>
      </c>
      <c r="AO82" s="2">
        <f>COUNTIFS(Observed!$A$2:$A$10000,$A82,Observed!$C$2:$C$10000,$C82)</f>
        <v>4</v>
      </c>
      <c r="AP82" s="2">
        <f t="shared" si="1"/>
        <v>14</v>
      </c>
    </row>
    <row r="83" spans="1:42" x14ac:dyDescent="0.25">
      <c r="A83" t="s">
        <v>27</v>
      </c>
      <c r="B83" t="s">
        <v>43</v>
      </c>
      <c r="C83" s="20">
        <v>42283</v>
      </c>
      <c r="D83">
        <v>1</v>
      </c>
      <c r="E83" t="s">
        <v>57</v>
      </c>
      <c r="G83" s="25" t="s">
        <v>75</v>
      </c>
      <c r="H83" t="s">
        <v>41</v>
      </c>
      <c r="I83">
        <v>2.2000000000000002</v>
      </c>
      <c r="J83" s="2" t="s">
        <v>20</v>
      </c>
      <c r="K83" s="22" t="str">
        <f>IF(ISNUMBER(AVERAGEIFS(Observed!K$2:K$10000,Observed!$A$2:$A$10000,$A83,Observed!$C$2:$C$10000,$C83)),AVERAGEIFS(Observed!K$2:K$10000,Observed!$A$2:$A$10000,$A83,Observed!$C$2:$C$10000,$C83),"")</f>
        <v/>
      </c>
      <c r="L83" s="23" t="str">
        <f>IF(ISNUMBER(AVERAGEIFS(Observed!L$2:L$10000,Observed!$A$2:$A$10000,$A83,Observed!$C$2:$C$10000,$C83)),AVERAGEIFS(Observed!L$2:L$10000,Observed!$A$2:$A$10000,$A83,Observed!$C$2:$C$10000,$C83),"")</f>
        <v/>
      </c>
      <c r="M83" s="23">
        <f>IF(ISNUMBER(AVERAGEIFS(Observed!M$2:M$10000,Observed!$A$2:$A$10000,$A83,Observed!$C$2:$C$10000,$C83)),AVERAGEIFS(Observed!M$2:M$10000,Observed!$A$2:$A$10000,$A83,Observed!$C$2:$C$10000,$C83),"")</f>
        <v>106.74549954131669</v>
      </c>
      <c r="N83" s="23">
        <f>IF(ISNUMBER(AVERAGEIFS(Observed!N$2:N$10000,Observed!$A$2:$A$10000,$A83,Observed!$C$2:$C$10000,$C83)),AVERAGEIFS(Observed!N$2:N$10000,Observed!$A$2:$A$10000,$A83,Observed!$C$2:$C$10000,$C83),"")</f>
        <v>106.74549954131669</v>
      </c>
      <c r="O83" s="23">
        <f>IF(ISNUMBER(AVERAGEIFS(Observed!O$2:O$10000,Observed!$A$2:$A$10000,$A83,Observed!$C$2:$C$10000,$C83)),AVERAGEIFS(Observed!O$2:O$10000,Observed!$A$2:$A$10000,$A83,Observed!$C$2:$C$10000,$C83),"")</f>
        <v>171.67170684946944</v>
      </c>
      <c r="P83" s="24" t="str">
        <f>IF(ISNUMBER(AVERAGEIFS(Observed!P$2:P$10000,Observed!$A$2:$A$10000,$A83,Observed!$C$2:$C$10000,$C83)),AVERAGEIFS(Observed!P$2:P$10000,Observed!$A$2:$A$10000,$A83,Observed!$C$2:$C$10000,$C83),"")</f>
        <v/>
      </c>
      <c r="Q83" s="24" t="str">
        <f>IF(ISNUMBER(AVERAGEIFS(Observed!Q$2:Q$10000,Observed!$A$2:$A$10000,$A83,Observed!$C$2:$C$10000,$C83)),AVERAGEIFS(Observed!Q$2:Q$10000,Observed!$A$2:$A$10000,$A83,Observed!$C$2:$C$10000,$C83),"")</f>
        <v/>
      </c>
      <c r="R83" s="24" t="str">
        <f>IF(ISNUMBER(AVERAGEIFS(Observed!R$2:R$10000,Observed!$A$2:$A$10000,$A83,Observed!$C$2:$C$10000,$C83)),AVERAGEIFS(Observed!R$2:R$10000,Observed!$A$2:$A$10000,$A83,Observed!$C$2:$C$10000,$C83),"")</f>
        <v/>
      </c>
      <c r="S83" s="22" t="str">
        <f>IF(ISNUMBER(AVERAGEIFS(Observed!S$2:S$10000,Observed!$A$2:$A$10000,$A83,Observed!$C$2:$C$10000,$C83)),AVERAGEIFS(Observed!S$2:S$10000,Observed!$A$2:$A$10000,$A83,Observed!$C$2:$C$10000,$C83),"")</f>
        <v/>
      </c>
      <c r="T83" s="23" t="str">
        <f>IF(ISNUMBER(AVERAGEIFS(Observed!T$2:T$10000,Observed!$A$2:$A$10000,$A83,Observed!$C$2:$C$10000,$C83)),AVERAGEIFS(Observed!T$2:T$10000,Observed!$A$2:$A$10000,$A83,Observed!$C$2:$C$10000,$C83),"")</f>
        <v/>
      </c>
      <c r="U83" s="23" t="str">
        <f>IF(ISNUMBER(AVERAGEIFS(Observed!U$2:U$10000,Observed!$A$2:$A$10000,$A83,Observed!$C$2:$C$10000,$C83)),AVERAGEIFS(Observed!U$2:U$10000,Observed!$A$2:$A$10000,$A83,Observed!$C$2:$C$10000,$C83),"")</f>
        <v/>
      </c>
      <c r="V83" s="23" t="str">
        <f>IF(ISNUMBER(AVERAGEIFS(Observed!V$2:V$10000,Observed!$A$2:$A$10000,$A83,Observed!$C$2:$C$10000,$C83)),AVERAGEIFS(Observed!V$2:V$10000,Observed!$A$2:$A$10000,$A83,Observed!$C$2:$C$10000,$C83),"")</f>
        <v/>
      </c>
      <c r="W83" s="23" t="str">
        <f>IF(ISNUMBER(AVERAGEIFS(Observed!W$2:W$10000,Observed!$A$2:$A$10000,$A83,Observed!$C$2:$C$10000,$C83)),AVERAGEIFS(Observed!W$2:W$10000,Observed!$A$2:$A$10000,$A83,Observed!$C$2:$C$10000,$C83),"")</f>
        <v/>
      </c>
      <c r="X83" s="23" t="str">
        <f>IF(ISNUMBER(AVERAGEIFS(Observed!X$2:X$10000,Observed!$A$2:$A$10000,$A83,Observed!$C$2:$C$10000,$C83)),AVERAGEIFS(Observed!X$2:X$10000,Observed!$A$2:$A$10000,$A83,Observed!$C$2:$C$10000,$C83),"")</f>
        <v/>
      </c>
      <c r="Y83" s="23">
        <f>IF(ISNUMBER(AVERAGEIFS(Observed!Y$2:Y$10000,Observed!$A$2:$A$10000,$A83,Observed!$C$2:$C$10000,$C83)),AVERAGEIFS(Observed!Y$2:Y$10000,Observed!$A$2:$A$10000,$A83,Observed!$C$2:$C$10000,$C83),"")</f>
        <v>18.842290878295898</v>
      </c>
      <c r="Z83" s="23">
        <f>IF(ISNUMBER(AVERAGEIFS(Observed!Z$2:Z$10000,Observed!$A$2:$A$10000,$A83,Observed!$C$2:$C$10000,$C83)),AVERAGEIFS(Observed!Z$2:Z$10000,Observed!$A$2:$A$10000,$A83,Observed!$C$2:$C$10000,$C83),"")</f>
        <v>6.2626856565475464</v>
      </c>
      <c r="AA83" s="23">
        <f>IF(ISNUMBER(AVERAGEIFS(Observed!AA$2:AA$10000,Observed!$A$2:$A$10000,$A83,Observed!$C$2:$C$10000,$C83)),AVERAGEIFS(Observed!AA$2:AA$10000,Observed!$A$2:$A$10000,$A83,Observed!$C$2:$C$10000,$C83),"")</f>
        <v>74.04844856262207</v>
      </c>
      <c r="AB83" s="23">
        <f>IF(ISNUMBER(AVERAGEIFS(Observed!AB$2:AB$10000,Observed!$A$2:$A$10000,$A83,Observed!$C$2:$C$10000,$C83)),AVERAGEIFS(Observed!AB$2:AB$10000,Observed!$A$2:$A$10000,$A83,Observed!$C$2:$C$10000,$C83),"")</f>
        <v>25.515350341796875</v>
      </c>
      <c r="AC83" s="23">
        <f>IF(ISNUMBER(AVERAGEIFS(Observed!AC$2:AC$10000,Observed!$A$2:$A$10000,$A83,Observed!$C$2:$C$10000,$C83)),AVERAGEIFS(Observed!AC$2:AC$10000,Observed!$A$2:$A$10000,$A83,Observed!$C$2:$C$10000,$C83),"")</f>
        <v>84.899904251098633</v>
      </c>
      <c r="AD83" s="23">
        <f>IF(ISNUMBER(AVERAGEIFS(Observed!AD$2:AD$10000,Observed!$A$2:$A$10000,$A83,Observed!$C$2:$C$10000,$C83)),AVERAGEIFS(Observed!AD$2:AD$10000,Observed!$A$2:$A$10000,$A83,Observed!$C$2:$C$10000,$C83),"")</f>
        <v>22.934673309326172</v>
      </c>
      <c r="AE83" s="24">
        <f>IF(ISNUMBER(AVERAGEIFS(Observed!AE$2:AE$10000,Observed!$A$2:$A$10000,$A83,Observed!$C$2:$C$10000,$C83)),AVERAGEIFS(Observed!AE$2:AE$10000,Observed!$A$2:$A$10000,$A83,Observed!$C$2:$C$10000,$C83),"")</f>
        <v>3.6695477294921869E-2</v>
      </c>
      <c r="AF83" s="24">
        <f>IF(ISNUMBER(AVERAGEIFS(Observed!AF$2:AF$10000,Observed!$A$2:$A$10000,$A83,Observed!$C$2:$C$10000,$C83)),AVERAGEIFS(Observed!AF$2:AF$10000,Observed!$A$2:$A$10000,$A83,Observed!$C$2:$C$10000,$C83),"")</f>
        <v>3.6695477294921869E-2</v>
      </c>
      <c r="AG83" s="23">
        <f>IF(ISNUMBER(AVERAGEIFS(Observed!AG$2:AG$10000,Observed!$A$2:$A$10000,$A83,Observed!$C$2:$C$10000,$C83)),AVERAGEIFS(Observed!AG$2:AG$10000,Observed!$A$2:$A$10000,$A83,Observed!$C$2:$C$10000,$C83),"")</f>
        <v>11.847751770019531</v>
      </c>
      <c r="AH83" s="23" t="str">
        <f>IF(ISNUMBER(AVERAGEIFS(Observed!AH$2:AH$10000,Observed!$A$2:$A$10000,$A83,Observed!$C$2:$C$10000,$C83)),AVERAGEIFS(Observed!AH$2:AH$10000,Observed!$A$2:$A$10000,$A83,Observed!$C$2:$C$10000,$C83),"")</f>
        <v/>
      </c>
      <c r="AI83" s="22" t="str">
        <f>IF(ISNUMBER(AVERAGEIFS(Observed!AI$2:AI$10000,Observed!$A$2:$A$10000,$A83,Observed!$C$2:$C$10000,$C83)),AVERAGEIFS(Observed!AI$2:AI$10000,Observed!$A$2:$A$10000,$A83,Observed!$C$2:$C$10000,$C83),"")</f>
        <v/>
      </c>
      <c r="AJ83" s="23" t="str">
        <f>IF(ISNUMBER(AVERAGEIFS(Observed!AJ$2:AJ$10000,Observed!$A$2:$A$10000,$A83,Observed!$C$2:$C$10000,$C83)),AVERAGEIFS(Observed!AJ$2:AJ$10000,Observed!$A$2:$A$10000,$A83,Observed!$C$2:$C$10000,$C83),"")</f>
        <v/>
      </c>
      <c r="AK83" s="23" t="str">
        <f>IF(ISNUMBER(AVERAGEIFS(Observed!AK$2:AK$10000,Observed!$A$2:$A$10000,$A83,Observed!$C$2:$C$10000,$C83)),AVERAGEIFS(Observed!AK$2:AK$10000,Observed!$A$2:$A$10000,$A83,Observed!$C$2:$C$10000,$C83),"")</f>
        <v/>
      </c>
      <c r="AL83" s="23" t="str">
        <f>IF(ISNUMBER(AVERAGEIFS(Observed!AL$2:AL$10000,Observed!$A$2:$A$10000,$A83,Observed!$C$2:$C$10000,$C83)),AVERAGEIFS(Observed!AL$2:AL$10000,Observed!$A$2:$A$10000,$A83,Observed!$C$2:$C$10000,$C83),"")</f>
        <v/>
      </c>
      <c r="AM83" s="23">
        <f>IF(ISNUMBER(AVERAGEIFS(Observed!AM$2:AM$10000,Observed!$A$2:$A$10000,$A83,Observed!$C$2:$C$10000,$C83)),AVERAGEIFS(Observed!AM$2:AM$10000,Observed!$A$2:$A$10000,$A83,Observed!$C$2:$C$10000,$C83),"")</f>
        <v>3.9180000000000001</v>
      </c>
      <c r="AN83" s="23">
        <f>IF(ISNUMBER(AVERAGEIFS(Observed!AN$2:AN$10000,Observed!$A$2:$A$10000,$A83,Observed!$C$2:$C$10000,$C83)),AVERAGEIFS(Observed!AN$2:AN$10000,Observed!$A$2:$A$10000,$A83,Observed!$C$2:$C$10000,$C83),"")</f>
        <v>5.9757500000000006</v>
      </c>
      <c r="AO83" s="2">
        <f>COUNTIFS(Observed!$A$2:$A$10000,$A83,Observed!$C$2:$C$10000,$C83)</f>
        <v>4</v>
      </c>
      <c r="AP83" s="2">
        <f t="shared" si="1"/>
        <v>14</v>
      </c>
    </row>
    <row r="84" spans="1:42" x14ac:dyDescent="0.25">
      <c r="A84" t="s">
        <v>28</v>
      </c>
      <c r="B84" t="s">
        <v>43</v>
      </c>
      <c r="C84" s="20">
        <v>42283</v>
      </c>
      <c r="D84">
        <v>1</v>
      </c>
      <c r="E84" t="s">
        <v>58</v>
      </c>
      <c r="G84" s="25" t="s">
        <v>75</v>
      </c>
      <c r="H84" t="s">
        <v>41</v>
      </c>
      <c r="I84">
        <v>2.2000000000000002</v>
      </c>
      <c r="J84" s="2" t="s">
        <v>20</v>
      </c>
      <c r="K84" s="22" t="str">
        <f>IF(ISNUMBER(AVERAGEIFS(Observed!K$2:K$10000,Observed!$A$2:$A$10000,$A84,Observed!$C$2:$C$10000,$C84)),AVERAGEIFS(Observed!K$2:K$10000,Observed!$A$2:$A$10000,$A84,Observed!$C$2:$C$10000,$C84),"")</f>
        <v/>
      </c>
      <c r="L84" s="23" t="str">
        <f>IF(ISNUMBER(AVERAGEIFS(Observed!L$2:L$10000,Observed!$A$2:$A$10000,$A84,Observed!$C$2:$C$10000,$C84)),AVERAGEIFS(Observed!L$2:L$10000,Observed!$A$2:$A$10000,$A84,Observed!$C$2:$C$10000,$C84),"")</f>
        <v/>
      </c>
      <c r="M84" s="23">
        <f>IF(ISNUMBER(AVERAGEIFS(Observed!M$2:M$10000,Observed!$A$2:$A$10000,$A84,Observed!$C$2:$C$10000,$C84)),AVERAGEIFS(Observed!M$2:M$10000,Observed!$A$2:$A$10000,$A84,Observed!$C$2:$C$10000,$C84),"")</f>
        <v>53.809877587662044</v>
      </c>
      <c r="N84" s="23">
        <f>IF(ISNUMBER(AVERAGEIFS(Observed!N$2:N$10000,Observed!$A$2:$A$10000,$A84,Observed!$C$2:$C$10000,$C84)),AVERAGEIFS(Observed!N$2:N$10000,Observed!$A$2:$A$10000,$A84,Observed!$C$2:$C$10000,$C84),"")</f>
        <v>53.809877587662044</v>
      </c>
      <c r="O84" s="23">
        <f>IF(ISNUMBER(AVERAGEIFS(Observed!O$2:O$10000,Observed!$A$2:$A$10000,$A84,Observed!$C$2:$C$10000,$C84)),AVERAGEIFS(Observed!O$2:O$10000,Observed!$A$2:$A$10000,$A84,Observed!$C$2:$C$10000,$C84),"")</f>
        <v>86.90356242444571</v>
      </c>
      <c r="P84" s="24" t="str">
        <f>IF(ISNUMBER(AVERAGEIFS(Observed!P$2:P$10000,Observed!$A$2:$A$10000,$A84,Observed!$C$2:$C$10000,$C84)),AVERAGEIFS(Observed!P$2:P$10000,Observed!$A$2:$A$10000,$A84,Observed!$C$2:$C$10000,$C84),"")</f>
        <v/>
      </c>
      <c r="Q84" s="24" t="str">
        <f>IF(ISNUMBER(AVERAGEIFS(Observed!Q$2:Q$10000,Observed!$A$2:$A$10000,$A84,Observed!$C$2:$C$10000,$C84)),AVERAGEIFS(Observed!Q$2:Q$10000,Observed!$A$2:$A$10000,$A84,Observed!$C$2:$C$10000,$C84),"")</f>
        <v/>
      </c>
      <c r="R84" s="24" t="str">
        <f>IF(ISNUMBER(AVERAGEIFS(Observed!R$2:R$10000,Observed!$A$2:$A$10000,$A84,Observed!$C$2:$C$10000,$C84)),AVERAGEIFS(Observed!R$2:R$10000,Observed!$A$2:$A$10000,$A84,Observed!$C$2:$C$10000,$C84),"")</f>
        <v/>
      </c>
      <c r="S84" s="22" t="str">
        <f>IF(ISNUMBER(AVERAGEIFS(Observed!S$2:S$10000,Observed!$A$2:$A$10000,$A84,Observed!$C$2:$C$10000,$C84)),AVERAGEIFS(Observed!S$2:S$10000,Observed!$A$2:$A$10000,$A84,Observed!$C$2:$C$10000,$C84),"")</f>
        <v/>
      </c>
      <c r="T84" s="23" t="str">
        <f>IF(ISNUMBER(AVERAGEIFS(Observed!T$2:T$10000,Observed!$A$2:$A$10000,$A84,Observed!$C$2:$C$10000,$C84)),AVERAGEIFS(Observed!T$2:T$10000,Observed!$A$2:$A$10000,$A84,Observed!$C$2:$C$10000,$C84),"")</f>
        <v/>
      </c>
      <c r="U84" s="23" t="str">
        <f>IF(ISNUMBER(AVERAGEIFS(Observed!U$2:U$10000,Observed!$A$2:$A$10000,$A84,Observed!$C$2:$C$10000,$C84)),AVERAGEIFS(Observed!U$2:U$10000,Observed!$A$2:$A$10000,$A84,Observed!$C$2:$C$10000,$C84),"")</f>
        <v/>
      </c>
      <c r="V84" s="23" t="str">
        <f>IF(ISNUMBER(AVERAGEIFS(Observed!V$2:V$10000,Observed!$A$2:$A$10000,$A84,Observed!$C$2:$C$10000,$C84)),AVERAGEIFS(Observed!V$2:V$10000,Observed!$A$2:$A$10000,$A84,Observed!$C$2:$C$10000,$C84),"")</f>
        <v/>
      </c>
      <c r="W84" s="23" t="str">
        <f>IF(ISNUMBER(AVERAGEIFS(Observed!W$2:W$10000,Observed!$A$2:$A$10000,$A84,Observed!$C$2:$C$10000,$C84)),AVERAGEIFS(Observed!W$2:W$10000,Observed!$A$2:$A$10000,$A84,Observed!$C$2:$C$10000,$C84),"")</f>
        <v/>
      </c>
      <c r="X84" s="23" t="str">
        <f>IF(ISNUMBER(AVERAGEIFS(Observed!X$2:X$10000,Observed!$A$2:$A$10000,$A84,Observed!$C$2:$C$10000,$C84)),AVERAGEIFS(Observed!X$2:X$10000,Observed!$A$2:$A$10000,$A84,Observed!$C$2:$C$10000,$C84),"")</f>
        <v/>
      </c>
      <c r="Y84" s="23">
        <f>IF(ISNUMBER(AVERAGEIFS(Observed!Y$2:Y$10000,Observed!$A$2:$A$10000,$A84,Observed!$C$2:$C$10000,$C84)),AVERAGEIFS(Observed!Y$2:Y$10000,Observed!$A$2:$A$10000,$A84,Observed!$C$2:$C$10000,$C84),"")</f>
        <v>18.692821502685547</v>
      </c>
      <c r="Z84" s="23">
        <f>IF(ISNUMBER(AVERAGEIFS(Observed!Z$2:Z$10000,Observed!$A$2:$A$10000,$A84,Observed!$C$2:$C$10000,$C84)),AVERAGEIFS(Observed!Z$2:Z$10000,Observed!$A$2:$A$10000,$A84,Observed!$C$2:$C$10000,$C84),"")</f>
        <v>4.5666548013687134</v>
      </c>
      <c r="AA84" s="23">
        <f>IF(ISNUMBER(AVERAGEIFS(Observed!AA$2:AA$10000,Observed!$A$2:$A$10000,$A84,Observed!$C$2:$C$10000,$C84)),AVERAGEIFS(Observed!AA$2:AA$10000,Observed!$A$2:$A$10000,$A84,Observed!$C$2:$C$10000,$C84),"")</f>
        <v>75.459548950195313</v>
      </c>
      <c r="AB84" s="23">
        <f>IF(ISNUMBER(AVERAGEIFS(Observed!AB$2:AB$10000,Observed!$A$2:$A$10000,$A84,Observed!$C$2:$C$10000,$C84)),AVERAGEIFS(Observed!AB$2:AB$10000,Observed!$A$2:$A$10000,$A84,Observed!$C$2:$C$10000,$C84),"")</f>
        <v>26.063513278961182</v>
      </c>
      <c r="AC84" s="23">
        <f>IF(ISNUMBER(AVERAGEIFS(Observed!AC$2:AC$10000,Observed!$A$2:$A$10000,$A84,Observed!$C$2:$C$10000,$C84)),AVERAGEIFS(Observed!AC$2:AC$10000,Observed!$A$2:$A$10000,$A84,Observed!$C$2:$C$10000,$C84),"")</f>
        <v>85.92564582824707</v>
      </c>
      <c r="AD84" s="23">
        <f>IF(ISNUMBER(AVERAGEIFS(Observed!AD$2:AD$10000,Observed!$A$2:$A$10000,$A84,Observed!$C$2:$C$10000,$C84)),AVERAGEIFS(Observed!AD$2:AD$10000,Observed!$A$2:$A$10000,$A84,Observed!$C$2:$C$10000,$C84),"")</f>
        <v>20.357797622680664</v>
      </c>
      <c r="AE84" s="24">
        <f>IF(ISNUMBER(AVERAGEIFS(Observed!AE$2:AE$10000,Observed!$A$2:$A$10000,$A84,Observed!$C$2:$C$10000,$C84)),AVERAGEIFS(Observed!AE$2:AE$10000,Observed!$A$2:$A$10000,$A84,Observed!$C$2:$C$10000,$C84),"")</f>
        <v>3.2572476196289064E-2</v>
      </c>
      <c r="AF84" s="24">
        <f>IF(ISNUMBER(AVERAGEIFS(Observed!AF$2:AF$10000,Observed!$A$2:$A$10000,$A84,Observed!$C$2:$C$10000,$C84)),AVERAGEIFS(Observed!AF$2:AF$10000,Observed!$A$2:$A$10000,$A84,Observed!$C$2:$C$10000,$C84),"")</f>
        <v>3.2572476196289064E-2</v>
      </c>
      <c r="AG84" s="23">
        <f>IF(ISNUMBER(AVERAGEIFS(Observed!AG$2:AG$10000,Observed!$A$2:$A$10000,$A84,Observed!$C$2:$C$10000,$C84)),AVERAGEIFS(Observed!AG$2:AG$10000,Observed!$A$2:$A$10000,$A84,Observed!$C$2:$C$10000,$C84),"")</f>
        <v>12.07352783203125</v>
      </c>
      <c r="AH84" s="23" t="str">
        <f>IF(ISNUMBER(AVERAGEIFS(Observed!AH$2:AH$10000,Observed!$A$2:$A$10000,$A84,Observed!$C$2:$C$10000,$C84)),AVERAGEIFS(Observed!AH$2:AH$10000,Observed!$A$2:$A$10000,$A84,Observed!$C$2:$C$10000,$C84),"")</f>
        <v/>
      </c>
      <c r="AI84" s="22" t="str">
        <f>IF(ISNUMBER(AVERAGEIFS(Observed!AI$2:AI$10000,Observed!$A$2:$A$10000,$A84,Observed!$C$2:$C$10000,$C84)),AVERAGEIFS(Observed!AI$2:AI$10000,Observed!$A$2:$A$10000,$A84,Observed!$C$2:$C$10000,$C84),"")</f>
        <v/>
      </c>
      <c r="AJ84" s="23" t="str">
        <f>IF(ISNUMBER(AVERAGEIFS(Observed!AJ$2:AJ$10000,Observed!$A$2:$A$10000,$A84,Observed!$C$2:$C$10000,$C84)),AVERAGEIFS(Observed!AJ$2:AJ$10000,Observed!$A$2:$A$10000,$A84,Observed!$C$2:$C$10000,$C84),"")</f>
        <v/>
      </c>
      <c r="AK84" s="23" t="str">
        <f>IF(ISNUMBER(AVERAGEIFS(Observed!AK$2:AK$10000,Observed!$A$2:$A$10000,$A84,Observed!$C$2:$C$10000,$C84)),AVERAGEIFS(Observed!AK$2:AK$10000,Observed!$A$2:$A$10000,$A84,Observed!$C$2:$C$10000,$C84),"")</f>
        <v/>
      </c>
      <c r="AL84" s="23" t="str">
        <f>IF(ISNUMBER(AVERAGEIFS(Observed!AL$2:AL$10000,Observed!$A$2:$A$10000,$A84,Observed!$C$2:$C$10000,$C84)),AVERAGEIFS(Observed!AL$2:AL$10000,Observed!$A$2:$A$10000,$A84,Observed!$C$2:$C$10000,$C84),"")</f>
        <v/>
      </c>
      <c r="AM84" s="23">
        <f>IF(ISNUMBER(AVERAGEIFS(Observed!AM$2:AM$10000,Observed!$A$2:$A$10000,$A84,Observed!$C$2:$C$10000,$C84)),AVERAGEIFS(Observed!AM$2:AM$10000,Observed!$A$2:$A$10000,$A84,Observed!$C$2:$C$10000,$C84),"")</f>
        <v>1.7535000000000001</v>
      </c>
      <c r="AN84" s="23">
        <f>IF(ISNUMBER(AVERAGEIFS(Observed!AN$2:AN$10000,Observed!$A$2:$A$10000,$A84,Observed!$C$2:$C$10000,$C84)),AVERAGEIFS(Observed!AN$2:AN$10000,Observed!$A$2:$A$10000,$A84,Observed!$C$2:$C$10000,$C84),"")</f>
        <v>2.746</v>
      </c>
      <c r="AO84" s="2">
        <f>COUNTIFS(Observed!$A$2:$A$10000,$A84,Observed!$C$2:$C$10000,$C84)</f>
        <v>4</v>
      </c>
      <c r="AP84" s="2">
        <f t="shared" si="1"/>
        <v>14</v>
      </c>
    </row>
    <row r="85" spans="1:42" x14ac:dyDescent="0.25">
      <c r="A85" t="s">
        <v>26</v>
      </c>
      <c r="B85" t="s">
        <v>43</v>
      </c>
      <c r="C85" s="20">
        <v>42283</v>
      </c>
      <c r="D85">
        <v>1</v>
      </c>
      <c r="E85" t="s">
        <v>59</v>
      </c>
      <c r="G85" s="25" t="s">
        <v>75</v>
      </c>
      <c r="H85" t="s">
        <v>41</v>
      </c>
      <c r="I85">
        <v>2.2000000000000002</v>
      </c>
      <c r="J85" s="2" t="s">
        <v>20</v>
      </c>
      <c r="K85" s="22" t="str">
        <f>IF(ISNUMBER(AVERAGEIFS(Observed!K$2:K$10000,Observed!$A$2:$A$10000,$A85,Observed!$C$2:$C$10000,$C85)),AVERAGEIFS(Observed!K$2:K$10000,Observed!$A$2:$A$10000,$A85,Observed!$C$2:$C$10000,$C85),"")</f>
        <v/>
      </c>
      <c r="L85" s="23" t="str">
        <f>IF(ISNUMBER(AVERAGEIFS(Observed!L$2:L$10000,Observed!$A$2:$A$10000,$A85,Observed!$C$2:$C$10000,$C85)),AVERAGEIFS(Observed!L$2:L$10000,Observed!$A$2:$A$10000,$A85,Observed!$C$2:$C$10000,$C85),"")</f>
        <v/>
      </c>
      <c r="M85" s="23">
        <f>IF(ISNUMBER(AVERAGEIFS(Observed!M$2:M$10000,Observed!$A$2:$A$10000,$A85,Observed!$C$2:$C$10000,$C85)),AVERAGEIFS(Observed!M$2:M$10000,Observed!$A$2:$A$10000,$A85,Observed!$C$2:$C$10000,$C85),"")</f>
        <v>69.800266731694322</v>
      </c>
      <c r="N85" s="23">
        <f>IF(ISNUMBER(AVERAGEIFS(Observed!N$2:N$10000,Observed!$A$2:$A$10000,$A85,Observed!$C$2:$C$10000,$C85)),AVERAGEIFS(Observed!N$2:N$10000,Observed!$A$2:$A$10000,$A85,Observed!$C$2:$C$10000,$C85),"")</f>
        <v>69.800266731694322</v>
      </c>
      <c r="O85" s="23">
        <f>IF(ISNUMBER(AVERAGEIFS(Observed!O$2:O$10000,Observed!$A$2:$A$10000,$A85,Observed!$C$2:$C$10000,$C85)),AVERAGEIFS(Observed!O$2:O$10000,Observed!$A$2:$A$10000,$A85,Observed!$C$2:$C$10000,$C85),"")</f>
        <v>109.06996688854858</v>
      </c>
      <c r="P85" s="24" t="str">
        <f>IF(ISNUMBER(AVERAGEIFS(Observed!P$2:P$10000,Observed!$A$2:$A$10000,$A85,Observed!$C$2:$C$10000,$C85)),AVERAGEIFS(Observed!P$2:P$10000,Observed!$A$2:$A$10000,$A85,Observed!$C$2:$C$10000,$C85),"")</f>
        <v/>
      </c>
      <c r="Q85" s="24" t="str">
        <f>IF(ISNUMBER(AVERAGEIFS(Observed!Q$2:Q$10000,Observed!$A$2:$A$10000,$A85,Observed!$C$2:$C$10000,$C85)),AVERAGEIFS(Observed!Q$2:Q$10000,Observed!$A$2:$A$10000,$A85,Observed!$C$2:$C$10000,$C85),"")</f>
        <v/>
      </c>
      <c r="R85" s="24" t="str">
        <f>IF(ISNUMBER(AVERAGEIFS(Observed!R$2:R$10000,Observed!$A$2:$A$10000,$A85,Observed!$C$2:$C$10000,$C85)),AVERAGEIFS(Observed!R$2:R$10000,Observed!$A$2:$A$10000,$A85,Observed!$C$2:$C$10000,$C85),"")</f>
        <v/>
      </c>
      <c r="S85" s="22" t="str">
        <f>IF(ISNUMBER(AVERAGEIFS(Observed!S$2:S$10000,Observed!$A$2:$A$10000,$A85,Observed!$C$2:$C$10000,$C85)),AVERAGEIFS(Observed!S$2:S$10000,Observed!$A$2:$A$10000,$A85,Observed!$C$2:$C$10000,$C85),"")</f>
        <v/>
      </c>
      <c r="T85" s="23" t="str">
        <f>IF(ISNUMBER(AVERAGEIFS(Observed!T$2:T$10000,Observed!$A$2:$A$10000,$A85,Observed!$C$2:$C$10000,$C85)),AVERAGEIFS(Observed!T$2:T$10000,Observed!$A$2:$A$10000,$A85,Observed!$C$2:$C$10000,$C85),"")</f>
        <v/>
      </c>
      <c r="U85" s="23" t="str">
        <f>IF(ISNUMBER(AVERAGEIFS(Observed!U$2:U$10000,Observed!$A$2:$A$10000,$A85,Observed!$C$2:$C$10000,$C85)),AVERAGEIFS(Observed!U$2:U$10000,Observed!$A$2:$A$10000,$A85,Observed!$C$2:$C$10000,$C85),"")</f>
        <v/>
      </c>
      <c r="V85" s="23" t="str">
        <f>IF(ISNUMBER(AVERAGEIFS(Observed!V$2:V$10000,Observed!$A$2:$A$10000,$A85,Observed!$C$2:$C$10000,$C85)),AVERAGEIFS(Observed!V$2:V$10000,Observed!$A$2:$A$10000,$A85,Observed!$C$2:$C$10000,$C85),"")</f>
        <v/>
      </c>
      <c r="W85" s="23" t="str">
        <f>IF(ISNUMBER(AVERAGEIFS(Observed!W$2:W$10000,Observed!$A$2:$A$10000,$A85,Observed!$C$2:$C$10000,$C85)),AVERAGEIFS(Observed!W$2:W$10000,Observed!$A$2:$A$10000,$A85,Observed!$C$2:$C$10000,$C85),"")</f>
        <v/>
      </c>
      <c r="X85" s="23" t="str">
        <f>IF(ISNUMBER(AVERAGEIFS(Observed!X$2:X$10000,Observed!$A$2:$A$10000,$A85,Observed!$C$2:$C$10000,$C85)),AVERAGEIFS(Observed!X$2:X$10000,Observed!$A$2:$A$10000,$A85,Observed!$C$2:$C$10000,$C85),"")</f>
        <v/>
      </c>
      <c r="Y85" s="23">
        <f>IF(ISNUMBER(AVERAGEIFS(Observed!Y$2:Y$10000,Observed!$A$2:$A$10000,$A85,Observed!$C$2:$C$10000,$C85)),AVERAGEIFS(Observed!Y$2:Y$10000,Observed!$A$2:$A$10000,$A85,Observed!$C$2:$C$10000,$C85),"")</f>
        <v>19.472956657409668</v>
      </c>
      <c r="Z85" s="23">
        <f>IF(ISNUMBER(AVERAGEIFS(Observed!Z$2:Z$10000,Observed!$A$2:$A$10000,$A85,Observed!$C$2:$C$10000,$C85)),AVERAGEIFS(Observed!Z$2:Z$10000,Observed!$A$2:$A$10000,$A85,Observed!$C$2:$C$10000,$C85),"")</f>
        <v>4.9383088350296021</v>
      </c>
      <c r="AA85" s="23">
        <f>IF(ISNUMBER(AVERAGEIFS(Observed!AA$2:AA$10000,Observed!$A$2:$A$10000,$A85,Observed!$C$2:$C$10000,$C85)),AVERAGEIFS(Observed!AA$2:AA$10000,Observed!$A$2:$A$10000,$A85,Observed!$C$2:$C$10000,$C85),"")</f>
        <v>74.620298385620117</v>
      </c>
      <c r="AB85" s="23">
        <f>IF(ISNUMBER(AVERAGEIFS(Observed!AB$2:AB$10000,Observed!$A$2:$A$10000,$A85,Observed!$C$2:$C$10000,$C85)),AVERAGEIFS(Observed!AB$2:AB$10000,Observed!$A$2:$A$10000,$A85,Observed!$C$2:$C$10000,$C85),"")</f>
        <v>26.734162330627441</v>
      </c>
      <c r="AC85" s="23">
        <f>IF(ISNUMBER(AVERAGEIFS(Observed!AC$2:AC$10000,Observed!$A$2:$A$10000,$A85,Observed!$C$2:$C$10000,$C85)),AVERAGEIFS(Observed!AC$2:AC$10000,Observed!$A$2:$A$10000,$A85,Observed!$C$2:$C$10000,$C85),"")</f>
        <v>85.661186218261719</v>
      </c>
      <c r="AD85" s="23">
        <f>IF(ISNUMBER(AVERAGEIFS(Observed!AD$2:AD$10000,Observed!$A$2:$A$10000,$A85,Observed!$C$2:$C$10000,$C85)),AVERAGEIFS(Observed!AD$2:AD$10000,Observed!$A$2:$A$10000,$A85,Observed!$C$2:$C$10000,$C85),"")</f>
        <v>20.365204811096191</v>
      </c>
      <c r="AE85" s="24">
        <f>IF(ISNUMBER(AVERAGEIFS(Observed!AE$2:AE$10000,Observed!$A$2:$A$10000,$A85,Observed!$C$2:$C$10000,$C85)),AVERAGEIFS(Observed!AE$2:AE$10000,Observed!$A$2:$A$10000,$A85,Observed!$C$2:$C$10000,$C85),"")</f>
        <v>3.2584327697753906E-2</v>
      </c>
      <c r="AF85" s="24">
        <f>IF(ISNUMBER(AVERAGEIFS(Observed!AF$2:AF$10000,Observed!$A$2:$A$10000,$A85,Observed!$C$2:$C$10000,$C85)),AVERAGEIFS(Observed!AF$2:AF$10000,Observed!$A$2:$A$10000,$A85,Observed!$C$2:$C$10000,$C85),"")</f>
        <v>3.2584327697753906E-2</v>
      </c>
      <c r="AG85" s="23">
        <f>IF(ISNUMBER(AVERAGEIFS(Observed!AG$2:AG$10000,Observed!$A$2:$A$10000,$A85,Observed!$C$2:$C$10000,$C85)),AVERAGEIFS(Observed!AG$2:AG$10000,Observed!$A$2:$A$10000,$A85,Observed!$C$2:$C$10000,$C85),"")</f>
        <v>11.939247741699219</v>
      </c>
      <c r="AH85" s="23" t="str">
        <f>IF(ISNUMBER(AVERAGEIFS(Observed!AH$2:AH$10000,Observed!$A$2:$A$10000,$A85,Observed!$C$2:$C$10000,$C85)),AVERAGEIFS(Observed!AH$2:AH$10000,Observed!$A$2:$A$10000,$A85,Observed!$C$2:$C$10000,$C85),"")</f>
        <v/>
      </c>
      <c r="AI85" s="22" t="str">
        <f>IF(ISNUMBER(AVERAGEIFS(Observed!AI$2:AI$10000,Observed!$A$2:$A$10000,$A85,Observed!$C$2:$C$10000,$C85)),AVERAGEIFS(Observed!AI$2:AI$10000,Observed!$A$2:$A$10000,$A85,Observed!$C$2:$C$10000,$C85),"")</f>
        <v/>
      </c>
      <c r="AJ85" s="23" t="str">
        <f>IF(ISNUMBER(AVERAGEIFS(Observed!AJ$2:AJ$10000,Observed!$A$2:$A$10000,$A85,Observed!$C$2:$C$10000,$C85)),AVERAGEIFS(Observed!AJ$2:AJ$10000,Observed!$A$2:$A$10000,$A85,Observed!$C$2:$C$10000,$C85),"")</f>
        <v/>
      </c>
      <c r="AK85" s="23" t="str">
        <f>IF(ISNUMBER(AVERAGEIFS(Observed!AK$2:AK$10000,Observed!$A$2:$A$10000,$A85,Observed!$C$2:$C$10000,$C85)),AVERAGEIFS(Observed!AK$2:AK$10000,Observed!$A$2:$A$10000,$A85,Observed!$C$2:$C$10000,$C85),"")</f>
        <v/>
      </c>
      <c r="AL85" s="23" t="str">
        <f>IF(ISNUMBER(AVERAGEIFS(Observed!AL$2:AL$10000,Observed!$A$2:$A$10000,$A85,Observed!$C$2:$C$10000,$C85)),AVERAGEIFS(Observed!AL$2:AL$10000,Observed!$A$2:$A$10000,$A85,Observed!$C$2:$C$10000,$C85),"")</f>
        <v/>
      </c>
      <c r="AM85" s="23">
        <f>IF(ISNUMBER(AVERAGEIFS(Observed!AM$2:AM$10000,Observed!$A$2:$A$10000,$A85,Observed!$C$2:$C$10000,$C85)),AVERAGEIFS(Observed!AM$2:AM$10000,Observed!$A$2:$A$10000,$A85,Observed!$C$2:$C$10000,$C85),"")</f>
        <v>2.2862499999999999</v>
      </c>
      <c r="AN85" s="23">
        <f>IF(ISNUMBER(AVERAGEIFS(Observed!AN$2:AN$10000,Observed!$A$2:$A$10000,$A85,Observed!$C$2:$C$10000,$C85)),AVERAGEIFS(Observed!AN$2:AN$10000,Observed!$A$2:$A$10000,$A85,Observed!$C$2:$C$10000,$C85),"")</f>
        <v>3.5309999999999997</v>
      </c>
      <c r="AO85" s="2">
        <f>COUNTIFS(Observed!$A$2:$A$10000,$A85,Observed!$C$2:$C$10000,$C85)</f>
        <v>4</v>
      </c>
      <c r="AP85" s="2">
        <f t="shared" si="1"/>
        <v>14</v>
      </c>
    </row>
    <row r="86" spans="1:42" x14ac:dyDescent="0.25">
      <c r="A86" t="s">
        <v>25</v>
      </c>
      <c r="B86" t="s">
        <v>43</v>
      </c>
      <c r="C86" s="20">
        <v>42290</v>
      </c>
      <c r="D86">
        <v>1</v>
      </c>
      <c r="E86" t="s">
        <v>54</v>
      </c>
      <c r="G86" s="25" t="s">
        <v>75</v>
      </c>
      <c r="H86" t="s">
        <v>41</v>
      </c>
      <c r="J86" s="2" t="s">
        <v>36</v>
      </c>
      <c r="K86" s="22">
        <f>IF(ISNUMBER(AVERAGEIFS(Observed!K$2:K$10000,Observed!$A$2:$A$10000,$A86,Observed!$C$2:$C$10000,$C86)),AVERAGEIFS(Observed!K$2:K$10000,Observed!$A$2:$A$10000,$A86,Observed!$C$2:$C$10000,$C86),"")</f>
        <v>566.95833333333337</v>
      </c>
      <c r="L86" s="23">
        <f>IF(ISNUMBER(AVERAGEIFS(Observed!L$2:L$10000,Observed!$A$2:$A$10000,$A86,Observed!$C$2:$C$10000,$C86)),AVERAGEIFS(Observed!L$2:L$10000,Observed!$A$2:$A$10000,$A86,Observed!$C$2:$C$10000,$C86),"")</f>
        <v>56.695833333333333</v>
      </c>
      <c r="M86" s="23" t="str">
        <f>IF(ISNUMBER(AVERAGEIFS(Observed!M$2:M$10000,Observed!$A$2:$A$10000,$A86,Observed!$C$2:$C$10000,$C86)),AVERAGEIFS(Observed!M$2:M$10000,Observed!$A$2:$A$10000,$A86,Observed!$C$2:$C$10000,$C86),"")</f>
        <v/>
      </c>
      <c r="N86" s="23" t="str">
        <f>IF(ISNUMBER(AVERAGEIFS(Observed!N$2:N$10000,Observed!$A$2:$A$10000,$A86,Observed!$C$2:$C$10000,$C86)),AVERAGEIFS(Observed!N$2:N$10000,Observed!$A$2:$A$10000,$A86,Observed!$C$2:$C$10000,$C86),"")</f>
        <v/>
      </c>
      <c r="O86" s="23" t="str">
        <f>IF(ISNUMBER(AVERAGEIFS(Observed!O$2:O$10000,Observed!$A$2:$A$10000,$A86,Observed!$C$2:$C$10000,$C86)),AVERAGEIFS(Observed!O$2:O$10000,Observed!$A$2:$A$10000,$A86,Observed!$C$2:$C$10000,$C86),"")</f>
        <v/>
      </c>
      <c r="P86" s="24" t="str">
        <f>IF(ISNUMBER(AVERAGEIFS(Observed!P$2:P$10000,Observed!$A$2:$A$10000,$A86,Observed!$C$2:$C$10000,$C86)),AVERAGEIFS(Observed!P$2:P$10000,Observed!$A$2:$A$10000,$A86,Observed!$C$2:$C$10000,$C86),"")</f>
        <v/>
      </c>
      <c r="Q86" s="24" t="str">
        <f>IF(ISNUMBER(AVERAGEIFS(Observed!Q$2:Q$10000,Observed!$A$2:$A$10000,$A86,Observed!$C$2:$C$10000,$C86)),AVERAGEIFS(Observed!Q$2:Q$10000,Observed!$A$2:$A$10000,$A86,Observed!$C$2:$C$10000,$C86),"")</f>
        <v/>
      </c>
      <c r="R86" s="24" t="str">
        <f>IF(ISNUMBER(AVERAGEIFS(Observed!R$2:R$10000,Observed!$A$2:$A$10000,$A86,Observed!$C$2:$C$10000,$C86)),AVERAGEIFS(Observed!R$2:R$10000,Observed!$A$2:$A$10000,$A86,Observed!$C$2:$C$10000,$C86),"")</f>
        <v/>
      </c>
      <c r="S86" s="22" t="str">
        <f>IF(ISNUMBER(AVERAGEIFS(Observed!S$2:S$10000,Observed!$A$2:$A$10000,$A86,Observed!$C$2:$C$10000,$C86)),AVERAGEIFS(Observed!S$2:S$10000,Observed!$A$2:$A$10000,$A86,Observed!$C$2:$C$10000,$C86),"")</f>
        <v/>
      </c>
      <c r="T86" s="23" t="str">
        <f>IF(ISNUMBER(AVERAGEIFS(Observed!T$2:T$10000,Observed!$A$2:$A$10000,$A86,Observed!$C$2:$C$10000,$C86)),AVERAGEIFS(Observed!T$2:T$10000,Observed!$A$2:$A$10000,$A86,Observed!$C$2:$C$10000,$C86),"")</f>
        <v/>
      </c>
      <c r="U86" s="23" t="str">
        <f>IF(ISNUMBER(AVERAGEIFS(Observed!U$2:U$10000,Observed!$A$2:$A$10000,$A86,Observed!$C$2:$C$10000,$C86)),AVERAGEIFS(Observed!U$2:U$10000,Observed!$A$2:$A$10000,$A86,Observed!$C$2:$C$10000,$C86),"")</f>
        <v/>
      </c>
      <c r="V86" s="23" t="str">
        <f>IF(ISNUMBER(AVERAGEIFS(Observed!V$2:V$10000,Observed!$A$2:$A$10000,$A86,Observed!$C$2:$C$10000,$C86)),AVERAGEIFS(Observed!V$2:V$10000,Observed!$A$2:$A$10000,$A86,Observed!$C$2:$C$10000,$C86),"")</f>
        <v/>
      </c>
      <c r="W86" s="23" t="str">
        <f>IF(ISNUMBER(AVERAGEIFS(Observed!W$2:W$10000,Observed!$A$2:$A$10000,$A86,Observed!$C$2:$C$10000,$C86)),AVERAGEIFS(Observed!W$2:W$10000,Observed!$A$2:$A$10000,$A86,Observed!$C$2:$C$10000,$C86),"")</f>
        <v/>
      </c>
      <c r="X86" s="23" t="str">
        <f>IF(ISNUMBER(AVERAGEIFS(Observed!X$2:X$10000,Observed!$A$2:$A$10000,$A86,Observed!$C$2:$C$10000,$C86)),AVERAGEIFS(Observed!X$2:X$10000,Observed!$A$2:$A$10000,$A86,Observed!$C$2:$C$10000,$C86),"")</f>
        <v/>
      </c>
      <c r="Y86" s="23">
        <f>IF(ISNUMBER(AVERAGEIFS(Observed!Y$2:Y$10000,Observed!$A$2:$A$10000,$A86,Observed!$C$2:$C$10000,$C86)),AVERAGEIFS(Observed!Y$2:Y$10000,Observed!$A$2:$A$10000,$A86,Observed!$C$2:$C$10000,$C86),"")</f>
        <v>20.781640370686848</v>
      </c>
      <c r="Z86" s="23">
        <f>IF(ISNUMBER(AVERAGEIFS(Observed!Z$2:Z$10000,Observed!$A$2:$A$10000,$A86,Observed!$C$2:$C$10000,$C86)),AVERAGEIFS(Observed!Z$2:Z$10000,Observed!$A$2:$A$10000,$A86,Observed!$C$2:$C$10000,$C86),"")</f>
        <v>2.7353923718134561</v>
      </c>
      <c r="AA86" s="23">
        <f>IF(ISNUMBER(AVERAGEIFS(Observed!AA$2:AA$10000,Observed!$A$2:$A$10000,$A86,Observed!$C$2:$C$10000,$C86)),AVERAGEIFS(Observed!AA$2:AA$10000,Observed!$A$2:$A$10000,$A86,Observed!$C$2:$C$10000,$C86),"")</f>
        <v>66.607498168945313</v>
      </c>
      <c r="AB86" s="23">
        <f>IF(ISNUMBER(AVERAGEIFS(Observed!AB$2:AB$10000,Observed!$A$2:$A$10000,$A86,Observed!$C$2:$C$10000,$C86)),AVERAGEIFS(Observed!AB$2:AB$10000,Observed!$A$2:$A$10000,$A86,Observed!$C$2:$C$10000,$C86),"")</f>
        <v>25.755824406941731</v>
      </c>
      <c r="AC86" s="23">
        <f>IF(ISNUMBER(AVERAGEIFS(Observed!AC$2:AC$10000,Observed!$A$2:$A$10000,$A86,Observed!$C$2:$C$10000,$C86)),AVERAGEIFS(Observed!AC$2:AC$10000,Observed!$A$2:$A$10000,$A86,Observed!$C$2:$C$10000,$C86),"")</f>
        <v>80.886662801106766</v>
      </c>
      <c r="AD86" s="23">
        <f>IF(ISNUMBER(AVERAGEIFS(Observed!AD$2:AD$10000,Observed!$A$2:$A$10000,$A86,Observed!$C$2:$C$10000,$C86)),AVERAGEIFS(Observed!AD$2:AD$10000,Observed!$A$2:$A$10000,$A86,Observed!$C$2:$C$10000,$C86),"")</f>
        <v>23.230779647827148</v>
      </c>
      <c r="AE86" s="24">
        <f>IF(ISNUMBER(AVERAGEIFS(Observed!AE$2:AE$10000,Observed!$A$2:$A$10000,$A86,Observed!$C$2:$C$10000,$C86)),AVERAGEIFS(Observed!AE$2:AE$10000,Observed!$A$2:$A$10000,$A86,Observed!$C$2:$C$10000,$C86),"")</f>
        <v>3.7169247436523438E-2</v>
      </c>
      <c r="AF86" s="24">
        <f>IF(ISNUMBER(AVERAGEIFS(Observed!AF$2:AF$10000,Observed!$A$2:$A$10000,$A86,Observed!$C$2:$C$10000,$C86)),AVERAGEIFS(Observed!AF$2:AF$10000,Observed!$A$2:$A$10000,$A86,Observed!$C$2:$C$10000,$C86),"")</f>
        <v>3.7169247436523438E-2</v>
      </c>
      <c r="AG86" s="23">
        <f>IF(ISNUMBER(AVERAGEIFS(Observed!AG$2:AG$10000,Observed!$A$2:$A$10000,$A86,Observed!$C$2:$C$10000,$C86)),AVERAGEIFS(Observed!AG$2:AG$10000,Observed!$A$2:$A$10000,$A86,Observed!$C$2:$C$10000,$C86),"")</f>
        <v>10.657199707031252</v>
      </c>
      <c r="AH86" s="23" t="str">
        <f>IF(ISNUMBER(AVERAGEIFS(Observed!AH$2:AH$10000,Observed!$A$2:$A$10000,$A86,Observed!$C$2:$C$10000,$C86)),AVERAGEIFS(Observed!AH$2:AH$10000,Observed!$A$2:$A$10000,$A86,Observed!$C$2:$C$10000,$C86),"")</f>
        <v/>
      </c>
      <c r="AI86" s="22" t="str">
        <f>IF(ISNUMBER(AVERAGEIFS(Observed!AI$2:AI$10000,Observed!$A$2:$A$10000,$A86,Observed!$C$2:$C$10000,$C86)),AVERAGEIFS(Observed!AI$2:AI$10000,Observed!$A$2:$A$10000,$A86,Observed!$C$2:$C$10000,$C86),"")</f>
        <v/>
      </c>
      <c r="AJ86" s="23" t="str">
        <f>IF(ISNUMBER(AVERAGEIFS(Observed!AJ$2:AJ$10000,Observed!$A$2:$A$10000,$A86,Observed!$C$2:$C$10000,$C86)),AVERAGEIFS(Observed!AJ$2:AJ$10000,Observed!$A$2:$A$10000,$A86,Observed!$C$2:$C$10000,$C86),"")</f>
        <v/>
      </c>
      <c r="AK86" s="23" t="str">
        <f>IF(ISNUMBER(AVERAGEIFS(Observed!AK$2:AK$10000,Observed!$A$2:$A$10000,$A86,Observed!$C$2:$C$10000,$C86)),AVERAGEIFS(Observed!AK$2:AK$10000,Observed!$A$2:$A$10000,$A86,Observed!$C$2:$C$10000,$C86),"")</f>
        <v/>
      </c>
      <c r="AL86" s="23" t="str">
        <f>IF(ISNUMBER(AVERAGEIFS(Observed!AL$2:AL$10000,Observed!$A$2:$A$10000,$A86,Observed!$C$2:$C$10000,$C86)),AVERAGEIFS(Observed!AL$2:AL$10000,Observed!$A$2:$A$10000,$A86,Observed!$C$2:$C$10000,$C86),"")</f>
        <v/>
      </c>
      <c r="AM86" s="23" t="str">
        <f>IF(ISNUMBER(AVERAGEIFS(Observed!AM$2:AM$10000,Observed!$A$2:$A$10000,$A86,Observed!$C$2:$C$10000,$C86)),AVERAGEIFS(Observed!AM$2:AM$10000,Observed!$A$2:$A$10000,$A86,Observed!$C$2:$C$10000,$C86),"")</f>
        <v/>
      </c>
      <c r="AN86" s="23" t="str">
        <f>IF(ISNUMBER(AVERAGEIFS(Observed!AN$2:AN$10000,Observed!$A$2:$A$10000,$A86,Observed!$C$2:$C$10000,$C86)),AVERAGEIFS(Observed!AN$2:AN$10000,Observed!$A$2:$A$10000,$A86,Observed!$C$2:$C$10000,$C86),"")</f>
        <v/>
      </c>
      <c r="AO86" s="2">
        <f>COUNTIFS(Observed!$A$2:$A$10000,$A86,Observed!$C$2:$C$10000,$C86)</f>
        <v>3</v>
      </c>
      <c r="AP86" s="2">
        <f t="shared" si="1"/>
        <v>10</v>
      </c>
    </row>
    <row r="87" spans="1:42" x14ac:dyDescent="0.25">
      <c r="A87" t="s">
        <v>23</v>
      </c>
      <c r="B87" t="s">
        <v>43</v>
      </c>
      <c r="C87" s="20">
        <v>42290</v>
      </c>
      <c r="D87">
        <v>1</v>
      </c>
      <c r="E87" t="s">
        <v>55</v>
      </c>
      <c r="G87" s="25" t="s">
        <v>75</v>
      </c>
      <c r="H87" t="s">
        <v>41</v>
      </c>
      <c r="J87" s="2" t="s">
        <v>36</v>
      </c>
      <c r="K87" s="22">
        <f>IF(ISNUMBER(AVERAGEIFS(Observed!K$2:K$10000,Observed!$A$2:$A$10000,$A87,Observed!$C$2:$C$10000,$C87)),AVERAGEIFS(Observed!K$2:K$10000,Observed!$A$2:$A$10000,$A87,Observed!$C$2:$C$10000,$C87),"")</f>
        <v>557.20833333333337</v>
      </c>
      <c r="L87" s="23">
        <f>IF(ISNUMBER(AVERAGEIFS(Observed!L$2:L$10000,Observed!$A$2:$A$10000,$A87,Observed!$C$2:$C$10000,$C87)),AVERAGEIFS(Observed!L$2:L$10000,Observed!$A$2:$A$10000,$A87,Observed!$C$2:$C$10000,$C87),"")</f>
        <v>55.720833333333331</v>
      </c>
      <c r="M87" s="23" t="str">
        <f>IF(ISNUMBER(AVERAGEIFS(Observed!M$2:M$10000,Observed!$A$2:$A$10000,$A87,Observed!$C$2:$C$10000,$C87)),AVERAGEIFS(Observed!M$2:M$10000,Observed!$A$2:$A$10000,$A87,Observed!$C$2:$C$10000,$C87),"")</f>
        <v/>
      </c>
      <c r="N87" s="23" t="str">
        <f>IF(ISNUMBER(AVERAGEIFS(Observed!N$2:N$10000,Observed!$A$2:$A$10000,$A87,Observed!$C$2:$C$10000,$C87)),AVERAGEIFS(Observed!N$2:N$10000,Observed!$A$2:$A$10000,$A87,Observed!$C$2:$C$10000,$C87),"")</f>
        <v/>
      </c>
      <c r="O87" s="23" t="str">
        <f>IF(ISNUMBER(AVERAGEIFS(Observed!O$2:O$10000,Observed!$A$2:$A$10000,$A87,Observed!$C$2:$C$10000,$C87)),AVERAGEIFS(Observed!O$2:O$10000,Observed!$A$2:$A$10000,$A87,Observed!$C$2:$C$10000,$C87),"")</f>
        <v/>
      </c>
      <c r="P87" s="24" t="str">
        <f>IF(ISNUMBER(AVERAGEIFS(Observed!P$2:P$10000,Observed!$A$2:$A$10000,$A87,Observed!$C$2:$C$10000,$C87)),AVERAGEIFS(Observed!P$2:P$10000,Observed!$A$2:$A$10000,$A87,Observed!$C$2:$C$10000,$C87),"")</f>
        <v/>
      </c>
      <c r="Q87" s="24" t="str">
        <f>IF(ISNUMBER(AVERAGEIFS(Observed!Q$2:Q$10000,Observed!$A$2:$A$10000,$A87,Observed!$C$2:$C$10000,$C87)),AVERAGEIFS(Observed!Q$2:Q$10000,Observed!$A$2:$A$10000,$A87,Observed!$C$2:$C$10000,$C87),"")</f>
        <v/>
      </c>
      <c r="R87" s="24" t="str">
        <f>IF(ISNUMBER(AVERAGEIFS(Observed!R$2:R$10000,Observed!$A$2:$A$10000,$A87,Observed!$C$2:$C$10000,$C87)),AVERAGEIFS(Observed!R$2:R$10000,Observed!$A$2:$A$10000,$A87,Observed!$C$2:$C$10000,$C87),"")</f>
        <v/>
      </c>
      <c r="S87" s="22" t="str">
        <f>IF(ISNUMBER(AVERAGEIFS(Observed!S$2:S$10000,Observed!$A$2:$A$10000,$A87,Observed!$C$2:$C$10000,$C87)),AVERAGEIFS(Observed!S$2:S$10000,Observed!$A$2:$A$10000,$A87,Observed!$C$2:$C$10000,$C87),"")</f>
        <v/>
      </c>
      <c r="T87" s="23" t="str">
        <f>IF(ISNUMBER(AVERAGEIFS(Observed!T$2:T$10000,Observed!$A$2:$A$10000,$A87,Observed!$C$2:$C$10000,$C87)),AVERAGEIFS(Observed!T$2:T$10000,Observed!$A$2:$A$10000,$A87,Observed!$C$2:$C$10000,$C87),"")</f>
        <v/>
      </c>
      <c r="U87" s="23" t="str">
        <f>IF(ISNUMBER(AVERAGEIFS(Observed!U$2:U$10000,Observed!$A$2:$A$10000,$A87,Observed!$C$2:$C$10000,$C87)),AVERAGEIFS(Observed!U$2:U$10000,Observed!$A$2:$A$10000,$A87,Observed!$C$2:$C$10000,$C87),"")</f>
        <v/>
      </c>
      <c r="V87" s="23" t="str">
        <f>IF(ISNUMBER(AVERAGEIFS(Observed!V$2:V$10000,Observed!$A$2:$A$10000,$A87,Observed!$C$2:$C$10000,$C87)),AVERAGEIFS(Observed!V$2:V$10000,Observed!$A$2:$A$10000,$A87,Observed!$C$2:$C$10000,$C87),"")</f>
        <v/>
      </c>
      <c r="W87" s="23" t="str">
        <f>IF(ISNUMBER(AVERAGEIFS(Observed!W$2:W$10000,Observed!$A$2:$A$10000,$A87,Observed!$C$2:$C$10000,$C87)),AVERAGEIFS(Observed!W$2:W$10000,Observed!$A$2:$A$10000,$A87,Observed!$C$2:$C$10000,$C87),"")</f>
        <v/>
      </c>
      <c r="X87" s="23" t="str">
        <f>IF(ISNUMBER(AVERAGEIFS(Observed!X$2:X$10000,Observed!$A$2:$A$10000,$A87,Observed!$C$2:$C$10000,$C87)),AVERAGEIFS(Observed!X$2:X$10000,Observed!$A$2:$A$10000,$A87,Observed!$C$2:$C$10000,$C87),"")</f>
        <v/>
      </c>
      <c r="Y87" s="23">
        <f>IF(ISNUMBER(AVERAGEIFS(Observed!Y$2:Y$10000,Observed!$A$2:$A$10000,$A87,Observed!$C$2:$C$10000,$C87)),AVERAGEIFS(Observed!Y$2:Y$10000,Observed!$A$2:$A$10000,$A87,Observed!$C$2:$C$10000,$C87),"")</f>
        <v>20.630356470743816</v>
      </c>
      <c r="Z87" s="23">
        <f>IF(ISNUMBER(AVERAGEIFS(Observed!Z$2:Z$10000,Observed!$A$2:$A$10000,$A87,Observed!$C$2:$C$10000,$C87)),AVERAGEIFS(Observed!Z$2:Z$10000,Observed!$A$2:$A$10000,$A87,Observed!$C$2:$C$10000,$C87),"")</f>
        <v>4.047787268956502</v>
      </c>
      <c r="AA87" s="23">
        <f>IF(ISNUMBER(AVERAGEIFS(Observed!AA$2:AA$10000,Observed!$A$2:$A$10000,$A87,Observed!$C$2:$C$10000,$C87)),AVERAGEIFS(Observed!AA$2:AA$10000,Observed!$A$2:$A$10000,$A87,Observed!$C$2:$C$10000,$C87),"")</f>
        <v>71.17923227945964</v>
      </c>
      <c r="AB87" s="23">
        <f>IF(ISNUMBER(AVERAGEIFS(Observed!AB$2:AB$10000,Observed!$A$2:$A$10000,$A87,Observed!$C$2:$C$10000,$C87)),AVERAGEIFS(Observed!AB$2:AB$10000,Observed!$A$2:$A$10000,$A87,Observed!$C$2:$C$10000,$C87),"")</f>
        <v>26.649546941121418</v>
      </c>
      <c r="AC87" s="23">
        <f>IF(ISNUMBER(AVERAGEIFS(Observed!AC$2:AC$10000,Observed!$A$2:$A$10000,$A87,Observed!$C$2:$C$10000,$C87)),AVERAGEIFS(Observed!AC$2:AC$10000,Observed!$A$2:$A$10000,$A87,Observed!$C$2:$C$10000,$C87),"")</f>
        <v>83.943428039550781</v>
      </c>
      <c r="AD87" s="23">
        <f>IF(ISNUMBER(AVERAGEIFS(Observed!AD$2:AD$10000,Observed!$A$2:$A$10000,$A87,Observed!$C$2:$C$10000,$C87)),AVERAGEIFS(Observed!AD$2:AD$10000,Observed!$A$2:$A$10000,$A87,Observed!$C$2:$C$10000,$C87),"")</f>
        <v>25.617124557495117</v>
      </c>
      <c r="AE87" s="24">
        <f>IF(ISNUMBER(AVERAGEIFS(Observed!AE$2:AE$10000,Observed!$A$2:$A$10000,$A87,Observed!$C$2:$C$10000,$C87)),AVERAGEIFS(Observed!AE$2:AE$10000,Observed!$A$2:$A$10000,$A87,Observed!$C$2:$C$10000,$C87),"")</f>
        <v>4.0987399291992188E-2</v>
      </c>
      <c r="AF87" s="24">
        <f>IF(ISNUMBER(AVERAGEIFS(Observed!AF$2:AF$10000,Observed!$A$2:$A$10000,$A87,Observed!$C$2:$C$10000,$C87)),AVERAGEIFS(Observed!AF$2:AF$10000,Observed!$A$2:$A$10000,$A87,Observed!$C$2:$C$10000,$C87),"")</f>
        <v>4.0987399291992188E-2</v>
      </c>
      <c r="AG87" s="23">
        <f>IF(ISNUMBER(AVERAGEIFS(Observed!AG$2:AG$10000,Observed!$A$2:$A$10000,$A87,Observed!$C$2:$C$10000,$C87)),AVERAGEIFS(Observed!AG$2:AG$10000,Observed!$A$2:$A$10000,$A87,Observed!$C$2:$C$10000,$C87),"")</f>
        <v>11.388677164713542</v>
      </c>
      <c r="AH87" s="23" t="str">
        <f>IF(ISNUMBER(AVERAGEIFS(Observed!AH$2:AH$10000,Observed!$A$2:$A$10000,$A87,Observed!$C$2:$C$10000,$C87)),AVERAGEIFS(Observed!AH$2:AH$10000,Observed!$A$2:$A$10000,$A87,Observed!$C$2:$C$10000,$C87),"")</f>
        <v/>
      </c>
      <c r="AI87" s="22" t="str">
        <f>IF(ISNUMBER(AVERAGEIFS(Observed!AI$2:AI$10000,Observed!$A$2:$A$10000,$A87,Observed!$C$2:$C$10000,$C87)),AVERAGEIFS(Observed!AI$2:AI$10000,Observed!$A$2:$A$10000,$A87,Observed!$C$2:$C$10000,$C87),"")</f>
        <v/>
      </c>
      <c r="AJ87" s="23" t="str">
        <f>IF(ISNUMBER(AVERAGEIFS(Observed!AJ$2:AJ$10000,Observed!$A$2:$A$10000,$A87,Observed!$C$2:$C$10000,$C87)),AVERAGEIFS(Observed!AJ$2:AJ$10000,Observed!$A$2:$A$10000,$A87,Observed!$C$2:$C$10000,$C87),"")</f>
        <v/>
      </c>
      <c r="AK87" s="23" t="str">
        <f>IF(ISNUMBER(AVERAGEIFS(Observed!AK$2:AK$10000,Observed!$A$2:$A$10000,$A87,Observed!$C$2:$C$10000,$C87)),AVERAGEIFS(Observed!AK$2:AK$10000,Observed!$A$2:$A$10000,$A87,Observed!$C$2:$C$10000,$C87),"")</f>
        <v/>
      </c>
      <c r="AL87" s="23" t="str">
        <f>IF(ISNUMBER(AVERAGEIFS(Observed!AL$2:AL$10000,Observed!$A$2:$A$10000,$A87,Observed!$C$2:$C$10000,$C87)),AVERAGEIFS(Observed!AL$2:AL$10000,Observed!$A$2:$A$10000,$A87,Observed!$C$2:$C$10000,$C87),"")</f>
        <v/>
      </c>
      <c r="AM87" s="23" t="str">
        <f>IF(ISNUMBER(AVERAGEIFS(Observed!AM$2:AM$10000,Observed!$A$2:$A$10000,$A87,Observed!$C$2:$C$10000,$C87)),AVERAGEIFS(Observed!AM$2:AM$10000,Observed!$A$2:$A$10000,$A87,Observed!$C$2:$C$10000,$C87),"")</f>
        <v/>
      </c>
      <c r="AN87" s="23" t="str">
        <f>IF(ISNUMBER(AVERAGEIFS(Observed!AN$2:AN$10000,Observed!$A$2:$A$10000,$A87,Observed!$C$2:$C$10000,$C87)),AVERAGEIFS(Observed!AN$2:AN$10000,Observed!$A$2:$A$10000,$A87,Observed!$C$2:$C$10000,$C87),"")</f>
        <v/>
      </c>
      <c r="AO87" s="2">
        <f>COUNTIFS(Observed!$A$2:$A$10000,$A87,Observed!$C$2:$C$10000,$C87)</f>
        <v>3</v>
      </c>
      <c r="AP87" s="2">
        <f t="shared" si="1"/>
        <v>10</v>
      </c>
    </row>
    <row r="88" spans="1:42" x14ac:dyDescent="0.25">
      <c r="A88" t="s">
        <v>24</v>
      </c>
      <c r="B88" t="s">
        <v>43</v>
      </c>
      <c r="C88" s="20">
        <v>42290</v>
      </c>
      <c r="D88">
        <v>1</v>
      </c>
      <c r="E88" t="s">
        <v>56</v>
      </c>
      <c r="G88" s="25" t="s">
        <v>75</v>
      </c>
      <c r="H88" t="s">
        <v>41</v>
      </c>
      <c r="J88" s="2" t="s">
        <v>36</v>
      </c>
      <c r="K88" s="22">
        <f>IF(ISNUMBER(AVERAGEIFS(Observed!K$2:K$10000,Observed!$A$2:$A$10000,$A88,Observed!$C$2:$C$10000,$C88)),AVERAGEIFS(Observed!K$2:K$10000,Observed!$A$2:$A$10000,$A88,Observed!$C$2:$C$10000,$C88),"")</f>
        <v>684.45833333333337</v>
      </c>
      <c r="L88" s="23">
        <f>IF(ISNUMBER(AVERAGEIFS(Observed!L$2:L$10000,Observed!$A$2:$A$10000,$A88,Observed!$C$2:$C$10000,$C88)),AVERAGEIFS(Observed!L$2:L$10000,Observed!$A$2:$A$10000,$A88,Observed!$C$2:$C$10000,$C88),"")</f>
        <v>68.44583333333334</v>
      </c>
      <c r="M88" s="23" t="str">
        <f>IF(ISNUMBER(AVERAGEIFS(Observed!M$2:M$10000,Observed!$A$2:$A$10000,$A88,Observed!$C$2:$C$10000,$C88)),AVERAGEIFS(Observed!M$2:M$10000,Observed!$A$2:$A$10000,$A88,Observed!$C$2:$C$10000,$C88),"")</f>
        <v/>
      </c>
      <c r="N88" s="23" t="str">
        <f>IF(ISNUMBER(AVERAGEIFS(Observed!N$2:N$10000,Observed!$A$2:$A$10000,$A88,Observed!$C$2:$C$10000,$C88)),AVERAGEIFS(Observed!N$2:N$10000,Observed!$A$2:$A$10000,$A88,Observed!$C$2:$C$10000,$C88),"")</f>
        <v/>
      </c>
      <c r="O88" s="23" t="str">
        <f>IF(ISNUMBER(AVERAGEIFS(Observed!O$2:O$10000,Observed!$A$2:$A$10000,$A88,Observed!$C$2:$C$10000,$C88)),AVERAGEIFS(Observed!O$2:O$10000,Observed!$A$2:$A$10000,$A88,Observed!$C$2:$C$10000,$C88),"")</f>
        <v/>
      </c>
      <c r="P88" s="24" t="str">
        <f>IF(ISNUMBER(AVERAGEIFS(Observed!P$2:P$10000,Observed!$A$2:$A$10000,$A88,Observed!$C$2:$C$10000,$C88)),AVERAGEIFS(Observed!P$2:P$10000,Observed!$A$2:$A$10000,$A88,Observed!$C$2:$C$10000,$C88),"")</f>
        <v/>
      </c>
      <c r="Q88" s="24" t="str">
        <f>IF(ISNUMBER(AVERAGEIFS(Observed!Q$2:Q$10000,Observed!$A$2:$A$10000,$A88,Observed!$C$2:$C$10000,$C88)),AVERAGEIFS(Observed!Q$2:Q$10000,Observed!$A$2:$A$10000,$A88,Observed!$C$2:$C$10000,$C88),"")</f>
        <v/>
      </c>
      <c r="R88" s="24" t="str">
        <f>IF(ISNUMBER(AVERAGEIFS(Observed!R$2:R$10000,Observed!$A$2:$A$10000,$A88,Observed!$C$2:$C$10000,$C88)),AVERAGEIFS(Observed!R$2:R$10000,Observed!$A$2:$A$10000,$A88,Observed!$C$2:$C$10000,$C88),"")</f>
        <v/>
      </c>
      <c r="S88" s="22" t="str">
        <f>IF(ISNUMBER(AVERAGEIFS(Observed!S$2:S$10000,Observed!$A$2:$A$10000,$A88,Observed!$C$2:$C$10000,$C88)),AVERAGEIFS(Observed!S$2:S$10000,Observed!$A$2:$A$10000,$A88,Observed!$C$2:$C$10000,$C88),"")</f>
        <v/>
      </c>
      <c r="T88" s="23" t="str">
        <f>IF(ISNUMBER(AVERAGEIFS(Observed!T$2:T$10000,Observed!$A$2:$A$10000,$A88,Observed!$C$2:$C$10000,$C88)),AVERAGEIFS(Observed!T$2:T$10000,Observed!$A$2:$A$10000,$A88,Observed!$C$2:$C$10000,$C88),"")</f>
        <v/>
      </c>
      <c r="U88" s="23" t="str">
        <f>IF(ISNUMBER(AVERAGEIFS(Observed!U$2:U$10000,Observed!$A$2:$A$10000,$A88,Observed!$C$2:$C$10000,$C88)),AVERAGEIFS(Observed!U$2:U$10000,Observed!$A$2:$A$10000,$A88,Observed!$C$2:$C$10000,$C88),"")</f>
        <v/>
      </c>
      <c r="V88" s="23" t="str">
        <f>IF(ISNUMBER(AVERAGEIFS(Observed!V$2:V$10000,Observed!$A$2:$A$10000,$A88,Observed!$C$2:$C$10000,$C88)),AVERAGEIFS(Observed!V$2:V$10000,Observed!$A$2:$A$10000,$A88,Observed!$C$2:$C$10000,$C88),"")</f>
        <v/>
      </c>
      <c r="W88" s="23" t="str">
        <f>IF(ISNUMBER(AVERAGEIFS(Observed!W$2:W$10000,Observed!$A$2:$A$10000,$A88,Observed!$C$2:$C$10000,$C88)),AVERAGEIFS(Observed!W$2:W$10000,Observed!$A$2:$A$10000,$A88,Observed!$C$2:$C$10000,$C88),"")</f>
        <v/>
      </c>
      <c r="X88" s="23" t="str">
        <f>IF(ISNUMBER(AVERAGEIFS(Observed!X$2:X$10000,Observed!$A$2:$A$10000,$A88,Observed!$C$2:$C$10000,$C88)),AVERAGEIFS(Observed!X$2:X$10000,Observed!$A$2:$A$10000,$A88,Observed!$C$2:$C$10000,$C88),"")</f>
        <v/>
      </c>
      <c r="Y88" s="23">
        <f>IF(ISNUMBER(AVERAGEIFS(Observed!Y$2:Y$10000,Observed!$A$2:$A$10000,$A88,Observed!$C$2:$C$10000,$C88)),AVERAGEIFS(Observed!Y$2:Y$10000,Observed!$A$2:$A$10000,$A88,Observed!$C$2:$C$10000,$C88),"")</f>
        <v>19.516035715738933</v>
      </c>
      <c r="Z88" s="23">
        <f>IF(ISNUMBER(AVERAGEIFS(Observed!Z$2:Z$10000,Observed!$A$2:$A$10000,$A88,Observed!$C$2:$C$10000,$C88)),AVERAGEIFS(Observed!Z$2:Z$10000,Observed!$A$2:$A$10000,$A88,Observed!$C$2:$C$10000,$C88),"")</f>
        <v>6.8448506991068525</v>
      </c>
      <c r="AA88" s="23">
        <f>IF(ISNUMBER(AVERAGEIFS(Observed!AA$2:AA$10000,Observed!$A$2:$A$10000,$A88,Observed!$C$2:$C$10000,$C88)),AVERAGEIFS(Observed!AA$2:AA$10000,Observed!$A$2:$A$10000,$A88,Observed!$C$2:$C$10000,$C88),"")</f>
        <v>74.09939829508464</v>
      </c>
      <c r="AB88" s="23">
        <f>IF(ISNUMBER(AVERAGEIFS(Observed!AB$2:AB$10000,Observed!$A$2:$A$10000,$A88,Observed!$C$2:$C$10000,$C88)),AVERAGEIFS(Observed!AB$2:AB$10000,Observed!$A$2:$A$10000,$A88,Observed!$C$2:$C$10000,$C88),"")</f>
        <v>24.361893971761067</v>
      </c>
      <c r="AC88" s="23">
        <f>IF(ISNUMBER(AVERAGEIFS(Observed!AC$2:AC$10000,Observed!$A$2:$A$10000,$A88,Observed!$C$2:$C$10000,$C88)),AVERAGEIFS(Observed!AC$2:AC$10000,Observed!$A$2:$A$10000,$A88,Observed!$C$2:$C$10000,$C88),"")</f>
        <v>84.585024515787765</v>
      </c>
      <c r="AD88" s="23">
        <f>IF(ISNUMBER(AVERAGEIFS(Observed!AD$2:AD$10000,Observed!$A$2:$A$10000,$A88,Observed!$C$2:$C$10000,$C88)),AVERAGEIFS(Observed!AD$2:AD$10000,Observed!$A$2:$A$10000,$A88,Observed!$C$2:$C$10000,$C88),"")</f>
        <v>30.038323084513348</v>
      </c>
      <c r="AE88" s="24">
        <f>IF(ISNUMBER(AVERAGEIFS(Observed!AE$2:AE$10000,Observed!$A$2:$A$10000,$A88,Observed!$C$2:$C$10000,$C88)),AVERAGEIFS(Observed!AE$2:AE$10000,Observed!$A$2:$A$10000,$A88,Observed!$C$2:$C$10000,$C88),"")</f>
        <v>4.8061316935221345E-2</v>
      </c>
      <c r="AF88" s="24">
        <f>IF(ISNUMBER(AVERAGEIFS(Observed!AF$2:AF$10000,Observed!$A$2:$A$10000,$A88,Observed!$C$2:$C$10000,$C88)),AVERAGEIFS(Observed!AF$2:AF$10000,Observed!$A$2:$A$10000,$A88,Observed!$C$2:$C$10000,$C88),"")</f>
        <v>4.8061316935221345E-2</v>
      </c>
      <c r="AG88" s="23">
        <f>IF(ISNUMBER(AVERAGEIFS(Observed!AG$2:AG$10000,Observed!$A$2:$A$10000,$A88,Observed!$C$2:$C$10000,$C88)),AVERAGEIFS(Observed!AG$2:AG$10000,Observed!$A$2:$A$10000,$A88,Observed!$C$2:$C$10000,$C88),"")</f>
        <v>11.855903727213542</v>
      </c>
      <c r="AH88" s="23" t="str">
        <f>IF(ISNUMBER(AVERAGEIFS(Observed!AH$2:AH$10000,Observed!$A$2:$A$10000,$A88,Observed!$C$2:$C$10000,$C88)),AVERAGEIFS(Observed!AH$2:AH$10000,Observed!$A$2:$A$10000,$A88,Observed!$C$2:$C$10000,$C88),"")</f>
        <v/>
      </c>
      <c r="AI88" s="22" t="str">
        <f>IF(ISNUMBER(AVERAGEIFS(Observed!AI$2:AI$10000,Observed!$A$2:$A$10000,$A88,Observed!$C$2:$C$10000,$C88)),AVERAGEIFS(Observed!AI$2:AI$10000,Observed!$A$2:$A$10000,$A88,Observed!$C$2:$C$10000,$C88),"")</f>
        <v/>
      </c>
      <c r="AJ88" s="23" t="str">
        <f>IF(ISNUMBER(AVERAGEIFS(Observed!AJ$2:AJ$10000,Observed!$A$2:$A$10000,$A88,Observed!$C$2:$C$10000,$C88)),AVERAGEIFS(Observed!AJ$2:AJ$10000,Observed!$A$2:$A$10000,$A88,Observed!$C$2:$C$10000,$C88),"")</f>
        <v/>
      </c>
      <c r="AK88" s="23" t="str">
        <f>IF(ISNUMBER(AVERAGEIFS(Observed!AK$2:AK$10000,Observed!$A$2:$A$10000,$A88,Observed!$C$2:$C$10000,$C88)),AVERAGEIFS(Observed!AK$2:AK$10000,Observed!$A$2:$A$10000,$A88,Observed!$C$2:$C$10000,$C88),"")</f>
        <v/>
      </c>
      <c r="AL88" s="23" t="str">
        <f>IF(ISNUMBER(AVERAGEIFS(Observed!AL$2:AL$10000,Observed!$A$2:$A$10000,$A88,Observed!$C$2:$C$10000,$C88)),AVERAGEIFS(Observed!AL$2:AL$10000,Observed!$A$2:$A$10000,$A88,Observed!$C$2:$C$10000,$C88),"")</f>
        <v/>
      </c>
      <c r="AM88" s="23" t="str">
        <f>IF(ISNUMBER(AVERAGEIFS(Observed!AM$2:AM$10000,Observed!$A$2:$A$10000,$A88,Observed!$C$2:$C$10000,$C88)),AVERAGEIFS(Observed!AM$2:AM$10000,Observed!$A$2:$A$10000,$A88,Observed!$C$2:$C$10000,$C88),"")</f>
        <v/>
      </c>
      <c r="AN88" s="23" t="str">
        <f>IF(ISNUMBER(AVERAGEIFS(Observed!AN$2:AN$10000,Observed!$A$2:$A$10000,$A88,Observed!$C$2:$C$10000,$C88)),AVERAGEIFS(Observed!AN$2:AN$10000,Observed!$A$2:$A$10000,$A88,Observed!$C$2:$C$10000,$C88),"")</f>
        <v/>
      </c>
      <c r="AO88" s="2">
        <f>COUNTIFS(Observed!$A$2:$A$10000,$A88,Observed!$C$2:$C$10000,$C88)</f>
        <v>3</v>
      </c>
      <c r="AP88" s="2">
        <f t="shared" si="1"/>
        <v>10</v>
      </c>
    </row>
    <row r="89" spans="1:42" x14ac:dyDescent="0.25">
      <c r="A89" t="s">
        <v>27</v>
      </c>
      <c r="B89" t="s">
        <v>43</v>
      </c>
      <c r="C89" s="20">
        <v>42290</v>
      </c>
      <c r="D89">
        <v>1</v>
      </c>
      <c r="E89" t="s">
        <v>57</v>
      </c>
      <c r="G89" s="25" t="s">
        <v>75</v>
      </c>
      <c r="H89" t="s">
        <v>41</v>
      </c>
      <c r="J89" s="2" t="s">
        <v>36</v>
      </c>
      <c r="K89" s="22">
        <f>IF(ISNUMBER(AVERAGEIFS(Observed!K$2:K$10000,Observed!$A$2:$A$10000,$A89,Observed!$C$2:$C$10000,$C89)),AVERAGEIFS(Observed!K$2:K$10000,Observed!$A$2:$A$10000,$A89,Observed!$C$2:$C$10000,$C89),"")</f>
        <v>673.20833333333337</v>
      </c>
      <c r="L89" s="23">
        <f>IF(ISNUMBER(AVERAGEIFS(Observed!L$2:L$10000,Observed!$A$2:$A$10000,$A89,Observed!$C$2:$C$10000,$C89)),AVERAGEIFS(Observed!L$2:L$10000,Observed!$A$2:$A$10000,$A89,Observed!$C$2:$C$10000,$C89),"")</f>
        <v>67.320833333333326</v>
      </c>
      <c r="M89" s="23" t="str">
        <f>IF(ISNUMBER(AVERAGEIFS(Observed!M$2:M$10000,Observed!$A$2:$A$10000,$A89,Observed!$C$2:$C$10000,$C89)),AVERAGEIFS(Observed!M$2:M$10000,Observed!$A$2:$A$10000,$A89,Observed!$C$2:$C$10000,$C89),"")</f>
        <v/>
      </c>
      <c r="N89" s="23" t="str">
        <f>IF(ISNUMBER(AVERAGEIFS(Observed!N$2:N$10000,Observed!$A$2:$A$10000,$A89,Observed!$C$2:$C$10000,$C89)),AVERAGEIFS(Observed!N$2:N$10000,Observed!$A$2:$A$10000,$A89,Observed!$C$2:$C$10000,$C89),"")</f>
        <v/>
      </c>
      <c r="O89" s="23" t="str">
        <f>IF(ISNUMBER(AVERAGEIFS(Observed!O$2:O$10000,Observed!$A$2:$A$10000,$A89,Observed!$C$2:$C$10000,$C89)),AVERAGEIFS(Observed!O$2:O$10000,Observed!$A$2:$A$10000,$A89,Observed!$C$2:$C$10000,$C89),"")</f>
        <v/>
      </c>
      <c r="P89" s="24" t="str">
        <f>IF(ISNUMBER(AVERAGEIFS(Observed!P$2:P$10000,Observed!$A$2:$A$10000,$A89,Observed!$C$2:$C$10000,$C89)),AVERAGEIFS(Observed!P$2:P$10000,Observed!$A$2:$A$10000,$A89,Observed!$C$2:$C$10000,$C89),"")</f>
        <v/>
      </c>
      <c r="Q89" s="24" t="str">
        <f>IF(ISNUMBER(AVERAGEIFS(Observed!Q$2:Q$10000,Observed!$A$2:$A$10000,$A89,Observed!$C$2:$C$10000,$C89)),AVERAGEIFS(Observed!Q$2:Q$10000,Observed!$A$2:$A$10000,$A89,Observed!$C$2:$C$10000,$C89),"")</f>
        <v/>
      </c>
      <c r="R89" s="24" t="str">
        <f>IF(ISNUMBER(AVERAGEIFS(Observed!R$2:R$10000,Observed!$A$2:$A$10000,$A89,Observed!$C$2:$C$10000,$C89)),AVERAGEIFS(Observed!R$2:R$10000,Observed!$A$2:$A$10000,$A89,Observed!$C$2:$C$10000,$C89),"")</f>
        <v/>
      </c>
      <c r="S89" s="22" t="str">
        <f>IF(ISNUMBER(AVERAGEIFS(Observed!S$2:S$10000,Observed!$A$2:$A$10000,$A89,Observed!$C$2:$C$10000,$C89)),AVERAGEIFS(Observed!S$2:S$10000,Observed!$A$2:$A$10000,$A89,Observed!$C$2:$C$10000,$C89),"")</f>
        <v/>
      </c>
      <c r="T89" s="23" t="str">
        <f>IF(ISNUMBER(AVERAGEIFS(Observed!T$2:T$10000,Observed!$A$2:$A$10000,$A89,Observed!$C$2:$C$10000,$C89)),AVERAGEIFS(Observed!T$2:T$10000,Observed!$A$2:$A$10000,$A89,Observed!$C$2:$C$10000,$C89),"")</f>
        <v/>
      </c>
      <c r="U89" s="23" t="str">
        <f>IF(ISNUMBER(AVERAGEIFS(Observed!U$2:U$10000,Observed!$A$2:$A$10000,$A89,Observed!$C$2:$C$10000,$C89)),AVERAGEIFS(Observed!U$2:U$10000,Observed!$A$2:$A$10000,$A89,Observed!$C$2:$C$10000,$C89),"")</f>
        <v/>
      </c>
      <c r="V89" s="23" t="str">
        <f>IF(ISNUMBER(AVERAGEIFS(Observed!V$2:V$10000,Observed!$A$2:$A$10000,$A89,Observed!$C$2:$C$10000,$C89)),AVERAGEIFS(Observed!V$2:V$10000,Observed!$A$2:$A$10000,$A89,Observed!$C$2:$C$10000,$C89),"")</f>
        <v/>
      </c>
      <c r="W89" s="23" t="str">
        <f>IF(ISNUMBER(AVERAGEIFS(Observed!W$2:W$10000,Observed!$A$2:$A$10000,$A89,Observed!$C$2:$C$10000,$C89)),AVERAGEIFS(Observed!W$2:W$10000,Observed!$A$2:$A$10000,$A89,Observed!$C$2:$C$10000,$C89),"")</f>
        <v/>
      </c>
      <c r="X89" s="23" t="str">
        <f>IF(ISNUMBER(AVERAGEIFS(Observed!X$2:X$10000,Observed!$A$2:$A$10000,$A89,Observed!$C$2:$C$10000,$C89)),AVERAGEIFS(Observed!X$2:X$10000,Observed!$A$2:$A$10000,$A89,Observed!$C$2:$C$10000,$C89),"")</f>
        <v/>
      </c>
      <c r="Y89" s="23">
        <f>IF(ISNUMBER(AVERAGEIFS(Observed!Y$2:Y$10000,Observed!$A$2:$A$10000,$A89,Observed!$C$2:$C$10000,$C89)),AVERAGEIFS(Observed!Y$2:Y$10000,Observed!$A$2:$A$10000,$A89,Observed!$C$2:$C$10000,$C89),"")</f>
        <v>20.547487894694012</v>
      </c>
      <c r="Z89" s="23">
        <f>IF(ISNUMBER(AVERAGEIFS(Observed!Z$2:Z$10000,Observed!$A$2:$A$10000,$A89,Observed!$C$2:$C$10000,$C89)),AVERAGEIFS(Observed!Z$2:Z$10000,Observed!$A$2:$A$10000,$A89,Observed!$C$2:$C$10000,$C89),"")</f>
        <v>5.706368287404378</v>
      </c>
      <c r="AA89" s="23">
        <f>IF(ISNUMBER(AVERAGEIFS(Observed!AA$2:AA$10000,Observed!$A$2:$A$10000,$A89,Observed!$C$2:$C$10000,$C89)),AVERAGEIFS(Observed!AA$2:AA$10000,Observed!$A$2:$A$10000,$A89,Observed!$C$2:$C$10000,$C89),"")</f>
        <v>72.666417439778641</v>
      </c>
      <c r="AB89" s="23">
        <f>IF(ISNUMBER(AVERAGEIFS(Observed!AB$2:AB$10000,Observed!$A$2:$A$10000,$A89,Observed!$C$2:$C$10000,$C89)),AVERAGEIFS(Observed!AB$2:AB$10000,Observed!$A$2:$A$10000,$A89,Observed!$C$2:$C$10000,$C89),"")</f>
        <v>25.20396614074707</v>
      </c>
      <c r="AC89" s="23">
        <f>IF(ISNUMBER(AVERAGEIFS(Observed!AC$2:AC$10000,Observed!$A$2:$A$10000,$A89,Observed!$C$2:$C$10000,$C89)),AVERAGEIFS(Observed!AC$2:AC$10000,Observed!$A$2:$A$10000,$A89,Observed!$C$2:$C$10000,$C89),"")</f>
        <v>83.609130859375</v>
      </c>
      <c r="AD89" s="23">
        <f>IF(ISNUMBER(AVERAGEIFS(Observed!AD$2:AD$10000,Observed!$A$2:$A$10000,$A89,Observed!$C$2:$C$10000,$C89)),AVERAGEIFS(Observed!AD$2:AD$10000,Observed!$A$2:$A$10000,$A89,Observed!$C$2:$C$10000,$C89),"")</f>
        <v>25.81627591451009</v>
      </c>
      <c r="AE89" s="24">
        <f>IF(ISNUMBER(AVERAGEIFS(Observed!AE$2:AE$10000,Observed!$A$2:$A$10000,$A89,Observed!$C$2:$C$10000,$C89)),AVERAGEIFS(Observed!AE$2:AE$10000,Observed!$A$2:$A$10000,$A89,Observed!$C$2:$C$10000,$C89),"")</f>
        <v>4.1306041463216141E-2</v>
      </c>
      <c r="AF89" s="24">
        <f>IF(ISNUMBER(AVERAGEIFS(Observed!AF$2:AF$10000,Observed!$A$2:$A$10000,$A89,Observed!$C$2:$C$10000,$C89)),AVERAGEIFS(Observed!AF$2:AF$10000,Observed!$A$2:$A$10000,$A89,Observed!$C$2:$C$10000,$C89),"")</f>
        <v>4.1306041463216141E-2</v>
      </c>
      <c r="AG89" s="23">
        <f>IF(ISNUMBER(AVERAGEIFS(Observed!AG$2:AG$10000,Observed!$A$2:$A$10000,$A89,Observed!$C$2:$C$10000,$C89)),AVERAGEIFS(Observed!AG$2:AG$10000,Observed!$A$2:$A$10000,$A89,Observed!$C$2:$C$10000,$C89),"")</f>
        <v>11.626626790364583</v>
      </c>
      <c r="AH89" s="23" t="str">
        <f>IF(ISNUMBER(AVERAGEIFS(Observed!AH$2:AH$10000,Observed!$A$2:$A$10000,$A89,Observed!$C$2:$C$10000,$C89)),AVERAGEIFS(Observed!AH$2:AH$10000,Observed!$A$2:$A$10000,$A89,Observed!$C$2:$C$10000,$C89),"")</f>
        <v/>
      </c>
      <c r="AI89" s="22" t="str">
        <f>IF(ISNUMBER(AVERAGEIFS(Observed!AI$2:AI$10000,Observed!$A$2:$A$10000,$A89,Observed!$C$2:$C$10000,$C89)),AVERAGEIFS(Observed!AI$2:AI$10000,Observed!$A$2:$A$10000,$A89,Observed!$C$2:$C$10000,$C89),"")</f>
        <v/>
      </c>
      <c r="AJ89" s="23" t="str">
        <f>IF(ISNUMBER(AVERAGEIFS(Observed!AJ$2:AJ$10000,Observed!$A$2:$A$10000,$A89,Observed!$C$2:$C$10000,$C89)),AVERAGEIFS(Observed!AJ$2:AJ$10000,Observed!$A$2:$A$10000,$A89,Observed!$C$2:$C$10000,$C89),"")</f>
        <v/>
      </c>
      <c r="AK89" s="23" t="str">
        <f>IF(ISNUMBER(AVERAGEIFS(Observed!AK$2:AK$10000,Observed!$A$2:$A$10000,$A89,Observed!$C$2:$C$10000,$C89)),AVERAGEIFS(Observed!AK$2:AK$10000,Observed!$A$2:$A$10000,$A89,Observed!$C$2:$C$10000,$C89),"")</f>
        <v/>
      </c>
      <c r="AL89" s="23" t="str">
        <f>IF(ISNUMBER(AVERAGEIFS(Observed!AL$2:AL$10000,Observed!$A$2:$A$10000,$A89,Observed!$C$2:$C$10000,$C89)),AVERAGEIFS(Observed!AL$2:AL$10000,Observed!$A$2:$A$10000,$A89,Observed!$C$2:$C$10000,$C89),"")</f>
        <v/>
      </c>
      <c r="AM89" s="23" t="str">
        <f>IF(ISNUMBER(AVERAGEIFS(Observed!AM$2:AM$10000,Observed!$A$2:$A$10000,$A89,Observed!$C$2:$C$10000,$C89)),AVERAGEIFS(Observed!AM$2:AM$10000,Observed!$A$2:$A$10000,$A89,Observed!$C$2:$C$10000,$C89),"")</f>
        <v/>
      </c>
      <c r="AN89" s="23" t="str">
        <f>IF(ISNUMBER(AVERAGEIFS(Observed!AN$2:AN$10000,Observed!$A$2:$A$10000,$A89,Observed!$C$2:$C$10000,$C89)),AVERAGEIFS(Observed!AN$2:AN$10000,Observed!$A$2:$A$10000,$A89,Observed!$C$2:$C$10000,$C89),"")</f>
        <v/>
      </c>
      <c r="AO89" s="2">
        <f>COUNTIFS(Observed!$A$2:$A$10000,$A89,Observed!$C$2:$C$10000,$C89)</f>
        <v>3</v>
      </c>
      <c r="AP89" s="2">
        <f t="shared" si="1"/>
        <v>10</v>
      </c>
    </row>
    <row r="90" spans="1:42" x14ac:dyDescent="0.25">
      <c r="A90" t="s">
        <v>28</v>
      </c>
      <c r="B90" t="s">
        <v>43</v>
      </c>
      <c r="C90" s="20">
        <v>42290</v>
      </c>
      <c r="D90">
        <v>1</v>
      </c>
      <c r="E90" t="s">
        <v>58</v>
      </c>
      <c r="G90" s="25" t="s">
        <v>75</v>
      </c>
      <c r="H90" t="s">
        <v>41</v>
      </c>
      <c r="J90" s="2" t="s">
        <v>36</v>
      </c>
      <c r="K90" s="22">
        <f>IF(ISNUMBER(AVERAGEIFS(Observed!K$2:K$10000,Observed!$A$2:$A$10000,$A90,Observed!$C$2:$C$10000,$C90)),AVERAGEIFS(Observed!K$2:K$10000,Observed!$A$2:$A$10000,$A90,Observed!$C$2:$C$10000,$C90),"")</f>
        <v>621.95833333333337</v>
      </c>
      <c r="L90" s="23">
        <f>IF(ISNUMBER(AVERAGEIFS(Observed!L$2:L$10000,Observed!$A$2:$A$10000,$A90,Observed!$C$2:$C$10000,$C90)),AVERAGEIFS(Observed!L$2:L$10000,Observed!$A$2:$A$10000,$A90,Observed!$C$2:$C$10000,$C90),"")</f>
        <v>62.195833333333333</v>
      </c>
      <c r="M90" s="23" t="str">
        <f>IF(ISNUMBER(AVERAGEIFS(Observed!M$2:M$10000,Observed!$A$2:$A$10000,$A90,Observed!$C$2:$C$10000,$C90)),AVERAGEIFS(Observed!M$2:M$10000,Observed!$A$2:$A$10000,$A90,Observed!$C$2:$C$10000,$C90),"")</f>
        <v/>
      </c>
      <c r="N90" s="23" t="str">
        <f>IF(ISNUMBER(AVERAGEIFS(Observed!N$2:N$10000,Observed!$A$2:$A$10000,$A90,Observed!$C$2:$C$10000,$C90)),AVERAGEIFS(Observed!N$2:N$10000,Observed!$A$2:$A$10000,$A90,Observed!$C$2:$C$10000,$C90),"")</f>
        <v/>
      </c>
      <c r="O90" s="23" t="str">
        <f>IF(ISNUMBER(AVERAGEIFS(Observed!O$2:O$10000,Observed!$A$2:$A$10000,$A90,Observed!$C$2:$C$10000,$C90)),AVERAGEIFS(Observed!O$2:O$10000,Observed!$A$2:$A$10000,$A90,Observed!$C$2:$C$10000,$C90),"")</f>
        <v/>
      </c>
      <c r="P90" s="24" t="str">
        <f>IF(ISNUMBER(AVERAGEIFS(Observed!P$2:P$10000,Observed!$A$2:$A$10000,$A90,Observed!$C$2:$C$10000,$C90)),AVERAGEIFS(Observed!P$2:P$10000,Observed!$A$2:$A$10000,$A90,Observed!$C$2:$C$10000,$C90),"")</f>
        <v/>
      </c>
      <c r="Q90" s="24" t="str">
        <f>IF(ISNUMBER(AVERAGEIFS(Observed!Q$2:Q$10000,Observed!$A$2:$A$10000,$A90,Observed!$C$2:$C$10000,$C90)),AVERAGEIFS(Observed!Q$2:Q$10000,Observed!$A$2:$A$10000,$A90,Observed!$C$2:$C$10000,$C90),"")</f>
        <v/>
      </c>
      <c r="R90" s="24" t="str">
        <f>IF(ISNUMBER(AVERAGEIFS(Observed!R$2:R$10000,Observed!$A$2:$A$10000,$A90,Observed!$C$2:$C$10000,$C90)),AVERAGEIFS(Observed!R$2:R$10000,Observed!$A$2:$A$10000,$A90,Observed!$C$2:$C$10000,$C90),"")</f>
        <v/>
      </c>
      <c r="S90" s="22" t="str">
        <f>IF(ISNUMBER(AVERAGEIFS(Observed!S$2:S$10000,Observed!$A$2:$A$10000,$A90,Observed!$C$2:$C$10000,$C90)),AVERAGEIFS(Observed!S$2:S$10000,Observed!$A$2:$A$10000,$A90,Observed!$C$2:$C$10000,$C90),"")</f>
        <v/>
      </c>
      <c r="T90" s="23" t="str">
        <f>IF(ISNUMBER(AVERAGEIFS(Observed!T$2:T$10000,Observed!$A$2:$A$10000,$A90,Observed!$C$2:$C$10000,$C90)),AVERAGEIFS(Observed!T$2:T$10000,Observed!$A$2:$A$10000,$A90,Observed!$C$2:$C$10000,$C90),"")</f>
        <v/>
      </c>
      <c r="U90" s="23" t="str">
        <f>IF(ISNUMBER(AVERAGEIFS(Observed!U$2:U$10000,Observed!$A$2:$A$10000,$A90,Observed!$C$2:$C$10000,$C90)),AVERAGEIFS(Observed!U$2:U$10000,Observed!$A$2:$A$10000,$A90,Observed!$C$2:$C$10000,$C90),"")</f>
        <v/>
      </c>
      <c r="V90" s="23" t="str">
        <f>IF(ISNUMBER(AVERAGEIFS(Observed!V$2:V$10000,Observed!$A$2:$A$10000,$A90,Observed!$C$2:$C$10000,$C90)),AVERAGEIFS(Observed!V$2:V$10000,Observed!$A$2:$A$10000,$A90,Observed!$C$2:$C$10000,$C90),"")</f>
        <v/>
      </c>
      <c r="W90" s="23" t="str">
        <f>IF(ISNUMBER(AVERAGEIFS(Observed!W$2:W$10000,Observed!$A$2:$A$10000,$A90,Observed!$C$2:$C$10000,$C90)),AVERAGEIFS(Observed!W$2:W$10000,Observed!$A$2:$A$10000,$A90,Observed!$C$2:$C$10000,$C90),"")</f>
        <v/>
      </c>
      <c r="X90" s="23" t="str">
        <f>IF(ISNUMBER(AVERAGEIFS(Observed!X$2:X$10000,Observed!$A$2:$A$10000,$A90,Observed!$C$2:$C$10000,$C90)),AVERAGEIFS(Observed!X$2:X$10000,Observed!$A$2:$A$10000,$A90,Observed!$C$2:$C$10000,$C90),"")</f>
        <v/>
      </c>
      <c r="Y90" s="23">
        <f>IF(ISNUMBER(AVERAGEIFS(Observed!Y$2:Y$10000,Observed!$A$2:$A$10000,$A90,Observed!$C$2:$C$10000,$C90)),AVERAGEIFS(Observed!Y$2:Y$10000,Observed!$A$2:$A$10000,$A90,Observed!$C$2:$C$10000,$C90),"")</f>
        <v>21.241226832071941</v>
      </c>
      <c r="Z90" s="23">
        <f>IF(ISNUMBER(AVERAGEIFS(Observed!Z$2:Z$10000,Observed!$A$2:$A$10000,$A90,Observed!$C$2:$C$10000,$C90)),AVERAGEIFS(Observed!Z$2:Z$10000,Observed!$A$2:$A$10000,$A90,Observed!$C$2:$C$10000,$C90),"")</f>
        <v>3.1775430043538413</v>
      </c>
      <c r="AA90" s="23">
        <f>IF(ISNUMBER(AVERAGEIFS(Observed!AA$2:AA$10000,Observed!$A$2:$A$10000,$A90,Observed!$C$2:$C$10000,$C90)),AVERAGEIFS(Observed!AA$2:AA$10000,Observed!$A$2:$A$10000,$A90,Observed!$C$2:$C$10000,$C90),"")</f>
        <v>67.376976013183594</v>
      </c>
      <c r="AB90" s="23">
        <f>IF(ISNUMBER(AVERAGEIFS(Observed!AB$2:AB$10000,Observed!$A$2:$A$10000,$A90,Observed!$C$2:$C$10000,$C90)),AVERAGEIFS(Observed!AB$2:AB$10000,Observed!$A$2:$A$10000,$A90,Observed!$C$2:$C$10000,$C90),"")</f>
        <v>25.543453216552734</v>
      </c>
      <c r="AC90" s="23">
        <f>IF(ISNUMBER(AVERAGEIFS(Observed!AC$2:AC$10000,Observed!$A$2:$A$10000,$A90,Observed!$C$2:$C$10000,$C90)),AVERAGEIFS(Observed!AC$2:AC$10000,Observed!$A$2:$A$10000,$A90,Observed!$C$2:$C$10000,$C90),"")</f>
        <v>81.068723042805985</v>
      </c>
      <c r="AD90" s="23">
        <f>IF(ISNUMBER(AVERAGEIFS(Observed!AD$2:AD$10000,Observed!$A$2:$A$10000,$A90,Observed!$C$2:$C$10000,$C90)),AVERAGEIFS(Observed!AD$2:AD$10000,Observed!$A$2:$A$10000,$A90,Observed!$C$2:$C$10000,$C90),"")</f>
        <v>24.001126607259113</v>
      </c>
      <c r="AE90" s="24">
        <f>IF(ISNUMBER(AVERAGEIFS(Observed!AE$2:AE$10000,Observed!$A$2:$A$10000,$A90,Observed!$C$2:$C$10000,$C90)),AVERAGEIFS(Observed!AE$2:AE$10000,Observed!$A$2:$A$10000,$A90,Observed!$C$2:$C$10000,$C90),"")</f>
        <v>3.8401802571614588E-2</v>
      </c>
      <c r="AF90" s="24">
        <f>IF(ISNUMBER(AVERAGEIFS(Observed!AF$2:AF$10000,Observed!$A$2:$A$10000,$A90,Observed!$C$2:$C$10000,$C90)),AVERAGEIFS(Observed!AF$2:AF$10000,Observed!$A$2:$A$10000,$A90,Observed!$C$2:$C$10000,$C90),"")</f>
        <v>3.8401802571614588E-2</v>
      </c>
      <c r="AG90" s="23">
        <f>IF(ISNUMBER(AVERAGEIFS(Observed!AG$2:AG$10000,Observed!$A$2:$A$10000,$A90,Observed!$C$2:$C$10000,$C90)),AVERAGEIFS(Observed!AG$2:AG$10000,Observed!$A$2:$A$10000,$A90,Observed!$C$2:$C$10000,$C90),"")</f>
        <v>10.780316162109374</v>
      </c>
      <c r="AH90" s="23" t="str">
        <f>IF(ISNUMBER(AVERAGEIFS(Observed!AH$2:AH$10000,Observed!$A$2:$A$10000,$A90,Observed!$C$2:$C$10000,$C90)),AVERAGEIFS(Observed!AH$2:AH$10000,Observed!$A$2:$A$10000,$A90,Observed!$C$2:$C$10000,$C90),"")</f>
        <v/>
      </c>
      <c r="AI90" s="22" t="str">
        <f>IF(ISNUMBER(AVERAGEIFS(Observed!AI$2:AI$10000,Observed!$A$2:$A$10000,$A90,Observed!$C$2:$C$10000,$C90)),AVERAGEIFS(Observed!AI$2:AI$10000,Observed!$A$2:$A$10000,$A90,Observed!$C$2:$C$10000,$C90),"")</f>
        <v/>
      </c>
      <c r="AJ90" s="23" t="str">
        <f>IF(ISNUMBER(AVERAGEIFS(Observed!AJ$2:AJ$10000,Observed!$A$2:$A$10000,$A90,Observed!$C$2:$C$10000,$C90)),AVERAGEIFS(Observed!AJ$2:AJ$10000,Observed!$A$2:$A$10000,$A90,Observed!$C$2:$C$10000,$C90),"")</f>
        <v/>
      </c>
      <c r="AK90" s="23" t="str">
        <f>IF(ISNUMBER(AVERAGEIFS(Observed!AK$2:AK$10000,Observed!$A$2:$A$10000,$A90,Observed!$C$2:$C$10000,$C90)),AVERAGEIFS(Observed!AK$2:AK$10000,Observed!$A$2:$A$10000,$A90,Observed!$C$2:$C$10000,$C90),"")</f>
        <v/>
      </c>
      <c r="AL90" s="23" t="str">
        <f>IF(ISNUMBER(AVERAGEIFS(Observed!AL$2:AL$10000,Observed!$A$2:$A$10000,$A90,Observed!$C$2:$C$10000,$C90)),AVERAGEIFS(Observed!AL$2:AL$10000,Observed!$A$2:$A$10000,$A90,Observed!$C$2:$C$10000,$C90),"")</f>
        <v/>
      </c>
      <c r="AM90" s="23" t="str">
        <f>IF(ISNUMBER(AVERAGEIFS(Observed!AM$2:AM$10000,Observed!$A$2:$A$10000,$A90,Observed!$C$2:$C$10000,$C90)),AVERAGEIFS(Observed!AM$2:AM$10000,Observed!$A$2:$A$10000,$A90,Observed!$C$2:$C$10000,$C90),"")</f>
        <v/>
      </c>
      <c r="AN90" s="23" t="str">
        <f>IF(ISNUMBER(AVERAGEIFS(Observed!AN$2:AN$10000,Observed!$A$2:$A$10000,$A90,Observed!$C$2:$C$10000,$C90)),AVERAGEIFS(Observed!AN$2:AN$10000,Observed!$A$2:$A$10000,$A90,Observed!$C$2:$C$10000,$C90),"")</f>
        <v/>
      </c>
      <c r="AO90" s="2">
        <f>COUNTIFS(Observed!$A$2:$A$10000,$A90,Observed!$C$2:$C$10000,$C90)</f>
        <v>3</v>
      </c>
      <c r="AP90" s="2">
        <f t="shared" si="1"/>
        <v>10</v>
      </c>
    </row>
    <row r="91" spans="1:42" x14ac:dyDescent="0.25">
      <c r="A91" t="s">
        <v>26</v>
      </c>
      <c r="B91" t="s">
        <v>43</v>
      </c>
      <c r="C91" s="20">
        <v>42290</v>
      </c>
      <c r="D91">
        <v>1</v>
      </c>
      <c r="E91" t="s">
        <v>59</v>
      </c>
      <c r="G91" s="25" t="s">
        <v>75</v>
      </c>
      <c r="H91" t="s">
        <v>41</v>
      </c>
      <c r="J91" s="2" t="s">
        <v>36</v>
      </c>
      <c r="K91" s="22">
        <f>IF(ISNUMBER(AVERAGEIFS(Observed!K$2:K$10000,Observed!$A$2:$A$10000,$A91,Observed!$C$2:$C$10000,$C91)),AVERAGEIFS(Observed!K$2:K$10000,Observed!$A$2:$A$10000,$A91,Observed!$C$2:$C$10000,$C91),"")</f>
        <v>609.5</v>
      </c>
      <c r="L91" s="23">
        <f>IF(ISNUMBER(AVERAGEIFS(Observed!L$2:L$10000,Observed!$A$2:$A$10000,$A91,Observed!$C$2:$C$10000,$C91)),AVERAGEIFS(Observed!L$2:L$10000,Observed!$A$2:$A$10000,$A91,Observed!$C$2:$C$10000,$C91),"")</f>
        <v>60.949999999999996</v>
      </c>
      <c r="M91" s="23" t="str">
        <f>IF(ISNUMBER(AVERAGEIFS(Observed!M$2:M$10000,Observed!$A$2:$A$10000,$A91,Observed!$C$2:$C$10000,$C91)),AVERAGEIFS(Observed!M$2:M$10000,Observed!$A$2:$A$10000,$A91,Observed!$C$2:$C$10000,$C91),"")</f>
        <v/>
      </c>
      <c r="N91" s="23" t="str">
        <f>IF(ISNUMBER(AVERAGEIFS(Observed!N$2:N$10000,Observed!$A$2:$A$10000,$A91,Observed!$C$2:$C$10000,$C91)),AVERAGEIFS(Observed!N$2:N$10000,Observed!$A$2:$A$10000,$A91,Observed!$C$2:$C$10000,$C91),"")</f>
        <v/>
      </c>
      <c r="O91" s="23" t="str">
        <f>IF(ISNUMBER(AVERAGEIFS(Observed!O$2:O$10000,Observed!$A$2:$A$10000,$A91,Observed!$C$2:$C$10000,$C91)),AVERAGEIFS(Observed!O$2:O$10000,Observed!$A$2:$A$10000,$A91,Observed!$C$2:$C$10000,$C91),"")</f>
        <v/>
      </c>
      <c r="P91" s="24" t="str">
        <f>IF(ISNUMBER(AVERAGEIFS(Observed!P$2:P$10000,Observed!$A$2:$A$10000,$A91,Observed!$C$2:$C$10000,$C91)),AVERAGEIFS(Observed!P$2:P$10000,Observed!$A$2:$A$10000,$A91,Observed!$C$2:$C$10000,$C91),"")</f>
        <v/>
      </c>
      <c r="Q91" s="24" t="str">
        <f>IF(ISNUMBER(AVERAGEIFS(Observed!Q$2:Q$10000,Observed!$A$2:$A$10000,$A91,Observed!$C$2:$C$10000,$C91)),AVERAGEIFS(Observed!Q$2:Q$10000,Observed!$A$2:$A$10000,$A91,Observed!$C$2:$C$10000,$C91),"")</f>
        <v/>
      </c>
      <c r="R91" s="24" t="str">
        <f>IF(ISNUMBER(AVERAGEIFS(Observed!R$2:R$10000,Observed!$A$2:$A$10000,$A91,Observed!$C$2:$C$10000,$C91)),AVERAGEIFS(Observed!R$2:R$10000,Observed!$A$2:$A$10000,$A91,Observed!$C$2:$C$10000,$C91),"")</f>
        <v/>
      </c>
      <c r="S91" s="22" t="str">
        <f>IF(ISNUMBER(AVERAGEIFS(Observed!S$2:S$10000,Observed!$A$2:$A$10000,$A91,Observed!$C$2:$C$10000,$C91)),AVERAGEIFS(Observed!S$2:S$10000,Observed!$A$2:$A$10000,$A91,Observed!$C$2:$C$10000,$C91),"")</f>
        <v/>
      </c>
      <c r="T91" s="23" t="str">
        <f>IF(ISNUMBER(AVERAGEIFS(Observed!T$2:T$10000,Observed!$A$2:$A$10000,$A91,Observed!$C$2:$C$10000,$C91)),AVERAGEIFS(Observed!T$2:T$10000,Observed!$A$2:$A$10000,$A91,Observed!$C$2:$C$10000,$C91),"")</f>
        <v/>
      </c>
      <c r="U91" s="23" t="str">
        <f>IF(ISNUMBER(AVERAGEIFS(Observed!U$2:U$10000,Observed!$A$2:$A$10000,$A91,Observed!$C$2:$C$10000,$C91)),AVERAGEIFS(Observed!U$2:U$10000,Observed!$A$2:$A$10000,$A91,Observed!$C$2:$C$10000,$C91),"")</f>
        <v/>
      </c>
      <c r="V91" s="23" t="str">
        <f>IF(ISNUMBER(AVERAGEIFS(Observed!V$2:V$10000,Observed!$A$2:$A$10000,$A91,Observed!$C$2:$C$10000,$C91)),AVERAGEIFS(Observed!V$2:V$10000,Observed!$A$2:$A$10000,$A91,Observed!$C$2:$C$10000,$C91),"")</f>
        <v/>
      </c>
      <c r="W91" s="23" t="str">
        <f>IF(ISNUMBER(AVERAGEIFS(Observed!W$2:W$10000,Observed!$A$2:$A$10000,$A91,Observed!$C$2:$C$10000,$C91)),AVERAGEIFS(Observed!W$2:W$10000,Observed!$A$2:$A$10000,$A91,Observed!$C$2:$C$10000,$C91),"")</f>
        <v/>
      </c>
      <c r="X91" s="23" t="str">
        <f>IF(ISNUMBER(AVERAGEIFS(Observed!X$2:X$10000,Observed!$A$2:$A$10000,$A91,Observed!$C$2:$C$10000,$C91)),AVERAGEIFS(Observed!X$2:X$10000,Observed!$A$2:$A$10000,$A91,Observed!$C$2:$C$10000,$C91),"")</f>
        <v/>
      </c>
      <c r="Y91" s="23">
        <f>IF(ISNUMBER(AVERAGEIFS(Observed!Y$2:Y$10000,Observed!$A$2:$A$10000,$A91,Observed!$C$2:$C$10000,$C91)),AVERAGEIFS(Observed!Y$2:Y$10000,Observed!$A$2:$A$10000,$A91,Observed!$C$2:$C$10000,$C91),"")</f>
        <v>20.637652715047199</v>
      </c>
      <c r="Z91" s="23">
        <f>IF(ISNUMBER(AVERAGEIFS(Observed!Z$2:Z$10000,Observed!$A$2:$A$10000,$A91,Observed!$C$2:$C$10000,$C91)),AVERAGEIFS(Observed!Z$2:Z$10000,Observed!$A$2:$A$10000,$A91,Observed!$C$2:$C$10000,$C91),"")</f>
        <v>3.0334510008494058</v>
      </c>
      <c r="AA91" s="23">
        <f>IF(ISNUMBER(AVERAGEIFS(Observed!AA$2:AA$10000,Observed!$A$2:$A$10000,$A91,Observed!$C$2:$C$10000,$C91)),AVERAGEIFS(Observed!AA$2:AA$10000,Observed!$A$2:$A$10000,$A91,Observed!$C$2:$C$10000,$C91),"")</f>
        <v>67.16354115804036</v>
      </c>
      <c r="AB91" s="23">
        <f>IF(ISNUMBER(AVERAGEIFS(Observed!AB$2:AB$10000,Observed!$A$2:$A$10000,$A91,Observed!$C$2:$C$10000,$C91)),AVERAGEIFS(Observed!AB$2:AB$10000,Observed!$A$2:$A$10000,$A91,Observed!$C$2:$C$10000,$C91),"")</f>
        <v>25.877168019612629</v>
      </c>
      <c r="AC91" s="23">
        <f>IF(ISNUMBER(AVERAGEIFS(Observed!AC$2:AC$10000,Observed!$A$2:$A$10000,$A91,Observed!$C$2:$C$10000,$C91)),AVERAGEIFS(Observed!AC$2:AC$10000,Observed!$A$2:$A$10000,$A91,Observed!$C$2:$C$10000,$C91),"")</f>
        <v>80.678576151529953</v>
      </c>
      <c r="AD91" s="23">
        <f>IF(ISNUMBER(AVERAGEIFS(Observed!AD$2:AD$10000,Observed!$A$2:$A$10000,$A91,Observed!$C$2:$C$10000,$C91)),AVERAGEIFS(Observed!AD$2:AD$10000,Observed!$A$2:$A$10000,$A91,Observed!$C$2:$C$10000,$C91),"")</f>
        <v>23.293277740478516</v>
      </c>
      <c r="AE91" s="24">
        <f>IF(ISNUMBER(AVERAGEIFS(Observed!AE$2:AE$10000,Observed!$A$2:$A$10000,$A91,Observed!$C$2:$C$10000,$C91)),AVERAGEIFS(Observed!AE$2:AE$10000,Observed!$A$2:$A$10000,$A91,Observed!$C$2:$C$10000,$C91),"")</f>
        <v>3.7269244384765622E-2</v>
      </c>
      <c r="AF91" s="24">
        <f>IF(ISNUMBER(AVERAGEIFS(Observed!AF$2:AF$10000,Observed!$A$2:$A$10000,$A91,Observed!$C$2:$C$10000,$C91)),AVERAGEIFS(Observed!AF$2:AF$10000,Observed!$A$2:$A$10000,$A91,Observed!$C$2:$C$10000,$C91),"")</f>
        <v>3.7269244384765622E-2</v>
      </c>
      <c r="AG91" s="23">
        <f>IF(ISNUMBER(AVERAGEIFS(Observed!AG$2:AG$10000,Observed!$A$2:$A$10000,$A91,Observed!$C$2:$C$10000,$C91)),AVERAGEIFS(Observed!AG$2:AG$10000,Observed!$A$2:$A$10000,$A91,Observed!$C$2:$C$10000,$C91),"")</f>
        <v>10.74616658528646</v>
      </c>
      <c r="AH91" s="23" t="str">
        <f>IF(ISNUMBER(AVERAGEIFS(Observed!AH$2:AH$10000,Observed!$A$2:$A$10000,$A91,Observed!$C$2:$C$10000,$C91)),AVERAGEIFS(Observed!AH$2:AH$10000,Observed!$A$2:$A$10000,$A91,Observed!$C$2:$C$10000,$C91),"")</f>
        <v/>
      </c>
      <c r="AI91" s="22" t="str">
        <f>IF(ISNUMBER(AVERAGEIFS(Observed!AI$2:AI$10000,Observed!$A$2:$A$10000,$A91,Observed!$C$2:$C$10000,$C91)),AVERAGEIFS(Observed!AI$2:AI$10000,Observed!$A$2:$A$10000,$A91,Observed!$C$2:$C$10000,$C91),"")</f>
        <v/>
      </c>
      <c r="AJ91" s="23" t="str">
        <f>IF(ISNUMBER(AVERAGEIFS(Observed!AJ$2:AJ$10000,Observed!$A$2:$A$10000,$A91,Observed!$C$2:$C$10000,$C91)),AVERAGEIFS(Observed!AJ$2:AJ$10000,Observed!$A$2:$A$10000,$A91,Observed!$C$2:$C$10000,$C91),"")</f>
        <v/>
      </c>
      <c r="AK91" s="23" t="str">
        <f>IF(ISNUMBER(AVERAGEIFS(Observed!AK$2:AK$10000,Observed!$A$2:$A$10000,$A91,Observed!$C$2:$C$10000,$C91)),AVERAGEIFS(Observed!AK$2:AK$10000,Observed!$A$2:$A$10000,$A91,Observed!$C$2:$C$10000,$C91),"")</f>
        <v/>
      </c>
      <c r="AL91" s="23" t="str">
        <f>IF(ISNUMBER(AVERAGEIFS(Observed!AL$2:AL$10000,Observed!$A$2:$A$10000,$A91,Observed!$C$2:$C$10000,$C91)),AVERAGEIFS(Observed!AL$2:AL$10000,Observed!$A$2:$A$10000,$A91,Observed!$C$2:$C$10000,$C91),"")</f>
        <v/>
      </c>
      <c r="AM91" s="23" t="str">
        <f>IF(ISNUMBER(AVERAGEIFS(Observed!AM$2:AM$10000,Observed!$A$2:$A$10000,$A91,Observed!$C$2:$C$10000,$C91)),AVERAGEIFS(Observed!AM$2:AM$10000,Observed!$A$2:$A$10000,$A91,Observed!$C$2:$C$10000,$C91),"")</f>
        <v/>
      </c>
      <c r="AN91" s="23" t="str">
        <f>IF(ISNUMBER(AVERAGEIFS(Observed!AN$2:AN$10000,Observed!$A$2:$A$10000,$A91,Observed!$C$2:$C$10000,$C91)),AVERAGEIFS(Observed!AN$2:AN$10000,Observed!$A$2:$A$10000,$A91,Observed!$C$2:$C$10000,$C91),"")</f>
        <v/>
      </c>
      <c r="AO91" s="2">
        <f>COUNTIFS(Observed!$A$2:$A$10000,$A91,Observed!$C$2:$C$10000,$C91)</f>
        <v>3</v>
      </c>
      <c r="AP91" s="2">
        <f t="shared" si="1"/>
        <v>10</v>
      </c>
    </row>
    <row r="92" spans="1:42" x14ac:dyDescent="0.25">
      <c r="A92" t="s">
        <v>25</v>
      </c>
      <c r="B92" t="s">
        <v>43</v>
      </c>
      <c r="C92" s="20">
        <v>42304</v>
      </c>
      <c r="D92">
        <v>1</v>
      </c>
      <c r="E92" t="s">
        <v>54</v>
      </c>
      <c r="G92" s="25" t="s">
        <v>75</v>
      </c>
      <c r="H92" t="s">
        <v>41</v>
      </c>
      <c r="J92" s="2" t="s">
        <v>37</v>
      </c>
      <c r="K92" s="22">
        <f>IF(ISNUMBER(AVERAGEIFS(Observed!K$2:K$10000,Observed!$A$2:$A$10000,$A92,Observed!$C$2:$C$10000,$C92)),AVERAGEIFS(Observed!K$2:K$10000,Observed!$A$2:$A$10000,$A92,Observed!$C$2:$C$10000,$C92),"")</f>
        <v>1284.0833333333333</v>
      </c>
      <c r="L92" s="23">
        <f>IF(ISNUMBER(AVERAGEIFS(Observed!L$2:L$10000,Observed!$A$2:$A$10000,$A92,Observed!$C$2:$C$10000,$C92)),AVERAGEIFS(Observed!L$2:L$10000,Observed!$A$2:$A$10000,$A92,Observed!$C$2:$C$10000,$C92),"")</f>
        <v>128.40833333333333</v>
      </c>
      <c r="M92" s="23" t="str">
        <f>IF(ISNUMBER(AVERAGEIFS(Observed!M$2:M$10000,Observed!$A$2:$A$10000,$A92,Observed!$C$2:$C$10000,$C92)),AVERAGEIFS(Observed!M$2:M$10000,Observed!$A$2:$A$10000,$A92,Observed!$C$2:$C$10000,$C92),"")</f>
        <v/>
      </c>
      <c r="N92" s="23" t="str">
        <f>IF(ISNUMBER(AVERAGEIFS(Observed!N$2:N$10000,Observed!$A$2:$A$10000,$A92,Observed!$C$2:$C$10000,$C92)),AVERAGEIFS(Observed!N$2:N$10000,Observed!$A$2:$A$10000,$A92,Observed!$C$2:$C$10000,$C92),"")</f>
        <v/>
      </c>
      <c r="O92" s="23" t="str">
        <f>IF(ISNUMBER(AVERAGEIFS(Observed!O$2:O$10000,Observed!$A$2:$A$10000,$A92,Observed!$C$2:$C$10000,$C92)),AVERAGEIFS(Observed!O$2:O$10000,Observed!$A$2:$A$10000,$A92,Observed!$C$2:$C$10000,$C92),"")</f>
        <v/>
      </c>
      <c r="P92" s="24" t="str">
        <f>IF(ISNUMBER(AVERAGEIFS(Observed!P$2:P$10000,Observed!$A$2:$A$10000,$A92,Observed!$C$2:$C$10000,$C92)),AVERAGEIFS(Observed!P$2:P$10000,Observed!$A$2:$A$10000,$A92,Observed!$C$2:$C$10000,$C92),"")</f>
        <v/>
      </c>
      <c r="Q92" s="24" t="str">
        <f>IF(ISNUMBER(AVERAGEIFS(Observed!Q$2:Q$10000,Observed!$A$2:$A$10000,$A92,Observed!$C$2:$C$10000,$C92)),AVERAGEIFS(Observed!Q$2:Q$10000,Observed!$A$2:$A$10000,$A92,Observed!$C$2:$C$10000,$C92),"")</f>
        <v/>
      </c>
      <c r="R92" s="24" t="str">
        <f>IF(ISNUMBER(AVERAGEIFS(Observed!R$2:R$10000,Observed!$A$2:$A$10000,$A92,Observed!$C$2:$C$10000,$C92)),AVERAGEIFS(Observed!R$2:R$10000,Observed!$A$2:$A$10000,$A92,Observed!$C$2:$C$10000,$C92),"")</f>
        <v/>
      </c>
      <c r="S92" s="22" t="str">
        <f>IF(ISNUMBER(AVERAGEIFS(Observed!S$2:S$10000,Observed!$A$2:$A$10000,$A92,Observed!$C$2:$C$10000,$C92)),AVERAGEIFS(Observed!S$2:S$10000,Observed!$A$2:$A$10000,$A92,Observed!$C$2:$C$10000,$C92),"")</f>
        <v/>
      </c>
      <c r="T92" s="23" t="str">
        <f>IF(ISNUMBER(AVERAGEIFS(Observed!T$2:T$10000,Observed!$A$2:$A$10000,$A92,Observed!$C$2:$C$10000,$C92)),AVERAGEIFS(Observed!T$2:T$10000,Observed!$A$2:$A$10000,$A92,Observed!$C$2:$C$10000,$C92),"")</f>
        <v/>
      </c>
      <c r="U92" s="23" t="str">
        <f>IF(ISNUMBER(AVERAGEIFS(Observed!U$2:U$10000,Observed!$A$2:$A$10000,$A92,Observed!$C$2:$C$10000,$C92)),AVERAGEIFS(Observed!U$2:U$10000,Observed!$A$2:$A$10000,$A92,Observed!$C$2:$C$10000,$C92),"")</f>
        <v/>
      </c>
      <c r="V92" s="23" t="str">
        <f>IF(ISNUMBER(AVERAGEIFS(Observed!V$2:V$10000,Observed!$A$2:$A$10000,$A92,Observed!$C$2:$C$10000,$C92)),AVERAGEIFS(Observed!V$2:V$10000,Observed!$A$2:$A$10000,$A92,Observed!$C$2:$C$10000,$C92),"")</f>
        <v/>
      </c>
      <c r="W92" s="23" t="str">
        <f>IF(ISNUMBER(AVERAGEIFS(Observed!W$2:W$10000,Observed!$A$2:$A$10000,$A92,Observed!$C$2:$C$10000,$C92)),AVERAGEIFS(Observed!W$2:W$10000,Observed!$A$2:$A$10000,$A92,Observed!$C$2:$C$10000,$C92),"")</f>
        <v/>
      </c>
      <c r="X92" s="23" t="str">
        <f>IF(ISNUMBER(AVERAGEIFS(Observed!X$2:X$10000,Observed!$A$2:$A$10000,$A92,Observed!$C$2:$C$10000,$C92)),AVERAGEIFS(Observed!X$2:X$10000,Observed!$A$2:$A$10000,$A92,Observed!$C$2:$C$10000,$C92),"")</f>
        <v/>
      </c>
      <c r="Y92" s="23">
        <f>IF(ISNUMBER(AVERAGEIFS(Observed!Y$2:Y$10000,Observed!$A$2:$A$10000,$A92,Observed!$C$2:$C$10000,$C92)),AVERAGEIFS(Observed!Y$2:Y$10000,Observed!$A$2:$A$10000,$A92,Observed!$C$2:$C$10000,$C92),"")</f>
        <v>21.660036722819012</v>
      </c>
      <c r="Z92" s="23">
        <f>IF(ISNUMBER(AVERAGEIFS(Observed!Z$2:Z$10000,Observed!$A$2:$A$10000,$A92,Observed!$C$2:$C$10000,$C92)),AVERAGEIFS(Observed!Z$2:Z$10000,Observed!$A$2:$A$10000,$A92,Observed!$C$2:$C$10000,$C92),"")</f>
        <v>6.5002462069193525</v>
      </c>
      <c r="AA92" s="23">
        <f>IF(ISNUMBER(AVERAGEIFS(Observed!AA$2:AA$10000,Observed!$A$2:$A$10000,$A92,Observed!$C$2:$C$10000,$C92)),AVERAGEIFS(Observed!AA$2:AA$10000,Observed!$A$2:$A$10000,$A92,Observed!$C$2:$C$10000,$C92),"")</f>
        <v>71.49642690022786</v>
      </c>
      <c r="AB92" s="23">
        <f>IF(ISNUMBER(AVERAGEIFS(Observed!AB$2:AB$10000,Observed!$A$2:$A$10000,$A92,Observed!$C$2:$C$10000,$C92)),AVERAGEIFS(Observed!AB$2:AB$10000,Observed!$A$2:$A$10000,$A92,Observed!$C$2:$C$10000,$C92),"")</f>
        <v>28.197667439778645</v>
      </c>
      <c r="AC92" s="23">
        <f>IF(ISNUMBER(AVERAGEIFS(Observed!AC$2:AC$10000,Observed!$A$2:$A$10000,$A92,Observed!$C$2:$C$10000,$C92)),AVERAGEIFS(Observed!AC$2:AC$10000,Observed!$A$2:$A$10000,$A92,Observed!$C$2:$C$10000,$C92),"")</f>
        <v>84.6746826171875</v>
      </c>
      <c r="AD92" s="23">
        <f>IF(ISNUMBER(AVERAGEIFS(Observed!AD$2:AD$10000,Observed!$A$2:$A$10000,$A92,Observed!$C$2:$C$10000,$C92)),AVERAGEIFS(Observed!AD$2:AD$10000,Observed!$A$2:$A$10000,$A92,Observed!$C$2:$C$10000,$C92),"")</f>
        <v>18.32191276550293</v>
      </c>
      <c r="AE92" s="24">
        <f>IF(ISNUMBER(AVERAGEIFS(Observed!AE$2:AE$10000,Observed!$A$2:$A$10000,$A92,Observed!$C$2:$C$10000,$C92)),AVERAGEIFS(Observed!AE$2:AE$10000,Observed!$A$2:$A$10000,$A92,Observed!$C$2:$C$10000,$C92),"")</f>
        <v>2.9315060424804685E-2</v>
      </c>
      <c r="AF92" s="24">
        <f>IF(ISNUMBER(AVERAGEIFS(Observed!AF$2:AF$10000,Observed!$A$2:$A$10000,$A92,Observed!$C$2:$C$10000,$C92)),AVERAGEIFS(Observed!AF$2:AF$10000,Observed!$A$2:$A$10000,$A92,Observed!$C$2:$C$10000,$C92),"")</f>
        <v>2.9315060424804685E-2</v>
      </c>
      <c r="AG92" s="23">
        <f>IF(ISNUMBER(AVERAGEIFS(Observed!AG$2:AG$10000,Observed!$A$2:$A$10000,$A92,Observed!$C$2:$C$10000,$C92)),AVERAGEIFS(Observed!AG$2:AG$10000,Observed!$A$2:$A$10000,$A92,Observed!$C$2:$C$10000,$C92),"")</f>
        <v>11.439428304036459</v>
      </c>
      <c r="AH92" s="23" t="str">
        <f>IF(ISNUMBER(AVERAGEIFS(Observed!AH$2:AH$10000,Observed!$A$2:$A$10000,$A92,Observed!$C$2:$C$10000,$C92)),AVERAGEIFS(Observed!AH$2:AH$10000,Observed!$A$2:$A$10000,$A92,Observed!$C$2:$C$10000,$C92),"")</f>
        <v/>
      </c>
      <c r="AI92" s="22" t="str">
        <f>IF(ISNUMBER(AVERAGEIFS(Observed!AI$2:AI$10000,Observed!$A$2:$A$10000,$A92,Observed!$C$2:$C$10000,$C92)),AVERAGEIFS(Observed!AI$2:AI$10000,Observed!$A$2:$A$10000,$A92,Observed!$C$2:$C$10000,$C92),"")</f>
        <v/>
      </c>
      <c r="AJ92" s="23" t="str">
        <f>IF(ISNUMBER(AVERAGEIFS(Observed!AJ$2:AJ$10000,Observed!$A$2:$A$10000,$A92,Observed!$C$2:$C$10000,$C92)),AVERAGEIFS(Observed!AJ$2:AJ$10000,Observed!$A$2:$A$10000,$A92,Observed!$C$2:$C$10000,$C92),"")</f>
        <v/>
      </c>
      <c r="AK92" s="23" t="str">
        <f>IF(ISNUMBER(AVERAGEIFS(Observed!AK$2:AK$10000,Observed!$A$2:$A$10000,$A92,Observed!$C$2:$C$10000,$C92)),AVERAGEIFS(Observed!AK$2:AK$10000,Observed!$A$2:$A$10000,$A92,Observed!$C$2:$C$10000,$C92),"")</f>
        <v/>
      </c>
      <c r="AL92" s="23" t="str">
        <f>IF(ISNUMBER(AVERAGEIFS(Observed!AL$2:AL$10000,Observed!$A$2:$A$10000,$A92,Observed!$C$2:$C$10000,$C92)),AVERAGEIFS(Observed!AL$2:AL$10000,Observed!$A$2:$A$10000,$A92,Observed!$C$2:$C$10000,$C92),"")</f>
        <v/>
      </c>
      <c r="AM92" s="23" t="str">
        <f>IF(ISNUMBER(AVERAGEIFS(Observed!AM$2:AM$10000,Observed!$A$2:$A$10000,$A92,Observed!$C$2:$C$10000,$C92)),AVERAGEIFS(Observed!AM$2:AM$10000,Observed!$A$2:$A$10000,$A92,Observed!$C$2:$C$10000,$C92),"")</f>
        <v/>
      </c>
      <c r="AN92" s="23" t="str">
        <f>IF(ISNUMBER(AVERAGEIFS(Observed!AN$2:AN$10000,Observed!$A$2:$A$10000,$A92,Observed!$C$2:$C$10000,$C92)),AVERAGEIFS(Observed!AN$2:AN$10000,Observed!$A$2:$A$10000,$A92,Observed!$C$2:$C$10000,$C92),"")</f>
        <v/>
      </c>
      <c r="AO92" s="2">
        <f>COUNTIFS(Observed!$A$2:$A$10000,$A92,Observed!$C$2:$C$10000,$C92)</f>
        <v>3</v>
      </c>
      <c r="AP92" s="2">
        <f t="shared" si="1"/>
        <v>10</v>
      </c>
    </row>
    <row r="93" spans="1:42" x14ac:dyDescent="0.25">
      <c r="A93" t="s">
        <v>23</v>
      </c>
      <c r="B93" t="s">
        <v>43</v>
      </c>
      <c r="C93" s="20">
        <v>42304</v>
      </c>
      <c r="D93">
        <v>1</v>
      </c>
      <c r="E93" t="s">
        <v>55</v>
      </c>
      <c r="G93" s="25" t="s">
        <v>75</v>
      </c>
      <c r="H93" t="s">
        <v>41</v>
      </c>
      <c r="J93" s="2" t="s">
        <v>37</v>
      </c>
      <c r="K93" s="22">
        <f>IF(ISNUMBER(AVERAGEIFS(Observed!K$2:K$10000,Observed!$A$2:$A$10000,$A93,Observed!$C$2:$C$10000,$C93)),AVERAGEIFS(Observed!K$2:K$10000,Observed!$A$2:$A$10000,$A93,Observed!$C$2:$C$10000,$C93),"")</f>
        <v>1518</v>
      </c>
      <c r="L93" s="23">
        <f>IF(ISNUMBER(AVERAGEIFS(Observed!L$2:L$10000,Observed!$A$2:$A$10000,$A93,Observed!$C$2:$C$10000,$C93)),AVERAGEIFS(Observed!L$2:L$10000,Observed!$A$2:$A$10000,$A93,Observed!$C$2:$C$10000,$C93),"")</f>
        <v>151.79999999999998</v>
      </c>
      <c r="M93" s="23" t="str">
        <f>IF(ISNUMBER(AVERAGEIFS(Observed!M$2:M$10000,Observed!$A$2:$A$10000,$A93,Observed!$C$2:$C$10000,$C93)),AVERAGEIFS(Observed!M$2:M$10000,Observed!$A$2:$A$10000,$A93,Observed!$C$2:$C$10000,$C93),"")</f>
        <v/>
      </c>
      <c r="N93" s="23" t="str">
        <f>IF(ISNUMBER(AVERAGEIFS(Observed!N$2:N$10000,Observed!$A$2:$A$10000,$A93,Observed!$C$2:$C$10000,$C93)),AVERAGEIFS(Observed!N$2:N$10000,Observed!$A$2:$A$10000,$A93,Observed!$C$2:$C$10000,$C93),"")</f>
        <v/>
      </c>
      <c r="O93" s="23" t="str">
        <f>IF(ISNUMBER(AVERAGEIFS(Observed!O$2:O$10000,Observed!$A$2:$A$10000,$A93,Observed!$C$2:$C$10000,$C93)),AVERAGEIFS(Observed!O$2:O$10000,Observed!$A$2:$A$10000,$A93,Observed!$C$2:$C$10000,$C93),"")</f>
        <v/>
      </c>
      <c r="P93" s="24" t="str">
        <f>IF(ISNUMBER(AVERAGEIFS(Observed!P$2:P$10000,Observed!$A$2:$A$10000,$A93,Observed!$C$2:$C$10000,$C93)),AVERAGEIFS(Observed!P$2:P$10000,Observed!$A$2:$A$10000,$A93,Observed!$C$2:$C$10000,$C93),"")</f>
        <v/>
      </c>
      <c r="Q93" s="24" t="str">
        <f>IF(ISNUMBER(AVERAGEIFS(Observed!Q$2:Q$10000,Observed!$A$2:$A$10000,$A93,Observed!$C$2:$C$10000,$C93)),AVERAGEIFS(Observed!Q$2:Q$10000,Observed!$A$2:$A$10000,$A93,Observed!$C$2:$C$10000,$C93),"")</f>
        <v/>
      </c>
      <c r="R93" s="24" t="str">
        <f>IF(ISNUMBER(AVERAGEIFS(Observed!R$2:R$10000,Observed!$A$2:$A$10000,$A93,Observed!$C$2:$C$10000,$C93)),AVERAGEIFS(Observed!R$2:R$10000,Observed!$A$2:$A$10000,$A93,Observed!$C$2:$C$10000,$C93),"")</f>
        <v/>
      </c>
      <c r="S93" s="22" t="str">
        <f>IF(ISNUMBER(AVERAGEIFS(Observed!S$2:S$10000,Observed!$A$2:$A$10000,$A93,Observed!$C$2:$C$10000,$C93)),AVERAGEIFS(Observed!S$2:S$10000,Observed!$A$2:$A$10000,$A93,Observed!$C$2:$C$10000,$C93),"")</f>
        <v/>
      </c>
      <c r="T93" s="23" t="str">
        <f>IF(ISNUMBER(AVERAGEIFS(Observed!T$2:T$10000,Observed!$A$2:$A$10000,$A93,Observed!$C$2:$C$10000,$C93)),AVERAGEIFS(Observed!T$2:T$10000,Observed!$A$2:$A$10000,$A93,Observed!$C$2:$C$10000,$C93),"")</f>
        <v/>
      </c>
      <c r="U93" s="23" t="str">
        <f>IF(ISNUMBER(AVERAGEIFS(Observed!U$2:U$10000,Observed!$A$2:$A$10000,$A93,Observed!$C$2:$C$10000,$C93)),AVERAGEIFS(Observed!U$2:U$10000,Observed!$A$2:$A$10000,$A93,Observed!$C$2:$C$10000,$C93),"")</f>
        <v/>
      </c>
      <c r="V93" s="23" t="str">
        <f>IF(ISNUMBER(AVERAGEIFS(Observed!V$2:V$10000,Observed!$A$2:$A$10000,$A93,Observed!$C$2:$C$10000,$C93)),AVERAGEIFS(Observed!V$2:V$10000,Observed!$A$2:$A$10000,$A93,Observed!$C$2:$C$10000,$C93),"")</f>
        <v/>
      </c>
      <c r="W93" s="23" t="str">
        <f>IF(ISNUMBER(AVERAGEIFS(Observed!W$2:W$10000,Observed!$A$2:$A$10000,$A93,Observed!$C$2:$C$10000,$C93)),AVERAGEIFS(Observed!W$2:W$10000,Observed!$A$2:$A$10000,$A93,Observed!$C$2:$C$10000,$C93),"")</f>
        <v/>
      </c>
      <c r="X93" s="23" t="str">
        <f>IF(ISNUMBER(AVERAGEIFS(Observed!X$2:X$10000,Observed!$A$2:$A$10000,$A93,Observed!$C$2:$C$10000,$C93)),AVERAGEIFS(Observed!X$2:X$10000,Observed!$A$2:$A$10000,$A93,Observed!$C$2:$C$10000,$C93),"")</f>
        <v/>
      </c>
      <c r="Y93" s="23">
        <f>IF(ISNUMBER(AVERAGEIFS(Observed!Y$2:Y$10000,Observed!$A$2:$A$10000,$A93,Observed!$C$2:$C$10000,$C93)),AVERAGEIFS(Observed!Y$2:Y$10000,Observed!$A$2:$A$10000,$A93,Observed!$C$2:$C$10000,$C93),"")</f>
        <v>21.159273783365887</v>
      </c>
      <c r="Z93" s="23">
        <f>IF(ISNUMBER(AVERAGEIFS(Observed!Z$2:Z$10000,Observed!$A$2:$A$10000,$A93,Observed!$C$2:$C$10000,$C93)),AVERAGEIFS(Observed!Z$2:Z$10000,Observed!$A$2:$A$10000,$A93,Observed!$C$2:$C$10000,$C93),"")</f>
        <v>6.2659026781717939</v>
      </c>
      <c r="AA93" s="23">
        <f>IF(ISNUMBER(AVERAGEIFS(Observed!AA$2:AA$10000,Observed!$A$2:$A$10000,$A93,Observed!$C$2:$C$10000,$C93)),AVERAGEIFS(Observed!AA$2:AA$10000,Observed!$A$2:$A$10000,$A93,Observed!$C$2:$C$10000,$C93),"")</f>
        <v>71.535817464192704</v>
      </c>
      <c r="AB93" s="23">
        <f>IF(ISNUMBER(AVERAGEIFS(Observed!AB$2:AB$10000,Observed!$A$2:$A$10000,$A93,Observed!$C$2:$C$10000,$C93)),AVERAGEIFS(Observed!AB$2:AB$10000,Observed!$A$2:$A$10000,$A93,Observed!$C$2:$C$10000,$C93),"")</f>
        <v>27.341535568237305</v>
      </c>
      <c r="AC93" s="23">
        <f>IF(ISNUMBER(AVERAGEIFS(Observed!AC$2:AC$10000,Observed!$A$2:$A$10000,$A93,Observed!$C$2:$C$10000,$C93)),AVERAGEIFS(Observed!AC$2:AC$10000,Observed!$A$2:$A$10000,$A93,Observed!$C$2:$C$10000,$C93),"")</f>
        <v>84.279116312662765</v>
      </c>
      <c r="AD93" s="23">
        <f>IF(ISNUMBER(AVERAGEIFS(Observed!AD$2:AD$10000,Observed!$A$2:$A$10000,$A93,Observed!$C$2:$C$10000,$C93)),AVERAGEIFS(Observed!AD$2:AD$10000,Observed!$A$2:$A$10000,$A93,Observed!$C$2:$C$10000,$C93),"")</f>
        <v>19.361906051635742</v>
      </c>
      <c r="AE93" s="24">
        <f>IF(ISNUMBER(AVERAGEIFS(Observed!AE$2:AE$10000,Observed!$A$2:$A$10000,$A93,Observed!$C$2:$C$10000,$C93)),AVERAGEIFS(Observed!AE$2:AE$10000,Observed!$A$2:$A$10000,$A93,Observed!$C$2:$C$10000,$C93),"")</f>
        <v>3.0979049682617183E-2</v>
      </c>
      <c r="AF93" s="24">
        <f>IF(ISNUMBER(AVERAGEIFS(Observed!AF$2:AF$10000,Observed!$A$2:$A$10000,$A93,Observed!$C$2:$C$10000,$C93)),AVERAGEIFS(Observed!AF$2:AF$10000,Observed!$A$2:$A$10000,$A93,Observed!$C$2:$C$10000,$C93),"")</f>
        <v>3.0979049682617183E-2</v>
      </c>
      <c r="AG93" s="23">
        <f>IF(ISNUMBER(AVERAGEIFS(Observed!AG$2:AG$10000,Observed!$A$2:$A$10000,$A93,Observed!$C$2:$C$10000,$C93)),AVERAGEIFS(Observed!AG$2:AG$10000,Observed!$A$2:$A$10000,$A93,Observed!$C$2:$C$10000,$C93),"")</f>
        <v>11.445730794270835</v>
      </c>
      <c r="AH93" s="23" t="str">
        <f>IF(ISNUMBER(AVERAGEIFS(Observed!AH$2:AH$10000,Observed!$A$2:$A$10000,$A93,Observed!$C$2:$C$10000,$C93)),AVERAGEIFS(Observed!AH$2:AH$10000,Observed!$A$2:$A$10000,$A93,Observed!$C$2:$C$10000,$C93),"")</f>
        <v/>
      </c>
      <c r="AI93" s="22" t="str">
        <f>IF(ISNUMBER(AVERAGEIFS(Observed!AI$2:AI$10000,Observed!$A$2:$A$10000,$A93,Observed!$C$2:$C$10000,$C93)),AVERAGEIFS(Observed!AI$2:AI$10000,Observed!$A$2:$A$10000,$A93,Observed!$C$2:$C$10000,$C93),"")</f>
        <v/>
      </c>
      <c r="AJ93" s="23" t="str">
        <f>IF(ISNUMBER(AVERAGEIFS(Observed!AJ$2:AJ$10000,Observed!$A$2:$A$10000,$A93,Observed!$C$2:$C$10000,$C93)),AVERAGEIFS(Observed!AJ$2:AJ$10000,Observed!$A$2:$A$10000,$A93,Observed!$C$2:$C$10000,$C93),"")</f>
        <v/>
      </c>
      <c r="AK93" s="23" t="str">
        <f>IF(ISNUMBER(AVERAGEIFS(Observed!AK$2:AK$10000,Observed!$A$2:$A$10000,$A93,Observed!$C$2:$C$10000,$C93)),AVERAGEIFS(Observed!AK$2:AK$10000,Observed!$A$2:$A$10000,$A93,Observed!$C$2:$C$10000,$C93),"")</f>
        <v/>
      </c>
      <c r="AL93" s="23" t="str">
        <f>IF(ISNUMBER(AVERAGEIFS(Observed!AL$2:AL$10000,Observed!$A$2:$A$10000,$A93,Observed!$C$2:$C$10000,$C93)),AVERAGEIFS(Observed!AL$2:AL$10000,Observed!$A$2:$A$10000,$A93,Observed!$C$2:$C$10000,$C93),"")</f>
        <v/>
      </c>
      <c r="AM93" s="23" t="str">
        <f>IF(ISNUMBER(AVERAGEIFS(Observed!AM$2:AM$10000,Observed!$A$2:$A$10000,$A93,Observed!$C$2:$C$10000,$C93)),AVERAGEIFS(Observed!AM$2:AM$10000,Observed!$A$2:$A$10000,$A93,Observed!$C$2:$C$10000,$C93),"")</f>
        <v/>
      </c>
      <c r="AN93" s="23" t="str">
        <f>IF(ISNUMBER(AVERAGEIFS(Observed!AN$2:AN$10000,Observed!$A$2:$A$10000,$A93,Observed!$C$2:$C$10000,$C93)),AVERAGEIFS(Observed!AN$2:AN$10000,Observed!$A$2:$A$10000,$A93,Observed!$C$2:$C$10000,$C93),"")</f>
        <v/>
      </c>
      <c r="AO93" s="2">
        <f>COUNTIFS(Observed!$A$2:$A$10000,$A93,Observed!$C$2:$C$10000,$C93)</f>
        <v>3</v>
      </c>
      <c r="AP93" s="2">
        <f t="shared" si="1"/>
        <v>10</v>
      </c>
    </row>
    <row r="94" spans="1:42" x14ac:dyDescent="0.25">
      <c r="A94" t="s">
        <v>24</v>
      </c>
      <c r="B94" t="s">
        <v>43</v>
      </c>
      <c r="C94" s="20">
        <v>42304</v>
      </c>
      <c r="D94">
        <v>1</v>
      </c>
      <c r="E94" t="s">
        <v>56</v>
      </c>
      <c r="G94" s="25" t="s">
        <v>75</v>
      </c>
      <c r="H94" t="s">
        <v>41</v>
      </c>
      <c r="J94" s="2" t="s">
        <v>37</v>
      </c>
      <c r="K94" s="22">
        <f>IF(ISNUMBER(AVERAGEIFS(Observed!K$2:K$10000,Observed!$A$2:$A$10000,$A94,Observed!$C$2:$C$10000,$C94)),AVERAGEIFS(Observed!K$2:K$10000,Observed!$A$2:$A$10000,$A94,Observed!$C$2:$C$10000,$C94),"")</f>
        <v>2320.8333333333335</v>
      </c>
      <c r="L94" s="23">
        <f>IF(ISNUMBER(AVERAGEIFS(Observed!L$2:L$10000,Observed!$A$2:$A$10000,$A94,Observed!$C$2:$C$10000,$C94)),AVERAGEIFS(Observed!L$2:L$10000,Observed!$A$2:$A$10000,$A94,Observed!$C$2:$C$10000,$C94),"")</f>
        <v>232.08333333333334</v>
      </c>
      <c r="M94" s="23" t="str">
        <f>IF(ISNUMBER(AVERAGEIFS(Observed!M$2:M$10000,Observed!$A$2:$A$10000,$A94,Observed!$C$2:$C$10000,$C94)),AVERAGEIFS(Observed!M$2:M$10000,Observed!$A$2:$A$10000,$A94,Observed!$C$2:$C$10000,$C94),"")</f>
        <v/>
      </c>
      <c r="N94" s="23" t="str">
        <f>IF(ISNUMBER(AVERAGEIFS(Observed!N$2:N$10000,Observed!$A$2:$A$10000,$A94,Observed!$C$2:$C$10000,$C94)),AVERAGEIFS(Observed!N$2:N$10000,Observed!$A$2:$A$10000,$A94,Observed!$C$2:$C$10000,$C94),"")</f>
        <v/>
      </c>
      <c r="O94" s="23" t="str">
        <f>IF(ISNUMBER(AVERAGEIFS(Observed!O$2:O$10000,Observed!$A$2:$A$10000,$A94,Observed!$C$2:$C$10000,$C94)),AVERAGEIFS(Observed!O$2:O$10000,Observed!$A$2:$A$10000,$A94,Observed!$C$2:$C$10000,$C94),"")</f>
        <v/>
      </c>
      <c r="P94" s="24" t="str">
        <f>IF(ISNUMBER(AVERAGEIFS(Observed!P$2:P$10000,Observed!$A$2:$A$10000,$A94,Observed!$C$2:$C$10000,$C94)),AVERAGEIFS(Observed!P$2:P$10000,Observed!$A$2:$A$10000,$A94,Observed!$C$2:$C$10000,$C94),"")</f>
        <v/>
      </c>
      <c r="Q94" s="24" t="str">
        <f>IF(ISNUMBER(AVERAGEIFS(Observed!Q$2:Q$10000,Observed!$A$2:$A$10000,$A94,Observed!$C$2:$C$10000,$C94)),AVERAGEIFS(Observed!Q$2:Q$10000,Observed!$A$2:$A$10000,$A94,Observed!$C$2:$C$10000,$C94),"")</f>
        <v/>
      </c>
      <c r="R94" s="24" t="str">
        <f>IF(ISNUMBER(AVERAGEIFS(Observed!R$2:R$10000,Observed!$A$2:$A$10000,$A94,Observed!$C$2:$C$10000,$C94)),AVERAGEIFS(Observed!R$2:R$10000,Observed!$A$2:$A$10000,$A94,Observed!$C$2:$C$10000,$C94),"")</f>
        <v/>
      </c>
      <c r="S94" s="22" t="str">
        <f>IF(ISNUMBER(AVERAGEIFS(Observed!S$2:S$10000,Observed!$A$2:$A$10000,$A94,Observed!$C$2:$C$10000,$C94)),AVERAGEIFS(Observed!S$2:S$10000,Observed!$A$2:$A$10000,$A94,Observed!$C$2:$C$10000,$C94),"")</f>
        <v/>
      </c>
      <c r="T94" s="23" t="str">
        <f>IF(ISNUMBER(AVERAGEIFS(Observed!T$2:T$10000,Observed!$A$2:$A$10000,$A94,Observed!$C$2:$C$10000,$C94)),AVERAGEIFS(Observed!T$2:T$10000,Observed!$A$2:$A$10000,$A94,Observed!$C$2:$C$10000,$C94),"")</f>
        <v/>
      </c>
      <c r="U94" s="23" t="str">
        <f>IF(ISNUMBER(AVERAGEIFS(Observed!U$2:U$10000,Observed!$A$2:$A$10000,$A94,Observed!$C$2:$C$10000,$C94)),AVERAGEIFS(Observed!U$2:U$10000,Observed!$A$2:$A$10000,$A94,Observed!$C$2:$C$10000,$C94),"")</f>
        <v/>
      </c>
      <c r="V94" s="23" t="str">
        <f>IF(ISNUMBER(AVERAGEIFS(Observed!V$2:V$10000,Observed!$A$2:$A$10000,$A94,Observed!$C$2:$C$10000,$C94)),AVERAGEIFS(Observed!V$2:V$10000,Observed!$A$2:$A$10000,$A94,Observed!$C$2:$C$10000,$C94),"")</f>
        <v/>
      </c>
      <c r="W94" s="23" t="str">
        <f>IF(ISNUMBER(AVERAGEIFS(Observed!W$2:W$10000,Observed!$A$2:$A$10000,$A94,Observed!$C$2:$C$10000,$C94)),AVERAGEIFS(Observed!W$2:W$10000,Observed!$A$2:$A$10000,$A94,Observed!$C$2:$C$10000,$C94),"")</f>
        <v/>
      </c>
      <c r="X94" s="23" t="str">
        <f>IF(ISNUMBER(AVERAGEIFS(Observed!X$2:X$10000,Observed!$A$2:$A$10000,$A94,Observed!$C$2:$C$10000,$C94)),AVERAGEIFS(Observed!X$2:X$10000,Observed!$A$2:$A$10000,$A94,Observed!$C$2:$C$10000,$C94),"")</f>
        <v/>
      </c>
      <c r="Y94" s="23">
        <f>IF(ISNUMBER(AVERAGEIFS(Observed!Y$2:Y$10000,Observed!$A$2:$A$10000,$A94,Observed!$C$2:$C$10000,$C94)),AVERAGEIFS(Observed!Y$2:Y$10000,Observed!$A$2:$A$10000,$A94,Observed!$C$2:$C$10000,$C94),"")</f>
        <v>19.37029520670573</v>
      </c>
      <c r="Z94" s="23">
        <f>IF(ISNUMBER(AVERAGEIFS(Observed!Z$2:Z$10000,Observed!$A$2:$A$10000,$A94,Observed!$C$2:$C$10000,$C94)),AVERAGEIFS(Observed!Z$2:Z$10000,Observed!$A$2:$A$10000,$A94,Observed!$C$2:$C$10000,$C94),"")</f>
        <v>7.6536569595336914</v>
      </c>
      <c r="AA94" s="23">
        <f>IF(ISNUMBER(AVERAGEIFS(Observed!AA$2:AA$10000,Observed!$A$2:$A$10000,$A94,Observed!$C$2:$C$10000,$C94)),AVERAGEIFS(Observed!AA$2:AA$10000,Observed!$A$2:$A$10000,$A94,Observed!$C$2:$C$10000,$C94),"")</f>
        <v>76.847974141438797</v>
      </c>
      <c r="AB94" s="23">
        <f>IF(ISNUMBER(AVERAGEIFS(Observed!AB$2:AB$10000,Observed!$A$2:$A$10000,$A94,Observed!$C$2:$C$10000,$C94)),AVERAGEIFS(Observed!AB$2:AB$10000,Observed!$A$2:$A$10000,$A94,Observed!$C$2:$C$10000,$C94),"")</f>
        <v>25.207047144571941</v>
      </c>
      <c r="AC94" s="23">
        <f>IF(ISNUMBER(AVERAGEIFS(Observed!AC$2:AC$10000,Observed!$A$2:$A$10000,$A94,Observed!$C$2:$C$10000,$C94)),AVERAGEIFS(Observed!AC$2:AC$10000,Observed!$A$2:$A$10000,$A94,Observed!$C$2:$C$10000,$C94),"")</f>
        <v>85.349617004394531</v>
      </c>
      <c r="AD94" s="23">
        <f>IF(ISNUMBER(AVERAGEIFS(Observed!AD$2:AD$10000,Observed!$A$2:$A$10000,$A94,Observed!$C$2:$C$10000,$C94)),AVERAGEIFS(Observed!AD$2:AD$10000,Observed!$A$2:$A$10000,$A94,Observed!$C$2:$C$10000,$C94),"")</f>
        <v>22.113732020060223</v>
      </c>
      <c r="AE94" s="24">
        <f>IF(ISNUMBER(AVERAGEIFS(Observed!AE$2:AE$10000,Observed!$A$2:$A$10000,$A94,Observed!$C$2:$C$10000,$C94)),AVERAGEIFS(Observed!AE$2:AE$10000,Observed!$A$2:$A$10000,$A94,Observed!$C$2:$C$10000,$C94),"")</f>
        <v>3.5381971232096354E-2</v>
      </c>
      <c r="AF94" s="24">
        <f>IF(ISNUMBER(AVERAGEIFS(Observed!AF$2:AF$10000,Observed!$A$2:$A$10000,$A94,Observed!$C$2:$C$10000,$C94)),AVERAGEIFS(Observed!AF$2:AF$10000,Observed!$A$2:$A$10000,$A94,Observed!$C$2:$C$10000,$C94),"")</f>
        <v>3.5381971232096354E-2</v>
      </c>
      <c r="AG94" s="23">
        <f>IF(ISNUMBER(AVERAGEIFS(Observed!AG$2:AG$10000,Observed!$A$2:$A$10000,$A94,Observed!$C$2:$C$10000,$C94)),AVERAGEIFS(Observed!AG$2:AG$10000,Observed!$A$2:$A$10000,$A94,Observed!$C$2:$C$10000,$C94),"")</f>
        <v>12.29567586263021</v>
      </c>
      <c r="AH94" s="23" t="str">
        <f>IF(ISNUMBER(AVERAGEIFS(Observed!AH$2:AH$10000,Observed!$A$2:$A$10000,$A94,Observed!$C$2:$C$10000,$C94)),AVERAGEIFS(Observed!AH$2:AH$10000,Observed!$A$2:$A$10000,$A94,Observed!$C$2:$C$10000,$C94),"")</f>
        <v/>
      </c>
      <c r="AI94" s="22" t="str">
        <f>IF(ISNUMBER(AVERAGEIFS(Observed!AI$2:AI$10000,Observed!$A$2:$A$10000,$A94,Observed!$C$2:$C$10000,$C94)),AVERAGEIFS(Observed!AI$2:AI$10000,Observed!$A$2:$A$10000,$A94,Observed!$C$2:$C$10000,$C94),"")</f>
        <v/>
      </c>
      <c r="AJ94" s="23" t="str">
        <f>IF(ISNUMBER(AVERAGEIFS(Observed!AJ$2:AJ$10000,Observed!$A$2:$A$10000,$A94,Observed!$C$2:$C$10000,$C94)),AVERAGEIFS(Observed!AJ$2:AJ$10000,Observed!$A$2:$A$10000,$A94,Observed!$C$2:$C$10000,$C94),"")</f>
        <v/>
      </c>
      <c r="AK94" s="23" t="str">
        <f>IF(ISNUMBER(AVERAGEIFS(Observed!AK$2:AK$10000,Observed!$A$2:$A$10000,$A94,Observed!$C$2:$C$10000,$C94)),AVERAGEIFS(Observed!AK$2:AK$10000,Observed!$A$2:$A$10000,$A94,Observed!$C$2:$C$10000,$C94),"")</f>
        <v/>
      </c>
      <c r="AL94" s="23" t="str">
        <f>IF(ISNUMBER(AVERAGEIFS(Observed!AL$2:AL$10000,Observed!$A$2:$A$10000,$A94,Observed!$C$2:$C$10000,$C94)),AVERAGEIFS(Observed!AL$2:AL$10000,Observed!$A$2:$A$10000,$A94,Observed!$C$2:$C$10000,$C94),"")</f>
        <v/>
      </c>
      <c r="AM94" s="23" t="str">
        <f>IF(ISNUMBER(AVERAGEIFS(Observed!AM$2:AM$10000,Observed!$A$2:$A$10000,$A94,Observed!$C$2:$C$10000,$C94)),AVERAGEIFS(Observed!AM$2:AM$10000,Observed!$A$2:$A$10000,$A94,Observed!$C$2:$C$10000,$C94),"")</f>
        <v/>
      </c>
      <c r="AN94" s="23" t="str">
        <f>IF(ISNUMBER(AVERAGEIFS(Observed!AN$2:AN$10000,Observed!$A$2:$A$10000,$A94,Observed!$C$2:$C$10000,$C94)),AVERAGEIFS(Observed!AN$2:AN$10000,Observed!$A$2:$A$10000,$A94,Observed!$C$2:$C$10000,$C94),"")</f>
        <v/>
      </c>
      <c r="AO94" s="2">
        <f>COUNTIFS(Observed!$A$2:$A$10000,$A94,Observed!$C$2:$C$10000,$C94)</f>
        <v>3</v>
      </c>
      <c r="AP94" s="2">
        <f t="shared" si="1"/>
        <v>10</v>
      </c>
    </row>
    <row r="95" spans="1:42" x14ac:dyDescent="0.25">
      <c r="A95" t="s">
        <v>27</v>
      </c>
      <c r="B95" t="s">
        <v>43</v>
      </c>
      <c r="C95" s="20">
        <v>42304</v>
      </c>
      <c r="D95">
        <v>1</v>
      </c>
      <c r="E95" t="s">
        <v>57</v>
      </c>
      <c r="G95" s="25" t="s">
        <v>75</v>
      </c>
      <c r="H95" t="s">
        <v>41</v>
      </c>
      <c r="J95" s="2" t="s">
        <v>37</v>
      </c>
      <c r="K95" s="22">
        <f>IF(ISNUMBER(AVERAGEIFS(Observed!K$2:K$10000,Observed!$A$2:$A$10000,$A95,Observed!$C$2:$C$10000,$C95)),AVERAGEIFS(Observed!K$2:K$10000,Observed!$A$2:$A$10000,$A95,Observed!$C$2:$C$10000,$C95),"")</f>
        <v>1909.9166666666667</v>
      </c>
      <c r="L95" s="23">
        <f>IF(ISNUMBER(AVERAGEIFS(Observed!L$2:L$10000,Observed!$A$2:$A$10000,$A95,Observed!$C$2:$C$10000,$C95)),AVERAGEIFS(Observed!L$2:L$10000,Observed!$A$2:$A$10000,$A95,Observed!$C$2:$C$10000,$C95),"")</f>
        <v>190.99166666666665</v>
      </c>
      <c r="M95" s="23" t="str">
        <f>IF(ISNUMBER(AVERAGEIFS(Observed!M$2:M$10000,Observed!$A$2:$A$10000,$A95,Observed!$C$2:$C$10000,$C95)),AVERAGEIFS(Observed!M$2:M$10000,Observed!$A$2:$A$10000,$A95,Observed!$C$2:$C$10000,$C95),"")</f>
        <v/>
      </c>
      <c r="N95" s="23" t="str">
        <f>IF(ISNUMBER(AVERAGEIFS(Observed!N$2:N$10000,Observed!$A$2:$A$10000,$A95,Observed!$C$2:$C$10000,$C95)),AVERAGEIFS(Observed!N$2:N$10000,Observed!$A$2:$A$10000,$A95,Observed!$C$2:$C$10000,$C95),"")</f>
        <v/>
      </c>
      <c r="O95" s="23" t="str">
        <f>IF(ISNUMBER(AVERAGEIFS(Observed!O$2:O$10000,Observed!$A$2:$A$10000,$A95,Observed!$C$2:$C$10000,$C95)),AVERAGEIFS(Observed!O$2:O$10000,Observed!$A$2:$A$10000,$A95,Observed!$C$2:$C$10000,$C95),"")</f>
        <v/>
      </c>
      <c r="P95" s="24" t="str">
        <f>IF(ISNUMBER(AVERAGEIFS(Observed!P$2:P$10000,Observed!$A$2:$A$10000,$A95,Observed!$C$2:$C$10000,$C95)),AVERAGEIFS(Observed!P$2:P$10000,Observed!$A$2:$A$10000,$A95,Observed!$C$2:$C$10000,$C95),"")</f>
        <v/>
      </c>
      <c r="Q95" s="24" t="str">
        <f>IF(ISNUMBER(AVERAGEIFS(Observed!Q$2:Q$10000,Observed!$A$2:$A$10000,$A95,Observed!$C$2:$C$10000,$C95)),AVERAGEIFS(Observed!Q$2:Q$10000,Observed!$A$2:$A$10000,$A95,Observed!$C$2:$C$10000,$C95),"")</f>
        <v/>
      </c>
      <c r="R95" s="24" t="str">
        <f>IF(ISNUMBER(AVERAGEIFS(Observed!R$2:R$10000,Observed!$A$2:$A$10000,$A95,Observed!$C$2:$C$10000,$C95)),AVERAGEIFS(Observed!R$2:R$10000,Observed!$A$2:$A$10000,$A95,Observed!$C$2:$C$10000,$C95),"")</f>
        <v/>
      </c>
      <c r="S95" s="22" t="str">
        <f>IF(ISNUMBER(AVERAGEIFS(Observed!S$2:S$10000,Observed!$A$2:$A$10000,$A95,Observed!$C$2:$C$10000,$C95)),AVERAGEIFS(Observed!S$2:S$10000,Observed!$A$2:$A$10000,$A95,Observed!$C$2:$C$10000,$C95),"")</f>
        <v/>
      </c>
      <c r="T95" s="23" t="str">
        <f>IF(ISNUMBER(AVERAGEIFS(Observed!T$2:T$10000,Observed!$A$2:$A$10000,$A95,Observed!$C$2:$C$10000,$C95)),AVERAGEIFS(Observed!T$2:T$10000,Observed!$A$2:$A$10000,$A95,Observed!$C$2:$C$10000,$C95),"")</f>
        <v/>
      </c>
      <c r="U95" s="23" t="str">
        <f>IF(ISNUMBER(AVERAGEIFS(Observed!U$2:U$10000,Observed!$A$2:$A$10000,$A95,Observed!$C$2:$C$10000,$C95)),AVERAGEIFS(Observed!U$2:U$10000,Observed!$A$2:$A$10000,$A95,Observed!$C$2:$C$10000,$C95),"")</f>
        <v/>
      </c>
      <c r="V95" s="23" t="str">
        <f>IF(ISNUMBER(AVERAGEIFS(Observed!V$2:V$10000,Observed!$A$2:$A$10000,$A95,Observed!$C$2:$C$10000,$C95)),AVERAGEIFS(Observed!V$2:V$10000,Observed!$A$2:$A$10000,$A95,Observed!$C$2:$C$10000,$C95),"")</f>
        <v/>
      </c>
      <c r="W95" s="23" t="str">
        <f>IF(ISNUMBER(AVERAGEIFS(Observed!W$2:W$10000,Observed!$A$2:$A$10000,$A95,Observed!$C$2:$C$10000,$C95)),AVERAGEIFS(Observed!W$2:W$10000,Observed!$A$2:$A$10000,$A95,Observed!$C$2:$C$10000,$C95),"")</f>
        <v/>
      </c>
      <c r="X95" s="23" t="str">
        <f>IF(ISNUMBER(AVERAGEIFS(Observed!X$2:X$10000,Observed!$A$2:$A$10000,$A95,Observed!$C$2:$C$10000,$C95)),AVERAGEIFS(Observed!X$2:X$10000,Observed!$A$2:$A$10000,$A95,Observed!$C$2:$C$10000,$C95),"")</f>
        <v/>
      </c>
      <c r="Y95" s="23">
        <f>IF(ISNUMBER(AVERAGEIFS(Observed!Y$2:Y$10000,Observed!$A$2:$A$10000,$A95,Observed!$C$2:$C$10000,$C95)),AVERAGEIFS(Observed!Y$2:Y$10000,Observed!$A$2:$A$10000,$A95,Observed!$C$2:$C$10000,$C95),"")</f>
        <v>20.027732213338215</v>
      </c>
      <c r="Z95" s="23">
        <f>IF(ISNUMBER(AVERAGEIFS(Observed!Z$2:Z$10000,Observed!$A$2:$A$10000,$A95,Observed!$C$2:$C$10000,$C95)),AVERAGEIFS(Observed!Z$2:Z$10000,Observed!$A$2:$A$10000,$A95,Observed!$C$2:$C$10000,$C95),"")</f>
        <v>7.8629802068074541</v>
      </c>
      <c r="AA95" s="23">
        <f>IF(ISNUMBER(AVERAGEIFS(Observed!AA$2:AA$10000,Observed!$A$2:$A$10000,$A95,Observed!$C$2:$C$10000,$C95)),AVERAGEIFS(Observed!AA$2:AA$10000,Observed!$A$2:$A$10000,$A95,Observed!$C$2:$C$10000,$C95),"")</f>
        <v>75.990562438964844</v>
      </c>
      <c r="AB95" s="23">
        <f>IF(ISNUMBER(AVERAGEIFS(Observed!AB$2:AB$10000,Observed!$A$2:$A$10000,$A95,Observed!$C$2:$C$10000,$C95)),AVERAGEIFS(Observed!AB$2:AB$10000,Observed!$A$2:$A$10000,$A95,Observed!$C$2:$C$10000,$C95),"")</f>
        <v>26.004445393880207</v>
      </c>
      <c r="AC95" s="23">
        <f>IF(ISNUMBER(AVERAGEIFS(Observed!AC$2:AC$10000,Observed!$A$2:$A$10000,$A95,Observed!$C$2:$C$10000,$C95)),AVERAGEIFS(Observed!AC$2:AC$10000,Observed!$A$2:$A$10000,$A95,Observed!$C$2:$C$10000,$C95),"")</f>
        <v>85.989969889322921</v>
      </c>
      <c r="AD95" s="23">
        <f>IF(ISNUMBER(AVERAGEIFS(Observed!AD$2:AD$10000,Observed!$A$2:$A$10000,$A95,Observed!$C$2:$C$10000,$C95)),AVERAGEIFS(Observed!AD$2:AD$10000,Observed!$A$2:$A$10000,$A95,Observed!$C$2:$C$10000,$C95),"")</f>
        <v>21.346060434977215</v>
      </c>
      <c r="AE95" s="24">
        <f>IF(ISNUMBER(AVERAGEIFS(Observed!AE$2:AE$10000,Observed!$A$2:$A$10000,$A95,Observed!$C$2:$C$10000,$C95)),AVERAGEIFS(Observed!AE$2:AE$10000,Observed!$A$2:$A$10000,$A95,Observed!$C$2:$C$10000,$C95),"")</f>
        <v>3.4153696695963541E-2</v>
      </c>
      <c r="AF95" s="24">
        <f>IF(ISNUMBER(AVERAGEIFS(Observed!AF$2:AF$10000,Observed!$A$2:$A$10000,$A95,Observed!$C$2:$C$10000,$C95)),AVERAGEIFS(Observed!AF$2:AF$10000,Observed!$A$2:$A$10000,$A95,Observed!$C$2:$C$10000,$C95),"")</f>
        <v>3.4153696695963541E-2</v>
      </c>
      <c r="AG95" s="23">
        <f>IF(ISNUMBER(AVERAGEIFS(Observed!AG$2:AG$10000,Observed!$A$2:$A$10000,$A95,Observed!$C$2:$C$10000,$C95)),AVERAGEIFS(Observed!AG$2:AG$10000,Observed!$A$2:$A$10000,$A95,Observed!$C$2:$C$10000,$C95),"")</f>
        <v>12.158489990234377</v>
      </c>
      <c r="AH95" s="23" t="str">
        <f>IF(ISNUMBER(AVERAGEIFS(Observed!AH$2:AH$10000,Observed!$A$2:$A$10000,$A95,Observed!$C$2:$C$10000,$C95)),AVERAGEIFS(Observed!AH$2:AH$10000,Observed!$A$2:$A$10000,$A95,Observed!$C$2:$C$10000,$C95),"")</f>
        <v/>
      </c>
      <c r="AI95" s="22" t="str">
        <f>IF(ISNUMBER(AVERAGEIFS(Observed!AI$2:AI$10000,Observed!$A$2:$A$10000,$A95,Observed!$C$2:$C$10000,$C95)),AVERAGEIFS(Observed!AI$2:AI$10000,Observed!$A$2:$A$10000,$A95,Observed!$C$2:$C$10000,$C95),"")</f>
        <v/>
      </c>
      <c r="AJ95" s="23" t="str">
        <f>IF(ISNUMBER(AVERAGEIFS(Observed!AJ$2:AJ$10000,Observed!$A$2:$A$10000,$A95,Observed!$C$2:$C$10000,$C95)),AVERAGEIFS(Observed!AJ$2:AJ$10000,Observed!$A$2:$A$10000,$A95,Observed!$C$2:$C$10000,$C95),"")</f>
        <v/>
      </c>
      <c r="AK95" s="23" t="str">
        <f>IF(ISNUMBER(AVERAGEIFS(Observed!AK$2:AK$10000,Observed!$A$2:$A$10000,$A95,Observed!$C$2:$C$10000,$C95)),AVERAGEIFS(Observed!AK$2:AK$10000,Observed!$A$2:$A$10000,$A95,Observed!$C$2:$C$10000,$C95),"")</f>
        <v/>
      </c>
      <c r="AL95" s="23" t="str">
        <f>IF(ISNUMBER(AVERAGEIFS(Observed!AL$2:AL$10000,Observed!$A$2:$A$10000,$A95,Observed!$C$2:$C$10000,$C95)),AVERAGEIFS(Observed!AL$2:AL$10000,Observed!$A$2:$A$10000,$A95,Observed!$C$2:$C$10000,$C95),"")</f>
        <v/>
      </c>
      <c r="AM95" s="23" t="str">
        <f>IF(ISNUMBER(AVERAGEIFS(Observed!AM$2:AM$10000,Observed!$A$2:$A$10000,$A95,Observed!$C$2:$C$10000,$C95)),AVERAGEIFS(Observed!AM$2:AM$10000,Observed!$A$2:$A$10000,$A95,Observed!$C$2:$C$10000,$C95),"")</f>
        <v/>
      </c>
      <c r="AN95" s="23" t="str">
        <f>IF(ISNUMBER(AVERAGEIFS(Observed!AN$2:AN$10000,Observed!$A$2:$A$10000,$A95,Observed!$C$2:$C$10000,$C95)),AVERAGEIFS(Observed!AN$2:AN$10000,Observed!$A$2:$A$10000,$A95,Observed!$C$2:$C$10000,$C95),"")</f>
        <v/>
      </c>
      <c r="AO95" s="2">
        <f>COUNTIFS(Observed!$A$2:$A$10000,$A95,Observed!$C$2:$C$10000,$C95)</f>
        <v>3</v>
      </c>
      <c r="AP95" s="2">
        <f t="shared" ref="AP95:AP158" si="2">COUNT(L95:AN95)</f>
        <v>10</v>
      </c>
    </row>
    <row r="96" spans="1:42" x14ac:dyDescent="0.25">
      <c r="A96" t="s">
        <v>28</v>
      </c>
      <c r="B96" t="s">
        <v>43</v>
      </c>
      <c r="C96" s="20">
        <v>42304</v>
      </c>
      <c r="D96">
        <v>1</v>
      </c>
      <c r="E96" t="s">
        <v>58</v>
      </c>
      <c r="G96" s="25" t="s">
        <v>75</v>
      </c>
      <c r="H96" t="s">
        <v>41</v>
      </c>
      <c r="J96" s="2" t="s">
        <v>37</v>
      </c>
      <c r="K96" s="22">
        <f>IF(ISNUMBER(AVERAGEIFS(Observed!K$2:K$10000,Observed!$A$2:$A$10000,$A96,Observed!$C$2:$C$10000,$C96)),AVERAGEIFS(Observed!K$2:K$10000,Observed!$A$2:$A$10000,$A96,Observed!$C$2:$C$10000,$C96),"")</f>
        <v>1303.5416666666667</v>
      </c>
      <c r="L96" s="23">
        <f>IF(ISNUMBER(AVERAGEIFS(Observed!L$2:L$10000,Observed!$A$2:$A$10000,$A96,Observed!$C$2:$C$10000,$C96)),AVERAGEIFS(Observed!L$2:L$10000,Observed!$A$2:$A$10000,$A96,Observed!$C$2:$C$10000,$C96),"")</f>
        <v>130.35416666666666</v>
      </c>
      <c r="M96" s="23" t="str">
        <f>IF(ISNUMBER(AVERAGEIFS(Observed!M$2:M$10000,Observed!$A$2:$A$10000,$A96,Observed!$C$2:$C$10000,$C96)),AVERAGEIFS(Observed!M$2:M$10000,Observed!$A$2:$A$10000,$A96,Observed!$C$2:$C$10000,$C96),"")</f>
        <v/>
      </c>
      <c r="N96" s="23" t="str">
        <f>IF(ISNUMBER(AVERAGEIFS(Observed!N$2:N$10000,Observed!$A$2:$A$10000,$A96,Observed!$C$2:$C$10000,$C96)),AVERAGEIFS(Observed!N$2:N$10000,Observed!$A$2:$A$10000,$A96,Observed!$C$2:$C$10000,$C96),"")</f>
        <v/>
      </c>
      <c r="O96" s="23" t="str">
        <f>IF(ISNUMBER(AVERAGEIFS(Observed!O$2:O$10000,Observed!$A$2:$A$10000,$A96,Observed!$C$2:$C$10000,$C96)),AVERAGEIFS(Observed!O$2:O$10000,Observed!$A$2:$A$10000,$A96,Observed!$C$2:$C$10000,$C96),"")</f>
        <v/>
      </c>
      <c r="P96" s="24" t="str">
        <f>IF(ISNUMBER(AVERAGEIFS(Observed!P$2:P$10000,Observed!$A$2:$A$10000,$A96,Observed!$C$2:$C$10000,$C96)),AVERAGEIFS(Observed!P$2:P$10000,Observed!$A$2:$A$10000,$A96,Observed!$C$2:$C$10000,$C96),"")</f>
        <v/>
      </c>
      <c r="Q96" s="24" t="str">
        <f>IF(ISNUMBER(AVERAGEIFS(Observed!Q$2:Q$10000,Observed!$A$2:$A$10000,$A96,Observed!$C$2:$C$10000,$C96)),AVERAGEIFS(Observed!Q$2:Q$10000,Observed!$A$2:$A$10000,$A96,Observed!$C$2:$C$10000,$C96),"")</f>
        <v/>
      </c>
      <c r="R96" s="24" t="str">
        <f>IF(ISNUMBER(AVERAGEIFS(Observed!R$2:R$10000,Observed!$A$2:$A$10000,$A96,Observed!$C$2:$C$10000,$C96)),AVERAGEIFS(Observed!R$2:R$10000,Observed!$A$2:$A$10000,$A96,Observed!$C$2:$C$10000,$C96),"")</f>
        <v/>
      </c>
      <c r="S96" s="22" t="str">
        <f>IF(ISNUMBER(AVERAGEIFS(Observed!S$2:S$10000,Observed!$A$2:$A$10000,$A96,Observed!$C$2:$C$10000,$C96)),AVERAGEIFS(Observed!S$2:S$10000,Observed!$A$2:$A$10000,$A96,Observed!$C$2:$C$10000,$C96),"")</f>
        <v/>
      </c>
      <c r="T96" s="23" t="str">
        <f>IF(ISNUMBER(AVERAGEIFS(Observed!T$2:T$10000,Observed!$A$2:$A$10000,$A96,Observed!$C$2:$C$10000,$C96)),AVERAGEIFS(Observed!T$2:T$10000,Observed!$A$2:$A$10000,$A96,Observed!$C$2:$C$10000,$C96),"")</f>
        <v/>
      </c>
      <c r="U96" s="23" t="str">
        <f>IF(ISNUMBER(AVERAGEIFS(Observed!U$2:U$10000,Observed!$A$2:$A$10000,$A96,Observed!$C$2:$C$10000,$C96)),AVERAGEIFS(Observed!U$2:U$10000,Observed!$A$2:$A$10000,$A96,Observed!$C$2:$C$10000,$C96),"")</f>
        <v/>
      </c>
      <c r="V96" s="23" t="str">
        <f>IF(ISNUMBER(AVERAGEIFS(Observed!V$2:V$10000,Observed!$A$2:$A$10000,$A96,Observed!$C$2:$C$10000,$C96)),AVERAGEIFS(Observed!V$2:V$10000,Observed!$A$2:$A$10000,$A96,Observed!$C$2:$C$10000,$C96),"")</f>
        <v/>
      </c>
      <c r="W96" s="23" t="str">
        <f>IF(ISNUMBER(AVERAGEIFS(Observed!W$2:W$10000,Observed!$A$2:$A$10000,$A96,Observed!$C$2:$C$10000,$C96)),AVERAGEIFS(Observed!W$2:W$10000,Observed!$A$2:$A$10000,$A96,Observed!$C$2:$C$10000,$C96),"")</f>
        <v/>
      </c>
      <c r="X96" s="23" t="str">
        <f>IF(ISNUMBER(AVERAGEIFS(Observed!X$2:X$10000,Observed!$A$2:$A$10000,$A96,Observed!$C$2:$C$10000,$C96)),AVERAGEIFS(Observed!X$2:X$10000,Observed!$A$2:$A$10000,$A96,Observed!$C$2:$C$10000,$C96),"")</f>
        <v/>
      </c>
      <c r="Y96" s="23">
        <f>IF(ISNUMBER(AVERAGEIFS(Observed!Y$2:Y$10000,Observed!$A$2:$A$10000,$A96,Observed!$C$2:$C$10000,$C96)),AVERAGEIFS(Observed!Y$2:Y$10000,Observed!$A$2:$A$10000,$A96,Observed!$C$2:$C$10000,$C96),"")</f>
        <v>21.838589350382488</v>
      </c>
      <c r="Z96" s="23">
        <f>IF(ISNUMBER(AVERAGEIFS(Observed!Z$2:Z$10000,Observed!$A$2:$A$10000,$A96,Observed!$C$2:$C$10000,$C96)),AVERAGEIFS(Observed!Z$2:Z$10000,Observed!$A$2:$A$10000,$A96,Observed!$C$2:$C$10000,$C96),"")</f>
        <v>6.5247069994608564</v>
      </c>
      <c r="AA96" s="23">
        <f>IF(ISNUMBER(AVERAGEIFS(Observed!AA$2:AA$10000,Observed!$A$2:$A$10000,$A96,Observed!$C$2:$C$10000,$C96)),AVERAGEIFS(Observed!AA$2:AA$10000,Observed!$A$2:$A$10000,$A96,Observed!$C$2:$C$10000,$C96),"")</f>
        <v>72.197100321451828</v>
      </c>
      <c r="AB96" s="23">
        <f>IF(ISNUMBER(AVERAGEIFS(Observed!AB$2:AB$10000,Observed!$A$2:$A$10000,$A96,Observed!$C$2:$C$10000,$C96)),AVERAGEIFS(Observed!AB$2:AB$10000,Observed!$A$2:$A$10000,$A96,Observed!$C$2:$C$10000,$C96),"")</f>
        <v>28.237358093261719</v>
      </c>
      <c r="AC96" s="23">
        <f>IF(ISNUMBER(AVERAGEIFS(Observed!AC$2:AC$10000,Observed!$A$2:$A$10000,$A96,Observed!$C$2:$C$10000,$C96)),AVERAGEIFS(Observed!AC$2:AC$10000,Observed!$A$2:$A$10000,$A96,Observed!$C$2:$C$10000,$C96),"")</f>
        <v>85.327804565429688</v>
      </c>
      <c r="AD96" s="23">
        <f>IF(ISNUMBER(AVERAGEIFS(Observed!AD$2:AD$10000,Observed!$A$2:$A$10000,$A96,Observed!$C$2:$C$10000,$C96)),AVERAGEIFS(Observed!AD$2:AD$10000,Observed!$A$2:$A$10000,$A96,Observed!$C$2:$C$10000,$C96),"")</f>
        <v>18.140832901000977</v>
      </c>
      <c r="AE96" s="24">
        <f>IF(ISNUMBER(AVERAGEIFS(Observed!AE$2:AE$10000,Observed!$A$2:$A$10000,$A96,Observed!$C$2:$C$10000,$C96)),AVERAGEIFS(Observed!AE$2:AE$10000,Observed!$A$2:$A$10000,$A96,Observed!$C$2:$C$10000,$C96),"")</f>
        <v>2.9025332641601564E-2</v>
      </c>
      <c r="AF96" s="24">
        <f>IF(ISNUMBER(AVERAGEIFS(Observed!AF$2:AF$10000,Observed!$A$2:$A$10000,$A96,Observed!$C$2:$C$10000,$C96)),AVERAGEIFS(Observed!AF$2:AF$10000,Observed!$A$2:$A$10000,$A96,Observed!$C$2:$C$10000,$C96),"")</f>
        <v>2.9025332641601564E-2</v>
      </c>
      <c r="AG96" s="23">
        <f>IF(ISNUMBER(AVERAGEIFS(Observed!AG$2:AG$10000,Observed!$A$2:$A$10000,$A96,Observed!$C$2:$C$10000,$C96)),AVERAGEIFS(Observed!AG$2:AG$10000,Observed!$A$2:$A$10000,$A96,Observed!$C$2:$C$10000,$C96),"")</f>
        <v>11.551536051432292</v>
      </c>
      <c r="AH96" s="23" t="str">
        <f>IF(ISNUMBER(AVERAGEIFS(Observed!AH$2:AH$10000,Observed!$A$2:$A$10000,$A96,Observed!$C$2:$C$10000,$C96)),AVERAGEIFS(Observed!AH$2:AH$10000,Observed!$A$2:$A$10000,$A96,Observed!$C$2:$C$10000,$C96),"")</f>
        <v/>
      </c>
      <c r="AI96" s="22" t="str">
        <f>IF(ISNUMBER(AVERAGEIFS(Observed!AI$2:AI$10000,Observed!$A$2:$A$10000,$A96,Observed!$C$2:$C$10000,$C96)),AVERAGEIFS(Observed!AI$2:AI$10000,Observed!$A$2:$A$10000,$A96,Observed!$C$2:$C$10000,$C96),"")</f>
        <v/>
      </c>
      <c r="AJ96" s="23" t="str">
        <f>IF(ISNUMBER(AVERAGEIFS(Observed!AJ$2:AJ$10000,Observed!$A$2:$A$10000,$A96,Observed!$C$2:$C$10000,$C96)),AVERAGEIFS(Observed!AJ$2:AJ$10000,Observed!$A$2:$A$10000,$A96,Observed!$C$2:$C$10000,$C96),"")</f>
        <v/>
      </c>
      <c r="AK96" s="23" t="str">
        <f>IF(ISNUMBER(AVERAGEIFS(Observed!AK$2:AK$10000,Observed!$A$2:$A$10000,$A96,Observed!$C$2:$C$10000,$C96)),AVERAGEIFS(Observed!AK$2:AK$10000,Observed!$A$2:$A$10000,$A96,Observed!$C$2:$C$10000,$C96),"")</f>
        <v/>
      </c>
      <c r="AL96" s="23" t="str">
        <f>IF(ISNUMBER(AVERAGEIFS(Observed!AL$2:AL$10000,Observed!$A$2:$A$10000,$A96,Observed!$C$2:$C$10000,$C96)),AVERAGEIFS(Observed!AL$2:AL$10000,Observed!$A$2:$A$10000,$A96,Observed!$C$2:$C$10000,$C96),"")</f>
        <v/>
      </c>
      <c r="AM96" s="23" t="str">
        <f>IF(ISNUMBER(AVERAGEIFS(Observed!AM$2:AM$10000,Observed!$A$2:$A$10000,$A96,Observed!$C$2:$C$10000,$C96)),AVERAGEIFS(Observed!AM$2:AM$10000,Observed!$A$2:$A$10000,$A96,Observed!$C$2:$C$10000,$C96),"")</f>
        <v/>
      </c>
      <c r="AN96" s="23" t="str">
        <f>IF(ISNUMBER(AVERAGEIFS(Observed!AN$2:AN$10000,Observed!$A$2:$A$10000,$A96,Observed!$C$2:$C$10000,$C96)),AVERAGEIFS(Observed!AN$2:AN$10000,Observed!$A$2:$A$10000,$A96,Observed!$C$2:$C$10000,$C96),"")</f>
        <v/>
      </c>
      <c r="AO96" s="2">
        <f>COUNTIFS(Observed!$A$2:$A$10000,$A96,Observed!$C$2:$C$10000,$C96)</f>
        <v>3</v>
      </c>
      <c r="AP96" s="2">
        <f t="shared" si="2"/>
        <v>10</v>
      </c>
    </row>
    <row r="97" spans="1:42" x14ac:dyDescent="0.25">
      <c r="A97" t="s">
        <v>26</v>
      </c>
      <c r="B97" t="s">
        <v>43</v>
      </c>
      <c r="C97" s="20">
        <v>42304</v>
      </c>
      <c r="D97">
        <v>1</v>
      </c>
      <c r="E97" t="s">
        <v>59</v>
      </c>
      <c r="G97" s="25" t="s">
        <v>75</v>
      </c>
      <c r="H97" t="s">
        <v>41</v>
      </c>
      <c r="J97" s="2" t="s">
        <v>37</v>
      </c>
      <c r="K97" s="22">
        <f>IF(ISNUMBER(AVERAGEIFS(Observed!K$2:K$10000,Observed!$A$2:$A$10000,$A97,Observed!$C$2:$C$10000,$C97)),AVERAGEIFS(Observed!K$2:K$10000,Observed!$A$2:$A$10000,$A97,Observed!$C$2:$C$10000,$C97),"")</f>
        <v>1509.7083333333333</v>
      </c>
      <c r="L97" s="23">
        <f>IF(ISNUMBER(AVERAGEIFS(Observed!L$2:L$10000,Observed!$A$2:$A$10000,$A97,Observed!$C$2:$C$10000,$C97)),AVERAGEIFS(Observed!L$2:L$10000,Observed!$A$2:$A$10000,$A97,Observed!$C$2:$C$10000,$C97),"")</f>
        <v>150.97083333333333</v>
      </c>
      <c r="M97" s="23" t="str">
        <f>IF(ISNUMBER(AVERAGEIFS(Observed!M$2:M$10000,Observed!$A$2:$A$10000,$A97,Observed!$C$2:$C$10000,$C97)),AVERAGEIFS(Observed!M$2:M$10000,Observed!$A$2:$A$10000,$A97,Observed!$C$2:$C$10000,$C97),"")</f>
        <v/>
      </c>
      <c r="N97" s="23" t="str">
        <f>IF(ISNUMBER(AVERAGEIFS(Observed!N$2:N$10000,Observed!$A$2:$A$10000,$A97,Observed!$C$2:$C$10000,$C97)),AVERAGEIFS(Observed!N$2:N$10000,Observed!$A$2:$A$10000,$A97,Observed!$C$2:$C$10000,$C97),"")</f>
        <v/>
      </c>
      <c r="O97" s="23" t="str">
        <f>IF(ISNUMBER(AVERAGEIFS(Observed!O$2:O$10000,Observed!$A$2:$A$10000,$A97,Observed!$C$2:$C$10000,$C97)),AVERAGEIFS(Observed!O$2:O$10000,Observed!$A$2:$A$10000,$A97,Observed!$C$2:$C$10000,$C97),"")</f>
        <v/>
      </c>
      <c r="P97" s="24" t="str">
        <f>IF(ISNUMBER(AVERAGEIFS(Observed!P$2:P$10000,Observed!$A$2:$A$10000,$A97,Observed!$C$2:$C$10000,$C97)),AVERAGEIFS(Observed!P$2:P$10000,Observed!$A$2:$A$10000,$A97,Observed!$C$2:$C$10000,$C97),"")</f>
        <v/>
      </c>
      <c r="Q97" s="24" t="str">
        <f>IF(ISNUMBER(AVERAGEIFS(Observed!Q$2:Q$10000,Observed!$A$2:$A$10000,$A97,Observed!$C$2:$C$10000,$C97)),AVERAGEIFS(Observed!Q$2:Q$10000,Observed!$A$2:$A$10000,$A97,Observed!$C$2:$C$10000,$C97),"")</f>
        <v/>
      </c>
      <c r="R97" s="24" t="str">
        <f>IF(ISNUMBER(AVERAGEIFS(Observed!R$2:R$10000,Observed!$A$2:$A$10000,$A97,Observed!$C$2:$C$10000,$C97)),AVERAGEIFS(Observed!R$2:R$10000,Observed!$A$2:$A$10000,$A97,Observed!$C$2:$C$10000,$C97),"")</f>
        <v/>
      </c>
      <c r="S97" s="22" t="str">
        <f>IF(ISNUMBER(AVERAGEIFS(Observed!S$2:S$10000,Observed!$A$2:$A$10000,$A97,Observed!$C$2:$C$10000,$C97)),AVERAGEIFS(Observed!S$2:S$10000,Observed!$A$2:$A$10000,$A97,Observed!$C$2:$C$10000,$C97),"")</f>
        <v/>
      </c>
      <c r="T97" s="23" t="str">
        <f>IF(ISNUMBER(AVERAGEIFS(Observed!T$2:T$10000,Observed!$A$2:$A$10000,$A97,Observed!$C$2:$C$10000,$C97)),AVERAGEIFS(Observed!T$2:T$10000,Observed!$A$2:$A$10000,$A97,Observed!$C$2:$C$10000,$C97),"")</f>
        <v/>
      </c>
      <c r="U97" s="23" t="str">
        <f>IF(ISNUMBER(AVERAGEIFS(Observed!U$2:U$10000,Observed!$A$2:$A$10000,$A97,Observed!$C$2:$C$10000,$C97)),AVERAGEIFS(Observed!U$2:U$10000,Observed!$A$2:$A$10000,$A97,Observed!$C$2:$C$10000,$C97),"")</f>
        <v/>
      </c>
      <c r="V97" s="23" t="str">
        <f>IF(ISNUMBER(AVERAGEIFS(Observed!V$2:V$10000,Observed!$A$2:$A$10000,$A97,Observed!$C$2:$C$10000,$C97)),AVERAGEIFS(Observed!V$2:V$10000,Observed!$A$2:$A$10000,$A97,Observed!$C$2:$C$10000,$C97),"")</f>
        <v/>
      </c>
      <c r="W97" s="23" t="str">
        <f>IF(ISNUMBER(AVERAGEIFS(Observed!W$2:W$10000,Observed!$A$2:$A$10000,$A97,Observed!$C$2:$C$10000,$C97)),AVERAGEIFS(Observed!W$2:W$10000,Observed!$A$2:$A$10000,$A97,Observed!$C$2:$C$10000,$C97),"")</f>
        <v/>
      </c>
      <c r="X97" s="23" t="str">
        <f>IF(ISNUMBER(AVERAGEIFS(Observed!X$2:X$10000,Observed!$A$2:$A$10000,$A97,Observed!$C$2:$C$10000,$C97)),AVERAGEIFS(Observed!X$2:X$10000,Observed!$A$2:$A$10000,$A97,Observed!$C$2:$C$10000,$C97),"")</f>
        <v/>
      </c>
      <c r="Y97" s="23">
        <f>IF(ISNUMBER(AVERAGEIFS(Observed!Y$2:Y$10000,Observed!$A$2:$A$10000,$A97,Observed!$C$2:$C$10000,$C97)),AVERAGEIFS(Observed!Y$2:Y$10000,Observed!$A$2:$A$10000,$A97,Observed!$C$2:$C$10000,$C97),"")</f>
        <v>21.37278938293457</v>
      </c>
      <c r="Z97" s="23">
        <f>IF(ISNUMBER(AVERAGEIFS(Observed!Z$2:Z$10000,Observed!$A$2:$A$10000,$A97,Observed!$C$2:$C$10000,$C97)),AVERAGEIFS(Observed!Z$2:Z$10000,Observed!$A$2:$A$10000,$A97,Observed!$C$2:$C$10000,$C97),"")</f>
        <v>5.9090366363525391</v>
      </c>
      <c r="AA97" s="23">
        <f>IF(ISNUMBER(AVERAGEIFS(Observed!AA$2:AA$10000,Observed!$A$2:$A$10000,$A97,Observed!$C$2:$C$10000,$C97)),AVERAGEIFS(Observed!AA$2:AA$10000,Observed!$A$2:$A$10000,$A97,Observed!$C$2:$C$10000,$C97),"")</f>
        <v>71.760017395019531</v>
      </c>
      <c r="AB97" s="23">
        <f>IF(ISNUMBER(AVERAGEIFS(Observed!AB$2:AB$10000,Observed!$A$2:$A$10000,$A97,Observed!$C$2:$C$10000,$C97)),AVERAGEIFS(Observed!AB$2:AB$10000,Observed!$A$2:$A$10000,$A97,Observed!$C$2:$C$10000,$C97),"")</f>
        <v>27.485441207885742</v>
      </c>
      <c r="AC97" s="23">
        <f>IF(ISNUMBER(AVERAGEIFS(Observed!AC$2:AC$10000,Observed!$A$2:$A$10000,$A97,Observed!$C$2:$C$10000,$C97)),AVERAGEIFS(Observed!AC$2:AC$10000,Observed!$A$2:$A$10000,$A97,Observed!$C$2:$C$10000,$C97),"")</f>
        <v>83.953956604003906</v>
      </c>
      <c r="AD97" s="23">
        <f>IF(ISNUMBER(AVERAGEIFS(Observed!AD$2:AD$10000,Observed!$A$2:$A$10000,$A97,Observed!$C$2:$C$10000,$C97)),AVERAGEIFS(Observed!AD$2:AD$10000,Observed!$A$2:$A$10000,$A97,Observed!$C$2:$C$10000,$C97),"")</f>
        <v>18.452429453531902</v>
      </c>
      <c r="AE97" s="24">
        <f>IF(ISNUMBER(AVERAGEIFS(Observed!AE$2:AE$10000,Observed!$A$2:$A$10000,$A97,Observed!$C$2:$C$10000,$C97)),AVERAGEIFS(Observed!AE$2:AE$10000,Observed!$A$2:$A$10000,$A97,Observed!$C$2:$C$10000,$C97),"")</f>
        <v>2.9523887125651044E-2</v>
      </c>
      <c r="AF97" s="24">
        <f>IF(ISNUMBER(AVERAGEIFS(Observed!AF$2:AF$10000,Observed!$A$2:$A$10000,$A97,Observed!$C$2:$C$10000,$C97)),AVERAGEIFS(Observed!AF$2:AF$10000,Observed!$A$2:$A$10000,$A97,Observed!$C$2:$C$10000,$C97),"")</f>
        <v>2.9523887125651044E-2</v>
      </c>
      <c r="AG97" s="23">
        <f>IF(ISNUMBER(AVERAGEIFS(Observed!AG$2:AG$10000,Observed!$A$2:$A$10000,$A97,Observed!$C$2:$C$10000,$C97)),AVERAGEIFS(Observed!AG$2:AG$10000,Observed!$A$2:$A$10000,$A97,Observed!$C$2:$C$10000,$C97),"")</f>
        <v>11.481602783203124</v>
      </c>
      <c r="AH97" s="23" t="str">
        <f>IF(ISNUMBER(AVERAGEIFS(Observed!AH$2:AH$10000,Observed!$A$2:$A$10000,$A97,Observed!$C$2:$C$10000,$C97)),AVERAGEIFS(Observed!AH$2:AH$10000,Observed!$A$2:$A$10000,$A97,Observed!$C$2:$C$10000,$C97),"")</f>
        <v/>
      </c>
      <c r="AI97" s="22" t="str">
        <f>IF(ISNUMBER(AVERAGEIFS(Observed!AI$2:AI$10000,Observed!$A$2:$A$10000,$A97,Observed!$C$2:$C$10000,$C97)),AVERAGEIFS(Observed!AI$2:AI$10000,Observed!$A$2:$A$10000,$A97,Observed!$C$2:$C$10000,$C97),"")</f>
        <v/>
      </c>
      <c r="AJ97" s="23" t="str">
        <f>IF(ISNUMBER(AVERAGEIFS(Observed!AJ$2:AJ$10000,Observed!$A$2:$A$10000,$A97,Observed!$C$2:$C$10000,$C97)),AVERAGEIFS(Observed!AJ$2:AJ$10000,Observed!$A$2:$A$10000,$A97,Observed!$C$2:$C$10000,$C97),"")</f>
        <v/>
      </c>
      <c r="AK97" s="23" t="str">
        <f>IF(ISNUMBER(AVERAGEIFS(Observed!AK$2:AK$10000,Observed!$A$2:$A$10000,$A97,Observed!$C$2:$C$10000,$C97)),AVERAGEIFS(Observed!AK$2:AK$10000,Observed!$A$2:$A$10000,$A97,Observed!$C$2:$C$10000,$C97),"")</f>
        <v/>
      </c>
      <c r="AL97" s="23" t="str">
        <f>IF(ISNUMBER(AVERAGEIFS(Observed!AL$2:AL$10000,Observed!$A$2:$A$10000,$A97,Observed!$C$2:$C$10000,$C97)),AVERAGEIFS(Observed!AL$2:AL$10000,Observed!$A$2:$A$10000,$A97,Observed!$C$2:$C$10000,$C97),"")</f>
        <v/>
      </c>
      <c r="AM97" s="23" t="str">
        <f>IF(ISNUMBER(AVERAGEIFS(Observed!AM$2:AM$10000,Observed!$A$2:$A$10000,$A97,Observed!$C$2:$C$10000,$C97)),AVERAGEIFS(Observed!AM$2:AM$10000,Observed!$A$2:$A$10000,$A97,Observed!$C$2:$C$10000,$C97),"")</f>
        <v/>
      </c>
      <c r="AN97" s="23" t="str">
        <f>IF(ISNUMBER(AVERAGEIFS(Observed!AN$2:AN$10000,Observed!$A$2:$A$10000,$A97,Observed!$C$2:$C$10000,$C97)),AVERAGEIFS(Observed!AN$2:AN$10000,Observed!$A$2:$A$10000,$A97,Observed!$C$2:$C$10000,$C97),"")</f>
        <v/>
      </c>
      <c r="AO97" s="2">
        <f>COUNTIFS(Observed!$A$2:$A$10000,$A97,Observed!$C$2:$C$10000,$C97)</f>
        <v>3</v>
      </c>
      <c r="AP97" s="2">
        <f t="shared" si="2"/>
        <v>10</v>
      </c>
    </row>
    <row r="98" spans="1:42" x14ac:dyDescent="0.25">
      <c r="A98" t="s">
        <v>25</v>
      </c>
      <c r="B98" t="s">
        <v>43</v>
      </c>
      <c r="C98" s="20">
        <v>42314</v>
      </c>
      <c r="D98">
        <v>1</v>
      </c>
      <c r="E98" t="s">
        <v>54</v>
      </c>
      <c r="G98" s="25" t="s">
        <v>75</v>
      </c>
      <c r="H98" t="s">
        <v>41</v>
      </c>
      <c r="I98">
        <v>2.2999999999999998</v>
      </c>
      <c r="J98" s="2" t="s">
        <v>20</v>
      </c>
      <c r="K98" s="22" t="str">
        <f>IF(ISNUMBER(AVERAGEIFS(Observed!K$2:K$10000,Observed!$A$2:$A$10000,$A98,Observed!$C$2:$C$10000,$C98)),AVERAGEIFS(Observed!K$2:K$10000,Observed!$A$2:$A$10000,$A98,Observed!$C$2:$C$10000,$C98),"")</f>
        <v/>
      </c>
      <c r="L98" s="23" t="str">
        <f>IF(ISNUMBER(AVERAGEIFS(Observed!L$2:L$10000,Observed!$A$2:$A$10000,$A98,Observed!$C$2:$C$10000,$C98)),AVERAGEIFS(Observed!L$2:L$10000,Observed!$A$2:$A$10000,$A98,Observed!$C$2:$C$10000,$C98),"")</f>
        <v/>
      </c>
      <c r="M98" s="23">
        <f>IF(ISNUMBER(AVERAGEIFS(Observed!M$2:M$10000,Observed!$A$2:$A$10000,$A98,Observed!$C$2:$C$10000,$C98)),AVERAGEIFS(Observed!M$2:M$10000,Observed!$A$2:$A$10000,$A98,Observed!$C$2:$C$10000,$C98),"")</f>
        <v>119.71485957537504</v>
      </c>
      <c r="N98" s="23">
        <f>IF(ISNUMBER(AVERAGEIFS(Observed!N$2:N$10000,Observed!$A$2:$A$10000,$A98,Observed!$C$2:$C$10000,$C98)),AVERAGEIFS(Observed!N$2:N$10000,Observed!$A$2:$A$10000,$A98,Observed!$C$2:$C$10000,$C98),"")</f>
        <v>119.71114468153129</v>
      </c>
      <c r="O98" s="23">
        <f>IF(ISNUMBER(AVERAGEIFS(Observed!O$2:O$10000,Observed!$A$2:$A$10000,$A98,Observed!$C$2:$C$10000,$C98)),AVERAGEIFS(Observed!O$2:O$10000,Observed!$A$2:$A$10000,$A98,Observed!$C$2:$C$10000,$C98),"")</f>
        <v>199.57623546302034</v>
      </c>
      <c r="P98" s="24" t="str">
        <f>IF(ISNUMBER(AVERAGEIFS(Observed!P$2:P$10000,Observed!$A$2:$A$10000,$A98,Observed!$C$2:$C$10000,$C98)),AVERAGEIFS(Observed!P$2:P$10000,Observed!$A$2:$A$10000,$A98,Observed!$C$2:$C$10000,$C98),"")</f>
        <v/>
      </c>
      <c r="Q98" s="24" t="str">
        <f>IF(ISNUMBER(AVERAGEIFS(Observed!Q$2:Q$10000,Observed!$A$2:$A$10000,$A98,Observed!$C$2:$C$10000,$C98)),AVERAGEIFS(Observed!Q$2:Q$10000,Observed!$A$2:$A$10000,$A98,Observed!$C$2:$C$10000,$C98),"")</f>
        <v/>
      </c>
      <c r="R98" s="24" t="str">
        <f>IF(ISNUMBER(AVERAGEIFS(Observed!R$2:R$10000,Observed!$A$2:$A$10000,$A98,Observed!$C$2:$C$10000,$C98)),AVERAGEIFS(Observed!R$2:R$10000,Observed!$A$2:$A$10000,$A98,Observed!$C$2:$C$10000,$C98),"")</f>
        <v/>
      </c>
      <c r="S98" s="22" t="str">
        <f>IF(ISNUMBER(AVERAGEIFS(Observed!S$2:S$10000,Observed!$A$2:$A$10000,$A98,Observed!$C$2:$C$10000,$C98)),AVERAGEIFS(Observed!S$2:S$10000,Observed!$A$2:$A$10000,$A98,Observed!$C$2:$C$10000,$C98),"")</f>
        <v/>
      </c>
      <c r="T98" s="23" t="str">
        <f>IF(ISNUMBER(AVERAGEIFS(Observed!T$2:T$10000,Observed!$A$2:$A$10000,$A98,Observed!$C$2:$C$10000,$C98)),AVERAGEIFS(Observed!T$2:T$10000,Observed!$A$2:$A$10000,$A98,Observed!$C$2:$C$10000,$C98),"")</f>
        <v/>
      </c>
      <c r="U98" s="23" t="str">
        <f>IF(ISNUMBER(AVERAGEIFS(Observed!U$2:U$10000,Observed!$A$2:$A$10000,$A98,Observed!$C$2:$C$10000,$C98)),AVERAGEIFS(Observed!U$2:U$10000,Observed!$A$2:$A$10000,$A98,Observed!$C$2:$C$10000,$C98),"")</f>
        <v/>
      </c>
      <c r="V98" s="23" t="str">
        <f>IF(ISNUMBER(AVERAGEIFS(Observed!V$2:V$10000,Observed!$A$2:$A$10000,$A98,Observed!$C$2:$C$10000,$C98)),AVERAGEIFS(Observed!V$2:V$10000,Observed!$A$2:$A$10000,$A98,Observed!$C$2:$C$10000,$C98),"")</f>
        <v/>
      </c>
      <c r="W98" s="23" t="str">
        <f>IF(ISNUMBER(AVERAGEIFS(Observed!W$2:W$10000,Observed!$A$2:$A$10000,$A98,Observed!$C$2:$C$10000,$C98)),AVERAGEIFS(Observed!W$2:W$10000,Observed!$A$2:$A$10000,$A98,Observed!$C$2:$C$10000,$C98),"")</f>
        <v/>
      </c>
      <c r="X98" s="23" t="str">
        <f>IF(ISNUMBER(AVERAGEIFS(Observed!X$2:X$10000,Observed!$A$2:$A$10000,$A98,Observed!$C$2:$C$10000,$C98)),AVERAGEIFS(Observed!X$2:X$10000,Observed!$A$2:$A$10000,$A98,Observed!$C$2:$C$10000,$C98),"")</f>
        <v/>
      </c>
      <c r="Y98" s="23">
        <f>IF(ISNUMBER(AVERAGEIFS(Observed!Y$2:Y$10000,Observed!$A$2:$A$10000,$A98,Observed!$C$2:$C$10000,$C98)),AVERAGEIFS(Observed!Y$2:Y$10000,Observed!$A$2:$A$10000,$A98,Observed!$C$2:$C$10000,$C98),"")</f>
        <v>20.905479431152344</v>
      </c>
      <c r="Z98" s="23">
        <f>IF(ISNUMBER(AVERAGEIFS(Observed!Z$2:Z$10000,Observed!$A$2:$A$10000,$A98,Observed!$C$2:$C$10000,$C98)),AVERAGEIFS(Observed!Z$2:Z$10000,Observed!$A$2:$A$10000,$A98,Observed!$C$2:$C$10000,$C98),"")</f>
        <v>11.185678482055664</v>
      </c>
      <c r="AA98" s="23">
        <f>IF(ISNUMBER(AVERAGEIFS(Observed!AA$2:AA$10000,Observed!$A$2:$A$10000,$A98,Observed!$C$2:$C$10000,$C98)),AVERAGEIFS(Observed!AA$2:AA$10000,Observed!$A$2:$A$10000,$A98,Observed!$C$2:$C$10000,$C98),"")</f>
        <v>74.137809753417969</v>
      </c>
      <c r="AB98" s="23">
        <f>IF(ISNUMBER(AVERAGEIFS(Observed!AB$2:AB$10000,Observed!$A$2:$A$10000,$A98,Observed!$C$2:$C$10000,$C98)),AVERAGEIFS(Observed!AB$2:AB$10000,Observed!$A$2:$A$10000,$A98,Observed!$C$2:$C$10000,$C98),"")</f>
        <v>30.446029027303059</v>
      </c>
      <c r="AC98" s="23">
        <f>IF(ISNUMBER(AVERAGEIFS(Observed!AC$2:AC$10000,Observed!$A$2:$A$10000,$A98,Observed!$C$2:$C$10000,$C98)),AVERAGEIFS(Observed!AC$2:AC$10000,Observed!$A$2:$A$10000,$A98,Observed!$C$2:$C$10000,$C98),"")</f>
        <v>85.754386901855469</v>
      </c>
      <c r="AD98" s="23">
        <f>IF(ISNUMBER(AVERAGEIFS(Observed!AD$2:AD$10000,Observed!$A$2:$A$10000,$A98,Observed!$C$2:$C$10000,$C98)),AVERAGEIFS(Observed!AD$2:AD$10000,Observed!$A$2:$A$10000,$A98,Observed!$C$2:$C$10000,$C98),"")</f>
        <v>14.223617235819498</v>
      </c>
      <c r="AE98" s="24">
        <f>IF(ISNUMBER(AVERAGEIFS(Observed!AE$2:AE$10000,Observed!$A$2:$A$10000,$A98,Observed!$C$2:$C$10000,$C98)),AVERAGEIFS(Observed!AE$2:AE$10000,Observed!$A$2:$A$10000,$A98,Observed!$C$2:$C$10000,$C98),"")</f>
        <v>2.27577875773112E-2</v>
      </c>
      <c r="AF98" s="24">
        <f>IF(ISNUMBER(AVERAGEIFS(Observed!AF$2:AF$10000,Observed!$A$2:$A$10000,$A98,Observed!$C$2:$C$10000,$C98)),AVERAGEIFS(Observed!AF$2:AF$10000,Observed!$A$2:$A$10000,$A98,Observed!$C$2:$C$10000,$C98),"")</f>
        <v>2.27577875773112E-2</v>
      </c>
      <c r="AG98" s="23">
        <f>IF(ISNUMBER(AVERAGEIFS(Observed!AG$2:AG$10000,Observed!$A$2:$A$10000,$A98,Observed!$C$2:$C$10000,$C98)),AVERAGEIFS(Observed!AG$2:AG$10000,Observed!$A$2:$A$10000,$A98,Observed!$C$2:$C$10000,$C98),"")</f>
        <v>11.862049560546874</v>
      </c>
      <c r="AH98" s="23" t="str">
        <f>IF(ISNUMBER(AVERAGEIFS(Observed!AH$2:AH$10000,Observed!$A$2:$A$10000,$A98,Observed!$C$2:$C$10000,$C98)),AVERAGEIFS(Observed!AH$2:AH$10000,Observed!$A$2:$A$10000,$A98,Observed!$C$2:$C$10000,$C98),"")</f>
        <v/>
      </c>
      <c r="AI98" s="22" t="str">
        <f>IF(ISNUMBER(AVERAGEIFS(Observed!AI$2:AI$10000,Observed!$A$2:$A$10000,$A98,Observed!$C$2:$C$10000,$C98)),AVERAGEIFS(Observed!AI$2:AI$10000,Observed!$A$2:$A$10000,$A98,Observed!$C$2:$C$10000,$C98),"")</f>
        <v/>
      </c>
      <c r="AJ98" s="23" t="str">
        <f>IF(ISNUMBER(AVERAGEIFS(Observed!AJ$2:AJ$10000,Observed!$A$2:$A$10000,$A98,Observed!$C$2:$C$10000,$C98)),AVERAGEIFS(Observed!AJ$2:AJ$10000,Observed!$A$2:$A$10000,$A98,Observed!$C$2:$C$10000,$C98),"")</f>
        <v/>
      </c>
      <c r="AK98" s="23" t="str">
        <f>IF(ISNUMBER(AVERAGEIFS(Observed!AK$2:AK$10000,Observed!$A$2:$A$10000,$A98,Observed!$C$2:$C$10000,$C98)),AVERAGEIFS(Observed!AK$2:AK$10000,Observed!$A$2:$A$10000,$A98,Observed!$C$2:$C$10000,$C98),"")</f>
        <v/>
      </c>
      <c r="AL98" s="23" t="str">
        <f>IF(ISNUMBER(AVERAGEIFS(Observed!AL$2:AL$10000,Observed!$A$2:$A$10000,$A98,Observed!$C$2:$C$10000,$C98)),AVERAGEIFS(Observed!AL$2:AL$10000,Observed!$A$2:$A$10000,$A98,Observed!$C$2:$C$10000,$C98),"")</f>
        <v/>
      </c>
      <c r="AM98" s="23">
        <f>IF(ISNUMBER(AVERAGEIFS(Observed!AM$2:AM$10000,Observed!$A$2:$A$10000,$A98,Observed!$C$2:$C$10000,$C98)),AVERAGEIFS(Observed!AM$2:AM$10000,Observed!$A$2:$A$10000,$A98,Observed!$C$2:$C$10000,$C98),"")</f>
        <v>2.7675000000000001</v>
      </c>
      <c r="AN98" s="23">
        <f>IF(ISNUMBER(AVERAGEIFS(Observed!AN$2:AN$10000,Observed!$A$2:$A$10000,$A98,Observed!$C$2:$C$10000,$C98)),AVERAGEIFS(Observed!AN$2:AN$10000,Observed!$A$2:$A$10000,$A98,Observed!$C$2:$C$10000,$C98),"")</f>
        <v>5.3274999999999997</v>
      </c>
      <c r="AO98" s="2">
        <f>COUNTIFS(Observed!$A$2:$A$10000,$A98,Observed!$C$2:$C$10000,$C98)</f>
        <v>4</v>
      </c>
      <c r="AP98" s="2">
        <f t="shared" si="2"/>
        <v>14</v>
      </c>
    </row>
    <row r="99" spans="1:42" x14ac:dyDescent="0.25">
      <c r="A99" t="s">
        <v>23</v>
      </c>
      <c r="B99" t="s">
        <v>43</v>
      </c>
      <c r="C99" s="20">
        <v>42314</v>
      </c>
      <c r="D99">
        <v>1</v>
      </c>
      <c r="E99" t="s">
        <v>55</v>
      </c>
      <c r="G99" s="25" t="s">
        <v>75</v>
      </c>
      <c r="H99" t="s">
        <v>41</v>
      </c>
      <c r="I99">
        <v>2.2999999999999998</v>
      </c>
      <c r="J99" s="2" t="s">
        <v>20</v>
      </c>
      <c r="K99" s="22" t="str">
        <f>IF(ISNUMBER(AVERAGEIFS(Observed!K$2:K$10000,Observed!$A$2:$A$10000,$A99,Observed!$C$2:$C$10000,$C99)),AVERAGEIFS(Observed!K$2:K$10000,Observed!$A$2:$A$10000,$A99,Observed!$C$2:$C$10000,$C99),"")</f>
        <v/>
      </c>
      <c r="L99" s="23" t="str">
        <f>IF(ISNUMBER(AVERAGEIFS(Observed!L$2:L$10000,Observed!$A$2:$A$10000,$A99,Observed!$C$2:$C$10000,$C99)),AVERAGEIFS(Observed!L$2:L$10000,Observed!$A$2:$A$10000,$A99,Observed!$C$2:$C$10000,$C99),"")</f>
        <v/>
      </c>
      <c r="M99" s="23">
        <f>IF(ISNUMBER(AVERAGEIFS(Observed!M$2:M$10000,Observed!$A$2:$A$10000,$A99,Observed!$C$2:$C$10000,$C99)),AVERAGEIFS(Observed!M$2:M$10000,Observed!$A$2:$A$10000,$A99,Observed!$C$2:$C$10000,$C99),"")</f>
        <v>125.92763449509073</v>
      </c>
      <c r="N99" s="23">
        <f>IF(ISNUMBER(AVERAGEIFS(Observed!N$2:N$10000,Observed!$A$2:$A$10000,$A99,Observed!$C$2:$C$10000,$C99)),AVERAGEIFS(Observed!N$2:N$10000,Observed!$A$2:$A$10000,$A99,Observed!$C$2:$C$10000,$C99),"")</f>
        <v>125.92072587131804</v>
      </c>
      <c r="O99" s="23">
        <f>IF(ISNUMBER(AVERAGEIFS(Observed!O$2:O$10000,Observed!$A$2:$A$10000,$A99,Observed!$C$2:$C$10000,$C99)),AVERAGEIFS(Observed!O$2:O$10000,Observed!$A$2:$A$10000,$A99,Observed!$C$2:$C$10000,$C99),"")</f>
        <v>264.76254547046898</v>
      </c>
      <c r="P99" s="24" t="str">
        <f>IF(ISNUMBER(AVERAGEIFS(Observed!P$2:P$10000,Observed!$A$2:$A$10000,$A99,Observed!$C$2:$C$10000,$C99)),AVERAGEIFS(Observed!P$2:P$10000,Observed!$A$2:$A$10000,$A99,Observed!$C$2:$C$10000,$C99),"")</f>
        <v/>
      </c>
      <c r="Q99" s="24" t="str">
        <f>IF(ISNUMBER(AVERAGEIFS(Observed!Q$2:Q$10000,Observed!$A$2:$A$10000,$A99,Observed!$C$2:$C$10000,$C99)),AVERAGEIFS(Observed!Q$2:Q$10000,Observed!$A$2:$A$10000,$A99,Observed!$C$2:$C$10000,$C99),"")</f>
        <v/>
      </c>
      <c r="R99" s="24" t="str">
        <f>IF(ISNUMBER(AVERAGEIFS(Observed!R$2:R$10000,Observed!$A$2:$A$10000,$A99,Observed!$C$2:$C$10000,$C99)),AVERAGEIFS(Observed!R$2:R$10000,Observed!$A$2:$A$10000,$A99,Observed!$C$2:$C$10000,$C99),"")</f>
        <v/>
      </c>
      <c r="S99" s="22" t="str">
        <f>IF(ISNUMBER(AVERAGEIFS(Observed!S$2:S$10000,Observed!$A$2:$A$10000,$A99,Observed!$C$2:$C$10000,$C99)),AVERAGEIFS(Observed!S$2:S$10000,Observed!$A$2:$A$10000,$A99,Observed!$C$2:$C$10000,$C99),"")</f>
        <v/>
      </c>
      <c r="T99" s="23" t="str">
        <f>IF(ISNUMBER(AVERAGEIFS(Observed!T$2:T$10000,Observed!$A$2:$A$10000,$A99,Observed!$C$2:$C$10000,$C99)),AVERAGEIFS(Observed!T$2:T$10000,Observed!$A$2:$A$10000,$A99,Observed!$C$2:$C$10000,$C99),"")</f>
        <v/>
      </c>
      <c r="U99" s="23" t="str">
        <f>IF(ISNUMBER(AVERAGEIFS(Observed!U$2:U$10000,Observed!$A$2:$A$10000,$A99,Observed!$C$2:$C$10000,$C99)),AVERAGEIFS(Observed!U$2:U$10000,Observed!$A$2:$A$10000,$A99,Observed!$C$2:$C$10000,$C99),"")</f>
        <v/>
      </c>
      <c r="V99" s="23" t="str">
        <f>IF(ISNUMBER(AVERAGEIFS(Observed!V$2:V$10000,Observed!$A$2:$A$10000,$A99,Observed!$C$2:$C$10000,$C99)),AVERAGEIFS(Observed!V$2:V$10000,Observed!$A$2:$A$10000,$A99,Observed!$C$2:$C$10000,$C99),"")</f>
        <v/>
      </c>
      <c r="W99" s="23" t="str">
        <f>IF(ISNUMBER(AVERAGEIFS(Observed!W$2:W$10000,Observed!$A$2:$A$10000,$A99,Observed!$C$2:$C$10000,$C99)),AVERAGEIFS(Observed!W$2:W$10000,Observed!$A$2:$A$10000,$A99,Observed!$C$2:$C$10000,$C99),"")</f>
        <v/>
      </c>
      <c r="X99" s="23" t="str">
        <f>IF(ISNUMBER(AVERAGEIFS(Observed!X$2:X$10000,Observed!$A$2:$A$10000,$A99,Observed!$C$2:$C$10000,$C99)),AVERAGEIFS(Observed!X$2:X$10000,Observed!$A$2:$A$10000,$A99,Observed!$C$2:$C$10000,$C99),"")</f>
        <v/>
      </c>
      <c r="Y99" s="23">
        <f>IF(ISNUMBER(AVERAGEIFS(Observed!Y$2:Y$10000,Observed!$A$2:$A$10000,$A99,Observed!$C$2:$C$10000,$C99)),AVERAGEIFS(Observed!Y$2:Y$10000,Observed!$A$2:$A$10000,$A99,Observed!$C$2:$C$10000,$C99),"")</f>
        <v>21.806113560994465</v>
      </c>
      <c r="Z99" s="23">
        <f>IF(ISNUMBER(AVERAGEIFS(Observed!Z$2:Z$10000,Observed!$A$2:$A$10000,$A99,Observed!$C$2:$C$10000,$C99)),AVERAGEIFS(Observed!Z$2:Z$10000,Observed!$A$2:$A$10000,$A99,Observed!$C$2:$C$10000,$C99),"")</f>
        <v>11.669701258341471</v>
      </c>
      <c r="AA99" s="23">
        <f>IF(ISNUMBER(AVERAGEIFS(Observed!AA$2:AA$10000,Observed!$A$2:$A$10000,$A99,Observed!$C$2:$C$10000,$C99)),AVERAGEIFS(Observed!AA$2:AA$10000,Observed!$A$2:$A$10000,$A99,Observed!$C$2:$C$10000,$C99),"")</f>
        <v>75.443412780761719</v>
      </c>
      <c r="AB99" s="23">
        <f>IF(ISNUMBER(AVERAGEIFS(Observed!AB$2:AB$10000,Observed!$A$2:$A$10000,$A99,Observed!$C$2:$C$10000,$C99)),AVERAGEIFS(Observed!AB$2:AB$10000,Observed!$A$2:$A$10000,$A99,Observed!$C$2:$C$10000,$C99),"")</f>
        <v>31.214742024739582</v>
      </c>
      <c r="AC99" s="23">
        <f>IF(ISNUMBER(AVERAGEIFS(Observed!AC$2:AC$10000,Observed!$A$2:$A$10000,$A99,Observed!$C$2:$C$10000,$C99)),AVERAGEIFS(Observed!AC$2:AC$10000,Observed!$A$2:$A$10000,$A99,Observed!$C$2:$C$10000,$C99),"")</f>
        <v>87.119885762532547</v>
      </c>
      <c r="AD99" s="23">
        <f>IF(ISNUMBER(AVERAGEIFS(Observed!AD$2:AD$10000,Observed!$A$2:$A$10000,$A99,Observed!$C$2:$C$10000,$C99)),AVERAGEIFS(Observed!AD$2:AD$10000,Observed!$A$2:$A$10000,$A99,Observed!$C$2:$C$10000,$C99),"")</f>
        <v>13.644561767578125</v>
      </c>
      <c r="AE99" s="24">
        <f>IF(ISNUMBER(AVERAGEIFS(Observed!AE$2:AE$10000,Observed!$A$2:$A$10000,$A99,Observed!$C$2:$C$10000,$C99)),AVERAGEIFS(Observed!AE$2:AE$10000,Observed!$A$2:$A$10000,$A99,Observed!$C$2:$C$10000,$C99),"")</f>
        <v>2.1831298828124998E-2</v>
      </c>
      <c r="AF99" s="24">
        <f>IF(ISNUMBER(AVERAGEIFS(Observed!AF$2:AF$10000,Observed!$A$2:$A$10000,$A99,Observed!$C$2:$C$10000,$C99)),AVERAGEIFS(Observed!AF$2:AF$10000,Observed!$A$2:$A$10000,$A99,Observed!$C$2:$C$10000,$C99),"")</f>
        <v>2.1831298828124998E-2</v>
      </c>
      <c r="AG99" s="23">
        <f>IF(ISNUMBER(AVERAGEIFS(Observed!AG$2:AG$10000,Observed!$A$2:$A$10000,$A99,Observed!$C$2:$C$10000,$C99)),AVERAGEIFS(Observed!AG$2:AG$10000,Observed!$A$2:$A$10000,$A99,Observed!$C$2:$C$10000,$C99),"")</f>
        <v>12.070946044921875</v>
      </c>
      <c r="AH99" s="23" t="str">
        <f>IF(ISNUMBER(AVERAGEIFS(Observed!AH$2:AH$10000,Observed!$A$2:$A$10000,$A99,Observed!$C$2:$C$10000,$C99)),AVERAGEIFS(Observed!AH$2:AH$10000,Observed!$A$2:$A$10000,$A99,Observed!$C$2:$C$10000,$C99),"")</f>
        <v/>
      </c>
      <c r="AI99" s="22" t="str">
        <f>IF(ISNUMBER(AVERAGEIFS(Observed!AI$2:AI$10000,Observed!$A$2:$A$10000,$A99,Observed!$C$2:$C$10000,$C99)),AVERAGEIFS(Observed!AI$2:AI$10000,Observed!$A$2:$A$10000,$A99,Observed!$C$2:$C$10000,$C99),"")</f>
        <v/>
      </c>
      <c r="AJ99" s="23" t="str">
        <f>IF(ISNUMBER(AVERAGEIFS(Observed!AJ$2:AJ$10000,Observed!$A$2:$A$10000,$A99,Observed!$C$2:$C$10000,$C99)),AVERAGEIFS(Observed!AJ$2:AJ$10000,Observed!$A$2:$A$10000,$A99,Observed!$C$2:$C$10000,$C99),"")</f>
        <v/>
      </c>
      <c r="AK99" s="23" t="str">
        <f>IF(ISNUMBER(AVERAGEIFS(Observed!AK$2:AK$10000,Observed!$A$2:$A$10000,$A99,Observed!$C$2:$C$10000,$C99)),AVERAGEIFS(Observed!AK$2:AK$10000,Observed!$A$2:$A$10000,$A99,Observed!$C$2:$C$10000,$C99),"")</f>
        <v/>
      </c>
      <c r="AL99" s="23" t="str">
        <f>IF(ISNUMBER(AVERAGEIFS(Observed!AL$2:AL$10000,Observed!$A$2:$A$10000,$A99,Observed!$C$2:$C$10000,$C99)),AVERAGEIFS(Observed!AL$2:AL$10000,Observed!$A$2:$A$10000,$A99,Observed!$C$2:$C$10000,$C99),"")</f>
        <v/>
      </c>
      <c r="AM99" s="23">
        <f>IF(ISNUMBER(AVERAGEIFS(Observed!AM$2:AM$10000,Observed!$A$2:$A$10000,$A99,Observed!$C$2:$C$10000,$C99)),AVERAGEIFS(Observed!AM$2:AM$10000,Observed!$A$2:$A$10000,$A99,Observed!$C$2:$C$10000,$C99),"")</f>
        <v>2.7542500000000003</v>
      </c>
      <c r="AN99" s="23">
        <f>IF(ISNUMBER(AVERAGEIFS(Observed!AN$2:AN$10000,Observed!$A$2:$A$10000,$A99,Observed!$C$2:$C$10000,$C99)),AVERAGEIFS(Observed!AN$2:AN$10000,Observed!$A$2:$A$10000,$A99,Observed!$C$2:$C$10000,$C99),"")</f>
        <v>7.2289999999999992</v>
      </c>
      <c r="AO99" s="2">
        <f>COUNTIFS(Observed!$A$2:$A$10000,$A99,Observed!$C$2:$C$10000,$C99)</f>
        <v>4</v>
      </c>
      <c r="AP99" s="2">
        <f t="shared" si="2"/>
        <v>14</v>
      </c>
    </row>
    <row r="100" spans="1:42" x14ac:dyDescent="0.25">
      <c r="A100" t="s">
        <v>24</v>
      </c>
      <c r="B100" t="s">
        <v>43</v>
      </c>
      <c r="C100" s="20">
        <v>42314</v>
      </c>
      <c r="D100">
        <v>1</v>
      </c>
      <c r="E100" t="s">
        <v>56</v>
      </c>
      <c r="G100" s="25" t="s">
        <v>75</v>
      </c>
      <c r="H100" t="s">
        <v>41</v>
      </c>
      <c r="I100">
        <v>2.2999999999999998</v>
      </c>
      <c r="J100" s="2" t="s">
        <v>20</v>
      </c>
      <c r="K100" s="22" t="str">
        <f>IF(ISNUMBER(AVERAGEIFS(Observed!K$2:K$10000,Observed!$A$2:$A$10000,$A100,Observed!$C$2:$C$10000,$C100)),AVERAGEIFS(Observed!K$2:K$10000,Observed!$A$2:$A$10000,$A100,Observed!$C$2:$C$10000,$C100),"")</f>
        <v/>
      </c>
      <c r="L100" s="23" t="str">
        <f>IF(ISNUMBER(AVERAGEIFS(Observed!L$2:L$10000,Observed!$A$2:$A$10000,$A100,Observed!$C$2:$C$10000,$C100)),AVERAGEIFS(Observed!L$2:L$10000,Observed!$A$2:$A$10000,$A100,Observed!$C$2:$C$10000,$C100),"")</f>
        <v/>
      </c>
      <c r="M100" s="23">
        <f>IF(ISNUMBER(AVERAGEIFS(Observed!M$2:M$10000,Observed!$A$2:$A$10000,$A100,Observed!$C$2:$C$10000,$C100)),AVERAGEIFS(Observed!M$2:M$10000,Observed!$A$2:$A$10000,$A100,Observed!$C$2:$C$10000,$C100),"")</f>
        <v>204.00051646849684</v>
      </c>
      <c r="N100" s="23">
        <f>IF(ISNUMBER(AVERAGEIFS(Observed!N$2:N$10000,Observed!$A$2:$A$10000,$A100,Observed!$C$2:$C$10000,$C100)),AVERAGEIFS(Observed!N$2:N$10000,Observed!$A$2:$A$10000,$A100,Observed!$C$2:$C$10000,$C100),"")</f>
        <v>204.00038735137264</v>
      </c>
      <c r="O100" s="23">
        <f>IF(ISNUMBER(AVERAGEIFS(Observed!O$2:O$10000,Observed!$A$2:$A$10000,$A100,Observed!$C$2:$C$10000,$C100)),AVERAGEIFS(Observed!O$2:O$10000,Observed!$A$2:$A$10000,$A100,Observed!$C$2:$C$10000,$C100),"")</f>
        <v>402.32545173740078</v>
      </c>
      <c r="P100" s="24" t="str">
        <f>IF(ISNUMBER(AVERAGEIFS(Observed!P$2:P$10000,Observed!$A$2:$A$10000,$A100,Observed!$C$2:$C$10000,$C100)),AVERAGEIFS(Observed!P$2:P$10000,Observed!$A$2:$A$10000,$A100,Observed!$C$2:$C$10000,$C100),"")</f>
        <v/>
      </c>
      <c r="Q100" s="24" t="str">
        <f>IF(ISNUMBER(AVERAGEIFS(Observed!Q$2:Q$10000,Observed!$A$2:$A$10000,$A100,Observed!$C$2:$C$10000,$C100)),AVERAGEIFS(Observed!Q$2:Q$10000,Observed!$A$2:$A$10000,$A100,Observed!$C$2:$C$10000,$C100),"")</f>
        <v/>
      </c>
      <c r="R100" s="24" t="str">
        <f>IF(ISNUMBER(AVERAGEIFS(Observed!R$2:R$10000,Observed!$A$2:$A$10000,$A100,Observed!$C$2:$C$10000,$C100)),AVERAGEIFS(Observed!R$2:R$10000,Observed!$A$2:$A$10000,$A100,Observed!$C$2:$C$10000,$C100),"")</f>
        <v/>
      </c>
      <c r="S100" s="22" t="str">
        <f>IF(ISNUMBER(AVERAGEIFS(Observed!S$2:S$10000,Observed!$A$2:$A$10000,$A100,Observed!$C$2:$C$10000,$C100)),AVERAGEIFS(Observed!S$2:S$10000,Observed!$A$2:$A$10000,$A100,Observed!$C$2:$C$10000,$C100),"")</f>
        <v/>
      </c>
      <c r="T100" s="23" t="str">
        <f>IF(ISNUMBER(AVERAGEIFS(Observed!T$2:T$10000,Observed!$A$2:$A$10000,$A100,Observed!$C$2:$C$10000,$C100)),AVERAGEIFS(Observed!T$2:T$10000,Observed!$A$2:$A$10000,$A100,Observed!$C$2:$C$10000,$C100),"")</f>
        <v/>
      </c>
      <c r="U100" s="23" t="str">
        <f>IF(ISNUMBER(AVERAGEIFS(Observed!U$2:U$10000,Observed!$A$2:$A$10000,$A100,Observed!$C$2:$C$10000,$C100)),AVERAGEIFS(Observed!U$2:U$10000,Observed!$A$2:$A$10000,$A100,Observed!$C$2:$C$10000,$C100),"")</f>
        <v/>
      </c>
      <c r="V100" s="23" t="str">
        <f>IF(ISNUMBER(AVERAGEIFS(Observed!V$2:V$10000,Observed!$A$2:$A$10000,$A100,Observed!$C$2:$C$10000,$C100)),AVERAGEIFS(Observed!V$2:V$10000,Observed!$A$2:$A$10000,$A100,Observed!$C$2:$C$10000,$C100),"")</f>
        <v/>
      </c>
      <c r="W100" s="23" t="str">
        <f>IF(ISNUMBER(AVERAGEIFS(Observed!W$2:W$10000,Observed!$A$2:$A$10000,$A100,Observed!$C$2:$C$10000,$C100)),AVERAGEIFS(Observed!W$2:W$10000,Observed!$A$2:$A$10000,$A100,Observed!$C$2:$C$10000,$C100),"")</f>
        <v/>
      </c>
      <c r="X100" s="23" t="str">
        <f>IF(ISNUMBER(AVERAGEIFS(Observed!X$2:X$10000,Observed!$A$2:$A$10000,$A100,Observed!$C$2:$C$10000,$C100)),AVERAGEIFS(Observed!X$2:X$10000,Observed!$A$2:$A$10000,$A100,Observed!$C$2:$C$10000,$C100),"")</f>
        <v/>
      </c>
      <c r="Y100" s="23">
        <f>IF(ISNUMBER(AVERAGEIFS(Observed!Y$2:Y$10000,Observed!$A$2:$A$10000,$A100,Observed!$C$2:$C$10000,$C100)),AVERAGEIFS(Observed!Y$2:Y$10000,Observed!$A$2:$A$10000,$A100,Observed!$C$2:$C$10000,$C100),"")</f>
        <v>21.149981180826824</v>
      </c>
      <c r="Z100" s="23">
        <f>IF(ISNUMBER(AVERAGEIFS(Observed!Z$2:Z$10000,Observed!$A$2:$A$10000,$A100,Observed!$C$2:$C$10000,$C100)),AVERAGEIFS(Observed!Z$2:Z$10000,Observed!$A$2:$A$10000,$A100,Observed!$C$2:$C$10000,$C100),"")</f>
        <v>12.956422805786133</v>
      </c>
      <c r="AA100" s="23">
        <f>IF(ISNUMBER(AVERAGEIFS(Observed!AA$2:AA$10000,Observed!$A$2:$A$10000,$A100,Observed!$C$2:$C$10000,$C100)),AVERAGEIFS(Observed!AA$2:AA$10000,Observed!$A$2:$A$10000,$A100,Observed!$C$2:$C$10000,$C100),"")</f>
        <v>77.996960957845047</v>
      </c>
      <c r="AB100" s="23">
        <f>IF(ISNUMBER(AVERAGEIFS(Observed!AB$2:AB$10000,Observed!$A$2:$A$10000,$A100,Observed!$C$2:$C$10000,$C100)),AVERAGEIFS(Observed!AB$2:AB$10000,Observed!$A$2:$A$10000,$A100,Observed!$C$2:$C$10000,$C100),"")</f>
        <v>29.529547373453777</v>
      </c>
      <c r="AC100" s="23">
        <f>IF(ISNUMBER(AVERAGEIFS(Observed!AC$2:AC$10000,Observed!$A$2:$A$10000,$A100,Observed!$C$2:$C$10000,$C100)),AVERAGEIFS(Observed!AC$2:AC$10000,Observed!$A$2:$A$10000,$A100,Observed!$C$2:$C$10000,$C100),"")</f>
        <v>87.778401692708329</v>
      </c>
      <c r="AD100" s="23">
        <f>IF(ISNUMBER(AVERAGEIFS(Observed!AD$2:AD$10000,Observed!$A$2:$A$10000,$A100,Observed!$C$2:$C$10000,$C100)),AVERAGEIFS(Observed!AD$2:AD$10000,Observed!$A$2:$A$10000,$A100,Observed!$C$2:$C$10000,$C100),"")</f>
        <v>17.324445724487305</v>
      </c>
      <c r="AE100" s="24">
        <f>IF(ISNUMBER(AVERAGEIFS(Observed!AE$2:AE$10000,Observed!$A$2:$A$10000,$A100,Observed!$C$2:$C$10000,$C100)),AVERAGEIFS(Observed!AE$2:AE$10000,Observed!$A$2:$A$10000,$A100,Observed!$C$2:$C$10000,$C100),"")</f>
        <v>2.7719113159179687E-2</v>
      </c>
      <c r="AF100" s="24">
        <f>IF(ISNUMBER(AVERAGEIFS(Observed!AF$2:AF$10000,Observed!$A$2:$A$10000,$A100,Observed!$C$2:$C$10000,$C100)),AVERAGEIFS(Observed!AF$2:AF$10000,Observed!$A$2:$A$10000,$A100,Observed!$C$2:$C$10000,$C100),"")</f>
        <v>2.7719113159179687E-2</v>
      </c>
      <c r="AG100" s="23">
        <f>IF(ISNUMBER(AVERAGEIFS(Observed!AG$2:AG$10000,Observed!$A$2:$A$10000,$A100,Observed!$C$2:$C$10000,$C100)),AVERAGEIFS(Observed!AG$2:AG$10000,Observed!$A$2:$A$10000,$A100,Observed!$C$2:$C$10000,$C100),"")</f>
        <v>12.47951375325521</v>
      </c>
      <c r="AH100" s="23" t="str">
        <f>IF(ISNUMBER(AVERAGEIFS(Observed!AH$2:AH$10000,Observed!$A$2:$A$10000,$A100,Observed!$C$2:$C$10000,$C100)),AVERAGEIFS(Observed!AH$2:AH$10000,Observed!$A$2:$A$10000,$A100,Observed!$C$2:$C$10000,$C100),"")</f>
        <v/>
      </c>
      <c r="AI100" s="22" t="str">
        <f>IF(ISNUMBER(AVERAGEIFS(Observed!AI$2:AI$10000,Observed!$A$2:$A$10000,$A100,Observed!$C$2:$C$10000,$C100)),AVERAGEIFS(Observed!AI$2:AI$10000,Observed!$A$2:$A$10000,$A100,Observed!$C$2:$C$10000,$C100),"")</f>
        <v/>
      </c>
      <c r="AJ100" s="23" t="str">
        <f>IF(ISNUMBER(AVERAGEIFS(Observed!AJ$2:AJ$10000,Observed!$A$2:$A$10000,$A100,Observed!$C$2:$C$10000,$C100)),AVERAGEIFS(Observed!AJ$2:AJ$10000,Observed!$A$2:$A$10000,$A100,Observed!$C$2:$C$10000,$C100),"")</f>
        <v/>
      </c>
      <c r="AK100" s="23" t="str">
        <f>IF(ISNUMBER(AVERAGEIFS(Observed!AK$2:AK$10000,Observed!$A$2:$A$10000,$A100,Observed!$C$2:$C$10000,$C100)),AVERAGEIFS(Observed!AK$2:AK$10000,Observed!$A$2:$A$10000,$A100,Observed!$C$2:$C$10000,$C100),"")</f>
        <v/>
      </c>
      <c r="AL100" s="23" t="str">
        <f>IF(ISNUMBER(AVERAGEIFS(Observed!AL$2:AL$10000,Observed!$A$2:$A$10000,$A100,Observed!$C$2:$C$10000,$C100)),AVERAGEIFS(Observed!AL$2:AL$10000,Observed!$A$2:$A$10000,$A100,Observed!$C$2:$C$10000,$C100),"")</f>
        <v/>
      </c>
      <c r="AM100" s="23">
        <f>IF(ISNUMBER(AVERAGEIFS(Observed!AM$2:AM$10000,Observed!$A$2:$A$10000,$A100,Observed!$C$2:$C$10000,$C100)),AVERAGEIFS(Observed!AM$2:AM$10000,Observed!$A$2:$A$10000,$A100,Observed!$C$2:$C$10000,$C100),"")</f>
        <v>5.6905000000000001</v>
      </c>
      <c r="AN100" s="23">
        <f>IF(ISNUMBER(AVERAGEIFS(Observed!AN$2:AN$10000,Observed!$A$2:$A$10000,$A100,Observed!$C$2:$C$10000,$C100)),AVERAGEIFS(Observed!AN$2:AN$10000,Observed!$A$2:$A$10000,$A100,Observed!$C$2:$C$10000,$C100),"")</f>
        <v>12.753500000000001</v>
      </c>
      <c r="AO100" s="2">
        <f>COUNTIFS(Observed!$A$2:$A$10000,$A100,Observed!$C$2:$C$10000,$C100)</f>
        <v>4</v>
      </c>
      <c r="AP100" s="2">
        <f t="shared" si="2"/>
        <v>14</v>
      </c>
    </row>
    <row r="101" spans="1:42" x14ac:dyDescent="0.25">
      <c r="A101" t="s">
        <v>27</v>
      </c>
      <c r="B101" t="s">
        <v>43</v>
      </c>
      <c r="C101" s="20">
        <v>42314</v>
      </c>
      <c r="D101">
        <v>1</v>
      </c>
      <c r="E101" t="s">
        <v>57</v>
      </c>
      <c r="G101" s="25" t="s">
        <v>75</v>
      </c>
      <c r="H101" t="s">
        <v>41</v>
      </c>
      <c r="I101">
        <v>2.2999999999999998</v>
      </c>
      <c r="J101" s="2" t="s">
        <v>20</v>
      </c>
      <c r="K101" s="22" t="str">
        <f>IF(ISNUMBER(AVERAGEIFS(Observed!K$2:K$10000,Observed!$A$2:$A$10000,$A101,Observed!$C$2:$C$10000,$C101)),AVERAGEIFS(Observed!K$2:K$10000,Observed!$A$2:$A$10000,$A101,Observed!$C$2:$C$10000,$C101),"")</f>
        <v/>
      </c>
      <c r="L101" s="23" t="str">
        <f>IF(ISNUMBER(AVERAGEIFS(Observed!L$2:L$10000,Observed!$A$2:$A$10000,$A101,Observed!$C$2:$C$10000,$C101)),AVERAGEIFS(Observed!L$2:L$10000,Observed!$A$2:$A$10000,$A101,Observed!$C$2:$C$10000,$C101),"")</f>
        <v/>
      </c>
      <c r="M101" s="23">
        <f>IF(ISNUMBER(AVERAGEIFS(Observed!M$2:M$10000,Observed!$A$2:$A$10000,$A101,Observed!$C$2:$C$10000,$C101)),AVERAGEIFS(Observed!M$2:M$10000,Observed!$A$2:$A$10000,$A101,Observed!$C$2:$C$10000,$C101),"")</f>
        <v>185.75056960359791</v>
      </c>
      <c r="N101" s="23">
        <f>IF(ISNUMBER(AVERAGEIFS(Observed!N$2:N$10000,Observed!$A$2:$A$10000,$A101,Observed!$C$2:$C$10000,$C101)),AVERAGEIFS(Observed!N$2:N$10000,Observed!$A$2:$A$10000,$A101,Observed!$C$2:$C$10000,$C101),"")</f>
        <v>185.76292720269842</v>
      </c>
      <c r="O101" s="23">
        <f>IF(ISNUMBER(AVERAGEIFS(Observed!O$2:O$10000,Observed!$A$2:$A$10000,$A101,Observed!$C$2:$C$10000,$C101)),AVERAGEIFS(Observed!O$2:O$10000,Observed!$A$2:$A$10000,$A101,Observed!$C$2:$C$10000,$C101),"")</f>
        <v>357.43463405216789</v>
      </c>
      <c r="P101" s="24" t="str">
        <f>IF(ISNUMBER(AVERAGEIFS(Observed!P$2:P$10000,Observed!$A$2:$A$10000,$A101,Observed!$C$2:$C$10000,$C101)),AVERAGEIFS(Observed!P$2:P$10000,Observed!$A$2:$A$10000,$A101,Observed!$C$2:$C$10000,$C101),"")</f>
        <v/>
      </c>
      <c r="Q101" s="24" t="str">
        <f>IF(ISNUMBER(AVERAGEIFS(Observed!Q$2:Q$10000,Observed!$A$2:$A$10000,$A101,Observed!$C$2:$C$10000,$C101)),AVERAGEIFS(Observed!Q$2:Q$10000,Observed!$A$2:$A$10000,$A101,Observed!$C$2:$C$10000,$C101),"")</f>
        <v/>
      </c>
      <c r="R101" s="24" t="str">
        <f>IF(ISNUMBER(AVERAGEIFS(Observed!R$2:R$10000,Observed!$A$2:$A$10000,$A101,Observed!$C$2:$C$10000,$C101)),AVERAGEIFS(Observed!R$2:R$10000,Observed!$A$2:$A$10000,$A101,Observed!$C$2:$C$10000,$C101),"")</f>
        <v/>
      </c>
      <c r="S101" s="22" t="str">
        <f>IF(ISNUMBER(AVERAGEIFS(Observed!S$2:S$10000,Observed!$A$2:$A$10000,$A101,Observed!$C$2:$C$10000,$C101)),AVERAGEIFS(Observed!S$2:S$10000,Observed!$A$2:$A$10000,$A101,Observed!$C$2:$C$10000,$C101),"")</f>
        <v/>
      </c>
      <c r="T101" s="23" t="str">
        <f>IF(ISNUMBER(AVERAGEIFS(Observed!T$2:T$10000,Observed!$A$2:$A$10000,$A101,Observed!$C$2:$C$10000,$C101)),AVERAGEIFS(Observed!T$2:T$10000,Observed!$A$2:$A$10000,$A101,Observed!$C$2:$C$10000,$C101),"")</f>
        <v/>
      </c>
      <c r="U101" s="23" t="str">
        <f>IF(ISNUMBER(AVERAGEIFS(Observed!U$2:U$10000,Observed!$A$2:$A$10000,$A101,Observed!$C$2:$C$10000,$C101)),AVERAGEIFS(Observed!U$2:U$10000,Observed!$A$2:$A$10000,$A101,Observed!$C$2:$C$10000,$C101),"")</f>
        <v/>
      </c>
      <c r="V101" s="23" t="str">
        <f>IF(ISNUMBER(AVERAGEIFS(Observed!V$2:V$10000,Observed!$A$2:$A$10000,$A101,Observed!$C$2:$C$10000,$C101)),AVERAGEIFS(Observed!V$2:V$10000,Observed!$A$2:$A$10000,$A101,Observed!$C$2:$C$10000,$C101),"")</f>
        <v/>
      </c>
      <c r="W101" s="23" t="str">
        <f>IF(ISNUMBER(AVERAGEIFS(Observed!W$2:W$10000,Observed!$A$2:$A$10000,$A101,Observed!$C$2:$C$10000,$C101)),AVERAGEIFS(Observed!W$2:W$10000,Observed!$A$2:$A$10000,$A101,Observed!$C$2:$C$10000,$C101),"")</f>
        <v/>
      </c>
      <c r="X101" s="23" t="str">
        <f>IF(ISNUMBER(AVERAGEIFS(Observed!X$2:X$10000,Observed!$A$2:$A$10000,$A101,Observed!$C$2:$C$10000,$C101)),AVERAGEIFS(Observed!X$2:X$10000,Observed!$A$2:$A$10000,$A101,Observed!$C$2:$C$10000,$C101),"")</f>
        <v/>
      </c>
      <c r="Y101" s="23">
        <f>IF(ISNUMBER(AVERAGEIFS(Observed!Y$2:Y$10000,Observed!$A$2:$A$10000,$A101,Observed!$C$2:$C$10000,$C101)),AVERAGEIFS(Observed!Y$2:Y$10000,Observed!$A$2:$A$10000,$A101,Observed!$C$2:$C$10000,$C101),"")</f>
        <v>21.375436147054035</v>
      </c>
      <c r="Z101" s="23">
        <f>IF(ISNUMBER(AVERAGEIFS(Observed!Z$2:Z$10000,Observed!$A$2:$A$10000,$A101,Observed!$C$2:$C$10000,$C101)),AVERAGEIFS(Observed!Z$2:Z$10000,Observed!$A$2:$A$10000,$A101,Observed!$C$2:$C$10000,$C101),"")</f>
        <v>11.98024876912435</v>
      </c>
      <c r="AA101" s="23">
        <f>IF(ISNUMBER(AVERAGEIFS(Observed!AA$2:AA$10000,Observed!$A$2:$A$10000,$A101,Observed!$C$2:$C$10000,$C101)),AVERAGEIFS(Observed!AA$2:AA$10000,Observed!$A$2:$A$10000,$A101,Observed!$C$2:$C$10000,$C101),"")</f>
        <v>76.289543151855469</v>
      </c>
      <c r="AB101" s="23">
        <f>IF(ISNUMBER(AVERAGEIFS(Observed!AB$2:AB$10000,Observed!$A$2:$A$10000,$A101,Observed!$C$2:$C$10000,$C101)),AVERAGEIFS(Observed!AB$2:AB$10000,Observed!$A$2:$A$10000,$A101,Observed!$C$2:$C$10000,$C101),"")</f>
        <v>30.404905319213867</v>
      </c>
      <c r="AC101" s="23">
        <f>IF(ISNUMBER(AVERAGEIFS(Observed!AC$2:AC$10000,Observed!$A$2:$A$10000,$A101,Observed!$C$2:$C$10000,$C101)),AVERAGEIFS(Observed!AC$2:AC$10000,Observed!$A$2:$A$10000,$A101,Observed!$C$2:$C$10000,$C101),"")</f>
        <v>87.312759399414063</v>
      </c>
      <c r="AD101" s="23">
        <f>IF(ISNUMBER(AVERAGEIFS(Observed!AD$2:AD$10000,Observed!$A$2:$A$10000,$A101,Observed!$C$2:$C$10000,$C101)),AVERAGEIFS(Observed!AD$2:AD$10000,Observed!$A$2:$A$10000,$A101,Observed!$C$2:$C$10000,$C101),"")</f>
        <v>14.59331226348877</v>
      </c>
      <c r="AE101" s="24">
        <f>IF(ISNUMBER(AVERAGEIFS(Observed!AE$2:AE$10000,Observed!$A$2:$A$10000,$A101,Observed!$C$2:$C$10000,$C101)),AVERAGEIFS(Observed!AE$2:AE$10000,Observed!$A$2:$A$10000,$A101,Observed!$C$2:$C$10000,$C101),"")</f>
        <v>2.3349299621582029E-2</v>
      </c>
      <c r="AF101" s="24">
        <f>IF(ISNUMBER(AVERAGEIFS(Observed!AF$2:AF$10000,Observed!$A$2:$A$10000,$A101,Observed!$C$2:$C$10000,$C101)),AVERAGEIFS(Observed!AF$2:AF$10000,Observed!$A$2:$A$10000,$A101,Observed!$C$2:$C$10000,$C101),"")</f>
        <v>2.3349299621582029E-2</v>
      </c>
      <c r="AG101" s="23">
        <f>IF(ISNUMBER(AVERAGEIFS(Observed!AG$2:AG$10000,Observed!$A$2:$A$10000,$A101,Observed!$C$2:$C$10000,$C101)),AVERAGEIFS(Observed!AG$2:AG$10000,Observed!$A$2:$A$10000,$A101,Observed!$C$2:$C$10000,$C101),"")</f>
        <v>12.206326904296875</v>
      </c>
      <c r="AH101" s="23" t="str">
        <f>IF(ISNUMBER(AVERAGEIFS(Observed!AH$2:AH$10000,Observed!$A$2:$A$10000,$A101,Observed!$C$2:$C$10000,$C101)),AVERAGEIFS(Observed!AH$2:AH$10000,Observed!$A$2:$A$10000,$A101,Observed!$C$2:$C$10000,$C101),"")</f>
        <v/>
      </c>
      <c r="AI101" s="22" t="str">
        <f>IF(ISNUMBER(AVERAGEIFS(Observed!AI$2:AI$10000,Observed!$A$2:$A$10000,$A101,Observed!$C$2:$C$10000,$C101)),AVERAGEIFS(Observed!AI$2:AI$10000,Observed!$A$2:$A$10000,$A101,Observed!$C$2:$C$10000,$C101),"")</f>
        <v/>
      </c>
      <c r="AJ101" s="23" t="str">
        <f>IF(ISNUMBER(AVERAGEIFS(Observed!AJ$2:AJ$10000,Observed!$A$2:$A$10000,$A101,Observed!$C$2:$C$10000,$C101)),AVERAGEIFS(Observed!AJ$2:AJ$10000,Observed!$A$2:$A$10000,$A101,Observed!$C$2:$C$10000,$C101),"")</f>
        <v/>
      </c>
      <c r="AK101" s="23" t="str">
        <f>IF(ISNUMBER(AVERAGEIFS(Observed!AK$2:AK$10000,Observed!$A$2:$A$10000,$A101,Observed!$C$2:$C$10000,$C101)),AVERAGEIFS(Observed!AK$2:AK$10000,Observed!$A$2:$A$10000,$A101,Observed!$C$2:$C$10000,$C101),"")</f>
        <v/>
      </c>
      <c r="AL101" s="23" t="str">
        <f>IF(ISNUMBER(AVERAGEIFS(Observed!AL$2:AL$10000,Observed!$A$2:$A$10000,$A101,Observed!$C$2:$C$10000,$C101)),AVERAGEIFS(Observed!AL$2:AL$10000,Observed!$A$2:$A$10000,$A101,Observed!$C$2:$C$10000,$C101),"")</f>
        <v/>
      </c>
      <c r="AM101" s="23">
        <f>IF(ISNUMBER(AVERAGEIFS(Observed!AM$2:AM$10000,Observed!$A$2:$A$10000,$A101,Observed!$C$2:$C$10000,$C101)),AVERAGEIFS(Observed!AM$2:AM$10000,Observed!$A$2:$A$10000,$A101,Observed!$C$2:$C$10000,$C101),"")</f>
        <v>4.3337500000000002</v>
      </c>
      <c r="AN101" s="23">
        <f>IF(ISNUMBER(AVERAGEIFS(Observed!AN$2:AN$10000,Observed!$A$2:$A$10000,$A101,Observed!$C$2:$C$10000,$C101)),AVERAGEIFS(Observed!AN$2:AN$10000,Observed!$A$2:$A$10000,$A101,Observed!$C$2:$C$10000,$C101),"")</f>
        <v>10.3095</v>
      </c>
      <c r="AO101" s="2">
        <f>COUNTIFS(Observed!$A$2:$A$10000,$A101,Observed!$C$2:$C$10000,$C101)</f>
        <v>4</v>
      </c>
      <c r="AP101" s="2">
        <f t="shared" si="2"/>
        <v>14</v>
      </c>
    </row>
    <row r="102" spans="1:42" x14ac:dyDescent="0.25">
      <c r="A102" t="s">
        <v>28</v>
      </c>
      <c r="B102" t="s">
        <v>43</v>
      </c>
      <c r="C102" s="20">
        <v>42314</v>
      </c>
      <c r="D102">
        <v>1</v>
      </c>
      <c r="E102" t="s">
        <v>58</v>
      </c>
      <c r="G102" s="25" t="s">
        <v>75</v>
      </c>
      <c r="H102" t="s">
        <v>41</v>
      </c>
      <c r="I102">
        <v>2.2999999999999998</v>
      </c>
      <c r="J102" s="2" t="s">
        <v>20</v>
      </c>
      <c r="K102" s="22" t="str">
        <f>IF(ISNUMBER(AVERAGEIFS(Observed!K$2:K$10000,Observed!$A$2:$A$10000,$A102,Observed!$C$2:$C$10000,$C102)),AVERAGEIFS(Observed!K$2:K$10000,Observed!$A$2:$A$10000,$A102,Observed!$C$2:$C$10000,$C102),"")</f>
        <v/>
      </c>
      <c r="L102" s="23" t="str">
        <f>IF(ISNUMBER(AVERAGEIFS(Observed!L$2:L$10000,Observed!$A$2:$A$10000,$A102,Observed!$C$2:$C$10000,$C102)),AVERAGEIFS(Observed!L$2:L$10000,Observed!$A$2:$A$10000,$A102,Observed!$C$2:$C$10000,$C102),"")</f>
        <v/>
      </c>
      <c r="M102" s="23">
        <f>IF(ISNUMBER(AVERAGEIFS(Observed!M$2:M$10000,Observed!$A$2:$A$10000,$A102,Observed!$C$2:$C$10000,$C102)),AVERAGEIFS(Observed!M$2:M$10000,Observed!$A$2:$A$10000,$A102,Observed!$C$2:$C$10000,$C102),"")</f>
        <v>104.74621741000976</v>
      </c>
      <c r="N102" s="23">
        <f>IF(ISNUMBER(AVERAGEIFS(Observed!N$2:N$10000,Observed!$A$2:$A$10000,$A102,Observed!$C$2:$C$10000,$C102)),AVERAGEIFS(Observed!N$2:N$10000,Observed!$A$2:$A$10000,$A102,Observed!$C$2:$C$10000,$C102),"")</f>
        <v>104.73466305750732</v>
      </c>
      <c r="O102" s="23">
        <f>IF(ISNUMBER(AVERAGEIFS(Observed!O$2:O$10000,Observed!$A$2:$A$10000,$A102,Observed!$C$2:$C$10000,$C102)),AVERAGEIFS(Observed!O$2:O$10000,Observed!$A$2:$A$10000,$A102,Observed!$C$2:$C$10000,$C102),"")</f>
        <v>191.63822548195304</v>
      </c>
      <c r="P102" s="24" t="str">
        <f>IF(ISNUMBER(AVERAGEIFS(Observed!P$2:P$10000,Observed!$A$2:$A$10000,$A102,Observed!$C$2:$C$10000,$C102)),AVERAGEIFS(Observed!P$2:P$10000,Observed!$A$2:$A$10000,$A102,Observed!$C$2:$C$10000,$C102),"")</f>
        <v/>
      </c>
      <c r="Q102" s="24" t="str">
        <f>IF(ISNUMBER(AVERAGEIFS(Observed!Q$2:Q$10000,Observed!$A$2:$A$10000,$A102,Observed!$C$2:$C$10000,$C102)),AVERAGEIFS(Observed!Q$2:Q$10000,Observed!$A$2:$A$10000,$A102,Observed!$C$2:$C$10000,$C102),"")</f>
        <v/>
      </c>
      <c r="R102" s="24" t="str">
        <f>IF(ISNUMBER(AVERAGEIFS(Observed!R$2:R$10000,Observed!$A$2:$A$10000,$A102,Observed!$C$2:$C$10000,$C102)),AVERAGEIFS(Observed!R$2:R$10000,Observed!$A$2:$A$10000,$A102,Observed!$C$2:$C$10000,$C102),"")</f>
        <v/>
      </c>
      <c r="S102" s="22" t="str">
        <f>IF(ISNUMBER(AVERAGEIFS(Observed!S$2:S$10000,Observed!$A$2:$A$10000,$A102,Observed!$C$2:$C$10000,$C102)),AVERAGEIFS(Observed!S$2:S$10000,Observed!$A$2:$A$10000,$A102,Observed!$C$2:$C$10000,$C102),"")</f>
        <v/>
      </c>
      <c r="T102" s="23" t="str">
        <f>IF(ISNUMBER(AVERAGEIFS(Observed!T$2:T$10000,Observed!$A$2:$A$10000,$A102,Observed!$C$2:$C$10000,$C102)),AVERAGEIFS(Observed!T$2:T$10000,Observed!$A$2:$A$10000,$A102,Observed!$C$2:$C$10000,$C102),"")</f>
        <v/>
      </c>
      <c r="U102" s="23" t="str">
        <f>IF(ISNUMBER(AVERAGEIFS(Observed!U$2:U$10000,Observed!$A$2:$A$10000,$A102,Observed!$C$2:$C$10000,$C102)),AVERAGEIFS(Observed!U$2:U$10000,Observed!$A$2:$A$10000,$A102,Observed!$C$2:$C$10000,$C102),"")</f>
        <v/>
      </c>
      <c r="V102" s="23" t="str">
        <f>IF(ISNUMBER(AVERAGEIFS(Observed!V$2:V$10000,Observed!$A$2:$A$10000,$A102,Observed!$C$2:$C$10000,$C102)),AVERAGEIFS(Observed!V$2:V$10000,Observed!$A$2:$A$10000,$A102,Observed!$C$2:$C$10000,$C102),"")</f>
        <v/>
      </c>
      <c r="W102" s="23" t="str">
        <f>IF(ISNUMBER(AVERAGEIFS(Observed!W$2:W$10000,Observed!$A$2:$A$10000,$A102,Observed!$C$2:$C$10000,$C102)),AVERAGEIFS(Observed!W$2:W$10000,Observed!$A$2:$A$10000,$A102,Observed!$C$2:$C$10000,$C102),"")</f>
        <v/>
      </c>
      <c r="X102" s="23" t="str">
        <f>IF(ISNUMBER(AVERAGEIFS(Observed!X$2:X$10000,Observed!$A$2:$A$10000,$A102,Observed!$C$2:$C$10000,$C102)),AVERAGEIFS(Observed!X$2:X$10000,Observed!$A$2:$A$10000,$A102,Observed!$C$2:$C$10000,$C102),"")</f>
        <v/>
      </c>
      <c r="Y102" s="23">
        <f>IF(ISNUMBER(AVERAGEIFS(Observed!Y$2:Y$10000,Observed!$A$2:$A$10000,$A102,Observed!$C$2:$C$10000,$C102)),AVERAGEIFS(Observed!Y$2:Y$10000,Observed!$A$2:$A$10000,$A102,Observed!$C$2:$C$10000,$C102),"")</f>
        <v>22.459893544514973</v>
      </c>
      <c r="Z102" s="23">
        <f>IF(ISNUMBER(AVERAGEIFS(Observed!Z$2:Z$10000,Observed!$A$2:$A$10000,$A102,Observed!$C$2:$C$10000,$C102)),AVERAGEIFS(Observed!Z$2:Z$10000,Observed!$A$2:$A$10000,$A102,Observed!$C$2:$C$10000,$C102),"")</f>
        <v>11.801906585693359</v>
      </c>
      <c r="AA102" s="23">
        <f>IF(ISNUMBER(AVERAGEIFS(Observed!AA$2:AA$10000,Observed!$A$2:$A$10000,$A102,Observed!$C$2:$C$10000,$C102)),AVERAGEIFS(Observed!AA$2:AA$10000,Observed!$A$2:$A$10000,$A102,Observed!$C$2:$C$10000,$C102),"")</f>
        <v>74.218653361002609</v>
      </c>
      <c r="AB102" s="23">
        <f>IF(ISNUMBER(AVERAGEIFS(Observed!AB$2:AB$10000,Observed!$A$2:$A$10000,$A102,Observed!$C$2:$C$10000,$C102)),AVERAGEIFS(Observed!AB$2:AB$10000,Observed!$A$2:$A$10000,$A102,Observed!$C$2:$C$10000,$C102),"")</f>
        <v>32.114154179890953</v>
      </c>
      <c r="AC102" s="23">
        <f>IF(ISNUMBER(AVERAGEIFS(Observed!AC$2:AC$10000,Observed!$A$2:$A$10000,$A102,Observed!$C$2:$C$10000,$C102)),AVERAGEIFS(Observed!AC$2:AC$10000,Observed!$A$2:$A$10000,$A102,Observed!$C$2:$C$10000,$C102),"")</f>
        <v>87.321568806966141</v>
      </c>
      <c r="AD102" s="23">
        <f>IF(ISNUMBER(AVERAGEIFS(Observed!AD$2:AD$10000,Observed!$A$2:$A$10000,$A102,Observed!$C$2:$C$10000,$C102)),AVERAGEIFS(Observed!AD$2:AD$10000,Observed!$A$2:$A$10000,$A102,Observed!$C$2:$C$10000,$C102),"")</f>
        <v>14.109124501546225</v>
      </c>
      <c r="AE102" s="24">
        <f>IF(ISNUMBER(AVERAGEIFS(Observed!AE$2:AE$10000,Observed!$A$2:$A$10000,$A102,Observed!$C$2:$C$10000,$C102)),AVERAGEIFS(Observed!AE$2:AE$10000,Observed!$A$2:$A$10000,$A102,Observed!$C$2:$C$10000,$C102),"")</f>
        <v>2.2574599202473958E-2</v>
      </c>
      <c r="AF102" s="24">
        <f>IF(ISNUMBER(AVERAGEIFS(Observed!AF$2:AF$10000,Observed!$A$2:$A$10000,$A102,Observed!$C$2:$C$10000,$C102)),AVERAGEIFS(Observed!AF$2:AF$10000,Observed!$A$2:$A$10000,$A102,Observed!$C$2:$C$10000,$C102),"")</f>
        <v>2.2574599202473958E-2</v>
      </c>
      <c r="AG102" s="23">
        <f>IF(ISNUMBER(AVERAGEIFS(Observed!AG$2:AG$10000,Observed!$A$2:$A$10000,$A102,Observed!$C$2:$C$10000,$C102)),AVERAGEIFS(Observed!AG$2:AG$10000,Observed!$A$2:$A$10000,$A102,Observed!$C$2:$C$10000,$C102),"")</f>
        <v>11.874984537760417</v>
      </c>
      <c r="AH102" s="23" t="str">
        <f>IF(ISNUMBER(AVERAGEIFS(Observed!AH$2:AH$10000,Observed!$A$2:$A$10000,$A102,Observed!$C$2:$C$10000,$C102)),AVERAGEIFS(Observed!AH$2:AH$10000,Observed!$A$2:$A$10000,$A102,Observed!$C$2:$C$10000,$C102),"")</f>
        <v/>
      </c>
      <c r="AI102" s="22" t="str">
        <f>IF(ISNUMBER(AVERAGEIFS(Observed!AI$2:AI$10000,Observed!$A$2:$A$10000,$A102,Observed!$C$2:$C$10000,$C102)),AVERAGEIFS(Observed!AI$2:AI$10000,Observed!$A$2:$A$10000,$A102,Observed!$C$2:$C$10000,$C102),"")</f>
        <v/>
      </c>
      <c r="AJ102" s="23" t="str">
        <f>IF(ISNUMBER(AVERAGEIFS(Observed!AJ$2:AJ$10000,Observed!$A$2:$A$10000,$A102,Observed!$C$2:$C$10000,$C102)),AVERAGEIFS(Observed!AJ$2:AJ$10000,Observed!$A$2:$A$10000,$A102,Observed!$C$2:$C$10000,$C102),"")</f>
        <v/>
      </c>
      <c r="AK102" s="23" t="str">
        <f>IF(ISNUMBER(AVERAGEIFS(Observed!AK$2:AK$10000,Observed!$A$2:$A$10000,$A102,Observed!$C$2:$C$10000,$C102)),AVERAGEIFS(Observed!AK$2:AK$10000,Observed!$A$2:$A$10000,$A102,Observed!$C$2:$C$10000,$C102),"")</f>
        <v/>
      </c>
      <c r="AL102" s="23" t="str">
        <f>IF(ISNUMBER(AVERAGEIFS(Observed!AL$2:AL$10000,Observed!$A$2:$A$10000,$A102,Observed!$C$2:$C$10000,$C102)),AVERAGEIFS(Observed!AL$2:AL$10000,Observed!$A$2:$A$10000,$A102,Observed!$C$2:$C$10000,$C102),"")</f>
        <v/>
      </c>
      <c r="AM102" s="23">
        <f>IF(ISNUMBER(AVERAGEIFS(Observed!AM$2:AM$10000,Observed!$A$2:$A$10000,$A102,Observed!$C$2:$C$10000,$C102)),AVERAGEIFS(Observed!AM$2:AM$10000,Observed!$A$2:$A$10000,$A102,Observed!$C$2:$C$10000,$C102),"")</f>
        <v>2.3400000000000003</v>
      </c>
      <c r="AN102" s="23">
        <f>IF(ISNUMBER(AVERAGEIFS(Observed!AN$2:AN$10000,Observed!$A$2:$A$10000,$A102,Observed!$C$2:$C$10000,$C102)),AVERAGEIFS(Observed!AN$2:AN$10000,Observed!$A$2:$A$10000,$A102,Observed!$C$2:$C$10000,$C102),"")</f>
        <v>5.0860000000000003</v>
      </c>
      <c r="AO102" s="2">
        <f>COUNTIFS(Observed!$A$2:$A$10000,$A102,Observed!$C$2:$C$10000,$C102)</f>
        <v>4</v>
      </c>
      <c r="AP102" s="2">
        <f t="shared" si="2"/>
        <v>14</v>
      </c>
    </row>
    <row r="103" spans="1:42" x14ac:dyDescent="0.25">
      <c r="A103" t="s">
        <v>26</v>
      </c>
      <c r="B103" t="s">
        <v>43</v>
      </c>
      <c r="C103" s="20">
        <v>42314</v>
      </c>
      <c r="D103">
        <v>1</v>
      </c>
      <c r="E103" t="s">
        <v>59</v>
      </c>
      <c r="G103" s="25" t="s">
        <v>75</v>
      </c>
      <c r="H103" t="s">
        <v>41</v>
      </c>
      <c r="I103">
        <v>2.2999999999999998</v>
      </c>
      <c r="J103" s="2" t="s">
        <v>20</v>
      </c>
      <c r="K103" s="22" t="str">
        <f>IF(ISNUMBER(AVERAGEIFS(Observed!K$2:K$10000,Observed!$A$2:$A$10000,$A103,Observed!$C$2:$C$10000,$C103)),AVERAGEIFS(Observed!K$2:K$10000,Observed!$A$2:$A$10000,$A103,Observed!$C$2:$C$10000,$C103),"")</f>
        <v/>
      </c>
      <c r="L103" s="23" t="str">
        <f>IF(ISNUMBER(AVERAGEIFS(Observed!L$2:L$10000,Observed!$A$2:$A$10000,$A103,Observed!$C$2:$C$10000,$C103)),AVERAGEIFS(Observed!L$2:L$10000,Observed!$A$2:$A$10000,$A103,Observed!$C$2:$C$10000,$C103),"")</f>
        <v/>
      </c>
      <c r="M103" s="23">
        <f>IF(ISNUMBER(AVERAGEIFS(Observed!M$2:M$10000,Observed!$A$2:$A$10000,$A103,Observed!$C$2:$C$10000,$C103)),AVERAGEIFS(Observed!M$2:M$10000,Observed!$A$2:$A$10000,$A103,Observed!$C$2:$C$10000,$C103),"")</f>
        <v>133.8594806321008</v>
      </c>
      <c r="N103" s="23">
        <f>IF(ISNUMBER(AVERAGEIFS(Observed!N$2:N$10000,Observed!$A$2:$A$10000,$A103,Observed!$C$2:$C$10000,$C103)),AVERAGEIFS(Observed!N$2:N$10000,Observed!$A$2:$A$10000,$A103,Observed!$C$2:$C$10000,$C103),"")</f>
        <v>133.86961047407561</v>
      </c>
      <c r="O103" s="23">
        <f>IF(ISNUMBER(AVERAGEIFS(Observed!O$2:O$10000,Observed!$A$2:$A$10000,$A103,Observed!$C$2:$C$10000,$C103)),AVERAGEIFS(Observed!O$2:O$10000,Observed!$A$2:$A$10000,$A103,Observed!$C$2:$C$10000,$C103),"")</f>
        <v>242.93957736262416</v>
      </c>
      <c r="P103" s="24" t="str">
        <f>IF(ISNUMBER(AVERAGEIFS(Observed!P$2:P$10000,Observed!$A$2:$A$10000,$A103,Observed!$C$2:$C$10000,$C103)),AVERAGEIFS(Observed!P$2:P$10000,Observed!$A$2:$A$10000,$A103,Observed!$C$2:$C$10000,$C103),"")</f>
        <v/>
      </c>
      <c r="Q103" s="24" t="str">
        <f>IF(ISNUMBER(AVERAGEIFS(Observed!Q$2:Q$10000,Observed!$A$2:$A$10000,$A103,Observed!$C$2:$C$10000,$C103)),AVERAGEIFS(Observed!Q$2:Q$10000,Observed!$A$2:$A$10000,$A103,Observed!$C$2:$C$10000,$C103),"")</f>
        <v/>
      </c>
      <c r="R103" s="24" t="str">
        <f>IF(ISNUMBER(AVERAGEIFS(Observed!R$2:R$10000,Observed!$A$2:$A$10000,$A103,Observed!$C$2:$C$10000,$C103)),AVERAGEIFS(Observed!R$2:R$10000,Observed!$A$2:$A$10000,$A103,Observed!$C$2:$C$10000,$C103),"")</f>
        <v/>
      </c>
      <c r="S103" s="22" t="str">
        <f>IF(ISNUMBER(AVERAGEIFS(Observed!S$2:S$10000,Observed!$A$2:$A$10000,$A103,Observed!$C$2:$C$10000,$C103)),AVERAGEIFS(Observed!S$2:S$10000,Observed!$A$2:$A$10000,$A103,Observed!$C$2:$C$10000,$C103),"")</f>
        <v/>
      </c>
      <c r="T103" s="23" t="str">
        <f>IF(ISNUMBER(AVERAGEIFS(Observed!T$2:T$10000,Observed!$A$2:$A$10000,$A103,Observed!$C$2:$C$10000,$C103)),AVERAGEIFS(Observed!T$2:T$10000,Observed!$A$2:$A$10000,$A103,Observed!$C$2:$C$10000,$C103),"")</f>
        <v/>
      </c>
      <c r="U103" s="23" t="str">
        <f>IF(ISNUMBER(AVERAGEIFS(Observed!U$2:U$10000,Observed!$A$2:$A$10000,$A103,Observed!$C$2:$C$10000,$C103)),AVERAGEIFS(Observed!U$2:U$10000,Observed!$A$2:$A$10000,$A103,Observed!$C$2:$C$10000,$C103),"")</f>
        <v/>
      </c>
      <c r="V103" s="23" t="str">
        <f>IF(ISNUMBER(AVERAGEIFS(Observed!V$2:V$10000,Observed!$A$2:$A$10000,$A103,Observed!$C$2:$C$10000,$C103)),AVERAGEIFS(Observed!V$2:V$10000,Observed!$A$2:$A$10000,$A103,Observed!$C$2:$C$10000,$C103),"")</f>
        <v/>
      </c>
      <c r="W103" s="23" t="str">
        <f>IF(ISNUMBER(AVERAGEIFS(Observed!W$2:W$10000,Observed!$A$2:$A$10000,$A103,Observed!$C$2:$C$10000,$C103)),AVERAGEIFS(Observed!W$2:W$10000,Observed!$A$2:$A$10000,$A103,Observed!$C$2:$C$10000,$C103),"")</f>
        <v/>
      </c>
      <c r="X103" s="23" t="str">
        <f>IF(ISNUMBER(AVERAGEIFS(Observed!X$2:X$10000,Observed!$A$2:$A$10000,$A103,Observed!$C$2:$C$10000,$C103)),AVERAGEIFS(Observed!X$2:X$10000,Observed!$A$2:$A$10000,$A103,Observed!$C$2:$C$10000,$C103),"")</f>
        <v/>
      </c>
      <c r="Y103" s="23">
        <f>IF(ISNUMBER(AVERAGEIFS(Observed!Y$2:Y$10000,Observed!$A$2:$A$10000,$A103,Observed!$C$2:$C$10000,$C103)),AVERAGEIFS(Observed!Y$2:Y$10000,Observed!$A$2:$A$10000,$A103,Observed!$C$2:$C$10000,$C103),"")</f>
        <v>22.604548772176106</v>
      </c>
      <c r="Z103" s="23">
        <f>IF(ISNUMBER(AVERAGEIFS(Observed!Z$2:Z$10000,Observed!$A$2:$A$10000,$A103,Observed!$C$2:$C$10000,$C103)),AVERAGEIFS(Observed!Z$2:Z$10000,Observed!$A$2:$A$10000,$A103,Observed!$C$2:$C$10000,$C103),"")</f>
        <v>10.732569058736166</v>
      </c>
      <c r="AA103" s="23">
        <f>IF(ISNUMBER(AVERAGEIFS(Observed!AA$2:AA$10000,Observed!$A$2:$A$10000,$A103,Observed!$C$2:$C$10000,$C103)),AVERAGEIFS(Observed!AA$2:AA$10000,Observed!$A$2:$A$10000,$A103,Observed!$C$2:$C$10000,$C103),"")</f>
        <v>73.616142272949219</v>
      </c>
      <c r="AB103" s="23">
        <f>IF(ISNUMBER(AVERAGEIFS(Observed!AB$2:AB$10000,Observed!$A$2:$A$10000,$A103,Observed!$C$2:$C$10000,$C103)),AVERAGEIFS(Observed!AB$2:AB$10000,Observed!$A$2:$A$10000,$A103,Observed!$C$2:$C$10000,$C103),"")</f>
        <v>32.559619903564453</v>
      </c>
      <c r="AC103" s="23">
        <f>IF(ISNUMBER(AVERAGEIFS(Observed!AC$2:AC$10000,Observed!$A$2:$A$10000,$A103,Observed!$C$2:$C$10000,$C103)),AVERAGEIFS(Observed!AC$2:AC$10000,Observed!$A$2:$A$10000,$A103,Observed!$C$2:$C$10000,$C103),"")</f>
        <v>86.924896240234375</v>
      </c>
      <c r="AD103" s="23">
        <f>IF(ISNUMBER(AVERAGEIFS(Observed!AD$2:AD$10000,Observed!$A$2:$A$10000,$A103,Observed!$C$2:$C$10000,$C103)),AVERAGEIFS(Observed!AD$2:AD$10000,Observed!$A$2:$A$10000,$A103,Observed!$C$2:$C$10000,$C103),"")</f>
        <v>13.815168062845865</v>
      </c>
      <c r="AE103" s="24">
        <f>IF(ISNUMBER(AVERAGEIFS(Observed!AE$2:AE$10000,Observed!$A$2:$A$10000,$A103,Observed!$C$2:$C$10000,$C103)),AVERAGEIFS(Observed!AE$2:AE$10000,Observed!$A$2:$A$10000,$A103,Observed!$C$2:$C$10000,$C103),"")</f>
        <v>2.2104268900553385E-2</v>
      </c>
      <c r="AF103" s="24">
        <f>IF(ISNUMBER(AVERAGEIFS(Observed!AF$2:AF$10000,Observed!$A$2:$A$10000,$A103,Observed!$C$2:$C$10000,$C103)),AVERAGEIFS(Observed!AF$2:AF$10000,Observed!$A$2:$A$10000,$A103,Observed!$C$2:$C$10000,$C103),"")</f>
        <v>2.2104268900553385E-2</v>
      </c>
      <c r="AG103" s="23">
        <f>IF(ISNUMBER(AVERAGEIFS(Observed!AG$2:AG$10000,Observed!$A$2:$A$10000,$A103,Observed!$C$2:$C$10000,$C103)),AVERAGEIFS(Observed!AG$2:AG$10000,Observed!$A$2:$A$10000,$A103,Observed!$C$2:$C$10000,$C103),"")</f>
        <v>11.778582763671876</v>
      </c>
      <c r="AH103" s="23" t="str">
        <f>IF(ISNUMBER(AVERAGEIFS(Observed!AH$2:AH$10000,Observed!$A$2:$A$10000,$A103,Observed!$C$2:$C$10000,$C103)),AVERAGEIFS(Observed!AH$2:AH$10000,Observed!$A$2:$A$10000,$A103,Observed!$C$2:$C$10000,$C103),"")</f>
        <v/>
      </c>
      <c r="AI103" s="22" t="str">
        <f>IF(ISNUMBER(AVERAGEIFS(Observed!AI$2:AI$10000,Observed!$A$2:$A$10000,$A103,Observed!$C$2:$C$10000,$C103)),AVERAGEIFS(Observed!AI$2:AI$10000,Observed!$A$2:$A$10000,$A103,Observed!$C$2:$C$10000,$C103),"")</f>
        <v/>
      </c>
      <c r="AJ103" s="23" t="str">
        <f>IF(ISNUMBER(AVERAGEIFS(Observed!AJ$2:AJ$10000,Observed!$A$2:$A$10000,$A103,Observed!$C$2:$C$10000,$C103)),AVERAGEIFS(Observed!AJ$2:AJ$10000,Observed!$A$2:$A$10000,$A103,Observed!$C$2:$C$10000,$C103),"")</f>
        <v/>
      </c>
      <c r="AK103" s="23" t="str">
        <f>IF(ISNUMBER(AVERAGEIFS(Observed!AK$2:AK$10000,Observed!$A$2:$A$10000,$A103,Observed!$C$2:$C$10000,$C103)),AVERAGEIFS(Observed!AK$2:AK$10000,Observed!$A$2:$A$10000,$A103,Observed!$C$2:$C$10000,$C103),"")</f>
        <v/>
      </c>
      <c r="AL103" s="23" t="str">
        <f>IF(ISNUMBER(AVERAGEIFS(Observed!AL$2:AL$10000,Observed!$A$2:$A$10000,$A103,Observed!$C$2:$C$10000,$C103)),AVERAGEIFS(Observed!AL$2:AL$10000,Observed!$A$2:$A$10000,$A103,Observed!$C$2:$C$10000,$C103),"")</f>
        <v/>
      </c>
      <c r="AM103" s="23">
        <f>IF(ISNUMBER(AVERAGEIFS(Observed!AM$2:AM$10000,Observed!$A$2:$A$10000,$A103,Observed!$C$2:$C$10000,$C103)),AVERAGEIFS(Observed!AM$2:AM$10000,Observed!$A$2:$A$10000,$A103,Observed!$C$2:$C$10000,$C103),"")</f>
        <v>2.9602499999999998</v>
      </c>
      <c r="AN103" s="23">
        <f>IF(ISNUMBER(AVERAGEIFS(Observed!AN$2:AN$10000,Observed!$A$2:$A$10000,$A103,Observed!$C$2:$C$10000,$C103)),AVERAGEIFS(Observed!AN$2:AN$10000,Observed!$A$2:$A$10000,$A103,Observed!$C$2:$C$10000,$C103),"")</f>
        <v>6.4912499999999991</v>
      </c>
      <c r="AO103" s="2">
        <f>COUNTIFS(Observed!$A$2:$A$10000,$A103,Observed!$C$2:$C$10000,$C103)</f>
        <v>4</v>
      </c>
      <c r="AP103" s="2">
        <f t="shared" si="2"/>
        <v>14</v>
      </c>
    </row>
    <row r="104" spans="1:42" x14ac:dyDescent="0.25">
      <c r="A104" t="s">
        <v>25</v>
      </c>
      <c r="B104" t="s">
        <v>43</v>
      </c>
      <c r="C104" s="20">
        <v>42345</v>
      </c>
      <c r="D104">
        <v>1</v>
      </c>
      <c r="E104" t="s">
        <v>54</v>
      </c>
      <c r="G104" s="25" t="s">
        <v>75</v>
      </c>
      <c r="H104" t="s">
        <v>21</v>
      </c>
      <c r="I104">
        <v>2.4</v>
      </c>
      <c r="J104" s="2" t="s">
        <v>20</v>
      </c>
      <c r="K104" s="22" t="str">
        <f>IF(ISNUMBER(AVERAGEIFS(Observed!K$2:K$10000,Observed!$A$2:$A$10000,$A104,Observed!$C$2:$C$10000,$C104)),AVERAGEIFS(Observed!K$2:K$10000,Observed!$A$2:$A$10000,$A104,Observed!$C$2:$C$10000,$C104),"")</f>
        <v/>
      </c>
      <c r="L104" s="23" t="str">
        <f>IF(ISNUMBER(AVERAGEIFS(Observed!L$2:L$10000,Observed!$A$2:$A$10000,$A104,Observed!$C$2:$C$10000,$C104)),AVERAGEIFS(Observed!L$2:L$10000,Observed!$A$2:$A$10000,$A104,Observed!$C$2:$C$10000,$C104),"")</f>
        <v/>
      </c>
      <c r="M104" s="23">
        <f>IF(ISNUMBER(AVERAGEIFS(Observed!M$2:M$10000,Observed!$A$2:$A$10000,$A104,Observed!$C$2:$C$10000,$C104)),AVERAGEIFS(Observed!M$2:M$10000,Observed!$A$2:$A$10000,$A104,Observed!$C$2:$C$10000,$C104),"")</f>
        <v>113.99951359160472</v>
      </c>
      <c r="N104" s="23">
        <f>IF(ISNUMBER(AVERAGEIFS(Observed!N$2:N$10000,Observed!$A$2:$A$10000,$A104,Observed!$C$2:$C$10000,$C104)),AVERAGEIFS(Observed!N$2:N$10000,Observed!$A$2:$A$10000,$A104,Observed!$C$2:$C$10000,$C104),"")</f>
        <v>113.99951359160472</v>
      </c>
      <c r="O104" s="23">
        <f>IF(ISNUMBER(AVERAGEIFS(Observed!O$2:O$10000,Observed!$A$2:$A$10000,$A104,Observed!$C$2:$C$10000,$C104)),AVERAGEIFS(Observed!O$2:O$10000,Observed!$A$2:$A$10000,$A104,Observed!$C$2:$C$10000,$C104),"")</f>
        <v>313.57574905462508</v>
      </c>
      <c r="P104" s="24" t="str">
        <f>IF(ISNUMBER(AVERAGEIFS(Observed!P$2:P$10000,Observed!$A$2:$A$10000,$A104,Observed!$C$2:$C$10000,$C104)),AVERAGEIFS(Observed!P$2:P$10000,Observed!$A$2:$A$10000,$A104,Observed!$C$2:$C$10000,$C104),"")</f>
        <v/>
      </c>
      <c r="Q104" s="24" t="str">
        <f>IF(ISNUMBER(AVERAGEIFS(Observed!Q$2:Q$10000,Observed!$A$2:$A$10000,$A104,Observed!$C$2:$C$10000,$C104)),AVERAGEIFS(Observed!Q$2:Q$10000,Observed!$A$2:$A$10000,$A104,Observed!$C$2:$C$10000,$C104),"")</f>
        <v/>
      </c>
      <c r="R104" s="24" t="str">
        <f>IF(ISNUMBER(AVERAGEIFS(Observed!R$2:R$10000,Observed!$A$2:$A$10000,$A104,Observed!$C$2:$C$10000,$C104)),AVERAGEIFS(Observed!R$2:R$10000,Observed!$A$2:$A$10000,$A104,Observed!$C$2:$C$10000,$C104),"")</f>
        <v/>
      </c>
      <c r="S104" s="22" t="str">
        <f>IF(ISNUMBER(AVERAGEIFS(Observed!S$2:S$10000,Observed!$A$2:$A$10000,$A104,Observed!$C$2:$C$10000,$C104)),AVERAGEIFS(Observed!S$2:S$10000,Observed!$A$2:$A$10000,$A104,Observed!$C$2:$C$10000,$C104),"")</f>
        <v/>
      </c>
      <c r="T104" s="23" t="str">
        <f>IF(ISNUMBER(AVERAGEIFS(Observed!T$2:T$10000,Observed!$A$2:$A$10000,$A104,Observed!$C$2:$C$10000,$C104)),AVERAGEIFS(Observed!T$2:T$10000,Observed!$A$2:$A$10000,$A104,Observed!$C$2:$C$10000,$C104),"")</f>
        <v/>
      </c>
      <c r="U104" s="23" t="str">
        <f>IF(ISNUMBER(AVERAGEIFS(Observed!U$2:U$10000,Observed!$A$2:$A$10000,$A104,Observed!$C$2:$C$10000,$C104)),AVERAGEIFS(Observed!U$2:U$10000,Observed!$A$2:$A$10000,$A104,Observed!$C$2:$C$10000,$C104),"")</f>
        <v/>
      </c>
      <c r="V104" s="23" t="str">
        <f>IF(ISNUMBER(AVERAGEIFS(Observed!V$2:V$10000,Observed!$A$2:$A$10000,$A104,Observed!$C$2:$C$10000,$C104)),AVERAGEIFS(Observed!V$2:V$10000,Observed!$A$2:$A$10000,$A104,Observed!$C$2:$C$10000,$C104),"")</f>
        <v/>
      </c>
      <c r="W104" s="23" t="str">
        <f>IF(ISNUMBER(AVERAGEIFS(Observed!W$2:W$10000,Observed!$A$2:$A$10000,$A104,Observed!$C$2:$C$10000,$C104)),AVERAGEIFS(Observed!W$2:W$10000,Observed!$A$2:$A$10000,$A104,Observed!$C$2:$C$10000,$C104),"")</f>
        <v/>
      </c>
      <c r="X104" s="23" t="str">
        <f>IF(ISNUMBER(AVERAGEIFS(Observed!X$2:X$10000,Observed!$A$2:$A$10000,$A104,Observed!$C$2:$C$10000,$C104)),AVERAGEIFS(Observed!X$2:X$10000,Observed!$A$2:$A$10000,$A104,Observed!$C$2:$C$10000,$C104),"")</f>
        <v/>
      </c>
      <c r="Y104" s="23">
        <f>IF(ISNUMBER(AVERAGEIFS(Observed!Y$2:Y$10000,Observed!$A$2:$A$10000,$A104,Observed!$C$2:$C$10000,$C104)),AVERAGEIFS(Observed!Y$2:Y$10000,Observed!$A$2:$A$10000,$A104,Observed!$C$2:$C$10000,$C104),"")</f>
        <v>23.753527164459229</v>
      </c>
      <c r="Z104" s="23">
        <f>IF(ISNUMBER(AVERAGEIFS(Observed!Z$2:Z$10000,Observed!$A$2:$A$10000,$A104,Observed!$C$2:$C$10000,$C104)),AVERAGEIFS(Observed!Z$2:Z$10000,Observed!$A$2:$A$10000,$A104,Observed!$C$2:$C$10000,$C104),"")</f>
        <v>6.1166650056838989</v>
      </c>
      <c r="AA104" s="23">
        <f>IF(ISNUMBER(AVERAGEIFS(Observed!AA$2:AA$10000,Observed!$A$2:$A$10000,$A104,Observed!$C$2:$C$10000,$C104)),AVERAGEIFS(Observed!AA$2:AA$10000,Observed!$A$2:$A$10000,$A104,Observed!$C$2:$C$10000,$C104),"")</f>
        <v>67.736686706542969</v>
      </c>
      <c r="AB104" s="23">
        <f>IF(ISNUMBER(AVERAGEIFS(Observed!AB$2:AB$10000,Observed!$A$2:$A$10000,$A104,Observed!$C$2:$C$10000,$C104)),AVERAGEIFS(Observed!AB$2:AB$10000,Observed!$A$2:$A$10000,$A104,Observed!$C$2:$C$10000,$C104),"")</f>
        <v>33.086027145385742</v>
      </c>
      <c r="AC104" s="23">
        <f>IF(ISNUMBER(AVERAGEIFS(Observed!AC$2:AC$10000,Observed!$A$2:$A$10000,$A104,Observed!$C$2:$C$10000,$C104)),AVERAGEIFS(Observed!AC$2:AC$10000,Observed!$A$2:$A$10000,$A104,Observed!$C$2:$C$10000,$C104),"")</f>
        <v>84.860569000244141</v>
      </c>
      <c r="AD104" s="23">
        <f>IF(ISNUMBER(AVERAGEIFS(Observed!AD$2:AD$10000,Observed!$A$2:$A$10000,$A104,Observed!$C$2:$C$10000,$C104)),AVERAGEIFS(Observed!AD$2:AD$10000,Observed!$A$2:$A$10000,$A104,Observed!$C$2:$C$10000,$C104),"")</f>
        <v>14.387438058853149</v>
      </c>
      <c r="AE104" s="24">
        <f>IF(ISNUMBER(AVERAGEIFS(Observed!AE$2:AE$10000,Observed!$A$2:$A$10000,$A104,Observed!$C$2:$C$10000,$C104)),AVERAGEIFS(Observed!AE$2:AE$10000,Observed!$A$2:$A$10000,$A104,Observed!$C$2:$C$10000,$C104),"")</f>
        <v>2.3019900894165037E-2</v>
      </c>
      <c r="AF104" s="24">
        <f>IF(ISNUMBER(AVERAGEIFS(Observed!AF$2:AF$10000,Observed!$A$2:$A$10000,$A104,Observed!$C$2:$C$10000,$C104)),AVERAGEIFS(Observed!AF$2:AF$10000,Observed!$A$2:$A$10000,$A104,Observed!$C$2:$C$10000,$C104),"")</f>
        <v>2.3019900894165037E-2</v>
      </c>
      <c r="AG104" s="23">
        <f>IF(ISNUMBER(AVERAGEIFS(Observed!AG$2:AG$10000,Observed!$A$2:$A$10000,$A104,Observed!$C$2:$C$10000,$C104)),AVERAGEIFS(Observed!AG$2:AG$10000,Observed!$A$2:$A$10000,$A104,Observed!$C$2:$C$10000,$C104),"")</f>
        <v>10.837869873046877</v>
      </c>
      <c r="AH104" s="23" t="str">
        <f>IF(ISNUMBER(AVERAGEIFS(Observed!AH$2:AH$10000,Observed!$A$2:$A$10000,$A104,Observed!$C$2:$C$10000,$C104)),AVERAGEIFS(Observed!AH$2:AH$10000,Observed!$A$2:$A$10000,$A104,Observed!$C$2:$C$10000,$C104),"")</f>
        <v/>
      </c>
      <c r="AI104" s="22" t="str">
        <f>IF(ISNUMBER(AVERAGEIFS(Observed!AI$2:AI$10000,Observed!$A$2:$A$10000,$A104,Observed!$C$2:$C$10000,$C104)),AVERAGEIFS(Observed!AI$2:AI$10000,Observed!$A$2:$A$10000,$A104,Observed!$C$2:$C$10000,$C104),"")</f>
        <v/>
      </c>
      <c r="AJ104" s="23" t="str">
        <f>IF(ISNUMBER(AVERAGEIFS(Observed!AJ$2:AJ$10000,Observed!$A$2:$A$10000,$A104,Observed!$C$2:$C$10000,$C104)),AVERAGEIFS(Observed!AJ$2:AJ$10000,Observed!$A$2:$A$10000,$A104,Observed!$C$2:$C$10000,$C104),"")</f>
        <v/>
      </c>
      <c r="AK104" s="23" t="str">
        <f>IF(ISNUMBER(AVERAGEIFS(Observed!AK$2:AK$10000,Observed!$A$2:$A$10000,$A104,Observed!$C$2:$C$10000,$C104)),AVERAGEIFS(Observed!AK$2:AK$10000,Observed!$A$2:$A$10000,$A104,Observed!$C$2:$C$10000,$C104),"")</f>
        <v/>
      </c>
      <c r="AL104" s="23" t="str">
        <f>IF(ISNUMBER(AVERAGEIFS(Observed!AL$2:AL$10000,Observed!$A$2:$A$10000,$A104,Observed!$C$2:$C$10000,$C104)),AVERAGEIFS(Observed!AL$2:AL$10000,Observed!$A$2:$A$10000,$A104,Observed!$C$2:$C$10000,$C104),"")</f>
        <v/>
      </c>
      <c r="AM104" s="23">
        <f>IF(ISNUMBER(AVERAGEIFS(Observed!AM$2:AM$10000,Observed!$A$2:$A$10000,$A104,Observed!$C$2:$C$10000,$C104)),AVERAGEIFS(Observed!AM$2:AM$10000,Observed!$A$2:$A$10000,$A104,Observed!$C$2:$C$10000,$C104),"")</f>
        <v>2.7112500000000002</v>
      </c>
      <c r="AN104" s="23">
        <f>IF(ISNUMBER(AVERAGEIFS(Observed!AN$2:AN$10000,Observed!$A$2:$A$10000,$A104,Observed!$C$2:$C$10000,$C104)),AVERAGEIFS(Observed!AN$2:AN$10000,Observed!$A$2:$A$10000,$A104,Observed!$C$2:$C$10000,$C104),"")</f>
        <v>8.0387500000000003</v>
      </c>
      <c r="AO104" s="2">
        <f>COUNTIFS(Observed!$A$2:$A$10000,$A104,Observed!$C$2:$C$10000,$C104)</f>
        <v>4</v>
      </c>
      <c r="AP104" s="2">
        <f t="shared" si="2"/>
        <v>14</v>
      </c>
    </row>
    <row r="105" spans="1:42" x14ac:dyDescent="0.25">
      <c r="A105" t="s">
        <v>23</v>
      </c>
      <c r="B105" t="s">
        <v>43</v>
      </c>
      <c r="C105" s="20">
        <v>42345</v>
      </c>
      <c r="D105">
        <v>1</v>
      </c>
      <c r="E105" t="s">
        <v>55</v>
      </c>
      <c r="G105" s="25" t="s">
        <v>75</v>
      </c>
      <c r="H105" t="s">
        <v>21</v>
      </c>
      <c r="I105">
        <v>2.4</v>
      </c>
      <c r="J105" s="2" t="s">
        <v>20</v>
      </c>
      <c r="K105" s="22" t="str">
        <f>IF(ISNUMBER(AVERAGEIFS(Observed!K$2:K$10000,Observed!$A$2:$A$10000,$A105,Observed!$C$2:$C$10000,$C105)),AVERAGEIFS(Observed!K$2:K$10000,Observed!$A$2:$A$10000,$A105,Observed!$C$2:$C$10000,$C105),"")</f>
        <v/>
      </c>
      <c r="L105" s="23" t="str">
        <f>IF(ISNUMBER(AVERAGEIFS(Observed!L$2:L$10000,Observed!$A$2:$A$10000,$A105,Observed!$C$2:$C$10000,$C105)),AVERAGEIFS(Observed!L$2:L$10000,Observed!$A$2:$A$10000,$A105,Observed!$C$2:$C$10000,$C105),"")</f>
        <v/>
      </c>
      <c r="M105" s="23">
        <f>IF(ISNUMBER(AVERAGEIFS(Observed!M$2:M$10000,Observed!$A$2:$A$10000,$A105,Observed!$C$2:$C$10000,$C105)),AVERAGEIFS(Observed!M$2:M$10000,Observed!$A$2:$A$10000,$A105,Observed!$C$2:$C$10000,$C105),"")</f>
        <v>192.47496225065737</v>
      </c>
      <c r="N105" s="23">
        <f>IF(ISNUMBER(AVERAGEIFS(Observed!N$2:N$10000,Observed!$A$2:$A$10000,$A105,Observed!$C$2:$C$10000,$C105)),AVERAGEIFS(Observed!N$2:N$10000,Observed!$A$2:$A$10000,$A105,Observed!$C$2:$C$10000,$C105),"")</f>
        <v>192.47496225065737</v>
      </c>
      <c r="O105" s="23">
        <f>IF(ISNUMBER(AVERAGEIFS(Observed!O$2:O$10000,Observed!$A$2:$A$10000,$A105,Observed!$C$2:$C$10000,$C105)),AVERAGEIFS(Observed!O$2:O$10000,Observed!$A$2:$A$10000,$A105,Observed!$C$2:$C$10000,$C105),"")</f>
        <v>457.23750772112641</v>
      </c>
      <c r="P105" s="24" t="str">
        <f>IF(ISNUMBER(AVERAGEIFS(Observed!P$2:P$10000,Observed!$A$2:$A$10000,$A105,Observed!$C$2:$C$10000,$C105)),AVERAGEIFS(Observed!P$2:P$10000,Observed!$A$2:$A$10000,$A105,Observed!$C$2:$C$10000,$C105),"")</f>
        <v/>
      </c>
      <c r="Q105" s="24" t="str">
        <f>IF(ISNUMBER(AVERAGEIFS(Observed!Q$2:Q$10000,Observed!$A$2:$A$10000,$A105,Observed!$C$2:$C$10000,$C105)),AVERAGEIFS(Observed!Q$2:Q$10000,Observed!$A$2:$A$10000,$A105,Observed!$C$2:$C$10000,$C105),"")</f>
        <v/>
      </c>
      <c r="R105" s="24" t="str">
        <f>IF(ISNUMBER(AVERAGEIFS(Observed!R$2:R$10000,Observed!$A$2:$A$10000,$A105,Observed!$C$2:$C$10000,$C105)),AVERAGEIFS(Observed!R$2:R$10000,Observed!$A$2:$A$10000,$A105,Observed!$C$2:$C$10000,$C105),"")</f>
        <v/>
      </c>
      <c r="S105" s="22" t="str">
        <f>IF(ISNUMBER(AVERAGEIFS(Observed!S$2:S$10000,Observed!$A$2:$A$10000,$A105,Observed!$C$2:$C$10000,$C105)),AVERAGEIFS(Observed!S$2:S$10000,Observed!$A$2:$A$10000,$A105,Observed!$C$2:$C$10000,$C105),"")</f>
        <v/>
      </c>
      <c r="T105" s="23" t="str">
        <f>IF(ISNUMBER(AVERAGEIFS(Observed!T$2:T$10000,Observed!$A$2:$A$10000,$A105,Observed!$C$2:$C$10000,$C105)),AVERAGEIFS(Observed!T$2:T$10000,Observed!$A$2:$A$10000,$A105,Observed!$C$2:$C$10000,$C105),"")</f>
        <v/>
      </c>
      <c r="U105" s="23" t="str">
        <f>IF(ISNUMBER(AVERAGEIFS(Observed!U$2:U$10000,Observed!$A$2:$A$10000,$A105,Observed!$C$2:$C$10000,$C105)),AVERAGEIFS(Observed!U$2:U$10000,Observed!$A$2:$A$10000,$A105,Observed!$C$2:$C$10000,$C105),"")</f>
        <v/>
      </c>
      <c r="V105" s="23" t="str">
        <f>IF(ISNUMBER(AVERAGEIFS(Observed!V$2:V$10000,Observed!$A$2:$A$10000,$A105,Observed!$C$2:$C$10000,$C105)),AVERAGEIFS(Observed!V$2:V$10000,Observed!$A$2:$A$10000,$A105,Observed!$C$2:$C$10000,$C105),"")</f>
        <v/>
      </c>
      <c r="W105" s="23" t="str">
        <f>IF(ISNUMBER(AVERAGEIFS(Observed!W$2:W$10000,Observed!$A$2:$A$10000,$A105,Observed!$C$2:$C$10000,$C105)),AVERAGEIFS(Observed!W$2:W$10000,Observed!$A$2:$A$10000,$A105,Observed!$C$2:$C$10000,$C105),"")</f>
        <v/>
      </c>
      <c r="X105" s="23" t="str">
        <f>IF(ISNUMBER(AVERAGEIFS(Observed!X$2:X$10000,Observed!$A$2:$A$10000,$A105,Observed!$C$2:$C$10000,$C105)),AVERAGEIFS(Observed!X$2:X$10000,Observed!$A$2:$A$10000,$A105,Observed!$C$2:$C$10000,$C105),"")</f>
        <v/>
      </c>
      <c r="Y105" s="23">
        <f>IF(ISNUMBER(AVERAGEIFS(Observed!Y$2:Y$10000,Observed!$A$2:$A$10000,$A105,Observed!$C$2:$C$10000,$C105)),AVERAGEIFS(Observed!Y$2:Y$10000,Observed!$A$2:$A$10000,$A105,Observed!$C$2:$C$10000,$C105),"")</f>
        <v>25.871608257293701</v>
      </c>
      <c r="Z105" s="23">
        <f>IF(ISNUMBER(AVERAGEIFS(Observed!Z$2:Z$10000,Observed!$A$2:$A$10000,$A105,Observed!$C$2:$C$10000,$C105)),AVERAGEIFS(Observed!Z$2:Z$10000,Observed!$A$2:$A$10000,$A105,Observed!$C$2:$C$10000,$C105),"")</f>
        <v>6.9203212261199951</v>
      </c>
      <c r="AA105" s="23">
        <f>IF(ISNUMBER(AVERAGEIFS(Observed!AA$2:AA$10000,Observed!$A$2:$A$10000,$A105,Observed!$C$2:$C$10000,$C105)),AVERAGEIFS(Observed!AA$2:AA$10000,Observed!$A$2:$A$10000,$A105,Observed!$C$2:$C$10000,$C105),"")</f>
        <v>68.37141227722168</v>
      </c>
      <c r="AB105" s="23">
        <f>IF(ISNUMBER(AVERAGEIFS(Observed!AB$2:AB$10000,Observed!$A$2:$A$10000,$A105,Observed!$C$2:$C$10000,$C105)),AVERAGEIFS(Observed!AB$2:AB$10000,Observed!$A$2:$A$10000,$A105,Observed!$C$2:$C$10000,$C105),"")</f>
        <v>33.930547714233398</v>
      </c>
      <c r="AC105" s="23">
        <f>IF(ISNUMBER(AVERAGEIFS(Observed!AC$2:AC$10000,Observed!$A$2:$A$10000,$A105,Observed!$C$2:$C$10000,$C105)),AVERAGEIFS(Observed!AC$2:AC$10000,Observed!$A$2:$A$10000,$A105,Observed!$C$2:$C$10000,$C105),"")</f>
        <v>85.639669418334961</v>
      </c>
      <c r="AD105" s="23">
        <f>IF(ISNUMBER(AVERAGEIFS(Observed!AD$2:AD$10000,Observed!$A$2:$A$10000,$A105,Observed!$C$2:$C$10000,$C105)),AVERAGEIFS(Observed!AD$2:AD$10000,Observed!$A$2:$A$10000,$A105,Observed!$C$2:$C$10000,$C105),"")</f>
        <v>12.576174020767212</v>
      </c>
      <c r="AE105" s="24">
        <f>IF(ISNUMBER(AVERAGEIFS(Observed!AE$2:AE$10000,Observed!$A$2:$A$10000,$A105,Observed!$C$2:$C$10000,$C105)),AVERAGEIFS(Observed!AE$2:AE$10000,Observed!$A$2:$A$10000,$A105,Observed!$C$2:$C$10000,$C105),"")</f>
        <v>2.012187843322754E-2</v>
      </c>
      <c r="AF105" s="24">
        <f>IF(ISNUMBER(AVERAGEIFS(Observed!AF$2:AF$10000,Observed!$A$2:$A$10000,$A105,Observed!$C$2:$C$10000,$C105)),AVERAGEIFS(Observed!AF$2:AF$10000,Observed!$A$2:$A$10000,$A105,Observed!$C$2:$C$10000,$C105),"")</f>
        <v>2.012187843322754E-2</v>
      </c>
      <c r="AG105" s="23">
        <f>IF(ISNUMBER(AVERAGEIFS(Observed!AG$2:AG$10000,Observed!$A$2:$A$10000,$A105,Observed!$C$2:$C$10000,$C105)),AVERAGEIFS(Observed!AG$2:AG$10000,Observed!$A$2:$A$10000,$A105,Observed!$C$2:$C$10000,$C105),"")</f>
        <v>10.939425964355468</v>
      </c>
      <c r="AH105" s="23" t="str">
        <f>IF(ISNUMBER(AVERAGEIFS(Observed!AH$2:AH$10000,Observed!$A$2:$A$10000,$A105,Observed!$C$2:$C$10000,$C105)),AVERAGEIFS(Observed!AH$2:AH$10000,Observed!$A$2:$A$10000,$A105,Observed!$C$2:$C$10000,$C105),"")</f>
        <v/>
      </c>
      <c r="AI105" s="22" t="str">
        <f>IF(ISNUMBER(AVERAGEIFS(Observed!AI$2:AI$10000,Observed!$A$2:$A$10000,$A105,Observed!$C$2:$C$10000,$C105)),AVERAGEIFS(Observed!AI$2:AI$10000,Observed!$A$2:$A$10000,$A105,Observed!$C$2:$C$10000,$C105),"")</f>
        <v/>
      </c>
      <c r="AJ105" s="23" t="str">
        <f>IF(ISNUMBER(AVERAGEIFS(Observed!AJ$2:AJ$10000,Observed!$A$2:$A$10000,$A105,Observed!$C$2:$C$10000,$C105)),AVERAGEIFS(Observed!AJ$2:AJ$10000,Observed!$A$2:$A$10000,$A105,Observed!$C$2:$C$10000,$C105),"")</f>
        <v/>
      </c>
      <c r="AK105" s="23" t="str">
        <f>IF(ISNUMBER(AVERAGEIFS(Observed!AK$2:AK$10000,Observed!$A$2:$A$10000,$A105,Observed!$C$2:$C$10000,$C105)),AVERAGEIFS(Observed!AK$2:AK$10000,Observed!$A$2:$A$10000,$A105,Observed!$C$2:$C$10000,$C105),"")</f>
        <v/>
      </c>
      <c r="AL105" s="23" t="str">
        <f>IF(ISNUMBER(AVERAGEIFS(Observed!AL$2:AL$10000,Observed!$A$2:$A$10000,$A105,Observed!$C$2:$C$10000,$C105)),AVERAGEIFS(Observed!AL$2:AL$10000,Observed!$A$2:$A$10000,$A105,Observed!$C$2:$C$10000,$C105),"")</f>
        <v/>
      </c>
      <c r="AM105" s="23">
        <f>IF(ISNUMBER(AVERAGEIFS(Observed!AM$2:AM$10000,Observed!$A$2:$A$10000,$A105,Observed!$C$2:$C$10000,$C105)),AVERAGEIFS(Observed!AM$2:AM$10000,Observed!$A$2:$A$10000,$A105,Observed!$C$2:$C$10000,$C105),"")</f>
        <v>3.8570000000000002</v>
      </c>
      <c r="AN105" s="23">
        <f>IF(ISNUMBER(AVERAGEIFS(Observed!AN$2:AN$10000,Observed!$A$2:$A$10000,$A105,Observed!$C$2:$C$10000,$C105)),AVERAGEIFS(Observed!AN$2:AN$10000,Observed!$A$2:$A$10000,$A105,Observed!$C$2:$C$10000,$C105),"")</f>
        <v>11.085999999999999</v>
      </c>
      <c r="AO105" s="2">
        <f>COUNTIFS(Observed!$A$2:$A$10000,$A105,Observed!$C$2:$C$10000,$C105)</f>
        <v>4</v>
      </c>
      <c r="AP105" s="2">
        <f t="shared" si="2"/>
        <v>14</v>
      </c>
    </row>
    <row r="106" spans="1:42" x14ac:dyDescent="0.25">
      <c r="A106" t="s">
        <v>24</v>
      </c>
      <c r="B106" t="s">
        <v>43</v>
      </c>
      <c r="C106" s="20">
        <v>42345</v>
      </c>
      <c r="D106">
        <v>1</v>
      </c>
      <c r="E106" t="s">
        <v>56</v>
      </c>
      <c r="G106" s="25" t="s">
        <v>75</v>
      </c>
      <c r="H106" t="s">
        <v>21</v>
      </c>
      <c r="I106">
        <v>2.4</v>
      </c>
      <c r="J106" s="2" t="s">
        <v>20</v>
      </c>
      <c r="K106" s="22" t="str">
        <f>IF(ISNUMBER(AVERAGEIFS(Observed!K$2:K$10000,Observed!$A$2:$A$10000,$A106,Observed!$C$2:$C$10000,$C106)),AVERAGEIFS(Observed!K$2:K$10000,Observed!$A$2:$A$10000,$A106,Observed!$C$2:$C$10000,$C106),"")</f>
        <v/>
      </c>
      <c r="L106" s="23" t="str">
        <f>IF(ISNUMBER(AVERAGEIFS(Observed!L$2:L$10000,Observed!$A$2:$A$10000,$A106,Observed!$C$2:$C$10000,$C106)),AVERAGEIFS(Observed!L$2:L$10000,Observed!$A$2:$A$10000,$A106,Observed!$C$2:$C$10000,$C106),"")</f>
        <v/>
      </c>
      <c r="M106" s="23">
        <f>IF(ISNUMBER(AVERAGEIFS(Observed!M$2:M$10000,Observed!$A$2:$A$10000,$A106,Observed!$C$2:$C$10000,$C106)),AVERAGEIFS(Observed!M$2:M$10000,Observed!$A$2:$A$10000,$A106,Observed!$C$2:$C$10000,$C106),"")</f>
        <v>242.58371714576893</v>
      </c>
      <c r="N106" s="23">
        <f>IF(ISNUMBER(AVERAGEIFS(Observed!N$2:N$10000,Observed!$A$2:$A$10000,$A106,Observed!$C$2:$C$10000,$C106)),AVERAGEIFS(Observed!N$2:N$10000,Observed!$A$2:$A$10000,$A106,Observed!$C$2:$C$10000,$C106),"")</f>
        <v>242.58371714576893</v>
      </c>
      <c r="O106" s="23">
        <f>IF(ISNUMBER(AVERAGEIFS(Observed!O$2:O$10000,Observed!$A$2:$A$10000,$A106,Observed!$C$2:$C$10000,$C106)),AVERAGEIFS(Observed!O$2:O$10000,Observed!$A$2:$A$10000,$A106,Observed!$C$2:$C$10000,$C106),"")</f>
        <v>644.90916888316963</v>
      </c>
      <c r="P106" s="24" t="str">
        <f>IF(ISNUMBER(AVERAGEIFS(Observed!P$2:P$10000,Observed!$A$2:$A$10000,$A106,Observed!$C$2:$C$10000,$C106)),AVERAGEIFS(Observed!P$2:P$10000,Observed!$A$2:$A$10000,$A106,Observed!$C$2:$C$10000,$C106),"")</f>
        <v/>
      </c>
      <c r="Q106" s="24" t="str">
        <f>IF(ISNUMBER(AVERAGEIFS(Observed!Q$2:Q$10000,Observed!$A$2:$A$10000,$A106,Observed!$C$2:$C$10000,$C106)),AVERAGEIFS(Observed!Q$2:Q$10000,Observed!$A$2:$A$10000,$A106,Observed!$C$2:$C$10000,$C106),"")</f>
        <v/>
      </c>
      <c r="R106" s="24" t="str">
        <f>IF(ISNUMBER(AVERAGEIFS(Observed!R$2:R$10000,Observed!$A$2:$A$10000,$A106,Observed!$C$2:$C$10000,$C106)),AVERAGEIFS(Observed!R$2:R$10000,Observed!$A$2:$A$10000,$A106,Observed!$C$2:$C$10000,$C106),"")</f>
        <v/>
      </c>
      <c r="S106" s="22" t="str">
        <f>IF(ISNUMBER(AVERAGEIFS(Observed!S$2:S$10000,Observed!$A$2:$A$10000,$A106,Observed!$C$2:$C$10000,$C106)),AVERAGEIFS(Observed!S$2:S$10000,Observed!$A$2:$A$10000,$A106,Observed!$C$2:$C$10000,$C106),"")</f>
        <v/>
      </c>
      <c r="T106" s="23" t="str">
        <f>IF(ISNUMBER(AVERAGEIFS(Observed!T$2:T$10000,Observed!$A$2:$A$10000,$A106,Observed!$C$2:$C$10000,$C106)),AVERAGEIFS(Observed!T$2:T$10000,Observed!$A$2:$A$10000,$A106,Observed!$C$2:$C$10000,$C106),"")</f>
        <v/>
      </c>
      <c r="U106" s="23" t="str">
        <f>IF(ISNUMBER(AVERAGEIFS(Observed!U$2:U$10000,Observed!$A$2:$A$10000,$A106,Observed!$C$2:$C$10000,$C106)),AVERAGEIFS(Observed!U$2:U$10000,Observed!$A$2:$A$10000,$A106,Observed!$C$2:$C$10000,$C106),"")</f>
        <v/>
      </c>
      <c r="V106" s="23" t="str">
        <f>IF(ISNUMBER(AVERAGEIFS(Observed!V$2:V$10000,Observed!$A$2:$A$10000,$A106,Observed!$C$2:$C$10000,$C106)),AVERAGEIFS(Observed!V$2:V$10000,Observed!$A$2:$A$10000,$A106,Observed!$C$2:$C$10000,$C106),"")</f>
        <v/>
      </c>
      <c r="W106" s="23" t="str">
        <f>IF(ISNUMBER(AVERAGEIFS(Observed!W$2:W$10000,Observed!$A$2:$A$10000,$A106,Observed!$C$2:$C$10000,$C106)),AVERAGEIFS(Observed!W$2:W$10000,Observed!$A$2:$A$10000,$A106,Observed!$C$2:$C$10000,$C106),"")</f>
        <v/>
      </c>
      <c r="X106" s="23" t="str">
        <f>IF(ISNUMBER(AVERAGEIFS(Observed!X$2:X$10000,Observed!$A$2:$A$10000,$A106,Observed!$C$2:$C$10000,$C106)),AVERAGEIFS(Observed!X$2:X$10000,Observed!$A$2:$A$10000,$A106,Observed!$C$2:$C$10000,$C106),"")</f>
        <v/>
      </c>
      <c r="Y106" s="23">
        <f>IF(ISNUMBER(AVERAGEIFS(Observed!Y$2:Y$10000,Observed!$A$2:$A$10000,$A106,Observed!$C$2:$C$10000,$C106)),AVERAGEIFS(Observed!Y$2:Y$10000,Observed!$A$2:$A$10000,$A106,Observed!$C$2:$C$10000,$C106),"")</f>
        <v>23.425252914428711</v>
      </c>
      <c r="Z106" s="23">
        <f>IF(ISNUMBER(AVERAGEIFS(Observed!Z$2:Z$10000,Observed!$A$2:$A$10000,$A106,Observed!$C$2:$C$10000,$C106)),AVERAGEIFS(Observed!Z$2:Z$10000,Observed!$A$2:$A$10000,$A106,Observed!$C$2:$C$10000,$C106),"")</f>
        <v>8.6156597137451172</v>
      </c>
      <c r="AA106" s="23">
        <f>IF(ISNUMBER(AVERAGEIFS(Observed!AA$2:AA$10000,Observed!$A$2:$A$10000,$A106,Observed!$C$2:$C$10000,$C106)),AVERAGEIFS(Observed!AA$2:AA$10000,Observed!$A$2:$A$10000,$A106,Observed!$C$2:$C$10000,$C106),"")</f>
        <v>71.551532745361328</v>
      </c>
      <c r="AB106" s="23">
        <f>IF(ISNUMBER(AVERAGEIFS(Observed!AB$2:AB$10000,Observed!$A$2:$A$10000,$A106,Observed!$C$2:$C$10000,$C106)),AVERAGEIFS(Observed!AB$2:AB$10000,Observed!$A$2:$A$10000,$A106,Observed!$C$2:$C$10000,$C106),"")</f>
        <v>31.296217918395996</v>
      </c>
      <c r="AC106" s="23">
        <f>IF(ISNUMBER(AVERAGEIFS(Observed!AC$2:AC$10000,Observed!$A$2:$A$10000,$A106,Observed!$C$2:$C$10000,$C106)),AVERAGEIFS(Observed!AC$2:AC$10000,Observed!$A$2:$A$10000,$A106,Observed!$C$2:$C$10000,$C106),"")</f>
        <v>85.906892776489258</v>
      </c>
      <c r="AD106" s="23">
        <f>IF(ISNUMBER(AVERAGEIFS(Observed!AD$2:AD$10000,Observed!$A$2:$A$10000,$A106,Observed!$C$2:$C$10000,$C106)),AVERAGEIFS(Observed!AD$2:AD$10000,Observed!$A$2:$A$10000,$A106,Observed!$C$2:$C$10000,$C106),"")</f>
        <v>16.520199537277222</v>
      </c>
      <c r="AE106" s="24">
        <f>IF(ISNUMBER(AVERAGEIFS(Observed!AE$2:AE$10000,Observed!$A$2:$A$10000,$A106,Observed!$C$2:$C$10000,$C106)),AVERAGEIFS(Observed!AE$2:AE$10000,Observed!$A$2:$A$10000,$A106,Observed!$C$2:$C$10000,$C106),"")</f>
        <v>2.6432319259643552E-2</v>
      </c>
      <c r="AF106" s="24">
        <f>IF(ISNUMBER(AVERAGEIFS(Observed!AF$2:AF$10000,Observed!$A$2:$A$10000,$A106,Observed!$C$2:$C$10000,$C106)),AVERAGEIFS(Observed!AF$2:AF$10000,Observed!$A$2:$A$10000,$A106,Observed!$C$2:$C$10000,$C106),"")</f>
        <v>2.6432319259643552E-2</v>
      </c>
      <c r="AG106" s="23">
        <f>IF(ISNUMBER(AVERAGEIFS(Observed!AG$2:AG$10000,Observed!$A$2:$A$10000,$A106,Observed!$C$2:$C$10000,$C106)),AVERAGEIFS(Observed!AG$2:AG$10000,Observed!$A$2:$A$10000,$A106,Observed!$C$2:$C$10000,$C106),"")</f>
        <v>11.448245239257814</v>
      </c>
      <c r="AH106" s="23" t="str">
        <f>IF(ISNUMBER(AVERAGEIFS(Observed!AH$2:AH$10000,Observed!$A$2:$A$10000,$A106,Observed!$C$2:$C$10000,$C106)),AVERAGEIFS(Observed!AH$2:AH$10000,Observed!$A$2:$A$10000,$A106,Observed!$C$2:$C$10000,$C106),"")</f>
        <v/>
      </c>
      <c r="AI106" s="22" t="str">
        <f>IF(ISNUMBER(AVERAGEIFS(Observed!AI$2:AI$10000,Observed!$A$2:$A$10000,$A106,Observed!$C$2:$C$10000,$C106)),AVERAGEIFS(Observed!AI$2:AI$10000,Observed!$A$2:$A$10000,$A106,Observed!$C$2:$C$10000,$C106),"")</f>
        <v/>
      </c>
      <c r="AJ106" s="23" t="str">
        <f>IF(ISNUMBER(AVERAGEIFS(Observed!AJ$2:AJ$10000,Observed!$A$2:$A$10000,$A106,Observed!$C$2:$C$10000,$C106)),AVERAGEIFS(Observed!AJ$2:AJ$10000,Observed!$A$2:$A$10000,$A106,Observed!$C$2:$C$10000,$C106),"")</f>
        <v/>
      </c>
      <c r="AK106" s="23" t="str">
        <f>IF(ISNUMBER(AVERAGEIFS(Observed!AK$2:AK$10000,Observed!$A$2:$A$10000,$A106,Observed!$C$2:$C$10000,$C106)),AVERAGEIFS(Observed!AK$2:AK$10000,Observed!$A$2:$A$10000,$A106,Observed!$C$2:$C$10000,$C106),"")</f>
        <v/>
      </c>
      <c r="AL106" s="23" t="str">
        <f>IF(ISNUMBER(AVERAGEIFS(Observed!AL$2:AL$10000,Observed!$A$2:$A$10000,$A106,Observed!$C$2:$C$10000,$C106)),AVERAGEIFS(Observed!AL$2:AL$10000,Observed!$A$2:$A$10000,$A106,Observed!$C$2:$C$10000,$C106),"")</f>
        <v/>
      </c>
      <c r="AM106" s="23">
        <f>IF(ISNUMBER(AVERAGEIFS(Observed!AM$2:AM$10000,Observed!$A$2:$A$10000,$A106,Observed!$C$2:$C$10000,$C106)),AVERAGEIFS(Observed!AM$2:AM$10000,Observed!$A$2:$A$10000,$A106,Observed!$C$2:$C$10000,$C106),"")</f>
        <v>6.4312500000000004</v>
      </c>
      <c r="AN106" s="23">
        <f>IF(ISNUMBER(AVERAGEIFS(Observed!AN$2:AN$10000,Observed!$A$2:$A$10000,$A106,Observed!$C$2:$C$10000,$C106)),AVERAGEIFS(Observed!AN$2:AN$10000,Observed!$A$2:$A$10000,$A106,Observed!$C$2:$C$10000,$C106),"")</f>
        <v>19.184750000000001</v>
      </c>
      <c r="AO106" s="2">
        <f>COUNTIFS(Observed!$A$2:$A$10000,$A106,Observed!$C$2:$C$10000,$C106)</f>
        <v>4</v>
      </c>
      <c r="AP106" s="2">
        <f t="shared" si="2"/>
        <v>14</v>
      </c>
    </row>
    <row r="107" spans="1:42" x14ac:dyDescent="0.25">
      <c r="A107" t="s">
        <v>27</v>
      </c>
      <c r="B107" t="s">
        <v>43</v>
      </c>
      <c r="C107" s="20">
        <v>42345</v>
      </c>
      <c r="D107">
        <v>1</v>
      </c>
      <c r="E107" t="s">
        <v>57</v>
      </c>
      <c r="G107" s="25" t="s">
        <v>75</v>
      </c>
      <c r="H107" t="s">
        <v>21</v>
      </c>
      <c r="I107">
        <v>2.4</v>
      </c>
      <c r="J107" s="2" t="s">
        <v>20</v>
      </c>
      <c r="K107" s="22" t="str">
        <f>IF(ISNUMBER(AVERAGEIFS(Observed!K$2:K$10000,Observed!$A$2:$A$10000,$A107,Observed!$C$2:$C$10000,$C107)),AVERAGEIFS(Observed!K$2:K$10000,Observed!$A$2:$A$10000,$A107,Observed!$C$2:$C$10000,$C107),"")</f>
        <v/>
      </c>
      <c r="L107" s="23" t="str">
        <f>IF(ISNUMBER(AVERAGEIFS(Observed!L$2:L$10000,Observed!$A$2:$A$10000,$A107,Observed!$C$2:$C$10000,$C107)),AVERAGEIFS(Observed!L$2:L$10000,Observed!$A$2:$A$10000,$A107,Observed!$C$2:$C$10000,$C107),"")</f>
        <v/>
      </c>
      <c r="M107" s="23">
        <f>IF(ISNUMBER(AVERAGEIFS(Observed!M$2:M$10000,Observed!$A$2:$A$10000,$A107,Observed!$C$2:$C$10000,$C107)),AVERAGEIFS(Observed!M$2:M$10000,Observed!$A$2:$A$10000,$A107,Observed!$C$2:$C$10000,$C107),"")</f>
        <v>243.54955259616759</v>
      </c>
      <c r="N107" s="23">
        <f>IF(ISNUMBER(AVERAGEIFS(Observed!N$2:N$10000,Observed!$A$2:$A$10000,$A107,Observed!$C$2:$C$10000,$C107)),AVERAGEIFS(Observed!N$2:N$10000,Observed!$A$2:$A$10000,$A107,Observed!$C$2:$C$10000,$C107),"")</f>
        <v>243.54955259616759</v>
      </c>
      <c r="O107" s="23">
        <f>IF(ISNUMBER(AVERAGEIFS(Observed!O$2:O$10000,Observed!$A$2:$A$10000,$A107,Observed!$C$2:$C$10000,$C107)),AVERAGEIFS(Observed!O$2:O$10000,Observed!$A$2:$A$10000,$A107,Observed!$C$2:$C$10000,$C107),"")</f>
        <v>600.98418664833548</v>
      </c>
      <c r="P107" s="24" t="str">
        <f>IF(ISNUMBER(AVERAGEIFS(Observed!P$2:P$10000,Observed!$A$2:$A$10000,$A107,Observed!$C$2:$C$10000,$C107)),AVERAGEIFS(Observed!P$2:P$10000,Observed!$A$2:$A$10000,$A107,Observed!$C$2:$C$10000,$C107),"")</f>
        <v/>
      </c>
      <c r="Q107" s="24" t="str">
        <f>IF(ISNUMBER(AVERAGEIFS(Observed!Q$2:Q$10000,Observed!$A$2:$A$10000,$A107,Observed!$C$2:$C$10000,$C107)),AVERAGEIFS(Observed!Q$2:Q$10000,Observed!$A$2:$A$10000,$A107,Observed!$C$2:$C$10000,$C107),"")</f>
        <v/>
      </c>
      <c r="R107" s="24" t="str">
        <f>IF(ISNUMBER(AVERAGEIFS(Observed!R$2:R$10000,Observed!$A$2:$A$10000,$A107,Observed!$C$2:$C$10000,$C107)),AVERAGEIFS(Observed!R$2:R$10000,Observed!$A$2:$A$10000,$A107,Observed!$C$2:$C$10000,$C107),"")</f>
        <v/>
      </c>
      <c r="S107" s="22" t="str">
        <f>IF(ISNUMBER(AVERAGEIFS(Observed!S$2:S$10000,Observed!$A$2:$A$10000,$A107,Observed!$C$2:$C$10000,$C107)),AVERAGEIFS(Observed!S$2:S$10000,Observed!$A$2:$A$10000,$A107,Observed!$C$2:$C$10000,$C107),"")</f>
        <v/>
      </c>
      <c r="T107" s="23" t="str">
        <f>IF(ISNUMBER(AVERAGEIFS(Observed!T$2:T$10000,Observed!$A$2:$A$10000,$A107,Observed!$C$2:$C$10000,$C107)),AVERAGEIFS(Observed!T$2:T$10000,Observed!$A$2:$A$10000,$A107,Observed!$C$2:$C$10000,$C107),"")</f>
        <v/>
      </c>
      <c r="U107" s="23" t="str">
        <f>IF(ISNUMBER(AVERAGEIFS(Observed!U$2:U$10000,Observed!$A$2:$A$10000,$A107,Observed!$C$2:$C$10000,$C107)),AVERAGEIFS(Observed!U$2:U$10000,Observed!$A$2:$A$10000,$A107,Observed!$C$2:$C$10000,$C107),"")</f>
        <v/>
      </c>
      <c r="V107" s="23" t="str">
        <f>IF(ISNUMBER(AVERAGEIFS(Observed!V$2:V$10000,Observed!$A$2:$A$10000,$A107,Observed!$C$2:$C$10000,$C107)),AVERAGEIFS(Observed!V$2:V$10000,Observed!$A$2:$A$10000,$A107,Observed!$C$2:$C$10000,$C107),"")</f>
        <v/>
      </c>
      <c r="W107" s="23" t="str">
        <f>IF(ISNUMBER(AVERAGEIFS(Observed!W$2:W$10000,Observed!$A$2:$A$10000,$A107,Observed!$C$2:$C$10000,$C107)),AVERAGEIFS(Observed!W$2:W$10000,Observed!$A$2:$A$10000,$A107,Observed!$C$2:$C$10000,$C107),"")</f>
        <v/>
      </c>
      <c r="X107" s="23" t="str">
        <f>IF(ISNUMBER(AVERAGEIFS(Observed!X$2:X$10000,Observed!$A$2:$A$10000,$A107,Observed!$C$2:$C$10000,$C107)),AVERAGEIFS(Observed!X$2:X$10000,Observed!$A$2:$A$10000,$A107,Observed!$C$2:$C$10000,$C107),"")</f>
        <v/>
      </c>
      <c r="Y107" s="23">
        <f>IF(ISNUMBER(AVERAGEIFS(Observed!Y$2:Y$10000,Observed!$A$2:$A$10000,$A107,Observed!$C$2:$C$10000,$C107)),AVERAGEIFS(Observed!Y$2:Y$10000,Observed!$A$2:$A$10000,$A107,Observed!$C$2:$C$10000,$C107),"")</f>
        <v>25.501656532287598</v>
      </c>
      <c r="Z107" s="23">
        <f>IF(ISNUMBER(AVERAGEIFS(Observed!Z$2:Z$10000,Observed!$A$2:$A$10000,$A107,Observed!$C$2:$C$10000,$C107)),AVERAGEIFS(Observed!Z$2:Z$10000,Observed!$A$2:$A$10000,$A107,Observed!$C$2:$C$10000,$C107),"")</f>
        <v>6.9829483032226563</v>
      </c>
      <c r="AA107" s="23">
        <f>IF(ISNUMBER(AVERAGEIFS(Observed!AA$2:AA$10000,Observed!$A$2:$A$10000,$A107,Observed!$C$2:$C$10000,$C107)),AVERAGEIFS(Observed!AA$2:AA$10000,Observed!$A$2:$A$10000,$A107,Observed!$C$2:$C$10000,$C107),"")</f>
        <v>70.069345474243164</v>
      </c>
      <c r="AB107" s="23">
        <f>IF(ISNUMBER(AVERAGEIFS(Observed!AB$2:AB$10000,Observed!$A$2:$A$10000,$A107,Observed!$C$2:$C$10000,$C107)),AVERAGEIFS(Observed!AB$2:AB$10000,Observed!$A$2:$A$10000,$A107,Observed!$C$2:$C$10000,$C107),"")</f>
        <v>34.740613460540771</v>
      </c>
      <c r="AC107" s="23">
        <f>IF(ISNUMBER(AVERAGEIFS(Observed!AC$2:AC$10000,Observed!$A$2:$A$10000,$A107,Observed!$C$2:$C$10000,$C107)),AVERAGEIFS(Observed!AC$2:AC$10000,Observed!$A$2:$A$10000,$A107,Observed!$C$2:$C$10000,$C107),"")</f>
        <v>87.486799240112305</v>
      </c>
      <c r="AD107" s="23">
        <f>IF(ISNUMBER(AVERAGEIFS(Observed!AD$2:AD$10000,Observed!$A$2:$A$10000,$A107,Observed!$C$2:$C$10000,$C107)),AVERAGEIFS(Observed!AD$2:AD$10000,Observed!$A$2:$A$10000,$A107,Observed!$C$2:$C$10000,$C107),"")</f>
        <v>13.876851320266724</v>
      </c>
      <c r="AE107" s="24">
        <f>IF(ISNUMBER(AVERAGEIFS(Observed!AE$2:AE$10000,Observed!$A$2:$A$10000,$A107,Observed!$C$2:$C$10000,$C107)),AVERAGEIFS(Observed!AE$2:AE$10000,Observed!$A$2:$A$10000,$A107,Observed!$C$2:$C$10000,$C107),"")</f>
        <v>2.2202962112426759E-2</v>
      </c>
      <c r="AF107" s="24">
        <f>IF(ISNUMBER(AVERAGEIFS(Observed!AF$2:AF$10000,Observed!$A$2:$A$10000,$A107,Observed!$C$2:$C$10000,$C107)),AVERAGEIFS(Observed!AF$2:AF$10000,Observed!$A$2:$A$10000,$A107,Observed!$C$2:$C$10000,$C107),"")</f>
        <v>2.2202962112426759E-2</v>
      </c>
      <c r="AG107" s="23">
        <f>IF(ISNUMBER(AVERAGEIFS(Observed!AG$2:AG$10000,Observed!$A$2:$A$10000,$A107,Observed!$C$2:$C$10000,$C107)),AVERAGEIFS(Observed!AG$2:AG$10000,Observed!$A$2:$A$10000,$A107,Observed!$C$2:$C$10000,$C107),"")</f>
        <v>11.211095275878906</v>
      </c>
      <c r="AH107" s="23" t="str">
        <f>IF(ISNUMBER(AVERAGEIFS(Observed!AH$2:AH$10000,Observed!$A$2:$A$10000,$A107,Observed!$C$2:$C$10000,$C107)),AVERAGEIFS(Observed!AH$2:AH$10000,Observed!$A$2:$A$10000,$A107,Observed!$C$2:$C$10000,$C107),"")</f>
        <v/>
      </c>
      <c r="AI107" s="22" t="str">
        <f>IF(ISNUMBER(AVERAGEIFS(Observed!AI$2:AI$10000,Observed!$A$2:$A$10000,$A107,Observed!$C$2:$C$10000,$C107)),AVERAGEIFS(Observed!AI$2:AI$10000,Observed!$A$2:$A$10000,$A107,Observed!$C$2:$C$10000,$C107),"")</f>
        <v/>
      </c>
      <c r="AJ107" s="23" t="str">
        <f>IF(ISNUMBER(AVERAGEIFS(Observed!AJ$2:AJ$10000,Observed!$A$2:$A$10000,$A107,Observed!$C$2:$C$10000,$C107)),AVERAGEIFS(Observed!AJ$2:AJ$10000,Observed!$A$2:$A$10000,$A107,Observed!$C$2:$C$10000,$C107),"")</f>
        <v/>
      </c>
      <c r="AK107" s="23" t="str">
        <f>IF(ISNUMBER(AVERAGEIFS(Observed!AK$2:AK$10000,Observed!$A$2:$A$10000,$A107,Observed!$C$2:$C$10000,$C107)),AVERAGEIFS(Observed!AK$2:AK$10000,Observed!$A$2:$A$10000,$A107,Observed!$C$2:$C$10000,$C107),"")</f>
        <v/>
      </c>
      <c r="AL107" s="23" t="str">
        <f>IF(ISNUMBER(AVERAGEIFS(Observed!AL$2:AL$10000,Observed!$A$2:$A$10000,$A107,Observed!$C$2:$C$10000,$C107)),AVERAGEIFS(Observed!AL$2:AL$10000,Observed!$A$2:$A$10000,$A107,Observed!$C$2:$C$10000,$C107),"")</f>
        <v/>
      </c>
      <c r="AM107" s="23">
        <f>IF(ISNUMBER(AVERAGEIFS(Observed!AM$2:AM$10000,Observed!$A$2:$A$10000,$A107,Observed!$C$2:$C$10000,$C107)),AVERAGEIFS(Observed!AM$2:AM$10000,Observed!$A$2:$A$10000,$A107,Observed!$C$2:$C$10000,$C107),"")</f>
        <v>5.4402499999999998</v>
      </c>
      <c r="AN107" s="23">
        <f>IF(ISNUMBER(AVERAGEIFS(Observed!AN$2:AN$10000,Observed!$A$2:$A$10000,$A107,Observed!$C$2:$C$10000,$C107)),AVERAGEIFS(Observed!AN$2:AN$10000,Observed!$A$2:$A$10000,$A107,Observed!$C$2:$C$10000,$C107),"")</f>
        <v>15.749749999999999</v>
      </c>
      <c r="AO107" s="2">
        <f>COUNTIFS(Observed!$A$2:$A$10000,$A107,Observed!$C$2:$C$10000,$C107)</f>
        <v>4</v>
      </c>
      <c r="AP107" s="2">
        <f t="shared" si="2"/>
        <v>14</v>
      </c>
    </row>
    <row r="108" spans="1:42" x14ac:dyDescent="0.25">
      <c r="A108" t="s">
        <v>28</v>
      </c>
      <c r="B108" t="s">
        <v>43</v>
      </c>
      <c r="C108" s="20">
        <v>42345</v>
      </c>
      <c r="D108">
        <v>1</v>
      </c>
      <c r="E108" t="s">
        <v>58</v>
      </c>
      <c r="G108" s="25" t="s">
        <v>75</v>
      </c>
      <c r="H108" t="s">
        <v>21</v>
      </c>
      <c r="I108">
        <v>2.4</v>
      </c>
      <c r="J108" s="2" t="s">
        <v>20</v>
      </c>
      <c r="K108" s="22" t="str">
        <f>IF(ISNUMBER(AVERAGEIFS(Observed!K$2:K$10000,Observed!$A$2:$A$10000,$A108,Observed!$C$2:$C$10000,$C108)),AVERAGEIFS(Observed!K$2:K$10000,Observed!$A$2:$A$10000,$A108,Observed!$C$2:$C$10000,$C108),"")</f>
        <v/>
      </c>
      <c r="L108" s="23" t="str">
        <f>IF(ISNUMBER(AVERAGEIFS(Observed!L$2:L$10000,Observed!$A$2:$A$10000,$A108,Observed!$C$2:$C$10000,$C108)),AVERAGEIFS(Observed!L$2:L$10000,Observed!$A$2:$A$10000,$A108,Observed!$C$2:$C$10000,$C108),"")</f>
        <v/>
      </c>
      <c r="M108" s="23">
        <f>IF(ISNUMBER(AVERAGEIFS(Observed!M$2:M$10000,Observed!$A$2:$A$10000,$A108,Observed!$C$2:$C$10000,$C108)),AVERAGEIFS(Observed!M$2:M$10000,Observed!$A$2:$A$10000,$A108,Observed!$C$2:$C$10000,$C108),"")</f>
        <v>110.62100107112093</v>
      </c>
      <c r="N108" s="23">
        <f>IF(ISNUMBER(AVERAGEIFS(Observed!N$2:N$10000,Observed!$A$2:$A$10000,$A108,Observed!$C$2:$C$10000,$C108)),AVERAGEIFS(Observed!N$2:N$10000,Observed!$A$2:$A$10000,$A108,Observed!$C$2:$C$10000,$C108),"")</f>
        <v>110.62100107112093</v>
      </c>
      <c r="O108" s="23">
        <f>IF(ISNUMBER(AVERAGEIFS(Observed!O$2:O$10000,Observed!$A$2:$A$10000,$A108,Observed!$C$2:$C$10000,$C108)),AVERAGEIFS(Observed!O$2:O$10000,Observed!$A$2:$A$10000,$A108,Observed!$C$2:$C$10000,$C108),"")</f>
        <v>302.25922655307397</v>
      </c>
      <c r="P108" s="24" t="str">
        <f>IF(ISNUMBER(AVERAGEIFS(Observed!P$2:P$10000,Observed!$A$2:$A$10000,$A108,Observed!$C$2:$C$10000,$C108)),AVERAGEIFS(Observed!P$2:P$10000,Observed!$A$2:$A$10000,$A108,Observed!$C$2:$C$10000,$C108),"")</f>
        <v/>
      </c>
      <c r="Q108" s="24" t="str">
        <f>IF(ISNUMBER(AVERAGEIFS(Observed!Q$2:Q$10000,Observed!$A$2:$A$10000,$A108,Observed!$C$2:$C$10000,$C108)),AVERAGEIFS(Observed!Q$2:Q$10000,Observed!$A$2:$A$10000,$A108,Observed!$C$2:$C$10000,$C108),"")</f>
        <v/>
      </c>
      <c r="R108" s="24" t="str">
        <f>IF(ISNUMBER(AVERAGEIFS(Observed!R$2:R$10000,Observed!$A$2:$A$10000,$A108,Observed!$C$2:$C$10000,$C108)),AVERAGEIFS(Observed!R$2:R$10000,Observed!$A$2:$A$10000,$A108,Observed!$C$2:$C$10000,$C108),"")</f>
        <v/>
      </c>
      <c r="S108" s="22" t="str">
        <f>IF(ISNUMBER(AVERAGEIFS(Observed!S$2:S$10000,Observed!$A$2:$A$10000,$A108,Observed!$C$2:$C$10000,$C108)),AVERAGEIFS(Observed!S$2:S$10000,Observed!$A$2:$A$10000,$A108,Observed!$C$2:$C$10000,$C108),"")</f>
        <v/>
      </c>
      <c r="T108" s="23" t="str">
        <f>IF(ISNUMBER(AVERAGEIFS(Observed!T$2:T$10000,Observed!$A$2:$A$10000,$A108,Observed!$C$2:$C$10000,$C108)),AVERAGEIFS(Observed!T$2:T$10000,Observed!$A$2:$A$10000,$A108,Observed!$C$2:$C$10000,$C108),"")</f>
        <v/>
      </c>
      <c r="U108" s="23" t="str">
        <f>IF(ISNUMBER(AVERAGEIFS(Observed!U$2:U$10000,Observed!$A$2:$A$10000,$A108,Observed!$C$2:$C$10000,$C108)),AVERAGEIFS(Observed!U$2:U$10000,Observed!$A$2:$A$10000,$A108,Observed!$C$2:$C$10000,$C108),"")</f>
        <v/>
      </c>
      <c r="V108" s="23" t="str">
        <f>IF(ISNUMBER(AVERAGEIFS(Observed!V$2:V$10000,Observed!$A$2:$A$10000,$A108,Observed!$C$2:$C$10000,$C108)),AVERAGEIFS(Observed!V$2:V$10000,Observed!$A$2:$A$10000,$A108,Observed!$C$2:$C$10000,$C108),"")</f>
        <v/>
      </c>
      <c r="W108" s="23" t="str">
        <f>IF(ISNUMBER(AVERAGEIFS(Observed!W$2:W$10000,Observed!$A$2:$A$10000,$A108,Observed!$C$2:$C$10000,$C108)),AVERAGEIFS(Observed!W$2:W$10000,Observed!$A$2:$A$10000,$A108,Observed!$C$2:$C$10000,$C108),"")</f>
        <v/>
      </c>
      <c r="X108" s="23" t="str">
        <f>IF(ISNUMBER(AVERAGEIFS(Observed!X$2:X$10000,Observed!$A$2:$A$10000,$A108,Observed!$C$2:$C$10000,$C108)),AVERAGEIFS(Observed!X$2:X$10000,Observed!$A$2:$A$10000,$A108,Observed!$C$2:$C$10000,$C108),"")</f>
        <v/>
      </c>
      <c r="Y108" s="23">
        <f>IF(ISNUMBER(AVERAGEIFS(Observed!Y$2:Y$10000,Observed!$A$2:$A$10000,$A108,Observed!$C$2:$C$10000,$C108)),AVERAGEIFS(Observed!Y$2:Y$10000,Observed!$A$2:$A$10000,$A108,Observed!$C$2:$C$10000,$C108),"")</f>
        <v>25.607843399047852</v>
      </c>
      <c r="Z108" s="23">
        <f>IF(ISNUMBER(AVERAGEIFS(Observed!Z$2:Z$10000,Observed!$A$2:$A$10000,$A108,Observed!$C$2:$C$10000,$C108)),AVERAGEIFS(Observed!Z$2:Z$10000,Observed!$A$2:$A$10000,$A108,Observed!$C$2:$C$10000,$C108),"")</f>
        <v>6.5099296569824219</v>
      </c>
      <c r="AA108" s="23">
        <f>IF(ISNUMBER(AVERAGEIFS(Observed!AA$2:AA$10000,Observed!$A$2:$A$10000,$A108,Observed!$C$2:$C$10000,$C108)),AVERAGEIFS(Observed!AA$2:AA$10000,Observed!$A$2:$A$10000,$A108,Observed!$C$2:$C$10000,$C108),"")</f>
        <v>67.470161437988281</v>
      </c>
      <c r="AB108" s="23">
        <f>IF(ISNUMBER(AVERAGEIFS(Observed!AB$2:AB$10000,Observed!$A$2:$A$10000,$A108,Observed!$C$2:$C$10000,$C108)),AVERAGEIFS(Observed!AB$2:AB$10000,Observed!$A$2:$A$10000,$A108,Observed!$C$2:$C$10000,$C108),"")</f>
        <v>35.528955459594727</v>
      </c>
      <c r="AC108" s="23">
        <f>IF(ISNUMBER(AVERAGEIFS(Observed!AC$2:AC$10000,Observed!$A$2:$A$10000,$A108,Observed!$C$2:$C$10000,$C108)),AVERAGEIFS(Observed!AC$2:AC$10000,Observed!$A$2:$A$10000,$A108,Observed!$C$2:$C$10000,$C108),"")</f>
        <v>86.1199951171875</v>
      </c>
      <c r="AD108" s="23">
        <f>IF(ISNUMBER(AVERAGEIFS(Observed!AD$2:AD$10000,Observed!$A$2:$A$10000,$A108,Observed!$C$2:$C$10000,$C108)),AVERAGEIFS(Observed!AD$2:AD$10000,Observed!$A$2:$A$10000,$A108,Observed!$C$2:$C$10000,$C108),"")</f>
        <v>13.665030479431152</v>
      </c>
      <c r="AE108" s="24">
        <f>IF(ISNUMBER(AVERAGEIFS(Observed!AE$2:AE$10000,Observed!$A$2:$A$10000,$A108,Observed!$C$2:$C$10000,$C108)),AVERAGEIFS(Observed!AE$2:AE$10000,Observed!$A$2:$A$10000,$A108,Observed!$C$2:$C$10000,$C108),"")</f>
        <v>2.1864048767089847E-2</v>
      </c>
      <c r="AF108" s="24">
        <f>IF(ISNUMBER(AVERAGEIFS(Observed!AF$2:AF$10000,Observed!$A$2:$A$10000,$A108,Observed!$C$2:$C$10000,$C108)),AVERAGEIFS(Observed!AF$2:AF$10000,Observed!$A$2:$A$10000,$A108,Observed!$C$2:$C$10000,$C108),"")</f>
        <v>2.1864048767089847E-2</v>
      </c>
      <c r="AG108" s="23">
        <f>IF(ISNUMBER(AVERAGEIFS(Observed!AG$2:AG$10000,Observed!$A$2:$A$10000,$A108,Observed!$C$2:$C$10000,$C108)),AVERAGEIFS(Observed!AG$2:AG$10000,Observed!$A$2:$A$10000,$A108,Observed!$C$2:$C$10000,$C108),"")</f>
        <v>10.795225830078124</v>
      </c>
      <c r="AH108" s="23" t="str">
        <f>IF(ISNUMBER(AVERAGEIFS(Observed!AH$2:AH$10000,Observed!$A$2:$A$10000,$A108,Observed!$C$2:$C$10000,$C108)),AVERAGEIFS(Observed!AH$2:AH$10000,Observed!$A$2:$A$10000,$A108,Observed!$C$2:$C$10000,$C108),"")</f>
        <v/>
      </c>
      <c r="AI108" s="22" t="str">
        <f>IF(ISNUMBER(AVERAGEIFS(Observed!AI$2:AI$10000,Observed!$A$2:$A$10000,$A108,Observed!$C$2:$C$10000,$C108)),AVERAGEIFS(Observed!AI$2:AI$10000,Observed!$A$2:$A$10000,$A108,Observed!$C$2:$C$10000,$C108),"")</f>
        <v/>
      </c>
      <c r="AJ108" s="23" t="str">
        <f>IF(ISNUMBER(AVERAGEIFS(Observed!AJ$2:AJ$10000,Observed!$A$2:$A$10000,$A108,Observed!$C$2:$C$10000,$C108)),AVERAGEIFS(Observed!AJ$2:AJ$10000,Observed!$A$2:$A$10000,$A108,Observed!$C$2:$C$10000,$C108),"")</f>
        <v/>
      </c>
      <c r="AK108" s="23" t="str">
        <f>IF(ISNUMBER(AVERAGEIFS(Observed!AK$2:AK$10000,Observed!$A$2:$A$10000,$A108,Observed!$C$2:$C$10000,$C108)),AVERAGEIFS(Observed!AK$2:AK$10000,Observed!$A$2:$A$10000,$A108,Observed!$C$2:$C$10000,$C108),"")</f>
        <v/>
      </c>
      <c r="AL108" s="23" t="str">
        <f>IF(ISNUMBER(AVERAGEIFS(Observed!AL$2:AL$10000,Observed!$A$2:$A$10000,$A108,Observed!$C$2:$C$10000,$C108)),AVERAGEIFS(Observed!AL$2:AL$10000,Observed!$A$2:$A$10000,$A108,Observed!$C$2:$C$10000,$C108),"")</f>
        <v/>
      </c>
      <c r="AM108" s="23">
        <f>IF(ISNUMBER(AVERAGEIFS(Observed!AM$2:AM$10000,Observed!$A$2:$A$10000,$A108,Observed!$C$2:$C$10000,$C108)),AVERAGEIFS(Observed!AM$2:AM$10000,Observed!$A$2:$A$10000,$A108,Observed!$C$2:$C$10000,$C108),"")</f>
        <v>2.4157500000000001</v>
      </c>
      <c r="AN108" s="23">
        <f>IF(ISNUMBER(AVERAGEIFS(Observed!AN$2:AN$10000,Observed!$A$2:$A$10000,$A108,Observed!$C$2:$C$10000,$C108)),AVERAGEIFS(Observed!AN$2:AN$10000,Observed!$A$2:$A$10000,$A108,Observed!$C$2:$C$10000,$C108),"")</f>
        <v>7.5017500000000004</v>
      </c>
      <c r="AO108" s="2">
        <f>COUNTIFS(Observed!$A$2:$A$10000,$A108,Observed!$C$2:$C$10000,$C108)</f>
        <v>4</v>
      </c>
      <c r="AP108" s="2">
        <f t="shared" si="2"/>
        <v>14</v>
      </c>
    </row>
    <row r="109" spans="1:42" x14ac:dyDescent="0.25">
      <c r="A109" t="s">
        <v>26</v>
      </c>
      <c r="B109" t="s">
        <v>43</v>
      </c>
      <c r="C109" s="20">
        <v>42345</v>
      </c>
      <c r="D109">
        <v>1</v>
      </c>
      <c r="E109" t="s">
        <v>59</v>
      </c>
      <c r="G109" s="25" t="s">
        <v>75</v>
      </c>
      <c r="H109" t="s">
        <v>21</v>
      </c>
      <c r="I109">
        <v>2.4</v>
      </c>
      <c r="J109" s="2" t="s">
        <v>20</v>
      </c>
      <c r="K109" s="22" t="str">
        <f>IF(ISNUMBER(AVERAGEIFS(Observed!K$2:K$10000,Observed!$A$2:$A$10000,$A109,Observed!$C$2:$C$10000,$C109)),AVERAGEIFS(Observed!K$2:K$10000,Observed!$A$2:$A$10000,$A109,Observed!$C$2:$C$10000,$C109),"")</f>
        <v/>
      </c>
      <c r="L109" s="23" t="str">
        <f>IF(ISNUMBER(AVERAGEIFS(Observed!L$2:L$10000,Observed!$A$2:$A$10000,$A109,Observed!$C$2:$C$10000,$C109)),AVERAGEIFS(Observed!L$2:L$10000,Observed!$A$2:$A$10000,$A109,Observed!$C$2:$C$10000,$C109),"")</f>
        <v/>
      </c>
      <c r="M109" s="23">
        <f>IF(ISNUMBER(AVERAGEIFS(Observed!M$2:M$10000,Observed!$A$2:$A$10000,$A109,Observed!$C$2:$C$10000,$C109)),AVERAGEIFS(Observed!M$2:M$10000,Observed!$A$2:$A$10000,$A109,Observed!$C$2:$C$10000,$C109),"")</f>
        <v>129.91134532974723</v>
      </c>
      <c r="N109" s="23">
        <f>IF(ISNUMBER(AVERAGEIFS(Observed!N$2:N$10000,Observed!$A$2:$A$10000,$A109,Observed!$C$2:$C$10000,$C109)),AVERAGEIFS(Observed!N$2:N$10000,Observed!$A$2:$A$10000,$A109,Observed!$C$2:$C$10000,$C109),"")</f>
        <v>129.91134532974723</v>
      </c>
      <c r="O109" s="23">
        <f>IF(ISNUMBER(AVERAGEIFS(Observed!O$2:O$10000,Observed!$A$2:$A$10000,$A109,Observed!$C$2:$C$10000,$C109)),AVERAGEIFS(Observed!O$2:O$10000,Observed!$A$2:$A$10000,$A109,Observed!$C$2:$C$10000,$C109),"")</f>
        <v>372.85092269237146</v>
      </c>
      <c r="P109" s="24" t="str">
        <f>IF(ISNUMBER(AVERAGEIFS(Observed!P$2:P$10000,Observed!$A$2:$A$10000,$A109,Observed!$C$2:$C$10000,$C109)),AVERAGEIFS(Observed!P$2:P$10000,Observed!$A$2:$A$10000,$A109,Observed!$C$2:$C$10000,$C109),"")</f>
        <v/>
      </c>
      <c r="Q109" s="24" t="str">
        <f>IF(ISNUMBER(AVERAGEIFS(Observed!Q$2:Q$10000,Observed!$A$2:$A$10000,$A109,Observed!$C$2:$C$10000,$C109)),AVERAGEIFS(Observed!Q$2:Q$10000,Observed!$A$2:$A$10000,$A109,Observed!$C$2:$C$10000,$C109),"")</f>
        <v/>
      </c>
      <c r="R109" s="24" t="str">
        <f>IF(ISNUMBER(AVERAGEIFS(Observed!R$2:R$10000,Observed!$A$2:$A$10000,$A109,Observed!$C$2:$C$10000,$C109)),AVERAGEIFS(Observed!R$2:R$10000,Observed!$A$2:$A$10000,$A109,Observed!$C$2:$C$10000,$C109),"")</f>
        <v/>
      </c>
      <c r="S109" s="22" t="str">
        <f>IF(ISNUMBER(AVERAGEIFS(Observed!S$2:S$10000,Observed!$A$2:$A$10000,$A109,Observed!$C$2:$C$10000,$C109)),AVERAGEIFS(Observed!S$2:S$10000,Observed!$A$2:$A$10000,$A109,Observed!$C$2:$C$10000,$C109),"")</f>
        <v/>
      </c>
      <c r="T109" s="23" t="str">
        <f>IF(ISNUMBER(AVERAGEIFS(Observed!T$2:T$10000,Observed!$A$2:$A$10000,$A109,Observed!$C$2:$C$10000,$C109)),AVERAGEIFS(Observed!T$2:T$10000,Observed!$A$2:$A$10000,$A109,Observed!$C$2:$C$10000,$C109),"")</f>
        <v/>
      </c>
      <c r="U109" s="23" t="str">
        <f>IF(ISNUMBER(AVERAGEIFS(Observed!U$2:U$10000,Observed!$A$2:$A$10000,$A109,Observed!$C$2:$C$10000,$C109)),AVERAGEIFS(Observed!U$2:U$10000,Observed!$A$2:$A$10000,$A109,Observed!$C$2:$C$10000,$C109),"")</f>
        <v/>
      </c>
      <c r="V109" s="23" t="str">
        <f>IF(ISNUMBER(AVERAGEIFS(Observed!V$2:V$10000,Observed!$A$2:$A$10000,$A109,Observed!$C$2:$C$10000,$C109)),AVERAGEIFS(Observed!V$2:V$10000,Observed!$A$2:$A$10000,$A109,Observed!$C$2:$C$10000,$C109),"")</f>
        <v/>
      </c>
      <c r="W109" s="23" t="str">
        <f>IF(ISNUMBER(AVERAGEIFS(Observed!W$2:W$10000,Observed!$A$2:$A$10000,$A109,Observed!$C$2:$C$10000,$C109)),AVERAGEIFS(Observed!W$2:W$10000,Observed!$A$2:$A$10000,$A109,Observed!$C$2:$C$10000,$C109),"")</f>
        <v/>
      </c>
      <c r="X109" s="23" t="str">
        <f>IF(ISNUMBER(AVERAGEIFS(Observed!X$2:X$10000,Observed!$A$2:$A$10000,$A109,Observed!$C$2:$C$10000,$C109)),AVERAGEIFS(Observed!X$2:X$10000,Observed!$A$2:$A$10000,$A109,Observed!$C$2:$C$10000,$C109),"")</f>
        <v/>
      </c>
      <c r="Y109" s="23">
        <f>IF(ISNUMBER(AVERAGEIFS(Observed!Y$2:Y$10000,Observed!$A$2:$A$10000,$A109,Observed!$C$2:$C$10000,$C109)),AVERAGEIFS(Observed!Y$2:Y$10000,Observed!$A$2:$A$10000,$A109,Observed!$C$2:$C$10000,$C109),"")</f>
        <v>26.398474216461182</v>
      </c>
      <c r="Z109" s="23">
        <f>IF(ISNUMBER(AVERAGEIFS(Observed!Z$2:Z$10000,Observed!$A$2:$A$10000,$A109,Observed!$C$2:$C$10000,$C109)),AVERAGEIFS(Observed!Z$2:Z$10000,Observed!$A$2:$A$10000,$A109,Observed!$C$2:$C$10000,$C109),"")</f>
        <v>5.8090463876724243</v>
      </c>
      <c r="AA109" s="23">
        <f>IF(ISNUMBER(AVERAGEIFS(Observed!AA$2:AA$10000,Observed!$A$2:$A$10000,$A109,Observed!$C$2:$C$10000,$C109)),AVERAGEIFS(Observed!AA$2:AA$10000,Observed!$A$2:$A$10000,$A109,Observed!$C$2:$C$10000,$C109),"")</f>
        <v>66.275398254394531</v>
      </c>
      <c r="AB109" s="23">
        <f>IF(ISNUMBER(AVERAGEIFS(Observed!AB$2:AB$10000,Observed!$A$2:$A$10000,$A109,Observed!$C$2:$C$10000,$C109)),AVERAGEIFS(Observed!AB$2:AB$10000,Observed!$A$2:$A$10000,$A109,Observed!$C$2:$C$10000,$C109),"")</f>
        <v>35.003914833068848</v>
      </c>
      <c r="AC109" s="23">
        <f>IF(ISNUMBER(AVERAGEIFS(Observed!AC$2:AC$10000,Observed!$A$2:$A$10000,$A109,Observed!$C$2:$C$10000,$C109)),AVERAGEIFS(Observed!AC$2:AC$10000,Observed!$A$2:$A$10000,$A109,Observed!$C$2:$C$10000,$C109),"")</f>
        <v>85.288026809692383</v>
      </c>
      <c r="AD109" s="23">
        <f>IF(ISNUMBER(AVERAGEIFS(Observed!AD$2:AD$10000,Observed!$A$2:$A$10000,$A109,Observed!$C$2:$C$10000,$C109)),AVERAGEIFS(Observed!AD$2:AD$10000,Observed!$A$2:$A$10000,$A109,Observed!$C$2:$C$10000,$C109),"")</f>
        <v>12.902600288391113</v>
      </c>
      <c r="AE109" s="24">
        <f>IF(ISNUMBER(AVERAGEIFS(Observed!AE$2:AE$10000,Observed!$A$2:$A$10000,$A109,Observed!$C$2:$C$10000,$C109)),AVERAGEIFS(Observed!AE$2:AE$10000,Observed!$A$2:$A$10000,$A109,Observed!$C$2:$C$10000,$C109),"")</f>
        <v>2.0644160461425781E-2</v>
      </c>
      <c r="AF109" s="24">
        <f>IF(ISNUMBER(AVERAGEIFS(Observed!AF$2:AF$10000,Observed!$A$2:$A$10000,$A109,Observed!$C$2:$C$10000,$C109)),AVERAGEIFS(Observed!AF$2:AF$10000,Observed!$A$2:$A$10000,$A109,Observed!$C$2:$C$10000,$C109),"")</f>
        <v>2.0644160461425781E-2</v>
      </c>
      <c r="AG109" s="23">
        <f>IF(ISNUMBER(AVERAGEIFS(Observed!AG$2:AG$10000,Observed!$A$2:$A$10000,$A109,Observed!$C$2:$C$10000,$C109)),AVERAGEIFS(Observed!AG$2:AG$10000,Observed!$A$2:$A$10000,$A109,Observed!$C$2:$C$10000,$C109),"")</f>
        <v>10.604063720703124</v>
      </c>
      <c r="AH109" s="23" t="str">
        <f>IF(ISNUMBER(AVERAGEIFS(Observed!AH$2:AH$10000,Observed!$A$2:$A$10000,$A109,Observed!$C$2:$C$10000,$C109)),AVERAGEIFS(Observed!AH$2:AH$10000,Observed!$A$2:$A$10000,$A109,Observed!$C$2:$C$10000,$C109),"")</f>
        <v/>
      </c>
      <c r="AI109" s="22" t="str">
        <f>IF(ISNUMBER(AVERAGEIFS(Observed!AI$2:AI$10000,Observed!$A$2:$A$10000,$A109,Observed!$C$2:$C$10000,$C109)),AVERAGEIFS(Observed!AI$2:AI$10000,Observed!$A$2:$A$10000,$A109,Observed!$C$2:$C$10000,$C109),"")</f>
        <v/>
      </c>
      <c r="AJ109" s="23" t="str">
        <f>IF(ISNUMBER(AVERAGEIFS(Observed!AJ$2:AJ$10000,Observed!$A$2:$A$10000,$A109,Observed!$C$2:$C$10000,$C109)),AVERAGEIFS(Observed!AJ$2:AJ$10000,Observed!$A$2:$A$10000,$A109,Observed!$C$2:$C$10000,$C109),"")</f>
        <v/>
      </c>
      <c r="AK109" s="23" t="str">
        <f>IF(ISNUMBER(AVERAGEIFS(Observed!AK$2:AK$10000,Observed!$A$2:$A$10000,$A109,Observed!$C$2:$C$10000,$C109)),AVERAGEIFS(Observed!AK$2:AK$10000,Observed!$A$2:$A$10000,$A109,Observed!$C$2:$C$10000,$C109),"")</f>
        <v/>
      </c>
      <c r="AL109" s="23" t="str">
        <f>IF(ISNUMBER(AVERAGEIFS(Observed!AL$2:AL$10000,Observed!$A$2:$A$10000,$A109,Observed!$C$2:$C$10000,$C109)),AVERAGEIFS(Observed!AL$2:AL$10000,Observed!$A$2:$A$10000,$A109,Observed!$C$2:$C$10000,$C109),"")</f>
        <v/>
      </c>
      <c r="AM109" s="23">
        <f>IF(ISNUMBER(AVERAGEIFS(Observed!AM$2:AM$10000,Observed!$A$2:$A$10000,$A109,Observed!$C$2:$C$10000,$C109)),AVERAGEIFS(Observed!AM$2:AM$10000,Observed!$A$2:$A$10000,$A109,Observed!$C$2:$C$10000,$C109),"")</f>
        <v>2.6932499999999999</v>
      </c>
      <c r="AN109" s="23">
        <f>IF(ISNUMBER(AVERAGEIFS(Observed!AN$2:AN$10000,Observed!$A$2:$A$10000,$A109,Observed!$C$2:$C$10000,$C109)),AVERAGEIFS(Observed!AN$2:AN$10000,Observed!$A$2:$A$10000,$A109,Observed!$C$2:$C$10000,$C109),"")</f>
        <v>9.1844999999999999</v>
      </c>
      <c r="AO109" s="2">
        <f>COUNTIFS(Observed!$A$2:$A$10000,$A109,Observed!$C$2:$C$10000,$C109)</f>
        <v>4</v>
      </c>
      <c r="AP109" s="2">
        <f t="shared" si="2"/>
        <v>14</v>
      </c>
    </row>
    <row r="110" spans="1:42" x14ac:dyDescent="0.25">
      <c r="A110" t="s">
        <v>25</v>
      </c>
      <c r="B110" t="s">
        <v>43</v>
      </c>
      <c r="C110" s="20">
        <v>42376</v>
      </c>
      <c r="D110">
        <v>1</v>
      </c>
      <c r="E110" t="s">
        <v>54</v>
      </c>
      <c r="G110" s="25" t="s">
        <v>75</v>
      </c>
      <c r="H110" t="s">
        <v>21</v>
      </c>
      <c r="I110">
        <v>2.5</v>
      </c>
      <c r="J110" s="2" t="s">
        <v>20</v>
      </c>
      <c r="K110" s="22" t="str">
        <f>IF(ISNUMBER(AVERAGEIFS(Observed!K$2:K$10000,Observed!$A$2:$A$10000,$A110,Observed!$C$2:$C$10000,$C110)),AVERAGEIFS(Observed!K$2:K$10000,Observed!$A$2:$A$10000,$A110,Observed!$C$2:$C$10000,$C110),"")</f>
        <v/>
      </c>
      <c r="L110" s="23" t="str">
        <f>IF(ISNUMBER(AVERAGEIFS(Observed!L$2:L$10000,Observed!$A$2:$A$10000,$A110,Observed!$C$2:$C$10000,$C110)),AVERAGEIFS(Observed!L$2:L$10000,Observed!$A$2:$A$10000,$A110,Observed!$C$2:$C$10000,$C110),"")</f>
        <v/>
      </c>
      <c r="M110" s="23">
        <f>IF(ISNUMBER(AVERAGEIFS(Observed!M$2:M$10000,Observed!$A$2:$A$10000,$A110,Observed!$C$2:$C$10000,$C110)),AVERAGEIFS(Observed!M$2:M$10000,Observed!$A$2:$A$10000,$A110,Observed!$C$2:$C$10000,$C110),"")</f>
        <v>94.452416886250774</v>
      </c>
      <c r="N110" s="23">
        <f>IF(ISNUMBER(AVERAGEIFS(Observed!N$2:N$10000,Observed!$A$2:$A$10000,$A110,Observed!$C$2:$C$10000,$C110)),AVERAGEIFS(Observed!N$2:N$10000,Observed!$A$2:$A$10000,$A110,Observed!$C$2:$C$10000,$C110),"")</f>
        <v>94.452416886250774</v>
      </c>
      <c r="O110" s="23">
        <f>IF(ISNUMBER(AVERAGEIFS(Observed!O$2:O$10000,Observed!$A$2:$A$10000,$A110,Observed!$C$2:$C$10000,$C110)),AVERAGEIFS(Observed!O$2:O$10000,Observed!$A$2:$A$10000,$A110,Observed!$C$2:$C$10000,$C110),"")</f>
        <v>408.02816594087585</v>
      </c>
      <c r="P110" s="24" t="str">
        <f>IF(ISNUMBER(AVERAGEIFS(Observed!P$2:P$10000,Observed!$A$2:$A$10000,$A110,Observed!$C$2:$C$10000,$C110)),AVERAGEIFS(Observed!P$2:P$10000,Observed!$A$2:$A$10000,$A110,Observed!$C$2:$C$10000,$C110),"")</f>
        <v/>
      </c>
      <c r="Q110" s="24" t="str">
        <f>IF(ISNUMBER(AVERAGEIFS(Observed!Q$2:Q$10000,Observed!$A$2:$A$10000,$A110,Observed!$C$2:$C$10000,$C110)),AVERAGEIFS(Observed!Q$2:Q$10000,Observed!$A$2:$A$10000,$A110,Observed!$C$2:$C$10000,$C110),"")</f>
        <v/>
      </c>
      <c r="R110" s="24" t="str">
        <f>IF(ISNUMBER(AVERAGEIFS(Observed!R$2:R$10000,Observed!$A$2:$A$10000,$A110,Observed!$C$2:$C$10000,$C110)),AVERAGEIFS(Observed!R$2:R$10000,Observed!$A$2:$A$10000,$A110,Observed!$C$2:$C$10000,$C110),"")</f>
        <v/>
      </c>
      <c r="S110" s="22" t="str">
        <f>IF(ISNUMBER(AVERAGEIFS(Observed!S$2:S$10000,Observed!$A$2:$A$10000,$A110,Observed!$C$2:$C$10000,$C110)),AVERAGEIFS(Observed!S$2:S$10000,Observed!$A$2:$A$10000,$A110,Observed!$C$2:$C$10000,$C110),"")</f>
        <v/>
      </c>
      <c r="T110" s="23" t="str">
        <f>IF(ISNUMBER(AVERAGEIFS(Observed!T$2:T$10000,Observed!$A$2:$A$10000,$A110,Observed!$C$2:$C$10000,$C110)),AVERAGEIFS(Observed!T$2:T$10000,Observed!$A$2:$A$10000,$A110,Observed!$C$2:$C$10000,$C110),"")</f>
        <v/>
      </c>
      <c r="U110" s="23" t="str">
        <f>IF(ISNUMBER(AVERAGEIFS(Observed!U$2:U$10000,Observed!$A$2:$A$10000,$A110,Observed!$C$2:$C$10000,$C110)),AVERAGEIFS(Observed!U$2:U$10000,Observed!$A$2:$A$10000,$A110,Observed!$C$2:$C$10000,$C110),"")</f>
        <v/>
      </c>
      <c r="V110" s="23" t="str">
        <f>IF(ISNUMBER(AVERAGEIFS(Observed!V$2:V$10000,Observed!$A$2:$A$10000,$A110,Observed!$C$2:$C$10000,$C110)),AVERAGEIFS(Observed!V$2:V$10000,Observed!$A$2:$A$10000,$A110,Observed!$C$2:$C$10000,$C110),"")</f>
        <v/>
      </c>
      <c r="W110" s="23" t="str">
        <f>IF(ISNUMBER(AVERAGEIFS(Observed!W$2:W$10000,Observed!$A$2:$A$10000,$A110,Observed!$C$2:$C$10000,$C110)),AVERAGEIFS(Observed!W$2:W$10000,Observed!$A$2:$A$10000,$A110,Observed!$C$2:$C$10000,$C110),"")</f>
        <v/>
      </c>
      <c r="X110" s="23" t="str">
        <f>IF(ISNUMBER(AVERAGEIFS(Observed!X$2:X$10000,Observed!$A$2:$A$10000,$A110,Observed!$C$2:$C$10000,$C110)),AVERAGEIFS(Observed!X$2:X$10000,Observed!$A$2:$A$10000,$A110,Observed!$C$2:$C$10000,$C110),"")</f>
        <v/>
      </c>
      <c r="Y110" s="23">
        <f>IF(ISNUMBER(AVERAGEIFS(Observed!Y$2:Y$10000,Observed!$A$2:$A$10000,$A110,Observed!$C$2:$C$10000,$C110)),AVERAGEIFS(Observed!Y$2:Y$10000,Observed!$A$2:$A$10000,$A110,Observed!$C$2:$C$10000,$C110),"")</f>
        <v>23.570382833480835</v>
      </c>
      <c r="Z110" s="23">
        <f>IF(ISNUMBER(AVERAGEIFS(Observed!Z$2:Z$10000,Observed!$A$2:$A$10000,$A110,Observed!$C$2:$C$10000,$C110)),AVERAGEIFS(Observed!Z$2:Z$10000,Observed!$A$2:$A$10000,$A110,Observed!$C$2:$C$10000,$C110),"")</f>
        <v>24.376510381698608</v>
      </c>
      <c r="AA110" s="23">
        <f>IF(ISNUMBER(AVERAGEIFS(Observed!AA$2:AA$10000,Observed!$A$2:$A$10000,$A110,Observed!$C$2:$C$10000,$C110)),AVERAGEIFS(Observed!AA$2:AA$10000,Observed!$A$2:$A$10000,$A110,Observed!$C$2:$C$10000,$C110),"")</f>
        <v>74.140286922454834</v>
      </c>
      <c r="AB110" s="23">
        <f>IF(ISNUMBER(AVERAGEIFS(Observed!AB$2:AB$10000,Observed!$A$2:$A$10000,$A110,Observed!$C$2:$C$10000,$C110)),AVERAGEIFS(Observed!AB$2:AB$10000,Observed!$A$2:$A$10000,$A110,Observed!$C$2:$C$10000,$C110),"")</f>
        <v>39.352789402008057</v>
      </c>
      <c r="AC110" s="23">
        <f>IF(ISNUMBER(AVERAGEIFS(Observed!AC$2:AC$10000,Observed!$A$2:$A$10000,$A110,Observed!$C$2:$C$10000,$C110)),AVERAGEIFS(Observed!AC$2:AC$10000,Observed!$A$2:$A$10000,$A110,Observed!$C$2:$C$10000,$C110),"")</f>
        <v>91.572019577026367</v>
      </c>
      <c r="AD110" s="23">
        <f>IF(ISNUMBER(AVERAGEIFS(Observed!AD$2:AD$10000,Observed!$A$2:$A$10000,$A110,Observed!$C$2:$C$10000,$C110)),AVERAGEIFS(Observed!AD$2:AD$10000,Observed!$A$2:$A$10000,$A110,Observed!$C$2:$C$10000,$C110),"")</f>
        <v>12.995307207107544</v>
      </c>
      <c r="AE110" s="24">
        <f>IF(ISNUMBER(AVERAGEIFS(Observed!AE$2:AE$10000,Observed!$A$2:$A$10000,$A110,Observed!$C$2:$C$10000,$C110)),AVERAGEIFS(Observed!AE$2:AE$10000,Observed!$A$2:$A$10000,$A110,Observed!$C$2:$C$10000,$C110),"")</f>
        <v>2.0792491531372075E-2</v>
      </c>
      <c r="AF110" s="24">
        <f>IF(ISNUMBER(AVERAGEIFS(Observed!AF$2:AF$10000,Observed!$A$2:$A$10000,$A110,Observed!$C$2:$C$10000,$C110)),AVERAGEIFS(Observed!AF$2:AF$10000,Observed!$A$2:$A$10000,$A110,Observed!$C$2:$C$10000,$C110),"")</f>
        <v>2.0792491531372075E-2</v>
      </c>
      <c r="AG110" s="23">
        <f>IF(ISNUMBER(AVERAGEIFS(Observed!AG$2:AG$10000,Observed!$A$2:$A$10000,$A110,Observed!$C$2:$C$10000,$C110)),AVERAGEIFS(Observed!AG$2:AG$10000,Observed!$A$2:$A$10000,$A110,Observed!$C$2:$C$10000,$C110),"")</f>
        <v>11.862445907592775</v>
      </c>
      <c r="AH110" s="23" t="str">
        <f>IF(ISNUMBER(AVERAGEIFS(Observed!AH$2:AH$10000,Observed!$A$2:$A$10000,$A110,Observed!$C$2:$C$10000,$C110)),AVERAGEIFS(Observed!AH$2:AH$10000,Observed!$A$2:$A$10000,$A110,Observed!$C$2:$C$10000,$C110),"")</f>
        <v/>
      </c>
      <c r="AI110" s="22" t="str">
        <f>IF(ISNUMBER(AVERAGEIFS(Observed!AI$2:AI$10000,Observed!$A$2:$A$10000,$A110,Observed!$C$2:$C$10000,$C110)),AVERAGEIFS(Observed!AI$2:AI$10000,Observed!$A$2:$A$10000,$A110,Observed!$C$2:$C$10000,$C110),"")</f>
        <v/>
      </c>
      <c r="AJ110" s="23" t="str">
        <f>IF(ISNUMBER(AVERAGEIFS(Observed!AJ$2:AJ$10000,Observed!$A$2:$A$10000,$A110,Observed!$C$2:$C$10000,$C110)),AVERAGEIFS(Observed!AJ$2:AJ$10000,Observed!$A$2:$A$10000,$A110,Observed!$C$2:$C$10000,$C110),"")</f>
        <v/>
      </c>
      <c r="AK110" s="23" t="str">
        <f>IF(ISNUMBER(AVERAGEIFS(Observed!AK$2:AK$10000,Observed!$A$2:$A$10000,$A110,Observed!$C$2:$C$10000,$C110)),AVERAGEIFS(Observed!AK$2:AK$10000,Observed!$A$2:$A$10000,$A110,Observed!$C$2:$C$10000,$C110),"")</f>
        <v/>
      </c>
      <c r="AL110" s="23" t="str">
        <f>IF(ISNUMBER(AVERAGEIFS(Observed!AL$2:AL$10000,Observed!$A$2:$A$10000,$A110,Observed!$C$2:$C$10000,$C110)),AVERAGEIFS(Observed!AL$2:AL$10000,Observed!$A$2:$A$10000,$A110,Observed!$C$2:$C$10000,$C110),"")</f>
        <v/>
      </c>
      <c r="AM110" s="23">
        <f>IF(ISNUMBER(AVERAGEIFS(Observed!AM$2:AM$10000,Observed!$A$2:$A$10000,$A110,Observed!$C$2:$C$10000,$C110)),AVERAGEIFS(Observed!AM$2:AM$10000,Observed!$A$2:$A$10000,$A110,Observed!$C$2:$C$10000,$C110),"")</f>
        <v>1.9019999999999999</v>
      </c>
      <c r="AN110" s="23">
        <f>IF(ISNUMBER(AVERAGEIFS(Observed!AN$2:AN$10000,Observed!$A$2:$A$10000,$A110,Observed!$C$2:$C$10000,$C110)),AVERAGEIFS(Observed!AN$2:AN$10000,Observed!$A$2:$A$10000,$A110,Observed!$C$2:$C$10000,$C110),"")</f>
        <v>9.9407500000000013</v>
      </c>
      <c r="AO110" s="2">
        <f>COUNTIFS(Observed!$A$2:$A$10000,$A110,Observed!$C$2:$C$10000,$C110)</f>
        <v>4</v>
      </c>
      <c r="AP110" s="2">
        <f t="shared" si="2"/>
        <v>14</v>
      </c>
    </row>
    <row r="111" spans="1:42" x14ac:dyDescent="0.25">
      <c r="A111" t="s">
        <v>23</v>
      </c>
      <c r="B111" t="s">
        <v>43</v>
      </c>
      <c r="C111" s="20">
        <v>42376</v>
      </c>
      <c r="D111">
        <v>1</v>
      </c>
      <c r="E111" t="s">
        <v>55</v>
      </c>
      <c r="G111" s="25" t="s">
        <v>75</v>
      </c>
      <c r="H111" t="s">
        <v>21</v>
      </c>
      <c r="I111">
        <v>2.5</v>
      </c>
      <c r="J111" s="2" t="s">
        <v>20</v>
      </c>
      <c r="K111" s="22" t="str">
        <f>IF(ISNUMBER(AVERAGEIFS(Observed!K$2:K$10000,Observed!$A$2:$A$10000,$A111,Observed!$C$2:$C$10000,$C111)),AVERAGEIFS(Observed!K$2:K$10000,Observed!$A$2:$A$10000,$A111,Observed!$C$2:$C$10000,$C111),"")</f>
        <v/>
      </c>
      <c r="L111" s="23" t="str">
        <f>IF(ISNUMBER(AVERAGEIFS(Observed!L$2:L$10000,Observed!$A$2:$A$10000,$A111,Observed!$C$2:$C$10000,$C111)),AVERAGEIFS(Observed!L$2:L$10000,Observed!$A$2:$A$10000,$A111,Observed!$C$2:$C$10000,$C111),"")</f>
        <v/>
      </c>
      <c r="M111" s="23">
        <f>IF(ISNUMBER(AVERAGEIFS(Observed!M$2:M$10000,Observed!$A$2:$A$10000,$A111,Observed!$C$2:$C$10000,$C111)),AVERAGEIFS(Observed!M$2:M$10000,Observed!$A$2:$A$10000,$A111,Observed!$C$2:$C$10000,$C111),"")</f>
        <v>137.34301385873846</v>
      </c>
      <c r="N111" s="23">
        <f>IF(ISNUMBER(AVERAGEIFS(Observed!N$2:N$10000,Observed!$A$2:$A$10000,$A111,Observed!$C$2:$C$10000,$C111)),AVERAGEIFS(Observed!N$2:N$10000,Observed!$A$2:$A$10000,$A111,Observed!$C$2:$C$10000,$C111),"")</f>
        <v>137.34301385873846</v>
      </c>
      <c r="O111" s="23">
        <f>IF(ISNUMBER(AVERAGEIFS(Observed!O$2:O$10000,Observed!$A$2:$A$10000,$A111,Observed!$C$2:$C$10000,$C111)),AVERAGEIFS(Observed!O$2:O$10000,Observed!$A$2:$A$10000,$A111,Observed!$C$2:$C$10000,$C111),"")</f>
        <v>594.58052157986481</v>
      </c>
      <c r="P111" s="24" t="str">
        <f>IF(ISNUMBER(AVERAGEIFS(Observed!P$2:P$10000,Observed!$A$2:$A$10000,$A111,Observed!$C$2:$C$10000,$C111)),AVERAGEIFS(Observed!P$2:P$10000,Observed!$A$2:$A$10000,$A111,Observed!$C$2:$C$10000,$C111),"")</f>
        <v/>
      </c>
      <c r="Q111" s="24" t="str">
        <f>IF(ISNUMBER(AVERAGEIFS(Observed!Q$2:Q$10000,Observed!$A$2:$A$10000,$A111,Observed!$C$2:$C$10000,$C111)),AVERAGEIFS(Observed!Q$2:Q$10000,Observed!$A$2:$A$10000,$A111,Observed!$C$2:$C$10000,$C111),"")</f>
        <v/>
      </c>
      <c r="R111" s="24" t="str">
        <f>IF(ISNUMBER(AVERAGEIFS(Observed!R$2:R$10000,Observed!$A$2:$A$10000,$A111,Observed!$C$2:$C$10000,$C111)),AVERAGEIFS(Observed!R$2:R$10000,Observed!$A$2:$A$10000,$A111,Observed!$C$2:$C$10000,$C111),"")</f>
        <v/>
      </c>
      <c r="S111" s="22" t="str">
        <f>IF(ISNUMBER(AVERAGEIFS(Observed!S$2:S$10000,Observed!$A$2:$A$10000,$A111,Observed!$C$2:$C$10000,$C111)),AVERAGEIFS(Observed!S$2:S$10000,Observed!$A$2:$A$10000,$A111,Observed!$C$2:$C$10000,$C111),"")</f>
        <v/>
      </c>
      <c r="T111" s="23" t="str">
        <f>IF(ISNUMBER(AVERAGEIFS(Observed!T$2:T$10000,Observed!$A$2:$A$10000,$A111,Observed!$C$2:$C$10000,$C111)),AVERAGEIFS(Observed!T$2:T$10000,Observed!$A$2:$A$10000,$A111,Observed!$C$2:$C$10000,$C111),"")</f>
        <v/>
      </c>
      <c r="U111" s="23" t="str">
        <f>IF(ISNUMBER(AVERAGEIFS(Observed!U$2:U$10000,Observed!$A$2:$A$10000,$A111,Observed!$C$2:$C$10000,$C111)),AVERAGEIFS(Observed!U$2:U$10000,Observed!$A$2:$A$10000,$A111,Observed!$C$2:$C$10000,$C111),"")</f>
        <v/>
      </c>
      <c r="V111" s="23" t="str">
        <f>IF(ISNUMBER(AVERAGEIFS(Observed!V$2:V$10000,Observed!$A$2:$A$10000,$A111,Observed!$C$2:$C$10000,$C111)),AVERAGEIFS(Observed!V$2:V$10000,Observed!$A$2:$A$10000,$A111,Observed!$C$2:$C$10000,$C111),"")</f>
        <v/>
      </c>
      <c r="W111" s="23" t="str">
        <f>IF(ISNUMBER(AVERAGEIFS(Observed!W$2:W$10000,Observed!$A$2:$A$10000,$A111,Observed!$C$2:$C$10000,$C111)),AVERAGEIFS(Observed!W$2:W$10000,Observed!$A$2:$A$10000,$A111,Observed!$C$2:$C$10000,$C111),"")</f>
        <v/>
      </c>
      <c r="X111" s="23" t="str">
        <f>IF(ISNUMBER(AVERAGEIFS(Observed!X$2:X$10000,Observed!$A$2:$A$10000,$A111,Observed!$C$2:$C$10000,$C111)),AVERAGEIFS(Observed!X$2:X$10000,Observed!$A$2:$A$10000,$A111,Observed!$C$2:$C$10000,$C111),"")</f>
        <v/>
      </c>
      <c r="Y111" s="23">
        <f>IF(ISNUMBER(AVERAGEIFS(Observed!Y$2:Y$10000,Observed!$A$2:$A$10000,$A111,Observed!$C$2:$C$10000,$C111)),AVERAGEIFS(Observed!Y$2:Y$10000,Observed!$A$2:$A$10000,$A111,Observed!$C$2:$C$10000,$C111),"")</f>
        <v>23.045332431793213</v>
      </c>
      <c r="Z111" s="23">
        <f>IF(ISNUMBER(AVERAGEIFS(Observed!Z$2:Z$10000,Observed!$A$2:$A$10000,$A111,Observed!$C$2:$C$10000,$C111)),AVERAGEIFS(Observed!Z$2:Z$10000,Observed!$A$2:$A$10000,$A111,Observed!$C$2:$C$10000,$C111),"")</f>
        <v>24.99940037727356</v>
      </c>
      <c r="AA111" s="23">
        <f>IF(ISNUMBER(AVERAGEIFS(Observed!AA$2:AA$10000,Observed!$A$2:$A$10000,$A111,Observed!$C$2:$C$10000,$C111)),AVERAGEIFS(Observed!AA$2:AA$10000,Observed!$A$2:$A$10000,$A111,Observed!$C$2:$C$10000,$C111),"")</f>
        <v>75.299154281616211</v>
      </c>
      <c r="AB111" s="23">
        <f>IF(ISNUMBER(AVERAGEIFS(Observed!AB$2:AB$10000,Observed!$A$2:$A$10000,$A111,Observed!$C$2:$C$10000,$C111)),AVERAGEIFS(Observed!AB$2:AB$10000,Observed!$A$2:$A$10000,$A111,Observed!$C$2:$C$10000,$C111),"")</f>
        <v>38.259435176849365</v>
      </c>
      <c r="AC111" s="23">
        <f>IF(ISNUMBER(AVERAGEIFS(Observed!AC$2:AC$10000,Observed!$A$2:$A$10000,$A111,Observed!$C$2:$C$10000,$C111)),AVERAGEIFS(Observed!AC$2:AC$10000,Observed!$A$2:$A$10000,$A111,Observed!$C$2:$C$10000,$C111),"")</f>
        <v>91.353755950927734</v>
      </c>
      <c r="AD111" s="23">
        <f>IF(ISNUMBER(AVERAGEIFS(Observed!AD$2:AD$10000,Observed!$A$2:$A$10000,$A111,Observed!$C$2:$C$10000,$C111)),AVERAGEIFS(Observed!AD$2:AD$10000,Observed!$A$2:$A$10000,$A111,Observed!$C$2:$C$10000,$C111),"")</f>
        <v>12.0966637134552</v>
      </c>
      <c r="AE111" s="24">
        <f>IF(ISNUMBER(AVERAGEIFS(Observed!AE$2:AE$10000,Observed!$A$2:$A$10000,$A111,Observed!$C$2:$C$10000,$C111)),AVERAGEIFS(Observed!AE$2:AE$10000,Observed!$A$2:$A$10000,$A111,Observed!$C$2:$C$10000,$C111),"")</f>
        <v>1.9354661941528323E-2</v>
      </c>
      <c r="AF111" s="24">
        <f>IF(ISNUMBER(AVERAGEIFS(Observed!AF$2:AF$10000,Observed!$A$2:$A$10000,$A111,Observed!$C$2:$C$10000,$C111)),AVERAGEIFS(Observed!AF$2:AF$10000,Observed!$A$2:$A$10000,$A111,Observed!$C$2:$C$10000,$C111),"")</f>
        <v>1.9354661941528323E-2</v>
      </c>
      <c r="AG111" s="23">
        <f>IF(ISNUMBER(AVERAGEIFS(Observed!AG$2:AG$10000,Observed!$A$2:$A$10000,$A111,Observed!$C$2:$C$10000,$C111)),AVERAGEIFS(Observed!AG$2:AG$10000,Observed!$A$2:$A$10000,$A111,Observed!$C$2:$C$10000,$C111),"")</f>
        <v>12.047864685058594</v>
      </c>
      <c r="AH111" s="23" t="str">
        <f>IF(ISNUMBER(AVERAGEIFS(Observed!AH$2:AH$10000,Observed!$A$2:$A$10000,$A111,Observed!$C$2:$C$10000,$C111)),AVERAGEIFS(Observed!AH$2:AH$10000,Observed!$A$2:$A$10000,$A111,Observed!$C$2:$C$10000,$C111),"")</f>
        <v/>
      </c>
      <c r="AI111" s="22" t="str">
        <f>IF(ISNUMBER(AVERAGEIFS(Observed!AI$2:AI$10000,Observed!$A$2:$A$10000,$A111,Observed!$C$2:$C$10000,$C111)),AVERAGEIFS(Observed!AI$2:AI$10000,Observed!$A$2:$A$10000,$A111,Observed!$C$2:$C$10000,$C111),"")</f>
        <v/>
      </c>
      <c r="AJ111" s="23" t="str">
        <f>IF(ISNUMBER(AVERAGEIFS(Observed!AJ$2:AJ$10000,Observed!$A$2:$A$10000,$A111,Observed!$C$2:$C$10000,$C111)),AVERAGEIFS(Observed!AJ$2:AJ$10000,Observed!$A$2:$A$10000,$A111,Observed!$C$2:$C$10000,$C111),"")</f>
        <v/>
      </c>
      <c r="AK111" s="23" t="str">
        <f>IF(ISNUMBER(AVERAGEIFS(Observed!AK$2:AK$10000,Observed!$A$2:$A$10000,$A111,Observed!$C$2:$C$10000,$C111)),AVERAGEIFS(Observed!AK$2:AK$10000,Observed!$A$2:$A$10000,$A111,Observed!$C$2:$C$10000,$C111),"")</f>
        <v/>
      </c>
      <c r="AL111" s="23" t="str">
        <f>IF(ISNUMBER(AVERAGEIFS(Observed!AL$2:AL$10000,Observed!$A$2:$A$10000,$A111,Observed!$C$2:$C$10000,$C111)),AVERAGEIFS(Observed!AL$2:AL$10000,Observed!$A$2:$A$10000,$A111,Observed!$C$2:$C$10000,$C111),"")</f>
        <v/>
      </c>
      <c r="AM111" s="23">
        <f>IF(ISNUMBER(AVERAGEIFS(Observed!AM$2:AM$10000,Observed!$A$2:$A$10000,$A111,Observed!$C$2:$C$10000,$C111)),AVERAGEIFS(Observed!AM$2:AM$10000,Observed!$A$2:$A$10000,$A111,Observed!$C$2:$C$10000,$C111),"")</f>
        <v>2.64825</v>
      </c>
      <c r="AN111" s="23">
        <f>IF(ISNUMBER(AVERAGEIFS(Observed!AN$2:AN$10000,Observed!$A$2:$A$10000,$A111,Observed!$C$2:$C$10000,$C111)),AVERAGEIFS(Observed!AN$2:AN$10000,Observed!$A$2:$A$10000,$A111,Observed!$C$2:$C$10000,$C111),"")</f>
        <v>13.734249999999999</v>
      </c>
      <c r="AO111" s="2">
        <f>COUNTIFS(Observed!$A$2:$A$10000,$A111,Observed!$C$2:$C$10000,$C111)</f>
        <v>4</v>
      </c>
      <c r="AP111" s="2">
        <f t="shared" si="2"/>
        <v>14</v>
      </c>
    </row>
    <row r="112" spans="1:42" x14ac:dyDescent="0.25">
      <c r="A112" t="s">
        <v>24</v>
      </c>
      <c r="B112" t="s">
        <v>43</v>
      </c>
      <c r="C112" s="20">
        <v>42376</v>
      </c>
      <c r="D112">
        <v>1</v>
      </c>
      <c r="E112" t="s">
        <v>56</v>
      </c>
      <c r="G112" s="25" t="s">
        <v>75</v>
      </c>
      <c r="H112" t="s">
        <v>21</v>
      </c>
      <c r="I112">
        <v>2.5</v>
      </c>
      <c r="J112" s="2" t="s">
        <v>20</v>
      </c>
      <c r="K112" s="22" t="str">
        <f>IF(ISNUMBER(AVERAGEIFS(Observed!K$2:K$10000,Observed!$A$2:$A$10000,$A112,Observed!$C$2:$C$10000,$C112)),AVERAGEIFS(Observed!K$2:K$10000,Observed!$A$2:$A$10000,$A112,Observed!$C$2:$C$10000,$C112),"")</f>
        <v/>
      </c>
      <c r="L112" s="23" t="str">
        <f>IF(ISNUMBER(AVERAGEIFS(Observed!L$2:L$10000,Observed!$A$2:$A$10000,$A112,Observed!$C$2:$C$10000,$C112)),AVERAGEIFS(Observed!L$2:L$10000,Observed!$A$2:$A$10000,$A112,Observed!$C$2:$C$10000,$C112),"")</f>
        <v/>
      </c>
      <c r="M112" s="23">
        <f>IF(ISNUMBER(AVERAGEIFS(Observed!M$2:M$10000,Observed!$A$2:$A$10000,$A112,Observed!$C$2:$C$10000,$C112)),AVERAGEIFS(Observed!M$2:M$10000,Observed!$A$2:$A$10000,$A112,Observed!$C$2:$C$10000,$C112),"")</f>
        <v>196.49158140189004</v>
      </c>
      <c r="N112" s="23">
        <f>IF(ISNUMBER(AVERAGEIFS(Observed!N$2:N$10000,Observed!$A$2:$A$10000,$A112,Observed!$C$2:$C$10000,$C112)),AVERAGEIFS(Observed!N$2:N$10000,Observed!$A$2:$A$10000,$A112,Observed!$C$2:$C$10000,$C112),"")</f>
        <v>196.49158140189004</v>
      </c>
      <c r="O112" s="23">
        <f>IF(ISNUMBER(AVERAGEIFS(Observed!O$2:O$10000,Observed!$A$2:$A$10000,$A112,Observed!$C$2:$C$10000,$C112)),AVERAGEIFS(Observed!O$2:O$10000,Observed!$A$2:$A$10000,$A112,Observed!$C$2:$C$10000,$C112),"")</f>
        <v>841.40075028505964</v>
      </c>
      <c r="P112" s="24" t="str">
        <f>IF(ISNUMBER(AVERAGEIFS(Observed!P$2:P$10000,Observed!$A$2:$A$10000,$A112,Observed!$C$2:$C$10000,$C112)),AVERAGEIFS(Observed!P$2:P$10000,Observed!$A$2:$A$10000,$A112,Observed!$C$2:$C$10000,$C112),"")</f>
        <v/>
      </c>
      <c r="Q112" s="24" t="str">
        <f>IF(ISNUMBER(AVERAGEIFS(Observed!Q$2:Q$10000,Observed!$A$2:$A$10000,$A112,Observed!$C$2:$C$10000,$C112)),AVERAGEIFS(Observed!Q$2:Q$10000,Observed!$A$2:$A$10000,$A112,Observed!$C$2:$C$10000,$C112),"")</f>
        <v/>
      </c>
      <c r="R112" s="24" t="str">
        <f>IF(ISNUMBER(AVERAGEIFS(Observed!R$2:R$10000,Observed!$A$2:$A$10000,$A112,Observed!$C$2:$C$10000,$C112)),AVERAGEIFS(Observed!R$2:R$10000,Observed!$A$2:$A$10000,$A112,Observed!$C$2:$C$10000,$C112),"")</f>
        <v/>
      </c>
      <c r="S112" s="22" t="str">
        <f>IF(ISNUMBER(AVERAGEIFS(Observed!S$2:S$10000,Observed!$A$2:$A$10000,$A112,Observed!$C$2:$C$10000,$C112)),AVERAGEIFS(Observed!S$2:S$10000,Observed!$A$2:$A$10000,$A112,Observed!$C$2:$C$10000,$C112),"")</f>
        <v/>
      </c>
      <c r="T112" s="23" t="str">
        <f>IF(ISNUMBER(AVERAGEIFS(Observed!T$2:T$10000,Observed!$A$2:$A$10000,$A112,Observed!$C$2:$C$10000,$C112)),AVERAGEIFS(Observed!T$2:T$10000,Observed!$A$2:$A$10000,$A112,Observed!$C$2:$C$10000,$C112),"")</f>
        <v/>
      </c>
      <c r="U112" s="23" t="str">
        <f>IF(ISNUMBER(AVERAGEIFS(Observed!U$2:U$10000,Observed!$A$2:$A$10000,$A112,Observed!$C$2:$C$10000,$C112)),AVERAGEIFS(Observed!U$2:U$10000,Observed!$A$2:$A$10000,$A112,Observed!$C$2:$C$10000,$C112),"")</f>
        <v/>
      </c>
      <c r="V112" s="23" t="str">
        <f>IF(ISNUMBER(AVERAGEIFS(Observed!V$2:V$10000,Observed!$A$2:$A$10000,$A112,Observed!$C$2:$C$10000,$C112)),AVERAGEIFS(Observed!V$2:V$10000,Observed!$A$2:$A$10000,$A112,Observed!$C$2:$C$10000,$C112),"")</f>
        <v/>
      </c>
      <c r="W112" s="23" t="str">
        <f>IF(ISNUMBER(AVERAGEIFS(Observed!W$2:W$10000,Observed!$A$2:$A$10000,$A112,Observed!$C$2:$C$10000,$C112)),AVERAGEIFS(Observed!W$2:W$10000,Observed!$A$2:$A$10000,$A112,Observed!$C$2:$C$10000,$C112),"")</f>
        <v/>
      </c>
      <c r="X112" s="23" t="str">
        <f>IF(ISNUMBER(AVERAGEIFS(Observed!X$2:X$10000,Observed!$A$2:$A$10000,$A112,Observed!$C$2:$C$10000,$C112)),AVERAGEIFS(Observed!X$2:X$10000,Observed!$A$2:$A$10000,$A112,Observed!$C$2:$C$10000,$C112),"")</f>
        <v/>
      </c>
      <c r="Y112" s="23">
        <f>IF(ISNUMBER(AVERAGEIFS(Observed!Y$2:Y$10000,Observed!$A$2:$A$10000,$A112,Observed!$C$2:$C$10000,$C112)),AVERAGEIFS(Observed!Y$2:Y$10000,Observed!$A$2:$A$10000,$A112,Observed!$C$2:$C$10000,$C112),"")</f>
        <v>23.267401933670044</v>
      </c>
      <c r="Z112" s="23">
        <f>IF(ISNUMBER(AVERAGEIFS(Observed!Z$2:Z$10000,Observed!$A$2:$A$10000,$A112,Observed!$C$2:$C$10000,$C112)),AVERAGEIFS(Observed!Z$2:Z$10000,Observed!$A$2:$A$10000,$A112,Observed!$C$2:$C$10000,$C112),"")</f>
        <v>24.02332067489624</v>
      </c>
      <c r="AA112" s="23">
        <f>IF(ISNUMBER(AVERAGEIFS(Observed!AA$2:AA$10000,Observed!$A$2:$A$10000,$A112,Observed!$C$2:$C$10000,$C112)),AVERAGEIFS(Observed!AA$2:AA$10000,Observed!$A$2:$A$10000,$A112,Observed!$C$2:$C$10000,$C112),"")</f>
        <v>74.307184219360352</v>
      </c>
      <c r="AB112" s="23">
        <f>IF(ISNUMBER(AVERAGEIFS(Observed!AB$2:AB$10000,Observed!$A$2:$A$10000,$A112,Observed!$C$2:$C$10000,$C112)),AVERAGEIFS(Observed!AB$2:AB$10000,Observed!$A$2:$A$10000,$A112,Observed!$C$2:$C$10000,$C112),"")</f>
        <v>38.209051609039307</v>
      </c>
      <c r="AC112" s="23">
        <f>IF(ISNUMBER(AVERAGEIFS(Observed!AC$2:AC$10000,Observed!$A$2:$A$10000,$A112,Observed!$C$2:$C$10000,$C112)),AVERAGEIFS(Observed!AC$2:AC$10000,Observed!$A$2:$A$10000,$A112,Observed!$C$2:$C$10000,$C112),"")</f>
        <v>90.897144317626953</v>
      </c>
      <c r="AD112" s="23">
        <f>IF(ISNUMBER(AVERAGEIFS(Observed!AD$2:AD$10000,Observed!$A$2:$A$10000,$A112,Observed!$C$2:$C$10000,$C112)),AVERAGEIFS(Observed!AD$2:AD$10000,Observed!$A$2:$A$10000,$A112,Observed!$C$2:$C$10000,$C112),"")</f>
        <v>12.121212005615234</v>
      </c>
      <c r="AE112" s="24">
        <f>IF(ISNUMBER(AVERAGEIFS(Observed!AE$2:AE$10000,Observed!$A$2:$A$10000,$A112,Observed!$C$2:$C$10000,$C112)),AVERAGEIFS(Observed!AE$2:AE$10000,Observed!$A$2:$A$10000,$A112,Observed!$C$2:$C$10000,$C112),"")</f>
        <v>1.9393939208984377E-2</v>
      </c>
      <c r="AF112" s="24">
        <f>IF(ISNUMBER(AVERAGEIFS(Observed!AF$2:AF$10000,Observed!$A$2:$A$10000,$A112,Observed!$C$2:$C$10000,$C112)),AVERAGEIFS(Observed!AF$2:AF$10000,Observed!$A$2:$A$10000,$A112,Observed!$C$2:$C$10000,$C112),"")</f>
        <v>1.9393939208984377E-2</v>
      </c>
      <c r="AG112" s="23">
        <f>IF(ISNUMBER(AVERAGEIFS(Observed!AG$2:AG$10000,Observed!$A$2:$A$10000,$A112,Observed!$C$2:$C$10000,$C112)),AVERAGEIFS(Observed!AG$2:AG$10000,Observed!$A$2:$A$10000,$A112,Observed!$C$2:$C$10000,$C112),"")</f>
        <v>11.889149475097655</v>
      </c>
      <c r="AH112" s="23" t="str">
        <f>IF(ISNUMBER(AVERAGEIFS(Observed!AH$2:AH$10000,Observed!$A$2:$A$10000,$A112,Observed!$C$2:$C$10000,$C112)),AVERAGEIFS(Observed!AH$2:AH$10000,Observed!$A$2:$A$10000,$A112,Observed!$C$2:$C$10000,$C112),"")</f>
        <v/>
      </c>
      <c r="AI112" s="22" t="str">
        <f>IF(ISNUMBER(AVERAGEIFS(Observed!AI$2:AI$10000,Observed!$A$2:$A$10000,$A112,Observed!$C$2:$C$10000,$C112)),AVERAGEIFS(Observed!AI$2:AI$10000,Observed!$A$2:$A$10000,$A112,Observed!$C$2:$C$10000,$C112),"")</f>
        <v/>
      </c>
      <c r="AJ112" s="23" t="str">
        <f>IF(ISNUMBER(AVERAGEIFS(Observed!AJ$2:AJ$10000,Observed!$A$2:$A$10000,$A112,Observed!$C$2:$C$10000,$C112)),AVERAGEIFS(Observed!AJ$2:AJ$10000,Observed!$A$2:$A$10000,$A112,Observed!$C$2:$C$10000,$C112),"")</f>
        <v/>
      </c>
      <c r="AK112" s="23" t="str">
        <f>IF(ISNUMBER(AVERAGEIFS(Observed!AK$2:AK$10000,Observed!$A$2:$A$10000,$A112,Observed!$C$2:$C$10000,$C112)),AVERAGEIFS(Observed!AK$2:AK$10000,Observed!$A$2:$A$10000,$A112,Observed!$C$2:$C$10000,$C112),"")</f>
        <v/>
      </c>
      <c r="AL112" s="23" t="str">
        <f>IF(ISNUMBER(AVERAGEIFS(Observed!AL$2:AL$10000,Observed!$A$2:$A$10000,$A112,Observed!$C$2:$C$10000,$C112)),AVERAGEIFS(Observed!AL$2:AL$10000,Observed!$A$2:$A$10000,$A112,Observed!$C$2:$C$10000,$C112),"")</f>
        <v/>
      </c>
      <c r="AM112" s="23">
        <f>IF(ISNUMBER(AVERAGEIFS(Observed!AM$2:AM$10000,Observed!$A$2:$A$10000,$A112,Observed!$C$2:$C$10000,$C112)),AVERAGEIFS(Observed!AM$2:AM$10000,Observed!$A$2:$A$10000,$A112,Observed!$C$2:$C$10000,$C112),"")</f>
        <v>3.8387500000000001</v>
      </c>
      <c r="AN112" s="23">
        <f>IF(ISNUMBER(AVERAGEIFS(Observed!AN$2:AN$10000,Observed!$A$2:$A$10000,$A112,Observed!$C$2:$C$10000,$C112)),AVERAGEIFS(Observed!AN$2:AN$10000,Observed!$A$2:$A$10000,$A112,Observed!$C$2:$C$10000,$C112),"")</f>
        <v>23.023500000000002</v>
      </c>
      <c r="AO112" s="2">
        <f>COUNTIFS(Observed!$A$2:$A$10000,$A112,Observed!$C$2:$C$10000,$C112)</f>
        <v>4</v>
      </c>
      <c r="AP112" s="2">
        <f t="shared" si="2"/>
        <v>14</v>
      </c>
    </row>
    <row r="113" spans="1:42" x14ac:dyDescent="0.25">
      <c r="A113" t="s">
        <v>27</v>
      </c>
      <c r="B113" t="s">
        <v>43</v>
      </c>
      <c r="C113" s="20">
        <v>42376</v>
      </c>
      <c r="D113">
        <v>1</v>
      </c>
      <c r="E113" t="s">
        <v>57</v>
      </c>
      <c r="G113" s="25" t="s">
        <v>75</v>
      </c>
      <c r="H113" t="s">
        <v>21</v>
      </c>
      <c r="I113">
        <v>2.5</v>
      </c>
      <c r="J113" s="2" t="s">
        <v>20</v>
      </c>
      <c r="K113" s="22" t="str">
        <f>IF(ISNUMBER(AVERAGEIFS(Observed!K$2:K$10000,Observed!$A$2:$A$10000,$A113,Observed!$C$2:$C$10000,$C113)),AVERAGEIFS(Observed!K$2:K$10000,Observed!$A$2:$A$10000,$A113,Observed!$C$2:$C$10000,$C113),"")</f>
        <v/>
      </c>
      <c r="L113" s="23" t="str">
        <f>IF(ISNUMBER(AVERAGEIFS(Observed!L$2:L$10000,Observed!$A$2:$A$10000,$A113,Observed!$C$2:$C$10000,$C113)),AVERAGEIFS(Observed!L$2:L$10000,Observed!$A$2:$A$10000,$A113,Observed!$C$2:$C$10000,$C113),"")</f>
        <v/>
      </c>
      <c r="M113" s="23">
        <f>IF(ISNUMBER(AVERAGEIFS(Observed!M$2:M$10000,Observed!$A$2:$A$10000,$A113,Observed!$C$2:$C$10000,$C113)),AVERAGEIFS(Observed!M$2:M$10000,Observed!$A$2:$A$10000,$A113,Observed!$C$2:$C$10000,$C113),"")</f>
        <v>167.07122528806619</v>
      </c>
      <c r="N113" s="23">
        <f>IF(ISNUMBER(AVERAGEIFS(Observed!N$2:N$10000,Observed!$A$2:$A$10000,$A113,Observed!$C$2:$C$10000,$C113)),AVERAGEIFS(Observed!N$2:N$10000,Observed!$A$2:$A$10000,$A113,Observed!$C$2:$C$10000,$C113),"")</f>
        <v>167.07122528806619</v>
      </c>
      <c r="O113" s="23">
        <f>IF(ISNUMBER(AVERAGEIFS(Observed!O$2:O$10000,Observed!$A$2:$A$10000,$A113,Observed!$C$2:$C$10000,$C113)),AVERAGEIFS(Observed!O$2:O$10000,Observed!$A$2:$A$10000,$A113,Observed!$C$2:$C$10000,$C113),"")</f>
        <v>768.05541193640158</v>
      </c>
      <c r="P113" s="24" t="str">
        <f>IF(ISNUMBER(AVERAGEIFS(Observed!P$2:P$10000,Observed!$A$2:$A$10000,$A113,Observed!$C$2:$C$10000,$C113)),AVERAGEIFS(Observed!P$2:P$10000,Observed!$A$2:$A$10000,$A113,Observed!$C$2:$C$10000,$C113),"")</f>
        <v/>
      </c>
      <c r="Q113" s="24" t="str">
        <f>IF(ISNUMBER(AVERAGEIFS(Observed!Q$2:Q$10000,Observed!$A$2:$A$10000,$A113,Observed!$C$2:$C$10000,$C113)),AVERAGEIFS(Observed!Q$2:Q$10000,Observed!$A$2:$A$10000,$A113,Observed!$C$2:$C$10000,$C113),"")</f>
        <v/>
      </c>
      <c r="R113" s="24" t="str">
        <f>IF(ISNUMBER(AVERAGEIFS(Observed!R$2:R$10000,Observed!$A$2:$A$10000,$A113,Observed!$C$2:$C$10000,$C113)),AVERAGEIFS(Observed!R$2:R$10000,Observed!$A$2:$A$10000,$A113,Observed!$C$2:$C$10000,$C113),"")</f>
        <v/>
      </c>
      <c r="S113" s="22" t="str">
        <f>IF(ISNUMBER(AVERAGEIFS(Observed!S$2:S$10000,Observed!$A$2:$A$10000,$A113,Observed!$C$2:$C$10000,$C113)),AVERAGEIFS(Observed!S$2:S$10000,Observed!$A$2:$A$10000,$A113,Observed!$C$2:$C$10000,$C113),"")</f>
        <v/>
      </c>
      <c r="T113" s="23" t="str">
        <f>IF(ISNUMBER(AVERAGEIFS(Observed!T$2:T$10000,Observed!$A$2:$A$10000,$A113,Observed!$C$2:$C$10000,$C113)),AVERAGEIFS(Observed!T$2:T$10000,Observed!$A$2:$A$10000,$A113,Observed!$C$2:$C$10000,$C113),"")</f>
        <v/>
      </c>
      <c r="U113" s="23" t="str">
        <f>IF(ISNUMBER(AVERAGEIFS(Observed!U$2:U$10000,Observed!$A$2:$A$10000,$A113,Observed!$C$2:$C$10000,$C113)),AVERAGEIFS(Observed!U$2:U$10000,Observed!$A$2:$A$10000,$A113,Observed!$C$2:$C$10000,$C113),"")</f>
        <v/>
      </c>
      <c r="V113" s="23" t="str">
        <f>IF(ISNUMBER(AVERAGEIFS(Observed!V$2:V$10000,Observed!$A$2:$A$10000,$A113,Observed!$C$2:$C$10000,$C113)),AVERAGEIFS(Observed!V$2:V$10000,Observed!$A$2:$A$10000,$A113,Observed!$C$2:$C$10000,$C113),"")</f>
        <v/>
      </c>
      <c r="W113" s="23" t="str">
        <f>IF(ISNUMBER(AVERAGEIFS(Observed!W$2:W$10000,Observed!$A$2:$A$10000,$A113,Observed!$C$2:$C$10000,$C113)),AVERAGEIFS(Observed!W$2:W$10000,Observed!$A$2:$A$10000,$A113,Observed!$C$2:$C$10000,$C113),"")</f>
        <v/>
      </c>
      <c r="X113" s="23" t="str">
        <f>IF(ISNUMBER(AVERAGEIFS(Observed!X$2:X$10000,Observed!$A$2:$A$10000,$A113,Observed!$C$2:$C$10000,$C113)),AVERAGEIFS(Observed!X$2:X$10000,Observed!$A$2:$A$10000,$A113,Observed!$C$2:$C$10000,$C113),"")</f>
        <v/>
      </c>
      <c r="Y113" s="23">
        <f>IF(ISNUMBER(AVERAGEIFS(Observed!Y$2:Y$10000,Observed!$A$2:$A$10000,$A113,Observed!$C$2:$C$10000,$C113)),AVERAGEIFS(Observed!Y$2:Y$10000,Observed!$A$2:$A$10000,$A113,Observed!$C$2:$C$10000,$C113),"")</f>
        <v>23.579243898391724</v>
      </c>
      <c r="Z113" s="23">
        <f>IF(ISNUMBER(AVERAGEIFS(Observed!Z$2:Z$10000,Observed!$A$2:$A$10000,$A113,Observed!$C$2:$C$10000,$C113)),AVERAGEIFS(Observed!Z$2:Z$10000,Observed!$A$2:$A$10000,$A113,Observed!$C$2:$C$10000,$C113),"")</f>
        <v>23.051537752151489</v>
      </c>
      <c r="AA113" s="23">
        <f>IF(ISNUMBER(AVERAGEIFS(Observed!AA$2:AA$10000,Observed!$A$2:$A$10000,$A113,Observed!$C$2:$C$10000,$C113)),AVERAGEIFS(Observed!AA$2:AA$10000,Observed!$A$2:$A$10000,$A113,Observed!$C$2:$C$10000,$C113),"")</f>
        <v>73.988810062408447</v>
      </c>
      <c r="AB113" s="23">
        <f>IF(ISNUMBER(AVERAGEIFS(Observed!AB$2:AB$10000,Observed!$A$2:$A$10000,$A113,Observed!$C$2:$C$10000,$C113)),AVERAGEIFS(Observed!AB$2:AB$10000,Observed!$A$2:$A$10000,$A113,Observed!$C$2:$C$10000,$C113),"")</f>
        <v>38.756770610809326</v>
      </c>
      <c r="AC113" s="23">
        <f>IF(ISNUMBER(AVERAGEIFS(Observed!AC$2:AC$10000,Observed!$A$2:$A$10000,$A113,Observed!$C$2:$C$10000,$C113)),AVERAGEIFS(Observed!AC$2:AC$10000,Observed!$A$2:$A$10000,$A113,Observed!$C$2:$C$10000,$C113),"")</f>
        <v>90.958642959594727</v>
      </c>
      <c r="AD113" s="23">
        <f>IF(ISNUMBER(AVERAGEIFS(Observed!AD$2:AD$10000,Observed!$A$2:$A$10000,$A113,Observed!$C$2:$C$10000,$C113)),AVERAGEIFS(Observed!AD$2:AD$10000,Observed!$A$2:$A$10000,$A113,Observed!$C$2:$C$10000,$C113),"")</f>
        <v>11.402289152145386</v>
      </c>
      <c r="AE113" s="24">
        <f>IF(ISNUMBER(AVERAGEIFS(Observed!AE$2:AE$10000,Observed!$A$2:$A$10000,$A113,Observed!$C$2:$C$10000,$C113)),AVERAGEIFS(Observed!AE$2:AE$10000,Observed!$A$2:$A$10000,$A113,Observed!$C$2:$C$10000,$C113),"")</f>
        <v>1.8243662643432617E-2</v>
      </c>
      <c r="AF113" s="24">
        <f>IF(ISNUMBER(AVERAGEIFS(Observed!AF$2:AF$10000,Observed!$A$2:$A$10000,$A113,Observed!$C$2:$C$10000,$C113)),AVERAGEIFS(Observed!AF$2:AF$10000,Observed!$A$2:$A$10000,$A113,Observed!$C$2:$C$10000,$C113),"")</f>
        <v>1.8243662643432617E-2</v>
      </c>
      <c r="AG113" s="23">
        <f>IF(ISNUMBER(AVERAGEIFS(Observed!AG$2:AG$10000,Observed!$A$2:$A$10000,$A113,Observed!$C$2:$C$10000,$C113)),AVERAGEIFS(Observed!AG$2:AG$10000,Observed!$A$2:$A$10000,$A113,Observed!$C$2:$C$10000,$C113),"")</f>
        <v>11.838209609985352</v>
      </c>
      <c r="AH113" s="23" t="str">
        <f>IF(ISNUMBER(AVERAGEIFS(Observed!AH$2:AH$10000,Observed!$A$2:$A$10000,$A113,Observed!$C$2:$C$10000,$C113)),AVERAGEIFS(Observed!AH$2:AH$10000,Observed!$A$2:$A$10000,$A113,Observed!$C$2:$C$10000,$C113),"")</f>
        <v/>
      </c>
      <c r="AI113" s="22" t="str">
        <f>IF(ISNUMBER(AVERAGEIFS(Observed!AI$2:AI$10000,Observed!$A$2:$A$10000,$A113,Observed!$C$2:$C$10000,$C113)),AVERAGEIFS(Observed!AI$2:AI$10000,Observed!$A$2:$A$10000,$A113,Observed!$C$2:$C$10000,$C113),"")</f>
        <v/>
      </c>
      <c r="AJ113" s="23" t="str">
        <f>IF(ISNUMBER(AVERAGEIFS(Observed!AJ$2:AJ$10000,Observed!$A$2:$A$10000,$A113,Observed!$C$2:$C$10000,$C113)),AVERAGEIFS(Observed!AJ$2:AJ$10000,Observed!$A$2:$A$10000,$A113,Observed!$C$2:$C$10000,$C113),"")</f>
        <v/>
      </c>
      <c r="AK113" s="23" t="str">
        <f>IF(ISNUMBER(AVERAGEIFS(Observed!AK$2:AK$10000,Observed!$A$2:$A$10000,$A113,Observed!$C$2:$C$10000,$C113)),AVERAGEIFS(Observed!AK$2:AK$10000,Observed!$A$2:$A$10000,$A113,Observed!$C$2:$C$10000,$C113),"")</f>
        <v/>
      </c>
      <c r="AL113" s="23" t="str">
        <f>IF(ISNUMBER(AVERAGEIFS(Observed!AL$2:AL$10000,Observed!$A$2:$A$10000,$A113,Observed!$C$2:$C$10000,$C113)),AVERAGEIFS(Observed!AL$2:AL$10000,Observed!$A$2:$A$10000,$A113,Observed!$C$2:$C$10000,$C113),"")</f>
        <v/>
      </c>
      <c r="AM113" s="23">
        <f>IF(ISNUMBER(AVERAGEIFS(Observed!AM$2:AM$10000,Observed!$A$2:$A$10000,$A113,Observed!$C$2:$C$10000,$C113)),AVERAGEIFS(Observed!AM$2:AM$10000,Observed!$A$2:$A$10000,$A113,Observed!$C$2:$C$10000,$C113),"")</f>
        <v>3.0815000000000001</v>
      </c>
      <c r="AN113" s="23">
        <f>IF(ISNUMBER(AVERAGEIFS(Observed!AN$2:AN$10000,Observed!$A$2:$A$10000,$A113,Observed!$C$2:$C$10000,$C113)),AVERAGEIFS(Observed!AN$2:AN$10000,Observed!$A$2:$A$10000,$A113,Observed!$C$2:$C$10000,$C113),"")</f>
        <v>18.831249999999997</v>
      </c>
      <c r="AO113" s="2">
        <f>COUNTIFS(Observed!$A$2:$A$10000,$A113,Observed!$C$2:$C$10000,$C113)</f>
        <v>4</v>
      </c>
      <c r="AP113" s="2">
        <f t="shared" si="2"/>
        <v>14</v>
      </c>
    </row>
    <row r="114" spans="1:42" x14ac:dyDescent="0.25">
      <c r="A114" t="s">
        <v>28</v>
      </c>
      <c r="B114" t="s">
        <v>43</v>
      </c>
      <c r="C114" s="20">
        <v>42376</v>
      </c>
      <c r="D114">
        <v>1</v>
      </c>
      <c r="E114" t="s">
        <v>58</v>
      </c>
      <c r="G114" s="25" t="s">
        <v>75</v>
      </c>
      <c r="H114" t="s">
        <v>21</v>
      </c>
      <c r="I114">
        <v>2.5</v>
      </c>
      <c r="J114" s="2" t="s">
        <v>20</v>
      </c>
      <c r="K114" s="22" t="str">
        <f>IF(ISNUMBER(AVERAGEIFS(Observed!K$2:K$10000,Observed!$A$2:$A$10000,$A114,Observed!$C$2:$C$10000,$C114)),AVERAGEIFS(Observed!K$2:K$10000,Observed!$A$2:$A$10000,$A114,Observed!$C$2:$C$10000,$C114),"")</f>
        <v/>
      </c>
      <c r="L114" s="23" t="str">
        <f>IF(ISNUMBER(AVERAGEIFS(Observed!L$2:L$10000,Observed!$A$2:$A$10000,$A114,Observed!$C$2:$C$10000,$C114)),AVERAGEIFS(Observed!L$2:L$10000,Observed!$A$2:$A$10000,$A114,Observed!$C$2:$C$10000,$C114),"")</f>
        <v/>
      </c>
      <c r="M114" s="23">
        <f>IF(ISNUMBER(AVERAGEIFS(Observed!M$2:M$10000,Observed!$A$2:$A$10000,$A114,Observed!$C$2:$C$10000,$C114)),AVERAGEIFS(Observed!M$2:M$10000,Observed!$A$2:$A$10000,$A114,Observed!$C$2:$C$10000,$C114),"")</f>
        <v>81.113195198902901</v>
      </c>
      <c r="N114" s="23">
        <f>IF(ISNUMBER(AVERAGEIFS(Observed!N$2:N$10000,Observed!$A$2:$A$10000,$A114,Observed!$C$2:$C$10000,$C114)),AVERAGEIFS(Observed!N$2:N$10000,Observed!$A$2:$A$10000,$A114,Observed!$C$2:$C$10000,$C114),"")</f>
        <v>81.113195198902901</v>
      </c>
      <c r="O114" s="23">
        <f>IF(ISNUMBER(AVERAGEIFS(Observed!O$2:O$10000,Observed!$A$2:$A$10000,$A114,Observed!$C$2:$C$10000,$C114)),AVERAGEIFS(Observed!O$2:O$10000,Observed!$A$2:$A$10000,$A114,Observed!$C$2:$C$10000,$C114),"")</f>
        <v>383.37242175197684</v>
      </c>
      <c r="P114" s="24" t="str">
        <f>IF(ISNUMBER(AVERAGEIFS(Observed!P$2:P$10000,Observed!$A$2:$A$10000,$A114,Observed!$C$2:$C$10000,$C114)),AVERAGEIFS(Observed!P$2:P$10000,Observed!$A$2:$A$10000,$A114,Observed!$C$2:$C$10000,$C114),"")</f>
        <v/>
      </c>
      <c r="Q114" s="24" t="str">
        <f>IF(ISNUMBER(AVERAGEIFS(Observed!Q$2:Q$10000,Observed!$A$2:$A$10000,$A114,Observed!$C$2:$C$10000,$C114)),AVERAGEIFS(Observed!Q$2:Q$10000,Observed!$A$2:$A$10000,$A114,Observed!$C$2:$C$10000,$C114),"")</f>
        <v/>
      </c>
      <c r="R114" s="24" t="str">
        <f>IF(ISNUMBER(AVERAGEIFS(Observed!R$2:R$10000,Observed!$A$2:$A$10000,$A114,Observed!$C$2:$C$10000,$C114)),AVERAGEIFS(Observed!R$2:R$10000,Observed!$A$2:$A$10000,$A114,Observed!$C$2:$C$10000,$C114),"")</f>
        <v/>
      </c>
      <c r="S114" s="22" t="str">
        <f>IF(ISNUMBER(AVERAGEIFS(Observed!S$2:S$10000,Observed!$A$2:$A$10000,$A114,Observed!$C$2:$C$10000,$C114)),AVERAGEIFS(Observed!S$2:S$10000,Observed!$A$2:$A$10000,$A114,Observed!$C$2:$C$10000,$C114),"")</f>
        <v/>
      </c>
      <c r="T114" s="23" t="str">
        <f>IF(ISNUMBER(AVERAGEIFS(Observed!T$2:T$10000,Observed!$A$2:$A$10000,$A114,Observed!$C$2:$C$10000,$C114)),AVERAGEIFS(Observed!T$2:T$10000,Observed!$A$2:$A$10000,$A114,Observed!$C$2:$C$10000,$C114),"")</f>
        <v/>
      </c>
      <c r="U114" s="23" t="str">
        <f>IF(ISNUMBER(AVERAGEIFS(Observed!U$2:U$10000,Observed!$A$2:$A$10000,$A114,Observed!$C$2:$C$10000,$C114)),AVERAGEIFS(Observed!U$2:U$10000,Observed!$A$2:$A$10000,$A114,Observed!$C$2:$C$10000,$C114),"")</f>
        <v/>
      </c>
      <c r="V114" s="23" t="str">
        <f>IF(ISNUMBER(AVERAGEIFS(Observed!V$2:V$10000,Observed!$A$2:$A$10000,$A114,Observed!$C$2:$C$10000,$C114)),AVERAGEIFS(Observed!V$2:V$10000,Observed!$A$2:$A$10000,$A114,Observed!$C$2:$C$10000,$C114),"")</f>
        <v/>
      </c>
      <c r="W114" s="23" t="str">
        <f>IF(ISNUMBER(AVERAGEIFS(Observed!W$2:W$10000,Observed!$A$2:$A$10000,$A114,Observed!$C$2:$C$10000,$C114)),AVERAGEIFS(Observed!W$2:W$10000,Observed!$A$2:$A$10000,$A114,Observed!$C$2:$C$10000,$C114),"")</f>
        <v/>
      </c>
      <c r="X114" s="23" t="str">
        <f>IF(ISNUMBER(AVERAGEIFS(Observed!X$2:X$10000,Observed!$A$2:$A$10000,$A114,Observed!$C$2:$C$10000,$C114)),AVERAGEIFS(Observed!X$2:X$10000,Observed!$A$2:$A$10000,$A114,Observed!$C$2:$C$10000,$C114),"")</f>
        <v/>
      </c>
      <c r="Y114" s="23">
        <f>IF(ISNUMBER(AVERAGEIFS(Observed!Y$2:Y$10000,Observed!$A$2:$A$10000,$A114,Observed!$C$2:$C$10000,$C114)),AVERAGEIFS(Observed!Y$2:Y$10000,Observed!$A$2:$A$10000,$A114,Observed!$C$2:$C$10000,$C114),"")</f>
        <v>22.880863666534424</v>
      </c>
      <c r="Z114" s="23">
        <f>IF(ISNUMBER(AVERAGEIFS(Observed!Z$2:Z$10000,Observed!$A$2:$A$10000,$A114,Observed!$C$2:$C$10000,$C114)),AVERAGEIFS(Observed!Z$2:Z$10000,Observed!$A$2:$A$10000,$A114,Observed!$C$2:$C$10000,$C114),"")</f>
        <v>24.732850790023804</v>
      </c>
      <c r="AA114" s="23">
        <f>IF(ISNUMBER(AVERAGEIFS(Observed!AA$2:AA$10000,Observed!$A$2:$A$10000,$A114,Observed!$C$2:$C$10000,$C114)),AVERAGEIFS(Observed!AA$2:AA$10000,Observed!$A$2:$A$10000,$A114,Observed!$C$2:$C$10000,$C114),"")</f>
        <v>74.65565013885498</v>
      </c>
      <c r="AB114" s="23">
        <f>IF(ISNUMBER(AVERAGEIFS(Observed!AB$2:AB$10000,Observed!$A$2:$A$10000,$A114,Observed!$C$2:$C$10000,$C114)),AVERAGEIFS(Observed!AB$2:AB$10000,Observed!$A$2:$A$10000,$A114,Observed!$C$2:$C$10000,$C114),"")</f>
        <v>37.633203029632568</v>
      </c>
      <c r="AC114" s="23">
        <f>IF(ISNUMBER(AVERAGEIFS(Observed!AC$2:AC$10000,Observed!$A$2:$A$10000,$A114,Observed!$C$2:$C$10000,$C114)),AVERAGEIFS(Observed!AC$2:AC$10000,Observed!$A$2:$A$10000,$A114,Observed!$C$2:$C$10000,$C114),"")</f>
        <v>91.023008346557617</v>
      </c>
      <c r="AD114" s="23">
        <f>IF(ISNUMBER(AVERAGEIFS(Observed!AD$2:AD$10000,Observed!$A$2:$A$10000,$A114,Observed!$C$2:$C$10000,$C114)),AVERAGEIFS(Observed!AD$2:AD$10000,Observed!$A$2:$A$10000,$A114,Observed!$C$2:$C$10000,$C114),"")</f>
        <v>11.713401556015015</v>
      </c>
      <c r="AE114" s="24">
        <f>IF(ISNUMBER(AVERAGEIFS(Observed!AE$2:AE$10000,Observed!$A$2:$A$10000,$A114,Observed!$C$2:$C$10000,$C114)),AVERAGEIFS(Observed!AE$2:AE$10000,Observed!$A$2:$A$10000,$A114,Observed!$C$2:$C$10000,$C114),"")</f>
        <v>1.8741442489624022E-2</v>
      </c>
      <c r="AF114" s="24">
        <f>IF(ISNUMBER(AVERAGEIFS(Observed!AF$2:AF$10000,Observed!$A$2:$A$10000,$A114,Observed!$C$2:$C$10000,$C114)),AVERAGEIFS(Observed!AF$2:AF$10000,Observed!$A$2:$A$10000,$A114,Observed!$C$2:$C$10000,$C114),"")</f>
        <v>1.8741442489624022E-2</v>
      </c>
      <c r="AG114" s="23">
        <f>IF(ISNUMBER(AVERAGEIFS(Observed!AG$2:AG$10000,Observed!$A$2:$A$10000,$A114,Observed!$C$2:$C$10000,$C114)),AVERAGEIFS(Observed!AG$2:AG$10000,Observed!$A$2:$A$10000,$A114,Observed!$C$2:$C$10000,$C114),"")</f>
        <v>11.944904022216798</v>
      </c>
      <c r="AH114" s="23" t="str">
        <f>IF(ISNUMBER(AVERAGEIFS(Observed!AH$2:AH$10000,Observed!$A$2:$A$10000,$A114,Observed!$C$2:$C$10000,$C114)),AVERAGEIFS(Observed!AH$2:AH$10000,Observed!$A$2:$A$10000,$A114,Observed!$C$2:$C$10000,$C114),"")</f>
        <v/>
      </c>
      <c r="AI114" s="22" t="str">
        <f>IF(ISNUMBER(AVERAGEIFS(Observed!AI$2:AI$10000,Observed!$A$2:$A$10000,$A114,Observed!$C$2:$C$10000,$C114)),AVERAGEIFS(Observed!AI$2:AI$10000,Observed!$A$2:$A$10000,$A114,Observed!$C$2:$C$10000,$C114),"")</f>
        <v/>
      </c>
      <c r="AJ114" s="23" t="str">
        <f>IF(ISNUMBER(AVERAGEIFS(Observed!AJ$2:AJ$10000,Observed!$A$2:$A$10000,$A114,Observed!$C$2:$C$10000,$C114)),AVERAGEIFS(Observed!AJ$2:AJ$10000,Observed!$A$2:$A$10000,$A114,Observed!$C$2:$C$10000,$C114),"")</f>
        <v/>
      </c>
      <c r="AK114" s="23" t="str">
        <f>IF(ISNUMBER(AVERAGEIFS(Observed!AK$2:AK$10000,Observed!$A$2:$A$10000,$A114,Observed!$C$2:$C$10000,$C114)),AVERAGEIFS(Observed!AK$2:AK$10000,Observed!$A$2:$A$10000,$A114,Observed!$C$2:$C$10000,$C114),"")</f>
        <v/>
      </c>
      <c r="AL114" s="23" t="str">
        <f>IF(ISNUMBER(AVERAGEIFS(Observed!AL$2:AL$10000,Observed!$A$2:$A$10000,$A114,Observed!$C$2:$C$10000,$C114)),AVERAGEIFS(Observed!AL$2:AL$10000,Observed!$A$2:$A$10000,$A114,Observed!$C$2:$C$10000,$C114),"")</f>
        <v/>
      </c>
      <c r="AM114" s="23">
        <f>IF(ISNUMBER(AVERAGEIFS(Observed!AM$2:AM$10000,Observed!$A$2:$A$10000,$A114,Observed!$C$2:$C$10000,$C114)),AVERAGEIFS(Observed!AM$2:AM$10000,Observed!$A$2:$A$10000,$A114,Observed!$C$2:$C$10000,$C114),"")</f>
        <v>1.5307500000000001</v>
      </c>
      <c r="AN114" s="23">
        <f>IF(ISNUMBER(AVERAGEIFS(Observed!AN$2:AN$10000,Observed!$A$2:$A$10000,$A114,Observed!$C$2:$C$10000,$C114)),AVERAGEIFS(Observed!AN$2:AN$10000,Observed!$A$2:$A$10000,$A114,Observed!$C$2:$C$10000,$C114),"")</f>
        <v>9.0325000000000006</v>
      </c>
      <c r="AO114" s="2">
        <f>COUNTIFS(Observed!$A$2:$A$10000,$A114,Observed!$C$2:$C$10000,$C114)</f>
        <v>4</v>
      </c>
      <c r="AP114" s="2">
        <f t="shared" si="2"/>
        <v>14</v>
      </c>
    </row>
    <row r="115" spans="1:42" x14ac:dyDescent="0.25">
      <c r="A115" t="s">
        <v>26</v>
      </c>
      <c r="B115" t="s">
        <v>43</v>
      </c>
      <c r="C115" s="20">
        <v>42376</v>
      </c>
      <c r="D115">
        <v>1</v>
      </c>
      <c r="E115" t="s">
        <v>59</v>
      </c>
      <c r="G115" s="25" t="s">
        <v>75</v>
      </c>
      <c r="H115" t="s">
        <v>21</v>
      </c>
      <c r="I115">
        <v>2.5</v>
      </c>
      <c r="J115" s="2" t="s">
        <v>20</v>
      </c>
      <c r="K115" s="22" t="str">
        <f>IF(ISNUMBER(AVERAGEIFS(Observed!K$2:K$10000,Observed!$A$2:$A$10000,$A115,Observed!$C$2:$C$10000,$C115)),AVERAGEIFS(Observed!K$2:K$10000,Observed!$A$2:$A$10000,$A115,Observed!$C$2:$C$10000,$C115),"")</f>
        <v/>
      </c>
      <c r="L115" s="23" t="str">
        <f>IF(ISNUMBER(AVERAGEIFS(Observed!L$2:L$10000,Observed!$A$2:$A$10000,$A115,Observed!$C$2:$C$10000,$C115)),AVERAGEIFS(Observed!L$2:L$10000,Observed!$A$2:$A$10000,$A115,Observed!$C$2:$C$10000,$C115),"")</f>
        <v/>
      </c>
      <c r="M115" s="23">
        <f>IF(ISNUMBER(AVERAGEIFS(Observed!M$2:M$10000,Observed!$A$2:$A$10000,$A115,Observed!$C$2:$C$10000,$C115)),AVERAGEIFS(Observed!M$2:M$10000,Observed!$A$2:$A$10000,$A115,Observed!$C$2:$C$10000,$C115),"")</f>
        <v>102.78411188118014</v>
      </c>
      <c r="N115" s="23">
        <f>IF(ISNUMBER(AVERAGEIFS(Observed!N$2:N$10000,Observed!$A$2:$A$10000,$A115,Observed!$C$2:$C$10000,$C115)),AVERAGEIFS(Observed!N$2:N$10000,Observed!$A$2:$A$10000,$A115,Observed!$C$2:$C$10000,$C115),"")</f>
        <v>102.78411188118014</v>
      </c>
      <c r="O115" s="23">
        <f>IF(ISNUMBER(AVERAGEIFS(Observed!O$2:O$10000,Observed!$A$2:$A$10000,$A115,Observed!$C$2:$C$10000,$C115)),AVERAGEIFS(Observed!O$2:O$10000,Observed!$A$2:$A$10000,$A115,Observed!$C$2:$C$10000,$C115),"")</f>
        <v>475.63503457355159</v>
      </c>
      <c r="P115" s="24" t="str">
        <f>IF(ISNUMBER(AVERAGEIFS(Observed!P$2:P$10000,Observed!$A$2:$A$10000,$A115,Observed!$C$2:$C$10000,$C115)),AVERAGEIFS(Observed!P$2:P$10000,Observed!$A$2:$A$10000,$A115,Observed!$C$2:$C$10000,$C115),"")</f>
        <v/>
      </c>
      <c r="Q115" s="24" t="str">
        <f>IF(ISNUMBER(AVERAGEIFS(Observed!Q$2:Q$10000,Observed!$A$2:$A$10000,$A115,Observed!$C$2:$C$10000,$C115)),AVERAGEIFS(Observed!Q$2:Q$10000,Observed!$A$2:$A$10000,$A115,Observed!$C$2:$C$10000,$C115),"")</f>
        <v/>
      </c>
      <c r="R115" s="24" t="str">
        <f>IF(ISNUMBER(AVERAGEIFS(Observed!R$2:R$10000,Observed!$A$2:$A$10000,$A115,Observed!$C$2:$C$10000,$C115)),AVERAGEIFS(Observed!R$2:R$10000,Observed!$A$2:$A$10000,$A115,Observed!$C$2:$C$10000,$C115),"")</f>
        <v/>
      </c>
      <c r="S115" s="22" t="str">
        <f>IF(ISNUMBER(AVERAGEIFS(Observed!S$2:S$10000,Observed!$A$2:$A$10000,$A115,Observed!$C$2:$C$10000,$C115)),AVERAGEIFS(Observed!S$2:S$10000,Observed!$A$2:$A$10000,$A115,Observed!$C$2:$C$10000,$C115),"")</f>
        <v/>
      </c>
      <c r="T115" s="23" t="str">
        <f>IF(ISNUMBER(AVERAGEIFS(Observed!T$2:T$10000,Observed!$A$2:$A$10000,$A115,Observed!$C$2:$C$10000,$C115)),AVERAGEIFS(Observed!T$2:T$10000,Observed!$A$2:$A$10000,$A115,Observed!$C$2:$C$10000,$C115),"")</f>
        <v/>
      </c>
      <c r="U115" s="23" t="str">
        <f>IF(ISNUMBER(AVERAGEIFS(Observed!U$2:U$10000,Observed!$A$2:$A$10000,$A115,Observed!$C$2:$C$10000,$C115)),AVERAGEIFS(Observed!U$2:U$10000,Observed!$A$2:$A$10000,$A115,Observed!$C$2:$C$10000,$C115),"")</f>
        <v/>
      </c>
      <c r="V115" s="23" t="str">
        <f>IF(ISNUMBER(AVERAGEIFS(Observed!V$2:V$10000,Observed!$A$2:$A$10000,$A115,Observed!$C$2:$C$10000,$C115)),AVERAGEIFS(Observed!V$2:V$10000,Observed!$A$2:$A$10000,$A115,Observed!$C$2:$C$10000,$C115),"")</f>
        <v/>
      </c>
      <c r="W115" s="23" t="str">
        <f>IF(ISNUMBER(AVERAGEIFS(Observed!W$2:W$10000,Observed!$A$2:$A$10000,$A115,Observed!$C$2:$C$10000,$C115)),AVERAGEIFS(Observed!W$2:W$10000,Observed!$A$2:$A$10000,$A115,Observed!$C$2:$C$10000,$C115),"")</f>
        <v/>
      </c>
      <c r="X115" s="23" t="str">
        <f>IF(ISNUMBER(AVERAGEIFS(Observed!X$2:X$10000,Observed!$A$2:$A$10000,$A115,Observed!$C$2:$C$10000,$C115)),AVERAGEIFS(Observed!X$2:X$10000,Observed!$A$2:$A$10000,$A115,Observed!$C$2:$C$10000,$C115),"")</f>
        <v/>
      </c>
      <c r="Y115" s="23">
        <f>IF(ISNUMBER(AVERAGEIFS(Observed!Y$2:Y$10000,Observed!$A$2:$A$10000,$A115,Observed!$C$2:$C$10000,$C115)),AVERAGEIFS(Observed!Y$2:Y$10000,Observed!$A$2:$A$10000,$A115,Observed!$C$2:$C$10000,$C115),"")</f>
        <v>22.828709363937378</v>
      </c>
      <c r="Z115" s="23">
        <f>IF(ISNUMBER(AVERAGEIFS(Observed!Z$2:Z$10000,Observed!$A$2:$A$10000,$A115,Observed!$C$2:$C$10000,$C115)),AVERAGEIFS(Observed!Z$2:Z$10000,Observed!$A$2:$A$10000,$A115,Observed!$C$2:$C$10000,$C115),"")</f>
        <v>25.077455043792725</v>
      </c>
      <c r="AA115" s="23">
        <f>IF(ISNUMBER(AVERAGEIFS(Observed!AA$2:AA$10000,Observed!$A$2:$A$10000,$A115,Observed!$C$2:$C$10000,$C115)),AVERAGEIFS(Observed!AA$2:AA$10000,Observed!$A$2:$A$10000,$A115,Observed!$C$2:$C$10000,$C115),"")</f>
        <v>75.058039665222168</v>
      </c>
      <c r="AB115" s="23">
        <f>IF(ISNUMBER(AVERAGEIFS(Observed!AB$2:AB$10000,Observed!$A$2:$A$10000,$A115,Observed!$C$2:$C$10000,$C115)),AVERAGEIFS(Observed!AB$2:AB$10000,Observed!$A$2:$A$10000,$A115,Observed!$C$2:$C$10000,$C115),"")</f>
        <v>38.174502372741699</v>
      </c>
      <c r="AC115" s="23">
        <f>IF(ISNUMBER(AVERAGEIFS(Observed!AC$2:AC$10000,Observed!$A$2:$A$10000,$A115,Observed!$C$2:$C$10000,$C115)),AVERAGEIFS(Observed!AC$2:AC$10000,Observed!$A$2:$A$10000,$A115,Observed!$C$2:$C$10000,$C115),"")</f>
        <v>91.309000968933105</v>
      </c>
      <c r="AD115" s="23">
        <f>IF(ISNUMBER(AVERAGEIFS(Observed!AD$2:AD$10000,Observed!$A$2:$A$10000,$A115,Observed!$C$2:$C$10000,$C115)),AVERAGEIFS(Observed!AD$2:AD$10000,Observed!$A$2:$A$10000,$A115,Observed!$C$2:$C$10000,$C115),"")</f>
        <v>12.898127555847168</v>
      </c>
      <c r="AE115" s="24">
        <f>IF(ISNUMBER(AVERAGEIFS(Observed!AE$2:AE$10000,Observed!$A$2:$A$10000,$A115,Observed!$C$2:$C$10000,$C115)),AVERAGEIFS(Observed!AE$2:AE$10000,Observed!$A$2:$A$10000,$A115,Observed!$C$2:$C$10000,$C115),"")</f>
        <v>2.0637004089355468E-2</v>
      </c>
      <c r="AF115" s="24">
        <f>IF(ISNUMBER(AVERAGEIFS(Observed!AF$2:AF$10000,Observed!$A$2:$A$10000,$A115,Observed!$C$2:$C$10000,$C115)),AVERAGEIFS(Observed!AF$2:AF$10000,Observed!$A$2:$A$10000,$A115,Observed!$C$2:$C$10000,$C115),"")</f>
        <v>2.0637004089355468E-2</v>
      </c>
      <c r="AG115" s="23">
        <f>IF(ISNUMBER(AVERAGEIFS(Observed!AG$2:AG$10000,Observed!$A$2:$A$10000,$A115,Observed!$C$2:$C$10000,$C115)),AVERAGEIFS(Observed!AG$2:AG$10000,Observed!$A$2:$A$10000,$A115,Observed!$C$2:$C$10000,$C115),"")</f>
        <v>12.009286346435546</v>
      </c>
      <c r="AH115" s="23" t="str">
        <f>IF(ISNUMBER(AVERAGEIFS(Observed!AH$2:AH$10000,Observed!$A$2:$A$10000,$A115,Observed!$C$2:$C$10000,$C115)),AVERAGEIFS(Observed!AH$2:AH$10000,Observed!$A$2:$A$10000,$A115,Observed!$C$2:$C$10000,$C115),"")</f>
        <v/>
      </c>
      <c r="AI115" s="22" t="str">
        <f>IF(ISNUMBER(AVERAGEIFS(Observed!AI$2:AI$10000,Observed!$A$2:$A$10000,$A115,Observed!$C$2:$C$10000,$C115)),AVERAGEIFS(Observed!AI$2:AI$10000,Observed!$A$2:$A$10000,$A115,Observed!$C$2:$C$10000,$C115),"")</f>
        <v/>
      </c>
      <c r="AJ115" s="23" t="str">
        <f>IF(ISNUMBER(AVERAGEIFS(Observed!AJ$2:AJ$10000,Observed!$A$2:$A$10000,$A115,Observed!$C$2:$C$10000,$C115)),AVERAGEIFS(Observed!AJ$2:AJ$10000,Observed!$A$2:$A$10000,$A115,Observed!$C$2:$C$10000,$C115),"")</f>
        <v/>
      </c>
      <c r="AK115" s="23" t="str">
        <f>IF(ISNUMBER(AVERAGEIFS(Observed!AK$2:AK$10000,Observed!$A$2:$A$10000,$A115,Observed!$C$2:$C$10000,$C115)),AVERAGEIFS(Observed!AK$2:AK$10000,Observed!$A$2:$A$10000,$A115,Observed!$C$2:$C$10000,$C115),"")</f>
        <v/>
      </c>
      <c r="AL115" s="23" t="str">
        <f>IF(ISNUMBER(AVERAGEIFS(Observed!AL$2:AL$10000,Observed!$A$2:$A$10000,$A115,Observed!$C$2:$C$10000,$C115)),AVERAGEIFS(Observed!AL$2:AL$10000,Observed!$A$2:$A$10000,$A115,Observed!$C$2:$C$10000,$C115),"")</f>
        <v/>
      </c>
      <c r="AM115" s="23">
        <f>IF(ISNUMBER(AVERAGEIFS(Observed!AM$2:AM$10000,Observed!$A$2:$A$10000,$A115,Observed!$C$2:$C$10000,$C115)),AVERAGEIFS(Observed!AM$2:AM$10000,Observed!$A$2:$A$10000,$A115,Observed!$C$2:$C$10000,$C115),"")</f>
        <v>2.0227499999999998</v>
      </c>
      <c r="AN115" s="23">
        <f>IF(ISNUMBER(AVERAGEIFS(Observed!AN$2:AN$10000,Observed!$A$2:$A$10000,$A115,Observed!$C$2:$C$10000,$C115)),AVERAGEIFS(Observed!AN$2:AN$10000,Observed!$A$2:$A$10000,$A115,Observed!$C$2:$C$10000,$C115),"")</f>
        <v>11.207249999999998</v>
      </c>
      <c r="AO115" s="2">
        <f>COUNTIFS(Observed!$A$2:$A$10000,$A115,Observed!$C$2:$C$10000,$C115)</f>
        <v>4</v>
      </c>
      <c r="AP115" s="2">
        <f t="shared" si="2"/>
        <v>14</v>
      </c>
    </row>
    <row r="116" spans="1:42" x14ac:dyDescent="0.25">
      <c r="A116" t="s">
        <v>25</v>
      </c>
      <c r="B116" t="s">
        <v>43</v>
      </c>
      <c r="C116" s="20">
        <v>42404</v>
      </c>
      <c r="D116">
        <v>1</v>
      </c>
      <c r="E116" t="s">
        <v>54</v>
      </c>
      <c r="G116" s="25" t="s">
        <v>75</v>
      </c>
      <c r="H116" t="s">
        <v>21</v>
      </c>
      <c r="I116">
        <v>2.6</v>
      </c>
      <c r="J116" s="2" t="s">
        <v>20</v>
      </c>
      <c r="K116" s="22" t="str">
        <f>IF(ISNUMBER(AVERAGEIFS(Observed!K$2:K$10000,Observed!$A$2:$A$10000,$A116,Observed!$C$2:$C$10000,$C116)),AVERAGEIFS(Observed!K$2:K$10000,Observed!$A$2:$A$10000,$A116,Observed!$C$2:$C$10000,$C116),"")</f>
        <v/>
      </c>
      <c r="L116" s="23" t="str">
        <f>IF(ISNUMBER(AVERAGEIFS(Observed!L$2:L$10000,Observed!$A$2:$A$10000,$A116,Observed!$C$2:$C$10000,$C116)),AVERAGEIFS(Observed!L$2:L$10000,Observed!$A$2:$A$10000,$A116,Observed!$C$2:$C$10000,$C116),"")</f>
        <v/>
      </c>
      <c r="M116" s="23">
        <f>IF(ISNUMBER(AVERAGEIFS(Observed!M$2:M$10000,Observed!$A$2:$A$10000,$A116,Observed!$C$2:$C$10000,$C116)),AVERAGEIFS(Observed!M$2:M$10000,Observed!$A$2:$A$10000,$A116,Observed!$C$2:$C$10000,$C116),"")</f>
        <v>75.556885336263932</v>
      </c>
      <c r="N116" s="23">
        <f>IF(ISNUMBER(AVERAGEIFS(Observed!N$2:N$10000,Observed!$A$2:$A$10000,$A116,Observed!$C$2:$C$10000,$C116)),AVERAGEIFS(Observed!N$2:N$10000,Observed!$A$2:$A$10000,$A116,Observed!$C$2:$C$10000,$C116),"")</f>
        <v>75.556885336263932</v>
      </c>
      <c r="O116" s="23">
        <f>IF(ISNUMBER(AVERAGEIFS(Observed!O$2:O$10000,Observed!$A$2:$A$10000,$A116,Observed!$C$2:$C$10000,$C116)),AVERAGEIFS(Observed!O$2:O$10000,Observed!$A$2:$A$10000,$A116,Observed!$C$2:$C$10000,$C116),"")</f>
        <v>483.58505127713983</v>
      </c>
      <c r="P116" s="24" t="str">
        <f>IF(ISNUMBER(AVERAGEIFS(Observed!P$2:P$10000,Observed!$A$2:$A$10000,$A116,Observed!$C$2:$C$10000,$C116)),AVERAGEIFS(Observed!P$2:P$10000,Observed!$A$2:$A$10000,$A116,Observed!$C$2:$C$10000,$C116),"")</f>
        <v/>
      </c>
      <c r="Q116" s="24" t="str">
        <f>IF(ISNUMBER(AVERAGEIFS(Observed!Q$2:Q$10000,Observed!$A$2:$A$10000,$A116,Observed!$C$2:$C$10000,$C116)),AVERAGEIFS(Observed!Q$2:Q$10000,Observed!$A$2:$A$10000,$A116,Observed!$C$2:$C$10000,$C116),"")</f>
        <v/>
      </c>
      <c r="R116" s="24" t="str">
        <f>IF(ISNUMBER(AVERAGEIFS(Observed!R$2:R$10000,Observed!$A$2:$A$10000,$A116,Observed!$C$2:$C$10000,$C116)),AVERAGEIFS(Observed!R$2:R$10000,Observed!$A$2:$A$10000,$A116,Observed!$C$2:$C$10000,$C116),"")</f>
        <v/>
      </c>
      <c r="S116" s="22" t="str">
        <f>IF(ISNUMBER(AVERAGEIFS(Observed!S$2:S$10000,Observed!$A$2:$A$10000,$A116,Observed!$C$2:$C$10000,$C116)),AVERAGEIFS(Observed!S$2:S$10000,Observed!$A$2:$A$10000,$A116,Observed!$C$2:$C$10000,$C116),"")</f>
        <v/>
      </c>
      <c r="T116" s="23" t="str">
        <f>IF(ISNUMBER(AVERAGEIFS(Observed!T$2:T$10000,Observed!$A$2:$A$10000,$A116,Observed!$C$2:$C$10000,$C116)),AVERAGEIFS(Observed!T$2:T$10000,Observed!$A$2:$A$10000,$A116,Observed!$C$2:$C$10000,$C116),"")</f>
        <v/>
      </c>
      <c r="U116" s="23" t="str">
        <f>IF(ISNUMBER(AVERAGEIFS(Observed!U$2:U$10000,Observed!$A$2:$A$10000,$A116,Observed!$C$2:$C$10000,$C116)),AVERAGEIFS(Observed!U$2:U$10000,Observed!$A$2:$A$10000,$A116,Observed!$C$2:$C$10000,$C116),"")</f>
        <v/>
      </c>
      <c r="V116" s="23" t="str">
        <f>IF(ISNUMBER(AVERAGEIFS(Observed!V$2:V$10000,Observed!$A$2:$A$10000,$A116,Observed!$C$2:$C$10000,$C116)),AVERAGEIFS(Observed!V$2:V$10000,Observed!$A$2:$A$10000,$A116,Observed!$C$2:$C$10000,$C116),"")</f>
        <v/>
      </c>
      <c r="W116" s="23" t="str">
        <f>IF(ISNUMBER(AVERAGEIFS(Observed!W$2:W$10000,Observed!$A$2:$A$10000,$A116,Observed!$C$2:$C$10000,$C116)),AVERAGEIFS(Observed!W$2:W$10000,Observed!$A$2:$A$10000,$A116,Observed!$C$2:$C$10000,$C116),"")</f>
        <v/>
      </c>
      <c r="X116" s="23" t="str">
        <f>IF(ISNUMBER(AVERAGEIFS(Observed!X$2:X$10000,Observed!$A$2:$A$10000,$A116,Observed!$C$2:$C$10000,$C116)),AVERAGEIFS(Observed!X$2:X$10000,Observed!$A$2:$A$10000,$A116,Observed!$C$2:$C$10000,$C116),"")</f>
        <v/>
      </c>
      <c r="Y116" s="23">
        <f>IF(ISNUMBER(AVERAGEIFS(Observed!Y$2:Y$10000,Observed!$A$2:$A$10000,$A116,Observed!$C$2:$C$10000,$C116)),AVERAGEIFS(Observed!Y$2:Y$10000,Observed!$A$2:$A$10000,$A116,Observed!$C$2:$C$10000,$C116),"")</f>
        <v>22.210727691650391</v>
      </c>
      <c r="Z116" s="23">
        <f>IF(ISNUMBER(AVERAGEIFS(Observed!Z$2:Z$10000,Observed!$A$2:$A$10000,$A116,Observed!$C$2:$C$10000,$C116)),AVERAGEIFS(Observed!Z$2:Z$10000,Observed!$A$2:$A$10000,$A116,Observed!$C$2:$C$10000,$C116),"")</f>
        <v>8.3391739130020142</v>
      </c>
      <c r="AA116" s="23">
        <f>IF(ISNUMBER(AVERAGEIFS(Observed!AA$2:AA$10000,Observed!$A$2:$A$10000,$A116,Observed!$C$2:$C$10000,$C116)),AVERAGEIFS(Observed!AA$2:AA$10000,Observed!$A$2:$A$10000,$A116,Observed!$C$2:$C$10000,$C116),"")</f>
        <v>70.131242752075195</v>
      </c>
      <c r="AB116" s="23">
        <f>IF(ISNUMBER(AVERAGEIFS(Observed!AB$2:AB$10000,Observed!$A$2:$A$10000,$A116,Observed!$C$2:$C$10000,$C116)),AVERAGEIFS(Observed!AB$2:AB$10000,Observed!$A$2:$A$10000,$A116,Observed!$C$2:$C$10000,$C116),"")</f>
        <v>30.51891565322876</v>
      </c>
      <c r="AC116" s="23">
        <f>IF(ISNUMBER(AVERAGEIFS(Observed!AC$2:AC$10000,Observed!$A$2:$A$10000,$A116,Observed!$C$2:$C$10000,$C116)),AVERAGEIFS(Observed!AC$2:AC$10000,Observed!$A$2:$A$10000,$A116,Observed!$C$2:$C$10000,$C116),"")</f>
        <v>83.832111358642578</v>
      </c>
      <c r="AD116" s="23">
        <f>IF(ISNUMBER(AVERAGEIFS(Observed!AD$2:AD$10000,Observed!$A$2:$A$10000,$A116,Observed!$C$2:$C$10000,$C116)),AVERAGEIFS(Observed!AD$2:AD$10000,Observed!$A$2:$A$10000,$A116,Observed!$C$2:$C$10000,$C116),"")</f>
        <v>14.255635499954224</v>
      </c>
      <c r="AE116" s="24">
        <f>IF(ISNUMBER(AVERAGEIFS(Observed!AE$2:AE$10000,Observed!$A$2:$A$10000,$A116,Observed!$C$2:$C$10000,$C116)),AVERAGEIFS(Observed!AE$2:AE$10000,Observed!$A$2:$A$10000,$A116,Observed!$C$2:$C$10000,$C116),"")</f>
        <v>2.2809016799926758E-2</v>
      </c>
      <c r="AF116" s="24">
        <f>IF(ISNUMBER(AVERAGEIFS(Observed!AF$2:AF$10000,Observed!$A$2:$A$10000,$A116,Observed!$C$2:$C$10000,$C116)),AVERAGEIFS(Observed!AF$2:AF$10000,Observed!$A$2:$A$10000,$A116,Observed!$C$2:$C$10000,$C116),"")</f>
        <v>2.2809016799926758E-2</v>
      </c>
      <c r="AG116" s="23">
        <f>IF(ISNUMBER(AVERAGEIFS(Observed!AG$2:AG$10000,Observed!$A$2:$A$10000,$A116,Observed!$C$2:$C$10000,$C116)),AVERAGEIFS(Observed!AG$2:AG$10000,Observed!$A$2:$A$10000,$A116,Observed!$C$2:$C$10000,$C116),"")</f>
        <v>11.220998840332031</v>
      </c>
      <c r="AH116" s="23" t="str">
        <f>IF(ISNUMBER(AVERAGEIFS(Observed!AH$2:AH$10000,Observed!$A$2:$A$10000,$A116,Observed!$C$2:$C$10000,$C116)),AVERAGEIFS(Observed!AH$2:AH$10000,Observed!$A$2:$A$10000,$A116,Observed!$C$2:$C$10000,$C116),"")</f>
        <v/>
      </c>
      <c r="AI116" s="22" t="str">
        <f>IF(ISNUMBER(AVERAGEIFS(Observed!AI$2:AI$10000,Observed!$A$2:$A$10000,$A116,Observed!$C$2:$C$10000,$C116)),AVERAGEIFS(Observed!AI$2:AI$10000,Observed!$A$2:$A$10000,$A116,Observed!$C$2:$C$10000,$C116),"")</f>
        <v/>
      </c>
      <c r="AJ116" s="23" t="str">
        <f>IF(ISNUMBER(AVERAGEIFS(Observed!AJ$2:AJ$10000,Observed!$A$2:$A$10000,$A116,Observed!$C$2:$C$10000,$C116)),AVERAGEIFS(Observed!AJ$2:AJ$10000,Observed!$A$2:$A$10000,$A116,Observed!$C$2:$C$10000,$C116),"")</f>
        <v/>
      </c>
      <c r="AK116" s="23" t="str">
        <f>IF(ISNUMBER(AVERAGEIFS(Observed!AK$2:AK$10000,Observed!$A$2:$A$10000,$A116,Observed!$C$2:$C$10000,$C116)),AVERAGEIFS(Observed!AK$2:AK$10000,Observed!$A$2:$A$10000,$A116,Observed!$C$2:$C$10000,$C116),"")</f>
        <v/>
      </c>
      <c r="AL116" s="23" t="str">
        <f>IF(ISNUMBER(AVERAGEIFS(Observed!AL$2:AL$10000,Observed!$A$2:$A$10000,$A116,Observed!$C$2:$C$10000,$C116)),AVERAGEIFS(Observed!AL$2:AL$10000,Observed!$A$2:$A$10000,$A116,Observed!$C$2:$C$10000,$C116),"")</f>
        <v/>
      </c>
      <c r="AM116" s="23">
        <f>IF(ISNUMBER(AVERAGEIFS(Observed!AM$2:AM$10000,Observed!$A$2:$A$10000,$A116,Observed!$C$2:$C$10000,$C116)),AVERAGEIFS(Observed!AM$2:AM$10000,Observed!$A$2:$A$10000,$A116,Observed!$C$2:$C$10000,$C116),"")</f>
        <v>1.726</v>
      </c>
      <c r="AN116" s="23">
        <f>IF(ISNUMBER(AVERAGEIFS(Observed!AN$2:AN$10000,Observed!$A$2:$A$10000,$A116,Observed!$C$2:$C$10000,$C116)),AVERAGEIFS(Observed!AN$2:AN$10000,Observed!$A$2:$A$10000,$A116,Observed!$C$2:$C$10000,$C116),"")</f>
        <v>11.66675</v>
      </c>
      <c r="AO116" s="2">
        <f>COUNTIFS(Observed!$A$2:$A$10000,$A116,Observed!$C$2:$C$10000,$C116)</f>
        <v>4</v>
      </c>
      <c r="AP116" s="2">
        <f t="shared" si="2"/>
        <v>14</v>
      </c>
    </row>
    <row r="117" spans="1:42" x14ac:dyDescent="0.25">
      <c r="A117" t="s">
        <v>23</v>
      </c>
      <c r="B117" t="s">
        <v>43</v>
      </c>
      <c r="C117" s="20">
        <v>42404</v>
      </c>
      <c r="D117">
        <v>1</v>
      </c>
      <c r="E117" t="s">
        <v>55</v>
      </c>
      <c r="G117" s="25" t="s">
        <v>75</v>
      </c>
      <c r="H117" t="s">
        <v>21</v>
      </c>
      <c r="I117">
        <v>2.6</v>
      </c>
      <c r="J117" s="2" t="s">
        <v>20</v>
      </c>
      <c r="K117" s="22" t="str">
        <f>IF(ISNUMBER(AVERAGEIFS(Observed!K$2:K$10000,Observed!$A$2:$A$10000,$A117,Observed!$C$2:$C$10000,$C117)),AVERAGEIFS(Observed!K$2:K$10000,Observed!$A$2:$A$10000,$A117,Observed!$C$2:$C$10000,$C117),"")</f>
        <v/>
      </c>
      <c r="L117" s="23" t="str">
        <f>IF(ISNUMBER(AVERAGEIFS(Observed!L$2:L$10000,Observed!$A$2:$A$10000,$A117,Observed!$C$2:$C$10000,$C117)),AVERAGEIFS(Observed!L$2:L$10000,Observed!$A$2:$A$10000,$A117,Observed!$C$2:$C$10000,$C117),"")</f>
        <v/>
      </c>
      <c r="M117" s="23">
        <f>IF(ISNUMBER(AVERAGEIFS(Observed!M$2:M$10000,Observed!$A$2:$A$10000,$A117,Observed!$C$2:$C$10000,$C117)),AVERAGEIFS(Observed!M$2:M$10000,Observed!$A$2:$A$10000,$A117,Observed!$C$2:$C$10000,$C117),"")</f>
        <v>134.39064761911243</v>
      </c>
      <c r="N117" s="23">
        <f>IF(ISNUMBER(AVERAGEIFS(Observed!N$2:N$10000,Observed!$A$2:$A$10000,$A117,Observed!$C$2:$C$10000,$C117)),AVERAGEIFS(Observed!N$2:N$10000,Observed!$A$2:$A$10000,$A117,Observed!$C$2:$C$10000,$C117),"")</f>
        <v>134.39064761911243</v>
      </c>
      <c r="O117" s="23">
        <f>IF(ISNUMBER(AVERAGEIFS(Observed!O$2:O$10000,Observed!$A$2:$A$10000,$A117,Observed!$C$2:$C$10000,$C117)),AVERAGEIFS(Observed!O$2:O$10000,Observed!$A$2:$A$10000,$A117,Observed!$C$2:$C$10000,$C117),"")</f>
        <v>728.97116919897724</v>
      </c>
      <c r="P117" s="24" t="str">
        <f>IF(ISNUMBER(AVERAGEIFS(Observed!P$2:P$10000,Observed!$A$2:$A$10000,$A117,Observed!$C$2:$C$10000,$C117)),AVERAGEIFS(Observed!P$2:P$10000,Observed!$A$2:$A$10000,$A117,Observed!$C$2:$C$10000,$C117),"")</f>
        <v/>
      </c>
      <c r="Q117" s="24" t="str">
        <f>IF(ISNUMBER(AVERAGEIFS(Observed!Q$2:Q$10000,Observed!$A$2:$A$10000,$A117,Observed!$C$2:$C$10000,$C117)),AVERAGEIFS(Observed!Q$2:Q$10000,Observed!$A$2:$A$10000,$A117,Observed!$C$2:$C$10000,$C117),"")</f>
        <v/>
      </c>
      <c r="R117" s="24" t="str">
        <f>IF(ISNUMBER(AVERAGEIFS(Observed!R$2:R$10000,Observed!$A$2:$A$10000,$A117,Observed!$C$2:$C$10000,$C117)),AVERAGEIFS(Observed!R$2:R$10000,Observed!$A$2:$A$10000,$A117,Observed!$C$2:$C$10000,$C117),"")</f>
        <v/>
      </c>
      <c r="S117" s="22" t="str">
        <f>IF(ISNUMBER(AVERAGEIFS(Observed!S$2:S$10000,Observed!$A$2:$A$10000,$A117,Observed!$C$2:$C$10000,$C117)),AVERAGEIFS(Observed!S$2:S$10000,Observed!$A$2:$A$10000,$A117,Observed!$C$2:$C$10000,$C117),"")</f>
        <v/>
      </c>
      <c r="T117" s="23" t="str">
        <f>IF(ISNUMBER(AVERAGEIFS(Observed!T$2:T$10000,Observed!$A$2:$A$10000,$A117,Observed!$C$2:$C$10000,$C117)),AVERAGEIFS(Observed!T$2:T$10000,Observed!$A$2:$A$10000,$A117,Observed!$C$2:$C$10000,$C117),"")</f>
        <v/>
      </c>
      <c r="U117" s="23" t="str">
        <f>IF(ISNUMBER(AVERAGEIFS(Observed!U$2:U$10000,Observed!$A$2:$A$10000,$A117,Observed!$C$2:$C$10000,$C117)),AVERAGEIFS(Observed!U$2:U$10000,Observed!$A$2:$A$10000,$A117,Observed!$C$2:$C$10000,$C117),"")</f>
        <v/>
      </c>
      <c r="V117" s="23" t="str">
        <f>IF(ISNUMBER(AVERAGEIFS(Observed!V$2:V$10000,Observed!$A$2:$A$10000,$A117,Observed!$C$2:$C$10000,$C117)),AVERAGEIFS(Observed!V$2:V$10000,Observed!$A$2:$A$10000,$A117,Observed!$C$2:$C$10000,$C117),"")</f>
        <v/>
      </c>
      <c r="W117" s="23" t="str">
        <f>IF(ISNUMBER(AVERAGEIFS(Observed!W$2:W$10000,Observed!$A$2:$A$10000,$A117,Observed!$C$2:$C$10000,$C117)),AVERAGEIFS(Observed!W$2:W$10000,Observed!$A$2:$A$10000,$A117,Observed!$C$2:$C$10000,$C117),"")</f>
        <v/>
      </c>
      <c r="X117" s="23" t="str">
        <f>IF(ISNUMBER(AVERAGEIFS(Observed!X$2:X$10000,Observed!$A$2:$A$10000,$A117,Observed!$C$2:$C$10000,$C117)),AVERAGEIFS(Observed!X$2:X$10000,Observed!$A$2:$A$10000,$A117,Observed!$C$2:$C$10000,$C117),"")</f>
        <v/>
      </c>
      <c r="Y117" s="23">
        <f>IF(ISNUMBER(AVERAGEIFS(Observed!Y$2:Y$10000,Observed!$A$2:$A$10000,$A117,Observed!$C$2:$C$10000,$C117)),AVERAGEIFS(Observed!Y$2:Y$10000,Observed!$A$2:$A$10000,$A117,Observed!$C$2:$C$10000,$C117),"")</f>
        <v>20.948480129241943</v>
      </c>
      <c r="Z117" s="23">
        <f>IF(ISNUMBER(AVERAGEIFS(Observed!Z$2:Z$10000,Observed!$A$2:$A$10000,$A117,Observed!$C$2:$C$10000,$C117)),AVERAGEIFS(Observed!Z$2:Z$10000,Observed!$A$2:$A$10000,$A117,Observed!$C$2:$C$10000,$C117),"")</f>
        <v>7.6807178258895874</v>
      </c>
      <c r="AA117" s="23">
        <f>IF(ISNUMBER(AVERAGEIFS(Observed!AA$2:AA$10000,Observed!$A$2:$A$10000,$A117,Observed!$C$2:$C$10000,$C117)),AVERAGEIFS(Observed!AA$2:AA$10000,Observed!$A$2:$A$10000,$A117,Observed!$C$2:$C$10000,$C117),"")</f>
        <v>72.167617797851563</v>
      </c>
      <c r="AB117" s="23">
        <f>IF(ISNUMBER(AVERAGEIFS(Observed!AB$2:AB$10000,Observed!$A$2:$A$10000,$A117,Observed!$C$2:$C$10000,$C117)),AVERAGEIFS(Observed!AB$2:AB$10000,Observed!$A$2:$A$10000,$A117,Observed!$C$2:$C$10000,$C117),"")</f>
        <v>29.736898422241211</v>
      </c>
      <c r="AC117" s="23">
        <f>IF(ISNUMBER(AVERAGEIFS(Observed!AC$2:AC$10000,Observed!$A$2:$A$10000,$A117,Observed!$C$2:$C$10000,$C117)),AVERAGEIFS(Observed!AC$2:AC$10000,Observed!$A$2:$A$10000,$A117,Observed!$C$2:$C$10000,$C117),"")</f>
        <v>84.841562271118164</v>
      </c>
      <c r="AD117" s="23">
        <f>IF(ISNUMBER(AVERAGEIFS(Observed!AD$2:AD$10000,Observed!$A$2:$A$10000,$A117,Observed!$C$2:$C$10000,$C117)),AVERAGEIFS(Observed!AD$2:AD$10000,Observed!$A$2:$A$10000,$A117,Observed!$C$2:$C$10000,$C117),"")</f>
        <v>14.203487396240234</v>
      </c>
      <c r="AE117" s="24">
        <f>IF(ISNUMBER(AVERAGEIFS(Observed!AE$2:AE$10000,Observed!$A$2:$A$10000,$A117,Observed!$C$2:$C$10000,$C117)),AVERAGEIFS(Observed!AE$2:AE$10000,Observed!$A$2:$A$10000,$A117,Observed!$C$2:$C$10000,$C117),"")</f>
        <v>2.2725579833984374E-2</v>
      </c>
      <c r="AF117" s="24">
        <f>IF(ISNUMBER(AVERAGEIFS(Observed!AF$2:AF$10000,Observed!$A$2:$A$10000,$A117,Observed!$C$2:$C$10000,$C117)),AVERAGEIFS(Observed!AF$2:AF$10000,Observed!$A$2:$A$10000,$A117,Observed!$C$2:$C$10000,$C117),"")</f>
        <v>2.2725579833984374E-2</v>
      </c>
      <c r="AG117" s="23">
        <f>IF(ISNUMBER(AVERAGEIFS(Observed!AG$2:AG$10000,Observed!$A$2:$A$10000,$A117,Observed!$C$2:$C$10000,$C117)),AVERAGEIFS(Observed!AG$2:AG$10000,Observed!$A$2:$A$10000,$A117,Observed!$C$2:$C$10000,$C117),"")</f>
        <v>11.546818847656251</v>
      </c>
      <c r="AH117" s="23" t="str">
        <f>IF(ISNUMBER(AVERAGEIFS(Observed!AH$2:AH$10000,Observed!$A$2:$A$10000,$A117,Observed!$C$2:$C$10000,$C117)),AVERAGEIFS(Observed!AH$2:AH$10000,Observed!$A$2:$A$10000,$A117,Observed!$C$2:$C$10000,$C117),"")</f>
        <v/>
      </c>
      <c r="AI117" s="22" t="str">
        <f>IF(ISNUMBER(AVERAGEIFS(Observed!AI$2:AI$10000,Observed!$A$2:$A$10000,$A117,Observed!$C$2:$C$10000,$C117)),AVERAGEIFS(Observed!AI$2:AI$10000,Observed!$A$2:$A$10000,$A117,Observed!$C$2:$C$10000,$C117),"")</f>
        <v/>
      </c>
      <c r="AJ117" s="23" t="str">
        <f>IF(ISNUMBER(AVERAGEIFS(Observed!AJ$2:AJ$10000,Observed!$A$2:$A$10000,$A117,Observed!$C$2:$C$10000,$C117)),AVERAGEIFS(Observed!AJ$2:AJ$10000,Observed!$A$2:$A$10000,$A117,Observed!$C$2:$C$10000,$C117),"")</f>
        <v/>
      </c>
      <c r="AK117" s="23" t="str">
        <f>IF(ISNUMBER(AVERAGEIFS(Observed!AK$2:AK$10000,Observed!$A$2:$A$10000,$A117,Observed!$C$2:$C$10000,$C117)),AVERAGEIFS(Observed!AK$2:AK$10000,Observed!$A$2:$A$10000,$A117,Observed!$C$2:$C$10000,$C117),"")</f>
        <v/>
      </c>
      <c r="AL117" s="23" t="str">
        <f>IF(ISNUMBER(AVERAGEIFS(Observed!AL$2:AL$10000,Observed!$A$2:$A$10000,$A117,Observed!$C$2:$C$10000,$C117)),AVERAGEIFS(Observed!AL$2:AL$10000,Observed!$A$2:$A$10000,$A117,Observed!$C$2:$C$10000,$C117),"")</f>
        <v/>
      </c>
      <c r="AM117" s="23">
        <f>IF(ISNUMBER(AVERAGEIFS(Observed!AM$2:AM$10000,Observed!$A$2:$A$10000,$A117,Observed!$C$2:$C$10000,$C117)),AVERAGEIFS(Observed!AM$2:AM$10000,Observed!$A$2:$A$10000,$A117,Observed!$C$2:$C$10000,$C117),"")</f>
        <v>3.06</v>
      </c>
      <c r="AN117" s="23">
        <f>IF(ISNUMBER(AVERAGEIFS(Observed!AN$2:AN$10000,Observed!$A$2:$A$10000,$A117,Observed!$C$2:$C$10000,$C117)),AVERAGEIFS(Observed!AN$2:AN$10000,Observed!$A$2:$A$10000,$A117,Observed!$C$2:$C$10000,$C117),"")</f>
        <v>16.794249999999998</v>
      </c>
      <c r="AO117" s="2">
        <f>COUNTIFS(Observed!$A$2:$A$10000,$A117,Observed!$C$2:$C$10000,$C117)</f>
        <v>4</v>
      </c>
      <c r="AP117" s="2">
        <f t="shared" si="2"/>
        <v>14</v>
      </c>
    </row>
    <row r="118" spans="1:42" x14ac:dyDescent="0.25">
      <c r="A118" t="s">
        <v>24</v>
      </c>
      <c r="B118" t="s">
        <v>43</v>
      </c>
      <c r="C118" s="20">
        <v>42404</v>
      </c>
      <c r="D118">
        <v>1</v>
      </c>
      <c r="E118" t="s">
        <v>56</v>
      </c>
      <c r="G118" s="25" t="s">
        <v>75</v>
      </c>
      <c r="H118" t="s">
        <v>21</v>
      </c>
      <c r="I118">
        <v>2.6</v>
      </c>
      <c r="J118" s="2" t="s">
        <v>20</v>
      </c>
      <c r="K118" s="22" t="str">
        <f>IF(ISNUMBER(AVERAGEIFS(Observed!K$2:K$10000,Observed!$A$2:$A$10000,$A118,Observed!$C$2:$C$10000,$C118)),AVERAGEIFS(Observed!K$2:K$10000,Observed!$A$2:$A$10000,$A118,Observed!$C$2:$C$10000,$C118),"")</f>
        <v/>
      </c>
      <c r="L118" s="23" t="str">
        <f>IF(ISNUMBER(AVERAGEIFS(Observed!L$2:L$10000,Observed!$A$2:$A$10000,$A118,Observed!$C$2:$C$10000,$C118)),AVERAGEIFS(Observed!L$2:L$10000,Observed!$A$2:$A$10000,$A118,Observed!$C$2:$C$10000,$C118),"")</f>
        <v/>
      </c>
      <c r="M118" s="23">
        <f>IF(ISNUMBER(AVERAGEIFS(Observed!M$2:M$10000,Observed!$A$2:$A$10000,$A118,Observed!$C$2:$C$10000,$C118)),AVERAGEIFS(Observed!M$2:M$10000,Observed!$A$2:$A$10000,$A118,Observed!$C$2:$C$10000,$C118),"")</f>
        <v>130.20757516482411</v>
      </c>
      <c r="N118" s="23">
        <f>IF(ISNUMBER(AVERAGEIFS(Observed!N$2:N$10000,Observed!$A$2:$A$10000,$A118,Observed!$C$2:$C$10000,$C118)),AVERAGEIFS(Observed!N$2:N$10000,Observed!$A$2:$A$10000,$A118,Observed!$C$2:$C$10000,$C118),"")</f>
        <v>130.20757516482411</v>
      </c>
      <c r="O118" s="23">
        <f>IF(ISNUMBER(AVERAGEIFS(Observed!O$2:O$10000,Observed!$A$2:$A$10000,$A118,Observed!$C$2:$C$10000,$C118)),AVERAGEIFS(Observed!O$2:O$10000,Observed!$A$2:$A$10000,$A118,Observed!$C$2:$C$10000,$C118),"")</f>
        <v>971.60832544988375</v>
      </c>
      <c r="P118" s="24" t="str">
        <f>IF(ISNUMBER(AVERAGEIFS(Observed!P$2:P$10000,Observed!$A$2:$A$10000,$A118,Observed!$C$2:$C$10000,$C118)),AVERAGEIFS(Observed!P$2:P$10000,Observed!$A$2:$A$10000,$A118,Observed!$C$2:$C$10000,$C118),"")</f>
        <v/>
      </c>
      <c r="Q118" s="24" t="str">
        <f>IF(ISNUMBER(AVERAGEIFS(Observed!Q$2:Q$10000,Observed!$A$2:$A$10000,$A118,Observed!$C$2:$C$10000,$C118)),AVERAGEIFS(Observed!Q$2:Q$10000,Observed!$A$2:$A$10000,$A118,Observed!$C$2:$C$10000,$C118),"")</f>
        <v/>
      </c>
      <c r="R118" s="24" t="str">
        <f>IF(ISNUMBER(AVERAGEIFS(Observed!R$2:R$10000,Observed!$A$2:$A$10000,$A118,Observed!$C$2:$C$10000,$C118)),AVERAGEIFS(Observed!R$2:R$10000,Observed!$A$2:$A$10000,$A118,Observed!$C$2:$C$10000,$C118),"")</f>
        <v/>
      </c>
      <c r="S118" s="22" t="str">
        <f>IF(ISNUMBER(AVERAGEIFS(Observed!S$2:S$10000,Observed!$A$2:$A$10000,$A118,Observed!$C$2:$C$10000,$C118)),AVERAGEIFS(Observed!S$2:S$10000,Observed!$A$2:$A$10000,$A118,Observed!$C$2:$C$10000,$C118),"")</f>
        <v/>
      </c>
      <c r="T118" s="23" t="str">
        <f>IF(ISNUMBER(AVERAGEIFS(Observed!T$2:T$10000,Observed!$A$2:$A$10000,$A118,Observed!$C$2:$C$10000,$C118)),AVERAGEIFS(Observed!T$2:T$10000,Observed!$A$2:$A$10000,$A118,Observed!$C$2:$C$10000,$C118),"")</f>
        <v/>
      </c>
      <c r="U118" s="23" t="str">
        <f>IF(ISNUMBER(AVERAGEIFS(Observed!U$2:U$10000,Observed!$A$2:$A$10000,$A118,Observed!$C$2:$C$10000,$C118)),AVERAGEIFS(Observed!U$2:U$10000,Observed!$A$2:$A$10000,$A118,Observed!$C$2:$C$10000,$C118),"")</f>
        <v/>
      </c>
      <c r="V118" s="23" t="str">
        <f>IF(ISNUMBER(AVERAGEIFS(Observed!V$2:V$10000,Observed!$A$2:$A$10000,$A118,Observed!$C$2:$C$10000,$C118)),AVERAGEIFS(Observed!V$2:V$10000,Observed!$A$2:$A$10000,$A118,Observed!$C$2:$C$10000,$C118),"")</f>
        <v/>
      </c>
      <c r="W118" s="23" t="str">
        <f>IF(ISNUMBER(AVERAGEIFS(Observed!W$2:W$10000,Observed!$A$2:$A$10000,$A118,Observed!$C$2:$C$10000,$C118)),AVERAGEIFS(Observed!W$2:W$10000,Observed!$A$2:$A$10000,$A118,Observed!$C$2:$C$10000,$C118),"")</f>
        <v/>
      </c>
      <c r="X118" s="23" t="str">
        <f>IF(ISNUMBER(AVERAGEIFS(Observed!X$2:X$10000,Observed!$A$2:$A$10000,$A118,Observed!$C$2:$C$10000,$C118)),AVERAGEIFS(Observed!X$2:X$10000,Observed!$A$2:$A$10000,$A118,Observed!$C$2:$C$10000,$C118),"")</f>
        <v/>
      </c>
      <c r="Y118" s="23">
        <f>IF(ISNUMBER(AVERAGEIFS(Observed!Y$2:Y$10000,Observed!$A$2:$A$10000,$A118,Observed!$C$2:$C$10000,$C118)),AVERAGEIFS(Observed!Y$2:Y$10000,Observed!$A$2:$A$10000,$A118,Observed!$C$2:$C$10000,$C118),"")</f>
        <v>19.678466320037842</v>
      </c>
      <c r="Z118" s="23">
        <f>IF(ISNUMBER(AVERAGEIFS(Observed!Z$2:Z$10000,Observed!$A$2:$A$10000,$A118,Observed!$C$2:$C$10000,$C118)),AVERAGEIFS(Observed!Z$2:Z$10000,Observed!$A$2:$A$10000,$A118,Observed!$C$2:$C$10000,$C118),"")</f>
        <v>8.5401506423950195</v>
      </c>
      <c r="AA118" s="23">
        <f>IF(ISNUMBER(AVERAGEIFS(Observed!AA$2:AA$10000,Observed!$A$2:$A$10000,$A118,Observed!$C$2:$C$10000,$C118)),AVERAGEIFS(Observed!AA$2:AA$10000,Observed!$A$2:$A$10000,$A118,Observed!$C$2:$C$10000,$C118),"")</f>
        <v>74.125469207763672</v>
      </c>
      <c r="AB118" s="23">
        <f>IF(ISNUMBER(AVERAGEIFS(Observed!AB$2:AB$10000,Observed!$A$2:$A$10000,$A118,Observed!$C$2:$C$10000,$C118)),AVERAGEIFS(Observed!AB$2:AB$10000,Observed!$A$2:$A$10000,$A118,Observed!$C$2:$C$10000,$C118),"")</f>
        <v>28.731046199798584</v>
      </c>
      <c r="AC118" s="23">
        <f>IF(ISNUMBER(AVERAGEIFS(Observed!AC$2:AC$10000,Observed!$A$2:$A$10000,$A118,Observed!$C$2:$C$10000,$C118)),AVERAGEIFS(Observed!AC$2:AC$10000,Observed!$A$2:$A$10000,$A118,Observed!$C$2:$C$10000,$C118),"")</f>
        <v>85.772672653198242</v>
      </c>
      <c r="AD118" s="23">
        <f>IF(ISNUMBER(AVERAGEIFS(Observed!AD$2:AD$10000,Observed!$A$2:$A$10000,$A118,Observed!$C$2:$C$10000,$C118)),AVERAGEIFS(Observed!AD$2:AD$10000,Observed!$A$2:$A$10000,$A118,Observed!$C$2:$C$10000,$C118),"")</f>
        <v>17.472423076629639</v>
      </c>
      <c r="AE118" s="24">
        <f>IF(ISNUMBER(AVERAGEIFS(Observed!AE$2:AE$10000,Observed!$A$2:$A$10000,$A118,Observed!$C$2:$C$10000,$C118)),AVERAGEIFS(Observed!AE$2:AE$10000,Observed!$A$2:$A$10000,$A118,Observed!$C$2:$C$10000,$C118),"")</f>
        <v>2.7955876922607422E-2</v>
      </c>
      <c r="AF118" s="24">
        <f>IF(ISNUMBER(AVERAGEIFS(Observed!AF$2:AF$10000,Observed!$A$2:$A$10000,$A118,Observed!$C$2:$C$10000,$C118)),AVERAGEIFS(Observed!AF$2:AF$10000,Observed!$A$2:$A$10000,$A118,Observed!$C$2:$C$10000,$C118),"")</f>
        <v>2.7955876922607422E-2</v>
      </c>
      <c r="AG118" s="23">
        <f>IF(ISNUMBER(AVERAGEIFS(Observed!AG$2:AG$10000,Observed!$A$2:$A$10000,$A118,Observed!$C$2:$C$10000,$C118)),AVERAGEIFS(Observed!AG$2:AG$10000,Observed!$A$2:$A$10000,$A118,Observed!$C$2:$C$10000,$C118),"")</f>
        <v>11.860075073242188</v>
      </c>
      <c r="AH118" s="23" t="str">
        <f>IF(ISNUMBER(AVERAGEIFS(Observed!AH$2:AH$10000,Observed!$A$2:$A$10000,$A118,Observed!$C$2:$C$10000,$C118)),AVERAGEIFS(Observed!AH$2:AH$10000,Observed!$A$2:$A$10000,$A118,Observed!$C$2:$C$10000,$C118),"")</f>
        <v/>
      </c>
      <c r="AI118" s="22" t="str">
        <f>IF(ISNUMBER(AVERAGEIFS(Observed!AI$2:AI$10000,Observed!$A$2:$A$10000,$A118,Observed!$C$2:$C$10000,$C118)),AVERAGEIFS(Observed!AI$2:AI$10000,Observed!$A$2:$A$10000,$A118,Observed!$C$2:$C$10000,$C118),"")</f>
        <v/>
      </c>
      <c r="AJ118" s="23" t="str">
        <f>IF(ISNUMBER(AVERAGEIFS(Observed!AJ$2:AJ$10000,Observed!$A$2:$A$10000,$A118,Observed!$C$2:$C$10000,$C118)),AVERAGEIFS(Observed!AJ$2:AJ$10000,Observed!$A$2:$A$10000,$A118,Observed!$C$2:$C$10000,$C118),"")</f>
        <v/>
      </c>
      <c r="AK118" s="23" t="str">
        <f>IF(ISNUMBER(AVERAGEIFS(Observed!AK$2:AK$10000,Observed!$A$2:$A$10000,$A118,Observed!$C$2:$C$10000,$C118)),AVERAGEIFS(Observed!AK$2:AK$10000,Observed!$A$2:$A$10000,$A118,Observed!$C$2:$C$10000,$C118),"")</f>
        <v/>
      </c>
      <c r="AL118" s="23" t="str">
        <f>IF(ISNUMBER(AVERAGEIFS(Observed!AL$2:AL$10000,Observed!$A$2:$A$10000,$A118,Observed!$C$2:$C$10000,$C118)),AVERAGEIFS(Observed!AL$2:AL$10000,Observed!$A$2:$A$10000,$A118,Observed!$C$2:$C$10000,$C118),"")</f>
        <v/>
      </c>
      <c r="AM118" s="23">
        <f>IF(ISNUMBER(AVERAGEIFS(Observed!AM$2:AM$10000,Observed!$A$2:$A$10000,$A118,Observed!$C$2:$C$10000,$C118)),AVERAGEIFS(Observed!AM$2:AM$10000,Observed!$A$2:$A$10000,$A118,Observed!$C$2:$C$10000,$C118),"")</f>
        <v>3.6380000000000003</v>
      </c>
      <c r="AN118" s="23">
        <f>IF(ISNUMBER(AVERAGEIFS(Observed!AN$2:AN$10000,Observed!$A$2:$A$10000,$A118,Observed!$C$2:$C$10000,$C118)),AVERAGEIFS(Observed!AN$2:AN$10000,Observed!$A$2:$A$10000,$A118,Observed!$C$2:$C$10000,$C118),"")</f>
        <v>26.661500000000004</v>
      </c>
      <c r="AO118" s="2">
        <f>COUNTIFS(Observed!$A$2:$A$10000,$A118,Observed!$C$2:$C$10000,$C118)</f>
        <v>4</v>
      </c>
      <c r="AP118" s="2">
        <f t="shared" si="2"/>
        <v>14</v>
      </c>
    </row>
    <row r="119" spans="1:42" x14ac:dyDescent="0.25">
      <c r="A119" t="s">
        <v>27</v>
      </c>
      <c r="B119" t="s">
        <v>43</v>
      </c>
      <c r="C119" s="20">
        <v>42404</v>
      </c>
      <c r="D119">
        <v>1</v>
      </c>
      <c r="E119" t="s">
        <v>57</v>
      </c>
      <c r="G119" s="25" t="s">
        <v>75</v>
      </c>
      <c r="H119" t="s">
        <v>21</v>
      </c>
      <c r="I119">
        <v>2.6</v>
      </c>
      <c r="J119" s="2" t="s">
        <v>20</v>
      </c>
      <c r="K119" s="22" t="str">
        <f>IF(ISNUMBER(AVERAGEIFS(Observed!K$2:K$10000,Observed!$A$2:$A$10000,$A119,Observed!$C$2:$C$10000,$C119)),AVERAGEIFS(Observed!K$2:K$10000,Observed!$A$2:$A$10000,$A119,Observed!$C$2:$C$10000,$C119),"")</f>
        <v/>
      </c>
      <c r="L119" s="23" t="str">
        <f>IF(ISNUMBER(AVERAGEIFS(Observed!L$2:L$10000,Observed!$A$2:$A$10000,$A119,Observed!$C$2:$C$10000,$C119)),AVERAGEIFS(Observed!L$2:L$10000,Observed!$A$2:$A$10000,$A119,Observed!$C$2:$C$10000,$C119),"")</f>
        <v/>
      </c>
      <c r="M119" s="23">
        <f>IF(ISNUMBER(AVERAGEIFS(Observed!M$2:M$10000,Observed!$A$2:$A$10000,$A119,Observed!$C$2:$C$10000,$C119)),AVERAGEIFS(Observed!M$2:M$10000,Observed!$A$2:$A$10000,$A119,Observed!$C$2:$C$10000,$C119),"")</f>
        <v>148.96486353304965</v>
      </c>
      <c r="N119" s="23">
        <f>IF(ISNUMBER(AVERAGEIFS(Observed!N$2:N$10000,Observed!$A$2:$A$10000,$A119,Observed!$C$2:$C$10000,$C119)),AVERAGEIFS(Observed!N$2:N$10000,Observed!$A$2:$A$10000,$A119,Observed!$C$2:$C$10000,$C119),"")</f>
        <v>148.96486353304965</v>
      </c>
      <c r="O119" s="23">
        <f>IF(ISNUMBER(AVERAGEIFS(Observed!O$2:O$10000,Observed!$A$2:$A$10000,$A119,Observed!$C$2:$C$10000,$C119)),AVERAGEIFS(Observed!O$2:O$10000,Observed!$A$2:$A$10000,$A119,Observed!$C$2:$C$10000,$C119),"")</f>
        <v>917.02027546945124</v>
      </c>
      <c r="P119" s="24" t="str">
        <f>IF(ISNUMBER(AVERAGEIFS(Observed!P$2:P$10000,Observed!$A$2:$A$10000,$A119,Observed!$C$2:$C$10000,$C119)),AVERAGEIFS(Observed!P$2:P$10000,Observed!$A$2:$A$10000,$A119,Observed!$C$2:$C$10000,$C119),"")</f>
        <v/>
      </c>
      <c r="Q119" s="24" t="str">
        <f>IF(ISNUMBER(AVERAGEIFS(Observed!Q$2:Q$10000,Observed!$A$2:$A$10000,$A119,Observed!$C$2:$C$10000,$C119)),AVERAGEIFS(Observed!Q$2:Q$10000,Observed!$A$2:$A$10000,$A119,Observed!$C$2:$C$10000,$C119),"")</f>
        <v/>
      </c>
      <c r="R119" s="24" t="str">
        <f>IF(ISNUMBER(AVERAGEIFS(Observed!R$2:R$10000,Observed!$A$2:$A$10000,$A119,Observed!$C$2:$C$10000,$C119)),AVERAGEIFS(Observed!R$2:R$10000,Observed!$A$2:$A$10000,$A119,Observed!$C$2:$C$10000,$C119),"")</f>
        <v/>
      </c>
      <c r="S119" s="22" t="str">
        <f>IF(ISNUMBER(AVERAGEIFS(Observed!S$2:S$10000,Observed!$A$2:$A$10000,$A119,Observed!$C$2:$C$10000,$C119)),AVERAGEIFS(Observed!S$2:S$10000,Observed!$A$2:$A$10000,$A119,Observed!$C$2:$C$10000,$C119),"")</f>
        <v/>
      </c>
      <c r="T119" s="23" t="str">
        <f>IF(ISNUMBER(AVERAGEIFS(Observed!T$2:T$10000,Observed!$A$2:$A$10000,$A119,Observed!$C$2:$C$10000,$C119)),AVERAGEIFS(Observed!T$2:T$10000,Observed!$A$2:$A$10000,$A119,Observed!$C$2:$C$10000,$C119),"")</f>
        <v/>
      </c>
      <c r="U119" s="23" t="str">
        <f>IF(ISNUMBER(AVERAGEIFS(Observed!U$2:U$10000,Observed!$A$2:$A$10000,$A119,Observed!$C$2:$C$10000,$C119)),AVERAGEIFS(Observed!U$2:U$10000,Observed!$A$2:$A$10000,$A119,Observed!$C$2:$C$10000,$C119),"")</f>
        <v/>
      </c>
      <c r="V119" s="23" t="str">
        <f>IF(ISNUMBER(AVERAGEIFS(Observed!V$2:V$10000,Observed!$A$2:$A$10000,$A119,Observed!$C$2:$C$10000,$C119)),AVERAGEIFS(Observed!V$2:V$10000,Observed!$A$2:$A$10000,$A119,Observed!$C$2:$C$10000,$C119),"")</f>
        <v/>
      </c>
      <c r="W119" s="23" t="str">
        <f>IF(ISNUMBER(AVERAGEIFS(Observed!W$2:W$10000,Observed!$A$2:$A$10000,$A119,Observed!$C$2:$C$10000,$C119)),AVERAGEIFS(Observed!W$2:W$10000,Observed!$A$2:$A$10000,$A119,Observed!$C$2:$C$10000,$C119),"")</f>
        <v/>
      </c>
      <c r="X119" s="23" t="str">
        <f>IF(ISNUMBER(AVERAGEIFS(Observed!X$2:X$10000,Observed!$A$2:$A$10000,$A119,Observed!$C$2:$C$10000,$C119)),AVERAGEIFS(Observed!X$2:X$10000,Observed!$A$2:$A$10000,$A119,Observed!$C$2:$C$10000,$C119),"")</f>
        <v/>
      </c>
      <c r="Y119" s="23">
        <f>IF(ISNUMBER(AVERAGEIFS(Observed!Y$2:Y$10000,Observed!$A$2:$A$10000,$A119,Observed!$C$2:$C$10000,$C119)),AVERAGEIFS(Observed!Y$2:Y$10000,Observed!$A$2:$A$10000,$A119,Observed!$C$2:$C$10000,$C119),"")</f>
        <v>19.528743267059326</v>
      </c>
      <c r="Z119" s="23">
        <f>IF(ISNUMBER(AVERAGEIFS(Observed!Z$2:Z$10000,Observed!$A$2:$A$10000,$A119,Observed!$C$2:$C$10000,$C119)),AVERAGEIFS(Observed!Z$2:Z$10000,Observed!$A$2:$A$10000,$A119,Observed!$C$2:$C$10000,$C119),"")</f>
        <v>8.2305556535720825</v>
      </c>
      <c r="AA119" s="23">
        <f>IF(ISNUMBER(AVERAGEIFS(Observed!AA$2:AA$10000,Observed!$A$2:$A$10000,$A119,Observed!$C$2:$C$10000,$C119)),AVERAGEIFS(Observed!AA$2:AA$10000,Observed!$A$2:$A$10000,$A119,Observed!$C$2:$C$10000,$C119),"")</f>
        <v>73.743982315063477</v>
      </c>
      <c r="AB119" s="23">
        <f>IF(ISNUMBER(AVERAGEIFS(Observed!AB$2:AB$10000,Observed!$A$2:$A$10000,$A119,Observed!$C$2:$C$10000,$C119)),AVERAGEIFS(Observed!AB$2:AB$10000,Observed!$A$2:$A$10000,$A119,Observed!$C$2:$C$10000,$C119),"")</f>
        <v>27.765762329101563</v>
      </c>
      <c r="AC119" s="23">
        <f>IF(ISNUMBER(AVERAGEIFS(Observed!AC$2:AC$10000,Observed!$A$2:$A$10000,$A119,Observed!$C$2:$C$10000,$C119)),AVERAGEIFS(Observed!AC$2:AC$10000,Observed!$A$2:$A$10000,$A119,Observed!$C$2:$C$10000,$C119),"")</f>
        <v>84.562286376953125</v>
      </c>
      <c r="AD119" s="23">
        <f>IF(ISNUMBER(AVERAGEIFS(Observed!AD$2:AD$10000,Observed!$A$2:$A$10000,$A119,Observed!$C$2:$C$10000,$C119)),AVERAGEIFS(Observed!AD$2:AD$10000,Observed!$A$2:$A$10000,$A119,Observed!$C$2:$C$10000,$C119),"")</f>
        <v>15.177278280258179</v>
      </c>
      <c r="AE119" s="24">
        <f>IF(ISNUMBER(AVERAGEIFS(Observed!AE$2:AE$10000,Observed!$A$2:$A$10000,$A119,Observed!$C$2:$C$10000,$C119)),AVERAGEIFS(Observed!AE$2:AE$10000,Observed!$A$2:$A$10000,$A119,Observed!$C$2:$C$10000,$C119),"")</f>
        <v>2.4283645248413085E-2</v>
      </c>
      <c r="AF119" s="24">
        <f>IF(ISNUMBER(AVERAGEIFS(Observed!AF$2:AF$10000,Observed!$A$2:$A$10000,$A119,Observed!$C$2:$C$10000,$C119)),AVERAGEIFS(Observed!AF$2:AF$10000,Observed!$A$2:$A$10000,$A119,Observed!$C$2:$C$10000,$C119),"")</f>
        <v>2.4283645248413085E-2</v>
      </c>
      <c r="AG119" s="23">
        <f>IF(ISNUMBER(AVERAGEIFS(Observed!AG$2:AG$10000,Observed!$A$2:$A$10000,$A119,Observed!$C$2:$C$10000,$C119)),AVERAGEIFS(Observed!AG$2:AG$10000,Observed!$A$2:$A$10000,$A119,Observed!$C$2:$C$10000,$C119),"")</f>
        <v>11.799037170410157</v>
      </c>
      <c r="AH119" s="23" t="str">
        <f>IF(ISNUMBER(AVERAGEIFS(Observed!AH$2:AH$10000,Observed!$A$2:$A$10000,$A119,Observed!$C$2:$C$10000,$C119)),AVERAGEIFS(Observed!AH$2:AH$10000,Observed!$A$2:$A$10000,$A119,Observed!$C$2:$C$10000,$C119),"")</f>
        <v/>
      </c>
      <c r="AI119" s="22" t="str">
        <f>IF(ISNUMBER(AVERAGEIFS(Observed!AI$2:AI$10000,Observed!$A$2:$A$10000,$A119,Observed!$C$2:$C$10000,$C119)),AVERAGEIFS(Observed!AI$2:AI$10000,Observed!$A$2:$A$10000,$A119,Observed!$C$2:$C$10000,$C119),"")</f>
        <v/>
      </c>
      <c r="AJ119" s="23" t="str">
        <f>IF(ISNUMBER(AVERAGEIFS(Observed!AJ$2:AJ$10000,Observed!$A$2:$A$10000,$A119,Observed!$C$2:$C$10000,$C119)),AVERAGEIFS(Observed!AJ$2:AJ$10000,Observed!$A$2:$A$10000,$A119,Observed!$C$2:$C$10000,$C119),"")</f>
        <v/>
      </c>
      <c r="AK119" s="23" t="str">
        <f>IF(ISNUMBER(AVERAGEIFS(Observed!AK$2:AK$10000,Observed!$A$2:$A$10000,$A119,Observed!$C$2:$C$10000,$C119)),AVERAGEIFS(Observed!AK$2:AK$10000,Observed!$A$2:$A$10000,$A119,Observed!$C$2:$C$10000,$C119),"")</f>
        <v/>
      </c>
      <c r="AL119" s="23" t="str">
        <f>IF(ISNUMBER(AVERAGEIFS(Observed!AL$2:AL$10000,Observed!$A$2:$A$10000,$A119,Observed!$C$2:$C$10000,$C119)),AVERAGEIFS(Observed!AL$2:AL$10000,Observed!$A$2:$A$10000,$A119,Observed!$C$2:$C$10000,$C119),"")</f>
        <v/>
      </c>
      <c r="AM119" s="23">
        <f>IF(ISNUMBER(AVERAGEIFS(Observed!AM$2:AM$10000,Observed!$A$2:$A$10000,$A119,Observed!$C$2:$C$10000,$C119)),AVERAGEIFS(Observed!AM$2:AM$10000,Observed!$A$2:$A$10000,$A119,Observed!$C$2:$C$10000,$C119),"")</f>
        <v>3.6124999999999998</v>
      </c>
      <c r="AN119" s="23">
        <f>IF(ISNUMBER(AVERAGEIFS(Observed!AN$2:AN$10000,Observed!$A$2:$A$10000,$A119,Observed!$C$2:$C$10000,$C119)),AVERAGEIFS(Observed!AN$2:AN$10000,Observed!$A$2:$A$10000,$A119,Observed!$C$2:$C$10000,$C119),"")</f>
        <v>22.443750000000001</v>
      </c>
      <c r="AO119" s="2">
        <f>COUNTIFS(Observed!$A$2:$A$10000,$A119,Observed!$C$2:$C$10000,$C119)</f>
        <v>4</v>
      </c>
      <c r="AP119" s="2">
        <f t="shared" si="2"/>
        <v>14</v>
      </c>
    </row>
    <row r="120" spans="1:42" x14ac:dyDescent="0.25">
      <c r="A120" t="s">
        <v>28</v>
      </c>
      <c r="B120" t="s">
        <v>43</v>
      </c>
      <c r="C120" s="20">
        <v>42404</v>
      </c>
      <c r="D120">
        <v>1</v>
      </c>
      <c r="E120" t="s">
        <v>58</v>
      </c>
      <c r="G120" s="25" t="s">
        <v>75</v>
      </c>
      <c r="H120" t="s">
        <v>21</v>
      </c>
      <c r="I120">
        <v>2.6</v>
      </c>
      <c r="J120" s="2" t="s">
        <v>20</v>
      </c>
      <c r="K120" s="22" t="str">
        <f>IF(ISNUMBER(AVERAGEIFS(Observed!K$2:K$10000,Observed!$A$2:$A$10000,$A120,Observed!$C$2:$C$10000,$C120)),AVERAGEIFS(Observed!K$2:K$10000,Observed!$A$2:$A$10000,$A120,Observed!$C$2:$C$10000,$C120),"")</f>
        <v/>
      </c>
      <c r="L120" s="23" t="str">
        <f>IF(ISNUMBER(AVERAGEIFS(Observed!L$2:L$10000,Observed!$A$2:$A$10000,$A120,Observed!$C$2:$C$10000,$C120)),AVERAGEIFS(Observed!L$2:L$10000,Observed!$A$2:$A$10000,$A120,Observed!$C$2:$C$10000,$C120),"")</f>
        <v/>
      </c>
      <c r="M120" s="23">
        <f>IF(ISNUMBER(AVERAGEIFS(Observed!M$2:M$10000,Observed!$A$2:$A$10000,$A120,Observed!$C$2:$C$10000,$C120)),AVERAGEIFS(Observed!M$2:M$10000,Observed!$A$2:$A$10000,$A120,Observed!$C$2:$C$10000,$C120),"")</f>
        <v>100.73193559264512</v>
      </c>
      <c r="N120" s="23">
        <f>IF(ISNUMBER(AVERAGEIFS(Observed!N$2:N$10000,Observed!$A$2:$A$10000,$A120,Observed!$C$2:$C$10000,$C120)),AVERAGEIFS(Observed!N$2:N$10000,Observed!$A$2:$A$10000,$A120,Observed!$C$2:$C$10000,$C120),"")</f>
        <v>100.73193559264512</v>
      </c>
      <c r="O120" s="23">
        <f>IF(ISNUMBER(AVERAGEIFS(Observed!O$2:O$10000,Observed!$A$2:$A$10000,$A120,Observed!$C$2:$C$10000,$C120)),AVERAGEIFS(Observed!O$2:O$10000,Observed!$A$2:$A$10000,$A120,Observed!$C$2:$C$10000,$C120),"")</f>
        <v>484.10435734462192</v>
      </c>
      <c r="P120" s="24" t="str">
        <f>IF(ISNUMBER(AVERAGEIFS(Observed!P$2:P$10000,Observed!$A$2:$A$10000,$A120,Observed!$C$2:$C$10000,$C120)),AVERAGEIFS(Observed!P$2:P$10000,Observed!$A$2:$A$10000,$A120,Observed!$C$2:$C$10000,$C120),"")</f>
        <v/>
      </c>
      <c r="Q120" s="24" t="str">
        <f>IF(ISNUMBER(AVERAGEIFS(Observed!Q$2:Q$10000,Observed!$A$2:$A$10000,$A120,Observed!$C$2:$C$10000,$C120)),AVERAGEIFS(Observed!Q$2:Q$10000,Observed!$A$2:$A$10000,$A120,Observed!$C$2:$C$10000,$C120),"")</f>
        <v/>
      </c>
      <c r="R120" s="24" t="str">
        <f>IF(ISNUMBER(AVERAGEIFS(Observed!R$2:R$10000,Observed!$A$2:$A$10000,$A120,Observed!$C$2:$C$10000,$C120)),AVERAGEIFS(Observed!R$2:R$10000,Observed!$A$2:$A$10000,$A120,Observed!$C$2:$C$10000,$C120),"")</f>
        <v/>
      </c>
      <c r="S120" s="22" t="str">
        <f>IF(ISNUMBER(AVERAGEIFS(Observed!S$2:S$10000,Observed!$A$2:$A$10000,$A120,Observed!$C$2:$C$10000,$C120)),AVERAGEIFS(Observed!S$2:S$10000,Observed!$A$2:$A$10000,$A120,Observed!$C$2:$C$10000,$C120),"")</f>
        <v/>
      </c>
      <c r="T120" s="23" t="str">
        <f>IF(ISNUMBER(AVERAGEIFS(Observed!T$2:T$10000,Observed!$A$2:$A$10000,$A120,Observed!$C$2:$C$10000,$C120)),AVERAGEIFS(Observed!T$2:T$10000,Observed!$A$2:$A$10000,$A120,Observed!$C$2:$C$10000,$C120),"")</f>
        <v/>
      </c>
      <c r="U120" s="23" t="str">
        <f>IF(ISNUMBER(AVERAGEIFS(Observed!U$2:U$10000,Observed!$A$2:$A$10000,$A120,Observed!$C$2:$C$10000,$C120)),AVERAGEIFS(Observed!U$2:U$10000,Observed!$A$2:$A$10000,$A120,Observed!$C$2:$C$10000,$C120),"")</f>
        <v/>
      </c>
      <c r="V120" s="23" t="str">
        <f>IF(ISNUMBER(AVERAGEIFS(Observed!V$2:V$10000,Observed!$A$2:$A$10000,$A120,Observed!$C$2:$C$10000,$C120)),AVERAGEIFS(Observed!V$2:V$10000,Observed!$A$2:$A$10000,$A120,Observed!$C$2:$C$10000,$C120),"")</f>
        <v/>
      </c>
      <c r="W120" s="23" t="str">
        <f>IF(ISNUMBER(AVERAGEIFS(Observed!W$2:W$10000,Observed!$A$2:$A$10000,$A120,Observed!$C$2:$C$10000,$C120)),AVERAGEIFS(Observed!W$2:W$10000,Observed!$A$2:$A$10000,$A120,Observed!$C$2:$C$10000,$C120),"")</f>
        <v/>
      </c>
      <c r="X120" s="23" t="str">
        <f>IF(ISNUMBER(AVERAGEIFS(Observed!X$2:X$10000,Observed!$A$2:$A$10000,$A120,Observed!$C$2:$C$10000,$C120)),AVERAGEIFS(Observed!X$2:X$10000,Observed!$A$2:$A$10000,$A120,Observed!$C$2:$C$10000,$C120),"")</f>
        <v/>
      </c>
      <c r="Y120" s="23">
        <f>IF(ISNUMBER(AVERAGEIFS(Observed!Y$2:Y$10000,Observed!$A$2:$A$10000,$A120,Observed!$C$2:$C$10000,$C120)),AVERAGEIFS(Observed!Y$2:Y$10000,Observed!$A$2:$A$10000,$A120,Observed!$C$2:$C$10000,$C120),"")</f>
        <v>20.917315483093262</v>
      </c>
      <c r="Z120" s="23">
        <f>IF(ISNUMBER(AVERAGEIFS(Observed!Z$2:Z$10000,Observed!$A$2:$A$10000,$A120,Observed!$C$2:$C$10000,$C120)),AVERAGEIFS(Observed!Z$2:Z$10000,Observed!$A$2:$A$10000,$A120,Observed!$C$2:$C$10000,$C120),"")</f>
        <v>8.6699583530426025</v>
      </c>
      <c r="AA120" s="23">
        <f>IF(ISNUMBER(AVERAGEIFS(Observed!AA$2:AA$10000,Observed!$A$2:$A$10000,$A120,Observed!$C$2:$C$10000,$C120)),AVERAGEIFS(Observed!AA$2:AA$10000,Observed!$A$2:$A$10000,$A120,Observed!$C$2:$C$10000,$C120),"")</f>
        <v>71.640020370483398</v>
      </c>
      <c r="AB120" s="23">
        <f>IF(ISNUMBER(AVERAGEIFS(Observed!AB$2:AB$10000,Observed!$A$2:$A$10000,$A120,Observed!$C$2:$C$10000,$C120)),AVERAGEIFS(Observed!AB$2:AB$10000,Observed!$A$2:$A$10000,$A120,Observed!$C$2:$C$10000,$C120),"")</f>
        <v>29.411860942840576</v>
      </c>
      <c r="AC120" s="23">
        <f>IF(ISNUMBER(AVERAGEIFS(Observed!AC$2:AC$10000,Observed!$A$2:$A$10000,$A120,Observed!$C$2:$C$10000,$C120)),AVERAGEIFS(Observed!AC$2:AC$10000,Observed!$A$2:$A$10000,$A120,Observed!$C$2:$C$10000,$C120),"")</f>
        <v>84.031810760498047</v>
      </c>
      <c r="AD120" s="23">
        <f>IF(ISNUMBER(AVERAGEIFS(Observed!AD$2:AD$10000,Observed!$A$2:$A$10000,$A120,Observed!$C$2:$C$10000,$C120)),AVERAGEIFS(Observed!AD$2:AD$10000,Observed!$A$2:$A$10000,$A120,Observed!$C$2:$C$10000,$C120),"")</f>
        <v>12.695009469985962</v>
      </c>
      <c r="AE120" s="24">
        <f>IF(ISNUMBER(AVERAGEIFS(Observed!AE$2:AE$10000,Observed!$A$2:$A$10000,$A120,Observed!$C$2:$C$10000,$C120)),AVERAGEIFS(Observed!AE$2:AE$10000,Observed!$A$2:$A$10000,$A120,Observed!$C$2:$C$10000,$C120),"")</f>
        <v>2.0312015151977541E-2</v>
      </c>
      <c r="AF120" s="24">
        <f>IF(ISNUMBER(AVERAGEIFS(Observed!AF$2:AF$10000,Observed!$A$2:$A$10000,$A120,Observed!$C$2:$C$10000,$C120)),AVERAGEIFS(Observed!AF$2:AF$10000,Observed!$A$2:$A$10000,$A120,Observed!$C$2:$C$10000,$C120),"")</f>
        <v>2.0312015151977541E-2</v>
      </c>
      <c r="AG120" s="23">
        <f>IF(ISNUMBER(AVERAGEIFS(Observed!AG$2:AG$10000,Observed!$A$2:$A$10000,$A120,Observed!$C$2:$C$10000,$C120)),AVERAGEIFS(Observed!AG$2:AG$10000,Observed!$A$2:$A$10000,$A120,Observed!$C$2:$C$10000,$C120),"")</f>
        <v>11.462403259277345</v>
      </c>
      <c r="AH120" s="23" t="str">
        <f>IF(ISNUMBER(AVERAGEIFS(Observed!AH$2:AH$10000,Observed!$A$2:$A$10000,$A120,Observed!$C$2:$C$10000,$C120)),AVERAGEIFS(Observed!AH$2:AH$10000,Observed!$A$2:$A$10000,$A120,Observed!$C$2:$C$10000,$C120),"")</f>
        <v/>
      </c>
      <c r="AI120" s="22" t="str">
        <f>IF(ISNUMBER(AVERAGEIFS(Observed!AI$2:AI$10000,Observed!$A$2:$A$10000,$A120,Observed!$C$2:$C$10000,$C120)),AVERAGEIFS(Observed!AI$2:AI$10000,Observed!$A$2:$A$10000,$A120,Observed!$C$2:$C$10000,$C120),"")</f>
        <v/>
      </c>
      <c r="AJ120" s="23" t="str">
        <f>IF(ISNUMBER(AVERAGEIFS(Observed!AJ$2:AJ$10000,Observed!$A$2:$A$10000,$A120,Observed!$C$2:$C$10000,$C120)),AVERAGEIFS(Observed!AJ$2:AJ$10000,Observed!$A$2:$A$10000,$A120,Observed!$C$2:$C$10000,$C120),"")</f>
        <v/>
      </c>
      <c r="AK120" s="23" t="str">
        <f>IF(ISNUMBER(AVERAGEIFS(Observed!AK$2:AK$10000,Observed!$A$2:$A$10000,$A120,Observed!$C$2:$C$10000,$C120)),AVERAGEIFS(Observed!AK$2:AK$10000,Observed!$A$2:$A$10000,$A120,Observed!$C$2:$C$10000,$C120),"")</f>
        <v/>
      </c>
      <c r="AL120" s="23" t="str">
        <f>IF(ISNUMBER(AVERAGEIFS(Observed!AL$2:AL$10000,Observed!$A$2:$A$10000,$A120,Observed!$C$2:$C$10000,$C120)),AVERAGEIFS(Observed!AL$2:AL$10000,Observed!$A$2:$A$10000,$A120,Observed!$C$2:$C$10000,$C120),"")</f>
        <v/>
      </c>
      <c r="AM120" s="23">
        <f>IF(ISNUMBER(AVERAGEIFS(Observed!AM$2:AM$10000,Observed!$A$2:$A$10000,$A120,Observed!$C$2:$C$10000,$C120)),AVERAGEIFS(Observed!AM$2:AM$10000,Observed!$A$2:$A$10000,$A120,Observed!$C$2:$C$10000,$C120),"")</f>
        <v>2.0494999999999997</v>
      </c>
      <c r="AN120" s="23">
        <f>IF(ISNUMBER(AVERAGEIFS(Observed!AN$2:AN$10000,Observed!$A$2:$A$10000,$A120,Observed!$C$2:$C$10000,$C120)),AVERAGEIFS(Observed!AN$2:AN$10000,Observed!$A$2:$A$10000,$A120,Observed!$C$2:$C$10000,$C120),"")</f>
        <v>11.082000000000001</v>
      </c>
      <c r="AO120" s="2">
        <f>COUNTIFS(Observed!$A$2:$A$10000,$A120,Observed!$C$2:$C$10000,$C120)</f>
        <v>4</v>
      </c>
      <c r="AP120" s="2">
        <f t="shared" si="2"/>
        <v>14</v>
      </c>
    </row>
    <row r="121" spans="1:42" x14ac:dyDescent="0.25">
      <c r="A121" t="s">
        <v>26</v>
      </c>
      <c r="B121" t="s">
        <v>43</v>
      </c>
      <c r="C121" s="20">
        <v>42404</v>
      </c>
      <c r="D121">
        <v>1</v>
      </c>
      <c r="E121" t="s">
        <v>59</v>
      </c>
      <c r="G121" s="25" t="s">
        <v>75</v>
      </c>
      <c r="H121" t="s">
        <v>21</v>
      </c>
      <c r="I121">
        <v>2.6</v>
      </c>
      <c r="J121" s="2" t="s">
        <v>20</v>
      </c>
      <c r="K121" s="22" t="str">
        <f>IF(ISNUMBER(AVERAGEIFS(Observed!K$2:K$10000,Observed!$A$2:$A$10000,$A121,Observed!$C$2:$C$10000,$C121)),AVERAGEIFS(Observed!K$2:K$10000,Observed!$A$2:$A$10000,$A121,Observed!$C$2:$C$10000,$C121),"")</f>
        <v/>
      </c>
      <c r="L121" s="23" t="str">
        <f>IF(ISNUMBER(AVERAGEIFS(Observed!L$2:L$10000,Observed!$A$2:$A$10000,$A121,Observed!$C$2:$C$10000,$C121)),AVERAGEIFS(Observed!L$2:L$10000,Observed!$A$2:$A$10000,$A121,Observed!$C$2:$C$10000,$C121),"")</f>
        <v/>
      </c>
      <c r="M121" s="23">
        <f>IF(ISNUMBER(AVERAGEIFS(Observed!M$2:M$10000,Observed!$A$2:$A$10000,$A121,Observed!$C$2:$C$10000,$C121)),AVERAGEIFS(Observed!M$2:M$10000,Observed!$A$2:$A$10000,$A121,Observed!$C$2:$C$10000,$C121),"")</f>
        <v>101.26400844523167</v>
      </c>
      <c r="N121" s="23">
        <f>IF(ISNUMBER(AVERAGEIFS(Observed!N$2:N$10000,Observed!$A$2:$A$10000,$A121,Observed!$C$2:$C$10000,$C121)),AVERAGEIFS(Observed!N$2:N$10000,Observed!$A$2:$A$10000,$A121,Observed!$C$2:$C$10000,$C121),"")</f>
        <v>101.26400844523167</v>
      </c>
      <c r="O121" s="23">
        <f>IF(ISNUMBER(AVERAGEIFS(Observed!O$2:O$10000,Observed!$A$2:$A$10000,$A121,Observed!$C$2:$C$10000,$C121)),AVERAGEIFS(Observed!O$2:O$10000,Observed!$A$2:$A$10000,$A121,Observed!$C$2:$C$10000,$C121),"")</f>
        <v>576.89904301878323</v>
      </c>
      <c r="P121" s="24" t="str">
        <f>IF(ISNUMBER(AVERAGEIFS(Observed!P$2:P$10000,Observed!$A$2:$A$10000,$A121,Observed!$C$2:$C$10000,$C121)),AVERAGEIFS(Observed!P$2:P$10000,Observed!$A$2:$A$10000,$A121,Observed!$C$2:$C$10000,$C121),"")</f>
        <v/>
      </c>
      <c r="Q121" s="24" t="str">
        <f>IF(ISNUMBER(AVERAGEIFS(Observed!Q$2:Q$10000,Observed!$A$2:$A$10000,$A121,Observed!$C$2:$C$10000,$C121)),AVERAGEIFS(Observed!Q$2:Q$10000,Observed!$A$2:$A$10000,$A121,Observed!$C$2:$C$10000,$C121),"")</f>
        <v/>
      </c>
      <c r="R121" s="24" t="str">
        <f>IF(ISNUMBER(AVERAGEIFS(Observed!R$2:R$10000,Observed!$A$2:$A$10000,$A121,Observed!$C$2:$C$10000,$C121)),AVERAGEIFS(Observed!R$2:R$10000,Observed!$A$2:$A$10000,$A121,Observed!$C$2:$C$10000,$C121),"")</f>
        <v/>
      </c>
      <c r="S121" s="22" t="str">
        <f>IF(ISNUMBER(AVERAGEIFS(Observed!S$2:S$10000,Observed!$A$2:$A$10000,$A121,Observed!$C$2:$C$10000,$C121)),AVERAGEIFS(Observed!S$2:S$10000,Observed!$A$2:$A$10000,$A121,Observed!$C$2:$C$10000,$C121),"")</f>
        <v/>
      </c>
      <c r="T121" s="23" t="str">
        <f>IF(ISNUMBER(AVERAGEIFS(Observed!T$2:T$10000,Observed!$A$2:$A$10000,$A121,Observed!$C$2:$C$10000,$C121)),AVERAGEIFS(Observed!T$2:T$10000,Observed!$A$2:$A$10000,$A121,Observed!$C$2:$C$10000,$C121),"")</f>
        <v/>
      </c>
      <c r="U121" s="23" t="str">
        <f>IF(ISNUMBER(AVERAGEIFS(Observed!U$2:U$10000,Observed!$A$2:$A$10000,$A121,Observed!$C$2:$C$10000,$C121)),AVERAGEIFS(Observed!U$2:U$10000,Observed!$A$2:$A$10000,$A121,Observed!$C$2:$C$10000,$C121),"")</f>
        <v/>
      </c>
      <c r="V121" s="23" t="str">
        <f>IF(ISNUMBER(AVERAGEIFS(Observed!V$2:V$10000,Observed!$A$2:$A$10000,$A121,Observed!$C$2:$C$10000,$C121)),AVERAGEIFS(Observed!V$2:V$10000,Observed!$A$2:$A$10000,$A121,Observed!$C$2:$C$10000,$C121),"")</f>
        <v/>
      </c>
      <c r="W121" s="23" t="str">
        <f>IF(ISNUMBER(AVERAGEIFS(Observed!W$2:W$10000,Observed!$A$2:$A$10000,$A121,Observed!$C$2:$C$10000,$C121)),AVERAGEIFS(Observed!W$2:W$10000,Observed!$A$2:$A$10000,$A121,Observed!$C$2:$C$10000,$C121),"")</f>
        <v/>
      </c>
      <c r="X121" s="23" t="str">
        <f>IF(ISNUMBER(AVERAGEIFS(Observed!X$2:X$10000,Observed!$A$2:$A$10000,$A121,Observed!$C$2:$C$10000,$C121)),AVERAGEIFS(Observed!X$2:X$10000,Observed!$A$2:$A$10000,$A121,Observed!$C$2:$C$10000,$C121),"")</f>
        <v/>
      </c>
      <c r="Y121" s="23">
        <f>IF(ISNUMBER(AVERAGEIFS(Observed!Y$2:Y$10000,Observed!$A$2:$A$10000,$A121,Observed!$C$2:$C$10000,$C121)),AVERAGEIFS(Observed!Y$2:Y$10000,Observed!$A$2:$A$10000,$A121,Observed!$C$2:$C$10000,$C121),"")</f>
        <v>20.870710849761963</v>
      </c>
      <c r="Z121" s="23">
        <f>IF(ISNUMBER(AVERAGEIFS(Observed!Z$2:Z$10000,Observed!$A$2:$A$10000,$A121,Observed!$C$2:$C$10000,$C121)),AVERAGEIFS(Observed!Z$2:Z$10000,Observed!$A$2:$A$10000,$A121,Observed!$C$2:$C$10000,$C121),"")</f>
        <v>7.2870460748672485</v>
      </c>
      <c r="AA121" s="23">
        <f>IF(ISNUMBER(AVERAGEIFS(Observed!AA$2:AA$10000,Observed!$A$2:$A$10000,$A121,Observed!$C$2:$C$10000,$C121)),AVERAGEIFS(Observed!AA$2:AA$10000,Observed!$A$2:$A$10000,$A121,Observed!$C$2:$C$10000,$C121),"")</f>
        <v>72.330856323242188</v>
      </c>
      <c r="AB121" s="23">
        <f>IF(ISNUMBER(AVERAGEIFS(Observed!AB$2:AB$10000,Observed!$A$2:$A$10000,$A121,Observed!$C$2:$C$10000,$C121)),AVERAGEIFS(Observed!AB$2:AB$10000,Observed!$A$2:$A$10000,$A121,Observed!$C$2:$C$10000,$C121),"")</f>
        <v>30.247519016265869</v>
      </c>
      <c r="AC121" s="23">
        <f>IF(ISNUMBER(AVERAGEIFS(Observed!AC$2:AC$10000,Observed!$A$2:$A$10000,$A121,Observed!$C$2:$C$10000,$C121)),AVERAGEIFS(Observed!AC$2:AC$10000,Observed!$A$2:$A$10000,$A121,Observed!$C$2:$C$10000,$C121),"")</f>
        <v>84.726377487182617</v>
      </c>
      <c r="AD121" s="23">
        <f>IF(ISNUMBER(AVERAGEIFS(Observed!AD$2:AD$10000,Observed!$A$2:$A$10000,$A121,Observed!$C$2:$C$10000,$C121)),AVERAGEIFS(Observed!AD$2:AD$10000,Observed!$A$2:$A$10000,$A121,Observed!$C$2:$C$10000,$C121),"")</f>
        <v>14.390990495681763</v>
      </c>
      <c r="AE121" s="24">
        <f>IF(ISNUMBER(AVERAGEIFS(Observed!AE$2:AE$10000,Observed!$A$2:$A$10000,$A121,Observed!$C$2:$C$10000,$C121)),AVERAGEIFS(Observed!AE$2:AE$10000,Observed!$A$2:$A$10000,$A121,Observed!$C$2:$C$10000,$C121),"")</f>
        <v>2.3025584793090824E-2</v>
      </c>
      <c r="AF121" s="24">
        <f>IF(ISNUMBER(AVERAGEIFS(Observed!AF$2:AF$10000,Observed!$A$2:$A$10000,$A121,Observed!$C$2:$C$10000,$C121)),AVERAGEIFS(Observed!AF$2:AF$10000,Observed!$A$2:$A$10000,$A121,Observed!$C$2:$C$10000,$C121),"")</f>
        <v>2.3025584793090824E-2</v>
      </c>
      <c r="AG121" s="23">
        <f>IF(ISNUMBER(AVERAGEIFS(Observed!AG$2:AG$10000,Observed!$A$2:$A$10000,$A121,Observed!$C$2:$C$10000,$C121)),AVERAGEIFS(Observed!AG$2:AG$10000,Observed!$A$2:$A$10000,$A121,Observed!$C$2:$C$10000,$C121),"")</f>
        <v>11.57293701171875</v>
      </c>
      <c r="AH121" s="23" t="str">
        <f>IF(ISNUMBER(AVERAGEIFS(Observed!AH$2:AH$10000,Observed!$A$2:$A$10000,$A121,Observed!$C$2:$C$10000,$C121)),AVERAGEIFS(Observed!AH$2:AH$10000,Observed!$A$2:$A$10000,$A121,Observed!$C$2:$C$10000,$C121),"")</f>
        <v/>
      </c>
      <c r="AI121" s="22" t="str">
        <f>IF(ISNUMBER(AVERAGEIFS(Observed!AI$2:AI$10000,Observed!$A$2:$A$10000,$A121,Observed!$C$2:$C$10000,$C121)),AVERAGEIFS(Observed!AI$2:AI$10000,Observed!$A$2:$A$10000,$A121,Observed!$C$2:$C$10000,$C121),"")</f>
        <v/>
      </c>
      <c r="AJ121" s="23" t="str">
        <f>IF(ISNUMBER(AVERAGEIFS(Observed!AJ$2:AJ$10000,Observed!$A$2:$A$10000,$A121,Observed!$C$2:$C$10000,$C121)),AVERAGEIFS(Observed!AJ$2:AJ$10000,Observed!$A$2:$A$10000,$A121,Observed!$C$2:$C$10000,$C121),"")</f>
        <v/>
      </c>
      <c r="AK121" s="23" t="str">
        <f>IF(ISNUMBER(AVERAGEIFS(Observed!AK$2:AK$10000,Observed!$A$2:$A$10000,$A121,Observed!$C$2:$C$10000,$C121)),AVERAGEIFS(Observed!AK$2:AK$10000,Observed!$A$2:$A$10000,$A121,Observed!$C$2:$C$10000,$C121),"")</f>
        <v/>
      </c>
      <c r="AL121" s="23" t="str">
        <f>IF(ISNUMBER(AVERAGEIFS(Observed!AL$2:AL$10000,Observed!$A$2:$A$10000,$A121,Observed!$C$2:$C$10000,$C121)),AVERAGEIFS(Observed!AL$2:AL$10000,Observed!$A$2:$A$10000,$A121,Observed!$C$2:$C$10000,$C121),"")</f>
        <v/>
      </c>
      <c r="AM121" s="23">
        <f>IF(ISNUMBER(AVERAGEIFS(Observed!AM$2:AM$10000,Observed!$A$2:$A$10000,$A121,Observed!$C$2:$C$10000,$C121)),AVERAGEIFS(Observed!AM$2:AM$10000,Observed!$A$2:$A$10000,$A121,Observed!$C$2:$C$10000,$C121),"")</f>
        <v>2.3462499999999999</v>
      </c>
      <c r="AN121" s="23">
        <f>IF(ISNUMBER(AVERAGEIFS(Observed!AN$2:AN$10000,Observed!$A$2:$A$10000,$A121,Observed!$C$2:$C$10000,$C121)),AVERAGEIFS(Observed!AN$2:AN$10000,Observed!$A$2:$A$10000,$A121,Observed!$C$2:$C$10000,$C121),"")</f>
        <v>13.5535</v>
      </c>
      <c r="AO121" s="2">
        <f>COUNTIFS(Observed!$A$2:$A$10000,$A121,Observed!$C$2:$C$10000,$C121)</f>
        <v>4</v>
      </c>
      <c r="AP121" s="2">
        <f t="shared" si="2"/>
        <v>14</v>
      </c>
    </row>
    <row r="122" spans="1:42" x14ac:dyDescent="0.25">
      <c r="A122" t="s">
        <v>25</v>
      </c>
      <c r="B122" t="s">
        <v>43</v>
      </c>
      <c r="C122" s="20">
        <v>42433</v>
      </c>
      <c r="D122">
        <v>1</v>
      </c>
      <c r="E122" t="s">
        <v>54</v>
      </c>
      <c r="G122" s="25" t="s">
        <v>75</v>
      </c>
      <c r="H122" t="s">
        <v>22</v>
      </c>
      <c r="I122">
        <v>2.7</v>
      </c>
      <c r="J122" s="2" t="s">
        <v>20</v>
      </c>
      <c r="K122" s="22" t="str">
        <f>IF(ISNUMBER(AVERAGEIFS(Observed!K$2:K$10000,Observed!$A$2:$A$10000,$A122,Observed!$C$2:$C$10000,$C122)),AVERAGEIFS(Observed!K$2:K$10000,Observed!$A$2:$A$10000,$A122,Observed!$C$2:$C$10000,$C122),"")</f>
        <v/>
      </c>
      <c r="L122" s="23" t="str">
        <f>IF(ISNUMBER(AVERAGEIFS(Observed!L$2:L$10000,Observed!$A$2:$A$10000,$A122,Observed!$C$2:$C$10000,$C122)),AVERAGEIFS(Observed!L$2:L$10000,Observed!$A$2:$A$10000,$A122,Observed!$C$2:$C$10000,$C122),"")</f>
        <v/>
      </c>
      <c r="M122" s="23">
        <f>IF(ISNUMBER(AVERAGEIFS(Observed!M$2:M$10000,Observed!$A$2:$A$10000,$A122,Observed!$C$2:$C$10000,$C122)),AVERAGEIFS(Observed!M$2:M$10000,Observed!$A$2:$A$10000,$A122,Observed!$C$2:$C$10000,$C122),"")</f>
        <v>62.208202764430411</v>
      </c>
      <c r="N122" s="23">
        <f>IF(ISNUMBER(AVERAGEIFS(Observed!N$2:N$10000,Observed!$A$2:$A$10000,$A122,Observed!$C$2:$C$10000,$C122)),AVERAGEIFS(Observed!N$2:N$10000,Observed!$A$2:$A$10000,$A122,Observed!$C$2:$C$10000,$C122),"")</f>
        <v>62.208202764430411</v>
      </c>
      <c r="O122" s="23">
        <f>IF(ISNUMBER(AVERAGEIFS(Observed!O$2:O$10000,Observed!$A$2:$A$10000,$A122,Observed!$C$2:$C$10000,$C122)),AVERAGEIFS(Observed!O$2:O$10000,Observed!$A$2:$A$10000,$A122,Observed!$C$2:$C$10000,$C122),"")</f>
        <v>545.79325404157021</v>
      </c>
      <c r="P122" s="24" t="str">
        <f>IF(ISNUMBER(AVERAGEIFS(Observed!P$2:P$10000,Observed!$A$2:$A$10000,$A122,Observed!$C$2:$C$10000,$C122)),AVERAGEIFS(Observed!P$2:P$10000,Observed!$A$2:$A$10000,$A122,Observed!$C$2:$C$10000,$C122),"")</f>
        <v/>
      </c>
      <c r="Q122" s="24" t="str">
        <f>IF(ISNUMBER(AVERAGEIFS(Observed!Q$2:Q$10000,Observed!$A$2:$A$10000,$A122,Observed!$C$2:$C$10000,$C122)),AVERAGEIFS(Observed!Q$2:Q$10000,Observed!$A$2:$A$10000,$A122,Observed!$C$2:$C$10000,$C122),"")</f>
        <v/>
      </c>
      <c r="R122" s="24" t="str">
        <f>IF(ISNUMBER(AVERAGEIFS(Observed!R$2:R$10000,Observed!$A$2:$A$10000,$A122,Observed!$C$2:$C$10000,$C122)),AVERAGEIFS(Observed!R$2:R$10000,Observed!$A$2:$A$10000,$A122,Observed!$C$2:$C$10000,$C122),"")</f>
        <v/>
      </c>
      <c r="S122" s="22" t="str">
        <f>IF(ISNUMBER(AVERAGEIFS(Observed!S$2:S$10000,Observed!$A$2:$A$10000,$A122,Observed!$C$2:$C$10000,$C122)),AVERAGEIFS(Observed!S$2:S$10000,Observed!$A$2:$A$10000,$A122,Observed!$C$2:$C$10000,$C122),"")</f>
        <v/>
      </c>
      <c r="T122" s="23" t="str">
        <f>IF(ISNUMBER(AVERAGEIFS(Observed!T$2:T$10000,Observed!$A$2:$A$10000,$A122,Observed!$C$2:$C$10000,$C122)),AVERAGEIFS(Observed!T$2:T$10000,Observed!$A$2:$A$10000,$A122,Observed!$C$2:$C$10000,$C122),"")</f>
        <v/>
      </c>
      <c r="U122" s="23" t="str">
        <f>IF(ISNUMBER(AVERAGEIFS(Observed!U$2:U$10000,Observed!$A$2:$A$10000,$A122,Observed!$C$2:$C$10000,$C122)),AVERAGEIFS(Observed!U$2:U$10000,Observed!$A$2:$A$10000,$A122,Observed!$C$2:$C$10000,$C122),"")</f>
        <v/>
      </c>
      <c r="V122" s="23" t="str">
        <f>IF(ISNUMBER(AVERAGEIFS(Observed!V$2:V$10000,Observed!$A$2:$A$10000,$A122,Observed!$C$2:$C$10000,$C122)),AVERAGEIFS(Observed!V$2:V$10000,Observed!$A$2:$A$10000,$A122,Observed!$C$2:$C$10000,$C122),"")</f>
        <v/>
      </c>
      <c r="W122" s="23" t="str">
        <f>IF(ISNUMBER(AVERAGEIFS(Observed!W$2:W$10000,Observed!$A$2:$A$10000,$A122,Observed!$C$2:$C$10000,$C122)),AVERAGEIFS(Observed!W$2:W$10000,Observed!$A$2:$A$10000,$A122,Observed!$C$2:$C$10000,$C122),"")</f>
        <v/>
      </c>
      <c r="X122" s="23" t="str">
        <f>IF(ISNUMBER(AVERAGEIFS(Observed!X$2:X$10000,Observed!$A$2:$A$10000,$A122,Observed!$C$2:$C$10000,$C122)),AVERAGEIFS(Observed!X$2:X$10000,Observed!$A$2:$A$10000,$A122,Observed!$C$2:$C$10000,$C122),"")</f>
        <v/>
      </c>
      <c r="Y122" s="23">
        <f>IF(ISNUMBER(AVERAGEIFS(Observed!Y$2:Y$10000,Observed!$A$2:$A$10000,$A122,Observed!$C$2:$C$10000,$C122)),AVERAGEIFS(Observed!Y$2:Y$10000,Observed!$A$2:$A$10000,$A122,Observed!$C$2:$C$10000,$C122),"")</f>
        <v>20.160725911458332</v>
      </c>
      <c r="Z122" s="23">
        <f>IF(ISNUMBER(AVERAGEIFS(Observed!Z$2:Z$10000,Observed!$A$2:$A$10000,$A122,Observed!$C$2:$C$10000,$C122)),AVERAGEIFS(Observed!Z$2:Z$10000,Observed!$A$2:$A$10000,$A122,Observed!$C$2:$C$10000,$C122),"")</f>
        <v>8.4906476338704433</v>
      </c>
      <c r="AA122" s="23">
        <f>IF(ISNUMBER(AVERAGEIFS(Observed!AA$2:AA$10000,Observed!$A$2:$A$10000,$A122,Observed!$C$2:$C$10000,$C122)),AVERAGEIFS(Observed!AA$2:AA$10000,Observed!$A$2:$A$10000,$A122,Observed!$C$2:$C$10000,$C122),"")</f>
        <v>71.85751597086589</v>
      </c>
      <c r="AB122" s="23">
        <f>IF(ISNUMBER(AVERAGEIFS(Observed!AB$2:AB$10000,Observed!$A$2:$A$10000,$A122,Observed!$C$2:$C$10000,$C122)),AVERAGEIFS(Observed!AB$2:AB$10000,Observed!$A$2:$A$10000,$A122,Observed!$C$2:$C$10000,$C122),"")</f>
        <v>28.679257074991863</v>
      </c>
      <c r="AC122" s="23">
        <f>IF(ISNUMBER(AVERAGEIFS(Observed!AC$2:AC$10000,Observed!$A$2:$A$10000,$A122,Observed!$C$2:$C$10000,$C122)),AVERAGEIFS(Observed!AC$2:AC$10000,Observed!$A$2:$A$10000,$A122,Observed!$C$2:$C$10000,$C122),"")</f>
        <v>84.30401611328125</v>
      </c>
      <c r="AD122" s="23">
        <f>IF(ISNUMBER(AVERAGEIFS(Observed!AD$2:AD$10000,Observed!$A$2:$A$10000,$A122,Observed!$C$2:$C$10000,$C122)),AVERAGEIFS(Observed!AD$2:AD$10000,Observed!$A$2:$A$10000,$A122,Observed!$C$2:$C$10000,$C122),"")</f>
        <v>15.424420356750488</v>
      </c>
      <c r="AE122" s="24">
        <f>IF(ISNUMBER(AVERAGEIFS(Observed!AE$2:AE$10000,Observed!$A$2:$A$10000,$A122,Observed!$C$2:$C$10000,$C122)),AVERAGEIFS(Observed!AE$2:AE$10000,Observed!$A$2:$A$10000,$A122,Observed!$C$2:$C$10000,$C122),"")</f>
        <v>2.4679072570800778E-2</v>
      </c>
      <c r="AF122" s="24">
        <f>IF(ISNUMBER(AVERAGEIFS(Observed!AF$2:AF$10000,Observed!$A$2:$A$10000,$A122,Observed!$C$2:$C$10000,$C122)),AVERAGEIFS(Observed!AF$2:AF$10000,Observed!$A$2:$A$10000,$A122,Observed!$C$2:$C$10000,$C122),"")</f>
        <v>2.4679072570800778E-2</v>
      </c>
      <c r="AG122" s="23">
        <f>IF(ISNUMBER(AVERAGEIFS(Observed!AG$2:AG$10000,Observed!$A$2:$A$10000,$A122,Observed!$C$2:$C$10000,$C122)),AVERAGEIFS(Observed!AG$2:AG$10000,Observed!$A$2:$A$10000,$A122,Observed!$C$2:$C$10000,$C122),"")</f>
        <v>11.497202555338541</v>
      </c>
      <c r="AH122" s="23" t="str">
        <f>IF(ISNUMBER(AVERAGEIFS(Observed!AH$2:AH$10000,Observed!$A$2:$A$10000,$A122,Observed!$C$2:$C$10000,$C122)),AVERAGEIFS(Observed!AH$2:AH$10000,Observed!$A$2:$A$10000,$A122,Observed!$C$2:$C$10000,$C122),"")</f>
        <v/>
      </c>
      <c r="AI122" s="22" t="str">
        <f>IF(ISNUMBER(AVERAGEIFS(Observed!AI$2:AI$10000,Observed!$A$2:$A$10000,$A122,Observed!$C$2:$C$10000,$C122)),AVERAGEIFS(Observed!AI$2:AI$10000,Observed!$A$2:$A$10000,$A122,Observed!$C$2:$C$10000,$C122),"")</f>
        <v/>
      </c>
      <c r="AJ122" s="23" t="str">
        <f>IF(ISNUMBER(AVERAGEIFS(Observed!AJ$2:AJ$10000,Observed!$A$2:$A$10000,$A122,Observed!$C$2:$C$10000,$C122)),AVERAGEIFS(Observed!AJ$2:AJ$10000,Observed!$A$2:$A$10000,$A122,Observed!$C$2:$C$10000,$C122),"")</f>
        <v/>
      </c>
      <c r="AK122" s="23" t="str">
        <f>IF(ISNUMBER(AVERAGEIFS(Observed!AK$2:AK$10000,Observed!$A$2:$A$10000,$A122,Observed!$C$2:$C$10000,$C122)),AVERAGEIFS(Observed!AK$2:AK$10000,Observed!$A$2:$A$10000,$A122,Observed!$C$2:$C$10000,$C122),"")</f>
        <v/>
      </c>
      <c r="AL122" s="23" t="str">
        <f>IF(ISNUMBER(AVERAGEIFS(Observed!AL$2:AL$10000,Observed!$A$2:$A$10000,$A122,Observed!$C$2:$C$10000,$C122)),AVERAGEIFS(Observed!AL$2:AL$10000,Observed!$A$2:$A$10000,$A122,Observed!$C$2:$C$10000,$C122),"")</f>
        <v/>
      </c>
      <c r="AM122" s="23">
        <f>IF(ISNUMBER(AVERAGEIFS(Observed!AM$2:AM$10000,Observed!$A$2:$A$10000,$A122,Observed!$C$2:$C$10000,$C122)),AVERAGEIFS(Observed!AM$2:AM$10000,Observed!$A$2:$A$10000,$A122,Observed!$C$2:$C$10000,$C122),"")</f>
        <v>1.5442499999999999</v>
      </c>
      <c r="AN122" s="23">
        <f>IF(ISNUMBER(AVERAGEIFS(Observed!AN$2:AN$10000,Observed!$A$2:$A$10000,$A122,Observed!$C$2:$C$10000,$C122)),AVERAGEIFS(Observed!AN$2:AN$10000,Observed!$A$2:$A$10000,$A122,Observed!$C$2:$C$10000,$C122),"")</f>
        <v>13.211</v>
      </c>
      <c r="AO122" s="2">
        <f>COUNTIFS(Observed!$A$2:$A$10000,$A122,Observed!$C$2:$C$10000,$C122)</f>
        <v>4</v>
      </c>
      <c r="AP122" s="2">
        <f t="shared" si="2"/>
        <v>14</v>
      </c>
    </row>
    <row r="123" spans="1:42" x14ac:dyDescent="0.25">
      <c r="A123" t="s">
        <v>23</v>
      </c>
      <c r="B123" t="s">
        <v>43</v>
      </c>
      <c r="C123" s="20">
        <v>42433</v>
      </c>
      <c r="D123">
        <v>1</v>
      </c>
      <c r="E123" t="s">
        <v>55</v>
      </c>
      <c r="G123" s="25" t="s">
        <v>75</v>
      </c>
      <c r="H123" t="s">
        <v>22</v>
      </c>
      <c r="I123">
        <v>2.7</v>
      </c>
      <c r="J123" s="2" t="s">
        <v>20</v>
      </c>
      <c r="K123" s="22" t="str">
        <f>IF(ISNUMBER(AVERAGEIFS(Observed!K$2:K$10000,Observed!$A$2:$A$10000,$A123,Observed!$C$2:$C$10000,$C123)),AVERAGEIFS(Observed!K$2:K$10000,Observed!$A$2:$A$10000,$A123,Observed!$C$2:$C$10000,$C123),"")</f>
        <v/>
      </c>
      <c r="L123" s="23" t="str">
        <f>IF(ISNUMBER(AVERAGEIFS(Observed!L$2:L$10000,Observed!$A$2:$A$10000,$A123,Observed!$C$2:$C$10000,$C123)),AVERAGEIFS(Observed!L$2:L$10000,Observed!$A$2:$A$10000,$A123,Observed!$C$2:$C$10000,$C123),"")</f>
        <v/>
      </c>
      <c r="M123" s="23">
        <f>IF(ISNUMBER(AVERAGEIFS(Observed!M$2:M$10000,Observed!$A$2:$A$10000,$A123,Observed!$C$2:$C$10000,$C123)),AVERAGEIFS(Observed!M$2:M$10000,Observed!$A$2:$A$10000,$A123,Observed!$C$2:$C$10000,$C123),"")</f>
        <v>108.67045732917367</v>
      </c>
      <c r="N123" s="23">
        <f>IF(ISNUMBER(AVERAGEIFS(Observed!N$2:N$10000,Observed!$A$2:$A$10000,$A123,Observed!$C$2:$C$10000,$C123)),AVERAGEIFS(Observed!N$2:N$10000,Observed!$A$2:$A$10000,$A123,Observed!$C$2:$C$10000,$C123),"")</f>
        <v>108.67045732917367</v>
      </c>
      <c r="O123" s="23">
        <f>IF(ISNUMBER(AVERAGEIFS(Observed!O$2:O$10000,Observed!$A$2:$A$10000,$A123,Observed!$C$2:$C$10000,$C123)),AVERAGEIFS(Observed!O$2:O$10000,Observed!$A$2:$A$10000,$A123,Observed!$C$2:$C$10000,$C123),"")</f>
        <v>837.64162652815094</v>
      </c>
      <c r="P123" s="24" t="str">
        <f>IF(ISNUMBER(AVERAGEIFS(Observed!P$2:P$10000,Observed!$A$2:$A$10000,$A123,Observed!$C$2:$C$10000,$C123)),AVERAGEIFS(Observed!P$2:P$10000,Observed!$A$2:$A$10000,$A123,Observed!$C$2:$C$10000,$C123),"")</f>
        <v/>
      </c>
      <c r="Q123" s="24" t="str">
        <f>IF(ISNUMBER(AVERAGEIFS(Observed!Q$2:Q$10000,Observed!$A$2:$A$10000,$A123,Observed!$C$2:$C$10000,$C123)),AVERAGEIFS(Observed!Q$2:Q$10000,Observed!$A$2:$A$10000,$A123,Observed!$C$2:$C$10000,$C123),"")</f>
        <v/>
      </c>
      <c r="R123" s="24" t="str">
        <f>IF(ISNUMBER(AVERAGEIFS(Observed!R$2:R$10000,Observed!$A$2:$A$10000,$A123,Observed!$C$2:$C$10000,$C123)),AVERAGEIFS(Observed!R$2:R$10000,Observed!$A$2:$A$10000,$A123,Observed!$C$2:$C$10000,$C123),"")</f>
        <v/>
      </c>
      <c r="S123" s="22" t="str">
        <f>IF(ISNUMBER(AVERAGEIFS(Observed!S$2:S$10000,Observed!$A$2:$A$10000,$A123,Observed!$C$2:$C$10000,$C123)),AVERAGEIFS(Observed!S$2:S$10000,Observed!$A$2:$A$10000,$A123,Observed!$C$2:$C$10000,$C123),"")</f>
        <v/>
      </c>
      <c r="T123" s="23" t="str">
        <f>IF(ISNUMBER(AVERAGEIFS(Observed!T$2:T$10000,Observed!$A$2:$A$10000,$A123,Observed!$C$2:$C$10000,$C123)),AVERAGEIFS(Observed!T$2:T$10000,Observed!$A$2:$A$10000,$A123,Observed!$C$2:$C$10000,$C123),"")</f>
        <v/>
      </c>
      <c r="U123" s="23" t="str">
        <f>IF(ISNUMBER(AVERAGEIFS(Observed!U$2:U$10000,Observed!$A$2:$A$10000,$A123,Observed!$C$2:$C$10000,$C123)),AVERAGEIFS(Observed!U$2:U$10000,Observed!$A$2:$A$10000,$A123,Observed!$C$2:$C$10000,$C123),"")</f>
        <v/>
      </c>
      <c r="V123" s="23" t="str">
        <f>IF(ISNUMBER(AVERAGEIFS(Observed!V$2:V$10000,Observed!$A$2:$A$10000,$A123,Observed!$C$2:$C$10000,$C123)),AVERAGEIFS(Observed!V$2:V$10000,Observed!$A$2:$A$10000,$A123,Observed!$C$2:$C$10000,$C123),"")</f>
        <v/>
      </c>
      <c r="W123" s="23" t="str">
        <f>IF(ISNUMBER(AVERAGEIFS(Observed!W$2:W$10000,Observed!$A$2:$A$10000,$A123,Observed!$C$2:$C$10000,$C123)),AVERAGEIFS(Observed!W$2:W$10000,Observed!$A$2:$A$10000,$A123,Observed!$C$2:$C$10000,$C123),"")</f>
        <v/>
      </c>
      <c r="X123" s="23" t="str">
        <f>IF(ISNUMBER(AVERAGEIFS(Observed!X$2:X$10000,Observed!$A$2:$A$10000,$A123,Observed!$C$2:$C$10000,$C123)),AVERAGEIFS(Observed!X$2:X$10000,Observed!$A$2:$A$10000,$A123,Observed!$C$2:$C$10000,$C123),"")</f>
        <v/>
      </c>
      <c r="Y123" s="23">
        <f>IF(ISNUMBER(AVERAGEIFS(Observed!Y$2:Y$10000,Observed!$A$2:$A$10000,$A123,Observed!$C$2:$C$10000,$C123)),AVERAGEIFS(Observed!Y$2:Y$10000,Observed!$A$2:$A$10000,$A123,Observed!$C$2:$C$10000,$C123),"")</f>
        <v>19.744865894317627</v>
      </c>
      <c r="Z123" s="23">
        <f>IF(ISNUMBER(AVERAGEIFS(Observed!Z$2:Z$10000,Observed!$A$2:$A$10000,$A123,Observed!$C$2:$C$10000,$C123)),AVERAGEIFS(Observed!Z$2:Z$10000,Observed!$A$2:$A$10000,$A123,Observed!$C$2:$C$10000,$C123),"")</f>
        <v>6.8349645137786865</v>
      </c>
      <c r="AA123" s="23">
        <f>IF(ISNUMBER(AVERAGEIFS(Observed!AA$2:AA$10000,Observed!$A$2:$A$10000,$A123,Observed!$C$2:$C$10000,$C123)),AVERAGEIFS(Observed!AA$2:AA$10000,Observed!$A$2:$A$10000,$A123,Observed!$C$2:$C$10000,$C123),"")</f>
        <v>73.323318481445313</v>
      </c>
      <c r="AB123" s="23">
        <f>IF(ISNUMBER(AVERAGEIFS(Observed!AB$2:AB$10000,Observed!$A$2:$A$10000,$A123,Observed!$C$2:$C$10000,$C123)),AVERAGEIFS(Observed!AB$2:AB$10000,Observed!$A$2:$A$10000,$A123,Observed!$C$2:$C$10000,$C123),"")</f>
        <v>27.599924087524414</v>
      </c>
      <c r="AC123" s="23">
        <f>IF(ISNUMBER(AVERAGEIFS(Observed!AC$2:AC$10000,Observed!$A$2:$A$10000,$A123,Observed!$C$2:$C$10000,$C123)),AVERAGEIFS(Observed!AC$2:AC$10000,Observed!$A$2:$A$10000,$A123,Observed!$C$2:$C$10000,$C123),"")</f>
        <v>84.729825973510742</v>
      </c>
      <c r="AD123" s="23">
        <f>IF(ISNUMBER(AVERAGEIFS(Observed!AD$2:AD$10000,Observed!$A$2:$A$10000,$A123,Observed!$C$2:$C$10000,$C123)),AVERAGEIFS(Observed!AD$2:AD$10000,Observed!$A$2:$A$10000,$A123,Observed!$C$2:$C$10000,$C123),"")</f>
        <v>15.464213848114014</v>
      </c>
      <c r="AE123" s="24">
        <f>IF(ISNUMBER(AVERAGEIFS(Observed!AE$2:AE$10000,Observed!$A$2:$A$10000,$A123,Observed!$C$2:$C$10000,$C123)),AVERAGEIFS(Observed!AE$2:AE$10000,Observed!$A$2:$A$10000,$A123,Observed!$C$2:$C$10000,$C123),"")</f>
        <v>2.4742742156982422E-2</v>
      </c>
      <c r="AF123" s="24">
        <f>IF(ISNUMBER(AVERAGEIFS(Observed!AF$2:AF$10000,Observed!$A$2:$A$10000,$A123,Observed!$C$2:$C$10000,$C123)),AVERAGEIFS(Observed!AF$2:AF$10000,Observed!$A$2:$A$10000,$A123,Observed!$C$2:$C$10000,$C123),"")</f>
        <v>2.4742742156982422E-2</v>
      </c>
      <c r="AG123" s="23">
        <f>IF(ISNUMBER(AVERAGEIFS(Observed!AG$2:AG$10000,Observed!$A$2:$A$10000,$A123,Observed!$C$2:$C$10000,$C123)),AVERAGEIFS(Observed!AG$2:AG$10000,Observed!$A$2:$A$10000,$A123,Observed!$C$2:$C$10000,$C123),"")</f>
        <v>11.731730957031251</v>
      </c>
      <c r="AH123" s="23" t="str">
        <f>IF(ISNUMBER(AVERAGEIFS(Observed!AH$2:AH$10000,Observed!$A$2:$A$10000,$A123,Observed!$C$2:$C$10000,$C123)),AVERAGEIFS(Observed!AH$2:AH$10000,Observed!$A$2:$A$10000,$A123,Observed!$C$2:$C$10000,$C123),"")</f>
        <v/>
      </c>
      <c r="AI123" s="22" t="str">
        <f>IF(ISNUMBER(AVERAGEIFS(Observed!AI$2:AI$10000,Observed!$A$2:$A$10000,$A123,Observed!$C$2:$C$10000,$C123)),AVERAGEIFS(Observed!AI$2:AI$10000,Observed!$A$2:$A$10000,$A123,Observed!$C$2:$C$10000,$C123),"")</f>
        <v/>
      </c>
      <c r="AJ123" s="23" t="str">
        <f>IF(ISNUMBER(AVERAGEIFS(Observed!AJ$2:AJ$10000,Observed!$A$2:$A$10000,$A123,Observed!$C$2:$C$10000,$C123)),AVERAGEIFS(Observed!AJ$2:AJ$10000,Observed!$A$2:$A$10000,$A123,Observed!$C$2:$C$10000,$C123),"")</f>
        <v/>
      </c>
      <c r="AK123" s="23" t="str">
        <f>IF(ISNUMBER(AVERAGEIFS(Observed!AK$2:AK$10000,Observed!$A$2:$A$10000,$A123,Observed!$C$2:$C$10000,$C123)),AVERAGEIFS(Observed!AK$2:AK$10000,Observed!$A$2:$A$10000,$A123,Observed!$C$2:$C$10000,$C123),"")</f>
        <v/>
      </c>
      <c r="AL123" s="23" t="str">
        <f>IF(ISNUMBER(AVERAGEIFS(Observed!AL$2:AL$10000,Observed!$A$2:$A$10000,$A123,Observed!$C$2:$C$10000,$C123)),AVERAGEIFS(Observed!AL$2:AL$10000,Observed!$A$2:$A$10000,$A123,Observed!$C$2:$C$10000,$C123),"")</f>
        <v/>
      </c>
      <c r="AM123" s="23">
        <f>IF(ISNUMBER(AVERAGEIFS(Observed!AM$2:AM$10000,Observed!$A$2:$A$10000,$A123,Observed!$C$2:$C$10000,$C123)),AVERAGEIFS(Observed!AM$2:AM$10000,Observed!$A$2:$A$10000,$A123,Observed!$C$2:$C$10000,$C123),"")</f>
        <v>2.6975000000000002</v>
      </c>
      <c r="AN123" s="23">
        <f>IF(ISNUMBER(AVERAGEIFS(Observed!AN$2:AN$10000,Observed!$A$2:$A$10000,$A123,Observed!$C$2:$C$10000,$C123)),AVERAGEIFS(Observed!AN$2:AN$10000,Observed!$A$2:$A$10000,$A123,Observed!$C$2:$C$10000,$C123),"")</f>
        <v>19.49175</v>
      </c>
      <c r="AO123" s="2">
        <f>COUNTIFS(Observed!$A$2:$A$10000,$A123,Observed!$C$2:$C$10000,$C123)</f>
        <v>4</v>
      </c>
      <c r="AP123" s="2">
        <f t="shared" si="2"/>
        <v>14</v>
      </c>
    </row>
    <row r="124" spans="1:42" x14ac:dyDescent="0.25">
      <c r="A124" t="s">
        <v>24</v>
      </c>
      <c r="B124" t="s">
        <v>43</v>
      </c>
      <c r="C124" s="20">
        <v>42433</v>
      </c>
      <c r="D124">
        <v>1</v>
      </c>
      <c r="E124" t="s">
        <v>56</v>
      </c>
      <c r="G124" s="25" t="s">
        <v>75</v>
      </c>
      <c r="H124" t="s">
        <v>22</v>
      </c>
      <c r="I124">
        <v>2.7</v>
      </c>
      <c r="J124" s="2" t="s">
        <v>20</v>
      </c>
      <c r="K124" s="22" t="str">
        <f>IF(ISNUMBER(AVERAGEIFS(Observed!K$2:K$10000,Observed!$A$2:$A$10000,$A124,Observed!$C$2:$C$10000,$C124)),AVERAGEIFS(Observed!K$2:K$10000,Observed!$A$2:$A$10000,$A124,Observed!$C$2:$C$10000,$C124),"")</f>
        <v/>
      </c>
      <c r="L124" s="23" t="str">
        <f>IF(ISNUMBER(AVERAGEIFS(Observed!L$2:L$10000,Observed!$A$2:$A$10000,$A124,Observed!$C$2:$C$10000,$C124)),AVERAGEIFS(Observed!L$2:L$10000,Observed!$A$2:$A$10000,$A124,Observed!$C$2:$C$10000,$C124),"")</f>
        <v/>
      </c>
      <c r="M124" s="23">
        <f>IF(ISNUMBER(AVERAGEIFS(Observed!M$2:M$10000,Observed!$A$2:$A$10000,$A124,Observed!$C$2:$C$10000,$C124)),AVERAGEIFS(Observed!M$2:M$10000,Observed!$A$2:$A$10000,$A124,Observed!$C$2:$C$10000,$C124),"")</f>
        <v>131.66479251801252</v>
      </c>
      <c r="N124" s="23">
        <f>IF(ISNUMBER(AVERAGEIFS(Observed!N$2:N$10000,Observed!$A$2:$A$10000,$A124,Observed!$C$2:$C$10000,$C124)),AVERAGEIFS(Observed!N$2:N$10000,Observed!$A$2:$A$10000,$A124,Observed!$C$2:$C$10000,$C124),"")</f>
        <v>131.66479251801252</v>
      </c>
      <c r="O124" s="23">
        <f>IF(ISNUMBER(AVERAGEIFS(Observed!O$2:O$10000,Observed!$A$2:$A$10000,$A124,Observed!$C$2:$C$10000,$C124)),AVERAGEIFS(Observed!O$2:O$10000,Observed!$A$2:$A$10000,$A124,Observed!$C$2:$C$10000,$C124),"")</f>
        <v>1103.2731179678963</v>
      </c>
      <c r="P124" s="24" t="str">
        <f>IF(ISNUMBER(AVERAGEIFS(Observed!P$2:P$10000,Observed!$A$2:$A$10000,$A124,Observed!$C$2:$C$10000,$C124)),AVERAGEIFS(Observed!P$2:P$10000,Observed!$A$2:$A$10000,$A124,Observed!$C$2:$C$10000,$C124),"")</f>
        <v/>
      </c>
      <c r="Q124" s="24" t="str">
        <f>IF(ISNUMBER(AVERAGEIFS(Observed!Q$2:Q$10000,Observed!$A$2:$A$10000,$A124,Observed!$C$2:$C$10000,$C124)),AVERAGEIFS(Observed!Q$2:Q$10000,Observed!$A$2:$A$10000,$A124,Observed!$C$2:$C$10000,$C124),"")</f>
        <v/>
      </c>
      <c r="R124" s="24" t="str">
        <f>IF(ISNUMBER(AVERAGEIFS(Observed!R$2:R$10000,Observed!$A$2:$A$10000,$A124,Observed!$C$2:$C$10000,$C124)),AVERAGEIFS(Observed!R$2:R$10000,Observed!$A$2:$A$10000,$A124,Observed!$C$2:$C$10000,$C124),"")</f>
        <v/>
      </c>
      <c r="S124" s="22" t="str">
        <f>IF(ISNUMBER(AVERAGEIFS(Observed!S$2:S$10000,Observed!$A$2:$A$10000,$A124,Observed!$C$2:$C$10000,$C124)),AVERAGEIFS(Observed!S$2:S$10000,Observed!$A$2:$A$10000,$A124,Observed!$C$2:$C$10000,$C124),"")</f>
        <v/>
      </c>
      <c r="T124" s="23" t="str">
        <f>IF(ISNUMBER(AVERAGEIFS(Observed!T$2:T$10000,Observed!$A$2:$A$10000,$A124,Observed!$C$2:$C$10000,$C124)),AVERAGEIFS(Observed!T$2:T$10000,Observed!$A$2:$A$10000,$A124,Observed!$C$2:$C$10000,$C124),"")</f>
        <v/>
      </c>
      <c r="U124" s="23" t="str">
        <f>IF(ISNUMBER(AVERAGEIFS(Observed!U$2:U$10000,Observed!$A$2:$A$10000,$A124,Observed!$C$2:$C$10000,$C124)),AVERAGEIFS(Observed!U$2:U$10000,Observed!$A$2:$A$10000,$A124,Observed!$C$2:$C$10000,$C124),"")</f>
        <v/>
      </c>
      <c r="V124" s="23" t="str">
        <f>IF(ISNUMBER(AVERAGEIFS(Observed!V$2:V$10000,Observed!$A$2:$A$10000,$A124,Observed!$C$2:$C$10000,$C124)),AVERAGEIFS(Observed!V$2:V$10000,Observed!$A$2:$A$10000,$A124,Observed!$C$2:$C$10000,$C124),"")</f>
        <v/>
      </c>
      <c r="W124" s="23" t="str">
        <f>IF(ISNUMBER(AVERAGEIFS(Observed!W$2:W$10000,Observed!$A$2:$A$10000,$A124,Observed!$C$2:$C$10000,$C124)),AVERAGEIFS(Observed!W$2:W$10000,Observed!$A$2:$A$10000,$A124,Observed!$C$2:$C$10000,$C124),"")</f>
        <v/>
      </c>
      <c r="X124" s="23" t="str">
        <f>IF(ISNUMBER(AVERAGEIFS(Observed!X$2:X$10000,Observed!$A$2:$A$10000,$A124,Observed!$C$2:$C$10000,$C124)),AVERAGEIFS(Observed!X$2:X$10000,Observed!$A$2:$A$10000,$A124,Observed!$C$2:$C$10000,$C124),"")</f>
        <v/>
      </c>
      <c r="Y124" s="23">
        <f>IF(ISNUMBER(AVERAGEIFS(Observed!Y$2:Y$10000,Observed!$A$2:$A$10000,$A124,Observed!$C$2:$C$10000,$C124)),AVERAGEIFS(Observed!Y$2:Y$10000,Observed!$A$2:$A$10000,$A124,Observed!$C$2:$C$10000,$C124),"")</f>
        <v>18.64497184753418</v>
      </c>
      <c r="Z124" s="23">
        <f>IF(ISNUMBER(AVERAGEIFS(Observed!Z$2:Z$10000,Observed!$A$2:$A$10000,$A124,Observed!$C$2:$C$10000,$C124)),AVERAGEIFS(Observed!Z$2:Z$10000,Observed!$A$2:$A$10000,$A124,Observed!$C$2:$C$10000,$C124),"")</f>
        <v>9.1599907875061035</v>
      </c>
      <c r="AA124" s="23">
        <f>IF(ISNUMBER(AVERAGEIFS(Observed!AA$2:AA$10000,Observed!$A$2:$A$10000,$A124,Observed!$C$2:$C$10000,$C124)),AVERAGEIFS(Observed!AA$2:AA$10000,Observed!$A$2:$A$10000,$A124,Observed!$C$2:$C$10000,$C124),"")</f>
        <v>75.134374618530273</v>
      </c>
      <c r="AB124" s="23">
        <f>IF(ISNUMBER(AVERAGEIFS(Observed!AB$2:AB$10000,Observed!$A$2:$A$10000,$A124,Observed!$C$2:$C$10000,$C124)),AVERAGEIFS(Observed!AB$2:AB$10000,Observed!$A$2:$A$10000,$A124,Observed!$C$2:$C$10000,$C124),"")</f>
        <v>27.027722835540771</v>
      </c>
      <c r="AC124" s="23">
        <f>IF(ISNUMBER(AVERAGEIFS(Observed!AC$2:AC$10000,Observed!$A$2:$A$10000,$A124,Observed!$C$2:$C$10000,$C124)),AVERAGEIFS(Observed!AC$2:AC$10000,Observed!$A$2:$A$10000,$A124,Observed!$C$2:$C$10000,$C124),"")</f>
        <v>86.085250854492188</v>
      </c>
      <c r="AD124" s="23">
        <f>IF(ISNUMBER(AVERAGEIFS(Observed!AD$2:AD$10000,Observed!$A$2:$A$10000,$A124,Observed!$C$2:$C$10000,$C124)),AVERAGEIFS(Observed!AD$2:AD$10000,Observed!$A$2:$A$10000,$A124,Observed!$C$2:$C$10000,$C124),"")</f>
        <v>19.992458343505859</v>
      </c>
      <c r="AE124" s="24">
        <f>IF(ISNUMBER(AVERAGEIFS(Observed!AE$2:AE$10000,Observed!$A$2:$A$10000,$A124,Observed!$C$2:$C$10000,$C124)),AVERAGEIFS(Observed!AE$2:AE$10000,Observed!$A$2:$A$10000,$A124,Observed!$C$2:$C$10000,$C124),"")</f>
        <v>3.1987933349609372E-2</v>
      </c>
      <c r="AF124" s="24">
        <f>IF(ISNUMBER(AVERAGEIFS(Observed!AF$2:AF$10000,Observed!$A$2:$A$10000,$A124,Observed!$C$2:$C$10000,$C124)),AVERAGEIFS(Observed!AF$2:AF$10000,Observed!$A$2:$A$10000,$A124,Observed!$C$2:$C$10000,$C124),"")</f>
        <v>3.1987933349609372E-2</v>
      </c>
      <c r="AG124" s="23">
        <f>IF(ISNUMBER(AVERAGEIFS(Observed!AG$2:AG$10000,Observed!$A$2:$A$10000,$A124,Observed!$C$2:$C$10000,$C124)),AVERAGEIFS(Observed!AG$2:AG$10000,Observed!$A$2:$A$10000,$A124,Observed!$C$2:$C$10000,$C124),"")</f>
        <v>12.021499938964844</v>
      </c>
      <c r="AH124" s="23" t="str">
        <f>IF(ISNUMBER(AVERAGEIFS(Observed!AH$2:AH$10000,Observed!$A$2:$A$10000,$A124,Observed!$C$2:$C$10000,$C124)),AVERAGEIFS(Observed!AH$2:AH$10000,Observed!$A$2:$A$10000,$A124,Observed!$C$2:$C$10000,$C124),"")</f>
        <v/>
      </c>
      <c r="AI124" s="22" t="str">
        <f>IF(ISNUMBER(AVERAGEIFS(Observed!AI$2:AI$10000,Observed!$A$2:$A$10000,$A124,Observed!$C$2:$C$10000,$C124)),AVERAGEIFS(Observed!AI$2:AI$10000,Observed!$A$2:$A$10000,$A124,Observed!$C$2:$C$10000,$C124),"")</f>
        <v/>
      </c>
      <c r="AJ124" s="23" t="str">
        <f>IF(ISNUMBER(AVERAGEIFS(Observed!AJ$2:AJ$10000,Observed!$A$2:$A$10000,$A124,Observed!$C$2:$C$10000,$C124)),AVERAGEIFS(Observed!AJ$2:AJ$10000,Observed!$A$2:$A$10000,$A124,Observed!$C$2:$C$10000,$C124),"")</f>
        <v/>
      </c>
      <c r="AK124" s="23" t="str">
        <f>IF(ISNUMBER(AVERAGEIFS(Observed!AK$2:AK$10000,Observed!$A$2:$A$10000,$A124,Observed!$C$2:$C$10000,$C124)),AVERAGEIFS(Observed!AK$2:AK$10000,Observed!$A$2:$A$10000,$A124,Observed!$C$2:$C$10000,$C124),"")</f>
        <v/>
      </c>
      <c r="AL124" s="23" t="str">
        <f>IF(ISNUMBER(AVERAGEIFS(Observed!AL$2:AL$10000,Observed!$A$2:$A$10000,$A124,Observed!$C$2:$C$10000,$C124)),AVERAGEIFS(Observed!AL$2:AL$10000,Observed!$A$2:$A$10000,$A124,Observed!$C$2:$C$10000,$C124),"")</f>
        <v/>
      </c>
      <c r="AM124" s="23">
        <f>IF(ISNUMBER(AVERAGEIFS(Observed!AM$2:AM$10000,Observed!$A$2:$A$10000,$A124,Observed!$C$2:$C$10000,$C124)),AVERAGEIFS(Observed!AM$2:AM$10000,Observed!$A$2:$A$10000,$A124,Observed!$C$2:$C$10000,$C124),"")</f>
        <v>4.2077499999999999</v>
      </c>
      <c r="AN124" s="23">
        <f>IF(ISNUMBER(AVERAGEIFS(Observed!AN$2:AN$10000,Observed!$A$2:$A$10000,$A124,Observed!$C$2:$C$10000,$C124)),AVERAGEIFS(Observed!AN$2:AN$10000,Observed!$A$2:$A$10000,$A124,Observed!$C$2:$C$10000,$C124),"")</f>
        <v>30.869250000000001</v>
      </c>
      <c r="AO124" s="2">
        <f>COUNTIFS(Observed!$A$2:$A$10000,$A124,Observed!$C$2:$C$10000,$C124)</f>
        <v>4</v>
      </c>
      <c r="AP124" s="2">
        <f t="shared" si="2"/>
        <v>14</v>
      </c>
    </row>
    <row r="125" spans="1:42" x14ac:dyDescent="0.25">
      <c r="A125" t="s">
        <v>27</v>
      </c>
      <c r="B125" t="s">
        <v>43</v>
      </c>
      <c r="C125" s="20">
        <v>42433</v>
      </c>
      <c r="D125">
        <v>1</v>
      </c>
      <c r="E125" t="s">
        <v>57</v>
      </c>
      <c r="G125" s="25" t="s">
        <v>75</v>
      </c>
      <c r="H125" t="s">
        <v>22</v>
      </c>
      <c r="I125">
        <v>2.7</v>
      </c>
      <c r="J125" s="2" t="s">
        <v>20</v>
      </c>
      <c r="K125" s="22" t="str">
        <f>IF(ISNUMBER(AVERAGEIFS(Observed!K$2:K$10000,Observed!$A$2:$A$10000,$A125,Observed!$C$2:$C$10000,$C125)),AVERAGEIFS(Observed!K$2:K$10000,Observed!$A$2:$A$10000,$A125,Observed!$C$2:$C$10000,$C125),"")</f>
        <v/>
      </c>
      <c r="L125" s="23" t="str">
        <f>IF(ISNUMBER(AVERAGEIFS(Observed!L$2:L$10000,Observed!$A$2:$A$10000,$A125,Observed!$C$2:$C$10000,$C125)),AVERAGEIFS(Observed!L$2:L$10000,Observed!$A$2:$A$10000,$A125,Observed!$C$2:$C$10000,$C125),"")</f>
        <v/>
      </c>
      <c r="M125" s="23">
        <f>IF(ISNUMBER(AVERAGEIFS(Observed!M$2:M$10000,Observed!$A$2:$A$10000,$A125,Observed!$C$2:$C$10000,$C125)),AVERAGEIFS(Observed!M$2:M$10000,Observed!$A$2:$A$10000,$A125,Observed!$C$2:$C$10000,$C125),"")</f>
        <v>127.63151011406435</v>
      </c>
      <c r="N125" s="23">
        <f>IF(ISNUMBER(AVERAGEIFS(Observed!N$2:N$10000,Observed!$A$2:$A$10000,$A125,Observed!$C$2:$C$10000,$C125)),AVERAGEIFS(Observed!N$2:N$10000,Observed!$A$2:$A$10000,$A125,Observed!$C$2:$C$10000,$C125),"")</f>
        <v>127.63151011406435</v>
      </c>
      <c r="O125" s="23">
        <f>IF(ISNUMBER(AVERAGEIFS(Observed!O$2:O$10000,Observed!$A$2:$A$10000,$A125,Observed!$C$2:$C$10000,$C125)),AVERAGEIFS(Observed!O$2:O$10000,Observed!$A$2:$A$10000,$A125,Observed!$C$2:$C$10000,$C125),"")</f>
        <v>1044.6517855835157</v>
      </c>
      <c r="P125" s="24" t="str">
        <f>IF(ISNUMBER(AVERAGEIFS(Observed!P$2:P$10000,Observed!$A$2:$A$10000,$A125,Observed!$C$2:$C$10000,$C125)),AVERAGEIFS(Observed!P$2:P$10000,Observed!$A$2:$A$10000,$A125,Observed!$C$2:$C$10000,$C125),"")</f>
        <v/>
      </c>
      <c r="Q125" s="24" t="str">
        <f>IF(ISNUMBER(AVERAGEIFS(Observed!Q$2:Q$10000,Observed!$A$2:$A$10000,$A125,Observed!$C$2:$C$10000,$C125)),AVERAGEIFS(Observed!Q$2:Q$10000,Observed!$A$2:$A$10000,$A125,Observed!$C$2:$C$10000,$C125),"")</f>
        <v/>
      </c>
      <c r="R125" s="24" t="str">
        <f>IF(ISNUMBER(AVERAGEIFS(Observed!R$2:R$10000,Observed!$A$2:$A$10000,$A125,Observed!$C$2:$C$10000,$C125)),AVERAGEIFS(Observed!R$2:R$10000,Observed!$A$2:$A$10000,$A125,Observed!$C$2:$C$10000,$C125),"")</f>
        <v/>
      </c>
      <c r="S125" s="22" t="str">
        <f>IF(ISNUMBER(AVERAGEIFS(Observed!S$2:S$10000,Observed!$A$2:$A$10000,$A125,Observed!$C$2:$C$10000,$C125)),AVERAGEIFS(Observed!S$2:S$10000,Observed!$A$2:$A$10000,$A125,Observed!$C$2:$C$10000,$C125),"")</f>
        <v/>
      </c>
      <c r="T125" s="23" t="str">
        <f>IF(ISNUMBER(AVERAGEIFS(Observed!T$2:T$10000,Observed!$A$2:$A$10000,$A125,Observed!$C$2:$C$10000,$C125)),AVERAGEIFS(Observed!T$2:T$10000,Observed!$A$2:$A$10000,$A125,Observed!$C$2:$C$10000,$C125),"")</f>
        <v/>
      </c>
      <c r="U125" s="23" t="str">
        <f>IF(ISNUMBER(AVERAGEIFS(Observed!U$2:U$10000,Observed!$A$2:$A$10000,$A125,Observed!$C$2:$C$10000,$C125)),AVERAGEIFS(Observed!U$2:U$10000,Observed!$A$2:$A$10000,$A125,Observed!$C$2:$C$10000,$C125),"")</f>
        <v/>
      </c>
      <c r="V125" s="23" t="str">
        <f>IF(ISNUMBER(AVERAGEIFS(Observed!V$2:V$10000,Observed!$A$2:$A$10000,$A125,Observed!$C$2:$C$10000,$C125)),AVERAGEIFS(Observed!V$2:V$10000,Observed!$A$2:$A$10000,$A125,Observed!$C$2:$C$10000,$C125),"")</f>
        <v/>
      </c>
      <c r="W125" s="23" t="str">
        <f>IF(ISNUMBER(AVERAGEIFS(Observed!W$2:W$10000,Observed!$A$2:$A$10000,$A125,Observed!$C$2:$C$10000,$C125)),AVERAGEIFS(Observed!W$2:W$10000,Observed!$A$2:$A$10000,$A125,Observed!$C$2:$C$10000,$C125),"")</f>
        <v/>
      </c>
      <c r="X125" s="23" t="str">
        <f>IF(ISNUMBER(AVERAGEIFS(Observed!X$2:X$10000,Observed!$A$2:$A$10000,$A125,Observed!$C$2:$C$10000,$C125)),AVERAGEIFS(Observed!X$2:X$10000,Observed!$A$2:$A$10000,$A125,Observed!$C$2:$C$10000,$C125),"")</f>
        <v/>
      </c>
      <c r="Y125" s="23">
        <f>IF(ISNUMBER(AVERAGEIFS(Observed!Y$2:Y$10000,Observed!$A$2:$A$10000,$A125,Observed!$C$2:$C$10000,$C125)),AVERAGEIFS(Observed!Y$2:Y$10000,Observed!$A$2:$A$10000,$A125,Observed!$C$2:$C$10000,$C125),"")</f>
        <v>18.903268337249756</v>
      </c>
      <c r="Z125" s="23">
        <f>IF(ISNUMBER(AVERAGEIFS(Observed!Z$2:Z$10000,Observed!$A$2:$A$10000,$A125,Observed!$C$2:$C$10000,$C125)),AVERAGEIFS(Observed!Z$2:Z$10000,Observed!$A$2:$A$10000,$A125,Observed!$C$2:$C$10000,$C125),"")</f>
        <v>7.407846212387085</v>
      </c>
      <c r="AA125" s="23">
        <f>IF(ISNUMBER(AVERAGEIFS(Observed!AA$2:AA$10000,Observed!$A$2:$A$10000,$A125,Observed!$C$2:$C$10000,$C125)),AVERAGEIFS(Observed!AA$2:AA$10000,Observed!$A$2:$A$10000,$A125,Observed!$C$2:$C$10000,$C125),"")</f>
        <v>74.817234039306641</v>
      </c>
      <c r="AB125" s="23">
        <f>IF(ISNUMBER(AVERAGEIFS(Observed!AB$2:AB$10000,Observed!$A$2:$A$10000,$A125,Observed!$C$2:$C$10000,$C125)),AVERAGEIFS(Observed!AB$2:AB$10000,Observed!$A$2:$A$10000,$A125,Observed!$C$2:$C$10000,$C125),"")</f>
        <v>26.697271823883057</v>
      </c>
      <c r="AC125" s="23">
        <f>IF(ISNUMBER(AVERAGEIFS(Observed!AC$2:AC$10000,Observed!$A$2:$A$10000,$A125,Observed!$C$2:$C$10000,$C125)),AVERAGEIFS(Observed!AC$2:AC$10000,Observed!$A$2:$A$10000,$A125,Observed!$C$2:$C$10000,$C125),"")</f>
        <v>85.143409729003906</v>
      </c>
      <c r="AD125" s="23">
        <f>IF(ISNUMBER(AVERAGEIFS(Observed!AD$2:AD$10000,Observed!$A$2:$A$10000,$A125,Observed!$C$2:$C$10000,$C125)),AVERAGEIFS(Observed!AD$2:AD$10000,Observed!$A$2:$A$10000,$A125,Observed!$C$2:$C$10000,$C125),"")</f>
        <v>17.2665696144104</v>
      </c>
      <c r="AE125" s="24">
        <f>IF(ISNUMBER(AVERAGEIFS(Observed!AE$2:AE$10000,Observed!$A$2:$A$10000,$A125,Observed!$C$2:$C$10000,$C125)),AVERAGEIFS(Observed!AE$2:AE$10000,Observed!$A$2:$A$10000,$A125,Observed!$C$2:$C$10000,$C125),"")</f>
        <v>2.7626511383056641E-2</v>
      </c>
      <c r="AF125" s="24">
        <f>IF(ISNUMBER(AVERAGEIFS(Observed!AF$2:AF$10000,Observed!$A$2:$A$10000,$A125,Observed!$C$2:$C$10000,$C125)),AVERAGEIFS(Observed!AF$2:AF$10000,Observed!$A$2:$A$10000,$A125,Observed!$C$2:$C$10000,$C125),"")</f>
        <v>2.7626511383056641E-2</v>
      </c>
      <c r="AG125" s="23">
        <f>IF(ISNUMBER(AVERAGEIFS(Observed!AG$2:AG$10000,Observed!$A$2:$A$10000,$A125,Observed!$C$2:$C$10000,$C125)),AVERAGEIFS(Observed!AG$2:AG$10000,Observed!$A$2:$A$10000,$A125,Observed!$C$2:$C$10000,$C125),"")</f>
        <v>11.970757446289063</v>
      </c>
      <c r="AH125" s="23" t="str">
        <f>IF(ISNUMBER(AVERAGEIFS(Observed!AH$2:AH$10000,Observed!$A$2:$A$10000,$A125,Observed!$C$2:$C$10000,$C125)),AVERAGEIFS(Observed!AH$2:AH$10000,Observed!$A$2:$A$10000,$A125,Observed!$C$2:$C$10000,$C125),"")</f>
        <v/>
      </c>
      <c r="AI125" s="22" t="str">
        <f>IF(ISNUMBER(AVERAGEIFS(Observed!AI$2:AI$10000,Observed!$A$2:$A$10000,$A125,Observed!$C$2:$C$10000,$C125)),AVERAGEIFS(Observed!AI$2:AI$10000,Observed!$A$2:$A$10000,$A125,Observed!$C$2:$C$10000,$C125),"")</f>
        <v/>
      </c>
      <c r="AJ125" s="23" t="str">
        <f>IF(ISNUMBER(AVERAGEIFS(Observed!AJ$2:AJ$10000,Observed!$A$2:$A$10000,$A125,Observed!$C$2:$C$10000,$C125)),AVERAGEIFS(Observed!AJ$2:AJ$10000,Observed!$A$2:$A$10000,$A125,Observed!$C$2:$C$10000,$C125),"")</f>
        <v/>
      </c>
      <c r="AK125" s="23" t="str">
        <f>IF(ISNUMBER(AVERAGEIFS(Observed!AK$2:AK$10000,Observed!$A$2:$A$10000,$A125,Observed!$C$2:$C$10000,$C125)),AVERAGEIFS(Observed!AK$2:AK$10000,Observed!$A$2:$A$10000,$A125,Observed!$C$2:$C$10000,$C125),"")</f>
        <v/>
      </c>
      <c r="AL125" s="23" t="str">
        <f>IF(ISNUMBER(AVERAGEIFS(Observed!AL$2:AL$10000,Observed!$A$2:$A$10000,$A125,Observed!$C$2:$C$10000,$C125)),AVERAGEIFS(Observed!AL$2:AL$10000,Observed!$A$2:$A$10000,$A125,Observed!$C$2:$C$10000,$C125),"")</f>
        <v/>
      </c>
      <c r="AM125" s="23">
        <f>IF(ISNUMBER(AVERAGEIFS(Observed!AM$2:AM$10000,Observed!$A$2:$A$10000,$A125,Observed!$C$2:$C$10000,$C125)),AVERAGEIFS(Observed!AM$2:AM$10000,Observed!$A$2:$A$10000,$A125,Observed!$C$2:$C$10000,$C125),"")</f>
        <v>3.5280000000000005</v>
      </c>
      <c r="AN125" s="23">
        <f>IF(ISNUMBER(AVERAGEIFS(Observed!AN$2:AN$10000,Observed!$A$2:$A$10000,$A125,Observed!$C$2:$C$10000,$C125)),AVERAGEIFS(Observed!AN$2:AN$10000,Observed!$A$2:$A$10000,$A125,Observed!$C$2:$C$10000,$C125),"")</f>
        <v>25.97175</v>
      </c>
      <c r="AO125" s="2">
        <f>COUNTIFS(Observed!$A$2:$A$10000,$A125,Observed!$C$2:$C$10000,$C125)</f>
        <v>4</v>
      </c>
      <c r="AP125" s="2">
        <f t="shared" si="2"/>
        <v>14</v>
      </c>
    </row>
    <row r="126" spans="1:42" x14ac:dyDescent="0.25">
      <c r="A126" t="s">
        <v>28</v>
      </c>
      <c r="B126" t="s">
        <v>43</v>
      </c>
      <c r="C126" s="20">
        <v>42433</v>
      </c>
      <c r="D126">
        <v>1</v>
      </c>
      <c r="E126" t="s">
        <v>58</v>
      </c>
      <c r="G126" s="25" t="s">
        <v>75</v>
      </c>
      <c r="H126" t="s">
        <v>22</v>
      </c>
      <c r="I126">
        <v>2.7</v>
      </c>
      <c r="J126" s="2" t="s">
        <v>20</v>
      </c>
      <c r="K126" s="22" t="str">
        <f>IF(ISNUMBER(AVERAGEIFS(Observed!K$2:K$10000,Observed!$A$2:$A$10000,$A126,Observed!$C$2:$C$10000,$C126)),AVERAGEIFS(Observed!K$2:K$10000,Observed!$A$2:$A$10000,$A126,Observed!$C$2:$C$10000,$C126),"")</f>
        <v/>
      </c>
      <c r="L126" s="23" t="str">
        <f>IF(ISNUMBER(AVERAGEIFS(Observed!L$2:L$10000,Observed!$A$2:$A$10000,$A126,Observed!$C$2:$C$10000,$C126)),AVERAGEIFS(Observed!L$2:L$10000,Observed!$A$2:$A$10000,$A126,Observed!$C$2:$C$10000,$C126),"")</f>
        <v/>
      </c>
      <c r="M126" s="23">
        <f>IF(ISNUMBER(AVERAGEIFS(Observed!M$2:M$10000,Observed!$A$2:$A$10000,$A126,Observed!$C$2:$C$10000,$C126)),AVERAGEIFS(Observed!M$2:M$10000,Observed!$A$2:$A$10000,$A126,Observed!$C$2:$C$10000,$C126),"")</f>
        <v>70.55357509947936</v>
      </c>
      <c r="N126" s="23">
        <f>IF(ISNUMBER(AVERAGEIFS(Observed!N$2:N$10000,Observed!$A$2:$A$10000,$A126,Observed!$C$2:$C$10000,$C126)),AVERAGEIFS(Observed!N$2:N$10000,Observed!$A$2:$A$10000,$A126,Observed!$C$2:$C$10000,$C126),"")</f>
        <v>70.55357509947936</v>
      </c>
      <c r="O126" s="23">
        <f>IF(ISNUMBER(AVERAGEIFS(Observed!O$2:O$10000,Observed!$A$2:$A$10000,$A126,Observed!$C$2:$C$10000,$C126)),AVERAGEIFS(Observed!O$2:O$10000,Observed!$A$2:$A$10000,$A126,Observed!$C$2:$C$10000,$C126),"")</f>
        <v>554.65793244410133</v>
      </c>
      <c r="P126" s="24" t="str">
        <f>IF(ISNUMBER(AVERAGEIFS(Observed!P$2:P$10000,Observed!$A$2:$A$10000,$A126,Observed!$C$2:$C$10000,$C126)),AVERAGEIFS(Observed!P$2:P$10000,Observed!$A$2:$A$10000,$A126,Observed!$C$2:$C$10000,$C126),"")</f>
        <v/>
      </c>
      <c r="Q126" s="24" t="str">
        <f>IF(ISNUMBER(AVERAGEIFS(Observed!Q$2:Q$10000,Observed!$A$2:$A$10000,$A126,Observed!$C$2:$C$10000,$C126)),AVERAGEIFS(Observed!Q$2:Q$10000,Observed!$A$2:$A$10000,$A126,Observed!$C$2:$C$10000,$C126),"")</f>
        <v/>
      </c>
      <c r="R126" s="24" t="str">
        <f>IF(ISNUMBER(AVERAGEIFS(Observed!R$2:R$10000,Observed!$A$2:$A$10000,$A126,Observed!$C$2:$C$10000,$C126)),AVERAGEIFS(Observed!R$2:R$10000,Observed!$A$2:$A$10000,$A126,Observed!$C$2:$C$10000,$C126),"")</f>
        <v/>
      </c>
      <c r="S126" s="22" t="str">
        <f>IF(ISNUMBER(AVERAGEIFS(Observed!S$2:S$10000,Observed!$A$2:$A$10000,$A126,Observed!$C$2:$C$10000,$C126)),AVERAGEIFS(Observed!S$2:S$10000,Observed!$A$2:$A$10000,$A126,Observed!$C$2:$C$10000,$C126),"")</f>
        <v/>
      </c>
      <c r="T126" s="23" t="str">
        <f>IF(ISNUMBER(AVERAGEIFS(Observed!T$2:T$10000,Observed!$A$2:$A$10000,$A126,Observed!$C$2:$C$10000,$C126)),AVERAGEIFS(Observed!T$2:T$10000,Observed!$A$2:$A$10000,$A126,Observed!$C$2:$C$10000,$C126),"")</f>
        <v/>
      </c>
      <c r="U126" s="23" t="str">
        <f>IF(ISNUMBER(AVERAGEIFS(Observed!U$2:U$10000,Observed!$A$2:$A$10000,$A126,Observed!$C$2:$C$10000,$C126)),AVERAGEIFS(Observed!U$2:U$10000,Observed!$A$2:$A$10000,$A126,Observed!$C$2:$C$10000,$C126),"")</f>
        <v/>
      </c>
      <c r="V126" s="23" t="str">
        <f>IF(ISNUMBER(AVERAGEIFS(Observed!V$2:V$10000,Observed!$A$2:$A$10000,$A126,Observed!$C$2:$C$10000,$C126)),AVERAGEIFS(Observed!V$2:V$10000,Observed!$A$2:$A$10000,$A126,Observed!$C$2:$C$10000,$C126),"")</f>
        <v/>
      </c>
      <c r="W126" s="23" t="str">
        <f>IF(ISNUMBER(AVERAGEIFS(Observed!W$2:W$10000,Observed!$A$2:$A$10000,$A126,Observed!$C$2:$C$10000,$C126)),AVERAGEIFS(Observed!W$2:W$10000,Observed!$A$2:$A$10000,$A126,Observed!$C$2:$C$10000,$C126),"")</f>
        <v/>
      </c>
      <c r="X126" s="23" t="str">
        <f>IF(ISNUMBER(AVERAGEIFS(Observed!X$2:X$10000,Observed!$A$2:$A$10000,$A126,Observed!$C$2:$C$10000,$C126)),AVERAGEIFS(Observed!X$2:X$10000,Observed!$A$2:$A$10000,$A126,Observed!$C$2:$C$10000,$C126),"")</f>
        <v/>
      </c>
      <c r="Y126" s="23">
        <f>IF(ISNUMBER(AVERAGEIFS(Observed!Y$2:Y$10000,Observed!$A$2:$A$10000,$A126,Observed!$C$2:$C$10000,$C126)),AVERAGEIFS(Observed!Y$2:Y$10000,Observed!$A$2:$A$10000,$A126,Observed!$C$2:$C$10000,$C126),"")</f>
        <v>19.875587463378906</v>
      </c>
      <c r="Z126" s="23">
        <f>IF(ISNUMBER(AVERAGEIFS(Observed!Z$2:Z$10000,Observed!$A$2:$A$10000,$A126,Observed!$C$2:$C$10000,$C126)),AVERAGEIFS(Observed!Z$2:Z$10000,Observed!$A$2:$A$10000,$A126,Observed!$C$2:$C$10000,$C126),"")</f>
        <v>8.7809494336446132</v>
      </c>
      <c r="AA126" s="23">
        <f>IF(ISNUMBER(AVERAGEIFS(Observed!AA$2:AA$10000,Observed!$A$2:$A$10000,$A126,Observed!$C$2:$C$10000,$C126)),AVERAGEIFS(Observed!AA$2:AA$10000,Observed!$A$2:$A$10000,$A126,Observed!$C$2:$C$10000,$C126),"")</f>
        <v>72.880742390950516</v>
      </c>
      <c r="AB126" s="23">
        <f>IF(ISNUMBER(AVERAGEIFS(Observed!AB$2:AB$10000,Observed!$A$2:$A$10000,$A126,Observed!$C$2:$C$10000,$C126)),AVERAGEIFS(Observed!AB$2:AB$10000,Observed!$A$2:$A$10000,$A126,Observed!$C$2:$C$10000,$C126),"")</f>
        <v>29.034594217936199</v>
      </c>
      <c r="AC126" s="23">
        <f>IF(ISNUMBER(AVERAGEIFS(Observed!AC$2:AC$10000,Observed!$A$2:$A$10000,$A126,Observed!$C$2:$C$10000,$C126)),AVERAGEIFS(Observed!AC$2:AC$10000,Observed!$A$2:$A$10000,$A126,Observed!$C$2:$C$10000,$C126),"")</f>
        <v>85.050722757975265</v>
      </c>
      <c r="AD126" s="23">
        <f>IF(ISNUMBER(AVERAGEIFS(Observed!AD$2:AD$10000,Observed!$A$2:$A$10000,$A126,Observed!$C$2:$C$10000,$C126)),AVERAGEIFS(Observed!AD$2:AD$10000,Observed!$A$2:$A$10000,$A126,Observed!$C$2:$C$10000,$C126),"")</f>
        <v>15.568387349446615</v>
      </c>
      <c r="AE126" s="24">
        <f>IF(ISNUMBER(AVERAGEIFS(Observed!AE$2:AE$10000,Observed!$A$2:$A$10000,$A126,Observed!$C$2:$C$10000,$C126)),AVERAGEIFS(Observed!AE$2:AE$10000,Observed!$A$2:$A$10000,$A126,Observed!$C$2:$C$10000,$C126),"")</f>
        <v>2.3352581024169924E-2</v>
      </c>
      <c r="AF126" s="24">
        <f>IF(ISNUMBER(AVERAGEIFS(Observed!AF$2:AF$10000,Observed!$A$2:$A$10000,$A126,Observed!$C$2:$C$10000,$C126)),AVERAGEIFS(Observed!AF$2:AF$10000,Observed!$A$2:$A$10000,$A126,Observed!$C$2:$C$10000,$C126),"")</f>
        <v>2.3352581024169924E-2</v>
      </c>
      <c r="AG126" s="23">
        <f>IF(ISNUMBER(AVERAGEIFS(Observed!AG$2:AG$10000,Observed!$A$2:$A$10000,$A126,Observed!$C$2:$C$10000,$C126)),AVERAGEIFS(Observed!AG$2:AG$10000,Observed!$A$2:$A$10000,$A126,Observed!$C$2:$C$10000,$C126),"")</f>
        <v>11.660918782552082</v>
      </c>
      <c r="AH126" s="23" t="str">
        <f>IF(ISNUMBER(AVERAGEIFS(Observed!AH$2:AH$10000,Observed!$A$2:$A$10000,$A126,Observed!$C$2:$C$10000,$C126)),AVERAGEIFS(Observed!AH$2:AH$10000,Observed!$A$2:$A$10000,$A126,Observed!$C$2:$C$10000,$C126),"")</f>
        <v/>
      </c>
      <c r="AI126" s="22" t="str">
        <f>IF(ISNUMBER(AVERAGEIFS(Observed!AI$2:AI$10000,Observed!$A$2:$A$10000,$A126,Observed!$C$2:$C$10000,$C126)),AVERAGEIFS(Observed!AI$2:AI$10000,Observed!$A$2:$A$10000,$A126,Observed!$C$2:$C$10000,$C126),"")</f>
        <v/>
      </c>
      <c r="AJ126" s="23" t="str">
        <f>IF(ISNUMBER(AVERAGEIFS(Observed!AJ$2:AJ$10000,Observed!$A$2:$A$10000,$A126,Observed!$C$2:$C$10000,$C126)),AVERAGEIFS(Observed!AJ$2:AJ$10000,Observed!$A$2:$A$10000,$A126,Observed!$C$2:$C$10000,$C126),"")</f>
        <v/>
      </c>
      <c r="AK126" s="23" t="str">
        <f>IF(ISNUMBER(AVERAGEIFS(Observed!AK$2:AK$10000,Observed!$A$2:$A$10000,$A126,Observed!$C$2:$C$10000,$C126)),AVERAGEIFS(Observed!AK$2:AK$10000,Observed!$A$2:$A$10000,$A126,Observed!$C$2:$C$10000,$C126),"")</f>
        <v/>
      </c>
      <c r="AL126" s="23" t="str">
        <f>IF(ISNUMBER(AVERAGEIFS(Observed!AL$2:AL$10000,Observed!$A$2:$A$10000,$A126,Observed!$C$2:$C$10000,$C126)),AVERAGEIFS(Observed!AL$2:AL$10000,Observed!$A$2:$A$10000,$A126,Observed!$C$2:$C$10000,$C126),"")</f>
        <v/>
      </c>
      <c r="AM126" s="23">
        <f>IF(ISNUMBER(AVERAGEIFS(Observed!AM$2:AM$10000,Observed!$A$2:$A$10000,$A126,Observed!$C$2:$C$10000,$C126)),AVERAGEIFS(Observed!AM$2:AM$10000,Observed!$A$2:$A$10000,$A126,Observed!$C$2:$C$10000,$C126),"")</f>
        <v>1.63625</v>
      </c>
      <c r="AN126" s="23">
        <f>IF(ISNUMBER(AVERAGEIFS(Observed!AN$2:AN$10000,Observed!$A$2:$A$10000,$A126,Observed!$C$2:$C$10000,$C126)),AVERAGEIFS(Observed!AN$2:AN$10000,Observed!$A$2:$A$10000,$A126,Observed!$C$2:$C$10000,$C126),"")</f>
        <v>12.718250000000001</v>
      </c>
      <c r="AO126" s="2">
        <f>COUNTIFS(Observed!$A$2:$A$10000,$A126,Observed!$C$2:$C$10000,$C126)</f>
        <v>4</v>
      </c>
      <c r="AP126" s="2">
        <f t="shared" si="2"/>
        <v>14</v>
      </c>
    </row>
    <row r="127" spans="1:42" x14ac:dyDescent="0.25">
      <c r="A127" t="s">
        <v>26</v>
      </c>
      <c r="B127" t="s">
        <v>43</v>
      </c>
      <c r="C127" s="20">
        <v>42433</v>
      </c>
      <c r="D127">
        <v>1</v>
      </c>
      <c r="E127" t="s">
        <v>59</v>
      </c>
      <c r="G127" s="25" t="s">
        <v>75</v>
      </c>
      <c r="H127" t="s">
        <v>22</v>
      </c>
      <c r="I127">
        <v>2.7</v>
      </c>
      <c r="J127" s="2" t="s">
        <v>20</v>
      </c>
      <c r="K127" s="22" t="str">
        <f>IF(ISNUMBER(AVERAGEIFS(Observed!K$2:K$10000,Observed!$A$2:$A$10000,$A127,Observed!$C$2:$C$10000,$C127)),AVERAGEIFS(Observed!K$2:K$10000,Observed!$A$2:$A$10000,$A127,Observed!$C$2:$C$10000,$C127),"")</f>
        <v/>
      </c>
      <c r="L127" s="23" t="str">
        <f>IF(ISNUMBER(AVERAGEIFS(Observed!L$2:L$10000,Observed!$A$2:$A$10000,$A127,Observed!$C$2:$C$10000,$C127)),AVERAGEIFS(Observed!L$2:L$10000,Observed!$A$2:$A$10000,$A127,Observed!$C$2:$C$10000,$C127),"")</f>
        <v/>
      </c>
      <c r="M127" s="23">
        <f>IF(ISNUMBER(AVERAGEIFS(Observed!M$2:M$10000,Observed!$A$2:$A$10000,$A127,Observed!$C$2:$C$10000,$C127)),AVERAGEIFS(Observed!M$2:M$10000,Observed!$A$2:$A$10000,$A127,Observed!$C$2:$C$10000,$C127),"")</f>
        <v>80.329767922445811</v>
      </c>
      <c r="N127" s="23">
        <f>IF(ISNUMBER(AVERAGEIFS(Observed!N$2:N$10000,Observed!$A$2:$A$10000,$A127,Observed!$C$2:$C$10000,$C127)),AVERAGEIFS(Observed!N$2:N$10000,Observed!$A$2:$A$10000,$A127,Observed!$C$2:$C$10000,$C127),"")</f>
        <v>80.329767922445811</v>
      </c>
      <c r="O127" s="23">
        <f>IF(ISNUMBER(AVERAGEIFS(Observed!O$2:O$10000,Observed!$A$2:$A$10000,$A127,Observed!$C$2:$C$10000,$C127)),AVERAGEIFS(Observed!O$2:O$10000,Observed!$A$2:$A$10000,$A127,Observed!$C$2:$C$10000,$C127),"")</f>
        <v>657.22881094122909</v>
      </c>
      <c r="P127" s="24" t="str">
        <f>IF(ISNUMBER(AVERAGEIFS(Observed!P$2:P$10000,Observed!$A$2:$A$10000,$A127,Observed!$C$2:$C$10000,$C127)),AVERAGEIFS(Observed!P$2:P$10000,Observed!$A$2:$A$10000,$A127,Observed!$C$2:$C$10000,$C127),"")</f>
        <v/>
      </c>
      <c r="Q127" s="24" t="str">
        <f>IF(ISNUMBER(AVERAGEIFS(Observed!Q$2:Q$10000,Observed!$A$2:$A$10000,$A127,Observed!$C$2:$C$10000,$C127)),AVERAGEIFS(Observed!Q$2:Q$10000,Observed!$A$2:$A$10000,$A127,Observed!$C$2:$C$10000,$C127),"")</f>
        <v/>
      </c>
      <c r="R127" s="24" t="str">
        <f>IF(ISNUMBER(AVERAGEIFS(Observed!R$2:R$10000,Observed!$A$2:$A$10000,$A127,Observed!$C$2:$C$10000,$C127)),AVERAGEIFS(Observed!R$2:R$10000,Observed!$A$2:$A$10000,$A127,Observed!$C$2:$C$10000,$C127),"")</f>
        <v/>
      </c>
      <c r="S127" s="22" t="str">
        <f>IF(ISNUMBER(AVERAGEIFS(Observed!S$2:S$10000,Observed!$A$2:$A$10000,$A127,Observed!$C$2:$C$10000,$C127)),AVERAGEIFS(Observed!S$2:S$10000,Observed!$A$2:$A$10000,$A127,Observed!$C$2:$C$10000,$C127),"")</f>
        <v/>
      </c>
      <c r="T127" s="23" t="str">
        <f>IF(ISNUMBER(AVERAGEIFS(Observed!T$2:T$10000,Observed!$A$2:$A$10000,$A127,Observed!$C$2:$C$10000,$C127)),AVERAGEIFS(Observed!T$2:T$10000,Observed!$A$2:$A$10000,$A127,Observed!$C$2:$C$10000,$C127),"")</f>
        <v/>
      </c>
      <c r="U127" s="23" t="str">
        <f>IF(ISNUMBER(AVERAGEIFS(Observed!U$2:U$10000,Observed!$A$2:$A$10000,$A127,Observed!$C$2:$C$10000,$C127)),AVERAGEIFS(Observed!U$2:U$10000,Observed!$A$2:$A$10000,$A127,Observed!$C$2:$C$10000,$C127),"")</f>
        <v/>
      </c>
      <c r="V127" s="23" t="str">
        <f>IF(ISNUMBER(AVERAGEIFS(Observed!V$2:V$10000,Observed!$A$2:$A$10000,$A127,Observed!$C$2:$C$10000,$C127)),AVERAGEIFS(Observed!V$2:V$10000,Observed!$A$2:$A$10000,$A127,Observed!$C$2:$C$10000,$C127),"")</f>
        <v/>
      </c>
      <c r="W127" s="23" t="str">
        <f>IF(ISNUMBER(AVERAGEIFS(Observed!W$2:W$10000,Observed!$A$2:$A$10000,$A127,Observed!$C$2:$C$10000,$C127)),AVERAGEIFS(Observed!W$2:W$10000,Observed!$A$2:$A$10000,$A127,Observed!$C$2:$C$10000,$C127),"")</f>
        <v/>
      </c>
      <c r="X127" s="23" t="str">
        <f>IF(ISNUMBER(AVERAGEIFS(Observed!X$2:X$10000,Observed!$A$2:$A$10000,$A127,Observed!$C$2:$C$10000,$C127)),AVERAGEIFS(Observed!X$2:X$10000,Observed!$A$2:$A$10000,$A127,Observed!$C$2:$C$10000,$C127),"")</f>
        <v/>
      </c>
      <c r="Y127" s="23">
        <f>IF(ISNUMBER(AVERAGEIFS(Observed!Y$2:Y$10000,Observed!$A$2:$A$10000,$A127,Observed!$C$2:$C$10000,$C127)),AVERAGEIFS(Observed!Y$2:Y$10000,Observed!$A$2:$A$10000,$A127,Observed!$C$2:$C$10000,$C127),"")</f>
        <v>19.382521947224934</v>
      </c>
      <c r="Z127" s="23">
        <f>IF(ISNUMBER(AVERAGEIFS(Observed!Z$2:Z$10000,Observed!$A$2:$A$10000,$A127,Observed!$C$2:$C$10000,$C127)),AVERAGEIFS(Observed!Z$2:Z$10000,Observed!$A$2:$A$10000,$A127,Observed!$C$2:$C$10000,$C127),"")</f>
        <v>7.714893976847331</v>
      </c>
      <c r="AA127" s="23">
        <f>IF(ISNUMBER(AVERAGEIFS(Observed!AA$2:AA$10000,Observed!$A$2:$A$10000,$A127,Observed!$C$2:$C$10000,$C127)),AVERAGEIFS(Observed!AA$2:AA$10000,Observed!$A$2:$A$10000,$A127,Observed!$C$2:$C$10000,$C127),"")</f>
        <v>74.108495076497391</v>
      </c>
      <c r="AB127" s="23">
        <f>IF(ISNUMBER(AVERAGEIFS(Observed!AB$2:AB$10000,Observed!$A$2:$A$10000,$A127,Observed!$C$2:$C$10000,$C127)),AVERAGEIFS(Observed!AB$2:AB$10000,Observed!$A$2:$A$10000,$A127,Observed!$C$2:$C$10000,$C127),"")</f>
        <v>28.006676991780598</v>
      </c>
      <c r="AC127" s="23">
        <f>IF(ISNUMBER(AVERAGEIFS(Observed!AC$2:AC$10000,Observed!$A$2:$A$10000,$A127,Observed!$C$2:$C$10000,$C127)),AVERAGEIFS(Observed!AC$2:AC$10000,Observed!$A$2:$A$10000,$A127,Observed!$C$2:$C$10000,$C127),"")</f>
        <v>85.207572937011719</v>
      </c>
      <c r="AD127" s="23">
        <f>IF(ISNUMBER(AVERAGEIFS(Observed!AD$2:AD$10000,Observed!$A$2:$A$10000,$A127,Observed!$C$2:$C$10000,$C127)),AVERAGEIFS(Observed!AD$2:AD$10000,Observed!$A$2:$A$10000,$A127,Observed!$C$2:$C$10000,$C127),"")</f>
        <v>15.433719635009766</v>
      </c>
      <c r="AE127" s="24">
        <f>IF(ISNUMBER(AVERAGEIFS(Observed!AE$2:AE$10000,Observed!$A$2:$A$10000,$A127,Observed!$C$2:$C$10000,$C127)),AVERAGEIFS(Observed!AE$2:AE$10000,Observed!$A$2:$A$10000,$A127,Observed!$C$2:$C$10000,$C127),"")</f>
        <v>2.4693951416015623E-2</v>
      </c>
      <c r="AF127" s="24">
        <f>IF(ISNUMBER(AVERAGEIFS(Observed!AF$2:AF$10000,Observed!$A$2:$A$10000,$A127,Observed!$C$2:$C$10000,$C127)),AVERAGEIFS(Observed!AF$2:AF$10000,Observed!$A$2:$A$10000,$A127,Observed!$C$2:$C$10000,$C127),"")</f>
        <v>2.4693951416015623E-2</v>
      </c>
      <c r="AG127" s="23">
        <f>IF(ISNUMBER(AVERAGEIFS(Observed!AG$2:AG$10000,Observed!$A$2:$A$10000,$A127,Observed!$C$2:$C$10000,$C127)),AVERAGEIFS(Observed!AG$2:AG$10000,Observed!$A$2:$A$10000,$A127,Observed!$C$2:$C$10000,$C127),"")</f>
        <v>11.857359212239581</v>
      </c>
      <c r="AH127" s="23" t="str">
        <f>IF(ISNUMBER(AVERAGEIFS(Observed!AH$2:AH$10000,Observed!$A$2:$A$10000,$A127,Observed!$C$2:$C$10000,$C127)),AVERAGEIFS(Observed!AH$2:AH$10000,Observed!$A$2:$A$10000,$A127,Observed!$C$2:$C$10000,$C127),"")</f>
        <v/>
      </c>
      <c r="AI127" s="22" t="str">
        <f>IF(ISNUMBER(AVERAGEIFS(Observed!AI$2:AI$10000,Observed!$A$2:$A$10000,$A127,Observed!$C$2:$C$10000,$C127)),AVERAGEIFS(Observed!AI$2:AI$10000,Observed!$A$2:$A$10000,$A127,Observed!$C$2:$C$10000,$C127),"")</f>
        <v/>
      </c>
      <c r="AJ127" s="23" t="str">
        <f>IF(ISNUMBER(AVERAGEIFS(Observed!AJ$2:AJ$10000,Observed!$A$2:$A$10000,$A127,Observed!$C$2:$C$10000,$C127)),AVERAGEIFS(Observed!AJ$2:AJ$10000,Observed!$A$2:$A$10000,$A127,Observed!$C$2:$C$10000,$C127),"")</f>
        <v/>
      </c>
      <c r="AK127" s="23" t="str">
        <f>IF(ISNUMBER(AVERAGEIFS(Observed!AK$2:AK$10000,Observed!$A$2:$A$10000,$A127,Observed!$C$2:$C$10000,$C127)),AVERAGEIFS(Observed!AK$2:AK$10000,Observed!$A$2:$A$10000,$A127,Observed!$C$2:$C$10000,$C127),"")</f>
        <v/>
      </c>
      <c r="AL127" s="23" t="str">
        <f>IF(ISNUMBER(AVERAGEIFS(Observed!AL$2:AL$10000,Observed!$A$2:$A$10000,$A127,Observed!$C$2:$C$10000,$C127)),AVERAGEIFS(Observed!AL$2:AL$10000,Observed!$A$2:$A$10000,$A127,Observed!$C$2:$C$10000,$C127),"")</f>
        <v/>
      </c>
      <c r="AM127" s="23">
        <f>IF(ISNUMBER(AVERAGEIFS(Observed!AM$2:AM$10000,Observed!$A$2:$A$10000,$A127,Observed!$C$2:$C$10000,$C127)),AVERAGEIFS(Observed!AM$2:AM$10000,Observed!$A$2:$A$10000,$A127,Observed!$C$2:$C$10000,$C127),"")</f>
        <v>1.9920000000000002</v>
      </c>
      <c r="AN127" s="23">
        <f>IF(ISNUMBER(AVERAGEIFS(Observed!AN$2:AN$10000,Observed!$A$2:$A$10000,$A127,Observed!$C$2:$C$10000,$C127)),AVERAGEIFS(Observed!AN$2:AN$10000,Observed!$A$2:$A$10000,$A127,Observed!$C$2:$C$10000,$C127),"")</f>
        <v>15.545500000000002</v>
      </c>
      <c r="AO127" s="2">
        <f>COUNTIFS(Observed!$A$2:$A$10000,$A127,Observed!$C$2:$C$10000,$C127)</f>
        <v>4</v>
      </c>
      <c r="AP127" s="2">
        <f t="shared" si="2"/>
        <v>14</v>
      </c>
    </row>
    <row r="128" spans="1:42" x14ac:dyDescent="0.25">
      <c r="A128" t="s">
        <v>25</v>
      </c>
      <c r="B128" t="s">
        <v>43</v>
      </c>
      <c r="C128" s="20">
        <v>42459</v>
      </c>
      <c r="D128">
        <v>1</v>
      </c>
      <c r="E128" t="s">
        <v>54</v>
      </c>
      <c r="G128" s="25" t="s">
        <v>75</v>
      </c>
      <c r="H128" t="s">
        <v>22</v>
      </c>
      <c r="J128" s="2" t="s">
        <v>42</v>
      </c>
      <c r="K128" s="22">
        <f>IF(ISNUMBER(AVERAGEIFS(Observed!K$2:K$10000,Observed!$A$2:$A$10000,$A128,Observed!$C$2:$C$10000,$C128)),AVERAGEIFS(Observed!K$2:K$10000,Observed!$A$2:$A$10000,$A128,Observed!$C$2:$C$10000,$C128),"")</f>
        <v>977.45833333333337</v>
      </c>
      <c r="L128" s="23">
        <f>IF(ISNUMBER(AVERAGEIFS(Observed!L$2:L$10000,Observed!$A$2:$A$10000,$A128,Observed!$C$2:$C$10000,$C128)),AVERAGEIFS(Observed!L$2:L$10000,Observed!$A$2:$A$10000,$A128,Observed!$C$2:$C$10000,$C128),"")</f>
        <v>97.745833333333337</v>
      </c>
      <c r="M128" s="23" t="str">
        <f>IF(ISNUMBER(AVERAGEIFS(Observed!M$2:M$10000,Observed!$A$2:$A$10000,$A128,Observed!$C$2:$C$10000,$C128)),AVERAGEIFS(Observed!M$2:M$10000,Observed!$A$2:$A$10000,$A128,Observed!$C$2:$C$10000,$C128),"")</f>
        <v/>
      </c>
      <c r="N128" s="23" t="str">
        <f>IF(ISNUMBER(AVERAGEIFS(Observed!N$2:N$10000,Observed!$A$2:$A$10000,$A128,Observed!$C$2:$C$10000,$C128)),AVERAGEIFS(Observed!N$2:N$10000,Observed!$A$2:$A$10000,$A128,Observed!$C$2:$C$10000,$C128),"")</f>
        <v/>
      </c>
      <c r="O128" s="23" t="str">
        <f>IF(ISNUMBER(AVERAGEIFS(Observed!O$2:O$10000,Observed!$A$2:$A$10000,$A128,Observed!$C$2:$C$10000,$C128)),AVERAGEIFS(Observed!O$2:O$10000,Observed!$A$2:$A$10000,$A128,Observed!$C$2:$C$10000,$C128),"")</f>
        <v/>
      </c>
      <c r="P128" s="24" t="str">
        <f>IF(ISNUMBER(AVERAGEIFS(Observed!P$2:P$10000,Observed!$A$2:$A$10000,$A128,Observed!$C$2:$C$10000,$C128)),AVERAGEIFS(Observed!P$2:P$10000,Observed!$A$2:$A$10000,$A128,Observed!$C$2:$C$10000,$C128),"")</f>
        <v/>
      </c>
      <c r="Q128" s="24" t="str">
        <f>IF(ISNUMBER(AVERAGEIFS(Observed!Q$2:Q$10000,Observed!$A$2:$A$10000,$A128,Observed!$C$2:$C$10000,$C128)),AVERAGEIFS(Observed!Q$2:Q$10000,Observed!$A$2:$A$10000,$A128,Observed!$C$2:$C$10000,$C128),"")</f>
        <v/>
      </c>
      <c r="R128" s="24" t="str">
        <f>IF(ISNUMBER(AVERAGEIFS(Observed!R$2:R$10000,Observed!$A$2:$A$10000,$A128,Observed!$C$2:$C$10000,$C128)),AVERAGEIFS(Observed!R$2:R$10000,Observed!$A$2:$A$10000,$A128,Observed!$C$2:$C$10000,$C128),"")</f>
        <v/>
      </c>
      <c r="S128" s="22" t="str">
        <f>IF(ISNUMBER(AVERAGEIFS(Observed!S$2:S$10000,Observed!$A$2:$A$10000,$A128,Observed!$C$2:$C$10000,$C128)),AVERAGEIFS(Observed!S$2:S$10000,Observed!$A$2:$A$10000,$A128,Observed!$C$2:$C$10000,$C128),"")</f>
        <v/>
      </c>
      <c r="T128" s="23" t="str">
        <f>IF(ISNUMBER(AVERAGEIFS(Observed!T$2:T$10000,Observed!$A$2:$A$10000,$A128,Observed!$C$2:$C$10000,$C128)),AVERAGEIFS(Observed!T$2:T$10000,Observed!$A$2:$A$10000,$A128,Observed!$C$2:$C$10000,$C128),"")</f>
        <v/>
      </c>
      <c r="U128" s="23" t="str">
        <f>IF(ISNUMBER(AVERAGEIFS(Observed!U$2:U$10000,Observed!$A$2:$A$10000,$A128,Observed!$C$2:$C$10000,$C128)),AVERAGEIFS(Observed!U$2:U$10000,Observed!$A$2:$A$10000,$A128,Observed!$C$2:$C$10000,$C128),"")</f>
        <v/>
      </c>
      <c r="V128" s="23" t="str">
        <f>IF(ISNUMBER(AVERAGEIFS(Observed!V$2:V$10000,Observed!$A$2:$A$10000,$A128,Observed!$C$2:$C$10000,$C128)),AVERAGEIFS(Observed!V$2:V$10000,Observed!$A$2:$A$10000,$A128,Observed!$C$2:$C$10000,$C128),"")</f>
        <v/>
      </c>
      <c r="W128" s="23" t="str">
        <f>IF(ISNUMBER(AVERAGEIFS(Observed!W$2:W$10000,Observed!$A$2:$A$10000,$A128,Observed!$C$2:$C$10000,$C128)),AVERAGEIFS(Observed!W$2:W$10000,Observed!$A$2:$A$10000,$A128,Observed!$C$2:$C$10000,$C128),"")</f>
        <v/>
      </c>
      <c r="X128" s="23" t="str">
        <f>IF(ISNUMBER(AVERAGEIFS(Observed!X$2:X$10000,Observed!$A$2:$A$10000,$A128,Observed!$C$2:$C$10000,$C128)),AVERAGEIFS(Observed!X$2:X$10000,Observed!$A$2:$A$10000,$A128,Observed!$C$2:$C$10000,$C128),"")</f>
        <v/>
      </c>
      <c r="Y128" s="23">
        <f>IF(ISNUMBER(AVERAGEIFS(Observed!Y$2:Y$10000,Observed!$A$2:$A$10000,$A128,Observed!$C$2:$C$10000,$C128)),AVERAGEIFS(Observed!Y$2:Y$10000,Observed!$A$2:$A$10000,$A128,Observed!$C$2:$C$10000,$C128),"")</f>
        <v>21.53883171081543</v>
      </c>
      <c r="Z128" s="23">
        <f>IF(ISNUMBER(AVERAGEIFS(Observed!Z$2:Z$10000,Observed!$A$2:$A$10000,$A128,Observed!$C$2:$C$10000,$C128)),AVERAGEIFS(Observed!Z$2:Z$10000,Observed!$A$2:$A$10000,$A128,Observed!$C$2:$C$10000,$C128),"")</f>
        <v>7.6895915269851685</v>
      </c>
      <c r="AA128" s="23">
        <f>IF(ISNUMBER(AVERAGEIFS(Observed!AA$2:AA$10000,Observed!$A$2:$A$10000,$A128,Observed!$C$2:$C$10000,$C128)),AVERAGEIFS(Observed!AA$2:AA$10000,Observed!$A$2:$A$10000,$A128,Observed!$C$2:$C$10000,$C128),"")</f>
        <v>71.736485799153641</v>
      </c>
      <c r="AB128" s="23">
        <f>IF(ISNUMBER(AVERAGEIFS(Observed!AB$2:AB$10000,Observed!$A$2:$A$10000,$A128,Observed!$C$2:$C$10000,$C128)),AVERAGEIFS(Observed!AB$2:AB$10000,Observed!$A$2:$A$10000,$A128,Observed!$C$2:$C$10000,$C128),"")</f>
        <v>25.314387639363606</v>
      </c>
      <c r="AC128" s="23">
        <f>IF(ISNUMBER(AVERAGEIFS(Observed!AC$2:AC$10000,Observed!$A$2:$A$10000,$A128,Observed!$C$2:$C$10000,$C128)),AVERAGEIFS(Observed!AC$2:AC$10000,Observed!$A$2:$A$10000,$A128,Observed!$C$2:$C$10000,$C128),"")</f>
        <v>84.330467224121094</v>
      </c>
      <c r="AD128" s="23">
        <f>IF(ISNUMBER(AVERAGEIFS(Observed!AD$2:AD$10000,Observed!$A$2:$A$10000,$A128,Observed!$C$2:$C$10000,$C128)),AVERAGEIFS(Observed!AD$2:AD$10000,Observed!$A$2:$A$10000,$A128,Observed!$C$2:$C$10000,$C128),"")</f>
        <v>19.915040334065754</v>
      </c>
      <c r="AE128" s="24">
        <f>IF(ISNUMBER(AVERAGEIFS(Observed!AE$2:AE$10000,Observed!$A$2:$A$10000,$A128,Observed!$C$2:$C$10000,$C128)),AVERAGEIFS(Observed!AE$2:AE$10000,Observed!$A$2:$A$10000,$A128,Observed!$C$2:$C$10000,$C128),"")</f>
        <v>3.1864064534505208E-2</v>
      </c>
      <c r="AF128" s="24">
        <f>IF(ISNUMBER(AVERAGEIFS(Observed!AF$2:AF$10000,Observed!$A$2:$A$10000,$A128,Observed!$C$2:$C$10000,$C128)),AVERAGEIFS(Observed!AF$2:AF$10000,Observed!$A$2:$A$10000,$A128,Observed!$C$2:$C$10000,$C128),"")</f>
        <v>3.1864064534505208E-2</v>
      </c>
      <c r="AG128" s="23">
        <f>IF(ISNUMBER(AVERAGEIFS(Observed!AG$2:AG$10000,Observed!$A$2:$A$10000,$A128,Observed!$C$2:$C$10000,$C128)),AVERAGEIFS(Observed!AG$2:AG$10000,Observed!$A$2:$A$10000,$A128,Observed!$C$2:$C$10000,$C128),"")</f>
        <v>11.477837727864582</v>
      </c>
      <c r="AH128" s="23" t="str">
        <f>IF(ISNUMBER(AVERAGEIFS(Observed!AH$2:AH$10000,Observed!$A$2:$A$10000,$A128,Observed!$C$2:$C$10000,$C128)),AVERAGEIFS(Observed!AH$2:AH$10000,Observed!$A$2:$A$10000,$A128,Observed!$C$2:$C$10000,$C128),"")</f>
        <v/>
      </c>
      <c r="AI128" s="22" t="str">
        <f>IF(ISNUMBER(AVERAGEIFS(Observed!AI$2:AI$10000,Observed!$A$2:$A$10000,$A128,Observed!$C$2:$C$10000,$C128)),AVERAGEIFS(Observed!AI$2:AI$10000,Observed!$A$2:$A$10000,$A128,Observed!$C$2:$C$10000,$C128),"")</f>
        <v/>
      </c>
      <c r="AJ128" s="23" t="str">
        <f>IF(ISNUMBER(AVERAGEIFS(Observed!AJ$2:AJ$10000,Observed!$A$2:$A$10000,$A128,Observed!$C$2:$C$10000,$C128)),AVERAGEIFS(Observed!AJ$2:AJ$10000,Observed!$A$2:$A$10000,$A128,Observed!$C$2:$C$10000,$C128),"")</f>
        <v/>
      </c>
      <c r="AK128" s="23" t="str">
        <f>IF(ISNUMBER(AVERAGEIFS(Observed!AK$2:AK$10000,Observed!$A$2:$A$10000,$A128,Observed!$C$2:$C$10000,$C128)),AVERAGEIFS(Observed!AK$2:AK$10000,Observed!$A$2:$A$10000,$A128,Observed!$C$2:$C$10000,$C128),"")</f>
        <v/>
      </c>
      <c r="AL128" s="23" t="str">
        <f>IF(ISNUMBER(AVERAGEIFS(Observed!AL$2:AL$10000,Observed!$A$2:$A$10000,$A128,Observed!$C$2:$C$10000,$C128)),AVERAGEIFS(Observed!AL$2:AL$10000,Observed!$A$2:$A$10000,$A128,Observed!$C$2:$C$10000,$C128),"")</f>
        <v/>
      </c>
      <c r="AM128" s="23" t="str">
        <f>IF(ISNUMBER(AVERAGEIFS(Observed!AM$2:AM$10000,Observed!$A$2:$A$10000,$A128,Observed!$C$2:$C$10000,$C128)),AVERAGEIFS(Observed!AM$2:AM$10000,Observed!$A$2:$A$10000,$A128,Observed!$C$2:$C$10000,$C128),"")</f>
        <v/>
      </c>
      <c r="AN128" s="23" t="str">
        <f>IF(ISNUMBER(AVERAGEIFS(Observed!AN$2:AN$10000,Observed!$A$2:$A$10000,$A128,Observed!$C$2:$C$10000,$C128)),AVERAGEIFS(Observed!AN$2:AN$10000,Observed!$A$2:$A$10000,$A128,Observed!$C$2:$C$10000,$C128),"")</f>
        <v/>
      </c>
      <c r="AO128" s="2">
        <f>COUNTIFS(Observed!$A$2:$A$10000,$A128,Observed!$C$2:$C$10000,$C128)</f>
        <v>3</v>
      </c>
      <c r="AP128" s="2">
        <f t="shared" si="2"/>
        <v>10</v>
      </c>
    </row>
    <row r="129" spans="1:42" x14ac:dyDescent="0.25">
      <c r="A129" t="s">
        <v>23</v>
      </c>
      <c r="B129" t="s">
        <v>43</v>
      </c>
      <c r="C129" s="20">
        <v>42459</v>
      </c>
      <c r="D129">
        <v>1</v>
      </c>
      <c r="E129" t="s">
        <v>55</v>
      </c>
      <c r="G129" s="25" t="s">
        <v>75</v>
      </c>
      <c r="H129" t="s">
        <v>22</v>
      </c>
      <c r="J129" s="2" t="s">
        <v>42</v>
      </c>
      <c r="K129" s="22">
        <f>IF(ISNUMBER(AVERAGEIFS(Observed!K$2:K$10000,Observed!$A$2:$A$10000,$A129,Observed!$C$2:$C$10000,$C129)),AVERAGEIFS(Observed!K$2:K$10000,Observed!$A$2:$A$10000,$A129,Observed!$C$2:$C$10000,$C129),"")</f>
        <v>1270.7916666666667</v>
      </c>
      <c r="L129" s="23">
        <f>IF(ISNUMBER(AVERAGEIFS(Observed!L$2:L$10000,Observed!$A$2:$A$10000,$A129,Observed!$C$2:$C$10000,$C129)),AVERAGEIFS(Observed!L$2:L$10000,Observed!$A$2:$A$10000,$A129,Observed!$C$2:$C$10000,$C129),"")</f>
        <v>127.07916666666667</v>
      </c>
      <c r="M129" s="23" t="str">
        <f>IF(ISNUMBER(AVERAGEIFS(Observed!M$2:M$10000,Observed!$A$2:$A$10000,$A129,Observed!$C$2:$C$10000,$C129)),AVERAGEIFS(Observed!M$2:M$10000,Observed!$A$2:$A$10000,$A129,Observed!$C$2:$C$10000,$C129),"")</f>
        <v/>
      </c>
      <c r="N129" s="23" t="str">
        <f>IF(ISNUMBER(AVERAGEIFS(Observed!N$2:N$10000,Observed!$A$2:$A$10000,$A129,Observed!$C$2:$C$10000,$C129)),AVERAGEIFS(Observed!N$2:N$10000,Observed!$A$2:$A$10000,$A129,Observed!$C$2:$C$10000,$C129),"")</f>
        <v/>
      </c>
      <c r="O129" s="23" t="str">
        <f>IF(ISNUMBER(AVERAGEIFS(Observed!O$2:O$10000,Observed!$A$2:$A$10000,$A129,Observed!$C$2:$C$10000,$C129)),AVERAGEIFS(Observed!O$2:O$10000,Observed!$A$2:$A$10000,$A129,Observed!$C$2:$C$10000,$C129),"")</f>
        <v/>
      </c>
      <c r="P129" s="24" t="str">
        <f>IF(ISNUMBER(AVERAGEIFS(Observed!P$2:P$10000,Observed!$A$2:$A$10000,$A129,Observed!$C$2:$C$10000,$C129)),AVERAGEIFS(Observed!P$2:P$10000,Observed!$A$2:$A$10000,$A129,Observed!$C$2:$C$10000,$C129),"")</f>
        <v/>
      </c>
      <c r="Q129" s="24" t="str">
        <f>IF(ISNUMBER(AVERAGEIFS(Observed!Q$2:Q$10000,Observed!$A$2:$A$10000,$A129,Observed!$C$2:$C$10000,$C129)),AVERAGEIFS(Observed!Q$2:Q$10000,Observed!$A$2:$A$10000,$A129,Observed!$C$2:$C$10000,$C129),"")</f>
        <v/>
      </c>
      <c r="R129" s="24" t="str">
        <f>IF(ISNUMBER(AVERAGEIFS(Observed!R$2:R$10000,Observed!$A$2:$A$10000,$A129,Observed!$C$2:$C$10000,$C129)),AVERAGEIFS(Observed!R$2:R$10000,Observed!$A$2:$A$10000,$A129,Observed!$C$2:$C$10000,$C129),"")</f>
        <v/>
      </c>
      <c r="S129" s="22" t="str">
        <f>IF(ISNUMBER(AVERAGEIFS(Observed!S$2:S$10000,Observed!$A$2:$A$10000,$A129,Observed!$C$2:$C$10000,$C129)),AVERAGEIFS(Observed!S$2:S$10000,Observed!$A$2:$A$10000,$A129,Observed!$C$2:$C$10000,$C129),"")</f>
        <v/>
      </c>
      <c r="T129" s="23" t="str">
        <f>IF(ISNUMBER(AVERAGEIFS(Observed!T$2:T$10000,Observed!$A$2:$A$10000,$A129,Observed!$C$2:$C$10000,$C129)),AVERAGEIFS(Observed!T$2:T$10000,Observed!$A$2:$A$10000,$A129,Observed!$C$2:$C$10000,$C129),"")</f>
        <v/>
      </c>
      <c r="U129" s="23" t="str">
        <f>IF(ISNUMBER(AVERAGEIFS(Observed!U$2:U$10000,Observed!$A$2:$A$10000,$A129,Observed!$C$2:$C$10000,$C129)),AVERAGEIFS(Observed!U$2:U$10000,Observed!$A$2:$A$10000,$A129,Observed!$C$2:$C$10000,$C129),"")</f>
        <v/>
      </c>
      <c r="V129" s="23" t="str">
        <f>IF(ISNUMBER(AVERAGEIFS(Observed!V$2:V$10000,Observed!$A$2:$A$10000,$A129,Observed!$C$2:$C$10000,$C129)),AVERAGEIFS(Observed!V$2:V$10000,Observed!$A$2:$A$10000,$A129,Observed!$C$2:$C$10000,$C129),"")</f>
        <v/>
      </c>
      <c r="W129" s="23" t="str">
        <f>IF(ISNUMBER(AVERAGEIFS(Observed!W$2:W$10000,Observed!$A$2:$A$10000,$A129,Observed!$C$2:$C$10000,$C129)),AVERAGEIFS(Observed!W$2:W$10000,Observed!$A$2:$A$10000,$A129,Observed!$C$2:$C$10000,$C129),"")</f>
        <v/>
      </c>
      <c r="X129" s="23" t="str">
        <f>IF(ISNUMBER(AVERAGEIFS(Observed!X$2:X$10000,Observed!$A$2:$A$10000,$A129,Observed!$C$2:$C$10000,$C129)),AVERAGEIFS(Observed!X$2:X$10000,Observed!$A$2:$A$10000,$A129,Observed!$C$2:$C$10000,$C129),"")</f>
        <v/>
      </c>
      <c r="Y129" s="23">
        <f>IF(ISNUMBER(AVERAGEIFS(Observed!Y$2:Y$10000,Observed!$A$2:$A$10000,$A129,Observed!$C$2:$C$10000,$C129)),AVERAGEIFS(Observed!Y$2:Y$10000,Observed!$A$2:$A$10000,$A129,Observed!$C$2:$C$10000,$C129),"")</f>
        <v>19.756692886352539</v>
      </c>
      <c r="Z129" s="23">
        <f>IF(ISNUMBER(AVERAGEIFS(Observed!Z$2:Z$10000,Observed!$A$2:$A$10000,$A129,Observed!$C$2:$C$10000,$C129)),AVERAGEIFS(Observed!Z$2:Z$10000,Observed!$A$2:$A$10000,$A129,Observed!$C$2:$C$10000,$C129),"")</f>
        <v>8.6618413925170898</v>
      </c>
      <c r="AA129" s="23">
        <f>IF(ISNUMBER(AVERAGEIFS(Observed!AA$2:AA$10000,Observed!$A$2:$A$10000,$A129,Observed!$C$2:$C$10000,$C129)),AVERAGEIFS(Observed!AA$2:AA$10000,Observed!$A$2:$A$10000,$A129,Observed!$C$2:$C$10000,$C129),"")</f>
        <v>73.650494893391922</v>
      </c>
      <c r="AB129" s="23">
        <f>IF(ISNUMBER(AVERAGEIFS(Observed!AB$2:AB$10000,Observed!$A$2:$A$10000,$A129,Observed!$C$2:$C$10000,$C129)),AVERAGEIFS(Observed!AB$2:AB$10000,Observed!$A$2:$A$10000,$A129,Observed!$C$2:$C$10000,$C129),"")</f>
        <v>20.518953323364258</v>
      </c>
      <c r="AC129" s="23">
        <f>IF(ISNUMBER(AVERAGEIFS(Observed!AC$2:AC$10000,Observed!$A$2:$A$10000,$A129,Observed!$C$2:$C$10000,$C129)),AVERAGEIFS(Observed!AC$2:AC$10000,Observed!$A$2:$A$10000,$A129,Observed!$C$2:$C$10000,$C129),"")</f>
        <v>83.553204854329422</v>
      </c>
      <c r="AD129" s="23">
        <f>IF(ISNUMBER(AVERAGEIFS(Observed!AD$2:AD$10000,Observed!$A$2:$A$10000,$A129,Observed!$C$2:$C$10000,$C129)),AVERAGEIFS(Observed!AD$2:AD$10000,Observed!$A$2:$A$10000,$A129,Observed!$C$2:$C$10000,$C129),"")</f>
        <v>21.20555814107259</v>
      </c>
      <c r="AE129" s="24">
        <f>IF(ISNUMBER(AVERAGEIFS(Observed!AE$2:AE$10000,Observed!$A$2:$A$10000,$A129,Observed!$C$2:$C$10000,$C129)),AVERAGEIFS(Observed!AE$2:AE$10000,Observed!$A$2:$A$10000,$A129,Observed!$C$2:$C$10000,$C129),"")</f>
        <v>3.3928893025716146E-2</v>
      </c>
      <c r="AF129" s="24">
        <f>IF(ISNUMBER(AVERAGEIFS(Observed!AF$2:AF$10000,Observed!$A$2:$A$10000,$A129,Observed!$C$2:$C$10000,$C129)),AVERAGEIFS(Observed!AF$2:AF$10000,Observed!$A$2:$A$10000,$A129,Observed!$C$2:$C$10000,$C129),"")</f>
        <v>3.3928893025716146E-2</v>
      </c>
      <c r="AG129" s="23">
        <f>IF(ISNUMBER(AVERAGEIFS(Observed!AG$2:AG$10000,Observed!$A$2:$A$10000,$A129,Observed!$C$2:$C$10000,$C129)),AVERAGEIFS(Observed!AG$2:AG$10000,Observed!$A$2:$A$10000,$A129,Observed!$C$2:$C$10000,$C129),"")</f>
        <v>11.78407918294271</v>
      </c>
      <c r="AH129" s="23" t="str">
        <f>IF(ISNUMBER(AVERAGEIFS(Observed!AH$2:AH$10000,Observed!$A$2:$A$10000,$A129,Observed!$C$2:$C$10000,$C129)),AVERAGEIFS(Observed!AH$2:AH$10000,Observed!$A$2:$A$10000,$A129,Observed!$C$2:$C$10000,$C129),"")</f>
        <v/>
      </c>
      <c r="AI129" s="22" t="str">
        <f>IF(ISNUMBER(AVERAGEIFS(Observed!AI$2:AI$10000,Observed!$A$2:$A$10000,$A129,Observed!$C$2:$C$10000,$C129)),AVERAGEIFS(Observed!AI$2:AI$10000,Observed!$A$2:$A$10000,$A129,Observed!$C$2:$C$10000,$C129),"")</f>
        <v/>
      </c>
      <c r="AJ129" s="23" t="str">
        <f>IF(ISNUMBER(AVERAGEIFS(Observed!AJ$2:AJ$10000,Observed!$A$2:$A$10000,$A129,Observed!$C$2:$C$10000,$C129)),AVERAGEIFS(Observed!AJ$2:AJ$10000,Observed!$A$2:$A$10000,$A129,Observed!$C$2:$C$10000,$C129),"")</f>
        <v/>
      </c>
      <c r="AK129" s="23" t="str">
        <f>IF(ISNUMBER(AVERAGEIFS(Observed!AK$2:AK$10000,Observed!$A$2:$A$10000,$A129,Observed!$C$2:$C$10000,$C129)),AVERAGEIFS(Observed!AK$2:AK$10000,Observed!$A$2:$A$10000,$A129,Observed!$C$2:$C$10000,$C129),"")</f>
        <v/>
      </c>
      <c r="AL129" s="23" t="str">
        <f>IF(ISNUMBER(AVERAGEIFS(Observed!AL$2:AL$10000,Observed!$A$2:$A$10000,$A129,Observed!$C$2:$C$10000,$C129)),AVERAGEIFS(Observed!AL$2:AL$10000,Observed!$A$2:$A$10000,$A129,Observed!$C$2:$C$10000,$C129),"")</f>
        <v/>
      </c>
      <c r="AM129" s="23" t="str">
        <f>IF(ISNUMBER(AVERAGEIFS(Observed!AM$2:AM$10000,Observed!$A$2:$A$10000,$A129,Observed!$C$2:$C$10000,$C129)),AVERAGEIFS(Observed!AM$2:AM$10000,Observed!$A$2:$A$10000,$A129,Observed!$C$2:$C$10000,$C129),"")</f>
        <v/>
      </c>
      <c r="AN129" s="23" t="str">
        <f>IF(ISNUMBER(AVERAGEIFS(Observed!AN$2:AN$10000,Observed!$A$2:$A$10000,$A129,Observed!$C$2:$C$10000,$C129)),AVERAGEIFS(Observed!AN$2:AN$10000,Observed!$A$2:$A$10000,$A129,Observed!$C$2:$C$10000,$C129),"")</f>
        <v/>
      </c>
      <c r="AO129" s="2">
        <f>COUNTIFS(Observed!$A$2:$A$10000,$A129,Observed!$C$2:$C$10000,$C129)</f>
        <v>3</v>
      </c>
      <c r="AP129" s="2">
        <f t="shared" si="2"/>
        <v>10</v>
      </c>
    </row>
    <row r="130" spans="1:42" x14ac:dyDescent="0.25">
      <c r="A130" t="s">
        <v>24</v>
      </c>
      <c r="B130" t="s">
        <v>43</v>
      </c>
      <c r="C130" s="20">
        <v>42459</v>
      </c>
      <c r="D130">
        <v>1</v>
      </c>
      <c r="E130" t="s">
        <v>56</v>
      </c>
      <c r="G130" s="25" t="s">
        <v>75</v>
      </c>
      <c r="H130" t="s">
        <v>22</v>
      </c>
      <c r="J130" s="2" t="s">
        <v>42</v>
      </c>
      <c r="K130" s="22">
        <f>IF(ISNUMBER(AVERAGEIFS(Observed!K$2:K$10000,Observed!$A$2:$A$10000,$A130,Observed!$C$2:$C$10000,$C130)),AVERAGEIFS(Observed!K$2:K$10000,Observed!$A$2:$A$10000,$A130,Observed!$C$2:$C$10000,$C130),"")</f>
        <v>1584.0416666666667</v>
      </c>
      <c r="L130" s="23">
        <f>IF(ISNUMBER(AVERAGEIFS(Observed!L$2:L$10000,Observed!$A$2:$A$10000,$A130,Observed!$C$2:$C$10000,$C130)),AVERAGEIFS(Observed!L$2:L$10000,Observed!$A$2:$A$10000,$A130,Observed!$C$2:$C$10000,$C130),"")</f>
        <v>158.40416666666667</v>
      </c>
      <c r="M130" s="23" t="str">
        <f>IF(ISNUMBER(AVERAGEIFS(Observed!M$2:M$10000,Observed!$A$2:$A$10000,$A130,Observed!$C$2:$C$10000,$C130)),AVERAGEIFS(Observed!M$2:M$10000,Observed!$A$2:$A$10000,$A130,Observed!$C$2:$C$10000,$C130),"")</f>
        <v/>
      </c>
      <c r="N130" s="23" t="str">
        <f>IF(ISNUMBER(AVERAGEIFS(Observed!N$2:N$10000,Observed!$A$2:$A$10000,$A130,Observed!$C$2:$C$10000,$C130)),AVERAGEIFS(Observed!N$2:N$10000,Observed!$A$2:$A$10000,$A130,Observed!$C$2:$C$10000,$C130),"")</f>
        <v/>
      </c>
      <c r="O130" s="23" t="str">
        <f>IF(ISNUMBER(AVERAGEIFS(Observed!O$2:O$10000,Observed!$A$2:$A$10000,$A130,Observed!$C$2:$C$10000,$C130)),AVERAGEIFS(Observed!O$2:O$10000,Observed!$A$2:$A$10000,$A130,Observed!$C$2:$C$10000,$C130),"")</f>
        <v/>
      </c>
      <c r="P130" s="24" t="str">
        <f>IF(ISNUMBER(AVERAGEIFS(Observed!P$2:P$10000,Observed!$A$2:$A$10000,$A130,Observed!$C$2:$C$10000,$C130)),AVERAGEIFS(Observed!P$2:P$10000,Observed!$A$2:$A$10000,$A130,Observed!$C$2:$C$10000,$C130),"")</f>
        <v/>
      </c>
      <c r="Q130" s="24" t="str">
        <f>IF(ISNUMBER(AVERAGEIFS(Observed!Q$2:Q$10000,Observed!$A$2:$A$10000,$A130,Observed!$C$2:$C$10000,$C130)),AVERAGEIFS(Observed!Q$2:Q$10000,Observed!$A$2:$A$10000,$A130,Observed!$C$2:$C$10000,$C130),"")</f>
        <v/>
      </c>
      <c r="R130" s="24" t="str">
        <f>IF(ISNUMBER(AVERAGEIFS(Observed!R$2:R$10000,Observed!$A$2:$A$10000,$A130,Observed!$C$2:$C$10000,$C130)),AVERAGEIFS(Observed!R$2:R$10000,Observed!$A$2:$A$10000,$A130,Observed!$C$2:$C$10000,$C130),"")</f>
        <v/>
      </c>
      <c r="S130" s="22" t="str">
        <f>IF(ISNUMBER(AVERAGEIFS(Observed!S$2:S$10000,Observed!$A$2:$A$10000,$A130,Observed!$C$2:$C$10000,$C130)),AVERAGEIFS(Observed!S$2:S$10000,Observed!$A$2:$A$10000,$A130,Observed!$C$2:$C$10000,$C130),"")</f>
        <v/>
      </c>
      <c r="T130" s="23" t="str">
        <f>IF(ISNUMBER(AVERAGEIFS(Observed!T$2:T$10000,Observed!$A$2:$A$10000,$A130,Observed!$C$2:$C$10000,$C130)),AVERAGEIFS(Observed!T$2:T$10000,Observed!$A$2:$A$10000,$A130,Observed!$C$2:$C$10000,$C130),"")</f>
        <v/>
      </c>
      <c r="U130" s="23" t="str">
        <f>IF(ISNUMBER(AVERAGEIFS(Observed!U$2:U$10000,Observed!$A$2:$A$10000,$A130,Observed!$C$2:$C$10000,$C130)),AVERAGEIFS(Observed!U$2:U$10000,Observed!$A$2:$A$10000,$A130,Observed!$C$2:$C$10000,$C130),"")</f>
        <v/>
      </c>
      <c r="V130" s="23" t="str">
        <f>IF(ISNUMBER(AVERAGEIFS(Observed!V$2:V$10000,Observed!$A$2:$A$10000,$A130,Observed!$C$2:$C$10000,$C130)),AVERAGEIFS(Observed!V$2:V$10000,Observed!$A$2:$A$10000,$A130,Observed!$C$2:$C$10000,$C130),"")</f>
        <v/>
      </c>
      <c r="W130" s="23" t="str">
        <f>IF(ISNUMBER(AVERAGEIFS(Observed!W$2:W$10000,Observed!$A$2:$A$10000,$A130,Observed!$C$2:$C$10000,$C130)),AVERAGEIFS(Observed!W$2:W$10000,Observed!$A$2:$A$10000,$A130,Observed!$C$2:$C$10000,$C130),"")</f>
        <v/>
      </c>
      <c r="X130" s="23" t="str">
        <f>IF(ISNUMBER(AVERAGEIFS(Observed!X$2:X$10000,Observed!$A$2:$A$10000,$A130,Observed!$C$2:$C$10000,$C130)),AVERAGEIFS(Observed!X$2:X$10000,Observed!$A$2:$A$10000,$A130,Observed!$C$2:$C$10000,$C130),"")</f>
        <v/>
      </c>
      <c r="Y130" s="23">
        <f>IF(ISNUMBER(AVERAGEIFS(Observed!Y$2:Y$10000,Observed!$A$2:$A$10000,$A130,Observed!$C$2:$C$10000,$C130)),AVERAGEIFS(Observed!Y$2:Y$10000,Observed!$A$2:$A$10000,$A130,Observed!$C$2:$C$10000,$C130),"")</f>
        <v>16.965710957845051</v>
      </c>
      <c r="Z130" s="23">
        <f>IF(ISNUMBER(AVERAGEIFS(Observed!Z$2:Z$10000,Observed!$A$2:$A$10000,$A130,Observed!$C$2:$C$10000,$C130)),AVERAGEIFS(Observed!Z$2:Z$10000,Observed!$A$2:$A$10000,$A130,Observed!$C$2:$C$10000,$C130),"")</f>
        <v>0.59928103288014734</v>
      </c>
      <c r="AA130" s="23">
        <f>IF(ISNUMBER(AVERAGEIFS(Observed!AA$2:AA$10000,Observed!$A$2:$A$10000,$A130,Observed!$C$2:$C$10000,$C130)),AVERAGEIFS(Observed!AA$2:AA$10000,Observed!$A$2:$A$10000,$A130,Observed!$C$2:$C$10000,$C130),"")</f>
        <v>72.697329203287765</v>
      </c>
      <c r="AB130" s="23">
        <f>IF(ISNUMBER(AVERAGEIFS(Observed!AB$2:AB$10000,Observed!$A$2:$A$10000,$A130,Observed!$C$2:$C$10000,$C130)),AVERAGEIFS(Observed!AB$2:AB$10000,Observed!$A$2:$A$10000,$A130,Observed!$C$2:$C$10000,$C130),"")</f>
        <v>22.984603881835938</v>
      </c>
      <c r="AC130" s="23">
        <f>IF(ISNUMBER(AVERAGEIFS(Observed!AC$2:AC$10000,Observed!$A$2:$A$10000,$A130,Observed!$C$2:$C$10000,$C130)),AVERAGEIFS(Observed!AC$2:AC$10000,Observed!$A$2:$A$10000,$A130,Observed!$C$2:$C$10000,$C130),"")</f>
        <v>79.924842834472656</v>
      </c>
      <c r="AD130" s="23">
        <f>IF(ISNUMBER(AVERAGEIFS(Observed!AD$2:AD$10000,Observed!$A$2:$A$10000,$A130,Observed!$C$2:$C$10000,$C130)),AVERAGEIFS(Observed!AD$2:AD$10000,Observed!$A$2:$A$10000,$A130,Observed!$C$2:$C$10000,$C130),"")</f>
        <v>22.200306574503582</v>
      </c>
      <c r="AE130" s="24">
        <f>IF(ISNUMBER(AVERAGEIFS(Observed!AE$2:AE$10000,Observed!$A$2:$A$10000,$A130,Observed!$C$2:$C$10000,$C130)),AVERAGEIFS(Observed!AE$2:AE$10000,Observed!$A$2:$A$10000,$A130,Observed!$C$2:$C$10000,$C130),"")</f>
        <v>3.5520490519205729E-2</v>
      </c>
      <c r="AF130" s="24">
        <f>IF(ISNUMBER(AVERAGEIFS(Observed!AF$2:AF$10000,Observed!$A$2:$A$10000,$A130,Observed!$C$2:$C$10000,$C130)),AVERAGEIFS(Observed!AF$2:AF$10000,Observed!$A$2:$A$10000,$A130,Observed!$C$2:$C$10000,$C130),"")</f>
        <v>3.5520490519205729E-2</v>
      </c>
      <c r="AG130" s="23">
        <f>IF(ISNUMBER(AVERAGEIFS(Observed!AG$2:AG$10000,Observed!$A$2:$A$10000,$A130,Observed!$C$2:$C$10000,$C130)),AVERAGEIFS(Observed!AG$2:AG$10000,Observed!$A$2:$A$10000,$A130,Observed!$C$2:$C$10000,$C130),"")</f>
        <v>11.631572672526042</v>
      </c>
      <c r="AH130" s="23" t="str">
        <f>IF(ISNUMBER(AVERAGEIFS(Observed!AH$2:AH$10000,Observed!$A$2:$A$10000,$A130,Observed!$C$2:$C$10000,$C130)),AVERAGEIFS(Observed!AH$2:AH$10000,Observed!$A$2:$A$10000,$A130,Observed!$C$2:$C$10000,$C130),"")</f>
        <v/>
      </c>
      <c r="AI130" s="22" t="str">
        <f>IF(ISNUMBER(AVERAGEIFS(Observed!AI$2:AI$10000,Observed!$A$2:$A$10000,$A130,Observed!$C$2:$C$10000,$C130)),AVERAGEIFS(Observed!AI$2:AI$10000,Observed!$A$2:$A$10000,$A130,Observed!$C$2:$C$10000,$C130),"")</f>
        <v/>
      </c>
      <c r="AJ130" s="23" t="str">
        <f>IF(ISNUMBER(AVERAGEIFS(Observed!AJ$2:AJ$10000,Observed!$A$2:$A$10000,$A130,Observed!$C$2:$C$10000,$C130)),AVERAGEIFS(Observed!AJ$2:AJ$10000,Observed!$A$2:$A$10000,$A130,Observed!$C$2:$C$10000,$C130),"")</f>
        <v/>
      </c>
      <c r="AK130" s="23" t="str">
        <f>IF(ISNUMBER(AVERAGEIFS(Observed!AK$2:AK$10000,Observed!$A$2:$A$10000,$A130,Observed!$C$2:$C$10000,$C130)),AVERAGEIFS(Observed!AK$2:AK$10000,Observed!$A$2:$A$10000,$A130,Observed!$C$2:$C$10000,$C130),"")</f>
        <v/>
      </c>
      <c r="AL130" s="23" t="str">
        <f>IF(ISNUMBER(AVERAGEIFS(Observed!AL$2:AL$10000,Observed!$A$2:$A$10000,$A130,Observed!$C$2:$C$10000,$C130)),AVERAGEIFS(Observed!AL$2:AL$10000,Observed!$A$2:$A$10000,$A130,Observed!$C$2:$C$10000,$C130),"")</f>
        <v/>
      </c>
      <c r="AM130" s="23" t="str">
        <f>IF(ISNUMBER(AVERAGEIFS(Observed!AM$2:AM$10000,Observed!$A$2:$A$10000,$A130,Observed!$C$2:$C$10000,$C130)),AVERAGEIFS(Observed!AM$2:AM$10000,Observed!$A$2:$A$10000,$A130,Observed!$C$2:$C$10000,$C130),"")</f>
        <v/>
      </c>
      <c r="AN130" s="23" t="str">
        <f>IF(ISNUMBER(AVERAGEIFS(Observed!AN$2:AN$10000,Observed!$A$2:$A$10000,$A130,Observed!$C$2:$C$10000,$C130)),AVERAGEIFS(Observed!AN$2:AN$10000,Observed!$A$2:$A$10000,$A130,Observed!$C$2:$C$10000,$C130),"")</f>
        <v/>
      </c>
      <c r="AO130" s="2">
        <f>COUNTIFS(Observed!$A$2:$A$10000,$A130,Observed!$C$2:$C$10000,$C130)</f>
        <v>3</v>
      </c>
      <c r="AP130" s="2">
        <f t="shared" si="2"/>
        <v>10</v>
      </c>
    </row>
    <row r="131" spans="1:42" x14ac:dyDescent="0.25">
      <c r="A131" t="s">
        <v>27</v>
      </c>
      <c r="B131" t="s">
        <v>43</v>
      </c>
      <c r="C131" s="20">
        <v>42459</v>
      </c>
      <c r="D131">
        <v>1</v>
      </c>
      <c r="E131" t="s">
        <v>57</v>
      </c>
      <c r="G131" s="25" t="s">
        <v>75</v>
      </c>
      <c r="H131" t="s">
        <v>22</v>
      </c>
      <c r="J131" s="2" t="s">
        <v>42</v>
      </c>
      <c r="K131" s="22">
        <f>IF(ISNUMBER(AVERAGEIFS(Observed!K$2:K$10000,Observed!$A$2:$A$10000,$A131,Observed!$C$2:$C$10000,$C131)),AVERAGEIFS(Observed!K$2:K$10000,Observed!$A$2:$A$10000,$A131,Observed!$C$2:$C$10000,$C131),"")</f>
        <v>1388.0833333333333</v>
      </c>
      <c r="L131" s="23">
        <f>IF(ISNUMBER(AVERAGEIFS(Observed!L$2:L$10000,Observed!$A$2:$A$10000,$A131,Observed!$C$2:$C$10000,$C131)),AVERAGEIFS(Observed!L$2:L$10000,Observed!$A$2:$A$10000,$A131,Observed!$C$2:$C$10000,$C131),"")</f>
        <v>138.80833333333334</v>
      </c>
      <c r="M131" s="23" t="str">
        <f>IF(ISNUMBER(AVERAGEIFS(Observed!M$2:M$10000,Observed!$A$2:$A$10000,$A131,Observed!$C$2:$C$10000,$C131)),AVERAGEIFS(Observed!M$2:M$10000,Observed!$A$2:$A$10000,$A131,Observed!$C$2:$C$10000,$C131),"")</f>
        <v/>
      </c>
      <c r="N131" s="23" t="str">
        <f>IF(ISNUMBER(AVERAGEIFS(Observed!N$2:N$10000,Observed!$A$2:$A$10000,$A131,Observed!$C$2:$C$10000,$C131)),AVERAGEIFS(Observed!N$2:N$10000,Observed!$A$2:$A$10000,$A131,Observed!$C$2:$C$10000,$C131),"")</f>
        <v/>
      </c>
      <c r="O131" s="23" t="str">
        <f>IF(ISNUMBER(AVERAGEIFS(Observed!O$2:O$10000,Observed!$A$2:$A$10000,$A131,Observed!$C$2:$C$10000,$C131)),AVERAGEIFS(Observed!O$2:O$10000,Observed!$A$2:$A$10000,$A131,Observed!$C$2:$C$10000,$C131),"")</f>
        <v/>
      </c>
      <c r="P131" s="24" t="str">
        <f>IF(ISNUMBER(AVERAGEIFS(Observed!P$2:P$10000,Observed!$A$2:$A$10000,$A131,Observed!$C$2:$C$10000,$C131)),AVERAGEIFS(Observed!P$2:P$10000,Observed!$A$2:$A$10000,$A131,Observed!$C$2:$C$10000,$C131),"")</f>
        <v/>
      </c>
      <c r="Q131" s="24" t="str">
        <f>IF(ISNUMBER(AVERAGEIFS(Observed!Q$2:Q$10000,Observed!$A$2:$A$10000,$A131,Observed!$C$2:$C$10000,$C131)),AVERAGEIFS(Observed!Q$2:Q$10000,Observed!$A$2:$A$10000,$A131,Observed!$C$2:$C$10000,$C131),"")</f>
        <v/>
      </c>
      <c r="R131" s="24" t="str">
        <f>IF(ISNUMBER(AVERAGEIFS(Observed!R$2:R$10000,Observed!$A$2:$A$10000,$A131,Observed!$C$2:$C$10000,$C131)),AVERAGEIFS(Observed!R$2:R$10000,Observed!$A$2:$A$10000,$A131,Observed!$C$2:$C$10000,$C131),"")</f>
        <v/>
      </c>
      <c r="S131" s="22" t="str">
        <f>IF(ISNUMBER(AVERAGEIFS(Observed!S$2:S$10000,Observed!$A$2:$A$10000,$A131,Observed!$C$2:$C$10000,$C131)),AVERAGEIFS(Observed!S$2:S$10000,Observed!$A$2:$A$10000,$A131,Observed!$C$2:$C$10000,$C131),"")</f>
        <v/>
      </c>
      <c r="T131" s="23" t="str">
        <f>IF(ISNUMBER(AVERAGEIFS(Observed!T$2:T$10000,Observed!$A$2:$A$10000,$A131,Observed!$C$2:$C$10000,$C131)),AVERAGEIFS(Observed!T$2:T$10000,Observed!$A$2:$A$10000,$A131,Observed!$C$2:$C$10000,$C131),"")</f>
        <v/>
      </c>
      <c r="U131" s="23" t="str">
        <f>IF(ISNUMBER(AVERAGEIFS(Observed!U$2:U$10000,Observed!$A$2:$A$10000,$A131,Observed!$C$2:$C$10000,$C131)),AVERAGEIFS(Observed!U$2:U$10000,Observed!$A$2:$A$10000,$A131,Observed!$C$2:$C$10000,$C131),"")</f>
        <v/>
      </c>
      <c r="V131" s="23" t="str">
        <f>IF(ISNUMBER(AVERAGEIFS(Observed!V$2:V$10000,Observed!$A$2:$A$10000,$A131,Observed!$C$2:$C$10000,$C131)),AVERAGEIFS(Observed!V$2:V$10000,Observed!$A$2:$A$10000,$A131,Observed!$C$2:$C$10000,$C131),"")</f>
        <v/>
      </c>
      <c r="W131" s="23" t="str">
        <f>IF(ISNUMBER(AVERAGEIFS(Observed!W$2:W$10000,Observed!$A$2:$A$10000,$A131,Observed!$C$2:$C$10000,$C131)),AVERAGEIFS(Observed!W$2:W$10000,Observed!$A$2:$A$10000,$A131,Observed!$C$2:$C$10000,$C131),"")</f>
        <v/>
      </c>
      <c r="X131" s="23" t="str">
        <f>IF(ISNUMBER(AVERAGEIFS(Observed!X$2:X$10000,Observed!$A$2:$A$10000,$A131,Observed!$C$2:$C$10000,$C131)),AVERAGEIFS(Observed!X$2:X$10000,Observed!$A$2:$A$10000,$A131,Observed!$C$2:$C$10000,$C131),"")</f>
        <v/>
      </c>
      <c r="Y131" s="23">
        <f>IF(ISNUMBER(AVERAGEIFS(Observed!Y$2:Y$10000,Observed!$A$2:$A$10000,$A131,Observed!$C$2:$C$10000,$C131)),AVERAGEIFS(Observed!Y$2:Y$10000,Observed!$A$2:$A$10000,$A131,Observed!$C$2:$C$10000,$C131),"")</f>
        <v>19.721520105997723</v>
      </c>
      <c r="Z131" s="23">
        <f>IF(ISNUMBER(AVERAGEIFS(Observed!Z$2:Z$10000,Observed!$A$2:$A$10000,$A131,Observed!$C$2:$C$10000,$C131)),AVERAGEIFS(Observed!Z$2:Z$10000,Observed!$A$2:$A$10000,$A131,Observed!$C$2:$C$10000,$C131),"")</f>
        <v>10.637664477030436</v>
      </c>
      <c r="AA131" s="23">
        <f>IF(ISNUMBER(AVERAGEIFS(Observed!AA$2:AA$10000,Observed!$A$2:$A$10000,$A131,Observed!$C$2:$C$10000,$C131)),AVERAGEIFS(Observed!AA$2:AA$10000,Observed!$A$2:$A$10000,$A131,Observed!$C$2:$C$10000,$C131),"")</f>
        <v>74.228797912597656</v>
      </c>
      <c r="AB131" s="23">
        <f>IF(ISNUMBER(AVERAGEIFS(Observed!AB$2:AB$10000,Observed!$A$2:$A$10000,$A131,Observed!$C$2:$C$10000,$C131)),AVERAGEIFS(Observed!AB$2:AB$10000,Observed!$A$2:$A$10000,$A131,Observed!$C$2:$C$10000,$C131),"")</f>
        <v>21.538568496704102</v>
      </c>
      <c r="AC131" s="23">
        <f>IF(ISNUMBER(AVERAGEIFS(Observed!AC$2:AC$10000,Observed!$A$2:$A$10000,$A131,Observed!$C$2:$C$10000,$C131)),AVERAGEIFS(Observed!AC$2:AC$10000,Observed!$A$2:$A$10000,$A131,Observed!$C$2:$C$10000,$C131),"")</f>
        <v>84.071128845214844</v>
      </c>
      <c r="AD131" s="23">
        <f>IF(ISNUMBER(AVERAGEIFS(Observed!AD$2:AD$10000,Observed!$A$2:$A$10000,$A131,Observed!$C$2:$C$10000,$C131)),AVERAGEIFS(Observed!AD$2:AD$10000,Observed!$A$2:$A$10000,$A131,Observed!$C$2:$C$10000,$C131),"")</f>
        <v>20.177312850952148</v>
      </c>
      <c r="AE131" s="24">
        <f>IF(ISNUMBER(AVERAGEIFS(Observed!AE$2:AE$10000,Observed!$A$2:$A$10000,$A131,Observed!$C$2:$C$10000,$C131)),AVERAGEIFS(Observed!AE$2:AE$10000,Observed!$A$2:$A$10000,$A131,Observed!$C$2:$C$10000,$C131),"")</f>
        <v>3.2283700561523437E-2</v>
      </c>
      <c r="AF131" s="24">
        <f>IF(ISNUMBER(AVERAGEIFS(Observed!AF$2:AF$10000,Observed!$A$2:$A$10000,$A131,Observed!$C$2:$C$10000,$C131)),AVERAGEIFS(Observed!AF$2:AF$10000,Observed!$A$2:$A$10000,$A131,Observed!$C$2:$C$10000,$C131),"")</f>
        <v>3.2283700561523437E-2</v>
      </c>
      <c r="AG131" s="23">
        <f>IF(ISNUMBER(AVERAGEIFS(Observed!AG$2:AG$10000,Observed!$A$2:$A$10000,$A131,Observed!$C$2:$C$10000,$C131)),AVERAGEIFS(Observed!AG$2:AG$10000,Observed!$A$2:$A$10000,$A131,Observed!$C$2:$C$10000,$C131),"")</f>
        <v>11.876607666015625</v>
      </c>
      <c r="AH131" s="23" t="str">
        <f>IF(ISNUMBER(AVERAGEIFS(Observed!AH$2:AH$10000,Observed!$A$2:$A$10000,$A131,Observed!$C$2:$C$10000,$C131)),AVERAGEIFS(Observed!AH$2:AH$10000,Observed!$A$2:$A$10000,$A131,Observed!$C$2:$C$10000,$C131),"")</f>
        <v/>
      </c>
      <c r="AI131" s="22" t="str">
        <f>IF(ISNUMBER(AVERAGEIFS(Observed!AI$2:AI$10000,Observed!$A$2:$A$10000,$A131,Observed!$C$2:$C$10000,$C131)),AVERAGEIFS(Observed!AI$2:AI$10000,Observed!$A$2:$A$10000,$A131,Observed!$C$2:$C$10000,$C131),"")</f>
        <v/>
      </c>
      <c r="AJ131" s="23" t="str">
        <f>IF(ISNUMBER(AVERAGEIFS(Observed!AJ$2:AJ$10000,Observed!$A$2:$A$10000,$A131,Observed!$C$2:$C$10000,$C131)),AVERAGEIFS(Observed!AJ$2:AJ$10000,Observed!$A$2:$A$10000,$A131,Observed!$C$2:$C$10000,$C131),"")</f>
        <v/>
      </c>
      <c r="AK131" s="23" t="str">
        <f>IF(ISNUMBER(AVERAGEIFS(Observed!AK$2:AK$10000,Observed!$A$2:$A$10000,$A131,Observed!$C$2:$C$10000,$C131)),AVERAGEIFS(Observed!AK$2:AK$10000,Observed!$A$2:$A$10000,$A131,Observed!$C$2:$C$10000,$C131),"")</f>
        <v/>
      </c>
      <c r="AL131" s="23" t="str">
        <f>IF(ISNUMBER(AVERAGEIFS(Observed!AL$2:AL$10000,Observed!$A$2:$A$10000,$A131,Observed!$C$2:$C$10000,$C131)),AVERAGEIFS(Observed!AL$2:AL$10000,Observed!$A$2:$A$10000,$A131,Observed!$C$2:$C$10000,$C131),"")</f>
        <v/>
      </c>
      <c r="AM131" s="23" t="str">
        <f>IF(ISNUMBER(AVERAGEIFS(Observed!AM$2:AM$10000,Observed!$A$2:$A$10000,$A131,Observed!$C$2:$C$10000,$C131)),AVERAGEIFS(Observed!AM$2:AM$10000,Observed!$A$2:$A$10000,$A131,Observed!$C$2:$C$10000,$C131),"")</f>
        <v/>
      </c>
      <c r="AN131" s="23" t="str">
        <f>IF(ISNUMBER(AVERAGEIFS(Observed!AN$2:AN$10000,Observed!$A$2:$A$10000,$A131,Observed!$C$2:$C$10000,$C131)),AVERAGEIFS(Observed!AN$2:AN$10000,Observed!$A$2:$A$10000,$A131,Observed!$C$2:$C$10000,$C131),"")</f>
        <v/>
      </c>
      <c r="AO131" s="2">
        <f>COUNTIFS(Observed!$A$2:$A$10000,$A131,Observed!$C$2:$C$10000,$C131)</f>
        <v>3</v>
      </c>
      <c r="AP131" s="2">
        <f t="shared" si="2"/>
        <v>10</v>
      </c>
    </row>
    <row r="132" spans="1:42" x14ac:dyDescent="0.25">
      <c r="A132" t="s">
        <v>28</v>
      </c>
      <c r="B132" t="s">
        <v>43</v>
      </c>
      <c r="C132" s="20">
        <v>42459</v>
      </c>
      <c r="D132">
        <v>1</v>
      </c>
      <c r="E132" t="s">
        <v>58</v>
      </c>
      <c r="G132" s="25" t="s">
        <v>75</v>
      </c>
      <c r="H132" t="s">
        <v>22</v>
      </c>
      <c r="J132" s="2" t="s">
        <v>42</v>
      </c>
      <c r="K132" s="22">
        <f>IF(ISNUMBER(AVERAGEIFS(Observed!K$2:K$10000,Observed!$A$2:$A$10000,$A132,Observed!$C$2:$C$10000,$C132)),AVERAGEIFS(Observed!K$2:K$10000,Observed!$A$2:$A$10000,$A132,Observed!$C$2:$C$10000,$C132),"")</f>
        <v>990.25</v>
      </c>
      <c r="L132" s="23">
        <f>IF(ISNUMBER(AVERAGEIFS(Observed!L$2:L$10000,Observed!$A$2:$A$10000,$A132,Observed!$C$2:$C$10000,$C132)),AVERAGEIFS(Observed!L$2:L$10000,Observed!$A$2:$A$10000,$A132,Observed!$C$2:$C$10000,$C132),"")</f>
        <v>99.024999999999991</v>
      </c>
      <c r="M132" s="23" t="str">
        <f>IF(ISNUMBER(AVERAGEIFS(Observed!M$2:M$10000,Observed!$A$2:$A$10000,$A132,Observed!$C$2:$C$10000,$C132)),AVERAGEIFS(Observed!M$2:M$10000,Observed!$A$2:$A$10000,$A132,Observed!$C$2:$C$10000,$C132),"")</f>
        <v/>
      </c>
      <c r="N132" s="23" t="str">
        <f>IF(ISNUMBER(AVERAGEIFS(Observed!N$2:N$10000,Observed!$A$2:$A$10000,$A132,Observed!$C$2:$C$10000,$C132)),AVERAGEIFS(Observed!N$2:N$10000,Observed!$A$2:$A$10000,$A132,Observed!$C$2:$C$10000,$C132),"")</f>
        <v/>
      </c>
      <c r="O132" s="23" t="str">
        <f>IF(ISNUMBER(AVERAGEIFS(Observed!O$2:O$10000,Observed!$A$2:$A$10000,$A132,Observed!$C$2:$C$10000,$C132)),AVERAGEIFS(Observed!O$2:O$10000,Observed!$A$2:$A$10000,$A132,Observed!$C$2:$C$10000,$C132),"")</f>
        <v/>
      </c>
      <c r="P132" s="24" t="str">
        <f>IF(ISNUMBER(AVERAGEIFS(Observed!P$2:P$10000,Observed!$A$2:$A$10000,$A132,Observed!$C$2:$C$10000,$C132)),AVERAGEIFS(Observed!P$2:P$10000,Observed!$A$2:$A$10000,$A132,Observed!$C$2:$C$10000,$C132),"")</f>
        <v/>
      </c>
      <c r="Q132" s="24" t="str">
        <f>IF(ISNUMBER(AVERAGEIFS(Observed!Q$2:Q$10000,Observed!$A$2:$A$10000,$A132,Observed!$C$2:$C$10000,$C132)),AVERAGEIFS(Observed!Q$2:Q$10000,Observed!$A$2:$A$10000,$A132,Observed!$C$2:$C$10000,$C132),"")</f>
        <v/>
      </c>
      <c r="R132" s="24" t="str">
        <f>IF(ISNUMBER(AVERAGEIFS(Observed!R$2:R$10000,Observed!$A$2:$A$10000,$A132,Observed!$C$2:$C$10000,$C132)),AVERAGEIFS(Observed!R$2:R$10000,Observed!$A$2:$A$10000,$A132,Observed!$C$2:$C$10000,$C132),"")</f>
        <v/>
      </c>
      <c r="S132" s="22" t="str">
        <f>IF(ISNUMBER(AVERAGEIFS(Observed!S$2:S$10000,Observed!$A$2:$A$10000,$A132,Observed!$C$2:$C$10000,$C132)),AVERAGEIFS(Observed!S$2:S$10000,Observed!$A$2:$A$10000,$A132,Observed!$C$2:$C$10000,$C132),"")</f>
        <v/>
      </c>
      <c r="T132" s="23" t="str">
        <f>IF(ISNUMBER(AVERAGEIFS(Observed!T$2:T$10000,Observed!$A$2:$A$10000,$A132,Observed!$C$2:$C$10000,$C132)),AVERAGEIFS(Observed!T$2:T$10000,Observed!$A$2:$A$10000,$A132,Observed!$C$2:$C$10000,$C132),"")</f>
        <v/>
      </c>
      <c r="U132" s="23" t="str">
        <f>IF(ISNUMBER(AVERAGEIFS(Observed!U$2:U$10000,Observed!$A$2:$A$10000,$A132,Observed!$C$2:$C$10000,$C132)),AVERAGEIFS(Observed!U$2:U$10000,Observed!$A$2:$A$10000,$A132,Observed!$C$2:$C$10000,$C132),"")</f>
        <v/>
      </c>
      <c r="V132" s="23" t="str">
        <f>IF(ISNUMBER(AVERAGEIFS(Observed!V$2:V$10000,Observed!$A$2:$A$10000,$A132,Observed!$C$2:$C$10000,$C132)),AVERAGEIFS(Observed!V$2:V$10000,Observed!$A$2:$A$10000,$A132,Observed!$C$2:$C$10000,$C132),"")</f>
        <v/>
      </c>
      <c r="W132" s="23" t="str">
        <f>IF(ISNUMBER(AVERAGEIFS(Observed!W$2:W$10000,Observed!$A$2:$A$10000,$A132,Observed!$C$2:$C$10000,$C132)),AVERAGEIFS(Observed!W$2:W$10000,Observed!$A$2:$A$10000,$A132,Observed!$C$2:$C$10000,$C132),"")</f>
        <v/>
      </c>
      <c r="X132" s="23" t="str">
        <f>IF(ISNUMBER(AVERAGEIFS(Observed!X$2:X$10000,Observed!$A$2:$A$10000,$A132,Observed!$C$2:$C$10000,$C132)),AVERAGEIFS(Observed!X$2:X$10000,Observed!$A$2:$A$10000,$A132,Observed!$C$2:$C$10000,$C132),"")</f>
        <v/>
      </c>
      <c r="Y132" s="23">
        <f>IF(ISNUMBER(AVERAGEIFS(Observed!Y$2:Y$10000,Observed!$A$2:$A$10000,$A132,Observed!$C$2:$C$10000,$C132)),AVERAGEIFS(Observed!Y$2:Y$10000,Observed!$A$2:$A$10000,$A132,Observed!$C$2:$C$10000,$C132),"")</f>
        <v>19.840889930725098</v>
      </c>
      <c r="Z132" s="23">
        <f>IF(ISNUMBER(AVERAGEIFS(Observed!Z$2:Z$10000,Observed!$A$2:$A$10000,$A132,Observed!$C$2:$C$10000,$C132)),AVERAGEIFS(Observed!Z$2:Z$10000,Observed!$A$2:$A$10000,$A132,Observed!$C$2:$C$10000,$C132),"")</f>
        <v>2.6141505241394043</v>
      </c>
      <c r="AA132" s="23">
        <f>IF(ISNUMBER(AVERAGEIFS(Observed!AA$2:AA$10000,Observed!$A$2:$A$10000,$A132,Observed!$C$2:$C$10000,$C132)),AVERAGEIFS(Observed!AA$2:AA$10000,Observed!$A$2:$A$10000,$A132,Observed!$C$2:$C$10000,$C132),"")</f>
        <v>68.831916809082031</v>
      </c>
      <c r="AB132" s="23">
        <f>IF(ISNUMBER(AVERAGEIFS(Observed!AB$2:AB$10000,Observed!$A$2:$A$10000,$A132,Observed!$C$2:$C$10000,$C132)),AVERAGEIFS(Observed!AB$2:AB$10000,Observed!$A$2:$A$10000,$A132,Observed!$C$2:$C$10000,$C132),"")</f>
        <v>25.690374374389648</v>
      </c>
      <c r="AC132" s="23">
        <f>IF(ISNUMBER(AVERAGEIFS(Observed!AC$2:AC$10000,Observed!$A$2:$A$10000,$A132,Observed!$C$2:$C$10000,$C132)),AVERAGEIFS(Observed!AC$2:AC$10000,Observed!$A$2:$A$10000,$A132,Observed!$C$2:$C$10000,$C132),"")</f>
        <v>79.832645416259766</v>
      </c>
      <c r="AD132" s="23">
        <f>IF(ISNUMBER(AVERAGEIFS(Observed!AD$2:AD$10000,Observed!$A$2:$A$10000,$A132,Observed!$C$2:$C$10000,$C132)),AVERAGEIFS(Observed!AD$2:AD$10000,Observed!$A$2:$A$10000,$A132,Observed!$C$2:$C$10000,$C132),"")</f>
        <v>19.547032356262207</v>
      </c>
      <c r="AE132" s="24">
        <f>IF(ISNUMBER(AVERAGEIFS(Observed!AE$2:AE$10000,Observed!$A$2:$A$10000,$A132,Observed!$C$2:$C$10000,$C132)),AVERAGEIFS(Observed!AE$2:AE$10000,Observed!$A$2:$A$10000,$A132,Observed!$C$2:$C$10000,$C132),"")</f>
        <v>3.1275251770019531E-2</v>
      </c>
      <c r="AF132" s="24">
        <f>IF(ISNUMBER(AVERAGEIFS(Observed!AF$2:AF$10000,Observed!$A$2:$A$10000,$A132,Observed!$C$2:$C$10000,$C132)),AVERAGEIFS(Observed!AF$2:AF$10000,Observed!$A$2:$A$10000,$A132,Observed!$C$2:$C$10000,$C132),"")</f>
        <v>3.1275251770019531E-2</v>
      </c>
      <c r="AG132" s="23">
        <f>IF(ISNUMBER(AVERAGEIFS(Observed!AG$2:AG$10000,Observed!$A$2:$A$10000,$A132,Observed!$C$2:$C$10000,$C132)),AVERAGEIFS(Observed!AG$2:AG$10000,Observed!$A$2:$A$10000,$A132,Observed!$C$2:$C$10000,$C132),"")</f>
        <v>11.013106689453124</v>
      </c>
      <c r="AH132" s="23" t="str">
        <f>IF(ISNUMBER(AVERAGEIFS(Observed!AH$2:AH$10000,Observed!$A$2:$A$10000,$A132,Observed!$C$2:$C$10000,$C132)),AVERAGEIFS(Observed!AH$2:AH$10000,Observed!$A$2:$A$10000,$A132,Observed!$C$2:$C$10000,$C132),"")</f>
        <v/>
      </c>
      <c r="AI132" s="22" t="str">
        <f>IF(ISNUMBER(AVERAGEIFS(Observed!AI$2:AI$10000,Observed!$A$2:$A$10000,$A132,Observed!$C$2:$C$10000,$C132)),AVERAGEIFS(Observed!AI$2:AI$10000,Observed!$A$2:$A$10000,$A132,Observed!$C$2:$C$10000,$C132),"")</f>
        <v/>
      </c>
      <c r="AJ132" s="23" t="str">
        <f>IF(ISNUMBER(AVERAGEIFS(Observed!AJ$2:AJ$10000,Observed!$A$2:$A$10000,$A132,Observed!$C$2:$C$10000,$C132)),AVERAGEIFS(Observed!AJ$2:AJ$10000,Observed!$A$2:$A$10000,$A132,Observed!$C$2:$C$10000,$C132),"")</f>
        <v/>
      </c>
      <c r="AK132" s="23" t="str">
        <f>IF(ISNUMBER(AVERAGEIFS(Observed!AK$2:AK$10000,Observed!$A$2:$A$10000,$A132,Observed!$C$2:$C$10000,$C132)),AVERAGEIFS(Observed!AK$2:AK$10000,Observed!$A$2:$A$10000,$A132,Observed!$C$2:$C$10000,$C132),"")</f>
        <v/>
      </c>
      <c r="AL132" s="23" t="str">
        <f>IF(ISNUMBER(AVERAGEIFS(Observed!AL$2:AL$10000,Observed!$A$2:$A$10000,$A132,Observed!$C$2:$C$10000,$C132)),AVERAGEIFS(Observed!AL$2:AL$10000,Observed!$A$2:$A$10000,$A132,Observed!$C$2:$C$10000,$C132),"")</f>
        <v/>
      </c>
      <c r="AM132" s="23" t="str">
        <f>IF(ISNUMBER(AVERAGEIFS(Observed!AM$2:AM$10000,Observed!$A$2:$A$10000,$A132,Observed!$C$2:$C$10000,$C132)),AVERAGEIFS(Observed!AM$2:AM$10000,Observed!$A$2:$A$10000,$A132,Observed!$C$2:$C$10000,$C132),"")</f>
        <v/>
      </c>
      <c r="AN132" s="23" t="str">
        <f>IF(ISNUMBER(AVERAGEIFS(Observed!AN$2:AN$10000,Observed!$A$2:$A$10000,$A132,Observed!$C$2:$C$10000,$C132)),AVERAGEIFS(Observed!AN$2:AN$10000,Observed!$A$2:$A$10000,$A132,Observed!$C$2:$C$10000,$C132),"")</f>
        <v/>
      </c>
      <c r="AO132" s="2">
        <f>COUNTIFS(Observed!$A$2:$A$10000,$A132,Observed!$C$2:$C$10000,$C132)</f>
        <v>3</v>
      </c>
      <c r="AP132" s="2">
        <f t="shared" si="2"/>
        <v>10</v>
      </c>
    </row>
    <row r="133" spans="1:42" x14ac:dyDescent="0.25">
      <c r="A133" t="s">
        <v>26</v>
      </c>
      <c r="B133" t="s">
        <v>43</v>
      </c>
      <c r="C133" s="20">
        <v>42459</v>
      </c>
      <c r="D133">
        <v>1</v>
      </c>
      <c r="E133" t="s">
        <v>59</v>
      </c>
      <c r="G133" s="25" t="s">
        <v>75</v>
      </c>
      <c r="H133" t="s">
        <v>22</v>
      </c>
      <c r="J133" s="2" t="s">
        <v>42</v>
      </c>
      <c r="K133" s="22">
        <f>IF(ISNUMBER(AVERAGEIFS(Observed!K$2:K$10000,Observed!$A$2:$A$10000,$A133,Observed!$C$2:$C$10000,$C133)),AVERAGEIFS(Observed!K$2:K$10000,Observed!$A$2:$A$10000,$A133,Observed!$C$2:$C$10000,$C133),"")</f>
        <v>911.45833333333337</v>
      </c>
      <c r="L133" s="23">
        <f>IF(ISNUMBER(AVERAGEIFS(Observed!L$2:L$10000,Observed!$A$2:$A$10000,$A133,Observed!$C$2:$C$10000,$C133)),AVERAGEIFS(Observed!L$2:L$10000,Observed!$A$2:$A$10000,$A133,Observed!$C$2:$C$10000,$C133),"")</f>
        <v>91.145833333333329</v>
      </c>
      <c r="M133" s="23" t="str">
        <f>IF(ISNUMBER(AVERAGEIFS(Observed!M$2:M$10000,Observed!$A$2:$A$10000,$A133,Observed!$C$2:$C$10000,$C133)),AVERAGEIFS(Observed!M$2:M$10000,Observed!$A$2:$A$10000,$A133,Observed!$C$2:$C$10000,$C133),"")</f>
        <v/>
      </c>
      <c r="N133" s="23" t="str">
        <f>IF(ISNUMBER(AVERAGEIFS(Observed!N$2:N$10000,Observed!$A$2:$A$10000,$A133,Observed!$C$2:$C$10000,$C133)),AVERAGEIFS(Observed!N$2:N$10000,Observed!$A$2:$A$10000,$A133,Observed!$C$2:$C$10000,$C133),"")</f>
        <v/>
      </c>
      <c r="O133" s="23" t="str">
        <f>IF(ISNUMBER(AVERAGEIFS(Observed!O$2:O$10000,Observed!$A$2:$A$10000,$A133,Observed!$C$2:$C$10000,$C133)),AVERAGEIFS(Observed!O$2:O$10000,Observed!$A$2:$A$10000,$A133,Observed!$C$2:$C$10000,$C133),"")</f>
        <v/>
      </c>
      <c r="P133" s="24" t="str">
        <f>IF(ISNUMBER(AVERAGEIFS(Observed!P$2:P$10000,Observed!$A$2:$A$10000,$A133,Observed!$C$2:$C$10000,$C133)),AVERAGEIFS(Observed!P$2:P$10000,Observed!$A$2:$A$10000,$A133,Observed!$C$2:$C$10000,$C133),"")</f>
        <v/>
      </c>
      <c r="Q133" s="24" t="str">
        <f>IF(ISNUMBER(AVERAGEIFS(Observed!Q$2:Q$10000,Observed!$A$2:$A$10000,$A133,Observed!$C$2:$C$10000,$C133)),AVERAGEIFS(Observed!Q$2:Q$10000,Observed!$A$2:$A$10000,$A133,Observed!$C$2:$C$10000,$C133),"")</f>
        <v/>
      </c>
      <c r="R133" s="24" t="str">
        <f>IF(ISNUMBER(AVERAGEIFS(Observed!R$2:R$10000,Observed!$A$2:$A$10000,$A133,Observed!$C$2:$C$10000,$C133)),AVERAGEIFS(Observed!R$2:R$10000,Observed!$A$2:$A$10000,$A133,Observed!$C$2:$C$10000,$C133),"")</f>
        <v/>
      </c>
      <c r="S133" s="22" t="str">
        <f>IF(ISNUMBER(AVERAGEIFS(Observed!S$2:S$10000,Observed!$A$2:$A$10000,$A133,Observed!$C$2:$C$10000,$C133)),AVERAGEIFS(Observed!S$2:S$10000,Observed!$A$2:$A$10000,$A133,Observed!$C$2:$C$10000,$C133),"")</f>
        <v/>
      </c>
      <c r="T133" s="23" t="str">
        <f>IF(ISNUMBER(AVERAGEIFS(Observed!T$2:T$10000,Observed!$A$2:$A$10000,$A133,Observed!$C$2:$C$10000,$C133)),AVERAGEIFS(Observed!T$2:T$10000,Observed!$A$2:$A$10000,$A133,Observed!$C$2:$C$10000,$C133),"")</f>
        <v/>
      </c>
      <c r="U133" s="23" t="str">
        <f>IF(ISNUMBER(AVERAGEIFS(Observed!U$2:U$10000,Observed!$A$2:$A$10000,$A133,Observed!$C$2:$C$10000,$C133)),AVERAGEIFS(Observed!U$2:U$10000,Observed!$A$2:$A$10000,$A133,Observed!$C$2:$C$10000,$C133),"")</f>
        <v/>
      </c>
      <c r="V133" s="23" t="str">
        <f>IF(ISNUMBER(AVERAGEIFS(Observed!V$2:V$10000,Observed!$A$2:$A$10000,$A133,Observed!$C$2:$C$10000,$C133)),AVERAGEIFS(Observed!V$2:V$10000,Observed!$A$2:$A$10000,$A133,Observed!$C$2:$C$10000,$C133),"")</f>
        <v/>
      </c>
      <c r="W133" s="23" t="str">
        <f>IF(ISNUMBER(AVERAGEIFS(Observed!W$2:W$10000,Observed!$A$2:$A$10000,$A133,Observed!$C$2:$C$10000,$C133)),AVERAGEIFS(Observed!W$2:W$10000,Observed!$A$2:$A$10000,$A133,Observed!$C$2:$C$10000,$C133),"")</f>
        <v/>
      </c>
      <c r="X133" s="23" t="str">
        <f>IF(ISNUMBER(AVERAGEIFS(Observed!X$2:X$10000,Observed!$A$2:$A$10000,$A133,Observed!$C$2:$C$10000,$C133)),AVERAGEIFS(Observed!X$2:X$10000,Observed!$A$2:$A$10000,$A133,Observed!$C$2:$C$10000,$C133),"")</f>
        <v/>
      </c>
      <c r="Y133" s="23">
        <f>IF(ISNUMBER(AVERAGEIFS(Observed!Y$2:Y$10000,Observed!$A$2:$A$10000,$A133,Observed!$C$2:$C$10000,$C133)),AVERAGEIFS(Observed!Y$2:Y$10000,Observed!$A$2:$A$10000,$A133,Observed!$C$2:$C$10000,$C133),"")</f>
        <v>19.982933044433594</v>
      </c>
      <c r="Z133" s="23">
        <f>IF(ISNUMBER(AVERAGEIFS(Observed!Z$2:Z$10000,Observed!$A$2:$A$10000,$A133,Observed!$C$2:$C$10000,$C133)),AVERAGEIFS(Observed!Z$2:Z$10000,Observed!$A$2:$A$10000,$A133,Observed!$C$2:$C$10000,$C133),"")</f>
        <v>13.58935292561849</v>
      </c>
      <c r="AA133" s="23">
        <f>IF(ISNUMBER(AVERAGEIFS(Observed!AA$2:AA$10000,Observed!$A$2:$A$10000,$A133,Observed!$C$2:$C$10000,$C133)),AVERAGEIFS(Observed!AA$2:AA$10000,Observed!$A$2:$A$10000,$A133,Observed!$C$2:$C$10000,$C133),"")</f>
        <v>74.828018188476563</v>
      </c>
      <c r="AB133" s="23">
        <f>IF(ISNUMBER(AVERAGEIFS(Observed!AB$2:AB$10000,Observed!$A$2:$A$10000,$A133,Observed!$C$2:$C$10000,$C133)),AVERAGEIFS(Observed!AB$2:AB$10000,Observed!$A$2:$A$10000,$A133,Observed!$C$2:$C$10000,$C133),"")</f>
        <v>23.460217157999676</v>
      </c>
      <c r="AC133" s="23">
        <f>IF(ISNUMBER(AVERAGEIFS(Observed!AC$2:AC$10000,Observed!$A$2:$A$10000,$A133,Observed!$C$2:$C$10000,$C133)),AVERAGEIFS(Observed!AC$2:AC$10000,Observed!$A$2:$A$10000,$A133,Observed!$C$2:$C$10000,$C133),"")</f>
        <v>85.115158081054688</v>
      </c>
      <c r="AD133" s="23">
        <f>IF(ISNUMBER(AVERAGEIFS(Observed!AD$2:AD$10000,Observed!$A$2:$A$10000,$A133,Observed!$C$2:$C$10000,$C133)),AVERAGEIFS(Observed!AD$2:AD$10000,Observed!$A$2:$A$10000,$A133,Observed!$C$2:$C$10000,$C133),"")</f>
        <v>19.746905008951824</v>
      </c>
      <c r="AE133" s="24">
        <f>IF(ISNUMBER(AVERAGEIFS(Observed!AE$2:AE$10000,Observed!$A$2:$A$10000,$A133,Observed!$C$2:$C$10000,$C133)),AVERAGEIFS(Observed!AE$2:AE$10000,Observed!$A$2:$A$10000,$A133,Observed!$C$2:$C$10000,$C133),"")</f>
        <v>3.1595048014322911E-2</v>
      </c>
      <c r="AF133" s="24">
        <f>IF(ISNUMBER(AVERAGEIFS(Observed!AF$2:AF$10000,Observed!$A$2:$A$10000,$A133,Observed!$C$2:$C$10000,$C133)),AVERAGEIFS(Observed!AF$2:AF$10000,Observed!$A$2:$A$10000,$A133,Observed!$C$2:$C$10000,$C133),"")</f>
        <v>3.1595048014322911E-2</v>
      </c>
      <c r="AG133" s="23">
        <f>IF(ISNUMBER(AVERAGEIFS(Observed!AG$2:AG$10000,Observed!$A$2:$A$10000,$A133,Observed!$C$2:$C$10000,$C133)),AVERAGEIFS(Observed!AG$2:AG$10000,Observed!$A$2:$A$10000,$A133,Observed!$C$2:$C$10000,$C133),"")</f>
        <v>11.97248291015625</v>
      </c>
      <c r="AH133" s="23" t="str">
        <f>IF(ISNUMBER(AVERAGEIFS(Observed!AH$2:AH$10000,Observed!$A$2:$A$10000,$A133,Observed!$C$2:$C$10000,$C133)),AVERAGEIFS(Observed!AH$2:AH$10000,Observed!$A$2:$A$10000,$A133,Observed!$C$2:$C$10000,$C133),"")</f>
        <v/>
      </c>
      <c r="AI133" s="22" t="str">
        <f>IF(ISNUMBER(AVERAGEIFS(Observed!AI$2:AI$10000,Observed!$A$2:$A$10000,$A133,Observed!$C$2:$C$10000,$C133)),AVERAGEIFS(Observed!AI$2:AI$10000,Observed!$A$2:$A$10000,$A133,Observed!$C$2:$C$10000,$C133),"")</f>
        <v/>
      </c>
      <c r="AJ133" s="23" t="str">
        <f>IF(ISNUMBER(AVERAGEIFS(Observed!AJ$2:AJ$10000,Observed!$A$2:$A$10000,$A133,Observed!$C$2:$C$10000,$C133)),AVERAGEIFS(Observed!AJ$2:AJ$10000,Observed!$A$2:$A$10000,$A133,Observed!$C$2:$C$10000,$C133),"")</f>
        <v/>
      </c>
      <c r="AK133" s="23" t="str">
        <f>IF(ISNUMBER(AVERAGEIFS(Observed!AK$2:AK$10000,Observed!$A$2:$A$10000,$A133,Observed!$C$2:$C$10000,$C133)),AVERAGEIFS(Observed!AK$2:AK$10000,Observed!$A$2:$A$10000,$A133,Observed!$C$2:$C$10000,$C133),"")</f>
        <v/>
      </c>
      <c r="AL133" s="23" t="str">
        <f>IF(ISNUMBER(AVERAGEIFS(Observed!AL$2:AL$10000,Observed!$A$2:$A$10000,$A133,Observed!$C$2:$C$10000,$C133)),AVERAGEIFS(Observed!AL$2:AL$10000,Observed!$A$2:$A$10000,$A133,Observed!$C$2:$C$10000,$C133),"")</f>
        <v/>
      </c>
      <c r="AM133" s="23" t="str">
        <f>IF(ISNUMBER(AVERAGEIFS(Observed!AM$2:AM$10000,Observed!$A$2:$A$10000,$A133,Observed!$C$2:$C$10000,$C133)),AVERAGEIFS(Observed!AM$2:AM$10000,Observed!$A$2:$A$10000,$A133,Observed!$C$2:$C$10000,$C133),"")</f>
        <v/>
      </c>
      <c r="AN133" s="23" t="str">
        <f>IF(ISNUMBER(AVERAGEIFS(Observed!AN$2:AN$10000,Observed!$A$2:$A$10000,$A133,Observed!$C$2:$C$10000,$C133)),AVERAGEIFS(Observed!AN$2:AN$10000,Observed!$A$2:$A$10000,$A133,Observed!$C$2:$C$10000,$C133),"")</f>
        <v/>
      </c>
      <c r="AO133" s="2">
        <f>COUNTIFS(Observed!$A$2:$A$10000,$A133,Observed!$C$2:$C$10000,$C133)</f>
        <v>3</v>
      </c>
      <c r="AP133" s="2">
        <f t="shared" si="2"/>
        <v>10</v>
      </c>
    </row>
    <row r="134" spans="1:42" x14ac:dyDescent="0.25">
      <c r="A134" t="s">
        <v>25</v>
      </c>
      <c r="B134" t="s">
        <v>43</v>
      </c>
      <c r="C134" s="20">
        <v>42460</v>
      </c>
      <c r="D134">
        <v>1</v>
      </c>
      <c r="E134" t="s">
        <v>54</v>
      </c>
      <c r="G134" s="25" t="s">
        <v>75</v>
      </c>
      <c r="H134" t="s">
        <v>22</v>
      </c>
      <c r="I134">
        <v>2.8</v>
      </c>
      <c r="J134" s="2" t="s">
        <v>20</v>
      </c>
      <c r="K134" s="22" t="str">
        <f>IF(ISNUMBER(AVERAGEIFS(Observed!K$2:K$10000,Observed!$A$2:$A$10000,$A134,Observed!$C$2:$C$10000,$C134)),AVERAGEIFS(Observed!K$2:K$10000,Observed!$A$2:$A$10000,$A134,Observed!$C$2:$C$10000,$C134),"")</f>
        <v/>
      </c>
      <c r="L134" s="23" t="str">
        <f>IF(ISNUMBER(AVERAGEIFS(Observed!L$2:L$10000,Observed!$A$2:$A$10000,$A134,Observed!$C$2:$C$10000,$C134)),AVERAGEIFS(Observed!L$2:L$10000,Observed!$A$2:$A$10000,$A134,Observed!$C$2:$C$10000,$C134),"")</f>
        <v/>
      </c>
      <c r="M134" s="23">
        <f>IF(ISNUMBER(AVERAGEIFS(Observed!M$2:M$10000,Observed!$A$2:$A$10000,$A134,Observed!$C$2:$C$10000,$C134)),AVERAGEIFS(Observed!M$2:M$10000,Observed!$A$2:$A$10000,$A134,Observed!$C$2:$C$10000,$C134),"")</f>
        <v>38.670957617655233</v>
      </c>
      <c r="N134" s="23">
        <f>IF(ISNUMBER(AVERAGEIFS(Observed!N$2:N$10000,Observed!$A$2:$A$10000,$A134,Observed!$C$2:$C$10000,$C134)),AVERAGEIFS(Observed!N$2:N$10000,Observed!$A$2:$A$10000,$A134,Observed!$C$2:$C$10000,$C134),"")</f>
        <v>38.670957617655233</v>
      </c>
      <c r="O134" s="23">
        <f>IF(ISNUMBER(AVERAGEIFS(Observed!O$2:O$10000,Observed!$A$2:$A$10000,$A134,Observed!$C$2:$C$10000,$C134)),AVERAGEIFS(Observed!O$2:O$10000,Observed!$A$2:$A$10000,$A134,Observed!$C$2:$C$10000,$C134),"")</f>
        <v>584.4642116592255</v>
      </c>
      <c r="P134" s="24" t="str">
        <f>IF(ISNUMBER(AVERAGEIFS(Observed!P$2:P$10000,Observed!$A$2:$A$10000,$A134,Observed!$C$2:$C$10000,$C134)),AVERAGEIFS(Observed!P$2:P$10000,Observed!$A$2:$A$10000,$A134,Observed!$C$2:$C$10000,$C134),"")</f>
        <v/>
      </c>
      <c r="Q134" s="24" t="str">
        <f>IF(ISNUMBER(AVERAGEIFS(Observed!Q$2:Q$10000,Observed!$A$2:$A$10000,$A134,Observed!$C$2:$C$10000,$C134)),AVERAGEIFS(Observed!Q$2:Q$10000,Observed!$A$2:$A$10000,$A134,Observed!$C$2:$C$10000,$C134),"")</f>
        <v/>
      </c>
      <c r="R134" s="24" t="str">
        <f>IF(ISNUMBER(AVERAGEIFS(Observed!R$2:R$10000,Observed!$A$2:$A$10000,$A134,Observed!$C$2:$C$10000,$C134)),AVERAGEIFS(Observed!R$2:R$10000,Observed!$A$2:$A$10000,$A134,Observed!$C$2:$C$10000,$C134),"")</f>
        <v/>
      </c>
      <c r="S134" s="22" t="str">
        <f>IF(ISNUMBER(AVERAGEIFS(Observed!S$2:S$10000,Observed!$A$2:$A$10000,$A134,Observed!$C$2:$C$10000,$C134)),AVERAGEIFS(Observed!S$2:S$10000,Observed!$A$2:$A$10000,$A134,Observed!$C$2:$C$10000,$C134),"")</f>
        <v/>
      </c>
      <c r="T134" s="23" t="str">
        <f>IF(ISNUMBER(AVERAGEIFS(Observed!T$2:T$10000,Observed!$A$2:$A$10000,$A134,Observed!$C$2:$C$10000,$C134)),AVERAGEIFS(Observed!T$2:T$10000,Observed!$A$2:$A$10000,$A134,Observed!$C$2:$C$10000,$C134),"")</f>
        <v/>
      </c>
      <c r="U134" s="23" t="str">
        <f>IF(ISNUMBER(AVERAGEIFS(Observed!U$2:U$10000,Observed!$A$2:$A$10000,$A134,Observed!$C$2:$C$10000,$C134)),AVERAGEIFS(Observed!U$2:U$10000,Observed!$A$2:$A$10000,$A134,Observed!$C$2:$C$10000,$C134),"")</f>
        <v/>
      </c>
      <c r="V134" s="23" t="str">
        <f>IF(ISNUMBER(AVERAGEIFS(Observed!V$2:V$10000,Observed!$A$2:$A$10000,$A134,Observed!$C$2:$C$10000,$C134)),AVERAGEIFS(Observed!V$2:V$10000,Observed!$A$2:$A$10000,$A134,Observed!$C$2:$C$10000,$C134),"")</f>
        <v/>
      </c>
      <c r="W134" s="23" t="str">
        <f>IF(ISNUMBER(AVERAGEIFS(Observed!W$2:W$10000,Observed!$A$2:$A$10000,$A134,Observed!$C$2:$C$10000,$C134)),AVERAGEIFS(Observed!W$2:W$10000,Observed!$A$2:$A$10000,$A134,Observed!$C$2:$C$10000,$C134),"")</f>
        <v/>
      </c>
      <c r="X134" s="23" t="str">
        <f>IF(ISNUMBER(AVERAGEIFS(Observed!X$2:X$10000,Observed!$A$2:$A$10000,$A134,Observed!$C$2:$C$10000,$C134)),AVERAGEIFS(Observed!X$2:X$10000,Observed!$A$2:$A$10000,$A134,Observed!$C$2:$C$10000,$C134),"")</f>
        <v/>
      </c>
      <c r="Y134" s="23">
        <f>IF(ISNUMBER(AVERAGEIFS(Observed!Y$2:Y$10000,Observed!$A$2:$A$10000,$A134,Observed!$C$2:$C$10000,$C134)),AVERAGEIFS(Observed!Y$2:Y$10000,Observed!$A$2:$A$10000,$A134,Observed!$C$2:$C$10000,$C134),"")</f>
        <v>19.507807731628418</v>
      </c>
      <c r="Z134" s="23">
        <f>IF(ISNUMBER(AVERAGEIFS(Observed!Z$2:Z$10000,Observed!$A$2:$A$10000,$A134,Observed!$C$2:$C$10000,$C134)),AVERAGEIFS(Observed!Z$2:Z$10000,Observed!$A$2:$A$10000,$A134,Observed!$C$2:$C$10000,$C134),"")</f>
        <v>6.548233687877655</v>
      </c>
      <c r="AA134" s="23">
        <f>IF(ISNUMBER(AVERAGEIFS(Observed!AA$2:AA$10000,Observed!$A$2:$A$10000,$A134,Observed!$C$2:$C$10000,$C134)),AVERAGEIFS(Observed!AA$2:AA$10000,Observed!$A$2:$A$10000,$A134,Observed!$C$2:$C$10000,$C134),"")</f>
        <v>70.925724029541016</v>
      </c>
      <c r="AB134" s="23">
        <f>IF(ISNUMBER(AVERAGEIFS(Observed!AB$2:AB$10000,Observed!$A$2:$A$10000,$A134,Observed!$C$2:$C$10000,$C134)),AVERAGEIFS(Observed!AB$2:AB$10000,Observed!$A$2:$A$10000,$A134,Observed!$C$2:$C$10000,$C134),"")</f>
        <v>25.698048114776611</v>
      </c>
      <c r="AC134" s="23">
        <f>IF(ISNUMBER(AVERAGEIFS(Observed!AC$2:AC$10000,Observed!$A$2:$A$10000,$A134,Observed!$C$2:$C$10000,$C134)),AVERAGEIFS(Observed!AC$2:AC$10000,Observed!$A$2:$A$10000,$A134,Observed!$C$2:$C$10000,$C134),"")</f>
        <v>81.657634735107422</v>
      </c>
      <c r="AD134" s="23">
        <f>IF(ISNUMBER(AVERAGEIFS(Observed!AD$2:AD$10000,Observed!$A$2:$A$10000,$A134,Observed!$C$2:$C$10000,$C134)),AVERAGEIFS(Observed!AD$2:AD$10000,Observed!$A$2:$A$10000,$A134,Observed!$C$2:$C$10000,$C134),"")</f>
        <v>18.384964942932129</v>
      </c>
      <c r="AE134" s="24">
        <f>IF(ISNUMBER(AVERAGEIFS(Observed!AE$2:AE$10000,Observed!$A$2:$A$10000,$A134,Observed!$C$2:$C$10000,$C134)),AVERAGEIFS(Observed!AE$2:AE$10000,Observed!$A$2:$A$10000,$A134,Observed!$C$2:$C$10000,$C134),"")</f>
        <v>2.9415943908691407E-2</v>
      </c>
      <c r="AF134" s="24">
        <f>IF(ISNUMBER(AVERAGEIFS(Observed!AF$2:AF$10000,Observed!$A$2:$A$10000,$A134,Observed!$C$2:$C$10000,$C134)),AVERAGEIFS(Observed!AF$2:AF$10000,Observed!$A$2:$A$10000,$A134,Observed!$C$2:$C$10000,$C134),"")</f>
        <v>2.9415943908691407E-2</v>
      </c>
      <c r="AG134" s="23">
        <f>IF(ISNUMBER(AVERAGEIFS(Observed!AG$2:AG$10000,Observed!$A$2:$A$10000,$A134,Observed!$C$2:$C$10000,$C134)),AVERAGEIFS(Observed!AG$2:AG$10000,Observed!$A$2:$A$10000,$A134,Observed!$C$2:$C$10000,$C134),"")</f>
        <v>11.348115844726562</v>
      </c>
      <c r="AH134" s="23" t="str">
        <f>IF(ISNUMBER(AVERAGEIFS(Observed!AH$2:AH$10000,Observed!$A$2:$A$10000,$A134,Observed!$C$2:$C$10000,$C134)),AVERAGEIFS(Observed!AH$2:AH$10000,Observed!$A$2:$A$10000,$A134,Observed!$C$2:$C$10000,$C134),"")</f>
        <v/>
      </c>
      <c r="AI134" s="22" t="str">
        <f>IF(ISNUMBER(AVERAGEIFS(Observed!AI$2:AI$10000,Observed!$A$2:$A$10000,$A134,Observed!$C$2:$C$10000,$C134)),AVERAGEIFS(Observed!AI$2:AI$10000,Observed!$A$2:$A$10000,$A134,Observed!$C$2:$C$10000,$C134),"")</f>
        <v/>
      </c>
      <c r="AJ134" s="23" t="str">
        <f>IF(ISNUMBER(AVERAGEIFS(Observed!AJ$2:AJ$10000,Observed!$A$2:$A$10000,$A134,Observed!$C$2:$C$10000,$C134)),AVERAGEIFS(Observed!AJ$2:AJ$10000,Observed!$A$2:$A$10000,$A134,Observed!$C$2:$C$10000,$C134),"")</f>
        <v/>
      </c>
      <c r="AK134" s="23" t="str">
        <f>IF(ISNUMBER(AVERAGEIFS(Observed!AK$2:AK$10000,Observed!$A$2:$A$10000,$A134,Observed!$C$2:$C$10000,$C134)),AVERAGEIFS(Observed!AK$2:AK$10000,Observed!$A$2:$A$10000,$A134,Observed!$C$2:$C$10000,$C134),"")</f>
        <v/>
      </c>
      <c r="AL134" s="23" t="str">
        <f>IF(ISNUMBER(AVERAGEIFS(Observed!AL$2:AL$10000,Observed!$A$2:$A$10000,$A134,Observed!$C$2:$C$10000,$C134)),AVERAGEIFS(Observed!AL$2:AL$10000,Observed!$A$2:$A$10000,$A134,Observed!$C$2:$C$10000,$C134),"")</f>
        <v/>
      </c>
      <c r="AM134" s="23">
        <f>IF(ISNUMBER(AVERAGEIFS(Observed!AM$2:AM$10000,Observed!$A$2:$A$10000,$A134,Observed!$C$2:$C$10000,$C134)),AVERAGEIFS(Observed!AM$2:AM$10000,Observed!$A$2:$A$10000,$A134,Observed!$C$2:$C$10000,$C134),"")</f>
        <v>1.1465000000000001</v>
      </c>
      <c r="AN134" s="23">
        <f>IF(ISNUMBER(AVERAGEIFS(Observed!AN$2:AN$10000,Observed!$A$2:$A$10000,$A134,Observed!$C$2:$C$10000,$C134)),AVERAGEIFS(Observed!AN$2:AN$10000,Observed!$A$2:$A$10000,$A134,Observed!$C$2:$C$10000,$C134),"")</f>
        <v>14.357500000000002</v>
      </c>
      <c r="AO134" s="2">
        <f>COUNTIFS(Observed!$A$2:$A$10000,$A134,Observed!$C$2:$C$10000,$C134)</f>
        <v>4</v>
      </c>
      <c r="AP134" s="2">
        <f t="shared" si="2"/>
        <v>14</v>
      </c>
    </row>
    <row r="135" spans="1:42" x14ac:dyDescent="0.25">
      <c r="A135" t="s">
        <v>23</v>
      </c>
      <c r="B135" t="s">
        <v>43</v>
      </c>
      <c r="C135" s="20">
        <v>42460</v>
      </c>
      <c r="D135">
        <v>1</v>
      </c>
      <c r="E135" t="s">
        <v>55</v>
      </c>
      <c r="G135" s="25" t="s">
        <v>75</v>
      </c>
      <c r="H135" t="s">
        <v>22</v>
      </c>
      <c r="I135">
        <v>2.8</v>
      </c>
      <c r="J135" s="2" t="s">
        <v>20</v>
      </c>
      <c r="K135" s="22" t="str">
        <f>IF(ISNUMBER(AVERAGEIFS(Observed!K$2:K$10000,Observed!$A$2:$A$10000,$A135,Observed!$C$2:$C$10000,$C135)),AVERAGEIFS(Observed!K$2:K$10000,Observed!$A$2:$A$10000,$A135,Observed!$C$2:$C$10000,$C135),"")</f>
        <v/>
      </c>
      <c r="L135" s="23" t="str">
        <f>IF(ISNUMBER(AVERAGEIFS(Observed!L$2:L$10000,Observed!$A$2:$A$10000,$A135,Observed!$C$2:$C$10000,$C135)),AVERAGEIFS(Observed!L$2:L$10000,Observed!$A$2:$A$10000,$A135,Observed!$C$2:$C$10000,$C135),"")</f>
        <v/>
      </c>
      <c r="M135" s="23">
        <f>IF(ISNUMBER(AVERAGEIFS(Observed!M$2:M$10000,Observed!$A$2:$A$10000,$A135,Observed!$C$2:$C$10000,$C135)),AVERAGEIFS(Observed!M$2:M$10000,Observed!$A$2:$A$10000,$A135,Observed!$C$2:$C$10000,$C135),"")</f>
        <v>79.988071669740776</v>
      </c>
      <c r="N135" s="23">
        <f>IF(ISNUMBER(AVERAGEIFS(Observed!N$2:N$10000,Observed!$A$2:$A$10000,$A135,Observed!$C$2:$C$10000,$C135)),AVERAGEIFS(Observed!N$2:N$10000,Observed!$A$2:$A$10000,$A135,Observed!$C$2:$C$10000,$C135),"")</f>
        <v>79.988071669740776</v>
      </c>
      <c r="O135" s="23">
        <f>IF(ISNUMBER(AVERAGEIFS(Observed!O$2:O$10000,Observed!$A$2:$A$10000,$A135,Observed!$C$2:$C$10000,$C135)),AVERAGEIFS(Observed!O$2:O$10000,Observed!$A$2:$A$10000,$A135,Observed!$C$2:$C$10000,$C135),"")</f>
        <v>917.6296981978918</v>
      </c>
      <c r="P135" s="24" t="str">
        <f>IF(ISNUMBER(AVERAGEIFS(Observed!P$2:P$10000,Observed!$A$2:$A$10000,$A135,Observed!$C$2:$C$10000,$C135)),AVERAGEIFS(Observed!P$2:P$10000,Observed!$A$2:$A$10000,$A135,Observed!$C$2:$C$10000,$C135),"")</f>
        <v/>
      </c>
      <c r="Q135" s="24" t="str">
        <f>IF(ISNUMBER(AVERAGEIFS(Observed!Q$2:Q$10000,Observed!$A$2:$A$10000,$A135,Observed!$C$2:$C$10000,$C135)),AVERAGEIFS(Observed!Q$2:Q$10000,Observed!$A$2:$A$10000,$A135,Observed!$C$2:$C$10000,$C135),"")</f>
        <v/>
      </c>
      <c r="R135" s="24" t="str">
        <f>IF(ISNUMBER(AVERAGEIFS(Observed!R$2:R$10000,Observed!$A$2:$A$10000,$A135,Observed!$C$2:$C$10000,$C135)),AVERAGEIFS(Observed!R$2:R$10000,Observed!$A$2:$A$10000,$A135,Observed!$C$2:$C$10000,$C135),"")</f>
        <v/>
      </c>
      <c r="S135" s="22" t="str">
        <f>IF(ISNUMBER(AVERAGEIFS(Observed!S$2:S$10000,Observed!$A$2:$A$10000,$A135,Observed!$C$2:$C$10000,$C135)),AVERAGEIFS(Observed!S$2:S$10000,Observed!$A$2:$A$10000,$A135,Observed!$C$2:$C$10000,$C135),"")</f>
        <v/>
      </c>
      <c r="T135" s="23" t="str">
        <f>IF(ISNUMBER(AVERAGEIFS(Observed!T$2:T$10000,Observed!$A$2:$A$10000,$A135,Observed!$C$2:$C$10000,$C135)),AVERAGEIFS(Observed!T$2:T$10000,Observed!$A$2:$A$10000,$A135,Observed!$C$2:$C$10000,$C135),"")</f>
        <v/>
      </c>
      <c r="U135" s="23" t="str">
        <f>IF(ISNUMBER(AVERAGEIFS(Observed!U$2:U$10000,Observed!$A$2:$A$10000,$A135,Observed!$C$2:$C$10000,$C135)),AVERAGEIFS(Observed!U$2:U$10000,Observed!$A$2:$A$10000,$A135,Observed!$C$2:$C$10000,$C135),"")</f>
        <v/>
      </c>
      <c r="V135" s="23" t="str">
        <f>IF(ISNUMBER(AVERAGEIFS(Observed!V$2:V$10000,Observed!$A$2:$A$10000,$A135,Observed!$C$2:$C$10000,$C135)),AVERAGEIFS(Observed!V$2:V$10000,Observed!$A$2:$A$10000,$A135,Observed!$C$2:$C$10000,$C135),"")</f>
        <v/>
      </c>
      <c r="W135" s="23" t="str">
        <f>IF(ISNUMBER(AVERAGEIFS(Observed!W$2:W$10000,Observed!$A$2:$A$10000,$A135,Observed!$C$2:$C$10000,$C135)),AVERAGEIFS(Observed!W$2:W$10000,Observed!$A$2:$A$10000,$A135,Observed!$C$2:$C$10000,$C135),"")</f>
        <v/>
      </c>
      <c r="X135" s="23" t="str">
        <f>IF(ISNUMBER(AVERAGEIFS(Observed!X$2:X$10000,Observed!$A$2:$A$10000,$A135,Observed!$C$2:$C$10000,$C135)),AVERAGEIFS(Observed!X$2:X$10000,Observed!$A$2:$A$10000,$A135,Observed!$C$2:$C$10000,$C135),"")</f>
        <v/>
      </c>
      <c r="Y135" s="23">
        <f>IF(ISNUMBER(AVERAGEIFS(Observed!Y$2:Y$10000,Observed!$A$2:$A$10000,$A135,Observed!$C$2:$C$10000,$C135)),AVERAGEIFS(Observed!Y$2:Y$10000,Observed!$A$2:$A$10000,$A135,Observed!$C$2:$C$10000,$C135),"")</f>
        <v>18.046659469604492</v>
      </c>
      <c r="Z135" s="23">
        <f>IF(ISNUMBER(AVERAGEIFS(Observed!Z$2:Z$10000,Observed!$A$2:$A$10000,$A135,Observed!$C$2:$C$10000,$C135)),AVERAGEIFS(Observed!Z$2:Z$10000,Observed!$A$2:$A$10000,$A135,Observed!$C$2:$C$10000,$C135),"")</f>
        <v>5.935449481010437</v>
      </c>
      <c r="AA135" s="23">
        <f>IF(ISNUMBER(AVERAGEIFS(Observed!AA$2:AA$10000,Observed!$A$2:$A$10000,$A135,Observed!$C$2:$C$10000,$C135)),AVERAGEIFS(Observed!AA$2:AA$10000,Observed!$A$2:$A$10000,$A135,Observed!$C$2:$C$10000,$C135),"")</f>
        <v>75.161312103271484</v>
      </c>
      <c r="AB135" s="23">
        <f>IF(ISNUMBER(AVERAGEIFS(Observed!AB$2:AB$10000,Observed!$A$2:$A$10000,$A135,Observed!$C$2:$C$10000,$C135)),AVERAGEIFS(Observed!AB$2:AB$10000,Observed!$A$2:$A$10000,$A135,Observed!$C$2:$C$10000,$C135),"")</f>
        <v>24.037736892700195</v>
      </c>
      <c r="AC135" s="23">
        <f>IF(ISNUMBER(AVERAGEIFS(Observed!AC$2:AC$10000,Observed!$A$2:$A$10000,$A135,Observed!$C$2:$C$10000,$C135)),AVERAGEIFS(Observed!AC$2:AC$10000,Observed!$A$2:$A$10000,$A135,Observed!$C$2:$C$10000,$C135),"")</f>
        <v>83.602638244628906</v>
      </c>
      <c r="AD135" s="23">
        <f>IF(ISNUMBER(AVERAGEIFS(Observed!AD$2:AD$10000,Observed!$A$2:$A$10000,$A135,Observed!$C$2:$C$10000,$C135)),AVERAGEIFS(Observed!AD$2:AD$10000,Observed!$A$2:$A$10000,$A135,Observed!$C$2:$C$10000,$C135),"")</f>
        <v>19.883909702301025</v>
      </c>
      <c r="AE135" s="24">
        <f>IF(ISNUMBER(AVERAGEIFS(Observed!AE$2:AE$10000,Observed!$A$2:$A$10000,$A135,Observed!$C$2:$C$10000,$C135)),AVERAGEIFS(Observed!AE$2:AE$10000,Observed!$A$2:$A$10000,$A135,Observed!$C$2:$C$10000,$C135),"")</f>
        <v>3.1814255523681639E-2</v>
      </c>
      <c r="AF135" s="24">
        <f>IF(ISNUMBER(AVERAGEIFS(Observed!AF$2:AF$10000,Observed!$A$2:$A$10000,$A135,Observed!$C$2:$C$10000,$C135)),AVERAGEIFS(Observed!AF$2:AF$10000,Observed!$A$2:$A$10000,$A135,Observed!$C$2:$C$10000,$C135),"")</f>
        <v>3.1814255523681639E-2</v>
      </c>
      <c r="AG135" s="23">
        <f>IF(ISNUMBER(AVERAGEIFS(Observed!AG$2:AG$10000,Observed!$A$2:$A$10000,$A135,Observed!$C$2:$C$10000,$C135)),AVERAGEIFS(Observed!AG$2:AG$10000,Observed!$A$2:$A$10000,$A135,Observed!$C$2:$C$10000,$C135),"")</f>
        <v>12.025809936523437</v>
      </c>
      <c r="AH135" s="23" t="str">
        <f>IF(ISNUMBER(AVERAGEIFS(Observed!AH$2:AH$10000,Observed!$A$2:$A$10000,$A135,Observed!$C$2:$C$10000,$C135)),AVERAGEIFS(Observed!AH$2:AH$10000,Observed!$A$2:$A$10000,$A135,Observed!$C$2:$C$10000,$C135),"")</f>
        <v/>
      </c>
      <c r="AI135" s="22" t="str">
        <f>IF(ISNUMBER(AVERAGEIFS(Observed!AI$2:AI$10000,Observed!$A$2:$A$10000,$A135,Observed!$C$2:$C$10000,$C135)),AVERAGEIFS(Observed!AI$2:AI$10000,Observed!$A$2:$A$10000,$A135,Observed!$C$2:$C$10000,$C135),"")</f>
        <v/>
      </c>
      <c r="AJ135" s="23" t="str">
        <f>IF(ISNUMBER(AVERAGEIFS(Observed!AJ$2:AJ$10000,Observed!$A$2:$A$10000,$A135,Observed!$C$2:$C$10000,$C135)),AVERAGEIFS(Observed!AJ$2:AJ$10000,Observed!$A$2:$A$10000,$A135,Observed!$C$2:$C$10000,$C135),"")</f>
        <v/>
      </c>
      <c r="AK135" s="23" t="str">
        <f>IF(ISNUMBER(AVERAGEIFS(Observed!AK$2:AK$10000,Observed!$A$2:$A$10000,$A135,Observed!$C$2:$C$10000,$C135)),AVERAGEIFS(Observed!AK$2:AK$10000,Observed!$A$2:$A$10000,$A135,Observed!$C$2:$C$10000,$C135),"")</f>
        <v/>
      </c>
      <c r="AL135" s="23" t="str">
        <f>IF(ISNUMBER(AVERAGEIFS(Observed!AL$2:AL$10000,Observed!$A$2:$A$10000,$A135,Observed!$C$2:$C$10000,$C135)),AVERAGEIFS(Observed!AL$2:AL$10000,Observed!$A$2:$A$10000,$A135,Observed!$C$2:$C$10000,$C135),"")</f>
        <v/>
      </c>
      <c r="AM135" s="23">
        <f>IF(ISNUMBER(AVERAGEIFS(Observed!AM$2:AM$10000,Observed!$A$2:$A$10000,$A135,Observed!$C$2:$C$10000,$C135)),AVERAGEIFS(Observed!AM$2:AM$10000,Observed!$A$2:$A$10000,$A135,Observed!$C$2:$C$10000,$C135),"")</f>
        <v>2.5439999999999996</v>
      </c>
      <c r="AN135" s="23">
        <f>IF(ISNUMBER(AVERAGEIFS(Observed!AN$2:AN$10000,Observed!$A$2:$A$10000,$A135,Observed!$C$2:$C$10000,$C135)),AVERAGEIFS(Observed!AN$2:AN$10000,Observed!$A$2:$A$10000,$A135,Observed!$C$2:$C$10000,$C135),"")</f>
        <v>22.03575</v>
      </c>
      <c r="AO135" s="2">
        <f>COUNTIFS(Observed!$A$2:$A$10000,$A135,Observed!$C$2:$C$10000,$C135)</f>
        <v>4</v>
      </c>
      <c r="AP135" s="2">
        <f t="shared" si="2"/>
        <v>14</v>
      </c>
    </row>
    <row r="136" spans="1:42" x14ac:dyDescent="0.25">
      <c r="A136" t="s">
        <v>24</v>
      </c>
      <c r="B136" t="s">
        <v>43</v>
      </c>
      <c r="C136" s="20">
        <v>42460</v>
      </c>
      <c r="D136">
        <v>1</v>
      </c>
      <c r="E136" t="s">
        <v>56</v>
      </c>
      <c r="G136" s="25" t="s">
        <v>75</v>
      </c>
      <c r="H136" t="s">
        <v>22</v>
      </c>
      <c r="I136">
        <v>2.8</v>
      </c>
      <c r="J136" s="2" t="s">
        <v>20</v>
      </c>
      <c r="K136" s="22" t="str">
        <f>IF(ISNUMBER(AVERAGEIFS(Observed!K$2:K$10000,Observed!$A$2:$A$10000,$A136,Observed!$C$2:$C$10000,$C136)),AVERAGEIFS(Observed!K$2:K$10000,Observed!$A$2:$A$10000,$A136,Observed!$C$2:$C$10000,$C136),"")</f>
        <v/>
      </c>
      <c r="L136" s="23" t="str">
        <f>IF(ISNUMBER(AVERAGEIFS(Observed!L$2:L$10000,Observed!$A$2:$A$10000,$A136,Observed!$C$2:$C$10000,$C136)),AVERAGEIFS(Observed!L$2:L$10000,Observed!$A$2:$A$10000,$A136,Observed!$C$2:$C$10000,$C136),"")</f>
        <v/>
      </c>
      <c r="M136" s="23">
        <f>IF(ISNUMBER(AVERAGEIFS(Observed!M$2:M$10000,Observed!$A$2:$A$10000,$A136,Observed!$C$2:$C$10000,$C136)),AVERAGEIFS(Observed!M$2:M$10000,Observed!$A$2:$A$10000,$A136,Observed!$C$2:$C$10000,$C136),"")</f>
        <v>99.015585100074816</v>
      </c>
      <c r="N136" s="23">
        <f>IF(ISNUMBER(AVERAGEIFS(Observed!N$2:N$10000,Observed!$A$2:$A$10000,$A136,Observed!$C$2:$C$10000,$C136)),AVERAGEIFS(Observed!N$2:N$10000,Observed!$A$2:$A$10000,$A136,Observed!$C$2:$C$10000,$C136),"")</f>
        <v>99.015585100074816</v>
      </c>
      <c r="O136" s="23">
        <f>IF(ISNUMBER(AVERAGEIFS(Observed!O$2:O$10000,Observed!$A$2:$A$10000,$A136,Observed!$C$2:$C$10000,$C136)),AVERAGEIFS(Observed!O$2:O$10000,Observed!$A$2:$A$10000,$A136,Observed!$C$2:$C$10000,$C136),"")</f>
        <v>1202.2887030679713</v>
      </c>
      <c r="P136" s="24" t="str">
        <f>IF(ISNUMBER(AVERAGEIFS(Observed!P$2:P$10000,Observed!$A$2:$A$10000,$A136,Observed!$C$2:$C$10000,$C136)),AVERAGEIFS(Observed!P$2:P$10000,Observed!$A$2:$A$10000,$A136,Observed!$C$2:$C$10000,$C136),"")</f>
        <v/>
      </c>
      <c r="Q136" s="24" t="str">
        <f>IF(ISNUMBER(AVERAGEIFS(Observed!Q$2:Q$10000,Observed!$A$2:$A$10000,$A136,Observed!$C$2:$C$10000,$C136)),AVERAGEIFS(Observed!Q$2:Q$10000,Observed!$A$2:$A$10000,$A136,Observed!$C$2:$C$10000,$C136),"")</f>
        <v/>
      </c>
      <c r="R136" s="24" t="str">
        <f>IF(ISNUMBER(AVERAGEIFS(Observed!R$2:R$10000,Observed!$A$2:$A$10000,$A136,Observed!$C$2:$C$10000,$C136)),AVERAGEIFS(Observed!R$2:R$10000,Observed!$A$2:$A$10000,$A136,Observed!$C$2:$C$10000,$C136),"")</f>
        <v/>
      </c>
      <c r="S136" s="22" t="str">
        <f>IF(ISNUMBER(AVERAGEIFS(Observed!S$2:S$10000,Observed!$A$2:$A$10000,$A136,Observed!$C$2:$C$10000,$C136)),AVERAGEIFS(Observed!S$2:S$10000,Observed!$A$2:$A$10000,$A136,Observed!$C$2:$C$10000,$C136),"")</f>
        <v/>
      </c>
      <c r="T136" s="23" t="str">
        <f>IF(ISNUMBER(AVERAGEIFS(Observed!T$2:T$10000,Observed!$A$2:$A$10000,$A136,Observed!$C$2:$C$10000,$C136)),AVERAGEIFS(Observed!T$2:T$10000,Observed!$A$2:$A$10000,$A136,Observed!$C$2:$C$10000,$C136),"")</f>
        <v/>
      </c>
      <c r="U136" s="23" t="str">
        <f>IF(ISNUMBER(AVERAGEIFS(Observed!U$2:U$10000,Observed!$A$2:$A$10000,$A136,Observed!$C$2:$C$10000,$C136)),AVERAGEIFS(Observed!U$2:U$10000,Observed!$A$2:$A$10000,$A136,Observed!$C$2:$C$10000,$C136),"")</f>
        <v/>
      </c>
      <c r="V136" s="23" t="str">
        <f>IF(ISNUMBER(AVERAGEIFS(Observed!V$2:V$10000,Observed!$A$2:$A$10000,$A136,Observed!$C$2:$C$10000,$C136)),AVERAGEIFS(Observed!V$2:V$10000,Observed!$A$2:$A$10000,$A136,Observed!$C$2:$C$10000,$C136),"")</f>
        <v/>
      </c>
      <c r="W136" s="23" t="str">
        <f>IF(ISNUMBER(AVERAGEIFS(Observed!W$2:W$10000,Observed!$A$2:$A$10000,$A136,Observed!$C$2:$C$10000,$C136)),AVERAGEIFS(Observed!W$2:W$10000,Observed!$A$2:$A$10000,$A136,Observed!$C$2:$C$10000,$C136),"")</f>
        <v/>
      </c>
      <c r="X136" s="23" t="str">
        <f>IF(ISNUMBER(AVERAGEIFS(Observed!X$2:X$10000,Observed!$A$2:$A$10000,$A136,Observed!$C$2:$C$10000,$C136)),AVERAGEIFS(Observed!X$2:X$10000,Observed!$A$2:$A$10000,$A136,Observed!$C$2:$C$10000,$C136),"")</f>
        <v/>
      </c>
      <c r="Y136" s="23">
        <f>IF(ISNUMBER(AVERAGEIFS(Observed!Y$2:Y$10000,Observed!$A$2:$A$10000,$A136,Observed!$C$2:$C$10000,$C136)),AVERAGEIFS(Observed!Y$2:Y$10000,Observed!$A$2:$A$10000,$A136,Observed!$C$2:$C$10000,$C136),"")</f>
        <v>17.228838443756104</v>
      </c>
      <c r="Z136" s="23">
        <f>IF(ISNUMBER(AVERAGEIFS(Observed!Z$2:Z$10000,Observed!$A$2:$A$10000,$A136,Observed!$C$2:$C$10000,$C136)),AVERAGEIFS(Observed!Z$2:Z$10000,Observed!$A$2:$A$10000,$A136,Observed!$C$2:$C$10000,$C136),"")</f>
        <v>8.2128140926361084</v>
      </c>
      <c r="AA136" s="23">
        <f>IF(ISNUMBER(AVERAGEIFS(Observed!AA$2:AA$10000,Observed!$A$2:$A$10000,$A136,Observed!$C$2:$C$10000,$C136)),AVERAGEIFS(Observed!AA$2:AA$10000,Observed!$A$2:$A$10000,$A136,Observed!$C$2:$C$10000,$C136),"")</f>
        <v>76.433320999145508</v>
      </c>
      <c r="AB136" s="23">
        <f>IF(ISNUMBER(AVERAGEIFS(Observed!AB$2:AB$10000,Observed!$A$2:$A$10000,$A136,Observed!$C$2:$C$10000,$C136)),AVERAGEIFS(Observed!AB$2:AB$10000,Observed!$A$2:$A$10000,$A136,Observed!$C$2:$C$10000,$C136),"")</f>
        <v>24.603649616241455</v>
      </c>
      <c r="AC136" s="23">
        <f>IF(ISNUMBER(AVERAGEIFS(Observed!AC$2:AC$10000,Observed!$A$2:$A$10000,$A136,Observed!$C$2:$C$10000,$C136)),AVERAGEIFS(Observed!AC$2:AC$10000,Observed!$A$2:$A$10000,$A136,Observed!$C$2:$C$10000,$C136),"")</f>
        <v>84.995763778686523</v>
      </c>
      <c r="AD136" s="23">
        <f>IF(ISNUMBER(AVERAGEIFS(Observed!AD$2:AD$10000,Observed!$A$2:$A$10000,$A136,Observed!$C$2:$C$10000,$C136)),AVERAGEIFS(Observed!AD$2:AD$10000,Observed!$A$2:$A$10000,$A136,Observed!$C$2:$C$10000,$C136),"")</f>
        <v>22.324125289916992</v>
      </c>
      <c r="AE136" s="24">
        <f>IF(ISNUMBER(AVERAGEIFS(Observed!AE$2:AE$10000,Observed!$A$2:$A$10000,$A136,Observed!$C$2:$C$10000,$C136)),AVERAGEIFS(Observed!AE$2:AE$10000,Observed!$A$2:$A$10000,$A136,Observed!$C$2:$C$10000,$C136),"")</f>
        <v>3.5718600463867184E-2</v>
      </c>
      <c r="AF136" s="24">
        <f>IF(ISNUMBER(AVERAGEIFS(Observed!AF$2:AF$10000,Observed!$A$2:$A$10000,$A136,Observed!$C$2:$C$10000,$C136)),AVERAGEIFS(Observed!AF$2:AF$10000,Observed!$A$2:$A$10000,$A136,Observed!$C$2:$C$10000,$C136),"")</f>
        <v>3.5718600463867184E-2</v>
      </c>
      <c r="AG136" s="23">
        <f>IF(ISNUMBER(AVERAGEIFS(Observed!AG$2:AG$10000,Observed!$A$2:$A$10000,$A136,Observed!$C$2:$C$10000,$C136)),AVERAGEIFS(Observed!AG$2:AG$10000,Observed!$A$2:$A$10000,$A136,Observed!$C$2:$C$10000,$C136),"")</f>
        <v>12.229331359863282</v>
      </c>
      <c r="AH136" s="23" t="str">
        <f>IF(ISNUMBER(AVERAGEIFS(Observed!AH$2:AH$10000,Observed!$A$2:$A$10000,$A136,Observed!$C$2:$C$10000,$C136)),AVERAGEIFS(Observed!AH$2:AH$10000,Observed!$A$2:$A$10000,$A136,Observed!$C$2:$C$10000,$C136),"")</f>
        <v/>
      </c>
      <c r="AI136" s="22" t="str">
        <f>IF(ISNUMBER(AVERAGEIFS(Observed!AI$2:AI$10000,Observed!$A$2:$A$10000,$A136,Observed!$C$2:$C$10000,$C136)),AVERAGEIFS(Observed!AI$2:AI$10000,Observed!$A$2:$A$10000,$A136,Observed!$C$2:$C$10000,$C136),"")</f>
        <v/>
      </c>
      <c r="AJ136" s="23" t="str">
        <f>IF(ISNUMBER(AVERAGEIFS(Observed!AJ$2:AJ$10000,Observed!$A$2:$A$10000,$A136,Observed!$C$2:$C$10000,$C136)),AVERAGEIFS(Observed!AJ$2:AJ$10000,Observed!$A$2:$A$10000,$A136,Observed!$C$2:$C$10000,$C136),"")</f>
        <v/>
      </c>
      <c r="AK136" s="23" t="str">
        <f>IF(ISNUMBER(AVERAGEIFS(Observed!AK$2:AK$10000,Observed!$A$2:$A$10000,$A136,Observed!$C$2:$C$10000,$C136)),AVERAGEIFS(Observed!AK$2:AK$10000,Observed!$A$2:$A$10000,$A136,Observed!$C$2:$C$10000,$C136),"")</f>
        <v/>
      </c>
      <c r="AL136" s="23" t="str">
        <f>IF(ISNUMBER(AVERAGEIFS(Observed!AL$2:AL$10000,Observed!$A$2:$A$10000,$A136,Observed!$C$2:$C$10000,$C136)),AVERAGEIFS(Observed!AL$2:AL$10000,Observed!$A$2:$A$10000,$A136,Observed!$C$2:$C$10000,$C136),"")</f>
        <v/>
      </c>
      <c r="AM136" s="23">
        <f>IF(ISNUMBER(AVERAGEIFS(Observed!AM$2:AM$10000,Observed!$A$2:$A$10000,$A136,Observed!$C$2:$C$10000,$C136)),AVERAGEIFS(Observed!AM$2:AM$10000,Observed!$A$2:$A$10000,$A136,Observed!$C$2:$C$10000,$C136),"")</f>
        <v>3.5492500000000002</v>
      </c>
      <c r="AN136" s="23">
        <f>IF(ISNUMBER(AVERAGEIFS(Observed!AN$2:AN$10000,Observed!$A$2:$A$10000,$A136,Observed!$C$2:$C$10000,$C136)),AVERAGEIFS(Observed!AN$2:AN$10000,Observed!$A$2:$A$10000,$A136,Observed!$C$2:$C$10000,$C136),"")</f>
        <v>34.418500000000002</v>
      </c>
      <c r="AO136" s="2">
        <f>COUNTIFS(Observed!$A$2:$A$10000,$A136,Observed!$C$2:$C$10000,$C136)</f>
        <v>4</v>
      </c>
      <c r="AP136" s="2">
        <f t="shared" si="2"/>
        <v>14</v>
      </c>
    </row>
    <row r="137" spans="1:42" x14ac:dyDescent="0.25">
      <c r="A137" t="s">
        <v>27</v>
      </c>
      <c r="B137" t="s">
        <v>43</v>
      </c>
      <c r="C137" s="20">
        <v>42460</v>
      </c>
      <c r="D137">
        <v>1</v>
      </c>
      <c r="E137" t="s">
        <v>57</v>
      </c>
      <c r="G137" s="25" t="s">
        <v>75</v>
      </c>
      <c r="H137" t="s">
        <v>22</v>
      </c>
      <c r="I137">
        <v>2.8</v>
      </c>
      <c r="J137" s="2" t="s">
        <v>20</v>
      </c>
      <c r="K137" s="22" t="str">
        <f>IF(ISNUMBER(AVERAGEIFS(Observed!K$2:K$10000,Observed!$A$2:$A$10000,$A137,Observed!$C$2:$C$10000,$C137)),AVERAGEIFS(Observed!K$2:K$10000,Observed!$A$2:$A$10000,$A137,Observed!$C$2:$C$10000,$C137),"")</f>
        <v/>
      </c>
      <c r="L137" s="23" t="str">
        <f>IF(ISNUMBER(AVERAGEIFS(Observed!L$2:L$10000,Observed!$A$2:$A$10000,$A137,Observed!$C$2:$C$10000,$C137)),AVERAGEIFS(Observed!L$2:L$10000,Observed!$A$2:$A$10000,$A137,Observed!$C$2:$C$10000,$C137),"")</f>
        <v/>
      </c>
      <c r="M137" s="23">
        <f>IF(ISNUMBER(AVERAGEIFS(Observed!M$2:M$10000,Observed!$A$2:$A$10000,$A137,Observed!$C$2:$C$10000,$C137)),AVERAGEIFS(Observed!M$2:M$10000,Observed!$A$2:$A$10000,$A137,Observed!$C$2:$C$10000,$C137),"")</f>
        <v>87.61926888059206</v>
      </c>
      <c r="N137" s="23">
        <f>IF(ISNUMBER(AVERAGEIFS(Observed!N$2:N$10000,Observed!$A$2:$A$10000,$A137,Observed!$C$2:$C$10000,$C137)),AVERAGEIFS(Observed!N$2:N$10000,Observed!$A$2:$A$10000,$A137,Observed!$C$2:$C$10000,$C137),"")</f>
        <v>87.61926888059206</v>
      </c>
      <c r="O137" s="23">
        <f>IF(ISNUMBER(AVERAGEIFS(Observed!O$2:O$10000,Observed!$A$2:$A$10000,$A137,Observed!$C$2:$C$10000,$C137)),AVERAGEIFS(Observed!O$2:O$10000,Observed!$A$2:$A$10000,$A137,Observed!$C$2:$C$10000,$C137),"")</f>
        <v>1132.2710544641077</v>
      </c>
      <c r="P137" s="24" t="str">
        <f>IF(ISNUMBER(AVERAGEIFS(Observed!P$2:P$10000,Observed!$A$2:$A$10000,$A137,Observed!$C$2:$C$10000,$C137)),AVERAGEIFS(Observed!P$2:P$10000,Observed!$A$2:$A$10000,$A137,Observed!$C$2:$C$10000,$C137),"")</f>
        <v/>
      </c>
      <c r="Q137" s="24" t="str">
        <f>IF(ISNUMBER(AVERAGEIFS(Observed!Q$2:Q$10000,Observed!$A$2:$A$10000,$A137,Observed!$C$2:$C$10000,$C137)),AVERAGEIFS(Observed!Q$2:Q$10000,Observed!$A$2:$A$10000,$A137,Observed!$C$2:$C$10000,$C137),"")</f>
        <v/>
      </c>
      <c r="R137" s="24" t="str">
        <f>IF(ISNUMBER(AVERAGEIFS(Observed!R$2:R$10000,Observed!$A$2:$A$10000,$A137,Observed!$C$2:$C$10000,$C137)),AVERAGEIFS(Observed!R$2:R$10000,Observed!$A$2:$A$10000,$A137,Observed!$C$2:$C$10000,$C137),"")</f>
        <v/>
      </c>
      <c r="S137" s="22" t="str">
        <f>IF(ISNUMBER(AVERAGEIFS(Observed!S$2:S$10000,Observed!$A$2:$A$10000,$A137,Observed!$C$2:$C$10000,$C137)),AVERAGEIFS(Observed!S$2:S$10000,Observed!$A$2:$A$10000,$A137,Observed!$C$2:$C$10000,$C137),"")</f>
        <v/>
      </c>
      <c r="T137" s="23" t="str">
        <f>IF(ISNUMBER(AVERAGEIFS(Observed!T$2:T$10000,Observed!$A$2:$A$10000,$A137,Observed!$C$2:$C$10000,$C137)),AVERAGEIFS(Observed!T$2:T$10000,Observed!$A$2:$A$10000,$A137,Observed!$C$2:$C$10000,$C137),"")</f>
        <v/>
      </c>
      <c r="U137" s="23" t="str">
        <f>IF(ISNUMBER(AVERAGEIFS(Observed!U$2:U$10000,Observed!$A$2:$A$10000,$A137,Observed!$C$2:$C$10000,$C137)),AVERAGEIFS(Observed!U$2:U$10000,Observed!$A$2:$A$10000,$A137,Observed!$C$2:$C$10000,$C137),"")</f>
        <v/>
      </c>
      <c r="V137" s="23" t="str">
        <f>IF(ISNUMBER(AVERAGEIFS(Observed!V$2:V$10000,Observed!$A$2:$A$10000,$A137,Observed!$C$2:$C$10000,$C137)),AVERAGEIFS(Observed!V$2:V$10000,Observed!$A$2:$A$10000,$A137,Observed!$C$2:$C$10000,$C137),"")</f>
        <v/>
      </c>
      <c r="W137" s="23" t="str">
        <f>IF(ISNUMBER(AVERAGEIFS(Observed!W$2:W$10000,Observed!$A$2:$A$10000,$A137,Observed!$C$2:$C$10000,$C137)),AVERAGEIFS(Observed!W$2:W$10000,Observed!$A$2:$A$10000,$A137,Observed!$C$2:$C$10000,$C137),"")</f>
        <v/>
      </c>
      <c r="X137" s="23" t="str">
        <f>IF(ISNUMBER(AVERAGEIFS(Observed!X$2:X$10000,Observed!$A$2:$A$10000,$A137,Observed!$C$2:$C$10000,$C137)),AVERAGEIFS(Observed!X$2:X$10000,Observed!$A$2:$A$10000,$A137,Observed!$C$2:$C$10000,$C137),"")</f>
        <v/>
      </c>
      <c r="Y137" s="23">
        <f>IF(ISNUMBER(AVERAGEIFS(Observed!Y$2:Y$10000,Observed!$A$2:$A$10000,$A137,Observed!$C$2:$C$10000,$C137)),AVERAGEIFS(Observed!Y$2:Y$10000,Observed!$A$2:$A$10000,$A137,Observed!$C$2:$C$10000,$C137),"")</f>
        <v>17.781791210174561</v>
      </c>
      <c r="Z137" s="23">
        <f>IF(ISNUMBER(AVERAGEIFS(Observed!Z$2:Z$10000,Observed!$A$2:$A$10000,$A137,Observed!$C$2:$C$10000,$C137)),AVERAGEIFS(Observed!Z$2:Z$10000,Observed!$A$2:$A$10000,$A137,Observed!$C$2:$C$10000,$C137),"")</f>
        <v>6.5324513912200928</v>
      </c>
      <c r="AA137" s="23">
        <f>IF(ISNUMBER(AVERAGEIFS(Observed!AA$2:AA$10000,Observed!$A$2:$A$10000,$A137,Observed!$C$2:$C$10000,$C137)),AVERAGEIFS(Observed!AA$2:AA$10000,Observed!$A$2:$A$10000,$A137,Observed!$C$2:$C$10000,$C137),"")</f>
        <v>75.537250518798828</v>
      </c>
      <c r="AB137" s="23">
        <f>IF(ISNUMBER(AVERAGEIFS(Observed!AB$2:AB$10000,Observed!$A$2:$A$10000,$A137,Observed!$C$2:$C$10000,$C137)),AVERAGEIFS(Observed!AB$2:AB$10000,Observed!$A$2:$A$10000,$A137,Observed!$C$2:$C$10000,$C137),"")</f>
        <v>24.397566318511963</v>
      </c>
      <c r="AC137" s="23">
        <f>IF(ISNUMBER(AVERAGEIFS(Observed!AC$2:AC$10000,Observed!$A$2:$A$10000,$A137,Observed!$C$2:$C$10000,$C137)),AVERAGEIFS(Observed!AC$2:AC$10000,Observed!$A$2:$A$10000,$A137,Observed!$C$2:$C$10000,$C137),"")</f>
        <v>84.397186279296875</v>
      </c>
      <c r="AD137" s="23">
        <f>IF(ISNUMBER(AVERAGEIFS(Observed!AD$2:AD$10000,Observed!$A$2:$A$10000,$A137,Observed!$C$2:$C$10000,$C137)),AVERAGEIFS(Observed!AD$2:AD$10000,Observed!$A$2:$A$10000,$A137,Observed!$C$2:$C$10000,$C137),"")</f>
        <v>20.077992916107178</v>
      </c>
      <c r="AE137" s="24">
        <f>IF(ISNUMBER(AVERAGEIFS(Observed!AE$2:AE$10000,Observed!$A$2:$A$10000,$A137,Observed!$C$2:$C$10000,$C137)),AVERAGEIFS(Observed!AE$2:AE$10000,Observed!$A$2:$A$10000,$A137,Observed!$C$2:$C$10000,$C137),"")</f>
        <v>3.2124788665771481E-2</v>
      </c>
      <c r="AF137" s="24">
        <f>IF(ISNUMBER(AVERAGEIFS(Observed!AF$2:AF$10000,Observed!$A$2:$A$10000,$A137,Observed!$C$2:$C$10000,$C137)),AVERAGEIFS(Observed!AF$2:AF$10000,Observed!$A$2:$A$10000,$A137,Observed!$C$2:$C$10000,$C137),"")</f>
        <v>3.2124788665771481E-2</v>
      </c>
      <c r="AG137" s="23">
        <f>IF(ISNUMBER(AVERAGEIFS(Observed!AG$2:AG$10000,Observed!$A$2:$A$10000,$A137,Observed!$C$2:$C$10000,$C137)),AVERAGEIFS(Observed!AG$2:AG$10000,Observed!$A$2:$A$10000,$A137,Observed!$C$2:$C$10000,$C137),"")</f>
        <v>12.085960083007812</v>
      </c>
      <c r="AH137" s="23" t="str">
        <f>IF(ISNUMBER(AVERAGEIFS(Observed!AH$2:AH$10000,Observed!$A$2:$A$10000,$A137,Observed!$C$2:$C$10000,$C137)),AVERAGEIFS(Observed!AH$2:AH$10000,Observed!$A$2:$A$10000,$A137,Observed!$C$2:$C$10000,$C137),"")</f>
        <v/>
      </c>
      <c r="AI137" s="22" t="str">
        <f>IF(ISNUMBER(AVERAGEIFS(Observed!AI$2:AI$10000,Observed!$A$2:$A$10000,$A137,Observed!$C$2:$C$10000,$C137)),AVERAGEIFS(Observed!AI$2:AI$10000,Observed!$A$2:$A$10000,$A137,Observed!$C$2:$C$10000,$C137),"")</f>
        <v/>
      </c>
      <c r="AJ137" s="23" t="str">
        <f>IF(ISNUMBER(AVERAGEIFS(Observed!AJ$2:AJ$10000,Observed!$A$2:$A$10000,$A137,Observed!$C$2:$C$10000,$C137)),AVERAGEIFS(Observed!AJ$2:AJ$10000,Observed!$A$2:$A$10000,$A137,Observed!$C$2:$C$10000,$C137),"")</f>
        <v/>
      </c>
      <c r="AK137" s="23" t="str">
        <f>IF(ISNUMBER(AVERAGEIFS(Observed!AK$2:AK$10000,Observed!$A$2:$A$10000,$A137,Observed!$C$2:$C$10000,$C137)),AVERAGEIFS(Observed!AK$2:AK$10000,Observed!$A$2:$A$10000,$A137,Observed!$C$2:$C$10000,$C137),"")</f>
        <v/>
      </c>
      <c r="AL137" s="23" t="str">
        <f>IF(ISNUMBER(AVERAGEIFS(Observed!AL$2:AL$10000,Observed!$A$2:$A$10000,$A137,Observed!$C$2:$C$10000,$C137)),AVERAGEIFS(Observed!AL$2:AL$10000,Observed!$A$2:$A$10000,$A137,Observed!$C$2:$C$10000,$C137),"")</f>
        <v/>
      </c>
      <c r="AM137" s="23">
        <f>IF(ISNUMBER(AVERAGEIFS(Observed!AM$2:AM$10000,Observed!$A$2:$A$10000,$A137,Observed!$C$2:$C$10000,$C137)),AVERAGEIFS(Observed!AM$2:AM$10000,Observed!$A$2:$A$10000,$A137,Observed!$C$2:$C$10000,$C137),"")</f>
        <v>2.8802499999999998</v>
      </c>
      <c r="AN137" s="23">
        <f>IF(ISNUMBER(AVERAGEIFS(Observed!AN$2:AN$10000,Observed!$A$2:$A$10000,$A137,Observed!$C$2:$C$10000,$C137)),AVERAGEIFS(Observed!AN$2:AN$10000,Observed!$A$2:$A$10000,$A137,Observed!$C$2:$C$10000,$C137),"")</f>
        <v>28.852</v>
      </c>
      <c r="AO137" s="2">
        <f>COUNTIFS(Observed!$A$2:$A$10000,$A137,Observed!$C$2:$C$10000,$C137)</f>
        <v>4</v>
      </c>
      <c r="AP137" s="2">
        <f t="shared" si="2"/>
        <v>14</v>
      </c>
    </row>
    <row r="138" spans="1:42" x14ac:dyDescent="0.25">
      <c r="A138" t="s">
        <v>28</v>
      </c>
      <c r="B138" t="s">
        <v>43</v>
      </c>
      <c r="C138" s="20">
        <v>42460</v>
      </c>
      <c r="D138">
        <v>1</v>
      </c>
      <c r="E138" t="s">
        <v>58</v>
      </c>
      <c r="G138" s="25" t="s">
        <v>75</v>
      </c>
      <c r="H138" t="s">
        <v>22</v>
      </c>
      <c r="I138">
        <v>2.8</v>
      </c>
      <c r="J138" s="2" t="s">
        <v>20</v>
      </c>
      <c r="K138" s="22" t="str">
        <f>IF(ISNUMBER(AVERAGEIFS(Observed!K$2:K$10000,Observed!$A$2:$A$10000,$A138,Observed!$C$2:$C$10000,$C138)),AVERAGEIFS(Observed!K$2:K$10000,Observed!$A$2:$A$10000,$A138,Observed!$C$2:$C$10000,$C138),"")</f>
        <v/>
      </c>
      <c r="L138" s="23" t="str">
        <f>IF(ISNUMBER(AVERAGEIFS(Observed!L$2:L$10000,Observed!$A$2:$A$10000,$A138,Observed!$C$2:$C$10000,$C138)),AVERAGEIFS(Observed!L$2:L$10000,Observed!$A$2:$A$10000,$A138,Observed!$C$2:$C$10000,$C138),"")</f>
        <v/>
      </c>
      <c r="M138" s="23">
        <f>IF(ISNUMBER(AVERAGEIFS(Observed!M$2:M$10000,Observed!$A$2:$A$10000,$A138,Observed!$C$2:$C$10000,$C138)),AVERAGEIFS(Observed!M$2:M$10000,Observed!$A$2:$A$10000,$A138,Observed!$C$2:$C$10000,$C138),"")</f>
        <v>44.801451387568001</v>
      </c>
      <c r="N138" s="23">
        <f>IF(ISNUMBER(AVERAGEIFS(Observed!N$2:N$10000,Observed!$A$2:$A$10000,$A138,Observed!$C$2:$C$10000,$C138)),AVERAGEIFS(Observed!N$2:N$10000,Observed!$A$2:$A$10000,$A138,Observed!$C$2:$C$10000,$C138),"")</f>
        <v>44.801451387568001</v>
      </c>
      <c r="O138" s="23">
        <f>IF(ISNUMBER(AVERAGEIFS(Observed!O$2:O$10000,Observed!$A$2:$A$10000,$A138,Observed!$C$2:$C$10000,$C138)),AVERAGEIFS(Observed!O$2:O$10000,Observed!$A$2:$A$10000,$A138,Observed!$C$2:$C$10000,$C138),"")</f>
        <v>599.45938383166936</v>
      </c>
      <c r="P138" s="24" t="str">
        <f>IF(ISNUMBER(AVERAGEIFS(Observed!P$2:P$10000,Observed!$A$2:$A$10000,$A138,Observed!$C$2:$C$10000,$C138)),AVERAGEIFS(Observed!P$2:P$10000,Observed!$A$2:$A$10000,$A138,Observed!$C$2:$C$10000,$C138),"")</f>
        <v/>
      </c>
      <c r="Q138" s="24" t="str">
        <f>IF(ISNUMBER(AVERAGEIFS(Observed!Q$2:Q$10000,Observed!$A$2:$A$10000,$A138,Observed!$C$2:$C$10000,$C138)),AVERAGEIFS(Observed!Q$2:Q$10000,Observed!$A$2:$A$10000,$A138,Observed!$C$2:$C$10000,$C138),"")</f>
        <v/>
      </c>
      <c r="R138" s="24" t="str">
        <f>IF(ISNUMBER(AVERAGEIFS(Observed!R$2:R$10000,Observed!$A$2:$A$10000,$A138,Observed!$C$2:$C$10000,$C138)),AVERAGEIFS(Observed!R$2:R$10000,Observed!$A$2:$A$10000,$A138,Observed!$C$2:$C$10000,$C138),"")</f>
        <v/>
      </c>
      <c r="S138" s="22" t="str">
        <f>IF(ISNUMBER(AVERAGEIFS(Observed!S$2:S$10000,Observed!$A$2:$A$10000,$A138,Observed!$C$2:$C$10000,$C138)),AVERAGEIFS(Observed!S$2:S$10000,Observed!$A$2:$A$10000,$A138,Observed!$C$2:$C$10000,$C138),"")</f>
        <v/>
      </c>
      <c r="T138" s="23" t="str">
        <f>IF(ISNUMBER(AVERAGEIFS(Observed!T$2:T$10000,Observed!$A$2:$A$10000,$A138,Observed!$C$2:$C$10000,$C138)),AVERAGEIFS(Observed!T$2:T$10000,Observed!$A$2:$A$10000,$A138,Observed!$C$2:$C$10000,$C138),"")</f>
        <v/>
      </c>
      <c r="U138" s="23" t="str">
        <f>IF(ISNUMBER(AVERAGEIFS(Observed!U$2:U$10000,Observed!$A$2:$A$10000,$A138,Observed!$C$2:$C$10000,$C138)),AVERAGEIFS(Observed!U$2:U$10000,Observed!$A$2:$A$10000,$A138,Observed!$C$2:$C$10000,$C138),"")</f>
        <v/>
      </c>
      <c r="V138" s="23" t="str">
        <f>IF(ISNUMBER(AVERAGEIFS(Observed!V$2:V$10000,Observed!$A$2:$A$10000,$A138,Observed!$C$2:$C$10000,$C138)),AVERAGEIFS(Observed!V$2:V$10000,Observed!$A$2:$A$10000,$A138,Observed!$C$2:$C$10000,$C138),"")</f>
        <v/>
      </c>
      <c r="W138" s="23" t="str">
        <f>IF(ISNUMBER(AVERAGEIFS(Observed!W$2:W$10000,Observed!$A$2:$A$10000,$A138,Observed!$C$2:$C$10000,$C138)),AVERAGEIFS(Observed!W$2:W$10000,Observed!$A$2:$A$10000,$A138,Observed!$C$2:$C$10000,$C138),"")</f>
        <v/>
      </c>
      <c r="X138" s="23" t="str">
        <f>IF(ISNUMBER(AVERAGEIFS(Observed!X$2:X$10000,Observed!$A$2:$A$10000,$A138,Observed!$C$2:$C$10000,$C138)),AVERAGEIFS(Observed!X$2:X$10000,Observed!$A$2:$A$10000,$A138,Observed!$C$2:$C$10000,$C138),"")</f>
        <v/>
      </c>
      <c r="Y138" s="23">
        <f>IF(ISNUMBER(AVERAGEIFS(Observed!Y$2:Y$10000,Observed!$A$2:$A$10000,$A138,Observed!$C$2:$C$10000,$C138)),AVERAGEIFS(Observed!Y$2:Y$10000,Observed!$A$2:$A$10000,$A138,Observed!$C$2:$C$10000,$C138),"")</f>
        <v>18.7810959815979</v>
      </c>
      <c r="Z138" s="23">
        <f>IF(ISNUMBER(AVERAGEIFS(Observed!Z$2:Z$10000,Observed!$A$2:$A$10000,$A138,Observed!$C$2:$C$10000,$C138)),AVERAGEIFS(Observed!Z$2:Z$10000,Observed!$A$2:$A$10000,$A138,Observed!$C$2:$C$10000,$C138),"")</f>
        <v>6.8537635803222656</v>
      </c>
      <c r="AA138" s="23">
        <f>IF(ISNUMBER(AVERAGEIFS(Observed!AA$2:AA$10000,Observed!$A$2:$A$10000,$A138,Observed!$C$2:$C$10000,$C138)),AVERAGEIFS(Observed!AA$2:AA$10000,Observed!$A$2:$A$10000,$A138,Observed!$C$2:$C$10000,$C138),"")</f>
        <v>73.136209487915039</v>
      </c>
      <c r="AB138" s="23">
        <f>IF(ISNUMBER(AVERAGEIFS(Observed!AB$2:AB$10000,Observed!$A$2:$A$10000,$A138,Observed!$C$2:$C$10000,$C138)),AVERAGEIFS(Observed!AB$2:AB$10000,Observed!$A$2:$A$10000,$A138,Observed!$C$2:$C$10000,$C138),"")</f>
        <v>25.567538738250732</v>
      </c>
      <c r="AC138" s="23">
        <f>IF(ISNUMBER(AVERAGEIFS(Observed!AC$2:AC$10000,Observed!$A$2:$A$10000,$A138,Observed!$C$2:$C$10000,$C138)),AVERAGEIFS(Observed!AC$2:AC$10000,Observed!$A$2:$A$10000,$A138,Observed!$C$2:$C$10000,$C138),"")</f>
        <v>82.952508926391602</v>
      </c>
      <c r="AD138" s="23">
        <f>IF(ISNUMBER(AVERAGEIFS(Observed!AD$2:AD$10000,Observed!$A$2:$A$10000,$A138,Observed!$C$2:$C$10000,$C138)),AVERAGEIFS(Observed!AD$2:AD$10000,Observed!$A$2:$A$10000,$A138,Observed!$C$2:$C$10000,$C138),"")</f>
        <v>18.18925142288208</v>
      </c>
      <c r="AE138" s="24">
        <f>IF(ISNUMBER(AVERAGEIFS(Observed!AE$2:AE$10000,Observed!$A$2:$A$10000,$A138,Observed!$C$2:$C$10000,$C138)),AVERAGEIFS(Observed!AE$2:AE$10000,Observed!$A$2:$A$10000,$A138,Observed!$C$2:$C$10000,$C138),"")</f>
        <v>2.9102802276611328E-2</v>
      </c>
      <c r="AF138" s="24">
        <f>IF(ISNUMBER(AVERAGEIFS(Observed!AF$2:AF$10000,Observed!$A$2:$A$10000,$A138,Observed!$C$2:$C$10000,$C138)),AVERAGEIFS(Observed!AF$2:AF$10000,Observed!$A$2:$A$10000,$A138,Observed!$C$2:$C$10000,$C138),"")</f>
        <v>2.9102802276611328E-2</v>
      </c>
      <c r="AG138" s="23">
        <f>IF(ISNUMBER(AVERAGEIFS(Observed!AG$2:AG$10000,Observed!$A$2:$A$10000,$A138,Observed!$C$2:$C$10000,$C138)),AVERAGEIFS(Observed!AG$2:AG$10000,Observed!$A$2:$A$10000,$A138,Observed!$C$2:$C$10000,$C138),"")</f>
        <v>11.701793518066406</v>
      </c>
      <c r="AH138" s="23" t="str">
        <f>IF(ISNUMBER(AVERAGEIFS(Observed!AH$2:AH$10000,Observed!$A$2:$A$10000,$A138,Observed!$C$2:$C$10000,$C138)),AVERAGEIFS(Observed!AH$2:AH$10000,Observed!$A$2:$A$10000,$A138,Observed!$C$2:$C$10000,$C138),"")</f>
        <v/>
      </c>
      <c r="AI138" s="22" t="str">
        <f>IF(ISNUMBER(AVERAGEIFS(Observed!AI$2:AI$10000,Observed!$A$2:$A$10000,$A138,Observed!$C$2:$C$10000,$C138)),AVERAGEIFS(Observed!AI$2:AI$10000,Observed!$A$2:$A$10000,$A138,Observed!$C$2:$C$10000,$C138),"")</f>
        <v/>
      </c>
      <c r="AJ138" s="23" t="str">
        <f>IF(ISNUMBER(AVERAGEIFS(Observed!AJ$2:AJ$10000,Observed!$A$2:$A$10000,$A138,Observed!$C$2:$C$10000,$C138)),AVERAGEIFS(Observed!AJ$2:AJ$10000,Observed!$A$2:$A$10000,$A138,Observed!$C$2:$C$10000,$C138),"")</f>
        <v/>
      </c>
      <c r="AK138" s="23" t="str">
        <f>IF(ISNUMBER(AVERAGEIFS(Observed!AK$2:AK$10000,Observed!$A$2:$A$10000,$A138,Observed!$C$2:$C$10000,$C138)),AVERAGEIFS(Observed!AK$2:AK$10000,Observed!$A$2:$A$10000,$A138,Observed!$C$2:$C$10000,$C138),"")</f>
        <v/>
      </c>
      <c r="AL138" s="23" t="str">
        <f>IF(ISNUMBER(AVERAGEIFS(Observed!AL$2:AL$10000,Observed!$A$2:$A$10000,$A138,Observed!$C$2:$C$10000,$C138)),AVERAGEIFS(Observed!AL$2:AL$10000,Observed!$A$2:$A$10000,$A138,Observed!$C$2:$C$10000,$C138),"")</f>
        <v/>
      </c>
      <c r="AM138" s="23">
        <f>IF(ISNUMBER(AVERAGEIFS(Observed!AM$2:AM$10000,Observed!$A$2:$A$10000,$A138,Observed!$C$2:$C$10000,$C138)),AVERAGEIFS(Observed!AM$2:AM$10000,Observed!$A$2:$A$10000,$A138,Observed!$C$2:$C$10000,$C138),"")</f>
        <v>1.3180000000000001</v>
      </c>
      <c r="AN138" s="23">
        <f>IF(ISNUMBER(AVERAGEIFS(Observed!AN$2:AN$10000,Observed!$A$2:$A$10000,$A138,Observed!$C$2:$C$10000,$C138)),AVERAGEIFS(Observed!AN$2:AN$10000,Observed!$A$2:$A$10000,$A138,Observed!$C$2:$C$10000,$C138),"")</f>
        <v>14.036249999999999</v>
      </c>
      <c r="AO138" s="2">
        <f>COUNTIFS(Observed!$A$2:$A$10000,$A138,Observed!$C$2:$C$10000,$C138)</f>
        <v>4</v>
      </c>
      <c r="AP138" s="2">
        <f t="shared" si="2"/>
        <v>14</v>
      </c>
    </row>
    <row r="139" spans="1:42" x14ac:dyDescent="0.25">
      <c r="A139" t="s">
        <v>26</v>
      </c>
      <c r="B139" t="s">
        <v>43</v>
      </c>
      <c r="C139" s="20">
        <v>42460</v>
      </c>
      <c r="D139">
        <v>1</v>
      </c>
      <c r="E139" t="s">
        <v>59</v>
      </c>
      <c r="G139" s="25" t="s">
        <v>75</v>
      </c>
      <c r="H139" t="s">
        <v>22</v>
      </c>
      <c r="I139">
        <v>2.8</v>
      </c>
      <c r="J139" s="2" t="s">
        <v>20</v>
      </c>
      <c r="K139" s="22" t="str">
        <f>IF(ISNUMBER(AVERAGEIFS(Observed!K$2:K$10000,Observed!$A$2:$A$10000,$A139,Observed!$C$2:$C$10000,$C139)),AVERAGEIFS(Observed!K$2:K$10000,Observed!$A$2:$A$10000,$A139,Observed!$C$2:$C$10000,$C139),"")</f>
        <v/>
      </c>
      <c r="L139" s="23" t="str">
        <f>IF(ISNUMBER(AVERAGEIFS(Observed!L$2:L$10000,Observed!$A$2:$A$10000,$A139,Observed!$C$2:$C$10000,$C139)),AVERAGEIFS(Observed!L$2:L$10000,Observed!$A$2:$A$10000,$A139,Observed!$C$2:$C$10000,$C139),"")</f>
        <v/>
      </c>
      <c r="M139" s="23">
        <f>IF(ISNUMBER(AVERAGEIFS(Observed!M$2:M$10000,Observed!$A$2:$A$10000,$A139,Observed!$C$2:$C$10000,$C139)),AVERAGEIFS(Observed!M$2:M$10000,Observed!$A$2:$A$10000,$A139,Observed!$C$2:$C$10000,$C139),"")</f>
        <v>58.44620639511222</v>
      </c>
      <c r="N139" s="23">
        <f>IF(ISNUMBER(AVERAGEIFS(Observed!N$2:N$10000,Observed!$A$2:$A$10000,$A139,Observed!$C$2:$C$10000,$C139)),AVERAGEIFS(Observed!N$2:N$10000,Observed!$A$2:$A$10000,$A139,Observed!$C$2:$C$10000,$C139),"")</f>
        <v>58.44620639511222</v>
      </c>
      <c r="O139" s="23">
        <f>IF(ISNUMBER(AVERAGEIFS(Observed!O$2:O$10000,Observed!$A$2:$A$10000,$A139,Observed!$C$2:$C$10000,$C139)),AVERAGEIFS(Observed!O$2:O$10000,Observed!$A$2:$A$10000,$A139,Observed!$C$2:$C$10000,$C139),"")</f>
        <v>715.6750173363414</v>
      </c>
      <c r="P139" s="24" t="str">
        <f>IF(ISNUMBER(AVERAGEIFS(Observed!P$2:P$10000,Observed!$A$2:$A$10000,$A139,Observed!$C$2:$C$10000,$C139)),AVERAGEIFS(Observed!P$2:P$10000,Observed!$A$2:$A$10000,$A139,Observed!$C$2:$C$10000,$C139),"")</f>
        <v/>
      </c>
      <c r="Q139" s="24" t="str">
        <f>IF(ISNUMBER(AVERAGEIFS(Observed!Q$2:Q$10000,Observed!$A$2:$A$10000,$A139,Observed!$C$2:$C$10000,$C139)),AVERAGEIFS(Observed!Q$2:Q$10000,Observed!$A$2:$A$10000,$A139,Observed!$C$2:$C$10000,$C139),"")</f>
        <v/>
      </c>
      <c r="R139" s="24" t="str">
        <f>IF(ISNUMBER(AVERAGEIFS(Observed!R$2:R$10000,Observed!$A$2:$A$10000,$A139,Observed!$C$2:$C$10000,$C139)),AVERAGEIFS(Observed!R$2:R$10000,Observed!$A$2:$A$10000,$A139,Observed!$C$2:$C$10000,$C139),"")</f>
        <v/>
      </c>
      <c r="S139" s="22" t="str">
        <f>IF(ISNUMBER(AVERAGEIFS(Observed!S$2:S$10000,Observed!$A$2:$A$10000,$A139,Observed!$C$2:$C$10000,$C139)),AVERAGEIFS(Observed!S$2:S$10000,Observed!$A$2:$A$10000,$A139,Observed!$C$2:$C$10000,$C139),"")</f>
        <v/>
      </c>
      <c r="T139" s="23" t="str">
        <f>IF(ISNUMBER(AVERAGEIFS(Observed!T$2:T$10000,Observed!$A$2:$A$10000,$A139,Observed!$C$2:$C$10000,$C139)),AVERAGEIFS(Observed!T$2:T$10000,Observed!$A$2:$A$10000,$A139,Observed!$C$2:$C$10000,$C139),"")</f>
        <v/>
      </c>
      <c r="U139" s="23" t="str">
        <f>IF(ISNUMBER(AVERAGEIFS(Observed!U$2:U$10000,Observed!$A$2:$A$10000,$A139,Observed!$C$2:$C$10000,$C139)),AVERAGEIFS(Observed!U$2:U$10000,Observed!$A$2:$A$10000,$A139,Observed!$C$2:$C$10000,$C139),"")</f>
        <v/>
      </c>
      <c r="V139" s="23" t="str">
        <f>IF(ISNUMBER(AVERAGEIFS(Observed!V$2:V$10000,Observed!$A$2:$A$10000,$A139,Observed!$C$2:$C$10000,$C139)),AVERAGEIFS(Observed!V$2:V$10000,Observed!$A$2:$A$10000,$A139,Observed!$C$2:$C$10000,$C139),"")</f>
        <v/>
      </c>
      <c r="W139" s="23" t="str">
        <f>IF(ISNUMBER(AVERAGEIFS(Observed!W$2:W$10000,Observed!$A$2:$A$10000,$A139,Observed!$C$2:$C$10000,$C139)),AVERAGEIFS(Observed!W$2:W$10000,Observed!$A$2:$A$10000,$A139,Observed!$C$2:$C$10000,$C139),"")</f>
        <v/>
      </c>
      <c r="X139" s="23" t="str">
        <f>IF(ISNUMBER(AVERAGEIFS(Observed!X$2:X$10000,Observed!$A$2:$A$10000,$A139,Observed!$C$2:$C$10000,$C139)),AVERAGEIFS(Observed!X$2:X$10000,Observed!$A$2:$A$10000,$A139,Observed!$C$2:$C$10000,$C139),"")</f>
        <v/>
      </c>
      <c r="Y139" s="23">
        <f>IF(ISNUMBER(AVERAGEIFS(Observed!Y$2:Y$10000,Observed!$A$2:$A$10000,$A139,Observed!$C$2:$C$10000,$C139)),AVERAGEIFS(Observed!Y$2:Y$10000,Observed!$A$2:$A$10000,$A139,Observed!$C$2:$C$10000,$C139),"")</f>
        <v>18.48979377746582</v>
      </c>
      <c r="Z139" s="23">
        <f>IF(ISNUMBER(AVERAGEIFS(Observed!Z$2:Z$10000,Observed!$A$2:$A$10000,$A139,Observed!$C$2:$C$10000,$C139)),AVERAGEIFS(Observed!Z$2:Z$10000,Observed!$A$2:$A$10000,$A139,Observed!$C$2:$C$10000,$C139),"")</f>
        <v>6.5016978979110718</v>
      </c>
      <c r="AA139" s="23">
        <f>IF(ISNUMBER(AVERAGEIFS(Observed!AA$2:AA$10000,Observed!$A$2:$A$10000,$A139,Observed!$C$2:$C$10000,$C139)),AVERAGEIFS(Observed!AA$2:AA$10000,Observed!$A$2:$A$10000,$A139,Observed!$C$2:$C$10000,$C139),"")</f>
        <v>74.878080368041992</v>
      </c>
      <c r="AB139" s="23">
        <f>IF(ISNUMBER(AVERAGEIFS(Observed!AB$2:AB$10000,Observed!$A$2:$A$10000,$A139,Observed!$C$2:$C$10000,$C139)),AVERAGEIFS(Observed!AB$2:AB$10000,Observed!$A$2:$A$10000,$A139,Observed!$C$2:$C$10000,$C139),"")</f>
        <v>25.638348579406738</v>
      </c>
      <c r="AC139" s="23">
        <f>IF(ISNUMBER(AVERAGEIFS(Observed!AC$2:AC$10000,Observed!$A$2:$A$10000,$A139,Observed!$C$2:$C$10000,$C139)),AVERAGEIFS(Observed!AC$2:AC$10000,Observed!$A$2:$A$10000,$A139,Observed!$C$2:$C$10000,$C139),"")</f>
        <v>84.039772033691406</v>
      </c>
      <c r="AD139" s="23">
        <f>IF(ISNUMBER(AVERAGEIFS(Observed!AD$2:AD$10000,Observed!$A$2:$A$10000,$A139,Observed!$C$2:$C$10000,$C139)),AVERAGEIFS(Observed!AD$2:AD$10000,Observed!$A$2:$A$10000,$A139,Observed!$C$2:$C$10000,$C139),"")</f>
        <v>18.457913875579834</v>
      </c>
      <c r="AE139" s="24">
        <f>IF(ISNUMBER(AVERAGEIFS(Observed!AE$2:AE$10000,Observed!$A$2:$A$10000,$A139,Observed!$C$2:$C$10000,$C139)),AVERAGEIFS(Observed!AE$2:AE$10000,Observed!$A$2:$A$10000,$A139,Observed!$C$2:$C$10000,$C139),"")</f>
        <v>2.9532662200927734E-2</v>
      </c>
      <c r="AF139" s="24">
        <f>IF(ISNUMBER(AVERAGEIFS(Observed!AF$2:AF$10000,Observed!$A$2:$A$10000,$A139,Observed!$C$2:$C$10000,$C139)),AVERAGEIFS(Observed!AF$2:AF$10000,Observed!$A$2:$A$10000,$A139,Observed!$C$2:$C$10000,$C139),"")</f>
        <v>2.9532662200927734E-2</v>
      </c>
      <c r="AG139" s="23">
        <f>IF(ISNUMBER(AVERAGEIFS(Observed!AG$2:AG$10000,Observed!$A$2:$A$10000,$A139,Observed!$C$2:$C$10000,$C139)),AVERAGEIFS(Observed!AG$2:AG$10000,Observed!$A$2:$A$10000,$A139,Observed!$C$2:$C$10000,$C139),"")</f>
        <v>11.98049285888672</v>
      </c>
      <c r="AH139" s="23" t="str">
        <f>IF(ISNUMBER(AVERAGEIFS(Observed!AH$2:AH$10000,Observed!$A$2:$A$10000,$A139,Observed!$C$2:$C$10000,$C139)),AVERAGEIFS(Observed!AH$2:AH$10000,Observed!$A$2:$A$10000,$A139,Observed!$C$2:$C$10000,$C139),"")</f>
        <v/>
      </c>
      <c r="AI139" s="22" t="str">
        <f>IF(ISNUMBER(AVERAGEIFS(Observed!AI$2:AI$10000,Observed!$A$2:$A$10000,$A139,Observed!$C$2:$C$10000,$C139)),AVERAGEIFS(Observed!AI$2:AI$10000,Observed!$A$2:$A$10000,$A139,Observed!$C$2:$C$10000,$C139),"")</f>
        <v/>
      </c>
      <c r="AJ139" s="23" t="str">
        <f>IF(ISNUMBER(AVERAGEIFS(Observed!AJ$2:AJ$10000,Observed!$A$2:$A$10000,$A139,Observed!$C$2:$C$10000,$C139)),AVERAGEIFS(Observed!AJ$2:AJ$10000,Observed!$A$2:$A$10000,$A139,Observed!$C$2:$C$10000,$C139),"")</f>
        <v/>
      </c>
      <c r="AK139" s="23" t="str">
        <f>IF(ISNUMBER(AVERAGEIFS(Observed!AK$2:AK$10000,Observed!$A$2:$A$10000,$A139,Observed!$C$2:$C$10000,$C139)),AVERAGEIFS(Observed!AK$2:AK$10000,Observed!$A$2:$A$10000,$A139,Observed!$C$2:$C$10000,$C139),"")</f>
        <v/>
      </c>
      <c r="AL139" s="23" t="str">
        <f>IF(ISNUMBER(AVERAGEIFS(Observed!AL$2:AL$10000,Observed!$A$2:$A$10000,$A139,Observed!$C$2:$C$10000,$C139)),AVERAGEIFS(Observed!AL$2:AL$10000,Observed!$A$2:$A$10000,$A139,Observed!$C$2:$C$10000,$C139),"")</f>
        <v/>
      </c>
      <c r="AM139" s="23">
        <f>IF(ISNUMBER(AVERAGEIFS(Observed!AM$2:AM$10000,Observed!$A$2:$A$10000,$A139,Observed!$C$2:$C$10000,$C139)),AVERAGEIFS(Observed!AM$2:AM$10000,Observed!$A$2:$A$10000,$A139,Observed!$C$2:$C$10000,$C139),"")</f>
        <v>1.7290000000000001</v>
      </c>
      <c r="AN139" s="23">
        <f>IF(ISNUMBER(AVERAGEIFS(Observed!AN$2:AN$10000,Observed!$A$2:$A$10000,$A139,Observed!$C$2:$C$10000,$C139)),AVERAGEIFS(Observed!AN$2:AN$10000,Observed!$A$2:$A$10000,$A139,Observed!$C$2:$C$10000,$C139),"")</f>
        <v>17.274500000000003</v>
      </c>
      <c r="AO139" s="2">
        <f>COUNTIFS(Observed!$A$2:$A$10000,$A139,Observed!$C$2:$C$10000,$C139)</f>
        <v>4</v>
      </c>
      <c r="AP139" s="2">
        <f t="shared" si="2"/>
        <v>14</v>
      </c>
    </row>
    <row r="140" spans="1:42" x14ac:dyDescent="0.25">
      <c r="A140" t="s">
        <v>25</v>
      </c>
      <c r="B140" t="s">
        <v>43</v>
      </c>
      <c r="C140" s="20">
        <v>42494</v>
      </c>
      <c r="D140">
        <v>1</v>
      </c>
      <c r="E140" t="s">
        <v>54</v>
      </c>
      <c r="G140" s="25" t="s">
        <v>75</v>
      </c>
      <c r="H140" t="s">
        <v>22</v>
      </c>
      <c r="I140">
        <v>2.9</v>
      </c>
      <c r="J140" s="2" t="s">
        <v>20</v>
      </c>
      <c r="K140" s="22" t="str">
        <f>IF(ISNUMBER(AVERAGEIFS(Observed!K$2:K$10000,Observed!$A$2:$A$10000,$A140,Observed!$C$2:$C$10000,$C140)),AVERAGEIFS(Observed!K$2:K$10000,Observed!$A$2:$A$10000,$A140,Observed!$C$2:$C$10000,$C140),"")</f>
        <v/>
      </c>
      <c r="L140" s="23" t="str">
        <f>IF(ISNUMBER(AVERAGEIFS(Observed!L$2:L$10000,Observed!$A$2:$A$10000,$A140,Observed!$C$2:$C$10000,$C140)),AVERAGEIFS(Observed!L$2:L$10000,Observed!$A$2:$A$10000,$A140,Observed!$C$2:$C$10000,$C140),"")</f>
        <v/>
      </c>
      <c r="M140" s="23">
        <f>IF(ISNUMBER(AVERAGEIFS(Observed!M$2:M$10000,Observed!$A$2:$A$10000,$A140,Observed!$C$2:$C$10000,$C140)),AVERAGEIFS(Observed!M$2:M$10000,Observed!$A$2:$A$10000,$A140,Observed!$C$2:$C$10000,$C140),"")</f>
        <v>15.300386088253312</v>
      </c>
      <c r="N140" s="23">
        <f>IF(ISNUMBER(AVERAGEIFS(Observed!N$2:N$10000,Observed!$A$2:$A$10000,$A140,Observed!$C$2:$C$10000,$C140)),AVERAGEIFS(Observed!N$2:N$10000,Observed!$A$2:$A$10000,$A140,Observed!$C$2:$C$10000,$C140),"")</f>
        <v>15.300386088253312</v>
      </c>
      <c r="O140" s="23">
        <f>IF(ISNUMBER(AVERAGEIFS(Observed!O$2:O$10000,Observed!$A$2:$A$10000,$A140,Observed!$C$2:$C$10000,$C140)),AVERAGEIFS(Observed!O$2:O$10000,Observed!$A$2:$A$10000,$A140,Observed!$C$2:$C$10000,$C140),"")</f>
        <v>599.76459774747877</v>
      </c>
      <c r="P140" s="24" t="str">
        <f>IF(ISNUMBER(AVERAGEIFS(Observed!P$2:P$10000,Observed!$A$2:$A$10000,$A140,Observed!$C$2:$C$10000,$C140)),AVERAGEIFS(Observed!P$2:P$10000,Observed!$A$2:$A$10000,$A140,Observed!$C$2:$C$10000,$C140),"")</f>
        <v/>
      </c>
      <c r="Q140" s="24" t="str">
        <f>IF(ISNUMBER(AVERAGEIFS(Observed!Q$2:Q$10000,Observed!$A$2:$A$10000,$A140,Observed!$C$2:$C$10000,$C140)),AVERAGEIFS(Observed!Q$2:Q$10000,Observed!$A$2:$A$10000,$A140,Observed!$C$2:$C$10000,$C140),"")</f>
        <v/>
      </c>
      <c r="R140" s="24" t="str">
        <f>IF(ISNUMBER(AVERAGEIFS(Observed!R$2:R$10000,Observed!$A$2:$A$10000,$A140,Observed!$C$2:$C$10000,$C140)),AVERAGEIFS(Observed!R$2:R$10000,Observed!$A$2:$A$10000,$A140,Observed!$C$2:$C$10000,$C140),"")</f>
        <v/>
      </c>
      <c r="S140" s="22" t="str">
        <f>IF(ISNUMBER(AVERAGEIFS(Observed!S$2:S$10000,Observed!$A$2:$A$10000,$A140,Observed!$C$2:$C$10000,$C140)),AVERAGEIFS(Observed!S$2:S$10000,Observed!$A$2:$A$10000,$A140,Observed!$C$2:$C$10000,$C140),"")</f>
        <v/>
      </c>
      <c r="T140" s="23" t="str">
        <f>IF(ISNUMBER(AVERAGEIFS(Observed!T$2:T$10000,Observed!$A$2:$A$10000,$A140,Observed!$C$2:$C$10000,$C140)),AVERAGEIFS(Observed!T$2:T$10000,Observed!$A$2:$A$10000,$A140,Observed!$C$2:$C$10000,$C140),"")</f>
        <v/>
      </c>
      <c r="U140" s="23" t="str">
        <f>IF(ISNUMBER(AVERAGEIFS(Observed!U$2:U$10000,Observed!$A$2:$A$10000,$A140,Observed!$C$2:$C$10000,$C140)),AVERAGEIFS(Observed!U$2:U$10000,Observed!$A$2:$A$10000,$A140,Observed!$C$2:$C$10000,$C140),"")</f>
        <v/>
      </c>
      <c r="V140" s="23" t="str">
        <f>IF(ISNUMBER(AVERAGEIFS(Observed!V$2:V$10000,Observed!$A$2:$A$10000,$A140,Observed!$C$2:$C$10000,$C140)),AVERAGEIFS(Observed!V$2:V$10000,Observed!$A$2:$A$10000,$A140,Observed!$C$2:$C$10000,$C140),"")</f>
        <v/>
      </c>
      <c r="W140" s="23" t="str">
        <f>IF(ISNUMBER(AVERAGEIFS(Observed!W$2:W$10000,Observed!$A$2:$A$10000,$A140,Observed!$C$2:$C$10000,$C140)),AVERAGEIFS(Observed!W$2:W$10000,Observed!$A$2:$A$10000,$A140,Observed!$C$2:$C$10000,$C140),"")</f>
        <v/>
      </c>
      <c r="X140" s="23" t="str">
        <f>IF(ISNUMBER(AVERAGEIFS(Observed!X$2:X$10000,Observed!$A$2:$A$10000,$A140,Observed!$C$2:$C$10000,$C140)),AVERAGEIFS(Observed!X$2:X$10000,Observed!$A$2:$A$10000,$A140,Observed!$C$2:$C$10000,$C140),"")</f>
        <v/>
      </c>
      <c r="Y140" s="23" t="str">
        <f>IF(ISNUMBER(AVERAGEIFS(Observed!Y$2:Y$10000,Observed!$A$2:$A$10000,$A140,Observed!$C$2:$C$10000,$C140)),AVERAGEIFS(Observed!Y$2:Y$10000,Observed!$A$2:$A$10000,$A140,Observed!$C$2:$C$10000,$C140),"")</f>
        <v/>
      </c>
      <c r="Z140" s="23" t="str">
        <f>IF(ISNUMBER(AVERAGEIFS(Observed!Z$2:Z$10000,Observed!$A$2:$A$10000,$A140,Observed!$C$2:$C$10000,$C140)),AVERAGEIFS(Observed!Z$2:Z$10000,Observed!$A$2:$A$10000,$A140,Observed!$C$2:$C$10000,$C140),"")</f>
        <v/>
      </c>
      <c r="AA140" s="23" t="str">
        <f>IF(ISNUMBER(AVERAGEIFS(Observed!AA$2:AA$10000,Observed!$A$2:$A$10000,$A140,Observed!$C$2:$C$10000,$C140)),AVERAGEIFS(Observed!AA$2:AA$10000,Observed!$A$2:$A$10000,$A140,Observed!$C$2:$C$10000,$C140),"")</f>
        <v/>
      </c>
      <c r="AB140" s="23" t="str">
        <f>IF(ISNUMBER(AVERAGEIFS(Observed!AB$2:AB$10000,Observed!$A$2:$A$10000,$A140,Observed!$C$2:$C$10000,$C140)),AVERAGEIFS(Observed!AB$2:AB$10000,Observed!$A$2:$A$10000,$A140,Observed!$C$2:$C$10000,$C140),"")</f>
        <v/>
      </c>
      <c r="AC140" s="23" t="str">
        <f>IF(ISNUMBER(AVERAGEIFS(Observed!AC$2:AC$10000,Observed!$A$2:$A$10000,$A140,Observed!$C$2:$C$10000,$C140)),AVERAGEIFS(Observed!AC$2:AC$10000,Observed!$A$2:$A$10000,$A140,Observed!$C$2:$C$10000,$C140),"")</f>
        <v/>
      </c>
      <c r="AD140" s="23" t="str">
        <f>IF(ISNUMBER(AVERAGEIFS(Observed!AD$2:AD$10000,Observed!$A$2:$A$10000,$A140,Observed!$C$2:$C$10000,$C140)),AVERAGEIFS(Observed!AD$2:AD$10000,Observed!$A$2:$A$10000,$A140,Observed!$C$2:$C$10000,$C140),"")</f>
        <v/>
      </c>
      <c r="AE140" s="24" t="str">
        <f>IF(ISNUMBER(AVERAGEIFS(Observed!AE$2:AE$10000,Observed!$A$2:$A$10000,$A140,Observed!$C$2:$C$10000,$C140)),AVERAGEIFS(Observed!AE$2:AE$10000,Observed!$A$2:$A$10000,$A140,Observed!$C$2:$C$10000,$C140),"")</f>
        <v/>
      </c>
      <c r="AF140" s="24" t="str">
        <f>IF(ISNUMBER(AVERAGEIFS(Observed!AF$2:AF$10000,Observed!$A$2:$A$10000,$A140,Observed!$C$2:$C$10000,$C140)),AVERAGEIFS(Observed!AF$2:AF$10000,Observed!$A$2:$A$10000,$A140,Observed!$C$2:$C$10000,$C140),"")</f>
        <v/>
      </c>
      <c r="AG140" s="23" t="str">
        <f>IF(ISNUMBER(AVERAGEIFS(Observed!AG$2:AG$10000,Observed!$A$2:$A$10000,$A140,Observed!$C$2:$C$10000,$C140)),AVERAGEIFS(Observed!AG$2:AG$10000,Observed!$A$2:$A$10000,$A140,Observed!$C$2:$C$10000,$C140),"")</f>
        <v/>
      </c>
      <c r="AH140" s="23" t="str">
        <f>IF(ISNUMBER(AVERAGEIFS(Observed!AH$2:AH$10000,Observed!$A$2:$A$10000,$A140,Observed!$C$2:$C$10000,$C140)),AVERAGEIFS(Observed!AH$2:AH$10000,Observed!$A$2:$A$10000,$A140,Observed!$C$2:$C$10000,$C140),"")</f>
        <v/>
      </c>
      <c r="AI140" s="22" t="str">
        <f>IF(ISNUMBER(AVERAGEIFS(Observed!AI$2:AI$10000,Observed!$A$2:$A$10000,$A140,Observed!$C$2:$C$10000,$C140)),AVERAGEIFS(Observed!AI$2:AI$10000,Observed!$A$2:$A$10000,$A140,Observed!$C$2:$C$10000,$C140),"")</f>
        <v/>
      </c>
      <c r="AJ140" s="23" t="str">
        <f>IF(ISNUMBER(AVERAGEIFS(Observed!AJ$2:AJ$10000,Observed!$A$2:$A$10000,$A140,Observed!$C$2:$C$10000,$C140)),AVERAGEIFS(Observed!AJ$2:AJ$10000,Observed!$A$2:$A$10000,$A140,Observed!$C$2:$C$10000,$C140),"")</f>
        <v/>
      </c>
      <c r="AK140" s="23" t="str">
        <f>IF(ISNUMBER(AVERAGEIFS(Observed!AK$2:AK$10000,Observed!$A$2:$A$10000,$A140,Observed!$C$2:$C$10000,$C140)),AVERAGEIFS(Observed!AK$2:AK$10000,Observed!$A$2:$A$10000,$A140,Observed!$C$2:$C$10000,$C140),"")</f>
        <v/>
      </c>
      <c r="AL140" s="23" t="str">
        <f>IF(ISNUMBER(AVERAGEIFS(Observed!AL$2:AL$10000,Observed!$A$2:$A$10000,$A140,Observed!$C$2:$C$10000,$C140)),AVERAGEIFS(Observed!AL$2:AL$10000,Observed!$A$2:$A$10000,$A140,Observed!$C$2:$C$10000,$C140),"")</f>
        <v/>
      </c>
      <c r="AM140" s="23" t="str">
        <f>IF(ISNUMBER(AVERAGEIFS(Observed!AM$2:AM$10000,Observed!$A$2:$A$10000,$A140,Observed!$C$2:$C$10000,$C140)),AVERAGEIFS(Observed!AM$2:AM$10000,Observed!$A$2:$A$10000,$A140,Observed!$C$2:$C$10000,$C140),"")</f>
        <v/>
      </c>
      <c r="AN140" s="23" t="str">
        <f>IF(ISNUMBER(AVERAGEIFS(Observed!AN$2:AN$10000,Observed!$A$2:$A$10000,$A140,Observed!$C$2:$C$10000,$C140)),AVERAGEIFS(Observed!AN$2:AN$10000,Observed!$A$2:$A$10000,$A140,Observed!$C$2:$C$10000,$C140),"")</f>
        <v/>
      </c>
      <c r="AO140" s="2">
        <f>COUNTIFS(Observed!$A$2:$A$10000,$A140,Observed!$C$2:$C$10000,$C140)</f>
        <v>4</v>
      </c>
      <c r="AP140" s="2">
        <f t="shared" si="2"/>
        <v>3</v>
      </c>
    </row>
    <row r="141" spans="1:42" x14ac:dyDescent="0.25">
      <c r="A141" t="s">
        <v>23</v>
      </c>
      <c r="B141" t="s">
        <v>43</v>
      </c>
      <c r="C141" s="20">
        <v>42494</v>
      </c>
      <c r="D141">
        <v>1</v>
      </c>
      <c r="E141" t="s">
        <v>55</v>
      </c>
      <c r="G141" s="25" t="s">
        <v>75</v>
      </c>
      <c r="H141" t="s">
        <v>22</v>
      </c>
      <c r="I141">
        <v>2.9</v>
      </c>
      <c r="J141" s="2" t="s">
        <v>20</v>
      </c>
      <c r="K141" s="22" t="str">
        <f>IF(ISNUMBER(AVERAGEIFS(Observed!K$2:K$10000,Observed!$A$2:$A$10000,$A141,Observed!$C$2:$C$10000,$C141)),AVERAGEIFS(Observed!K$2:K$10000,Observed!$A$2:$A$10000,$A141,Observed!$C$2:$C$10000,$C141),"")</f>
        <v/>
      </c>
      <c r="L141" s="23" t="str">
        <f>IF(ISNUMBER(AVERAGEIFS(Observed!L$2:L$10000,Observed!$A$2:$A$10000,$A141,Observed!$C$2:$C$10000,$C141)),AVERAGEIFS(Observed!L$2:L$10000,Observed!$A$2:$A$10000,$A141,Observed!$C$2:$C$10000,$C141),"")</f>
        <v/>
      </c>
      <c r="M141" s="23">
        <f>IF(ISNUMBER(AVERAGEIFS(Observed!M$2:M$10000,Observed!$A$2:$A$10000,$A141,Observed!$C$2:$C$10000,$C141)),AVERAGEIFS(Observed!M$2:M$10000,Observed!$A$2:$A$10000,$A141,Observed!$C$2:$C$10000,$C141),"")</f>
        <v>52.622136870909564</v>
      </c>
      <c r="N141" s="23">
        <f>IF(ISNUMBER(AVERAGEIFS(Observed!N$2:N$10000,Observed!$A$2:$A$10000,$A141,Observed!$C$2:$C$10000,$C141)),AVERAGEIFS(Observed!N$2:N$10000,Observed!$A$2:$A$10000,$A141,Observed!$C$2:$C$10000,$C141),"")</f>
        <v>52.622136870909564</v>
      </c>
      <c r="O141" s="23">
        <f>IF(ISNUMBER(AVERAGEIFS(Observed!O$2:O$10000,Observed!$A$2:$A$10000,$A141,Observed!$C$2:$C$10000,$C141)),AVERAGEIFS(Observed!O$2:O$10000,Observed!$A$2:$A$10000,$A141,Observed!$C$2:$C$10000,$C141),"")</f>
        <v>970.25183506880126</v>
      </c>
      <c r="P141" s="24" t="str">
        <f>IF(ISNUMBER(AVERAGEIFS(Observed!P$2:P$10000,Observed!$A$2:$A$10000,$A141,Observed!$C$2:$C$10000,$C141)),AVERAGEIFS(Observed!P$2:P$10000,Observed!$A$2:$A$10000,$A141,Observed!$C$2:$C$10000,$C141),"")</f>
        <v/>
      </c>
      <c r="Q141" s="24" t="str">
        <f>IF(ISNUMBER(AVERAGEIFS(Observed!Q$2:Q$10000,Observed!$A$2:$A$10000,$A141,Observed!$C$2:$C$10000,$C141)),AVERAGEIFS(Observed!Q$2:Q$10000,Observed!$A$2:$A$10000,$A141,Observed!$C$2:$C$10000,$C141),"")</f>
        <v/>
      </c>
      <c r="R141" s="24" t="str">
        <f>IF(ISNUMBER(AVERAGEIFS(Observed!R$2:R$10000,Observed!$A$2:$A$10000,$A141,Observed!$C$2:$C$10000,$C141)),AVERAGEIFS(Observed!R$2:R$10000,Observed!$A$2:$A$10000,$A141,Observed!$C$2:$C$10000,$C141),"")</f>
        <v/>
      </c>
      <c r="S141" s="22" t="str">
        <f>IF(ISNUMBER(AVERAGEIFS(Observed!S$2:S$10000,Observed!$A$2:$A$10000,$A141,Observed!$C$2:$C$10000,$C141)),AVERAGEIFS(Observed!S$2:S$10000,Observed!$A$2:$A$10000,$A141,Observed!$C$2:$C$10000,$C141),"")</f>
        <v/>
      </c>
      <c r="T141" s="23" t="str">
        <f>IF(ISNUMBER(AVERAGEIFS(Observed!T$2:T$10000,Observed!$A$2:$A$10000,$A141,Observed!$C$2:$C$10000,$C141)),AVERAGEIFS(Observed!T$2:T$10000,Observed!$A$2:$A$10000,$A141,Observed!$C$2:$C$10000,$C141),"")</f>
        <v/>
      </c>
      <c r="U141" s="23" t="str">
        <f>IF(ISNUMBER(AVERAGEIFS(Observed!U$2:U$10000,Observed!$A$2:$A$10000,$A141,Observed!$C$2:$C$10000,$C141)),AVERAGEIFS(Observed!U$2:U$10000,Observed!$A$2:$A$10000,$A141,Observed!$C$2:$C$10000,$C141),"")</f>
        <v/>
      </c>
      <c r="V141" s="23" t="str">
        <f>IF(ISNUMBER(AVERAGEIFS(Observed!V$2:V$10000,Observed!$A$2:$A$10000,$A141,Observed!$C$2:$C$10000,$C141)),AVERAGEIFS(Observed!V$2:V$10000,Observed!$A$2:$A$10000,$A141,Observed!$C$2:$C$10000,$C141),"")</f>
        <v/>
      </c>
      <c r="W141" s="23" t="str">
        <f>IF(ISNUMBER(AVERAGEIFS(Observed!W$2:W$10000,Observed!$A$2:$A$10000,$A141,Observed!$C$2:$C$10000,$C141)),AVERAGEIFS(Observed!W$2:W$10000,Observed!$A$2:$A$10000,$A141,Observed!$C$2:$C$10000,$C141),"")</f>
        <v/>
      </c>
      <c r="X141" s="23" t="str">
        <f>IF(ISNUMBER(AVERAGEIFS(Observed!X$2:X$10000,Observed!$A$2:$A$10000,$A141,Observed!$C$2:$C$10000,$C141)),AVERAGEIFS(Observed!X$2:X$10000,Observed!$A$2:$A$10000,$A141,Observed!$C$2:$C$10000,$C141),"")</f>
        <v/>
      </c>
      <c r="Y141" s="23" t="str">
        <f>IF(ISNUMBER(AVERAGEIFS(Observed!Y$2:Y$10000,Observed!$A$2:$A$10000,$A141,Observed!$C$2:$C$10000,$C141)),AVERAGEIFS(Observed!Y$2:Y$10000,Observed!$A$2:$A$10000,$A141,Observed!$C$2:$C$10000,$C141),"")</f>
        <v/>
      </c>
      <c r="Z141" s="23" t="str">
        <f>IF(ISNUMBER(AVERAGEIFS(Observed!Z$2:Z$10000,Observed!$A$2:$A$10000,$A141,Observed!$C$2:$C$10000,$C141)),AVERAGEIFS(Observed!Z$2:Z$10000,Observed!$A$2:$A$10000,$A141,Observed!$C$2:$C$10000,$C141),"")</f>
        <v/>
      </c>
      <c r="AA141" s="23" t="str">
        <f>IF(ISNUMBER(AVERAGEIFS(Observed!AA$2:AA$10000,Observed!$A$2:$A$10000,$A141,Observed!$C$2:$C$10000,$C141)),AVERAGEIFS(Observed!AA$2:AA$10000,Observed!$A$2:$A$10000,$A141,Observed!$C$2:$C$10000,$C141),"")</f>
        <v/>
      </c>
      <c r="AB141" s="23" t="str">
        <f>IF(ISNUMBER(AVERAGEIFS(Observed!AB$2:AB$10000,Observed!$A$2:$A$10000,$A141,Observed!$C$2:$C$10000,$C141)),AVERAGEIFS(Observed!AB$2:AB$10000,Observed!$A$2:$A$10000,$A141,Observed!$C$2:$C$10000,$C141),"")</f>
        <v/>
      </c>
      <c r="AC141" s="23" t="str">
        <f>IF(ISNUMBER(AVERAGEIFS(Observed!AC$2:AC$10000,Observed!$A$2:$A$10000,$A141,Observed!$C$2:$C$10000,$C141)),AVERAGEIFS(Observed!AC$2:AC$10000,Observed!$A$2:$A$10000,$A141,Observed!$C$2:$C$10000,$C141),"")</f>
        <v/>
      </c>
      <c r="AD141" s="23" t="str">
        <f>IF(ISNUMBER(AVERAGEIFS(Observed!AD$2:AD$10000,Observed!$A$2:$A$10000,$A141,Observed!$C$2:$C$10000,$C141)),AVERAGEIFS(Observed!AD$2:AD$10000,Observed!$A$2:$A$10000,$A141,Observed!$C$2:$C$10000,$C141),"")</f>
        <v/>
      </c>
      <c r="AE141" s="24" t="str">
        <f>IF(ISNUMBER(AVERAGEIFS(Observed!AE$2:AE$10000,Observed!$A$2:$A$10000,$A141,Observed!$C$2:$C$10000,$C141)),AVERAGEIFS(Observed!AE$2:AE$10000,Observed!$A$2:$A$10000,$A141,Observed!$C$2:$C$10000,$C141),"")</f>
        <v/>
      </c>
      <c r="AF141" s="24" t="str">
        <f>IF(ISNUMBER(AVERAGEIFS(Observed!AF$2:AF$10000,Observed!$A$2:$A$10000,$A141,Observed!$C$2:$C$10000,$C141)),AVERAGEIFS(Observed!AF$2:AF$10000,Observed!$A$2:$A$10000,$A141,Observed!$C$2:$C$10000,$C141),"")</f>
        <v/>
      </c>
      <c r="AG141" s="23" t="str">
        <f>IF(ISNUMBER(AVERAGEIFS(Observed!AG$2:AG$10000,Observed!$A$2:$A$10000,$A141,Observed!$C$2:$C$10000,$C141)),AVERAGEIFS(Observed!AG$2:AG$10000,Observed!$A$2:$A$10000,$A141,Observed!$C$2:$C$10000,$C141),"")</f>
        <v/>
      </c>
      <c r="AH141" s="23" t="str">
        <f>IF(ISNUMBER(AVERAGEIFS(Observed!AH$2:AH$10000,Observed!$A$2:$A$10000,$A141,Observed!$C$2:$C$10000,$C141)),AVERAGEIFS(Observed!AH$2:AH$10000,Observed!$A$2:$A$10000,$A141,Observed!$C$2:$C$10000,$C141),"")</f>
        <v/>
      </c>
      <c r="AI141" s="22" t="str">
        <f>IF(ISNUMBER(AVERAGEIFS(Observed!AI$2:AI$10000,Observed!$A$2:$A$10000,$A141,Observed!$C$2:$C$10000,$C141)),AVERAGEIFS(Observed!AI$2:AI$10000,Observed!$A$2:$A$10000,$A141,Observed!$C$2:$C$10000,$C141),"")</f>
        <v/>
      </c>
      <c r="AJ141" s="23" t="str">
        <f>IF(ISNUMBER(AVERAGEIFS(Observed!AJ$2:AJ$10000,Observed!$A$2:$A$10000,$A141,Observed!$C$2:$C$10000,$C141)),AVERAGEIFS(Observed!AJ$2:AJ$10000,Observed!$A$2:$A$10000,$A141,Observed!$C$2:$C$10000,$C141),"")</f>
        <v/>
      </c>
      <c r="AK141" s="23" t="str">
        <f>IF(ISNUMBER(AVERAGEIFS(Observed!AK$2:AK$10000,Observed!$A$2:$A$10000,$A141,Observed!$C$2:$C$10000,$C141)),AVERAGEIFS(Observed!AK$2:AK$10000,Observed!$A$2:$A$10000,$A141,Observed!$C$2:$C$10000,$C141),"")</f>
        <v/>
      </c>
      <c r="AL141" s="23" t="str">
        <f>IF(ISNUMBER(AVERAGEIFS(Observed!AL$2:AL$10000,Observed!$A$2:$A$10000,$A141,Observed!$C$2:$C$10000,$C141)),AVERAGEIFS(Observed!AL$2:AL$10000,Observed!$A$2:$A$10000,$A141,Observed!$C$2:$C$10000,$C141),"")</f>
        <v/>
      </c>
      <c r="AM141" s="23" t="str">
        <f>IF(ISNUMBER(AVERAGEIFS(Observed!AM$2:AM$10000,Observed!$A$2:$A$10000,$A141,Observed!$C$2:$C$10000,$C141)),AVERAGEIFS(Observed!AM$2:AM$10000,Observed!$A$2:$A$10000,$A141,Observed!$C$2:$C$10000,$C141),"")</f>
        <v/>
      </c>
      <c r="AN141" s="23" t="str">
        <f>IF(ISNUMBER(AVERAGEIFS(Observed!AN$2:AN$10000,Observed!$A$2:$A$10000,$A141,Observed!$C$2:$C$10000,$C141)),AVERAGEIFS(Observed!AN$2:AN$10000,Observed!$A$2:$A$10000,$A141,Observed!$C$2:$C$10000,$C141),"")</f>
        <v/>
      </c>
      <c r="AO141" s="2">
        <f>COUNTIFS(Observed!$A$2:$A$10000,$A141,Observed!$C$2:$C$10000,$C141)</f>
        <v>4</v>
      </c>
      <c r="AP141" s="2">
        <f t="shared" si="2"/>
        <v>3</v>
      </c>
    </row>
    <row r="142" spans="1:42" x14ac:dyDescent="0.25">
      <c r="A142" t="s">
        <v>24</v>
      </c>
      <c r="B142" t="s">
        <v>43</v>
      </c>
      <c r="C142" s="20">
        <v>42494</v>
      </c>
      <c r="D142">
        <v>1</v>
      </c>
      <c r="E142" t="s">
        <v>56</v>
      </c>
      <c r="G142" s="25" t="s">
        <v>75</v>
      </c>
      <c r="H142" t="s">
        <v>22</v>
      </c>
      <c r="I142">
        <v>2.9</v>
      </c>
      <c r="J142" s="2" t="s">
        <v>20</v>
      </c>
      <c r="K142" s="22" t="str">
        <f>IF(ISNUMBER(AVERAGEIFS(Observed!K$2:K$10000,Observed!$A$2:$A$10000,$A142,Observed!$C$2:$C$10000,$C142)),AVERAGEIFS(Observed!K$2:K$10000,Observed!$A$2:$A$10000,$A142,Observed!$C$2:$C$10000,$C142),"")</f>
        <v/>
      </c>
      <c r="L142" s="23" t="str">
        <f>IF(ISNUMBER(AVERAGEIFS(Observed!L$2:L$10000,Observed!$A$2:$A$10000,$A142,Observed!$C$2:$C$10000,$C142)),AVERAGEIFS(Observed!L$2:L$10000,Observed!$A$2:$A$10000,$A142,Observed!$C$2:$C$10000,$C142),"")</f>
        <v/>
      </c>
      <c r="M142" s="23">
        <f>IF(ISNUMBER(AVERAGEIFS(Observed!M$2:M$10000,Observed!$A$2:$A$10000,$A142,Observed!$C$2:$C$10000,$C142)),AVERAGEIFS(Observed!M$2:M$10000,Observed!$A$2:$A$10000,$A142,Observed!$C$2:$C$10000,$C142),"")</f>
        <v>71.185405593270247</v>
      </c>
      <c r="N142" s="23">
        <f>IF(ISNUMBER(AVERAGEIFS(Observed!N$2:N$10000,Observed!$A$2:$A$10000,$A142,Observed!$C$2:$C$10000,$C142)),AVERAGEIFS(Observed!N$2:N$10000,Observed!$A$2:$A$10000,$A142,Observed!$C$2:$C$10000,$C142),"")</f>
        <v>71.185405593270247</v>
      </c>
      <c r="O142" s="23">
        <f>IF(ISNUMBER(AVERAGEIFS(Observed!O$2:O$10000,Observed!$A$2:$A$10000,$A142,Observed!$C$2:$C$10000,$C142)),AVERAGEIFS(Observed!O$2:O$10000,Observed!$A$2:$A$10000,$A142,Observed!$C$2:$C$10000,$C142),"")</f>
        <v>1273.4741086612414</v>
      </c>
      <c r="P142" s="24" t="str">
        <f>IF(ISNUMBER(AVERAGEIFS(Observed!P$2:P$10000,Observed!$A$2:$A$10000,$A142,Observed!$C$2:$C$10000,$C142)),AVERAGEIFS(Observed!P$2:P$10000,Observed!$A$2:$A$10000,$A142,Observed!$C$2:$C$10000,$C142),"")</f>
        <v/>
      </c>
      <c r="Q142" s="24" t="str">
        <f>IF(ISNUMBER(AVERAGEIFS(Observed!Q$2:Q$10000,Observed!$A$2:$A$10000,$A142,Observed!$C$2:$C$10000,$C142)),AVERAGEIFS(Observed!Q$2:Q$10000,Observed!$A$2:$A$10000,$A142,Observed!$C$2:$C$10000,$C142),"")</f>
        <v/>
      </c>
      <c r="R142" s="24" t="str">
        <f>IF(ISNUMBER(AVERAGEIFS(Observed!R$2:R$10000,Observed!$A$2:$A$10000,$A142,Observed!$C$2:$C$10000,$C142)),AVERAGEIFS(Observed!R$2:R$10000,Observed!$A$2:$A$10000,$A142,Observed!$C$2:$C$10000,$C142),"")</f>
        <v/>
      </c>
      <c r="S142" s="22" t="str">
        <f>IF(ISNUMBER(AVERAGEIFS(Observed!S$2:S$10000,Observed!$A$2:$A$10000,$A142,Observed!$C$2:$C$10000,$C142)),AVERAGEIFS(Observed!S$2:S$10000,Observed!$A$2:$A$10000,$A142,Observed!$C$2:$C$10000,$C142),"")</f>
        <v/>
      </c>
      <c r="T142" s="23" t="str">
        <f>IF(ISNUMBER(AVERAGEIFS(Observed!T$2:T$10000,Observed!$A$2:$A$10000,$A142,Observed!$C$2:$C$10000,$C142)),AVERAGEIFS(Observed!T$2:T$10000,Observed!$A$2:$A$10000,$A142,Observed!$C$2:$C$10000,$C142),"")</f>
        <v/>
      </c>
      <c r="U142" s="23" t="str">
        <f>IF(ISNUMBER(AVERAGEIFS(Observed!U$2:U$10000,Observed!$A$2:$A$10000,$A142,Observed!$C$2:$C$10000,$C142)),AVERAGEIFS(Observed!U$2:U$10000,Observed!$A$2:$A$10000,$A142,Observed!$C$2:$C$10000,$C142),"")</f>
        <v/>
      </c>
      <c r="V142" s="23" t="str">
        <f>IF(ISNUMBER(AVERAGEIFS(Observed!V$2:V$10000,Observed!$A$2:$A$10000,$A142,Observed!$C$2:$C$10000,$C142)),AVERAGEIFS(Observed!V$2:V$10000,Observed!$A$2:$A$10000,$A142,Observed!$C$2:$C$10000,$C142),"")</f>
        <v/>
      </c>
      <c r="W142" s="23" t="str">
        <f>IF(ISNUMBER(AVERAGEIFS(Observed!W$2:W$10000,Observed!$A$2:$A$10000,$A142,Observed!$C$2:$C$10000,$C142)),AVERAGEIFS(Observed!W$2:W$10000,Observed!$A$2:$A$10000,$A142,Observed!$C$2:$C$10000,$C142),"")</f>
        <v/>
      </c>
      <c r="X142" s="23" t="str">
        <f>IF(ISNUMBER(AVERAGEIFS(Observed!X$2:X$10000,Observed!$A$2:$A$10000,$A142,Observed!$C$2:$C$10000,$C142)),AVERAGEIFS(Observed!X$2:X$10000,Observed!$A$2:$A$10000,$A142,Observed!$C$2:$C$10000,$C142),"")</f>
        <v/>
      </c>
      <c r="Y142" s="23" t="str">
        <f>IF(ISNUMBER(AVERAGEIFS(Observed!Y$2:Y$10000,Observed!$A$2:$A$10000,$A142,Observed!$C$2:$C$10000,$C142)),AVERAGEIFS(Observed!Y$2:Y$10000,Observed!$A$2:$A$10000,$A142,Observed!$C$2:$C$10000,$C142),"")</f>
        <v/>
      </c>
      <c r="Z142" s="23" t="str">
        <f>IF(ISNUMBER(AVERAGEIFS(Observed!Z$2:Z$10000,Observed!$A$2:$A$10000,$A142,Observed!$C$2:$C$10000,$C142)),AVERAGEIFS(Observed!Z$2:Z$10000,Observed!$A$2:$A$10000,$A142,Observed!$C$2:$C$10000,$C142),"")</f>
        <v/>
      </c>
      <c r="AA142" s="23" t="str">
        <f>IF(ISNUMBER(AVERAGEIFS(Observed!AA$2:AA$10000,Observed!$A$2:$A$10000,$A142,Observed!$C$2:$C$10000,$C142)),AVERAGEIFS(Observed!AA$2:AA$10000,Observed!$A$2:$A$10000,$A142,Observed!$C$2:$C$10000,$C142),"")</f>
        <v/>
      </c>
      <c r="AB142" s="23" t="str">
        <f>IF(ISNUMBER(AVERAGEIFS(Observed!AB$2:AB$10000,Observed!$A$2:$A$10000,$A142,Observed!$C$2:$C$10000,$C142)),AVERAGEIFS(Observed!AB$2:AB$10000,Observed!$A$2:$A$10000,$A142,Observed!$C$2:$C$10000,$C142),"")</f>
        <v/>
      </c>
      <c r="AC142" s="23" t="str">
        <f>IF(ISNUMBER(AVERAGEIFS(Observed!AC$2:AC$10000,Observed!$A$2:$A$10000,$A142,Observed!$C$2:$C$10000,$C142)),AVERAGEIFS(Observed!AC$2:AC$10000,Observed!$A$2:$A$10000,$A142,Observed!$C$2:$C$10000,$C142),"")</f>
        <v/>
      </c>
      <c r="AD142" s="23" t="str">
        <f>IF(ISNUMBER(AVERAGEIFS(Observed!AD$2:AD$10000,Observed!$A$2:$A$10000,$A142,Observed!$C$2:$C$10000,$C142)),AVERAGEIFS(Observed!AD$2:AD$10000,Observed!$A$2:$A$10000,$A142,Observed!$C$2:$C$10000,$C142),"")</f>
        <v/>
      </c>
      <c r="AE142" s="24" t="str">
        <f>IF(ISNUMBER(AVERAGEIFS(Observed!AE$2:AE$10000,Observed!$A$2:$A$10000,$A142,Observed!$C$2:$C$10000,$C142)),AVERAGEIFS(Observed!AE$2:AE$10000,Observed!$A$2:$A$10000,$A142,Observed!$C$2:$C$10000,$C142),"")</f>
        <v/>
      </c>
      <c r="AF142" s="24" t="str">
        <f>IF(ISNUMBER(AVERAGEIFS(Observed!AF$2:AF$10000,Observed!$A$2:$A$10000,$A142,Observed!$C$2:$C$10000,$C142)),AVERAGEIFS(Observed!AF$2:AF$10000,Observed!$A$2:$A$10000,$A142,Observed!$C$2:$C$10000,$C142),"")</f>
        <v/>
      </c>
      <c r="AG142" s="23" t="str">
        <f>IF(ISNUMBER(AVERAGEIFS(Observed!AG$2:AG$10000,Observed!$A$2:$A$10000,$A142,Observed!$C$2:$C$10000,$C142)),AVERAGEIFS(Observed!AG$2:AG$10000,Observed!$A$2:$A$10000,$A142,Observed!$C$2:$C$10000,$C142),"")</f>
        <v/>
      </c>
      <c r="AH142" s="23" t="str">
        <f>IF(ISNUMBER(AVERAGEIFS(Observed!AH$2:AH$10000,Observed!$A$2:$A$10000,$A142,Observed!$C$2:$C$10000,$C142)),AVERAGEIFS(Observed!AH$2:AH$10000,Observed!$A$2:$A$10000,$A142,Observed!$C$2:$C$10000,$C142),"")</f>
        <v/>
      </c>
      <c r="AI142" s="22" t="str">
        <f>IF(ISNUMBER(AVERAGEIFS(Observed!AI$2:AI$10000,Observed!$A$2:$A$10000,$A142,Observed!$C$2:$C$10000,$C142)),AVERAGEIFS(Observed!AI$2:AI$10000,Observed!$A$2:$A$10000,$A142,Observed!$C$2:$C$10000,$C142),"")</f>
        <v/>
      </c>
      <c r="AJ142" s="23" t="str">
        <f>IF(ISNUMBER(AVERAGEIFS(Observed!AJ$2:AJ$10000,Observed!$A$2:$A$10000,$A142,Observed!$C$2:$C$10000,$C142)),AVERAGEIFS(Observed!AJ$2:AJ$10000,Observed!$A$2:$A$10000,$A142,Observed!$C$2:$C$10000,$C142),"")</f>
        <v/>
      </c>
      <c r="AK142" s="23" t="str">
        <f>IF(ISNUMBER(AVERAGEIFS(Observed!AK$2:AK$10000,Observed!$A$2:$A$10000,$A142,Observed!$C$2:$C$10000,$C142)),AVERAGEIFS(Observed!AK$2:AK$10000,Observed!$A$2:$A$10000,$A142,Observed!$C$2:$C$10000,$C142),"")</f>
        <v/>
      </c>
      <c r="AL142" s="23" t="str">
        <f>IF(ISNUMBER(AVERAGEIFS(Observed!AL$2:AL$10000,Observed!$A$2:$A$10000,$A142,Observed!$C$2:$C$10000,$C142)),AVERAGEIFS(Observed!AL$2:AL$10000,Observed!$A$2:$A$10000,$A142,Observed!$C$2:$C$10000,$C142),"")</f>
        <v/>
      </c>
      <c r="AM142" s="23" t="str">
        <f>IF(ISNUMBER(AVERAGEIFS(Observed!AM$2:AM$10000,Observed!$A$2:$A$10000,$A142,Observed!$C$2:$C$10000,$C142)),AVERAGEIFS(Observed!AM$2:AM$10000,Observed!$A$2:$A$10000,$A142,Observed!$C$2:$C$10000,$C142),"")</f>
        <v/>
      </c>
      <c r="AN142" s="23" t="str">
        <f>IF(ISNUMBER(AVERAGEIFS(Observed!AN$2:AN$10000,Observed!$A$2:$A$10000,$A142,Observed!$C$2:$C$10000,$C142)),AVERAGEIFS(Observed!AN$2:AN$10000,Observed!$A$2:$A$10000,$A142,Observed!$C$2:$C$10000,$C142),"")</f>
        <v/>
      </c>
      <c r="AO142" s="2">
        <f>COUNTIFS(Observed!$A$2:$A$10000,$A142,Observed!$C$2:$C$10000,$C142)</f>
        <v>4</v>
      </c>
      <c r="AP142" s="2">
        <f t="shared" si="2"/>
        <v>3</v>
      </c>
    </row>
    <row r="143" spans="1:42" x14ac:dyDescent="0.25">
      <c r="A143" t="s">
        <v>27</v>
      </c>
      <c r="B143" t="s">
        <v>43</v>
      </c>
      <c r="C143" s="20">
        <v>42494</v>
      </c>
      <c r="D143">
        <v>1</v>
      </c>
      <c r="E143" t="s">
        <v>57</v>
      </c>
      <c r="G143" s="25" t="s">
        <v>75</v>
      </c>
      <c r="H143" t="s">
        <v>22</v>
      </c>
      <c r="I143">
        <v>2.9</v>
      </c>
      <c r="J143" s="2" t="s">
        <v>20</v>
      </c>
      <c r="K143" s="22" t="str">
        <f>IF(ISNUMBER(AVERAGEIFS(Observed!K$2:K$10000,Observed!$A$2:$A$10000,$A143,Observed!$C$2:$C$10000,$C143)),AVERAGEIFS(Observed!K$2:K$10000,Observed!$A$2:$A$10000,$A143,Observed!$C$2:$C$10000,$C143),"")</f>
        <v/>
      </c>
      <c r="L143" s="23" t="str">
        <f>IF(ISNUMBER(AVERAGEIFS(Observed!L$2:L$10000,Observed!$A$2:$A$10000,$A143,Observed!$C$2:$C$10000,$C143)),AVERAGEIFS(Observed!L$2:L$10000,Observed!$A$2:$A$10000,$A143,Observed!$C$2:$C$10000,$C143),"")</f>
        <v/>
      </c>
      <c r="M143" s="23">
        <f>IF(ISNUMBER(AVERAGEIFS(Observed!M$2:M$10000,Observed!$A$2:$A$10000,$A143,Observed!$C$2:$C$10000,$C143)),AVERAGEIFS(Observed!M$2:M$10000,Observed!$A$2:$A$10000,$A143,Observed!$C$2:$C$10000,$C143),"")</f>
        <v>63.353023887204827</v>
      </c>
      <c r="N143" s="23">
        <f>IF(ISNUMBER(AVERAGEIFS(Observed!N$2:N$10000,Observed!$A$2:$A$10000,$A143,Observed!$C$2:$C$10000,$C143)),AVERAGEIFS(Observed!N$2:N$10000,Observed!$A$2:$A$10000,$A143,Observed!$C$2:$C$10000,$C143),"")</f>
        <v>63.353023887204827</v>
      </c>
      <c r="O143" s="23">
        <f>IF(ISNUMBER(AVERAGEIFS(Observed!O$2:O$10000,Observed!$A$2:$A$10000,$A143,Observed!$C$2:$C$10000,$C143)),AVERAGEIFS(Observed!O$2:O$10000,Observed!$A$2:$A$10000,$A143,Observed!$C$2:$C$10000,$C143),"")</f>
        <v>1195.6240783513126</v>
      </c>
      <c r="P143" s="24" t="str">
        <f>IF(ISNUMBER(AVERAGEIFS(Observed!P$2:P$10000,Observed!$A$2:$A$10000,$A143,Observed!$C$2:$C$10000,$C143)),AVERAGEIFS(Observed!P$2:P$10000,Observed!$A$2:$A$10000,$A143,Observed!$C$2:$C$10000,$C143),"")</f>
        <v/>
      </c>
      <c r="Q143" s="24" t="str">
        <f>IF(ISNUMBER(AVERAGEIFS(Observed!Q$2:Q$10000,Observed!$A$2:$A$10000,$A143,Observed!$C$2:$C$10000,$C143)),AVERAGEIFS(Observed!Q$2:Q$10000,Observed!$A$2:$A$10000,$A143,Observed!$C$2:$C$10000,$C143),"")</f>
        <v/>
      </c>
      <c r="R143" s="24" t="str">
        <f>IF(ISNUMBER(AVERAGEIFS(Observed!R$2:R$10000,Observed!$A$2:$A$10000,$A143,Observed!$C$2:$C$10000,$C143)),AVERAGEIFS(Observed!R$2:R$10000,Observed!$A$2:$A$10000,$A143,Observed!$C$2:$C$10000,$C143),"")</f>
        <v/>
      </c>
      <c r="S143" s="22" t="str">
        <f>IF(ISNUMBER(AVERAGEIFS(Observed!S$2:S$10000,Observed!$A$2:$A$10000,$A143,Observed!$C$2:$C$10000,$C143)),AVERAGEIFS(Observed!S$2:S$10000,Observed!$A$2:$A$10000,$A143,Observed!$C$2:$C$10000,$C143),"")</f>
        <v/>
      </c>
      <c r="T143" s="23" t="str">
        <f>IF(ISNUMBER(AVERAGEIFS(Observed!T$2:T$10000,Observed!$A$2:$A$10000,$A143,Observed!$C$2:$C$10000,$C143)),AVERAGEIFS(Observed!T$2:T$10000,Observed!$A$2:$A$10000,$A143,Observed!$C$2:$C$10000,$C143),"")</f>
        <v/>
      </c>
      <c r="U143" s="23" t="str">
        <f>IF(ISNUMBER(AVERAGEIFS(Observed!U$2:U$10000,Observed!$A$2:$A$10000,$A143,Observed!$C$2:$C$10000,$C143)),AVERAGEIFS(Observed!U$2:U$10000,Observed!$A$2:$A$10000,$A143,Observed!$C$2:$C$10000,$C143),"")</f>
        <v/>
      </c>
      <c r="V143" s="23" t="str">
        <f>IF(ISNUMBER(AVERAGEIFS(Observed!V$2:V$10000,Observed!$A$2:$A$10000,$A143,Observed!$C$2:$C$10000,$C143)),AVERAGEIFS(Observed!V$2:V$10000,Observed!$A$2:$A$10000,$A143,Observed!$C$2:$C$10000,$C143),"")</f>
        <v/>
      </c>
      <c r="W143" s="23" t="str">
        <f>IF(ISNUMBER(AVERAGEIFS(Observed!W$2:W$10000,Observed!$A$2:$A$10000,$A143,Observed!$C$2:$C$10000,$C143)),AVERAGEIFS(Observed!W$2:W$10000,Observed!$A$2:$A$10000,$A143,Observed!$C$2:$C$10000,$C143),"")</f>
        <v/>
      </c>
      <c r="X143" s="23" t="str">
        <f>IF(ISNUMBER(AVERAGEIFS(Observed!X$2:X$10000,Observed!$A$2:$A$10000,$A143,Observed!$C$2:$C$10000,$C143)),AVERAGEIFS(Observed!X$2:X$10000,Observed!$A$2:$A$10000,$A143,Observed!$C$2:$C$10000,$C143),"")</f>
        <v/>
      </c>
      <c r="Y143" s="23" t="str">
        <f>IF(ISNUMBER(AVERAGEIFS(Observed!Y$2:Y$10000,Observed!$A$2:$A$10000,$A143,Observed!$C$2:$C$10000,$C143)),AVERAGEIFS(Observed!Y$2:Y$10000,Observed!$A$2:$A$10000,$A143,Observed!$C$2:$C$10000,$C143),"")</f>
        <v/>
      </c>
      <c r="Z143" s="23" t="str">
        <f>IF(ISNUMBER(AVERAGEIFS(Observed!Z$2:Z$10000,Observed!$A$2:$A$10000,$A143,Observed!$C$2:$C$10000,$C143)),AVERAGEIFS(Observed!Z$2:Z$10000,Observed!$A$2:$A$10000,$A143,Observed!$C$2:$C$10000,$C143),"")</f>
        <v/>
      </c>
      <c r="AA143" s="23" t="str">
        <f>IF(ISNUMBER(AVERAGEIFS(Observed!AA$2:AA$10000,Observed!$A$2:$A$10000,$A143,Observed!$C$2:$C$10000,$C143)),AVERAGEIFS(Observed!AA$2:AA$10000,Observed!$A$2:$A$10000,$A143,Observed!$C$2:$C$10000,$C143),"")</f>
        <v/>
      </c>
      <c r="AB143" s="23" t="str">
        <f>IF(ISNUMBER(AVERAGEIFS(Observed!AB$2:AB$10000,Observed!$A$2:$A$10000,$A143,Observed!$C$2:$C$10000,$C143)),AVERAGEIFS(Observed!AB$2:AB$10000,Observed!$A$2:$A$10000,$A143,Observed!$C$2:$C$10000,$C143),"")</f>
        <v/>
      </c>
      <c r="AC143" s="23" t="str">
        <f>IF(ISNUMBER(AVERAGEIFS(Observed!AC$2:AC$10000,Observed!$A$2:$A$10000,$A143,Observed!$C$2:$C$10000,$C143)),AVERAGEIFS(Observed!AC$2:AC$10000,Observed!$A$2:$A$10000,$A143,Observed!$C$2:$C$10000,$C143),"")</f>
        <v/>
      </c>
      <c r="AD143" s="23" t="str">
        <f>IF(ISNUMBER(AVERAGEIFS(Observed!AD$2:AD$10000,Observed!$A$2:$A$10000,$A143,Observed!$C$2:$C$10000,$C143)),AVERAGEIFS(Observed!AD$2:AD$10000,Observed!$A$2:$A$10000,$A143,Observed!$C$2:$C$10000,$C143),"")</f>
        <v/>
      </c>
      <c r="AE143" s="24" t="str">
        <f>IF(ISNUMBER(AVERAGEIFS(Observed!AE$2:AE$10000,Observed!$A$2:$A$10000,$A143,Observed!$C$2:$C$10000,$C143)),AVERAGEIFS(Observed!AE$2:AE$10000,Observed!$A$2:$A$10000,$A143,Observed!$C$2:$C$10000,$C143),"")</f>
        <v/>
      </c>
      <c r="AF143" s="24" t="str">
        <f>IF(ISNUMBER(AVERAGEIFS(Observed!AF$2:AF$10000,Observed!$A$2:$A$10000,$A143,Observed!$C$2:$C$10000,$C143)),AVERAGEIFS(Observed!AF$2:AF$10000,Observed!$A$2:$A$10000,$A143,Observed!$C$2:$C$10000,$C143),"")</f>
        <v/>
      </c>
      <c r="AG143" s="23" t="str">
        <f>IF(ISNUMBER(AVERAGEIFS(Observed!AG$2:AG$10000,Observed!$A$2:$A$10000,$A143,Observed!$C$2:$C$10000,$C143)),AVERAGEIFS(Observed!AG$2:AG$10000,Observed!$A$2:$A$10000,$A143,Observed!$C$2:$C$10000,$C143),"")</f>
        <v/>
      </c>
      <c r="AH143" s="23" t="str">
        <f>IF(ISNUMBER(AVERAGEIFS(Observed!AH$2:AH$10000,Observed!$A$2:$A$10000,$A143,Observed!$C$2:$C$10000,$C143)),AVERAGEIFS(Observed!AH$2:AH$10000,Observed!$A$2:$A$10000,$A143,Observed!$C$2:$C$10000,$C143),"")</f>
        <v/>
      </c>
      <c r="AI143" s="22" t="str">
        <f>IF(ISNUMBER(AVERAGEIFS(Observed!AI$2:AI$10000,Observed!$A$2:$A$10000,$A143,Observed!$C$2:$C$10000,$C143)),AVERAGEIFS(Observed!AI$2:AI$10000,Observed!$A$2:$A$10000,$A143,Observed!$C$2:$C$10000,$C143),"")</f>
        <v/>
      </c>
      <c r="AJ143" s="23" t="str">
        <f>IF(ISNUMBER(AVERAGEIFS(Observed!AJ$2:AJ$10000,Observed!$A$2:$A$10000,$A143,Observed!$C$2:$C$10000,$C143)),AVERAGEIFS(Observed!AJ$2:AJ$10000,Observed!$A$2:$A$10000,$A143,Observed!$C$2:$C$10000,$C143),"")</f>
        <v/>
      </c>
      <c r="AK143" s="23" t="str">
        <f>IF(ISNUMBER(AVERAGEIFS(Observed!AK$2:AK$10000,Observed!$A$2:$A$10000,$A143,Observed!$C$2:$C$10000,$C143)),AVERAGEIFS(Observed!AK$2:AK$10000,Observed!$A$2:$A$10000,$A143,Observed!$C$2:$C$10000,$C143),"")</f>
        <v/>
      </c>
      <c r="AL143" s="23" t="str">
        <f>IF(ISNUMBER(AVERAGEIFS(Observed!AL$2:AL$10000,Observed!$A$2:$A$10000,$A143,Observed!$C$2:$C$10000,$C143)),AVERAGEIFS(Observed!AL$2:AL$10000,Observed!$A$2:$A$10000,$A143,Observed!$C$2:$C$10000,$C143),"")</f>
        <v/>
      </c>
      <c r="AM143" s="23" t="str">
        <f>IF(ISNUMBER(AVERAGEIFS(Observed!AM$2:AM$10000,Observed!$A$2:$A$10000,$A143,Observed!$C$2:$C$10000,$C143)),AVERAGEIFS(Observed!AM$2:AM$10000,Observed!$A$2:$A$10000,$A143,Observed!$C$2:$C$10000,$C143),"")</f>
        <v/>
      </c>
      <c r="AN143" s="23" t="str">
        <f>IF(ISNUMBER(AVERAGEIFS(Observed!AN$2:AN$10000,Observed!$A$2:$A$10000,$A143,Observed!$C$2:$C$10000,$C143)),AVERAGEIFS(Observed!AN$2:AN$10000,Observed!$A$2:$A$10000,$A143,Observed!$C$2:$C$10000,$C143),"")</f>
        <v/>
      </c>
      <c r="AO143" s="2">
        <f>COUNTIFS(Observed!$A$2:$A$10000,$A143,Observed!$C$2:$C$10000,$C143)</f>
        <v>4</v>
      </c>
      <c r="AP143" s="2">
        <f t="shared" si="2"/>
        <v>3</v>
      </c>
    </row>
    <row r="144" spans="1:42" x14ac:dyDescent="0.25">
      <c r="A144" t="s">
        <v>28</v>
      </c>
      <c r="B144" t="s">
        <v>43</v>
      </c>
      <c r="C144" s="20">
        <v>42494</v>
      </c>
      <c r="D144">
        <v>1</v>
      </c>
      <c r="E144" t="s">
        <v>58</v>
      </c>
      <c r="G144" s="25" t="s">
        <v>75</v>
      </c>
      <c r="H144" t="s">
        <v>22</v>
      </c>
      <c r="I144">
        <v>2.9</v>
      </c>
      <c r="J144" s="2" t="s">
        <v>20</v>
      </c>
      <c r="K144" s="22" t="str">
        <f>IF(ISNUMBER(AVERAGEIFS(Observed!K$2:K$10000,Observed!$A$2:$A$10000,$A144,Observed!$C$2:$C$10000,$C144)),AVERAGEIFS(Observed!K$2:K$10000,Observed!$A$2:$A$10000,$A144,Observed!$C$2:$C$10000,$C144),"")</f>
        <v/>
      </c>
      <c r="L144" s="23" t="str">
        <f>IF(ISNUMBER(AVERAGEIFS(Observed!L$2:L$10000,Observed!$A$2:$A$10000,$A144,Observed!$C$2:$C$10000,$C144)),AVERAGEIFS(Observed!L$2:L$10000,Observed!$A$2:$A$10000,$A144,Observed!$C$2:$C$10000,$C144),"")</f>
        <v/>
      </c>
      <c r="M144" s="23">
        <f>IF(ISNUMBER(AVERAGEIFS(Observed!M$2:M$10000,Observed!$A$2:$A$10000,$A144,Observed!$C$2:$C$10000,$C144)),AVERAGEIFS(Observed!M$2:M$10000,Observed!$A$2:$A$10000,$A144,Observed!$C$2:$C$10000,$C144),"")</f>
        <v>13.200852276676905</v>
      </c>
      <c r="N144" s="23">
        <f>IF(ISNUMBER(AVERAGEIFS(Observed!N$2:N$10000,Observed!$A$2:$A$10000,$A144,Observed!$C$2:$C$10000,$C144)),AVERAGEIFS(Observed!N$2:N$10000,Observed!$A$2:$A$10000,$A144,Observed!$C$2:$C$10000,$C144),"")</f>
        <v>13.200852276676905</v>
      </c>
      <c r="O144" s="23">
        <f>IF(ISNUMBER(AVERAGEIFS(Observed!O$2:O$10000,Observed!$A$2:$A$10000,$A144,Observed!$C$2:$C$10000,$C144)),AVERAGEIFS(Observed!O$2:O$10000,Observed!$A$2:$A$10000,$A144,Observed!$C$2:$C$10000,$C144),"")</f>
        <v>612.66023610834623</v>
      </c>
      <c r="P144" s="24" t="str">
        <f>IF(ISNUMBER(AVERAGEIFS(Observed!P$2:P$10000,Observed!$A$2:$A$10000,$A144,Observed!$C$2:$C$10000,$C144)),AVERAGEIFS(Observed!P$2:P$10000,Observed!$A$2:$A$10000,$A144,Observed!$C$2:$C$10000,$C144),"")</f>
        <v/>
      </c>
      <c r="Q144" s="24" t="str">
        <f>IF(ISNUMBER(AVERAGEIFS(Observed!Q$2:Q$10000,Observed!$A$2:$A$10000,$A144,Observed!$C$2:$C$10000,$C144)),AVERAGEIFS(Observed!Q$2:Q$10000,Observed!$A$2:$A$10000,$A144,Observed!$C$2:$C$10000,$C144),"")</f>
        <v/>
      </c>
      <c r="R144" s="24" t="str">
        <f>IF(ISNUMBER(AVERAGEIFS(Observed!R$2:R$10000,Observed!$A$2:$A$10000,$A144,Observed!$C$2:$C$10000,$C144)),AVERAGEIFS(Observed!R$2:R$10000,Observed!$A$2:$A$10000,$A144,Observed!$C$2:$C$10000,$C144),"")</f>
        <v/>
      </c>
      <c r="S144" s="22" t="str">
        <f>IF(ISNUMBER(AVERAGEIFS(Observed!S$2:S$10000,Observed!$A$2:$A$10000,$A144,Observed!$C$2:$C$10000,$C144)),AVERAGEIFS(Observed!S$2:S$10000,Observed!$A$2:$A$10000,$A144,Observed!$C$2:$C$10000,$C144),"")</f>
        <v/>
      </c>
      <c r="T144" s="23" t="str">
        <f>IF(ISNUMBER(AVERAGEIFS(Observed!T$2:T$10000,Observed!$A$2:$A$10000,$A144,Observed!$C$2:$C$10000,$C144)),AVERAGEIFS(Observed!T$2:T$10000,Observed!$A$2:$A$10000,$A144,Observed!$C$2:$C$10000,$C144),"")</f>
        <v/>
      </c>
      <c r="U144" s="23" t="str">
        <f>IF(ISNUMBER(AVERAGEIFS(Observed!U$2:U$10000,Observed!$A$2:$A$10000,$A144,Observed!$C$2:$C$10000,$C144)),AVERAGEIFS(Observed!U$2:U$10000,Observed!$A$2:$A$10000,$A144,Observed!$C$2:$C$10000,$C144),"")</f>
        <v/>
      </c>
      <c r="V144" s="23" t="str">
        <f>IF(ISNUMBER(AVERAGEIFS(Observed!V$2:V$10000,Observed!$A$2:$A$10000,$A144,Observed!$C$2:$C$10000,$C144)),AVERAGEIFS(Observed!V$2:V$10000,Observed!$A$2:$A$10000,$A144,Observed!$C$2:$C$10000,$C144),"")</f>
        <v/>
      </c>
      <c r="W144" s="23" t="str">
        <f>IF(ISNUMBER(AVERAGEIFS(Observed!W$2:W$10000,Observed!$A$2:$A$10000,$A144,Observed!$C$2:$C$10000,$C144)),AVERAGEIFS(Observed!W$2:W$10000,Observed!$A$2:$A$10000,$A144,Observed!$C$2:$C$10000,$C144),"")</f>
        <v/>
      </c>
      <c r="X144" s="23" t="str">
        <f>IF(ISNUMBER(AVERAGEIFS(Observed!X$2:X$10000,Observed!$A$2:$A$10000,$A144,Observed!$C$2:$C$10000,$C144)),AVERAGEIFS(Observed!X$2:X$10000,Observed!$A$2:$A$10000,$A144,Observed!$C$2:$C$10000,$C144),"")</f>
        <v/>
      </c>
      <c r="Y144" s="23" t="str">
        <f>IF(ISNUMBER(AVERAGEIFS(Observed!Y$2:Y$10000,Observed!$A$2:$A$10000,$A144,Observed!$C$2:$C$10000,$C144)),AVERAGEIFS(Observed!Y$2:Y$10000,Observed!$A$2:$A$10000,$A144,Observed!$C$2:$C$10000,$C144),"")</f>
        <v/>
      </c>
      <c r="Z144" s="23" t="str">
        <f>IF(ISNUMBER(AVERAGEIFS(Observed!Z$2:Z$10000,Observed!$A$2:$A$10000,$A144,Observed!$C$2:$C$10000,$C144)),AVERAGEIFS(Observed!Z$2:Z$10000,Observed!$A$2:$A$10000,$A144,Observed!$C$2:$C$10000,$C144),"")</f>
        <v/>
      </c>
      <c r="AA144" s="23" t="str">
        <f>IF(ISNUMBER(AVERAGEIFS(Observed!AA$2:AA$10000,Observed!$A$2:$A$10000,$A144,Observed!$C$2:$C$10000,$C144)),AVERAGEIFS(Observed!AA$2:AA$10000,Observed!$A$2:$A$10000,$A144,Observed!$C$2:$C$10000,$C144),"")</f>
        <v/>
      </c>
      <c r="AB144" s="23" t="str">
        <f>IF(ISNUMBER(AVERAGEIFS(Observed!AB$2:AB$10000,Observed!$A$2:$A$10000,$A144,Observed!$C$2:$C$10000,$C144)),AVERAGEIFS(Observed!AB$2:AB$10000,Observed!$A$2:$A$10000,$A144,Observed!$C$2:$C$10000,$C144),"")</f>
        <v/>
      </c>
      <c r="AC144" s="23" t="str">
        <f>IF(ISNUMBER(AVERAGEIFS(Observed!AC$2:AC$10000,Observed!$A$2:$A$10000,$A144,Observed!$C$2:$C$10000,$C144)),AVERAGEIFS(Observed!AC$2:AC$10000,Observed!$A$2:$A$10000,$A144,Observed!$C$2:$C$10000,$C144),"")</f>
        <v/>
      </c>
      <c r="AD144" s="23" t="str">
        <f>IF(ISNUMBER(AVERAGEIFS(Observed!AD$2:AD$10000,Observed!$A$2:$A$10000,$A144,Observed!$C$2:$C$10000,$C144)),AVERAGEIFS(Observed!AD$2:AD$10000,Observed!$A$2:$A$10000,$A144,Observed!$C$2:$C$10000,$C144),"")</f>
        <v/>
      </c>
      <c r="AE144" s="24" t="str">
        <f>IF(ISNUMBER(AVERAGEIFS(Observed!AE$2:AE$10000,Observed!$A$2:$A$10000,$A144,Observed!$C$2:$C$10000,$C144)),AVERAGEIFS(Observed!AE$2:AE$10000,Observed!$A$2:$A$10000,$A144,Observed!$C$2:$C$10000,$C144),"")</f>
        <v/>
      </c>
      <c r="AF144" s="24" t="str">
        <f>IF(ISNUMBER(AVERAGEIFS(Observed!AF$2:AF$10000,Observed!$A$2:$A$10000,$A144,Observed!$C$2:$C$10000,$C144)),AVERAGEIFS(Observed!AF$2:AF$10000,Observed!$A$2:$A$10000,$A144,Observed!$C$2:$C$10000,$C144),"")</f>
        <v/>
      </c>
      <c r="AG144" s="23" t="str">
        <f>IF(ISNUMBER(AVERAGEIFS(Observed!AG$2:AG$10000,Observed!$A$2:$A$10000,$A144,Observed!$C$2:$C$10000,$C144)),AVERAGEIFS(Observed!AG$2:AG$10000,Observed!$A$2:$A$10000,$A144,Observed!$C$2:$C$10000,$C144),"")</f>
        <v/>
      </c>
      <c r="AH144" s="23" t="str">
        <f>IF(ISNUMBER(AVERAGEIFS(Observed!AH$2:AH$10000,Observed!$A$2:$A$10000,$A144,Observed!$C$2:$C$10000,$C144)),AVERAGEIFS(Observed!AH$2:AH$10000,Observed!$A$2:$A$10000,$A144,Observed!$C$2:$C$10000,$C144),"")</f>
        <v/>
      </c>
      <c r="AI144" s="22" t="str">
        <f>IF(ISNUMBER(AVERAGEIFS(Observed!AI$2:AI$10000,Observed!$A$2:$A$10000,$A144,Observed!$C$2:$C$10000,$C144)),AVERAGEIFS(Observed!AI$2:AI$10000,Observed!$A$2:$A$10000,$A144,Observed!$C$2:$C$10000,$C144),"")</f>
        <v/>
      </c>
      <c r="AJ144" s="23" t="str">
        <f>IF(ISNUMBER(AVERAGEIFS(Observed!AJ$2:AJ$10000,Observed!$A$2:$A$10000,$A144,Observed!$C$2:$C$10000,$C144)),AVERAGEIFS(Observed!AJ$2:AJ$10000,Observed!$A$2:$A$10000,$A144,Observed!$C$2:$C$10000,$C144),"")</f>
        <v/>
      </c>
      <c r="AK144" s="23" t="str">
        <f>IF(ISNUMBER(AVERAGEIFS(Observed!AK$2:AK$10000,Observed!$A$2:$A$10000,$A144,Observed!$C$2:$C$10000,$C144)),AVERAGEIFS(Observed!AK$2:AK$10000,Observed!$A$2:$A$10000,$A144,Observed!$C$2:$C$10000,$C144),"")</f>
        <v/>
      </c>
      <c r="AL144" s="23" t="str">
        <f>IF(ISNUMBER(AVERAGEIFS(Observed!AL$2:AL$10000,Observed!$A$2:$A$10000,$A144,Observed!$C$2:$C$10000,$C144)),AVERAGEIFS(Observed!AL$2:AL$10000,Observed!$A$2:$A$10000,$A144,Observed!$C$2:$C$10000,$C144),"")</f>
        <v/>
      </c>
      <c r="AM144" s="23" t="str">
        <f>IF(ISNUMBER(AVERAGEIFS(Observed!AM$2:AM$10000,Observed!$A$2:$A$10000,$A144,Observed!$C$2:$C$10000,$C144)),AVERAGEIFS(Observed!AM$2:AM$10000,Observed!$A$2:$A$10000,$A144,Observed!$C$2:$C$10000,$C144),"")</f>
        <v/>
      </c>
      <c r="AN144" s="23" t="str">
        <f>IF(ISNUMBER(AVERAGEIFS(Observed!AN$2:AN$10000,Observed!$A$2:$A$10000,$A144,Observed!$C$2:$C$10000,$C144)),AVERAGEIFS(Observed!AN$2:AN$10000,Observed!$A$2:$A$10000,$A144,Observed!$C$2:$C$10000,$C144),"")</f>
        <v/>
      </c>
      <c r="AO144" s="2">
        <f>COUNTIFS(Observed!$A$2:$A$10000,$A144,Observed!$C$2:$C$10000,$C144)</f>
        <v>4</v>
      </c>
      <c r="AP144" s="2">
        <f t="shared" si="2"/>
        <v>3</v>
      </c>
    </row>
    <row r="145" spans="1:42" x14ac:dyDescent="0.25">
      <c r="A145" t="s">
        <v>26</v>
      </c>
      <c r="B145" t="s">
        <v>43</v>
      </c>
      <c r="C145" s="20">
        <v>42494</v>
      </c>
      <c r="D145">
        <v>1</v>
      </c>
      <c r="E145" t="s">
        <v>59</v>
      </c>
      <c r="G145" s="25" t="s">
        <v>75</v>
      </c>
      <c r="H145" t="s">
        <v>22</v>
      </c>
      <c r="I145">
        <v>2.9</v>
      </c>
      <c r="J145" s="2" t="s">
        <v>20</v>
      </c>
      <c r="K145" s="22" t="str">
        <f>IF(ISNUMBER(AVERAGEIFS(Observed!K$2:K$10000,Observed!$A$2:$A$10000,$A145,Observed!$C$2:$C$10000,$C145)),AVERAGEIFS(Observed!K$2:K$10000,Observed!$A$2:$A$10000,$A145,Observed!$C$2:$C$10000,$C145),"")</f>
        <v/>
      </c>
      <c r="L145" s="23" t="str">
        <f>IF(ISNUMBER(AVERAGEIFS(Observed!L$2:L$10000,Observed!$A$2:$A$10000,$A145,Observed!$C$2:$C$10000,$C145)),AVERAGEIFS(Observed!L$2:L$10000,Observed!$A$2:$A$10000,$A145,Observed!$C$2:$C$10000,$C145),"")</f>
        <v/>
      </c>
      <c r="M145" s="23">
        <f>IF(ISNUMBER(AVERAGEIFS(Observed!M$2:M$10000,Observed!$A$2:$A$10000,$A145,Observed!$C$2:$C$10000,$C145)),AVERAGEIFS(Observed!M$2:M$10000,Observed!$A$2:$A$10000,$A145,Observed!$C$2:$C$10000,$C145),"")</f>
        <v>27.082867434029069</v>
      </c>
      <c r="N145" s="23">
        <f>IF(ISNUMBER(AVERAGEIFS(Observed!N$2:N$10000,Observed!$A$2:$A$10000,$A145,Observed!$C$2:$C$10000,$C145)),AVERAGEIFS(Observed!N$2:N$10000,Observed!$A$2:$A$10000,$A145,Observed!$C$2:$C$10000,$C145),"")</f>
        <v>27.082867434029069</v>
      </c>
      <c r="O145" s="23">
        <f>IF(ISNUMBER(AVERAGEIFS(Observed!O$2:O$10000,Observed!$A$2:$A$10000,$A145,Observed!$C$2:$C$10000,$C145)),AVERAGEIFS(Observed!O$2:O$10000,Observed!$A$2:$A$10000,$A145,Observed!$C$2:$C$10000,$C145),"")</f>
        <v>742.75788477037031</v>
      </c>
      <c r="P145" s="24" t="str">
        <f>IF(ISNUMBER(AVERAGEIFS(Observed!P$2:P$10000,Observed!$A$2:$A$10000,$A145,Observed!$C$2:$C$10000,$C145)),AVERAGEIFS(Observed!P$2:P$10000,Observed!$A$2:$A$10000,$A145,Observed!$C$2:$C$10000,$C145),"")</f>
        <v/>
      </c>
      <c r="Q145" s="24" t="str">
        <f>IF(ISNUMBER(AVERAGEIFS(Observed!Q$2:Q$10000,Observed!$A$2:$A$10000,$A145,Observed!$C$2:$C$10000,$C145)),AVERAGEIFS(Observed!Q$2:Q$10000,Observed!$A$2:$A$10000,$A145,Observed!$C$2:$C$10000,$C145),"")</f>
        <v/>
      </c>
      <c r="R145" s="24" t="str">
        <f>IF(ISNUMBER(AVERAGEIFS(Observed!R$2:R$10000,Observed!$A$2:$A$10000,$A145,Observed!$C$2:$C$10000,$C145)),AVERAGEIFS(Observed!R$2:R$10000,Observed!$A$2:$A$10000,$A145,Observed!$C$2:$C$10000,$C145),"")</f>
        <v/>
      </c>
      <c r="S145" s="22" t="str">
        <f>IF(ISNUMBER(AVERAGEIFS(Observed!S$2:S$10000,Observed!$A$2:$A$10000,$A145,Observed!$C$2:$C$10000,$C145)),AVERAGEIFS(Observed!S$2:S$10000,Observed!$A$2:$A$10000,$A145,Observed!$C$2:$C$10000,$C145),"")</f>
        <v/>
      </c>
      <c r="T145" s="23" t="str">
        <f>IF(ISNUMBER(AVERAGEIFS(Observed!T$2:T$10000,Observed!$A$2:$A$10000,$A145,Observed!$C$2:$C$10000,$C145)),AVERAGEIFS(Observed!T$2:T$10000,Observed!$A$2:$A$10000,$A145,Observed!$C$2:$C$10000,$C145),"")</f>
        <v/>
      </c>
      <c r="U145" s="23" t="str">
        <f>IF(ISNUMBER(AVERAGEIFS(Observed!U$2:U$10000,Observed!$A$2:$A$10000,$A145,Observed!$C$2:$C$10000,$C145)),AVERAGEIFS(Observed!U$2:U$10000,Observed!$A$2:$A$10000,$A145,Observed!$C$2:$C$10000,$C145),"")</f>
        <v/>
      </c>
      <c r="V145" s="23" t="str">
        <f>IF(ISNUMBER(AVERAGEIFS(Observed!V$2:V$10000,Observed!$A$2:$A$10000,$A145,Observed!$C$2:$C$10000,$C145)),AVERAGEIFS(Observed!V$2:V$10000,Observed!$A$2:$A$10000,$A145,Observed!$C$2:$C$10000,$C145),"")</f>
        <v/>
      </c>
      <c r="W145" s="23" t="str">
        <f>IF(ISNUMBER(AVERAGEIFS(Observed!W$2:W$10000,Observed!$A$2:$A$10000,$A145,Observed!$C$2:$C$10000,$C145)),AVERAGEIFS(Observed!W$2:W$10000,Observed!$A$2:$A$10000,$A145,Observed!$C$2:$C$10000,$C145),"")</f>
        <v/>
      </c>
      <c r="X145" s="23" t="str">
        <f>IF(ISNUMBER(AVERAGEIFS(Observed!X$2:X$10000,Observed!$A$2:$A$10000,$A145,Observed!$C$2:$C$10000,$C145)),AVERAGEIFS(Observed!X$2:X$10000,Observed!$A$2:$A$10000,$A145,Observed!$C$2:$C$10000,$C145),"")</f>
        <v/>
      </c>
      <c r="Y145" s="23" t="str">
        <f>IF(ISNUMBER(AVERAGEIFS(Observed!Y$2:Y$10000,Observed!$A$2:$A$10000,$A145,Observed!$C$2:$C$10000,$C145)),AVERAGEIFS(Observed!Y$2:Y$10000,Observed!$A$2:$A$10000,$A145,Observed!$C$2:$C$10000,$C145),"")</f>
        <v/>
      </c>
      <c r="Z145" s="23" t="str">
        <f>IF(ISNUMBER(AVERAGEIFS(Observed!Z$2:Z$10000,Observed!$A$2:$A$10000,$A145,Observed!$C$2:$C$10000,$C145)),AVERAGEIFS(Observed!Z$2:Z$10000,Observed!$A$2:$A$10000,$A145,Observed!$C$2:$C$10000,$C145),"")</f>
        <v/>
      </c>
      <c r="AA145" s="23" t="str">
        <f>IF(ISNUMBER(AVERAGEIFS(Observed!AA$2:AA$10000,Observed!$A$2:$A$10000,$A145,Observed!$C$2:$C$10000,$C145)),AVERAGEIFS(Observed!AA$2:AA$10000,Observed!$A$2:$A$10000,$A145,Observed!$C$2:$C$10000,$C145),"")</f>
        <v/>
      </c>
      <c r="AB145" s="23" t="str">
        <f>IF(ISNUMBER(AVERAGEIFS(Observed!AB$2:AB$10000,Observed!$A$2:$A$10000,$A145,Observed!$C$2:$C$10000,$C145)),AVERAGEIFS(Observed!AB$2:AB$10000,Observed!$A$2:$A$10000,$A145,Observed!$C$2:$C$10000,$C145),"")</f>
        <v/>
      </c>
      <c r="AC145" s="23" t="str">
        <f>IF(ISNUMBER(AVERAGEIFS(Observed!AC$2:AC$10000,Observed!$A$2:$A$10000,$A145,Observed!$C$2:$C$10000,$C145)),AVERAGEIFS(Observed!AC$2:AC$10000,Observed!$A$2:$A$10000,$A145,Observed!$C$2:$C$10000,$C145),"")</f>
        <v/>
      </c>
      <c r="AD145" s="23" t="str">
        <f>IF(ISNUMBER(AVERAGEIFS(Observed!AD$2:AD$10000,Observed!$A$2:$A$10000,$A145,Observed!$C$2:$C$10000,$C145)),AVERAGEIFS(Observed!AD$2:AD$10000,Observed!$A$2:$A$10000,$A145,Observed!$C$2:$C$10000,$C145),"")</f>
        <v/>
      </c>
      <c r="AE145" s="24" t="str">
        <f>IF(ISNUMBER(AVERAGEIFS(Observed!AE$2:AE$10000,Observed!$A$2:$A$10000,$A145,Observed!$C$2:$C$10000,$C145)),AVERAGEIFS(Observed!AE$2:AE$10000,Observed!$A$2:$A$10000,$A145,Observed!$C$2:$C$10000,$C145),"")</f>
        <v/>
      </c>
      <c r="AF145" s="24" t="str">
        <f>IF(ISNUMBER(AVERAGEIFS(Observed!AF$2:AF$10000,Observed!$A$2:$A$10000,$A145,Observed!$C$2:$C$10000,$C145)),AVERAGEIFS(Observed!AF$2:AF$10000,Observed!$A$2:$A$10000,$A145,Observed!$C$2:$C$10000,$C145),"")</f>
        <v/>
      </c>
      <c r="AG145" s="23" t="str">
        <f>IF(ISNUMBER(AVERAGEIFS(Observed!AG$2:AG$10000,Observed!$A$2:$A$10000,$A145,Observed!$C$2:$C$10000,$C145)),AVERAGEIFS(Observed!AG$2:AG$10000,Observed!$A$2:$A$10000,$A145,Observed!$C$2:$C$10000,$C145),"")</f>
        <v/>
      </c>
      <c r="AH145" s="23" t="str">
        <f>IF(ISNUMBER(AVERAGEIFS(Observed!AH$2:AH$10000,Observed!$A$2:$A$10000,$A145,Observed!$C$2:$C$10000,$C145)),AVERAGEIFS(Observed!AH$2:AH$10000,Observed!$A$2:$A$10000,$A145,Observed!$C$2:$C$10000,$C145),"")</f>
        <v/>
      </c>
      <c r="AI145" s="22" t="str">
        <f>IF(ISNUMBER(AVERAGEIFS(Observed!AI$2:AI$10000,Observed!$A$2:$A$10000,$A145,Observed!$C$2:$C$10000,$C145)),AVERAGEIFS(Observed!AI$2:AI$10000,Observed!$A$2:$A$10000,$A145,Observed!$C$2:$C$10000,$C145),"")</f>
        <v/>
      </c>
      <c r="AJ145" s="23" t="str">
        <f>IF(ISNUMBER(AVERAGEIFS(Observed!AJ$2:AJ$10000,Observed!$A$2:$A$10000,$A145,Observed!$C$2:$C$10000,$C145)),AVERAGEIFS(Observed!AJ$2:AJ$10000,Observed!$A$2:$A$10000,$A145,Observed!$C$2:$C$10000,$C145),"")</f>
        <v/>
      </c>
      <c r="AK145" s="23" t="str">
        <f>IF(ISNUMBER(AVERAGEIFS(Observed!AK$2:AK$10000,Observed!$A$2:$A$10000,$A145,Observed!$C$2:$C$10000,$C145)),AVERAGEIFS(Observed!AK$2:AK$10000,Observed!$A$2:$A$10000,$A145,Observed!$C$2:$C$10000,$C145),"")</f>
        <v/>
      </c>
      <c r="AL145" s="23" t="str">
        <f>IF(ISNUMBER(AVERAGEIFS(Observed!AL$2:AL$10000,Observed!$A$2:$A$10000,$A145,Observed!$C$2:$C$10000,$C145)),AVERAGEIFS(Observed!AL$2:AL$10000,Observed!$A$2:$A$10000,$A145,Observed!$C$2:$C$10000,$C145),"")</f>
        <v/>
      </c>
      <c r="AM145" s="23" t="str">
        <f>IF(ISNUMBER(AVERAGEIFS(Observed!AM$2:AM$10000,Observed!$A$2:$A$10000,$A145,Observed!$C$2:$C$10000,$C145)),AVERAGEIFS(Observed!AM$2:AM$10000,Observed!$A$2:$A$10000,$A145,Observed!$C$2:$C$10000,$C145),"")</f>
        <v/>
      </c>
      <c r="AN145" s="23" t="str">
        <f>IF(ISNUMBER(AVERAGEIFS(Observed!AN$2:AN$10000,Observed!$A$2:$A$10000,$A145,Observed!$C$2:$C$10000,$C145)),AVERAGEIFS(Observed!AN$2:AN$10000,Observed!$A$2:$A$10000,$A145,Observed!$C$2:$C$10000,$C145),"")</f>
        <v/>
      </c>
      <c r="AO145" s="2">
        <f>COUNTIFS(Observed!$A$2:$A$10000,$A145,Observed!$C$2:$C$10000,$C145)</f>
        <v>4</v>
      </c>
      <c r="AP145" s="2">
        <f t="shared" si="2"/>
        <v>3</v>
      </c>
    </row>
    <row r="146" spans="1:42" x14ac:dyDescent="0.25">
      <c r="A146" t="s">
        <v>34</v>
      </c>
      <c r="B146" t="s">
        <v>30</v>
      </c>
      <c r="C146" s="20">
        <v>41989</v>
      </c>
      <c r="D146">
        <v>1</v>
      </c>
      <c r="E146" t="s">
        <v>56</v>
      </c>
      <c r="G146" s="25" t="s">
        <v>73</v>
      </c>
      <c r="H146" t="s">
        <v>21</v>
      </c>
      <c r="I146">
        <v>1</v>
      </c>
      <c r="J146" s="2" t="s">
        <v>20</v>
      </c>
      <c r="K146" s="22" t="str">
        <f>IF(ISNUMBER(AVERAGEIFS(Observed!K$2:K$10000,Observed!$A$2:$A$10000,$A146,Observed!$C$2:$C$10000,$C146)),AVERAGEIFS(Observed!K$2:K$10000,Observed!$A$2:$A$10000,$A146,Observed!$C$2:$C$10000,$C146),"")</f>
        <v/>
      </c>
      <c r="L146" s="23" t="str">
        <f>IF(ISNUMBER(AVERAGEIFS(Observed!L$2:L$10000,Observed!$A$2:$A$10000,$A146,Observed!$C$2:$C$10000,$C146)),AVERAGEIFS(Observed!L$2:L$10000,Observed!$A$2:$A$10000,$A146,Observed!$C$2:$C$10000,$C146),"")</f>
        <v/>
      </c>
      <c r="M146" s="23">
        <f>IF(ISNUMBER(AVERAGEIFS(Observed!M$2:M$10000,Observed!$A$2:$A$10000,$A146,Observed!$C$2:$C$10000,$C146)),AVERAGEIFS(Observed!M$2:M$10000,Observed!$A$2:$A$10000,$A146,Observed!$C$2:$C$10000,$C146),"")</f>
        <v>117.34333333333332</v>
      </c>
      <c r="N146" s="23">
        <f>IF(ISNUMBER(AVERAGEIFS(Observed!N$2:N$10000,Observed!$A$2:$A$10000,$A146,Observed!$C$2:$C$10000,$C146)),AVERAGEIFS(Observed!N$2:N$10000,Observed!$A$2:$A$10000,$A146,Observed!$C$2:$C$10000,$C146),"")</f>
        <v>117.34333333333332</v>
      </c>
      <c r="O146" s="23">
        <f>IF(ISNUMBER(AVERAGEIFS(Observed!O$2:O$10000,Observed!$A$2:$A$10000,$A146,Observed!$C$2:$C$10000,$C146)),AVERAGEIFS(Observed!O$2:O$10000,Observed!$A$2:$A$10000,$A146,Observed!$C$2:$C$10000,$C146),"")</f>
        <v>117.34333333333332</v>
      </c>
      <c r="P146" s="24" t="str">
        <f>IF(ISNUMBER(AVERAGEIFS(Observed!P$2:P$10000,Observed!$A$2:$A$10000,$A146,Observed!$C$2:$C$10000,$C146)),AVERAGEIFS(Observed!P$2:P$10000,Observed!$A$2:$A$10000,$A146,Observed!$C$2:$C$10000,$C146),"")</f>
        <v/>
      </c>
      <c r="Q146" s="24" t="str">
        <f>IF(ISNUMBER(AVERAGEIFS(Observed!Q$2:Q$10000,Observed!$A$2:$A$10000,$A146,Observed!$C$2:$C$10000,$C146)),AVERAGEIFS(Observed!Q$2:Q$10000,Observed!$A$2:$A$10000,$A146,Observed!$C$2:$C$10000,$C146),"")</f>
        <v/>
      </c>
      <c r="R146" s="24" t="str">
        <f>IF(ISNUMBER(AVERAGEIFS(Observed!R$2:R$10000,Observed!$A$2:$A$10000,$A146,Observed!$C$2:$C$10000,$C146)),AVERAGEIFS(Observed!R$2:R$10000,Observed!$A$2:$A$10000,$A146,Observed!$C$2:$C$10000,$C146),"")</f>
        <v/>
      </c>
      <c r="S146" s="22" t="str">
        <f>IF(ISNUMBER(AVERAGEIFS(Observed!S$2:S$10000,Observed!$A$2:$A$10000,$A146,Observed!$C$2:$C$10000,$C146)),AVERAGEIFS(Observed!S$2:S$10000,Observed!$A$2:$A$10000,$A146,Observed!$C$2:$C$10000,$C146),"")</f>
        <v/>
      </c>
      <c r="T146" s="23" t="str">
        <f>IF(ISNUMBER(AVERAGEIFS(Observed!T$2:T$10000,Observed!$A$2:$A$10000,$A146,Observed!$C$2:$C$10000,$C146)),AVERAGEIFS(Observed!T$2:T$10000,Observed!$A$2:$A$10000,$A146,Observed!$C$2:$C$10000,$C146),"")</f>
        <v/>
      </c>
      <c r="U146" s="23" t="str">
        <f>IF(ISNUMBER(AVERAGEIFS(Observed!U$2:U$10000,Observed!$A$2:$A$10000,$A146,Observed!$C$2:$C$10000,$C146)),AVERAGEIFS(Observed!U$2:U$10000,Observed!$A$2:$A$10000,$A146,Observed!$C$2:$C$10000,$C146),"")</f>
        <v/>
      </c>
      <c r="V146" s="23" t="str">
        <f>IF(ISNUMBER(AVERAGEIFS(Observed!V$2:V$10000,Observed!$A$2:$A$10000,$A146,Observed!$C$2:$C$10000,$C146)),AVERAGEIFS(Observed!V$2:V$10000,Observed!$A$2:$A$10000,$A146,Observed!$C$2:$C$10000,$C146),"")</f>
        <v/>
      </c>
      <c r="W146" s="23" t="str">
        <f>IF(ISNUMBER(AVERAGEIFS(Observed!W$2:W$10000,Observed!$A$2:$A$10000,$A146,Observed!$C$2:$C$10000,$C146)),AVERAGEIFS(Observed!W$2:W$10000,Observed!$A$2:$A$10000,$A146,Observed!$C$2:$C$10000,$C146),"")</f>
        <v/>
      </c>
      <c r="X146" s="23" t="str">
        <f>IF(ISNUMBER(AVERAGEIFS(Observed!X$2:X$10000,Observed!$A$2:$A$10000,$A146,Observed!$C$2:$C$10000,$C146)),AVERAGEIFS(Observed!X$2:X$10000,Observed!$A$2:$A$10000,$A146,Observed!$C$2:$C$10000,$C146),"")</f>
        <v/>
      </c>
      <c r="Y146" s="23" t="str">
        <f>IF(ISNUMBER(AVERAGEIFS(Observed!Y$2:Y$10000,Observed!$A$2:$A$10000,$A146,Observed!$C$2:$C$10000,$C146)),AVERAGEIFS(Observed!Y$2:Y$10000,Observed!$A$2:$A$10000,$A146,Observed!$C$2:$C$10000,$C146),"")</f>
        <v/>
      </c>
      <c r="Z146" s="23" t="str">
        <f>IF(ISNUMBER(AVERAGEIFS(Observed!Z$2:Z$10000,Observed!$A$2:$A$10000,$A146,Observed!$C$2:$C$10000,$C146)),AVERAGEIFS(Observed!Z$2:Z$10000,Observed!$A$2:$A$10000,$A146,Observed!$C$2:$C$10000,$C146),"")</f>
        <v/>
      </c>
      <c r="AA146" s="23" t="str">
        <f>IF(ISNUMBER(AVERAGEIFS(Observed!AA$2:AA$10000,Observed!$A$2:$A$10000,$A146,Observed!$C$2:$C$10000,$C146)),AVERAGEIFS(Observed!AA$2:AA$10000,Observed!$A$2:$A$10000,$A146,Observed!$C$2:$C$10000,$C146),"")</f>
        <v/>
      </c>
      <c r="AB146" s="23" t="str">
        <f>IF(ISNUMBER(AVERAGEIFS(Observed!AB$2:AB$10000,Observed!$A$2:$A$10000,$A146,Observed!$C$2:$C$10000,$C146)),AVERAGEIFS(Observed!AB$2:AB$10000,Observed!$A$2:$A$10000,$A146,Observed!$C$2:$C$10000,$C146),"")</f>
        <v/>
      </c>
      <c r="AC146" s="23" t="str">
        <f>IF(ISNUMBER(AVERAGEIFS(Observed!AC$2:AC$10000,Observed!$A$2:$A$10000,$A146,Observed!$C$2:$C$10000,$C146)),AVERAGEIFS(Observed!AC$2:AC$10000,Observed!$A$2:$A$10000,$A146,Observed!$C$2:$C$10000,$C146),"")</f>
        <v/>
      </c>
      <c r="AD146" s="23">
        <f>IF(ISNUMBER(AVERAGEIFS(Observed!AD$2:AD$10000,Observed!$A$2:$A$10000,$A146,Observed!$C$2:$C$10000,$C146)),AVERAGEIFS(Observed!AD$2:AD$10000,Observed!$A$2:$A$10000,$A146,Observed!$C$2:$C$10000,$C146),"")</f>
        <v>28.333333333333332</v>
      </c>
      <c r="AE146" s="24">
        <f>IF(ISNUMBER(AVERAGEIFS(Observed!AE$2:AE$10000,Observed!$A$2:$A$10000,$A146,Observed!$C$2:$C$10000,$C146)),AVERAGEIFS(Observed!AE$2:AE$10000,Observed!$A$2:$A$10000,$A146,Observed!$C$2:$C$10000,$C146),"")</f>
        <v>4.5333333333333337E-2</v>
      </c>
      <c r="AF146" s="24">
        <f>IF(ISNUMBER(AVERAGEIFS(Observed!AF$2:AF$10000,Observed!$A$2:$A$10000,$A146,Observed!$C$2:$C$10000,$C146)),AVERAGEIFS(Observed!AF$2:AF$10000,Observed!$A$2:$A$10000,$A146,Observed!$C$2:$C$10000,$C146),"")</f>
        <v>4.5333333333333337E-2</v>
      </c>
      <c r="AG146" s="23" t="str">
        <f>IF(ISNUMBER(AVERAGEIFS(Observed!AG$2:AG$10000,Observed!$A$2:$A$10000,$A146,Observed!$C$2:$C$10000,$C146)),AVERAGEIFS(Observed!AG$2:AG$10000,Observed!$A$2:$A$10000,$A146,Observed!$C$2:$C$10000,$C146),"")</f>
        <v/>
      </c>
      <c r="AH146" s="23" t="str">
        <f>IF(ISNUMBER(AVERAGEIFS(Observed!AH$2:AH$10000,Observed!$A$2:$A$10000,$A146,Observed!$C$2:$C$10000,$C146)),AVERAGEIFS(Observed!AH$2:AH$10000,Observed!$A$2:$A$10000,$A146,Observed!$C$2:$C$10000,$C146),"")</f>
        <v/>
      </c>
      <c r="AI146" s="22" t="str">
        <f>IF(ISNUMBER(AVERAGEIFS(Observed!AI$2:AI$10000,Observed!$A$2:$A$10000,$A146,Observed!$C$2:$C$10000,$C146)),AVERAGEIFS(Observed!AI$2:AI$10000,Observed!$A$2:$A$10000,$A146,Observed!$C$2:$C$10000,$C146),"")</f>
        <v/>
      </c>
      <c r="AJ146" s="23" t="str">
        <f>IF(ISNUMBER(AVERAGEIFS(Observed!AJ$2:AJ$10000,Observed!$A$2:$A$10000,$A146,Observed!$C$2:$C$10000,$C146)),AVERAGEIFS(Observed!AJ$2:AJ$10000,Observed!$A$2:$A$10000,$A146,Observed!$C$2:$C$10000,$C146),"")</f>
        <v/>
      </c>
      <c r="AK146" s="23" t="str">
        <f>IF(ISNUMBER(AVERAGEIFS(Observed!AK$2:AK$10000,Observed!$A$2:$A$10000,$A146,Observed!$C$2:$C$10000,$C146)),AVERAGEIFS(Observed!AK$2:AK$10000,Observed!$A$2:$A$10000,$A146,Observed!$C$2:$C$10000,$C146),"")</f>
        <v/>
      </c>
      <c r="AL146" s="23" t="str">
        <f>IF(ISNUMBER(AVERAGEIFS(Observed!AL$2:AL$10000,Observed!$A$2:$A$10000,$A146,Observed!$C$2:$C$10000,$C146)),AVERAGEIFS(Observed!AL$2:AL$10000,Observed!$A$2:$A$10000,$A146,Observed!$C$2:$C$10000,$C146),"")</f>
        <v/>
      </c>
      <c r="AM146" s="23">
        <f>IF(ISNUMBER(AVERAGEIFS(Observed!AM$2:AM$10000,Observed!$A$2:$A$10000,$A146,Observed!$C$2:$C$10000,$C146)),AVERAGEIFS(Observed!AM$2:AM$10000,Observed!$A$2:$A$10000,$A146,Observed!$C$2:$C$10000,$C146),"")</f>
        <v>5.2843333333333327</v>
      </c>
      <c r="AN146" s="23">
        <f>IF(ISNUMBER(AVERAGEIFS(Observed!AN$2:AN$10000,Observed!$A$2:$A$10000,$A146,Observed!$C$2:$C$10000,$C146)),AVERAGEIFS(Observed!AN$2:AN$10000,Observed!$A$2:$A$10000,$A146,Observed!$C$2:$C$10000,$C146),"")</f>
        <v>5.2843333333333327</v>
      </c>
      <c r="AO146" s="2">
        <f>COUNTIFS(Observed!$A$2:$A$10000,$A146,Observed!$C$2:$C$10000,$C146)</f>
        <v>3</v>
      </c>
      <c r="AP146" s="2">
        <f t="shared" si="2"/>
        <v>8</v>
      </c>
    </row>
    <row r="147" spans="1:42" x14ac:dyDescent="0.25">
      <c r="A147" t="s">
        <v>33</v>
      </c>
      <c r="B147" t="s">
        <v>30</v>
      </c>
      <c r="C147" s="20">
        <v>41989</v>
      </c>
      <c r="D147">
        <v>1</v>
      </c>
      <c r="E147" t="s">
        <v>58</v>
      </c>
      <c r="G147" s="25" t="s">
        <v>73</v>
      </c>
      <c r="H147" t="s">
        <v>21</v>
      </c>
      <c r="I147">
        <v>1</v>
      </c>
      <c r="J147" s="2" t="s">
        <v>20</v>
      </c>
      <c r="K147" s="22" t="str">
        <f>IF(ISNUMBER(AVERAGEIFS(Observed!K$2:K$10000,Observed!$A$2:$A$10000,$A147,Observed!$C$2:$C$10000,$C147)),AVERAGEIFS(Observed!K$2:K$10000,Observed!$A$2:$A$10000,$A147,Observed!$C$2:$C$10000,$C147),"")</f>
        <v/>
      </c>
      <c r="L147" s="23" t="str">
        <f>IF(ISNUMBER(AVERAGEIFS(Observed!L$2:L$10000,Observed!$A$2:$A$10000,$A147,Observed!$C$2:$C$10000,$C147)),AVERAGEIFS(Observed!L$2:L$10000,Observed!$A$2:$A$10000,$A147,Observed!$C$2:$C$10000,$C147),"")</f>
        <v/>
      </c>
      <c r="M147" s="23">
        <f>IF(ISNUMBER(AVERAGEIFS(Observed!M$2:M$10000,Observed!$A$2:$A$10000,$A147,Observed!$C$2:$C$10000,$C147)),AVERAGEIFS(Observed!M$2:M$10000,Observed!$A$2:$A$10000,$A147,Observed!$C$2:$C$10000,$C147),"")</f>
        <v>157.58666666666667</v>
      </c>
      <c r="N147" s="23">
        <f>IF(ISNUMBER(AVERAGEIFS(Observed!N$2:N$10000,Observed!$A$2:$A$10000,$A147,Observed!$C$2:$C$10000,$C147)),AVERAGEIFS(Observed!N$2:N$10000,Observed!$A$2:$A$10000,$A147,Observed!$C$2:$C$10000,$C147),"")</f>
        <v>157.58666666666667</v>
      </c>
      <c r="O147" s="23">
        <f>IF(ISNUMBER(AVERAGEIFS(Observed!O$2:O$10000,Observed!$A$2:$A$10000,$A147,Observed!$C$2:$C$10000,$C147)),AVERAGEIFS(Observed!O$2:O$10000,Observed!$A$2:$A$10000,$A147,Observed!$C$2:$C$10000,$C147),"")</f>
        <v>157.58666666666667</v>
      </c>
      <c r="P147" s="24" t="str">
        <f>IF(ISNUMBER(AVERAGEIFS(Observed!P$2:P$10000,Observed!$A$2:$A$10000,$A147,Observed!$C$2:$C$10000,$C147)),AVERAGEIFS(Observed!P$2:P$10000,Observed!$A$2:$A$10000,$A147,Observed!$C$2:$C$10000,$C147),"")</f>
        <v/>
      </c>
      <c r="Q147" s="24" t="str">
        <f>IF(ISNUMBER(AVERAGEIFS(Observed!Q$2:Q$10000,Observed!$A$2:$A$10000,$A147,Observed!$C$2:$C$10000,$C147)),AVERAGEIFS(Observed!Q$2:Q$10000,Observed!$A$2:$A$10000,$A147,Observed!$C$2:$C$10000,$C147),"")</f>
        <v/>
      </c>
      <c r="R147" s="24" t="str">
        <f>IF(ISNUMBER(AVERAGEIFS(Observed!R$2:R$10000,Observed!$A$2:$A$10000,$A147,Observed!$C$2:$C$10000,$C147)),AVERAGEIFS(Observed!R$2:R$10000,Observed!$A$2:$A$10000,$A147,Observed!$C$2:$C$10000,$C147),"")</f>
        <v/>
      </c>
      <c r="S147" s="22" t="str">
        <f>IF(ISNUMBER(AVERAGEIFS(Observed!S$2:S$10000,Observed!$A$2:$A$10000,$A147,Observed!$C$2:$C$10000,$C147)),AVERAGEIFS(Observed!S$2:S$10000,Observed!$A$2:$A$10000,$A147,Observed!$C$2:$C$10000,$C147),"")</f>
        <v/>
      </c>
      <c r="T147" s="23" t="str">
        <f>IF(ISNUMBER(AVERAGEIFS(Observed!T$2:T$10000,Observed!$A$2:$A$10000,$A147,Observed!$C$2:$C$10000,$C147)),AVERAGEIFS(Observed!T$2:T$10000,Observed!$A$2:$A$10000,$A147,Observed!$C$2:$C$10000,$C147),"")</f>
        <v/>
      </c>
      <c r="U147" s="23" t="str">
        <f>IF(ISNUMBER(AVERAGEIFS(Observed!U$2:U$10000,Observed!$A$2:$A$10000,$A147,Observed!$C$2:$C$10000,$C147)),AVERAGEIFS(Observed!U$2:U$10000,Observed!$A$2:$A$10000,$A147,Observed!$C$2:$C$10000,$C147),"")</f>
        <v/>
      </c>
      <c r="V147" s="23" t="str">
        <f>IF(ISNUMBER(AVERAGEIFS(Observed!V$2:V$10000,Observed!$A$2:$A$10000,$A147,Observed!$C$2:$C$10000,$C147)),AVERAGEIFS(Observed!V$2:V$10000,Observed!$A$2:$A$10000,$A147,Observed!$C$2:$C$10000,$C147),"")</f>
        <v/>
      </c>
      <c r="W147" s="23" t="str">
        <f>IF(ISNUMBER(AVERAGEIFS(Observed!W$2:W$10000,Observed!$A$2:$A$10000,$A147,Observed!$C$2:$C$10000,$C147)),AVERAGEIFS(Observed!W$2:W$10000,Observed!$A$2:$A$10000,$A147,Observed!$C$2:$C$10000,$C147),"")</f>
        <v/>
      </c>
      <c r="X147" s="23" t="str">
        <f>IF(ISNUMBER(AVERAGEIFS(Observed!X$2:X$10000,Observed!$A$2:$A$10000,$A147,Observed!$C$2:$C$10000,$C147)),AVERAGEIFS(Observed!X$2:X$10000,Observed!$A$2:$A$10000,$A147,Observed!$C$2:$C$10000,$C147),"")</f>
        <v/>
      </c>
      <c r="Y147" s="23" t="str">
        <f>IF(ISNUMBER(AVERAGEIFS(Observed!Y$2:Y$10000,Observed!$A$2:$A$10000,$A147,Observed!$C$2:$C$10000,$C147)),AVERAGEIFS(Observed!Y$2:Y$10000,Observed!$A$2:$A$10000,$A147,Observed!$C$2:$C$10000,$C147),"")</f>
        <v/>
      </c>
      <c r="Z147" s="23" t="str">
        <f>IF(ISNUMBER(AVERAGEIFS(Observed!Z$2:Z$10000,Observed!$A$2:$A$10000,$A147,Observed!$C$2:$C$10000,$C147)),AVERAGEIFS(Observed!Z$2:Z$10000,Observed!$A$2:$A$10000,$A147,Observed!$C$2:$C$10000,$C147),"")</f>
        <v/>
      </c>
      <c r="AA147" s="23" t="str">
        <f>IF(ISNUMBER(AVERAGEIFS(Observed!AA$2:AA$10000,Observed!$A$2:$A$10000,$A147,Observed!$C$2:$C$10000,$C147)),AVERAGEIFS(Observed!AA$2:AA$10000,Observed!$A$2:$A$10000,$A147,Observed!$C$2:$C$10000,$C147),"")</f>
        <v/>
      </c>
      <c r="AB147" s="23" t="str">
        <f>IF(ISNUMBER(AVERAGEIFS(Observed!AB$2:AB$10000,Observed!$A$2:$A$10000,$A147,Observed!$C$2:$C$10000,$C147)),AVERAGEIFS(Observed!AB$2:AB$10000,Observed!$A$2:$A$10000,$A147,Observed!$C$2:$C$10000,$C147),"")</f>
        <v/>
      </c>
      <c r="AC147" s="23" t="str">
        <f>IF(ISNUMBER(AVERAGEIFS(Observed!AC$2:AC$10000,Observed!$A$2:$A$10000,$A147,Observed!$C$2:$C$10000,$C147)),AVERAGEIFS(Observed!AC$2:AC$10000,Observed!$A$2:$A$10000,$A147,Observed!$C$2:$C$10000,$C147),"")</f>
        <v/>
      </c>
      <c r="AD147" s="23">
        <f>IF(ISNUMBER(AVERAGEIFS(Observed!AD$2:AD$10000,Observed!$A$2:$A$10000,$A147,Observed!$C$2:$C$10000,$C147)),AVERAGEIFS(Observed!AD$2:AD$10000,Observed!$A$2:$A$10000,$A147,Observed!$C$2:$C$10000,$C147),"")</f>
        <v>25.7</v>
      </c>
      <c r="AE147" s="24">
        <f>IF(ISNUMBER(AVERAGEIFS(Observed!AE$2:AE$10000,Observed!$A$2:$A$10000,$A147,Observed!$C$2:$C$10000,$C147)),AVERAGEIFS(Observed!AE$2:AE$10000,Observed!$A$2:$A$10000,$A147,Observed!$C$2:$C$10000,$C147),"")</f>
        <v>4.1000000000000002E-2</v>
      </c>
      <c r="AF147" s="24">
        <f>IF(ISNUMBER(AVERAGEIFS(Observed!AF$2:AF$10000,Observed!$A$2:$A$10000,$A147,Observed!$C$2:$C$10000,$C147)),AVERAGEIFS(Observed!AF$2:AF$10000,Observed!$A$2:$A$10000,$A147,Observed!$C$2:$C$10000,$C147),"")</f>
        <v>4.1000000000000002E-2</v>
      </c>
      <c r="AG147" s="23" t="str">
        <f>IF(ISNUMBER(AVERAGEIFS(Observed!AG$2:AG$10000,Observed!$A$2:$A$10000,$A147,Observed!$C$2:$C$10000,$C147)),AVERAGEIFS(Observed!AG$2:AG$10000,Observed!$A$2:$A$10000,$A147,Observed!$C$2:$C$10000,$C147),"")</f>
        <v/>
      </c>
      <c r="AH147" s="23" t="str">
        <f>IF(ISNUMBER(AVERAGEIFS(Observed!AH$2:AH$10000,Observed!$A$2:$A$10000,$A147,Observed!$C$2:$C$10000,$C147)),AVERAGEIFS(Observed!AH$2:AH$10000,Observed!$A$2:$A$10000,$A147,Observed!$C$2:$C$10000,$C147),"")</f>
        <v/>
      </c>
      <c r="AI147" s="22" t="str">
        <f>IF(ISNUMBER(AVERAGEIFS(Observed!AI$2:AI$10000,Observed!$A$2:$A$10000,$A147,Observed!$C$2:$C$10000,$C147)),AVERAGEIFS(Observed!AI$2:AI$10000,Observed!$A$2:$A$10000,$A147,Observed!$C$2:$C$10000,$C147),"")</f>
        <v/>
      </c>
      <c r="AJ147" s="23" t="str">
        <f>IF(ISNUMBER(AVERAGEIFS(Observed!AJ$2:AJ$10000,Observed!$A$2:$A$10000,$A147,Observed!$C$2:$C$10000,$C147)),AVERAGEIFS(Observed!AJ$2:AJ$10000,Observed!$A$2:$A$10000,$A147,Observed!$C$2:$C$10000,$C147),"")</f>
        <v/>
      </c>
      <c r="AK147" s="23" t="str">
        <f>IF(ISNUMBER(AVERAGEIFS(Observed!AK$2:AK$10000,Observed!$A$2:$A$10000,$A147,Observed!$C$2:$C$10000,$C147)),AVERAGEIFS(Observed!AK$2:AK$10000,Observed!$A$2:$A$10000,$A147,Observed!$C$2:$C$10000,$C147),"")</f>
        <v/>
      </c>
      <c r="AL147" s="23" t="str">
        <f>IF(ISNUMBER(AVERAGEIFS(Observed!AL$2:AL$10000,Observed!$A$2:$A$10000,$A147,Observed!$C$2:$C$10000,$C147)),AVERAGEIFS(Observed!AL$2:AL$10000,Observed!$A$2:$A$10000,$A147,Observed!$C$2:$C$10000,$C147),"")</f>
        <v/>
      </c>
      <c r="AM147" s="23">
        <f>IF(ISNUMBER(AVERAGEIFS(Observed!AM$2:AM$10000,Observed!$A$2:$A$10000,$A147,Observed!$C$2:$C$10000,$C147)),AVERAGEIFS(Observed!AM$2:AM$10000,Observed!$A$2:$A$10000,$A147,Observed!$C$2:$C$10000,$C147),"")</f>
        <v>6.1829999999999998</v>
      </c>
      <c r="AN147" s="23">
        <f>IF(ISNUMBER(AVERAGEIFS(Observed!AN$2:AN$10000,Observed!$A$2:$A$10000,$A147,Observed!$C$2:$C$10000,$C147)),AVERAGEIFS(Observed!AN$2:AN$10000,Observed!$A$2:$A$10000,$A147,Observed!$C$2:$C$10000,$C147),"")</f>
        <v>6.1829999999999998</v>
      </c>
      <c r="AO147" s="2">
        <f>COUNTIFS(Observed!$A$2:$A$10000,$A147,Observed!$C$2:$C$10000,$C147)</f>
        <v>3</v>
      </c>
      <c r="AP147" s="2">
        <f t="shared" si="2"/>
        <v>8</v>
      </c>
    </row>
    <row r="148" spans="1:42" x14ac:dyDescent="0.25">
      <c r="A148" t="s">
        <v>29</v>
      </c>
      <c r="B148" t="s">
        <v>30</v>
      </c>
      <c r="C148" s="20">
        <v>41989</v>
      </c>
      <c r="D148">
        <v>1</v>
      </c>
      <c r="E148" t="s">
        <v>55</v>
      </c>
      <c r="G148" s="25" t="s">
        <v>73</v>
      </c>
      <c r="H148" t="s">
        <v>21</v>
      </c>
      <c r="I148">
        <v>1</v>
      </c>
      <c r="J148" s="2" t="s">
        <v>20</v>
      </c>
      <c r="K148" s="22" t="str">
        <f>IF(ISNUMBER(AVERAGEIFS(Observed!K$2:K$10000,Observed!$A$2:$A$10000,$A148,Observed!$C$2:$C$10000,$C148)),AVERAGEIFS(Observed!K$2:K$10000,Observed!$A$2:$A$10000,$A148,Observed!$C$2:$C$10000,$C148),"")</f>
        <v/>
      </c>
      <c r="L148" s="23" t="str">
        <f>IF(ISNUMBER(AVERAGEIFS(Observed!L$2:L$10000,Observed!$A$2:$A$10000,$A148,Observed!$C$2:$C$10000,$C148)),AVERAGEIFS(Observed!L$2:L$10000,Observed!$A$2:$A$10000,$A148,Observed!$C$2:$C$10000,$C148),"")</f>
        <v/>
      </c>
      <c r="M148" s="23">
        <f>IF(ISNUMBER(AVERAGEIFS(Observed!M$2:M$10000,Observed!$A$2:$A$10000,$A148,Observed!$C$2:$C$10000,$C148)),AVERAGEIFS(Observed!M$2:M$10000,Observed!$A$2:$A$10000,$A148,Observed!$C$2:$C$10000,$C148),"")</f>
        <v>151.67333333333332</v>
      </c>
      <c r="N148" s="23">
        <f>IF(ISNUMBER(AVERAGEIFS(Observed!N$2:N$10000,Observed!$A$2:$A$10000,$A148,Observed!$C$2:$C$10000,$C148)),AVERAGEIFS(Observed!N$2:N$10000,Observed!$A$2:$A$10000,$A148,Observed!$C$2:$C$10000,$C148),"")</f>
        <v>151.67333333333332</v>
      </c>
      <c r="O148" s="23">
        <f>IF(ISNUMBER(AVERAGEIFS(Observed!O$2:O$10000,Observed!$A$2:$A$10000,$A148,Observed!$C$2:$C$10000,$C148)),AVERAGEIFS(Observed!O$2:O$10000,Observed!$A$2:$A$10000,$A148,Observed!$C$2:$C$10000,$C148),"")</f>
        <v>151.67333333333332</v>
      </c>
      <c r="P148" s="24" t="str">
        <f>IF(ISNUMBER(AVERAGEIFS(Observed!P$2:P$10000,Observed!$A$2:$A$10000,$A148,Observed!$C$2:$C$10000,$C148)),AVERAGEIFS(Observed!P$2:P$10000,Observed!$A$2:$A$10000,$A148,Observed!$C$2:$C$10000,$C148),"")</f>
        <v/>
      </c>
      <c r="Q148" s="24" t="str">
        <f>IF(ISNUMBER(AVERAGEIFS(Observed!Q$2:Q$10000,Observed!$A$2:$A$10000,$A148,Observed!$C$2:$C$10000,$C148)),AVERAGEIFS(Observed!Q$2:Q$10000,Observed!$A$2:$A$10000,$A148,Observed!$C$2:$C$10000,$C148),"")</f>
        <v/>
      </c>
      <c r="R148" s="24" t="str">
        <f>IF(ISNUMBER(AVERAGEIFS(Observed!R$2:R$10000,Observed!$A$2:$A$10000,$A148,Observed!$C$2:$C$10000,$C148)),AVERAGEIFS(Observed!R$2:R$10000,Observed!$A$2:$A$10000,$A148,Observed!$C$2:$C$10000,$C148),"")</f>
        <v/>
      </c>
      <c r="S148" s="22" t="str">
        <f>IF(ISNUMBER(AVERAGEIFS(Observed!S$2:S$10000,Observed!$A$2:$A$10000,$A148,Observed!$C$2:$C$10000,$C148)),AVERAGEIFS(Observed!S$2:S$10000,Observed!$A$2:$A$10000,$A148,Observed!$C$2:$C$10000,$C148),"")</f>
        <v/>
      </c>
      <c r="T148" s="23" t="str">
        <f>IF(ISNUMBER(AVERAGEIFS(Observed!T$2:T$10000,Observed!$A$2:$A$10000,$A148,Observed!$C$2:$C$10000,$C148)),AVERAGEIFS(Observed!T$2:T$10000,Observed!$A$2:$A$10000,$A148,Observed!$C$2:$C$10000,$C148),"")</f>
        <v/>
      </c>
      <c r="U148" s="23" t="str">
        <f>IF(ISNUMBER(AVERAGEIFS(Observed!U$2:U$10000,Observed!$A$2:$A$10000,$A148,Observed!$C$2:$C$10000,$C148)),AVERAGEIFS(Observed!U$2:U$10000,Observed!$A$2:$A$10000,$A148,Observed!$C$2:$C$10000,$C148),"")</f>
        <v/>
      </c>
      <c r="V148" s="23" t="str">
        <f>IF(ISNUMBER(AVERAGEIFS(Observed!V$2:V$10000,Observed!$A$2:$A$10000,$A148,Observed!$C$2:$C$10000,$C148)),AVERAGEIFS(Observed!V$2:V$10000,Observed!$A$2:$A$10000,$A148,Observed!$C$2:$C$10000,$C148),"")</f>
        <v/>
      </c>
      <c r="W148" s="23" t="str">
        <f>IF(ISNUMBER(AVERAGEIFS(Observed!W$2:W$10000,Observed!$A$2:$A$10000,$A148,Observed!$C$2:$C$10000,$C148)),AVERAGEIFS(Observed!W$2:W$10000,Observed!$A$2:$A$10000,$A148,Observed!$C$2:$C$10000,$C148),"")</f>
        <v/>
      </c>
      <c r="X148" s="23" t="str">
        <f>IF(ISNUMBER(AVERAGEIFS(Observed!X$2:X$10000,Observed!$A$2:$A$10000,$A148,Observed!$C$2:$C$10000,$C148)),AVERAGEIFS(Observed!X$2:X$10000,Observed!$A$2:$A$10000,$A148,Observed!$C$2:$C$10000,$C148),"")</f>
        <v/>
      </c>
      <c r="Y148" s="23" t="str">
        <f>IF(ISNUMBER(AVERAGEIFS(Observed!Y$2:Y$10000,Observed!$A$2:$A$10000,$A148,Observed!$C$2:$C$10000,$C148)),AVERAGEIFS(Observed!Y$2:Y$10000,Observed!$A$2:$A$10000,$A148,Observed!$C$2:$C$10000,$C148),"")</f>
        <v/>
      </c>
      <c r="Z148" s="23" t="str">
        <f>IF(ISNUMBER(AVERAGEIFS(Observed!Z$2:Z$10000,Observed!$A$2:$A$10000,$A148,Observed!$C$2:$C$10000,$C148)),AVERAGEIFS(Observed!Z$2:Z$10000,Observed!$A$2:$A$10000,$A148,Observed!$C$2:$C$10000,$C148),"")</f>
        <v/>
      </c>
      <c r="AA148" s="23" t="str">
        <f>IF(ISNUMBER(AVERAGEIFS(Observed!AA$2:AA$10000,Observed!$A$2:$A$10000,$A148,Observed!$C$2:$C$10000,$C148)),AVERAGEIFS(Observed!AA$2:AA$10000,Observed!$A$2:$A$10000,$A148,Observed!$C$2:$C$10000,$C148),"")</f>
        <v/>
      </c>
      <c r="AB148" s="23" t="str">
        <f>IF(ISNUMBER(AVERAGEIFS(Observed!AB$2:AB$10000,Observed!$A$2:$A$10000,$A148,Observed!$C$2:$C$10000,$C148)),AVERAGEIFS(Observed!AB$2:AB$10000,Observed!$A$2:$A$10000,$A148,Observed!$C$2:$C$10000,$C148),"")</f>
        <v/>
      </c>
      <c r="AC148" s="23" t="str">
        <f>IF(ISNUMBER(AVERAGEIFS(Observed!AC$2:AC$10000,Observed!$A$2:$A$10000,$A148,Observed!$C$2:$C$10000,$C148)),AVERAGEIFS(Observed!AC$2:AC$10000,Observed!$A$2:$A$10000,$A148,Observed!$C$2:$C$10000,$C148),"")</f>
        <v/>
      </c>
      <c r="AD148" s="23">
        <f>IF(ISNUMBER(AVERAGEIFS(Observed!AD$2:AD$10000,Observed!$A$2:$A$10000,$A148,Observed!$C$2:$C$10000,$C148)),AVERAGEIFS(Observed!AD$2:AD$10000,Observed!$A$2:$A$10000,$A148,Observed!$C$2:$C$10000,$C148),"")</f>
        <v>25.133333333333336</v>
      </c>
      <c r="AE148" s="24">
        <f>IF(ISNUMBER(AVERAGEIFS(Observed!AE$2:AE$10000,Observed!$A$2:$A$10000,$A148,Observed!$C$2:$C$10000,$C148)),AVERAGEIFS(Observed!AE$2:AE$10000,Observed!$A$2:$A$10000,$A148,Observed!$C$2:$C$10000,$C148),"")</f>
        <v>4.0333333333333332E-2</v>
      </c>
      <c r="AF148" s="24">
        <f>IF(ISNUMBER(AVERAGEIFS(Observed!AF$2:AF$10000,Observed!$A$2:$A$10000,$A148,Observed!$C$2:$C$10000,$C148)),AVERAGEIFS(Observed!AF$2:AF$10000,Observed!$A$2:$A$10000,$A148,Observed!$C$2:$C$10000,$C148),"")</f>
        <v>4.0333333333333332E-2</v>
      </c>
      <c r="AG148" s="23" t="str">
        <f>IF(ISNUMBER(AVERAGEIFS(Observed!AG$2:AG$10000,Observed!$A$2:$A$10000,$A148,Observed!$C$2:$C$10000,$C148)),AVERAGEIFS(Observed!AG$2:AG$10000,Observed!$A$2:$A$10000,$A148,Observed!$C$2:$C$10000,$C148),"")</f>
        <v/>
      </c>
      <c r="AH148" s="23" t="str">
        <f>IF(ISNUMBER(AVERAGEIFS(Observed!AH$2:AH$10000,Observed!$A$2:$A$10000,$A148,Observed!$C$2:$C$10000,$C148)),AVERAGEIFS(Observed!AH$2:AH$10000,Observed!$A$2:$A$10000,$A148,Observed!$C$2:$C$10000,$C148),"")</f>
        <v/>
      </c>
      <c r="AI148" s="22" t="str">
        <f>IF(ISNUMBER(AVERAGEIFS(Observed!AI$2:AI$10000,Observed!$A$2:$A$10000,$A148,Observed!$C$2:$C$10000,$C148)),AVERAGEIFS(Observed!AI$2:AI$10000,Observed!$A$2:$A$10000,$A148,Observed!$C$2:$C$10000,$C148),"")</f>
        <v/>
      </c>
      <c r="AJ148" s="23" t="str">
        <f>IF(ISNUMBER(AVERAGEIFS(Observed!AJ$2:AJ$10000,Observed!$A$2:$A$10000,$A148,Observed!$C$2:$C$10000,$C148)),AVERAGEIFS(Observed!AJ$2:AJ$10000,Observed!$A$2:$A$10000,$A148,Observed!$C$2:$C$10000,$C148),"")</f>
        <v/>
      </c>
      <c r="AK148" s="23" t="str">
        <f>IF(ISNUMBER(AVERAGEIFS(Observed!AK$2:AK$10000,Observed!$A$2:$A$10000,$A148,Observed!$C$2:$C$10000,$C148)),AVERAGEIFS(Observed!AK$2:AK$10000,Observed!$A$2:$A$10000,$A148,Observed!$C$2:$C$10000,$C148),"")</f>
        <v/>
      </c>
      <c r="AL148" s="23" t="str">
        <f>IF(ISNUMBER(AVERAGEIFS(Observed!AL$2:AL$10000,Observed!$A$2:$A$10000,$A148,Observed!$C$2:$C$10000,$C148)),AVERAGEIFS(Observed!AL$2:AL$10000,Observed!$A$2:$A$10000,$A148,Observed!$C$2:$C$10000,$C148),"")</f>
        <v/>
      </c>
      <c r="AM148" s="23">
        <f>IF(ISNUMBER(AVERAGEIFS(Observed!AM$2:AM$10000,Observed!$A$2:$A$10000,$A148,Observed!$C$2:$C$10000,$C148)),AVERAGEIFS(Observed!AM$2:AM$10000,Observed!$A$2:$A$10000,$A148,Observed!$C$2:$C$10000,$C148),"")</f>
        <v>5.9473333333333338</v>
      </c>
      <c r="AN148" s="23">
        <f>IF(ISNUMBER(AVERAGEIFS(Observed!AN$2:AN$10000,Observed!$A$2:$A$10000,$A148,Observed!$C$2:$C$10000,$C148)),AVERAGEIFS(Observed!AN$2:AN$10000,Observed!$A$2:$A$10000,$A148,Observed!$C$2:$C$10000,$C148),"")</f>
        <v>5.9473333333333338</v>
      </c>
      <c r="AO148" s="2">
        <f>COUNTIFS(Observed!$A$2:$A$10000,$A148,Observed!$C$2:$C$10000,$C148)</f>
        <v>3</v>
      </c>
      <c r="AP148" s="2">
        <f t="shared" si="2"/>
        <v>8</v>
      </c>
    </row>
    <row r="149" spans="1:42" x14ac:dyDescent="0.25">
      <c r="A149" t="s">
        <v>35</v>
      </c>
      <c r="B149" t="s">
        <v>30</v>
      </c>
      <c r="C149" s="20">
        <v>41989</v>
      </c>
      <c r="D149">
        <v>1</v>
      </c>
      <c r="E149" t="s">
        <v>57</v>
      </c>
      <c r="G149" s="25" t="s">
        <v>73</v>
      </c>
      <c r="H149" t="s">
        <v>21</v>
      </c>
      <c r="I149">
        <v>1</v>
      </c>
      <c r="J149" s="2" t="s">
        <v>20</v>
      </c>
      <c r="K149" s="22" t="str">
        <f>IF(ISNUMBER(AVERAGEIFS(Observed!K$2:K$10000,Observed!$A$2:$A$10000,$A149,Observed!$C$2:$C$10000,$C149)),AVERAGEIFS(Observed!K$2:K$10000,Observed!$A$2:$A$10000,$A149,Observed!$C$2:$C$10000,$C149),"")</f>
        <v/>
      </c>
      <c r="L149" s="23" t="str">
        <f>IF(ISNUMBER(AVERAGEIFS(Observed!L$2:L$10000,Observed!$A$2:$A$10000,$A149,Observed!$C$2:$C$10000,$C149)),AVERAGEIFS(Observed!L$2:L$10000,Observed!$A$2:$A$10000,$A149,Observed!$C$2:$C$10000,$C149),"")</f>
        <v/>
      </c>
      <c r="M149" s="23">
        <f>IF(ISNUMBER(AVERAGEIFS(Observed!M$2:M$10000,Observed!$A$2:$A$10000,$A149,Observed!$C$2:$C$10000,$C149)),AVERAGEIFS(Observed!M$2:M$10000,Observed!$A$2:$A$10000,$A149,Observed!$C$2:$C$10000,$C149),"")</f>
        <v>142.15666666666667</v>
      </c>
      <c r="N149" s="23">
        <f>IF(ISNUMBER(AVERAGEIFS(Observed!N$2:N$10000,Observed!$A$2:$A$10000,$A149,Observed!$C$2:$C$10000,$C149)),AVERAGEIFS(Observed!N$2:N$10000,Observed!$A$2:$A$10000,$A149,Observed!$C$2:$C$10000,$C149),"")</f>
        <v>142.15666666666667</v>
      </c>
      <c r="O149" s="23">
        <f>IF(ISNUMBER(AVERAGEIFS(Observed!O$2:O$10000,Observed!$A$2:$A$10000,$A149,Observed!$C$2:$C$10000,$C149)),AVERAGEIFS(Observed!O$2:O$10000,Observed!$A$2:$A$10000,$A149,Observed!$C$2:$C$10000,$C149),"")</f>
        <v>142.15666666666667</v>
      </c>
      <c r="P149" s="24" t="str">
        <f>IF(ISNUMBER(AVERAGEIFS(Observed!P$2:P$10000,Observed!$A$2:$A$10000,$A149,Observed!$C$2:$C$10000,$C149)),AVERAGEIFS(Observed!P$2:P$10000,Observed!$A$2:$A$10000,$A149,Observed!$C$2:$C$10000,$C149),"")</f>
        <v/>
      </c>
      <c r="Q149" s="24" t="str">
        <f>IF(ISNUMBER(AVERAGEIFS(Observed!Q$2:Q$10000,Observed!$A$2:$A$10000,$A149,Observed!$C$2:$C$10000,$C149)),AVERAGEIFS(Observed!Q$2:Q$10000,Observed!$A$2:$A$10000,$A149,Observed!$C$2:$C$10000,$C149),"")</f>
        <v/>
      </c>
      <c r="R149" s="24" t="str">
        <f>IF(ISNUMBER(AVERAGEIFS(Observed!R$2:R$10000,Observed!$A$2:$A$10000,$A149,Observed!$C$2:$C$10000,$C149)),AVERAGEIFS(Observed!R$2:R$10000,Observed!$A$2:$A$10000,$A149,Observed!$C$2:$C$10000,$C149),"")</f>
        <v/>
      </c>
      <c r="S149" s="22" t="str">
        <f>IF(ISNUMBER(AVERAGEIFS(Observed!S$2:S$10000,Observed!$A$2:$A$10000,$A149,Observed!$C$2:$C$10000,$C149)),AVERAGEIFS(Observed!S$2:S$10000,Observed!$A$2:$A$10000,$A149,Observed!$C$2:$C$10000,$C149),"")</f>
        <v/>
      </c>
      <c r="T149" s="23" t="str">
        <f>IF(ISNUMBER(AVERAGEIFS(Observed!T$2:T$10000,Observed!$A$2:$A$10000,$A149,Observed!$C$2:$C$10000,$C149)),AVERAGEIFS(Observed!T$2:T$10000,Observed!$A$2:$A$10000,$A149,Observed!$C$2:$C$10000,$C149),"")</f>
        <v/>
      </c>
      <c r="U149" s="23" t="str">
        <f>IF(ISNUMBER(AVERAGEIFS(Observed!U$2:U$10000,Observed!$A$2:$A$10000,$A149,Observed!$C$2:$C$10000,$C149)),AVERAGEIFS(Observed!U$2:U$10000,Observed!$A$2:$A$10000,$A149,Observed!$C$2:$C$10000,$C149),"")</f>
        <v/>
      </c>
      <c r="V149" s="23" t="str">
        <f>IF(ISNUMBER(AVERAGEIFS(Observed!V$2:V$10000,Observed!$A$2:$A$10000,$A149,Observed!$C$2:$C$10000,$C149)),AVERAGEIFS(Observed!V$2:V$10000,Observed!$A$2:$A$10000,$A149,Observed!$C$2:$C$10000,$C149),"")</f>
        <v/>
      </c>
      <c r="W149" s="23" t="str">
        <f>IF(ISNUMBER(AVERAGEIFS(Observed!W$2:W$10000,Observed!$A$2:$A$10000,$A149,Observed!$C$2:$C$10000,$C149)),AVERAGEIFS(Observed!W$2:W$10000,Observed!$A$2:$A$10000,$A149,Observed!$C$2:$C$10000,$C149),"")</f>
        <v/>
      </c>
      <c r="X149" s="23" t="str">
        <f>IF(ISNUMBER(AVERAGEIFS(Observed!X$2:X$10000,Observed!$A$2:$A$10000,$A149,Observed!$C$2:$C$10000,$C149)),AVERAGEIFS(Observed!X$2:X$10000,Observed!$A$2:$A$10000,$A149,Observed!$C$2:$C$10000,$C149),"")</f>
        <v/>
      </c>
      <c r="Y149" s="23" t="str">
        <f>IF(ISNUMBER(AVERAGEIFS(Observed!Y$2:Y$10000,Observed!$A$2:$A$10000,$A149,Observed!$C$2:$C$10000,$C149)),AVERAGEIFS(Observed!Y$2:Y$10000,Observed!$A$2:$A$10000,$A149,Observed!$C$2:$C$10000,$C149),"")</f>
        <v/>
      </c>
      <c r="Z149" s="23" t="str">
        <f>IF(ISNUMBER(AVERAGEIFS(Observed!Z$2:Z$10000,Observed!$A$2:$A$10000,$A149,Observed!$C$2:$C$10000,$C149)),AVERAGEIFS(Observed!Z$2:Z$10000,Observed!$A$2:$A$10000,$A149,Observed!$C$2:$C$10000,$C149),"")</f>
        <v/>
      </c>
      <c r="AA149" s="23" t="str">
        <f>IF(ISNUMBER(AVERAGEIFS(Observed!AA$2:AA$10000,Observed!$A$2:$A$10000,$A149,Observed!$C$2:$C$10000,$C149)),AVERAGEIFS(Observed!AA$2:AA$10000,Observed!$A$2:$A$10000,$A149,Observed!$C$2:$C$10000,$C149),"")</f>
        <v/>
      </c>
      <c r="AB149" s="23" t="str">
        <f>IF(ISNUMBER(AVERAGEIFS(Observed!AB$2:AB$10000,Observed!$A$2:$A$10000,$A149,Observed!$C$2:$C$10000,$C149)),AVERAGEIFS(Observed!AB$2:AB$10000,Observed!$A$2:$A$10000,$A149,Observed!$C$2:$C$10000,$C149),"")</f>
        <v/>
      </c>
      <c r="AC149" s="23" t="str">
        <f>IF(ISNUMBER(AVERAGEIFS(Observed!AC$2:AC$10000,Observed!$A$2:$A$10000,$A149,Observed!$C$2:$C$10000,$C149)),AVERAGEIFS(Observed!AC$2:AC$10000,Observed!$A$2:$A$10000,$A149,Observed!$C$2:$C$10000,$C149),"")</f>
        <v/>
      </c>
      <c r="AD149" s="23">
        <f>IF(ISNUMBER(AVERAGEIFS(Observed!AD$2:AD$10000,Observed!$A$2:$A$10000,$A149,Observed!$C$2:$C$10000,$C149)),AVERAGEIFS(Observed!AD$2:AD$10000,Observed!$A$2:$A$10000,$A149,Observed!$C$2:$C$10000,$C149),"")</f>
        <v>25.5</v>
      </c>
      <c r="AE149" s="24">
        <f>IF(ISNUMBER(AVERAGEIFS(Observed!AE$2:AE$10000,Observed!$A$2:$A$10000,$A149,Observed!$C$2:$C$10000,$C149)),AVERAGEIFS(Observed!AE$2:AE$10000,Observed!$A$2:$A$10000,$A149,Observed!$C$2:$C$10000,$C149),"")</f>
        <v>4.0666666666666663E-2</v>
      </c>
      <c r="AF149" s="24">
        <f>IF(ISNUMBER(AVERAGEIFS(Observed!AF$2:AF$10000,Observed!$A$2:$A$10000,$A149,Observed!$C$2:$C$10000,$C149)),AVERAGEIFS(Observed!AF$2:AF$10000,Observed!$A$2:$A$10000,$A149,Observed!$C$2:$C$10000,$C149),"")</f>
        <v>4.0666666666666663E-2</v>
      </c>
      <c r="AG149" s="23" t="str">
        <f>IF(ISNUMBER(AVERAGEIFS(Observed!AG$2:AG$10000,Observed!$A$2:$A$10000,$A149,Observed!$C$2:$C$10000,$C149)),AVERAGEIFS(Observed!AG$2:AG$10000,Observed!$A$2:$A$10000,$A149,Observed!$C$2:$C$10000,$C149),"")</f>
        <v/>
      </c>
      <c r="AH149" s="23" t="str">
        <f>IF(ISNUMBER(AVERAGEIFS(Observed!AH$2:AH$10000,Observed!$A$2:$A$10000,$A149,Observed!$C$2:$C$10000,$C149)),AVERAGEIFS(Observed!AH$2:AH$10000,Observed!$A$2:$A$10000,$A149,Observed!$C$2:$C$10000,$C149),"")</f>
        <v/>
      </c>
      <c r="AI149" s="22" t="str">
        <f>IF(ISNUMBER(AVERAGEIFS(Observed!AI$2:AI$10000,Observed!$A$2:$A$10000,$A149,Observed!$C$2:$C$10000,$C149)),AVERAGEIFS(Observed!AI$2:AI$10000,Observed!$A$2:$A$10000,$A149,Observed!$C$2:$C$10000,$C149),"")</f>
        <v/>
      </c>
      <c r="AJ149" s="23" t="str">
        <f>IF(ISNUMBER(AVERAGEIFS(Observed!AJ$2:AJ$10000,Observed!$A$2:$A$10000,$A149,Observed!$C$2:$C$10000,$C149)),AVERAGEIFS(Observed!AJ$2:AJ$10000,Observed!$A$2:$A$10000,$A149,Observed!$C$2:$C$10000,$C149),"")</f>
        <v/>
      </c>
      <c r="AK149" s="23" t="str">
        <f>IF(ISNUMBER(AVERAGEIFS(Observed!AK$2:AK$10000,Observed!$A$2:$A$10000,$A149,Observed!$C$2:$C$10000,$C149)),AVERAGEIFS(Observed!AK$2:AK$10000,Observed!$A$2:$A$10000,$A149,Observed!$C$2:$C$10000,$C149),"")</f>
        <v/>
      </c>
      <c r="AL149" s="23" t="str">
        <f>IF(ISNUMBER(AVERAGEIFS(Observed!AL$2:AL$10000,Observed!$A$2:$A$10000,$A149,Observed!$C$2:$C$10000,$C149)),AVERAGEIFS(Observed!AL$2:AL$10000,Observed!$A$2:$A$10000,$A149,Observed!$C$2:$C$10000,$C149),"")</f>
        <v/>
      </c>
      <c r="AM149" s="23">
        <f>IF(ISNUMBER(AVERAGEIFS(Observed!AM$2:AM$10000,Observed!$A$2:$A$10000,$A149,Observed!$C$2:$C$10000,$C149)),AVERAGEIFS(Observed!AM$2:AM$10000,Observed!$A$2:$A$10000,$A149,Observed!$C$2:$C$10000,$C149),"")</f>
        <v>5.5869999999999997</v>
      </c>
      <c r="AN149" s="23">
        <f>IF(ISNUMBER(AVERAGEIFS(Observed!AN$2:AN$10000,Observed!$A$2:$A$10000,$A149,Observed!$C$2:$C$10000,$C149)),AVERAGEIFS(Observed!AN$2:AN$10000,Observed!$A$2:$A$10000,$A149,Observed!$C$2:$C$10000,$C149),"")</f>
        <v>5.5869999999999997</v>
      </c>
      <c r="AO149" s="2">
        <f>COUNTIFS(Observed!$A$2:$A$10000,$A149,Observed!$C$2:$C$10000,$C149)</f>
        <v>3</v>
      </c>
      <c r="AP149" s="2">
        <f t="shared" si="2"/>
        <v>8</v>
      </c>
    </row>
    <row r="150" spans="1:42" x14ac:dyDescent="0.25">
      <c r="A150" t="s">
        <v>32</v>
      </c>
      <c r="B150" t="s">
        <v>30</v>
      </c>
      <c r="C150" s="20">
        <v>41989</v>
      </c>
      <c r="D150">
        <v>1</v>
      </c>
      <c r="E150" t="s">
        <v>59</v>
      </c>
      <c r="G150" s="25" t="s">
        <v>73</v>
      </c>
      <c r="H150" t="s">
        <v>21</v>
      </c>
      <c r="I150">
        <v>1</v>
      </c>
      <c r="J150" s="2" t="s">
        <v>20</v>
      </c>
      <c r="K150" s="22" t="str">
        <f>IF(ISNUMBER(AVERAGEIFS(Observed!K$2:K$10000,Observed!$A$2:$A$10000,$A150,Observed!$C$2:$C$10000,$C150)),AVERAGEIFS(Observed!K$2:K$10000,Observed!$A$2:$A$10000,$A150,Observed!$C$2:$C$10000,$C150),"")</f>
        <v/>
      </c>
      <c r="L150" s="23" t="str">
        <f>IF(ISNUMBER(AVERAGEIFS(Observed!L$2:L$10000,Observed!$A$2:$A$10000,$A150,Observed!$C$2:$C$10000,$C150)),AVERAGEIFS(Observed!L$2:L$10000,Observed!$A$2:$A$10000,$A150,Observed!$C$2:$C$10000,$C150),"")</f>
        <v/>
      </c>
      <c r="M150" s="23">
        <f>IF(ISNUMBER(AVERAGEIFS(Observed!M$2:M$10000,Observed!$A$2:$A$10000,$A150,Observed!$C$2:$C$10000,$C150)),AVERAGEIFS(Observed!M$2:M$10000,Observed!$A$2:$A$10000,$A150,Observed!$C$2:$C$10000,$C150),"")</f>
        <v>146.23333333333335</v>
      </c>
      <c r="N150" s="23">
        <f>IF(ISNUMBER(AVERAGEIFS(Observed!N$2:N$10000,Observed!$A$2:$A$10000,$A150,Observed!$C$2:$C$10000,$C150)),AVERAGEIFS(Observed!N$2:N$10000,Observed!$A$2:$A$10000,$A150,Observed!$C$2:$C$10000,$C150),"")</f>
        <v>146.23333333333335</v>
      </c>
      <c r="O150" s="23">
        <f>IF(ISNUMBER(AVERAGEIFS(Observed!O$2:O$10000,Observed!$A$2:$A$10000,$A150,Observed!$C$2:$C$10000,$C150)),AVERAGEIFS(Observed!O$2:O$10000,Observed!$A$2:$A$10000,$A150,Observed!$C$2:$C$10000,$C150),"")</f>
        <v>146.23333333333335</v>
      </c>
      <c r="P150" s="24" t="str">
        <f>IF(ISNUMBER(AVERAGEIFS(Observed!P$2:P$10000,Observed!$A$2:$A$10000,$A150,Observed!$C$2:$C$10000,$C150)),AVERAGEIFS(Observed!P$2:P$10000,Observed!$A$2:$A$10000,$A150,Observed!$C$2:$C$10000,$C150),"")</f>
        <v/>
      </c>
      <c r="Q150" s="24" t="str">
        <f>IF(ISNUMBER(AVERAGEIFS(Observed!Q$2:Q$10000,Observed!$A$2:$A$10000,$A150,Observed!$C$2:$C$10000,$C150)),AVERAGEIFS(Observed!Q$2:Q$10000,Observed!$A$2:$A$10000,$A150,Observed!$C$2:$C$10000,$C150),"")</f>
        <v/>
      </c>
      <c r="R150" s="24" t="str">
        <f>IF(ISNUMBER(AVERAGEIFS(Observed!R$2:R$10000,Observed!$A$2:$A$10000,$A150,Observed!$C$2:$C$10000,$C150)),AVERAGEIFS(Observed!R$2:R$10000,Observed!$A$2:$A$10000,$A150,Observed!$C$2:$C$10000,$C150),"")</f>
        <v/>
      </c>
      <c r="S150" s="22" t="str">
        <f>IF(ISNUMBER(AVERAGEIFS(Observed!S$2:S$10000,Observed!$A$2:$A$10000,$A150,Observed!$C$2:$C$10000,$C150)),AVERAGEIFS(Observed!S$2:S$10000,Observed!$A$2:$A$10000,$A150,Observed!$C$2:$C$10000,$C150),"")</f>
        <v/>
      </c>
      <c r="T150" s="23" t="str">
        <f>IF(ISNUMBER(AVERAGEIFS(Observed!T$2:T$10000,Observed!$A$2:$A$10000,$A150,Observed!$C$2:$C$10000,$C150)),AVERAGEIFS(Observed!T$2:T$10000,Observed!$A$2:$A$10000,$A150,Observed!$C$2:$C$10000,$C150),"")</f>
        <v/>
      </c>
      <c r="U150" s="23" t="str">
        <f>IF(ISNUMBER(AVERAGEIFS(Observed!U$2:U$10000,Observed!$A$2:$A$10000,$A150,Observed!$C$2:$C$10000,$C150)),AVERAGEIFS(Observed!U$2:U$10000,Observed!$A$2:$A$10000,$A150,Observed!$C$2:$C$10000,$C150),"")</f>
        <v/>
      </c>
      <c r="V150" s="23" t="str">
        <f>IF(ISNUMBER(AVERAGEIFS(Observed!V$2:V$10000,Observed!$A$2:$A$10000,$A150,Observed!$C$2:$C$10000,$C150)),AVERAGEIFS(Observed!V$2:V$10000,Observed!$A$2:$A$10000,$A150,Observed!$C$2:$C$10000,$C150),"")</f>
        <v/>
      </c>
      <c r="W150" s="23" t="str">
        <f>IF(ISNUMBER(AVERAGEIFS(Observed!W$2:W$10000,Observed!$A$2:$A$10000,$A150,Observed!$C$2:$C$10000,$C150)),AVERAGEIFS(Observed!W$2:W$10000,Observed!$A$2:$A$10000,$A150,Observed!$C$2:$C$10000,$C150),"")</f>
        <v/>
      </c>
      <c r="X150" s="23" t="str">
        <f>IF(ISNUMBER(AVERAGEIFS(Observed!X$2:X$10000,Observed!$A$2:$A$10000,$A150,Observed!$C$2:$C$10000,$C150)),AVERAGEIFS(Observed!X$2:X$10000,Observed!$A$2:$A$10000,$A150,Observed!$C$2:$C$10000,$C150),"")</f>
        <v/>
      </c>
      <c r="Y150" s="23" t="str">
        <f>IF(ISNUMBER(AVERAGEIFS(Observed!Y$2:Y$10000,Observed!$A$2:$A$10000,$A150,Observed!$C$2:$C$10000,$C150)),AVERAGEIFS(Observed!Y$2:Y$10000,Observed!$A$2:$A$10000,$A150,Observed!$C$2:$C$10000,$C150),"")</f>
        <v/>
      </c>
      <c r="Z150" s="23" t="str">
        <f>IF(ISNUMBER(AVERAGEIFS(Observed!Z$2:Z$10000,Observed!$A$2:$A$10000,$A150,Observed!$C$2:$C$10000,$C150)),AVERAGEIFS(Observed!Z$2:Z$10000,Observed!$A$2:$A$10000,$A150,Observed!$C$2:$C$10000,$C150),"")</f>
        <v/>
      </c>
      <c r="AA150" s="23" t="str">
        <f>IF(ISNUMBER(AVERAGEIFS(Observed!AA$2:AA$10000,Observed!$A$2:$A$10000,$A150,Observed!$C$2:$C$10000,$C150)),AVERAGEIFS(Observed!AA$2:AA$10000,Observed!$A$2:$A$10000,$A150,Observed!$C$2:$C$10000,$C150),"")</f>
        <v/>
      </c>
      <c r="AB150" s="23" t="str">
        <f>IF(ISNUMBER(AVERAGEIFS(Observed!AB$2:AB$10000,Observed!$A$2:$A$10000,$A150,Observed!$C$2:$C$10000,$C150)),AVERAGEIFS(Observed!AB$2:AB$10000,Observed!$A$2:$A$10000,$A150,Observed!$C$2:$C$10000,$C150),"")</f>
        <v/>
      </c>
      <c r="AC150" s="23" t="str">
        <f>IF(ISNUMBER(AVERAGEIFS(Observed!AC$2:AC$10000,Observed!$A$2:$A$10000,$A150,Observed!$C$2:$C$10000,$C150)),AVERAGEIFS(Observed!AC$2:AC$10000,Observed!$A$2:$A$10000,$A150,Observed!$C$2:$C$10000,$C150),"")</f>
        <v/>
      </c>
      <c r="AD150" s="23">
        <f>IF(ISNUMBER(AVERAGEIFS(Observed!AD$2:AD$10000,Observed!$A$2:$A$10000,$A150,Observed!$C$2:$C$10000,$C150)),AVERAGEIFS(Observed!AD$2:AD$10000,Observed!$A$2:$A$10000,$A150,Observed!$C$2:$C$10000,$C150),"")</f>
        <v>23.866666666666664</v>
      </c>
      <c r="AE150" s="24">
        <f>IF(ISNUMBER(AVERAGEIFS(Observed!AE$2:AE$10000,Observed!$A$2:$A$10000,$A150,Observed!$C$2:$C$10000,$C150)),AVERAGEIFS(Observed!AE$2:AE$10000,Observed!$A$2:$A$10000,$A150,Observed!$C$2:$C$10000,$C150),"")</f>
        <v>3.8000000000000006E-2</v>
      </c>
      <c r="AF150" s="24">
        <f>IF(ISNUMBER(AVERAGEIFS(Observed!AF$2:AF$10000,Observed!$A$2:$A$10000,$A150,Observed!$C$2:$C$10000,$C150)),AVERAGEIFS(Observed!AF$2:AF$10000,Observed!$A$2:$A$10000,$A150,Observed!$C$2:$C$10000,$C150),"")</f>
        <v>3.8000000000000006E-2</v>
      </c>
      <c r="AG150" s="23" t="str">
        <f>IF(ISNUMBER(AVERAGEIFS(Observed!AG$2:AG$10000,Observed!$A$2:$A$10000,$A150,Observed!$C$2:$C$10000,$C150)),AVERAGEIFS(Observed!AG$2:AG$10000,Observed!$A$2:$A$10000,$A150,Observed!$C$2:$C$10000,$C150),"")</f>
        <v/>
      </c>
      <c r="AH150" s="23" t="str">
        <f>IF(ISNUMBER(AVERAGEIFS(Observed!AH$2:AH$10000,Observed!$A$2:$A$10000,$A150,Observed!$C$2:$C$10000,$C150)),AVERAGEIFS(Observed!AH$2:AH$10000,Observed!$A$2:$A$10000,$A150,Observed!$C$2:$C$10000,$C150),"")</f>
        <v/>
      </c>
      <c r="AI150" s="22" t="str">
        <f>IF(ISNUMBER(AVERAGEIFS(Observed!AI$2:AI$10000,Observed!$A$2:$A$10000,$A150,Observed!$C$2:$C$10000,$C150)),AVERAGEIFS(Observed!AI$2:AI$10000,Observed!$A$2:$A$10000,$A150,Observed!$C$2:$C$10000,$C150),"")</f>
        <v/>
      </c>
      <c r="AJ150" s="23" t="str">
        <f>IF(ISNUMBER(AVERAGEIFS(Observed!AJ$2:AJ$10000,Observed!$A$2:$A$10000,$A150,Observed!$C$2:$C$10000,$C150)),AVERAGEIFS(Observed!AJ$2:AJ$10000,Observed!$A$2:$A$10000,$A150,Observed!$C$2:$C$10000,$C150),"")</f>
        <v/>
      </c>
      <c r="AK150" s="23" t="str">
        <f>IF(ISNUMBER(AVERAGEIFS(Observed!AK$2:AK$10000,Observed!$A$2:$A$10000,$A150,Observed!$C$2:$C$10000,$C150)),AVERAGEIFS(Observed!AK$2:AK$10000,Observed!$A$2:$A$10000,$A150,Observed!$C$2:$C$10000,$C150),"")</f>
        <v/>
      </c>
      <c r="AL150" s="23" t="str">
        <f>IF(ISNUMBER(AVERAGEIFS(Observed!AL$2:AL$10000,Observed!$A$2:$A$10000,$A150,Observed!$C$2:$C$10000,$C150)),AVERAGEIFS(Observed!AL$2:AL$10000,Observed!$A$2:$A$10000,$A150,Observed!$C$2:$C$10000,$C150),"")</f>
        <v/>
      </c>
      <c r="AM150" s="23">
        <f>IF(ISNUMBER(AVERAGEIFS(Observed!AM$2:AM$10000,Observed!$A$2:$A$10000,$A150,Observed!$C$2:$C$10000,$C150)),AVERAGEIFS(Observed!AM$2:AM$10000,Observed!$A$2:$A$10000,$A150,Observed!$C$2:$C$10000,$C150),"")</f>
        <v>5.4406666666666679</v>
      </c>
      <c r="AN150" s="23">
        <f>IF(ISNUMBER(AVERAGEIFS(Observed!AN$2:AN$10000,Observed!$A$2:$A$10000,$A150,Observed!$C$2:$C$10000,$C150)),AVERAGEIFS(Observed!AN$2:AN$10000,Observed!$A$2:$A$10000,$A150,Observed!$C$2:$C$10000,$C150),"")</f>
        <v>5.4406666666666679</v>
      </c>
      <c r="AO150" s="2">
        <f>COUNTIFS(Observed!$A$2:$A$10000,$A150,Observed!$C$2:$C$10000,$C150)</f>
        <v>3</v>
      </c>
      <c r="AP150" s="2">
        <f t="shared" si="2"/>
        <v>8</v>
      </c>
    </row>
    <row r="151" spans="1:42" x14ac:dyDescent="0.25">
      <c r="A151" t="s">
        <v>31</v>
      </c>
      <c r="B151" t="s">
        <v>30</v>
      </c>
      <c r="C151" s="20">
        <v>41989</v>
      </c>
      <c r="D151">
        <v>1</v>
      </c>
      <c r="E151" t="s">
        <v>54</v>
      </c>
      <c r="G151" s="25" t="s">
        <v>73</v>
      </c>
      <c r="H151" t="s">
        <v>21</v>
      </c>
      <c r="I151">
        <v>1</v>
      </c>
      <c r="J151" s="2" t="s">
        <v>20</v>
      </c>
      <c r="K151" s="22" t="str">
        <f>IF(ISNUMBER(AVERAGEIFS(Observed!K$2:K$10000,Observed!$A$2:$A$10000,$A151,Observed!$C$2:$C$10000,$C151)),AVERAGEIFS(Observed!K$2:K$10000,Observed!$A$2:$A$10000,$A151,Observed!$C$2:$C$10000,$C151),"")</f>
        <v/>
      </c>
      <c r="L151" s="23" t="str">
        <f>IF(ISNUMBER(AVERAGEIFS(Observed!L$2:L$10000,Observed!$A$2:$A$10000,$A151,Observed!$C$2:$C$10000,$C151)),AVERAGEIFS(Observed!L$2:L$10000,Observed!$A$2:$A$10000,$A151,Observed!$C$2:$C$10000,$C151),"")</f>
        <v/>
      </c>
      <c r="M151" s="23">
        <f>IF(ISNUMBER(AVERAGEIFS(Observed!M$2:M$10000,Observed!$A$2:$A$10000,$A151,Observed!$C$2:$C$10000,$C151)),AVERAGEIFS(Observed!M$2:M$10000,Observed!$A$2:$A$10000,$A151,Observed!$C$2:$C$10000,$C151),"")</f>
        <v>121.83</v>
      </c>
      <c r="N151" s="23">
        <f>IF(ISNUMBER(AVERAGEIFS(Observed!N$2:N$10000,Observed!$A$2:$A$10000,$A151,Observed!$C$2:$C$10000,$C151)),AVERAGEIFS(Observed!N$2:N$10000,Observed!$A$2:$A$10000,$A151,Observed!$C$2:$C$10000,$C151),"")</f>
        <v>121.83</v>
      </c>
      <c r="O151" s="23">
        <f>IF(ISNUMBER(AVERAGEIFS(Observed!O$2:O$10000,Observed!$A$2:$A$10000,$A151,Observed!$C$2:$C$10000,$C151)),AVERAGEIFS(Observed!O$2:O$10000,Observed!$A$2:$A$10000,$A151,Observed!$C$2:$C$10000,$C151),"")</f>
        <v>121.83</v>
      </c>
      <c r="P151" s="24" t="str">
        <f>IF(ISNUMBER(AVERAGEIFS(Observed!P$2:P$10000,Observed!$A$2:$A$10000,$A151,Observed!$C$2:$C$10000,$C151)),AVERAGEIFS(Observed!P$2:P$10000,Observed!$A$2:$A$10000,$A151,Observed!$C$2:$C$10000,$C151),"")</f>
        <v/>
      </c>
      <c r="Q151" s="24" t="str">
        <f>IF(ISNUMBER(AVERAGEIFS(Observed!Q$2:Q$10000,Observed!$A$2:$A$10000,$A151,Observed!$C$2:$C$10000,$C151)),AVERAGEIFS(Observed!Q$2:Q$10000,Observed!$A$2:$A$10000,$A151,Observed!$C$2:$C$10000,$C151),"")</f>
        <v/>
      </c>
      <c r="R151" s="24" t="str">
        <f>IF(ISNUMBER(AVERAGEIFS(Observed!R$2:R$10000,Observed!$A$2:$A$10000,$A151,Observed!$C$2:$C$10000,$C151)),AVERAGEIFS(Observed!R$2:R$10000,Observed!$A$2:$A$10000,$A151,Observed!$C$2:$C$10000,$C151),"")</f>
        <v/>
      </c>
      <c r="S151" s="22" t="str">
        <f>IF(ISNUMBER(AVERAGEIFS(Observed!S$2:S$10000,Observed!$A$2:$A$10000,$A151,Observed!$C$2:$C$10000,$C151)),AVERAGEIFS(Observed!S$2:S$10000,Observed!$A$2:$A$10000,$A151,Observed!$C$2:$C$10000,$C151),"")</f>
        <v/>
      </c>
      <c r="T151" s="23" t="str">
        <f>IF(ISNUMBER(AVERAGEIFS(Observed!T$2:T$10000,Observed!$A$2:$A$10000,$A151,Observed!$C$2:$C$10000,$C151)),AVERAGEIFS(Observed!T$2:T$10000,Observed!$A$2:$A$10000,$A151,Observed!$C$2:$C$10000,$C151),"")</f>
        <v/>
      </c>
      <c r="U151" s="23" t="str">
        <f>IF(ISNUMBER(AVERAGEIFS(Observed!U$2:U$10000,Observed!$A$2:$A$10000,$A151,Observed!$C$2:$C$10000,$C151)),AVERAGEIFS(Observed!U$2:U$10000,Observed!$A$2:$A$10000,$A151,Observed!$C$2:$C$10000,$C151),"")</f>
        <v/>
      </c>
      <c r="V151" s="23" t="str">
        <f>IF(ISNUMBER(AVERAGEIFS(Observed!V$2:V$10000,Observed!$A$2:$A$10000,$A151,Observed!$C$2:$C$10000,$C151)),AVERAGEIFS(Observed!V$2:V$10000,Observed!$A$2:$A$10000,$A151,Observed!$C$2:$C$10000,$C151),"")</f>
        <v/>
      </c>
      <c r="W151" s="23" t="str">
        <f>IF(ISNUMBER(AVERAGEIFS(Observed!W$2:W$10000,Observed!$A$2:$A$10000,$A151,Observed!$C$2:$C$10000,$C151)),AVERAGEIFS(Observed!W$2:W$10000,Observed!$A$2:$A$10000,$A151,Observed!$C$2:$C$10000,$C151),"")</f>
        <v/>
      </c>
      <c r="X151" s="23" t="str">
        <f>IF(ISNUMBER(AVERAGEIFS(Observed!X$2:X$10000,Observed!$A$2:$A$10000,$A151,Observed!$C$2:$C$10000,$C151)),AVERAGEIFS(Observed!X$2:X$10000,Observed!$A$2:$A$10000,$A151,Observed!$C$2:$C$10000,$C151),"")</f>
        <v/>
      </c>
      <c r="Y151" s="23" t="str">
        <f>IF(ISNUMBER(AVERAGEIFS(Observed!Y$2:Y$10000,Observed!$A$2:$A$10000,$A151,Observed!$C$2:$C$10000,$C151)),AVERAGEIFS(Observed!Y$2:Y$10000,Observed!$A$2:$A$10000,$A151,Observed!$C$2:$C$10000,$C151),"")</f>
        <v/>
      </c>
      <c r="Z151" s="23" t="str">
        <f>IF(ISNUMBER(AVERAGEIFS(Observed!Z$2:Z$10000,Observed!$A$2:$A$10000,$A151,Observed!$C$2:$C$10000,$C151)),AVERAGEIFS(Observed!Z$2:Z$10000,Observed!$A$2:$A$10000,$A151,Observed!$C$2:$C$10000,$C151),"")</f>
        <v/>
      </c>
      <c r="AA151" s="23" t="str">
        <f>IF(ISNUMBER(AVERAGEIFS(Observed!AA$2:AA$10000,Observed!$A$2:$A$10000,$A151,Observed!$C$2:$C$10000,$C151)),AVERAGEIFS(Observed!AA$2:AA$10000,Observed!$A$2:$A$10000,$A151,Observed!$C$2:$C$10000,$C151),"")</f>
        <v/>
      </c>
      <c r="AB151" s="23" t="str">
        <f>IF(ISNUMBER(AVERAGEIFS(Observed!AB$2:AB$10000,Observed!$A$2:$A$10000,$A151,Observed!$C$2:$C$10000,$C151)),AVERAGEIFS(Observed!AB$2:AB$10000,Observed!$A$2:$A$10000,$A151,Observed!$C$2:$C$10000,$C151),"")</f>
        <v/>
      </c>
      <c r="AC151" s="23" t="str">
        <f>IF(ISNUMBER(AVERAGEIFS(Observed!AC$2:AC$10000,Observed!$A$2:$A$10000,$A151,Observed!$C$2:$C$10000,$C151)),AVERAGEIFS(Observed!AC$2:AC$10000,Observed!$A$2:$A$10000,$A151,Observed!$C$2:$C$10000,$C151),"")</f>
        <v/>
      </c>
      <c r="AD151" s="23">
        <f>IF(ISNUMBER(AVERAGEIFS(Observed!AD$2:AD$10000,Observed!$A$2:$A$10000,$A151,Observed!$C$2:$C$10000,$C151)),AVERAGEIFS(Observed!AD$2:AD$10000,Observed!$A$2:$A$10000,$A151,Observed!$C$2:$C$10000,$C151),"")</f>
        <v>23.366666666666664</v>
      </c>
      <c r="AE151" s="24">
        <f>IF(ISNUMBER(AVERAGEIFS(Observed!AE$2:AE$10000,Observed!$A$2:$A$10000,$A151,Observed!$C$2:$C$10000,$C151)),AVERAGEIFS(Observed!AE$2:AE$10000,Observed!$A$2:$A$10000,$A151,Observed!$C$2:$C$10000,$C151),"")</f>
        <v>3.7333333333333329E-2</v>
      </c>
      <c r="AF151" s="24">
        <f>IF(ISNUMBER(AVERAGEIFS(Observed!AF$2:AF$10000,Observed!$A$2:$A$10000,$A151,Observed!$C$2:$C$10000,$C151)),AVERAGEIFS(Observed!AF$2:AF$10000,Observed!$A$2:$A$10000,$A151,Observed!$C$2:$C$10000,$C151),"")</f>
        <v>3.7333333333333329E-2</v>
      </c>
      <c r="AG151" s="23" t="str">
        <f>IF(ISNUMBER(AVERAGEIFS(Observed!AG$2:AG$10000,Observed!$A$2:$A$10000,$A151,Observed!$C$2:$C$10000,$C151)),AVERAGEIFS(Observed!AG$2:AG$10000,Observed!$A$2:$A$10000,$A151,Observed!$C$2:$C$10000,$C151),"")</f>
        <v/>
      </c>
      <c r="AH151" s="23" t="str">
        <f>IF(ISNUMBER(AVERAGEIFS(Observed!AH$2:AH$10000,Observed!$A$2:$A$10000,$A151,Observed!$C$2:$C$10000,$C151)),AVERAGEIFS(Observed!AH$2:AH$10000,Observed!$A$2:$A$10000,$A151,Observed!$C$2:$C$10000,$C151),"")</f>
        <v/>
      </c>
      <c r="AI151" s="22" t="str">
        <f>IF(ISNUMBER(AVERAGEIFS(Observed!AI$2:AI$10000,Observed!$A$2:$A$10000,$A151,Observed!$C$2:$C$10000,$C151)),AVERAGEIFS(Observed!AI$2:AI$10000,Observed!$A$2:$A$10000,$A151,Observed!$C$2:$C$10000,$C151),"")</f>
        <v/>
      </c>
      <c r="AJ151" s="23" t="str">
        <f>IF(ISNUMBER(AVERAGEIFS(Observed!AJ$2:AJ$10000,Observed!$A$2:$A$10000,$A151,Observed!$C$2:$C$10000,$C151)),AVERAGEIFS(Observed!AJ$2:AJ$10000,Observed!$A$2:$A$10000,$A151,Observed!$C$2:$C$10000,$C151),"")</f>
        <v/>
      </c>
      <c r="AK151" s="23" t="str">
        <f>IF(ISNUMBER(AVERAGEIFS(Observed!AK$2:AK$10000,Observed!$A$2:$A$10000,$A151,Observed!$C$2:$C$10000,$C151)),AVERAGEIFS(Observed!AK$2:AK$10000,Observed!$A$2:$A$10000,$A151,Observed!$C$2:$C$10000,$C151),"")</f>
        <v/>
      </c>
      <c r="AL151" s="23" t="str">
        <f>IF(ISNUMBER(AVERAGEIFS(Observed!AL$2:AL$10000,Observed!$A$2:$A$10000,$A151,Observed!$C$2:$C$10000,$C151)),AVERAGEIFS(Observed!AL$2:AL$10000,Observed!$A$2:$A$10000,$A151,Observed!$C$2:$C$10000,$C151),"")</f>
        <v/>
      </c>
      <c r="AM151" s="23">
        <f>IF(ISNUMBER(AVERAGEIFS(Observed!AM$2:AM$10000,Observed!$A$2:$A$10000,$A151,Observed!$C$2:$C$10000,$C151)),AVERAGEIFS(Observed!AM$2:AM$10000,Observed!$A$2:$A$10000,$A151,Observed!$C$2:$C$10000,$C151),"")</f>
        <v>4.6900000000000004</v>
      </c>
      <c r="AN151" s="23">
        <f>IF(ISNUMBER(AVERAGEIFS(Observed!AN$2:AN$10000,Observed!$A$2:$A$10000,$A151,Observed!$C$2:$C$10000,$C151)),AVERAGEIFS(Observed!AN$2:AN$10000,Observed!$A$2:$A$10000,$A151,Observed!$C$2:$C$10000,$C151),"")</f>
        <v>4.6900000000000004</v>
      </c>
      <c r="AO151" s="2">
        <f>COUNTIFS(Observed!$A$2:$A$10000,$A151,Observed!$C$2:$C$10000,$C151)</f>
        <v>3</v>
      </c>
      <c r="AP151" s="2">
        <f t="shared" si="2"/>
        <v>8</v>
      </c>
    </row>
    <row r="152" spans="1:42" x14ac:dyDescent="0.25">
      <c r="A152" t="s">
        <v>34</v>
      </c>
      <c r="B152" t="s">
        <v>30</v>
      </c>
      <c r="C152" s="20">
        <v>42018</v>
      </c>
      <c r="D152">
        <v>1</v>
      </c>
      <c r="E152" t="s">
        <v>56</v>
      </c>
      <c r="G152" s="25" t="s">
        <v>73</v>
      </c>
      <c r="H152" t="s">
        <v>21</v>
      </c>
      <c r="I152">
        <v>2</v>
      </c>
      <c r="J152" s="2" t="s">
        <v>20</v>
      </c>
      <c r="K152" s="22" t="str">
        <f>IF(ISNUMBER(AVERAGEIFS(Observed!K$2:K$10000,Observed!$A$2:$A$10000,$A152,Observed!$C$2:$C$10000,$C152)),AVERAGEIFS(Observed!K$2:K$10000,Observed!$A$2:$A$10000,$A152,Observed!$C$2:$C$10000,$C152),"")</f>
        <v/>
      </c>
      <c r="L152" s="23" t="str">
        <f>IF(ISNUMBER(AVERAGEIFS(Observed!L$2:L$10000,Observed!$A$2:$A$10000,$A152,Observed!$C$2:$C$10000,$C152)),AVERAGEIFS(Observed!L$2:L$10000,Observed!$A$2:$A$10000,$A152,Observed!$C$2:$C$10000,$C152),"")</f>
        <v/>
      </c>
      <c r="M152" s="23">
        <f>IF(ISNUMBER(AVERAGEIFS(Observed!M$2:M$10000,Observed!$A$2:$A$10000,$A152,Observed!$C$2:$C$10000,$C152)),AVERAGEIFS(Observed!M$2:M$10000,Observed!$A$2:$A$10000,$A152,Observed!$C$2:$C$10000,$C152),"")</f>
        <v>436.25333333333333</v>
      </c>
      <c r="N152" s="23">
        <f>IF(ISNUMBER(AVERAGEIFS(Observed!N$2:N$10000,Observed!$A$2:$A$10000,$A152,Observed!$C$2:$C$10000,$C152)),AVERAGEIFS(Observed!N$2:N$10000,Observed!$A$2:$A$10000,$A152,Observed!$C$2:$C$10000,$C152),"")</f>
        <v>436.25333333333333</v>
      </c>
      <c r="O152" s="23">
        <f>IF(ISNUMBER(AVERAGEIFS(Observed!O$2:O$10000,Observed!$A$2:$A$10000,$A152,Observed!$C$2:$C$10000,$C152)),AVERAGEIFS(Observed!O$2:O$10000,Observed!$A$2:$A$10000,$A152,Observed!$C$2:$C$10000,$C152),"")</f>
        <v>553.59666666666669</v>
      </c>
      <c r="P152" s="24" t="str">
        <f>IF(ISNUMBER(AVERAGEIFS(Observed!P$2:P$10000,Observed!$A$2:$A$10000,$A152,Observed!$C$2:$C$10000,$C152)),AVERAGEIFS(Observed!P$2:P$10000,Observed!$A$2:$A$10000,$A152,Observed!$C$2:$C$10000,$C152),"")</f>
        <v/>
      </c>
      <c r="Q152" s="24" t="str">
        <f>IF(ISNUMBER(AVERAGEIFS(Observed!Q$2:Q$10000,Observed!$A$2:$A$10000,$A152,Observed!$C$2:$C$10000,$C152)),AVERAGEIFS(Observed!Q$2:Q$10000,Observed!$A$2:$A$10000,$A152,Observed!$C$2:$C$10000,$C152),"")</f>
        <v/>
      </c>
      <c r="R152" s="24" t="str">
        <f>IF(ISNUMBER(AVERAGEIFS(Observed!R$2:R$10000,Observed!$A$2:$A$10000,$A152,Observed!$C$2:$C$10000,$C152)),AVERAGEIFS(Observed!R$2:R$10000,Observed!$A$2:$A$10000,$A152,Observed!$C$2:$C$10000,$C152),"")</f>
        <v/>
      </c>
      <c r="S152" s="22" t="str">
        <f>IF(ISNUMBER(AVERAGEIFS(Observed!S$2:S$10000,Observed!$A$2:$A$10000,$A152,Observed!$C$2:$C$10000,$C152)),AVERAGEIFS(Observed!S$2:S$10000,Observed!$A$2:$A$10000,$A152,Observed!$C$2:$C$10000,$C152),"")</f>
        <v/>
      </c>
      <c r="T152" s="23" t="str">
        <f>IF(ISNUMBER(AVERAGEIFS(Observed!T$2:T$10000,Observed!$A$2:$A$10000,$A152,Observed!$C$2:$C$10000,$C152)),AVERAGEIFS(Observed!T$2:T$10000,Observed!$A$2:$A$10000,$A152,Observed!$C$2:$C$10000,$C152),"")</f>
        <v/>
      </c>
      <c r="U152" s="23" t="str">
        <f>IF(ISNUMBER(AVERAGEIFS(Observed!U$2:U$10000,Observed!$A$2:$A$10000,$A152,Observed!$C$2:$C$10000,$C152)),AVERAGEIFS(Observed!U$2:U$10000,Observed!$A$2:$A$10000,$A152,Observed!$C$2:$C$10000,$C152),"")</f>
        <v/>
      </c>
      <c r="V152" s="23" t="str">
        <f>IF(ISNUMBER(AVERAGEIFS(Observed!V$2:V$10000,Observed!$A$2:$A$10000,$A152,Observed!$C$2:$C$10000,$C152)),AVERAGEIFS(Observed!V$2:V$10000,Observed!$A$2:$A$10000,$A152,Observed!$C$2:$C$10000,$C152),"")</f>
        <v/>
      </c>
      <c r="W152" s="23" t="str">
        <f>IF(ISNUMBER(AVERAGEIFS(Observed!W$2:W$10000,Observed!$A$2:$A$10000,$A152,Observed!$C$2:$C$10000,$C152)),AVERAGEIFS(Observed!W$2:W$10000,Observed!$A$2:$A$10000,$A152,Observed!$C$2:$C$10000,$C152),"")</f>
        <v/>
      </c>
      <c r="X152" s="23" t="str">
        <f>IF(ISNUMBER(AVERAGEIFS(Observed!X$2:X$10000,Observed!$A$2:$A$10000,$A152,Observed!$C$2:$C$10000,$C152)),AVERAGEIFS(Observed!X$2:X$10000,Observed!$A$2:$A$10000,$A152,Observed!$C$2:$C$10000,$C152),"")</f>
        <v/>
      </c>
      <c r="Y152" s="23" t="str">
        <f>IF(ISNUMBER(AVERAGEIFS(Observed!Y$2:Y$10000,Observed!$A$2:$A$10000,$A152,Observed!$C$2:$C$10000,$C152)),AVERAGEIFS(Observed!Y$2:Y$10000,Observed!$A$2:$A$10000,$A152,Observed!$C$2:$C$10000,$C152),"")</f>
        <v/>
      </c>
      <c r="Z152" s="23" t="str">
        <f>IF(ISNUMBER(AVERAGEIFS(Observed!Z$2:Z$10000,Observed!$A$2:$A$10000,$A152,Observed!$C$2:$C$10000,$C152)),AVERAGEIFS(Observed!Z$2:Z$10000,Observed!$A$2:$A$10000,$A152,Observed!$C$2:$C$10000,$C152),"")</f>
        <v/>
      </c>
      <c r="AA152" s="23" t="str">
        <f>IF(ISNUMBER(AVERAGEIFS(Observed!AA$2:AA$10000,Observed!$A$2:$A$10000,$A152,Observed!$C$2:$C$10000,$C152)),AVERAGEIFS(Observed!AA$2:AA$10000,Observed!$A$2:$A$10000,$A152,Observed!$C$2:$C$10000,$C152),"")</f>
        <v/>
      </c>
      <c r="AB152" s="23" t="str">
        <f>IF(ISNUMBER(AVERAGEIFS(Observed!AB$2:AB$10000,Observed!$A$2:$A$10000,$A152,Observed!$C$2:$C$10000,$C152)),AVERAGEIFS(Observed!AB$2:AB$10000,Observed!$A$2:$A$10000,$A152,Observed!$C$2:$C$10000,$C152),"")</f>
        <v/>
      </c>
      <c r="AC152" s="23" t="str">
        <f>IF(ISNUMBER(AVERAGEIFS(Observed!AC$2:AC$10000,Observed!$A$2:$A$10000,$A152,Observed!$C$2:$C$10000,$C152)),AVERAGEIFS(Observed!AC$2:AC$10000,Observed!$A$2:$A$10000,$A152,Observed!$C$2:$C$10000,$C152),"")</f>
        <v/>
      </c>
      <c r="AD152" s="23">
        <f>IF(ISNUMBER(AVERAGEIFS(Observed!AD$2:AD$10000,Observed!$A$2:$A$10000,$A152,Observed!$C$2:$C$10000,$C152)),AVERAGEIFS(Observed!AD$2:AD$10000,Observed!$A$2:$A$10000,$A152,Observed!$C$2:$C$10000,$C152),"")</f>
        <v>18.166666666666668</v>
      </c>
      <c r="AE152" s="24">
        <f>IF(ISNUMBER(AVERAGEIFS(Observed!AE$2:AE$10000,Observed!$A$2:$A$10000,$A152,Observed!$C$2:$C$10000,$C152)),AVERAGEIFS(Observed!AE$2:AE$10000,Observed!$A$2:$A$10000,$A152,Observed!$C$2:$C$10000,$C152),"")</f>
        <v>2.8999999999999998E-2</v>
      </c>
      <c r="AF152" s="24">
        <f>IF(ISNUMBER(AVERAGEIFS(Observed!AF$2:AF$10000,Observed!$A$2:$A$10000,$A152,Observed!$C$2:$C$10000,$C152)),AVERAGEIFS(Observed!AF$2:AF$10000,Observed!$A$2:$A$10000,$A152,Observed!$C$2:$C$10000,$C152),"")</f>
        <v>2.8999999999999998E-2</v>
      </c>
      <c r="AG152" s="23" t="str">
        <f>IF(ISNUMBER(AVERAGEIFS(Observed!AG$2:AG$10000,Observed!$A$2:$A$10000,$A152,Observed!$C$2:$C$10000,$C152)),AVERAGEIFS(Observed!AG$2:AG$10000,Observed!$A$2:$A$10000,$A152,Observed!$C$2:$C$10000,$C152),"")</f>
        <v/>
      </c>
      <c r="AH152" s="23" t="str">
        <f>IF(ISNUMBER(AVERAGEIFS(Observed!AH$2:AH$10000,Observed!$A$2:$A$10000,$A152,Observed!$C$2:$C$10000,$C152)),AVERAGEIFS(Observed!AH$2:AH$10000,Observed!$A$2:$A$10000,$A152,Observed!$C$2:$C$10000,$C152),"")</f>
        <v/>
      </c>
      <c r="AI152" s="22" t="str">
        <f>IF(ISNUMBER(AVERAGEIFS(Observed!AI$2:AI$10000,Observed!$A$2:$A$10000,$A152,Observed!$C$2:$C$10000,$C152)),AVERAGEIFS(Observed!AI$2:AI$10000,Observed!$A$2:$A$10000,$A152,Observed!$C$2:$C$10000,$C152),"")</f>
        <v/>
      </c>
      <c r="AJ152" s="23" t="str">
        <f>IF(ISNUMBER(AVERAGEIFS(Observed!AJ$2:AJ$10000,Observed!$A$2:$A$10000,$A152,Observed!$C$2:$C$10000,$C152)),AVERAGEIFS(Observed!AJ$2:AJ$10000,Observed!$A$2:$A$10000,$A152,Observed!$C$2:$C$10000,$C152),"")</f>
        <v/>
      </c>
      <c r="AK152" s="23" t="str">
        <f>IF(ISNUMBER(AVERAGEIFS(Observed!AK$2:AK$10000,Observed!$A$2:$A$10000,$A152,Observed!$C$2:$C$10000,$C152)),AVERAGEIFS(Observed!AK$2:AK$10000,Observed!$A$2:$A$10000,$A152,Observed!$C$2:$C$10000,$C152),"")</f>
        <v/>
      </c>
      <c r="AL152" s="23" t="str">
        <f>IF(ISNUMBER(AVERAGEIFS(Observed!AL$2:AL$10000,Observed!$A$2:$A$10000,$A152,Observed!$C$2:$C$10000,$C152)),AVERAGEIFS(Observed!AL$2:AL$10000,Observed!$A$2:$A$10000,$A152,Observed!$C$2:$C$10000,$C152),"")</f>
        <v/>
      </c>
      <c r="AM152" s="23">
        <f>IF(ISNUMBER(AVERAGEIFS(Observed!AM$2:AM$10000,Observed!$A$2:$A$10000,$A152,Observed!$C$2:$C$10000,$C152)),AVERAGEIFS(Observed!AM$2:AM$10000,Observed!$A$2:$A$10000,$A152,Observed!$C$2:$C$10000,$C152),"")</f>
        <v>12.769666666666666</v>
      </c>
      <c r="AN152" s="23">
        <f>IF(ISNUMBER(AVERAGEIFS(Observed!AN$2:AN$10000,Observed!$A$2:$A$10000,$A152,Observed!$C$2:$C$10000,$C152)),AVERAGEIFS(Observed!AN$2:AN$10000,Observed!$A$2:$A$10000,$A152,Observed!$C$2:$C$10000,$C152),"")</f>
        <v>18.053999999999998</v>
      </c>
      <c r="AO152" s="2">
        <f>COUNTIFS(Observed!$A$2:$A$10000,$A152,Observed!$C$2:$C$10000,$C152)</f>
        <v>3</v>
      </c>
      <c r="AP152" s="2">
        <f t="shared" si="2"/>
        <v>8</v>
      </c>
    </row>
    <row r="153" spans="1:42" x14ac:dyDescent="0.25">
      <c r="A153" t="s">
        <v>33</v>
      </c>
      <c r="B153" t="s">
        <v>30</v>
      </c>
      <c r="C153" s="20">
        <v>42018</v>
      </c>
      <c r="D153">
        <v>1</v>
      </c>
      <c r="E153" t="s">
        <v>58</v>
      </c>
      <c r="G153" s="25" t="s">
        <v>73</v>
      </c>
      <c r="H153" t="s">
        <v>21</v>
      </c>
      <c r="I153">
        <v>2</v>
      </c>
      <c r="J153" s="2" t="s">
        <v>20</v>
      </c>
      <c r="K153" s="22" t="str">
        <f>IF(ISNUMBER(AVERAGEIFS(Observed!K$2:K$10000,Observed!$A$2:$A$10000,$A153,Observed!$C$2:$C$10000,$C153)),AVERAGEIFS(Observed!K$2:K$10000,Observed!$A$2:$A$10000,$A153,Observed!$C$2:$C$10000,$C153),"")</f>
        <v/>
      </c>
      <c r="L153" s="23" t="str">
        <f>IF(ISNUMBER(AVERAGEIFS(Observed!L$2:L$10000,Observed!$A$2:$A$10000,$A153,Observed!$C$2:$C$10000,$C153)),AVERAGEIFS(Observed!L$2:L$10000,Observed!$A$2:$A$10000,$A153,Observed!$C$2:$C$10000,$C153),"")</f>
        <v/>
      </c>
      <c r="M153" s="23">
        <f>IF(ISNUMBER(AVERAGEIFS(Observed!M$2:M$10000,Observed!$A$2:$A$10000,$A153,Observed!$C$2:$C$10000,$C153)),AVERAGEIFS(Observed!M$2:M$10000,Observed!$A$2:$A$10000,$A153,Observed!$C$2:$C$10000,$C153),"")</f>
        <v>347.81666666666666</v>
      </c>
      <c r="N153" s="23">
        <f>IF(ISNUMBER(AVERAGEIFS(Observed!N$2:N$10000,Observed!$A$2:$A$10000,$A153,Observed!$C$2:$C$10000,$C153)),AVERAGEIFS(Observed!N$2:N$10000,Observed!$A$2:$A$10000,$A153,Observed!$C$2:$C$10000,$C153),"")</f>
        <v>347.81666666666666</v>
      </c>
      <c r="O153" s="23">
        <f>IF(ISNUMBER(AVERAGEIFS(Observed!O$2:O$10000,Observed!$A$2:$A$10000,$A153,Observed!$C$2:$C$10000,$C153)),AVERAGEIFS(Observed!O$2:O$10000,Observed!$A$2:$A$10000,$A153,Observed!$C$2:$C$10000,$C153),"")</f>
        <v>505.40333333333336</v>
      </c>
      <c r="P153" s="24" t="str">
        <f>IF(ISNUMBER(AVERAGEIFS(Observed!P$2:P$10000,Observed!$A$2:$A$10000,$A153,Observed!$C$2:$C$10000,$C153)),AVERAGEIFS(Observed!P$2:P$10000,Observed!$A$2:$A$10000,$A153,Observed!$C$2:$C$10000,$C153),"")</f>
        <v/>
      </c>
      <c r="Q153" s="24" t="str">
        <f>IF(ISNUMBER(AVERAGEIFS(Observed!Q$2:Q$10000,Observed!$A$2:$A$10000,$A153,Observed!$C$2:$C$10000,$C153)),AVERAGEIFS(Observed!Q$2:Q$10000,Observed!$A$2:$A$10000,$A153,Observed!$C$2:$C$10000,$C153),"")</f>
        <v/>
      </c>
      <c r="R153" s="24" t="str">
        <f>IF(ISNUMBER(AVERAGEIFS(Observed!R$2:R$10000,Observed!$A$2:$A$10000,$A153,Observed!$C$2:$C$10000,$C153)),AVERAGEIFS(Observed!R$2:R$10000,Observed!$A$2:$A$10000,$A153,Observed!$C$2:$C$10000,$C153),"")</f>
        <v/>
      </c>
      <c r="S153" s="22" t="str">
        <f>IF(ISNUMBER(AVERAGEIFS(Observed!S$2:S$10000,Observed!$A$2:$A$10000,$A153,Observed!$C$2:$C$10000,$C153)),AVERAGEIFS(Observed!S$2:S$10000,Observed!$A$2:$A$10000,$A153,Observed!$C$2:$C$10000,$C153),"")</f>
        <v/>
      </c>
      <c r="T153" s="23" t="str">
        <f>IF(ISNUMBER(AVERAGEIFS(Observed!T$2:T$10000,Observed!$A$2:$A$10000,$A153,Observed!$C$2:$C$10000,$C153)),AVERAGEIFS(Observed!T$2:T$10000,Observed!$A$2:$A$10000,$A153,Observed!$C$2:$C$10000,$C153),"")</f>
        <v/>
      </c>
      <c r="U153" s="23" t="str">
        <f>IF(ISNUMBER(AVERAGEIFS(Observed!U$2:U$10000,Observed!$A$2:$A$10000,$A153,Observed!$C$2:$C$10000,$C153)),AVERAGEIFS(Observed!U$2:U$10000,Observed!$A$2:$A$10000,$A153,Observed!$C$2:$C$10000,$C153),"")</f>
        <v/>
      </c>
      <c r="V153" s="23" t="str">
        <f>IF(ISNUMBER(AVERAGEIFS(Observed!V$2:V$10000,Observed!$A$2:$A$10000,$A153,Observed!$C$2:$C$10000,$C153)),AVERAGEIFS(Observed!V$2:V$10000,Observed!$A$2:$A$10000,$A153,Observed!$C$2:$C$10000,$C153),"")</f>
        <v/>
      </c>
      <c r="W153" s="23" t="str">
        <f>IF(ISNUMBER(AVERAGEIFS(Observed!W$2:W$10000,Observed!$A$2:$A$10000,$A153,Observed!$C$2:$C$10000,$C153)),AVERAGEIFS(Observed!W$2:W$10000,Observed!$A$2:$A$10000,$A153,Observed!$C$2:$C$10000,$C153),"")</f>
        <v/>
      </c>
      <c r="X153" s="23" t="str">
        <f>IF(ISNUMBER(AVERAGEIFS(Observed!X$2:X$10000,Observed!$A$2:$A$10000,$A153,Observed!$C$2:$C$10000,$C153)),AVERAGEIFS(Observed!X$2:X$10000,Observed!$A$2:$A$10000,$A153,Observed!$C$2:$C$10000,$C153),"")</f>
        <v/>
      </c>
      <c r="Y153" s="23" t="str">
        <f>IF(ISNUMBER(AVERAGEIFS(Observed!Y$2:Y$10000,Observed!$A$2:$A$10000,$A153,Observed!$C$2:$C$10000,$C153)),AVERAGEIFS(Observed!Y$2:Y$10000,Observed!$A$2:$A$10000,$A153,Observed!$C$2:$C$10000,$C153),"")</f>
        <v/>
      </c>
      <c r="Z153" s="23" t="str">
        <f>IF(ISNUMBER(AVERAGEIFS(Observed!Z$2:Z$10000,Observed!$A$2:$A$10000,$A153,Observed!$C$2:$C$10000,$C153)),AVERAGEIFS(Observed!Z$2:Z$10000,Observed!$A$2:$A$10000,$A153,Observed!$C$2:$C$10000,$C153),"")</f>
        <v/>
      </c>
      <c r="AA153" s="23" t="str">
        <f>IF(ISNUMBER(AVERAGEIFS(Observed!AA$2:AA$10000,Observed!$A$2:$A$10000,$A153,Observed!$C$2:$C$10000,$C153)),AVERAGEIFS(Observed!AA$2:AA$10000,Observed!$A$2:$A$10000,$A153,Observed!$C$2:$C$10000,$C153),"")</f>
        <v/>
      </c>
      <c r="AB153" s="23" t="str">
        <f>IF(ISNUMBER(AVERAGEIFS(Observed!AB$2:AB$10000,Observed!$A$2:$A$10000,$A153,Observed!$C$2:$C$10000,$C153)),AVERAGEIFS(Observed!AB$2:AB$10000,Observed!$A$2:$A$10000,$A153,Observed!$C$2:$C$10000,$C153),"")</f>
        <v/>
      </c>
      <c r="AC153" s="23" t="str">
        <f>IF(ISNUMBER(AVERAGEIFS(Observed!AC$2:AC$10000,Observed!$A$2:$A$10000,$A153,Observed!$C$2:$C$10000,$C153)),AVERAGEIFS(Observed!AC$2:AC$10000,Observed!$A$2:$A$10000,$A153,Observed!$C$2:$C$10000,$C153),"")</f>
        <v/>
      </c>
      <c r="AD153" s="23">
        <f>IF(ISNUMBER(AVERAGEIFS(Observed!AD$2:AD$10000,Observed!$A$2:$A$10000,$A153,Observed!$C$2:$C$10000,$C153)),AVERAGEIFS(Observed!AD$2:AD$10000,Observed!$A$2:$A$10000,$A153,Observed!$C$2:$C$10000,$C153),"")</f>
        <v>13.833333333333334</v>
      </c>
      <c r="AE153" s="24">
        <f>IF(ISNUMBER(AVERAGEIFS(Observed!AE$2:AE$10000,Observed!$A$2:$A$10000,$A153,Observed!$C$2:$C$10000,$C153)),AVERAGEIFS(Observed!AE$2:AE$10000,Observed!$A$2:$A$10000,$A153,Observed!$C$2:$C$10000,$C153),"")</f>
        <v>2.2000000000000002E-2</v>
      </c>
      <c r="AF153" s="24">
        <f>IF(ISNUMBER(AVERAGEIFS(Observed!AF$2:AF$10000,Observed!$A$2:$A$10000,$A153,Observed!$C$2:$C$10000,$C153)),AVERAGEIFS(Observed!AF$2:AF$10000,Observed!$A$2:$A$10000,$A153,Observed!$C$2:$C$10000,$C153),"")</f>
        <v>2.2000000000000002E-2</v>
      </c>
      <c r="AG153" s="23" t="str">
        <f>IF(ISNUMBER(AVERAGEIFS(Observed!AG$2:AG$10000,Observed!$A$2:$A$10000,$A153,Observed!$C$2:$C$10000,$C153)),AVERAGEIFS(Observed!AG$2:AG$10000,Observed!$A$2:$A$10000,$A153,Observed!$C$2:$C$10000,$C153),"")</f>
        <v/>
      </c>
      <c r="AH153" s="23" t="str">
        <f>IF(ISNUMBER(AVERAGEIFS(Observed!AH$2:AH$10000,Observed!$A$2:$A$10000,$A153,Observed!$C$2:$C$10000,$C153)),AVERAGEIFS(Observed!AH$2:AH$10000,Observed!$A$2:$A$10000,$A153,Observed!$C$2:$C$10000,$C153),"")</f>
        <v/>
      </c>
      <c r="AI153" s="22" t="str">
        <f>IF(ISNUMBER(AVERAGEIFS(Observed!AI$2:AI$10000,Observed!$A$2:$A$10000,$A153,Observed!$C$2:$C$10000,$C153)),AVERAGEIFS(Observed!AI$2:AI$10000,Observed!$A$2:$A$10000,$A153,Observed!$C$2:$C$10000,$C153),"")</f>
        <v/>
      </c>
      <c r="AJ153" s="23" t="str">
        <f>IF(ISNUMBER(AVERAGEIFS(Observed!AJ$2:AJ$10000,Observed!$A$2:$A$10000,$A153,Observed!$C$2:$C$10000,$C153)),AVERAGEIFS(Observed!AJ$2:AJ$10000,Observed!$A$2:$A$10000,$A153,Observed!$C$2:$C$10000,$C153),"")</f>
        <v/>
      </c>
      <c r="AK153" s="23" t="str">
        <f>IF(ISNUMBER(AVERAGEIFS(Observed!AK$2:AK$10000,Observed!$A$2:$A$10000,$A153,Observed!$C$2:$C$10000,$C153)),AVERAGEIFS(Observed!AK$2:AK$10000,Observed!$A$2:$A$10000,$A153,Observed!$C$2:$C$10000,$C153),"")</f>
        <v/>
      </c>
      <c r="AL153" s="23" t="str">
        <f>IF(ISNUMBER(AVERAGEIFS(Observed!AL$2:AL$10000,Observed!$A$2:$A$10000,$A153,Observed!$C$2:$C$10000,$C153)),AVERAGEIFS(Observed!AL$2:AL$10000,Observed!$A$2:$A$10000,$A153,Observed!$C$2:$C$10000,$C153),"")</f>
        <v/>
      </c>
      <c r="AM153" s="23">
        <f>IF(ISNUMBER(AVERAGEIFS(Observed!AM$2:AM$10000,Observed!$A$2:$A$10000,$A153,Observed!$C$2:$C$10000,$C153)),AVERAGEIFS(Observed!AM$2:AM$10000,Observed!$A$2:$A$10000,$A153,Observed!$C$2:$C$10000,$C153),"")</f>
        <v>7.8296666666666672</v>
      </c>
      <c r="AN153" s="23">
        <f>IF(ISNUMBER(AVERAGEIFS(Observed!AN$2:AN$10000,Observed!$A$2:$A$10000,$A153,Observed!$C$2:$C$10000,$C153)),AVERAGEIFS(Observed!AN$2:AN$10000,Observed!$A$2:$A$10000,$A153,Observed!$C$2:$C$10000,$C153),"")</f>
        <v>14.012666666666666</v>
      </c>
      <c r="AO153" s="2">
        <f>COUNTIFS(Observed!$A$2:$A$10000,$A153,Observed!$C$2:$C$10000,$C153)</f>
        <v>3</v>
      </c>
      <c r="AP153" s="2">
        <f t="shared" si="2"/>
        <v>8</v>
      </c>
    </row>
    <row r="154" spans="1:42" x14ac:dyDescent="0.25">
      <c r="A154" t="s">
        <v>29</v>
      </c>
      <c r="B154" t="s">
        <v>30</v>
      </c>
      <c r="C154" s="20">
        <v>42018</v>
      </c>
      <c r="D154">
        <v>1</v>
      </c>
      <c r="E154" t="s">
        <v>55</v>
      </c>
      <c r="G154" s="25" t="s">
        <v>73</v>
      </c>
      <c r="H154" t="s">
        <v>21</v>
      </c>
      <c r="I154">
        <v>2</v>
      </c>
      <c r="J154" s="2" t="s">
        <v>20</v>
      </c>
      <c r="K154" s="22" t="str">
        <f>IF(ISNUMBER(AVERAGEIFS(Observed!K$2:K$10000,Observed!$A$2:$A$10000,$A154,Observed!$C$2:$C$10000,$C154)),AVERAGEIFS(Observed!K$2:K$10000,Observed!$A$2:$A$10000,$A154,Observed!$C$2:$C$10000,$C154),"")</f>
        <v/>
      </c>
      <c r="L154" s="23" t="str">
        <f>IF(ISNUMBER(AVERAGEIFS(Observed!L$2:L$10000,Observed!$A$2:$A$10000,$A154,Observed!$C$2:$C$10000,$C154)),AVERAGEIFS(Observed!L$2:L$10000,Observed!$A$2:$A$10000,$A154,Observed!$C$2:$C$10000,$C154),"")</f>
        <v/>
      </c>
      <c r="M154" s="23">
        <f>IF(ISNUMBER(AVERAGEIFS(Observed!M$2:M$10000,Observed!$A$2:$A$10000,$A154,Observed!$C$2:$C$10000,$C154)),AVERAGEIFS(Observed!M$2:M$10000,Observed!$A$2:$A$10000,$A154,Observed!$C$2:$C$10000,$C154),"")</f>
        <v>396.02</v>
      </c>
      <c r="N154" s="23">
        <f>IF(ISNUMBER(AVERAGEIFS(Observed!N$2:N$10000,Observed!$A$2:$A$10000,$A154,Observed!$C$2:$C$10000,$C154)),AVERAGEIFS(Observed!N$2:N$10000,Observed!$A$2:$A$10000,$A154,Observed!$C$2:$C$10000,$C154),"")</f>
        <v>396.02</v>
      </c>
      <c r="O154" s="23">
        <f>IF(ISNUMBER(AVERAGEIFS(Observed!O$2:O$10000,Observed!$A$2:$A$10000,$A154,Observed!$C$2:$C$10000,$C154)),AVERAGEIFS(Observed!O$2:O$10000,Observed!$A$2:$A$10000,$A154,Observed!$C$2:$C$10000,$C154),"")</f>
        <v>547.69333333333327</v>
      </c>
      <c r="P154" s="24" t="str">
        <f>IF(ISNUMBER(AVERAGEIFS(Observed!P$2:P$10000,Observed!$A$2:$A$10000,$A154,Observed!$C$2:$C$10000,$C154)),AVERAGEIFS(Observed!P$2:P$10000,Observed!$A$2:$A$10000,$A154,Observed!$C$2:$C$10000,$C154),"")</f>
        <v/>
      </c>
      <c r="Q154" s="24" t="str">
        <f>IF(ISNUMBER(AVERAGEIFS(Observed!Q$2:Q$10000,Observed!$A$2:$A$10000,$A154,Observed!$C$2:$C$10000,$C154)),AVERAGEIFS(Observed!Q$2:Q$10000,Observed!$A$2:$A$10000,$A154,Observed!$C$2:$C$10000,$C154),"")</f>
        <v/>
      </c>
      <c r="R154" s="24" t="str">
        <f>IF(ISNUMBER(AVERAGEIFS(Observed!R$2:R$10000,Observed!$A$2:$A$10000,$A154,Observed!$C$2:$C$10000,$C154)),AVERAGEIFS(Observed!R$2:R$10000,Observed!$A$2:$A$10000,$A154,Observed!$C$2:$C$10000,$C154),"")</f>
        <v/>
      </c>
      <c r="S154" s="22" t="str">
        <f>IF(ISNUMBER(AVERAGEIFS(Observed!S$2:S$10000,Observed!$A$2:$A$10000,$A154,Observed!$C$2:$C$10000,$C154)),AVERAGEIFS(Observed!S$2:S$10000,Observed!$A$2:$A$10000,$A154,Observed!$C$2:$C$10000,$C154),"")</f>
        <v/>
      </c>
      <c r="T154" s="23" t="str">
        <f>IF(ISNUMBER(AVERAGEIFS(Observed!T$2:T$10000,Observed!$A$2:$A$10000,$A154,Observed!$C$2:$C$10000,$C154)),AVERAGEIFS(Observed!T$2:T$10000,Observed!$A$2:$A$10000,$A154,Observed!$C$2:$C$10000,$C154),"")</f>
        <v/>
      </c>
      <c r="U154" s="23" t="str">
        <f>IF(ISNUMBER(AVERAGEIFS(Observed!U$2:U$10000,Observed!$A$2:$A$10000,$A154,Observed!$C$2:$C$10000,$C154)),AVERAGEIFS(Observed!U$2:U$10000,Observed!$A$2:$A$10000,$A154,Observed!$C$2:$C$10000,$C154),"")</f>
        <v/>
      </c>
      <c r="V154" s="23" t="str">
        <f>IF(ISNUMBER(AVERAGEIFS(Observed!V$2:V$10000,Observed!$A$2:$A$10000,$A154,Observed!$C$2:$C$10000,$C154)),AVERAGEIFS(Observed!V$2:V$10000,Observed!$A$2:$A$10000,$A154,Observed!$C$2:$C$10000,$C154),"")</f>
        <v/>
      </c>
      <c r="W154" s="23" t="str">
        <f>IF(ISNUMBER(AVERAGEIFS(Observed!W$2:W$10000,Observed!$A$2:$A$10000,$A154,Observed!$C$2:$C$10000,$C154)),AVERAGEIFS(Observed!W$2:W$10000,Observed!$A$2:$A$10000,$A154,Observed!$C$2:$C$10000,$C154),"")</f>
        <v/>
      </c>
      <c r="X154" s="23" t="str">
        <f>IF(ISNUMBER(AVERAGEIFS(Observed!X$2:X$10000,Observed!$A$2:$A$10000,$A154,Observed!$C$2:$C$10000,$C154)),AVERAGEIFS(Observed!X$2:X$10000,Observed!$A$2:$A$10000,$A154,Observed!$C$2:$C$10000,$C154),"")</f>
        <v/>
      </c>
      <c r="Y154" s="23" t="str">
        <f>IF(ISNUMBER(AVERAGEIFS(Observed!Y$2:Y$10000,Observed!$A$2:$A$10000,$A154,Observed!$C$2:$C$10000,$C154)),AVERAGEIFS(Observed!Y$2:Y$10000,Observed!$A$2:$A$10000,$A154,Observed!$C$2:$C$10000,$C154),"")</f>
        <v/>
      </c>
      <c r="Z154" s="23" t="str">
        <f>IF(ISNUMBER(AVERAGEIFS(Observed!Z$2:Z$10000,Observed!$A$2:$A$10000,$A154,Observed!$C$2:$C$10000,$C154)),AVERAGEIFS(Observed!Z$2:Z$10000,Observed!$A$2:$A$10000,$A154,Observed!$C$2:$C$10000,$C154),"")</f>
        <v/>
      </c>
      <c r="AA154" s="23" t="str">
        <f>IF(ISNUMBER(AVERAGEIFS(Observed!AA$2:AA$10000,Observed!$A$2:$A$10000,$A154,Observed!$C$2:$C$10000,$C154)),AVERAGEIFS(Observed!AA$2:AA$10000,Observed!$A$2:$A$10000,$A154,Observed!$C$2:$C$10000,$C154),"")</f>
        <v/>
      </c>
      <c r="AB154" s="23" t="str">
        <f>IF(ISNUMBER(AVERAGEIFS(Observed!AB$2:AB$10000,Observed!$A$2:$A$10000,$A154,Observed!$C$2:$C$10000,$C154)),AVERAGEIFS(Observed!AB$2:AB$10000,Observed!$A$2:$A$10000,$A154,Observed!$C$2:$C$10000,$C154),"")</f>
        <v/>
      </c>
      <c r="AC154" s="23" t="str">
        <f>IF(ISNUMBER(AVERAGEIFS(Observed!AC$2:AC$10000,Observed!$A$2:$A$10000,$A154,Observed!$C$2:$C$10000,$C154)),AVERAGEIFS(Observed!AC$2:AC$10000,Observed!$A$2:$A$10000,$A154,Observed!$C$2:$C$10000,$C154),"")</f>
        <v/>
      </c>
      <c r="AD154" s="23">
        <f>IF(ISNUMBER(AVERAGEIFS(Observed!AD$2:AD$10000,Observed!$A$2:$A$10000,$A154,Observed!$C$2:$C$10000,$C154)),AVERAGEIFS(Observed!AD$2:AD$10000,Observed!$A$2:$A$10000,$A154,Observed!$C$2:$C$10000,$C154),"")</f>
        <v>14.966666666666667</v>
      </c>
      <c r="AE154" s="24">
        <f>IF(ISNUMBER(AVERAGEIFS(Observed!AE$2:AE$10000,Observed!$A$2:$A$10000,$A154,Observed!$C$2:$C$10000,$C154)),AVERAGEIFS(Observed!AE$2:AE$10000,Observed!$A$2:$A$10000,$A154,Observed!$C$2:$C$10000,$C154),"")</f>
        <v>2.4000000000000004E-2</v>
      </c>
      <c r="AF154" s="24">
        <f>IF(ISNUMBER(AVERAGEIFS(Observed!AF$2:AF$10000,Observed!$A$2:$A$10000,$A154,Observed!$C$2:$C$10000,$C154)),AVERAGEIFS(Observed!AF$2:AF$10000,Observed!$A$2:$A$10000,$A154,Observed!$C$2:$C$10000,$C154),"")</f>
        <v>2.4000000000000004E-2</v>
      </c>
      <c r="AG154" s="23" t="str">
        <f>IF(ISNUMBER(AVERAGEIFS(Observed!AG$2:AG$10000,Observed!$A$2:$A$10000,$A154,Observed!$C$2:$C$10000,$C154)),AVERAGEIFS(Observed!AG$2:AG$10000,Observed!$A$2:$A$10000,$A154,Observed!$C$2:$C$10000,$C154),"")</f>
        <v/>
      </c>
      <c r="AH154" s="23" t="str">
        <f>IF(ISNUMBER(AVERAGEIFS(Observed!AH$2:AH$10000,Observed!$A$2:$A$10000,$A154,Observed!$C$2:$C$10000,$C154)),AVERAGEIFS(Observed!AH$2:AH$10000,Observed!$A$2:$A$10000,$A154,Observed!$C$2:$C$10000,$C154),"")</f>
        <v/>
      </c>
      <c r="AI154" s="22" t="str">
        <f>IF(ISNUMBER(AVERAGEIFS(Observed!AI$2:AI$10000,Observed!$A$2:$A$10000,$A154,Observed!$C$2:$C$10000,$C154)),AVERAGEIFS(Observed!AI$2:AI$10000,Observed!$A$2:$A$10000,$A154,Observed!$C$2:$C$10000,$C154),"")</f>
        <v/>
      </c>
      <c r="AJ154" s="23" t="str">
        <f>IF(ISNUMBER(AVERAGEIFS(Observed!AJ$2:AJ$10000,Observed!$A$2:$A$10000,$A154,Observed!$C$2:$C$10000,$C154)),AVERAGEIFS(Observed!AJ$2:AJ$10000,Observed!$A$2:$A$10000,$A154,Observed!$C$2:$C$10000,$C154),"")</f>
        <v/>
      </c>
      <c r="AK154" s="23" t="str">
        <f>IF(ISNUMBER(AVERAGEIFS(Observed!AK$2:AK$10000,Observed!$A$2:$A$10000,$A154,Observed!$C$2:$C$10000,$C154)),AVERAGEIFS(Observed!AK$2:AK$10000,Observed!$A$2:$A$10000,$A154,Observed!$C$2:$C$10000,$C154),"")</f>
        <v/>
      </c>
      <c r="AL154" s="23" t="str">
        <f>IF(ISNUMBER(AVERAGEIFS(Observed!AL$2:AL$10000,Observed!$A$2:$A$10000,$A154,Observed!$C$2:$C$10000,$C154)),AVERAGEIFS(Observed!AL$2:AL$10000,Observed!$A$2:$A$10000,$A154,Observed!$C$2:$C$10000,$C154),"")</f>
        <v/>
      </c>
      <c r="AM154" s="23">
        <f>IF(ISNUMBER(AVERAGEIFS(Observed!AM$2:AM$10000,Observed!$A$2:$A$10000,$A154,Observed!$C$2:$C$10000,$C154)),AVERAGEIFS(Observed!AM$2:AM$10000,Observed!$A$2:$A$10000,$A154,Observed!$C$2:$C$10000,$C154),"")</f>
        <v>9.6803333333333335</v>
      </c>
      <c r="AN154" s="23">
        <f>IF(ISNUMBER(AVERAGEIFS(Observed!AN$2:AN$10000,Observed!$A$2:$A$10000,$A154,Observed!$C$2:$C$10000,$C154)),AVERAGEIFS(Observed!AN$2:AN$10000,Observed!$A$2:$A$10000,$A154,Observed!$C$2:$C$10000,$C154),"")</f>
        <v>15.627666666666665</v>
      </c>
      <c r="AO154" s="2">
        <f>COUNTIFS(Observed!$A$2:$A$10000,$A154,Observed!$C$2:$C$10000,$C154)</f>
        <v>3</v>
      </c>
      <c r="AP154" s="2">
        <f t="shared" si="2"/>
        <v>8</v>
      </c>
    </row>
    <row r="155" spans="1:42" x14ac:dyDescent="0.25">
      <c r="A155" t="s">
        <v>35</v>
      </c>
      <c r="B155" t="s">
        <v>30</v>
      </c>
      <c r="C155" s="20">
        <v>42018</v>
      </c>
      <c r="D155">
        <v>1</v>
      </c>
      <c r="E155" t="s">
        <v>57</v>
      </c>
      <c r="G155" s="25" t="s">
        <v>73</v>
      </c>
      <c r="H155" t="s">
        <v>21</v>
      </c>
      <c r="I155">
        <v>2</v>
      </c>
      <c r="J155" s="2" t="s">
        <v>20</v>
      </c>
      <c r="K155" s="22" t="str">
        <f>IF(ISNUMBER(AVERAGEIFS(Observed!K$2:K$10000,Observed!$A$2:$A$10000,$A155,Observed!$C$2:$C$10000,$C155)),AVERAGEIFS(Observed!K$2:K$10000,Observed!$A$2:$A$10000,$A155,Observed!$C$2:$C$10000,$C155),"")</f>
        <v/>
      </c>
      <c r="L155" s="23" t="str">
        <f>IF(ISNUMBER(AVERAGEIFS(Observed!L$2:L$10000,Observed!$A$2:$A$10000,$A155,Observed!$C$2:$C$10000,$C155)),AVERAGEIFS(Observed!L$2:L$10000,Observed!$A$2:$A$10000,$A155,Observed!$C$2:$C$10000,$C155),"")</f>
        <v/>
      </c>
      <c r="M155" s="23">
        <f>IF(ISNUMBER(AVERAGEIFS(Observed!M$2:M$10000,Observed!$A$2:$A$10000,$A155,Observed!$C$2:$C$10000,$C155)),AVERAGEIFS(Observed!M$2:M$10000,Observed!$A$2:$A$10000,$A155,Observed!$C$2:$C$10000,$C155),"")</f>
        <v>369.17666666666668</v>
      </c>
      <c r="N155" s="23">
        <f>IF(ISNUMBER(AVERAGEIFS(Observed!N$2:N$10000,Observed!$A$2:$A$10000,$A155,Observed!$C$2:$C$10000,$C155)),AVERAGEIFS(Observed!N$2:N$10000,Observed!$A$2:$A$10000,$A155,Observed!$C$2:$C$10000,$C155),"")</f>
        <v>369.17666666666668</v>
      </c>
      <c r="O155" s="23">
        <f>IF(ISNUMBER(AVERAGEIFS(Observed!O$2:O$10000,Observed!$A$2:$A$10000,$A155,Observed!$C$2:$C$10000,$C155)),AVERAGEIFS(Observed!O$2:O$10000,Observed!$A$2:$A$10000,$A155,Observed!$C$2:$C$10000,$C155),"")</f>
        <v>511.33333333333343</v>
      </c>
      <c r="P155" s="24" t="str">
        <f>IF(ISNUMBER(AVERAGEIFS(Observed!P$2:P$10000,Observed!$A$2:$A$10000,$A155,Observed!$C$2:$C$10000,$C155)),AVERAGEIFS(Observed!P$2:P$10000,Observed!$A$2:$A$10000,$A155,Observed!$C$2:$C$10000,$C155),"")</f>
        <v/>
      </c>
      <c r="Q155" s="24" t="str">
        <f>IF(ISNUMBER(AVERAGEIFS(Observed!Q$2:Q$10000,Observed!$A$2:$A$10000,$A155,Observed!$C$2:$C$10000,$C155)),AVERAGEIFS(Observed!Q$2:Q$10000,Observed!$A$2:$A$10000,$A155,Observed!$C$2:$C$10000,$C155),"")</f>
        <v/>
      </c>
      <c r="R155" s="24" t="str">
        <f>IF(ISNUMBER(AVERAGEIFS(Observed!R$2:R$10000,Observed!$A$2:$A$10000,$A155,Observed!$C$2:$C$10000,$C155)),AVERAGEIFS(Observed!R$2:R$10000,Observed!$A$2:$A$10000,$A155,Observed!$C$2:$C$10000,$C155),"")</f>
        <v/>
      </c>
      <c r="S155" s="22" t="str">
        <f>IF(ISNUMBER(AVERAGEIFS(Observed!S$2:S$10000,Observed!$A$2:$A$10000,$A155,Observed!$C$2:$C$10000,$C155)),AVERAGEIFS(Observed!S$2:S$10000,Observed!$A$2:$A$10000,$A155,Observed!$C$2:$C$10000,$C155),"")</f>
        <v/>
      </c>
      <c r="T155" s="23" t="str">
        <f>IF(ISNUMBER(AVERAGEIFS(Observed!T$2:T$10000,Observed!$A$2:$A$10000,$A155,Observed!$C$2:$C$10000,$C155)),AVERAGEIFS(Observed!T$2:T$10000,Observed!$A$2:$A$10000,$A155,Observed!$C$2:$C$10000,$C155),"")</f>
        <v/>
      </c>
      <c r="U155" s="23" t="str">
        <f>IF(ISNUMBER(AVERAGEIFS(Observed!U$2:U$10000,Observed!$A$2:$A$10000,$A155,Observed!$C$2:$C$10000,$C155)),AVERAGEIFS(Observed!U$2:U$10000,Observed!$A$2:$A$10000,$A155,Observed!$C$2:$C$10000,$C155),"")</f>
        <v/>
      </c>
      <c r="V155" s="23" t="str">
        <f>IF(ISNUMBER(AVERAGEIFS(Observed!V$2:V$10000,Observed!$A$2:$A$10000,$A155,Observed!$C$2:$C$10000,$C155)),AVERAGEIFS(Observed!V$2:V$10000,Observed!$A$2:$A$10000,$A155,Observed!$C$2:$C$10000,$C155),"")</f>
        <v/>
      </c>
      <c r="W155" s="23" t="str">
        <f>IF(ISNUMBER(AVERAGEIFS(Observed!W$2:W$10000,Observed!$A$2:$A$10000,$A155,Observed!$C$2:$C$10000,$C155)),AVERAGEIFS(Observed!W$2:W$10000,Observed!$A$2:$A$10000,$A155,Observed!$C$2:$C$10000,$C155),"")</f>
        <v/>
      </c>
      <c r="X155" s="23" t="str">
        <f>IF(ISNUMBER(AVERAGEIFS(Observed!X$2:X$10000,Observed!$A$2:$A$10000,$A155,Observed!$C$2:$C$10000,$C155)),AVERAGEIFS(Observed!X$2:X$10000,Observed!$A$2:$A$10000,$A155,Observed!$C$2:$C$10000,$C155),"")</f>
        <v/>
      </c>
      <c r="Y155" s="23" t="str">
        <f>IF(ISNUMBER(AVERAGEIFS(Observed!Y$2:Y$10000,Observed!$A$2:$A$10000,$A155,Observed!$C$2:$C$10000,$C155)),AVERAGEIFS(Observed!Y$2:Y$10000,Observed!$A$2:$A$10000,$A155,Observed!$C$2:$C$10000,$C155),"")</f>
        <v/>
      </c>
      <c r="Z155" s="23" t="str">
        <f>IF(ISNUMBER(AVERAGEIFS(Observed!Z$2:Z$10000,Observed!$A$2:$A$10000,$A155,Observed!$C$2:$C$10000,$C155)),AVERAGEIFS(Observed!Z$2:Z$10000,Observed!$A$2:$A$10000,$A155,Observed!$C$2:$C$10000,$C155),"")</f>
        <v/>
      </c>
      <c r="AA155" s="23" t="str">
        <f>IF(ISNUMBER(AVERAGEIFS(Observed!AA$2:AA$10000,Observed!$A$2:$A$10000,$A155,Observed!$C$2:$C$10000,$C155)),AVERAGEIFS(Observed!AA$2:AA$10000,Observed!$A$2:$A$10000,$A155,Observed!$C$2:$C$10000,$C155),"")</f>
        <v/>
      </c>
      <c r="AB155" s="23" t="str">
        <f>IF(ISNUMBER(AVERAGEIFS(Observed!AB$2:AB$10000,Observed!$A$2:$A$10000,$A155,Observed!$C$2:$C$10000,$C155)),AVERAGEIFS(Observed!AB$2:AB$10000,Observed!$A$2:$A$10000,$A155,Observed!$C$2:$C$10000,$C155),"")</f>
        <v/>
      </c>
      <c r="AC155" s="23" t="str">
        <f>IF(ISNUMBER(AVERAGEIFS(Observed!AC$2:AC$10000,Observed!$A$2:$A$10000,$A155,Observed!$C$2:$C$10000,$C155)),AVERAGEIFS(Observed!AC$2:AC$10000,Observed!$A$2:$A$10000,$A155,Observed!$C$2:$C$10000,$C155),"")</f>
        <v/>
      </c>
      <c r="AD155" s="23">
        <f>IF(ISNUMBER(AVERAGEIFS(Observed!AD$2:AD$10000,Observed!$A$2:$A$10000,$A155,Observed!$C$2:$C$10000,$C155)),AVERAGEIFS(Observed!AD$2:AD$10000,Observed!$A$2:$A$10000,$A155,Observed!$C$2:$C$10000,$C155),"")</f>
        <v>15.666666666666666</v>
      </c>
      <c r="AE155" s="24">
        <f>IF(ISNUMBER(AVERAGEIFS(Observed!AE$2:AE$10000,Observed!$A$2:$A$10000,$A155,Observed!$C$2:$C$10000,$C155)),AVERAGEIFS(Observed!AE$2:AE$10000,Observed!$A$2:$A$10000,$A155,Observed!$C$2:$C$10000,$C155),"")</f>
        <v>2.5000000000000005E-2</v>
      </c>
      <c r="AF155" s="24">
        <f>IF(ISNUMBER(AVERAGEIFS(Observed!AF$2:AF$10000,Observed!$A$2:$A$10000,$A155,Observed!$C$2:$C$10000,$C155)),AVERAGEIFS(Observed!AF$2:AF$10000,Observed!$A$2:$A$10000,$A155,Observed!$C$2:$C$10000,$C155),"")</f>
        <v>2.5000000000000005E-2</v>
      </c>
      <c r="AG155" s="23" t="str">
        <f>IF(ISNUMBER(AVERAGEIFS(Observed!AG$2:AG$10000,Observed!$A$2:$A$10000,$A155,Observed!$C$2:$C$10000,$C155)),AVERAGEIFS(Observed!AG$2:AG$10000,Observed!$A$2:$A$10000,$A155,Observed!$C$2:$C$10000,$C155),"")</f>
        <v/>
      </c>
      <c r="AH155" s="23" t="str">
        <f>IF(ISNUMBER(AVERAGEIFS(Observed!AH$2:AH$10000,Observed!$A$2:$A$10000,$A155,Observed!$C$2:$C$10000,$C155)),AVERAGEIFS(Observed!AH$2:AH$10000,Observed!$A$2:$A$10000,$A155,Observed!$C$2:$C$10000,$C155),"")</f>
        <v/>
      </c>
      <c r="AI155" s="22" t="str">
        <f>IF(ISNUMBER(AVERAGEIFS(Observed!AI$2:AI$10000,Observed!$A$2:$A$10000,$A155,Observed!$C$2:$C$10000,$C155)),AVERAGEIFS(Observed!AI$2:AI$10000,Observed!$A$2:$A$10000,$A155,Observed!$C$2:$C$10000,$C155),"")</f>
        <v/>
      </c>
      <c r="AJ155" s="23" t="str">
        <f>IF(ISNUMBER(AVERAGEIFS(Observed!AJ$2:AJ$10000,Observed!$A$2:$A$10000,$A155,Observed!$C$2:$C$10000,$C155)),AVERAGEIFS(Observed!AJ$2:AJ$10000,Observed!$A$2:$A$10000,$A155,Observed!$C$2:$C$10000,$C155),"")</f>
        <v/>
      </c>
      <c r="AK155" s="23" t="str">
        <f>IF(ISNUMBER(AVERAGEIFS(Observed!AK$2:AK$10000,Observed!$A$2:$A$10000,$A155,Observed!$C$2:$C$10000,$C155)),AVERAGEIFS(Observed!AK$2:AK$10000,Observed!$A$2:$A$10000,$A155,Observed!$C$2:$C$10000,$C155),"")</f>
        <v/>
      </c>
      <c r="AL155" s="23" t="str">
        <f>IF(ISNUMBER(AVERAGEIFS(Observed!AL$2:AL$10000,Observed!$A$2:$A$10000,$A155,Observed!$C$2:$C$10000,$C155)),AVERAGEIFS(Observed!AL$2:AL$10000,Observed!$A$2:$A$10000,$A155,Observed!$C$2:$C$10000,$C155),"")</f>
        <v/>
      </c>
      <c r="AM155" s="23">
        <f>IF(ISNUMBER(AVERAGEIFS(Observed!AM$2:AM$10000,Observed!$A$2:$A$10000,$A155,Observed!$C$2:$C$10000,$C155)),AVERAGEIFS(Observed!AM$2:AM$10000,Observed!$A$2:$A$10000,$A155,Observed!$C$2:$C$10000,$C155),"")</f>
        <v>9.3073333333333341</v>
      </c>
      <c r="AN155" s="23">
        <f>IF(ISNUMBER(AVERAGEIFS(Observed!AN$2:AN$10000,Observed!$A$2:$A$10000,$A155,Observed!$C$2:$C$10000,$C155)),AVERAGEIFS(Observed!AN$2:AN$10000,Observed!$A$2:$A$10000,$A155,Observed!$C$2:$C$10000,$C155),"")</f>
        <v>14.894333333333334</v>
      </c>
      <c r="AO155" s="2">
        <f>COUNTIFS(Observed!$A$2:$A$10000,$A155,Observed!$C$2:$C$10000,$C155)</f>
        <v>3</v>
      </c>
      <c r="AP155" s="2">
        <f t="shared" si="2"/>
        <v>8</v>
      </c>
    </row>
    <row r="156" spans="1:42" x14ac:dyDescent="0.25">
      <c r="A156" t="s">
        <v>32</v>
      </c>
      <c r="B156" t="s">
        <v>30</v>
      </c>
      <c r="C156" s="20">
        <v>42018</v>
      </c>
      <c r="D156">
        <v>1</v>
      </c>
      <c r="E156" t="s">
        <v>59</v>
      </c>
      <c r="G156" s="25" t="s">
        <v>73</v>
      </c>
      <c r="H156" t="s">
        <v>21</v>
      </c>
      <c r="I156">
        <v>2</v>
      </c>
      <c r="J156" s="2" t="s">
        <v>20</v>
      </c>
      <c r="K156" s="22" t="str">
        <f>IF(ISNUMBER(AVERAGEIFS(Observed!K$2:K$10000,Observed!$A$2:$A$10000,$A156,Observed!$C$2:$C$10000,$C156)),AVERAGEIFS(Observed!K$2:K$10000,Observed!$A$2:$A$10000,$A156,Observed!$C$2:$C$10000,$C156),"")</f>
        <v/>
      </c>
      <c r="L156" s="23" t="str">
        <f>IF(ISNUMBER(AVERAGEIFS(Observed!L$2:L$10000,Observed!$A$2:$A$10000,$A156,Observed!$C$2:$C$10000,$C156)),AVERAGEIFS(Observed!L$2:L$10000,Observed!$A$2:$A$10000,$A156,Observed!$C$2:$C$10000,$C156),"")</f>
        <v/>
      </c>
      <c r="M156" s="23">
        <f>IF(ISNUMBER(AVERAGEIFS(Observed!M$2:M$10000,Observed!$A$2:$A$10000,$A156,Observed!$C$2:$C$10000,$C156)),AVERAGEIFS(Observed!M$2:M$10000,Observed!$A$2:$A$10000,$A156,Observed!$C$2:$C$10000,$C156),"")</f>
        <v>349.40000000000003</v>
      </c>
      <c r="N156" s="23">
        <f>IF(ISNUMBER(AVERAGEIFS(Observed!N$2:N$10000,Observed!$A$2:$A$10000,$A156,Observed!$C$2:$C$10000,$C156)),AVERAGEIFS(Observed!N$2:N$10000,Observed!$A$2:$A$10000,$A156,Observed!$C$2:$C$10000,$C156),"")</f>
        <v>349.40000000000003</v>
      </c>
      <c r="O156" s="23">
        <f>IF(ISNUMBER(AVERAGEIFS(Observed!O$2:O$10000,Observed!$A$2:$A$10000,$A156,Observed!$C$2:$C$10000,$C156)),AVERAGEIFS(Observed!O$2:O$10000,Observed!$A$2:$A$10000,$A156,Observed!$C$2:$C$10000,$C156),"")</f>
        <v>495.63333333333338</v>
      </c>
      <c r="P156" s="24" t="str">
        <f>IF(ISNUMBER(AVERAGEIFS(Observed!P$2:P$10000,Observed!$A$2:$A$10000,$A156,Observed!$C$2:$C$10000,$C156)),AVERAGEIFS(Observed!P$2:P$10000,Observed!$A$2:$A$10000,$A156,Observed!$C$2:$C$10000,$C156),"")</f>
        <v/>
      </c>
      <c r="Q156" s="24" t="str">
        <f>IF(ISNUMBER(AVERAGEIFS(Observed!Q$2:Q$10000,Observed!$A$2:$A$10000,$A156,Observed!$C$2:$C$10000,$C156)),AVERAGEIFS(Observed!Q$2:Q$10000,Observed!$A$2:$A$10000,$A156,Observed!$C$2:$C$10000,$C156),"")</f>
        <v/>
      </c>
      <c r="R156" s="24" t="str">
        <f>IF(ISNUMBER(AVERAGEIFS(Observed!R$2:R$10000,Observed!$A$2:$A$10000,$A156,Observed!$C$2:$C$10000,$C156)),AVERAGEIFS(Observed!R$2:R$10000,Observed!$A$2:$A$10000,$A156,Observed!$C$2:$C$10000,$C156),"")</f>
        <v/>
      </c>
      <c r="S156" s="22" t="str">
        <f>IF(ISNUMBER(AVERAGEIFS(Observed!S$2:S$10000,Observed!$A$2:$A$10000,$A156,Observed!$C$2:$C$10000,$C156)),AVERAGEIFS(Observed!S$2:S$10000,Observed!$A$2:$A$10000,$A156,Observed!$C$2:$C$10000,$C156),"")</f>
        <v/>
      </c>
      <c r="T156" s="23" t="str">
        <f>IF(ISNUMBER(AVERAGEIFS(Observed!T$2:T$10000,Observed!$A$2:$A$10000,$A156,Observed!$C$2:$C$10000,$C156)),AVERAGEIFS(Observed!T$2:T$10000,Observed!$A$2:$A$10000,$A156,Observed!$C$2:$C$10000,$C156),"")</f>
        <v/>
      </c>
      <c r="U156" s="23" t="str">
        <f>IF(ISNUMBER(AVERAGEIFS(Observed!U$2:U$10000,Observed!$A$2:$A$10000,$A156,Observed!$C$2:$C$10000,$C156)),AVERAGEIFS(Observed!U$2:U$10000,Observed!$A$2:$A$10000,$A156,Observed!$C$2:$C$10000,$C156),"")</f>
        <v/>
      </c>
      <c r="V156" s="23" t="str">
        <f>IF(ISNUMBER(AVERAGEIFS(Observed!V$2:V$10000,Observed!$A$2:$A$10000,$A156,Observed!$C$2:$C$10000,$C156)),AVERAGEIFS(Observed!V$2:V$10000,Observed!$A$2:$A$10000,$A156,Observed!$C$2:$C$10000,$C156),"")</f>
        <v/>
      </c>
      <c r="W156" s="23" t="str">
        <f>IF(ISNUMBER(AVERAGEIFS(Observed!W$2:W$10000,Observed!$A$2:$A$10000,$A156,Observed!$C$2:$C$10000,$C156)),AVERAGEIFS(Observed!W$2:W$10000,Observed!$A$2:$A$10000,$A156,Observed!$C$2:$C$10000,$C156),"")</f>
        <v/>
      </c>
      <c r="X156" s="23" t="str">
        <f>IF(ISNUMBER(AVERAGEIFS(Observed!X$2:X$10000,Observed!$A$2:$A$10000,$A156,Observed!$C$2:$C$10000,$C156)),AVERAGEIFS(Observed!X$2:X$10000,Observed!$A$2:$A$10000,$A156,Observed!$C$2:$C$10000,$C156),"")</f>
        <v/>
      </c>
      <c r="Y156" s="23" t="str">
        <f>IF(ISNUMBER(AVERAGEIFS(Observed!Y$2:Y$10000,Observed!$A$2:$A$10000,$A156,Observed!$C$2:$C$10000,$C156)),AVERAGEIFS(Observed!Y$2:Y$10000,Observed!$A$2:$A$10000,$A156,Observed!$C$2:$C$10000,$C156),"")</f>
        <v/>
      </c>
      <c r="Z156" s="23" t="str">
        <f>IF(ISNUMBER(AVERAGEIFS(Observed!Z$2:Z$10000,Observed!$A$2:$A$10000,$A156,Observed!$C$2:$C$10000,$C156)),AVERAGEIFS(Observed!Z$2:Z$10000,Observed!$A$2:$A$10000,$A156,Observed!$C$2:$C$10000,$C156),"")</f>
        <v/>
      </c>
      <c r="AA156" s="23" t="str">
        <f>IF(ISNUMBER(AVERAGEIFS(Observed!AA$2:AA$10000,Observed!$A$2:$A$10000,$A156,Observed!$C$2:$C$10000,$C156)),AVERAGEIFS(Observed!AA$2:AA$10000,Observed!$A$2:$A$10000,$A156,Observed!$C$2:$C$10000,$C156),"")</f>
        <v/>
      </c>
      <c r="AB156" s="23" t="str">
        <f>IF(ISNUMBER(AVERAGEIFS(Observed!AB$2:AB$10000,Observed!$A$2:$A$10000,$A156,Observed!$C$2:$C$10000,$C156)),AVERAGEIFS(Observed!AB$2:AB$10000,Observed!$A$2:$A$10000,$A156,Observed!$C$2:$C$10000,$C156),"")</f>
        <v/>
      </c>
      <c r="AC156" s="23" t="str">
        <f>IF(ISNUMBER(AVERAGEIFS(Observed!AC$2:AC$10000,Observed!$A$2:$A$10000,$A156,Observed!$C$2:$C$10000,$C156)),AVERAGEIFS(Observed!AC$2:AC$10000,Observed!$A$2:$A$10000,$A156,Observed!$C$2:$C$10000,$C156),"")</f>
        <v/>
      </c>
      <c r="AD156" s="23">
        <f>IF(ISNUMBER(AVERAGEIFS(Observed!AD$2:AD$10000,Observed!$A$2:$A$10000,$A156,Observed!$C$2:$C$10000,$C156)),AVERAGEIFS(Observed!AD$2:AD$10000,Observed!$A$2:$A$10000,$A156,Observed!$C$2:$C$10000,$C156),"")</f>
        <v>13.299999999999999</v>
      </c>
      <c r="AE156" s="24">
        <f>IF(ISNUMBER(AVERAGEIFS(Observed!AE$2:AE$10000,Observed!$A$2:$A$10000,$A156,Observed!$C$2:$C$10000,$C156)),AVERAGEIFS(Observed!AE$2:AE$10000,Observed!$A$2:$A$10000,$A156,Observed!$C$2:$C$10000,$C156),"")</f>
        <v>2.1000000000000001E-2</v>
      </c>
      <c r="AF156" s="24">
        <f>IF(ISNUMBER(AVERAGEIFS(Observed!AF$2:AF$10000,Observed!$A$2:$A$10000,$A156,Observed!$C$2:$C$10000,$C156)),AVERAGEIFS(Observed!AF$2:AF$10000,Observed!$A$2:$A$10000,$A156,Observed!$C$2:$C$10000,$C156),"")</f>
        <v>2.1000000000000001E-2</v>
      </c>
      <c r="AG156" s="23" t="str">
        <f>IF(ISNUMBER(AVERAGEIFS(Observed!AG$2:AG$10000,Observed!$A$2:$A$10000,$A156,Observed!$C$2:$C$10000,$C156)),AVERAGEIFS(Observed!AG$2:AG$10000,Observed!$A$2:$A$10000,$A156,Observed!$C$2:$C$10000,$C156),"")</f>
        <v/>
      </c>
      <c r="AH156" s="23" t="str">
        <f>IF(ISNUMBER(AVERAGEIFS(Observed!AH$2:AH$10000,Observed!$A$2:$A$10000,$A156,Observed!$C$2:$C$10000,$C156)),AVERAGEIFS(Observed!AH$2:AH$10000,Observed!$A$2:$A$10000,$A156,Observed!$C$2:$C$10000,$C156),"")</f>
        <v/>
      </c>
      <c r="AI156" s="22" t="str">
        <f>IF(ISNUMBER(AVERAGEIFS(Observed!AI$2:AI$10000,Observed!$A$2:$A$10000,$A156,Observed!$C$2:$C$10000,$C156)),AVERAGEIFS(Observed!AI$2:AI$10000,Observed!$A$2:$A$10000,$A156,Observed!$C$2:$C$10000,$C156),"")</f>
        <v/>
      </c>
      <c r="AJ156" s="23" t="str">
        <f>IF(ISNUMBER(AVERAGEIFS(Observed!AJ$2:AJ$10000,Observed!$A$2:$A$10000,$A156,Observed!$C$2:$C$10000,$C156)),AVERAGEIFS(Observed!AJ$2:AJ$10000,Observed!$A$2:$A$10000,$A156,Observed!$C$2:$C$10000,$C156),"")</f>
        <v/>
      </c>
      <c r="AK156" s="23" t="str">
        <f>IF(ISNUMBER(AVERAGEIFS(Observed!AK$2:AK$10000,Observed!$A$2:$A$10000,$A156,Observed!$C$2:$C$10000,$C156)),AVERAGEIFS(Observed!AK$2:AK$10000,Observed!$A$2:$A$10000,$A156,Observed!$C$2:$C$10000,$C156),"")</f>
        <v/>
      </c>
      <c r="AL156" s="23" t="str">
        <f>IF(ISNUMBER(AVERAGEIFS(Observed!AL$2:AL$10000,Observed!$A$2:$A$10000,$A156,Observed!$C$2:$C$10000,$C156)),AVERAGEIFS(Observed!AL$2:AL$10000,Observed!$A$2:$A$10000,$A156,Observed!$C$2:$C$10000,$C156),"")</f>
        <v/>
      </c>
      <c r="AM156" s="23">
        <f>IF(ISNUMBER(AVERAGEIFS(Observed!AM$2:AM$10000,Observed!$A$2:$A$10000,$A156,Observed!$C$2:$C$10000,$C156)),AVERAGEIFS(Observed!AM$2:AM$10000,Observed!$A$2:$A$10000,$A156,Observed!$C$2:$C$10000,$C156),"")</f>
        <v>7.5856666666666674</v>
      </c>
      <c r="AN156" s="23">
        <f>IF(ISNUMBER(AVERAGEIFS(Observed!AN$2:AN$10000,Observed!$A$2:$A$10000,$A156,Observed!$C$2:$C$10000,$C156)),AVERAGEIFS(Observed!AN$2:AN$10000,Observed!$A$2:$A$10000,$A156,Observed!$C$2:$C$10000,$C156),"")</f>
        <v>13.026333333333334</v>
      </c>
      <c r="AO156" s="2">
        <f>COUNTIFS(Observed!$A$2:$A$10000,$A156,Observed!$C$2:$C$10000,$C156)</f>
        <v>3</v>
      </c>
      <c r="AP156" s="2">
        <f t="shared" si="2"/>
        <v>8</v>
      </c>
    </row>
    <row r="157" spans="1:42" x14ac:dyDescent="0.25">
      <c r="A157" t="s">
        <v>31</v>
      </c>
      <c r="B157" t="s">
        <v>30</v>
      </c>
      <c r="C157" s="20">
        <v>42018</v>
      </c>
      <c r="D157">
        <v>1</v>
      </c>
      <c r="E157" t="s">
        <v>54</v>
      </c>
      <c r="G157" s="25" t="s">
        <v>73</v>
      </c>
      <c r="H157" t="s">
        <v>21</v>
      </c>
      <c r="I157">
        <v>2</v>
      </c>
      <c r="J157" s="2" t="s">
        <v>20</v>
      </c>
      <c r="K157" s="22" t="str">
        <f>IF(ISNUMBER(AVERAGEIFS(Observed!K$2:K$10000,Observed!$A$2:$A$10000,$A157,Observed!$C$2:$C$10000,$C157)),AVERAGEIFS(Observed!K$2:K$10000,Observed!$A$2:$A$10000,$A157,Observed!$C$2:$C$10000,$C157),"")</f>
        <v/>
      </c>
      <c r="L157" s="23" t="str">
        <f>IF(ISNUMBER(AVERAGEIFS(Observed!L$2:L$10000,Observed!$A$2:$A$10000,$A157,Observed!$C$2:$C$10000,$C157)),AVERAGEIFS(Observed!L$2:L$10000,Observed!$A$2:$A$10000,$A157,Observed!$C$2:$C$10000,$C157),"")</f>
        <v/>
      </c>
      <c r="M157" s="23">
        <f>IF(ISNUMBER(AVERAGEIFS(Observed!M$2:M$10000,Observed!$A$2:$A$10000,$A157,Observed!$C$2:$C$10000,$C157)),AVERAGEIFS(Observed!M$2:M$10000,Observed!$A$2:$A$10000,$A157,Observed!$C$2:$C$10000,$C157),"")</f>
        <v>289.42666666666668</v>
      </c>
      <c r="N157" s="23">
        <f>IF(ISNUMBER(AVERAGEIFS(Observed!N$2:N$10000,Observed!$A$2:$A$10000,$A157,Observed!$C$2:$C$10000,$C157)),AVERAGEIFS(Observed!N$2:N$10000,Observed!$A$2:$A$10000,$A157,Observed!$C$2:$C$10000,$C157),"")</f>
        <v>289.42666666666668</v>
      </c>
      <c r="O157" s="23">
        <f>IF(ISNUMBER(AVERAGEIFS(Observed!O$2:O$10000,Observed!$A$2:$A$10000,$A157,Observed!$C$2:$C$10000,$C157)),AVERAGEIFS(Observed!O$2:O$10000,Observed!$A$2:$A$10000,$A157,Observed!$C$2:$C$10000,$C157),"")</f>
        <v>411.25666666666666</v>
      </c>
      <c r="P157" s="24" t="str">
        <f>IF(ISNUMBER(AVERAGEIFS(Observed!P$2:P$10000,Observed!$A$2:$A$10000,$A157,Observed!$C$2:$C$10000,$C157)),AVERAGEIFS(Observed!P$2:P$10000,Observed!$A$2:$A$10000,$A157,Observed!$C$2:$C$10000,$C157),"")</f>
        <v/>
      </c>
      <c r="Q157" s="24" t="str">
        <f>IF(ISNUMBER(AVERAGEIFS(Observed!Q$2:Q$10000,Observed!$A$2:$A$10000,$A157,Observed!$C$2:$C$10000,$C157)),AVERAGEIFS(Observed!Q$2:Q$10000,Observed!$A$2:$A$10000,$A157,Observed!$C$2:$C$10000,$C157),"")</f>
        <v/>
      </c>
      <c r="R157" s="24" t="str">
        <f>IF(ISNUMBER(AVERAGEIFS(Observed!R$2:R$10000,Observed!$A$2:$A$10000,$A157,Observed!$C$2:$C$10000,$C157)),AVERAGEIFS(Observed!R$2:R$10000,Observed!$A$2:$A$10000,$A157,Observed!$C$2:$C$10000,$C157),"")</f>
        <v/>
      </c>
      <c r="S157" s="22" t="str">
        <f>IF(ISNUMBER(AVERAGEIFS(Observed!S$2:S$10000,Observed!$A$2:$A$10000,$A157,Observed!$C$2:$C$10000,$C157)),AVERAGEIFS(Observed!S$2:S$10000,Observed!$A$2:$A$10000,$A157,Observed!$C$2:$C$10000,$C157),"")</f>
        <v/>
      </c>
      <c r="T157" s="23" t="str">
        <f>IF(ISNUMBER(AVERAGEIFS(Observed!T$2:T$10000,Observed!$A$2:$A$10000,$A157,Observed!$C$2:$C$10000,$C157)),AVERAGEIFS(Observed!T$2:T$10000,Observed!$A$2:$A$10000,$A157,Observed!$C$2:$C$10000,$C157),"")</f>
        <v/>
      </c>
      <c r="U157" s="23" t="str">
        <f>IF(ISNUMBER(AVERAGEIFS(Observed!U$2:U$10000,Observed!$A$2:$A$10000,$A157,Observed!$C$2:$C$10000,$C157)),AVERAGEIFS(Observed!U$2:U$10000,Observed!$A$2:$A$10000,$A157,Observed!$C$2:$C$10000,$C157),"")</f>
        <v/>
      </c>
      <c r="V157" s="23" t="str">
        <f>IF(ISNUMBER(AVERAGEIFS(Observed!V$2:V$10000,Observed!$A$2:$A$10000,$A157,Observed!$C$2:$C$10000,$C157)),AVERAGEIFS(Observed!V$2:V$10000,Observed!$A$2:$A$10000,$A157,Observed!$C$2:$C$10000,$C157),"")</f>
        <v/>
      </c>
      <c r="W157" s="23" t="str">
        <f>IF(ISNUMBER(AVERAGEIFS(Observed!W$2:W$10000,Observed!$A$2:$A$10000,$A157,Observed!$C$2:$C$10000,$C157)),AVERAGEIFS(Observed!W$2:W$10000,Observed!$A$2:$A$10000,$A157,Observed!$C$2:$C$10000,$C157),"")</f>
        <v/>
      </c>
      <c r="X157" s="23" t="str">
        <f>IF(ISNUMBER(AVERAGEIFS(Observed!X$2:X$10000,Observed!$A$2:$A$10000,$A157,Observed!$C$2:$C$10000,$C157)),AVERAGEIFS(Observed!X$2:X$10000,Observed!$A$2:$A$10000,$A157,Observed!$C$2:$C$10000,$C157),"")</f>
        <v/>
      </c>
      <c r="Y157" s="23" t="str">
        <f>IF(ISNUMBER(AVERAGEIFS(Observed!Y$2:Y$10000,Observed!$A$2:$A$10000,$A157,Observed!$C$2:$C$10000,$C157)),AVERAGEIFS(Observed!Y$2:Y$10000,Observed!$A$2:$A$10000,$A157,Observed!$C$2:$C$10000,$C157),"")</f>
        <v/>
      </c>
      <c r="Z157" s="23" t="str">
        <f>IF(ISNUMBER(AVERAGEIFS(Observed!Z$2:Z$10000,Observed!$A$2:$A$10000,$A157,Observed!$C$2:$C$10000,$C157)),AVERAGEIFS(Observed!Z$2:Z$10000,Observed!$A$2:$A$10000,$A157,Observed!$C$2:$C$10000,$C157),"")</f>
        <v/>
      </c>
      <c r="AA157" s="23" t="str">
        <f>IF(ISNUMBER(AVERAGEIFS(Observed!AA$2:AA$10000,Observed!$A$2:$A$10000,$A157,Observed!$C$2:$C$10000,$C157)),AVERAGEIFS(Observed!AA$2:AA$10000,Observed!$A$2:$A$10000,$A157,Observed!$C$2:$C$10000,$C157),"")</f>
        <v/>
      </c>
      <c r="AB157" s="23" t="str">
        <f>IF(ISNUMBER(AVERAGEIFS(Observed!AB$2:AB$10000,Observed!$A$2:$A$10000,$A157,Observed!$C$2:$C$10000,$C157)),AVERAGEIFS(Observed!AB$2:AB$10000,Observed!$A$2:$A$10000,$A157,Observed!$C$2:$C$10000,$C157),"")</f>
        <v/>
      </c>
      <c r="AC157" s="23" t="str">
        <f>IF(ISNUMBER(AVERAGEIFS(Observed!AC$2:AC$10000,Observed!$A$2:$A$10000,$A157,Observed!$C$2:$C$10000,$C157)),AVERAGEIFS(Observed!AC$2:AC$10000,Observed!$A$2:$A$10000,$A157,Observed!$C$2:$C$10000,$C157),"")</f>
        <v/>
      </c>
      <c r="AD157" s="23">
        <f>IF(ISNUMBER(AVERAGEIFS(Observed!AD$2:AD$10000,Observed!$A$2:$A$10000,$A157,Observed!$C$2:$C$10000,$C157)),AVERAGEIFS(Observed!AD$2:AD$10000,Observed!$A$2:$A$10000,$A157,Observed!$C$2:$C$10000,$C157),"")</f>
        <v>13.366666666666665</v>
      </c>
      <c r="AE157" s="24">
        <f>IF(ISNUMBER(AVERAGEIFS(Observed!AE$2:AE$10000,Observed!$A$2:$A$10000,$A157,Observed!$C$2:$C$10000,$C157)),AVERAGEIFS(Observed!AE$2:AE$10000,Observed!$A$2:$A$10000,$A157,Observed!$C$2:$C$10000,$C157),"")</f>
        <v>2.1333333333333333E-2</v>
      </c>
      <c r="AF157" s="24">
        <f>IF(ISNUMBER(AVERAGEIFS(Observed!AF$2:AF$10000,Observed!$A$2:$A$10000,$A157,Observed!$C$2:$C$10000,$C157)),AVERAGEIFS(Observed!AF$2:AF$10000,Observed!$A$2:$A$10000,$A157,Observed!$C$2:$C$10000,$C157),"")</f>
        <v>2.1333333333333333E-2</v>
      </c>
      <c r="AG157" s="23" t="str">
        <f>IF(ISNUMBER(AVERAGEIFS(Observed!AG$2:AG$10000,Observed!$A$2:$A$10000,$A157,Observed!$C$2:$C$10000,$C157)),AVERAGEIFS(Observed!AG$2:AG$10000,Observed!$A$2:$A$10000,$A157,Observed!$C$2:$C$10000,$C157),"")</f>
        <v/>
      </c>
      <c r="AH157" s="23" t="str">
        <f>IF(ISNUMBER(AVERAGEIFS(Observed!AH$2:AH$10000,Observed!$A$2:$A$10000,$A157,Observed!$C$2:$C$10000,$C157)),AVERAGEIFS(Observed!AH$2:AH$10000,Observed!$A$2:$A$10000,$A157,Observed!$C$2:$C$10000,$C157),"")</f>
        <v/>
      </c>
      <c r="AI157" s="22" t="str">
        <f>IF(ISNUMBER(AVERAGEIFS(Observed!AI$2:AI$10000,Observed!$A$2:$A$10000,$A157,Observed!$C$2:$C$10000,$C157)),AVERAGEIFS(Observed!AI$2:AI$10000,Observed!$A$2:$A$10000,$A157,Observed!$C$2:$C$10000,$C157),"")</f>
        <v/>
      </c>
      <c r="AJ157" s="23" t="str">
        <f>IF(ISNUMBER(AVERAGEIFS(Observed!AJ$2:AJ$10000,Observed!$A$2:$A$10000,$A157,Observed!$C$2:$C$10000,$C157)),AVERAGEIFS(Observed!AJ$2:AJ$10000,Observed!$A$2:$A$10000,$A157,Observed!$C$2:$C$10000,$C157),"")</f>
        <v/>
      </c>
      <c r="AK157" s="23" t="str">
        <f>IF(ISNUMBER(AVERAGEIFS(Observed!AK$2:AK$10000,Observed!$A$2:$A$10000,$A157,Observed!$C$2:$C$10000,$C157)),AVERAGEIFS(Observed!AK$2:AK$10000,Observed!$A$2:$A$10000,$A157,Observed!$C$2:$C$10000,$C157),"")</f>
        <v/>
      </c>
      <c r="AL157" s="23" t="str">
        <f>IF(ISNUMBER(AVERAGEIFS(Observed!AL$2:AL$10000,Observed!$A$2:$A$10000,$A157,Observed!$C$2:$C$10000,$C157)),AVERAGEIFS(Observed!AL$2:AL$10000,Observed!$A$2:$A$10000,$A157,Observed!$C$2:$C$10000,$C157),"")</f>
        <v/>
      </c>
      <c r="AM157" s="23">
        <f>IF(ISNUMBER(AVERAGEIFS(Observed!AM$2:AM$10000,Observed!$A$2:$A$10000,$A157,Observed!$C$2:$C$10000,$C157)),AVERAGEIFS(Observed!AM$2:AM$10000,Observed!$A$2:$A$10000,$A157,Observed!$C$2:$C$10000,$C157),"")</f>
        <v>6.2303333333333342</v>
      </c>
      <c r="AN157" s="23">
        <f>IF(ISNUMBER(AVERAGEIFS(Observed!AN$2:AN$10000,Observed!$A$2:$A$10000,$A157,Observed!$C$2:$C$10000,$C157)),AVERAGEIFS(Observed!AN$2:AN$10000,Observed!$A$2:$A$10000,$A157,Observed!$C$2:$C$10000,$C157),"")</f>
        <v>10.920333333333332</v>
      </c>
      <c r="AO157" s="2">
        <f>COUNTIFS(Observed!$A$2:$A$10000,$A157,Observed!$C$2:$C$10000,$C157)</f>
        <v>3</v>
      </c>
      <c r="AP157" s="2">
        <f t="shared" si="2"/>
        <v>8</v>
      </c>
    </row>
    <row r="158" spans="1:42" x14ac:dyDescent="0.25">
      <c r="A158" t="s">
        <v>34</v>
      </c>
      <c r="B158" t="s">
        <v>30</v>
      </c>
      <c r="C158" s="20">
        <v>42024</v>
      </c>
      <c r="D158">
        <v>1</v>
      </c>
      <c r="E158" t="s">
        <v>56</v>
      </c>
      <c r="G158" s="25" t="s">
        <v>73</v>
      </c>
      <c r="H158" t="s">
        <v>21</v>
      </c>
      <c r="I158">
        <v>2</v>
      </c>
      <c r="J158" s="2" t="s">
        <v>36</v>
      </c>
      <c r="K158" s="22">
        <f>IF(ISNUMBER(AVERAGEIFS(Observed!K$2:K$10000,Observed!$A$2:$A$10000,$A158,Observed!$C$2:$C$10000,$C158)),AVERAGEIFS(Observed!K$2:K$10000,Observed!$A$2:$A$10000,$A158,Observed!$C$2:$C$10000,$C158),"")</f>
        <v>1395</v>
      </c>
      <c r="L158" s="23">
        <f>IF(ISNUMBER(AVERAGEIFS(Observed!L$2:L$10000,Observed!$A$2:$A$10000,$A158,Observed!$C$2:$C$10000,$C158)),AVERAGEIFS(Observed!L$2:L$10000,Observed!$A$2:$A$10000,$A158,Observed!$C$2:$C$10000,$C158),"")</f>
        <v>139.5</v>
      </c>
      <c r="M158" s="23" t="str">
        <f>IF(ISNUMBER(AVERAGEIFS(Observed!M$2:M$10000,Observed!$A$2:$A$10000,$A158,Observed!$C$2:$C$10000,$C158)),AVERAGEIFS(Observed!M$2:M$10000,Observed!$A$2:$A$10000,$A158,Observed!$C$2:$C$10000,$C158),"")</f>
        <v/>
      </c>
      <c r="N158" s="23" t="str">
        <f>IF(ISNUMBER(AVERAGEIFS(Observed!N$2:N$10000,Observed!$A$2:$A$10000,$A158,Observed!$C$2:$C$10000,$C158)),AVERAGEIFS(Observed!N$2:N$10000,Observed!$A$2:$A$10000,$A158,Observed!$C$2:$C$10000,$C158),"")</f>
        <v/>
      </c>
      <c r="O158" s="23" t="str">
        <f>IF(ISNUMBER(AVERAGEIFS(Observed!O$2:O$10000,Observed!$A$2:$A$10000,$A158,Observed!$C$2:$C$10000,$C158)),AVERAGEIFS(Observed!O$2:O$10000,Observed!$A$2:$A$10000,$A158,Observed!$C$2:$C$10000,$C158),"")</f>
        <v/>
      </c>
      <c r="P158" s="24" t="str">
        <f>IF(ISNUMBER(AVERAGEIFS(Observed!P$2:P$10000,Observed!$A$2:$A$10000,$A158,Observed!$C$2:$C$10000,$C158)),AVERAGEIFS(Observed!P$2:P$10000,Observed!$A$2:$A$10000,$A158,Observed!$C$2:$C$10000,$C158),"")</f>
        <v/>
      </c>
      <c r="Q158" s="24" t="str">
        <f>IF(ISNUMBER(AVERAGEIFS(Observed!Q$2:Q$10000,Observed!$A$2:$A$10000,$A158,Observed!$C$2:$C$10000,$C158)),AVERAGEIFS(Observed!Q$2:Q$10000,Observed!$A$2:$A$10000,$A158,Observed!$C$2:$C$10000,$C158),"")</f>
        <v/>
      </c>
      <c r="R158" s="24" t="str">
        <f>IF(ISNUMBER(AVERAGEIFS(Observed!R$2:R$10000,Observed!$A$2:$A$10000,$A158,Observed!$C$2:$C$10000,$C158)),AVERAGEIFS(Observed!R$2:R$10000,Observed!$A$2:$A$10000,$A158,Observed!$C$2:$C$10000,$C158),"")</f>
        <v/>
      </c>
      <c r="S158" s="22" t="str">
        <f>IF(ISNUMBER(AVERAGEIFS(Observed!S$2:S$10000,Observed!$A$2:$A$10000,$A158,Observed!$C$2:$C$10000,$C158)),AVERAGEIFS(Observed!S$2:S$10000,Observed!$A$2:$A$10000,$A158,Observed!$C$2:$C$10000,$C158),"")</f>
        <v/>
      </c>
      <c r="T158" s="23" t="str">
        <f>IF(ISNUMBER(AVERAGEIFS(Observed!T$2:T$10000,Observed!$A$2:$A$10000,$A158,Observed!$C$2:$C$10000,$C158)),AVERAGEIFS(Observed!T$2:T$10000,Observed!$A$2:$A$10000,$A158,Observed!$C$2:$C$10000,$C158),"")</f>
        <v/>
      </c>
      <c r="U158" s="23" t="str">
        <f>IF(ISNUMBER(AVERAGEIFS(Observed!U$2:U$10000,Observed!$A$2:$A$10000,$A158,Observed!$C$2:$C$10000,$C158)),AVERAGEIFS(Observed!U$2:U$10000,Observed!$A$2:$A$10000,$A158,Observed!$C$2:$C$10000,$C158),"")</f>
        <v/>
      </c>
      <c r="V158" s="23" t="str">
        <f>IF(ISNUMBER(AVERAGEIFS(Observed!V$2:V$10000,Observed!$A$2:$A$10000,$A158,Observed!$C$2:$C$10000,$C158)),AVERAGEIFS(Observed!V$2:V$10000,Observed!$A$2:$A$10000,$A158,Observed!$C$2:$C$10000,$C158),"")</f>
        <v/>
      </c>
      <c r="W158" s="23" t="str">
        <f>IF(ISNUMBER(AVERAGEIFS(Observed!W$2:W$10000,Observed!$A$2:$A$10000,$A158,Observed!$C$2:$C$10000,$C158)),AVERAGEIFS(Observed!W$2:W$10000,Observed!$A$2:$A$10000,$A158,Observed!$C$2:$C$10000,$C158),"")</f>
        <v/>
      </c>
      <c r="X158" s="23" t="str">
        <f>IF(ISNUMBER(AVERAGEIFS(Observed!X$2:X$10000,Observed!$A$2:$A$10000,$A158,Observed!$C$2:$C$10000,$C158)),AVERAGEIFS(Observed!X$2:X$10000,Observed!$A$2:$A$10000,$A158,Observed!$C$2:$C$10000,$C158),"")</f>
        <v/>
      </c>
      <c r="Y158" s="23" t="str">
        <f>IF(ISNUMBER(AVERAGEIFS(Observed!Y$2:Y$10000,Observed!$A$2:$A$10000,$A158,Observed!$C$2:$C$10000,$C158)),AVERAGEIFS(Observed!Y$2:Y$10000,Observed!$A$2:$A$10000,$A158,Observed!$C$2:$C$10000,$C158),"")</f>
        <v/>
      </c>
      <c r="Z158" s="23" t="str">
        <f>IF(ISNUMBER(AVERAGEIFS(Observed!Z$2:Z$10000,Observed!$A$2:$A$10000,$A158,Observed!$C$2:$C$10000,$C158)),AVERAGEIFS(Observed!Z$2:Z$10000,Observed!$A$2:$A$10000,$A158,Observed!$C$2:$C$10000,$C158),"")</f>
        <v/>
      </c>
      <c r="AA158" s="23" t="str">
        <f>IF(ISNUMBER(AVERAGEIFS(Observed!AA$2:AA$10000,Observed!$A$2:$A$10000,$A158,Observed!$C$2:$C$10000,$C158)),AVERAGEIFS(Observed!AA$2:AA$10000,Observed!$A$2:$A$10000,$A158,Observed!$C$2:$C$10000,$C158),"")</f>
        <v/>
      </c>
      <c r="AB158" s="23" t="str">
        <f>IF(ISNUMBER(AVERAGEIFS(Observed!AB$2:AB$10000,Observed!$A$2:$A$10000,$A158,Observed!$C$2:$C$10000,$C158)),AVERAGEIFS(Observed!AB$2:AB$10000,Observed!$A$2:$A$10000,$A158,Observed!$C$2:$C$10000,$C158),"")</f>
        <v/>
      </c>
      <c r="AC158" s="23" t="str">
        <f>IF(ISNUMBER(AVERAGEIFS(Observed!AC$2:AC$10000,Observed!$A$2:$A$10000,$A158,Observed!$C$2:$C$10000,$C158)),AVERAGEIFS(Observed!AC$2:AC$10000,Observed!$A$2:$A$10000,$A158,Observed!$C$2:$C$10000,$C158),"")</f>
        <v/>
      </c>
      <c r="AD158" s="23">
        <f>IF(ISNUMBER(AVERAGEIFS(Observed!AD$2:AD$10000,Observed!$A$2:$A$10000,$A158,Observed!$C$2:$C$10000,$C158)),AVERAGEIFS(Observed!AD$2:AD$10000,Observed!$A$2:$A$10000,$A158,Observed!$C$2:$C$10000,$C158),"")</f>
        <v>23</v>
      </c>
      <c r="AE158" s="24">
        <f>IF(ISNUMBER(AVERAGEIFS(Observed!AE$2:AE$10000,Observed!$A$2:$A$10000,$A158,Observed!$C$2:$C$10000,$C158)),AVERAGEIFS(Observed!AE$2:AE$10000,Observed!$A$2:$A$10000,$A158,Observed!$C$2:$C$10000,$C158),"")</f>
        <v>3.6999999999999998E-2</v>
      </c>
      <c r="AF158" s="24">
        <f>IF(ISNUMBER(AVERAGEIFS(Observed!AF$2:AF$10000,Observed!$A$2:$A$10000,$A158,Observed!$C$2:$C$10000,$C158)),AVERAGEIFS(Observed!AF$2:AF$10000,Observed!$A$2:$A$10000,$A158,Observed!$C$2:$C$10000,$C158),"")</f>
        <v>3.6999999999999998E-2</v>
      </c>
      <c r="AG158" s="23" t="str">
        <f>IF(ISNUMBER(AVERAGEIFS(Observed!AG$2:AG$10000,Observed!$A$2:$A$10000,$A158,Observed!$C$2:$C$10000,$C158)),AVERAGEIFS(Observed!AG$2:AG$10000,Observed!$A$2:$A$10000,$A158,Observed!$C$2:$C$10000,$C158),"")</f>
        <v/>
      </c>
      <c r="AH158" s="23" t="str">
        <f>IF(ISNUMBER(AVERAGEIFS(Observed!AH$2:AH$10000,Observed!$A$2:$A$10000,$A158,Observed!$C$2:$C$10000,$C158)),AVERAGEIFS(Observed!AH$2:AH$10000,Observed!$A$2:$A$10000,$A158,Observed!$C$2:$C$10000,$C158),"")</f>
        <v/>
      </c>
      <c r="AI158" s="22" t="str">
        <f>IF(ISNUMBER(AVERAGEIFS(Observed!AI$2:AI$10000,Observed!$A$2:$A$10000,$A158,Observed!$C$2:$C$10000,$C158)),AVERAGEIFS(Observed!AI$2:AI$10000,Observed!$A$2:$A$10000,$A158,Observed!$C$2:$C$10000,$C158),"")</f>
        <v/>
      </c>
      <c r="AJ158" s="23" t="str">
        <f>IF(ISNUMBER(AVERAGEIFS(Observed!AJ$2:AJ$10000,Observed!$A$2:$A$10000,$A158,Observed!$C$2:$C$10000,$C158)),AVERAGEIFS(Observed!AJ$2:AJ$10000,Observed!$A$2:$A$10000,$A158,Observed!$C$2:$C$10000,$C158),"")</f>
        <v/>
      </c>
      <c r="AK158" s="23" t="str">
        <f>IF(ISNUMBER(AVERAGEIFS(Observed!AK$2:AK$10000,Observed!$A$2:$A$10000,$A158,Observed!$C$2:$C$10000,$C158)),AVERAGEIFS(Observed!AK$2:AK$10000,Observed!$A$2:$A$10000,$A158,Observed!$C$2:$C$10000,$C158),"")</f>
        <v/>
      </c>
      <c r="AL158" s="23" t="str">
        <f>IF(ISNUMBER(AVERAGEIFS(Observed!AL$2:AL$10000,Observed!$A$2:$A$10000,$A158,Observed!$C$2:$C$10000,$C158)),AVERAGEIFS(Observed!AL$2:AL$10000,Observed!$A$2:$A$10000,$A158,Observed!$C$2:$C$10000,$C158),"")</f>
        <v/>
      </c>
      <c r="AM158" s="23" t="str">
        <f>IF(ISNUMBER(AVERAGEIFS(Observed!AM$2:AM$10000,Observed!$A$2:$A$10000,$A158,Observed!$C$2:$C$10000,$C158)),AVERAGEIFS(Observed!AM$2:AM$10000,Observed!$A$2:$A$10000,$A158,Observed!$C$2:$C$10000,$C158),"")</f>
        <v/>
      </c>
      <c r="AN158" s="23" t="str">
        <f>IF(ISNUMBER(AVERAGEIFS(Observed!AN$2:AN$10000,Observed!$A$2:$A$10000,$A158,Observed!$C$2:$C$10000,$C158)),AVERAGEIFS(Observed!AN$2:AN$10000,Observed!$A$2:$A$10000,$A158,Observed!$C$2:$C$10000,$C158),"")</f>
        <v/>
      </c>
      <c r="AO158" s="2">
        <f>COUNTIFS(Observed!$A$2:$A$10000,$A158,Observed!$C$2:$C$10000,$C158)</f>
        <v>3</v>
      </c>
      <c r="AP158" s="2">
        <f t="shared" si="2"/>
        <v>4</v>
      </c>
    </row>
    <row r="159" spans="1:42" x14ac:dyDescent="0.25">
      <c r="A159" t="s">
        <v>33</v>
      </c>
      <c r="B159" t="s">
        <v>30</v>
      </c>
      <c r="C159" s="20">
        <v>42024</v>
      </c>
      <c r="D159">
        <v>1</v>
      </c>
      <c r="E159" t="s">
        <v>58</v>
      </c>
      <c r="G159" s="25" t="s">
        <v>73</v>
      </c>
      <c r="H159" t="s">
        <v>21</v>
      </c>
      <c r="I159">
        <v>2</v>
      </c>
      <c r="J159" s="2" t="s">
        <v>36</v>
      </c>
      <c r="K159" s="22">
        <f>IF(ISNUMBER(AVERAGEIFS(Observed!K$2:K$10000,Observed!$A$2:$A$10000,$A159,Observed!$C$2:$C$10000,$C159)),AVERAGEIFS(Observed!K$2:K$10000,Observed!$A$2:$A$10000,$A159,Observed!$C$2:$C$10000,$C159),"")</f>
        <v>1275.9333333333334</v>
      </c>
      <c r="L159" s="23">
        <f>IF(ISNUMBER(AVERAGEIFS(Observed!L$2:L$10000,Observed!$A$2:$A$10000,$A159,Observed!$C$2:$C$10000,$C159)),AVERAGEIFS(Observed!L$2:L$10000,Observed!$A$2:$A$10000,$A159,Observed!$C$2:$C$10000,$C159),"")</f>
        <v>127.59333333333335</v>
      </c>
      <c r="M159" s="23" t="str">
        <f>IF(ISNUMBER(AVERAGEIFS(Observed!M$2:M$10000,Observed!$A$2:$A$10000,$A159,Observed!$C$2:$C$10000,$C159)),AVERAGEIFS(Observed!M$2:M$10000,Observed!$A$2:$A$10000,$A159,Observed!$C$2:$C$10000,$C159),"")</f>
        <v/>
      </c>
      <c r="N159" s="23" t="str">
        <f>IF(ISNUMBER(AVERAGEIFS(Observed!N$2:N$10000,Observed!$A$2:$A$10000,$A159,Observed!$C$2:$C$10000,$C159)),AVERAGEIFS(Observed!N$2:N$10000,Observed!$A$2:$A$10000,$A159,Observed!$C$2:$C$10000,$C159),"")</f>
        <v/>
      </c>
      <c r="O159" s="23" t="str">
        <f>IF(ISNUMBER(AVERAGEIFS(Observed!O$2:O$10000,Observed!$A$2:$A$10000,$A159,Observed!$C$2:$C$10000,$C159)),AVERAGEIFS(Observed!O$2:O$10000,Observed!$A$2:$A$10000,$A159,Observed!$C$2:$C$10000,$C159),"")</f>
        <v/>
      </c>
      <c r="P159" s="24" t="str">
        <f>IF(ISNUMBER(AVERAGEIFS(Observed!P$2:P$10000,Observed!$A$2:$A$10000,$A159,Observed!$C$2:$C$10000,$C159)),AVERAGEIFS(Observed!P$2:P$10000,Observed!$A$2:$A$10000,$A159,Observed!$C$2:$C$10000,$C159),"")</f>
        <v/>
      </c>
      <c r="Q159" s="24" t="str">
        <f>IF(ISNUMBER(AVERAGEIFS(Observed!Q$2:Q$10000,Observed!$A$2:$A$10000,$A159,Observed!$C$2:$C$10000,$C159)),AVERAGEIFS(Observed!Q$2:Q$10000,Observed!$A$2:$A$10000,$A159,Observed!$C$2:$C$10000,$C159),"")</f>
        <v/>
      </c>
      <c r="R159" s="24" t="str">
        <f>IF(ISNUMBER(AVERAGEIFS(Observed!R$2:R$10000,Observed!$A$2:$A$10000,$A159,Observed!$C$2:$C$10000,$C159)),AVERAGEIFS(Observed!R$2:R$10000,Observed!$A$2:$A$10000,$A159,Observed!$C$2:$C$10000,$C159),"")</f>
        <v/>
      </c>
      <c r="S159" s="22" t="str">
        <f>IF(ISNUMBER(AVERAGEIFS(Observed!S$2:S$10000,Observed!$A$2:$A$10000,$A159,Observed!$C$2:$C$10000,$C159)),AVERAGEIFS(Observed!S$2:S$10000,Observed!$A$2:$A$10000,$A159,Observed!$C$2:$C$10000,$C159),"")</f>
        <v/>
      </c>
      <c r="T159" s="23" t="str">
        <f>IF(ISNUMBER(AVERAGEIFS(Observed!T$2:T$10000,Observed!$A$2:$A$10000,$A159,Observed!$C$2:$C$10000,$C159)),AVERAGEIFS(Observed!T$2:T$10000,Observed!$A$2:$A$10000,$A159,Observed!$C$2:$C$10000,$C159),"")</f>
        <v/>
      </c>
      <c r="U159" s="23" t="str">
        <f>IF(ISNUMBER(AVERAGEIFS(Observed!U$2:U$10000,Observed!$A$2:$A$10000,$A159,Observed!$C$2:$C$10000,$C159)),AVERAGEIFS(Observed!U$2:U$10000,Observed!$A$2:$A$10000,$A159,Observed!$C$2:$C$10000,$C159),"")</f>
        <v/>
      </c>
      <c r="V159" s="23" t="str">
        <f>IF(ISNUMBER(AVERAGEIFS(Observed!V$2:V$10000,Observed!$A$2:$A$10000,$A159,Observed!$C$2:$C$10000,$C159)),AVERAGEIFS(Observed!V$2:V$10000,Observed!$A$2:$A$10000,$A159,Observed!$C$2:$C$10000,$C159),"")</f>
        <v/>
      </c>
      <c r="W159" s="23" t="str">
        <f>IF(ISNUMBER(AVERAGEIFS(Observed!W$2:W$10000,Observed!$A$2:$A$10000,$A159,Observed!$C$2:$C$10000,$C159)),AVERAGEIFS(Observed!W$2:W$10000,Observed!$A$2:$A$10000,$A159,Observed!$C$2:$C$10000,$C159),"")</f>
        <v/>
      </c>
      <c r="X159" s="23" t="str">
        <f>IF(ISNUMBER(AVERAGEIFS(Observed!X$2:X$10000,Observed!$A$2:$A$10000,$A159,Observed!$C$2:$C$10000,$C159)),AVERAGEIFS(Observed!X$2:X$10000,Observed!$A$2:$A$10000,$A159,Observed!$C$2:$C$10000,$C159),"")</f>
        <v/>
      </c>
      <c r="Y159" s="23" t="str">
        <f>IF(ISNUMBER(AVERAGEIFS(Observed!Y$2:Y$10000,Observed!$A$2:$A$10000,$A159,Observed!$C$2:$C$10000,$C159)),AVERAGEIFS(Observed!Y$2:Y$10000,Observed!$A$2:$A$10000,$A159,Observed!$C$2:$C$10000,$C159),"")</f>
        <v/>
      </c>
      <c r="Z159" s="23" t="str">
        <f>IF(ISNUMBER(AVERAGEIFS(Observed!Z$2:Z$10000,Observed!$A$2:$A$10000,$A159,Observed!$C$2:$C$10000,$C159)),AVERAGEIFS(Observed!Z$2:Z$10000,Observed!$A$2:$A$10000,$A159,Observed!$C$2:$C$10000,$C159),"")</f>
        <v/>
      </c>
      <c r="AA159" s="23" t="str">
        <f>IF(ISNUMBER(AVERAGEIFS(Observed!AA$2:AA$10000,Observed!$A$2:$A$10000,$A159,Observed!$C$2:$C$10000,$C159)),AVERAGEIFS(Observed!AA$2:AA$10000,Observed!$A$2:$A$10000,$A159,Observed!$C$2:$C$10000,$C159),"")</f>
        <v/>
      </c>
      <c r="AB159" s="23" t="str">
        <f>IF(ISNUMBER(AVERAGEIFS(Observed!AB$2:AB$10000,Observed!$A$2:$A$10000,$A159,Observed!$C$2:$C$10000,$C159)),AVERAGEIFS(Observed!AB$2:AB$10000,Observed!$A$2:$A$10000,$A159,Observed!$C$2:$C$10000,$C159),"")</f>
        <v/>
      </c>
      <c r="AC159" s="23" t="str">
        <f>IF(ISNUMBER(AVERAGEIFS(Observed!AC$2:AC$10000,Observed!$A$2:$A$10000,$A159,Observed!$C$2:$C$10000,$C159)),AVERAGEIFS(Observed!AC$2:AC$10000,Observed!$A$2:$A$10000,$A159,Observed!$C$2:$C$10000,$C159),"")</f>
        <v/>
      </c>
      <c r="AD159" s="23">
        <f>IF(ISNUMBER(AVERAGEIFS(Observed!AD$2:AD$10000,Observed!$A$2:$A$10000,$A159,Observed!$C$2:$C$10000,$C159)),AVERAGEIFS(Observed!AD$2:AD$10000,Observed!$A$2:$A$10000,$A159,Observed!$C$2:$C$10000,$C159),"")</f>
        <v>22.400000000000002</v>
      </c>
      <c r="AE159" s="24">
        <f>IF(ISNUMBER(AVERAGEIFS(Observed!AE$2:AE$10000,Observed!$A$2:$A$10000,$A159,Observed!$C$2:$C$10000,$C159)),AVERAGEIFS(Observed!AE$2:AE$10000,Observed!$A$2:$A$10000,$A159,Observed!$C$2:$C$10000,$C159),"")</f>
        <v>3.5999999999999997E-2</v>
      </c>
      <c r="AF159" s="24">
        <f>IF(ISNUMBER(AVERAGEIFS(Observed!AF$2:AF$10000,Observed!$A$2:$A$10000,$A159,Observed!$C$2:$C$10000,$C159)),AVERAGEIFS(Observed!AF$2:AF$10000,Observed!$A$2:$A$10000,$A159,Observed!$C$2:$C$10000,$C159),"")</f>
        <v>3.5999999999999997E-2</v>
      </c>
      <c r="AG159" s="23" t="str">
        <f>IF(ISNUMBER(AVERAGEIFS(Observed!AG$2:AG$10000,Observed!$A$2:$A$10000,$A159,Observed!$C$2:$C$10000,$C159)),AVERAGEIFS(Observed!AG$2:AG$10000,Observed!$A$2:$A$10000,$A159,Observed!$C$2:$C$10000,$C159),"")</f>
        <v/>
      </c>
      <c r="AH159" s="23" t="str">
        <f>IF(ISNUMBER(AVERAGEIFS(Observed!AH$2:AH$10000,Observed!$A$2:$A$10000,$A159,Observed!$C$2:$C$10000,$C159)),AVERAGEIFS(Observed!AH$2:AH$10000,Observed!$A$2:$A$10000,$A159,Observed!$C$2:$C$10000,$C159),"")</f>
        <v/>
      </c>
      <c r="AI159" s="22" t="str">
        <f>IF(ISNUMBER(AVERAGEIFS(Observed!AI$2:AI$10000,Observed!$A$2:$A$10000,$A159,Observed!$C$2:$C$10000,$C159)),AVERAGEIFS(Observed!AI$2:AI$10000,Observed!$A$2:$A$10000,$A159,Observed!$C$2:$C$10000,$C159),"")</f>
        <v/>
      </c>
      <c r="AJ159" s="23" t="str">
        <f>IF(ISNUMBER(AVERAGEIFS(Observed!AJ$2:AJ$10000,Observed!$A$2:$A$10000,$A159,Observed!$C$2:$C$10000,$C159)),AVERAGEIFS(Observed!AJ$2:AJ$10000,Observed!$A$2:$A$10000,$A159,Observed!$C$2:$C$10000,$C159),"")</f>
        <v/>
      </c>
      <c r="AK159" s="23" t="str">
        <f>IF(ISNUMBER(AVERAGEIFS(Observed!AK$2:AK$10000,Observed!$A$2:$A$10000,$A159,Observed!$C$2:$C$10000,$C159)),AVERAGEIFS(Observed!AK$2:AK$10000,Observed!$A$2:$A$10000,$A159,Observed!$C$2:$C$10000,$C159),"")</f>
        <v/>
      </c>
      <c r="AL159" s="23" t="str">
        <f>IF(ISNUMBER(AVERAGEIFS(Observed!AL$2:AL$10000,Observed!$A$2:$A$10000,$A159,Observed!$C$2:$C$10000,$C159)),AVERAGEIFS(Observed!AL$2:AL$10000,Observed!$A$2:$A$10000,$A159,Observed!$C$2:$C$10000,$C159),"")</f>
        <v/>
      </c>
      <c r="AM159" s="23" t="str">
        <f>IF(ISNUMBER(AVERAGEIFS(Observed!AM$2:AM$10000,Observed!$A$2:$A$10000,$A159,Observed!$C$2:$C$10000,$C159)),AVERAGEIFS(Observed!AM$2:AM$10000,Observed!$A$2:$A$10000,$A159,Observed!$C$2:$C$10000,$C159),"")</f>
        <v/>
      </c>
      <c r="AN159" s="23" t="str">
        <f>IF(ISNUMBER(AVERAGEIFS(Observed!AN$2:AN$10000,Observed!$A$2:$A$10000,$A159,Observed!$C$2:$C$10000,$C159)),AVERAGEIFS(Observed!AN$2:AN$10000,Observed!$A$2:$A$10000,$A159,Observed!$C$2:$C$10000,$C159),"")</f>
        <v/>
      </c>
      <c r="AO159" s="2">
        <f>COUNTIFS(Observed!$A$2:$A$10000,$A159,Observed!$C$2:$C$10000,$C159)</f>
        <v>3</v>
      </c>
      <c r="AP159" s="2">
        <f t="shared" ref="AP159:AP222" si="3">COUNT(L159:AN159)</f>
        <v>4</v>
      </c>
    </row>
    <row r="160" spans="1:42" x14ac:dyDescent="0.25">
      <c r="A160" t="s">
        <v>29</v>
      </c>
      <c r="B160" t="s">
        <v>30</v>
      </c>
      <c r="C160" s="20">
        <v>42024</v>
      </c>
      <c r="D160">
        <v>1</v>
      </c>
      <c r="E160" t="s">
        <v>55</v>
      </c>
      <c r="G160" s="25" t="s">
        <v>73</v>
      </c>
      <c r="H160" t="s">
        <v>21</v>
      </c>
      <c r="I160">
        <v>2</v>
      </c>
      <c r="J160" s="2" t="s">
        <v>36</v>
      </c>
      <c r="K160" s="22">
        <f>IF(ISNUMBER(AVERAGEIFS(Observed!K$2:K$10000,Observed!$A$2:$A$10000,$A160,Observed!$C$2:$C$10000,$C160)),AVERAGEIFS(Observed!K$2:K$10000,Observed!$A$2:$A$10000,$A160,Observed!$C$2:$C$10000,$C160),"")</f>
        <v>1395</v>
      </c>
      <c r="L160" s="23">
        <f>IF(ISNUMBER(AVERAGEIFS(Observed!L$2:L$10000,Observed!$A$2:$A$10000,$A160,Observed!$C$2:$C$10000,$C160)),AVERAGEIFS(Observed!L$2:L$10000,Observed!$A$2:$A$10000,$A160,Observed!$C$2:$C$10000,$C160),"")</f>
        <v>139.5</v>
      </c>
      <c r="M160" s="23" t="str">
        <f>IF(ISNUMBER(AVERAGEIFS(Observed!M$2:M$10000,Observed!$A$2:$A$10000,$A160,Observed!$C$2:$C$10000,$C160)),AVERAGEIFS(Observed!M$2:M$10000,Observed!$A$2:$A$10000,$A160,Observed!$C$2:$C$10000,$C160),"")</f>
        <v/>
      </c>
      <c r="N160" s="23" t="str">
        <f>IF(ISNUMBER(AVERAGEIFS(Observed!N$2:N$10000,Observed!$A$2:$A$10000,$A160,Observed!$C$2:$C$10000,$C160)),AVERAGEIFS(Observed!N$2:N$10000,Observed!$A$2:$A$10000,$A160,Observed!$C$2:$C$10000,$C160),"")</f>
        <v/>
      </c>
      <c r="O160" s="23" t="str">
        <f>IF(ISNUMBER(AVERAGEIFS(Observed!O$2:O$10000,Observed!$A$2:$A$10000,$A160,Observed!$C$2:$C$10000,$C160)),AVERAGEIFS(Observed!O$2:O$10000,Observed!$A$2:$A$10000,$A160,Observed!$C$2:$C$10000,$C160),"")</f>
        <v/>
      </c>
      <c r="P160" s="24" t="str">
        <f>IF(ISNUMBER(AVERAGEIFS(Observed!P$2:P$10000,Observed!$A$2:$A$10000,$A160,Observed!$C$2:$C$10000,$C160)),AVERAGEIFS(Observed!P$2:P$10000,Observed!$A$2:$A$10000,$A160,Observed!$C$2:$C$10000,$C160),"")</f>
        <v/>
      </c>
      <c r="Q160" s="24" t="str">
        <f>IF(ISNUMBER(AVERAGEIFS(Observed!Q$2:Q$10000,Observed!$A$2:$A$10000,$A160,Observed!$C$2:$C$10000,$C160)),AVERAGEIFS(Observed!Q$2:Q$10000,Observed!$A$2:$A$10000,$A160,Observed!$C$2:$C$10000,$C160),"")</f>
        <v/>
      </c>
      <c r="R160" s="24" t="str">
        <f>IF(ISNUMBER(AVERAGEIFS(Observed!R$2:R$10000,Observed!$A$2:$A$10000,$A160,Observed!$C$2:$C$10000,$C160)),AVERAGEIFS(Observed!R$2:R$10000,Observed!$A$2:$A$10000,$A160,Observed!$C$2:$C$10000,$C160),"")</f>
        <v/>
      </c>
      <c r="S160" s="22" t="str">
        <f>IF(ISNUMBER(AVERAGEIFS(Observed!S$2:S$10000,Observed!$A$2:$A$10000,$A160,Observed!$C$2:$C$10000,$C160)),AVERAGEIFS(Observed!S$2:S$10000,Observed!$A$2:$A$10000,$A160,Observed!$C$2:$C$10000,$C160),"")</f>
        <v/>
      </c>
      <c r="T160" s="23" t="str">
        <f>IF(ISNUMBER(AVERAGEIFS(Observed!T$2:T$10000,Observed!$A$2:$A$10000,$A160,Observed!$C$2:$C$10000,$C160)),AVERAGEIFS(Observed!T$2:T$10000,Observed!$A$2:$A$10000,$A160,Observed!$C$2:$C$10000,$C160),"")</f>
        <v/>
      </c>
      <c r="U160" s="23" t="str">
        <f>IF(ISNUMBER(AVERAGEIFS(Observed!U$2:U$10000,Observed!$A$2:$A$10000,$A160,Observed!$C$2:$C$10000,$C160)),AVERAGEIFS(Observed!U$2:U$10000,Observed!$A$2:$A$10000,$A160,Observed!$C$2:$C$10000,$C160),"")</f>
        <v/>
      </c>
      <c r="V160" s="23" t="str">
        <f>IF(ISNUMBER(AVERAGEIFS(Observed!V$2:V$10000,Observed!$A$2:$A$10000,$A160,Observed!$C$2:$C$10000,$C160)),AVERAGEIFS(Observed!V$2:V$10000,Observed!$A$2:$A$10000,$A160,Observed!$C$2:$C$10000,$C160),"")</f>
        <v/>
      </c>
      <c r="W160" s="23" t="str">
        <f>IF(ISNUMBER(AVERAGEIFS(Observed!W$2:W$10000,Observed!$A$2:$A$10000,$A160,Observed!$C$2:$C$10000,$C160)),AVERAGEIFS(Observed!W$2:W$10000,Observed!$A$2:$A$10000,$A160,Observed!$C$2:$C$10000,$C160),"")</f>
        <v/>
      </c>
      <c r="X160" s="23" t="str">
        <f>IF(ISNUMBER(AVERAGEIFS(Observed!X$2:X$10000,Observed!$A$2:$A$10000,$A160,Observed!$C$2:$C$10000,$C160)),AVERAGEIFS(Observed!X$2:X$10000,Observed!$A$2:$A$10000,$A160,Observed!$C$2:$C$10000,$C160),"")</f>
        <v/>
      </c>
      <c r="Y160" s="23" t="str">
        <f>IF(ISNUMBER(AVERAGEIFS(Observed!Y$2:Y$10000,Observed!$A$2:$A$10000,$A160,Observed!$C$2:$C$10000,$C160)),AVERAGEIFS(Observed!Y$2:Y$10000,Observed!$A$2:$A$10000,$A160,Observed!$C$2:$C$10000,$C160),"")</f>
        <v/>
      </c>
      <c r="Z160" s="23" t="str">
        <f>IF(ISNUMBER(AVERAGEIFS(Observed!Z$2:Z$10000,Observed!$A$2:$A$10000,$A160,Observed!$C$2:$C$10000,$C160)),AVERAGEIFS(Observed!Z$2:Z$10000,Observed!$A$2:$A$10000,$A160,Observed!$C$2:$C$10000,$C160),"")</f>
        <v/>
      </c>
      <c r="AA160" s="23" t="str">
        <f>IF(ISNUMBER(AVERAGEIFS(Observed!AA$2:AA$10000,Observed!$A$2:$A$10000,$A160,Observed!$C$2:$C$10000,$C160)),AVERAGEIFS(Observed!AA$2:AA$10000,Observed!$A$2:$A$10000,$A160,Observed!$C$2:$C$10000,$C160),"")</f>
        <v/>
      </c>
      <c r="AB160" s="23" t="str">
        <f>IF(ISNUMBER(AVERAGEIFS(Observed!AB$2:AB$10000,Observed!$A$2:$A$10000,$A160,Observed!$C$2:$C$10000,$C160)),AVERAGEIFS(Observed!AB$2:AB$10000,Observed!$A$2:$A$10000,$A160,Observed!$C$2:$C$10000,$C160),"")</f>
        <v/>
      </c>
      <c r="AC160" s="23" t="str">
        <f>IF(ISNUMBER(AVERAGEIFS(Observed!AC$2:AC$10000,Observed!$A$2:$A$10000,$A160,Observed!$C$2:$C$10000,$C160)),AVERAGEIFS(Observed!AC$2:AC$10000,Observed!$A$2:$A$10000,$A160,Observed!$C$2:$C$10000,$C160),"")</f>
        <v/>
      </c>
      <c r="AD160" s="23">
        <f>IF(ISNUMBER(AVERAGEIFS(Observed!AD$2:AD$10000,Observed!$A$2:$A$10000,$A160,Observed!$C$2:$C$10000,$C160)),AVERAGEIFS(Observed!AD$2:AD$10000,Observed!$A$2:$A$10000,$A160,Observed!$C$2:$C$10000,$C160),"")</f>
        <v>23.066666666666666</v>
      </c>
      <c r="AE160" s="24">
        <f>IF(ISNUMBER(AVERAGEIFS(Observed!AE$2:AE$10000,Observed!$A$2:$A$10000,$A160,Observed!$C$2:$C$10000,$C160)),AVERAGEIFS(Observed!AE$2:AE$10000,Observed!$A$2:$A$10000,$A160,Observed!$C$2:$C$10000,$C160),"")</f>
        <v>3.7000000000000005E-2</v>
      </c>
      <c r="AF160" s="24">
        <f>IF(ISNUMBER(AVERAGEIFS(Observed!AF$2:AF$10000,Observed!$A$2:$A$10000,$A160,Observed!$C$2:$C$10000,$C160)),AVERAGEIFS(Observed!AF$2:AF$10000,Observed!$A$2:$A$10000,$A160,Observed!$C$2:$C$10000,$C160),"")</f>
        <v>3.7000000000000005E-2</v>
      </c>
      <c r="AG160" s="23" t="str">
        <f>IF(ISNUMBER(AVERAGEIFS(Observed!AG$2:AG$10000,Observed!$A$2:$A$10000,$A160,Observed!$C$2:$C$10000,$C160)),AVERAGEIFS(Observed!AG$2:AG$10000,Observed!$A$2:$A$10000,$A160,Observed!$C$2:$C$10000,$C160),"")</f>
        <v/>
      </c>
      <c r="AH160" s="23" t="str">
        <f>IF(ISNUMBER(AVERAGEIFS(Observed!AH$2:AH$10000,Observed!$A$2:$A$10000,$A160,Observed!$C$2:$C$10000,$C160)),AVERAGEIFS(Observed!AH$2:AH$10000,Observed!$A$2:$A$10000,$A160,Observed!$C$2:$C$10000,$C160),"")</f>
        <v/>
      </c>
      <c r="AI160" s="22" t="str">
        <f>IF(ISNUMBER(AVERAGEIFS(Observed!AI$2:AI$10000,Observed!$A$2:$A$10000,$A160,Observed!$C$2:$C$10000,$C160)),AVERAGEIFS(Observed!AI$2:AI$10000,Observed!$A$2:$A$10000,$A160,Observed!$C$2:$C$10000,$C160),"")</f>
        <v/>
      </c>
      <c r="AJ160" s="23" t="str">
        <f>IF(ISNUMBER(AVERAGEIFS(Observed!AJ$2:AJ$10000,Observed!$A$2:$A$10000,$A160,Observed!$C$2:$C$10000,$C160)),AVERAGEIFS(Observed!AJ$2:AJ$10000,Observed!$A$2:$A$10000,$A160,Observed!$C$2:$C$10000,$C160),"")</f>
        <v/>
      </c>
      <c r="AK160" s="23" t="str">
        <f>IF(ISNUMBER(AVERAGEIFS(Observed!AK$2:AK$10000,Observed!$A$2:$A$10000,$A160,Observed!$C$2:$C$10000,$C160)),AVERAGEIFS(Observed!AK$2:AK$10000,Observed!$A$2:$A$10000,$A160,Observed!$C$2:$C$10000,$C160),"")</f>
        <v/>
      </c>
      <c r="AL160" s="23" t="str">
        <f>IF(ISNUMBER(AVERAGEIFS(Observed!AL$2:AL$10000,Observed!$A$2:$A$10000,$A160,Observed!$C$2:$C$10000,$C160)),AVERAGEIFS(Observed!AL$2:AL$10000,Observed!$A$2:$A$10000,$A160,Observed!$C$2:$C$10000,$C160),"")</f>
        <v/>
      </c>
      <c r="AM160" s="23" t="str">
        <f>IF(ISNUMBER(AVERAGEIFS(Observed!AM$2:AM$10000,Observed!$A$2:$A$10000,$A160,Observed!$C$2:$C$10000,$C160)),AVERAGEIFS(Observed!AM$2:AM$10000,Observed!$A$2:$A$10000,$A160,Observed!$C$2:$C$10000,$C160),"")</f>
        <v/>
      </c>
      <c r="AN160" s="23" t="str">
        <f>IF(ISNUMBER(AVERAGEIFS(Observed!AN$2:AN$10000,Observed!$A$2:$A$10000,$A160,Observed!$C$2:$C$10000,$C160)),AVERAGEIFS(Observed!AN$2:AN$10000,Observed!$A$2:$A$10000,$A160,Observed!$C$2:$C$10000,$C160),"")</f>
        <v/>
      </c>
      <c r="AO160" s="2">
        <f>COUNTIFS(Observed!$A$2:$A$10000,$A160,Observed!$C$2:$C$10000,$C160)</f>
        <v>3</v>
      </c>
      <c r="AP160" s="2">
        <f t="shared" si="3"/>
        <v>4</v>
      </c>
    </row>
    <row r="161" spans="1:42" x14ac:dyDescent="0.25">
      <c r="A161" t="s">
        <v>35</v>
      </c>
      <c r="B161" t="s">
        <v>30</v>
      </c>
      <c r="C161" s="20">
        <v>42024</v>
      </c>
      <c r="D161">
        <v>1</v>
      </c>
      <c r="E161" t="s">
        <v>57</v>
      </c>
      <c r="G161" s="25" t="s">
        <v>73</v>
      </c>
      <c r="H161" t="s">
        <v>21</v>
      </c>
      <c r="I161">
        <v>2</v>
      </c>
      <c r="J161" s="2" t="s">
        <v>36</v>
      </c>
      <c r="K161" s="22">
        <f>IF(ISNUMBER(AVERAGEIFS(Observed!K$2:K$10000,Observed!$A$2:$A$10000,$A161,Observed!$C$2:$C$10000,$C161)),AVERAGEIFS(Observed!K$2:K$10000,Observed!$A$2:$A$10000,$A161,Observed!$C$2:$C$10000,$C161),"")</f>
        <v>1357.3999999999999</v>
      </c>
      <c r="L161" s="23">
        <f>IF(ISNUMBER(AVERAGEIFS(Observed!L$2:L$10000,Observed!$A$2:$A$10000,$A161,Observed!$C$2:$C$10000,$C161)),AVERAGEIFS(Observed!L$2:L$10000,Observed!$A$2:$A$10000,$A161,Observed!$C$2:$C$10000,$C161),"")</f>
        <v>135.73999999999998</v>
      </c>
      <c r="M161" s="23" t="str">
        <f>IF(ISNUMBER(AVERAGEIFS(Observed!M$2:M$10000,Observed!$A$2:$A$10000,$A161,Observed!$C$2:$C$10000,$C161)),AVERAGEIFS(Observed!M$2:M$10000,Observed!$A$2:$A$10000,$A161,Observed!$C$2:$C$10000,$C161),"")</f>
        <v/>
      </c>
      <c r="N161" s="23" t="str">
        <f>IF(ISNUMBER(AVERAGEIFS(Observed!N$2:N$10000,Observed!$A$2:$A$10000,$A161,Observed!$C$2:$C$10000,$C161)),AVERAGEIFS(Observed!N$2:N$10000,Observed!$A$2:$A$10000,$A161,Observed!$C$2:$C$10000,$C161),"")</f>
        <v/>
      </c>
      <c r="O161" s="23" t="str">
        <f>IF(ISNUMBER(AVERAGEIFS(Observed!O$2:O$10000,Observed!$A$2:$A$10000,$A161,Observed!$C$2:$C$10000,$C161)),AVERAGEIFS(Observed!O$2:O$10000,Observed!$A$2:$A$10000,$A161,Observed!$C$2:$C$10000,$C161),"")</f>
        <v/>
      </c>
      <c r="P161" s="24" t="str">
        <f>IF(ISNUMBER(AVERAGEIFS(Observed!P$2:P$10000,Observed!$A$2:$A$10000,$A161,Observed!$C$2:$C$10000,$C161)),AVERAGEIFS(Observed!P$2:P$10000,Observed!$A$2:$A$10000,$A161,Observed!$C$2:$C$10000,$C161),"")</f>
        <v/>
      </c>
      <c r="Q161" s="24" t="str">
        <f>IF(ISNUMBER(AVERAGEIFS(Observed!Q$2:Q$10000,Observed!$A$2:$A$10000,$A161,Observed!$C$2:$C$10000,$C161)),AVERAGEIFS(Observed!Q$2:Q$10000,Observed!$A$2:$A$10000,$A161,Observed!$C$2:$C$10000,$C161),"")</f>
        <v/>
      </c>
      <c r="R161" s="24" t="str">
        <f>IF(ISNUMBER(AVERAGEIFS(Observed!R$2:R$10000,Observed!$A$2:$A$10000,$A161,Observed!$C$2:$C$10000,$C161)),AVERAGEIFS(Observed!R$2:R$10000,Observed!$A$2:$A$10000,$A161,Observed!$C$2:$C$10000,$C161),"")</f>
        <v/>
      </c>
      <c r="S161" s="22" t="str">
        <f>IF(ISNUMBER(AVERAGEIFS(Observed!S$2:S$10000,Observed!$A$2:$A$10000,$A161,Observed!$C$2:$C$10000,$C161)),AVERAGEIFS(Observed!S$2:S$10000,Observed!$A$2:$A$10000,$A161,Observed!$C$2:$C$10000,$C161),"")</f>
        <v/>
      </c>
      <c r="T161" s="23" t="str">
        <f>IF(ISNUMBER(AVERAGEIFS(Observed!T$2:T$10000,Observed!$A$2:$A$10000,$A161,Observed!$C$2:$C$10000,$C161)),AVERAGEIFS(Observed!T$2:T$10000,Observed!$A$2:$A$10000,$A161,Observed!$C$2:$C$10000,$C161),"")</f>
        <v/>
      </c>
      <c r="U161" s="23" t="str">
        <f>IF(ISNUMBER(AVERAGEIFS(Observed!U$2:U$10000,Observed!$A$2:$A$10000,$A161,Observed!$C$2:$C$10000,$C161)),AVERAGEIFS(Observed!U$2:U$10000,Observed!$A$2:$A$10000,$A161,Observed!$C$2:$C$10000,$C161),"")</f>
        <v/>
      </c>
      <c r="V161" s="23" t="str">
        <f>IF(ISNUMBER(AVERAGEIFS(Observed!V$2:V$10000,Observed!$A$2:$A$10000,$A161,Observed!$C$2:$C$10000,$C161)),AVERAGEIFS(Observed!V$2:V$10000,Observed!$A$2:$A$10000,$A161,Observed!$C$2:$C$10000,$C161),"")</f>
        <v/>
      </c>
      <c r="W161" s="23" t="str">
        <f>IF(ISNUMBER(AVERAGEIFS(Observed!W$2:W$10000,Observed!$A$2:$A$10000,$A161,Observed!$C$2:$C$10000,$C161)),AVERAGEIFS(Observed!W$2:W$10000,Observed!$A$2:$A$10000,$A161,Observed!$C$2:$C$10000,$C161),"")</f>
        <v/>
      </c>
      <c r="X161" s="23" t="str">
        <f>IF(ISNUMBER(AVERAGEIFS(Observed!X$2:X$10000,Observed!$A$2:$A$10000,$A161,Observed!$C$2:$C$10000,$C161)),AVERAGEIFS(Observed!X$2:X$10000,Observed!$A$2:$A$10000,$A161,Observed!$C$2:$C$10000,$C161),"")</f>
        <v/>
      </c>
      <c r="Y161" s="23" t="str">
        <f>IF(ISNUMBER(AVERAGEIFS(Observed!Y$2:Y$10000,Observed!$A$2:$A$10000,$A161,Observed!$C$2:$C$10000,$C161)),AVERAGEIFS(Observed!Y$2:Y$10000,Observed!$A$2:$A$10000,$A161,Observed!$C$2:$C$10000,$C161),"")</f>
        <v/>
      </c>
      <c r="Z161" s="23" t="str">
        <f>IF(ISNUMBER(AVERAGEIFS(Observed!Z$2:Z$10000,Observed!$A$2:$A$10000,$A161,Observed!$C$2:$C$10000,$C161)),AVERAGEIFS(Observed!Z$2:Z$10000,Observed!$A$2:$A$10000,$A161,Observed!$C$2:$C$10000,$C161),"")</f>
        <v/>
      </c>
      <c r="AA161" s="23" t="str">
        <f>IF(ISNUMBER(AVERAGEIFS(Observed!AA$2:AA$10000,Observed!$A$2:$A$10000,$A161,Observed!$C$2:$C$10000,$C161)),AVERAGEIFS(Observed!AA$2:AA$10000,Observed!$A$2:$A$10000,$A161,Observed!$C$2:$C$10000,$C161),"")</f>
        <v/>
      </c>
      <c r="AB161" s="23" t="str">
        <f>IF(ISNUMBER(AVERAGEIFS(Observed!AB$2:AB$10000,Observed!$A$2:$A$10000,$A161,Observed!$C$2:$C$10000,$C161)),AVERAGEIFS(Observed!AB$2:AB$10000,Observed!$A$2:$A$10000,$A161,Observed!$C$2:$C$10000,$C161),"")</f>
        <v/>
      </c>
      <c r="AC161" s="23" t="str">
        <f>IF(ISNUMBER(AVERAGEIFS(Observed!AC$2:AC$10000,Observed!$A$2:$A$10000,$A161,Observed!$C$2:$C$10000,$C161)),AVERAGEIFS(Observed!AC$2:AC$10000,Observed!$A$2:$A$10000,$A161,Observed!$C$2:$C$10000,$C161),"")</f>
        <v/>
      </c>
      <c r="AD161" s="23">
        <f>IF(ISNUMBER(AVERAGEIFS(Observed!AD$2:AD$10000,Observed!$A$2:$A$10000,$A161,Observed!$C$2:$C$10000,$C161)),AVERAGEIFS(Observed!AD$2:AD$10000,Observed!$A$2:$A$10000,$A161,Observed!$C$2:$C$10000,$C161),"")</f>
        <v>21.466666666666669</v>
      </c>
      <c r="AE161" s="24">
        <f>IF(ISNUMBER(AVERAGEIFS(Observed!AE$2:AE$10000,Observed!$A$2:$A$10000,$A161,Observed!$C$2:$C$10000,$C161)),AVERAGEIFS(Observed!AE$2:AE$10000,Observed!$A$2:$A$10000,$A161,Observed!$C$2:$C$10000,$C161),"")</f>
        <v>3.4333333333333334E-2</v>
      </c>
      <c r="AF161" s="24">
        <f>IF(ISNUMBER(AVERAGEIFS(Observed!AF$2:AF$10000,Observed!$A$2:$A$10000,$A161,Observed!$C$2:$C$10000,$C161)),AVERAGEIFS(Observed!AF$2:AF$10000,Observed!$A$2:$A$10000,$A161,Observed!$C$2:$C$10000,$C161),"")</f>
        <v>3.4333333333333334E-2</v>
      </c>
      <c r="AG161" s="23" t="str">
        <f>IF(ISNUMBER(AVERAGEIFS(Observed!AG$2:AG$10000,Observed!$A$2:$A$10000,$A161,Observed!$C$2:$C$10000,$C161)),AVERAGEIFS(Observed!AG$2:AG$10000,Observed!$A$2:$A$10000,$A161,Observed!$C$2:$C$10000,$C161),"")</f>
        <v/>
      </c>
      <c r="AH161" s="23" t="str">
        <f>IF(ISNUMBER(AVERAGEIFS(Observed!AH$2:AH$10000,Observed!$A$2:$A$10000,$A161,Observed!$C$2:$C$10000,$C161)),AVERAGEIFS(Observed!AH$2:AH$10000,Observed!$A$2:$A$10000,$A161,Observed!$C$2:$C$10000,$C161),"")</f>
        <v/>
      </c>
      <c r="AI161" s="22" t="str">
        <f>IF(ISNUMBER(AVERAGEIFS(Observed!AI$2:AI$10000,Observed!$A$2:$A$10000,$A161,Observed!$C$2:$C$10000,$C161)),AVERAGEIFS(Observed!AI$2:AI$10000,Observed!$A$2:$A$10000,$A161,Observed!$C$2:$C$10000,$C161),"")</f>
        <v/>
      </c>
      <c r="AJ161" s="23" t="str">
        <f>IF(ISNUMBER(AVERAGEIFS(Observed!AJ$2:AJ$10000,Observed!$A$2:$A$10000,$A161,Observed!$C$2:$C$10000,$C161)),AVERAGEIFS(Observed!AJ$2:AJ$10000,Observed!$A$2:$A$10000,$A161,Observed!$C$2:$C$10000,$C161),"")</f>
        <v/>
      </c>
      <c r="AK161" s="23" t="str">
        <f>IF(ISNUMBER(AVERAGEIFS(Observed!AK$2:AK$10000,Observed!$A$2:$A$10000,$A161,Observed!$C$2:$C$10000,$C161)),AVERAGEIFS(Observed!AK$2:AK$10000,Observed!$A$2:$A$10000,$A161,Observed!$C$2:$C$10000,$C161),"")</f>
        <v/>
      </c>
      <c r="AL161" s="23" t="str">
        <f>IF(ISNUMBER(AVERAGEIFS(Observed!AL$2:AL$10000,Observed!$A$2:$A$10000,$A161,Observed!$C$2:$C$10000,$C161)),AVERAGEIFS(Observed!AL$2:AL$10000,Observed!$A$2:$A$10000,$A161,Observed!$C$2:$C$10000,$C161),"")</f>
        <v/>
      </c>
      <c r="AM161" s="23" t="str">
        <f>IF(ISNUMBER(AVERAGEIFS(Observed!AM$2:AM$10000,Observed!$A$2:$A$10000,$A161,Observed!$C$2:$C$10000,$C161)),AVERAGEIFS(Observed!AM$2:AM$10000,Observed!$A$2:$A$10000,$A161,Observed!$C$2:$C$10000,$C161),"")</f>
        <v/>
      </c>
      <c r="AN161" s="23" t="str">
        <f>IF(ISNUMBER(AVERAGEIFS(Observed!AN$2:AN$10000,Observed!$A$2:$A$10000,$A161,Observed!$C$2:$C$10000,$C161)),AVERAGEIFS(Observed!AN$2:AN$10000,Observed!$A$2:$A$10000,$A161,Observed!$C$2:$C$10000,$C161),"")</f>
        <v/>
      </c>
      <c r="AO161" s="2">
        <f>COUNTIFS(Observed!$A$2:$A$10000,$A161,Observed!$C$2:$C$10000,$C161)</f>
        <v>3</v>
      </c>
      <c r="AP161" s="2">
        <f t="shared" si="3"/>
        <v>4</v>
      </c>
    </row>
    <row r="162" spans="1:42" x14ac:dyDescent="0.25">
      <c r="A162" t="s">
        <v>32</v>
      </c>
      <c r="B162" t="s">
        <v>30</v>
      </c>
      <c r="C162" s="20">
        <v>42024</v>
      </c>
      <c r="D162">
        <v>1</v>
      </c>
      <c r="E162" t="s">
        <v>59</v>
      </c>
      <c r="G162" s="25" t="s">
        <v>73</v>
      </c>
      <c r="H162" t="s">
        <v>21</v>
      </c>
      <c r="I162">
        <v>2</v>
      </c>
      <c r="J162" s="2" t="s">
        <v>36</v>
      </c>
      <c r="K162" s="22">
        <f>IF(ISNUMBER(AVERAGEIFS(Observed!K$2:K$10000,Observed!$A$2:$A$10000,$A162,Observed!$C$2:$C$10000,$C162)),AVERAGEIFS(Observed!K$2:K$10000,Observed!$A$2:$A$10000,$A162,Observed!$C$2:$C$10000,$C162),"")</f>
        <v>1376.2</v>
      </c>
      <c r="L162" s="23">
        <f>IF(ISNUMBER(AVERAGEIFS(Observed!L$2:L$10000,Observed!$A$2:$A$10000,$A162,Observed!$C$2:$C$10000,$C162)),AVERAGEIFS(Observed!L$2:L$10000,Observed!$A$2:$A$10000,$A162,Observed!$C$2:$C$10000,$C162),"")</f>
        <v>137.61999999999998</v>
      </c>
      <c r="M162" s="23" t="str">
        <f>IF(ISNUMBER(AVERAGEIFS(Observed!M$2:M$10000,Observed!$A$2:$A$10000,$A162,Observed!$C$2:$C$10000,$C162)),AVERAGEIFS(Observed!M$2:M$10000,Observed!$A$2:$A$10000,$A162,Observed!$C$2:$C$10000,$C162),"")</f>
        <v/>
      </c>
      <c r="N162" s="23" t="str">
        <f>IF(ISNUMBER(AVERAGEIFS(Observed!N$2:N$10000,Observed!$A$2:$A$10000,$A162,Observed!$C$2:$C$10000,$C162)),AVERAGEIFS(Observed!N$2:N$10000,Observed!$A$2:$A$10000,$A162,Observed!$C$2:$C$10000,$C162),"")</f>
        <v/>
      </c>
      <c r="O162" s="23" t="str">
        <f>IF(ISNUMBER(AVERAGEIFS(Observed!O$2:O$10000,Observed!$A$2:$A$10000,$A162,Observed!$C$2:$C$10000,$C162)),AVERAGEIFS(Observed!O$2:O$10000,Observed!$A$2:$A$10000,$A162,Observed!$C$2:$C$10000,$C162),"")</f>
        <v/>
      </c>
      <c r="P162" s="24" t="str">
        <f>IF(ISNUMBER(AVERAGEIFS(Observed!P$2:P$10000,Observed!$A$2:$A$10000,$A162,Observed!$C$2:$C$10000,$C162)),AVERAGEIFS(Observed!P$2:P$10000,Observed!$A$2:$A$10000,$A162,Observed!$C$2:$C$10000,$C162),"")</f>
        <v/>
      </c>
      <c r="Q162" s="24" t="str">
        <f>IF(ISNUMBER(AVERAGEIFS(Observed!Q$2:Q$10000,Observed!$A$2:$A$10000,$A162,Observed!$C$2:$C$10000,$C162)),AVERAGEIFS(Observed!Q$2:Q$10000,Observed!$A$2:$A$10000,$A162,Observed!$C$2:$C$10000,$C162),"")</f>
        <v/>
      </c>
      <c r="R162" s="24" t="str">
        <f>IF(ISNUMBER(AVERAGEIFS(Observed!R$2:R$10000,Observed!$A$2:$A$10000,$A162,Observed!$C$2:$C$10000,$C162)),AVERAGEIFS(Observed!R$2:R$10000,Observed!$A$2:$A$10000,$A162,Observed!$C$2:$C$10000,$C162),"")</f>
        <v/>
      </c>
      <c r="S162" s="22" t="str">
        <f>IF(ISNUMBER(AVERAGEIFS(Observed!S$2:S$10000,Observed!$A$2:$A$10000,$A162,Observed!$C$2:$C$10000,$C162)),AVERAGEIFS(Observed!S$2:S$10000,Observed!$A$2:$A$10000,$A162,Observed!$C$2:$C$10000,$C162),"")</f>
        <v/>
      </c>
      <c r="T162" s="23" t="str">
        <f>IF(ISNUMBER(AVERAGEIFS(Observed!T$2:T$10000,Observed!$A$2:$A$10000,$A162,Observed!$C$2:$C$10000,$C162)),AVERAGEIFS(Observed!T$2:T$10000,Observed!$A$2:$A$10000,$A162,Observed!$C$2:$C$10000,$C162),"")</f>
        <v/>
      </c>
      <c r="U162" s="23" t="str">
        <f>IF(ISNUMBER(AVERAGEIFS(Observed!U$2:U$10000,Observed!$A$2:$A$10000,$A162,Observed!$C$2:$C$10000,$C162)),AVERAGEIFS(Observed!U$2:U$10000,Observed!$A$2:$A$10000,$A162,Observed!$C$2:$C$10000,$C162),"")</f>
        <v/>
      </c>
      <c r="V162" s="23" t="str">
        <f>IF(ISNUMBER(AVERAGEIFS(Observed!V$2:V$10000,Observed!$A$2:$A$10000,$A162,Observed!$C$2:$C$10000,$C162)),AVERAGEIFS(Observed!V$2:V$10000,Observed!$A$2:$A$10000,$A162,Observed!$C$2:$C$10000,$C162),"")</f>
        <v/>
      </c>
      <c r="W162" s="23" t="str">
        <f>IF(ISNUMBER(AVERAGEIFS(Observed!W$2:W$10000,Observed!$A$2:$A$10000,$A162,Observed!$C$2:$C$10000,$C162)),AVERAGEIFS(Observed!W$2:W$10000,Observed!$A$2:$A$10000,$A162,Observed!$C$2:$C$10000,$C162),"")</f>
        <v/>
      </c>
      <c r="X162" s="23" t="str">
        <f>IF(ISNUMBER(AVERAGEIFS(Observed!X$2:X$10000,Observed!$A$2:$A$10000,$A162,Observed!$C$2:$C$10000,$C162)),AVERAGEIFS(Observed!X$2:X$10000,Observed!$A$2:$A$10000,$A162,Observed!$C$2:$C$10000,$C162),"")</f>
        <v/>
      </c>
      <c r="Y162" s="23" t="str">
        <f>IF(ISNUMBER(AVERAGEIFS(Observed!Y$2:Y$10000,Observed!$A$2:$A$10000,$A162,Observed!$C$2:$C$10000,$C162)),AVERAGEIFS(Observed!Y$2:Y$10000,Observed!$A$2:$A$10000,$A162,Observed!$C$2:$C$10000,$C162),"")</f>
        <v/>
      </c>
      <c r="Z162" s="23" t="str">
        <f>IF(ISNUMBER(AVERAGEIFS(Observed!Z$2:Z$10000,Observed!$A$2:$A$10000,$A162,Observed!$C$2:$C$10000,$C162)),AVERAGEIFS(Observed!Z$2:Z$10000,Observed!$A$2:$A$10000,$A162,Observed!$C$2:$C$10000,$C162),"")</f>
        <v/>
      </c>
      <c r="AA162" s="23" t="str">
        <f>IF(ISNUMBER(AVERAGEIFS(Observed!AA$2:AA$10000,Observed!$A$2:$A$10000,$A162,Observed!$C$2:$C$10000,$C162)),AVERAGEIFS(Observed!AA$2:AA$10000,Observed!$A$2:$A$10000,$A162,Observed!$C$2:$C$10000,$C162),"")</f>
        <v/>
      </c>
      <c r="AB162" s="23" t="str">
        <f>IF(ISNUMBER(AVERAGEIFS(Observed!AB$2:AB$10000,Observed!$A$2:$A$10000,$A162,Observed!$C$2:$C$10000,$C162)),AVERAGEIFS(Observed!AB$2:AB$10000,Observed!$A$2:$A$10000,$A162,Observed!$C$2:$C$10000,$C162),"")</f>
        <v/>
      </c>
      <c r="AC162" s="23" t="str">
        <f>IF(ISNUMBER(AVERAGEIFS(Observed!AC$2:AC$10000,Observed!$A$2:$A$10000,$A162,Observed!$C$2:$C$10000,$C162)),AVERAGEIFS(Observed!AC$2:AC$10000,Observed!$A$2:$A$10000,$A162,Observed!$C$2:$C$10000,$C162),"")</f>
        <v/>
      </c>
      <c r="AD162" s="23">
        <f>IF(ISNUMBER(AVERAGEIFS(Observed!AD$2:AD$10000,Observed!$A$2:$A$10000,$A162,Observed!$C$2:$C$10000,$C162)),AVERAGEIFS(Observed!AD$2:AD$10000,Observed!$A$2:$A$10000,$A162,Observed!$C$2:$C$10000,$C162),"")</f>
        <v>23.5</v>
      </c>
      <c r="AE162" s="24">
        <f>IF(ISNUMBER(AVERAGEIFS(Observed!AE$2:AE$10000,Observed!$A$2:$A$10000,$A162,Observed!$C$2:$C$10000,$C162)),AVERAGEIFS(Observed!AE$2:AE$10000,Observed!$A$2:$A$10000,$A162,Observed!$C$2:$C$10000,$C162),"")</f>
        <v>3.7666666666666661E-2</v>
      </c>
      <c r="AF162" s="24">
        <f>IF(ISNUMBER(AVERAGEIFS(Observed!AF$2:AF$10000,Observed!$A$2:$A$10000,$A162,Observed!$C$2:$C$10000,$C162)),AVERAGEIFS(Observed!AF$2:AF$10000,Observed!$A$2:$A$10000,$A162,Observed!$C$2:$C$10000,$C162),"")</f>
        <v>3.7666666666666661E-2</v>
      </c>
      <c r="AG162" s="23" t="str">
        <f>IF(ISNUMBER(AVERAGEIFS(Observed!AG$2:AG$10000,Observed!$A$2:$A$10000,$A162,Observed!$C$2:$C$10000,$C162)),AVERAGEIFS(Observed!AG$2:AG$10000,Observed!$A$2:$A$10000,$A162,Observed!$C$2:$C$10000,$C162),"")</f>
        <v/>
      </c>
      <c r="AH162" s="23" t="str">
        <f>IF(ISNUMBER(AVERAGEIFS(Observed!AH$2:AH$10000,Observed!$A$2:$A$10000,$A162,Observed!$C$2:$C$10000,$C162)),AVERAGEIFS(Observed!AH$2:AH$10000,Observed!$A$2:$A$10000,$A162,Observed!$C$2:$C$10000,$C162),"")</f>
        <v/>
      </c>
      <c r="AI162" s="22" t="str">
        <f>IF(ISNUMBER(AVERAGEIFS(Observed!AI$2:AI$10000,Observed!$A$2:$A$10000,$A162,Observed!$C$2:$C$10000,$C162)),AVERAGEIFS(Observed!AI$2:AI$10000,Observed!$A$2:$A$10000,$A162,Observed!$C$2:$C$10000,$C162),"")</f>
        <v/>
      </c>
      <c r="AJ162" s="23" t="str">
        <f>IF(ISNUMBER(AVERAGEIFS(Observed!AJ$2:AJ$10000,Observed!$A$2:$A$10000,$A162,Observed!$C$2:$C$10000,$C162)),AVERAGEIFS(Observed!AJ$2:AJ$10000,Observed!$A$2:$A$10000,$A162,Observed!$C$2:$C$10000,$C162),"")</f>
        <v/>
      </c>
      <c r="AK162" s="23" t="str">
        <f>IF(ISNUMBER(AVERAGEIFS(Observed!AK$2:AK$10000,Observed!$A$2:$A$10000,$A162,Observed!$C$2:$C$10000,$C162)),AVERAGEIFS(Observed!AK$2:AK$10000,Observed!$A$2:$A$10000,$A162,Observed!$C$2:$C$10000,$C162),"")</f>
        <v/>
      </c>
      <c r="AL162" s="23" t="str">
        <f>IF(ISNUMBER(AVERAGEIFS(Observed!AL$2:AL$10000,Observed!$A$2:$A$10000,$A162,Observed!$C$2:$C$10000,$C162)),AVERAGEIFS(Observed!AL$2:AL$10000,Observed!$A$2:$A$10000,$A162,Observed!$C$2:$C$10000,$C162),"")</f>
        <v/>
      </c>
      <c r="AM162" s="23" t="str">
        <f>IF(ISNUMBER(AVERAGEIFS(Observed!AM$2:AM$10000,Observed!$A$2:$A$10000,$A162,Observed!$C$2:$C$10000,$C162)),AVERAGEIFS(Observed!AM$2:AM$10000,Observed!$A$2:$A$10000,$A162,Observed!$C$2:$C$10000,$C162),"")</f>
        <v/>
      </c>
      <c r="AN162" s="23" t="str">
        <f>IF(ISNUMBER(AVERAGEIFS(Observed!AN$2:AN$10000,Observed!$A$2:$A$10000,$A162,Observed!$C$2:$C$10000,$C162)),AVERAGEIFS(Observed!AN$2:AN$10000,Observed!$A$2:$A$10000,$A162,Observed!$C$2:$C$10000,$C162),"")</f>
        <v/>
      </c>
      <c r="AO162" s="2">
        <f>COUNTIFS(Observed!$A$2:$A$10000,$A162,Observed!$C$2:$C$10000,$C162)</f>
        <v>3</v>
      </c>
      <c r="AP162" s="2">
        <f t="shared" si="3"/>
        <v>4</v>
      </c>
    </row>
    <row r="163" spans="1:42" x14ac:dyDescent="0.25">
      <c r="A163" t="s">
        <v>31</v>
      </c>
      <c r="B163" t="s">
        <v>30</v>
      </c>
      <c r="C163" s="20">
        <v>42024</v>
      </c>
      <c r="D163">
        <v>1</v>
      </c>
      <c r="E163" t="s">
        <v>54</v>
      </c>
      <c r="G163" s="25" t="s">
        <v>73</v>
      </c>
      <c r="H163" t="s">
        <v>21</v>
      </c>
      <c r="I163">
        <v>2</v>
      </c>
      <c r="J163" s="2" t="s">
        <v>36</v>
      </c>
      <c r="K163" s="22">
        <f>IF(ISNUMBER(AVERAGEIFS(Observed!K$2:K$10000,Observed!$A$2:$A$10000,$A163,Observed!$C$2:$C$10000,$C163)),AVERAGEIFS(Observed!K$2:K$10000,Observed!$A$2:$A$10000,$A163,Observed!$C$2:$C$10000,$C163),"")</f>
        <v>1307.2666666666667</v>
      </c>
      <c r="L163" s="23">
        <f>IF(ISNUMBER(AVERAGEIFS(Observed!L$2:L$10000,Observed!$A$2:$A$10000,$A163,Observed!$C$2:$C$10000,$C163)),AVERAGEIFS(Observed!L$2:L$10000,Observed!$A$2:$A$10000,$A163,Observed!$C$2:$C$10000,$C163),"")</f>
        <v>130.72666666666666</v>
      </c>
      <c r="M163" s="23" t="str">
        <f>IF(ISNUMBER(AVERAGEIFS(Observed!M$2:M$10000,Observed!$A$2:$A$10000,$A163,Observed!$C$2:$C$10000,$C163)),AVERAGEIFS(Observed!M$2:M$10000,Observed!$A$2:$A$10000,$A163,Observed!$C$2:$C$10000,$C163),"")</f>
        <v/>
      </c>
      <c r="N163" s="23" t="str">
        <f>IF(ISNUMBER(AVERAGEIFS(Observed!N$2:N$10000,Observed!$A$2:$A$10000,$A163,Observed!$C$2:$C$10000,$C163)),AVERAGEIFS(Observed!N$2:N$10000,Observed!$A$2:$A$10000,$A163,Observed!$C$2:$C$10000,$C163),"")</f>
        <v/>
      </c>
      <c r="O163" s="23" t="str">
        <f>IF(ISNUMBER(AVERAGEIFS(Observed!O$2:O$10000,Observed!$A$2:$A$10000,$A163,Observed!$C$2:$C$10000,$C163)),AVERAGEIFS(Observed!O$2:O$10000,Observed!$A$2:$A$10000,$A163,Observed!$C$2:$C$10000,$C163),"")</f>
        <v/>
      </c>
      <c r="P163" s="24" t="str">
        <f>IF(ISNUMBER(AVERAGEIFS(Observed!P$2:P$10000,Observed!$A$2:$A$10000,$A163,Observed!$C$2:$C$10000,$C163)),AVERAGEIFS(Observed!P$2:P$10000,Observed!$A$2:$A$10000,$A163,Observed!$C$2:$C$10000,$C163),"")</f>
        <v/>
      </c>
      <c r="Q163" s="24" t="str">
        <f>IF(ISNUMBER(AVERAGEIFS(Observed!Q$2:Q$10000,Observed!$A$2:$A$10000,$A163,Observed!$C$2:$C$10000,$C163)),AVERAGEIFS(Observed!Q$2:Q$10000,Observed!$A$2:$A$10000,$A163,Observed!$C$2:$C$10000,$C163),"")</f>
        <v/>
      </c>
      <c r="R163" s="24" t="str">
        <f>IF(ISNUMBER(AVERAGEIFS(Observed!R$2:R$10000,Observed!$A$2:$A$10000,$A163,Observed!$C$2:$C$10000,$C163)),AVERAGEIFS(Observed!R$2:R$10000,Observed!$A$2:$A$10000,$A163,Observed!$C$2:$C$10000,$C163),"")</f>
        <v/>
      </c>
      <c r="S163" s="22" t="str">
        <f>IF(ISNUMBER(AVERAGEIFS(Observed!S$2:S$10000,Observed!$A$2:$A$10000,$A163,Observed!$C$2:$C$10000,$C163)),AVERAGEIFS(Observed!S$2:S$10000,Observed!$A$2:$A$10000,$A163,Observed!$C$2:$C$10000,$C163),"")</f>
        <v/>
      </c>
      <c r="T163" s="23" t="str">
        <f>IF(ISNUMBER(AVERAGEIFS(Observed!T$2:T$10000,Observed!$A$2:$A$10000,$A163,Observed!$C$2:$C$10000,$C163)),AVERAGEIFS(Observed!T$2:T$10000,Observed!$A$2:$A$10000,$A163,Observed!$C$2:$C$10000,$C163),"")</f>
        <v/>
      </c>
      <c r="U163" s="23" t="str">
        <f>IF(ISNUMBER(AVERAGEIFS(Observed!U$2:U$10000,Observed!$A$2:$A$10000,$A163,Observed!$C$2:$C$10000,$C163)),AVERAGEIFS(Observed!U$2:U$10000,Observed!$A$2:$A$10000,$A163,Observed!$C$2:$C$10000,$C163),"")</f>
        <v/>
      </c>
      <c r="V163" s="23" t="str">
        <f>IF(ISNUMBER(AVERAGEIFS(Observed!V$2:V$10000,Observed!$A$2:$A$10000,$A163,Observed!$C$2:$C$10000,$C163)),AVERAGEIFS(Observed!V$2:V$10000,Observed!$A$2:$A$10000,$A163,Observed!$C$2:$C$10000,$C163),"")</f>
        <v/>
      </c>
      <c r="W163" s="23" t="str">
        <f>IF(ISNUMBER(AVERAGEIFS(Observed!W$2:W$10000,Observed!$A$2:$A$10000,$A163,Observed!$C$2:$C$10000,$C163)),AVERAGEIFS(Observed!W$2:W$10000,Observed!$A$2:$A$10000,$A163,Observed!$C$2:$C$10000,$C163),"")</f>
        <v/>
      </c>
      <c r="X163" s="23" t="str">
        <f>IF(ISNUMBER(AVERAGEIFS(Observed!X$2:X$10000,Observed!$A$2:$A$10000,$A163,Observed!$C$2:$C$10000,$C163)),AVERAGEIFS(Observed!X$2:X$10000,Observed!$A$2:$A$10000,$A163,Observed!$C$2:$C$10000,$C163),"")</f>
        <v/>
      </c>
      <c r="Y163" s="23" t="str">
        <f>IF(ISNUMBER(AVERAGEIFS(Observed!Y$2:Y$10000,Observed!$A$2:$A$10000,$A163,Observed!$C$2:$C$10000,$C163)),AVERAGEIFS(Observed!Y$2:Y$10000,Observed!$A$2:$A$10000,$A163,Observed!$C$2:$C$10000,$C163),"")</f>
        <v/>
      </c>
      <c r="Z163" s="23" t="str">
        <f>IF(ISNUMBER(AVERAGEIFS(Observed!Z$2:Z$10000,Observed!$A$2:$A$10000,$A163,Observed!$C$2:$C$10000,$C163)),AVERAGEIFS(Observed!Z$2:Z$10000,Observed!$A$2:$A$10000,$A163,Observed!$C$2:$C$10000,$C163),"")</f>
        <v/>
      </c>
      <c r="AA163" s="23" t="str">
        <f>IF(ISNUMBER(AVERAGEIFS(Observed!AA$2:AA$10000,Observed!$A$2:$A$10000,$A163,Observed!$C$2:$C$10000,$C163)),AVERAGEIFS(Observed!AA$2:AA$10000,Observed!$A$2:$A$10000,$A163,Observed!$C$2:$C$10000,$C163),"")</f>
        <v/>
      </c>
      <c r="AB163" s="23" t="str">
        <f>IF(ISNUMBER(AVERAGEIFS(Observed!AB$2:AB$10000,Observed!$A$2:$A$10000,$A163,Observed!$C$2:$C$10000,$C163)),AVERAGEIFS(Observed!AB$2:AB$10000,Observed!$A$2:$A$10000,$A163,Observed!$C$2:$C$10000,$C163),"")</f>
        <v/>
      </c>
      <c r="AC163" s="23" t="str">
        <f>IF(ISNUMBER(AVERAGEIFS(Observed!AC$2:AC$10000,Observed!$A$2:$A$10000,$A163,Observed!$C$2:$C$10000,$C163)),AVERAGEIFS(Observed!AC$2:AC$10000,Observed!$A$2:$A$10000,$A163,Observed!$C$2:$C$10000,$C163),"")</f>
        <v/>
      </c>
      <c r="AD163" s="23">
        <f>IF(ISNUMBER(AVERAGEIFS(Observed!AD$2:AD$10000,Observed!$A$2:$A$10000,$A163,Observed!$C$2:$C$10000,$C163)),AVERAGEIFS(Observed!AD$2:AD$10000,Observed!$A$2:$A$10000,$A163,Observed!$C$2:$C$10000,$C163),"")</f>
        <v>18.466666666666669</v>
      </c>
      <c r="AE163" s="24">
        <f>IF(ISNUMBER(AVERAGEIFS(Observed!AE$2:AE$10000,Observed!$A$2:$A$10000,$A163,Observed!$C$2:$C$10000,$C163)),AVERAGEIFS(Observed!AE$2:AE$10000,Observed!$A$2:$A$10000,$A163,Observed!$C$2:$C$10000,$C163),"")</f>
        <v>0.03</v>
      </c>
      <c r="AF163" s="24">
        <f>IF(ISNUMBER(AVERAGEIFS(Observed!AF$2:AF$10000,Observed!$A$2:$A$10000,$A163,Observed!$C$2:$C$10000,$C163)),AVERAGEIFS(Observed!AF$2:AF$10000,Observed!$A$2:$A$10000,$A163,Observed!$C$2:$C$10000,$C163),"")</f>
        <v>0.03</v>
      </c>
      <c r="AG163" s="23" t="str">
        <f>IF(ISNUMBER(AVERAGEIFS(Observed!AG$2:AG$10000,Observed!$A$2:$A$10000,$A163,Observed!$C$2:$C$10000,$C163)),AVERAGEIFS(Observed!AG$2:AG$10000,Observed!$A$2:$A$10000,$A163,Observed!$C$2:$C$10000,$C163),"")</f>
        <v/>
      </c>
      <c r="AH163" s="23" t="str">
        <f>IF(ISNUMBER(AVERAGEIFS(Observed!AH$2:AH$10000,Observed!$A$2:$A$10000,$A163,Observed!$C$2:$C$10000,$C163)),AVERAGEIFS(Observed!AH$2:AH$10000,Observed!$A$2:$A$10000,$A163,Observed!$C$2:$C$10000,$C163),"")</f>
        <v/>
      </c>
      <c r="AI163" s="22" t="str">
        <f>IF(ISNUMBER(AVERAGEIFS(Observed!AI$2:AI$10000,Observed!$A$2:$A$10000,$A163,Observed!$C$2:$C$10000,$C163)),AVERAGEIFS(Observed!AI$2:AI$10000,Observed!$A$2:$A$10000,$A163,Observed!$C$2:$C$10000,$C163),"")</f>
        <v/>
      </c>
      <c r="AJ163" s="23" t="str">
        <f>IF(ISNUMBER(AVERAGEIFS(Observed!AJ$2:AJ$10000,Observed!$A$2:$A$10000,$A163,Observed!$C$2:$C$10000,$C163)),AVERAGEIFS(Observed!AJ$2:AJ$10000,Observed!$A$2:$A$10000,$A163,Observed!$C$2:$C$10000,$C163),"")</f>
        <v/>
      </c>
      <c r="AK163" s="23" t="str">
        <f>IF(ISNUMBER(AVERAGEIFS(Observed!AK$2:AK$10000,Observed!$A$2:$A$10000,$A163,Observed!$C$2:$C$10000,$C163)),AVERAGEIFS(Observed!AK$2:AK$10000,Observed!$A$2:$A$10000,$A163,Observed!$C$2:$C$10000,$C163),"")</f>
        <v/>
      </c>
      <c r="AL163" s="23" t="str">
        <f>IF(ISNUMBER(AVERAGEIFS(Observed!AL$2:AL$10000,Observed!$A$2:$A$10000,$A163,Observed!$C$2:$C$10000,$C163)),AVERAGEIFS(Observed!AL$2:AL$10000,Observed!$A$2:$A$10000,$A163,Observed!$C$2:$C$10000,$C163),"")</f>
        <v/>
      </c>
      <c r="AM163" s="23" t="str">
        <f>IF(ISNUMBER(AVERAGEIFS(Observed!AM$2:AM$10000,Observed!$A$2:$A$10000,$A163,Observed!$C$2:$C$10000,$C163)),AVERAGEIFS(Observed!AM$2:AM$10000,Observed!$A$2:$A$10000,$A163,Observed!$C$2:$C$10000,$C163),"")</f>
        <v/>
      </c>
      <c r="AN163" s="23" t="str">
        <f>IF(ISNUMBER(AVERAGEIFS(Observed!AN$2:AN$10000,Observed!$A$2:$A$10000,$A163,Observed!$C$2:$C$10000,$C163)),AVERAGEIFS(Observed!AN$2:AN$10000,Observed!$A$2:$A$10000,$A163,Observed!$C$2:$C$10000,$C163),"")</f>
        <v/>
      </c>
      <c r="AO163" s="2">
        <f>COUNTIFS(Observed!$A$2:$A$10000,$A163,Observed!$C$2:$C$10000,$C163)</f>
        <v>3</v>
      </c>
      <c r="AP163" s="2">
        <f t="shared" si="3"/>
        <v>4</v>
      </c>
    </row>
    <row r="164" spans="1:42" x14ac:dyDescent="0.25">
      <c r="A164" t="s">
        <v>34</v>
      </c>
      <c r="B164" t="s">
        <v>30</v>
      </c>
      <c r="C164" s="20">
        <v>42031</v>
      </c>
      <c r="D164">
        <v>1</v>
      </c>
      <c r="E164" t="s">
        <v>56</v>
      </c>
      <c r="G164" s="25" t="s">
        <v>73</v>
      </c>
      <c r="H164" t="s">
        <v>21</v>
      </c>
      <c r="I164">
        <v>2</v>
      </c>
      <c r="J164" s="2" t="s">
        <v>37</v>
      </c>
      <c r="K164" s="22">
        <f>IF(ISNUMBER(AVERAGEIFS(Observed!K$2:K$10000,Observed!$A$2:$A$10000,$A164,Observed!$C$2:$C$10000,$C164)),AVERAGEIFS(Observed!K$2:K$10000,Observed!$A$2:$A$10000,$A164,Observed!$C$2:$C$10000,$C164),"")</f>
        <v>1156.8666666666668</v>
      </c>
      <c r="L164" s="23">
        <f>IF(ISNUMBER(AVERAGEIFS(Observed!L$2:L$10000,Observed!$A$2:$A$10000,$A164,Observed!$C$2:$C$10000,$C164)),AVERAGEIFS(Observed!L$2:L$10000,Observed!$A$2:$A$10000,$A164,Observed!$C$2:$C$10000,$C164),"")</f>
        <v>115.68666666666667</v>
      </c>
      <c r="M164" s="23" t="str">
        <f>IF(ISNUMBER(AVERAGEIFS(Observed!M$2:M$10000,Observed!$A$2:$A$10000,$A164,Observed!$C$2:$C$10000,$C164)),AVERAGEIFS(Observed!M$2:M$10000,Observed!$A$2:$A$10000,$A164,Observed!$C$2:$C$10000,$C164),"")</f>
        <v/>
      </c>
      <c r="N164" s="23" t="str">
        <f>IF(ISNUMBER(AVERAGEIFS(Observed!N$2:N$10000,Observed!$A$2:$A$10000,$A164,Observed!$C$2:$C$10000,$C164)),AVERAGEIFS(Observed!N$2:N$10000,Observed!$A$2:$A$10000,$A164,Observed!$C$2:$C$10000,$C164),"")</f>
        <v/>
      </c>
      <c r="O164" s="23" t="str">
        <f>IF(ISNUMBER(AVERAGEIFS(Observed!O$2:O$10000,Observed!$A$2:$A$10000,$A164,Observed!$C$2:$C$10000,$C164)),AVERAGEIFS(Observed!O$2:O$10000,Observed!$A$2:$A$10000,$A164,Observed!$C$2:$C$10000,$C164),"")</f>
        <v/>
      </c>
      <c r="P164" s="24" t="str">
        <f>IF(ISNUMBER(AVERAGEIFS(Observed!P$2:P$10000,Observed!$A$2:$A$10000,$A164,Observed!$C$2:$C$10000,$C164)),AVERAGEIFS(Observed!P$2:P$10000,Observed!$A$2:$A$10000,$A164,Observed!$C$2:$C$10000,$C164),"")</f>
        <v/>
      </c>
      <c r="Q164" s="24" t="str">
        <f>IF(ISNUMBER(AVERAGEIFS(Observed!Q$2:Q$10000,Observed!$A$2:$A$10000,$A164,Observed!$C$2:$C$10000,$C164)),AVERAGEIFS(Observed!Q$2:Q$10000,Observed!$A$2:$A$10000,$A164,Observed!$C$2:$C$10000,$C164),"")</f>
        <v/>
      </c>
      <c r="R164" s="24" t="str">
        <f>IF(ISNUMBER(AVERAGEIFS(Observed!R$2:R$10000,Observed!$A$2:$A$10000,$A164,Observed!$C$2:$C$10000,$C164)),AVERAGEIFS(Observed!R$2:R$10000,Observed!$A$2:$A$10000,$A164,Observed!$C$2:$C$10000,$C164),"")</f>
        <v/>
      </c>
      <c r="S164" s="22" t="str">
        <f>IF(ISNUMBER(AVERAGEIFS(Observed!S$2:S$10000,Observed!$A$2:$A$10000,$A164,Observed!$C$2:$C$10000,$C164)),AVERAGEIFS(Observed!S$2:S$10000,Observed!$A$2:$A$10000,$A164,Observed!$C$2:$C$10000,$C164),"")</f>
        <v/>
      </c>
      <c r="T164" s="23" t="str">
        <f>IF(ISNUMBER(AVERAGEIFS(Observed!T$2:T$10000,Observed!$A$2:$A$10000,$A164,Observed!$C$2:$C$10000,$C164)),AVERAGEIFS(Observed!T$2:T$10000,Observed!$A$2:$A$10000,$A164,Observed!$C$2:$C$10000,$C164),"")</f>
        <v/>
      </c>
      <c r="U164" s="23" t="str">
        <f>IF(ISNUMBER(AVERAGEIFS(Observed!U$2:U$10000,Observed!$A$2:$A$10000,$A164,Observed!$C$2:$C$10000,$C164)),AVERAGEIFS(Observed!U$2:U$10000,Observed!$A$2:$A$10000,$A164,Observed!$C$2:$C$10000,$C164),"")</f>
        <v/>
      </c>
      <c r="V164" s="23" t="str">
        <f>IF(ISNUMBER(AVERAGEIFS(Observed!V$2:V$10000,Observed!$A$2:$A$10000,$A164,Observed!$C$2:$C$10000,$C164)),AVERAGEIFS(Observed!V$2:V$10000,Observed!$A$2:$A$10000,$A164,Observed!$C$2:$C$10000,$C164),"")</f>
        <v/>
      </c>
      <c r="W164" s="23" t="str">
        <f>IF(ISNUMBER(AVERAGEIFS(Observed!W$2:W$10000,Observed!$A$2:$A$10000,$A164,Observed!$C$2:$C$10000,$C164)),AVERAGEIFS(Observed!W$2:W$10000,Observed!$A$2:$A$10000,$A164,Observed!$C$2:$C$10000,$C164),"")</f>
        <v/>
      </c>
      <c r="X164" s="23" t="str">
        <f>IF(ISNUMBER(AVERAGEIFS(Observed!X$2:X$10000,Observed!$A$2:$A$10000,$A164,Observed!$C$2:$C$10000,$C164)),AVERAGEIFS(Observed!X$2:X$10000,Observed!$A$2:$A$10000,$A164,Observed!$C$2:$C$10000,$C164),"")</f>
        <v/>
      </c>
      <c r="Y164" s="23" t="str">
        <f>IF(ISNUMBER(AVERAGEIFS(Observed!Y$2:Y$10000,Observed!$A$2:$A$10000,$A164,Observed!$C$2:$C$10000,$C164)),AVERAGEIFS(Observed!Y$2:Y$10000,Observed!$A$2:$A$10000,$A164,Observed!$C$2:$C$10000,$C164),"")</f>
        <v/>
      </c>
      <c r="Z164" s="23" t="str">
        <f>IF(ISNUMBER(AVERAGEIFS(Observed!Z$2:Z$10000,Observed!$A$2:$A$10000,$A164,Observed!$C$2:$C$10000,$C164)),AVERAGEIFS(Observed!Z$2:Z$10000,Observed!$A$2:$A$10000,$A164,Observed!$C$2:$C$10000,$C164),"")</f>
        <v/>
      </c>
      <c r="AA164" s="23" t="str">
        <f>IF(ISNUMBER(AVERAGEIFS(Observed!AA$2:AA$10000,Observed!$A$2:$A$10000,$A164,Observed!$C$2:$C$10000,$C164)),AVERAGEIFS(Observed!AA$2:AA$10000,Observed!$A$2:$A$10000,$A164,Observed!$C$2:$C$10000,$C164),"")</f>
        <v/>
      </c>
      <c r="AB164" s="23" t="str">
        <f>IF(ISNUMBER(AVERAGEIFS(Observed!AB$2:AB$10000,Observed!$A$2:$A$10000,$A164,Observed!$C$2:$C$10000,$C164)),AVERAGEIFS(Observed!AB$2:AB$10000,Observed!$A$2:$A$10000,$A164,Observed!$C$2:$C$10000,$C164),"")</f>
        <v/>
      </c>
      <c r="AC164" s="23" t="str">
        <f>IF(ISNUMBER(AVERAGEIFS(Observed!AC$2:AC$10000,Observed!$A$2:$A$10000,$A164,Observed!$C$2:$C$10000,$C164)),AVERAGEIFS(Observed!AC$2:AC$10000,Observed!$A$2:$A$10000,$A164,Observed!$C$2:$C$10000,$C164),"")</f>
        <v/>
      </c>
      <c r="AD164" s="23">
        <f>IF(ISNUMBER(AVERAGEIFS(Observed!AD$2:AD$10000,Observed!$A$2:$A$10000,$A164,Observed!$C$2:$C$10000,$C164)),AVERAGEIFS(Observed!AD$2:AD$10000,Observed!$A$2:$A$10000,$A164,Observed!$C$2:$C$10000,$C164),"")</f>
        <v>21.2</v>
      </c>
      <c r="AE164" s="24">
        <f>IF(ISNUMBER(AVERAGEIFS(Observed!AE$2:AE$10000,Observed!$A$2:$A$10000,$A164,Observed!$C$2:$C$10000,$C164)),AVERAGEIFS(Observed!AE$2:AE$10000,Observed!$A$2:$A$10000,$A164,Observed!$C$2:$C$10000,$C164),"")</f>
        <v>3.4000000000000002E-2</v>
      </c>
      <c r="AF164" s="24">
        <f>IF(ISNUMBER(AVERAGEIFS(Observed!AF$2:AF$10000,Observed!$A$2:$A$10000,$A164,Observed!$C$2:$C$10000,$C164)),AVERAGEIFS(Observed!AF$2:AF$10000,Observed!$A$2:$A$10000,$A164,Observed!$C$2:$C$10000,$C164),"")</f>
        <v>3.4000000000000002E-2</v>
      </c>
      <c r="AG164" s="23" t="str">
        <f>IF(ISNUMBER(AVERAGEIFS(Observed!AG$2:AG$10000,Observed!$A$2:$A$10000,$A164,Observed!$C$2:$C$10000,$C164)),AVERAGEIFS(Observed!AG$2:AG$10000,Observed!$A$2:$A$10000,$A164,Observed!$C$2:$C$10000,$C164),"")</f>
        <v/>
      </c>
      <c r="AH164" s="23" t="str">
        <f>IF(ISNUMBER(AVERAGEIFS(Observed!AH$2:AH$10000,Observed!$A$2:$A$10000,$A164,Observed!$C$2:$C$10000,$C164)),AVERAGEIFS(Observed!AH$2:AH$10000,Observed!$A$2:$A$10000,$A164,Observed!$C$2:$C$10000,$C164),"")</f>
        <v/>
      </c>
      <c r="AI164" s="22" t="str">
        <f>IF(ISNUMBER(AVERAGEIFS(Observed!AI$2:AI$10000,Observed!$A$2:$A$10000,$A164,Observed!$C$2:$C$10000,$C164)),AVERAGEIFS(Observed!AI$2:AI$10000,Observed!$A$2:$A$10000,$A164,Observed!$C$2:$C$10000,$C164),"")</f>
        <v/>
      </c>
      <c r="AJ164" s="23" t="str">
        <f>IF(ISNUMBER(AVERAGEIFS(Observed!AJ$2:AJ$10000,Observed!$A$2:$A$10000,$A164,Observed!$C$2:$C$10000,$C164)),AVERAGEIFS(Observed!AJ$2:AJ$10000,Observed!$A$2:$A$10000,$A164,Observed!$C$2:$C$10000,$C164),"")</f>
        <v/>
      </c>
      <c r="AK164" s="23" t="str">
        <f>IF(ISNUMBER(AVERAGEIFS(Observed!AK$2:AK$10000,Observed!$A$2:$A$10000,$A164,Observed!$C$2:$C$10000,$C164)),AVERAGEIFS(Observed!AK$2:AK$10000,Observed!$A$2:$A$10000,$A164,Observed!$C$2:$C$10000,$C164),"")</f>
        <v/>
      </c>
      <c r="AL164" s="23" t="str">
        <f>IF(ISNUMBER(AVERAGEIFS(Observed!AL$2:AL$10000,Observed!$A$2:$A$10000,$A164,Observed!$C$2:$C$10000,$C164)),AVERAGEIFS(Observed!AL$2:AL$10000,Observed!$A$2:$A$10000,$A164,Observed!$C$2:$C$10000,$C164),"")</f>
        <v/>
      </c>
      <c r="AM164" s="23" t="str">
        <f>IF(ISNUMBER(AVERAGEIFS(Observed!AM$2:AM$10000,Observed!$A$2:$A$10000,$A164,Observed!$C$2:$C$10000,$C164)),AVERAGEIFS(Observed!AM$2:AM$10000,Observed!$A$2:$A$10000,$A164,Observed!$C$2:$C$10000,$C164),"")</f>
        <v/>
      </c>
      <c r="AN164" s="23" t="str">
        <f>IF(ISNUMBER(AVERAGEIFS(Observed!AN$2:AN$10000,Observed!$A$2:$A$10000,$A164,Observed!$C$2:$C$10000,$C164)),AVERAGEIFS(Observed!AN$2:AN$10000,Observed!$A$2:$A$10000,$A164,Observed!$C$2:$C$10000,$C164),"")</f>
        <v/>
      </c>
      <c r="AO164" s="2">
        <f>COUNTIFS(Observed!$A$2:$A$10000,$A164,Observed!$C$2:$C$10000,$C164)</f>
        <v>3</v>
      </c>
      <c r="AP164" s="2">
        <f t="shared" si="3"/>
        <v>4</v>
      </c>
    </row>
    <row r="165" spans="1:42" x14ac:dyDescent="0.25">
      <c r="A165" t="s">
        <v>33</v>
      </c>
      <c r="B165" t="s">
        <v>30</v>
      </c>
      <c r="C165" s="20">
        <v>42031</v>
      </c>
      <c r="D165">
        <v>1</v>
      </c>
      <c r="E165" t="s">
        <v>58</v>
      </c>
      <c r="G165" s="25" t="s">
        <v>73</v>
      </c>
      <c r="H165" t="s">
        <v>21</v>
      </c>
      <c r="I165">
        <v>2</v>
      </c>
      <c r="J165" s="2" t="s">
        <v>37</v>
      </c>
      <c r="K165" s="22">
        <f>IF(ISNUMBER(AVERAGEIFS(Observed!K$2:K$10000,Observed!$A$2:$A$10000,$A165,Observed!$C$2:$C$10000,$C165)),AVERAGEIFS(Observed!K$2:K$10000,Observed!$A$2:$A$10000,$A165,Observed!$C$2:$C$10000,$C165),"")</f>
        <v>981.4</v>
      </c>
      <c r="L165" s="23">
        <f>IF(ISNUMBER(AVERAGEIFS(Observed!L$2:L$10000,Observed!$A$2:$A$10000,$A165,Observed!$C$2:$C$10000,$C165)),AVERAGEIFS(Observed!L$2:L$10000,Observed!$A$2:$A$10000,$A165,Observed!$C$2:$C$10000,$C165),"")</f>
        <v>98.14</v>
      </c>
      <c r="M165" s="23" t="str">
        <f>IF(ISNUMBER(AVERAGEIFS(Observed!M$2:M$10000,Observed!$A$2:$A$10000,$A165,Observed!$C$2:$C$10000,$C165)),AVERAGEIFS(Observed!M$2:M$10000,Observed!$A$2:$A$10000,$A165,Observed!$C$2:$C$10000,$C165),"")</f>
        <v/>
      </c>
      <c r="N165" s="23" t="str">
        <f>IF(ISNUMBER(AVERAGEIFS(Observed!N$2:N$10000,Observed!$A$2:$A$10000,$A165,Observed!$C$2:$C$10000,$C165)),AVERAGEIFS(Observed!N$2:N$10000,Observed!$A$2:$A$10000,$A165,Observed!$C$2:$C$10000,$C165),"")</f>
        <v/>
      </c>
      <c r="O165" s="23" t="str">
        <f>IF(ISNUMBER(AVERAGEIFS(Observed!O$2:O$10000,Observed!$A$2:$A$10000,$A165,Observed!$C$2:$C$10000,$C165)),AVERAGEIFS(Observed!O$2:O$10000,Observed!$A$2:$A$10000,$A165,Observed!$C$2:$C$10000,$C165),"")</f>
        <v/>
      </c>
      <c r="P165" s="24" t="str">
        <f>IF(ISNUMBER(AVERAGEIFS(Observed!P$2:P$10000,Observed!$A$2:$A$10000,$A165,Observed!$C$2:$C$10000,$C165)),AVERAGEIFS(Observed!P$2:P$10000,Observed!$A$2:$A$10000,$A165,Observed!$C$2:$C$10000,$C165),"")</f>
        <v/>
      </c>
      <c r="Q165" s="24" t="str">
        <f>IF(ISNUMBER(AVERAGEIFS(Observed!Q$2:Q$10000,Observed!$A$2:$A$10000,$A165,Observed!$C$2:$C$10000,$C165)),AVERAGEIFS(Observed!Q$2:Q$10000,Observed!$A$2:$A$10000,$A165,Observed!$C$2:$C$10000,$C165),"")</f>
        <v/>
      </c>
      <c r="R165" s="24" t="str">
        <f>IF(ISNUMBER(AVERAGEIFS(Observed!R$2:R$10000,Observed!$A$2:$A$10000,$A165,Observed!$C$2:$C$10000,$C165)),AVERAGEIFS(Observed!R$2:R$10000,Observed!$A$2:$A$10000,$A165,Observed!$C$2:$C$10000,$C165),"")</f>
        <v/>
      </c>
      <c r="S165" s="22" t="str">
        <f>IF(ISNUMBER(AVERAGEIFS(Observed!S$2:S$10000,Observed!$A$2:$A$10000,$A165,Observed!$C$2:$C$10000,$C165)),AVERAGEIFS(Observed!S$2:S$10000,Observed!$A$2:$A$10000,$A165,Observed!$C$2:$C$10000,$C165),"")</f>
        <v/>
      </c>
      <c r="T165" s="23" t="str">
        <f>IF(ISNUMBER(AVERAGEIFS(Observed!T$2:T$10000,Observed!$A$2:$A$10000,$A165,Observed!$C$2:$C$10000,$C165)),AVERAGEIFS(Observed!T$2:T$10000,Observed!$A$2:$A$10000,$A165,Observed!$C$2:$C$10000,$C165),"")</f>
        <v/>
      </c>
      <c r="U165" s="23" t="str">
        <f>IF(ISNUMBER(AVERAGEIFS(Observed!U$2:U$10000,Observed!$A$2:$A$10000,$A165,Observed!$C$2:$C$10000,$C165)),AVERAGEIFS(Observed!U$2:U$10000,Observed!$A$2:$A$10000,$A165,Observed!$C$2:$C$10000,$C165),"")</f>
        <v/>
      </c>
      <c r="V165" s="23" t="str">
        <f>IF(ISNUMBER(AVERAGEIFS(Observed!V$2:V$10000,Observed!$A$2:$A$10000,$A165,Observed!$C$2:$C$10000,$C165)),AVERAGEIFS(Observed!V$2:V$10000,Observed!$A$2:$A$10000,$A165,Observed!$C$2:$C$10000,$C165),"")</f>
        <v/>
      </c>
      <c r="W165" s="23" t="str">
        <f>IF(ISNUMBER(AVERAGEIFS(Observed!W$2:W$10000,Observed!$A$2:$A$10000,$A165,Observed!$C$2:$C$10000,$C165)),AVERAGEIFS(Observed!W$2:W$10000,Observed!$A$2:$A$10000,$A165,Observed!$C$2:$C$10000,$C165),"")</f>
        <v/>
      </c>
      <c r="X165" s="23" t="str">
        <f>IF(ISNUMBER(AVERAGEIFS(Observed!X$2:X$10000,Observed!$A$2:$A$10000,$A165,Observed!$C$2:$C$10000,$C165)),AVERAGEIFS(Observed!X$2:X$10000,Observed!$A$2:$A$10000,$A165,Observed!$C$2:$C$10000,$C165),"")</f>
        <v/>
      </c>
      <c r="Y165" s="23" t="str">
        <f>IF(ISNUMBER(AVERAGEIFS(Observed!Y$2:Y$10000,Observed!$A$2:$A$10000,$A165,Observed!$C$2:$C$10000,$C165)),AVERAGEIFS(Observed!Y$2:Y$10000,Observed!$A$2:$A$10000,$A165,Observed!$C$2:$C$10000,$C165),"")</f>
        <v/>
      </c>
      <c r="Z165" s="23" t="str">
        <f>IF(ISNUMBER(AVERAGEIFS(Observed!Z$2:Z$10000,Observed!$A$2:$A$10000,$A165,Observed!$C$2:$C$10000,$C165)),AVERAGEIFS(Observed!Z$2:Z$10000,Observed!$A$2:$A$10000,$A165,Observed!$C$2:$C$10000,$C165),"")</f>
        <v/>
      </c>
      <c r="AA165" s="23" t="str">
        <f>IF(ISNUMBER(AVERAGEIFS(Observed!AA$2:AA$10000,Observed!$A$2:$A$10000,$A165,Observed!$C$2:$C$10000,$C165)),AVERAGEIFS(Observed!AA$2:AA$10000,Observed!$A$2:$A$10000,$A165,Observed!$C$2:$C$10000,$C165),"")</f>
        <v/>
      </c>
      <c r="AB165" s="23" t="str">
        <f>IF(ISNUMBER(AVERAGEIFS(Observed!AB$2:AB$10000,Observed!$A$2:$A$10000,$A165,Observed!$C$2:$C$10000,$C165)),AVERAGEIFS(Observed!AB$2:AB$10000,Observed!$A$2:$A$10000,$A165,Observed!$C$2:$C$10000,$C165),"")</f>
        <v/>
      </c>
      <c r="AC165" s="23" t="str">
        <f>IF(ISNUMBER(AVERAGEIFS(Observed!AC$2:AC$10000,Observed!$A$2:$A$10000,$A165,Observed!$C$2:$C$10000,$C165)),AVERAGEIFS(Observed!AC$2:AC$10000,Observed!$A$2:$A$10000,$A165,Observed!$C$2:$C$10000,$C165),"")</f>
        <v/>
      </c>
      <c r="AD165" s="23">
        <f>IF(ISNUMBER(AVERAGEIFS(Observed!AD$2:AD$10000,Observed!$A$2:$A$10000,$A165,Observed!$C$2:$C$10000,$C165)),AVERAGEIFS(Observed!AD$2:AD$10000,Observed!$A$2:$A$10000,$A165,Observed!$C$2:$C$10000,$C165),"")</f>
        <v>18.200000000000003</v>
      </c>
      <c r="AE165" s="24">
        <f>IF(ISNUMBER(AVERAGEIFS(Observed!AE$2:AE$10000,Observed!$A$2:$A$10000,$A165,Observed!$C$2:$C$10000,$C165)),AVERAGEIFS(Observed!AE$2:AE$10000,Observed!$A$2:$A$10000,$A165,Observed!$C$2:$C$10000,$C165),"")</f>
        <v>2.8999999999999998E-2</v>
      </c>
      <c r="AF165" s="24">
        <f>IF(ISNUMBER(AVERAGEIFS(Observed!AF$2:AF$10000,Observed!$A$2:$A$10000,$A165,Observed!$C$2:$C$10000,$C165)),AVERAGEIFS(Observed!AF$2:AF$10000,Observed!$A$2:$A$10000,$A165,Observed!$C$2:$C$10000,$C165),"")</f>
        <v>2.8999999999999998E-2</v>
      </c>
      <c r="AG165" s="23" t="str">
        <f>IF(ISNUMBER(AVERAGEIFS(Observed!AG$2:AG$10000,Observed!$A$2:$A$10000,$A165,Observed!$C$2:$C$10000,$C165)),AVERAGEIFS(Observed!AG$2:AG$10000,Observed!$A$2:$A$10000,$A165,Observed!$C$2:$C$10000,$C165),"")</f>
        <v/>
      </c>
      <c r="AH165" s="23" t="str">
        <f>IF(ISNUMBER(AVERAGEIFS(Observed!AH$2:AH$10000,Observed!$A$2:$A$10000,$A165,Observed!$C$2:$C$10000,$C165)),AVERAGEIFS(Observed!AH$2:AH$10000,Observed!$A$2:$A$10000,$A165,Observed!$C$2:$C$10000,$C165),"")</f>
        <v/>
      </c>
      <c r="AI165" s="22" t="str">
        <f>IF(ISNUMBER(AVERAGEIFS(Observed!AI$2:AI$10000,Observed!$A$2:$A$10000,$A165,Observed!$C$2:$C$10000,$C165)),AVERAGEIFS(Observed!AI$2:AI$10000,Observed!$A$2:$A$10000,$A165,Observed!$C$2:$C$10000,$C165),"")</f>
        <v/>
      </c>
      <c r="AJ165" s="23" t="str">
        <f>IF(ISNUMBER(AVERAGEIFS(Observed!AJ$2:AJ$10000,Observed!$A$2:$A$10000,$A165,Observed!$C$2:$C$10000,$C165)),AVERAGEIFS(Observed!AJ$2:AJ$10000,Observed!$A$2:$A$10000,$A165,Observed!$C$2:$C$10000,$C165),"")</f>
        <v/>
      </c>
      <c r="AK165" s="23" t="str">
        <f>IF(ISNUMBER(AVERAGEIFS(Observed!AK$2:AK$10000,Observed!$A$2:$A$10000,$A165,Observed!$C$2:$C$10000,$C165)),AVERAGEIFS(Observed!AK$2:AK$10000,Observed!$A$2:$A$10000,$A165,Observed!$C$2:$C$10000,$C165),"")</f>
        <v/>
      </c>
      <c r="AL165" s="23" t="str">
        <f>IF(ISNUMBER(AVERAGEIFS(Observed!AL$2:AL$10000,Observed!$A$2:$A$10000,$A165,Observed!$C$2:$C$10000,$C165)),AVERAGEIFS(Observed!AL$2:AL$10000,Observed!$A$2:$A$10000,$A165,Observed!$C$2:$C$10000,$C165),"")</f>
        <v/>
      </c>
      <c r="AM165" s="23" t="str">
        <f>IF(ISNUMBER(AVERAGEIFS(Observed!AM$2:AM$10000,Observed!$A$2:$A$10000,$A165,Observed!$C$2:$C$10000,$C165)),AVERAGEIFS(Observed!AM$2:AM$10000,Observed!$A$2:$A$10000,$A165,Observed!$C$2:$C$10000,$C165),"")</f>
        <v/>
      </c>
      <c r="AN165" s="23" t="str">
        <f>IF(ISNUMBER(AVERAGEIFS(Observed!AN$2:AN$10000,Observed!$A$2:$A$10000,$A165,Observed!$C$2:$C$10000,$C165)),AVERAGEIFS(Observed!AN$2:AN$10000,Observed!$A$2:$A$10000,$A165,Observed!$C$2:$C$10000,$C165),"")</f>
        <v/>
      </c>
      <c r="AO165" s="2">
        <f>COUNTIFS(Observed!$A$2:$A$10000,$A165,Observed!$C$2:$C$10000,$C165)</f>
        <v>3</v>
      </c>
      <c r="AP165" s="2">
        <f t="shared" si="3"/>
        <v>4</v>
      </c>
    </row>
    <row r="166" spans="1:42" x14ac:dyDescent="0.25">
      <c r="A166" t="s">
        <v>29</v>
      </c>
      <c r="B166" t="s">
        <v>30</v>
      </c>
      <c r="C166" s="20">
        <v>42031</v>
      </c>
      <c r="D166">
        <v>1</v>
      </c>
      <c r="E166" t="s">
        <v>55</v>
      </c>
      <c r="G166" s="25" t="s">
        <v>73</v>
      </c>
      <c r="H166" t="s">
        <v>21</v>
      </c>
      <c r="I166">
        <v>2</v>
      </c>
      <c r="J166" s="2" t="s">
        <v>37</v>
      </c>
      <c r="K166" s="22">
        <f>IF(ISNUMBER(AVERAGEIFS(Observed!K$2:K$10000,Observed!$A$2:$A$10000,$A166,Observed!$C$2:$C$10000,$C166)),AVERAGEIFS(Observed!K$2:K$10000,Observed!$A$2:$A$10000,$A166,Observed!$C$2:$C$10000,$C166),"")</f>
        <v>1238.3333333333333</v>
      </c>
      <c r="L166" s="23">
        <f>IF(ISNUMBER(AVERAGEIFS(Observed!L$2:L$10000,Observed!$A$2:$A$10000,$A166,Observed!$C$2:$C$10000,$C166)),AVERAGEIFS(Observed!L$2:L$10000,Observed!$A$2:$A$10000,$A166,Observed!$C$2:$C$10000,$C166),"")</f>
        <v>123.83333333333333</v>
      </c>
      <c r="M166" s="23" t="str">
        <f>IF(ISNUMBER(AVERAGEIFS(Observed!M$2:M$10000,Observed!$A$2:$A$10000,$A166,Observed!$C$2:$C$10000,$C166)),AVERAGEIFS(Observed!M$2:M$10000,Observed!$A$2:$A$10000,$A166,Observed!$C$2:$C$10000,$C166),"")</f>
        <v/>
      </c>
      <c r="N166" s="23" t="str">
        <f>IF(ISNUMBER(AVERAGEIFS(Observed!N$2:N$10000,Observed!$A$2:$A$10000,$A166,Observed!$C$2:$C$10000,$C166)),AVERAGEIFS(Observed!N$2:N$10000,Observed!$A$2:$A$10000,$A166,Observed!$C$2:$C$10000,$C166),"")</f>
        <v/>
      </c>
      <c r="O166" s="23" t="str">
        <f>IF(ISNUMBER(AVERAGEIFS(Observed!O$2:O$10000,Observed!$A$2:$A$10000,$A166,Observed!$C$2:$C$10000,$C166)),AVERAGEIFS(Observed!O$2:O$10000,Observed!$A$2:$A$10000,$A166,Observed!$C$2:$C$10000,$C166),"")</f>
        <v/>
      </c>
      <c r="P166" s="24" t="str">
        <f>IF(ISNUMBER(AVERAGEIFS(Observed!P$2:P$10000,Observed!$A$2:$A$10000,$A166,Observed!$C$2:$C$10000,$C166)),AVERAGEIFS(Observed!P$2:P$10000,Observed!$A$2:$A$10000,$A166,Observed!$C$2:$C$10000,$C166),"")</f>
        <v/>
      </c>
      <c r="Q166" s="24" t="str">
        <f>IF(ISNUMBER(AVERAGEIFS(Observed!Q$2:Q$10000,Observed!$A$2:$A$10000,$A166,Observed!$C$2:$C$10000,$C166)),AVERAGEIFS(Observed!Q$2:Q$10000,Observed!$A$2:$A$10000,$A166,Observed!$C$2:$C$10000,$C166),"")</f>
        <v/>
      </c>
      <c r="R166" s="24" t="str">
        <f>IF(ISNUMBER(AVERAGEIFS(Observed!R$2:R$10000,Observed!$A$2:$A$10000,$A166,Observed!$C$2:$C$10000,$C166)),AVERAGEIFS(Observed!R$2:R$10000,Observed!$A$2:$A$10000,$A166,Observed!$C$2:$C$10000,$C166),"")</f>
        <v/>
      </c>
      <c r="S166" s="22" t="str">
        <f>IF(ISNUMBER(AVERAGEIFS(Observed!S$2:S$10000,Observed!$A$2:$A$10000,$A166,Observed!$C$2:$C$10000,$C166)),AVERAGEIFS(Observed!S$2:S$10000,Observed!$A$2:$A$10000,$A166,Observed!$C$2:$C$10000,$C166),"")</f>
        <v/>
      </c>
      <c r="T166" s="23" t="str">
        <f>IF(ISNUMBER(AVERAGEIFS(Observed!T$2:T$10000,Observed!$A$2:$A$10000,$A166,Observed!$C$2:$C$10000,$C166)),AVERAGEIFS(Observed!T$2:T$10000,Observed!$A$2:$A$10000,$A166,Observed!$C$2:$C$10000,$C166),"")</f>
        <v/>
      </c>
      <c r="U166" s="23" t="str">
        <f>IF(ISNUMBER(AVERAGEIFS(Observed!U$2:U$10000,Observed!$A$2:$A$10000,$A166,Observed!$C$2:$C$10000,$C166)),AVERAGEIFS(Observed!U$2:U$10000,Observed!$A$2:$A$10000,$A166,Observed!$C$2:$C$10000,$C166),"")</f>
        <v/>
      </c>
      <c r="V166" s="23" t="str">
        <f>IF(ISNUMBER(AVERAGEIFS(Observed!V$2:V$10000,Observed!$A$2:$A$10000,$A166,Observed!$C$2:$C$10000,$C166)),AVERAGEIFS(Observed!V$2:V$10000,Observed!$A$2:$A$10000,$A166,Observed!$C$2:$C$10000,$C166),"")</f>
        <v/>
      </c>
      <c r="W166" s="23" t="str">
        <f>IF(ISNUMBER(AVERAGEIFS(Observed!W$2:W$10000,Observed!$A$2:$A$10000,$A166,Observed!$C$2:$C$10000,$C166)),AVERAGEIFS(Observed!W$2:W$10000,Observed!$A$2:$A$10000,$A166,Observed!$C$2:$C$10000,$C166),"")</f>
        <v/>
      </c>
      <c r="X166" s="23" t="str">
        <f>IF(ISNUMBER(AVERAGEIFS(Observed!X$2:X$10000,Observed!$A$2:$A$10000,$A166,Observed!$C$2:$C$10000,$C166)),AVERAGEIFS(Observed!X$2:X$10000,Observed!$A$2:$A$10000,$A166,Observed!$C$2:$C$10000,$C166),"")</f>
        <v/>
      </c>
      <c r="Y166" s="23" t="str">
        <f>IF(ISNUMBER(AVERAGEIFS(Observed!Y$2:Y$10000,Observed!$A$2:$A$10000,$A166,Observed!$C$2:$C$10000,$C166)),AVERAGEIFS(Observed!Y$2:Y$10000,Observed!$A$2:$A$10000,$A166,Observed!$C$2:$C$10000,$C166),"")</f>
        <v/>
      </c>
      <c r="Z166" s="23" t="str">
        <f>IF(ISNUMBER(AVERAGEIFS(Observed!Z$2:Z$10000,Observed!$A$2:$A$10000,$A166,Observed!$C$2:$C$10000,$C166)),AVERAGEIFS(Observed!Z$2:Z$10000,Observed!$A$2:$A$10000,$A166,Observed!$C$2:$C$10000,$C166),"")</f>
        <v/>
      </c>
      <c r="AA166" s="23" t="str">
        <f>IF(ISNUMBER(AVERAGEIFS(Observed!AA$2:AA$10000,Observed!$A$2:$A$10000,$A166,Observed!$C$2:$C$10000,$C166)),AVERAGEIFS(Observed!AA$2:AA$10000,Observed!$A$2:$A$10000,$A166,Observed!$C$2:$C$10000,$C166),"")</f>
        <v/>
      </c>
      <c r="AB166" s="23" t="str">
        <f>IF(ISNUMBER(AVERAGEIFS(Observed!AB$2:AB$10000,Observed!$A$2:$A$10000,$A166,Observed!$C$2:$C$10000,$C166)),AVERAGEIFS(Observed!AB$2:AB$10000,Observed!$A$2:$A$10000,$A166,Observed!$C$2:$C$10000,$C166),"")</f>
        <v/>
      </c>
      <c r="AC166" s="23" t="str">
        <f>IF(ISNUMBER(AVERAGEIFS(Observed!AC$2:AC$10000,Observed!$A$2:$A$10000,$A166,Observed!$C$2:$C$10000,$C166)),AVERAGEIFS(Observed!AC$2:AC$10000,Observed!$A$2:$A$10000,$A166,Observed!$C$2:$C$10000,$C166),"")</f>
        <v/>
      </c>
      <c r="AD166" s="23">
        <f>IF(ISNUMBER(AVERAGEIFS(Observed!AD$2:AD$10000,Observed!$A$2:$A$10000,$A166,Observed!$C$2:$C$10000,$C166)),AVERAGEIFS(Observed!AD$2:AD$10000,Observed!$A$2:$A$10000,$A166,Observed!$C$2:$C$10000,$C166),"")</f>
        <v>21.033333333333331</v>
      </c>
      <c r="AE166" s="24">
        <f>IF(ISNUMBER(AVERAGEIFS(Observed!AE$2:AE$10000,Observed!$A$2:$A$10000,$A166,Observed!$C$2:$C$10000,$C166)),AVERAGEIFS(Observed!AE$2:AE$10000,Observed!$A$2:$A$10000,$A166,Observed!$C$2:$C$10000,$C166),"")</f>
        <v>3.3666666666666671E-2</v>
      </c>
      <c r="AF166" s="24">
        <f>IF(ISNUMBER(AVERAGEIFS(Observed!AF$2:AF$10000,Observed!$A$2:$A$10000,$A166,Observed!$C$2:$C$10000,$C166)),AVERAGEIFS(Observed!AF$2:AF$10000,Observed!$A$2:$A$10000,$A166,Observed!$C$2:$C$10000,$C166),"")</f>
        <v>3.3666666666666671E-2</v>
      </c>
      <c r="AG166" s="23" t="str">
        <f>IF(ISNUMBER(AVERAGEIFS(Observed!AG$2:AG$10000,Observed!$A$2:$A$10000,$A166,Observed!$C$2:$C$10000,$C166)),AVERAGEIFS(Observed!AG$2:AG$10000,Observed!$A$2:$A$10000,$A166,Observed!$C$2:$C$10000,$C166),"")</f>
        <v/>
      </c>
      <c r="AH166" s="23" t="str">
        <f>IF(ISNUMBER(AVERAGEIFS(Observed!AH$2:AH$10000,Observed!$A$2:$A$10000,$A166,Observed!$C$2:$C$10000,$C166)),AVERAGEIFS(Observed!AH$2:AH$10000,Observed!$A$2:$A$10000,$A166,Observed!$C$2:$C$10000,$C166),"")</f>
        <v/>
      </c>
      <c r="AI166" s="22" t="str">
        <f>IF(ISNUMBER(AVERAGEIFS(Observed!AI$2:AI$10000,Observed!$A$2:$A$10000,$A166,Observed!$C$2:$C$10000,$C166)),AVERAGEIFS(Observed!AI$2:AI$10000,Observed!$A$2:$A$10000,$A166,Observed!$C$2:$C$10000,$C166),"")</f>
        <v/>
      </c>
      <c r="AJ166" s="23" t="str">
        <f>IF(ISNUMBER(AVERAGEIFS(Observed!AJ$2:AJ$10000,Observed!$A$2:$A$10000,$A166,Observed!$C$2:$C$10000,$C166)),AVERAGEIFS(Observed!AJ$2:AJ$10000,Observed!$A$2:$A$10000,$A166,Observed!$C$2:$C$10000,$C166),"")</f>
        <v/>
      </c>
      <c r="AK166" s="23" t="str">
        <f>IF(ISNUMBER(AVERAGEIFS(Observed!AK$2:AK$10000,Observed!$A$2:$A$10000,$A166,Observed!$C$2:$C$10000,$C166)),AVERAGEIFS(Observed!AK$2:AK$10000,Observed!$A$2:$A$10000,$A166,Observed!$C$2:$C$10000,$C166),"")</f>
        <v/>
      </c>
      <c r="AL166" s="23" t="str">
        <f>IF(ISNUMBER(AVERAGEIFS(Observed!AL$2:AL$10000,Observed!$A$2:$A$10000,$A166,Observed!$C$2:$C$10000,$C166)),AVERAGEIFS(Observed!AL$2:AL$10000,Observed!$A$2:$A$10000,$A166,Observed!$C$2:$C$10000,$C166),"")</f>
        <v/>
      </c>
      <c r="AM166" s="23" t="str">
        <f>IF(ISNUMBER(AVERAGEIFS(Observed!AM$2:AM$10000,Observed!$A$2:$A$10000,$A166,Observed!$C$2:$C$10000,$C166)),AVERAGEIFS(Observed!AM$2:AM$10000,Observed!$A$2:$A$10000,$A166,Observed!$C$2:$C$10000,$C166),"")</f>
        <v/>
      </c>
      <c r="AN166" s="23" t="str">
        <f>IF(ISNUMBER(AVERAGEIFS(Observed!AN$2:AN$10000,Observed!$A$2:$A$10000,$A166,Observed!$C$2:$C$10000,$C166)),AVERAGEIFS(Observed!AN$2:AN$10000,Observed!$A$2:$A$10000,$A166,Observed!$C$2:$C$10000,$C166),"")</f>
        <v/>
      </c>
      <c r="AO166" s="2">
        <f>COUNTIFS(Observed!$A$2:$A$10000,$A166,Observed!$C$2:$C$10000,$C166)</f>
        <v>3</v>
      </c>
      <c r="AP166" s="2">
        <f t="shared" si="3"/>
        <v>4</v>
      </c>
    </row>
    <row r="167" spans="1:42" x14ac:dyDescent="0.25">
      <c r="A167" t="s">
        <v>35</v>
      </c>
      <c r="B167" t="s">
        <v>30</v>
      </c>
      <c r="C167" s="20">
        <v>42031</v>
      </c>
      <c r="D167">
        <v>1</v>
      </c>
      <c r="E167" t="s">
        <v>57</v>
      </c>
      <c r="G167" s="25" t="s">
        <v>73</v>
      </c>
      <c r="H167" t="s">
        <v>21</v>
      </c>
      <c r="I167">
        <v>2</v>
      </c>
      <c r="J167" s="2" t="s">
        <v>37</v>
      </c>
      <c r="K167" s="22">
        <f>IF(ISNUMBER(AVERAGEIFS(Observed!K$2:K$10000,Observed!$A$2:$A$10000,$A167,Observed!$C$2:$C$10000,$C167)),AVERAGEIFS(Observed!K$2:K$10000,Observed!$A$2:$A$10000,$A167,Observed!$C$2:$C$10000,$C167),"")</f>
        <v>1175.6666666666667</v>
      </c>
      <c r="L167" s="23">
        <f>IF(ISNUMBER(AVERAGEIFS(Observed!L$2:L$10000,Observed!$A$2:$A$10000,$A167,Observed!$C$2:$C$10000,$C167)),AVERAGEIFS(Observed!L$2:L$10000,Observed!$A$2:$A$10000,$A167,Observed!$C$2:$C$10000,$C167),"")</f>
        <v>117.56666666666668</v>
      </c>
      <c r="M167" s="23" t="str">
        <f>IF(ISNUMBER(AVERAGEIFS(Observed!M$2:M$10000,Observed!$A$2:$A$10000,$A167,Observed!$C$2:$C$10000,$C167)),AVERAGEIFS(Observed!M$2:M$10000,Observed!$A$2:$A$10000,$A167,Observed!$C$2:$C$10000,$C167),"")</f>
        <v/>
      </c>
      <c r="N167" s="23" t="str">
        <f>IF(ISNUMBER(AVERAGEIFS(Observed!N$2:N$10000,Observed!$A$2:$A$10000,$A167,Observed!$C$2:$C$10000,$C167)),AVERAGEIFS(Observed!N$2:N$10000,Observed!$A$2:$A$10000,$A167,Observed!$C$2:$C$10000,$C167),"")</f>
        <v/>
      </c>
      <c r="O167" s="23" t="str">
        <f>IF(ISNUMBER(AVERAGEIFS(Observed!O$2:O$10000,Observed!$A$2:$A$10000,$A167,Observed!$C$2:$C$10000,$C167)),AVERAGEIFS(Observed!O$2:O$10000,Observed!$A$2:$A$10000,$A167,Observed!$C$2:$C$10000,$C167),"")</f>
        <v/>
      </c>
      <c r="P167" s="24" t="str">
        <f>IF(ISNUMBER(AVERAGEIFS(Observed!P$2:P$10000,Observed!$A$2:$A$10000,$A167,Observed!$C$2:$C$10000,$C167)),AVERAGEIFS(Observed!P$2:P$10000,Observed!$A$2:$A$10000,$A167,Observed!$C$2:$C$10000,$C167),"")</f>
        <v/>
      </c>
      <c r="Q167" s="24" t="str">
        <f>IF(ISNUMBER(AVERAGEIFS(Observed!Q$2:Q$10000,Observed!$A$2:$A$10000,$A167,Observed!$C$2:$C$10000,$C167)),AVERAGEIFS(Observed!Q$2:Q$10000,Observed!$A$2:$A$10000,$A167,Observed!$C$2:$C$10000,$C167),"")</f>
        <v/>
      </c>
      <c r="R167" s="24" t="str">
        <f>IF(ISNUMBER(AVERAGEIFS(Observed!R$2:R$10000,Observed!$A$2:$A$10000,$A167,Observed!$C$2:$C$10000,$C167)),AVERAGEIFS(Observed!R$2:R$10000,Observed!$A$2:$A$10000,$A167,Observed!$C$2:$C$10000,$C167),"")</f>
        <v/>
      </c>
      <c r="S167" s="22" t="str">
        <f>IF(ISNUMBER(AVERAGEIFS(Observed!S$2:S$10000,Observed!$A$2:$A$10000,$A167,Observed!$C$2:$C$10000,$C167)),AVERAGEIFS(Observed!S$2:S$10000,Observed!$A$2:$A$10000,$A167,Observed!$C$2:$C$10000,$C167),"")</f>
        <v/>
      </c>
      <c r="T167" s="23" t="str">
        <f>IF(ISNUMBER(AVERAGEIFS(Observed!T$2:T$10000,Observed!$A$2:$A$10000,$A167,Observed!$C$2:$C$10000,$C167)),AVERAGEIFS(Observed!T$2:T$10000,Observed!$A$2:$A$10000,$A167,Observed!$C$2:$C$10000,$C167),"")</f>
        <v/>
      </c>
      <c r="U167" s="23" t="str">
        <f>IF(ISNUMBER(AVERAGEIFS(Observed!U$2:U$10000,Observed!$A$2:$A$10000,$A167,Observed!$C$2:$C$10000,$C167)),AVERAGEIFS(Observed!U$2:U$10000,Observed!$A$2:$A$10000,$A167,Observed!$C$2:$C$10000,$C167),"")</f>
        <v/>
      </c>
      <c r="V167" s="23" t="str">
        <f>IF(ISNUMBER(AVERAGEIFS(Observed!V$2:V$10000,Observed!$A$2:$A$10000,$A167,Observed!$C$2:$C$10000,$C167)),AVERAGEIFS(Observed!V$2:V$10000,Observed!$A$2:$A$10000,$A167,Observed!$C$2:$C$10000,$C167),"")</f>
        <v/>
      </c>
      <c r="W167" s="23" t="str">
        <f>IF(ISNUMBER(AVERAGEIFS(Observed!W$2:W$10000,Observed!$A$2:$A$10000,$A167,Observed!$C$2:$C$10000,$C167)),AVERAGEIFS(Observed!W$2:W$10000,Observed!$A$2:$A$10000,$A167,Observed!$C$2:$C$10000,$C167),"")</f>
        <v/>
      </c>
      <c r="X167" s="23" t="str">
        <f>IF(ISNUMBER(AVERAGEIFS(Observed!X$2:X$10000,Observed!$A$2:$A$10000,$A167,Observed!$C$2:$C$10000,$C167)),AVERAGEIFS(Observed!X$2:X$10000,Observed!$A$2:$A$10000,$A167,Observed!$C$2:$C$10000,$C167),"")</f>
        <v/>
      </c>
      <c r="Y167" s="23" t="str">
        <f>IF(ISNUMBER(AVERAGEIFS(Observed!Y$2:Y$10000,Observed!$A$2:$A$10000,$A167,Observed!$C$2:$C$10000,$C167)),AVERAGEIFS(Observed!Y$2:Y$10000,Observed!$A$2:$A$10000,$A167,Observed!$C$2:$C$10000,$C167),"")</f>
        <v/>
      </c>
      <c r="Z167" s="23" t="str">
        <f>IF(ISNUMBER(AVERAGEIFS(Observed!Z$2:Z$10000,Observed!$A$2:$A$10000,$A167,Observed!$C$2:$C$10000,$C167)),AVERAGEIFS(Observed!Z$2:Z$10000,Observed!$A$2:$A$10000,$A167,Observed!$C$2:$C$10000,$C167),"")</f>
        <v/>
      </c>
      <c r="AA167" s="23" t="str">
        <f>IF(ISNUMBER(AVERAGEIFS(Observed!AA$2:AA$10000,Observed!$A$2:$A$10000,$A167,Observed!$C$2:$C$10000,$C167)),AVERAGEIFS(Observed!AA$2:AA$10000,Observed!$A$2:$A$10000,$A167,Observed!$C$2:$C$10000,$C167),"")</f>
        <v/>
      </c>
      <c r="AB167" s="23" t="str">
        <f>IF(ISNUMBER(AVERAGEIFS(Observed!AB$2:AB$10000,Observed!$A$2:$A$10000,$A167,Observed!$C$2:$C$10000,$C167)),AVERAGEIFS(Observed!AB$2:AB$10000,Observed!$A$2:$A$10000,$A167,Observed!$C$2:$C$10000,$C167),"")</f>
        <v/>
      </c>
      <c r="AC167" s="23" t="str">
        <f>IF(ISNUMBER(AVERAGEIFS(Observed!AC$2:AC$10000,Observed!$A$2:$A$10000,$A167,Observed!$C$2:$C$10000,$C167)),AVERAGEIFS(Observed!AC$2:AC$10000,Observed!$A$2:$A$10000,$A167,Observed!$C$2:$C$10000,$C167),"")</f>
        <v/>
      </c>
      <c r="AD167" s="23">
        <f>IF(ISNUMBER(AVERAGEIFS(Observed!AD$2:AD$10000,Observed!$A$2:$A$10000,$A167,Observed!$C$2:$C$10000,$C167)),AVERAGEIFS(Observed!AD$2:AD$10000,Observed!$A$2:$A$10000,$A167,Observed!$C$2:$C$10000,$C167),"")</f>
        <v>21.333333333333332</v>
      </c>
      <c r="AE167" s="24">
        <f>IF(ISNUMBER(AVERAGEIFS(Observed!AE$2:AE$10000,Observed!$A$2:$A$10000,$A167,Observed!$C$2:$C$10000,$C167)),AVERAGEIFS(Observed!AE$2:AE$10000,Observed!$A$2:$A$10000,$A167,Observed!$C$2:$C$10000,$C167),"")</f>
        <v>3.4000000000000002E-2</v>
      </c>
      <c r="AF167" s="24">
        <f>IF(ISNUMBER(AVERAGEIFS(Observed!AF$2:AF$10000,Observed!$A$2:$A$10000,$A167,Observed!$C$2:$C$10000,$C167)),AVERAGEIFS(Observed!AF$2:AF$10000,Observed!$A$2:$A$10000,$A167,Observed!$C$2:$C$10000,$C167),"")</f>
        <v>3.4000000000000002E-2</v>
      </c>
      <c r="AG167" s="23" t="str">
        <f>IF(ISNUMBER(AVERAGEIFS(Observed!AG$2:AG$10000,Observed!$A$2:$A$10000,$A167,Observed!$C$2:$C$10000,$C167)),AVERAGEIFS(Observed!AG$2:AG$10000,Observed!$A$2:$A$10000,$A167,Observed!$C$2:$C$10000,$C167),"")</f>
        <v/>
      </c>
      <c r="AH167" s="23" t="str">
        <f>IF(ISNUMBER(AVERAGEIFS(Observed!AH$2:AH$10000,Observed!$A$2:$A$10000,$A167,Observed!$C$2:$C$10000,$C167)),AVERAGEIFS(Observed!AH$2:AH$10000,Observed!$A$2:$A$10000,$A167,Observed!$C$2:$C$10000,$C167),"")</f>
        <v/>
      </c>
      <c r="AI167" s="22" t="str">
        <f>IF(ISNUMBER(AVERAGEIFS(Observed!AI$2:AI$10000,Observed!$A$2:$A$10000,$A167,Observed!$C$2:$C$10000,$C167)),AVERAGEIFS(Observed!AI$2:AI$10000,Observed!$A$2:$A$10000,$A167,Observed!$C$2:$C$10000,$C167),"")</f>
        <v/>
      </c>
      <c r="AJ167" s="23" t="str">
        <f>IF(ISNUMBER(AVERAGEIFS(Observed!AJ$2:AJ$10000,Observed!$A$2:$A$10000,$A167,Observed!$C$2:$C$10000,$C167)),AVERAGEIFS(Observed!AJ$2:AJ$10000,Observed!$A$2:$A$10000,$A167,Observed!$C$2:$C$10000,$C167),"")</f>
        <v/>
      </c>
      <c r="AK167" s="23" t="str">
        <f>IF(ISNUMBER(AVERAGEIFS(Observed!AK$2:AK$10000,Observed!$A$2:$A$10000,$A167,Observed!$C$2:$C$10000,$C167)),AVERAGEIFS(Observed!AK$2:AK$10000,Observed!$A$2:$A$10000,$A167,Observed!$C$2:$C$10000,$C167),"")</f>
        <v/>
      </c>
      <c r="AL167" s="23" t="str">
        <f>IF(ISNUMBER(AVERAGEIFS(Observed!AL$2:AL$10000,Observed!$A$2:$A$10000,$A167,Observed!$C$2:$C$10000,$C167)),AVERAGEIFS(Observed!AL$2:AL$10000,Observed!$A$2:$A$10000,$A167,Observed!$C$2:$C$10000,$C167),"")</f>
        <v/>
      </c>
      <c r="AM167" s="23" t="str">
        <f>IF(ISNUMBER(AVERAGEIFS(Observed!AM$2:AM$10000,Observed!$A$2:$A$10000,$A167,Observed!$C$2:$C$10000,$C167)),AVERAGEIFS(Observed!AM$2:AM$10000,Observed!$A$2:$A$10000,$A167,Observed!$C$2:$C$10000,$C167),"")</f>
        <v/>
      </c>
      <c r="AN167" s="23" t="str">
        <f>IF(ISNUMBER(AVERAGEIFS(Observed!AN$2:AN$10000,Observed!$A$2:$A$10000,$A167,Observed!$C$2:$C$10000,$C167)),AVERAGEIFS(Observed!AN$2:AN$10000,Observed!$A$2:$A$10000,$A167,Observed!$C$2:$C$10000,$C167),"")</f>
        <v/>
      </c>
      <c r="AO167" s="2">
        <f>COUNTIFS(Observed!$A$2:$A$10000,$A167,Observed!$C$2:$C$10000,$C167)</f>
        <v>3</v>
      </c>
      <c r="AP167" s="2">
        <f t="shared" si="3"/>
        <v>4</v>
      </c>
    </row>
    <row r="168" spans="1:42" x14ac:dyDescent="0.25">
      <c r="A168" t="s">
        <v>32</v>
      </c>
      <c r="B168" t="s">
        <v>30</v>
      </c>
      <c r="C168" s="20">
        <v>42031</v>
      </c>
      <c r="D168">
        <v>1</v>
      </c>
      <c r="E168" t="s">
        <v>59</v>
      </c>
      <c r="G168" s="25" t="s">
        <v>73</v>
      </c>
      <c r="H168" t="s">
        <v>21</v>
      </c>
      <c r="I168">
        <v>2</v>
      </c>
      <c r="J168" s="2" t="s">
        <v>37</v>
      </c>
      <c r="K168" s="22">
        <f>IF(ISNUMBER(AVERAGEIFS(Observed!K$2:K$10000,Observed!$A$2:$A$10000,$A168,Observed!$C$2:$C$10000,$C168)),AVERAGEIFS(Observed!K$2:K$10000,Observed!$A$2:$A$10000,$A168,Observed!$C$2:$C$10000,$C168),"")</f>
        <v>1006.4666666666667</v>
      </c>
      <c r="L168" s="23">
        <f>IF(ISNUMBER(AVERAGEIFS(Observed!L$2:L$10000,Observed!$A$2:$A$10000,$A168,Observed!$C$2:$C$10000,$C168)),AVERAGEIFS(Observed!L$2:L$10000,Observed!$A$2:$A$10000,$A168,Observed!$C$2:$C$10000,$C168),"")</f>
        <v>100.64666666666666</v>
      </c>
      <c r="M168" s="23" t="str">
        <f>IF(ISNUMBER(AVERAGEIFS(Observed!M$2:M$10000,Observed!$A$2:$A$10000,$A168,Observed!$C$2:$C$10000,$C168)),AVERAGEIFS(Observed!M$2:M$10000,Observed!$A$2:$A$10000,$A168,Observed!$C$2:$C$10000,$C168),"")</f>
        <v/>
      </c>
      <c r="N168" s="23" t="str">
        <f>IF(ISNUMBER(AVERAGEIFS(Observed!N$2:N$10000,Observed!$A$2:$A$10000,$A168,Observed!$C$2:$C$10000,$C168)),AVERAGEIFS(Observed!N$2:N$10000,Observed!$A$2:$A$10000,$A168,Observed!$C$2:$C$10000,$C168),"")</f>
        <v/>
      </c>
      <c r="O168" s="23" t="str">
        <f>IF(ISNUMBER(AVERAGEIFS(Observed!O$2:O$10000,Observed!$A$2:$A$10000,$A168,Observed!$C$2:$C$10000,$C168)),AVERAGEIFS(Observed!O$2:O$10000,Observed!$A$2:$A$10000,$A168,Observed!$C$2:$C$10000,$C168),"")</f>
        <v/>
      </c>
      <c r="P168" s="24" t="str">
        <f>IF(ISNUMBER(AVERAGEIFS(Observed!P$2:P$10000,Observed!$A$2:$A$10000,$A168,Observed!$C$2:$C$10000,$C168)),AVERAGEIFS(Observed!P$2:P$10000,Observed!$A$2:$A$10000,$A168,Observed!$C$2:$C$10000,$C168),"")</f>
        <v/>
      </c>
      <c r="Q168" s="24" t="str">
        <f>IF(ISNUMBER(AVERAGEIFS(Observed!Q$2:Q$10000,Observed!$A$2:$A$10000,$A168,Observed!$C$2:$C$10000,$C168)),AVERAGEIFS(Observed!Q$2:Q$10000,Observed!$A$2:$A$10000,$A168,Observed!$C$2:$C$10000,$C168),"")</f>
        <v/>
      </c>
      <c r="R168" s="24" t="str">
        <f>IF(ISNUMBER(AVERAGEIFS(Observed!R$2:R$10000,Observed!$A$2:$A$10000,$A168,Observed!$C$2:$C$10000,$C168)),AVERAGEIFS(Observed!R$2:R$10000,Observed!$A$2:$A$10000,$A168,Observed!$C$2:$C$10000,$C168),"")</f>
        <v/>
      </c>
      <c r="S168" s="22" t="str">
        <f>IF(ISNUMBER(AVERAGEIFS(Observed!S$2:S$10000,Observed!$A$2:$A$10000,$A168,Observed!$C$2:$C$10000,$C168)),AVERAGEIFS(Observed!S$2:S$10000,Observed!$A$2:$A$10000,$A168,Observed!$C$2:$C$10000,$C168),"")</f>
        <v/>
      </c>
      <c r="T168" s="23" t="str">
        <f>IF(ISNUMBER(AVERAGEIFS(Observed!T$2:T$10000,Observed!$A$2:$A$10000,$A168,Observed!$C$2:$C$10000,$C168)),AVERAGEIFS(Observed!T$2:T$10000,Observed!$A$2:$A$10000,$A168,Observed!$C$2:$C$10000,$C168),"")</f>
        <v/>
      </c>
      <c r="U168" s="23" t="str">
        <f>IF(ISNUMBER(AVERAGEIFS(Observed!U$2:U$10000,Observed!$A$2:$A$10000,$A168,Observed!$C$2:$C$10000,$C168)),AVERAGEIFS(Observed!U$2:U$10000,Observed!$A$2:$A$10000,$A168,Observed!$C$2:$C$10000,$C168),"")</f>
        <v/>
      </c>
      <c r="V168" s="23" t="str">
        <f>IF(ISNUMBER(AVERAGEIFS(Observed!V$2:V$10000,Observed!$A$2:$A$10000,$A168,Observed!$C$2:$C$10000,$C168)),AVERAGEIFS(Observed!V$2:V$10000,Observed!$A$2:$A$10000,$A168,Observed!$C$2:$C$10000,$C168),"")</f>
        <v/>
      </c>
      <c r="W168" s="23" t="str">
        <f>IF(ISNUMBER(AVERAGEIFS(Observed!W$2:W$10000,Observed!$A$2:$A$10000,$A168,Observed!$C$2:$C$10000,$C168)),AVERAGEIFS(Observed!W$2:W$10000,Observed!$A$2:$A$10000,$A168,Observed!$C$2:$C$10000,$C168),"")</f>
        <v/>
      </c>
      <c r="X168" s="23" t="str">
        <f>IF(ISNUMBER(AVERAGEIFS(Observed!X$2:X$10000,Observed!$A$2:$A$10000,$A168,Observed!$C$2:$C$10000,$C168)),AVERAGEIFS(Observed!X$2:X$10000,Observed!$A$2:$A$10000,$A168,Observed!$C$2:$C$10000,$C168),"")</f>
        <v/>
      </c>
      <c r="Y168" s="23" t="str">
        <f>IF(ISNUMBER(AVERAGEIFS(Observed!Y$2:Y$10000,Observed!$A$2:$A$10000,$A168,Observed!$C$2:$C$10000,$C168)),AVERAGEIFS(Observed!Y$2:Y$10000,Observed!$A$2:$A$10000,$A168,Observed!$C$2:$C$10000,$C168),"")</f>
        <v/>
      </c>
      <c r="Z168" s="23" t="str">
        <f>IF(ISNUMBER(AVERAGEIFS(Observed!Z$2:Z$10000,Observed!$A$2:$A$10000,$A168,Observed!$C$2:$C$10000,$C168)),AVERAGEIFS(Observed!Z$2:Z$10000,Observed!$A$2:$A$10000,$A168,Observed!$C$2:$C$10000,$C168),"")</f>
        <v/>
      </c>
      <c r="AA168" s="23" t="str">
        <f>IF(ISNUMBER(AVERAGEIFS(Observed!AA$2:AA$10000,Observed!$A$2:$A$10000,$A168,Observed!$C$2:$C$10000,$C168)),AVERAGEIFS(Observed!AA$2:AA$10000,Observed!$A$2:$A$10000,$A168,Observed!$C$2:$C$10000,$C168),"")</f>
        <v/>
      </c>
      <c r="AB168" s="23" t="str">
        <f>IF(ISNUMBER(AVERAGEIFS(Observed!AB$2:AB$10000,Observed!$A$2:$A$10000,$A168,Observed!$C$2:$C$10000,$C168)),AVERAGEIFS(Observed!AB$2:AB$10000,Observed!$A$2:$A$10000,$A168,Observed!$C$2:$C$10000,$C168),"")</f>
        <v/>
      </c>
      <c r="AC168" s="23" t="str">
        <f>IF(ISNUMBER(AVERAGEIFS(Observed!AC$2:AC$10000,Observed!$A$2:$A$10000,$A168,Observed!$C$2:$C$10000,$C168)),AVERAGEIFS(Observed!AC$2:AC$10000,Observed!$A$2:$A$10000,$A168,Observed!$C$2:$C$10000,$C168),"")</f>
        <v/>
      </c>
      <c r="AD168" s="23">
        <f>IF(ISNUMBER(AVERAGEIFS(Observed!AD$2:AD$10000,Observed!$A$2:$A$10000,$A168,Observed!$C$2:$C$10000,$C168)),AVERAGEIFS(Observed!AD$2:AD$10000,Observed!$A$2:$A$10000,$A168,Observed!$C$2:$C$10000,$C168),"")</f>
        <v>18.899999999999999</v>
      </c>
      <c r="AE168" s="24">
        <f>IF(ISNUMBER(AVERAGEIFS(Observed!AE$2:AE$10000,Observed!$A$2:$A$10000,$A168,Observed!$C$2:$C$10000,$C168)),AVERAGEIFS(Observed!AE$2:AE$10000,Observed!$A$2:$A$10000,$A168,Observed!$C$2:$C$10000,$C168),"")</f>
        <v>3.0333333333333334E-2</v>
      </c>
      <c r="AF168" s="24">
        <f>IF(ISNUMBER(AVERAGEIFS(Observed!AF$2:AF$10000,Observed!$A$2:$A$10000,$A168,Observed!$C$2:$C$10000,$C168)),AVERAGEIFS(Observed!AF$2:AF$10000,Observed!$A$2:$A$10000,$A168,Observed!$C$2:$C$10000,$C168),"")</f>
        <v>3.0333333333333334E-2</v>
      </c>
      <c r="AG168" s="23" t="str">
        <f>IF(ISNUMBER(AVERAGEIFS(Observed!AG$2:AG$10000,Observed!$A$2:$A$10000,$A168,Observed!$C$2:$C$10000,$C168)),AVERAGEIFS(Observed!AG$2:AG$10000,Observed!$A$2:$A$10000,$A168,Observed!$C$2:$C$10000,$C168),"")</f>
        <v/>
      </c>
      <c r="AH168" s="23" t="str">
        <f>IF(ISNUMBER(AVERAGEIFS(Observed!AH$2:AH$10000,Observed!$A$2:$A$10000,$A168,Observed!$C$2:$C$10000,$C168)),AVERAGEIFS(Observed!AH$2:AH$10000,Observed!$A$2:$A$10000,$A168,Observed!$C$2:$C$10000,$C168),"")</f>
        <v/>
      </c>
      <c r="AI168" s="22" t="str">
        <f>IF(ISNUMBER(AVERAGEIFS(Observed!AI$2:AI$10000,Observed!$A$2:$A$10000,$A168,Observed!$C$2:$C$10000,$C168)),AVERAGEIFS(Observed!AI$2:AI$10000,Observed!$A$2:$A$10000,$A168,Observed!$C$2:$C$10000,$C168),"")</f>
        <v/>
      </c>
      <c r="AJ168" s="23" t="str">
        <f>IF(ISNUMBER(AVERAGEIFS(Observed!AJ$2:AJ$10000,Observed!$A$2:$A$10000,$A168,Observed!$C$2:$C$10000,$C168)),AVERAGEIFS(Observed!AJ$2:AJ$10000,Observed!$A$2:$A$10000,$A168,Observed!$C$2:$C$10000,$C168),"")</f>
        <v/>
      </c>
      <c r="AK168" s="23" t="str">
        <f>IF(ISNUMBER(AVERAGEIFS(Observed!AK$2:AK$10000,Observed!$A$2:$A$10000,$A168,Observed!$C$2:$C$10000,$C168)),AVERAGEIFS(Observed!AK$2:AK$10000,Observed!$A$2:$A$10000,$A168,Observed!$C$2:$C$10000,$C168),"")</f>
        <v/>
      </c>
      <c r="AL168" s="23" t="str">
        <f>IF(ISNUMBER(AVERAGEIFS(Observed!AL$2:AL$10000,Observed!$A$2:$A$10000,$A168,Observed!$C$2:$C$10000,$C168)),AVERAGEIFS(Observed!AL$2:AL$10000,Observed!$A$2:$A$10000,$A168,Observed!$C$2:$C$10000,$C168),"")</f>
        <v/>
      </c>
      <c r="AM168" s="23" t="str">
        <f>IF(ISNUMBER(AVERAGEIFS(Observed!AM$2:AM$10000,Observed!$A$2:$A$10000,$A168,Observed!$C$2:$C$10000,$C168)),AVERAGEIFS(Observed!AM$2:AM$10000,Observed!$A$2:$A$10000,$A168,Observed!$C$2:$C$10000,$C168),"")</f>
        <v/>
      </c>
      <c r="AN168" s="23" t="str">
        <f>IF(ISNUMBER(AVERAGEIFS(Observed!AN$2:AN$10000,Observed!$A$2:$A$10000,$A168,Observed!$C$2:$C$10000,$C168)),AVERAGEIFS(Observed!AN$2:AN$10000,Observed!$A$2:$A$10000,$A168,Observed!$C$2:$C$10000,$C168),"")</f>
        <v/>
      </c>
      <c r="AO168" s="2">
        <f>COUNTIFS(Observed!$A$2:$A$10000,$A168,Observed!$C$2:$C$10000,$C168)</f>
        <v>3</v>
      </c>
      <c r="AP168" s="2">
        <f t="shared" si="3"/>
        <v>4</v>
      </c>
    </row>
    <row r="169" spans="1:42" x14ac:dyDescent="0.25">
      <c r="A169" t="s">
        <v>31</v>
      </c>
      <c r="B169" t="s">
        <v>30</v>
      </c>
      <c r="C169" s="20">
        <v>42031</v>
      </c>
      <c r="D169">
        <v>1</v>
      </c>
      <c r="E169" t="s">
        <v>54</v>
      </c>
      <c r="G169" s="25" t="s">
        <v>73</v>
      </c>
      <c r="H169" t="s">
        <v>21</v>
      </c>
      <c r="I169">
        <v>2</v>
      </c>
      <c r="J169" s="2" t="s">
        <v>37</v>
      </c>
      <c r="K169" s="22">
        <f>IF(ISNUMBER(AVERAGEIFS(Observed!K$2:K$10000,Observed!$A$2:$A$10000,$A169,Observed!$C$2:$C$10000,$C169)),AVERAGEIFS(Observed!K$2:K$10000,Observed!$A$2:$A$10000,$A169,Observed!$C$2:$C$10000,$C169),"")</f>
        <v>1037.8</v>
      </c>
      <c r="L169" s="23">
        <f>IF(ISNUMBER(AVERAGEIFS(Observed!L$2:L$10000,Observed!$A$2:$A$10000,$A169,Observed!$C$2:$C$10000,$C169)),AVERAGEIFS(Observed!L$2:L$10000,Observed!$A$2:$A$10000,$A169,Observed!$C$2:$C$10000,$C169),"")</f>
        <v>103.77999999999999</v>
      </c>
      <c r="M169" s="23" t="str">
        <f>IF(ISNUMBER(AVERAGEIFS(Observed!M$2:M$10000,Observed!$A$2:$A$10000,$A169,Observed!$C$2:$C$10000,$C169)),AVERAGEIFS(Observed!M$2:M$10000,Observed!$A$2:$A$10000,$A169,Observed!$C$2:$C$10000,$C169),"")</f>
        <v/>
      </c>
      <c r="N169" s="23" t="str">
        <f>IF(ISNUMBER(AVERAGEIFS(Observed!N$2:N$10000,Observed!$A$2:$A$10000,$A169,Observed!$C$2:$C$10000,$C169)),AVERAGEIFS(Observed!N$2:N$10000,Observed!$A$2:$A$10000,$A169,Observed!$C$2:$C$10000,$C169),"")</f>
        <v/>
      </c>
      <c r="O169" s="23" t="str">
        <f>IF(ISNUMBER(AVERAGEIFS(Observed!O$2:O$10000,Observed!$A$2:$A$10000,$A169,Observed!$C$2:$C$10000,$C169)),AVERAGEIFS(Observed!O$2:O$10000,Observed!$A$2:$A$10000,$A169,Observed!$C$2:$C$10000,$C169),"")</f>
        <v/>
      </c>
      <c r="P169" s="24" t="str">
        <f>IF(ISNUMBER(AVERAGEIFS(Observed!P$2:P$10000,Observed!$A$2:$A$10000,$A169,Observed!$C$2:$C$10000,$C169)),AVERAGEIFS(Observed!P$2:P$10000,Observed!$A$2:$A$10000,$A169,Observed!$C$2:$C$10000,$C169),"")</f>
        <v/>
      </c>
      <c r="Q169" s="24" t="str">
        <f>IF(ISNUMBER(AVERAGEIFS(Observed!Q$2:Q$10000,Observed!$A$2:$A$10000,$A169,Observed!$C$2:$C$10000,$C169)),AVERAGEIFS(Observed!Q$2:Q$10000,Observed!$A$2:$A$10000,$A169,Observed!$C$2:$C$10000,$C169),"")</f>
        <v/>
      </c>
      <c r="R169" s="24" t="str">
        <f>IF(ISNUMBER(AVERAGEIFS(Observed!R$2:R$10000,Observed!$A$2:$A$10000,$A169,Observed!$C$2:$C$10000,$C169)),AVERAGEIFS(Observed!R$2:R$10000,Observed!$A$2:$A$10000,$A169,Observed!$C$2:$C$10000,$C169),"")</f>
        <v/>
      </c>
      <c r="S169" s="22" t="str">
        <f>IF(ISNUMBER(AVERAGEIFS(Observed!S$2:S$10000,Observed!$A$2:$A$10000,$A169,Observed!$C$2:$C$10000,$C169)),AVERAGEIFS(Observed!S$2:S$10000,Observed!$A$2:$A$10000,$A169,Observed!$C$2:$C$10000,$C169),"")</f>
        <v/>
      </c>
      <c r="T169" s="23" t="str">
        <f>IF(ISNUMBER(AVERAGEIFS(Observed!T$2:T$10000,Observed!$A$2:$A$10000,$A169,Observed!$C$2:$C$10000,$C169)),AVERAGEIFS(Observed!T$2:T$10000,Observed!$A$2:$A$10000,$A169,Observed!$C$2:$C$10000,$C169),"")</f>
        <v/>
      </c>
      <c r="U169" s="23" t="str">
        <f>IF(ISNUMBER(AVERAGEIFS(Observed!U$2:U$10000,Observed!$A$2:$A$10000,$A169,Observed!$C$2:$C$10000,$C169)),AVERAGEIFS(Observed!U$2:U$10000,Observed!$A$2:$A$10000,$A169,Observed!$C$2:$C$10000,$C169),"")</f>
        <v/>
      </c>
      <c r="V169" s="23" t="str">
        <f>IF(ISNUMBER(AVERAGEIFS(Observed!V$2:V$10000,Observed!$A$2:$A$10000,$A169,Observed!$C$2:$C$10000,$C169)),AVERAGEIFS(Observed!V$2:V$10000,Observed!$A$2:$A$10000,$A169,Observed!$C$2:$C$10000,$C169),"")</f>
        <v/>
      </c>
      <c r="W169" s="23" t="str">
        <f>IF(ISNUMBER(AVERAGEIFS(Observed!W$2:W$10000,Observed!$A$2:$A$10000,$A169,Observed!$C$2:$C$10000,$C169)),AVERAGEIFS(Observed!W$2:W$10000,Observed!$A$2:$A$10000,$A169,Observed!$C$2:$C$10000,$C169),"")</f>
        <v/>
      </c>
      <c r="X169" s="23" t="str">
        <f>IF(ISNUMBER(AVERAGEIFS(Observed!X$2:X$10000,Observed!$A$2:$A$10000,$A169,Observed!$C$2:$C$10000,$C169)),AVERAGEIFS(Observed!X$2:X$10000,Observed!$A$2:$A$10000,$A169,Observed!$C$2:$C$10000,$C169),"")</f>
        <v/>
      </c>
      <c r="Y169" s="23" t="str">
        <f>IF(ISNUMBER(AVERAGEIFS(Observed!Y$2:Y$10000,Observed!$A$2:$A$10000,$A169,Observed!$C$2:$C$10000,$C169)),AVERAGEIFS(Observed!Y$2:Y$10000,Observed!$A$2:$A$10000,$A169,Observed!$C$2:$C$10000,$C169),"")</f>
        <v/>
      </c>
      <c r="Z169" s="23" t="str">
        <f>IF(ISNUMBER(AVERAGEIFS(Observed!Z$2:Z$10000,Observed!$A$2:$A$10000,$A169,Observed!$C$2:$C$10000,$C169)),AVERAGEIFS(Observed!Z$2:Z$10000,Observed!$A$2:$A$10000,$A169,Observed!$C$2:$C$10000,$C169),"")</f>
        <v/>
      </c>
      <c r="AA169" s="23" t="str">
        <f>IF(ISNUMBER(AVERAGEIFS(Observed!AA$2:AA$10000,Observed!$A$2:$A$10000,$A169,Observed!$C$2:$C$10000,$C169)),AVERAGEIFS(Observed!AA$2:AA$10000,Observed!$A$2:$A$10000,$A169,Observed!$C$2:$C$10000,$C169),"")</f>
        <v/>
      </c>
      <c r="AB169" s="23" t="str">
        <f>IF(ISNUMBER(AVERAGEIFS(Observed!AB$2:AB$10000,Observed!$A$2:$A$10000,$A169,Observed!$C$2:$C$10000,$C169)),AVERAGEIFS(Observed!AB$2:AB$10000,Observed!$A$2:$A$10000,$A169,Observed!$C$2:$C$10000,$C169),"")</f>
        <v/>
      </c>
      <c r="AC169" s="23" t="str">
        <f>IF(ISNUMBER(AVERAGEIFS(Observed!AC$2:AC$10000,Observed!$A$2:$A$10000,$A169,Observed!$C$2:$C$10000,$C169)),AVERAGEIFS(Observed!AC$2:AC$10000,Observed!$A$2:$A$10000,$A169,Observed!$C$2:$C$10000,$C169),"")</f>
        <v/>
      </c>
      <c r="AD169" s="23">
        <f>IF(ISNUMBER(AVERAGEIFS(Observed!AD$2:AD$10000,Observed!$A$2:$A$10000,$A169,Observed!$C$2:$C$10000,$C169)),AVERAGEIFS(Observed!AD$2:AD$10000,Observed!$A$2:$A$10000,$A169,Observed!$C$2:$C$10000,$C169),"")</f>
        <v>18.2</v>
      </c>
      <c r="AE169" s="24">
        <f>IF(ISNUMBER(AVERAGEIFS(Observed!AE$2:AE$10000,Observed!$A$2:$A$10000,$A169,Observed!$C$2:$C$10000,$C169)),AVERAGEIFS(Observed!AE$2:AE$10000,Observed!$A$2:$A$10000,$A169,Observed!$C$2:$C$10000,$C169),"")</f>
        <v>2.8999999999999998E-2</v>
      </c>
      <c r="AF169" s="24">
        <f>IF(ISNUMBER(AVERAGEIFS(Observed!AF$2:AF$10000,Observed!$A$2:$A$10000,$A169,Observed!$C$2:$C$10000,$C169)),AVERAGEIFS(Observed!AF$2:AF$10000,Observed!$A$2:$A$10000,$A169,Observed!$C$2:$C$10000,$C169),"")</f>
        <v>2.8999999999999998E-2</v>
      </c>
      <c r="AG169" s="23" t="str">
        <f>IF(ISNUMBER(AVERAGEIFS(Observed!AG$2:AG$10000,Observed!$A$2:$A$10000,$A169,Observed!$C$2:$C$10000,$C169)),AVERAGEIFS(Observed!AG$2:AG$10000,Observed!$A$2:$A$10000,$A169,Observed!$C$2:$C$10000,$C169),"")</f>
        <v/>
      </c>
      <c r="AH169" s="23" t="str">
        <f>IF(ISNUMBER(AVERAGEIFS(Observed!AH$2:AH$10000,Observed!$A$2:$A$10000,$A169,Observed!$C$2:$C$10000,$C169)),AVERAGEIFS(Observed!AH$2:AH$10000,Observed!$A$2:$A$10000,$A169,Observed!$C$2:$C$10000,$C169),"")</f>
        <v/>
      </c>
      <c r="AI169" s="22" t="str">
        <f>IF(ISNUMBER(AVERAGEIFS(Observed!AI$2:AI$10000,Observed!$A$2:$A$10000,$A169,Observed!$C$2:$C$10000,$C169)),AVERAGEIFS(Observed!AI$2:AI$10000,Observed!$A$2:$A$10000,$A169,Observed!$C$2:$C$10000,$C169),"")</f>
        <v/>
      </c>
      <c r="AJ169" s="23" t="str">
        <f>IF(ISNUMBER(AVERAGEIFS(Observed!AJ$2:AJ$10000,Observed!$A$2:$A$10000,$A169,Observed!$C$2:$C$10000,$C169)),AVERAGEIFS(Observed!AJ$2:AJ$10000,Observed!$A$2:$A$10000,$A169,Observed!$C$2:$C$10000,$C169),"")</f>
        <v/>
      </c>
      <c r="AK169" s="23" t="str">
        <f>IF(ISNUMBER(AVERAGEIFS(Observed!AK$2:AK$10000,Observed!$A$2:$A$10000,$A169,Observed!$C$2:$C$10000,$C169)),AVERAGEIFS(Observed!AK$2:AK$10000,Observed!$A$2:$A$10000,$A169,Observed!$C$2:$C$10000,$C169),"")</f>
        <v/>
      </c>
      <c r="AL169" s="23" t="str">
        <f>IF(ISNUMBER(AVERAGEIFS(Observed!AL$2:AL$10000,Observed!$A$2:$A$10000,$A169,Observed!$C$2:$C$10000,$C169)),AVERAGEIFS(Observed!AL$2:AL$10000,Observed!$A$2:$A$10000,$A169,Observed!$C$2:$C$10000,$C169),"")</f>
        <v/>
      </c>
      <c r="AM169" s="23" t="str">
        <f>IF(ISNUMBER(AVERAGEIFS(Observed!AM$2:AM$10000,Observed!$A$2:$A$10000,$A169,Observed!$C$2:$C$10000,$C169)),AVERAGEIFS(Observed!AM$2:AM$10000,Observed!$A$2:$A$10000,$A169,Observed!$C$2:$C$10000,$C169),"")</f>
        <v/>
      </c>
      <c r="AN169" s="23" t="str">
        <f>IF(ISNUMBER(AVERAGEIFS(Observed!AN$2:AN$10000,Observed!$A$2:$A$10000,$A169,Observed!$C$2:$C$10000,$C169)),AVERAGEIFS(Observed!AN$2:AN$10000,Observed!$A$2:$A$10000,$A169,Observed!$C$2:$C$10000,$C169),"")</f>
        <v/>
      </c>
      <c r="AO169" s="2">
        <f>COUNTIFS(Observed!$A$2:$A$10000,$A169,Observed!$C$2:$C$10000,$C169)</f>
        <v>3</v>
      </c>
      <c r="AP169" s="2">
        <f t="shared" si="3"/>
        <v>4</v>
      </c>
    </row>
    <row r="170" spans="1:42" x14ac:dyDescent="0.25">
      <c r="A170" t="s">
        <v>34</v>
      </c>
      <c r="B170" t="s">
        <v>30</v>
      </c>
      <c r="C170" s="20">
        <v>42034</v>
      </c>
      <c r="D170">
        <v>1</v>
      </c>
      <c r="E170" t="s">
        <v>56</v>
      </c>
      <c r="G170" s="25" t="s">
        <v>73</v>
      </c>
      <c r="H170" t="s">
        <v>21</v>
      </c>
      <c r="I170">
        <v>2</v>
      </c>
      <c r="J170" s="2" t="s">
        <v>38</v>
      </c>
      <c r="K170" s="22">
        <f>IF(ISNUMBER(AVERAGEIFS(Observed!K$2:K$10000,Observed!$A$2:$A$10000,$A170,Observed!$C$2:$C$10000,$C170)),AVERAGEIFS(Observed!K$2:K$10000,Observed!$A$2:$A$10000,$A170,Observed!$C$2:$C$10000,$C170),"")</f>
        <v>1564.2</v>
      </c>
      <c r="L170" s="23">
        <f>IF(ISNUMBER(AVERAGEIFS(Observed!L$2:L$10000,Observed!$A$2:$A$10000,$A170,Observed!$C$2:$C$10000,$C170)),AVERAGEIFS(Observed!L$2:L$10000,Observed!$A$2:$A$10000,$A170,Observed!$C$2:$C$10000,$C170),"")</f>
        <v>156.42000000000002</v>
      </c>
      <c r="M170" s="23" t="str">
        <f>IF(ISNUMBER(AVERAGEIFS(Observed!M$2:M$10000,Observed!$A$2:$A$10000,$A170,Observed!$C$2:$C$10000,$C170)),AVERAGEIFS(Observed!M$2:M$10000,Observed!$A$2:$A$10000,$A170,Observed!$C$2:$C$10000,$C170),"")</f>
        <v/>
      </c>
      <c r="N170" s="23" t="str">
        <f>IF(ISNUMBER(AVERAGEIFS(Observed!N$2:N$10000,Observed!$A$2:$A$10000,$A170,Observed!$C$2:$C$10000,$C170)),AVERAGEIFS(Observed!N$2:N$10000,Observed!$A$2:$A$10000,$A170,Observed!$C$2:$C$10000,$C170),"")</f>
        <v/>
      </c>
      <c r="O170" s="23" t="str">
        <f>IF(ISNUMBER(AVERAGEIFS(Observed!O$2:O$10000,Observed!$A$2:$A$10000,$A170,Observed!$C$2:$C$10000,$C170)),AVERAGEIFS(Observed!O$2:O$10000,Observed!$A$2:$A$10000,$A170,Observed!$C$2:$C$10000,$C170),"")</f>
        <v/>
      </c>
      <c r="P170" s="24" t="str">
        <f>IF(ISNUMBER(AVERAGEIFS(Observed!P$2:P$10000,Observed!$A$2:$A$10000,$A170,Observed!$C$2:$C$10000,$C170)),AVERAGEIFS(Observed!P$2:P$10000,Observed!$A$2:$A$10000,$A170,Observed!$C$2:$C$10000,$C170),"")</f>
        <v/>
      </c>
      <c r="Q170" s="24" t="str">
        <f>IF(ISNUMBER(AVERAGEIFS(Observed!Q$2:Q$10000,Observed!$A$2:$A$10000,$A170,Observed!$C$2:$C$10000,$C170)),AVERAGEIFS(Observed!Q$2:Q$10000,Observed!$A$2:$A$10000,$A170,Observed!$C$2:$C$10000,$C170),"")</f>
        <v/>
      </c>
      <c r="R170" s="24" t="str">
        <f>IF(ISNUMBER(AVERAGEIFS(Observed!R$2:R$10000,Observed!$A$2:$A$10000,$A170,Observed!$C$2:$C$10000,$C170)),AVERAGEIFS(Observed!R$2:R$10000,Observed!$A$2:$A$10000,$A170,Observed!$C$2:$C$10000,$C170),"")</f>
        <v/>
      </c>
      <c r="S170" s="22" t="str">
        <f>IF(ISNUMBER(AVERAGEIFS(Observed!S$2:S$10000,Observed!$A$2:$A$10000,$A170,Observed!$C$2:$C$10000,$C170)),AVERAGEIFS(Observed!S$2:S$10000,Observed!$A$2:$A$10000,$A170,Observed!$C$2:$C$10000,$C170),"")</f>
        <v/>
      </c>
      <c r="T170" s="23" t="str">
        <f>IF(ISNUMBER(AVERAGEIFS(Observed!T$2:T$10000,Observed!$A$2:$A$10000,$A170,Observed!$C$2:$C$10000,$C170)),AVERAGEIFS(Observed!T$2:T$10000,Observed!$A$2:$A$10000,$A170,Observed!$C$2:$C$10000,$C170),"")</f>
        <v/>
      </c>
      <c r="U170" s="23" t="str">
        <f>IF(ISNUMBER(AVERAGEIFS(Observed!U$2:U$10000,Observed!$A$2:$A$10000,$A170,Observed!$C$2:$C$10000,$C170)),AVERAGEIFS(Observed!U$2:U$10000,Observed!$A$2:$A$10000,$A170,Observed!$C$2:$C$10000,$C170),"")</f>
        <v/>
      </c>
      <c r="V170" s="23" t="str">
        <f>IF(ISNUMBER(AVERAGEIFS(Observed!V$2:V$10000,Observed!$A$2:$A$10000,$A170,Observed!$C$2:$C$10000,$C170)),AVERAGEIFS(Observed!V$2:V$10000,Observed!$A$2:$A$10000,$A170,Observed!$C$2:$C$10000,$C170),"")</f>
        <v/>
      </c>
      <c r="W170" s="23" t="str">
        <f>IF(ISNUMBER(AVERAGEIFS(Observed!W$2:W$10000,Observed!$A$2:$A$10000,$A170,Observed!$C$2:$C$10000,$C170)),AVERAGEIFS(Observed!W$2:W$10000,Observed!$A$2:$A$10000,$A170,Observed!$C$2:$C$10000,$C170),"")</f>
        <v/>
      </c>
      <c r="X170" s="23" t="str">
        <f>IF(ISNUMBER(AVERAGEIFS(Observed!X$2:X$10000,Observed!$A$2:$A$10000,$A170,Observed!$C$2:$C$10000,$C170)),AVERAGEIFS(Observed!X$2:X$10000,Observed!$A$2:$A$10000,$A170,Observed!$C$2:$C$10000,$C170),"")</f>
        <v/>
      </c>
      <c r="Y170" s="23" t="str">
        <f>IF(ISNUMBER(AVERAGEIFS(Observed!Y$2:Y$10000,Observed!$A$2:$A$10000,$A170,Observed!$C$2:$C$10000,$C170)),AVERAGEIFS(Observed!Y$2:Y$10000,Observed!$A$2:$A$10000,$A170,Observed!$C$2:$C$10000,$C170),"")</f>
        <v/>
      </c>
      <c r="Z170" s="23" t="str">
        <f>IF(ISNUMBER(AVERAGEIFS(Observed!Z$2:Z$10000,Observed!$A$2:$A$10000,$A170,Observed!$C$2:$C$10000,$C170)),AVERAGEIFS(Observed!Z$2:Z$10000,Observed!$A$2:$A$10000,$A170,Observed!$C$2:$C$10000,$C170),"")</f>
        <v/>
      </c>
      <c r="AA170" s="23" t="str">
        <f>IF(ISNUMBER(AVERAGEIFS(Observed!AA$2:AA$10000,Observed!$A$2:$A$10000,$A170,Observed!$C$2:$C$10000,$C170)),AVERAGEIFS(Observed!AA$2:AA$10000,Observed!$A$2:$A$10000,$A170,Observed!$C$2:$C$10000,$C170),"")</f>
        <v/>
      </c>
      <c r="AB170" s="23" t="str">
        <f>IF(ISNUMBER(AVERAGEIFS(Observed!AB$2:AB$10000,Observed!$A$2:$A$10000,$A170,Observed!$C$2:$C$10000,$C170)),AVERAGEIFS(Observed!AB$2:AB$10000,Observed!$A$2:$A$10000,$A170,Observed!$C$2:$C$10000,$C170),"")</f>
        <v/>
      </c>
      <c r="AC170" s="23" t="str">
        <f>IF(ISNUMBER(AVERAGEIFS(Observed!AC$2:AC$10000,Observed!$A$2:$A$10000,$A170,Observed!$C$2:$C$10000,$C170)),AVERAGEIFS(Observed!AC$2:AC$10000,Observed!$A$2:$A$10000,$A170,Observed!$C$2:$C$10000,$C170),"")</f>
        <v/>
      </c>
      <c r="AD170" s="23">
        <f>IF(ISNUMBER(AVERAGEIFS(Observed!AD$2:AD$10000,Observed!$A$2:$A$10000,$A170,Observed!$C$2:$C$10000,$C170)),AVERAGEIFS(Observed!AD$2:AD$10000,Observed!$A$2:$A$10000,$A170,Observed!$C$2:$C$10000,$C170),"")</f>
        <v>18.033333333333331</v>
      </c>
      <c r="AE170" s="24">
        <f>IF(ISNUMBER(AVERAGEIFS(Observed!AE$2:AE$10000,Observed!$A$2:$A$10000,$A170,Observed!$C$2:$C$10000,$C170)),AVERAGEIFS(Observed!AE$2:AE$10000,Observed!$A$2:$A$10000,$A170,Observed!$C$2:$C$10000,$C170),"")</f>
        <v>2.8999999999999998E-2</v>
      </c>
      <c r="AF170" s="24">
        <f>IF(ISNUMBER(AVERAGEIFS(Observed!AF$2:AF$10000,Observed!$A$2:$A$10000,$A170,Observed!$C$2:$C$10000,$C170)),AVERAGEIFS(Observed!AF$2:AF$10000,Observed!$A$2:$A$10000,$A170,Observed!$C$2:$C$10000,$C170),"")</f>
        <v>2.8999999999999998E-2</v>
      </c>
      <c r="AG170" s="23" t="str">
        <f>IF(ISNUMBER(AVERAGEIFS(Observed!AG$2:AG$10000,Observed!$A$2:$A$10000,$A170,Observed!$C$2:$C$10000,$C170)),AVERAGEIFS(Observed!AG$2:AG$10000,Observed!$A$2:$A$10000,$A170,Observed!$C$2:$C$10000,$C170),"")</f>
        <v/>
      </c>
      <c r="AH170" s="23" t="str">
        <f>IF(ISNUMBER(AVERAGEIFS(Observed!AH$2:AH$10000,Observed!$A$2:$A$10000,$A170,Observed!$C$2:$C$10000,$C170)),AVERAGEIFS(Observed!AH$2:AH$10000,Observed!$A$2:$A$10000,$A170,Observed!$C$2:$C$10000,$C170),"")</f>
        <v/>
      </c>
      <c r="AI170" s="22" t="str">
        <f>IF(ISNUMBER(AVERAGEIFS(Observed!AI$2:AI$10000,Observed!$A$2:$A$10000,$A170,Observed!$C$2:$C$10000,$C170)),AVERAGEIFS(Observed!AI$2:AI$10000,Observed!$A$2:$A$10000,$A170,Observed!$C$2:$C$10000,$C170),"")</f>
        <v/>
      </c>
      <c r="AJ170" s="23" t="str">
        <f>IF(ISNUMBER(AVERAGEIFS(Observed!AJ$2:AJ$10000,Observed!$A$2:$A$10000,$A170,Observed!$C$2:$C$10000,$C170)),AVERAGEIFS(Observed!AJ$2:AJ$10000,Observed!$A$2:$A$10000,$A170,Observed!$C$2:$C$10000,$C170),"")</f>
        <v/>
      </c>
      <c r="AK170" s="23" t="str">
        <f>IF(ISNUMBER(AVERAGEIFS(Observed!AK$2:AK$10000,Observed!$A$2:$A$10000,$A170,Observed!$C$2:$C$10000,$C170)),AVERAGEIFS(Observed!AK$2:AK$10000,Observed!$A$2:$A$10000,$A170,Observed!$C$2:$C$10000,$C170),"")</f>
        <v/>
      </c>
      <c r="AL170" s="23" t="str">
        <f>IF(ISNUMBER(AVERAGEIFS(Observed!AL$2:AL$10000,Observed!$A$2:$A$10000,$A170,Observed!$C$2:$C$10000,$C170)),AVERAGEIFS(Observed!AL$2:AL$10000,Observed!$A$2:$A$10000,$A170,Observed!$C$2:$C$10000,$C170),"")</f>
        <v/>
      </c>
      <c r="AM170" s="23" t="str">
        <f>IF(ISNUMBER(AVERAGEIFS(Observed!AM$2:AM$10000,Observed!$A$2:$A$10000,$A170,Observed!$C$2:$C$10000,$C170)),AVERAGEIFS(Observed!AM$2:AM$10000,Observed!$A$2:$A$10000,$A170,Observed!$C$2:$C$10000,$C170),"")</f>
        <v/>
      </c>
      <c r="AN170" s="23" t="str">
        <f>IF(ISNUMBER(AVERAGEIFS(Observed!AN$2:AN$10000,Observed!$A$2:$A$10000,$A170,Observed!$C$2:$C$10000,$C170)),AVERAGEIFS(Observed!AN$2:AN$10000,Observed!$A$2:$A$10000,$A170,Observed!$C$2:$C$10000,$C170),"")</f>
        <v/>
      </c>
      <c r="AO170" s="2">
        <f>COUNTIFS(Observed!$A$2:$A$10000,$A170,Observed!$C$2:$C$10000,$C170)</f>
        <v>3</v>
      </c>
      <c r="AP170" s="2">
        <f t="shared" si="3"/>
        <v>4</v>
      </c>
    </row>
    <row r="171" spans="1:42" x14ac:dyDescent="0.25">
      <c r="A171" t="s">
        <v>33</v>
      </c>
      <c r="B171" t="s">
        <v>30</v>
      </c>
      <c r="C171" s="20">
        <v>42034</v>
      </c>
      <c r="D171">
        <v>1</v>
      </c>
      <c r="E171" t="s">
        <v>58</v>
      </c>
      <c r="G171" s="25" t="s">
        <v>73</v>
      </c>
      <c r="H171" t="s">
        <v>21</v>
      </c>
      <c r="I171">
        <v>2</v>
      </c>
      <c r="J171" s="2" t="s">
        <v>38</v>
      </c>
      <c r="K171" s="22">
        <f>IF(ISNUMBER(AVERAGEIFS(Observed!K$2:K$10000,Observed!$A$2:$A$10000,$A171,Observed!$C$2:$C$10000,$C171)),AVERAGEIFS(Observed!K$2:K$10000,Observed!$A$2:$A$10000,$A171,Observed!$C$2:$C$10000,$C171),"")</f>
        <v>1225.8</v>
      </c>
      <c r="L171" s="23">
        <f>IF(ISNUMBER(AVERAGEIFS(Observed!L$2:L$10000,Observed!$A$2:$A$10000,$A171,Observed!$C$2:$C$10000,$C171)),AVERAGEIFS(Observed!L$2:L$10000,Observed!$A$2:$A$10000,$A171,Observed!$C$2:$C$10000,$C171),"")</f>
        <v>122.57999999999998</v>
      </c>
      <c r="M171" s="23" t="str">
        <f>IF(ISNUMBER(AVERAGEIFS(Observed!M$2:M$10000,Observed!$A$2:$A$10000,$A171,Observed!$C$2:$C$10000,$C171)),AVERAGEIFS(Observed!M$2:M$10000,Observed!$A$2:$A$10000,$A171,Observed!$C$2:$C$10000,$C171),"")</f>
        <v/>
      </c>
      <c r="N171" s="23" t="str">
        <f>IF(ISNUMBER(AVERAGEIFS(Observed!N$2:N$10000,Observed!$A$2:$A$10000,$A171,Observed!$C$2:$C$10000,$C171)),AVERAGEIFS(Observed!N$2:N$10000,Observed!$A$2:$A$10000,$A171,Observed!$C$2:$C$10000,$C171),"")</f>
        <v/>
      </c>
      <c r="O171" s="23" t="str">
        <f>IF(ISNUMBER(AVERAGEIFS(Observed!O$2:O$10000,Observed!$A$2:$A$10000,$A171,Observed!$C$2:$C$10000,$C171)),AVERAGEIFS(Observed!O$2:O$10000,Observed!$A$2:$A$10000,$A171,Observed!$C$2:$C$10000,$C171),"")</f>
        <v/>
      </c>
      <c r="P171" s="24" t="str">
        <f>IF(ISNUMBER(AVERAGEIFS(Observed!P$2:P$10000,Observed!$A$2:$A$10000,$A171,Observed!$C$2:$C$10000,$C171)),AVERAGEIFS(Observed!P$2:P$10000,Observed!$A$2:$A$10000,$A171,Observed!$C$2:$C$10000,$C171),"")</f>
        <v/>
      </c>
      <c r="Q171" s="24" t="str">
        <f>IF(ISNUMBER(AVERAGEIFS(Observed!Q$2:Q$10000,Observed!$A$2:$A$10000,$A171,Observed!$C$2:$C$10000,$C171)),AVERAGEIFS(Observed!Q$2:Q$10000,Observed!$A$2:$A$10000,$A171,Observed!$C$2:$C$10000,$C171),"")</f>
        <v/>
      </c>
      <c r="R171" s="24" t="str">
        <f>IF(ISNUMBER(AVERAGEIFS(Observed!R$2:R$10000,Observed!$A$2:$A$10000,$A171,Observed!$C$2:$C$10000,$C171)),AVERAGEIFS(Observed!R$2:R$10000,Observed!$A$2:$A$10000,$A171,Observed!$C$2:$C$10000,$C171),"")</f>
        <v/>
      </c>
      <c r="S171" s="22" t="str">
        <f>IF(ISNUMBER(AVERAGEIFS(Observed!S$2:S$10000,Observed!$A$2:$A$10000,$A171,Observed!$C$2:$C$10000,$C171)),AVERAGEIFS(Observed!S$2:S$10000,Observed!$A$2:$A$10000,$A171,Observed!$C$2:$C$10000,$C171),"")</f>
        <v/>
      </c>
      <c r="T171" s="23" t="str">
        <f>IF(ISNUMBER(AVERAGEIFS(Observed!T$2:T$10000,Observed!$A$2:$A$10000,$A171,Observed!$C$2:$C$10000,$C171)),AVERAGEIFS(Observed!T$2:T$10000,Observed!$A$2:$A$10000,$A171,Observed!$C$2:$C$10000,$C171),"")</f>
        <v/>
      </c>
      <c r="U171" s="23" t="str">
        <f>IF(ISNUMBER(AVERAGEIFS(Observed!U$2:U$10000,Observed!$A$2:$A$10000,$A171,Observed!$C$2:$C$10000,$C171)),AVERAGEIFS(Observed!U$2:U$10000,Observed!$A$2:$A$10000,$A171,Observed!$C$2:$C$10000,$C171),"")</f>
        <v/>
      </c>
      <c r="V171" s="23" t="str">
        <f>IF(ISNUMBER(AVERAGEIFS(Observed!V$2:V$10000,Observed!$A$2:$A$10000,$A171,Observed!$C$2:$C$10000,$C171)),AVERAGEIFS(Observed!V$2:V$10000,Observed!$A$2:$A$10000,$A171,Observed!$C$2:$C$10000,$C171),"")</f>
        <v/>
      </c>
      <c r="W171" s="23" t="str">
        <f>IF(ISNUMBER(AVERAGEIFS(Observed!W$2:W$10000,Observed!$A$2:$A$10000,$A171,Observed!$C$2:$C$10000,$C171)),AVERAGEIFS(Observed!W$2:W$10000,Observed!$A$2:$A$10000,$A171,Observed!$C$2:$C$10000,$C171),"")</f>
        <v/>
      </c>
      <c r="X171" s="23" t="str">
        <f>IF(ISNUMBER(AVERAGEIFS(Observed!X$2:X$10000,Observed!$A$2:$A$10000,$A171,Observed!$C$2:$C$10000,$C171)),AVERAGEIFS(Observed!X$2:X$10000,Observed!$A$2:$A$10000,$A171,Observed!$C$2:$C$10000,$C171),"")</f>
        <v/>
      </c>
      <c r="Y171" s="23" t="str">
        <f>IF(ISNUMBER(AVERAGEIFS(Observed!Y$2:Y$10000,Observed!$A$2:$A$10000,$A171,Observed!$C$2:$C$10000,$C171)),AVERAGEIFS(Observed!Y$2:Y$10000,Observed!$A$2:$A$10000,$A171,Observed!$C$2:$C$10000,$C171),"")</f>
        <v/>
      </c>
      <c r="Z171" s="23" t="str">
        <f>IF(ISNUMBER(AVERAGEIFS(Observed!Z$2:Z$10000,Observed!$A$2:$A$10000,$A171,Observed!$C$2:$C$10000,$C171)),AVERAGEIFS(Observed!Z$2:Z$10000,Observed!$A$2:$A$10000,$A171,Observed!$C$2:$C$10000,$C171),"")</f>
        <v/>
      </c>
      <c r="AA171" s="23" t="str">
        <f>IF(ISNUMBER(AVERAGEIFS(Observed!AA$2:AA$10000,Observed!$A$2:$A$10000,$A171,Observed!$C$2:$C$10000,$C171)),AVERAGEIFS(Observed!AA$2:AA$10000,Observed!$A$2:$A$10000,$A171,Observed!$C$2:$C$10000,$C171),"")</f>
        <v/>
      </c>
      <c r="AB171" s="23" t="str">
        <f>IF(ISNUMBER(AVERAGEIFS(Observed!AB$2:AB$10000,Observed!$A$2:$A$10000,$A171,Observed!$C$2:$C$10000,$C171)),AVERAGEIFS(Observed!AB$2:AB$10000,Observed!$A$2:$A$10000,$A171,Observed!$C$2:$C$10000,$C171),"")</f>
        <v/>
      </c>
      <c r="AC171" s="23" t="str">
        <f>IF(ISNUMBER(AVERAGEIFS(Observed!AC$2:AC$10000,Observed!$A$2:$A$10000,$A171,Observed!$C$2:$C$10000,$C171)),AVERAGEIFS(Observed!AC$2:AC$10000,Observed!$A$2:$A$10000,$A171,Observed!$C$2:$C$10000,$C171),"")</f>
        <v/>
      </c>
      <c r="AD171" s="23">
        <f>IF(ISNUMBER(AVERAGEIFS(Observed!AD$2:AD$10000,Observed!$A$2:$A$10000,$A171,Observed!$C$2:$C$10000,$C171)),AVERAGEIFS(Observed!AD$2:AD$10000,Observed!$A$2:$A$10000,$A171,Observed!$C$2:$C$10000,$C171),"")</f>
        <v>17.5</v>
      </c>
      <c r="AE171" s="24">
        <f>IF(ISNUMBER(AVERAGEIFS(Observed!AE$2:AE$10000,Observed!$A$2:$A$10000,$A171,Observed!$C$2:$C$10000,$C171)),AVERAGEIFS(Observed!AE$2:AE$10000,Observed!$A$2:$A$10000,$A171,Observed!$C$2:$C$10000,$C171),"")</f>
        <v>2.8333333333333335E-2</v>
      </c>
      <c r="AF171" s="24">
        <f>IF(ISNUMBER(AVERAGEIFS(Observed!AF$2:AF$10000,Observed!$A$2:$A$10000,$A171,Observed!$C$2:$C$10000,$C171)),AVERAGEIFS(Observed!AF$2:AF$10000,Observed!$A$2:$A$10000,$A171,Observed!$C$2:$C$10000,$C171),"")</f>
        <v>2.8333333333333335E-2</v>
      </c>
      <c r="AG171" s="23" t="str">
        <f>IF(ISNUMBER(AVERAGEIFS(Observed!AG$2:AG$10000,Observed!$A$2:$A$10000,$A171,Observed!$C$2:$C$10000,$C171)),AVERAGEIFS(Observed!AG$2:AG$10000,Observed!$A$2:$A$10000,$A171,Observed!$C$2:$C$10000,$C171),"")</f>
        <v/>
      </c>
      <c r="AH171" s="23" t="str">
        <f>IF(ISNUMBER(AVERAGEIFS(Observed!AH$2:AH$10000,Observed!$A$2:$A$10000,$A171,Observed!$C$2:$C$10000,$C171)),AVERAGEIFS(Observed!AH$2:AH$10000,Observed!$A$2:$A$10000,$A171,Observed!$C$2:$C$10000,$C171),"")</f>
        <v/>
      </c>
      <c r="AI171" s="22" t="str">
        <f>IF(ISNUMBER(AVERAGEIFS(Observed!AI$2:AI$10000,Observed!$A$2:$A$10000,$A171,Observed!$C$2:$C$10000,$C171)),AVERAGEIFS(Observed!AI$2:AI$10000,Observed!$A$2:$A$10000,$A171,Observed!$C$2:$C$10000,$C171),"")</f>
        <v/>
      </c>
      <c r="AJ171" s="23" t="str">
        <f>IF(ISNUMBER(AVERAGEIFS(Observed!AJ$2:AJ$10000,Observed!$A$2:$A$10000,$A171,Observed!$C$2:$C$10000,$C171)),AVERAGEIFS(Observed!AJ$2:AJ$10000,Observed!$A$2:$A$10000,$A171,Observed!$C$2:$C$10000,$C171),"")</f>
        <v/>
      </c>
      <c r="AK171" s="23" t="str">
        <f>IF(ISNUMBER(AVERAGEIFS(Observed!AK$2:AK$10000,Observed!$A$2:$A$10000,$A171,Observed!$C$2:$C$10000,$C171)),AVERAGEIFS(Observed!AK$2:AK$10000,Observed!$A$2:$A$10000,$A171,Observed!$C$2:$C$10000,$C171),"")</f>
        <v/>
      </c>
      <c r="AL171" s="23" t="str">
        <f>IF(ISNUMBER(AVERAGEIFS(Observed!AL$2:AL$10000,Observed!$A$2:$A$10000,$A171,Observed!$C$2:$C$10000,$C171)),AVERAGEIFS(Observed!AL$2:AL$10000,Observed!$A$2:$A$10000,$A171,Observed!$C$2:$C$10000,$C171),"")</f>
        <v/>
      </c>
      <c r="AM171" s="23" t="str">
        <f>IF(ISNUMBER(AVERAGEIFS(Observed!AM$2:AM$10000,Observed!$A$2:$A$10000,$A171,Observed!$C$2:$C$10000,$C171)),AVERAGEIFS(Observed!AM$2:AM$10000,Observed!$A$2:$A$10000,$A171,Observed!$C$2:$C$10000,$C171),"")</f>
        <v/>
      </c>
      <c r="AN171" s="23" t="str">
        <f>IF(ISNUMBER(AVERAGEIFS(Observed!AN$2:AN$10000,Observed!$A$2:$A$10000,$A171,Observed!$C$2:$C$10000,$C171)),AVERAGEIFS(Observed!AN$2:AN$10000,Observed!$A$2:$A$10000,$A171,Observed!$C$2:$C$10000,$C171),"")</f>
        <v/>
      </c>
      <c r="AO171" s="2">
        <f>COUNTIFS(Observed!$A$2:$A$10000,$A171,Observed!$C$2:$C$10000,$C171)</f>
        <v>3</v>
      </c>
      <c r="AP171" s="2">
        <f t="shared" si="3"/>
        <v>4</v>
      </c>
    </row>
    <row r="172" spans="1:42" x14ac:dyDescent="0.25">
      <c r="A172" t="s">
        <v>29</v>
      </c>
      <c r="B172" t="s">
        <v>30</v>
      </c>
      <c r="C172" s="20">
        <v>42034</v>
      </c>
      <c r="D172">
        <v>1</v>
      </c>
      <c r="E172" t="s">
        <v>55</v>
      </c>
      <c r="G172" s="25" t="s">
        <v>73</v>
      </c>
      <c r="H172" t="s">
        <v>21</v>
      </c>
      <c r="I172">
        <v>2</v>
      </c>
      <c r="J172" s="2" t="s">
        <v>38</v>
      </c>
      <c r="K172" s="22">
        <f>IF(ISNUMBER(AVERAGEIFS(Observed!K$2:K$10000,Observed!$A$2:$A$10000,$A172,Observed!$C$2:$C$10000,$C172)),AVERAGEIFS(Observed!K$2:K$10000,Observed!$A$2:$A$10000,$A172,Observed!$C$2:$C$10000,$C172),"")</f>
        <v>1507.8</v>
      </c>
      <c r="L172" s="23">
        <f>IF(ISNUMBER(AVERAGEIFS(Observed!L$2:L$10000,Observed!$A$2:$A$10000,$A172,Observed!$C$2:$C$10000,$C172)),AVERAGEIFS(Observed!L$2:L$10000,Observed!$A$2:$A$10000,$A172,Observed!$C$2:$C$10000,$C172),"")</f>
        <v>150.78</v>
      </c>
      <c r="M172" s="23" t="str">
        <f>IF(ISNUMBER(AVERAGEIFS(Observed!M$2:M$10000,Observed!$A$2:$A$10000,$A172,Observed!$C$2:$C$10000,$C172)),AVERAGEIFS(Observed!M$2:M$10000,Observed!$A$2:$A$10000,$A172,Observed!$C$2:$C$10000,$C172),"")</f>
        <v/>
      </c>
      <c r="N172" s="23" t="str">
        <f>IF(ISNUMBER(AVERAGEIFS(Observed!N$2:N$10000,Observed!$A$2:$A$10000,$A172,Observed!$C$2:$C$10000,$C172)),AVERAGEIFS(Observed!N$2:N$10000,Observed!$A$2:$A$10000,$A172,Observed!$C$2:$C$10000,$C172),"")</f>
        <v/>
      </c>
      <c r="O172" s="23" t="str">
        <f>IF(ISNUMBER(AVERAGEIFS(Observed!O$2:O$10000,Observed!$A$2:$A$10000,$A172,Observed!$C$2:$C$10000,$C172)),AVERAGEIFS(Observed!O$2:O$10000,Observed!$A$2:$A$10000,$A172,Observed!$C$2:$C$10000,$C172),"")</f>
        <v/>
      </c>
      <c r="P172" s="24" t="str">
        <f>IF(ISNUMBER(AVERAGEIFS(Observed!P$2:P$10000,Observed!$A$2:$A$10000,$A172,Observed!$C$2:$C$10000,$C172)),AVERAGEIFS(Observed!P$2:P$10000,Observed!$A$2:$A$10000,$A172,Observed!$C$2:$C$10000,$C172),"")</f>
        <v/>
      </c>
      <c r="Q172" s="24" t="str">
        <f>IF(ISNUMBER(AVERAGEIFS(Observed!Q$2:Q$10000,Observed!$A$2:$A$10000,$A172,Observed!$C$2:$C$10000,$C172)),AVERAGEIFS(Observed!Q$2:Q$10000,Observed!$A$2:$A$10000,$A172,Observed!$C$2:$C$10000,$C172),"")</f>
        <v/>
      </c>
      <c r="R172" s="24" t="str">
        <f>IF(ISNUMBER(AVERAGEIFS(Observed!R$2:R$10000,Observed!$A$2:$A$10000,$A172,Observed!$C$2:$C$10000,$C172)),AVERAGEIFS(Observed!R$2:R$10000,Observed!$A$2:$A$10000,$A172,Observed!$C$2:$C$10000,$C172),"")</f>
        <v/>
      </c>
      <c r="S172" s="22" t="str">
        <f>IF(ISNUMBER(AVERAGEIFS(Observed!S$2:S$10000,Observed!$A$2:$A$10000,$A172,Observed!$C$2:$C$10000,$C172)),AVERAGEIFS(Observed!S$2:S$10000,Observed!$A$2:$A$10000,$A172,Observed!$C$2:$C$10000,$C172),"")</f>
        <v/>
      </c>
      <c r="T172" s="23" t="str">
        <f>IF(ISNUMBER(AVERAGEIFS(Observed!T$2:T$10000,Observed!$A$2:$A$10000,$A172,Observed!$C$2:$C$10000,$C172)),AVERAGEIFS(Observed!T$2:T$10000,Observed!$A$2:$A$10000,$A172,Observed!$C$2:$C$10000,$C172),"")</f>
        <v/>
      </c>
      <c r="U172" s="23" t="str">
        <f>IF(ISNUMBER(AVERAGEIFS(Observed!U$2:U$10000,Observed!$A$2:$A$10000,$A172,Observed!$C$2:$C$10000,$C172)),AVERAGEIFS(Observed!U$2:U$10000,Observed!$A$2:$A$10000,$A172,Observed!$C$2:$C$10000,$C172),"")</f>
        <v/>
      </c>
      <c r="V172" s="23" t="str">
        <f>IF(ISNUMBER(AVERAGEIFS(Observed!V$2:V$10000,Observed!$A$2:$A$10000,$A172,Observed!$C$2:$C$10000,$C172)),AVERAGEIFS(Observed!V$2:V$10000,Observed!$A$2:$A$10000,$A172,Observed!$C$2:$C$10000,$C172),"")</f>
        <v/>
      </c>
      <c r="W172" s="23" t="str">
        <f>IF(ISNUMBER(AVERAGEIFS(Observed!W$2:W$10000,Observed!$A$2:$A$10000,$A172,Observed!$C$2:$C$10000,$C172)),AVERAGEIFS(Observed!W$2:W$10000,Observed!$A$2:$A$10000,$A172,Observed!$C$2:$C$10000,$C172),"")</f>
        <v/>
      </c>
      <c r="X172" s="23" t="str">
        <f>IF(ISNUMBER(AVERAGEIFS(Observed!X$2:X$10000,Observed!$A$2:$A$10000,$A172,Observed!$C$2:$C$10000,$C172)),AVERAGEIFS(Observed!X$2:X$10000,Observed!$A$2:$A$10000,$A172,Observed!$C$2:$C$10000,$C172),"")</f>
        <v/>
      </c>
      <c r="Y172" s="23" t="str">
        <f>IF(ISNUMBER(AVERAGEIFS(Observed!Y$2:Y$10000,Observed!$A$2:$A$10000,$A172,Observed!$C$2:$C$10000,$C172)),AVERAGEIFS(Observed!Y$2:Y$10000,Observed!$A$2:$A$10000,$A172,Observed!$C$2:$C$10000,$C172),"")</f>
        <v/>
      </c>
      <c r="Z172" s="23" t="str">
        <f>IF(ISNUMBER(AVERAGEIFS(Observed!Z$2:Z$10000,Observed!$A$2:$A$10000,$A172,Observed!$C$2:$C$10000,$C172)),AVERAGEIFS(Observed!Z$2:Z$10000,Observed!$A$2:$A$10000,$A172,Observed!$C$2:$C$10000,$C172),"")</f>
        <v/>
      </c>
      <c r="AA172" s="23" t="str">
        <f>IF(ISNUMBER(AVERAGEIFS(Observed!AA$2:AA$10000,Observed!$A$2:$A$10000,$A172,Observed!$C$2:$C$10000,$C172)),AVERAGEIFS(Observed!AA$2:AA$10000,Observed!$A$2:$A$10000,$A172,Observed!$C$2:$C$10000,$C172),"")</f>
        <v/>
      </c>
      <c r="AB172" s="23" t="str">
        <f>IF(ISNUMBER(AVERAGEIFS(Observed!AB$2:AB$10000,Observed!$A$2:$A$10000,$A172,Observed!$C$2:$C$10000,$C172)),AVERAGEIFS(Observed!AB$2:AB$10000,Observed!$A$2:$A$10000,$A172,Observed!$C$2:$C$10000,$C172),"")</f>
        <v/>
      </c>
      <c r="AC172" s="23" t="str">
        <f>IF(ISNUMBER(AVERAGEIFS(Observed!AC$2:AC$10000,Observed!$A$2:$A$10000,$A172,Observed!$C$2:$C$10000,$C172)),AVERAGEIFS(Observed!AC$2:AC$10000,Observed!$A$2:$A$10000,$A172,Observed!$C$2:$C$10000,$C172),"")</f>
        <v/>
      </c>
      <c r="AD172" s="23">
        <f>IF(ISNUMBER(AVERAGEIFS(Observed!AD$2:AD$10000,Observed!$A$2:$A$10000,$A172,Observed!$C$2:$C$10000,$C172)),AVERAGEIFS(Observed!AD$2:AD$10000,Observed!$A$2:$A$10000,$A172,Observed!$C$2:$C$10000,$C172),"")</f>
        <v>16.099999999999998</v>
      </c>
      <c r="AE172" s="24">
        <f>IF(ISNUMBER(AVERAGEIFS(Observed!AE$2:AE$10000,Observed!$A$2:$A$10000,$A172,Observed!$C$2:$C$10000,$C172)),AVERAGEIFS(Observed!AE$2:AE$10000,Observed!$A$2:$A$10000,$A172,Observed!$C$2:$C$10000,$C172),"")</f>
        <v>2.5666666666666671E-2</v>
      </c>
      <c r="AF172" s="24">
        <f>IF(ISNUMBER(AVERAGEIFS(Observed!AF$2:AF$10000,Observed!$A$2:$A$10000,$A172,Observed!$C$2:$C$10000,$C172)),AVERAGEIFS(Observed!AF$2:AF$10000,Observed!$A$2:$A$10000,$A172,Observed!$C$2:$C$10000,$C172),"")</f>
        <v>2.5666666666666671E-2</v>
      </c>
      <c r="AG172" s="23" t="str">
        <f>IF(ISNUMBER(AVERAGEIFS(Observed!AG$2:AG$10000,Observed!$A$2:$A$10000,$A172,Observed!$C$2:$C$10000,$C172)),AVERAGEIFS(Observed!AG$2:AG$10000,Observed!$A$2:$A$10000,$A172,Observed!$C$2:$C$10000,$C172),"")</f>
        <v/>
      </c>
      <c r="AH172" s="23" t="str">
        <f>IF(ISNUMBER(AVERAGEIFS(Observed!AH$2:AH$10000,Observed!$A$2:$A$10000,$A172,Observed!$C$2:$C$10000,$C172)),AVERAGEIFS(Observed!AH$2:AH$10000,Observed!$A$2:$A$10000,$A172,Observed!$C$2:$C$10000,$C172),"")</f>
        <v/>
      </c>
      <c r="AI172" s="22" t="str">
        <f>IF(ISNUMBER(AVERAGEIFS(Observed!AI$2:AI$10000,Observed!$A$2:$A$10000,$A172,Observed!$C$2:$C$10000,$C172)),AVERAGEIFS(Observed!AI$2:AI$10000,Observed!$A$2:$A$10000,$A172,Observed!$C$2:$C$10000,$C172),"")</f>
        <v/>
      </c>
      <c r="AJ172" s="23" t="str">
        <f>IF(ISNUMBER(AVERAGEIFS(Observed!AJ$2:AJ$10000,Observed!$A$2:$A$10000,$A172,Observed!$C$2:$C$10000,$C172)),AVERAGEIFS(Observed!AJ$2:AJ$10000,Observed!$A$2:$A$10000,$A172,Observed!$C$2:$C$10000,$C172),"")</f>
        <v/>
      </c>
      <c r="AK172" s="23" t="str">
        <f>IF(ISNUMBER(AVERAGEIFS(Observed!AK$2:AK$10000,Observed!$A$2:$A$10000,$A172,Observed!$C$2:$C$10000,$C172)),AVERAGEIFS(Observed!AK$2:AK$10000,Observed!$A$2:$A$10000,$A172,Observed!$C$2:$C$10000,$C172),"")</f>
        <v/>
      </c>
      <c r="AL172" s="23" t="str">
        <f>IF(ISNUMBER(AVERAGEIFS(Observed!AL$2:AL$10000,Observed!$A$2:$A$10000,$A172,Observed!$C$2:$C$10000,$C172)),AVERAGEIFS(Observed!AL$2:AL$10000,Observed!$A$2:$A$10000,$A172,Observed!$C$2:$C$10000,$C172),"")</f>
        <v/>
      </c>
      <c r="AM172" s="23" t="str">
        <f>IF(ISNUMBER(AVERAGEIFS(Observed!AM$2:AM$10000,Observed!$A$2:$A$10000,$A172,Observed!$C$2:$C$10000,$C172)),AVERAGEIFS(Observed!AM$2:AM$10000,Observed!$A$2:$A$10000,$A172,Observed!$C$2:$C$10000,$C172),"")</f>
        <v/>
      </c>
      <c r="AN172" s="23" t="str">
        <f>IF(ISNUMBER(AVERAGEIFS(Observed!AN$2:AN$10000,Observed!$A$2:$A$10000,$A172,Observed!$C$2:$C$10000,$C172)),AVERAGEIFS(Observed!AN$2:AN$10000,Observed!$A$2:$A$10000,$A172,Observed!$C$2:$C$10000,$C172),"")</f>
        <v/>
      </c>
      <c r="AO172" s="2">
        <f>COUNTIFS(Observed!$A$2:$A$10000,$A172,Observed!$C$2:$C$10000,$C172)</f>
        <v>3</v>
      </c>
      <c r="AP172" s="2">
        <f t="shared" si="3"/>
        <v>4</v>
      </c>
    </row>
    <row r="173" spans="1:42" x14ac:dyDescent="0.25">
      <c r="A173" t="s">
        <v>35</v>
      </c>
      <c r="B173" t="s">
        <v>30</v>
      </c>
      <c r="C173" s="20">
        <v>42034</v>
      </c>
      <c r="D173">
        <v>1</v>
      </c>
      <c r="E173" t="s">
        <v>57</v>
      </c>
      <c r="G173" s="25" t="s">
        <v>73</v>
      </c>
      <c r="H173" t="s">
        <v>21</v>
      </c>
      <c r="I173">
        <v>2</v>
      </c>
      <c r="J173" s="2" t="s">
        <v>38</v>
      </c>
      <c r="K173" s="22">
        <f>IF(ISNUMBER(AVERAGEIFS(Observed!K$2:K$10000,Observed!$A$2:$A$10000,$A173,Observed!$C$2:$C$10000,$C173)),AVERAGEIFS(Observed!K$2:K$10000,Observed!$A$2:$A$10000,$A173,Observed!$C$2:$C$10000,$C173),"")</f>
        <v>1388.7333333333336</v>
      </c>
      <c r="L173" s="23">
        <f>IF(ISNUMBER(AVERAGEIFS(Observed!L$2:L$10000,Observed!$A$2:$A$10000,$A173,Observed!$C$2:$C$10000,$C173)),AVERAGEIFS(Observed!L$2:L$10000,Observed!$A$2:$A$10000,$A173,Observed!$C$2:$C$10000,$C173),"")</f>
        <v>138.87333333333333</v>
      </c>
      <c r="M173" s="23" t="str">
        <f>IF(ISNUMBER(AVERAGEIFS(Observed!M$2:M$10000,Observed!$A$2:$A$10000,$A173,Observed!$C$2:$C$10000,$C173)),AVERAGEIFS(Observed!M$2:M$10000,Observed!$A$2:$A$10000,$A173,Observed!$C$2:$C$10000,$C173),"")</f>
        <v/>
      </c>
      <c r="N173" s="23" t="str">
        <f>IF(ISNUMBER(AVERAGEIFS(Observed!N$2:N$10000,Observed!$A$2:$A$10000,$A173,Observed!$C$2:$C$10000,$C173)),AVERAGEIFS(Observed!N$2:N$10000,Observed!$A$2:$A$10000,$A173,Observed!$C$2:$C$10000,$C173),"")</f>
        <v/>
      </c>
      <c r="O173" s="23" t="str">
        <f>IF(ISNUMBER(AVERAGEIFS(Observed!O$2:O$10000,Observed!$A$2:$A$10000,$A173,Observed!$C$2:$C$10000,$C173)),AVERAGEIFS(Observed!O$2:O$10000,Observed!$A$2:$A$10000,$A173,Observed!$C$2:$C$10000,$C173),"")</f>
        <v/>
      </c>
      <c r="P173" s="24" t="str">
        <f>IF(ISNUMBER(AVERAGEIFS(Observed!P$2:P$10000,Observed!$A$2:$A$10000,$A173,Observed!$C$2:$C$10000,$C173)),AVERAGEIFS(Observed!P$2:P$10000,Observed!$A$2:$A$10000,$A173,Observed!$C$2:$C$10000,$C173),"")</f>
        <v/>
      </c>
      <c r="Q173" s="24" t="str">
        <f>IF(ISNUMBER(AVERAGEIFS(Observed!Q$2:Q$10000,Observed!$A$2:$A$10000,$A173,Observed!$C$2:$C$10000,$C173)),AVERAGEIFS(Observed!Q$2:Q$10000,Observed!$A$2:$A$10000,$A173,Observed!$C$2:$C$10000,$C173),"")</f>
        <v/>
      </c>
      <c r="R173" s="24" t="str">
        <f>IF(ISNUMBER(AVERAGEIFS(Observed!R$2:R$10000,Observed!$A$2:$A$10000,$A173,Observed!$C$2:$C$10000,$C173)),AVERAGEIFS(Observed!R$2:R$10000,Observed!$A$2:$A$10000,$A173,Observed!$C$2:$C$10000,$C173),"")</f>
        <v/>
      </c>
      <c r="S173" s="22" t="str">
        <f>IF(ISNUMBER(AVERAGEIFS(Observed!S$2:S$10000,Observed!$A$2:$A$10000,$A173,Observed!$C$2:$C$10000,$C173)),AVERAGEIFS(Observed!S$2:S$10000,Observed!$A$2:$A$10000,$A173,Observed!$C$2:$C$10000,$C173),"")</f>
        <v/>
      </c>
      <c r="T173" s="23" t="str">
        <f>IF(ISNUMBER(AVERAGEIFS(Observed!T$2:T$10000,Observed!$A$2:$A$10000,$A173,Observed!$C$2:$C$10000,$C173)),AVERAGEIFS(Observed!T$2:T$10000,Observed!$A$2:$A$10000,$A173,Observed!$C$2:$C$10000,$C173),"")</f>
        <v/>
      </c>
      <c r="U173" s="23" t="str">
        <f>IF(ISNUMBER(AVERAGEIFS(Observed!U$2:U$10000,Observed!$A$2:$A$10000,$A173,Observed!$C$2:$C$10000,$C173)),AVERAGEIFS(Observed!U$2:U$10000,Observed!$A$2:$A$10000,$A173,Observed!$C$2:$C$10000,$C173),"")</f>
        <v/>
      </c>
      <c r="V173" s="23" t="str">
        <f>IF(ISNUMBER(AVERAGEIFS(Observed!V$2:V$10000,Observed!$A$2:$A$10000,$A173,Observed!$C$2:$C$10000,$C173)),AVERAGEIFS(Observed!V$2:V$10000,Observed!$A$2:$A$10000,$A173,Observed!$C$2:$C$10000,$C173),"")</f>
        <v/>
      </c>
      <c r="W173" s="23" t="str">
        <f>IF(ISNUMBER(AVERAGEIFS(Observed!W$2:W$10000,Observed!$A$2:$A$10000,$A173,Observed!$C$2:$C$10000,$C173)),AVERAGEIFS(Observed!W$2:W$10000,Observed!$A$2:$A$10000,$A173,Observed!$C$2:$C$10000,$C173),"")</f>
        <v/>
      </c>
      <c r="X173" s="23" t="str">
        <f>IF(ISNUMBER(AVERAGEIFS(Observed!X$2:X$10000,Observed!$A$2:$A$10000,$A173,Observed!$C$2:$C$10000,$C173)),AVERAGEIFS(Observed!X$2:X$10000,Observed!$A$2:$A$10000,$A173,Observed!$C$2:$C$10000,$C173),"")</f>
        <v/>
      </c>
      <c r="Y173" s="23" t="str">
        <f>IF(ISNUMBER(AVERAGEIFS(Observed!Y$2:Y$10000,Observed!$A$2:$A$10000,$A173,Observed!$C$2:$C$10000,$C173)),AVERAGEIFS(Observed!Y$2:Y$10000,Observed!$A$2:$A$10000,$A173,Observed!$C$2:$C$10000,$C173),"")</f>
        <v/>
      </c>
      <c r="Z173" s="23" t="str">
        <f>IF(ISNUMBER(AVERAGEIFS(Observed!Z$2:Z$10000,Observed!$A$2:$A$10000,$A173,Observed!$C$2:$C$10000,$C173)),AVERAGEIFS(Observed!Z$2:Z$10000,Observed!$A$2:$A$10000,$A173,Observed!$C$2:$C$10000,$C173),"")</f>
        <v/>
      </c>
      <c r="AA173" s="23" t="str">
        <f>IF(ISNUMBER(AVERAGEIFS(Observed!AA$2:AA$10000,Observed!$A$2:$A$10000,$A173,Observed!$C$2:$C$10000,$C173)),AVERAGEIFS(Observed!AA$2:AA$10000,Observed!$A$2:$A$10000,$A173,Observed!$C$2:$C$10000,$C173),"")</f>
        <v/>
      </c>
      <c r="AB173" s="23" t="str">
        <f>IF(ISNUMBER(AVERAGEIFS(Observed!AB$2:AB$10000,Observed!$A$2:$A$10000,$A173,Observed!$C$2:$C$10000,$C173)),AVERAGEIFS(Observed!AB$2:AB$10000,Observed!$A$2:$A$10000,$A173,Observed!$C$2:$C$10000,$C173),"")</f>
        <v/>
      </c>
      <c r="AC173" s="23" t="str">
        <f>IF(ISNUMBER(AVERAGEIFS(Observed!AC$2:AC$10000,Observed!$A$2:$A$10000,$A173,Observed!$C$2:$C$10000,$C173)),AVERAGEIFS(Observed!AC$2:AC$10000,Observed!$A$2:$A$10000,$A173,Observed!$C$2:$C$10000,$C173),"")</f>
        <v/>
      </c>
      <c r="AD173" s="23">
        <f>IF(ISNUMBER(AVERAGEIFS(Observed!AD$2:AD$10000,Observed!$A$2:$A$10000,$A173,Observed!$C$2:$C$10000,$C173)),AVERAGEIFS(Observed!AD$2:AD$10000,Observed!$A$2:$A$10000,$A173,Observed!$C$2:$C$10000,$C173),"")</f>
        <v>20.133333333333336</v>
      </c>
      <c r="AE173" s="24">
        <f>IF(ISNUMBER(AVERAGEIFS(Observed!AE$2:AE$10000,Observed!$A$2:$A$10000,$A173,Observed!$C$2:$C$10000,$C173)),AVERAGEIFS(Observed!AE$2:AE$10000,Observed!$A$2:$A$10000,$A173,Observed!$C$2:$C$10000,$C173),"")</f>
        <v>3.2000000000000001E-2</v>
      </c>
      <c r="AF173" s="24">
        <f>IF(ISNUMBER(AVERAGEIFS(Observed!AF$2:AF$10000,Observed!$A$2:$A$10000,$A173,Observed!$C$2:$C$10000,$C173)),AVERAGEIFS(Observed!AF$2:AF$10000,Observed!$A$2:$A$10000,$A173,Observed!$C$2:$C$10000,$C173),"")</f>
        <v>3.2000000000000001E-2</v>
      </c>
      <c r="AG173" s="23" t="str">
        <f>IF(ISNUMBER(AVERAGEIFS(Observed!AG$2:AG$10000,Observed!$A$2:$A$10000,$A173,Observed!$C$2:$C$10000,$C173)),AVERAGEIFS(Observed!AG$2:AG$10000,Observed!$A$2:$A$10000,$A173,Observed!$C$2:$C$10000,$C173),"")</f>
        <v/>
      </c>
      <c r="AH173" s="23" t="str">
        <f>IF(ISNUMBER(AVERAGEIFS(Observed!AH$2:AH$10000,Observed!$A$2:$A$10000,$A173,Observed!$C$2:$C$10000,$C173)),AVERAGEIFS(Observed!AH$2:AH$10000,Observed!$A$2:$A$10000,$A173,Observed!$C$2:$C$10000,$C173),"")</f>
        <v/>
      </c>
      <c r="AI173" s="22" t="str">
        <f>IF(ISNUMBER(AVERAGEIFS(Observed!AI$2:AI$10000,Observed!$A$2:$A$10000,$A173,Observed!$C$2:$C$10000,$C173)),AVERAGEIFS(Observed!AI$2:AI$10000,Observed!$A$2:$A$10000,$A173,Observed!$C$2:$C$10000,$C173),"")</f>
        <v/>
      </c>
      <c r="AJ173" s="23" t="str">
        <f>IF(ISNUMBER(AVERAGEIFS(Observed!AJ$2:AJ$10000,Observed!$A$2:$A$10000,$A173,Observed!$C$2:$C$10000,$C173)),AVERAGEIFS(Observed!AJ$2:AJ$10000,Observed!$A$2:$A$10000,$A173,Observed!$C$2:$C$10000,$C173),"")</f>
        <v/>
      </c>
      <c r="AK173" s="23" t="str">
        <f>IF(ISNUMBER(AVERAGEIFS(Observed!AK$2:AK$10000,Observed!$A$2:$A$10000,$A173,Observed!$C$2:$C$10000,$C173)),AVERAGEIFS(Observed!AK$2:AK$10000,Observed!$A$2:$A$10000,$A173,Observed!$C$2:$C$10000,$C173),"")</f>
        <v/>
      </c>
      <c r="AL173" s="23" t="str">
        <f>IF(ISNUMBER(AVERAGEIFS(Observed!AL$2:AL$10000,Observed!$A$2:$A$10000,$A173,Observed!$C$2:$C$10000,$C173)),AVERAGEIFS(Observed!AL$2:AL$10000,Observed!$A$2:$A$10000,$A173,Observed!$C$2:$C$10000,$C173),"")</f>
        <v/>
      </c>
      <c r="AM173" s="23" t="str">
        <f>IF(ISNUMBER(AVERAGEIFS(Observed!AM$2:AM$10000,Observed!$A$2:$A$10000,$A173,Observed!$C$2:$C$10000,$C173)),AVERAGEIFS(Observed!AM$2:AM$10000,Observed!$A$2:$A$10000,$A173,Observed!$C$2:$C$10000,$C173),"")</f>
        <v/>
      </c>
      <c r="AN173" s="23" t="str">
        <f>IF(ISNUMBER(AVERAGEIFS(Observed!AN$2:AN$10000,Observed!$A$2:$A$10000,$A173,Observed!$C$2:$C$10000,$C173)),AVERAGEIFS(Observed!AN$2:AN$10000,Observed!$A$2:$A$10000,$A173,Observed!$C$2:$C$10000,$C173),"")</f>
        <v/>
      </c>
      <c r="AO173" s="2">
        <f>COUNTIFS(Observed!$A$2:$A$10000,$A173,Observed!$C$2:$C$10000,$C173)</f>
        <v>3</v>
      </c>
      <c r="AP173" s="2">
        <f t="shared" si="3"/>
        <v>4</v>
      </c>
    </row>
    <row r="174" spans="1:42" x14ac:dyDescent="0.25">
      <c r="A174" t="s">
        <v>32</v>
      </c>
      <c r="B174" t="s">
        <v>30</v>
      </c>
      <c r="C174" s="20">
        <v>42034</v>
      </c>
      <c r="D174">
        <v>1</v>
      </c>
      <c r="E174" t="s">
        <v>59</v>
      </c>
      <c r="G174" s="25" t="s">
        <v>73</v>
      </c>
      <c r="H174" t="s">
        <v>21</v>
      </c>
      <c r="I174">
        <v>2</v>
      </c>
      <c r="J174" s="2" t="s">
        <v>38</v>
      </c>
      <c r="K174" s="22">
        <f>IF(ISNUMBER(AVERAGEIFS(Observed!K$2:K$10000,Observed!$A$2:$A$10000,$A174,Observed!$C$2:$C$10000,$C174)),AVERAGEIFS(Observed!K$2:K$10000,Observed!$A$2:$A$10000,$A174,Observed!$C$2:$C$10000,$C174),"")</f>
        <v>1282.2</v>
      </c>
      <c r="L174" s="23">
        <f>IF(ISNUMBER(AVERAGEIFS(Observed!L$2:L$10000,Observed!$A$2:$A$10000,$A174,Observed!$C$2:$C$10000,$C174)),AVERAGEIFS(Observed!L$2:L$10000,Observed!$A$2:$A$10000,$A174,Observed!$C$2:$C$10000,$C174),"")</f>
        <v>128.22</v>
      </c>
      <c r="M174" s="23" t="str">
        <f>IF(ISNUMBER(AVERAGEIFS(Observed!M$2:M$10000,Observed!$A$2:$A$10000,$A174,Observed!$C$2:$C$10000,$C174)),AVERAGEIFS(Observed!M$2:M$10000,Observed!$A$2:$A$10000,$A174,Observed!$C$2:$C$10000,$C174),"")</f>
        <v/>
      </c>
      <c r="N174" s="23" t="str">
        <f>IF(ISNUMBER(AVERAGEIFS(Observed!N$2:N$10000,Observed!$A$2:$A$10000,$A174,Observed!$C$2:$C$10000,$C174)),AVERAGEIFS(Observed!N$2:N$10000,Observed!$A$2:$A$10000,$A174,Observed!$C$2:$C$10000,$C174),"")</f>
        <v/>
      </c>
      <c r="O174" s="23" t="str">
        <f>IF(ISNUMBER(AVERAGEIFS(Observed!O$2:O$10000,Observed!$A$2:$A$10000,$A174,Observed!$C$2:$C$10000,$C174)),AVERAGEIFS(Observed!O$2:O$10000,Observed!$A$2:$A$10000,$A174,Observed!$C$2:$C$10000,$C174),"")</f>
        <v/>
      </c>
      <c r="P174" s="24" t="str">
        <f>IF(ISNUMBER(AVERAGEIFS(Observed!P$2:P$10000,Observed!$A$2:$A$10000,$A174,Observed!$C$2:$C$10000,$C174)),AVERAGEIFS(Observed!P$2:P$10000,Observed!$A$2:$A$10000,$A174,Observed!$C$2:$C$10000,$C174),"")</f>
        <v/>
      </c>
      <c r="Q174" s="24" t="str">
        <f>IF(ISNUMBER(AVERAGEIFS(Observed!Q$2:Q$10000,Observed!$A$2:$A$10000,$A174,Observed!$C$2:$C$10000,$C174)),AVERAGEIFS(Observed!Q$2:Q$10000,Observed!$A$2:$A$10000,$A174,Observed!$C$2:$C$10000,$C174),"")</f>
        <v/>
      </c>
      <c r="R174" s="24" t="str">
        <f>IF(ISNUMBER(AVERAGEIFS(Observed!R$2:R$10000,Observed!$A$2:$A$10000,$A174,Observed!$C$2:$C$10000,$C174)),AVERAGEIFS(Observed!R$2:R$10000,Observed!$A$2:$A$10000,$A174,Observed!$C$2:$C$10000,$C174),"")</f>
        <v/>
      </c>
      <c r="S174" s="22" t="str">
        <f>IF(ISNUMBER(AVERAGEIFS(Observed!S$2:S$10000,Observed!$A$2:$A$10000,$A174,Observed!$C$2:$C$10000,$C174)),AVERAGEIFS(Observed!S$2:S$10000,Observed!$A$2:$A$10000,$A174,Observed!$C$2:$C$10000,$C174),"")</f>
        <v/>
      </c>
      <c r="T174" s="23" t="str">
        <f>IF(ISNUMBER(AVERAGEIFS(Observed!T$2:T$10000,Observed!$A$2:$A$10000,$A174,Observed!$C$2:$C$10000,$C174)),AVERAGEIFS(Observed!T$2:T$10000,Observed!$A$2:$A$10000,$A174,Observed!$C$2:$C$10000,$C174),"")</f>
        <v/>
      </c>
      <c r="U174" s="23" t="str">
        <f>IF(ISNUMBER(AVERAGEIFS(Observed!U$2:U$10000,Observed!$A$2:$A$10000,$A174,Observed!$C$2:$C$10000,$C174)),AVERAGEIFS(Observed!U$2:U$10000,Observed!$A$2:$A$10000,$A174,Observed!$C$2:$C$10000,$C174),"")</f>
        <v/>
      </c>
      <c r="V174" s="23" t="str">
        <f>IF(ISNUMBER(AVERAGEIFS(Observed!V$2:V$10000,Observed!$A$2:$A$10000,$A174,Observed!$C$2:$C$10000,$C174)),AVERAGEIFS(Observed!V$2:V$10000,Observed!$A$2:$A$10000,$A174,Observed!$C$2:$C$10000,$C174),"")</f>
        <v/>
      </c>
      <c r="W174" s="23" t="str">
        <f>IF(ISNUMBER(AVERAGEIFS(Observed!W$2:W$10000,Observed!$A$2:$A$10000,$A174,Observed!$C$2:$C$10000,$C174)),AVERAGEIFS(Observed!W$2:W$10000,Observed!$A$2:$A$10000,$A174,Observed!$C$2:$C$10000,$C174),"")</f>
        <v/>
      </c>
      <c r="X174" s="23" t="str">
        <f>IF(ISNUMBER(AVERAGEIFS(Observed!X$2:X$10000,Observed!$A$2:$A$10000,$A174,Observed!$C$2:$C$10000,$C174)),AVERAGEIFS(Observed!X$2:X$10000,Observed!$A$2:$A$10000,$A174,Observed!$C$2:$C$10000,$C174),"")</f>
        <v/>
      </c>
      <c r="Y174" s="23" t="str">
        <f>IF(ISNUMBER(AVERAGEIFS(Observed!Y$2:Y$10000,Observed!$A$2:$A$10000,$A174,Observed!$C$2:$C$10000,$C174)),AVERAGEIFS(Observed!Y$2:Y$10000,Observed!$A$2:$A$10000,$A174,Observed!$C$2:$C$10000,$C174),"")</f>
        <v/>
      </c>
      <c r="Z174" s="23" t="str">
        <f>IF(ISNUMBER(AVERAGEIFS(Observed!Z$2:Z$10000,Observed!$A$2:$A$10000,$A174,Observed!$C$2:$C$10000,$C174)),AVERAGEIFS(Observed!Z$2:Z$10000,Observed!$A$2:$A$10000,$A174,Observed!$C$2:$C$10000,$C174),"")</f>
        <v/>
      </c>
      <c r="AA174" s="23" t="str">
        <f>IF(ISNUMBER(AVERAGEIFS(Observed!AA$2:AA$10000,Observed!$A$2:$A$10000,$A174,Observed!$C$2:$C$10000,$C174)),AVERAGEIFS(Observed!AA$2:AA$10000,Observed!$A$2:$A$10000,$A174,Observed!$C$2:$C$10000,$C174),"")</f>
        <v/>
      </c>
      <c r="AB174" s="23" t="str">
        <f>IF(ISNUMBER(AVERAGEIFS(Observed!AB$2:AB$10000,Observed!$A$2:$A$10000,$A174,Observed!$C$2:$C$10000,$C174)),AVERAGEIFS(Observed!AB$2:AB$10000,Observed!$A$2:$A$10000,$A174,Observed!$C$2:$C$10000,$C174),"")</f>
        <v/>
      </c>
      <c r="AC174" s="23" t="str">
        <f>IF(ISNUMBER(AVERAGEIFS(Observed!AC$2:AC$10000,Observed!$A$2:$A$10000,$A174,Observed!$C$2:$C$10000,$C174)),AVERAGEIFS(Observed!AC$2:AC$10000,Observed!$A$2:$A$10000,$A174,Observed!$C$2:$C$10000,$C174),"")</f>
        <v/>
      </c>
      <c r="AD174" s="23">
        <f>IF(ISNUMBER(AVERAGEIFS(Observed!AD$2:AD$10000,Observed!$A$2:$A$10000,$A174,Observed!$C$2:$C$10000,$C174)),AVERAGEIFS(Observed!AD$2:AD$10000,Observed!$A$2:$A$10000,$A174,Observed!$C$2:$C$10000,$C174),"")</f>
        <v>17.266666666666666</v>
      </c>
      <c r="AE174" s="24">
        <f>IF(ISNUMBER(AVERAGEIFS(Observed!AE$2:AE$10000,Observed!$A$2:$A$10000,$A174,Observed!$C$2:$C$10000,$C174)),AVERAGEIFS(Observed!AE$2:AE$10000,Observed!$A$2:$A$10000,$A174,Observed!$C$2:$C$10000,$C174),"")</f>
        <v>2.7666666666666662E-2</v>
      </c>
      <c r="AF174" s="24">
        <f>IF(ISNUMBER(AVERAGEIFS(Observed!AF$2:AF$10000,Observed!$A$2:$A$10000,$A174,Observed!$C$2:$C$10000,$C174)),AVERAGEIFS(Observed!AF$2:AF$10000,Observed!$A$2:$A$10000,$A174,Observed!$C$2:$C$10000,$C174),"")</f>
        <v>2.7666666666666662E-2</v>
      </c>
      <c r="AG174" s="23" t="str">
        <f>IF(ISNUMBER(AVERAGEIFS(Observed!AG$2:AG$10000,Observed!$A$2:$A$10000,$A174,Observed!$C$2:$C$10000,$C174)),AVERAGEIFS(Observed!AG$2:AG$10000,Observed!$A$2:$A$10000,$A174,Observed!$C$2:$C$10000,$C174),"")</f>
        <v/>
      </c>
      <c r="AH174" s="23" t="str">
        <f>IF(ISNUMBER(AVERAGEIFS(Observed!AH$2:AH$10000,Observed!$A$2:$A$10000,$A174,Observed!$C$2:$C$10000,$C174)),AVERAGEIFS(Observed!AH$2:AH$10000,Observed!$A$2:$A$10000,$A174,Observed!$C$2:$C$10000,$C174),"")</f>
        <v/>
      </c>
      <c r="AI174" s="22" t="str">
        <f>IF(ISNUMBER(AVERAGEIFS(Observed!AI$2:AI$10000,Observed!$A$2:$A$10000,$A174,Observed!$C$2:$C$10000,$C174)),AVERAGEIFS(Observed!AI$2:AI$10000,Observed!$A$2:$A$10000,$A174,Observed!$C$2:$C$10000,$C174),"")</f>
        <v/>
      </c>
      <c r="AJ174" s="23" t="str">
        <f>IF(ISNUMBER(AVERAGEIFS(Observed!AJ$2:AJ$10000,Observed!$A$2:$A$10000,$A174,Observed!$C$2:$C$10000,$C174)),AVERAGEIFS(Observed!AJ$2:AJ$10000,Observed!$A$2:$A$10000,$A174,Observed!$C$2:$C$10000,$C174),"")</f>
        <v/>
      </c>
      <c r="AK174" s="23" t="str">
        <f>IF(ISNUMBER(AVERAGEIFS(Observed!AK$2:AK$10000,Observed!$A$2:$A$10000,$A174,Observed!$C$2:$C$10000,$C174)),AVERAGEIFS(Observed!AK$2:AK$10000,Observed!$A$2:$A$10000,$A174,Observed!$C$2:$C$10000,$C174),"")</f>
        <v/>
      </c>
      <c r="AL174" s="23" t="str">
        <f>IF(ISNUMBER(AVERAGEIFS(Observed!AL$2:AL$10000,Observed!$A$2:$A$10000,$A174,Observed!$C$2:$C$10000,$C174)),AVERAGEIFS(Observed!AL$2:AL$10000,Observed!$A$2:$A$10000,$A174,Observed!$C$2:$C$10000,$C174),"")</f>
        <v/>
      </c>
      <c r="AM174" s="23" t="str">
        <f>IF(ISNUMBER(AVERAGEIFS(Observed!AM$2:AM$10000,Observed!$A$2:$A$10000,$A174,Observed!$C$2:$C$10000,$C174)),AVERAGEIFS(Observed!AM$2:AM$10000,Observed!$A$2:$A$10000,$A174,Observed!$C$2:$C$10000,$C174),"")</f>
        <v/>
      </c>
      <c r="AN174" s="23" t="str">
        <f>IF(ISNUMBER(AVERAGEIFS(Observed!AN$2:AN$10000,Observed!$A$2:$A$10000,$A174,Observed!$C$2:$C$10000,$C174)),AVERAGEIFS(Observed!AN$2:AN$10000,Observed!$A$2:$A$10000,$A174,Observed!$C$2:$C$10000,$C174),"")</f>
        <v/>
      </c>
      <c r="AO174" s="2">
        <f>COUNTIFS(Observed!$A$2:$A$10000,$A174,Observed!$C$2:$C$10000,$C174)</f>
        <v>3</v>
      </c>
      <c r="AP174" s="2">
        <f t="shared" si="3"/>
        <v>4</v>
      </c>
    </row>
    <row r="175" spans="1:42" x14ac:dyDescent="0.25">
      <c r="A175" t="s">
        <v>31</v>
      </c>
      <c r="B175" t="s">
        <v>30</v>
      </c>
      <c r="C175" s="20">
        <v>42034</v>
      </c>
      <c r="D175">
        <v>1</v>
      </c>
      <c r="E175" t="s">
        <v>54</v>
      </c>
      <c r="G175" s="25" t="s">
        <v>73</v>
      </c>
      <c r="H175" t="s">
        <v>21</v>
      </c>
      <c r="I175">
        <v>2</v>
      </c>
      <c r="J175" s="2" t="s">
        <v>38</v>
      </c>
      <c r="K175" s="22">
        <f>IF(ISNUMBER(AVERAGEIFS(Observed!K$2:K$10000,Observed!$A$2:$A$10000,$A175,Observed!$C$2:$C$10000,$C175)),AVERAGEIFS(Observed!K$2:K$10000,Observed!$A$2:$A$10000,$A175,Observed!$C$2:$C$10000,$C175),"")</f>
        <v>1326.0666666666666</v>
      </c>
      <c r="L175" s="23">
        <f>IF(ISNUMBER(AVERAGEIFS(Observed!L$2:L$10000,Observed!$A$2:$A$10000,$A175,Observed!$C$2:$C$10000,$C175)),AVERAGEIFS(Observed!L$2:L$10000,Observed!$A$2:$A$10000,$A175,Observed!$C$2:$C$10000,$C175),"")</f>
        <v>132.60666666666665</v>
      </c>
      <c r="M175" s="23" t="str">
        <f>IF(ISNUMBER(AVERAGEIFS(Observed!M$2:M$10000,Observed!$A$2:$A$10000,$A175,Observed!$C$2:$C$10000,$C175)),AVERAGEIFS(Observed!M$2:M$10000,Observed!$A$2:$A$10000,$A175,Observed!$C$2:$C$10000,$C175),"")</f>
        <v/>
      </c>
      <c r="N175" s="23" t="str">
        <f>IF(ISNUMBER(AVERAGEIFS(Observed!N$2:N$10000,Observed!$A$2:$A$10000,$A175,Observed!$C$2:$C$10000,$C175)),AVERAGEIFS(Observed!N$2:N$10000,Observed!$A$2:$A$10000,$A175,Observed!$C$2:$C$10000,$C175),"")</f>
        <v/>
      </c>
      <c r="O175" s="23" t="str">
        <f>IF(ISNUMBER(AVERAGEIFS(Observed!O$2:O$10000,Observed!$A$2:$A$10000,$A175,Observed!$C$2:$C$10000,$C175)),AVERAGEIFS(Observed!O$2:O$10000,Observed!$A$2:$A$10000,$A175,Observed!$C$2:$C$10000,$C175),"")</f>
        <v/>
      </c>
      <c r="P175" s="24" t="str">
        <f>IF(ISNUMBER(AVERAGEIFS(Observed!P$2:P$10000,Observed!$A$2:$A$10000,$A175,Observed!$C$2:$C$10000,$C175)),AVERAGEIFS(Observed!P$2:P$10000,Observed!$A$2:$A$10000,$A175,Observed!$C$2:$C$10000,$C175),"")</f>
        <v/>
      </c>
      <c r="Q175" s="24" t="str">
        <f>IF(ISNUMBER(AVERAGEIFS(Observed!Q$2:Q$10000,Observed!$A$2:$A$10000,$A175,Observed!$C$2:$C$10000,$C175)),AVERAGEIFS(Observed!Q$2:Q$10000,Observed!$A$2:$A$10000,$A175,Observed!$C$2:$C$10000,$C175),"")</f>
        <v/>
      </c>
      <c r="R175" s="24" t="str">
        <f>IF(ISNUMBER(AVERAGEIFS(Observed!R$2:R$10000,Observed!$A$2:$A$10000,$A175,Observed!$C$2:$C$10000,$C175)),AVERAGEIFS(Observed!R$2:R$10000,Observed!$A$2:$A$10000,$A175,Observed!$C$2:$C$10000,$C175),"")</f>
        <v/>
      </c>
      <c r="S175" s="22" t="str">
        <f>IF(ISNUMBER(AVERAGEIFS(Observed!S$2:S$10000,Observed!$A$2:$A$10000,$A175,Observed!$C$2:$C$10000,$C175)),AVERAGEIFS(Observed!S$2:S$10000,Observed!$A$2:$A$10000,$A175,Observed!$C$2:$C$10000,$C175),"")</f>
        <v/>
      </c>
      <c r="T175" s="23" t="str">
        <f>IF(ISNUMBER(AVERAGEIFS(Observed!T$2:T$10000,Observed!$A$2:$A$10000,$A175,Observed!$C$2:$C$10000,$C175)),AVERAGEIFS(Observed!T$2:T$10000,Observed!$A$2:$A$10000,$A175,Observed!$C$2:$C$10000,$C175),"")</f>
        <v/>
      </c>
      <c r="U175" s="23" t="str">
        <f>IF(ISNUMBER(AVERAGEIFS(Observed!U$2:U$10000,Observed!$A$2:$A$10000,$A175,Observed!$C$2:$C$10000,$C175)),AVERAGEIFS(Observed!U$2:U$10000,Observed!$A$2:$A$10000,$A175,Observed!$C$2:$C$10000,$C175),"")</f>
        <v/>
      </c>
      <c r="V175" s="23" t="str">
        <f>IF(ISNUMBER(AVERAGEIFS(Observed!V$2:V$10000,Observed!$A$2:$A$10000,$A175,Observed!$C$2:$C$10000,$C175)),AVERAGEIFS(Observed!V$2:V$10000,Observed!$A$2:$A$10000,$A175,Observed!$C$2:$C$10000,$C175),"")</f>
        <v/>
      </c>
      <c r="W175" s="23" t="str">
        <f>IF(ISNUMBER(AVERAGEIFS(Observed!W$2:W$10000,Observed!$A$2:$A$10000,$A175,Observed!$C$2:$C$10000,$C175)),AVERAGEIFS(Observed!W$2:W$10000,Observed!$A$2:$A$10000,$A175,Observed!$C$2:$C$10000,$C175),"")</f>
        <v/>
      </c>
      <c r="X175" s="23" t="str">
        <f>IF(ISNUMBER(AVERAGEIFS(Observed!X$2:X$10000,Observed!$A$2:$A$10000,$A175,Observed!$C$2:$C$10000,$C175)),AVERAGEIFS(Observed!X$2:X$10000,Observed!$A$2:$A$10000,$A175,Observed!$C$2:$C$10000,$C175),"")</f>
        <v/>
      </c>
      <c r="Y175" s="23" t="str">
        <f>IF(ISNUMBER(AVERAGEIFS(Observed!Y$2:Y$10000,Observed!$A$2:$A$10000,$A175,Observed!$C$2:$C$10000,$C175)),AVERAGEIFS(Observed!Y$2:Y$10000,Observed!$A$2:$A$10000,$A175,Observed!$C$2:$C$10000,$C175),"")</f>
        <v/>
      </c>
      <c r="Z175" s="23" t="str">
        <f>IF(ISNUMBER(AVERAGEIFS(Observed!Z$2:Z$10000,Observed!$A$2:$A$10000,$A175,Observed!$C$2:$C$10000,$C175)),AVERAGEIFS(Observed!Z$2:Z$10000,Observed!$A$2:$A$10000,$A175,Observed!$C$2:$C$10000,$C175),"")</f>
        <v/>
      </c>
      <c r="AA175" s="23" t="str">
        <f>IF(ISNUMBER(AVERAGEIFS(Observed!AA$2:AA$10000,Observed!$A$2:$A$10000,$A175,Observed!$C$2:$C$10000,$C175)),AVERAGEIFS(Observed!AA$2:AA$10000,Observed!$A$2:$A$10000,$A175,Observed!$C$2:$C$10000,$C175),"")</f>
        <v/>
      </c>
      <c r="AB175" s="23" t="str">
        <f>IF(ISNUMBER(AVERAGEIFS(Observed!AB$2:AB$10000,Observed!$A$2:$A$10000,$A175,Observed!$C$2:$C$10000,$C175)),AVERAGEIFS(Observed!AB$2:AB$10000,Observed!$A$2:$A$10000,$A175,Observed!$C$2:$C$10000,$C175),"")</f>
        <v/>
      </c>
      <c r="AC175" s="23" t="str">
        <f>IF(ISNUMBER(AVERAGEIFS(Observed!AC$2:AC$10000,Observed!$A$2:$A$10000,$A175,Observed!$C$2:$C$10000,$C175)),AVERAGEIFS(Observed!AC$2:AC$10000,Observed!$A$2:$A$10000,$A175,Observed!$C$2:$C$10000,$C175),"")</f>
        <v/>
      </c>
      <c r="AD175" s="23">
        <f>IF(ISNUMBER(AVERAGEIFS(Observed!AD$2:AD$10000,Observed!$A$2:$A$10000,$A175,Observed!$C$2:$C$10000,$C175)),AVERAGEIFS(Observed!AD$2:AD$10000,Observed!$A$2:$A$10000,$A175,Observed!$C$2:$C$10000,$C175),"")</f>
        <v>16.133333333333333</v>
      </c>
      <c r="AE175" s="24">
        <f>IF(ISNUMBER(AVERAGEIFS(Observed!AE$2:AE$10000,Observed!$A$2:$A$10000,$A175,Observed!$C$2:$C$10000,$C175)),AVERAGEIFS(Observed!AE$2:AE$10000,Observed!$A$2:$A$10000,$A175,Observed!$C$2:$C$10000,$C175),"")</f>
        <v>2.5666666666666667E-2</v>
      </c>
      <c r="AF175" s="24">
        <f>IF(ISNUMBER(AVERAGEIFS(Observed!AF$2:AF$10000,Observed!$A$2:$A$10000,$A175,Observed!$C$2:$C$10000,$C175)),AVERAGEIFS(Observed!AF$2:AF$10000,Observed!$A$2:$A$10000,$A175,Observed!$C$2:$C$10000,$C175),"")</f>
        <v>2.5666666666666667E-2</v>
      </c>
      <c r="AG175" s="23" t="str">
        <f>IF(ISNUMBER(AVERAGEIFS(Observed!AG$2:AG$10000,Observed!$A$2:$A$10000,$A175,Observed!$C$2:$C$10000,$C175)),AVERAGEIFS(Observed!AG$2:AG$10000,Observed!$A$2:$A$10000,$A175,Observed!$C$2:$C$10000,$C175),"")</f>
        <v/>
      </c>
      <c r="AH175" s="23" t="str">
        <f>IF(ISNUMBER(AVERAGEIFS(Observed!AH$2:AH$10000,Observed!$A$2:$A$10000,$A175,Observed!$C$2:$C$10000,$C175)),AVERAGEIFS(Observed!AH$2:AH$10000,Observed!$A$2:$A$10000,$A175,Observed!$C$2:$C$10000,$C175),"")</f>
        <v/>
      </c>
      <c r="AI175" s="22" t="str">
        <f>IF(ISNUMBER(AVERAGEIFS(Observed!AI$2:AI$10000,Observed!$A$2:$A$10000,$A175,Observed!$C$2:$C$10000,$C175)),AVERAGEIFS(Observed!AI$2:AI$10000,Observed!$A$2:$A$10000,$A175,Observed!$C$2:$C$10000,$C175),"")</f>
        <v/>
      </c>
      <c r="AJ175" s="23" t="str">
        <f>IF(ISNUMBER(AVERAGEIFS(Observed!AJ$2:AJ$10000,Observed!$A$2:$A$10000,$A175,Observed!$C$2:$C$10000,$C175)),AVERAGEIFS(Observed!AJ$2:AJ$10000,Observed!$A$2:$A$10000,$A175,Observed!$C$2:$C$10000,$C175),"")</f>
        <v/>
      </c>
      <c r="AK175" s="23" t="str">
        <f>IF(ISNUMBER(AVERAGEIFS(Observed!AK$2:AK$10000,Observed!$A$2:$A$10000,$A175,Observed!$C$2:$C$10000,$C175)),AVERAGEIFS(Observed!AK$2:AK$10000,Observed!$A$2:$A$10000,$A175,Observed!$C$2:$C$10000,$C175),"")</f>
        <v/>
      </c>
      <c r="AL175" s="23" t="str">
        <f>IF(ISNUMBER(AVERAGEIFS(Observed!AL$2:AL$10000,Observed!$A$2:$A$10000,$A175,Observed!$C$2:$C$10000,$C175)),AVERAGEIFS(Observed!AL$2:AL$10000,Observed!$A$2:$A$10000,$A175,Observed!$C$2:$C$10000,$C175),"")</f>
        <v/>
      </c>
      <c r="AM175" s="23" t="str">
        <f>IF(ISNUMBER(AVERAGEIFS(Observed!AM$2:AM$10000,Observed!$A$2:$A$10000,$A175,Observed!$C$2:$C$10000,$C175)),AVERAGEIFS(Observed!AM$2:AM$10000,Observed!$A$2:$A$10000,$A175,Observed!$C$2:$C$10000,$C175),"")</f>
        <v/>
      </c>
      <c r="AN175" s="23" t="str">
        <f>IF(ISNUMBER(AVERAGEIFS(Observed!AN$2:AN$10000,Observed!$A$2:$A$10000,$A175,Observed!$C$2:$C$10000,$C175)),AVERAGEIFS(Observed!AN$2:AN$10000,Observed!$A$2:$A$10000,$A175,Observed!$C$2:$C$10000,$C175),"")</f>
        <v/>
      </c>
      <c r="AO175" s="2">
        <f>COUNTIFS(Observed!$A$2:$A$10000,$A175,Observed!$C$2:$C$10000,$C175)</f>
        <v>3</v>
      </c>
      <c r="AP175" s="2">
        <f t="shared" si="3"/>
        <v>4</v>
      </c>
    </row>
    <row r="176" spans="1:42" x14ac:dyDescent="0.25">
      <c r="A176" t="s">
        <v>34</v>
      </c>
      <c r="B176" t="s">
        <v>30</v>
      </c>
      <c r="C176" s="20">
        <v>42080</v>
      </c>
      <c r="D176">
        <v>1</v>
      </c>
      <c r="E176" t="s">
        <v>56</v>
      </c>
      <c r="G176" s="25" t="s">
        <v>73</v>
      </c>
      <c r="H176" t="s">
        <v>22</v>
      </c>
      <c r="I176">
        <v>2</v>
      </c>
      <c r="J176" s="2" t="s">
        <v>39</v>
      </c>
      <c r="K176" s="22">
        <f>IF(ISNUMBER(AVERAGEIFS(Observed!K$2:K$10000,Observed!$A$2:$A$10000,$A176,Observed!$C$2:$C$10000,$C176)),AVERAGEIFS(Observed!K$2:K$10000,Observed!$A$2:$A$10000,$A176,Observed!$C$2:$C$10000,$C176),"")</f>
        <v>2880.2000000000003</v>
      </c>
      <c r="L176" s="23">
        <f>IF(ISNUMBER(AVERAGEIFS(Observed!L$2:L$10000,Observed!$A$2:$A$10000,$A176,Observed!$C$2:$C$10000,$C176)),AVERAGEIFS(Observed!L$2:L$10000,Observed!$A$2:$A$10000,$A176,Observed!$C$2:$C$10000,$C176),"")</f>
        <v>288.02</v>
      </c>
      <c r="M176" s="23" t="str">
        <f>IF(ISNUMBER(AVERAGEIFS(Observed!M$2:M$10000,Observed!$A$2:$A$10000,$A176,Observed!$C$2:$C$10000,$C176)),AVERAGEIFS(Observed!M$2:M$10000,Observed!$A$2:$A$10000,$A176,Observed!$C$2:$C$10000,$C176),"")</f>
        <v/>
      </c>
      <c r="N176" s="23" t="str">
        <f>IF(ISNUMBER(AVERAGEIFS(Observed!N$2:N$10000,Observed!$A$2:$A$10000,$A176,Observed!$C$2:$C$10000,$C176)),AVERAGEIFS(Observed!N$2:N$10000,Observed!$A$2:$A$10000,$A176,Observed!$C$2:$C$10000,$C176),"")</f>
        <v/>
      </c>
      <c r="O176" s="23" t="str">
        <f>IF(ISNUMBER(AVERAGEIFS(Observed!O$2:O$10000,Observed!$A$2:$A$10000,$A176,Observed!$C$2:$C$10000,$C176)),AVERAGEIFS(Observed!O$2:O$10000,Observed!$A$2:$A$10000,$A176,Observed!$C$2:$C$10000,$C176),"")</f>
        <v/>
      </c>
      <c r="P176" s="24" t="str">
        <f>IF(ISNUMBER(AVERAGEIFS(Observed!P$2:P$10000,Observed!$A$2:$A$10000,$A176,Observed!$C$2:$C$10000,$C176)),AVERAGEIFS(Observed!P$2:P$10000,Observed!$A$2:$A$10000,$A176,Observed!$C$2:$C$10000,$C176),"")</f>
        <v/>
      </c>
      <c r="Q176" s="24" t="str">
        <f>IF(ISNUMBER(AVERAGEIFS(Observed!Q$2:Q$10000,Observed!$A$2:$A$10000,$A176,Observed!$C$2:$C$10000,$C176)),AVERAGEIFS(Observed!Q$2:Q$10000,Observed!$A$2:$A$10000,$A176,Observed!$C$2:$C$10000,$C176),"")</f>
        <v/>
      </c>
      <c r="R176" s="24" t="str">
        <f>IF(ISNUMBER(AVERAGEIFS(Observed!R$2:R$10000,Observed!$A$2:$A$10000,$A176,Observed!$C$2:$C$10000,$C176)),AVERAGEIFS(Observed!R$2:R$10000,Observed!$A$2:$A$10000,$A176,Observed!$C$2:$C$10000,$C176),"")</f>
        <v/>
      </c>
      <c r="S176" s="22" t="str">
        <f>IF(ISNUMBER(AVERAGEIFS(Observed!S$2:S$10000,Observed!$A$2:$A$10000,$A176,Observed!$C$2:$C$10000,$C176)),AVERAGEIFS(Observed!S$2:S$10000,Observed!$A$2:$A$10000,$A176,Observed!$C$2:$C$10000,$C176),"")</f>
        <v/>
      </c>
      <c r="T176" s="23" t="str">
        <f>IF(ISNUMBER(AVERAGEIFS(Observed!T$2:T$10000,Observed!$A$2:$A$10000,$A176,Observed!$C$2:$C$10000,$C176)),AVERAGEIFS(Observed!T$2:T$10000,Observed!$A$2:$A$10000,$A176,Observed!$C$2:$C$10000,$C176),"")</f>
        <v/>
      </c>
      <c r="U176" s="23" t="str">
        <f>IF(ISNUMBER(AVERAGEIFS(Observed!U$2:U$10000,Observed!$A$2:$A$10000,$A176,Observed!$C$2:$C$10000,$C176)),AVERAGEIFS(Observed!U$2:U$10000,Observed!$A$2:$A$10000,$A176,Observed!$C$2:$C$10000,$C176),"")</f>
        <v/>
      </c>
      <c r="V176" s="23" t="str">
        <f>IF(ISNUMBER(AVERAGEIFS(Observed!V$2:V$10000,Observed!$A$2:$A$10000,$A176,Observed!$C$2:$C$10000,$C176)),AVERAGEIFS(Observed!V$2:V$10000,Observed!$A$2:$A$10000,$A176,Observed!$C$2:$C$10000,$C176),"")</f>
        <v/>
      </c>
      <c r="W176" s="23" t="str">
        <f>IF(ISNUMBER(AVERAGEIFS(Observed!W$2:W$10000,Observed!$A$2:$A$10000,$A176,Observed!$C$2:$C$10000,$C176)),AVERAGEIFS(Observed!W$2:W$10000,Observed!$A$2:$A$10000,$A176,Observed!$C$2:$C$10000,$C176),"")</f>
        <v/>
      </c>
      <c r="X176" s="23" t="str">
        <f>IF(ISNUMBER(AVERAGEIFS(Observed!X$2:X$10000,Observed!$A$2:$A$10000,$A176,Observed!$C$2:$C$10000,$C176)),AVERAGEIFS(Observed!X$2:X$10000,Observed!$A$2:$A$10000,$A176,Observed!$C$2:$C$10000,$C176),"")</f>
        <v/>
      </c>
      <c r="Y176" s="23" t="str">
        <f>IF(ISNUMBER(AVERAGEIFS(Observed!Y$2:Y$10000,Observed!$A$2:$A$10000,$A176,Observed!$C$2:$C$10000,$C176)),AVERAGEIFS(Observed!Y$2:Y$10000,Observed!$A$2:$A$10000,$A176,Observed!$C$2:$C$10000,$C176),"")</f>
        <v/>
      </c>
      <c r="Z176" s="23" t="str">
        <f>IF(ISNUMBER(AVERAGEIFS(Observed!Z$2:Z$10000,Observed!$A$2:$A$10000,$A176,Observed!$C$2:$C$10000,$C176)),AVERAGEIFS(Observed!Z$2:Z$10000,Observed!$A$2:$A$10000,$A176,Observed!$C$2:$C$10000,$C176),"")</f>
        <v/>
      </c>
      <c r="AA176" s="23" t="str">
        <f>IF(ISNUMBER(AVERAGEIFS(Observed!AA$2:AA$10000,Observed!$A$2:$A$10000,$A176,Observed!$C$2:$C$10000,$C176)),AVERAGEIFS(Observed!AA$2:AA$10000,Observed!$A$2:$A$10000,$A176,Observed!$C$2:$C$10000,$C176),"")</f>
        <v/>
      </c>
      <c r="AB176" s="23" t="str">
        <f>IF(ISNUMBER(AVERAGEIFS(Observed!AB$2:AB$10000,Observed!$A$2:$A$10000,$A176,Observed!$C$2:$C$10000,$C176)),AVERAGEIFS(Observed!AB$2:AB$10000,Observed!$A$2:$A$10000,$A176,Observed!$C$2:$C$10000,$C176),"")</f>
        <v/>
      </c>
      <c r="AC176" s="23" t="str">
        <f>IF(ISNUMBER(AVERAGEIFS(Observed!AC$2:AC$10000,Observed!$A$2:$A$10000,$A176,Observed!$C$2:$C$10000,$C176)),AVERAGEIFS(Observed!AC$2:AC$10000,Observed!$A$2:$A$10000,$A176,Observed!$C$2:$C$10000,$C176),"")</f>
        <v/>
      </c>
      <c r="AD176" s="23" t="str">
        <f>IF(ISNUMBER(AVERAGEIFS(Observed!AD$2:AD$10000,Observed!$A$2:$A$10000,$A176,Observed!$C$2:$C$10000,$C176)),AVERAGEIFS(Observed!AD$2:AD$10000,Observed!$A$2:$A$10000,$A176,Observed!$C$2:$C$10000,$C176),"")</f>
        <v/>
      </c>
      <c r="AE176" s="24" t="str">
        <f>IF(ISNUMBER(AVERAGEIFS(Observed!AE$2:AE$10000,Observed!$A$2:$A$10000,$A176,Observed!$C$2:$C$10000,$C176)),AVERAGEIFS(Observed!AE$2:AE$10000,Observed!$A$2:$A$10000,$A176,Observed!$C$2:$C$10000,$C176),"")</f>
        <v/>
      </c>
      <c r="AF176" s="24" t="str">
        <f>IF(ISNUMBER(AVERAGEIFS(Observed!AF$2:AF$10000,Observed!$A$2:$A$10000,$A176,Observed!$C$2:$C$10000,$C176)),AVERAGEIFS(Observed!AF$2:AF$10000,Observed!$A$2:$A$10000,$A176,Observed!$C$2:$C$10000,$C176),"")</f>
        <v/>
      </c>
      <c r="AG176" s="23" t="str">
        <f>IF(ISNUMBER(AVERAGEIFS(Observed!AG$2:AG$10000,Observed!$A$2:$A$10000,$A176,Observed!$C$2:$C$10000,$C176)),AVERAGEIFS(Observed!AG$2:AG$10000,Observed!$A$2:$A$10000,$A176,Observed!$C$2:$C$10000,$C176),"")</f>
        <v/>
      </c>
      <c r="AH176" s="23" t="str">
        <f>IF(ISNUMBER(AVERAGEIFS(Observed!AH$2:AH$10000,Observed!$A$2:$A$10000,$A176,Observed!$C$2:$C$10000,$C176)),AVERAGEIFS(Observed!AH$2:AH$10000,Observed!$A$2:$A$10000,$A176,Observed!$C$2:$C$10000,$C176),"")</f>
        <v/>
      </c>
      <c r="AI176" s="22" t="str">
        <f>IF(ISNUMBER(AVERAGEIFS(Observed!AI$2:AI$10000,Observed!$A$2:$A$10000,$A176,Observed!$C$2:$C$10000,$C176)),AVERAGEIFS(Observed!AI$2:AI$10000,Observed!$A$2:$A$10000,$A176,Observed!$C$2:$C$10000,$C176),"")</f>
        <v/>
      </c>
      <c r="AJ176" s="23" t="str">
        <f>IF(ISNUMBER(AVERAGEIFS(Observed!AJ$2:AJ$10000,Observed!$A$2:$A$10000,$A176,Observed!$C$2:$C$10000,$C176)),AVERAGEIFS(Observed!AJ$2:AJ$10000,Observed!$A$2:$A$10000,$A176,Observed!$C$2:$C$10000,$C176),"")</f>
        <v/>
      </c>
      <c r="AK176" s="23" t="str">
        <f>IF(ISNUMBER(AVERAGEIFS(Observed!AK$2:AK$10000,Observed!$A$2:$A$10000,$A176,Observed!$C$2:$C$10000,$C176)),AVERAGEIFS(Observed!AK$2:AK$10000,Observed!$A$2:$A$10000,$A176,Observed!$C$2:$C$10000,$C176),"")</f>
        <v/>
      </c>
      <c r="AL176" s="23" t="str">
        <f>IF(ISNUMBER(AVERAGEIFS(Observed!AL$2:AL$10000,Observed!$A$2:$A$10000,$A176,Observed!$C$2:$C$10000,$C176)),AVERAGEIFS(Observed!AL$2:AL$10000,Observed!$A$2:$A$10000,$A176,Observed!$C$2:$C$10000,$C176),"")</f>
        <v/>
      </c>
      <c r="AM176" s="23" t="str">
        <f>IF(ISNUMBER(AVERAGEIFS(Observed!AM$2:AM$10000,Observed!$A$2:$A$10000,$A176,Observed!$C$2:$C$10000,$C176)),AVERAGEIFS(Observed!AM$2:AM$10000,Observed!$A$2:$A$10000,$A176,Observed!$C$2:$C$10000,$C176),"")</f>
        <v/>
      </c>
      <c r="AN176" s="23" t="str">
        <f>IF(ISNUMBER(AVERAGEIFS(Observed!AN$2:AN$10000,Observed!$A$2:$A$10000,$A176,Observed!$C$2:$C$10000,$C176)),AVERAGEIFS(Observed!AN$2:AN$10000,Observed!$A$2:$A$10000,$A176,Observed!$C$2:$C$10000,$C176),"")</f>
        <v/>
      </c>
      <c r="AO176" s="2">
        <f>COUNTIFS(Observed!$A$2:$A$10000,$A176,Observed!$C$2:$C$10000,$C176)</f>
        <v>3</v>
      </c>
      <c r="AP176" s="2">
        <f t="shared" si="3"/>
        <v>1</v>
      </c>
    </row>
    <row r="177" spans="1:42" x14ac:dyDescent="0.25">
      <c r="A177" t="s">
        <v>33</v>
      </c>
      <c r="B177" t="s">
        <v>30</v>
      </c>
      <c r="C177" s="20">
        <v>42080</v>
      </c>
      <c r="D177">
        <v>1</v>
      </c>
      <c r="E177" t="s">
        <v>58</v>
      </c>
      <c r="G177" s="25" t="s">
        <v>73</v>
      </c>
      <c r="H177" t="s">
        <v>22</v>
      </c>
      <c r="I177">
        <v>2</v>
      </c>
      <c r="J177" s="2" t="s">
        <v>39</v>
      </c>
      <c r="K177" s="22">
        <f>IF(ISNUMBER(AVERAGEIFS(Observed!K$2:K$10000,Observed!$A$2:$A$10000,$A177,Observed!$C$2:$C$10000,$C177)),AVERAGEIFS(Observed!K$2:K$10000,Observed!$A$2:$A$10000,$A177,Observed!$C$2:$C$10000,$C177),"")</f>
        <v>1482.7333333333333</v>
      </c>
      <c r="L177" s="23">
        <f>IF(ISNUMBER(AVERAGEIFS(Observed!L$2:L$10000,Observed!$A$2:$A$10000,$A177,Observed!$C$2:$C$10000,$C177)),AVERAGEIFS(Observed!L$2:L$10000,Observed!$A$2:$A$10000,$A177,Observed!$C$2:$C$10000,$C177),"")</f>
        <v>148.27333333333334</v>
      </c>
      <c r="M177" s="23" t="str">
        <f>IF(ISNUMBER(AVERAGEIFS(Observed!M$2:M$10000,Observed!$A$2:$A$10000,$A177,Observed!$C$2:$C$10000,$C177)),AVERAGEIFS(Observed!M$2:M$10000,Observed!$A$2:$A$10000,$A177,Observed!$C$2:$C$10000,$C177),"")</f>
        <v/>
      </c>
      <c r="N177" s="23" t="str">
        <f>IF(ISNUMBER(AVERAGEIFS(Observed!N$2:N$10000,Observed!$A$2:$A$10000,$A177,Observed!$C$2:$C$10000,$C177)),AVERAGEIFS(Observed!N$2:N$10000,Observed!$A$2:$A$10000,$A177,Observed!$C$2:$C$10000,$C177),"")</f>
        <v/>
      </c>
      <c r="O177" s="23" t="str">
        <f>IF(ISNUMBER(AVERAGEIFS(Observed!O$2:O$10000,Observed!$A$2:$A$10000,$A177,Observed!$C$2:$C$10000,$C177)),AVERAGEIFS(Observed!O$2:O$10000,Observed!$A$2:$A$10000,$A177,Observed!$C$2:$C$10000,$C177),"")</f>
        <v/>
      </c>
      <c r="P177" s="24" t="str">
        <f>IF(ISNUMBER(AVERAGEIFS(Observed!P$2:P$10000,Observed!$A$2:$A$10000,$A177,Observed!$C$2:$C$10000,$C177)),AVERAGEIFS(Observed!P$2:P$10000,Observed!$A$2:$A$10000,$A177,Observed!$C$2:$C$10000,$C177),"")</f>
        <v/>
      </c>
      <c r="Q177" s="24" t="str">
        <f>IF(ISNUMBER(AVERAGEIFS(Observed!Q$2:Q$10000,Observed!$A$2:$A$10000,$A177,Observed!$C$2:$C$10000,$C177)),AVERAGEIFS(Observed!Q$2:Q$10000,Observed!$A$2:$A$10000,$A177,Observed!$C$2:$C$10000,$C177),"")</f>
        <v/>
      </c>
      <c r="R177" s="24" t="str">
        <f>IF(ISNUMBER(AVERAGEIFS(Observed!R$2:R$10000,Observed!$A$2:$A$10000,$A177,Observed!$C$2:$C$10000,$C177)),AVERAGEIFS(Observed!R$2:R$10000,Observed!$A$2:$A$10000,$A177,Observed!$C$2:$C$10000,$C177),"")</f>
        <v/>
      </c>
      <c r="S177" s="22" t="str">
        <f>IF(ISNUMBER(AVERAGEIFS(Observed!S$2:S$10000,Observed!$A$2:$A$10000,$A177,Observed!$C$2:$C$10000,$C177)),AVERAGEIFS(Observed!S$2:S$10000,Observed!$A$2:$A$10000,$A177,Observed!$C$2:$C$10000,$C177),"")</f>
        <v/>
      </c>
      <c r="T177" s="23" t="str">
        <f>IF(ISNUMBER(AVERAGEIFS(Observed!T$2:T$10000,Observed!$A$2:$A$10000,$A177,Observed!$C$2:$C$10000,$C177)),AVERAGEIFS(Observed!T$2:T$10000,Observed!$A$2:$A$10000,$A177,Observed!$C$2:$C$10000,$C177),"")</f>
        <v/>
      </c>
      <c r="U177" s="23" t="str">
        <f>IF(ISNUMBER(AVERAGEIFS(Observed!U$2:U$10000,Observed!$A$2:$A$10000,$A177,Observed!$C$2:$C$10000,$C177)),AVERAGEIFS(Observed!U$2:U$10000,Observed!$A$2:$A$10000,$A177,Observed!$C$2:$C$10000,$C177),"")</f>
        <v/>
      </c>
      <c r="V177" s="23" t="str">
        <f>IF(ISNUMBER(AVERAGEIFS(Observed!V$2:V$10000,Observed!$A$2:$A$10000,$A177,Observed!$C$2:$C$10000,$C177)),AVERAGEIFS(Observed!V$2:V$10000,Observed!$A$2:$A$10000,$A177,Observed!$C$2:$C$10000,$C177),"")</f>
        <v/>
      </c>
      <c r="W177" s="23" t="str">
        <f>IF(ISNUMBER(AVERAGEIFS(Observed!W$2:W$10000,Observed!$A$2:$A$10000,$A177,Observed!$C$2:$C$10000,$C177)),AVERAGEIFS(Observed!W$2:W$10000,Observed!$A$2:$A$10000,$A177,Observed!$C$2:$C$10000,$C177),"")</f>
        <v/>
      </c>
      <c r="X177" s="23" t="str">
        <f>IF(ISNUMBER(AVERAGEIFS(Observed!X$2:X$10000,Observed!$A$2:$A$10000,$A177,Observed!$C$2:$C$10000,$C177)),AVERAGEIFS(Observed!X$2:X$10000,Observed!$A$2:$A$10000,$A177,Observed!$C$2:$C$10000,$C177),"")</f>
        <v/>
      </c>
      <c r="Y177" s="23" t="str">
        <f>IF(ISNUMBER(AVERAGEIFS(Observed!Y$2:Y$10000,Observed!$A$2:$A$10000,$A177,Observed!$C$2:$C$10000,$C177)),AVERAGEIFS(Observed!Y$2:Y$10000,Observed!$A$2:$A$10000,$A177,Observed!$C$2:$C$10000,$C177),"")</f>
        <v/>
      </c>
      <c r="Z177" s="23" t="str">
        <f>IF(ISNUMBER(AVERAGEIFS(Observed!Z$2:Z$10000,Observed!$A$2:$A$10000,$A177,Observed!$C$2:$C$10000,$C177)),AVERAGEIFS(Observed!Z$2:Z$10000,Observed!$A$2:$A$10000,$A177,Observed!$C$2:$C$10000,$C177),"")</f>
        <v/>
      </c>
      <c r="AA177" s="23" t="str">
        <f>IF(ISNUMBER(AVERAGEIFS(Observed!AA$2:AA$10000,Observed!$A$2:$A$10000,$A177,Observed!$C$2:$C$10000,$C177)),AVERAGEIFS(Observed!AA$2:AA$10000,Observed!$A$2:$A$10000,$A177,Observed!$C$2:$C$10000,$C177),"")</f>
        <v/>
      </c>
      <c r="AB177" s="23" t="str">
        <f>IF(ISNUMBER(AVERAGEIFS(Observed!AB$2:AB$10000,Observed!$A$2:$A$10000,$A177,Observed!$C$2:$C$10000,$C177)),AVERAGEIFS(Observed!AB$2:AB$10000,Observed!$A$2:$A$10000,$A177,Observed!$C$2:$C$10000,$C177),"")</f>
        <v/>
      </c>
      <c r="AC177" s="23" t="str">
        <f>IF(ISNUMBER(AVERAGEIFS(Observed!AC$2:AC$10000,Observed!$A$2:$A$10000,$A177,Observed!$C$2:$C$10000,$C177)),AVERAGEIFS(Observed!AC$2:AC$10000,Observed!$A$2:$A$10000,$A177,Observed!$C$2:$C$10000,$C177),"")</f>
        <v/>
      </c>
      <c r="AD177" s="23" t="str">
        <f>IF(ISNUMBER(AVERAGEIFS(Observed!AD$2:AD$10000,Observed!$A$2:$A$10000,$A177,Observed!$C$2:$C$10000,$C177)),AVERAGEIFS(Observed!AD$2:AD$10000,Observed!$A$2:$A$10000,$A177,Observed!$C$2:$C$10000,$C177),"")</f>
        <v/>
      </c>
      <c r="AE177" s="24" t="str">
        <f>IF(ISNUMBER(AVERAGEIFS(Observed!AE$2:AE$10000,Observed!$A$2:$A$10000,$A177,Observed!$C$2:$C$10000,$C177)),AVERAGEIFS(Observed!AE$2:AE$10000,Observed!$A$2:$A$10000,$A177,Observed!$C$2:$C$10000,$C177),"")</f>
        <v/>
      </c>
      <c r="AF177" s="24" t="str">
        <f>IF(ISNUMBER(AVERAGEIFS(Observed!AF$2:AF$10000,Observed!$A$2:$A$10000,$A177,Observed!$C$2:$C$10000,$C177)),AVERAGEIFS(Observed!AF$2:AF$10000,Observed!$A$2:$A$10000,$A177,Observed!$C$2:$C$10000,$C177),"")</f>
        <v/>
      </c>
      <c r="AG177" s="23" t="str">
        <f>IF(ISNUMBER(AVERAGEIFS(Observed!AG$2:AG$10000,Observed!$A$2:$A$10000,$A177,Observed!$C$2:$C$10000,$C177)),AVERAGEIFS(Observed!AG$2:AG$10000,Observed!$A$2:$A$10000,$A177,Observed!$C$2:$C$10000,$C177),"")</f>
        <v/>
      </c>
      <c r="AH177" s="23" t="str">
        <f>IF(ISNUMBER(AVERAGEIFS(Observed!AH$2:AH$10000,Observed!$A$2:$A$10000,$A177,Observed!$C$2:$C$10000,$C177)),AVERAGEIFS(Observed!AH$2:AH$10000,Observed!$A$2:$A$10000,$A177,Observed!$C$2:$C$10000,$C177),"")</f>
        <v/>
      </c>
      <c r="AI177" s="22" t="str">
        <f>IF(ISNUMBER(AVERAGEIFS(Observed!AI$2:AI$10000,Observed!$A$2:$A$10000,$A177,Observed!$C$2:$C$10000,$C177)),AVERAGEIFS(Observed!AI$2:AI$10000,Observed!$A$2:$A$10000,$A177,Observed!$C$2:$C$10000,$C177),"")</f>
        <v/>
      </c>
      <c r="AJ177" s="23" t="str">
        <f>IF(ISNUMBER(AVERAGEIFS(Observed!AJ$2:AJ$10000,Observed!$A$2:$A$10000,$A177,Observed!$C$2:$C$10000,$C177)),AVERAGEIFS(Observed!AJ$2:AJ$10000,Observed!$A$2:$A$10000,$A177,Observed!$C$2:$C$10000,$C177),"")</f>
        <v/>
      </c>
      <c r="AK177" s="23" t="str">
        <f>IF(ISNUMBER(AVERAGEIFS(Observed!AK$2:AK$10000,Observed!$A$2:$A$10000,$A177,Observed!$C$2:$C$10000,$C177)),AVERAGEIFS(Observed!AK$2:AK$10000,Observed!$A$2:$A$10000,$A177,Observed!$C$2:$C$10000,$C177),"")</f>
        <v/>
      </c>
      <c r="AL177" s="23" t="str">
        <f>IF(ISNUMBER(AVERAGEIFS(Observed!AL$2:AL$10000,Observed!$A$2:$A$10000,$A177,Observed!$C$2:$C$10000,$C177)),AVERAGEIFS(Observed!AL$2:AL$10000,Observed!$A$2:$A$10000,$A177,Observed!$C$2:$C$10000,$C177),"")</f>
        <v/>
      </c>
      <c r="AM177" s="23" t="str">
        <f>IF(ISNUMBER(AVERAGEIFS(Observed!AM$2:AM$10000,Observed!$A$2:$A$10000,$A177,Observed!$C$2:$C$10000,$C177)),AVERAGEIFS(Observed!AM$2:AM$10000,Observed!$A$2:$A$10000,$A177,Observed!$C$2:$C$10000,$C177),"")</f>
        <v/>
      </c>
      <c r="AN177" s="23" t="str">
        <f>IF(ISNUMBER(AVERAGEIFS(Observed!AN$2:AN$10000,Observed!$A$2:$A$10000,$A177,Observed!$C$2:$C$10000,$C177)),AVERAGEIFS(Observed!AN$2:AN$10000,Observed!$A$2:$A$10000,$A177,Observed!$C$2:$C$10000,$C177),"")</f>
        <v/>
      </c>
      <c r="AO177" s="2">
        <f>COUNTIFS(Observed!$A$2:$A$10000,$A177,Observed!$C$2:$C$10000,$C177)</f>
        <v>3</v>
      </c>
      <c r="AP177" s="2">
        <f t="shared" si="3"/>
        <v>1</v>
      </c>
    </row>
    <row r="178" spans="1:42" x14ac:dyDescent="0.25">
      <c r="A178" t="s">
        <v>29</v>
      </c>
      <c r="B178" t="s">
        <v>30</v>
      </c>
      <c r="C178" s="20">
        <v>42080</v>
      </c>
      <c r="D178">
        <v>1</v>
      </c>
      <c r="E178" t="s">
        <v>55</v>
      </c>
      <c r="G178" s="25" t="s">
        <v>73</v>
      </c>
      <c r="H178" t="s">
        <v>22</v>
      </c>
      <c r="I178">
        <v>2</v>
      </c>
      <c r="J178" s="2" t="s">
        <v>39</v>
      </c>
      <c r="K178" s="22">
        <f>IF(ISNUMBER(AVERAGEIFS(Observed!K$2:K$10000,Observed!$A$2:$A$10000,$A178,Observed!$C$2:$C$10000,$C178)),AVERAGEIFS(Observed!K$2:K$10000,Observed!$A$2:$A$10000,$A178,Observed!$C$2:$C$10000,$C178),"")</f>
        <v>1764.7333333333336</v>
      </c>
      <c r="L178" s="23">
        <f>IF(ISNUMBER(AVERAGEIFS(Observed!L$2:L$10000,Observed!$A$2:$A$10000,$A178,Observed!$C$2:$C$10000,$C178)),AVERAGEIFS(Observed!L$2:L$10000,Observed!$A$2:$A$10000,$A178,Observed!$C$2:$C$10000,$C178),"")</f>
        <v>176.47333333333336</v>
      </c>
      <c r="M178" s="23" t="str">
        <f>IF(ISNUMBER(AVERAGEIFS(Observed!M$2:M$10000,Observed!$A$2:$A$10000,$A178,Observed!$C$2:$C$10000,$C178)),AVERAGEIFS(Observed!M$2:M$10000,Observed!$A$2:$A$10000,$A178,Observed!$C$2:$C$10000,$C178),"")</f>
        <v/>
      </c>
      <c r="N178" s="23" t="str">
        <f>IF(ISNUMBER(AVERAGEIFS(Observed!N$2:N$10000,Observed!$A$2:$A$10000,$A178,Observed!$C$2:$C$10000,$C178)),AVERAGEIFS(Observed!N$2:N$10000,Observed!$A$2:$A$10000,$A178,Observed!$C$2:$C$10000,$C178),"")</f>
        <v/>
      </c>
      <c r="O178" s="23" t="str">
        <f>IF(ISNUMBER(AVERAGEIFS(Observed!O$2:O$10000,Observed!$A$2:$A$10000,$A178,Observed!$C$2:$C$10000,$C178)),AVERAGEIFS(Observed!O$2:O$10000,Observed!$A$2:$A$10000,$A178,Observed!$C$2:$C$10000,$C178),"")</f>
        <v/>
      </c>
      <c r="P178" s="24" t="str">
        <f>IF(ISNUMBER(AVERAGEIFS(Observed!P$2:P$10000,Observed!$A$2:$A$10000,$A178,Observed!$C$2:$C$10000,$C178)),AVERAGEIFS(Observed!P$2:P$10000,Observed!$A$2:$A$10000,$A178,Observed!$C$2:$C$10000,$C178),"")</f>
        <v/>
      </c>
      <c r="Q178" s="24" t="str">
        <f>IF(ISNUMBER(AVERAGEIFS(Observed!Q$2:Q$10000,Observed!$A$2:$A$10000,$A178,Observed!$C$2:$C$10000,$C178)),AVERAGEIFS(Observed!Q$2:Q$10000,Observed!$A$2:$A$10000,$A178,Observed!$C$2:$C$10000,$C178),"")</f>
        <v/>
      </c>
      <c r="R178" s="24" t="str">
        <f>IF(ISNUMBER(AVERAGEIFS(Observed!R$2:R$10000,Observed!$A$2:$A$10000,$A178,Observed!$C$2:$C$10000,$C178)),AVERAGEIFS(Observed!R$2:R$10000,Observed!$A$2:$A$10000,$A178,Observed!$C$2:$C$10000,$C178),"")</f>
        <v/>
      </c>
      <c r="S178" s="22" t="str">
        <f>IF(ISNUMBER(AVERAGEIFS(Observed!S$2:S$10000,Observed!$A$2:$A$10000,$A178,Observed!$C$2:$C$10000,$C178)),AVERAGEIFS(Observed!S$2:S$10000,Observed!$A$2:$A$10000,$A178,Observed!$C$2:$C$10000,$C178),"")</f>
        <v/>
      </c>
      <c r="T178" s="23" t="str">
        <f>IF(ISNUMBER(AVERAGEIFS(Observed!T$2:T$10000,Observed!$A$2:$A$10000,$A178,Observed!$C$2:$C$10000,$C178)),AVERAGEIFS(Observed!T$2:T$10000,Observed!$A$2:$A$10000,$A178,Observed!$C$2:$C$10000,$C178),"")</f>
        <v/>
      </c>
      <c r="U178" s="23" t="str">
        <f>IF(ISNUMBER(AVERAGEIFS(Observed!U$2:U$10000,Observed!$A$2:$A$10000,$A178,Observed!$C$2:$C$10000,$C178)),AVERAGEIFS(Observed!U$2:U$10000,Observed!$A$2:$A$10000,$A178,Observed!$C$2:$C$10000,$C178),"")</f>
        <v/>
      </c>
      <c r="V178" s="23" t="str">
        <f>IF(ISNUMBER(AVERAGEIFS(Observed!V$2:V$10000,Observed!$A$2:$A$10000,$A178,Observed!$C$2:$C$10000,$C178)),AVERAGEIFS(Observed!V$2:V$10000,Observed!$A$2:$A$10000,$A178,Observed!$C$2:$C$10000,$C178),"")</f>
        <v/>
      </c>
      <c r="W178" s="23" t="str">
        <f>IF(ISNUMBER(AVERAGEIFS(Observed!W$2:W$10000,Observed!$A$2:$A$10000,$A178,Observed!$C$2:$C$10000,$C178)),AVERAGEIFS(Observed!W$2:W$10000,Observed!$A$2:$A$10000,$A178,Observed!$C$2:$C$10000,$C178),"")</f>
        <v/>
      </c>
      <c r="X178" s="23" t="str">
        <f>IF(ISNUMBER(AVERAGEIFS(Observed!X$2:X$10000,Observed!$A$2:$A$10000,$A178,Observed!$C$2:$C$10000,$C178)),AVERAGEIFS(Observed!X$2:X$10000,Observed!$A$2:$A$10000,$A178,Observed!$C$2:$C$10000,$C178),"")</f>
        <v/>
      </c>
      <c r="Y178" s="23" t="str">
        <f>IF(ISNUMBER(AVERAGEIFS(Observed!Y$2:Y$10000,Observed!$A$2:$A$10000,$A178,Observed!$C$2:$C$10000,$C178)),AVERAGEIFS(Observed!Y$2:Y$10000,Observed!$A$2:$A$10000,$A178,Observed!$C$2:$C$10000,$C178),"")</f>
        <v/>
      </c>
      <c r="Z178" s="23" t="str">
        <f>IF(ISNUMBER(AVERAGEIFS(Observed!Z$2:Z$10000,Observed!$A$2:$A$10000,$A178,Observed!$C$2:$C$10000,$C178)),AVERAGEIFS(Observed!Z$2:Z$10000,Observed!$A$2:$A$10000,$A178,Observed!$C$2:$C$10000,$C178),"")</f>
        <v/>
      </c>
      <c r="AA178" s="23" t="str">
        <f>IF(ISNUMBER(AVERAGEIFS(Observed!AA$2:AA$10000,Observed!$A$2:$A$10000,$A178,Observed!$C$2:$C$10000,$C178)),AVERAGEIFS(Observed!AA$2:AA$10000,Observed!$A$2:$A$10000,$A178,Observed!$C$2:$C$10000,$C178),"")</f>
        <v/>
      </c>
      <c r="AB178" s="23" t="str">
        <f>IF(ISNUMBER(AVERAGEIFS(Observed!AB$2:AB$10000,Observed!$A$2:$A$10000,$A178,Observed!$C$2:$C$10000,$C178)),AVERAGEIFS(Observed!AB$2:AB$10000,Observed!$A$2:$A$10000,$A178,Observed!$C$2:$C$10000,$C178),"")</f>
        <v/>
      </c>
      <c r="AC178" s="23" t="str">
        <f>IF(ISNUMBER(AVERAGEIFS(Observed!AC$2:AC$10000,Observed!$A$2:$A$10000,$A178,Observed!$C$2:$C$10000,$C178)),AVERAGEIFS(Observed!AC$2:AC$10000,Observed!$A$2:$A$10000,$A178,Observed!$C$2:$C$10000,$C178),"")</f>
        <v/>
      </c>
      <c r="AD178" s="23" t="str">
        <f>IF(ISNUMBER(AVERAGEIFS(Observed!AD$2:AD$10000,Observed!$A$2:$A$10000,$A178,Observed!$C$2:$C$10000,$C178)),AVERAGEIFS(Observed!AD$2:AD$10000,Observed!$A$2:$A$10000,$A178,Observed!$C$2:$C$10000,$C178),"")</f>
        <v/>
      </c>
      <c r="AE178" s="24" t="str">
        <f>IF(ISNUMBER(AVERAGEIFS(Observed!AE$2:AE$10000,Observed!$A$2:$A$10000,$A178,Observed!$C$2:$C$10000,$C178)),AVERAGEIFS(Observed!AE$2:AE$10000,Observed!$A$2:$A$10000,$A178,Observed!$C$2:$C$10000,$C178),"")</f>
        <v/>
      </c>
      <c r="AF178" s="24" t="str">
        <f>IF(ISNUMBER(AVERAGEIFS(Observed!AF$2:AF$10000,Observed!$A$2:$A$10000,$A178,Observed!$C$2:$C$10000,$C178)),AVERAGEIFS(Observed!AF$2:AF$10000,Observed!$A$2:$A$10000,$A178,Observed!$C$2:$C$10000,$C178),"")</f>
        <v/>
      </c>
      <c r="AG178" s="23" t="str">
        <f>IF(ISNUMBER(AVERAGEIFS(Observed!AG$2:AG$10000,Observed!$A$2:$A$10000,$A178,Observed!$C$2:$C$10000,$C178)),AVERAGEIFS(Observed!AG$2:AG$10000,Observed!$A$2:$A$10000,$A178,Observed!$C$2:$C$10000,$C178),"")</f>
        <v/>
      </c>
      <c r="AH178" s="23" t="str">
        <f>IF(ISNUMBER(AVERAGEIFS(Observed!AH$2:AH$10000,Observed!$A$2:$A$10000,$A178,Observed!$C$2:$C$10000,$C178)),AVERAGEIFS(Observed!AH$2:AH$10000,Observed!$A$2:$A$10000,$A178,Observed!$C$2:$C$10000,$C178),"")</f>
        <v/>
      </c>
      <c r="AI178" s="22" t="str">
        <f>IF(ISNUMBER(AVERAGEIFS(Observed!AI$2:AI$10000,Observed!$A$2:$A$10000,$A178,Observed!$C$2:$C$10000,$C178)),AVERAGEIFS(Observed!AI$2:AI$10000,Observed!$A$2:$A$10000,$A178,Observed!$C$2:$C$10000,$C178),"")</f>
        <v/>
      </c>
      <c r="AJ178" s="23" t="str">
        <f>IF(ISNUMBER(AVERAGEIFS(Observed!AJ$2:AJ$10000,Observed!$A$2:$A$10000,$A178,Observed!$C$2:$C$10000,$C178)),AVERAGEIFS(Observed!AJ$2:AJ$10000,Observed!$A$2:$A$10000,$A178,Observed!$C$2:$C$10000,$C178),"")</f>
        <v/>
      </c>
      <c r="AK178" s="23" t="str">
        <f>IF(ISNUMBER(AVERAGEIFS(Observed!AK$2:AK$10000,Observed!$A$2:$A$10000,$A178,Observed!$C$2:$C$10000,$C178)),AVERAGEIFS(Observed!AK$2:AK$10000,Observed!$A$2:$A$10000,$A178,Observed!$C$2:$C$10000,$C178),"")</f>
        <v/>
      </c>
      <c r="AL178" s="23" t="str">
        <f>IF(ISNUMBER(AVERAGEIFS(Observed!AL$2:AL$10000,Observed!$A$2:$A$10000,$A178,Observed!$C$2:$C$10000,$C178)),AVERAGEIFS(Observed!AL$2:AL$10000,Observed!$A$2:$A$10000,$A178,Observed!$C$2:$C$10000,$C178),"")</f>
        <v/>
      </c>
      <c r="AM178" s="23" t="str">
        <f>IF(ISNUMBER(AVERAGEIFS(Observed!AM$2:AM$10000,Observed!$A$2:$A$10000,$A178,Observed!$C$2:$C$10000,$C178)),AVERAGEIFS(Observed!AM$2:AM$10000,Observed!$A$2:$A$10000,$A178,Observed!$C$2:$C$10000,$C178),"")</f>
        <v/>
      </c>
      <c r="AN178" s="23" t="str">
        <f>IF(ISNUMBER(AVERAGEIFS(Observed!AN$2:AN$10000,Observed!$A$2:$A$10000,$A178,Observed!$C$2:$C$10000,$C178)),AVERAGEIFS(Observed!AN$2:AN$10000,Observed!$A$2:$A$10000,$A178,Observed!$C$2:$C$10000,$C178),"")</f>
        <v/>
      </c>
      <c r="AO178" s="2">
        <f>COUNTIFS(Observed!$A$2:$A$10000,$A178,Observed!$C$2:$C$10000,$C178)</f>
        <v>3</v>
      </c>
      <c r="AP178" s="2">
        <f t="shared" si="3"/>
        <v>1</v>
      </c>
    </row>
    <row r="179" spans="1:42" x14ac:dyDescent="0.25">
      <c r="A179" t="s">
        <v>35</v>
      </c>
      <c r="B179" t="s">
        <v>30</v>
      </c>
      <c r="C179" s="20">
        <v>42080</v>
      </c>
      <c r="D179">
        <v>1</v>
      </c>
      <c r="E179" t="s">
        <v>57</v>
      </c>
      <c r="G179" s="25" t="s">
        <v>73</v>
      </c>
      <c r="H179" t="s">
        <v>22</v>
      </c>
      <c r="I179">
        <v>2</v>
      </c>
      <c r="J179" s="2" t="s">
        <v>39</v>
      </c>
      <c r="K179" s="22">
        <f>IF(ISNUMBER(AVERAGEIFS(Observed!K$2:K$10000,Observed!$A$2:$A$10000,$A179,Observed!$C$2:$C$10000,$C179)),AVERAGEIFS(Observed!K$2:K$10000,Observed!$A$2:$A$10000,$A179,Observed!$C$2:$C$10000,$C179),"")</f>
        <v>1839.9333333333334</v>
      </c>
      <c r="L179" s="23">
        <f>IF(ISNUMBER(AVERAGEIFS(Observed!L$2:L$10000,Observed!$A$2:$A$10000,$A179,Observed!$C$2:$C$10000,$C179)),AVERAGEIFS(Observed!L$2:L$10000,Observed!$A$2:$A$10000,$A179,Observed!$C$2:$C$10000,$C179),"")</f>
        <v>183.99333333333334</v>
      </c>
      <c r="M179" s="23" t="str">
        <f>IF(ISNUMBER(AVERAGEIFS(Observed!M$2:M$10000,Observed!$A$2:$A$10000,$A179,Observed!$C$2:$C$10000,$C179)),AVERAGEIFS(Observed!M$2:M$10000,Observed!$A$2:$A$10000,$A179,Observed!$C$2:$C$10000,$C179),"")</f>
        <v/>
      </c>
      <c r="N179" s="23" t="str">
        <f>IF(ISNUMBER(AVERAGEIFS(Observed!N$2:N$10000,Observed!$A$2:$A$10000,$A179,Observed!$C$2:$C$10000,$C179)),AVERAGEIFS(Observed!N$2:N$10000,Observed!$A$2:$A$10000,$A179,Observed!$C$2:$C$10000,$C179),"")</f>
        <v/>
      </c>
      <c r="O179" s="23" t="str">
        <f>IF(ISNUMBER(AVERAGEIFS(Observed!O$2:O$10000,Observed!$A$2:$A$10000,$A179,Observed!$C$2:$C$10000,$C179)),AVERAGEIFS(Observed!O$2:O$10000,Observed!$A$2:$A$10000,$A179,Observed!$C$2:$C$10000,$C179),"")</f>
        <v/>
      </c>
      <c r="P179" s="24" t="str">
        <f>IF(ISNUMBER(AVERAGEIFS(Observed!P$2:P$10000,Observed!$A$2:$A$10000,$A179,Observed!$C$2:$C$10000,$C179)),AVERAGEIFS(Observed!P$2:P$10000,Observed!$A$2:$A$10000,$A179,Observed!$C$2:$C$10000,$C179),"")</f>
        <v/>
      </c>
      <c r="Q179" s="24" t="str">
        <f>IF(ISNUMBER(AVERAGEIFS(Observed!Q$2:Q$10000,Observed!$A$2:$A$10000,$A179,Observed!$C$2:$C$10000,$C179)),AVERAGEIFS(Observed!Q$2:Q$10000,Observed!$A$2:$A$10000,$A179,Observed!$C$2:$C$10000,$C179),"")</f>
        <v/>
      </c>
      <c r="R179" s="24" t="str">
        <f>IF(ISNUMBER(AVERAGEIFS(Observed!R$2:R$10000,Observed!$A$2:$A$10000,$A179,Observed!$C$2:$C$10000,$C179)),AVERAGEIFS(Observed!R$2:R$10000,Observed!$A$2:$A$10000,$A179,Observed!$C$2:$C$10000,$C179),"")</f>
        <v/>
      </c>
      <c r="S179" s="22" t="str">
        <f>IF(ISNUMBER(AVERAGEIFS(Observed!S$2:S$10000,Observed!$A$2:$A$10000,$A179,Observed!$C$2:$C$10000,$C179)),AVERAGEIFS(Observed!S$2:S$10000,Observed!$A$2:$A$10000,$A179,Observed!$C$2:$C$10000,$C179),"")</f>
        <v/>
      </c>
      <c r="T179" s="23" t="str">
        <f>IF(ISNUMBER(AVERAGEIFS(Observed!T$2:T$10000,Observed!$A$2:$A$10000,$A179,Observed!$C$2:$C$10000,$C179)),AVERAGEIFS(Observed!T$2:T$10000,Observed!$A$2:$A$10000,$A179,Observed!$C$2:$C$10000,$C179),"")</f>
        <v/>
      </c>
      <c r="U179" s="23" t="str">
        <f>IF(ISNUMBER(AVERAGEIFS(Observed!U$2:U$10000,Observed!$A$2:$A$10000,$A179,Observed!$C$2:$C$10000,$C179)),AVERAGEIFS(Observed!U$2:U$10000,Observed!$A$2:$A$10000,$A179,Observed!$C$2:$C$10000,$C179),"")</f>
        <v/>
      </c>
      <c r="V179" s="23" t="str">
        <f>IF(ISNUMBER(AVERAGEIFS(Observed!V$2:V$10000,Observed!$A$2:$A$10000,$A179,Observed!$C$2:$C$10000,$C179)),AVERAGEIFS(Observed!V$2:V$10000,Observed!$A$2:$A$10000,$A179,Observed!$C$2:$C$10000,$C179),"")</f>
        <v/>
      </c>
      <c r="W179" s="23" t="str">
        <f>IF(ISNUMBER(AVERAGEIFS(Observed!W$2:W$10000,Observed!$A$2:$A$10000,$A179,Observed!$C$2:$C$10000,$C179)),AVERAGEIFS(Observed!W$2:W$10000,Observed!$A$2:$A$10000,$A179,Observed!$C$2:$C$10000,$C179),"")</f>
        <v/>
      </c>
      <c r="X179" s="23" t="str">
        <f>IF(ISNUMBER(AVERAGEIFS(Observed!X$2:X$10000,Observed!$A$2:$A$10000,$A179,Observed!$C$2:$C$10000,$C179)),AVERAGEIFS(Observed!X$2:X$10000,Observed!$A$2:$A$10000,$A179,Observed!$C$2:$C$10000,$C179),"")</f>
        <v/>
      </c>
      <c r="Y179" s="23" t="str">
        <f>IF(ISNUMBER(AVERAGEIFS(Observed!Y$2:Y$10000,Observed!$A$2:$A$10000,$A179,Observed!$C$2:$C$10000,$C179)),AVERAGEIFS(Observed!Y$2:Y$10000,Observed!$A$2:$A$10000,$A179,Observed!$C$2:$C$10000,$C179),"")</f>
        <v/>
      </c>
      <c r="Z179" s="23" t="str">
        <f>IF(ISNUMBER(AVERAGEIFS(Observed!Z$2:Z$10000,Observed!$A$2:$A$10000,$A179,Observed!$C$2:$C$10000,$C179)),AVERAGEIFS(Observed!Z$2:Z$10000,Observed!$A$2:$A$10000,$A179,Observed!$C$2:$C$10000,$C179),"")</f>
        <v/>
      </c>
      <c r="AA179" s="23" t="str">
        <f>IF(ISNUMBER(AVERAGEIFS(Observed!AA$2:AA$10000,Observed!$A$2:$A$10000,$A179,Observed!$C$2:$C$10000,$C179)),AVERAGEIFS(Observed!AA$2:AA$10000,Observed!$A$2:$A$10000,$A179,Observed!$C$2:$C$10000,$C179),"")</f>
        <v/>
      </c>
      <c r="AB179" s="23" t="str">
        <f>IF(ISNUMBER(AVERAGEIFS(Observed!AB$2:AB$10000,Observed!$A$2:$A$10000,$A179,Observed!$C$2:$C$10000,$C179)),AVERAGEIFS(Observed!AB$2:AB$10000,Observed!$A$2:$A$10000,$A179,Observed!$C$2:$C$10000,$C179),"")</f>
        <v/>
      </c>
      <c r="AC179" s="23" t="str">
        <f>IF(ISNUMBER(AVERAGEIFS(Observed!AC$2:AC$10000,Observed!$A$2:$A$10000,$A179,Observed!$C$2:$C$10000,$C179)),AVERAGEIFS(Observed!AC$2:AC$10000,Observed!$A$2:$A$10000,$A179,Observed!$C$2:$C$10000,$C179),"")</f>
        <v/>
      </c>
      <c r="AD179" s="23" t="str">
        <f>IF(ISNUMBER(AVERAGEIFS(Observed!AD$2:AD$10000,Observed!$A$2:$A$10000,$A179,Observed!$C$2:$C$10000,$C179)),AVERAGEIFS(Observed!AD$2:AD$10000,Observed!$A$2:$A$10000,$A179,Observed!$C$2:$C$10000,$C179),"")</f>
        <v/>
      </c>
      <c r="AE179" s="24" t="str">
        <f>IF(ISNUMBER(AVERAGEIFS(Observed!AE$2:AE$10000,Observed!$A$2:$A$10000,$A179,Observed!$C$2:$C$10000,$C179)),AVERAGEIFS(Observed!AE$2:AE$10000,Observed!$A$2:$A$10000,$A179,Observed!$C$2:$C$10000,$C179),"")</f>
        <v/>
      </c>
      <c r="AF179" s="24" t="str">
        <f>IF(ISNUMBER(AVERAGEIFS(Observed!AF$2:AF$10000,Observed!$A$2:$A$10000,$A179,Observed!$C$2:$C$10000,$C179)),AVERAGEIFS(Observed!AF$2:AF$10000,Observed!$A$2:$A$10000,$A179,Observed!$C$2:$C$10000,$C179),"")</f>
        <v/>
      </c>
      <c r="AG179" s="23" t="str">
        <f>IF(ISNUMBER(AVERAGEIFS(Observed!AG$2:AG$10000,Observed!$A$2:$A$10000,$A179,Observed!$C$2:$C$10000,$C179)),AVERAGEIFS(Observed!AG$2:AG$10000,Observed!$A$2:$A$10000,$A179,Observed!$C$2:$C$10000,$C179),"")</f>
        <v/>
      </c>
      <c r="AH179" s="23" t="str">
        <f>IF(ISNUMBER(AVERAGEIFS(Observed!AH$2:AH$10000,Observed!$A$2:$A$10000,$A179,Observed!$C$2:$C$10000,$C179)),AVERAGEIFS(Observed!AH$2:AH$10000,Observed!$A$2:$A$10000,$A179,Observed!$C$2:$C$10000,$C179),"")</f>
        <v/>
      </c>
      <c r="AI179" s="22" t="str">
        <f>IF(ISNUMBER(AVERAGEIFS(Observed!AI$2:AI$10000,Observed!$A$2:$A$10000,$A179,Observed!$C$2:$C$10000,$C179)),AVERAGEIFS(Observed!AI$2:AI$10000,Observed!$A$2:$A$10000,$A179,Observed!$C$2:$C$10000,$C179),"")</f>
        <v/>
      </c>
      <c r="AJ179" s="23" t="str">
        <f>IF(ISNUMBER(AVERAGEIFS(Observed!AJ$2:AJ$10000,Observed!$A$2:$A$10000,$A179,Observed!$C$2:$C$10000,$C179)),AVERAGEIFS(Observed!AJ$2:AJ$10000,Observed!$A$2:$A$10000,$A179,Observed!$C$2:$C$10000,$C179),"")</f>
        <v/>
      </c>
      <c r="AK179" s="23" t="str">
        <f>IF(ISNUMBER(AVERAGEIFS(Observed!AK$2:AK$10000,Observed!$A$2:$A$10000,$A179,Observed!$C$2:$C$10000,$C179)),AVERAGEIFS(Observed!AK$2:AK$10000,Observed!$A$2:$A$10000,$A179,Observed!$C$2:$C$10000,$C179),"")</f>
        <v/>
      </c>
      <c r="AL179" s="23" t="str">
        <f>IF(ISNUMBER(AVERAGEIFS(Observed!AL$2:AL$10000,Observed!$A$2:$A$10000,$A179,Observed!$C$2:$C$10000,$C179)),AVERAGEIFS(Observed!AL$2:AL$10000,Observed!$A$2:$A$10000,$A179,Observed!$C$2:$C$10000,$C179),"")</f>
        <v/>
      </c>
      <c r="AM179" s="23" t="str">
        <f>IF(ISNUMBER(AVERAGEIFS(Observed!AM$2:AM$10000,Observed!$A$2:$A$10000,$A179,Observed!$C$2:$C$10000,$C179)),AVERAGEIFS(Observed!AM$2:AM$10000,Observed!$A$2:$A$10000,$A179,Observed!$C$2:$C$10000,$C179),"")</f>
        <v/>
      </c>
      <c r="AN179" s="23" t="str">
        <f>IF(ISNUMBER(AVERAGEIFS(Observed!AN$2:AN$10000,Observed!$A$2:$A$10000,$A179,Observed!$C$2:$C$10000,$C179)),AVERAGEIFS(Observed!AN$2:AN$10000,Observed!$A$2:$A$10000,$A179,Observed!$C$2:$C$10000,$C179),"")</f>
        <v/>
      </c>
      <c r="AO179" s="2">
        <f>COUNTIFS(Observed!$A$2:$A$10000,$A179,Observed!$C$2:$C$10000,$C179)</f>
        <v>3</v>
      </c>
      <c r="AP179" s="2">
        <f t="shared" si="3"/>
        <v>1</v>
      </c>
    </row>
    <row r="180" spans="1:42" x14ac:dyDescent="0.25">
      <c r="A180" t="s">
        <v>32</v>
      </c>
      <c r="B180" t="s">
        <v>30</v>
      </c>
      <c r="C180" s="20">
        <v>42080</v>
      </c>
      <c r="D180">
        <v>1</v>
      </c>
      <c r="E180" t="s">
        <v>59</v>
      </c>
      <c r="G180" s="25" t="s">
        <v>73</v>
      </c>
      <c r="H180" t="s">
        <v>22</v>
      </c>
      <c r="I180">
        <v>2</v>
      </c>
      <c r="J180" s="2" t="s">
        <v>39</v>
      </c>
      <c r="K180" s="22">
        <f>IF(ISNUMBER(AVERAGEIFS(Observed!K$2:K$10000,Observed!$A$2:$A$10000,$A180,Observed!$C$2:$C$10000,$C180)),AVERAGEIFS(Observed!K$2:K$10000,Observed!$A$2:$A$10000,$A180,Observed!$C$2:$C$10000,$C180),"")</f>
        <v>1796.0666666666666</v>
      </c>
      <c r="L180" s="23">
        <f>IF(ISNUMBER(AVERAGEIFS(Observed!L$2:L$10000,Observed!$A$2:$A$10000,$A180,Observed!$C$2:$C$10000,$C180)),AVERAGEIFS(Observed!L$2:L$10000,Observed!$A$2:$A$10000,$A180,Observed!$C$2:$C$10000,$C180),"")</f>
        <v>179.60666666666668</v>
      </c>
      <c r="M180" s="23" t="str">
        <f>IF(ISNUMBER(AVERAGEIFS(Observed!M$2:M$10000,Observed!$A$2:$A$10000,$A180,Observed!$C$2:$C$10000,$C180)),AVERAGEIFS(Observed!M$2:M$10000,Observed!$A$2:$A$10000,$A180,Observed!$C$2:$C$10000,$C180),"")</f>
        <v/>
      </c>
      <c r="N180" s="23" t="str">
        <f>IF(ISNUMBER(AVERAGEIFS(Observed!N$2:N$10000,Observed!$A$2:$A$10000,$A180,Observed!$C$2:$C$10000,$C180)),AVERAGEIFS(Observed!N$2:N$10000,Observed!$A$2:$A$10000,$A180,Observed!$C$2:$C$10000,$C180),"")</f>
        <v/>
      </c>
      <c r="O180" s="23" t="str">
        <f>IF(ISNUMBER(AVERAGEIFS(Observed!O$2:O$10000,Observed!$A$2:$A$10000,$A180,Observed!$C$2:$C$10000,$C180)),AVERAGEIFS(Observed!O$2:O$10000,Observed!$A$2:$A$10000,$A180,Observed!$C$2:$C$10000,$C180),"")</f>
        <v/>
      </c>
      <c r="P180" s="24" t="str">
        <f>IF(ISNUMBER(AVERAGEIFS(Observed!P$2:P$10000,Observed!$A$2:$A$10000,$A180,Observed!$C$2:$C$10000,$C180)),AVERAGEIFS(Observed!P$2:P$10000,Observed!$A$2:$A$10000,$A180,Observed!$C$2:$C$10000,$C180),"")</f>
        <v/>
      </c>
      <c r="Q180" s="24" t="str">
        <f>IF(ISNUMBER(AVERAGEIFS(Observed!Q$2:Q$10000,Observed!$A$2:$A$10000,$A180,Observed!$C$2:$C$10000,$C180)),AVERAGEIFS(Observed!Q$2:Q$10000,Observed!$A$2:$A$10000,$A180,Observed!$C$2:$C$10000,$C180),"")</f>
        <v/>
      </c>
      <c r="R180" s="24" t="str">
        <f>IF(ISNUMBER(AVERAGEIFS(Observed!R$2:R$10000,Observed!$A$2:$A$10000,$A180,Observed!$C$2:$C$10000,$C180)),AVERAGEIFS(Observed!R$2:R$10000,Observed!$A$2:$A$10000,$A180,Observed!$C$2:$C$10000,$C180),"")</f>
        <v/>
      </c>
      <c r="S180" s="22" t="str">
        <f>IF(ISNUMBER(AVERAGEIFS(Observed!S$2:S$10000,Observed!$A$2:$A$10000,$A180,Observed!$C$2:$C$10000,$C180)),AVERAGEIFS(Observed!S$2:S$10000,Observed!$A$2:$A$10000,$A180,Observed!$C$2:$C$10000,$C180),"")</f>
        <v/>
      </c>
      <c r="T180" s="23" t="str">
        <f>IF(ISNUMBER(AVERAGEIFS(Observed!T$2:T$10000,Observed!$A$2:$A$10000,$A180,Observed!$C$2:$C$10000,$C180)),AVERAGEIFS(Observed!T$2:T$10000,Observed!$A$2:$A$10000,$A180,Observed!$C$2:$C$10000,$C180),"")</f>
        <v/>
      </c>
      <c r="U180" s="23" t="str">
        <f>IF(ISNUMBER(AVERAGEIFS(Observed!U$2:U$10000,Observed!$A$2:$A$10000,$A180,Observed!$C$2:$C$10000,$C180)),AVERAGEIFS(Observed!U$2:U$10000,Observed!$A$2:$A$10000,$A180,Observed!$C$2:$C$10000,$C180),"")</f>
        <v/>
      </c>
      <c r="V180" s="23" t="str">
        <f>IF(ISNUMBER(AVERAGEIFS(Observed!V$2:V$10000,Observed!$A$2:$A$10000,$A180,Observed!$C$2:$C$10000,$C180)),AVERAGEIFS(Observed!V$2:V$10000,Observed!$A$2:$A$10000,$A180,Observed!$C$2:$C$10000,$C180),"")</f>
        <v/>
      </c>
      <c r="W180" s="23" t="str">
        <f>IF(ISNUMBER(AVERAGEIFS(Observed!W$2:W$10000,Observed!$A$2:$A$10000,$A180,Observed!$C$2:$C$10000,$C180)),AVERAGEIFS(Observed!W$2:W$10000,Observed!$A$2:$A$10000,$A180,Observed!$C$2:$C$10000,$C180),"")</f>
        <v/>
      </c>
      <c r="X180" s="23" t="str">
        <f>IF(ISNUMBER(AVERAGEIFS(Observed!X$2:X$10000,Observed!$A$2:$A$10000,$A180,Observed!$C$2:$C$10000,$C180)),AVERAGEIFS(Observed!X$2:X$10000,Observed!$A$2:$A$10000,$A180,Observed!$C$2:$C$10000,$C180),"")</f>
        <v/>
      </c>
      <c r="Y180" s="23" t="str">
        <f>IF(ISNUMBER(AVERAGEIFS(Observed!Y$2:Y$10000,Observed!$A$2:$A$10000,$A180,Observed!$C$2:$C$10000,$C180)),AVERAGEIFS(Observed!Y$2:Y$10000,Observed!$A$2:$A$10000,$A180,Observed!$C$2:$C$10000,$C180),"")</f>
        <v/>
      </c>
      <c r="Z180" s="23" t="str">
        <f>IF(ISNUMBER(AVERAGEIFS(Observed!Z$2:Z$10000,Observed!$A$2:$A$10000,$A180,Observed!$C$2:$C$10000,$C180)),AVERAGEIFS(Observed!Z$2:Z$10000,Observed!$A$2:$A$10000,$A180,Observed!$C$2:$C$10000,$C180),"")</f>
        <v/>
      </c>
      <c r="AA180" s="23" t="str">
        <f>IF(ISNUMBER(AVERAGEIFS(Observed!AA$2:AA$10000,Observed!$A$2:$A$10000,$A180,Observed!$C$2:$C$10000,$C180)),AVERAGEIFS(Observed!AA$2:AA$10000,Observed!$A$2:$A$10000,$A180,Observed!$C$2:$C$10000,$C180),"")</f>
        <v/>
      </c>
      <c r="AB180" s="23" t="str">
        <f>IF(ISNUMBER(AVERAGEIFS(Observed!AB$2:AB$10000,Observed!$A$2:$A$10000,$A180,Observed!$C$2:$C$10000,$C180)),AVERAGEIFS(Observed!AB$2:AB$10000,Observed!$A$2:$A$10000,$A180,Observed!$C$2:$C$10000,$C180),"")</f>
        <v/>
      </c>
      <c r="AC180" s="23" t="str">
        <f>IF(ISNUMBER(AVERAGEIFS(Observed!AC$2:AC$10000,Observed!$A$2:$A$10000,$A180,Observed!$C$2:$C$10000,$C180)),AVERAGEIFS(Observed!AC$2:AC$10000,Observed!$A$2:$A$10000,$A180,Observed!$C$2:$C$10000,$C180),"")</f>
        <v/>
      </c>
      <c r="AD180" s="23" t="str">
        <f>IF(ISNUMBER(AVERAGEIFS(Observed!AD$2:AD$10000,Observed!$A$2:$A$10000,$A180,Observed!$C$2:$C$10000,$C180)),AVERAGEIFS(Observed!AD$2:AD$10000,Observed!$A$2:$A$10000,$A180,Observed!$C$2:$C$10000,$C180),"")</f>
        <v/>
      </c>
      <c r="AE180" s="24" t="str">
        <f>IF(ISNUMBER(AVERAGEIFS(Observed!AE$2:AE$10000,Observed!$A$2:$A$10000,$A180,Observed!$C$2:$C$10000,$C180)),AVERAGEIFS(Observed!AE$2:AE$10000,Observed!$A$2:$A$10000,$A180,Observed!$C$2:$C$10000,$C180),"")</f>
        <v/>
      </c>
      <c r="AF180" s="24" t="str">
        <f>IF(ISNUMBER(AVERAGEIFS(Observed!AF$2:AF$10000,Observed!$A$2:$A$10000,$A180,Observed!$C$2:$C$10000,$C180)),AVERAGEIFS(Observed!AF$2:AF$10000,Observed!$A$2:$A$10000,$A180,Observed!$C$2:$C$10000,$C180),"")</f>
        <v/>
      </c>
      <c r="AG180" s="23" t="str">
        <f>IF(ISNUMBER(AVERAGEIFS(Observed!AG$2:AG$10000,Observed!$A$2:$A$10000,$A180,Observed!$C$2:$C$10000,$C180)),AVERAGEIFS(Observed!AG$2:AG$10000,Observed!$A$2:$A$10000,$A180,Observed!$C$2:$C$10000,$C180),"")</f>
        <v/>
      </c>
      <c r="AH180" s="23" t="str">
        <f>IF(ISNUMBER(AVERAGEIFS(Observed!AH$2:AH$10000,Observed!$A$2:$A$10000,$A180,Observed!$C$2:$C$10000,$C180)),AVERAGEIFS(Observed!AH$2:AH$10000,Observed!$A$2:$A$10000,$A180,Observed!$C$2:$C$10000,$C180),"")</f>
        <v/>
      </c>
      <c r="AI180" s="22" t="str">
        <f>IF(ISNUMBER(AVERAGEIFS(Observed!AI$2:AI$10000,Observed!$A$2:$A$10000,$A180,Observed!$C$2:$C$10000,$C180)),AVERAGEIFS(Observed!AI$2:AI$10000,Observed!$A$2:$A$10000,$A180,Observed!$C$2:$C$10000,$C180),"")</f>
        <v/>
      </c>
      <c r="AJ180" s="23" t="str">
        <f>IF(ISNUMBER(AVERAGEIFS(Observed!AJ$2:AJ$10000,Observed!$A$2:$A$10000,$A180,Observed!$C$2:$C$10000,$C180)),AVERAGEIFS(Observed!AJ$2:AJ$10000,Observed!$A$2:$A$10000,$A180,Observed!$C$2:$C$10000,$C180),"")</f>
        <v/>
      </c>
      <c r="AK180" s="23" t="str">
        <f>IF(ISNUMBER(AVERAGEIFS(Observed!AK$2:AK$10000,Observed!$A$2:$A$10000,$A180,Observed!$C$2:$C$10000,$C180)),AVERAGEIFS(Observed!AK$2:AK$10000,Observed!$A$2:$A$10000,$A180,Observed!$C$2:$C$10000,$C180),"")</f>
        <v/>
      </c>
      <c r="AL180" s="23" t="str">
        <f>IF(ISNUMBER(AVERAGEIFS(Observed!AL$2:AL$10000,Observed!$A$2:$A$10000,$A180,Observed!$C$2:$C$10000,$C180)),AVERAGEIFS(Observed!AL$2:AL$10000,Observed!$A$2:$A$10000,$A180,Observed!$C$2:$C$10000,$C180),"")</f>
        <v/>
      </c>
      <c r="AM180" s="23" t="str">
        <f>IF(ISNUMBER(AVERAGEIFS(Observed!AM$2:AM$10000,Observed!$A$2:$A$10000,$A180,Observed!$C$2:$C$10000,$C180)),AVERAGEIFS(Observed!AM$2:AM$10000,Observed!$A$2:$A$10000,$A180,Observed!$C$2:$C$10000,$C180),"")</f>
        <v/>
      </c>
      <c r="AN180" s="23" t="str">
        <f>IF(ISNUMBER(AVERAGEIFS(Observed!AN$2:AN$10000,Observed!$A$2:$A$10000,$A180,Observed!$C$2:$C$10000,$C180)),AVERAGEIFS(Observed!AN$2:AN$10000,Observed!$A$2:$A$10000,$A180,Observed!$C$2:$C$10000,$C180),"")</f>
        <v/>
      </c>
      <c r="AO180" s="2">
        <f>COUNTIFS(Observed!$A$2:$A$10000,$A180,Observed!$C$2:$C$10000,$C180)</f>
        <v>3</v>
      </c>
      <c r="AP180" s="2">
        <f t="shared" si="3"/>
        <v>1</v>
      </c>
    </row>
    <row r="181" spans="1:42" x14ac:dyDescent="0.25">
      <c r="A181" t="s">
        <v>31</v>
      </c>
      <c r="B181" t="s">
        <v>30</v>
      </c>
      <c r="C181" s="20">
        <v>42080</v>
      </c>
      <c r="D181">
        <v>1</v>
      </c>
      <c r="E181" t="s">
        <v>54</v>
      </c>
      <c r="G181" s="25" t="s">
        <v>73</v>
      </c>
      <c r="H181" t="s">
        <v>22</v>
      </c>
      <c r="I181">
        <v>2</v>
      </c>
      <c r="J181" s="2" t="s">
        <v>39</v>
      </c>
      <c r="K181" s="22">
        <f>IF(ISNUMBER(AVERAGEIFS(Observed!K$2:K$10000,Observed!$A$2:$A$10000,$A181,Observed!$C$2:$C$10000,$C181)),AVERAGEIFS(Observed!K$2:K$10000,Observed!$A$2:$A$10000,$A181,Observed!$C$2:$C$10000,$C181),"")</f>
        <v>1576.7333333333333</v>
      </c>
      <c r="L181" s="23">
        <f>IF(ISNUMBER(AVERAGEIFS(Observed!L$2:L$10000,Observed!$A$2:$A$10000,$A181,Observed!$C$2:$C$10000,$C181)),AVERAGEIFS(Observed!L$2:L$10000,Observed!$A$2:$A$10000,$A181,Observed!$C$2:$C$10000,$C181),"")</f>
        <v>157.67333333333332</v>
      </c>
      <c r="M181" s="23" t="str">
        <f>IF(ISNUMBER(AVERAGEIFS(Observed!M$2:M$10000,Observed!$A$2:$A$10000,$A181,Observed!$C$2:$C$10000,$C181)),AVERAGEIFS(Observed!M$2:M$10000,Observed!$A$2:$A$10000,$A181,Observed!$C$2:$C$10000,$C181),"")</f>
        <v/>
      </c>
      <c r="N181" s="23" t="str">
        <f>IF(ISNUMBER(AVERAGEIFS(Observed!N$2:N$10000,Observed!$A$2:$A$10000,$A181,Observed!$C$2:$C$10000,$C181)),AVERAGEIFS(Observed!N$2:N$10000,Observed!$A$2:$A$10000,$A181,Observed!$C$2:$C$10000,$C181),"")</f>
        <v/>
      </c>
      <c r="O181" s="23" t="str">
        <f>IF(ISNUMBER(AVERAGEIFS(Observed!O$2:O$10000,Observed!$A$2:$A$10000,$A181,Observed!$C$2:$C$10000,$C181)),AVERAGEIFS(Observed!O$2:O$10000,Observed!$A$2:$A$10000,$A181,Observed!$C$2:$C$10000,$C181),"")</f>
        <v/>
      </c>
      <c r="P181" s="24" t="str">
        <f>IF(ISNUMBER(AVERAGEIFS(Observed!P$2:P$10000,Observed!$A$2:$A$10000,$A181,Observed!$C$2:$C$10000,$C181)),AVERAGEIFS(Observed!P$2:P$10000,Observed!$A$2:$A$10000,$A181,Observed!$C$2:$C$10000,$C181),"")</f>
        <v/>
      </c>
      <c r="Q181" s="24" t="str">
        <f>IF(ISNUMBER(AVERAGEIFS(Observed!Q$2:Q$10000,Observed!$A$2:$A$10000,$A181,Observed!$C$2:$C$10000,$C181)),AVERAGEIFS(Observed!Q$2:Q$10000,Observed!$A$2:$A$10000,$A181,Observed!$C$2:$C$10000,$C181),"")</f>
        <v/>
      </c>
      <c r="R181" s="24" t="str">
        <f>IF(ISNUMBER(AVERAGEIFS(Observed!R$2:R$10000,Observed!$A$2:$A$10000,$A181,Observed!$C$2:$C$10000,$C181)),AVERAGEIFS(Observed!R$2:R$10000,Observed!$A$2:$A$10000,$A181,Observed!$C$2:$C$10000,$C181),"")</f>
        <v/>
      </c>
      <c r="S181" s="22" t="str">
        <f>IF(ISNUMBER(AVERAGEIFS(Observed!S$2:S$10000,Observed!$A$2:$A$10000,$A181,Observed!$C$2:$C$10000,$C181)),AVERAGEIFS(Observed!S$2:S$10000,Observed!$A$2:$A$10000,$A181,Observed!$C$2:$C$10000,$C181),"")</f>
        <v/>
      </c>
      <c r="T181" s="23" t="str">
        <f>IF(ISNUMBER(AVERAGEIFS(Observed!T$2:T$10000,Observed!$A$2:$A$10000,$A181,Observed!$C$2:$C$10000,$C181)),AVERAGEIFS(Observed!T$2:T$10000,Observed!$A$2:$A$10000,$A181,Observed!$C$2:$C$10000,$C181),"")</f>
        <v/>
      </c>
      <c r="U181" s="23" t="str">
        <f>IF(ISNUMBER(AVERAGEIFS(Observed!U$2:U$10000,Observed!$A$2:$A$10000,$A181,Observed!$C$2:$C$10000,$C181)),AVERAGEIFS(Observed!U$2:U$10000,Observed!$A$2:$A$10000,$A181,Observed!$C$2:$C$10000,$C181),"")</f>
        <v/>
      </c>
      <c r="V181" s="23" t="str">
        <f>IF(ISNUMBER(AVERAGEIFS(Observed!V$2:V$10000,Observed!$A$2:$A$10000,$A181,Observed!$C$2:$C$10000,$C181)),AVERAGEIFS(Observed!V$2:V$10000,Observed!$A$2:$A$10000,$A181,Observed!$C$2:$C$10000,$C181),"")</f>
        <v/>
      </c>
      <c r="W181" s="23" t="str">
        <f>IF(ISNUMBER(AVERAGEIFS(Observed!W$2:W$10000,Observed!$A$2:$A$10000,$A181,Observed!$C$2:$C$10000,$C181)),AVERAGEIFS(Observed!W$2:W$10000,Observed!$A$2:$A$10000,$A181,Observed!$C$2:$C$10000,$C181),"")</f>
        <v/>
      </c>
      <c r="X181" s="23" t="str">
        <f>IF(ISNUMBER(AVERAGEIFS(Observed!X$2:X$10000,Observed!$A$2:$A$10000,$A181,Observed!$C$2:$C$10000,$C181)),AVERAGEIFS(Observed!X$2:X$10000,Observed!$A$2:$A$10000,$A181,Observed!$C$2:$C$10000,$C181),"")</f>
        <v/>
      </c>
      <c r="Y181" s="23" t="str">
        <f>IF(ISNUMBER(AVERAGEIFS(Observed!Y$2:Y$10000,Observed!$A$2:$A$10000,$A181,Observed!$C$2:$C$10000,$C181)),AVERAGEIFS(Observed!Y$2:Y$10000,Observed!$A$2:$A$10000,$A181,Observed!$C$2:$C$10000,$C181),"")</f>
        <v/>
      </c>
      <c r="Z181" s="23" t="str">
        <f>IF(ISNUMBER(AVERAGEIFS(Observed!Z$2:Z$10000,Observed!$A$2:$A$10000,$A181,Observed!$C$2:$C$10000,$C181)),AVERAGEIFS(Observed!Z$2:Z$10000,Observed!$A$2:$A$10000,$A181,Observed!$C$2:$C$10000,$C181),"")</f>
        <v/>
      </c>
      <c r="AA181" s="23" t="str">
        <f>IF(ISNUMBER(AVERAGEIFS(Observed!AA$2:AA$10000,Observed!$A$2:$A$10000,$A181,Observed!$C$2:$C$10000,$C181)),AVERAGEIFS(Observed!AA$2:AA$10000,Observed!$A$2:$A$10000,$A181,Observed!$C$2:$C$10000,$C181),"")</f>
        <v/>
      </c>
      <c r="AB181" s="23" t="str">
        <f>IF(ISNUMBER(AVERAGEIFS(Observed!AB$2:AB$10000,Observed!$A$2:$A$10000,$A181,Observed!$C$2:$C$10000,$C181)),AVERAGEIFS(Observed!AB$2:AB$10000,Observed!$A$2:$A$10000,$A181,Observed!$C$2:$C$10000,$C181),"")</f>
        <v/>
      </c>
      <c r="AC181" s="23" t="str">
        <f>IF(ISNUMBER(AVERAGEIFS(Observed!AC$2:AC$10000,Observed!$A$2:$A$10000,$A181,Observed!$C$2:$C$10000,$C181)),AVERAGEIFS(Observed!AC$2:AC$10000,Observed!$A$2:$A$10000,$A181,Observed!$C$2:$C$10000,$C181),"")</f>
        <v/>
      </c>
      <c r="AD181" s="23" t="str">
        <f>IF(ISNUMBER(AVERAGEIFS(Observed!AD$2:AD$10000,Observed!$A$2:$A$10000,$A181,Observed!$C$2:$C$10000,$C181)),AVERAGEIFS(Observed!AD$2:AD$10000,Observed!$A$2:$A$10000,$A181,Observed!$C$2:$C$10000,$C181),"")</f>
        <v/>
      </c>
      <c r="AE181" s="24" t="str">
        <f>IF(ISNUMBER(AVERAGEIFS(Observed!AE$2:AE$10000,Observed!$A$2:$A$10000,$A181,Observed!$C$2:$C$10000,$C181)),AVERAGEIFS(Observed!AE$2:AE$10000,Observed!$A$2:$A$10000,$A181,Observed!$C$2:$C$10000,$C181),"")</f>
        <v/>
      </c>
      <c r="AF181" s="24" t="str">
        <f>IF(ISNUMBER(AVERAGEIFS(Observed!AF$2:AF$10000,Observed!$A$2:$A$10000,$A181,Observed!$C$2:$C$10000,$C181)),AVERAGEIFS(Observed!AF$2:AF$10000,Observed!$A$2:$A$10000,$A181,Observed!$C$2:$C$10000,$C181),"")</f>
        <v/>
      </c>
      <c r="AG181" s="23" t="str">
        <f>IF(ISNUMBER(AVERAGEIFS(Observed!AG$2:AG$10000,Observed!$A$2:$A$10000,$A181,Observed!$C$2:$C$10000,$C181)),AVERAGEIFS(Observed!AG$2:AG$10000,Observed!$A$2:$A$10000,$A181,Observed!$C$2:$C$10000,$C181),"")</f>
        <v/>
      </c>
      <c r="AH181" s="23" t="str">
        <f>IF(ISNUMBER(AVERAGEIFS(Observed!AH$2:AH$10000,Observed!$A$2:$A$10000,$A181,Observed!$C$2:$C$10000,$C181)),AVERAGEIFS(Observed!AH$2:AH$10000,Observed!$A$2:$A$10000,$A181,Observed!$C$2:$C$10000,$C181),"")</f>
        <v/>
      </c>
      <c r="AI181" s="22" t="str">
        <f>IF(ISNUMBER(AVERAGEIFS(Observed!AI$2:AI$10000,Observed!$A$2:$A$10000,$A181,Observed!$C$2:$C$10000,$C181)),AVERAGEIFS(Observed!AI$2:AI$10000,Observed!$A$2:$A$10000,$A181,Observed!$C$2:$C$10000,$C181),"")</f>
        <v/>
      </c>
      <c r="AJ181" s="23" t="str">
        <f>IF(ISNUMBER(AVERAGEIFS(Observed!AJ$2:AJ$10000,Observed!$A$2:$A$10000,$A181,Observed!$C$2:$C$10000,$C181)),AVERAGEIFS(Observed!AJ$2:AJ$10000,Observed!$A$2:$A$10000,$A181,Observed!$C$2:$C$10000,$C181),"")</f>
        <v/>
      </c>
      <c r="AK181" s="23" t="str">
        <f>IF(ISNUMBER(AVERAGEIFS(Observed!AK$2:AK$10000,Observed!$A$2:$A$10000,$A181,Observed!$C$2:$C$10000,$C181)),AVERAGEIFS(Observed!AK$2:AK$10000,Observed!$A$2:$A$10000,$A181,Observed!$C$2:$C$10000,$C181),"")</f>
        <v/>
      </c>
      <c r="AL181" s="23" t="str">
        <f>IF(ISNUMBER(AVERAGEIFS(Observed!AL$2:AL$10000,Observed!$A$2:$A$10000,$A181,Observed!$C$2:$C$10000,$C181)),AVERAGEIFS(Observed!AL$2:AL$10000,Observed!$A$2:$A$10000,$A181,Observed!$C$2:$C$10000,$C181),"")</f>
        <v/>
      </c>
      <c r="AM181" s="23" t="str">
        <f>IF(ISNUMBER(AVERAGEIFS(Observed!AM$2:AM$10000,Observed!$A$2:$A$10000,$A181,Observed!$C$2:$C$10000,$C181)),AVERAGEIFS(Observed!AM$2:AM$10000,Observed!$A$2:$A$10000,$A181,Observed!$C$2:$C$10000,$C181),"")</f>
        <v/>
      </c>
      <c r="AN181" s="23" t="str">
        <f>IF(ISNUMBER(AVERAGEIFS(Observed!AN$2:AN$10000,Observed!$A$2:$A$10000,$A181,Observed!$C$2:$C$10000,$C181)),AVERAGEIFS(Observed!AN$2:AN$10000,Observed!$A$2:$A$10000,$A181,Observed!$C$2:$C$10000,$C181),"")</f>
        <v/>
      </c>
      <c r="AO181" s="2">
        <f>COUNTIFS(Observed!$A$2:$A$10000,$A181,Observed!$C$2:$C$10000,$C181)</f>
        <v>3</v>
      </c>
      <c r="AP181" s="2">
        <f t="shared" si="3"/>
        <v>1</v>
      </c>
    </row>
    <row r="182" spans="1:42" x14ac:dyDescent="0.25">
      <c r="A182" t="s">
        <v>34</v>
      </c>
      <c r="B182" t="s">
        <v>30</v>
      </c>
      <c r="C182" s="20">
        <v>42081</v>
      </c>
      <c r="D182">
        <v>1</v>
      </c>
      <c r="E182" t="s">
        <v>56</v>
      </c>
      <c r="G182" s="25" t="s">
        <v>73</v>
      </c>
      <c r="H182" t="s">
        <v>22</v>
      </c>
      <c r="I182">
        <v>3</v>
      </c>
      <c r="J182" s="2" t="s">
        <v>20</v>
      </c>
      <c r="K182" s="22" t="str">
        <f>IF(ISNUMBER(AVERAGEIFS(Observed!K$2:K$10000,Observed!$A$2:$A$10000,$A182,Observed!$C$2:$C$10000,$C182)),AVERAGEIFS(Observed!K$2:K$10000,Observed!$A$2:$A$10000,$A182,Observed!$C$2:$C$10000,$C182),"")</f>
        <v/>
      </c>
      <c r="L182" s="23" t="str">
        <f>IF(ISNUMBER(AVERAGEIFS(Observed!L$2:L$10000,Observed!$A$2:$A$10000,$A182,Observed!$C$2:$C$10000,$C182)),AVERAGEIFS(Observed!L$2:L$10000,Observed!$A$2:$A$10000,$A182,Observed!$C$2:$C$10000,$C182),"")</f>
        <v/>
      </c>
      <c r="M182" s="23">
        <f>IF(ISNUMBER(AVERAGEIFS(Observed!M$2:M$10000,Observed!$A$2:$A$10000,$A182,Observed!$C$2:$C$10000,$C182)),AVERAGEIFS(Observed!M$2:M$10000,Observed!$A$2:$A$10000,$A182,Observed!$C$2:$C$10000,$C182),"")</f>
        <v>287.15666666666669</v>
      </c>
      <c r="N182" s="23">
        <f>IF(ISNUMBER(AVERAGEIFS(Observed!N$2:N$10000,Observed!$A$2:$A$10000,$A182,Observed!$C$2:$C$10000,$C182)),AVERAGEIFS(Observed!N$2:N$10000,Observed!$A$2:$A$10000,$A182,Observed!$C$2:$C$10000,$C182),"")</f>
        <v>287.15666666666669</v>
      </c>
      <c r="O182" s="23">
        <f>IF(ISNUMBER(AVERAGEIFS(Observed!O$2:O$10000,Observed!$A$2:$A$10000,$A182,Observed!$C$2:$C$10000,$C182)),AVERAGEIFS(Observed!O$2:O$10000,Observed!$A$2:$A$10000,$A182,Observed!$C$2:$C$10000,$C182),"")</f>
        <v>840.75333333333344</v>
      </c>
      <c r="P182" s="24" t="str">
        <f>IF(ISNUMBER(AVERAGEIFS(Observed!P$2:P$10000,Observed!$A$2:$A$10000,$A182,Observed!$C$2:$C$10000,$C182)),AVERAGEIFS(Observed!P$2:P$10000,Observed!$A$2:$A$10000,$A182,Observed!$C$2:$C$10000,$C182),"")</f>
        <v/>
      </c>
      <c r="Q182" s="24" t="str">
        <f>IF(ISNUMBER(AVERAGEIFS(Observed!Q$2:Q$10000,Observed!$A$2:$A$10000,$A182,Observed!$C$2:$C$10000,$C182)),AVERAGEIFS(Observed!Q$2:Q$10000,Observed!$A$2:$A$10000,$A182,Observed!$C$2:$C$10000,$C182),"")</f>
        <v/>
      </c>
      <c r="R182" s="24" t="str">
        <f>IF(ISNUMBER(AVERAGEIFS(Observed!R$2:R$10000,Observed!$A$2:$A$10000,$A182,Observed!$C$2:$C$10000,$C182)),AVERAGEIFS(Observed!R$2:R$10000,Observed!$A$2:$A$10000,$A182,Observed!$C$2:$C$10000,$C182),"")</f>
        <v/>
      </c>
      <c r="S182" s="22" t="str">
        <f>IF(ISNUMBER(AVERAGEIFS(Observed!S$2:S$10000,Observed!$A$2:$A$10000,$A182,Observed!$C$2:$C$10000,$C182)),AVERAGEIFS(Observed!S$2:S$10000,Observed!$A$2:$A$10000,$A182,Observed!$C$2:$C$10000,$C182),"")</f>
        <v/>
      </c>
      <c r="T182" s="23" t="str">
        <f>IF(ISNUMBER(AVERAGEIFS(Observed!T$2:T$10000,Observed!$A$2:$A$10000,$A182,Observed!$C$2:$C$10000,$C182)),AVERAGEIFS(Observed!T$2:T$10000,Observed!$A$2:$A$10000,$A182,Observed!$C$2:$C$10000,$C182),"")</f>
        <v/>
      </c>
      <c r="U182" s="23" t="str">
        <f>IF(ISNUMBER(AVERAGEIFS(Observed!U$2:U$10000,Observed!$A$2:$A$10000,$A182,Observed!$C$2:$C$10000,$C182)),AVERAGEIFS(Observed!U$2:U$10000,Observed!$A$2:$A$10000,$A182,Observed!$C$2:$C$10000,$C182),"")</f>
        <v/>
      </c>
      <c r="V182" s="23" t="str">
        <f>IF(ISNUMBER(AVERAGEIFS(Observed!V$2:V$10000,Observed!$A$2:$A$10000,$A182,Observed!$C$2:$C$10000,$C182)),AVERAGEIFS(Observed!V$2:V$10000,Observed!$A$2:$A$10000,$A182,Observed!$C$2:$C$10000,$C182),"")</f>
        <v/>
      </c>
      <c r="W182" s="23" t="str">
        <f>IF(ISNUMBER(AVERAGEIFS(Observed!W$2:W$10000,Observed!$A$2:$A$10000,$A182,Observed!$C$2:$C$10000,$C182)),AVERAGEIFS(Observed!W$2:W$10000,Observed!$A$2:$A$10000,$A182,Observed!$C$2:$C$10000,$C182),"")</f>
        <v/>
      </c>
      <c r="X182" s="23" t="str">
        <f>IF(ISNUMBER(AVERAGEIFS(Observed!X$2:X$10000,Observed!$A$2:$A$10000,$A182,Observed!$C$2:$C$10000,$C182)),AVERAGEIFS(Observed!X$2:X$10000,Observed!$A$2:$A$10000,$A182,Observed!$C$2:$C$10000,$C182),"")</f>
        <v/>
      </c>
      <c r="Y182" s="23" t="str">
        <f>IF(ISNUMBER(AVERAGEIFS(Observed!Y$2:Y$10000,Observed!$A$2:$A$10000,$A182,Observed!$C$2:$C$10000,$C182)),AVERAGEIFS(Observed!Y$2:Y$10000,Observed!$A$2:$A$10000,$A182,Observed!$C$2:$C$10000,$C182),"")</f>
        <v/>
      </c>
      <c r="Z182" s="23" t="str">
        <f>IF(ISNUMBER(AVERAGEIFS(Observed!Z$2:Z$10000,Observed!$A$2:$A$10000,$A182,Observed!$C$2:$C$10000,$C182)),AVERAGEIFS(Observed!Z$2:Z$10000,Observed!$A$2:$A$10000,$A182,Observed!$C$2:$C$10000,$C182),"")</f>
        <v/>
      </c>
      <c r="AA182" s="23" t="str">
        <f>IF(ISNUMBER(AVERAGEIFS(Observed!AA$2:AA$10000,Observed!$A$2:$A$10000,$A182,Observed!$C$2:$C$10000,$C182)),AVERAGEIFS(Observed!AA$2:AA$10000,Observed!$A$2:$A$10000,$A182,Observed!$C$2:$C$10000,$C182),"")</f>
        <v/>
      </c>
      <c r="AB182" s="23" t="str">
        <f>IF(ISNUMBER(AVERAGEIFS(Observed!AB$2:AB$10000,Observed!$A$2:$A$10000,$A182,Observed!$C$2:$C$10000,$C182)),AVERAGEIFS(Observed!AB$2:AB$10000,Observed!$A$2:$A$10000,$A182,Observed!$C$2:$C$10000,$C182),"")</f>
        <v/>
      </c>
      <c r="AC182" s="23" t="str">
        <f>IF(ISNUMBER(AVERAGEIFS(Observed!AC$2:AC$10000,Observed!$A$2:$A$10000,$A182,Observed!$C$2:$C$10000,$C182)),AVERAGEIFS(Observed!AC$2:AC$10000,Observed!$A$2:$A$10000,$A182,Observed!$C$2:$C$10000,$C182),"")</f>
        <v/>
      </c>
      <c r="AD182" s="23">
        <f>IF(ISNUMBER(AVERAGEIFS(Observed!AD$2:AD$10000,Observed!$A$2:$A$10000,$A182,Observed!$C$2:$C$10000,$C182)),AVERAGEIFS(Observed!AD$2:AD$10000,Observed!$A$2:$A$10000,$A182,Observed!$C$2:$C$10000,$C182),"")</f>
        <v>15.466666666666667</v>
      </c>
      <c r="AE182" s="24">
        <f>IF(ISNUMBER(AVERAGEIFS(Observed!AE$2:AE$10000,Observed!$A$2:$A$10000,$A182,Observed!$C$2:$C$10000,$C182)),AVERAGEIFS(Observed!AE$2:AE$10000,Observed!$A$2:$A$10000,$A182,Observed!$C$2:$C$10000,$C182),"")</f>
        <v>2.4999999999999998E-2</v>
      </c>
      <c r="AF182" s="24">
        <f>IF(ISNUMBER(AVERAGEIFS(Observed!AF$2:AF$10000,Observed!$A$2:$A$10000,$A182,Observed!$C$2:$C$10000,$C182)),AVERAGEIFS(Observed!AF$2:AF$10000,Observed!$A$2:$A$10000,$A182,Observed!$C$2:$C$10000,$C182),"")</f>
        <v>2.4999999999999998E-2</v>
      </c>
      <c r="AG182" s="23" t="str">
        <f>IF(ISNUMBER(AVERAGEIFS(Observed!AG$2:AG$10000,Observed!$A$2:$A$10000,$A182,Observed!$C$2:$C$10000,$C182)),AVERAGEIFS(Observed!AG$2:AG$10000,Observed!$A$2:$A$10000,$A182,Observed!$C$2:$C$10000,$C182),"")</f>
        <v/>
      </c>
      <c r="AH182" s="23" t="str">
        <f>IF(ISNUMBER(AVERAGEIFS(Observed!AH$2:AH$10000,Observed!$A$2:$A$10000,$A182,Observed!$C$2:$C$10000,$C182)),AVERAGEIFS(Observed!AH$2:AH$10000,Observed!$A$2:$A$10000,$A182,Observed!$C$2:$C$10000,$C182),"")</f>
        <v/>
      </c>
      <c r="AI182" s="22" t="str">
        <f>IF(ISNUMBER(AVERAGEIFS(Observed!AI$2:AI$10000,Observed!$A$2:$A$10000,$A182,Observed!$C$2:$C$10000,$C182)),AVERAGEIFS(Observed!AI$2:AI$10000,Observed!$A$2:$A$10000,$A182,Observed!$C$2:$C$10000,$C182),"")</f>
        <v/>
      </c>
      <c r="AJ182" s="23" t="str">
        <f>IF(ISNUMBER(AVERAGEIFS(Observed!AJ$2:AJ$10000,Observed!$A$2:$A$10000,$A182,Observed!$C$2:$C$10000,$C182)),AVERAGEIFS(Observed!AJ$2:AJ$10000,Observed!$A$2:$A$10000,$A182,Observed!$C$2:$C$10000,$C182),"")</f>
        <v/>
      </c>
      <c r="AK182" s="23" t="str">
        <f>IF(ISNUMBER(AVERAGEIFS(Observed!AK$2:AK$10000,Observed!$A$2:$A$10000,$A182,Observed!$C$2:$C$10000,$C182)),AVERAGEIFS(Observed!AK$2:AK$10000,Observed!$A$2:$A$10000,$A182,Observed!$C$2:$C$10000,$C182),"")</f>
        <v/>
      </c>
      <c r="AL182" s="23" t="str">
        <f>IF(ISNUMBER(AVERAGEIFS(Observed!AL$2:AL$10000,Observed!$A$2:$A$10000,$A182,Observed!$C$2:$C$10000,$C182)),AVERAGEIFS(Observed!AL$2:AL$10000,Observed!$A$2:$A$10000,$A182,Observed!$C$2:$C$10000,$C182),"")</f>
        <v/>
      </c>
      <c r="AM182" s="23">
        <f>IF(ISNUMBER(AVERAGEIFS(Observed!AM$2:AM$10000,Observed!$A$2:$A$10000,$A182,Observed!$C$2:$C$10000,$C182)),AVERAGEIFS(Observed!AM$2:AM$10000,Observed!$A$2:$A$10000,$A182,Observed!$C$2:$C$10000,$C182),"")</f>
        <v>6.5389999999999988</v>
      </c>
      <c r="AN182" s="23">
        <f>IF(ISNUMBER(AVERAGEIFS(Observed!AN$2:AN$10000,Observed!$A$2:$A$10000,$A182,Observed!$C$2:$C$10000,$C182)),AVERAGEIFS(Observed!AN$2:AN$10000,Observed!$A$2:$A$10000,$A182,Observed!$C$2:$C$10000,$C182),"")</f>
        <v>24.593</v>
      </c>
      <c r="AO182" s="2">
        <f>COUNTIFS(Observed!$A$2:$A$10000,$A182,Observed!$C$2:$C$10000,$C182)</f>
        <v>3</v>
      </c>
      <c r="AP182" s="2">
        <f t="shared" si="3"/>
        <v>8</v>
      </c>
    </row>
    <row r="183" spans="1:42" x14ac:dyDescent="0.25">
      <c r="A183" t="s">
        <v>33</v>
      </c>
      <c r="B183" t="s">
        <v>30</v>
      </c>
      <c r="C183" s="20">
        <v>42081</v>
      </c>
      <c r="D183">
        <v>1</v>
      </c>
      <c r="E183" t="s">
        <v>58</v>
      </c>
      <c r="G183" s="25" t="s">
        <v>73</v>
      </c>
      <c r="H183" t="s">
        <v>22</v>
      </c>
      <c r="I183">
        <v>3</v>
      </c>
      <c r="J183" s="2" t="s">
        <v>20</v>
      </c>
      <c r="K183" s="22" t="str">
        <f>IF(ISNUMBER(AVERAGEIFS(Observed!K$2:K$10000,Observed!$A$2:$A$10000,$A183,Observed!$C$2:$C$10000,$C183)),AVERAGEIFS(Observed!K$2:K$10000,Observed!$A$2:$A$10000,$A183,Observed!$C$2:$C$10000,$C183),"")</f>
        <v/>
      </c>
      <c r="L183" s="23" t="str">
        <f>IF(ISNUMBER(AVERAGEIFS(Observed!L$2:L$10000,Observed!$A$2:$A$10000,$A183,Observed!$C$2:$C$10000,$C183)),AVERAGEIFS(Observed!L$2:L$10000,Observed!$A$2:$A$10000,$A183,Observed!$C$2:$C$10000,$C183),"")</f>
        <v/>
      </c>
      <c r="M183" s="23">
        <f>IF(ISNUMBER(AVERAGEIFS(Observed!M$2:M$10000,Observed!$A$2:$A$10000,$A183,Observed!$C$2:$C$10000,$C183)),AVERAGEIFS(Observed!M$2:M$10000,Observed!$A$2:$A$10000,$A183,Observed!$C$2:$C$10000,$C183),"")</f>
        <v>54.836666666666666</v>
      </c>
      <c r="N183" s="23">
        <f>IF(ISNUMBER(AVERAGEIFS(Observed!N$2:N$10000,Observed!$A$2:$A$10000,$A183,Observed!$C$2:$C$10000,$C183)),AVERAGEIFS(Observed!N$2:N$10000,Observed!$A$2:$A$10000,$A183,Observed!$C$2:$C$10000,$C183),"")</f>
        <v>54.836666666666666</v>
      </c>
      <c r="O183" s="23">
        <f>IF(ISNUMBER(AVERAGEIFS(Observed!O$2:O$10000,Observed!$A$2:$A$10000,$A183,Observed!$C$2:$C$10000,$C183)),AVERAGEIFS(Observed!O$2:O$10000,Observed!$A$2:$A$10000,$A183,Observed!$C$2:$C$10000,$C183),"")</f>
        <v>560.2399999999999</v>
      </c>
      <c r="P183" s="24" t="str">
        <f>IF(ISNUMBER(AVERAGEIFS(Observed!P$2:P$10000,Observed!$A$2:$A$10000,$A183,Observed!$C$2:$C$10000,$C183)),AVERAGEIFS(Observed!P$2:P$10000,Observed!$A$2:$A$10000,$A183,Observed!$C$2:$C$10000,$C183),"")</f>
        <v/>
      </c>
      <c r="Q183" s="24" t="str">
        <f>IF(ISNUMBER(AVERAGEIFS(Observed!Q$2:Q$10000,Observed!$A$2:$A$10000,$A183,Observed!$C$2:$C$10000,$C183)),AVERAGEIFS(Observed!Q$2:Q$10000,Observed!$A$2:$A$10000,$A183,Observed!$C$2:$C$10000,$C183),"")</f>
        <v/>
      </c>
      <c r="R183" s="24" t="str">
        <f>IF(ISNUMBER(AVERAGEIFS(Observed!R$2:R$10000,Observed!$A$2:$A$10000,$A183,Observed!$C$2:$C$10000,$C183)),AVERAGEIFS(Observed!R$2:R$10000,Observed!$A$2:$A$10000,$A183,Observed!$C$2:$C$10000,$C183),"")</f>
        <v/>
      </c>
      <c r="S183" s="22" t="str">
        <f>IF(ISNUMBER(AVERAGEIFS(Observed!S$2:S$10000,Observed!$A$2:$A$10000,$A183,Observed!$C$2:$C$10000,$C183)),AVERAGEIFS(Observed!S$2:S$10000,Observed!$A$2:$A$10000,$A183,Observed!$C$2:$C$10000,$C183),"")</f>
        <v/>
      </c>
      <c r="T183" s="23" t="str">
        <f>IF(ISNUMBER(AVERAGEIFS(Observed!T$2:T$10000,Observed!$A$2:$A$10000,$A183,Observed!$C$2:$C$10000,$C183)),AVERAGEIFS(Observed!T$2:T$10000,Observed!$A$2:$A$10000,$A183,Observed!$C$2:$C$10000,$C183),"")</f>
        <v/>
      </c>
      <c r="U183" s="23" t="str">
        <f>IF(ISNUMBER(AVERAGEIFS(Observed!U$2:U$10000,Observed!$A$2:$A$10000,$A183,Observed!$C$2:$C$10000,$C183)),AVERAGEIFS(Observed!U$2:U$10000,Observed!$A$2:$A$10000,$A183,Observed!$C$2:$C$10000,$C183),"")</f>
        <v/>
      </c>
      <c r="V183" s="23" t="str">
        <f>IF(ISNUMBER(AVERAGEIFS(Observed!V$2:V$10000,Observed!$A$2:$A$10000,$A183,Observed!$C$2:$C$10000,$C183)),AVERAGEIFS(Observed!V$2:V$10000,Observed!$A$2:$A$10000,$A183,Observed!$C$2:$C$10000,$C183),"")</f>
        <v/>
      </c>
      <c r="W183" s="23" t="str">
        <f>IF(ISNUMBER(AVERAGEIFS(Observed!W$2:W$10000,Observed!$A$2:$A$10000,$A183,Observed!$C$2:$C$10000,$C183)),AVERAGEIFS(Observed!W$2:W$10000,Observed!$A$2:$A$10000,$A183,Observed!$C$2:$C$10000,$C183),"")</f>
        <v/>
      </c>
      <c r="X183" s="23" t="str">
        <f>IF(ISNUMBER(AVERAGEIFS(Observed!X$2:X$10000,Observed!$A$2:$A$10000,$A183,Observed!$C$2:$C$10000,$C183)),AVERAGEIFS(Observed!X$2:X$10000,Observed!$A$2:$A$10000,$A183,Observed!$C$2:$C$10000,$C183),"")</f>
        <v/>
      </c>
      <c r="Y183" s="23" t="str">
        <f>IF(ISNUMBER(AVERAGEIFS(Observed!Y$2:Y$10000,Observed!$A$2:$A$10000,$A183,Observed!$C$2:$C$10000,$C183)),AVERAGEIFS(Observed!Y$2:Y$10000,Observed!$A$2:$A$10000,$A183,Observed!$C$2:$C$10000,$C183),"")</f>
        <v/>
      </c>
      <c r="Z183" s="23" t="str">
        <f>IF(ISNUMBER(AVERAGEIFS(Observed!Z$2:Z$10000,Observed!$A$2:$A$10000,$A183,Observed!$C$2:$C$10000,$C183)),AVERAGEIFS(Observed!Z$2:Z$10000,Observed!$A$2:$A$10000,$A183,Observed!$C$2:$C$10000,$C183),"")</f>
        <v/>
      </c>
      <c r="AA183" s="23" t="str">
        <f>IF(ISNUMBER(AVERAGEIFS(Observed!AA$2:AA$10000,Observed!$A$2:$A$10000,$A183,Observed!$C$2:$C$10000,$C183)),AVERAGEIFS(Observed!AA$2:AA$10000,Observed!$A$2:$A$10000,$A183,Observed!$C$2:$C$10000,$C183),"")</f>
        <v/>
      </c>
      <c r="AB183" s="23" t="str">
        <f>IF(ISNUMBER(AVERAGEIFS(Observed!AB$2:AB$10000,Observed!$A$2:$A$10000,$A183,Observed!$C$2:$C$10000,$C183)),AVERAGEIFS(Observed!AB$2:AB$10000,Observed!$A$2:$A$10000,$A183,Observed!$C$2:$C$10000,$C183),"")</f>
        <v/>
      </c>
      <c r="AC183" s="23" t="str">
        <f>IF(ISNUMBER(AVERAGEIFS(Observed!AC$2:AC$10000,Observed!$A$2:$A$10000,$A183,Observed!$C$2:$C$10000,$C183)),AVERAGEIFS(Observed!AC$2:AC$10000,Observed!$A$2:$A$10000,$A183,Observed!$C$2:$C$10000,$C183),"")</f>
        <v/>
      </c>
      <c r="AD183" s="23">
        <f>IF(ISNUMBER(AVERAGEIFS(Observed!AD$2:AD$10000,Observed!$A$2:$A$10000,$A183,Observed!$C$2:$C$10000,$C183)),AVERAGEIFS(Observed!AD$2:AD$10000,Observed!$A$2:$A$10000,$A183,Observed!$C$2:$C$10000,$C183),"")</f>
        <v>16.3</v>
      </c>
      <c r="AE183" s="24">
        <f>IF(ISNUMBER(AVERAGEIFS(Observed!AE$2:AE$10000,Observed!$A$2:$A$10000,$A183,Observed!$C$2:$C$10000,$C183)),AVERAGEIFS(Observed!AE$2:AE$10000,Observed!$A$2:$A$10000,$A183,Observed!$C$2:$C$10000,$C183),"")</f>
        <v>2.6333333333333334E-2</v>
      </c>
      <c r="AF183" s="24">
        <f>IF(ISNUMBER(AVERAGEIFS(Observed!AF$2:AF$10000,Observed!$A$2:$A$10000,$A183,Observed!$C$2:$C$10000,$C183)),AVERAGEIFS(Observed!AF$2:AF$10000,Observed!$A$2:$A$10000,$A183,Observed!$C$2:$C$10000,$C183),"")</f>
        <v>2.6333333333333334E-2</v>
      </c>
      <c r="AG183" s="23" t="str">
        <f>IF(ISNUMBER(AVERAGEIFS(Observed!AG$2:AG$10000,Observed!$A$2:$A$10000,$A183,Observed!$C$2:$C$10000,$C183)),AVERAGEIFS(Observed!AG$2:AG$10000,Observed!$A$2:$A$10000,$A183,Observed!$C$2:$C$10000,$C183),"")</f>
        <v/>
      </c>
      <c r="AH183" s="23" t="str">
        <f>IF(ISNUMBER(AVERAGEIFS(Observed!AH$2:AH$10000,Observed!$A$2:$A$10000,$A183,Observed!$C$2:$C$10000,$C183)),AVERAGEIFS(Observed!AH$2:AH$10000,Observed!$A$2:$A$10000,$A183,Observed!$C$2:$C$10000,$C183),"")</f>
        <v/>
      </c>
      <c r="AI183" s="22" t="str">
        <f>IF(ISNUMBER(AVERAGEIFS(Observed!AI$2:AI$10000,Observed!$A$2:$A$10000,$A183,Observed!$C$2:$C$10000,$C183)),AVERAGEIFS(Observed!AI$2:AI$10000,Observed!$A$2:$A$10000,$A183,Observed!$C$2:$C$10000,$C183),"")</f>
        <v/>
      </c>
      <c r="AJ183" s="23" t="str">
        <f>IF(ISNUMBER(AVERAGEIFS(Observed!AJ$2:AJ$10000,Observed!$A$2:$A$10000,$A183,Observed!$C$2:$C$10000,$C183)),AVERAGEIFS(Observed!AJ$2:AJ$10000,Observed!$A$2:$A$10000,$A183,Observed!$C$2:$C$10000,$C183),"")</f>
        <v/>
      </c>
      <c r="AK183" s="23" t="str">
        <f>IF(ISNUMBER(AVERAGEIFS(Observed!AK$2:AK$10000,Observed!$A$2:$A$10000,$A183,Observed!$C$2:$C$10000,$C183)),AVERAGEIFS(Observed!AK$2:AK$10000,Observed!$A$2:$A$10000,$A183,Observed!$C$2:$C$10000,$C183),"")</f>
        <v/>
      </c>
      <c r="AL183" s="23" t="str">
        <f>IF(ISNUMBER(AVERAGEIFS(Observed!AL$2:AL$10000,Observed!$A$2:$A$10000,$A183,Observed!$C$2:$C$10000,$C183)),AVERAGEIFS(Observed!AL$2:AL$10000,Observed!$A$2:$A$10000,$A183,Observed!$C$2:$C$10000,$C183),"")</f>
        <v/>
      </c>
      <c r="AM183" s="23">
        <f>IF(ISNUMBER(AVERAGEIFS(Observed!AM$2:AM$10000,Observed!$A$2:$A$10000,$A183,Observed!$C$2:$C$10000,$C183)),AVERAGEIFS(Observed!AM$2:AM$10000,Observed!$A$2:$A$10000,$A183,Observed!$C$2:$C$10000,$C183),"")</f>
        <v>1.4476666666666667</v>
      </c>
      <c r="AN183" s="23">
        <f>IF(ISNUMBER(AVERAGEIFS(Observed!AN$2:AN$10000,Observed!$A$2:$A$10000,$A183,Observed!$C$2:$C$10000,$C183)),AVERAGEIFS(Observed!AN$2:AN$10000,Observed!$A$2:$A$10000,$A183,Observed!$C$2:$C$10000,$C183),"")</f>
        <v>15.460333333333333</v>
      </c>
      <c r="AO183" s="2">
        <f>COUNTIFS(Observed!$A$2:$A$10000,$A183,Observed!$C$2:$C$10000,$C183)</f>
        <v>3</v>
      </c>
      <c r="AP183" s="2">
        <f t="shared" si="3"/>
        <v>8</v>
      </c>
    </row>
    <row r="184" spans="1:42" x14ac:dyDescent="0.25">
      <c r="A184" t="s">
        <v>29</v>
      </c>
      <c r="B184" t="s">
        <v>30</v>
      </c>
      <c r="C184" s="20">
        <v>42081</v>
      </c>
      <c r="D184">
        <v>1</v>
      </c>
      <c r="E184" t="s">
        <v>55</v>
      </c>
      <c r="G184" s="25" t="s">
        <v>73</v>
      </c>
      <c r="H184" t="s">
        <v>22</v>
      </c>
      <c r="I184">
        <v>3</v>
      </c>
      <c r="J184" s="2" t="s">
        <v>20</v>
      </c>
      <c r="K184" s="22" t="str">
        <f>IF(ISNUMBER(AVERAGEIFS(Observed!K$2:K$10000,Observed!$A$2:$A$10000,$A184,Observed!$C$2:$C$10000,$C184)),AVERAGEIFS(Observed!K$2:K$10000,Observed!$A$2:$A$10000,$A184,Observed!$C$2:$C$10000,$C184),"")</f>
        <v/>
      </c>
      <c r="L184" s="23" t="str">
        <f>IF(ISNUMBER(AVERAGEIFS(Observed!L$2:L$10000,Observed!$A$2:$A$10000,$A184,Observed!$C$2:$C$10000,$C184)),AVERAGEIFS(Observed!L$2:L$10000,Observed!$A$2:$A$10000,$A184,Observed!$C$2:$C$10000,$C184),"")</f>
        <v/>
      </c>
      <c r="M184" s="23">
        <f>IF(ISNUMBER(AVERAGEIFS(Observed!M$2:M$10000,Observed!$A$2:$A$10000,$A184,Observed!$C$2:$C$10000,$C184)),AVERAGEIFS(Observed!M$2:M$10000,Observed!$A$2:$A$10000,$A184,Observed!$C$2:$C$10000,$C184),"")</f>
        <v>117.67</v>
      </c>
      <c r="N184" s="23">
        <f>IF(ISNUMBER(AVERAGEIFS(Observed!N$2:N$10000,Observed!$A$2:$A$10000,$A184,Observed!$C$2:$C$10000,$C184)),AVERAGEIFS(Observed!N$2:N$10000,Observed!$A$2:$A$10000,$A184,Observed!$C$2:$C$10000,$C184),"")</f>
        <v>117.67</v>
      </c>
      <c r="O184" s="23">
        <f>IF(ISNUMBER(AVERAGEIFS(Observed!O$2:O$10000,Observed!$A$2:$A$10000,$A184,Observed!$C$2:$C$10000,$C184)),AVERAGEIFS(Observed!O$2:O$10000,Observed!$A$2:$A$10000,$A184,Observed!$C$2:$C$10000,$C184),"")</f>
        <v>665.36333333333334</v>
      </c>
      <c r="P184" s="24" t="str">
        <f>IF(ISNUMBER(AVERAGEIFS(Observed!P$2:P$10000,Observed!$A$2:$A$10000,$A184,Observed!$C$2:$C$10000,$C184)),AVERAGEIFS(Observed!P$2:P$10000,Observed!$A$2:$A$10000,$A184,Observed!$C$2:$C$10000,$C184),"")</f>
        <v/>
      </c>
      <c r="Q184" s="24" t="str">
        <f>IF(ISNUMBER(AVERAGEIFS(Observed!Q$2:Q$10000,Observed!$A$2:$A$10000,$A184,Observed!$C$2:$C$10000,$C184)),AVERAGEIFS(Observed!Q$2:Q$10000,Observed!$A$2:$A$10000,$A184,Observed!$C$2:$C$10000,$C184),"")</f>
        <v/>
      </c>
      <c r="R184" s="24" t="str">
        <f>IF(ISNUMBER(AVERAGEIFS(Observed!R$2:R$10000,Observed!$A$2:$A$10000,$A184,Observed!$C$2:$C$10000,$C184)),AVERAGEIFS(Observed!R$2:R$10000,Observed!$A$2:$A$10000,$A184,Observed!$C$2:$C$10000,$C184),"")</f>
        <v/>
      </c>
      <c r="S184" s="22" t="str">
        <f>IF(ISNUMBER(AVERAGEIFS(Observed!S$2:S$10000,Observed!$A$2:$A$10000,$A184,Observed!$C$2:$C$10000,$C184)),AVERAGEIFS(Observed!S$2:S$10000,Observed!$A$2:$A$10000,$A184,Observed!$C$2:$C$10000,$C184),"")</f>
        <v/>
      </c>
      <c r="T184" s="23" t="str">
        <f>IF(ISNUMBER(AVERAGEIFS(Observed!T$2:T$10000,Observed!$A$2:$A$10000,$A184,Observed!$C$2:$C$10000,$C184)),AVERAGEIFS(Observed!T$2:T$10000,Observed!$A$2:$A$10000,$A184,Observed!$C$2:$C$10000,$C184),"")</f>
        <v/>
      </c>
      <c r="U184" s="23" t="str">
        <f>IF(ISNUMBER(AVERAGEIFS(Observed!U$2:U$10000,Observed!$A$2:$A$10000,$A184,Observed!$C$2:$C$10000,$C184)),AVERAGEIFS(Observed!U$2:U$10000,Observed!$A$2:$A$10000,$A184,Observed!$C$2:$C$10000,$C184),"")</f>
        <v/>
      </c>
      <c r="V184" s="23" t="str">
        <f>IF(ISNUMBER(AVERAGEIFS(Observed!V$2:V$10000,Observed!$A$2:$A$10000,$A184,Observed!$C$2:$C$10000,$C184)),AVERAGEIFS(Observed!V$2:V$10000,Observed!$A$2:$A$10000,$A184,Observed!$C$2:$C$10000,$C184),"")</f>
        <v/>
      </c>
      <c r="W184" s="23" t="str">
        <f>IF(ISNUMBER(AVERAGEIFS(Observed!W$2:W$10000,Observed!$A$2:$A$10000,$A184,Observed!$C$2:$C$10000,$C184)),AVERAGEIFS(Observed!W$2:W$10000,Observed!$A$2:$A$10000,$A184,Observed!$C$2:$C$10000,$C184),"")</f>
        <v/>
      </c>
      <c r="X184" s="23" t="str">
        <f>IF(ISNUMBER(AVERAGEIFS(Observed!X$2:X$10000,Observed!$A$2:$A$10000,$A184,Observed!$C$2:$C$10000,$C184)),AVERAGEIFS(Observed!X$2:X$10000,Observed!$A$2:$A$10000,$A184,Observed!$C$2:$C$10000,$C184),"")</f>
        <v/>
      </c>
      <c r="Y184" s="23" t="str">
        <f>IF(ISNUMBER(AVERAGEIFS(Observed!Y$2:Y$10000,Observed!$A$2:$A$10000,$A184,Observed!$C$2:$C$10000,$C184)),AVERAGEIFS(Observed!Y$2:Y$10000,Observed!$A$2:$A$10000,$A184,Observed!$C$2:$C$10000,$C184),"")</f>
        <v/>
      </c>
      <c r="Z184" s="23" t="str">
        <f>IF(ISNUMBER(AVERAGEIFS(Observed!Z$2:Z$10000,Observed!$A$2:$A$10000,$A184,Observed!$C$2:$C$10000,$C184)),AVERAGEIFS(Observed!Z$2:Z$10000,Observed!$A$2:$A$10000,$A184,Observed!$C$2:$C$10000,$C184),"")</f>
        <v/>
      </c>
      <c r="AA184" s="23" t="str">
        <f>IF(ISNUMBER(AVERAGEIFS(Observed!AA$2:AA$10000,Observed!$A$2:$A$10000,$A184,Observed!$C$2:$C$10000,$C184)),AVERAGEIFS(Observed!AA$2:AA$10000,Observed!$A$2:$A$10000,$A184,Observed!$C$2:$C$10000,$C184),"")</f>
        <v/>
      </c>
      <c r="AB184" s="23" t="str">
        <f>IF(ISNUMBER(AVERAGEIFS(Observed!AB$2:AB$10000,Observed!$A$2:$A$10000,$A184,Observed!$C$2:$C$10000,$C184)),AVERAGEIFS(Observed!AB$2:AB$10000,Observed!$A$2:$A$10000,$A184,Observed!$C$2:$C$10000,$C184),"")</f>
        <v/>
      </c>
      <c r="AC184" s="23" t="str">
        <f>IF(ISNUMBER(AVERAGEIFS(Observed!AC$2:AC$10000,Observed!$A$2:$A$10000,$A184,Observed!$C$2:$C$10000,$C184)),AVERAGEIFS(Observed!AC$2:AC$10000,Observed!$A$2:$A$10000,$A184,Observed!$C$2:$C$10000,$C184),"")</f>
        <v/>
      </c>
      <c r="AD184" s="23">
        <f>IF(ISNUMBER(AVERAGEIFS(Observed!AD$2:AD$10000,Observed!$A$2:$A$10000,$A184,Observed!$C$2:$C$10000,$C184)),AVERAGEIFS(Observed!AD$2:AD$10000,Observed!$A$2:$A$10000,$A184,Observed!$C$2:$C$10000,$C184),"")</f>
        <v>15.133333333333333</v>
      </c>
      <c r="AE184" s="24">
        <f>IF(ISNUMBER(AVERAGEIFS(Observed!AE$2:AE$10000,Observed!$A$2:$A$10000,$A184,Observed!$C$2:$C$10000,$C184)),AVERAGEIFS(Observed!AE$2:AE$10000,Observed!$A$2:$A$10000,$A184,Observed!$C$2:$C$10000,$C184),"")</f>
        <v>2.4000000000000004E-2</v>
      </c>
      <c r="AF184" s="24">
        <f>IF(ISNUMBER(AVERAGEIFS(Observed!AF$2:AF$10000,Observed!$A$2:$A$10000,$A184,Observed!$C$2:$C$10000,$C184)),AVERAGEIFS(Observed!AF$2:AF$10000,Observed!$A$2:$A$10000,$A184,Observed!$C$2:$C$10000,$C184),"")</f>
        <v>2.4000000000000004E-2</v>
      </c>
      <c r="AG184" s="23" t="str">
        <f>IF(ISNUMBER(AVERAGEIFS(Observed!AG$2:AG$10000,Observed!$A$2:$A$10000,$A184,Observed!$C$2:$C$10000,$C184)),AVERAGEIFS(Observed!AG$2:AG$10000,Observed!$A$2:$A$10000,$A184,Observed!$C$2:$C$10000,$C184),"")</f>
        <v/>
      </c>
      <c r="AH184" s="23" t="str">
        <f>IF(ISNUMBER(AVERAGEIFS(Observed!AH$2:AH$10000,Observed!$A$2:$A$10000,$A184,Observed!$C$2:$C$10000,$C184)),AVERAGEIFS(Observed!AH$2:AH$10000,Observed!$A$2:$A$10000,$A184,Observed!$C$2:$C$10000,$C184),"")</f>
        <v/>
      </c>
      <c r="AI184" s="22" t="str">
        <f>IF(ISNUMBER(AVERAGEIFS(Observed!AI$2:AI$10000,Observed!$A$2:$A$10000,$A184,Observed!$C$2:$C$10000,$C184)),AVERAGEIFS(Observed!AI$2:AI$10000,Observed!$A$2:$A$10000,$A184,Observed!$C$2:$C$10000,$C184),"")</f>
        <v/>
      </c>
      <c r="AJ184" s="23" t="str">
        <f>IF(ISNUMBER(AVERAGEIFS(Observed!AJ$2:AJ$10000,Observed!$A$2:$A$10000,$A184,Observed!$C$2:$C$10000,$C184)),AVERAGEIFS(Observed!AJ$2:AJ$10000,Observed!$A$2:$A$10000,$A184,Observed!$C$2:$C$10000,$C184),"")</f>
        <v/>
      </c>
      <c r="AK184" s="23" t="str">
        <f>IF(ISNUMBER(AVERAGEIFS(Observed!AK$2:AK$10000,Observed!$A$2:$A$10000,$A184,Observed!$C$2:$C$10000,$C184)),AVERAGEIFS(Observed!AK$2:AK$10000,Observed!$A$2:$A$10000,$A184,Observed!$C$2:$C$10000,$C184),"")</f>
        <v/>
      </c>
      <c r="AL184" s="23" t="str">
        <f>IF(ISNUMBER(AVERAGEIFS(Observed!AL$2:AL$10000,Observed!$A$2:$A$10000,$A184,Observed!$C$2:$C$10000,$C184)),AVERAGEIFS(Observed!AL$2:AL$10000,Observed!$A$2:$A$10000,$A184,Observed!$C$2:$C$10000,$C184),"")</f>
        <v/>
      </c>
      <c r="AM184" s="23">
        <f>IF(ISNUMBER(AVERAGEIFS(Observed!AM$2:AM$10000,Observed!$A$2:$A$10000,$A184,Observed!$C$2:$C$10000,$C184)),AVERAGEIFS(Observed!AM$2:AM$10000,Observed!$A$2:$A$10000,$A184,Observed!$C$2:$C$10000,$C184),"")</f>
        <v>2.8849999999999998</v>
      </c>
      <c r="AN184" s="23">
        <f>IF(ISNUMBER(AVERAGEIFS(Observed!AN$2:AN$10000,Observed!$A$2:$A$10000,$A184,Observed!$C$2:$C$10000,$C184)),AVERAGEIFS(Observed!AN$2:AN$10000,Observed!$A$2:$A$10000,$A184,Observed!$C$2:$C$10000,$C184),"")</f>
        <v>18.512666666666664</v>
      </c>
      <c r="AO184" s="2">
        <f>COUNTIFS(Observed!$A$2:$A$10000,$A184,Observed!$C$2:$C$10000,$C184)</f>
        <v>3</v>
      </c>
      <c r="AP184" s="2">
        <f t="shared" si="3"/>
        <v>8</v>
      </c>
    </row>
    <row r="185" spans="1:42" x14ac:dyDescent="0.25">
      <c r="A185" t="s">
        <v>35</v>
      </c>
      <c r="B185" t="s">
        <v>30</v>
      </c>
      <c r="C185" s="20">
        <v>42081</v>
      </c>
      <c r="D185">
        <v>1</v>
      </c>
      <c r="E185" t="s">
        <v>57</v>
      </c>
      <c r="G185" s="25" t="s">
        <v>73</v>
      </c>
      <c r="H185" t="s">
        <v>22</v>
      </c>
      <c r="I185">
        <v>3</v>
      </c>
      <c r="J185" s="2" t="s">
        <v>20</v>
      </c>
      <c r="K185" s="22" t="str">
        <f>IF(ISNUMBER(AVERAGEIFS(Observed!K$2:K$10000,Observed!$A$2:$A$10000,$A185,Observed!$C$2:$C$10000,$C185)),AVERAGEIFS(Observed!K$2:K$10000,Observed!$A$2:$A$10000,$A185,Observed!$C$2:$C$10000,$C185),"")</f>
        <v/>
      </c>
      <c r="L185" s="23" t="str">
        <f>IF(ISNUMBER(AVERAGEIFS(Observed!L$2:L$10000,Observed!$A$2:$A$10000,$A185,Observed!$C$2:$C$10000,$C185)),AVERAGEIFS(Observed!L$2:L$10000,Observed!$A$2:$A$10000,$A185,Observed!$C$2:$C$10000,$C185),"")</f>
        <v/>
      </c>
      <c r="M185" s="23">
        <f>IF(ISNUMBER(AVERAGEIFS(Observed!M$2:M$10000,Observed!$A$2:$A$10000,$A185,Observed!$C$2:$C$10000,$C185)),AVERAGEIFS(Observed!M$2:M$10000,Observed!$A$2:$A$10000,$A185,Observed!$C$2:$C$10000,$C185),"")</f>
        <v>156.79333333333332</v>
      </c>
      <c r="N185" s="23">
        <f>IF(ISNUMBER(AVERAGEIFS(Observed!N$2:N$10000,Observed!$A$2:$A$10000,$A185,Observed!$C$2:$C$10000,$C185)),AVERAGEIFS(Observed!N$2:N$10000,Observed!$A$2:$A$10000,$A185,Observed!$C$2:$C$10000,$C185),"")</f>
        <v>156.79333333333332</v>
      </c>
      <c r="O185" s="23">
        <f>IF(ISNUMBER(AVERAGEIFS(Observed!O$2:O$10000,Observed!$A$2:$A$10000,$A185,Observed!$C$2:$C$10000,$C185)),AVERAGEIFS(Observed!O$2:O$10000,Observed!$A$2:$A$10000,$A185,Observed!$C$2:$C$10000,$C185),"")</f>
        <v>668.12666666666667</v>
      </c>
      <c r="P185" s="24" t="str">
        <f>IF(ISNUMBER(AVERAGEIFS(Observed!P$2:P$10000,Observed!$A$2:$A$10000,$A185,Observed!$C$2:$C$10000,$C185)),AVERAGEIFS(Observed!P$2:P$10000,Observed!$A$2:$A$10000,$A185,Observed!$C$2:$C$10000,$C185),"")</f>
        <v/>
      </c>
      <c r="Q185" s="24" t="str">
        <f>IF(ISNUMBER(AVERAGEIFS(Observed!Q$2:Q$10000,Observed!$A$2:$A$10000,$A185,Observed!$C$2:$C$10000,$C185)),AVERAGEIFS(Observed!Q$2:Q$10000,Observed!$A$2:$A$10000,$A185,Observed!$C$2:$C$10000,$C185),"")</f>
        <v/>
      </c>
      <c r="R185" s="24" t="str">
        <f>IF(ISNUMBER(AVERAGEIFS(Observed!R$2:R$10000,Observed!$A$2:$A$10000,$A185,Observed!$C$2:$C$10000,$C185)),AVERAGEIFS(Observed!R$2:R$10000,Observed!$A$2:$A$10000,$A185,Observed!$C$2:$C$10000,$C185),"")</f>
        <v/>
      </c>
      <c r="S185" s="22" t="str">
        <f>IF(ISNUMBER(AVERAGEIFS(Observed!S$2:S$10000,Observed!$A$2:$A$10000,$A185,Observed!$C$2:$C$10000,$C185)),AVERAGEIFS(Observed!S$2:S$10000,Observed!$A$2:$A$10000,$A185,Observed!$C$2:$C$10000,$C185),"")</f>
        <v/>
      </c>
      <c r="T185" s="23" t="str">
        <f>IF(ISNUMBER(AVERAGEIFS(Observed!T$2:T$10000,Observed!$A$2:$A$10000,$A185,Observed!$C$2:$C$10000,$C185)),AVERAGEIFS(Observed!T$2:T$10000,Observed!$A$2:$A$10000,$A185,Observed!$C$2:$C$10000,$C185),"")</f>
        <v/>
      </c>
      <c r="U185" s="23" t="str">
        <f>IF(ISNUMBER(AVERAGEIFS(Observed!U$2:U$10000,Observed!$A$2:$A$10000,$A185,Observed!$C$2:$C$10000,$C185)),AVERAGEIFS(Observed!U$2:U$10000,Observed!$A$2:$A$10000,$A185,Observed!$C$2:$C$10000,$C185),"")</f>
        <v/>
      </c>
      <c r="V185" s="23" t="str">
        <f>IF(ISNUMBER(AVERAGEIFS(Observed!V$2:V$10000,Observed!$A$2:$A$10000,$A185,Observed!$C$2:$C$10000,$C185)),AVERAGEIFS(Observed!V$2:V$10000,Observed!$A$2:$A$10000,$A185,Observed!$C$2:$C$10000,$C185),"")</f>
        <v/>
      </c>
      <c r="W185" s="23" t="str">
        <f>IF(ISNUMBER(AVERAGEIFS(Observed!W$2:W$10000,Observed!$A$2:$A$10000,$A185,Observed!$C$2:$C$10000,$C185)),AVERAGEIFS(Observed!W$2:W$10000,Observed!$A$2:$A$10000,$A185,Observed!$C$2:$C$10000,$C185),"")</f>
        <v/>
      </c>
      <c r="X185" s="23" t="str">
        <f>IF(ISNUMBER(AVERAGEIFS(Observed!X$2:X$10000,Observed!$A$2:$A$10000,$A185,Observed!$C$2:$C$10000,$C185)),AVERAGEIFS(Observed!X$2:X$10000,Observed!$A$2:$A$10000,$A185,Observed!$C$2:$C$10000,$C185),"")</f>
        <v/>
      </c>
      <c r="Y185" s="23" t="str">
        <f>IF(ISNUMBER(AVERAGEIFS(Observed!Y$2:Y$10000,Observed!$A$2:$A$10000,$A185,Observed!$C$2:$C$10000,$C185)),AVERAGEIFS(Observed!Y$2:Y$10000,Observed!$A$2:$A$10000,$A185,Observed!$C$2:$C$10000,$C185),"")</f>
        <v/>
      </c>
      <c r="Z185" s="23" t="str">
        <f>IF(ISNUMBER(AVERAGEIFS(Observed!Z$2:Z$10000,Observed!$A$2:$A$10000,$A185,Observed!$C$2:$C$10000,$C185)),AVERAGEIFS(Observed!Z$2:Z$10000,Observed!$A$2:$A$10000,$A185,Observed!$C$2:$C$10000,$C185),"")</f>
        <v/>
      </c>
      <c r="AA185" s="23" t="str">
        <f>IF(ISNUMBER(AVERAGEIFS(Observed!AA$2:AA$10000,Observed!$A$2:$A$10000,$A185,Observed!$C$2:$C$10000,$C185)),AVERAGEIFS(Observed!AA$2:AA$10000,Observed!$A$2:$A$10000,$A185,Observed!$C$2:$C$10000,$C185),"")</f>
        <v/>
      </c>
      <c r="AB185" s="23" t="str">
        <f>IF(ISNUMBER(AVERAGEIFS(Observed!AB$2:AB$10000,Observed!$A$2:$A$10000,$A185,Observed!$C$2:$C$10000,$C185)),AVERAGEIFS(Observed!AB$2:AB$10000,Observed!$A$2:$A$10000,$A185,Observed!$C$2:$C$10000,$C185),"")</f>
        <v/>
      </c>
      <c r="AC185" s="23" t="str">
        <f>IF(ISNUMBER(AVERAGEIFS(Observed!AC$2:AC$10000,Observed!$A$2:$A$10000,$A185,Observed!$C$2:$C$10000,$C185)),AVERAGEIFS(Observed!AC$2:AC$10000,Observed!$A$2:$A$10000,$A185,Observed!$C$2:$C$10000,$C185),"")</f>
        <v/>
      </c>
      <c r="AD185" s="23">
        <f>IF(ISNUMBER(AVERAGEIFS(Observed!AD$2:AD$10000,Observed!$A$2:$A$10000,$A185,Observed!$C$2:$C$10000,$C185)),AVERAGEIFS(Observed!AD$2:AD$10000,Observed!$A$2:$A$10000,$A185,Observed!$C$2:$C$10000,$C185),"")</f>
        <v>14.733333333333333</v>
      </c>
      <c r="AE185" s="24">
        <f>IF(ISNUMBER(AVERAGEIFS(Observed!AE$2:AE$10000,Observed!$A$2:$A$10000,$A185,Observed!$C$2:$C$10000,$C185)),AVERAGEIFS(Observed!AE$2:AE$10000,Observed!$A$2:$A$10000,$A185,Observed!$C$2:$C$10000,$C185),"")</f>
        <v>2.3666666666666669E-2</v>
      </c>
      <c r="AF185" s="24">
        <f>IF(ISNUMBER(AVERAGEIFS(Observed!AF$2:AF$10000,Observed!$A$2:$A$10000,$A185,Observed!$C$2:$C$10000,$C185)),AVERAGEIFS(Observed!AF$2:AF$10000,Observed!$A$2:$A$10000,$A185,Observed!$C$2:$C$10000,$C185),"")</f>
        <v>2.3666666666666669E-2</v>
      </c>
      <c r="AG185" s="23" t="str">
        <f>IF(ISNUMBER(AVERAGEIFS(Observed!AG$2:AG$10000,Observed!$A$2:$A$10000,$A185,Observed!$C$2:$C$10000,$C185)),AVERAGEIFS(Observed!AG$2:AG$10000,Observed!$A$2:$A$10000,$A185,Observed!$C$2:$C$10000,$C185),"")</f>
        <v/>
      </c>
      <c r="AH185" s="23" t="str">
        <f>IF(ISNUMBER(AVERAGEIFS(Observed!AH$2:AH$10000,Observed!$A$2:$A$10000,$A185,Observed!$C$2:$C$10000,$C185)),AVERAGEIFS(Observed!AH$2:AH$10000,Observed!$A$2:$A$10000,$A185,Observed!$C$2:$C$10000,$C185),"")</f>
        <v/>
      </c>
      <c r="AI185" s="22" t="str">
        <f>IF(ISNUMBER(AVERAGEIFS(Observed!AI$2:AI$10000,Observed!$A$2:$A$10000,$A185,Observed!$C$2:$C$10000,$C185)),AVERAGEIFS(Observed!AI$2:AI$10000,Observed!$A$2:$A$10000,$A185,Observed!$C$2:$C$10000,$C185),"")</f>
        <v/>
      </c>
      <c r="AJ185" s="23" t="str">
        <f>IF(ISNUMBER(AVERAGEIFS(Observed!AJ$2:AJ$10000,Observed!$A$2:$A$10000,$A185,Observed!$C$2:$C$10000,$C185)),AVERAGEIFS(Observed!AJ$2:AJ$10000,Observed!$A$2:$A$10000,$A185,Observed!$C$2:$C$10000,$C185),"")</f>
        <v/>
      </c>
      <c r="AK185" s="23" t="str">
        <f>IF(ISNUMBER(AVERAGEIFS(Observed!AK$2:AK$10000,Observed!$A$2:$A$10000,$A185,Observed!$C$2:$C$10000,$C185)),AVERAGEIFS(Observed!AK$2:AK$10000,Observed!$A$2:$A$10000,$A185,Observed!$C$2:$C$10000,$C185),"")</f>
        <v/>
      </c>
      <c r="AL185" s="23" t="str">
        <f>IF(ISNUMBER(AVERAGEIFS(Observed!AL$2:AL$10000,Observed!$A$2:$A$10000,$A185,Observed!$C$2:$C$10000,$C185)),AVERAGEIFS(Observed!AL$2:AL$10000,Observed!$A$2:$A$10000,$A185,Observed!$C$2:$C$10000,$C185),"")</f>
        <v/>
      </c>
      <c r="AM185" s="23">
        <f>IF(ISNUMBER(AVERAGEIFS(Observed!AM$2:AM$10000,Observed!$A$2:$A$10000,$A185,Observed!$C$2:$C$10000,$C185)),AVERAGEIFS(Observed!AM$2:AM$10000,Observed!$A$2:$A$10000,$A185,Observed!$C$2:$C$10000,$C185),"")</f>
        <v>3.4283333333333332</v>
      </c>
      <c r="AN185" s="23">
        <f>IF(ISNUMBER(AVERAGEIFS(Observed!AN$2:AN$10000,Observed!$A$2:$A$10000,$A185,Observed!$C$2:$C$10000,$C185)),AVERAGEIFS(Observed!AN$2:AN$10000,Observed!$A$2:$A$10000,$A185,Observed!$C$2:$C$10000,$C185),"")</f>
        <v>18.322666666666667</v>
      </c>
      <c r="AO185" s="2">
        <f>COUNTIFS(Observed!$A$2:$A$10000,$A185,Observed!$C$2:$C$10000,$C185)</f>
        <v>3</v>
      </c>
      <c r="AP185" s="2">
        <f t="shared" si="3"/>
        <v>8</v>
      </c>
    </row>
    <row r="186" spans="1:42" x14ac:dyDescent="0.25">
      <c r="A186" t="s">
        <v>32</v>
      </c>
      <c r="B186" t="s">
        <v>30</v>
      </c>
      <c r="C186" s="20">
        <v>42081</v>
      </c>
      <c r="D186">
        <v>1</v>
      </c>
      <c r="E186" t="s">
        <v>59</v>
      </c>
      <c r="G186" s="25" t="s">
        <v>73</v>
      </c>
      <c r="H186" t="s">
        <v>22</v>
      </c>
      <c r="I186">
        <v>3</v>
      </c>
      <c r="J186" s="2" t="s">
        <v>20</v>
      </c>
      <c r="K186" s="22" t="str">
        <f>IF(ISNUMBER(AVERAGEIFS(Observed!K$2:K$10000,Observed!$A$2:$A$10000,$A186,Observed!$C$2:$C$10000,$C186)),AVERAGEIFS(Observed!K$2:K$10000,Observed!$A$2:$A$10000,$A186,Observed!$C$2:$C$10000,$C186),"")</f>
        <v/>
      </c>
      <c r="L186" s="23" t="str">
        <f>IF(ISNUMBER(AVERAGEIFS(Observed!L$2:L$10000,Observed!$A$2:$A$10000,$A186,Observed!$C$2:$C$10000,$C186)),AVERAGEIFS(Observed!L$2:L$10000,Observed!$A$2:$A$10000,$A186,Observed!$C$2:$C$10000,$C186),"")</f>
        <v/>
      </c>
      <c r="M186" s="23">
        <f>IF(ISNUMBER(AVERAGEIFS(Observed!M$2:M$10000,Observed!$A$2:$A$10000,$A186,Observed!$C$2:$C$10000,$C186)),AVERAGEIFS(Observed!M$2:M$10000,Observed!$A$2:$A$10000,$A186,Observed!$C$2:$C$10000,$C186),"")</f>
        <v>84.146666666666661</v>
      </c>
      <c r="N186" s="23">
        <f>IF(ISNUMBER(AVERAGEIFS(Observed!N$2:N$10000,Observed!$A$2:$A$10000,$A186,Observed!$C$2:$C$10000,$C186)),AVERAGEIFS(Observed!N$2:N$10000,Observed!$A$2:$A$10000,$A186,Observed!$C$2:$C$10000,$C186),"")</f>
        <v>84.146666666666661</v>
      </c>
      <c r="O186" s="23">
        <f>IF(ISNUMBER(AVERAGEIFS(Observed!O$2:O$10000,Observed!$A$2:$A$10000,$A186,Observed!$C$2:$C$10000,$C186)),AVERAGEIFS(Observed!O$2:O$10000,Observed!$A$2:$A$10000,$A186,Observed!$C$2:$C$10000,$C186),"")</f>
        <v>579.78000000000009</v>
      </c>
      <c r="P186" s="24" t="str">
        <f>IF(ISNUMBER(AVERAGEIFS(Observed!P$2:P$10000,Observed!$A$2:$A$10000,$A186,Observed!$C$2:$C$10000,$C186)),AVERAGEIFS(Observed!P$2:P$10000,Observed!$A$2:$A$10000,$A186,Observed!$C$2:$C$10000,$C186),"")</f>
        <v/>
      </c>
      <c r="Q186" s="24" t="str">
        <f>IF(ISNUMBER(AVERAGEIFS(Observed!Q$2:Q$10000,Observed!$A$2:$A$10000,$A186,Observed!$C$2:$C$10000,$C186)),AVERAGEIFS(Observed!Q$2:Q$10000,Observed!$A$2:$A$10000,$A186,Observed!$C$2:$C$10000,$C186),"")</f>
        <v/>
      </c>
      <c r="R186" s="24" t="str">
        <f>IF(ISNUMBER(AVERAGEIFS(Observed!R$2:R$10000,Observed!$A$2:$A$10000,$A186,Observed!$C$2:$C$10000,$C186)),AVERAGEIFS(Observed!R$2:R$10000,Observed!$A$2:$A$10000,$A186,Observed!$C$2:$C$10000,$C186),"")</f>
        <v/>
      </c>
      <c r="S186" s="22" t="str">
        <f>IF(ISNUMBER(AVERAGEIFS(Observed!S$2:S$10000,Observed!$A$2:$A$10000,$A186,Observed!$C$2:$C$10000,$C186)),AVERAGEIFS(Observed!S$2:S$10000,Observed!$A$2:$A$10000,$A186,Observed!$C$2:$C$10000,$C186),"")</f>
        <v/>
      </c>
      <c r="T186" s="23" t="str">
        <f>IF(ISNUMBER(AVERAGEIFS(Observed!T$2:T$10000,Observed!$A$2:$A$10000,$A186,Observed!$C$2:$C$10000,$C186)),AVERAGEIFS(Observed!T$2:T$10000,Observed!$A$2:$A$10000,$A186,Observed!$C$2:$C$10000,$C186),"")</f>
        <v/>
      </c>
      <c r="U186" s="23" t="str">
        <f>IF(ISNUMBER(AVERAGEIFS(Observed!U$2:U$10000,Observed!$A$2:$A$10000,$A186,Observed!$C$2:$C$10000,$C186)),AVERAGEIFS(Observed!U$2:U$10000,Observed!$A$2:$A$10000,$A186,Observed!$C$2:$C$10000,$C186),"")</f>
        <v/>
      </c>
      <c r="V186" s="23" t="str">
        <f>IF(ISNUMBER(AVERAGEIFS(Observed!V$2:V$10000,Observed!$A$2:$A$10000,$A186,Observed!$C$2:$C$10000,$C186)),AVERAGEIFS(Observed!V$2:V$10000,Observed!$A$2:$A$10000,$A186,Observed!$C$2:$C$10000,$C186),"")</f>
        <v/>
      </c>
      <c r="W186" s="23" t="str">
        <f>IF(ISNUMBER(AVERAGEIFS(Observed!W$2:W$10000,Observed!$A$2:$A$10000,$A186,Observed!$C$2:$C$10000,$C186)),AVERAGEIFS(Observed!W$2:W$10000,Observed!$A$2:$A$10000,$A186,Observed!$C$2:$C$10000,$C186),"")</f>
        <v/>
      </c>
      <c r="X186" s="23" t="str">
        <f>IF(ISNUMBER(AVERAGEIFS(Observed!X$2:X$10000,Observed!$A$2:$A$10000,$A186,Observed!$C$2:$C$10000,$C186)),AVERAGEIFS(Observed!X$2:X$10000,Observed!$A$2:$A$10000,$A186,Observed!$C$2:$C$10000,$C186),"")</f>
        <v/>
      </c>
      <c r="Y186" s="23" t="str">
        <f>IF(ISNUMBER(AVERAGEIFS(Observed!Y$2:Y$10000,Observed!$A$2:$A$10000,$A186,Observed!$C$2:$C$10000,$C186)),AVERAGEIFS(Observed!Y$2:Y$10000,Observed!$A$2:$A$10000,$A186,Observed!$C$2:$C$10000,$C186),"")</f>
        <v/>
      </c>
      <c r="Z186" s="23" t="str">
        <f>IF(ISNUMBER(AVERAGEIFS(Observed!Z$2:Z$10000,Observed!$A$2:$A$10000,$A186,Observed!$C$2:$C$10000,$C186)),AVERAGEIFS(Observed!Z$2:Z$10000,Observed!$A$2:$A$10000,$A186,Observed!$C$2:$C$10000,$C186),"")</f>
        <v/>
      </c>
      <c r="AA186" s="23" t="str">
        <f>IF(ISNUMBER(AVERAGEIFS(Observed!AA$2:AA$10000,Observed!$A$2:$A$10000,$A186,Observed!$C$2:$C$10000,$C186)),AVERAGEIFS(Observed!AA$2:AA$10000,Observed!$A$2:$A$10000,$A186,Observed!$C$2:$C$10000,$C186),"")</f>
        <v/>
      </c>
      <c r="AB186" s="23" t="str">
        <f>IF(ISNUMBER(AVERAGEIFS(Observed!AB$2:AB$10000,Observed!$A$2:$A$10000,$A186,Observed!$C$2:$C$10000,$C186)),AVERAGEIFS(Observed!AB$2:AB$10000,Observed!$A$2:$A$10000,$A186,Observed!$C$2:$C$10000,$C186),"")</f>
        <v/>
      </c>
      <c r="AC186" s="23" t="str">
        <f>IF(ISNUMBER(AVERAGEIFS(Observed!AC$2:AC$10000,Observed!$A$2:$A$10000,$A186,Observed!$C$2:$C$10000,$C186)),AVERAGEIFS(Observed!AC$2:AC$10000,Observed!$A$2:$A$10000,$A186,Observed!$C$2:$C$10000,$C186),"")</f>
        <v/>
      </c>
      <c r="AD186" s="23">
        <f>IF(ISNUMBER(AVERAGEIFS(Observed!AD$2:AD$10000,Observed!$A$2:$A$10000,$A186,Observed!$C$2:$C$10000,$C186)),AVERAGEIFS(Observed!AD$2:AD$10000,Observed!$A$2:$A$10000,$A186,Observed!$C$2:$C$10000,$C186),"")</f>
        <v>15.233333333333334</v>
      </c>
      <c r="AE186" s="24">
        <f>IF(ISNUMBER(AVERAGEIFS(Observed!AE$2:AE$10000,Observed!$A$2:$A$10000,$A186,Observed!$C$2:$C$10000,$C186)),AVERAGEIFS(Observed!AE$2:AE$10000,Observed!$A$2:$A$10000,$A186,Observed!$C$2:$C$10000,$C186),"")</f>
        <v>2.4333333333333335E-2</v>
      </c>
      <c r="AF186" s="24">
        <f>IF(ISNUMBER(AVERAGEIFS(Observed!AF$2:AF$10000,Observed!$A$2:$A$10000,$A186,Observed!$C$2:$C$10000,$C186)),AVERAGEIFS(Observed!AF$2:AF$10000,Observed!$A$2:$A$10000,$A186,Observed!$C$2:$C$10000,$C186),"")</f>
        <v>2.4333333333333335E-2</v>
      </c>
      <c r="AG186" s="23" t="str">
        <f>IF(ISNUMBER(AVERAGEIFS(Observed!AG$2:AG$10000,Observed!$A$2:$A$10000,$A186,Observed!$C$2:$C$10000,$C186)),AVERAGEIFS(Observed!AG$2:AG$10000,Observed!$A$2:$A$10000,$A186,Observed!$C$2:$C$10000,$C186),"")</f>
        <v/>
      </c>
      <c r="AH186" s="23" t="str">
        <f>IF(ISNUMBER(AVERAGEIFS(Observed!AH$2:AH$10000,Observed!$A$2:$A$10000,$A186,Observed!$C$2:$C$10000,$C186)),AVERAGEIFS(Observed!AH$2:AH$10000,Observed!$A$2:$A$10000,$A186,Observed!$C$2:$C$10000,$C186),"")</f>
        <v/>
      </c>
      <c r="AI186" s="22" t="str">
        <f>IF(ISNUMBER(AVERAGEIFS(Observed!AI$2:AI$10000,Observed!$A$2:$A$10000,$A186,Observed!$C$2:$C$10000,$C186)),AVERAGEIFS(Observed!AI$2:AI$10000,Observed!$A$2:$A$10000,$A186,Observed!$C$2:$C$10000,$C186),"")</f>
        <v/>
      </c>
      <c r="AJ186" s="23" t="str">
        <f>IF(ISNUMBER(AVERAGEIFS(Observed!AJ$2:AJ$10000,Observed!$A$2:$A$10000,$A186,Observed!$C$2:$C$10000,$C186)),AVERAGEIFS(Observed!AJ$2:AJ$10000,Observed!$A$2:$A$10000,$A186,Observed!$C$2:$C$10000,$C186),"")</f>
        <v/>
      </c>
      <c r="AK186" s="23" t="str">
        <f>IF(ISNUMBER(AVERAGEIFS(Observed!AK$2:AK$10000,Observed!$A$2:$A$10000,$A186,Observed!$C$2:$C$10000,$C186)),AVERAGEIFS(Observed!AK$2:AK$10000,Observed!$A$2:$A$10000,$A186,Observed!$C$2:$C$10000,$C186),"")</f>
        <v/>
      </c>
      <c r="AL186" s="23" t="str">
        <f>IF(ISNUMBER(AVERAGEIFS(Observed!AL$2:AL$10000,Observed!$A$2:$A$10000,$A186,Observed!$C$2:$C$10000,$C186)),AVERAGEIFS(Observed!AL$2:AL$10000,Observed!$A$2:$A$10000,$A186,Observed!$C$2:$C$10000,$C186),"")</f>
        <v/>
      </c>
      <c r="AM186" s="23">
        <f>IF(ISNUMBER(AVERAGEIFS(Observed!AM$2:AM$10000,Observed!$A$2:$A$10000,$A186,Observed!$C$2:$C$10000,$C186)),AVERAGEIFS(Observed!AM$2:AM$10000,Observed!$A$2:$A$10000,$A186,Observed!$C$2:$C$10000,$C186),"")</f>
        <v>2.0716666666666668</v>
      </c>
      <c r="AN186" s="23">
        <f>IF(ISNUMBER(AVERAGEIFS(Observed!AN$2:AN$10000,Observed!$A$2:$A$10000,$A186,Observed!$C$2:$C$10000,$C186)),AVERAGEIFS(Observed!AN$2:AN$10000,Observed!$A$2:$A$10000,$A186,Observed!$C$2:$C$10000,$C186),"")</f>
        <v>15.098000000000004</v>
      </c>
      <c r="AO186" s="2">
        <f>COUNTIFS(Observed!$A$2:$A$10000,$A186,Observed!$C$2:$C$10000,$C186)</f>
        <v>3</v>
      </c>
      <c r="AP186" s="2">
        <f t="shared" si="3"/>
        <v>8</v>
      </c>
    </row>
    <row r="187" spans="1:42" x14ac:dyDescent="0.25">
      <c r="A187" t="s">
        <v>31</v>
      </c>
      <c r="B187" t="s">
        <v>30</v>
      </c>
      <c r="C187" s="20">
        <v>42081</v>
      </c>
      <c r="D187">
        <v>1</v>
      </c>
      <c r="E187" t="s">
        <v>54</v>
      </c>
      <c r="G187" s="25" t="s">
        <v>73</v>
      </c>
      <c r="H187" t="s">
        <v>22</v>
      </c>
      <c r="I187">
        <v>3</v>
      </c>
      <c r="J187" s="2" t="s">
        <v>20</v>
      </c>
      <c r="K187" s="22" t="str">
        <f>IF(ISNUMBER(AVERAGEIFS(Observed!K$2:K$10000,Observed!$A$2:$A$10000,$A187,Observed!$C$2:$C$10000,$C187)),AVERAGEIFS(Observed!K$2:K$10000,Observed!$A$2:$A$10000,$A187,Observed!$C$2:$C$10000,$C187),"")</f>
        <v/>
      </c>
      <c r="L187" s="23" t="str">
        <f>IF(ISNUMBER(AVERAGEIFS(Observed!L$2:L$10000,Observed!$A$2:$A$10000,$A187,Observed!$C$2:$C$10000,$C187)),AVERAGEIFS(Observed!L$2:L$10000,Observed!$A$2:$A$10000,$A187,Observed!$C$2:$C$10000,$C187),"")</f>
        <v/>
      </c>
      <c r="M187" s="23">
        <f>IF(ISNUMBER(AVERAGEIFS(Observed!M$2:M$10000,Observed!$A$2:$A$10000,$A187,Observed!$C$2:$C$10000,$C187)),AVERAGEIFS(Observed!M$2:M$10000,Observed!$A$2:$A$10000,$A187,Observed!$C$2:$C$10000,$C187),"")</f>
        <v>94.62</v>
      </c>
      <c r="N187" s="23">
        <f>IF(ISNUMBER(AVERAGEIFS(Observed!N$2:N$10000,Observed!$A$2:$A$10000,$A187,Observed!$C$2:$C$10000,$C187)),AVERAGEIFS(Observed!N$2:N$10000,Observed!$A$2:$A$10000,$A187,Observed!$C$2:$C$10000,$C187),"")</f>
        <v>94.62</v>
      </c>
      <c r="O187" s="23">
        <f>IF(ISNUMBER(AVERAGEIFS(Observed!O$2:O$10000,Observed!$A$2:$A$10000,$A187,Observed!$C$2:$C$10000,$C187)),AVERAGEIFS(Observed!O$2:O$10000,Observed!$A$2:$A$10000,$A187,Observed!$C$2:$C$10000,$C187),"")</f>
        <v>505.87666666666672</v>
      </c>
      <c r="P187" s="24" t="str">
        <f>IF(ISNUMBER(AVERAGEIFS(Observed!P$2:P$10000,Observed!$A$2:$A$10000,$A187,Observed!$C$2:$C$10000,$C187)),AVERAGEIFS(Observed!P$2:P$10000,Observed!$A$2:$A$10000,$A187,Observed!$C$2:$C$10000,$C187),"")</f>
        <v/>
      </c>
      <c r="Q187" s="24" t="str">
        <f>IF(ISNUMBER(AVERAGEIFS(Observed!Q$2:Q$10000,Observed!$A$2:$A$10000,$A187,Observed!$C$2:$C$10000,$C187)),AVERAGEIFS(Observed!Q$2:Q$10000,Observed!$A$2:$A$10000,$A187,Observed!$C$2:$C$10000,$C187),"")</f>
        <v/>
      </c>
      <c r="R187" s="24" t="str">
        <f>IF(ISNUMBER(AVERAGEIFS(Observed!R$2:R$10000,Observed!$A$2:$A$10000,$A187,Observed!$C$2:$C$10000,$C187)),AVERAGEIFS(Observed!R$2:R$10000,Observed!$A$2:$A$10000,$A187,Observed!$C$2:$C$10000,$C187),"")</f>
        <v/>
      </c>
      <c r="S187" s="22" t="str">
        <f>IF(ISNUMBER(AVERAGEIFS(Observed!S$2:S$10000,Observed!$A$2:$A$10000,$A187,Observed!$C$2:$C$10000,$C187)),AVERAGEIFS(Observed!S$2:S$10000,Observed!$A$2:$A$10000,$A187,Observed!$C$2:$C$10000,$C187),"")</f>
        <v/>
      </c>
      <c r="T187" s="23" t="str">
        <f>IF(ISNUMBER(AVERAGEIFS(Observed!T$2:T$10000,Observed!$A$2:$A$10000,$A187,Observed!$C$2:$C$10000,$C187)),AVERAGEIFS(Observed!T$2:T$10000,Observed!$A$2:$A$10000,$A187,Observed!$C$2:$C$10000,$C187),"")</f>
        <v/>
      </c>
      <c r="U187" s="23" t="str">
        <f>IF(ISNUMBER(AVERAGEIFS(Observed!U$2:U$10000,Observed!$A$2:$A$10000,$A187,Observed!$C$2:$C$10000,$C187)),AVERAGEIFS(Observed!U$2:U$10000,Observed!$A$2:$A$10000,$A187,Observed!$C$2:$C$10000,$C187),"")</f>
        <v/>
      </c>
      <c r="V187" s="23" t="str">
        <f>IF(ISNUMBER(AVERAGEIFS(Observed!V$2:V$10000,Observed!$A$2:$A$10000,$A187,Observed!$C$2:$C$10000,$C187)),AVERAGEIFS(Observed!V$2:V$10000,Observed!$A$2:$A$10000,$A187,Observed!$C$2:$C$10000,$C187),"")</f>
        <v/>
      </c>
      <c r="W187" s="23" t="str">
        <f>IF(ISNUMBER(AVERAGEIFS(Observed!W$2:W$10000,Observed!$A$2:$A$10000,$A187,Observed!$C$2:$C$10000,$C187)),AVERAGEIFS(Observed!W$2:W$10000,Observed!$A$2:$A$10000,$A187,Observed!$C$2:$C$10000,$C187),"")</f>
        <v/>
      </c>
      <c r="X187" s="23" t="str">
        <f>IF(ISNUMBER(AVERAGEIFS(Observed!X$2:X$10000,Observed!$A$2:$A$10000,$A187,Observed!$C$2:$C$10000,$C187)),AVERAGEIFS(Observed!X$2:X$10000,Observed!$A$2:$A$10000,$A187,Observed!$C$2:$C$10000,$C187),"")</f>
        <v/>
      </c>
      <c r="Y187" s="23" t="str">
        <f>IF(ISNUMBER(AVERAGEIFS(Observed!Y$2:Y$10000,Observed!$A$2:$A$10000,$A187,Observed!$C$2:$C$10000,$C187)),AVERAGEIFS(Observed!Y$2:Y$10000,Observed!$A$2:$A$10000,$A187,Observed!$C$2:$C$10000,$C187),"")</f>
        <v/>
      </c>
      <c r="Z187" s="23" t="str">
        <f>IF(ISNUMBER(AVERAGEIFS(Observed!Z$2:Z$10000,Observed!$A$2:$A$10000,$A187,Observed!$C$2:$C$10000,$C187)),AVERAGEIFS(Observed!Z$2:Z$10000,Observed!$A$2:$A$10000,$A187,Observed!$C$2:$C$10000,$C187),"")</f>
        <v/>
      </c>
      <c r="AA187" s="23" t="str">
        <f>IF(ISNUMBER(AVERAGEIFS(Observed!AA$2:AA$10000,Observed!$A$2:$A$10000,$A187,Observed!$C$2:$C$10000,$C187)),AVERAGEIFS(Observed!AA$2:AA$10000,Observed!$A$2:$A$10000,$A187,Observed!$C$2:$C$10000,$C187),"")</f>
        <v/>
      </c>
      <c r="AB187" s="23" t="str">
        <f>IF(ISNUMBER(AVERAGEIFS(Observed!AB$2:AB$10000,Observed!$A$2:$A$10000,$A187,Observed!$C$2:$C$10000,$C187)),AVERAGEIFS(Observed!AB$2:AB$10000,Observed!$A$2:$A$10000,$A187,Observed!$C$2:$C$10000,$C187),"")</f>
        <v/>
      </c>
      <c r="AC187" s="23" t="str">
        <f>IF(ISNUMBER(AVERAGEIFS(Observed!AC$2:AC$10000,Observed!$A$2:$A$10000,$A187,Observed!$C$2:$C$10000,$C187)),AVERAGEIFS(Observed!AC$2:AC$10000,Observed!$A$2:$A$10000,$A187,Observed!$C$2:$C$10000,$C187),"")</f>
        <v/>
      </c>
      <c r="AD187" s="23">
        <f>IF(ISNUMBER(AVERAGEIFS(Observed!AD$2:AD$10000,Observed!$A$2:$A$10000,$A187,Observed!$C$2:$C$10000,$C187)),AVERAGEIFS(Observed!AD$2:AD$10000,Observed!$A$2:$A$10000,$A187,Observed!$C$2:$C$10000,$C187),"")</f>
        <v>13.933333333333332</v>
      </c>
      <c r="AE187" s="24">
        <f>IF(ISNUMBER(AVERAGEIFS(Observed!AE$2:AE$10000,Observed!$A$2:$A$10000,$A187,Observed!$C$2:$C$10000,$C187)),AVERAGEIFS(Observed!AE$2:AE$10000,Observed!$A$2:$A$10000,$A187,Observed!$C$2:$C$10000,$C187),"")</f>
        <v>2.2333333333333334E-2</v>
      </c>
      <c r="AF187" s="24">
        <f>IF(ISNUMBER(AVERAGEIFS(Observed!AF$2:AF$10000,Observed!$A$2:$A$10000,$A187,Observed!$C$2:$C$10000,$C187)),AVERAGEIFS(Observed!AF$2:AF$10000,Observed!$A$2:$A$10000,$A187,Observed!$C$2:$C$10000,$C187),"")</f>
        <v>2.2333333333333334E-2</v>
      </c>
      <c r="AG187" s="23" t="str">
        <f>IF(ISNUMBER(AVERAGEIFS(Observed!AG$2:AG$10000,Observed!$A$2:$A$10000,$A187,Observed!$C$2:$C$10000,$C187)),AVERAGEIFS(Observed!AG$2:AG$10000,Observed!$A$2:$A$10000,$A187,Observed!$C$2:$C$10000,$C187),"")</f>
        <v/>
      </c>
      <c r="AH187" s="23" t="str">
        <f>IF(ISNUMBER(AVERAGEIFS(Observed!AH$2:AH$10000,Observed!$A$2:$A$10000,$A187,Observed!$C$2:$C$10000,$C187)),AVERAGEIFS(Observed!AH$2:AH$10000,Observed!$A$2:$A$10000,$A187,Observed!$C$2:$C$10000,$C187),"")</f>
        <v/>
      </c>
      <c r="AI187" s="22" t="str">
        <f>IF(ISNUMBER(AVERAGEIFS(Observed!AI$2:AI$10000,Observed!$A$2:$A$10000,$A187,Observed!$C$2:$C$10000,$C187)),AVERAGEIFS(Observed!AI$2:AI$10000,Observed!$A$2:$A$10000,$A187,Observed!$C$2:$C$10000,$C187),"")</f>
        <v/>
      </c>
      <c r="AJ187" s="23" t="str">
        <f>IF(ISNUMBER(AVERAGEIFS(Observed!AJ$2:AJ$10000,Observed!$A$2:$A$10000,$A187,Observed!$C$2:$C$10000,$C187)),AVERAGEIFS(Observed!AJ$2:AJ$10000,Observed!$A$2:$A$10000,$A187,Observed!$C$2:$C$10000,$C187),"")</f>
        <v/>
      </c>
      <c r="AK187" s="23" t="str">
        <f>IF(ISNUMBER(AVERAGEIFS(Observed!AK$2:AK$10000,Observed!$A$2:$A$10000,$A187,Observed!$C$2:$C$10000,$C187)),AVERAGEIFS(Observed!AK$2:AK$10000,Observed!$A$2:$A$10000,$A187,Observed!$C$2:$C$10000,$C187),"")</f>
        <v/>
      </c>
      <c r="AL187" s="23" t="str">
        <f>IF(ISNUMBER(AVERAGEIFS(Observed!AL$2:AL$10000,Observed!$A$2:$A$10000,$A187,Observed!$C$2:$C$10000,$C187)),AVERAGEIFS(Observed!AL$2:AL$10000,Observed!$A$2:$A$10000,$A187,Observed!$C$2:$C$10000,$C187),"")</f>
        <v/>
      </c>
      <c r="AM187" s="23">
        <f>IF(ISNUMBER(AVERAGEIFS(Observed!AM$2:AM$10000,Observed!$A$2:$A$10000,$A187,Observed!$C$2:$C$10000,$C187)),AVERAGEIFS(Observed!AM$2:AM$10000,Observed!$A$2:$A$10000,$A187,Observed!$C$2:$C$10000,$C187),"")</f>
        <v>1.9639999999999997</v>
      </c>
      <c r="AN187" s="23">
        <f>IF(ISNUMBER(AVERAGEIFS(Observed!AN$2:AN$10000,Observed!$A$2:$A$10000,$A187,Observed!$C$2:$C$10000,$C187)),AVERAGEIFS(Observed!AN$2:AN$10000,Observed!$A$2:$A$10000,$A187,Observed!$C$2:$C$10000,$C187),"")</f>
        <v>12.884333333333332</v>
      </c>
      <c r="AO187" s="2">
        <f>COUNTIFS(Observed!$A$2:$A$10000,$A187,Observed!$C$2:$C$10000,$C187)</f>
        <v>3</v>
      </c>
      <c r="AP187" s="2">
        <f t="shared" si="3"/>
        <v>8</v>
      </c>
    </row>
    <row r="188" spans="1:42" x14ac:dyDescent="0.25">
      <c r="A188" t="s">
        <v>34</v>
      </c>
      <c r="B188" t="s">
        <v>30</v>
      </c>
      <c r="C188" s="20">
        <v>42090</v>
      </c>
      <c r="D188">
        <v>1</v>
      </c>
      <c r="E188" t="s">
        <v>56</v>
      </c>
      <c r="G188" s="25" t="s">
        <v>73</v>
      </c>
      <c r="H188" t="s">
        <v>22</v>
      </c>
      <c r="I188">
        <v>3</v>
      </c>
      <c r="J188" s="2" t="s">
        <v>36</v>
      </c>
      <c r="K188" s="22">
        <f>IF(ISNUMBER(AVERAGEIFS(Observed!K$2:K$10000,Observed!$A$2:$A$10000,$A188,Observed!$C$2:$C$10000,$C188)),AVERAGEIFS(Observed!K$2:K$10000,Observed!$A$2:$A$10000,$A188,Observed!$C$2:$C$10000,$C188),"")</f>
        <v>1156.8666666666666</v>
      </c>
      <c r="L188" s="23">
        <f>IF(ISNUMBER(AVERAGEIFS(Observed!L$2:L$10000,Observed!$A$2:$A$10000,$A188,Observed!$C$2:$C$10000,$C188)),AVERAGEIFS(Observed!L$2:L$10000,Observed!$A$2:$A$10000,$A188,Observed!$C$2:$C$10000,$C188),"")</f>
        <v>115.68666666666667</v>
      </c>
      <c r="M188" s="23" t="str">
        <f>IF(ISNUMBER(AVERAGEIFS(Observed!M$2:M$10000,Observed!$A$2:$A$10000,$A188,Observed!$C$2:$C$10000,$C188)),AVERAGEIFS(Observed!M$2:M$10000,Observed!$A$2:$A$10000,$A188,Observed!$C$2:$C$10000,$C188),"")</f>
        <v/>
      </c>
      <c r="N188" s="23" t="str">
        <f>IF(ISNUMBER(AVERAGEIFS(Observed!N$2:N$10000,Observed!$A$2:$A$10000,$A188,Observed!$C$2:$C$10000,$C188)),AVERAGEIFS(Observed!N$2:N$10000,Observed!$A$2:$A$10000,$A188,Observed!$C$2:$C$10000,$C188),"")</f>
        <v/>
      </c>
      <c r="O188" s="23" t="str">
        <f>IF(ISNUMBER(AVERAGEIFS(Observed!O$2:O$10000,Observed!$A$2:$A$10000,$A188,Observed!$C$2:$C$10000,$C188)),AVERAGEIFS(Observed!O$2:O$10000,Observed!$A$2:$A$10000,$A188,Observed!$C$2:$C$10000,$C188),"")</f>
        <v/>
      </c>
      <c r="P188" s="24" t="str">
        <f>IF(ISNUMBER(AVERAGEIFS(Observed!P$2:P$10000,Observed!$A$2:$A$10000,$A188,Observed!$C$2:$C$10000,$C188)),AVERAGEIFS(Observed!P$2:P$10000,Observed!$A$2:$A$10000,$A188,Observed!$C$2:$C$10000,$C188),"")</f>
        <v/>
      </c>
      <c r="Q188" s="24" t="str">
        <f>IF(ISNUMBER(AVERAGEIFS(Observed!Q$2:Q$10000,Observed!$A$2:$A$10000,$A188,Observed!$C$2:$C$10000,$C188)),AVERAGEIFS(Observed!Q$2:Q$10000,Observed!$A$2:$A$10000,$A188,Observed!$C$2:$C$10000,$C188),"")</f>
        <v/>
      </c>
      <c r="R188" s="24" t="str">
        <f>IF(ISNUMBER(AVERAGEIFS(Observed!R$2:R$10000,Observed!$A$2:$A$10000,$A188,Observed!$C$2:$C$10000,$C188)),AVERAGEIFS(Observed!R$2:R$10000,Observed!$A$2:$A$10000,$A188,Observed!$C$2:$C$10000,$C188),"")</f>
        <v/>
      </c>
      <c r="S188" s="22" t="str">
        <f>IF(ISNUMBER(AVERAGEIFS(Observed!S$2:S$10000,Observed!$A$2:$A$10000,$A188,Observed!$C$2:$C$10000,$C188)),AVERAGEIFS(Observed!S$2:S$10000,Observed!$A$2:$A$10000,$A188,Observed!$C$2:$C$10000,$C188),"")</f>
        <v/>
      </c>
      <c r="T188" s="23" t="str">
        <f>IF(ISNUMBER(AVERAGEIFS(Observed!T$2:T$10000,Observed!$A$2:$A$10000,$A188,Observed!$C$2:$C$10000,$C188)),AVERAGEIFS(Observed!T$2:T$10000,Observed!$A$2:$A$10000,$A188,Observed!$C$2:$C$10000,$C188),"")</f>
        <v/>
      </c>
      <c r="U188" s="23" t="str">
        <f>IF(ISNUMBER(AVERAGEIFS(Observed!U$2:U$10000,Observed!$A$2:$A$10000,$A188,Observed!$C$2:$C$10000,$C188)),AVERAGEIFS(Observed!U$2:U$10000,Observed!$A$2:$A$10000,$A188,Observed!$C$2:$C$10000,$C188),"")</f>
        <v/>
      </c>
      <c r="V188" s="23" t="str">
        <f>IF(ISNUMBER(AVERAGEIFS(Observed!V$2:V$10000,Observed!$A$2:$A$10000,$A188,Observed!$C$2:$C$10000,$C188)),AVERAGEIFS(Observed!V$2:V$10000,Observed!$A$2:$A$10000,$A188,Observed!$C$2:$C$10000,$C188),"")</f>
        <v/>
      </c>
      <c r="W188" s="23" t="str">
        <f>IF(ISNUMBER(AVERAGEIFS(Observed!W$2:W$10000,Observed!$A$2:$A$10000,$A188,Observed!$C$2:$C$10000,$C188)),AVERAGEIFS(Observed!W$2:W$10000,Observed!$A$2:$A$10000,$A188,Observed!$C$2:$C$10000,$C188),"")</f>
        <v/>
      </c>
      <c r="X188" s="23" t="str">
        <f>IF(ISNUMBER(AVERAGEIFS(Observed!X$2:X$10000,Observed!$A$2:$A$10000,$A188,Observed!$C$2:$C$10000,$C188)),AVERAGEIFS(Observed!X$2:X$10000,Observed!$A$2:$A$10000,$A188,Observed!$C$2:$C$10000,$C188),"")</f>
        <v/>
      </c>
      <c r="Y188" s="23" t="str">
        <f>IF(ISNUMBER(AVERAGEIFS(Observed!Y$2:Y$10000,Observed!$A$2:$A$10000,$A188,Observed!$C$2:$C$10000,$C188)),AVERAGEIFS(Observed!Y$2:Y$10000,Observed!$A$2:$A$10000,$A188,Observed!$C$2:$C$10000,$C188),"")</f>
        <v/>
      </c>
      <c r="Z188" s="23" t="str">
        <f>IF(ISNUMBER(AVERAGEIFS(Observed!Z$2:Z$10000,Observed!$A$2:$A$10000,$A188,Observed!$C$2:$C$10000,$C188)),AVERAGEIFS(Observed!Z$2:Z$10000,Observed!$A$2:$A$10000,$A188,Observed!$C$2:$C$10000,$C188),"")</f>
        <v/>
      </c>
      <c r="AA188" s="23" t="str">
        <f>IF(ISNUMBER(AVERAGEIFS(Observed!AA$2:AA$10000,Observed!$A$2:$A$10000,$A188,Observed!$C$2:$C$10000,$C188)),AVERAGEIFS(Observed!AA$2:AA$10000,Observed!$A$2:$A$10000,$A188,Observed!$C$2:$C$10000,$C188),"")</f>
        <v/>
      </c>
      <c r="AB188" s="23" t="str">
        <f>IF(ISNUMBER(AVERAGEIFS(Observed!AB$2:AB$10000,Observed!$A$2:$A$10000,$A188,Observed!$C$2:$C$10000,$C188)),AVERAGEIFS(Observed!AB$2:AB$10000,Observed!$A$2:$A$10000,$A188,Observed!$C$2:$C$10000,$C188),"")</f>
        <v/>
      </c>
      <c r="AC188" s="23" t="str">
        <f>IF(ISNUMBER(AVERAGEIFS(Observed!AC$2:AC$10000,Observed!$A$2:$A$10000,$A188,Observed!$C$2:$C$10000,$C188)),AVERAGEIFS(Observed!AC$2:AC$10000,Observed!$A$2:$A$10000,$A188,Observed!$C$2:$C$10000,$C188),"")</f>
        <v/>
      </c>
      <c r="AD188" s="23">
        <f>IF(ISNUMBER(AVERAGEIFS(Observed!AD$2:AD$10000,Observed!$A$2:$A$10000,$A188,Observed!$C$2:$C$10000,$C188)),AVERAGEIFS(Observed!AD$2:AD$10000,Observed!$A$2:$A$10000,$A188,Observed!$C$2:$C$10000,$C188),"")</f>
        <v>26.066666666666663</v>
      </c>
      <c r="AE188" s="24">
        <f>IF(ISNUMBER(AVERAGEIFS(Observed!AE$2:AE$10000,Observed!$A$2:$A$10000,$A188,Observed!$C$2:$C$10000,$C188)),AVERAGEIFS(Observed!AE$2:AE$10000,Observed!$A$2:$A$10000,$A188,Observed!$C$2:$C$10000,$C188),"")</f>
        <v>4.1666666666666664E-2</v>
      </c>
      <c r="AF188" s="24">
        <f>IF(ISNUMBER(AVERAGEIFS(Observed!AF$2:AF$10000,Observed!$A$2:$A$10000,$A188,Observed!$C$2:$C$10000,$C188)),AVERAGEIFS(Observed!AF$2:AF$10000,Observed!$A$2:$A$10000,$A188,Observed!$C$2:$C$10000,$C188),"")</f>
        <v>4.1666666666666664E-2</v>
      </c>
      <c r="AG188" s="23" t="str">
        <f>IF(ISNUMBER(AVERAGEIFS(Observed!AG$2:AG$10000,Observed!$A$2:$A$10000,$A188,Observed!$C$2:$C$10000,$C188)),AVERAGEIFS(Observed!AG$2:AG$10000,Observed!$A$2:$A$10000,$A188,Observed!$C$2:$C$10000,$C188),"")</f>
        <v/>
      </c>
      <c r="AH188" s="23" t="str">
        <f>IF(ISNUMBER(AVERAGEIFS(Observed!AH$2:AH$10000,Observed!$A$2:$A$10000,$A188,Observed!$C$2:$C$10000,$C188)),AVERAGEIFS(Observed!AH$2:AH$10000,Observed!$A$2:$A$10000,$A188,Observed!$C$2:$C$10000,$C188),"")</f>
        <v/>
      </c>
      <c r="AI188" s="22" t="str">
        <f>IF(ISNUMBER(AVERAGEIFS(Observed!AI$2:AI$10000,Observed!$A$2:$A$10000,$A188,Observed!$C$2:$C$10000,$C188)),AVERAGEIFS(Observed!AI$2:AI$10000,Observed!$A$2:$A$10000,$A188,Observed!$C$2:$C$10000,$C188),"")</f>
        <v/>
      </c>
      <c r="AJ188" s="23" t="str">
        <f>IF(ISNUMBER(AVERAGEIFS(Observed!AJ$2:AJ$10000,Observed!$A$2:$A$10000,$A188,Observed!$C$2:$C$10000,$C188)),AVERAGEIFS(Observed!AJ$2:AJ$10000,Observed!$A$2:$A$10000,$A188,Observed!$C$2:$C$10000,$C188),"")</f>
        <v/>
      </c>
      <c r="AK188" s="23" t="str">
        <f>IF(ISNUMBER(AVERAGEIFS(Observed!AK$2:AK$10000,Observed!$A$2:$A$10000,$A188,Observed!$C$2:$C$10000,$C188)),AVERAGEIFS(Observed!AK$2:AK$10000,Observed!$A$2:$A$10000,$A188,Observed!$C$2:$C$10000,$C188),"")</f>
        <v/>
      </c>
      <c r="AL188" s="23" t="str">
        <f>IF(ISNUMBER(AVERAGEIFS(Observed!AL$2:AL$10000,Observed!$A$2:$A$10000,$A188,Observed!$C$2:$C$10000,$C188)),AVERAGEIFS(Observed!AL$2:AL$10000,Observed!$A$2:$A$10000,$A188,Observed!$C$2:$C$10000,$C188),"")</f>
        <v/>
      </c>
      <c r="AM188" s="23" t="str">
        <f>IF(ISNUMBER(AVERAGEIFS(Observed!AM$2:AM$10000,Observed!$A$2:$A$10000,$A188,Observed!$C$2:$C$10000,$C188)),AVERAGEIFS(Observed!AM$2:AM$10000,Observed!$A$2:$A$10000,$A188,Observed!$C$2:$C$10000,$C188),"")</f>
        <v/>
      </c>
      <c r="AN188" s="23" t="str">
        <f>IF(ISNUMBER(AVERAGEIFS(Observed!AN$2:AN$10000,Observed!$A$2:$A$10000,$A188,Observed!$C$2:$C$10000,$C188)),AVERAGEIFS(Observed!AN$2:AN$10000,Observed!$A$2:$A$10000,$A188,Observed!$C$2:$C$10000,$C188),"")</f>
        <v/>
      </c>
      <c r="AO188" s="2">
        <f>COUNTIFS(Observed!$A$2:$A$10000,$A188,Observed!$C$2:$C$10000,$C188)</f>
        <v>3</v>
      </c>
      <c r="AP188" s="2">
        <f t="shared" si="3"/>
        <v>4</v>
      </c>
    </row>
    <row r="189" spans="1:42" x14ac:dyDescent="0.25">
      <c r="A189" t="s">
        <v>33</v>
      </c>
      <c r="B189" t="s">
        <v>30</v>
      </c>
      <c r="C189" s="20">
        <v>42090</v>
      </c>
      <c r="D189">
        <v>1</v>
      </c>
      <c r="E189" t="s">
        <v>58</v>
      </c>
      <c r="G189" s="25" t="s">
        <v>73</v>
      </c>
      <c r="H189" t="s">
        <v>22</v>
      </c>
      <c r="I189">
        <v>3</v>
      </c>
      <c r="J189" s="2" t="s">
        <v>36</v>
      </c>
      <c r="K189" s="22">
        <f>IF(ISNUMBER(AVERAGEIFS(Observed!K$2:K$10000,Observed!$A$2:$A$10000,$A189,Observed!$C$2:$C$10000,$C189)),AVERAGEIFS(Observed!K$2:K$10000,Observed!$A$2:$A$10000,$A189,Observed!$C$2:$C$10000,$C189),"")</f>
        <v>987.66666666666663</v>
      </c>
      <c r="L189" s="23">
        <f>IF(ISNUMBER(AVERAGEIFS(Observed!L$2:L$10000,Observed!$A$2:$A$10000,$A189,Observed!$C$2:$C$10000,$C189)),AVERAGEIFS(Observed!L$2:L$10000,Observed!$A$2:$A$10000,$A189,Observed!$C$2:$C$10000,$C189),"")</f>
        <v>98.766666666666666</v>
      </c>
      <c r="M189" s="23" t="str">
        <f>IF(ISNUMBER(AVERAGEIFS(Observed!M$2:M$10000,Observed!$A$2:$A$10000,$A189,Observed!$C$2:$C$10000,$C189)),AVERAGEIFS(Observed!M$2:M$10000,Observed!$A$2:$A$10000,$A189,Observed!$C$2:$C$10000,$C189),"")</f>
        <v/>
      </c>
      <c r="N189" s="23" t="str">
        <f>IF(ISNUMBER(AVERAGEIFS(Observed!N$2:N$10000,Observed!$A$2:$A$10000,$A189,Observed!$C$2:$C$10000,$C189)),AVERAGEIFS(Observed!N$2:N$10000,Observed!$A$2:$A$10000,$A189,Observed!$C$2:$C$10000,$C189),"")</f>
        <v/>
      </c>
      <c r="O189" s="23" t="str">
        <f>IF(ISNUMBER(AVERAGEIFS(Observed!O$2:O$10000,Observed!$A$2:$A$10000,$A189,Observed!$C$2:$C$10000,$C189)),AVERAGEIFS(Observed!O$2:O$10000,Observed!$A$2:$A$10000,$A189,Observed!$C$2:$C$10000,$C189),"")</f>
        <v/>
      </c>
      <c r="P189" s="24" t="str">
        <f>IF(ISNUMBER(AVERAGEIFS(Observed!P$2:P$10000,Observed!$A$2:$A$10000,$A189,Observed!$C$2:$C$10000,$C189)),AVERAGEIFS(Observed!P$2:P$10000,Observed!$A$2:$A$10000,$A189,Observed!$C$2:$C$10000,$C189),"")</f>
        <v/>
      </c>
      <c r="Q189" s="24" t="str">
        <f>IF(ISNUMBER(AVERAGEIFS(Observed!Q$2:Q$10000,Observed!$A$2:$A$10000,$A189,Observed!$C$2:$C$10000,$C189)),AVERAGEIFS(Observed!Q$2:Q$10000,Observed!$A$2:$A$10000,$A189,Observed!$C$2:$C$10000,$C189),"")</f>
        <v/>
      </c>
      <c r="R189" s="24" t="str">
        <f>IF(ISNUMBER(AVERAGEIFS(Observed!R$2:R$10000,Observed!$A$2:$A$10000,$A189,Observed!$C$2:$C$10000,$C189)),AVERAGEIFS(Observed!R$2:R$10000,Observed!$A$2:$A$10000,$A189,Observed!$C$2:$C$10000,$C189),"")</f>
        <v/>
      </c>
      <c r="S189" s="22" t="str">
        <f>IF(ISNUMBER(AVERAGEIFS(Observed!S$2:S$10000,Observed!$A$2:$A$10000,$A189,Observed!$C$2:$C$10000,$C189)),AVERAGEIFS(Observed!S$2:S$10000,Observed!$A$2:$A$10000,$A189,Observed!$C$2:$C$10000,$C189),"")</f>
        <v/>
      </c>
      <c r="T189" s="23" t="str">
        <f>IF(ISNUMBER(AVERAGEIFS(Observed!T$2:T$10000,Observed!$A$2:$A$10000,$A189,Observed!$C$2:$C$10000,$C189)),AVERAGEIFS(Observed!T$2:T$10000,Observed!$A$2:$A$10000,$A189,Observed!$C$2:$C$10000,$C189),"")</f>
        <v/>
      </c>
      <c r="U189" s="23" t="str">
        <f>IF(ISNUMBER(AVERAGEIFS(Observed!U$2:U$10000,Observed!$A$2:$A$10000,$A189,Observed!$C$2:$C$10000,$C189)),AVERAGEIFS(Observed!U$2:U$10000,Observed!$A$2:$A$10000,$A189,Observed!$C$2:$C$10000,$C189),"")</f>
        <v/>
      </c>
      <c r="V189" s="23" t="str">
        <f>IF(ISNUMBER(AVERAGEIFS(Observed!V$2:V$10000,Observed!$A$2:$A$10000,$A189,Observed!$C$2:$C$10000,$C189)),AVERAGEIFS(Observed!V$2:V$10000,Observed!$A$2:$A$10000,$A189,Observed!$C$2:$C$10000,$C189),"")</f>
        <v/>
      </c>
      <c r="W189" s="23" t="str">
        <f>IF(ISNUMBER(AVERAGEIFS(Observed!W$2:W$10000,Observed!$A$2:$A$10000,$A189,Observed!$C$2:$C$10000,$C189)),AVERAGEIFS(Observed!W$2:W$10000,Observed!$A$2:$A$10000,$A189,Observed!$C$2:$C$10000,$C189),"")</f>
        <v/>
      </c>
      <c r="X189" s="23" t="str">
        <f>IF(ISNUMBER(AVERAGEIFS(Observed!X$2:X$10000,Observed!$A$2:$A$10000,$A189,Observed!$C$2:$C$10000,$C189)),AVERAGEIFS(Observed!X$2:X$10000,Observed!$A$2:$A$10000,$A189,Observed!$C$2:$C$10000,$C189),"")</f>
        <v/>
      </c>
      <c r="Y189" s="23" t="str">
        <f>IF(ISNUMBER(AVERAGEIFS(Observed!Y$2:Y$10000,Observed!$A$2:$A$10000,$A189,Observed!$C$2:$C$10000,$C189)),AVERAGEIFS(Observed!Y$2:Y$10000,Observed!$A$2:$A$10000,$A189,Observed!$C$2:$C$10000,$C189),"")</f>
        <v/>
      </c>
      <c r="Z189" s="23" t="str">
        <f>IF(ISNUMBER(AVERAGEIFS(Observed!Z$2:Z$10000,Observed!$A$2:$A$10000,$A189,Observed!$C$2:$C$10000,$C189)),AVERAGEIFS(Observed!Z$2:Z$10000,Observed!$A$2:$A$10000,$A189,Observed!$C$2:$C$10000,$C189),"")</f>
        <v/>
      </c>
      <c r="AA189" s="23" t="str">
        <f>IF(ISNUMBER(AVERAGEIFS(Observed!AA$2:AA$10000,Observed!$A$2:$A$10000,$A189,Observed!$C$2:$C$10000,$C189)),AVERAGEIFS(Observed!AA$2:AA$10000,Observed!$A$2:$A$10000,$A189,Observed!$C$2:$C$10000,$C189),"")</f>
        <v/>
      </c>
      <c r="AB189" s="23" t="str">
        <f>IF(ISNUMBER(AVERAGEIFS(Observed!AB$2:AB$10000,Observed!$A$2:$A$10000,$A189,Observed!$C$2:$C$10000,$C189)),AVERAGEIFS(Observed!AB$2:AB$10000,Observed!$A$2:$A$10000,$A189,Observed!$C$2:$C$10000,$C189),"")</f>
        <v/>
      </c>
      <c r="AC189" s="23" t="str">
        <f>IF(ISNUMBER(AVERAGEIFS(Observed!AC$2:AC$10000,Observed!$A$2:$A$10000,$A189,Observed!$C$2:$C$10000,$C189)),AVERAGEIFS(Observed!AC$2:AC$10000,Observed!$A$2:$A$10000,$A189,Observed!$C$2:$C$10000,$C189),"")</f>
        <v/>
      </c>
      <c r="AD189" s="23">
        <f>IF(ISNUMBER(AVERAGEIFS(Observed!AD$2:AD$10000,Observed!$A$2:$A$10000,$A189,Observed!$C$2:$C$10000,$C189)),AVERAGEIFS(Observed!AD$2:AD$10000,Observed!$A$2:$A$10000,$A189,Observed!$C$2:$C$10000,$C189),"")</f>
        <v>21.533333333333331</v>
      </c>
      <c r="AE189" s="24">
        <f>IF(ISNUMBER(AVERAGEIFS(Observed!AE$2:AE$10000,Observed!$A$2:$A$10000,$A189,Observed!$C$2:$C$10000,$C189)),AVERAGEIFS(Observed!AE$2:AE$10000,Observed!$A$2:$A$10000,$A189,Observed!$C$2:$C$10000,$C189),"")</f>
        <v>3.4333333333333334E-2</v>
      </c>
      <c r="AF189" s="24">
        <f>IF(ISNUMBER(AVERAGEIFS(Observed!AF$2:AF$10000,Observed!$A$2:$A$10000,$A189,Observed!$C$2:$C$10000,$C189)),AVERAGEIFS(Observed!AF$2:AF$10000,Observed!$A$2:$A$10000,$A189,Observed!$C$2:$C$10000,$C189),"")</f>
        <v>3.4333333333333334E-2</v>
      </c>
      <c r="AG189" s="23" t="str">
        <f>IF(ISNUMBER(AVERAGEIFS(Observed!AG$2:AG$10000,Observed!$A$2:$A$10000,$A189,Observed!$C$2:$C$10000,$C189)),AVERAGEIFS(Observed!AG$2:AG$10000,Observed!$A$2:$A$10000,$A189,Observed!$C$2:$C$10000,$C189),"")</f>
        <v/>
      </c>
      <c r="AH189" s="23" t="str">
        <f>IF(ISNUMBER(AVERAGEIFS(Observed!AH$2:AH$10000,Observed!$A$2:$A$10000,$A189,Observed!$C$2:$C$10000,$C189)),AVERAGEIFS(Observed!AH$2:AH$10000,Observed!$A$2:$A$10000,$A189,Observed!$C$2:$C$10000,$C189),"")</f>
        <v/>
      </c>
      <c r="AI189" s="22" t="str">
        <f>IF(ISNUMBER(AVERAGEIFS(Observed!AI$2:AI$10000,Observed!$A$2:$A$10000,$A189,Observed!$C$2:$C$10000,$C189)),AVERAGEIFS(Observed!AI$2:AI$10000,Observed!$A$2:$A$10000,$A189,Observed!$C$2:$C$10000,$C189),"")</f>
        <v/>
      </c>
      <c r="AJ189" s="23" t="str">
        <f>IF(ISNUMBER(AVERAGEIFS(Observed!AJ$2:AJ$10000,Observed!$A$2:$A$10000,$A189,Observed!$C$2:$C$10000,$C189)),AVERAGEIFS(Observed!AJ$2:AJ$10000,Observed!$A$2:$A$10000,$A189,Observed!$C$2:$C$10000,$C189),"")</f>
        <v/>
      </c>
      <c r="AK189" s="23" t="str">
        <f>IF(ISNUMBER(AVERAGEIFS(Observed!AK$2:AK$10000,Observed!$A$2:$A$10000,$A189,Observed!$C$2:$C$10000,$C189)),AVERAGEIFS(Observed!AK$2:AK$10000,Observed!$A$2:$A$10000,$A189,Observed!$C$2:$C$10000,$C189),"")</f>
        <v/>
      </c>
      <c r="AL189" s="23" t="str">
        <f>IF(ISNUMBER(AVERAGEIFS(Observed!AL$2:AL$10000,Observed!$A$2:$A$10000,$A189,Observed!$C$2:$C$10000,$C189)),AVERAGEIFS(Observed!AL$2:AL$10000,Observed!$A$2:$A$10000,$A189,Observed!$C$2:$C$10000,$C189),"")</f>
        <v/>
      </c>
      <c r="AM189" s="23" t="str">
        <f>IF(ISNUMBER(AVERAGEIFS(Observed!AM$2:AM$10000,Observed!$A$2:$A$10000,$A189,Observed!$C$2:$C$10000,$C189)),AVERAGEIFS(Observed!AM$2:AM$10000,Observed!$A$2:$A$10000,$A189,Observed!$C$2:$C$10000,$C189),"")</f>
        <v/>
      </c>
      <c r="AN189" s="23" t="str">
        <f>IF(ISNUMBER(AVERAGEIFS(Observed!AN$2:AN$10000,Observed!$A$2:$A$10000,$A189,Observed!$C$2:$C$10000,$C189)),AVERAGEIFS(Observed!AN$2:AN$10000,Observed!$A$2:$A$10000,$A189,Observed!$C$2:$C$10000,$C189),"")</f>
        <v/>
      </c>
      <c r="AO189" s="2">
        <f>COUNTIFS(Observed!$A$2:$A$10000,$A189,Observed!$C$2:$C$10000,$C189)</f>
        <v>3</v>
      </c>
      <c r="AP189" s="2">
        <f t="shared" si="3"/>
        <v>4</v>
      </c>
    </row>
    <row r="190" spans="1:42" x14ac:dyDescent="0.25">
      <c r="A190" t="s">
        <v>29</v>
      </c>
      <c r="B190" t="s">
        <v>30</v>
      </c>
      <c r="C190" s="20">
        <v>42090</v>
      </c>
      <c r="D190">
        <v>1</v>
      </c>
      <c r="E190" t="s">
        <v>55</v>
      </c>
      <c r="G190" s="25" t="s">
        <v>73</v>
      </c>
      <c r="H190" t="s">
        <v>22</v>
      </c>
      <c r="I190">
        <v>3</v>
      </c>
      <c r="J190" s="2" t="s">
        <v>36</v>
      </c>
      <c r="K190" s="22">
        <f>IF(ISNUMBER(AVERAGEIFS(Observed!K$2:K$10000,Observed!$A$2:$A$10000,$A190,Observed!$C$2:$C$10000,$C190)),AVERAGEIFS(Observed!K$2:K$10000,Observed!$A$2:$A$10000,$A190,Observed!$C$2:$C$10000,$C190),"")</f>
        <v>1069.1333333333332</v>
      </c>
      <c r="L190" s="23">
        <f>IF(ISNUMBER(AVERAGEIFS(Observed!L$2:L$10000,Observed!$A$2:$A$10000,$A190,Observed!$C$2:$C$10000,$C190)),AVERAGEIFS(Observed!L$2:L$10000,Observed!$A$2:$A$10000,$A190,Observed!$C$2:$C$10000,$C190),"")</f>
        <v>106.91333333333334</v>
      </c>
      <c r="M190" s="23" t="str">
        <f>IF(ISNUMBER(AVERAGEIFS(Observed!M$2:M$10000,Observed!$A$2:$A$10000,$A190,Observed!$C$2:$C$10000,$C190)),AVERAGEIFS(Observed!M$2:M$10000,Observed!$A$2:$A$10000,$A190,Observed!$C$2:$C$10000,$C190),"")</f>
        <v/>
      </c>
      <c r="N190" s="23" t="str">
        <f>IF(ISNUMBER(AVERAGEIFS(Observed!N$2:N$10000,Observed!$A$2:$A$10000,$A190,Observed!$C$2:$C$10000,$C190)),AVERAGEIFS(Observed!N$2:N$10000,Observed!$A$2:$A$10000,$A190,Observed!$C$2:$C$10000,$C190),"")</f>
        <v/>
      </c>
      <c r="O190" s="23" t="str">
        <f>IF(ISNUMBER(AVERAGEIFS(Observed!O$2:O$10000,Observed!$A$2:$A$10000,$A190,Observed!$C$2:$C$10000,$C190)),AVERAGEIFS(Observed!O$2:O$10000,Observed!$A$2:$A$10000,$A190,Observed!$C$2:$C$10000,$C190),"")</f>
        <v/>
      </c>
      <c r="P190" s="24" t="str">
        <f>IF(ISNUMBER(AVERAGEIFS(Observed!P$2:P$10000,Observed!$A$2:$A$10000,$A190,Observed!$C$2:$C$10000,$C190)),AVERAGEIFS(Observed!P$2:P$10000,Observed!$A$2:$A$10000,$A190,Observed!$C$2:$C$10000,$C190),"")</f>
        <v/>
      </c>
      <c r="Q190" s="24" t="str">
        <f>IF(ISNUMBER(AVERAGEIFS(Observed!Q$2:Q$10000,Observed!$A$2:$A$10000,$A190,Observed!$C$2:$C$10000,$C190)),AVERAGEIFS(Observed!Q$2:Q$10000,Observed!$A$2:$A$10000,$A190,Observed!$C$2:$C$10000,$C190),"")</f>
        <v/>
      </c>
      <c r="R190" s="24" t="str">
        <f>IF(ISNUMBER(AVERAGEIFS(Observed!R$2:R$10000,Observed!$A$2:$A$10000,$A190,Observed!$C$2:$C$10000,$C190)),AVERAGEIFS(Observed!R$2:R$10000,Observed!$A$2:$A$10000,$A190,Observed!$C$2:$C$10000,$C190),"")</f>
        <v/>
      </c>
      <c r="S190" s="22" t="str">
        <f>IF(ISNUMBER(AVERAGEIFS(Observed!S$2:S$10000,Observed!$A$2:$A$10000,$A190,Observed!$C$2:$C$10000,$C190)),AVERAGEIFS(Observed!S$2:S$10000,Observed!$A$2:$A$10000,$A190,Observed!$C$2:$C$10000,$C190),"")</f>
        <v/>
      </c>
      <c r="T190" s="23" t="str">
        <f>IF(ISNUMBER(AVERAGEIFS(Observed!T$2:T$10000,Observed!$A$2:$A$10000,$A190,Observed!$C$2:$C$10000,$C190)),AVERAGEIFS(Observed!T$2:T$10000,Observed!$A$2:$A$10000,$A190,Observed!$C$2:$C$10000,$C190),"")</f>
        <v/>
      </c>
      <c r="U190" s="23" t="str">
        <f>IF(ISNUMBER(AVERAGEIFS(Observed!U$2:U$10000,Observed!$A$2:$A$10000,$A190,Observed!$C$2:$C$10000,$C190)),AVERAGEIFS(Observed!U$2:U$10000,Observed!$A$2:$A$10000,$A190,Observed!$C$2:$C$10000,$C190),"")</f>
        <v/>
      </c>
      <c r="V190" s="23" t="str">
        <f>IF(ISNUMBER(AVERAGEIFS(Observed!V$2:V$10000,Observed!$A$2:$A$10000,$A190,Observed!$C$2:$C$10000,$C190)),AVERAGEIFS(Observed!V$2:V$10000,Observed!$A$2:$A$10000,$A190,Observed!$C$2:$C$10000,$C190),"")</f>
        <v/>
      </c>
      <c r="W190" s="23" t="str">
        <f>IF(ISNUMBER(AVERAGEIFS(Observed!W$2:W$10000,Observed!$A$2:$A$10000,$A190,Observed!$C$2:$C$10000,$C190)),AVERAGEIFS(Observed!W$2:W$10000,Observed!$A$2:$A$10000,$A190,Observed!$C$2:$C$10000,$C190),"")</f>
        <v/>
      </c>
      <c r="X190" s="23" t="str">
        <f>IF(ISNUMBER(AVERAGEIFS(Observed!X$2:X$10000,Observed!$A$2:$A$10000,$A190,Observed!$C$2:$C$10000,$C190)),AVERAGEIFS(Observed!X$2:X$10000,Observed!$A$2:$A$10000,$A190,Observed!$C$2:$C$10000,$C190),"")</f>
        <v/>
      </c>
      <c r="Y190" s="23" t="str">
        <f>IF(ISNUMBER(AVERAGEIFS(Observed!Y$2:Y$10000,Observed!$A$2:$A$10000,$A190,Observed!$C$2:$C$10000,$C190)),AVERAGEIFS(Observed!Y$2:Y$10000,Observed!$A$2:$A$10000,$A190,Observed!$C$2:$C$10000,$C190),"")</f>
        <v/>
      </c>
      <c r="Z190" s="23" t="str">
        <f>IF(ISNUMBER(AVERAGEIFS(Observed!Z$2:Z$10000,Observed!$A$2:$A$10000,$A190,Observed!$C$2:$C$10000,$C190)),AVERAGEIFS(Observed!Z$2:Z$10000,Observed!$A$2:$A$10000,$A190,Observed!$C$2:$C$10000,$C190),"")</f>
        <v/>
      </c>
      <c r="AA190" s="23" t="str">
        <f>IF(ISNUMBER(AVERAGEIFS(Observed!AA$2:AA$10000,Observed!$A$2:$A$10000,$A190,Observed!$C$2:$C$10000,$C190)),AVERAGEIFS(Observed!AA$2:AA$10000,Observed!$A$2:$A$10000,$A190,Observed!$C$2:$C$10000,$C190),"")</f>
        <v/>
      </c>
      <c r="AB190" s="23" t="str">
        <f>IF(ISNUMBER(AVERAGEIFS(Observed!AB$2:AB$10000,Observed!$A$2:$A$10000,$A190,Observed!$C$2:$C$10000,$C190)),AVERAGEIFS(Observed!AB$2:AB$10000,Observed!$A$2:$A$10000,$A190,Observed!$C$2:$C$10000,$C190),"")</f>
        <v/>
      </c>
      <c r="AC190" s="23" t="str">
        <f>IF(ISNUMBER(AVERAGEIFS(Observed!AC$2:AC$10000,Observed!$A$2:$A$10000,$A190,Observed!$C$2:$C$10000,$C190)),AVERAGEIFS(Observed!AC$2:AC$10000,Observed!$A$2:$A$10000,$A190,Observed!$C$2:$C$10000,$C190),"")</f>
        <v/>
      </c>
      <c r="AD190" s="23">
        <f>IF(ISNUMBER(AVERAGEIFS(Observed!AD$2:AD$10000,Observed!$A$2:$A$10000,$A190,Observed!$C$2:$C$10000,$C190)),AVERAGEIFS(Observed!AD$2:AD$10000,Observed!$A$2:$A$10000,$A190,Observed!$C$2:$C$10000,$C190),"")</f>
        <v>18.3</v>
      </c>
      <c r="AE190" s="24">
        <f>IF(ISNUMBER(AVERAGEIFS(Observed!AE$2:AE$10000,Observed!$A$2:$A$10000,$A190,Observed!$C$2:$C$10000,$C190)),AVERAGEIFS(Observed!AE$2:AE$10000,Observed!$A$2:$A$10000,$A190,Observed!$C$2:$C$10000,$C190),"")</f>
        <v>2.8999999999999998E-2</v>
      </c>
      <c r="AF190" s="24">
        <f>IF(ISNUMBER(AVERAGEIFS(Observed!AF$2:AF$10000,Observed!$A$2:$A$10000,$A190,Observed!$C$2:$C$10000,$C190)),AVERAGEIFS(Observed!AF$2:AF$10000,Observed!$A$2:$A$10000,$A190,Observed!$C$2:$C$10000,$C190),"")</f>
        <v>2.8999999999999998E-2</v>
      </c>
      <c r="AG190" s="23" t="str">
        <f>IF(ISNUMBER(AVERAGEIFS(Observed!AG$2:AG$10000,Observed!$A$2:$A$10000,$A190,Observed!$C$2:$C$10000,$C190)),AVERAGEIFS(Observed!AG$2:AG$10000,Observed!$A$2:$A$10000,$A190,Observed!$C$2:$C$10000,$C190),"")</f>
        <v/>
      </c>
      <c r="AH190" s="23" t="str">
        <f>IF(ISNUMBER(AVERAGEIFS(Observed!AH$2:AH$10000,Observed!$A$2:$A$10000,$A190,Observed!$C$2:$C$10000,$C190)),AVERAGEIFS(Observed!AH$2:AH$10000,Observed!$A$2:$A$10000,$A190,Observed!$C$2:$C$10000,$C190),"")</f>
        <v/>
      </c>
      <c r="AI190" s="22" t="str">
        <f>IF(ISNUMBER(AVERAGEIFS(Observed!AI$2:AI$10000,Observed!$A$2:$A$10000,$A190,Observed!$C$2:$C$10000,$C190)),AVERAGEIFS(Observed!AI$2:AI$10000,Observed!$A$2:$A$10000,$A190,Observed!$C$2:$C$10000,$C190),"")</f>
        <v/>
      </c>
      <c r="AJ190" s="23" t="str">
        <f>IF(ISNUMBER(AVERAGEIFS(Observed!AJ$2:AJ$10000,Observed!$A$2:$A$10000,$A190,Observed!$C$2:$C$10000,$C190)),AVERAGEIFS(Observed!AJ$2:AJ$10000,Observed!$A$2:$A$10000,$A190,Observed!$C$2:$C$10000,$C190),"")</f>
        <v/>
      </c>
      <c r="AK190" s="23" t="str">
        <f>IF(ISNUMBER(AVERAGEIFS(Observed!AK$2:AK$10000,Observed!$A$2:$A$10000,$A190,Observed!$C$2:$C$10000,$C190)),AVERAGEIFS(Observed!AK$2:AK$10000,Observed!$A$2:$A$10000,$A190,Observed!$C$2:$C$10000,$C190),"")</f>
        <v/>
      </c>
      <c r="AL190" s="23" t="str">
        <f>IF(ISNUMBER(AVERAGEIFS(Observed!AL$2:AL$10000,Observed!$A$2:$A$10000,$A190,Observed!$C$2:$C$10000,$C190)),AVERAGEIFS(Observed!AL$2:AL$10000,Observed!$A$2:$A$10000,$A190,Observed!$C$2:$C$10000,$C190),"")</f>
        <v/>
      </c>
      <c r="AM190" s="23" t="str">
        <f>IF(ISNUMBER(AVERAGEIFS(Observed!AM$2:AM$10000,Observed!$A$2:$A$10000,$A190,Observed!$C$2:$C$10000,$C190)),AVERAGEIFS(Observed!AM$2:AM$10000,Observed!$A$2:$A$10000,$A190,Observed!$C$2:$C$10000,$C190),"")</f>
        <v/>
      </c>
      <c r="AN190" s="23" t="str">
        <f>IF(ISNUMBER(AVERAGEIFS(Observed!AN$2:AN$10000,Observed!$A$2:$A$10000,$A190,Observed!$C$2:$C$10000,$C190)),AVERAGEIFS(Observed!AN$2:AN$10000,Observed!$A$2:$A$10000,$A190,Observed!$C$2:$C$10000,$C190),"")</f>
        <v/>
      </c>
      <c r="AO190" s="2">
        <f>COUNTIFS(Observed!$A$2:$A$10000,$A190,Observed!$C$2:$C$10000,$C190)</f>
        <v>3</v>
      </c>
      <c r="AP190" s="2">
        <f t="shared" si="3"/>
        <v>4</v>
      </c>
    </row>
    <row r="191" spans="1:42" x14ac:dyDescent="0.25">
      <c r="A191" t="s">
        <v>35</v>
      </c>
      <c r="B191" t="s">
        <v>30</v>
      </c>
      <c r="C191" s="20">
        <v>42090</v>
      </c>
      <c r="D191">
        <v>1</v>
      </c>
      <c r="E191" t="s">
        <v>57</v>
      </c>
      <c r="G191" s="25" t="s">
        <v>73</v>
      </c>
      <c r="H191" t="s">
        <v>22</v>
      </c>
      <c r="I191">
        <v>3</v>
      </c>
      <c r="J191" s="2" t="s">
        <v>36</v>
      </c>
      <c r="K191" s="22">
        <f>IF(ISNUMBER(AVERAGEIFS(Observed!K$2:K$10000,Observed!$A$2:$A$10000,$A191,Observed!$C$2:$C$10000,$C191)),AVERAGEIFS(Observed!K$2:K$10000,Observed!$A$2:$A$10000,$A191,Observed!$C$2:$C$10000,$C191),"")</f>
        <v>1062.8666666666668</v>
      </c>
      <c r="L191" s="23">
        <f>IF(ISNUMBER(AVERAGEIFS(Observed!L$2:L$10000,Observed!$A$2:$A$10000,$A191,Observed!$C$2:$C$10000,$C191)),AVERAGEIFS(Observed!L$2:L$10000,Observed!$A$2:$A$10000,$A191,Observed!$C$2:$C$10000,$C191),"")</f>
        <v>106.28666666666668</v>
      </c>
      <c r="M191" s="23" t="str">
        <f>IF(ISNUMBER(AVERAGEIFS(Observed!M$2:M$10000,Observed!$A$2:$A$10000,$A191,Observed!$C$2:$C$10000,$C191)),AVERAGEIFS(Observed!M$2:M$10000,Observed!$A$2:$A$10000,$A191,Observed!$C$2:$C$10000,$C191),"")</f>
        <v/>
      </c>
      <c r="N191" s="23" t="str">
        <f>IF(ISNUMBER(AVERAGEIFS(Observed!N$2:N$10000,Observed!$A$2:$A$10000,$A191,Observed!$C$2:$C$10000,$C191)),AVERAGEIFS(Observed!N$2:N$10000,Observed!$A$2:$A$10000,$A191,Observed!$C$2:$C$10000,$C191),"")</f>
        <v/>
      </c>
      <c r="O191" s="23" t="str">
        <f>IF(ISNUMBER(AVERAGEIFS(Observed!O$2:O$10000,Observed!$A$2:$A$10000,$A191,Observed!$C$2:$C$10000,$C191)),AVERAGEIFS(Observed!O$2:O$10000,Observed!$A$2:$A$10000,$A191,Observed!$C$2:$C$10000,$C191),"")</f>
        <v/>
      </c>
      <c r="P191" s="24" t="str">
        <f>IF(ISNUMBER(AVERAGEIFS(Observed!P$2:P$10000,Observed!$A$2:$A$10000,$A191,Observed!$C$2:$C$10000,$C191)),AVERAGEIFS(Observed!P$2:P$10000,Observed!$A$2:$A$10000,$A191,Observed!$C$2:$C$10000,$C191),"")</f>
        <v/>
      </c>
      <c r="Q191" s="24" t="str">
        <f>IF(ISNUMBER(AVERAGEIFS(Observed!Q$2:Q$10000,Observed!$A$2:$A$10000,$A191,Observed!$C$2:$C$10000,$C191)),AVERAGEIFS(Observed!Q$2:Q$10000,Observed!$A$2:$A$10000,$A191,Observed!$C$2:$C$10000,$C191),"")</f>
        <v/>
      </c>
      <c r="R191" s="24" t="str">
        <f>IF(ISNUMBER(AVERAGEIFS(Observed!R$2:R$10000,Observed!$A$2:$A$10000,$A191,Observed!$C$2:$C$10000,$C191)),AVERAGEIFS(Observed!R$2:R$10000,Observed!$A$2:$A$10000,$A191,Observed!$C$2:$C$10000,$C191),"")</f>
        <v/>
      </c>
      <c r="S191" s="22" t="str">
        <f>IF(ISNUMBER(AVERAGEIFS(Observed!S$2:S$10000,Observed!$A$2:$A$10000,$A191,Observed!$C$2:$C$10000,$C191)),AVERAGEIFS(Observed!S$2:S$10000,Observed!$A$2:$A$10000,$A191,Observed!$C$2:$C$10000,$C191),"")</f>
        <v/>
      </c>
      <c r="T191" s="23" t="str">
        <f>IF(ISNUMBER(AVERAGEIFS(Observed!T$2:T$10000,Observed!$A$2:$A$10000,$A191,Observed!$C$2:$C$10000,$C191)),AVERAGEIFS(Observed!T$2:T$10000,Observed!$A$2:$A$10000,$A191,Observed!$C$2:$C$10000,$C191),"")</f>
        <v/>
      </c>
      <c r="U191" s="23" t="str">
        <f>IF(ISNUMBER(AVERAGEIFS(Observed!U$2:U$10000,Observed!$A$2:$A$10000,$A191,Observed!$C$2:$C$10000,$C191)),AVERAGEIFS(Observed!U$2:U$10000,Observed!$A$2:$A$10000,$A191,Observed!$C$2:$C$10000,$C191),"")</f>
        <v/>
      </c>
      <c r="V191" s="23" t="str">
        <f>IF(ISNUMBER(AVERAGEIFS(Observed!V$2:V$10000,Observed!$A$2:$A$10000,$A191,Observed!$C$2:$C$10000,$C191)),AVERAGEIFS(Observed!V$2:V$10000,Observed!$A$2:$A$10000,$A191,Observed!$C$2:$C$10000,$C191),"")</f>
        <v/>
      </c>
      <c r="W191" s="23" t="str">
        <f>IF(ISNUMBER(AVERAGEIFS(Observed!W$2:W$10000,Observed!$A$2:$A$10000,$A191,Observed!$C$2:$C$10000,$C191)),AVERAGEIFS(Observed!W$2:W$10000,Observed!$A$2:$A$10000,$A191,Observed!$C$2:$C$10000,$C191),"")</f>
        <v/>
      </c>
      <c r="X191" s="23" t="str">
        <f>IF(ISNUMBER(AVERAGEIFS(Observed!X$2:X$10000,Observed!$A$2:$A$10000,$A191,Observed!$C$2:$C$10000,$C191)),AVERAGEIFS(Observed!X$2:X$10000,Observed!$A$2:$A$10000,$A191,Observed!$C$2:$C$10000,$C191),"")</f>
        <v/>
      </c>
      <c r="Y191" s="23" t="str">
        <f>IF(ISNUMBER(AVERAGEIFS(Observed!Y$2:Y$10000,Observed!$A$2:$A$10000,$A191,Observed!$C$2:$C$10000,$C191)),AVERAGEIFS(Observed!Y$2:Y$10000,Observed!$A$2:$A$10000,$A191,Observed!$C$2:$C$10000,$C191),"")</f>
        <v/>
      </c>
      <c r="Z191" s="23" t="str">
        <f>IF(ISNUMBER(AVERAGEIFS(Observed!Z$2:Z$10000,Observed!$A$2:$A$10000,$A191,Observed!$C$2:$C$10000,$C191)),AVERAGEIFS(Observed!Z$2:Z$10000,Observed!$A$2:$A$10000,$A191,Observed!$C$2:$C$10000,$C191),"")</f>
        <v/>
      </c>
      <c r="AA191" s="23" t="str">
        <f>IF(ISNUMBER(AVERAGEIFS(Observed!AA$2:AA$10000,Observed!$A$2:$A$10000,$A191,Observed!$C$2:$C$10000,$C191)),AVERAGEIFS(Observed!AA$2:AA$10000,Observed!$A$2:$A$10000,$A191,Observed!$C$2:$C$10000,$C191),"")</f>
        <v/>
      </c>
      <c r="AB191" s="23" t="str">
        <f>IF(ISNUMBER(AVERAGEIFS(Observed!AB$2:AB$10000,Observed!$A$2:$A$10000,$A191,Observed!$C$2:$C$10000,$C191)),AVERAGEIFS(Observed!AB$2:AB$10000,Observed!$A$2:$A$10000,$A191,Observed!$C$2:$C$10000,$C191),"")</f>
        <v/>
      </c>
      <c r="AC191" s="23" t="str">
        <f>IF(ISNUMBER(AVERAGEIFS(Observed!AC$2:AC$10000,Observed!$A$2:$A$10000,$A191,Observed!$C$2:$C$10000,$C191)),AVERAGEIFS(Observed!AC$2:AC$10000,Observed!$A$2:$A$10000,$A191,Observed!$C$2:$C$10000,$C191),"")</f>
        <v/>
      </c>
      <c r="AD191" s="23">
        <f>IF(ISNUMBER(AVERAGEIFS(Observed!AD$2:AD$10000,Observed!$A$2:$A$10000,$A191,Observed!$C$2:$C$10000,$C191)),AVERAGEIFS(Observed!AD$2:AD$10000,Observed!$A$2:$A$10000,$A191,Observed!$C$2:$C$10000,$C191),"")</f>
        <v>22.766666666666666</v>
      </c>
      <c r="AE191" s="24">
        <f>IF(ISNUMBER(AVERAGEIFS(Observed!AE$2:AE$10000,Observed!$A$2:$A$10000,$A191,Observed!$C$2:$C$10000,$C191)),AVERAGEIFS(Observed!AE$2:AE$10000,Observed!$A$2:$A$10000,$A191,Observed!$C$2:$C$10000,$C191),"")</f>
        <v>3.6666666666666667E-2</v>
      </c>
      <c r="AF191" s="24">
        <f>IF(ISNUMBER(AVERAGEIFS(Observed!AF$2:AF$10000,Observed!$A$2:$A$10000,$A191,Observed!$C$2:$C$10000,$C191)),AVERAGEIFS(Observed!AF$2:AF$10000,Observed!$A$2:$A$10000,$A191,Observed!$C$2:$C$10000,$C191),"")</f>
        <v>3.6666666666666667E-2</v>
      </c>
      <c r="AG191" s="23" t="str">
        <f>IF(ISNUMBER(AVERAGEIFS(Observed!AG$2:AG$10000,Observed!$A$2:$A$10000,$A191,Observed!$C$2:$C$10000,$C191)),AVERAGEIFS(Observed!AG$2:AG$10000,Observed!$A$2:$A$10000,$A191,Observed!$C$2:$C$10000,$C191),"")</f>
        <v/>
      </c>
      <c r="AH191" s="23" t="str">
        <f>IF(ISNUMBER(AVERAGEIFS(Observed!AH$2:AH$10000,Observed!$A$2:$A$10000,$A191,Observed!$C$2:$C$10000,$C191)),AVERAGEIFS(Observed!AH$2:AH$10000,Observed!$A$2:$A$10000,$A191,Observed!$C$2:$C$10000,$C191),"")</f>
        <v/>
      </c>
      <c r="AI191" s="22" t="str">
        <f>IF(ISNUMBER(AVERAGEIFS(Observed!AI$2:AI$10000,Observed!$A$2:$A$10000,$A191,Observed!$C$2:$C$10000,$C191)),AVERAGEIFS(Observed!AI$2:AI$10000,Observed!$A$2:$A$10000,$A191,Observed!$C$2:$C$10000,$C191),"")</f>
        <v/>
      </c>
      <c r="AJ191" s="23" t="str">
        <f>IF(ISNUMBER(AVERAGEIFS(Observed!AJ$2:AJ$10000,Observed!$A$2:$A$10000,$A191,Observed!$C$2:$C$10000,$C191)),AVERAGEIFS(Observed!AJ$2:AJ$10000,Observed!$A$2:$A$10000,$A191,Observed!$C$2:$C$10000,$C191),"")</f>
        <v/>
      </c>
      <c r="AK191" s="23" t="str">
        <f>IF(ISNUMBER(AVERAGEIFS(Observed!AK$2:AK$10000,Observed!$A$2:$A$10000,$A191,Observed!$C$2:$C$10000,$C191)),AVERAGEIFS(Observed!AK$2:AK$10000,Observed!$A$2:$A$10000,$A191,Observed!$C$2:$C$10000,$C191),"")</f>
        <v/>
      </c>
      <c r="AL191" s="23" t="str">
        <f>IF(ISNUMBER(AVERAGEIFS(Observed!AL$2:AL$10000,Observed!$A$2:$A$10000,$A191,Observed!$C$2:$C$10000,$C191)),AVERAGEIFS(Observed!AL$2:AL$10000,Observed!$A$2:$A$10000,$A191,Observed!$C$2:$C$10000,$C191),"")</f>
        <v/>
      </c>
      <c r="AM191" s="23" t="str">
        <f>IF(ISNUMBER(AVERAGEIFS(Observed!AM$2:AM$10000,Observed!$A$2:$A$10000,$A191,Observed!$C$2:$C$10000,$C191)),AVERAGEIFS(Observed!AM$2:AM$10000,Observed!$A$2:$A$10000,$A191,Observed!$C$2:$C$10000,$C191),"")</f>
        <v/>
      </c>
      <c r="AN191" s="23" t="str">
        <f>IF(ISNUMBER(AVERAGEIFS(Observed!AN$2:AN$10000,Observed!$A$2:$A$10000,$A191,Observed!$C$2:$C$10000,$C191)),AVERAGEIFS(Observed!AN$2:AN$10000,Observed!$A$2:$A$10000,$A191,Observed!$C$2:$C$10000,$C191),"")</f>
        <v/>
      </c>
      <c r="AO191" s="2">
        <f>COUNTIFS(Observed!$A$2:$A$10000,$A191,Observed!$C$2:$C$10000,$C191)</f>
        <v>3</v>
      </c>
      <c r="AP191" s="2">
        <f t="shared" si="3"/>
        <v>4</v>
      </c>
    </row>
    <row r="192" spans="1:42" x14ac:dyDescent="0.25">
      <c r="A192" t="s">
        <v>32</v>
      </c>
      <c r="B192" t="s">
        <v>30</v>
      </c>
      <c r="C192" s="20">
        <v>42090</v>
      </c>
      <c r="D192">
        <v>1</v>
      </c>
      <c r="E192" t="s">
        <v>59</v>
      </c>
      <c r="G192" s="25" t="s">
        <v>73</v>
      </c>
      <c r="H192" t="s">
        <v>22</v>
      </c>
      <c r="I192">
        <v>3</v>
      </c>
      <c r="J192" s="2" t="s">
        <v>36</v>
      </c>
      <c r="K192" s="22">
        <f>IF(ISNUMBER(AVERAGEIFS(Observed!K$2:K$10000,Observed!$A$2:$A$10000,$A192,Observed!$C$2:$C$10000,$C192)),AVERAGEIFS(Observed!K$2:K$10000,Observed!$A$2:$A$10000,$A192,Observed!$C$2:$C$10000,$C192),"")</f>
        <v>1050.3333333333333</v>
      </c>
      <c r="L192" s="23">
        <f>IF(ISNUMBER(AVERAGEIFS(Observed!L$2:L$10000,Observed!$A$2:$A$10000,$A192,Observed!$C$2:$C$10000,$C192)),AVERAGEIFS(Observed!L$2:L$10000,Observed!$A$2:$A$10000,$A192,Observed!$C$2:$C$10000,$C192),"")</f>
        <v>105.03333333333335</v>
      </c>
      <c r="M192" s="23" t="str">
        <f>IF(ISNUMBER(AVERAGEIFS(Observed!M$2:M$10000,Observed!$A$2:$A$10000,$A192,Observed!$C$2:$C$10000,$C192)),AVERAGEIFS(Observed!M$2:M$10000,Observed!$A$2:$A$10000,$A192,Observed!$C$2:$C$10000,$C192),"")</f>
        <v/>
      </c>
      <c r="N192" s="23" t="str">
        <f>IF(ISNUMBER(AVERAGEIFS(Observed!N$2:N$10000,Observed!$A$2:$A$10000,$A192,Observed!$C$2:$C$10000,$C192)),AVERAGEIFS(Observed!N$2:N$10000,Observed!$A$2:$A$10000,$A192,Observed!$C$2:$C$10000,$C192),"")</f>
        <v/>
      </c>
      <c r="O192" s="23" t="str">
        <f>IF(ISNUMBER(AVERAGEIFS(Observed!O$2:O$10000,Observed!$A$2:$A$10000,$A192,Observed!$C$2:$C$10000,$C192)),AVERAGEIFS(Observed!O$2:O$10000,Observed!$A$2:$A$10000,$A192,Observed!$C$2:$C$10000,$C192),"")</f>
        <v/>
      </c>
      <c r="P192" s="24" t="str">
        <f>IF(ISNUMBER(AVERAGEIFS(Observed!P$2:P$10000,Observed!$A$2:$A$10000,$A192,Observed!$C$2:$C$10000,$C192)),AVERAGEIFS(Observed!P$2:P$10000,Observed!$A$2:$A$10000,$A192,Observed!$C$2:$C$10000,$C192),"")</f>
        <v/>
      </c>
      <c r="Q192" s="24" t="str">
        <f>IF(ISNUMBER(AVERAGEIFS(Observed!Q$2:Q$10000,Observed!$A$2:$A$10000,$A192,Observed!$C$2:$C$10000,$C192)),AVERAGEIFS(Observed!Q$2:Q$10000,Observed!$A$2:$A$10000,$A192,Observed!$C$2:$C$10000,$C192),"")</f>
        <v/>
      </c>
      <c r="R192" s="24" t="str">
        <f>IF(ISNUMBER(AVERAGEIFS(Observed!R$2:R$10000,Observed!$A$2:$A$10000,$A192,Observed!$C$2:$C$10000,$C192)),AVERAGEIFS(Observed!R$2:R$10000,Observed!$A$2:$A$10000,$A192,Observed!$C$2:$C$10000,$C192),"")</f>
        <v/>
      </c>
      <c r="S192" s="22" t="str">
        <f>IF(ISNUMBER(AVERAGEIFS(Observed!S$2:S$10000,Observed!$A$2:$A$10000,$A192,Observed!$C$2:$C$10000,$C192)),AVERAGEIFS(Observed!S$2:S$10000,Observed!$A$2:$A$10000,$A192,Observed!$C$2:$C$10000,$C192),"")</f>
        <v/>
      </c>
      <c r="T192" s="23" t="str">
        <f>IF(ISNUMBER(AVERAGEIFS(Observed!T$2:T$10000,Observed!$A$2:$A$10000,$A192,Observed!$C$2:$C$10000,$C192)),AVERAGEIFS(Observed!T$2:T$10000,Observed!$A$2:$A$10000,$A192,Observed!$C$2:$C$10000,$C192),"")</f>
        <v/>
      </c>
      <c r="U192" s="23" t="str">
        <f>IF(ISNUMBER(AVERAGEIFS(Observed!U$2:U$10000,Observed!$A$2:$A$10000,$A192,Observed!$C$2:$C$10000,$C192)),AVERAGEIFS(Observed!U$2:U$10000,Observed!$A$2:$A$10000,$A192,Observed!$C$2:$C$10000,$C192),"")</f>
        <v/>
      </c>
      <c r="V192" s="23" t="str">
        <f>IF(ISNUMBER(AVERAGEIFS(Observed!V$2:V$10000,Observed!$A$2:$A$10000,$A192,Observed!$C$2:$C$10000,$C192)),AVERAGEIFS(Observed!V$2:V$10000,Observed!$A$2:$A$10000,$A192,Observed!$C$2:$C$10000,$C192),"")</f>
        <v/>
      </c>
      <c r="W192" s="23" t="str">
        <f>IF(ISNUMBER(AVERAGEIFS(Observed!W$2:W$10000,Observed!$A$2:$A$10000,$A192,Observed!$C$2:$C$10000,$C192)),AVERAGEIFS(Observed!W$2:W$10000,Observed!$A$2:$A$10000,$A192,Observed!$C$2:$C$10000,$C192),"")</f>
        <v/>
      </c>
      <c r="X192" s="23" t="str">
        <f>IF(ISNUMBER(AVERAGEIFS(Observed!X$2:X$10000,Observed!$A$2:$A$10000,$A192,Observed!$C$2:$C$10000,$C192)),AVERAGEIFS(Observed!X$2:X$10000,Observed!$A$2:$A$10000,$A192,Observed!$C$2:$C$10000,$C192),"")</f>
        <v/>
      </c>
      <c r="Y192" s="23" t="str">
        <f>IF(ISNUMBER(AVERAGEIFS(Observed!Y$2:Y$10000,Observed!$A$2:$A$10000,$A192,Observed!$C$2:$C$10000,$C192)),AVERAGEIFS(Observed!Y$2:Y$10000,Observed!$A$2:$A$10000,$A192,Observed!$C$2:$C$10000,$C192),"")</f>
        <v/>
      </c>
      <c r="Z192" s="23" t="str">
        <f>IF(ISNUMBER(AVERAGEIFS(Observed!Z$2:Z$10000,Observed!$A$2:$A$10000,$A192,Observed!$C$2:$C$10000,$C192)),AVERAGEIFS(Observed!Z$2:Z$10000,Observed!$A$2:$A$10000,$A192,Observed!$C$2:$C$10000,$C192),"")</f>
        <v/>
      </c>
      <c r="AA192" s="23" t="str">
        <f>IF(ISNUMBER(AVERAGEIFS(Observed!AA$2:AA$10000,Observed!$A$2:$A$10000,$A192,Observed!$C$2:$C$10000,$C192)),AVERAGEIFS(Observed!AA$2:AA$10000,Observed!$A$2:$A$10000,$A192,Observed!$C$2:$C$10000,$C192),"")</f>
        <v/>
      </c>
      <c r="AB192" s="23" t="str">
        <f>IF(ISNUMBER(AVERAGEIFS(Observed!AB$2:AB$10000,Observed!$A$2:$A$10000,$A192,Observed!$C$2:$C$10000,$C192)),AVERAGEIFS(Observed!AB$2:AB$10000,Observed!$A$2:$A$10000,$A192,Observed!$C$2:$C$10000,$C192),"")</f>
        <v/>
      </c>
      <c r="AC192" s="23" t="str">
        <f>IF(ISNUMBER(AVERAGEIFS(Observed!AC$2:AC$10000,Observed!$A$2:$A$10000,$A192,Observed!$C$2:$C$10000,$C192)),AVERAGEIFS(Observed!AC$2:AC$10000,Observed!$A$2:$A$10000,$A192,Observed!$C$2:$C$10000,$C192),"")</f>
        <v/>
      </c>
      <c r="AD192" s="23">
        <f>IF(ISNUMBER(AVERAGEIFS(Observed!AD$2:AD$10000,Observed!$A$2:$A$10000,$A192,Observed!$C$2:$C$10000,$C192)),AVERAGEIFS(Observed!AD$2:AD$10000,Observed!$A$2:$A$10000,$A192,Observed!$C$2:$C$10000,$C192),"")</f>
        <v>21.866666666666671</v>
      </c>
      <c r="AE192" s="24">
        <f>IF(ISNUMBER(AVERAGEIFS(Observed!AE$2:AE$10000,Observed!$A$2:$A$10000,$A192,Observed!$C$2:$C$10000,$C192)),AVERAGEIFS(Observed!AE$2:AE$10000,Observed!$A$2:$A$10000,$A192,Observed!$C$2:$C$10000,$C192),"")</f>
        <v>3.4999999999999996E-2</v>
      </c>
      <c r="AF192" s="24">
        <f>IF(ISNUMBER(AVERAGEIFS(Observed!AF$2:AF$10000,Observed!$A$2:$A$10000,$A192,Observed!$C$2:$C$10000,$C192)),AVERAGEIFS(Observed!AF$2:AF$10000,Observed!$A$2:$A$10000,$A192,Observed!$C$2:$C$10000,$C192),"")</f>
        <v>3.4999999999999996E-2</v>
      </c>
      <c r="AG192" s="23" t="str">
        <f>IF(ISNUMBER(AVERAGEIFS(Observed!AG$2:AG$10000,Observed!$A$2:$A$10000,$A192,Observed!$C$2:$C$10000,$C192)),AVERAGEIFS(Observed!AG$2:AG$10000,Observed!$A$2:$A$10000,$A192,Observed!$C$2:$C$10000,$C192),"")</f>
        <v/>
      </c>
      <c r="AH192" s="23" t="str">
        <f>IF(ISNUMBER(AVERAGEIFS(Observed!AH$2:AH$10000,Observed!$A$2:$A$10000,$A192,Observed!$C$2:$C$10000,$C192)),AVERAGEIFS(Observed!AH$2:AH$10000,Observed!$A$2:$A$10000,$A192,Observed!$C$2:$C$10000,$C192),"")</f>
        <v/>
      </c>
      <c r="AI192" s="22" t="str">
        <f>IF(ISNUMBER(AVERAGEIFS(Observed!AI$2:AI$10000,Observed!$A$2:$A$10000,$A192,Observed!$C$2:$C$10000,$C192)),AVERAGEIFS(Observed!AI$2:AI$10000,Observed!$A$2:$A$10000,$A192,Observed!$C$2:$C$10000,$C192),"")</f>
        <v/>
      </c>
      <c r="AJ192" s="23" t="str">
        <f>IF(ISNUMBER(AVERAGEIFS(Observed!AJ$2:AJ$10000,Observed!$A$2:$A$10000,$A192,Observed!$C$2:$C$10000,$C192)),AVERAGEIFS(Observed!AJ$2:AJ$10000,Observed!$A$2:$A$10000,$A192,Observed!$C$2:$C$10000,$C192),"")</f>
        <v/>
      </c>
      <c r="AK192" s="23" t="str">
        <f>IF(ISNUMBER(AVERAGEIFS(Observed!AK$2:AK$10000,Observed!$A$2:$A$10000,$A192,Observed!$C$2:$C$10000,$C192)),AVERAGEIFS(Observed!AK$2:AK$10000,Observed!$A$2:$A$10000,$A192,Observed!$C$2:$C$10000,$C192),"")</f>
        <v/>
      </c>
      <c r="AL192" s="23" t="str">
        <f>IF(ISNUMBER(AVERAGEIFS(Observed!AL$2:AL$10000,Observed!$A$2:$A$10000,$A192,Observed!$C$2:$C$10000,$C192)),AVERAGEIFS(Observed!AL$2:AL$10000,Observed!$A$2:$A$10000,$A192,Observed!$C$2:$C$10000,$C192),"")</f>
        <v/>
      </c>
      <c r="AM192" s="23" t="str">
        <f>IF(ISNUMBER(AVERAGEIFS(Observed!AM$2:AM$10000,Observed!$A$2:$A$10000,$A192,Observed!$C$2:$C$10000,$C192)),AVERAGEIFS(Observed!AM$2:AM$10000,Observed!$A$2:$A$10000,$A192,Observed!$C$2:$C$10000,$C192),"")</f>
        <v/>
      </c>
      <c r="AN192" s="23" t="str">
        <f>IF(ISNUMBER(AVERAGEIFS(Observed!AN$2:AN$10000,Observed!$A$2:$A$10000,$A192,Observed!$C$2:$C$10000,$C192)),AVERAGEIFS(Observed!AN$2:AN$10000,Observed!$A$2:$A$10000,$A192,Observed!$C$2:$C$10000,$C192),"")</f>
        <v/>
      </c>
      <c r="AO192" s="2">
        <f>COUNTIFS(Observed!$A$2:$A$10000,$A192,Observed!$C$2:$C$10000,$C192)</f>
        <v>3</v>
      </c>
      <c r="AP192" s="2">
        <f t="shared" si="3"/>
        <v>4</v>
      </c>
    </row>
    <row r="193" spans="1:42" x14ac:dyDescent="0.25">
      <c r="A193" t="s">
        <v>31</v>
      </c>
      <c r="B193" t="s">
        <v>30</v>
      </c>
      <c r="C193" s="20">
        <v>42090</v>
      </c>
      <c r="D193">
        <v>1</v>
      </c>
      <c r="E193" t="s">
        <v>54</v>
      </c>
      <c r="G193" s="25" t="s">
        <v>73</v>
      </c>
      <c r="H193" t="s">
        <v>22</v>
      </c>
      <c r="I193">
        <v>3</v>
      </c>
      <c r="J193" s="2" t="s">
        <v>36</v>
      </c>
      <c r="K193" s="22">
        <f>IF(ISNUMBER(AVERAGEIFS(Observed!K$2:K$10000,Observed!$A$2:$A$10000,$A193,Observed!$C$2:$C$10000,$C193)),AVERAGEIFS(Observed!K$2:K$10000,Observed!$A$2:$A$10000,$A193,Observed!$C$2:$C$10000,$C193),"")</f>
        <v>1037.8</v>
      </c>
      <c r="L193" s="23">
        <f>IF(ISNUMBER(AVERAGEIFS(Observed!L$2:L$10000,Observed!$A$2:$A$10000,$A193,Observed!$C$2:$C$10000,$C193)),AVERAGEIFS(Observed!L$2:L$10000,Observed!$A$2:$A$10000,$A193,Observed!$C$2:$C$10000,$C193),"")</f>
        <v>103.77999999999999</v>
      </c>
      <c r="M193" s="23" t="str">
        <f>IF(ISNUMBER(AVERAGEIFS(Observed!M$2:M$10000,Observed!$A$2:$A$10000,$A193,Observed!$C$2:$C$10000,$C193)),AVERAGEIFS(Observed!M$2:M$10000,Observed!$A$2:$A$10000,$A193,Observed!$C$2:$C$10000,$C193),"")</f>
        <v/>
      </c>
      <c r="N193" s="23" t="str">
        <f>IF(ISNUMBER(AVERAGEIFS(Observed!N$2:N$10000,Observed!$A$2:$A$10000,$A193,Observed!$C$2:$C$10000,$C193)),AVERAGEIFS(Observed!N$2:N$10000,Observed!$A$2:$A$10000,$A193,Observed!$C$2:$C$10000,$C193),"")</f>
        <v/>
      </c>
      <c r="O193" s="23" t="str">
        <f>IF(ISNUMBER(AVERAGEIFS(Observed!O$2:O$10000,Observed!$A$2:$A$10000,$A193,Observed!$C$2:$C$10000,$C193)),AVERAGEIFS(Observed!O$2:O$10000,Observed!$A$2:$A$10000,$A193,Observed!$C$2:$C$10000,$C193),"")</f>
        <v/>
      </c>
      <c r="P193" s="24" t="str">
        <f>IF(ISNUMBER(AVERAGEIFS(Observed!P$2:P$10000,Observed!$A$2:$A$10000,$A193,Observed!$C$2:$C$10000,$C193)),AVERAGEIFS(Observed!P$2:P$10000,Observed!$A$2:$A$10000,$A193,Observed!$C$2:$C$10000,$C193),"")</f>
        <v/>
      </c>
      <c r="Q193" s="24" t="str">
        <f>IF(ISNUMBER(AVERAGEIFS(Observed!Q$2:Q$10000,Observed!$A$2:$A$10000,$A193,Observed!$C$2:$C$10000,$C193)),AVERAGEIFS(Observed!Q$2:Q$10000,Observed!$A$2:$A$10000,$A193,Observed!$C$2:$C$10000,$C193),"")</f>
        <v/>
      </c>
      <c r="R193" s="24" t="str">
        <f>IF(ISNUMBER(AVERAGEIFS(Observed!R$2:R$10000,Observed!$A$2:$A$10000,$A193,Observed!$C$2:$C$10000,$C193)),AVERAGEIFS(Observed!R$2:R$10000,Observed!$A$2:$A$10000,$A193,Observed!$C$2:$C$10000,$C193),"")</f>
        <v/>
      </c>
      <c r="S193" s="22" t="str">
        <f>IF(ISNUMBER(AVERAGEIFS(Observed!S$2:S$10000,Observed!$A$2:$A$10000,$A193,Observed!$C$2:$C$10000,$C193)),AVERAGEIFS(Observed!S$2:S$10000,Observed!$A$2:$A$10000,$A193,Observed!$C$2:$C$10000,$C193),"")</f>
        <v/>
      </c>
      <c r="T193" s="23" t="str">
        <f>IF(ISNUMBER(AVERAGEIFS(Observed!T$2:T$10000,Observed!$A$2:$A$10000,$A193,Observed!$C$2:$C$10000,$C193)),AVERAGEIFS(Observed!T$2:T$10000,Observed!$A$2:$A$10000,$A193,Observed!$C$2:$C$10000,$C193),"")</f>
        <v/>
      </c>
      <c r="U193" s="23" t="str">
        <f>IF(ISNUMBER(AVERAGEIFS(Observed!U$2:U$10000,Observed!$A$2:$A$10000,$A193,Observed!$C$2:$C$10000,$C193)),AVERAGEIFS(Observed!U$2:U$10000,Observed!$A$2:$A$10000,$A193,Observed!$C$2:$C$10000,$C193),"")</f>
        <v/>
      </c>
      <c r="V193" s="23" t="str">
        <f>IF(ISNUMBER(AVERAGEIFS(Observed!V$2:V$10000,Observed!$A$2:$A$10000,$A193,Observed!$C$2:$C$10000,$C193)),AVERAGEIFS(Observed!V$2:V$10000,Observed!$A$2:$A$10000,$A193,Observed!$C$2:$C$10000,$C193),"")</f>
        <v/>
      </c>
      <c r="W193" s="23" t="str">
        <f>IF(ISNUMBER(AVERAGEIFS(Observed!W$2:W$10000,Observed!$A$2:$A$10000,$A193,Observed!$C$2:$C$10000,$C193)),AVERAGEIFS(Observed!W$2:W$10000,Observed!$A$2:$A$10000,$A193,Observed!$C$2:$C$10000,$C193),"")</f>
        <v/>
      </c>
      <c r="X193" s="23" t="str">
        <f>IF(ISNUMBER(AVERAGEIFS(Observed!X$2:X$10000,Observed!$A$2:$A$10000,$A193,Observed!$C$2:$C$10000,$C193)),AVERAGEIFS(Observed!X$2:X$10000,Observed!$A$2:$A$10000,$A193,Observed!$C$2:$C$10000,$C193),"")</f>
        <v/>
      </c>
      <c r="Y193" s="23" t="str">
        <f>IF(ISNUMBER(AVERAGEIFS(Observed!Y$2:Y$10000,Observed!$A$2:$A$10000,$A193,Observed!$C$2:$C$10000,$C193)),AVERAGEIFS(Observed!Y$2:Y$10000,Observed!$A$2:$A$10000,$A193,Observed!$C$2:$C$10000,$C193),"")</f>
        <v/>
      </c>
      <c r="Z193" s="23" t="str">
        <f>IF(ISNUMBER(AVERAGEIFS(Observed!Z$2:Z$10000,Observed!$A$2:$A$10000,$A193,Observed!$C$2:$C$10000,$C193)),AVERAGEIFS(Observed!Z$2:Z$10000,Observed!$A$2:$A$10000,$A193,Observed!$C$2:$C$10000,$C193),"")</f>
        <v/>
      </c>
      <c r="AA193" s="23" t="str">
        <f>IF(ISNUMBER(AVERAGEIFS(Observed!AA$2:AA$10000,Observed!$A$2:$A$10000,$A193,Observed!$C$2:$C$10000,$C193)),AVERAGEIFS(Observed!AA$2:AA$10000,Observed!$A$2:$A$10000,$A193,Observed!$C$2:$C$10000,$C193),"")</f>
        <v/>
      </c>
      <c r="AB193" s="23" t="str">
        <f>IF(ISNUMBER(AVERAGEIFS(Observed!AB$2:AB$10000,Observed!$A$2:$A$10000,$A193,Observed!$C$2:$C$10000,$C193)),AVERAGEIFS(Observed!AB$2:AB$10000,Observed!$A$2:$A$10000,$A193,Observed!$C$2:$C$10000,$C193),"")</f>
        <v/>
      </c>
      <c r="AC193" s="23" t="str">
        <f>IF(ISNUMBER(AVERAGEIFS(Observed!AC$2:AC$10000,Observed!$A$2:$A$10000,$A193,Observed!$C$2:$C$10000,$C193)),AVERAGEIFS(Observed!AC$2:AC$10000,Observed!$A$2:$A$10000,$A193,Observed!$C$2:$C$10000,$C193),"")</f>
        <v/>
      </c>
      <c r="AD193" s="23">
        <f>IF(ISNUMBER(AVERAGEIFS(Observed!AD$2:AD$10000,Observed!$A$2:$A$10000,$A193,Observed!$C$2:$C$10000,$C193)),AVERAGEIFS(Observed!AD$2:AD$10000,Observed!$A$2:$A$10000,$A193,Observed!$C$2:$C$10000,$C193),"")</f>
        <v>18.766666666666666</v>
      </c>
      <c r="AE193" s="24">
        <f>IF(ISNUMBER(AVERAGEIFS(Observed!AE$2:AE$10000,Observed!$A$2:$A$10000,$A193,Observed!$C$2:$C$10000,$C193)),AVERAGEIFS(Observed!AE$2:AE$10000,Observed!$A$2:$A$10000,$A193,Observed!$C$2:$C$10000,$C193),"")</f>
        <v>0.03</v>
      </c>
      <c r="AF193" s="24">
        <f>IF(ISNUMBER(AVERAGEIFS(Observed!AF$2:AF$10000,Observed!$A$2:$A$10000,$A193,Observed!$C$2:$C$10000,$C193)),AVERAGEIFS(Observed!AF$2:AF$10000,Observed!$A$2:$A$10000,$A193,Observed!$C$2:$C$10000,$C193),"")</f>
        <v>0.03</v>
      </c>
      <c r="AG193" s="23" t="str">
        <f>IF(ISNUMBER(AVERAGEIFS(Observed!AG$2:AG$10000,Observed!$A$2:$A$10000,$A193,Observed!$C$2:$C$10000,$C193)),AVERAGEIFS(Observed!AG$2:AG$10000,Observed!$A$2:$A$10000,$A193,Observed!$C$2:$C$10000,$C193),"")</f>
        <v/>
      </c>
      <c r="AH193" s="23" t="str">
        <f>IF(ISNUMBER(AVERAGEIFS(Observed!AH$2:AH$10000,Observed!$A$2:$A$10000,$A193,Observed!$C$2:$C$10000,$C193)),AVERAGEIFS(Observed!AH$2:AH$10000,Observed!$A$2:$A$10000,$A193,Observed!$C$2:$C$10000,$C193),"")</f>
        <v/>
      </c>
      <c r="AI193" s="22" t="str">
        <f>IF(ISNUMBER(AVERAGEIFS(Observed!AI$2:AI$10000,Observed!$A$2:$A$10000,$A193,Observed!$C$2:$C$10000,$C193)),AVERAGEIFS(Observed!AI$2:AI$10000,Observed!$A$2:$A$10000,$A193,Observed!$C$2:$C$10000,$C193),"")</f>
        <v/>
      </c>
      <c r="AJ193" s="23" t="str">
        <f>IF(ISNUMBER(AVERAGEIFS(Observed!AJ$2:AJ$10000,Observed!$A$2:$A$10000,$A193,Observed!$C$2:$C$10000,$C193)),AVERAGEIFS(Observed!AJ$2:AJ$10000,Observed!$A$2:$A$10000,$A193,Observed!$C$2:$C$10000,$C193),"")</f>
        <v/>
      </c>
      <c r="AK193" s="23" t="str">
        <f>IF(ISNUMBER(AVERAGEIFS(Observed!AK$2:AK$10000,Observed!$A$2:$A$10000,$A193,Observed!$C$2:$C$10000,$C193)),AVERAGEIFS(Observed!AK$2:AK$10000,Observed!$A$2:$A$10000,$A193,Observed!$C$2:$C$10000,$C193),"")</f>
        <v/>
      </c>
      <c r="AL193" s="23" t="str">
        <f>IF(ISNUMBER(AVERAGEIFS(Observed!AL$2:AL$10000,Observed!$A$2:$A$10000,$A193,Observed!$C$2:$C$10000,$C193)),AVERAGEIFS(Observed!AL$2:AL$10000,Observed!$A$2:$A$10000,$A193,Observed!$C$2:$C$10000,$C193),"")</f>
        <v/>
      </c>
      <c r="AM193" s="23" t="str">
        <f>IF(ISNUMBER(AVERAGEIFS(Observed!AM$2:AM$10000,Observed!$A$2:$A$10000,$A193,Observed!$C$2:$C$10000,$C193)),AVERAGEIFS(Observed!AM$2:AM$10000,Observed!$A$2:$A$10000,$A193,Observed!$C$2:$C$10000,$C193),"")</f>
        <v/>
      </c>
      <c r="AN193" s="23" t="str">
        <f>IF(ISNUMBER(AVERAGEIFS(Observed!AN$2:AN$10000,Observed!$A$2:$A$10000,$A193,Observed!$C$2:$C$10000,$C193)),AVERAGEIFS(Observed!AN$2:AN$10000,Observed!$A$2:$A$10000,$A193,Observed!$C$2:$C$10000,$C193),"")</f>
        <v/>
      </c>
      <c r="AO193" s="2">
        <f>COUNTIFS(Observed!$A$2:$A$10000,$A193,Observed!$C$2:$C$10000,$C193)</f>
        <v>3</v>
      </c>
      <c r="AP193" s="2">
        <f t="shared" si="3"/>
        <v>4</v>
      </c>
    </row>
    <row r="194" spans="1:42" x14ac:dyDescent="0.25">
      <c r="A194" t="s">
        <v>34</v>
      </c>
      <c r="B194" t="s">
        <v>30</v>
      </c>
      <c r="C194" s="20">
        <v>42095</v>
      </c>
      <c r="D194">
        <v>1</v>
      </c>
      <c r="E194" t="s">
        <v>56</v>
      </c>
      <c r="G194" s="25" t="s">
        <v>73</v>
      </c>
      <c r="H194" t="s">
        <v>22</v>
      </c>
      <c r="I194">
        <v>3</v>
      </c>
      <c r="J194" s="2" t="s">
        <v>37</v>
      </c>
      <c r="K194" s="22">
        <f>IF(ISNUMBER(AVERAGEIFS(Observed!K$2:K$10000,Observed!$A$2:$A$10000,$A194,Observed!$C$2:$C$10000,$C194)),AVERAGEIFS(Observed!K$2:K$10000,Observed!$A$2:$A$10000,$A194,Observed!$C$2:$C$10000,$C194),"")</f>
        <v>1332.3333333333333</v>
      </c>
      <c r="L194" s="23">
        <f>IF(ISNUMBER(AVERAGEIFS(Observed!L$2:L$10000,Observed!$A$2:$A$10000,$A194,Observed!$C$2:$C$10000,$C194)),AVERAGEIFS(Observed!L$2:L$10000,Observed!$A$2:$A$10000,$A194,Observed!$C$2:$C$10000,$C194),"")</f>
        <v>133.23333333333335</v>
      </c>
      <c r="M194" s="23" t="str">
        <f>IF(ISNUMBER(AVERAGEIFS(Observed!M$2:M$10000,Observed!$A$2:$A$10000,$A194,Observed!$C$2:$C$10000,$C194)),AVERAGEIFS(Observed!M$2:M$10000,Observed!$A$2:$A$10000,$A194,Observed!$C$2:$C$10000,$C194),"")</f>
        <v/>
      </c>
      <c r="N194" s="23" t="str">
        <f>IF(ISNUMBER(AVERAGEIFS(Observed!N$2:N$10000,Observed!$A$2:$A$10000,$A194,Observed!$C$2:$C$10000,$C194)),AVERAGEIFS(Observed!N$2:N$10000,Observed!$A$2:$A$10000,$A194,Observed!$C$2:$C$10000,$C194),"")</f>
        <v/>
      </c>
      <c r="O194" s="23" t="str">
        <f>IF(ISNUMBER(AVERAGEIFS(Observed!O$2:O$10000,Observed!$A$2:$A$10000,$A194,Observed!$C$2:$C$10000,$C194)),AVERAGEIFS(Observed!O$2:O$10000,Observed!$A$2:$A$10000,$A194,Observed!$C$2:$C$10000,$C194),"")</f>
        <v/>
      </c>
      <c r="P194" s="24" t="str">
        <f>IF(ISNUMBER(AVERAGEIFS(Observed!P$2:P$10000,Observed!$A$2:$A$10000,$A194,Observed!$C$2:$C$10000,$C194)),AVERAGEIFS(Observed!P$2:P$10000,Observed!$A$2:$A$10000,$A194,Observed!$C$2:$C$10000,$C194),"")</f>
        <v/>
      </c>
      <c r="Q194" s="24" t="str">
        <f>IF(ISNUMBER(AVERAGEIFS(Observed!Q$2:Q$10000,Observed!$A$2:$A$10000,$A194,Observed!$C$2:$C$10000,$C194)),AVERAGEIFS(Observed!Q$2:Q$10000,Observed!$A$2:$A$10000,$A194,Observed!$C$2:$C$10000,$C194),"")</f>
        <v/>
      </c>
      <c r="R194" s="24" t="str">
        <f>IF(ISNUMBER(AVERAGEIFS(Observed!R$2:R$10000,Observed!$A$2:$A$10000,$A194,Observed!$C$2:$C$10000,$C194)),AVERAGEIFS(Observed!R$2:R$10000,Observed!$A$2:$A$10000,$A194,Observed!$C$2:$C$10000,$C194),"")</f>
        <v/>
      </c>
      <c r="S194" s="22" t="str">
        <f>IF(ISNUMBER(AVERAGEIFS(Observed!S$2:S$10000,Observed!$A$2:$A$10000,$A194,Observed!$C$2:$C$10000,$C194)),AVERAGEIFS(Observed!S$2:S$10000,Observed!$A$2:$A$10000,$A194,Observed!$C$2:$C$10000,$C194),"")</f>
        <v/>
      </c>
      <c r="T194" s="23" t="str">
        <f>IF(ISNUMBER(AVERAGEIFS(Observed!T$2:T$10000,Observed!$A$2:$A$10000,$A194,Observed!$C$2:$C$10000,$C194)),AVERAGEIFS(Observed!T$2:T$10000,Observed!$A$2:$A$10000,$A194,Observed!$C$2:$C$10000,$C194),"")</f>
        <v/>
      </c>
      <c r="U194" s="23" t="str">
        <f>IF(ISNUMBER(AVERAGEIFS(Observed!U$2:U$10000,Observed!$A$2:$A$10000,$A194,Observed!$C$2:$C$10000,$C194)),AVERAGEIFS(Observed!U$2:U$10000,Observed!$A$2:$A$10000,$A194,Observed!$C$2:$C$10000,$C194),"")</f>
        <v/>
      </c>
      <c r="V194" s="23" t="str">
        <f>IF(ISNUMBER(AVERAGEIFS(Observed!V$2:V$10000,Observed!$A$2:$A$10000,$A194,Observed!$C$2:$C$10000,$C194)),AVERAGEIFS(Observed!V$2:V$10000,Observed!$A$2:$A$10000,$A194,Observed!$C$2:$C$10000,$C194),"")</f>
        <v/>
      </c>
      <c r="W194" s="23" t="str">
        <f>IF(ISNUMBER(AVERAGEIFS(Observed!W$2:W$10000,Observed!$A$2:$A$10000,$A194,Observed!$C$2:$C$10000,$C194)),AVERAGEIFS(Observed!W$2:W$10000,Observed!$A$2:$A$10000,$A194,Observed!$C$2:$C$10000,$C194),"")</f>
        <v/>
      </c>
      <c r="X194" s="23" t="str">
        <f>IF(ISNUMBER(AVERAGEIFS(Observed!X$2:X$10000,Observed!$A$2:$A$10000,$A194,Observed!$C$2:$C$10000,$C194)),AVERAGEIFS(Observed!X$2:X$10000,Observed!$A$2:$A$10000,$A194,Observed!$C$2:$C$10000,$C194),"")</f>
        <v/>
      </c>
      <c r="Y194" s="23" t="str">
        <f>IF(ISNUMBER(AVERAGEIFS(Observed!Y$2:Y$10000,Observed!$A$2:$A$10000,$A194,Observed!$C$2:$C$10000,$C194)),AVERAGEIFS(Observed!Y$2:Y$10000,Observed!$A$2:$A$10000,$A194,Observed!$C$2:$C$10000,$C194),"")</f>
        <v/>
      </c>
      <c r="Z194" s="23" t="str">
        <f>IF(ISNUMBER(AVERAGEIFS(Observed!Z$2:Z$10000,Observed!$A$2:$A$10000,$A194,Observed!$C$2:$C$10000,$C194)),AVERAGEIFS(Observed!Z$2:Z$10000,Observed!$A$2:$A$10000,$A194,Observed!$C$2:$C$10000,$C194),"")</f>
        <v/>
      </c>
      <c r="AA194" s="23" t="str">
        <f>IF(ISNUMBER(AVERAGEIFS(Observed!AA$2:AA$10000,Observed!$A$2:$A$10000,$A194,Observed!$C$2:$C$10000,$C194)),AVERAGEIFS(Observed!AA$2:AA$10000,Observed!$A$2:$A$10000,$A194,Observed!$C$2:$C$10000,$C194),"")</f>
        <v/>
      </c>
      <c r="AB194" s="23" t="str">
        <f>IF(ISNUMBER(AVERAGEIFS(Observed!AB$2:AB$10000,Observed!$A$2:$A$10000,$A194,Observed!$C$2:$C$10000,$C194)),AVERAGEIFS(Observed!AB$2:AB$10000,Observed!$A$2:$A$10000,$A194,Observed!$C$2:$C$10000,$C194),"")</f>
        <v/>
      </c>
      <c r="AC194" s="23" t="str">
        <f>IF(ISNUMBER(AVERAGEIFS(Observed!AC$2:AC$10000,Observed!$A$2:$A$10000,$A194,Observed!$C$2:$C$10000,$C194)),AVERAGEIFS(Observed!AC$2:AC$10000,Observed!$A$2:$A$10000,$A194,Observed!$C$2:$C$10000,$C194),"")</f>
        <v/>
      </c>
      <c r="AD194" s="23">
        <f>IF(ISNUMBER(AVERAGEIFS(Observed!AD$2:AD$10000,Observed!$A$2:$A$10000,$A194,Observed!$C$2:$C$10000,$C194)),AVERAGEIFS(Observed!AD$2:AD$10000,Observed!$A$2:$A$10000,$A194,Observed!$C$2:$C$10000,$C194),"")</f>
        <v>27.833333333333332</v>
      </c>
      <c r="AE194" s="24">
        <f>IF(ISNUMBER(AVERAGEIFS(Observed!AE$2:AE$10000,Observed!$A$2:$A$10000,$A194,Observed!$C$2:$C$10000,$C194)),AVERAGEIFS(Observed!AE$2:AE$10000,Observed!$A$2:$A$10000,$A194,Observed!$C$2:$C$10000,$C194),"")</f>
        <v>4.4666666666666667E-2</v>
      </c>
      <c r="AF194" s="24">
        <f>IF(ISNUMBER(AVERAGEIFS(Observed!AF$2:AF$10000,Observed!$A$2:$A$10000,$A194,Observed!$C$2:$C$10000,$C194)),AVERAGEIFS(Observed!AF$2:AF$10000,Observed!$A$2:$A$10000,$A194,Observed!$C$2:$C$10000,$C194),"")</f>
        <v>4.4666666666666667E-2</v>
      </c>
      <c r="AG194" s="23" t="str">
        <f>IF(ISNUMBER(AVERAGEIFS(Observed!AG$2:AG$10000,Observed!$A$2:$A$10000,$A194,Observed!$C$2:$C$10000,$C194)),AVERAGEIFS(Observed!AG$2:AG$10000,Observed!$A$2:$A$10000,$A194,Observed!$C$2:$C$10000,$C194),"")</f>
        <v/>
      </c>
      <c r="AH194" s="23" t="str">
        <f>IF(ISNUMBER(AVERAGEIFS(Observed!AH$2:AH$10000,Observed!$A$2:$A$10000,$A194,Observed!$C$2:$C$10000,$C194)),AVERAGEIFS(Observed!AH$2:AH$10000,Observed!$A$2:$A$10000,$A194,Observed!$C$2:$C$10000,$C194),"")</f>
        <v/>
      </c>
      <c r="AI194" s="22" t="str">
        <f>IF(ISNUMBER(AVERAGEIFS(Observed!AI$2:AI$10000,Observed!$A$2:$A$10000,$A194,Observed!$C$2:$C$10000,$C194)),AVERAGEIFS(Observed!AI$2:AI$10000,Observed!$A$2:$A$10000,$A194,Observed!$C$2:$C$10000,$C194),"")</f>
        <v/>
      </c>
      <c r="AJ194" s="23" t="str">
        <f>IF(ISNUMBER(AVERAGEIFS(Observed!AJ$2:AJ$10000,Observed!$A$2:$A$10000,$A194,Observed!$C$2:$C$10000,$C194)),AVERAGEIFS(Observed!AJ$2:AJ$10000,Observed!$A$2:$A$10000,$A194,Observed!$C$2:$C$10000,$C194),"")</f>
        <v/>
      </c>
      <c r="AK194" s="23" t="str">
        <f>IF(ISNUMBER(AVERAGEIFS(Observed!AK$2:AK$10000,Observed!$A$2:$A$10000,$A194,Observed!$C$2:$C$10000,$C194)),AVERAGEIFS(Observed!AK$2:AK$10000,Observed!$A$2:$A$10000,$A194,Observed!$C$2:$C$10000,$C194),"")</f>
        <v/>
      </c>
      <c r="AL194" s="23" t="str">
        <f>IF(ISNUMBER(AVERAGEIFS(Observed!AL$2:AL$10000,Observed!$A$2:$A$10000,$A194,Observed!$C$2:$C$10000,$C194)),AVERAGEIFS(Observed!AL$2:AL$10000,Observed!$A$2:$A$10000,$A194,Observed!$C$2:$C$10000,$C194),"")</f>
        <v/>
      </c>
      <c r="AM194" s="23" t="str">
        <f>IF(ISNUMBER(AVERAGEIFS(Observed!AM$2:AM$10000,Observed!$A$2:$A$10000,$A194,Observed!$C$2:$C$10000,$C194)),AVERAGEIFS(Observed!AM$2:AM$10000,Observed!$A$2:$A$10000,$A194,Observed!$C$2:$C$10000,$C194),"")</f>
        <v/>
      </c>
      <c r="AN194" s="23" t="str">
        <f>IF(ISNUMBER(AVERAGEIFS(Observed!AN$2:AN$10000,Observed!$A$2:$A$10000,$A194,Observed!$C$2:$C$10000,$C194)),AVERAGEIFS(Observed!AN$2:AN$10000,Observed!$A$2:$A$10000,$A194,Observed!$C$2:$C$10000,$C194),"")</f>
        <v/>
      </c>
      <c r="AO194" s="2">
        <f>COUNTIFS(Observed!$A$2:$A$10000,$A194,Observed!$C$2:$C$10000,$C194)</f>
        <v>3</v>
      </c>
      <c r="AP194" s="2">
        <f t="shared" si="3"/>
        <v>4</v>
      </c>
    </row>
    <row r="195" spans="1:42" x14ac:dyDescent="0.25">
      <c r="A195" t="s">
        <v>33</v>
      </c>
      <c r="B195" t="s">
        <v>30</v>
      </c>
      <c r="C195" s="20">
        <v>42095</v>
      </c>
      <c r="D195">
        <v>1</v>
      </c>
      <c r="E195" t="s">
        <v>58</v>
      </c>
      <c r="G195" s="25" t="s">
        <v>73</v>
      </c>
      <c r="H195" t="s">
        <v>22</v>
      </c>
      <c r="I195">
        <v>3</v>
      </c>
      <c r="J195" s="2" t="s">
        <v>37</v>
      </c>
      <c r="K195" s="22">
        <f>IF(ISNUMBER(AVERAGEIFS(Observed!K$2:K$10000,Observed!$A$2:$A$10000,$A195,Observed!$C$2:$C$10000,$C195)),AVERAGEIFS(Observed!K$2:K$10000,Observed!$A$2:$A$10000,$A195,Observed!$C$2:$C$10000,$C195),"")</f>
        <v>1094.2</v>
      </c>
      <c r="L195" s="23">
        <f>IF(ISNUMBER(AVERAGEIFS(Observed!L$2:L$10000,Observed!$A$2:$A$10000,$A195,Observed!$C$2:$C$10000,$C195)),AVERAGEIFS(Observed!L$2:L$10000,Observed!$A$2:$A$10000,$A195,Observed!$C$2:$C$10000,$C195),"")</f>
        <v>109.42</v>
      </c>
      <c r="M195" s="23" t="str">
        <f>IF(ISNUMBER(AVERAGEIFS(Observed!M$2:M$10000,Observed!$A$2:$A$10000,$A195,Observed!$C$2:$C$10000,$C195)),AVERAGEIFS(Observed!M$2:M$10000,Observed!$A$2:$A$10000,$A195,Observed!$C$2:$C$10000,$C195),"")</f>
        <v/>
      </c>
      <c r="N195" s="23" t="str">
        <f>IF(ISNUMBER(AVERAGEIFS(Observed!N$2:N$10000,Observed!$A$2:$A$10000,$A195,Observed!$C$2:$C$10000,$C195)),AVERAGEIFS(Observed!N$2:N$10000,Observed!$A$2:$A$10000,$A195,Observed!$C$2:$C$10000,$C195),"")</f>
        <v/>
      </c>
      <c r="O195" s="23" t="str">
        <f>IF(ISNUMBER(AVERAGEIFS(Observed!O$2:O$10000,Observed!$A$2:$A$10000,$A195,Observed!$C$2:$C$10000,$C195)),AVERAGEIFS(Observed!O$2:O$10000,Observed!$A$2:$A$10000,$A195,Observed!$C$2:$C$10000,$C195),"")</f>
        <v/>
      </c>
      <c r="P195" s="24" t="str">
        <f>IF(ISNUMBER(AVERAGEIFS(Observed!P$2:P$10000,Observed!$A$2:$A$10000,$A195,Observed!$C$2:$C$10000,$C195)),AVERAGEIFS(Observed!P$2:P$10000,Observed!$A$2:$A$10000,$A195,Observed!$C$2:$C$10000,$C195),"")</f>
        <v/>
      </c>
      <c r="Q195" s="24" t="str">
        <f>IF(ISNUMBER(AVERAGEIFS(Observed!Q$2:Q$10000,Observed!$A$2:$A$10000,$A195,Observed!$C$2:$C$10000,$C195)),AVERAGEIFS(Observed!Q$2:Q$10000,Observed!$A$2:$A$10000,$A195,Observed!$C$2:$C$10000,$C195),"")</f>
        <v/>
      </c>
      <c r="R195" s="24" t="str">
        <f>IF(ISNUMBER(AVERAGEIFS(Observed!R$2:R$10000,Observed!$A$2:$A$10000,$A195,Observed!$C$2:$C$10000,$C195)),AVERAGEIFS(Observed!R$2:R$10000,Observed!$A$2:$A$10000,$A195,Observed!$C$2:$C$10000,$C195),"")</f>
        <v/>
      </c>
      <c r="S195" s="22" t="str">
        <f>IF(ISNUMBER(AVERAGEIFS(Observed!S$2:S$10000,Observed!$A$2:$A$10000,$A195,Observed!$C$2:$C$10000,$C195)),AVERAGEIFS(Observed!S$2:S$10000,Observed!$A$2:$A$10000,$A195,Observed!$C$2:$C$10000,$C195),"")</f>
        <v/>
      </c>
      <c r="T195" s="23" t="str">
        <f>IF(ISNUMBER(AVERAGEIFS(Observed!T$2:T$10000,Observed!$A$2:$A$10000,$A195,Observed!$C$2:$C$10000,$C195)),AVERAGEIFS(Observed!T$2:T$10000,Observed!$A$2:$A$10000,$A195,Observed!$C$2:$C$10000,$C195),"")</f>
        <v/>
      </c>
      <c r="U195" s="23" t="str">
        <f>IF(ISNUMBER(AVERAGEIFS(Observed!U$2:U$10000,Observed!$A$2:$A$10000,$A195,Observed!$C$2:$C$10000,$C195)),AVERAGEIFS(Observed!U$2:U$10000,Observed!$A$2:$A$10000,$A195,Observed!$C$2:$C$10000,$C195),"")</f>
        <v/>
      </c>
      <c r="V195" s="23" t="str">
        <f>IF(ISNUMBER(AVERAGEIFS(Observed!V$2:V$10000,Observed!$A$2:$A$10000,$A195,Observed!$C$2:$C$10000,$C195)),AVERAGEIFS(Observed!V$2:V$10000,Observed!$A$2:$A$10000,$A195,Observed!$C$2:$C$10000,$C195),"")</f>
        <v/>
      </c>
      <c r="W195" s="23" t="str">
        <f>IF(ISNUMBER(AVERAGEIFS(Observed!W$2:W$10000,Observed!$A$2:$A$10000,$A195,Observed!$C$2:$C$10000,$C195)),AVERAGEIFS(Observed!W$2:W$10000,Observed!$A$2:$A$10000,$A195,Observed!$C$2:$C$10000,$C195),"")</f>
        <v/>
      </c>
      <c r="X195" s="23" t="str">
        <f>IF(ISNUMBER(AVERAGEIFS(Observed!X$2:X$10000,Observed!$A$2:$A$10000,$A195,Observed!$C$2:$C$10000,$C195)),AVERAGEIFS(Observed!X$2:X$10000,Observed!$A$2:$A$10000,$A195,Observed!$C$2:$C$10000,$C195),"")</f>
        <v/>
      </c>
      <c r="Y195" s="23" t="str">
        <f>IF(ISNUMBER(AVERAGEIFS(Observed!Y$2:Y$10000,Observed!$A$2:$A$10000,$A195,Observed!$C$2:$C$10000,$C195)),AVERAGEIFS(Observed!Y$2:Y$10000,Observed!$A$2:$A$10000,$A195,Observed!$C$2:$C$10000,$C195),"")</f>
        <v/>
      </c>
      <c r="Z195" s="23" t="str">
        <f>IF(ISNUMBER(AVERAGEIFS(Observed!Z$2:Z$10000,Observed!$A$2:$A$10000,$A195,Observed!$C$2:$C$10000,$C195)),AVERAGEIFS(Observed!Z$2:Z$10000,Observed!$A$2:$A$10000,$A195,Observed!$C$2:$C$10000,$C195),"")</f>
        <v/>
      </c>
      <c r="AA195" s="23" t="str">
        <f>IF(ISNUMBER(AVERAGEIFS(Observed!AA$2:AA$10000,Observed!$A$2:$A$10000,$A195,Observed!$C$2:$C$10000,$C195)),AVERAGEIFS(Observed!AA$2:AA$10000,Observed!$A$2:$A$10000,$A195,Observed!$C$2:$C$10000,$C195),"")</f>
        <v/>
      </c>
      <c r="AB195" s="23" t="str">
        <f>IF(ISNUMBER(AVERAGEIFS(Observed!AB$2:AB$10000,Observed!$A$2:$A$10000,$A195,Observed!$C$2:$C$10000,$C195)),AVERAGEIFS(Observed!AB$2:AB$10000,Observed!$A$2:$A$10000,$A195,Observed!$C$2:$C$10000,$C195),"")</f>
        <v/>
      </c>
      <c r="AC195" s="23" t="str">
        <f>IF(ISNUMBER(AVERAGEIFS(Observed!AC$2:AC$10000,Observed!$A$2:$A$10000,$A195,Observed!$C$2:$C$10000,$C195)),AVERAGEIFS(Observed!AC$2:AC$10000,Observed!$A$2:$A$10000,$A195,Observed!$C$2:$C$10000,$C195),"")</f>
        <v/>
      </c>
      <c r="AD195" s="23">
        <f>IF(ISNUMBER(AVERAGEIFS(Observed!AD$2:AD$10000,Observed!$A$2:$A$10000,$A195,Observed!$C$2:$C$10000,$C195)),AVERAGEIFS(Observed!AD$2:AD$10000,Observed!$A$2:$A$10000,$A195,Observed!$C$2:$C$10000,$C195),"")</f>
        <v>19.533333333333335</v>
      </c>
      <c r="AE195" s="24">
        <f>IF(ISNUMBER(AVERAGEIFS(Observed!AE$2:AE$10000,Observed!$A$2:$A$10000,$A195,Observed!$C$2:$C$10000,$C195)),AVERAGEIFS(Observed!AE$2:AE$10000,Observed!$A$2:$A$10000,$A195,Observed!$C$2:$C$10000,$C195),"")</f>
        <v>3.1E-2</v>
      </c>
      <c r="AF195" s="24">
        <f>IF(ISNUMBER(AVERAGEIFS(Observed!AF$2:AF$10000,Observed!$A$2:$A$10000,$A195,Observed!$C$2:$C$10000,$C195)),AVERAGEIFS(Observed!AF$2:AF$10000,Observed!$A$2:$A$10000,$A195,Observed!$C$2:$C$10000,$C195),"")</f>
        <v>3.1E-2</v>
      </c>
      <c r="AG195" s="23" t="str">
        <f>IF(ISNUMBER(AVERAGEIFS(Observed!AG$2:AG$10000,Observed!$A$2:$A$10000,$A195,Observed!$C$2:$C$10000,$C195)),AVERAGEIFS(Observed!AG$2:AG$10000,Observed!$A$2:$A$10000,$A195,Observed!$C$2:$C$10000,$C195),"")</f>
        <v/>
      </c>
      <c r="AH195" s="23" t="str">
        <f>IF(ISNUMBER(AVERAGEIFS(Observed!AH$2:AH$10000,Observed!$A$2:$A$10000,$A195,Observed!$C$2:$C$10000,$C195)),AVERAGEIFS(Observed!AH$2:AH$10000,Observed!$A$2:$A$10000,$A195,Observed!$C$2:$C$10000,$C195),"")</f>
        <v/>
      </c>
      <c r="AI195" s="22" t="str">
        <f>IF(ISNUMBER(AVERAGEIFS(Observed!AI$2:AI$10000,Observed!$A$2:$A$10000,$A195,Observed!$C$2:$C$10000,$C195)),AVERAGEIFS(Observed!AI$2:AI$10000,Observed!$A$2:$A$10000,$A195,Observed!$C$2:$C$10000,$C195),"")</f>
        <v/>
      </c>
      <c r="AJ195" s="23" t="str">
        <f>IF(ISNUMBER(AVERAGEIFS(Observed!AJ$2:AJ$10000,Observed!$A$2:$A$10000,$A195,Observed!$C$2:$C$10000,$C195)),AVERAGEIFS(Observed!AJ$2:AJ$10000,Observed!$A$2:$A$10000,$A195,Observed!$C$2:$C$10000,$C195),"")</f>
        <v/>
      </c>
      <c r="AK195" s="23" t="str">
        <f>IF(ISNUMBER(AVERAGEIFS(Observed!AK$2:AK$10000,Observed!$A$2:$A$10000,$A195,Observed!$C$2:$C$10000,$C195)),AVERAGEIFS(Observed!AK$2:AK$10000,Observed!$A$2:$A$10000,$A195,Observed!$C$2:$C$10000,$C195),"")</f>
        <v/>
      </c>
      <c r="AL195" s="23" t="str">
        <f>IF(ISNUMBER(AVERAGEIFS(Observed!AL$2:AL$10000,Observed!$A$2:$A$10000,$A195,Observed!$C$2:$C$10000,$C195)),AVERAGEIFS(Observed!AL$2:AL$10000,Observed!$A$2:$A$10000,$A195,Observed!$C$2:$C$10000,$C195),"")</f>
        <v/>
      </c>
      <c r="AM195" s="23" t="str">
        <f>IF(ISNUMBER(AVERAGEIFS(Observed!AM$2:AM$10000,Observed!$A$2:$A$10000,$A195,Observed!$C$2:$C$10000,$C195)),AVERAGEIFS(Observed!AM$2:AM$10000,Observed!$A$2:$A$10000,$A195,Observed!$C$2:$C$10000,$C195),"")</f>
        <v/>
      </c>
      <c r="AN195" s="23" t="str">
        <f>IF(ISNUMBER(AVERAGEIFS(Observed!AN$2:AN$10000,Observed!$A$2:$A$10000,$A195,Observed!$C$2:$C$10000,$C195)),AVERAGEIFS(Observed!AN$2:AN$10000,Observed!$A$2:$A$10000,$A195,Observed!$C$2:$C$10000,$C195),"")</f>
        <v/>
      </c>
      <c r="AO195" s="2">
        <f>COUNTIFS(Observed!$A$2:$A$10000,$A195,Observed!$C$2:$C$10000,$C195)</f>
        <v>3</v>
      </c>
      <c r="AP195" s="2">
        <f t="shared" si="3"/>
        <v>4</v>
      </c>
    </row>
    <row r="196" spans="1:42" x14ac:dyDescent="0.25">
      <c r="A196" t="s">
        <v>29</v>
      </c>
      <c r="B196" t="s">
        <v>30</v>
      </c>
      <c r="C196" s="20">
        <v>42095</v>
      </c>
      <c r="D196">
        <v>1</v>
      </c>
      <c r="E196" t="s">
        <v>55</v>
      </c>
      <c r="G196" s="25" t="s">
        <v>73</v>
      </c>
      <c r="H196" t="s">
        <v>22</v>
      </c>
      <c r="I196">
        <v>3</v>
      </c>
      <c r="J196" s="2" t="s">
        <v>37</v>
      </c>
      <c r="K196" s="22">
        <f>IF(ISNUMBER(AVERAGEIFS(Observed!K$2:K$10000,Observed!$A$2:$A$10000,$A196,Observed!$C$2:$C$10000,$C196)),AVERAGEIFS(Observed!K$2:K$10000,Observed!$A$2:$A$10000,$A196,Observed!$C$2:$C$10000,$C196),"")</f>
        <v>1125.5333333333335</v>
      </c>
      <c r="L196" s="23">
        <f>IF(ISNUMBER(AVERAGEIFS(Observed!L$2:L$10000,Observed!$A$2:$A$10000,$A196,Observed!$C$2:$C$10000,$C196)),AVERAGEIFS(Observed!L$2:L$10000,Observed!$A$2:$A$10000,$A196,Observed!$C$2:$C$10000,$C196),"")</f>
        <v>112.55333333333334</v>
      </c>
      <c r="M196" s="23" t="str">
        <f>IF(ISNUMBER(AVERAGEIFS(Observed!M$2:M$10000,Observed!$A$2:$A$10000,$A196,Observed!$C$2:$C$10000,$C196)),AVERAGEIFS(Observed!M$2:M$10000,Observed!$A$2:$A$10000,$A196,Observed!$C$2:$C$10000,$C196),"")</f>
        <v/>
      </c>
      <c r="N196" s="23" t="str">
        <f>IF(ISNUMBER(AVERAGEIFS(Observed!N$2:N$10000,Observed!$A$2:$A$10000,$A196,Observed!$C$2:$C$10000,$C196)),AVERAGEIFS(Observed!N$2:N$10000,Observed!$A$2:$A$10000,$A196,Observed!$C$2:$C$10000,$C196),"")</f>
        <v/>
      </c>
      <c r="O196" s="23" t="str">
        <f>IF(ISNUMBER(AVERAGEIFS(Observed!O$2:O$10000,Observed!$A$2:$A$10000,$A196,Observed!$C$2:$C$10000,$C196)),AVERAGEIFS(Observed!O$2:O$10000,Observed!$A$2:$A$10000,$A196,Observed!$C$2:$C$10000,$C196),"")</f>
        <v/>
      </c>
      <c r="P196" s="24" t="str">
        <f>IF(ISNUMBER(AVERAGEIFS(Observed!P$2:P$10000,Observed!$A$2:$A$10000,$A196,Observed!$C$2:$C$10000,$C196)),AVERAGEIFS(Observed!P$2:P$10000,Observed!$A$2:$A$10000,$A196,Observed!$C$2:$C$10000,$C196),"")</f>
        <v/>
      </c>
      <c r="Q196" s="24" t="str">
        <f>IF(ISNUMBER(AVERAGEIFS(Observed!Q$2:Q$10000,Observed!$A$2:$A$10000,$A196,Observed!$C$2:$C$10000,$C196)),AVERAGEIFS(Observed!Q$2:Q$10000,Observed!$A$2:$A$10000,$A196,Observed!$C$2:$C$10000,$C196),"")</f>
        <v/>
      </c>
      <c r="R196" s="24" t="str">
        <f>IF(ISNUMBER(AVERAGEIFS(Observed!R$2:R$10000,Observed!$A$2:$A$10000,$A196,Observed!$C$2:$C$10000,$C196)),AVERAGEIFS(Observed!R$2:R$10000,Observed!$A$2:$A$10000,$A196,Observed!$C$2:$C$10000,$C196),"")</f>
        <v/>
      </c>
      <c r="S196" s="22" t="str">
        <f>IF(ISNUMBER(AVERAGEIFS(Observed!S$2:S$10000,Observed!$A$2:$A$10000,$A196,Observed!$C$2:$C$10000,$C196)),AVERAGEIFS(Observed!S$2:S$10000,Observed!$A$2:$A$10000,$A196,Observed!$C$2:$C$10000,$C196),"")</f>
        <v/>
      </c>
      <c r="T196" s="23" t="str">
        <f>IF(ISNUMBER(AVERAGEIFS(Observed!T$2:T$10000,Observed!$A$2:$A$10000,$A196,Observed!$C$2:$C$10000,$C196)),AVERAGEIFS(Observed!T$2:T$10000,Observed!$A$2:$A$10000,$A196,Observed!$C$2:$C$10000,$C196),"")</f>
        <v/>
      </c>
      <c r="U196" s="23" t="str">
        <f>IF(ISNUMBER(AVERAGEIFS(Observed!U$2:U$10000,Observed!$A$2:$A$10000,$A196,Observed!$C$2:$C$10000,$C196)),AVERAGEIFS(Observed!U$2:U$10000,Observed!$A$2:$A$10000,$A196,Observed!$C$2:$C$10000,$C196),"")</f>
        <v/>
      </c>
      <c r="V196" s="23" t="str">
        <f>IF(ISNUMBER(AVERAGEIFS(Observed!V$2:V$10000,Observed!$A$2:$A$10000,$A196,Observed!$C$2:$C$10000,$C196)),AVERAGEIFS(Observed!V$2:V$10000,Observed!$A$2:$A$10000,$A196,Observed!$C$2:$C$10000,$C196),"")</f>
        <v/>
      </c>
      <c r="W196" s="23" t="str">
        <f>IF(ISNUMBER(AVERAGEIFS(Observed!W$2:W$10000,Observed!$A$2:$A$10000,$A196,Observed!$C$2:$C$10000,$C196)),AVERAGEIFS(Observed!W$2:W$10000,Observed!$A$2:$A$10000,$A196,Observed!$C$2:$C$10000,$C196),"")</f>
        <v/>
      </c>
      <c r="X196" s="23" t="str">
        <f>IF(ISNUMBER(AVERAGEIFS(Observed!X$2:X$10000,Observed!$A$2:$A$10000,$A196,Observed!$C$2:$C$10000,$C196)),AVERAGEIFS(Observed!X$2:X$10000,Observed!$A$2:$A$10000,$A196,Observed!$C$2:$C$10000,$C196),"")</f>
        <v/>
      </c>
      <c r="Y196" s="23" t="str">
        <f>IF(ISNUMBER(AVERAGEIFS(Observed!Y$2:Y$10000,Observed!$A$2:$A$10000,$A196,Observed!$C$2:$C$10000,$C196)),AVERAGEIFS(Observed!Y$2:Y$10000,Observed!$A$2:$A$10000,$A196,Observed!$C$2:$C$10000,$C196),"")</f>
        <v/>
      </c>
      <c r="Z196" s="23" t="str">
        <f>IF(ISNUMBER(AVERAGEIFS(Observed!Z$2:Z$10000,Observed!$A$2:$A$10000,$A196,Observed!$C$2:$C$10000,$C196)),AVERAGEIFS(Observed!Z$2:Z$10000,Observed!$A$2:$A$10000,$A196,Observed!$C$2:$C$10000,$C196),"")</f>
        <v/>
      </c>
      <c r="AA196" s="23" t="str">
        <f>IF(ISNUMBER(AVERAGEIFS(Observed!AA$2:AA$10000,Observed!$A$2:$A$10000,$A196,Observed!$C$2:$C$10000,$C196)),AVERAGEIFS(Observed!AA$2:AA$10000,Observed!$A$2:$A$10000,$A196,Observed!$C$2:$C$10000,$C196),"")</f>
        <v/>
      </c>
      <c r="AB196" s="23" t="str">
        <f>IF(ISNUMBER(AVERAGEIFS(Observed!AB$2:AB$10000,Observed!$A$2:$A$10000,$A196,Observed!$C$2:$C$10000,$C196)),AVERAGEIFS(Observed!AB$2:AB$10000,Observed!$A$2:$A$10000,$A196,Observed!$C$2:$C$10000,$C196),"")</f>
        <v/>
      </c>
      <c r="AC196" s="23" t="str">
        <f>IF(ISNUMBER(AVERAGEIFS(Observed!AC$2:AC$10000,Observed!$A$2:$A$10000,$A196,Observed!$C$2:$C$10000,$C196)),AVERAGEIFS(Observed!AC$2:AC$10000,Observed!$A$2:$A$10000,$A196,Observed!$C$2:$C$10000,$C196),"")</f>
        <v/>
      </c>
      <c r="AD196" s="23">
        <f>IF(ISNUMBER(AVERAGEIFS(Observed!AD$2:AD$10000,Observed!$A$2:$A$10000,$A196,Observed!$C$2:$C$10000,$C196)),AVERAGEIFS(Observed!AD$2:AD$10000,Observed!$A$2:$A$10000,$A196,Observed!$C$2:$C$10000,$C196),"")</f>
        <v>22.666666666666668</v>
      </c>
      <c r="AE196" s="24">
        <f>IF(ISNUMBER(AVERAGEIFS(Observed!AE$2:AE$10000,Observed!$A$2:$A$10000,$A196,Observed!$C$2:$C$10000,$C196)),AVERAGEIFS(Observed!AE$2:AE$10000,Observed!$A$2:$A$10000,$A196,Observed!$C$2:$C$10000,$C196),"")</f>
        <v>3.6333333333333336E-2</v>
      </c>
      <c r="AF196" s="24">
        <f>IF(ISNUMBER(AVERAGEIFS(Observed!AF$2:AF$10000,Observed!$A$2:$A$10000,$A196,Observed!$C$2:$C$10000,$C196)),AVERAGEIFS(Observed!AF$2:AF$10000,Observed!$A$2:$A$10000,$A196,Observed!$C$2:$C$10000,$C196),"")</f>
        <v>3.6333333333333336E-2</v>
      </c>
      <c r="AG196" s="23" t="str">
        <f>IF(ISNUMBER(AVERAGEIFS(Observed!AG$2:AG$10000,Observed!$A$2:$A$10000,$A196,Observed!$C$2:$C$10000,$C196)),AVERAGEIFS(Observed!AG$2:AG$10000,Observed!$A$2:$A$10000,$A196,Observed!$C$2:$C$10000,$C196),"")</f>
        <v/>
      </c>
      <c r="AH196" s="23" t="str">
        <f>IF(ISNUMBER(AVERAGEIFS(Observed!AH$2:AH$10000,Observed!$A$2:$A$10000,$A196,Observed!$C$2:$C$10000,$C196)),AVERAGEIFS(Observed!AH$2:AH$10000,Observed!$A$2:$A$10000,$A196,Observed!$C$2:$C$10000,$C196),"")</f>
        <v/>
      </c>
      <c r="AI196" s="22" t="str">
        <f>IF(ISNUMBER(AVERAGEIFS(Observed!AI$2:AI$10000,Observed!$A$2:$A$10000,$A196,Observed!$C$2:$C$10000,$C196)),AVERAGEIFS(Observed!AI$2:AI$10000,Observed!$A$2:$A$10000,$A196,Observed!$C$2:$C$10000,$C196),"")</f>
        <v/>
      </c>
      <c r="AJ196" s="23" t="str">
        <f>IF(ISNUMBER(AVERAGEIFS(Observed!AJ$2:AJ$10000,Observed!$A$2:$A$10000,$A196,Observed!$C$2:$C$10000,$C196)),AVERAGEIFS(Observed!AJ$2:AJ$10000,Observed!$A$2:$A$10000,$A196,Observed!$C$2:$C$10000,$C196),"")</f>
        <v/>
      </c>
      <c r="AK196" s="23" t="str">
        <f>IF(ISNUMBER(AVERAGEIFS(Observed!AK$2:AK$10000,Observed!$A$2:$A$10000,$A196,Observed!$C$2:$C$10000,$C196)),AVERAGEIFS(Observed!AK$2:AK$10000,Observed!$A$2:$A$10000,$A196,Observed!$C$2:$C$10000,$C196),"")</f>
        <v/>
      </c>
      <c r="AL196" s="23" t="str">
        <f>IF(ISNUMBER(AVERAGEIFS(Observed!AL$2:AL$10000,Observed!$A$2:$A$10000,$A196,Observed!$C$2:$C$10000,$C196)),AVERAGEIFS(Observed!AL$2:AL$10000,Observed!$A$2:$A$10000,$A196,Observed!$C$2:$C$10000,$C196),"")</f>
        <v/>
      </c>
      <c r="AM196" s="23" t="str">
        <f>IF(ISNUMBER(AVERAGEIFS(Observed!AM$2:AM$10000,Observed!$A$2:$A$10000,$A196,Observed!$C$2:$C$10000,$C196)),AVERAGEIFS(Observed!AM$2:AM$10000,Observed!$A$2:$A$10000,$A196,Observed!$C$2:$C$10000,$C196),"")</f>
        <v/>
      </c>
      <c r="AN196" s="23" t="str">
        <f>IF(ISNUMBER(AVERAGEIFS(Observed!AN$2:AN$10000,Observed!$A$2:$A$10000,$A196,Observed!$C$2:$C$10000,$C196)),AVERAGEIFS(Observed!AN$2:AN$10000,Observed!$A$2:$A$10000,$A196,Observed!$C$2:$C$10000,$C196),"")</f>
        <v/>
      </c>
      <c r="AO196" s="2">
        <f>COUNTIFS(Observed!$A$2:$A$10000,$A196,Observed!$C$2:$C$10000,$C196)</f>
        <v>3</v>
      </c>
      <c r="AP196" s="2">
        <f t="shared" si="3"/>
        <v>4</v>
      </c>
    </row>
    <row r="197" spans="1:42" x14ac:dyDescent="0.25">
      <c r="A197" t="s">
        <v>35</v>
      </c>
      <c r="B197" t="s">
        <v>30</v>
      </c>
      <c r="C197" s="20">
        <v>42095</v>
      </c>
      <c r="D197">
        <v>1</v>
      </c>
      <c r="E197" t="s">
        <v>57</v>
      </c>
      <c r="G197" s="25" t="s">
        <v>73</v>
      </c>
      <c r="H197" t="s">
        <v>22</v>
      </c>
      <c r="I197">
        <v>3</v>
      </c>
      <c r="J197" s="2" t="s">
        <v>37</v>
      </c>
      <c r="K197" s="22">
        <f>IF(ISNUMBER(AVERAGEIFS(Observed!K$2:K$10000,Observed!$A$2:$A$10000,$A197,Observed!$C$2:$C$10000,$C197)),AVERAGEIFS(Observed!K$2:K$10000,Observed!$A$2:$A$10000,$A197,Observed!$C$2:$C$10000,$C197),"")</f>
        <v>1257.1333333333334</v>
      </c>
      <c r="L197" s="23">
        <f>IF(ISNUMBER(AVERAGEIFS(Observed!L$2:L$10000,Observed!$A$2:$A$10000,$A197,Observed!$C$2:$C$10000,$C197)),AVERAGEIFS(Observed!L$2:L$10000,Observed!$A$2:$A$10000,$A197,Observed!$C$2:$C$10000,$C197),"")</f>
        <v>125.71333333333332</v>
      </c>
      <c r="M197" s="23" t="str">
        <f>IF(ISNUMBER(AVERAGEIFS(Observed!M$2:M$10000,Observed!$A$2:$A$10000,$A197,Observed!$C$2:$C$10000,$C197)),AVERAGEIFS(Observed!M$2:M$10000,Observed!$A$2:$A$10000,$A197,Observed!$C$2:$C$10000,$C197),"")</f>
        <v/>
      </c>
      <c r="N197" s="23" t="str">
        <f>IF(ISNUMBER(AVERAGEIFS(Observed!N$2:N$10000,Observed!$A$2:$A$10000,$A197,Observed!$C$2:$C$10000,$C197)),AVERAGEIFS(Observed!N$2:N$10000,Observed!$A$2:$A$10000,$A197,Observed!$C$2:$C$10000,$C197),"")</f>
        <v/>
      </c>
      <c r="O197" s="23" t="str">
        <f>IF(ISNUMBER(AVERAGEIFS(Observed!O$2:O$10000,Observed!$A$2:$A$10000,$A197,Observed!$C$2:$C$10000,$C197)),AVERAGEIFS(Observed!O$2:O$10000,Observed!$A$2:$A$10000,$A197,Observed!$C$2:$C$10000,$C197),"")</f>
        <v/>
      </c>
      <c r="P197" s="24" t="str">
        <f>IF(ISNUMBER(AVERAGEIFS(Observed!P$2:P$10000,Observed!$A$2:$A$10000,$A197,Observed!$C$2:$C$10000,$C197)),AVERAGEIFS(Observed!P$2:P$10000,Observed!$A$2:$A$10000,$A197,Observed!$C$2:$C$10000,$C197),"")</f>
        <v/>
      </c>
      <c r="Q197" s="24" t="str">
        <f>IF(ISNUMBER(AVERAGEIFS(Observed!Q$2:Q$10000,Observed!$A$2:$A$10000,$A197,Observed!$C$2:$C$10000,$C197)),AVERAGEIFS(Observed!Q$2:Q$10000,Observed!$A$2:$A$10000,$A197,Observed!$C$2:$C$10000,$C197),"")</f>
        <v/>
      </c>
      <c r="R197" s="24" t="str">
        <f>IF(ISNUMBER(AVERAGEIFS(Observed!R$2:R$10000,Observed!$A$2:$A$10000,$A197,Observed!$C$2:$C$10000,$C197)),AVERAGEIFS(Observed!R$2:R$10000,Observed!$A$2:$A$10000,$A197,Observed!$C$2:$C$10000,$C197),"")</f>
        <v/>
      </c>
      <c r="S197" s="22" t="str">
        <f>IF(ISNUMBER(AVERAGEIFS(Observed!S$2:S$10000,Observed!$A$2:$A$10000,$A197,Observed!$C$2:$C$10000,$C197)),AVERAGEIFS(Observed!S$2:S$10000,Observed!$A$2:$A$10000,$A197,Observed!$C$2:$C$10000,$C197),"")</f>
        <v/>
      </c>
      <c r="T197" s="23" t="str">
        <f>IF(ISNUMBER(AVERAGEIFS(Observed!T$2:T$10000,Observed!$A$2:$A$10000,$A197,Observed!$C$2:$C$10000,$C197)),AVERAGEIFS(Observed!T$2:T$10000,Observed!$A$2:$A$10000,$A197,Observed!$C$2:$C$10000,$C197),"")</f>
        <v/>
      </c>
      <c r="U197" s="23" t="str">
        <f>IF(ISNUMBER(AVERAGEIFS(Observed!U$2:U$10000,Observed!$A$2:$A$10000,$A197,Observed!$C$2:$C$10000,$C197)),AVERAGEIFS(Observed!U$2:U$10000,Observed!$A$2:$A$10000,$A197,Observed!$C$2:$C$10000,$C197),"")</f>
        <v/>
      </c>
      <c r="V197" s="23" t="str">
        <f>IF(ISNUMBER(AVERAGEIFS(Observed!V$2:V$10000,Observed!$A$2:$A$10000,$A197,Observed!$C$2:$C$10000,$C197)),AVERAGEIFS(Observed!V$2:V$10000,Observed!$A$2:$A$10000,$A197,Observed!$C$2:$C$10000,$C197),"")</f>
        <v/>
      </c>
      <c r="W197" s="23" t="str">
        <f>IF(ISNUMBER(AVERAGEIFS(Observed!W$2:W$10000,Observed!$A$2:$A$10000,$A197,Observed!$C$2:$C$10000,$C197)),AVERAGEIFS(Observed!W$2:W$10000,Observed!$A$2:$A$10000,$A197,Observed!$C$2:$C$10000,$C197),"")</f>
        <v/>
      </c>
      <c r="X197" s="23" t="str">
        <f>IF(ISNUMBER(AVERAGEIFS(Observed!X$2:X$10000,Observed!$A$2:$A$10000,$A197,Observed!$C$2:$C$10000,$C197)),AVERAGEIFS(Observed!X$2:X$10000,Observed!$A$2:$A$10000,$A197,Observed!$C$2:$C$10000,$C197),"")</f>
        <v/>
      </c>
      <c r="Y197" s="23" t="str">
        <f>IF(ISNUMBER(AVERAGEIFS(Observed!Y$2:Y$10000,Observed!$A$2:$A$10000,$A197,Observed!$C$2:$C$10000,$C197)),AVERAGEIFS(Observed!Y$2:Y$10000,Observed!$A$2:$A$10000,$A197,Observed!$C$2:$C$10000,$C197),"")</f>
        <v/>
      </c>
      <c r="Z197" s="23" t="str">
        <f>IF(ISNUMBER(AVERAGEIFS(Observed!Z$2:Z$10000,Observed!$A$2:$A$10000,$A197,Observed!$C$2:$C$10000,$C197)),AVERAGEIFS(Observed!Z$2:Z$10000,Observed!$A$2:$A$10000,$A197,Observed!$C$2:$C$10000,$C197),"")</f>
        <v/>
      </c>
      <c r="AA197" s="23" t="str">
        <f>IF(ISNUMBER(AVERAGEIFS(Observed!AA$2:AA$10000,Observed!$A$2:$A$10000,$A197,Observed!$C$2:$C$10000,$C197)),AVERAGEIFS(Observed!AA$2:AA$10000,Observed!$A$2:$A$10000,$A197,Observed!$C$2:$C$10000,$C197),"")</f>
        <v/>
      </c>
      <c r="AB197" s="23" t="str">
        <f>IF(ISNUMBER(AVERAGEIFS(Observed!AB$2:AB$10000,Observed!$A$2:$A$10000,$A197,Observed!$C$2:$C$10000,$C197)),AVERAGEIFS(Observed!AB$2:AB$10000,Observed!$A$2:$A$10000,$A197,Observed!$C$2:$C$10000,$C197),"")</f>
        <v/>
      </c>
      <c r="AC197" s="23" t="str">
        <f>IF(ISNUMBER(AVERAGEIFS(Observed!AC$2:AC$10000,Observed!$A$2:$A$10000,$A197,Observed!$C$2:$C$10000,$C197)),AVERAGEIFS(Observed!AC$2:AC$10000,Observed!$A$2:$A$10000,$A197,Observed!$C$2:$C$10000,$C197),"")</f>
        <v/>
      </c>
      <c r="AD197" s="23">
        <f>IF(ISNUMBER(AVERAGEIFS(Observed!AD$2:AD$10000,Observed!$A$2:$A$10000,$A197,Observed!$C$2:$C$10000,$C197)),AVERAGEIFS(Observed!AD$2:AD$10000,Observed!$A$2:$A$10000,$A197,Observed!$C$2:$C$10000,$C197),"")</f>
        <v>27.066666666666666</v>
      </c>
      <c r="AE197" s="24">
        <f>IF(ISNUMBER(AVERAGEIFS(Observed!AE$2:AE$10000,Observed!$A$2:$A$10000,$A197,Observed!$C$2:$C$10000,$C197)),AVERAGEIFS(Observed!AE$2:AE$10000,Observed!$A$2:$A$10000,$A197,Observed!$C$2:$C$10000,$C197),"")</f>
        <v>4.3333333333333335E-2</v>
      </c>
      <c r="AF197" s="24">
        <f>IF(ISNUMBER(AVERAGEIFS(Observed!AF$2:AF$10000,Observed!$A$2:$A$10000,$A197,Observed!$C$2:$C$10000,$C197)),AVERAGEIFS(Observed!AF$2:AF$10000,Observed!$A$2:$A$10000,$A197,Observed!$C$2:$C$10000,$C197),"")</f>
        <v>4.3333333333333335E-2</v>
      </c>
      <c r="AG197" s="23" t="str">
        <f>IF(ISNUMBER(AVERAGEIFS(Observed!AG$2:AG$10000,Observed!$A$2:$A$10000,$A197,Observed!$C$2:$C$10000,$C197)),AVERAGEIFS(Observed!AG$2:AG$10000,Observed!$A$2:$A$10000,$A197,Observed!$C$2:$C$10000,$C197),"")</f>
        <v/>
      </c>
      <c r="AH197" s="23" t="str">
        <f>IF(ISNUMBER(AVERAGEIFS(Observed!AH$2:AH$10000,Observed!$A$2:$A$10000,$A197,Observed!$C$2:$C$10000,$C197)),AVERAGEIFS(Observed!AH$2:AH$10000,Observed!$A$2:$A$10000,$A197,Observed!$C$2:$C$10000,$C197),"")</f>
        <v/>
      </c>
      <c r="AI197" s="22" t="str">
        <f>IF(ISNUMBER(AVERAGEIFS(Observed!AI$2:AI$10000,Observed!$A$2:$A$10000,$A197,Observed!$C$2:$C$10000,$C197)),AVERAGEIFS(Observed!AI$2:AI$10000,Observed!$A$2:$A$10000,$A197,Observed!$C$2:$C$10000,$C197),"")</f>
        <v/>
      </c>
      <c r="AJ197" s="23" t="str">
        <f>IF(ISNUMBER(AVERAGEIFS(Observed!AJ$2:AJ$10000,Observed!$A$2:$A$10000,$A197,Observed!$C$2:$C$10000,$C197)),AVERAGEIFS(Observed!AJ$2:AJ$10000,Observed!$A$2:$A$10000,$A197,Observed!$C$2:$C$10000,$C197),"")</f>
        <v/>
      </c>
      <c r="AK197" s="23" t="str">
        <f>IF(ISNUMBER(AVERAGEIFS(Observed!AK$2:AK$10000,Observed!$A$2:$A$10000,$A197,Observed!$C$2:$C$10000,$C197)),AVERAGEIFS(Observed!AK$2:AK$10000,Observed!$A$2:$A$10000,$A197,Observed!$C$2:$C$10000,$C197),"")</f>
        <v/>
      </c>
      <c r="AL197" s="23" t="str">
        <f>IF(ISNUMBER(AVERAGEIFS(Observed!AL$2:AL$10000,Observed!$A$2:$A$10000,$A197,Observed!$C$2:$C$10000,$C197)),AVERAGEIFS(Observed!AL$2:AL$10000,Observed!$A$2:$A$10000,$A197,Observed!$C$2:$C$10000,$C197),"")</f>
        <v/>
      </c>
      <c r="AM197" s="23" t="str">
        <f>IF(ISNUMBER(AVERAGEIFS(Observed!AM$2:AM$10000,Observed!$A$2:$A$10000,$A197,Observed!$C$2:$C$10000,$C197)),AVERAGEIFS(Observed!AM$2:AM$10000,Observed!$A$2:$A$10000,$A197,Observed!$C$2:$C$10000,$C197),"")</f>
        <v/>
      </c>
      <c r="AN197" s="23" t="str">
        <f>IF(ISNUMBER(AVERAGEIFS(Observed!AN$2:AN$10000,Observed!$A$2:$A$10000,$A197,Observed!$C$2:$C$10000,$C197)),AVERAGEIFS(Observed!AN$2:AN$10000,Observed!$A$2:$A$10000,$A197,Observed!$C$2:$C$10000,$C197),"")</f>
        <v/>
      </c>
      <c r="AO197" s="2">
        <f>COUNTIFS(Observed!$A$2:$A$10000,$A197,Observed!$C$2:$C$10000,$C197)</f>
        <v>3</v>
      </c>
      <c r="AP197" s="2">
        <f t="shared" si="3"/>
        <v>4</v>
      </c>
    </row>
    <row r="198" spans="1:42" x14ac:dyDescent="0.25">
      <c r="A198" t="s">
        <v>32</v>
      </c>
      <c r="B198" t="s">
        <v>30</v>
      </c>
      <c r="C198" s="20">
        <v>42095</v>
      </c>
      <c r="D198">
        <v>1</v>
      </c>
      <c r="E198" t="s">
        <v>59</v>
      </c>
      <c r="G198" s="25" t="s">
        <v>73</v>
      </c>
      <c r="H198" t="s">
        <v>22</v>
      </c>
      <c r="I198">
        <v>3</v>
      </c>
      <c r="J198" s="2" t="s">
        <v>37</v>
      </c>
      <c r="K198" s="22">
        <f>IF(ISNUMBER(AVERAGEIFS(Observed!K$2:K$10000,Observed!$A$2:$A$10000,$A198,Observed!$C$2:$C$10000,$C198)),AVERAGEIFS(Observed!K$2:K$10000,Observed!$A$2:$A$10000,$A198,Observed!$C$2:$C$10000,$C198),"")</f>
        <v>1194.4666666666667</v>
      </c>
      <c r="L198" s="23">
        <f>IF(ISNUMBER(AVERAGEIFS(Observed!L$2:L$10000,Observed!$A$2:$A$10000,$A198,Observed!$C$2:$C$10000,$C198)),AVERAGEIFS(Observed!L$2:L$10000,Observed!$A$2:$A$10000,$A198,Observed!$C$2:$C$10000,$C198),"")</f>
        <v>119.44666666666666</v>
      </c>
      <c r="M198" s="23" t="str">
        <f>IF(ISNUMBER(AVERAGEIFS(Observed!M$2:M$10000,Observed!$A$2:$A$10000,$A198,Observed!$C$2:$C$10000,$C198)),AVERAGEIFS(Observed!M$2:M$10000,Observed!$A$2:$A$10000,$A198,Observed!$C$2:$C$10000,$C198),"")</f>
        <v/>
      </c>
      <c r="N198" s="23" t="str">
        <f>IF(ISNUMBER(AVERAGEIFS(Observed!N$2:N$10000,Observed!$A$2:$A$10000,$A198,Observed!$C$2:$C$10000,$C198)),AVERAGEIFS(Observed!N$2:N$10000,Observed!$A$2:$A$10000,$A198,Observed!$C$2:$C$10000,$C198),"")</f>
        <v/>
      </c>
      <c r="O198" s="23" t="str">
        <f>IF(ISNUMBER(AVERAGEIFS(Observed!O$2:O$10000,Observed!$A$2:$A$10000,$A198,Observed!$C$2:$C$10000,$C198)),AVERAGEIFS(Observed!O$2:O$10000,Observed!$A$2:$A$10000,$A198,Observed!$C$2:$C$10000,$C198),"")</f>
        <v/>
      </c>
      <c r="P198" s="24" t="str">
        <f>IF(ISNUMBER(AVERAGEIFS(Observed!P$2:P$10000,Observed!$A$2:$A$10000,$A198,Observed!$C$2:$C$10000,$C198)),AVERAGEIFS(Observed!P$2:P$10000,Observed!$A$2:$A$10000,$A198,Observed!$C$2:$C$10000,$C198),"")</f>
        <v/>
      </c>
      <c r="Q198" s="24" t="str">
        <f>IF(ISNUMBER(AVERAGEIFS(Observed!Q$2:Q$10000,Observed!$A$2:$A$10000,$A198,Observed!$C$2:$C$10000,$C198)),AVERAGEIFS(Observed!Q$2:Q$10000,Observed!$A$2:$A$10000,$A198,Observed!$C$2:$C$10000,$C198),"")</f>
        <v/>
      </c>
      <c r="R198" s="24" t="str">
        <f>IF(ISNUMBER(AVERAGEIFS(Observed!R$2:R$10000,Observed!$A$2:$A$10000,$A198,Observed!$C$2:$C$10000,$C198)),AVERAGEIFS(Observed!R$2:R$10000,Observed!$A$2:$A$10000,$A198,Observed!$C$2:$C$10000,$C198),"")</f>
        <v/>
      </c>
      <c r="S198" s="22" t="str">
        <f>IF(ISNUMBER(AVERAGEIFS(Observed!S$2:S$10000,Observed!$A$2:$A$10000,$A198,Observed!$C$2:$C$10000,$C198)),AVERAGEIFS(Observed!S$2:S$10000,Observed!$A$2:$A$10000,$A198,Observed!$C$2:$C$10000,$C198),"")</f>
        <v/>
      </c>
      <c r="T198" s="23" t="str">
        <f>IF(ISNUMBER(AVERAGEIFS(Observed!T$2:T$10000,Observed!$A$2:$A$10000,$A198,Observed!$C$2:$C$10000,$C198)),AVERAGEIFS(Observed!T$2:T$10000,Observed!$A$2:$A$10000,$A198,Observed!$C$2:$C$10000,$C198),"")</f>
        <v/>
      </c>
      <c r="U198" s="23" t="str">
        <f>IF(ISNUMBER(AVERAGEIFS(Observed!U$2:U$10000,Observed!$A$2:$A$10000,$A198,Observed!$C$2:$C$10000,$C198)),AVERAGEIFS(Observed!U$2:U$10000,Observed!$A$2:$A$10000,$A198,Observed!$C$2:$C$10000,$C198),"")</f>
        <v/>
      </c>
      <c r="V198" s="23" t="str">
        <f>IF(ISNUMBER(AVERAGEIFS(Observed!V$2:V$10000,Observed!$A$2:$A$10000,$A198,Observed!$C$2:$C$10000,$C198)),AVERAGEIFS(Observed!V$2:V$10000,Observed!$A$2:$A$10000,$A198,Observed!$C$2:$C$10000,$C198),"")</f>
        <v/>
      </c>
      <c r="W198" s="23" t="str">
        <f>IF(ISNUMBER(AVERAGEIFS(Observed!W$2:W$10000,Observed!$A$2:$A$10000,$A198,Observed!$C$2:$C$10000,$C198)),AVERAGEIFS(Observed!W$2:W$10000,Observed!$A$2:$A$10000,$A198,Observed!$C$2:$C$10000,$C198),"")</f>
        <v/>
      </c>
      <c r="X198" s="23" t="str">
        <f>IF(ISNUMBER(AVERAGEIFS(Observed!X$2:X$10000,Observed!$A$2:$A$10000,$A198,Observed!$C$2:$C$10000,$C198)),AVERAGEIFS(Observed!X$2:X$10000,Observed!$A$2:$A$10000,$A198,Observed!$C$2:$C$10000,$C198),"")</f>
        <v/>
      </c>
      <c r="Y198" s="23" t="str">
        <f>IF(ISNUMBER(AVERAGEIFS(Observed!Y$2:Y$10000,Observed!$A$2:$A$10000,$A198,Observed!$C$2:$C$10000,$C198)),AVERAGEIFS(Observed!Y$2:Y$10000,Observed!$A$2:$A$10000,$A198,Observed!$C$2:$C$10000,$C198),"")</f>
        <v/>
      </c>
      <c r="Z198" s="23" t="str">
        <f>IF(ISNUMBER(AVERAGEIFS(Observed!Z$2:Z$10000,Observed!$A$2:$A$10000,$A198,Observed!$C$2:$C$10000,$C198)),AVERAGEIFS(Observed!Z$2:Z$10000,Observed!$A$2:$A$10000,$A198,Observed!$C$2:$C$10000,$C198),"")</f>
        <v/>
      </c>
      <c r="AA198" s="23" t="str">
        <f>IF(ISNUMBER(AVERAGEIFS(Observed!AA$2:AA$10000,Observed!$A$2:$A$10000,$A198,Observed!$C$2:$C$10000,$C198)),AVERAGEIFS(Observed!AA$2:AA$10000,Observed!$A$2:$A$10000,$A198,Observed!$C$2:$C$10000,$C198),"")</f>
        <v/>
      </c>
      <c r="AB198" s="23" t="str">
        <f>IF(ISNUMBER(AVERAGEIFS(Observed!AB$2:AB$10000,Observed!$A$2:$A$10000,$A198,Observed!$C$2:$C$10000,$C198)),AVERAGEIFS(Observed!AB$2:AB$10000,Observed!$A$2:$A$10000,$A198,Observed!$C$2:$C$10000,$C198),"")</f>
        <v/>
      </c>
      <c r="AC198" s="23" t="str">
        <f>IF(ISNUMBER(AVERAGEIFS(Observed!AC$2:AC$10000,Observed!$A$2:$A$10000,$A198,Observed!$C$2:$C$10000,$C198)),AVERAGEIFS(Observed!AC$2:AC$10000,Observed!$A$2:$A$10000,$A198,Observed!$C$2:$C$10000,$C198),"")</f>
        <v/>
      </c>
      <c r="AD198" s="23">
        <f>IF(ISNUMBER(AVERAGEIFS(Observed!AD$2:AD$10000,Observed!$A$2:$A$10000,$A198,Observed!$C$2:$C$10000,$C198)),AVERAGEIFS(Observed!AD$2:AD$10000,Observed!$A$2:$A$10000,$A198,Observed!$C$2:$C$10000,$C198),"")</f>
        <v>22.100000000000005</v>
      </c>
      <c r="AE198" s="24">
        <f>IF(ISNUMBER(AVERAGEIFS(Observed!AE$2:AE$10000,Observed!$A$2:$A$10000,$A198,Observed!$C$2:$C$10000,$C198)),AVERAGEIFS(Observed!AE$2:AE$10000,Observed!$A$2:$A$10000,$A198,Observed!$C$2:$C$10000,$C198),"")</f>
        <v>3.5333333333333335E-2</v>
      </c>
      <c r="AF198" s="24">
        <f>IF(ISNUMBER(AVERAGEIFS(Observed!AF$2:AF$10000,Observed!$A$2:$A$10000,$A198,Observed!$C$2:$C$10000,$C198)),AVERAGEIFS(Observed!AF$2:AF$10000,Observed!$A$2:$A$10000,$A198,Observed!$C$2:$C$10000,$C198),"")</f>
        <v>3.5333333333333335E-2</v>
      </c>
      <c r="AG198" s="23" t="str">
        <f>IF(ISNUMBER(AVERAGEIFS(Observed!AG$2:AG$10000,Observed!$A$2:$A$10000,$A198,Observed!$C$2:$C$10000,$C198)),AVERAGEIFS(Observed!AG$2:AG$10000,Observed!$A$2:$A$10000,$A198,Observed!$C$2:$C$10000,$C198),"")</f>
        <v/>
      </c>
      <c r="AH198" s="23" t="str">
        <f>IF(ISNUMBER(AVERAGEIFS(Observed!AH$2:AH$10000,Observed!$A$2:$A$10000,$A198,Observed!$C$2:$C$10000,$C198)),AVERAGEIFS(Observed!AH$2:AH$10000,Observed!$A$2:$A$10000,$A198,Observed!$C$2:$C$10000,$C198),"")</f>
        <v/>
      </c>
      <c r="AI198" s="22" t="str">
        <f>IF(ISNUMBER(AVERAGEIFS(Observed!AI$2:AI$10000,Observed!$A$2:$A$10000,$A198,Observed!$C$2:$C$10000,$C198)),AVERAGEIFS(Observed!AI$2:AI$10000,Observed!$A$2:$A$10000,$A198,Observed!$C$2:$C$10000,$C198),"")</f>
        <v/>
      </c>
      <c r="AJ198" s="23" t="str">
        <f>IF(ISNUMBER(AVERAGEIFS(Observed!AJ$2:AJ$10000,Observed!$A$2:$A$10000,$A198,Observed!$C$2:$C$10000,$C198)),AVERAGEIFS(Observed!AJ$2:AJ$10000,Observed!$A$2:$A$10000,$A198,Observed!$C$2:$C$10000,$C198),"")</f>
        <v/>
      </c>
      <c r="AK198" s="23" t="str">
        <f>IF(ISNUMBER(AVERAGEIFS(Observed!AK$2:AK$10000,Observed!$A$2:$A$10000,$A198,Observed!$C$2:$C$10000,$C198)),AVERAGEIFS(Observed!AK$2:AK$10000,Observed!$A$2:$A$10000,$A198,Observed!$C$2:$C$10000,$C198),"")</f>
        <v/>
      </c>
      <c r="AL198" s="23" t="str">
        <f>IF(ISNUMBER(AVERAGEIFS(Observed!AL$2:AL$10000,Observed!$A$2:$A$10000,$A198,Observed!$C$2:$C$10000,$C198)),AVERAGEIFS(Observed!AL$2:AL$10000,Observed!$A$2:$A$10000,$A198,Observed!$C$2:$C$10000,$C198),"")</f>
        <v/>
      </c>
      <c r="AM198" s="23" t="str">
        <f>IF(ISNUMBER(AVERAGEIFS(Observed!AM$2:AM$10000,Observed!$A$2:$A$10000,$A198,Observed!$C$2:$C$10000,$C198)),AVERAGEIFS(Observed!AM$2:AM$10000,Observed!$A$2:$A$10000,$A198,Observed!$C$2:$C$10000,$C198),"")</f>
        <v/>
      </c>
      <c r="AN198" s="23" t="str">
        <f>IF(ISNUMBER(AVERAGEIFS(Observed!AN$2:AN$10000,Observed!$A$2:$A$10000,$A198,Observed!$C$2:$C$10000,$C198)),AVERAGEIFS(Observed!AN$2:AN$10000,Observed!$A$2:$A$10000,$A198,Observed!$C$2:$C$10000,$C198),"")</f>
        <v/>
      </c>
      <c r="AO198" s="2">
        <f>COUNTIFS(Observed!$A$2:$A$10000,$A198,Observed!$C$2:$C$10000,$C198)</f>
        <v>3</v>
      </c>
      <c r="AP198" s="2">
        <f t="shared" si="3"/>
        <v>4</v>
      </c>
    </row>
    <row r="199" spans="1:42" x14ac:dyDescent="0.25">
      <c r="A199" t="s">
        <v>31</v>
      </c>
      <c r="B199" t="s">
        <v>30</v>
      </c>
      <c r="C199" s="20">
        <v>42095</v>
      </c>
      <c r="D199">
        <v>1</v>
      </c>
      <c r="E199" t="s">
        <v>54</v>
      </c>
      <c r="G199" s="25" t="s">
        <v>73</v>
      </c>
      <c r="H199" t="s">
        <v>22</v>
      </c>
      <c r="I199">
        <v>3</v>
      </c>
      <c r="J199" s="2" t="s">
        <v>37</v>
      </c>
      <c r="K199" s="22">
        <f>IF(ISNUMBER(AVERAGEIFS(Observed!K$2:K$10000,Observed!$A$2:$A$10000,$A199,Observed!$C$2:$C$10000,$C199)),AVERAGEIFS(Observed!K$2:K$10000,Observed!$A$2:$A$10000,$A199,Observed!$C$2:$C$10000,$C199),"")</f>
        <v>1094.2</v>
      </c>
      <c r="L199" s="23">
        <f>IF(ISNUMBER(AVERAGEIFS(Observed!L$2:L$10000,Observed!$A$2:$A$10000,$A199,Observed!$C$2:$C$10000,$C199)),AVERAGEIFS(Observed!L$2:L$10000,Observed!$A$2:$A$10000,$A199,Observed!$C$2:$C$10000,$C199),"")</f>
        <v>109.42</v>
      </c>
      <c r="M199" s="23" t="str">
        <f>IF(ISNUMBER(AVERAGEIFS(Observed!M$2:M$10000,Observed!$A$2:$A$10000,$A199,Observed!$C$2:$C$10000,$C199)),AVERAGEIFS(Observed!M$2:M$10000,Observed!$A$2:$A$10000,$A199,Observed!$C$2:$C$10000,$C199),"")</f>
        <v/>
      </c>
      <c r="N199" s="23" t="str">
        <f>IF(ISNUMBER(AVERAGEIFS(Observed!N$2:N$10000,Observed!$A$2:$A$10000,$A199,Observed!$C$2:$C$10000,$C199)),AVERAGEIFS(Observed!N$2:N$10000,Observed!$A$2:$A$10000,$A199,Observed!$C$2:$C$10000,$C199),"")</f>
        <v/>
      </c>
      <c r="O199" s="23" t="str">
        <f>IF(ISNUMBER(AVERAGEIFS(Observed!O$2:O$10000,Observed!$A$2:$A$10000,$A199,Observed!$C$2:$C$10000,$C199)),AVERAGEIFS(Observed!O$2:O$10000,Observed!$A$2:$A$10000,$A199,Observed!$C$2:$C$10000,$C199),"")</f>
        <v/>
      </c>
      <c r="P199" s="24" t="str">
        <f>IF(ISNUMBER(AVERAGEIFS(Observed!P$2:P$10000,Observed!$A$2:$A$10000,$A199,Observed!$C$2:$C$10000,$C199)),AVERAGEIFS(Observed!P$2:P$10000,Observed!$A$2:$A$10000,$A199,Observed!$C$2:$C$10000,$C199),"")</f>
        <v/>
      </c>
      <c r="Q199" s="24" t="str">
        <f>IF(ISNUMBER(AVERAGEIFS(Observed!Q$2:Q$10000,Observed!$A$2:$A$10000,$A199,Observed!$C$2:$C$10000,$C199)),AVERAGEIFS(Observed!Q$2:Q$10000,Observed!$A$2:$A$10000,$A199,Observed!$C$2:$C$10000,$C199),"")</f>
        <v/>
      </c>
      <c r="R199" s="24" t="str">
        <f>IF(ISNUMBER(AVERAGEIFS(Observed!R$2:R$10000,Observed!$A$2:$A$10000,$A199,Observed!$C$2:$C$10000,$C199)),AVERAGEIFS(Observed!R$2:R$10000,Observed!$A$2:$A$10000,$A199,Observed!$C$2:$C$10000,$C199),"")</f>
        <v/>
      </c>
      <c r="S199" s="22" t="str">
        <f>IF(ISNUMBER(AVERAGEIFS(Observed!S$2:S$10000,Observed!$A$2:$A$10000,$A199,Observed!$C$2:$C$10000,$C199)),AVERAGEIFS(Observed!S$2:S$10000,Observed!$A$2:$A$10000,$A199,Observed!$C$2:$C$10000,$C199),"")</f>
        <v/>
      </c>
      <c r="T199" s="23" t="str">
        <f>IF(ISNUMBER(AVERAGEIFS(Observed!T$2:T$10000,Observed!$A$2:$A$10000,$A199,Observed!$C$2:$C$10000,$C199)),AVERAGEIFS(Observed!T$2:T$10000,Observed!$A$2:$A$10000,$A199,Observed!$C$2:$C$10000,$C199),"")</f>
        <v/>
      </c>
      <c r="U199" s="23" t="str">
        <f>IF(ISNUMBER(AVERAGEIFS(Observed!U$2:U$10000,Observed!$A$2:$A$10000,$A199,Observed!$C$2:$C$10000,$C199)),AVERAGEIFS(Observed!U$2:U$10000,Observed!$A$2:$A$10000,$A199,Observed!$C$2:$C$10000,$C199),"")</f>
        <v/>
      </c>
      <c r="V199" s="23" t="str">
        <f>IF(ISNUMBER(AVERAGEIFS(Observed!V$2:V$10000,Observed!$A$2:$A$10000,$A199,Observed!$C$2:$C$10000,$C199)),AVERAGEIFS(Observed!V$2:V$10000,Observed!$A$2:$A$10000,$A199,Observed!$C$2:$C$10000,$C199),"")</f>
        <v/>
      </c>
      <c r="W199" s="23" t="str">
        <f>IF(ISNUMBER(AVERAGEIFS(Observed!W$2:W$10000,Observed!$A$2:$A$10000,$A199,Observed!$C$2:$C$10000,$C199)),AVERAGEIFS(Observed!W$2:W$10000,Observed!$A$2:$A$10000,$A199,Observed!$C$2:$C$10000,$C199),"")</f>
        <v/>
      </c>
      <c r="X199" s="23" t="str">
        <f>IF(ISNUMBER(AVERAGEIFS(Observed!X$2:X$10000,Observed!$A$2:$A$10000,$A199,Observed!$C$2:$C$10000,$C199)),AVERAGEIFS(Observed!X$2:X$10000,Observed!$A$2:$A$10000,$A199,Observed!$C$2:$C$10000,$C199),"")</f>
        <v/>
      </c>
      <c r="Y199" s="23" t="str">
        <f>IF(ISNUMBER(AVERAGEIFS(Observed!Y$2:Y$10000,Observed!$A$2:$A$10000,$A199,Observed!$C$2:$C$10000,$C199)),AVERAGEIFS(Observed!Y$2:Y$10000,Observed!$A$2:$A$10000,$A199,Observed!$C$2:$C$10000,$C199),"")</f>
        <v/>
      </c>
      <c r="Z199" s="23" t="str">
        <f>IF(ISNUMBER(AVERAGEIFS(Observed!Z$2:Z$10000,Observed!$A$2:$A$10000,$A199,Observed!$C$2:$C$10000,$C199)),AVERAGEIFS(Observed!Z$2:Z$10000,Observed!$A$2:$A$10000,$A199,Observed!$C$2:$C$10000,$C199),"")</f>
        <v/>
      </c>
      <c r="AA199" s="23" t="str">
        <f>IF(ISNUMBER(AVERAGEIFS(Observed!AA$2:AA$10000,Observed!$A$2:$A$10000,$A199,Observed!$C$2:$C$10000,$C199)),AVERAGEIFS(Observed!AA$2:AA$10000,Observed!$A$2:$A$10000,$A199,Observed!$C$2:$C$10000,$C199),"")</f>
        <v/>
      </c>
      <c r="AB199" s="23" t="str">
        <f>IF(ISNUMBER(AVERAGEIFS(Observed!AB$2:AB$10000,Observed!$A$2:$A$10000,$A199,Observed!$C$2:$C$10000,$C199)),AVERAGEIFS(Observed!AB$2:AB$10000,Observed!$A$2:$A$10000,$A199,Observed!$C$2:$C$10000,$C199),"")</f>
        <v/>
      </c>
      <c r="AC199" s="23" t="str">
        <f>IF(ISNUMBER(AVERAGEIFS(Observed!AC$2:AC$10000,Observed!$A$2:$A$10000,$A199,Observed!$C$2:$C$10000,$C199)),AVERAGEIFS(Observed!AC$2:AC$10000,Observed!$A$2:$A$10000,$A199,Observed!$C$2:$C$10000,$C199),"")</f>
        <v/>
      </c>
      <c r="AD199" s="23">
        <f>IF(ISNUMBER(AVERAGEIFS(Observed!AD$2:AD$10000,Observed!$A$2:$A$10000,$A199,Observed!$C$2:$C$10000,$C199)),AVERAGEIFS(Observed!AD$2:AD$10000,Observed!$A$2:$A$10000,$A199,Observed!$C$2:$C$10000,$C199),"")</f>
        <v>17.5</v>
      </c>
      <c r="AE199" s="24">
        <f>IF(ISNUMBER(AVERAGEIFS(Observed!AE$2:AE$10000,Observed!$A$2:$A$10000,$A199,Observed!$C$2:$C$10000,$C199)),AVERAGEIFS(Observed!AE$2:AE$10000,Observed!$A$2:$A$10000,$A199,Observed!$C$2:$C$10000,$C199),"")</f>
        <v>2.7999999999999997E-2</v>
      </c>
      <c r="AF199" s="24">
        <f>IF(ISNUMBER(AVERAGEIFS(Observed!AF$2:AF$10000,Observed!$A$2:$A$10000,$A199,Observed!$C$2:$C$10000,$C199)),AVERAGEIFS(Observed!AF$2:AF$10000,Observed!$A$2:$A$10000,$A199,Observed!$C$2:$C$10000,$C199),"")</f>
        <v>2.7999999999999997E-2</v>
      </c>
      <c r="AG199" s="23" t="str">
        <f>IF(ISNUMBER(AVERAGEIFS(Observed!AG$2:AG$10000,Observed!$A$2:$A$10000,$A199,Observed!$C$2:$C$10000,$C199)),AVERAGEIFS(Observed!AG$2:AG$10000,Observed!$A$2:$A$10000,$A199,Observed!$C$2:$C$10000,$C199),"")</f>
        <v/>
      </c>
      <c r="AH199" s="23" t="str">
        <f>IF(ISNUMBER(AVERAGEIFS(Observed!AH$2:AH$10000,Observed!$A$2:$A$10000,$A199,Observed!$C$2:$C$10000,$C199)),AVERAGEIFS(Observed!AH$2:AH$10000,Observed!$A$2:$A$10000,$A199,Observed!$C$2:$C$10000,$C199),"")</f>
        <v/>
      </c>
      <c r="AI199" s="22" t="str">
        <f>IF(ISNUMBER(AVERAGEIFS(Observed!AI$2:AI$10000,Observed!$A$2:$A$10000,$A199,Observed!$C$2:$C$10000,$C199)),AVERAGEIFS(Observed!AI$2:AI$10000,Observed!$A$2:$A$10000,$A199,Observed!$C$2:$C$10000,$C199),"")</f>
        <v/>
      </c>
      <c r="AJ199" s="23" t="str">
        <f>IF(ISNUMBER(AVERAGEIFS(Observed!AJ$2:AJ$10000,Observed!$A$2:$A$10000,$A199,Observed!$C$2:$C$10000,$C199)),AVERAGEIFS(Observed!AJ$2:AJ$10000,Observed!$A$2:$A$10000,$A199,Observed!$C$2:$C$10000,$C199),"")</f>
        <v/>
      </c>
      <c r="AK199" s="23" t="str">
        <f>IF(ISNUMBER(AVERAGEIFS(Observed!AK$2:AK$10000,Observed!$A$2:$A$10000,$A199,Observed!$C$2:$C$10000,$C199)),AVERAGEIFS(Observed!AK$2:AK$10000,Observed!$A$2:$A$10000,$A199,Observed!$C$2:$C$10000,$C199),"")</f>
        <v/>
      </c>
      <c r="AL199" s="23" t="str">
        <f>IF(ISNUMBER(AVERAGEIFS(Observed!AL$2:AL$10000,Observed!$A$2:$A$10000,$A199,Observed!$C$2:$C$10000,$C199)),AVERAGEIFS(Observed!AL$2:AL$10000,Observed!$A$2:$A$10000,$A199,Observed!$C$2:$C$10000,$C199),"")</f>
        <v/>
      </c>
      <c r="AM199" s="23" t="str">
        <f>IF(ISNUMBER(AVERAGEIFS(Observed!AM$2:AM$10000,Observed!$A$2:$A$10000,$A199,Observed!$C$2:$C$10000,$C199)),AVERAGEIFS(Observed!AM$2:AM$10000,Observed!$A$2:$A$10000,$A199,Observed!$C$2:$C$10000,$C199),"")</f>
        <v/>
      </c>
      <c r="AN199" s="23" t="str">
        <f>IF(ISNUMBER(AVERAGEIFS(Observed!AN$2:AN$10000,Observed!$A$2:$A$10000,$A199,Observed!$C$2:$C$10000,$C199)),AVERAGEIFS(Observed!AN$2:AN$10000,Observed!$A$2:$A$10000,$A199,Observed!$C$2:$C$10000,$C199),"")</f>
        <v/>
      </c>
      <c r="AO199" s="2">
        <f>COUNTIFS(Observed!$A$2:$A$10000,$A199,Observed!$C$2:$C$10000,$C199)</f>
        <v>3</v>
      </c>
      <c r="AP199" s="2">
        <f t="shared" si="3"/>
        <v>4</v>
      </c>
    </row>
    <row r="200" spans="1:42" x14ac:dyDescent="0.25">
      <c r="A200" t="s">
        <v>34</v>
      </c>
      <c r="B200" t="s">
        <v>30</v>
      </c>
      <c r="C200" s="20">
        <v>42103</v>
      </c>
      <c r="D200">
        <v>1</v>
      </c>
      <c r="E200" t="s">
        <v>56</v>
      </c>
      <c r="G200" s="25" t="s">
        <v>73</v>
      </c>
      <c r="H200" t="s">
        <v>22</v>
      </c>
      <c r="I200">
        <v>3</v>
      </c>
      <c r="J200" s="2" t="s">
        <v>38</v>
      </c>
      <c r="K200" s="22">
        <f>IF(ISNUMBER(AVERAGEIFS(Observed!K$2:K$10000,Observed!$A$2:$A$10000,$A200,Observed!$C$2:$C$10000,$C200)),AVERAGEIFS(Observed!K$2:K$10000,Observed!$A$2:$A$10000,$A200,Observed!$C$2:$C$10000,$C200),"")</f>
        <v>1589.2666666666667</v>
      </c>
      <c r="L200" s="23">
        <f>IF(ISNUMBER(AVERAGEIFS(Observed!L$2:L$10000,Observed!$A$2:$A$10000,$A200,Observed!$C$2:$C$10000,$C200)),AVERAGEIFS(Observed!L$2:L$10000,Observed!$A$2:$A$10000,$A200,Observed!$C$2:$C$10000,$C200),"")</f>
        <v>158.92666666666668</v>
      </c>
      <c r="M200" s="23" t="str">
        <f>IF(ISNUMBER(AVERAGEIFS(Observed!M$2:M$10000,Observed!$A$2:$A$10000,$A200,Observed!$C$2:$C$10000,$C200)),AVERAGEIFS(Observed!M$2:M$10000,Observed!$A$2:$A$10000,$A200,Observed!$C$2:$C$10000,$C200),"")</f>
        <v/>
      </c>
      <c r="N200" s="23" t="str">
        <f>IF(ISNUMBER(AVERAGEIFS(Observed!N$2:N$10000,Observed!$A$2:$A$10000,$A200,Observed!$C$2:$C$10000,$C200)),AVERAGEIFS(Observed!N$2:N$10000,Observed!$A$2:$A$10000,$A200,Observed!$C$2:$C$10000,$C200),"")</f>
        <v/>
      </c>
      <c r="O200" s="23" t="str">
        <f>IF(ISNUMBER(AVERAGEIFS(Observed!O$2:O$10000,Observed!$A$2:$A$10000,$A200,Observed!$C$2:$C$10000,$C200)),AVERAGEIFS(Observed!O$2:O$10000,Observed!$A$2:$A$10000,$A200,Observed!$C$2:$C$10000,$C200),"")</f>
        <v/>
      </c>
      <c r="P200" s="24" t="str">
        <f>IF(ISNUMBER(AVERAGEIFS(Observed!P$2:P$10000,Observed!$A$2:$A$10000,$A200,Observed!$C$2:$C$10000,$C200)),AVERAGEIFS(Observed!P$2:P$10000,Observed!$A$2:$A$10000,$A200,Observed!$C$2:$C$10000,$C200),"")</f>
        <v/>
      </c>
      <c r="Q200" s="24" t="str">
        <f>IF(ISNUMBER(AVERAGEIFS(Observed!Q$2:Q$10000,Observed!$A$2:$A$10000,$A200,Observed!$C$2:$C$10000,$C200)),AVERAGEIFS(Observed!Q$2:Q$10000,Observed!$A$2:$A$10000,$A200,Observed!$C$2:$C$10000,$C200),"")</f>
        <v/>
      </c>
      <c r="R200" s="24" t="str">
        <f>IF(ISNUMBER(AVERAGEIFS(Observed!R$2:R$10000,Observed!$A$2:$A$10000,$A200,Observed!$C$2:$C$10000,$C200)),AVERAGEIFS(Observed!R$2:R$10000,Observed!$A$2:$A$10000,$A200,Observed!$C$2:$C$10000,$C200),"")</f>
        <v/>
      </c>
      <c r="S200" s="22" t="str">
        <f>IF(ISNUMBER(AVERAGEIFS(Observed!S$2:S$10000,Observed!$A$2:$A$10000,$A200,Observed!$C$2:$C$10000,$C200)),AVERAGEIFS(Observed!S$2:S$10000,Observed!$A$2:$A$10000,$A200,Observed!$C$2:$C$10000,$C200),"")</f>
        <v/>
      </c>
      <c r="T200" s="23" t="str">
        <f>IF(ISNUMBER(AVERAGEIFS(Observed!T$2:T$10000,Observed!$A$2:$A$10000,$A200,Observed!$C$2:$C$10000,$C200)),AVERAGEIFS(Observed!T$2:T$10000,Observed!$A$2:$A$10000,$A200,Observed!$C$2:$C$10000,$C200),"")</f>
        <v/>
      </c>
      <c r="U200" s="23" t="str">
        <f>IF(ISNUMBER(AVERAGEIFS(Observed!U$2:U$10000,Observed!$A$2:$A$10000,$A200,Observed!$C$2:$C$10000,$C200)),AVERAGEIFS(Observed!U$2:U$10000,Observed!$A$2:$A$10000,$A200,Observed!$C$2:$C$10000,$C200),"")</f>
        <v/>
      </c>
      <c r="V200" s="23" t="str">
        <f>IF(ISNUMBER(AVERAGEIFS(Observed!V$2:V$10000,Observed!$A$2:$A$10000,$A200,Observed!$C$2:$C$10000,$C200)),AVERAGEIFS(Observed!V$2:V$10000,Observed!$A$2:$A$10000,$A200,Observed!$C$2:$C$10000,$C200),"")</f>
        <v/>
      </c>
      <c r="W200" s="23" t="str">
        <f>IF(ISNUMBER(AVERAGEIFS(Observed!W$2:W$10000,Observed!$A$2:$A$10000,$A200,Observed!$C$2:$C$10000,$C200)),AVERAGEIFS(Observed!W$2:W$10000,Observed!$A$2:$A$10000,$A200,Observed!$C$2:$C$10000,$C200),"")</f>
        <v/>
      </c>
      <c r="X200" s="23" t="str">
        <f>IF(ISNUMBER(AVERAGEIFS(Observed!X$2:X$10000,Observed!$A$2:$A$10000,$A200,Observed!$C$2:$C$10000,$C200)),AVERAGEIFS(Observed!X$2:X$10000,Observed!$A$2:$A$10000,$A200,Observed!$C$2:$C$10000,$C200),"")</f>
        <v/>
      </c>
      <c r="Y200" s="23" t="str">
        <f>IF(ISNUMBER(AVERAGEIFS(Observed!Y$2:Y$10000,Observed!$A$2:$A$10000,$A200,Observed!$C$2:$C$10000,$C200)),AVERAGEIFS(Observed!Y$2:Y$10000,Observed!$A$2:$A$10000,$A200,Observed!$C$2:$C$10000,$C200),"")</f>
        <v/>
      </c>
      <c r="Z200" s="23" t="str">
        <f>IF(ISNUMBER(AVERAGEIFS(Observed!Z$2:Z$10000,Observed!$A$2:$A$10000,$A200,Observed!$C$2:$C$10000,$C200)),AVERAGEIFS(Observed!Z$2:Z$10000,Observed!$A$2:$A$10000,$A200,Observed!$C$2:$C$10000,$C200),"")</f>
        <v/>
      </c>
      <c r="AA200" s="23" t="str">
        <f>IF(ISNUMBER(AVERAGEIFS(Observed!AA$2:AA$10000,Observed!$A$2:$A$10000,$A200,Observed!$C$2:$C$10000,$C200)),AVERAGEIFS(Observed!AA$2:AA$10000,Observed!$A$2:$A$10000,$A200,Observed!$C$2:$C$10000,$C200),"")</f>
        <v/>
      </c>
      <c r="AB200" s="23" t="str">
        <f>IF(ISNUMBER(AVERAGEIFS(Observed!AB$2:AB$10000,Observed!$A$2:$A$10000,$A200,Observed!$C$2:$C$10000,$C200)),AVERAGEIFS(Observed!AB$2:AB$10000,Observed!$A$2:$A$10000,$A200,Observed!$C$2:$C$10000,$C200),"")</f>
        <v/>
      </c>
      <c r="AC200" s="23" t="str">
        <f>IF(ISNUMBER(AVERAGEIFS(Observed!AC$2:AC$10000,Observed!$A$2:$A$10000,$A200,Observed!$C$2:$C$10000,$C200)),AVERAGEIFS(Observed!AC$2:AC$10000,Observed!$A$2:$A$10000,$A200,Observed!$C$2:$C$10000,$C200),"")</f>
        <v/>
      </c>
      <c r="AD200" s="23">
        <f>IF(ISNUMBER(AVERAGEIFS(Observed!AD$2:AD$10000,Observed!$A$2:$A$10000,$A200,Observed!$C$2:$C$10000,$C200)),AVERAGEIFS(Observed!AD$2:AD$10000,Observed!$A$2:$A$10000,$A200,Observed!$C$2:$C$10000,$C200),"")</f>
        <v>24.599999999999998</v>
      </c>
      <c r="AE200" s="24">
        <f>IF(ISNUMBER(AVERAGEIFS(Observed!AE$2:AE$10000,Observed!$A$2:$A$10000,$A200,Observed!$C$2:$C$10000,$C200)),AVERAGEIFS(Observed!AE$2:AE$10000,Observed!$A$2:$A$10000,$A200,Observed!$C$2:$C$10000,$C200),"")</f>
        <v>3.9333333333333331E-2</v>
      </c>
      <c r="AF200" s="24">
        <f>IF(ISNUMBER(AVERAGEIFS(Observed!AF$2:AF$10000,Observed!$A$2:$A$10000,$A200,Observed!$C$2:$C$10000,$C200)),AVERAGEIFS(Observed!AF$2:AF$10000,Observed!$A$2:$A$10000,$A200,Observed!$C$2:$C$10000,$C200),"")</f>
        <v>3.9333333333333331E-2</v>
      </c>
      <c r="AG200" s="23" t="str">
        <f>IF(ISNUMBER(AVERAGEIFS(Observed!AG$2:AG$10000,Observed!$A$2:$A$10000,$A200,Observed!$C$2:$C$10000,$C200)),AVERAGEIFS(Observed!AG$2:AG$10000,Observed!$A$2:$A$10000,$A200,Observed!$C$2:$C$10000,$C200),"")</f>
        <v/>
      </c>
      <c r="AH200" s="23" t="str">
        <f>IF(ISNUMBER(AVERAGEIFS(Observed!AH$2:AH$10000,Observed!$A$2:$A$10000,$A200,Observed!$C$2:$C$10000,$C200)),AVERAGEIFS(Observed!AH$2:AH$10000,Observed!$A$2:$A$10000,$A200,Observed!$C$2:$C$10000,$C200),"")</f>
        <v/>
      </c>
      <c r="AI200" s="22" t="str">
        <f>IF(ISNUMBER(AVERAGEIFS(Observed!AI$2:AI$10000,Observed!$A$2:$A$10000,$A200,Observed!$C$2:$C$10000,$C200)),AVERAGEIFS(Observed!AI$2:AI$10000,Observed!$A$2:$A$10000,$A200,Observed!$C$2:$C$10000,$C200),"")</f>
        <v/>
      </c>
      <c r="AJ200" s="23" t="str">
        <f>IF(ISNUMBER(AVERAGEIFS(Observed!AJ$2:AJ$10000,Observed!$A$2:$A$10000,$A200,Observed!$C$2:$C$10000,$C200)),AVERAGEIFS(Observed!AJ$2:AJ$10000,Observed!$A$2:$A$10000,$A200,Observed!$C$2:$C$10000,$C200),"")</f>
        <v/>
      </c>
      <c r="AK200" s="23" t="str">
        <f>IF(ISNUMBER(AVERAGEIFS(Observed!AK$2:AK$10000,Observed!$A$2:$A$10000,$A200,Observed!$C$2:$C$10000,$C200)),AVERAGEIFS(Observed!AK$2:AK$10000,Observed!$A$2:$A$10000,$A200,Observed!$C$2:$C$10000,$C200),"")</f>
        <v/>
      </c>
      <c r="AL200" s="23" t="str">
        <f>IF(ISNUMBER(AVERAGEIFS(Observed!AL$2:AL$10000,Observed!$A$2:$A$10000,$A200,Observed!$C$2:$C$10000,$C200)),AVERAGEIFS(Observed!AL$2:AL$10000,Observed!$A$2:$A$10000,$A200,Observed!$C$2:$C$10000,$C200),"")</f>
        <v/>
      </c>
      <c r="AM200" s="23" t="str">
        <f>IF(ISNUMBER(AVERAGEIFS(Observed!AM$2:AM$10000,Observed!$A$2:$A$10000,$A200,Observed!$C$2:$C$10000,$C200)),AVERAGEIFS(Observed!AM$2:AM$10000,Observed!$A$2:$A$10000,$A200,Observed!$C$2:$C$10000,$C200),"")</f>
        <v/>
      </c>
      <c r="AN200" s="23" t="str">
        <f>IF(ISNUMBER(AVERAGEIFS(Observed!AN$2:AN$10000,Observed!$A$2:$A$10000,$A200,Observed!$C$2:$C$10000,$C200)),AVERAGEIFS(Observed!AN$2:AN$10000,Observed!$A$2:$A$10000,$A200,Observed!$C$2:$C$10000,$C200),"")</f>
        <v/>
      </c>
      <c r="AO200" s="2">
        <f>COUNTIFS(Observed!$A$2:$A$10000,$A200,Observed!$C$2:$C$10000,$C200)</f>
        <v>3</v>
      </c>
      <c r="AP200" s="2">
        <f t="shared" si="3"/>
        <v>4</v>
      </c>
    </row>
    <row r="201" spans="1:42" x14ac:dyDescent="0.25">
      <c r="A201" t="s">
        <v>33</v>
      </c>
      <c r="B201" t="s">
        <v>30</v>
      </c>
      <c r="C201" s="20">
        <v>42103</v>
      </c>
      <c r="D201">
        <v>1</v>
      </c>
      <c r="E201" t="s">
        <v>58</v>
      </c>
      <c r="G201" s="25" t="s">
        <v>73</v>
      </c>
      <c r="H201" t="s">
        <v>22</v>
      </c>
      <c r="I201">
        <v>3</v>
      </c>
      <c r="J201" s="2" t="s">
        <v>38</v>
      </c>
      <c r="K201" s="22">
        <f>IF(ISNUMBER(AVERAGEIFS(Observed!K$2:K$10000,Observed!$A$2:$A$10000,$A201,Observed!$C$2:$C$10000,$C201)),AVERAGEIFS(Observed!K$2:K$10000,Observed!$A$2:$A$10000,$A201,Observed!$C$2:$C$10000,$C201),"")</f>
        <v>1081.6666666666667</v>
      </c>
      <c r="L201" s="23">
        <f>IF(ISNUMBER(AVERAGEIFS(Observed!L$2:L$10000,Observed!$A$2:$A$10000,$A201,Observed!$C$2:$C$10000,$C201)),AVERAGEIFS(Observed!L$2:L$10000,Observed!$A$2:$A$10000,$A201,Observed!$C$2:$C$10000,$C201),"")</f>
        <v>108.16666666666667</v>
      </c>
      <c r="M201" s="23" t="str">
        <f>IF(ISNUMBER(AVERAGEIFS(Observed!M$2:M$10000,Observed!$A$2:$A$10000,$A201,Observed!$C$2:$C$10000,$C201)),AVERAGEIFS(Observed!M$2:M$10000,Observed!$A$2:$A$10000,$A201,Observed!$C$2:$C$10000,$C201),"")</f>
        <v/>
      </c>
      <c r="N201" s="23" t="str">
        <f>IF(ISNUMBER(AVERAGEIFS(Observed!N$2:N$10000,Observed!$A$2:$A$10000,$A201,Observed!$C$2:$C$10000,$C201)),AVERAGEIFS(Observed!N$2:N$10000,Observed!$A$2:$A$10000,$A201,Observed!$C$2:$C$10000,$C201),"")</f>
        <v/>
      </c>
      <c r="O201" s="23" t="str">
        <f>IF(ISNUMBER(AVERAGEIFS(Observed!O$2:O$10000,Observed!$A$2:$A$10000,$A201,Observed!$C$2:$C$10000,$C201)),AVERAGEIFS(Observed!O$2:O$10000,Observed!$A$2:$A$10000,$A201,Observed!$C$2:$C$10000,$C201),"")</f>
        <v/>
      </c>
      <c r="P201" s="24" t="str">
        <f>IF(ISNUMBER(AVERAGEIFS(Observed!P$2:P$10000,Observed!$A$2:$A$10000,$A201,Observed!$C$2:$C$10000,$C201)),AVERAGEIFS(Observed!P$2:P$10000,Observed!$A$2:$A$10000,$A201,Observed!$C$2:$C$10000,$C201),"")</f>
        <v/>
      </c>
      <c r="Q201" s="24" t="str">
        <f>IF(ISNUMBER(AVERAGEIFS(Observed!Q$2:Q$10000,Observed!$A$2:$A$10000,$A201,Observed!$C$2:$C$10000,$C201)),AVERAGEIFS(Observed!Q$2:Q$10000,Observed!$A$2:$A$10000,$A201,Observed!$C$2:$C$10000,$C201),"")</f>
        <v/>
      </c>
      <c r="R201" s="24" t="str">
        <f>IF(ISNUMBER(AVERAGEIFS(Observed!R$2:R$10000,Observed!$A$2:$A$10000,$A201,Observed!$C$2:$C$10000,$C201)),AVERAGEIFS(Observed!R$2:R$10000,Observed!$A$2:$A$10000,$A201,Observed!$C$2:$C$10000,$C201),"")</f>
        <v/>
      </c>
      <c r="S201" s="22" t="str">
        <f>IF(ISNUMBER(AVERAGEIFS(Observed!S$2:S$10000,Observed!$A$2:$A$10000,$A201,Observed!$C$2:$C$10000,$C201)),AVERAGEIFS(Observed!S$2:S$10000,Observed!$A$2:$A$10000,$A201,Observed!$C$2:$C$10000,$C201),"")</f>
        <v/>
      </c>
      <c r="T201" s="23" t="str">
        <f>IF(ISNUMBER(AVERAGEIFS(Observed!T$2:T$10000,Observed!$A$2:$A$10000,$A201,Observed!$C$2:$C$10000,$C201)),AVERAGEIFS(Observed!T$2:T$10000,Observed!$A$2:$A$10000,$A201,Observed!$C$2:$C$10000,$C201),"")</f>
        <v/>
      </c>
      <c r="U201" s="23" t="str">
        <f>IF(ISNUMBER(AVERAGEIFS(Observed!U$2:U$10000,Observed!$A$2:$A$10000,$A201,Observed!$C$2:$C$10000,$C201)),AVERAGEIFS(Observed!U$2:U$10000,Observed!$A$2:$A$10000,$A201,Observed!$C$2:$C$10000,$C201),"")</f>
        <v/>
      </c>
      <c r="V201" s="23" t="str">
        <f>IF(ISNUMBER(AVERAGEIFS(Observed!V$2:V$10000,Observed!$A$2:$A$10000,$A201,Observed!$C$2:$C$10000,$C201)),AVERAGEIFS(Observed!V$2:V$10000,Observed!$A$2:$A$10000,$A201,Observed!$C$2:$C$10000,$C201),"")</f>
        <v/>
      </c>
      <c r="W201" s="23" t="str">
        <f>IF(ISNUMBER(AVERAGEIFS(Observed!W$2:W$10000,Observed!$A$2:$A$10000,$A201,Observed!$C$2:$C$10000,$C201)),AVERAGEIFS(Observed!W$2:W$10000,Observed!$A$2:$A$10000,$A201,Observed!$C$2:$C$10000,$C201),"")</f>
        <v/>
      </c>
      <c r="X201" s="23" t="str">
        <f>IF(ISNUMBER(AVERAGEIFS(Observed!X$2:X$10000,Observed!$A$2:$A$10000,$A201,Observed!$C$2:$C$10000,$C201)),AVERAGEIFS(Observed!X$2:X$10000,Observed!$A$2:$A$10000,$A201,Observed!$C$2:$C$10000,$C201),"")</f>
        <v/>
      </c>
      <c r="Y201" s="23" t="str">
        <f>IF(ISNUMBER(AVERAGEIFS(Observed!Y$2:Y$10000,Observed!$A$2:$A$10000,$A201,Observed!$C$2:$C$10000,$C201)),AVERAGEIFS(Observed!Y$2:Y$10000,Observed!$A$2:$A$10000,$A201,Observed!$C$2:$C$10000,$C201),"")</f>
        <v/>
      </c>
      <c r="Z201" s="23" t="str">
        <f>IF(ISNUMBER(AVERAGEIFS(Observed!Z$2:Z$10000,Observed!$A$2:$A$10000,$A201,Observed!$C$2:$C$10000,$C201)),AVERAGEIFS(Observed!Z$2:Z$10000,Observed!$A$2:$A$10000,$A201,Observed!$C$2:$C$10000,$C201),"")</f>
        <v/>
      </c>
      <c r="AA201" s="23" t="str">
        <f>IF(ISNUMBER(AVERAGEIFS(Observed!AA$2:AA$10000,Observed!$A$2:$A$10000,$A201,Observed!$C$2:$C$10000,$C201)),AVERAGEIFS(Observed!AA$2:AA$10000,Observed!$A$2:$A$10000,$A201,Observed!$C$2:$C$10000,$C201),"")</f>
        <v/>
      </c>
      <c r="AB201" s="23" t="str">
        <f>IF(ISNUMBER(AVERAGEIFS(Observed!AB$2:AB$10000,Observed!$A$2:$A$10000,$A201,Observed!$C$2:$C$10000,$C201)),AVERAGEIFS(Observed!AB$2:AB$10000,Observed!$A$2:$A$10000,$A201,Observed!$C$2:$C$10000,$C201),"")</f>
        <v/>
      </c>
      <c r="AC201" s="23" t="str">
        <f>IF(ISNUMBER(AVERAGEIFS(Observed!AC$2:AC$10000,Observed!$A$2:$A$10000,$A201,Observed!$C$2:$C$10000,$C201)),AVERAGEIFS(Observed!AC$2:AC$10000,Observed!$A$2:$A$10000,$A201,Observed!$C$2:$C$10000,$C201),"")</f>
        <v/>
      </c>
      <c r="AD201" s="23">
        <f>IF(ISNUMBER(AVERAGEIFS(Observed!AD$2:AD$10000,Observed!$A$2:$A$10000,$A201,Observed!$C$2:$C$10000,$C201)),AVERAGEIFS(Observed!AD$2:AD$10000,Observed!$A$2:$A$10000,$A201,Observed!$C$2:$C$10000,$C201),"")</f>
        <v>19.333333333333332</v>
      </c>
      <c r="AE201" s="24">
        <f>IF(ISNUMBER(AVERAGEIFS(Observed!AE$2:AE$10000,Observed!$A$2:$A$10000,$A201,Observed!$C$2:$C$10000,$C201)),AVERAGEIFS(Observed!AE$2:AE$10000,Observed!$A$2:$A$10000,$A201,Observed!$C$2:$C$10000,$C201),"")</f>
        <v>3.1E-2</v>
      </c>
      <c r="AF201" s="24">
        <f>IF(ISNUMBER(AVERAGEIFS(Observed!AF$2:AF$10000,Observed!$A$2:$A$10000,$A201,Observed!$C$2:$C$10000,$C201)),AVERAGEIFS(Observed!AF$2:AF$10000,Observed!$A$2:$A$10000,$A201,Observed!$C$2:$C$10000,$C201),"")</f>
        <v>3.1E-2</v>
      </c>
      <c r="AG201" s="23" t="str">
        <f>IF(ISNUMBER(AVERAGEIFS(Observed!AG$2:AG$10000,Observed!$A$2:$A$10000,$A201,Observed!$C$2:$C$10000,$C201)),AVERAGEIFS(Observed!AG$2:AG$10000,Observed!$A$2:$A$10000,$A201,Observed!$C$2:$C$10000,$C201),"")</f>
        <v/>
      </c>
      <c r="AH201" s="23" t="str">
        <f>IF(ISNUMBER(AVERAGEIFS(Observed!AH$2:AH$10000,Observed!$A$2:$A$10000,$A201,Observed!$C$2:$C$10000,$C201)),AVERAGEIFS(Observed!AH$2:AH$10000,Observed!$A$2:$A$10000,$A201,Observed!$C$2:$C$10000,$C201),"")</f>
        <v/>
      </c>
      <c r="AI201" s="22" t="str">
        <f>IF(ISNUMBER(AVERAGEIFS(Observed!AI$2:AI$10000,Observed!$A$2:$A$10000,$A201,Observed!$C$2:$C$10000,$C201)),AVERAGEIFS(Observed!AI$2:AI$10000,Observed!$A$2:$A$10000,$A201,Observed!$C$2:$C$10000,$C201),"")</f>
        <v/>
      </c>
      <c r="AJ201" s="23" t="str">
        <f>IF(ISNUMBER(AVERAGEIFS(Observed!AJ$2:AJ$10000,Observed!$A$2:$A$10000,$A201,Observed!$C$2:$C$10000,$C201)),AVERAGEIFS(Observed!AJ$2:AJ$10000,Observed!$A$2:$A$10000,$A201,Observed!$C$2:$C$10000,$C201),"")</f>
        <v/>
      </c>
      <c r="AK201" s="23" t="str">
        <f>IF(ISNUMBER(AVERAGEIFS(Observed!AK$2:AK$10000,Observed!$A$2:$A$10000,$A201,Observed!$C$2:$C$10000,$C201)),AVERAGEIFS(Observed!AK$2:AK$10000,Observed!$A$2:$A$10000,$A201,Observed!$C$2:$C$10000,$C201),"")</f>
        <v/>
      </c>
      <c r="AL201" s="23" t="str">
        <f>IF(ISNUMBER(AVERAGEIFS(Observed!AL$2:AL$10000,Observed!$A$2:$A$10000,$A201,Observed!$C$2:$C$10000,$C201)),AVERAGEIFS(Observed!AL$2:AL$10000,Observed!$A$2:$A$10000,$A201,Observed!$C$2:$C$10000,$C201),"")</f>
        <v/>
      </c>
      <c r="AM201" s="23" t="str">
        <f>IF(ISNUMBER(AVERAGEIFS(Observed!AM$2:AM$10000,Observed!$A$2:$A$10000,$A201,Observed!$C$2:$C$10000,$C201)),AVERAGEIFS(Observed!AM$2:AM$10000,Observed!$A$2:$A$10000,$A201,Observed!$C$2:$C$10000,$C201),"")</f>
        <v/>
      </c>
      <c r="AN201" s="23" t="str">
        <f>IF(ISNUMBER(AVERAGEIFS(Observed!AN$2:AN$10000,Observed!$A$2:$A$10000,$A201,Observed!$C$2:$C$10000,$C201)),AVERAGEIFS(Observed!AN$2:AN$10000,Observed!$A$2:$A$10000,$A201,Observed!$C$2:$C$10000,$C201),"")</f>
        <v/>
      </c>
      <c r="AO201" s="2">
        <f>COUNTIFS(Observed!$A$2:$A$10000,$A201,Observed!$C$2:$C$10000,$C201)</f>
        <v>3</v>
      </c>
      <c r="AP201" s="2">
        <f t="shared" si="3"/>
        <v>4</v>
      </c>
    </row>
    <row r="202" spans="1:42" x14ac:dyDescent="0.25">
      <c r="A202" t="s">
        <v>29</v>
      </c>
      <c r="B202" t="s">
        <v>30</v>
      </c>
      <c r="C202" s="20">
        <v>42103</v>
      </c>
      <c r="D202">
        <v>1</v>
      </c>
      <c r="E202" t="s">
        <v>55</v>
      </c>
      <c r="G202" s="25" t="s">
        <v>73</v>
      </c>
      <c r="H202" t="s">
        <v>22</v>
      </c>
      <c r="I202">
        <v>3</v>
      </c>
      <c r="J202" s="2" t="s">
        <v>38</v>
      </c>
      <c r="K202" s="22">
        <f>IF(ISNUMBER(AVERAGEIFS(Observed!K$2:K$10000,Observed!$A$2:$A$10000,$A202,Observed!$C$2:$C$10000,$C202)),AVERAGEIFS(Observed!K$2:K$10000,Observed!$A$2:$A$10000,$A202,Observed!$C$2:$C$10000,$C202),"")</f>
        <v>1263.3999999999999</v>
      </c>
      <c r="L202" s="23">
        <f>IF(ISNUMBER(AVERAGEIFS(Observed!L$2:L$10000,Observed!$A$2:$A$10000,$A202,Observed!$C$2:$C$10000,$C202)),AVERAGEIFS(Observed!L$2:L$10000,Observed!$A$2:$A$10000,$A202,Observed!$C$2:$C$10000,$C202),"")</f>
        <v>126.34000000000002</v>
      </c>
      <c r="M202" s="23" t="str">
        <f>IF(ISNUMBER(AVERAGEIFS(Observed!M$2:M$10000,Observed!$A$2:$A$10000,$A202,Observed!$C$2:$C$10000,$C202)),AVERAGEIFS(Observed!M$2:M$10000,Observed!$A$2:$A$10000,$A202,Observed!$C$2:$C$10000,$C202),"")</f>
        <v/>
      </c>
      <c r="N202" s="23" t="str">
        <f>IF(ISNUMBER(AVERAGEIFS(Observed!N$2:N$10000,Observed!$A$2:$A$10000,$A202,Observed!$C$2:$C$10000,$C202)),AVERAGEIFS(Observed!N$2:N$10000,Observed!$A$2:$A$10000,$A202,Observed!$C$2:$C$10000,$C202),"")</f>
        <v/>
      </c>
      <c r="O202" s="23" t="str">
        <f>IF(ISNUMBER(AVERAGEIFS(Observed!O$2:O$10000,Observed!$A$2:$A$10000,$A202,Observed!$C$2:$C$10000,$C202)),AVERAGEIFS(Observed!O$2:O$10000,Observed!$A$2:$A$10000,$A202,Observed!$C$2:$C$10000,$C202),"")</f>
        <v/>
      </c>
      <c r="P202" s="24" t="str">
        <f>IF(ISNUMBER(AVERAGEIFS(Observed!P$2:P$10000,Observed!$A$2:$A$10000,$A202,Observed!$C$2:$C$10000,$C202)),AVERAGEIFS(Observed!P$2:P$10000,Observed!$A$2:$A$10000,$A202,Observed!$C$2:$C$10000,$C202),"")</f>
        <v/>
      </c>
      <c r="Q202" s="24" t="str">
        <f>IF(ISNUMBER(AVERAGEIFS(Observed!Q$2:Q$10000,Observed!$A$2:$A$10000,$A202,Observed!$C$2:$C$10000,$C202)),AVERAGEIFS(Observed!Q$2:Q$10000,Observed!$A$2:$A$10000,$A202,Observed!$C$2:$C$10000,$C202),"")</f>
        <v/>
      </c>
      <c r="R202" s="24" t="str">
        <f>IF(ISNUMBER(AVERAGEIFS(Observed!R$2:R$10000,Observed!$A$2:$A$10000,$A202,Observed!$C$2:$C$10000,$C202)),AVERAGEIFS(Observed!R$2:R$10000,Observed!$A$2:$A$10000,$A202,Observed!$C$2:$C$10000,$C202),"")</f>
        <v/>
      </c>
      <c r="S202" s="22" t="str">
        <f>IF(ISNUMBER(AVERAGEIFS(Observed!S$2:S$10000,Observed!$A$2:$A$10000,$A202,Observed!$C$2:$C$10000,$C202)),AVERAGEIFS(Observed!S$2:S$10000,Observed!$A$2:$A$10000,$A202,Observed!$C$2:$C$10000,$C202),"")</f>
        <v/>
      </c>
      <c r="T202" s="23" t="str">
        <f>IF(ISNUMBER(AVERAGEIFS(Observed!T$2:T$10000,Observed!$A$2:$A$10000,$A202,Observed!$C$2:$C$10000,$C202)),AVERAGEIFS(Observed!T$2:T$10000,Observed!$A$2:$A$10000,$A202,Observed!$C$2:$C$10000,$C202),"")</f>
        <v/>
      </c>
      <c r="U202" s="23" t="str">
        <f>IF(ISNUMBER(AVERAGEIFS(Observed!U$2:U$10000,Observed!$A$2:$A$10000,$A202,Observed!$C$2:$C$10000,$C202)),AVERAGEIFS(Observed!U$2:U$10000,Observed!$A$2:$A$10000,$A202,Observed!$C$2:$C$10000,$C202),"")</f>
        <v/>
      </c>
      <c r="V202" s="23" t="str">
        <f>IF(ISNUMBER(AVERAGEIFS(Observed!V$2:V$10000,Observed!$A$2:$A$10000,$A202,Observed!$C$2:$C$10000,$C202)),AVERAGEIFS(Observed!V$2:V$10000,Observed!$A$2:$A$10000,$A202,Observed!$C$2:$C$10000,$C202),"")</f>
        <v/>
      </c>
      <c r="W202" s="23" t="str">
        <f>IF(ISNUMBER(AVERAGEIFS(Observed!W$2:W$10000,Observed!$A$2:$A$10000,$A202,Observed!$C$2:$C$10000,$C202)),AVERAGEIFS(Observed!W$2:W$10000,Observed!$A$2:$A$10000,$A202,Observed!$C$2:$C$10000,$C202),"")</f>
        <v/>
      </c>
      <c r="X202" s="23" t="str">
        <f>IF(ISNUMBER(AVERAGEIFS(Observed!X$2:X$10000,Observed!$A$2:$A$10000,$A202,Observed!$C$2:$C$10000,$C202)),AVERAGEIFS(Observed!X$2:X$10000,Observed!$A$2:$A$10000,$A202,Observed!$C$2:$C$10000,$C202),"")</f>
        <v/>
      </c>
      <c r="Y202" s="23" t="str">
        <f>IF(ISNUMBER(AVERAGEIFS(Observed!Y$2:Y$10000,Observed!$A$2:$A$10000,$A202,Observed!$C$2:$C$10000,$C202)),AVERAGEIFS(Observed!Y$2:Y$10000,Observed!$A$2:$A$10000,$A202,Observed!$C$2:$C$10000,$C202),"")</f>
        <v/>
      </c>
      <c r="Z202" s="23" t="str">
        <f>IF(ISNUMBER(AVERAGEIFS(Observed!Z$2:Z$10000,Observed!$A$2:$A$10000,$A202,Observed!$C$2:$C$10000,$C202)),AVERAGEIFS(Observed!Z$2:Z$10000,Observed!$A$2:$A$10000,$A202,Observed!$C$2:$C$10000,$C202),"")</f>
        <v/>
      </c>
      <c r="AA202" s="23" t="str">
        <f>IF(ISNUMBER(AVERAGEIFS(Observed!AA$2:AA$10000,Observed!$A$2:$A$10000,$A202,Observed!$C$2:$C$10000,$C202)),AVERAGEIFS(Observed!AA$2:AA$10000,Observed!$A$2:$A$10000,$A202,Observed!$C$2:$C$10000,$C202),"")</f>
        <v/>
      </c>
      <c r="AB202" s="23" t="str">
        <f>IF(ISNUMBER(AVERAGEIFS(Observed!AB$2:AB$10000,Observed!$A$2:$A$10000,$A202,Observed!$C$2:$C$10000,$C202)),AVERAGEIFS(Observed!AB$2:AB$10000,Observed!$A$2:$A$10000,$A202,Observed!$C$2:$C$10000,$C202),"")</f>
        <v/>
      </c>
      <c r="AC202" s="23" t="str">
        <f>IF(ISNUMBER(AVERAGEIFS(Observed!AC$2:AC$10000,Observed!$A$2:$A$10000,$A202,Observed!$C$2:$C$10000,$C202)),AVERAGEIFS(Observed!AC$2:AC$10000,Observed!$A$2:$A$10000,$A202,Observed!$C$2:$C$10000,$C202),"")</f>
        <v/>
      </c>
      <c r="AD202" s="23">
        <f>IF(ISNUMBER(AVERAGEIFS(Observed!AD$2:AD$10000,Observed!$A$2:$A$10000,$A202,Observed!$C$2:$C$10000,$C202)),AVERAGEIFS(Observed!AD$2:AD$10000,Observed!$A$2:$A$10000,$A202,Observed!$C$2:$C$10000,$C202),"")</f>
        <v>20.833333333333332</v>
      </c>
      <c r="AE202" s="24">
        <f>IF(ISNUMBER(AVERAGEIFS(Observed!AE$2:AE$10000,Observed!$A$2:$A$10000,$A202,Observed!$C$2:$C$10000,$C202)),AVERAGEIFS(Observed!AE$2:AE$10000,Observed!$A$2:$A$10000,$A202,Observed!$C$2:$C$10000,$C202),"")</f>
        <v>3.3333333333333333E-2</v>
      </c>
      <c r="AF202" s="24">
        <f>IF(ISNUMBER(AVERAGEIFS(Observed!AF$2:AF$10000,Observed!$A$2:$A$10000,$A202,Observed!$C$2:$C$10000,$C202)),AVERAGEIFS(Observed!AF$2:AF$10000,Observed!$A$2:$A$10000,$A202,Observed!$C$2:$C$10000,$C202),"")</f>
        <v>3.3333333333333333E-2</v>
      </c>
      <c r="AG202" s="23" t="str">
        <f>IF(ISNUMBER(AVERAGEIFS(Observed!AG$2:AG$10000,Observed!$A$2:$A$10000,$A202,Observed!$C$2:$C$10000,$C202)),AVERAGEIFS(Observed!AG$2:AG$10000,Observed!$A$2:$A$10000,$A202,Observed!$C$2:$C$10000,$C202),"")</f>
        <v/>
      </c>
      <c r="AH202" s="23" t="str">
        <f>IF(ISNUMBER(AVERAGEIFS(Observed!AH$2:AH$10000,Observed!$A$2:$A$10000,$A202,Observed!$C$2:$C$10000,$C202)),AVERAGEIFS(Observed!AH$2:AH$10000,Observed!$A$2:$A$10000,$A202,Observed!$C$2:$C$10000,$C202),"")</f>
        <v/>
      </c>
      <c r="AI202" s="22" t="str">
        <f>IF(ISNUMBER(AVERAGEIFS(Observed!AI$2:AI$10000,Observed!$A$2:$A$10000,$A202,Observed!$C$2:$C$10000,$C202)),AVERAGEIFS(Observed!AI$2:AI$10000,Observed!$A$2:$A$10000,$A202,Observed!$C$2:$C$10000,$C202),"")</f>
        <v/>
      </c>
      <c r="AJ202" s="23" t="str">
        <f>IF(ISNUMBER(AVERAGEIFS(Observed!AJ$2:AJ$10000,Observed!$A$2:$A$10000,$A202,Observed!$C$2:$C$10000,$C202)),AVERAGEIFS(Observed!AJ$2:AJ$10000,Observed!$A$2:$A$10000,$A202,Observed!$C$2:$C$10000,$C202),"")</f>
        <v/>
      </c>
      <c r="AK202" s="23" t="str">
        <f>IF(ISNUMBER(AVERAGEIFS(Observed!AK$2:AK$10000,Observed!$A$2:$A$10000,$A202,Observed!$C$2:$C$10000,$C202)),AVERAGEIFS(Observed!AK$2:AK$10000,Observed!$A$2:$A$10000,$A202,Observed!$C$2:$C$10000,$C202),"")</f>
        <v/>
      </c>
      <c r="AL202" s="23" t="str">
        <f>IF(ISNUMBER(AVERAGEIFS(Observed!AL$2:AL$10000,Observed!$A$2:$A$10000,$A202,Observed!$C$2:$C$10000,$C202)),AVERAGEIFS(Observed!AL$2:AL$10000,Observed!$A$2:$A$10000,$A202,Observed!$C$2:$C$10000,$C202),"")</f>
        <v/>
      </c>
      <c r="AM202" s="23" t="str">
        <f>IF(ISNUMBER(AVERAGEIFS(Observed!AM$2:AM$10000,Observed!$A$2:$A$10000,$A202,Observed!$C$2:$C$10000,$C202)),AVERAGEIFS(Observed!AM$2:AM$10000,Observed!$A$2:$A$10000,$A202,Observed!$C$2:$C$10000,$C202),"")</f>
        <v/>
      </c>
      <c r="AN202" s="23" t="str">
        <f>IF(ISNUMBER(AVERAGEIFS(Observed!AN$2:AN$10000,Observed!$A$2:$A$10000,$A202,Observed!$C$2:$C$10000,$C202)),AVERAGEIFS(Observed!AN$2:AN$10000,Observed!$A$2:$A$10000,$A202,Observed!$C$2:$C$10000,$C202),"")</f>
        <v/>
      </c>
      <c r="AO202" s="2">
        <f>COUNTIFS(Observed!$A$2:$A$10000,$A202,Observed!$C$2:$C$10000,$C202)</f>
        <v>3</v>
      </c>
      <c r="AP202" s="2">
        <f t="shared" si="3"/>
        <v>4</v>
      </c>
    </row>
    <row r="203" spans="1:42" x14ac:dyDescent="0.25">
      <c r="A203" t="s">
        <v>35</v>
      </c>
      <c r="B203" t="s">
        <v>30</v>
      </c>
      <c r="C203" s="20">
        <v>42103</v>
      </c>
      <c r="D203">
        <v>1</v>
      </c>
      <c r="E203" t="s">
        <v>57</v>
      </c>
      <c r="G203" s="25" t="s">
        <v>73</v>
      </c>
      <c r="H203" t="s">
        <v>22</v>
      </c>
      <c r="I203">
        <v>3</v>
      </c>
      <c r="J203" s="2" t="s">
        <v>38</v>
      </c>
      <c r="K203" s="22">
        <f>IF(ISNUMBER(AVERAGEIFS(Observed!K$2:K$10000,Observed!$A$2:$A$10000,$A203,Observed!$C$2:$C$10000,$C203)),AVERAGEIFS(Observed!K$2:K$10000,Observed!$A$2:$A$10000,$A203,Observed!$C$2:$C$10000,$C203),"")</f>
        <v>1407.5333333333335</v>
      </c>
      <c r="L203" s="23">
        <f>IF(ISNUMBER(AVERAGEIFS(Observed!L$2:L$10000,Observed!$A$2:$A$10000,$A203,Observed!$C$2:$C$10000,$C203)),AVERAGEIFS(Observed!L$2:L$10000,Observed!$A$2:$A$10000,$A203,Observed!$C$2:$C$10000,$C203),"")</f>
        <v>140.75333333333333</v>
      </c>
      <c r="M203" s="23" t="str">
        <f>IF(ISNUMBER(AVERAGEIFS(Observed!M$2:M$10000,Observed!$A$2:$A$10000,$A203,Observed!$C$2:$C$10000,$C203)),AVERAGEIFS(Observed!M$2:M$10000,Observed!$A$2:$A$10000,$A203,Observed!$C$2:$C$10000,$C203),"")</f>
        <v/>
      </c>
      <c r="N203" s="23" t="str">
        <f>IF(ISNUMBER(AVERAGEIFS(Observed!N$2:N$10000,Observed!$A$2:$A$10000,$A203,Observed!$C$2:$C$10000,$C203)),AVERAGEIFS(Observed!N$2:N$10000,Observed!$A$2:$A$10000,$A203,Observed!$C$2:$C$10000,$C203),"")</f>
        <v/>
      </c>
      <c r="O203" s="23" t="str">
        <f>IF(ISNUMBER(AVERAGEIFS(Observed!O$2:O$10000,Observed!$A$2:$A$10000,$A203,Observed!$C$2:$C$10000,$C203)),AVERAGEIFS(Observed!O$2:O$10000,Observed!$A$2:$A$10000,$A203,Observed!$C$2:$C$10000,$C203),"")</f>
        <v/>
      </c>
      <c r="P203" s="24" t="str">
        <f>IF(ISNUMBER(AVERAGEIFS(Observed!P$2:P$10000,Observed!$A$2:$A$10000,$A203,Observed!$C$2:$C$10000,$C203)),AVERAGEIFS(Observed!P$2:P$10000,Observed!$A$2:$A$10000,$A203,Observed!$C$2:$C$10000,$C203),"")</f>
        <v/>
      </c>
      <c r="Q203" s="24" t="str">
        <f>IF(ISNUMBER(AVERAGEIFS(Observed!Q$2:Q$10000,Observed!$A$2:$A$10000,$A203,Observed!$C$2:$C$10000,$C203)),AVERAGEIFS(Observed!Q$2:Q$10000,Observed!$A$2:$A$10000,$A203,Observed!$C$2:$C$10000,$C203),"")</f>
        <v/>
      </c>
      <c r="R203" s="24" t="str">
        <f>IF(ISNUMBER(AVERAGEIFS(Observed!R$2:R$10000,Observed!$A$2:$A$10000,$A203,Observed!$C$2:$C$10000,$C203)),AVERAGEIFS(Observed!R$2:R$10000,Observed!$A$2:$A$10000,$A203,Observed!$C$2:$C$10000,$C203),"")</f>
        <v/>
      </c>
      <c r="S203" s="22" t="str">
        <f>IF(ISNUMBER(AVERAGEIFS(Observed!S$2:S$10000,Observed!$A$2:$A$10000,$A203,Observed!$C$2:$C$10000,$C203)),AVERAGEIFS(Observed!S$2:S$10000,Observed!$A$2:$A$10000,$A203,Observed!$C$2:$C$10000,$C203),"")</f>
        <v/>
      </c>
      <c r="T203" s="23" t="str">
        <f>IF(ISNUMBER(AVERAGEIFS(Observed!T$2:T$10000,Observed!$A$2:$A$10000,$A203,Observed!$C$2:$C$10000,$C203)),AVERAGEIFS(Observed!T$2:T$10000,Observed!$A$2:$A$10000,$A203,Observed!$C$2:$C$10000,$C203),"")</f>
        <v/>
      </c>
      <c r="U203" s="23" t="str">
        <f>IF(ISNUMBER(AVERAGEIFS(Observed!U$2:U$10000,Observed!$A$2:$A$10000,$A203,Observed!$C$2:$C$10000,$C203)),AVERAGEIFS(Observed!U$2:U$10000,Observed!$A$2:$A$10000,$A203,Observed!$C$2:$C$10000,$C203),"")</f>
        <v/>
      </c>
      <c r="V203" s="23" t="str">
        <f>IF(ISNUMBER(AVERAGEIFS(Observed!V$2:V$10000,Observed!$A$2:$A$10000,$A203,Observed!$C$2:$C$10000,$C203)),AVERAGEIFS(Observed!V$2:V$10000,Observed!$A$2:$A$10000,$A203,Observed!$C$2:$C$10000,$C203),"")</f>
        <v/>
      </c>
      <c r="W203" s="23" t="str">
        <f>IF(ISNUMBER(AVERAGEIFS(Observed!W$2:W$10000,Observed!$A$2:$A$10000,$A203,Observed!$C$2:$C$10000,$C203)),AVERAGEIFS(Observed!W$2:W$10000,Observed!$A$2:$A$10000,$A203,Observed!$C$2:$C$10000,$C203),"")</f>
        <v/>
      </c>
      <c r="X203" s="23" t="str">
        <f>IF(ISNUMBER(AVERAGEIFS(Observed!X$2:X$10000,Observed!$A$2:$A$10000,$A203,Observed!$C$2:$C$10000,$C203)),AVERAGEIFS(Observed!X$2:X$10000,Observed!$A$2:$A$10000,$A203,Observed!$C$2:$C$10000,$C203),"")</f>
        <v/>
      </c>
      <c r="Y203" s="23" t="str">
        <f>IF(ISNUMBER(AVERAGEIFS(Observed!Y$2:Y$10000,Observed!$A$2:$A$10000,$A203,Observed!$C$2:$C$10000,$C203)),AVERAGEIFS(Observed!Y$2:Y$10000,Observed!$A$2:$A$10000,$A203,Observed!$C$2:$C$10000,$C203),"")</f>
        <v/>
      </c>
      <c r="Z203" s="23" t="str">
        <f>IF(ISNUMBER(AVERAGEIFS(Observed!Z$2:Z$10000,Observed!$A$2:$A$10000,$A203,Observed!$C$2:$C$10000,$C203)),AVERAGEIFS(Observed!Z$2:Z$10000,Observed!$A$2:$A$10000,$A203,Observed!$C$2:$C$10000,$C203),"")</f>
        <v/>
      </c>
      <c r="AA203" s="23" t="str">
        <f>IF(ISNUMBER(AVERAGEIFS(Observed!AA$2:AA$10000,Observed!$A$2:$A$10000,$A203,Observed!$C$2:$C$10000,$C203)),AVERAGEIFS(Observed!AA$2:AA$10000,Observed!$A$2:$A$10000,$A203,Observed!$C$2:$C$10000,$C203),"")</f>
        <v/>
      </c>
      <c r="AB203" s="23" t="str">
        <f>IF(ISNUMBER(AVERAGEIFS(Observed!AB$2:AB$10000,Observed!$A$2:$A$10000,$A203,Observed!$C$2:$C$10000,$C203)),AVERAGEIFS(Observed!AB$2:AB$10000,Observed!$A$2:$A$10000,$A203,Observed!$C$2:$C$10000,$C203),"")</f>
        <v/>
      </c>
      <c r="AC203" s="23" t="str">
        <f>IF(ISNUMBER(AVERAGEIFS(Observed!AC$2:AC$10000,Observed!$A$2:$A$10000,$A203,Observed!$C$2:$C$10000,$C203)),AVERAGEIFS(Observed!AC$2:AC$10000,Observed!$A$2:$A$10000,$A203,Observed!$C$2:$C$10000,$C203),"")</f>
        <v/>
      </c>
      <c r="AD203" s="23">
        <f>IF(ISNUMBER(AVERAGEIFS(Observed!AD$2:AD$10000,Observed!$A$2:$A$10000,$A203,Observed!$C$2:$C$10000,$C203)),AVERAGEIFS(Observed!AD$2:AD$10000,Observed!$A$2:$A$10000,$A203,Observed!$C$2:$C$10000,$C203),"")</f>
        <v>24.033333333333331</v>
      </c>
      <c r="AE203" s="24">
        <f>IF(ISNUMBER(AVERAGEIFS(Observed!AE$2:AE$10000,Observed!$A$2:$A$10000,$A203,Observed!$C$2:$C$10000,$C203)),AVERAGEIFS(Observed!AE$2:AE$10000,Observed!$A$2:$A$10000,$A203,Observed!$C$2:$C$10000,$C203),"")</f>
        <v>3.8666666666666662E-2</v>
      </c>
      <c r="AF203" s="24">
        <f>IF(ISNUMBER(AVERAGEIFS(Observed!AF$2:AF$10000,Observed!$A$2:$A$10000,$A203,Observed!$C$2:$C$10000,$C203)),AVERAGEIFS(Observed!AF$2:AF$10000,Observed!$A$2:$A$10000,$A203,Observed!$C$2:$C$10000,$C203),"")</f>
        <v>3.8666666666666662E-2</v>
      </c>
      <c r="AG203" s="23" t="str">
        <f>IF(ISNUMBER(AVERAGEIFS(Observed!AG$2:AG$10000,Observed!$A$2:$A$10000,$A203,Observed!$C$2:$C$10000,$C203)),AVERAGEIFS(Observed!AG$2:AG$10000,Observed!$A$2:$A$10000,$A203,Observed!$C$2:$C$10000,$C203),"")</f>
        <v/>
      </c>
      <c r="AH203" s="23" t="str">
        <f>IF(ISNUMBER(AVERAGEIFS(Observed!AH$2:AH$10000,Observed!$A$2:$A$10000,$A203,Observed!$C$2:$C$10000,$C203)),AVERAGEIFS(Observed!AH$2:AH$10000,Observed!$A$2:$A$10000,$A203,Observed!$C$2:$C$10000,$C203),"")</f>
        <v/>
      </c>
      <c r="AI203" s="22" t="str">
        <f>IF(ISNUMBER(AVERAGEIFS(Observed!AI$2:AI$10000,Observed!$A$2:$A$10000,$A203,Observed!$C$2:$C$10000,$C203)),AVERAGEIFS(Observed!AI$2:AI$10000,Observed!$A$2:$A$10000,$A203,Observed!$C$2:$C$10000,$C203),"")</f>
        <v/>
      </c>
      <c r="AJ203" s="23" t="str">
        <f>IF(ISNUMBER(AVERAGEIFS(Observed!AJ$2:AJ$10000,Observed!$A$2:$A$10000,$A203,Observed!$C$2:$C$10000,$C203)),AVERAGEIFS(Observed!AJ$2:AJ$10000,Observed!$A$2:$A$10000,$A203,Observed!$C$2:$C$10000,$C203),"")</f>
        <v/>
      </c>
      <c r="AK203" s="23" t="str">
        <f>IF(ISNUMBER(AVERAGEIFS(Observed!AK$2:AK$10000,Observed!$A$2:$A$10000,$A203,Observed!$C$2:$C$10000,$C203)),AVERAGEIFS(Observed!AK$2:AK$10000,Observed!$A$2:$A$10000,$A203,Observed!$C$2:$C$10000,$C203),"")</f>
        <v/>
      </c>
      <c r="AL203" s="23" t="str">
        <f>IF(ISNUMBER(AVERAGEIFS(Observed!AL$2:AL$10000,Observed!$A$2:$A$10000,$A203,Observed!$C$2:$C$10000,$C203)),AVERAGEIFS(Observed!AL$2:AL$10000,Observed!$A$2:$A$10000,$A203,Observed!$C$2:$C$10000,$C203),"")</f>
        <v/>
      </c>
      <c r="AM203" s="23" t="str">
        <f>IF(ISNUMBER(AVERAGEIFS(Observed!AM$2:AM$10000,Observed!$A$2:$A$10000,$A203,Observed!$C$2:$C$10000,$C203)),AVERAGEIFS(Observed!AM$2:AM$10000,Observed!$A$2:$A$10000,$A203,Observed!$C$2:$C$10000,$C203),"")</f>
        <v/>
      </c>
      <c r="AN203" s="23" t="str">
        <f>IF(ISNUMBER(AVERAGEIFS(Observed!AN$2:AN$10000,Observed!$A$2:$A$10000,$A203,Observed!$C$2:$C$10000,$C203)),AVERAGEIFS(Observed!AN$2:AN$10000,Observed!$A$2:$A$10000,$A203,Observed!$C$2:$C$10000,$C203),"")</f>
        <v/>
      </c>
      <c r="AO203" s="2">
        <f>COUNTIFS(Observed!$A$2:$A$10000,$A203,Observed!$C$2:$C$10000,$C203)</f>
        <v>3</v>
      </c>
      <c r="AP203" s="2">
        <f t="shared" si="3"/>
        <v>4</v>
      </c>
    </row>
    <row r="204" spans="1:42" x14ac:dyDescent="0.25">
      <c r="A204" t="s">
        <v>32</v>
      </c>
      <c r="B204" t="s">
        <v>30</v>
      </c>
      <c r="C204" s="20">
        <v>42103</v>
      </c>
      <c r="D204">
        <v>1</v>
      </c>
      <c r="E204" t="s">
        <v>59</v>
      </c>
      <c r="G204" s="25" t="s">
        <v>73</v>
      </c>
      <c r="H204" t="s">
        <v>22</v>
      </c>
      <c r="I204">
        <v>3</v>
      </c>
      <c r="J204" s="2" t="s">
        <v>38</v>
      </c>
      <c r="K204" s="22">
        <f>IF(ISNUMBER(AVERAGEIFS(Observed!K$2:K$10000,Observed!$A$2:$A$10000,$A204,Observed!$C$2:$C$10000,$C204)),AVERAGEIFS(Observed!K$2:K$10000,Observed!$A$2:$A$10000,$A204,Observed!$C$2:$C$10000,$C204),"")</f>
        <v>1156.8666666666666</v>
      </c>
      <c r="L204" s="23">
        <f>IF(ISNUMBER(AVERAGEIFS(Observed!L$2:L$10000,Observed!$A$2:$A$10000,$A204,Observed!$C$2:$C$10000,$C204)),AVERAGEIFS(Observed!L$2:L$10000,Observed!$A$2:$A$10000,$A204,Observed!$C$2:$C$10000,$C204),"")</f>
        <v>115.68666666666667</v>
      </c>
      <c r="M204" s="23" t="str">
        <f>IF(ISNUMBER(AVERAGEIFS(Observed!M$2:M$10000,Observed!$A$2:$A$10000,$A204,Observed!$C$2:$C$10000,$C204)),AVERAGEIFS(Observed!M$2:M$10000,Observed!$A$2:$A$10000,$A204,Observed!$C$2:$C$10000,$C204),"")</f>
        <v/>
      </c>
      <c r="N204" s="23" t="str">
        <f>IF(ISNUMBER(AVERAGEIFS(Observed!N$2:N$10000,Observed!$A$2:$A$10000,$A204,Observed!$C$2:$C$10000,$C204)),AVERAGEIFS(Observed!N$2:N$10000,Observed!$A$2:$A$10000,$A204,Observed!$C$2:$C$10000,$C204),"")</f>
        <v/>
      </c>
      <c r="O204" s="23" t="str">
        <f>IF(ISNUMBER(AVERAGEIFS(Observed!O$2:O$10000,Observed!$A$2:$A$10000,$A204,Observed!$C$2:$C$10000,$C204)),AVERAGEIFS(Observed!O$2:O$10000,Observed!$A$2:$A$10000,$A204,Observed!$C$2:$C$10000,$C204),"")</f>
        <v/>
      </c>
      <c r="P204" s="24" t="str">
        <f>IF(ISNUMBER(AVERAGEIFS(Observed!P$2:P$10000,Observed!$A$2:$A$10000,$A204,Observed!$C$2:$C$10000,$C204)),AVERAGEIFS(Observed!P$2:P$10000,Observed!$A$2:$A$10000,$A204,Observed!$C$2:$C$10000,$C204),"")</f>
        <v/>
      </c>
      <c r="Q204" s="24" t="str">
        <f>IF(ISNUMBER(AVERAGEIFS(Observed!Q$2:Q$10000,Observed!$A$2:$A$10000,$A204,Observed!$C$2:$C$10000,$C204)),AVERAGEIFS(Observed!Q$2:Q$10000,Observed!$A$2:$A$10000,$A204,Observed!$C$2:$C$10000,$C204),"")</f>
        <v/>
      </c>
      <c r="R204" s="24" t="str">
        <f>IF(ISNUMBER(AVERAGEIFS(Observed!R$2:R$10000,Observed!$A$2:$A$10000,$A204,Observed!$C$2:$C$10000,$C204)),AVERAGEIFS(Observed!R$2:R$10000,Observed!$A$2:$A$10000,$A204,Observed!$C$2:$C$10000,$C204),"")</f>
        <v/>
      </c>
      <c r="S204" s="22" t="str">
        <f>IF(ISNUMBER(AVERAGEIFS(Observed!S$2:S$10000,Observed!$A$2:$A$10000,$A204,Observed!$C$2:$C$10000,$C204)),AVERAGEIFS(Observed!S$2:S$10000,Observed!$A$2:$A$10000,$A204,Observed!$C$2:$C$10000,$C204),"")</f>
        <v/>
      </c>
      <c r="T204" s="23" t="str">
        <f>IF(ISNUMBER(AVERAGEIFS(Observed!T$2:T$10000,Observed!$A$2:$A$10000,$A204,Observed!$C$2:$C$10000,$C204)),AVERAGEIFS(Observed!T$2:T$10000,Observed!$A$2:$A$10000,$A204,Observed!$C$2:$C$10000,$C204),"")</f>
        <v/>
      </c>
      <c r="U204" s="23" t="str">
        <f>IF(ISNUMBER(AVERAGEIFS(Observed!U$2:U$10000,Observed!$A$2:$A$10000,$A204,Observed!$C$2:$C$10000,$C204)),AVERAGEIFS(Observed!U$2:U$10000,Observed!$A$2:$A$10000,$A204,Observed!$C$2:$C$10000,$C204),"")</f>
        <v/>
      </c>
      <c r="V204" s="23" t="str">
        <f>IF(ISNUMBER(AVERAGEIFS(Observed!V$2:V$10000,Observed!$A$2:$A$10000,$A204,Observed!$C$2:$C$10000,$C204)),AVERAGEIFS(Observed!V$2:V$10000,Observed!$A$2:$A$10000,$A204,Observed!$C$2:$C$10000,$C204),"")</f>
        <v/>
      </c>
      <c r="W204" s="23" t="str">
        <f>IF(ISNUMBER(AVERAGEIFS(Observed!W$2:W$10000,Observed!$A$2:$A$10000,$A204,Observed!$C$2:$C$10000,$C204)),AVERAGEIFS(Observed!W$2:W$10000,Observed!$A$2:$A$10000,$A204,Observed!$C$2:$C$10000,$C204),"")</f>
        <v/>
      </c>
      <c r="X204" s="23" t="str">
        <f>IF(ISNUMBER(AVERAGEIFS(Observed!X$2:X$10000,Observed!$A$2:$A$10000,$A204,Observed!$C$2:$C$10000,$C204)),AVERAGEIFS(Observed!X$2:X$10000,Observed!$A$2:$A$10000,$A204,Observed!$C$2:$C$10000,$C204),"")</f>
        <v/>
      </c>
      <c r="Y204" s="23" t="str">
        <f>IF(ISNUMBER(AVERAGEIFS(Observed!Y$2:Y$10000,Observed!$A$2:$A$10000,$A204,Observed!$C$2:$C$10000,$C204)),AVERAGEIFS(Observed!Y$2:Y$10000,Observed!$A$2:$A$10000,$A204,Observed!$C$2:$C$10000,$C204),"")</f>
        <v/>
      </c>
      <c r="Z204" s="23" t="str">
        <f>IF(ISNUMBER(AVERAGEIFS(Observed!Z$2:Z$10000,Observed!$A$2:$A$10000,$A204,Observed!$C$2:$C$10000,$C204)),AVERAGEIFS(Observed!Z$2:Z$10000,Observed!$A$2:$A$10000,$A204,Observed!$C$2:$C$10000,$C204),"")</f>
        <v/>
      </c>
      <c r="AA204" s="23" t="str">
        <f>IF(ISNUMBER(AVERAGEIFS(Observed!AA$2:AA$10000,Observed!$A$2:$A$10000,$A204,Observed!$C$2:$C$10000,$C204)),AVERAGEIFS(Observed!AA$2:AA$10000,Observed!$A$2:$A$10000,$A204,Observed!$C$2:$C$10000,$C204),"")</f>
        <v/>
      </c>
      <c r="AB204" s="23" t="str">
        <f>IF(ISNUMBER(AVERAGEIFS(Observed!AB$2:AB$10000,Observed!$A$2:$A$10000,$A204,Observed!$C$2:$C$10000,$C204)),AVERAGEIFS(Observed!AB$2:AB$10000,Observed!$A$2:$A$10000,$A204,Observed!$C$2:$C$10000,$C204),"")</f>
        <v/>
      </c>
      <c r="AC204" s="23" t="str">
        <f>IF(ISNUMBER(AVERAGEIFS(Observed!AC$2:AC$10000,Observed!$A$2:$A$10000,$A204,Observed!$C$2:$C$10000,$C204)),AVERAGEIFS(Observed!AC$2:AC$10000,Observed!$A$2:$A$10000,$A204,Observed!$C$2:$C$10000,$C204),"")</f>
        <v/>
      </c>
      <c r="AD204" s="23">
        <f>IF(ISNUMBER(AVERAGEIFS(Observed!AD$2:AD$10000,Observed!$A$2:$A$10000,$A204,Observed!$C$2:$C$10000,$C204)),AVERAGEIFS(Observed!AD$2:AD$10000,Observed!$A$2:$A$10000,$A204,Observed!$C$2:$C$10000,$C204),"")</f>
        <v>19.066666666666666</v>
      </c>
      <c r="AE204" s="24">
        <f>IF(ISNUMBER(AVERAGEIFS(Observed!AE$2:AE$10000,Observed!$A$2:$A$10000,$A204,Observed!$C$2:$C$10000,$C204)),AVERAGEIFS(Observed!AE$2:AE$10000,Observed!$A$2:$A$10000,$A204,Observed!$C$2:$C$10000,$C204),"")</f>
        <v>3.0666666666666665E-2</v>
      </c>
      <c r="AF204" s="24">
        <f>IF(ISNUMBER(AVERAGEIFS(Observed!AF$2:AF$10000,Observed!$A$2:$A$10000,$A204,Observed!$C$2:$C$10000,$C204)),AVERAGEIFS(Observed!AF$2:AF$10000,Observed!$A$2:$A$10000,$A204,Observed!$C$2:$C$10000,$C204),"")</f>
        <v>3.0666666666666665E-2</v>
      </c>
      <c r="AG204" s="23" t="str">
        <f>IF(ISNUMBER(AVERAGEIFS(Observed!AG$2:AG$10000,Observed!$A$2:$A$10000,$A204,Observed!$C$2:$C$10000,$C204)),AVERAGEIFS(Observed!AG$2:AG$10000,Observed!$A$2:$A$10000,$A204,Observed!$C$2:$C$10000,$C204),"")</f>
        <v/>
      </c>
      <c r="AH204" s="23" t="str">
        <f>IF(ISNUMBER(AVERAGEIFS(Observed!AH$2:AH$10000,Observed!$A$2:$A$10000,$A204,Observed!$C$2:$C$10000,$C204)),AVERAGEIFS(Observed!AH$2:AH$10000,Observed!$A$2:$A$10000,$A204,Observed!$C$2:$C$10000,$C204),"")</f>
        <v/>
      </c>
      <c r="AI204" s="22" t="str">
        <f>IF(ISNUMBER(AVERAGEIFS(Observed!AI$2:AI$10000,Observed!$A$2:$A$10000,$A204,Observed!$C$2:$C$10000,$C204)),AVERAGEIFS(Observed!AI$2:AI$10000,Observed!$A$2:$A$10000,$A204,Observed!$C$2:$C$10000,$C204),"")</f>
        <v/>
      </c>
      <c r="AJ204" s="23" t="str">
        <f>IF(ISNUMBER(AVERAGEIFS(Observed!AJ$2:AJ$10000,Observed!$A$2:$A$10000,$A204,Observed!$C$2:$C$10000,$C204)),AVERAGEIFS(Observed!AJ$2:AJ$10000,Observed!$A$2:$A$10000,$A204,Observed!$C$2:$C$10000,$C204),"")</f>
        <v/>
      </c>
      <c r="AK204" s="23" t="str">
        <f>IF(ISNUMBER(AVERAGEIFS(Observed!AK$2:AK$10000,Observed!$A$2:$A$10000,$A204,Observed!$C$2:$C$10000,$C204)),AVERAGEIFS(Observed!AK$2:AK$10000,Observed!$A$2:$A$10000,$A204,Observed!$C$2:$C$10000,$C204),"")</f>
        <v/>
      </c>
      <c r="AL204" s="23" t="str">
        <f>IF(ISNUMBER(AVERAGEIFS(Observed!AL$2:AL$10000,Observed!$A$2:$A$10000,$A204,Observed!$C$2:$C$10000,$C204)),AVERAGEIFS(Observed!AL$2:AL$10000,Observed!$A$2:$A$10000,$A204,Observed!$C$2:$C$10000,$C204),"")</f>
        <v/>
      </c>
      <c r="AM204" s="23" t="str">
        <f>IF(ISNUMBER(AVERAGEIFS(Observed!AM$2:AM$10000,Observed!$A$2:$A$10000,$A204,Observed!$C$2:$C$10000,$C204)),AVERAGEIFS(Observed!AM$2:AM$10000,Observed!$A$2:$A$10000,$A204,Observed!$C$2:$C$10000,$C204),"")</f>
        <v/>
      </c>
      <c r="AN204" s="23" t="str">
        <f>IF(ISNUMBER(AVERAGEIFS(Observed!AN$2:AN$10000,Observed!$A$2:$A$10000,$A204,Observed!$C$2:$C$10000,$C204)),AVERAGEIFS(Observed!AN$2:AN$10000,Observed!$A$2:$A$10000,$A204,Observed!$C$2:$C$10000,$C204),"")</f>
        <v/>
      </c>
      <c r="AO204" s="2">
        <f>COUNTIFS(Observed!$A$2:$A$10000,$A204,Observed!$C$2:$C$10000,$C204)</f>
        <v>3</v>
      </c>
      <c r="AP204" s="2">
        <f t="shared" si="3"/>
        <v>4</v>
      </c>
    </row>
    <row r="205" spans="1:42" x14ac:dyDescent="0.25">
      <c r="A205" t="s">
        <v>31</v>
      </c>
      <c r="B205" t="s">
        <v>30</v>
      </c>
      <c r="C205" s="20">
        <v>42103</v>
      </c>
      <c r="D205">
        <v>1</v>
      </c>
      <c r="E205" t="s">
        <v>54</v>
      </c>
      <c r="G205" s="25" t="s">
        <v>73</v>
      </c>
      <c r="H205" t="s">
        <v>22</v>
      </c>
      <c r="I205">
        <v>3</v>
      </c>
      <c r="J205" s="2" t="s">
        <v>38</v>
      </c>
      <c r="K205" s="22">
        <f>IF(ISNUMBER(AVERAGEIFS(Observed!K$2:K$10000,Observed!$A$2:$A$10000,$A205,Observed!$C$2:$C$10000,$C205)),AVERAGEIFS(Observed!K$2:K$10000,Observed!$A$2:$A$10000,$A205,Observed!$C$2:$C$10000,$C205),"")</f>
        <v>1069.1333333333334</v>
      </c>
      <c r="L205" s="23">
        <f>IF(ISNUMBER(AVERAGEIFS(Observed!L$2:L$10000,Observed!$A$2:$A$10000,$A205,Observed!$C$2:$C$10000,$C205)),AVERAGEIFS(Observed!L$2:L$10000,Observed!$A$2:$A$10000,$A205,Observed!$C$2:$C$10000,$C205),"")</f>
        <v>106.91333333333334</v>
      </c>
      <c r="M205" s="23" t="str">
        <f>IF(ISNUMBER(AVERAGEIFS(Observed!M$2:M$10000,Observed!$A$2:$A$10000,$A205,Observed!$C$2:$C$10000,$C205)),AVERAGEIFS(Observed!M$2:M$10000,Observed!$A$2:$A$10000,$A205,Observed!$C$2:$C$10000,$C205),"")</f>
        <v/>
      </c>
      <c r="N205" s="23" t="str">
        <f>IF(ISNUMBER(AVERAGEIFS(Observed!N$2:N$10000,Observed!$A$2:$A$10000,$A205,Observed!$C$2:$C$10000,$C205)),AVERAGEIFS(Observed!N$2:N$10000,Observed!$A$2:$A$10000,$A205,Observed!$C$2:$C$10000,$C205),"")</f>
        <v/>
      </c>
      <c r="O205" s="23" t="str">
        <f>IF(ISNUMBER(AVERAGEIFS(Observed!O$2:O$10000,Observed!$A$2:$A$10000,$A205,Observed!$C$2:$C$10000,$C205)),AVERAGEIFS(Observed!O$2:O$10000,Observed!$A$2:$A$10000,$A205,Observed!$C$2:$C$10000,$C205),"")</f>
        <v/>
      </c>
      <c r="P205" s="24" t="str">
        <f>IF(ISNUMBER(AVERAGEIFS(Observed!P$2:P$10000,Observed!$A$2:$A$10000,$A205,Observed!$C$2:$C$10000,$C205)),AVERAGEIFS(Observed!P$2:P$10000,Observed!$A$2:$A$10000,$A205,Observed!$C$2:$C$10000,$C205),"")</f>
        <v/>
      </c>
      <c r="Q205" s="24" t="str">
        <f>IF(ISNUMBER(AVERAGEIFS(Observed!Q$2:Q$10000,Observed!$A$2:$A$10000,$A205,Observed!$C$2:$C$10000,$C205)),AVERAGEIFS(Observed!Q$2:Q$10000,Observed!$A$2:$A$10000,$A205,Observed!$C$2:$C$10000,$C205),"")</f>
        <v/>
      </c>
      <c r="R205" s="24" t="str">
        <f>IF(ISNUMBER(AVERAGEIFS(Observed!R$2:R$10000,Observed!$A$2:$A$10000,$A205,Observed!$C$2:$C$10000,$C205)),AVERAGEIFS(Observed!R$2:R$10000,Observed!$A$2:$A$10000,$A205,Observed!$C$2:$C$10000,$C205),"")</f>
        <v/>
      </c>
      <c r="S205" s="22" t="str">
        <f>IF(ISNUMBER(AVERAGEIFS(Observed!S$2:S$10000,Observed!$A$2:$A$10000,$A205,Observed!$C$2:$C$10000,$C205)),AVERAGEIFS(Observed!S$2:S$10000,Observed!$A$2:$A$10000,$A205,Observed!$C$2:$C$10000,$C205),"")</f>
        <v/>
      </c>
      <c r="T205" s="23" t="str">
        <f>IF(ISNUMBER(AVERAGEIFS(Observed!T$2:T$10000,Observed!$A$2:$A$10000,$A205,Observed!$C$2:$C$10000,$C205)),AVERAGEIFS(Observed!T$2:T$10000,Observed!$A$2:$A$10000,$A205,Observed!$C$2:$C$10000,$C205),"")</f>
        <v/>
      </c>
      <c r="U205" s="23" t="str">
        <f>IF(ISNUMBER(AVERAGEIFS(Observed!U$2:U$10000,Observed!$A$2:$A$10000,$A205,Observed!$C$2:$C$10000,$C205)),AVERAGEIFS(Observed!U$2:U$10000,Observed!$A$2:$A$10000,$A205,Observed!$C$2:$C$10000,$C205),"")</f>
        <v/>
      </c>
      <c r="V205" s="23" t="str">
        <f>IF(ISNUMBER(AVERAGEIFS(Observed!V$2:V$10000,Observed!$A$2:$A$10000,$A205,Observed!$C$2:$C$10000,$C205)),AVERAGEIFS(Observed!V$2:V$10000,Observed!$A$2:$A$10000,$A205,Observed!$C$2:$C$10000,$C205),"")</f>
        <v/>
      </c>
      <c r="W205" s="23" t="str">
        <f>IF(ISNUMBER(AVERAGEIFS(Observed!W$2:W$10000,Observed!$A$2:$A$10000,$A205,Observed!$C$2:$C$10000,$C205)),AVERAGEIFS(Observed!W$2:W$10000,Observed!$A$2:$A$10000,$A205,Observed!$C$2:$C$10000,$C205),"")</f>
        <v/>
      </c>
      <c r="X205" s="23" t="str">
        <f>IF(ISNUMBER(AVERAGEIFS(Observed!X$2:X$10000,Observed!$A$2:$A$10000,$A205,Observed!$C$2:$C$10000,$C205)),AVERAGEIFS(Observed!X$2:X$10000,Observed!$A$2:$A$10000,$A205,Observed!$C$2:$C$10000,$C205),"")</f>
        <v/>
      </c>
      <c r="Y205" s="23" t="str">
        <f>IF(ISNUMBER(AVERAGEIFS(Observed!Y$2:Y$10000,Observed!$A$2:$A$10000,$A205,Observed!$C$2:$C$10000,$C205)),AVERAGEIFS(Observed!Y$2:Y$10000,Observed!$A$2:$A$10000,$A205,Observed!$C$2:$C$10000,$C205),"")</f>
        <v/>
      </c>
      <c r="Z205" s="23" t="str">
        <f>IF(ISNUMBER(AVERAGEIFS(Observed!Z$2:Z$10000,Observed!$A$2:$A$10000,$A205,Observed!$C$2:$C$10000,$C205)),AVERAGEIFS(Observed!Z$2:Z$10000,Observed!$A$2:$A$10000,$A205,Observed!$C$2:$C$10000,$C205),"")</f>
        <v/>
      </c>
      <c r="AA205" s="23" t="str">
        <f>IF(ISNUMBER(AVERAGEIFS(Observed!AA$2:AA$10000,Observed!$A$2:$A$10000,$A205,Observed!$C$2:$C$10000,$C205)),AVERAGEIFS(Observed!AA$2:AA$10000,Observed!$A$2:$A$10000,$A205,Observed!$C$2:$C$10000,$C205),"")</f>
        <v/>
      </c>
      <c r="AB205" s="23" t="str">
        <f>IF(ISNUMBER(AVERAGEIFS(Observed!AB$2:AB$10000,Observed!$A$2:$A$10000,$A205,Observed!$C$2:$C$10000,$C205)),AVERAGEIFS(Observed!AB$2:AB$10000,Observed!$A$2:$A$10000,$A205,Observed!$C$2:$C$10000,$C205),"")</f>
        <v/>
      </c>
      <c r="AC205" s="23" t="str">
        <f>IF(ISNUMBER(AVERAGEIFS(Observed!AC$2:AC$10000,Observed!$A$2:$A$10000,$A205,Observed!$C$2:$C$10000,$C205)),AVERAGEIFS(Observed!AC$2:AC$10000,Observed!$A$2:$A$10000,$A205,Observed!$C$2:$C$10000,$C205),"")</f>
        <v/>
      </c>
      <c r="AD205" s="23">
        <f>IF(ISNUMBER(AVERAGEIFS(Observed!AD$2:AD$10000,Observed!$A$2:$A$10000,$A205,Observed!$C$2:$C$10000,$C205)),AVERAGEIFS(Observed!AD$2:AD$10000,Observed!$A$2:$A$10000,$A205,Observed!$C$2:$C$10000,$C205),"")</f>
        <v>19.299999999999997</v>
      </c>
      <c r="AE205" s="24">
        <f>IF(ISNUMBER(AVERAGEIFS(Observed!AE$2:AE$10000,Observed!$A$2:$A$10000,$A205,Observed!$C$2:$C$10000,$C205)),AVERAGEIFS(Observed!AE$2:AE$10000,Observed!$A$2:$A$10000,$A205,Observed!$C$2:$C$10000,$C205),"")</f>
        <v>3.1E-2</v>
      </c>
      <c r="AF205" s="24">
        <f>IF(ISNUMBER(AVERAGEIFS(Observed!AF$2:AF$10000,Observed!$A$2:$A$10000,$A205,Observed!$C$2:$C$10000,$C205)),AVERAGEIFS(Observed!AF$2:AF$10000,Observed!$A$2:$A$10000,$A205,Observed!$C$2:$C$10000,$C205),"")</f>
        <v>3.1E-2</v>
      </c>
      <c r="AG205" s="23" t="str">
        <f>IF(ISNUMBER(AVERAGEIFS(Observed!AG$2:AG$10000,Observed!$A$2:$A$10000,$A205,Observed!$C$2:$C$10000,$C205)),AVERAGEIFS(Observed!AG$2:AG$10000,Observed!$A$2:$A$10000,$A205,Observed!$C$2:$C$10000,$C205),"")</f>
        <v/>
      </c>
      <c r="AH205" s="23" t="str">
        <f>IF(ISNUMBER(AVERAGEIFS(Observed!AH$2:AH$10000,Observed!$A$2:$A$10000,$A205,Observed!$C$2:$C$10000,$C205)),AVERAGEIFS(Observed!AH$2:AH$10000,Observed!$A$2:$A$10000,$A205,Observed!$C$2:$C$10000,$C205),"")</f>
        <v/>
      </c>
      <c r="AI205" s="22" t="str">
        <f>IF(ISNUMBER(AVERAGEIFS(Observed!AI$2:AI$10000,Observed!$A$2:$A$10000,$A205,Observed!$C$2:$C$10000,$C205)),AVERAGEIFS(Observed!AI$2:AI$10000,Observed!$A$2:$A$10000,$A205,Observed!$C$2:$C$10000,$C205),"")</f>
        <v/>
      </c>
      <c r="AJ205" s="23" t="str">
        <f>IF(ISNUMBER(AVERAGEIFS(Observed!AJ$2:AJ$10000,Observed!$A$2:$A$10000,$A205,Observed!$C$2:$C$10000,$C205)),AVERAGEIFS(Observed!AJ$2:AJ$10000,Observed!$A$2:$A$10000,$A205,Observed!$C$2:$C$10000,$C205),"")</f>
        <v/>
      </c>
      <c r="AK205" s="23" t="str">
        <f>IF(ISNUMBER(AVERAGEIFS(Observed!AK$2:AK$10000,Observed!$A$2:$A$10000,$A205,Observed!$C$2:$C$10000,$C205)),AVERAGEIFS(Observed!AK$2:AK$10000,Observed!$A$2:$A$10000,$A205,Observed!$C$2:$C$10000,$C205),"")</f>
        <v/>
      </c>
      <c r="AL205" s="23" t="str">
        <f>IF(ISNUMBER(AVERAGEIFS(Observed!AL$2:AL$10000,Observed!$A$2:$A$10000,$A205,Observed!$C$2:$C$10000,$C205)),AVERAGEIFS(Observed!AL$2:AL$10000,Observed!$A$2:$A$10000,$A205,Observed!$C$2:$C$10000,$C205),"")</f>
        <v/>
      </c>
      <c r="AM205" s="23" t="str">
        <f>IF(ISNUMBER(AVERAGEIFS(Observed!AM$2:AM$10000,Observed!$A$2:$A$10000,$A205,Observed!$C$2:$C$10000,$C205)),AVERAGEIFS(Observed!AM$2:AM$10000,Observed!$A$2:$A$10000,$A205,Observed!$C$2:$C$10000,$C205),"")</f>
        <v/>
      </c>
      <c r="AN205" s="23" t="str">
        <f>IF(ISNUMBER(AVERAGEIFS(Observed!AN$2:AN$10000,Observed!$A$2:$A$10000,$A205,Observed!$C$2:$C$10000,$C205)),AVERAGEIFS(Observed!AN$2:AN$10000,Observed!$A$2:$A$10000,$A205,Observed!$C$2:$C$10000,$C205),"")</f>
        <v/>
      </c>
      <c r="AO205" s="2">
        <f>COUNTIFS(Observed!$A$2:$A$10000,$A205,Observed!$C$2:$C$10000,$C205)</f>
        <v>3</v>
      </c>
      <c r="AP205" s="2">
        <f t="shared" si="3"/>
        <v>4</v>
      </c>
    </row>
    <row r="206" spans="1:42" x14ac:dyDescent="0.25">
      <c r="A206" t="s">
        <v>34</v>
      </c>
      <c r="B206" t="s">
        <v>30</v>
      </c>
      <c r="C206" s="20">
        <v>42121</v>
      </c>
      <c r="D206">
        <v>1</v>
      </c>
      <c r="E206" t="s">
        <v>56</v>
      </c>
      <c r="G206" s="25" t="s">
        <v>73</v>
      </c>
      <c r="H206" t="s">
        <v>22</v>
      </c>
      <c r="I206">
        <v>3</v>
      </c>
      <c r="J206" s="2" t="s">
        <v>39</v>
      </c>
      <c r="K206" s="22">
        <f>IF(ISNUMBER(AVERAGEIFS(Observed!K$2:K$10000,Observed!$A$2:$A$10000,$A206,Observed!$C$2:$C$10000,$C206)),AVERAGEIFS(Observed!K$2:K$10000,Observed!$A$2:$A$10000,$A206,Observed!$C$2:$C$10000,$C206),"")</f>
        <v>3181</v>
      </c>
      <c r="L206" s="23">
        <f>IF(ISNUMBER(AVERAGEIFS(Observed!L$2:L$10000,Observed!$A$2:$A$10000,$A206,Observed!$C$2:$C$10000,$C206)),AVERAGEIFS(Observed!L$2:L$10000,Observed!$A$2:$A$10000,$A206,Observed!$C$2:$C$10000,$C206),"")</f>
        <v>318.09999999999997</v>
      </c>
      <c r="M206" s="23" t="str">
        <f>IF(ISNUMBER(AVERAGEIFS(Observed!M$2:M$10000,Observed!$A$2:$A$10000,$A206,Observed!$C$2:$C$10000,$C206)),AVERAGEIFS(Observed!M$2:M$10000,Observed!$A$2:$A$10000,$A206,Observed!$C$2:$C$10000,$C206),"")</f>
        <v/>
      </c>
      <c r="N206" s="23" t="str">
        <f>IF(ISNUMBER(AVERAGEIFS(Observed!N$2:N$10000,Observed!$A$2:$A$10000,$A206,Observed!$C$2:$C$10000,$C206)),AVERAGEIFS(Observed!N$2:N$10000,Observed!$A$2:$A$10000,$A206,Observed!$C$2:$C$10000,$C206),"")</f>
        <v/>
      </c>
      <c r="O206" s="23" t="str">
        <f>IF(ISNUMBER(AVERAGEIFS(Observed!O$2:O$10000,Observed!$A$2:$A$10000,$A206,Observed!$C$2:$C$10000,$C206)),AVERAGEIFS(Observed!O$2:O$10000,Observed!$A$2:$A$10000,$A206,Observed!$C$2:$C$10000,$C206),"")</f>
        <v/>
      </c>
      <c r="P206" s="24" t="str">
        <f>IF(ISNUMBER(AVERAGEIFS(Observed!P$2:P$10000,Observed!$A$2:$A$10000,$A206,Observed!$C$2:$C$10000,$C206)),AVERAGEIFS(Observed!P$2:P$10000,Observed!$A$2:$A$10000,$A206,Observed!$C$2:$C$10000,$C206),"")</f>
        <v/>
      </c>
      <c r="Q206" s="24" t="str">
        <f>IF(ISNUMBER(AVERAGEIFS(Observed!Q$2:Q$10000,Observed!$A$2:$A$10000,$A206,Observed!$C$2:$C$10000,$C206)),AVERAGEIFS(Observed!Q$2:Q$10000,Observed!$A$2:$A$10000,$A206,Observed!$C$2:$C$10000,$C206),"")</f>
        <v/>
      </c>
      <c r="R206" s="24" t="str">
        <f>IF(ISNUMBER(AVERAGEIFS(Observed!R$2:R$10000,Observed!$A$2:$A$10000,$A206,Observed!$C$2:$C$10000,$C206)),AVERAGEIFS(Observed!R$2:R$10000,Observed!$A$2:$A$10000,$A206,Observed!$C$2:$C$10000,$C206),"")</f>
        <v/>
      </c>
      <c r="S206" s="22" t="str">
        <f>IF(ISNUMBER(AVERAGEIFS(Observed!S$2:S$10000,Observed!$A$2:$A$10000,$A206,Observed!$C$2:$C$10000,$C206)),AVERAGEIFS(Observed!S$2:S$10000,Observed!$A$2:$A$10000,$A206,Observed!$C$2:$C$10000,$C206),"")</f>
        <v/>
      </c>
      <c r="T206" s="23" t="str">
        <f>IF(ISNUMBER(AVERAGEIFS(Observed!T$2:T$10000,Observed!$A$2:$A$10000,$A206,Observed!$C$2:$C$10000,$C206)),AVERAGEIFS(Observed!T$2:T$10000,Observed!$A$2:$A$10000,$A206,Observed!$C$2:$C$10000,$C206),"")</f>
        <v/>
      </c>
      <c r="U206" s="23" t="str">
        <f>IF(ISNUMBER(AVERAGEIFS(Observed!U$2:U$10000,Observed!$A$2:$A$10000,$A206,Observed!$C$2:$C$10000,$C206)),AVERAGEIFS(Observed!U$2:U$10000,Observed!$A$2:$A$10000,$A206,Observed!$C$2:$C$10000,$C206),"")</f>
        <v/>
      </c>
      <c r="V206" s="23" t="str">
        <f>IF(ISNUMBER(AVERAGEIFS(Observed!V$2:V$10000,Observed!$A$2:$A$10000,$A206,Observed!$C$2:$C$10000,$C206)),AVERAGEIFS(Observed!V$2:V$10000,Observed!$A$2:$A$10000,$A206,Observed!$C$2:$C$10000,$C206),"")</f>
        <v/>
      </c>
      <c r="W206" s="23" t="str">
        <f>IF(ISNUMBER(AVERAGEIFS(Observed!W$2:W$10000,Observed!$A$2:$A$10000,$A206,Observed!$C$2:$C$10000,$C206)),AVERAGEIFS(Observed!W$2:W$10000,Observed!$A$2:$A$10000,$A206,Observed!$C$2:$C$10000,$C206),"")</f>
        <v/>
      </c>
      <c r="X206" s="23" t="str">
        <f>IF(ISNUMBER(AVERAGEIFS(Observed!X$2:X$10000,Observed!$A$2:$A$10000,$A206,Observed!$C$2:$C$10000,$C206)),AVERAGEIFS(Observed!X$2:X$10000,Observed!$A$2:$A$10000,$A206,Observed!$C$2:$C$10000,$C206),"")</f>
        <v/>
      </c>
      <c r="Y206" s="23" t="str">
        <f>IF(ISNUMBER(AVERAGEIFS(Observed!Y$2:Y$10000,Observed!$A$2:$A$10000,$A206,Observed!$C$2:$C$10000,$C206)),AVERAGEIFS(Observed!Y$2:Y$10000,Observed!$A$2:$A$10000,$A206,Observed!$C$2:$C$10000,$C206),"")</f>
        <v/>
      </c>
      <c r="Z206" s="23" t="str">
        <f>IF(ISNUMBER(AVERAGEIFS(Observed!Z$2:Z$10000,Observed!$A$2:$A$10000,$A206,Observed!$C$2:$C$10000,$C206)),AVERAGEIFS(Observed!Z$2:Z$10000,Observed!$A$2:$A$10000,$A206,Observed!$C$2:$C$10000,$C206),"")</f>
        <v/>
      </c>
      <c r="AA206" s="23" t="str">
        <f>IF(ISNUMBER(AVERAGEIFS(Observed!AA$2:AA$10000,Observed!$A$2:$A$10000,$A206,Observed!$C$2:$C$10000,$C206)),AVERAGEIFS(Observed!AA$2:AA$10000,Observed!$A$2:$A$10000,$A206,Observed!$C$2:$C$10000,$C206),"")</f>
        <v/>
      </c>
      <c r="AB206" s="23" t="str">
        <f>IF(ISNUMBER(AVERAGEIFS(Observed!AB$2:AB$10000,Observed!$A$2:$A$10000,$A206,Observed!$C$2:$C$10000,$C206)),AVERAGEIFS(Observed!AB$2:AB$10000,Observed!$A$2:$A$10000,$A206,Observed!$C$2:$C$10000,$C206),"")</f>
        <v/>
      </c>
      <c r="AC206" s="23" t="str">
        <f>IF(ISNUMBER(AVERAGEIFS(Observed!AC$2:AC$10000,Observed!$A$2:$A$10000,$A206,Observed!$C$2:$C$10000,$C206)),AVERAGEIFS(Observed!AC$2:AC$10000,Observed!$A$2:$A$10000,$A206,Observed!$C$2:$C$10000,$C206),"")</f>
        <v/>
      </c>
      <c r="AD206" s="23" t="str">
        <f>IF(ISNUMBER(AVERAGEIFS(Observed!AD$2:AD$10000,Observed!$A$2:$A$10000,$A206,Observed!$C$2:$C$10000,$C206)),AVERAGEIFS(Observed!AD$2:AD$10000,Observed!$A$2:$A$10000,$A206,Observed!$C$2:$C$10000,$C206),"")</f>
        <v/>
      </c>
      <c r="AE206" s="24" t="str">
        <f>IF(ISNUMBER(AVERAGEIFS(Observed!AE$2:AE$10000,Observed!$A$2:$A$10000,$A206,Observed!$C$2:$C$10000,$C206)),AVERAGEIFS(Observed!AE$2:AE$10000,Observed!$A$2:$A$10000,$A206,Observed!$C$2:$C$10000,$C206),"")</f>
        <v/>
      </c>
      <c r="AF206" s="24" t="str">
        <f>IF(ISNUMBER(AVERAGEIFS(Observed!AF$2:AF$10000,Observed!$A$2:$A$10000,$A206,Observed!$C$2:$C$10000,$C206)),AVERAGEIFS(Observed!AF$2:AF$10000,Observed!$A$2:$A$10000,$A206,Observed!$C$2:$C$10000,$C206),"")</f>
        <v/>
      </c>
      <c r="AG206" s="23" t="str">
        <f>IF(ISNUMBER(AVERAGEIFS(Observed!AG$2:AG$10000,Observed!$A$2:$A$10000,$A206,Observed!$C$2:$C$10000,$C206)),AVERAGEIFS(Observed!AG$2:AG$10000,Observed!$A$2:$A$10000,$A206,Observed!$C$2:$C$10000,$C206),"")</f>
        <v/>
      </c>
      <c r="AH206" s="23" t="str">
        <f>IF(ISNUMBER(AVERAGEIFS(Observed!AH$2:AH$10000,Observed!$A$2:$A$10000,$A206,Observed!$C$2:$C$10000,$C206)),AVERAGEIFS(Observed!AH$2:AH$10000,Observed!$A$2:$A$10000,$A206,Observed!$C$2:$C$10000,$C206),"")</f>
        <v/>
      </c>
      <c r="AI206" s="22" t="str">
        <f>IF(ISNUMBER(AVERAGEIFS(Observed!AI$2:AI$10000,Observed!$A$2:$A$10000,$A206,Observed!$C$2:$C$10000,$C206)),AVERAGEIFS(Observed!AI$2:AI$10000,Observed!$A$2:$A$10000,$A206,Observed!$C$2:$C$10000,$C206),"")</f>
        <v/>
      </c>
      <c r="AJ206" s="23" t="str">
        <f>IF(ISNUMBER(AVERAGEIFS(Observed!AJ$2:AJ$10000,Observed!$A$2:$A$10000,$A206,Observed!$C$2:$C$10000,$C206)),AVERAGEIFS(Observed!AJ$2:AJ$10000,Observed!$A$2:$A$10000,$A206,Observed!$C$2:$C$10000,$C206),"")</f>
        <v/>
      </c>
      <c r="AK206" s="23" t="str">
        <f>IF(ISNUMBER(AVERAGEIFS(Observed!AK$2:AK$10000,Observed!$A$2:$A$10000,$A206,Observed!$C$2:$C$10000,$C206)),AVERAGEIFS(Observed!AK$2:AK$10000,Observed!$A$2:$A$10000,$A206,Observed!$C$2:$C$10000,$C206),"")</f>
        <v/>
      </c>
      <c r="AL206" s="23" t="str">
        <f>IF(ISNUMBER(AVERAGEIFS(Observed!AL$2:AL$10000,Observed!$A$2:$A$10000,$A206,Observed!$C$2:$C$10000,$C206)),AVERAGEIFS(Observed!AL$2:AL$10000,Observed!$A$2:$A$10000,$A206,Observed!$C$2:$C$10000,$C206),"")</f>
        <v/>
      </c>
      <c r="AM206" s="23" t="str">
        <f>IF(ISNUMBER(AVERAGEIFS(Observed!AM$2:AM$10000,Observed!$A$2:$A$10000,$A206,Observed!$C$2:$C$10000,$C206)),AVERAGEIFS(Observed!AM$2:AM$10000,Observed!$A$2:$A$10000,$A206,Observed!$C$2:$C$10000,$C206),"")</f>
        <v/>
      </c>
      <c r="AN206" s="23" t="str">
        <f>IF(ISNUMBER(AVERAGEIFS(Observed!AN$2:AN$10000,Observed!$A$2:$A$10000,$A206,Observed!$C$2:$C$10000,$C206)),AVERAGEIFS(Observed!AN$2:AN$10000,Observed!$A$2:$A$10000,$A206,Observed!$C$2:$C$10000,$C206),"")</f>
        <v/>
      </c>
      <c r="AO206" s="2">
        <f>COUNTIFS(Observed!$A$2:$A$10000,$A206,Observed!$C$2:$C$10000,$C206)</f>
        <v>3</v>
      </c>
      <c r="AP206" s="2">
        <f t="shared" si="3"/>
        <v>1</v>
      </c>
    </row>
    <row r="207" spans="1:42" x14ac:dyDescent="0.25">
      <c r="A207" t="s">
        <v>33</v>
      </c>
      <c r="B207" t="s">
        <v>30</v>
      </c>
      <c r="C207" s="20">
        <v>42121</v>
      </c>
      <c r="D207">
        <v>1</v>
      </c>
      <c r="E207" t="s">
        <v>58</v>
      </c>
      <c r="G207" s="25" t="s">
        <v>73</v>
      </c>
      <c r="H207" t="s">
        <v>22</v>
      </c>
      <c r="I207">
        <v>3</v>
      </c>
      <c r="J207" s="2" t="s">
        <v>39</v>
      </c>
      <c r="K207" s="22">
        <f>IF(ISNUMBER(AVERAGEIFS(Observed!K$2:K$10000,Observed!$A$2:$A$10000,$A207,Observed!$C$2:$C$10000,$C207)),AVERAGEIFS(Observed!K$2:K$10000,Observed!$A$2:$A$10000,$A207,Observed!$C$2:$C$10000,$C207),"")</f>
        <v>1583</v>
      </c>
      <c r="L207" s="23">
        <f>IF(ISNUMBER(AVERAGEIFS(Observed!L$2:L$10000,Observed!$A$2:$A$10000,$A207,Observed!$C$2:$C$10000,$C207)),AVERAGEIFS(Observed!L$2:L$10000,Observed!$A$2:$A$10000,$A207,Observed!$C$2:$C$10000,$C207),"")</f>
        <v>158.29999999999998</v>
      </c>
      <c r="M207" s="23" t="str">
        <f>IF(ISNUMBER(AVERAGEIFS(Observed!M$2:M$10000,Observed!$A$2:$A$10000,$A207,Observed!$C$2:$C$10000,$C207)),AVERAGEIFS(Observed!M$2:M$10000,Observed!$A$2:$A$10000,$A207,Observed!$C$2:$C$10000,$C207),"")</f>
        <v/>
      </c>
      <c r="N207" s="23" t="str">
        <f>IF(ISNUMBER(AVERAGEIFS(Observed!N$2:N$10000,Observed!$A$2:$A$10000,$A207,Observed!$C$2:$C$10000,$C207)),AVERAGEIFS(Observed!N$2:N$10000,Observed!$A$2:$A$10000,$A207,Observed!$C$2:$C$10000,$C207),"")</f>
        <v/>
      </c>
      <c r="O207" s="23" t="str">
        <f>IF(ISNUMBER(AVERAGEIFS(Observed!O$2:O$10000,Observed!$A$2:$A$10000,$A207,Observed!$C$2:$C$10000,$C207)),AVERAGEIFS(Observed!O$2:O$10000,Observed!$A$2:$A$10000,$A207,Observed!$C$2:$C$10000,$C207),"")</f>
        <v/>
      </c>
      <c r="P207" s="24" t="str">
        <f>IF(ISNUMBER(AVERAGEIFS(Observed!P$2:P$10000,Observed!$A$2:$A$10000,$A207,Observed!$C$2:$C$10000,$C207)),AVERAGEIFS(Observed!P$2:P$10000,Observed!$A$2:$A$10000,$A207,Observed!$C$2:$C$10000,$C207),"")</f>
        <v/>
      </c>
      <c r="Q207" s="24" t="str">
        <f>IF(ISNUMBER(AVERAGEIFS(Observed!Q$2:Q$10000,Observed!$A$2:$A$10000,$A207,Observed!$C$2:$C$10000,$C207)),AVERAGEIFS(Observed!Q$2:Q$10000,Observed!$A$2:$A$10000,$A207,Observed!$C$2:$C$10000,$C207),"")</f>
        <v/>
      </c>
      <c r="R207" s="24" t="str">
        <f>IF(ISNUMBER(AVERAGEIFS(Observed!R$2:R$10000,Observed!$A$2:$A$10000,$A207,Observed!$C$2:$C$10000,$C207)),AVERAGEIFS(Observed!R$2:R$10000,Observed!$A$2:$A$10000,$A207,Observed!$C$2:$C$10000,$C207),"")</f>
        <v/>
      </c>
      <c r="S207" s="22" t="str">
        <f>IF(ISNUMBER(AVERAGEIFS(Observed!S$2:S$10000,Observed!$A$2:$A$10000,$A207,Observed!$C$2:$C$10000,$C207)),AVERAGEIFS(Observed!S$2:S$10000,Observed!$A$2:$A$10000,$A207,Observed!$C$2:$C$10000,$C207),"")</f>
        <v/>
      </c>
      <c r="T207" s="23" t="str">
        <f>IF(ISNUMBER(AVERAGEIFS(Observed!T$2:T$10000,Observed!$A$2:$A$10000,$A207,Observed!$C$2:$C$10000,$C207)),AVERAGEIFS(Observed!T$2:T$10000,Observed!$A$2:$A$10000,$A207,Observed!$C$2:$C$10000,$C207),"")</f>
        <v/>
      </c>
      <c r="U207" s="23" t="str">
        <f>IF(ISNUMBER(AVERAGEIFS(Observed!U$2:U$10000,Observed!$A$2:$A$10000,$A207,Observed!$C$2:$C$10000,$C207)),AVERAGEIFS(Observed!U$2:U$10000,Observed!$A$2:$A$10000,$A207,Observed!$C$2:$C$10000,$C207),"")</f>
        <v/>
      </c>
      <c r="V207" s="23" t="str">
        <f>IF(ISNUMBER(AVERAGEIFS(Observed!V$2:V$10000,Observed!$A$2:$A$10000,$A207,Observed!$C$2:$C$10000,$C207)),AVERAGEIFS(Observed!V$2:V$10000,Observed!$A$2:$A$10000,$A207,Observed!$C$2:$C$10000,$C207),"")</f>
        <v/>
      </c>
      <c r="W207" s="23" t="str">
        <f>IF(ISNUMBER(AVERAGEIFS(Observed!W$2:W$10000,Observed!$A$2:$A$10000,$A207,Observed!$C$2:$C$10000,$C207)),AVERAGEIFS(Observed!W$2:W$10000,Observed!$A$2:$A$10000,$A207,Observed!$C$2:$C$10000,$C207),"")</f>
        <v/>
      </c>
      <c r="X207" s="23" t="str">
        <f>IF(ISNUMBER(AVERAGEIFS(Observed!X$2:X$10000,Observed!$A$2:$A$10000,$A207,Observed!$C$2:$C$10000,$C207)),AVERAGEIFS(Observed!X$2:X$10000,Observed!$A$2:$A$10000,$A207,Observed!$C$2:$C$10000,$C207),"")</f>
        <v/>
      </c>
      <c r="Y207" s="23" t="str">
        <f>IF(ISNUMBER(AVERAGEIFS(Observed!Y$2:Y$10000,Observed!$A$2:$A$10000,$A207,Observed!$C$2:$C$10000,$C207)),AVERAGEIFS(Observed!Y$2:Y$10000,Observed!$A$2:$A$10000,$A207,Observed!$C$2:$C$10000,$C207),"")</f>
        <v/>
      </c>
      <c r="Z207" s="23" t="str">
        <f>IF(ISNUMBER(AVERAGEIFS(Observed!Z$2:Z$10000,Observed!$A$2:$A$10000,$A207,Observed!$C$2:$C$10000,$C207)),AVERAGEIFS(Observed!Z$2:Z$10000,Observed!$A$2:$A$10000,$A207,Observed!$C$2:$C$10000,$C207),"")</f>
        <v/>
      </c>
      <c r="AA207" s="23" t="str">
        <f>IF(ISNUMBER(AVERAGEIFS(Observed!AA$2:AA$10000,Observed!$A$2:$A$10000,$A207,Observed!$C$2:$C$10000,$C207)),AVERAGEIFS(Observed!AA$2:AA$10000,Observed!$A$2:$A$10000,$A207,Observed!$C$2:$C$10000,$C207),"")</f>
        <v/>
      </c>
      <c r="AB207" s="23" t="str">
        <f>IF(ISNUMBER(AVERAGEIFS(Observed!AB$2:AB$10000,Observed!$A$2:$A$10000,$A207,Observed!$C$2:$C$10000,$C207)),AVERAGEIFS(Observed!AB$2:AB$10000,Observed!$A$2:$A$10000,$A207,Observed!$C$2:$C$10000,$C207),"")</f>
        <v/>
      </c>
      <c r="AC207" s="23" t="str">
        <f>IF(ISNUMBER(AVERAGEIFS(Observed!AC$2:AC$10000,Observed!$A$2:$A$10000,$A207,Observed!$C$2:$C$10000,$C207)),AVERAGEIFS(Observed!AC$2:AC$10000,Observed!$A$2:$A$10000,$A207,Observed!$C$2:$C$10000,$C207),"")</f>
        <v/>
      </c>
      <c r="AD207" s="23" t="str">
        <f>IF(ISNUMBER(AVERAGEIFS(Observed!AD$2:AD$10000,Observed!$A$2:$A$10000,$A207,Observed!$C$2:$C$10000,$C207)),AVERAGEIFS(Observed!AD$2:AD$10000,Observed!$A$2:$A$10000,$A207,Observed!$C$2:$C$10000,$C207),"")</f>
        <v/>
      </c>
      <c r="AE207" s="24" t="str">
        <f>IF(ISNUMBER(AVERAGEIFS(Observed!AE$2:AE$10000,Observed!$A$2:$A$10000,$A207,Observed!$C$2:$C$10000,$C207)),AVERAGEIFS(Observed!AE$2:AE$10000,Observed!$A$2:$A$10000,$A207,Observed!$C$2:$C$10000,$C207),"")</f>
        <v/>
      </c>
      <c r="AF207" s="24" t="str">
        <f>IF(ISNUMBER(AVERAGEIFS(Observed!AF$2:AF$10000,Observed!$A$2:$A$10000,$A207,Observed!$C$2:$C$10000,$C207)),AVERAGEIFS(Observed!AF$2:AF$10000,Observed!$A$2:$A$10000,$A207,Observed!$C$2:$C$10000,$C207),"")</f>
        <v/>
      </c>
      <c r="AG207" s="23" t="str">
        <f>IF(ISNUMBER(AVERAGEIFS(Observed!AG$2:AG$10000,Observed!$A$2:$A$10000,$A207,Observed!$C$2:$C$10000,$C207)),AVERAGEIFS(Observed!AG$2:AG$10000,Observed!$A$2:$A$10000,$A207,Observed!$C$2:$C$10000,$C207),"")</f>
        <v/>
      </c>
      <c r="AH207" s="23" t="str">
        <f>IF(ISNUMBER(AVERAGEIFS(Observed!AH$2:AH$10000,Observed!$A$2:$A$10000,$A207,Observed!$C$2:$C$10000,$C207)),AVERAGEIFS(Observed!AH$2:AH$10000,Observed!$A$2:$A$10000,$A207,Observed!$C$2:$C$10000,$C207),"")</f>
        <v/>
      </c>
      <c r="AI207" s="22" t="str">
        <f>IF(ISNUMBER(AVERAGEIFS(Observed!AI$2:AI$10000,Observed!$A$2:$A$10000,$A207,Observed!$C$2:$C$10000,$C207)),AVERAGEIFS(Observed!AI$2:AI$10000,Observed!$A$2:$A$10000,$A207,Observed!$C$2:$C$10000,$C207),"")</f>
        <v/>
      </c>
      <c r="AJ207" s="23" t="str">
        <f>IF(ISNUMBER(AVERAGEIFS(Observed!AJ$2:AJ$10000,Observed!$A$2:$A$10000,$A207,Observed!$C$2:$C$10000,$C207)),AVERAGEIFS(Observed!AJ$2:AJ$10000,Observed!$A$2:$A$10000,$A207,Observed!$C$2:$C$10000,$C207),"")</f>
        <v/>
      </c>
      <c r="AK207" s="23" t="str">
        <f>IF(ISNUMBER(AVERAGEIFS(Observed!AK$2:AK$10000,Observed!$A$2:$A$10000,$A207,Observed!$C$2:$C$10000,$C207)),AVERAGEIFS(Observed!AK$2:AK$10000,Observed!$A$2:$A$10000,$A207,Observed!$C$2:$C$10000,$C207),"")</f>
        <v/>
      </c>
      <c r="AL207" s="23" t="str">
        <f>IF(ISNUMBER(AVERAGEIFS(Observed!AL$2:AL$10000,Observed!$A$2:$A$10000,$A207,Observed!$C$2:$C$10000,$C207)),AVERAGEIFS(Observed!AL$2:AL$10000,Observed!$A$2:$A$10000,$A207,Observed!$C$2:$C$10000,$C207),"")</f>
        <v/>
      </c>
      <c r="AM207" s="23" t="str">
        <f>IF(ISNUMBER(AVERAGEIFS(Observed!AM$2:AM$10000,Observed!$A$2:$A$10000,$A207,Observed!$C$2:$C$10000,$C207)),AVERAGEIFS(Observed!AM$2:AM$10000,Observed!$A$2:$A$10000,$A207,Observed!$C$2:$C$10000,$C207),"")</f>
        <v/>
      </c>
      <c r="AN207" s="23" t="str">
        <f>IF(ISNUMBER(AVERAGEIFS(Observed!AN$2:AN$10000,Observed!$A$2:$A$10000,$A207,Observed!$C$2:$C$10000,$C207)),AVERAGEIFS(Observed!AN$2:AN$10000,Observed!$A$2:$A$10000,$A207,Observed!$C$2:$C$10000,$C207),"")</f>
        <v/>
      </c>
      <c r="AO207" s="2">
        <f>COUNTIFS(Observed!$A$2:$A$10000,$A207,Observed!$C$2:$C$10000,$C207)</f>
        <v>3</v>
      </c>
      <c r="AP207" s="2">
        <f t="shared" si="3"/>
        <v>1</v>
      </c>
    </row>
    <row r="208" spans="1:42" x14ac:dyDescent="0.25">
      <c r="A208" t="s">
        <v>29</v>
      </c>
      <c r="B208" t="s">
        <v>30</v>
      </c>
      <c r="C208" s="20">
        <v>42121</v>
      </c>
      <c r="D208">
        <v>1</v>
      </c>
      <c r="E208" t="s">
        <v>55</v>
      </c>
      <c r="G208" s="25" t="s">
        <v>73</v>
      </c>
      <c r="H208" t="s">
        <v>22</v>
      </c>
      <c r="I208">
        <v>3</v>
      </c>
      <c r="J208" s="2" t="s">
        <v>39</v>
      </c>
      <c r="K208" s="22">
        <f>IF(ISNUMBER(AVERAGEIFS(Observed!K$2:K$10000,Observed!$A$2:$A$10000,$A208,Observed!$C$2:$C$10000,$C208)),AVERAGEIFS(Observed!K$2:K$10000,Observed!$A$2:$A$10000,$A208,Observed!$C$2:$C$10000,$C208),"")</f>
        <v>2071.8000000000002</v>
      </c>
      <c r="L208" s="23">
        <f>IF(ISNUMBER(AVERAGEIFS(Observed!L$2:L$10000,Observed!$A$2:$A$10000,$A208,Observed!$C$2:$C$10000,$C208)),AVERAGEIFS(Observed!L$2:L$10000,Observed!$A$2:$A$10000,$A208,Observed!$C$2:$C$10000,$C208),"")</f>
        <v>207.17999999999998</v>
      </c>
      <c r="M208" s="23" t="str">
        <f>IF(ISNUMBER(AVERAGEIFS(Observed!M$2:M$10000,Observed!$A$2:$A$10000,$A208,Observed!$C$2:$C$10000,$C208)),AVERAGEIFS(Observed!M$2:M$10000,Observed!$A$2:$A$10000,$A208,Observed!$C$2:$C$10000,$C208),"")</f>
        <v/>
      </c>
      <c r="N208" s="23" t="str">
        <f>IF(ISNUMBER(AVERAGEIFS(Observed!N$2:N$10000,Observed!$A$2:$A$10000,$A208,Observed!$C$2:$C$10000,$C208)),AVERAGEIFS(Observed!N$2:N$10000,Observed!$A$2:$A$10000,$A208,Observed!$C$2:$C$10000,$C208),"")</f>
        <v/>
      </c>
      <c r="O208" s="23" t="str">
        <f>IF(ISNUMBER(AVERAGEIFS(Observed!O$2:O$10000,Observed!$A$2:$A$10000,$A208,Observed!$C$2:$C$10000,$C208)),AVERAGEIFS(Observed!O$2:O$10000,Observed!$A$2:$A$10000,$A208,Observed!$C$2:$C$10000,$C208),"")</f>
        <v/>
      </c>
      <c r="P208" s="24" t="str">
        <f>IF(ISNUMBER(AVERAGEIFS(Observed!P$2:P$10000,Observed!$A$2:$A$10000,$A208,Observed!$C$2:$C$10000,$C208)),AVERAGEIFS(Observed!P$2:P$10000,Observed!$A$2:$A$10000,$A208,Observed!$C$2:$C$10000,$C208),"")</f>
        <v/>
      </c>
      <c r="Q208" s="24" t="str">
        <f>IF(ISNUMBER(AVERAGEIFS(Observed!Q$2:Q$10000,Observed!$A$2:$A$10000,$A208,Observed!$C$2:$C$10000,$C208)),AVERAGEIFS(Observed!Q$2:Q$10000,Observed!$A$2:$A$10000,$A208,Observed!$C$2:$C$10000,$C208),"")</f>
        <v/>
      </c>
      <c r="R208" s="24" t="str">
        <f>IF(ISNUMBER(AVERAGEIFS(Observed!R$2:R$10000,Observed!$A$2:$A$10000,$A208,Observed!$C$2:$C$10000,$C208)),AVERAGEIFS(Observed!R$2:R$10000,Observed!$A$2:$A$10000,$A208,Observed!$C$2:$C$10000,$C208),"")</f>
        <v/>
      </c>
      <c r="S208" s="22" t="str">
        <f>IF(ISNUMBER(AVERAGEIFS(Observed!S$2:S$10000,Observed!$A$2:$A$10000,$A208,Observed!$C$2:$C$10000,$C208)),AVERAGEIFS(Observed!S$2:S$10000,Observed!$A$2:$A$10000,$A208,Observed!$C$2:$C$10000,$C208),"")</f>
        <v/>
      </c>
      <c r="T208" s="23" t="str">
        <f>IF(ISNUMBER(AVERAGEIFS(Observed!T$2:T$10000,Observed!$A$2:$A$10000,$A208,Observed!$C$2:$C$10000,$C208)),AVERAGEIFS(Observed!T$2:T$10000,Observed!$A$2:$A$10000,$A208,Observed!$C$2:$C$10000,$C208),"")</f>
        <v/>
      </c>
      <c r="U208" s="23" t="str">
        <f>IF(ISNUMBER(AVERAGEIFS(Observed!U$2:U$10000,Observed!$A$2:$A$10000,$A208,Observed!$C$2:$C$10000,$C208)),AVERAGEIFS(Observed!U$2:U$10000,Observed!$A$2:$A$10000,$A208,Observed!$C$2:$C$10000,$C208),"")</f>
        <v/>
      </c>
      <c r="V208" s="23" t="str">
        <f>IF(ISNUMBER(AVERAGEIFS(Observed!V$2:V$10000,Observed!$A$2:$A$10000,$A208,Observed!$C$2:$C$10000,$C208)),AVERAGEIFS(Observed!V$2:V$10000,Observed!$A$2:$A$10000,$A208,Observed!$C$2:$C$10000,$C208),"")</f>
        <v/>
      </c>
      <c r="W208" s="23" t="str">
        <f>IF(ISNUMBER(AVERAGEIFS(Observed!W$2:W$10000,Observed!$A$2:$A$10000,$A208,Observed!$C$2:$C$10000,$C208)),AVERAGEIFS(Observed!W$2:W$10000,Observed!$A$2:$A$10000,$A208,Observed!$C$2:$C$10000,$C208),"")</f>
        <v/>
      </c>
      <c r="X208" s="23" t="str">
        <f>IF(ISNUMBER(AVERAGEIFS(Observed!X$2:X$10000,Observed!$A$2:$A$10000,$A208,Observed!$C$2:$C$10000,$C208)),AVERAGEIFS(Observed!X$2:X$10000,Observed!$A$2:$A$10000,$A208,Observed!$C$2:$C$10000,$C208),"")</f>
        <v/>
      </c>
      <c r="Y208" s="23" t="str">
        <f>IF(ISNUMBER(AVERAGEIFS(Observed!Y$2:Y$10000,Observed!$A$2:$A$10000,$A208,Observed!$C$2:$C$10000,$C208)),AVERAGEIFS(Observed!Y$2:Y$10000,Observed!$A$2:$A$10000,$A208,Observed!$C$2:$C$10000,$C208),"")</f>
        <v/>
      </c>
      <c r="Z208" s="23" t="str">
        <f>IF(ISNUMBER(AVERAGEIFS(Observed!Z$2:Z$10000,Observed!$A$2:$A$10000,$A208,Observed!$C$2:$C$10000,$C208)),AVERAGEIFS(Observed!Z$2:Z$10000,Observed!$A$2:$A$10000,$A208,Observed!$C$2:$C$10000,$C208),"")</f>
        <v/>
      </c>
      <c r="AA208" s="23" t="str">
        <f>IF(ISNUMBER(AVERAGEIFS(Observed!AA$2:AA$10000,Observed!$A$2:$A$10000,$A208,Observed!$C$2:$C$10000,$C208)),AVERAGEIFS(Observed!AA$2:AA$10000,Observed!$A$2:$A$10000,$A208,Observed!$C$2:$C$10000,$C208),"")</f>
        <v/>
      </c>
      <c r="AB208" s="23" t="str">
        <f>IF(ISNUMBER(AVERAGEIFS(Observed!AB$2:AB$10000,Observed!$A$2:$A$10000,$A208,Observed!$C$2:$C$10000,$C208)),AVERAGEIFS(Observed!AB$2:AB$10000,Observed!$A$2:$A$10000,$A208,Observed!$C$2:$C$10000,$C208),"")</f>
        <v/>
      </c>
      <c r="AC208" s="23" t="str">
        <f>IF(ISNUMBER(AVERAGEIFS(Observed!AC$2:AC$10000,Observed!$A$2:$A$10000,$A208,Observed!$C$2:$C$10000,$C208)),AVERAGEIFS(Observed!AC$2:AC$10000,Observed!$A$2:$A$10000,$A208,Observed!$C$2:$C$10000,$C208),"")</f>
        <v/>
      </c>
      <c r="AD208" s="23" t="str">
        <f>IF(ISNUMBER(AVERAGEIFS(Observed!AD$2:AD$10000,Observed!$A$2:$A$10000,$A208,Observed!$C$2:$C$10000,$C208)),AVERAGEIFS(Observed!AD$2:AD$10000,Observed!$A$2:$A$10000,$A208,Observed!$C$2:$C$10000,$C208),"")</f>
        <v/>
      </c>
      <c r="AE208" s="24" t="str">
        <f>IF(ISNUMBER(AVERAGEIFS(Observed!AE$2:AE$10000,Observed!$A$2:$A$10000,$A208,Observed!$C$2:$C$10000,$C208)),AVERAGEIFS(Observed!AE$2:AE$10000,Observed!$A$2:$A$10000,$A208,Observed!$C$2:$C$10000,$C208),"")</f>
        <v/>
      </c>
      <c r="AF208" s="24" t="str">
        <f>IF(ISNUMBER(AVERAGEIFS(Observed!AF$2:AF$10000,Observed!$A$2:$A$10000,$A208,Observed!$C$2:$C$10000,$C208)),AVERAGEIFS(Observed!AF$2:AF$10000,Observed!$A$2:$A$10000,$A208,Observed!$C$2:$C$10000,$C208),"")</f>
        <v/>
      </c>
      <c r="AG208" s="23" t="str">
        <f>IF(ISNUMBER(AVERAGEIFS(Observed!AG$2:AG$10000,Observed!$A$2:$A$10000,$A208,Observed!$C$2:$C$10000,$C208)),AVERAGEIFS(Observed!AG$2:AG$10000,Observed!$A$2:$A$10000,$A208,Observed!$C$2:$C$10000,$C208),"")</f>
        <v/>
      </c>
      <c r="AH208" s="23" t="str">
        <f>IF(ISNUMBER(AVERAGEIFS(Observed!AH$2:AH$10000,Observed!$A$2:$A$10000,$A208,Observed!$C$2:$C$10000,$C208)),AVERAGEIFS(Observed!AH$2:AH$10000,Observed!$A$2:$A$10000,$A208,Observed!$C$2:$C$10000,$C208),"")</f>
        <v/>
      </c>
      <c r="AI208" s="22" t="str">
        <f>IF(ISNUMBER(AVERAGEIFS(Observed!AI$2:AI$10000,Observed!$A$2:$A$10000,$A208,Observed!$C$2:$C$10000,$C208)),AVERAGEIFS(Observed!AI$2:AI$10000,Observed!$A$2:$A$10000,$A208,Observed!$C$2:$C$10000,$C208),"")</f>
        <v/>
      </c>
      <c r="AJ208" s="23" t="str">
        <f>IF(ISNUMBER(AVERAGEIFS(Observed!AJ$2:AJ$10000,Observed!$A$2:$A$10000,$A208,Observed!$C$2:$C$10000,$C208)),AVERAGEIFS(Observed!AJ$2:AJ$10000,Observed!$A$2:$A$10000,$A208,Observed!$C$2:$C$10000,$C208),"")</f>
        <v/>
      </c>
      <c r="AK208" s="23" t="str">
        <f>IF(ISNUMBER(AVERAGEIFS(Observed!AK$2:AK$10000,Observed!$A$2:$A$10000,$A208,Observed!$C$2:$C$10000,$C208)),AVERAGEIFS(Observed!AK$2:AK$10000,Observed!$A$2:$A$10000,$A208,Observed!$C$2:$C$10000,$C208),"")</f>
        <v/>
      </c>
      <c r="AL208" s="23" t="str">
        <f>IF(ISNUMBER(AVERAGEIFS(Observed!AL$2:AL$10000,Observed!$A$2:$A$10000,$A208,Observed!$C$2:$C$10000,$C208)),AVERAGEIFS(Observed!AL$2:AL$10000,Observed!$A$2:$A$10000,$A208,Observed!$C$2:$C$10000,$C208),"")</f>
        <v/>
      </c>
      <c r="AM208" s="23" t="str">
        <f>IF(ISNUMBER(AVERAGEIFS(Observed!AM$2:AM$10000,Observed!$A$2:$A$10000,$A208,Observed!$C$2:$C$10000,$C208)),AVERAGEIFS(Observed!AM$2:AM$10000,Observed!$A$2:$A$10000,$A208,Observed!$C$2:$C$10000,$C208),"")</f>
        <v/>
      </c>
      <c r="AN208" s="23" t="str">
        <f>IF(ISNUMBER(AVERAGEIFS(Observed!AN$2:AN$10000,Observed!$A$2:$A$10000,$A208,Observed!$C$2:$C$10000,$C208)),AVERAGEIFS(Observed!AN$2:AN$10000,Observed!$A$2:$A$10000,$A208,Observed!$C$2:$C$10000,$C208),"")</f>
        <v/>
      </c>
      <c r="AO208" s="2">
        <f>COUNTIFS(Observed!$A$2:$A$10000,$A208,Observed!$C$2:$C$10000,$C208)</f>
        <v>3</v>
      </c>
      <c r="AP208" s="2">
        <f t="shared" si="3"/>
        <v>1</v>
      </c>
    </row>
    <row r="209" spans="1:42" x14ac:dyDescent="0.25">
      <c r="A209" t="s">
        <v>35</v>
      </c>
      <c r="B209" t="s">
        <v>30</v>
      </c>
      <c r="C209" s="20">
        <v>42121</v>
      </c>
      <c r="D209">
        <v>1</v>
      </c>
      <c r="E209" t="s">
        <v>57</v>
      </c>
      <c r="G209" s="25" t="s">
        <v>73</v>
      </c>
      <c r="H209" t="s">
        <v>22</v>
      </c>
      <c r="I209">
        <v>3</v>
      </c>
      <c r="J209" s="2" t="s">
        <v>39</v>
      </c>
      <c r="K209" s="22">
        <f>IF(ISNUMBER(AVERAGEIFS(Observed!K$2:K$10000,Observed!$A$2:$A$10000,$A209,Observed!$C$2:$C$10000,$C209)),AVERAGEIFS(Observed!K$2:K$10000,Observed!$A$2:$A$10000,$A209,Observed!$C$2:$C$10000,$C209),"")</f>
        <v>2297.4</v>
      </c>
      <c r="L209" s="23">
        <f>IF(ISNUMBER(AVERAGEIFS(Observed!L$2:L$10000,Observed!$A$2:$A$10000,$A209,Observed!$C$2:$C$10000,$C209)),AVERAGEIFS(Observed!L$2:L$10000,Observed!$A$2:$A$10000,$A209,Observed!$C$2:$C$10000,$C209),"")</f>
        <v>229.74</v>
      </c>
      <c r="M209" s="23" t="str">
        <f>IF(ISNUMBER(AVERAGEIFS(Observed!M$2:M$10000,Observed!$A$2:$A$10000,$A209,Observed!$C$2:$C$10000,$C209)),AVERAGEIFS(Observed!M$2:M$10000,Observed!$A$2:$A$10000,$A209,Observed!$C$2:$C$10000,$C209),"")</f>
        <v/>
      </c>
      <c r="N209" s="23" t="str">
        <f>IF(ISNUMBER(AVERAGEIFS(Observed!N$2:N$10000,Observed!$A$2:$A$10000,$A209,Observed!$C$2:$C$10000,$C209)),AVERAGEIFS(Observed!N$2:N$10000,Observed!$A$2:$A$10000,$A209,Observed!$C$2:$C$10000,$C209),"")</f>
        <v/>
      </c>
      <c r="O209" s="23" t="str">
        <f>IF(ISNUMBER(AVERAGEIFS(Observed!O$2:O$10000,Observed!$A$2:$A$10000,$A209,Observed!$C$2:$C$10000,$C209)),AVERAGEIFS(Observed!O$2:O$10000,Observed!$A$2:$A$10000,$A209,Observed!$C$2:$C$10000,$C209),"")</f>
        <v/>
      </c>
      <c r="P209" s="24" t="str">
        <f>IF(ISNUMBER(AVERAGEIFS(Observed!P$2:P$10000,Observed!$A$2:$A$10000,$A209,Observed!$C$2:$C$10000,$C209)),AVERAGEIFS(Observed!P$2:P$10000,Observed!$A$2:$A$10000,$A209,Observed!$C$2:$C$10000,$C209),"")</f>
        <v/>
      </c>
      <c r="Q209" s="24" t="str">
        <f>IF(ISNUMBER(AVERAGEIFS(Observed!Q$2:Q$10000,Observed!$A$2:$A$10000,$A209,Observed!$C$2:$C$10000,$C209)),AVERAGEIFS(Observed!Q$2:Q$10000,Observed!$A$2:$A$10000,$A209,Observed!$C$2:$C$10000,$C209),"")</f>
        <v/>
      </c>
      <c r="R209" s="24" t="str">
        <f>IF(ISNUMBER(AVERAGEIFS(Observed!R$2:R$10000,Observed!$A$2:$A$10000,$A209,Observed!$C$2:$C$10000,$C209)),AVERAGEIFS(Observed!R$2:R$10000,Observed!$A$2:$A$10000,$A209,Observed!$C$2:$C$10000,$C209),"")</f>
        <v/>
      </c>
      <c r="S209" s="22" t="str">
        <f>IF(ISNUMBER(AVERAGEIFS(Observed!S$2:S$10000,Observed!$A$2:$A$10000,$A209,Observed!$C$2:$C$10000,$C209)),AVERAGEIFS(Observed!S$2:S$10000,Observed!$A$2:$A$10000,$A209,Observed!$C$2:$C$10000,$C209),"")</f>
        <v/>
      </c>
      <c r="T209" s="23" t="str">
        <f>IF(ISNUMBER(AVERAGEIFS(Observed!T$2:T$10000,Observed!$A$2:$A$10000,$A209,Observed!$C$2:$C$10000,$C209)),AVERAGEIFS(Observed!T$2:T$10000,Observed!$A$2:$A$10000,$A209,Observed!$C$2:$C$10000,$C209),"")</f>
        <v/>
      </c>
      <c r="U209" s="23" t="str">
        <f>IF(ISNUMBER(AVERAGEIFS(Observed!U$2:U$10000,Observed!$A$2:$A$10000,$A209,Observed!$C$2:$C$10000,$C209)),AVERAGEIFS(Observed!U$2:U$10000,Observed!$A$2:$A$10000,$A209,Observed!$C$2:$C$10000,$C209),"")</f>
        <v/>
      </c>
      <c r="V209" s="23" t="str">
        <f>IF(ISNUMBER(AVERAGEIFS(Observed!V$2:V$10000,Observed!$A$2:$A$10000,$A209,Observed!$C$2:$C$10000,$C209)),AVERAGEIFS(Observed!V$2:V$10000,Observed!$A$2:$A$10000,$A209,Observed!$C$2:$C$10000,$C209),"")</f>
        <v/>
      </c>
      <c r="W209" s="23" t="str">
        <f>IF(ISNUMBER(AVERAGEIFS(Observed!W$2:W$10000,Observed!$A$2:$A$10000,$A209,Observed!$C$2:$C$10000,$C209)),AVERAGEIFS(Observed!W$2:W$10000,Observed!$A$2:$A$10000,$A209,Observed!$C$2:$C$10000,$C209),"")</f>
        <v/>
      </c>
      <c r="X209" s="23" t="str">
        <f>IF(ISNUMBER(AVERAGEIFS(Observed!X$2:X$10000,Observed!$A$2:$A$10000,$A209,Observed!$C$2:$C$10000,$C209)),AVERAGEIFS(Observed!X$2:X$10000,Observed!$A$2:$A$10000,$A209,Observed!$C$2:$C$10000,$C209),"")</f>
        <v/>
      </c>
      <c r="Y209" s="23" t="str">
        <f>IF(ISNUMBER(AVERAGEIFS(Observed!Y$2:Y$10000,Observed!$A$2:$A$10000,$A209,Observed!$C$2:$C$10000,$C209)),AVERAGEIFS(Observed!Y$2:Y$10000,Observed!$A$2:$A$10000,$A209,Observed!$C$2:$C$10000,$C209),"")</f>
        <v/>
      </c>
      <c r="Z209" s="23" t="str">
        <f>IF(ISNUMBER(AVERAGEIFS(Observed!Z$2:Z$10000,Observed!$A$2:$A$10000,$A209,Observed!$C$2:$C$10000,$C209)),AVERAGEIFS(Observed!Z$2:Z$10000,Observed!$A$2:$A$10000,$A209,Observed!$C$2:$C$10000,$C209),"")</f>
        <v/>
      </c>
      <c r="AA209" s="23" t="str">
        <f>IF(ISNUMBER(AVERAGEIFS(Observed!AA$2:AA$10000,Observed!$A$2:$A$10000,$A209,Observed!$C$2:$C$10000,$C209)),AVERAGEIFS(Observed!AA$2:AA$10000,Observed!$A$2:$A$10000,$A209,Observed!$C$2:$C$10000,$C209),"")</f>
        <v/>
      </c>
      <c r="AB209" s="23" t="str">
        <f>IF(ISNUMBER(AVERAGEIFS(Observed!AB$2:AB$10000,Observed!$A$2:$A$10000,$A209,Observed!$C$2:$C$10000,$C209)),AVERAGEIFS(Observed!AB$2:AB$10000,Observed!$A$2:$A$10000,$A209,Observed!$C$2:$C$10000,$C209),"")</f>
        <v/>
      </c>
      <c r="AC209" s="23" t="str">
        <f>IF(ISNUMBER(AVERAGEIFS(Observed!AC$2:AC$10000,Observed!$A$2:$A$10000,$A209,Observed!$C$2:$C$10000,$C209)),AVERAGEIFS(Observed!AC$2:AC$10000,Observed!$A$2:$A$10000,$A209,Observed!$C$2:$C$10000,$C209),"")</f>
        <v/>
      </c>
      <c r="AD209" s="23" t="str">
        <f>IF(ISNUMBER(AVERAGEIFS(Observed!AD$2:AD$10000,Observed!$A$2:$A$10000,$A209,Observed!$C$2:$C$10000,$C209)),AVERAGEIFS(Observed!AD$2:AD$10000,Observed!$A$2:$A$10000,$A209,Observed!$C$2:$C$10000,$C209),"")</f>
        <v/>
      </c>
      <c r="AE209" s="24" t="str">
        <f>IF(ISNUMBER(AVERAGEIFS(Observed!AE$2:AE$10000,Observed!$A$2:$A$10000,$A209,Observed!$C$2:$C$10000,$C209)),AVERAGEIFS(Observed!AE$2:AE$10000,Observed!$A$2:$A$10000,$A209,Observed!$C$2:$C$10000,$C209),"")</f>
        <v/>
      </c>
      <c r="AF209" s="24" t="str">
        <f>IF(ISNUMBER(AVERAGEIFS(Observed!AF$2:AF$10000,Observed!$A$2:$A$10000,$A209,Observed!$C$2:$C$10000,$C209)),AVERAGEIFS(Observed!AF$2:AF$10000,Observed!$A$2:$A$10000,$A209,Observed!$C$2:$C$10000,$C209),"")</f>
        <v/>
      </c>
      <c r="AG209" s="23" t="str">
        <f>IF(ISNUMBER(AVERAGEIFS(Observed!AG$2:AG$10000,Observed!$A$2:$A$10000,$A209,Observed!$C$2:$C$10000,$C209)),AVERAGEIFS(Observed!AG$2:AG$10000,Observed!$A$2:$A$10000,$A209,Observed!$C$2:$C$10000,$C209),"")</f>
        <v/>
      </c>
      <c r="AH209" s="23" t="str">
        <f>IF(ISNUMBER(AVERAGEIFS(Observed!AH$2:AH$10000,Observed!$A$2:$A$10000,$A209,Observed!$C$2:$C$10000,$C209)),AVERAGEIFS(Observed!AH$2:AH$10000,Observed!$A$2:$A$10000,$A209,Observed!$C$2:$C$10000,$C209),"")</f>
        <v/>
      </c>
      <c r="AI209" s="22" t="str">
        <f>IF(ISNUMBER(AVERAGEIFS(Observed!AI$2:AI$10000,Observed!$A$2:$A$10000,$A209,Observed!$C$2:$C$10000,$C209)),AVERAGEIFS(Observed!AI$2:AI$10000,Observed!$A$2:$A$10000,$A209,Observed!$C$2:$C$10000,$C209),"")</f>
        <v/>
      </c>
      <c r="AJ209" s="23" t="str">
        <f>IF(ISNUMBER(AVERAGEIFS(Observed!AJ$2:AJ$10000,Observed!$A$2:$A$10000,$A209,Observed!$C$2:$C$10000,$C209)),AVERAGEIFS(Observed!AJ$2:AJ$10000,Observed!$A$2:$A$10000,$A209,Observed!$C$2:$C$10000,$C209),"")</f>
        <v/>
      </c>
      <c r="AK209" s="23" t="str">
        <f>IF(ISNUMBER(AVERAGEIFS(Observed!AK$2:AK$10000,Observed!$A$2:$A$10000,$A209,Observed!$C$2:$C$10000,$C209)),AVERAGEIFS(Observed!AK$2:AK$10000,Observed!$A$2:$A$10000,$A209,Observed!$C$2:$C$10000,$C209),"")</f>
        <v/>
      </c>
      <c r="AL209" s="23" t="str">
        <f>IF(ISNUMBER(AVERAGEIFS(Observed!AL$2:AL$10000,Observed!$A$2:$A$10000,$A209,Observed!$C$2:$C$10000,$C209)),AVERAGEIFS(Observed!AL$2:AL$10000,Observed!$A$2:$A$10000,$A209,Observed!$C$2:$C$10000,$C209),"")</f>
        <v/>
      </c>
      <c r="AM209" s="23" t="str">
        <f>IF(ISNUMBER(AVERAGEIFS(Observed!AM$2:AM$10000,Observed!$A$2:$A$10000,$A209,Observed!$C$2:$C$10000,$C209)),AVERAGEIFS(Observed!AM$2:AM$10000,Observed!$A$2:$A$10000,$A209,Observed!$C$2:$C$10000,$C209),"")</f>
        <v/>
      </c>
      <c r="AN209" s="23" t="str">
        <f>IF(ISNUMBER(AVERAGEIFS(Observed!AN$2:AN$10000,Observed!$A$2:$A$10000,$A209,Observed!$C$2:$C$10000,$C209)),AVERAGEIFS(Observed!AN$2:AN$10000,Observed!$A$2:$A$10000,$A209,Observed!$C$2:$C$10000,$C209),"")</f>
        <v/>
      </c>
      <c r="AO209" s="2">
        <f>COUNTIFS(Observed!$A$2:$A$10000,$A209,Observed!$C$2:$C$10000,$C209)</f>
        <v>3</v>
      </c>
      <c r="AP209" s="2">
        <f t="shared" si="3"/>
        <v>1</v>
      </c>
    </row>
    <row r="210" spans="1:42" x14ac:dyDescent="0.25">
      <c r="A210" t="s">
        <v>32</v>
      </c>
      <c r="B210" t="s">
        <v>30</v>
      </c>
      <c r="C210" s="20">
        <v>42121</v>
      </c>
      <c r="D210">
        <v>1</v>
      </c>
      <c r="E210" t="s">
        <v>59</v>
      </c>
      <c r="G210" s="25" t="s">
        <v>73</v>
      </c>
      <c r="H210" t="s">
        <v>22</v>
      </c>
      <c r="I210">
        <v>3</v>
      </c>
      <c r="J210" s="2" t="s">
        <v>39</v>
      </c>
      <c r="K210" s="22">
        <f>IF(ISNUMBER(AVERAGEIFS(Observed!K$2:K$10000,Observed!$A$2:$A$10000,$A210,Observed!$C$2:$C$10000,$C210)),AVERAGEIFS(Observed!K$2:K$10000,Observed!$A$2:$A$10000,$A210,Observed!$C$2:$C$10000,$C210),"")</f>
        <v>1702.0666666666666</v>
      </c>
      <c r="L210" s="23">
        <f>IF(ISNUMBER(AVERAGEIFS(Observed!L$2:L$10000,Observed!$A$2:$A$10000,$A210,Observed!$C$2:$C$10000,$C210)),AVERAGEIFS(Observed!L$2:L$10000,Observed!$A$2:$A$10000,$A210,Observed!$C$2:$C$10000,$C210),"")</f>
        <v>170.20666666666665</v>
      </c>
      <c r="M210" s="23" t="str">
        <f>IF(ISNUMBER(AVERAGEIFS(Observed!M$2:M$10000,Observed!$A$2:$A$10000,$A210,Observed!$C$2:$C$10000,$C210)),AVERAGEIFS(Observed!M$2:M$10000,Observed!$A$2:$A$10000,$A210,Observed!$C$2:$C$10000,$C210),"")</f>
        <v/>
      </c>
      <c r="N210" s="23" t="str">
        <f>IF(ISNUMBER(AVERAGEIFS(Observed!N$2:N$10000,Observed!$A$2:$A$10000,$A210,Observed!$C$2:$C$10000,$C210)),AVERAGEIFS(Observed!N$2:N$10000,Observed!$A$2:$A$10000,$A210,Observed!$C$2:$C$10000,$C210),"")</f>
        <v/>
      </c>
      <c r="O210" s="23" t="str">
        <f>IF(ISNUMBER(AVERAGEIFS(Observed!O$2:O$10000,Observed!$A$2:$A$10000,$A210,Observed!$C$2:$C$10000,$C210)),AVERAGEIFS(Observed!O$2:O$10000,Observed!$A$2:$A$10000,$A210,Observed!$C$2:$C$10000,$C210),"")</f>
        <v/>
      </c>
      <c r="P210" s="24" t="str">
        <f>IF(ISNUMBER(AVERAGEIFS(Observed!P$2:P$10000,Observed!$A$2:$A$10000,$A210,Observed!$C$2:$C$10000,$C210)),AVERAGEIFS(Observed!P$2:P$10000,Observed!$A$2:$A$10000,$A210,Observed!$C$2:$C$10000,$C210),"")</f>
        <v/>
      </c>
      <c r="Q210" s="24" t="str">
        <f>IF(ISNUMBER(AVERAGEIFS(Observed!Q$2:Q$10000,Observed!$A$2:$A$10000,$A210,Observed!$C$2:$C$10000,$C210)),AVERAGEIFS(Observed!Q$2:Q$10000,Observed!$A$2:$A$10000,$A210,Observed!$C$2:$C$10000,$C210),"")</f>
        <v/>
      </c>
      <c r="R210" s="24" t="str">
        <f>IF(ISNUMBER(AVERAGEIFS(Observed!R$2:R$10000,Observed!$A$2:$A$10000,$A210,Observed!$C$2:$C$10000,$C210)),AVERAGEIFS(Observed!R$2:R$10000,Observed!$A$2:$A$10000,$A210,Observed!$C$2:$C$10000,$C210),"")</f>
        <v/>
      </c>
      <c r="S210" s="22" t="str">
        <f>IF(ISNUMBER(AVERAGEIFS(Observed!S$2:S$10000,Observed!$A$2:$A$10000,$A210,Observed!$C$2:$C$10000,$C210)),AVERAGEIFS(Observed!S$2:S$10000,Observed!$A$2:$A$10000,$A210,Observed!$C$2:$C$10000,$C210),"")</f>
        <v/>
      </c>
      <c r="T210" s="23" t="str">
        <f>IF(ISNUMBER(AVERAGEIFS(Observed!T$2:T$10000,Observed!$A$2:$A$10000,$A210,Observed!$C$2:$C$10000,$C210)),AVERAGEIFS(Observed!T$2:T$10000,Observed!$A$2:$A$10000,$A210,Observed!$C$2:$C$10000,$C210),"")</f>
        <v/>
      </c>
      <c r="U210" s="23" t="str">
        <f>IF(ISNUMBER(AVERAGEIFS(Observed!U$2:U$10000,Observed!$A$2:$A$10000,$A210,Observed!$C$2:$C$10000,$C210)),AVERAGEIFS(Observed!U$2:U$10000,Observed!$A$2:$A$10000,$A210,Observed!$C$2:$C$10000,$C210),"")</f>
        <v/>
      </c>
      <c r="V210" s="23" t="str">
        <f>IF(ISNUMBER(AVERAGEIFS(Observed!V$2:V$10000,Observed!$A$2:$A$10000,$A210,Observed!$C$2:$C$10000,$C210)),AVERAGEIFS(Observed!V$2:V$10000,Observed!$A$2:$A$10000,$A210,Observed!$C$2:$C$10000,$C210),"")</f>
        <v/>
      </c>
      <c r="W210" s="23" t="str">
        <f>IF(ISNUMBER(AVERAGEIFS(Observed!W$2:W$10000,Observed!$A$2:$A$10000,$A210,Observed!$C$2:$C$10000,$C210)),AVERAGEIFS(Observed!W$2:W$10000,Observed!$A$2:$A$10000,$A210,Observed!$C$2:$C$10000,$C210),"")</f>
        <v/>
      </c>
      <c r="X210" s="23" t="str">
        <f>IF(ISNUMBER(AVERAGEIFS(Observed!X$2:X$10000,Observed!$A$2:$A$10000,$A210,Observed!$C$2:$C$10000,$C210)),AVERAGEIFS(Observed!X$2:X$10000,Observed!$A$2:$A$10000,$A210,Observed!$C$2:$C$10000,$C210),"")</f>
        <v/>
      </c>
      <c r="Y210" s="23" t="str">
        <f>IF(ISNUMBER(AVERAGEIFS(Observed!Y$2:Y$10000,Observed!$A$2:$A$10000,$A210,Observed!$C$2:$C$10000,$C210)),AVERAGEIFS(Observed!Y$2:Y$10000,Observed!$A$2:$A$10000,$A210,Observed!$C$2:$C$10000,$C210),"")</f>
        <v/>
      </c>
      <c r="Z210" s="23" t="str">
        <f>IF(ISNUMBER(AVERAGEIFS(Observed!Z$2:Z$10000,Observed!$A$2:$A$10000,$A210,Observed!$C$2:$C$10000,$C210)),AVERAGEIFS(Observed!Z$2:Z$10000,Observed!$A$2:$A$10000,$A210,Observed!$C$2:$C$10000,$C210),"")</f>
        <v/>
      </c>
      <c r="AA210" s="23" t="str">
        <f>IF(ISNUMBER(AVERAGEIFS(Observed!AA$2:AA$10000,Observed!$A$2:$A$10000,$A210,Observed!$C$2:$C$10000,$C210)),AVERAGEIFS(Observed!AA$2:AA$10000,Observed!$A$2:$A$10000,$A210,Observed!$C$2:$C$10000,$C210),"")</f>
        <v/>
      </c>
      <c r="AB210" s="23" t="str">
        <f>IF(ISNUMBER(AVERAGEIFS(Observed!AB$2:AB$10000,Observed!$A$2:$A$10000,$A210,Observed!$C$2:$C$10000,$C210)),AVERAGEIFS(Observed!AB$2:AB$10000,Observed!$A$2:$A$10000,$A210,Observed!$C$2:$C$10000,$C210),"")</f>
        <v/>
      </c>
      <c r="AC210" s="23" t="str">
        <f>IF(ISNUMBER(AVERAGEIFS(Observed!AC$2:AC$10000,Observed!$A$2:$A$10000,$A210,Observed!$C$2:$C$10000,$C210)),AVERAGEIFS(Observed!AC$2:AC$10000,Observed!$A$2:$A$10000,$A210,Observed!$C$2:$C$10000,$C210),"")</f>
        <v/>
      </c>
      <c r="AD210" s="23" t="str">
        <f>IF(ISNUMBER(AVERAGEIFS(Observed!AD$2:AD$10000,Observed!$A$2:$A$10000,$A210,Observed!$C$2:$C$10000,$C210)),AVERAGEIFS(Observed!AD$2:AD$10000,Observed!$A$2:$A$10000,$A210,Observed!$C$2:$C$10000,$C210),"")</f>
        <v/>
      </c>
      <c r="AE210" s="24" t="str">
        <f>IF(ISNUMBER(AVERAGEIFS(Observed!AE$2:AE$10000,Observed!$A$2:$A$10000,$A210,Observed!$C$2:$C$10000,$C210)),AVERAGEIFS(Observed!AE$2:AE$10000,Observed!$A$2:$A$10000,$A210,Observed!$C$2:$C$10000,$C210),"")</f>
        <v/>
      </c>
      <c r="AF210" s="24" t="str">
        <f>IF(ISNUMBER(AVERAGEIFS(Observed!AF$2:AF$10000,Observed!$A$2:$A$10000,$A210,Observed!$C$2:$C$10000,$C210)),AVERAGEIFS(Observed!AF$2:AF$10000,Observed!$A$2:$A$10000,$A210,Observed!$C$2:$C$10000,$C210),"")</f>
        <v/>
      </c>
      <c r="AG210" s="23" t="str">
        <f>IF(ISNUMBER(AVERAGEIFS(Observed!AG$2:AG$10000,Observed!$A$2:$A$10000,$A210,Observed!$C$2:$C$10000,$C210)),AVERAGEIFS(Observed!AG$2:AG$10000,Observed!$A$2:$A$10000,$A210,Observed!$C$2:$C$10000,$C210),"")</f>
        <v/>
      </c>
      <c r="AH210" s="23" t="str">
        <f>IF(ISNUMBER(AVERAGEIFS(Observed!AH$2:AH$10000,Observed!$A$2:$A$10000,$A210,Observed!$C$2:$C$10000,$C210)),AVERAGEIFS(Observed!AH$2:AH$10000,Observed!$A$2:$A$10000,$A210,Observed!$C$2:$C$10000,$C210),"")</f>
        <v/>
      </c>
      <c r="AI210" s="22" t="str">
        <f>IF(ISNUMBER(AVERAGEIFS(Observed!AI$2:AI$10000,Observed!$A$2:$A$10000,$A210,Observed!$C$2:$C$10000,$C210)),AVERAGEIFS(Observed!AI$2:AI$10000,Observed!$A$2:$A$10000,$A210,Observed!$C$2:$C$10000,$C210),"")</f>
        <v/>
      </c>
      <c r="AJ210" s="23" t="str">
        <f>IF(ISNUMBER(AVERAGEIFS(Observed!AJ$2:AJ$10000,Observed!$A$2:$A$10000,$A210,Observed!$C$2:$C$10000,$C210)),AVERAGEIFS(Observed!AJ$2:AJ$10000,Observed!$A$2:$A$10000,$A210,Observed!$C$2:$C$10000,$C210),"")</f>
        <v/>
      </c>
      <c r="AK210" s="23" t="str">
        <f>IF(ISNUMBER(AVERAGEIFS(Observed!AK$2:AK$10000,Observed!$A$2:$A$10000,$A210,Observed!$C$2:$C$10000,$C210)),AVERAGEIFS(Observed!AK$2:AK$10000,Observed!$A$2:$A$10000,$A210,Observed!$C$2:$C$10000,$C210),"")</f>
        <v/>
      </c>
      <c r="AL210" s="23" t="str">
        <f>IF(ISNUMBER(AVERAGEIFS(Observed!AL$2:AL$10000,Observed!$A$2:$A$10000,$A210,Observed!$C$2:$C$10000,$C210)),AVERAGEIFS(Observed!AL$2:AL$10000,Observed!$A$2:$A$10000,$A210,Observed!$C$2:$C$10000,$C210),"")</f>
        <v/>
      </c>
      <c r="AM210" s="23" t="str">
        <f>IF(ISNUMBER(AVERAGEIFS(Observed!AM$2:AM$10000,Observed!$A$2:$A$10000,$A210,Observed!$C$2:$C$10000,$C210)),AVERAGEIFS(Observed!AM$2:AM$10000,Observed!$A$2:$A$10000,$A210,Observed!$C$2:$C$10000,$C210),"")</f>
        <v/>
      </c>
      <c r="AN210" s="23" t="str">
        <f>IF(ISNUMBER(AVERAGEIFS(Observed!AN$2:AN$10000,Observed!$A$2:$A$10000,$A210,Observed!$C$2:$C$10000,$C210)),AVERAGEIFS(Observed!AN$2:AN$10000,Observed!$A$2:$A$10000,$A210,Observed!$C$2:$C$10000,$C210),"")</f>
        <v/>
      </c>
      <c r="AO210" s="2">
        <f>COUNTIFS(Observed!$A$2:$A$10000,$A210,Observed!$C$2:$C$10000,$C210)</f>
        <v>3</v>
      </c>
      <c r="AP210" s="2">
        <f t="shared" si="3"/>
        <v>1</v>
      </c>
    </row>
    <row r="211" spans="1:42" x14ac:dyDescent="0.25">
      <c r="A211" t="s">
        <v>31</v>
      </c>
      <c r="B211" t="s">
        <v>30</v>
      </c>
      <c r="C211" s="20">
        <v>42121</v>
      </c>
      <c r="D211">
        <v>1</v>
      </c>
      <c r="E211" t="s">
        <v>54</v>
      </c>
      <c r="G211" s="25" t="s">
        <v>73</v>
      </c>
      <c r="H211" t="s">
        <v>22</v>
      </c>
      <c r="I211">
        <v>3</v>
      </c>
      <c r="J211" s="2" t="s">
        <v>39</v>
      </c>
      <c r="K211" s="22">
        <f>IF(ISNUMBER(AVERAGEIFS(Observed!K$2:K$10000,Observed!$A$2:$A$10000,$A211,Observed!$C$2:$C$10000,$C211)),AVERAGEIFS(Observed!K$2:K$10000,Observed!$A$2:$A$10000,$A211,Observed!$C$2:$C$10000,$C211),"")</f>
        <v>1420.0666666666666</v>
      </c>
      <c r="L211" s="23">
        <f>IF(ISNUMBER(AVERAGEIFS(Observed!L$2:L$10000,Observed!$A$2:$A$10000,$A211,Observed!$C$2:$C$10000,$C211)),AVERAGEIFS(Observed!L$2:L$10000,Observed!$A$2:$A$10000,$A211,Observed!$C$2:$C$10000,$C211),"")</f>
        <v>142.00666666666666</v>
      </c>
      <c r="M211" s="23" t="str">
        <f>IF(ISNUMBER(AVERAGEIFS(Observed!M$2:M$10000,Observed!$A$2:$A$10000,$A211,Observed!$C$2:$C$10000,$C211)),AVERAGEIFS(Observed!M$2:M$10000,Observed!$A$2:$A$10000,$A211,Observed!$C$2:$C$10000,$C211),"")</f>
        <v/>
      </c>
      <c r="N211" s="23" t="str">
        <f>IF(ISNUMBER(AVERAGEIFS(Observed!N$2:N$10000,Observed!$A$2:$A$10000,$A211,Observed!$C$2:$C$10000,$C211)),AVERAGEIFS(Observed!N$2:N$10000,Observed!$A$2:$A$10000,$A211,Observed!$C$2:$C$10000,$C211),"")</f>
        <v/>
      </c>
      <c r="O211" s="23" t="str">
        <f>IF(ISNUMBER(AVERAGEIFS(Observed!O$2:O$10000,Observed!$A$2:$A$10000,$A211,Observed!$C$2:$C$10000,$C211)),AVERAGEIFS(Observed!O$2:O$10000,Observed!$A$2:$A$10000,$A211,Observed!$C$2:$C$10000,$C211),"")</f>
        <v/>
      </c>
      <c r="P211" s="24" t="str">
        <f>IF(ISNUMBER(AVERAGEIFS(Observed!P$2:P$10000,Observed!$A$2:$A$10000,$A211,Observed!$C$2:$C$10000,$C211)),AVERAGEIFS(Observed!P$2:P$10000,Observed!$A$2:$A$10000,$A211,Observed!$C$2:$C$10000,$C211),"")</f>
        <v/>
      </c>
      <c r="Q211" s="24" t="str">
        <f>IF(ISNUMBER(AVERAGEIFS(Observed!Q$2:Q$10000,Observed!$A$2:$A$10000,$A211,Observed!$C$2:$C$10000,$C211)),AVERAGEIFS(Observed!Q$2:Q$10000,Observed!$A$2:$A$10000,$A211,Observed!$C$2:$C$10000,$C211),"")</f>
        <v/>
      </c>
      <c r="R211" s="24" t="str">
        <f>IF(ISNUMBER(AVERAGEIFS(Observed!R$2:R$10000,Observed!$A$2:$A$10000,$A211,Observed!$C$2:$C$10000,$C211)),AVERAGEIFS(Observed!R$2:R$10000,Observed!$A$2:$A$10000,$A211,Observed!$C$2:$C$10000,$C211),"")</f>
        <v/>
      </c>
      <c r="S211" s="22" t="str">
        <f>IF(ISNUMBER(AVERAGEIFS(Observed!S$2:S$10000,Observed!$A$2:$A$10000,$A211,Observed!$C$2:$C$10000,$C211)),AVERAGEIFS(Observed!S$2:S$10000,Observed!$A$2:$A$10000,$A211,Observed!$C$2:$C$10000,$C211),"")</f>
        <v/>
      </c>
      <c r="T211" s="23" t="str">
        <f>IF(ISNUMBER(AVERAGEIFS(Observed!T$2:T$10000,Observed!$A$2:$A$10000,$A211,Observed!$C$2:$C$10000,$C211)),AVERAGEIFS(Observed!T$2:T$10000,Observed!$A$2:$A$10000,$A211,Observed!$C$2:$C$10000,$C211),"")</f>
        <v/>
      </c>
      <c r="U211" s="23" t="str">
        <f>IF(ISNUMBER(AVERAGEIFS(Observed!U$2:U$10000,Observed!$A$2:$A$10000,$A211,Observed!$C$2:$C$10000,$C211)),AVERAGEIFS(Observed!U$2:U$10000,Observed!$A$2:$A$10000,$A211,Observed!$C$2:$C$10000,$C211),"")</f>
        <v/>
      </c>
      <c r="V211" s="23" t="str">
        <f>IF(ISNUMBER(AVERAGEIFS(Observed!V$2:V$10000,Observed!$A$2:$A$10000,$A211,Observed!$C$2:$C$10000,$C211)),AVERAGEIFS(Observed!V$2:V$10000,Observed!$A$2:$A$10000,$A211,Observed!$C$2:$C$10000,$C211),"")</f>
        <v/>
      </c>
      <c r="W211" s="23" t="str">
        <f>IF(ISNUMBER(AVERAGEIFS(Observed!W$2:W$10000,Observed!$A$2:$A$10000,$A211,Observed!$C$2:$C$10000,$C211)),AVERAGEIFS(Observed!W$2:W$10000,Observed!$A$2:$A$10000,$A211,Observed!$C$2:$C$10000,$C211),"")</f>
        <v/>
      </c>
      <c r="X211" s="23" t="str">
        <f>IF(ISNUMBER(AVERAGEIFS(Observed!X$2:X$10000,Observed!$A$2:$A$10000,$A211,Observed!$C$2:$C$10000,$C211)),AVERAGEIFS(Observed!X$2:X$10000,Observed!$A$2:$A$10000,$A211,Observed!$C$2:$C$10000,$C211),"")</f>
        <v/>
      </c>
      <c r="Y211" s="23" t="str">
        <f>IF(ISNUMBER(AVERAGEIFS(Observed!Y$2:Y$10000,Observed!$A$2:$A$10000,$A211,Observed!$C$2:$C$10000,$C211)),AVERAGEIFS(Observed!Y$2:Y$10000,Observed!$A$2:$A$10000,$A211,Observed!$C$2:$C$10000,$C211),"")</f>
        <v/>
      </c>
      <c r="Z211" s="23" t="str">
        <f>IF(ISNUMBER(AVERAGEIFS(Observed!Z$2:Z$10000,Observed!$A$2:$A$10000,$A211,Observed!$C$2:$C$10000,$C211)),AVERAGEIFS(Observed!Z$2:Z$10000,Observed!$A$2:$A$10000,$A211,Observed!$C$2:$C$10000,$C211),"")</f>
        <v/>
      </c>
      <c r="AA211" s="23" t="str">
        <f>IF(ISNUMBER(AVERAGEIFS(Observed!AA$2:AA$10000,Observed!$A$2:$A$10000,$A211,Observed!$C$2:$C$10000,$C211)),AVERAGEIFS(Observed!AA$2:AA$10000,Observed!$A$2:$A$10000,$A211,Observed!$C$2:$C$10000,$C211),"")</f>
        <v/>
      </c>
      <c r="AB211" s="23" t="str">
        <f>IF(ISNUMBER(AVERAGEIFS(Observed!AB$2:AB$10000,Observed!$A$2:$A$10000,$A211,Observed!$C$2:$C$10000,$C211)),AVERAGEIFS(Observed!AB$2:AB$10000,Observed!$A$2:$A$10000,$A211,Observed!$C$2:$C$10000,$C211),"")</f>
        <v/>
      </c>
      <c r="AC211" s="23" t="str">
        <f>IF(ISNUMBER(AVERAGEIFS(Observed!AC$2:AC$10000,Observed!$A$2:$A$10000,$A211,Observed!$C$2:$C$10000,$C211)),AVERAGEIFS(Observed!AC$2:AC$10000,Observed!$A$2:$A$10000,$A211,Observed!$C$2:$C$10000,$C211),"")</f>
        <v/>
      </c>
      <c r="AD211" s="23" t="str">
        <f>IF(ISNUMBER(AVERAGEIFS(Observed!AD$2:AD$10000,Observed!$A$2:$A$10000,$A211,Observed!$C$2:$C$10000,$C211)),AVERAGEIFS(Observed!AD$2:AD$10000,Observed!$A$2:$A$10000,$A211,Observed!$C$2:$C$10000,$C211),"")</f>
        <v/>
      </c>
      <c r="AE211" s="24" t="str">
        <f>IF(ISNUMBER(AVERAGEIFS(Observed!AE$2:AE$10000,Observed!$A$2:$A$10000,$A211,Observed!$C$2:$C$10000,$C211)),AVERAGEIFS(Observed!AE$2:AE$10000,Observed!$A$2:$A$10000,$A211,Observed!$C$2:$C$10000,$C211),"")</f>
        <v/>
      </c>
      <c r="AF211" s="24" t="str">
        <f>IF(ISNUMBER(AVERAGEIFS(Observed!AF$2:AF$10000,Observed!$A$2:$A$10000,$A211,Observed!$C$2:$C$10000,$C211)),AVERAGEIFS(Observed!AF$2:AF$10000,Observed!$A$2:$A$10000,$A211,Observed!$C$2:$C$10000,$C211),"")</f>
        <v/>
      </c>
      <c r="AG211" s="23" t="str">
        <f>IF(ISNUMBER(AVERAGEIFS(Observed!AG$2:AG$10000,Observed!$A$2:$A$10000,$A211,Observed!$C$2:$C$10000,$C211)),AVERAGEIFS(Observed!AG$2:AG$10000,Observed!$A$2:$A$10000,$A211,Observed!$C$2:$C$10000,$C211),"")</f>
        <v/>
      </c>
      <c r="AH211" s="23" t="str">
        <f>IF(ISNUMBER(AVERAGEIFS(Observed!AH$2:AH$10000,Observed!$A$2:$A$10000,$A211,Observed!$C$2:$C$10000,$C211)),AVERAGEIFS(Observed!AH$2:AH$10000,Observed!$A$2:$A$10000,$A211,Observed!$C$2:$C$10000,$C211),"")</f>
        <v/>
      </c>
      <c r="AI211" s="22" t="str">
        <f>IF(ISNUMBER(AVERAGEIFS(Observed!AI$2:AI$10000,Observed!$A$2:$A$10000,$A211,Observed!$C$2:$C$10000,$C211)),AVERAGEIFS(Observed!AI$2:AI$10000,Observed!$A$2:$A$10000,$A211,Observed!$C$2:$C$10000,$C211),"")</f>
        <v/>
      </c>
      <c r="AJ211" s="23" t="str">
        <f>IF(ISNUMBER(AVERAGEIFS(Observed!AJ$2:AJ$10000,Observed!$A$2:$A$10000,$A211,Observed!$C$2:$C$10000,$C211)),AVERAGEIFS(Observed!AJ$2:AJ$10000,Observed!$A$2:$A$10000,$A211,Observed!$C$2:$C$10000,$C211),"")</f>
        <v/>
      </c>
      <c r="AK211" s="23" t="str">
        <f>IF(ISNUMBER(AVERAGEIFS(Observed!AK$2:AK$10000,Observed!$A$2:$A$10000,$A211,Observed!$C$2:$C$10000,$C211)),AVERAGEIFS(Observed!AK$2:AK$10000,Observed!$A$2:$A$10000,$A211,Observed!$C$2:$C$10000,$C211),"")</f>
        <v/>
      </c>
      <c r="AL211" s="23" t="str">
        <f>IF(ISNUMBER(AVERAGEIFS(Observed!AL$2:AL$10000,Observed!$A$2:$A$10000,$A211,Observed!$C$2:$C$10000,$C211)),AVERAGEIFS(Observed!AL$2:AL$10000,Observed!$A$2:$A$10000,$A211,Observed!$C$2:$C$10000,$C211),"")</f>
        <v/>
      </c>
      <c r="AM211" s="23" t="str">
        <f>IF(ISNUMBER(AVERAGEIFS(Observed!AM$2:AM$10000,Observed!$A$2:$A$10000,$A211,Observed!$C$2:$C$10000,$C211)),AVERAGEIFS(Observed!AM$2:AM$10000,Observed!$A$2:$A$10000,$A211,Observed!$C$2:$C$10000,$C211),"")</f>
        <v/>
      </c>
      <c r="AN211" s="23" t="str">
        <f>IF(ISNUMBER(AVERAGEIFS(Observed!AN$2:AN$10000,Observed!$A$2:$A$10000,$A211,Observed!$C$2:$C$10000,$C211)),AVERAGEIFS(Observed!AN$2:AN$10000,Observed!$A$2:$A$10000,$A211,Observed!$C$2:$C$10000,$C211),"")</f>
        <v/>
      </c>
      <c r="AO211" s="2">
        <f>COUNTIFS(Observed!$A$2:$A$10000,$A211,Observed!$C$2:$C$10000,$C211)</f>
        <v>3</v>
      </c>
      <c r="AP211" s="2">
        <f t="shared" si="3"/>
        <v>1</v>
      </c>
    </row>
    <row r="212" spans="1:42" x14ac:dyDescent="0.25">
      <c r="A212" t="s">
        <v>34</v>
      </c>
      <c r="B212" t="s">
        <v>30</v>
      </c>
      <c r="C212" s="20">
        <v>42122</v>
      </c>
      <c r="D212">
        <v>1</v>
      </c>
      <c r="E212" t="s">
        <v>56</v>
      </c>
      <c r="G212" s="25" t="s">
        <v>73</v>
      </c>
      <c r="H212" t="s">
        <v>22</v>
      </c>
      <c r="I212">
        <v>4</v>
      </c>
      <c r="J212" s="2" t="s">
        <v>20</v>
      </c>
      <c r="K212" s="22" t="str">
        <f>IF(ISNUMBER(AVERAGEIFS(Observed!K$2:K$10000,Observed!$A$2:$A$10000,$A212,Observed!$C$2:$C$10000,$C212)),AVERAGEIFS(Observed!K$2:K$10000,Observed!$A$2:$A$10000,$A212,Observed!$C$2:$C$10000,$C212),"")</f>
        <v/>
      </c>
      <c r="L212" s="23" t="str">
        <f>IF(ISNUMBER(AVERAGEIFS(Observed!L$2:L$10000,Observed!$A$2:$A$10000,$A212,Observed!$C$2:$C$10000,$C212)),AVERAGEIFS(Observed!L$2:L$10000,Observed!$A$2:$A$10000,$A212,Observed!$C$2:$C$10000,$C212),"")</f>
        <v/>
      </c>
      <c r="M212" s="23">
        <f>IF(ISNUMBER(AVERAGEIFS(Observed!M$2:M$10000,Observed!$A$2:$A$10000,$A212,Observed!$C$2:$C$10000,$C212)),AVERAGEIFS(Observed!M$2:M$10000,Observed!$A$2:$A$10000,$A212,Observed!$C$2:$C$10000,$C212),"")</f>
        <v>236.65</v>
      </c>
      <c r="N212" s="23">
        <f>IF(ISNUMBER(AVERAGEIFS(Observed!N$2:N$10000,Observed!$A$2:$A$10000,$A212,Observed!$C$2:$C$10000,$C212)),AVERAGEIFS(Observed!N$2:N$10000,Observed!$A$2:$A$10000,$A212,Observed!$C$2:$C$10000,$C212),"")</f>
        <v>236.65</v>
      </c>
      <c r="O212" s="23">
        <f>IF(ISNUMBER(AVERAGEIFS(Observed!O$2:O$10000,Observed!$A$2:$A$10000,$A212,Observed!$C$2:$C$10000,$C212)),AVERAGEIFS(Observed!O$2:O$10000,Observed!$A$2:$A$10000,$A212,Observed!$C$2:$C$10000,$C212),"")</f>
        <v>1077.4033333333334</v>
      </c>
      <c r="P212" s="24" t="str">
        <f>IF(ISNUMBER(AVERAGEIFS(Observed!P$2:P$10000,Observed!$A$2:$A$10000,$A212,Observed!$C$2:$C$10000,$C212)),AVERAGEIFS(Observed!P$2:P$10000,Observed!$A$2:$A$10000,$A212,Observed!$C$2:$C$10000,$C212),"")</f>
        <v/>
      </c>
      <c r="Q212" s="24" t="str">
        <f>IF(ISNUMBER(AVERAGEIFS(Observed!Q$2:Q$10000,Observed!$A$2:$A$10000,$A212,Observed!$C$2:$C$10000,$C212)),AVERAGEIFS(Observed!Q$2:Q$10000,Observed!$A$2:$A$10000,$A212,Observed!$C$2:$C$10000,$C212),"")</f>
        <v/>
      </c>
      <c r="R212" s="24" t="str">
        <f>IF(ISNUMBER(AVERAGEIFS(Observed!R$2:R$10000,Observed!$A$2:$A$10000,$A212,Observed!$C$2:$C$10000,$C212)),AVERAGEIFS(Observed!R$2:R$10000,Observed!$A$2:$A$10000,$A212,Observed!$C$2:$C$10000,$C212),"")</f>
        <v/>
      </c>
      <c r="S212" s="22" t="str">
        <f>IF(ISNUMBER(AVERAGEIFS(Observed!S$2:S$10000,Observed!$A$2:$A$10000,$A212,Observed!$C$2:$C$10000,$C212)),AVERAGEIFS(Observed!S$2:S$10000,Observed!$A$2:$A$10000,$A212,Observed!$C$2:$C$10000,$C212),"")</f>
        <v/>
      </c>
      <c r="T212" s="23" t="str">
        <f>IF(ISNUMBER(AVERAGEIFS(Observed!T$2:T$10000,Observed!$A$2:$A$10000,$A212,Observed!$C$2:$C$10000,$C212)),AVERAGEIFS(Observed!T$2:T$10000,Observed!$A$2:$A$10000,$A212,Observed!$C$2:$C$10000,$C212),"")</f>
        <v/>
      </c>
      <c r="U212" s="23" t="str">
        <f>IF(ISNUMBER(AVERAGEIFS(Observed!U$2:U$10000,Observed!$A$2:$A$10000,$A212,Observed!$C$2:$C$10000,$C212)),AVERAGEIFS(Observed!U$2:U$10000,Observed!$A$2:$A$10000,$A212,Observed!$C$2:$C$10000,$C212),"")</f>
        <v/>
      </c>
      <c r="V212" s="23" t="str">
        <f>IF(ISNUMBER(AVERAGEIFS(Observed!V$2:V$10000,Observed!$A$2:$A$10000,$A212,Observed!$C$2:$C$10000,$C212)),AVERAGEIFS(Observed!V$2:V$10000,Observed!$A$2:$A$10000,$A212,Observed!$C$2:$C$10000,$C212),"")</f>
        <v/>
      </c>
      <c r="W212" s="23" t="str">
        <f>IF(ISNUMBER(AVERAGEIFS(Observed!W$2:W$10000,Observed!$A$2:$A$10000,$A212,Observed!$C$2:$C$10000,$C212)),AVERAGEIFS(Observed!W$2:W$10000,Observed!$A$2:$A$10000,$A212,Observed!$C$2:$C$10000,$C212),"")</f>
        <v/>
      </c>
      <c r="X212" s="23" t="str">
        <f>IF(ISNUMBER(AVERAGEIFS(Observed!X$2:X$10000,Observed!$A$2:$A$10000,$A212,Observed!$C$2:$C$10000,$C212)),AVERAGEIFS(Observed!X$2:X$10000,Observed!$A$2:$A$10000,$A212,Observed!$C$2:$C$10000,$C212),"")</f>
        <v/>
      </c>
      <c r="Y212" s="23" t="str">
        <f>IF(ISNUMBER(AVERAGEIFS(Observed!Y$2:Y$10000,Observed!$A$2:$A$10000,$A212,Observed!$C$2:$C$10000,$C212)),AVERAGEIFS(Observed!Y$2:Y$10000,Observed!$A$2:$A$10000,$A212,Observed!$C$2:$C$10000,$C212),"")</f>
        <v/>
      </c>
      <c r="Z212" s="23" t="str">
        <f>IF(ISNUMBER(AVERAGEIFS(Observed!Z$2:Z$10000,Observed!$A$2:$A$10000,$A212,Observed!$C$2:$C$10000,$C212)),AVERAGEIFS(Observed!Z$2:Z$10000,Observed!$A$2:$A$10000,$A212,Observed!$C$2:$C$10000,$C212),"")</f>
        <v/>
      </c>
      <c r="AA212" s="23" t="str">
        <f>IF(ISNUMBER(AVERAGEIFS(Observed!AA$2:AA$10000,Observed!$A$2:$A$10000,$A212,Observed!$C$2:$C$10000,$C212)),AVERAGEIFS(Observed!AA$2:AA$10000,Observed!$A$2:$A$10000,$A212,Observed!$C$2:$C$10000,$C212),"")</f>
        <v/>
      </c>
      <c r="AB212" s="23" t="str">
        <f>IF(ISNUMBER(AVERAGEIFS(Observed!AB$2:AB$10000,Observed!$A$2:$A$10000,$A212,Observed!$C$2:$C$10000,$C212)),AVERAGEIFS(Observed!AB$2:AB$10000,Observed!$A$2:$A$10000,$A212,Observed!$C$2:$C$10000,$C212),"")</f>
        <v/>
      </c>
      <c r="AC212" s="23" t="str">
        <f>IF(ISNUMBER(AVERAGEIFS(Observed!AC$2:AC$10000,Observed!$A$2:$A$10000,$A212,Observed!$C$2:$C$10000,$C212)),AVERAGEIFS(Observed!AC$2:AC$10000,Observed!$A$2:$A$10000,$A212,Observed!$C$2:$C$10000,$C212),"")</f>
        <v/>
      </c>
      <c r="AD212" s="23">
        <f>IF(ISNUMBER(AVERAGEIFS(Observed!AD$2:AD$10000,Observed!$A$2:$A$10000,$A212,Observed!$C$2:$C$10000,$C212)),AVERAGEIFS(Observed!AD$2:AD$10000,Observed!$A$2:$A$10000,$A212,Observed!$C$2:$C$10000,$C212),"")</f>
        <v>19.399999999999999</v>
      </c>
      <c r="AE212" s="24">
        <f>IF(ISNUMBER(AVERAGEIFS(Observed!AE$2:AE$10000,Observed!$A$2:$A$10000,$A212,Observed!$C$2:$C$10000,$C212)),AVERAGEIFS(Observed!AE$2:AE$10000,Observed!$A$2:$A$10000,$A212,Observed!$C$2:$C$10000,$C212),"")</f>
        <v>3.1333333333333331E-2</v>
      </c>
      <c r="AF212" s="24">
        <f>IF(ISNUMBER(AVERAGEIFS(Observed!AF$2:AF$10000,Observed!$A$2:$A$10000,$A212,Observed!$C$2:$C$10000,$C212)),AVERAGEIFS(Observed!AF$2:AF$10000,Observed!$A$2:$A$10000,$A212,Observed!$C$2:$C$10000,$C212),"")</f>
        <v>3.1333333333333331E-2</v>
      </c>
      <c r="AG212" s="23" t="str">
        <f>IF(ISNUMBER(AVERAGEIFS(Observed!AG$2:AG$10000,Observed!$A$2:$A$10000,$A212,Observed!$C$2:$C$10000,$C212)),AVERAGEIFS(Observed!AG$2:AG$10000,Observed!$A$2:$A$10000,$A212,Observed!$C$2:$C$10000,$C212),"")</f>
        <v/>
      </c>
      <c r="AH212" s="23" t="str">
        <f>IF(ISNUMBER(AVERAGEIFS(Observed!AH$2:AH$10000,Observed!$A$2:$A$10000,$A212,Observed!$C$2:$C$10000,$C212)),AVERAGEIFS(Observed!AH$2:AH$10000,Observed!$A$2:$A$10000,$A212,Observed!$C$2:$C$10000,$C212),"")</f>
        <v/>
      </c>
      <c r="AI212" s="22" t="str">
        <f>IF(ISNUMBER(AVERAGEIFS(Observed!AI$2:AI$10000,Observed!$A$2:$A$10000,$A212,Observed!$C$2:$C$10000,$C212)),AVERAGEIFS(Observed!AI$2:AI$10000,Observed!$A$2:$A$10000,$A212,Observed!$C$2:$C$10000,$C212),"")</f>
        <v/>
      </c>
      <c r="AJ212" s="23" t="str">
        <f>IF(ISNUMBER(AVERAGEIFS(Observed!AJ$2:AJ$10000,Observed!$A$2:$A$10000,$A212,Observed!$C$2:$C$10000,$C212)),AVERAGEIFS(Observed!AJ$2:AJ$10000,Observed!$A$2:$A$10000,$A212,Observed!$C$2:$C$10000,$C212),"")</f>
        <v/>
      </c>
      <c r="AK212" s="23" t="str">
        <f>IF(ISNUMBER(AVERAGEIFS(Observed!AK$2:AK$10000,Observed!$A$2:$A$10000,$A212,Observed!$C$2:$C$10000,$C212)),AVERAGEIFS(Observed!AK$2:AK$10000,Observed!$A$2:$A$10000,$A212,Observed!$C$2:$C$10000,$C212),"")</f>
        <v/>
      </c>
      <c r="AL212" s="23" t="str">
        <f>IF(ISNUMBER(AVERAGEIFS(Observed!AL$2:AL$10000,Observed!$A$2:$A$10000,$A212,Observed!$C$2:$C$10000,$C212)),AVERAGEIFS(Observed!AL$2:AL$10000,Observed!$A$2:$A$10000,$A212,Observed!$C$2:$C$10000,$C212),"")</f>
        <v/>
      </c>
      <c r="AM212" s="23">
        <f>IF(ISNUMBER(AVERAGEIFS(Observed!AM$2:AM$10000,Observed!$A$2:$A$10000,$A212,Observed!$C$2:$C$10000,$C212)),AVERAGEIFS(Observed!AM$2:AM$10000,Observed!$A$2:$A$10000,$A212,Observed!$C$2:$C$10000,$C212),"")</f>
        <v>7.34</v>
      </c>
      <c r="AN212" s="23">
        <f>IF(ISNUMBER(AVERAGEIFS(Observed!AN$2:AN$10000,Observed!$A$2:$A$10000,$A212,Observed!$C$2:$C$10000,$C212)),AVERAGEIFS(Observed!AN$2:AN$10000,Observed!$A$2:$A$10000,$A212,Observed!$C$2:$C$10000,$C212),"")</f>
        <v>31.933000000000003</v>
      </c>
      <c r="AO212" s="2">
        <f>COUNTIFS(Observed!$A$2:$A$10000,$A212,Observed!$C$2:$C$10000,$C212)</f>
        <v>3</v>
      </c>
      <c r="AP212" s="2">
        <f t="shared" si="3"/>
        <v>8</v>
      </c>
    </row>
    <row r="213" spans="1:42" x14ac:dyDescent="0.25">
      <c r="A213" t="s">
        <v>33</v>
      </c>
      <c r="B213" t="s">
        <v>30</v>
      </c>
      <c r="C213" s="20">
        <v>42122</v>
      </c>
      <c r="D213">
        <v>1</v>
      </c>
      <c r="E213" t="s">
        <v>58</v>
      </c>
      <c r="G213" s="25" t="s">
        <v>73</v>
      </c>
      <c r="H213" t="s">
        <v>22</v>
      </c>
      <c r="I213">
        <v>4</v>
      </c>
      <c r="J213" s="2" t="s">
        <v>20</v>
      </c>
      <c r="K213" s="22" t="str">
        <f>IF(ISNUMBER(AVERAGEIFS(Observed!K$2:K$10000,Observed!$A$2:$A$10000,$A213,Observed!$C$2:$C$10000,$C213)),AVERAGEIFS(Observed!K$2:K$10000,Observed!$A$2:$A$10000,$A213,Observed!$C$2:$C$10000,$C213),"")</f>
        <v/>
      </c>
      <c r="L213" s="23" t="str">
        <f>IF(ISNUMBER(AVERAGEIFS(Observed!L$2:L$10000,Observed!$A$2:$A$10000,$A213,Observed!$C$2:$C$10000,$C213)),AVERAGEIFS(Observed!L$2:L$10000,Observed!$A$2:$A$10000,$A213,Observed!$C$2:$C$10000,$C213),"")</f>
        <v/>
      </c>
      <c r="M213" s="23">
        <f>IF(ISNUMBER(AVERAGEIFS(Observed!M$2:M$10000,Observed!$A$2:$A$10000,$A213,Observed!$C$2:$C$10000,$C213)),AVERAGEIFS(Observed!M$2:M$10000,Observed!$A$2:$A$10000,$A213,Observed!$C$2:$C$10000,$C213),"")</f>
        <v>87.320000000000007</v>
      </c>
      <c r="N213" s="23">
        <f>IF(ISNUMBER(AVERAGEIFS(Observed!N$2:N$10000,Observed!$A$2:$A$10000,$A213,Observed!$C$2:$C$10000,$C213)),AVERAGEIFS(Observed!N$2:N$10000,Observed!$A$2:$A$10000,$A213,Observed!$C$2:$C$10000,$C213),"")</f>
        <v>87.320000000000007</v>
      </c>
      <c r="O213" s="23">
        <f>IF(ISNUMBER(AVERAGEIFS(Observed!O$2:O$10000,Observed!$A$2:$A$10000,$A213,Observed!$C$2:$C$10000,$C213)),AVERAGEIFS(Observed!O$2:O$10000,Observed!$A$2:$A$10000,$A213,Observed!$C$2:$C$10000,$C213),"")</f>
        <v>647.55999999999995</v>
      </c>
      <c r="P213" s="24" t="str">
        <f>IF(ISNUMBER(AVERAGEIFS(Observed!P$2:P$10000,Observed!$A$2:$A$10000,$A213,Observed!$C$2:$C$10000,$C213)),AVERAGEIFS(Observed!P$2:P$10000,Observed!$A$2:$A$10000,$A213,Observed!$C$2:$C$10000,$C213),"")</f>
        <v/>
      </c>
      <c r="Q213" s="24" t="str">
        <f>IF(ISNUMBER(AVERAGEIFS(Observed!Q$2:Q$10000,Observed!$A$2:$A$10000,$A213,Observed!$C$2:$C$10000,$C213)),AVERAGEIFS(Observed!Q$2:Q$10000,Observed!$A$2:$A$10000,$A213,Observed!$C$2:$C$10000,$C213),"")</f>
        <v/>
      </c>
      <c r="R213" s="24" t="str">
        <f>IF(ISNUMBER(AVERAGEIFS(Observed!R$2:R$10000,Observed!$A$2:$A$10000,$A213,Observed!$C$2:$C$10000,$C213)),AVERAGEIFS(Observed!R$2:R$10000,Observed!$A$2:$A$10000,$A213,Observed!$C$2:$C$10000,$C213),"")</f>
        <v/>
      </c>
      <c r="S213" s="22" t="str">
        <f>IF(ISNUMBER(AVERAGEIFS(Observed!S$2:S$10000,Observed!$A$2:$A$10000,$A213,Observed!$C$2:$C$10000,$C213)),AVERAGEIFS(Observed!S$2:S$10000,Observed!$A$2:$A$10000,$A213,Observed!$C$2:$C$10000,$C213),"")</f>
        <v/>
      </c>
      <c r="T213" s="23" t="str">
        <f>IF(ISNUMBER(AVERAGEIFS(Observed!T$2:T$10000,Observed!$A$2:$A$10000,$A213,Observed!$C$2:$C$10000,$C213)),AVERAGEIFS(Observed!T$2:T$10000,Observed!$A$2:$A$10000,$A213,Observed!$C$2:$C$10000,$C213),"")</f>
        <v/>
      </c>
      <c r="U213" s="23" t="str">
        <f>IF(ISNUMBER(AVERAGEIFS(Observed!U$2:U$10000,Observed!$A$2:$A$10000,$A213,Observed!$C$2:$C$10000,$C213)),AVERAGEIFS(Observed!U$2:U$10000,Observed!$A$2:$A$10000,$A213,Observed!$C$2:$C$10000,$C213),"")</f>
        <v/>
      </c>
      <c r="V213" s="23" t="str">
        <f>IF(ISNUMBER(AVERAGEIFS(Observed!V$2:V$10000,Observed!$A$2:$A$10000,$A213,Observed!$C$2:$C$10000,$C213)),AVERAGEIFS(Observed!V$2:V$10000,Observed!$A$2:$A$10000,$A213,Observed!$C$2:$C$10000,$C213),"")</f>
        <v/>
      </c>
      <c r="W213" s="23" t="str">
        <f>IF(ISNUMBER(AVERAGEIFS(Observed!W$2:W$10000,Observed!$A$2:$A$10000,$A213,Observed!$C$2:$C$10000,$C213)),AVERAGEIFS(Observed!W$2:W$10000,Observed!$A$2:$A$10000,$A213,Observed!$C$2:$C$10000,$C213),"")</f>
        <v/>
      </c>
      <c r="X213" s="23" t="str">
        <f>IF(ISNUMBER(AVERAGEIFS(Observed!X$2:X$10000,Observed!$A$2:$A$10000,$A213,Observed!$C$2:$C$10000,$C213)),AVERAGEIFS(Observed!X$2:X$10000,Observed!$A$2:$A$10000,$A213,Observed!$C$2:$C$10000,$C213),"")</f>
        <v/>
      </c>
      <c r="Y213" s="23" t="str">
        <f>IF(ISNUMBER(AVERAGEIFS(Observed!Y$2:Y$10000,Observed!$A$2:$A$10000,$A213,Observed!$C$2:$C$10000,$C213)),AVERAGEIFS(Observed!Y$2:Y$10000,Observed!$A$2:$A$10000,$A213,Observed!$C$2:$C$10000,$C213),"")</f>
        <v/>
      </c>
      <c r="Z213" s="23" t="str">
        <f>IF(ISNUMBER(AVERAGEIFS(Observed!Z$2:Z$10000,Observed!$A$2:$A$10000,$A213,Observed!$C$2:$C$10000,$C213)),AVERAGEIFS(Observed!Z$2:Z$10000,Observed!$A$2:$A$10000,$A213,Observed!$C$2:$C$10000,$C213),"")</f>
        <v/>
      </c>
      <c r="AA213" s="23" t="str">
        <f>IF(ISNUMBER(AVERAGEIFS(Observed!AA$2:AA$10000,Observed!$A$2:$A$10000,$A213,Observed!$C$2:$C$10000,$C213)),AVERAGEIFS(Observed!AA$2:AA$10000,Observed!$A$2:$A$10000,$A213,Observed!$C$2:$C$10000,$C213),"")</f>
        <v/>
      </c>
      <c r="AB213" s="23" t="str">
        <f>IF(ISNUMBER(AVERAGEIFS(Observed!AB$2:AB$10000,Observed!$A$2:$A$10000,$A213,Observed!$C$2:$C$10000,$C213)),AVERAGEIFS(Observed!AB$2:AB$10000,Observed!$A$2:$A$10000,$A213,Observed!$C$2:$C$10000,$C213),"")</f>
        <v/>
      </c>
      <c r="AC213" s="23" t="str">
        <f>IF(ISNUMBER(AVERAGEIFS(Observed!AC$2:AC$10000,Observed!$A$2:$A$10000,$A213,Observed!$C$2:$C$10000,$C213)),AVERAGEIFS(Observed!AC$2:AC$10000,Observed!$A$2:$A$10000,$A213,Observed!$C$2:$C$10000,$C213),"")</f>
        <v/>
      </c>
      <c r="AD213" s="23">
        <f>IF(ISNUMBER(AVERAGEIFS(Observed!AD$2:AD$10000,Observed!$A$2:$A$10000,$A213,Observed!$C$2:$C$10000,$C213)),AVERAGEIFS(Observed!AD$2:AD$10000,Observed!$A$2:$A$10000,$A213,Observed!$C$2:$C$10000,$C213),"")</f>
        <v>18.366666666666664</v>
      </c>
      <c r="AE213" s="24">
        <f>IF(ISNUMBER(AVERAGEIFS(Observed!AE$2:AE$10000,Observed!$A$2:$A$10000,$A213,Observed!$C$2:$C$10000,$C213)),AVERAGEIFS(Observed!AE$2:AE$10000,Observed!$A$2:$A$10000,$A213,Observed!$C$2:$C$10000,$C213),"")</f>
        <v>2.9333333333333333E-2</v>
      </c>
      <c r="AF213" s="24">
        <f>IF(ISNUMBER(AVERAGEIFS(Observed!AF$2:AF$10000,Observed!$A$2:$A$10000,$A213,Observed!$C$2:$C$10000,$C213)),AVERAGEIFS(Observed!AF$2:AF$10000,Observed!$A$2:$A$10000,$A213,Observed!$C$2:$C$10000,$C213),"")</f>
        <v>2.9333333333333333E-2</v>
      </c>
      <c r="AG213" s="23" t="str">
        <f>IF(ISNUMBER(AVERAGEIFS(Observed!AG$2:AG$10000,Observed!$A$2:$A$10000,$A213,Observed!$C$2:$C$10000,$C213)),AVERAGEIFS(Observed!AG$2:AG$10000,Observed!$A$2:$A$10000,$A213,Observed!$C$2:$C$10000,$C213),"")</f>
        <v/>
      </c>
      <c r="AH213" s="23" t="str">
        <f>IF(ISNUMBER(AVERAGEIFS(Observed!AH$2:AH$10000,Observed!$A$2:$A$10000,$A213,Observed!$C$2:$C$10000,$C213)),AVERAGEIFS(Observed!AH$2:AH$10000,Observed!$A$2:$A$10000,$A213,Observed!$C$2:$C$10000,$C213),"")</f>
        <v/>
      </c>
      <c r="AI213" s="22" t="str">
        <f>IF(ISNUMBER(AVERAGEIFS(Observed!AI$2:AI$10000,Observed!$A$2:$A$10000,$A213,Observed!$C$2:$C$10000,$C213)),AVERAGEIFS(Observed!AI$2:AI$10000,Observed!$A$2:$A$10000,$A213,Observed!$C$2:$C$10000,$C213),"")</f>
        <v/>
      </c>
      <c r="AJ213" s="23" t="str">
        <f>IF(ISNUMBER(AVERAGEIFS(Observed!AJ$2:AJ$10000,Observed!$A$2:$A$10000,$A213,Observed!$C$2:$C$10000,$C213)),AVERAGEIFS(Observed!AJ$2:AJ$10000,Observed!$A$2:$A$10000,$A213,Observed!$C$2:$C$10000,$C213),"")</f>
        <v/>
      </c>
      <c r="AK213" s="23" t="str">
        <f>IF(ISNUMBER(AVERAGEIFS(Observed!AK$2:AK$10000,Observed!$A$2:$A$10000,$A213,Observed!$C$2:$C$10000,$C213)),AVERAGEIFS(Observed!AK$2:AK$10000,Observed!$A$2:$A$10000,$A213,Observed!$C$2:$C$10000,$C213),"")</f>
        <v/>
      </c>
      <c r="AL213" s="23" t="str">
        <f>IF(ISNUMBER(AVERAGEIFS(Observed!AL$2:AL$10000,Observed!$A$2:$A$10000,$A213,Observed!$C$2:$C$10000,$C213)),AVERAGEIFS(Observed!AL$2:AL$10000,Observed!$A$2:$A$10000,$A213,Observed!$C$2:$C$10000,$C213),"")</f>
        <v/>
      </c>
      <c r="AM213" s="23">
        <f>IF(ISNUMBER(AVERAGEIFS(Observed!AM$2:AM$10000,Observed!$A$2:$A$10000,$A213,Observed!$C$2:$C$10000,$C213)),AVERAGEIFS(Observed!AM$2:AM$10000,Observed!$A$2:$A$10000,$A213,Observed!$C$2:$C$10000,$C213),"")</f>
        <v>2.5733333333333337</v>
      </c>
      <c r="AN213" s="23">
        <f>IF(ISNUMBER(AVERAGEIFS(Observed!AN$2:AN$10000,Observed!$A$2:$A$10000,$A213,Observed!$C$2:$C$10000,$C213)),AVERAGEIFS(Observed!AN$2:AN$10000,Observed!$A$2:$A$10000,$A213,Observed!$C$2:$C$10000,$C213),"")</f>
        <v>18.033666666666665</v>
      </c>
      <c r="AO213" s="2">
        <f>COUNTIFS(Observed!$A$2:$A$10000,$A213,Observed!$C$2:$C$10000,$C213)</f>
        <v>3</v>
      </c>
      <c r="AP213" s="2">
        <f t="shared" si="3"/>
        <v>8</v>
      </c>
    </row>
    <row r="214" spans="1:42" x14ac:dyDescent="0.25">
      <c r="A214" t="s">
        <v>29</v>
      </c>
      <c r="B214" t="s">
        <v>30</v>
      </c>
      <c r="C214" s="20">
        <v>42122</v>
      </c>
      <c r="D214">
        <v>1</v>
      </c>
      <c r="E214" t="s">
        <v>55</v>
      </c>
      <c r="G214" s="25" t="s">
        <v>73</v>
      </c>
      <c r="H214" t="s">
        <v>22</v>
      </c>
      <c r="I214">
        <v>4</v>
      </c>
      <c r="J214" s="2" t="s">
        <v>20</v>
      </c>
      <c r="K214" s="22" t="str">
        <f>IF(ISNUMBER(AVERAGEIFS(Observed!K$2:K$10000,Observed!$A$2:$A$10000,$A214,Observed!$C$2:$C$10000,$C214)),AVERAGEIFS(Observed!K$2:K$10000,Observed!$A$2:$A$10000,$A214,Observed!$C$2:$C$10000,$C214),"")</f>
        <v/>
      </c>
      <c r="L214" s="23" t="str">
        <f>IF(ISNUMBER(AVERAGEIFS(Observed!L$2:L$10000,Observed!$A$2:$A$10000,$A214,Observed!$C$2:$C$10000,$C214)),AVERAGEIFS(Observed!L$2:L$10000,Observed!$A$2:$A$10000,$A214,Observed!$C$2:$C$10000,$C214),"")</f>
        <v/>
      </c>
      <c r="M214" s="23">
        <f>IF(ISNUMBER(AVERAGEIFS(Observed!M$2:M$10000,Observed!$A$2:$A$10000,$A214,Observed!$C$2:$C$10000,$C214)),AVERAGEIFS(Observed!M$2:M$10000,Observed!$A$2:$A$10000,$A214,Observed!$C$2:$C$10000,$C214),"")</f>
        <v>149.09</v>
      </c>
      <c r="N214" s="23">
        <f>IF(ISNUMBER(AVERAGEIFS(Observed!N$2:N$10000,Observed!$A$2:$A$10000,$A214,Observed!$C$2:$C$10000,$C214)),AVERAGEIFS(Observed!N$2:N$10000,Observed!$A$2:$A$10000,$A214,Observed!$C$2:$C$10000,$C214),"")</f>
        <v>149.09</v>
      </c>
      <c r="O214" s="23">
        <f>IF(ISNUMBER(AVERAGEIFS(Observed!O$2:O$10000,Observed!$A$2:$A$10000,$A214,Observed!$C$2:$C$10000,$C214)),AVERAGEIFS(Observed!O$2:O$10000,Observed!$A$2:$A$10000,$A214,Observed!$C$2:$C$10000,$C214),"")</f>
        <v>814.45333333333326</v>
      </c>
      <c r="P214" s="24" t="str">
        <f>IF(ISNUMBER(AVERAGEIFS(Observed!P$2:P$10000,Observed!$A$2:$A$10000,$A214,Observed!$C$2:$C$10000,$C214)),AVERAGEIFS(Observed!P$2:P$10000,Observed!$A$2:$A$10000,$A214,Observed!$C$2:$C$10000,$C214),"")</f>
        <v/>
      </c>
      <c r="Q214" s="24" t="str">
        <f>IF(ISNUMBER(AVERAGEIFS(Observed!Q$2:Q$10000,Observed!$A$2:$A$10000,$A214,Observed!$C$2:$C$10000,$C214)),AVERAGEIFS(Observed!Q$2:Q$10000,Observed!$A$2:$A$10000,$A214,Observed!$C$2:$C$10000,$C214),"")</f>
        <v/>
      </c>
      <c r="R214" s="24" t="str">
        <f>IF(ISNUMBER(AVERAGEIFS(Observed!R$2:R$10000,Observed!$A$2:$A$10000,$A214,Observed!$C$2:$C$10000,$C214)),AVERAGEIFS(Observed!R$2:R$10000,Observed!$A$2:$A$10000,$A214,Observed!$C$2:$C$10000,$C214),"")</f>
        <v/>
      </c>
      <c r="S214" s="22" t="str">
        <f>IF(ISNUMBER(AVERAGEIFS(Observed!S$2:S$10000,Observed!$A$2:$A$10000,$A214,Observed!$C$2:$C$10000,$C214)),AVERAGEIFS(Observed!S$2:S$10000,Observed!$A$2:$A$10000,$A214,Observed!$C$2:$C$10000,$C214),"")</f>
        <v/>
      </c>
      <c r="T214" s="23" t="str">
        <f>IF(ISNUMBER(AVERAGEIFS(Observed!T$2:T$10000,Observed!$A$2:$A$10000,$A214,Observed!$C$2:$C$10000,$C214)),AVERAGEIFS(Observed!T$2:T$10000,Observed!$A$2:$A$10000,$A214,Observed!$C$2:$C$10000,$C214),"")</f>
        <v/>
      </c>
      <c r="U214" s="23" t="str">
        <f>IF(ISNUMBER(AVERAGEIFS(Observed!U$2:U$10000,Observed!$A$2:$A$10000,$A214,Observed!$C$2:$C$10000,$C214)),AVERAGEIFS(Observed!U$2:U$10000,Observed!$A$2:$A$10000,$A214,Observed!$C$2:$C$10000,$C214),"")</f>
        <v/>
      </c>
      <c r="V214" s="23" t="str">
        <f>IF(ISNUMBER(AVERAGEIFS(Observed!V$2:V$10000,Observed!$A$2:$A$10000,$A214,Observed!$C$2:$C$10000,$C214)),AVERAGEIFS(Observed!V$2:V$10000,Observed!$A$2:$A$10000,$A214,Observed!$C$2:$C$10000,$C214),"")</f>
        <v/>
      </c>
      <c r="W214" s="23" t="str">
        <f>IF(ISNUMBER(AVERAGEIFS(Observed!W$2:W$10000,Observed!$A$2:$A$10000,$A214,Observed!$C$2:$C$10000,$C214)),AVERAGEIFS(Observed!W$2:W$10000,Observed!$A$2:$A$10000,$A214,Observed!$C$2:$C$10000,$C214),"")</f>
        <v/>
      </c>
      <c r="X214" s="23" t="str">
        <f>IF(ISNUMBER(AVERAGEIFS(Observed!X$2:X$10000,Observed!$A$2:$A$10000,$A214,Observed!$C$2:$C$10000,$C214)),AVERAGEIFS(Observed!X$2:X$10000,Observed!$A$2:$A$10000,$A214,Observed!$C$2:$C$10000,$C214),"")</f>
        <v/>
      </c>
      <c r="Y214" s="23" t="str">
        <f>IF(ISNUMBER(AVERAGEIFS(Observed!Y$2:Y$10000,Observed!$A$2:$A$10000,$A214,Observed!$C$2:$C$10000,$C214)),AVERAGEIFS(Observed!Y$2:Y$10000,Observed!$A$2:$A$10000,$A214,Observed!$C$2:$C$10000,$C214),"")</f>
        <v/>
      </c>
      <c r="Z214" s="23" t="str">
        <f>IF(ISNUMBER(AVERAGEIFS(Observed!Z$2:Z$10000,Observed!$A$2:$A$10000,$A214,Observed!$C$2:$C$10000,$C214)),AVERAGEIFS(Observed!Z$2:Z$10000,Observed!$A$2:$A$10000,$A214,Observed!$C$2:$C$10000,$C214),"")</f>
        <v/>
      </c>
      <c r="AA214" s="23" t="str">
        <f>IF(ISNUMBER(AVERAGEIFS(Observed!AA$2:AA$10000,Observed!$A$2:$A$10000,$A214,Observed!$C$2:$C$10000,$C214)),AVERAGEIFS(Observed!AA$2:AA$10000,Observed!$A$2:$A$10000,$A214,Observed!$C$2:$C$10000,$C214),"")</f>
        <v/>
      </c>
      <c r="AB214" s="23" t="str">
        <f>IF(ISNUMBER(AVERAGEIFS(Observed!AB$2:AB$10000,Observed!$A$2:$A$10000,$A214,Observed!$C$2:$C$10000,$C214)),AVERAGEIFS(Observed!AB$2:AB$10000,Observed!$A$2:$A$10000,$A214,Observed!$C$2:$C$10000,$C214),"")</f>
        <v/>
      </c>
      <c r="AC214" s="23" t="str">
        <f>IF(ISNUMBER(AVERAGEIFS(Observed!AC$2:AC$10000,Observed!$A$2:$A$10000,$A214,Observed!$C$2:$C$10000,$C214)),AVERAGEIFS(Observed!AC$2:AC$10000,Observed!$A$2:$A$10000,$A214,Observed!$C$2:$C$10000,$C214),"")</f>
        <v/>
      </c>
      <c r="AD214" s="23">
        <f>IF(ISNUMBER(AVERAGEIFS(Observed!AD$2:AD$10000,Observed!$A$2:$A$10000,$A214,Observed!$C$2:$C$10000,$C214)),AVERAGEIFS(Observed!AD$2:AD$10000,Observed!$A$2:$A$10000,$A214,Observed!$C$2:$C$10000,$C214),"")</f>
        <v>16.466666666666669</v>
      </c>
      <c r="AE214" s="24">
        <f>IF(ISNUMBER(AVERAGEIFS(Observed!AE$2:AE$10000,Observed!$A$2:$A$10000,$A214,Observed!$C$2:$C$10000,$C214)),AVERAGEIFS(Observed!AE$2:AE$10000,Observed!$A$2:$A$10000,$A214,Observed!$C$2:$C$10000,$C214),"")</f>
        <v>2.6333333333333337E-2</v>
      </c>
      <c r="AF214" s="24">
        <f>IF(ISNUMBER(AVERAGEIFS(Observed!AF$2:AF$10000,Observed!$A$2:$A$10000,$A214,Observed!$C$2:$C$10000,$C214)),AVERAGEIFS(Observed!AF$2:AF$10000,Observed!$A$2:$A$10000,$A214,Observed!$C$2:$C$10000,$C214),"")</f>
        <v>2.6333333333333337E-2</v>
      </c>
      <c r="AG214" s="23" t="str">
        <f>IF(ISNUMBER(AVERAGEIFS(Observed!AG$2:AG$10000,Observed!$A$2:$A$10000,$A214,Observed!$C$2:$C$10000,$C214)),AVERAGEIFS(Observed!AG$2:AG$10000,Observed!$A$2:$A$10000,$A214,Observed!$C$2:$C$10000,$C214),"")</f>
        <v/>
      </c>
      <c r="AH214" s="23" t="str">
        <f>IF(ISNUMBER(AVERAGEIFS(Observed!AH$2:AH$10000,Observed!$A$2:$A$10000,$A214,Observed!$C$2:$C$10000,$C214)),AVERAGEIFS(Observed!AH$2:AH$10000,Observed!$A$2:$A$10000,$A214,Observed!$C$2:$C$10000,$C214),"")</f>
        <v/>
      </c>
      <c r="AI214" s="22" t="str">
        <f>IF(ISNUMBER(AVERAGEIFS(Observed!AI$2:AI$10000,Observed!$A$2:$A$10000,$A214,Observed!$C$2:$C$10000,$C214)),AVERAGEIFS(Observed!AI$2:AI$10000,Observed!$A$2:$A$10000,$A214,Observed!$C$2:$C$10000,$C214),"")</f>
        <v/>
      </c>
      <c r="AJ214" s="23" t="str">
        <f>IF(ISNUMBER(AVERAGEIFS(Observed!AJ$2:AJ$10000,Observed!$A$2:$A$10000,$A214,Observed!$C$2:$C$10000,$C214)),AVERAGEIFS(Observed!AJ$2:AJ$10000,Observed!$A$2:$A$10000,$A214,Observed!$C$2:$C$10000,$C214),"")</f>
        <v/>
      </c>
      <c r="AK214" s="23" t="str">
        <f>IF(ISNUMBER(AVERAGEIFS(Observed!AK$2:AK$10000,Observed!$A$2:$A$10000,$A214,Observed!$C$2:$C$10000,$C214)),AVERAGEIFS(Observed!AK$2:AK$10000,Observed!$A$2:$A$10000,$A214,Observed!$C$2:$C$10000,$C214),"")</f>
        <v/>
      </c>
      <c r="AL214" s="23" t="str">
        <f>IF(ISNUMBER(AVERAGEIFS(Observed!AL$2:AL$10000,Observed!$A$2:$A$10000,$A214,Observed!$C$2:$C$10000,$C214)),AVERAGEIFS(Observed!AL$2:AL$10000,Observed!$A$2:$A$10000,$A214,Observed!$C$2:$C$10000,$C214),"")</f>
        <v/>
      </c>
      <c r="AM214" s="23">
        <f>IF(ISNUMBER(AVERAGEIFS(Observed!AM$2:AM$10000,Observed!$A$2:$A$10000,$A214,Observed!$C$2:$C$10000,$C214)),AVERAGEIFS(Observed!AM$2:AM$10000,Observed!$A$2:$A$10000,$A214,Observed!$C$2:$C$10000,$C214),"")</f>
        <v>3.9286666666666665</v>
      </c>
      <c r="AN214" s="23">
        <f>IF(ISNUMBER(AVERAGEIFS(Observed!AN$2:AN$10000,Observed!$A$2:$A$10000,$A214,Observed!$C$2:$C$10000,$C214)),AVERAGEIFS(Observed!AN$2:AN$10000,Observed!$A$2:$A$10000,$A214,Observed!$C$2:$C$10000,$C214),"")</f>
        <v>22.441333333333329</v>
      </c>
      <c r="AO214" s="2">
        <f>COUNTIFS(Observed!$A$2:$A$10000,$A214,Observed!$C$2:$C$10000,$C214)</f>
        <v>3</v>
      </c>
      <c r="AP214" s="2">
        <f t="shared" si="3"/>
        <v>8</v>
      </c>
    </row>
    <row r="215" spans="1:42" x14ac:dyDescent="0.25">
      <c r="A215" t="s">
        <v>35</v>
      </c>
      <c r="B215" t="s">
        <v>30</v>
      </c>
      <c r="C215" s="20">
        <v>42122</v>
      </c>
      <c r="D215">
        <v>1</v>
      </c>
      <c r="E215" t="s">
        <v>57</v>
      </c>
      <c r="G215" s="25" t="s">
        <v>73</v>
      </c>
      <c r="H215" t="s">
        <v>22</v>
      </c>
      <c r="I215">
        <v>4</v>
      </c>
      <c r="J215" s="2" t="s">
        <v>20</v>
      </c>
      <c r="K215" s="22" t="str">
        <f>IF(ISNUMBER(AVERAGEIFS(Observed!K$2:K$10000,Observed!$A$2:$A$10000,$A215,Observed!$C$2:$C$10000,$C215)),AVERAGEIFS(Observed!K$2:K$10000,Observed!$A$2:$A$10000,$A215,Observed!$C$2:$C$10000,$C215),"")</f>
        <v/>
      </c>
      <c r="L215" s="23" t="str">
        <f>IF(ISNUMBER(AVERAGEIFS(Observed!L$2:L$10000,Observed!$A$2:$A$10000,$A215,Observed!$C$2:$C$10000,$C215)),AVERAGEIFS(Observed!L$2:L$10000,Observed!$A$2:$A$10000,$A215,Observed!$C$2:$C$10000,$C215),"")</f>
        <v/>
      </c>
      <c r="M215" s="23">
        <f>IF(ISNUMBER(AVERAGEIFS(Observed!M$2:M$10000,Observed!$A$2:$A$10000,$A215,Observed!$C$2:$C$10000,$C215)),AVERAGEIFS(Observed!M$2:M$10000,Observed!$A$2:$A$10000,$A215,Observed!$C$2:$C$10000,$C215),"")</f>
        <v>162.26666666666668</v>
      </c>
      <c r="N215" s="23">
        <f>IF(ISNUMBER(AVERAGEIFS(Observed!N$2:N$10000,Observed!$A$2:$A$10000,$A215,Observed!$C$2:$C$10000,$C215)),AVERAGEIFS(Observed!N$2:N$10000,Observed!$A$2:$A$10000,$A215,Observed!$C$2:$C$10000,$C215),"")</f>
        <v>162.26666666666668</v>
      </c>
      <c r="O215" s="23">
        <f>IF(ISNUMBER(AVERAGEIFS(Observed!O$2:O$10000,Observed!$A$2:$A$10000,$A215,Observed!$C$2:$C$10000,$C215)),AVERAGEIFS(Observed!O$2:O$10000,Observed!$A$2:$A$10000,$A215,Observed!$C$2:$C$10000,$C215),"")</f>
        <v>830.39333333333343</v>
      </c>
      <c r="P215" s="24" t="str">
        <f>IF(ISNUMBER(AVERAGEIFS(Observed!P$2:P$10000,Observed!$A$2:$A$10000,$A215,Observed!$C$2:$C$10000,$C215)),AVERAGEIFS(Observed!P$2:P$10000,Observed!$A$2:$A$10000,$A215,Observed!$C$2:$C$10000,$C215),"")</f>
        <v/>
      </c>
      <c r="Q215" s="24" t="str">
        <f>IF(ISNUMBER(AVERAGEIFS(Observed!Q$2:Q$10000,Observed!$A$2:$A$10000,$A215,Observed!$C$2:$C$10000,$C215)),AVERAGEIFS(Observed!Q$2:Q$10000,Observed!$A$2:$A$10000,$A215,Observed!$C$2:$C$10000,$C215),"")</f>
        <v/>
      </c>
      <c r="R215" s="24" t="str">
        <f>IF(ISNUMBER(AVERAGEIFS(Observed!R$2:R$10000,Observed!$A$2:$A$10000,$A215,Observed!$C$2:$C$10000,$C215)),AVERAGEIFS(Observed!R$2:R$10000,Observed!$A$2:$A$10000,$A215,Observed!$C$2:$C$10000,$C215),"")</f>
        <v/>
      </c>
      <c r="S215" s="22" t="str">
        <f>IF(ISNUMBER(AVERAGEIFS(Observed!S$2:S$10000,Observed!$A$2:$A$10000,$A215,Observed!$C$2:$C$10000,$C215)),AVERAGEIFS(Observed!S$2:S$10000,Observed!$A$2:$A$10000,$A215,Observed!$C$2:$C$10000,$C215),"")</f>
        <v/>
      </c>
      <c r="T215" s="23" t="str">
        <f>IF(ISNUMBER(AVERAGEIFS(Observed!T$2:T$10000,Observed!$A$2:$A$10000,$A215,Observed!$C$2:$C$10000,$C215)),AVERAGEIFS(Observed!T$2:T$10000,Observed!$A$2:$A$10000,$A215,Observed!$C$2:$C$10000,$C215),"")</f>
        <v/>
      </c>
      <c r="U215" s="23" t="str">
        <f>IF(ISNUMBER(AVERAGEIFS(Observed!U$2:U$10000,Observed!$A$2:$A$10000,$A215,Observed!$C$2:$C$10000,$C215)),AVERAGEIFS(Observed!U$2:U$10000,Observed!$A$2:$A$10000,$A215,Observed!$C$2:$C$10000,$C215),"")</f>
        <v/>
      </c>
      <c r="V215" s="23" t="str">
        <f>IF(ISNUMBER(AVERAGEIFS(Observed!V$2:V$10000,Observed!$A$2:$A$10000,$A215,Observed!$C$2:$C$10000,$C215)),AVERAGEIFS(Observed!V$2:V$10000,Observed!$A$2:$A$10000,$A215,Observed!$C$2:$C$10000,$C215),"")</f>
        <v/>
      </c>
      <c r="W215" s="23" t="str">
        <f>IF(ISNUMBER(AVERAGEIFS(Observed!W$2:W$10000,Observed!$A$2:$A$10000,$A215,Observed!$C$2:$C$10000,$C215)),AVERAGEIFS(Observed!W$2:W$10000,Observed!$A$2:$A$10000,$A215,Observed!$C$2:$C$10000,$C215),"")</f>
        <v/>
      </c>
      <c r="X215" s="23" t="str">
        <f>IF(ISNUMBER(AVERAGEIFS(Observed!X$2:X$10000,Observed!$A$2:$A$10000,$A215,Observed!$C$2:$C$10000,$C215)),AVERAGEIFS(Observed!X$2:X$10000,Observed!$A$2:$A$10000,$A215,Observed!$C$2:$C$10000,$C215),"")</f>
        <v/>
      </c>
      <c r="Y215" s="23" t="str">
        <f>IF(ISNUMBER(AVERAGEIFS(Observed!Y$2:Y$10000,Observed!$A$2:$A$10000,$A215,Observed!$C$2:$C$10000,$C215)),AVERAGEIFS(Observed!Y$2:Y$10000,Observed!$A$2:$A$10000,$A215,Observed!$C$2:$C$10000,$C215),"")</f>
        <v/>
      </c>
      <c r="Z215" s="23" t="str">
        <f>IF(ISNUMBER(AVERAGEIFS(Observed!Z$2:Z$10000,Observed!$A$2:$A$10000,$A215,Observed!$C$2:$C$10000,$C215)),AVERAGEIFS(Observed!Z$2:Z$10000,Observed!$A$2:$A$10000,$A215,Observed!$C$2:$C$10000,$C215),"")</f>
        <v/>
      </c>
      <c r="AA215" s="23" t="str">
        <f>IF(ISNUMBER(AVERAGEIFS(Observed!AA$2:AA$10000,Observed!$A$2:$A$10000,$A215,Observed!$C$2:$C$10000,$C215)),AVERAGEIFS(Observed!AA$2:AA$10000,Observed!$A$2:$A$10000,$A215,Observed!$C$2:$C$10000,$C215),"")</f>
        <v/>
      </c>
      <c r="AB215" s="23" t="str">
        <f>IF(ISNUMBER(AVERAGEIFS(Observed!AB$2:AB$10000,Observed!$A$2:$A$10000,$A215,Observed!$C$2:$C$10000,$C215)),AVERAGEIFS(Observed!AB$2:AB$10000,Observed!$A$2:$A$10000,$A215,Observed!$C$2:$C$10000,$C215),"")</f>
        <v/>
      </c>
      <c r="AC215" s="23" t="str">
        <f>IF(ISNUMBER(AVERAGEIFS(Observed!AC$2:AC$10000,Observed!$A$2:$A$10000,$A215,Observed!$C$2:$C$10000,$C215)),AVERAGEIFS(Observed!AC$2:AC$10000,Observed!$A$2:$A$10000,$A215,Observed!$C$2:$C$10000,$C215),"")</f>
        <v/>
      </c>
      <c r="AD215" s="23">
        <f>IF(ISNUMBER(AVERAGEIFS(Observed!AD$2:AD$10000,Observed!$A$2:$A$10000,$A215,Observed!$C$2:$C$10000,$C215)),AVERAGEIFS(Observed!AD$2:AD$10000,Observed!$A$2:$A$10000,$A215,Observed!$C$2:$C$10000,$C215),"")</f>
        <v>16.833333333333332</v>
      </c>
      <c r="AE215" s="24">
        <f>IF(ISNUMBER(AVERAGEIFS(Observed!AE$2:AE$10000,Observed!$A$2:$A$10000,$A215,Observed!$C$2:$C$10000,$C215)),AVERAGEIFS(Observed!AE$2:AE$10000,Observed!$A$2:$A$10000,$A215,Observed!$C$2:$C$10000,$C215),"")</f>
        <v>2.6666666666666668E-2</v>
      </c>
      <c r="AF215" s="24">
        <f>IF(ISNUMBER(AVERAGEIFS(Observed!AF$2:AF$10000,Observed!$A$2:$A$10000,$A215,Observed!$C$2:$C$10000,$C215)),AVERAGEIFS(Observed!AF$2:AF$10000,Observed!$A$2:$A$10000,$A215,Observed!$C$2:$C$10000,$C215),"")</f>
        <v>2.6666666666666668E-2</v>
      </c>
      <c r="AG215" s="23" t="str">
        <f>IF(ISNUMBER(AVERAGEIFS(Observed!AG$2:AG$10000,Observed!$A$2:$A$10000,$A215,Observed!$C$2:$C$10000,$C215)),AVERAGEIFS(Observed!AG$2:AG$10000,Observed!$A$2:$A$10000,$A215,Observed!$C$2:$C$10000,$C215),"")</f>
        <v/>
      </c>
      <c r="AH215" s="23" t="str">
        <f>IF(ISNUMBER(AVERAGEIFS(Observed!AH$2:AH$10000,Observed!$A$2:$A$10000,$A215,Observed!$C$2:$C$10000,$C215)),AVERAGEIFS(Observed!AH$2:AH$10000,Observed!$A$2:$A$10000,$A215,Observed!$C$2:$C$10000,$C215),"")</f>
        <v/>
      </c>
      <c r="AI215" s="22" t="str">
        <f>IF(ISNUMBER(AVERAGEIFS(Observed!AI$2:AI$10000,Observed!$A$2:$A$10000,$A215,Observed!$C$2:$C$10000,$C215)),AVERAGEIFS(Observed!AI$2:AI$10000,Observed!$A$2:$A$10000,$A215,Observed!$C$2:$C$10000,$C215),"")</f>
        <v/>
      </c>
      <c r="AJ215" s="23" t="str">
        <f>IF(ISNUMBER(AVERAGEIFS(Observed!AJ$2:AJ$10000,Observed!$A$2:$A$10000,$A215,Observed!$C$2:$C$10000,$C215)),AVERAGEIFS(Observed!AJ$2:AJ$10000,Observed!$A$2:$A$10000,$A215,Observed!$C$2:$C$10000,$C215),"")</f>
        <v/>
      </c>
      <c r="AK215" s="23" t="str">
        <f>IF(ISNUMBER(AVERAGEIFS(Observed!AK$2:AK$10000,Observed!$A$2:$A$10000,$A215,Observed!$C$2:$C$10000,$C215)),AVERAGEIFS(Observed!AK$2:AK$10000,Observed!$A$2:$A$10000,$A215,Observed!$C$2:$C$10000,$C215),"")</f>
        <v/>
      </c>
      <c r="AL215" s="23" t="str">
        <f>IF(ISNUMBER(AVERAGEIFS(Observed!AL$2:AL$10000,Observed!$A$2:$A$10000,$A215,Observed!$C$2:$C$10000,$C215)),AVERAGEIFS(Observed!AL$2:AL$10000,Observed!$A$2:$A$10000,$A215,Observed!$C$2:$C$10000,$C215),"")</f>
        <v/>
      </c>
      <c r="AM215" s="23">
        <f>IF(ISNUMBER(AVERAGEIFS(Observed!AM$2:AM$10000,Observed!$A$2:$A$10000,$A215,Observed!$C$2:$C$10000,$C215)),AVERAGEIFS(Observed!AM$2:AM$10000,Observed!$A$2:$A$10000,$A215,Observed!$C$2:$C$10000,$C215),"")</f>
        <v>4.3183333333333334</v>
      </c>
      <c r="AN215" s="23">
        <f>IF(ISNUMBER(AVERAGEIFS(Observed!AN$2:AN$10000,Observed!$A$2:$A$10000,$A215,Observed!$C$2:$C$10000,$C215)),AVERAGEIFS(Observed!AN$2:AN$10000,Observed!$A$2:$A$10000,$A215,Observed!$C$2:$C$10000,$C215),"")</f>
        <v>22.641000000000002</v>
      </c>
      <c r="AO215" s="2">
        <f>COUNTIFS(Observed!$A$2:$A$10000,$A215,Observed!$C$2:$C$10000,$C215)</f>
        <v>3</v>
      </c>
      <c r="AP215" s="2">
        <f t="shared" si="3"/>
        <v>8</v>
      </c>
    </row>
    <row r="216" spans="1:42" x14ac:dyDescent="0.25">
      <c r="A216" t="s">
        <v>32</v>
      </c>
      <c r="B216" t="s">
        <v>30</v>
      </c>
      <c r="C216" s="20">
        <v>42122</v>
      </c>
      <c r="D216">
        <v>1</v>
      </c>
      <c r="E216" t="s">
        <v>59</v>
      </c>
      <c r="G216" s="25" t="s">
        <v>73</v>
      </c>
      <c r="H216" t="s">
        <v>22</v>
      </c>
      <c r="I216">
        <v>4</v>
      </c>
      <c r="J216" s="2" t="s">
        <v>20</v>
      </c>
      <c r="K216" s="22" t="str">
        <f>IF(ISNUMBER(AVERAGEIFS(Observed!K$2:K$10000,Observed!$A$2:$A$10000,$A216,Observed!$C$2:$C$10000,$C216)),AVERAGEIFS(Observed!K$2:K$10000,Observed!$A$2:$A$10000,$A216,Observed!$C$2:$C$10000,$C216),"")</f>
        <v/>
      </c>
      <c r="L216" s="23" t="str">
        <f>IF(ISNUMBER(AVERAGEIFS(Observed!L$2:L$10000,Observed!$A$2:$A$10000,$A216,Observed!$C$2:$C$10000,$C216)),AVERAGEIFS(Observed!L$2:L$10000,Observed!$A$2:$A$10000,$A216,Observed!$C$2:$C$10000,$C216),"")</f>
        <v/>
      </c>
      <c r="M216" s="23">
        <f>IF(ISNUMBER(AVERAGEIFS(Observed!M$2:M$10000,Observed!$A$2:$A$10000,$A216,Observed!$C$2:$C$10000,$C216)),AVERAGEIFS(Observed!M$2:M$10000,Observed!$A$2:$A$10000,$A216,Observed!$C$2:$C$10000,$C216),"")</f>
        <v>87.986666666666679</v>
      </c>
      <c r="N216" s="23">
        <f>IF(ISNUMBER(AVERAGEIFS(Observed!N$2:N$10000,Observed!$A$2:$A$10000,$A216,Observed!$C$2:$C$10000,$C216)),AVERAGEIFS(Observed!N$2:N$10000,Observed!$A$2:$A$10000,$A216,Observed!$C$2:$C$10000,$C216),"")</f>
        <v>87.986666666666679</v>
      </c>
      <c r="O216" s="23">
        <f>IF(ISNUMBER(AVERAGEIFS(Observed!O$2:O$10000,Observed!$A$2:$A$10000,$A216,Observed!$C$2:$C$10000,$C216)),AVERAGEIFS(Observed!O$2:O$10000,Observed!$A$2:$A$10000,$A216,Observed!$C$2:$C$10000,$C216),"")</f>
        <v>667.76666666666665</v>
      </c>
      <c r="P216" s="24" t="str">
        <f>IF(ISNUMBER(AVERAGEIFS(Observed!P$2:P$10000,Observed!$A$2:$A$10000,$A216,Observed!$C$2:$C$10000,$C216)),AVERAGEIFS(Observed!P$2:P$10000,Observed!$A$2:$A$10000,$A216,Observed!$C$2:$C$10000,$C216),"")</f>
        <v/>
      </c>
      <c r="Q216" s="24" t="str">
        <f>IF(ISNUMBER(AVERAGEIFS(Observed!Q$2:Q$10000,Observed!$A$2:$A$10000,$A216,Observed!$C$2:$C$10000,$C216)),AVERAGEIFS(Observed!Q$2:Q$10000,Observed!$A$2:$A$10000,$A216,Observed!$C$2:$C$10000,$C216),"")</f>
        <v/>
      </c>
      <c r="R216" s="24" t="str">
        <f>IF(ISNUMBER(AVERAGEIFS(Observed!R$2:R$10000,Observed!$A$2:$A$10000,$A216,Observed!$C$2:$C$10000,$C216)),AVERAGEIFS(Observed!R$2:R$10000,Observed!$A$2:$A$10000,$A216,Observed!$C$2:$C$10000,$C216),"")</f>
        <v/>
      </c>
      <c r="S216" s="22" t="str">
        <f>IF(ISNUMBER(AVERAGEIFS(Observed!S$2:S$10000,Observed!$A$2:$A$10000,$A216,Observed!$C$2:$C$10000,$C216)),AVERAGEIFS(Observed!S$2:S$10000,Observed!$A$2:$A$10000,$A216,Observed!$C$2:$C$10000,$C216),"")</f>
        <v/>
      </c>
      <c r="T216" s="23" t="str">
        <f>IF(ISNUMBER(AVERAGEIFS(Observed!T$2:T$10000,Observed!$A$2:$A$10000,$A216,Observed!$C$2:$C$10000,$C216)),AVERAGEIFS(Observed!T$2:T$10000,Observed!$A$2:$A$10000,$A216,Observed!$C$2:$C$10000,$C216),"")</f>
        <v/>
      </c>
      <c r="U216" s="23" t="str">
        <f>IF(ISNUMBER(AVERAGEIFS(Observed!U$2:U$10000,Observed!$A$2:$A$10000,$A216,Observed!$C$2:$C$10000,$C216)),AVERAGEIFS(Observed!U$2:U$10000,Observed!$A$2:$A$10000,$A216,Observed!$C$2:$C$10000,$C216),"")</f>
        <v/>
      </c>
      <c r="V216" s="23" t="str">
        <f>IF(ISNUMBER(AVERAGEIFS(Observed!V$2:V$10000,Observed!$A$2:$A$10000,$A216,Observed!$C$2:$C$10000,$C216)),AVERAGEIFS(Observed!V$2:V$10000,Observed!$A$2:$A$10000,$A216,Observed!$C$2:$C$10000,$C216),"")</f>
        <v/>
      </c>
      <c r="W216" s="23" t="str">
        <f>IF(ISNUMBER(AVERAGEIFS(Observed!W$2:W$10000,Observed!$A$2:$A$10000,$A216,Observed!$C$2:$C$10000,$C216)),AVERAGEIFS(Observed!W$2:W$10000,Observed!$A$2:$A$10000,$A216,Observed!$C$2:$C$10000,$C216),"")</f>
        <v/>
      </c>
      <c r="X216" s="23" t="str">
        <f>IF(ISNUMBER(AVERAGEIFS(Observed!X$2:X$10000,Observed!$A$2:$A$10000,$A216,Observed!$C$2:$C$10000,$C216)),AVERAGEIFS(Observed!X$2:X$10000,Observed!$A$2:$A$10000,$A216,Observed!$C$2:$C$10000,$C216),"")</f>
        <v/>
      </c>
      <c r="Y216" s="23" t="str">
        <f>IF(ISNUMBER(AVERAGEIFS(Observed!Y$2:Y$10000,Observed!$A$2:$A$10000,$A216,Observed!$C$2:$C$10000,$C216)),AVERAGEIFS(Observed!Y$2:Y$10000,Observed!$A$2:$A$10000,$A216,Observed!$C$2:$C$10000,$C216),"")</f>
        <v/>
      </c>
      <c r="Z216" s="23" t="str">
        <f>IF(ISNUMBER(AVERAGEIFS(Observed!Z$2:Z$10000,Observed!$A$2:$A$10000,$A216,Observed!$C$2:$C$10000,$C216)),AVERAGEIFS(Observed!Z$2:Z$10000,Observed!$A$2:$A$10000,$A216,Observed!$C$2:$C$10000,$C216),"")</f>
        <v/>
      </c>
      <c r="AA216" s="23" t="str">
        <f>IF(ISNUMBER(AVERAGEIFS(Observed!AA$2:AA$10000,Observed!$A$2:$A$10000,$A216,Observed!$C$2:$C$10000,$C216)),AVERAGEIFS(Observed!AA$2:AA$10000,Observed!$A$2:$A$10000,$A216,Observed!$C$2:$C$10000,$C216),"")</f>
        <v/>
      </c>
      <c r="AB216" s="23" t="str">
        <f>IF(ISNUMBER(AVERAGEIFS(Observed!AB$2:AB$10000,Observed!$A$2:$A$10000,$A216,Observed!$C$2:$C$10000,$C216)),AVERAGEIFS(Observed!AB$2:AB$10000,Observed!$A$2:$A$10000,$A216,Observed!$C$2:$C$10000,$C216),"")</f>
        <v/>
      </c>
      <c r="AC216" s="23" t="str">
        <f>IF(ISNUMBER(AVERAGEIFS(Observed!AC$2:AC$10000,Observed!$A$2:$A$10000,$A216,Observed!$C$2:$C$10000,$C216)),AVERAGEIFS(Observed!AC$2:AC$10000,Observed!$A$2:$A$10000,$A216,Observed!$C$2:$C$10000,$C216),"")</f>
        <v/>
      </c>
      <c r="AD216" s="23">
        <f>IF(ISNUMBER(AVERAGEIFS(Observed!AD$2:AD$10000,Observed!$A$2:$A$10000,$A216,Observed!$C$2:$C$10000,$C216)),AVERAGEIFS(Observed!AD$2:AD$10000,Observed!$A$2:$A$10000,$A216,Observed!$C$2:$C$10000,$C216),"")</f>
        <v>17.3</v>
      </c>
      <c r="AE216" s="24">
        <f>IF(ISNUMBER(AVERAGEIFS(Observed!AE$2:AE$10000,Observed!$A$2:$A$10000,$A216,Observed!$C$2:$C$10000,$C216)),AVERAGEIFS(Observed!AE$2:AE$10000,Observed!$A$2:$A$10000,$A216,Observed!$C$2:$C$10000,$C216),"")</f>
        <v>2.7666666666666662E-2</v>
      </c>
      <c r="AF216" s="24">
        <f>IF(ISNUMBER(AVERAGEIFS(Observed!AF$2:AF$10000,Observed!$A$2:$A$10000,$A216,Observed!$C$2:$C$10000,$C216)),AVERAGEIFS(Observed!AF$2:AF$10000,Observed!$A$2:$A$10000,$A216,Observed!$C$2:$C$10000,$C216),"")</f>
        <v>2.7666666666666662E-2</v>
      </c>
      <c r="AG216" s="23" t="str">
        <f>IF(ISNUMBER(AVERAGEIFS(Observed!AG$2:AG$10000,Observed!$A$2:$A$10000,$A216,Observed!$C$2:$C$10000,$C216)),AVERAGEIFS(Observed!AG$2:AG$10000,Observed!$A$2:$A$10000,$A216,Observed!$C$2:$C$10000,$C216),"")</f>
        <v/>
      </c>
      <c r="AH216" s="23" t="str">
        <f>IF(ISNUMBER(AVERAGEIFS(Observed!AH$2:AH$10000,Observed!$A$2:$A$10000,$A216,Observed!$C$2:$C$10000,$C216)),AVERAGEIFS(Observed!AH$2:AH$10000,Observed!$A$2:$A$10000,$A216,Observed!$C$2:$C$10000,$C216),"")</f>
        <v/>
      </c>
      <c r="AI216" s="22" t="str">
        <f>IF(ISNUMBER(AVERAGEIFS(Observed!AI$2:AI$10000,Observed!$A$2:$A$10000,$A216,Observed!$C$2:$C$10000,$C216)),AVERAGEIFS(Observed!AI$2:AI$10000,Observed!$A$2:$A$10000,$A216,Observed!$C$2:$C$10000,$C216),"")</f>
        <v/>
      </c>
      <c r="AJ216" s="23" t="str">
        <f>IF(ISNUMBER(AVERAGEIFS(Observed!AJ$2:AJ$10000,Observed!$A$2:$A$10000,$A216,Observed!$C$2:$C$10000,$C216)),AVERAGEIFS(Observed!AJ$2:AJ$10000,Observed!$A$2:$A$10000,$A216,Observed!$C$2:$C$10000,$C216),"")</f>
        <v/>
      </c>
      <c r="AK216" s="23" t="str">
        <f>IF(ISNUMBER(AVERAGEIFS(Observed!AK$2:AK$10000,Observed!$A$2:$A$10000,$A216,Observed!$C$2:$C$10000,$C216)),AVERAGEIFS(Observed!AK$2:AK$10000,Observed!$A$2:$A$10000,$A216,Observed!$C$2:$C$10000,$C216),"")</f>
        <v/>
      </c>
      <c r="AL216" s="23" t="str">
        <f>IF(ISNUMBER(AVERAGEIFS(Observed!AL$2:AL$10000,Observed!$A$2:$A$10000,$A216,Observed!$C$2:$C$10000,$C216)),AVERAGEIFS(Observed!AL$2:AL$10000,Observed!$A$2:$A$10000,$A216,Observed!$C$2:$C$10000,$C216),"")</f>
        <v/>
      </c>
      <c r="AM216" s="23">
        <f>IF(ISNUMBER(AVERAGEIFS(Observed!AM$2:AM$10000,Observed!$A$2:$A$10000,$A216,Observed!$C$2:$C$10000,$C216)),AVERAGEIFS(Observed!AM$2:AM$10000,Observed!$A$2:$A$10000,$A216,Observed!$C$2:$C$10000,$C216),"")</f>
        <v>2.4279999999999999</v>
      </c>
      <c r="AN216" s="23">
        <f>IF(ISNUMBER(AVERAGEIFS(Observed!AN$2:AN$10000,Observed!$A$2:$A$10000,$A216,Observed!$C$2:$C$10000,$C216)),AVERAGEIFS(Observed!AN$2:AN$10000,Observed!$A$2:$A$10000,$A216,Observed!$C$2:$C$10000,$C216),"")</f>
        <v>17.526</v>
      </c>
      <c r="AO216" s="2">
        <f>COUNTIFS(Observed!$A$2:$A$10000,$A216,Observed!$C$2:$C$10000,$C216)</f>
        <v>3</v>
      </c>
      <c r="AP216" s="2">
        <f t="shared" si="3"/>
        <v>8</v>
      </c>
    </row>
    <row r="217" spans="1:42" x14ac:dyDescent="0.25">
      <c r="A217" t="s">
        <v>31</v>
      </c>
      <c r="B217" t="s">
        <v>30</v>
      </c>
      <c r="C217" s="20">
        <v>42122</v>
      </c>
      <c r="D217">
        <v>1</v>
      </c>
      <c r="E217" t="s">
        <v>54</v>
      </c>
      <c r="G217" s="25" t="s">
        <v>73</v>
      </c>
      <c r="H217" t="s">
        <v>22</v>
      </c>
      <c r="I217">
        <v>4</v>
      </c>
      <c r="J217" s="2" t="s">
        <v>20</v>
      </c>
      <c r="K217" s="22" t="str">
        <f>IF(ISNUMBER(AVERAGEIFS(Observed!K$2:K$10000,Observed!$A$2:$A$10000,$A217,Observed!$C$2:$C$10000,$C217)),AVERAGEIFS(Observed!K$2:K$10000,Observed!$A$2:$A$10000,$A217,Observed!$C$2:$C$10000,$C217),"")</f>
        <v/>
      </c>
      <c r="L217" s="23" t="str">
        <f>IF(ISNUMBER(AVERAGEIFS(Observed!L$2:L$10000,Observed!$A$2:$A$10000,$A217,Observed!$C$2:$C$10000,$C217)),AVERAGEIFS(Observed!L$2:L$10000,Observed!$A$2:$A$10000,$A217,Observed!$C$2:$C$10000,$C217),"")</f>
        <v/>
      </c>
      <c r="M217" s="23">
        <f>IF(ISNUMBER(AVERAGEIFS(Observed!M$2:M$10000,Observed!$A$2:$A$10000,$A217,Observed!$C$2:$C$10000,$C217)),AVERAGEIFS(Observed!M$2:M$10000,Observed!$A$2:$A$10000,$A217,Observed!$C$2:$C$10000,$C217),"")</f>
        <v>64.92</v>
      </c>
      <c r="N217" s="23">
        <f>IF(ISNUMBER(AVERAGEIFS(Observed!N$2:N$10000,Observed!$A$2:$A$10000,$A217,Observed!$C$2:$C$10000,$C217)),AVERAGEIFS(Observed!N$2:N$10000,Observed!$A$2:$A$10000,$A217,Observed!$C$2:$C$10000,$C217),"")</f>
        <v>64.92</v>
      </c>
      <c r="O217" s="23">
        <f>IF(ISNUMBER(AVERAGEIFS(Observed!O$2:O$10000,Observed!$A$2:$A$10000,$A217,Observed!$C$2:$C$10000,$C217)),AVERAGEIFS(Observed!O$2:O$10000,Observed!$A$2:$A$10000,$A217,Observed!$C$2:$C$10000,$C217),"")</f>
        <v>570.79666666666662</v>
      </c>
      <c r="P217" s="24" t="str">
        <f>IF(ISNUMBER(AVERAGEIFS(Observed!P$2:P$10000,Observed!$A$2:$A$10000,$A217,Observed!$C$2:$C$10000,$C217)),AVERAGEIFS(Observed!P$2:P$10000,Observed!$A$2:$A$10000,$A217,Observed!$C$2:$C$10000,$C217),"")</f>
        <v/>
      </c>
      <c r="Q217" s="24" t="str">
        <f>IF(ISNUMBER(AVERAGEIFS(Observed!Q$2:Q$10000,Observed!$A$2:$A$10000,$A217,Observed!$C$2:$C$10000,$C217)),AVERAGEIFS(Observed!Q$2:Q$10000,Observed!$A$2:$A$10000,$A217,Observed!$C$2:$C$10000,$C217),"")</f>
        <v/>
      </c>
      <c r="R217" s="24" t="str">
        <f>IF(ISNUMBER(AVERAGEIFS(Observed!R$2:R$10000,Observed!$A$2:$A$10000,$A217,Observed!$C$2:$C$10000,$C217)),AVERAGEIFS(Observed!R$2:R$10000,Observed!$A$2:$A$10000,$A217,Observed!$C$2:$C$10000,$C217),"")</f>
        <v/>
      </c>
      <c r="S217" s="22" t="str">
        <f>IF(ISNUMBER(AVERAGEIFS(Observed!S$2:S$10000,Observed!$A$2:$A$10000,$A217,Observed!$C$2:$C$10000,$C217)),AVERAGEIFS(Observed!S$2:S$10000,Observed!$A$2:$A$10000,$A217,Observed!$C$2:$C$10000,$C217),"")</f>
        <v/>
      </c>
      <c r="T217" s="23" t="str">
        <f>IF(ISNUMBER(AVERAGEIFS(Observed!T$2:T$10000,Observed!$A$2:$A$10000,$A217,Observed!$C$2:$C$10000,$C217)),AVERAGEIFS(Observed!T$2:T$10000,Observed!$A$2:$A$10000,$A217,Observed!$C$2:$C$10000,$C217),"")</f>
        <v/>
      </c>
      <c r="U217" s="23" t="str">
        <f>IF(ISNUMBER(AVERAGEIFS(Observed!U$2:U$10000,Observed!$A$2:$A$10000,$A217,Observed!$C$2:$C$10000,$C217)),AVERAGEIFS(Observed!U$2:U$10000,Observed!$A$2:$A$10000,$A217,Observed!$C$2:$C$10000,$C217),"")</f>
        <v/>
      </c>
      <c r="V217" s="23" t="str">
        <f>IF(ISNUMBER(AVERAGEIFS(Observed!V$2:V$10000,Observed!$A$2:$A$10000,$A217,Observed!$C$2:$C$10000,$C217)),AVERAGEIFS(Observed!V$2:V$10000,Observed!$A$2:$A$10000,$A217,Observed!$C$2:$C$10000,$C217),"")</f>
        <v/>
      </c>
      <c r="W217" s="23" t="str">
        <f>IF(ISNUMBER(AVERAGEIFS(Observed!W$2:W$10000,Observed!$A$2:$A$10000,$A217,Observed!$C$2:$C$10000,$C217)),AVERAGEIFS(Observed!W$2:W$10000,Observed!$A$2:$A$10000,$A217,Observed!$C$2:$C$10000,$C217),"")</f>
        <v/>
      </c>
      <c r="X217" s="23" t="str">
        <f>IF(ISNUMBER(AVERAGEIFS(Observed!X$2:X$10000,Observed!$A$2:$A$10000,$A217,Observed!$C$2:$C$10000,$C217)),AVERAGEIFS(Observed!X$2:X$10000,Observed!$A$2:$A$10000,$A217,Observed!$C$2:$C$10000,$C217),"")</f>
        <v/>
      </c>
      <c r="Y217" s="23" t="str">
        <f>IF(ISNUMBER(AVERAGEIFS(Observed!Y$2:Y$10000,Observed!$A$2:$A$10000,$A217,Observed!$C$2:$C$10000,$C217)),AVERAGEIFS(Observed!Y$2:Y$10000,Observed!$A$2:$A$10000,$A217,Observed!$C$2:$C$10000,$C217),"")</f>
        <v/>
      </c>
      <c r="Z217" s="23" t="str">
        <f>IF(ISNUMBER(AVERAGEIFS(Observed!Z$2:Z$10000,Observed!$A$2:$A$10000,$A217,Observed!$C$2:$C$10000,$C217)),AVERAGEIFS(Observed!Z$2:Z$10000,Observed!$A$2:$A$10000,$A217,Observed!$C$2:$C$10000,$C217),"")</f>
        <v/>
      </c>
      <c r="AA217" s="23" t="str">
        <f>IF(ISNUMBER(AVERAGEIFS(Observed!AA$2:AA$10000,Observed!$A$2:$A$10000,$A217,Observed!$C$2:$C$10000,$C217)),AVERAGEIFS(Observed!AA$2:AA$10000,Observed!$A$2:$A$10000,$A217,Observed!$C$2:$C$10000,$C217),"")</f>
        <v/>
      </c>
      <c r="AB217" s="23" t="str">
        <f>IF(ISNUMBER(AVERAGEIFS(Observed!AB$2:AB$10000,Observed!$A$2:$A$10000,$A217,Observed!$C$2:$C$10000,$C217)),AVERAGEIFS(Observed!AB$2:AB$10000,Observed!$A$2:$A$10000,$A217,Observed!$C$2:$C$10000,$C217),"")</f>
        <v/>
      </c>
      <c r="AC217" s="23" t="str">
        <f>IF(ISNUMBER(AVERAGEIFS(Observed!AC$2:AC$10000,Observed!$A$2:$A$10000,$A217,Observed!$C$2:$C$10000,$C217)),AVERAGEIFS(Observed!AC$2:AC$10000,Observed!$A$2:$A$10000,$A217,Observed!$C$2:$C$10000,$C217),"")</f>
        <v/>
      </c>
      <c r="AD217" s="23">
        <f>IF(ISNUMBER(AVERAGEIFS(Observed!AD$2:AD$10000,Observed!$A$2:$A$10000,$A217,Observed!$C$2:$C$10000,$C217)),AVERAGEIFS(Observed!AD$2:AD$10000,Observed!$A$2:$A$10000,$A217,Observed!$C$2:$C$10000,$C217),"")</f>
        <v>17.133333333333333</v>
      </c>
      <c r="AE217" s="24">
        <f>IF(ISNUMBER(AVERAGEIFS(Observed!AE$2:AE$10000,Observed!$A$2:$A$10000,$A217,Observed!$C$2:$C$10000,$C217)),AVERAGEIFS(Observed!AE$2:AE$10000,Observed!$A$2:$A$10000,$A217,Observed!$C$2:$C$10000,$C217),"")</f>
        <v>2.7333333333333334E-2</v>
      </c>
      <c r="AF217" s="24">
        <f>IF(ISNUMBER(AVERAGEIFS(Observed!AF$2:AF$10000,Observed!$A$2:$A$10000,$A217,Observed!$C$2:$C$10000,$C217)),AVERAGEIFS(Observed!AF$2:AF$10000,Observed!$A$2:$A$10000,$A217,Observed!$C$2:$C$10000,$C217),"")</f>
        <v>2.7333333333333334E-2</v>
      </c>
      <c r="AG217" s="23" t="str">
        <f>IF(ISNUMBER(AVERAGEIFS(Observed!AG$2:AG$10000,Observed!$A$2:$A$10000,$A217,Observed!$C$2:$C$10000,$C217)),AVERAGEIFS(Observed!AG$2:AG$10000,Observed!$A$2:$A$10000,$A217,Observed!$C$2:$C$10000,$C217),"")</f>
        <v/>
      </c>
      <c r="AH217" s="23" t="str">
        <f>IF(ISNUMBER(AVERAGEIFS(Observed!AH$2:AH$10000,Observed!$A$2:$A$10000,$A217,Observed!$C$2:$C$10000,$C217)),AVERAGEIFS(Observed!AH$2:AH$10000,Observed!$A$2:$A$10000,$A217,Observed!$C$2:$C$10000,$C217),"")</f>
        <v/>
      </c>
      <c r="AI217" s="22" t="str">
        <f>IF(ISNUMBER(AVERAGEIFS(Observed!AI$2:AI$10000,Observed!$A$2:$A$10000,$A217,Observed!$C$2:$C$10000,$C217)),AVERAGEIFS(Observed!AI$2:AI$10000,Observed!$A$2:$A$10000,$A217,Observed!$C$2:$C$10000,$C217),"")</f>
        <v/>
      </c>
      <c r="AJ217" s="23" t="str">
        <f>IF(ISNUMBER(AVERAGEIFS(Observed!AJ$2:AJ$10000,Observed!$A$2:$A$10000,$A217,Observed!$C$2:$C$10000,$C217)),AVERAGEIFS(Observed!AJ$2:AJ$10000,Observed!$A$2:$A$10000,$A217,Observed!$C$2:$C$10000,$C217),"")</f>
        <v/>
      </c>
      <c r="AK217" s="23" t="str">
        <f>IF(ISNUMBER(AVERAGEIFS(Observed!AK$2:AK$10000,Observed!$A$2:$A$10000,$A217,Observed!$C$2:$C$10000,$C217)),AVERAGEIFS(Observed!AK$2:AK$10000,Observed!$A$2:$A$10000,$A217,Observed!$C$2:$C$10000,$C217),"")</f>
        <v/>
      </c>
      <c r="AL217" s="23" t="str">
        <f>IF(ISNUMBER(AVERAGEIFS(Observed!AL$2:AL$10000,Observed!$A$2:$A$10000,$A217,Observed!$C$2:$C$10000,$C217)),AVERAGEIFS(Observed!AL$2:AL$10000,Observed!$A$2:$A$10000,$A217,Observed!$C$2:$C$10000,$C217),"")</f>
        <v/>
      </c>
      <c r="AM217" s="23">
        <f>IF(ISNUMBER(AVERAGEIFS(Observed!AM$2:AM$10000,Observed!$A$2:$A$10000,$A217,Observed!$C$2:$C$10000,$C217)),AVERAGEIFS(Observed!AM$2:AM$10000,Observed!$A$2:$A$10000,$A217,Observed!$C$2:$C$10000,$C217),"")</f>
        <v>1.7469999999999999</v>
      </c>
      <c r="AN217" s="23">
        <f>IF(ISNUMBER(AVERAGEIFS(Observed!AN$2:AN$10000,Observed!$A$2:$A$10000,$A217,Observed!$C$2:$C$10000,$C217)),AVERAGEIFS(Observed!AN$2:AN$10000,Observed!$A$2:$A$10000,$A217,Observed!$C$2:$C$10000,$C217),"")</f>
        <v>14.631333333333332</v>
      </c>
      <c r="AO217" s="2">
        <f>COUNTIFS(Observed!$A$2:$A$10000,$A217,Observed!$C$2:$C$10000,$C217)</f>
        <v>3</v>
      </c>
      <c r="AP217" s="2">
        <f t="shared" si="3"/>
        <v>8</v>
      </c>
    </row>
    <row r="218" spans="1:42" x14ac:dyDescent="0.25">
      <c r="A218" t="s">
        <v>34</v>
      </c>
      <c r="B218" t="s">
        <v>30</v>
      </c>
      <c r="C218" s="20">
        <v>42135</v>
      </c>
      <c r="D218">
        <v>1</v>
      </c>
      <c r="E218" t="s">
        <v>56</v>
      </c>
      <c r="G218" s="25" t="s">
        <v>73</v>
      </c>
      <c r="H218" t="s">
        <v>22</v>
      </c>
      <c r="I218">
        <v>3</v>
      </c>
      <c r="J218" s="2" t="s">
        <v>36</v>
      </c>
      <c r="K218" s="22">
        <f>IF(ISNUMBER(AVERAGEIFS(Observed!K$2:K$10000,Observed!$A$2:$A$10000,$A218,Observed!$C$2:$C$10000,$C218)),AVERAGEIFS(Observed!K$2:K$10000,Observed!$A$2:$A$10000,$A218,Observed!$C$2:$C$10000,$C218),"")</f>
        <v>1479.6</v>
      </c>
      <c r="L218" s="23">
        <f>IF(ISNUMBER(AVERAGEIFS(Observed!L$2:L$10000,Observed!$A$2:$A$10000,$A218,Observed!$C$2:$C$10000,$C218)),AVERAGEIFS(Observed!L$2:L$10000,Observed!$A$2:$A$10000,$A218,Observed!$C$2:$C$10000,$C218),"")</f>
        <v>147.96</v>
      </c>
      <c r="M218" s="23" t="str">
        <f>IF(ISNUMBER(AVERAGEIFS(Observed!M$2:M$10000,Observed!$A$2:$A$10000,$A218,Observed!$C$2:$C$10000,$C218)),AVERAGEIFS(Observed!M$2:M$10000,Observed!$A$2:$A$10000,$A218,Observed!$C$2:$C$10000,$C218),"")</f>
        <v/>
      </c>
      <c r="N218" s="23" t="str">
        <f>IF(ISNUMBER(AVERAGEIFS(Observed!N$2:N$10000,Observed!$A$2:$A$10000,$A218,Observed!$C$2:$C$10000,$C218)),AVERAGEIFS(Observed!N$2:N$10000,Observed!$A$2:$A$10000,$A218,Observed!$C$2:$C$10000,$C218),"")</f>
        <v/>
      </c>
      <c r="O218" s="23" t="str">
        <f>IF(ISNUMBER(AVERAGEIFS(Observed!O$2:O$10000,Observed!$A$2:$A$10000,$A218,Observed!$C$2:$C$10000,$C218)),AVERAGEIFS(Observed!O$2:O$10000,Observed!$A$2:$A$10000,$A218,Observed!$C$2:$C$10000,$C218),"")</f>
        <v/>
      </c>
      <c r="P218" s="24" t="str">
        <f>IF(ISNUMBER(AVERAGEIFS(Observed!P$2:P$10000,Observed!$A$2:$A$10000,$A218,Observed!$C$2:$C$10000,$C218)),AVERAGEIFS(Observed!P$2:P$10000,Observed!$A$2:$A$10000,$A218,Observed!$C$2:$C$10000,$C218),"")</f>
        <v/>
      </c>
      <c r="Q218" s="24" t="str">
        <f>IF(ISNUMBER(AVERAGEIFS(Observed!Q$2:Q$10000,Observed!$A$2:$A$10000,$A218,Observed!$C$2:$C$10000,$C218)),AVERAGEIFS(Observed!Q$2:Q$10000,Observed!$A$2:$A$10000,$A218,Observed!$C$2:$C$10000,$C218),"")</f>
        <v/>
      </c>
      <c r="R218" s="24" t="str">
        <f>IF(ISNUMBER(AVERAGEIFS(Observed!R$2:R$10000,Observed!$A$2:$A$10000,$A218,Observed!$C$2:$C$10000,$C218)),AVERAGEIFS(Observed!R$2:R$10000,Observed!$A$2:$A$10000,$A218,Observed!$C$2:$C$10000,$C218),"")</f>
        <v/>
      </c>
      <c r="S218" s="22" t="str">
        <f>IF(ISNUMBER(AVERAGEIFS(Observed!S$2:S$10000,Observed!$A$2:$A$10000,$A218,Observed!$C$2:$C$10000,$C218)),AVERAGEIFS(Observed!S$2:S$10000,Observed!$A$2:$A$10000,$A218,Observed!$C$2:$C$10000,$C218),"")</f>
        <v/>
      </c>
      <c r="T218" s="23" t="str">
        <f>IF(ISNUMBER(AVERAGEIFS(Observed!T$2:T$10000,Observed!$A$2:$A$10000,$A218,Observed!$C$2:$C$10000,$C218)),AVERAGEIFS(Observed!T$2:T$10000,Observed!$A$2:$A$10000,$A218,Observed!$C$2:$C$10000,$C218),"")</f>
        <v/>
      </c>
      <c r="U218" s="23" t="str">
        <f>IF(ISNUMBER(AVERAGEIFS(Observed!U$2:U$10000,Observed!$A$2:$A$10000,$A218,Observed!$C$2:$C$10000,$C218)),AVERAGEIFS(Observed!U$2:U$10000,Observed!$A$2:$A$10000,$A218,Observed!$C$2:$C$10000,$C218),"")</f>
        <v/>
      </c>
      <c r="V218" s="23" t="str">
        <f>IF(ISNUMBER(AVERAGEIFS(Observed!V$2:V$10000,Observed!$A$2:$A$10000,$A218,Observed!$C$2:$C$10000,$C218)),AVERAGEIFS(Observed!V$2:V$10000,Observed!$A$2:$A$10000,$A218,Observed!$C$2:$C$10000,$C218),"")</f>
        <v/>
      </c>
      <c r="W218" s="23" t="str">
        <f>IF(ISNUMBER(AVERAGEIFS(Observed!W$2:W$10000,Observed!$A$2:$A$10000,$A218,Observed!$C$2:$C$10000,$C218)),AVERAGEIFS(Observed!W$2:W$10000,Observed!$A$2:$A$10000,$A218,Observed!$C$2:$C$10000,$C218),"")</f>
        <v/>
      </c>
      <c r="X218" s="23" t="str">
        <f>IF(ISNUMBER(AVERAGEIFS(Observed!X$2:X$10000,Observed!$A$2:$A$10000,$A218,Observed!$C$2:$C$10000,$C218)),AVERAGEIFS(Observed!X$2:X$10000,Observed!$A$2:$A$10000,$A218,Observed!$C$2:$C$10000,$C218),"")</f>
        <v/>
      </c>
      <c r="Y218" s="23" t="str">
        <f>IF(ISNUMBER(AVERAGEIFS(Observed!Y$2:Y$10000,Observed!$A$2:$A$10000,$A218,Observed!$C$2:$C$10000,$C218)),AVERAGEIFS(Observed!Y$2:Y$10000,Observed!$A$2:$A$10000,$A218,Observed!$C$2:$C$10000,$C218),"")</f>
        <v/>
      </c>
      <c r="Z218" s="23" t="str">
        <f>IF(ISNUMBER(AVERAGEIFS(Observed!Z$2:Z$10000,Observed!$A$2:$A$10000,$A218,Observed!$C$2:$C$10000,$C218)),AVERAGEIFS(Observed!Z$2:Z$10000,Observed!$A$2:$A$10000,$A218,Observed!$C$2:$C$10000,$C218),"")</f>
        <v/>
      </c>
      <c r="AA218" s="23" t="str">
        <f>IF(ISNUMBER(AVERAGEIFS(Observed!AA$2:AA$10000,Observed!$A$2:$A$10000,$A218,Observed!$C$2:$C$10000,$C218)),AVERAGEIFS(Observed!AA$2:AA$10000,Observed!$A$2:$A$10000,$A218,Observed!$C$2:$C$10000,$C218),"")</f>
        <v/>
      </c>
      <c r="AB218" s="23" t="str">
        <f>IF(ISNUMBER(AVERAGEIFS(Observed!AB$2:AB$10000,Observed!$A$2:$A$10000,$A218,Observed!$C$2:$C$10000,$C218)),AVERAGEIFS(Observed!AB$2:AB$10000,Observed!$A$2:$A$10000,$A218,Observed!$C$2:$C$10000,$C218),"")</f>
        <v/>
      </c>
      <c r="AC218" s="23" t="str">
        <f>IF(ISNUMBER(AVERAGEIFS(Observed!AC$2:AC$10000,Observed!$A$2:$A$10000,$A218,Observed!$C$2:$C$10000,$C218)),AVERAGEIFS(Observed!AC$2:AC$10000,Observed!$A$2:$A$10000,$A218,Observed!$C$2:$C$10000,$C218),"")</f>
        <v/>
      </c>
      <c r="AD218" s="23">
        <f>IF(ISNUMBER(AVERAGEIFS(Observed!AD$2:AD$10000,Observed!$A$2:$A$10000,$A218,Observed!$C$2:$C$10000,$C218)),AVERAGEIFS(Observed!AD$2:AD$10000,Observed!$A$2:$A$10000,$A218,Observed!$C$2:$C$10000,$C218),"")</f>
        <v>26.75</v>
      </c>
      <c r="AE218" s="24">
        <f>IF(ISNUMBER(AVERAGEIFS(Observed!AE$2:AE$10000,Observed!$A$2:$A$10000,$A218,Observed!$C$2:$C$10000,$C218)),AVERAGEIFS(Observed!AE$2:AE$10000,Observed!$A$2:$A$10000,$A218,Observed!$C$2:$C$10000,$C218),"")</f>
        <v>4.2500000000000003E-2</v>
      </c>
      <c r="AF218" s="24">
        <f>IF(ISNUMBER(AVERAGEIFS(Observed!AF$2:AF$10000,Observed!$A$2:$A$10000,$A218,Observed!$C$2:$C$10000,$C218)),AVERAGEIFS(Observed!AF$2:AF$10000,Observed!$A$2:$A$10000,$A218,Observed!$C$2:$C$10000,$C218),"")</f>
        <v>4.2500000000000003E-2</v>
      </c>
      <c r="AG218" s="23" t="str">
        <f>IF(ISNUMBER(AVERAGEIFS(Observed!AG$2:AG$10000,Observed!$A$2:$A$10000,$A218,Observed!$C$2:$C$10000,$C218)),AVERAGEIFS(Observed!AG$2:AG$10000,Observed!$A$2:$A$10000,$A218,Observed!$C$2:$C$10000,$C218),"")</f>
        <v/>
      </c>
      <c r="AH218" s="23" t="str">
        <f>IF(ISNUMBER(AVERAGEIFS(Observed!AH$2:AH$10000,Observed!$A$2:$A$10000,$A218,Observed!$C$2:$C$10000,$C218)),AVERAGEIFS(Observed!AH$2:AH$10000,Observed!$A$2:$A$10000,$A218,Observed!$C$2:$C$10000,$C218),"")</f>
        <v/>
      </c>
      <c r="AI218" s="22" t="str">
        <f>IF(ISNUMBER(AVERAGEIFS(Observed!AI$2:AI$10000,Observed!$A$2:$A$10000,$A218,Observed!$C$2:$C$10000,$C218)),AVERAGEIFS(Observed!AI$2:AI$10000,Observed!$A$2:$A$10000,$A218,Observed!$C$2:$C$10000,$C218),"")</f>
        <v/>
      </c>
      <c r="AJ218" s="23" t="str">
        <f>IF(ISNUMBER(AVERAGEIFS(Observed!AJ$2:AJ$10000,Observed!$A$2:$A$10000,$A218,Observed!$C$2:$C$10000,$C218)),AVERAGEIFS(Observed!AJ$2:AJ$10000,Observed!$A$2:$A$10000,$A218,Observed!$C$2:$C$10000,$C218),"")</f>
        <v/>
      </c>
      <c r="AK218" s="23" t="str">
        <f>IF(ISNUMBER(AVERAGEIFS(Observed!AK$2:AK$10000,Observed!$A$2:$A$10000,$A218,Observed!$C$2:$C$10000,$C218)),AVERAGEIFS(Observed!AK$2:AK$10000,Observed!$A$2:$A$10000,$A218,Observed!$C$2:$C$10000,$C218),"")</f>
        <v/>
      </c>
      <c r="AL218" s="23" t="str">
        <f>IF(ISNUMBER(AVERAGEIFS(Observed!AL$2:AL$10000,Observed!$A$2:$A$10000,$A218,Observed!$C$2:$C$10000,$C218)),AVERAGEIFS(Observed!AL$2:AL$10000,Observed!$A$2:$A$10000,$A218,Observed!$C$2:$C$10000,$C218),"")</f>
        <v/>
      </c>
      <c r="AM218" s="23" t="str">
        <f>IF(ISNUMBER(AVERAGEIFS(Observed!AM$2:AM$10000,Observed!$A$2:$A$10000,$A218,Observed!$C$2:$C$10000,$C218)),AVERAGEIFS(Observed!AM$2:AM$10000,Observed!$A$2:$A$10000,$A218,Observed!$C$2:$C$10000,$C218),"")</f>
        <v/>
      </c>
      <c r="AN218" s="23" t="str">
        <f>IF(ISNUMBER(AVERAGEIFS(Observed!AN$2:AN$10000,Observed!$A$2:$A$10000,$A218,Observed!$C$2:$C$10000,$C218)),AVERAGEIFS(Observed!AN$2:AN$10000,Observed!$A$2:$A$10000,$A218,Observed!$C$2:$C$10000,$C218),"")</f>
        <v/>
      </c>
      <c r="AO218" s="2">
        <f>COUNTIFS(Observed!$A$2:$A$10000,$A218,Observed!$C$2:$C$10000,$C218)</f>
        <v>2</v>
      </c>
      <c r="AP218" s="2">
        <f t="shared" si="3"/>
        <v>4</v>
      </c>
    </row>
    <row r="219" spans="1:42" x14ac:dyDescent="0.25">
      <c r="A219" t="s">
        <v>33</v>
      </c>
      <c r="B219" t="s">
        <v>30</v>
      </c>
      <c r="C219" s="20">
        <v>42135</v>
      </c>
      <c r="D219">
        <v>1</v>
      </c>
      <c r="E219" t="s">
        <v>58</v>
      </c>
      <c r="G219" s="25" t="s">
        <v>73</v>
      </c>
      <c r="H219" t="s">
        <v>22</v>
      </c>
      <c r="I219">
        <v>3</v>
      </c>
      <c r="J219" s="2" t="s">
        <v>36</v>
      </c>
      <c r="K219" s="22">
        <f>IF(ISNUMBER(AVERAGEIFS(Observed!K$2:K$10000,Observed!$A$2:$A$10000,$A219,Observed!$C$2:$C$10000,$C219)),AVERAGEIFS(Observed!K$2:K$10000,Observed!$A$2:$A$10000,$A219,Observed!$C$2:$C$10000,$C219),"")</f>
        <v>1207</v>
      </c>
      <c r="L219" s="23">
        <f>IF(ISNUMBER(AVERAGEIFS(Observed!L$2:L$10000,Observed!$A$2:$A$10000,$A219,Observed!$C$2:$C$10000,$C219)),AVERAGEIFS(Observed!L$2:L$10000,Observed!$A$2:$A$10000,$A219,Observed!$C$2:$C$10000,$C219),"")</f>
        <v>120.7</v>
      </c>
      <c r="M219" s="23" t="str">
        <f>IF(ISNUMBER(AVERAGEIFS(Observed!M$2:M$10000,Observed!$A$2:$A$10000,$A219,Observed!$C$2:$C$10000,$C219)),AVERAGEIFS(Observed!M$2:M$10000,Observed!$A$2:$A$10000,$A219,Observed!$C$2:$C$10000,$C219),"")</f>
        <v/>
      </c>
      <c r="N219" s="23" t="str">
        <f>IF(ISNUMBER(AVERAGEIFS(Observed!N$2:N$10000,Observed!$A$2:$A$10000,$A219,Observed!$C$2:$C$10000,$C219)),AVERAGEIFS(Observed!N$2:N$10000,Observed!$A$2:$A$10000,$A219,Observed!$C$2:$C$10000,$C219),"")</f>
        <v/>
      </c>
      <c r="O219" s="23" t="str">
        <f>IF(ISNUMBER(AVERAGEIFS(Observed!O$2:O$10000,Observed!$A$2:$A$10000,$A219,Observed!$C$2:$C$10000,$C219)),AVERAGEIFS(Observed!O$2:O$10000,Observed!$A$2:$A$10000,$A219,Observed!$C$2:$C$10000,$C219),"")</f>
        <v/>
      </c>
      <c r="P219" s="24" t="str">
        <f>IF(ISNUMBER(AVERAGEIFS(Observed!P$2:P$10000,Observed!$A$2:$A$10000,$A219,Observed!$C$2:$C$10000,$C219)),AVERAGEIFS(Observed!P$2:P$10000,Observed!$A$2:$A$10000,$A219,Observed!$C$2:$C$10000,$C219),"")</f>
        <v/>
      </c>
      <c r="Q219" s="24" t="str">
        <f>IF(ISNUMBER(AVERAGEIFS(Observed!Q$2:Q$10000,Observed!$A$2:$A$10000,$A219,Observed!$C$2:$C$10000,$C219)),AVERAGEIFS(Observed!Q$2:Q$10000,Observed!$A$2:$A$10000,$A219,Observed!$C$2:$C$10000,$C219),"")</f>
        <v/>
      </c>
      <c r="R219" s="24" t="str">
        <f>IF(ISNUMBER(AVERAGEIFS(Observed!R$2:R$10000,Observed!$A$2:$A$10000,$A219,Observed!$C$2:$C$10000,$C219)),AVERAGEIFS(Observed!R$2:R$10000,Observed!$A$2:$A$10000,$A219,Observed!$C$2:$C$10000,$C219),"")</f>
        <v/>
      </c>
      <c r="S219" s="22" t="str">
        <f>IF(ISNUMBER(AVERAGEIFS(Observed!S$2:S$10000,Observed!$A$2:$A$10000,$A219,Observed!$C$2:$C$10000,$C219)),AVERAGEIFS(Observed!S$2:S$10000,Observed!$A$2:$A$10000,$A219,Observed!$C$2:$C$10000,$C219),"")</f>
        <v/>
      </c>
      <c r="T219" s="23" t="str">
        <f>IF(ISNUMBER(AVERAGEIFS(Observed!T$2:T$10000,Observed!$A$2:$A$10000,$A219,Observed!$C$2:$C$10000,$C219)),AVERAGEIFS(Observed!T$2:T$10000,Observed!$A$2:$A$10000,$A219,Observed!$C$2:$C$10000,$C219),"")</f>
        <v/>
      </c>
      <c r="U219" s="23" t="str">
        <f>IF(ISNUMBER(AVERAGEIFS(Observed!U$2:U$10000,Observed!$A$2:$A$10000,$A219,Observed!$C$2:$C$10000,$C219)),AVERAGEIFS(Observed!U$2:U$10000,Observed!$A$2:$A$10000,$A219,Observed!$C$2:$C$10000,$C219),"")</f>
        <v/>
      </c>
      <c r="V219" s="23" t="str">
        <f>IF(ISNUMBER(AVERAGEIFS(Observed!V$2:V$10000,Observed!$A$2:$A$10000,$A219,Observed!$C$2:$C$10000,$C219)),AVERAGEIFS(Observed!V$2:V$10000,Observed!$A$2:$A$10000,$A219,Observed!$C$2:$C$10000,$C219),"")</f>
        <v/>
      </c>
      <c r="W219" s="23" t="str">
        <f>IF(ISNUMBER(AVERAGEIFS(Observed!W$2:W$10000,Observed!$A$2:$A$10000,$A219,Observed!$C$2:$C$10000,$C219)),AVERAGEIFS(Observed!W$2:W$10000,Observed!$A$2:$A$10000,$A219,Observed!$C$2:$C$10000,$C219),"")</f>
        <v/>
      </c>
      <c r="X219" s="23" t="str">
        <f>IF(ISNUMBER(AVERAGEIFS(Observed!X$2:X$10000,Observed!$A$2:$A$10000,$A219,Observed!$C$2:$C$10000,$C219)),AVERAGEIFS(Observed!X$2:X$10000,Observed!$A$2:$A$10000,$A219,Observed!$C$2:$C$10000,$C219),"")</f>
        <v/>
      </c>
      <c r="Y219" s="23" t="str">
        <f>IF(ISNUMBER(AVERAGEIFS(Observed!Y$2:Y$10000,Observed!$A$2:$A$10000,$A219,Observed!$C$2:$C$10000,$C219)),AVERAGEIFS(Observed!Y$2:Y$10000,Observed!$A$2:$A$10000,$A219,Observed!$C$2:$C$10000,$C219),"")</f>
        <v/>
      </c>
      <c r="Z219" s="23" t="str">
        <f>IF(ISNUMBER(AVERAGEIFS(Observed!Z$2:Z$10000,Observed!$A$2:$A$10000,$A219,Observed!$C$2:$C$10000,$C219)),AVERAGEIFS(Observed!Z$2:Z$10000,Observed!$A$2:$A$10000,$A219,Observed!$C$2:$C$10000,$C219),"")</f>
        <v/>
      </c>
      <c r="AA219" s="23" t="str">
        <f>IF(ISNUMBER(AVERAGEIFS(Observed!AA$2:AA$10000,Observed!$A$2:$A$10000,$A219,Observed!$C$2:$C$10000,$C219)),AVERAGEIFS(Observed!AA$2:AA$10000,Observed!$A$2:$A$10000,$A219,Observed!$C$2:$C$10000,$C219),"")</f>
        <v/>
      </c>
      <c r="AB219" s="23" t="str">
        <f>IF(ISNUMBER(AVERAGEIFS(Observed!AB$2:AB$10000,Observed!$A$2:$A$10000,$A219,Observed!$C$2:$C$10000,$C219)),AVERAGEIFS(Observed!AB$2:AB$10000,Observed!$A$2:$A$10000,$A219,Observed!$C$2:$C$10000,$C219),"")</f>
        <v/>
      </c>
      <c r="AC219" s="23" t="str">
        <f>IF(ISNUMBER(AVERAGEIFS(Observed!AC$2:AC$10000,Observed!$A$2:$A$10000,$A219,Observed!$C$2:$C$10000,$C219)),AVERAGEIFS(Observed!AC$2:AC$10000,Observed!$A$2:$A$10000,$A219,Observed!$C$2:$C$10000,$C219),"")</f>
        <v/>
      </c>
      <c r="AD219" s="23">
        <f>IF(ISNUMBER(AVERAGEIFS(Observed!AD$2:AD$10000,Observed!$A$2:$A$10000,$A219,Observed!$C$2:$C$10000,$C219)),AVERAGEIFS(Observed!AD$2:AD$10000,Observed!$A$2:$A$10000,$A219,Observed!$C$2:$C$10000,$C219),"")</f>
        <v>21.85</v>
      </c>
      <c r="AE219" s="24">
        <f>IF(ISNUMBER(AVERAGEIFS(Observed!AE$2:AE$10000,Observed!$A$2:$A$10000,$A219,Observed!$C$2:$C$10000,$C219)),AVERAGEIFS(Observed!AE$2:AE$10000,Observed!$A$2:$A$10000,$A219,Observed!$C$2:$C$10000,$C219),"")</f>
        <v>3.5000000000000003E-2</v>
      </c>
      <c r="AF219" s="24">
        <f>IF(ISNUMBER(AVERAGEIFS(Observed!AF$2:AF$10000,Observed!$A$2:$A$10000,$A219,Observed!$C$2:$C$10000,$C219)),AVERAGEIFS(Observed!AF$2:AF$10000,Observed!$A$2:$A$10000,$A219,Observed!$C$2:$C$10000,$C219),"")</f>
        <v>3.5000000000000003E-2</v>
      </c>
      <c r="AG219" s="23" t="str">
        <f>IF(ISNUMBER(AVERAGEIFS(Observed!AG$2:AG$10000,Observed!$A$2:$A$10000,$A219,Observed!$C$2:$C$10000,$C219)),AVERAGEIFS(Observed!AG$2:AG$10000,Observed!$A$2:$A$10000,$A219,Observed!$C$2:$C$10000,$C219),"")</f>
        <v/>
      </c>
      <c r="AH219" s="23" t="str">
        <f>IF(ISNUMBER(AVERAGEIFS(Observed!AH$2:AH$10000,Observed!$A$2:$A$10000,$A219,Observed!$C$2:$C$10000,$C219)),AVERAGEIFS(Observed!AH$2:AH$10000,Observed!$A$2:$A$10000,$A219,Observed!$C$2:$C$10000,$C219),"")</f>
        <v/>
      </c>
      <c r="AI219" s="22" t="str">
        <f>IF(ISNUMBER(AVERAGEIFS(Observed!AI$2:AI$10000,Observed!$A$2:$A$10000,$A219,Observed!$C$2:$C$10000,$C219)),AVERAGEIFS(Observed!AI$2:AI$10000,Observed!$A$2:$A$10000,$A219,Observed!$C$2:$C$10000,$C219),"")</f>
        <v/>
      </c>
      <c r="AJ219" s="23" t="str">
        <f>IF(ISNUMBER(AVERAGEIFS(Observed!AJ$2:AJ$10000,Observed!$A$2:$A$10000,$A219,Observed!$C$2:$C$10000,$C219)),AVERAGEIFS(Observed!AJ$2:AJ$10000,Observed!$A$2:$A$10000,$A219,Observed!$C$2:$C$10000,$C219),"")</f>
        <v/>
      </c>
      <c r="AK219" s="23" t="str">
        <f>IF(ISNUMBER(AVERAGEIFS(Observed!AK$2:AK$10000,Observed!$A$2:$A$10000,$A219,Observed!$C$2:$C$10000,$C219)),AVERAGEIFS(Observed!AK$2:AK$10000,Observed!$A$2:$A$10000,$A219,Observed!$C$2:$C$10000,$C219),"")</f>
        <v/>
      </c>
      <c r="AL219" s="23" t="str">
        <f>IF(ISNUMBER(AVERAGEIFS(Observed!AL$2:AL$10000,Observed!$A$2:$A$10000,$A219,Observed!$C$2:$C$10000,$C219)),AVERAGEIFS(Observed!AL$2:AL$10000,Observed!$A$2:$A$10000,$A219,Observed!$C$2:$C$10000,$C219),"")</f>
        <v/>
      </c>
      <c r="AM219" s="23" t="str">
        <f>IF(ISNUMBER(AVERAGEIFS(Observed!AM$2:AM$10000,Observed!$A$2:$A$10000,$A219,Observed!$C$2:$C$10000,$C219)),AVERAGEIFS(Observed!AM$2:AM$10000,Observed!$A$2:$A$10000,$A219,Observed!$C$2:$C$10000,$C219),"")</f>
        <v/>
      </c>
      <c r="AN219" s="23" t="str">
        <f>IF(ISNUMBER(AVERAGEIFS(Observed!AN$2:AN$10000,Observed!$A$2:$A$10000,$A219,Observed!$C$2:$C$10000,$C219)),AVERAGEIFS(Observed!AN$2:AN$10000,Observed!$A$2:$A$10000,$A219,Observed!$C$2:$C$10000,$C219),"")</f>
        <v/>
      </c>
      <c r="AO219" s="2">
        <f>COUNTIFS(Observed!$A$2:$A$10000,$A219,Observed!$C$2:$C$10000,$C219)</f>
        <v>2</v>
      </c>
      <c r="AP219" s="2">
        <f t="shared" si="3"/>
        <v>4</v>
      </c>
    </row>
    <row r="220" spans="1:42" x14ac:dyDescent="0.25">
      <c r="A220" t="s">
        <v>29</v>
      </c>
      <c r="B220" t="s">
        <v>30</v>
      </c>
      <c r="C220" s="20">
        <v>42135</v>
      </c>
      <c r="D220">
        <v>1</v>
      </c>
      <c r="E220" t="s">
        <v>55</v>
      </c>
      <c r="G220" s="25" t="s">
        <v>73</v>
      </c>
      <c r="H220" t="s">
        <v>22</v>
      </c>
      <c r="I220">
        <v>3</v>
      </c>
      <c r="J220" s="2" t="s">
        <v>36</v>
      </c>
      <c r="K220" s="22">
        <f>IF(ISNUMBER(AVERAGEIFS(Observed!K$2:K$10000,Observed!$A$2:$A$10000,$A220,Observed!$C$2:$C$10000,$C220)),AVERAGEIFS(Observed!K$2:K$10000,Observed!$A$2:$A$10000,$A220,Observed!$C$2:$C$10000,$C220),"")</f>
        <v>1244.5999999999999</v>
      </c>
      <c r="L220" s="23">
        <f>IF(ISNUMBER(AVERAGEIFS(Observed!L$2:L$10000,Observed!$A$2:$A$10000,$A220,Observed!$C$2:$C$10000,$C220)),AVERAGEIFS(Observed!L$2:L$10000,Observed!$A$2:$A$10000,$A220,Observed!$C$2:$C$10000,$C220),"")</f>
        <v>124.46000000000001</v>
      </c>
      <c r="M220" s="23" t="str">
        <f>IF(ISNUMBER(AVERAGEIFS(Observed!M$2:M$10000,Observed!$A$2:$A$10000,$A220,Observed!$C$2:$C$10000,$C220)),AVERAGEIFS(Observed!M$2:M$10000,Observed!$A$2:$A$10000,$A220,Observed!$C$2:$C$10000,$C220),"")</f>
        <v/>
      </c>
      <c r="N220" s="23" t="str">
        <f>IF(ISNUMBER(AVERAGEIFS(Observed!N$2:N$10000,Observed!$A$2:$A$10000,$A220,Observed!$C$2:$C$10000,$C220)),AVERAGEIFS(Observed!N$2:N$10000,Observed!$A$2:$A$10000,$A220,Observed!$C$2:$C$10000,$C220),"")</f>
        <v/>
      </c>
      <c r="O220" s="23" t="str">
        <f>IF(ISNUMBER(AVERAGEIFS(Observed!O$2:O$10000,Observed!$A$2:$A$10000,$A220,Observed!$C$2:$C$10000,$C220)),AVERAGEIFS(Observed!O$2:O$10000,Observed!$A$2:$A$10000,$A220,Observed!$C$2:$C$10000,$C220),"")</f>
        <v/>
      </c>
      <c r="P220" s="24" t="str">
        <f>IF(ISNUMBER(AVERAGEIFS(Observed!P$2:P$10000,Observed!$A$2:$A$10000,$A220,Observed!$C$2:$C$10000,$C220)),AVERAGEIFS(Observed!P$2:P$10000,Observed!$A$2:$A$10000,$A220,Observed!$C$2:$C$10000,$C220),"")</f>
        <v/>
      </c>
      <c r="Q220" s="24" t="str">
        <f>IF(ISNUMBER(AVERAGEIFS(Observed!Q$2:Q$10000,Observed!$A$2:$A$10000,$A220,Observed!$C$2:$C$10000,$C220)),AVERAGEIFS(Observed!Q$2:Q$10000,Observed!$A$2:$A$10000,$A220,Observed!$C$2:$C$10000,$C220),"")</f>
        <v/>
      </c>
      <c r="R220" s="24" t="str">
        <f>IF(ISNUMBER(AVERAGEIFS(Observed!R$2:R$10000,Observed!$A$2:$A$10000,$A220,Observed!$C$2:$C$10000,$C220)),AVERAGEIFS(Observed!R$2:R$10000,Observed!$A$2:$A$10000,$A220,Observed!$C$2:$C$10000,$C220),"")</f>
        <v/>
      </c>
      <c r="S220" s="22" t="str">
        <f>IF(ISNUMBER(AVERAGEIFS(Observed!S$2:S$10000,Observed!$A$2:$A$10000,$A220,Observed!$C$2:$C$10000,$C220)),AVERAGEIFS(Observed!S$2:S$10000,Observed!$A$2:$A$10000,$A220,Observed!$C$2:$C$10000,$C220),"")</f>
        <v/>
      </c>
      <c r="T220" s="23" t="str">
        <f>IF(ISNUMBER(AVERAGEIFS(Observed!T$2:T$10000,Observed!$A$2:$A$10000,$A220,Observed!$C$2:$C$10000,$C220)),AVERAGEIFS(Observed!T$2:T$10000,Observed!$A$2:$A$10000,$A220,Observed!$C$2:$C$10000,$C220),"")</f>
        <v/>
      </c>
      <c r="U220" s="23" t="str">
        <f>IF(ISNUMBER(AVERAGEIFS(Observed!U$2:U$10000,Observed!$A$2:$A$10000,$A220,Observed!$C$2:$C$10000,$C220)),AVERAGEIFS(Observed!U$2:U$10000,Observed!$A$2:$A$10000,$A220,Observed!$C$2:$C$10000,$C220),"")</f>
        <v/>
      </c>
      <c r="V220" s="23" t="str">
        <f>IF(ISNUMBER(AVERAGEIFS(Observed!V$2:V$10000,Observed!$A$2:$A$10000,$A220,Observed!$C$2:$C$10000,$C220)),AVERAGEIFS(Observed!V$2:V$10000,Observed!$A$2:$A$10000,$A220,Observed!$C$2:$C$10000,$C220),"")</f>
        <v/>
      </c>
      <c r="W220" s="23" t="str">
        <f>IF(ISNUMBER(AVERAGEIFS(Observed!W$2:W$10000,Observed!$A$2:$A$10000,$A220,Observed!$C$2:$C$10000,$C220)),AVERAGEIFS(Observed!W$2:W$10000,Observed!$A$2:$A$10000,$A220,Observed!$C$2:$C$10000,$C220),"")</f>
        <v/>
      </c>
      <c r="X220" s="23" t="str">
        <f>IF(ISNUMBER(AVERAGEIFS(Observed!X$2:X$10000,Observed!$A$2:$A$10000,$A220,Observed!$C$2:$C$10000,$C220)),AVERAGEIFS(Observed!X$2:X$10000,Observed!$A$2:$A$10000,$A220,Observed!$C$2:$C$10000,$C220),"")</f>
        <v/>
      </c>
      <c r="Y220" s="23" t="str">
        <f>IF(ISNUMBER(AVERAGEIFS(Observed!Y$2:Y$10000,Observed!$A$2:$A$10000,$A220,Observed!$C$2:$C$10000,$C220)),AVERAGEIFS(Observed!Y$2:Y$10000,Observed!$A$2:$A$10000,$A220,Observed!$C$2:$C$10000,$C220),"")</f>
        <v/>
      </c>
      <c r="Z220" s="23" t="str">
        <f>IF(ISNUMBER(AVERAGEIFS(Observed!Z$2:Z$10000,Observed!$A$2:$A$10000,$A220,Observed!$C$2:$C$10000,$C220)),AVERAGEIFS(Observed!Z$2:Z$10000,Observed!$A$2:$A$10000,$A220,Observed!$C$2:$C$10000,$C220),"")</f>
        <v/>
      </c>
      <c r="AA220" s="23" t="str">
        <f>IF(ISNUMBER(AVERAGEIFS(Observed!AA$2:AA$10000,Observed!$A$2:$A$10000,$A220,Observed!$C$2:$C$10000,$C220)),AVERAGEIFS(Observed!AA$2:AA$10000,Observed!$A$2:$A$10000,$A220,Observed!$C$2:$C$10000,$C220),"")</f>
        <v/>
      </c>
      <c r="AB220" s="23" t="str">
        <f>IF(ISNUMBER(AVERAGEIFS(Observed!AB$2:AB$10000,Observed!$A$2:$A$10000,$A220,Observed!$C$2:$C$10000,$C220)),AVERAGEIFS(Observed!AB$2:AB$10000,Observed!$A$2:$A$10000,$A220,Observed!$C$2:$C$10000,$C220),"")</f>
        <v/>
      </c>
      <c r="AC220" s="23" t="str">
        <f>IF(ISNUMBER(AVERAGEIFS(Observed!AC$2:AC$10000,Observed!$A$2:$A$10000,$A220,Observed!$C$2:$C$10000,$C220)),AVERAGEIFS(Observed!AC$2:AC$10000,Observed!$A$2:$A$10000,$A220,Observed!$C$2:$C$10000,$C220),"")</f>
        <v/>
      </c>
      <c r="AD220" s="23">
        <f>IF(ISNUMBER(AVERAGEIFS(Observed!AD$2:AD$10000,Observed!$A$2:$A$10000,$A220,Observed!$C$2:$C$10000,$C220)),AVERAGEIFS(Observed!AD$2:AD$10000,Observed!$A$2:$A$10000,$A220,Observed!$C$2:$C$10000,$C220),"")</f>
        <v>21.45</v>
      </c>
      <c r="AE220" s="24">
        <f>IF(ISNUMBER(AVERAGEIFS(Observed!AE$2:AE$10000,Observed!$A$2:$A$10000,$A220,Observed!$C$2:$C$10000,$C220)),AVERAGEIFS(Observed!AE$2:AE$10000,Observed!$A$2:$A$10000,$A220,Observed!$C$2:$C$10000,$C220),"")</f>
        <v>3.4500000000000003E-2</v>
      </c>
      <c r="AF220" s="24">
        <f>IF(ISNUMBER(AVERAGEIFS(Observed!AF$2:AF$10000,Observed!$A$2:$A$10000,$A220,Observed!$C$2:$C$10000,$C220)),AVERAGEIFS(Observed!AF$2:AF$10000,Observed!$A$2:$A$10000,$A220,Observed!$C$2:$C$10000,$C220),"")</f>
        <v>3.4500000000000003E-2</v>
      </c>
      <c r="AG220" s="23" t="str">
        <f>IF(ISNUMBER(AVERAGEIFS(Observed!AG$2:AG$10000,Observed!$A$2:$A$10000,$A220,Observed!$C$2:$C$10000,$C220)),AVERAGEIFS(Observed!AG$2:AG$10000,Observed!$A$2:$A$10000,$A220,Observed!$C$2:$C$10000,$C220),"")</f>
        <v/>
      </c>
      <c r="AH220" s="23" t="str">
        <f>IF(ISNUMBER(AVERAGEIFS(Observed!AH$2:AH$10000,Observed!$A$2:$A$10000,$A220,Observed!$C$2:$C$10000,$C220)),AVERAGEIFS(Observed!AH$2:AH$10000,Observed!$A$2:$A$10000,$A220,Observed!$C$2:$C$10000,$C220),"")</f>
        <v/>
      </c>
      <c r="AI220" s="22" t="str">
        <f>IF(ISNUMBER(AVERAGEIFS(Observed!AI$2:AI$10000,Observed!$A$2:$A$10000,$A220,Observed!$C$2:$C$10000,$C220)),AVERAGEIFS(Observed!AI$2:AI$10000,Observed!$A$2:$A$10000,$A220,Observed!$C$2:$C$10000,$C220),"")</f>
        <v/>
      </c>
      <c r="AJ220" s="23" t="str">
        <f>IF(ISNUMBER(AVERAGEIFS(Observed!AJ$2:AJ$10000,Observed!$A$2:$A$10000,$A220,Observed!$C$2:$C$10000,$C220)),AVERAGEIFS(Observed!AJ$2:AJ$10000,Observed!$A$2:$A$10000,$A220,Observed!$C$2:$C$10000,$C220),"")</f>
        <v/>
      </c>
      <c r="AK220" s="23" t="str">
        <f>IF(ISNUMBER(AVERAGEIFS(Observed!AK$2:AK$10000,Observed!$A$2:$A$10000,$A220,Observed!$C$2:$C$10000,$C220)),AVERAGEIFS(Observed!AK$2:AK$10000,Observed!$A$2:$A$10000,$A220,Observed!$C$2:$C$10000,$C220),"")</f>
        <v/>
      </c>
      <c r="AL220" s="23" t="str">
        <f>IF(ISNUMBER(AVERAGEIFS(Observed!AL$2:AL$10000,Observed!$A$2:$A$10000,$A220,Observed!$C$2:$C$10000,$C220)),AVERAGEIFS(Observed!AL$2:AL$10000,Observed!$A$2:$A$10000,$A220,Observed!$C$2:$C$10000,$C220),"")</f>
        <v/>
      </c>
      <c r="AM220" s="23" t="str">
        <f>IF(ISNUMBER(AVERAGEIFS(Observed!AM$2:AM$10000,Observed!$A$2:$A$10000,$A220,Observed!$C$2:$C$10000,$C220)),AVERAGEIFS(Observed!AM$2:AM$10000,Observed!$A$2:$A$10000,$A220,Observed!$C$2:$C$10000,$C220),"")</f>
        <v/>
      </c>
      <c r="AN220" s="23" t="str">
        <f>IF(ISNUMBER(AVERAGEIFS(Observed!AN$2:AN$10000,Observed!$A$2:$A$10000,$A220,Observed!$C$2:$C$10000,$C220)),AVERAGEIFS(Observed!AN$2:AN$10000,Observed!$A$2:$A$10000,$A220,Observed!$C$2:$C$10000,$C220),"")</f>
        <v/>
      </c>
      <c r="AO220" s="2">
        <f>COUNTIFS(Observed!$A$2:$A$10000,$A220,Observed!$C$2:$C$10000,$C220)</f>
        <v>2</v>
      </c>
      <c r="AP220" s="2">
        <f t="shared" si="3"/>
        <v>4</v>
      </c>
    </row>
    <row r="221" spans="1:42" x14ac:dyDescent="0.25">
      <c r="A221" t="s">
        <v>35</v>
      </c>
      <c r="B221" t="s">
        <v>30</v>
      </c>
      <c r="C221" s="20">
        <v>42135</v>
      </c>
      <c r="D221">
        <v>1</v>
      </c>
      <c r="E221" t="s">
        <v>57</v>
      </c>
      <c r="G221" s="25" t="s">
        <v>73</v>
      </c>
      <c r="H221" t="s">
        <v>22</v>
      </c>
      <c r="I221">
        <v>3</v>
      </c>
      <c r="J221" s="2" t="s">
        <v>36</v>
      </c>
      <c r="K221" s="22">
        <f>IF(ISNUMBER(AVERAGEIFS(Observed!K$2:K$10000,Observed!$A$2:$A$10000,$A221,Observed!$C$2:$C$10000,$C221)),AVERAGEIFS(Observed!K$2:K$10000,Observed!$A$2:$A$10000,$A221,Observed!$C$2:$C$10000,$C221),"")</f>
        <v>1272.8000000000002</v>
      </c>
      <c r="L221" s="23">
        <f>IF(ISNUMBER(AVERAGEIFS(Observed!L$2:L$10000,Observed!$A$2:$A$10000,$A221,Observed!$C$2:$C$10000,$C221)),AVERAGEIFS(Observed!L$2:L$10000,Observed!$A$2:$A$10000,$A221,Observed!$C$2:$C$10000,$C221),"")</f>
        <v>127.28</v>
      </c>
      <c r="M221" s="23" t="str">
        <f>IF(ISNUMBER(AVERAGEIFS(Observed!M$2:M$10000,Observed!$A$2:$A$10000,$A221,Observed!$C$2:$C$10000,$C221)),AVERAGEIFS(Observed!M$2:M$10000,Observed!$A$2:$A$10000,$A221,Observed!$C$2:$C$10000,$C221),"")</f>
        <v/>
      </c>
      <c r="N221" s="23" t="str">
        <f>IF(ISNUMBER(AVERAGEIFS(Observed!N$2:N$10000,Observed!$A$2:$A$10000,$A221,Observed!$C$2:$C$10000,$C221)),AVERAGEIFS(Observed!N$2:N$10000,Observed!$A$2:$A$10000,$A221,Observed!$C$2:$C$10000,$C221),"")</f>
        <v/>
      </c>
      <c r="O221" s="23" t="str">
        <f>IF(ISNUMBER(AVERAGEIFS(Observed!O$2:O$10000,Observed!$A$2:$A$10000,$A221,Observed!$C$2:$C$10000,$C221)),AVERAGEIFS(Observed!O$2:O$10000,Observed!$A$2:$A$10000,$A221,Observed!$C$2:$C$10000,$C221),"")</f>
        <v/>
      </c>
      <c r="P221" s="24" t="str">
        <f>IF(ISNUMBER(AVERAGEIFS(Observed!P$2:P$10000,Observed!$A$2:$A$10000,$A221,Observed!$C$2:$C$10000,$C221)),AVERAGEIFS(Observed!P$2:P$10000,Observed!$A$2:$A$10000,$A221,Observed!$C$2:$C$10000,$C221),"")</f>
        <v/>
      </c>
      <c r="Q221" s="24" t="str">
        <f>IF(ISNUMBER(AVERAGEIFS(Observed!Q$2:Q$10000,Observed!$A$2:$A$10000,$A221,Observed!$C$2:$C$10000,$C221)),AVERAGEIFS(Observed!Q$2:Q$10000,Observed!$A$2:$A$10000,$A221,Observed!$C$2:$C$10000,$C221),"")</f>
        <v/>
      </c>
      <c r="R221" s="24" t="str">
        <f>IF(ISNUMBER(AVERAGEIFS(Observed!R$2:R$10000,Observed!$A$2:$A$10000,$A221,Observed!$C$2:$C$10000,$C221)),AVERAGEIFS(Observed!R$2:R$10000,Observed!$A$2:$A$10000,$A221,Observed!$C$2:$C$10000,$C221),"")</f>
        <v/>
      </c>
      <c r="S221" s="22" t="str">
        <f>IF(ISNUMBER(AVERAGEIFS(Observed!S$2:S$10000,Observed!$A$2:$A$10000,$A221,Observed!$C$2:$C$10000,$C221)),AVERAGEIFS(Observed!S$2:S$10000,Observed!$A$2:$A$10000,$A221,Observed!$C$2:$C$10000,$C221),"")</f>
        <v/>
      </c>
      <c r="T221" s="23" t="str">
        <f>IF(ISNUMBER(AVERAGEIFS(Observed!T$2:T$10000,Observed!$A$2:$A$10000,$A221,Observed!$C$2:$C$10000,$C221)),AVERAGEIFS(Observed!T$2:T$10000,Observed!$A$2:$A$10000,$A221,Observed!$C$2:$C$10000,$C221),"")</f>
        <v/>
      </c>
      <c r="U221" s="23" t="str">
        <f>IF(ISNUMBER(AVERAGEIFS(Observed!U$2:U$10000,Observed!$A$2:$A$10000,$A221,Observed!$C$2:$C$10000,$C221)),AVERAGEIFS(Observed!U$2:U$10000,Observed!$A$2:$A$10000,$A221,Observed!$C$2:$C$10000,$C221),"")</f>
        <v/>
      </c>
      <c r="V221" s="23" t="str">
        <f>IF(ISNUMBER(AVERAGEIFS(Observed!V$2:V$10000,Observed!$A$2:$A$10000,$A221,Observed!$C$2:$C$10000,$C221)),AVERAGEIFS(Observed!V$2:V$10000,Observed!$A$2:$A$10000,$A221,Observed!$C$2:$C$10000,$C221),"")</f>
        <v/>
      </c>
      <c r="W221" s="23" t="str">
        <f>IF(ISNUMBER(AVERAGEIFS(Observed!W$2:W$10000,Observed!$A$2:$A$10000,$A221,Observed!$C$2:$C$10000,$C221)),AVERAGEIFS(Observed!W$2:W$10000,Observed!$A$2:$A$10000,$A221,Observed!$C$2:$C$10000,$C221),"")</f>
        <v/>
      </c>
      <c r="X221" s="23" t="str">
        <f>IF(ISNUMBER(AVERAGEIFS(Observed!X$2:X$10000,Observed!$A$2:$A$10000,$A221,Observed!$C$2:$C$10000,$C221)),AVERAGEIFS(Observed!X$2:X$10000,Observed!$A$2:$A$10000,$A221,Observed!$C$2:$C$10000,$C221),"")</f>
        <v/>
      </c>
      <c r="Y221" s="23" t="str">
        <f>IF(ISNUMBER(AVERAGEIFS(Observed!Y$2:Y$10000,Observed!$A$2:$A$10000,$A221,Observed!$C$2:$C$10000,$C221)),AVERAGEIFS(Observed!Y$2:Y$10000,Observed!$A$2:$A$10000,$A221,Observed!$C$2:$C$10000,$C221),"")</f>
        <v/>
      </c>
      <c r="Z221" s="23" t="str">
        <f>IF(ISNUMBER(AVERAGEIFS(Observed!Z$2:Z$10000,Observed!$A$2:$A$10000,$A221,Observed!$C$2:$C$10000,$C221)),AVERAGEIFS(Observed!Z$2:Z$10000,Observed!$A$2:$A$10000,$A221,Observed!$C$2:$C$10000,$C221),"")</f>
        <v/>
      </c>
      <c r="AA221" s="23" t="str">
        <f>IF(ISNUMBER(AVERAGEIFS(Observed!AA$2:AA$10000,Observed!$A$2:$A$10000,$A221,Observed!$C$2:$C$10000,$C221)),AVERAGEIFS(Observed!AA$2:AA$10000,Observed!$A$2:$A$10000,$A221,Observed!$C$2:$C$10000,$C221),"")</f>
        <v/>
      </c>
      <c r="AB221" s="23" t="str">
        <f>IF(ISNUMBER(AVERAGEIFS(Observed!AB$2:AB$10000,Observed!$A$2:$A$10000,$A221,Observed!$C$2:$C$10000,$C221)),AVERAGEIFS(Observed!AB$2:AB$10000,Observed!$A$2:$A$10000,$A221,Observed!$C$2:$C$10000,$C221),"")</f>
        <v/>
      </c>
      <c r="AC221" s="23" t="str">
        <f>IF(ISNUMBER(AVERAGEIFS(Observed!AC$2:AC$10000,Observed!$A$2:$A$10000,$A221,Observed!$C$2:$C$10000,$C221)),AVERAGEIFS(Observed!AC$2:AC$10000,Observed!$A$2:$A$10000,$A221,Observed!$C$2:$C$10000,$C221),"")</f>
        <v/>
      </c>
      <c r="AD221" s="23">
        <f>IF(ISNUMBER(AVERAGEIFS(Observed!AD$2:AD$10000,Observed!$A$2:$A$10000,$A221,Observed!$C$2:$C$10000,$C221)),AVERAGEIFS(Observed!AD$2:AD$10000,Observed!$A$2:$A$10000,$A221,Observed!$C$2:$C$10000,$C221),"")</f>
        <v>22.45</v>
      </c>
      <c r="AE221" s="24">
        <f>IF(ISNUMBER(AVERAGEIFS(Observed!AE$2:AE$10000,Observed!$A$2:$A$10000,$A221,Observed!$C$2:$C$10000,$C221)),AVERAGEIFS(Observed!AE$2:AE$10000,Observed!$A$2:$A$10000,$A221,Observed!$C$2:$C$10000,$C221),"")</f>
        <v>3.5500000000000004E-2</v>
      </c>
      <c r="AF221" s="24">
        <f>IF(ISNUMBER(AVERAGEIFS(Observed!AF$2:AF$10000,Observed!$A$2:$A$10000,$A221,Observed!$C$2:$C$10000,$C221)),AVERAGEIFS(Observed!AF$2:AF$10000,Observed!$A$2:$A$10000,$A221,Observed!$C$2:$C$10000,$C221),"")</f>
        <v>3.5500000000000004E-2</v>
      </c>
      <c r="AG221" s="23" t="str">
        <f>IF(ISNUMBER(AVERAGEIFS(Observed!AG$2:AG$10000,Observed!$A$2:$A$10000,$A221,Observed!$C$2:$C$10000,$C221)),AVERAGEIFS(Observed!AG$2:AG$10000,Observed!$A$2:$A$10000,$A221,Observed!$C$2:$C$10000,$C221),"")</f>
        <v/>
      </c>
      <c r="AH221" s="23" t="str">
        <f>IF(ISNUMBER(AVERAGEIFS(Observed!AH$2:AH$10000,Observed!$A$2:$A$10000,$A221,Observed!$C$2:$C$10000,$C221)),AVERAGEIFS(Observed!AH$2:AH$10000,Observed!$A$2:$A$10000,$A221,Observed!$C$2:$C$10000,$C221),"")</f>
        <v/>
      </c>
      <c r="AI221" s="22" t="str">
        <f>IF(ISNUMBER(AVERAGEIFS(Observed!AI$2:AI$10000,Observed!$A$2:$A$10000,$A221,Observed!$C$2:$C$10000,$C221)),AVERAGEIFS(Observed!AI$2:AI$10000,Observed!$A$2:$A$10000,$A221,Observed!$C$2:$C$10000,$C221),"")</f>
        <v/>
      </c>
      <c r="AJ221" s="23" t="str">
        <f>IF(ISNUMBER(AVERAGEIFS(Observed!AJ$2:AJ$10000,Observed!$A$2:$A$10000,$A221,Observed!$C$2:$C$10000,$C221)),AVERAGEIFS(Observed!AJ$2:AJ$10000,Observed!$A$2:$A$10000,$A221,Observed!$C$2:$C$10000,$C221),"")</f>
        <v/>
      </c>
      <c r="AK221" s="23" t="str">
        <f>IF(ISNUMBER(AVERAGEIFS(Observed!AK$2:AK$10000,Observed!$A$2:$A$10000,$A221,Observed!$C$2:$C$10000,$C221)),AVERAGEIFS(Observed!AK$2:AK$10000,Observed!$A$2:$A$10000,$A221,Observed!$C$2:$C$10000,$C221),"")</f>
        <v/>
      </c>
      <c r="AL221" s="23" t="str">
        <f>IF(ISNUMBER(AVERAGEIFS(Observed!AL$2:AL$10000,Observed!$A$2:$A$10000,$A221,Observed!$C$2:$C$10000,$C221)),AVERAGEIFS(Observed!AL$2:AL$10000,Observed!$A$2:$A$10000,$A221,Observed!$C$2:$C$10000,$C221),"")</f>
        <v/>
      </c>
      <c r="AM221" s="23" t="str">
        <f>IF(ISNUMBER(AVERAGEIFS(Observed!AM$2:AM$10000,Observed!$A$2:$A$10000,$A221,Observed!$C$2:$C$10000,$C221)),AVERAGEIFS(Observed!AM$2:AM$10000,Observed!$A$2:$A$10000,$A221,Observed!$C$2:$C$10000,$C221),"")</f>
        <v/>
      </c>
      <c r="AN221" s="23" t="str">
        <f>IF(ISNUMBER(AVERAGEIFS(Observed!AN$2:AN$10000,Observed!$A$2:$A$10000,$A221,Observed!$C$2:$C$10000,$C221)),AVERAGEIFS(Observed!AN$2:AN$10000,Observed!$A$2:$A$10000,$A221,Observed!$C$2:$C$10000,$C221),"")</f>
        <v/>
      </c>
      <c r="AO221" s="2">
        <f>COUNTIFS(Observed!$A$2:$A$10000,$A221,Observed!$C$2:$C$10000,$C221)</f>
        <v>2</v>
      </c>
      <c r="AP221" s="2">
        <f t="shared" si="3"/>
        <v>4</v>
      </c>
    </row>
    <row r="222" spans="1:42" x14ac:dyDescent="0.25">
      <c r="A222" t="s">
        <v>32</v>
      </c>
      <c r="B222" t="s">
        <v>30</v>
      </c>
      <c r="C222" s="20">
        <v>42135</v>
      </c>
      <c r="D222">
        <v>1</v>
      </c>
      <c r="E222" t="s">
        <v>59</v>
      </c>
      <c r="G222" s="25" t="s">
        <v>73</v>
      </c>
      <c r="H222" t="s">
        <v>22</v>
      </c>
      <c r="I222">
        <v>3</v>
      </c>
      <c r="J222" s="2" t="s">
        <v>36</v>
      </c>
      <c r="K222" s="22">
        <f>IF(ISNUMBER(AVERAGEIFS(Observed!K$2:K$10000,Observed!$A$2:$A$10000,$A222,Observed!$C$2:$C$10000,$C222)),AVERAGEIFS(Observed!K$2:K$10000,Observed!$A$2:$A$10000,$A222,Observed!$C$2:$C$10000,$C222),"")</f>
        <v>1197.5999999999999</v>
      </c>
      <c r="L222" s="23">
        <f>IF(ISNUMBER(AVERAGEIFS(Observed!L$2:L$10000,Observed!$A$2:$A$10000,$A222,Observed!$C$2:$C$10000,$C222)),AVERAGEIFS(Observed!L$2:L$10000,Observed!$A$2:$A$10000,$A222,Observed!$C$2:$C$10000,$C222),"")</f>
        <v>119.76</v>
      </c>
      <c r="M222" s="23" t="str">
        <f>IF(ISNUMBER(AVERAGEIFS(Observed!M$2:M$10000,Observed!$A$2:$A$10000,$A222,Observed!$C$2:$C$10000,$C222)),AVERAGEIFS(Observed!M$2:M$10000,Observed!$A$2:$A$10000,$A222,Observed!$C$2:$C$10000,$C222),"")</f>
        <v/>
      </c>
      <c r="N222" s="23" t="str">
        <f>IF(ISNUMBER(AVERAGEIFS(Observed!N$2:N$10000,Observed!$A$2:$A$10000,$A222,Observed!$C$2:$C$10000,$C222)),AVERAGEIFS(Observed!N$2:N$10000,Observed!$A$2:$A$10000,$A222,Observed!$C$2:$C$10000,$C222),"")</f>
        <v/>
      </c>
      <c r="O222" s="23" t="str">
        <f>IF(ISNUMBER(AVERAGEIFS(Observed!O$2:O$10000,Observed!$A$2:$A$10000,$A222,Observed!$C$2:$C$10000,$C222)),AVERAGEIFS(Observed!O$2:O$10000,Observed!$A$2:$A$10000,$A222,Observed!$C$2:$C$10000,$C222),"")</f>
        <v/>
      </c>
      <c r="P222" s="24" t="str">
        <f>IF(ISNUMBER(AVERAGEIFS(Observed!P$2:P$10000,Observed!$A$2:$A$10000,$A222,Observed!$C$2:$C$10000,$C222)),AVERAGEIFS(Observed!P$2:P$10000,Observed!$A$2:$A$10000,$A222,Observed!$C$2:$C$10000,$C222),"")</f>
        <v/>
      </c>
      <c r="Q222" s="24" t="str">
        <f>IF(ISNUMBER(AVERAGEIFS(Observed!Q$2:Q$10000,Observed!$A$2:$A$10000,$A222,Observed!$C$2:$C$10000,$C222)),AVERAGEIFS(Observed!Q$2:Q$10000,Observed!$A$2:$A$10000,$A222,Observed!$C$2:$C$10000,$C222),"")</f>
        <v/>
      </c>
      <c r="R222" s="24" t="str">
        <f>IF(ISNUMBER(AVERAGEIFS(Observed!R$2:R$10000,Observed!$A$2:$A$10000,$A222,Observed!$C$2:$C$10000,$C222)),AVERAGEIFS(Observed!R$2:R$10000,Observed!$A$2:$A$10000,$A222,Observed!$C$2:$C$10000,$C222),"")</f>
        <v/>
      </c>
      <c r="S222" s="22" t="str">
        <f>IF(ISNUMBER(AVERAGEIFS(Observed!S$2:S$10000,Observed!$A$2:$A$10000,$A222,Observed!$C$2:$C$10000,$C222)),AVERAGEIFS(Observed!S$2:S$10000,Observed!$A$2:$A$10000,$A222,Observed!$C$2:$C$10000,$C222),"")</f>
        <v/>
      </c>
      <c r="T222" s="23" t="str">
        <f>IF(ISNUMBER(AVERAGEIFS(Observed!T$2:T$10000,Observed!$A$2:$A$10000,$A222,Observed!$C$2:$C$10000,$C222)),AVERAGEIFS(Observed!T$2:T$10000,Observed!$A$2:$A$10000,$A222,Observed!$C$2:$C$10000,$C222),"")</f>
        <v/>
      </c>
      <c r="U222" s="23" t="str">
        <f>IF(ISNUMBER(AVERAGEIFS(Observed!U$2:U$10000,Observed!$A$2:$A$10000,$A222,Observed!$C$2:$C$10000,$C222)),AVERAGEIFS(Observed!U$2:U$10000,Observed!$A$2:$A$10000,$A222,Observed!$C$2:$C$10000,$C222),"")</f>
        <v/>
      </c>
      <c r="V222" s="23" t="str">
        <f>IF(ISNUMBER(AVERAGEIFS(Observed!V$2:V$10000,Observed!$A$2:$A$10000,$A222,Observed!$C$2:$C$10000,$C222)),AVERAGEIFS(Observed!V$2:V$10000,Observed!$A$2:$A$10000,$A222,Observed!$C$2:$C$10000,$C222),"")</f>
        <v/>
      </c>
      <c r="W222" s="23" t="str">
        <f>IF(ISNUMBER(AVERAGEIFS(Observed!W$2:W$10000,Observed!$A$2:$A$10000,$A222,Observed!$C$2:$C$10000,$C222)),AVERAGEIFS(Observed!W$2:W$10000,Observed!$A$2:$A$10000,$A222,Observed!$C$2:$C$10000,$C222),"")</f>
        <v/>
      </c>
      <c r="X222" s="23" t="str">
        <f>IF(ISNUMBER(AVERAGEIFS(Observed!X$2:X$10000,Observed!$A$2:$A$10000,$A222,Observed!$C$2:$C$10000,$C222)),AVERAGEIFS(Observed!X$2:X$10000,Observed!$A$2:$A$10000,$A222,Observed!$C$2:$C$10000,$C222),"")</f>
        <v/>
      </c>
      <c r="Y222" s="23" t="str">
        <f>IF(ISNUMBER(AVERAGEIFS(Observed!Y$2:Y$10000,Observed!$A$2:$A$10000,$A222,Observed!$C$2:$C$10000,$C222)),AVERAGEIFS(Observed!Y$2:Y$10000,Observed!$A$2:$A$10000,$A222,Observed!$C$2:$C$10000,$C222),"")</f>
        <v/>
      </c>
      <c r="Z222" s="23" t="str">
        <f>IF(ISNUMBER(AVERAGEIFS(Observed!Z$2:Z$10000,Observed!$A$2:$A$10000,$A222,Observed!$C$2:$C$10000,$C222)),AVERAGEIFS(Observed!Z$2:Z$10000,Observed!$A$2:$A$10000,$A222,Observed!$C$2:$C$10000,$C222),"")</f>
        <v/>
      </c>
      <c r="AA222" s="23" t="str">
        <f>IF(ISNUMBER(AVERAGEIFS(Observed!AA$2:AA$10000,Observed!$A$2:$A$10000,$A222,Observed!$C$2:$C$10000,$C222)),AVERAGEIFS(Observed!AA$2:AA$10000,Observed!$A$2:$A$10000,$A222,Observed!$C$2:$C$10000,$C222),"")</f>
        <v/>
      </c>
      <c r="AB222" s="23" t="str">
        <f>IF(ISNUMBER(AVERAGEIFS(Observed!AB$2:AB$10000,Observed!$A$2:$A$10000,$A222,Observed!$C$2:$C$10000,$C222)),AVERAGEIFS(Observed!AB$2:AB$10000,Observed!$A$2:$A$10000,$A222,Observed!$C$2:$C$10000,$C222),"")</f>
        <v/>
      </c>
      <c r="AC222" s="23" t="str">
        <f>IF(ISNUMBER(AVERAGEIFS(Observed!AC$2:AC$10000,Observed!$A$2:$A$10000,$A222,Observed!$C$2:$C$10000,$C222)),AVERAGEIFS(Observed!AC$2:AC$10000,Observed!$A$2:$A$10000,$A222,Observed!$C$2:$C$10000,$C222),"")</f>
        <v/>
      </c>
      <c r="AD222" s="23">
        <f>IF(ISNUMBER(AVERAGEIFS(Observed!AD$2:AD$10000,Observed!$A$2:$A$10000,$A222,Observed!$C$2:$C$10000,$C222)),AVERAGEIFS(Observed!AD$2:AD$10000,Observed!$A$2:$A$10000,$A222,Observed!$C$2:$C$10000,$C222),"")</f>
        <v>19.850000000000001</v>
      </c>
      <c r="AE222" s="24">
        <f>IF(ISNUMBER(AVERAGEIFS(Observed!AE$2:AE$10000,Observed!$A$2:$A$10000,$A222,Observed!$C$2:$C$10000,$C222)),AVERAGEIFS(Observed!AE$2:AE$10000,Observed!$A$2:$A$10000,$A222,Observed!$C$2:$C$10000,$C222),"")</f>
        <v>3.2000000000000001E-2</v>
      </c>
      <c r="AF222" s="24">
        <f>IF(ISNUMBER(AVERAGEIFS(Observed!AF$2:AF$10000,Observed!$A$2:$A$10000,$A222,Observed!$C$2:$C$10000,$C222)),AVERAGEIFS(Observed!AF$2:AF$10000,Observed!$A$2:$A$10000,$A222,Observed!$C$2:$C$10000,$C222),"")</f>
        <v>3.2000000000000001E-2</v>
      </c>
      <c r="AG222" s="23" t="str">
        <f>IF(ISNUMBER(AVERAGEIFS(Observed!AG$2:AG$10000,Observed!$A$2:$A$10000,$A222,Observed!$C$2:$C$10000,$C222)),AVERAGEIFS(Observed!AG$2:AG$10000,Observed!$A$2:$A$10000,$A222,Observed!$C$2:$C$10000,$C222),"")</f>
        <v/>
      </c>
      <c r="AH222" s="23" t="str">
        <f>IF(ISNUMBER(AVERAGEIFS(Observed!AH$2:AH$10000,Observed!$A$2:$A$10000,$A222,Observed!$C$2:$C$10000,$C222)),AVERAGEIFS(Observed!AH$2:AH$10000,Observed!$A$2:$A$10000,$A222,Observed!$C$2:$C$10000,$C222),"")</f>
        <v/>
      </c>
      <c r="AI222" s="22" t="str">
        <f>IF(ISNUMBER(AVERAGEIFS(Observed!AI$2:AI$10000,Observed!$A$2:$A$10000,$A222,Observed!$C$2:$C$10000,$C222)),AVERAGEIFS(Observed!AI$2:AI$10000,Observed!$A$2:$A$10000,$A222,Observed!$C$2:$C$10000,$C222),"")</f>
        <v/>
      </c>
      <c r="AJ222" s="23" t="str">
        <f>IF(ISNUMBER(AVERAGEIFS(Observed!AJ$2:AJ$10000,Observed!$A$2:$A$10000,$A222,Observed!$C$2:$C$10000,$C222)),AVERAGEIFS(Observed!AJ$2:AJ$10000,Observed!$A$2:$A$10000,$A222,Observed!$C$2:$C$10000,$C222),"")</f>
        <v/>
      </c>
      <c r="AK222" s="23" t="str">
        <f>IF(ISNUMBER(AVERAGEIFS(Observed!AK$2:AK$10000,Observed!$A$2:$A$10000,$A222,Observed!$C$2:$C$10000,$C222)),AVERAGEIFS(Observed!AK$2:AK$10000,Observed!$A$2:$A$10000,$A222,Observed!$C$2:$C$10000,$C222),"")</f>
        <v/>
      </c>
      <c r="AL222" s="23" t="str">
        <f>IF(ISNUMBER(AVERAGEIFS(Observed!AL$2:AL$10000,Observed!$A$2:$A$10000,$A222,Observed!$C$2:$C$10000,$C222)),AVERAGEIFS(Observed!AL$2:AL$10000,Observed!$A$2:$A$10000,$A222,Observed!$C$2:$C$10000,$C222),"")</f>
        <v/>
      </c>
      <c r="AM222" s="23" t="str">
        <f>IF(ISNUMBER(AVERAGEIFS(Observed!AM$2:AM$10000,Observed!$A$2:$A$10000,$A222,Observed!$C$2:$C$10000,$C222)),AVERAGEIFS(Observed!AM$2:AM$10000,Observed!$A$2:$A$10000,$A222,Observed!$C$2:$C$10000,$C222),"")</f>
        <v/>
      </c>
      <c r="AN222" s="23" t="str">
        <f>IF(ISNUMBER(AVERAGEIFS(Observed!AN$2:AN$10000,Observed!$A$2:$A$10000,$A222,Observed!$C$2:$C$10000,$C222)),AVERAGEIFS(Observed!AN$2:AN$10000,Observed!$A$2:$A$10000,$A222,Observed!$C$2:$C$10000,$C222),"")</f>
        <v/>
      </c>
      <c r="AO222" s="2">
        <f>COUNTIFS(Observed!$A$2:$A$10000,$A222,Observed!$C$2:$C$10000,$C222)</f>
        <v>2</v>
      </c>
      <c r="AP222" s="2">
        <f t="shared" si="3"/>
        <v>4</v>
      </c>
    </row>
    <row r="223" spans="1:42" x14ac:dyDescent="0.25">
      <c r="A223" t="s">
        <v>31</v>
      </c>
      <c r="B223" t="s">
        <v>30</v>
      </c>
      <c r="C223" s="20">
        <v>42135</v>
      </c>
      <c r="D223">
        <v>1</v>
      </c>
      <c r="E223" t="s">
        <v>54</v>
      </c>
      <c r="G223" s="25" t="s">
        <v>73</v>
      </c>
      <c r="H223" t="s">
        <v>22</v>
      </c>
      <c r="I223">
        <v>3</v>
      </c>
      <c r="J223" s="2" t="s">
        <v>36</v>
      </c>
      <c r="K223" s="22">
        <f>IF(ISNUMBER(AVERAGEIFS(Observed!K$2:K$10000,Observed!$A$2:$A$10000,$A223,Observed!$C$2:$C$10000,$C223)),AVERAGEIFS(Observed!K$2:K$10000,Observed!$A$2:$A$10000,$A223,Observed!$C$2:$C$10000,$C223),"")</f>
        <v>1094.2</v>
      </c>
      <c r="L223" s="23">
        <f>IF(ISNUMBER(AVERAGEIFS(Observed!L$2:L$10000,Observed!$A$2:$A$10000,$A223,Observed!$C$2:$C$10000,$C223)),AVERAGEIFS(Observed!L$2:L$10000,Observed!$A$2:$A$10000,$A223,Observed!$C$2:$C$10000,$C223),"")</f>
        <v>109.42</v>
      </c>
      <c r="M223" s="23" t="str">
        <f>IF(ISNUMBER(AVERAGEIFS(Observed!M$2:M$10000,Observed!$A$2:$A$10000,$A223,Observed!$C$2:$C$10000,$C223)),AVERAGEIFS(Observed!M$2:M$10000,Observed!$A$2:$A$10000,$A223,Observed!$C$2:$C$10000,$C223),"")</f>
        <v/>
      </c>
      <c r="N223" s="23" t="str">
        <f>IF(ISNUMBER(AVERAGEIFS(Observed!N$2:N$10000,Observed!$A$2:$A$10000,$A223,Observed!$C$2:$C$10000,$C223)),AVERAGEIFS(Observed!N$2:N$10000,Observed!$A$2:$A$10000,$A223,Observed!$C$2:$C$10000,$C223),"")</f>
        <v/>
      </c>
      <c r="O223" s="23" t="str">
        <f>IF(ISNUMBER(AVERAGEIFS(Observed!O$2:O$10000,Observed!$A$2:$A$10000,$A223,Observed!$C$2:$C$10000,$C223)),AVERAGEIFS(Observed!O$2:O$10000,Observed!$A$2:$A$10000,$A223,Observed!$C$2:$C$10000,$C223),"")</f>
        <v/>
      </c>
      <c r="P223" s="24" t="str">
        <f>IF(ISNUMBER(AVERAGEIFS(Observed!P$2:P$10000,Observed!$A$2:$A$10000,$A223,Observed!$C$2:$C$10000,$C223)),AVERAGEIFS(Observed!P$2:P$10000,Observed!$A$2:$A$10000,$A223,Observed!$C$2:$C$10000,$C223),"")</f>
        <v/>
      </c>
      <c r="Q223" s="24" t="str">
        <f>IF(ISNUMBER(AVERAGEIFS(Observed!Q$2:Q$10000,Observed!$A$2:$A$10000,$A223,Observed!$C$2:$C$10000,$C223)),AVERAGEIFS(Observed!Q$2:Q$10000,Observed!$A$2:$A$10000,$A223,Observed!$C$2:$C$10000,$C223),"")</f>
        <v/>
      </c>
      <c r="R223" s="24" t="str">
        <f>IF(ISNUMBER(AVERAGEIFS(Observed!R$2:R$10000,Observed!$A$2:$A$10000,$A223,Observed!$C$2:$C$10000,$C223)),AVERAGEIFS(Observed!R$2:R$10000,Observed!$A$2:$A$10000,$A223,Observed!$C$2:$C$10000,$C223),"")</f>
        <v/>
      </c>
      <c r="S223" s="22" t="str">
        <f>IF(ISNUMBER(AVERAGEIFS(Observed!S$2:S$10000,Observed!$A$2:$A$10000,$A223,Observed!$C$2:$C$10000,$C223)),AVERAGEIFS(Observed!S$2:S$10000,Observed!$A$2:$A$10000,$A223,Observed!$C$2:$C$10000,$C223),"")</f>
        <v/>
      </c>
      <c r="T223" s="23" t="str">
        <f>IF(ISNUMBER(AVERAGEIFS(Observed!T$2:T$10000,Observed!$A$2:$A$10000,$A223,Observed!$C$2:$C$10000,$C223)),AVERAGEIFS(Observed!T$2:T$10000,Observed!$A$2:$A$10000,$A223,Observed!$C$2:$C$10000,$C223),"")</f>
        <v/>
      </c>
      <c r="U223" s="23" t="str">
        <f>IF(ISNUMBER(AVERAGEIFS(Observed!U$2:U$10000,Observed!$A$2:$A$10000,$A223,Observed!$C$2:$C$10000,$C223)),AVERAGEIFS(Observed!U$2:U$10000,Observed!$A$2:$A$10000,$A223,Observed!$C$2:$C$10000,$C223),"")</f>
        <v/>
      </c>
      <c r="V223" s="23" t="str">
        <f>IF(ISNUMBER(AVERAGEIFS(Observed!V$2:V$10000,Observed!$A$2:$A$10000,$A223,Observed!$C$2:$C$10000,$C223)),AVERAGEIFS(Observed!V$2:V$10000,Observed!$A$2:$A$10000,$A223,Observed!$C$2:$C$10000,$C223),"")</f>
        <v/>
      </c>
      <c r="W223" s="23" t="str">
        <f>IF(ISNUMBER(AVERAGEIFS(Observed!W$2:W$10000,Observed!$A$2:$A$10000,$A223,Observed!$C$2:$C$10000,$C223)),AVERAGEIFS(Observed!W$2:W$10000,Observed!$A$2:$A$10000,$A223,Observed!$C$2:$C$10000,$C223),"")</f>
        <v/>
      </c>
      <c r="X223" s="23" t="str">
        <f>IF(ISNUMBER(AVERAGEIFS(Observed!X$2:X$10000,Observed!$A$2:$A$10000,$A223,Observed!$C$2:$C$10000,$C223)),AVERAGEIFS(Observed!X$2:X$10000,Observed!$A$2:$A$10000,$A223,Observed!$C$2:$C$10000,$C223),"")</f>
        <v/>
      </c>
      <c r="Y223" s="23" t="str">
        <f>IF(ISNUMBER(AVERAGEIFS(Observed!Y$2:Y$10000,Observed!$A$2:$A$10000,$A223,Observed!$C$2:$C$10000,$C223)),AVERAGEIFS(Observed!Y$2:Y$10000,Observed!$A$2:$A$10000,$A223,Observed!$C$2:$C$10000,$C223),"")</f>
        <v/>
      </c>
      <c r="Z223" s="23" t="str">
        <f>IF(ISNUMBER(AVERAGEIFS(Observed!Z$2:Z$10000,Observed!$A$2:$A$10000,$A223,Observed!$C$2:$C$10000,$C223)),AVERAGEIFS(Observed!Z$2:Z$10000,Observed!$A$2:$A$10000,$A223,Observed!$C$2:$C$10000,$C223),"")</f>
        <v/>
      </c>
      <c r="AA223" s="23" t="str">
        <f>IF(ISNUMBER(AVERAGEIFS(Observed!AA$2:AA$10000,Observed!$A$2:$A$10000,$A223,Observed!$C$2:$C$10000,$C223)),AVERAGEIFS(Observed!AA$2:AA$10000,Observed!$A$2:$A$10000,$A223,Observed!$C$2:$C$10000,$C223),"")</f>
        <v/>
      </c>
      <c r="AB223" s="23" t="str">
        <f>IF(ISNUMBER(AVERAGEIFS(Observed!AB$2:AB$10000,Observed!$A$2:$A$10000,$A223,Observed!$C$2:$C$10000,$C223)),AVERAGEIFS(Observed!AB$2:AB$10000,Observed!$A$2:$A$10000,$A223,Observed!$C$2:$C$10000,$C223),"")</f>
        <v/>
      </c>
      <c r="AC223" s="23" t="str">
        <f>IF(ISNUMBER(AVERAGEIFS(Observed!AC$2:AC$10000,Observed!$A$2:$A$10000,$A223,Observed!$C$2:$C$10000,$C223)),AVERAGEIFS(Observed!AC$2:AC$10000,Observed!$A$2:$A$10000,$A223,Observed!$C$2:$C$10000,$C223),"")</f>
        <v/>
      </c>
      <c r="AD223" s="23">
        <f>IF(ISNUMBER(AVERAGEIFS(Observed!AD$2:AD$10000,Observed!$A$2:$A$10000,$A223,Observed!$C$2:$C$10000,$C223)),AVERAGEIFS(Observed!AD$2:AD$10000,Observed!$A$2:$A$10000,$A223,Observed!$C$2:$C$10000,$C223),"")</f>
        <v>19.450000000000003</v>
      </c>
      <c r="AE223" s="24">
        <f>IF(ISNUMBER(AVERAGEIFS(Observed!AE$2:AE$10000,Observed!$A$2:$A$10000,$A223,Observed!$C$2:$C$10000,$C223)),AVERAGEIFS(Observed!AE$2:AE$10000,Observed!$A$2:$A$10000,$A223,Observed!$C$2:$C$10000,$C223),"")</f>
        <v>3.1E-2</v>
      </c>
      <c r="AF223" s="24">
        <f>IF(ISNUMBER(AVERAGEIFS(Observed!AF$2:AF$10000,Observed!$A$2:$A$10000,$A223,Observed!$C$2:$C$10000,$C223)),AVERAGEIFS(Observed!AF$2:AF$10000,Observed!$A$2:$A$10000,$A223,Observed!$C$2:$C$10000,$C223),"")</f>
        <v>3.1E-2</v>
      </c>
      <c r="AG223" s="23" t="str">
        <f>IF(ISNUMBER(AVERAGEIFS(Observed!AG$2:AG$10000,Observed!$A$2:$A$10000,$A223,Observed!$C$2:$C$10000,$C223)),AVERAGEIFS(Observed!AG$2:AG$10000,Observed!$A$2:$A$10000,$A223,Observed!$C$2:$C$10000,$C223),"")</f>
        <v/>
      </c>
      <c r="AH223" s="23" t="str">
        <f>IF(ISNUMBER(AVERAGEIFS(Observed!AH$2:AH$10000,Observed!$A$2:$A$10000,$A223,Observed!$C$2:$C$10000,$C223)),AVERAGEIFS(Observed!AH$2:AH$10000,Observed!$A$2:$A$10000,$A223,Observed!$C$2:$C$10000,$C223),"")</f>
        <v/>
      </c>
      <c r="AI223" s="22" t="str">
        <f>IF(ISNUMBER(AVERAGEIFS(Observed!AI$2:AI$10000,Observed!$A$2:$A$10000,$A223,Observed!$C$2:$C$10000,$C223)),AVERAGEIFS(Observed!AI$2:AI$10000,Observed!$A$2:$A$10000,$A223,Observed!$C$2:$C$10000,$C223),"")</f>
        <v/>
      </c>
      <c r="AJ223" s="23" t="str">
        <f>IF(ISNUMBER(AVERAGEIFS(Observed!AJ$2:AJ$10000,Observed!$A$2:$A$10000,$A223,Observed!$C$2:$C$10000,$C223)),AVERAGEIFS(Observed!AJ$2:AJ$10000,Observed!$A$2:$A$10000,$A223,Observed!$C$2:$C$10000,$C223),"")</f>
        <v/>
      </c>
      <c r="AK223" s="23" t="str">
        <f>IF(ISNUMBER(AVERAGEIFS(Observed!AK$2:AK$10000,Observed!$A$2:$A$10000,$A223,Observed!$C$2:$C$10000,$C223)),AVERAGEIFS(Observed!AK$2:AK$10000,Observed!$A$2:$A$10000,$A223,Observed!$C$2:$C$10000,$C223),"")</f>
        <v/>
      </c>
      <c r="AL223" s="23" t="str">
        <f>IF(ISNUMBER(AVERAGEIFS(Observed!AL$2:AL$10000,Observed!$A$2:$A$10000,$A223,Observed!$C$2:$C$10000,$C223)),AVERAGEIFS(Observed!AL$2:AL$10000,Observed!$A$2:$A$10000,$A223,Observed!$C$2:$C$10000,$C223),"")</f>
        <v/>
      </c>
      <c r="AM223" s="23" t="str">
        <f>IF(ISNUMBER(AVERAGEIFS(Observed!AM$2:AM$10000,Observed!$A$2:$A$10000,$A223,Observed!$C$2:$C$10000,$C223)),AVERAGEIFS(Observed!AM$2:AM$10000,Observed!$A$2:$A$10000,$A223,Observed!$C$2:$C$10000,$C223),"")</f>
        <v/>
      </c>
      <c r="AN223" s="23" t="str">
        <f>IF(ISNUMBER(AVERAGEIFS(Observed!AN$2:AN$10000,Observed!$A$2:$A$10000,$A223,Observed!$C$2:$C$10000,$C223)),AVERAGEIFS(Observed!AN$2:AN$10000,Observed!$A$2:$A$10000,$A223,Observed!$C$2:$C$10000,$C223),"")</f>
        <v/>
      </c>
      <c r="AO223" s="2">
        <f>COUNTIFS(Observed!$A$2:$A$10000,$A223,Observed!$C$2:$C$10000,$C223)</f>
        <v>2</v>
      </c>
      <c r="AP223" s="2">
        <f t="shared" ref="AP223:AP286" si="4">COUNT(L223:AN223)</f>
        <v>4</v>
      </c>
    </row>
    <row r="224" spans="1:42" x14ac:dyDescent="0.25">
      <c r="A224" t="s">
        <v>34</v>
      </c>
      <c r="B224" t="s">
        <v>30</v>
      </c>
      <c r="C224" s="20">
        <v>42145</v>
      </c>
      <c r="D224">
        <v>1</v>
      </c>
      <c r="E224" t="s">
        <v>56</v>
      </c>
      <c r="G224" s="25" t="s">
        <v>73</v>
      </c>
      <c r="H224" t="s">
        <v>22</v>
      </c>
      <c r="I224">
        <v>3</v>
      </c>
      <c r="J224" s="2" t="s">
        <v>37</v>
      </c>
      <c r="K224" s="22">
        <f>IF(ISNUMBER(AVERAGEIFS(Observed!K$2:K$10000,Observed!$A$2:$A$10000,$A224,Observed!$C$2:$C$10000,$C224)),AVERAGEIFS(Observed!K$2:K$10000,Observed!$A$2:$A$10000,$A224,Observed!$C$2:$C$10000,$C224),"")</f>
        <v>2194</v>
      </c>
      <c r="L224" s="23">
        <f>IF(ISNUMBER(AVERAGEIFS(Observed!L$2:L$10000,Observed!$A$2:$A$10000,$A224,Observed!$C$2:$C$10000,$C224)),AVERAGEIFS(Observed!L$2:L$10000,Observed!$A$2:$A$10000,$A224,Observed!$C$2:$C$10000,$C224),"")</f>
        <v>219.39999999999998</v>
      </c>
      <c r="M224" s="23" t="str">
        <f>IF(ISNUMBER(AVERAGEIFS(Observed!M$2:M$10000,Observed!$A$2:$A$10000,$A224,Observed!$C$2:$C$10000,$C224)),AVERAGEIFS(Observed!M$2:M$10000,Observed!$A$2:$A$10000,$A224,Observed!$C$2:$C$10000,$C224),"")</f>
        <v/>
      </c>
      <c r="N224" s="23" t="str">
        <f>IF(ISNUMBER(AVERAGEIFS(Observed!N$2:N$10000,Observed!$A$2:$A$10000,$A224,Observed!$C$2:$C$10000,$C224)),AVERAGEIFS(Observed!N$2:N$10000,Observed!$A$2:$A$10000,$A224,Observed!$C$2:$C$10000,$C224),"")</f>
        <v/>
      </c>
      <c r="O224" s="23" t="str">
        <f>IF(ISNUMBER(AVERAGEIFS(Observed!O$2:O$10000,Observed!$A$2:$A$10000,$A224,Observed!$C$2:$C$10000,$C224)),AVERAGEIFS(Observed!O$2:O$10000,Observed!$A$2:$A$10000,$A224,Observed!$C$2:$C$10000,$C224),"")</f>
        <v/>
      </c>
      <c r="P224" s="24" t="str">
        <f>IF(ISNUMBER(AVERAGEIFS(Observed!P$2:P$10000,Observed!$A$2:$A$10000,$A224,Observed!$C$2:$C$10000,$C224)),AVERAGEIFS(Observed!P$2:P$10000,Observed!$A$2:$A$10000,$A224,Observed!$C$2:$C$10000,$C224),"")</f>
        <v/>
      </c>
      <c r="Q224" s="24" t="str">
        <f>IF(ISNUMBER(AVERAGEIFS(Observed!Q$2:Q$10000,Observed!$A$2:$A$10000,$A224,Observed!$C$2:$C$10000,$C224)),AVERAGEIFS(Observed!Q$2:Q$10000,Observed!$A$2:$A$10000,$A224,Observed!$C$2:$C$10000,$C224),"")</f>
        <v/>
      </c>
      <c r="R224" s="24" t="str">
        <f>IF(ISNUMBER(AVERAGEIFS(Observed!R$2:R$10000,Observed!$A$2:$A$10000,$A224,Observed!$C$2:$C$10000,$C224)),AVERAGEIFS(Observed!R$2:R$10000,Observed!$A$2:$A$10000,$A224,Observed!$C$2:$C$10000,$C224),"")</f>
        <v/>
      </c>
      <c r="S224" s="22" t="str">
        <f>IF(ISNUMBER(AVERAGEIFS(Observed!S$2:S$10000,Observed!$A$2:$A$10000,$A224,Observed!$C$2:$C$10000,$C224)),AVERAGEIFS(Observed!S$2:S$10000,Observed!$A$2:$A$10000,$A224,Observed!$C$2:$C$10000,$C224),"")</f>
        <v/>
      </c>
      <c r="T224" s="23" t="str">
        <f>IF(ISNUMBER(AVERAGEIFS(Observed!T$2:T$10000,Observed!$A$2:$A$10000,$A224,Observed!$C$2:$C$10000,$C224)),AVERAGEIFS(Observed!T$2:T$10000,Observed!$A$2:$A$10000,$A224,Observed!$C$2:$C$10000,$C224),"")</f>
        <v/>
      </c>
      <c r="U224" s="23" t="str">
        <f>IF(ISNUMBER(AVERAGEIFS(Observed!U$2:U$10000,Observed!$A$2:$A$10000,$A224,Observed!$C$2:$C$10000,$C224)),AVERAGEIFS(Observed!U$2:U$10000,Observed!$A$2:$A$10000,$A224,Observed!$C$2:$C$10000,$C224),"")</f>
        <v/>
      </c>
      <c r="V224" s="23" t="str">
        <f>IF(ISNUMBER(AVERAGEIFS(Observed!V$2:V$10000,Observed!$A$2:$A$10000,$A224,Observed!$C$2:$C$10000,$C224)),AVERAGEIFS(Observed!V$2:V$10000,Observed!$A$2:$A$10000,$A224,Observed!$C$2:$C$10000,$C224),"")</f>
        <v/>
      </c>
      <c r="W224" s="23" t="str">
        <f>IF(ISNUMBER(AVERAGEIFS(Observed!W$2:W$10000,Observed!$A$2:$A$10000,$A224,Observed!$C$2:$C$10000,$C224)),AVERAGEIFS(Observed!W$2:W$10000,Observed!$A$2:$A$10000,$A224,Observed!$C$2:$C$10000,$C224),"")</f>
        <v/>
      </c>
      <c r="X224" s="23" t="str">
        <f>IF(ISNUMBER(AVERAGEIFS(Observed!X$2:X$10000,Observed!$A$2:$A$10000,$A224,Observed!$C$2:$C$10000,$C224)),AVERAGEIFS(Observed!X$2:X$10000,Observed!$A$2:$A$10000,$A224,Observed!$C$2:$C$10000,$C224),"")</f>
        <v/>
      </c>
      <c r="Y224" s="23" t="str">
        <f>IF(ISNUMBER(AVERAGEIFS(Observed!Y$2:Y$10000,Observed!$A$2:$A$10000,$A224,Observed!$C$2:$C$10000,$C224)),AVERAGEIFS(Observed!Y$2:Y$10000,Observed!$A$2:$A$10000,$A224,Observed!$C$2:$C$10000,$C224),"")</f>
        <v/>
      </c>
      <c r="Z224" s="23" t="str">
        <f>IF(ISNUMBER(AVERAGEIFS(Observed!Z$2:Z$10000,Observed!$A$2:$A$10000,$A224,Observed!$C$2:$C$10000,$C224)),AVERAGEIFS(Observed!Z$2:Z$10000,Observed!$A$2:$A$10000,$A224,Observed!$C$2:$C$10000,$C224),"")</f>
        <v/>
      </c>
      <c r="AA224" s="23" t="str">
        <f>IF(ISNUMBER(AVERAGEIFS(Observed!AA$2:AA$10000,Observed!$A$2:$A$10000,$A224,Observed!$C$2:$C$10000,$C224)),AVERAGEIFS(Observed!AA$2:AA$10000,Observed!$A$2:$A$10000,$A224,Observed!$C$2:$C$10000,$C224),"")</f>
        <v/>
      </c>
      <c r="AB224" s="23" t="str">
        <f>IF(ISNUMBER(AVERAGEIFS(Observed!AB$2:AB$10000,Observed!$A$2:$A$10000,$A224,Observed!$C$2:$C$10000,$C224)),AVERAGEIFS(Observed!AB$2:AB$10000,Observed!$A$2:$A$10000,$A224,Observed!$C$2:$C$10000,$C224),"")</f>
        <v/>
      </c>
      <c r="AC224" s="23" t="str">
        <f>IF(ISNUMBER(AVERAGEIFS(Observed!AC$2:AC$10000,Observed!$A$2:$A$10000,$A224,Observed!$C$2:$C$10000,$C224)),AVERAGEIFS(Observed!AC$2:AC$10000,Observed!$A$2:$A$10000,$A224,Observed!$C$2:$C$10000,$C224),"")</f>
        <v/>
      </c>
      <c r="AD224" s="23">
        <f>IF(ISNUMBER(AVERAGEIFS(Observed!AD$2:AD$10000,Observed!$A$2:$A$10000,$A224,Observed!$C$2:$C$10000,$C224)),AVERAGEIFS(Observed!AD$2:AD$10000,Observed!$A$2:$A$10000,$A224,Observed!$C$2:$C$10000,$C224),"")</f>
        <v>26.35</v>
      </c>
      <c r="AE224" s="24">
        <f>IF(ISNUMBER(AVERAGEIFS(Observed!AE$2:AE$10000,Observed!$A$2:$A$10000,$A224,Observed!$C$2:$C$10000,$C224)),AVERAGEIFS(Observed!AE$2:AE$10000,Observed!$A$2:$A$10000,$A224,Observed!$C$2:$C$10000,$C224),"")</f>
        <v>4.1999999999999996E-2</v>
      </c>
      <c r="AF224" s="24">
        <f>IF(ISNUMBER(AVERAGEIFS(Observed!AF$2:AF$10000,Observed!$A$2:$A$10000,$A224,Observed!$C$2:$C$10000,$C224)),AVERAGEIFS(Observed!AF$2:AF$10000,Observed!$A$2:$A$10000,$A224,Observed!$C$2:$C$10000,$C224),"")</f>
        <v>4.1999999999999996E-2</v>
      </c>
      <c r="AG224" s="23" t="str">
        <f>IF(ISNUMBER(AVERAGEIFS(Observed!AG$2:AG$10000,Observed!$A$2:$A$10000,$A224,Observed!$C$2:$C$10000,$C224)),AVERAGEIFS(Observed!AG$2:AG$10000,Observed!$A$2:$A$10000,$A224,Observed!$C$2:$C$10000,$C224),"")</f>
        <v/>
      </c>
      <c r="AH224" s="23" t="str">
        <f>IF(ISNUMBER(AVERAGEIFS(Observed!AH$2:AH$10000,Observed!$A$2:$A$10000,$A224,Observed!$C$2:$C$10000,$C224)),AVERAGEIFS(Observed!AH$2:AH$10000,Observed!$A$2:$A$10000,$A224,Observed!$C$2:$C$10000,$C224),"")</f>
        <v/>
      </c>
      <c r="AI224" s="22" t="str">
        <f>IF(ISNUMBER(AVERAGEIFS(Observed!AI$2:AI$10000,Observed!$A$2:$A$10000,$A224,Observed!$C$2:$C$10000,$C224)),AVERAGEIFS(Observed!AI$2:AI$10000,Observed!$A$2:$A$10000,$A224,Observed!$C$2:$C$10000,$C224),"")</f>
        <v/>
      </c>
      <c r="AJ224" s="23" t="str">
        <f>IF(ISNUMBER(AVERAGEIFS(Observed!AJ$2:AJ$10000,Observed!$A$2:$A$10000,$A224,Observed!$C$2:$C$10000,$C224)),AVERAGEIFS(Observed!AJ$2:AJ$10000,Observed!$A$2:$A$10000,$A224,Observed!$C$2:$C$10000,$C224),"")</f>
        <v/>
      </c>
      <c r="AK224" s="23" t="str">
        <f>IF(ISNUMBER(AVERAGEIFS(Observed!AK$2:AK$10000,Observed!$A$2:$A$10000,$A224,Observed!$C$2:$C$10000,$C224)),AVERAGEIFS(Observed!AK$2:AK$10000,Observed!$A$2:$A$10000,$A224,Observed!$C$2:$C$10000,$C224),"")</f>
        <v/>
      </c>
      <c r="AL224" s="23" t="str">
        <f>IF(ISNUMBER(AVERAGEIFS(Observed!AL$2:AL$10000,Observed!$A$2:$A$10000,$A224,Observed!$C$2:$C$10000,$C224)),AVERAGEIFS(Observed!AL$2:AL$10000,Observed!$A$2:$A$10000,$A224,Observed!$C$2:$C$10000,$C224),"")</f>
        <v/>
      </c>
      <c r="AM224" s="23" t="str">
        <f>IF(ISNUMBER(AVERAGEIFS(Observed!AM$2:AM$10000,Observed!$A$2:$A$10000,$A224,Observed!$C$2:$C$10000,$C224)),AVERAGEIFS(Observed!AM$2:AM$10000,Observed!$A$2:$A$10000,$A224,Observed!$C$2:$C$10000,$C224),"")</f>
        <v/>
      </c>
      <c r="AN224" s="23" t="str">
        <f>IF(ISNUMBER(AVERAGEIFS(Observed!AN$2:AN$10000,Observed!$A$2:$A$10000,$A224,Observed!$C$2:$C$10000,$C224)),AVERAGEIFS(Observed!AN$2:AN$10000,Observed!$A$2:$A$10000,$A224,Observed!$C$2:$C$10000,$C224),"")</f>
        <v/>
      </c>
      <c r="AO224" s="2">
        <f>COUNTIFS(Observed!$A$2:$A$10000,$A224,Observed!$C$2:$C$10000,$C224)</f>
        <v>2</v>
      </c>
      <c r="AP224" s="2">
        <f t="shared" si="4"/>
        <v>4</v>
      </c>
    </row>
    <row r="225" spans="1:42" x14ac:dyDescent="0.25">
      <c r="A225" t="s">
        <v>33</v>
      </c>
      <c r="B225" t="s">
        <v>30</v>
      </c>
      <c r="C225" s="20">
        <v>42145</v>
      </c>
      <c r="D225">
        <v>1</v>
      </c>
      <c r="E225" t="s">
        <v>58</v>
      </c>
      <c r="G225" s="25" t="s">
        <v>73</v>
      </c>
      <c r="H225" t="s">
        <v>22</v>
      </c>
      <c r="I225">
        <v>3</v>
      </c>
      <c r="J225" s="2" t="s">
        <v>37</v>
      </c>
      <c r="K225" s="22">
        <f>IF(ISNUMBER(AVERAGEIFS(Observed!K$2:K$10000,Observed!$A$2:$A$10000,$A225,Observed!$C$2:$C$10000,$C225)),AVERAGEIFS(Observed!K$2:K$10000,Observed!$A$2:$A$10000,$A225,Observed!$C$2:$C$10000,$C225),"")</f>
        <v>1395</v>
      </c>
      <c r="L225" s="23">
        <f>IF(ISNUMBER(AVERAGEIFS(Observed!L$2:L$10000,Observed!$A$2:$A$10000,$A225,Observed!$C$2:$C$10000,$C225)),AVERAGEIFS(Observed!L$2:L$10000,Observed!$A$2:$A$10000,$A225,Observed!$C$2:$C$10000,$C225),"")</f>
        <v>139.5</v>
      </c>
      <c r="M225" s="23" t="str">
        <f>IF(ISNUMBER(AVERAGEIFS(Observed!M$2:M$10000,Observed!$A$2:$A$10000,$A225,Observed!$C$2:$C$10000,$C225)),AVERAGEIFS(Observed!M$2:M$10000,Observed!$A$2:$A$10000,$A225,Observed!$C$2:$C$10000,$C225),"")</f>
        <v/>
      </c>
      <c r="N225" s="23" t="str">
        <f>IF(ISNUMBER(AVERAGEIFS(Observed!N$2:N$10000,Observed!$A$2:$A$10000,$A225,Observed!$C$2:$C$10000,$C225)),AVERAGEIFS(Observed!N$2:N$10000,Observed!$A$2:$A$10000,$A225,Observed!$C$2:$C$10000,$C225),"")</f>
        <v/>
      </c>
      <c r="O225" s="23" t="str">
        <f>IF(ISNUMBER(AVERAGEIFS(Observed!O$2:O$10000,Observed!$A$2:$A$10000,$A225,Observed!$C$2:$C$10000,$C225)),AVERAGEIFS(Observed!O$2:O$10000,Observed!$A$2:$A$10000,$A225,Observed!$C$2:$C$10000,$C225),"")</f>
        <v/>
      </c>
      <c r="P225" s="24" t="str">
        <f>IF(ISNUMBER(AVERAGEIFS(Observed!P$2:P$10000,Observed!$A$2:$A$10000,$A225,Observed!$C$2:$C$10000,$C225)),AVERAGEIFS(Observed!P$2:P$10000,Observed!$A$2:$A$10000,$A225,Observed!$C$2:$C$10000,$C225),"")</f>
        <v/>
      </c>
      <c r="Q225" s="24" t="str">
        <f>IF(ISNUMBER(AVERAGEIFS(Observed!Q$2:Q$10000,Observed!$A$2:$A$10000,$A225,Observed!$C$2:$C$10000,$C225)),AVERAGEIFS(Observed!Q$2:Q$10000,Observed!$A$2:$A$10000,$A225,Observed!$C$2:$C$10000,$C225),"")</f>
        <v/>
      </c>
      <c r="R225" s="24" t="str">
        <f>IF(ISNUMBER(AVERAGEIFS(Observed!R$2:R$10000,Observed!$A$2:$A$10000,$A225,Observed!$C$2:$C$10000,$C225)),AVERAGEIFS(Observed!R$2:R$10000,Observed!$A$2:$A$10000,$A225,Observed!$C$2:$C$10000,$C225),"")</f>
        <v/>
      </c>
      <c r="S225" s="22" t="str">
        <f>IF(ISNUMBER(AVERAGEIFS(Observed!S$2:S$10000,Observed!$A$2:$A$10000,$A225,Observed!$C$2:$C$10000,$C225)),AVERAGEIFS(Observed!S$2:S$10000,Observed!$A$2:$A$10000,$A225,Observed!$C$2:$C$10000,$C225),"")</f>
        <v/>
      </c>
      <c r="T225" s="23" t="str">
        <f>IF(ISNUMBER(AVERAGEIFS(Observed!T$2:T$10000,Observed!$A$2:$A$10000,$A225,Observed!$C$2:$C$10000,$C225)),AVERAGEIFS(Observed!T$2:T$10000,Observed!$A$2:$A$10000,$A225,Observed!$C$2:$C$10000,$C225),"")</f>
        <v/>
      </c>
      <c r="U225" s="23" t="str">
        <f>IF(ISNUMBER(AVERAGEIFS(Observed!U$2:U$10000,Observed!$A$2:$A$10000,$A225,Observed!$C$2:$C$10000,$C225)),AVERAGEIFS(Observed!U$2:U$10000,Observed!$A$2:$A$10000,$A225,Observed!$C$2:$C$10000,$C225),"")</f>
        <v/>
      </c>
      <c r="V225" s="23" t="str">
        <f>IF(ISNUMBER(AVERAGEIFS(Observed!V$2:V$10000,Observed!$A$2:$A$10000,$A225,Observed!$C$2:$C$10000,$C225)),AVERAGEIFS(Observed!V$2:V$10000,Observed!$A$2:$A$10000,$A225,Observed!$C$2:$C$10000,$C225),"")</f>
        <v/>
      </c>
      <c r="W225" s="23" t="str">
        <f>IF(ISNUMBER(AVERAGEIFS(Observed!W$2:W$10000,Observed!$A$2:$A$10000,$A225,Observed!$C$2:$C$10000,$C225)),AVERAGEIFS(Observed!W$2:W$10000,Observed!$A$2:$A$10000,$A225,Observed!$C$2:$C$10000,$C225),"")</f>
        <v/>
      </c>
      <c r="X225" s="23" t="str">
        <f>IF(ISNUMBER(AVERAGEIFS(Observed!X$2:X$10000,Observed!$A$2:$A$10000,$A225,Observed!$C$2:$C$10000,$C225)),AVERAGEIFS(Observed!X$2:X$10000,Observed!$A$2:$A$10000,$A225,Observed!$C$2:$C$10000,$C225),"")</f>
        <v/>
      </c>
      <c r="Y225" s="23" t="str">
        <f>IF(ISNUMBER(AVERAGEIFS(Observed!Y$2:Y$10000,Observed!$A$2:$A$10000,$A225,Observed!$C$2:$C$10000,$C225)),AVERAGEIFS(Observed!Y$2:Y$10000,Observed!$A$2:$A$10000,$A225,Observed!$C$2:$C$10000,$C225),"")</f>
        <v/>
      </c>
      <c r="Z225" s="23" t="str">
        <f>IF(ISNUMBER(AVERAGEIFS(Observed!Z$2:Z$10000,Observed!$A$2:$A$10000,$A225,Observed!$C$2:$C$10000,$C225)),AVERAGEIFS(Observed!Z$2:Z$10000,Observed!$A$2:$A$10000,$A225,Observed!$C$2:$C$10000,$C225),"")</f>
        <v/>
      </c>
      <c r="AA225" s="23" t="str">
        <f>IF(ISNUMBER(AVERAGEIFS(Observed!AA$2:AA$10000,Observed!$A$2:$A$10000,$A225,Observed!$C$2:$C$10000,$C225)),AVERAGEIFS(Observed!AA$2:AA$10000,Observed!$A$2:$A$10000,$A225,Observed!$C$2:$C$10000,$C225),"")</f>
        <v/>
      </c>
      <c r="AB225" s="23" t="str">
        <f>IF(ISNUMBER(AVERAGEIFS(Observed!AB$2:AB$10000,Observed!$A$2:$A$10000,$A225,Observed!$C$2:$C$10000,$C225)),AVERAGEIFS(Observed!AB$2:AB$10000,Observed!$A$2:$A$10000,$A225,Observed!$C$2:$C$10000,$C225),"")</f>
        <v/>
      </c>
      <c r="AC225" s="23" t="str">
        <f>IF(ISNUMBER(AVERAGEIFS(Observed!AC$2:AC$10000,Observed!$A$2:$A$10000,$A225,Observed!$C$2:$C$10000,$C225)),AVERAGEIFS(Observed!AC$2:AC$10000,Observed!$A$2:$A$10000,$A225,Observed!$C$2:$C$10000,$C225),"")</f>
        <v/>
      </c>
      <c r="AD225" s="23">
        <f>IF(ISNUMBER(AVERAGEIFS(Observed!AD$2:AD$10000,Observed!$A$2:$A$10000,$A225,Observed!$C$2:$C$10000,$C225)),AVERAGEIFS(Observed!AD$2:AD$10000,Observed!$A$2:$A$10000,$A225,Observed!$C$2:$C$10000,$C225),"")</f>
        <v>17.5</v>
      </c>
      <c r="AE225" s="24">
        <f>IF(ISNUMBER(AVERAGEIFS(Observed!AE$2:AE$10000,Observed!$A$2:$A$10000,$A225,Observed!$C$2:$C$10000,$C225)),AVERAGEIFS(Observed!AE$2:AE$10000,Observed!$A$2:$A$10000,$A225,Observed!$C$2:$C$10000,$C225),"")</f>
        <v>2.8000000000000001E-2</v>
      </c>
      <c r="AF225" s="24">
        <f>IF(ISNUMBER(AVERAGEIFS(Observed!AF$2:AF$10000,Observed!$A$2:$A$10000,$A225,Observed!$C$2:$C$10000,$C225)),AVERAGEIFS(Observed!AF$2:AF$10000,Observed!$A$2:$A$10000,$A225,Observed!$C$2:$C$10000,$C225),"")</f>
        <v>2.8000000000000001E-2</v>
      </c>
      <c r="AG225" s="23" t="str">
        <f>IF(ISNUMBER(AVERAGEIFS(Observed!AG$2:AG$10000,Observed!$A$2:$A$10000,$A225,Observed!$C$2:$C$10000,$C225)),AVERAGEIFS(Observed!AG$2:AG$10000,Observed!$A$2:$A$10000,$A225,Observed!$C$2:$C$10000,$C225),"")</f>
        <v/>
      </c>
      <c r="AH225" s="23" t="str">
        <f>IF(ISNUMBER(AVERAGEIFS(Observed!AH$2:AH$10000,Observed!$A$2:$A$10000,$A225,Observed!$C$2:$C$10000,$C225)),AVERAGEIFS(Observed!AH$2:AH$10000,Observed!$A$2:$A$10000,$A225,Observed!$C$2:$C$10000,$C225),"")</f>
        <v/>
      </c>
      <c r="AI225" s="22" t="str">
        <f>IF(ISNUMBER(AVERAGEIFS(Observed!AI$2:AI$10000,Observed!$A$2:$A$10000,$A225,Observed!$C$2:$C$10000,$C225)),AVERAGEIFS(Observed!AI$2:AI$10000,Observed!$A$2:$A$10000,$A225,Observed!$C$2:$C$10000,$C225),"")</f>
        <v/>
      </c>
      <c r="AJ225" s="23" t="str">
        <f>IF(ISNUMBER(AVERAGEIFS(Observed!AJ$2:AJ$10000,Observed!$A$2:$A$10000,$A225,Observed!$C$2:$C$10000,$C225)),AVERAGEIFS(Observed!AJ$2:AJ$10000,Observed!$A$2:$A$10000,$A225,Observed!$C$2:$C$10000,$C225),"")</f>
        <v/>
      </c>
      <c r="AK225" s="23" t="str">
        <f>IF(ISNUMBER(AVERAGEIFS(Observed!AK$2:AK$10000,Observed!$A$2:$A$10000,$A225,Observed!$C$2:$C$10000,$C225)),AVERAGEIFS(Observed!AK$2:AK$10000,Observed!$A$2:$A$10000,$A225,Observed!$C$2:$C$10000,$C225),"")</f>
        <v/>
      </c>
      <c r="AL225" s="23" t="str">
        <f>IF(ISNUMBER(AVERAGEIFS(Observed!AL$2:AL$10000,Observed!$A$2:$A$10000,$A225,Observed!$C$2:$C$10000,$C225)),AVERAGEIFS(Observed!AL$2:AL$10000,Observed!$A$2:$A$10000,$A225,Observed!$C$2:$C$10000,$C225),"")</f>
        <v/>
      </c>
      <c r="AM225" s="23" t="str">
        <f>IF(ISNUMBER(AVERAGEIFS(Observed!AM$2:AM$10000,Observed!$A$2:$A$10000,$A225,Observed!$C$2:$C$10000,$C225)),AVERAGEIFS(Observed!AM$2:AM$10000,Observed!$A$2:$A$10000,$A225,Observed!$C$2:$C$10000,$C225),"")</f>
        <v/>
      </c>
      <c r="AN225" s="23" t="str">
        <f>IF(ISNUMBER(AVERAGEIFS(Observed!AN$2:AN$10000,Observed!$A$2:$A$10000,$A225,Observed!$C$2:$C$10000,$C225)),AVERAGEIFS(Observed!AN$2:AN$10000,Observed!$A$2:$A$10000,$A225,Observed!$C$2:$C$10000,$C225),"")</f>
        <v/>
      </c>
      <c r="AO225" s="2">
        <f>COUNTIFS(Observed!$A$2:$A$10000,$A225,Observed!$C$2:$C$10000,$C225)</f>
        <v>2</v>
      </c>
      <c r="AP225" s="2">
        <f t="shared" si="4"/>
        <v>4</v>
      </c>
    </row>
    <row r="226" spans="1:42" x14ac:dyDescent="0.25">
      <c r="A226" t="s">
        <v>29</v>
      </c>
      <c r="B226" t="s">
        <v>30</v>
      </c>
      <c r="C226" s="20">
        <v>42145</v>
      </c>
      <c r="D226">
        <v>1</v>
      </c>
      <c r="E226" t="s">
        <v>55</v>
      </c>
      <c r="G226" s="25" t="s">
        <v>73</v>
      </c>
      <c r="H226" t="s">
        <v>22</v>
      </c>
      <c r="I226">
        <v>3</v>
      </c>
      <c r="J226" s="2" t="s">
        <v>37</v>
      </c>
      <c r="K226" s="22">
        <f>IF(ISNUMBER(AVERAGEIFS(Observed!K$2:K$10000,Observed!$A$2:$A$10000,$A226,Observed!$C$2:$C$10000,$C226)),AVERAGEIFS(Observed!K$2:K$10000,Observed!$A$2:$A$10000,$A226,Observed!$C$2:$C$10000,$C226),"")</f>
        <v>1545.4</v>
      </c>
      <c r="L226" s="23">
        <f>IF(ISNUMBER(AVERAGEIFS(Observed!L$2:L$10000,Observed!$A$2:$A$10000,$A226,Observed!$C$2:$C$10000,$C226)),AVERAGEIFS(Observed!L$2:L$10000,Observed!$A$2:$A$10000,$A226,Observed!$C$2:$C$10000,$C226),"")</f>
        <v>154.54000000000002</v>
      </c>
      <c r="M226" s="23" t="str">
        <f>IF(ISNUMBER(AVERAGEIFS(Observed!M$2:M$10000,Observed!$A$2:$A$10000,$A226,Observed!$C$2:$C$10000,$C226)),AVERAGEIFS(Observed!M$2:M$10000,Observed!$A$2:$A$10000,$A226,Observed!$C$2:$C$10000,$C226),"")</f>
        <v/>
      </c>
      <c r="N226" s="23" t="str">
        <f>IF(ISNUMBER(AVERAGEIFS(Observed!N$2:N$10000,Observed!$A$2:$A$10000,$A226,Observed!$C$2:$C$10000,$C226)),AVERAGEIFS(Observed!N$2:N$10000,Observed!$A$2:$A$10000,$A226,Observed!$C$2:$C$10000,$C226),"")</f>
        <v/>
      </c>
      <c r="O226" s="23" t="str">
        <f>IF(ISNUMBER(AVERAGEIFS(Observed!O$2:O$10000,Observed!$A$2:$A$10000,$A226,Observed!$C$2:$C$10000,$C226)),AVERAGEIFS(Observed!O$2:O$10000,Observed!$A$2:$A$10000,$A226,Observed!$C$2:$C$10000,$C226),"")</f>
        <v/>
      </c>
      <c r="P226" s="24" t="str">
        <f>IF(ISNUMBER(AVERAGEIFS(Observed!P$2:P$10000,Observed!$A$2:$A$10000,$A226,Observed!$C$2:$C$10000,$C226)),AVERAGEIFS(Observed!P$2:P$10000,Observed!$A$2:$A$10000,$A226,Observed!$C$2:$C$10000,$C226),"")</f>
        <v/>
      </c>
      <c r="Q226" s="24" t="str">
        <f>IF(ISNUMBER(AVERAGEIFS(Observed!Q$2:Q$10000,Observed!$A$2:$A$10000,$A226,Observed!$C$2:$C$10000,$C226)),AVERAGEIFS(Observed!Q$2:Q$10000,Observed!$A$2:$A$10000,$A226,Observed!$C$2:$C$10000,$C226),"")</f>
        <v/>
      </c>
      <c r="R226" s="24" t="str">
        <f>IF(ISNUMBER(AVERAGEIFS(Observed!R$2:R$10000,Observed!$A$2:$A$10000,$A226,Observed!$C$2:$C$10000,$C226)),AVERAGEIFS(Observed!R$2:R$10000,Observed!$A$2:$A$10000,$A226,Observed!$C$2:$C$10000,$C226),"")</f>
        <v/>
      </c>
      <c r="S226" s="22" t="str">
        <f>IF(ISNUMBER(AVERAGEIFS(Observed!S$2:S$10000,Observed!$A$2:$A$10000,$A226,Observed!$C$2:$C$10000,$C226)),AVERAGEIFS(Observed!S$2:S$10000,Observed!$A$2:$A$10000,$A226,Observed!$C$2:$C$10000,$C226),"")</f>
        <v/>
      </c>
      <c r="T226" s="23" t="str">
        <f>IF(ISNUMBER(AVERAGEIFS(Observed!T$2:T$10000,Observed!$A$2:$A$10000,$A226,Observed!$C$2:$C$10000,$C226)),AVERAGEIFS(Observed!T$2:T$10000,Observed!$A$2:$A$10000,$A226,Observed!$C$2:$C$10000,$C226),"")</f>
        <v/>
      </c>
      <c r="U226" s="23" t="str">
        <f>IF(ISNUMBER(AVERAGEIFS(Observed!U$2:U$10000,Observed!$A$2:$A$10000,$A226,Observed!$C$2:$C$10000,$C226)),AVERAGEIFS(Observed!U$2:U$10000,Observed!$A$2:$A$10000,$A226,Observed!$C$2:$C$10000,$C226),"")</f>
        <v/>
      </c>
      <c r="V226" s="23" t="str">
        <f>IF(ISNUMBER(AVERAGEIFS(Observed!V$2:V$10000,Observed!$A$2:$A$10000,$A226,Observed!$C$2:$C$10000,$C226)),AVERAGEIFS(Observed!V$2:V$10000,Observed!$A$2:$A$10000,$A226,Observed!$C$2:$C$10000,$C226),"")</f>
        <v/>
      </c>
      <c r="W226" s="23" t="str">
        <f>IF(ISNUMBER(AVERAGEIFS(Observed!W$2:W$10000,Observed!$A$2:$A$10000,$A226,Observed!$C$2:$C$10000,$C226)),AVERAGEIFS(Observed!W$2:W$10000,Observed!$A$2:$A$10000,$A226,Observed!$C$2:$C$10000,$C226),"")</f>
        <v/>
      </c>
      <c r="X226" s="23" t="str">
        <f>IF(ISNUMBER(AVERAGEIFS(Observed!X$2:X$10000,Observed!$A$2:$A$10000,$A226,Observed!$C$2:$C$10000,$C226)),AVERAGEIFS(Observed!X$2:X$10000,Observed!$A$2:$A$10000,$A226,Observed!$C$2:$C$10000,$C226),"")</f>
        <v/>
      </c>
      <c r="Y226" s="23" t="str">
        <f>IF(ISNUMBER(AVERAGEIFS(Observed!Y$2:Y$10000,Observed!$A$2:$A$10000,$A226,Observed!$C$2:$C$10000,$C226)),AVERAGEIFS(Observed!Y$2:Y$10000,Observed!$A$2:$A$10000,$A226,Observed!$C$2:$C$10000,$C226),"")</f>
        <v/>
      </c>
      <c r="Z226" s="23" t="str">
        <f>IF(ISNUMBER(AVERAGEIFS(Observed!Z$2:Z$10000,Observed!$A$2:$A$10000,$A226,Observed!$C$2:$C$10000,$C226)),AVERAGEIFS(Observed!Z$2:Z$10000,Observed!$A$2:$A$10000,$A226,Observed!$C$2:$C$10000,$C226),"")</f>
        <v/>
      </c>
      <c r="AA226" s="23" t="str">
        <f>IF(ISNUMBER(AVERAGEIFS(Observed!AA$2:AA$10000,Observed!$A$2:$A$10000,$A226,Observed!$C$2:$C$10000,$C226)),AVERAGEIFS(Observed!AA$2:AA$10000,Observed!$A$2:$A$10000,$A226,Observed!$C$2:$C$10000,$C226),"")</f>
        <v/>
      </c>
      <c r="AB226" s="23" t="str">
        <f>IF(ISNUMBER(AVERAGEIFS(Observed!AB$2:AB$10000,Observed!$A$2:$A$10000,$A226,Observed!$C$2:$C$10000,$C226)),AVERAGEIFS(Observed!AB$2:AB$10000,Observed!$A$2:$A$10000,$A226,Observed!$C$2:$C$10000,$C226),"")</f>
        <v/>
      </c>
      <c r="AC226" s="23" t="str">
        <f>IF(ISNUMBER(AVERAGEIFS(Observed!AC$2:AC$10000,Observed!$A$2:$A$10000,$A226,Observed!$C$2:$C$10000,$C226)),AVERAGEIFS(Observed!AC$2:AC$10000,Observed!$A$2:$A$10000,$A226,Observed!$C$2:$C$10000,$C226),"")</f>
        <v/>
      </c>
      <c r="AD226" s="23">
        <f>IF(ISNUMBER(AVERAGEIFS(Observed!AD$2:AD$10000,Observed!$A$2:$A$10000,$A226,Observed!$C$2:$C$10000,$C226)),AVERAGEIFS(Observed!AD$2:AD$10000,Observed!$A$2:$A$10000,$A226,Observed!$C$2:$C$10000,$C226),"")</f>
        <v>21.6</v>
      </c>
      <c r="AE226" s="24">
        <f>IF(ISNUMBER(AVERAGEIFS(Observed!AE$2:AE$10000,Observed!$A$2:$A$10000,$A226,Observed!$C$2:$C$10000,$C226)),AVERAGEIFS(Observed!AE$2:AE$10000,Observed!$A$2:$A$10000,$A226,Observed!$C$2:$C$10000,$C226),"")</f>
        <v>3.4500000000000003E-2</v>
      </c>
      <c r="AF226" s="24">
        <f>IF(ISNUMBER(AVERAGEIFS(Observed!AF$2:AF$10000,Observed!$A$2:$A$10000,$A226,Observed!$C$2:$C$10000,$C226)),AVERAGEIFS(Observed!AF$2:AF$10000,Observed!$A$2:$A$10000,$A226,Observed!$C$2:$C$10000,$C226),"")</f>
        <v>3.4500000000000003E-2</v>
      </c>
      <c r="AG226" s="23" t="str">
        <f>IF(ISNUMBER(AVERAGEIFS(Observed!AG$2:AG$10000,Observed!$A$2:$A$10000,$A226,Observed!$C$2:$C$10000,$C226)),AVERAGEIFS(Observed!AG$2:AG$10000,Observed!$A$2:$A$10000,$A226,Observed!$C$2:$C$10000,$C226),"")</f>
        <v/>
      </c>
      <c r="AH226" s="23" t="str">
        <f>IF(ISNUMBER(AVERAGEIFS(Observed!AH$2:AH$10000,Observed!$A$2:$A$10000,$A226,Observed!$C$2:$C$10000,$C226)),AVERAGEIFS(Observed!AH$2:AH$10000,Observed!$A$2:$A$10000,$A226,Observed!$C$2:$C$10000,$C226),"")</f>
        <v/>
      </c>
      <c r="AI226" s="22" t="str">
        <f>IF(ISNUMBER(AVERAGEIFS(Observed!AI$2:AI$10000,Observed!$A$2:$A$10000,$A226,Observed!$C$2:$C$10000,$C226)),AVERAGEIFS(Observed!AI$2:AI$10000,Observed!$A$2:$A$10000,$A226,Observed!$C$2:$C$10000,$C226),"")</f>
        <v/>
      </c>
      <c r="AJ226" s="23" t="str">
        <f>IF(ISNUMBER(AVERAGEIFS(Observed!AJ$2:AJ$10000,Observed!$A$2:$A$10000,$A226,Observed!$C$2:$C$10000,$C226)),AVERAGEIFS(Observed!AJ$2:AJ$10000,Observed!$A$2:$A$10000,$A226,Observed!$C$2:$C$10000,$C226),"")</f>
        <v/>
      </c>
      <c r="AK226" s="23" t="str">
        <f>IF(ISNUMBER(AVERAGEIFS(Observed!AK$2:AK$10000,Observed!$A$2:$A$10000,$A226,Observed!$C$2:$C$10000,$C226)),AVERAGEIFS(Observed!AK$2:AK$10000,Observed!$A$2:$A$10000,$A226,Observed!$C$2:$C$10000,$C226),"")</f>
        <v/>
      </c>
      <c r="AL226" s="23" t="str">
        <f>IF(ISNUMBER(AVERAGEIFS(Observed!AL$2:AL$10000,Observed!$A$2:$A$10000,$A226,Observed!$C$2:$C$10000,$C226)),AVERAGEIFS(Observed!AL$2:AL$10000,Observed!$A$2:$A$10000,$A226,Observed!$C$2:$C$10000,$C226),"")</f>
        <v/>
      </c>
      <c r="AM226" s="23" t="str">
        <f>IF(ISNUMBER(AVERAGEIFS(Observed!AM$2:AM$10000,Observed!$A$2:$A$10000,$A226,Observed!$C$2:$C$10000,$C226)),AVERAGEIFS(Observed!AM$2:AM$10000,Observed!$A$2:$A$10000,$A226,Observed!$C$2:$C$10000,$C226),"")</f>
        <v/>
      </c>
      <c r="AN226" s="23" t="str">
        <f>IF(ISNUMBER(AVERAGEIFS(Observed!AN$2:AN$10000,Observed!$A$2:$A$10000,$A226,Observed!$C$2:$C$10000,$C226)),AVERAGEIFS(Observed!AN$2:AN$10000,Observed!$A$2:$A$10000,$A226,Observed!$C$2:$C$10000,$C226),"")</f>
        <v/>
      </c>
      <c r="AO226" s="2">
        <f>COUNTIFS(Observed!$A$2:$A$10000,$A226,Observed!$C$2:$C$10000,$C226)</f>
        <v>2</v>
      </c>
      <c r="AP226" s="2">
        <f t="shared" si="4"/>
        <v>4</v>
      </c>
    </row>
    <row r="227" spans="1:42" x14ac:dyDescent="0.25">
      <c r="A227" t="s">
        <v>35</v>
      </c>
      <c r="B227" t="s">
        <v>30</v>
      </c>
      <c r="C227" s="20">
        <v>42145</v>
      </c>
      <c r="D227">
        <v>1</v>
      </c>
      <c r="E227" t="s">
        <v>57</v>
      </c>
      <c r="G227" s="25" t="s">
        <v>73</v>
      </c>
      <c r="H227" t="s">
        <v>22</v>
      </c>
      <c r="I227">
        <v>3</v>
      </c>
      <c r="J227" s="2" t="s">
        <v>37</v>
      </c>
      <c r="K227" s="22">
        <f>IF(ISNUMBER(AVERAGEIFS(Observed!K$2:K$10000,Observed!$A$2:$A$10000,$A227,Observed!$C$2:$C$10000,$C227)),AVERAGEIFS(Observed!K$2:K$10000,Observed!$A$2:$A$10000,$A227,Observed!$C$2:$C$10000,$C227),"")</f>
        <v>1536</v>
      </c>
      <c r="L227" s="23">
        <f>IF(ISNUMBER(AVERAGEIFS(Observed!L$2:L$10000,Observed!$A$2:$A$10000,$A227,Observed!$C$2:$C$10000,$C227)),AVERAGEIFS(Observed!L$2:L$10000,Observed!$A$2:$A$10000,$A227,Observed!$C$2:$C$10000,$C227),"")</f>
        <v>153.6</v>
      </c>
      <c r="M227" s="23" t="str">
        <f>IF(ISNUMBER(AVERAGEIFS(Observed!M$2:M$10000,Observed!$A$2:$A$10000,$A227,Observed!$C$2:$C$10000,$C227)),AVERAGEIFS(Observed!M$2:M$10000,Observed!$A$2:$A$10000,$A227,Observed!$C$2:$C$10000,$C227),"")</f>
        <v/>
      </c>
      <c r="N227" s="23" t="str">
        <f>IF(ISNUMBER(AVERAGEIFS(Observed!N$2:N$10000,Observed!$A$2:$A$10000,$A227,Observed!$C$2:$C$10000,$C227)),AVERAGEIFS(Observed!N$2:N$10000,Observed!$A$2:$A$10000,$A227,Observed!$C$2:$C$10000,$C227),"")</f>
        <v/>
      </c>
      <c r="O227" s="23" t="str">
        <f>IF(ISNUMBER(AVERAGEIFS(Observed!O$2:O$10000,Observed!$A$2:$A$10000,$A227,Observed!$C$2:$C$10000,$C227)),AVERAGEIFS(Observed!O$2:O$10000,Observed!$A$2:$A$10000,$A227,Observed!$C$2:$C$10000,$C227),"")</f>
        <v/>
      </c>
      <c r="P227" s="24" t="str">
        <f>IF(ISNUMBER(AVERAGEIFS(Observed!P$2:P$10000,Observed!$A$2:$A$10000,$A227,Observed!$C$2:$C$10000,$C227)),AVERAGEIFS(Observed!P$2:P$10000,Observed!$A$2:$A$10000,$A227,Observed!$C$2:$C$10000,$C227),"")</f>
        <v/>
      </c>
      <c r="Q227" s="24" t="str">
        <f>IF(ISNUMBER(AVERAGEIFS(Observed!Q$2:Q$10000,Observed!$A$2:$A$10000,$A227,Observed!$C$2:$C$10000,$C227)),AVERAGEIFS(Observed!Q$2:Q$10000,Observed!$A$2:$A$10000,$A227,Observed!$C$2:$C$10000,$C227),"")</f>
        <v/>
      </c>
      <c r="R227" s="24" t="str">
        <f>IF(ISNUMBER(AVERAGEIFS(Observed!R$2:R$10000,Observed!$A$2:$A$10000,$A227,Observed!$C$2:$C$10000,$C227)),AVERAGEIFS(Observed!R$2:R$10000,Observed!$A$2:$A$10000,$A227,Observed!$C$2:$C$10000,$C227),"")</f>
        <v/>
      </c>
      <c r="S227" s="22" t="str">
        <f>IF(ISNUMBER(AVERAGEIFS(Observed!S$2:S$10000,Observed!$A$2:$A$10000,$A227,Observed!$C$2:$C$10000,$C227)),AVERAGEIFS(Observed!S$2:S$10000,Observed!$A$2:$A$10000,$A227,Observed!$C$2:$C$10000,$C227),"")</f>
        <v/>
      </c>
      <c r="T227" s="23" t="str">
        <f>IF(ISNUMBER(AVERAGEIFS(Observed!T$2:T$10000,Observed!$A$2:$A$10000,$A227,Observed!$C$2:$C$10000,$C227)),AVERAGEIFS(Observed!T$2:T$10000,Observed!$A$2:$A$10000,$A227,Observed!$C$2:$C$10000,$C227),"")</f>
        <v/>
      </c>
      <c r="U227" s="23" t="str">
        <f>IF(ISNUMBER(AVERAGEIFS(Observed!U$2:U$10000,Observed!$A$2:$A$10000,$A227,Observed!$C$2:$C$10000,$C227)),AVERAGEIFS(Observed!U$2:U$10000,Observed!$A$2:$A$10000,$A227,Observed!$C$2:$C$10000,$C227),"")</f>
        <v/>
      </c>
      <c r="V227" s="23" t="str">
        <f>IF(ISNUMBER(AVERAGEIFS(Observed!V$2:V$10000,Observed!$A$2:$A$10000,$A227,Observed!$C$2:$C$10000,$C227)),AVERAGEIFS(Observed!V$2:V$10000,Observed!$A$2:$A$10000,$A227,Observed!$C$2:$C$10000,$C227),"")</f>
        <v/>
      </c>
      <c r="W227" s="23" t="str">
        <f>IF(ISNUMBER(AVERAGEIFS(Observed!W$2:W$10000,Observed!$A$2:$A$10000,$A227,Observed!$C$2:$C$10000,$C227)),AVERAGEIFS(Observed!W$2:W$10000,Observed!$A$2:$A$10000,$A227,Observed!$C$2:$C$10000,$C227),"")</f>
        <v/>
      </c>
      <c r="X227" s="23" t="str">
        <f>IF(ISNUMBER(AVERAGEIFS(Observed!X$2:X$10000,Observed!$A$2:$A$10000,$A227,Observed!$C$2:$C$10000,$C227)),AVERAGEIFS(Observed!X$2:X$10000,Observed!$A$2:$A$10000,$A227,Observed!$C$2:$C$10000,$C227),"")</f>
        <v/>
      </c>
      <c r="Y227" s="23" t="str">
        <f>IF(ISNUMBER(AVERAGEIFS(Observed!Y$2:Y$10000,Observed!$A$2:$A$10000,$A227,Observed!$C$2:$C$10000,$C227)),AVERAGEIFS(Observed!Y$2:Y$10000,Observed!$A$2:$A$10000,$A227,Observed!$C$2:$C$10000,$C227),"")</f>
        <v/>
      </c>
      <c r="Z227" s="23" t="str">
        <f>IF(ISNUMBER(AVERAGEIFS(Observed!Z$2:Z$10000,Observed!$A$2:$A$10000,$A227,Observed!$C$2:$C$10000,$C227)),AVERAGEIFS(Observed!Z$2:Z$10000,Observed!$A$2:$A$10000,$A227,Observed!$C$2:$C$10000,$C227),"")</f>
        <v/>
      </c>
      <c r="AA227" s="23" t="str">
        <f>IF(ISNUMBER(AVERAGEIFS(Observed!AA$2:AA$10000,Observed!$A$2:$A$10000,$A227,Observed!$C$2:$C$10000,$C227)),AVERAGEIFS(Observed!AA$2:AA$10000,Observed!$A$2:$A$10000,$A227,Observed!$C$2:$C$10000,$C227),"")</f>
        <v/>
      </c>
      <c r="AB227" s="23" t="str">
        <f>IF(ISNUMBER(AVERAGEIFS(Observed!AB$2:AB$10000,Observed!$A$2:$A$10000,$A227,Observed!$C$2:$C$10000,$C227)),AVERAGEIFS(Observed!AB$2:AB$10000,Observed!$A$2:$A$10000,$A227,Observed!$C$2:$C$10000,$C227),"")</f>
        <v/>
      </c>
      <c r="AC227" s="23" t="str">
        <f>IF(ISNUMBER(AVERAGEIFS(Observed!AC$2:AC$10000,Observed!$A$2:$A$10000,$A227,Observed!$C$2:$C$10000,$C227)),AVERAGEIFS(Observed!AC$2:AC$10000,Observed!$A$2:$A$10000,$A227,Observed!$C$2:$C$10000,$C227),"")</f>
        <v/>
      </c>
      <c r="AD227" s="23">
        <f>IF(ISNUMBER(AVERAGEIFS(Observed!AD$2:AD$10000,Observed!$A$2:$A$10000,$A227,Observed!$C$2:$C$10000,$C227)),AVERAGEIFS(Observed!AD$2:AD$10000,Observed!$A$2:$A$10000,$A227,Observed!$C$2:$C$10000,$C227),"")</f>
        <v>23.25</v>
      </c>
      <c r="AE227" s="24">
        <f>IF(ISNUMBER(AVERAGEIFS(Observed!AE$2:AE$10000,Observed!$A$2:$A$10000,$A227,Observed!$C$2:$C$10000,$C227)),AVERAGEIFS(Observed!AE$2:AE$10000,Observed!$A$2:$A$10000,$A227,Observed!$C$2:$C$10000,$C227),"")</f>
        <v>3.7499999999999999E-2</v>
      </c>
      <c r="AF227" s="24">
        <f>IF(ISNUMBER(AVERAGEIFS(Observed!AF$2:AF$10000,Observed!$A$2:$A$10000,$A227,Observed!$C$2:$C$10000,$C227)),AVERAGEIFS(Observed!AF$2:AF$10000,Observed!$A$2:$A$10000,$A227,Observed!$C$2:$C$10000,$C227),"")</f>
        <v>3.7499999999999999E-2</v>
      </c>
      <c r="AG227" s="23" t="str">
        <f>IF(ISNUMBER(AVERAGEIFS(Observed!AG$2:AG$10000,Observed!$A$2:$A$10000,$A227,Observed!$C$2:$C$10000,$C227)),AVERAGEIFS(Observed!AG$2:AG$10000,Observed!$A$2:$A$10000,$A227,Observed!$C$2:$C$10000,$C227),"")</f>
        <v/>
      </c>
      <c r="AH227" s="23" t="str">
        <f>IF(ISNUMBER(AVERAGEIFS(Observed!AH$2:AH$10000,Observed!$A$2:$A$10000,$A227,Observed!$C$2:$C$10000,$C227)),AVERAGEIFS(Observed!AH$2:AH$10000,Observed!$A$2:$A$10000,$A227,Observed!$C$2:$C$10000,$C227),"")</f>
        <v/>
      </c>
      <c r="AI227" s="22" t="str">
        <f>IF(ISNUMBER(AVERAGEIFS(Observed!AI$2:AI$10000,Observed!$A$2:$A$10000,$A227,Observed!$C$2:$C$10000,$C227)),AVERAGEIFS(Observed!AI$2:AI$10000,Observed!$A$2:$A$10000,$A227,Observed!$C$2:$C$10000,$C227),"")</f>
        <v/>
      </c>
      <c r="AJ227" s="23" t="str">
        <f>IF(ISNUMBER(AVERAGEIFS(Observed!AJ$2:AJ$10000,Observed!$A$2:$A$10000,$A227,Observed!$C$2:$C$10000,$C227)),AVERAGEIFS(Observed!AJ$2:AJ$10000,Observed!$A$2:$A$10000,$A227,Observed!$C$2:$C$10000,$C227),"")</f>
        <v/>
      </c>
      <c r="AK227" s="23" t="str">
        <f>IF(ISNUMBER(AVERAGEIFS(Observed!AK$2:AK$10000,Observed!$A$2:$A$10000,$A227,Observed!$C$2:$C$10000,$C227)),AVERAGEIFS(Observed!AK$2:AK$10000,Observed!$A$2:$A$10000,$A227,Observed!$C$2:$C$10000,$C227),"")</f>
        <v/>
      </c>
      <c r="AL227" s="23" t="str">
        <f>IF(ISNUMBER(AVERAGEIFS(Observed!AL$2:AL$10000,Observed!$A$2:$A$10000,$A227,Observed!$C$2:$C$10000,$C227)),AVERAGEIFS(Observed!AL$2:AL$10000,Observed!$A$2:$A$10000,$A227,Observed!$C$2:$C$10000,$C227),"")</f>
        <v/>
      </c>
      <c r="AM227" s="23" t="str">
        <f>IF(ISNUMBER(AVERAGEIFS(Observed!AM$2:AM$10000,Observed!$A$2:$A$10000,$A227,Observed!$C$2:$C$10000,$C227)),AVERAGEIFS(Observed!AM$2:AM$10000,Observed!$A$2:$A$10000,$A227,Observed!$C$2:$C$10000,$C227),"")</f>
        <v/>
      </c>
      <c r="AN227" s="23" t="str">
        <f>IF(ISNUMBER(AVERAGEIFS(Observed!AN$2:AN$10000,Observed!$A$2:$A$10000,$A227,Observed!$C$2:$C$10000,$C227)),AVERAGEIFS(Observed!AN$2:AN$10000,Observed!$A$2:$A$10000,$A227,Observed!$C$2:$C$10000,$C227),"")</f>
        <v/>
      </c>
      <c r="AO227" s="2">
        <f>COUNTIFS(Observed!$A$2:$A$10000,$A227,Observed!$C$2:$C$10000,$C227)</f>
        <v>2</v>
      </c>
      <c r="AP227" s="2">
        <f t="shared" si="4"/>
        <v>4</v>
      </c>
    </row>
    <row r="228" spans="1:42" x14ac:dyDescent="0.25">
      <c r="A228" t="s">
        <v>32</v>
      </c>
      <c r="B228" t="s">
        <v>30</v>
      </c>
      <c r="C228" s="20">
        <v>42145</v>
      </c>
      <c r="D228">
        <v>1</v>
      </c>
      <c r="E228" t="s">
        <v>59</v>
      </c>
      <c r="G228" s="25" t="s">
        <v>73</v>
      </c>
      <c r="H228" t="s">
        <v>22</v>
      </c>
      <c r="I228">
        <v>3</v>
      </c>
      <c r="J228" s="2" t="s">
        <v>37</v>
      </c>
      <c r="K228" s="22">
        <f>IF(ISNUMBER(AVERAGEIFS(Observed!K$2:K$10000,Observed!$A$2:$A$10000,$A228,Observed!$C$2:$C$10000,$C228)),AVERAGEIFS(Observed!K$2:K$10000,Observed!$A$2:$A$10000,$A228,Observed!$C$2:$C$10000,$C228),"")</f>
        <v>1432.6</v>
      </c>
      <c r="L228" s="23">
        <f>IF(ISNUMBER(AVERAGEIFS(Observed!L$2:L$10000,Observed!$A$2:$A$10000,$A228,Observed!$C$2:$C$10000,$C228)),AVERAGEIFS(Observed!L$2:L$10000,Observed!$A$2:$A$10000,$A228,Observed!$C$2:$C$10000,$C228),"")</f>
        <v>143.26</v>
      </c>
      <c r="M228" s="23" t="str">
        <f>IF(ISNUMBER(AVERAGEIFS(Observed!M$2:M$10000,Observed!$A$2:$A$10000,$A228,Observed!$C$2:$C$10000,$C228)),AVERAGEIFS(Observed!M$2:M$10000,Observed!$A$2:$A$10000,$A228,Observed!$C$2:$C$10000,$C228),"")</f>
        <v/>
      </c>
      <c r="N228" s="23" t="str">
        <f>IF(ISNUMBER(AVERAGEIFS(Observed!N$2:N$10000,Observed!$A$2:$A$10000,$A228,Observed!$C$2:$C$10000,$C228)),AVERAGEIFS(Observed!N$2:N$10000,Observed!$A$2:$A$10000,$A228,Observed!$C$2:$C$10000,$C228),"")</f>
        <v/>
      </c>
      <c r="O228" s="23" t="str">
        <f>IF(ISNUMBER(AVERAGEIFS(Observed!O$2:O$10000,Observed!$A$2:$A$10000,$A228,Observed!$C$2:$C$10000,$C228)),AVERAGEIFS(Observed!O$2:O$10000,Observed!$A$2:$A$10000,$A228,Observed!$C$2:$C$10000,$C228),"")</f>
        <v/>
      </c>
      <c r="P228" s="24" t="str">
        <f>IF(ISNUMBER(AVERAGEIFS(Observed!P$2:P$10000,Observed!$A$2:$A$10000,$A228,Observed!$C$2:$C$10000,$C228)),AVERAGEIFS(Observed!P$2:P$10000,Observed!$A$2:$A$10000,$A228,Observed!$C$2:$C$10000,$C228),"")</f>
        <v/>
      </c>
      <c r="Q228" s="24" t="str">
        <f>IF(ISNUMBER(AVERAGEIFS(Observed!Q$2:Q$10000,Observed!$A$2:$A$10000,$A228,Observed!$C$2:$C$10000,$C228)),AVERAGEIFS(Observed!Q$2:Q$10000,Observed!$A$2:$A$10000,$A228,Observed!$C$2:$C$10000,$C228),"")</f>
        <v/>
      </c>
      <c r="R228" s="24" t="str">
        <f>IF(ISNUMBER(AVERAGEIFS(Observed!R$2:R$10000,Observed!$A$2:$A$10000,$A228,Observed!$C$2:$C$10000,$C228)),AVERAGEIFS(Observed!R$2:R$10000,Observed!$A$2:$A$10000,$A228,Observed!$C$2:$C$10000,$C228),"")</f>
        <v/>
      </c>
      <c r="S228" s="22" t="str">
        <f>IF(ISNUMBER(AVERAGEIFS(Observed!S$2:S$10000,Observed!$A$2:$A$10000,$A228,Observed!$C$2:$C$10000,$C228)),AVERAGEIFS(Observed!S$2:S$10000,Observed!$A$2:$A$10000,$A228,Observed!$C$2:$C$10000,$C228),"")</f>
        <v/>
      </c>
      <c r="T228" s="23" t="str">
        <f>IF(ISNUMBER(AVERAGEIFS(Observed!T$2:T$10000,Observed!$A$2:$A$10000,$A228,Observed!$C$2:$C$10000,$C228)),AVERAGEIFS(Observed!T$2:T$10000,Observed!$A$2:$A$10000,$A228,Observed!$C$2:$C$10000,$C228),"")</f>
        <v/>
      </c>
      <c r="U228" s="23" t="str">
        <f>IF(ISNUMBER(AVERAGEIFS(Observed!U$2:U$10000,Observed!$A$2:$A$10000,$A228,Observed!$C$2:$C$10000,$C228)),AVERAGEIFS(Observed!U$2:U$10000,Observed!$A$2:$A$10000,$A228,Observed!$C$2:$C$10000,$C228),"")</f>
        <v/>
      </c>
      <c r="V228" s="23" t="str">
        <f>IF(ISNUMBER(AVERAGEIFS(Observed!V$2:V$10000,Observed!$A$2:$A$10000,$A228,Observed!$C$2:$C$10000,$C228)),AVERAGEIFS(Observed!V$2:V$10000,Observed!$A$2:$A$10000,$A228,Observed!$C$2:$C$10000,$C228),"")</f>
        <v/>
      </c>
      <c r="W228" s="23" t="str">
        <f>IF(ISNUMBER(AVERAGEIFS(Observed!W$2:W$10000,Observed!$A$2:$A$10000,$A228,Observed!$C$2:$C$10000,$C228)),AVERAGEIFS(Observed!W$2:W$10000,Observed!$A$2:$A$10000,$A228,Observed!$C$2:$C$10000,$C228),"")</f>
        <v/>
      </c>
      <c r="X228" s="23" t="str">
        <f>IF(ISNUMBER(AVERAGEIFS(Observed!X$2:X$10000,Observed!$A$2:$A$10000,$A228,Observed!$C$2:$C$10000,$C228)),AVERAGEIFS(Observed!X$2:X$10000,Observed!$A$2:$A$10000,$A228,Observed!$C$2:$C$10000,$C228),"")</f>
        <v/>
      </c>
      <c r="Y228" s="23" t="str">
        <f>IF(ISNUMBER(AVERAGEIFS(Observed!Y$2:Y$10000,Observed!$A$2:$A$10000,$A228,Observed!$C$2:$C$10000,$C228)),AVERAGEIFS(Observed!Y$2:Y$10000,Observed!$A$2:$A$10000,$A228,Observed!$C$2:$C$10000,$C228),"")</f>
        <v/>
      </c>
      <c r="Z228" s="23" t="str">
        <f>IF(ISNUMBER(AVERAGEIFS(Observed!Z$2:Z$10000,Observed!$A$2:$A$10000,$A228,Observed!$C$2:$C$10000,$C228)),AVERAGEIFS(Observed!Z$2:Z$10000,Observed!$A$2:$A$10000,$A228,Observed!$C$2:$C$10000,$C228),"")</f>
        <v/>
      </c>
      <c r="AA228" s="23" t="str">
        <f>IF(ISNUMBER(AVERAGEIFS(Observed!AA$2:AA$10000,Observed!$A$2:$A$10000,$A228,Observed!$C$2:$C$10000,$C228)),AVERAGEIFS(Observed!AA$2:AA$10000,Observed!$A$2:$A$10000,$A228,Observed!$C$2:$C$10000,$C228),"")</f>
        <v/>
      </c>
      <c r="AB228" s="23" t="str">
        <f>IF(ISNUMBER(AVERAGEIFS(Observed!AB$2:AB$10000,Observed!$A$2:$A$10000,$A228,Observed!$C$2:$C$10000,$C228)),AVERAGEIFS(Observed!AB$2:AB$10000,Observed!$A$2:$A$10000,$A228,Observed!$C$2:$C$10000,$C228),"")</f>
        <v/>
      </c>
      <c r="AC228" s="23" t="str">
        <f>IF(ISNUMBER(AVERAGEIFS(Observed!AC$2:AC$10000,Observed!$A$2:$A$10000,$A228,Observed!$C$2:$C$10000,$C228)),AVERAGEIFS(Observed!AC$2:AC$10000,Observed!$A$2:$A$10000,$A228,Observed!$C$2:$C$10000,$C228),"")</f>
        <v/>
      </c>
      <c r="AD228" s="23">
        <f>IF(ISNUMBER(AVERAGEIFS(Observed!AD$2:AD$10000,Observed!$A$2:$A$10000,$A228,Observed!$C$2:$C$10000,$C228)),AVERAGEIFS(Observed!AD$2:AD$10000,Observed!$A$2:$A$10000,$A228,Observed!$C$2:$C$10000,$C228),"")</f>
        <v>18.55</v>
      </c>
      <c r="AE228" s="24">
        <f>IF(ISNUMBER(AVERAGEIFS(Observed!AE$2:AE$10000,Observed!$A$2:$A$10000,$A228,Observed!$C$2:$C$10000,$C228)),AVERAGEIFS(Observed!AE$2:AE$10000,Observed!$A$2:$A$10000,$A228,Observed!$C$2:$C$10000,$C228),"")</f>
        <v>0.03</v>
      </c>
      <c r="AF228" s="24">
        <f>IF(ISNUMBER(AVERAGEIFS(Observed!AF$2:AF$10000,Observed!$A$2:$A$10000,$A228,Observed!$C$2:$C$10000,$C228)),AVERAGEIFS(Observed!AF$2:AF$10000,Observed!$A$2:$A$10000,$A228,Observed!$C$2:$C$10000,$C228),"")</f>
        <v>0.03</v>
      </c>
      <c r="AG228" s="23" t="str">
        <f>IF(ISNUMBER(AVERAGEIFS(Observed!AG$2:AG$10000,Observed!$A$2:$A$10000,$A228,Observed!$C$2:$C$10000,$C228)),AVERAGEIFS(Observed!AG$2:AG$10000,Observed!$A$2:$A$10000,$A228,Observed!$C$2:$C$10000,$C228),"")</f>
        <v/>
      </c>
      <c r="AH228" s="23" t="str">
        <f>IF(ISNUMBER(AVERAGEIFS(Observed!AH$2:AH$10000,Observed!$A$2:$A$10000,$A228,Observed!$C$2:$C$10000,$C228)),AVERAGEIFS(Observed!AH$2:AH$10000,Observed!$A$2:$A$10000,$A228,Observed!$C$2:$C$10000,$C228),"")</f>
        <v/>
      </c>
      <c r="AI228" s="22" t="str">
        <f>IF(ISNUMBER(AVERAGEIFS(Observed!AI$2:AI$10000,Observed!$A$2:$A$10000,$A228,Observed!$C$2:$C$10000,$C228)),AVERAGEIFS(Observed!AI$2:AI$10000,Observed!$A$2:$A$10000,$A228,Observed!$C$2:$C$10000,$C228),"")</f>
        <v/>
      </c>
      <c r="AJ228" s="23" t="str">
        <f>IF(ISNUMBER(AVERAGEIFS(Observed!AJ$2:AJ$10000,Observed!$A$2:$A$10000,$A228,Observed!$C$2:$C$10000,$C228)),AVERAGEIFS(Observed!AJ$2:AJ$10000,Observed!$A$2:$A$10000,$A228,Observed!$C$2:$C$10000,$C228),"")</f>
        <v/>
      </c>
      <c r="AK228" s="23" t="str">
        <f>IF(ISNUMBER(AVERAGEIFS(Observed!AK$2:AK$10000,Observed!$A$2:$A$10000,$A228,Observed!$C$2:$C$10000,$C228)),AVERAGEIFS(Observed!AK$2:AK$10000,Observed!$A$2:$A$10000,$A228,Observed!$C$2:$C$10000,$C228),"")</f>
        <v/>
      </c>
      <c r="AL228" s="23" t="str">
        <f>IF(ISNUMBER(AVERAGEIFS(Observed!AL$2:AL$10000,Observed!$A$2:$A$10000,$A228,Observed!$C$2:$C$10000,$C228)),AVERAGEIFS(Observed!AL$2:AL$10000,Observed!$A$2:$A$10000,$A228,Observed!$C$2:$C$10000,$C228),"")</f>
        <v/>
      </c>
      <c r="AM228" s="23" t="str">
        <f>IF(ISNUMBER(AVERAGEIFS(Observed!AM$2:AM$10000,Observed!$A$2:$A$10000,$A228,Observed!$C$2:$C$10000,$C228)),AVERAGEIFS(Observed!AM$2:AM$10000,Observed!$A$2:$A$10000,$A228,Observed!$C$2:$C$10000,$C228),"")</f>
        <v/>
      </c>
      <c r="AN228" s="23" t="str">
        <f>IF(ISNUMBER(AVERAGEIFS(Observed!AN$2:AN$10000,Observed!$A$2:$A$10000,$A228,Observed!$C$2:$C$10000,$C228)),AVERAGEIFS(Observed!AN$2:AN$10000,Observed!$A$2:$A$10000,$A228,Observed!$C$2:$C$10000,$C228),"")</f>
        <v/>
      </c>
      <c r="AO228" s="2">
        <f>COUNTIFS(Observed!$A$2:$A$10000,$A228,Observed!$C$2:$C$10000,$C228)</f>
        <v>2</v>
      </c>
      <c r="AP228" s="2">
        <f t="shared" si="4"/>
        <v>4</v>
      </c>
    </row>
    <row r="229" spans="1:42" x14ac:dyDescent="0.25">
      <c r="A229" t="s">
        <v>31</v>
      </c>
      <c r="B229" t="s">
        <v>30</v>
      </c>
      <c r="C229" s="20">
        <v>42145</v>
      </c>
      <c r="D229">
        <v>1</v>
      </c>
      <c r="E229" t="s">
        <v>54</v>
      </c>
      <c r="G229" s="25" t="s">
        <v>73</v>
      </c>
      <c r="H229" t="s">
        <v>22</v>
      </c>
      <c r="I229">
        <v>3</v>
      </c>
      <c r="J229" s="2" t="s">
        <v>37</v>
      </c>
      <c r="K229" s="22">
        <f>IF(ISNUMBER(AVERAGEIFS(Observed!K$2:K$10000,Observed!$A$2:$A$10000,$A229,Observed!$C$2:$C$10000,$C229)),AVERAGEIFS(Observed!K$2:K$10000,Observed!$A$2:$A$10000,$A229,Observed!$C$2:$C$10000,$C229),"")</f>
        <v>1263.4000000000001</v>
      </c>
      <c r="L229" s="23">
        <f>IF(ISNUMBER(AVERAGEIFS(Observed!L$2:L$10000,Observed!$A$2:$A$10000,$A229,Observed!$C$2:$C$10000,$C229)),AVERAGEIFS(Observed!L$2:L$10000,Observed!$A$2:$A$10000,$A229,Observed!$C$2:$C$10000,$C229),"")</f>
        <v>126.34</v>
      </c>
      <c r="M229" s="23" t="str">
        <f>IF(ISNUMBER(AVERAGEIFS(Observed!M$2:M$10000,Observed!$A$2:$A$10000,$A229,Observed!$C$2:$C$10000,$C229)),AVERAGEIFS(Observed!M$2:M$10000,Observed!$A$2:$A$10000,$A229,Observed!$C$2:$C$10000,$C229),"")</f>
        <v/>
      </c>
      <c r="N229" s="23" t="str">
        <f>IF(ISNUMBER(AVERAGEIFS(Observed!N$2:N$10000,Observed!$A$2:$A$10000,$A229,Observed!$C$2:$C$10000,$C229)),AVERAGEIFS(Observed!N$2:N$10000,Observed!$A$2:$A$10000,$A229,Observed!$C$2:$C$10000,$C229),"")</f>
        <v/>
      </c>
      <c r="O229" s="23" t="str">
        <f>IF(ISNUMBER(AVERAGEIFS(Observed!O$2:O$10000,Observed!$A$2:$A$10000,$A229,Observed!$C$2:$C$10000,$C229)),AVERAGEIFS(Observed!O$2:O$10000,Observed!$A$2:$A$10000,$A229,Observed!$C$2:$C$10000,$C229),"")</f>
        <v/>
      </c>
      <c r="P229" s="24" t="str">
        <f>IF(ISNUMBER(AVERAGEIFS(Observed!P$2:P$10000,Observed!$A$2:$A$10000,$A229,Observed!$C$2:$C$10000,$C229)),AVERAGEIFS(Observed!P$2:P$10000,Observed!$A$2:$A$10000,$A229,Observed!$C$2:$C$10000,$C229),"")</f>
        <v/>
      </c>
      <c r="Q229" s="24" t="str">
        <f>IF(ISNUMBER(AVERAGEIFS(Observed!Q$2:Q$10000,Observed!$A$2:$A$10000,$A229,Observed!$C$2:$C$10000,$C229)),AVERAGEIFS(Observed!Q$2:Q$10000,Observed!$A$2:$A$10000,$A229,Observed!$C$2:$C$10000,$C229),"")</f>
        <v/>
      </c>
      <c r="R229" s="24" t="str">
        <f>IF(ISNUMBER(AVERAGEIFS(Observed!R$2:R$10000,Observed!$A$2:$A$10000,$A229,Observed!$C$2:$C$10000,$C229)),AVERAGEIFS(Observed!R$2:R$10000,Observed!$A$2:$A$10000,$A229,Observed!$C$2:$C$10000,$C229),"")</f>
        <v/>
      </c>
      <c r="S229" s="22" t="str">
        <f>IF(ISNUMBER(AVERAGEIFS(Observed!S$2:S$10000,Observed!$A$2:$A$10000,$A229,Observed!$C$2:$C$10000,$C229)),AVERAGEIFS(Observed!S$2:S$10000,Observed!$A$2:$A$10000,$A229,Observed!$C$2:$C$10000,$C229),"")</f>
        <v/>
      </c>
      <c r="T229" s="23" t="str">
        <f>IF(ISNUMBER(AVERAGEIFS(Observed!T$2:T$10000,Observed!$A$2:$A$10000,$A229,Observed!$C$2:$C$10000,$C229)),AVERAGEIFS(Observed!T$2:T$10000,Observed!$A$2:$A$10000,$A229,Observed!$C$2:$C$10000,$C229),"")</f>
        <v/>
      </c>
      <c r="U229" s="23" t="str">
        <f>IF(ISNUMBER(AVERAGEIFS(Observed!U$2:U$10000,Observed!$A$2:$A$10000,$A229,Observed!$C$2:$C$10000,$C229)),AVERAGEIFS(Observed!U$2:U$10000,Observed!$A$2:$A$10000,$A229,Observed!$C$2:$C$10000,$C229),"")</f>
        <v/>
      </c>
      <c r="V229" s="23" t="str">
        <f>IF(ISNUMBER(AVERAGEIFS(Observed!V$2:V$10000,Observed!$A$2:$A$10000,$A229,Observed!$C$2:$C$10000,$C229)),AVERAGEIFS(Observed!V$2:V$10000,Observed!$A$2:$A$10000,$A229,Observed!$C$2:$C$10000,$C229),"")</f>
        <v/>
      </c>
      <c r="W229" s="23" t="str">
        <f>IF(ISNUMBER(AVERAGEIFS(Observed!W$2:W$10000,Observed!$A$2:$A$10000,$A229,Observed!$C$2:$C$10000,$C229)),AVERAGEIFS(Observed!W$2:W$10000,Observed!$A$2:$A$10000,$A229,Observed!$C$2:$C$10000,$C229),"")</f>
        <v/>
      </c>
      <c r="X229" s="23" t="str">
        <f>IF(ISNUMBER(AVERAGEIFS(Observed!X$2:X$10000,Observed!$A$2:$A$10000,$A229,Observed!$C$2:$C$10000,$C229)),AVERAGEIFS(Observed!X$2:X$10000,Observed!$A$2:$A$10000,$A229,Observed!$C$2:$C$10000,$C229),"")</f>
        <v/>
      </c>
      <c r="Y229" s="23" t="str">
        <f>IF(ISNUMBER(AVERAGEIFS(Observed!Y$2:Y$10000,Observed!$A$2:$A$10000,$A229,Observed!$C$2:$C$10000,$C229)),AVERAGEIFS(Observed!Y$2:Y$10000,Observed!$A$2:$A$10000,$A229,Observed!$C$2:$C$10000,$C229),"")</f>
        <v/>
      </c>
      <c r="Z229" s="23" t="str">
        <f>IF(ISNUMBER(AVERAGEIFS(Observed!Z$2:Z$10000,Observed!$A$2:$A$10000,$A229,Observed!$C$2:$C$10000,$C229)),AVERAGEIFS(Observed!Z$2:Z$10000,Observed!$A$2:$A$10000,$A229,Observed!$C$2:$C$10000,$C229),"")</f>
        <v/>
      </c>
      <c r="AA229" s="23" t="str">
        <f>IF(ISNUMBER(AVERAGEIFS(Observed!AA$2:AA$10000,Observed!$A$2:$A$10000,$A229,Observed!$C$2:$C$10000,$C229)),AVERAGEIFS(Observed!AA$2:AA$10000,Observed!$A$2:$A$10000,$A229,Observed!$C$2:$C$10000,$C229),"")</f>
        <v/>
      </c>
      <c r="AB229" s="23" t="str">
        <f>IF(ISNUMBER(AVERAGEIFS(Observed!AB$2:AB$10000,Observed!$A$2:$A$10000,$A229,Observed!$C$2:$C$10000,$C229)),AVERAGEIFS(Observed!AB$2:AB$10000,Observed!$A$2:$A$10000,$A229,Observed!$C$2:$C$10000,$C229),"")</f>
        <v/>
      </c>
      <c r="AC229" s="23" t="str">
        <f>IF(ISNUMBER(AVERAGEIFS(Observed!AC$2:AC$10000,Observed!$A$2:$A$10000,$A229,Observed!$C$2:$C$10000,$C229)),AVERAGEIFS(Observed!AC$2:AC$10000,Observed!$A$2:$A$10000,$A229,Observed!$C$2:$C$10000,$C229),"")</f>
        <v/>
      </c>
      <c r="AD229" s="23">
        <f>IF(ISNUMBER(AVERAGEIFS(Observed!AD$2:AD$10000,Observed!$A$2:$A$10000,$A229,Observed!$C$2:$C$10000,$C229)),AVERAGEIFS(Observed!AD$2:AD$10000,Observed!$A$2:$A$10000,$A229,Observed!$C$2:$C$10000,$C229),"")</f>
        <v>18.049999999999997</v>
      </c>
      <c r="AE229" s="24">
        <f>IF(ISNUMBER(AVERAGEIFS(Observed!AE$2:AE$10000,Observed!$A$2:$A$10000,$A229,Observed!$C$2:$C$10000,$C229)),AVERAGEIFS(Observed!AE$2:AE$10000,Observed!$A$2:$A$10000,$A229,Observed!$C$2:$C$10000,$C229),"")</f>
        <v>2.8499999999999998E-2</v>
      </c>
      <c r="AF229" s="24">
        <f>IF(ISNUMBER(AVERAGEIFS(Observed!AF$2:AF$10000,Observed!$A$2:$A$10000,$A229,Observed!$C$2:$C$10000,$C229)),AVERAGEIFS(Observed!AF$2:AF$10000,Observed!$A$2:$A$10000,$A229,Observed!$C$2:$C$10000,$C229),"")</f>
        <v>2.8499999999999998E-2</v>
      </c>
      <c r="AG229" s="23" t="str">
        <f>IF(ISNUMBER(AVERAGEIFS(Observed!AG$2:AG$10000,Observed!$A$2:$A$10000,$A229,Observed!$C$2:$C$10000,$C229)),AVERAGEIFS(Observed!AG$2:AG$10000,Observed!$A$2:$A$10000,$A229,Observed!$C$2:$C$10000,$C229),"")</f>
        <v/>
      </c>
      <c r="AH229" s="23" t="str">
        <f>IF(ISNUMBER(AVERAGEIFS(Observed!AH$2:AH$10000,Observed!$A$2:$A$10000,$A229,Observed!$C$2:$C$10000,$C229)),AVERAGEIFS(Observed!AH$2:AH$10000,Observed!$A$2:$A$10000,$A229,Observed!$C$2:$C$10000,$C229),"")</f>
        <v/>
      </c>
      <c r="AI229" s="22" t="str">
        <f>IF(ISNUMBER(AVERAGEIFS(Observed!AI$2:AI$10000,Observed!$A$2:$A$10000,$A229,Observed!$C$2:$C$10000,$C229)),AVERAGEIFS(Observed!AI$2:AI$10000,Observed!$A$2:$A$10000,$A229,Observed!$C$2:$C$10000,$C229),"")</f>
        <v/>
      </c>
      <c r="AJ229" s="23" t="str">
        <f>IF(ISNUMBER(AVERAGEIFS(Observed!AJ$2:AJ$10000,Observed!$A$2:$A$10000,$A229,Observed!$C$2:$C$10000,$C229)),AVERAGEIFS(Observed!AJ$2:AJ$10000,Observed!$A$2:$A$10000,$A229,Observed!$C$2:$C$10000,$C229),"")</f>
        <v/>
      </c>
      <c r="AK229" s="23" t="str">
        <f>IF(ISNUMBER(AVERAGEIFS(Observed!AK$2:AK$10000,Observed!$A$2:$A$10000,$A229,Observed!$C$2:$C$10000,$C229)),AVERAGEIFS(Observed!AK$2:AK$10000,Observed!$A$2:$A$10000,$A229,Observed!$C$2:$C$10000,$C229),"")</f>
        <v/>
      </c>
      <c r="AL229" s="23" t="str">
        <f>IF(ISNUMBER(AVERAGEIFS(Observed!AL$2:AL$10000,Observed!$A$2:$A$10000,$A229,Observed!$C$2:$C$10000,$C229)),AVERAGEIFS(Observed!AL$2:AL$10000,Observed!$A$2:$A$10000,$A229,Observed!$C$2:$C$10000,$C229),"")</f>
        <v/>
      </c>
      <c r="AM229" s="23" t="str">
        <f>IF(ISNUMBER(AVERAGEIFS(Observed!AM$2:AM$10000,Observed!$A$2:$A$10000,$A229,Observed!$C$2:$C$10000,$C229)),AVERAGEIFS(Observed!AM$2:AM$10000,Observed!$A$2:$A$10000,$A229,Observed!$C$2:$C$10000,$C229),"")</f>
        <v/>
      </c>
      <c r="AN229" s="23" t="str">
        <f>IF(ISNUMBER(AVERAGEIFS(Observed!AN$2:AN$10000,Observed!$A$2:$A$10000,$A229,Observed!$C$2:$C$10000,$C229)),AVERAGEIFS(Observed!AN$2:AN$10000,Observed!$A$2:$A$10000,$A229,Observed!$C$2:$C$10000,$C229),"")</f>
        <v/>
      </c>
      <c r="AO229" s="2">
        <f>COUNTIFS(Observed!$A$2:$A$10000,$A229,Observed!$C$2:$C$10000,$C229)</f>
        <v>2</v>
      </c>
      <c r="AP229" s="2">
        <f t="shared" si="4"/>
        <v>4</v>
      </c>
    </row>
    <row r="230" spans="1:42" x14ac:dyDescent="0.25">
      <c r="A230" t="s">
        <v>34</v>
      </c>
      <c r="B230" t="s">
        <v>30</v>
      </c>
      <c r="C230" s="20">
        <v>42152</v>
      </c>
      <c r="D230">
        <v>1</v>
      </c>
      <c r="E230" t="s">
        <v>56</v>
      </c>
      <c r="G230" s="25" t="s">
        <v>73</v>
      </c>
      <c r="H230" t="s">
        <v>22</v>
      </c>
      <c r="I230">
        <v>3</v>
      </c>
      <c r="J230" s="2" t="s">
        <v>38</v>
      </c>
      <c r="K230" s="22">
        <f>IF(ISNUMBER(AVERAGEIFS(Observed!K$2:K$10000,Observed!$A$2:$A$10000,$A230,Observed!$C$2:$C$10000,$C230)),AVERAGEIFS(Observed!K$2:K$10000,Observed!$A$2:$A$10000,$A230,Observed!$C$2:$C$10000,$C230),"")</f>
        <v>2513.6000000000004</v>
      </c>
      <c r="L230" s="23">
        <f>IF(ISNUMBER(AVERAGEIFS(Observed!L$2:L$10000,Observed!$A$2:$A$10000,$A230,Observed!$C$2:$C$10000,$C230)),AVERAGEIFS(Observed!L$2:L$10000,Observed!$A$2:$A$10000,$A230,Observed!$C$2:$C$10000,$C230),"")</f>
        <v>251.36</v>
      </c>
      <c r="M230" s="23" t="str">
        <f>IF(ISNUMBER(AVERAGEIFS(Observed!M$2:M$10000,Observed!$A$2:$A$10000,$A230,Observed!$C$2:$C$10000,$C230)),AVERAGEIFS(Observed!M$2:M$10000,Observed!$A$2:$A$10000,$A230,Observed!$C$2:$C$10000,$C230),"")</f>
        <v/>
      </c>
      <c r="N230" s="23" t="str">
        <f>IF(ISNUMBER(AVERAGEIFS(Observed!N$2:N$10000,Observed!$A$2:$A$10000,$A230,Observed!$C$2:$C$10000,$C230)),AVERAGEIFS(Observed!N$2:N$10000,Observed!$A$2:$A$10000,$A230,Observed!$C$2:$C$10000,$C230),"")</f>
        <v/>
      </c>
      <c r="O230" s="23" t="str">
        <f>IF(ISNUMBER(AVERAGEIFS(Observed!O$2:O$10000,Observed!$A$2:$A$10000,$A230,Observed!$C$2:$C$10000,$C230)),AVERAGEIFS(Observed!O$2:O$10000,Observed!$A$2:$A$10000,$A230,Observed!$C$2:$C$10000,$C230),"")</f>
        <v/>
      </c>
      <c r="P230" s="24" t="str">
        <f>IF(ISNUMBER(AVERAGEIFS(Observed!P$2:P$10000,Observed!$A$2:$A$10000,$A230,Observed!$C$2:$C$10000,$C230)),AVERAGEIFS(Observed!P$2:P$10000,Observed!$A$2:$A$10000,$A230,Observed!$C$2:$C$10000,$C230),"")</f>
        <v/>
      </c>
      <c r="Q230" s="24" t="str">
        <f>IF(ISNUMBER(AVERAGEIFS(Observed!Q$2:Q$10000,Observed!$A$2:$A$10000,$A230,Observed!$C$2:$C$10000,$C230)),AVERAGEIFS(Observed!Q$2:Q$10000,Observed!$A$2:$A$10000,$A230,Observed!$C$2:$C$10000,$C230),"")</f>
        <v/>
      </c>
      <c r="R230" s="24" t="str">
        <f>IF(ISNUMBER(AVERAGEIFS(Observed!R$2:R$10000,Observed!$A$2:$A$10000,$A230,Observed!$C$2:$C$10000,$C230)),AVERAGEIFS(Observed!R$2:R$10000,Observed!$A$2:$A$10000,$A230,Observed!$C$2:$C$10000,$C230),"")</f>
        <v/>
      </c>
      <c r="S230" s="22" t="str">
        <f>IF(ISNUMBER(AVERAGEIFS(Observed!S$2:S$10000,Observed!$A$2:$A$10000,$A230,Observed!$C$2:$C$10000,$C230)),AVERAGEIFS(Observed!S$2:S$10000,Observed!$A$2:$A$10000,$A230,Observed!$C$2:$C$10000,$C230),"")</f>
        <v/>
      </c>
      <c r="T230" s="23" t="str">
        <f>IF(ISNUMBER(AVERAGEIFS(Observed!T$2:T$10000,Observed!$A$2:$A$10000,$A230,Observed!$C$2:$C$10000,$C230)),AVERAGEIFS(Observed!T$2:T$10000,Observed!$A$2:$A$10000,$A230,Observed!$C$2:$C$10000,$C230),"")</f>
        <v/>
      </c>
      <c r="U230" s="23" t="str">
        <f>IF(ISNUMBER(AVERAGEIFS(Observed!U$2:U$10000,Observed!$A$2:$A$10000,$A230,Observed!$C$2:$C$10000,$C230)),AVERAGEIFS(Observed!U$2:U$10000,Observed!$A$2:$A$10000,$A230,Observed!$C$2:$C$10000,$C230),"")</f>
        <v/>
      </c>
      <c r="V230" s="23" t="str">
        <f>IF(ISNUMBER(AVERAGEIFS(Observed!V$2:V$10000,Observed!$A$2:$A$10000,$A230,Observed!$C$2:$C$10000,$C230)),AVERAGEIFS(Observed!V$2:V$10000,Observed!$A$2:$A$10000,$A230,Observed!$C$2:$C$10000,$C230),"")</f>
        <v/>
      </c>
      <c r="W230" s="23" t="str">
        <f>IF(ISNUMBER(AVERAGEIFS(Observed!W$2:W$10000,Observed!$A$2:$A$10000,$A230,Observed!$C$2:$C$10000,$C230)),AVERAGEIFS(Observed!W$2:W$10000,Observed!$A$2:$A$10000,$A230,Observed!$C$2:$C$10000,$C230),"")</f>
        <v/>
      </c>
      <c r="X230" s="23" t="str">
        <f>IF(ISNUMBER(AVERAGEIFS(Observed!X$2:X$10000,Observed!$A$2:$A$10000,$A230,Observed!$C$2:$C$10000,$C230)),AVERAGEIFS(Observed!X$2:X$10000,Observed!$A$2:$A$10000,$A230,Observed!$C$2:$C$10000,$C230),"")</f>
        <v/>
      </c>
      <c r="Y230" s="23" t="str">
        <f>IF(ISNUMBER(AVERAGEIFS(Observed!Y$2:Y$10000,Observed!$A$2:$A$10000,$A230,Observed!$C$2:$C$10000,$C230)),AVERAGEIFS(Observed!Y$2:Y$10000,Observed!$A$2:$A$10000,$A230,Observed!$C$2:$C$10000,$C230),"")</f>
        <v/>
      </c>
      <c r="Z230" s="23" t="str">
        <f>IF(ISNUMBER(AVERAGEIFS(Observed!Z$2:Z$10000,Observed!$A$2:$A$10000,$A230,Observed!$C$2:$C$10000,$C230)),AVERAGEIFS(Observed!Z$2:Z$10000,Observed!$A$2:$A$10000,$A230,Observed!$C$2:$C$10000,$C230),"")</f>
        <v/>
      </c>
      <c r="AA230" s="23" t="str">
        <f>IF(ISNUMBER(AVERAGEIFS(Observed!AA$2:AA$10000,Observed!$A$2:$A$10000,$A230,Observed!$C$2:$C$10000,$C230)),AVERAGEIFS(Observed!AA$2:AA$10000,Observed!$A$2:$A$10000,$A230,Observed!$C$2:$C$10000,$C230),"")</f>
        <v/>
      </c>
      <c r="AB230" s="23" t="str">
        <f>IF(ISNUMBER(AVERAGEIFS(Observed!AB$2:AB$10000,Observed!$A$2:$A$10000,$A230,Observed!$C$2:$C$10000,$C230)),AVERAGEIFS(Observed!AB$2:AB$10000,Observed!$A$2:$A$10000,$A230,Observed!$C$2:$C$10000,$C230),"")</f>
        <v/>
      </c>
      <c r="AC230" s="23" t="str">
        <f>IF(ISNUMBER(AVERAGEIFS(Observed!AC$2:AC$10000,Observed!$A$2:$A$10000,$A230,Observed!$C$2:$C$10000,$C230)),AVERAGEIFS(Observed!AC$2:AC$10000,Observed!$A$2:$A$10000,$A230,Observed!$C$2:$C$10000,$C230),"")</f>
        <v/>
      </c>
      <c r="AD230" s="23">
        <f>IF(ISNUMBER(AVERAGEIFS(Observed!AD$2:AD$10000,Observed!$A$2:$A$10000,$A230,Observed!$C$2:$C$10000,$C230)),AVERAGEIFS(Observed!AD$2:AD$10000,Observed!$A$2:$A$10000,$A230,Observed!$C$2:$C$10000,$C230),"")</f>
        <v>19.8</v>
      </c>
      <c r="AE230" s="24">
        <f>IF(ISNUMBER(AVERAGEIFS(Observed!AE$2:AE$10000,Observed!$A$2:$A$10000,$A230,Observed!$C$2:$C$10000,$C230)),AVERAGEIFS(Observed!AE$2:AE$10000,Observed!$A$2:$A$10000,$A230,Observed!$C$2:$C$10000,$C230),"")</f>
        <v>3.15E-2</v>
      </c>
      <c r="AF230" s="24">
        <f>IF(ISNUMBER(AVERAGEIFS(Observed!AF$2:AF$10000,Observed!$A$2:$A$10000,$A230,Observed!$C$2:$C$10000,$C230)),AVERAGEIFS(Observed!AF$2:AF$10000,Observed!$A$2:$A$10000,$A230,Observed!$C$2:$C$10000,$C230),"")</f>
        <v>3.15E-2</v>
      </c>
      <c r="AG230" s="23" t="str">
        <f>IF(ISNUMBER(AVERAGEIFS(Observed!AG$2:AG$10000,Observed!$A$2:$A$10000,$A230,Observed!$C$2:$C$10000,$C230)),AVERAGEIFS(Observed!AG$2:AG$10000,Observed!$A$2:$A$10000,$A230,Observed!$C$2:$C$10000,$C230),"")</f>
        <v/>
      </c>
      <c r="AH230" s="23" t="str">
        <f>IF(ISNUMBER(AVERAGEIFS(Observed!AH$2:AH$10000,Observed!$A$2:$A$10000,$A230,Observed!$C$2:$C$10000,$C230)),AVERAGEIFS(Observed!AH$2:AH$10000,Observed!$A$2:$A$10000,$A230,Observed!$C$2:$C$10000,$C230),"")</f>
        <v/>
      </c>
      <c r="AI230" s="22" t="str">
        <f>IF(ISNUMBER(AVERAGEIFS(Observed!AI$2:AI$10000,Observed!$A$2:$A$10000,$A230,Observed!$C$2:$C$10000,$C230)),AVERAGEIFS(Observed!AI$2:AI$10000,Observed!$A$2:$A$10000,$A230,Observed!$C$2:$C$10000,$C230),"")</f>
        <v/>
      </c>
      <c r="AJ230" s="23" t="str">
        <f>IF(ISNUMBER(AVERAGEIFS(Observed!AJ$2:AJ$10000,Observed!$A$2:$A$10000,$A230,Observed!$C$2:$C$10000,$C230)),AVERAGEIFS(Observed!AJ$2:AJ$10000,Observed!$A$2:$A$10000,$A230,Observed!$C$2:$C$10000,$C230),"")</f>
        <v/>
      </c>
      <c r="AK230" s="23" t="str">
        <f>IF(ISNUMBER(AVERAGEIFS(Observed!AK$2:AK$10000,Observed!$A$2:$A$10000,$A230,Observed!$C$2:$C$10000,$C230)),AVERAGEIFS(Observed!AK$2:AK$10000,Observed!$A$2:$A$10000,$A230,Observed!$C$2:$C$10000,$C230),"")</f>
        <v/>
      </c>
      <c r="AL230" s="23" t="str">
        <f>IF(ISNUMBER(AVERAGEIFS(Observed!AL$2:AL$10000,Observed!$A$2:$A$10000,$A230,Observed!$C$2:$C$10000,$C230)),AVERAGEIFS(Observed!AL$2:AL$10000,Observed!$A$2:$A$10000,$A230,Observed!$C$2:$C$10000,$C230),"")</f>
        <v/>
      </c>
      <c r="AM230" s="23" t="str">
        <f>IF(ISNUMBER(AVERAGEIFS(Observed!AM$2:AM$10000,Observed!$A$2:$A$10000,$A230,Observed!$C$2:$C$10000,$C230)),AVERAGEIFS(Observed!AM$2:AM$10000,Observed!$A$2:$A$10000,$A230,Observed!$C$2:$C$10000,$C230),"")</f>
        <v/>
      </c>
      <c r="AN230" s="23" t="str">
        <f>IF(ISNUMBER(AVERAGEIFS(Observed!AN$2:AN$10000,Observed!$A$2:$A$10000,$A230,Observed!$C$2:$C$10000,$C230)),AVERAGEIFS(Observed!AN$2:AN$10000,Observed!$A$2:$A$10000,$A230,Observed!$C$2:$C$10000,$C230),"")</f>
        <v/>
      </c>
      <c r="AO230" s="2">
        <f>COUNTIFS(Observed!$A$2:$A$10000,$A230,Observed!$C$2:$C$10000,$C230)</f>
        <v>2</v>
      </c>
      <c r="AP230" s="2">
        <f t="shared" si="4"/>
        <v>4</v>
      </c>
    </row>
    <row r="231" spans="1:42" x14ac:dyDescent="0.25">
      <c r="A231" t="s">
        <v>33</v>
      </c>
      <c r="B231" t="s">
        <v>30</v>
      </c>
      <c r="C231" s="20">
        <v>42152</v>
      </c>
      <c r="D231">
        <v>1</v>
      </c>
      <c r="E231" t="s">
        <v>58</v>
      </c>
      <c r="G231" s="25" t="s">
        <v>73</v>
      </c>
      <c r="H231" t="s">
        <v>22</v>
      </c>
      <c r="I231">
        <v>3</v>
      </c>
      <c r="J231" s="2" t="s">
        <v>38</v>
      </c>
      <c r="K231" s="22">
        <f>IF(ISNUMBER(AVERAGEIFS(Observed!K$2:K$10000,Observed!$A$2:$A$10000,$A231,Observed!$C$2:$C$10000,$C231)),AVERAGEIFS(Observed!K$2:K$10000,Observed!$A$2:$A$10000,$A231,Observed!$C$2:$C$10000,$C231),"")</f>
        <v>1639.4</v>
      </c>
      <c r="L231" s="23">
        <f>IF(ISNUMBER(AVERAGEIFS(Observed!L$2:L$10000,Observed!$A$2:$A$10000,$A231,Observed!$C$2:$C$10000,$C231)),AVERAGEIFS(Observed!L$2:L$10000,Observed!$A$2:$A$10000,$A231,Observed!$C$2:$C$10000,$C231),"")</f>
        <v>163.94</v>
      </c>
      <c r="M231" s="23" t="str">
        <f>IF(ISNUMBER(AVERAGEIFS(Observed!M$2:M$10000,Observed!$A$2:$A$10000,$A231,Observed!$C$2:$C$10000,$C231)),AVERAGEIFS(Observed!M$2:M$10000,Observed!$A$2:$A$10000,$A231,Observed!$C$2:$C$10000,$C231),"")</f>
        <v/>
      </c>
      <c r="N231" s="23" t="str">
        <f>IF(ISNUMBER(AVERAGEIFS(Observed!N$2:N$10000,Observed!$A$2:$A$10000,$A231,Observed!$C$2:$C$10000,$C231)),AVERAGEIFS(Observed!N$2:N$10000,Observed!$A$2:$A$10000,$A231,Observed!$C$2:$C$10000,$C231),"")</f>
        <v/>
      </c>
      <c r="O231" s="23" t="str">
        <f>IF(ISNUMBER(AVERAGEIFS(Observed!O$2:O$10000,Observed!$A$2:$A$10000,$A231,Observed!$C$2:$C$10000,$C231)),AVERAGEIFS(Observed!O$2:O$10000,Observed!$A$2:$A$10000,$A231,Observed!$C$2:$C$10000,$C231),"")</f>
        <v/>
      </c>
      <c r="P231" s="24" t="str">
        <f>IF(ISNUMBER(AVERAGEIFS(Observed!P$2:P$10000,Observed!$A$2:$A$10000,$A231,Observed!$C$2:$C$10000,$C231)),AVERAGEIFS(Observed!P$2:P$10000,Observed!$A$2:$A$10000,$A231,Observed!$C$2:$C$10000,$C231),"")</f>
        <v/>
      </c>
      <c r="Q231" s="24" t="str">
        <f>IF(ISNUMBER(AVERAGEIFS(Observed!Q$2:Q$10000,Observed!$A$2:$A$10000,$A231,Observed!$C$2:$C$10000,$C231)),AVERAGEIFS(Observed!Q$2:Q$10000,Observed!$A$2:$A$10000,$A231,Observed!$C$2:$C$10000,$C231),"")</f>
        <v/>
      </c>
      <c r="R231" s="24" t="str">
        <f>IF(ISNUMBER(AVERAGEIFS(Observed!R$2:R$10000,Observed!$A$2:$A$10000,$A231,Observed!$C$2:$C$10000,$C231)),AVERAGEIFS(Observed!R$2:R$10000,Observed!$A$2:$A$10000,$A231,Observed!$C$2:$C$10000,$C231),"")</f>
        <v/>
      </c>
      <c r="S231" s="22" t="str">
        <f>IF(ISNUMBER(AVERAGEIFS(Observed!S$2:S$10000,Observed!$A$2:$A$10000,$A231,Observed!$C$2:$C$10000,$C231)),AVERAGEIFS(Observed!S$2:S$10000,Observed!$A$2:$A$10000,$A231,Observed!$C$2:$C$10000,$C231),"")</f>
        <v/>
      </c>
      <c r="T231" s="23" t="str">
        <f>IF(ISNUMBER(AVERAGEIFS(Observed!T$2:T$10000,Observed!$A$2:$A$10000,$A231,Observed!$C$2:$C$10000,$C231)),AVERAGEIFS(Observed!T$2:T$10000,Observed!$A$2:$A$10000,$A231,Observed!$C$2:$C$10000,$C231),"")</f>
        <v/>
      </c>
      <c r="U231" s="23" t="str">
        <f>IF(ISNUMBER(AVERAGEIFS(Observed!U$2:U$10000,Observed!$A$2:$A$10000,$A231,Observed!$C$2:$C$10000,$C231)),AVERAGEIFS(Observed!U$2:U$10000,Observed!$A$2:$A$10000,$A231,Observed!$C$2:$C$10000,$C231),"")</f>
        <v/>
      </c>
      <c r="V231" s="23" t="str">
        <f>IF(ISNUMBER(AVERAGEIFS(Observed!V$2:V$10000,Observed!$A$2:$A$10000,$A231,Observed!$C$2:$C$10000,$C231)),AVERAGEIFS(Observed!V$2:V$10000,Observed!$A$2:$A$10000,$A231,Observed!$C$2:$C$10000,$C231),"")</f>
        <v/>
      </c>
      <c r="W231" s="23" t="str">
        <f>IF(ISNUMBER(AVERAGEIFS(Observed!W$2:W$10000,Observed!$A$2:$A$10000,$A231,Observed!$C$2:$C$10000,$C231)),AVERAGEIFS(Observed!W$2:W$10000,Observed!$A$2:$A$10000,$A231,Observed!$C$2:$C$10000,$C231),"")</f>
        <v/>
      </c>
      <c r="X231" s="23" t="str">
        <f>IF(ISNUMBER(AVERAGEIFS(Observed!X$2:X$10000,Observed!$A$2:$A$10000,$A231,Observed!$C$2:$C$10000,$C231)),AVERAGEIFS(Observed!X$2:X$10000,Observed!$A$2:$A$10000,$A231,Observed!$C$2:$C$10000,$C231),"")</f>
        <v/>
      </c>
      <c r="Y231" s="23" t="str">
        <f>IF(ISNUMBER(AVERAGEIFS(Observed!Y$2:Y$10000,Observed!$A$2:$A$10000,$A231,Observed!$C$2:$C$10000,$C231)),AVERAGEIFS(Observed!Y$2:Y$10000,Observed!$A$2:$A$10000,$A231,Observed!$C$2:$C$10000,$C231),"")</f>
        <v/>
      </c>
      <c r="Z231" s="23" t="str">
        <f>IF(ISNUMBER(AVERAGEIFS(Observed!Z$2:Z$10000,Observed!$A$2:$A$10000,$A231,Observed!$C$2:$C$10000,$C231)),AVERAGEIFS(Observed!Z$2:Z$10000,Observed!$A$2:$A$10000,$A231,Observed!$C$2:$C$10000,$C231),"")</f>
        <v/>
      </c>
      <c r="AA231" s="23" t="str">
        <f>IF(ISNUMBER(AVERAGEIFS(Observed!AA$2:AA$10000,Observed!$A$2:$A$10000,$A231,Observed!$C$2:$C$10000,$C231)),AVERAGEIFS(Observed!AA$2:AA$10000,Observed!$A$2:$A$10000,$A231,Observed!$C$2:$C$10000,$C231),"")</f>
        <v/>
      </c>
      <c r="AB231" s="23" t="str">
        <f>IF(ISNUMBER(AVERAGEIFS(Observed!AB$2:AB$10000,Observed!$A$2:$A$10000,$A231,Observed!$C$2:$C$10000,$C231)),AVERAGEIFS(Observed!AB$2:AB$10000,Observed!$A$2:$A$10000,$A231,Observed!$C$2:$C$10000,$C231),"")</f>
        <v/>
      </c>
      <c r="AC231" s="23" t="str">
        <f>IF(ISNUMBER(AVERAGEIFS(Observed!AC$2:AC$10000,Observed!$A$2:$A$10000,$A231,Observed!$C$2:$C$10000,$C231)),AVERAGEIFS(Observed!AC$2:AC$10000,Observed!$A$2:$A$10000,$A231,Observed!$C$2:$C$10000,$C231),"")</f>
        <v/>
      </c>
      <c r="AD231" s="23">
        <f>IF(ISNUMBER(AVERAGEIFS(Observed!AD$2:AD$10000,Observed!$A$2:$A$10000,$A231,Observed!$C$2:$C$10000,$C231)),AVERAGEIFS(Observed!AD$2:AD$10000,Observed!$A$2:$A$10000,$A231,Observed!$C$2:$C$10000,$C231),"")</f>
        <v>17.05</v>
      </c>
      <c r="AE231" s="24">
        <f>IF(ISNUMBER(AVERAGEIFS(Observed!AE$2:AE$10000,Observed!$A$2:$A$10000,$A231,Observed!$C$2:$C$10000,$C231)),AVERAGEIFS(Observed!AE$2:AE$10000,Observed!$A$2:$A$10000,$A231,Observed!$C$2:$C$10000,$C231),"")</f>
        <v>2.7E-2</v>
      </c>
      <c r="AF231" s="24">
        <f>IF(ISNUMBER(AVERAGEIFS(Observed!AF$2:AF$10000,Observed!$A$2:$A$10000,$A231,Observed!$C$2:$C$10000,$C231)),AVERAGEIFS(Observed!AF$2:AF$10000,Observed!$A$2:$A$10000,$A231,Observed!$C$2:$C$10000,$C231),"")</f>
        <v>2.7E-2</v>
      </c>
      <c r="AG231" s="23" t="str">
        <f>IF(ISNUMBER(AVERAGEIFS(Observed!AG$2:AG$10000,Observed!$A$2:$A$10000,$A231,Observed!$C$2:$C$10000,$C231)),AVERAGEIFS(Observed!AG$2:AG$10000,Observed!$A$2:$A$10000,$A231,Observed!$C$2:$C$10000,$C231),"")</f>
        <v/>
      </c>
      <c r="AH231" s="23" t="str">
        <f>IF(ISNUMBER(AVERAGEIFS(Observed!AH$2:AH$10000,Observed!$A$2:$A$10000,$A231,Observed!$C$2:$C$10000,$C231)),AVERAGEIFS(Observed!AH$2:AH$10000,Observed!$A$2:$A$10000,$A231,Observed!$C$2:$C$10000,$C231),"")</f>
        <v/>
      </c>
      <c r="AI231" s="22" t="str">
        <f>IF(ISNUMBER(AVERAGEIFS(Observed!AI$2:AI$10000,Observed!$A$2:$A$10000,$A231,Observed!$C$2:$C$10000,$C231)),AVERAGEIFS(Observed!AI$2:AI$10000,Observed!$A$2:$A$10000,$A231,Observed!$C$2:$C$10000,$C231),"")</f>
        <v/>
      </c>
      <c r="AJ231" s="23" t="str">
        <f>IF(ISNUMBER(AVERAGEIFS(Observed!AJ$2:AJ$10000,Observed!$A$2:$A$10000,$A231,Observed!$C$2:$C$10000,$C231)),AVERAGEIFS(Observed!AJ$2:AJ$10000,Observed!$A$2:$A$10000,$A231,Observed!$C$2:$C$10000,$C231),"")</f>
        <v/>
      </c>
      <c r="AK231" s="23" t="str">
        <f>IF(ISNUMBER(AVERAGEIFS(Observed!AK$2:AK$10000,Observed!$A$2:$A$10000,$A231,Observed!$C$2:$C$10000,$C231)),AVERAGEIFS(Observed!AK$2:AK$10000,Observed!$A$2:$A$10000,$A231,Observed!$C$2:$C$10000,$C231),"")</f>
        <v/>
      </c>
      <c r="AL231" s="23" t="str">
        <f>IF(ISNUMBER(AVERAGEIFS(Observed!AL$2:AL$10000,Observed!$A$2:$A$10000,$A231,Observed!$C$2:$C$10000,$C231)),AVERAGEIFS(Observed!AL$2:AL$10000,Observed!$A$2:$A$10000,$A231,Observed!$C$2:$C$10000,$C231),"")</f>
        <v/>
      </c>
      <c r="AM231" s="23" t="str">
        <f>IF(ISNUMBER(AVERAGEIFS(Observed!AM$2:AM$10000,Observed!$A$2:$A$10000,$A231,Observed!$C$2:$C$10000,$C231)),AVERAGEIFS(Observed!AM$2:AM$10000,Observed!$A$2:$A$10000,$A231,Observed!$C$2:$C$10000,$C231),"")</f>
        <v/>
      </c>
      <c r="AN231" s="23" t="str">
        <f>IF(ISNUMBER(AVERAGEIFS(Observed!AN$2:AN$10000,Observed!$A$2:$A$10000,$A231,Observed!$C$2:$C$10000,$C231)),AVERAGEIFS(Observed!AN$2:AN$10000,Observed!$A$2:$A$10000,$A231,Observed!$C$2:$C$10000,$C231),"")</f>
        <v/>
      </c>
      <c r="AO231" s="2">
        <f>COUNTIFS(Observed!$A$2:$A$10000,$A231,Observed!$C$2:$C$10000,$C231)</f>
        <v>2</v>
      </c>
      <c r="AP231" s="2">
        <f t="shared" si="4"/>
        <v>4</v>
      </c>
    </row>
    <row r="232" spans="1:42" x14ac:dyDescent="0.25">
      <c r="A232" t="s">
        <v>29</v>
      </c>
      <c r="B232" t="s">
        <v>30</v>
      </c>
      <c r="C232" s="20">
        <v>42152</v>
      </c>
      <c r="D232">
        <v>1</v>
      </c>
      <c r="E232" t="s">
        <v>55</v>
      </c>
      <c r="G232" s="25" t="s">
        <v>73</v>
      </c>
      <c r="H232" t="s">
        <v>22</v>
      </c>
      <c r="I232">
        <v>3</v>
      </c>
      <c r="J232" s="2" t="s">
        <v>38</v>
      </c>
      <c r="K232" s="22">
        <f>IF(ISNUMBER(AVERAGEIFS(Observed!K$2:K$10000,Observed!$A$2:$A$10000,$A232,Observed!$C$2:$C$10000,$C232)),AVERAGEIFS(Observed!K$2:K$10000,Observed!$A$2:$A$10000,$A232,Observed!$C$2:$C$10000,$C232),"")</f>
        <v>1601.7999999999997</v>
      </c>
      <c r="L232" s="23">
        <f>IF(ISNUMBER(AVERAGEIFS(Observed!L$2:L$10000,Observed!$A$2:$A$10000,$A232,Observed!$C$2:$C$10000,$C232)),AVERAGEIFS(Observed!L$2:L$10000,Observed!$A$2:$A$10000,$A232,Observed!$C$2:$C$10000,$C232),"")</f>
        <v>160.18</v>
      </c>
      <c r="M232" s="23" t="str">
        <f>IF(ISNUMBER(AVERAGEIFS(Observed!M$2:M$10000,Observed!$A$2:$A$10000,$A232,Observed!$C$2:$C$10000,$C232)),AVERAGEIFS(Observed!M$2:M$10000,Observed!$A$2:$A$10000,$A232,Observed!$C$2:$C$10000,$C232),"")</f>
        <v/>
      </c>
      <c r="N232" s="23" t="str">
        <f>IF(ISNUMBER(AVERAGEIFS(Observed!N$2:N$10000,Observed!$A$2:$A$10000,$A232,Observed!$C$2:$C$10000,$C232)),AVERAGEIFS(Observed!N$2:N$10000,Observed!$A$2:$A$10000,$A232,Observed!$C$2:$C$10000,$C232),"")</f>
        <v/>
      </c>
      <c r="O232" s="23" t="str">
        <f>IF(ISNUMBER(AVERAGEIFS(Observed!O$2:O$10000,Observed!$A$2:$A$10000,$A232,Observed!$C$2:$C$10000,$C232)),AVERAGEIFS(Observed!O$2:O$10000,Observed!$A$2:$A$10000,$A232,Observed!$C$2:$C$10000,$C232),"")</f>
        <v/>
      </c>
      <c r="P232" s="24" t="str">
        <f>IF(ISNUMBER(AVERAGEIFS(Observed!P$2:P$10000,Observed!$A$2:$A$10000,$A232,Observed!$C$2:$C$10000,$C232)),AVERAGEIFS(Observed!P$2:P$10000,Observed!$A$2:$A$10000,$A232,Observed!$C$2:$C$10000,$C232),"")</f>
        <v/>
      </c>
      <c r="Q232" s="24" t="str">
        <f>IF(ISNUMBER(AVERAGEIFS(Observed!Q$2:Q$10000,Observed!$A$2:$A$10000,$A232,Observed!$C$2:$C$10000,$C232)),AVERAGEIFS(Observed!Q$2:Q$10000,Observed!$A$2:$A$10000,$A232,Observed!$C$2:$C$10000,$C232),"")</f>
        <v/>
      </c>
      <c r="R232" s="24" t="str">
        <f>IF(ISNUMBER(AVERAGEIFS(Observed!R$2:R$10000,Observed!$A$2:$A$10000,$A232,Observed!$C$2:$C$10000,$C232)),AVERAGEIFS(Observed!R$2:R$10000,Observed!$A$2:$A$10000,$A232,Observed!$C$2:$C$10000,$C232),"")</f>
        <v/>
      </c>
      <c r="S232" s="22" t="str">
        <f>IF(ISNUMBER(AVERAGEIFS(Observed!S$2:S$10000,Observed!$A$2:$A$10000,$A232,Observed!$C$2:$C$10000,$C232)),AVERAGEIFS(Observed!S$2:S$10000,Observed!$A$2:$A$10000,$A232,Observed!$C$2:$C$10000,$C232),"")</f>
        <v/>
      </c>
      <c r="T232" s="23" t="str">
        <f>IF(ISNUMBER(AVERAGEIFS(Observed!T$2:T$10000,Observed!$A$2:$A$10000,$A232,Observed!$C$2:$C$10000,$C232)),AVERAGEIFS(Observed!T$2:T$10000,Observed!$A$2:$A$10000,$A232,Observed!$C$2:$C$10000,$C232),"")</f>
        <v/>
      </c>
      <c r="U232" s="23" t="str">
        <f>IF(ISNUMBER(AVERAGEIFS(Observed!U$2:U$10000,Observed!$A$2:$A$10000,$A232,Observed!$C$2:$C$10000,$C232)),AVERAGEIFS(Observed!U$2:U$10000,Observed!$A$2:$A$10000,$A232,Observed!$C$2:$C$10000,$C232),"")</f>
        <v/>
      </c>
      <c r="V232" s="23" t="str">
        <f>IF(ISNUMBER(AVERAGEIFS(Observed!V$2:V$10000,Observed!$A$2:$A$10000,$A232,Observed!$C$2:$C$10000,$C232)),AVERAGEIFS(Observed!V$2:V$10000,Observed!$A$2:$A$10000,$A232,Observed!$C$2:$C$10000,$C232),"")</f>
        <v/>
      </c>
      <c r="W232" s="23" t="str">
        <f>IF(ISNUMBER(AVERAGEIFS(Observed!W$2:W$10000,Observed!$A$2:$A$10000,$A232,Observed!$C$2:$C$10000,$C232)),AVERAGEIFS(Observed!W$2:W$10000,Observed!$A$2:$A$10000,$A232,Observed!$C$2:$C$10000,$C232),"")</f>
        <v/>
      </c>
      <c r="X232" s="23" t="str">
        <f>IF(ISNUMBER(AVERAGEIFS(Observed!X$2:X$10000,Observed!$A$2:$A$10000,$A232,Observed!$C$2:$C$10000,$C232)),AVERAGEIFS(Observed!X$2:X$10000,Observed!$A$2:$A$10000,$A232,Observed!$C$2:$C$10000,$C232),"")</f>
        <v/>
      </c>
      <c r="Y232" s="23" t="str">
        <f>IF(ISNUMBER(AVERAGEIFS(Observed!Y$2:Y$10000,Observed!$A$2:$A$10000,$A232,Observed!$C$2:$C$10000,$C232)),AVERAGEIFS(Observed!Y$2:Y$10000,Observed!$A$2:$A$10000,$A232,Observed!$C$2:$C$10000,$C232),"")</f>
        <v/>
      </c>
      <c r="Z232" s="23" t="str">
        <f>IF(ISNUMBER(AVERAGEIFS(Observed!Z$2:Z$10000,Observed!$A$2:$A$10000,$A232,Observed!$C$2:$C$10000,$C232)),AVERAGEIFS(Observed!Z$2:Z$10000,Observed!$A$2:$A$10000,$A232,Observed!$C$2:$C$10000,$C232),"")</f>
        <v/>
      </c>
      <c r="AA232" s="23" t="str">
        <f>IF(ISNUMBER(AVERAGEIFS(Observed!AA$2:AA$10000,Observed!$A$2:$A$10000,$A232,Observed!$C$2:$C$10000,$C232)),AVERAGEIFS(Observed!AA$2:AA$10000,Observed!$A$2:$A$10000,$A232,Observed!$C$2:$C$10000,$C232),"")</f>
        <v/>
      </c>
      <c r="AB232" s="23" t="str">
        <f>IF(ISNUMBER(AVERAGEIFS(Observed!AB$2:AB$10000,Observed!$A$2:$A$10000,$A232,Observed!$C$2:$C$10000,$C232)),AVERAGEIFS(Observed!AB$2:AB$10000,Observed!$A$2:$A$10000,$A232,Observed!$C$2:$C$10000,$C232),"")</f>
        <v/>
      </c>
      <c r="AC232" s="23" t="str">
        <f>IF(ISNUMBER(AVERAGEIFS(Observed!AC$2:AC$10000,Observed!$A$2:$A$10000,$A232,Observed!$C$2:$C$10000,$C232)),AVERAGEIFS(Observed!AC$2:AC$10000,Observed!$A$2:$A$10000,$A232,Observed!$C$2:$C$10000,$C232),"")</f>
        <v/>
      </c>
      <c r="AD232" s="23">
        <f>IF(ISNUMBER(AVERAGEIFS(Observed!AD$2:AD$10000,Observed!$A$2:$A$10000,$A232,Observed!$C$2:$C$10000,$C232)),AVERAGEIFS(Observed!AD$2:AD$10000,Observed!$A$2:$A$10000,$A232,Observed!$C$2:$C$10000,$C232),"")</f>
        <v>16.5</v>
      </c>
      <c r="AE232" s="24">
        <f>IF(ISNUMBER(AVERAGEIFS(Observed!AE$2:AE$10000,Observed!$A$2:$A$10000,$A232,Observed!$C$2:$C$10000,$C232)),AVERAGEIFS(Observed!AE$2:AE$10000,Observed!$A$2:$A$10000,$A232,Observed!$C$2:$C$10000,$C232),"")</f>
        <v>2.6499999999999999E-2</v>
      </c>
      <c r="AF232" s="24">
        <f>IF(ISNUMBER(AVERAGEIFS(Observed!AF$2:AF$10000,Observed!$A$2:$A$10000,$A232,Observed!$C$2:$C$10000,$C232)),AVERAGEIFS(Observed!AF$2:AF$10000,Observed!$A$2:$A$10000,$A232,Observed!$C$2:$C$10000,$C232),"")</f>
        <v>2.6499999999999999E-2</v>
      </c>
      <c r="AG232" s="23" t="str">
        <f>IF(ISNUMBER(AVERAGEIFS(Observed!AG$2:AG$10000,Observed!$A$2:$A$10000,$A232,Observed!$C$2:$C$10000,$C232)),AVERAGEIFS(Observed!AG$2:AG$10000,Observed!$A$2:$A$10000,$A232,Observed!$C$2:$C$10000,$C232),"")</f>
        <v/>
      </c>
      <c r="AH232" s="23" t="str">
        <f>IF(ISNUMBER(AVERAGEIFS(Observed!AH$2:AH$10000,Observed!$A$2:$A$10000,$A232,Observed!$C$2:$C$10000,$C232)),AVERAGEIFS(Observed!AH$2:AH$10000,Observed!$A$2:$A$10000,$A232,Observed!$C$2:$C$10000,$C232),"")</f>
        <v/>
      </c>
      <c r="AI232" s="22" t="str">
        <f>IF(ISNUMBER(AVERAGEIFS(Observed!AI$2:AI$10000,Observed!$A$2:$A$10000,$A232,Observed!$C$2:$C$10000,$C232)),AVERAGEIFS(Observed!AI$2:AI$10000,Observed!$A$2:$A$10000,$A232,Observed!$C$2:$C$10000,$C232),"")</f>
        <v/>
      </c>
      <c r="AJ232" s="23" t="str">
        <f>IF(ISNUMBER(AVERAGEIFS(Observed!AJ$2:AJ$10000,Observed!$A$2:$A$10000,$A232,Observed!$C$2:$C$10000,$C232)),AVERAGEIFS(Observed!AJ$2:AJ$10000,Observed!$A$2:$A$10000,$A232,Observed!$C$2:$C$10000,$C232),"")</f>
        <v/>
      </c>
      <c r="AK232" s="23" t="str">
        <f>IF(ISNUMBER(AVERAGEIFS(Observed!AK$2:AK$10000,Observed!$A$2:$A$10000,$A232,Observed!$C$2:$C$10000,$C232)),AVERAGEIFS(Observed!AK$2:AK$10000,Observed!$A$2:$A$10000,$A232,Observed!$C$2:$C$10000,$C232),"")</f>
        <v/>
      </c>
      <c r="AL232" s="23" t="str">
        <f>IF(ISNUMBER(AVERAGEIFS(Observed!AL$2:AL$10000,Observed!$A$2:$A$10000,$A232,Observed!$C$2:$C$10000,$C232)),AVERAGEIFS(Observed!AL$2:AL$10000,Observed!$A$2:$A$10000,$A232,Observed!$C$2:$C$10000,$C232),"")</f>
        <v/>
      </c>
      <c r="AM232" s="23" t="str">
        <f>IF(ISNUMBER(AVERAGEIFS(Observed!AM$2:AM$10000,Observed!$A$2:$A$10000,$A232,Observed!$C$2:$C$10000,$C232)),AVERAGEIFS(Observed!AM$2:AM$10000,Observed!$A$2:$A$10000,$A232,Observed!$C$2:$C$10000,$C232),"")</f>
        <v/>
      </c>
      <c r="AN232" s="23" t="str">
        <f>IF(ISNUMBER(AVERAGEIFS(Observed!AN$2:AN$10000,Observed!$A$2:$A$10000,$A232,Observed!$C$2:$C$10000,$C232)),AVERAGEIFS(Observed!AN$2:AN$10000,Observed!$A$2:$A$10000,$A232,Observed!$C$2:$C$10000,$C232),"")</f>
        <v/>
      </c>
      <c r="AO232" s="2">
        <f>COUNTIFS(Observed!$A$2:$A$10000,$A232,Observed!$C$2:$C$10000,$C232)</f>
        <v>2</v>
      </c>
      <c r="AP232" s="2">
        <f t="shared" si="4"/>
        <v>4</v>
      </c>
    </row>
    <row r="233" spans="1:42" x14ac:dyDescent="0.25">
      <c r="A233" t="s">
        <v>35</v>
      </c>
      <c r="B233" t="s">
        <v>30</v>
      </c>
      <c r="C233" s="20">
        <v>42152</v>
      </c>
      <c r="D233">
        <v>1</v>
      </c>
      <c r="E233" t="s">
        <v>57</v>
      </c>
      <c r="G233" s="25" t="s">
        <v>73</v>
      </c>
      <c r="H233" t="s">
        <v>22</v>
      </c>
      <c r="I233">
        <v>3</v>
      </c>
      <c r="J233" s="2" t="s">
        <v>38</v>
      </c>
      <c r="K233" s="22">
        <f>IF(ISNUMBER(AVERAGEIFS(Observed!K$2:K$10000,Observed!$A$2:$A$10000,$A233,Observed!$C$2:$C$10000,$C233)),AVERAGEIFS(Observed!K$2:K$10000,Observed!$A$2:$A$10000,$A233,Observed!$C$2:$C$10000,$C233),"")</f>
        <v>1789.8</v>
      </c>
      <c r="L233" s="23">
        <f>IF(ISNUMBER(AVERAGEIFS(Observed!L$2:L$10000,Observed!$A$2:$A$10000,$A233,Observed!$C$2:$C$10000,$C233)),AVERAGEIFS(Observed!L$2:L$10000,Observed!$A$2:$A$10000,$A233,Observed!$C$2:$C$10000,$C233),"")</f>
        <v>178.98000000000002</v>
      </c>
      <c r="M233" s="23" t="str">
        <f>IF(ISNUMBER(AVERAGEIFS(Observed!M$2:M$10000,Observed!$A$2:$A$10000,$A233,Observed!$C$2:$C$10000,$C233)),AVERAGEIFS(Observed!M$2:M$10000,Observed!$A$2:$A$10000,$A233,Observed!$C$2:$C$10000,$C233),"")</f>
        <v/>
      </c>
      <c r="N233" s="23" t="str">
        <f>IF(ISNUMBER(AVERAGEIFS(Observed!N$2:N$10000,Observed!$A$2:$A$10000,$A233,Observed!$C$2:$C$10000,$C233)),AVERAGEIFS(Observed!N$2:N$10000,Observed!$A$2:$A$10000,$A233,Observed!$C$2:$C$10000,$C233),"")</f>
        <v/>
      </c>
      <c r="O233" s="23" t="str">
        <f>IF(ISNUMBER(AVERAGEIFS(Observed!O$2:O$10000,Observed!$A$2:$A$10000,$A233,Observed!$C$2:$C$10000,$C233)),AVERAGEIFS(Observed!O$2:O$10000,Observed!$A$2:$A$10000,$A233,Observed!$C$2:$C$10000,$C233),"")</f>
        <v/>
      </c>
      <c r="P233" s="24" t="str">
        <f>IF(ISNUMBER(AVERAGEIFS(Observed!P$2:P$10000,Observed!$A$2:$A$10000,$A233,Observed!$C$2:$C$10000,$C233)),AVERAGEIFS(Observed!P$2:P$10000,Observed!$A$2:$A$10000,$A233,Observed!$C$2:$C$10000,$C233),"")</f>
        <v/>
      </c>
      <c r="Q233" s="24" t="str">
        <f>IF(ISNUMBER(AVERAGEIFS(Observed!Q$2:Q$10000,Observed!$A$2:$A$10000,$A233,Observed!$C$2:$C$10000,$C233)),AVERAGEIFS(Observed!Q$2:Q$10000,Observed!$A$2:$A$10000,$A233,Observed!$C$2:$C$10000,$C233),"")</f>
        <v/>
      </c>
      <c r="R233" s="24" t="str">
        <f>IF(ISNUMBER(AVERAGEIFS(Observed!R$2:R$10000,Observed!$A$2:$A$10000,$A233,Observed!$C$2:$C$10000,$C233)),AVERAGEIFS(Observed!R$2:R$10000,Observed!$A$2:$A$10000,$A233,Observed!$C$2:$C$10000,$C233),"")</f>
        <v/>
      </c>
      <c r="S233" s="22" t="str">
        <f>IF(ISNUMBER(AVERAGEIFS(Observed!S$2:S$10000,Observed!$A$2:$A$10000,$A233,Observed!$C$2:$C$10000,$C233)),AVERAGEIFS(Observed!S$2:S$10000,Observed!$A$2:$A$10000,$A233,Observed!$C$2:$C$10000,$C233),"")</f>
        <v/>
      </c>
      <c r="T233" s="23" t="str">
        <f>IF(ISNUMBER(AVERAGEIFS(Observed!T$2:T$10000,Observed!$A$2:$A$10000,$A233,Observed!$C$2:$C$10000,$C233)),AVERAGEIFS(Observed!T$2:T$10000,Observed!$A$2:$A$10000,$A233,Observed!$C$2:$C$10000,$C233),"")</f>
        <v/>
      </c>
      <c r="U233" s="23" t="str">
        <f>IF(ISNUMBER(AVERAGEIFS(Observed!U$2:U$10000,Observed!$A$2:$A$10000,$A233,Observed!$C$2:$C$10000,$C233)),AVERAGEIFS(Observed!U$2:U$10000,Observed!$A$2:$A$10000,$A233,Observed!$C$2:$C$10000,$C233),"")</f>
        <v/>
      </c>
      <c r="V233" s="23" t="str">
        <f>IF(ISNUMBER(AVERAGEIFS(Observed!V$2:V$10000,Observed!$A$2:$A$10000,$A233,Observed!$C$2:$C$10000,$C233)),AVERAGEIFS(Observed!V$2:V$10000,Observed!$A$2:$A$10000,$A233,Observed!$C$2:$C$10000,$C233),"")</f>
        <v/>
      </c>
      <c r="W233" s="23" t="str">
        <f>IF(ISNUMBER(AVERAGEIFS(Observed!W$2:W$10000,Observed!$A$2:$A$10000,$A233,Observed!$C$2:$C$10000,$C233)),AVERAGEIFS(Observed!W$2:W$10000,Observed!$A$2:$A$10000,$A233,Observed!$C$2:$C$10000,$C233),"")</f>
        <v/>
      </c>
      <c r="X233" s="23" t="str">
        <f>IF(ISNUMBER(AVERAGEIFS(Observed!X$2:X$10000,Observed!$A$2:$A$10000,$A233,Observed!$C$2:$C$10000,$C233)),AVERAGEIFS(Observed!X$2:X$10000,Observed!$A$2:$A$10000,$A233,Observed!$C$2:$C$10000,$C233),"")</f>
        <v/>
      </c>
      <c r="Y233" s="23" t="str">
        <f>IF(ISNUMBER(AVERAGEIFS(Observed!Y$2:Y$10000,Observed!$A$2:$A$10000,$A233,Observed!$C$2:$C$10000,$C233)),AVERAGEIFS(Observed!Y$2:Y$10000,Observed!$A$2:$A$10000,$A233,Observed!$C$2:$C$10000,$C233),"")</f>
        <v/>
      </c>
      <c r="Z233" s="23" t="str">
        <f>IF(ISNUMBER(AVERAGEIFS(Observed!Z$2:Z$10000,Observed!$A$2:$A$10000,$A233,Observed!$C$2:$C$10000,$C233)),AVERAGEIFS(Observed!Z$2:Z$10000,Observed!$A$2:$A$10000,$A233,Observed!$C$2:$C$10000,$C233),"")</f>
        <v/>
      </c>
      <c r="AA233" s="23" t="str">
        <f>IF(ISNUMBER(AVERAGEIFS(Observed!AA$2:AA$10000,Observed!$A$2:$A$10000,$A233,Observed!$C$2:$C$10000,$C233)),AVERAGEIFS(Observed!AA$2:AA$10000,Observed!$A$2:$A$10000,$A233,Observed!$C$2:$C$10000,$C233),"")</f>
        <v/>
      </c>
      <c r="AB233" s="23" t="str">
        <f>IF(ISNUMBER(AVERAGEIFS(Observed!AB$2:AB$10000,Observed!$A$2:$A$10000,$A233,Observed!$C$2:$C$10000,$C233)),AVERAGEIFS(Observed!AB$2:AB$10000,Observed!$A$2:$A$10000,$A233,Observed!$C$2:$C$10000,$C233),"")</f>
        <v/>
      </c>
      <c r="AC233" s="23" t="str">
        <f>IF(ISNUMBER(AVERAGEIFS(Observed!AC$2:AC$10000,Observed!$A$2:$A$10000,$A233,Observed!$C$2:$C$10000,$C233)),AVERAGEIFS(Observed!AC$2:AC$10000,Observed!$A$2:$A$10000,$A233,Observed!$C$2:$C$10000,$C233),"")</f>
        <v/>
      </c>
      <c r="AD233" s="23">
        <f>IF(ISNUMBER(AVERAGEIFS(Observed!AD$2:AD$10000,Observed!$A$2:$A$10000,$A233,Observed!$C$2:$C$10000,$C233)),AVERAGEIFS(Observed!AD$2:AD$10000,Observed!$A$2:$A$10000,$A233,Observed!$C$2:$C$10000,$C233),"")</f>
        <v>19.850000000000001</v>
      </c>
      <c r="AE233" s="24">
        <f>IF(ISNUMBER(AVERAGEIFS(Observed!AE$2:AE$10000,Observed!$A$2:$A$10000,$A233,Observed!$C$2:$C$10000,$C233)),AVERAGEIFS(Observed!AE$2:AE$10000,Observed!$A$2:$A$10000,$A233,Observed!$C$2:$C$10000,$C233),"")</f>
        <v>3.15E-2</v>
      </c>
      <c r="AF233" s="24">
        <f>IF(ISNUMBER(AVERAGEIFS(Observed!AF$2:AF$10000,Observed!$A$2:$A$10000,$A233,Observed!$C$2:$C$10000,$C233)),AVERAGEIFS(Observed!AF$2:AF$10000,Observed!$A$2:$A$10000,$A233,Observed!$C$2:$C$10000,$C233),"")</f>
        <v>3.15E-2</v>
      </c>
      <c r="AG233" s="23" t="str">
        <f>IF(ISNUMBER(AVERAGEIFS(Observed!AG$2:AG$10000,Observed!$A$2:$A$10000,$A233,Observed!$C$2:$C$10000,$C233)),AVERAGEIFS(Observed!AG$2:AG$10000,Observed!$A$2:$A$10000,$A233,Observed!$C$2:$C$10000,$C233),"")</f>
        <v/>
      </c>
      <c r="AH233" s="23" t="str">
        <f>IF(ISNUMBER(AVERAGEIFS(Observed!AH$2:AH$10000,Observed!$A$2:$A$10000,$A233,Observed!$C$2:$C$10000,$C233)),AVERAGEIFS(Observed!AH$2:AH$10000,Observed!$A$2:$A$10000,$A233,Observed!$C$2:$C$10000,$C233),"")</f>
        <v/>
      </c>
      <c r="AI233" s="22" t="str">
        <f>IF(ISNUMBER(AVERAGEIFS(Observed!AI$2:AI$10000,Observed!$A$2:$A$10000,$A233,Observed!$C$2:$C$10000,$C233)),AVERAGEIFS(Observed!AI$2:AI$10000,Observed!$A$2:$A$10000,$A233,Observed!$C$2:$C$10000,$C233),"")</f>
        <v/>
      </c>
      <c r="AJ233" s="23" t="str">
        <f>IF(ISNUMBER(AVERAGEIFS(Observed!AJ$2:AJ$10000,Observed!$A$2:$A$10000,$A233,Observed!$C$2:$C$10000,$C233)),AVERAGEIFS(Observed!AJ$2:AJ$10000,Observed!$A$2:$A$10000,$A233,Observed!$C$2:$C$10000,$C233),"")</f>
        <v/>
      </c>
      <c r="AK233" s="23" t="str">
        <f>IF(ISNUMBER(AVERAGEIFS(Observed!AK$2:AK$10000,Observed!$A$2:$A$10000,$A233,Observed!$C$2:$C$10000,$C233)),AVERAGEIFS(Observed!AK$2:AK$10000,Observed!$A$2:$A$10000,$A233,Observed!$C$2:$C$10000,$C233),"")</f>
        <v/>
      </c>
      <c r="AL233" s="23" t="str">
        <f>IF(ISNUMBER(AVERAGEIFS(Observed!AL$2:AL$10000,Observed!$A$2:$A$10000,$A233,Observed!$C$2:$C$10000,$C233)),AVERAGEIFS(Observed!AL$2:AL$10000,Observed!$A$2:$A$10000,$A233,Observed!$C$2:$C$10000,$C233),"")</f>
        <v/>
      </c>
      <c r="AM233" s="23" t="str">
        <f>IF(ISNUMBER(AVERAGEIFS(Observed!AM$2:AM$10000,Observed!$A$2:$A$10000,$A233,Observed!$C$2:$C$10000,$C233)),AVERAGEIFS(Observed!AM$2:AM$10000,Observed!$A$2:$A$10000,$A233,Observed!$C$2:$C$10000,$C233),"")</f>
        <v/>
      </c>
      <c r="AN233" s="23" t="str">
        <f>IF(ISNUMBER(AVERAGEIFS(Observed!AN$2:AN$10000,Observed!$A$2:$A$10000,$A233,Observed!$C$2:$C$10000,$C233)),AVERAGEIFS(Observed!AN$2:AN$10000,Observed!$A$2:$A$10000,$A233,Observed!$C$2:$C$10000,$C233),"")</f>
        <v/>
      </c>
      <c r="AO233" s="2">
        <f>COUNTIFS(Observed!$A$2:$A$10000,$A233,Observed!$C$2:$C$10000,$C233)</f>
        <v>2</v>
      </c>
      <c r="AP233" s="2">
        <f t="shared" si="4"/>
        <v>4</v>
      </c>
    </row>
    <row r="234" spans="1:42" x14ac:dyDescent="0.25">
      <c r="A234" t="s">
        <v>32</v>
      </c>
      <c r="B234" t="s">
        <v>30</v>
      </c>
      <c r="C234" s="20">
        <v>42152</v>
      </c>
      <c r="D234">
        <v>1</v>
      </c>
      <c r="E234" t="s">
        <v>59</v>
      </c>
      <c r="G234" s="25" t="s">
        <v>73</v>
      </c>
      <c r="H234" t="s">
        <v>22</v>
      </c>
      <c r="I234">
        <v>3</v>
      </c>
      <c r="J234" s="2" t="s">
        <v>38</v>
      </c>
      <c r="K234" s="22">
        <f>IF(ISNUMBER(AVERAGEIFS(Observed!K$2:K$10000,Observed!$A$2:$A$10000,$A234,Observed!$C$2:$C$10000,$C234)),AVERAGEIFS(Observed!K$2:K$10000,Observed!$A$2:$A$10000,$A234,Observed!$C$2:$C$10000,$C234),"")</f>
        <v>1498.4</v>
      </c>
      <c r="L234" s="23">
        <f>IF(ISNUMBER(AVERAGEIFS(Observed!L$2:L$10000,Observed!$A$2:$A$10000,$A234,Observed!$C$2:$C$10000,$C234)),AVERAGEIFS(Observed!L$2:L$10000,Observed!$A$2:$A$10000,$A234,Observed!$C$2:$C$10000,$C234),"")</f>
        <v>149.84</v>
      </c>
      <c r="M234" s="23" t="str">
        <f>IF(ISNUMBER(AVERAGEIFS(Observed!M$2:M$10000,Observed!$A$2:$A$10000,$A234,Observed!$C$2:$C$10000,$C234)),AVERAGEIFS(Observed!M$2:M$10000,Observed!$A$2:$A$10000,$A234,Observed!$C$2:$C$10000,$C234),"")</f>
        <v/>
      </c>
      <c r="N234" s="23" t="str">
        <f>IF(ISNUMBER(AVERAGEIFS(Observed!N$2:N$10000,Observed!$A$2:$A$10000,$A234,Observed!$C$2:$C$10000,$C234)),AVERAGEIFS(Observed!N$2:N$10000,Observed!$A$2:$A$10000,$A234,Observed!$C$2:$C$10000,$C234),"")</f>
        <v/>
      </c>
      <c r="O234" s="23" t="str">
        <f>IF(ISNUMBER(AVERAGEIFS(Observed!O$2:O$10000,Observed!$A$2:$A$10000,$A234,Observed!$C$2:$C$10000,$C234)),AVERAGEIFS(Observed!O$2:O$10000,Observed!$A$2:$A$10000,$A234,Observed!$C$2:$C$10000,$C234),"")</f>
        <v/>
      </c>
      <c r="P234" s="24" t="str">
        <f>IF(ISNUMBER(AVERAGEIFS(Observed!P$2:P$10000,Observed!$A$2:$A$10000,$A234,Observed!$C$2:$C$10000,$C234)),AVERAGEIFS(Observed!P$2:P$10000,Observed!$A$2:$A$10000,$A234,Observed!$C$2:$C$10000,$C234),"")</f>
        <v/>
      </c>
      <c r="Q234" s="24" t="str">
        <f>IF(ISNUMBER(AVERAGEIFS(Observed!Q$2:Q$10000,Observed!$A$2:$A$10000,$A234,Observed!$C$2:$C$10000,$C234)),AVERAGEIFS(Observed!Q$2:Q$10000,Observed!$A$2:$A$10000,$A234,Observed!$C$2:$C$10000,$C234),"")</f>
        <v/>
      </c>
      <c r="R234" s="24" t="str">
        <f>IF(ISNUMBER(AVERAGEIFS(Observed!R$2:R$10000,Observed!$A$2:$A$10000,$A234,Observed!$C$2:$C$10000,$C234)),AVERAGEIFS(Observed!R$2:R$10000,Observed!$A$2:$A$10000,$A234,Observed!$C$2:$C$10000,$C234),"")</f>
        <v/>
      </c>
      <c r="S234" s="22" t="str">
        <f>IF(ISNUMBER(AVERAGEIFS(Observed!S$2:S$10000,Observed!$A$2:$A$10000,$A234,Observed!$C$2:$C$10000,$C234)),AVERAGEIFS(Observed!S$2:S$10000,Observed!$A$2:$A$10000,$A234,Observed!$C$2:$C$10000,$C234),"")</f>
        <v/>
      </c>
      <c r="T234" s="23" t="str">
        <f>IF(ISNUMBER(AVERAGEIFS(Observed!T$2:T$10000,Observed!$A$2:$A$10000,$A234,Observed!$C$2:$C$10000,$C234)),AVERAGEIFS(Observed!T$2:T$10000,Observed!$A$2:$A$10000,$A234,Observed!$C$2:$C$10000,$C234),"")</f>
        <v/>
      </c>
      <c r="U234" s="23" t="str">
        <f>IF(ISNUMBER(AVERAGEIFS(Observed!U$2:U$10000,Observed!$A$2:$A$10000,$A234,Observed!$C$2:$C$10000,$C234)),AVERAGEIFS(Observed!U$2:U$10000,Observed!$A$2:$A$10000,$A234,Observed!$C$2:$C$10000,$C234),"")</f>
        <v/>
      </c>
      <c r="V234" s="23" t="str">
        <f>IF(ISNUMBER(AVERAGEIFS(Observed!V$2:V$10000,Observed!$A$2:$A$10000,$A234,Observed!$C$2:$C$10000,$C234)),AVERAGEIFS(Observed!V$2:V$10000,Observed!$A$2:$A$10000,$A234,Observed!$C$2:$C$10000,$C234),"")</f>
        <v/>
      </c>
      <c r="W234" s="23" t="str">
        <f>IF(ISNUMBER(AVERAGEIFS(Observed!W$2:W$10000,Observed!$A$2:$A$10000,$A234,Observed!$C$2:$C$10000,$C234)),AVERAGEIFS(Observed!W$2:W$10000,Observed!$A$2:$A$10000,$A234,Observed!$C$2:$C$10000,$C234),"")</f>
        <v/>
      </c>
      <c r="X234" s="23" t="str">
        <f>IF(ISNUMBER(AVERAGEIFS(Observed!X$2:X$10000,Observed!$A$2:$A$10000,$A234,Observed!$C$2:$C$10000,$C234)),AVERAGEIFS(Observed!X$2:X$10000,Observed!$A$2:$A$10000,$A234,Observed!$C$2:$C$10000,$C234),"")</f>
        <v/>
      </c>
      <c r="Y234" s="23" t="str">
        <f>IF(ISNUMBER(AVERAGEIFS(Observed!Y$2:Y$10000,Observed!$A$2:$A$10000,$A234,Observed!$C$2:$C$10000,$C234)),AVERAGEIFS(Observed!Y$2:Y$10000,Observed!$A$2:$A$10000,$A234,Observed!$C$2:$C$10000,$C234),"")</f>
        <v/>
      </c>
      <c r="Z234" s="23" t="str">
        <f>IF(ISNUMBER(AVERAGEIFS(Observed!Z$2:Z$10000,Observed!$A$2:$A$10000,$A234,Observed!$C$2:$C$10000,$C234)),AVERAGEIFS(Observed!Z$2:Z$10000,Observed!$A$2:$A$10000,$A234,Observed!$C$2:$C$10000,$C234),"")</f>
        <v/>
      </c>
      <c r="AA234" s="23" t="str">
        <f>IF(ISNUMBER(AVERAGEIFS(Observed!AA$2:AA$10000,Observed!$A$2:$A$10000,$A234,Observed!$C$2:$C$10000,$C234)),AVERAGEIFS(Observed!AA$2:AA$10000,Observed!$A$2:$A$10000,$A234,Observed!$C$2:$C$10000,$C234),"")</f>
        <v/>
      </c>
      <c r="AB234" s="23" t="str">
        <f>IF(ISNUMBER(AVERAGEIFS(Observed!AB$2:AB$10000,Observed!$A$2:$A$10000,$A234,Observed!$C$2:$C$10000,$C234)),AVERAGEIFS(Observed!AB$2:AB$10000,Observed!$A$2:$A$10000,$A234,Observed!$C$2:$C$10000,$C234),"")</f>
        <v/>
      </c>
      <c r="AC234" s="23" t="str">
        <f>IF(ISNUMBER(AVERAGEIFS(Observed!AC$2:AC$10000,Observed!$A$2:$A$10000,$A234,Observed!$C$2:$C$10000,$C234)),AVERAGEIFS(Observed!AC$2:AC$10000,Observed!$A$2:$A$10000,$A234,Observed!$C$2:$C$10000,$C234),"")</f>
        <v/>
      </c>
      <c r="AD234" s="23">
        <f>IF(ISNUMBER(AVERAGEIFS(Observed!AD$2:AD$10000,Observed!$A$2:$A$10000,$A234,Observed!$C$2:$C$10000,$C234)),AVERAGEIFS(Observed!AD$2:AD$10000,Observed!$A$2:$A$10000,$A234,Observed!$C$2:$C$10000,$C234),"")</f>
        <v>16.45</v>
      </c>
      <c r="AE234" s="24">
        <f>IF(ISNUMBER(AVERAGEIFS(Observed!AE$2:AE$10000,Observed!$A$2:$A$10000,$A234,Observed!$C$2:$C$10000,$C234)),AVERAGEIFS(Observed!AE$2:AE$10000,Observed!$A$2:$A$10000,$A234,Observed!$C$2:$C$10000,$C234),"")</f>
        <v>2.6500000000000003E-2</v>
      </c>
      <c r="AF234" s="24">
        <f>IF(ISNUMBER(AVERAGEIFS(Observed!AF$2:AF$10000,Observed!$A$2:$A$10000,$A234,Observed!$C$2:$C$10000,$C234)),AVERAGEIFS(Observed!AF$2:AF$10000,Observed!$A$2:$A$10000,$A234,Observed!$C$2:$C$10000,$C234),"")</f>
        <v>2.6500000000000003E-2</v>
      </c>
      <c r="AG234" s="23" t="str">
        <f>IF(ISNUMBER(AVERAGEIFS(Observed!AG$2:AG$10000,Observed!$A$2:$A$10000,$A234,Observed!$C$2:$C$10000,$C234)),AVERAGEIFS(Observed!AG$2:AG$10000,Observed!$A$2:$A$10000,$A234,Observed!$C$2:$C$10000,$C234),"")</f>
        <v/>
      </c>
      <c r="AH234" s="23" t="str">
        <f>IF(ISNUMBER(AVERAGEIFS(Observed!AH$2:AH$10000,Observed!$A$2:$A$10000,$A234,Observed!$C$2:$C$10000,$C234)),AVERAGEIFS(Observed!AH$2:AH$10000,Observed!$A$2:$A$10000,$A234,Observed!$C$2:$C$10000,$C234),"")</f>
        <v/>
      </c>
      <c r="AI234" s="22" t="str">
        <f>IF(ISNUMBER(AVERAGEIFS(Observed!AI$2:AI$10000,Observed!$A$2:$A$10000,$A234,Observed!$C$2:$C$10000,$C234)),AVERAGEIFS(Observed!AI$2:AI$10000,Observed!$A$2:$A$10000,$A234,Observed!$C$2:$C$10000,$C234),"")</f>
        <v/>
      </c>
      <c r="AJ234" s="23" t="str">
        <f>IF(ISNUMBER(AVERAGEIFS(Observed!AJ$2:AJ$10000,Observed!$A$2:$A$10000,$A234,Observed!$C$2:$C$10000,$C234)),AVERAGEIFS(Observed!AJ$2:AJ$10000,Observed!$A$2:$A$10000,$A234,Observed!$C$2:$C$10000,$C234),"")</f>
        <v/>
      </c>
      <c r="AK234" s="23" t="str">
        <f>IF(ISNUMBER(AVERAGEIFS(Observed!AK$2:AK$10000,Observed!$A$2:$A$10000,$A234,Observed!$C$2:$C$10000,$C234)),AVERAGEIFS(Observed!AK$2:AK$10000,Observed!$A$2:$A$10000,$A234,Observed!$C$2:$C$10000,$C234),"")</f>
        <v/>
      </c>
      <c r="AL234" s="23" t="str">
        <f>IF(ISNUMBER(AVERAGEIFS(Observed!AL$2:AL$10000,Observed!$A$2:$A$10000,$A234,Observed!$C$2:$C$10000,$C234)),AVERAGEIFS(Observed!AL$2:AL$10000,Observed!$A$2:$A$10000,$A234,Observed!$C$2:$C$10000,$C234),"")</f>
        <v/>
      </c>
      <c r="AM234" s="23" t="str">
        <f>IF(ISNUMBER(AVERAGEIFS(Observed!AM$2:AM$10000,Observed!$A$2:$A$10000,$A234,Observed!$C$2:$C$10000,$C234)),AVERAGEIFS(Observed!AM$2:AM$10000,Observed!$A$2:$A$10000,$A234,Observed!$C$2:$C$10000,$C234),"")</f>
        <v/>
      </c>
      <c r="AN234" s="23" t="str">
        <f>IF(ISNUMBER(AVERAGEIFS(Observed!AN$2:AN$10000,Observed!$A$2:$A$10000,$A234,Observed!$C$2:$C$10000,$C234)),AVERAGEIFS(Observed!AN$2:AN$10000,Observed!$A$2:$A$10000,$A234,Observed!$C$2:$C$10000,$C234),"")</f>
        <v/>
      </c>
      <c r="AO234" s="2">
        <f>COUNTIFS(Observed!$A$2:$A$10000,$A234,Observed!$C$2:$C$10000,$C234)</f>
        <v>2</v>
      </c>
      <c r="AP234" s="2">
        <f t="shared" si="4"/>
        <v>4</v>
      </c>
    </row>
    <row r="235" spans="1:42" x14ac:dyDescent="0.25">
      <c r="A235" t="s">
        <v>31</v>
      </c>
      <c r="B235" t="s">
        <v>30</v>
      </c>
      <c r="C235" s="20">
        <v>42152</v>
      </c>
      <c r="D235">
        <v>1</v>
      </c>
      <c r="E235" t="s">
        <v>54</v>
      </c>
      <c r="G235" s="25" t="s">
        <v>73</v>
      </c>
      <c r="H235" t="s">
        <v>22</v>
      </c>
      <c r="I235">
        <v>3</v>
      </c>
      <c r="J235" s="2" t="s">
        <v>38</v>
      </c>
      <c r="K235" s="22">
        <f>IF(ISNUMBER(AVERAGEIFS(Observed!K$2:K$10000,Observed!$A$2:$A$10000,$A235,Observed!$C$2:$C$10000,$C235)),AVERAGEIFS(Observed!K$2:K$10000,Observed!$A$2:$A$10000,$A235,Observed!$C$2:$C$10000,$C235),"")</f>
        <v>1338.6</v>
      </c>
      <c r="L235" s="23">
        <f>IF(ISNUMBER(AVERAGEIFS(Observed!L$2:L$10000,Observed!$A$2:$A$10000,$A235,Observed!$C$2:$C$10000,$C235)),AVERAGEIFS(Observed!L$2:L$10000,Observed!$A$2:$A$10000,$A235,Observed!$C$2:$C$10000,$C235),"")</f>
        <v>133.86000000000001</v>
      </c>
      <c r="M235" s="23" t="str">
        <f>IF(ISNUMBER(AVERAGEIFS(Observed!M$2:M$10000,Observed!$A$2:$A$10000,$A235,Observed!$C$2:$C$10000,$C235)),AVERAGEIFS(Observed!M$2:M$10000,Observed!$A$2:$A$10000,$A235,Observed!$C$2:$C$10000,$C235),"")</f>
        <v/>
      </c>
      <c r="N235" s="23" t="str">
        <f>IF(ISNUMBER(AVERAGEIFS(Observed!N$2:N$10000,Observed!$A$2:$A$10000,$A235,Observed!$C$2:$C$10000,$C235)),AVERAGEIFS(Observed!N$2:N$10000,Observed!$A$2:$A$10000,$A235,Observed!$C$2:$C$10000,$C235),"")</f>
        <v/>
      </c>
      <c r="O235" s="23" t="str">
        <f>IF(ISNUMBER(AVERAGEIFS(Observed!O$2:O$10000,Observed!$A$2:$A$10000,$A235,Observed!$C$2:$C$10000,$C235)),AVERAGEIFS(Observed!O$2:O$10000,Observed!$A$2:$A$10000,$A235,Observed!$C$2:$C$10000,$C235),"")</f>
        <v/>
      </c>
      <c r="P235" s="24" t="str">
        <f>IF(ISNUMBER(AVERAGEIFS(Observed!P$2:P$10000,Observed!$A$2:$A$10000,$A235,Observed!$C$2:$C$10000,$C235)),AVERAGEIFS(Observed!P$2:P$10000,Observed!$A$2:$A$10000,$A235,Observed!$C$2:$C$10000,$C235),"")</f>
        <v/>
      </c>
      <c r="Q235" s="24" t="str">
        <f>IF(ISNUMBER(AVERAGEIFS(Observed!Q$2:Q$10000,Observed!$A$2:$A$10000,$A235,Observed!$C$2:$C$10000,$C235)),AVERAGEIFS(Observed!Q$2:Q$10000,Observed!$A$2:$A$10000,$A235,Observed!$C$2:$C$10000,$C235),"")</f>
        <v/>
      </c>
      <c r="R235" s="24" t="str">
        <f>IF(ISNUMBER(AVERAGEIFS(Observed!R$2:R$10000,Observed!$A$2:$A$10000,$A235,Observed!$C$2:$C$10000,$C235)),AVERAGEIFS(Observed!R$2:R$10000,Observed!$A$2:$A$10000,$A235,Observed!$C$2:$C$10000,$C235),"")</f>
        <v/>
      </c>
      <c r="S235" s="22" t="str">
        <f>IF(ISNUMBER(AVERAGEIFS(Observed!S$2:S$10000,Observed!$A$2:$A$10000,$A235,Observed!$C$2:$C$10000,$C235)),AVERAGEIFS(Observed!S$2:S$10000,Observed!$A$2:$A$10000,$A235,Observed!$C$2:$C$10000,$C235),"")</f>
        <v/>
      </c>
      <c r="T235" s="23" t="str">
        <f>IF(ISNUMBER(AVERAGEIFS(Observed!T$2:T$10000,Observed!$A$2:$A$10000,$A235,Observed!$C$2:$C$10000,$C235)),AVERAGEIFS(Observed!T$2:T$10000,Observed!$A$2:$A$10000,$A235,Observed!$C$2:$C$10000,$C235),"")</f>
        <v/>
      </c>
      <c r="U235" s="23" t="str">
        <f>IF(ISNUMBER(AVERAGEIFS(Observed!U$2:U$10000,Observed!$A$2:$A$10000,$A235,Observed!$C$2:$C$10000,$C235)),AVERAGEIFS(Observed!U$2:U$10000,Observed!$A$2:$A$10000,$A235,Observed!$C$2:$C$10000,$C235),"")</f>
        <v/>
      </c>
      <c r="V235" s="23" t="str">
        <f>IF(ISNUMBER(AVERAGEIFS(Observed!V$2:V$10000,Observed!$A$2:$A$10000,$A235,Observed!$C$2:$C$10000,$C235)),AVERAGEIFS(Observed!V$2:V$10000,Observed!$A$2:$A$10000,$A235,Observed!$C$2:$C$10000,$C235),"")</f>
        <v/>
      </c>
      <c r="W235" s="23" t="str">
        <f>IF(ISNUMBER(AVERAGEIFS(Observed!W$2:W$10000,Observed!$A$2:$A$10000,$A235,Observed!$C$2:$C$10000,$C235)),AVERAGEIFS(Observed!W$2:W$10000,Observed!$A$2:$A$10000,$A235,Observed!$C$2:$C$10000,$C235),"")</f>
        <v/>
      </c>
      <c r="X235" s="23" t="str">
        <f>IF(ISNUMBER(AVERAGEIFS(Observed!X$2:X$10000,Observed!$A$2:$A$10000,$A235,Observed!$C$2:$C$10000,$C235)),AVERAGEIFS(Observed!X$2:X$10000,Observed!$A$2:$A$10000,$A235,Observed!$C$2:$C$10000,$C235),"")</f>
        <v/>
      </c>
      <c r="Y235" s="23" t="str">
        <f>IF(ISNUMBER(AVERAGEIFS(Observed!Y$2:Y$10000,Observed!$A$2:$A$10000,$A235,Observed!$C$2:$C$10000,$C235)),AVERAGEIFS(Observed!Y$2:Y$10000,Observed!$A$2:$A$10000,$A235,Observed!$C$2:$C$10000,$C235),"")</f>
        <v/>
      </c>
      <c r="Z235" s="23" t="str">
        <f>IF(ISNUMBER(AVERAGEIFS(Observed!Z$2:Z$10000,Observed!$A$2:$A$10000,$A235,Observed!$C$2:$C$10000,$C235)),AVERAGEIFS(Observed!Z$2:Z$10000,Observed!$A$2:$A$10000,$A235,Observed!$C$2:$C$10000,$C235),"")</f>
        <v/>
      </c>
      <c r="AA235" s="23" t="str">
        <f>IF(ISNUMBER(AVERAGEIFS(Observed!AA$2:AA$10000,Observed!$A$2:$A$10000,$A235,Observed!$C$2:$C$10000,$C235)),AVERAGEIFS(Observed!AA$2:AA$10000,Observed!$A$2:$A$10000,$A235,Observed!$C$2:$C$10000,$C235),"")</f>
        <v/>
      </c>
      <c r="AB235" s="23" t="str">
        <f>IF(ISNUMBER(AVERAGEIFS(Observed!AB$2:AB$10000,Observed!$A$2:$A$10000,$A235,Observed!$C$2:$C$10000,$C235)),AVERAGEIFS(Observed!AB$2:AB$10000,Observed!$A$2:$A$10000,$A235,Observed!$C$2:$C$10000,$C235),"")</f>
        <v/>
      </c>
      <c r="AC235" s="23" t="str">
        <f>IF(ISNUMBER(AVERAGEIFS(Observed!AC$2:AC$10000,Observed!$A$2:$A$10000,$A235,Observed!$C$2:$C$10000,$C235)),AVERAGEIFS(Observed!AC$2:AC$10000,Observed!$A$2:$A$10000,$A235,Observed!$C$2:$C$10000,$C235),"")</f>
        <v/>
      </c>
      <c r="AD235" s="23">
        <f>IF(ISNUMBER(AVERAGEIFS(Observed!AD$2:AD$10000,Observed!$A$2:$A$10000,$A235,Observed!$C$2:$C$10000,$C235)),AVERAGEIFS(Observed!AD$2:AD$10000,Observed!$A$2:$A$10000,$A235,Observed!$C$2:$C$10000,$C235),"")</f>
        <v>15.350000000000001</v>
      </c>
      <c r="AE235" s="24">
        <f>IF(ISNUMBER(AVERAGEIFS(Observed!AE$2:AE$10000,Observed!$A$2:$A$10000,$A235,Observed!$C$2:$C$10000,$C235)),AVERAGEIFS(Observed!AE$2:AE$10000,Observed!$A$2:$A$10000,$A235,Observed!$C$2:$C$10000,$C235),"")</f>
        <v>2.4500000000000001E-2</v>
      </c>
      <c r="AF235" s="24">
        <f>IF(ISNUMBER(AVERAGEIFS(Observed!AF$2:AF$10000,Observed!$A$2:$A$10000,$A235,Observed!$C$2:$C$10000,$C235)),AVERAGEIFS(Observed!AF$2:AF$10000,Observed!$A$2:$A$10000,$A235,Observed!$C$2:$C$10000,$C235),"")</f>
        <v>2.4500000000000001E-2</v>
      </c>
      <c r="AG235" s="23" t="str">
        <f>IF(ISNUMBER(AVERAGEIFS(Observed!AG$2:AG$10000,Observed!$A$2:$A$10000,$A235,Observed!$C$2:$C$10000,$C235)),AVERAGEIFS(Observed!AG$2:AG$10000,Observed!$A$2:$A$10000,$A235,Observed!$C$2:$C$10000,$C235),"")</f>
        <v/>
      </c>
      <c r="AH235" s="23" t="str">
        <f>IF(ISNUMBER(AVERAGEIFS(Observed!AH$2:AH$10000,Observed!$A$2:$A$10000,$A235,Observed!$C$2:$C$10000,$C235)),AVERAGEIFS(Observed!AH$2:AH$10000,Observed!$A$2:$A$10000,$A235,Observed!$C$2:$C$10000,$C235),"")</f>
        <v/>
      </c>
      <c r="AI235" s="22" t="str">
        <f>IF(ISNUMBER(AVERAGEIFS(Observed!AI$2:AI$10000,Observed!$A$2:$A$10000,$A235,Observed!$C$2:$C$10000,$C235)),AVERAGEIFS(Observed!AI$2:AI$10000,Observed!$A$2:$A$10000,$A235,Observed!$C$2:$C$10000,$C235),"")</f>
        <v/>
      </c>
      <c r="AJ235" s="23" t="str">
        <f>IF(ISNUMBER(AVERAGEIFS(Observed!AJ$2:AJ$10000,Observed!$A$2:$A$10000,$A235,Observed!$C$2:$C$10000,$C235)),AVERAGEIFS(Observed!AJ$2:AJ$10000,Observed!$A$2:$A$10000,$A235,Observed!$C$2:$C$10000,$C235),"")</f>
        <v/>
      </c>
      <c r="AK235" s="23" t="str">
        <f>IF(ISNUMBER(AVERAGEIFS(Observed!AK$2:AK$10000,Observed!$A$2:$A$10000,$A235,Observed!$C$2:$C$10000,$C235)),AVERAGEIFS(Observed!AK$2:AK$10000,Observed!$A$2:$A$10000,$A235,Observed!$C$2:$C$10000,$C235),"")</f>
        <v/>
      </c>
      <c r="AL235" s="23" t="str">
        <f>IF(ISNUMBER(AVERAGEIFS(Observed!AL$2:AL$10000,Observed!$A$2:$A$10000,$A235,Observed!$C$2:$C$10000,$C235)),AVERAGEIFS(Observed!AL$2:AL$10000,Observed!$A$2:$A$10000,$A235,Observed!$C$2:$C$10000,$C235),"")</f>
        <v/>
      </c>
      <c r="AM235" s="23" t="str">
        <f>IF(ISNUMBER(AVERAGEIFS(Observed!AM$2:AM$10000,Observed!$A$2:$A$10000,$A235,Observed!$C$2:$C$10000,$C235)),AVERAGEIFS(Observed!AM$2:AM$10000,Observed!$A$2:$A$10000,$A235,Observed!$C$2:$C$10000,$C235),"")</f>
        <v/>
      </c>
      <c r="AN235" s="23" t="str">
        <f>IF(ISNUMBER(AVERAGEIFS(Observed!AN$2:AN$10000,Observed!$A$2:$A$10000,$A235,Observed!$C$2:$C$10000,$C235)),AVERAGEIFS(Observed!AN$2:AN$10000,Observed!$A$2:$A$10000,$A235,Observed!$C$2:$C$10000,$C235),"")</f>
        <v/>
      </c>
      <c r="AO235" s="2">
        <f>COUNTIFS(Observed!$A$2:$A$10000,$A235,Observed!$C$2:$C$10000,$C235)</f>
        <v>2</v>
      </c>
      <c r="AP235" s="2">
        <f t="shared" si="4"/>
        <v>4</v>
      </c>
    </row>
    <row r="236" spans="1:42" x14ac:dyDescent="0.25">
      <c r="A236" t="s">
        <v>34</v>
      </c>
      <c r="B236" t="s">
        <v>30</v>
      </c>
      <c r="C236" s="20">
        <v>42171</v>
      </c>
      <c r="D236">
        <v>1</v>
      </c>
      <c r="E236" t="s">
        <v>56</v>
      </c>
      <c r="G236" s="25" t="s">
        <v>73</v>
      </c>
      <c r="H236" t="s">
        <v>40</v>
      </c>
      <c r="I236">
        <v>3</v>
      </c>
      <c r="J236" s="2" t="s">
        <v>39</v>
      </c>
      <c r="K236" s="22">
        <f>IF(ISNUMBER(AVERAGEIFS(Observed!K$2:K$10000,Observed!$A$2:$A$10000,$A236,Observed!$C$2:$C$10000,$C236)),AVERAGEIFS(Observed!K$2:K$10000,Observed!$A$2:$A$10000,$A236,Observed!$C$2:$C$10000,$C236),"")</f>
        <v>3500.6</v>
      </c>
      <c r="L236" s="23">
        <f>IF(ISNUMBER(AVERAGEIFS(Observed!L$2:L$10000,Observed!$A$2:$A$10000,$A236,Observed!$C$2:$C$10000,$C236)),AVERAGEIFS(Observed!L$2:L$10000,Observed!$A$2:$A$10000,$A236,Observed!$C$2:$C$10000,$C236),"")</f>
        <v>350.06</v>
      </c>
      <c r="M236" s="23" t="str">
        <f>IF(ISNUMBER(AVERAGEIFS(Observed!M$2:M$10000,Observed!$A$2:$A$10000,$A236,Observed!$C$2:$C$10000,$C236)),AVERAGEIFS(Observed!M$2:M$10000,Observed!$A$2:$A$10000,$A236,Observed!$C$2:$C$10000,$C236),"")</f>
        <v/>
      </c>
      <c r="N236" s="23" t="str">
        <f>IF(ISNUMBER(AVERAGEIFS(Observed!N$2:N$10000,Observed!$A$2:$A$10000,$A236,Observed!$C$2:$C$10000,$C236)),AVERAGEIFS(Observed!N$2:N$10000,Observed!$A$2:$A$10000,$A236,Observed!$C$2:$C$10000,$C236),"")</f>
        <v/>
      </c>
      <c r="O236" s="23" t="str">
        <f>IF(ISNUMBER(AVERAGEIFS(Observed!O$2:O$10000,Observed!$A$2:$A$10000,$A236,Observed!$C$2:$C$10000,$C236)),AVERAGEIFS(Observed!O$2:O$10000,Observed!$A$2:$A$10000,$A236,Observed!$C$2:$C$10000,$C236),"")</f>
        <v/>
      </c>
      <c r="P236" s="24" t="str">
        <f>IF(ISNUMBER(AVERAGEIFS(Observed!P$2:P$10000,Observed!$A$2:$A$10000,$A236,Observed!$C$2:$C$10000,$C236)),AVERAGEIFS(Observed!P$2:P$10000,Observed!$A$2:$A$10000,$A236,Observed!$C$2:$C$10000,$C236),"")</f>
        <v/>
      </c>
      <c r="Q236" s="24" t="str">
        <f>IF(ISNUMBER(AVERAGEIFS(Observed!Q$2:Q$10000,Observed!$A$2:$A$10000,$A236,Observed!$C$2:$C$10000,$C236)),AVERAGEIFS(Observed!Q$2:Q$10000,Observed!$A$2:$A$10000,$A236,Observed!$C$2:$C$10000,$C236),"")</f>
        <v/>
      </c>
      <c r="R236" s="24" t="str">
        <f>IF(ISNUMBER(AVERAGEIFS(Observed!R$2:R$10000,Observed!$A$2:$A$10000,$A236,Observed!$C$2:$C$10000,$C236)),AVERAGEIFS(Observed!R$2:R$10000,Observed!$A$2:$A$10000,$A236,Observed!$C$2:$C$10000,$C236),"")</f>
        <v/>
      </c>
      <c r="S236" s="22" t="str">
        <f>IF(ISNUMBER(AVERAGEIFS(Observed!S$2:S$10000,Observed!$A$2:$A$10000,$A236,Observed!$C$2:$C$10000,$C236)),AVERAGEIFS(Observed!S$2:S$10000,Observed!$A$2:$A$10000,$A236,Observed!$C$2:$C$10000,$C236),"")</f>
        <v/>
      </c>
      <c r="T236" s="23" t="str">
        <f>IF(ISNUMBER(AVERAGEIFS(Observed!T$2:T$10000,Observed!$A$2:$A$10000,$A236,Observed!$C$2:$C$10000,$C236)),AVERAGEIFS(Observed!T$2:T$10000,Observed!$A$2:$A$10000,$A236,Observed!$C$2:$C$10000,$C236),"")</f>
        <v/>
      </c>
      <c r="U236" s="23" t="str">
        <f>IF(ISNUMBER(AVERAGEIFS(Observed!U$2:U$10000,Observed!$A$2:$A$10000,$A236,Observed!$C$2:$C$10000,$C236)),AVERAGEIFS(Observed!U$2:U$10000,Observed!$A$2:$A$10000,$A236,Observed!$C$2:$C$10000,$C236),"")</f>
        <v/>
      </c>
      <c r="V236" s="23" t="str">
        <f>IF(ISNUMBER(AVERAGEIFS(Observed!V$2:V$10000,Observed!$A$2:$A$10000,$A236,Observed!$C$2:$C$10000,$C236)),AVERAGEIFS(Observed!V$2:V$10000,Observed!$A$2:$A$10000,$A236,Observed!$C$2:$C$10000,$C236),"")</f>
        <v/>
      </c>
      <c r="W236" s="23" t="str">
        <f>IF(ISNUMBER(AVERAGEIFS(Observed!W$2:W$10000,Observed!$A$2:$A$10000,$A236,Observed!$C$2:$C$10000,$C236)),AVERAGEIFS(Observed!W$2:W$10000,Observed!$A$2:$A$10000,$A236,Observed!$C$2:$C$10000,$C236),"")</f>
        <v/>
      </c>
      <c r="X236" s="23" t="str">
        <f>IF(ISNUMBER(AVERAGEIFS(Observed!X$2:X$10000,Observed!$A$2:$A$10000,$A236,Observed!$C$2:$C$10000,$C236)),AVERAGEIFS(Observed!X$2:X$10000,Observed!$A$2:$A$10000,$A236,Observed!$C$2:$C$10000,$C236),"")</f>
        <v/>
      </c>
      <c r="Y236" s="23" t="str">
        <f>IF(ISNUMBER(AVERAGEIFS(Observed!Y$2:Y$10000,Observed!$A$2:$A$10000,$A236,Observed!$C$2:$C$10000,$C236)),AVERAGEIFS(Observed!Y$2:Y$10000,Observed!$A$2:$A$10000,$A236,Observed!$C$2:$C$10000,$C236),"")</f>
        <v/>
      </c>
      <c r="Z236" s="23" t="str">
        <f>IF(ISNUMBER(AVERAGEIFS(Observed!Z$2:Z$10000,Observed!$A$2:$A$10000,$A236,Observed!$C$2:$C$10000,$C236)),AVERAGEIFS(Observed!Z$2:Z$10000,Observed!$A$2:$A$10000,$A236,Observed!$C$2:$C$10000,$C236),"")</f>
        <v/>
      </c>
      <c r="AA236" s="23" t="str">
        <f>IF(ISNUMBER(AVERAGEIFS(Observed!AA$2:AA$10000,Observed!$A$2:$A$10000,$A236,Observed!$C$2:$C$10000,$C236)),AVERAGEIFS(Observed!AA$2:AA$10000,Observed!$A$2:$A$10000,$A236,Observed!$C$2:$C$10000,$C236),"")</f>
        <v/>
      </c>
      <c r="AB236" s="23" t="str">
        <f>IF(ISNUMBER(AVERAGEIFS(Observed!AB$2:AB$10000,Observed!$A$2:$A$10000,$A236,Observed!$C$2:$C$10000,$C236)),AVERAGEIFS(Observed!AB$2:AB$10000,Observed!$A$2:$A$10000,$A236,Observed!$C$2:$C$10000,$C236),"")</f>
        <v/>
      </c>
      <c r="AC236" s="23" t="str">
        <f>IF(ISNUMBER(AVERAGEIFS(Observed!AC$2:AC$10000,Observed!$A$2:$A$10000,$A236,Observed!$C$2:$C$10000,$C236)),AVERAGEIFS(Observed!AC$2:AC$10000,Observed!$A$2:$A$10000,$A236,Observed!$C$2:$C$10000,$C236),"")</f>
        <v/>
      </c>
      <c r="AD236" s="23" t="str">
        <f>IF(ISNUMBER(AVERAGEIFS(Observed!AD$2:AD$10000,Observed!$A$2:$A$10000,$A236,Observed!$C$2:$C$10000,$C236)),AVERAGEIFS(Observed!AD$2:AD$10000,Observed!$A$2:$A$10000,$A236,Observed!$C$2:$C$10000,$C236),"")</f>
        <v/>
      </c>
      <c r="AE236" s="24" t="str">
        <f>IF(ISNUMBER(AVERAGEIFS(Observed!AE$2:AE$10000,Observed!$A$2:$A$10000,$A236,Observed!$C$2:$C$10000,$C236)),AVERAGEIFS(Observed!AE$2:AE$10000,Observed!$A$2:$A$10000,$A236,Observed!$C$2:$C$10000,$C236),"")</f>
        <v/>
      </c>
      <c r="AF236" s="24" t="str">
        <f>IF(ISNUMBER(AVERAGEIFS(Observed!AF$2:AF$10000,Observed!$A$2:$A$10000,$A236,Observed!$C$2:$C$10000,$C236)),AVERAGEIFS(Observed!AF$2:AF$10000,Observed!$A$2:$A$10000,$A236,Observed!$C$2:$C$10000,$C236),"")</f>
        <v/>
      </c>
      <c r="AG236" s="23" t="str">
        <f>IF(ISNUMBER(AVERAGEIFS(Observed!AG$2:AG$10000,Observed!$A$2:$A$10000,$A236,Observed!$C$2:$C$10000,$C236)),AVERAGEIFS(Observed!AG$2:AG$10000,Observed!$A$2:$A$10000,$A236,Observed!$C$2:$C$10000,$C236),"")</f>
        <v/>
      </c>
      <c r="AH236" s="23" t="str">
        <f>IF(ISNUMBER(AVERAGEIFS(Observed!AH$2:AH$10000,Observed!$A$2:$A$10000,$A236,Observed!$C$2:$C$10000,$C236)),AVERAGEIFS(Observed!AH$2:AH$10000,Observed!$A$2:$A$10000,$A236,Observed!$C$2:$C$10000,$C236),"")</f>
        <v/>
      </c>
      <c r="AI236" s="22" t="str">
        <f>IF(ISNUMBER(AVERAGEIFS(Observed!AI$2:AI$10000,Observed!$A$2:$A$10000,$A236,Observed!$C$2:$C$10000,$C236)),AVERAGEIFS(Observed!AI$2:AI$10000,Observed!$A$2:$A$10000,$A236,Observed!$C$2:$C$10000,$C236),"")</f>
        <v/>
      </c>
      <c r="AJ236" s="23" t="str">
        <f>IF(ISNUMBER(AVERAGEIFS(Observed!AJ$2:AJ$10000,Observed!$A$2:$A$10000,$A236,Observed!$C$2:$C$10000,$C236)),AVERAGEIFS(Observed!AJ$2:AJ$10000,Observed!$A$2:$A$10000,$A236,Observed!$C$2:$C$10000,$C236),"")</f>
        <v/>
      </c>
      <c r="AK236" s="23" t="str">
        <f>IF(ISNUMBER(AVERAGEIFS(Observed!AK$2:AK$10000,Observed!$A$2:$A$10000,$A236,Observed!$C$2:$C$10000,$C236)),AVERAGEIFS(Observed!AK$2:AK$10000,Observed!$A$2:$A$10000,$A236,Observed!$C$2:$C$10000,$C236),"")</f>
        <v/>
      </c>
      <c r="AL236" s="23" t="str">
        <f>IF(ISNUMBER(AVERAGEIFS(Observed!AL$2:AL$10000,Observed!$A$2:$A$10000,$A236,Observed!$C$2:$C$10000,$C236)),AVERAGEIFS(Observed!AL$2:AL$10000,Observed!$A$2:$A$10000,$A236,Observed!$C$2:$C$10000,$C236),"")</f>
        <v/>
      </c>
      <c r="AM236" s="23" t="str">
        <f>IF(ISNUMBER(AVERAGEIFS(Observed!AM$2:AM$10000,Observed!$A$2:$A$10000,$A236,Observed!$C$2:$C$10000,$C236)),AVERAGEIFS(Observed!AM$2:AM$10000,Observed!$A$2:$A$10000,$A236,Observed!$C$2:$C$10000,$C236),"")</f>
        <v/>
      </c>
      <c r="AN236" s="23" t="str">
        <f>IF(ISNUMBER(AVERAGEIFS(Observed!AN$2:AN$10000,Observed!$A$2:$A$10000,$A236,Observed!$C$2:$C$10000,$C236)),AVERAGEIFS(Observed!AN$2:AN$10000,Observed!$A$2:$A$10000,$A236,Observed!$C$2:$C$10000,$C236),"")</f>
        <v/>
      </c>
      <c r="AO236" s="2">
        <f>COUNTIFS(Observed!$A$2:$A$10000,$A236,Observed!$C$2:$C$10000,$C236)</f>
        <v>2</v>
      </c>
      <c r="AP236" s="2">
        <f t="shared" si="4"/>
        <v>1</v>
      </c>
    </row>
    <row r="237" spans="1:42" x14ac:dyDescent="0.25">
      <c r="A237" t="s">
        <v>33</v>
      </c>
      <c r="B237" t="s">
        <v>30</v>
      </c>
      <c r="C237" s="20">
        <v>42171</v>
      </c>
      <c r="D237">
        <v>1</v>
      </c>
      <c r="E237" t="s">
        <v>58</v>
      </c>
      <c r="G237" s="25" t="s">
        <v>73</v>
      </c>
      <c r="H237" t="s">
        <v>40</v>
      </c>
      <c r="I237">
        <v>3</v>
      </c>
      <c r="J237" s="2" t="s">
        <v>39</v>
      </c>
      <c r="K237" s="22">
        <f>IF(ISNUMBER(AVERAGEIFS(Observed!K$2:K$10000,Observed!$A$2:$A$10000,$A237,Observed!$C$2:$C$10000,$C237)),AVERAGEIFS(Observed!K$2:K$10000,Observed!$A$2:$A$10000,$A237,Observed!$C$2:$C$10000,$C237),"")</f>
        <v>2212.8000000000002</v>
      </c>
      <c r="L237" s="23">
        <f>IF(ISNUMBER(AVERAGEIFS(Observed!L$2:L$10000,Observed!$A$2:$A$10000,$A237,Observed!$C$2:$C$10000,$C237)),AVERAGEIFS(Observed!L$2:L$10000,Observed!$A$2:$A$10000,$A237,Observed!$C$2:$C$10000,$C237),"")</f>
        <v>221.28</v>
      </c>
      <c r="M237" s="23" t="str">
        <f>IF(ISNUMBER(AVERAGEIFS(Observed!M$2:M$10000,Observed!$A$2:$A$10000,$A237,Observed!$C$2:$C$10000,$C237)),AVERAGEIFS(Observed!M$2:M$10000,Observed!$A$2:$A$10000,$A237,Observed!$C$2:$C$10000,$C237),"")</f>
        <v/>
      </c>
      <c r="N237" s="23" t="str">
        <f>IF(ISNUMBER(AVERAGEIFS(Observed!N$2:N$10000,Observed!$A$2:$A$10000,$A237,Observed!$C$2:$C$10000,$C237)),AVERAGEIFS(Observed!N$2:N$10000,Observed!$A$2:$A$10000,$A237,Observed!$C$2:$C$10000,$C237),"")</f>
        <v/>
      </c>
      <c r="O237" s="23" t="str">
        <f>IF(ISNUMBER(AVERAGEIFS(Observed!O$2:O$10000,Observed!$A$2:$A$10000,$A237,Observed!$C$2:$C$10000,$C237)),AVERAGEIFS(Observed!O$2:O$10000,Observed!$A$2:$A$10000,$A237,Observed!$C$2:$C$10000,$C237),"")</f>
        <v/>
      </c>
      <c r="P237" s="24" t="str">
        <f>IF(ISNUMBER(AVERAGEIFS(Observed!P$2:P$10000,Observed!$A$2:$A$10000,$A237,Observed!$C$2:$C$10000,$C237)),AVERAGEIFS(Observed!P$2:P$10000,Observed!$A$2:$A$10000,$A237,Observed!$C$2:$C$10000,$C237),"")</f>
        <v/>
      </c>
      <c r="Q237" s="24" t="str">
        <f>IF(ISNUMBER(AVERAGEIFS(Observed!Q$2:Q$10000,Observed!$A$2:$A$10000,$A237,Observed!$C$2:$C$10000,$C237)),AVERAGEIFS(Observed!Q$2:Q$10000,Observed!$A$2:$A$10000,$A237,Observed!$C$2:$C$10000,$C237),"")</f>
        <v/>
      </c>
      <c r="R237" s="24" t="str">
        <f>IF(ISNUMBER(AVERAGEIFS(Observed!R$2:R$10000,Observed!$A$2:$A$10000,$A237,Observed!$C$2:$C$10000,$C237)),AVERAGEIFS(Observed!R$2:R$10000,Observed!$A$2:$A$10000,$A237,Observed!$C$2:$C$10000,$C237),"")</f>
        <v/>
      </c>
      <c r="S237" s="22" t="str">
        <f>IF(ISNUMBER(AVERAGEIFS(Observed!S$2:S$10000,Observed!$A$2:$A$10000,$A237,Observed!$C$2:$C$10000,$C237)),AVERAGEIFS(Observed!S$2:S$10000,Observed!$A$2:$A$10000,$A237,Observed!$C$2:$C$10000,$C237),"")</f>
        <v/>
      </c>
      <c r="T237" s="23" t="str">
        <f>IF(ISNUMBER(AVERAGEIFS(Observed!T$2:T$10000,Observed!$A$2:$A$10000,$A237,Observed!$C$2:$C$10000,$C237)),AVERAGEIFS(Observed!T$2:T$10000,Observed!$A$2:$A$10000,$A237,Observed!$C$2:$C$10000,$C237),"")</f>
        <v/>
      </c>
      <c r="U237" s="23" t="str">
        <f>IF(ISNUMBER(AVERAGEIFS(Observed!U$2:U$10000,Observed!$A$2:$A$10000,$A237,Observed!$C$2:$C$10000,$C237)),AVERAGEIFS(Observed!U$2:U$10000,Observed!$A$2:$A$10000,$A237,Observed!$C$2:$C$10000,$C237),"")</f>
        <v/>
      </c>
      <c r="V237" s="23" t="str">
        <f>IF(ISNUMBER(AVERAGEIFS(Observed!V$2:V$10000,Observed!$A$2:$A$10000,$A237,Observed!$C$2:$C$10000,$C237)),AVERAGEIFS(Observed!V$2:V$10000,Observed!$A$2:$A$10000,$A237,Observed!$C$2:$C$10000,$C237),"")</f>
        <v/>
      </c>
      <c r="W237" s="23" t="str">
        <f>IF(ISNUMBER(AVERAGEIFS(Observed!W$2:W$10000,Observed!$A$2:$A$10000,$A237,Observed!$C$2:$C$10000,$C237)),AVERAGEIFS(Observed!W$2:W$10000,Observed!$A$2:$A$10000,$A237,Observed!$C$2:$C$10000,$C237),"")</f>
        <v/>
      </c>
      <c r="X237" s="23" t="str">
        <f>IF(ISNUMBER(AVERAGEIFS(Observed!X$2:X$10000,Observed!$A$2:$A$10000,$A237,Observed!$C$2:$C$10000,$C237)),AVERAGEIFS(Observed!X$2:X$10000,Observed!$A$2:$A$10000,$A237,Observed!$C$2:$C$10000,$C237),"")</f>
        <v/>
      </c>
      <c r="Y237" s="23" t="str">
        <f>IF(ISNUMBER(AVERAGEIFS(Observed!Y$2:Y$10000,Observed!$A$2:$A$10000,$A237,Observed!$C$2:$C$10000,$C237)),AVERAGEIFS(Observed!Y$2:Y$10000,Observed!$A$2:$A$10000,$A237,Observed!$C$2:$C$10000,$C237),"")</f>
        <v/>
      </c>
      <c r="Z237" s="23" t="str">
        <f>IF(ISNUMBER(AVERAGEIFS(Observed!Z$2:Z$10000,Observed!$A$2:$A$10000,$A237,Observed!$C$2:$C$10000,$C237)),AVERAGEIFS(Observed!Z$2:Z$10000,Observed!$A$2:$A$10000,$A237,Observed!$C$2:$C$10000,$C237),"")</f>
        <v/>
      </c>
      <c r="AA237" s="23" t="str">
        <f>IF(ISNUMBER(AVERAGEIFS(Observed!AA$2:AA$10000,Observed!$A$2:$A$10000,$A237,Observed!$C$2:$C$10000,$C237)),AVERAGEIFS(Observed!AA$2:AA$10000,Observed!$A$2:$A$10000,$A237,Observed!$C$2:$C$10000,$C237),"")</f>
        <v/>
      </c>
      <c r="AB237" s="23" t="str">
        <f>IF(ISNUMBER(AVERAGEIFS(Observed!AB$2:AB$10000,Observed!$A$2:$A$10000,$A237,Observed!$C$2:$C$10000,$C237)),AVERAGEIFS(Observed!AB$2:AB$10000,Observed!$A$2:$A$10000,$A237,Observed!$C$2:$C$10000,$C237),"")</f>
        <v/>
      </c>
      <c r="AC237" s="23" t="str">
        <f>IF(ISNUMBER(AVERAGEIFS(Observed!AC$2:AC$10000,Observed!$A$2:$A$10000,$A237,Observed!$C$2:$C$10000,$C237)),AVERAGEIFS(Observed!AC$2:AC$10000,Observed!$A$2:$A$10000,$A237,Observed!$C$2:$C$10000,$C237),"")</f>
        <v/>
      </c>
      <c r="AD237" s="23" t="str">
        <f>IF(ISNUMBER(AVERAGEIFS(Observed!AD$2:AD$10000,Observed!$A$2:$A$10000,$A237,Observed!$C$2:$C$10000,$C237)),AVERAGEIFS(Observed!AD$2:AD$10000,Observed!$A$2:$A$10000,$A237,Observed!$C$2:$C$10000,$C237),"")</f>
        <v/>
      </c>
      <c r="AE237" s="24" t="str">
        <f>IF(ISNUMBER(AVERAGEIFS(Observed!AE$2:AE$10000,Observed!$A$2:$A$10000,$A237,Observed!$C$2:$C$10000,$C237)),AVERAGEIFS(Observed!AE$2:AE$10000,Observed!$A$2:$A$10000,$A237,Observed!$C$2:$C$10000,$C237),"")</f>
        <v/>
      </c>
      <c r="AF237" s="24" t="str">
        <f>IF(ISNUMBER(AVERAGEIFS(Observed!AF$2:AF$10000,Observed!$A$2:$A$10000,$A237,Observed!$C$2:$C$10000,$C237)),AVERAGEIFS(Observed!AF$2:AF$10000,Observed!$A$2:$A$10000,$A237,Observed!$C$2:$C$10000,$C237),"")</f>
        <v/>
      </c>
      <c r="AG237" s="23" t="str">
        <f>IF(ISNUMBER(AVERAGEIFS(Observed!AG$2:AG$10000,Observed!$A$2:$A$10000,$A237,Observed!$C$2:$C$10000,$C237)),AVERAGEIFS(Observed!AG$2:AG$10000,Observed!$A$2:$A$10000,$A237,Observed!$C$2:$C$10000,$C237),"")</f>
        <v/>
      </c>
      <c r="AH237" s="23" t="str">
        <f>IF(ISNUMBER(AVERAGEIFS(Observed!AH$2:AH$10000,Observed!$A$2:$A$10000,$A237,Observed!$C$2:$C$10000,$C237)),AVERAGEIFS(Observed!AH$2:AH$10000,Observed!$A$2:$A$10000,$A237,Observed!$C$2:$C$10000,$C237),"")</f>
        <v/>
      </c>
      <c r="AI237" s="22" t="str">
        <f>IF(ISNUMBER(AVERAGEIFS(Observed!AI$2:AI$10000,Observed!$A$2:$A$10000,$A237,Observed!$C$2:$C$10000,$C237)),AVERAGEIFS(Observed!AI$2:AI$10000,Observed!$A$2:$A$10000,$A237,Observed!$C$2:$C$10000,$C237),"")</f>
        <v/>
      </c>
      <c r="AJ237" s="23" t="str">
        <f>IF(ISNUMBER(AVERAGEIFS(Observed!AJ$2:AJ$10000,Observed!$A$2:$A$10000,$A237,Observed!$C$2:$C$10000,$C237)),AVERAGEIFS(Observed!AJ$2:AJ$10000,Observed!$A$2:$A$10000,$A237,Observed!$C$2:$C$10000,$C237),"")</f>
        <v/>
      </c>
      <c r="AK237" s="23" t="str">
        <f>IF(ISNUMBER(AVERAGEIFS(Observed!AK$2:AK$10000,Observed!$A$2:$A$10000,$A237,Observed!$C$2:$C$10000,$C237)),AVERAGEIFS(Observed!AK$2:AK$10000,Observed!$A$2:$A$10000,$A237,Observed!$C$2:$C$10000,$C237),"")</f>
        <v/>
      </c>
      <c r="AL237" s="23" t="str">
        <f>IF(ISNUMBER(AVERAGEIFS(Observed!AL$2:AL$10000,Observed!$A$2:$A$10000,$A237,Observed!$C$2:$C$10000,$C237)),AVERAGEIFS(Observed!AL$2:AL$10000,Observed!$A$2:$A$10000,$A237,Observed!$C$2:$C$10000,$C237),"")</f>
        <v/>
      </c>
      <c r="AM237" s="23" t="str">
        <f>IF(ISNUMBER(AVERAGEIFS(Observed!AM$2:AM$10000,Observed!$A$2:$A$10000,$A237,Observed!$C$2:$C$10000,$C237)),AVERAGEIFS(Observed!AM$2:AM$10000,Observed!$A$2:$A$10000,$A237,Observed!$C$2:$C$10000,$C237),"")</f>
        <v/>
      </c>
      <c r="AN237" s="23" t="str">
        <f>IF(ISNUMBER(AVERAGEIFS(Observed!AN$2:AN$10000,Observed!$A$2:$A$10000,$A237,Observed!$C$2:$C$10000,$C237)),AVERAGEIFS(Observed!AN$2:AN$10000,Observed!$A$2:$A$10000,$A237,Observed!$C$2:$C$10000,$C237),"")</f>
        <v/>
      </c>
      <c r="AO237" s="2">
        <f>COUNTIFS(Observed!$A$2:$A$10000,$A237,Observed!$C$2:$C$10000,$C237)</f>
        <v>2</v>
      </c>
      <c r="AP237" s="2">
        <f t="shared" si="4"/>
        <v>1</v>
      </c>
    </row>
    <row r="238" spans="1:42" x14ac:dyDescent="0.25">
      <c r="A238" t="s">
        <v>29</v>
      </c>
      <c r="B238" t="s">
        <v>30</v>
      </c>
      <c r="C238" s="20">
        <v>42171</v>
      </c>
      <c r="D238">
        <v>1</v>
      </c>
      <c r="E238" t="s">
        <v>55</v>
      </c>
      <c r="G238" s="25" t="s">
        <v>73</v>
      </c>
      <c r="H238" t="s">
        <v>40</v>
      </c>
      <c r="I238">
        <v>3</v>
      </c>
      <c r="J238" s="2" t="s">
        <v>39</v>
      </c>
      <c r="K238" s="22">
        <f>IF(ISNUMBER(AVERAGEIFS(Observed!K$2:K$10000,Observed!$A$2:$A$10000,$A238,Observed!$C$2:$C$10000,$C238)),AVERAGEIFS(Observed!K$2:K$10000,Observed!$A$2:$A$10000,$A238,Observed!$C$2:$C$10000,$C238),"")</f>
        <v>2194</v>
      </c>
      <c r="L238" s="23">
        <f>IF(ISNUMBER(AVERAGEIFS(Observed!L$2:L$10000,Observed!$A$2:$A$10000,$A238,Observed!$C$2:$C$10000,$C238)),AVERAGEIFS(Observed!L$2:L$10000,Observed!$A$2:$A$10000,$A238,Observed!$C$2:$C$10000,$C238),"")</f>
        <v>219.4</v>
      </c>
      <c r="M238" s="23" t="str">
        <f>IF(ISNUMBER(AVERAGEIFS(Observed!M$2:M$10000,Observed!$A$2:$A$10000,$A238,Observed!$C$2:$C$10000,$C238)),AVERAGEIFS(Observed!M$2:M$10000,Observed!$A$2:$A$10000,$A238,Observed!$C$2:$C$10000,$C238),"")</f>
        <v/>
      </c>
      <c r="N238" s="23" t="str">
        <f>IF(ISNUMBER(AVERAGEIFS(Observed!N$2:N$10000,Observed!$A$2:$A$10000,$A238,Observed!$C$2:$C$10000,$C238)),AVERAGEIFS(Observed!N$2:N$10000,Observed!$A$2:$A$10000,$A238,Observed!$C$2:$C$10000,$C238),"")</f>
        <v/>
      </c>
      <c r="O238" s="23" t="str">
        <f>IF(ISNUMBER(AVERAGEIFS(Observed!O$2:O$10000,Observed!$A$2:$A$10000,$A238,Observed!$C$2:$C$10000,$C238)),AVERAGEIFS(Observed!O$2:O$10000,Observed!$A$2:$A$10000,$A238,Observed!$C$2:$C$10000,$C238),"")</f>
        <v/>
      </c>
      <c r="P238" s="24" t="str">
        <f>IF(ISNUMBER(AVERAGEIFS(Observed!P$2:P$10000,Observed!$A$2:$A$10000,$A238,Observed!$C$2:$C$10000,$C238)),AVERAGEIFS(Observed!P$2:P$10000,Observed!$A$2:$A$10000,$A238,Observed!$C$2:$C$10000,$C238),"")</f>
        <v/>
      </c>
      <c r="Q238" s="24" t="str">
        <f>IF(ISNUMBER(AVERAGEIFS(Observed!Q$2:Q$10000,Observed!$A$2:$A$10000,$A238,Observed!$C$2:$C$10000,$C238)),AVERAGEIFS(Observed!Q$2:Q$10000,Observed!$A$2:$A$10000,$A238,Observed!$C$2:$C$10000,$C238),"")</f>
        <v/>
      </c>
      <c r="R238" s="24" t="str">
        <f>IF(ISNUMBER(AVERAGEIFS(Observed!R$2:R$10000,Observed!$A$2:$A$10000,$A238,Observed!$C$2:$C$10000,$C238)),AVERAGEIFS(Observed!R$2:R$10000,Observed!$A$2:$A$10000,$A238,Observed!$C$2:$C$10000,$C238),"")</f>
        <v/>
      </c>
      <c r="S238" s="22" t="str">
        <f>IF(ISNUMBER(AVERAGEIFS(Observed!S$2:S$10000,Observed!$A$2:$A$10000,$A238,Observed!$C$2:$C$10000,$C238)),AVERAGEIFS(Observed!S$2:S$10000,Observed!$A$2:$A$10000,$A238,Observed!$C$2:$C$10000,$C238),"")</f>
        <v/>
      </c>
      <c r="T238" s="23" t="str">
        <f>IF(ISNUMBER(AVERAGEIFS(Observed!T$2:T$10000,Observed!$A$2:$A$10000,$A238,Observed!$C$2:$C$10000,$C238)),AVERAGEIFS(Observed!T$2:T$10000,Observed!$A$2:$A$10000,$A238,Observed!$C$2:$C$10000,$C238),"")</f>
        <v/>
      </c>
      <c r="U238" s="23" t="str">
        <f>IF(ISNUMBER(AVERAGEIFS(Observed!U$2:U$10000,Observed!$A$2:$A$10000,$A238,Observed!$C$2:$C$10000,$C238)),AVERAGEIFS(Observed!U$2:U$10000,Observed!$A$2:$A$10000,$A238,Observed!$C$2:$C$10000,$C238),"")</f>
        <v/>
      </c>
      <c r="V238" s="23" t="str">
        <f>IF(ISNUMBER(AVERAGEIFS(Observed!V$2:V$10000,Observed!$A$2:$A$10000,$A238,Observed!$C$2:$C$10000,$C238)),AVERAGEIFS(Observed!V$2:V$10000,Observed!$A$2:$A$10000,$A238,Observed!$C$2:$C$10000,$C238),"")</f>
        <v/>
      </c>
      <c r="W238" s="23" t="str">
        <f>IF(ISNUMBER(AVERAGEIFS(Observed!W$2:W$10000,Observed!$A$2:$A$10000,$A238,Observed!$C$2:$C$10000,$C238)),AVERAGEIFS(Observed!W$2:W$10000,Observed!$A$2:$A$10000,$A238,Observed!$C$2:$C$10000,$C238),"")</f>
        <v/>
      </c>
      <c r="X238" s="23" t="str">
        <f>IF(ISNUMBER(AVERAGEIFS(Observed!X$2:X$10000,Observed!$A$2:$A$10000,$A238,Observed!$C$2:$C$10000,$C238)),AVERAGEIFS(Observed!X$2:X$10000,Observed!$A$2:$A$10000,$A238,Observed!$C$2:$C$10000,$C238),"")</f>
        <v/>
      </c>
      <c r="Y238" s="23" t="str">
        <f>IF(ISNUMBER(AVERAGEIFS(Observed!Y$2:Y$10000,Observed!$A$2:$A$10000,$A238,Observed!$C$2:$C$10000,$C238)),AVERAGEIFS(Observed!Y$2:Y$10000,Observed!$A$2:$A$10000,$A238,Observed!$C$2:$C$10000,$C238),"")</f>
        <v/>
      </c>
      <c r="Z238" s="23" t="str">
        <f>IF(ISNUMBER(AVERAGEIFS(Observed!Z$2:Z$10000,Observed!$A$2:$A$10000,$A238,Observed!$C$2:$C$10000,$C238)),AVERAGEIFS(Observed!Z$2:Z$10000,Observed!$A$2:$A$10000,$A238,Observed!$C$2:$C$10000,$C238),"")</f>
        <v/>
      </c>
      <c r="AA238" s="23" t="str">
        <f>IF(ISNUMBER(AVERAGEIFS(Observed!AA$2:AA$10000,Observed!$A$2:$A$10000,$A238,Observed!$C$2:$C$10000,$C238)),AVERAGEIFS(Observed!AA$2:AA$10000,Observed!$A$2:$A$10000,$A238,Observed!$C$2:$C$10000,$C238),"")</f>
        <v/>
      </c>
      <c r="AB238" s="23" t="str">
        <f>IF(ISNUMBER(AVERAGEIFS(Observed!AB$2:AB$10000,Observed!$A$2:$A$10000,$A238,Observed!$C$2:$C$10000,$C238)),AVERAGEIFS(Observed!AB$2:AB$10000,Observed!$A$2:$A$10000,$A238,Observed!$C$2:$C$10000,$C238),"")</f>
        <v/>
      </c>
      <c r="AC238" s="23" t="str">
        <f>IF(ISNUMBER(AVERAGEIFS(Observed!AC$2:AC$10000,Observed!$A$2:$A$10000,$A238,Observed!$C$2:$C$10000,$C238)),AVERAGEIFS(Observed!AC$2:AC$10000,Observed!$A$2:$A$10000,$A238,Observed!$C$2:$C$10000,$C238),"")</f>
        <v/>
      </c>
      <c r="AD238" s="23" t="str">
        <f>IF(ISNUMBER(AVERAGEIFS(Observed!AD$2:AD$10000,Observed!$A$2:$A$10000,$A238,Observed!$C$2:$C$10000,$C238)),AVERAGEIFS(Observed!AD$2:AD$10000,Observed!$A$2:$A$10000,$A238,Observed!$C$2:$C$10000,$C238),"")</f>
        <v/>
      </c>
      <c r="AE238" s="24" t="str">
        <f>IF(ISNUMBER(AVERAGEIFS(Observed!AE$2:AE$10000,Observed!$A$2:$A$10000,$A238,Observed!$C$2:$C$10000,$C238)),AVERAGEIFS(Observed!AE$2:AE$10000,Observed!$A$2:$A$10000,$A238,Observed!$C$2:$C$10000,$C238),"")</f>
        <v/>
      </c>
      <c r="AF238" s="24" t="str">
        <f>IF(ISNUMBER(AVERAGEIFS(Observed!AF$2:AF$10000,Observed!$A$2:$A$10000,$A238,Observed!$C$2:$C$10000,$C238)),AVERAGEIFS(Observed!AF$2:AF$10000,Observed!$A$2:$A$10000,$A238,Observed!$C$2:$C$10000,$C238),"")</f>
        <v/>
      </c>
      <c r="AG238" s="23" t="str">
        <f>IF(ISNUMBER(AVERAGEIFS(Observed!AG$2:AG$10000,Observed!$A$2:$A$10000,$A238,Observed!$C$2:$C$10000,$C238)),AVERAGEIFS(Observed!AG$2:AG$10000,Observed!$A$2:$A$10000,$A238,Observed!$C$2:$C$10000,$C238),"")</f>
        <v/>
      </c>
      <c r="AH238" s="23" t="str">
        <f>IF(ISNUMBER(AVERAGEIFS(Observed!AH$2:AH$10000,Observed!$A$2:$A$10000,$A238,Observed!$C$2:$C$10000,$C238)),AVERAGEIFS(Observed!AH$2:AH$10000,Observed!$A$2:$A$10000,$A238,Observed!$C$2:$C$10000,$C238),"")</f>
        <v/>
      </c>
      <c r="AI238" s="22" t="str">
        <f>IF(ISNUMBER(AVERAGEIFS(Observed!AI$2:AI$10000,Observed!$A$2:$A$10000,$A238,Observed!$C$2:$C$10000,$C238)),AVERAGEIFS(Observed!AI$2:AI$10000,Observed!$A$2:$A$10000,$A238,Observed!$C$2:$C$10000,$C238),"")</f>
        <v/>
      </c>
      <c r="AJ238" s="23" t="str">
        <f>IF(ISNUMBER(AVERAGEIFS(Observed!AJ$2:AJ$10000,Observed!$A$2:$A$10000,$A238,Observed!$C$2:$C$10000,$C238)),AVERAGEIFS(Observed!AJ$2:AJ$10000,Observed!$A$2:$A$10000,$A238,Observed!$C$2:$C$10000,$C238),"")</f>
        <v/>
      </c>
      <c r="AK238" s="23" t="str">
        <f>IF(ISNUMBER(AVERAGEIFS(Observed!AK$2:AK$10000,Observed!$A$2:$A$10000,$A238,Observed!$C$2:$C$10000,$C238)),AVERAGEIFS(Observed!AK$2:AK$10000,Observed!$A$2:$A$10000,$A238,Observed!$C$2:$C$10000,$C238),"")</f>
        <v/>
      </c>
      <c r="AL238" s="23" t="str">
        <f>IF(ISNUMBER(AVERAGEIFS(Observed!AL$2:AL$10000,Observed!$A$2:$A$10000,$A238,Observed!$C$2:$C$10000,$C238)),AVERAGEIFS(Observed!AL$2:AL$10000,Observed!$A$2:$A$10000,$A238,Observed!$C$2:$C$10000,$C238),"")</f>
        <v/>
      </c>
      <c r="AM238" s="23" t="str">
        <f>IF(ISNUMBER(AVERAGEIFS(Observed!AM$2:AM$10000,Observed!$A$2:$A$10000,$A238,Observed!$C$2:$C$10000,$C238)),AVERAGEIFS(Observed!AM$2:AM$10000,Observed!$A$2:$A$10000,$A238,Observed!$C$2:$C$10000,$C238),"")</f>
        <v/>
      </c>
      <c r="AN238" s="23" t="str">
        <f>IF(ISNUMBER(AVERAGEIFS(Observed!AN$2:AN$10000,Observed!$A$2:$A$10000,$A238,Observed!$C$2:$C$10000,$C238)),AVERAGEIFS(Observed!AN$2:AN$10000,Observed!$A$2:$A$10000,$A238,Observed!$C$2:$C$10000,$C238),"")</f>
        <v/>
      </c>
      <c r="AO238" s="2">
        <f>COUNTIFS(Observed!$A$2:$A$10000,$A238,Observed!$C$2:$C$10000,$C238)</f>
        <v>2</v>
      </c>
      <c r="AP238" s="2">
        <f t="shared" si="4"/>
        <v>1</v>
      </c>
    </row>
    <row r="239" spans="1:42" x14ac:dyDescent="0.25">
      <c r="A239" t="s">
        <v>35</v>
      </c>
      <c r="B239" t="s">
        <v>30</v>
      </c>
      <c r="C239" s="20">
        <v>42171</v>
      </c>
      <c r="D239">
        <v>1</v>
      </c>
      <c r="E239" t="s">
        <v>57</v>
      </c>
      <c r="G239" s="25" t="s">
        <v>73</v>
      </c>
      <c r="H239" t="s">
        <v>40</v>
      </c>
      <c r="I239">
        <v>3</v>
      </c>
      <c r="J239" s="2" t="s">
        <v>39</v>
      </c>
      <c r="K239" s="22">
        <f>IF(ISNUMBER(AVERAGEIFS(Observed!K$2:K$10000,Observed!$A$2:$A$10000,$A239,Observed!$C$2:$C$10000,$C239)),AVERAGEIFS(Observed!K$2:K$10000,Observed!$A$2:$A$10000,$A239,Observed!$C$2:$C$10000,$C239),"")</f>
        <v>2457.1999999999998</v>
      </c>
      <c r="L239" s="23">
        <f>IF(ISNUMBER(AVERAGEIFS(Observed!L$2:L$10000,Observed!$A$2:$A$10000,$A239,Observed!$C$2:$C$10000,$C239)),AVERAGEIFS(Observed!L$2:L$10000,Observed!$A$2:$A$10000,$A239,Observed!$C$2:$C$10000,$C239),"")</f>
        <v>245.72</v>
      </c>
      <c r="M239" s="23" t="str">
        <f>IF(ISNUMBER(AVERAGEIFS(Observed!M$2:M$10000,Observed!$A$2:$A$10000,$A239,Observed!$C$2:$C$10000,$C239)),AVERAGEIFS(Observed!M$2:M$10000,Observed!$A$2:$A$10000,$A239,Observed!$C$2:$C$10000,$C239),"")</f>
        <v/>
      </c>
      <c r="N239" s="23" t="str">
        <f>IF(ISNUMBER(AVERAGEIFS(Observed!N$2:N$10000,Observed!$A$2:$A$10000,$A239,Observed!$C$2:$C$10000,$C239)),AVERAGEIFS(Observed!N$2:N$10000,Observed!$A$2:$A$10000,$A239,Observed!$C$2:$C$10000,$C239),"")</f>
        <v/>
      </c>
      <c r="O239" s="23" t="str">
        <f>IF(ISNUMBER(AVERAGEIFS(Observed!O$2:O$10000,Observed!$A$2:$A$10000,$A239,Observed!$C$2:$C$10000,$C239)),AVERAGEIFS(Observed!O$2:O$10000,Observed!$A$2:$A$10000,$A239,Observed!$C$2:$C$10000,$C239),"")</f>
        <v/>
      </c>
      <c r="P239" s="24" t="str">
        <f>IF(ISNUMBER(AVERAGEIFS(Observed!P$2:P$10000,Observed!$A$2:$A$10000,$A239,Observed!$C$2:$C$10000,$C239)),AVERAGEIFS(Observed!P$2:P$10000,Observed!$A$2:$A$10000,$A239,Observed!$C$2:$C$10000,$C239),"")</f>
        <v/>
      </c>
      <c r="Q239" s="24" t="str">
        <f>IF(ISNUMBER(AVERAGEIFS(Observed!Q$2:Q$10000,Observed!$A$2:$A$10000,$A239,Observed!$C$2:$C$10000,$C239)),AVERAGEIFS(Observed!Q$2:Q$10000,Observed!$A$2:$A$10000,$A239,Observed!$C$2:$C$10000,$C239),"")</f>
        <v/>
      </c>
      <c r="R239" s="24" t="str">
        <f>IF(ISNUMBER(AVERAGEIFS(Observed!R$2:R$10000,Observed!$A$2:$A$10000,$A239,Observed!$C$2:$C$10000,$C239)),AVERAGEIFS(Observed!R$2:R$10000,Observed!$A$2:$A$10000,$A239,Observed!$C$2:$C$10000,$C239),"")</f>
        <v/>
      </c>
      <c r="S239" s="22" t="str">
        <f>IF(ISNUMBER(AVERAGEIFS(Observed!S$2:S$10000,Observed!$A$2:$A$10000,$A239,Observed!$C$2:$C$10000,$C239)),AVERAGEIFS(Observed!S$2:S$10000,Observed!$A$2:$A$10000,$A239,Observed!$C$2:$C$10000,$C239),"")</f>
        <v/>
      </c>
      <c r="T239" s="23" t="str">
        <f>IF(ISNUMBER(AVERAGEIFS(Observed!T$2:T$10000,Observed!$A$2:$A$10000,$A239,Observed!$C$2:$C$10000,$C239)),AVERAGEIFS(Observed!T$2:T$10000,Observed!$A$2:$A$10000,$A239,Observed!$C$2:$C$10000,$C239),"")</f>
        <v/>
      </c>
      <c r="U239" s="23" t="str">
        <f>IF(ISNUMBER(AVERAGEIFS(Observed!U$2:U$10000,Observed!$A$2:$A$10000,$A239,Observed!$C$2:$C$10000,$C239)),AVERAGEIFS(Observed!U$2:U$10000,Observed!$A$2:$A$10000,$A239,Observed!$C$2:$C$10000,$C239),"")</f>
        <v/>
      </c>
      <c r="V239" s="23" t="str">
        <f>IF(ISNUMBER(AVERAGEIFS(Observed!V$2:V$10000,Observed!$A$2:$A$10000,$A239,Observed!$C$2:$C$10000,$C239)),AVERAGEIFS(Observed!V$2:V$10000,Observed!$A$2:$A$10000,$A239,Observed!$C$2:$C$10000,$C239),"")</f>
        <v/>
      </c>
      <c r="W239" s="23" t="str">
        <f>IF(ISNUMBER(AVERAGEIFS(Observed!W$2:W$10000,Observed!$A$2:$A$10000,$A239,Observed!$C$2:$C$10000,$C239)),AVERAGEIFS(Observed!W$2:W$10000,Observed!$A$2:$A$10000,$A239,Observed!$C$2:$C$10000,$C239),"")</f>
        <v/>
      </c>
      <c r="X239" s="23" t="str">
        <f>IF(ISNUMBER(AVERAGEIFS(Observed!X$2:X$10000,Observed!$A$2:$A$10000,$A239,Observed!$C$2:$C$10000,$C239)),AVERAGEIFS(Observed!X$2:X$10000,Observed!$A$2:$A$10000,$A239,Observed!$C$2:$C$10000,$C239),"")</f>
        <v/>
      </c>
      <c r="Y239" s="23" t="str">
        <f>IF(ISNUMBER(AVERAGEIFS(Observed!Y$2:Y$10000,Observed!$A$2:$A$10000,$A239,Observed!$C$2:$C$10000,$C239)),AVERAGEIFS(Observed!Y$2:Y$10000,Observed!$A$2:$A$10000,$A239,Observed!$C$2:$C$10000,$C239),"")</f>
        <v/>
      </c>
      <c r="Z239" s="23" t="str">
        <f>IF(ISNUMBER(AVERAGEIFS(Observed!Z$2:Z$10000,Observed!$A$2:$A$10000,$A239,Observed!$C$2:$C$10000,$C239)),AVERAGEIFS(Observed!Z$2:Z$10000,Observed!$A$2:$A$10000,$A239,Observed!$C$2:$C$10000,$C239),"")</f>
        <v/>
      </c>
      <c r="AA239" s="23" t="str">
        <f>IF(ISNUMBER(AVERAGEIFS(Observed!AA$2:AA$10000,Observed!$A$2:$A$10000,$A239,Observed!$C$2:$C$10000,$C239)),AVERAGEIFS(Observed!AA$2:AA$10000,Observed!$A$2:$A$10000,$A239,Observed!$C$2:$C$10000,$C239),"")</f>
        <v/>
      </c>
      <c r="AB239" s="23" t="str">
        <f>IF(ISNUMBER(AVERAGEIFS(Observed!AB$2:AB$10000,Observed!$A$2:$A$10000,$A239,Observed!$C$2:$C$10000,$C239)),AVERAGEIFS(Observed!AB$2:AB$10000,Observed!$A$2:$A$10000,$A239,Observed!$C$2:$C$10000,$C239),"")</f>
        <v/>
      </c>
      <c r="AC239" s="23" t="str">
        <f>IF(ISNUMBER(AVERAGEIFS(Observed!AC$2:AC$10000,Observed!$A$2:$A$10000,$A239,Observed!$C$2:$C$10000,$C239)),AVERAGEIFS(Observed!AC$2:AC$10000,Observed!$A$2:$A$10000,$A239,Observed!$C$2:$C$10000,$C239),"")</f>
        <v/>
      </c>
      <c r="AD239" s="23" t="str">
        <f>IF(ISNUMBER(AVERAGEIFS(Observed!AD$2:AD$10000,Observed!$A$2:$A$10000,$A239,Observed!$C$2:$C$10000,$C239)),AVERAGEIFS(Observed!AD$2:AD$10000,Observed!$A$2:$A$10000,$A239,Observed!$C$2:$C$10000,$C239),"")</f>
        <v/>
      </c>
      <c r="AE239" s="24" t="str">
        <f>IF(ISNUMBER(AVERAGEIFS(Observed!AE$2:AE$10000,Observed!$A$2:$A$10000,$A239,Observed!$C$2:$C$10000,$C239)),AVERAGEIFS(Observed!AE$2:AE$10000,Observed!$A$2:$A$10000,$A239,Observed!$C$2:$C$10000,$C239),"")</f>
        <v/>
      </c>
      <c r="AF239" s="24" t="str">
        <f>IF(ISNUMBER(AVERAGEIFS(Observed!AF$2:AF$10000,Observed!$A$2:$A$10000,$A239,Observed!$C$2:$C$10000,$C239)),AVERAGEIFS(Observed!AF$2:AF$10000,Observed!$A$2:$A$10000,$A239,Observed!$C$2:$C$10000,$C239),"")</f>
        <v/>
      </c>
      <c r="AG239" s="23" t="str">
        <f>IF(ISNUMBER(AVERAGEIFS(Observed!AG$2:AG$10000,Observed!$A$2:$A$10000,$A239,Observed!$C$2:$C$10000,$C239)),AVERAGEIFS(Observed!AG$2:AG$10000,Observed!$A$2:$A$10000,$A239,Observed!$C$2:$C$10000,$C239),"")</f>
        <v/>
      </c>
      <c r="AH239" s="23" t="str">
        <f>IF(ISNUMBER(AVERAGEIFS(Observed!AH$2:AH$10000,Observed!$A$2:$A$10000,$A239,Observed!$C$2:$C$10000,$C239)),AVERAGEIFS(Observed!AH$2:AH$10000,Observed!$A$2:$A$10000,$A239,Observed!$C$2:$C$10000,$C239),"")</f>
        <v/>
      </c>
      <c r="AI239" s="22" t="str">
        <f>IF(ISNUMBER(AVERAGEIFS(Observed!AI$2:AI$10000,Observed!$A$2:$A$10000,$A239,Observed!$C$2:$C$10000,$C239)),AVERAGEIFS(Observed!AI$2:AI$10000,Observed!$A$2:$A$10000,$A239,Observed!$C$2:$C$10000,$C239),"")</f>
        <v/>
      </c>
      <c r="AJ239" s="23" t="str">
        <f>IF(ISNUMBER(AVERAGEIFS(Observed!AJ$2:AJ$10000,Observed!$A$2:$A$10000,$A239,Observed!$C$2:$C$10000,$C239)),AVERAGEIFS(Observed!AJ$2:AJ$10000,Observed!$A$2:$A$10000,$A239,Observed!$C$2:$C$10000,$C239),"")</f>
        <v/>
      </c>
      <c r="AK239" s="23" t="str">
        <f>IF(ISNUMBER(AVERAGEIFS(Observed!AK$2:AK$10000,Observed!$A$2:$A$10000,$A239,Observed!$C$2:$C$10000,$C239)),AVERAGEIFS(Observed!AK$2:AK$10000,Observed!$A$2:$A$10000,$A239,Observed!$C$2:$C$10000,$C239),"")</f>
        <v/>
      </c>
      <c r="AL239" s="23" t="str">
        <f>IF(ISNUMBER(AVERAGEIFS(Observed!AL$2:AL$10000,Observed!$A$2:$A$10000,$A239,Observed!$C$2:$C$10000,$C239)),AVERAGEIFS(Observed!AL$2:AL$10000,Observed!$A$2:$A$10000,$A239,Observed!$C$2:$C$10000,$C239),"")</f>
        <v/>
      </c>
      <c r="AM239" s="23" t="str">
        <f>IF(ISNUMBER(AVERAGEIFS(Observed!AM$2:AM$10000,Observed!$A$2:$A$10000,$A239,Observed!$C$2:$C$10000,$C239)),AVERAGEIFS(Observed!AM$2:AM$10000,Observed!$A$2:$A$10000,$A239,Observed!$C$2:$C$10000,$C239),"")</f>
        <v/>
      </c>
      <c r="AN239" s="23" t="str">
        <f>IF(ISNUMBER(AVERAGEIFS(Observed!AN$2:AN$10000,Observed!$A$2:$A$10000,$A239,Observed!$C$2:$C$10000,$C239)),AVERAGEIFS(Observed!AN$2:AN$10000,Observed!$A$2:$A$10000,$A239,Observed!$C$2:$C$10000,$C239),"")</f>
        <v/>
      </c>
      <c r="AO239" s="2">
        <f>COUNTIFS(Observed!$A$2:$A$10000,$A239,Observed!$C$2:$C$10000,$C239)</f>
        <v>2</v>
      </c>
      <c r="AP239" s="2">
        <f t="shared" si="4"/>
        <v>1</v>
      </c>
    </row>
    <row r="240" spans="1:42" x14ac:dyDescent="0.25">
      <c r="A240" t="s">
        <v>32</v>
      </c>
      <c r="B240" t="s">
        <v>30</v>
      </c>
      <c r="C240" s="20">
        <v>42171</v>
      </c>
      <c r="D240">
        <v>1</v>
      </c>
      <c r="E240" t="s">
        <v>59</v>
      </c>
      <c r="G240" s="25" t="s">
        <v>73</v>
      </c>
      <c r="H240" t="s">
        <v>40</v>
      </c>
      <c r="I240">
        <v>3</v>
      </c>
      <c r="J240" s="2" t="s">
        <v>39</v>
      </c>
      <c r="K240" s="22">
        <f>IF(ISNUMBER(AVERAGEIFS(Observed!K$2:K$10000,Observed!$A$2:$A$10000,$A240,Observed!$C$2:$C$10000,$C240)),AVERAGEIFS(Observed!K$2:K$10000,Observed!$A$2:$A$10000,$A240,Observed!$C$2:$C$10000,$C240),"")</f>
        <v>2062.3999999999996</v>
      </c>
      <c r="L240" s="23">
        <f>IF(ISNUMBER(AVERAGEIFS(Observed!L$2:L$10000,Observed!$A$2:$A$10000,$A240,Observed!$C$2:$C$10000,$C240)),AVERAGEIFS(Observed!L$2:L$10000,Observed!$A$2:$A$10000,$A240,Observed!$C$2:$C$10000,$C240),"")</f>
        <v>206.23999999999998</v>
      </c>
      <c r="M240" s="23" t="str">
        <f>IF(ISNUMBER(AVERAGEIFS(Observed!M$2:M$10000,Observed!$A$2:$A$10000,$A240,Observed!$C$2:$C$10000,$C240)),AVERAGEIFS(Observed!M$2:M$10000,Observed!$A$2:$A$10000,$A240,Observed!$C$2:$C$10000,$C240),"")</f>
        <v/>
      </c>
      <c r="N240" s="23" t="str">
        <f>IF(ISNUMBER(AVERAGEIFS(Observed!N$2:N$10000,Observed!$A$2:$A$10000,$A240,Observed!$C$2:$C$10000,$C240)),AVERAGEIFS(Observed!N$2:N$10000,Observed!$A$2:$A$10000,$A240,Observed!$C$2:$C$10000,$C240),"")</f>
        <v/>
      </c>
      <c r="O240" s="23" t="str">
        <f>IF(ISNUMBER(AVERAGEIFS(Observed!O$2:O$10000,Observed!$A$2:$A$10000,$A240,Observed!$C$2:$C$10000,$C240)),AVERAGEIFS(Observed!O$2:O$10000,Observed!$A$2:$A$10000,$A240,Observed!$C$2:$C$10000,$C240),"")</f>
        <v/>
      </c>
      <c r="P240" s="24" t="str">
        <f>IF(ISNUMBER(AVERAGEIFS(Observed!P$2:P$10000,Observed!$A$2:$A$10000,$A240,Observed!$C$2:$C$10000,$C240)),AVERAGEIFS(Observed!P$2:P$10000,Observed!$A$2:$A$10000,$A240,Observed!$C$2:$C$10000,$C240),"")</f>
        <v/>
      </c>
      <c r="Q240" s="24" t="str">
        <f>IF(ISNUMBER(AVERAGEIFS(Observed!Q$2:Q$10000,Observed!$A$2:$A$10000,$A240,Observed!$C$2:$C$10000,$C240)),AVERAGEIFS(Observed!Q$2:Q$10000,Observed!$A$2:$A$10000,$A240,Observed!$C$2:$C$10000,$C240),"")</f>
        <v/>
      </c>
      <c r="R240" s="24" t="str">
        <f>IF(ISNUMBER(AVERAGEIFS(Observed!R$2:R$10000,Observed!$A$2:$A$10000,$A240,Observed!$C$2:$C$10000,$C240)),AVERAGEIFS(Observed!R$2:R$10000,Observed!$A$2:$A$10000,$A240,Observed!$C$2:$C$10000,$C240),"")</f>
        <v/>
      </c>
      <c r="S240" s="22" t="str">
        <f>IF(ISNUMBER(AVERAGEIFS(Observed!S$2:S$10000,Observed!$A$2:$A$10000,$A240,Observed!$C$2:$C$10000,$C240)),AVERAGEIFS(Observed!S$2:S$10000,Observed!$A$2:$A$10000,$A240,Observed!$C$2:$C$10000,$C240),"")</f>
        <v/>
      </c>
      <c r="T240" s="23" t="str">
        <f>IF(ISNUMBER(AVERAGEIFS(Observed!T$2:T$10000,Observed!$A$2:$A$10000,$A240,Observed!$C$2:$C$10000,$C240)),AVERAGEIFS(Observed!T$2:T$10000,Observed!$A$2:$A$10000,$A240,Observed!$C$2:$C$10000,$C240),"")</f>
        <v/>
      </c>
      <c r="U240" s="23" t="str">
        <f>IF(ISNUMBER(AVERAGEIFS(Observed!U$2:U$10000,Observed!$A$2:$A$10000,$A240,Observed!$C$2:$C$10000,$C240)),AVERAGEIFS(Observed!U$2:U$10000,Observed!$A$2:$A$10000,$A240,Observed!$C$2:$C$10000,$C240),"")</f>
        <v/>
      </c>
      <c r="V240" s="23" t="str">
        <f>IF(ISNUMBER(AVERAGEIFS(Observed!V$2:V$10000,Observed!$A$2:$A$10000,$A240,Observed!$C$2:$C$10000,$C240)),AVERAGEIFS(Observed!V$2:V$10000,Observed!$A$2:$A$10000,$A240,Observed!$C$2:$C$10000,$C240),"")</f>
        <v/>
      </c>
      <c r="W240" s="23" t="str">
        <f>IF(ISNUMBER(AVERAGEIFS(Observed!W$2:W$10000,Observed!$A$2:$A$10000,$A240,Observed!$C$2:$C$10000,$C240)),AVERAGEIFS(Observed!W$2:W$10000,Observed!$A$2:$A$10000,$A240,Observed!$C$2:$C$10000,$C240),"")</f>
        <v/>
      </c>
      <c r="X240" s="23" t="str">
        <f>IF(ISNUMBER(AVERAGEIFS(Observed!X$2:X$10000,Observed!$A$2:$A$10000,$A240,Observed!$C$2:$C$10000,$C240)),AVERAGEIFS(Observed!X$2:X$10000,Observed!$A$2:$A$10000,$A240,Observed!$C$2:$C$10000,$C240),"")</f>
        <v/>
      </c>
      <c r="Y240" s="23" t="str">
        <f>IF(ISNUMBER(AVERAGEIFS(Observed!Y$2:Y$10000,Observed!$A$2:$A$10000,$A240,Observed!$C$2:$C$10000,$C240)),AVERAGEIFS(Observed!Y$2:Y$10000,Observed!$A$2:$A$10000,$A240,Observed!$C$2:$C$10000,$C240),"")</f>
        <v/>
      </c>
      <c r="Z240" s="23" t="str">
        <f>IF(ISNUMBER(AVERAGEIFS(Observed!Z$2:Z$10000,Observed!$A$2:$A$10000,$A240,Observed!$C$2:$C$10000,$C240)),AVERAGEIFS(Observed!Z$2:Z$10000,Observed!$A$2:$A$10000,$A240,Observed!$C$2:$C$10000,$C240),"")</f>
        <v/>
      </c>
      <c r="AA240" s="23" t="str">
        <f>IF(ISNUMBER(AVERAGEIFS(Observed!AA$2:AA$10000,Observed!$A$2:$A$10000,$A240,Observed!$C$2:$C$10000,$C240)),AVERAGEIFS(Observed!AA$2:AA$10000,Observed!$A$2:$A$10000,$A240,Observed!$C$2:$C$10000,$C240),"")</f>
        <v/>
      </c>
      <c r="AB240" s="23" t="str">
        <f>IF(ISNUMBER(AVERAGEIFS(Observed!AB$2:AB$10000,Observed!$A$2:$A$10000,$A240,Observed!$C$2:$C$10000,$C240)),AVERAGEIFS(Observed!AB$2:AB$10000,Observed!$A$2:$A$10000,$A240,Observed!$C$2:$C$10000,$C240),"")</f>
        <v/>
      </c>
      <c r="AC240" s="23" t="str">
        <f>IF(ISNUMBER(AVERAGEIFS(Observed!AC$2:AC$10000,Observed!$A$2:$A$10000,$A240,Observed!$C$2:$C$10000,$C240)),AVERAGEIFS(Observed!AC$2:AC$10000,Observed!$A$2:$A$10000,$A240,Observed!$C$2:$C$10000,$C240),"")</f>
        <v/>
      </c>
      <c r="AD240" s="23" t="str">
        <f>IF(ISNUMBER(AVERAGEIFS(Observed!AD$2:AD$10000,Observed!$A$2:$A$10000,$A240,Observed!$C$2:$C$10000,$C240)),AVERAGEIFS(Observed!AD$2:AD$10000,Observed!$A$2:$A$10000,$A240,Observed!$C$2:$C$10000,$C240),"")</f>
        <v/>
      </c>
      <c r="AE240" s="24" t="str">
        <f>IF(ISNUMBER(AVERAGEIFS(Observed!AE$2:AE$10000,Observed!$A$2:$A$10000,$A240,Observed!$C$2:$C$10000,$C240)),AVERAGEIFS(Observed!AE$2:AE$10000,Observed!$A$2:$A$10000,$A240,Observed!$C$2:$C$10000,$C240),"")</f>
        <v/>
      </c>
      <c r="AF240" s="24" t="str">
        <f>IF(ISNUMBER(AVERAGEIFS(Observed!AF$2:AF$10000,Observed!$A$2:$A$10000,$A240,Observed!$C$2:$C$10000,$C240)),AVERAGEIFS(Observed!AF$2:AF$10000,Observed!$A$2:$A$10000,$A240,Observed!$C$2:$C$10000,$C240),"")</f>
        <v/>
      </c>
      <c r="AG240" s="23" t="str">
        <f>IF(ISNUMBER(AVERAGEIFS(Observed!AG$2:AG$10000,Observed!$A$2:$A$10000,$A240,Observed!$C$2:$C$10000,$C240)),AVERAGEIFS(Observed!AG$2:AG$10000,Observed!$A$2:$A$10000,$A240,Observed!$C$2:$C$10000,$C240),"")</f>
        <v/>
      </c>
      <c r="AH240" s="23" t="str">
        <f>IF(ISNUMBER(AVERAGEIFS(Observed!AH$2:AH$10000,Observed!$A$2:$A$10000,$A240,Observed!$C$2:$C$10000,$C240)),AVERAGEIFS(Observed!AH$2:AH$10000,Observed!$A$2:$A$10000,$A240,Observed!$C$2:$C$10000,$C240),"")</f>
        <v/>
      </c>
      <c r="AI240" s="22" t="str">
        <f>IF(ISNUMBER(AVERAGEIFS(Observed!AI$2:AI$10000,Observed!$A$2:$A$10000,$A240,Observed!$C$2:$C$10000,$C240)),AVERAGEIFS(Observed!AI$2:AI$10000,Observed!$A$2:$A$10000,$A240,Observed!$C$2:$C$10000,$C240),"")</f>
        <v/>
      </c>
      <c r="AJ240" s="23" t="str">
        <f>IF(ISNUMBER(AVERAGEIFS(Observed!AJ$2:AJ$10000,Observed!$A$2:$A$10000,$A240,Observed!$C$2:$C$10000,$C240)),AVERAGEIFS(Observed!AJ$2:AJ$10000,Observed!$A$2:$A$10000,$A240,Observed!$C$2:$C$10000,$C240),"")</f>
        <v/>
      </c>
      <c r="AK240" s="23" t="str">
        <f>IF(ISNUMBER(AVERAGEIFS(Observed!AK$2:AK$10000,Observed!$A$2:$A$10000,$A240,Observed!$C$2:$C$10000,$C240)),AVERAGEIFS(Observed!AK$2:AK$10000,Observed!$A$2:$A$10000,$A240,Observed!$C$2:$C$10000,$C240),"")</f>
        <v/>
      </c>
      <c r="AL240" s="23" t="str">
        <f>IF(ISNUMBER(AVERAGEIFS(Observed!AL$2:AL$10000,Observed!$A$2:$A$10000,$A240,Observed!$C$2:$C$10000,$C240)),AVERAGEIFS(Observed!AL$2:AL$10000,Observed!$A$2:$A$10000,$A240,Observed!$C$2:$C$10000,$C240),"")</f>
        <v/>
      </c>
      <c r="AM240" s="23" t="str">
        <f>IF(ISNUMBER(AVERAGEIFS(Observed!AM$2:AM$10000,Observed!$A$2:$A$10000,$A240,Observed!$C$2:$C$10000,$C240)),AVERAGEIFS(Observed!AM$2:AM$10000,Observed!$A$2:$A$10000,$A240,Observed!$C$2:$C$10000,$C240),"")</f>
        <v/>
      </c>
      <c r="AN240" s="23" t="str">
        <f>IF(ISNUMBER(AVERAGEIFS(Observed!AN$2:AN$10000,Observed!$A$2:$A$10000,$A240,Observed!$C$2:$C$10000,$C240)),AVERAGEIFS(Observed!AN$2:AN$10000,Observed!$A$2:$A$10000,$A240,Observed!$C$2:$C$10000,$C240),"")</f>
        <v/>
      </c>
      <c r="AO240" s="2">
        <f>COUNTIFS(Observed!$A$2:$A$10000,$A240,Observed!$C$2:$C$10000,$C240)</f>
        <v>2</v>
      </c>
      <c r="AP240" s="2">
        <f t="shared" si="4"/>
        <v>1</v>
      </c>
    </row>
    <row r="241" spans="1:42" x14ac:dyDescent="0.25">
      <c r="A241" t="s">
        <v>31</v>
      </c>
      <c r="B241" t="s">
        <v>30</v>
      </c>
      <c r="C241" s="20">
        <v>42171</v>
      </c>
      <c r="D241">
        <v>1</v>
      </c>
      <c r="E241" t="s">
        <v>54</v>
      </c>
      <c r="G241" s="25" t="s">
        <v>73</v>
      </c>
      <c r="H241" t="s">
        <v>40</v>
      </c>
      <c r="I241">
        <v>3</v>
      </c>
      <c r="J241" s="2" t="s">
        <v>39</v>
      </c>
      <c r="K241" s="22">
        <f>IF(ISNUMBER(AVERAGEIFS(Observed!K$2:K$10000,Observed!$A$2:$A$10000,$A241,Observed!$C$2:$C$10000,$C241)),AVERAGEIFS(Observed!K$2:K$10000,Observed!$A$2:$A$10000,$A241,Observed!$C$2:$C$10000,$C241),"")</f>
        <v>1639.4</v>
      </c>
      <c r="L241" s="23">
        <f>IF(ISNUMBER(AVERAGEIFS(Observed!L$2:L$10000,Observed!$A$2:$A$10000,$A241,Observed!$C$2:$C$10000,$C241)),AVERAGEIFS(Observed!L$2:L$10000,Observed!$A$2:$A$10000,$A241,Observed!$C$2:$C$10000,$C241),"")</f>
        <v>163.94</v>
      </c>
      <c r="M241" s="23" t="str">
        <f>IF(ISNUMBER(AVERAGEIFS(Observed!M$2:M$10000,Observed!$A$2:$A$10000,$A241,Observed!$C$2:$C$10000,$C241)),AVERAGEIFS(Observed!M$2:M$10000,Observed!$A$2:$A$10000,$A241,Observed!$C$2:$C$10000,$C241),"")</f>
        <v/>
      </c>
      <c r="N241" s="23" t="str">
        <f>IF(ISNUMBER(AVERAGEIFS(Observed!N$2:N$10000,Observed!$A$2:$A$10000,$A241,Observed!$C$2:$C$10000,$C241)),AVERAGEIFS(Observed!N$2:N$10000,Observed!$A$2:$A$10000,$A241,Observed!$C$2:$C$10000,$C241),"")</f>
        <v/>
      </c>
      <c r="O241" s="23" t="str">
        <f>IF(ISNUMBER(AVERAGEIFS(Observed!O$2:O$10000,Observed!$A$2:$A$10000,$A241,Observed!$C$2:$C$10000,$C241)),AVERAGEIFS(Observed!O$2:O$10000,Observed!$A$2:$A$10000,$A241,Observed!$C$2:$C$10000,$C241),"")</f>
        <v/>
      </c>
      <c r="P241" s="24" t="str">
        <f>IF(ISNUMBER(AVERAGEIFS(Observed!P$2:P$10000,Observed!$A$2:$A$10000,$A241,Observed!$C$2:$C$10000,$C241)),AVERAGEIFS(Observed!P$2:P$10000,Observed!$A$2:$A$10000,$A241,Observed!$C$2:$C$10000,$C241),"")</f>
        <v/>
      </c>
      <c r="Q241" s="24" t="str">
        <f>IF(ISNUMBER(AVERAGEIFS(Observed!Q$2:Q$10000,Observed!$A$2:$A$10000,$A241,Observed!$C$2:$C$10000,$C241)),AVERAGEIFS(Observed!Q$2:Q$10000,Observed!$A$2:$A$10000,$A241,Observed!$C$2:$C$10000,$C241),"")</f>
        <v/>
      </c>
      <c r="R241" s="24" t="str">
        <f>IF(ISNUMBER(AVERAGEIFS(Observed!R$2:R$10000,Observed!$A$2:$A$10000,$A241,Observed!$C$2:$C$10000,$C241)),AVERAGEIFS(Observed!R$2:R$10000,Observed!$A$2:$A$10000,$A241,Observed!$C$2:$C$10000,$C241),"")</f>
        <v/>
      </c>
      <c r="S241" s="22" t="str">
        <f>IF(ISNUMBER(AVERAGEIFS(Observed!S$2:S$10000,Observed!$A$2:$A$10000,$A241,Observed!$C$2:$C$10000,$C241)),AVERAGEIFS(Observed!S$2:S$10000,Observed!$A$2:$A$10000,$A241,Observed!$C$2:$C$10000,$C241),"")</f>
        <v/>
      </c>
      <c r="T241" s="23" t="str">
        <f>IF(ISNUMBER(AVERAGEIFS(Observed!T$2:T$10000,Observed!$A$2:$A$10000,$A241,Observed!$C$2:$C$10000,$C241)),AVERAGEIFS(Observed!T$2:T$10000,Observed!$A$2:$A$10000,$A241,Observed!$C$2:$C$10000,$C241),"")</f>
        <v/>
      </c>
      <c r="U241" s="23" t="str">
        <f>IF(ISNUMBER(AVERAGEIFS(Observed!U$2:U$10000,Observed!$A$2:$A$10000,$A241,Observed!$C$2:$C$10000,$C241)),AVERAGEIFS(Observed!U$2:U$10000,Observed!$A$2:$A$10000,$A241,Observed!$C$2:$C$10000,$C241),"")</f>
        <v/>
      </c>
      <c r="V241" s="23" t="str">
        <f>IF(ISNUMBER(AVERAGEIFS(Observed!V$2:V$10000,Observed!$A$2:$A$10000,$A241,Observed!$C$2:$C$10000,$C241)),AVERAGEIFS(Observed!V$2:V$10000,Observed!$A$2:$A$10000,$A241,Observed!$C$2:$C$10000,$C241),"")</f>
        <v/>
      </c>
      <c r="W241" s="23" t="str">
        <f>IF(ISNUMBER(AVERAGEIFS(Observed!W$2:W$10000,Observed!$A$2:$A$10000,$A241,Observed!$C$2:$C$10000,$C241)),AVERAGEIFS(Observed!W$2:W$10000,Observed!$A$2:$A$10000,$A241,Observed!$C$2:$C$10000,$C241),"")</f>
        <v/>
      </c>
      <c r="X241" s="23" t="str">
        <f>IF(ISNUMBER(AVERAGEIFS(Observed!X$2:X$10000,Observed!$A$2:$A$10000,$A241,Observed!$C$2:$C$10000,$C241)),AVERAGEIFS(Observed!X$2:X$10000,Observed!$A$2:$A$10000,$A241,Observed!$C$2:$C$10000,$C241),"")</f>
        <v/>
      </c>
      <c r="Y241" s="23" t="str">
        <f>IF(ISNUMBER(AVERAGEIFS(Observed!Y$2:Y$10000,Observed!$A$2:$A$10000,$A241,Observed!$C$2:$C$10000,$C241)),AVERAGEIFS(Observed!Y$2:Y$10000,Observed!$A$2:$A$10000,$A241,Observed!$C$2:$C$10000,$C241),"")</f>
        <v/>
      </c>
      <c r="Z241" s="23" t="str">
        <f>IF(ISNUMBER(AVERAGEIFS(Observed!Z$2:Z$10000,Observed!$A$2:$A$10000,$A241,Observed!$C$2:$C$10000,$C241)),AVERAGEIFS(Observed!Z$2:Z$10000,Observed!$A$2:$A$10000,$A241,Observed!$C$2:$C$10000,$C241),"")</f>
        <v/>
      </c>
      <c r="AA241" s="23" t="str">
        <f>IF(ISNUMBER(AVERAGEIFS(Observed!AA$2:AA$10000,Observed!$A$2:$A$10000,$A241,Observed!$C$2:$C$10000,$C241)),AVERAGEIFS(Observed!AA$2:AA$10000,Observed!$A$2:$A$10000,$A241,Observed!$C$2:$C$10000,$C241),"")</f>
        <v/>
      </c>
      <c r="AB241" s="23" t="str">
        <f>IF(ISNUMBER(AVERAGEIFS(Observed!AB$2:AB$10000,Observed!$A$2:$A$10000,$A241,Observed!$C$2:$C$10000,$C241)),AVERAGEIFS(Observed!AB$2:AB$10000,Observed!$A$2:$A$10000,$A241,Observed!$C$2:$C$10000,$C241),"")</f>
        <v/>
      </c>
      <c r="AC241" s="23" t="str">
        <f>IF(ISNUMBER(AVERAGEIFS(Observed!AC$2:AC$10000,Observed!$A$2:$A$10000,$A241,Observed!$C$2:$C$10000,$C241)),AVERAGEIFS(Observed!AC$2:AC$10000,Observed!$A$2:$A$10000,$A241,Observed!$C$2:$C$10000,$C241),"")</f>
        <v/>
      </c>
      <c r="AD241" s="23" t="str">
        <f>IF(ISNUMBER(AVERAGEIFS(Observed!AD$2:AD$10000,Observed!$A$2:$A$10000,$A241,Observed!$C$2:$C$10000,$C241)),AVERAGEIFS(Observed!AD$2:AD$10000,Observed!$A$2:$A$10000,$A241,Observed!$C$2:$C$10000,$C241),"")</f>
        <v/>
      </c>
      <c r="AE241" s="24" t="str">
        <f>IF(ISNUMBER(AVERAGEIFS(Observed!AE$2:AE$10000,Observed!$A$2:$A$10000,$A241,Observed!$C$2:$C$10000,$C241)),AVERAGEIFS(Observed!AE$2:AE$10000,Observed!$A$2:$A$10000,$A241,Observed!$C$2:$C$10000,$C241),"")</f>
        <v/>
      </c>
      <c r="AF241" s="24" t="str">
        <f>IF(ISNUMBER(AVERAGEIFS(Observed!AF$2:AF$10000,Observed!$A$2:$A$10000,$A241,Observed!$C$2:$C$10000,$C241)),AVERAGEIFS(Observed!AF$2:AF$10000,Observed!$A$2:$A$10000,$A241,Observed!$C$2:$C$10000,$C241),"")</f>
        <v/>
      </c>
      <c r="AG241" s="23" t="str">
        <f>IF(ISNUMBER(AVERAGEIFS(Observed!AG$2:AG$10000,Observed!$A$2:$A$10000,$A241,Observed!$C$2:$C$10000,$C241)),AVERAGEIFS(Observed!AG$2:AG$10000,Observed!$A$2:$A$10000,$A241,Observed!$C$2:$C$10000,$C241),"")</f>
        <v/>
      </c>
      <c r="AH241" s="23" t="str">
        <f>IF(ISNUMBER(AVERAGEIFS(Observed!AH$2:AH$10000,Observed!$A$2:$A$10000,$A241,Observed!$C$2:$C$10000,$C241)),AVERAGEIFS(Observed!AH$2:AH$10000,Observed!$A$2:$A$10000,$A241,Observed!$C$2:$C$10000,$C241),"")</f>
        <v/>
      </c>
      <c r="AI241" s="22" t="str">
        <f>IF(ISNUMBER(AVERAGEIFS(Observed!AI$2:AI$10000,Observed!$A$2:$A$10000,$A241,Observed!$C$2:$C$10000,$C241)),AVERAGEIFS(Observed!AI$2:AI$10000,Observed!$A$2:$A$10000,$A241,Observed!$C$2:$C$10000,$C241),"")</f>
        <v/>
      </c>
      <c r="AJ241" s="23" t="str">
        <f>IF(ISNUMBER(AVERAGEIFS(Observed!AJ$2:AJ$10000,Observed!$A$2:$A$10000,$A241,Observed!$C$2:$C$10000,$C241)),AVERAGEIFS(Observed!AJ$2:AJ$10000,Observed!$A$2:$A$10000,$A241,Observed!$C$2:$C$10000,$C241),"")</f>
        <v/>
      </c>
      <c r="AK241" s="23" t="str">
        <f>IF(ISNUMBER(AVERAGEIFS(Observed!AK$2:AK$10000,Observed!$A$2:$A$10000,$A241,Observed!$C$2:$C$10000,$C241)),AVERAGEIFS(Observed!AK$2:AK$10000,Observed!$A$2:$A$10000,$A241,Observed!$C$2:$C$10000,$C241),"")</f>
        <v/>
      </c>
      <c r="AL241" s="23" t="str">
        <f>IF(ISNUMBER(AVERAGEIFS(Observed!AL$2:AL$10000,Observed!$A$2:$A$10000,$A241,Observed!$C$2:$C$10000,$C241)),AVERAGEIFS(Observed!AL$2:AL$10000,Observed!$A$2:$A$10000,$A241,Observed!$C$2:$C$10000,$C241),"")</f>
        <v/>
      </c>
      <c r="AM241" s="23" t="str">
        <f>IF(ISNUMBER(AVERAGEIFS(Observed!AM$2:AM$10000,Observed!$A$2:$A$10000,$A241,Observed!$C$2:$C$10000,$C241)),AVERAGEIFS(Observed!AM$2:AM$10000,Observed!$A$2:$A$10000,$A241,Observed!$C$2:$C$10000,$C241),"")</f>
        <v/>
      </c>
      <c r="AN241" s="23" t="str">
        <f>IF(ISNUMBER(AVERAGEIFS(Observed!AN$2:AN$10000,Observed!$A$2:$A$10000,$A241,Observed!$C$2:$C$10000,$C241)),AVERAGEIFS(Observed!AN$2:AN$10000,Observed!$A$2:$A$10000,$A241,Observed!$C$2:$C$10000,$C241),"")</f>
        <v/>
      </c>
      <c r="AO241" s="2">
        <f>COUNTIFS(Observed!$A$2:$A$10000,$A241,Observed!$C$2:$C$10000,$C241)</f>
        <v>2</v>
      </c>
      <c r="AP241" s="2">
        <f t="shared" si="4"/>
        <v>1</v>
      </c>
    </row>
    <row r="242" spans="1:42" x14ac:dyDescent="0.25">
      <c r="A242" t="s">
        <v>34</v>
      </c>
      <c r="B242" t="s">
        <v>30</v>
      </c>
      <c r="C242" s="20">
        <v>42172</v>
      </c>
      <c r="D242">
        <v>1</v>
      </c>
      <c r="E242" t="s">
        <v>56</v>
      </c>
      <c r="G242" s="25" t="s">
        <v>73</v>
      </c>
      <c r="H242" t="s">
        <v>40</v>
      </c>
      <c r="I242">
        <v>5</v>
      </c>
      <c r="J242" s="2" t="s">
        <v>20</v>
      </c>
      <c r="K242" s="22" t="str">
        <f>IF(ISNUMBER(AVERAGEIFS(Observed!K$2:K$10000,Observed!$A$2:$A$10000,$A242,Observed!$C$2:$C$10000,$C242)),AVERAGEIFS(Observed!K$2:K$10000,Observed!$A$2:$A$10000,$A242,Observed!$C$2:$C$10000,$C242),"")</f>
        <v/>
      </c>
      <c r="L242" s="23" t="str">
        <f>IF(ISNUMBER(AVERAGEIFS(Observed!L$2:L$10000,Observed!$A$2:$A$10000,$A242,Observed!$C$2:$C$10000,$C242)),AVERAGEIFS(Observed!L$2:L$10000,Observed!$A$2:$A$10000,$A242,Observed!$C$2:$C$10000,$C242),"")</f>
        <v/>
      </c>
      <c r="M242" s="23">
        <f>IF(ISNUMBER(AVERAGEIFS(Observed!M$2:M$10000,Observed!$A$2:$A$10000,$A242,Observed!$C$2:$C$10000,$C242)),AVERAGEIFS(Observed!M$2:M$10000,Observed!$A$2:$A$10000,$A242,Observed!$C$2:$C$10000,$C242),"")</f>
        <v>235.23000000000002</v>
      </c>
      <c r="N242" s="23">
        <f>IF(ISNUMBER(AVERAGEIFS(Observed!N$2:N$10000,Observed!$A$2:$A$10000,$A242,Observed!$C$2:$C$10000,$C242)),AVERAGEIFS(Observed!N$2:N$10000,Observed!$A$2:$A$10000,$A242,Observed!$C$2:$C$10000,$C242),"")</f>
        <v>235.23000000000002</v>
      </c>
      <c r="O242" s="23">
        <f>IF(ISNUMBER(AVERAGEIFS(Observed!O$2:O$10000,Observed!$A$2:$A$10000,$A242,Observed!$C$2:$C$10000,$C242)),AVERAGEIFS(Observed!O$2:O$10000,Observed!$A$2:$A$10000,$A242,Observed!$C$2:$C$10000,$C242),"")</f>
        <v>1166.605</v>
      </c>
      <c r="P242" s="24" t="str">
        <f>IF(ISNUMBER(AVERAGEIFS(Observed!P$2:P$10000,Observed!$A$2:$A$10000,$A242,Observed!$C$2:$C$10000,$C242)),AVERAGEIFS(Observed!P$2:P$10000,Observed!$A$2:$A$10000,$A242,Observed!$C$2:$C$10000,$C242),"")</f>
        <v/>
      </c>
      <c r="Q242" s="24" t="str">
        <f>IF(ISNUMBER(AVERAGEIFS(Observed!Q$2:Q$10000,Observed!$A$2:$A$10000,$A242,Observed!$C$2:$C$10000,$C242)),AVERAGEIFS(Observed!Q$2:Q$10000,Observed!$A$2:$A$10000,$A242,Observed!$C$2:$C$10000,$C242),"")</f>
        <v/>
      </c>
      <c r="R242" s="24" t="str">
        <f>IF(ISNUMBER(AVERAGEIFS(Observed!R$2:R$10000,Observed!$A$2:$A$10000,$A242,Observed!$C$2:$C$10000,$C242)),AVERAGEIFS(Observed!R$2:R$10000,Observed!$A$2:$A$10000,$A242,Observed!$C$2:$C$10000,$C242),"")</f>
        <v/>
      </c>
      <c r="S242" s="22" t="str">
        <f>IF(ISNUMBER(AVERAGEIFS(Observed!S$2:S$10000,Observed!$A$2:$A$10000,$A242,Observed!$C$2:$C$10000,$C242)),AVERAGEIFS(Observed!S$2:S$10000,Observed!$A$2:$A$10000,$A242,Observed!$C$2:$C$10000,$C242),"")</f>
        <v/>
      </c>
      <c r="T242" s="23" t="str">
        <f>IF(ISNUMBER(AVERAGEIFS(Observed!T$2:T$10000,Observed!$A$2:$A$10000,$A242,Observed!$C$2:$C$10000,$C242)),AVERAGEIFS(Observed!T$2:T$10000,Observed!$A$2:$A$10000,$A242,Observed!$C$2:$C$10000,$C242),"")</f>
        <v/>
      </c>
      <c r="U242" s="23" t="str">
        <f>IF(ISNUMBER(AVERAGEIFS(Observed!U$2:U$10000,Observed!$A$2:$A$10000,$A242,Observed!$C$2:$C$10000,$C242)),AVERAGEIFS(Observed!U$2:U$10000,Observed!$A$2:$A$10000,$A242,Observed!$C$2:$C$10000,$C242),"")</f>
        <v/>
      </c>
      <c r="V242" s="23" t="str">
        <f>IF(ISNUMBER(AVERAGEIFS(Observed!V$2:V$10000,Observed!$A$2:$A$10000,$A242,Observed!$C$2:$C$10000,$C242)),AVERAGEIFS(Observed!V$2:V$10000,Observed!$A$2:$A$10000,$A242,Observed!$C$2:$C$10000,$C242),"")</f>
        <v/>
      </c>
      <c r="W242" s="23" t="str">
        <f>IF(ISNUMBER(AVERAGEIFS(Observed!W$2:W$10000,Observed!$A$2:$A$10000,$A242,Observed!$C$2:$C$10000,$C242)),AVERAGEIFS(Observed!W$2:W$10000,Observed!$A$2:$A$10000,$A242,Observed!$C$2:$C$10000,$C242),"")</f>
        <v/>
      </c>
      <c r="X242" s="23" t="str">
        <f>IF(ISNUMBER(AVERAGEIFS(Observed!X$2:X$10000,Observed!$A$2:$A$10000,$A242,Observed!$C$2:$C$10000,$C242)),AVERAGEIFS(Observed!X$2:X$10000,Observed!$A$2:$A$10000,$A242,Observed!$C$2:$C$10000,$C242),"")</f>
        <v/>
      </c>
      <c r="Y242" s="23" t="str">
        <f>IF(ISNUMBER(AVERAGEIFS(Observed!Y$2:Y$10000,Observed!$A$2:$A$10000,$A242,Observed!$C$2:$C$10000,$C242)),AVERAGEIFS(Observed!Y$2:Y$10000,Observed!$A$2:$A$10000,$A242,Observed!$C$2:$C$10000,$C242),"")</f>
        <v/>
      </c>
      <c r="Z242" s="23" t="str">
        <f>IF(ISNUMBER(AVERAGEIFS(Observed!Z$2:Z$10000,Observed!$A$2:$A$10000,$A242,Observed!$C$2:$C$10000,$C242)),AVERAGEIFS(Observed!Z$2:Z$10000,Observed!$A$2:$A$10000,$A242,Observed!$C$2:$C$10000,$C242),"")</f>
        <v/>
      </c>
      <c r="AA242" s="23" t="str">
        <f>IF(ISNUMBER(AVERAGEIFS(Observed!AA$2:AA$10000,Observed!$A$2:$A$10000,$A242,Observed!$C$2:$C$10000,$C242)),AVERAGEIFS(Observed!AA$2:AA$10000,Observed!$A$2:$A$10000,$A242,Observed!$C$2:$C$10000,$C242),"")</f>
        <v/>
      </c>
      <c r="AB242" s="23" t="str">
        <f>IF(ISNUMBER(AVERAGEIFS(Observed!AB$2:AB$10000,Observed!$A$2:$A$10000,$A242,Observed!$C$2:$C$10000,$C242)),AVERAGEIFS(Observed!AB$2:AB$10000,Observed!$A$2:$A$10000,$A242,Observed!$C$2:$C$10000,$C242),"")</f>
        <v/>
      </c>
      <c r="AC242" s="23" t="str">
        <f>IF(ISNUMBER(AVERAGEIFS(Observed!AC$2:AC$10000,Observed!$A$2:$A$10000,$A242,Observed!$C$2:$C$10000,$C242)),AVERAGEIFS(Observed!AC$2:AC$10000,Observed!$A$2:$A$10000,$A242,Observed!$C$2:$C$10000,$C242),"")</f>
        <v/>
      </c>
      <c r="AD242" s="23">
        <f>IF(ISNUMBER(AVERAGEIFS(Observed!AD$2:AD$10000,Observed!$A$2:$A$10000,$A242,Observed!$C$2:$C$10000,$C242)),AVERAGEIFS(Observed!AD$2:AD$10000,Observed!$A$2:$A$10000,$A242,Observed!$C$2:$C$10000,$C242),"")</f>
        <v>18.350000000000001</v>
      </c>
      <c r="AE242" s="24">
        <f>IF(ISNUMBER(AVERAGEIFS(Observed!AE$2:AE$10000,Observed!$A$2:$A$10000,$A242,Observed!$C$2:$C$10000,$C242)),AVERAGEIFS(Observed!AE$2:AE$10000,Observed!$A$2:$A$10000,$A242,Observed!$C$2:$C$10000,$C242),"")</f>
        <v>2.9499999999999998E-2</v>
      </c>
      <c r="AF242" s="24">
        <f>IF(ISNUMBER(AVERAGEIFS(Observed!AF$2:AF$10000,Observed!$A$2:$A$10000,$A242,Observed!$C$2:$C$10000,$C242)),AVERAGEIFS(Observed!AF$2:AF$10000,Observed!$A$2:$A$10000,$A242,Observed!$C$2:$C$10000,$C242),"")</f>
        <v>2.9499999999999998E-2</v>
      </c>
      <c r="AG242" s="23" t="str">
        <f>IF(ISNUMBER(AVERAGEIFS(Observed!AG$2:AG$10000,Observed!$A$2:$A$10000,$A242,Observed!$C$2:$C$10000,$C242)),AVERAGEIFS(Observed!AG$2:AG$10000,Observed!$A$2:$A$10000,$A242,Observed!$C$2:$C$10000,$C242),"")</f>
        <v/>
      </c>
      <c r="AH242" s="23" t="str">
        <f>IF(ISNUMBER(AVERAGEIFS(Observed!AH$2:AH$10000,Observed!$A$2:$A$10000,$A242,Observed!$C$2:$C$10000,$C242)),AVERAGEIFS(Observed!AH$2:AH$10000,Observed!$A$2:$A$10000,$A242,Observed!$C$2:$C$10000,$C242),"")</f>
        <v/>
      </c>
      <c r="AI242" s="22" t="str">
        <f>IF(ISNUMBER(AVERAGEIFS(Observed!AI$2:AI$10000,Observed!$A$2:$A$10000,$A242,Observed!$C$2:$C$10000,$C242)),AVERAGEIFS(Observed!AI$2:AI$10000,Observed!$A$2:$A$10000,$A242,Observed!$C$2:$C$10000,$C242),"")</f>
        <v/>
      </c>
      <c r="AJ242" s="23" t="str">
        <f>IF(ISNUMBER(AVERAGEIFS(Observed!AJ$2:AJ$10000,Observed!$A$2:$A$10000,$A242,Observed!$C$2:$C$10000,$C242)),AVERAGEIFS(Observed!AJ$2:AJ$10000,Observed!$A$2:$A$10000,$A242,Observed!$C$2:$C$10000,$C242),"")</f>
        <v/>
      </c>
      <c r="AK242" s="23" t="str">
        <f>IF(ISNUMBER(AVERAGEIFS(Observed!AK$2:AK$10000,Observed!$A$2:$A$10000,$A242,Observed!$C$2:$C$10000,$C242)),AVERAGEIFS(Observed!AK$2:AK$10000,Observed!$A$2:$A$10000,$A242,Observed!$C$2:$C$10000,$C242),"")</f>
        <v/>
      </c>
      <c r="AL242" s="23" t="str">
        <f>IF(ISNUMBER(AVERAGEIFS(Observed!AL$2:AL$10000,Observed!$A$2:$A$10000,$A242,Observed!$C$2:$C$10000,$C242)),AVERAGEIFS(Observed!AL$2:AL$10000,Observed!$A$2:$A$10000,$A242,Observed!$C$2:$C$10000,$C242),"")</f>
        <v/>
      </c>
      <c r="AM242" s="23">
        <f>IF(ISNUMBER(AVERAGEIFS(Observed!AM$2:AM$10000,Observed!$A$2:$A$10000,$A242,Observed!$C$2:$C$10000,$C242)),AVERAGEIFS(Observed!AM$2:AM$10000,Observed!$A$2:$A$10000,$A242,Observed!$C$2:$C$10000,$C242),"")</f>
        <v>6.9424999999999999</v>
      </c>
      <c r="AN242" s="23">
        <f>IF(ISNUMBER(AVERAGEIFS(Observed!AN$2:AN$10000,Observed!$A$2:$A$10000,$A242,Observed!$C$2:$C$10000,$C242)),AVERAGEIFS(Observed!AN$2:AN$10000,Observed!$A$2:$A$10000,$A242,Observed!$C$2:$C$10000,$C242),"")</f>
        <v>36.513499999999993</v>
      </c>
      <c r="AO242" s="2">
        <f>COUNTIFS(Observed!$A$2:$A$10000,$A242,Observed!$C$2:$C$10000,$C242)</f>
        <v>2</v>
      </c>
      <c r="AP242" s="2">
        <f t="shared" si="4"/>
        <v>8</v>
      </c>
    </row>
    <row r="243" spans="1:42" x14ac:dyDescent="0.25">
      <c r="A243" t="s">
        <v>33</v>
      </c>
      <c r="B243" t="s">
        <v>30</v>
      </c>
      <c r="C243" s="20">
        <v>42172</v>
      </c>
      <c r="D243">
        <v>1</v>
      </c>
      <c r="E243" t="s">
        <v>58</v>
      </c>
      <c r="G243" s="25" t="s">
        <v>73</v>
      </c>
      <c r="H243" t="s">
        <v>40</v>
      </c>
      <c r="I243">
        <v>5</v>
      </c>
      <c r="J243" s="2" t="s">
        <v>20</v>
      </c>
      <c r="K243" s="22" t="str">
        <f>IF(ISNUMBER(AVERAGEIFS(Observed!K$2:K$10000,Observed!$A$2:$A$10000,$A243,Observed!$C$2:$C$10000,$C243)),AVERAGEIFS(Observed!K$2:K$10000,Observed!$A$2:$A$10000,$A243,Observed!$C$2:$C$10000,$C243),"")</f>
        <v/>
      </c>
      <c r="L243" s="23" t="str">
        <f>IF(ISNUMBER(AVERAGEIFS(Observed!L$2:L$10000,Observed!$A$2:$A$10000,$A243,Observed!$C$2:$C$10000,$C243)),AVERAGEIFS(Observed!L$2:L$10000,Observed!$A$2:$A$10000,$A243,Observed!$C$2:$C$10000,$C243),"")</f>
        <v/>
      </c>
      <c r="M243" s="23">
        <f>IF(ISNUMBER(AVERAGEIFS(Observed!M$2:M$10000,Observed!$A$2:$A$10000,$A243,Observed!$C$2:$C$10000,$C243)),AVERAGEIFS(Observed!M$2:M$10000,Observed!$A$2:$A$10000,$A243,Observed!$C$2:$C$10000,$C243),"")</f>
        <v>115.5</v>
      </c>
      <c r="N243" s="23">
        <f>IF(ISNUMBER(AVERAGEIFS(Observed!N$2:N$10000,Observed!$A$2:$A$10000,$A243,Observed!$C$2:$C$10000,$C243)),AVERAGEIFS(Observed!N$2:N$10000,Observed!$A$2:$A$10000,$A243,Observed!$C$2:$C$10000,$C243),"")</f>
        <v>115.5</v>
      </c>
      <c r="O243" s="23">
        <f>IF(ISNUMBER(AVERAGEIFS(Observed!O$2:O$10000,Observed!$A$2:$A$10000,$A243,Observed!$C$2:$C$10000,$C243)),AVERAGEIFS(Observed!O$2:O$10000,Observed!$A$2:$A$10000,$A243,Observed!$C$2:$C$10000,$C243),"")</f>
        <v>782.03</v>
      </c>
      <c r="P243" s="24" t="str">
        <f>IF(ISNUMBER(AVERAGEIFS(Observed!P$2:P$10000,Observed!$A$2:$A$10000,$A243,Observed!$C$2:$C$10000,$C243)),AVERAGEIFS(Observed!P$2:P$10000,Observed!$A$2:$A$10000,$A243,Observed!$C$2:$C$10000,$C243),"")</f>
        <v/>
      </c>
      <c r="Q243" s="24" t="str">
        <f>IF(ISNUMBER(AVERAGEIFS(Observed!Q$2:Q$10000,Observed!$A$2:$A$10000,$A243,Observed!$C$2:$C$10000,$C243)),AVERAGEIFS(Observed!Q$2:Q$10000,Observed!$A$2:$A$10000,$A243,Observed!$C$2:$C$10000,$C243),"")</f>
        <v/>
      </c>
      <c r="R243" s="24" t="str">
        <f>IF(ISNUMBER(AVERAGEIFS(Observed!R$2:R$10000,Observed!$A$2:$A$10000,$A243,Observed!$C$2:$C$10000,$C243)),AVERAGEIFS(Observed!R$2:R$10000,Observed!$A$2:$A$10000,$A243,Observed!$C$2:$C$10000,$C243),"")</f>
        <v/>
      </c>
      <c r="S243" s="22" t="str">
        <f>IF(ISNUMBER(AVERAGEIFS(Observed!S$2:S$10000,Observed!$A$2:$A$10000,$A243,Observed!$C$2:$C$10000,$C243)),AVERAGEIFS(Observed!S$2:S$10000,Observed!$A$2:$A$10000,$A243,Observed!$C$2:$C$10000,$C243),"")</f>
        <v/>
      </c>
      <c r="T243" s="23" t="str">
        <f>IF(ISNUMBER(AVERAGEIFS(Observed!T$2:T$10000,Observed!$A$2:$A$10000,$A243,Observed!$C$2:$C$10000,$C243)),AVERAGEIFS(Observed!T$2:T$10000,Observed!$A$2:$A$10000,$A243,Observed!$C$2:$C$10000,$C243),"")</f>
        <v/>
      </c>
      <c r="U243" s="23" t="str">
        <f>IF(ISNUMBER(AVERAGEIFS(Observed!U$2:U$10000,Observed!$A$2:$A$10000,$A243,Observed!$C$2:$C$10000,$C243)),AVERAGEIFS(Observed!U$2:U$10000,Observed!$A$2:$A$10000,$A243,Observed!$C$2:$C$10000,$C243),"")</f>
        <v/>
      </c>
      <c r="V243" s="23" t="str">
        <f>IF(ISNUMBER(AVERAGEIFS(Observed!V$2:V$10000,Observed!$A$2:$A$10000,$A243,Observed!$C$2:$C$10000,$C243)),AVERAGEIFS(Observed!V$2:V$10000,Observed!$A$2:$A$10000,$A243,Observed!$C$2:$C$10000,$C243),"")</f>
        <v/>
      </c>
      <c r="W243" s="23" t="str">
        <f>IF(ISNUMBER(AVERAGEIFS(Observed!W$2:W$10000,Observed!$A$2:$A$10000,$A243,Observed!$C$2:$C$10000,$C243)),AVERAGEIFS(Observed!W$2:W$10000,Observed!$A$2:$A$10000,$A243,Observed!$C$2:$C$10000,$C243),"")</f>
        <v/>
      </c>
      <c r="X243" s="23" t="str">
        <f>IF(ISNUMBER(AVERAGEIFS(Observed!X$2:X$10000,Observed!$A$2:$A$10000,$A243,Observed!$C$2:$C$10000,$C243)),AVERAGEIFS(Observed!X$2:X$10000,Observed!$A$2:$A$10000,$A243,Observed!$C$2:$C$10000,$C243),"")</f>
        <v/>
      </c>
      <c r="Y243" s="23" t="str">
        <f>IF(ISNUMBER(AVERAGEIFS(Observed!Y$2:Y$10000,Observed!$A$2:$A$10000,$A243,Observed!$C$2:$C$10000,$C243)),AVERAGEIFS(Observed!Y$2:Y$10000,Observed!$A$2:$A$10000,$A243,Observed!$C$2:$C$10000,$C243),"")</f>
        <v/>
      </c>
      <c r="Z243" s="23" t="str">
        <f>IF(ISNUMBER(AVERAGEIFS(Observed!Z$2:Z$10000,Observed!$A$2:$A$10000,$A243,Observed!$C$2:$C$10000,$C243)),AVERAGEIFS(Observed!Z$2:Z$10000,Observed!$A$2:$A$10000,$A243,Observed!$C$2:$C$10000,$C243),"")</f>
        <v/>
      </c>
      <c r="AA243" s="23" t="str">
        <f>IF(ISNUMBER(AVERAGEIFS(Observed!AA$2:AA$10000,Observed!$A$2:$A$10000,$A243,Observed!$C$2:$C$10000,$C243)),AVERAGEIFS(Observed!AA$2:AA$10000,Observed!$A$2:$A$10000,$A243,Observed!$C$2:$C$10000,$C243),"")</f>
        <v/>
      </c>
      <c r="AB243" s="23" t="str">
        <f>IF(ISNUMBER(AVERAGEIFS(Observed!AB$2:AB$10000,Observed!$A$2:$A$10000,$A243,Observed!$C$2:$C$10000,$C243)),AVERAGEIFS(Observed!AB$2:AB$10000,Observed!$A$2:$A$10000,$A243,Observed!$C$2:$C$10000,$C243),"")</f>
        <v/>
      </c>
      <c r="AC243" s="23" t="str">
        <f>IF(ISNUMBER(AVERAGEIFS(Observed!AC$2:AC$10000,Observed!$A$2:$A$10000,$A243,Observed!$C$2:$C$10000,$C243)),AVERAGEIFS(Observed!AC$2:AC$10000,Observed!$A$2:$A$10000,$A243,Observed!$C$2:$C$10000,$C243),"")</f>
        <v/>
      </c>
      <c r="AD243" s="23">
        <f>IF(ISNUMBER(AVERAGEIFS(Observed!AD$2:AD$10000,Observed!$A$2:$A$10000,$A243,Observed!$C$2:$C$10000,$C243)),AVERAGEIFS(Observed!AD$2:AD$10000,Observed!$A$2:$A$10000,$A243,Observed!$C$2:$C$10000,$C243),"")</f>
        <v>16.149999999999999</v>
      </c>
      <c r="AE243" s="24">
        <f>IF(ISNUMBER(AVERAGEIFS(Observed!AE$2:AE$10000,Observed!$A$2:$A$10000,$A243,Observed!$C$2:$C$10000,$C243)),AVERAGEIFS(Observed!AE$2:AE$10000,Observed!$A$2:$A$10000,$A243,Observed!$C$2:$C$10000,$C243),"")</f>
        <v>2.6000000000000002E-2</v>
      </c>
      <c r="AF243" s="24">
        <f>IF(ISNUMBER(AVERAGEIFS(Observed!AF$2:AF$10000,Observed!$A$2:$A$10000,$A243,Observed!$C$2:$C$10000,$C243)),AVERAGEIFS(Observed!AF$2:AF$10000,Observed!$A$2:$A$10000,$A243,Observed!$C$2:$C$10000,$C243),"")</f>
        <v>2.6000000000000002E-2</v>
      </c>
      <c r="AG243" s="23" t="str">
        <f>IF(ISNUMBER(AVERAGEIFS(Observed!AG$2:AG$10000,Observed!$A$2:$A$10000,$A243,Observed!$C$2:$C$10000,$C243)),AVERAGEIFS(Observed!AG$2:AG$10000,Observed!$A$2:$A$10000,$A243,Observed!$C$2:$C$10000,$C243),"")</f>
        <v/>
      </c>
      <c r="AH243" s="23" t="str">
        <f>IF(ISNUMBER(AVERAGEIFS(Observed!AH$2:AH$10000,Observed!$A$2:$A$10000,$A243,Observed!$C$2:$C$10000,$C243)),AVERAGEIFS(Observed!AH$2:AH$10000,Observed!$A$2:$A$10000,$A243,Observed!$C$2:$C$10000,$C243),"")</f>
        <v/>
      </c>
      <c r="AI243" s="22" t="str">
        <f>IF(ISNUMBER(AVERAGEIFS(Observed!AI$2:AI$10000,Observed!$A$2:$A$10000,$A243,Observed!$C$2:$C$10000,$C243)),AVERAGEIFS(Observed!AI$2:AI$10000,Observed!$A$2:$A$10000,$A243,Observed!$C$2:$C$10000,$C243),"")</f>
        <v/>
      </c>
      <c r="AJ243" s="23" t="str">
        <f>IF(ISNUMBER(AVERAGEIFS(Observed!AJ$2:AJ$10000,Observed!$A$2:$A$10000,$A243,Observed!$C$2:$C$10000,$C243)),AVERAGEIFS(Observed!AJ$2:AJ$10000,Observed!$A$2:$A$10000,$A243,Observed!$C$2:$C$10000,$C243),"")</f>
        <v/>
      </c>
      <c r="AK243" s="23" t="str">
        <f>IF(ISNUMBER(AVERAGEIFS(Observed!AK$2:AK$10000,Observed!$A$2:$A$10000,$A243,Observed!$C$2:$C$10000,$C243)),AVERAGEIFS(Observed!AK$2:AK$10000,Observed!$A$2:$A$10000,$A243,Observed!$C$2:$C$10000,$C243),"")</f>
        <v/>
      </c>
      <c r="AL243" s="23" t="str">
        <f>IF(ISNUMBER(AVERAGEIFS(Observed!AL$2:AL$10000,Observed!$A$2:$A$10000,$A243,Observed!$C$2:$C$10000,$C243)),AVERAGEIFS(Observed!AL$2:AL$10000,Observed!$A$2:$A$10000,$A243,Observed!$C$2:$C$10000,$C243),"")</f>
        <v/>
      </c>
      <c r="AM243" s="23">
        <f>IF(ISNUMBER(AVERAGEIFS(Observed!AM$2:AM$10000,Observed!$A$2:$A$10000,$A243,Observed!$C$2:$C$10000,$C243)),AVERAGEIFS(Observed!AM$2:AM$10000,Observed!$A$2:$A$10000,$A243,Observed!$C$2:$C$10000,$C243),"")</f>
        <v>2.9939999999999998</v>
      </c>
      <c r="AN243" s="23">
        <f>IF(ISNUMBER(AVERAGEIFS(Observed!AN$2:AN$10000,Observed!$A$2:$A$10000,$A243,Observed!$C$2:$C$10000,$C243)),AVERAGEIFS(Observed!AN$2:AN$10000,Observed!$A$2:$A$10000,$A243,Observed!$C$2:$C$10000,$C243),"")</f>
        <v>22.133500000000002</v>
      </c>
      <c r="AO243" s="2">
        <f>COUNTIFS(Observed!$A$2:$A$10000,$A243,Observed!$C$2:$C$10000,$C243)</f>
        <v>2</v>
      </c>
      <c r="AP243" s="2">
        <f t="shared" si="4"/>
        <v>8</v>
      </c>
    </row>
    <row r="244" spans="1:42" x14ac:dyDescent="0.25">
      <c r="A244" t="s">
        <v>29</v>
      </c>
      <c r="B244" t="s">
        <v>30</v>
      </c>
      <c r="C244" s="20">
        <v>42172</v>
      </c>
      <c r="D244">
        <v>1</v>
      </c>
      <c r="E244" t="s">
        <v>55</v>
      </c>
      <c r="G244" s="25" t="s">
        <v>73</v>
      </c>
      <c r="H244" t="s">
        <v>40</v>
      </c>
      <c r="I244">
        <v>5</v>
      </c>
      <c r="J244" s="2" t="s">
        <v>20</v>
      </c>
      <c r="K244" s="22" t="str">
        <f>IF(ISNUMBER(AVERAGEIFS(Observed!K$2:K$10000,Observed!$A$2:$A$10000,$A244,Observed!$C$2:$C$10000,$C244)),AVERAGEIFS(Observed!K$2:K$10000,Observed!$A$2:$A$10000,$A244,Observed!$C$2:$C$10000,$C244),"")</f>
        <v/>
      </c>
      <c r="L244" s="23" t="str">
        <f>IF(ISNUMBER(AVERAGEIFS(Observed!L$2:L$10000,Observed!$A$2:$A$10000,$A244,Observed!$C$2:$C$10000,$C244)),AVERAGEIFS(Observed!L$2:L$10000,Observed!$A$2:$A$10000,$A244,Observed!$C$2:$C$10000,$C244),"")</f>
        <v/>
      </c>
      <c r="M244" s="23">
        <f>IF(ISNUMBER(AVERAGEIFS(Observed!M$2:M$10000,Observed!$A$2:$A$10000,$A244,Observed!$C$2:$C$10000,$C244)),AVERAGEIFS(Observed!M$2:M$10000,Observed!$A$2:$A$10000,$A244,Observed!$C$2:$C$10000,$C244),"")</f>
        <v>139.95499999999998</v>
      </c>
      <c r="N244" s="23">
        <f>IF(ISNUMBER(AVERAGEIFS(Observed!N$2:N$10000,Observed!$A$2:$A$10000,$A244,Observed!$C$2:$C$10000,$C244)),AVERAGEIFS(Observed!N$2:N$10000,Observed!$A$2:$A$10000,$A244,Observed!$C$2:$C$10000,$C244),"")</f>
        <v>139.95499999999998</v>
      </c>
      <c r="O244" s="23">
        <f>IF(ISNUMBER(AVERAGEIFS(Observed!O$2:O$10000,Observed!$A$2:$A$10000,$A244,Observed!$C$2:$C$10000,$C244)),AVERAGEIFS(Observed!O$2:O$10000,Observed!$A$2:$A$10000,$A244,Observed!$C$2:$C$10000,$C244),"")</f>
        <v>996.83999999999992</v>
      </c>
      <c r="P244" s="24" t="str">
        <f>IF(ISNUMBER(AVERAGEIFS(Observed!P$2:P$10000,Observed!$A$2:$A$10000,$A244,Observed!$C$2:$C$10000,$C244)),AVERAGEIFS(Observed!P$2:P$10000,Observed!$A$2:$A$10000,$A244,Observed!$C$2:$C$10000,$C244),"")</f>
        <v/>
      </c>
      <c r="Q244" s="24" t="str">
        <f>IF(ISNUMBER(AVERAGEIFS(Observed!Q$2:Q$10000,Observed!$A$2:$A$10000,$A244,Observed!$C$2:$C$10000,$C244)),AVERAGEIFS(Observed!Q$2:Q$10000,Observed!$A$2:$A$10000,$A244,Observed!$C$2:$C$10000,$C244),"")</f>
        <v/>
      </c>
      <c r="R244" s="24" t="str">
        <f>IF(ISNUMBER(AVERAGEIFS(Observed!R$2:R$10000,Observed!$A$2:$A$10000,$A244,Observed!$C$2:$C$10000,$C244)),AVERAGEIFS(Observed!R$2:R$10000,Observed!$A$2:$A$10000,$A244,Observed!$C$2:$C$10000,$C244),"")</f>
        <v/>
      </c>
      <c r="S244" s="22" t="str">
        <f>IF(ISNUMBER(AVERAGEIFS(Observed!S$2:S$10000,Observed!$A$2:$A$10000,$A244,Observed!$C$2:$C$10000,$C244)),AVERAGEIFS(Observed!S$2:S$10000,Observed!$A$2:$A$10000,$A244,Observed!$C$2:$C$10000,$C244),"")</f>
        <v/>
      </c>
      <c r="T244" s="23" t="str">
        <f>IF(ISNUMBER(AVERAGEIFS(Observed!T$2:T$10000,Observed!$A$2:$A$10000,$A244,Observed!$C$2:$C$10000,$C244)),AVERAGEIFS(Observed!T$2:T$10000,Observed!$A$2:$A$10000,$A244,Observed!$C$2:$C$10000,$C244),"")</f>
        <v/>
      </c>
      <c r="U244" s="23" t="str">
        <f>IF(ISNUMBER(AVERAGEIFS(Observed!U$2:U$10000,Observed!$A$2:$A$10000,$A244,Observed!$C$2:$C$10000,$C244)),AVERAGEIFS(Observed!U$2:U$10000,Observed!$A$2:$A$10000,$A244,Observed!$C$2:$C$10000,$C244),"")</f>
        <v/>
      </c>
      <c r="V244" s="23" t="str">
        <f>IF(ISNUMBER(AVERAGEIFS(Observed!V$2:V$10000,Observed!$A$2:$A$10000,$A244,Observed!$C$2:$C$10000,$C244)),AVERAGEIFS(Observed!V$2:V$10000,Observed!$A$2:$A$10000,$A244,Observed!$C$2:$C$10000,$C244),"")</f>
        <v/>
      </c>
      <c r="W244" s="23" t="str">
        <f>IF(ISNUMBER(AVERAGEIFS(Observed!W$2:W$10000,Observed!$A$2:$A$10000,$A244,Observed!$C$2:$C$10000,$C244)),AVERAGEIFS(Observed!W$2:W$10000,Observed!$A$2:$A$10000,$A244,Observed!$C$2:$C$10000,$C244),"")</f>
        <v/>
      </c>
      <c r="X244" s="23" t="str">
        <f>IF(ISNUMBER(AVERAGEIFS(Observed!X$2:X$10000,Observed!$A$2:$A$10000,$A244,Observed!$C$2:$C$10000,$C244)),AVERAGEIFS(Observed!X$2:X$10000,Observed!$A$2:$A$10000,$A244,Observed!$C$2:$C$10000,$C244),"")</f>
        <v/>
      </c>
      <c r="Y244" s="23" t="str">
        <f>IF(ISNUMBER(AVERAGEIFS(Observed!Y$2:Y$10000,Observed!$A$2:$A$10000,$A244,Observed!$C$2:$C$10000,$C244)),AVERAGEIFS(Observed!Y$2:Y$10000,Observed!$A$2:$A$10000,$A244,Observed!$C$2:$C$10000,$C244),"")</f>
        <v/>
      </c>
      <c r="Z244" s="23" t="str">
        <f>IF(ISNUMBER(AVERAGEIFS(Observed!Z$2:Z$10000,Observed!$A$2:$A$10000,$A244,Observed!$C$2:$C$10000,$C244)),AVERAGEIFS(Observed!Z$2:Z$10000,Observed!$A$2:$A$10000,$A244,Observed!$C$2:$C$10000,$C244),"")</f>
        <v/>
      </c>
      <c r="AA244" s="23" t="str">
        <f>IF(ISNUMBER(AVERAGEIFS(Observed!AA$2:AA$10000,Observed!$A$2:$A$10000,$A244,Observed!$C$2:$C$10000,$C244)),AVERAGEIFS(Observed!AA$2:AA$10000,Observed!$A$2:$A$10000,$A244,Observed!$C$2:$C$10000,$C244),"")</f>
        <v/>
      </c>
      <c r="AB244" s="23" t="str">
        <f>IF(ISNUMBER(AVERAGEIFS(Observed!AB$2:AB$10000,Observed!$A$2:$A$10000,$A244,Observed!$C$2:$C$10000,$C244)),AVERAGEIFS(Observed!AB$2:AB$10000,Observed!$A$2:$A$10000,$A244,Observed!$C$2:$C$10000,$C244),"")</f>
        <v/>
      </c>
      <c r="AC244" s="23" t="str">
        <f>IF(ISNUMBER(AVERAGEIFS(Observed!AC$2:AC$10000,Observed!$A$2:$A$10000,$A244,Observed!$C$2:$C$10000,$C244)),AVERAGEIFS(Observed!AC$2:AC$10000,Observed!$A$2:$A$10000,$A244,Observed!$C$2:$C$10000,$C244),"")</f>
        <v/>
      </c>
      <c r="AD244" s="23">
        <f>IF(ISNUMBER(AVERAGEIFS(Observed!AD$2:AD$10000,Observed!$A$2:$A$10000,$A244,Observed!$C$2:$C$10000,$C244)),AVERAGEIFS(Observed!AD$2:AD$10000,Observed!$A$2:$A$10000,$A244,Observed!$C$2:$C$10000,$C244),"")</f>
        <v>16.100000000000001</v>
      </c>
      <c r="AE244" s="24">
        <f>IF(ISNUMBER(AVERAGEIFS(Observed!AE$2:AE$10000,Observed!$A$2:$A$10000,$A244,Observed!$C$2:$C$10000,$C244)),AVERAGEIFS(Observed!AE$2:AE$10000,Observed!$A$2:$A$10000,$A244,Observed!$C$2:$C$10000,$C244),"")</f>
        <v>2.6000000000000002E-2</v>
      </c>
      <c r="AF244" s="24">
        <f>IF(ISNUMBER(AVERAGEIFS(Observed!AF$2:AF$10000,Observed!$A$2:$A$10000,$A244,Observed!$C$2:$C$10000,$C244)),AVERAGEIFS(Observed!AF$2:AF$10000,Observed!$A$2:$A$10000,$A244,Observed!$C$2:$C$10000,$C244),"")</f>
        <v>2.6000000000000002E-2</v>
      </c>
      <c r="AG244" s="23" t="str">
        <f>IF(ISNUMBER(AVERAGEIFS(Observed!AG$2:AG$10000,Observed!$A$2:$A$10000,$A244,Observed!$C$2:$C$10000,$C244)),AVERAGEIFS(Observed!AG$2:AG$10000,Observed!$A$2:$A$10000,$A244,Observed!$C$2:$C$10000,$C244),"")</f>
        <v/>
      </c>
      <c r="AH244" s="23" t="str">
        <f>IF(ISNUMBER(AVERAGEIFS(Observed!AH$2:AH$10000,Observed!$A$2:$A$10000,$A244,Observed!$C$2:$C$10000,$C244)),AVERAGEIFS(Observed!AH$2:AH$10000,Observed!$A$2:$A$10000,$A244,Observed!$C$2:$C$10000,$C244),"")</f>
        <v/>
      </c>
      <c r="AI244" s="22" t="str">
        <f>IF(ISNUMBER(AVERAGEIFS(Observed!AI$2:AI$10000,Observed!$A$2:$A$10000,$A244,Observed!$C$2:$C$10000,$C244)),AVERAGEIFS(Observed!AI$2:AI$10000,Observed!$A$2:$A$10000,$A244,Observed!$C$2:$C$10000,$C244),"")</f>
        <v/>
      </c>
      <c r="AJ244" s="23" t="str">
        <f>IF(ISNUMBER(AVERAGEIFS(Observed!AJ$2:AJ$10000,Observed!$A$2:$A$10000,$A244,Observed!$C$2:$C$10000,$C244)),AVERAGEIFS(Observed!AJ$2:AJ$10000,Observed!$A$2:$A$10000,$A244,Observed!$C$2:$C$10000,$C244),"")</f>
        <v/>
      </c>
      <c r="AK244" s="23" t="str">
        <f>IF(ISNUMBER(AVERAGEIFS(Observed!AK$2:AK$10000,Observed!$A$2:$A$10000,$A244,Observed!$C$2:$C$10000,$C244)),AVERAGEIFS(Observed!AK$2:AK$10000,Observed!$A$2:$A$10000,$A244,Observed!$C$2:$C$10000,$C244),"")</f>
        <v/>
      </c>
      <c r="AL244" s="23" t="str">
        <f>IF(ISNUMBER(AVERAGEIFS(Observed!AL$2:AL$10000,Observed!$A$2:$A$10000,$A244,Observed!$C$2:$C$10000,$C244)),AVERAGEIFS(Observed!AL$2:AL$10000,Observed!$A$2:$A$10000,$A244,Observed!$C$2:$C$10000,$C244),"")</f>
        <v/>
      </c>
      <c r="AM244" s="23">
        <f>IF(ISNUMBER(AVERAGEIFS(Observed!AM$2:AM$10000,Observed!$A$2:$A$10000,$A244,Observed!$C$2:$C$10000,$C244)),AVERAGEIFS(Observed!AM$2:AM$10000,Observed!$A$2:$A$10000,$A244,Observed!$C$2:$C$10000,$C244),"")</f>
        <v>3.6385000000000005</v>
      </c>
      <c r="AN244" s="23">
        <f>IF(ISNUMBER(AVERAGEIFS(Observed!AN$2:AN$10000,Observed!$A$2:$A$10000,$A244,Observed!$C$2:$C$10000,$C244)),AVERAGEIFS(Observed!AN$2:AN$10000,Observed!$A$2:$A$10000,$A244,Observed!$C$2:$C$10000,$C244),"")</f>
        <v>27.845999999999997</v>
      </c>
      <c r="AO244" s="2">
        <f>COUNTIFS(Observed!$A$2:$A$10000,$A244,Observed!$C$2:$C$10000,$C244)</f>
        <v>2</v>
      </c>
      <c r="AP244" s="2">
        <f t="shared" si="4"/>
        <v>8</v>
      </c>
    </row>
    <row r="245" spans="1:42" x14ac:dyDescent="0.25">
      <c r="A245" t="s">
        <v>35</v>
      </c>
      <c r="B245" t="s">
        <v>30</v>
      </c>
      <c r="C245" s="20">
        <v>42172</v>
      </c>
      <c r="D245">
        <v>1</v>
      </c>
      <c r="E245" t="s">
        <v>57</v>
      </c>
      <c r="G245" s="25" t="s">
        <v>73</v>
      </c>
      <c r="H245" t="s">
        <v>40</v>
      </c>
      <c r="I245">
        <v>5</v>
      </c>
      <c r="J245" s="2" t="s">
        <v>20</v>
      </c>
      <c r="K245" s="22" t="str">
        <f>IF(ISNUMBER(AVERAGEIFS(Observed!K$2:K$10000,Observed!$A$2:$A$10000,$A245,Observed!$C$2:$C$10000,$C245)),AVERAGEIFS(Observed!K$2:K$10000,Observed!$A$2:$A$10000,$A245,Observed!$C$2:$C$10000,$C245),"")</f>
        <v/>
      </c>
      <c r="L245" s="23" t="str">
        <f>IF(ISNUMBER(AVERAGEIFS(Observed!L$2:L$10000,Observed!$A$2:$A$10000,$A245,Observed!$C$2:$C$10000,$C245)),AVERAGEIFS(Observed!L$2:L$10000,Observed!$A$2:$A$10000,$A245,Observed!$C$2:$C$10000,$C245),"")</f>
        <v/>
      </c>
      <c r="M245" s="23">
        <f>IF(ISNUMBER(AVERAGEIFS(Observed!M$2:M$10000,Observed!$A$2:$A$10000,$A245,Observed!$C$2:$C$10000,$C245)),AVERAGEIFS(Observed!M$2:M$10000,Observed!$A$2:$A$10000,$A245,Observed!$C$2:$C$10000,$C245),"")</f>
        <v>190.06</v>
      </c>
      <c r="N245" s="23">
        <f>IF(ISNUMBER(AVERAGEIFS(Observed!N$2:N$10000,Observed!$A$2:$A$10000,$A245,Observed!$C$2:$C$10000,$C245)),AVERAGEIFS(Observed!N$2:N$10000,Observed!$A$2:$A$10000,$A245,Observed!$C$2:$C$10000,$C245),"")</f>
        <v>190.06</v>
      </c>
      <c r="O245" s="23">
        <f>IF(ISNUMBER(AVERAGEIFS(Observed!O$2:O$10000,Observed!$A$2:$A$10000,$A245,Observed!$C$2:$C$10000,$C245)),AVERAGEIFS(Observed!O$2:O$10000,Observed!$A$2:$A$10000,$A245,Observed!$C$2:$C$10000,$C245),"")</f>
        <v>1072.98</v>
      </c>
      <c r="P245" s="24" t="str">
        <f>IF(ISNUMBER(AVERAGEIFS(Observed!P$2:P$10000,Observed!$A$2:$A$10000,$A245,Observed!$C$2:$C$10000,$C245)),AVERAGEIFS(Observed!P$2:P$10000,Observed!$A$2:$A$10000,$A245,Observed!$C$2:$C$10000,$C245),"")</f>
        <v/>
      </c>
      <c r="Q245" s="24" t="str">
        <f>IF(ISNUMBER(AVERAGEIFS(Observed!Q$2:Q$10000,Observed!$A$2:$A$10000,$A245,Observed!$C$2:$C$10000,$C245)),AVERAGEIFS(Observed!Q$2:Q$10000,Observed!$A$2:$A$10000,$A245,Observed!$C$2:$C$10000,$C245),"")</f>
        <v/>
      </c>
      <c r="R245" s="24" t="str">
        <f>IF(ISNUMBER(AVERAGEIFS(Observed!R$2:R$10000,Observed!$A$2:$A$10000,$A245,Observed!$C$2:$C$10000,$C245)),AVERAGEIFS(Observed!R$2:R$10000,Observed!$A$2:$A$10000,$A245,Observed!$C$2:$C$10000,$C245),"")</f>
        <v/>
      </c>
      <c r="S245" s="22" t="str">
        <f>IF(ISNUMBER(AVERAGEIFS(Observed!S$2:S$10000,Observed!$A$2:$A$10000,$A245,Observed!$C$2:$C$10000,$C245)),AVERAGEIFS(Observed!S$2:S$10000,Observed!$A$2:$A$10000,$A245,Observed!$C$2:$C$10000,$C245),"")</f>
        <v/>
      </c>
      <c r="T245" s="23" t="str">
        <f>IF(ISNUMBER(AVERAGEIFS(Observed!T$2:T$10000,Observed!$A$2:$A$10000,$A245,Observed!$C$2:$C$10000,$C245)),AVERAGEIFS(Observed!T$2:T$10000,Observed!$A$2:$A$10000,$A245,Observed!$C$2:$C$10000,$C245),"")</f>
        <v/>
      </c>
      <c r="U245" s="23" t="str">
        <f>IF(ISNUMBER(AVERAGEIFS(Observed!U$2:U$10000,Observed!$A$2:$A$10000,$A245,Observed!$C$2:$C$10000,$C245)),AVERAGEIFS(Observed!U$2:U$10000,Observed!$A$2:$A$10000,$A245,Observed!$C$2:$C$10000,$C245),"")</f>
        <v/>
      </c>
      <c r="V245" s="23" t="str">
        <f>IF(ISNUMBER(AVERAGEIFS(Observed!V$2:V$10000,Observed!$A$2:$A$10000,$A245,Observed!$C$2:$C$10000,$C245)),AVERAGEIFS(Observed!V$2:V$10000,Observed!$A$2:$A$10000,$A245,Observed!$C$2:$C$10000,$C245),"")</f>
        <v/>
      </c>
      <c r="W245" s="23" t="str">
        <f>IF(ISNUMBER(AVERAGEIFS(Observed!W$2:W$10000,Observed!$A$2:$A$10000,$A245,Observed!$C$2:$C$10000,$C245)),AVERAGEIFS(Observed!W$2:W$10000,Observed!$A$2:$A$10000,$A245,Observed!$C$2:$C$10000,$C245),"")</f>
        <v/>
      </c>
      <c r="X245" s="23" t="str">
        <f>IF(ISNUMBER(AVERAGEIFS(Observed!X$2:X$10000,Observed!$A$2:$A$10000,$A245,Observed!$C$2:$C$10000,$C245)),AVERAGEIFS(Observed!X$2:X$10000,Observed!$A$2:$A$10000,$A245,Observed!$C$2:$C$10000,$C245),"")</f>
        <v/>
      </c>
      <c r="Y245" s="23" t="str">
        <f>IF(ISNUMBER(AVERAGEIFS(Observed!Y$2:Y$10000,Observed!$A$2:$A$10000,$A245,Observed!$C$2:$C$10000,$C245)),AVERAGEIFS(Observed!Y$2:Y$10000,Observed!$A$2:$A$10000,$A245,Observed!$C$2:$C$10000,$C245),"")</f>
        <v/>
      </c>
      <c r="Z245" s="23" t="str">
        <f>IF(ISNUMBER(AVERAGEIFS(Observed!Z$2:Z$10000,Observed!$A$2:$A$10000,$A245,Observed!$C$2:$C$10000,$C245)),AVERAGEIFS(Observed!Z$2:Z$10000,Observed!$A$2:$A$10000,$A245,Observed!$C$2:$C$10000,$C245),"")</f>
        <v/>
      </c>
      <c r="AA245" s="23" t="str">
        <f>IF(ISNUMBER(AVERAGEIFS(Observed!AA$2:AA$10000,Observed!$A$2:$A$10000,$A245,Observed!$C$2:$C$10000,$C245)),AVERAGEIFS(Observed!AA$2:AA$10000,Observed!$A$2:$A$10000,$A245,Observed!$C$2:$C$10000,$C245),"")</f>
        <v/>
      </c>
      <c r="AB245" s="23" t="str">
        <f>IF(ISNUMBER(AVERAGEIFS(Observed!AB$2:AB$10000,Observed!$A$2:$A$10000,$A245,Observed!$C$2:$C$10000,$C245)),AVERAGEIFS(Observed!AB$2:AB$10000,Observed!$A$2:$A$10000,$A245,Observed!$C$2:$C$10000,$C245),"")</f>
        <v/>
      </c>
      <c r="AC245" s="23" t="str">
        <f>IF(ISNUMBER(AVERAGEIFS(Observed!AC$2:AC$10000,Observed!$A$2:$A$10000,$A245,Observed!$C$2:$C$10000,$C245)),AVERAGEIFS(Observed!AC$2:AC$10000,Observed!$A$2:$A$10000,$A245,Observed!$C$2:$C$10000,$C245),"")</f>
        <v/>
      </c>
      <c r="AD245" s="23">
        <f>IF(ISNUMBER(AVERAGEIFS(Observed!AD$2:AD$10000,Observed!$A$2:$A$10000,$A245,Observed!$C$2:$C$10000,$C245)),AVERAGEIFS(Observed!AD$2:AD$10000,Observed!$A$2:$A$10000,$A245,Observed!$C$2:$C$10000,$C245),"")</f>
        <v>16.649999999999999</v>
      </c>
      <c r="AE245" s="24">
        <f>IF(ISNUMBER(AVERAGEIFS(Observed!AE$2:AE$10000,Observed!$A$2:$A$10000,$A245,Observed!$C$2:$C$10000,$C245)),AVERAGEIFS(Observed!AE$2:AE$10000,Observed!$A$2:$A$10000,$A245,Observed!$C$2:$C$10000,$C245),"")</f>
        <v>2.6500000000000003E-2</v>
      </c>
      <c r="AF245" s="24">
        <f>IF(ISNUMBER(AVERAGEIFS(Observed!AF$2:AF$10000,Observed!$A$2:$A$10000,$A245,Observed!$C$2:$C$10000,$C245)),AVERAGEIFS(Observed!AF$2:AF$10000,Observed!$A$2:$A$10000,$A245,Observed!$C$2:$C$10000,$C245),"")</f>
        <v>2.6500000000000003E-2</v>
      </c>
      <c r="AG245" s="23" t="str">
        <f>IF(ISNUMBER(AVERAGEIFS(Observed!AG$2:AG$10000,Observed!$A$2:$A$10000,$A245,Observed!$C$2:$C$10000,$C245)),AVERAGEIFS(Observed!AG$2:AG$10000,Observed!$A$2:$A$10000,$A245,Observed!$C$2:$C$10000,$C245),"")</f>
        <v/>
      </c>
      <c r="AH245" s="23" t="str">
        <f>IF(ISNUMBER(AVERAGEIFS(Observed!AH$2:AH$10000,Observed!$A$2:$A$10000,$A245,Observed!$C$2:$C$10000,$C245)),AVERAGEIFS(Observed!AH$2:AH$10000,Observed!$A$2:$A$10000,$A245,Observed!$C$2:$C$10000,$C245),"")</f>
        <v/>
      </c>
      <c r="AI245" s="22" t="str">
        <f>IF(ISNUMBER(AVERAGEIFS(Observed!AI$2:AI$10000,Observed!$A$2:$A$10000,$A245,Observed!$C$2:$C$10000,$C245)),AVERAGEIFS(Observed!AI$2:AI$10000,Observed!$A$2:$A$10000,$A245,Observed!$C$2:$C$10000,$C245),"")</f>
        <v/>
      </c>
      <c r="AJ245" s="23" t="str">
        <f>IF(ISNUMBER(AVERAGEIFS(Observed!AJ$2:AJ$10000,Observed!$A$2:$A$10000,$A245,Observed!$C$2:$C$10000,$C245)),AVERAGEIFS(Observed!AJ$2:AJ$10000,Observed!$A$2:$A$10000,$A245,Observed!$C$2:$C$10000,$C245),"")</f>
        <v/>
      </c>
      <c r="AK245" s="23" t="str">
        <f>IF(ISNUMBER(AVERAGEIFS(Observed!AK$2:AK$10000,Observed!$A$2:$A$10000,$A245,Observed!$C$2:$C$10000,$C245)),AVERAGEIFS(Observed!AK$2:AK$10000,Observed!$A$2:$A$10000,$A245,Observed!$C$2:$C$10000,$C245),"")</f>
        <v/>
      </c>
      <c r="AL245" s="23" t="str">
        <f>IF(ISNUMBER(AVERAGEIFS(Observed!AL$2:AL$10000,Observed!$A$2:$A$10000,$A245,Observed!$C$2:$C$10000,$C245)),AVERAGEIFS(Observed!AL$2:AL$10000,Observed!$A$2:$A$10000,$A245,Observed!$C$2:$C$10000,$C245),"")</f>
        <v/>
      </c>
      <c r="AM245" s="23">
        <f>IF(ISNUMBER(AVERAGEIFS(Observed!AM$2:AM$10000,Observed!$A$2:$A$10000,$A245,Observed!$C$2:$C$10000,$C245)),AVERAGEIFS(Observed!AM$2:AM$10000,Observed!$A$2:$A$10000,$A245,Observed!$C$2:$C$10000,$C245),"")</f>
        <v>5.0305</v>
      </c>
      <c r="AN245" s="23">
        <f>IF(ISNUMBER(AVERAGEIFS(Observed!AN$2:AN$10000,Observed!$A$2:$A$10000,$A245,Observed!$C$2:$C$10000,$C245)),AVERAGEIFS(Observed!AN$2:AN$10000,Observed!$A$2:$A$10000,$A245,Observed!$C$2:$C$10000,$C245),"")</f>
        <v>29.203499999999998</v>
      </c>
      <c r="AO245" s="2">
        <f>COUNTIFS(Observed!$A$2:$A$10000,$A245,Observed!$C$2:$C$10000,$C245)</f>
        <v>2</v>
      </c>
      <c r="AP245" s="2">
        <f t="shared" si="4"/>
        <v>8</v>
      </c>
    </row>
    <row r="246" spans="1:42" x14ac:dyDescent="0.25">
      <c r="A246" t="s">
        <v>32</v>
      </c>
      <c r="B246" t="s">
        <v>30</v>
      </c>
      <c r="C246" s="20">
        <v>42172</v>
      </c>
      <c r="D246">
        <v>1</v>
      </c>
      <c r="E246" t="s">
        <v>59</v>
      </c>
      <c r="G246" s="25" t="s">
        <v>73</v>
      </c>
      <c r="H246" t="s">
        <v>40</v>
      </c>
      <c r="I246">
        <v>5</v>
      </c>
      <c r="J246" s="2" t="s">
        <v>20</v>
      </c>
      <c r="K246" s="22" t="str">
        <f>IF(ISNUMBER(AVERAGEIFS(Observed!K$2:K$10000,Observed!$A$2:$A$10000,$A246,Observed!$C$2:$C$10000,$C246)),AVERAGEIFS(Observed!K$2:K$10000,Observed!$A$2:$A$10000,$A246,Observed!$C$2:$C$10000,$C246),"")</f>
        <v/>
      </c>
      <c r="L246" s="23" t="str">
        <f>IF(ISNUMBER(AVERAGEIFS(Observed!L$2:L$10000,Observed!$A$2:$A$10000,$A246,Observed!$C$2:$C$10000,$C246)),AVERAGEIFS(Observed!L$2:L$10000,Observed!$A$2:$A$10000,$A246,Observed!$C$2:$C$10000,$C246),"")</f>
        <v/>
      </c>
      <c r="M246" s="23">
        <f>IF(ISNUMBER(AVERAGEIFS(Observed!M$2:M$10000,Observed!$A$2:$A$10000,$A246,Observed!$C$2:$C$10000,$C246)),AVERAGEIFS(Observed!M$2:M$10000,Observed!$A$2:$A$10000,$A246,Observed!$C$2:$C$10000,$C246),"")</f>
        <v>114.755</v>
      </c>
      <c r="N246" s="23">
        <f>IF(ISNUMBER(AVERAGEIFS(Observed!N$2:N$10000,Observed!$A$2:$A$10000,$A246,Observed!$C$2:$C$10000,$C246)),AVERAGEIFS(Observed!N$2:N$10000,Observed!$A$2:$A$10000,$A246,Observed!$C$2:$C$10000,$C246),"")</f>
        <v>114.755</v>
      </c>
      <c r="O246" s="23">
        <f>IF(ISNUMBER(AVERAGEIFS(Observed!O$2:O$10000,Observed!$A$2:$A$10000,$A246,Observed!$C$2:$C$10000,$C246)),AVERAGEIFS(Observed!O$2:O$10000,Observed!$A$2:$A$10000,$A246,Observed!$C$2:$C$10000,$C246),"")</f>
        <v>841.43000000000006</v>
      </c>
      <c r="P246" s="24" t="str">
        <f>IF(ISNUMBER(AVERAGEIFS(Observed!P$2:P$10000,Observed!$A$2:$A$10000,$A246,Observed!$C$2:$C$10000,$C246)),AVERAGEIFS(Observed!P$2:P$10000,Observed!$A$2:$A$10000,$A246,Observed!$C$2:$C$10000,$C246),"")</f>
        <v/>
      </c>
      <c r="Q246" s="24" t="str">
        <f>IF(ISNUMBER(AVERAGEIFS(Observed!Q$2:Q$10000,Observed!$A$2:$A$10000,$A246,Observed!$C$2:$C$10000,$C246)),AVERAGEIFS(Observed!Q$2:Q$10000,Observed!$A$2:$A$10000,$A246,Observed!$C$2:$C$10000,$C246),"")</f>
        <v/>
      </c>
      <c r="R246" s="24" t="str">
        <f>IF(ISNUMBER(AVERAGEIFS(Observed!R$2:R$10000,Observed!$A$2:$A$10000,$A246,Observed!$C$2:$C$10000,$C246)),AVERAGEIFS(Observed!R$2:R$10000,Observed!$A$2:$A$10000,$A246,Observed!$C$2:$C$10000,$C246),"")</f>
        <v/>
      </c>
      <c r="S246" s="22" t="str">
        <f>IF(ISNUMBER(AVERAGEIFS(Observed!S$2:S$10000,Observed!$A$2:$A$10000,$A246,Observed!$C$2:$C$10000,$C246)),AVERAGEIFS(Observed!S$2:S$10000,Observed!$A$2:$A$10000,$A246,Observed!$C$2:$C$10000,$C246),"")</f>
        <v/>
      </c>
      <c r="T246" s="23" t="str">
        <f>IF(ISNUMBER(AVERAGEIFS(Observed!T$2:T$10000,Observed!$A$2:$A$10000,$A246,Observed!$C$2:$C$10000,$C246)),AVERAGEIFS(Observed!T$2:T$10000,Observed!$A$2:$A$10000,$A246,Observed!$C$2:$C$10000,$C246),"")</f>
        <v/>
      </c>
      <c r="U246" s="23" t="str">
        <f>IF(ISNUMBER(AVERAGEIFS(Observed!U$2:U$10000,Observed!$A$2:$A$10000,$A246,Observed!$C$2:$C$10000,$C246)),AVERAGEIFS(Observed!U$2:U$10000,Observed!$A$2:$A$10000,$A246,Observed!$C$2:$C$10000,$C246),"")</f>
        <v/>
      </c>
      <c r="V246" s="23" t="str">
        <f>IF(ISNUMBER(AVERAGEIFS(Observed!V$2:V$10000,Observed!$A$2:$A$10000,$A246,Observed!$C$2:$C$10000,$C246)),AVERAGEIFS(Observed!V$2:V$10000,Observed!$A$2:$A$10000,$A246,Observed!$C$2:$C$10000,$C246),"")</f>
        <v/>
      </c>
      <c r="W246" s="23" t="str">
        <f>IF(ISNUMBER(AVERAGEIFS(Observed!W$2:W$10000,Observed!$A$2:$A$10000,$A246,Observed!$C$2:$C$10000,$C246)),AVERAGEIFS(Observed!W$2:W$10000,Observed!$A$2:$A$10000,$A246,Observed!$C$2:$C$10000,$C246),"")</f>
        <v/>
      </c>
      <c r="X246" s="23" t="str">
        <f>IF(ISNUMBER(AVERAGEIFS(Observed!X$2:X$10000,Observed!$A$2:$A$10000,$A246,Observed!$C$2:$C$10000,$C246)),AVERAGEIFS(Observed!X$2:X$10000,Observed!$A$2:$A$10000,$A246,Observed!$C$2:$C$10000,$C246),"")</f>
        <v/>
      </c>
      <c r="Y246" s="23" t="str">
        <f>IF(ISNUMBER(AVERAGEIFS(Observed!Y$2:Y$10000,Observed!$A$2:$A$10000,$A246,Observed!$C$2:$C$10000,$C246)),AVERAGEIFS(Observed!Y$2:Y$10000,Observed!$A$2:$A$10000,$A246,Observed!$C$2:$C$10000,$C246),"")</f>
        <v/>
      </c>
      <c r="Z246" s="23" t="str">
        <f>IF(ISNUMBER(AVERAGEIFS(Observed!Z$2:Z$10000,Observed!$A$2:$A$10000,$A246,Observed!$C$2:$C$10000,$C246)),AVERAGEIFS(Observed!Z$2:Z$10000,Observed!$A$2:$A$10000,$A246,Observed!$C$2:$C$10000,$C246),"")</f>
        <v/>
      </c>
      <c r="AA246" s="23" t="str">
        <f>IF(ISNUMBER(AVERAGEIFS(Observed!AA$2:AA$10000,Observed!$A$2:$A$10000,$A246,Observed!$C$2:$C$10000,$C246)),AVERAGEIFS(Observed!AA$2:AA$10000,Observed!$A$2:$A$10000,$A246,Observed!$C$2:$C$10000,$C246),"")</f>
        <v/>
      </c>
      <c r="AB246" s="23" t="str">
        <f>IF(ISNUMBER(AVERAGEIFS(Observed!AB$2:AB$10000,Observed!$A$2:$A$10000,$A246,Observed!$C$2:$C$10000,$C246)),AVERAGEIFS(Observed!AB$2:AB$10000,Observed!$A$2:$A$10000,$A246,Observed!$C$2:$C$10000,$C246),"")</f>
        <v/>
      </c>
      <c r="AC246" s="23" t="str">
        <f>IF(ISNUMBER(AVERAGEIFS(Observed!AC$2:AC$10000,Observed!$A$2:$A$10000,$A246,Observed!$C$2:$C$10000,$C246)),AVERAGEIFS(Observed!AC$2:AC$10000,Observed!$A$2:$A$10000,$A246,Observed!$C$2:$C$10000,$C246),"")</f>
        <v/>
      </c>
      <c r="AD246" s="23">
        <f>IF(ISNUMBER(AVERAGEIFS(Observed!AD$2:AD$10000,Observed!$A$2:$A$10000,$A246,Observed!$C$2:$C$10000,$C246)),AVERAGEIFS(Observed!AD$2:AD$10000,Observed!$A$2:$A$10000,$A246,Observed!$C$2:$C$10000,$C246),"")</f>
        <v>16.55</v>
      </c>
      <c r="AE246" s="24">
        <f>IF(ISNUMBER(AVERAGEIFS(Observed!AE$2:AE$10000,Observed!$A$2:$A$10000,$A246,Observed!$C$2:$C$10000,$C246)),AVERAGEIFS(Observed!AE$2:AE$10000,Observed!$A$2:$A$10000,$A246,Observed!$C$2:$C$10000,$C246),"")</f>
        <v>2.6500000000000003E-2</v>
      </c>
      <c r="AF246" s="24">
        <f>IF(ISNUMBER(AVERAGEIFS(Observed!AF$2:AF$10000,Observed!$A$2:$A$10000,$A246,Observed!$C$2:$C$10000,$C246)),AVERAGEIFS(Observed!AF$2:AF$10000,Observed!$A$2:$A$10000,$A246,Observed!$C$2:$C$10000,$C246),"")</f>
        <v>2.6500000000000003E-2</v>
      </c>
      <c r="AG246" s="23" t="str">
        <f>IF(ISNUMBER(AVERAGEIFS(Observed!AG$2:AG$10000,Observed!$A$2:$A$10000,$A246,Observed!$C$2:$C$10000,$C246)),AVERAGEIFS(Observed!AG$2:AG$10000,Observed!$A$2:$A$10000,$A246,Observed!$C$2:$C$10000,$C246),"")</f>
        <v/>
      </c>
      <c r="AH246" s="23" t="str">
        <f>IF(ISNUMBER(AVERAGEIFS(Observed!AH$2:AH$10000,Observed!$A$2:$A$10000,$A246,Observed!$C$2:$C$10000,$C246)),AVERAGEIFS(Observed!AH$2:AH$10000,Observed!$A$2:$A$10000,$A246,Observed!$C$2:$C$10000,$C246),"")</f>
        <v/>
      </c>
      <c r="AI246" s="22" t="str">
        <f>IF(ISNUMBER(AVERAGEIFS(Observed!AI$2:AI$10000,Observed!$A$2:$A$10000,$A246,Observed!$C$2:$C$10000,$C246)),AVERAGEIFS(Observed!AI$2:AI$10000,Observed!$A$2:$A$10000,$A246,Observed!$C$2:$C$10000,$C246),"")</f>
        <v/>
      </c>
      <c r="AJ246" s="23" t="str">
        <f>IF(ISNUMBER(AVERAGEIFS(Observed!AJ$2:AJ$10000,Observed!$A$2:$A$10000,$A246,Observed!$C$2:$C$10000,$C246)),AVERAGEIFS(Observed!AJ$2:AJ$10000,Observed!$A$2:$A$10000,$A246,Observed!$C$2:$C$10000,$C246),"")</f>
        <v/>
      </c>
      <c r="AK246" s="23" t="str">
        <f>IF(ISNUMBER(AVERAGEIFS(Observed!AK$2:AK$10000,Observed!$A$2:$A$10000,$A246,Observed!$C$2:$C$10000,$C246)),AVERAGEIFS(Observed!AK$2:AK$10000,Observed!$A$2:$A$10000,$A246,Observed!$C$2:$C$10000,$C246),"")</f>
        <v/>
      </c>
      <c r="AL246" s="23" t="str">
        <f>IF(ISNUMBER(AVERAGEIFS(Observed!AL$2:AL$10000,Observed!$A$2:$A$10000,$A246,Observed!$C$2:$C$10000,$C246)),AVERAGEIFS(Observed!AL$2:AL$10000,Observed!$A$2:$A$10000,$A246,Observed!$C$2:$C$10000,$C246),"")</f>
        <v/>
      </c>
      <c r="AM246" s="23">
        <f>IF(ISNUMBER(AVERAGEIFS(Observed!AM$2:AM$10000,Observed!$A$2:$A$10000,$A246,Observed!$C$2:$C$10000,$C246)),AVERAGEIFS(Observed!AM$2:AM$10000,Observed!$A$2:$A$10000,$A246,Observed!$C$2:$C$10000,$C246),"")</f>
        <v>3.052</v>
      </c>
      <c r="AN246" s="23">
        <f>IF(ISNUMBER(AVERAGEIFS(Observed!AN$2:AN$10000,Observed!$A$2:$A$10000,$A246,Observed!$C$2:$C$10000,$C246)),AVERAGEIFS(Observed!AN$2:AN$10000,Observed!$A$2:$A$10000,$A246,Observed!$C$2:$C$10000,$C246),"")</f>
        <v>22.3005</v>
      </c>
      <c r="AO246" s="2">
        <f>COUNTIFS(Observed!$A$2:$A$10000,$A246,Observed!$C$2:$C$10000,$C246)</f>
        <v>2</v>
      </c>
      <c r="AP246" s="2">
        <f t="shared" si="4"/>
        <v>8</v>
      </c>
    </row>
    <row r="247" spans="1:42" x14ac:dyDescent="0.25">
      <c r="A247" t="s">
        <v>31</v>
      </c>
      <c r="B247" t="s">
        <v>30</v>
      </c>
      <c r="C247" s="20">
        <v>42172</v>
      </c>
      <c r="D247">
        <v>1</v>
      </c>
      <c r="E247" t="s">
        <v>54</v>
      </c>
      <c r="G247" s="25" t="s">
        <v>73</v>
      </c>
      <c r="H247" t="s">
        <v>40</v>
      </c>
      <c r="I247">
        <v>5</v>
      </c>
      <c r="J247" s="2" t="s">
        <v>20</v>
      </c>
      <c r="K247" s="22" t="str">
        <f>IF(ISNUMBER(AVERAGEIFS(Observed!K$2:K$10000,Observed!$A$2:$A$10000,$A247,Observed!$C$2:$C$10000,$C247)),AVERAGEIFS(Observed!K$2:K$10000,Observed!$A$2:$A$10000,$A247,Observed!$C$2:$C$10000,$C247),"")</f>
        <v/>
      </c>
      <c r="L247" s="23" t="str">
        <f>IF(ISNUMBER(AVERAGEIFS(Observed!L$2:L$10000,Observed!$A$2:$A$10000,$A247,Observed!$C$2:$C$10000,$C247)),AVERAGEIFS(Observed!L$2:L$10000,Observed!$A$2:$A$10000,$A247,Observed!$C$2:$C$10000,$C247),"")</f>
        <v/>
      </c>
      <c r="M247" s="23">
        <f>IF(ISNUMBER(AVERAGEIFS(Observed!M$2:M$10000,Observed!$A$2:$A$10000,$A247,Observed!$C$2:$C$10000,$C247)),AVERAGEIFS(Observed!M$2:M$10000,Observed!$A$2:$A$10000,$A247,Observed!$C$2:$C$10000,$C247),"")</f>
        <v>59.155000000000001</v>
      </c>
      <c r="N247" s="23">
        <f>IF(ISNUMBER(AVERAGEIFS(Observed!N$2:N$10000,Observed!$A$2:$A$10000,$A247,Observed!$C$2:$C$10000,$C247)),AVERAGEIFS(Observed!N$2:N$10000,Observed!$A$2:$A$10000,$A247,Observed!$C$2:$C$10000,$C247),"")</f>
        <v>59.155000000000001</v>
      </c>
      <c r="O247" s="23">
        <f>IF(ISNUMBER(AVERAGEIFS(Observed!O$2:O$10000,Observed!$A$2:$A$10000,$A247,Observed!$C$2:$C$10000,$C247)),AVERAGEIFS(Observed!O$2:O$10000,Observed!$A$2:$A$10000,$A247,Observed!$C$2:$C$10000,$C247),"")</f>
        <v>656.21500000000003</v>
      </c>
      <c r="P247" s="24" t="str">
        <f>IF(ISNUMBER(AVERAGEIFS(Observed!P$2:P$10000,Observed!$A$2:$A$10000,$A247,Observed!$C$2:$C$10000,$C247)),AVERAGEIFS(Observed!P$2:P$10000,Observed!$A$2:$A$10000,$A247,Observed!$C$2:$C$10000,$C247),"")</f>
        <v/>
      </c>
      <c r="Q247" s="24" t="str">
        <f>IF(ISNUMBER(AVERAGEIFS(Observed!Q$2:Q$10000,Observed!$A$2:$A$10000,$A247,Observed!$C$2:$C$10000,$C247)),AVERAGEIFS(Observed!Q$2:Q$10000,Observed!$A$2:$A$10000,$A247,Observed!$C$2:$C$10000,$C247),"")</f>
        <v/>
      </c>
      <c r="R247" s="24" t="str">
        <f>IF(ISNUMBER(AVERAGEIFS(Observed!R$2:R$10000,Observed!$A$2:$A$10000,$A247,Observed!$C$2:$C$10000,$C247)),AVERAGEIFS(Observed!R$2:R$10000,Observed!$A$2:$A$10000,$A247,Observed!$C$2:$C$10000,$C247),"")</f>
        <v/>
      </c>
      <c r="S247" s="22" t="str">
        <f>IF(ISNUMBER(AVERAGEIFS(Observed!S$2:S$10000,Observed!$A$2:$A$10000,$A247,Observed!$C$2:$C$10000,$C247)),AVERAGEIFS(Observed!S$2:S$10000,Observed!$A$2:$A$10000,$A247,Observed!$C$2:$C$10000,$C247),"")</f>
        <v/>
      </c>
      <c r="T247" s="23" t="str">
        <f>IF(ISNUMBER(AVERAGEIFS(Observed!T$2:T$10000,Observed!$A$2:$A$10000,$A247,Observed!$C$2:$C$10000,$C247)),AVERAGEIFS(Observed!T$2:T$10000,Observed!$A$2:$A$10000,$A247,Observed!$C$2:$C$10000,$C247),"")</f>
        <v/>
      </c>
      <c r="U247" s="23" t="str">
        <f>IF(ISNUMBER(AVERAGEIFS(Observed!U$2:U$10000,Observed!$A$2:$A$10000,$A247,Observed!$C$2:$C$10000,$C247)),AVERAGEIFS(Observed!U$2:U$10000,Observed!$A$2:$A$10000,$A247,Observed!$C$2:$C$10000,$C247),"")</f>
        <v/>
      </c>
      <c r="V247" s="23" t="str">
        <f>IF(ISNUMBER(AVERAGEIFS(Observed!V$2:V$10000,Observed!$A$2:$A$10000,$A247,Observed!$C$2:$C$10000,$C247)),AVERAGEIFS(Observed!V$2:V$10000,Observed!$A$2:$A$10000,$A247,Observed!$C$2:$C$10000,$C247),"")</f>
        <v/>
      </c>
      <c r="W247" s="23" t="str">
        <f>IF(ISNUMBER(AVERAGEIFS(Observed!W$2:W$10000,Observed!$A$2:$A$10000,$A247,Observed!$C$2:$C$10000,$C247)),AVERAGEIFS(Observed!W$2:W$10000,Observed!$A$2:$A$10000,$A247,Observed!$C$2:$C$10000,$C247),"")</f>
        <v/>
      </c>
      <c r="X247" s="23" t="str">
        <f>IF(ISNUMBER(AVERAGEIFS(Observed!X$2:X$10000,Observed!$A$2:$A$10000,$A247,Observed!$C$2:$C$10000,$C247)),AVERAGEIFS(Observed!X$2:X$10000,Observed!$A$2:$A$10000,$A247,Observed!$C$2:$C$10000,$C247),"")</f>
        <v/>
      </c>
      <c r="Y247" s="23" t="str">
        <f>IF(ISNUMBER(AVERAGEIFS(Observed!Y$2:Y$10000,Observed!$A$2:$A$10000,$A247,Observed!$C$2:$C$10000,$C247)),AVERAGEIFS(Observed!Y$2:Y$10000,Observed!$A$2:$A$10000,$A247,Observed!$C$2:$C$10000,$C247),"")</f>
        <v/>
      </c>
      <c r="Z247" s="23" t="str">
        <f>IF(ISNUMBER(AVERAGEIFS(Observed!Z$2:Z$10000,Observed!$A$2:$A$10000,$A247,Observed!$C$2:$C$10000,$C247)),AVERAGEIFS(Observed!Z$2:Z$10000,Observed!$A$2:$A$10000,$A247,Observed!$C$2:$C$10000,$C247),"")</f>
        <v/>
      </c>
      <c r="AA247" s="23" t="str">
        <f>IF(ISNUMBER(AVERAGEIFS(Observed!AA$2:AA$10000,Observed!$A$2:$A$10000,$A247,Observed!$C$2:$C$10000,$C247)),AVERAGEIFS(Observed!AA$2:AA$10000,Observed!$A$2:$A$10000,$A247,Observed!$C$2:$C$10000,$C247),"")</f>
        <v/>
      </c>
      <c r="AB247" s="23" t="str">
        <f>IF(ISNUMBER(AVERAGEIFS(Observed!AB$2:AB$10000,Observed!$A$2:$A$10000,$A247,Observed!$C$2:$C$10000,$C247)),AVERAGEIFS(Observed!AB$2:AB$10000,Observed!$A$2:$A$10000,$A247,Observed!$C$2:$C$10000,$C247),"")</f>
        <v/>
      </c>
      <c r="AC247" s="23" t="str">
        <f>IF(ISNUMBER(AVERAGEIFS(Observed!AC$2:AC$10000,Observed!$A$2:$A$10000,$A247,Observed!$C$2:$C$10000,$C247)),AVERAGEIFS(Observed!AC$2:AC$10000,Observed!$A$2:$A$10000,$A247,Observed!$C$2:$C$10000,$C247),"")</f>
        <v/>
      </c>
      <c r="AD247" s="23">
        <f>IF(ISNUMBER(AVERAGEIFS(Observed!AD$2:AD$10000,Observed!$A$2:$A$10000,$A247,Observed!$C$2:$C$10000,$C247)),AVERAGEIFS(Observed!AD$2:AD$10000,Observed!$A$2:$A$10000,$A247,Observed!$C$2:$C$10000,$C247),"")</f>
        <v>16.399999999999999</v>
      </c>
      <c r="AE247" s="24">
        <f>IF(ISNUMBER(AVERAGEIFS(Observed!AE$2:AE$10000,Observed!$A$2:$A$10000,$A247,Observed!$C$2:$C$10000,$C247)),AVERAGEIFS(Observed!AE$2:AE$10000,Observed!$A$2:$A$10000,$A247,Observed!$C$2:$C$10000,$C247),"")</f>
        <v>2.6500000000000003E-2</v>
      </c>
      <c r="AF247" s="24">
        <f>IF(ISNUMBER(AVERAGEIFS(Observed!AF$2:AF$10000,Observed!$A$2:$A$10000,$A247,Observed!$C$2:$C$10000,$C247)),AVERAGEIFS(Observed!AF$2:AF$10000,Observed!$A$2:$A$10000,$A247,Observed!$C$2:$C$10000,$C247),"")</f>
        <v>2.6500000000000003E-2</v>
      </c>
      <c r="AG247" s="23" t="str">
        <f>IF(ISNUMBER(AVERAGEIFS(Observed!AG$2:AG$10000,Observed!$A$2:$A$10000,$A247,Observed!$C$2:$C$10000,$C247)),AVERAGEIFS(Observed!AG$2:AG$10000,Observed!$A$2:$A$10000,$A247,Observed!$C$2:$C$10000,$C247),"")</f>
        <v/>
      </c>
      <c r="AH247" s="23" t="str">
        <f>IF(ISNUMBER(AVERAGEIFS(Observed!AH$2:AH$10000,Observed!$A$2:$A$10000,$A247,Observed!$C$2:$C$10000,$C247)),AVERAGEIFS(Observed!AH$2:AH$10000,Observed!$A$2:$A$10000,$A247,Observed!$C$2:$C$10000,$C247),"")</f>
        <v/>
      </c>
      <c r="AI247" s="22" t="str">
        <f>IF(ISNUMBER(AVERAGEIFS(Observed!AI$2:AI$10000,Observed!$A$2:$A$10000,$A247,Observed!$C$2:$C$10000,$C247)),AVERAGEIFS(Observed!AI$2:AI$10000,Observed!$A$2:$A$10000,$A247,Observed!$C$2:$C$10000,$C247),"")</f>
        <v/>
      </c>
      <c r="AJ247" s="23" t="str">
        <f>IF(ISNUMBER(AVERAGEIFS(Observed!AJ$2:AJ$10000,Observed!$A$2:$A$10000,$A247,Observed!$C$2:$C$10000,$C247)),AVERAGEIFS(Observed!AJ$2:AJ$10000,Observed!$A$2:$A$10000,$A247,Observed!$C$2:$C$10000,$C247),"")</f>
        <v/>
      </c>
      <c r="AK247" s="23" t="str">
        <f>IF(ISNUMBER(AVERAGEIFS(Observed!AK$2:AK$10000,Observed!$A$2:$A$10000,$A247,Observed!$C$2:$C$10000,$C247)),AVERAGEIFS(Observed!AK$2:AK$10000,Observed!$A$2:$A$10000,$A247,Observed!$C$2:$C$10000,$C247),"")</f>
        <v/>
      </c>
      <c r="AL247" s="23" t="str">
        <f>IF(ISNUMBER(AVERAGEIFS(Observed!AL$2:AL$10000,Observed!$A$2:$A$10000,$A247,Observed!$C$2:$C$10000,$C247)),AVERAGEIFS(Observed!AL$2:AL$10000,Observed!$A$2:$A$10000,$A247,Observed!$C$2:$C$10000,$C247),"")</f>
        <v/>
      </c>
      <c r="AM247" s="23">
        <f>IF(ISNUMBER(AVERAGEIFS(Observed!AM$2:AM$10000,Observed!$A$2:$A$10000,$A247,Observed!$C$2:$C$10000,$C247)),AVERAGEIFS(Observed!AM$2:AM$10000,Observed!$A$2:$A$10000,$A247,Observed!$C$2:$C$10000,$C247),"")</f>
        <v>1.5714999999999999</v>
      </c>
      <c r="AN247" s="23">
        <f>IF(ISNUMBER(AVERAGEIFS(Observed!AN$2:AN$10000,Observed!$A$2:$A$10000,$A247,Observed!$C$2:$C$10000,$C247)),AVERAGEIFS(Observed!AN$2:AN$10000,Observed!$A$2:$A$10000,$A247,Observed!$C$2:$C$10000,$C247),"")</f>
        <v>17.855499999999999</v>
      </c>
      <c r="AO247" s="2">
        <f>COUNTIFS(Observed!$A$2:$A$10000,$A247,Observed!$C$2:$C$10000,$C247)</f>
        <v>2</v>
      </c>
      <c r="AP247" s="2">
        <f t="shared" si="4"/>
        <v>8</v>
      </c>
    </row>
    <row r="248" spans="1:42" x14ac:dyDescent="0.25">
      <c r="A248" t="s">
        <v>34</v>
      </c>
      <c r="B248" t="s">
        <v>30</v>
      </c>
      <c r="C248" s="20">
        <v>42191</v>
      </c>
      <c r="D248">
        <v>1</v>
      </c>
      <c r="E248" t="s">
        <v>56</v>
      </c>
      <c r="G248" s="25" t="s">
        <v>75</v>
      </c>
      <c r="H248" t="s">
        <v>40</v>
      </c>
      <c r="I248">
        <v>5</v>
      </c>
      <c r="J248" s="2" t="s">
        <v>36</v>
      </c>
      <c r="K248" s="22">
        <f>IF(ISNUMBER(AVERAGEIFS(Observed!K$2:K$10000,Observed!$A$2:$A$10000,$A248,Observed!$C$2:$C$10000,$C248)),AVERAGEIFS(Observed!K$2:K$10000,Observed!$A$2:$A$10000,$A248,Observed!$C$2:$C$10000,$C248),"")</f>
        <v>1028.4000000000001</v>
      </c>
      <c r="L248" s="23">
        <f>IF(ISNUMBER(AVERAGEIFS(Observed!L$2:L$10000,Observed!$A$2:$A$10000,$A248,Observed!$C$2:$C$10000,$C248)),AVERAGEIFS(Observed!L$2:L$10000,Observed!$A$2:$A$10000,$A248,Observed!$C$2:$C$10000,$C248),"")</f>
        <v>102.84</v>
      </c>
      <c r="M248" s="23" t="str">
        <f>IF(ISNUMBER(AVERAGEIFS(Observed!M$2:M$10000,Observed!$A$2:$A$10000,$A248,Observed!$C$2:$C$10000,$C248)),AVERAGEIFS(Observed!M$2:M$10000,Observed!$A$2:$A$10000,$A248,Observed!$C$2:$C$10000,$C248),"")</f>
        <v/>
      </c>
      <c r="N248" s="23" t="str">
        <f>IF(ISNUMBER(AVERAGEIFS(Observed!N$2:N$10000,Observed!$A$2:$A$10000,$A248,Observed!$C$2:$C$10000,$C248)),AVERAGEIFS(Observed!N$2:N$10000,Observed!$A$2:$A$10000,$A248,Observed!$C$2:$C$10000,$C248),"")</f>
        <v/>
      </c>
      <c r="O248" s="23" t="str">
        <f>IF(ISNUMBER(AVERAGEIFS(Observed!O$2:O$10000,Observed!$A$2:$A$10000,$A248,Observed!$C$2:$C$10000,$C248)),AVERAGEIFS(Observed!O$2:O$10000,Observed!$A$2:$A$10000,$A248,Observed!$C$2:$C$10000,$C248),"")</f>
        <v/>
      </c>
      <c r="P248" s="24" t="str">
        <f>IF(ISNUMBER(AVERAGEIFS(Observed!P$2:P$10000,Observed!$A$2:$A$10000,$A248,Observed!$C$2:$C$10000,$C248)),AVERAGEIFS(Observed!P$2:P$10000,Observed!$A$2:$A$10000,$A248,Observed!$C$2:$C$10000,$C248),"")</f>
        <v/>
      </c>
      <c r="Q248" s="24" t="str">
        <f>IF(ISNUMBER(AVERAGEIFS(Observed!Q$2:Q$10000,Observed!$A$2:$A$10000,$A248,Observed!$C$2:$C$10000,$C248)),AVERAGEIFS(Observed!Q$2:Q$10000,Observed!$A$2:$A$10000,$A248,Observed!$C$2:$C$10000,$C248),"")</f>
        <v/>
      </c>
      <c r="R248" s="24" t="str">
        <f>IF(ISNUMBER(AVERAGEIFS(Observed!R$2:R$10000,Observed!$A$2:$A$10000,$A248,Observed!$C$2:$C$10000,$C248)),AVERAGEIFS(Observed!R$2:R$10000,Observed!$A$2:$A$10000,$A248,Observed!$C$2:$C$10000,$C248),"")</f>
        <v/>
      </c>
      <c r="S248" s="22" t="str">
        <f>IF(ISNUMBER(AVERAGEIFS(Observed!S$2:S$10000,Observed!$A$2:$A$10000,$A248,Observed!$C$2:$C$10000,$C248)),AVERAGEIFS(Observed!S$2:S$10000,Observed!$A$2:$A$10000,$A248,Observed!$C$2:$C$10000,$C248),"")</f>
        <v/>
      </c>
      <c r="T248" s="23" t="str">
        <f>IF(ISNUMBER(AVERAGEIFS(Observed!T$2:T$10000,Observed!$A$2:$A$10000,$A248,Observed!$C$2:$C$10000,$C248)),AVERAGEIFS(Observed!T$2:T$10000,Observed!$A$2:$A$10000,$A248,Observed!$C$2:$C$10000,$C248),"")</f>
        <v/>
      </c>
      <c r="U248" s="23" t="str">
        <f>IF(ISNUMBER(AVERAGEIFS(Observed!U$2:U$10000,Observed!$A$2:$A$10000,$A248,Observed!$C$2:$C$10000,$C248)),AVERAGEIFS(Observed!U$2:U$10000,Observed!$A$2:$A$10000,$A248,Observed!$C$2:$C$10000,$C248),"")</f>
        <v/>
      </c>
      <c r="V248" s="23" t="str">
        <f>IF(ISNUMBER(AVERAGEIFS(Observed!V$2:V$10000,Observed!$A$2:$A$10000,$A248,Observed!$C$2:$C$10000,$C248)),AVERAGEIFS(Observed!V$2:V$10000,Observed!$A$2:$A$10000,$A248,Observed!$C$2:$C$10000,$C248),"")</f>
        <v/>
      </c>
      <c r="W248" s="23" t="str">
        <f>IF(ISNUMBER(AVERAGEIFS(Observed!W$2:W$10000,Observed!$A$2:$A$10000,$A248,Observed!$C$2:$C$10000,$C248)),AVERAGEIFS(Observed!W$2:W$10000,Observed!$A$2:$A$10000,$A248,Observed!$C$2:$C$10000,$C248),"")</f>
        <v/>
      </c>
      <c r="X248" s="23" t="str">
        <f>IF(ISNUMBER(AVERAGEIFS(Observed!X$2:X$10000,Observed!$A$2:$A$10000,$A248,Observed!$C$2:$C$10000,$C248)),AVERAGEIFS(Observed!X$2:X$10000,Observed!$A$2:$A$10000,$A248,Observed!$C$2:$C$10000,$C248),"")</f>
        <v/>
      </c>
      <c r="Y248" s="23" t="str">
        <f>IF(ISNUMBER(AVERAGEIFS(Observed!Y$2:Y$10000,Observed!$A$2:$A$10000,$A248,Observed!$C$2:$C$10000,$C248)),AVERAGEIFS(Observed!Y$2:Y$10000,Observed!$A$2:$A$10000,$A248,Observed!$C$2:$C$10000,$C248),"")</f>
        <v/>
      </c>
      <c r="Z248" s="23" t="str">
        <f>IF(ISNUMBER(AVERAGEIFS(Observed!Z$2:Z$10000,Observed!$A$2:$A$10000,$A248,Observed!$C$2:$C$10000,$C248)),AVERAGEIFS(Observed!Z$2:Z$10000,Observed!$A$2:$A$10000,$A248,Observed!$C$2:$C$10000,$C248),"")</f>
        <v/>
      </c>
      <c r="AA248" s="23" t="str">
        <f>IF(ISNUMBER(AVERAGEIFS(Observed!AA$2:AA$10000,Observed!$A$2:$A$10000,$A248,Observed!$C$2:$C$10000,$C248)),AVERAGEIFS(Observed!AA$2:AA$10000,Observed!$A$2:$A$10000,$A248,Observed!$C$2:$C$10000,$C248),"")</f>
        <v/>
      </c>
      <c r="AB248" s="23" t="str">
        <f>IF(ISNUMBER(AVERAGEIFS(Observed!AB$2:AB$10000,Observed!$A$2:$A$10000,$A248,Observed!$C$2:$C$10000,$C248)),AVERAGEIFS(Observed!AB$2:AB$10000,Observed!$A$2:$A$10000,$A248,Observed!$C$2:$C$10000,$C248),"")</f>
        <v/>
      </c>
      <c r="AC248" s="23" t="str">
        <f>IF(ISNUMBER(AVERAGEIFS(Observed!AC$2:AC$10000,Observed!$A$2:$A$10000,$A248,Observed!$C$2:$C$10000,$C248)),AVERAGEIFS(Observed!AC$2:AC$10000,Observed!$A$2:$A$10000,$A248,Observed!$C$2:$C$10000,$C248),"")</f>
        <v/>
      </c>
      <c r="AD248" s="23">
        <f>IF(ISNUMBER(AVERAGEIFS(Observed!AD$2:AD$10000,Observed!$A$2:$A$10000,$A248,Observed!$C$2:$C$10000,$C248)),AVERAGEIFS(Observed!AD$2:AD$10000,Observed!$A$2:$A$10000,$A248,Observed!$C$2:$C$10000,$C248),"")</f>
        <v>28.85</v>
      </c>
      <c r="AE248" s="24">
        <f>IF(ISNUMBER(AVERAGEIFS(Observed!AE$2:AE$10000,Observed!$A$2:$A$10000,$A248,Observed!$C$2:$C$10000,$C248)),AVERAGEIFS(Observed!AE$2:AE$10000,Observed!$A$2:$A$10000,$A248,Observed!$C$2:$C$10000,$C248),"")</f>
        <v>4.65E-2</v>
      </c>
      <c r="AF248" s="24">
        <f>IF(ISNUMBER(AVERAGEIFS(Observed!AF$2:AF$10000,Observed!$A$2:$A$10000,$A248,Observed!$C$2:$C$10000,$C248)),AVERAGEIFS(Observed!AF$2:AF$10000,Observed!$A$2:$A$10000,$A248,Observed!$C$2:$C$10000,$C248),"")</f>
        <v>4.65E-2</v>
      </c>
      <c r="AG248" s="23" t="str">
        <f>IF(ISNUMBER(AVERAGEIFS(Observed!AG$2:AG$10000,Observed!$A$2:$A$10000,$A248,Observed!$C$2:$C$10000,$C248)),AVERAGEIFS(Observed!AG$2:AG$10000,Observed!$A$2:$A$10000,$A248,Observed!$C$2:$C$10000,$C248),"")</f>
        <v/>
      </c>
      <c r="AH248" s="23" t="str">
        <f>IF(ISNUMBER(AVERAGEIFS(Observed!AH$2:AH$10000,Observed!$A$2:$A$10000,$A248,Observed!$C$2:$C$10000,$C248)),AVERAGEIFS(Observed!AH$2:AH$10000,Observed!$A$2:$A$10000,$A248,Observed!$C$2:$C$10000,$C248),"")</f>
        <v/>
      </c>
      <c r="AI248" s="22" t="str">
        <f>IF(ISNUMBER(AVERAGEIFS(Observed!AI$2:AI$10000,Observed!$A$2:$A$10000,$A248,Observed!$C$2:$C$10000,$C248)),AVERAGEIFS(Observed!AI$2:AI$10000,Observed!$A$2:$A$10000,$A248,Observed!$C$2:$C$10000,$C248),"")</f>
        <v/>
      </c>
      <c r="AJ248" s="23" t="str">
        <f>IF(ISNUMBER(AVERAGEIFS(Observed!AJ$2:AJ$10000,Observed!$A$2:$A$10000,$A248,Observed!$C$2:$C$10000,$C248)),AVERAGEIFS(Observed!AJ$2:AJ$10000,Observed!$A$2:$A$10000,$A248,Observed!$C$2:$C$10000,$C248),"")</f>
        <v/>
      </c>
      <c r="AK248" s="23" t="str">
        <f>IF(ISNUMBER(AVERAGEIFS(Observed!AK$2:AK$10000,Observed!$A$2:$A$10000,$A248,Observed!$C$2:$C$10000,$C248)),AVERAGEIFS(Observed!AK$2:AK$10000,Observed!$A$2:$A$10000,$A248,Observed!$C$2:$C$10000,$C248),"")</f>
        <v/>
      </c>
      <c r="AL248" s="23" t="str">
        <f>IF(ISNUMBER(AVERAGEIFS(Observed!AL$2:AL$10000,Observed!$A$2:$A$10000,$A248,Observed!$C$2:$C$10000,$C248)),AVERAGEIFS(Observed!AL$2:AL$10000,Observed!$A$2:$A$10000,$A248,Observed!$C$2:$C$10000,$C248),"")</f>
        <v/>
      </c>
      <c r="AM248" s="23" t="str">
        <f>IF(ISNUMBER(AVERAGEIFS(Observed!AM$2:AM$10000,Observed!$A$2:$A$10000,$A248,Observed!$C$2:$C$10000,$C248)),AVERAGEIFS(Observed!AM$2:AM$10000,Observed!$A$2:$A$10000,$A248,Observed!$C$2:$C$10000,$C248),"")</f>
        <v/>
      </c>
      <c r="AN248" s="23" t="str">
        <f>IF(ISNUMBER(AVERAGEIFS(Observed!AN$2:AN$10000,Observed!$A$2:$A$10000,$A248,Observed!$C$2:$C$10000,$C248)),AVERAGEIFS(Observed!AN$2:AN$10000,Observed!$A$2:$A$10000,$A248,Observed!$C$2:$C$10000,$C248),"")</f>
        <v/>
      </c>
      <c r="AO248" s="2">
        <f>COUNTIFS(Observed!$A$2:$A$10000,$A248,Observed!$C$2:$C$10000,$C248)</f>
        <v>2</v>
      </c>
      <c r="AP248" s="2">
        <f t="shared" si="4"/>
        <v>4</v>
      </c>
    </row>
    <row r="249" spans="1:42" x14ac:dyDescent="0.25">
      <c r="A249" t="s">
        <v>33</v>
      </c>
      <c r="B249" t="s">
        <v>30</v>
      </c>
      <c r="C249" s="20">
        <v>42191</v>
      </c>
      <c r="D249">
        <v>1</v>
      </c>
      <c r="E249" t="s">
        <v>58</v>
      </c>
      <c r="G249" s="25" t="s">
        <v>75</v>
      </c>
      <c r="H249" t="s">
        <v>40</v>
      </c>
      <c r="I249">
        <v>5</v>
      </c>
      <c r="J249" s="2" t="s">
        <v>36</v>
      </c>
      <c r="K249" s="22">
        <f>IF(ISNUMBER(AVERAGEIFS(Observed!K$2:K$10000,Observed!$A$2:$A$10000,$A249,Observed!$C$2:$C$10000,$C249)),AVERAGEIFS(Observed!K$2:K$10000,Observed!$A$2:$A$10000,$A249,Observed!$C$2:$C$10000,$C249),"")</f>
        <v>906.2</v>
      </c>
      <c r="L249" s="23">
        <f>IF(ISNUMBER(AVERAGEIFS(Observed!L$2:L$10000,Observed!$A$2:$A$10000,$A249,Observed!$C$2:$C$10000,$C249)),AVERAGEIFS(Observed!L$2:L$10000,Observed!$A$2:$A$10000,$A249,Observed!$C$2:$C$10000,$C249),"")</f>
        <v>90.62</v>
      </c>
      <c r="M249" s="23" t="str">
        <f>IF(ISNUMBER(AVERAGEIFS(Observed!M$2:M$10000,Observed!$A$2:$A$10000,$A249,Observed!$C$2:$C$10000,$C249)),AVERAGEIFS(Observed!M$2:M$10000,Observed!$A$2:$A$10000,$A249,Observed!$C$2:$C$10000,$C249),"")</f>
        <v/>
      </c>
      <c r="N249" s="23" t="str">
        <f>IF(ISNUMBER(AVERAGEIFS(Observed!N$2:N$10000,Observed!$A$2:$A$10000,$A249,Observed!$C$2:$C$10000,$C249)),AVERAGEIFS(Observed!N$2:N$10000,Observed!$A$2:$A$10000,$A249,Observed!$C$2:$C$10000,$C249),"")</f>
        <v/>
      </c>
      <c r="O249" s="23" t="str">
        <f>IF(ISNUMBER(AVERAGEIFS(Observed!O$2:O$10000,Observed!$A$2:$A$10000,$A249,Observed!$C$2:$C$10000,$C249)),AVERAGEIFS(Observed!O$2:O$10000,Observed!$A$2:$A$10000,$A249,Observed!$C$2:$C$10000,$C249),"")</f>
        <v/>
      </c>
      <c r="P249" s="24" t="str">
        <f>IF(ISNUMBER(AVERAGEIFS(Observed!P$2:P$10000,Observed!$A$2:$A$10000,$A249,Observed!$C$2:$C$10000,$C249)),AVERAGEIFS(Observed!P$2:P$10000,Observed!$A$2:$A$10000,$A249,Observed!$C$2:$C$10000,$C249),"")</f>
        <v/>
      </c>
      <c r="Q249" s="24" t="str">
        <f>IF(ISNUMBER(AVERAGEIFS(Observed!Q$2:Q$10000,Observed!$A$2:$A$10000,$A249,Observed!$C$2:$C$10000,$C249)),AVERAGEIFS(Observed!Q$2:Q$10000,Observed!$A$2:$A$10000,$A249,Observed!$C$2:$C$10000,$C249),"")</f>
        <v/>
      </c>
      <c r="R249" s="24" t="str">
        <f>IF(ISNUMBER(AVERAGEIFS(Observed!R$2:R$10000,Observed!$A$2:$A$10000,$A249,Observed!$C$2:$C$10000,$C249)),AVERAGEIFS(Observed!R$2:R$10000,Observed!$A$2:$A$10000,$A249,Observed!$C$2:$C$10000,$C249),"")</f>
        <v/>
      </c>
      <c r="S249" s="22" t="str">
        <f>IF(ISNUMBER(AVERAGEIFS(Observed!S$2:S$10000,Observed!$A$2:$A$10000,$A249,Observed!$C$2:$C$10000,$C249)),AVERAGEIFS(Observed!S$2:S$10000,Observed!$A$2:$A$10000,$A249,Observed!$C$2:$C$10000,$C249),"")</f>
        <v/>
      </c>
      <c r="T249" s="23" t="str">
        <f>IF(ISNUMBER(AVERAGEIFS(Observed!T$2:T$10000,Observed!$A$2:$A$10000,$A249,Observed!$C$2:$C$10000,$C249)),AVERAGEIFS(Observed!T$2:T$10000,Observed!$A$2:$A$10000,$A249,Observed!$C$2:$C$10000,$C249),"")</f>
        <v/>
      </c>
      <c r="U249" s="23" t="str">
        <f>IF(ISNUMBER(AVERAGEIFS(Observed!U$2:U$10000,Observed!$A$2:$A$10000,$A249,Observed!$C$2:$C$10000,$C249)),AVERAGEIFS(Observed!U$2:U$10000,Observed!$A$2:$A$10000,$A249,Observed!$C$2:$C$10000,$C249),"")</f>
        <v/>
      </c>
      <c r="V249" s="23" t="str">
        <f>IF(ISNUMBER(AVERAGEIFS(Observed!V$2:V$10000,Observed!$A$2:$A$10000,$A249,Observed!$C$2:$C$10000,$C249)),AVERAGEIFS(Observed!V$2:V$10000,Observed!$A$2:$A$10000,$A249,Observed!$C$2:$C$10000,$C249),"")</f>
        <v/>
      </c>
      <c r="W249" s="23" t="str">
        <f>IF(ISNUMBER(AVERAGEIFS(Observed!W$2:W$10000,Observed!$A$2:$A$10000,$A249,Observed!$C$2:$C$10000,$C249)),AVERAGEIFS(Observed!W$2:W$10000,Observed!$A$2:$A$10000,$A249,Observed!$C$2:$C$10000,$C249),"")</f>
        <v/>
      </c>
      <c r="X249" s="23" t="str">
        <f>IF(ISNUMBER(AVERAGEIFS(Observed!X$2:X$10000,Observed!$A$2:$A$10000,$A249,Observed!$C$2:$C$10000,$C249)),AVERAGEIFS(Observed!X$2:X$10000,Observed!$A$2:$A$10000,$A249,Observed!$C$2:$C$10000,$C249),"")</f>
        <v/>
      </c>
      <c r="Y249" s="23" t="str">
        <f>IF(ISNUMBER(AVERAGEIFS(Observed!Y$2:Y$10000,Observed!$A$2:$A$10000,$A249,Observed!$C$2:$C$10000,$C249)),AVERAGEIFS(Observed!Y$2:Y$10000,Observed!$A$2:$A$10000,$A249,Observed!$C$2:$C$10000,$C249),"")</f>
        <v/>
      </c>
      <c r="Z249" s="23" t="str">
        <f>IF(ISNUMBER(AVERAGEIFS(Observed!Z$2:Z$10000,Observed!$A$2:$A$10000,$A249,Observed!$C$2:$C$10000,$C249)),AVERAGEIFS(Observed!Z$2:Z$10000,Observed!$A$2:$A$10000,$A249,Observed!$C$2:$C$10000,$C249),"")</f>
        <v/>
      </c>
      <c r="AA249" s="23" t="str">
        <f>IF(ISNUMBER(AVERAGEIFS(Observed!AA$2:AA$10000,Observed!$A$2:$A$10000,$A249,Observed!$C$2:$C$10000,$C249)),AVERAGEIFS(Observed!AA$2:AA$10000,Observed!$A$2:$A$10000,$A249,Observed!$C$2:$C$10000,$C249),"")</f>
        <v/>
      </c>
      <c r="AB249" s="23" t="str">
        <f>IF(ISNUMBER(AVERAGEIFS(Observed!AB$2:AB$10000,Observed!$A$2:$A$10000,$A249,Observed!$C$2:$C$10000,$C249)),AVERAGEIFS(Observed!AB$2:AB$10000,Observed!$A$2:$A$10000,$A249,Observed!$C$2:$C$10000,$C249),"")</f>
        <v/>
      </c>
      <c r="AC249" s="23" t="str">
        <f>IF(ISNUMBER(AVERAGEIFS(Observed!AC$2:AC$10000,Observed!$A$2:$A$10000,$A249,Observed!$C$2:$C$10000,$C249)),AVERAGEIFS(Observed!AC$2:AC$10000,Observed!$A$2:$A$10000,$A249,Observed!$C$2:$C$10000,$C249),"")</f>
        <v/>
      </c>
      <c r="AD249" s="23">
        <f>IF(ISNUMBER(AVERAGEIFS(Observed!AD$2:AD$10000,Observed!$A$2:$A$10000,$A249,Observed!$C$2:$C$10000,$C249)),AVERAGEIFS(Observed!AD$2:AD$10000,Observed!$A$2:$A$10000,$A249,Observed!$C$2:$C$10000,$C249),"")</f>
        <v>19.649999999999999</v>
      </c>
      <c r="AE249" s="24">
        <f>IF(ISNUMBER(AVERAGEIFS(Observed!AE$2:AE$10000,Observed!$A$2:$A$10000,$A249,Observed!$C$2:$C$10000,$C249)),AVERAGEIFS(Observed!AE$2:AE$10000,Observed!$A$2:$A$10000,$A249,Observed!$C$2:$C$10000,$C249),"")</f>
        <v>3.15E-2</v>
      </c>
      <c r="AF249" s="24">
        <f>IF(ISNUMBER(AVERAGEIFS(Observed!AF$2:AF$10000,Observed!$A$2:$A$10000,$A249,Observed!$C$2:$C$10000,$C249)),AVERAGEIFS(Observed!AF$2:AF$10000,Observed!$A$2:$A$10000,$A249,Observed!$C$2:$C$10000,$C249),"")</f>
        <v>3.15E-2</v>
      </c>
      <c r="AG249" s="23" t="str">
        <f>IF(ISNUMBER(AVERAGEIFS(Observed!AG$2:AG$10000,Observed!$A$2:$A$10000,$A249,Observed!$C$2:$C$10000,$C249)),AVERAGEIFS(Observed!AG$2:AG$10000,Observed!$A$2:$A$10000,$A249,Observed!$C$2:$C$10000,$C249),"")</f>
        <v/>
      </c>
      <c r="AH249" s="23" t="str">
        <f>IF(ISNUMBER(AVERAGEIFS(Observed!AH$2:AH$10000,Observed!$A$2:$A$10000,$A249,Observed!$C$2:$C$10000,$C249)),AVERAGEIFS(Observed!AH$2:AH$10000,Observed!$A$2:$A$10000,$A249,Observed!$C$2:$C$10000,$C249),"")</f>
        <v/>
      </c>
      <c r="AI249" s="22" t="str">
        <f>IF(ISNUMBER(AVERAGEIFS(Observed!AI$2:AI$10000,Observed!$A$2:$A$10000,$A249,Observed!$C$2:$C$10000,$C249)),AVERAGEIFS(Observed!AI$2:AI$10000,Observed!$A$2:$A$10000,$A249,Observed!$C$2:$C$10000,$C249),"")</f>
        <v/>
      </c>
      <c r="AJ249" s="23" t="str">
        <f>IF(ISNUMBER(AVERAGEIFS(Observed!AJ$2:AJ$10000,Observed!$A$2:$A$10000,$A249,Observed!$C$2:$C$10000,$C249)),AVERAGEIFS(Observed!AJ$2:AJ$10000,Observed!$A$2:$A$10000,$A249,Observed!$C$2:$C$10000,$C249),"")</f>
        <v/>
      </c>
      <c r="AK249" s="23" t="str">
        <f>IF(ISNUMBER(AVERAGEIFS(Observed!AK$2:AK$10000,Observed!$A$2:$A$10000,$A249,Observed!$C$2:$C$10000,$C249)),AVERAGEIFS(Observed!AK$2:AK$10000,Observed!$A$2:$A$10000,$A249,Observed!$C$2:$C$10000,$C249),"")</f>
        <v/>
      </c>
      <c r="AL249" s="23" t="str">
        <f>IF(ISNUMBER(AVERAGEIFS(Observed!AL$2:AL$10000,Observed!$A$2:$A$10000,$A249,Observed!$C$2:$C$10000,$C249)),AVERAGEIFS(Observed!AL$2:AL$10000,Observed!$A$2:$A$10000,$A249,Observed!$C$2:$C$10000,$C249),"")</f>
        <v/>
      </c>
      <c r="AM249" s="23" t="str">
        <f>IF(ISNUMBER(AVERAGEIFS(Observed!AM$2:AM$10000,Observed!$A$2:$A$10000,$A249,Observed!$C$2:$C$10000,$C249)),AVERAGEIFS(Observed!AM$2:AM$10000,Observed!$A$2:$A$10000,$A249,Observed!$C$2:$C$10000,$C249),"")</f>
        <v/>
      </c>
      <c r="AN249" s="23" t="str">
        <f>IF(ISNUMBER(AVERAGEIFS(Observed!AN$2:AN$10000,Observed!$A$2:$A$10000,$A249,Observed!$C$2:$C$10000,$C249)),AVERAGEIFS(Observed!AN$2:AN$10000,Observed!$A$2:$A$10000,$A249,Observed!$C$2:$C$10000,$C249),"")</f>
        <v/>
      </c>
      <c r="AO249" s="2">
        <f>COUNTIFS(Observed!$A$2:$A$10000,$A249,Observed!$C$2:$C$10000,$C249)</f>
        <v>2</v>
      </c>
      <c r="AP249" s="2">
        <f t="shared" si="4"/>
        <v>4</v>
      </c>
    </row>
    <row r="250" spans="1:42" x14ac:dyDescent="0.25">
      <c r="A250" t="s">
        <v>29</v>
      </c>
      <c r="B250" t="s">
        <v>30</v>
      </c>
      <c r="C250" s="20">
        <v>42191</v>
      </c>
      <c r="D250">
        <v>1</v>
      </c>
      <c r="E250" t="s">
        <v>55</v>
      </c>
      <c r="G250" s="25" t="s">
        <v>75</v>
      </c>
      <c r="H250" t="s">
        <v>40</v>
      </c>
      <c r="I250">
        <v>5</v>
      </c>
      <c r="J250" s="2" t="s">
        <v>36</v>
      </c>
      <c r="K250" s="22">
        <f>IF(ISNUMBER(AVERAGEIFS(Observed!K$2:K$10000,Observed!$A$2:$A$10000,$A250,Observed!$C$2:$C$10000,$C250)),AVERAGEIFS(Observed!K$2:K$10000,Observed!$A$2:$A$10000,$A250,Observed!$C$2:$C$10000,$C250),"")</f>
        <v>953.2</v>
      </c>
      <c r="L250" s="23">
        <f>IF(ISNUMBER(AVERAGEIFS(Observed!L$2:L$10000,Observed!$A$2:$A$10000,$A250,Observed!$C$2:$C$10000,$C250)),AVERAGEIFS(Observed!L$2:L$10000,Observed!$A$2:$A$10000,$A250,Observed!$C$2:$C$10000,$C250),"")</f>
        <v>95.32</v>
      </c>
      <c r="M250" s="23" t="str">
        <f>IF(ISNUMBER(AVERAGEIFS(Observed!M$2:M$10000,Observed!$A$2:$A$10000,$A250,Observed!$C$2:$C$10000,$C250)),AVERAGEIFS(Observed!M$2:M$10000,Observed!$A$2:$A$10000,$A250,Observed!$C$2:$C$10000,$C250),"")</f>
        <v/>
      </c>
      <c r="N250" s="23" t="str">
        <f>IF(ISNUMBER(AVERAGEIFS(Observed!N$2:N$10000,Observed!$A$2:$A$10000,$A250,Observed!$C$2:$C$10000,$C250)),AVERAGEIFS(Observed!N$2:N$10000,Observed!$A$2:$A$10000,$A250,Observed!$C$2:$C$10000,$C250),"")</f>
        <v/>
      </c>
      <c r="O250" s="23" t="str">
        <f>IF(ISNUMBER(AVERAGEIFS(Observed!O$2:O$10000,Observed!$A$2:$A$10000,$A250,Observed!$C$2:$C$10000,$C250)),AVERAGEIFS(Observed!O$2:O$10000,Observed!$A$2:$A$10000,$A250,Observed!$C$2:$C$10000,$C250),"")</f>
        <v/>
      </c>
      <c r="P250" s="24" t="str">
        <f>IF(ISNUMBER(AVERAGEIFS(Observed!P$2:P$10000,Observed!$A$2:$A$10000,$A250,Observed!$C$2:$C$10000,$C250)),AVERAGEIFS(Observed!P$2:P$10000,Observed!$A$2:$A$10000,$A250,Observed!$C$2:$C$10000,$C250),"")</f>
        <v/>
      </c>
      <c r="Q250" s="24" t="str">
        <f>IF(ISNUMBER(AVERAGEIFS(Observed!Q$2:Q$10000,Observed!$A$2:$A$10000,$A250,Observed!$C$2:$C$10000,$C250)),AVERAGEIFS(Observed!Q$2:Q$10000,Observed!$A$2:$A$10000,$A250,Observed!$C$2:$C$10000,$C250),"")</f>
        <v/>
      </c>
      <c r="R250" s="24" t="str">
        <f>IF(ISNUMBER(AVERAGEIFS(Observed!R$2:R$10000,Observed!$A$2:$A$10000,$A250,Observed!$C$2:$C$10000,$C250)),AVERAGEIFS(Observed!R$2:R$10000,Observed!$A$2:$A$10000,$A250,Observed!$C$2:$C$10000,$C250),"")</f>
        <v/>
      </c>
      <c r="S250" s="22" t="str">
        <f>IF(ISNUMBER(AVERAGEIFS(Observed!S$2:S$10000,Observed!$A$2:$A$10000,$A250,Observed!$C$2:$C$10000,$C250)),AVERAGEIFS(Observed!S$2:S$10000,Observed!$A$2:$A$10000,$A250,Observed!$C$2:$C$10000,$C250),"")</f>
        <v/>
      </c>
      <c r="T250" s="23" t="str">
        <f>IF(ISNUMBER(AVERAGEIFS(Observed!T$2:T$10000,Observed!$A$2:$A$10000,$A250,Observed!$C$2:$C$10000,$C250)),AVERAGEIFS(Observed!T$2:T$10000,Observed!$A$2:$A$10000,$A250,Observed!$C$2:$C$10000,$C250),"")</f>
        <v/>
      </c>
      <c r="U250" s="23" t="str">
        <f>IF(ISNUMBER(AVERAGEIFS(Observed!U$2:U$10000,Observed!$A$2:$A$10000,$A250,Observed!$C$2:$C$10000,$C250)),AVERAGEIFS(Observed!U$2:U$10000,Observed!$A$2:$A$10000,$A250,Observed!$C$2:$C$10000,$C250),"")</f>
        <v/>
      </c>
      <c r="V250" s="23" t="str">
        <f>IF(ISNUMBER(AVERAGEIFS(Observed!V$2:V$10000,Observed!$A$2:$A$10000,$A250,Observed!$C$2:$C$10000,$C250)),AVERAGEIFS(Observed!V$2:V$10000,Observed!$A$2:$A$10000,$A250,Observed!$C$2:$C$10000,$C250),"")</f>
        <v/>
      </c>
      <c r="W250" s="23" t="str">
        <f>IF(ISNUMBER(AVERAGEIFS(Observed!W$2:W$10000,Observed!$A$2:$A$10000,$A250,Observed!$C$2:$C$10000,$C250)),AVERAGEIFS(Observed!W$2:W$10000,Observed!$A$2:$A$10000,$A250,Observed!$C$2:$C$10000,$C250),"")</f>
        <v/>
      </c>
      <c r="X250" s="23" t="str">
        <f>IF(ISNUMBER(AVERAGEIFS(Observed!X$2:X$10000,Observed!$A$2:$A$10000,$A250,Observed!$C$2:$C$10000,$C250)),AVERAGEIFS(Observed!X$2:X$10000,Observed!$A$2:$A$10000,$A250,Observed!$C$2:$C$10000,$C250),"")</f>
        <v/>
      </c>
      <c r="Y250" s="23" t="str">
        <f>IF(ISNUMBER(AVERAGEIFS(Observed!Y$2:Y$10000,Observed!$A$2:$A$10000,$A250,Observed!$C$2:$C$10000,$C250)),AVERAGEIFS(Observed!Y$2:Y$10000,Observed!$A$2:$A$10000,$A250,Observed!$C$2:$C$10000,$C250),"")</f>
        <v/>
      </c>
      <c r="Z250" s="23" t="str">
        <f>IF(ISNUMBER(AVERAGEIFS(Observed!Z$2:Z$10000,Observed!$A$2:$A$10000,$A250,Observed!$C$2:$C$10000,$C250)),AVERAGEIFS(Observed!Z$2:Z$10000,Observed!$A$2:$A$10000,$A250,Observed!$C$2:$C$10000,$C250),"")</f>
        <v/>
      </c>
      <c r="AA250" s="23" t="str">
        <f>IF(ISNUMBER(AVERAGEIFS(Observed!AA$2:AA$10000,Observed!$A$2:$A$10000,$A250,Observed!$C$2:$C$10000,$C250)),AVERAGEIFS(Observed!AA$2:AA$10000,Observed!$A$2:$A$10000,$A250,Observed!$C$2:$C$10000,$C250),"")</f>
        <v/>
      </c>
      <c r="AB250" s="23" t="str">
        <f>IF(ISNUMBER(AVERAGEIFS(Observed!AB$2:AB$10000,Observed!$A$2:$A$10000,$A250,Observed!$C$2:$C$10000,$C250)),AVERAGEIFS(Observed!AB$2:AB$10000,Observed!$A$2:$A$10000,$A250,Observed!$C$2:$C$10000,$C250),"")</f>
        <v/>
      </c>
      <c r="AC250" s="23" t="str">
        <f>IF(ISNUMBER(AVERAGEIFS(Observed!AC$2:AC$10000,Observed!$A$2:$A$10000,$A250,Observed!$C$2:$C$10000,$C250)),AVERAGEIFS(Observed!AC$2:AC$10000,Observed!$A$2:$A$10000,$A250,Observed!$C$2:$C$10000,$C250),"")</f>
        <v/>
      </c>
      <c r="AD250" s="23">
        <f>IF(ISNUMBER(AVERAGEIFS(Observed!AD$2:AD$10000,Observed!$A$2:$A$10000,$A250,Observed!$C$2:$C$10000,$C250)),AVERAGEIFS(Observed!AD$2:AD$10000,Observed!$A$2:$A$10000,$A250,Observed!$C$2:$C$10000,$C250),"")</f>
        <v>23.799999999999997</v>
      </c>
      <c r="AE250" s="24">
        <f>IF(ISNUMBER(AVERAGEIFS(Observed!AE$2:AE$10000,Observed!$A$2:$A$10000,$A250,Observed!$C$2:$C$10000,$C250)),AVERAGEIFS(Observed!AE$2:AE$10000,Observed!$A$2:$A$10000,$A250,Observed!$C$2:$C$10000,$C250),"")</f>
        <v>3.8000000000000006E-2</v>
      </c>
      <c r="AF250" s="24">
        <f>IF(ISNUMBER(AVERAGEIFS(Observed!AF$2:AF$10000,Observed!$A$2:$A$10000,$A250,Observed!$C$2:$C$10000,$C250)),AVERAGEIFS(Observed!AF$2:AF$10000,Observed!$A$2:$A$10000,$A250,Observed!$C$2:$C$10000,$C250),"")</f>
        <v>3.8000000000000006E-2</v>
      </c>
      <c r="AG250" s="23" t="str">
        <f>IF(ISNUMBER(AVERAGEIFS(Observed!AG$2:AG$10000,Observed!$A$2:$A$10000,$A250,Observed!$C$2:$C$10000,$C250)),AVERAGEIFS(Observed!AG$2:AG$10000,Observed!$A$2:$A$10000,$A250,Observed!$C$2:$C$10000,$C250),"")</f>
        <v/>
      </c>
      <c r="AH250" s="23" t="str">
        <f>IF(ISNUMBER(AVERAGEIFS(Observed!AH$2:AH$10000,Observed!$A$2:$A$10000,$A250,Observed!$C$2:$C$10000,$C250)),AVERAGEIFS(Observed!AH$2:AH$10000,Observed!$A$2:$A$10000,$A250,Observed!$C$2:$C$10000,$C250),"")</f>
        <v/>
      </c>
      <c r="AI250" s="22" t="str">
        <f>IF(ISNUMBER(AVERAGEIFS(Observed!AI$2:AI$10000,Observed!$A$2:$A$10000,$A250,Observed!$C$2:$C$10000,$C250)),AVERAGEIFS(Observed!AI$2:AI$10000,Observed!$A$2:$A$10000,$A250,Observed!$C$2:$C$10000,$C250),"")</f>
        <v/>
      </c>
      <c r="AJ250" s="23" t="str">
        <f>IF(ISNUMBER(AVERAGEIFS(Observed!AJ$2:AJ$10000,Observed!$A$2:$A$10000,$A250,Observed!$C$2:$C$10000,$C250)),AVERAGEIFS(Observed!AJ$2:AJ$10000,Observed!$A$2:$A$10000,$A250,Observed!$C$2:$C$10000,$C250),"")</f>
        <v/>
      </c>
      <c r="AK250" s="23" t="str">
        <f>IF(ISNUMBER(AVERAGEIFS(Observed!AK$2:AK$10000,Observed!$A$2:$A$10000,$A250,Observed!$C$2:$C$10000,$C250)),AVERAGEIFS(Observed!AK$2:AK$10000,Observed!$A$2:$A$10000,$A250,Observed!$C$2:$C$10000,$C250),"")</f>
        <v/>
      </c>
      <c r="AL250" s="23" t="str">
        <f>IF(ISNUMBER(AVERAGEIFS(Observed!AL$2:AL$10000,Observed!$A$2:$A$10000,$A250,Observed!$C$2:$C$10000,$C250)),AVERAGEIFS(Observed!AL$2:AL$10000,Observed!$A$2:$A$10000,$A250,Observed!$C$2:$C$10000,$C250),"")</f>
        <v/>
      </c>
      <c r="AM250" s="23" t="str">
        <f>IF(ISNUMBER(AVERAGEIFS(Observed!AM$2:AM$10000,Observed!$A$2:$A$10000,$A250,Observed!$C$2:$C$10000,$C250)),AVERAGEIFS(Observed!AM$2:AM$10000,Observed!$A$2:$A$10000,$A250,Observed!$C$2:$C$10000,$C250),"")</f>
        <v/>
      </c>
      <c r="AN250" s="23" t="str">
        <f>IF(ISNUMBER(AVERAGEIFS(Observed!AN$2:AN$10000,Observed!$A$2:$A$10000,$A250,Observed!$C$2:$C$10000,$C250)),AVERAGEIFS(Observed!AN$2:AN$10000,Observed!$A$2:$A$10000,$A250,Observed!$C$2:$C$10000,$C250),"")</f>
        <v/>
      </c>
      <c r="AO250" s="2">
        <f>COUNTIFS(Observed!$A$2:$A$10000,$A250,Observed!$C$2:$C$10000,$C250)</f>
        <v>2</v>
      </c>
      <c r="AP250" s="2">
        <f t="shared" si="4"/>
        <v>4</v>
      </c>
    </row>
    <row r="251" spans="1:42" x14ac:dyDescent="0.25">
      <c r="A251" t="s">
        <v>35</v>
      </c>
      <c r="B251" t="s">
        <v>30</v>
      </c>
      <c r="C251" s="20">
        <v>42191</v>
      </c>
      <c r="D251">
        <v>1</v>
      </c>
      <c r="E251" t="s">
        <v>57</v>
      </c>
      <c r="G251" s="25" t="s">
        <v>75</v>
      </c>
      <c r="H251" t="s">
        <v>40</v>
      </c>
      <c r="I251">
        <v>5</v>
      </c>
      <c r="J251" s="2" t="s">
        <v>36</v>
      </c>
      <c r="K251" s="22">
        <f>IF(ISNUMBER(AVERAGEIFS(Observed!K$2:K$10000,Observed!$A$2:$A$10000,$A251,Observed!$C$2:$C$10000,$C251)),AVERAGEIFS(Observed!K$2:K$10000,Observed!$A$2:$A$10000,$A251,Observed!$C$2:$C$10000,$C251),"")</f>
        <v>962.59999999999991</v>
      </c>
      <c r="L251" s="23">
        <f>IF(ISNUMBER(AVERAGEIFS(Observed!L$2:L$10000,Observed!$A$2:$A$10000,$A251,Observed!$C$2:$C$10000,$C251)),AVERAGEIFS(Observed!L$2:L$10000,Observed!$A$2:$A$10000,$A251,Observed!$C$2:$C$10000,$C251),"")</f>
        <v>96.259999999999991</v>
      </c>
      <c r="M251" s="23" t="str">
        <f>IF(ISNUMBER(AVERAGEIFS(Observed!M$2:M$10000,Observed!$A$2:$A$10000,$A251,Observed!$C$2:$C$10000,$C251)),AVERAGEIFS(Observed!M$2:M$10000,Observed!$A$2:$A$10000,$A251,Observed!$C$2:$C$10000,$C251),"")</f>
        <v/>
      </c>
      <c r="N251" s="23" t="str">
        <f>IF(ISNUMBER(AVERAGEIFS(Observed!N$2:N$10000,Observed!$A$2:$A$10000,$A251,Observed!$C$2:$C$10000,$C251)),AVERAGEIFS(Observed!N$2:N$10000,Observed!$A$2:$A$10000,$A251,Observed!$C$2:$C$10000,$C251),"")</f>
        <v/>
      </c>
      <c r="O251" s="23" t="str">
        <f>IF(ISNUMBER(AVERAGEIFS(Observed!O$2:O$10000,Observed!$A$2:$A$10000,$A251,Observed!$C$2:$C$10000,$C251)),AVERAGEIFS(Observed!O$2:O$10000,Observed!$A$2:$A$10000,$A251,Observed!$C$2:$C$10000,$C251),"")</f>
        <v/>
      </c>
      <c r="P251" s="24" t="str">
        <f>IF(ISNUMBER(AVERAGEIFS(Observed!P$2:P$10000,Observed!$A$2:$A$10000,$A251,Observed!$C$2:$C$10000,$C251)),AVERAGEIFS(Observed!P$2:P$10000,Observed!$A$2:$A$10000,$A251,Observed!$C$2:$C$10000,$C251),"")</f>
        <v/>
      </c>
      <c r="Q251" s="24" t="str">
        <f>IF(ISNUMBER(AVERAGEIFS(Observed!Q$2:Q$10000,Observed!$A$2:$A$10000,$A251,Observed!$C$2:$C$10000,$C251)),AVERAGEIFS(Observed!Q$2:Q$10000,Observed!$A$2:$A$10000,$A251,Observed!$C$2:$C$10000,$C251),"")</f>
        <v/>
      </c>
      <c r="R251" s="24" t="str">
        <f>IF(ISNUMBER(AVERAGEIFS(Observed!R$2:R$10000,Observed!$A$2:$A$10000,$A251,Observed!$C$2:$C$10000,$C251)),AVERAGEIFS(Observed!R$2:R$10000,Observed!$A$2:$A$10000,$A251,Observed!$C$2:$C$10000,$C251),"")</f>
        <v/>
      </c>
      <c r="S251" s="22" t="str">
        <f>IF(ISNUMBER(AVERAGEIFS(Observed!S$2:S$10000,Observed!$A$2:$A$10000,$A251,Observed!$C$2:$C$10000,$C251)),AVERAGEIFS(Observed!S$2:S$10000,Observed!$A$2:$A$10000,$A251,Observed!$C$2:$C$10000,$C251),"")</f>
        <v/>
      </c>
      <c r="T251" s="23" t="str">
        <f>IF(ISNUMBER(AVERAGEIFS(Observed!T$2:T$10000,Observed!$A$2:$A$10000,$A251,Observed!$C$2:$C$10000,$C251)),AVERAGEIFS(Observed!T$2:T$10000,Observed!$A$2:$A$10000,$A251,Observed!$C$2:$C$10000,$C251),"")</f>
        <v/>
      </c>
      <c r="U251" s="23" t="str">
        <f>IF(ISNUMBER(AVERAGEIFS(Observed!U$2:U$10000,Observed!$A$2:$A$10000,$A251,Observed!$C$2:$C$10000,$C251)),AVERAGEIFS(Observed!U$2:U$10000,Observed!$A$2:$A$10000,$A251,Observed!$C$2:$C$10000,$C251),"")</f>
        <v/>
      </c>
      <c r="V251" s="23" t="str">
        <f>IF(ISNUMBER(AVERAGEIFS(Observed!V$2:V$10000,Observed!$A$2:$A$10000,$A251,Observed!$C$2:$C$10000,$C251)),AVERAGEIFS(Observed!V$2:V$10000,Observed!$A$2:$A$10000,$A251,Observed!$C$2:$C$10000,$C251),"")</f>
        <v/>
      </c>
      <c r="W251" s="23" t="str">
        <f>IF(ISNUMBER(AVERAGEIFS(Observed!W$2:W$10000,Observed!$A$2:$A$10000,$A251,Observed!$C$2:$C$10000,$C251)),AVERAGEIFS(Observed!W$2:W$10000,Observed!$A$2:$A$10000,$A251,Observed!$C$2:$C$10000,$C251),"")</f>
        <v/>
      </c>
      <c r="X251" s="23" t="str">
        <f>IF(ISNUMBER(AVERAGEIFS(Observed!X$2:X$10000,Observed!$A$2:$A$10000,$A251,Observed!$C$2:$C$10000,$C251)),AVERAGEIFS(Observed!X$2:X$10000,Observed!$A$2:$A$10000,$A251,Observed!$C$2:$C$10000,$C251),"")</f>
        <v/>
      </c>
      <c r="Y251" s="23" t="str">
        <f>IF(ISNUMBER(AVERAGEIFS(Observed!Y$2:Y$10000,Observed!$A$2:$A$10000,$A251,Observed!$C$2:$C$10000,$C251)),AVERAGEIFS(Observed!Y$2:Y$10000,Observed!$A$2:$A$10000,$A251,Observed!$C$2:$C$10000,$C251),"")</f>
        <v/>
      </c>
      <c r="Z251" s="23" t="str">
        <f>IF(ISNUMBER(AVERAGEIFS(Observed!Z$2:Z$10000,Observed!$A$2:$A$10000,$A251,Observed!$C$2:$C$10000,$C251)),AVERAGEIFS(Observed!Z$2:Z$10000,Observed!$A$2:$A$10000,$A251,Observed!$C$2:$C$10000,$C251),"")</f>
        <v/>
      </c>
      <c r="AA251" s="23" t="str">
        <f>IF(ISNUMBER(AVERAGEIFS(Observed!AA$2:AA$10000,Observed!$A$2:$A$10000,$A251,Observed!$C$2:$C$10000,$C251)),AVERAGEIFS(Observed!AA$2:AA$10000,Observed!$A$2:$A$10000,$A251,Observed!$C$2:$C$10000,$C251),"")</f>
        <v/>
      </c>
      <c r="AB251" s="23" t="str">
        <f>IF(ISNUMBER(AVERAGEIFS(Observed!AB$2:AB$10000,Observed!$A$2:$A$10000,$A251,Observed!$C$2:$C$10000,$C251)),AVERAGEIFS(Observed!AB$2:AB$10000,Observed!$A$2:$A$10000,$A251,Observed!$C$2:$C$10000,$C251),"")</f>
        <v/>
      </c>
      <c r="AC251" s="23" t="str">
        <f>IF(ISNUMBER(AVERAGEIFS(Observed!AC$2:AC$10000,Observed!$A$2:$A$10000,$A251,Observed!$C$2:$C$10000,$C251)),AVERAGEIFS(Observed!AC$2:AC$10000,Observed!$A$2:$A$10000,$A251,Observed!$C$2:$C$10000,$C251),"")</f>
        <v/>
      </c>
      <c r="AD251" s="23">
        <f>IF(ISNUMBER(AVERAGEIFS(Observed!AD$2:AD$10000,Observed!$A$2:$A$10000,$A251,Observed!$C$2:$C$10000,$C251)),AVERAGEIFS(Observed!AD$2:AD$10000,Observed!$A$2:$A$10000,$A251,Observed!$C$2:$C$10000,$C251),"")</f>
        <v>22.55</v>
      </c>
      <c r="AE251" s="24">
        <f>IF(ISNUMBER(AVERAGEIFS(Observed!AE$2:AE$10000,Observed!$A$2:$A$10000,$A251,Observed!$C$2:$C$10000,$C251)),AVERAGEIFS(Observed!AE$2:AE$10000,Observed!$A$2:$A$10000,$A251,Observed!$C$2:$C$10000,$C251),"")</f>
        <v>3.6000000000000004E-2</v>
      </c>
      <c r="AF251" s="24">
        <f>IF(ISNUMBER(AVERAGEIFS(Observed!AF$2:AF$10000,Observed!$A$2:$A$10000,$A251,Observed!$C$2:$C$10000,$C251)),AVERAGEIFS(Observed!AF$2:AF$10000,Observed!$A$2:$A$10000,$A251,Observed!$C$2:$C$10000,$C251),"")</f>
        <v>3.6000000000000004E-2</v>
      </c>
      <c r="AG251" s="23" t="str">
        <f>IF(ISNUMBER(AVERAGEIFS(Observed!AG$2:AG$10000,Observed!$A$2:$A$10000,$A251,Observed!$C$2:$C$10000,$C251)),AVERAGEIFS(Observed!AG$2:AG$10000,Observed!$A$2:$A$10000,$A251,Observed!$C$2:$C$10000,$C251),"")</f>
        <v/>
      </c>
      <c r="AH251" s="23" t="str">
        <f>IF(ISNUMBER(AVERAGEIFS(Observed!AH$2:AH$10000,Observed!$A$2:$A$10000,$A251,Observed!$C$2:$C$10000,$C251)),AVERAGEIFS(Observed!AH$2:AH$10000,Observed!$A$2:$A$10000,$A251,Observed!$C$2:$C$10000,$C251),"")</f>
        <v/>
      </c>
      <c r="AI251" s="22" t="str">
        <f>IF(ISNUMBER(AVERAGEIFS(Observed!AI$2:AI$10000,Observed!$A$2:$A$10000,$A251,Observed!$C$2:$C$10000,$C251)),AVERAGEIFS(Observed!AI$2:AI$10000,Observed!$A$2:$A$10000,$A251,Observed!$C$2:$C$10000,$C251),"")</f>
        <v/>
      </c>
      <c r="AJ251" s="23" t="str">
        <f>IF(ISNUMBER(AVERAGEIFS(Observed!AJ$2:AJ$10000,Observed!$A$2:$A$10000,$A251,Observed!$C$2:$C$10000,$C251)),AVERAGEIFS(Observed!AJ$2:AJ$10000,Observed!$A$2:$A$10000,$A251,Observed!$C$2:$C$10000,$C251),"")</f>
        <v/>
      </c>
      <c r="AK251" s="23" t="str">
        <f>IF(ISNUMBER(AVERAGEIFS(Observed!AK$2:AK$10000,Observed!$A$2:$A$10000,$A251,Observed!$C$2:$C$10000,$C251)),AVERAGEIFS(Observed!AK$2:AK$10000,Observed!$A$2:$A$10000,$A251,Observed!$C$2:$C$10000,$C251),"")</f>
        <v/>
      </c>
      <c r="AL251" s="23" t="str">
        <f>IF(ISNUMBER(AVERAGEIFS(Observed!AL$2:AL$10000,Observed!$A$2:$A$10000,$A251,Observed!$C$2:$C$10000,$C251)),AVERAGEIFS(Observed!AL$2:AL$10000,Observed!$A$2:$A$10000,$A251,Observed!$C$2:$C$10000,$C251),"")</f>
        <v/>
      </c>
      <c r="AM251" s="23" t="str">
        <f>IF(ISNUMBER(AVERAGEIFS(Observed!AM$2:AM$10000,Observed!$A$2:$A$10000,$A251,Observed!$C$2:$C$10000,$C251)),AVERAGEIFS(Observed!AM$2:AM$10000,Observed!$A$2:$A$10000,$A251,Observed!$C$2:$C$10000,$C251),"")</f>
        <v/>
      </c>
      <c r="AN251" s="23" t="str">
        <f>IF(ISNUMBER(AVERAGEIFS(Observed!AN$2:AN$10000,Observed!$A$2:$A$10000,$A251,Observed!$C$2:$C$10000,$C251)),AVERAGEIFS(Observed!AN$2:AN$10000,Observed!$A$2:$A$10000,$A251,Observed!$C$2:$C$10000,$C251),"")</f>
        <v/>
      </c>
      <c r="AO251" s="2">
        <f>COUNTIFS(Observed!$A$2:$A$10000,$A251,Observed!$C$2:$C$10000,$C251)</f>
        <v>2</v>
      </c>
      <c r="AP251" s="2">
        <f t="shared" si="4"/>
        <v>4</v>
      </c>
    </row>
    <row r="252" spans="1:42" x14ac:dyDescent="0.25">
      <c r="A252" t="s">
        <v>32</v>
      </c>
      <c r="B252" t="s">
        <v>30</v>
      </c>
      <c r="C252" s="20">
        <v>42191</v>
      </c>
      <c r="D252">
        <v>1</v>
      </c>
      <c r="E252" t="s">
        <v>59</v>
      </c>
      <c r="G252" s="25" t="s">
        <v>75</v>
      </c>
      <c r="H252" t="s">
        <v>40</v>
      </c>
      <c r="I252">
        <v>5</v>
      </c>
      <c r="J252" s="2" t="s">
        <v>36</v>
      </c>
      <c r="K252" s="22">
        <f>IF(ISNUMBER(AVERAGEIFS(Observed!K$2:K$10000,Observed!$A$2:$A$10000,$A252,Observed!$C$2:$C$10000,$C252)),AVERAGEIFS(Observed!K$2:K$10000,Observed!$A$2:$A$10000,$A252,Observed!$C$2:$C$10000,$C252),"")</f>
        <v>925</v>
      </c>
      <c r="L252" s="23">
        <f>IF(ISNUMBER(AVERAGEIFS(Observed!L$2:L$10000,Observed!$A$2:$A$10000,$A252,Observed!$C$2:$C$10000,$C252)),AVERAGEIFS(Observed!L$2:L$10000,Observed!$A$2:$A$10000,$A252,Observed!$C$2:$C$10000,$C252),"")</f>
        <v>92.5</v>
      </c>
      <c r="M252" s="23" t="str">
        <f>IF(ISNUMBER(AVERAGEIFS(Observed!M$2:M$10000,Observed!$A$2:$A$10000,$A252,Observed!$C$2:$C$10000,$C252)),AVERAGEIFS(Observed!M$2:M$10000,Observed!$A$2:$A$10000,$A252,Observed!$C$2:$C$10000,$C252),"")</f>
        <v/>
      </c>
      <c r="N252" s="23" t="str">
        <f>IF(ISNUMBER(AVERAGEIFS(Observed!N$2:N$10000,Observed!$A$2:$A$10000,$A252,Observed!$C$2:$C$10000,$C252)),AVERAGEIFS(Observed!N$2:N$10000,Observed!$A$2:$A$10000,$A252,Observed!$C$2:$C$10000,$C252),"")</f>
        <v/>
      </c>
      <c r="O252" s="23" t="str">
        <f>IF(ISNUMBER(AVERAGEIFS(Observed!O$2:O$10000,Observed!$A$2:$A$10000,$A252,Observed!$C$2:$C$10000,$C252)),AVERAGEIFS(Observed!O$2:O$10000,Observed!$A$2:$A$10000,$A252,Observed!$C$2:$C$10000,$C252),"")</f>
        <v/>
      </c>
      <c r="P252" s="24" t="str">
        <f>IF(ISNUMBER(AVERAGEIFS(Observed!P$2:P$10000,Observed!$A$2:$A$10000,$A252,Observed!$C$2:$C$10000,$C252)),AVERAGEIFS(Observed!P$2:P$10000,Observed!$A$2:$A$10000,$A252,Observed!$C$2:$C$10000,$C252),"")</f>
        <v/>
      </c>
      <c r="Q252" s="24" t="str">
        <f>IF(ISNUMBER(AVERAGEIFS(Observed!Q$2:Q$10000,Observed!$A$2:$A$10000,$A252,Observed!$C$2:$C$10000,$C252)),AVERAGEIFS(Observed!Q$2:Q$10000,Observed!$A$2:$A$10000,$A252,Observed!$C$2:$C$10000,$C252),"")</f>
        <v/>
      </c>
      <c r="R252" s="24" t="str">
        <f>IF(ISNUMBER(AVERAGEIFS(Observed!R$2:R$10000,Observed!$A$2:$A$10000,$A252,Observed!$C$2:$C$10000,$C252)),AVERAGEIFS(Observed!R$2:R$10000,Observed!$A$2:$A$10000,$A252,Observed!$C$2:$C$10000,$C252),"")</f>
        <v/>
      </c>
      <c r="S252" s="22" t="str">
        <f>IF(ISNUMBER(AVERAGEIFS(Observed!S$2:S$10000,Observed!$A$2:$A$10000,$A252,Observed!$C$2:$C$10000,$C252)),AVERAGEIFS(Observed!S$2:S$10000,Observed!$A$2:$A$10000,$A252,Observed!$C$2:$C$10000,$C252),"")</f>
        <v/>
      </c>
      <c r="T252" s="23" t="str">
        <f>IF(ISNUMBER(AVERAGEIFS(Observed!T$2:T$10000,Observed!$A$2:$A$10000,$A252,Observed!$C$2:$C$10000,$C252)),AVERAGEIFS(Observed!T$2:T$10000,Observed!$A$2:$A$10000,$A252,Observed!$C$2:$C$10000,$C252),"")</f>
        <v/>
      </c>
      <c r="U252" s="23" t="str">
        <f>IF(ISNUMBER(AVERAGEIFS(Observed!U$2:U$10000,Observed!$A$2:$A$10000,$A252,Observed!$C$2:$C$10000,$C252)),AVERAGEIFS(Observed!U$2:U$10000,Observed!$A$2:$A$10000,$A252,Observed!$C$2:$C$10000,$C252),"")</f>
        <v/>
      </c>
      <c r="V252" s="23" t="str">
        <f>IF(ISNUMBER(AVERAGEIFS(Observed!V$2:V$10000,Observed!$A$2:$A$10000,$A252,Observed!$C$2:$C$10000,$C252)),AVERAGEIFS(Observed!V$2:V$10000,Observed!$A$2:$A$10000,$A252,Observed!$C$2:$C$10000,$C252),"")</f>
        <v/>
      </c>
      <c r="W252" s="23" t="str">
        <f>IF(ISNUMBER(AVERAGEIFS(Observed!W$2:W$10000,Observed!$A$2:$A$10000,$A252,Observed!$C$2:$C$10000,$C252)),AVERAGEIFS(Observed!W$2:W$10000,Observed!$A$2:$A$10000,$A252,Observed!$C$2:$C$10000,$C252),"")</f>
        <v/>
      </c>
      <c r="X252" s="23" t="str">
        <f>IF(ISNUMBER(AVERAGEIFS(Observed!X$2:X$10000,Observed!$A$2:$A$10000,$A252,Observed!$C$2:$C$10000,$C252)),AVERAGEIFS(Observed!X$2:X$10000,Observed!$A$2:$A$10000,$A252,Observed!$C$2:$C$10000,$C252),"")</f>
        <v/>
      </c>
      <c r="Y252" s="23" t="str">
        <f>IF(ISNUMBER(AVERAGEIFS(Observed!Y$2:Y$10000,Observed!$A$2:$A$10000,$A252,Observed!$C$2:$C$10000,$C252)),AVERAGEIFS(Observed!Y$2:Y$10000,Observed!$A$2:$A$10000,$A252,Observed!$C$2:$C$10000,$C252),"")</f>
        <v/>
      </c>
      <c r="Z252" s="23" t="str">
        <f>IF(ISNUMBER(AVERAGEIFS(Observed!Z$2:Z$10000,Observed!$A$2:$A$10000,$A252,Observed!$C$2:$C$10000,$C252)),AVERAGEIFS(Observed!Z$2:Z$10000,Observed!$A$2:$A$10000,$A252,Observed!$C$2:$C$10000,$C252),"")</f>
        <v/>
      </c>
      <c r="AA252" s="23" t="str">
        <f>IF(ISNUMBER(AVERAGEIFS(Observed!AA$2:AA$10000,Observed!$A$2:$A$10000,$A252,Observed!$C$2:$C$10000,$C252)),AVERAGEIFS(Observed!AA$2:AA$10000,Observed!$A$2:$A$10000,$A252,Observed!$C$2:$C$10000,$C252),"")</f>
        <v/>
      </c>
      <c r="AB252" s="23" t="str">
        <f>IF(ISNUMBER(AVERAGEIFS(Observed!AB$2:AB$10000,Observed!$A$2:$A$10000,$A252,Observed!$C$2:$C$10000,$C252)),AVERAGEIFS(Observed!AB$2:AB$10000,Observed!$A$2:$A$10000,$A252,Observed!$C$2:$C$10000,$C252),"")</f>
        <v/>
      </c>
      <c r="AC252" s="23" t="str">
        <f>IF(ISNUMBER(AVERAGEIFS(Observed!AC$2:AC$10000,Observed!$A$2:$A$10000,$A252,Observed!$C$2:$C$10000,$C252)),AVERAGEIFS(Observed!AC$2:AC$10000,Observed!$A$2:$A$10000,$A252,Observed!$C$2:$C$10000,$C252),"")</f>
        <v/>
      </c>
      <c r="AD252" s="23">
        <f>IF(ISNUMBER(AVERAGEIFS(Observed!AD$2:AD$10000,Observed!$A$2:$A$10000,$A252,Observed!$C$2:$C$10000,$C252)),AVERAGEIFS(Observed!AD$2:AD$10000,Observed!$A$2:$A$10000,$A252,Observed!$C$2:$C$10000,$C252),"")</f>
        <v>21.15</v>
      </c>
      <c r="AE252" s="24">
        <f>IF(ISNUMBER(AVERAGEIFS(Observed!AE$2:AE$10000,Observed!$A$2:$A$10000,$A252,Observed!$C$2:$C$10000,$C252)),AVERAGEIFS(Observed!AE$2:AE$10000,Observed!$A$2:$A$10000,$A252,Observed!$C$2:$C$10000,$C252),"")</f>
        <v>3.3500000000000002E-2</v>
      </c>
      <c r="AF252" s="24">
        <f>IF(ISNUMBER(AVERAGEIFS(Observed!AF$2:AF$10000,Observed!$A$2:$A$10000,$A252,Observed!$C$2:$C$10000,$C252)),AVERAGEIFS(Observed!AF$2:AF$10000,Observed!$A$2:$A$10000,$A252,Observed!$C$2:$C$10000,$C252),"")</f>
        <v>3.3500000000000002E-2</v>
      </c>
      <c r="AG252" s="23" t="str">
        <f>IF(ISNUMBER(AVERAGEIFS(Observed!AG$2:AG$10000,Observed!$A$2:$A$10000,$A252,Observed!$C$2:$C$10000,$C252)),AVERAGEIFS(Observed!AG$2:AG$10000,Observed!$A$2:$A$10000,$A252,Observed!$C$2:$C$10000,$C252),"")</f>
        <v/>
      </c>
      <c r="AH252" s="23" t="str">
        <f>IF(ISNUMBER(AVERAGEIFS(Observed!AH$2:AH$10000,Observed!$A$2:$A$10000,$A252,Observed!$C$2:$C$10000,$C252)),AVERAGEIFS(Observed!AH$2:AH$10000,Observed!$A$2:$A$10000,$A252,Observed!$C$2:$C$10000,$C252),"")</f>
        <v/>
      </c>
      <c r="AI252" s="22" t="str">
        <f>IF(ISNUMBER(AVERAGEIFS(Observed!AI$2:AI$10000,Observed!$A$2:$A$10000,$A252,Observed!$C$2:$C$10000,$C252)),AVERAGEIFS(Observed!AI$2:AI$10000,Observed!$A$2:$A$10000,$A252,Observed!$C$2:$C$10000,$C252),"")</f>
        <v/>
      </c>
      <c r="AJ252" s="23" t="str">
        <f>IF(ISNUMBER(AVERAGEIFS(Observed!AJ$2:AJ$10000,Observed!$A$2:$A$10000,$A252,Observed!$C$2:$C$10000,$C252)),AVERAGEIFS(Observed!AJ$2:AJ$10000,Observed!$A$2:$A$10000,$A252,Observed!$C$2:$C$10000,$C252),"")</f>
        <v/>
      </c>
      <c r="AK252" s="23" t="str">
        <f>IF(ISNUMBER(AVERAGEIFS(Observed!AK$2:AK$10000,Observed!$A$2:$A$10000,$A252,Observed!$C$2:$C$10000,$C252)),AVERAGEIFS(Observed!AK$2:AK$10000,Observed!$A$2:$A$10000,$A252,Observed!$C$2:$C$10000,$C252),"")</f>
        <v/>
      </c>
      <c r="AL252" s="23" t="str">
        <f>IF(ISNUMBER(AVERAGEIFS(Observed!AL$2:AL$10000,Observed!$A$2:$A$10000,$A252,Observed!$C$2:$C$10000,$C252)),AVERAGEIFS(Observed!AL$2:AL$10000,Observed!$A$2:$A$10000,$A252,Observed!$C$2:$C$10000,$C252),"")</f>
        <v/>
      </c>
      <c r="AM252" s="23" t="str">
        <f>IF(ISNUMBER(AVERAGEIFS(Observed!AM$2:AM$10000,Observed!$A$2:$A$10000,$A252,Observed!$C$2:$C$10000,$C252)),AVERAGEIFS(Observed!AM$2:AM$10000,Observed!$A$2:$A$10000,$A252,Observed!$C$2:$C$10000,$C252),"")</f>
        <v/>
      </c>
      <c r="AN252" s="23" t="str">
        <f>IF(ISNUMBER(AVERAGEIFS(Observed!AN$2:AN$10000,Observed!$A$2:$A$10000,$A252,Observed!$C$2:$C$10000,$C252)),AVERAGEIFS(Observed!AN$2:AN$10000,Observed!$A$2:$A$10000,$A252,Observed!$C$2:$C$10000,$C252),"")</f>
        <v/>
      </c>
      <c r="AO252" s="2">
        <f>COUNTIFS(Observed!$A$2:$A$10000,$A252,Observed!$C$2:$C$10000,$C252)</f>
        <v>2</v>
      </c>
      <c r="AP252" s="2">
        <f t="shared" si="4"/>
        <v>4</v>
      </c>
    </row>
    <row r="253" spans="1:42" x14ac:dyDescent="0.25">
      <c r="A253" t="s">
        <v>31</v>
      </c>
      <c r="B253" t="s">
        <v>30</v>
      </c>
      <c r="C253" s="20">
        <v>42191</v>
      </c>
      <c r="D253">
        <v>1</v>
      </c>
      <c r="E253" t="s">
        <v>54</v>
      </c>
      <c r="G253" s="25" t="s">
        <v>75</v>
      </c>
      <c r="H253" t="s">
        <v>40</v>
      </c>
      <c r="I253">
        <v>5</v>
      </c>
      <c r="J253" s="2" t="s">
        <v>36</v>
      </c>
      <c r="K253" s="22">
        <f>IF(ISNUMBER(AVERAGEIFS(Observed!K$2:K$10000,Observed!$A$2:$A$10000,$A253,Observed!$C$2:$C$10000,$C253)),AVERAGEIFS(Observed!K$2:K$10000,Observed!$A$2:$A$10000,$A253,Observed!$C$2:$C$10000,$C253),"")</f>
        <v>925</v>
      </c>
      <c r="L253" s="23">
        <f>IF(ISNUMBER(AVERAGEIFS(Observed!L$2:L$10000,Observed!$A$2:$A$10000,$A253,Observed!$C$2:$C$10000,$C253)),AVERAGEIFS(Observed!L$2:L$10000,Observed!$A$2:$A$10000,$A253,Observed!$C$2:$C$10000,$C253),"")</f>
        <v>92.5</v>
      </c>
      <c r="M253" s="23" t="str">
        <f>IF(ISNUMBER(AVERAGEIFS(Observed!M$2:M$10000,Observed!$A$2:$A$10000,$A253,Observed!$C$2:$C$10000,$C253)),AVERAGEIFS(Observed!M$2:M$10000,Observed!$A$2:$A$10000,$A253,Observed!$C$2:$C$10000,$C253),"")</f>
        <v/>
      </c>
      <c r="N253" s="23" t="str">
        <f>IF(ISNUMBER(AVERAGEIFS(Observed!N$2:N$10000,Observed!$A$2:$A$10000,$A253,Observed!$C$2:$C$10000,$C253)),AVERAGEIFS(Observed!N$2:N$10000,Observed!$A$2:$A$10000,$A253,Observed!$C$2:$C$10000,$C253),"")</f>
        <v/>
      </c>
      <c r="O253" s="23" t="str">
        <f>IF(ISNUMBER(AVERAGEIFS(Observed!O$2:O$10000,Observed!$A$2:$A$10000,$A253,Observed!$C$2:$C$10000,$C253)),AVERAGEIFS(Observed!O$2:O$10000,Observed!$A$2:$A$10000,$A253,Observed!$C$2:$C$10000,$C253),"")</f>
        <v/>
      </c>
      <c r="P253" s="24" t="str">
        <f>IF(ISNUMBER(AVERAGEIFS(Observed!P$2:P$10000,Observed!$A$2:$A$10000,$A253,Observed!$C$2:$C$10000,$C253)),AVERAGEIFS(Observed!P$2:P$10000,Observed!$A$2:$A$10000,$A253,Observed!$C$2:$C$10000,$C253),"")</f>
        <v/>
      </c>
      <c r="Q253" s="24" t="str">
        <f>IF(ISNUMBER(AVERAGEIFS(Observed!Q$2:Q$10000,Observed!$A$2:$A$10000,$A253,Observed!$C$2:$C$10000,$C253)),AVERAGEIFS(Observed!Q$2:Q$10000,Observed!$A$2:$A$10000,$A253,Observed!$C$2:$C$10000,$C253),"")</f>
        <v/>
      </c>
      <c r="R253" s="24" t="str">
        <f>IF(ISNUMBER(AVERAGEIFS(Observed!R$2:R$10000,Observed!$A$2:$A$10000,$A253,Observed!$C$2:$C$10000,$C253)),AVERAGEIFS(Observed!R$2:R$10000,Observed!$A$2:$A$10000,$A253,Observed!$C$2:$C$10000,$C253),"")</f>
        <v/>
      </c>
      <c r="S253" s="22" t="str">
        <f>IF(ISNUMBER(AVERAGEIFS(Observed!S$2:S$10000,Observed!$A$2:$A$10000,$A253,Observed!$C$2:$C$10000,$C253)),AVERAGEIFS(Observed!S$2:S$10000,Observed!$A$2:$A$10000,$A253,Observed!$C$2:$C$10000,$C253),"")</f>
        <v/>
      </c>
      <c r="T253" s="23" t="str">
        <f>IF(ISNUMBER(AVERAGEIFS(Observed!T$2:T$10000,Observed!$A$2:$A$10000,$A253,Observed!$C$2:$C$10000,$C253)),AVERAGEIFS(Observed!T$2:T$10000,Observed!$A$2:$A$10000,$A253,Observed!$C$2:$C$10000,$C253),"")</f>
        <v/>
      </c>
      <c r="U253" s="23" t="str">
        <f>IF(ISNUMBER(AVERAGEIFS(Observed!U$2:U$10000,Observed!$A$2:$A$10000,$A253,Observed!$C$2:$C$10000,$C253)),AVERAGEIFS(Observed!U$2:U$10000,Observed!$A$2:$A$10000,$A253,Observed!$C$2:$C$10000,$C253),"")</f>
        <v/>
      </c>
      <c r="V253" s="23" t="str">
        <f>IF(ISNUMBER(AVERAGEIFS(Observed!V$2:V$10000,Observed!$A$2:$A$10000,$A253,Observed!$C$2:$C$10000,$C253)),AVERAGEIFS(Observed!V$2:V$10000,Observed!$A$2:$A$10000,$A253,Observed!$C$2:$C$10000,$C253),"")</f>
        <v/>
      </c>
      <c r="W253" s="23" t="str">
        <f>IF(ISNUMBER(AVERAGEIFS(Observed!W$2:W$10000,Observed!$A$2:$A$10000,$A253,Observed!$C$2:$C$10000,$C253)),AVERAGEIFS(Observed!W$2:W$10000,Observed!$A$2:$A$10000,$A253,Observed!$C$2:$C$10000,$C253),"")</f>
        <v/>
      </c>
      <c r="X253" s="23" t="str">
        <f>IF(ISNUMBER(AVERAGEIFS(Observed!X$2:X$10000,Observed!$A$2:$A$10000,$A253,Observed!$C$2:$C$10000,$C253)),AVERAGEIFS(Observed!X$2:X$10000,Observed!$A$2:$A$10000,$A253,Observed!$C$2:$C$10000,$C253),"")</f>
        <v/>
      </c>
      <c r="Y253" s="23" t="str">
        <f>IF(ISNUMBER(AVERAGEIFS(Observed!Y$2:Y$10000,Observed!$A$2:$A$10000,$A253,Observed!$C$2:$C$10000,$C253)),AVERAGEIFS(Observed!Y$2:Y$10000,Observed!$A$2:$A$10000,$A253,Observed!$C$2:$C$10000,$C253),"")</f>
        <v/>
      </c>
      <c r="Z253" s="23" t="str">
        <f>IF(ISNUMBER(AVERAGEIFS(Observed!Z$2:Z$10000,Observed!$A$2:$A$10000,$A253,Observed!$C$2:$C$10000,$C253)),AVERAGEIFS(Observed!Z$2:Z$10000,Observed!$A$2:$A$10000,$A253,Observed!$C$2:$C$10000,$C253),"")</f>
        <v/>
      </c>
      <c r="AA253" s="23" t="str">
        <f>IF(ISNUMBER(AVERAGEIFS(Observed!AA$2:AA$10000,Observed!$A$2:$A$10000,$A253,Observed!$C$2:$C$10000,$C253)),AVERAGEIFS(Observed!AA$2:AA$10000,Observed!$A$2:$A$10000,$A253,Observed!$C$2:$C$10000,$C253),"")</f>
        <v/>
      </c>
      <c r="AB253" s="23" t="str">
        <f>IF(ISNUMBER(AVERAGEIFS(Observed!AB$2:AB$10000,Observed!$A$2:$A$10000,$A253,Observed!$C$2:$C$10000,$C253)),AVERAGEIFS(Observed!AB$2:AB$10000,Observed!$A$2:$A$10000,$A253,Observed!$C$2:$C$10000,$C253),"")</f>
        <v/>
      </c>
      <c r="AC253" s="23" t="str">
        <f>IF(ISNUMBER(AVERAGEIFS(Observed!AC$2:AC$10000,Observed!$A$2:$A$10000,$A253,Observed!$C$2:$C$10000,$C253)),AVERAGEIFS(Observed!AC$2:AC$10000,Observed!$A$2:$A$10000,$A253,Observed!$C$2:$C$10000,$C253),"")</f>
        <v/>
      </c>
      <c r="AD253" s="23">
        <f>IF(ISNUMBER(AVERAGEIFS(Observed!AD$2:AD$10000,Observed!$A$2:$A$10000,$A253,Observed!$C$2:$C$10000,$C253)),AVERAGEIFS(Observed!AD$2:AD$10000,Observed!$A$2:$A$10000,$A253,Observed!$C$2:$C$10000,$C253),"")</f>
        <v>19.100000000000001</v>
      </c>
      <c r="AE253" s="24">
        <f>IF(ISNUMBER(AVERAGEIFS(Observed!AE$2:AE$10000,Observed!$A$2:$A$10000,$A253,Observed!$C$2:$C$10000,$C253)),AVERAGEIFS(Observed!AE$2:AE$10000,Observed!$A$2:$A$10000,$A253,Observed!$C$2:$C$10000,$C253),"")</f>
        <v>3.0499999999999999E-2</v>
      </c>
      <c r="AF253" s="24">
        <f>IF(ISNUMBER(AVERAGEIFS(Observed!AF$2:AF$10000,Observed!$A$2:$A$10000,$A253,Observed!$C$2:$C$10000,$C253)),AVERAGEIFS(Observed!AF$2:AF$10000,Observed!$A$2:$A$10000,$A253,Observed!$C$2:$C$10000,$C253),"")</f>
        <v>3.0499999999999999E-2</v>
      </c>
      <c r="AG253" s="23" t="str">
        <f>IF(ISNUMBER(AVERAGEIFS(Observed!AG$2:AG$10000,Observed!$A$2:$A$10000,$A253,Observed!$C$2:$C$10000,$C253)),AVERAGEIFS(Observed!AG$2:AG$10000,Observed!$A$2:$A$10000,$A253,Observed!$C$2:$C$10000,$C253),"")</f>
        <v/>
      </c>
      <c r="AH253" s="23" t="str">
        <f>IF(ISNUMBER(AVERAGEIFS(Observed!AH$2:AH$10000,Observed!$A$2:$A$10000,$A253,Observed!$C$2:$C$10000,$C253)),AVERAGEIFS(Observed!AH$2:AH$10000,Observed!$A$2:$A$10000,$A253,Observed!$C$2:$C$10000,$C253),"")</f>
        <v/>
      </c>
      <c r="AI253" s="22" t="str">
        <f>IF(ISNUMBER(AVERAGEIFS(Observed!AI$2:AI$10000,Observed!$A$2:$A$10000,$A253,Observed!$C$2:$C$10000,$C253)),AVERAGEIFS(Observed!AI$2:AI$10000,Observed!$A$2:$A$10000,$A253,Observed!$C$2:$C$10000,$C253),"")</f>
        <v/>
      </c>
      <c r="AJ253" s="23" t="str">
        <f>IF(ISNUMBER(AVERAGEIFS(Observed!AJ$2:AJ$10000,Observed!$A$2:$A$10000,$A253,Observed!$C$2:$C$10000,$C253)),AVERAGEIFS(Observed!AJ$2:AJ$10000,Observed!$A$2:$A$10000,$A253,Observed!$C$2:$C$10000,$C253),"")</f>
        <v/>
      </c>
      <c r="AK253" s="23" t="str">
        <f>IF(ISNUMBER(AVERAGEIFS(Observed!AK$2:AK$10000,Observed!$A$2:$A$10000,$A253,Observed!$C$2:$C$10000,$C253)),AVERAGEIFS(Observed!AK$2:AK$10000,Observed!$A$2:$A$10000,$A253,Observed!$C$2:$C$10000,$C253),"")</f>
        <v/>
      </c>
      <c r="AL253" s="23" t="str">
        <f>IF(ISNUMBER(AVERAGEIFS(Observed!AL$2:AL$10000,Observed!$A$2:$A$10000,$A253,Observed!$C$2:$C$10000,$C253)),AVERAGEIFS(Observed!AL$2:AL$10000,Observed!$A$2:$A$10000,$A253,Observed!$C$2:$C$10000,$C253),"")</f>
        <v/>
      </c>
      <c r="AM253" s="23" t="str">
        <f>IF(ISNUMBER(AVERAGEIFS(Observed!AM$2:AM$10000,Observed!$A$2:$A$10000,$A253,Observed!$C$2:$C$10000,$C253)),AVERAGEIFS(Observed!AM$2:AM$10000,Observed!$A$2:$A$10000,$A253,Observed!$C$2:$C$10000,$C253),"")</f>
        <v/>
      </c>
      <c r="AN253" s="23" t="str">
        <f>IF(ISNUMBER(AVERAGEIFS(Observed!AN$2:AN$10000,Observed!$A$2:$A$10000,$A253,Observed!$C$2:$C$10000,$C253)),AVERAGEIFS(Observed!AN$2:AN$10000,Observed!$A$2:$A$10000,$A253,Observed!$C$2:$C$10000,$C253),"")</f>
        <v/>
      </c>
      <c r="AO253" s="2">
        <f>COUNTIFS(Observed!$A$2:$A$10000,$A253,Observed!$C$2:$C$10000,$C253)</f>
        <v>2</v>
      </c>
      <c r="AP253" s="2">
        <f t="shared" si="4"/>
        <v>4</v>
      </c>
    </row>
    <row r="254" spans="1:42" x14ac:dyDescent="0.25">
      <c r="A254" t="s">
        <v>34</v>
      </c>
      <c r="B254" t="s">
        <v>30</v>
      </c>
      <c r="C254" s="20">
        <v>42209</v>
      </c>
      <c r="D254">
        <v>1</v>
      </c>
      <c r="E254" t="s">
        <v>56</v>
      </c>
      <c r="G254" s="25" t="s">
        <v>75</v>
      </c>
      <c r="H254" t="s">
        <v>40</v>
      </c>
      <c r="I254">
        <v>5</v>
      </c>
      <c r="J254" s="2" t="s">
        <v>37</v>
      </c>
      <c r="K254" s="22">
        <f>IF(ISNUMBER(AVERAGEIFS(Observed!K$2:K$10000,Observed!$A$2:$A$10000,$A254,Observed!$C$2:$C$10000,$C254)),AVERAGEIFS(Observed!K$2:K$10000,Observed!$A$2:$A$10000,$A254,Observed!$C$2:$C$10000,$C254),"")</f>
        <v>1103.5999999999999</v>
      </c>
      <c r="L254" s="23">
        <f>IF(ISNUMBER(AVERAGEIFS(Observed!L$2:L$10000,Observed!$A$2:$A$10000,$A254,Observed!$C$2:$C$10000,$C254)),AVERAGEIFS(Observed!L$2:L$10000,Observed!$A$2:$A$10000,$A254,Observed!$C$2:$C$10000,$C254),"")</f>
        <v>110.35999999999999</v>
      </c>
      <c r="M254" s="23" t="str">
        <f>IF(ISNUMBER(AVERAGEIFS(Observed!M$2:M$10000,Observed!$A$2:$A$10000,$A254,Observed!$C$2:$C$10000,$C254)),AVERAGEIFS(Observed!M$2:M$10000,Observed!$A$2:$A$10000,$A254,Observed!$C$2:$C$10000,$C254),"")</f>
        <v/>
      </c>
      <c r="N254" s="23" t="str">
        <f>IF(ISNUMBER(AVERAGEIFS(Observed!N$2:N$10000,Observed!$A$2:$A$10000,$A254,Observed!$C$2:$C$10000,$C254)),AVERAGEIFS(Observed!N$2:N$10000,Observed!$A$2:$A$10000,$A254,Observed!$C$2:$C$10000,$C254),"")</f>
        <v/>
      </c>
      <c r="O254" s="23" t="str">
        <f>IF(ISNUMBER(AVERAGEIFS(Observed!O$2:O$10000,Observed!$A$2:$A$10000,$A254,Observed!$C$2:$C$10000,$C254)),AVERAGEIFS(Observed!O$2:O$10000,Observed!$A$2:$A$10000,$A254,Observed!$C$2:$C$10000,$C254),"")</f>
        <v/>
      </c>
      <c r="P254" s="24" t="str">
        <f>IF(ISNUMBER(AVERAGEIFS(Observed!P$2:P$10000,Observed!$A$2:$A$10000,$A254,Observed!$C$2:$C$10000,$C254)),AVERAGEIFS(Observed!P$2:P$10000,Observed!$A$2:$A$10000,$A254,Observed!$C$2:$C$10000,$C254),"")</f>
        <v/>
      </c>
      <c r="Q254" s="24" t="str">
        <f>IF(ISNUMBER(AVERAGEIFS(Observed!Q$2:Q$10000,Observed!$A$2:$A$10000,$A254,Observed!$C$2:$C$10000,$C254)),AVERAGEIFS(Observed!Q$2:Q$10000,Observed!$A$2:$A$10000,$A254,Observed!$C$2:$C$10000,$C254),"")</f>
        <v/>
      </c>
      <c r="R254" s="24" t="str">
        <f>IF(ISNUMBER(AVERAGEIFS(Observed!R$2:R$10000,Observed!$A$2:$A$10000,$A254,Observed!$C$2:$C$10000,$C254)),AVERAGEIFS(Observed!R$2:R$10000,Observed!$A$2:$A$10000,$A254,Observed!$C$2:$C$10000,$C254),"")</f>
        <v/>
      </c>
      <c r="S254" s="22" t="str">
        <f>IF(ISNUMBER(AVERAGEIFS(Observed!S$2:S$10000,Observed!$A$2:$A$10000,$A254,Observed!$C$2:$C$10000,$C254)),AVERAGEIFS(Observed!S$2:S$10000,Observed!$A$2:$A$10000,$A254,Observed!$C$2:$C$10000,$C254),"")</f>
        <v/>
      </c>
      <c r="T254" s="23" t="str">
        <f>IF(ISNUMBER(AVERAGEIFS(Observed!T$2:T$10000,Observed!$A$2:$A$10000,$A254,Observed!$C$2:$C$10000,$C254)),AVERAGEIFS(Observed!T$2:T$10000,Observed!$A$2:$A$10000,$A254,Observed!$C$2:$C$10000,$C254),"")</f>
        <v/>
      </c>
      <c r="U254" s="23" t="str">
        <f>IF(ISNUMBER(AVERAGEIFS(Observed!U$2:U$10000,Observed!$A$2:$A$10000,$A254,Observed!$C$2:$C$10000,$C254)),AVERAGEIFS(Observed!U$2:U$10000,Observed!$A$2:$A$10000,$A254,Observed!$C$2:$C$10000,$C254),"")</f>
        <v/>
      </c>
      <c r="V254" s="23" t="str">
        <f>IF(ISNUMBER(AVERAGEIFS(Observed!V$2:V$10000,Observed!$A$2:$A$10000,$A254,Observed!$C$2:$C$10000,$C254)),AVERAGEIFS(Observed!V$2:V$10000,Observed!$A$2:$A$10000,$A254,Observed!$C$2:$C$10000,$C254),"")</f>
        <v/>
      </c>
      <c r="W254" s="23" t="str">
        <f>IF(ISNUMBER(AVERAGEIFS(Observed!W$2:W$10000,Observed!$A$2:$A$10000,$A254,Observed!$C$2:$C$10000,$C254)),AVERAGEIFS(Observed!W$2:W$10000,Observed!$A$2:$A$10000,$A254,Observed!$C$2:$C$10000,$C254),"")</f>
        <v/>
      </c>
      <c r="X254" s="23" t="str">
        <f>IF(ISNUMBER(AVERAGEIFS(Observed!X$2:X$10000,Observed!$A$2:$A$10000,$A254,Observed!$C$2:$C$10000,$C254)),AVERAGEIFS(Observed!X$2:X$10000,Observed!$A$2:$A$10000,$A254,Observed!$C$2:$C$10000,$C254),"")</f>
        <v/>
      </c>
      <c r="Y254" s="23" t="str">
        <f>IF(ISNUMBER(AVERAGEIFS(Observed!Y$2:Y$10000,Observed!$A$2:$A$10000,$A254,Observed!$C$2:$C$10000,$C254)),AVERAGEIFS(Observed!Y$2:Y$10000,Observed!$A$2:$A$10000,$A254,Observed!$C$2:$C$10000,$C254),"")</f>
        <v/>
      </c>
      <c r="Z254" s="23" t="str">
        <f>IF(ISNUMBER(AVERAGEIFS(Observed!Z$2:Z$10000,Observed!$A$2:$A$10000,$A254,Observed!$C$2:$C$10000,$C254)),AVERAGEIFS(Observed!Z$2:Z$10000,Observed!$A$2:$A$10000,$A254,Observed!$C$2:$C$10000,$C254),"")</f>
        <v/>
      </c>
      <c r="AA254" s="23" t="str">
        <f>IF(ISNUMBER(AVERAGEIFS(Observed!AA$2:AA$10000,Observed!$A$2:$A$10000,$A254,Observed!$C$2:$C$10000,$C254)),AVERAGEIFS(Observed!AA$2:AA$10000,Observed!$A$2:$A$10000,$A254,Observed!$C$2:$C$10000,$C254),"")</f>
        <v/>
      </c>
      <c r="AB254" s="23" t="str">
        <f>IF(ISNUMBER(AVERAGEIFS(Observed!AB$2:AB$10000,Observed!$A$2:$A$10000,$A254,Observed!$C$2:$C$10000,$C254)),AVERAGEIFS(Observed!AB$2:AB$10000,Observed!$A$2:$A$10000,$A254,Observed!$C$2:$C$10000,$C254),"")</f>
        <v/>
      </c>
      <c r="AC254" s="23" t="str">
        <f>IF(ISNUMBER(AVERAGEIFS(Observed!AC$2:AC$10000,Observed!$A$2:$A$10000,$A254,Observed!$C$2:$C$10000,$C254)),AVERAGEIFS(Observed!AC$2:AC$10000,Observed!$A$2:$A$10000,$A254,Observed!$C$2:$C$10000,$C254),"")</f>
        <v/>
      </c>
      <c r="AD254" s="23">
        <f>IF(ISNUMBER(AVERAGEIFS(Observed!AD$2:AD$10000,Observed!$A$2:$A$10000,$A254,Observed!$C$2:$C$10000,$C254)),AVERAGEIFS(Observed!AD$2:AD$10000,Observed!$A$2:$A$10000,$A254,Observed!$C$2:$C$10000,$C254),"")</f>
        <v>22.25</v>
      </c>
      <c r="AE254" s="24">
        <f>IF(ISNUMBER(AVERAGEIFS(Observed!AE$2:AE$10000,Observed!$A$2:$A$10000,$A254,Observed!$C$2:$C$10000,$C254)),AVERAGEIFS(Observed!AE$2:AE$10000,Observed!$A$2:$A$10000,$A254,Observed!$C$2:$C$10000,$C254),"")</f>
        <v>3.5499999999999997E-2</v>
      </c>
      <c r="AF254" s="24">
        <f>IF(ISNUMBER(AVERAGEIFS(Observed!AF$2:AF$10000,Observed!$A$2:$A$10000,$A254,Observed!$C$2:$C$10000,$C254)),AVERAGEIFS(Observed!AF$2:AF$10000,Observed!$A$2:$A$10000,$A254,Observed!$C$2:$C$10000,$C254),"")</f>
        <v>3.5499999999999997E-2</v>
      </c>
      <c r="AG254" s="23" t="str">
        <f>IF(ISNUMBER(AVERAGEIFS(Observed!AG$2:AG$10000,Observed!$A$2:$A$10000,$A254,Observed!$C$2:$C$10000,$C254)),AVERAGEIFS(Observed!AG$2:AG$10000,Observed!$A$2:$A$10000,$A254,Observed!$C$2:$C$10000,$C254),"")</f>
        <v/>
      </c>
      <c r="AH254" s="23" t="str">
        <f>IF(ISNUMBER(AVERAGEIFS(Observed!AH$2:AH$10000,Observed!$A$2:$A$10000,$A254,Observed!$C$2:$C$10000,$C254)),AVERAGEIFS(Observed!AH$2:AH$10000,Observed!$A$2:$A$10000,$A254,Observed!$C$2:$C$10000,$C254),"")</f>
        <v/>
      </c>
      <c r="AI254" s="22" t="str">
        <f>IF(ISNUMBER(AVERAGEIFS(Observed!AI$2:AI$10000,Observed!$A$2:$A$10000,$A254,Observed!$C$2:$C$10000,$C254)),AVERAGEIFS(Observed!AI$2:AI$10000,Observed!$A$2:$A$10000,$A254,Observed!$C$2:$C$10000,$C254),"")</f>
        <v/>
      </c>
      <c r="AJ254" s="23" t="str">
        <f>IF(ISNUMBER(AVERAGEIFS(Observed!AJ$2:AJ$10000,Observed!$A$2:$A$10000,$A254,Observed!$C$2:$C$10000,$C254)),AVERAGEIFS(Observed!AJ$2:AJ$10000,Observed!$A$2:$A$10000,$A254,Observed!$C$2:$C$10000,$C254),"")</f>
        <v/>
      </c>
      <c r="AK254" s="23" t="str">
        <f>IF(ISNUMBER(AVERAGEIFS(Observed!AK$2:AK$10000,Observed!$A$2:$A$10000,$A254,Observed!$C$2:$C$10000,$C254)),AVERAGEIFS(Observed!AK$2:AK$10000,Observed!$A$2:$A$10000,$A254,Observed!$C$2:$C$10000,$C254),"")</f>
        <v/>
      </c>
      <c r="AL254" s="23" t="str">
        <f>IF(ISNUMBER(AVERAGEIFS(Observed!AL$2:AL$10000,Observed!$A$2:$A$10000,$A254,Observed!$C$2:$C$10000,$C254)),AVERAGEIFS(Observed!AL$2:AL$10000,Observed!$A$2:$A$10000,$A254,Observed!$C$2:$C$10000,$C254),"")</f>
        <v/>
      </c>
      <c r="AM254" s="23" t="str">
        <f>IF(ISNUMBER(AVERAGEIFS(Observed!AM$2:AM$10000,Observed!$A$2:$A$10000,$A254,Observed!$C$2:$C$10000,$C254)),AVERAGEIFS(Observed!AM$2:AM$10000,Observed!$A$2:$A$10000,$A254,Observed!$C$2:$C$10000,$C254),"")</f>
        <v/>
      </c>
      <c r="AN254" s="23" t="str">
        <f>IF(ISNUMBER(AVERAGEIFS(Observed!AN$2:AN$10000,Observed!$A$2:$A$10000,$A254,Observed!$C$2:$C$10000,$C254)),AVERAGEIFS(Observed!AN$2:AN$10000,Observed!$A$2:$A$10000,$A254,Observed!$C$2:$C$10000,$C254),"")</f>
        <v/>
      </c>
      <c r="AO254" s="2">
        <f>COUNTIFS(Observed!$A$2:$A$10000,$A254,Observed!$C$2:$C$10000,$C254)</f>
        <v>2</v>
      </c>
      <c r="AP254" s="2">
        <f t="shared" si="4"/>
        <v>4</v>
      </c>
    </row>
    <row r="255" spans="1:42" x14ac:dyDescent="0.25">
      <c r="A255" t="s">
        <v>33</v>
      </c>
      <c r="B255" t="s">
        <v>30</v>
      </c>
      <c r="C255" s="20">
        <v>42209</v>
      </c>
      <c r="D255">
        <v>1</v>
      </c>
      <c r="E255" t="s">
        <v>58</v>
      </c>
      <c r="G255" s="25" t="s">
        <v>75</v>
      </c>
      <c r="H255" t="s">
        <v>40</v>
      </c>
      <c r="I255">
        <v>5</v>
      </c>
      <c r="J255" s="2" t="s">
        <v>37</v>
      </c>
      <c r="K255" s="22">
        <f>IF(ISNUMBER(AVERAGEIFS(Observed!K$2:K$10000,Observed!$A$2:$A$10000,$A255,Observed!$C$2:$C$10000,$C255)),AVERAGEIFS(Observed!K$2:K$10000,Observed!$A$2:$A$10000,$A255,Observed!$C$2:$C$10000,$C255),"")</f>
        <v>1019</v>
      </c>
      <c r="L255" s="23">
        <f>IF(ISNUMBER(AVERAGEIFS(Observed!L$2:L$10000,Observed!$A$2:$A$10000,$A255,Observed!$C$2:$C$10000,$C255)),AVERAGEIFS(Observed!L$2:L$10000,Observed!$A$2:$A$10000,$A255,Observed!$C$2:$C$10000,$C255),"")</f>
        <v>101.9</v>
      </c>
      <c r="M255" s="23" t="str">
        <f>IF(ISNUMBER(AVERAGEIFS(Observed!M$2:M$10000,Observed!$A$2:$A$10000,$A255,Observed!$C$2:$C$10000,$C255)),AVERAGEIFS(Observed!M$2:M$10000,Observed!$A$2:$A$10000,$A255,Observed!$C$2:$C$10000,$C255),"")</f>
        <v/>
      </c>
      <c r="N255" s="23" t="str">
        <f>IF(ISNUMBER(AVERAGEIFS(Observed!N$2:N$10000,Observed!$A$2:$A$10000,$A255,Observed!$C$2:$C$10000,$C255)),AVERAGEIFS(Observed!N$2:N$10000,Observed!$A$2:$A$10000,$A255,Observed!$C$2:$C$10000,$C255),"")</f>
        <v/>
      </c>
      <c r="O255" s="23" t="str">
        <f>IF(ISNUMBER(AVERAGEIFS(Observed!O$2:O$10000,Observed!$A$2:$A$10000,$A255,Observed!$C$2:$C$10000,$C255)),AVERAGEIFS(Observed!O$2:O$10000,Observed!$A$2:$A$10000,$A255,Observed!$C$2:$C$10000,$C255),"")</f>
        <v/>
      </c>
      <c r="P255" s="24" t="str">
        <f>IF(ISNUMBER(AVERAGEIFS(Observed!P$2:P$10000,Observed!$A$2:$A$10000,$A255,Observed!$C$2:$C$10000,$C255)),AVERAGEIFS(Observed!P$2:P$10000,Observed!$A$2:$A$10000,$A255,Observed!$C$2:$C$10000,$C255),"")</f>
        <v/>
      </c>
      <c r="Q255" s="24" t="str">
        <f>IF(ISNUMBER(AVERAGEIFS(Observed!Q$2:Q$10000,Observed!$A$2:$A$10000,$A255,Observed!$C$2:$C$10000,$C255)),AVERAGEIFS(Observed!Q$2:Q$10000,Observed!$A$2:$A$10000,$A255,Observed!$C$2:$C$10000,$C255),"")</f>
        <v/>
      </c>
      <c r="R255" s="24" t="str">
        <f>IF(ISNUMBER(AVERAGEIFS(Observed!R$2:R$10000,Observed!$A$2:$A$10000,$A255,Observed!$C$2:$C$10000,$C255)),AVERAGEIFS(Observed!R$2:R$10000,Observed!$A$2:$A$10000,$A255,Observed!$C$2:$C$10000,$C255),"")</f>
        <v/>
      </c>
      <c r="S255" s="22" t="str">
        <f>IF(ISNUMBER(AVERAGEIFS(Observed!S$2:S$10000,Observed!$A$2:$A$10000,$A255,Observed!$C$2:$C$10000,$C255)),AVERAGEIFS(Observed!S$2:S$10000,Observed!$A$2:$A$10000,$A255,Observed!$C$2:$C$10000,$C255),"")</f>
        <v/>
      </c>
      <c r="T255" s="23" t="str">
        <f>IF(ISNUMBER(AVERAGEIFS(Observed!T$2:T$10000,Observed!$A$2:$A$10000,$A255,Observed!$C$2:$C$10000,$C255)),AVERAGEIFS(Observed!T$2:T$10000,Observed!$A$2:$A$10000,$A255,Observed!$C$2:$C$10000,$C255),"")</f>
        <v/>
      </c>
      <c r="U255" s="23" t="str">
        <f>IF(ISNUMBER(AVERAGEIFS(Observed!U$2:U$10000,Observed!$A$2:$A$10000,$A255,Observed!$C$2:$C$10000,$C255)),AVERAGEIFS(Observed!U$2:U$10000,Observed!$A$2:$A$10000,$A255,Observed!$C$2:$C$10000,$C255),"")</f>
        <v/>
      </c>
      <c r="V255" s="23" t="str">
        <f>IF(ISNUMBER(AVERAGEIFS(Observed!V$2:V$10000,Observed!$A$2:$A$10000,$A255,Observed!$C$2:$C$10000,$C255)),AVERAGEIFS(Observed!V$2:V$10000,Observed!$A$2:$A$10000,$A255,Observed!$C$2:$C$10000,$C255),"")</f>
        <v/>
      </c>
      <c r="W255" s="23" t="str">
        <f>IF(ISNUMBER(AVERAGEIFS(Observed!W$2:W$10000,Observed!$A$2:$A$10000,$A255,Observed!$C$2:$C$10000,$C255)),AVERAGEIFS(Observed!W$2:W$10000,Observed!$A$2:$A$10000,$A255,Observed!$C$2:$C$10000,$C255),"")</f>
        <v/>
      </c>
      <c r="X255" s="23" t="str">
        <f>IF(ISNUMBER(AVERAGEIFS(Observed!X$2:X$10000,Observed!$A$2:$A$10000,$A255,Observed!$C$2:$C$10000,$C255)),AVERAGEIFS(Observed!X$2:X$10000,Observed!$A$2:$A$10000,$A255,Observed!$C$2:$C$10000,$C255),"")</f>
        <v/>
      </c>
      <c r="Y255" s="23" t="str">
        <f>IF(ISNUMBER(AVERAGEIFS(Observed!Y$2:Y$10000,Observed!$A$2:$A$10000,$A255,Observed!$C$2:$C$10000,$C255)),AVERAGEIFS(Observed!Y$2:Y$10000,Observed!$A$2:$A$10000,$A255,Observed!$C$2:$C$10000,$C255),"")</f>
        <v/>
      </c>
      <c r="Z255" s="23" t="str">
        <f>IF(ISNUMBER(AVERAGEIFS(Observed!Z$2:Z$10000,Observed!$A$2:$A$10000,$A255,Observed!$C$2:$C$10000,$C255)),AVERAGEIFS(Observed!Z$2:Z$10000,Observed!$A$2:$A$10000,$A255,Observed!$C$2:$C$10000,$C255),"")</f>
        <v/>
      </c>
      <c r="AA255" s="23" t="str">
        <f>IF(ISNUMBER(AVERAGEIFS(Observed!AA$2:AA$10000,Observed!$A$2:$A$10000,$A255,Observed!$C$2:$C$10000,$C255)),AVERAGEIFS(Observed!AA$2:AA$10000,Observed!$A$2:$A$10000,$A255,Observed!$C$2:$C$10000,$C255),"")</f>
        <v/>
      </c>
      <c r="AB255" s="23" t="str">
        <f>IF(ISNUMBER(AVERAGEIFS(Observed!AB$2:AB$10000,Observed!$A$2:$A$10000,$A255,Observed!$C$2:$C$10000,$C255)),AVERAGEIFS(Observed!AB$2:AB$10000,Observed!$A$2:$A$10000,$A255,Observed!$C$2:$C$10000,$C255),"")</f>
        <v/>
      </c>
      <c r="AC255" s="23" t="str">
        <f>IF(ISNUMBER(AVERAGEIFS(Observed!AC$2:AC$10000,Observed!$A$2:$A$10000,$A255,Observed!$C$2:$C$10000,$C255)),AVERAGEIFS(Observed!AC$2:AC$10000,Observed!$A$2:$A$10000,$A255,Observed!$C$2:$C$10000,$C255),"")</f>
        <v/>
      </c>
      <c r="AD255" s="23">
        <f>IF(ISNUMBER(AVERAGEIFS(Observed!AD$2:AD$10000,Observed!$A$2:$A$10000,$A255,Observed!$C$2:$C$10000,$C255)),AVERAGEIFS(Observed!AD$2:AD$10000,Observed!$A$2:$A$10000,$A255,Observed!$C$2:$C$10000,$C255),"")</f>
        <v>20.25</v>
      </c>
      <c r="AE255" s="24">
        <f>IF(ISNUMBER(AVERAGEIFS(Observed!AE$2:AE$10000,Observed!$A$2:$A$10000,$A255,Observed!$C$2:$C$10000,$C255)),AVERAGEIFS(Observed!AE$2:AE$10000,Observed!$A$2:$A$10000,$A255,Observed!$C$2:$C$10000,$C255),"")</f>
        <v>3.2500000000000001E-2</v>
      </c>
      <c r="AF255" s="24">
        <f>IF(ISNUMBER(AVERAGEIFS(Observed!AF$2:AF$10000,Observed!$A$2:$A$10000,$A255,Observed!$C$2:$C$10000,$C255)),AVERAGEIFS(Observed!AF$2:AF$10000,Observed!$A$2:$A$10000,$A255,Observed!$C$2:$C$10000,$C255),"")</f>
        <v>3.2500000000000001E-2</v>
      </c>
      <c r="AG255" s="23" t="str">
        <f>IF(ISNUMBER(AVERAGEIFS(Observed!AG$2:AG$10000,Observed!$A$2:$A$10000,$A255,Observed!$C$2:$C$10000,$C255)),AVERAGEIFS(Observed!AG$2:AG$10000,Observed!$A$2:$A$10000,$A255,Observed!$C$2:$C$10000,$C255),"")</f>
        <v/>
      </c>
      <c r="AH255" s="23" t="str">
        <f>IF(ISNUMBER(AVERAGEIFS(Observed!AH$2:AH$10000,Observed!$A$2:$A$10000,$A255,Observed!$C$2:$C$10000,$C255)),AVERAGEIFS(Observed!AH$2:AH$10000,Observed!$A$2:$A$10000,$A255,Observed!$C$2:$C$10000,$C255),"")</f>
        <v/>
      </c>
      <c r="AI255" s="22" t="str">
        <f>IF(ISNUMBER(AVERAGEIFS(Observed!AI$2:AI$10000,Observed!$A$2:$A$10000,$A255,Observed!$C$2:$C$10000,$C255)),AVERAGEIFS(Observed!AI$2:AI$10000,Observed!$A$2:$A$10000,$A255,Observed!$C$2:$C$10000,$C255),"")</f>
        <v/>
      </c>
      <c r="AJ255" s="23" t="str">
        <f>IF(ISNUMBER(AVERAGEIFS(Observed!AJ$2:AJ$10000,Observed!$A$2:$A$10000,$A255,Observed!$C$2:$C$10000,$C255)),AVERAGEIFS(Observed!AJ$2:AJ$10000,Observed!$A$2:$A$10000,$A255,Observed!$C$2:$C$10000,$C255),"")</f>
        <v/>
      </c>
      <c r="AK255" s="23" t="str">
        <f>IF(ISNUMBER(AVERAGEIFS(Observed!AK$2:AK$10000,Observed!$A$2:$A$10000,$A255,Observed!$C$2:$C$10000,$C255)),AVERAGEIFS(Observed!AK$2:AK$10000,Observed!$A$2:$A$10000,$A255,Observed!$C$2:$C$10000,$C255),"")</f>
        <v/>
      </c>
      <c r="AL255" s="23" t="str">
        <f>IF(ISNUMBER(AVERAGEIFS(Observed!AL$2:AL$10000,Observed!$A$2:$A$10000,$A255,Observed!$C$2:$C$10000,$C255)),AVERAGEIFS(Observed!AL$2:AL$10000,Observed!$A$2:$A$10000,$A255,Observed!$C$2:$C$10000,$C255),"")</f>
        <v/>
      </c>
      <c r="AM255" s="23" t="str">
        <f>IF(ISNUMBER(AVERAGEIFS(Observed!AM$2:AM$10000,Observed!$A$2:$A$10000,$A255,Observed!$C$2:$C$10000,$C255)),AVERAGEIFS(Observed!AM$2:AM$10000,Observed!$A$2:$A$10000,$A255,Observed!$C$2:$C$10000,$C255),"")</f>
        <v/>
      </c>
      <c r="AN255" s="23" t="str">
        <f>IF(ISNUMBER(AVERAGEIFS(Observed!AN$2:AN$10000,Observed!$A$2:$A$10000,$A255,Observed!$C$2:$C$10000,$C255)),AVERAGEIFS(Observed!AN$2:AN$10000,Observed!$A$2:$A$10000,$A255,Observed!$C$2:$C$10000,$C255),"")</f>
        <v/>
      </c>
      <c r="AO255" s="2">
        <f>COUNTIFS(Observed!$A$2:$A$10000,$A255,Observed!$C$2:$C$10000,$C255)</f>
        <v>2</v>
      </c>
      <c r="AP255" s="2">
        <f t="shared" si="4"/>
        <v>4</v>
      </c>
    </row>
    <row r="256" spans="1:42" x14ac:dyDescent="0.25">
      <c r="A256" t="s">
        <v>29</v>
      </c>
      <c r="B256" t="s">
        <v>30</v>
      </c>
      <c r="C256" s="20">
        <v>42209</v>
      </c>
      <c r="D256">
        <v>1</v>
      </c>
      <c r="E256" t="s">
        <v>55</v>
      </c>
      <c r="G256" s="25" t="s">
        <v>75</v>
      </c>
      <c r="H256" t="s">
        <v>40</v>
      </c>
      <c r="I256">
        <v>5</v>
      </c>
      <c r="J256" s="2" t="s">
        <v>37</v>
      </c>
      <c r="K256" s="22">
        <f>IF(ISNUMBER(AVERAGEIFS(Observed!K$2:K$10000,Observed!$A$2:$A$10000,$A256,Observed!$C$2:$C$10000,$C256)),AVERAGEIFS(Observed!K$2:K$10000,Observed!$A$2:$A$10000,$A256,Observed!$C$2:$C$10000,$C256),"")</f>
        <v>1084.8000000000002</v>
      </c>
      <c r="L256" s="23">
        <f>IF(ISNUMBER(AVERAGEIFS(Observed!L$2:L$10000,Observed!$A$2:$A$10000,$A256,Observed!$C$2:$C$10000,$C256)),AVERAGEIFS(Observed!L$2:L$10000,Observed!$A$2:$A$10000,$A256,Observed!$C$2:$C$10000,$C256),"")</f>
        <v>108.48000000000002</v>
      </c>
      <c r="M256" s="23" t="str">
        <f>IF(ISNUMBER(AVERAGEIFS(Observed!M$2:M$10000,Observed!$A$2:$A$10000,$A256,Observed!$C$2:$C$10000,$C256)),AVERAGEIFS(Observed!M$2:M$10000,Observed!$A$2:$A$10000,$A256,Observed!$C$2:$C$10000,$C256),"")</f>
        <v/>
      </c>
      <c r="N256" s="23" t="str">
        <f>IF(ISNUMBER(AVERAGEIFS(Observed!N$2:N$10000,Observed!$A$2:$A$10000,$A256,Observed!$C$2:$C$10000,$C256)),AVERAGEIFS(Observed!N$2:N$10000,Observed!$A$2:$A$10000,$A256,Observed!$C$2:$C$10000,$C256),"")</f>
        <v/>
      </c>
      <c r="O256" s="23" t="str">
        <f>IF(ISNUMBER(AVERAGEIFS(Observed!O$2:O$10000,Observed!$A$2:$A$10000,$A256,Observed!$C$2:$C$10000,$C256)),AVERAGEIFS(Observed!O$2:O$10000,Observed!$A$2:$A$10000,$A256,Observed!$C$2:$C$10000,$C256),"")</f>
        <v/>
      </c>
      <c r="P256" s="24" t="str">
        <f>IF(ISNUMBER(AVERAGEIFS(Observed!P$2:P$10000,Observed!$A$2:$A$10000,$A256,Observed!$C$2:$C$10000,$C256)),AVERAGEIFS(Observed!P$2:P$10000,Observed!$A$2:$A$10000,$A256,Observed!$C$2:$C$10000,$C256),"")</f>
        <v/>
      </c>
      <c r="Q256" s="24" t="str">
        <f>IF(ISNUMBER(AVERAGEIFS(Observed!Q$2:Q$10000,Observed!$A$2:$A$10000,$A256,Observed!$C$2:$C$10000,$C256)),AVERAGEIFS(Observed!Q$2:Q$10000,Observed!$A$2:$A$10000,$A256,Observed!$C$2:$C$10000,$C256),"")</f>
        <v/>
      </c>
      <c r="R256" s="24" t="str">
        <f>IF(ISNUMBER(AVERAGEIFS(Observed!R$2:R$10000,Observed!$A$2:$A$10000,$A256,Observed!$C$2:$C$10000,$C256)),AVERAGEIFS(Observed!R$2:R$10000,Observed!$A$2:$A$10000,$A256,Observed!$C$2:$C$10000,$C256),"")</f>
        <v/>
      </c>
      <c r="S256" s="22" t="str">
        <f>IF(ISNUMBER(AVERAGEIFS(Observed!S$2:S$10000,Observed!$A$2:$A$10000,$A256,Observed!$C$2:$C$10000,$C256)),AVERAGEIFS(Observed!S$2:S$10000,Observed!$A$2:$A$10000,$A256,Observed!$C$2:$C$10000,$C256),"")</f>
        <v/>
      </c>
      <c r="T256" s="23" t="str">
        <f>IF(ISNUMBER(AVERAGEIFS(Observed!T$2:T$10000,Observed!$A$2:$A$10000,$A256,Observed!$C$2:$C$10000,$C256)),AVERAGEIFS(Observed!T$2:T$10000,Observed!$A$2:$A$10000,$A256,Observed!$C$2:$C$10000,$C256),"")</f>
        <v/>
      </c>
      <c r="U256" s="23" t="str">
        <f>IF(ISNUMBER(AVERAGEIFS(Observed!U$2:U$10000,Observed!$A$2:$A$10000,$A256,Observed!$C$2:$C$10000,$C256)),AVERAGEIFS(Observed!U$2:U$10000,Observed!$A$2:$A$10000,$A256,Observed!$C$2:$C$10000,$C256),"")</f>
        <v/>
      </c>
      <c r="V256" s="23" t="str">
        <f>IF(ISNUMBER(AVERAGEIFS(Observed!V$2:V$10000,Observed!$A$2:$A$10000,$A256,Observed!$C$2:$C$10000,$C256)),AVERAGEIFS(Observed!V$2:V$10000,Observed!$A$2:$A$10000,$A256,Observed!$C$2:$C$10000,$C256),"")</f>
        <v/>
      </c>
      <c r="W256" s="23" t="str">
        <f>IF(ISNUMBER(AVERAGEIFS(Observed!W$2:W$10000,Observed!$A$2:$A$10000,$A256,Observed!$C$2:$C$10000,$C256)),AVERAGEIFS(Observed!W$2:W$10000,Observed!$A$2:$A$10000,$A256,Observed!$C$2:$C$10000,$C256),"")</f>
        <v/>
      </c>
      <c r="X256" s="23" t="str">
        <f>IF(ISNUMBER(AVERAGEIFS(Observed!X$2:X$10000,Observed!$A$2:$A$10000,$A256,Observed!$C$2:$C$10000,$C256)),AVERAGEIFS(Observed!X$2:X$10000,Observed!$A$2:$A$10000,$A256,Observed!$C$2:$C$10000,$C256),"")</f>
        <v/>
      </c>
      <c r="Y256" s="23" t="str">
        <f>IF(ISNUMBER(AVERAGEIFS(Observed!Y$2:Y$10000,Observed!$A$2:$A$10000,$A256,Observed!$C$2:$C$10000,$C256)),AVERAGEIFS(Observed!Y$2:Y$10000,Observed!$A$2:$A$10000,$A256,Observed!$C$2:$C$10000,$C256),"")</f>
        <v/>
      </c>
      <c r="Z256" s="23" t="str">
        <f>IF(ISNUMBER(AVERAGEIFS(Observed!Z$2:Z$10000,Observed!$A$2:$A$10000,$A256,Observed!$C$2:$C$10000,$C256)),AVERAGEIFS(Observed!Z$2:Z$10000,Observed!$A$2:$A$10000,$A256,Observed!$C$2:$C$10000,$C256),"")</f>
        <v/>
      </c>
      <c r="AA256" s="23" t="str">
        <f>IF(ISNUMBER(AVERAGEIFS(Observed!AA$2:AA$10000,Observed!$A$2:$A$10000,$A256,Observed!$C$2:$C$10000,$C256)),AVERAGEIFS(Observed!AA$2:AA$10000,Observed!$A$2:$A$10000,$A256,Observed!$C$2:$C$10000,$C256),"")</f>
        <v/>
      </c>
      <c r="AB256" s="23" t="str">
        <f>IF(ISNUMBER(AVERAGEIFS(Observed!AB$2:AB$10000,Observed!$A$2:$A$10000,$A256,Observed!$C$2:$C$10000,$C256)),AVERAGEIFS(Observed!AB$2:AB$10000,Observed!$A$2:$A$10000,$A256,Observed!$C$2:$C$10000,$C256),"")</f>
        <v/>
      </c>
      <c r="AC256" s="23" t="str">
        <f>IF(ISNUMBER(AVERAGEIFS(Observed!AC$2:AC$10000,Observed!$A$2:$A$10000,$A256,Observed!$C$2:$C$10000,$C256)),AVERAGEIFS(Observed!AC$2:AC$10000,Observed!$A$2:$A$10000,$A256,Observed!$C$2:$C$10000,$C256),"")</f>
        <v/>
      </c>
      <c r="AD256" s="23">
        <f>IF(ISNUMBER(AVERAGEIFS(Observed!AD$2:AD$10000,Observed!$A$2:$A$10000,$A256,Observed!$C$2:$C$10000,$C256)),AVERAGEIFS(Observed!AD$2:AD$10000,Observed!$A$2:$A$10000,$A256,Observed!$C$2:$C$10000,$C256),"")</f>
        <v>19.350000000000001</v>
      </c>
      <c r="AE256" s="24">
        <f>IF(ISNUMBER(AVERAGEIFS(Observed!AE$2:AE$10000,Observed!$A$2:$A$10000,$A256,Observed!$C$2:$C$10000,$C256)),AVERAGEIFS(Observed!AE$2:AE$10000,Observed!$A$2:$A$10000,$A256,Observed!$C$2:$C$10000,$C256),"")</f>
        <v>3.1E-2</v>
      </c>
      <c r="AF256" s="24">
        <f>IF(ISNUMBER(AVERAGEIFS(Observed!AF$2:AF$10000,Observed!$A$2:$A$10000,$A256,Observed!$C$2:$C$10000,$C256)),AVERAGEIFS(Observed!AF$2:AF$10000,Observed!$A$2:$A$10000,$A256,Observed!$C$2:$C$10000,$C256),"")</f>
        <v>3.1E-2</v>
      </c>
      <c r="AG256" s="23" t="str">
        <f>IF(ISNUMBER(AVERAGEIFS(Observed!AG$2:AG$10000,Observed!$A$2:$A$10000,$A256,Observed!$C$2:$C$10000,$C256)),AVERAGEIFS(Observed!AG$2:AG$10000,Observed!$A$2:$A$10000,$A256,Observed!$C$2:$C$10000,$C256),"")</f>
        <v/>
      </c>
      <c r="AH256" s="23" t="str">
        <f>IF(ISNUMBER(AVERAGEIFS(Observed!AH$2:AH$10000,Observed!$A$2:$A$10000,$A256,Observed!$C$2:$C$10000,$C256)),AVERAGEIFS(Observed!AH$2:AH$10000,Observed!$A$2:$A$10000,$A256,Observed!$C$2:$C$10000,$C256),"")</f>
        <v/>
      </c>
      <c r="AI256" s="22" t="str">
        <f>IF(ISNUMBER(AVERAGEIFS(Observed!AI$2:AI$10000,Observed!$A$2:$A$10000,$A256,Observed!$C$2:$C$10000,$C256)),AVERAGEIFS(Observed!AI$2:AI$10000,Observed!$A$2:$A$10000,$A256,Observed!$C$2:$C$10000,$C256),"")</f>
        <v/>
      </c>
      <c r="AJ256" s="23" t="str">
        <f>IF(ISNUMBER(AVERAGEIFS(Observed!AJ$2:AJ$10000,Observed!$A$2:$A$10000,$A256,Observed!$C$2:$C$10000,$C256)),AVERAGEIFS(Observed!AJ$2:AJ$10000,Observed!$A$2:$A$10000,$A256,Observed!$C$2:$C$10000,$C256),"")</f>
        <v/>
      </c>
      <c r="AK256" s="23" t="str">
        <f>IF(ISNUMBER(AVERAGEIFS(Observed!AK$2:AK$10000,Observed!$A$2:$A$10000,$A256,Observed!$C$2:$C$10000,$C256)),AVERAGEIFS(Observed!AK$2:AK$10000,Observed!$A$2:$A$10000,$A256,Observed!$C$2:$C$10000,$C256),"")</f>
        <v/>
      </c>
      <c r="AL256" s="23" t="str">
        <f>IF(ISNUMBER(AVERAGEIFS(Observed!AL$2:AL$10000,Observed!$A$2:$A$10000,$A256,Observed!$C$2:$C$10000,$C256)),AVERAGEIFS(Observed!AL$2:AL$10000,Observed!$A$2:$A$10000,$A256,Observed!$C$2:$C$10000,$C256),"")</f>
        <v/>
      </c>
      <c r="AM256" s="23" t="str">
        <f>IF(ISNUMBER(AVERAGEIFS(Observed!AM$2:AM$10000,Observed!$A$2:$A$10000,$A256,Observed!$C$2:$C$10000,$C256)),AVERAGEIFS(Observed!AM$2:AM$10000,Observed!$A$2:$A$10000,$A256,Observed!$C$2:$C$10000,$C256),"")</f>
        <v/>
      </c>
      <c r="AN256" s="23" t="str">
        <f>IF(ISNUMBER(AVERAGEIFS(Observed!AN$2:AN$10000,Observed!$A$2:$A$10000,$A256,Observed!$C$2:$C$10000,$C256)),AVERAGEIFS(Observed!AN$2:AN$10000,Observed!$A$2:$A$10000,$A256,Observed!$C$2:$C$10000,$C256),"")</f>
        <v/>
      </c>
      <c r="AO256" s="2">
        <f>COUNTIFS(Observed!$A$2:$A$10000,$A256,Observed!$C$2:$C$10000,$C256)</f>
        <v>2</v>
      </c>
      <c r="AP256" s="2">
        <f t="shared" si="4"/>
        <v>4</v>
      </c>
    </row>
    <row r="257" spans="1:42" x14ac:dyDescent="0.25">
      <c r="A257" t="s">
        <v>35</v>
      </c>
      <c r="B257" t="s">
        <v>30</v>
      </c>
      <c r="C257" s="20">
        <v>42209</v>
      </c>
      <c r="D257">
        <v>1</v>
      </c>
      <c r="E257" t="s">
        <v>57</v>
      </c>
      <c r="G257" s="25" t="s">
        <v>75</v>
      </c>
      <c r="H257" t="s">
        <v>40</v>
      </c>
      <c r="I257">
        <v>5</v>
      </c>
      <c r="J257" s="2" t="s">
        <v>37</v>
      </c>
      <c r="K257" s="22">
        <f>IF(ISNUMBER(AVERAGEIFS(Observed!K$2:K$10000,Observed!$A$2:$A$10000,$A257,Observed!$C$2:$C$10000,$C257)),AVERAGEIFS(Observed!K$2:K$10000,Observed!$A$2:$A$10000,$A257,Observed!$C$2:$C$10000,$C257),"")</f>
        <v>1075.4000000000001</v>
      </c>
      <c r="L257" s="23">
        <f>IF(ISNUMBER(AVERAGEIFS(Observed!L$2:L$10000,Observed!$A$2:$A$10000,$A257,Observed!$C$2:$C$10000,$C257)),AVERAGEIFS(Observed!L$2:L$10000,Observed!$A$2:$A$10000,$A257,Observed!$C$2:$C$10000,$C257),"")</f>
        <v>107.53999999999999</v>
      </c>
      <c r="M257" s="23" t="str">
        <f>IF(ISNUMBER(AVERAGEIFS(Observed!M$2:M$10000,Observed!$A$2:$A$10000,$A257,Observed!$C$2:$C$10000,$C257)),AVERAGEIFS(Observed!M$2:M$10000,Observed!$A$2:$A$10000,$A257,Observed!$C$2:$C$10000,$C257),"")</f>
        <v/>
      </c>
      <c r="N257" s="23" t="str">
        <f>IF(ISNUMBER(AVERAGEIFS(Observed!N$2:N$10000,Observed!$A$2:$A$10000,$A257,Observed!$C$2:$C$10000,$C257)),AVERAGEIFS(Observed!N$2:N$10000,Observed!$A$2:$A$10000,$A257,Observed!$C$2:$C$10000,$C257),"")</f>
        <v/>
      </c>
      <c r="O257" s="23" t="str">
        <f>IF(ISNUMBER(AVERAGEIFS(Observed!O$2:O$10000,Observed!$A$2:$A$10000,$A257,Observed!$C$2:$C$10000,$C257)),AVERAGEIFS(Observed!O$2:O$10000,Observed!$A$2:$A$10000,$A257,Observed!$C$2:$C$10000,$C257),"")</f>
        <v/>
      </c>
      <c r="P257" s="24" t="str">
        <f>IF(ISNUMBER(AVERAGEIFS(Observed!P$2:P$10000,Observed!$A$2:$A$10000,$A257,Observed!$C$2:$C$10000,$C257)),AVERAGEIFS(Observed!P$2:P$10000,Observed!$A$2:$A$10000,$A257,Observed!$C$2:$C$10000,$C257),"")</f>
        <v/>
      </c>
      <c r="Q257" s="24" t="str">
        <f>IF(ISNUMBER(AVERAGEIFS(Observed!Q$2:Q$10000,Observed!$A$2:$A$10000,$A257,Observed!$C$2:$C$10000,$C257)),AVERAGEIFS(Observed!Q$2:Q$10000,Observed!$A$2:$A$10000,$A257,Observed!$C$2:$C$10000,$C257),"")</f>
        <v/>
      </c>
      <c r="R257" s="24" t="str">
        <f>IF(ISNUMBER(AVERAGEIFS(Observed!R$2:R$10000,Observed!$A$2:$A$10000,$A257,Observed!$C$2:$C$10000,$C257)),AVERAGEIFS(Observed!R$2:R$10000,Observed!$A$2:$A$10000,$A257,Observed!$C$2:$C$10000,$C257),"")</f>
        <v/>
      </c>
      <c r="S257" s="22" t="str">
        <f>IF(ISNUMBER(AVERAGEIFS(Observed!S$2:S$10000,Observed!$A$2:$A$10000,$A257,Observed!$C$2:$C$10000,$C257)),AVERAGEIFS(Observed!S$2:S$10000,Observed!$A$2:$A$10000,$A257,Observed!$C$2:$C$10000,$C257),"")</f>
        <v/>
      </c>
      <c r="T257" s="23" t="str">
        <f>IF(ISNUMBER(AVERAGEIFS(Observed!T$2:T$10000,Observed!$A$2:$A$10000,$A257,Observed!$C$2:$C$10000,$C257)),AVERAGEIFS(Observed!T$2:T$10000,Observed!$A$2:$A$10000,$A257,Observed!$C$2:$C$10000,$C257),"")</f>
        <v/>
      </c>
      <c r="U257" s="23" t="str">
        <f>IF(ISNUMBER(AVERAGEIFS(Observed!U$2:U$10000,Observed!$A$2:$A$10000,$A257,Observed!$C$2:$C$10000,$C257)),AVERAGEIFS(Observed!U$2:U$10000,Observed!$A$2:$A$10000,$A257,Observed!$C$2:$C$10000,$C257),"")</f>
        <v/>
      </c>
      <c r="V257" s="23" t="str">
        <f>IF(ISNUMBER(AVERAGEIFS(Observed!V$2:V$10000,Observed!$A$2:$A$10000,$A257,Observed!$C$2:$C$10000,$C257)),AVERAGEIFS(Observed!V$2:V$10000,Observed!$A$2:$A$10000,$A257,Observed!$C$2:$C$10000,$C257),"")</f>
        <v/>
      </c>
      <c r="W257" s="23" t="str">
        <f>IF(ISNUMBER(AVERAGEIFS(Observed!W$2:W$10000,Observed!$A$2:$A$10000,$A257,Observed!$C$2:$C$10000,$C257)),AVERAGEIFS(Observed!W$2:W$10000,Observed!$A$2:$A$10000,$A257,Observed!$C$2:$C$10000,$C257),"")</f>
        <v/>
      </c>
      <c r="X257" s="23" t="str">
        <f>IF(ISNUMBER(AVERAGEIFS(Observed!X$2:X$10000,Observed!$A$2:$A$10000,$A257,Observed!$C$2:$C$10000,$C257)),AVERAGEIFS(Observed!X$2:X$10000,Observed!$A$2:$A$10000,$A257,Observed!$C$2:$C$10000,$C257),"")</f>
        <v/>
      </c>
      <c r="Y257" s="23" t="str">
        <f>IF(ISNUMBER(AVERAGEIFS(Observed!Y$2:Y$10000,Observed!$A$2:$A$10000,$A257,Observed!$C$2:$C$10000,$C257)),AVERAGEIFS(Observed!Y$2:Y$10000,Observed!$A$2:$A$10000,$A257,Observed!$C$2:$C$10000,$C257),"")</f>
        <v/>
      </c>
      <c r="Z257" s="23" t="str">
        <f>IF(ISNUMBER(AVERAGEIFS(Observed!Z$2:Z$10000,Observed!$A$2:$A$10000,$A257,Observed!$C$2:$C$10000,$C257)),AVERAGEIFS(Observed!Z$2:Z$10000,Observed!$A$2:$A$10000,$A257,Observed!$C$2:$C$10000,$C257),"")</f>
        <v/>
      </c>
      <c r="AA257" s="23" t="str">
        <f>IF(ISNUMBER(AVERAGEIFS(Observed!AA$2:AA$10000,Observed!$A$2:$A$10000,$A257,Observed!$C$2:$C$10000,$C257)),AVERAGEIFS(Observed!AA$2:AA$10000,Observed!$A$2:$A$10000,$A257,Observed!$C$2:$C$10000,$C257),"")</f>
        <v/>
      </c>
      <c r="AB257" s="23" t="str">
        <f>IF(ISNUMBER(AVERAGEIFS(Observed!AB$2:AB$10000,Observed!$A$2:$A$10000,$A257,Observed!$C$2:$C$10000,$C257)),AVERAGEIFS(Observed!AB$2:AB$10000,Observed!$A$2:$A$10000,$A257,Observed!$C$2:$C$10000,$C257),"")</f>
        <v/>
      </c>
      <c r="AC257" s="23" t="str">
        <f>IF(ISNUMBER(AVERAGEIFS(Observed!AC$2:AC$10000,Observed!$A$2:$A$10000,$A257,Observed!$C$2:$C$10000,$C257)),AVERAGEIFS(Observed!AC$2:AC$10000,Observed!$A$2:$A$10000,$A257,Observed!$C$2:$C$10000,$C257),"")</f>
        <v/>
      </c>
      <c r="AD257" s="23">
        <f>IF(ISNUMBER(AVERAGEIFS(Observed!AD$2:AD$10000,Observed!$A$2:$A$10000,$A257,Observed!$C$2:$C$10000,$C257)),AVERAGEIFS(Observed!AD$2:AD$10000,Observed!$A$2:$A$10000,$A257,Observed!$C$2:$C$10000,$C257),"")</f>
        <v>21.25</v>
      </c>
      <c r="AE257" s="24">
        <f>IF(ISNUMBER(AVERAGEIFS(Observed!AE$2:AE$10000,Observed!$A$2:$A$10000,$A257,Observed!$C$2:$C$10000,$C257)),AVERAGEIFS(Observed!AE$2:AE$10000,Observed!$A$2:$A$10000,$A257,Observed!$C$2:$C$10000,$C257),"")</f>
        <v>3.4000000000000002E-2</v>
      </c>
      <c r="AF257" s="24">
        <f>IF(ISNUMBER(AVERAGEIFS(Observed!AF$2:AF$10000,Observed!$A$2:$A$10000,$A257,Observed!$C$2:$C$10000,$C257)),AVERAGEIFS(Observed!AF$2:AF$10000,Observed!$A$2:$A$10000,$A257,Observed!$C$2:$C$10000,$C257),"")</f>
        <v>3.4000000000000002E-2</v>
      </c>
      <c r="AG257" s="23" t="str">
        <f>IF(ISNUMBER(AVERAGEIFS(Observed!AG$2:AG$10000,Observed!$A$2:$A$10000,$A257,Observed!$C$2:$C$10000,$C257)),AVERAGEIFS(Observed!AG$2:AG$10000,Observed!$A$2:$A$10000,$A257,Observed!$C$2:$C$10000,$C257),"")</f>
        <v/>
      </c>
      <c r="AH257" s="23" t="str">
        <f>IF(ISNUMBER(AVERAGEIFS(Observed!AH$2:AH$10000,Observed!$A$2:$A$10000,$A257,Observed!$C$2:$C$10000,$C257)),AVERAGEIFS(Observed!AH$2:AH$10000,Observed!$A$2:$A$10000,$A257,Observed!$C$2:$C$10000,$C257),"")</f>
        <v/>
      </c>
      <c r="AI257" s="22" t="str">
        <f>IF(ISNUMBER(AVERAGEIFS(Observed!AI$2:AI$10000,Observed!$A$2:$A$10000,$A257,Observed!$C$2:$C$10000,$C257)),AVERAGEIFS(Observed!AI$2:AI$10000,Observed!$A$2:$A$10000,$A257,Observed!$C$2:$C$10000,$C257),"")</f>
        <v/>
      </c>
      <c r="AJ257" s="23" t="str">
        <f>IF(ISNUMBER(AVERAGEIFS(Observed!AJ$2:AJ$10000,Observed!$A$2:$A$10000,$A257,Observed!$C$2:$C$10000,$C257)),AVERAGEIFS(Observed!AJ$2:AJ$10000,Observed!$A$2:$A$10000,$A257,Observed!$C$2:$C$10000,$C257),"")</f>
        <v/>
      </c>
      <c r="AK257" s="23" t="str">
        <f>IF(ISNUMBER(AVERAGEIFS(Observed!AK$2:AK$10000,Observed!$A$2:$A$10000,$A257,Observed!$C$2:$C$10000,$C257)),AVERAGEIFS(Observed!AK$2:AK$10000,Observed!$A$2:$A$10000,$A257,Observed!$C$2:$C$10000,$C257),"")</f>
        <v/>
      </c>
      <c r="AL257" s="23" t="str">
        <f>IF(ISNUMBER(AVERAGEIFS(Observed!AL$2:AL$10000,Observed!$A$2:$A$10000,$A257,Observed!$C$2:$C$10000,$C257)),AVERAGEIFS(Observed!AL$2:AL$10000,Observed!$A$2:$A$10000,$A257,Observed!$C$2:$C$10000,$C257),"")</f>
        <v/>
      </c>
      <c r="AM257" s="23" t="str">
        <f>IF(ISNUMBER(AVERAGEIFS(Observed!AM$2:AM$10000,Observed!$A$2:$A$10000,$A257,Observed!$C$2:$C$10000,$C257)),AVERAGEIFS(Observed!AM$2:AM$10000,Observed!$A$2:$A$10000,$A257,Observed!$C$2:$C$10000,$C257),"")</f>
        <v/>
      </c>
      <c r="AN257" s="23" t="str">
        <f>IF(ISNUMBER(AVERAGEIFS(Observed!AN$2:AN$10000,Observed!$A$2:$A$10000,$A257,Observed!$C$2:$C$10000,$C257)),AVERAGEIFS(Observed!AN$2:AN$10000,Observed!$A$2:$A$10000,$A257,Observed!$C$2:$C$10000,$C257),"")</f>
        <v/>
      </c>
      <c r="AO257" s="2">
        <f>COUNTIFS(Observed!$A$2:$A$10000,$A257,Observed!$C$2:$C$10000,$C257)</f>
        <v>2</v>
      </c>
      <c r="AP257" s="2">
        <f t="shared" si="4"/>
        <v>4</v>
      </c>
    </row>
    <row r="258" spans="1:42" x14ac:dyDescent="0.25">
      <c r="A258" t="s">
        <v>32</v>
      </c>
      <c r="B258" t="s">
        <v>30</v>
      </c>
      <c r="C258" s="20">
        <v>42209</v>
      </c>
      <c r="D258">
        <v>1</v>
      </c>
      <c r="E258" t="s">
        <v>59</v>
      </c>
      <c r="G258" s="25" t="s">
        <v>75</v>
      </c>
      <c r="H258" t="s">
        <v>40</v>
      </c>
      <c r="I258">
        <v>5</v>
      </c>
      <c r="J258" s="2" t="s">
        <v>37</v>
      </c>
      <c r="K258" s="22">
        <f>IF(ISNUMBER(AVERAGEIFS(Observed!K$2:K$10000,Observed!$A$2:$A$10000,$A258,Observed!$C$2:$C$10000,$C258)),AVERAGEIFS(Observed!K$2:K$10000,Observed!$A$2:$A$10000,$A258,Observed!$C$2:$C$10000,$C258),"")</f>
        <v>1019</v>
      </c>
      <c r="L258" s="23">
        <f>IF(ISNUMBER(AVERAGEIFS(Observed!L$2:L$10000,Observed!$A$2:$A$10000,$A258,Observed!$C$2:$C$10000,$C258)),AVERAGEIFS(Observed!L$2:L$10000,Observed!$A$2:$A$10000,$A258,Observed!$C$2:$C$10000,$C258),"")</f>
        <v>101.9</v>
      </c>
      <c r="M258" s="23" t="str">
        <f>IF(ISNUMBER(AVERAGEIFS(Observed!M$2:M$10000,Observed!$A$2:$A$10000,$A258,Observed!$C$2:$C$10000,$C258)),AVERAGEIFS(Observed!M$2:M$10000,Observed!$A$2:$A$10000,$A258,Observed!$C$2:$C$10000,$C258),"")</f>
        <v/>
      </c>
      <c r="N258" s="23" t="str">
        <f>IF(ISNUMBER(AVERAGEIFS(Observed!N$2:N$10000,Observed!$A$2:$A$10000,$A258,Observed!$C$2:$C$10000,$C258)),AVERAGEIFS(Observed!N$2:N$10000,Observed!$A$2:$A$10000,$A258,Observed!$C$2:$C$10000,$C258),"")</f>
        <v/>
      </c>
      <c r="O258" s="23" t="str">
        <f>IF(ISNUMBER(AVERAGEIFS(Observed!O$2:O$10000,Observed!$A$2:$A$10000,$A258,Observed!$C$2:$C$10000,$C258)),AVERAGEIFS(Observed!O$2:O$10000,Observed!$A$2:$A$10000,$A258,Observed!$C$2:$C$10000,$C258),"")</f>
        <v/>
      </c>
      <c r="P258" s="24" t="str">
        <f>IF(ISNUMBER(AVERAGEIFS(Observed!P$2:P$10000,Observed!$A$2:$A$10000,$A258,Observed!$C$2:$C$10000,$C258)),AVERAGEIFS(Observed!P$2:P$10000,Observed!$A$2:$A$10000,$A258,Observed!$C$2:$C$10000,$C258),"")</f>
        <v/>
      </c>
      <c r="Q258" s="24" t="str">
        <f>IF(ISNUMBER(AVERAGEIFS(Observed!Q$2:Q$10000,Observed!$A$2:$A$10000,$A258,Observed!$C$2:$C$10000,$C258)),AVERAGEIFS(Observed!Q$2:Q$10000,Observed!$A$2:$A$10000,$A258,Observed!$C$2:$C$10000,$C258),"")</f>
        <v/>
      </c>
      <c r="R258" s="24" t="str">
        <f>IF(ISNUMBER(AVERAGEIFS(Observed!R$2:R$10000,Observed!$A$2:$A$10000,$A258,Observed!$C$2:$C$10000,$C258)),AVERAGEIFS(Observed!R$2:R$10000,Observed!$A$2:$A$10000,$A258,Observed!$C$2:$C$10000,$C258),"")</f>
        <v/>
      </c>
      <c r="S258" s="22" t="str">
        <f>IF(ISNUMBER(AVERAGEIFS(Observed!S$2:S$10000,Observed!$A$2:$A$10000,$A258,Observed!$C$2:$C$10000,$C258)),AVERAGEIFS(Observed!S$2:S$10000,Observed!$A$2:$A$10000,$A258,Observed!$C$2:$C$10000,$C258),"")</f>
        <v/>
      </c>
      <c r="T258" s="23" t="str">
        <f>IF(ISNUMBER(AVERAGEIFS(Observed!T$2:T$10000,Observed!$A$2:$A$10000,$A258,Observed!$C$2:$C$10000,$C258)),AVERAGEIFS(Observed!T$2:T$10000,Observed!$A$2:$A$10000,$A258,Observed!$C$2:$C$10000,$C258),"")</f>
        <v/>
      </c>
      <c r="U258" s="23" t="str">
        <f>IF(ISNUMBER(AVERAGEIFS(Observed!U$2:U$10000,Observed!$A$2:$A$10000,$A258,Observed!$C$2:$C$10000,$C258)),AVERAGEIFS(Observed!U$2:U$10000,Observed!$A$2:$A$10000,$A258,Observed!$C$2:$C$10000,$C258),"")</f>
        <v/>
      </c>
      <c r="V258" s="23" t="str">
        <f>IF(ISNUMBER(AVERAGEIFS(Observed!V$2:V$10000,Observed!$A$2:$A$10000,$A258,Observed!$C$2:$C$10000,$C258)),AVERAGEIFS(Observed!V$2:V$10000,Observed!$A$2:$A$10000,$A258,Observed!$C$2:$C$10000,$C258),"")</f>
        <v/>
      </c>
      <c r="W258" s="23" t="str">
        <f>IF(ISNUMBER(AVERAGEIFS(Observed!W$2:W$10000,Observed!$A$2:$A$10000,$A258,Observed!$C$2:$C$10000,$C258)),AVERAGEIFS(Observed!W$2:W$10000,Observed!$A$2:$A$10000,$A258,Observed!$C$2:$C$10000,$C258),"")</f>
        <v/>
      </c>
      <c r="X258" s="23" t="str">
        <f>IF(ISNUMBER(AVERAGEIFS(Observed!X$2:X$10000,Observed!$A$2:$A$10000,$A258,Observed!$C$2:$C$10000,$C258)),AVERAGEIFS(Observed!X$2:X$10000,Observed!$A$2:$A$10000,$A258,Observed!$C$2:$C$10000,$C258),"")</f>
        <v/>
      </c>
      <c r="Y258" s="23" t="str">
        <f>IF(ISNUMBER(AVERAGEIFS(Observed!Y$2:Y$10000,Observed!$A$2:$A$10000,$A258,Observed!$C$2:$C$10000,$C258)),AVERAGEIFS(Observed!Y$2:Y$10000,Observed!$A$2:$A$10000,$A258,Observed!$C$2:$C$10000,$C258),"")</f>
        <v/>
      </c>
      <c r="Z258" s="23" t="str">
        <f>IF(ISNUMBER(AVERAGEIFS(Observed!Z$2:Z$10000,Observed!$A$2:$A$10000,$A258,Observed!$C$2:$C$10000,$C258)),AVERAGEIFS(Observed!Z$2:Z$10000,Observed!$A$2:$A$10000,$A258,Observed!$C$2:$C$10000,$C258),"")</f>
        <v/>
      </c>
      <c r="AA258" s="23" t="str">
        <f>IF(ISNUMBER(AVERAGEIFS(Observed!AA$2:AA$10000,Observed!$A$2:$A$10000,$A258,Observed!$C$2:$C$10000,$C258)),AVERAGEIFS(Observed!AA$2:AA$10000,Observed!$A$2:$A$10000,$A258,Observed!$C$2:$C$10000,$C258),"")</f>
        <v/>
      </c>
      <c r="AB258" s="23" t="str">
        <f>IF(ISNUMBER(AVERAGEIFS(Observed!AB$2:AB$10000,Observed!$A$2:$A$10000,$A258,Observed!$C$2:$C$10000,$C258)),AVERAGEIFS(Observed!AB$2:AB$10000,Observed!$A$2:$A$10000,$A258,Observed!$C$2:$C$10000,$C258),"")</f>
        <v/>
      </c>
      <c r="AC258" s="23" t="str">
        <f>IF(ISNUMBER(AVERAGEIFS(Observed!AC$2:AC$10000,Observed!$A$2:$A$10000,$A258,Observed!$C$2:$C$10000,$C258)),AVERAGEIFS(Observed!AC$2:AC$10000,Observed!$A$2:$A$10000,$A258,Observed!$C$2:$C$10000,$C258),"")</f>
        <v/>
      </c>
      <c r="AD258" s="23">
        <f>IF(ISNUMBER(AVERAGEIFS(Observed!AD$2:AD$10000,Observed!$A$2:$A$10000,$A258,Observed!$C$2:$C$10000,$C258)),AVERAGEIFS(Observed!AD$2:AD$10000,Observed!$A$2:$A$10000,$A258,Observed!$C$2:$C$10000,$C258),"")</f>
        <v>19.95</v>
      </c>
      <c r="AE258" s="24">
        <f>IF(ISNUMBER(AVERAGEIFS(Observed!AE$2:AE$10000,Observed!$A$2:$A$10000,$A258,Observed!$C$2:$C$10000,$C258)),AVERAGEIFS(Observed!AE$2:AE$10000,Observed!$A$2:$A$10000,$A258,Observed!$C$2:$C$10000,$C258),"")</f>
        <v>3.15E-2</v>
      </c>
      <c r="AF258" s="24">
        <f>IF(ISNUMBER(AVERAGEIFS(Observed!AF$2:AF$10000,Observed!$A$2:$A$10000,$A258,Observed!$C$2:$C$10000,$C258)),AVERAGEIFS(Observed!AF$2:AF$10000,Observed!$A$2:$A$10000,$A258,Observed!$C$2:$C$10000,$C258),"")</f>
        <v>3.15E-2</v>
      </c>
      <c r="AG258" s="23" t="str">
        <f>IF(ISNUMBER(AVERAGEIFS(Observed!AG$2:AG$10000,Observed!$A$2:$A$10000,$A258,Observed!$C$2:$C$10000,$C258)),AVERAGEIFS(Observed!AG$2:AG$10000,Observed!$A$2:$A$10000,$A258,Observed!$C$2:$C$10000,$C258),"")</f>
        <v/>
      </c>
      <c r="AH258" s="23" t="str">
        <f>IF(ISNUMBER(AVERAGEIFS(Observed!AH$2:AH$10000,Observed!$A$2:$A$10000,$A258,Observed!$C$2:$C$10000,$C258)),AVERAGEIFS(Observed!AH$2:AH$10000,Observed!$A$2:$A$10000,$A258,Observed!$C$2:$C$10000,$C258),"")</f>
        <v/>
      </c>
      <c r="AI258" s="22" t="str">
        <f>IF(ISNUMBER(AVERAGEIFS(Observed!AI$2:AI$10000,Observed!$A$2:$A$10000,$A258,Observed!$C$2:$C$10000,$C258)),AVERAGEIFS(Observed!AI$2:AI$10000,Observed!$A$2:$A$10000,$A258,Observed!$C$2:$C$10000,$C258),"")</f>
        <v/>
      </c>
      <c r="AJ258" s="23" t="str">
        <f>IF(ISNUMBER(AVERAGEIFS(Observed!AJ$2:AJ$10000,Observed!$A$2:$A$10000,$A258,Observed!$C$2:$C$10000,$C258)),AVERAGEIFS(Observed!AJ$2:AJ$10000,Observed!$A$2:$A$10000,$A258,Observed!$C$2:$C$10000,$C258),"")</f>
        <v/>
      </c>
      <c r="AK258" s="23" t="str">
        <f>IF(ISNUMBER(AVERAGEIFS(Observed!AK$2:AK$10000,Observed!$A$2:$A$10000,$A258,Observed!$C$2:$C$10000,$C258)),AVERAGEIFS(Observed!AK$2:AK$10000,Observed!$A$2:$A$10000,$A258,Observed!$C$2:$C$10000,$C258),"")</f>
        <v/>
      </c>
      <c r="AL258" s="23" t="str">
        <f>IF(ISNUMBER(AVERAGEIFS(Observed!AL$2:AL$10000,Observed!$A$2:$A$10000,$A258,Observed!$C$2:$C$10000,$C258)),AVERAGEIFS(Observed!AL$2:AL$10000,Observed!$A$2:$A$10000,$A258,Observed!$C$2:$C$10000,$C258),"")</f>
        <v/>
      </c>
      <c r="AM258" s="23" t="str">
        <f>IF(ISNUMBER(AVERAGEIFS(Observed!AM$2:AM$10000,Observed!$A$2:$A$10000,$A258,Observed!$C$2:$C$10000,$C258)),AVERAGEIFS(Observed!AM$2:AM$10000,Observed!$A$2:$A$10000,$A258,Observed!$C$2:$C$10000,$C258),"")</f>
        <v/>
      </c>
      <c r="AN258" s="23" t="str">
        <f>IF(ISNUMBER(AVERAGEIFS(Observed!AN$2:AN$10000,Observed!$A$2:$A$10000,$A258,Observed!$C$2:$C$10000,$C258)),AVERAGEIFS(Observed!AN$2:AN$10000,Observed!$A$2:$A$10000,$A258,Observed!$C$2:$C$10000,$C258),"")</f>
        <v/>
      </c>
      <c r="AO258" s="2">
        <f>COUNTIFS(Observed!$A$2:$A$10000,$A258,Observed!$C$2:$C$10000,$C258)</f>
        <v>2</v>
      </c>
      <c r="AP258" s="2">
        <f t="shared" si="4"/>
        <v>4</v>
      </c>
    </row>
    <row r="259" spans="1:42" x14ac:dyDescent="0.25">
      <c r="A259" t="s">
        <v>31</v>
      </c>
      <c r="B259" t="s">
        <v>30</v>
      </c>
      <c r="C259" s="20">
        <v>42209</v>
      </c>
      <c r="D259">
        <v>1</v>
      </c>
      <c r="E259" t="s">
        <v>54</v>
      </c>
      <c r="G259" s="25" t="s">
        <v>75</v>
      </c>
      <c r="H259" t="s">
        <v>40</v>
      </c>
      <c r="I259">
        <v>5</v>
      </c>
      <c r="J259" s="2" t="s">
        <v>37</v>
      </c>
      <c r="K259" s="22">
        <f>IF(ISNUMBER(AVERAGEIFS(Observed!K$2:K$10000,Observed!$A$2:$A$10000,$A259,Observed!$C$2:$C$10000,$C259)),AVERAGEIFS(Observed!K$2:K$10000,Observed!$A$2:$A$10000,$A259,Observed!$C$2:$C$10000,$C259),"")</f>
        <v>962.59999999999991</v>
      </c>
      <c r="L259" s="23">
        <f>IF(ISNUMBER(AVERAGEIFS(Observed!L$2:L$10000,Observed!$A$2:$A$10000,$A259,Observed!$C$2:$C$10000,$C259)),AVERAGEIFS(Observed!L$2:L$10000,Observed!$A$2:$A$10000,$A259,Observed!$C$2:$C$10000,$C259),"")</f>
        <v>96.259999999999991</v>
      </c>
      <c r="M259" s="23" t="str">
        <f>IF(ISNUMBER(AVERAGEIFS(Observed!M$2:M$10000,Observed!$A$2:$A$10000,$A259,Observed!$C$2:$C$10000,$C259)),AVERAGEIFS(Observed!M$2:M$10000,Observed!$A$2:$A$10000,$A259,Observed!$C$2:$C$10000,$C259),"")</f>
        <v/>
      </c>
      <c r="N259" s="23" t="str">
        <f>IF(ISNUMBER(AVERAGEIFS(Observed!N$2:N$10000,Observed!$A$2:$A$10000,$A259,Observed!$C$2:$C$10000,$C259)),AVERAGEIFS(Observed!N$2:N$10000,Observed!$A$2:$A$10000,$A259,Observed!$C$2:$C$10000,$C259),"")</f>
        <v/>
      </c>
      <c r="O259" s="23" t="str">
        <f>IF(ISNUMBER(AVERAGEIFS(Observed!O$2:O$10000,Observed!$A$2:$A$10000,$A259,Observed!$C$2:$C$10000,$C259)),AVERAGEIFS(Observed!O$2:O$10000,Observed!$A$2:$A$10000,$A259,Observed!$C$2:$C$10000,$C259),"")</f>
        <v/>
      </c>
      <c r="P259" s="24" t="str">
        <f>IF(ISNUMBER(AVERAGEIFS(Observed!P$2:P$10000,Observed!$A$2:$A$10000,$A259,Observed!$C$2:$C$10000,$C259)),AVERAGEIFS(Observed!P$2:P$10000,Observed!$A$2:$A$10000,$A259,Observed!$C$2:$C$10000,$C259),"")</f>
        <v/>
      </c>
      <c r="Q259" s="24" t="str">
        <f>IF(ISNUMBER(AVERAGEIFS(Observed!Q$2:Q$10000,Observed!$A$2:$A$10000,$A259,Observed!$C$2:$C$10000,$C259)),AVERAGEIFS(Observed!Q$2:Q$10000,Observed!$A$2:$A$10000,$A259,Observed!$C$2:$C$10000,$C259),"")</f>
        <v/>
      </c>
      <c r="R259" s="24" t="str">
        <f>IF(ISNUMBER(AVERAGEIFS(Observed!R$2:R$10000,Observed!$A$2:$A$10000,$A259,Observed!$C$2:$C$10000,$C259)),AVERAGEIFS(Observed!R$2:R$10000,Observed!$A$2:$A$10000,$A259,Observed!$C$2:$C$10000,$C259),"")</f>
        <v/>
      </c>
      <c r="S259" s="22" t="str">
        <f>IF(ISNUMBER(AVERAGEIFS(Observed!S$2:S$10000,Observed!$A$2:$A$10000,$A259,Observed!$C$2:$C$10000,$C259)),AVERAGEIFS(Observed!S$2:S$10000,Observed!$A$2:$A$10000,$A259,Observed!$C$2:$C$10000,$C259),"")</f>
        <v/>
      </c>
      <c r="T259" s="23" t="str">
        <f>IF(ISNUMBER(AVERAGEIFS(Observed!T$2:T$10000,Observed!$A$2:$A$10000,$A259,Observed!$C$2:$C$10000,$C259)),AVERAGEIFS(Observed!T$2:T$10000,Observed!$A$2:$A$10000,$A259,Observed!$C$2:$C$10000,$C259),"")</f>
        <v/>
      </c>
      <c r="U259" s="23" t="str">
        <f>IF(ISNUMBER(AVERAGEIFS(Observed!U$2:U$10000,Observed!$A$2:$A$10000,$A259,Observed!$C$2:$C$10000,$C259)),AVERAGEIFS(Observed!U$2:U$10000,Observed!$A$2:$A$10000,$A259,Observed!$C$2:$C$10000,$C259),"")</f>
        <v/>
      </c>
      <c r="V259" s="23" t="str">
        <f>IF(ISNUMBER(AVERAGEIFS(Observed!V$2:V$10000,Observed!$A$2:$A$10000,$A259,Observed!$C$2:$C$10000,$C259)),AVERAGEIFS(Observed!V$2:V$10000,Observed!$A$2:$A$10000,$A259,Observed!$C$2:$C$10000,$C259),"")</f>
        <v/>
      </c>
      <c r="W259" s="23" t="str">
        <f>IF(ISNUMBER(AVERAGEIFS(Observed!W$2:W$10000,Observed!$A$2:$A$10000,$A259,Observed!$C$2:$C$10000,$C259)),AVERAGEIFS(Observed!W$2:W$10000,Observed!$A$2:$A$10000,$A259,Observed!$C$2:$C$10000,$C259),"")</f>
        <v/>
      </c>
      <c r="X259" s="23" t="str">
        <f>IF(ISNUMBER(AVERAGEIFS(Observed!X$2:X$10000,Observed!$A$2:$A$10000,$A259,Observed!$C$2:$C$10000,$C259)),AVERAGEIFS(Observed!X$2:X$10000,Observed!$A$2:$A$10000,$A259,Observed!$C$2:$C$10000,$C259),"")</f>
        <v/>
      </c>
      <c r="Y259" s="23" t="str">
        <f>IF(ISNUMBER(AVERAGEIFS(Observed!Y$2:Y$10000,Observed!$A$2:$A$10000,$A259,Observed!$C$2:$C$10000,$C259)),AVERAGEIFS(Observed!Y$2:Y$10000,Observed!$A$2:$A$10000,$A259,Observed!$C$2:$C$10000,$C259),"")</f>
        <v/>
      </c>
      <c r="Z259" s="23" t="str">
        <f>IF(ISNUMBER(AVERAGEIFS(Observed!Z$2:Z$10000,Observed!$A$2:$A$10000,$A259,Observed!$C$2:$C$10000,$C259)),AVERAGEIFS(Observed!Z$2:Z$10000,Observed!$A$2:$A$10000,$A259,Observed!$C$2:$C$10000,$C259),"")</f>
        <v/>
      </c>
      <c r="AA259" s="23" t="str">
        <f>IF(ISNUMBER(AVERAGEIFS(Observed!AA$2:AA$10000,Observed!$A$2:$A$10000,$A259,Observed!$C$2:$C$10000,$C259)),AVERAGEIFS(Observed!AA$2:AA$10000,Observed!$A$2:$A$10000,$A259,Observed!$C$2:$C$10000,$C259),"")</f>
        <v/>
      </c>
      <c r="AB259" s="23" t="str">
        <f>IF(ISNUMBER(AVERAGEIFS(Observed!AB$2:AB$10000,Observed!$A$2:$A$10000,$A259,Observed!$C$2:$C$10000,$C259)),AVERAGEIFS(Observed!AB$2:AB$10000,Observed!$A$2:$A$10000,$A259,Observed!$C$2:$C$10000,$C259),"")</f>
        <v/>
      </c>
      <c r="AC259" s="23" t="str">
        <f>IF(ISNUMBER(AVERAGEIFS(Observed!AC$2:AC$10000,Observed!$A$2:$A$10000,$A259,Observed!$C$2:$C$10000,$C259)),AVERAGEIFS(Observed!AC$2:AC$10000,Observed!$A$2:$A$10000,$A259,Observed!$C$2:$C$10000,$C259),"")</f>
        <v/>
      </c>
      <c r="AD259" s="23">
        <f>IF(ISNUMBER(AVERAGEIFS(Observed!AD$2:AD$10000,Observed!$A$2:$A$10000,$A259,Observed!$C$2:$C$10000,$C259)),AVERAGEIFS(Observed!AD$2:AD$10000,Observed!$A$2:$A$10000,$A259,Observed!$C$2:$C$10000,$C259),"")</f>
        <v>18.25</v>
      </c>
      <c r="AE259" s="24">
        <f>IF(ISNUMBER(AVERAGEIFS(Observed!AE$2:AE$10000,Observed!$A$2:$A$10000,$A259,Observed!$C$2:$C$10000,$C259)),AVERAGEIFS(Observed!AE$2:AE$10000,Observed!$A$2:$A$10000,$A259,Observed!$C$2:$C$10000,$C259),"")</f>
        <v>2.9500000000000002E-2</v>
      </c>
      <c r="AF259" s="24">
        <f>IF(ISNUMBER(AVERAGEIFS(Observed!AF$2:AF$10000,Observed!$A$2:$A$10000,$A259,Observed!$C$2:$C$10000,$C259)),AVERAGEIFS(Observed!AF$2:AF$10000,Observed!$A$2:$A$10000,$A259,Observed!$C$2:$C$10000,$C259),"")</f>
        <v>2.9500000000000002E-2</v>
      </c>
      <c r="AG259" s="23" t="str">
        <f>IF(ISNUMBER(AVERAGEIFS(Observed!AG$2:AG$10000,Observed!$A$2:$A$10000,$A259,Observed!$C$2:$C$10000,$C259)),AVERAGEIFS(Observed!AG$2:AG$10000,Observed!$A$2:$A$10000,$A259,Observed!$C$2:$C$10000,$C259),"")</f>
        <v/>
      </c>
      <c r="AH259" s="23" t="str">
        <f>IF(ISNUMBER(AVERAGEIFS(Observed!AH$2:AH$10000,Observed!$A$2:$A$10000,$A259,Observed!$C$2:$C$10000,$C259)),AVERAGEIFS(Observed!AH$2:AH$10000,Observed!$A$2:$A$10000,$A259,Observed!$C$2:$C$10000,$C259),"")</f>
        <v/>
      </c>
      <c r="AI259" s="22" t="str">
        <f>IF(ISNUMBER(AVERAGEIFS(Observed!AI$2:AI$10000,Observed!$A$2:$A$10000,$A259,Observed!$C$2:$C$10000,$C259)),AVERAGEIFS(Observed!AI$2:AI$10000,Observed!$A$2:$A$10000,$A259,Observed!$C$2:$C$10000,$C259),"")</f>
        <v/>
      </c>
      <c r="AJ259" s="23" t="str">
        <f>IF(ISNUMBER(AVERAGEIFS(Observed!AJ$2:AJ$10000,Observed!$A$2:$A$10000,$A259,Observed!$C$2:$C$10000,$C259)),AVERAGEIFS(Observed!AJ$2:AJ$10000,Observed!$A$2:$A$10000,$A259,Observed!$C$2:$C$10000,$C259),"")</f>
        <v/>
      </c>
      <c r="AK259" s="23" t="str">
        <f>IF(ISNUMBER(AVERAGEIFS(Observed!AK$2:AK$10000,Observed!$A$2:$A$10000,$A259,Observed!$C$2:$C$10000,$C259)),AVERAGEIFS(Observed!AK$2:AK$10000,Observed!$A$2:$A$10000,$A259,Observed!$C$2:$C$10000,$C259),"")</f>
        <v/>
      </c>
      <c r="AL259" s="23" t="str">
        <f>IF(ISNUMBER(AVERAGEIFS(Observed!AL$2:AL$10000,Observed!$A$2:$A$10000,$A259,Observed!$C$2:$C$10000,$C259)),AVERAGEIFS(Observed!AL$2:AL$10000,Observed!$A$2:$A$10000,$A259,Observed!$C$2:$C$10000,$C259),"")</f>
        <v/>
      </c>
      <c r="AM259" s="23" t="str">
        <f>IF(ISNUMBER(AVERAGEIFS(Observed!AM$2:AM$10000,Observed!$A$2:$A$10000,$A259,Observed!$C$2:$C$10000,$C259)),AVERAGEIFS(Observed!AM$2:AM$10000,Observed!$A$2:$A$10000,$A259,Observed!$C$2:$C$10000,$C259),"")</f>
        <v/>
      </c>
      <c r="AN259" s="23" t="str">
        <f>IF(ISNUMBER(AVERAGEIFS(Observed!AN$2:AN$10000,Observed!$A$2:$A$10000,$A259,Observed!$C$2:$C$10000,$C259)),AVERAGEIFS(Observed!AN$2:AN$10000,Observed!$A$2:$A$10000,$A259,Observed!$C$2:$C$10000,$C259),"")</f>
        <v/>
      </c>
      <c r="AO259" s="2">
        <f>COUNTIFS(Observed!$A$2:$A$10000,$A259,Observed!$C$2:$C$10000,$C259)</f>
        <v>2</v>
      </c>
      <c r="AP259" s="2">
        <f t="shared" si="4"/>
        <v>4</v>
      </c>
    </row>
    <row r="260" spans="1:42" x14ac:dyDescent="0.25">
      <c r="A260" t="s">
        <v>34</v>
      </c>
      <c r="B260" t="s">
        <v>30</v>
      </c>
      <c r="C260" s="20">
        <v>42229</v>
      </c>
      <c r="D260">
        <v>1</v>
      </c>
      <c r="E260" t="s">
        <v>56</v>
      </c>
      <c r="G260" s="25" t="s">
        <v>75</v>
      </c>
      <c r="H260" t="s">
        <v>40</v>
      </c>
      <c r="I260">
        <v>5</v>
      </c>
      <c r="J260" s="2" t="s">
        <v>38</v>
      </c>
      <c r="K260" s="22">
        <f>IF(ISNUMBER(AVERAGEIFS(Observed!K$2:K$10000,Observed!$A$2:$A$10000,$A260,Observed!$C$2:$C$10000,$C260)),AVERAGEIFS(Observed!K$2:K$10000,Observed!$A$2:$A$10000,$A260,Observed!$C$2:$C$10000,$C260),"")</f>
        <v>1432.6</v>
      </c>
      <c r="L260" s="23">
        <f>IF(ISNUMBER(AVERAGEIFS(Observed!L$2:L$10000,Observed!$A$2:$A$10000,$A260,Observed!$C$2:$C$10000,$C260)),AVERAGEIFS(Observed!L$2:L$10000,Observed!$A$2:$A$10000,$A260,Observed!$C$2:$C$10000,$C260),"")</f>
        <v>143.26</v>
      </c>
      <c r="M260" s="23" t="str">
        <f>IF(ISNUMBER(AVERAGEIFS(Observed!M$2:M$10000,Observed!$A$2:$A$10000,$A260,Observed!$C$2:$C$10000,$C260)),AVERAGEIFS(Observed!M$2:M$10000,Observed!$A$2:$A$10000,$A260,Observed!$C$2:$C$10000,$C260),"")</f>
        <v/>
      </c>
      <c r="N260" s="23" t="str">
        <f>IF(ISNUMBER(AVERAGEIFS(Observed!N$2:N$10000,Observed!$A$2:$A$10000,$A260,Observed!$C$2:$C$10000,$C260)),AVERAGEIFS(Observed!N$2:N$10000,Observed!$A$2:$A$10000,$A260,Observed!$C$2:$C$10000,$C260),"")</f>
        <v/>
      </c>
      <c r="O260" s="23" t="str">
        <f>IF(ISNUMBER(AVERAGEIFS(Observed!O$2:O$10000,Observed!$A$2:$A$10000,$A260,Observed!$C$2:$C$10000,$C260)),AVERAGEIFS(Observed!O$2:O$10000,Observed!$A$2:$A$10000,$A260,Observed!$C$2:$C$10000,$C260),"")</f>
        <v/>
      </c>
      <c r="P260" s="24" t="str">
        <f>IF(ISNUMBER(AVERAGEIFS(Observed!P$2:P$10000,Observed!$A$2:$A$10000,$A260,Observed!$C$2:$C$10000,$C260)),AVERAGEIFS(Observed!P$2:P$10000,Observed!$A$2:$A$10000,$A260,Observed!$C$2:$C$10000,$C260),"")</f>
        <v/>
      </c>
      <c r="Q260" s="24" t="str">
        <f>IF(ISNUMBER(AVERAGEIFS(Observed!Q$2:Q$10000,Observed!$A$2:$A$10000,$A260,Observed!$C$2:$C$10000,$C260)),AVERAGEIFS(Observed!Q$2:Q$10000,Observed!$A$2:$A$10000,$A260,Observed!$C$2:$C$10000,$C260),"")</f>
        <v/>
      </c>
      <c r="R260" s="24" t="str">
        <f>IF(ISNUMBER(AVERAGEIFS(Observed!R$2:R$10000,Observed!$A$2:$A$10000,$A260,Observed!$C$2:$C$10000,$C260)),AVERAGEIFS(Observed!R$2:R$10000,Observed!$A$2:$A$10000,$A260,Observed!$C$2:$C$10000,$C260),"")</f>
        <v/>
      </c>
      <c r="S260" s="22" t="str">
        <f>IF(ISNUMBER(AVERAGEIFS(Observed!S$2:S$10000,Observed!$A$2:$A$10000,$A260,Observed!$C$2:$C$10000,$C260)),AVERAGEIFS(Observed!S$2:S$10000,Observed!$A$2:$A$10000,$A260,Observed!$C$2:$C$10000,$C260),"")</f>
        <v/>
      </c>
      <c r="T260" s="23" t="str">
        <f>IF(ISNUMBER(AVERAGEIFS(Observed!T$2:T$10000,Observed!$A$2:$A$10000,$A260,Observed!$C$2:$C$10000,$C260)),AVERAGEIFS(Observed!T$2:T$10000,Observed!$A$2:$A$10000,$A260,Observed!$C$2:$C$10000,$C260),"")</f>
        <v/>
      </c>
      <c r="U260" s="23" t="str">
        <f>IF(ISNUMBER(AVERAGEIFS(Observed!U$2:U$10000,Observed!$A$2:$A$10000,$A260,Observed!$C$2:$C$10000,$C260)),AVERAGEIFS(Observed!U$2:U$10000,Observed!$A$2:$A$10000,$A260,Observed!$C$2:$C$10000,$C260),"")</f>
        <v/>
      </c>
      <c r="V260" s="23" t="str">
        <f>IF(ISNUMBER(AVERAGEIFS(Observed!V$2:V$10000,Observed!$A$2:$A$10000,$A260,Observed!$C$2:$C$10000,$C260)),AVERAGEIFS(Observed!V$2:V$10000,Observed!$A$2:$A$10000,$A260,Observed!$C$2:$C$10000,$C260),"")</f>
        <v/>
      </c>
      <c r="W260" s="23" t="str">
        <f>IF(ISNUMBER(AVERAGEIFS(Observed!W$2:W$10000,Observed!$A$2:$A$10000,$A260,Observed!$C$2:$C$10000,$C260)),AVERAGEIFS(Observed!W$2:W$10000,Observed!$A$2:$A$10000,$A260,Observed!$C$2:$C$10000,$C260),"")</f>
        <v/>
      </c>
      <c r="X260" s="23" t="str">
        <f>IF(ISNUMBER(AVERAGEIFS(Observed!X$2:X$10000,Observed!$A$2:$A$10000,$A260,Observed!$C$2:$C$10000,$C260)),AVERAGEIFS(Observed!X$2:X$10000,Observed!$A$2:$A$10000,$A260,Observed!$C$2:$C$10000,$C260),"")</f>
        <v/>
      </c>
      <c r="Y260" s="23" t="str">
        <f>IF(ISNUMBER(AVERAGEIFS(Observed!Y$2:Y$10000,Observed!$A$2:$A$10000,$A260,Observed!$C$2:$C$10000,$C260)),AVERAGEIFS(Observed!Y$2:Y$10000,Observed!$A$2:$A$10000,$A260,Observed!$C$2:$C$10000,$C260),"")</f>
        <v/>
      </c>
      <c r="Z260" s="23" t="str">
        <f>IF(ISNUMBER(AVERAGEIFS(Observed!Z$2:Z$10000,Observed!$A$2:$A$10000,$A260,Observed!$C$2:$C$10000,$C260)),AVERAGEIFS(Observed!Z$2:Z$10000,Observed!$A$2:$A$10000,$A260,Observed!$C$2:$C$10000,$C260),"")</f>
        <v/>
      </c>
      <c r="AA260" s="23" t="str">
        <f>IF(ISNUMBER(AVERAGEIFS(Observed!AA$2:AA$10000,Observed!$A$2:$A$10000,$A260,Observed!$C$2:$C$10000,$C260)),AVERAGEIFS(Observed!AA$2:AA$10000,Observed!$A$2:$A$10000,$A260,Observed!$C$2:$C$10000,$C260),"")</f>
        <v/>
      </c>
      <c r="AB260" s="23" t="str">
        <f>IF(ISNUMBER(AVERAGEIFS(Observed!AB$2:AB$10000,Observed!$A$2:$A$10000,$A260,Observed!$C$2:$C$10000,$C260)),AVERAGEIFS(Observed!AB$2:AB$10000,Observed!$A$2:$A$10000,$A260,Observed!$C$2:$C$10000,$C260),"")</f>
        <v/>
      </c>
      <c r="AC260" s="23" t="str">
        <f>IF(ISNUMBER(AVERAGEIFS(Observed!AC$2:AC$10000,Observed!$A$2:$A$10000,$A260,Observed!$C$2:$C$10000,$C260)),AVERAGEIFS(Observed!AC$2:AC$10000,Observed!$A$2:$A$10000,$A260,Observed!$C$2:$C$10000,$C260),"")</f>
        <v/>
      </c>
      <c r="AD260" s="23">
        <f>IF(ISNUMBER(AVERAGEIFS(Observed!AD$2:AD$10000,Observed!$A$2:$A$10000,$A260,Observed!$C$2:$C$10000,$C260)),AVERAGEIFS(Observed!AD$2:AD$10000,Observed!$A$2:$A$10000,$A260,Observed!$C$2:$C$10000,$C260),"")</f>
        <v>19.100000000000001</v>
      </c>
      <c r="AE260" s="24">
        <f>IF(ISNUMBER(AVERAGEIFS(Observed!AE$2:AE$10000,Observed!$A$2:$A$10000,$A260,Observed!$C$2:$C$10000,$C260)),AVERAGEIFS(Observed!AE$2:AE$10000,Observed!$A$2:$A$10000,$A260,Observed!$C$2:$C$10000,$C260),"")</f>
        <v>3.0499999999999999E-2</v>
      </c>
      <c r="AF260" s="24">
        <f>IF(ISNUMBER(AVERAGEIFS(Observed!AF$2:AF$10000,Observed!$A$2:$A$10000,$A260,Observed!$C$2:$C$10000,$C260)),AVERAGEIFS(Observed!AF$2:AF$10000,Observed!$A$2:$A$10000,$A260,Observed!$C$2:$C$10000,$C260),"")</f>
        <v>3.0499999999999999E-2</v>
      </c>
      <c r="AG260" s="23" t="str">
        <f>IF(ISNUMBER(AVERAGEIFS(Observed!AG$2:AG$10000,Observed!$A$2:$A$10000,$A260,Observed!$C$2:$C$10000,$C260)),AVERAGEIFS(Observed!AG$2:AG$10000,Observed!$A$2:$A$10000,$A260,Observed!$C$2:$C$10000,$C260),"")</f>
        <v/>
      </c>
      <c r="AH260" s="23" t="str">
        <f>IF(ISNUMBER(AVERAGEIFS(Observed!AH$2:AH$10000,Observed!$A$2:$A$10000,$A260,Observed!$C$2:$C$10000,$C260)),AVERAGEIFS(Observed!AH$2:AH$10000,Observed!$A$2:$A$10000,$A260,Observed!$C$2:$C$10000,$C260),"")</f>
        <v/>
      </c>
      <c r="AI260" s="22" t="str">
        <f>IF(ISNUMBER(AVERAGEIFS(Observed!AI$2:AI$10000,Observed!$A$2:$A$10000,$A260,Observed!$C$2:$C$10000,$C260)),AVERAGEIFS(Observed!AI$2:AI$10000,Observed!$A$2:$A$10000,$A260,Observed!$C$2:$C$10000,$C260),"")</f>
        <v/>
      </c>
      <c r="AJ260" s="23" t="str">
        <f>IF(ISNUMBER(AVERAGEIFS(Observed!AJ$2:AJ$10000,Observed!$A$2:$A$10000,$A260,Observed!$C$2:$C$10000,$C260)),AVERAGEIFS(Observed!AJ$2:AJ$10000,Observed!$A$2:$A$10000,$A260,Observed!$C$2:$C$10000,$C260),"")</f>
        <v/>
      </c>
      <c r="AK260" s="23" t="str">
        <f>IF(ISNUMBER(AVERAGEIFS(Observed!AK$2:AK$10000,Observed!$A$2:$A$10000,$A260,Observed!$C$2:$C$10000,$C260)),AVERAGEIFS(Observed!AK$2:AK$10000,Observed!$A$2:$A$10000,$A260,Observed!$C$2:$C$10000,$C260),"")</f>
        <v/>
      </c>
      <c r="AL260" s="23" t="str">
        <f>IF(ISNUMBER(AVERAGEIFS(Observed!AL$2:AL$10000,Observed!$A$2:$A$10000,$A260,Observed!$C$2:$C$10000,$C260)),AVERAGEIFS(Observed!AL$2:AL$10000,Observed!$A$2:$A$10000,$A260,Observed!$C$2:$C$10000,$C260),"")</f>
        <v/>
      </c>
      <c r="AM260" s="23" t="str">
        <f>IF(ISNUMBER(AVERAGEIFS(Observed!AM$2:AM$10000,Observed!$A$2:$A$10000,$A260,Observed!$C$2:$C$10000,$C260)),AVERAGEIFS(Observed!AM$2:AM$10000,Observed!$A$2:$A$10000,$A260,Observed!$C$2:$C$10000,$C260),"")</f>
        <v/>
      </c>
      <c r="AN260" s="23" t="str">
        <f>IF(ISNUMBER(AVERAGEIFS(Observed!AN$2:AN$10000,Observed!$A$2:$A$10000,$A260,Observed!$C$2:$C$10000,$C260)),AVERAGEIFS(Observed!AN$2:AN$10000,Observed!$A$2:$A$10000,$A260,Observed!$C$2:$C$10000,$C260),"")</f>
        <v/>
      </c>
      <c r="AO260" s="2">
        <f>COUNTIFS(Observed!$A$2:$A$10000,$A260,Observed!$C$2:$C$10000,$C260)</f>
        <v>2</v>
      </c>
      <c r="AP260" s="2">
        <f t="shared" si="4"/>
        <v>4</v>
      </c>
    </row>
    <row r="261" spans="1:42" x14ac:dyDescent="0.25">
      <c r="A261" t="s">
        <v>33</v>
      </c>
      <c r="B261" t="s">
        <v>30</v>
      </c>
      <c r="C261" s="20">
        <v>42229</v>
      </c>
      <c r="D261">
        <v>1</v>
      </c>
      <c r="E261" t="s">
        <v>58</v>
      </c>
      <c r="G261" s="25" t="s">
        <v>75</v>
      </c>
      <c r="H261" t="s">
        <v>40</v>
      </c>
      <c r="I261">
        <v>5</v>
      </c>
      <c r="J261" s="2" t="s">
        <v>38</v>
      </c>
      <c r="K261" s="22">
        <f>IF(ISNUMBER(AVERAGEIFS(Observed!K$2:K$10000,Observed!$A$2:$A$10000,$A261,Observed!$C$2:$C$10000,$C261)),AVERAGEIFS(Observed!K$2:K$10000,Observed!$A$2:$A$10000,$A261,Observed!$C$2:$C$10000,$C261),"")</f>
        <v>990.8</v>
      </c>
      <c r="L261" s="23">
        <f>IF(ISNUMBER(AVERAGEIFS(Observed!L$2:L$10000,Observed!$A$2:$A$10000,$A261,Observed!$C$2:$C$10000,$C261)),AVERAGEIFS(Observed!L$2:L$10000,Observed!$A$2:$A$10000,$A261,Observed!$C$2:$C$10000,$C261),"")</f>
        <v>99.080000000000013</v>
      </c>
      <c r="M261" s="23" t="str">
        <f>IF(ISNUMBER(AVERAGEIFS(Observed!M$2:M$10000,Observed!$A$2:$A$10000,$A261,Observed!$C$2:$C$10000,$C261)),AVERAGEIFS(Observed!M$2:M$10000,Observed!$A$2:$A$10000,$A261,Observed!$C$2:$C$10000,$C261),"")</f>
        <v/>
      </c>
      <c r="N261" s="23" t="str">
        <f>IF(ISNUMBER(AVERAGEIFS(Observed!N$2:N$10000,Observed!$A$2:$A$10000,$A261,Observed!$C$2:$C$10000,$C261)),AVERAGEIFS(Observed!N$2:N$10000,Observed!$A$2:$A$10000,$A261,Observed!$C$2:$C$10000,$C261),"")</f>
        <v/>
      </c>
      <c r="O261" s="23" t="str">
        <f>IF(ISNUMBER(AVERAGEIFS(Observed!O$2:O$10000,Observed!$A$2:$A$10000,$A261,Observed!$C$2:$C$10000,$C261)),AVERAGEIFS(Observed!O$2:O$10000,Observed!$A$2:$A$10000,$A261,Observed!$C$2:$C$10000,$C261),"")</f>
        <v/>
      </c>
      <c r="P261" s="24" t="str">
        <f>IF(ISNUMBER(AVERAGEIFS(Observed!P$2:P$10000,Observed!$A$2:$A$10000,$A261,Observed!$C$2:$C$10000,$C261)),AVERAGEIFS(Observed!P$2:P$10000,Observed!$A$2:$A$10000,$A261,Observed!$C$2:$C$10000,$C261),"")</f>
        <v/>
      </c>
      <c r="Q261" s="24" t="str">
        <f>IF(ISNUMBER(AVERAGEIFS(Observed!Q$2:Q$10000,Observed!$A$2:$A$10000,$A261,Observed!$C$2:$C$10000,$C261)),AVERAGEIFS(Observed!Q$2:Q$10000,Observed!$A$2:$A$10000,$A261,Observed!$C$2:$C$10000,$C261),"")</f>
        <v/>
      </c>
      <c r="R261" s="24" t="str">
        <f>IF(ISNUMBER(AVERAGEIFS(Observed!R$2:R$10000,Observed!$A$2:$A$10000,$A261,Observed!$C$2:$C$10000,$C261)),AVERAGEIFS(Observed!R$2:R$10000,Observed!$A$2:$A$10000,$A261,Observed!$C$2:$C$10000,$C261),"")</f>
        <v/>
      </c>
      <c r="S261" s="22" t="str">
        <f>IF(ISNUMBER(AVERAGEIFS(Observed!S$2:S$10000,Observed!$A$2:$A$10000,$A261,Observed!$C$2:$C$10000,$C261)),AVERAGEIFS(Observed!S$2:S$10000,Observed!$A$2:$A$10000,$A261,Observed!$C$2:$C$10000,$C261),"")</f>
        <v/>
      </c>
      <c r="T261" s="23" t="str">
        <f>IF(ISNUMBER(AVERAGEIFS(Observed!T$2:T$10000,Observed!$A$2:$A$10000,$A261,Observed!$C$2:$C$10000,$C261)),AVERAGEIFS(Observed!T$2:T$10000,Observed!$A$2:$A$10000,$A261,Observed!$C$2:$C$10000,$C261),"")</f>
        <v/>
      </c>
      <c r="U261" s="23" t="str">
        <f>IF(ISNUMBER(AVERAGEIFS(Observed!U$2:U$10000,Observed!$A$2:$A$10000,$A261,Observed!$C$2:$C$10000,$C261)),AVERAGEIFS(Observed!U$2:U$10000,Observed!$A$2:$A$10000,$A261,Observed!$C$2:$C$10000,$C261),"")</f>
        <v/>
      </c>
      <c r="V261" s="23" t="str">
        <f>IF(ISNUMBER(AVERAGEIFS(Observed!V$2:V$10000,Observed!$A$2:$A$10000,$A261,Observed!$C$2:$C$10000,$C261)),AVERAGEIFS(Observed!V$2:V$10000,Observed!$A$2:$A$10000,$A261,Observed!$C$2:$C$10000,$C261),"")</f>
        <v/>
      </c>
      <c r="W261" s="23" t="str">
        <f>IF(ISNUMBER(AVERAGEIFS(Observed!W$2:W$10000,Observed!$A$2:$A$10000,$A261,Observed!$C$2:$C$10000,$C261)),AVERAGEIFS(Observed!W$2:W$10000,Observed!$A$2:$A$10000,$A261,Observed!$C$2:$C$10000,$C261),"")</f>
        <v/>
      </c>
      <c r="X261" s="23" t="str">
        <f>IF(ISNUMBER(AVERAGEIFS(Observed!X$2:X$10000,Observed!$A$2:$A$10000,$A261,Observed!$C$2:$C$10000,$C261)),AVERAGEIFS(Observed!X$2:X$10000,Observed!$A$2:$A$10000,$A261,Observed!$C$2:$C$10000,$C261),"")</f>
        <v/>
      </c>
      <c r="Y261" s="23" t="str">
        <f>IF(ISNUMBER(AVERAGEIFS(Observed!Y$2:Y$10000,Observed!$A$2:$A$10000,$A261,Observed!$C$2:$C$10000,$C261)),AVERAGEIFS(Observed!Y$2:Y$10000,Observed!$A$2:$A$10000,$A261,Observed!$C$2:$C$10000,$C261),"")</f>
        <v/>
      </c>
      <c r="Z261" s="23" t="str">
        <f>IF(ISNUMBER(AVERAGEIFS(Observed!Z$2:Z$10000,Observed!$A$2:$A$10000,$A261,Observed!$C$2:$C$10000,$C261)),AVERAGEIFS(Observed!Z$2:Z$10000,Observed!$A$2:$A$10000,$A261,Observed!$C$2:$C$10000,$C261),"")</f>
        <v/>
      </c>
      <c r="AA261" s="23" t="str">
        <f>IF(ISNUMBER(AVERAGEIFS(Observed!AA$2:AA$10000,Observed!$A$2:$A$10000,$A261,Observed!$C$2:$C$10000,$C261)),AVERAGEIFS(Observed!AA$2:AA$10000,Observed!$A$2:$A$10000,$A261,Observed!$C$2:$C$10000,$C261),"")</f>
        <v/>
      </c>
      <c r="AB261" s="23" t="str">
        <f>IF(ISNUMBER(AVERAGEIFS(Observed!AB$2:AB$10000,Observed!$A$2:$A$10000,$A261,Observed!$C$2:$C$10000,$C261)),AVERAGEIFS(Observed!AB$2:AB$10000,Observed!$A$2:$A$10000,$A261,Observed!$C$2:$C$10000,$C261),"")</f>
        <v/>
      </c>
      <c r="AC261" s="23" t="str">
        <f>IF(ISNUMBER(AVERAGEIFS(Observed!AC$2:AC$10000,Observed!$A$2:$A$10000,$A261,Observed!$C$2:$C$10000,$C261)),AVERAGEIFS(Observed!AC$2:AC$10000,Observed!$A$2:$A$10000,$A261,Observed!$C$2:$C$10000,$C261),"")</f>
        <v/>
      </c>
      <c r="AD261" s="23">
        <f>IF(ISNUMBER(AVERAGEIFS(Observed!AD$2:AD$10000,Observed!$A$2:$A$10000,$A261,Observed!$C$2:$C$10000,$C261)),AVERAGEIFS(Observed!AD$2:AD$10000,Observed!$A$2:$A$10000,$A261,Observed!$C$2:$C$10000,$C261),"")</f>
        <v>19.45</v>
      </c>
      <c r="AE261" s="24">
        <f>IF(ISNUMBER(AVERAGEIFS(Observed!AE$2:AE$10000,Observed!$A$2:$A$10000,$A261,Observed!$C$2:$C$10000,$C261)),AVERAGEIFS(Observed!AE$2:AE$10000,Observed!$A$2:$A$10000,$A261,Observed!$C$2:$C$10000,$C261),"")</f>
        <v>3.1E-2</v>
      </c>
      <c r="AF261" s="24">
        <f>IF(ISNUMBER(AVERAGEIFS(Observed!AF$2:AF$10000,Observed!$A$2:$A$10000,$A261,Observed!$C$2:$C$10000,$C261)),AVERAGEIFS(Observed!AF$2:AF$10000,Observed!$A$2:$A$10000,$A261,Observed!$C$2:$C$10000,$C261),"")</f>
        <v>3.1E-2</v>
      </c>
      <c r="AG261" s="23" t="str">
        <f>IF(ISNUMBER(AVERAGEIFS(Observed!AG$2:AG$10000,Observed!$A$2:$A$10000,$A261,Observed!$C$2:$C$10000,$C261)),AVERAGEIFS(Observed!AG$2:AG$10000,Observed!$A$2:$A$10000,$A261,Observed!$C$2:$C$10000,$C261),"")</f>
        <v/>
      </c>
      <c r="AH261" s="23" t="str">
        <f>IF(ISNUMBER(AVERAGEIFS(Observed!AH$2:AH$10000,Observed!$A$2:$A$10000,$A261,Observed!$C$2:$C$10000,$C261)),AVERAGEIFS(Observed!AH$2:AH$10000,Observed!$A$2:$A$10000,$A261,Observed!$C$2:$C$10000,$C261),"")</f>
        <v/>
      </c>
      <c r="AI261" s="22" t="str">
        <f>IF(ISNUMBER(AVERAGEIFS(Observed!AI$2:AI$10000,Observed!$A$2:$A$10000,$A261,Observed!$C$2:$C$10000,$C261)),AVERAGEIFS(Observed!AI$2:AI$10000,Observed!$A$2:$A$10000,$A261,Observed!$C$2:$C$10000,$C261),"")</f>
        <v/>
      </c>
      <c r="AJ261" s="23" t="str">
        <f>IF(ISNUMBER(AVERAGEIFS(Observed!AJ$2:AJ$10000,Observed!$A$2:$A$10000,$A261,Observed!$C$2:$C$10000,$C261)),AVERAGEIFS(Observed!AJ$2:AJ$10000,Observed!$A$2:$A$10000,$A261,Observed!$C$2:$C$10000,$C261),"")</f>
        <v/>
      </c>
      <c r="AK261" s="23" t="str">
        <f>IF(ISNUMBER(AVERAGEIFS(Observed!AK$2:AK$10000,Observed!$A$2:$A$10000,$A261,Observed!$C$2:$C$10000,$C261)),AVERAGEIFS(Observed!AK$2:AK$10000,Observed!$A$2:$A$10000,$A261,Observed!$C$2:$C$10000,$C261),"")</f>
        <v/>
      </c>
      <c r="AL261" s="23" t="str">
        <f>IF(ISNUMBER(AVERAGEIFS(Observed!AL$2:AL$10000,Observed!$A$2:$A$10000,$A261,Observed!$C$2:$C$10000,$C261)),AVERAGEIFS(Observed!AL$2:AL$10000,Observed!$A$2:$A$10000,$A261,Observed!$C$2:$C$10000,$C261),"")</f>
        <v/>
      </c>
      <c r="AM261" s="23" t="str">
        <f>IF(ISNUMBER(AVERAGEIFS(Observed!AM$2:AM$10000,Observed!$A$2:$A$10000,$A261,Observed!$C$2:$C$10000,$C261)),AVERAGEIFS(Observed!AM$2:AM$10000,Observed!$A$2:$A$10000,$A261,Observed!$C$2:$C$10000,$C261),"")</f>
        <v/>
      </c>
      <c r="AN261" s="23" t="str">
        <f>IF(ISNUMBER(AVERAGEIFS(Observed!AN$2:AN$10000,Observed!$A$2:$A$10000,$A261,Observed!$C$2:$C$10000,$C261)),AVERAGEIFS(Observed!AN$2:AN$10000,Observed!$A$2:$A$10000,$A261,Observed!$C$2:$C$10000,$C261),"")</f>
        <v/>
      </c>
      <c r="AO261" s="2">
        <f>COUNTIFS(Observed!$A$2:$A$10000,$A261,Observed!$C$2:$C$10000,$C261)</f>
        <v>2</v>
      </c>
      <c r="AP261" s="2">
        <f t="shared" si="4"/>
        <v>4</v>
      </c>
    </row>
    <row r="262" spans="1:42" x14ac:dyDescent="0.25">
      <c r="A262" t="s">
        <v>29</v>
      </c>
      <c r="B262" t="s">
        <v>30</v>
      </c>
      <c r="C262" s="20">
        <v>42229</v>
      </c>
      <c r="D262">
        <v>1</v>
      </c>
      <c r="E262" t="s">
        <v>55</v>
      </c>
      <c r="G262" s="25" t="s">
        <v>75</v>
      </c>
      <c r="H262" t="s">
        <v>40</v>
      </c>
      <c r="I262">
        <v>5</v>
      </c>
      <c r="J262" s="2" t="s">
        <v>38</v>
      </c>
      <c r="K262" s="22">
        <f>IF(ISNUMBER(AVERAGEIFS(Observed!K$2:K$10000,Observed!$A$2:$A$10000,$A262,Observed!$C$2:$C$10000,$C262)),AVERAGEIFS(Observed!K$2:K$10000,Observed!$A$2:$A$10000,$A262,Observed!$C$2:$C$10000,$C262),"")</f>
        <v>1188.2</v>
      </c>
      <c r="L262" s="23">
        <f>IF(ISNUMBER(AVERAGEIFS(Observed!L$2:L$10000,Observed!$A$2:$A$10000,$A262,Observed!$C$2:$C$10000,$C262)),AVERAGEIFS(Observed!L$2:L$10000,Observed!$A$2:$A$10000,$A262,Observed!$C$2:$C$10000,$C262),"")</f>
        <v>118.82</v>
      </c>
      <c r="M262" s="23" t="str">
        <f>IF(ISNUMBER(AVERAGEIFS(Observed!M$2:M$10000,Observed!$A$2:$A$10000,$A262,Observed!$C$2:$C$10000,$C262)),AVERAGEIFS(Observed!M$2:M$10000,Observed!$A$2:$A$10000,$A262,Observed!$C$2:$C$10000,$C262),"")</f>
        <v/>
      </c>
      <c r="N262" s="23" t="str">
        <f>IF(ISNUMBER(AVERAGEIFS(Observed!N$2:N$10000,Observed!$A$2:$A$10000,$A262,Observed!$C$2:$C$10000,$C262)),AVERAGEIFS(Observed!N$2:N$10000,Observed!$A$2:$A$10000,$A262,Observed!$C$2:$C$10000,$C262),"")</f>
        <v/>
      </c>
      <c r="O262" s="23" t="str">
        <f>IF(ISNUMBER(AVERAGEIFS(Observed!O$2:O$10000,Observed!$A$2:$A$10000,$A262,Observed!$C$2:$C$10000,$C262)),AVERAGEIFS(Observed!O$2:O$10000,Observed!$A$2:$A$10000,$A262,Observed!$C$2:$C$10000,$C262),"")</f>
        <v/>
      </c>
      <c r="P262" s="24" t="str">
        <f>IF(ISNUMBER(AVERAGEIFS(Observed!P$2:P$10000,Observed!$A$2:$A$10000,$A262,Observed!$C$2:$C$10000,$C262)),AVERAGEIFS(Observed!P$2:P$10000,Observed!$A$2:$A$10000,$A262,Observed!$C$2:$C$10000,$C262),"")</f>
        <v/>
      </c>
      <c r="Q262" s="24" t="str">
        <f>IF(ISNUMBER(AVERAGEIFS(Observed!Q$2:Q$10000,Observed!$A$2:$A$10000,$A262,Observed!$C$2:$C$10000,$C262)),AVERAGEIFS(Observed!Q$2:Q$10000,Observed!$A$2:$A$10000,$A262,Observed!$C$2:$C$10000,$C262),"")</f>
        <v/>
      </c>
      <c r="R262" s="24" t="str">
        <f>IF(ISNUMBER(AVERAGEIFS(Observed!R$2:R$10000,Observed!$A$2:$A$10000,$A262,Observed!$C$2:$C$10000,$C262)),AVERAGEIFS(Observed!R$2:R$10000,Observed!$A$2:$A$10000,$A262,Observed!$C$2:$C$10000,$C262),"")</f>
        <v/>
      </c>
      <c r="S262" s="22" t="str">
        <f>IF(ISNUMBER(AVERAGEIFS(Observed!S$2:S$10000,Observed!$A$2:$A$10000,$A262,Observed!$C$2:$C$10000,$C262)),AVERAGEIFS(Observed!S$2:S$10000,Observed!$A$2:$A$10000,$A262,Observed!$C$2:$C$10000,$C262),"")</f>
        <v/>
      </c>
      <c r="T262" s="23" t="str">
        <f>IF(ISNUMBER(AVERAGEIFS(Observed!T$2:T$10000,Observed!$A$2:$A$10000,$A262,Observed!$C$2:$C$10000,$C262)),AVERAGEIFS(Observed!T$2:T$10000,Observed!$A$2:$A$10000,$A262,Observed!$C$2:$C$10000,$C262),"")</f>
        <v/>
      </c>
      <c r="U262" s="23" t="str">
        <f>IF(ISNUMBER(AVERAGEIFS(Observed!U$2:U$10000,Observed!$A$2:$A$10000,$A262,Observed!$C$2:$C$10000,$C262)),AVERAGEIFS(Observed!U$2:U$10000,Observed!$A$2:$A$10000,$A262,Observed!$C$2:$C$10000,$C262),"")</f>
        <v/>
      </c>
      <c r="V262" s="23" t="str">
        <f>IF(ISNUMBER(AVERAGEIFS(Observed!V$2:V$10000,Observed!$A$2:$A$10000,$A262,Observed!$C$2:$C$10000,$C262)),AVERAGEIFS(Observed!V$2:V$10000,Observed!$A$2:$A$10000,$A262,Observed!$C$2:$C$10000,$C262),"")</f>
        <v/>
      </c>
      <c r="W262" s="23" t="str">
        <f>IF(ISNUMBER(AVERAGEIFS(Observed!W$2:W$10000,Observed!$A$2:$A$10000,$A262,Observed!$C$2:$C$10000,$C262)),AVERAGEIFS(Observed!W$2:W$10000,Observed!$A$2:$A$10000,$A262,Observed!$C$2:$C$10000,$C262),"")</f>
        <v/>
      </c>
      <c r="X262" s="23" t="str">
        <f>IF(ISNUMBER(AVERAGEIFS(Observed!X$2:X$10000,Observed!$A$2:$A$10000,$A262,Observed!$C$2:$C$10000,$C262)),AVERAGEIFS(Observed!X$2:X$10000,Observed!$A$2:$A$10000,$A262,Observed!$C$2:$C$10000,$C262),"")</f>
        <v/>
      </c>
      <c r="Y262" s="23" t="str">
        <f>IF(ISNUMBER(AVERAGEIFS(Observed!Y$2:Y$10000,Observed!$A$2:$A$10000,$A262,Observed!$C$2:$C$10000,$C262)),AVERAGEIFS(Observed!Y$2:Y$10000,Observed!$A$2:$A$10000,$A262,Observed!$C$2:$C$10000,$C262),"")</f>
        <v/>
      </c>
      <c r="Z262" s="23" t="str">
        <f>IF(ISNUMBER(AVERAGEIFS(Observed!Z$2:Z$10000,Observed!$A$2:$A$10000,$A262,Observed!$C$2:$C$10000,$C262)),AVERAGEIFS(Observed!Z$2:Z$10000,Observed!$A$2:$A$10000,$A262,Observed!$C$2:$C$10000,$C262),"")</f>
        <v/>
      </c>
      <c r="AA262" s="23" t="str">
        <f>IF(ISNUMBER(AVERAGEIFS(Observed!AA$2:AA$10000,Observed!$A$2:$A$10000,$A262,Observed!$C$2:$C$10000,$C262)),AVERAGEIFS(Observed!AA$2:AA$10000,Observed!$A$2:$A$10000,$A262,Observed!$C$2:$C$10000,$C262),"")</f>
        <v/>
      </c>
      <c r="AB262" s="23" t="str">
        <f>IF(ISNUMBER(AVERAGEIFS(Observed!AB$2:AB$10000,Observed!$A$2:$A$10000,$A262,Observed!$C$2:$C$10000,$C262)),AVERAGEIFS(Observed!AB$2:AB$10000,Observed!$A$2:$A$10000,$A262,Observed!$C$2:$C$10000,$C262),"")</f>
        <v/>
      </c>
      <c r="AC262" s="23" t="str">
        <f>IF(ISNUMBER(AVERAGEIFS(Observed!AC$2:AC$10000,Observed!$A$2:$A$10000,$A262,Observed!$C$2:$C$10000,$C262)),AVERAGEIFS(Observed!AC$2:AC$10000,Observed!$A$2:$A$10000,$A262,Observed!$C$2:$C$10000,$C262),"")</f>
        <v/>
      </c>
      <c r="AD262" s="23">
        <f>IF(ISNUMBER(AVERAGEIFS(Observed!AD$2:AD$10000,Observed!$A$2:$A$10000,$A262,Observed!$C$2:$C$10000,$C262)),AVERAGEIFS(Observed!AD$2:AD$10000,Observed!$A$2:$A$10000,$A262,Observed!$C$2:$C$10000,$C262),"")</f>
        <v>17.5</v>
      </c>
      <c r="AE262" s="24">
        <f>IF(ISNUMBER(AVERAGEIFS(Observed!AE$2:AE$10000,Observed!$A$2:$A$10000,$A262,Observed!$C$2:$C$10000,$C262)),AVERAGEIFS(Observed!AE$2:AE$10000,Observed!$A$2:$A$10000,$A262,Observed!$C$2:$C$10000,$C262),"")</f>
        <v>2.8000000000000001E-2</v>
      </c>
      <c r="AF262" s="24">
        <f>IF(ISNUMBER(AVERAGEIFS(Observed!AF$2:AF$10000,Observed!$A$2:$A$10000,$A262,Observed!$C$2:$C$10000,$C262)),AVERAGEIFS(Observed!AF$2:AF$10000,Observed!$A$2:$A$10000,$A262,Observed!$C$2:$C$10000,$C262),"")</f>
        <v>2.8000000000000001E-2</v>
      </c>
      <c r="AG262" s="23" t="str">
        <f>IF(ISNUMBER(AVERAGEIFS(Observed!AG$2:AG$10000,Observed!$A$2:$A$10000,$A262,Observed!$C$2:$C$10000,$C262)),AVERAGEIFS(Observed!AG$2:AG$10000,Observed!$A$2:$A$10000,$A262,Observed!$C$2:$C$10000,$C262),"")</f>
        <v/>
      </c>
      <c r="AH262" s="23" t="str">
        <f>IF(ISNUMBER(AVERAGEIFS(Observed!AH$2:AH$10000,Observed!$A$2:$A$10000,$A262,Observed!$C$2:$C$10000,$C262)),AVERAGEIFS(Observed!AH$2:AH$10000,Observed!$A$2:$A$10000,$A262,Observed!$C$2:$C$10000,$C262),"")</f>
        <v/>
      </c>
      <c r="AI262" s="22" t="str">
        <f>IF(ISNUMBER(AVERAGEIFS(Observed!AI$2:AI$10000,Observed!$A$2:$A$10000,$A262,Observed!$C$2:$C$10000,$C262)),AVERAGEIFS(Observed!AI$2:AI$10000,Observed!$A$2:$A$10000,$A262,Observed!$C$2:$C$10000,$C262),"")</f>
        <v/>
      </c>
      <c r="AJ262" s="23" t="str">
        <f>IF(ISNUMBER(AVERAGEIFS(Observed!AJ$2:AJ$10000,Observed!$A$2:$A$10000,$A262,Observed!$C$2:$C$10000,$C262)),AVERAGEIFS(Observed!AJ$2:AJ$10000,Observed!$A$2:$A$10000,$A262,Observed!$C$2:$C$10000,$C262),"")</f>
        <v/>
      </c>
      <c r="AK262" s="23" t="str">
        <f>IF(ISNUMBER(AVERAGEIFS(Observed!AK$2:AK$10000,Observed!$A$2:$A$10000,$A262,Observed!$C$2:$C$10000,$C262)),AVERAGEIFS(Observed!AK$2:AK$10000,Observed!$A$2:$A$10000,$A262,Observed!$C$2:$C$10000,$C262),"")</f>
        <v/>
      </c>
      <c r="AL262" s="23" t="str">
        <f>IF(ISNUMBER(AVERAGEIFS(Observed!AL$2:AL$10000,Observed!$A$2:$A$10000,$A262,Observed!$C$2:$C$10000,$C262)),AVERAGEIFS(Observed!AL$2:AL$10000,Observed!$A$2:$A$10000,$A262,Observed!$C$2:$C$10000,$C262),"")</f>
        <v/>
      </c>
      <c r="AM262" s="23" t="str">
        <f>IF(ISNUMBER(AVERAGEIFS(Observed!AM$2:AM$10000,Observed!$A$2:$A$10000,$A262,Observed!$C$2:$C$10000,$C262)),AVERAGEIFS(Observed!AM$2:AM$10000,Observed!$A$2:$A$10000,$A262,Observed!$C$2:$C$10000,$C262),"")</f>
        <v/>
      </c>
      <c r="AN262" s="23" t="str">
        <f>IF(ISNUMBER(AVERAGEIFS(Observed!AN$2:AN$10000,Observed!$A$2:$A$10000,$A262,Observed!$C$2:$C$10000,$C262)),AVERAGEIFS(Observed!AN$2:AN$10000,Observed!$A$2:$A$10000,$A262,Observed!$C$2:$C$10000,$C262),"")</f>
        <v/>
      </c>
      <c r="AO262" s="2">
        <f>COUNTIFS(Observed!$A$2:$A$10000,$A262,Observed!$C$2:$C$10000,$C262)</f>
        <v>2</v>
      </c>
      <c r="AP262" s="2">
        <f t="shared" si="4"/>
        <v>4</v>
      </c>
    </row>
    <row r="263" spans="1:42" x14ac:dyDescent="0.25">
      <c r="A263" t="s">
        <v>35</v>
      </c>
      <c r="B263" t="s">
        <v>30</v>
      </c>
      <c r="C263" s="20">
        <v>42229</v>
      </c>
      <c r="D263">
        <v>1</v>
      </c>
      <c r="E263" t="s">
        <v>57</v>
      </c>
      <c r="G263" s="25" t="s">
        <v>75</v>
      </c>
      <c r="H263" t="s">
        <v>40</v>
      </c>
      <c r="I263">
        <v>5</v>
      </c>
      <c r="J263" s="2" t="s">
        <v>38</v>
      </c>
      <c r="K263" s="22">
        <f>IF(ISNUMBER(AVERAGEIFS(Observed!K$2:K$10000,Observed!$A$2:$A$10000,$A263,Observed!$C$2:$C$10000,$C263)),AVERAGEIFS(Observed!K$2:K$10000,Observed!$A$2:$A$10000,$A263,Observed!$C$2:$C$10000,$C263),"")</f>
        <v>1291.5999999999999</v>
      </c>
      <c r="L263" s="23">
        <f>IF(ISNUMBER(AVERAGEIFS(Observed!L$2:L$10000,Observed!$A$2:$A$10000,$A263,Observed!$C$2:$C$10000,$C263)),AVERAGEIFS(Observed!L$2:L$10000,Observed!$A$2:$A$10000,$A263,Observed!$C$2:$C$10000,$C263),"")</f>
        <v>129.16</v>
      </c>
      <c r="M263" s="23" t="str">
        <f>IF(ISNUMBER(AVERAGEIFS(Observed!M$2:M$10000,Observed!$A$2:$A$10000,$A263,Observed!$C$2:$C$10000,$C263)),AVERAGEIFS(Observed!M$2:M$10000,Observed!$A$2:$A$10000,$A263,Observed!$C$2:$C$10000,$C263),"")</f>
        <v/>
      </c>
      <c r="N263" s="23" t="str">
        <f>IF(ISNUMBER(AVERAGEIFS(Observed!N$2:N$10000,Observed!$A$2:$A$10000,$A263,Observed!$C$2:$C$10000,$C263)),AVERAGEIFS(Observed!N$2:N$10000,Observed!$A$2:$A$10000,$A263,Observed!$C$2:$C$10000,$C263),"")</f>
        <v/>
      </c>
      <c r="O263" s="23" t="str">
        <f>IF(ISNUMBER(AVERAGEIFS(Observed!O$2:O$10000,Observed!$A$2:$A$10000,$A263,Observed!$C$2:$C$10000,$C263)),AVERAGEIFS(Observed!O$2:O$10000,Observed!$A$2:$A$10000,$A263,Observed!$C$2:$C$10000,$C263),"")</f>
        <v/>
      </c>
      <c r="P263" s="24" t="str">
        <f>IF(ISNUMBER(AVERAGEIFS(Observed!P$2:P$10000,Observed!$A$2:$A$10000,$A263,Observed!$C$2:$C$10000,$C263)),AVERAGEIFS(Observed!P$2:P$10000,Observed!$A$2:$A$10000,$A263,Observed!$C$2:$C$10000,$C263),"")</f>
        <v/>
      </c>
      <c r="Q263" s="24" t="str">
        <f>IF(ISNUMBER(AVERAGEIFS(Observed!Q$2:Q$10000,Observed!$A$2:$A$10000,$A263,Observed!$C$2:$C$10000,$C263)),AVERAGEIFS(Observed!Q$2:Q$10000,Observed!$A$2:$A$10000,$A263,Observed!$C$2:$C$10000,$C263),"")</f>
        <v/>
      </c>
      <c r="R263" s="24" t="str">
        <f>IF(ISNUMBER(AVERAGEIFS(Observed!R$2:R$10000,Observed!$A$2:$A$10000,$A263,Observed!$C$2:$C$10000,$C263)),AVERAGEIFS(Observed!R$2:R$10000,Observed!$A$2:$A$10000,$A263,Observed!$C$2:$C$10000,$C263),"")</f>
        <v/>
      </c>
      <c r="S263" s="22" t="str">
        <f>IF(ISNUMBER(AVERAGEIFS(Observed!S$2:S$10000,Observed!$A$2:$A$10000,$A263,Observed!$C$2:$C$10000,$C263)),AVERAGEIFS(Observed!S$2:S$10000,Observed!$A$2:$A$10000,$A263,Observed!$C$2:$C$10000,$C263),"")</f>
        <v/>
      </c>
      <c r="T263" s="23" t="str">
        <f>IF(ISNUMBER(AVERAGEIFS(Observed!T$2:T$10000,Observed!$A$2:$A$10000,$A263,Observed!$C$2:$C$10000,$C263)),AVERAGEIFS(Observed!T$2:T$10000,Observed!$A$2:$A$10000,$A263,Observed!$C$2:$C$10000,$C263),"")</f>
        <v/>
      </c>
      <c r="U263" s="23" t="str">
        <f>IF(ISNUMBER(AVERAGEIFS(Observed!U$2:U$10000,Observed!$A$2:$A$10000,$A263,Observed!$C$2:$C$10000,$C263)),AVERAGEIFS(Observed!U$2:U$10000,Observed!$A$2:$A$10000,$A263,Observed!$C$2:$C$10000,$C263),"")</f>
        <v/>
      </c>
      <c r="V263" s="23" t="str">
        <f>IF(ISNUMBER(AVERAGEIFS(Observed!V$2:V$10000,Observed!$A$2:$A$10000,$A263,Observed!$C$2:$C$10000,$C263)),AVERAGEIFS(Observed!V$2:V$10000,Observed!$A$2:$A$10000,$A263,Observed!$C$2:$C$10000,$C263),"")</f>
        <v/>
      </c>
      <c r="W263" s="23" t="str">
        <f>IF(ISNUMBER(AVERAGEIFS(Observed!W$2:W$10000,Observed!$A$2:$A$10000,$A263,Observed!$C$2:$C$10000,$C263)),AVERAGEIFS(Observed!W$2:W$10000,Observed!$A$2:$A$10000,$A263,Observed!$C$2:$C$10000,$C263),"")</f>
        <v/>
      </c>
      <c r="X263" s="23" t="str">
        <f>IF(ISNUMBER(AVERAGEIFS(Observed!X$2:X$10000,Observed!$A$2:$A$10000,$A263,Observed!$C$2:$C$10000,$C263)),AVERAGEIFS(Observed!X$2:X$10000,Observed!$A$2:$A$10000,$A263,Observed!$C$2:$C$10000,$C263),"")</f>
        <v/>
      </c>
      <c r="Y263" s="23" t="str">
        <f>IF(ISNUMBER(AVERAGEIFS(Observed!Y$2:Y$10000,Observed!$A$2:$A$10000,$A263,Observed!$C$2:$C$10000,$C263)),AVERAGEIFS(Observed!Y$2:Y$10000,Observed!$A$2:$A$10000,$A263,Observed!$C$2:$C$10000,$C263),"")</f>
        <v/>
      </c>
      <c r="Z263" s="23" t="str">
        <f>IF(ISNUMBER(AVERAGEIFS(Observed!Z$2:Z$10000,Observed!$A$2:$A$10000,$A263,Observed!$C$2:$C$10000,$C263)),AVERAGEIFS(Observed!Z$2:Z$10000,Observed!$A$2:$A$10000,$A263,Observed!$C$2:$C$10000,$C263),"")</f>
        <v/>
      </c>
      <c r="AA263" s="23" t="str">
        <f>IF(ISNUMBER(AVERAGEIFS(Observed!AA$2:AA$10000,Observed!$A$2:$A$10000,$A263,Observed!$C$2:$C$10000,$C263)),AVERAGEIFS(Observed!AA$2:AA$10000,Observed!$A$2:$A$10000,$A263,Observed!$C$2:$C$10000,$C263),"")</f>
        <v/>
      </c>
      <c r="AB263" s="23" t="str">
        <f>IF(ISNUMBER(AVERAGEIFS(Observed!AB$2:AB$10000,Observed!$A$2:$A$10000,$A263,Observed!$C$2:$C$10000,$C263)),AVERAGEIFS(Observed!AB$2:AB$10000,Observed!$A$2:$A$10000,$A263,Observed!$C$2:$C$10000,$C263),"")</f>
        <v/>
      </c>
      <c r="AC263" s="23" t="str">
        <f>IF(ISNUMBER(AVERAGEIFS(Observed!AC$2:AC$10000,Observed!$A$2:$A$10000,$A263,Observed!$C$2:$C$10000,$C263)),AVERAGEIFS(Observed!AC$2:AC$10000,Observed!$A$2:$A$10000,$A263,Observed!$C$2:$C$10000,$C263),"")</f>
        <v/>
      </c>
      <c r="AD263" s="23">
        <f>IF(ISNUMBER(AVERAGEIFS(Observed!AD$2:AD$10000,Observed!$A$2:$A$10000,$A263,Observed!$C$2:$C$10000,$C263)),AVERAGEIFS(Observed!AD$2:AD$10000,Observed!$A$2:$A$10000,$A263,Observed!$C$2:$C$10000,$C263),"")</f>
        <v>19.450000000000003</v>
      </c>
      <c r="AE263" s="24">
        <f>IF(ISNUMBER(AVERAGEIFS(Observed!AE$2:AE$10000,Observed!$A$2:$A$10000,$A263,Observed!$C$2:$C$10000,$C263)),AVERAGEIFS(Observed!AE$2:AE$10000,Observed!$A$2:$A$10000,$A263,Observed!$C$2:$C$10000,$C263),"")</f>
        <v>3.15E-2</v>
      </c>
      <c r="AF263" s="24">
        <f>IF(ISNUMBER(AVERAGEIFS(Observed!AF$2:AF$10000,Observed!$A$2:$A$10000,$A263,Observed!$C$2:$C$10000,$C263)),AVERAGEIFS(Observed!AF$2:AF$10000,Observed!$A$2:$A$10000,$A263,Observed!$C$2:$C$10000,$C263),"")</f>
        <v>3.15E-2</v>
      </c>
      <c r="AG263" s="23" t="str">
        <f>IF(ISNUMBER(AVERAGEIFS(Observed!AG$2:AG$10000,Observed!$A$2:$A$10000,$A263,Observed!$C$2:$C$10000,$C263)),AVERAGEIFS(Observed!AG$2:AG$10000,Observed!$A$2:$A$10000,$A263,Observed!$C$2:$C$10000,$C263),"")</f>
        <v/>
      </c>
      <c r="AH263" s="23" t="str">
        <f>IF(ISNUMBER(AVERAGEIFS(Observed!AH$2:AH$10000,Observed!$A$2:$A$10000,$A263,Observed!$C$2:$C$10000,$C263)),AVERAGEIFS(Observed!AH$2:AH$10000,Observed!$A$2:$A$10000,$A263,Observed!$C$2:$C$10000,$C263),"")</f>
        <v/>
      </c>
      <c r="AI263" s="22" t="str">
        <f>IF(ISNUMBER(AVERAGEIFS(Observed!AI$2:AI$10000,Observed!$A$2:$A$10000,$A263,Observed!$C$2:$C$10000,$C263)),AVERAGEIFS(Observed!AI$2:AI$10000,Observed!$A$2:$A$10000,$A263,Observed!$C$2:$C$10000,$C263),"")</f>
        <v/>
      </c>
      <c r="AJ263" s="23" t="str">
        <f>IF(ISNUMBER(AVERAGEIFS(Observed!AJ$2:AJ$10000,Observed!$A$2:$A$10000,$A263,Observed!$C$2:$C$10000,$C263)),AVERAGEIFS(Observed!AJ$2:AJ$10000,Observed!$A$2:$A$10000,$A263,Observed!$C$2:$C$10000,$C263),"")</f>
        <v/>
      </c>
      <c r="AK263" s="23" t="str">
        <f>IF(ISNUMBER(AVERAGEIFS(Observed!AK$2:AK$10000,Observed!$A$2:$A$10000,$A263,Observed!$C$2:$C$10000,$C263)),AVERAGEIFS(Observed!AK$2:AK$10000,Observed!$A$2:$A$10000,$A263,Observed!$C$2:$C$10000,$C263),"")</f>
        <v/>
      </c>
      <c r="AL263" s="23" t="str">
        <f>IF(ISNUMBER(AVERAGEIFS(Observed!AL$2:AL$10000,Observed!$A$2:$A$10000,$A263,Observed!$C$2:$C$10000,$C263)),AVERAGEIFS(Observed!AL$2:AL$10000,Observed!$A$2:$A$10000,$A263,Observed!$C$2:$C$10000,$C263),"")</f>
        <v/>
      </c>
      <c r="AM263" s="23" t="str">
        <f>IF(ISNUMBER(AVERAGEIFS(Observed!AM$2:AM$10000,Observed!$A$2:$A$10000,$A263,Observed!$C$2:$C$10000,$C263)),AVERAGEIFS(Observed!AM$2:AM$10000,Observed!$A$2:$A$10000,$A263,Observed!$C$2:$C$10000,$C263),"")</f>
        <v/>
      </c>
      <c r="AN263" s="23" t="str">
        <f>IF(ISNUMBER(AVERAGEIFS(Observed!AN$2:AN$10000,Observed!$A$2:$A$10000,$A263,Observed!$C$2:$C$10000,$C263)),AVERAGEIFS(Observed!AN$2:AN$10000,Observed!$A$2:$A$10000,$A263,Observed!$C$2:$C$10000,$C263),"")</f>
        <v/>
      </c>
      <c r="AO263" s="2">
        <f>COUNTIFS(Observed!$A$2:$A$10000,$A263,Observed!$C$2:$C$10000,$C263)</f>
        <v>2</v>
      </c>
      <c r="AP263" s="2">
        <f t="shared" si="4"/>
        <v>4</v>
      </c>
    </row>
    <row r="264" spans="1:42" x14ac:dyDescent="0.25">
      <c r="A264" t="s">
        <v>32</v>
      </c>
      <c r="B264" t="s">
        <v>30</v>
      </c>
      <c r="C264" s="20">
        <v>42229</v>
      </c>
      <c r="D264">
        <v>1</v>
      </c>
      <c r="E264" t="s">
        <v>59</v>
      </c>
      <c r="G264" s="25" t="s">
        <v>75</v>
      </c>
      <c r="H264" t="s">
        <v>40</v>
      </c>
      <c r="I264">
        <v>5</v>
      </c>
      <c r="J264" s="2" t="s">
        <v>38</v>
      </c>
      <c r="K264" s="22">
        <f>IF(ISNUMBER(AVERAGEIFS(Observed!K$2:K$10000,Observed!$A$2:$A$10000,$A264,Observed!$C$2:$C$10000,$C264)),AVERAGEIFS(Observed!K$2:K$10000,Observed!$A$2:$A$10000,$A264,Observed!$C$2:$C$10000,$C264),"")</f>
        <v>1113</v>
      </c>
      <c r="L264" s="23">
        <f>IF(ISNUMBER(AVERAGEIFS(Observed!L$2:L$10000,Observed!$A$2:$A$10000,$A264,Observed!$C$2:$C$10000,$C264)),AVERAGEIFS(Observed!L$2:L$10000,Observed!$A$2:$A$10000,$A264,Observed!$C$2:$C$10000,$C264),"")</f>
        <v>111.30000000000001</v>
      </c>
      <c r="M264" s="23" t="str">
        <f>IF(ISNUMBER(AVERAGEIFS(Observed!M$2:M$10000,Observed!$A$2:$A$10000,$A264,Observed!$C$2:$C$10000,$C264)),AVERAGEIFS(Observed!M$2:M$10000,Observed!$A$2:$A$10000,$A264,Observed!$C$2:$C$10000,$C264),"")</f>
        <v/>
      </c>
      <c r="N264" s="23" t="str">
        <f>IF(ISNUMBER(AVERAGEIFS(Observed!N$2:N$10000,Observed!$A$2:$A$10000,$A264,Observed!$C$2:$C$10000,$C264)),AVERAGEIFS(Observed!N$2:N$10000,Observed!$A$2:$A$10000,$A264,Observed!$C$2:$C$10000,$C264),"")</f>
        <v/>
      </c>
      <c r="O264" s="23" t="str">
        <f>IF(ISNUMBER(AVERAGEIFS(Observed!O$2:O$10000,Observed!$A$2:$A$10000,$A264,Observed!$C$2:$C$10000,$C264)),AVERAGEIFS(Observed!O$2:O$10000,Observed!$A$2:$A$10000,$A264,Observed!$C$2:$C$10000,$C264),"")</f>
        <v/>
      </c>
      <c r="P264" s="24" t="str">
        <f>IF(ISNUMBER(AVERAGEIFS(Observed!P$2:P$10000,Observed!$A$2:$A$10000,$A264,Observed!$C$2:$C$10000,$C264)),AVERAGEIFS(Observed!P$2:P$10000,Observed!$A$2:$A$10000,$A264,Observed!$C$2:$C$10000,$C264),"")</f>
        <v/>
      </c>
      <c r="Q264" s="24" t="str">
        <f>IF(ISNUMBER(AVERAGEIFS(Observed!Q$2:Q$10000,Observed!$A$2:$A$10000,$A264,Observed!$C$2:$C$10000,$C264)),AVERAGEIFS(Observed!Q$2:Q$10000,Observed!$A$2:$A$10000,$A264,Observed!$C$2:$C$10000,$C264),"")</f>
        <v/>
      </c>
      <c r="R264" s="24" t="str">
        <f>IF(ISNUMBER(AVERAGEIFS(Observed!R$2:R$10000,Observed!$A$2:$A$10000,$A264,Observed!$C$2:$C$10000,$C264)),AVERAGEIFS(Observed!R$2:R$10000,Observed!$A$2:$A$10000,$A264,Observed!$C$2:$C$10000,$C264),"")</f>
        <v/>
      </c>
      <c r="S264" s="22" t="str">
        <f>IF(ISNUMBER(AVERAGEIFS(Observed!S$2:S$10000,Observed!$A$2:$A$10000,$A264,Observed!$C$2:$C$10000,$C264)),AVERAGEIFS(Observed!S$2:S$10000,Observed!$A$2:$A$10000,$A264,Observed!$C$2:$C$10000,$C264),"")</f>
        <v/>
      </c>
      <c r="T264" s="23" t="str">
        <f>IF(ISNUMBER(AVERAGEIFS(Observed!T$2:T$10000,Observed!$A$2:$A$10000,$A264,Observed!$C$2:$C$10000,$C264)),AVERAGEIFS(Observed!T$2:T$10000,Observed!$A$2:$A$10000,$A264,Observed!$C$2:$C$10000,$C264),"")</f>
        <v/>
      </c>
      <c r="U264" s="23" t="str">
        <f>IF(ISNUMBER(AVERAGEIFS(Observed!U$2:U$10000,Observed!$A$2:$A$10000,$A264,Observed!$C$2:$C$10000,$C264)),AVERAGEIFS(Observed!U$2:U$10000,Observed!$A$2:$A$10000,$A264,Observed!$C$2:$C$10000,$C264),"")</f>
        <v/>
      </c>
      <c r="V264" s="23" t="str">
        <f>IF(ISNUMBER(AVERAGEIFS(Observed!V$2:V$10000,Observed!$A$2:$A$10000,$A264,Observed!$C$2:$C$10000,$C264)),AVERAGEIFS(Observed!V$2:V$10000,Observed!$A$2:$A$10000,$A264,Observed!$C$2:$C$10000,$C264),"")</f>
        <v/>
      </c>
      <c r="W264" s="23" t="str">
        <f>IF(ISNUMBER(AVERAGEIFS(Observed!W$2:W$10000,Observed!$A$2:$A$10000,$A264,Observed!$C$2:$C$10000,$C264)),AVERAGEIFS(Observed!W$2:W$10000,Observed!$A$2:$A$10000,$A264,Observed!$C$2:$C$10000,$C264),"")</f>
        <v/>
      </c>
      <c r="X264" s="23" t="str">
        <f>IF(ISNUMBER(AVERAGEIFS(Observed!X$2:X$10000,Observed!$A$2:$A$10000,$A264,Observed!$C$2:$C$10000,$C264)),AVERAGEIFS(Observed!X$2:X$10000,Observed!$A$2:$A$10000,$A264,Observed!$C$2:$C$10000,$C264),"")</f>
        <v/>
      </c>
      <c r="Y264" s="23" t="str">
        <f>IF(ISNUMBER(AVERAGEIFS(Observed!Y$2:Y$10000,Observed!$A$2:$A$10000,$A264,Observed!$C$2:$C$10000,$C264)),AVERAGEIFS(Observed!Y$2:Y$10000,Observed!$A$2:$A$10000,$A264,Observed!$C$2:$C$10000,$C264),"")</f>
        <v/>
      </c>
      <c r="Z264" s="23" t="str">
        <f>IF(ISNUMBER(AVERAGEIFS(Observed!Z$2:Z$10000,Observed!$A$2:$A$10000,$A264,Observed!$C$2:$C$10000,$C264)),AVERAGEIFS(Observed!Z$2:Z$10000,Observed!$A$2:$A$10000,$A264,Observed!$C$2:$C$10000,$C264),"")</f>
        <v/>
      </c>
      <c r="AA264" s="23" t="str">
        <f>IF(ISNUMBER(AVERAGEIFS(Observed!AA$2:AA$10000,Observed!$A$2:$A$10000,$A264,Observed!$C$2:$C$10000,$C264)),AVERAGEIFS(Observed!AA$2:AA$10000,Observed!$A$2:$A$10000,$A264,Observed!$C$2:$C$10000,$C264),"")</f>
        <v/>
      </c>
      <c r="AB264" s="23" t="str">
        <f>IF(ISNUMBER(AVERAGEIFS(Observed!AB$2:AB$10000,Observed!$A$2:$A$10000,$A264,Observed!$C$2:$C$10000,$C264)),AVERAGEIFS(Observed!AB$2:AB$10000,Observed!$A$2:$A$10000,$A264,Observed!$C$2:$C$10000,$C264),"")</f>
        <v/>
      </c>
      <c r="AC264" s="23" t="str">
        <f>IF(ISNUMBER(AVERAGEIFS(Observed!AC$2:AC$10000,Observed!$A$2:$A$10000,$A264,Observed!$C$2:$C$10000,$C264)),AVERAGEIFS(Observed!AC$2:AC$10000,Observed!$A$2:$A$10000,$A264,Observed!$C$2:$C$10000,$C264),"")</f>
        <v/>
      </c>
      <c r="AD264" s="23">
        <f>IF(ISNUMBER(AVERAGEIFS(Observed!AD$2:AD$10000,Observed!$A$2:$A$10000,$A264,Observed!$C$2:$C$10000,$C264)),AVERAGEIFS(Observed!AD$2:AD$10000,Observed!$A$2:$A$10000,$A264,Observed!$C$2:$C$10000,$C264),"")</f>
        <v>17.5</v>
      </c>
      <c r="AE264" s="24">
        <f>IF(ISNUMBER(AVERAGEIFS(Observed!AE$2:AE$10000,Observed!$A$2:$A$10000,$A264,Observed!$C$2:$C$10000,$C264)),AVERAGEIFS(Observed!AE$2:AE$10000,Observed!$A$2:$A$10000,$A264,Observed!$C$2:$C$10000,$C264),"")</f>
        <v>2.8000000000000001E-2</v>
      </c>
      <c r="AF264" s="24">
        <f>IF(ISNUMBER(AVERAGEIFS(Observed!AF$2:AF$10000,Observed!$A$2:$A$10000,$A264,Observed!$C$2:$C$10000,$C264)),AVERAGEIFS(Observed!AF$2:AF$10000,Observed!$A$2:$A$10000,$A264,Observed!$C$2:$C$10000,$C264),"")</f>
        <v>2.8000000000000001E-2</v>
      </c>
      <c r="AG264" s="23" t="str">
        <f>IF(ISNUMBER(AVERAGEIFS(Observed!AG$2:AG$10000,Observed!$A$2:$A$10000,$A264,Observed!$C$2:$C$10000,$C264)),AVERAGEIFS(Observed!AG$2:AG$10000,Observed!$A$2:$A$10000,$A264,Observed!$C$2:$C$10000,$C264),"")</f>
        <v/>
      </c>
      <c r="AH264" s="23" t="str">
        <f>IF(ISNUMBER(AVERAGEIFS(Observed!AH$2:AH$10000,Observed!$A$2:$A$10000,$A264,Observed!$C$2:$C$10000,$C264)),AVERAGEIFS(Observed!AH$2:AH$10000,Observed!$A$2:$A$10000,$A264,Observed!$C$2:$C$10000,$C264),"")</f>
        <v/>
      </c>
      <c r="AI264" s="22" t="str">
        <f>IF(ISNUMBER(AVERAGEIFS(Observed!AI$2:AI$10000,Observed!$A$2:$A$10000,$A264,Observed!$C$2:$C$10000,$C264)),AVERAGEIFS(Observed!AI$2:AI$10000,Observed!$A$2:$A$10000,$A264,Observed!$C$2:$C$10000,$C264),"")</f>
        <v/>
      </c>
      <c r="AJ264" s="23" t="str">
        <f>IF(ISNUMBER(AVERAGEIFS(Observed!AJ$2:AJ$10000,Observed!$A$2:$A$10000,$A264,Observed!$C$2:$C$10000,$C264)),AVERAGEIFS(Observed!AJ$2:AJ$10000,Observed!$A$2:$A$10000,$A264,Observed!$C$2:$C$10000,$C264),"")</f>
        <v/>
      </c>
      <c r="AK264" s="23" t="str">
        <f>IF(ISNUMBER(AVERAGEIFS(Observed!AK$2:AK$10000,Observed!$A$2:$A$10000,$A264,Observed!$C$2:$C$10000,$C264)),AVERAGEIFS(Observed!AK$2:AK$10000,Observed!$A$2:$A$10000,$A264,Observed!$C$2:$C$10000,$C264),"")</f>
        <v/>
      </c>
      <c r="AL264" s="23" t="str">
        <f>IF(ISNUMBER(AVERAGEIFS(Observed!AL$2:AL$10000,Observed!$A$2:$A$10000,$A264,Observed!$C$2:$C$10000,$C264)),AVERAGEIFS(Observed!AL$2:AL$10000,Observed!$A$2:$A$10000,$A264,Observed!$C$2:$C$10000,$C264),"")</f>
        <v/>
      </c>
      <c r="AM264" s="23" t="str">
        <f>IF(ISNUMBER(AVERAGEIFS(Observed!AM$2:AM$10000,Observed!$A$2:$A$10000,$A264,Observed!$C$2:$C$10000,$C264)),AVERAGEIFS(Observed!AM$2:AM$10000,Observed!$A$2:$A$10000,$A264,Observed!$C$2:$C$10000,$C264),"")</f>
        <v/>
      </c>
      <c r="AN264" s="23" t="str">
        <f>IF(ISNUMBER(AVERAGEIFS(Observed!AN$2:AN$10000,Observed!$A$2:$A$10000,$A264,Observed!$C$2:$C$10000,$C264)),AVERAGEIFS(Observed!AN$2:AN$10000,Observed!$A$2:$A$10000,$A264,Observed!$C$2:$C$10000,$C264),"")</f>
        <v/>
      </c>
      <c r="AO264" s="2">
        <f>COUNTIFS(Observed!$A$2:$A$10000,$A264,Observed!$C$2:$C$10000,$C264)</f>
        <v>2</v>
      </c>
      <c r="AP264" s="2">
        <f t="shared" si="4"/>
        <v>4</v>
      </c>
    </row>
    <row r="265" spans="1:42" x14ac:dyDescent="0.25">
      <c r="A265" t="s">
        <v>31</v>
      </c>
      <c r="B265" t="s">
        <v>30</v>
      </c>
      <c r="C265" s="20">
        <v>42229</v>
      </c>
      <c r="D265">
        <v>1</v>
      </c>
      <c r="E265" t="s">
        <v>54</v>
      </c>
      <c r="G265" s="25" t="s">
        <v>75</v>
      </c>
      <c r="H265" t="s">
        <v>40</v>
      </c>
      <c r="I265">
        <v>5</v>
      </c>
      <c r="J265" s="2" t="s">
        <v>38</v>
      </c>
      <c r="K265" s="22">
        <f>IF(ISNUMBER(AVERAGEIFS(Observed!K$2:K$10000,Observed!$A$2:$A$10000,$A265,Observed!$C$2:$C$10000,$C265)),AVERAGEIFS(Observed!K$2:K$10000,Observed!$A$2:$A$10000,$A265,Observed!$C$2:$C$10000,$C265),"")</f>
        <v>1047.2</v>
      </c>
      <c r="L265" s="23">
        <f>IF(ISNUMBER(AVERAGEIFS(Observed!L$2:L$10000,Observed!$A$2:$A$10000,$A265,Observed!$C$2:$C$10000,$C265)),AVERAGEIFS(Observed!L$2:L$10000,Observed!$A$2:$A$10000,$A265,Observed!$C$2:$C$10000,$C265),"")</f>
        <v>104.72</v>
      </c>
      <c r="M265" s="23" t="str">
        <f>IF(ISNUMBER(AVERAGEIFS(Observed!M$2:M$10000,Observed!$A$2:$A$10000,$A265,Observed!$C$2:$C$10000,$C265)),AVERAGEIFS(Observed!M$2:M$10000,Observed!$A$2:$A$10000,$A265,Observed!$C$2:$C$10000,$C265),"")</f>
        <v/>
      </c>
      <c r="N265" s="23" t="str">
        <f>IF(ISNUMBER(AVERAGEIFS(Observed!N$2:N$10000,Observed!$A$2:$A$10000,$A265,Observed!$C$2:$C$10000,$C265)),AVERAGEIFS(Observed!N$2:N$10000,Observed!$A$2:$A$10000,$A265,Observed!$C$2:$C$10000,$C265),"")</f>
        <v/>
      </c>
      <c r="O265" s="23" t="str">
        <f>IF(ISNUMBER(AVERAGEIFS(Observed!O$2:O$10000,Observed!$A$2:$A$10000,$A265,Observed!$C$2:$C$10000,$C265)),AVERAGEIFS(Observed!O$2:O$10000,Observed!$A$2:$A$10000,$A265,Observed!$C$2:$C$10000,$C265),"")</f>
        <v/>
      </c>
      <c r="P265" s="24" t="str">
        <f>IF(ISNUMBER(AVERAGEIFS(Observed!P$2:P$10000,Observed!$A$2:$A$10000,$A265,Observed!$C$2:$C$10000,$C265)),AVERAGEIFS(Observed!P$2:P$10000,Observed!$A$2:$A$10000,$A265,Observed!$C$2:$C$10000,$C265),"")</f>
        <v/>
      </c>
      <c r="Q265" s="24" t="str">
        <f>IF(ISNUMBER(AVERAGEIFS(Observed!Q$2:Q$10000,Observed!$A$2:$A$10000,$A265,Observed!$C$2:$C$10000,$C265)),AVERAGEIFS(Observed!Q$2:Q$10000,Observed!$A$2:$A$10000,$A265,Observed!$C$2:$C$10000,$C265),"")</f>
        <v/>
      </c>
      <c r="R265" s="24" t="str">
        <f>IF(ISNUMBER(AVERAGEIFS(Observed!R$2:R$10000,Observed!$A$2:$A$10000,$A265,Observed!$C$2:$C$10000,$C265)),AVERAGEIFS(Observed!R$2:R$10000,Observed!$A$2:$A$10000,$A265,Observed!$C$2:$C$10000,$C265),"")</f>
        <v/>
      </c>
      <c r="S265" s="22" t="str">
        <f>IF(ISNUMBER(AVERAGEIFS(Observed!S$2:S$10000,Observed!$A$2:$A$10000,$A265,Observed!$C$2:$C$10000,$C265)),AVERAGEIFS(Observed!S$2:S$10000,Observed!$A$2:$A$10000,$A265,Observed!$C$2:$C$10000,$C265),"")</f>
        <v/>
      </c>
      <c r="T265" s="23" t="str">
        <f>IF(ISNUMBER(AVERAGEIFS(Observed!T$2:T$10000,Observed!$A$2:$A$10000,$A265,Observed!$C$2:$C$10000,$C265)),AVERAGEIFS(Observed!T$2:T$10000,Observed!$A$2:$A$10000,$A265,Observed!$C$2:$C$10000,$C265),"")</f>
        <v/>
      </c>
      <c r="U265" s="23" t="str">
        <f>IF(ISNUMBER(AVERAGEIFS(Observed!U$2:U$10000,Observed!$A$2:$A$10000,$A265,Observed!$C$2:$C$10000,$C265)),AVERAGEIFS(Observed!U$2:U$10000,Observed!$A$2:$A$10000,$A265,Observed!$C$2:$C$10000,$C265),"")</f>
        <v/>
      </c>
      <c r="V265" s="23" t="str">
        <f>IF(ISNUMBER(AVERAGEIFS(Observed!V$2:V$10000,Observed!$A$2:$A$10000,$A265,Observed!$C$2:$C$10000,$C265)),AVERAGEIFS(Observed!V$2:V$10000,Observed!$A$2:$A$10000,$A265,Observed!$C$2:$C$10000,$C265),"")</f>
        <v/>
      </c>
      <c r="W265" s="23" t="str">
        <f>IF(ISNUMBER(AVERAGEIFS(Observed!W$2:W$10000,Observed!$A$2:$A$10000,$A265,Observed!$C$2:$C$10000,$C265)),AVERAGEIFS(Observed!W$2:W$10000,Observed!$A$2:$A$10000,$A265,Observed!$C$2:$C$10000,$C265),"")</f>
        <v/>
      </c>
      <c r="X265" s="23" t="str">
        <f>IF(ISNUMBER(AVERAGEIFS(Observed!X$2:X$10000,Observed!$A$2:$A$10000,$A265,Observed!$C$2:$C$10000,$C265)),AVERAGEIFS(Observed!X$2:X$10000,Observed!$A$2:$A$10000,$A265,Observed!$C$2:$C$10000,$C265),"")</f>
        <v/>
      </c>
      <c r="Y265" s="23" t="str">
        <f>IF(ISNUMBER(AVERAGEIFS(Observed!Y$2:Y$10000,Observed!$A$2:$A$10000,$A265,Observed!$C$2:$C$10000,$C265)),AVERAGEIFS(Observed!Y$2:Y$10000,Observed!$A$2:$A$10000,$A265,Observed!$C$2:$C$10000,$C265),"")</f>
        <v/>
      </c>
      <c r="Z265" s="23" t="str">
        <f>IF(ISNUMBER(AVERAGEIFS(Observed!Z$2:Z$10000,Observed!$A$2:$A$10000,$A265,Observed!$C$2:$C$10000,$C265)),AVERAGEIFS(Observed!Z$2:Z$10000,Observed!$A$2:$A$10000,$A265,Observed!$C$2:$C$10000,$C265),"")</f>
        <v/>
      </c>
      <c r="AA265" s="23" t="str">
        <f>IF(ISNUMBER(AVERAGEIFS(Observed!AA$2:AA$10000,Observed!$A$2:$A$10000,$A265,Observed!$C$2:$C$10000,$C265)),AVERAGEIFS(Observed!AA$2:AA$10000,Observed!$A$2:$A$10000,$A265,Observed!$C$2:$C$10000,$C265),"")</f>
        <v/>
      </c>
      <c r="AB265" s="23" t="str">
        <f>IF(ISNUMBER(AVERAGEIFS(Observed!AB$2:AB$10000,Observed!$A$2:$A$10000,$A265,Observed!$C$2:$C$10000,$C265)),AVERAGEIFS(Observed!AB$2:AB$10000,Observed!$A$2:$A$10000,$A265,Observed!$C$2:$C$10000,$C265),"")</f>
        <v/>
      </c>
      <c r="AC265" s="23" t="str">
        <f>IF(ISNUMBER(AVERAGEIFS(Observed!AC$2:AC$10000,Observed!$A$2:$A$10000,$A265,Observed!$C$2:$C$10000,$C265)),AVERAGEIFS(Observed!AC$2:AC$10000,Observed!$A$2:$A$10000,$A265,Observed!$C$2:$C$10000,$C265),"")</f>
        <v/>
      </c>
      <c r="AD265" s="23">
        <f>IF(ISNUMBER(AVERAGEIFS(Observed!AD$2:AD$10000,Observed!$A$2:$A$10000,$A265,Observed!$C$2:$C$10000,$C265)),AVERAGEIFS(Observed!AD$2:AD$10000,Observed!$A$2:$A$10000,$A265,Observed!$C$2:$C$10000,$C265),"")</f>
        <v>19.2</v>
      </c>
      <c r="AE265" s="24">
        <f>IF(ISNUMBER(AVERAGEIFS(Observed!AE$2:AE$10000,Observed!$A$2:$A$10000,$A265,Observed!$C$2:$C$10000,$C265)),AVERAGEIFS(Observed!AE$2:AE$10000,Observed!$A$2:$A$10000,$A265,Observed!$C$2:$C$10000,$C265),"")</f>
        <v>3.0500000000000003E-2</v>
      </c>
      <c r="AF265" s="24">
        <f>IF(ISNUMBER(AVERAGEIFS(Observed!AF$2:AF$10000,Observed!$A$2:$A$10000,$A265,Observed!$C$2:$C$10000,$C265)),AVERAGEIFS(Observed!AF$2:AF$10000,Observed!$A$2:$A$10000,$A265,Observed!$C$2:$C$10000,$C265),"")</f>
        <v>3.0500000000000003E-2</v>
      </c>
      <c r="AG265" s="23" t="str">
        <f>IF(ISNUMBER(AVERAGEIFS(Observed!AG$2:AG$10000,Observed!$A$2:$A$10000,$A265,Observed!$C$2:$C$10000,$C265)),AVERAGEIFS(Observed!AG$2:AG$10000,Observed!$A$2:$A$10000,$A265,Observed!$C$2:$C$10000,$C265),"")</f>
        <v/>
      </c>
      <c r="AH265" s="23" t="str">
        <f>IF(ISNUMBER(AVERAGEIFS(Observed!AH$2:AH$10000,Observed!$A$2:$A$10000,$A265,Observed!$C$2:$C$10000,$C265)),AVERAGEIFS(Observed!AH$2:AH$10000,Observed!$A$2:$A$10000,$A265,Observed!$C$2:$C$10000,$C265),"")</f>
        <v/>
      </c>
      <c r="AI265" s="22" t="str">
        <f>IF(ISNUMBER(AVERAGEIFS(Observed!AI$2:AI$10000,Observed!$A$2:$A$10000,$A265,Observed!$C$2:$C$10000,$C265)),AVERAGEIFS(Observed!AI$2:AI$10000,Observed!$A$2:$A$10000,$A265,Observed!$C$2:$C$10000,$C265),"")</f>
        <v/>
      </c>
      <c r="AJ265" s="23" t="str">
        <f>IF(ISNUMBER(AVERAGEIFS(Observed!AJ$2:AJ$10000,Observed!$A$2:$A$10000,$A265,Observed!$C$2:$C$10000,$C265)),AVERAGEIFS(Observed!AJ$2:AJ$10000,Observed!$A$2:$A$10000,$A265,Observed!$C$2:$C$10000,$C265),"")</f>
        <v/>
      </c>
      <c r="AK265" s="23" t="str">
        <f>IF(ISNUMBER(AVERAGEIFS(Observed!AK$2:AK$10000,Observed!$A$2:$A$10000,$A265,Observed!$C$2:$C$10000,$C265)),AVERAGEIFS(Observed!AK$2:AK$10000,Observed!$A$2:$A$10000,$A265,Observed!$C$2:$C$10000,$C265),"")</f>
        <v/>
      </c>
      <c r="AL265" s="23" t="str">
        <f>IF(ISNUMBER(AVERAGEIFS(Observed!AL$2:AL$10000,Observed!$A$2:$A$10000,$A265,Observed!$C$2:$C$10000,$C265)),AVERAGEIFS(Observed!AL$2:AL$10000,Observed!$A$2:$A$10000,$A265,Observed!$C$2:$C$10000,$C265),"")</f>
        <v/>
      </c>
      <c r="AM265" s="23" t="str">
        <f>IF(ISNUMBER(AVERAGEIFS(Observed!AM$2:AM$10000,Observed!$A$2:$A$10000,$A265,Observed!$C$2:$C$10000,$C265)),AVERAGEIFS(Observed!AM$2:AM$10000,Observed!$A$2:$A$10000,$A265,Observed!$C$2:$C$10000,$C265),"")</f>
        <v/>
      </c>
      <c r="AN265" s="23" t="str">
        <f>IF(ISNUMBER(AVERAGEIFS(Observed!AN$2:AN$10000,Observed!$A$2:$A$10000,$A265,Observed!$C$2:$C$10000,$C265)),AVERAGEIFS(Observed!AN$2:AN$10000,Observed!$A$2:$A$10000,$A265,Observed!$C$2:$C$10000,$C265),"")</f>
        <v/>
      </c>
      <c r="AO265" s="2">
        <f>COUNTIFS(Observed!$A$2:$A$10000,$A265,Observed!$C$2:$C$10000,$C265)</f>
        <v>2</v>
      </c>
      <c r="AP265" s="2">
        <f t="shared" si="4"/>
        <v>4</v>
      </c>
    </row>
    <row r="266" spans="1:42" x14ac:dyDescent="0.25">
      <c r="A266" t="s">
        <v>34</v>
      </c>
      <c r="B266" t="s">
        <v>30</v>
      </c>
      <c r="C266" s="20">
        <v>42253</v>
      </c>
      <c r="D266">
        <v>1</v>
      </c>
      <c r="E266" t="s">
        <v>56</v>
      </c>
      <c r="G266" s="25" t="s">
        <v>75</v>
      </c>
      <c r="H266" t="s">
        <v>41</v>
      </c>
      <c r="I266">
        <v>5</v>
      </c>
      <c r="J266" s="2" t="s">
        <v>39</v>
      </c>
      <c r="K266" s="22">
        <f>IF(ISNUMBER(AVERAGEIFS(Observed!K$2:K$10000,Observed!$A$2:$A$10000,$A266,Observed!$C$2:$C$10000,$C266)),AVERAGEIFS(Observed!K$2:K$10000,Observed!$A$2:$A$10000,$A266,Observed!$C$2:$C$10000,$C266),"")</f>
        <v>2510.4666666666667</v>
      </c>
      <c r="L266" s="23">
        <f>IF(ISNUMBER(AVERAGEIFS(Observed!L$2:L$10000,Observed!$A$2:$A$10000,$A266,Observed!$C$2:$C$10000,$C266)),AVERAGEIFS(Observed!L$2:L$10000,Observed!$A$2:$A$10000,$A266,Observed!$C$2:$C$10000,$C266),"")</f>
        <v>251.04666666666665</v>
      </c>
      <c r="M266" s="23" t="str">
        <f>IF(ISNUMBER(AVERAGEIFS(Observed!M$2:M$10000,Observed!$A$2:$A$10000,$A266,Observed!$C$2:$C$10000,$C266)),AVERAGEIFS(Observed!M$2:M$10000,Observed!$A$2:$A$10000,$A266,Observed!$C$2:$C$10000,$C266),"")</f>
        <v/>
      </c>
      <c r="N266" s="23" t="str">
        <f>IF(ISNUMBER(AVERAGEIFS(Observed!N$2:N$10000,Observed!$A$2:$A$10000,$A266,Observed!$C$2:$C$10000,$C266)),AVERAGEIFS(Observed!N$2:N$10000,Observed!$A$2:$A$10000,$A266,Observed!$C$2:$C$10000,$C266),"")</f>
        <v/>
      </c>
      <c r="O266" s="23" t="str">
        <f>IF(ISNUMBER(AVERAGEIFS(Observed!O$2:O$10000,Observed!$A$2:$A$10000,$A266,Observed!$C$2:$C$10000,$C266)),AVERAGEIFS(Observed!O$2:O$10000,Observed!$A$2:$A$10000,$A266,Observed!$C$2:$C$10000,$C266),"")</f>
        <v/>
      </c>
      <c r="P266" s="24" t="str">
        <f>IF(ISNUMBER(AVERAGEIFS(Observed!P$2:P$10000,Observed!$A$2:$A$10000,$A266,Observed!$C$2:$C$10000,$C266)),AVERAGEIFS(Observed!P$2:P$10000,Observed!$A$2:$A$10000,$A266,Observed!$C$2:$C$10000,$C266),"")</f>
        <v/>
      </c>
      <c r="Q266" s="24" t="str">
        <f>IF(ISNUMBER(AVERAGEIFS(Observed!Q$2:Q$10000,Observed!$A$2:$A$10000,$A266,Observed!$C$2:$C$10000,$C266)),AVERAGEIFS(Observed!Q$2:Q$10000,Observed!$A$2:$A$10000,$A266,Observed!$C$2:$C$10000,$C266),"")</f>
        <v/>
      </c>
      <c r="R266" s="24" t="str">
        <f>IF(ISNUMBER(AVERAGEIFS(Observed!R$2:R$10000,Observed!$A$2:$A$10000,$A266,Observed!$C$2:$C$10000,$C266)),AVERAGEIFS(Observed!R$2:R$10000,Observed!$A$2:$A$10000,$A266,Observed!$C$2:$C$10000,$C266),"")</f>
        <v/>
      </c>
      <c r="S266" s="22" t="str">
        <f>IF(ISNUMBER(AVERAGEIFS(Observed!S$2:S$10000,Observed!$A$2:$A$10000,$A266,Observed!$C$2:$C$10000,$C266)),AVERAGEIFS(Observed!S$2:S$10000,Observed!$A$2:$A$10000,$A266,Observed!$C$2:$C$10000,$C266),"")</f>
        <v/>
      </c>
      <c r="T266" s="23" t="str">
        <f>IF(ISNUMBER(AVERAGEIFS(Observed!T$2:T$10000,Observed!$A$2:$A$10000,$A266,Observed!$C$2:$C$10000,$C266)),AVERAGEIFS(Observed!T$2:T$10000,Observed!$A$2:$A$10000,$A266,Observed!$C$2:$C$10000,$C266),"")</f>
        <v/>
      </c>
      <c r="U266" s="23" t="str">
        <f>IF(ISNUMBER(AVERAGEIFS(Observed!U$2:U$10000,Observed!$A$2:$A$10000,$A266,Observed!$C$2:$C$10000,$C266)),AVERAGEIFS(Observed!U$2:U$10000,Observed!$A$2:$A$10000,$A266,Observed!$C$2:$C$10000,$C266),"")</f>
        <v/>
      </c>
      <c r="V266" s="23" t="str">
        <f>IF(ISNUMBER(AVERAGEIFS(Observed!V$2:V$10000,Observed!$A$2:$A$10000,$A266,Observed!$C$2:$C$10000,$C266)),AVERAGEIFS(Observed!V$2:V$10000,Observed!$A$2:$A$10000,$A266,Observed!$C$2:$C$10000,$C266),"")</f>
        <v/>
      </c>
      <c r="W266" s="23" t="str">
        <f>IF(ISNUMBER(AVERAGEIFS(Observed!W$2:W$10000,Observed!$A$2:$A$10000,$A266,Observed!$C$2:$C$10000,$C266)),AVERAGEIFS(Observed!W$2:W$10000,Observed!$A$2:$A$10000,$A266,Observed!$C$2:$C$10000,$C266),"")</f>
        <v/>
      </c>
      <c r="X266" s="23" t="str">
        <f>IF(ISNUMBER(AVERAGEIFS(Observed!X$2:X$10000,Observed!$A$2:$A$10000,$A266,Observed!$C$2:$C$10000,$C266)),AVERAGEIFS(Observed!X$2:X$10000,Observed!$A$2:$A$10000,$A266,Observed!$C$2:$C$10000,$C266),"")</f>
        <v/>
      </c>
      <c r="Y266" s="23" t="str">
        <f>IF(ISNUMBER(AVERAGEIFS(Observed!Y$2:Y$10000,Observed!$A$2:$A$10000,$A266,Observed!$C$2:$C$10000,$C266)),AVERAGEIFS(Observed!Y$2:Y$10000,Observed!$A$2:$A$10000,$A266,Observed!$C$2:$C$10000,$C266),"")</f>
        <v/>
      </c>
      <c r="Z266" s="23" t="str">
        <f>IF(ISNUMBER(AVERAGEIFS(Observed!Z$2:Z$10000,Observed!$A$2:$A$10000,$A266,Observed!$C$2:$C$10000,$C266)),AVERAGEIFS(Observed!Z$2:Z$10000,Observed!$A$2:$A$10000,$A266,Observed!$C$2:$C$10000,$C266),"")</f>
        <v/>
      </c>
      <c r="AA266" s="23" t="str">
        <f>IF(ISNUMBER(AVERAGEIFS(Observed!AA$2:AA$10000,Observed!$A$2:$A$10000,$A266,Observed!$C$2:$C$10000,$C266)),AVERAGEIFS(Observed!AA$2:AA$10000,Observed!$A$2:$A$10000,$A266,Observed!$C$2:$C$10000,$C266),"")</f>
        <v/>
      </c>
      <c r="AB266" s="23" t="str">
        <f>IF(ISNUMBER(AVERAGEIFS(Observed!AB$2:AB$10000,Observed!$A$2:$A$10000,$A266,Observed!$C$2:$C$10000,$C266)),AVERAGEIFS(Observed!AB$2:AB$10000,Observed!$A$2:$A$10000,$A266,Observed!$C$2:$C$10000,$C266),"")</f>
        <v/>
      </c>
      <c r="AC266" s="23" t="str">
        <f>IF(ISNUMBER(AVERAGEIFS(Observed!AC$2:AC$10000,Observed!$A$2:$A$10000,$A266,Observed!$C$2:$C$10000,$C266)),AVERAGEIFS(Observed!AC$2:AC$10000,Observed!$A$2:$A$10000,$A266,Observed!$C$2:$C$10000,$C266),"")</f>
        <v/>
      </c>
      <c r="AD266" s="23" t="str">
        <f>IF(ISNUMBER(AVERAGEIFS(Observed!AD$2:AD$10000,Observed!$A$2:$A$10000,$A266,Observed!$C$2:$C$10000,$C266)),AVERAGEIFS(Observed!AD$2:AD$10000,Observed!$A$2:$A$10000,$A266,Observed!$C$2:$C$10000,$C266),"")</f>
        <v/>
      </c>
      <c r="AE266" s="24" t="str">
        <f>IF(ISNUMBER(AVERAGEIFS(Observed!AE$2:AE$10000,Observed!$A$2:$A$10000,$A266,Observed!$C$2:$C$10000,$C266)),AVERAGEIFS(Observed!AE$2:AE$10000,Observed!$A$2:$A$10000,$A266,Observed!$C$2:$C$10000,$C266),"")</f>
        <v/>
      </c>
      <c r="AF266" s="24" t="str">
        <f>IF(ISNUMBER(AVERAGEIFS(Observed!AF$2:AF$10000,Observed!$A$2:$A$10000,$A266,Observed!$C$2:$C$10000,$C266)),AVERAGEIFS(Observed!AF$2:AF$10000,Observed!$A$2:$A$10000,$A266,Observed!$C$2:$C$10000,$C266),"")</f>
        <v/>
      </c>
      <c r="AG266" s="23" t="str">
        <f>IF(ISNUMBER(AVERAGEIFS(Observed!AG$2:AG$10000,Observed!$A$2:$A$10000,$A266,Observed!$C$2:$C$10000,$C266)),AVERAGEIFS(Observed!AG$2:AG$10000,Observed!$A$2:$A$10000,$A266,Observed!$C$2:$C$10000,$C266),"")</f>
        <v/>
      </c>
      <c r="AH266" s="23" t="str">
        <f>IF(ISNUMBER(AVERAGEIFS(Observed!AH$2:AH$10000,Observed!$A$2:$A$10000,$A266,Observed!$C$2:$C$10000,$C266)),AVERAGEIFS(Observed!AH$2:AH$10000,Observed!$A$2:$A$10000,$A266,Observed!$C$2:$C$10000,$C266),"")</f>
        <v/>
      </c>
      <c r="AI266" s="22" t="str">
        <f>IF(ISNUMBER(AVERAGEIFS(Observed!AI$2:AI$10000,Observed!$A$2:$A$10000,$A266,Observed!$C$2:$C$10000,$C266)),AVERAGEIFS(Observed!AI$2:AI$10000,Observed!$A$2:$A$10000,$A266,Observed!$C$2:$C$10000,$C266),"")</f>
        <v/>
      </c>
      <c r="AJ266" s="23" t="str">
        <f>IF(ISNUMBER(AVERAGEIFS(Observed!AJ$2:AJ$10000,Observed!$A$2:$A$10000,$A266,Observed!$C$2:$C$10000,$C266)),AVERAGEIFS(Observed!AJ$2:AJ$10000,Observed!$A$2:$A$10000,$A266,Observed!$C$2:$C$10000,$C266),"")</f>
        <v/>
      </c>
      <c r="AK266" s="23" t="str">
        <f>IF(ISNUMBER(AVERAGEIFS(Observed!AK$2:AK$10000,Observed!$A$2:$A$10000,$A266,Observed!$C$2:$C$10000,$C266)),AVERAGEIFS(Observed!AK$2:AK$10000,Observed!$A$2:$A$10000,$A266,Observed!$C$2:$C$10000,$C266),"")</f>
        <v/>
      </c>
      <c r="AL266" s="23" t="str">
        <f>IF(ISNUMBER(AVERAGEIFS(Observed!AL$2:AL$10000,Observed!$A$2:$A$10000,$A266,Observed!$C$2:$C$10000,$C266)),AVERAGEIFS(Observed!AL$2:AL$10000,Observed!$A$2:$A$10000,$A266,Observed!$C$2:$C$10000,$C266),"")</f>
        <v/>
      </c>
      <c r="AM266" s="23" t="str">
        <f>IF(ISNUMBER(AVERAGEIFS(Observed!AM$2:AM$10000,Observed!$A$2:$A$10000,$A266,Observed!$C$2:$C$10000,$C266)),AVERAGEIFS(Observed!AM$2:AM$10000,Observed!$A$2:$A$10000,$A266,Observed!$C$2:$C$10000,$C266),"")</f>
        <v/>
      </c>
      <c r="AN266" s="23" t="str">
        <f>IF(ISNUMBER(AVERAGEIFS(Observed!AN$2:AN$10000,Observed!$A$2:$A$10000,$A266,Observed!$C$2:$C$10000,$C266)),AVERAGEIFS(Observed!AN$2:AN$10000,Observed!$A$2:$A$10000,$A266,Observed!$C$2:$C$10000,$C266),"")</f>
        <v/>
      </c>
      <c r="AO266" s="2">
        <f>COUNTIFS(Observed!$A$2:$A$10000,$A266,Observed!$C$2:$C$10000,$C266)</f>
        <v>3</v>
      </c>
      <c r="AP266" s="2">
        <f t="shared" si="4"/>
        <v>1</v>
      </c>
    </row>
    <row r="267" spans="1:42" x14ac:dyDescent="0.25">
      <c r="A267" t="s">
        <v>33</v>
      </c>
      <c r="B267" t="s">
        <v>30</v>
      </c>
      <c r="C267" s="20">
        <v>42253</v>
      </c>
      <c r="D267">
        <v>1</v>
      </c>
      <c r="E267" t="s">
        <v>58</v>
      </c>
      <c r="G267" s="25" t="s">
        <v>75</v>
      </c>
      <c r="H267" t="s">
        <v>41</v>
      </c>
      <c r="I267">
        <v>5</v>
      </c>
      <c r="J267" s="2" t="s">
        <v>39</v>
      </c>
      <c r="K267" s="22">
        <f>IF(ISNUMBER(AVERAGEIFS(Observed!K$2:K$10000,Observed!$A$2:$A$10000,$A267,Observed!$C$2:$C$10000,$C267)),AVERAGEIFS(Observed!K$2:K$10000,Observed!$A$2:$A$10000,$A267,Observed!$C$2:$C$10000,$C267),"")</f>
        <v>1319.8</v>
      </c>
      <c r="L267" s="23">
        <f>IF(ISNUMBER(AVERAGEIFS(Observed!L$2:L$10000,Observed!$A$2:$A$10000,$A267,Observed!$C$2:$C$10000,$C267)),AVERAGEIFS(Observed!L$2:L$10000,Observed!$A$2:$A$10000,$A267,Observed!$C$2:$C$10000,$C267),"")</f>
        <v>131.97999999999999</v>
      </c>
      <c r="M267" s="23" t="str">
        <f>IF(ISNUMBER(AVERAGEIFS(Observed!M$2:M$10000,Observed!$A$2:$A$10000,$A267,Observed!$C$2:$C$10000,$C267)),AVERAGEIFS(Observed!M$2:M$10000,Observed!$A$2:$A$10000,$A267,Observed!$C$2:$C$10000,$C267),"")</f>
        <v/>
      </c>
      <c r="N267" s="23" t="str">
        <f>IF(ISNUMBER(AVERAGEIFS(Observed!N$2:N$10000,Observed!$A$2:$A$10000,$A267,Observed!$C$2:$C$10000,$C267)),AVERAGEIFS(Observed!N$2:N$10000,Observed!$A$2:$A$10000,$A267,Observed!$C$2:$C$10000,$C267),"")</f>
        <v/>
      </c>
      <c r="O267" s="23" t="str">
        <f>IF(ISNUMBER(AVERAGEIFS(Observed!O$2:O$10000,Observed!$A$2:$A$10000,$A267,Observed!$C$2:$C$10000,$C267)),AVERAGEIFS(Observed!O$2:O$10000,Observed!$A$2:$A$10000,$A267,Observed!$C$2:$C$10000,$C267),"")</f>
        <v/>
      </c>
      <c r="P267" s="24" t="str">
        <f>IF(ISNUMBER(AVERAGEIFS(Observed!P$2:P$10000,Observed!$A$2:$A$10000,$A267,Observed!$C$2:$C$10000,$C267)),AVERAGEIFS(Observed!P$2:P$10000,Observed!$A$2:$A$10000,$A267,Observed!$C$2:$C$10000,$C267),"")</f>
        <v/>
      </c>
      <c r="Q267" s="24" t="str">
        <f>IF(ISNUMBER(AVERAGEIFS(Observed!Q$2:Q$10000,Observed!$A$2:$A$10000,$A267,Observed!$C$2:$C$10000,$C267)),AVERAGEIFS(Observed!Q$2:Q$10000,Observed!$A$2:$A$10000,$A267,Observed!$C$2:$C$10000,$C267),"")</f>
        <v/>
      </c>
      <c r="R267" s="24" t="str">
        <f>IF(ISNUMBER(AVERAGEIFS(Observed!R$2:R$10000,Observed!$A$2:$A$10000,$A267,Observed!$C$2:$C$10000,$C267)),AVERAGEIFS(Observed!R$2:R$10000,Observed!$A$2:$A$10000,$A267,Observed!$C$2:$C$10000,$C267),"")</f>
        <v/>
      </c>
      <c r="S267" s="22" t="str">
        <f>IF(ISNUMBER(AVERAGEIFS(Observed!S$2:S$10000,Observed!$A$2:$A$10000,$A267,Observed!$C$2:$C$10000,$C267)),AVERAGEIFS(Observed!S$2:S$10000,Observed!$A$2:$A$10000,$A267,Observed!$C$2:$C$10000,$C267),"")</f>
        <v/>
      </c>
      <c r="T267" s="23" t="str">
        <f>IF(ISNUMBER(AVERAGEIFS(Observed!T$2:T$10000,Observed!$A$2:$A$10000,$A267,Observed!$C$2:$C$10000,$C267)),AVERAGEIFS(Observed!T$2:T$10000,Observed!$A$2:$A$10000,$A267,Observed!$C$2:$C$10000,$C267),"")</f>
        <v/>
      </c>
      <c r="U267" s="23" t="str">
        <f>IF(ISNUMBER(AVERAGEIFS(Observed!U$2:U$10000,Observed!$A$2:$A$10000,$A267,Observed!$C$2:$C$10000,$C267)),AVERAGEIFS(Observed!U$2:U$10000,Observed!$A$2:$A$10000,$A267,Observed!$C$2:$C$10000,$C267),"")</f>
        <v/>
      </c>
      <c r="V267" s="23" t="str">
        <f>IF(ISNUMBER(AVERAGEIFS(Observed!V$2:V$10000,Observed!$A$2:$A$10000,$A267,Observed!$C$2:$C$10000,$C267)),AVERAGEIFS(Observed!V$2:V$10000,Observed!$A$2:$A$10000,$A267,Observed!$C$2:$C$10000,$C267),"")</f>
        <v/>
      </c>
      <c r="W267" s="23" t="str">
        <f>IF(ISNUMBER(AVERAGEIFS(Observed!W$2:W$10000,Observed!$A$2:$A$10000,$A267,Observed!$C$2:$C$10000,$C267)),AVERAGEIFS(Observed!W$2:W$10000,Observed!$A$2:$A$10000,$A267,Observed!$C$2:$C$10000,$C267),"")</f>
        <v/>
      </c>
      <c r="X267" s="23" t="str">
        <f>IF(ISNUMBER(AVERAGEIFS(Observed!X$2:X$10000,Observed!$A$2:$A$10000,$A267,Observed!$C$2:$C$10000,$C267)),AVERAGEIFS(Observed!X$2:X$10000,Observed!$A$2:$A$10000,$A267,Observed!$C$2:$C$10000,$C267),"")</f>
        <v/>
      </c>
      <c r="Y267" s="23" t="str">
        <f>IF(ISNUMBER(AVERAGEIFS(Observed!Y$2:Y$10000,Observed!$A$2:$A$10000,$A267,Observed!$C$2:$C$10000,$C267)),AVERAGEIFS(Observed!Y$2:Y$10000,Observed!$A$2:$A$10000,$A267,Observed!$C$2:$C$10000,$C267),"")</f>
        <v/>
      </c>
      <c r="Z267" s="23" t="str">
        <f>IF(ISNUMBER(AVERAGEIFS(Observed!Z$2:Z$10000,Observed!$A$2:$A$10000,$A267,Observed!$C$2:$C$10000,$C267)),AVERAGEIFS(Observed!Z$2:Z$10000,Observed!$A$2:$A$10000,$A267,Observed!$C$2:$C$10000,$C267),"")</f>
        <v/>
      </c>
      <c r="AA267" s="23" t="str">
        <f>IF(ISNUMBER(AVERAGEIFS(Observed!AA$2:AA$10000,Observed!$A$2:$A$10000,$A267,Observed!$C$2:$C$10000,$C267)),AVERAGEIFS(Observed!AA$2:AA$10000,Observed!$A$2:$A$10000,$A267,Observed!$C$2:$C$10000,$C267),"")</f>
        <v/>
      </c>
      <c r="AB267" s="23" t="str">
        <f>IF(ISNUMBER(AVERAGEIFS(Observed!AB$2:AB$10000,Observed!$A$2:$A$10000,$A267,Observed!$C$2:$C$10000,$C267)),AVERAGEIFS(Observed!AB$2:AB$10000,Observed!$A$2:$A$10000,$A267,Observed!$C$2:$C$10000,$C267),"")</f>
        <v/>
      </c>
      <c r="AC267" s="23" t="str">
        <f>IF(ISNUMBER(AVERAGEIFS(Observed!AC$2:AC$10000,Observed!$A$2:$A$10000,$A267,Observed!$C$2:$C$10000,$C267)),AVERAGEIFS(Observed!AC$2:AC$10000,Observed!$A$2:$A$10000,$A267,Observed!$C$2:$C$10000,$C267),"")</f>
        <v/>
      </c>
      <c r="AD267" s="23" t="str">
        <f>IF(ISNUMBER(AVERAGEIFS(Observed!AD$2:AD$10000,Observed!$A$2:$A$10000,$A267,Observed!$C$2:$C$10000,$C267)),AVERAGEIFS(Observed!AD$2:AD$10000,Observed!$A$2:$A$10000,$A267,Observed!$C$2:$C$10000,$C267),"")</f>
        <v/>
      </c>
      <c r="AE267" s="24" t="str">
        <f>IF(ISNUMBER(AVERAGEIFS(Observed!AE$2:AE$10000,Observed!$A$2:$A$10000,$A267,Observed!$C$2:$C$10000,$C267)),AVERAGEIFS(Observed!AE$2:AE$10000,Observed!$A$2:$A$10000,$A267,Observed!$C$2:$C$10000,$C267),"")</f>
        <v/>
      </c>
      <c r="AF267" s="24" t="str">
        <f>IF(ISNUMBER(AVERAGEIFS(Observed!AF$2:AF$10000,Observed!$A$2:$A$10000,$A267,Observed!$C$2:$C$10000,$C267)),AVERAGEIFS(Observed!AF$2:AF$10000,Observed!$A$2:$A$10000,$A267,Observed!$C$2:$C$10000,$C267),"")</f>
        <v/>
      </c>
      <c r="AG267" s="23" t="str">
        <f>IF(ISNUMBER(AVERAGEIFS(Observed!AG$2:AG$10000,Observed!$A$2:$A$10000,$A267,Observed!$C$2:$C$10000,$C267)),AVERAGEIFS(Observed!AG$2:AG$10000,Observed!$A$2:$A$10000,$A267,Observed!$C$2:$C$10000,$C267),"")</f>
        <v/>
      </c>
      <c r="AH267" s="23" t="str">
        <f>IF(ISNUMBER(AVERAGEIFS(Observed!AH$2:AH$10000,Observed!$A$2:$A$10000,$A267,Observed!$C$2:$C$10000,$C267)),AVERAGEIFS(Observed!AH$2:AH$10000,Observed!$A$2:$A$10000,$A267,Observed!$C$2:$C$10000,$C267),"")</f>
        <v/>
      </c>
      <c r="AI267" s="22" t="str">
        <f>IF(ISNUMBER(AVERAGEIFS(Observed!AI$2:AI$10000,Observed!$A$2:$A$10000,$A267,Observed!$C$2:$C$10000,$C267)),AVERAGEIFS(Observed!AI$2:AI$10000,Observed!$A$2:$A$10000,$A267,Observed!$C$2:$C$10000,$C267),"")</f>
        <v/>
      </c>
      <c r="AJ267" s="23" t="str">
        <f>IF(ISNUMBER(AVERAGEIFS(Observed!AJ$2:AJ$10000,Observed!$A$2:$A$10000,$A267,Observed!$C$2:$C$10000,$C267)),AVERAGEIFS(Observed!AJ$2:AJ$10000,Observed!$A$2:$A$10000,$A267,Observed!$C$2:$C$10000,$C267),"")</f>
        <v/>
      </c>
      <c r="AK267" s="23" t="str">
        <f>IF(ISNUMBER(AVERAGEIFS(Observed!AK$2:AK$10000,Observed!$A$2:$A$10000,$A267,Observed!$C$2:$C$10000,$C267)),AVERAGEIFS(Observed!AK$2:AK$10000,Observed!$A$2:$A$10000,$A267,Observed!$C$2:$C$10000,$C267),"")</f>
        <v/>
      </c>
      <c r="AL267" s="23" t="str">
        <f>IF(ISNUMBER(AVERAGEIFS(Observed!AL$2:AL$10000,Observed!$A$2:$A$10000,$A267,Observed!$C$2:$C$10000,$C267)),AVERAGEIFS(Observed!AL$2:AL$10000,Observed!$A$2:$A$10000,$A267,Observed!$C$2:$C$10000,$C267),"")</f>
        <v/>
      </c>
      <c r="AM267" s="23" t="str">
        <f>IF(ISNUMBER(AVERAGEIFS(Observed!AM$2:AM$10000,Observed!$A$2:$A$10000,$A267,Observed!$C$2:$C$10000,$C267)),AVERAGEIFS(Observed!AM$2:AM$10000,Observed!$A$2:$A$10000,$A267,Observed!$C$2:$C$10000,$C267),"")</f>
        <v/>
      </c>
      <c r="AN267" s="23" t="str">
        <f>IF(ISNUMBER(AVERAGEIFS(Observed!AN$2:AN$10000,Observed!$A$2:$A$10000,$A267,Observed!$C$2:$C$10000,$C267)),AVERAGEIFS(Observed!AN$2:AN$10000,Observed!$A$2:$A$10000,$A267,Observed!$C$2:$C$10000,$C267),"")</f>
        <v/>
      </c>
      <c r="AO267" s="2">
        <f>COUNTIFS(Observed!$A$2:$A$10000,$A267,Observed!$C$2:$C$10000,$C267)</f>
        <v>3</v>
      </c>
      <c r="AP267" s="2">
        <f t="shared" si="4"/>
        <v>1</v>
      </c>
    </row>
    <row r="268" spans="1:42" x14ac:dyDescent="0.25">
      <c r="A268" t="s">
        <v>29</v>
      </c>
      <c r="B268" t="s">
        <v>30</v>
      </c>
      <c r="C268" s="20">
        <v>42253</v>
      </c>
      <c r="D268">
        <v>1</v>
      </c>
      <c r="E268" t="s">
        <v>55</v>
      </c>
      <c r="G268" s="25" t="s">
        <v>75</v>
      </c>
      <c r="H268" t="s">
        <v>41</v>
      </c>
      <c r="I268">
        <v>5</v>
      </c>
      <c r="J268" s="2" t="s">
        <v>39</v>
      </c>
      <c r="K268" s="22">
        <f>IF(ISNUMBER(AVERAGEIFS(Observed!K$2:K$10000,Observed!$A$2:$A$10000,$A268,Observed!$C$2:$C$10000,$C268)),AVERAGEIFS(Observed!K$2:K$10000,Observed!$A$2:$A$10000,$A268,Observed!$C$2:$C$10000,$C268),"")</f>
        <v>1708.3333333333333</v>
      </c>
      <c r="L268" s="23">
        <f>IF(ISNUMBER(AVERAGEIFS(Observed!L$2:L$10000,Observed!$A$2:$A$10000,$A268,Observed!$C$2:$C$10000,$C268)),AVERAGEIFS(Observed!L$2:L$10000,Observed!$A$2:$A$10000,$A268,Observed!$C$2:$C$10000,$C268),"")</f>
        <v>170.83333333333334</v>
      </c>
      <c r="M268" s="23" t="str">
        <f>IF(ISNUMBER(AVERAGEIFS(Observed!M$2:M$10000,Observed!$A$2:$A$10000,$A268,Observed!$C$2:$C$10000,$C268)),AVERAGEIFS(Observed!M$2:M$10000,Observed!$A$2:$A$10000,$A268,Observed!$C$2:$C$10000,$C268),"")</f>
        <v/>
      </c>
      <c r="N268" s="23" t="str">
        <f>IF(ISNUMBER(AVERAGEIFS(Observed!N$2:N$10000,Observed!$A$2:$A$10000,$A268,Observed!$C$2:$C$10000,$C268)),AVERAGEIFS(Observed!N$2:N$10000,Observed!$A$2:$A$10000,$A268,Observed!$C$2:$C$10000,$C268),"")</f>
        <v/>
      </c>
      <c r="O268" s="23" t="str">
        <f>IF(ISNUMBER(AVERAGEIFS(Observed!O$2:O$10000,Observed!$A$2:$A$10000,$A268,Observed!$C$2:$C$10000,$C268)),AVERAGEIFS(Observed!O$2:O$10000,Observed!$A$2:$A$10000,$A268,Observed!$C$2:$C$10000,$C268),"")</f>
        <v/>
      </c>
      <c r="P268" s="24" t="str">
        <f>IF(ISNUMBER(AVERAGEIFS(Observed!P$2:P$10000,Observed!$A$2:$A$10000,$A268,Observed!$C$2:$C$10000,$C268)),AVERAGEIFS(Observed!P$2:P$10000,Observed!$A$2:$A$10000,$A268,Observed!$C$2:$C$10000,$C268),"")</f>
        <v/>
      </c>
      <c r="Q268" s="24" t="str">
        <f>IF(ISNUMBER(AVERAGEIFS(Observed!Q$2:Q$10000,Observed!$A$2:$A$10000,$A268,Observed!$C$2:$C$10000,$C268)),AVERAGEIFS(Observed!Q$2:Q$10000,Observed!$A$2:$A$10000,$A268,Observed!$C$2:$C$10000,$C268),"")</f>
        <v/>
      </c>
      <c r="R268" s="24" t="str">
        <f>IF(ISNUMBER(AVERAGEIFS(Observed!R$2:R$10000,Observed!$A$2:$A$10000,$A268,Observed!$C$2:$C$10000,$C268)),AVERAGEIFS(Observed!R$2:R$10000,Observed!$A$2:$A$10000,$A268,Observed!$C$2:$C$10000,$C268),"")</f>
        <v/>
      </c>
      <c r="S268" s="22" t="str">
        <f>IF(ISNUMBER(AVERAGEIFS(Observed!S$2:S$10000,Observed!$A$2:$A$10000,$A268,Observed!$C$2:$C$10000,$C268)),AVERAGEIFS(Observed!S$2:S$10000,Observed!$A$2:$A$10000,$A268,Observed!$C$2:$C$10000,$C268),"")</f>
        <v/>
      </c>
      <c r="T268" s="23" t="str">
        <f>IF(ISNUMBER(AVERAGEIFS(Observed!T$2:T$10000,Observed!$A$2:$A$10000,$A268,Observed!$C$2:$C$10000,$C268)),AVERAGEIFS(Observed!T$2:T$10000,Observed!$A$2:$A$10000,$A268,Observed!$C$2:$C$10000,$C268),"")</f>
        <v/>
      </c>
      <c r="U268" s="23" t="str">
        <f>IF(ISNUMBER(AVERAGEIFS(Observed!U$2:U$10000,Observed!$A$2:$A$10000,$A268,Observed!$C$2:$C$10000,$C268)),AVERAGEIFS(Observed!U$2:U$10000,Observed!$A$2:$A$10000,$A268,Observed!$C$2:$C$10000,$C268),"")</f>
        <v/>
      </c>
      <c r="V268" s="23" t="str">
        <f>IF(ISNUMBER(AVERAGEIFS(Observed!V$2:V$10000,Observed!$A$2:$A$10000,$A268,Observed!$C$2:$C$10000,$C268)),AVERAGEIFS(Observed!V$2:V$10000,Observed!$A$2:$A$10000,$A268,Observed!$C$2:$C$10000,$C268),"")</f>
        <v/>
      </c>
      <c r="W268" s="23" t="str">
        <f>IF(ISNUMBER(AVERAGEIFS(Observed!W$2:W$10000,Observed!$A$2:$A$10000,$A268,Observed!$C$2:$C$10000,$C268)),AVERAGEIFS(Observed!W$2:W$10000,Observed!$A$2:$A$10000,$A268,Observed!$C$2:$C$10000,$C268),"")</f>
        <v/>
      </c>
      <c r="X268" s="23" t="str">
        <f>IF(ISNUMBER(AVERAGEIFS(Observed!X$2:X$10000,Observed!$A$2:$A$10000,$A268,Observed!$C$2:$C$10000,$C268)),AVERAGEIFS(Observed!X$2:X$10000,Observed!$A$2:$A$10000,$A268,Observed!$C$2:$C$10000,$C268),"")</f>
        <v/>
      </c>
      <c r="Y268" s="23" t="str">
        <f>IF(ISNUMBER(AVERAGEIFS(Observed!Y$2:Y$10000,Observed!$A$2:$A$10000,$A268,Observed!$C$2:$C$10000,$C268)),AVERAGEIFS(Observed!Y$2:Y$10000,Observed!$A$2:$A$10000,$A268,Observed!$C$2:$C$10000,$C268),"")</f>
        <v/>
      </c>
      <c r="Z268" s="23" t="str">
        <f>IF(ISNUMBER(AVERAGEIFS(Observed!Z$2:Z$10000,Observed!$A$2:$A$10000,$A268,Observed!$C$2:$C$10000,$C268)),AVERAGEIFS(Observed!Z$2:Z$10000,Observed!$A$2:$A$10000,$A268,Observed!$C$2:$C$10000,$C268),"")</f>
        <v/>
      </c>
      <c r="AA268" s="23" t="str">
        <f>IF(ISNUMBER(AVERAGEIFS(Observed!AA$2:AA$10000,Observed!$A$2:$A$10000,$A268,Observed!$C$2:$C$10000,$C268)),AVERAGEIFS(Observed!AA$2:AA$10000,Observed!$A$2:$A$10000,$A268,Observed!$C$2:$C$10000,$C268),"")</f>
        <v/>
      </c>
      <c r="AB268" s="23" t="str">
        <f>IF(ISNUMBER(AVERAGEIFS(Observed!AB$2:AB$10000,Observed!$A$2:$A$10000,$A268,Observed!$C$2:$C$10000,$C268)),AVERAGEIFS(Observed!AB$2:AB$10000,Observed!$A$2:$A$10000,$A268,Observed!$C$2:$C$10000,$C268),"")</f>
        <v/>
      </c>
      <c r="AC268" s="23" t="str">
        <f>IF(ISNUMBER(AVERAGEIFS(Observed!AC$2:AC$10000,Observed!$A$2:$A$10000,$A268,Observed!$C$2:$C$10000,$C268)),AVERAGEIFS(Observed!AC$2:AC$10000,Observed!$A$2:$A$10000,$A268,Observed!$C$2:$C$10000,$C268),"")</f>
        <v/>
      </c>
      <c r="AD268" s="23" t="str">
        <f>IF(ISNUMBER(AVERAGEIFS(Observed!AD$2:AD$10000,Observed!$A$2:$A$10000,$A268,Observed!$C$2:$C$10000,$C268)),AVERAGEIFS(Observed!AD$2:AD$10000,Observed!$A$2:$A$10000,$A268,Observed!$C$2:$C$10000,$C268),"")</f>
        <v/>
      </c>
      <c r="AE268" s="24" t="str">
        <f>IF(ISNUMBER(AVERAGEIFS(Observed!AE$2:AE$10000,Observed!$A$2:$A$10000,$A268,Observed!$C$2:$C$10000,$C268)),AVERAGEIFS(Observed!AE$2:AE$10000,Observed!$A$2:$A$10000,$A268,Observed!$C$2:$C$10000,$C268),"")</f>
        <v/>
      </c>
      <c r="AF268" s="24" t="str">
        <f>IF(ISNUMBER(AVERAGEIFS(Observed!AF$2:AF$10000,Observed!$A$2:$A$10000,$A268,Observed!$C$2:$C$10000,$C268)),AVERAGEIFS(Observed!AF$2:AF$10000,Observed!$A$2:$A$10000,$A268,Observed!$C$2:$C$10000,$C268),"")</f>
        <v/>
      </c>
      <c r="AG268" s="23" t="str">
        <f>IF(ISNUMBER(AVERAGEIFS(Observed!AG$2:AG$10000,Observed!$A$2:$A$10000,$A268,Observed!$C$2:$C$10000,$C268)),AVERAGEIFS(Observed!AG$2:AG$10000,Observed!$A$2:$A$10000,$A268,Observed!$C$2:$C$10000,$C268),"")</f>
        <v/>
      </c>
      <c r="AH268" s="23" t="str">
        <f>IF(ISNUMBER(AVERAGEIFS(Observed!AH$2:AH$10000,Observed!$A$2:$A$10000,$A268,Observed!$C$2:$C$10000,$C268)),AVERAGEIFS(Observed!AH$2:AH$10000,Observed!$A$2:$A$10000,$A268,Observed!$C$2:$C$10000,$C268),"")</f>
        <v/>
      </c>
      <c r="AI268" s="22" t="str">
        <f>IF(ISNUMBER(AVERAGEIFS(Observed!AI$2:AI$10000,Observed!$A$2:$A$10000,$A268,Observed!$C$2:$C$10000,$C268)),AVERAGEIFS(Observed!AI$2:AI$10000,Observed!$A$2:$A$10000,$A268,Observed!$C$2:$C$10000,$C268),"")</f>
        <v/>
      </c>
      <c r="AJ268" s="23" t="str">
        <f>IF(ISNUMBER(AVERAGEIFS(Observed!AJ$2:AJ$10000,Observed!$A$2:$A$10000,$A268,Observed!$C$2:$C$10000,$C268)),AVERAGEIFS(Observed!AJ$2:AJ$10000,Observed!$A$2:$A$10000,$A268,Observed!$C$2:$C$10000,$C268),"")</f>
        <v/>
      </c>
      <c r="AK268" s="23" t="str">
        <f>IF(ISNUMBER(AVERAGEIFS(Observed!AK$2:AK$10000,Observed!$A$2:$A$10000,$A268,Observed!$C$2:$C$10000,$C268)),AVERAGEIFS(Observed!AK$2:AK$10000,Observed!$A$2:$A$10000,$A268,Observed!$C$2:$C$10000,$C268),"")</f>
        <v/>
      </c>
      <c r="AL268" s="23" t="str">
        <f>IF(ISNUMBER(AVERAGEIFS(Observed!AL$2:AL$10000,Observed!$A$2:$A$10000,$A268,Observed!$C$2:$C$10000,$C268)),AVERAGEIFS(Observed!AL$2:AL$10000,Observed!$A$2:$A$10000,$A268,Observed!$C$2:$C$10000,$C268),"")</f>
        <v/>
      </c>
      <c r="AM268" s="23" t="str">
        <f>IF(ISNUMBER(AVERAGEIFS(Observed!AM$2:AM$10000,Observed!$A$2:$A$10000,$A268,Observed!$C$2:$C$10000,$C268)),AVERAGEIFS(Observed!AM$2:AM$10000,Observed!$A$2:$A$10000,$A268,Observed!$C$2:$C$10000,$C268),"")</f>
        <v/>
      </c>
      <c r="AN268" s="23" t="str">
        <f>IF(ISNUMBER(AVERAGEIFS(Observed!AN$2:AN$10000,Observed!$A$2:$A$10000,$A268,Observed!$C$2:$C$10000,$C268)),AVERAGEIFS(Observed!AN$2:AN$10000,Observed!$A$2:$A$10000,$A268,Observed!$C$2:$C$10000,$C268),"")</f>
        <v/>
      </c>
      <c r="AO268" s="2">
        <f>COUNTIFS(Observed!$A$2:$A$10000,$A268,Observed!$C$2:$C$10000,$C268)</f>
        <v>3</v>
      </c>
      <c r="AP268" s="2">
        <f t="shared" si="4"/>
        <v>1</v>
      </c>
    </row>
    <row r="269" spans="1:42" x14ac:dyDescent="0.25">
      <c r="A269" t="s">
        <v>35</v>
      </c>
      <c r="B269" t="s">
        <v>30</v>
      </c>
      <c r="C269" s="20">
        <v>42253</v>
      </c>
      <c r="D269">
        <v>1</v>
      </c>
      <c r="E269" t="s">
        <v>57</v>
      </c>
      <c r="G269" s="25" t="s">
        <v>75</v>
      </c>
      <c r="H269" t="s">
        <v>41</v>
      </c>
      <c r="I269">
        <v>5</v>
      </c>
      <c r="J269" s="2" t="s">
        <v>39</v>
      </c>
      <c r="K269" s="22">
        <f>IF(ISNUMBER(AVERAGEIFS(Observed!K$2:K$10000,Observed!$A$2:$A$10000,$A269,Observed!$C$2:$C$10000,$C269)),AVERAGEIFS(Observed!K$2:K$10000,Observed!$A$2:$A$10000,$A269,Observed!$C$2:$C$10000,$C269),"")</f>
        <v>1858.7333333333333</v>
      </c>
      <c r="L269" s="23">
        <f>IF(ISNUMBER(AVERAGEIFS(Observed!L$2:L$10000,Observed!$A$2:$A$10000,$A269,Observed!$C$2:$C$10000,$C269)),AVERAGEIFS(Observed!L$2:L$10000,Observed!$A$2:$A$10000,$A269,Observed!$C$2:$C$10000,$C269),"")</f>
        <v>185.87333333333333</v>
      </c>
      <c r="M269" s="23" t="str">
        <f>IF(ISNUMBER(AVERAGEIFS(Observed!M$2:M$10000,Observed!$A$2:$A$10000,$A269,Observed!$C$2:$C$10000,$C269)),AVERAGEIFS(Observed!M$2:M$10000,Observed!$A$2:$A$10000,$A269,Observed!$C$2:$C$10000,$C269),"")</f>
        <v/>
      </c>
      <c r="N269" s="23" t="str">
        <f>IF(ISNUMBER(AVERAGEIFS(Observed!N$2:N$10000,Observed!$A$2:$A$10000,$A269,Observed!$C$2:$C$10000,$C269)),AVERAGEIFS(Observed!N$2:N$10000,Observed!$A$2:$A$10000,$A269,Observed!$C$2:$C$10000,$C269),"")</f>
        <v/>
      </c>
      <c r="O269" s="23" t="str">
        <f>IF(ISNUMBER(AVERAGEIFS(Observed!O$2:O$10000,Observed!$A$2:$A$10000,$A269,Observed!$C$2:$C$10000,$C269)),AVERAGEIFS(Observed!O$2:O$10000,Observed!$A$2:$A$10000,$A269,Observed!$C$2:$C$10000,$C269),"")</f>
        <v/>
      </c>
      <c r="P269" s="24" t="str">
        <f>IF(ISNUMBER(AVERAGEIFS(Observed!P$2:P$10000,Observed!$A$2:$A$10000,$A269,Observed!$C$2:$C$10000,$C269)),AVERAGEIFS(Observed!P$2:P$10000,Observed!$A$2:$A$10000,$A269,Observed!$C$2:$C$10000,$C269),"")</f>
        <v/>
      </c>
      <c r="Q269" s="24" t="str">
        <f>IF(ISNUMBER(AVERAGEIFS(Observed!Q$2:Q$10000,Observed!$A$2:$A$10000,$A269,Observed!$C$2:$C$10000,$C269)),AVERAGEIFS(Observed!Q$2:Q$10000,Observed!$A$2:$A$10000,$A269,Observed!$C$2:$C$10000,$C269),"")</f>
        <v/>
      </c>
      <c r="R269" s="24" t="str">
        <f>IF(ISNUMBER(AVERAGEIFS(Observed!R$2:R$10000,Observed!$A$2:$A$10000,$A269,Observed!$C$2:$C$10000,$C269)),AVERAGEIFS(Observed!R$2:R$10000,Observed!$A$2:$A$10000,$A269,Observed!$C$2:$C$10000,$C269),"")</f>
        <v/>
      </c>
      <c r="S269" s="22" t="str">
        <f>IF(ISNUMBER(AVERAGEIFS(Observed!S$2:S$10000,Observed!$A$2:$A$10000,$A269,Observed!$C$2:$C$10000,$C269)),AVERAGEIFS(Observed!S$2:S$10000,Observed!$A$2:$A$10000,$A269,Observed!$C$2:$C$10000,$C269),"")</f>
        <v/>
      </c>
      <c r="T269" s="23" t="str">
        <f>IF(ISNUMBER(AVERAGEIFS(Observed!T$2:T$10000,Observed!$A$2:$A$10000,$A269,Observed!$C$2:$C$10000,$C269)),AVERAGEIFS(Observed!T$2:T$10000,Observed!$A$2:$A$10000,$A269,Observed!$C$2:$C$10000,$C269),"")</f>
        <v/>
      </c>
      <c r="U269" s="23" t="str">
        <f>IF(ISNUMBER(AVERAGEIFS(Observed!U$2:U$10000,Observed!$A$2:$A$10000,$A269,Observed!$C$2:$C$10000,$C269)),AVERAGEIFS(Observed!U$2:U$10000,Observed!$A$2:$A$10000,$A269,Observed!$C$2:$C$10000,$C269),"")</f>
        <v/>
      </c>
      <c r="V269" s="23" t="str">
        <f>IF(ISNUMBER(AVERAGEIFS(Observed!V$2:V$10000,Observed!$A$2:$A$10000,$A269,Observed!$C$2:$C$10000,$C269)),AVERAGEIFS(Observed!V$2:V$10000,Observed!$A$2:$A$10000,$A269,Observed!$C$2:$C$10000,$C269),"")</f>
        <v/>
      </c>
      <c r="W269" s="23" t="str">
        <f>IF(ISNUMBER(AVERAGEIFS(Observed!W$2:W$10000,Observed!$A$2:$A$10000,$A269,Observed!$C$2:$C$10000,$C269)),AVERAGEIFS(Observed!W$2:W$10000,Observed!$A$2:$A$10000,$A269,Observed!$C$2:$C$10000,$C269),"")</f>
        <v/>
      </c>
      <c r="X269" s="23" t="str">
        <f>IF(ISNUMBER(AVERAGEIFS(Observed!X$2:X$10000,Observed!$A$2:$A$10000,$A269,Observed!$C$2:$C$10000,$C269)),AVERAGEIFS(Observed!X$2:X$10000,Observed!$A$2:$A$10000,$A269,Observed!$C$2:$C$10000,$C269),"")</f>
        <v/>
      </c>
      <c r="Y269" s="23" t="str">
        <f>IF(ISNUMBER(AVERAGEIFS(Observed!Y$2:Y$10000,Observed!$A$2:$A$10000,$A269,Observed!$C$2:$C$10000,$C269)),AVERAGEIFS(Observed!Y$2:Y$10000,Observed!$A$2:$A$10000,$A269,Observed!$C$2:$C$10000,$C269),"")</f>
        <v/>
      </c>
      <c r="Z269" s="23" t="str">
        <f>IF(ISNUMBER(AVERAGEIFS(Observed!Z$2:Z$10000,Observed!$A$2:$A$10000,$A269,Observed!$C$2:$C$10000,$C269)),AVERAGEIFS(Observed!Z$2:Z$10000,Observed!$A$2:$A$10000,$A269,Observed!$C$2:$C$10000,$C269),"")</f>
        <v/>
      </c>
      <c r="AA269" s="23" t="str">
        <f>IF(ISNUMBER(AVERAGEIFS(Observed!AA$2:AA$10000,Observed!$A$2:$A$10000,$A269,Observed!$C$2:$C$10000,$C269)),AVERAGEIFS(Observed!AA$2:AA$10000,Observed!$A$2:$A$10000,$A269,Observed!$C$2:$C$10000,$C269),"")</f>
        <v/>
      </c>
      <c r="AB269" s="23" t="str">
        <f>IF(ISNUMBER(AVERAGEIFS(Observed!AB$2:AB$10000,Observed!$A$2:$A$10000,$A269,Observed!$C$2:$C$10000,$C269)),AVERAGEIFS(Observed!AB$2:AB$10000,Observed!$A$2:$A$10000,$A269,Observed!$C$2:$C$10000,$C269),"")</f>
        <v/>
      </c>
      <c r="AC269" s="23" t="str">
        <f>IF(ISNUMBER(AVERAGEIFS(Observed!AC$2:AC$10000,Observed!$A$2:$A$10000,$A269,Observed!$C$2:$C$10000,$C269)),AVERAGEIFS(Observed!AC$2:AC$10000,Observed!$A$2:$A$10000,$A269,Observed!$C$2:$C$10000,$C269),"")</f>
        <v/>
      </c>
      <c r="AD269" s="23" t="str">
        <f>IF(ISNUMBER(AVERAGEIFS(Observed!AD$2:AD$10000,Observed!$A$2:$A$10000,$A269,Observed!$C$2:$C$10000,$C269)),AVERAGEIFS(Observed!AD$2:AD$10000,Observed!$A$2:$A$10000,$A269,Observed!$C$2:$C$10000,$C269),"")</f>
        <v/>
      </c>
      <c r="AE269" s="24" t="str">
        <f>IF(ISNUMBER(AVERAGEIFS(Observed!AE$2:AE$10000,Observed!$A$2:$A$10000,$A269,Observed!$C$2:$C$10000,$C269)),AVERAGEIFS(Observed!AE$2:AE$10000,Observed!$A$2:$A$10000,$A269,Observed!$C$2:$C$10000,$C269),"")</f>
        <v/>
      </c>
      <c r="AF269" s="24" t="str">
        <f>IF(ISNUMBER(AVERAGEIFS(Observed!AF$2:AF$10000,Observed!$A$2:$A$10000,$A269,Observed!$C$2:$C$10000,$C269)),AVERAGEIFS(Observed!AF$2:AF$10000,Observed!$A$2:$A$10000,$A269,Observed!$C$2:$C$10000,$C269),"")</f>
        <v/>
      </c>
      <c r="AG269" s="23" t="str">
        <f>IF(ISNUMBER(AVERAGEIFS(Observed!AG$2:AG$10000,Observed!$A$2:$A$10000,$A269,Observed!$C$2:$C$10000,$C269)),AVERAGEIFS(Observed!AG$2:AG$10000,Observed!$A$2:$A$10000,$A269,Observed!$C$2:$C$10000,$C269),"")</f>
        <v/>
      </c>
      <c r="AH269" s="23" t="str">
        <f>IF(ISNUMBER(AVERAGEIFS(Observed!AH$2:AH$10000,Observed!$A$2:$A$10000,$A269,Observed!$C$2:$C$10000,$C269)),AVERAGEIFS(Observed!AH$2:AH$10000,Observed!$A$2:$A$10000,$A269,Observed!$C$2:$C$10000,$C269),"")</f>
        <v/>
      </c>
      <c r="AI269" s="22" t="str">
        <f>IF(ISNUMBER(AVERAGEIFS(Observed!AI$2:AI$10000,Observed!$A$2:$A$10000,$A269,Observed!$C$2:$C$10000,$C269)),AVERAGEIFS(Observed!AI$2:AI$10000,Observed!$A$2:$A$10000,$A269,Observed!$C$2:$C$10000,$C269),"")</f>
        <v/>
      </c>
      <c r="AJ269" s="23" t="str">
        <f>IF(ISNUMBER(AVERAGEIFS(Observed!AJ$2:AJ$10000,Observed!$A$2:$A$10000,$A269,Observed!$C$2:$C$10000,$C269)),AVERAGEIFS(Observed!AJ$2:AJ$10000,Observed!$A$2:$A$10000,$A269,Observed!$C$2:$C$10000,$C269),"")</f>
        <v/>
      </c>
      <c r="AK269" s="23" t="str">
        <f>IF(ISNUMBER(AVERAGEIFS(Observed!AK$2:AK$10000,Observed!$A$2:$A$10000,$A269,Observed!$C$2:$C$10000,$C269)),AVERAGEIFS(Observed!AK$2:AK$10000,Observed!$A$2:$A$10000,$A269,Observed!$C$2:$C$10000,$C269),"")</f>
        <v/>
      </c>
      <c r="AL269" s="23" t="str">
        <f>IF(ISNUMBER(AVERAGEIFS(Observed!AL$2:AL$10000,Observed!$A$2:$A$10000,$A269,Observed!$C$2:$C$10000,$C269)),AVERAGEIFS(Observed!AL$2:AL$10000,Observed!$A$2:$A$10000,$A269,Observed!$C$2:$C$10000,$C269),"")</f>
        <v/>
      </c>
      <c r="AM269" s="23" t="str">
        <f>IF(ISNUMBER(AVERAGEIFS(Observed!AM$2:AM$10000,Observed!$A$2:$A$10000,$A269,Observed!$C$2:$C$10000,$C269)),AVERAGEIFS(Observed!AM$2:AM$10000,Observed!$A$2:$A$10000,$A269,Observed!$C$2:$C$10000,$C269),"")</f>
        <v/>
      </c>
      <c r="AN269" s="23" t="str">
        <f>IF(ISNUMBER(AVERAGEIFS(Observed!AN$2:AN$10000,Observed!$A$2:$A$10000,$A269,Observed!$C$2:$C$10000,$C269)),AVERAGEIFS(Observed!AN$2:AN$10000,Observed!$A$2:$A$10000,$A269,Observed!$C$2:$C$10000,$C269),"")</f>
        <v/>
      </c>
      <c r="AO269" s="2">
        <f>COUNTIFS(Observed!$A$2:$A$10000,$A269,Observed!$C$2:$C$10000,$C269)</f>
        <v>3</v>
      </c>
      <c r="AP269" s="2">
        <f t="shared" si="4"/>
        <v>1</v>
      </c>
    </row>
    <row r="270" spans="1:42" x14ac:dyDescent="0.25">
      <c r="A270" t="s">
        <v>32</v>
      </c>
      <c r="B270" t="s">
        <v>30</v>
      </c>
      <c r="C270" s="20">
        <v>42253</v>
      </c>
      <c r="D270">
        <v>1</v>
      </c>
      <c r="E270" t="s">
        <v>59</v>
      </c>
      <c r="G270" s="25" t="s">
        <v>75</v>
      </c>
      <c r="H270" t="s">
        <v>41</v>
      </c>
      <c r="I270">
        <v>5</v>
      </c>
      <c r="J270" s="2" t="s">
        <v>39</v>
      </c>
      <c r="K270" s="22">
        <f>IF(ISNUMBER(AVERAGEIFS(Observed!K$2:K$10000,Observed!$A$2:$A$10000,$A270,Observed!$C$2:$C$10000,$C270)),AVERAGEIFS(Observed!K$2:K$10000,Observed!$A$2:$A$10000,$A270,Observed!$C$2:$C$10000,$C270),"")</f>
        <v>1432.6000000000001</v>
      </c>
      <c r="L270" s="23">
        <f>IF(ISNUMBER(AVERAGEIFS(Observed!L$2:L$10000,Observed!$A$2:$A$10000,$A270,Observed!$C$2:$C$10000,$C270)),AVERAGEIFS(Observed!L$2:L$10000,Observed!$A$2:$A$10000,$A270,Observed!$C$2:$C$10000,$C270),"")</f>
        <v>143.26</v>
      </c>
      <c r="M270" s="23" t="str">
        <f>IF(ISNUMBER(AVERAGEIFS(Observed!M$2:M$10000,Observed!$A$2:$A$10000,$A270,Observed!$C$2:$C$10000,$C270)),AVERAGEIFS(Observed!M$2:M$10000,Observed!$A$2:$A$10000,$A270,Observed!$C$2:$C$10000,$C270),"")</f>
        <v/>
      </c>
      <c r="N270" s="23" t="str">
        <f>IF(ISNUMBER(AVERAGEIFS(Observed!N$2:N$10000,Observed!$A$2:$A$10000,$A270,Observed!$C$2:$C$10000,$C270)),AVERAGEIFS(Observed!N$2:N$10000,Observed!$A$2:$A$10000,$A270,Observed!$C$2:$C$10000,$C270),"")</f>
        <v/>
      </c>
      <c r="O270" s="23" t="str">
        <f>IF(ISNUMBER(AVERAGEIFS(Observed!O$2:O$10000,Observed!$A$2:$A$10000,$A270,Observed!$C$2:$C$10000,$C270)),AVERAGEIFS(Observed!O$2:O$10000,Observed!$A$2:$A$10000,$A270,Observed!$C$2:$C$10000,$C270),"")</f>
        <v/>
      </c>
      <c r="P270" s="24" t="str">
        <f>IF(ISNUMBER(AVERAGEIFS(Observed!P$2:P$10000,Observed!$A$2:$A$10000,$A270,Observed!$C$2:$C$10000,$C270)),AVERAGEIFS(Observed!P$2:P$10000,Observed!$A$2:$A$10000,$A270,Observed!$C$2:$C$10000,$C270),"")</f>
        <v/>
      </c>
      <c r="Q270" s="24" t="str">
        <f>IF(ISNUMBER(AVERAGEIFS(Observed!Q$2:Q$10000,Observed!$A$2:$A$10000,$A270,Observed!$C$2:$C$10000,$C270)),AVERAGEIFS(Observed!Q$2:Q$10000,Observed!$A$2:$A$10000,$A270,Observed!$C$2:$C$10000,$C270),"")</f>
        <v/>
      </c>
      <c r="R270" s="24" t="str">
        <f>IF(ISNUMBER(AVERAGEIFS(Observed!R$2:R$10000,Observed!$A$2:$A$10000,$A270,Observed!$C$2:$C$10000,$C270)),AVERAGEIFS(Observed!R$2:R$10000,Observed!$A$2:$A$10000,$A270,Observed!$C$2:$C$10000,$C270),"")</f>
        <v/>
      </c>
      <c r="S270" s="22" t="str">
        <f>IF(ISNUMBER(AVERAGEIFS(Observed!S$2:S$10000,Observed!$A$2:$A$10000,$A270,Observed!$C$2:$C$10000,$C270)),AVERAGEIFS(Observed!S$2:S$10000,Observed!$A$2:$A$10000,$A270,Observed!$C$2:$C$10000,$C270),"")</f>
        <v/>
      </c>
      <c r="T270" s="23" t="str">
        <f>IF(ISNUMBER(AVERAGEIFS(Observed!T$2:T$10000,Observed!$A$2:$A$10000,$A270,Observed!$C$2:$C$10000,$C270)),AVERAGEIFS(Observed!T$2:T$10000,Observed!$A$2:$A$10000,$A270,Observed!$C$2:$C$10000,$C270),"")</f>
        <v/>
      </c>
      <c r="U270" s="23" t="str">
        <f>IF(ISNUMBER(AVERAGEIFS(Observed!U$2:U$10000,Observed!$A$2:$A$10000,$A270,Observed!$C$2:$C$10000,$C270)),AVERAGEIFS(Observed!U$2:U$10000,Observed!$A$2:$A$10000,$A270,Observed!$C$2:$C$10000,$C270),"")</f>
        <v/>
      </c>
      <c r="V270" s="23" t="str">
        <f>IF(ISNUMBER(AVERAGEIFS(Observed!V$2:V$10000,Observed!$A$2:$A$10000,$A270,Observed!$C$2:$C$10000,$C270)),AVERAGEIFS(Observed!V$2:V$10000,Observed!$A$2:$A$10000,$A270,Observed!$C$2:$C$10000,$C270),"")</f>
        <v/>
      </c>
      <c r="W270" s="23" t="str">
        <f>IF(ISNUMBER(AVERAGEIFS(Observed!W$2:W$10000,Observed!$A$2:$A$10000,$A270,Observed!$C$2:$C$10000,$C270)),AVERAGEIFS(Observed!W$2:W$10000,Observed!$A$2:$A$10000,$A270,Observed!$C$2:$C$10000,$C270),"")</f>
        <v/>
      </c>
      <c r="X270" s="23" t="str">
        <f>IF(ISNUMBER(AVERAGEIFS(Observed!X$2:X$10000,Observed!$A$2:$A$10000,$A270,Observed!$C$2:$C$10000,$C270)),AVERAGEIFS(Observed!X$2:X$10000,Observed!$A$2:$A$10000,$A270,Observed!$C$2:$C$10000,$C270),"")</f>
        <v/>
      </c>
      <c r="Y270" s="23" t="str">
        <f>IF(ISNUMBER(AVERAGEIFS(Observed!Y$2:Y$10000,Observed!$A$2:$A$10000,$A270,Observed!$C$2:$C$10000,$C270)),AVERAGEIFS(Observed!Y$2:Y$10000,Observed!$A$2:$A$10000,$A270,Observed!$C$2:$C$10000,$C270),"")</f>
        <v/>
      </c>
      <c r="Z270" s="23" t="str">
        <f>IF(ISNUMBER(AVERAGEIFS(Observed!Z$2:Z$10000,Observed!$A$2:$A$10000,$A270,Observed!$C$2:$C$10000,$C270)),AVERAGEIFS(Observed!Z$2:Z$10000,Observed!$A$2:$A$10000,$A270,Observed!$C$2:$C$10000,$C270),"")</f>
        <v/>
      </c>
      <c r="AA270" s="23" t="str">
        <f>IF(ISNUMBER(AVERAGEIFS(Observed!AA$2:AA$10000,Observed!$A$2:$A$10000,$A270,Observed!$C$2:$C$10000,$C270)),AVERAGEIFS(Observed!AA$2:AA$10000,Observed!$A$2:$A$10000,$A270,Observed!$C$2:$C$10000,$C270),"")</f>
        <v/>
      </c>
      <c r="AB270" s="23" t="str">
        <f>IF(ISNUMBER(AVERAGEIFS(Observed!AB$2:AB$10000,Observed!$A$2:$A$10000,$A270,Observed!$C$2:$C$10000,$C270)),AVERAGEIFS(Observed!AB$2:AB$10000,Observed!$A$2:$A$10000,$A270,Observed!$C$2:$C$10000,$C270),"")</f>
        <v/>
      </c>
      <c r="AC270" s="23" t="str">
        <f>IF(ISNUMBER(AVERAGEIFS(Observed!AC$2:AC$10000,Observed!$A$2:$A$10000,$A270,Observed!$C$2:$C$10000,$C270)),AVERAGEIFS(Observed!AC$2:AC$10000,Observed!$A$2:$A$10000,$A270,Observed!$C$2:$C$10000,$C270),"")</f>
        <v/>
      </c>
      <c r="AD270" s="23" t="str">
        <f>IF(ISNUMBER(AVERAGEIFS(Observed!AD$2:AD$10000,Observed!$A$2:$A$10000,$A270,Observed!$C$2:$C$10000,$C270)),AVERAGEIFS(Observed!AD$2:AD$10000,Observed!$A$2:$A$10000,$A270,Observed!$C$2:$C$10000,$C270),"")</f>
        <v/>
      </c>
      <c r="AE270" s="24" t="str">
        <f>IF(ISNUMBER(AVERAGEIFS(Observed!AE$2:AE$10000,Observed!$A$2:$A$10000,$A270,Observed!$C$2:$C$10000,$C270)),AVERAGEIFS(Observed!AE$2:AE$10000,Observed!$A$2:$A$10000,$A270,Observed!$C$2:$C$10000,$C270),"")</f>
        <v/>
      </c>
      <c r="AF270" s="24" t="str">
        <f>IF(ISNUMBER(AVERAGEIFS(Observed!AF$2:AF$10000,Observed!$A$2:$A$10000,$A270,Observed!$C$2:$C$10000,$C270)),AVERAGEIFS(Observed!AF$2:AF$10000,Observed!$A$2:$A$10000,$A270,Observed!$C$2:$C$10000,$C270),"")</f>
        <v/>
      </c>
      <c r="AG270" s="23" t="str">
        <f>IF(ISNUMBER(AVERAGEIFS(Observed!AG$2:AG$10000,Observed!$A$2:$A$10000,$A270,Observed!$C$2:$C$10000,$C270)),AVERAGEIFS(Observed!AG$2:AG$10000,Observed!$A$2:$A$10000,$A270,Observed!$C$2:$C$10000,$C270),"")</f>
        <v/>
      </c>
      <c r="AH270" s="23" t="str">
        <f>IF(ISNUMBER(AVERAGEIFS(Observed!AH$2:AH$10000,Observed!$A$2:$A$10000,$A270,Observed!$C$2:$C$10000,$C270)),AVERAGEIFS(Observed!AH$2:AH$10000,Observed!$A$2:$A$10000,$A270,Observed!$C$2:$C$10000,$C270),"")</f>
        <v/>
      </c>
      <c r="AI270" s="22" t="str">
        <f>IF(ISNUMBER(AVERAGEIFS(Observed!AI$2:AI$10000,Observed!$A$2:$A$10000,$A270,Observed!$C$2:$C$10000,$C270)),AVERAGEIFS(Observed!AI$2:AI$10000,Observed!$A$2:$A$10000,$A270,Observed!$C$2:$C$10000,$C270),"")</f>
        <v/>
      </c>
      <c r="AJ270" s="23" t="str">
        <f>IF(ISNUMBER(AVERAGEIFS(Observed!AJ$2:AJ$10000,Observed!$A$2:$A$10000,$A270,Observed!$C$2:$C$10000,$C270)),AVERAGEIFS(Observed!AJ$2:AJ$10000,Observed!$A$2:$A$10000,$A270,Observed!$C$2:$C$10000,$C270),"")</f>
        <v/>
      </c>
      <c r="AK270" s="23" t="str">
        <f>IF(ISNUMBER(AVERAGEIFS(Observed!AK$2:AK$10000,Observed!$A$2:$A$10000,$A270,Observed!$C$2:$C$10000,$C270)),AVERAGEIFS(Observed!AK$2:AK$10000,Observed!$A$2:$A$10000,$A270,Observed!$C$2:$C$10000,$C270),"")</f>
        <v/>
      </c>
      <c r="AL270" s="23" t="str">
        <f>IF(ISNUMBER(AVERAGEIFS(Observed!AL$2:AL$10000,Observed!$A$2:$A$10000,$A270,Observed!$C$2:$C$10000,$C270)),AVERAGEIFS(Observed!AL$2:AL$10000,Observed!$A$2:$A$10000,$A270,Observed!$C$2:$C$10000,$C270),"")</f>
        <v/>
      </c>
      <c r="AM270" s="23" t="str">
        <f>IF(ISNUMBER(AVERAGEIFS(Observed!AM$2:AM$10000,Observed!$A$2:$A$10000,$A270,Observed!$C$2:$C$10000,$C270)),AVERAGEIFS(Observed!AM$2:AM$10000,Observed!$A$2:$A$10000,$A270,Observed!$C$2:$C$10000,$C270),"")</f>
        <v/>
      </c>
      <c r="AN270" s="23" t="str">
        <f>IF(ISNUMBER(AVERAGEIFS(Observed!AN$2:AN$10000,Observed!$A$2:$A$10000,$A270,Observed!$C$2:$C$10000,$C270)),AVERAGEIFS(Observed!AN$2:AN$10000,Observed!$A$2:$A$10000,$A270,Observed!$C$2:$C$10000,$C270),"")</f>
        <v/>
      </c>
      <c r="AO270" s="2">
        <f>COUNTIFS(Observed!$A$2:$A$10000,$A270,Observed!$C$2:$C$10000,$C270)</f>
        <v>3</v>
      </c>
      <c r="AP270" s="2">
        <f t="shared" si="4"/>
        <v>1</v>
      </c>
    </row>
    <row r="271" spans="1:42" x14ac:dyDescent="0.25">
      <c r="A271" t="s">
        <v>31</v>
      </c>
      <c r="B271" t="s">
        <v>30</v>
      </c>
      <c r="C271" s="20">
        <v>42253</v>
      </c>
      <c r="D271">
        <v>1</v>
      </c>
      <c r="E271" t="s">
        <v>54</v>
      </c>
      <c r="G271" s="25" t="s">
        <v>75</v>
      </c>
      <c r="H271" t="s">
        <v>41</v>
      </c>
      <c r="I271">
        <v>5</v>
      </c>
      <c r="J271" s="2" t="s">
        <v>39</v>
      </c>
      <c r="K271" s="22">
        <f>IF(ISNUMBER(AVERAGEIFS(Observed!K$2:K$10000,Observed!$A$2:$A$10000,$A271,Observed!$C$2:$C$10000,$C271)),AVERAGEIFS(Observed!K$2:K$10000,Observed!$A$2:$A$10000,$A271,Observed!$C$2:$C$10000,$C271),"")</f>
        <v>1275.9333333333334</v>
      </c>
      <c r="L271" s="23">
        <f>IF(ISNUMBER(AVERAGEIFS(Observed!L$2:L$10000,Observed!$A$2:$A$10000,$A271,Observed!$C$2:$C$10000,$C271)),AVERAGEIFS(Observed!L$2:L$10000,Observed!$A$2:$A$10000,$A271,Observed!$C$2:$C$10000,$C271),"")</f>
        <v>127.59333333333335</v>
      </c>
      <c r="M271" s="23" t="str">
        <f>IF(ISNUMBER(AVERAGEIFS(Observed!M$2:M$10000,Observed!$A$2:$A$10000,$A271,Observed!$C$2:$C$10000,$C271)),AVERAGEIFS(Observed!M$2:M$10000,Observed!$A$2:$A$10000,$A271,Observed!$C$2:$C$10000,$C271),"")</f>
        <v/>
      </c>
      <c r="N271" s="23" t="str">
        <f>IF(ISNUMBER(AVERAGEIFS(Observed!N$2:N$10000,Observed!$A$2:$A$10000,$A271,Observed!$C$2:$C$10000,$C271)),AVERAGEIFS(Observed!N$2:N$10000,Observed!$A$2:$A$10000,$A271,Observed!$C$2:$C$10000,$C271),"")</f>
        <v/>
      </c>
      <c r="O271" s="23" t="str">
        <f>IF(ISNUMBER(AVERAGEIFS(Observed!O$2:O$10000,Observed!$A$2:$A$10000,$A271,Observed!$C$2:$C$10000,$C271)),AVERAGEIFS(Observed!O$2:O$10000,Observed!$A$2:$A$10000,$A271,Observed!$C$2:$C$10000,$C271),"")</f>
        <v/>
      </c>
      <c r="P271" s="24" t="str">
        <f>IF(ISNUMBER(AVERAGEIFS(Observed!P$2:P$10000,Observed!$A$2:$A$10000,$A271,Observed!$C$2:$C$10000,$C271)),AVERAGEIFS(Observed!P$2:P$10000,Observed!$A$2:$A$10000,$A271,Observed!$C$2:$C$10000,$C271),"")</f>
        <v/>
      </c>
      <c r="Q271" s="24" t="str">
        <f>IF(ISNUMBER(AVERAGEIFS(Observed!Q$2:Q$10000,Observed!$A$2:$A$10000,$A271,Observed!$C$2:$C$10000,$C271)),AVERAGEIFS(Observed!Q$2:Q$10000,Observed!$A$2:$A$10000,$A271,Observed!$C$2:$C$10000,$C271),"")</f>
        <v/>
      </c>
      <c r="R271" s="24" t="str">
        <f>IF(ISNUMBER(AVERAGEIFS(Observed!R$2:R$10000,Observed!$A$2:$A$10000,$A271,Observed!$C$2:$C$10000,$C271)),AVERAGEIFS(Observed!R$2:R$10000,Observed!$A$2:$A$10000,$A271,Observed!$C$2:$C$10000,$C271),"")</f>
        <v/>
      </c>
      <c r="S271" s="22" t="str">
        <f>IF(ISNUMBER(AVERAGEIFS(Observed!S$2:S$10000,Observed!$A$2:$A$10000,$A271,Observed!$C$2:$C$10000,$C271)),AVERAGEIFS(Observed!S$2:S$10000,Observed!$A$2:$A$10000,$A271,Observed!$C$2:$C$10000,$C271),"")</f>
        <v/>
      </c>
      <c r="T271" s="23" t="str">
        <f>IF(ISNUMBER(AVERAGEIFS(Observed!T$2:T$10000,Observed!$A$2:$A$10000,$A271,Observed!$C$2:$C$10000,$C271)),AVERAGEIFS(Observed!T$2:T$10000,Observed!$A$2:$A$10000,$A271,Observed!$C$2:$C$10000,$C271),"")</f>
        <v/>
      </c>
      <c r="U271" s="23" t="str">
        <f>IF(ISNUMBER(AVERAGEIFS(Observed!U$2:U$10000,Observed!$A$2:$A$10000,$A271,Observed!$C$2:$C$10000,$C271)),AVERAGEIFS(Observed!U$2:U$10000,Observed!$A$2:$A$10000,$A271,Observed!$C$2:$C$10000,$C271),"")</f>
        <v/>
      </c>
      <c r="V271" s="23" t="str">
        <f>IF(ISNUMBER(AVERAGEIFS(Observed!V$2:V$10000,Observed!$A$2:$A$10000,$A271,Observed!$C$2:$C$10000,$C271)),AVERAGEIFS(Observed!V$2:V$10000,Observed!$A$2:$A$10000,$A271,Observed!$C$2:$C$10000,$C271),"")</f>
        <v/>
      </c>
      <c r="W271" s="23" t="str">
        <f>IF(ISNUMBER(AVERAGEIFS(Observed!W$2:W$10000,Observed!$A$2:$A$10000,$A271,Observed!$C$2:$C$10000,$C271)),AVERAGEIFS(Observed!W$2:W$10000,Observed!$A$2:$A$10000,$A271,Observed!$C$2:$C$10000,$C271),"")</f>
        <v/>
      </c>
      <c r="X271" s="23" t="str">
        <f>IF(ISNUMBER(AVERAGEIFS(Observed!X$2:X$10000,Observed!$A$2:$A$10000,$A271,Observed!$C$2:$C$10000,$C271)),AVERAGEIFS(Observed!X$2:X$10000,Observed!$A$2:$A$10000,$A271,Observed!$C$2:$C$10000,$C271),"")</f>
        <v/>
      </c>
      <c r="Y271" s="23" t="str">
        <f>IF(ISNUMBER(AVERAGEIFS(Observed!Y$2:Y$10000,Observed!$A$2:$A$10000,$A271,Observed!$C$2:$C$10000,$C271)),AVERAGEIFS(Observed!Y$2:Y$10000,Observed!$A$2:$A$10000,$A271,Observed!$C$2:$C$10000,$C271),"")</f>
        <v/>
      </c>
      <c r="Z271" s="23" t="str">
        <f>IF(ISNUMBER(AVERAGEIFS(Observed!Z$2:Z$10000,Observed!$A$2:$A$10000,$A271,Observed!$C$2:$C$10000,$C271)),AVERAGEIFS(Observed!Z$2:Z$10000,Observed!$A$2:$A$10000,$A271,Observed!$C$2:$C$10000,$C271),"")</f>
        <v/>
      </c>
      <c r="AA271" s="23" t="str">
        <f>IF(ISNUMBER(AVERAGEIFS(Observed!AA$2:AA$10000,Observed!$A$2:$A$10000,$A271,Observed!$C$2:$C$10000,$C271)),AVERAGEIFS(Observed!AA$2:AA$10000,Observed!$A$2:$A$10000,$A271,Observed!$C$2:$C$10000,$C271),"")</f>
        <v/>
      </c>
      <c r="AB271" s="23" t="str">
        <f>IF(ISNUMBER(AVERAGEIFS(Observed!AB$2:AB$10000,Observed!$A$2:$A$10000,$A271,Observed!$C$2:$C$10000,$C271)),AVERAGEIFS(Observed!AB$2:AB$10000,Observed!$A$2:$A$10000,$A271,Observed!$C$2:$C$10000,$C271),"")</f>
        <v/>
      </c>
      <c r="AC271" s="23" t="str">
        <f>IF(ISNUMBER(AVERAGEIFS(Observed!AC$2:AC$10000,Observed!$A$2:$A$10000,$A271,Observed!$C$2:$C$10000,$C271)),AVERAGEIFS(Observed!AC$2:AC$10000,Observed!$A$2:$A$10000,$A271,Observed!$C$2:$C$10000,$C271),"")</f>
        <v/>
      </c>
      <c r="AD271" s="23" t="str">
        <f>IF(ISNUMBER(AVERAGEIFS(Observed!AD$2:AD$10000,Observed!$A$2:$A$10000,$A271,Observed!$C$2:$C$10000,$C271)),AVERAGEIFS(Observed!AD$2:AD$10000,Observed!$A$2:$A$10000,$A271,Observed!$C$2:$C$10000,$C271),"")</f>
        <v/>
      </c>
      <c r="AE271" s="24" t="str">
        <f>IF(ISNUMBER(AVERAGEIFS(Observed!AE$2:AE$10000,Observed!$A$2:$A$10000,$A271,Observed!$C$2:$C$10000,$C271)),AVERAGEIFS(Observed!AE$2:AE$10000,Observed!$A$2:$A$10000,$A271,Observed!$C$2:$C$10000,$C271),"")</f>
        <v/>
      </c>
      <c r="AF271" s="24" t="str">
        <f>IF(ISNUMBER(AVERAGEIFS(Observed!AF$2:AF$10000,Observed!$A$2:$A$10000,$A271,Observed!$C$2:$C$10000,$C271)),AVERAGEIFS(Observed!AF$2:AF$10000,Observed!$A$2:$A$10000,$A271,Observed!$C$2:$C$10000,$C271),"")</f>
        <v/>
      </c>
      <c r="AG271" s="23" t="str">
        <f>IF(ISNUMBER(AVERAGEIFS(Observed!AG$2:AG$10000,Observed!$A$2:$A$10000,$A271,Observed!$C$2:$C$10000,$C271)),AVERAGEIFS(Observed!AG$2:AG$10000,Observed!$A$2:$A$10000,$A271,Observed!$C$2:$C$10000,$C271),"")</f>
        <v/>
      </c>
      <c r="AH271" s="23" t="str">
        <f>IF(ISNUMBER(AVERAGEIFS(Observed!AH$2:AH$10000,Observed!$A$2:$A$10000,$A271,Observed!$C$2:$C$10000,$C271)),AVERAGEIFS(Observed!AH$2:AH$10000,Observed!$A$2:$A$10000,$A271,Observed!$C$2:$C$10000,$C271),"")</f>
        <v/>
      </c>
      <c r="AI271" s="22" t="str">
        <f>IF(ISNUMBER(AVERAGEIFS(Observed!AI$2:AI$10000,Observed!$A$2:$A$10000,$A271,Observed!$C$2:$C$10000,$C271)),AVERAGEIFS(Observed!AI$2:AI$10000,Observed!$A$2:$A$10000,$A271,Observed!$C$2:$C$10000,$C271),"")</f>
        <v/>
      </c>
      <c r="AJ271" s="23" t="str">
        <f>IF(ISNUMBER(AVERAGEIFS(Observed!AJ$2:AJ$10000,Observed!$A$2:$A$10000,$A271,Observed!$C$2:$C$10000,$C271)),AVERAGEIFS(Observed!AJ$2:AJ$10000,Observed!$A$2:$A$10000,$A271,Observed!$C$2:$C$10000,$C271),"")</f>
        <v/>
      </c>
      <c r="AK271" s="23" t="str">
        <f>IF(ISNUMBER(AVERAGEIFS(Observed!AK$2:AK$10000,Observed!$A$2:$A$10000,$A271,Observed!$C$2:$C$10000,$C271)),AVERAGEIFS(Observed!AK$2:AK$10000,Observed!$A$2:$A$10000,$A271,Observed!$C$2:$C$10000,$C271),"")</f>
        <v/>
      </c>
      <c r="AL271" s="23" t="str">
        <f>IF(ISNUMBER(AVERAGEIFS(Observed!AL$2:AL$10000,Observed!$A$2:$A$10000,$A271,Observed!$C$2:$C$10000,$C271)),AVERAGEIFS(Observed!AL$2:AL$10000,Observed!$A$2:$A$10000,$A271,Observed!$C$2:$C$10000,$C271),"")</f>
        <v/>
      </c>
      <c r="AM271" s="23" t="str">
        <f>IF(ISNUMBER(AVERAGEIFS(Observed!AM$2:AM$10000,Observed!$A$2:$A$10000,$A271,Observed!$C$2:$C$10000,$C271)),AVERAGEIFS(Observed!AM$2:AM$10000,Observed!$A$2:$A$10000,$A271,Observed!$C$2:$C$10000,$C271),"")</f>
        <v/>
      </c>
      <c r="AN271" s="23" t="str">
        <f>IF(ISNUMBER(AVERAGEIFS(Observed!AN$2:AN$10000,Observed!$A$2:$A$10000,$A271,Observed!$C$2:$C$10000,$C271)),AVERAGEIFS(Observed!AN$2:AN$10000,Observed!$A$2:$A$10000,$A271,Observed!$C$2:$C$10000,$C271),"")</f>
        <v/>
      </c>
      <c r="AO271" s="2">
        <f>COUNTIFS(Observed!$A$2:$A$10000,$A271,Observed!$C$2:$C$10000,$C271)</f>
        <v>3</v>
      </c>
      <c r="AP271" s="2">
        <f t="shared" si="4"/>
        <v>1</v>
      </c>
    </row>
    <row r="272" spans="1:42" x14ac:dyDescent="0.25">
      <c r="A272" t="s">
        <v>34</v>
      </c>
      <c r="B272" t="s">
        <v>30</v>
      </c>
      <c r="C272" s="20">
        <v>42254</v>
      </c>
      <c r="D272">
        <v>1</v>
      </c>
      <c r="E272" t="s">
        <v>56</v>
      </c>
      <c r="G272" s="25" t="s">
        <v>75</v>
      </c>
      <c r="H272" t="s">
        <v>41</v>
      </c>
      <c r="I272">
        <v>6</v>
      </c>
      <c r="J272" s="2" t="s">
        <v>20</v>
      </c>
      <c r="K272" s="22" t="str">
        <f>IF(ISNUMBER(AVERAGEIFS(Observed!K$2:K$10000,Observed!$A$2:$A$10000,$A272,Observed!$C$2:$C$10000,$C272)),AVERAGEIFS(Observed!K$2:K$10000,Observed!$A$2:$A$10000,$A272,Observed!$C$2:$C$10000,$C272),"")</f>
        <v/>
      </c>
      <c r="L272" s="23" t="str">
        <f>IF(ISNUMBER(AVERAGEIFS(Observed!L$2:L$10000,Observed!$A$2:$A$10000,$A272,Observed!$C$2:$C$10000,$C272)),AVERAGEIFS(Observed!L$2:L$10000,Observed!$A$2:$A$10000,$A272,Observed!$C$2:$C$10000,$C272),"")</f>
        <v/>
      </c>
      <c r="M272" s="23">
        <f>IF(ISNUMBER(AVERAGEIFS(Observed!M$2:M$10000,Observed!$A$2:$A$10000,$A272,Observed!$C$2:$C$10000,$C272)),AVERAGEIFS(Observed!M$2:M$10000,Observed!$A$2:$A$10000,$A272,Observed!$C$2:$C$10000,$C272),"")</f>
        <v>169.35999999999999</v>
      </c>
      <c r="N272" s="23">
        <f>IF(ISNUMBER(AVERAGEIFS(Observed!N$2:N$10000,Observed!$A$2:$A$10000,$A272,Observed!$C$2:$C$10000,$C272)),AVERAGEIFS(Observed!N$2:N$10000,Observed!$A$2:$A$10000,$A272,Observed!$C$2:$C$10000,$C272),"")</f>
        <v>169.35999999999999</v>
      </c>
      <c r="O272" s="23">
        <f>IF(ISNUMBER(AVERAGEIFS(Observed!O$2:O$10000,Observed!$A$2:$A$10000,$A272,Observed!$C$2:$C$10000,$C272)),AVERAGEIFS(Observed!O$2:O$10000,Observed!$A$2:$A$10000,$A272,Observed!$C$2:$C$10000,$C272),"")</f>
        <v>169.35999999999999</v>
      </c>
      <c r="P272" s="24" t="str">
        <f>IF(ISNUMBER(AVERAGEIFS(Observed!P$2:P$10000,Observed!$A$2:$A$10000,$A272,Observed!$C$2:$C$10000,$C272)),AVERAGEIFS(Observed!P$2:P$10000,Observed!$A$2:$A$10000,$A272,Observed!$C$2:$C$10000,$C272),"")</f>
        <v/>
      </c>
      <c r="Q272" s="24" t="str">
        <f>IF(ISNUMBER(AVERAGEIFS(Observed!Q$2:Q$10000,Observed!$A$2:$A$10000,$A272,Observed!$C$2:$C$10000,$C272)),AVERAGEIFS(Observed!Q$2:Q$10000,Observed!$A$2:$A$10000,$A272,Observed!$C$2:$C$10000,$C272),"")</f>
        <v/>
      </c>
      <c r="R272" s="24" t="str">
        <f>IF(ISNUMBER(AVERAGEIFS(Observed!R$2:R$10000,Observed!$A$2:$A$10000,$A272,Observed!$C$2:$C$10000,$C272)),AVERAGEIFS(Observed!R$2:R$10000,Observed!$A$2:$A$10000,$A272,Observed!$C$2:$C$10000,$C272),"")</f>
        <v/>
      </c>
      <c r="S272" s="22" t="str">
        <f>IF(ISNUMBER(AVERAGEIFS(Observed!S$2:S$10000,Observed!$A$2:$A$10000,$A272,Observed!$C$2:$C$10000,$C272)),AVERAGEIFS(Observed!S$2:S$10000,Observed!$A$2:$A$10000,$A272,Observed!$C$2:$C$10000,$C272),"")</f>
        <v/>
      </c>
      <c r="T272" s="23" t="str">
        <f>IF(ISNUMBER(AVERAGEIFS(Observed!T$2:T$10000,Observed!$A$2:$A$10000,$A272,Observed!$C$2:$C$10000,$C272)),AVERAGEIFS(Observed!T$2:T$10000,Observed!$A$2:$A$10000,$A272,Observed!$C$2:$C$10000,$C272),"")</f>
        <v/>
      </c>
      <c r="U272" s="23" t="str">
        <f>IF(ISNUMBER(AVERAGEIFS(Observed!U$2:U$10000,Observed!$A$2:$A$10000,$A272,Observed!$C$2:$C$10000,$C272)),AVERAGEIFS(Observed!U$2:U$10000,Observed!$A$2:$A$10000,$A272,Observed!$C$2:$C$10000,$C272),"")</f>
        <v/>
      </c>
      <c r="V272" s="23" t="str">
        <f>IF(ISNUMBER(AVERAGEIFS(Observed!V$2:V$10000,Observed!$A$2:$A$10000,$A272,Observed!$C$2:$C$10000,$C272)),AVERAGEIFS(Observed!V$2:V$10000,Observed!$A$2:$A$10000,$A272,Observed!$C$2:$C$10000,$C272),"")</f>
        <v/>
      </c>
      <c r="W272" s="23" t="str">
        <f>IF(ISNUMBER(AVERAGEIFS(Observed!W$2:W$10000,Observed!$A$2:$A$10000,$A272,Observed!$C$2:$C$10000,$C272)),AVERAGEIFS(Observed!W$2:W$10000,Observed!$A$2:$A$10000,$A272,Observed!$C$2:$C$10000,$C272),"")</f>
        <v/>
      </c>
      <c r="X272" s="23" t="str">
        <f>IF(ISNUMBER(AVERAGEIFS(Observed!X$2:X$10000,Observed!$A$2:$A$10000,$A272,Observed!$C$2:$C$10000,$C272)),AVERAGEIFS(Observed!X$2:X$10000,Observed!$A$2:$A$10000,$A272,Observed!$C$2:$C$10000,$C272),"")</f>
        <v/>
      </c>
      <c r="Y272" s="23" t="str">
        <f>IF(ISNUMBER(AVERAGEIFS(Observed!Y$2:Y$10000,Observed!$A$2:$A$10000,$A272,Observed!$C$2:$C$10000,$C272)),AVERAGEIFS(Observed!Y$2:Y$10000,Observed!$A$2:$A$10000,$A272,Observed!$C$2:$C$10000,$C272),"")</f>
        <v/>
      </c>
      <c r="Z272" s="23" t="str">
        <f>IF(ISNUMBER(AVERAGEIFS(Observed!Z$2:Z$10000,Observed!$A$2:$A$10000,$A272,Observed!$C$2:$C$10000,$C272)),AVERAGEIFS(Observed!Z$2:Z$10000,Observed!$A$2:$A$10000,$A272,Observed!$C$2:$C$10000,$C272),"")</f>
        <v/>
      </c>
      <c r="AA272" s="23" t="str">
        <f>IF(ISNUMBER(AVERAGEIFS(Observed!AA$2:AA$10000,Observed!$A$2:$A$10000,$A272,Observed!$C$2:$C$10000,$C272)),AVERAGEIFS(Observed!AA$2:AA$10000,Observed!$A$2:$A$10000,$A272,Observed!$C$2:$C$10000,$C272),"")</f>
        <v/>
      </c>
      <c r="AB272" s="23" t="str">
        <f>IF(ISNUMBER(AVERAGEIFS(Observed!AB$2:AB$10000,Observed!$A$2:$A$10000,$A272,Observed!$C$2:$C$10000,$C272)),AVERAGEIFS(Observed!AB$2:AB$10000,Observed!$A$2:$A$10000,$A272,Observed!$C$2:$C$10000,$C272),"")</f>
        <v/>
      </c>
      <c r="AC272" s="23" t="str">
        <f>IF(ISNUMBER(AVERAGEIFS(Observed!AC$2:AC$10000,Observed!$A$2:$A$10000,$A272,Observed!$C$2:$C$10000,$C272)),AVERAGEIFS(Observed!AC$2:AC$10000,Observed!$A$2:$A$10000,$A272,Observed!$C$2:$C$10000,$C272),"")</f>
        <v/>
      </c>
      <c r="AD272" s="23">
        <f>IF(ISNUMBER(AVERAGEIFS(Observed!AD$2:AD$10000,Observed!$A$2:$A$10000,$A272,Observed!$C$2:$C$10000,$C272)),AVERAGEIFS(Observed!AD$2:AD$10000,Observed!$A$2:$A$10000,$A272,Observed!$C$2:$C$10000,$C272),"")</f>
        <v>19.099999999999998</v>
      </c>
      <c r="AE272" s="24">
        <f>IF(ISNUMBER(AVERAGEIFS(Observed!AE$2:AE$10000,Observed!$A$2:$A$10000,$A272,Observed!$C$2:$C$10000,$C272)),AVERAGEIFS(Observed!AE$2:AE$10000,Observed!$A$2:$A$10000,$A272,Observed!$C$2:$C$10000,$C272),"")</f>
        <v>3.0666666666666665E-2</v>
      </c>
      <c r="AF272" s="24">
        <f>IF(ISNUMBER(AVERAGEIFS(Observed!AF$2:AF$10000,Observed!$A$2:$A$10000,$A272,Observed!$C$2:$C$10000,$C272)),AVERAGEIFS(Observed!AF$2:AF$10000,Observed!$A$2:$A$10000,$A272,Observed!$C$2:$C$10000,$C272),"")</f>
        <v>3.0666666666666665E-2</v>
      </c>
      <c r="AG272" s="23" t="str">
        <f>IF(ISNUMBER(AVERAGEIFS(Observed!AG$2:AG$10000,Observed!$A$2:$A$10000,$A272,Observed!$C$2:$C$10000,$C272)),AVERAGEIFS(Observed!AG$2:AG$10000,Observed!$A$2:$A$10000,$A272,Observed!$C$2:$C$10000,$C272),"")</f>
        <v/>
      </c>
      <c r="AH272" s="23" t="str">
        <f>IF(ISNUMBER(AVERAGEIFS(Observed!AH$2:AH$10000,Observed!$A$2:$A$10000,$A272,Observed!$C$2:$C$10000,$C272)),AVERAGEIFS(Observed!AH$2:AH$10000,Observed!$A$2:$A$10000,$A272,Observed!$C$2:$C$10000,$C272),"")</f>
        <v/>
      </c>
      <c r="AI272" s="22" t="str">
        <f>IF(ISNUMBER(AVERAGEIFS(Observed!AI$2:AI$10000,Observed!$A$2:$A$10000,$A272,Observed!$C$2:$C$10000,$C272)),AVERAGEIFS(Observed!AI$2:AI$10000,Observed!$A$2:$A$10000,$A272,Observed!$C$2:$C$10000,$C272),"")</f>
        <v/>
      </c>
      <c r="AJ272" s="23" t="str">
        <f>IF(ISNUMBER(AVERAGEIFS(Observed!AJ$2:AJ$10000,Observed!$A$2:$A$10000,$A272,Observed!$C$2:$C$10000,$C272)),AVERAGEIFS(Observed!AJ$2:AJ$10000,Observed!$A$2:$A$10000,$A272,Observed!$C$2:$C$10000,$C272),"")</f>
        <v/>
      </c>
      <c r="AK272" s="23" t="str">
        <f>IF(ISNUMBER(AVERAGEIFS(Observed!AK$2:AK$10000,Observed!$A$2:$A$10000,$A272,Observed!$C$2:$C$10000,$C272)),AVERAGEIFS(Observed!AK$2:AK$10000,Observed!$A$2:$A$10000,$A272,Observed!$C$2:$C$10000,$C272),"")</f>
        <v/>
      </c>
      <c r="AL272" s="23" t="str">
        <f>IF(ISNUMBER(AVERAGEIFS(Observed!AL$2:AL$10000,Observed!$A$2:$A$10000,$A272,Observed!$C$2:$C$10000,$C272)),AVERAGEIFS(Observed!AL$2:AL$10000,Observed!$A$2:$A$10000,$A272,Observed!$C$2:$C$10000,$C272),"")</f>
        <v/>
      </c>
      <c r="AM272" s="23">
        <f>IF(ISNUMBER(AVERAGEIFS(Observed!AM$2:AM$10000,Observed!$A$2:$A$10000,$A272,Observed!$C$2:$C$10000,$C272)),AVERAGEIFS(Observed!AM$2:AM$10000,Observed!$A$2:$A$10000,$A272,Observed!$C$2:$C$10000,$C272),"")</f>
        <v>5.1906666666666661</v>
      </c>
      <c r="AN272" s="23">
        <f>IF(ISNUMBER(AVERAGEIFS(Observed!AN$2:AN$10000,Observed!$A$2:$A$10000,$A272,Observed!$C$2:$C$10000,$C272)),AVERAGEIFS(Observed!AN$2:AN$10000,Observed!$A$2:$A$10000,$A272,Observed!$C$2:$C$10000,$C272),"")</f>
        <v>5.1906666666666661</v>
      </c>
      <c r="AO272" s="2">
        <f>COUNTIFS(Observed!$A$2:$A$10000,$A272,Observed!$C$2:$C$10000,$C272)</f>
        <v>3</v>
      </c>
      <c r="AP272" s="2">
        <f t="shared" si="4"/>
        <v>8</v>
      </c>
    </row>
    <row r="273" spans="1:42" x14ac:dyDescent="0.25">
      <c r="A273" t="s">
        <v>33</v>
      </c>
      <c r="B273" t="s">
        <v>30</v>
      </c>
      <c r="C273" s="20">
        <v>42254</v>
      </c>
      <c r="D273">
        <v>1</v>
      </c>
      <c r="E273" t="s">
        <v>58</v>
      </c>
      <c r="G273" s="25" t="s">
        <v>75</v>
      </c>
      <c r="H273" t="s">
        <v>41</v>
      </c>
      <c r="I273">
        <v>6</v>
      </c>
      <c r="J273" s="2" t="s">
        <v>20</v>
      </c>
      <c r="K273" s="22" t="str">
        <f>IF(ISNUMBER(AVERAGEIFS(Observed!K$2:K$10000,Observed!$A$2:$A$10000,$A273,Observed!$C$2:$C$10000,$C273)),AVERAGEIFS(Observed!K$2:K$10000,Observed!$A$2:$A$10000,$A273,Observed!$C$2:$C$10000,$C273),"")</f>
        <v/>
      </c>
      <c r="L273" s="23" t="str">
        <f>IF(ISNUMBER(AVERAGEIFS(Observed!L$2:L$10000,Observed!$A$2:$A$10000,$A273,Observed!$C$2:$C$10000,$C273)),AVERAGEIFS(Observed!L$2:L$10000,Observed!$A$2:$A$10000,$A273,Observed!$C$2:$C$10000,$C273),"")</f>
        <v/>
      </c>
      <c r="M273" s="23">
        <f>IF(ISNUMBER(AVERAGEIFS(Observed!M$2:M$10000,Observed!$A$2:$A$10000,$A273,Observed!$C$2:$C$10000,$C273)),AVERAGEIFS(Observed!M$2:M$10000,Observed!$A$2:$A$10000,$A273,Observed!$C$2:$C$10000,$C273),"")</f>
        <v>52.22</v>
      </c>
      <c r="N273" s="23">
        <f>IF(ISNUMBER(AVERAGEIFS(Observed!N$2:N$10000,Observed!$A$2:$A$10000,$A273,Observed!$C$2:$C$10000,$C273)),AVERAGEIFS(Observed!N$2:N$10000,Observed!$A$2:$A$10000,$A273,Observed!$C$2:$C$10000,$C273),"")</f>
        <v>52.22</v>
      </c>
      <c r="O273" s="23">
        <f>IF(ISNUMBER(AVERAGEIFS(Observed!O$2:O$10000,Observed!$A$2:$A$10000,$A273,Observed!$C$2:$C$10000,$C273)),AVERAGEIFS(Observed!O$2:O$10000,Observed!$A$2:$A$10000,$A273,Observed!$C$2:$C$10000,$C273),"")</f>
        <v>52.22</v>
      </c>
      <c r="P273" s="24" t="str">
        <f>IF(ISNUMBER(AVERAGEIFS(Observed!P$2:P$10000,Observed!$A$2:$A$10000,$A273,Observed!$C$2:$C$10000,$C273)),AVERAGEIFS(Observed!P$2:P$10000,Observed!$A$2:$A$10000,$A273,Observed!$C$2:$C$10000,$C273),"")</f>
        <v/>
      </c>
      <c r="Q273" s="24" t="str">
        <f>IF(ISNUMBER(AVERAGEIFS(Observed!Q$2:Q$10000,Observed!$A$2:$A$10000,$A273,Observed!$C$2:$C$10000,$C273)),AVERAGEIFS(Observed!Q$2:Q$10000,Observed!$A$2:$A$10000,$A273,Observed!$C$2:$C$10000,$C273),"")</f>
        <v/>
      </c>
      <c r="R273" s="24" t="str">
        <f>IF(ISNUMBER(AVERAGEIFS(Observed!R$2:R$10000,Observed!$A$2:$A$10000,$A273,Observed!$C$2:$C$10000,$C273)),AVERAGEIFS(Observed!R$2:R$10000,Observed!$A$2:$A$10000,$A273,Observed!$C$2:$C$10000,$C273),"")</f>
        <v/>
      </c>
      <c r="S273" s="22" t="str">
        <f>IF(ISNUMBER(AVERAGEIFS(Observed!S$2:S$10000,Observed!$A$2:$A$10000,$A273,Observed!$C$2:$C$10000,$C273)),AVERAGEIFS(Observed!S$2:S$10000,Observed!$A$2:$A$10000,$A273,Observed!$C$2:$C$10000,$C273),"")</f>
        <v/>
      </c>
      <c r="T273" s="23" t="str">
        <f>IF(ISNUMBER(AVERAGEIFS(Observed!T$2:T$10000,Observed!$A$2:$A$10000,$A273,Observed!$C$2:$C$10000,$C273)),AVERAGEIFS(Observed!T$2:T$10000,Observed!$A$2:$A$10000,$A273,Observed!$C$2:$C$10000,$C273),"")</f>
        <v/>
      </c>
      <c r="U273" s="23" t="str">
        <f>IF(ISNUMBER(AVERAGEIFS(Observed!U$2:U$10000,Observed!$A$2:$A$10000,$A273,Observed!$C$2:$C$10000,$C273)),AVERAGEIFS(Observed!U$2:U$10000,Observed!$A$2:$A$10000,$A273,Observed!$C$2:$C$10000,$C273),"")</f>
        <v/>
      </c>
      <c r="V273" s="23" t="str">
        <f>IF(ISNUMBER(AVERAGEIFS(Observed!V$2:V$10000,Observed!$A$2:$A$10000,$A273,Observed!$C$2:$C$10000,$C273)),AVERAGEIFS(Observed!V$2:V$10000,Observed!$A$2:$A$10000,$A273,Observed!$C$2:$C$10000,$C273),"")</f>
        <v/>
      </c>
      <c r="W273" s="23" t="str">
        <f>IF(ISNUMBER(AVERAGEIFS(Observed!W$2:W$10000,Observed!$A$2:$A$10000,$A273,Observed!$C$2:$C$10000,$C273)),AVERAGEIFS(Observed!W$2:W$10000,Observed!$A$2:$A$10000,$A273,Observed!$C$2:$C$10000,$C273),"")</f>
        <v/>
      </c>
      <c r="X273" s="23" t="str">
        <f>IF(ISNUMBER(AVERAGEIFS(Observed!X$2:X$10000,Observed!$A$2:$A$10000,$A273,Observed!$C$2:$C$10000,$C273)),AVERAGEIFS(Observed!X$2:X$10000,Observed!$A$2:$A$10000,$A273,Observed!$C$2:$C$10000,$C273),"")</f>
        <v/>
      </c>
      <c r="Y273" s="23" t="str">
        <f>IF(ISNUMBER(AVERAGEIFS(Observed!Y$2:Y$10000,Observed!$A$2:$A$10000,$A273,Observed!$C$2:$C$10000,$C273)),AVERAGEIFS(Observed!Y$2:Y$10000,Observed!$A$2:$A$10000,$A273,Observed!$C$2:$C$10000,$C273),"")</f>
        <v/>
      </c>
      <c r="Z273" s="23" t="str">
        <f>IF(ISNUMBER(AVERAGEIFS(Observed!Z$2:Z$10000,Observed!$A$2:$A$10000,$A273,Observed!$C$2:$C$10000,$C273)),AVERAGEIFS(Observed!Z$2:Z$10000,Observed!$A$2:$A$10000,$A273,Observed!$C$2:$C$10000,$C273),"")</f>
        <v/>
      </c>
      <c r="AA273" s="23" t="str">
        <f>IF(ISNUMBER(AVERAGEIFS(Observed!AA$2:AA$10000,Observed!$A$2:$A$10000,$A273,Observed!$C$2:$C$10000,$C273)),AVERAGEIFS(Observed!AA$2:AA$10000,Observed!$A$2:$A$10000,$A273,Observed!$C$2:$C$10000,$C273),"")</f>
        <v/>
      </c>
      <c r="AB273" s="23" t="str">
        <f>IF(ISNUMBER(AVERAGEIFS(Observed!AB$2:AB$10000,Observed!$A$2:$A$10000,$A273,Observed!$C$2:$C$10000,$C273)),AVERAGEIFS(Observed!AB$2:AB$10000,Observed!$A$2:$A$10000,$A273,Observed!$C$2:$C$10000,$C273),"")</f>
        <v/>
      </c>
      <c r="AC273" s="23" t="str">
        <f>IF(ISNUMBER(AVERAGEIFS(Observed!AC$2:AC$10000,Observed!$A$2:$A$10000,$A273,Observed!$C$2:$C$10000,$C273)),AVERAGEIFS(Observed!AC$2:AC$10000,Observed!$A$2:$A$10000,$A273,Observed!$C$2:$C$10000,$C273),"")</f>
        <v/>
      </c>
      <c r="AD273" s="23">
        <f>IF(ISNUMBER(AVERAGEIFS(Observed!AD$2:AD$10000,Observed!$A$2:$A$10000,$A273,Observed!$C$2:$C$10000,$C273)),AVERAGEIFS(Observed!AD$2:AD$10000,Observed!$A$2:$A$10000,$A273,Observed!$C$2:$C$10000,$C273),"")</f>
        <v>16.566666666666666</v>
      </c>
      <c r="AE273" s="24">
        <f>IF(ISNUMBER(AVERAGEIFS(Observed!AE$2:AE$10000,Observed!$A$2:$A$10000,$A273,Observed!$C$2:$C$10000,$C273)),AVERAGEIFS(Observed!AE$2:AE$10000,Observed!$A$2:$A$10000,$A273,Observed!$C$2:$C$10000,$C273),"")</f>
        <v>2.6666666666666668E-2</v>
      </c>
      <c r="AF273" s="24">
        <f>IF(ISNUMBER(AVERAGEIFS(Observed!AF$2:AF$10000,Observed!$A$2:$A$10000,$A273,Observed!$C$2:$C$10000,$C273)),AVERAGEIFS(Observed!AF$2:AF$10000,Observed!$A$2:$A$10000,$A273,Observed!$C$2:$C$10000,$C273),"")</f>
        <v>2.6666666666666668E-2</v>
      </c>
      <c r="AG273" s="23" t="str">
        <f>IF(ISNUMBER(AVERAGEIFS(Observed!AG$2:AG$10000,Observed!$A$2:$A$10000,$A273,Observed!$C$2:$C$10000,$C273)),AVERAGEIFS(Observed!AG$2:AG$10000,Observed!$A$2:$A$10000,$A273,Observed!$C$2:$C$10000,$C273),"")</f>
        <v/>
      </c>
      <c r="AH273" s="23" t="str">
        <f>IF(ISNUMBER(AVERAGEIFS(Observed!AH$2:AH$10000,Observed!$A$2:$A$10000,$A273,Observed!$C$2:$C$10000,$C273)),AVERAGEIFS(Observed!AH$2:AH$10000,Observed!$A$2:$A$10000,$A273,Observed!$C$2:$C$10000,$C273),"")</f>
        <v/>
      </c>
      <c r="AI273" s="22" t="str">
        <f>IF(ISNUMBER(AVERAGEIFS(Observed!AI$2:AI$10000,Observed!$A$2:$A$10000,$A273,Observed!$C$2:$C$10000,$C273)),AVERAGEIFS(Observed!AI$2:AI$10000,Observed!$A$2:$A$10000,$A273,Observed!$C$2:$C$10000,$C273),"")</f>
        <v/>
      </c>
      <c r="AJ273" s="23" t="str">
        <f>IF(ISNUMBER(AVERAGEIFS(Observed!AJ$2:AJ$10000,Observed!$A$2:$A$10000,$A273,Observed!$C$2:$C$10000,$C273)),AVERAGEIFS(Observed!AJ$2:AJ$10000,Observed!$A$2:$A$10000,$A273,Observed!$C$2:$C$10000,$C273),"")</f>
        <v/>
      </c>
      <c r="AK273" s="23" t="str">
        <f>IF(ISNUMBER(AVERAGEIFS(Observed!AK$2:AK$10000,Observed!$A$2:$A$10000,$A273,Observed!$C$2:$C$10000,$C273)),AVERAGEIFS(Observed!AK$2:AK$10000,Observed!$A$2:$A$10000,$A273,Observed!$C$2:$C$10000,$C273),"")</f>
        <v/>
      </c>
      <c r="AL273" s="23" t="str">
        <f>IF(ISNUMBER(AVERAGEIFS(Observed!AL$2:AL$10000,Observed!$A$2:$A$10000,$A273,Observed!$C$2:$C$10000,$C273)),AVERAGEIFS(Observed!AL$2:AL$10000,Observed!$A$2:$A$10000,$A273,Observed!$C$2:$C$10000,$C273),"")</f>
        <v/>
      </c>
      <c r="AM273" s="23">
        <f>IF(ISNUMBER(AVERAGEIFS(Observed!AM$2:AM$10000,Observed!$A$2:$A$10000,$A273,Observed!$C$2:$C$10000,$C273)),AVERAGEIFS(Observed!AM$2:AM$10000,Observed!$A$2:$A$10000,$A273,Observed!$C$2:$C$10000,$C273),"")</f>
        <v>1.3920000000000001</v>
      </c>
      <c r="AN273" s="23">
        <f>IF(ISNUMBER(AVERAGEIFS(Observed!AN$2:AN$10000,Observed!$A$2:$A$10000,$A273,Observed!$C$2:$C$10000,$C273)),AVERAGEIFS(Observed!AN$2:AN$10000,Observed!$A$2:$A$10000,$A273,Observed!$C$2:$C$10000,$C273),"")</f>
        <v>1.3920000000000001</v>
      </c>
      <c r="AO273" s="2">
        <f>COUNTIFS(Observed!$A$2:$A$10000,$A273,Observed!$C$2:$C$10000,$C273)</f>
        <v>3</v>
      </c>
      <c r="AP273" s="2">
        <f t="shared" si="4"/>
        <v>8</v>
      </c>
    </row>
    <row r="274" spans="1:42" x14ac:dyDescent="0.25">
      <c r="A274" t="s">
        <v>29</v>
      </c>
      <c r="B274" t="s">
        <v>30</v>
      </c>
      <c r="C274" s="20">
        <v>42254</v>
      </c>
      <c r="D274">
        <v>1</v>
      </c>
      <c r="E274" t="s">
        <v>55</v>
      </c>
      <c r="G274" s="25" t="s">
        <v>75</v>
      </c>
      <c r="H274" t="s">
        <v>41</v>
      </c>
      <c r="I274">
        <v>6</v>
      </c>
      <c r="J274" s="2" t="s">
        <v>20</v>
      </c>
      <c r="K274" s="22" t="str">
        <f>IF(ISNUMBER(AVERAGEIFS(Observed!K$2:K$10000,Observed!$A$2:$A$10000,$A274,Observed!$C$2:$C$10000,$C274)),AVERAGEIFS(Observed!K$2:K$10000,Observed!$A$2:$A$10000,$A274,Observed!$C$2:$C$10000,$C274),"")</f>
        <v/>
      </c>
      <c r="L274" s="23" t="str">
        <f>IF(ISNUMBER(AVERAGEIFS(Observed!L$2:L$10000,Observed!$A$2:$A$10000,$A274,Observed!$C$2:$C$10000,$C274)),AVERAGEIFS(Observed!L$2:L$10000,Observed!$A$2:$A$10000,$A274,Observed!$C$2:$C$10000,$C274),"")</f>
        <v/>
      </c>
      <c r="M274" s="23">
        <f>IF(ISNUMBER(AVERAGEIFS(Observed!M$2:M$10000,Observed!$A$2:$A$10000,$A274,Observed!$C$2:$C$10000,$C274)),AVERAGEIFS(Observed!M$2:M$10000,Observed!$A$2:$A$10000,$A274,Observed!$C$2:$C$10000,$C274),"")</f>
        <v>105.71</v>
      </c>
      <c r="N274" s="23">
        <f>IF(ISNUMBER(AVERAGEIFS(Observed!N$2:N$10000,Observed!$A$2:$A$10000,$A274,Observed!$C$2:$C$10000,$C274)),AVERAGEIFS(Observed!N$2:N$10000,Observed!$A$2:$A$10000,$A274,Observed!$C$2:$C$10000,$C274),"")</f>
        <v>105.71</v>
      </c>
      <c r="O274" s="23">
        <f>IF(ISNUMBER(AVERAGEIFS(Observed!O$2:O$10000,Observed!$A$2:$A$10000,$A274,Observed!$C$2:$C$10000,$C274)),AVERAGEIFS(Observed!O$2:O$10000,Observed!$A$2:$A$10000,$A274,Observed!$C$2:$C$10000,$C274),"")</f>
        <v>105.71</v>
      </c>
      <c r="P274" s="24" t="str">
        <f>IF(ISNUMBER(AVERAGEIFS(Observed!P$2:P$10000,Observed!$A$2:$A$10000,$A274,Observed!$C$2:$C$10000,$C274)),AVERAGEIFS(Observed!P$2:P$10000,Observed!$A$2:$A$10000,$A274,Observed!$C$2:$C$10000,$C274),"")</f>
        <v/>
      </c>
      <c r="Q274" s="24" t="str">
        <f>IF(ISNUMBER(AVERAGEIFS(Observed!Q$2:Q$10000,Observed!$A$2:$A$10000,$A274,Observed!$C$2:$C$10000,$C274)),AVERAGEIFS(Observed!Q$2:Q$10000,Observed!$A$2:$A$10000,$A274,Observed!$C$2:$C$10000,$C274),"")</f>
        <v/>
      </c>
      <c r="R274" s="24" t="str">
        <f>IF(ISNUMBER(AVERAGEIFS(Observed!R$2:R$10000,Observed!$A$2:$A$10000,$A274,Observed!$C$2:$C$10000,$C274)),AVERAGEIFS(Observed!R$2:R$10000,Observed!$A$2:$A$10000,$A274,Observed!$C$2:$C$10000,$C274),"")</f>
        <v/>
      </c>
      <c r="S274" s="22" t="str">
        <f>IF(ISNUMBER(AVERAGEIFS(Observed!S$2:S$10000,Observed!$A$2:$A$10000,$A274,Observed!$C$2:$C$10000,$C274)),AVERAGEIFS(Observed!S$2:S$10000,Observed!$A$2:$A$10000,$A274,Observed!$C$2:$C$10000,$C274),"")</f>
        <v/>
      </c>
      <c r="T274" s="23" t="str">
        <f>IF(ISNUMBER(AVERAGEIFS(Observed!T$2:T$10000,Observed!$A$2:$A$10000,$A274,Observed!$C$2:$C$10000,$C274)),AVERAGEIFS(Observed!T$2:T$10000,Observed!$A$2:$A$10000,$A274,Observed!$C$2:$C$10000,$C274),"")</f>
        <v/>
      </c>
      <c r="U274" s="23" t="str">
        <f>IF(ISNUMBER(AVERAGEIFS(Observed!U$2:U$10000,Observed!$A$2:$A$10000,$A274,Observed!$C$2:$C$10000,$C274)),AVERAGEIFS(Observed!U$2:U$10000,Observed!$A$2:$A$10000,$A274,Observed!$C$2:$C$10000,$C274),"")</f>
        <v/>
      </c>
      <c r="V274" s="23" t="str">
        <f>IF(ISNUMBER(AVERAGEIFS(Observed!V$2:V$10000,Observed!$A$2:$A$10000,$A274,Observed!$C$2:$C$10000,$C274)),AVERAGEIFS(Observed!V$2:V$10000,Observed!$A$2:$A$10000,$A274,Observed!$C$2:$C$10000,$C274),"")</f>
        <v/>
      </c>
      <c r="W274" s="23" t="str">
        <f>IF(ISNUMBER(AVERAGEIFS(Observed!W$2:W$10000,Observed!$A$2:$A$10000,$A274,Observed!$C$2:$C$10000,$C274)),AVERAGEIFS(Observed!W$2:W$10000,Observed!$A$2:$A$10000,$A274,Observed!$C$2:$C$10000,$C274),"")</f>
        <v/>
      </c>
      <c r="X274" s="23" t="str">
        <f>IF(ISNUMBER(AVERAGEIFS(Observed!X$2:X$10000,Observed!$A$2:$A$10000,$A274,Observed!$C$2:$C$10000,$C274)),AVERAGEIFS(Observed!X$2:X$10000,Observed!$A$2:$A$10000,$A274,Observed!$C$2:$C$10000,$C274),"")</f>
        <v/>
      </c>
      <c r="Y274" s="23" t="str">
        <f>IF(ISNUMBER(AVERAGEIFS(Observed!Y$2:Y$10000,Observed!$A$2:$A$10000,$A274,Observed!$C$2:$C$10000,$C274)),AVERAGEIFS(Observed!Y$2:Y$10000,Observed!$A$2:$A$10000,$A274,Observed!$C$2:$C$10000,$C274),"")</f>
        <v/>
      </c>
      <c r="Z274" s="23" t="str">
        <f>IF(ISNUMBER(AVERAGEIFS(Observed!Z$2:Z$10000,Observed!$A$2:$A$10000,$A274,Observed!$C$2:$C$10000,$C274)),AVERAGEIFS(Observed!Z$2:Z$10000,Observed!$A$2:$A$10000,$A274,Observed!$C$2:$C$10000,$C274),"")</f>
        <v/>
      </c>
      <c r="AA274" s="23" t="str">
        <f>IF(ISNUMBER(AVERAGEIFS(Observed!AA$2:AA$10000,Observed!$A$2:$A$10000,$A274,Observed!$C$2:$C$10000,$C274)),AVERAGEIFS(Observed!AA$2:AA$10000,Observed!$A$2:$A$10000,$A274,Observed!$C$2:$C$10000,$C274),"")</f>
        <v/>
      </c>
      <c r="AB274" s="23" t="str">
        <f>IF(ISNUMBER(AVERAGEIFS(Observed!AB$2:AB$10000,Observed!$A$2:$A$10000,$A274,Observed!$C$2:$C$10000,$C274)),AVERAGEIFS(Observed!AB$2:AB$10000,Observed!$A$2:$A$10000,$A274,Observed!$C$2:$C$10000,$C274),"")</f>
        <v/>
      </c>
      <c r="AC274" s="23" t="str">
        <f>IF(ISNUMBER(AVERAGEIFS(Observed!AC$2:AC$10000,Observed!$A$2:$A$10000,$A274,Observed!$C$2:$C$10000,$C274)),AVERAGEIFS(Observed!AC$2:AC$10000,Observed!$A$2:$A$10000,$A274,Observed!$C$2:$C$10000,$C274),"")</f>
        <v/>
      </c>
      <c r="AD274" s="23">
        <f>IF(ISNUMBER(AVERAGEIFS(Observed!AD$2:AD$10000,Observed!$A$2:$A$10000,$A274,Observed!$C$2:$C$10000,$C274)),AVERAGEIFS(Observed!AD$2:AD$10000,Observed!$A$2:$A$10000,$A274,Observed!$C$2:$C$10000,$C274),"")</f>
        <v>15.833333333333334</v>
      </c>
      <c r="AE274" s="24">
        <f>IF(ISNUMBER(AVERAGEIFS(Observed!AE$2:AE$10000,Observed!$A$2:$A$10000,$A274,Observed!$C$2:$C$10000,$C274)),AVERAGEIFS(Observed!AE$2:AE$10000,Observed!$A$2:$A$10000,$A274,Observed!$C$2:$C$10000,$C274),"")</f>
        <v>2.5333333333333336E-2</v>
      </c>
      <c r="AF274" s="24">
        <f>IF(ISNUMBER(AVERAGEIFS(Observed!AF$2:AF$10000,Observed!$A$2:$A$10000,$A274,Observed!$C$2:$C$10000,$C274)),AVERAGEIFS(Observed!AF$2:AF$10000,Observed!$A$2:$A$10000,$A274,Observed!$C$2:$C$10000,$C274),"")</f>
        <v>2.5333333333333336E-2</v>
      </c>
      <c r="AG274" s="23" t="str">
        <f>IF(ISNUMBER(AVERAGEIFS(Observed!AG$2:AG$10000,Observed!$A$2:$A$10000,$A274,Observed!$C$2:$C$10000,$C274)),AVERAGEIFS(Observed!AG$2:AG$10000,Observed!$A$2:$A$10000,$A274,Observed!$C$2:$C$10000,$C274),"")</f>
        <v/>
      </c>
      <c r="AH274" s="23" t="str">
        <f>IF(ISNUMBER(AVERAGEIFS(Observed!AH$2:AH$10000,Observed!$A$2:$A$10000,$A274,Observed!$C$2:$C$10000,$C274)),AVERAGEIFS(Observed!AH$2:AH$10000,Observed!$A$2:$A$10000,$A274,Observed!$C$2:$C$10000,$C274),"")</f>
        <v/>
      </c>
      <c r="AI274" s="22" t="str">
        <f>IF(ISNUMBER(AVERAGEIFS(Observed!AI$2:AI$10000,Observed!$A$2:$A$10000,$A274,Observed!$C$2:$C$10000,$C274)),AVERAGEIFS(Observed!AI$2:AI$10000,Observed!$A$2:$A$10000,$A274,Observed!$C$2:$C$10000,$C274),"")</f>
        <v/>
      </c>
      <c r="AJ274" s="23" t="str">
        <f>IF(ISNUMBER(AVERAGEIFS(Observed!AJ$2:AJ$10000,Observed!$A$2:$A$10000,$A274,Observed!$C$2:$C$10000,$C274)),AVERAGEIFS(Observed!AJ$2:AJ$10000,Observed!$A$2:$A$10000,$A274,Observed!$C$2:$C$10000,$C274),"")</f>
        <v/>
      </c>
      <c r="AK274" s="23" t="str">
        <f>IF(ISNUMBER(AVERAGEIFS(Observed!AK$2:AK$10000,Observed!$A$2:$A$10000,$A274,Observed!$C$2:$C$10000,$C274)),AVERAGEIFS(Observed!AK$2:AK$10000,Observed!$A$2:$A$10000,$A274,Observed!$C$2:$C$10000,$C274),"")</f>
        <v/>
      </c>
      <c r="AL274" s="23" t="str">
        <f>IF(ISNUMBER(AVERAGEIFS(Observed!AL$2:AL$10000,Observed!$A$2:$A$10000,$A274,Observed!$C$2:$C$10000,$C274)),AVERAGEIFS(Observed!AL$2:AL$10000,Observed!$A$2:$A$10000,$A274,Observed!$C$2:$C$10000,$C274),"")</f>
        <v/>
      </c>
      <c r="AM274" s="23">
        <f>IF(ISNUMBER(AVERAGEIFS(Observed!AM$2:AM$10000,Observed!$A$2:$A$10000,$A274,Observed!$C$2:$C$10000,$C274)),AVERAGEIFS(Observed!AM$2:AM$10000,Observed!$A$2:$A$10000,$A274,Observed!$C$2:$C$10000,$C274),"")</f>
        <v>2.6743333333333332</v>
      </c>
      <c r="AN274" s="23">
        <f>IF(ISNUMBER(AVERAGEIFS(Observed!AN$2:AN$10000,Observed!$A$2:$A$10000,$A274,Observed!$C$2:$C$10000,$C274)),AVERAGEIFS(Observed!AN$2:AN$10000,Observed!$A$2:$A$10000,$A274,Observed!$C$2:$C$10000,$C274),"")</f>
        <v>2.6743333333333332</v>
      </c>
      <c r="AO274" s="2">
        <f>COUNTIFS(Observed!$A$2:$A$10000,$A274,Observed!$C$2:$C$10000,$C274)</f>
        <v>3</v>
      </c>
      <c r="AP274" s="2">
        <f t="shared" si="4"/>
        <v>8</v>
      </c>
    </row>
    <row r="275" spans="1:42" x14ac:dyDescent="0.25">
      <c r="A275" t="s">
        <v>35</v>
      </c>
      <c r="B275" t="s">
        <v>30</v>
      </c>
      <c r="C275" s="20">
        <v>42254</v>
      </c>
      <c r="D275">
        <v>1</v>
      </c>
      <c r="E275" t="s">
        <v>57</v>
      </c>
      <c r="G275" s="25" t="s">
        <v>75</v>
      </c>
      <c r="H275" t="s">
        <v>41</v>
      </c>
      <c r="I275">
        <v>6</v>
      </c>
      <c r="J275" s="2" t="s">
        <v>20</v>
      </c>
      <c r="K275" s="22" t="str">
        <f>IF(ISNUMBER(AVERAGEIFS(Observed!K$2:K$10000,Observed!$A$2:$A$10000,$A275,Observed!$C$2:$C$10000,$C275)),AVERAGEIFS(Observed!K$2:K$10000,Observed!$A$2:$A$10000,$A275,Observed!$C$2:$C$10000,$C275),"")</f>
        <v/>
      </c>
      <c r="L275" s="23" t="str">
        <f>IF(ISNUMBER(AVERAGEIFS(Observed!L$2:L$10000,Observed!$A$2:$A$10000,$A275,Observed!$C$2:$C$10000,$C275)),AVERAGEIFS(Observed!L$2:L$10000,Observed!$A$2:$A$10000,$A275,Observed!$C$2:$C$10000,$C275),"")</f>
        <v/>
      </c>
      <c r="M275" s="23">
        <f>IF(ISNUMBER(AVERAGEIFS(Observed!M$2:M$10000,Observed!$A$2:$A$10000,$A275,Observed!$C$2:$C$10000,$C275)),AVERAGEIFS(Observed!M$2:M$10000,Observed!$A$2:$A$10000,$A275,Observed!$C$2:$C$10000,$C275),"")</f>
        <v>138.00333333333333</v>
      </c>
      <c r="N275" s="23">
        <f>IF(ISNUMBER(AVERAGEIFS(Observed!N$2:N$10000,Observed!$A$2:$A$10000,$A275,Observed!$C$2:$C$10000,$C275)),AVERAGEIFS(Observed!N$2:N$10000,Observed!$A$2:$A$10000,$A275,Observed!$C$2:$C$10000,$C275),"")</f>
        <v>138.00333333333333</v>
      </c>
      <c r="O275" s="23">
        <f>IF(ISNUMBER(AVERAGEIFS(Observed!O$2:O$10000,Observed!$A$2:$A$10000,$A275,Observed!$C$2:$C$10000,$C275)),AVERAGEIFS(Observed!O$2:O$10000,Observed!$A$2:$A$10000,$A275,Observed!$C$2:$C$10000,$C275),"")</f>
        <v>138.00333333333333</v>
      </c>
      <c r="P275" s="24" t="str">
        <f>IF(ISNUMBER(AVERAGEIFS(Observed!P$2:P$10000,Observed!$A$2:$A$10000,$A275,Observed!$C$2:$C$10000,$C275)),AVERAGEIFS(Observed!P$2:P$10000,Observed!$A$2:$A$10000,$A275,Observed!$C$2:$C$10000,$C275),"")</f>
        <v/>
      </c>
      <c r="Q275" s="24" t="str">
        <f>IF(ISNUMBER(AVERAGEIFS(Observed!Q$2:Q$10000,Observed!$A$2:$A$10000,$A275,Observed!$C$2:$C$10000,$C275)),AVERAGEIFS(Observed!Q$2:Q$10000,Observed!$A$2:$A$10000,$A275,Observed!$C$2:$C$10000,$C275),"")</f>
        <v/>
      </c>
      <c r="R275" s="24" t="str">
        <f>IF(ISNUMBER(AVERAGEIFS(Observed!R$2:R$10000,Observed!$A$2:$A$10000,$A275,Observed!$C$2:$C$10000,$C275)),AVERAGEIFS(Observed!R$2:R$10000,Observed!$A$2:$A$10000,$A275,Observed!$C$2:$C$10000,$C275),"")</f>
        <v/>
      </c>
      <c r="S275" s="22" t="str">
        <f>IF(ISNUMBER(AVERAGEIFS(Observed!S$2:S$10000,Observed!$A$2:$A$10000,$A275,Observed!$C$2:$C$10000,$C275)),AVERAGEIFS(Observed!S$2:S$10000,Observed!$A$2:$A$10000,$A275,Observed!$C$2:$C$10000,$C275),"")</f>
        <v/>
      </c>
      <c r="T275" s="23" t="str">
        <f>IF(ISNUMBER(AVERAGEIFS(Observed!T$2:T$10000,Observed!$A$2:$A$10000,$A275,Observed!$C$2:$C$10000,$C275)),AVERAGEIFS(Observed!T$2:T$10000,Observed!$A$2:$A$10000,$A275,Observed!$C$2:$C$10000,$C275),"")</f>
        <v/>
      </c>
      <c r="U275" s="23" t="str">
        <f>IF(ISNUMBER(AVERAGEIFS(Observed!U$2:U$10000,Observed!$A$2:$A$10000,$A275,Observed!$C$2:$C$10000,$C275)),AVERAGEIFS(Observed!U$2:U$10000,Observed!$A$2:$A$10000,$A275,Observed!$C$2:$C$10000,$C275),"")</f>
        <v/>
      </c>
      <c r="V275" s="23" t="str">
        <f>IF(ISNUMBER(AVERAGEIFS(Observed!V$2:V$10000,Observed!$A$2:$A$10000,$A275,Observed!$C$2:$C$10000,$C275)),AVERAGEIFS(Observed!V$2:V$10000,Observed!$A$2:$A$10000,$A275,Observed!$C$2:$C$10000,$C275),"")</f>
        <v/>
      </c>
      <c r="W275" s="23" t="str">
        <f>IF(ISNUMBER(AVERAGEIFS(Observed!W$2:W$10000,Observed!$A$2:$A$10000,$A275,Observed!$C$2:$C$10000,$C275)),AVERAGEIFS(Observed!W$2:W$10000,Observed!$A$2:$A$10000,$A275,Observed!$C$2:$C$10000,$C275),"")</f>
        <v/>
      </c>
      <c r="X275" s="23" t="str">
        <f>IF(ISNUMBER(AVERAGEIFS(Observed!X$2:X$10000,Observed!$A$2:$A$10000,$A275,Observed!$C$2:$C$10000,$C275)),AVERAGEIFS(Observed!X$2:X$10000,Observed!$A$2:$A$10000,$A275,Observed!$C$2:$C$10000,$C275),"")</f>
        <v/>
      </c>
      <c r="Y275" s="23" t="str">
        <f>IF(ISNUMBER(AVERAGEIFS(Observed!Y$2:Y$10000,Observed!$A$2:$A$10000,$A275,Observed!$C$2:$C$10000,$C275)),AVERAGEIFS(Observed!Y$2:Y$10000,Observed!$A$2:$A$10000,$A275,Observed!$C$2:$C$10000,$C275),"")</f>
        <v/>
      </c>
      <c r="Z275" s="23" t="str">
        <f>IF(ISNUMBER(AVERAGEIFS(Observed!Z$2:Z$10000,Observed!$A$2:$A$10000,$A275,Observed!$C$2:$C$10000,$C275)),AVERAGEIFS(Observed!Z$2:Z$10000,Observed!$A$2:$A$10000,$A275,Observed!$C$2:$C$10000,$C275),"")</f>
        <v/>
      </c>
      <c r="AA275" s="23" t="str">
        <f>IF(ISNUMBER(AVERAGEIFS(Observed!AA$2:AA$10000,Observed!$A$2:$A$10000,$A275,Observed!$C$2:$C$10000,$C275)),AVERAGEIFS(Observed!AA$2:AA$10000,Observed!$A$2:$A$10000,$A275,Observed!$C$2:$C$10000,$C275),"")</f>
        <v/>
      </c>
      <c r="AB275" s="23" t="str">
        <f>IF(ISNUMBER(AVERAGEIFS(Observed!AB$2:AB$10000,Observed!$A$2:$A$10000,$A275,Observed!$C$2:$C$10000,$C275)),AVERAGEIFS(Observed!AB$2:AB$10000,Observed!$A$2:$A$10000,$A275,Observed!$C$2:$C$10000,$C275),"")</f>
        <v/>
      </c>
      <c r="AC275" s="23" t="str">
        <f>IF(ISNUMBER(AVERAGEIFS(Observed!AC$2:AC$10000,Observed!$A$2:$A$10000,$A275,Observed!$C$2:$C$10000,$C275)),AVERAGEIFS(Observed!AC$2:AC$10000,Observed!$A$2:$A$10000,$A275,Observed!$C$2:$C$10000,$C275),"")</f>
        <v/>
      </c>
      <c r="AD275" s="23">
        <f>IF(ISNUMBER(AVERAGEIFS(Observed!AD$2:AD$10000,Observed!$A$2:$A$10000,$A275,Observed!$C$2:$C$10000,$C275)),AVERAGEIFS(Observed!AD$2:AD$10000,Observed!$A$2:$A$10000,$A275,Observed!$C$2:$C$10000,$C275),"")</f>
        <v>17.2</v>
      </c>
      <c r="AE275" s="24">
        <f>IF(ISNUMBER(AVERAGEIFS(Observed!AE$2:AE$10000,Observed!$A$2:$A$10000,$A275,Observed!$C$2:$C$10000,$C275)),AVERAGEIFS(Observed!AE$2:AE$10000,Observed!$A$2:$A$10000,$A275,Observed!$C$2:$C$10000,$C275),"")</f>
        <v>2.7666666666666662E-2</v>
      </c>
      <c r="AF275" s="24">
        <f>IF(ISNUMBER(AVERAGEIFS(Observed!AF$2:AF$10000,Observed!$A$2:$A$10000,$A275,Observed!$C$2:$C$10000,$C275)),AVERAGEIFS(Observed!AF$2:AF$10000,Observed!$A$2:$A$10000,$A275,Observed!$C$2:$C$10000,$C275),"")</f>
        <v>2.7666666666666662E-2</v>
      </c>
      <c r="AG275" s="23" t="str">
        <f>IF(ISNUMBER(AVERAGEIFS(Observed!AG$2:AG$10000,Observed!$A$2:$A$10000,$A275,Observed!$C$2:$C$10000,$C275)),AVERAGEIFS(Observed!AG$2:AG$10000,Observed!$A$2:$A$10000,$A275,Observed!$C$2:$C$10000,$C275),"")</f>
        <v/>
      </c>
      <c r="AH275" s="23" t="str">
        <f>IF(ISNUMBER(AVERAGEIFS(Observed!AH$2:AH$10000,Observed!$A$2:$A$10000,$A275,Observed!$C$2:$C$10000,$C275)),AVERAGEIFS(Observed!AH$2:AH$10000,Observed!$A$2:$A$10000,$A275,Observed!$C$2:$C$10000,$C275),"")</f>
        <v/>
      </c>
      <c r="AI275" s="22" t="str">
        <f>IF(ISNUMBER(AVERAGEIFS(Observed!AI$2:AI$10000,Observed!$A$2:$A$10000,$A275,Observed!$C$2:$C$10000,$C275)),AVERAGEIFS(Observed!AI$2:AI$10000,Observed!$A$2:$A$10000,$A275,Observed!$C$2:$C$10000,$C275),"")</f>
        <v/>
      </c>
      <c r="AJ275" s="23" t="str">
        <f>IF(ISNUMBER(AVERAGEIFS(Observed!AJ$2:AJ$10000,Observed!$A$2:$A$10000,$A275,Observed!$C$2:$C$10000,$C275)),AVERAGEIFS(Observed!AJ$2:AJ$10000,Observed!$A$2:$A$10000,$A275,Observed!$C$2:$C$10000,$C275),"")</f>
        <v/>
      </c>
      <c r="AK275" s="23" t="str">
        <f>IF(ISNUMBER(AVERAGEIFS(Observed!AK$2:AK$10000,Observed!$A$2:$A$10000,$A275,Observed!$C$2:$C$10000,$C275)),AVERAGEIFS(Observed!AK$2:AK$10000,Observed!$A$2:$A$10000,$A275,Observed!$C$2:$C$10000,$C275),"")</f>
        <v/>
      </c>
      <c r="AL275" s="23" t="str">
        <f>IF(ISNUMBER(AVERAGEIFS(Observed!AL$2:AL$10000,Observed!$A$2:$A$10000,$A275,Observed!$C$2:$C$10000,$C275)),AVERAGEIFS(Observed!AL$2:AL$10000,Observed!$A$2:$A$10000,$A275,Observed!$C$2:$C$10000,$C275),"")</f>
        <v/>
      </c>
      <c r="AM275" s="23">
        <f>IF(ISNUMBER(AVERAGEIFS(Observed!AM$2:AM$10000,Observed!$A$2:$A$10000,$A275,Observed!$C$2:$C$10000,$C275)),AVERAGEIFS(Observed!AM$2:AM$10000,Observed!$A$2:$A$10000,$A275,Observed!$C$2:$C$10000,$C275),"")</f>
        <v>3.8130000000000002</v>
      </c>
      <c r="AN275" s="23">
        <f>IF(ISNUMBER(AVERAGEIFS(Observed!AN$2:AN$10000,Observed!$A$2:$A$10000,$A275,Observed!$C$2:$C$10000,$C275)),AVERAGEIFS(Observed!AN$2:AN$10000,Observed!$A$2:$A$10000,$A275,Observed!$C$2:$C$10000,$C275),"")</f>
        <v>3.8130000000000002</v>
      </c>
      <c r="AO275" s="2">
        <f>COUNTIFS(Observed!$A$2:$A$10000,$A275,Observed!$C$2:$C$10000,$C275)</f>
        <v>3</v>
      </c>
      <c r="AP275" s="2">
        <f t="shared" si="4"/>
        <v>8</v>
      </c>
    </row>
    <row r="276" spans="1:42" x14ac:dyDescent="0.25">
      <c r="A276" t="s">
        <v>32</v>
      </c>
      <c r="B276" t="s">
        <v>30</v>
      </c>
      <c r="C276" s="20">
        <v>42254</v>
      </c>
      <c r="D276">
        <v>1</v>
      </c>
      <c r="E276" t="s">
        <v>59</v>
      </c>
      <c r="G276" s="25" t="s">
        <v>75</v>
      </c>
      <c r="H276" t="s">
        <v>41</v>
      </c>
      <c r="I276">
        <v>6</v>
      </c>
      <c r="J276" s="2" t="s">
        <v>20</v>
      </c>
      <c r="K276" s="22" t="str">
        <f>IF(ISNUMBER(AVERAGEIFS(Observed!K$2:K$10000,Observed!$A$2:$A$10000,$A276,Observed!$C$2:$C$10000,$C276)),AVERAGEIFS(Observed!K$2:K$10000,Observed!$A$2:$A$10000,$A276,Observed!$C$2:$C$10000,$C276),"")</f>
        <v/>
      </c>
      <c r="L276" s="23" t="str">
        <f>IF(ISNUMBER(AVERAGEIFS(Observed!L$2:L$10000,Observed!$A$2:$A$10000,$A276,Observed!$C$2:$C$10000,$C276)),AVERAGEIFS(Observed!L$2:L$10000,Observed!$A$2:$A$10000,$A276,Observed!$C$2:$C$10000,$C276),"")</f>
        <v/>
      </c>
      <c r="M276" s="23">
        <f>IF(ISNUMBER(AVERAGEIFS(Observed!M$2:M$10000,Observed!$A$2:$A$10000,$A276,Observed!$C$2:$C$10000,$C276)),AVERAGEIFS(Observed!M$2:M$10000,Observed!$A$2:$A$10000,$A276,Observed!$C$2:$C$10000,$C276),"")</f>
        <v>81.143333333333331</v>
      </c>
      <c r="N276" s="23">
        <f>IF(ISNUMBER(AVERAGEIFS(Observed!N$2:N$10000,Observed!$A$2:$A$10000,$A276,Observed!$C$2:$C$10000,$C276)),AVERAGEIFS(Observed!N$2:N$10000,Observed!$A$2:$A$10000,$A276,Observed!$C$2:$C$10000,$C276),"")</f>
        <v>81.143333333333331</v>
      </c>
      <c r="O276" s="23">
        <f>IF(ISNUMBER(AVERAGEIFS(Observed!O$2:O$10000,Observed!$A$2:$A$10000,$A276,Observed!$C$2:$C$10000,$C276)),AVERAGEIFS(Observed!O$2:O$10000,Observed!$A$2:$A$10000,$A276,Observed!$C$2:$C$10000,$C276),"")</f>
        <v>81.143333333333331</v>
      </c>
      <c r="P276" s="24" t="str">
        <f>IF(ISNUMBER(AVERAGEIFS(Observed!P$2:P$10000,Observed!$A$2:$A$10000,$A276,Observed!$C$2:$C$10000,$C276)),AVERAGEIFS(Observed!P$2:P$10000,Observed!$A$2:$A$10000,$A276,Observed!$C$2:$C$10000,$C276),"")</f>
        <v/>
      </c>
      <c r="Q276" s="24" t="str">
        <f>IF(ISNUMBER(AVERAGEIFS(Observed!Q$2:Q$10000,Observed!$A$2:$A$10000,$A276,Observed!$C$2:$C$10000,$C276)),AVERAGEIFS(Observed!Q$2:Q$10000,Observed!$A$2:$A$10000,$A276,Observed!$C$2:$C$10000,$C276),"")</f>
        <v/>
      </c>
      <c r="R276" s="24" t="str">
        <f>IF(ISNUMBER(AVERAGEIFS(Observed!R$2:R$10000,Observed!$A$2:$A$10000,$A276,Observed!$C$2:$C$10000,$C276)),AVERAGEIFS(Observed!R$2:R$10000,Observed!$A$2:$A$10000,$A276,Observed!$C$2:$C$10000,$C276),"")</f>
        <v/>
      </c>
      <c r="S276" s="22" t="str">
        <f>IF(ISNUMBER(AVERAGEIFS(Observed!S$2:S$10000,Observed!$A$2:$A$10000,$A276,Observed!$C$2:$C$10000,$C276)),AVERAGEIFS(Observed!S$2:S$10000,Observed!$A$2:$A$10000,$A276,Observed!$C$2:$C$10000,$C276),"")</f>
        <v/>
      </c>
      <c r="T276" s="23" t="str">
        <f>IF(ISNUMBER(AVERAGEIFS(Observed!T$2:T$10000,Observed!$A$2:$A$10000,$A276,Observed!$C$2:$C$10000,$C276)),AVERAGEIFS(Observed!T$2:T$10000,Observed!$A$2:$A$10000,$A276,Observed!$C$2:$C$10000,$C276),"")</f>
        <v/>
      </c>
      <c r="U276" s="23" t="str">
        <f>IF(ISNUMBER(AVERAGEIFS(Observed!U$2:U$10000,Observed!$A$2:$A$10000,$A276,Observed!$C$2:$C$10000,$C276)),AVERAGEIFS(Observed!U$2:U$10000,Observed!$A$2:$A$10000,$A276,Observed!$C$2:$C$10000,$C276),"")</f>
        <v/>
      </c>
      <c r="V276" s="23" t="str">
        <f>IF(ISNUMBER(AVERAGEIFS(Observed!V$2:V$10000,Observed!$A$2:$A$10000,$A276,Observed!$C$2:$C$10000,$C276)),AVERAGEIFS(Observed!V$2:V$10000,Observed!$A$2:$A$10000,$A276,Observed!$C$2:$C$10000,$C276),"")</f>
        <v/>
      </c>
      <c r="W276" s="23" t="str">
        <f>IF(ISNUMBER(AVERAGEIFS(Observed!W$2:W$10000,Observed!$A$2:$A$10000,$A276,Observed!$C$2:$C$10000,$C276)),AVERAGEIFS(Observed!W$2:W$10000,Observed!$A$2:$A$10000,$A276,Observed!$C$2:$C$10000,$C276),"")</f>
        <v/>
      </c>
      <c r="X276" s="23" t="str">
        <f>IF(ISNUMBER(AVERAGEIFS(Observed!X$2:X$10000,Observed!$A$2:$A$10000,$A276,Observed!$C$2:$C$10000,$C276)),AVERAGEIFS(Observed!X$2:X$10000,Observed!$A$2:$A$10000,$A276,Observed!$C$2:$C$10000,$C276),"")</f>
        <v/>
      </c>
      <c r="Y276" s="23" t="str">
        <f>IF(ISNUMBER(AVERAGEIFS(Observed!Y$2:Y$10000,Observed!$A$2:$A$10000,$A276,Observed!$C$2:$C$10000,$C276)),AVERAGEIFS(Observed!Y$2:Y$10000,Observed!$A$2:$A$10000,$A276,Observed!$C$2:$C$10000,$C276),"")</f>
        <v/>
      </c>
      <c r="Z276" s="23" t="str">
        <f>IF(ISNUMBER(AVERAGEIFS(Observed!Z$2:Z$10000,Observed!$A$2:$A$10000,$A276,Observed!$C$2:$C$10000,$C276)),AVERAGEIFS(Observed!Z$2:Z$10000,Observed!$A$2:$A$10000,$A276,Observed!$C$2:$C$10000,$C276),"")</f>
        <v/>
      </c>
      <c r="AA276" s="23" t="str">
        <f>IF(ISNUMBER(AVERAGEIFS(Observed!AA$2:AA$10000,Observed!$A$2:$A$10000,$A276,Observed!$C$2:$C$10000,$C276)),AVERAGEIFS(Observed!AA$2:AA$10000,Observed!$A$2:$A$10000,$A276,Observed!$C$2:$C$10000,$C276),"")</f>
        <v/>
      </c>
      <c r="AB276" s="23" t="str">
        <f>IF(ISNUMBER(AVERAGEIFS(Observed!AB$2:AB$10000,Observed!$A$2:$A$10000,$A276,Observed!$C$2:$C$10000,$C276)),AVERAGEIFS(Observed!AB$2:AB$10000,Observed!$A$2:$A$10000,$A276,Observed!$C$2:$C$10000,$C276),"")</f>
        <v/>
      </c>
      <c r="AC276" s="23" t="str">
        <f>IF(ISNUMBER(AVERAGEIFS(Observed!AC$2:AC$10000,Observed!$A$2:$A$10000,$A276,Observed!$C$2:$C$10000,$C276)),AVERAGEIFS(Observed!AC$2:AC$10000,Observed!$A$2:$A$10000,$A276,Observed!$C$2:$C$10000,$C276),"")</f>
        <v/>
      </c>
      <c r="AD276" s="23">
        <f>IF(ISNUMBER(AVERAGEIFS(Observed!AD$2:AD$10000,Observed!$A$2:$A$10000,$A276,Observed!$C$2:$C$10000,$C276)),AVERAGEIFS(Observed!AD$2:AD$10000,Observed!$A$2:$A$10000,$A276,Observed!$C$2:$C$10000,$C276),"")</f>
        <v>16.366666666666667</v>
      </c>
      <c r="AE276" s="24">
        <f>IF(ISNUMBER(AVERAGEIFS(Observed!AE$2:AE$10000,Observed!$A$2:$A$10000,$A276,Observed!$C$2:$C$10000,$C276)),AVERAGEIFS(Observed!AE$2:AE$10000,Observed!$A$2:$A$10000,$A276,Observed!$C$2:$C$10000,$C276),"")</f>
        <v>2.6000000000000006E-2</v>
      </c>
      <c r="AF276" s="24">
        <f>IF(ISNUMBER(AVERAGEIFS(Observed!AF$2:AF$10000,Observed!$A$2:$A$10000,$A276,Observed!$C$2:$C$10000,$C276)),AVERAGEIFS(Observed!AF$2:AF$10000,Observed!$A$2:$A$10000,$A276,Observed!$C$2:$C$10000,$C276),"")</f>
        <v>2.6000000000000006E-2</v>
      </c>
      <c r="AG276" s="23" t="str">
        <f>IF(ISNUMBER(AVERAGEIFS(Observed!AG$2:AG$10000,Observed!$A$2:$A$10000,$A276,Observed!$C$2:$C$10000,$C276)),AVERAGEIFS(Observed!AG$2:AG$10000,Observed!$A$2:$A$10000,$A276,Observed!$C$2:$C$10000,$C276),"")</f>
        <v/>
      </c>
      <c r="AH276" s="23" t="str">
        <f>IF(ISNUMBER(AVERAGEIFS(Observed!AH$2:AH$10000,Observed!$A$2:$A$10000,$A276,Observed!$C$2:$C$10000,$C276)),AVERAGEIFS(Observed!AH$2:AH$10000,Observed!$A$2:$A$10000,$A276,Observed!$C$2:$C$10000,$C276),"")</f>
        <v/>
      </c>
      <c r="AI276" s="22" t="str">
        <f>IF(ISNUMBER(AVERAGEIFS(Observed!AI$2:AI$10000,Observed!$A$2:$A$10000,$A276,Observed!$C$2:$C$10000,$C276)),AVERAGEIFS(Observed!AI$2:AI$10000,Observed!$A$2:$A$10000,$A276,Observed!$C$2:$C$10000,$C276),"")</f>
        <v/>
      </c>
      <c r="AJ276" s="23" t="str">
        <f>IF(ISNUMBER(AVERAGEIFS(Observed!AJ$2:AJ$10000,Observed!$A$2:$A$10000,$A276,Observed!$C$2:$C$10000,$C276)),AVERAGEIFS(Observed!AJ$2:AJ$10000,Observed!$A$2:$A$10000,$A276,Observed!$C$2:$C$10000,$C276),"")</f>
        <v/>
      </c>
      <c r="AK276" s="23" t="str">
        <f>IF(ISNUMBER(AVERAGEIFS(Observed!AK$2:AK$10000,Observed!$A$2:$A$10000,$A276,Observed!$C$2:$C$10000,$C276)),AVERAGEIFS(Observed!AK$2:AK$10000,Observed!$A$2:$A$10000,$A276,Observed!$C$2:$C$10000,$C276),"")</f>
        <v/>
      </c>
      <c r="AL276" s="23" t="str">
        <f>IF(ISNUMBER(AVERAGEIFS(Observed!AL$2:AL$10000,Observed!$A$2:$A$10000,$A276,Observed!$C$2:$C$10000,$C276)),AVERAGEIFS(Observed!AL$2:AL$10000,Observed!$A$2:$A$10000,$A276,Observed!$C$2:$C$10000,$C276),"")</f>
        <v/>
      </c>
      <c r="AM276" s="23">
        <f>IF(ISNUMBER(AVERAGEIFS(Observed!AM$2:AM$10000,Observed!$A$2:$A$10000,$A276,Observed!$C$2:$C$10000,$C276)),AVERAGEIFS(Observed!AM$2:AM$10000,Observed!$A$2:$A$10000,$A276,Observed!$C$2:$C$10000,$C276),"")</f>
        <v>2.1016666666666666</v>
      </c>
      <c r="AN276" s="23">
        <f>IF(ISNUMBER(AVERAGEIFS(Observed!AN$2:AN$10000,Observed!$A$2:$A$10000,$A276,Observed!$C$2:$C$10000,$C276)),AVERAGEIFS(Observed!AN$2:AN$10000,Observed!$A$2:$A$10000,$A276,Observed!$C$2:$C$10000,$C276),"")</f>
        <v>2.1016666666666666</v>
      </c>
      <c r="AO276" s="2">
        <f>COUNTIFS(Observed!$A$2:$A$10000,$A276,Observed!$C$2:$C$10000,$C276)</f>
        <v>3</v>
      </c>
      <c r="AP276" s="2">
        <f t="shared" si="4"/>
        <v>8</v>
      </c>
    </row>
    <row r="277" spans="1:42" x14ac:dyDescent="0.25">
      <c r="A277" t="s">
        <v>31</v>
      </c>
      <c r="B277" t="s">
        <v>30</v>
      </c>
      <c r="C277" s="20">
        <v>42254</v>
      </c>
      <c r="D277">
        <v>1</v>
      </c>
      <c r="E277" t="s">
        <v>54</v>
      </c>
      <c r="G277" s="25" t="s">
        <v>75</v>
      </c>
      <c r="H277" t="s">
        <v>41</v>
      </c>
      <c r="I277">
        <v>6</v>
      </c>
      <c r="J277" s="2" t="s">
        <v>20</v>
      </c>
      <c r="K277" s="22" t="str">
        <f>IF(ISNUMBER(AVERAGEIFS(Observed!K$2:K$10000,Observed!$A$2:$A$10000,$A277,Observed!$C$2:$C$10000,$C277)),AVERAGEIFS(Observed!K$2:K$10000,Observed!$A$2:$A$10000,$A277,Observed!$C$2:$C$10000,$C277),"")</f>
        <v/>
      </c>
      <c r="L277" s="23" t="str">
        <f>IF(ISNUMBER(AVERAGEIFS(Observed!L$2:L$10000,Observed!$A$2:$A$10000,$A277,Observed!$C$2:$C$10000,$C277)),AVERAGEIFS(Observed!L$2:L$10000,Observed!$A$2:$A$10000,$A277,Observed!$C$2:$C$10000,$C277),"")</f>
        <v/>
      </c>
      <c r="M277" s="23">
        <f>IF(ISNUMBER(AVERAGEIFS(Observed!M$2:M$10000,Observed!$A$2:$A$10000,$A277,Observed!$C$2:$C$10000,$C277)),AVERAGEIFS(Observed!M$2:M$10000,Observed!$A$2:$A$10000,$A277,Observed!$C$2:$C$10000,$C277),"")</f>
        <v>33.383333333333333</v>
      </c>
      <c r="N277" s="23">
        <f>IF(ISNUMBER(AVERAGEIFS(Observed!N$2:N$10000,Observed!$A$2:$A$10000,$A277,Observed!$C$2:$C$10000,$C277)),AVERAGEIFS(Observed!N$2:N$10000,Observed!$A$2:$A$10000,$A277,Observed!$C$2:$C$10000,$C277),"")</f>
        <v>33.383333333333333</v>
      </c>
      <c r="O277" s="23">
        <f>IF(ISNUMBER(AVERAGEIFS(Observed!O$2:O$10000,Observed!$A$2:$A$10000,$A277,Observed!$C$2:$C$10000,$C277)),AVERAGEIFS(Observed!O$2:O$10000,Observed!$A$2:$A$10000,$A277,Observed!$C$2:$C$10000,$C277),"")</f>
        <v>33.383333333333333</v>
      </c>
      <c r="P277" s="24" t="str">
        <f>IF(ISNUMBER(AVERAGEIFS(Observed!P$2:P$10000,Observed!$A$2:$A$10000,$A277,Observed!$C$2:$C$10000,$C277)),AVERAGEIFS(Observed!P$2:P$10000,Observed!$A$2:$A$10000,$A277,Observed!$C$2:$C$10000,$C277),"")</f>
        <v/>
      </c>
      <c r="Q277" s="24" t="str">
        <f>IF(ISNUMBER(AVERAGEIFS(Observed!Q$2:Q$10000,Observed!$A$2:$A$10000,$A277,Observed!$C$2:$C$10000,$C277)),AVERAGEIFS(Observed!Q$2:Q$10000,Observed!$A$2:$A$10000,$A277,Observed!$C$2:$C$10000,$C277),"")</f>
        <v/>
      </c>
      <c r="R277" s="24" t="str">
        <f>IF(ISNUMBER(AVERAGEIFS(Observed!R$2:R$10000,Observed!$A$2:$A$10000,$A277,Observed!$C$2:$C$10000,$C277)),AVERAGEIFS(Observed!R$2:R$10000,Observed!$A$2:$A$10000,$A277,Observed!$C$2:$C$10000,$C277),"")</f>
        <v/>
      </c>
      <c r="S277" s="22" t="str">
        <f>IF(ISNUMBER(AVERAGEIFS(Observed!S$2:S$10000,Observed!$A$2:$A$10000,$A277,Observed!$C$2:$C$10000,$C277)),AVERAGEIFS(Observed!S$2:S$10000,Observed!$A$2:$A$10000,$A277,Observed!$C$2:$C$10000,$C277),"")</f>
        <v/>
      </c>
      <c r="T277" s="23" t="str">
        <f>IF(ISNUMBER(AVERAGEIFS(Observed!T$2:T$10000,Observed!$A$2:$A$10000,$A277,Observed!$C$2:$C$10000,$C277)),AVERAGEIFS(Observed!T$2:T$10000,Observed!$A$2:$A$10000,$A277,Observed!$C$2:$C$10000,$C277),"")</f>
        <v/>
      </c>
      <c r="U277" s="23" t="str">
        <f>IF(ISNUMBER(AVERAGEIFS(Observed!U$2:U$10000,Observed!$A$2:$A$10000,$A277,Observed!$C$2:$C$10000,$C277)),AVERAGEIFS(Observed!U$2:U$10000,Observed!$A$2:$A$10000,$A277,Observed!$C$2:$C$10000,$C277),"")</f>
        <v/>
      </c>
      <c r="V277" s="23" t="str">
        <f>IF(ISNUMBER(AVERAGEIFS(Observed!V$2:V$10000,Observed!$A$2:$A$10000,$A277,Observed!$C$2:$C$10000,$C277)),AVERAGEIFS(Observed!V$2:V$10000,Observed!$A$2:$A$10000,$A277,Observed!$C$2:$C$10000,$C277),"")</f>
        <v/>
      </c>
      <c r="W277" s="23" t="str">
        <f>IF(ISNUMBER(AVERAGEIFS(Observed!W$2:W$10000,Observed!$A$2:$A$10000,$A277,Observed!$C$2:$C$10000,$C277)),AVERAGEIFS(Observed!W$2:W$10000,Observed!$A$2:$A$10000,$A277,Observed!$C$2:$C$10000,$C277),"")</f>
        <v/>
      </c>
      <c r="X277" s="23" t="str">
        <f>IF(ISNUMBER(AVERAGEIFS(Observed!X$2:X$10000,Observed!$A$2:$A$10000,$A277,Observed!$C$2:$C$10000,$C277)),AVERAGEIFS(Observed!X$2:X$10000,Observed!$A$2:$A$10000,$A277,Observed!$C$2:$C$10000,$C277),"")</f>
        <v/>
      </c>
      <c r="Y277" s="23" t="str">
        <f>IF(ISNUMBER(AVERAGEIFS(Observed!Y$2:Y$10000,Observed!$A$2:$A$10000,$A277,Observed!$C$2:$C$10000,$C277)),AVERAGEIFS(Observed!Y$2:Y$10000,Observed!$A$2:$A$10000,$A277,Observed!$C$2:$C$10000,$C277),"")</f>
        <v/>
      </c>
      <c r="Z277" s="23" t="str">
        <f>IF(ISNUMBER(AVERAGEIFS(Observed!Z$2:Z$10000,Observed!$A$2:$A$10000,$A277,Observed!$C$2:$C$10000,$C277)),AVERAGEIFS(Observed!Z$2:Z$10000,Observed!$A$2:$A$10000,$A277,Observed!$C$2:$C$10000,$C277),"")</f>
        <v/>
      </c>
      <c r="AA277" s="23" t="str">
        <f>IF(ISNUMBER(AVERAGEIFS(Observed!AA$2:AA$10000,Observed!$A$2:$A$10000,$A277,Observed!$C$2:$C$10000,$C277)),AVERAGEIFS(Observed!AA$2:AA$10000,Observed!$A$2:$A$10000,$A277,Observed!$C$2:$C$10000,$C277),"")</f>
        <v/>
      </c>
      <c r="AB277" s="23" t="str">
        <f>IF(ISNUMBER(AVERAGEIFS(Observed!AB$2:AB$10000,Observed!$A$2:$A$10000,$A277,Observed!$C$2:$C$10000,$C277)),AVERAGEIFS(Observed!AB$2:AB$10000,Observed!$A$2:$A$10000,$A277,Observed!$C$2:$C$10000,$C277),"")</f>
        <v/>
      </c>
      <c r="AC277" s="23" t="str">
        <f>IF(ISNUMBER(AVERAGEIFS(Observed!AC$2:AC$10000,Observed!$A$2:$A$10000,$A277,Observed!$C$2:$C$10000,$C277)),AVERAGEIFS(Observed!AC$2:AC$10000,Observed!$A$2:$A$10000,$A277,Observed!$C$2:$C$10000,$C277),"")</f>
        <v/>
      </c>
      <c r="AD277" s="23">
        <f>IF(ISNUMBER(AVERAGEIFS(Observed!AD$2:AD$10000,Observed!$A$2:$A$10000,$A277,Observed!$C$2:$C$10000,$C277)),AVERAGEIFS(Observed!AD$2:AD$10000,Observed!$A$2:$A$10000,$A277,Observed!$C$2:$C$10000,$C277),"")</f>
        <v>16.966666666666669</v>
      </c>
      <c r="AE277" s="24">
        <f>IF(ISNUMBER(AVERAGEIFS(Observed!AE$2:AE$10000,Observed!$A$2:$A$10000,$A277,Observed!$C$2:$C$10000,$C277)),AVERAGEIFS(Observed!AE$2:AE$10000,Observed!$A$2:$A$10000,$A277,Observed!$C$2:$C$10000,$C277),"")</f>
        <v>2.7333333333333334E-2</v>
      </c>
      <c r="AF277" s="24">
        <f>IF(ISNUMBER(AVERAGEIFS(Observed!AF$2:AF$10000,Observed!$A$2:$A$10000,$A277,Observed!$C$2:$C$10000,$C277)),AVERAGEIFS(Observed!AF$2:AF$10000,Observed!$A$2:$A$10000,$A277,Observed!$C$2:$C$10000,$C277),"")</f>
        <v>2.7333333333333334E-2</v>
      </c>
      <c r="AG277" s="23" t="str">
        <f>IF(ISNUMBER(AVERAGEIFS(Observed!AG$2:AG$10000,Observed!$A$2:$A$10000,$A277,Observed!$C$2:$C$10000,$C277)),AVERAGEIFS(Observed!AG$2:AG$10000,Observed!$A$2:$A$10000,$A277,Observed!$C$2:$C$10000,$C277),"")</f>
        <v/>
      </c>
      <c r="AH277" s="23" t="str">
        <f>IF(ISNUMBER(AVERAGEIFS(Observed!AH$2:AH$10000,Observed!$A$2:$A$10000,$A277,Observed!$C$2:$C$10000,$C277)),AVERAGEIFS(Observed!AH$2:AH$10000,Observed!$A$2:$A$10000,$A277,Observed!$C$2:$C$10000,$C277),"")</f>
        <v/>
      </c>
      <c r="AI277" s="22" t="str">
        <f>IF(ISNUMBER(AVERAGEIFS(Observed!AI$2:AI$10000,Observed!$A$2:$A$10000,$A277,Observed!$C$2:$C$10000,$C277)),AVERAGEIFS(Observed!AI$2:AI$10000,Observed!$A$2:$A$10000,$A277,Observed!$C$2:$C$10000,$C277),"")</f>
        <v/>
      </c>
      <c r="AJ277" s="23" t="str">
        <f>IF(ISNUMBER(AVERAGEIFS(Observed!AJ$2:AJ$10000,Observed!$A$2:$A$10000,$A277,Observed!$C$2:$C$10000,$C277)),AVERAGEIFS(Observed!AJ$2:AJ$10000,Observed!$A$2:$A$10000,$A277,Observed!$C$2:$C$10000,$C277),"")</f>
        <v/>
      </c>
      <c r="AK277" s="23" t="str">
        <f>IF(ISNUMBER(AVERAGEIFS(Observed!AK$2:AK$10000,Observed!$A$2:$A$10000,$A277,Observed!$C$2:$C$10000,$C277)),AVERAGEIFS(Observed!AK$2:AK$10000,Observed!$A$2:$A$10000,$A277,Observed!$C$2:$C$10000,$C277),"")</f>
        <v/>
      </c>
      <c r="AL277" s="23" t="str">
        <f>IF(ISNUMBER(AVERAGEIFS(Observed!AL$2:AL$10000,Observed!$A$2:$A$10000,$A277,Observed!$C$2:$C$10000,$C277)),AVERAGEIFS(Observed!AL$2:AL$10000,Observed!$A$2:$A$10000,$A277,Observed!$C$2:$C$10000,$C277),"")</f>
        <v/>
      </c>
      <c r="AM277" s="23">
        <f>IF(ISNUMBER(AVERAGEIFS(Observed!AM$2:AM$10000,Observed!$A$2:$A$10000,$A277,Observed!$C$2:$C$10000,$C277)),AVERAGEIFS(Observed!AM$2:AM$10000,Observed!$A$2:$A$10000,$A277,Observed!$C$2:$C$10000,$C277),"")</f>
        <v>0.91699999999999993</v>
      </c>
      <c r="AN277" s="23">
        <f>IF(ISNUMBER(AVERAGEIFS(Observed!AN$2:AN$10000,Observed!$A$2:$A$10000,$A277,Observed!$C$2:$C$10000,$C277)),AVERAGEIFS(Observed!AN$2:AN$10000,Observed!$A$2:$A$10000,$A277,Observed!$C$2:$C$10000,$C277),"")</f>
        <v>0.91699999999999993</v>
      </c>
      <c r="AO277" s="2">
        <f>COUNTIFS(Observed!$A$2:$A$10000,$A277,Observed!$C$2:$C$10000,$C277)</f>
        <v>3</v>
      </c>
      <c r="AP277" s="2">
        <f t="shared" si="4"/>
        <v>8</v>
      </c>
    </row>
    <row r="278" spans="1:42" x14ac:dyDescent="0.25">
      <c r="A278" t="s">
        <v>34</v>
      </c>
      <c r="B278" t="s">
        <v>30</v>
      </c>
      <c r="C278" s="20">
        <v>42261</v>
      </c>
      <c r="D278">
        <v>1</v>
      </c>
      <c r="E278" t="s">
        <v>56</v>
      </c>
      <c r="G278" s="25" t="s">
        <v>75</v>
      </c>
      <c r="H278" t="s">
        <v>41</v>
      </c>
      <c r="I278">
        <v>6</v>
      </c>
      <c r="J278" s="2" t="s">
        <v>36</v>
      </c>
      <c r="K278" s="22">
        <f>IF(ISNUMBER(AVERAGEIFS(Observed!K$2:K$10000,Observed!$A$2:$A$10000,$A278,Observed!$C$2:$C$10000,$C278)),AVERAGEIFS(Observed!K$2:K$10000,Observed!$A$2:$A$10000,$A278,Observed!$C$2:$C$10000,$C278),"")</f>
        <v>1094.2</v>
      </c>
      <c r="L278" s="23">
        <f>IF(ISNUMBER(AVERAGEIFS(Observed!L$2:L$10000,Observed!$A$2:$A$10000,$A278,Observed!$C$2:$C$10000,$C278)),AVERAGEIFS(Observed!L$2:L$10000,Observed!$A$2:$A$10000,$A278,Observed!$C$2:$C$10000,$C278),"")</f>
        <v>109.42</v>
      </c>
      <c r="M278" s="23" t="str">
        <f>IF(ISNUMBER(AVERAGEIFS(Observed!M$2:M$10000,Observed!$A$2:$A$10000,$A278,Observed!$C$2:$C$10000,$C278)),AVERAGEIFS(Observed!M$2:M$10000,Observed!$A$2:$A$10000,$A278,Observed!$C$2:$C$10000,$C278),"")</f>
        <v/>
      </c>
      <c r="N278" s="23" t="str">
        <f>IF(ISNUMBER(AVERAGEIFS(Observed!N$2:N$10000,Observed!$A$2:$A$10000,$A278,Observed!$C$2:$C$10000,$C278)),AVERAGEIFS(Observed!N$2:N$10000,Observed!$A$2:$A$10000,$A278,Observed!$C$2:$C$10000,$C278),"")</f>
        <v/>
      </c>
      <c r="O278" s="23" t="str">
        <f>IF(ISNUMBER(AVERAGEIFS(Observed!O$2:O$10000,Observed!$A$2:$A$10000,$A278,Observed!$C$2:$C$10000,$C278)),AVERAGEIFS(Observed!O$2:O$10000,Observed!$A$2:$A$10000,$A278,Observed!$C$2:$C$10000,$C278),"")</f>
        <v/>
      </c>
      <c r="P278" s="24" t="str">
        <f>IF(ISNUMBER(AVERAGEIFS(Observed!P$2:P$10000,Observed!$A$2:$A$10000,$A278,Observed!$C$2:$C$10000,$C278)),AVERAGEIFS(Observed!P$2:P$10000,Observed!$A$2:$A$10000,$A278,Observed!$C$2:$C$10000,$C278),"")</f>
        <v/>
      </c>
      <c r="Q278" s="24" t="str">
        <f>IF(ISNUMBER(AVERAGEIFS(Observed!Q$2:Q$10000,Observed!$A$2:$A$10000,$A278,Observed!$C$2:$C$10000,$C278)),AVERAGEIFS(Observed!Q$2:Q$10000,Observed!$A$2:$A$10000,$A278,Observed!$C$2:$C$10000,$C278),"")</f>
        <v/>
      </c>
      <c r="R278" s="24" t="str">
        <f>IF(ISNUMBER(AVERAGEIFS(Observed!R$2:R$10000,Observed!$A$2:$A$10000,$A278,Observed!$C$2:$C$10000,$C278)),AVERAGEIFS(Observed!R$2:R$10000,Observed!$A$2:$A$10000,$A278,Observed!$C$2:$C$10000,$C278),"")</f>
        <v/>
      </c>
      <c r="S278" s="22" t="str">
        <f>IF(ISNUMBER(AVERAGEIFS(Observed!S$2:S$10000,Observed!$A$2:$A$10000,$A278,Observed!$C$2:$C$10000,$C278)),AVERAGEIFS(Observed!S$2:S$10000,Observed!$A$2:$A$10000,$A278,Observed!$C$2:$C$10000,$C278),"")</f>
        <v/>
      </c>
      <c r="T278" s="23" t="str">
        <f>IF(ISNUMBER(AVERAGEIFS(Observed!T$2:T$10000,Observed!$A$2:$A$10000,$A278,Observed!$C$2:$C$10000,$C278)),AVERAGEIFS(Observed!T$2:T$10000,Observed!$A$2:$A$10000,$A278,Observed!$C$2:$C$10000,$C278),"")</f>
        <v/>
      </c>
      <c r="U278" s="23" t="str">
        <f>IF(ISNUMBER(AVERAGEIFS(Observed!U$2:U$10000,Observed!$A$2:$A$10000,$A278,Observed!$C$2:$C$10000,$C278)),AVERAGEIFS(Observed!U$2:U$10000,Observed!$A$2:$A$10000,$A278,Observed!$C$2:$C$10000,$C278),"")</f>
        <v/>
      </c>
      <c r="V278" s="23" t="str">
        <f>IF(ISNUMBER(AVERAGEIFS(Observed!V$2:V$10000,Observed!$A$2:$A$10000,$A278,Observed!$C$2:$C$10000,$C278)),AVERAGEIFS(Observed!V$2:V$10000,Observed!$A$2:$A$10000,$A278,Observed!$C$2:$C$10000,$C278),"")</f>
        <v/>
      </c>
      <c r="W278" s="23" t="str">
        <f>IF(ISNUMBER(AVERAGEIFS(Observed!W$2:W$10000,Observed!$A$2:$A$10000,$A278,Observed!$C$2:$C$10000,$C278)),AVERAGEIFS(Observed!W$2:W$10000,Observed!$A$2:$A$10000,$A278,Observed!$C$2:$C$10000,$C278),"")</f>
        <v/>
      </c>
      <c r="X278" s="23" t="str">
        <f>IF(ISNUMBER(AVERAGEIFS(Observed!X$2:X$10000,Observed!$A$2:$A$10000,$A278,Observed!$C$2:$C$10000,$C278)),AVERAGEIFS(Observed!X$2:X$10000,Observed!$A$2:$A$10000,$A278,Observed!$C$2:$C$10000,$C278),"")</f>
        <v/>
      </c>
      <c r="Y278" s="23" t="str">
        <f>IF(ISNUMBER(AVERAGEIFS(Observed!Y$2:Y$10000,Observed!$A$2:$A$10000,$A278,Observed!$C$2:$C$10000,$C278)),AVERAGEIFS(Observed!Y$2:Y$10000,Observed!$A$2:$A$10000,$A278,Observed!$C$2:$C$10000,$C278),"")</f>
        <v/>
      </c>
      <c r="Z278" s="23" t="str">
        <f>IF(ISNUMBER(AVERAGEIFS(Observed!Z$2:Z$10000,Observed!$A$2:$A$10000,$A278,Observed!$C$2:$C$10000,$C278)),AVERAGEIFS(Observed!Z$2:Z$10000,Observed!$A$2:$A$10000,$A278,Observed!$C$2:$C$10000,$C278),"")</f>
        <v/>
      </c>
      <c r="AA278" s="23" t="str">
        <f>IF(ISNUMBER(AVERAGEIFS(Observed!AA$2:AA$10000,Observed!$A$2:$A$10000,$A278,Observed!$C$2:$C$10000,$C278)),AVERAGEIFS(Observed!AA$2:AA$10000,Observed!$A$2:$A$10000,$A278,Observed!$C$2:$C$10000,$C278),"")</f>
        <v/>
      </c>
      <c r="AB278" s="23" t="str">
        <f>IF(ISNUMBER(AVERAGEIFS(Observed!AB$2:AB$10000,Observed!$A$2:$A$10000,$A278,Observed!$C$2:$C$10000,$C278)),AVERAGEIFS(Observed!AB$2:AB$10000,Observed!$A$2:$A$10000,$A278,Observed!$C$2:$C$10000,$C278),"")</f>
        <v/>
      </c>
      <c r="AC278" s="23" t="str">
        <f>IF(ISNUMBER(AVERAGEIFS(Observed!AC$2:AC$10000,Observed!$A$2:$A$10000,$A278,Observed!$C$2:$C$10000,$C278)),AVERAGEIFS(Observed!AC$2:AC$10000,Observed!$A$2:$A$10000,$A278,Observed!$C$2:$C$10000,$C278),"")</f>
        <v/>
      </c>
      <c r="AD278" s="23">
        <f>IF(ISNUMBER(AVERAGEIFS(Observed!AD$2:AD$10000,Observed!$A$2:$A$10000,$A278,Observed!$C$2:$C$10000,$C278)),AVERAGEIFS(Observed!AD$2:AD$10000,Observed!$A$2:$A$10000,$A278,Observed!$C$2:$C$10000,$C278),"")</f>
        <v>25.666666666666668</v>
      </c>
      <c r="AE278" s="24">
        <f>IF(ISNUMBER(AVERAGEIFS(Observed!AE$2:AE$10000,Observed!$A$2:$A$10000,$A278,Observed!$C$2:$C$10000,$C278)),AVERAGEIFS(Observed!AE$2:AE$10000,Observed!$A$2:$A$10000,$A278,Observed!$C$2:$C$10000,$C278),"")</f>
        <v>4.1000000000000002E-2</v>
      </c>
      <c r="AF278" s="24">
        <f>IF(ISNUMBER(AVERAGEIFS(Observed!AF$2:AF$10000,Observed!$A$2:$A$10000,$A278,Observed!$C$2:$C$10000,$C278)),AVERAGEIFS(Observed!AF$2:AF$10000,Observed!$A$2:$A$10000,$A278,Observed!$C$2:$C$10000,$C278),"")</f>
        <v>4.1000000000000002E-2</v>
      </c>
      <c r="AG278" s="23" t="str">
        <f>IF(ISNUMBER(AVERAGEIFS(Observed!AG$2:AG$10000,Observed!$A$2:$A$10000,$A278,Observed!$C$2:$C$10000,$C278)),AVERAGEIFS(Observed!AG$2:AG$10000,Observed!$A$2:$A$10000,$A278,Observed!$C$2:$C$10000,$C278),"")</f>
        <v/>
      </c>
      <c r="AH278" s="23" t="str">
        <f>IF(ISNUMBER(AVERAGEIFS(Observed!AH$2:AH$10000,Observed!$A$2:$A$10000,$A278,Observed!$C$2:$C$10000,$C278)),AVERAGEIFS(Observed!AH$2:AH$10000,Observed!$A$2:$A$10000,$A278,Observed!$C$2:$C$10000,$C278),"")</f>
        <v/>
      </c>
      <c r="AI278" s="22" t="str">
        <f>IF(ISNUMBER(AVERAGEIFS(Observed!AI$2:AI$10000,Observed!$A$2:$A$10000,$A278,Observed!$C$2:$C$10000,$C278)),AVERAGEIFS(Observed!AI$2:AI$10000,Observed!$A$2:$A$10000,$A278,Observed!$C$2:$C$10000,$C278),"")</f>
        <v/>
      </c>
      <c r="AJ278" s="23" t="str">
        <f>IF(ISNUMBER(AVERAGEIFS(Observed!AJ$2:AJ$10000,Observed!$A$2:$A$10000,$A278,Observed!$C$2:$C$10000,$C278)),AVERAGEIFS(Observed!AJ$2:AJ$10000,Observed!$A$2:$A$10000,$A278,Observed!$C$2:$C$10000,$C278),"")</f>
        <v/>
      </c>
      <c r="AK278" s="23" t="str">
        <f>IF(ISNUMBER(AVERAGEIFS(Observed!AK$2:AK$10000,Observed!$A$2:$A$10000,$A278,Observed!$C$2:$C$10000,$C278)),AVERAGEIFS(Observed!AK$2:AK$10000,Observed!$A$2:$A$10000,$A278,Observed!$C$2:$C$10000,$C278),"")</f>
        <v/>
      </c>
      <c r="AL278" s="23" t="str">
        <f>IF(ISNUMBER(AVERAGEIFS(Observed!AL$2:AL$10000,Observed!$A$2:$A$10000,$A278,Observed!$C$2:$C$10000,$C278)),AVERAGEIFS(Observed!AL$2:AL$10000,Observed!$A$2:$A$10000,$A278,Observed!$C$2:$C$10000,$C278),"")</f>
        <v/>
      </c>
      <c r="AM278" s="23" t="str">
        <f>IF(ISNUMBER(AVERAGEIFS(Observed!AM$2:AM$10000,Observed!$A$2:$A$10000,$A278,Observed!$C$2:$C$10000,$C278)),AVERAGEIFS(Observed!AM$2:AM$10000,Observed!$A$2:$A$10000,$A278,Observed!$C$2:$C$10000,$C278),"")</f>
        <v/>
      </c>
      <c r="AN278" s="23" t="str">
        <f>IF(ISNUMBER(AVERAGEIFS(Observed!AN$2:AN$10000,Observed!$A$2:$A$10000,$A278,Observed!$C$2:$C$10000,$C278)),AVERAGEIFS(Observed!AN$2:AN$10000,Observed!$A$2:$A$10000,$A278,Observed!$C$2:$C$10000,$C278),"")</f>
        <v/>
      </c>
      <c r="AO278" s="2">
        <f>COUNTIFS(Observed!$A$2:$A$10000,$A278,Observed!$C$2:$C$10000,$C278)</f>
        <v>3</v>
      </c>
      <c r="AP278" s="2">
        <f t="shared" si="4"/>
        <v>4</v>
      </c>
    </row>
    <row r="279" spans="1:42" x14ac:dyDescent="0.25">
      <c r="A279" t="s">
        <v>33</v>
      </c>
      <c r="B279" t="s">
        <v>30</v>
      </c>
      <c r="C279" s="20">
        <v>42261</v>
      </c>
      <c r="D279">
        <v>1</v>
      </c>
      <c r="E279" t="s">
        <v>58</v>
      </c>
      <c r="G279" s="25" t="s">
        <v>75</v>
      </c>
      <c r="H279" t="s">
        <v>41</v>
      </c>
      <c r="I279">
        <v>6</v>
      </c>
      <c r="J279" s="2" t="s">
        <v>36</v>
      </c>
      <c r="K279" s="22">
        <f>IF(ISNUMBER(AVERAGEIFS(Observed!K$2:K$10000,Observed!$A$2:$A$10000,$A279,Observed!$C$2:$C$10000,$C279)),AVERAGEIFS(Observed!K$2:K$10000,Observed!$A$2:$A$10000,$A279,Observed!$C$2:$C$10000,$C279),"")</f>
        <v>931.26666666666677</v>
      </c>
      <c r="L279" s="23">
        <f>IF(ISNUMBER(AVERAGEIFS(Observed!L$2:L$10000,Observed!$A$2:$A$10000,$A279,Observed!$C$2:$C$10000,$C279)),AVERAGEIFS(Observed!L$2:L$10000,Observed!$A$2:$A$10000,$A279,Observed!$C$2:$C$10000,$C279),"")</f>
        <v>93.126666666666665</v>
      </c>
      <c r="M279" s="23" t="str">
        <f>IF(ISNUMBER(AVERAGEIFS(Observed!M$2:M$10000,Observed!$A$2:$A$10000,$A279,Observed!$C$2:$C$10000,$C279)),AVERAGEIFS(Observed!M$2:M$10000,Observed!$A$2:$A$10000,$A279,Observed!$C$2:$C$10000,$C279),"")</f>
        <v/>
      </c>
      <c r="N279" s="23" t="str">
        <f>IF(ISNUMBER(AVERAGEIFS(Observed!N$2:N$10000,Observed!$A$2:$A$10000,$A279,Observed!$C$2:$C$10000,$C279)),AVERAGEIFS(Observed!N$2:N$10000,Observed!$A$2:$A$10000,$A279,Observed!$C$2:$C$10000,$C279),"")</f>
        <v/>
      </c>
      <c r="O279" s="23" t="str">
        <f>IF(ISNUMBER(AVERAGEIFS(Observed!O$2:O$10000,Observed!$A$2:$A$10000,$A279,Observed!$C$2:$C$10000,$C279)),AVERAGEIFS(Observed!O$2:O$10000,Observed!$A$2:$A$10000,$A279,Observed!$C$2:$C$10000,$C279),"")</f>
        <v/>
      </c>
      <c r="P279" s="24" t="str">
        <f>IF(ISNUMBER(AVERAGEIFS(Observed!P$2:P$10000,Observed!$A$2:$A$10000,$A279,Observed!$C$2:$C$10000,$C279)),AVERAGEIFS(Observed!P$2:P$10000,Observed!$A$2:$A$10000,$A279,Observed!$C$2:$C$10000,$C279),"")</f>
        <v/>
      </c>
      <c r="Q279" s="24" t="str">
        <f>IF(ISNUMBER(AVERAGEIFS(Observed!Q$2:Q$10000,Observed!$A$2:$A$10000,$A279,Observed!$C$2:$C$10000,$C279)),AVERAGEIFS(Observed!Q$2:Q$10000,Observed!$A$2:$A$10000,$A279,Observed!$C$2:$C$10000,$C279),"")</f>
        <v/>
      </c>
      <c r="R279" s="24" t="str">
        <f>IF(ISNUMBER(AVERAGEIFS(Observed!R$2:R$10000,Observed!$A$2:$A$10000,$A279,Observed!$C$2:$C$10000,$C279)),AVERAGEIFS(Observed!R$2:R$10000,Observed!$A$2:$A$10000,$A279,Observed!$C$2:$C$10000,$C279),"")</f>
        <v/>
      </c>
      <c r="S279" s="22" t="str">
        <f>IF(ISNUMBER(AVERAGEIFS(Observed!S$2:S$10000,Observed!$A$2:$A$10000,$A279,Observed!$C$2:$C$10000,$C279)),AVERAGEIFS(Observed!S$2:S$10000,Observed!$A$2:$A$10000,$A279,Observed!$C$2:$C$10000,$C279),"")</f>
        <v/>
      </c>
      <c r="T279" s="23" t="str">
        <f>IF(ISNUMBER(AVERAGEIFS(Observed!T$2:T$10000,Observed!$A$2:$A$10000,$A279,Observed!$C$2:$C$10000,$C279)),AVERAGEIFS(Observed!T$2:T$10000,Observed!$A$2:$A$10000,$A279,Observed!$C$2:$C$10000,$C279),"")</f>
        <v/>
      </c>
      <c r="U279" s="23" t="str">
        <f>IF(ISNUMBER(AVERAGEIFS(Observed!U$2:U$10000,Observed!$A$2:$A$10000,$A279,Observed!$C$2:$C$10000,$C279)),AVERAGEIFS(Observed!U$2:U$10000,Observed!$A$2:$A$10000,$A279,Observed!$C$2:$C$10000,$C279),"")</f>
        <v/>
      </c>
      <c r="V279" s="23" t="str">
        <f>IF(ISNUMBER(AVERAGEIFS(Observed!V$2:V$10000,Observed!$A$2:$A$10000,$A279,Observed!$C$2:$C$10000,$C279)),AVERAGEIFS(Observed!V$2:V$10000,Observed!$A$2:$A$10000,$A279,Observed!$C$2:$C$10000,$C279),"")</f>
        <v/>
      </c>
      <c r="W279" s="23" t="str">
        <f>IF(ISNUMBER(AVERAGEIFS(Observed!W$2:W$10000,Observed!$A$2:$A$10000,$A279,Observed!$C$2:$C$10000,$C279)),AVERAGEIFS(Observed!W$2:W$10000,Observed!$A$2:$A$10000,$A279,Observed!$C$2:$C$10000,$C279),"")</f>
        <v/>
      </c>
      <c r="X279" s="23" t="str">
        <f>IF(ISNUMBER(AVERAGEIFS(Observed!X$2:X$10000,Observed!$A$2:$A$10000,$A279,Observed!$C$2:$C$10000,$C279)),AVERAGEIFS(Observed!X$2:X$10000,Observed!$A$2:$A$10000,$A279,Observed!$C$2:$C$10000,$C279),"")</f>
        <v/>
      </c>
      <c r="Y279" s="23" t="str">
        <f>IF(ISNUMBER(AVERAGEIFS(Observed!Y$2:Y$10000,Observed!$A$2:$A$10000,$A279,Observed!$C$2:$C$10000,$C279)),AVERAGEIFS(Observed!Y$2:Y$10000,Observed!$A$2:$A$10000,$A279,Observed!$C$2:$C$10000,$C279),"")</f>
        <v/>
      </c>
      <c r="Z279" s="23" t="str">
        <f>IF(ISNUMBER(AVERAGEIFS(Observed!Z$2:Z$10000,Observed!$A$2:$A$10000,$A279,Observed!$C$2:$C$10000,$C279)),AVERAGEIFS(Observed!Z$2:Z$10000,Observed!$A$2:$A$10000,$A279,Observed!$C$2:$C$10000,$C279),"")</f>
        <v/>
      </c>
      <c r="AA279" s="23" t="str">
        <f>IF(ISNUMBER(AVERAGEIFS(Observed!AA$2:AA$10000,Observed!$A$2:$A$10000,$A279,Observed!$C$2:$C$10000,$C279)),AVERAGEIFS(Observed!AA$2:AA$10000,Observed!$A$2:$A$10000,$A279,Observed!$C$2:$C$10000,$C279),"")</f>
        <v/>
      </c>
      <c r="AB279" s="23" t="str">
        <f>IF(ISNUMBER(AVERAGEIFS(Observed!AB$2:AB$10000,Observed!$A$2:$A$10000,$A279,Observed!$C$2:$C$10000,$C279)),AVERAGEIFS(Observed!AB$2:AB$10000,Observed!$A$2:$A$10000,$A279,Observed!$C$2:$C$10000,$C279),"")</f>
        <v/>
      </c>
      <c r="AC279" s="23" t="str">
        <f>IF(ISNUMBER(AVERAGEIFS(Observed!AC$2:AC$10000,Observed!$A$2:$A$10000,$A279,Observed!$C$2:$C$10000,$C279)),AVERAGEIFS(Observed!AC$2:AC$10000,Observed!$A$2:$A$10000,$A279,Observed!$C$2:$C$10000,$C279),"")</f>
        <v/>
      </c>
      <c r="AD279" s="23">
        <f>IF(ISNUMBER(AVERAGEIFS(Observed!AD$2:AD$10000,Observed!$A$2:$A$10000,$A279,Observed!$C$2:$C$10000,$C279)),AVERAGEIFS(Observed!AD$2:AD$10000,Observed!$A$2:$A$10000,$A279,Observed!$C$2:$C$10000,$C279),"")</f>
        <v>16.666666666666664</v>
      </c>
      <c r="AE279" s="24">
        <f>IF(ISNUMBER(AVERAGEIFS(Observed!AE$2:AE$10000,Observed!$A$2:$A$10000,$A279,Observed!$C$2:$C$10000,$C279)),AVERAGEIFS(Observed!AE$2:AE$10000,Observed!$A$2:$A$10000,$A279,Observed!$C$2:$C$10000,$C279),"")</f>
        <v>2.7E-2</v>
      </c>
      <c r="AF279" s="24">
        <f>IF(ISNUMBER(AVERAGEIFS(Observed!AF$2:AF$10000,Observed!$A$2:$A$10000,$A279,Observed!$C$2:$C$10000,$C279)),AVERAGEIFS(Observed!AF$2:AF$10000,Observed!$A$2:$A$10000,$A279,Observed!$C$2:$C$10000,$C279),"")</f>
        <v>2.7E-2</v>
      </c>
      <c r="AG279" s="23" t="str">
        <f>IF(ISNUMBER(AVERAGEIFS(Observed!AG$2:AG$10000,Observed!$A$2:$A$10000,$A279,Observed!$C$2:$C$10000,$C279)),AVERAGEIFS(Observed!AG$2:AG$10000,Observed!$A$2:$A$10000,$A279,Observed!$C$2:$C$10000,$C279),"")</f>
        <v/>
      </c>
      <c r="AH279" s="23" t="str">
        <f>IF(ISNUMBER(AVERAGEIFS(Observed!AH$2:AH$10000,Observed!$A$2:$A$10000,$A279,Observed!$C$2:$C$10000,$C279)),AVERAGEIFS(Observed!AH$2:AH$10000,Observed!$A$2:$A$10000,$A279,Observed!$C$2:$C$10000,$C279),"")</f>
        <v/>
      </c>
      <c r="AI279" s="22" t="str">
        <f>IF(ISNUMBER(AVERAGEIFS(Observed!AI$2:AI$10000,Observed!$A$2:$A$10000,$A279,Observed!$C$2:$C$10000,$C279)),AVERAGEIFS(Observed!AI$2:AI$10000,Observed!$A$2:$A$10000,$A279,Observed!$C$2:$C$10000,$C279),"")</f>
        <v/>
      </c>
      <c r="AJ279" s="23" t="str">
        <f>IF(ISNUMBER(AVERAGEIFS(Observed!AJ$2:AJ$10000,Observed!$A$2:$A$10000,$A279,Observed!$C$2:$C$10000,$C279)),AVERAGEIFS(Observed!AJ$2:AJ$10000,Observed!$A$2:$A$10000,$A279,Observed!$C$2:$C$10000,$C279),"")</f>
        <v/>
      </c>
      <c r="AK279" s="23" t="str">
        <f>IF(ISNUMBER(AVERAGEIFS(Observed!AK$2:AK$10000,Observed!$A$2:$A$10000,$A279,Observed!$C$2:$C$10000,$C279)),AVERAGEIFS(Observed!AK$2:AK$10000,Observed!$A$2:$A$10000,$A279,Observed!$C$2:$C$10000,$C279),"")</f>
        <v/>
      </c>
      <c r="AL279" s="23" t="str">
        <f>IF(ISNUMBER(AVERAGEIFS(Observed!AL$2:AL$10000,Observed!$A$2:$A$10000,$A279,Observed!$C$2:$C$10000,$C279)),AVERAGEIFS(Observed!AL$2:AL$10000,Observed!$A$2:$A$10000,$A279,Observed!$C$2:$C$10000,$C279),"")</f>
        <v/>
      </c>
      <c r="AM279" s="23" t="str">
        <f>IF(ISNUMBER(AVERAGEIFS(Observed!AM$2:AM$10000,Observed!$A$2:$A$10000,$A279,Observed!$C$2:$C$10000,$C279)),AVERAGEIFS(Observed!AM$2:AM$10000,Observed!$A$2:$A$10000,$A279,Observed!$C$2:$C$10000,$C279),"")</f>
        <v/>
      </c>
      <c r="AN279" s="23" t="str">
        <f>IF(ISNUMBER(AVERAGEIFS(Observed!AN$2:AN$10000,Observed!$A$2:$A$10000,$A279,Observed!$C$2:$C$10000,$C279)),AVERAGEIFS(Observed!AN$2:AN$10000,Observed!$A$2:$A$10000,$A279,Observed!$C$2:$C$10000,$C279),"")</f>
        <v/>
      </c>
      <c r="AO279" s="2">
        <f>COUNTIFS(Observed!$A$2:$A$10000,$A279,Observed!$C$2:$C$10000,$C279)</f>
        <v>3</v>
      </c>
      <c r="AP279" s="2">
        <f t="shared" si="4"/>
        <v>4</v>
      </c>
    </row>
    <row r="280" spans="1:42" x14ac:dyDescent="0.25">
      <c r="A280" t="s">
        <v>29</v>
      </c>
      <c r="B280" t="s">
        <v>30</v>
      </c>
      <c r="C280" s="20">
        <v>42261</v>
      </c>
      <c r="D280">
        <v>1</v>
      </c>
      <c r="E280" t="s">
        <v>55</v>
      </c>
      <c r="G280" s="25" t="s">
        <v>75</v>
      </c>
      <c r="H280" t="s">
        <v>41</v>
      </c>
      <c r="I280">
        <v>6</v>
      </c>
      <c r="J280" s="2" t="s">
        <v>36</v>
      </c>
      <c r="K280" s="22">
        <f>IF(ISNUMBER(AVERAGEIFS(Observed!K$2:K$10000,Observed!$A$2:$A$10000,$A280,Observed!$C$2:$C$10000,$C280)),AVERAGEIFS(Observed!K$2:K$10000,Observed!$A$2:$A$10000,$A280,Observed!$C$2:$C$10000,$C280),"")</f>
        <v>1012.7333333333332</v>
      </c>
      <c r="L280" s="23">
        <f>IF(ISNUMBER(AVERAGEIFS(Observed!L$2:L$10000,Observed!$A$2:$A$10000,$A280,Observed!$C$2:$C$10000,$C280)),AVERAGEIFS(Observed!L$2:L$10000,Observed!$A$2:$A$10000,$A280,Observed!$C$2:$C$10000,$C280),"")</f>
        <v>101.27333333333335</v>
      </c>
      <c r="M280" s="23" t="str">
        <f>IF(ISNUMBER(AVERAGEIFS(Observed!M$2:M$10000,Observed!$A$2:$A$10000,$A280,Observed!$C$2:$C$10000,$C280)),AVERAGEIFS(Observed!M$2:M$10000,Observed!$A$2:$A$10000,$A280,Observed!$C$2:$C$10000,$C280),"")</f>
        <v/>
      </c>
      <c r="N280" s="23" t="str">
        <f>IF(ISNUMBER(AVERAGEIFS(Observed!N$2:N$10000,Observed!$A$2:$A$10000,$A280,Observed!$C$2:$C$10000,$C280)),AVERAGEIFS(Observed!N$2:N$10000,Observed!$A$2:$A$10000,$A280,Observed!$C$2:$C$10000,$C280),"")</f>
        <v/>
      </c>
      <c r="O280" s="23" t="str">
        <f>IF(ISNUMBER(AVERAGEIFS(Observed!O$2:O$10000,Observed!$A$2:$A$10000,$A280,Observed!$C$2:$C$10000,$C280)),AVERAGEIFS(Observed!O$2:O$10000,Observed!$A$2:$A$10000,$A280,Observed!$C$2:$C$10000,$C280),"")</f>
        <v/>
      </c>
      <c r="P280" s="24" t="str">
        <f>IF(ISNUMBER(AVERAGEIFS(Observed!P$2:P$10000,Observed!$A$2:$A$10000,$A280,Observed!$C$2:$C$10000,$C280)),AVERAGEIFS(Observed!P$2:P$10000,Observed!$A$2:$A$10000,$A280,Observed!$C$2:$C$10000,$C280),"")</f>
        <v/>
      </c>
      <c r="Q280" s="24" t="str">
        <f>IF(ISNUMBER(AVERAGEIFS(Observed!Q$2:Q$10000,Observed!$A$2:$A$10000,$A280,Observed!$C$2:$C$10000,$C280)),AVERAGEIFS(Observed!Q$2:Q$10000,Observed!$A$2:$A$10000,$A280,Observed!$C$2:$C$10000,$C280),"")</f>
        <v/>
      </c>
      <c r="R280" s="24" t="str">
        <f>IF(ISNUMBER(AVERAGEIFS(Observed!R$2:R$10000,Observed!$A$2:$A$10000,$A280,Observed!$C$2:$C$10000,$C280)),AVERAGEIFS(Observed!R$2:R$10000,Observed!$A$2:$A$10000,$A280,Observed!$C$2:$C$10000,$C280),"")</f>
        <v/>
      </c>
      <c r="S280" s="22" t="str">
        <f>IF(ISNUMBER(AVERAGEIFS(Observed!S$2:S$10000,Observed!$A$2:$A$10000,$A280,Observed!$C$2:$C$10000,$C280)),AVERAGEIFS(Observed!S$2:S$10000,Observed!$A$2:$A$10000,$A280,Observed!$C$2:$C$10000,$C280),"")</f>
        <v/>
      </c>
      <c r="T280" s="23" t="str">
        <f>IF(ISNUMBER(AVERAGEIFS(Observed!T$2:T$10000,Observed!$A$2:$A$10000,$A280,Observed!$C$2:$C$10000,$C280)),AVERAGEIFS(Observed!T$2:T$10000,Observed!$A$2:$A$10000,$A280,Observed!$C$2:$C$10000,$C280),"")</f>
        <v/>
      </c>
      <c r="U280" s="23" t="str">
        <f>IF(ISNUMBER(AVERAGEIFS(Observed!U$2:U$10000,Observed!$A$2:$A$10000,$A280,Observed!$C$2:$C$10000,$C280)),AVERAGEIFS(Observed!U$2:U$10000,Observed!$A$2:$A$10000,$A280,Observed!$C$2:$C$10000,$C280),"")</f>
        <v/>
      </c>
      <c r="V280" s="23" t="str">
        <f>IF(ISNUMBER(AVERAGEIFS(Observed!V$2:V$10000,Observed!$A$2:$A$10000,$A280,Observed!$C$2:$C$10000,$C280)),AVERAGEIFS(Observed!V$2:V$10000,Observed!$A$2:$A$10000,$A280,Observed!$C$2:$C$10000,$C280),"")</f>
        <v/>
      </c>
      <c r="W280" s="23" t="str">
        <f>IF(ISNUMBER(AVERAGEIFS(Observed!W$2:W$10000,Observed!$A$2:$A$10000,$A280,Observed!$C$2:$C$10000,$C280)),AVERAGEIFS(Observed!W$2:W$10000,Observed!$A$2:$A$10000,$A280,Observed!$C$2:$C$10000,$C280),"")</f>
        <v/>
      </c>
      <c r="X280" s="23" t="str">
        <f>IF(ISNUMBER(AVERAGEIFS(Observed!X$2:X$10000,Observed!$A$2:$A$10000,$A280,Observed!$C$2:$C$10000,$C280)),AVERAGEIFS(Observed!X$2:X$10000,Observed!$A$2:$A$10000,$A280,Observed!$C$2:$C$10000,$C280),"")</f>
        <v/>
      </c>
      <c r="Y280" s="23" t="str">
        <f>IF(ISNUMBER(AVERAGEIFS(Observed!Y$2:Y$10000,Observed!$A$2:$A$10000,$A280,Observed!$C$2:$C$10000,$C280)),AVERAGEIFS(Observed!Y$2:Y$10000,Observed!$A$2:$A$10000,$A280,Observed!$C$2:$C$10000,$C280),"")</f>
        <v/>
      </c>
      <c r="Z280" s="23" t="str">
        <f>IF(ISNUMBER(AVERAGEIFS(Observed!Z$2:Z$10000,Observed!$A$2:$A$10000,$A280,Observed!$C$2:$C$10000,$C280)),AVERAGEIFS(Observed!Z$2:Z$10000,Observed!$A$2:$A$10000,$A280,Observed!$C$2:$C$10000,$C280),"")</f>
        <v/>
      </c>
      <c r="AA280" s="23" t="str">
        <f>IF(ISNUMBER(AVERAGEIFS(Observed!AA$2:AA$10000,Observed!$A$2:$A$10000,$A280,Observed!$C$2:$C$10000,$C280)),AVERAGEIFS(Observed!AA$2:AA$10000,Observed!$A$2:$A$10000,$A280,Observed!$C$2:$C$10000,$C280),"")</f>
        <v/>
      </c>
      <c r="AB280" s="23" t="str">
        <f>IF(ISNUMBER(AVERAGEIFS(Observed!AB$2:AB$10000,Observed!$A$2:$A$10000,$A280,Observed!$C$2:$C$10000,$C280)),AVERAGEIFS(Observed!AB$2:AB$10000,Observed!$A$2:$A$10000,$A280,Observed!$C$2:$C$10000,$C280),"")</f>
        <v/>
      </c>
      <c r="AC280" s="23" t="str">
        <f>IF(ISNUMBER(AVERAGEIFS(Observed!AC$2:AC$10000,Observed!$A$2:$A$10000,$A280,Observed!$C$2:$C$10000,$C280)),AVERAGEIFS(Observed!AC$2:AC$10000,Observed!$A$2:$A$10000,$A280,Observed!$C$2:$C$10000,$C280),"")</f>
        <v/>
      </c>
      <c r="AD280" s="23">
        <f>IF(ISNUMBER(AVERAGEIFS(Observed!AD$2:AD$10000,Observed!$A$2:$A$10000,$A280,Observed!$C$2:$C$10000,$C280)),AVERAGEIFS(Observed!AD$2:AD$10000,Observed!$A$2:$A$10000,$A280,Observed!$C$2:$C$10000,$C280),"")</f>
        <v>22.533333333333331</v>
      </c>
      <c r="AE280" s="24">
        <f>IF(ISNUMBER(AVERAGEIFS(Observed!AE$2:AE$10000,Observed!$A$2:$A$10000,$A280,Observed!$C$2:$C$10000,$C280)),AVERAGEIFS(Observed!AE$2:AE$10000,Observed!$A$2:$A$10000,$A280,Observed!$C$2:$C$10000,$C280),"")</f>
        <v>3.6000000000000004E-2</v>
      </c>
      <c r="AF280" s="24">
        <f>IF(ISNUMBER(AVERAGEIFS(Observed!AF$2:AF$10000,Observed!$A$2:$A$10000,$A280,Observed!$C$2:$C$10000,$C280)),AVERAGEIFS(Observed!AF$2:AF$10000,Observed!$A$2:$A$10000,$A280,Observed!$C$2:$C$10000,$C280),"")</f>
        <v>3.6000000000000004E-2</v>
      </c>
      <c r="AG280" s="23" t="str">
        <f>IF(ISNUMBER(AVERAGEIFS(Observed!AG$2:AG$10000,Observed!$A$2:$A$10000,$A280,Observed!$C$2:$C$10000,$C280)),AVERAGEIFS(Observed!AG$2:AG$10000,Observed!$A$2:$A$10000,$A280,Observed!$C$2:$C$10000,$C280),"")</f>
        <v/>
      </c>
      <c r="AH280" s="23" t="str">
        <f>IF(ISNUMBER(AVERAGEIFS(Observed!AH$2:AH$10000,Observed!$A$2:$A$10000,$A280,Observed!$C$2:$C$10000,$C280)),AVERAGEIFS(Observed!AH$2:AH$10000,Observed!$A$2:$A$10000,$A280,Observed!$C$2:$C$10000,$C280),"")</f>
        <v/>
      </c>
      <c r="AI280" s="22" t="str">
        <f>IF(ISNUMBER(AVERAGEIFS(Observed!AI$2:AI$10000,Observed!$A$2:$A$10000,$A280,Observed!$C$2:$C$10000,$C280)),AVERAGEIFS(Observed!AI$2:AI$10000,Observed!$A$2:$A$10000,$A280,Observed!$C$2:$C$10000,$C280),"")</f>
        <v/>
      </c>
      <c r="AJ280" s="23" t="str">
        <f>IF(ISNUMBER(AVERAGEIFS(Observed!AJ$2:AJ$10000,Observed!$A$2:$A$10000,$A280,Observed!$C$2:$C$10000,$C280)),AVERAGEIFS(Observed!AJ$2:AJ$10000,Observed!$A$2:$A$10000,$A280,Observed!$C$2:$C$10000,$C280),"")</f>
        <v/>
      </c>
      <c r="AK280" s="23" t="str">
        <f>IF(ISNUMBER(AVERAGEIFS(Observed!AK$2:AK$10000,Observed!$A$2:$A$10000,$A280,Observed!$C$2:$C$10000,$C280)),AVERAGEIFS(Observed!AK$2:AK$10000,Observed!$A$2:$A$10000,$A280,Observed!$C$2:$C$10000,$C280),"")</f>
        <v/>
      </c>
      <c r="AL280" s="23" t="str">
        <f>IF(ISNUMBER(AVERAGEIFS(Observed!AL$2:AL$10000,Observed!$A$2:$A$10000,$A280,Observed!$C$2:$C$10000,$C280)),AVERAGEIFS(Observed!AL$2:AL$10000,Observed!$A$2:$A$10000,$A280,Observed!$C$2:$C$10000,$C280),"")</f>
        <v/>
      </c>
      <c r="AM280" s="23" t="str">
        <f>IF(ISNUMBER(AVERAGEIFS(Observed!AM$2:AM$10000,Observed!$A$2:$A$10000,$A280,Observed!$C$2:$C$10000,$C280)),AVERAGEIFS(Observed!AM$2:AM$10000,Observed!$A$2:$A$10000,$A280,Observed!$C$2:$C$10000,$C280),"")</f>
        <v/>
      </c>
      <c r="AN280" s="23" t="str">
        <f>IF(ISNUMBER(AVERAGEIFS(Observed!AN$2:AN$10000,Observed!$A$2:$A$10000,$A280,Observed!$C$2:$C$10000,$C280)),AVERAGEIFS(Observed!AN$2:AN$10000,Observed!$A$2:$A$10000,$A280,Observed!$C$2:$C$10000,$C280),"")</f>
        <v/>
      </c>
      <c r="AO280" s="2">
        <f>COUNTIFS(Observed!$A$2:$A$10000,$A280,Observed!$C$2:$C$10000,$C280)</f>
        <v>3</v>
      </c>
      <c r="AP280" s="2">
        <f t="shared" si="4"/>
        <v>4</v>
      </c>
    </row>
    <row r="281" spans="1:42" x14ac:dyDescent="0.25">
      <c r="A281" t="s">
        <v>35</v>
      </c>
      <c r="B281" t="s">
        <v>30</v>
      </c>
      <c r="C281" s="20">
        <v>42261</v>
      </c>
      <c r="D281">
        <v>1</v>
      </c>
      <c r="E281" t="s">
        <v>57</v>
      </c>
      <c r="G281" s="25" t="s">
        <v>75</v>
      </c>
      <c r="H281" t="s">
        <v>41</v>
      </c>
      <c r="I281">
        <v>6</v>
      </c>
      <c r="J281" s="2" t="s">
        <v>36</v>
      </c>
      <c r="K281" s="22">
        <f>IF(ISNUMBER(AVERAGEIFS(Observed!K$2:K$10000,Observed!$A$2:$A$10000,$A281,Observed!$C$2:$C$10000,$C281)),AVERAGEIFS(Observed!K$2:K$10000,Observed!$A$2:$A$10000,$A281,Observed!$C$2:$C$10000,$C281),"")</f>
        <v>1037.8000000000002</v>
      </c>
      <c r="L281" s="23">
        <f>IF(ISNUMBER(AVERAGEIFS(Observed!L$2:L$10000,Observed!$A$2:$A$10000,$A281,Observed!$C$2:$C$10000,$C281)),AVERAGEIFS(Observed!L$2:L$10000,Observed!$A$2:$A$10000,$A281,Observed!$C$2:$C$10000,$C281),"")</f>
        <v>103.78000000000002</v>
      </c>
      <c r="M281" s="23" t="str">
        <f>IF(ISNUMBER(AVERAGEIFS(Observed!M$2:M$10000,Observed!$A$2:$A$10000,$A281,Observed!$C$2:$C$10000,$C281)),AVERAGEIFS(Observed!M$2:M$10000,Observed!$A$2:$A$10000,$A281,Observed!$C$2:$C$10000,$C281),"")</f>
        <v/>
      </c>
      <c r="N281" s="23" t="str">
        <f>IF(ISNUMBER(AVERAGEIFS(Observed!N$2:N$10000,Observed!$A$2:$A$10000,$A281,Observed!$C$2:$C$10000,$C281)),AVERAGEIFS(Observed!N$2:N$10000,Observed!$A$2:$A$10000,$A281,Observed!$C$2:$C$10000,$C281),"")</f>
        <v/>
      </c>
      <c r="O281" s="23" t="str">
        <f>IF(ISNUMBER(AVERAGEIFS(Observed!O$2:O$10000,Observed!$A$2:$A$10000,$A281,Observed!$C$2:$C$10000,$C281)),AVERAGEIFS(Observed!O$2:O$10000,Observed!$A$2:$A$10000,$A281,Observed!$C$2:$C$10000,$C281),"")</f>
        <v/>
      </c>
      <c r="P281" s="24" t="str">
        <f>IF(ISNUMBER(AVERAGEIFS(Observed!P$2:P$10000,Observed!$A$2:$A$10000,$A281,Observed!$C$2:$C$10000,$C281)),AVERAGEIFS(Observed!P$2:P$10000,Observed!$A$2:$A$10000,$A281,Observed!$C$2:$C$10000,$C281),"")</f>
        <v/>
      </c>
      <c r="Q281" s="24" t="str">
        <f>IF(ISNUMBER(AVERAGEIFS(Observed!Q$2:Q$10000,Observed!$A$2:$A$10000,$A281,Observed!$C$2:$C$10000,$C281)),AVERAGEIFS(Observed!Q$2:Q$10000,Observed!$A$2:$A$10000,$A281,Observed!$C$2:$C$10000,$C281),"")</f>
        <v/>
      </c>
      <c r="R281" s="24" t="str">
        <f>IF(ISNUMBER(AVERAGEIFS(Observed!R$2:R$10000,Observed!$A$2:$A$10000,$A281,Observed!$C$2:$C$10000,$C281)),AVERAGEIFS(Observed!R$2:R$10000,Observed!$A$2:$A$10000,$A281,Observed!$C$2:$C$10000,$C281),"")</f>
        <v/>
      </c>
      <c r="S281" s="22" t="str">
        <f>IF(ISNUMBER(AVERAGEIFS(Observed!S$2:S$10000,Observed!$A$2:$A$10000,$A281,Observed!$C$2:$C$10000,$C281)),AVERAGEIFS(Observed!S$2:S$10000,Observed!$A$2:$A$10000,$A281,Observed!$C$2:$C$10000,$C281),"")</f>
        <v/>
      </c>
      <c r="T281" s="23" t="str">
        <f>IF(ISNUMBER(AVERAGEIFS(Observed!T$2:T$10000,Observed!$A$2:$A$10000,$A281,Observed!$C$2:$C$10000,$C281)),AVERAGEIFS(Observed!T$2:T$10000,Observed!$A$2:$A$10000,$A281,Observed!$C$2:$C$10000,$C281),"")</f>
        <v/>
      </c>
      <c r="U281" s="23" t="str">
        <f>IF(ISNUMBER(AVERAGEIFS(Observed!U$2:U$10000,Observed!$A$2:$A$10000,$A281,Observed!$C$2:$C$10000,$C281)),AVERAGEIFS(Observed!U$2:U$10000,Observed!$A$2:$A$10000,$A281,Observed!$C$2:$C$10000,$C281),"")</f>
        <v/>
      </c>
      <c r="V281" s="23" t="str">
        <f>IF(ISNUMBER(AVERAGEIFS(Observed!V$2:V$10000,Observed!$A$2:$A$10000,$A281,Observed!$C$2:$C$10000,$C281)),AVERAGEIFS(Observed!V$2:V$10000,Observed!$A$2:$A$10000,$A281,Observed!$C$2:$C$10000,$C281),"")</f>
        <v/>
      </c>
      <c r="W281" s="23" t="str">
        <f>IF(ISNUMBER(AVERAGEIFS(Observed!W$2:W$10000,Observed!$A$2:$A$10000,$A281,Observed!$C$2:$C$10000,$C281)),AVERAGEIFS(Observed!W$2:W$10000,Observed!$A$2:$A$10000,$A281,Observed!$C$2:$C$10000,$C281),"")</f>
        <v/>
      </c>
      <c r="X281" s="23" t="str">
        <f>IF(ISNUMBER(AVERAGEIFS(Observed!X$2:X$10000,Observed!$A$2:$A$10000,$A281,Observed!$C$2:$C$10000,$C281)),AVERAGEIFS(Observed!X$2:X$10000,Observed!$A$2:$A$10000,$A281,Observed!$C$2:$C$10000,$C281),"")</f>
        <v/>
      </c>
      <c r="Y281" s="23" t="str">
        <f>IF(ISNUMBER(AVERAGEIFS(Observed!Y$2:Y$10000,Observed!$A$2:$A$10000,$A281,Observed!$C$2:$C$10000,$C281)),AVERAGEIFS(Observed!Y$2:Y$10000,Observed!$A$2:$A$10000,$A281,Observed!$C$2:$C$10000,$C281),"")</f>
        <v/>
      </c>
      <c r="Z281" s="23" t="str">
        <f>IF(ISNUMBER(AVERAGEIFS(Observed!Z$2:Z$10000,Observed!$A$2:$A$10000,$A281,Observed!$C$2:$C$10000,$C281)),AVERAGEIFS(Observed!Z$2:Z$10000,Observed!$A$2:$A$10000,$A281,Observed!$C$2:$C$10000,$C281),"")</f>
        <v/>
      </c>
      <c r="AA281" s="23" t="str">
        <f>IF(ISNUMBER(AVERAGEIFS(Observed!AA$2:AA$10000,Observed!$A$2:$A$10000,$A281,Observed!$C$2:$C$10000,$C281)),AVERAGEIFS(Observed!AA$2:AA$10000,Observed!$A$2:$A$10000,$A281,Observed!$C$2:$C$10000,$C281),"")</f>
        <v/>
      </c>
      <c r="AB281" s="23" t="str">
        <f>IF(ISNUMBER(AVERAGEIFS(Observed!AB$2:AB$10000,Observed!$A$2:$A$10000,$A281,Observed!$C$2:$C$10000,$C281)),AVERAGEIFS(Observed!AB$2:AB$10000,Observed!$A$2:$A$10000,$A281,Observed!$C$2:$C$10000,$C281),"")</f>
        <v/>
      </c>
      <c r="AC281" s="23" t="str">
        <f>IF(ISNUMBER(AVERAGEIFS(Observed!AC$2:AC$10000,Observed!$A$2:$A$10000,$A281,Observed!$C$2:$C$10000,$C281)),AVERAGEIFS(Observed!AC$2:AC$10000,Observed!$A$2:$A$10000,$A281,Observed!$C$2:$C$10000,$C281),"")</f>
        <v/>
      </c>
      <c r="AD281" s="23">
        <f>IF(ISNUMBER(AVERAGEIFS(Observed!AD$2:AD$10000,Observed!$A$2:$A$10000,$A281,Observed!$C$2:$C$10000,$C281)),AVERAGEIFS(Observed!AD$2:AD$10000,Observed!$A$2:$A$10000,$A281,Observed!$C$2:$C$10000,$C281),"")</f>
        <v>22.966666666666669</v>
      </c>
      <c r="AE281" s="24">
        <f>IF(ISNUMBER(AVERAGEIFS(Observed!AE$2:AE$10000,Observed!$A$2:$A$10000,$A281,Observed!$C$2:$C$10000,$C281)),AVERAGEIFS(Observed!AE$2:AE$10000,Observed!$A$2:$A$10000,$A281,Observed!$C$2:$C$10000,$C281),"")</f>
        <v>3.6666666666666674E-2</v>
      </c>
      <c r="AF281" s="24">
        <f>IF(ISNUMBER(AVERAGEIFS(Observed!AF$2:AF$10000,Observed!$A$2:$A$10000,$A281,Observed!$C$2:$C$10000,$C281)),AVERAGEIFS(Observed!AF$2:AF$10000,Observed!$A$2:$A$10000,$A281,Observed!$C$2:$C$10000,$C281),"")</f>
        <v>3.6666666666666674E-2</v>
      </c>
      <c r="AG281" s="23" t="str">
        <f>IF(ISNUMBER(AVERAGEIFS(Observed!AG$2:AG$10000,Observed!$A$2:$A$10000,$A281,Observed!$C$2:$C$10000,$C281)),AVERAGEIFS(Observed!AG$2:AG$10000,Observed!$A$2:$A$10000,$A281,Observed!$C$2:$C$10000,$C281),"")</f>
        <v/>
      </c>
      <c r="AH281" s="23" t="str">
        <f>IF(ISNUMBER(AVERAGEIFS(Observed!AH$2:AH$10000,Observed!$A$2:$A$10000,$A281,Observed!$C$2:$C$10000,$C281)),AVERAGEIFS(Observed!AH$2:AH$10000,Observed!$A$2:$A$10000,$A281,Observed!$C$2:$C$10000,$C281),"")</f>
        <v/>
      </c>
      <c r="AI281" s="22" t="str">
        <f>IF(ISNUMBER(AVERAGEIFS(Observed!AI$2:AI$10000,Observed!$A$2:$A$10000,$A281,Observed!$C$2:$C$10000,$C281)),AVERAGEIFS(Observed!AI$2:AI$10000,Observed!$A$2:$A$10000,$A281,Observed!$C$2:$C$10000,$C281),"")</f>
        <v/>
      </c>
      <c r="AJ281" s="23" t="str">
        <f>IF(ISNUMBER(AVERAGEIFS(Observed!AJ$2:AJ$10000,Observed!$A$2:$A$10000,$A281,Observed!$C$2:$C$10000,$C281)),AVERAGEIFS(Observed!AJ$2:AJ$10000,Observed!$A$2:$A$10000,$A281,Observed!$C$2:$C$10000,$C281),"")</f>
        <v/>
      </c>
      <c r="AK281" s="23" t="str">
        <f>IF(ISNUMBER(AVERAGEIFS(Observed!AK$2:AK$10000,Observed!$A$2:$A$10000,$A281,Observed!$C$2:$C$10000,$C281)),AVERAGEIFS(Observed!AK$2:AK$10000,Observed!$A$2:$A$10000,$A281,Observed!$C$2:$C$10000,$C281),"")</f>
        <v/>
      </c>
      <c r="AL281" s="23" t="str">
        <f>IF(ISNUMBER(AVERAGEIFS(Observed!AL$2:AL$10000,Observed!$A$2:$A$10000,$A281,Observed!$C$2:$C$10000,$C281)),AVERAGEIFS(Observed!AL$2:AL$10000,Observed!$A$2:$A$10000,$A281,Observed!$C$2:$C$10000,$C281),"")</f>
        <v/>
      </c>
      <c r="AM281" s="23" t="str">
        <f>IF(ISNUMBER(AVERAGEIFS(Observed!AM$2:AM$10000,Observed!$A$2:$A$10000,$A281,Observed!$C$2:$C$10000,$C281)),AVERAGEIFS(Observed!AM$2:AM$10000,Observed!$A$2:$A$10000,$A281,Observed!$C$2:$C$10000,$C281),"")</f>
        <v/>
      </c>
      <c r="AN281" s="23" t="str">
        <f>IF(ISNUMBER(AVERAGEIFS(Observed!AN$2:AN$10000,Observed!$A$2:$A$10000,$A281,Observed!$C$2:$C$10000,$C281)),AVERAGEIFS(Observed!AN$2:AN$10000,Observed!$A$2:$A$10000,$A281,Observed!$C$2:$C$10000,$C281),"")</f>
        <v/>
      </c>
      <c r="AO281" s="2">
        <f>COUNTIFS(Observed!$A$2:$A$10000,$A281,Observed!$C$2:$C$10000,$C281)</f>
        <v>3</v>
      </c>
      <c r="AP281" s="2">
        <f t="shared" si="4"/>
        <v>4</v>
      </c>
    </row>
    <row r="282" spans="1:42" x14ac:dyDescent="0.25">
      <c r="A282" t="s">
        <v>32</v>
      </c>
      <c r="B282" t="s">
        <v>30</v>
      </c>
      <c r="C282" s="20">
        <v>42261</v>
      </c>
      <c r="D282">
        <v>1</v>
      </c>
      <c r="E282" t="s">
        <v>59</v>
      </c>
      <c r="G282" s="25" t="s">
        <v>75</v>
      </c>
      <c r="H282" t="s">
        <v>41</v>
      </c>
      <c r="I282">
        <v>6</v>
      </c>
      <c r="J282" s="2" t="s">
        <v>36</v>
      </c>
      <c r="K282" s="22">
        <f>IF(ISNUMBER(AVERAGEIFS(Observed!K$2:K$10000,Observed!$A$2:$A$10000,$A282,Observed!$C$2:$C$10000,$C282)),AVERAGEIFS(Observed!K$2:K$10000,Observed!$A$2:$A$10000,$A282,Observed!$C$2:$C$10000,$C282),"")</f>
        <v>981.4</v>
      </c>
      <c r="L282" s="23">
        <f>IF(ISNUMBER(AVERAGEIFS(Observed!L$2:L$10000,Observed!$A$2:$A$10000,$A282,Observed!$C$2:$C$10000,$C282)),AVERAGEIFS(Observed!L$2:L$10000,Observed!$A$2:$A$10000,$A282,Observed!$C$2:$C$10000,$C282),"")</f>
        <v>98.14</v>
      </c>
      <c r="M282" s="23" t="str">
        <f>IF(ISNUMBER(AVERAGEIFS(Observed!M$2:M$10000,Observed!$A$2:$A$10000,$A282,Observed!$C$2:$C$10000,$C282)),AVERAGEIFS(Observed!M$2:M$10000,Observed!$A$2:$A$10000,$A282,Observed!$C$2:$C$10000,$C282),"")</f>
        <v/>
      </c>
      <c r="N282" s="23" t="str">
        <f>IF(ISNUMBER(AVERAGEIFS(Observed!N$2:N$10000,Observed!$A$2:$A$10000,$A282,Observed!$C$2:$C$10000,$C282)),AVERAGEIFS(Observed!N$2:N$10000,Observed!$A$2:$A$10000,$A282,Observed!$C$2:$C$10000,$C282),"")</f>
        <v/>
      </c>
      <c r="O282" s="23" t="str">
        <f>IF(ISNUMBER(AVERAGEIFS(Observed!O$2:O$10000,Observed!$A$2:$A$10000,$A282,Observed!$C$2:$C$10000,$C282)),AVERAGEIFS(Observed!O$2:O$10000,Observed!$A$2:$A$10000,$A282,Observed!$C$2:$C$10000,$C282),"")</f>
        <v/>
      </c>
      <c r="P282" s="24" t="str">
        <f>IF(ISNUMBER(AVERAGEIFS(Observed!P$2:P$10000,Observed!$A$2:$A$10000,$A282,Observed!$C$2:$C$10000,$C282)),AVERAGEIFS(Observed!P$2:P$10000,Observed!$A$2:$A$10000,$A282,Observed!$C$2:$C$10000,$C282),"")</f>
        <v/>
      </c>
      <c r="Q282" s="24" t="str">
        <f>IF(ISNUMBER(AVERAGEIFS(Observed!Q$2:Q$10000,Observed!$A$2:$A$10000,$A282,Observed!$C$2:$C$10000,$C282)),AVERAGEIFS(Observed!Q$2:Q$10000,Observed!$A$2:$A$10000,$A282,Observed!$C$2:$C$10000,$C282),"")</f>
        <v/>
      </c>
      <c r="R282" s="24" t="str">
        <f>IF(ISNUMBER(AVERAGEIFS(Observed!R$2:R$10000,Observed!$A$2:$A$10000,$A282,Observed!$C$2:$C$10000,$C282)),AVERAGEIFS(Observed!R$2:R$10000,Observed!$A$2:$A$10000,$A282,Observed!$C$2:$C$10000,$C282),"")</f>
        <v/>
      </c>
      <c r="S282" s="22" t="str">
        <f>IF(ISNUMBER(AVERAGEIFS(Observed!S$2:S$10000,Observed!$A$2:$A$10000,$A282,Observed!$C$2:$C$10000,$C282)),AVERAGEIFS(Observed!S$2:S$10000,Observed!$A$2:$A$10000,$A282,Observed!$C$2:$C$10000,$C282),"")</f>
        <v/>
      </c>
      <c r="T282" s="23" t="str">
        <f>IF(ISNUMBER(AVERAGEIFS(Observed!T$2:T$10000,Observed!$A$2:$A$10000,$A282,Observed!$C$2:$C$10000,$C282)),AVERAGEIFS(Observed!T$2:T$10000,Observed!$A$2:$A$10000,$A282,Observed!$C$2:$C$10000,$C282),"")</f>
        <v/>
      </c>
      <c r="U282" s="23" t="str">
        <f>IF(ISNUMBER(AVERAGEIFS(Observed!U$2:U$10000,Observed!$A$2:$A$10000,$A282,Observed!$C$2:$C$10000,$C282)),AVERAGEIFS(Observed!U$2:U$10000,Observed!$A$2:$A$10000,$A282,Observed!$C$2:$C$10000,$C282),"")</f>
        <v/>
      </c>
      <c r="V282" s="23" t="str">
        <f>IF(ISNUMBER(AVERAGEIFS(Observed!V$2:V$10000,Observed!$A$2:$A$10000,$A282,Observed!$C$2:$C$10000,$C282)),AVERAGEIFS(Observed!V$2:V$10000,Observed!$A$2:$A$10000,$A282,Observed!$C$2:$C$10000,$C282),"")</f>
        <v/>
      </c>
      <c r="W282" s="23" t="str">
        <f>IF(ISNUMBER(AVERAGEIFS(Observed!W$2:W$10000,Observed!$A$2:$A$10000,$A282,Observed!$C$2:$C$10000,$C282)),AVERAGEIFS(Observed!W$2:W$10000,Observed!$A$2:$A$10000,$A282,Observed!$C$2:$C$10000,$C282),"")</f>
        <v/>
      </c>
      <c r="X282" s="23" t="str">
        <f>IF(ISNUMBER(AVERAGEIFS(Observed!X$2:X$10000,Observed!$A$2:$A$10000,$A282,Observed!$C$2:$C$10000,$C282)),AVERAGEIFS(Observed!X$2:X$10000,Observed!$A$2:$A$10000,$A282,Observed!$C$2:$C$10000,$C282),"")</f>
        <v/>
      </c>
      <c r="Y282" s="23" t="str">
        <f>IF(ISNUMBER(AVERAGEIFS(Observed!Y$2:Y$10000,Observed!$A$2:$A$10000,$A282,Observed!$C$2:$C$10000,$C282)),AVERAGEIFS(Observed!Y$2:Y$10000,Observed!$A$2:$A$10000,$A282,Observed!$C$2:$C$10000,$C282),"")</f>
        <v/>
      </c>
      <c r="Z282" s="23" t="str">
        <f>IF(ISNUMBER(AVERAGEIFS(Observed!Z$2:Z$10000,Observed!$A$2:$A$10000,$A282,Observed!$C$2:$C$10000,$C282)),AVERAGEIFS(Observed!Z$2:Z$10000,Observed!$A$2:$A$10000,$A282,Observed!$C$2:$C$10000,$C282),"")</f>
        <v/>
      </c>
      <c r="AA282" s="23" t="str">
        <f>IF(ISNUMBER(AVERAGEIFS(Observed!AA$2:AA$10000,Observed!$A$2:$A$10000,$A282,Observed!$C$2:$C$10000,$C282)),AVERAGEIFS(Observed!AA$2:AA$10000,Observed!$A$2:$A$10000,$A282,Observed!$C$2:$C$10000,$C282),"")</f>
        <v/>
      </c>
      <c r="AB282" s="23" t="str">
        <f>IF(ISNUMBER(AVERAGEIFS(Observed!AB$2:AB$10000,Observed!$A$2:$A$10000,$A282,Observed!$C$2:$C$10000,$C282)),AVERAGEIFS(Observed!AB$2:AB$10000,Observed!$A$2:$A$10000,$A282,Observed!$C$2:$C$10000,$C282),"")</f>
        <v/>
      </c>
      <c r="AC282" s="23" t="str">
        <f>IF(ISNUMBER(AVERAGEIFS(Observed!AC$2:AC$10000,Observed!$A$2:$A$10000,$A282,Observed!$C$2:$C$10000,$C282)),AVERAGEIFS(Observed!AC$2:AC$10000,Observed!$A$2:$A$10000,$A282,Observed!$C$2:$C$10000,$C282),"")</f>
        <v/>
      </c>
      <c r="AD282" s="23">
        <f>IF(ISNUMBER(AVERAGEIFS(Observed!AD$2:AD$10000,Observed!$A$2:$A$10000,$A282,Observed!$C$2:$C$10000,$C282)),AVERAGEIFS(Observed!AD$2:AD$10000,Observed!$A$2:$A$10000,$A282,Observed!$C$2:$C$10000,$C282),"")</f>
        <v>17.866666666666667</v>
      </c>
      <c r="AE282" s="24">
        <f>IF(ISNUMBER(AVERAGEIFS(Observed!AE$2:AE$10000,Observed!$A$2:$A$10000,$A282,Observed!$C$2:$C$10000,$C282)),AVERAGEIFS(Observed!AE$2:AE$10000,Observed!$A$2:$A$10000,$A282,Observed!$C$2:$C$10000,$C282),"")</f>
        <v>2.8666666666666663E-2</v>
      </c>
      <c r="AF282" s="24">
        <f>IF(ISNUMBER(AVERAGEIFS(Observed!AF$2:AF$10000,Observed!$A$2:$A$10000,$A282,Observed!$C$2:$C$10000,$C282)),AVERAGEIFS(Observed!AF$2:AF$10000,Observed!$A$2:$A$10000,$A282,Observed!$C$2:$C$10000,$C282),"")</f>
        <v>2.8666666666666663E-2</v>
      </c>
      <c r="AG282" s="23" t="str">
        <f>IF(ISNUMBER(AVERAGEIFS(Observed!AG$2:AG$10000,Observed!$A$2:$A$10000,$A282,Observed!$C$2:$C$10000,$C282)),AVERAGEIFS(Observed!AG$2:AG$10000,Observed!$A$2:$A$10000,$A282,Observed!$C$2:$C$10000,$C282),"")</f>
        <v/>
      </c>
      <c r="AH282" s="23" t="str">
        <f>IF(ISNUMBER(AVERAGEIFS(Observed!AH$2:AH$10000,Observed!$A$2:$A$10000,$A282,Observed!$C$2:$C$10000,$C282)),AVERAGEIFS(Observed!AH$2:AH$10000,Observed!$A$2:$A$10000,$A282,Observed!$C$2:$C$10000,$C282),"")</f>
        <v/>
      </c>
      <c r="AI282" s="22" t="str">
        <f>IF(ISNUMBER(AVERAGEIFS(Observed!AI$2:AI$10000,Observed!$A$2:$A$10000,$A282,Observed!$C$2:$C$10000,$C282)),AVERAGEIFS(Observed!AI$2:AI$10000,Observed!$A$2:$A$10000,$A282,Observed!$C$2:$C$10000,$C282),"")</f>
        <v/>
      </c>
      <c r="AJ282" s="23" t="str">
        <f>IF(ISNUMBER(AVERAGEIFS(Observed!AJ$2:AJ$10000,Observed!$A$2:$A$10000,$A282,Observed!$C$2:$C$10000,$C282)),AVERAGEIFS(Observed!AJ$2:AJ$10000,Observed!$A$2:$A$10000,$A282,Observed!$C$2:$C$10000,$C282),"")</f>
        <v/>
      </c>
      <c r="AK282" s="23" t="str">
        <f>IF(ISNUMBER(AVERAGEIFS(Observed!AK$2:AK$10000,Observed!$A$2:$A$10000,$A282,Observed!$C$2:$C$10000,$C282)),AVERAGEIFS(Observed!AK$2:AK$10000,Observed!$A$2:$A$10000,$A282,Observed!$C$2:$C$10000,$C282),"")</f>
        <v/>
      </c>
      <c r="AL282" s="23" t="str">
        <f>IF(ISNUMBER(AVERAGEIFS(Observed!AL$2:AL$10000,Observed!$A$2:$A$10000,$A282,Observed!$C$2:$C$10000,$C282)),AVERAGEIFS(Observed!AL$2:AL$10000,Observed!$A$2:$A$10000,$A282,Observed!$C$2:$C$10000,$C282),"")</f>
        <v/>
      </c>
      <c r="AM282" s="23" t="str">
        <f>IF(ISNUMBER(AVERAGEIFS(Observed!AM$2:AM$10000,Observed!$A$2:$A$10000,$A282,Observed!$C$2:$C$10000,$C282)),AVERAGEIFS(Observed!AM$2:AM$10000,Observed!$A$2:$A$10000,$A282,Observed!$C$2:$C$10000,$C282),"")</f>
        <v/>
      </c>
      <c r="AN282" s="23" t="str">
        <f>IF(ISNUMBER(AVERAGEIFS(Observed!AN$2:AN$10000,Observed!$A$2:$A$10000,$A282,Observed!$C$2:$C$10000,$C282)),AVERAGEIFS(Observed!AN$2:AN$10000,Observed!$A$2:$A$10000,$A282,Observed!$C$2:$C$10000,$C282),"")</f>
        <v/>
      </c>
      <c r="AO282" s="2">
        <f>COUNTIFS(Observed!$A$2:$A$10000,$A282,Observed!$C$2:$C$10000,$C282)</f>
        <v>3</v>
      </c>
      <c r="AP282" s="2">
        <f t="shared" si="4"/>
        <v>4</v>
      </c>
    </row>
    <row r="283" spans="1:42" x14ac:dyDescent="0.25">
      <c r="A283" t="s">
        <v>31</v>
      </c>
      <c r="B283" t="s">
        <v>30</v>
      </c>
      <c r="C283" s="20">
        <v>42261</v>
      </c>
      <c r="D283">
        <v>1</v>
      </c>
      <c r="E283" t="s">
        <v>54</v>
      </c>
      <c r="G283" s="25" t="s">
        <v>75</v>
      </c>
      <c r="H283" t="s">
        <v>41</v>
      </c>
      <c r="I283">
        <v>6</v>
      </c>
      <c r="J283" s="2" t="s">
        <v>36</v>
      </c>
      <c r="K283" s="22">
        <f>IF(ISNUMBER(AVERAGEIFS(Observed!K$2:K$10000,Observed!$A$2:$A$10000,$A283,Observed!$C$2:$C$10000,$C283)),AVERAGEIFS(Observed!K$2:K$10000,Observed!$A$2:$A$10000,$A283,Observed!$C$2:$C$10000,$C283),"")</f>
        <v>943.80000000000007</v>
      </c>
      <c r="L283" s="23">
        <f>IF(ISNUMBER(AVERAGEIFS(Observed!L$2:L$10000,Observed!$A$2:$A$10000,$A283,Observed!$C$2:$C$10000,$C283)),AVERAGEIFS(Observed!L$2:L$10000,Observed!$A$2:$A$10000,$A283,Observed!$C$2:$C$10000,$C283),"")</f>
        <v>94.38</v>
      </c>
      <c r="M283" s="23" t="str">
        <f>IF(ISNUMBER(AVERAGEIFS(Observed!M$2:M$10000,Observed!$A$2:$A$10000,$A283,Observed!$C$2:$C$10000,$C283)),AVERAGEIFS(Observed!M$2:M$10000,Observed!$A$2:$A$10000,$A283,Observed!$C$2:$C$10000,$C283),"")</f>
        <v/>
      </c>
      <c r="N283" s="23" t="str">
        <f>IF(ISNUMBER(AVERAGEIFS(Observed!N$2:N$10000,Observed!$A$2:$A$10000,$A283,Observed!$C$2:$C$10000,$C283)),AVERAGEIFS(Observed!N$2:N$10000,Observed!$A$2:$A$10000,$A283,Observed!$C$2:$C$10000,$C283),"")</f>
        <v/>
      </c>
      <c r="O283" s="23" t="str">
        <f>IF(ISNUMBER(AVERAGEIFS(Observed!O$2:O$10000,Observed!$A$2:$A$10000,$A283,Observed!$C$2:$C$10000,$C283)),AVERAGEIFS(Observed!O$2:O$10000,Observed!$A$2:$A$10000,$A283,Observed!$C$2:$C$10000,$C283),"")</f>
        <v/>
      </c>
      <c r="P283" s="24" t="str">
        <f>IF(ISNUMBER(AVERAGEIFS(Observed!P$2:P$10000,Observed!$A$2:$A$10000,$A283,Observed!$C$2:$C$10000,$C283)),AVERAGEIFS(Observed!P$2:P$10000,Observed!$A$2:$A$10000,$A283,Observed!$C$2:$C$10000,$C283),"")</f>
        <v/>
      </c>
      <c r="Q283" s="24" t="str">
        <f>IF(ISNUMBER(AVERAGEIFS(Observed!Q$2:Q$10000,Observed!$A$2:$A$10000,$A283,Observed!$C$2:$C$10000,$C283)),AVERAGEIFS(Observed!Q$2:Q$10000,Observed!$A$2:$A$10000,$A283,Observed!$C$2:$C$10000,$C283),"")</f>
        <v/>
      </c>
      <c r="R283" s="24" t="str">
        <f>IF(ISNUMBER(AVERAGEIFS(Observed!R$2:R$10000,Observed!$A$2:$A$10000,$A283,Observed!$C$2:$C$10000,$C283)),AVERAGEIFS(Observed!R$2:R$10000,Observed!$A$2:$A$10000,$A283,Observed!$C$2:$C$10000,$C283),"")</f>
        <v/>
      </c>
      <c r="S283" s="22" t="str">
        <f>IF(ISNUMBER(AVERAGEIFS(Observed!S$2:S$10000,Observed!$A$2:$A$10000,$A283,Observed!$C$2:$C$10000,$C283)),AVERAGEIFS(Observed!S$2:S$10000,Observed!$A$2:$A$10000,$A283,Observed!$C$2:$C$10000,$C283),"")</f>
        <v/>
      </c>
      <c r="T283" s="23" t="str">
        <f>IF(ISNUMBER(AVERAGEIFS(Observed!T$2:T$10000,Observed!$A$2:$A$10000,$A283,Observed!$C$2:$C$10000,$C283)),AVERAGEIFS(Observed!T$2:T$10000,Observed!$A$2:$A$10000,$A283,Observed!$C$2:$C$10000,$C283),"")</f>
        <v/>
      </c>
      <c r="U283" s="23" t="str">
        <f>IF(ISNUMBER(AVERAGEIFS(Observed!U$2:U$10000,Observed!$A$2:$A$10000,$A283,Observed!$C$2:$C$10000,$C283)),AVERAGEIFS(Observed!U$2:U$10000,Observed!$A$2:$A$10000,$A283,Observed!$C$2:$C$10000,$C283),"")</f>
        <v/>
      </c>
      <c r="V283" s="23" t="str">
        <f>IF(ISNUMBER(AVERAGEIFS(Observed!V$2:V$10000,Observed!$A$2:$A$10000,$A283,Observed!$C$2:$C$10000,$C283)),AVERAGEIFS(Observed!V$2:V$10000,Observed!$A$2:$A$10000,$A283,Observed!$C$2:$C$10000,$C283),"")</f>
        <v/>
      </c>
      <c r="W283" s="23" t="str">
        <f>IF(ISNUMBER(AVERAGEIFS(Observed!W$2:W$10000,Observed!$A$2:$A$10000,$A283,Observed!$C$2:$C$10000,$C283)),AVERAGEIFS(Observed!W$2:W$10000,Observed!$A$2:$A$10000,$A283,Observed!$C$2:$C$10000,$C283),"")</f>
        <v/>
      </c>
      <c r="X283" s="23" t="str">
        <f>IF(ISNUMBER(AVERAGEIFS(Observed!X$2:X$10000,Observed!$A$2:$A$10000,$A283,Observed!$C$2:$C$10000,$C283)),AVERAGEIFS(Observed!X$2:X$10000,Observed!$A$2:$A$10000,$A283,Observed!$C$2:$C$10000,$C283),"")</f>
        <v/>
      </c>
      <c r="Y283" s="23" t="str">
        <f>IF(ISNUMBER(AVERAGEIFS(Observed!Y$2:Y$10000,Observed!$A$2:$A$10000,$A283,Observed!$C$2:$C$10000,$C283)),AVERAGEIFS(Observed!Y$2:Y$10000,Observed!$A$2:$A$10000,$A283,Observed!$C$2:$C$10000,$C283),"")</f>
        <v/>
      </c>
      <c r="Z283" s="23" t="str">
        <f>IF(ISNUMBER(AVERAGEIFS(Observed!Z$2:Z$10000,Observed!$A$2:$A$10000,$A283,Observed!$C$2:$C$10000,$C283)),AVERAGEIFS(Observed!Z$2:Z$10000,Observed!$A$2:$A$10000,$A283,Observed!$C$2:$C$10000,$C283),"")</f>
        <v/>
      </c>
      <c r="AA283" s="23" t="str">
        <f>IF(ISNUMBER(AVERAGEIFS(Observed!AA$2:AA$10000,Observed!$A$2:$A$10000,$A283,Observed!$C$2:$C$10000,$C283)),AVERAGEIFS(Observed!AA$2:AA$10000,Observed!$A$2:$A$10000,$A283,Observed!$C$2:$C$10000,$C283),"")</f>
        <v/>
      </c>
      <c r="AB283" s="23" t="str">
        <f>IF(ISNUMBER(AVERAGEIFS(Observed!AB$2:AB$10000,Observed!$A$2:$A$10000,$A283,Observed!$C$2:$C$10000,$C283)),AVERAGEIFS(Observed!AB$2:AB$10000,Observed!$A$2:$A$10000,$A283,Observed!$C$2:$C$10000,$C283),"")</f>
        <v/>
      </c>
      <c r="AC283" s="23" t="str">
        <f>IF(ISNUMBER(AVERAGEIFS(Observed!AC$2:AC$10000,Observed!$A$2:$A$10000,$A283,Observed!$C$2:$C$10000,$C283)),AVERAGEIFS(Observed!AC$2:AC$10000,Observed!$A$2:$A$10000,$A283,Observed!$C$2:$C$10000,$C283),"")</f>
        <v/>
      </c>
      <c r="AD283" s="23">
        <f>IF(ISNUMBER(AVERAGEIFS(Observed!AD$2:AD$10000,Observed!$A$2:$A$10000,$A283,Observed!$C$2:$C$10000,$C283)),AVERAGEIFS(Observed!AD$2:AD$10000,Observed!$A$2:$A$10000,$A283,Observed!$C$2:$C$10000,$C283),"")</f>
        <v>16.366666666666667</v>
      </c>
      <c r="AE283" s="24">
        <f>IF(ISNUMBER(AVERAGEIFS(Observed!AE$2:AE$10000,Observed!$A$2:$A$10000,$A283,Observed!$C$2:$C$10000,$C283)),AVERAGEIFS(Observed!AE$2:AE$10000,Observed!$A$2:$A$10000,$A283,Observed!$C$2:$C$10000,$C283),"")</f>
        <v>2.6000000000000006E-2</v>
      </c>
      <c r="AF283" s="24">
        <f>IF(ISNUMBER(AVERAGEIFS(Observed!AF$2:AF$10000,Observed!$A$2:$A$10000,$A283,Observed!$C$2:$C$10000,$C283)),AVERAGEIFS(Observed!AF$2:AF$10000,Observed!$A$2:$A$10000,$A283,Observed!$C$2:$C$10000,$C283),"")</f>
        <v>2.6000000000000006E-2</v>
      </c>
      <c r="AG283" s="23" t="str">
        <f>IF(ISNUMBER(AVERAGEIFS(Observed!AG$2:AG$10000,Observed!$A$2:$A$10000,$A283,Observed!$C$2:$C$10000,$C283)),AVERAGEIFS(Observed!AG$2:AG$10000,Observed!$A$2:$A$10000,$A283,Observed!$C$2:$C$10000,$C283),"")</f>
        <v/>
      </c>
      <c r="AH283" s="23" t="str">
        <f>IF(ISNUMBER(AVERAGEIFS(Observed!AH$2:AH$10000,Observed!$A$2:$A$10000,$A283,Observed!$C$2:$C$10000,$C283)),AVERAGEIFS(Observed!AH$2:AH$10000,Observed!$A$2:$A$10000,$A283,Observed!$C$2:$C$10000,$C283),"")</f>
        <v/>
      </c>
      <c r="AI283" s="22" t="str">
        <f>IF(ISNUMBER(AVERAGEIFS(Observed!AI$2:AI$10000,Observed!$A$2:$A$10000,$A283,Observed!$C$2:$C$10000,$C283)),AVERAGEIFS(Observed!AI$2:AI$10000,Observed!$A$2:$A$10000,$A283,Observed!$C$2:$C$10000,$C283),"")</f>
        <v/>
      </c>
      <c r="AJ283" s="23" t="str">
        <f>IF(ISNUMBER(AVERAGEIFS(Observed!AJ$2:AJ$10000,Observed!$A$2:$A$10000,$A283,Observed!$C$2:$C$10000,$C283)),AVERAGEIFS(Observed!AJ$2:AJ$10000,Observed!$A$2:$A$10000,$A283,Observed!$C$2:$C$10000,$C283),"")</f>
        <v/>
      </c>
      <c r="AK283" s="23" t="str">
        <f>IF(ISNUMBER(AVERAGEIFS(Observed!AK$2:AK$10000,Observed!$A$2:$A$10000,$A283,Observed!$C$2:$C$10000,$C283)),AVERAGEIFS(Observed!AK$2:AK$10000,Observed!$A$2:$A$10000,$A283,Observed!$C$2:$C$10000,$C283),"")</f>
        <v/>
      </c>
      <c r="AL283" s="23" t="str">
        <f>IF(ISNUMBER(AVERAGEIFS(Observed!AL$2:AL$10000,Observed!$A$2:$A$10000,$A283,Observed!$C$2:$C$10000,$C283)),AVERAGEIFS(Observed!AL$2:AL$10000,Observed!$A$2:$A$10000,$A283,Observed!$C$2:$C$10000,$C283),"")</f>
        <v/>
      </c>
      <c r="AM283" s="23" t="str">
        <f>IF(ISNUMBER(AVERAGEIFS(Observed!AM$2:AM$10000,Observed!$A$2:$A$10000,$A283,Observed!$C$2:$C$10000,$C283)),AVERAGEIFS(Observed!AM$2:AM$10000,Observed!$A$2:$A$10000,$A283,Observed!$C$2:$C$10000,$C283),"")</f>
        <v/>
      </c>
      <c r="AN283" s="23" t="str">
        <f>IF(ISNUMBER(AVERAGEIFS(Observed!AN$2:AN$10000,Observed!$A$2:$A$10000,$A283,Observed!$C$2:$C$10000,$C283)),AVERAGEIFS(Observed!AN$2:AN$10000,Observed!$A$2:$A$10000,$A283,Observed!$C$2:$C$10000,$C283),"")</f>
        <v/>
      </c>
      <c r="AO283" s="2">
        <f>COUNTIFS(Observed!$A$2:$A$10000,$A283,Observed!$C$2:$C$10000,$C283)</f>
        <v>3</v>
      </c>
      <c r="AP283" s="2">
        <f t="shared" si="4"/>
        <v>4</v>
      </c>
    </row>
    <row r="284" spans="1:42" x14ac:dyDescent="0.25">
      <c r="A284" t="s">
        <v>34</v>
      </c>
      <c r="B284" t="s">
        <v>30</v>
      </c>
      <c r="C284" s="20">
        <v>42269</v>
      </c>
      <c r="D284">
        <v>1</v>
      </c>
      <c r="E284" t="s">
        <v>56</v>
      </c>
      <c r="G284" s="25" t="s">
        <v>75</v>
      </c>
      <c r="H284" t="s">
        <v>41</v>
      </c>
      <c r="I284">
        <v>6</v>
      </c>
      <c r="J284" s="2" t="s">
        <v>37</v>
      </c>
      <c r="K284" s="22">
        <f>IF(ISNUMBER(AVERAGEIFS(Observed!K$2:K$10000,Observed!$A$2:$A$10000,$A284,Observed!$C$2:$C$10000,$C284)),AVERAGEIFS(Observed!K$2:K$10000,Observed!$A$2:$A$10000,$A284,Observed!$C$2:$C$10000,$C284),"")</f>
        <v>1532.8666666666668</v>
      </c>
      <c r="L284" s="23">
        <f>IF(ISNUMBER(AVERAGEIFS(Observed!L$2:L$10000,Observed!$A$2:$A$10000,$A284,Observed!$C$2:$C$10000,$C284)),AVERAGEIFS(Observed!L$2:L$10000,Observed!$A$2:$A$10000,$A284,Observed!$C$2:$C$10000,$C284),"")</f>
        <v>153.28666666666666</v>
      </c>
      <c r="M284" s="23" t="str">
        <f>IF(ISNUMBER(AVERAGEIFS(Observed!M$2:M$10000,Observed!$A$2:$A$10000,$A284,Observed!$C$2:$C$10000,$C284)),AVERAGEIFS(Observed!M$2:M$10000,Observed!$A$2:$A$10000,$A284,Observed!$C$2:$C$10000,$C284),"")</f>
        <v/>
      </c>
      <c r="N284" s="23" t="str">
        <f>IF(ISNUMBER(AVERAGEIFS(Observed!N$2:N$10000,Observed!$A$2:$A$10000,$A284,Observed!$C$2:$C$10000,$C284)),AVERAGEIFS(Observed!N$2:N$10000,Observed!$A$2:$A$10000,$A284,Observed!$C$2:$C$10000,$C284),"")</f>
        <v/>
      </c>
      <c r="O284" s="23" t="str">
        <f>IF(ISNUMBER(AVERAGEIFS(Observed!O$2:O$10000,Observed!$A$2:$A$10000,$A284,Observed!$C$2:$C$10000,$C284)),AVERAGEIFS(Observed!O$2:O$10000,Observed!$A$2:$A$10000,$A284,Observed!$C$2:$C$10000,$C284),"")</f>
        <v/>
      </c>
      <c r="P284" s="24" t="str">
        <f>IF(ISNUMBER(AVERAGEIFS(Observed!P$2:P$10000,Observed!$A$2:$A$10000,$A284,Observed!$C$2:$C$10000,$C284)),AVERAGEIFS(Observed!P$2:P$10000,Observed!$A$2:$A$10000,$A284,Observed!$C$2:$C$10000,$C284),"")</f>
        <v/>
      </c>
      <c r="Q284" s="24" t="str">
        <f>IF(ISNUMBER(AVERAGEIFS(Observed!Q$2:Q$10000,Observed!$A$2:$A$10000,$A284,Observed!$C$2:$C$10000,$C284)),AVERAGEIFS(Observed!Q$2:Q$10000,Observed!$A$2:$A$10000,$A284,Observed!$C$2:$C$10000,$C284),"")</f>
        <v/>
      </c>
      <c r="R284" s="24" t="str">
        <f>IF(ISNUMBER(AVERAGEIFS(Observed!R$2:R$10000,Observed!$A$2:$A$10000,$A284,Observed!$C$2:$C$10000,$C284)),AVERAGEIFS(Observed!R$2:R$10000,Observed!$A$2:$A$10000,$A284,Observed!$C$2:$C$10000,$C284),"")</f>
        <v/>
      </c>
      <c r="S284" s="22" t="str">
        <f>IF(ISNUMBER(AVERAGEIFS(Observed!S$2:S$10000,Observed!$A$2:$A$10000,$A284,Observed!$C$2:$C$10000,$C284)),AVERAGEIFS(Observed!S$2:S$10000,Observed!$A$2:$A$10000,$A284,Observed!$C$2:$C$10000,$C284),"")</f>
        <v/>
      </c>
      <c r="T284" s="23" t="str">
        <f>IF(ISNUMBER(AVERAGEIFS(Observed!T$2:T$10000,Observed!$A$2:$A$10000,$A284,Observed!$C$2:$C$10000,$C284)),AVERAGEIFS(Observed!T$2:T$10000,Observed!$A$2:$A$10000,$A284,Observed!$C$2:$C$10000,$C284),"")</f>
        <v/>
      </c>
      <c r="U284" s="23" t="str">
        <f>IF(ISNUMBER(AVERAGEIFS(Observed!U$2:U$10000,Observed!$A$2:$A$10000,$A284,Observed!$C$2:$C$10000,$C284)),AVERAGEIFS(Observed!U$2:U$10000,Observed!$A$2:$A$10000,$A284,Observed!$C$2:$C$10000,$C284),"")</f>
        <v/>
      </c>
      <c r="V284" s="23" t="str">
        <f>IF(ISNUMBER(AVERAGEIFS(Observed!V$2:V$10000,Observed!$A$2:$A$10000,$A284,Observed!$C$2:$C$10000,$C284)),AVERAGEIFS(Observed!V$2:V$10000,Observed!$A$2:$A$10000,$A284,Observed!$C$2:$C$10000,$C284),"")</f>
        <v/>
      </c>
      <c r="W284" s="23" t="str">
        <f>IF(ISNUMBER(AVERAGEIFS(Observed!W$2:W$10000,Observed!$A$2:$A$10000,$A284,Observed!$C$2:$C$10000,$C284)),AVERAGEIFS(Observed!W$2:W$10000,Observed!$A$2:$A$10000,$A284,Observed!$C$2:$C$10000,$C284),"")</f>
        <v/>
      </c>
      <c r="X284" s="23" t="str">
        <f>IF(ISNUMBER(AVERAGEIFS(Observed!X$2:X$10000,Observed!$A$2:$A$10000,$A284,Observed!$C$2:$C$10000,$C284)),AVERAGEIFS(Observed!X$2:X$10000,Observed!$A$2:$A$10000,$A284,Observed!$C$2:$C$10000,$C284),"")</f>
        <v/>
      </c>
      <c r="Y284" s="23" t="str">
        <f>IF(ISNUMBER(AVERAGEIFS(Observed!Y$2:Y$10000,Observed!$A$2:$A$10000,$A284,Observed!$C$2:$C$10000,$C284)),AVERAGEIFS(Observed!Y$2:Y$10000,Observed!$A$2:$A$10000,$A284,Observed!$C$2:$C$10000,$C284),"")</f>
        <v/>
      </c>
      <c r="Z284" s="23" t="str">
        <f>IF(ISNUMBER(AVERAGEIFS(Observed!Z$2:Z$10000,Observed!$A$2:$A$10000,$A284,Observed!$C$2:$C$10000,$C284)),AVERAGEIFS(Observed!Z$2:Z$10000,Observed!$A$2:$A$10000,$A284,Observed!$C$2:$C$10000,$C284),"")</f>
        <v/>
      </c>
      <c r="AA284" s="23" t="str">
        <f>IF(ISNUMBER(AVERAGEIFS(Observed!AA$2:AA$10000,Observed!$A$2:$A$10000,$A284,Observed!$C$2:$C$10000,$C284)),AVERAGEIFS(Observed!AA$2:AA$10000,Observed!$A$2:$A$10000,$A284,Observed!$C$2:$C$10000,$C284),"")</f>
        <v/>
      </c>
      <c r="AB284" s="23" t="str">
        <f>IF(ISNUMBER(AVERAGEIFS(Observed!AB$2:AB$10000,Observed!$A$2:$A$10000,$A284,Observed!$C$2:$C$10000,$C284)),AVERAGEIFS(Observed!AB$2:AB$10000,Observed!$A$2:$A$10000,$A284,Observed!$C$2:$C$10000,$C284),"")</f>
        <v/>
      </c>
      <c r="AC284" s="23" t="str">
        <f>IF(ISNUMBER(AVERAGEIFS(Observed!AC$2:AC$10000,Observed!$A$2:$A$10000,$A284,Observed!$C$2:$C$10000,$C284)),AVERAGEIFS(Observed!AC$2:AC$10000,Observed!$A$2:$A$10000,$A284,Observed!$C$2:$C$10000,$C284),"")</f>
        <v/>
      </c>
      <c r="AD284" s="23">
        <f>IF(ISNUMBER(AVERAGEIFS(Observed!AD$2:AD$10000,Observed!$A$2:$A$10000,$A284,Observed!$C$2:$C$10000,$C284)),AVERAGEIFS(Observed!AD$2:AD$10000,Observed!$A$2:$A$10000,$A284,Observed!$C$2:$C$10000,$C284),"")</f>
        <v>34.733333333333334</v>
      </c>
      <c r="AE284" s="24">
        <f>IF(ISNUMBER(AVERAGEIFS(Observed!AE$2:AE$10000,Observed!$A$2:$A$10000,$A284,Observed!$C$2:$C$10000,$C284)),AVERAGEIFS(Observed!AE$2:AE$10000,Observed!$A$2:$A$10000,$A284,Observed!$C$2:$C$10000,$C284),"")</f>
        <v>5.5666666666666663E-2</v>
      </c>
      <c r="AF284" s="24">
        <f>IF(ISNUMBER(AVERAGEIFS(Observed!AF$2:AF$10000,Observed!$A$2:$A$10000,$A284,Observed!$C$2:$C$10000,$C284)),AVERAGEIFS(Observed!AF$2:AF$10000,Observed!$A$2:$A$10000,$A284,Observed!$C$2:$C$10000,$C284),"")</f>
        <v>5.5666666666666663E-2</v>
      </c>
      <c r="AG284" s="23" t="str">
        <f>IF(ISNUMBER(AVERAGEIFS(Observed!AG$2:AG$10000,Observed!$A$2:$A$10000,$A284,Observed!$C$2:$C$10000,$C284)),AVERAGEIFS(Observed!AG$2:AG$10000,Observed!$A$2:$A$10000,$A284,Observed!$C$2:$C$10000,$C284),"")</f>
        <v/>
      </c>
      <c r="AH284" s="23" t="str">
        <f>IF(ISNUMBER(AVERAGEIFS(Observed!AH$2:AH$10000,Observed!$A$2:$A$10000,$A284,Observed!$C$2:$C$10000,$C284)),AVERAGEIFS(Observed!AH$2:AH$10000,Observed!$A$2:$A$10000,$A284,Observed!$C$2:$C$10000,$C284),"")</f>
        <v/>
      </c>
      <c r="AI284" s="22" t="str">
        <f>IF(ISNUMBER(AVERAGEIFS(Observed!AI$2:AI$10000,Observed!$A$2:$A$10000,$A284,Observed!$C$2:$C$10000,$C284)),AVERAGEIFS(Observed!AI$2:AI$10000,Observed!$A$2:$A$10000,$A284,Observed!$C$2:$C$10000,$C284),"")</f>
        <v/>
      </c>
      <c r="AJ284" s="23" t="str">
        <f>IF(ISNUMBER(AVERAGEIFS(Observed!AJ$2:AJ$10000,Observed!$A$2:$A$10000,$A284,Observed!$C$2:$C$10000,$C284)),AVERAGEIFS(Observed!AJ$2:AJ$10000,Observed!$A$2:$A$10000,$A284,Observed!$C$2:$C$10000,$C284),"")</f>
        <v/>
      </c>
      <c r="AK284" s="23" t="str">
        <f>IF(ISNUMBER(AVERAGEIFS(Observed!AK$2:AK$10000,Observed!$A$2:$A$10000,$A284,Observed!$C$2:$C$10000,$C284)),AVERAGEIFS(Observed!AK$2:AK$10000,Observed!$A$2:$A$10000,$A284,Observed!$C$2:$C$10000,$C284),"")</f>
        <v/>
      </c>
      <c r="AL284" s="23" t="str">
        <f>IF(ISNUMBER(AVERAGEIFS(Observed!AL$2:AL$10000,Observed!$A$2:$A$10000,$A284,Observed!$C$2:$C$10000,$C284)),AVERAGEIFS(Observed!AL$2:AL$10000,Observed!$A$2:$A$10000,$A284,Observed!$C$2:$C$10000,$C284),"")</f>
        <v/>
      </c>
      <c r="AM284" s="23" t="str">
        <f>IF(ISNUMBER(AVERAGEIFS(Observed!AM$2:AM$10000,Observed!$A$2:$A$10000,$A284,Observed!$C$2:$C$10000,$C284)),AVERAGEIFS(Observed!AM$2:AM$10000,Observed!$A$2:$A$10000,$A284,Observed!$C$2:$C$10000,$C284),"")</f>
        <v/>
      </c>
      <c r="AN284" s="23" t="str">
        <f>IF(ISNUMBER(AVERAGEIFS(Observed!AN$2:AN$10000,Observed!$A$2:$A$10000,$A284,Observed!$C$2:$C$10000,$C284)),AVERAGEIFS(Observed!AN$2:AN$10000,Observed!$A$2:$A$10000,$A284,Observed!$C$2:$C$10000,$C284),"")</f>
        <v/>
      </c>
      <c r="AO284" s="2">
        <f>COUNTIFS(Observed!$A$2:$A$10000,$A284,Observed!$C$2:$C$10000,$C284)</f>
        <v>3</v>
      </c>
      <c r="AP284" s="2">
        <f t="shared" si="4"/>
        <v>4</v>
      </c>
    </row>
    <row r="285" spans="1:42" x14ac:dyDescent="0.25">
      <c r="A285" t="s">
        <v>33</v>
      </c>
      <c r="B285" t="s">
        <v>30</v>
      </c>
      <c r="C285" s="20">
        <v>42269</v>
      </c>
      <c r="D285">
        <v>1</v>
      </c>
      <c r="E285" t="s">
        <v>58</v>
      </c>
      <c r="G285" s="25" t="s">
        <v>75</v>
      </c>
      <c r="H285" t="s">
        <v>41</v>
      </c>
      <c r="I285">
        <v>6</v>
      </c>
      <c r="J285" s="2" t="s">
        <v>37</v>
      </c>
      <c r="K285" s="22">
        <f>IF(ISNUMBER(AVERAGEIFS(Observed!K$2:K$10000,Observed!$A$2:$A$10000,$A285,Observed!$C$2:$C$10000,$C285)),AVERAGEIFS(Observed!K$2:K$10000,Observed!$A$2:$A$10000,$A285,Observed!$C$2:$C$10000,$C285),"")</f>
        <v>1094.1999999999998</v>
      </c>
      <c r="L285" s="23">
        <f>IF(ISNUMBER(AVERAGEIFS(Observed!L$2:L$10000,Observed!$A$2:$A$10000,$A285,Observed!$C$2:$C$10000,$C285)),AVERAGEIFS(Observed!L$2:L$10000,Observed!$A$2:$A$10000,$A285,Observed!$C$2:$C$10000,$C285),"")</f>
        <v>109.42</v>
      </c>
      <c r="M285" s="23" t="str">
        <f>IF(ISNUMBER(AVERAGEIFS(Observed!M$2:M$10000,Observed!$A$2:$A$10000,$A285,Observed!$C$2:$C$10000,$C285)),AVERAGEIFS(Observed!M$2:M$10000,Observed!$A$2:$A$10000,$A285,Observed!$C$2:$C$10000,$C285),"")</f>
        <v/>
      </c>
      <c r="N285" s="23" t="str">
        <f>IF(ISNUMBER(AVERAGEIFS(Observed!N$2:N$10000,Observed!$A$2:$A$10000,$A285,Observed!$C$2:$C$10000,$C285)),AVERAGEIFS(Observed!N$2:N$10000,Observed!$A$2:$A$10000,$A285,Observed!$C$2:$C$10000,$C285),"")</f>
        <v/>
      </c>
      <c r="O285" s="23" t="str">
        <f>IF(ISNUMBER(AVERAGEIFS(Observed!O$2:O$10000,Observed!$A$2:$A$10000,$A285,Observed!$C$2:$C$10000,$C285)),AVERAGEIFS(Observed!O$2:O$10000,Observed!$A$2:$A$10000,$A285,Observed!$C$2:$C$10000,$C285),"")</f>
        <v/>
      </c>
      <c r="P285" s="24" t="str">
        <f>IF(ISNUMBER(AVERAGEIFS(Observed!P$2:P$10000,Observed!$A$2:$A$10000,$A285,Observed!$C$2:$C$10000,$C285)),AVERAGEIFS(Observed!P$2:P$10000,Observed!$A$2:$A$10000,$A285,Observed!$C$2:$C$10000,$C285),"")</f>
        <v/>
      </c>
      <c r="Q285" s="24" t="str">
        <f>IF(ISNUMBER(AVERAGEIFS(Observed!Q$2:Q$10000,Observed!$A$2:$A$10000,$A285,Observed!$C$2:$C$10000,$C285)),AVERAGEIFS(Observed!Q$2:Q$10000,Observed!$A$2:$A$10000,$A285,Observed!$C$2:$C$10000,$C285),"")</f>
        <v/>
      </c>
      <c r="R285" s="24" t="str">
        <f>IF(ISNUMBER(AVERAGEIFS(Observed!R$2:R$10000,Observed!$A$2:$A$10000,$A285,Observed!$C$2:$C$10000,$C285)),AVERAGEIFS(Observed!R$2:R$10000,Observed!$A$2:$A$10000,$A285,Observed!$C$2:$C$10000,$C285),"")</f>
        <v/>
      </c>
      <c r="S285" s="22" t="str">
        <f>IF(ISNUMBER(AVERAGEIFS(Observed!S$2:S$10000,Observed!$A$2:$A$10000,$A285,Observed!$C$2:$C$10000,$C285)),AVERAGEIFS(Observed!S$2:S$10000,Observed!$A$2:$A$10000,$A285,Observed!$C$2:$C$10000,$C285),"")</f>
        <v/>
      </c>
      <c r="T285" s="23" t="str">
        <f>IF(ISNUMBER(AVERAGEIFS(Observed!T$2:T$10000,Observed!$A$2:$A$10000,$A285,Observed!$C$2:$C$10000,$C285)),AVERAGEIFS(Observed!T$2:T$10000,Observed!$A$2:$A$10000,$A285,Observed!$C$2:$C$10000,$C285),"")</f>
        <v/>
      </c>
      <c r="U285" s="23" t="str">
        <f>IF(ISNUMBER(AVERAGEIFS(Observed!U$2:U$10000,Observed!$A$2:$A$10000,$A285,Observed!$C$2:$C$10000,$C285)),AVERAGEIFS(Observed!U$2:U$10000,Observed!$A$2:$A$10000,$A285,Observed!$C$2:$C$10000,$C285),"")</f>
        <v/>
      </c>
      <c r="V285" s="23" t="str">
        <f>IF(ISNUMBER(AVERAGEIFS(Observed!V$2:V$10000,Observed!$A$2:$A$10000,$A285,Observed!$C$2:$C$10000,$C285)),AVERAGEIFS(Observed!V$2:V$10000,Observed!$A$2:$A$10000,$A285,Observed!$C$2:$C$10000,$C285),"")</f>
        <v/>
      </c>
      <c r="W285" s="23" t="str">
        <f>IF(ISNUMBER(AVERAGEIFS(Observed!W$2:W$10000,Observed!$A$2:$A$10000,$A285,Observed!$C$2:$C$10000,$C285)),AVERAGEIFS(Observed!W$2:W$10000,Observed!$A$2:$A$10000,$A285,Observed!$C$2:$C$10000,$C285),"")</f>
        <v/>
      </c>
      <c r="X285" s="23" t="str">
        <f>IF(ISNUMBER(AVERAGEIFS(Observed!X$2:X$10000,Observed!$A$2:$A$10000,$A285,Observed!$C$2:$C$10000,$C285)),AVERAGEIFS(Observed!X$2:X$10000,Observed!$A$2:$A$10000,$A285,Observed!$C$2:$C$10000,$C285),"")</f>
        <v/>
      </c>
      <c r="Y285" s="23" t="str">
        <f>IF(ISNUMBER(AVERAGEIFS(Observed!Y$2:Y$10000,Observed!$A$2:$A$10000,$A285,Observed!$C$2:$C$10000,$C285)),AVERAGEIFS(Observed!Y$2:Y$10000,Observed!$A$2:$A$10000,$A285,Observed!$C$2:$C$10000,$C285),"")</f>
        <v/>
      </c>
      <c r="Z285" s="23" t="str">
        <f>IF(ISNUMBER(AVERAGEIFS(Observed!Z$2:Z$10000,Observed!$A$2:$A$10000,$A285,Observed!$C$2:$C$10000,$C285)),AVERAGEIFS(Observed!Z$2:Z$10000,Observed!$A$2:$A$10000,$A285,Observed!$C$2:$C$10000,$C285),"")</f>
        <v/>
      </c>
      <c r="AA285" s="23" t="str">
        <f>IF(ISNUMBER(AVERAGEIFS(Observed!AA$2:AA$10000,Observed!$A$2:$A$10000,$A285,Observed!$C$2:$C$10000,$C285)),AVERAGEIFS(Observed!AA$2:AA$10000,Observed!$A$2:$A$10000,$A285,Observed!$C$2:$C$10000,$C285),"")</f>
        <v/>
      </c>
      <c r="AB285" s="23" t="str">
        <f>IF(ISNUMBER(AVERAGEIFS(Observed!AB$2:AB$10000,Observed!$A$2:$A$10000,$A285,Observed!$C$2:$C$10000,$C285)),AVERAGEIFS(Observed!AB$2:AB$10000,Observed!$A$2:$A$10000,$A285,Observed!$C$2:$C$10000,$C285),"")</f>
        <v/>
      </c>
      <c r="AC285" s="23" t="str">
        <f>IF(ISNUMBER(AVERAGEIFS(Observed!AC$2:AC$10000,Observed!$A$2:$A$10000,$A285,Observed!$C$2:$C$10000,$C285)),AVERAGEIFS(Observed!AC$2:AC$10000,Observed!$A$2:$A$10000,$A285,Observed!$C$2:$C$10000,$C285),"")</f>
        <v/>
      </c>
      <c r="AD285" s="23">
        <f>IF(ISNUMBER(AVERAGEIFS(Observed!AD$2:AD$10000,Observed!$A$2:$A$10000,$A285,Observed!$C$2:$C$10000,$C285)),AVERAGEIFS(Observed!AD$2:AD$10000,Observed!$A$2:$A$10000,$A285,Observed!$C$2:$C$10000,$C285),"")</f>
        <v>20.966666666666669</v>
      </c>
      <c r="AE285" s="24">
        <f>IF(ISNUMBER(AVERAGEIFS(Observed!AE$2:AE$10000,Observed!$A$2:$A$10000,$A285,Observed!$C$2:$C$10000,$C285)),AVERAGEIFS(Observed!AE$2:AE$10000,Observed!$A$2:$A$10000,$A285,Observed!$C$2:$C$10000,$C285),"")</f>
        <v>3.3666666666666671E-2</v>
      </c>
      <c r="AF285" s="24">
        <f>IF(ISNUMBER(AVERAGEIFS(Observed!AF$2:AF$10000,Observed!$A$2:$A$10000,$A285,Observed!$C$2:$C$10000,$C285)),AVERAGEIFS(Observed!AF$2:AF$10000,Observed!$A$2:$A$10000,$A285,Observed!$C$2:$C$10000,$C285),"")</f>
        <v>3.3666666666666671E-2</v>
      </c>
      <c r="AG285" s="23" t="str">
        <f>IF(ISNUMBER(AVERAGEIFS(Observed!AG$2:AG$10000,Observed!$A$2:$A$10000,$A285,Observed!$C$2:$C$10000,$C285)),AVERAGEIFS(Observed!AG$2:AG$10000,Observed!$A$2:$A$10000,$A285,Observed!$C$2:$C$10000,$C285),"")</f>
        <v/>
      </c>
      <c r="AH285" s="23" t="str">
        <f>IF(ISNUMBER(AVERAGEIFS(Observed!AH$2:AH$10000,Observed!$A$2:$A$10000,$A285,Observed!$C$2:$C$10000,$C285)),AVERAGEIFS(Observed!AH$2:AH$10000,Observed!$A$2:$A$10000,$A285,Observed!$C$2:$C$10000,$C285),"")</f>
        <v/>
      </c>
      <c r="AI285" s="22" t="str">
        <f>IF(ISNUMBER(AVERAGEIFS(Observed!AI$2:AI$10000,Observed!$A$2:$A$10000,$A285,Observed!$C$2:$C$10000,$C285)),AVERAGEIFS(Observed!AI$2:AI$10000,Observed!$A$2:$A$10000,$A285,Observed!$C$2:$C$10000,$C285),"")</f>
        <v/>
      </c>
      <c r="AJ285" s="23" t="str">
        <f>IF(ISNUMBER(AVERAGEIFS(Observed!AJ$2:AJ$10000,Observed!$A$2:$A$10000,$A285,Observed!$C$2:$C$10000,$C285)),AVERAGEIFS(Observed!AJ$2:AJ$10000,Observed!$A$2:$A$10000,$A285,Observed!$C$2:$C$10000,$C285),"")</f>
        <v/>
      </c>
      <c r="AK285" s="23" t="str">
        <f>IF(ISNUMBER(AVERAGEIFS(Observed!AK$2:AK$10000,Observed!$A$2:$A$10000,$A285,Observed!$C$2:$C$10000,$C285)),AVERAGEIFS(Observed!AK$2:AK$10000,Observed!$A$2:$A$10000,$A285,Observed!$C$2:$C$10000,$C285),"")</f>
        <v/>
      </c>
      <c r="AL285" s="23" t="str">
        <f>IF(ISNUMBER(AVERAGEIFS(Observed!AL$2:AL$10000,Observed!$A$2:$A$10000,$A285,Observed!$C$2:$C$10000,$C285)),AVERAGEIFS(Observed!AL$2:AL$10000,Observed!$A$2:$A$10000,$A285,Observed!$C$2:$C$10000,$C285),"")</f>
        <v/>
      </c>
      <c r="AM285" s="23" t="str">
        <f>IF(ISNUMBER(AVERAGEIFS(Observed!AM$2:AM$10000,Observed!$A$2:$A$10000,$A285,Observed!$C$2:$C$10000,$C285)),AVERAGEIFS(Observed!AM$2:AM$10000,Observed!$A$2:$A$10000,$A285,Observed!$C$2:$C$10000,$C285),"")</f>
        <v/>
      </c>
      <c r="AN285" s="23" t="str">
        <f>IF(ISNUMBER(AVERAGEIFS(Observed!AN$2:AN$10000,Observed!$A$2:$A$10000,$A285,Observed!$C$2:$C$10000,$C285)),AVERAGEIFS(Observed!AN$2:AN$10000,Observed!$A$2:$A$10000,$A285,Observed!$C$2:$C$10000,$C285),"")</f>
        <v/>
      </c>
      <c r="AO285" s="2">
        <f>COUNTIFS(Observed!$A$2:$A$10000,$A285,Observed!$C$2:$C$10000,$C285)</f>
        <v>3</v>
      </c>
      <c r="AP285" s="2">
        <f t="shared" si="4"/>
        <v>4</v>
      </c>
    </row>
    <row r="286" spans="1:42" x14ac:dyDescent="0.25">
      <c r="A286" t="s">
        <v>29</v>
      </c>
      <c r="B286" t="s">
        <v>30</v>
      </c>
      <c r="C286" s="20">
        <v>42269</v>
      </c>
      <c r="D286">
        <v>1</v>
      </c>
      <c r="E286" t="s">
        <v>55</v>
      </c>
      <c r="G286" s="25" t="s">
        <v>75</v>
      </c>
      <c r="H286" t="s">
        <v>41</v>
      </c>
      <c r="I286">
        <v>6</v>
      </c>
      <c r="J286" s="2" t="s">
        <v>37</v>
      </c>
      <c r="K286" s="22">
        <f>IF(ISNUMBER(AVERAGEIFS(Observed!K$2:K$10000,Observed!$A$2:$A$10000,$A286,Observed!$C$2:$C$10000,$C286)),AVERAGEIFS(Observed!K$2:K$10000,Observed!$A$2:$A$10000,$A286,Observed!$C$2:$C$10000,$C286),"")</f>
        <v>1332.3333333333333</v>
      </c>
      <c r="L286" s="23">
        <f>IF(ISNUMBER(AVERAGEIFS(Observed!L$2:L$10000,Observed!$A$2:$A$10000,$A286,Observed!$C$2:$C$10000,$C286)),AVERAGEIFS(Observed!L$2:L$10000,Observed!$A$2:$A$10000,$A286,Observed!$C$2:$C$10000,$C286),"")</f>
        <v>133.23333333333335</v>
      </c>
      <c r="M286" s="23" t="str">
        <f>IF(ISNUMBER(AVERAGEIFS(Observed!M$2:M$10000,Observed!$A$2:$A$10000,$A286,Observed!$C$2:$C$10000,$C286)),AVERAGEIFS(Observed!M$2:M$10000,Observed!$A$2:$A$10000,$A286,Observed!$C$2:$C$10000,$C286),"")</f>
        <v/>
      </c>
      <c r="N286" s="23" t="str">
        <f>IF(ISNUMBER(AVERAGEIFS(Observed!N$2:N$10000,Observed!$A$2:$A$10000,$A286,Observed!$C$2:$C$10000,$C286)),AVERAGEIFS(Observed!N$2:N$10000,Observed!$A$2:$A$10000,$A286,Observed!$C$2:$C$10000,$C286),"")</f>
        <v/>
      </c>
      <c r="O286" s="23" t="str">
        <f>IF(ISNUMBER(AVERAGEIFS(Observed!O$2:O$10000,Observed!$A$2:$A$10000,$A286,Observed!$C$2:$C$10000,$C286)),AVERAGEIFS(Observed!O$2:O$10000,Observed!$A$2:$A$10000,$A286,Observed!$C$2:$C$10000,$C286),"")</f>
        <v/>
      </c>
      <c r="P286" s="24" t="str">
        <f>IF(ISNUMBER(AVERAGEIFS(Observed!P$2:P$10000,Observed!$A$2:$A$10000,$A286,Observed!$C$2:$C$10000,$C286)),AVERAGEIFS(Observed!P$2:P$10000,Observed!$A$2:$A$10000,$A286,Observed!$C$2:$C$10000,$C286),"")</f>
        <v/>
      </c>
      <c r="Q286" s="24" t="str">
        <f>IF(ISNUMBER(AVERAGEIFS(Observed!Q$2:Q$10000,Observed!$A$2:$A$10000,$A286,Observed!$C$2:$C$10000,$C286)),AVERAGEIFS(Observed!Q$2:Q$10000,Observed!$A$2:$A$10000,$A286,Observed!$C$2:$C$10000,$C286),"")</f>
        <v/>
      </c>
      <c r="R286" s="24" t="str">
        <f>IF(ISNUMBER(AVERAGEIFS(Observed!R$2:R$10000,Observed!$A$2:$A$10000,$A286,Observed!$C$2:$C$10000,$C286)),AVERAGEIFS(Observed!R$2:R$10000,Observed!$A$2:$A$10000,$A286,Observed!$C$2:$C$10000,$C286),"")</f>
        <v/>
      </c>
      <c r="S286" s="22" t="str">
        <f>IF(ISNUMBER(AVERAGEIFS(Observed!S$2:S$10000,Observed!$A$2:$A$10000,$A286,Observed!$C$2:$C$10000,$C286)),AVERAGEIFS(Observed!S$2:S$10000,Observed!$A$2:$A$10000,$A286,Observed!$C$2:$C$10000,$C286),"")</f>
        <v/>
      </c>
      <c r="T286" s="23" t="str">
        <f>IF(ISNUMBER(AVERAGEIFS(Observed!T$2:T$10000,Observed!$A$2:$A$10000,$A286,Observed!$C$2:$C$10000,$C286)),AVERAGEIFS(Observed!T$2:T$10000,Observed!$A$2:$A$10000,$A286,Observed!$C$2:$C$10000,$C286),"")</f>
        <v/>
      </c>
      <c r="U286" s="23" t="str">
        <f>IF(ISNUMBER(AVERAGEIFS(Observed!U$2:U$10000,Observed!$A$2:$A$10000,$A286,Observed!$C$2:$C$10000,$C286)),AVERAGEIFS(Observed!U$2:U$10000,Observed!$A$2:$A$10000,$A286,Observed!$C$2:$C$10000,$C286),"")</f>
        <v/>
      </c>
      <c r="V286" s="23" t="str">
        <f>IF(ISNUMBER(AVERAGEIFS(Observed!V$2:V$10000,Observed!$A$2:$A$10000,$A286,Observed!$C$2:$C$10000,$C286)),AVERAGEIFS(Observed!V$2:V$10000,Observed!$A$2:$A$10000,$A286,Observed!$C$2:$C$10000,$C286),"")</f>
        <v/>
      </c>
      <c r="W286" s="23" t="str">
        <f>IF(ISNUMBER(AVERAGEIFS(Observed!W$2:W$10000,Observed!$A$2:$A$10000,$A286,Observed!$C$2:$C$10000,$C286)),AVERAGEIFS(Observed!W$2:W$10000,Observed!$A$2:$A$10000,$A286,Observed!$C$2:$C$10000,$C286),"")</f>
        <v/>
      </c>
      <c r="X286" s="23" t="str">
        <f>IF(ISNUMBER(AVERAGEIFS(Observed!X$2:X$10000,Observed!$A$2:$A$10000,$A286,Observed!$C$2:$C$10000,$C286)),AVERAGEIFS(Observed!X$2:X$10000,Observed!$A$2:$A$10000,$A286,Observed!$C$2:$C$10000,$C286),"")</f>
        <v/>
      </c>
      <c r="Y286" s="23" t="str">
        <f>IF(ISNUMBER(AVERAGEIFS(Observed!Y$2:Y$10000,Observed!$A$2:$A$10000,$A286,Observed!$C$2:$C$10000,$C286)),AVERAGEIFS(Observed!Y$2:Y$10000,Observed!$A$2:$A$10000,$A286,Observed!$C$2:$C$10000,$C286),"")</f>
        <v/>
      </c>
      <c r="Z286" s="23" t="str">
        <f>IF(ISNUMBER(AVERAGEIFS(Observed!Z$2:Z$10000,Observed!$A$2:$A$10000,$A286,Observed!$C$2:$C$10000,$C286)),AVERAGEIFS(Observed!Z$2:Z$10000,Observed!$A$2:$A$10000,$A286,Observed!$C$2:$C$10000,$C286),"")</f>
        <v/>
      </c>
      <c r="AA286" s="23" t="str">
        <f>IF(ISNUMBER(AVERAGEIFS(Observed!AA$2:AA$10000,Observed!$A$2:$A$10000,$A286,Observed!$C$2:$C$10000,$C286)),AVERAGEIFS(Observed!AA$2:AA$10000,Observed!$A$2:$A$10000,$A286,Observed!$C$2:$C$10000,$C286),"")</f>
        <v/>
      </c>
      <c r="AB286" s="23" t="str">
        <f>IF(ISNUMBER(AVERAGEIFS(Observed!AB$2:AB$10000,Observed!$A$2:$A$10000,$A286,Observed!$C$2:$C$10000,$C286)),AVERAGEIFS(Observed!AB$2:AB$10000,Observed!$A$2:$A$10000,$A286,Observed!$C$2:$C$10000,$C286),"")</f>
        <v/>
      </c>
      <c r="AC286" s="23" t="str">
        <f>IF(ISNUMBER(AVERAGEIFS(Observed!AC$2:AC$10000,Observed!$A$2:$A$10000,$A286,Observed!$C$2:$C$10000,$C286)),AVERAGEIFS(Observed!AC$2:AC$10000,Observed!$A$2:$A$10000,$A286,Observed!$C$2:$C$10000,$C286),"")</f>
        <v/>
      </c>
      <c r="AD286" s="23">
        <f>IF(ISNUMBER(AVERAGEIFS(Observed!AD$2:AD$10000,Observed!$A$2:$A$10000,$A286,Observed!$C$2:$C$10000,$C286)),AVERAGEIFS(Observed!AD$2:AD$10000,Observed!$A$2:$A$10000,$A286,Observed!$C$2:$C$10000,$C286),"")</f>
        <v>28</v>
      </c>
      <c r="AE286" s="24">
        <f>IF(ISNUMBER(AVERAGEIFS(Observed!AE$2:AE$10000,Observed!$A$2:$A$10000,$A286,Observed!$C$2:$C$10000,$C286)),AVERAGEIFS(Observed!AE$2:AE$10000,Observed!$A$2:$A$10000,$A286,Observed!$C$2:$C$10000,$C286),"")</f>
        <v>4.4666666666666667E-2</v>
      </c>
      <c r="AF286" s="24">
        <f>IF(ISNUMBER(AVERAGEIFS(Observed!AF$2:AF$10000,Observed!$A$2:$A$10000,$A286,Observed!$C$2:$C$10000,$C286)),AVERAGEIFS(Observed!AF$2:AF$10000,Observed!$A$2:$A$10000,$A286,Observed!$C$2:$C$10000,$C286),"")</f>
        <v>4.4666666666666667E-2</v>
      </c>
      <c r="AG286" s="23" t="str">
        <f>IF(ISNUMBER(AVERAGEIFS(Observed!AG$2:AG$10000,Observed!$A$2:$A$10000,$A286,Observed!$C$2:$C$10000,$C286)),AVERAGEIFS(Observed!AG$2:AG$10000,Observed!$A$2:$A$10000,$A286,Observed!$C$2:$C$10000,$C286),"")</f>
        <v/>
      </c>
      <c r="AH286" s="23" t="str">
        <f>IF(ISNUMBER(AVERAGEIFS(Observed!AH$2:AH$10000,Observed!$A$2:$A$10000,$A286,Observed!$C$2:$C$10000,$C286)),AVERAGEIFS(Observed!AH$2:AH$10000,Observed!$A$2:$A$10000,$A286,Observed!$C$2:$C$10000,$C286),"")</f>
        <v/>
      </c>
      <c r="AI286" s="22" t="str">
        <f>IF(ISNUMBER(AVERAGEIFS(Observed!AI$2:AI$10000,Observed!$A$2:$A$10000,$A286,Observed!$C$2:$C$10000,$C286)),AVERAGEIFS(Observed!AI$2:AI$10000,Observed!$A$2:$A$10000,$A286,Observed!$C$2:$C$10000,$C286),"")</f>
        <v/>
      </c>
      <c r="AJ286" s="23" t="str">
        <f>IF(ISNUMBER(AVERAGEIFS(Observed!AJ$2:AJ$10000,Observed!$A$2:$A$10000,$A286,Observed!$C$2:$C$10000,$C286)),AVERAGEIFS(Observed!AJ$2:AJ$10000,Observed!$A$2:$A$10000,$A286,Observed!$C$2:$C$10000,$C286),"")</f>
        <v/>
      </c>
      <c r="AK286" s="23" t="str">
        <f>IF(ISNUMBER(AVERAGEIFS(Observed!AK$2:AK$10000,Observed!$A$2:$A$10000,$A286,Observed!$C$2:$C$10000,$C286)),AVERAGEIFS(Observed!AK$2:AK$10000,Observed!$A$2:$A$10000,$A286,Observed!$C$2:$C$10000,$C286),"")</f>
        <v/>
      </c>
      <c r="AL286" s="23" t="str">
        <f>IF(ISNUMBER(AVERAGEIFS(Observed!AL$2:AL$10000,Observed!$A$2:$A$10000,$A286,Observed!$C$2:$C$10000,$C286)),AVERAGEIFS(Observed!AL$2:AL$10000,Observed!$A$2:$A$10000,$A286,Observed!$C$2:$C$10000,$C286),"")</f>
        <v/>
      </c>
      <c r="AM286" s="23" t="str">
        <f>IF(ISNUMBER(AVERAGEIFS(Observed!AM$2:AM$10000,Observed!$A$2:$A$10000,$A286,Observed!$C$2:$C$10000,$C286)),AVERAGEIFS(Observed!AM$2:AM$10000,Observed!$A$2:$A$10000,$A286,Observed!$C$2:$C$10000,$C286),"")</f>
        <v/>
      </c>
      <c r="AN286" s="23" t="str">
        <f>IF(ISNUMBER(AVERAGEIFS(Observed!AN$2:AN$10000,Observed!$A$2:$A$10000,$A286,Observed!$C$2:$C$10000,$C286)),AVERAGEIFS(Observed!AN$2:AN$10000,Observed!$A$2:$A$10000,$A286,Observed!$C$2:$C$10000,$C286),"")</f>
        <v/>
      </c>
      <c r="AO286" s="2">
        <f>COUNTIFS(Observed!$A$2:$A$10000,$A286,Observed!$C$2:$C$10000,$C286)</f>
        <v>3</v>
      </c>
      <c r="AP286" s="2">
        <f t="shared" si="4"/>
        <v>4</v>
      </c>
    </row>
    <row r="287" spans="1:42" x14ac:dyDescent="0.25">
      <c r="A287" t="s">
        <v>35</v>
      </c>
      <c r="B287" t="s">
        <v>30</v>
      </c>
      <c r="C287" s="20">
        <v>42269</v>
      </c>
      <c r="D287">
        <v>1</v>
      </c>
      <c r="E287" t="s">
        <v>57</v>
      </c>
      <c r="G287" s="25" t="s">
        <v>75</v>
      </c>
      <c r="H287" t="s">
        <v>41</v>
      </c>
      <c r="I287">
        <v>6</v>
      </c>
      <c r="J287" s="2" t="s">
        <v>37</v>
      </c>
      <c r="K287" s="22">
        <f>IF(ISNUMBER(AVERAGEIFS(Observed!K$2:K$10000,Observed!$A$2:$A$10000,$A287,Observed!$C$2:$C$10000,$C287)),AVERAGEIFS(Observed!K$2:K$10000,Observed!$A$2:$A$10000,$A287,Observed!$C$2:$C$10000,$C287),"")</f>
        <v>1482.7333333333333</v>
      </c>
      <c r="L287" s="23">
        <f>IF(ISNUMBER(AVERAGEIFS(Observed!L$2:L$10000,Observed!$A$2:$A$10000,$A287,Observed!$C$2:$C$10000,$C287)),AVERAGEIFS(Observed!L$2:L$10000,Observed!$A$2:$A$10000,$A287,Observed!$C$2:$C$10000,$C287),"")</f>
        <v>148.27333333333334</v>
      </c>
      <c r="M287" s="23" t="str">
        <f>IF(ISNUMBER(AVERAGEIFS(Observed!M$2:M$10000,Observed!$A$2:$A$10000,$A287,Observed!$C$2:$C$10000,$C287)),AVERAGEIFS(Observed!M$2:M$10000,Observed!$A$2:$A$10000,$A287,Observed!$C$2:$C$10000,$C287),"")</f>
        <v/>
      </c>
      <c r="N287" s="23" t="str">
        <f>IF(ISNUMBER(AVERAGEIFS(Observed!N$2:N$10000,Observed!$A$2:$A$10000,$A287,Observed!$C$2:$C$10000,$C287)),AVERAGEIFS(Observed!N$2:N$10000,Observed!$A$2:$A$10000,$A287,Observed!$C$2:$C$10000,$C287),"")</f>
        <v/>
      </c>
      <c r="O287" s="23" t="str">
        <f>IF(ISNUMBER(AVERAGEIFS(Observed!O$2:O$10000,Observed!$A$2:$A$10000,$A287,Observed!$C$2:$C$10000,$C287)),AVERAGEIFS(Observed!O$2:O$10000,Observed!$A$2:$A$10000,$A287,Observed!$C$2:$C$10000,$C287),"")</f>
        <v/>
      </c>
      <c r="P287" s="24" t="str">
        <f>IF(ISNUMBER(AVERAGEIFS(Observed!P$2:P$10000,Observed!$A$2:$A$10000,$A287,Observed!$C$2:$C$10000,$C287)),AVERAGEIFS(Observed!P$2:P$10000,Observed!$A$2:$A$10000,$A287,Observed!$C$2:$C$10000,$C287),"")</f>
        <v/>
      </c>
      <c r="Q287" s="24" t="str">
        <f>IF(ISNUMBER(AVERAGEIFS(Observed!Q$2:Q$10000,Observed!$A$2:$A$10000,$A287,Observed!$C$2:$C$10000,$C287)),AVERAGEIFS(Observed!Q$2:Q$10000,Observed!$A$2:$A$10000,$A287,Observed!$C$2:$C$10000,$C287),"")</f>
        <v/>
      </c>
      <c r="R287" s="24" t="str">
        <f>IF(ISNUMBER(AVERAGEIFS(Observed!R$2:R$10000,Observed!$A$2:$A$10000,$A287,Observed!$C$2:$C$10000,$C287)),AVERAGEIFS(Observed!R$2:R$10000,Observed!$A$2:$A$10000,$A287,Observed!$C$2:$C$10000,$C287),"")</f>
        <v/>
      </c>
      <c r="S287" s="22" t="str">
        <f>IF(ISNUMBER(AVERAGEIFS(Observed!S$2:S$10000,Observed!$A$2:$A$10000,$A287,Observed!$C$2:$C$10000,$C287)),AVERAGEIFS(Observed!S$2:S$10000,Observed!$A$2:$A$10000,$A287,Observed!$C$2:$C$10000,$C287),"")</f>
        <v/>
      </c>
      <c r="T287" s="23" t="str">
        <f>IF(ISNUMBER(AVERAGEIFS(Observed!T$2:T$10000,Observed!$A$2:$A$10000,$A287,Observed!$C$2:$C$10000,$C287)),AVERAGEIFS(Observed!T$2:T$10000,Observed!$A$2:$A$10000,$A287,Observed!$C$2:$C$10000,$C287),"")</f>
        <v/>
      </c>
      <c r="U287" s="23" t="str">
        <f>IF(ISNUMBER(AVERAGEIFS(Observed!U$2:U$10000,Observed!$A$2:$A$10000,$A287,Observed!$C$2:$C$10000,$C287)),AVERAGEIFS(Observed!U$2:U$10000,Observed!$A$2:$A$10000,$A287,Observed!$C$2:$C$10000,$C287),"")</f>
        <v/>
      </c>
      <c r="V287" s="23" t="str">
        <f>IF(ISNUMBER(AVERAGEIFS(Observed!V$2:V$10000,Observed!$A$2:$A$10000,$A287,Observed!$C$2:$C$10000,$C287)),AVERAGEIFS(Observed!V$2:V$10000,Observed!$A$2:$A$10000,$A287,Observed!$C$2:$C$10000,$C287),"")</f>
        <v/>
      </c>
      <c r="W287" s="23" t="str">
        <f>IF(ISNUMBER(AVERAGEIFS(Observed!W$2:W$10000,Observed!$A$2:$A$10000,$A287,Observed!$C$2:$C$10000,$C287)),AVERAGEIFS(Observed!W$2:W$10000,Observed!$A$2:$A$10000,$A287,Observed!$C$2:$C$10000,$C287),"")</f>
        <v/>
      </c>
      <c r="X287" s="23" t="str">
        <f>IF(ISNUMBER(AVERAGEIFS(Observed!X$2:X$10000,Observed!$A$2:$A$10000,$A287,Observed!$C$2:$C$10000,$C287)),AVERAGEIFS(Observed!X$2:X$10000,Observed!$A$2:$A$10000,$A287,Observed!$C$2:$C$10000,$C287),"")</f>
        <v/>
      </c>
      <c r="Y287" s="23" t="str">
        <f>IF(ISNUMBER(AVERAGEIFS(Observed!Y$2:Y$10000,Observed!$A$2:$A$10000,$A287,Observed!$C$2:$C$10000,$C287)),AVERAGEIFS(Observed!Y$2:Y$10000,Observed!$A$2:$A$10000,$A287,Observed!$C$2:$C$10000,$C287),"")</f>
        <v/>
      </c>
      <c r="Z287" s="23" t="str">
        <f>IF(ISNUMBER(AVERAGEIFS(Observed!Z$2:Z$10000,Observed!$A$2:$A$10000,$A287,Observed!$C$2:$C$10000,$C287)),AVERAGEIFS(Observed!Z$2:Z$10000,Observed!$A$2:$A$10000,$A287,Observed!$C$2:$C$10000,$C287),"")</f>
        <v/>
      </c>
      <c r="AA287" s="23" t="str">
        <f>IF(ISNUMBER(AVERAGEIFS(Observed!AA$2:AA$10000,Observed!$A$2:$A$10000,$A287,Observed!$C$2:$C$10000,$C287)),AVERAGEIFS(Observed!AA$2:AA$10000,Observed!$A$2:$A$10000,$A287,Observed!$C$2:$C$10000,$C287),"")</f>
        <v/>
      </c>
      <c r="AB287" s="23" t="str">
        <f>IF(ISNUMBER(AVERAGEIFS(Observed!AB$2:AB$10000,Observed!$A$2:$A$10000,$A287,Observed!$C$2:$C$10000,$C287)),AVERAGEIFS(Observed!AB$2:AB$10000,Observed!$A$2:$A$10000,$A287,Observed!$C$2:$C$10000,$C287),"")</f>
        <v/>
      </c>
      <c r="AC287" s="23" t="str">
        <f>IF(ISNUMBER(AVERAGEIFS(Observed!AC$2:AC$10000,Observed!$A$2:$A$10000,$A287,Observed!$C$2:$C$10000,$C287)),AVERAGEIFS(Observed!AC$2:AC$10000,Observed!$A$2:$A$10000,$A287,Observed!$C$2:$C$10000,$C287),"")</f>
        <v/>
      </c>
      <c r="AD287" s="23">
        <f>IF(ISNUMBER(AVERAGEIFS(Observed!AD$2:AD$10000,Observed!$A$2:$A$10000,$A287,Observed!$C$2:$C$10000,$C287)),AVERAGEIFS(Observed!AD$2:AD$10000,Observed!$A$2:$A$10000,$A287,Observed!$C$2:$C$10000,$C287),"")</f>
        <v>31.066666666666666</v>
      </c>
      <c r="AE287" s="24">
        <f>IF(ISNUMBER(AVERAGEIFS(Observed!AE$2:AE$10000,Observed!$A$2:$A$10000,$A287,Observed!$C$2:$C$10000,$C287)),AVERAGEIFS(Observed!AE$2:AE$10000,Observed!$A$2:$A$10000,$A287,Observed!$C$2:$C$10000,$C287),"")</f>
        <v>4.9666666666666671E-2</v>
      </c>
      <c r="AF287" s="24">
        <f>IF(ISNUMBER(AVERAGEIFS(Observed!AF$2:AF$10000,Observed!$A$2:$A$10000,$A287,Observed!$C$2:$C$10000,$C287)),AVERAGEIFS(Observed!AF$2:AF$10000,Observed!$A$2:$A$10000,$A287,Observed!$C$2:$C$10000,$C287),"")</f>
        <v>4.9666666666666671E-2</v>
      </c>
      <c r="AG287" s="23" t="str">
        <f>IF(ISNUMBER(AVERAGEIFS(Observed!AG$2:AG$10000,Observed!$A$2:$A$10000,$A287,Observed!$C$2:$C$10000,$C287)),AVERAGEIFS(Observed!AG$2:AG$10000,Observed!$A$2:$A$10000,$A287,Observed!$C$2:$C$10000,$C287),"")</f>
        <v/>
      </c>
      <c r="AH287" s="23" t="str">
        <f>IF(ISNUMBER(AVERAGEIFS(Observed!AH$2:AH$10000,Observed!$A$2:$A$10000,$A287,Observed!$C$2:$C$10000,$C287)),AVERAGEIFS(Observed!AH$2:AH$10000,Observed!$A$2:$A$10000,$A287,Observed!$C$2:$C$10000,$C287),"")</f>
        <v/>
      </c>
      <c r="AI287" s="22" t="str">
        <f>IF(ISNUMBER(AVERAGEIFS(Observed!AI$2:AI$10000,Observed!$A$2:$A$10000,$A287,Observed!$C$2:$C$10000,$C287)),AVERAGEIFS(Observed!AI$2:AI$10000,Observed!$A$2:$A$10000,$A287,Observed!$C$2:$C$10000,$C287),"")</f>
        <v/>
      </c>
      <c r="AJ287" s="23" t="str">
        <f>IF(ISNUMBER(AVERAGEIFS(Observed!AJ$2:AJ$10000,Observed!$A$2:$A$10000,$A287,Observed!$C$2:$C$10000,$C287)),AVERAGEIFS(Observed!AJ$2:AJ$10000,Observed!$A$2:$A$10000,$A287,Observed!$C$2:$C$10000,$C287),"")</f>
        <v/>
      </c>
      <c r="AK287" s="23" t="str">
        <f>IF(ISNUMBER(AVERAGEIFS(Observed!AK$2:AK$10000,Observed!$A$2:$A$10000,$A287,Observed!$C$2:$C$10000,$C287)),AVERAGEIFS(Observed!AK$2:AK$10000,Observed!$A$2:$A$10000,$A287,Observed!$C$2:$C$10000,$C287),"")</f>
        <v/>
      </c>
      <c r="AL287" s="23" t="str">
        <f>IF(ISNUMBER(AVERAGEIFS(Observed!AL$2:AL$10000,Observed!$A$2:$A$10000,$A287,Observed!$C$2:$C$10000,$C287)),AVERAGEIFS(Observed!AL$2:AL$10000,Observed!$A$2:$A$10000,$A287,Observed!$C$2:$C$10000,$C287),"")</f>
        <v/>
      </c>
      <c r="AM287" s="23" t="str">
        <f>IF(ISNUMBER(AVERAGEIFS(Observed!AM$2:AM$10000,Observed!$A$2:$A$10000,$A287,Observed!$C$2:$C$10000,$C287)),AVERAGEIFS(Observed!AM$2:AM$10000,Observed!$A$2:$A$10000,$A287,Observed!$C$2:$C$10000,$C287),"")</f>
        <v/>
      </c>
      <c r="AN287" s="23" t="str">
        <f>IF(ISNUMBER(AVERAGEIFS(Observed!AN$2:AN$10000,Observed!$A$2:$A$10000,$A287,Observed!$C$2:$C$10000,$C287)),AVERAGEIFS(Observed!AN$2:AN$10000,Observed!$A$2:$A$10000,$A287,Observed!$C$2:$C$10000,$C287),"")</f>
        <v/>
      </c>
      <c r="AO287" s="2">
        <f>COUNTIFS(Observed!$A$2:$A$10000,$A287,Observed!$C$2:$C$10000,$C287)</f>
        <v>3</v>
      </c>
      <c r="AP287" s="2">
        <f t="shared" ref="AP287:AP350" si="5">COUNT(L287:AN287)</f>
        <v>4</v>
      </c>
    </row>
    <row r="288" spans="1:42" x14ac:dyDescent="0.25">
      <c r="A288" t="s">
        <v>32</v>
      </c>
      <c r="B288" t="s">
        <v>30</v>
      </c>
      <c r="C288" s="20">
        <v>42269</v>
      </c>
      <c r="D288">
        <v>1</v>
      </c>
      <c r="E288" t="s">
        <v>59</v>
      </c>
      <c r="G288" s="25" t="s">
        <v>75</v>
      </c>
      <c r="H288" t="s">
        <v>41</v>
      </c>
      <c r="I288">
        <v>6</v>
      </c>
      <c r="J288" s="2" t="s">
        <v>37</v>
      </c>
      <c r="K288" s="22">
        <f>IF(ISNUMBER(AVERAGEIFS(Observed!K$2:K$10000,Observed!$A$2:$A$10000,$A288,Observed!$C$2:$C$10000,$C288)),AVERAGEIFS(Observed!K$2:K$10000,Observed!$A$2:$A$10000,$A288,Observed!$C$2:$C$10000,$C288),"")</f>
        <v>1188.2</v>
      </c>
      <c r="L288" s="23">
        <f>IF(ISNUMBER(AVERAGEIFS(Observed!L$2:L$10000,Observed!$A$2:$A$10000,$A288,Observed!$C$2:$C$10000,$C288)),AVERAGEIFS(Observed!L$2:L$10000,Observed!$A$2:$A$10000,$A288,Observed!$C$2:$C$10000,$C288),"")</f>
        <v>118.82</v>
      </c>
      <c r="M288" s="23" t="str">
        <f>IF(ISNUMBER(AVERAGEIFS(Observed!M$2:M$10000,Observed!$A$2:$A$10000,$A288,Observed!$C$2:$C$10000,$C288)),AVERAGEIFS(Observed!M$2:M$10000,Observed!$A$2:$A$10000,$A288,Observed!$C$2:$C$10000,$C288),"")</f>
        <v/>
      </c>
      <c r="N288" s="23" t="str">
        <f>IF(ISNUMBER(AVERAGEIFS(Observed!N$2:N$10000,Observed!$A$2:$A$10000,$A288,Observed!$C$2:$C$10000,$C288)),AVERAGEIFS(Observed!N$2:N$10000,Observed!$A$2:$A$10000,$A288,Observed!$C$2:$C$10000,$C288),"")</f>
        <v/>
      </c>
      <c r="O288" s="23" t="str">
        <f>IF(ISNUMBER(AVERAGEIFS(Observed!O$2:O$10000,Observed!$A$2:$A$10000,$A288,Observed!$C$2:$C$10000,$C288)),AVERAGEIFS(Observed!O$2:O$10000,Observed!$A$2:$A$10000,$A288,Observed!$C$2:$C$10000,$C288),"")</f>
        <v/>
      </c>
      <c r="P288" s="24" t="str">
        <f>IF(ISNUMBER(AVERAGEIFS(Observed!P$2:P$10000,Observed!$A$2:$A$10000,$A288,Observed!$C$2:$C$10000,$C288)),AVERAGEIFS(Observed!P$2:P$10000,Observed!$A$2:$A$10000,$A288,Observed!$C$2:$C$10000,$C288),"")</f>
        <v/>
      </c>
      <c r="Q288" s="24" t="str">
        <f>IF(ISNUMBER(AVERAGEIFS(Observed!Q$2:Q$10000,Observed!$A$2:$A$10000,$A288,Observed!$C$2:$C$10000,$C288)),AVERAGEIFS(Observed!Q$2:Q$10000,Observed!$A$2:$A$10000,$A288,Observed!$C$2:$C$10000,$C288),"")</f>
        <v/>
      </c>
      <c r="R288" s="24" t="str">
        <f>IF(ISNUMBER(AVERAGEIFS(Observed!R$2:R$10000,Observed!$A$2:$A$10000,$A288,Observed!$C$2:$C$10000,$C288)),AVERAGEIFS(Observed!R$2:R$10000,Observed!$A$2:$A$10000,$A288,Observed!$C$2:$C$10000,$C288),"")</f>
        <v/>
      </c>
      <c r="S288" s="22" t="str">
        <f>IF(ISNUMBER(AVERAGEIFS(Observed!S$2:S$10000,Observed!$A$2:$A$10000,$A288,Observed!$C$2:$C$10000,$C288)),AVERAGEIFS(Observed!S$2:S$10000,Observed!$A$2:$A$10000,$A288,Observed!$C$2:$C$10000,$C288),"")</f>
        <v/>
      </c>
      <c r="T288" s="23" t="str">
        <f>IF(ISNUMBER(AVERAGEIFS(Observed!T$2:T$10000,Observed!$A$2:$A$10000,$A288,Observed!$C$2:$C$10000,$C288)),AVERAGEIFS(Observed!T$2:T$10000,Observed!$A$2:$A$10000,$A288,Observed!$C$2:$C$10000,$C288),"")</f>
        <v/>
      </c>
      <c r="U288" s="23" t="str">
        <f>IF(ISNUMBER(AVERAGEIFS(Observed!U$2:U$10000,Observed!$A$2:$A$10000,$A288,Observed!$C$2:$C$10000,$C288)),AVERAGEIFS(Observed!U$2:U$10000,Observed!$A$2:$A$10000,$A288,Observed!$C$2:$C$10000,$C288),"")</f>
        <v/>
      </c>
      <c r="V288" s="23" t="str">
        <f>IF(ISNUMBER(AVERAGEIFS(Observed!V$2:V$10000,Observed!$A$2:$A$10000,$A288,Observed!$C$2:$C$10000,$C288)),AVERAGEIFS(Observed!V$2:V$10000,Observed!$A$2:$A$10000,$A288,Observed!$C$2:$C$10000,$C288),"")</f>
        <v/>
      </c>
      <c r="W288" s="23" t="str">
        <f>IF(ISNUMBER(AVERAGEIFS(Observed!W$2:W$10000,Observed!$A$2:$A$10000,$A288,Observed!$C$2:$C$10000,$C288)),AVERAGEIFS(Observed!W$2:W$10000,Observed!$A$2:$A$10000,$A288,Observed!$C$2:$C$10000,$C288),"")</f>
        <v/>
      </c>
      <c r="X288" s="23" t="str">
        <f>IF(ISNUMBER(AVERAGEIFS(Observed!X$2:X$10000,Observed!$A$2:$A$10000,$A288,Observed!$C$2:$C$10000,$C288)),AVERAGEIFS(Observed!X$2:X$10000,Observed!$A$2:$A$10000,$A288,Observed!$C$2:$C$10000,$C288),"")</f>
        <v/>
      </c>
      <c r="Y288" s="23" t="str">
        <f>IF(ISNUMBER(AVERAGEIFS(Observed!Y$2:Y$10000,Observed!$A$2:$A$10000,$A288,Observed!$C$2:$C$10000,$C288)),AVERAGEIFS(Observed!Y$2:Y$10000,Observed!$A$2:$A$10000,$A288,Observed!$C$2:$C$10000,$C288),"")</f>
        <v/>
      </c>
      <c r="Z288" s="23" t="str">
        <f>IF(ISNUMBER(AVERAGEIFS(Observed!Z$2:Z$10000,Observed!$A$2:$A$10000,$A288,Observed!$C$2:$C$10000,$C288)),AVERAGEIFS(Observed!Z$2:Z$10000,Observed!$A$2:$A$10000,$A288,Observed!$C$2:$C$10000,$C288),"")</f>
        <v/>
      </c>
      <c r="AA288" s="23" t="str">
        <f>IF(ISNUMBER(AVERAGEIFS(Observed!AA$2:AA$10000,Observed!$A$2:$A$10000,$A288,Observed!$C$2:$C$10000,$C288)),AVERAGEIFS(Observed!AA$2:AA$10000,Observed!$A$2:$A$10000,$A288,Observed!$C$2:$C$10000,$C288),"")</f>
        <v/>
      </c>
      <c r="AB288" s="23" t="str">
        <f>IF(ISNUMBER(AVERAGEIFS(Observed!AB$2:AB$10000,Observed!$A$2:$A$10000,$A288,Observed!$C$2:$C$10000,$C288)),AVERAGEIFS(Observed!AB$2:AB$10000,Observed!$A$2:$A$10000,$A288,Observed!$C$2:$C$10000,$C288),"")</f>
        <v/>
      </c>
      <c r="AC288" s="23" t="str">
        <f>IF(ISNUMBER(AVERAGEIFS(Observed!AC$2:AC$10000,Observed!$A$2:$A$10000,$A288,Observed!$C$2:$C$10000,$C288)),AVERAGEIFS(Observed!AC$2:AC$10000,Observed!$A$2:$A$10000,$A288,Observed!$C$2:$C$10000,$C288),"")</f>
        <v/>
      </c>
      <c r="AD288" s="23">
        <f>IF(ISNUMBER(AVERAGEIFS(Observed!AD$2:AD$10000,Observed!$A$2:$A$10000,$A288,Observed!$C$2:$C$10000,$C288)),AVERAGEIFS(Observed!AD$2:AD$10000,Observed!$A$2:$A$10000,$A288,Observed!$C$2:$C$10000,$C288),"")</f>
        <v>22.066666666666666</v>
      </c>
      <c r="AE288" s="24">
        <f>IF(ISNUMBER(AVERAGEIFS(Observed!AE$2:AE$10000,Observed!$A$2:$A$10000,$A288,Observed!$C$2:$C$10000,$C288)),AVERAGEIFS(Observed!AE$2:AE$10000,Observed!$A$2:$A$10000,$A288,Observed!$C$2:$C$10000,$C288),"")</f>
        <v>3.5333333333333335E-2</v>
      </c>
      <c r="AF288" s="24">
        <f>IF(ISNUMBER(AVERAGEIFS(Observed!AF$2:AF$10000,Observed!$A$2:$A$10000,$A288,Observed!$C$2:$C$10000,$C288)),AVERAGEIFS(Observed!AF$2:AF$10000,Observed!$A$2:$A$10000,$A288,Observed!$C$2:$C$10000,$C288),"")</f>
        <v>3.5333333333333335E-2</v>
      </c>
      <c r="AG288" s="23" t="str">
        <f>IF(ISNUMBER(AVERAGEIFS(Observed!AG$2:AG$10000,Observed!$A$2:$A$10000,$A288,Observed!$C$2:$C$10000,$C288)),AVERAGEIFS(Observed!AG$2:AG$10000,Observed!$A$2:$A$10000,$A288,Observed!$C$2:$C$10000,$C288),"")</f>
        <v/>
      </c>
      <c r="AH288" s="23" t="str">
        <f>IF(ISNUMBER(AVERAGEIFS(Observed!AH$2:AH$10000,Observed!$A$2:$A$10000,$A288,Observed!$C$2:$C$10000,$C288)),AVERAGEIFS(Observed!AH$2:AH$10000,Observed!$A$2:$A$10000,$A288,Observed!$C$2:$C$10000,$C288),"")</f>
        <v/>
      </c>
      <c r="AI288" s="22" t="str">
        <f>IF(ISNUMBER(AVERAGEIFS(Observed!AI$2:AI$10000,Observed!$A$2:$A$10000,$A288,Observed!$C$2:$C$10000,$C288)),AVERAGEIFS(Observed!AI$2:AI$10000,Observed!$A$2:$A$10000,$A288,Observed!$C$2:$C$10000,$C288),"")</f>
        <v/>
      </c>
      <c r="AJ288" s="23" t="str">
        <f>IF(ISNUMBER(AVERAGEIFS(Observed!AJ$2:AJ$10000,Observed!$A$2:$A$10000,$A288,Observed!$C$2:$C$10000,$C288)),AVERAGEIFS(Observed!AJ$2:AJ$10000,Observed!$A$2:$A$10000,$A288,Observed!$C$2:$C$10000,$C288),"")</f>
        <v/>
      </c>
      <c r="AK288" s="23" t="str">
        <f>IF(ISNUMBER(AVERAGEIFS(Observed!AK$2:AK$10000,Observed!$A$2:$A$10000,$A288,Observed!$C$2:$C$10000,$C288)),AVERAGEIFS(Observed!AK$2:AK$10000,Observed!$A$2:$A$10000,$A288,Observed!$C$2:$C$10000,$C288),"")</f>
        <v/>
      </c>
      <c r="AL288" s="23" t="str">
        <f>IF(ISNUMBER(AVERAGEIFS(Observed!AL$2:AL$10000,Observed!$A$2:$A$10000,$A288,Observed!$C$2:$C$10000,$C288)),AVERAGEIFS(Observed!AL$2:AL$10000,Observed!$A$2:$A$10000,$A288,Observed!$C$2:$C$10000,$C288),"")</f>
        <v/>
      </c>
      <c r="AM288" s="23" t="str">
        <f>IF(ISNUMBER(AVERAGEIFS(Observed!AM$2:AM$10000,Observed!$A$2:$A$10000,$A288,Observed!$C$2:$C$10000,$C288)),AVERAGEIFS(Observed!AM$2:AM$10000,Observed!$A$2:$A$10000,$A288,Observed!$C$2:$C$10000,$C288),"")</f>
        <v/>
      </c>
      <c r="AN288" s="23" t="str">
        <f>IF(ISNUMBER(AVERAGEIFS(Observed!AN$2:AN$10000,Observed!$A$2:$A$10000,$A288,Observed!$C$2:$C$10000,$C288)),AVERAGEIFS(Observed!AN$2:AN$10000,Observed!$A$2:$A$10000,$A288,Observed!$C$2:$C$10000,$C288),"")</f>
        <v/>
      </c>
      <c r="AO288" s="2">
        <f>COUNTIFS(Observed!$A$2:$A$10000,$A288,Observed!$C$2:$C$10000,$C288)</f>
        <v>3</v>
      </c>
      <c r="AP288" s="2">
        <f t="shared" si="5"/>
        <v>4</v>
      </c>
    </row>
    <row r="289" spans="1:42" x14ac:dyDescent="0.25">
      <c r="A289" t="s">
        <v>31</v>
      </c>
      <c r="B289" t="s">
        <v>30</v>
      </c>
      <c r="C289" s="20">
        <v>42269</v>
      </c>
      <c r="D289">
        <v>1</v>
      </c>
      <c r="E289" t="s">
        <v>54</v>
      </c>
      <c r="G289" s="25" t="s">
        <v>75</v>
      </c>
      <c r="H289" t="s">
        <v>41</v>
      </c>
      <c r="I289">
        <v>6</v>
      </c>
      <c r="J289" s="2" t="s">
        <v>37</v>
      </c>
      <c r="K289" s="22">
        <f>IF(ISNUMBER(AVERAGEIFS(Observed!K$2:K$10000,Observed!$A$2:$A$10000,$A289,Observed!$C$2:$C$10000,$C289)),AVERAGEIFS(Observed!K$2:K$10000,Observed!$A$2:$A$10000,$A289,Observed!$C$2:$C$10000,$C289),"")</f>
        <v>1044.0666666666666</v>
      </c>
      <c r="L289" s="23">
        <f>IF(ISNUMBER(AVERAGEIFS(Observed!L$2:L$10000,Observed!$A$2:$A$10000,$A289,Observed!$C$2:$C$10000,$C289)),AVERAGEIFS(Observed!L$2:L$10000,Observed!$A$2:$A$10000,$A289,Observed!$C$2:$C$10000,$C289),"")</f>
        <v>104.40666666666668</v>
      </c>
      <c r="M289" s="23" t="str">
        <f>IF(ISNUMBER(AVERAGEIFS(Observed!M$2:M$10000,Observed!$A$2:$A$10000,$A289,Observed!$C$2:$C$10000,$C289)),AVERAGEIFS(Observed!M$2:M$10000,Observed!$A$2:$A$10000,$A289,Observed!$C$2:$C$10000,$C289),"")</f>
        <v/>
      </c>
      <c r="N289" s="23" t="str">
        <f>IF(ISNUMBER(AVERAGEIFS(Observed!N$2:N$10000,Observed!$A$2:$A$10000,$A289,Observed!$C$2:$C$10000,$C289)),AVERAGEIFS(Observed!N$2:N$10000,Observed!$A$2:$A$10000,$A289,Observed!$C$2:$C$10000,$C289),"")</f>
        <v/>
      </c>
      <c r="O289" s="23" t="str">
        <f>IF(ISNUMBER(AVERAGEIFS(Observed!O$2:O$10000,Observed!$A$2:$A$10000,$A289,Observed!$C$2:$C$10000,$C289)),AVERAGEIFS(Observed!O$2:O$10000,Observed!$A$2:$A$10000,$A289,Observed!$C$2:$C$10000,$C289),"")</f>
        <v/>
      </c>
      <c r="P289" s="24" t="str">
        <f>IF(ISNUMBER(AVERAGEIFS(Observed!P$2:P$10000,Observed!$A$2:$A$10000,$A289,Observed!$C$2:$C$10000,$C289)),AVERAGEIFS(Observed!P$2:P$10000,Observed!$A$2:$A$10000,$A289,Observed!$C$2:$C$10000,$C289),"")</f>
        <v/>
      </c>
      <c r="Q289" s="24" t="str">
        <f>IF(ISNUMBER(AVERAGEIFS(Observed!Q$2:Q$10000,Observed!$A$2:$A$10000,$A289,Observed!$C$2:$C$10000,$C289)),AVERAGEIFS(Observed!Q$2:Q$10000,Observed!$A$2:$A$10000,$A289,Observed!$C$2:$C$10000,$C289),"")</f>
        <v/>
      </c>
      <c r="R289" s="24" t="str">
        <f>IF(ISNUMBER(AVERAGEIFS(Observed!R$2:R$10000,Observed!$A$2:$A$10000,$A289,Observed!$C$2:$C$10000,$C289)),AVERAGEIFS(Observed!R$2:R$10000,Observed!$A$2:$A$10000,$A289,Observed!$C$2:$C$10000,$C289),"")</f>
        <v/>
      </c>
      <c r="S289" s="22" t="str">
        <f>IF(ISNUMBER(AVERAGEIFS(Observed!S$2:S$10000,Observed!$A$2:$A$10000,$A289,Observed!$C$2:$C$10000,$C289)),AVERAGEIFS(Observed!S$2:S$10000,Observed!$A$2:$A$10000,$A289,Observed!$C$2:$C$10000,$C289),"")</f>
        <v/>
      </c>
      <c r="T289" s="23" t="str">
        <f>IF(ISNUMBER(AVERAGEIFS(Observed!T$2:T$10000,Observed!$A$2:$A$10000,$A289,Observed!$C$2:$C$10000,$C289)),AVERAGEIFS(Observed!T$2:T$10000,Observed!$A$2:$A$10000,$A289,Observed!$C$2:$C$10000,$C289),"")</f>
        <v/>
      </c>
      <c r="U289" s="23" t="str">
        <f>IF(ISNUMBER(AVERAGEIFS(Observed!U$2:U$10000,Observed!$A$2:$A$10000,$A289,Observed!$C$2:$C$10000,$C289)),AVERAGEIFS(Observed!U$2:U$10000,Observed!$A$2:$A$10000,$A289,Observed!$C$2:$C$10000,$C289),"")</f>
        <v/>
      </c>
      <c r="V289" s="23" t="str">
        <f>IF(ISNUMBER(AVERAGEIFS(Observed!V$2:V$10000,Observed!$A$2:$A$10000,$A289,Observed!$C$2:$C$10000,$C289)),AVERAGEIFS(Observed!V$2:V$10000,Observed!$A$2:$A$10000,$A289,Observed!$C$2:$C$10000,$C289),"")</f>
        <v/>
      </c>
      <c r="W289" s="23" t="str">
        <f>IF(ISNUMBER(AVERAGEIFS(Observed!W$2:W$10000,Observed!$A$2:$A$10000,$A289,Observed!$C$2:$C$10000,$C289)),AVERAGEIFS(Observed!W$2:W$10000,Observed!$A$2:$A$10000,$A289,Observed!$C$2:$C$10000,$C289),"")</f>
        <v/>
      </c>
      <c r="X289" s="23" t="str">
        <f>IF(ISNUMBER(AVERAGEIFS(Observed!X$2:X$10000,Observed!$A$2:$A$10000,$A289,Observed!$C$2:$C$10000,$C289)),AVERAGEIFS(Observed!X$2:X$10000,Observed!$A$2:$A$10000,$A289,Observed!$C$2:$C$10000,$C289),"")</f>
        <v/>
      </c>
      <c r="Y289" s="23" t="str">
        <f>IF(ISNUMBER(AVERAGEIFS(Observed!Y$2:Y$10000,Observed!$A$2:$A$10000,$A289,Observed!$C$2:$C$10000,$C289)),AVERAGEIFS(Observed!Y$2:Y$10000,Observed!$A$2:$A$10000,$A289,Observed!$C$2:$C$10000,$C289),"")</f>
        <v/>
      </c>
      <c r="Z289" s="23" t="str">
        <f>IF(ISNUMBER(AVERAGEIFS(Observed!Z$2:Z$10000,Observed!$A$2:$A$10000,$A289,Observed!$C$2:$C$10000,$C289)),AVERAGEIFS(Observed!Z$2:Z$10000,Observed!$A$2:$A$10000,$A289,Observed!$C$2:$C$10000,$C289),"")</f>
        <v/>
      </c>
      <c r="AA289" s="23" t="str">
        <f>IF(ISNUMBER(AVERAGEIFS(Observed!AA$2:AA$10000,Observed!$A$2:$A$10000,$A289,Observed!$C$2:$C$10000,$C289)),AVERAGEIFS(Observed!AA$2:AA$10000,Observed!$A$2:$A$10000,$A289,Observed!$C$2:$C$10000,$C289),"")</f>
        <v/>
      </c>
      <c r="AB289" s="23" t="str">
        <f>IF(ISNUMBER(AVERAGEIFS(Observed!AB$2:AB$10000,Observed!$A$2:$A$10000,$A289,Observed!$C$2:$C$10000,$C289)),AVERAGEIFS(Observed!AB$2:AB$10000,Observed!$A$2:$A$10000,$A289,Observed!$C$2:$C$10000,$C289),"")</f>
        <v/>
      </c>
      <c r="AC289" s="23" t="str">
        <f>IF(ISNUMBER(AVERAGEIFS(Observed!AC$2:AC$10000,Observed!$A$2:$A$10000,$A289,Observed!$C$2:$C$10000,$C289)),AVERAGEIFS(Observed!AC$2:AC$10000,Observed!$A$2:$A$10000,$A289,Observed!$C$2:$C$10000,$C289),"")</f>
        <v/>
      </c>
      <c r="AD289" s="23">
        <f>IF(ISNUMBER(AVERAGEIFS(Observed!AD$2:AD$10000,Observed!$A$2:$A$10000,$A289,Observed!$C$2:$C$10000,$C289)),AVERAGEIFS(Observed!AD$2:AD$10000,Observed!$A$2:$A$10000,$A289,Observed!$C$2:$C$10000,$C289),"")</f>
        <v>19.733333333333331</v>
      </c>
      <c r="AE289" s="24">
        <f>IF(ISNUMBER(AVERAGEIFS(Observed!AE$2:AE$10000,Observed!$A$2:$A$10000,$A289,Observed!$C$2:$C$10000,$C289)),AVERAGEIFS(Observed!AE$2:AE$10000,Observed!$A$2:$A$10000,$A289,Observed!$C$2:$C$10000,$C289),"")</f>
        <v>3.1666666666666669E-2</v>
      </c>
      <c r="AF289" s="24">
        <f>IF(ISNUMBER(AVERAGEIFS(Observed!AF$2:AF$10000,Observed!$A$2:$A$10000,$A289,Observed!$C$2:$C$10000,$C289)),AVERAGEIFS(Observed!AF$2:AF$10000,Observed!$A$2:$A$10000,$A289,Observed!$C$2:$C$10000,$C289),"")</f>
        <v>3.1666666666666669E-2</v>
      </c>
      <c r="AG289" s="23" t="str">
        <f>IF(ISNUMBER(AVERAGEIFS(Observed!AG$2:AG$10000,Observed!$A$2:$A$10000,$A289,Observed!$C$2:$C$10000,$C289)),AVERAGEIFS(Observed!AG$2:AG$10000,Observed!$A$2:$A$10000,$A289,Observed!$C$2:$C$10000,$C289),"")</f>
        <v/>
      </c>
      <c r="AH289" s="23" t="str">
        <f>IF(ISNUMBER(AVERAGEIFS(Observed!AH$2:AH$10000,Observed!$A$2:$A$10000,$A289,Observed!$C$2:$C$10000,$C289)),AVERAGEIFS(Observed!AH$2:AH$10000,Observed!$A$2:$A$10000,$A289,Observed!$C$2:$C$10000,$C289),"")</f>
        <v/>
      </c>
      <c r="AI289" s="22" t="str">
        <f>IF(ISNUMBER(AVERAGEIFS(Observed!AI$2:AI$10000,Observed!$A$2:$A$10000,$A289,Observed!$C$2:$C$10000,$C289)),AVERAGEIFS(Observed!AI$2:AI$10000,Observed!$A$2:$A$10000,$A289,Observed!$C$2:$C$10000,$C289),"")</f>
        <v/>
      </c>
      <c r="AJ289" s="23" t="str">
        <f>IF(ISNUMBER(AVERAGEIFS(Observed!AJ$2:AJ$10000,Observed!$A$2:$A$10000,$A289,Observed!$C$2:$C$10000,$C289)),AVERAGEIFS(Observed!AJ$2:AJ$10000,Observed!$A$2:$A$10000,$A289,Observed!$C$2:$C$10000,$C289),"")</f>
        <v/>
      </c>
      <c r="AK289" s="23" t="str">
        <f>IF(ISNUMBER(AVERAGEIFS(Observed!AK$2:AK$10000,Observed!$A$2:$A$10000,$A289,Observed!$C$2:$C$10000,$C289)),AVERAGEIFS(Observed!AK$2:AK$10000,Observed!$A$2:$A$10000,$A289,Observed!$C$2:$C$10000,$C289),"")</f>
        <v/>
      </c>
      <c r="AL289" s="23" t="str">
        <f>IF(ISNUMBER(AVERAGEIFS(Observed!AL$2:AL$10000,Observed!$A$2:$A$10000,$A289,Observed!$C$2:$C$10000,$C289)),AVERAGEIFS(Observed!AL$2:AL$10000,Observed!$A$2:$A$10000,$A289,Observed!$C$2:$C$10000,$C289),"")</f>
        <v/>
      </c>
      <c r="AM289" s="23" t="str">
        <f>IF(ISNUMBER(AVERAGEIFS(Observed!AM$2:AM$10000,Observed!$A$2:$A$10000,$A289,Observed!$C$2:$C$10000,$C289)),AVERAGEIFS(Observed!AM$2:AM$10000,Observed!$A$2:$A$10000,$A289,Observed!$C$2:$C$10000,$C289),"")</f>
        <v/>
      </c>
      <c r="AN289" s="23" t="str">
        <f>IF(ISNUMBER(AVERAGEIFS(Observed!AN$2:AN$10000,Observed!$A$2:$A$10000,$A289,Observed!$C$2:$C$10000,$C289)),AVERAGEIFS(Observed!AN$2:AN$10000,Observed!$A$2:$A$10000,$A289,Observed!$C$2:$C$10000,$C289),"")</f>
        <v/>
      </c>
      <c r="AO289" s="2">
        <f>COUNTIFS(Observed!$A$2:$A$10000,$A289,Observed!$C$2:$C$10000,$C289)</f>
        <v>3</v>
      </c>
      <c r="AP289" s="2">
        <f t="shared" si="5"/>
        <v>4</v>
      </c>
    </row>
    <row r="290" spans="1:42" x14ac:dyDescent="0.25">
      <c r="A290" t="s">
        <v>34</v>
      </c>
      <c r="B290" t="s">
        <v>30</v>
      </c>
      <c r="C290" s="20">
        <v>42278</v>
      </c>
      <c r="D290">
        <v>1</v>
      </c>
      <c r="E290" t="s">
        <v>56</v>
      </c>
      <c r="G290" s="25" t="s">
        <v>75</v>
      </c>
      <c r="H290" t="s">
        <v>41</v>
      </c>
      <c r="I290">
        <v>6</v>
      </c>
      <c r="J290" s="2" t="s">
        <v>38</v>
      </c>
      <c r="K290" s="22">
        <f>IF(ISNUMBER(AVERAGEIFS(Observed!K$2:K$10000,Observed!$A$2:$A$10000,$A290,Observed!$C$2:$C$10000,$C290)),AVERAGEIFS(Observed!K$2:K$10000,Observed!$A$2:$A$10000,$A290,Observed!$C$2:$C$10000,$C290),"")</f>
        <v>2366.3333333333335</v>
      </c>
      <c r="L290" s="23">
        <f>IF(ISNUMBER(AVERAGEIFS(Observed!L$2:L$10000,Observed!$A$2:$A$10000,$A290,Observed!$C$2:$C$10000,$C290)),AVERAGEIFS(Observed!L$2:L$10000,Observed!$A$2:$A$10000,$A290,Observed!$C$2:$C$10000,$C290),"")</f>
        <v>236.63333333333333</v>
      </c>
      <c r="M290" s="23" t="str">
        <f>IF(ISNUMBER(AVERAGEIFS(Observed!M$2:M$10000,Observed!$A$2:$A$10000,$A290,Observed!$C$2:$C$10000,$C290)),AVERAGEIFS(Observed!M$2:M$10000,Observed!$A$2:$A$10000,$A290,Observed!$C$2:$C$10000,$C290),"")</f>
        <v/>
      </c>
      <c r="N290" s="23" t="str">
        <f>IF(ISNUMBER(AVERAGEIFS(Observed!N$2:N$10000,Observed!$A$2:$A$10000,$A290,Observed!$C$2:$C$10000,$C290)),AVERAGEIFS(Observed!N$2:N$10000,Observed!$A$2:$A$10000,$A290,Observed!$C$2:$C$10000,$C290),"")</f>
        <v/>
      </c>
      <c r="O290" s="23" t="str">
        <f>IF(ISNUMBER(AVERAGEIFS(Observed!O$2:O$10000,Observed!$A$2:$A$10000,$A290,Observed!$C$2:$C$10000,$C290)),AVERAGEIFS(Observed!O$2:O$10000,Observed!$A$2:$A$10000,$A290,Observed!$C$2:$C$10000,$C290),"")</f>
        <v/>
      </c>
      <c r="P290" s="24" t="str">
        <f>IF(ISNUMBER(AVERAGEIFS(Observed!P$2:P$10000,Observed!$A$2:$A$10000,$A290,Observed!$C$2:$C$10000,$C290)),AVERAGEIFS(Observed!P$2:P$10000,Observed!$A$2:$A$10000,$A290,Observed!$C$2:$C$10000,$C290),"")</f>
        <v/>
      </c>
      <c r="Q290" s="24" t="str">
        <f>IF(ISNUMBER(AVERAGEIFS(Observed!Q$2:Q$10000,Observed!$A$2:$A$10000,$A290,Observed!$C$2:$C$10000,$C290)),AVERAGEIFS(Observed!Q$2:Q$10000,Observed!$A$2:$A$10000,$A290,Observed!$C$2:$C$10000,$C290),"")</f>
        <v/>
      </c>
      <c r="R290" s="24" t="str">
        <f>IF(ISNUMBER(AVERAGEIFS(Observed!R$2:R$10000,Observed!$A$2:$A$10000,$A290,Observed!$C$2:$C$10000,$C290)),AVERAGEIFS(Observed!R$2:R$10000,Observed!$A$2:$A$10000,$A290,Observed!$C$2:$C$10000,$C290),"")</f>
        <v/>
      </c>
      <c r="S290" s="22" t="str">
        <f>IF(ISNUMBER(AVERAGEIFS(Observed!S$2:S$10000,Observed!$A$2:$A$10000,$A290,Observed!$C$2:$C$10000,$C290)),AVERAGEIFS(Observed!S$2:S$10000,Observed!$A$2:$A$10000,$A290,Observed!$C$2:$C$10000,$C290),"")</f>
        <v/>
      </c>
      <c r="T290" s="23" t="str">
        <f>IF(ISNUMBER(AVERAGEIFS(Observed!T$2:T$10000,Observed!$A$2:$A$10000,$A290,Observed!$C$2:$C$10000,$C290)),AVERAGEIFS(Observed!T$2:T$10000,Observed!$A$2:$A$10000,$A290,Observed!$C$2:$C$10000,$C290),"")</f>
        <v/>
      </c>
      <c r="U290" s="23" t="str">
        <f>IF(ISNUMBER(AVERAGEIFS(Observed!U$2:U$10000,Observed!$A$2:$A$10000,$A290,Observed!$C$2:$C$10000,$C290)),AVERAGEIFS(Observed!U$2:U$10000,Observed!$A$2:$A$10000,$A290,Observed!$C$2:$C$10000,$C290),"")</f>
        <v/>
      </c>
      <c r="V290" s="23" t="str">
        <f>IF(ISNUMBER(AVERAGEIFS(Observed!V$2:V$10000,Observed!$A$2:$A$10000,$A290,Observed!$C$2:$C$10000,$C290)),AVERAGEIFS(Observed!V$2:V$10000,Observed!$A$2:$A$10000,$A290,Observed!$C$2:$C$10000,$C290),"")</f>
        <v/>
      </c>
      <c r="W290" s="23" t="str">
        <f>IF(ISNUMBER(AVERAGEIFS(Observed!W$2:W$10000,Observed!$A$2:$A$10000,$A290,Observed!$C$2:$C$10000,$C290)),AVERAGEIFS(Observed!W$2:W$10000,Observed!$A$2:$A$10000,$A290,Observed!$C$2:$C$10000,$C290),"")</f>
        <v/>
      </c>
      <c r="X290" s="23" t="str">
        <f>IF(ISNUMBER(AVERAGEIFS(Observed!X$2:X$10000,Observed!$A$2:$A$10000,$A290,Observed!$C$2:$C$10000,$C290)),AVERAGEIFS(Observed!X$2:X$10000,Observed!$A$2:$A$10000,$A290,Observed!$C$2:$C$10000,$C290),"")</f>
        <v/>
      </c>
      <c r="Y290" s="23" t="str">
        <f>IF(ISNUMBER(AVERAGEIFS(Observed!Y$2:Y$10000,Observed!$A$2:$A$10000,$A290,Observed!$C$2:$C$10000,$C290)),AVERAGEIFS(Observed!Y$2:Y$10000,Observed!$A$2:$A$10000,$A290,Observed!$C$2:$C$10000,$C290),"")</f>
        <v/>
      </c>
      <c r="Z290" s="23" t="str">
        <f>IF(ISNUMBER(AVERAGEIFS(Observed!Z$2:Z$10000,Observed!$A$2:$A$10000,$A290,Observed!$C$2:$C$10000,$C290)),AVERAGEIFS(Observed!Z$2:Z$10000,Observed!$A$2:$A$10000,$A290,Observed!$C$2:$C$10000,$C290),"")</f>
        <v/>
      </c>
      <c r="AA290" s="23" t="str">
        <f>IF(ISNUMBER(AVERAGEIFS(Observed!AA$2:AA$10000,Observed!$A$2:$A$10000,$A290,Observed!$C$2:$C$10000,$C290)),AVERAGEIFS(Observed!AA$2:AA$10000,Observed!$A$2:$A$10000,$A290,Observed!$C$2:$C$10000,$C290),"")</f>
        <v/>
      </c>
      <c r="AB290" s="23" t="str">
        <f>IF(ISNUMBER(AVERAGEIFS(Observed!AB$2:AB$10000,Observed!$A$2:$A$10000,$A290,Observed!$C$2:$C$10000,$C290)),AVERAGEIFS(Observed!AB$2:AB$10000,Observed!$A$2:$A$10000,$A290,Observed!$C$2:$C$10000,$C290),"")</f>
        <v/>
      </c>
      <c r="AC290" s="23" t="str">
        <f>IF(ISNUMBER(AVERAGEIFS(Observed!AC$2:AC$10000,Observed!$A$2:$A$10000,$A290,Observed!$C$2:$C$10000,$C290)),AVERAGEIFS(Observed!AC$2:AC$10000,Observed!$A$2:$A$10000,$A290,Observed!$C$2:$C$10000,$C290),"")</f>
        <v/>
      </c>
      <c r="AD290" s="23">
        <f>IF(ISNUMBER(AVERAGEIFS(Observed!AD$2:AD$10000,Observed!$A$2:$A$10000,$A290,Observed!$C$2:$C$10000,$C290)),AVERAGEIFS(Observed!AD$2:AD$10000,Observed!$A$2:$A$10000,$A290,Observed!$C$2:$C$10000,$C290),"")</f>
        <v>24.5</v>
      </c>
      <c r="AE290" s="24">
        <f>IF(ISNUMBER(AVERAGEIFS(Observed!AE$2:AE$10000,Observed!$A$2:$A$10000,$A290,Observed!$C$2:$C$10000,$C290)),AVERAGEIFS(Observed!AE$2:AE$10000,Observed!$A$2:$A$10000,$A290,Observed!$C$2:$C$10000,$C290),"")</f>
        <v>3.9333333333333331E-2</v>
      </c>
      <c r="AF290" s="24">
        <f>IF(ISNUMBER(AVERAGEIFS(Observed!AF$2:AF$10000,Observed!$A$2:$A$10000,$A290,Observed!$C$2:$C$10000,$C290)),AVERAGEIFS(Observed!AF$2:AF$10000,Observed!$A$2:$A$10000,$A290,Observed!$C$2:$C$10000,$C290),"")</f>
        <v>3.9333333333333331E-2</v>
      </c>
      <c r="AG290" s="23" t="str">
        <f>IF(ISNUMBER(AVERAGEIFS(Observed!AG$2:AG$10000,Observed!$A$2:$A$10000,$A290,Observed!$C$2:$C$10000,$C290)),AVERAGEIFS(Observed!AG$2:AG$10000,Observed!$A$2:$A$10000,$A290,Observed!$C$2:$C$10000,$C290),"")</f>
        <v/>
      </c>
      <c r="AH290" s="23" t="str">
        <f>IF(ISNUMBER(AVERAGEIFS(Observed!AH$2:AH$10000,Observed!$A$2:$A$10000,$A290,Observed!$C$2:$C$10000,$C290)),AVERAGEIFS(Observed!AH$2:AH$10000,Observed!$A$2:$A$10000,$A290,Observed!$C$2:$C$10000,$C290),"")</f>
        <v/>
      </c>
      <c r="AI290" s="22" t="str">
        <f>IF(ISNUMBER(AVERAGEIFS(Observed!AI$2:AI$10000,Observed!$A$2:$A$10000,$A290,Observed!$C$2:$C$10000,$C290)),AVERAGEIFS(Observed!AI$2:AI$10000,Observed!$A$2:$A$10000,$A290,Observed!$C$2:$C$10000,$C290),"")</f>
        <v/>
      </c>
      <c r="AJ290" s="23" t="str">
        <f>IF(ISNUMBER(AVERAGEIFS(Observed!AJ$2:AJ$10000,Observed!$A$2:$A$10000,$A290,Observed!$C$2:$C$10000,$C290)),AVERAGEIFS(Observed!AJ$2:AJ$10000,Observed!$A$2:$A$10000,$A290,Observed!$C$2:$C$10000,$C290),"")</f>
        <v/>
      </c>
      <c r="AK290" s="23" t="str">
        <f>IF(ISNUMBER(AVERAGEIFS(Observed!AK$2:AK$10000,Observed!$A$2:$A$10000,$A290,Observed!$C$2:$C$10000,$C290)),AVERAGEIFS(Observed!AK$2:AK$10000,Observed!$A$2:$A$10000,$A290,Observed!$C$2:$C$10000,$C290),"")</f>
        <v/>
      </c>
      <c r="AL290" s="23" t="str">
        <f>IF(ISNUMBER(AVERAGEIFS(Observed!AL$2:AL$10000,Observed!$A$2:$A$10000,$A290,Observed!$C$2:$C$10000,$C290)),AVERAGEIFS(Observed!AL$2:AL$10000,Observed!$A$2:$A$10000,$A290,Observed!$C$2:$C$10000,$C290),"")</f>
        <v/>
      </c>
      <c r="AM290" s="23" t="str">
        <f>IF(ISNUMBER(AVERAGEIFS(Observed!AM$2:AM$10000,Observed!$A$2:$A$10000,$A290,Observed!$C$2:$C$10000,$C290)),AVERAGEIFS(Observed!AM$2:AM$10000,Observed!$A$2:$A$10000,$A290,Observed!$C$2:$C$10000,$C290),"")</f>
        <v/>
      </c>
      <c r="AN290" s="23" t="str">
        <f>IF(ISNUMBER(AVERAGEIFS(Observed!AN$2:AN$10000,Observed!$A$2:$A$10000,$A290,Observed!$C$2:$C$10000,$C290)),AVERAGEIFS(Observed!AN$2:AN$10000,Observed!$A$2:$A$10000,$A290,Observed!$C$2:$C$10000,$C290),"")</f>
        <v/>
      </c>
      <c r="AO290" s="2">
        <f>COUNTIFS(Observed!$A$2:$A$10000,$A290,Observed!$C$2:$C$10000,$C290)</f>
        <v>3</v>
      </c>
      <c r="AP290" s="2">
        <f t="shared" si="5"/>
        <v>4</v>
      </c>
    </row>
    <row r="291" spans="1:42" x14ac:dyDescent="0.25">
      <c r="A291" t="s">
        <v>33</v>
      </c>
      <c r="B291" t="s">
        <v>30</v>
      </c>
      <c r="C291" s="20">
        <v>42278</v>
      </c>
      <c r="D291">
        <v>1</v>
      </c>
      <c r="E291" t="s">
        <v>58</v>
      </c>
      <c r="G291" s="25" t="s">
        <v>75</v>
      </c>
      <c r="H291" t="s">
        <v>41</v>
      </c>
      <c r="I291">
        <v>6</v>
      </c>
      <c r="J291" s="2" t="s">
        <v>38</v>
      </c>
      <c r="K291" s="22">
        <f>IF(ISNUMBER(AVERAGEIFS(Observed!K$2:K$10000,Observed!$A$2:$A$10000,$A291,Observed!$C$2:$C$10000,$C291)),AVERAGEIFS(Observed!K$2:K$10000,Observed!$A$2:$A$10000,$A291,Observed!$C$2:$C$10000,$C291),"")</f>
        <v>1156.8666666666666</v>
      </c>
      <c r="L291" s="23">
        <f>IF(ISNUMBER(AVERAGEIFS(Observed!L$2:L$10000,Observed!$A$2:$A$10000,$A291,Observed!$C$2:$C$10000,$C291)),AVERAGEIFS(Observed!L$2:L$10000,Observed!$A$2:$A$10000,$A291,Observed!$C$2:$C$10000,$C291),"")</f>
        <v>115.68666666666667</v>
      </c>
      <c r="M291" s="23" t="str">
        <f>IF(ISNUMBER(AVERAGEIFS(Observed!M$2:M$10000,Observed!$A$2:$A$10000,$A291,Observed!$C$2:$C$10000,$C291)),AVERAGEIFS(Observed!M$2:M$10000,Observed!$A$2:$A$10000,$A291,Observed!$C$2:$C$10000,$C291),"")</f>
        <v/>
      </c>
      <c r="N291" s="23" t="str">
        <f>IF(ISNUMBER(AVERAGEIFS(Observed!N$2:N$10000,Observed!$A$2:$A$10000,$A291,Observed!$C$2:$C$10000,$C291)),AVERAGEIFS(Observed!N$2:N$10000,Observed!$A$2:$A$10000,$A291,Observed!$C$2:$C$10000,$C291),"")</f>
        <v/>
      </c>
      <c r="O291" s="23" t="str">
        <f>IF(ISNUMBER(AVERAGEIFS(Observed!O$2:O$10000,Observed!$A$2:$A$10000,$A291,Observed!$C$2:$C$10000,$C291)),AVERAGEIFS(Observed!O$2:O$10000,Observed!$A$2:$A$10000,$A291,Observed!$C$2:$C$10000,$C291),"")</f>
        <v/>
      </c>
      <c r="P291" s="24" t="str">
        <f>IF(ISNUMBER(AVERAGEIFS(Observed!P$2:P$10000,Observed!$A$2:$A$10000,$A291,Observed!$C$2:$C$10000,$C291)),AVERAGEIFS(Observed!P$2:P$10000,Observed!$A$2:$A$10000,$A291,Observed!$C$2:$C$10000,$C291),"")</f>
        <v/>
      </c>
      <c r="Q291" s="24" t="str">
        <f>IF(ISNUMBER(AVERAGEIFS(Observed!Q$2:Q$10000,Observed!$A$2:$A$10000,$A291,Observed!$C$2:$C$10000,$C291)),AVERAGEIFS(Observed!Q$2:Q$10000,Observed!$A$2:$A$10000,$A291,Observed!$C$2:$C$10000,$C291),"")</f>
        <v/>
      </c>
      <c r="R291" s="24" t="str">
        <f>IF(ISNUMBER(AVERAGEIFS(Observed!R$2:R$10000,Observed!$A$2:$A$10000,$A291,Observed!$C$2:$C$10000,$C291)),AVERAGEIFS(Observed!R$2:R$10000,Observed!$A$2:$A$10000,$A291,Observed!$C$2:$C$10000,$C291),"")</f>
        <v/>
      </c>
      <c r="S291" s="22" t="str">
        <f>IF(ISNUMBER(AVERAGEIFS(Observed!S$2:S$10000,Observed!$A$2:$A$10000,$A291,Observed!$C$2:$C$10000,$C291)),AVERAGEIFS(Observed!S$2:S$10000,Observed!$A$2:$A$10000,$A291,Observed!$C$2:$C$10000,$C291),"")</f>
        <v/>
      </c>
      <c r="T291" s="23" t="str">
        <f>IF(ISNUMBER(AVERAGEIFS(Observed!T$2:T$10000,Observed!$A$2:$A$10000,$A291,Observed!$C$2:$C$10000,$C291)),AVERAGEIFS(Observed!T$2:T$10000,Observed!$A$2:$A$10000,$A291,Observed!$C$2:$C$10000,$C291),"")</f>
        <v/>
      </c>
      <c r="U291" s="23" t="str">
        <f>IF(ISNUMBER(AVERAGEIFS(Observed!U$2:U$10000,Observed!$A$2:$A$10000,$A291,Observed!$C$2:$C$10000,$C291)),AVERAGEIFS(Observed!U$2:U$10000,Observed!$A$2:$A$10000,$A291,Observed!$C$2:$C$10000,$C291),"")</f>
        <v/>
      </c>
      <c r="V291" s="23" t="str">
        <f>IF(ISNUMBER(AVERAGEIFS(Observed!V$2:V$10000,Observed!$A$2:$A$10000,$A291,Observed!$C$2:$C$10000,$C291)),AVERAGEIFS(Observed!V$2:V$10000,Observed!$A$2:$A$10000,$A291,Observed!$C$2:$C$10000,$C291),"")</f>
        <v/>
      </c>
      <c r="W291" s="23" t="str">
        <f>IF(ISNUMBER(AVERAGEIFS(Observed!W$2:W$10000,Observed!$A$2:$A$10000,$A291,Observed!$C$2:$C$10000,$C291)),AVERAGEIFS(Observed!W$2:W$10000,Observed!$A$2:$A$10000,$A291,Observed!$C$2:$C$10000,$C291),"")</f>
        <v/>
      </c>
      <c r="X291" s="23" t="str">
        <f>IF(ISNUMBER(AVERAGEIFS(Observed!X$2:X$10000,Observed!$A$2:$A$10000,$A291,Observed!$C$2:$C$10000,$C291)),AVERAGEIFS(Observed!X$2:X$10000,Observed!$A$2:$A$10000,$A291,Observed!$C$2:$C$10000,$C291),"")</f>
        <v/>
      </c>
      <c r="Y291" s="23" t="str">
        <f>IF(ISNUMBER(AVERAGEIFS(Observed!Y$2:Y$10000,Observed!$A$2:$A$10000,$A291,Observed!$C$2:$C$10000,$C291)),AVERAGEIFS(Observed!Y$2:Y$10000,Observed!$A$2:$A$10000,$A291,Observed!$C$2:$C$10000,$C291),"")</f>
        <v/>
      </c>
      <c r="Z291" s="23" t="str">
        <f>IF(ISNUMBER(AVERAGEIFS(Observed!Z$2:Z$10000,Observed!$A$2:$A$10000,$A291,Observed!$C$2:$C$10000,$C291)),AVERAGEIFS(Observed!Z$2:Z$10000,Observed!$A$2:$A$10000,$A291,Observed!$C$2:$C$10000,$C291),"")</f>
        <v/>
      </c>
      <c r="AA291" s="23" t="str">
        <f>IF(ISNUMBER(AVERAGEIFS(Observed!AA$2:AA$10000,Observed!$A$2:$A$10000,$A291,Observed!$C$2:$C$10000,$C291)),AVERAGEIFS(Observed!AA$2:AA$10000,Observed!$A$2:$A$10000,$A291,Observed!$C$2:$C$10000,$C291),"")</f>
        <v/>
      </c>
      <c r="AB291" s="23" t="str">
        <f>IF(ISNUMBER(AVERAGEIFS(Observed!AB$2:AB$10000,Observed!$A$2:$A$10000,$A291,Observed!$C$2:$C$10000,$C291)),AVERAGEIFS(Observed!AB$2:AB$10000,Observed!$A$2:$A$10000,$A291,Observed!$C$2:$C$10000,$C291),"")</f>
        <v/>
      </c>
      <c r="AC291" s="23" t="str">
        <f>IF(ISNUMBER(AVERAGEIFS(Observed!AC$2:AC$10000,Observed!$A$2:$A$10000,$A291,Observed!$C$2:$C$10000,$C291)),AVERAGEIFS(Observed!AC$2:AC$10000,Observed!$A$2:$A$10000,$A291,Observed!$C$2:$C$10000,$C291),"")</f>
        <v/>
      </c>
      <c r="AD291" s="23">
        <f>IF(ISNUMBER(AVERAGEIFS(Observed!AD$2:AD$10000,Observed!$A$2:$A$10000,$A291,Observed!$C$2:$C$10000,$C291)),AVERAGEIFS(Observed!AD$2:AD$10000,Observed!$A$2:$A$10000,$A291,Observed!$C$2:$C$10000,$C291),"")</f>
        <v>17.266666666666669</v>
      </c>
      <c r="AE291" s="24">
        <f>IF(ISNUMBER(AVERAGEIFS(Observed!AE$2:AE$10000,Observed!$A$2:$A$10000,$A291,Observed!$C$2:$C$10000,$C291)),AVERAGEIFS(Observed!AE$2:AE$10000,Observed!$A$2:$A$10000,$A291,Observed!$C$2:$C$10000,$C291),"")</f>
        <v>2.7666666666666669E-2</v>
      </c>
      <c r="AF291" s="24">
        <f>IF(ISNUMBER(AVERAGEIFS(Observed!AF$2:AF$10000,Observed!$A$2:$A$10000,$A291,Observed!$C$2:$C$10000,$C291)),AVERAGEIFS(Observed!AF$2:AF$10000,Observed!$A$2:$A$10000,$A291,Observed!$C$2:$C$10000,$C291),"")</f>
        <v>2.7666666666666669E-2</v>
      </c>
      <c r="AG291" s="23" t="str">
        <f>IF(ISNUMBER(AVERAGEIFS(Observed!AG$2:AG$10000,Observed!$A$2:$A$10000,$A291,Observed!$C$2:$C$10000,$C291)),AVERAGEIFS(Observed!AG$2:AG$10000,Observed!$A$2:$A$10000,$A291,Observed!$C$2:$C$10000,$C291),"")</f>
        <v/>
      </c>
      <c r="AH291" s="23" t="str">
        <f>IF(ISNUMBER(AVERAGEIFS(Observed!AH$2:AH$10000,Observed!$A$2:$A$10000,$A291,Observed!$C$2:$C$10000,$C291)),AVERAGEIFS(Observed!AH$2:AH$10000,Observed!$A$2:$A$10000,$A291,Observed!$C$2:$C$10000,$C291),"")</f>
        <v/>
      </c>
      <c r="AI291" s="22" t="str">
        <f>IF(ISNUMBER(AVERAGEIFS(Observed!AI$2:AI$10000,Observed!$A$2:$A$10000,$A291,Observed!$C$2:$C$10000,$C291)),AVERAGEIFS(Observed!AI$2:AI$10000,Observed!$A$2:$A$10000,$A291,Observed!$C$2:$C$10000,$C291),"")</f>
        <v/>
      </c>
      <c r="AJ291" s="23" t="str">
        <f>IF(ISNUMBER(AVERAGEIFS(Observed!AJ$2:AJ$10000,Observed!$A$2:$A$10000,$A291,Observed!$C$2:$C$10000,$C291)),AVERAGEIFS(Observed!AJ$2:AJ$10000,Observed!$A$2:$A$10000,$A291,Observed!$C$2:$C$10000,$C291),"")</f>
        <v/>
      </c>
      <c r="AK291" s="23" t="str">
        <f>IF(ISNUMBER(AVERAGEIFS(Observed!AK$2:AK$10000,Observed!$A$2:$A$10000,$A291,Observed!$C$2:$C$10000,$C291)),AVERAGEIFS(Observed!AK$2:AK$10000,Observed!$A$2:$A$10000,$A291,Observed!$C$2:$C$10000,$C291),"")</f>
        <v/>
      </c>
      <c r="AL291" s="23" t="str">
        <f>IF(ISNUMBER(AVERAGEIFS(Observed!AL$2:AL$10000,Observed!$A$2:$A$10000,$A291,Observed!$C$2:$C$10000,$C291)),AVERAGEIFS(Observed!AL$2:AL$10000,Observed!$A$2:$A$10000,$A291,Observed!$C$2:$C$10000,$C291),"")</f>
        <v/>
      </c>
      <c r="AM291" s="23" t="str">
        <f>IF(ISNUMBER(AVERAGEIFS(Observed!AM$2:AM$10000,Observed!$A$2:$A$10000,$A291,Observed!$C$2:$C$10000,$C291)),AVERAGEIFS(Observed!AM$2:AM$10000,Observed!$A$2:$A$10000,$A291,Observed!$C$2:$C$10000,$C291),"")</f>
        <v/>
      </c>
      <c r="AN291" s="23" t="str">
        <f>IF(ISNUMBER(AVERAGEIFS(Observed!AN$2:AN$10000,Observed!$A$2:$A$10000,$A291,Observed!$C$2:$C$10000,$C291)),AVERAGEIFS(Observed!AN$2:AN$10000,Observed!$A$2:$A$10000,$A291,Observed!$C$2:$C$10000,$C291),"")</f>
        <v/>
      </c>
      <c r="AO291" s="2">
        <f>COUNTIFS(Observed!$A$2:$A$10000,$A291,Observed!$C$2:$C$10000,$C291)</f>
        <v>3</v>
      </c>
      <c r="AP291" s="2">
        <f t="shared" si="5"/>
        <v>4</v>
      </c>
    </row>
    <row r="292" spans="1:42" x14ac:dyDescent="0.25">
      <c r="A292" t="s">
        <v>29</v>
      </c>
      <c r="B292" t="s">
        <v>30</v>
      </c>
      <c r="C292" s="20">
        <v>42278</v>
      </c>
      <c r="D292">
        <v>1</v>
      </c>
      <c r="E292" t="s">
        <v>55</v>
      </c>
      <c r="G292" s="25" t="s">
        <v>75</v>
      </c>
      <c r="H292" t="s">
        <v>41</v>
      </c>
      <c r="I292">
        <v>6</v>
      </c>
      <c r="J292" s="2" t="s">
        <v>38</v>
      </c>
      <c r="K292" s="22">
        <f>IF(ISNUMBER(AVERAGEIFS(Observed!K$2:K$10000,Observed!$A$2:$A$10000,$A292,Observed!$C$2:$C$10000,$C292)),AVERAGEIFS(Observed!K$2:K$10000,Observed!$A$2:$A$10000,$A292,Observed!$C$2:$C$10000,$C292),"")</f>
        <v>1890.0666666666666</v>
      </c>
      <c r="L292" s="23">
        <f>IF(ISNUMBER(AVERAGEIFS(Observed!L$2:L$10000,Observed!$A$2:$A$10000,$A292,Observed!$C$2:$C$10000,$C292)),AVERAGEIFS(Observed!L$2:L$10000,Observed!$A$2:$A$10000,$A292,Observed!$C$2:$C$10000,$C292),"")</f>
        <v>189.00666666666666</v>
      </c>
      <c r="M292" s="23" t="str">
        <f>IF(ISNUMBER(AVERAGEIFS(Observed!M$2:M$10000,Observed!$A$2:$A$10000,$A292,Observed!$C$2:$C$10000,$C292)),AVERAGEIFS(Observed!M$2:M$10000,Observed!$A$2:$A$10000,$A292,Observed!$C$2:$C$10000,$C292),"")</f>
        <v/>
      </c>
      <c r="N292" s="23" t="str">
        <f>IF(ISNUMBER(AVERAGEIFS(Observed!N$2:N$10000,Observed!$A$2:$A$10000,$A292,Observed!$C$2:$C$10000,$C292)),AVERAGEIFS(Observed!N$2:N$10000,Observed!$A$2:$A$10000,$A292,Observed!$C$2:$C$10000,$C292),"")</f>
        <v/>
      </c>
      <c r="O292" s="23" t="str">
        <f>IF(ISNUMBER(AVERAGEIFS(Observed!O$2:O$10000,Observed!$A$2:$A$10000,$A292,Observed!$C$2:$C$10000,$C292)),AVERAGEIFS(Observed!O$2:O$10000,Observed!$A$2:$A$10000,$A292,Observed!$C$2:$C$10000,$C292),"")</f>
        <v/>
      </c>
      <c r="P292" s="24" t="str">
        <f>IF(ISNUMBER(AVERAGEIFS(Observed!P$2:P$10000,Observed!$A$2:$A$10000,$A292,Observed!$C$2:$C$10000,$C292)),AVERAGEIFS(Observed!P$2:P$10000,Observed!$A$2:$A$10000,$A292,Observed!$C$2:$C$10000,$C292),"")</f>
        <v/>
      </c>
      <c r="Q292" s="24" t="str">
        <f>IF(ISNUMBER(AVERAGEIFS(Observed!Q$2:Q$10000,Observed!$A$2:$A$10000,$A292,Observed!$C$2:$C$10000,$C292)),AVERAGEIFS(Observed!Q$2:Q$10000,Observed!$A$2:$A$10000,$A292,Observed!$C$2:$C$10000,$C292),"")</f>
        <v/>
      </c>
      <c r="R292" s="24" t="str">
        <f>IF(ISNUMBER(AVERAGEIFS(Observed!R$2:R$10000,Observed!$A$2:$A$10000,$A292,Observed!$C$2:$C$10000,$C292)),AVERAGEIFS(Observed!R$2:R$10000,Observed!$A$2:$A$10000,$A292,Observed!$C$2:$C$10000,$C292),"")</f>
        <v/>
      </c>
      <c r="S292" s="22" t="str">
        <f>IF(ISNUMBER(AVERAGEIFS(Observed!S$2:S$10000,Observed!$A$2:$A$10000,$A292,Observed!$C$2:$C$10000,$C292)),AVERAGEIFS(Observed!S$2:S$10000,Observed!$A$2:$A$10000,$A292,Observed!$C$2:$C$10000,$C292),"")</f>
        <v/>
      </c>
      <c r="T292" s="23" t="str">
        <f>IF(ISNUMBER(AVERAGEIFS(Observed!T$2:T$10000,Observed!$A$2:$A$10000,$A292,Observed!$C$2:$C$10000,$C292)),AVERAGEIFS(Observed!T$2:T$10000,Observed!$A$2:$A$10000,$A292,Observed!$C$2:$C$10000,$C292),"")</f>
        <v/>
      </c>
      <c r="U292" s="23" t="str">
        <f>IF(ISNUMBER(AVERAGEIFS(Observed!U$2:U$10000,Observed!$A$2:$A$10000,$A292,Observed!$C$2:$C$10000,$C292)),AVERAGEIFS(Observed!U$2:U$10000,Observed!$A$2:$A$10000,$A292,Observed!$C$2:$C$10000,$C292),"")</f>
        <v/>
      </c>
      <c r="V292" s="23" t="str">
        <f>IF(ISNUMBER(AVERAGEIFS(Observed!V$2:V$10000,Observed!$A$2:$A$10000,$A292,Observed!$C$2:$C$10000,$C292)),AVERAGEIFS(Observed!V$2:V$10000,Observed!$A$2:$A$10000,$A292,Observed!$C$2:$C$10000,$C292),"")</f>
        <v/>
      </c>
      <c r="W292" s="23" t="str">
        <f>IF(ISNUMBER(AVERAGEIFS(Observed!W$2:W$10000,Observed!$A$2:$A$10000,$A292,Observed!$C$2:$C$10000,$C292)),AVERAGEIFS(Observed!W$2:W$10000,Observed!$A$2:$A$10000,$A292,Observed!$C$2:$C$10000,$C292),"")</f>
        <v/>
      </c>
      <c r="X292" s="23" t="str">
        <f>IF(ISNUMBER(AVERAGEIFS(Observed!X$2:X$10000,Observed!$A$2:$A$10000,$A292,Observed!$C$2:$C$10000,$C292)),AVERAGEIFS(Observed!X$2:X$10000,Observed!$A$2:$A$10000,$A292,Observed!$C$2:$C$10000,$C292),"")</f>
        <v/>
      </c>
      <c r="Y292" s="23" t="str">
        <f>IF(ISNUMBER(AVERAGEIFS(Observed!Y$2:Y$10000,Observed!$A$2:$A$10000,$A292,Observed!$C$2:$C$10000,$C292)),AVERAGEIFS(Observed!Y$2:Y$10000,Observed!$A$2:$A$10000,$A292,Observed!$C$2:$C$10000,$C292),"")</f>
        <v/>
      </c>
      <c r="Z292" s="23" t="str">
        <f>IF(ISNUMBER(AVERAGEIFS(Observed!Z$2:Z$10000,Observed!$A$2:$A$10000,$A292,Observed!$C$2:$C$10000,$C292)),AVERAGEIFS(Observed!Z$2:Z$10000,Observed!$A$2:$A$10000,$A292,Observed!$C$2:$C$10000,$C292),"")</f>
        <v/>
      </c>
      <c r="AA292" s="23" t="str">
        <f>IF(ISNUMBER(AVERAGEIFS(Observed!AA$2:AA$10000,Observed!$A$2:$A$10000,$A292,Observed!$C$2:$C$10000,$C292)),AVERAGEIFS(Observed!AA$2:AA$10000,Observed!$A$2:$A$10000,$A292,Observed!$C$2:$C$10000,$C292),"")</f>
        <v/>
      </c>
      <c r="AB292" s="23" t="str">
        <f>IF(ISNUMBER(AVERAGEIFS(Observed!AB$2:AB$10000,Observed!$A$2:$A$10000,$A292,Observed!$C$2:$C$10000,$C292)),AVERAGEIFS(Observed!AB$2:AB$10000,Observed!$A$2:$A$10000,$A292,Observed!$C$2:$C$10000,$C292),"")</f>
        <v/>
      </c>
      <c r="AC292" s="23" t="str">
        <f>IF(ISNUMBER(AVERAGEIFS(Observed!AC$2:AC$10000,Observed!$A$2:$A$10000,$A292,Observed!$C$2:$C$10000,$C292)),AVERAGEIFS(Observed!AC$2:AC$10000,Observed!$A$2:$A$10000,$A292,Observed!$C$2:$C$10000,$C292),"")</f>
        <v/>
      </c>
      <c r="AD292" s="23">
        <f>IF(ISNUMBER(AVERAGEIFS(Observed!AD$2:AD$10000,Observed!$A$2:$A$10000,$A292,Observed!$C$2:$C$10000,$C292)),AVERAGEIFS(Observed!AD$2:AD$10000,Observed!$A$2:$A$10000,$A292,Observed!$C$2:$C$10000,$C292),"")</f>
        <v>19.333333333333332</v>
      </c>
      <c r="AE292" s="24">
        <f>IF(ISNUMBER(AVERAGEIFS(Observed!AE$2:AE$10000,Observed!$A$2:$A$10000,$A292,Observed!$C$2:$C$10000,$C292)),AVERAGEIFS(Observed!AE$2:AE$10000,Observed!$A$2:$A$10000,$A292,Observed!$C$2:$C$10000,$C292),"")</f>
        <v>3.1E-2</v>
      </c>
      <c r="AF292" s="24">
        <f>IF(ISNUMBER(AVERAGEIFS(Observed!AF$2:AF$10000,Observed!$A$2:$A$10000,$A292,Observed!$C$2:$C$10000,$C292)),AVERAGEIFS(Observed!AF$2:AF$10000,Observed!$A$2:$A$10000,$A292,Observed!$C$2:$C$10000,$C292),"")</f>
        <v>3.1E-2</v>
      </c>
      <c r="AG292" s="23" t="str">
        <f>IF(ISNUMBER(AVERAGEIFS(Observed!AG$2:AG$10000,Observed!$A$2:$A$10000,$A292,Observed!$C$2:$C$10000,$C292)),AVERAGEIFS(Observed!AG$2:AG$10000,Observed!$A$2:$A$10000,$A292,Observed!$C$2:$C$10000,$C292),"")</f>
        <v/>
      </c>
      <c r="AH292" s="23" t="str">
        <f>IF(ISNUMBER(AVERAGEIFS(Observed!AH$2:AH$10000,Observed!$A$2:$A$10000,$A292,Observed!$C$2:$C$10000,$C292)),AVERAGEIFS(Observed!AH$2:AH$10000,Observed!$A$2:$A$10000,$A292,Observed!$C$2:$C$10000,$C292),"")</f>
        <v/>
      </c>
      <c r="AI292" s="22" t="str">
        <f>IF(ISNUMBER(AVERAGEIFS(Observed!AI$2:AI$10000,Observed!$A$2:$A$10000,$A292,Observed!$C$2:$C$10000,$C292)),AVERAGEIFS(Observed!AI$2:AI$10000,Observed!$A$2:$A$10000,$A292,Observed!$C$2:$C$10000,$C292),"")</f>
        <v/>
      </c>
      <c r="AJ292" s="23" t="str">
        <f>IF(ISNUMBER(AVERAGEIFS(Observed!AJ$2:AJ$10000,Observed!$A$2:$A$10000,$A292,Observed!$C$2:$C$10000,$C292)),AVERAGEIFS(Observed!AJ$2:AJ$10000,Observed!$A$2:$A$10000,$A292,Observed!$C$2:$C$10000,$C292),"")</f>
        <v/>
      </c>
      <c r="AK292" s="23" t="str">
        <f>IF(ISNUMBER(AVERAGEIFS(Observed!AK$2:AK$10000,Observed!$A$2:$A$10000,$A292,Observed!$C$2:$C$10000,$C292)),AVERAGEIFS(Observed!AK$2:AK$10000,Observed!$A$2:$A$10000,$A292,Observed!$C$2:$C$10000,$C292),"")</f>
        <v/>
      </c>
      <c r="AL292" s="23" t="str">
        <f>IF(ISNUMBER(AVERAGEIFS(Observed!AL$2:AL$10000,Observed!$A$2:$A$10000,$A292,Observed!$C$2:$C$10000,$C292)),AVERAGEIFS(Observed!AL$2:AL$10000,Observed!$A$2:$A$10000,$A292,Observed!$C$2:$C$10000,$C292),"")</f>
        <v/>
      </c>
      <c r="AM292" s="23" t="str">
        <f>IF(ISNUMBER(AVERAGEIFS(Observed!AM$2:AM$10000,Observed!$A$2:$A$10000,$A292,Observed!$C$2:$C$10000,$C292)),AVERAGEIFS(Observed!AM$2:AM$10000,Observed!$A$2:$A$10000,$A292,Observed!$C$2:$C$10000,$C292),"")</f>
        <v/>
      </c>
      <c r="AN292" s="23" t="str">
        <f>IF(ISNUMBER(AVERAGEIFS(Observed!AN$2:AN$10000,Observed!$A$2:$A$10000,$A292,Observed!$C$2:$C$10000,$C292)),AVERAGEIFS(Observed!AN$2:AN$10000,Observed!$A$2:$A$10000,$A292,Observed!$C$2:$C$10000,$C292),"")</f>
        <v/>
      </c>
      <c r="AO292" s="2">
        <f>COUNTIFS(Observed!$A$2:$A$10000,$A292,Observed!$C$2:$C$10000,$C292)</f>
        <v>3</v>
      </c>
      <c r="AP292" s="2">
        <f t="shared" si="5"/>
        <v>4</v>
      </c>
    </row>
    <row r="293" spans="1:42" x14ac:dyDescent="0.25">
      <c r="A293" t="s">
        <v>35</v>
      </c>
      <c r="B293" t="s">
        <v>30</v>
      </c>
      <c r="C293" s="20">
        <v>42278</v>
      </c>
      <c r="D293">
        <v>1</v>
      </c>
      <c r="E293" t="s">
        <v>57</v>
      </c>
      <c r="G293" s="25" t="s">
        <v>75</v>
      </c>
      <c r="H293" t="s">
        <v>41</v>
      </c>
      <c r="I293">
        <v>6</v>
      </c>
      <c r="J293" s="2" t="s">
        <v>38</v>
      </c>
      <c r="K293" s="22">
        <f>IF(ISNUMBER(AVERAGEIFS(Observed!K$2:K$10000,Observed!$A$2:$A$10000,$A293,Observed!$C$2:$C$10000,$C293)),AVERAGEIFS(Observed!K$2:K$10000,Observed!$A$2:$A$10000,$A293,Observed!$C$2:$C$10000,$C293),"")</f>
        <v>1933.9333333333334</v>
      </c>
      <c r="L293" s="23">
        <f>IF(ISNUMBER(AVERAGEIFS(Observed!L$2:L$10000,Observed!$A$2:$A$10000,$A293,Observed!$C$2:$C$10000,$C293)),AVERAGEIFS(Observed!L$2:L$10000,Observed!$A$2:$A$10000,$A293,Observed!$C$2:$C$10000,$C293),"")</f>
        <v>193.39333333333335</v>
      </c>
      <c r="M293" s="23" t="str">
        <f>IF(ISNUMBER(AVERAGEIFS(Observed!M$2:M$10000,Observed!$A$2:$A$10000,$A293,Observed!$C$2:$C$10000,$C293)),AVERAGEIFS(Observed!M$2:M$10000,Observed!$A$2:$A$10000,$A293,Observed!$C$2:$C$10000,$C293),"")</f>
        <v/>
      </c>
      <c r="N293" s="23" t="str">
        <f>IF(ISNUMBER(AVERAGEIFS(Observed!N$2:N$10000,Observed!$A$2:$A$10000,$A293,Observed!$C$2:$C$10000,$C293)),AVERAGEIFS(Observed!N$2:N$10000,Observed!$A$2:$A$10000,$A293,Observed!$C$2:$C$10000,$C293),"")</f>
        <v/>
      </c>
      <c r="O293" s="23" t="str">
        <f>IF(ISNUMBER(AVERAGEIFS(Observed!O$2:O$10000,Observed!$A$2:$A$10000,$A293,Observed!$C$2:$C$10000,$C293)),AVERAGEIFS(Observed!O$2:O$10000,Observed!$A$2:$A$10000,$A293,Observed!$C$2:$C$10000,$C293),"")</f>
        <v/>
      </c>
      <c r="P293" s="24" t="str">
        <f>IF(ISNUMBER(AVERAGEIFS(Observed!P$2:P$10000,Observed!$A$2:$A$10000,$A293,Observed!$C$2:$C$10000,$C293)),AVERAGEIFS(Observed!P$2:P$10000,Observed!$A$2:$A$10000,$A293,Observed!$C$2:$C$10000,$C293),"")</f>
        <v/>
      </c>
      <c r="Q293" s="24" t="str">
        <f>IF(ISNUMBER(AVERAGEIFS(Observed!Q$2:Q$10000,Observed!$A$2:$A$10000,$A293,Observed!$C$2:$C$10000,$C293)),AVERAGEIFS(Observed!Q$2:Q$10000,Observed!$A$2:$A$10000,$A293,Observed!$C$2:$C$10000,$C293),"")</f>
        <v/>
      </c>
      <c r="R293" s="24" t="str">
        <f>IF(ISNUMBER(AVERAGEIFS(Observed!R$2:R$10000,Observed!$A$2:$A$10000,$A293,Observed!$C$2:$C$10000,$C293)),AVERAGEIFS(Observed!R$2:R$10000,Observed!$A$2:$A$10000,$A293,Observed!$C$2:$C$10000,$C293),"")</f>
        <v/>
      </c>
      <c r="S293" s="22" t="str">
        <f>IF(ISNUMBER(AVERAGEIFS(Observed!S$2:S$10000,Observed!$A$2:$A$10000,$A293,Observed!$C$2:$C$10000,$C293)),AVERAGEIFS(Observed!S$2:S$10000,Observed!$A$2:$A$10000,$A293,Observed!$C$2:$C$10000,$C293),"")</f>
        <v/>
      </c>
      <c r="T293" s="23" t="str">
        <f>IF(ISNUMBER(AVERAGEIFS(Observed!T$2:T$10000,Observed!$A$2:$A$10000,$A293,Observed!$C$2:$C$10000,$C293)),AVERAGEIFS(Observed!T$2:T$10000,Observed!$A$2:$A$10000,$A293,Observed!$C$2:$C$10000,$C293),"")</f>
        <v/>
      </c>
      <c r="U293" s="23" t="str">
        <f>IF(ISNUMBER(AVERAGEIFS(Observed!U$2:U$10000,Observed!$A$2:$A$10000,$A293,Observed!$C$2:$C$10000,$C293)),AVERAGEIFS(Observed!U$2:U$10000,Observed!$A$2:$A$10000,$A293,Observed!$C$2:$C$10000,$C293),"")</f>
        <v/>
      </c>
      <c r="V293" s="23" t="str">
        <f>IF(ISNUMBER(AVERAGEIFS(Observed!V$2:V$10000,Observed!$A$2:$A$10000,$A293,Observed!$C$2:$C$10000,$C293)),AVERAGEIFS(Observed!V$2:V$10000,Observed!$A$2:$A$10000,$A293,Observed!$C$2:$C$10000,$C293),"")</f>
        <v/>
      </c>
      <c r="W293" s="23" t="str">
        <f>IF(ISNUMBER(AVERAGEIFS(Observed!W$2:W$10000,Observed!$A$2:$A$10000,$A293,Observed!$C$2:$C$10000,$C293)),AVERAGEIFS(Observed!W$2:W$10000,Observed!$A$2:$A$10000,$A293,Observed!$C$2:$C$10000,$C293),"")</f>
        <v/>
      </c>
      <c r="X293" s="23" t="str">
        <f>IF(ISNUMBER(AVERAGEIFS(Observed!X$2:X$10000,Observed!$A$2:$A$10000,$A293,Observed!$C$2:$C$10000,$C293)),AVERAGEIFS(Observed!X$2:X$10000,Observed!$A$2:$A$10000,$A293,Observed!$C$2:$C$10000,$C293),"")</f>
        <v/>
      </c>
      <c r="Y293" s="23" t="str">
        <f>IF(ISNUMBER(AVERAGEIFS(Observed!Y$2:Y$10000,Observed!$A$2:$A$10000,$A293,Observed!$C$2:$C$10000,$C293)),AVERAGEIFS(Observed!Y$2:Y$10000,Observed!$A$2:$A$10000,$A293,Observed!$C$2:$C$10000,$C293),"")</f>
        <v/>
      </c>
      <c r="Z293" s="23" t="str">
        <f>IF(ISNUMBER(AVERAGEIFS(Observed!Z$2:Z$10000,Observed!$A$2:$A$10000,$A293,Observed!$C$2:$C$10000,$C293)),AVERAGEIFS(Observed!Z$2:Z$10000,Observed!$A$2:$A$10000,$A293,Observed!$C$2:$C$10000,$C293),"")</f>
        <v/>
      </c>
      <c r="AA293" s="23" t="str">
        <f>IF(ISNUMBER(AVERAGEIFS(Observed!AA$2:AA$10000,Observed!$A$2:$A$10000,$A293,Observed!$C$2:$C$10000,$C293)),AVERAGEIFS(Observed!AA$2:AA$10000,Observed!$A$2:$A$10000,$A293,Observed!$C$2:$C$10000,$C293),"")</f>
        <v/>
      </c>
      <c r="AB293" s="23" t="str">
        <f>IF(ISNUMBER(AVERAGEIFS(Observed!AB$2:AB$10000,Observed!$A$2:$A$10000,$A293,Observed!$C$2:$C$10000,$C293)),AVERAGEIFS(Observed!AB$2:AB$10000,Observed!$A$2:$A$10000,$A293,Observed!$C$2:$C$10000,$C293),"")</f>
        <v/>
      </c>
      <c r="AC293" s="23" t="str">
        <f>IF(ISNUMBER(AVERAGEIFS(Observed!AC$2:AC$10000,Observed!$A$2:$A$10000,$A293,Observed!$C$2:$C$10000,$C293)),AVERAGEIFS(Observed!AC$2:AC$10000,Observed!$A$2:$A$10000,$A293,Observed!$C$2:$C$10000,$C293),"")</f>
        <v/>
      </c>
      <c r="AD293" s="23">
        <f>IF(ISNUMBER(AVERAGEIFS(Observed!AD$2:AD$10000,Observed!$A$2:$A$10000,$A293,Observed!$C$2:$C$10000,$C293)),AVERAGEIFS(Observed!AD$2:AD$10000,Observed!$A$2:$A$10000,$A293,Observed!$C$2:$C$10000,$C293),"")</f>
        <v>21.633333333333336</v>
      </c>
      <c r="AE293" s="24">
        <f>IF(ISNUMBER(AVERAGEIFS(Observed!AE$2:AE$10000,Observed!$A$2:$A$10000,$A293,Observed!$C$2:$C$10000,$C293)),AVERAGEIFS(Observed!AE$2:AE$10000,Observed!$A$2:$A$10000,$A293,Observed!$C$2:$C$10000,$C293),"")</f>
        <v>3.4333333333333334E-2</v>
      </c>
      <c r="AF293" s="24">
        <f>IF(ISNUMBER(AVERAGEIFS(Observed!AF$2:AF$10000,Observed!$A$2:$A$10000,$A293,Observed!$C$2:$C$10000,$C293)),AVERAGEIFS(Observed!AF$2:AF$10000,Observed!$A$2:$A$10000,$A293,Observed!$C$2:$C$10000,$C293),"")</f>
        <v>3.4333333333333334E-2</v>
      </c>
      <c r="AG293" s="23" t="str">
        <f>IF(ISNUMBER(AVERAGEIFS(Observed!AG$2:AG$10000,Observed!$A$2:$A$10000,$A293,Observed!$C$2:$C$10000,$C293)),AVERAGEIFS(Observed!AG$2:AG$10000,Observed!$A$2:$A$10000,$A293,Observed!$C$2:$C$10000,$C293),"")</f>
        <v/>
      </c>
      <c r="AH293" s="23" t="str">
        <f>IF(ISNUMBER(AVERAGEIFS(Observed!AH$2:AH$10000,Observed!$A$2:$A$10000,$A293,Observed!$C$2:$C$10000,$C293)),AVERAGEIFS(Observed!AH$2:AH$10000,Observed!$A$2:$A$10000,$A293,Observed!$C$2:$C$10000,$C293),"")</f>
        <v/>
      </c>
      <c r="AI293" s="22" t="str">
        <f>IF(ISNUMBER(AVERAGEIFS(Observed!AI$2:AI$10000,Observed!$A$2:$A$10000,$A293,Observed!$C$2:$C$10000,$C293)),AVERAGEIFS(Observed!AI$2:AI$10000,Observed!$A$2:$A$10000,$A293,Observed!$C$2:$C$10000,$C293),"")</f>
        <v/>
      </c>
      <c r="AJ293" s="23" t="str">
        <f>IF(ISNUMBER(AVERAGEIFS(Observed!AJ$2:AJ$10000,Observed!$A$2:$A$10000,$A293,Observed!$C$2:$C$10000,$C293)),AVERAGEIFS(Observed!AJ$2:AJ$10000,Observed!$A$2:$A$10000,$A293,Observed!$C$2:$C$10000,$C293),"")</f>
        <v/>
      </c>
      <c r="AK293" s="23" t="str">
        <f>IF(ISNUMBER(AVERAGEIFS(Observed!AK$2:AK$10000,Observed!$A$2:$A$10000,$A293,Observed!$C$2:$C$10000,$C293)),AVERAGEIFS(Observed!AK$2:AK$10000,Observed!$A$2:$A$10000,$A293,Observed!$C$2:$C$10000,$C293),"")</f>
        <v/>
      </c>
      <c r="AL293" s="23" t="str">
        <f>IF(ISNUMBER(AVERAGEIFS(Observed!AL$2:AL$10000,Observed!$A$2:$A$10000,$A293,Observed!$C$2:$C$10000,$C293)),AVERAGEIFS(Observed!AL$2:AL$10000,Observed!$A$2:$A$10000,$A293,Observed!$C$2:$C$10000,$C293),"")</f>
        <v/>
      </c>
      <c r="AM293" s="23" t="str">
        <f>IF(ISNUMBER(AVERAGEIFS(Observed!AM$2:AM$10000,Observed!$A$2:$A$10000,$A293,Observed!$C$2:$C$10000,$C293)),AVERAGEIFS(Observed!AM$2:AM$10000,Observed!$A$2:$A$10000,$A293,Observed!$C$2:$C$10000,$C293),"")</f>
        <v/>
      </c>
      <c r="AN293" s="23" t="str">
        <f>IF(ISNUMBER(AVERAGEIFS(Observed!AN$2:AN$10000,Observed!$A$2:$A$10000,$A293,Observed!$C$2:$C$10000,$C293)),AVERAGEIFS(Observed!AN$2:AN$10000,Observed!$A$2:$A$10000,$A293,Observed!$C$2:$C$10000,$C293),"")</f>
        <v/>
      </c>
      <c r="AO293" s="2">
        <f>COUNTIFS(Observed!$A$2:$A$10000,$A293,Observed!$C$2:$C$10000,$C293)</f>
        <v>3</v>
      </c>
      <c r="AP293" s="2">
        <f t="shared" si="5"/>
        <v>4</v>
      </c>
    </row>
    <row r="294" spans="1:42" x14ac:dyDescent="0.25">
      <c r="A294" t="s">
        <v>32</v>
      </c>
      <c r="B294" t="s">
        <v>30</v>
      </c>
      <c r="C294" s="20">
        <v>42278</v>
      </c>
      <c r="D294">
        <v>1</v>
      </c>
      <c r="E294" t="s">
        <v>59</v>
      </c>
      <c r="G294" s="25" t="s">
        <v>75</v>
      </c>
      <c r="H294" t="s">
        <v>41</v>
      </c>
      <c r="I294">
        <v>6</v>
      </c>
      <c r="J294" s="2" t="s">
        <v>38</v>
      </c>
      <c r="K294" s="22">
        <f>IF(ISNUMBER(AVERAGEIFS(Observed!K$2:K$10000,Observed!$A$2:$A$10000,$A294,Observed!$C$2:$C$10000,$C294)),AVERAGEIFS(Observed!K$2:K$10000,Observed!$A$2:$A$10000,$A294,Observed!$C$2:$C$10000,$C294),"")</f>
        <v>1407.5333333333335</v>
      </c>
      <c r="L294" s="23">
        <f>IF(ISNUMBER(AVERAGEIFS(Observed!L$2:L$10000,Observed!$A$2:$A$10000,$A294,Observed!$C$2:$C$10000,$C294)),AVERAGEIFS(Observed!L$2:L$10000,Observed!$A$2:$A$10000,$A294,Observed!$C$2:$C$10000,$C294),"")</f>
        <v>140.75333333333333</v>
      </c>
      <c r="M294" s="23" t="str">
        <f>IF(ISNUMBER(AVERAGEIFS(Observed!M$2:M$10000,Observed!$A$2:$A$10000,$A294,Observed!$C$2:$C$10000,$C294)),AVERAGEIFS(Observed!M$2:M$10000,Observed!$A$2:$A$10000,$A294,Observed!$C$2:$C$10000,$C294),"")</f>
        <v/>
      </c>
      <c r="N294" s="23" t="str">
        <f>IF(ISNUMBER(AVERAGEIFS(Observed!N$2:N$10000,Observed!$A$2:$A$10000,$A294,Observed!$C$2:$C$10000,$C294)),AVERAGEIFS(Observed!N$2:N$10000,Observed!$A$2:$A$10000,$A294,Observed!$C$2:$C$10000,$C294),"")</f>
        <v/>
      </c>
      <c r="O294" s="23" t="str">
        <f>IF(ISNUMBER(AVERAGEIFS(Observed!O$2:O$10000,Observed!$A$2:$A$10000,$A294,Observed!$C$2:$C$10000,$C294)),AVERAGEIFS(Observed!O$2:O$10000,Observed!$A$2:$A$10000,$A294,Observed!$C$2:$C$10000,$C294),"")</f>
        <v/>
      </c>
      <c r="P294" s="24" t="str">
        <f>IF(ISNUMBER(AVERAGEIFS(Observed!P$2:P$10000,Observed!$A$2:$A$10000,$A294,Observed!$C$2:$C$10000,$C294)),AVERAGEIFS(Observed!P$2:P$10000,Observed!$A$2:$A$10000,$A294,Observed!$C$2:$C$10000,$C294),"")</f>
        <v/>
      </c>
      <c r="Q294" s="24" t="str">
        <f>IF(ISNUMBER(AVERAGEIFS(Observed!Q$2:Q$10000,Observed!$A$2:$A$10000,$A294,Observed!$C$2:$C$10000,$C294)),AVERAGEIFS(Observed!Q$2:Q$10000,Observed!$A$2:$A$10000,$A294,Observed!$C$2:$C$10000,$C294),"")</f>
        <v/>
      </c>
      <c r="R294" s="24" t="str">
        <f>IF(ISNUMBER(AVERAGEIFS(Observed!R$2:R$10000,Observed!$A$2:$A$10000,$A294,Observed!$C$2:$C$10000,$C294)),AVERAGEIFS(Observed!R$2:R$10000,Observed!$A$2:$A$10000,$A294,Observed!$C$2:$C$10000,$C294),"")</f>
        <v/>
      </c>
      <c r="S294" s="22" t="str">
        <f>IF(ISNUMBER(AVERAGEIFS(Observed!S$2:S$10000,Observed!$A$2:$A$10000,$A294,Observed!$C$2:$C$10000,$C294)),AVERAGEIFS(Observed!S$2:S$10000,Observed!$A$2:$A$10000,$A294,Observed!$C$2:$C$10000,$C294),"")</f>
        <v/>
      </c>
      <c r="T294" s="23" t="str">
        <f>IF(ISNUMBER(AVERAGEIFS(Observed!T$2:T$10000,Observed!$A$2:$A$10000,$A294,Observed!$C$2:$C$10000,$C294)),AVERAGEIFS(Observed!T$2:T$10000,Observed!$A$2:$A$10000,$A294,Observed!$C$2:$C$10000,$C294),"")</f>
        <v/>
      </c>
      <c r="U294" s="23" t="str">
        <f>IF(ISNUMBER(AVERAGEIFS(Observed!U$2:U$10000,Observed!$A$2:$A$10000,$A294,Observed!$C$2:$C$10000,$C294)),AVERAGEIFS(Observed!U$2:U$10000,Observed!$A$2:$A$10000,$A294,Observed!$C$2:$C$10000,$C294),"")</f>
        <v/>
      </c>
      <c r="V294" s="23" t="str">
        <f>IF(ISNUMBER(AVERAGEIFS(Observed!V$2:V$10000,Observed!$A$2:$A$10000,$A294,Observed!$C$2:$C$10000,$C294)),AVERAGEIFS(Observed!V$2:V$10000,Observed!$A$2:$A$10000,$A294,Observed!$C$2:$C$10000,$C294),"")</f>
        <v/>
      </c>
      <c r="W294" s="23" t="str">
        <f>IF(ISNUMBER(AVERAGEIFS(Observed!W$2:W$10000,Observed!$A$2:$A$10000,$A294,Observed!$C$2:$C$10000,$C294)),AVERAGEIFS(Observed!W$2:W$10000,Observed!$A$2:$A$10000,$A294,Observed!$C$2:$C$10000,$C294),"")</f>
        <v/>
      </c>
      <c r="X294" s="23" t="str">
        <f>IF(ISNUMBER(AVERAGEIFS(Observed!X$2:X$10000,Observed!$A$2:$A$10000,$A294,Observed!$C$2:$C$10000,$C294)),AVERAGEIFS(Observed!X$2:X$10000,Observed!$A$2:$A$10000,$A294,Observed!$C$2:$C$10000,$C294),"")</f>
        <v/>
      </c>
      <c r="Y294" s="23" t="str">
        <f>IF(ISNUMBER(AVERAGEIFS(Observed!Y$2:Y$10000,Observed!$A$2:$A$10000,$A294,Observed!$C$2:$C$10000,$C294)),AVERAGEIFS(Observed!Y$2:Y$10000,Observed!$A$2:$A$10000,$A294,Observed!$C$2:$C$10000,$C294),"")</f>
        <v/>
      </c>
      <c r="Z294" s="23" t="str">
        <f>IF(ISNUMBER(AVERAGEIFS(Observed!Z$2:Z$10000,Observed!$A$2:$A$10000,$A294,Observed!$C$2:$C$10000,$C294)),AVERAGEIFS(Observed!Z$2:Z$10000,Observed!$A$2:$A$10000,$A294,Observed!$C$2:$C$10000,$C294),"")</f>
        <v/>
      </c>
      <c r="AA294" s="23" t="str">
        <f>IF(ISNUMBER(AVERAGEIFS(Observed!AA$2:AA$10000,Observed!$A$2:$A$10000,$A294,Observed!$C$2:$C$10000,$C294)),AVERAGEIFS(Observed!AA$2:AA$10000,Observed!$A$2:$A$10000,$A294,Observed!$C$2:$C$10000,$C294),"")</f>
        <v/>
      </c>
      <c r="AB294" s="23" t="str">
        <f>IF(ISNUMBER(AVERAGEIFS(Observed!AB$2:AB$10000,Observed!$A$2:$A$10000,$A294,Observed!$C$2:$C$10000,$C294)),AVERAGEIFS(Observed!AB$2:AB$10000,Observed!$A$2:$A$10000,$A294,Observed!$C$2:$C$10000,$C294),"")</f>
        <v/>
      </c>
      <c r="AC294" s="23" t="str">
        <f>IF(ISNUMBER(AVERAGEIFS(Observed!AC$2:AC$10000,Observed!$A$2:$A$10000,$A294,Observed!$C$2:$C$10000,$C294)),AVERAGEIFS(Observed!AC$2:AC$10000,Observed!$A$2:$A$10000,$A294,Observed!$C$2:$C$10000,$C294),"")</f>
        <v/>
      </c>
      <c r="AD294" s="23">
        <f>IF(ISNUMBER(AVERAGEIFS(Observed!AD$2:AD$10000,Observed!$A$2:$A$10000,$A294,Observed!$C$2:$C$10000,$C294)),AVERAGEIFS(Observed!AD$2:AD$10000,Observed!$A$2:$A$10000,$A294,Observed!$C$2:$C$10000,$C294),"")</f>
        <v>18.333333333333332</v>
      </c>
      <c r="AE294" s="24">
        <f>IF(ISNUMBER(AVERAGEIFS(Observed!AE$2:AE$10000,Observed!$A$2:$A$10000,$A294,Observed!$C$2:$C$10000,$C294)),AVERAGEIFS(Observed!AE$2:AE$10000,Observed!$A$2:$A$10000,$A294,Observed!$C$2:$C$10000,$C294),"")</f>
        <v>2.9333333333333333E-2</v>
      </c>
      <c r="AF294" s="24">
        <f>IF(ISNUMBER(AVERAGEIFS(Observed!AF$2:AF$10000,Observed!$A$2:$A$10000,$A294,Observed!$C$2:$C$10000,$C294)),AVERAGEIFS(Observed!AF$2:AF$10000,Observed!$A$2:$A$10000,$A294,Observed!$C$2:$C$10000,$C294),"")</f>
        <v>2.9333333333333333E-2</v>
      </c>
      <c r="AG294" s="23" t="str">
        <f>IF(ISNUMBER(AVERAGEIFS(Observed!AG$2:AG$10000,Observed!$A$2:$A$10000,$A294,Observed!$C$2:$C$10000,$C294)),AVERAGEIFS(Observed!AG$2:AG$10000,Observed!$A$2:$A$10000,$A294,Observed!$C$2:$C$10000,$C294),"")</f>
        <v/>
      </c>
      <c r="AH294" s="23" t="str">
        <f>IF(ISNUMBER(AVERAGEIFS(Observed!AH$2:AH$10000,Observed!$A$2:$A$10000,$A294,Observed!$C$2:$C$10000,$C294)),AVERAGEIFS(Observed!AH$2:AH$10000,Observed!$A$2:$A$10000,$A294,Observed!$C$2:$C$10000,$C294),"")</f>
        <v/>
      </c>
      <c r="AI294" s="22" t="str">
        <f>IF(ISNUMBER(AVERAGEIFS(Observed!AI$2:AI$10000,Observed!$A$2:$A$10000,$A294,Observed!$C$2:$C$10000,$C294)),AVERAGEIFS(Observed!AI$2:AI$10000,Observed!$A$2:$A$10000,$A294,Observed!$C$2:$C$10000,$C294),"")</f>
        <v/>
      </c>
      <c r="AJ294" s="23" t="str">
        <f>IF(ISNUMBER(AVERAGEIFS(Observed!AJ$2:AJ$10000,Observed!$A$2:$A$10000,$A294,Observed!$C$2:$C$10000,$C294)),AVERAGEIFS(Observed!AJ$2:AJ$10000,Observed!$A$2:$A$10000,$A294,Observed!$C$2:$C$10000,$C294),"")</f>
        <v/>
      </c>
      <c r="AK294" s="23" t="str">
        <f>IF(ISNUMBER(AVERAGEIFS(Observed!AK$2:AK$10000,Observed!$A$2:$A$10000,$A294,Observed!$C$2:$C$10000,$C294)),AVERAGEIFS(Observed!AK$2:AK$10000,Observed!$A$2:$A$10000,$A294,Observed!$C$2:$C$10000,$C294),"")</f>
        <v/>
      </c>
      <c r="AL294" s="23" t="str">
        <f>IF(ISNUMBER(AVERAGEIFS(Observed!AL$2:AL$10000,Observed!$A$2:$A$10000,$A294,Observed!$C$2:$C$10000,$C294)),AVERAGEIFS(Observed!AL$2:AL$10000,Observed!$A$2:$A$10000,$A294,Observed!$C$2:$C$10000,$C294),"")</f>
        <v/>
      </c>
      <c r="AM294" s="23" t="str">
        <f>IF(ISNUMBER(AVERAGEIFS(Observed!AM$2:AM$10000,Observed!$A$2:$A$10000,$A294,Observed!$C$2:$C$10000,$C294)),AVERAGEIFS(Observed!AM$2:AM$10000,Observed!$A$2:$A$10000,$A294,Observed!$C$2:$C$10000,$C294),"")</f>
        <v/>
      </c>
      <c r="AN294" s="23" t="str">
        <f>IF(ISNUMBER(AVERAGEIFS(Observed!AN$2:AN$10000,Observed!$A$2:$A$10000,$A294,Observed!$C$2:$C$10000,$C294)),AVERAGEIFS(Observed!AN$2:AN$10000,Observed!$A$2:$A$10000,$A294,Observed!$C$2:$C$10000,$C294),"")</f>
        <v/>
      </c>
      <c r="AO294" s="2">
        <f>COUNTIFS(Observed!$A$2:$A$10000,$A294,Observed!$C$2:$C$10000,$C294)</f>
        <v>3</v>
      </c>
      <c r="AP294" s="2">
        <f t="shared" si="5"/>
        <v>4</v>
      </c>
    </row>
    <row r="295" spans="1:42" x14ac:dyDescent="0.25">
      <c r="A295" t="s">
        <v>31</v>
      </c>
      <c r="B295" t="s">
        <v>30</v>
      </c>
      <c r="C295" s="20">
        <v>42278</v>
      </c>
      <c r="D295">
        <v>1</v>
      </c>
      <c r="E295" t="s">
        <v>54</v>
      </c>
      <c r="G295" s="25" t="s">
        <v>75</v>
      </c>
      <c r="H295" t="s">
        <v>41</v>
      </c>
      <c r="I295">
        <v>6</v>
      </c>
      <c r="J295" s="2" t="s">
        <v>38</v>
      </c>
      <c r="K295" s="22">
        <f>IF(ISNUMBER(AVERAGEIFS(Observed!K$2:K$10000,Observed!$A$2:$A$10000,$A295,Observed!$C$2:$C$10000,$C295)),AVERAGEIFS(Observed!K$2:K$10000,Observed!$A$2:$A$10000,$A295,Observed!$C$2:$C$10000,$C295),"")</f>
        <v>1094.2</v>
      </c>
      <c r="L295" s="23">
        <f>IF(ISNUMBER(AVERAGEIFS(Observed!L$2:L$10000,Observed!$A$2:$A$10000,$A295,Observed!$C$2:$C$10000,$C295)),AVERAGEIFS(Observed!L$2:L$10000,Observed!$A$2:$A$10000,$A295,Observed!$C$2:$C$10000,$C295),"")</f>
        <v>109.42</v>
      </c>
      <c r="M295" s="23" t="str">
        <f>IF(ISNUMBER(AVERAGEIFS(Observed!M$2:M$10000,Observed!$A$2:$A$10000,$A295,Observed!$C$2:$C$10000,$C295)),AVERAGEIFS(Observed!M$2:M$10000,Observed!$A$2:$A$10000,$A295,Observed!$C$2:$C$10000,$C295),"")</f>
        <v/>
      </c>
      <c r="N295" s="23" t="str">
        <f>IF(ISNUMBER(AVERAGEIFS(Observed!N$2:N$10000,Observed!$A$2:$A$10000,$A295,Observed!$C$2:$C$10000,$C295)),AVERAGEIFS(Observed!N$2:N$10000,Observed!$A$2:$A$10000,$A295,Observed!$C$2:$C$10000,$C295),"")</f>
        <v/>
      </c>
      <c r="O295" s="23" t="str">
        <f>IF(ISNUMBER(AVERAGEIFS(Observed!O$2:O$10000,Observed!$A$2:$A$10000,$A295,Observed!$C$2:$C$10000,$C295)),AVERAGEIFS(Observed!O$2:O$10000,Observed!$A$2:$A$10000,$A295,Observed!$C$2:$C$10000,$C295),"")</f>
        <v/>
      </c>
      <c r="P295" s="24" t="str">
        <f>IF(ISNUMBER(AVERAGEIFS(Observed!P$2:P$10000,Observed!$A$2:$A$10000,$A295,Observed!$C$2:$C$10000,$C295)),AVERAGEIFS(Observed!P$2:P$10000,Observed!$A$2:$A$10000,$A295,Observed!$C$2:$C$10000,$C295),"")</f>
        <v/>
      </c>
      <c r="Q295" s="24" t="str">
        <f>IF(ISNUMBER(AVERAGEIFS(Observed!Q$2:Q$10000,Observed!$A$2:$A$10000,$A295,Observed!$C$2:$C$10000,$C295)),AVERAGEIFS(Observed!Q$2:Q$10000,Observed!$A$2:$A$10000,$A295,Observed!$C$2:$C$10000,$C295),"")</f>
        <v/>
      </c>
      <c r="R295" s="24" t="str">
        <f>IF(ISNUMBER(AVERAGEIFS(Observed!R$2:R$10000,Observed!$A$2:$A$10000,$A295,Observed!$C$2:$C$10000,$C295)),AVERAGEIFS(Observed!R$2:R$10000,Observed!$A$2:$A$10000,$A295,Observed!$C$2:$C$10000,$C295),"")</f>
        <v/>
      </c>
      <c r="S295" s="22" t="str">
        <f>IF(ISNUMBER(AVERAGEIFS(Observed!S$2:S$10000,Observed!$A$2:$A$10000,$A295,Observed!$C$2:$C$10000,$C295)),AVERAGEIFS(Observed!S$2:S$10000,Observed!$A$2:$A$10000,$A295,Observed!$C$2:$C$10000,$C295),"")</f>
        <v/>
      </c>
      <c r="T295" s="23" t="str">
        <f>IF(ISNUMBER(AVERAGEIFS(Observed!T$2:T$10000,Observed!$A$2:$A$10000,$A295,Observed!$C$2:$C$10000,$C295)),AVERAGEIFS(Observed!T$2:T$10000,Observed!$A$2:$A$10000,$A295,Observed!$C$2:$C$10000,$C295),"")</f>
        <v/>
      </c>
      <c r="U295" s="23" t="str">
        <f>IF(ISNUMBER(AVERAGEIFS(Observed!U$2:U$10000,Observed!$A$2:$A$10000,$A295,Observed!$C$2:$C$10000,$C295)),AVERAGEIFS(Observed!U$2:U$10000,Observed!$A$2:$A$10000,$A295,Observed!$C$2:$C$10000,$C295),"")</f>
        <v/>
      </c>
      <c r="V295" s="23" t="str">
        <f>IF(ISNUMBER(AVERAGEIFS(Observed!V$2:V$10000,Observed!$A$2:$A$10000,$A295,Observed!$C$2:$C$10000,$C295)),AVERAGEIFS(Observed!V$2:V$10000,Observed!$A$2:$A$10000,$A295,Observed!$C$2:$C$10000,$C295),"")</f>
        <v/>
      </c>
      <c r="W295" s="23" t="str">
        <f>IF(ISNUMBER(AVERAGEIFS(Observed!W$2:W$10000,Observed!$A$2:$A$10000,$A295,Observed!$C$2:$C$10000,$C295)),AVERAGEIFS(Observed!W$2:W$10000,Observed!$A$2:$A$10000,$A295,Observed!$C$2:$C$10000,$C295),"")</f>
        <v/>
      </c>
      <c r="X295" s="23" t="str">
        <f>IF(ISNUMBER(AVERAGEIFS(Observed!X$2:X$10000,Observed!$A$2:$A$10000,$A295,Observed!$C$2:$C$10000,$C295)),AVERAGEIFS(Observed!X$2:X$10000,Observed!$A$2:$A$10000,$A295,Observed!$C$2:$C$10000,$C295),"")</f>
        <v/>
      </c>
      <c r="Y295" s="23" t="str">
        <f>IF(ISNUMBER(AVERAGEIFS(Observed!Y$2:Y$10000,Observed!$A$2:$A$10000,$A295,Observed!$C$2:$C$10000,$C295)),AVERAGEIFS(Observed!Y$2:Y$10000,Observed!$A$2:$A$10000,$A295,Observed!$C$2:$C$10000,$C295),"")</f>
        <v/>
      </c>
      <c r="Z295" s="23" t="str">
        <f>IF(ISNUMBER(AVERAGEIFS(Observed!Z$2:Z$10000,Observed!$A$2:$A$10000,$A295,Observed!$C$2:$C$10000,$C295)),AVERAGEIFS(Observed!Z$2:Z$10000,Observed!$A$2:$A$10000,$A295,Observed!$C$2:$C$10000,$C295),"")</f>
        <v/>
      </c>
      <c r="AA295" s="23" t="str">
        <f>IF(ISNUMBER(AVERAGEIFS(Observed!AA$2:AA$10000,Observed!$A$2:$A$10000,$A295,Observed!$C$2:$C$10000,$C295)),AVERAGEIFS(Observed!AA$2:AA$10000,Observed!$A$2:$A$10000,$A295,Observed!$C$2:$C$10000,$C295),"")</f>
        <v/>
      </c>
      <c r="AB295" s="23" t="str">
        <f>IF(ISNUMBER(AVERAGEIFS(Observed!AB$2:AB$10000,Observed!$A$2:$A$10000,$A295,Observed!$C$2:$C$10000,$C295)),AVERAGEIFS(Observed!AB$2:AB$10000,Observed!$A$2:$A$10000,$A295,Observed!$C$2:$C$10000,$C295),"")</f>
        <v/>
      </c>
      <c r="AC295" s="23" t="str">
        <f>IF(ISNUMBER(AVERAGEIFS(Observed!AC$2:AC$10000,Observed!$A$2:$A$10000,$A295,Observed!$C$2:$C$10000,$C295)),AVERAGEIFS(Observed!AC$2:AC$10000,Observed!$A$2:$A$10000,$A295,Observed!$C$2:$C$10000,$C295),"")</f>
        <v/>
      </c>
      <c r="AD295" s="23">
        <f>IF(ISNUMBER(AVERAGEIFS(Observed!AD$2:AD$10000,Observed!$A$2:$A$10000,$A295,Observed!$C$2:$C$10000,$C295)),AVERAGEIFS(Observed!AD$2:AD$10000,Observed!$A$2:$A$10000,$A295,Observed!$C$2:$C$10000,$C295),"")</f>
        <v>18.266666666666666</v>
      </c>
      <c r="AE295" s="24">
        <f>IF(ISNUMBER(AVERAGEIFS(Observed!AE$2:AE$10000,Observed!$A$2:$A$10000,$A295,Observed!$C$2:$C$10000,$C295)),AVERAGEIFS(Observed!AE$2:AE$10000,Observed!$A$2:$A$10000,$A295,Observed!$C$2:$C$10000,$C295),"")</f>
        <v>2.9333333333333333E-2</v>
      </c>
      <c r="AF295" s="24">
        <f>IF(ISNUMBER(AVERAGEIFS(Observed!AF$2:AF$10000,Observed!$A$2:$A$10000,$A295,Observed!$C$2:$C$10000,$C295)),AVERAGEIFS(Observed!AF$2:AF$10000,Observed!$A$2:$A$10000,$A295,Observed!$C$2:$C$10000,$C295),"")</f>
        <v>2.9333333333333333E-2</v>
      </c>
      <c r="AG295" s="23" t="str">
        <f>IF(ISNUMBER(AVERAGEIFS(Observed!AG$2:AG$10000,Observed!$A$2:$A$10000,$A295,Observed!$C$2:$C$10000,$C295)),AVERAGEIFS(Observed!AG$2:AG$10000,Observed!$A$2:$A$10000,$A295,Observed!$C$2:$C$10000,$C295),"")</f>
        <v/>
      </c>
      <c r="AH295" s="23" t="str">
        <f>IF(ISNUMBER(AVERAGEIFS(Observed!AH$2:AH$10000,Observed!$A$2:$A$10000,$A295,Observed!$C$2:$C$10000,$C295)),AVERAGEIFS(Observed!AH$2:AH$10000,Observed!$A$2:$A$10000,$A295,Observed!$C$2:$C$10000,$C295),"")</f>
        <v/>
      </c>
      <c r="AI295" s="22" t="str">
        <f>IF(ISNUMBER(AVERAGEIFS(Observed!AI$2:AI$10000,Observed!$A$2:$A$10000,$A295,Observed!$C$2:$C$10000,$C295)),AVERAGEIFS(Observed!AI$2:AI$10000,Observed!$A$2:$A$10000,$A295,Observed!$C$2:$C$10000,$C295),"")</f>
        <v/>
      </c>
      <c r="AJ295" s="23" t="str">
        <f>IF(ISNUMBER(AVERAGEIFS(Observed!AJ$2:AJ$10000,Observed!$A$2:$A$10000,$A295,Observed!$C$2:$C$10000,$C295)),AVERAGEIFS(Observed!AJ$2:AJ$10000,Observed!$A$2:$A$10000,$A295,Observed!$C$2:$C$10000,$C295),"")</f>
        <v/>
      </c>
      <c r="AK295" s="23" t="str">
        <f>IF(ISNUMBER(AVERAGEIFS(Observed!AK$2:AK$10000,Observed!$A$2:$A$10000,$A295,Observed!$C$2:$C$10000,$C295)),AVERAGEIFS(Observed!AK$2:AK$10000,Observed!$A$2:$A$10000,$A295,Observed!$C$2:$C$10000,$C295),"")</f>
        <v/>
      </c>
      <c r="AL295" s="23" t="str">
        <f>IF(ISNUMBER(AVERAGEIFS(Observed!AL$2:AL$10000,Observed!$A$2:$A$10000,$A295,Observed!$C$2:$C$10000,$C295)),AVERAGEIFS(Observed!AL$2:AL$10000,Observed!$A$2:$A$10000,$A295,Observed!$C$2:$C$10000,$C295),"")</f>
        <v/>
      </c>
      <c r="AM295" s="23" t="str">
        <f>IF(ISNUMBER(AVERAGEIFS(Observed!AM$2:AM$10000,Observed!$A$2:$A$10000,$A295,Observed!$C$2:$C$10000,$C295)),AVERAGEIFS(Observed!AM$2:AM$10000,Observed!$A$2:$A$10000,$A295,Observed!$C$2:$C$10000,$C295),"")</f>
        <v/>
      </c>
      <c r="AN295" s="23" t="str">
        <f>IF(ISNUMBER(AVERAGEIFS(Observed!AN$2:AN$10000,Observed!$A$2:$A$10000,$A295,Observed!$C$2:$C$10000,$C295)),AVERAGEIFS(Observed!AN$2:AN$10000,Observed!$A$2:$A$10000,$A295,Observed!$C$2:$C$10000,$C295),"")</f>
        <v/>
      </c>
      <c r="AO295" s="2">
        <f>COUNTIFS(Observed!$A$2:$A$10000,$A295,Observed!$C$2:$C$10000,$C295)</f>
        <v>3</v>
      </c>
      <c r="AP295" s="2">
        <f t="shared" si="5"/>
        <v>4</v>
      </c>
    </row>
    <row r="296" spans="1:42" x14ac:dyDescent="0.25">
      <c r="A296" t="s">
        <v>34</v>
      </c>
      <c r="B296" t="s">
        <v>30</v>
      </c>
      <c r="C296" s="20">
        <v>42283</v>
      </c>
      <c r="D296">
        <v>1</v>
      </c>
      <c r="E296" t="s">
        <v>56</v>
      </c>
      <c r="G296" s="25" t="s">
        <v>75</v>
      </c>
      <c r="H296" t="s">
        <v>41</v>
      </c>
      <c r="I296">
        <v>6</v>
      </c>
      <c r="J296" s="2" t="s">
        <v>39</v>
      </c>
      <c r="K296" s="22">
        <f>IF(ISNUMBER(AVERAGEIFS(Observed!K$2:K$10000,Observed!$A$2:$A$10000,$A296,Observed!$C$2:$C$10000,$C296)),AVERAGEIFS(Observed!K$2:K$10000,Observed!$A$2:$A$10000,$A296,Observed!$C$2:$C$10000,$C296),"")</f>
        <v>3375.2666666666664</v>
      </c>
      <c r="L296" s="23">
        <f>IF(ISNUMBER(AVERAGEIFS(Observed!L$2:L$10000,Observed!$A$2:$A$10000,$A296,Observed!$C$2:$C$10000,$C296)),AVERAGEIFS(Observed!L$2:L$10000,Observed!$A$2:$A$10000,$A296,Observed!$C$2:$C$10000,$C296),"")</f>
        <v>337.5266666666667</v>
      </c>
      <c r="M296" s="23" t="str">
        <f>IF(ISNUMBER(AVERAGEIFS(Observed!M$2:M$10000,Observed!$A$2:$A$10000,$A296,Observed!$C$2:$C$10000,$C296)),AVERAGEIFS(Observed!M$2:M$10000,Observed!$A$2:$A$10000,$A296,Observed!$C$2:$C$10000,$C296),"")</f>
        <v/>
      </c>
      <c r="N296" s="23" t="str">
        <f>IF(ISNUMBER(AVERAGEIFS(Observed!N$2:N$10000,Observed!$A$2:$A$10000,$A296,Observed!$C$2:$C$10000,$C296)),AVERAGEIFS(Observed!N$2:N$10000,Observed!$A$2:$A$10000,$A296,Observed!$C$2:$C$10000,$C296),"")</f>
        <v/>
      </c>
      <c r="O296" s="23" t="str">
        <f>IF(ISNUMBER(AVERAGEIFS(Observed!O$2:O$10000,Observed!$A$2:$A$10000,$A296,Observed!$C$2:$C$10000,$C296)),AVERAGEIFS(Observed!O$2:O$10000,Observed!$A$2:$A$10000,$A296,Observed!$C$2:$C$10000,$C296),"")</f>
        <v/>
      </c>
      <c r="P296" s="24" t="str">
        <f>IF(ISNUMBER(AVERAGEIFS(Observed!P$2:P$10000,Observed!$A$2:$A$10000,$A296,Observed!$C$2:$C$10000,$C296)),AVERAGEIFS(Observed!P$2:P$10000,Observed!$A$2:$A$10000,$A296,Observed!$C$2:$C$10000,$C296),"")</f>
        <v/>
      </c>
      <c r="Q296" s="24" t="str">
        <f>IF(ISNUMBER(AVERAGEIFS(Observed!Q$2:Q$10000,Observed!$A$2:$A$10000,$A296,Observed!$C$2:$C$10000,$C296)),AVERAGEIFS(Observed!Q$2:Q$10000,Observed!$A$2:$A$10000,$A296,Observed!$C$2:$C$10000,$C296),"")</f>
        <v/>
      </c>
      <c r="R296" s="24" t="str">
        <f>IF(ISNUMBER(AVERAGEIFS(Observed!R$2:R$10000,Observed!$A$2:$A$10000,$A296,Observed!$C$2:$C$10000,$C296)),AVERAGEIFS(Observed!R$2:R$10000,Observed!$A$2:$A$10000,$A296,Observed!$C$2:$C$10000,$C296),"")</f>
        <v/>
      </c>
      <c r="S296" s="22" t="str">
        <f>IF(ISNUMBER(AVERAGEIFS(Observed!S$2:S$10000,Observed!$A$2:$A$10000,$A296,Observed!$C$2:$C$10000,$C296)),AVERAGEIFS(Observed!S$2:S$10000,Observed!$A$2:$A$10000,$A296,Observed!$C$2:$C$10000,$C296),"")</f>
        <v/>
      </c>
      <c r="T296" s="23" t="str">
        <f>IF(ISNUMBER(AVERAGEIFS(Observed!T$2:T$10000,Observed!$A$2:$A$10000,$A296,Observed!$C$2:$C$10000,$C296)),AVERAGEIFS(Observed!T$2:T$10000,Observed!$A$2:$A$10000,$A296,Observed!$C$2:$C$10000,$C296),"")</f>
        <v/>
      </c>
      <c r="U296" s="23" t="str">
        <f>IF(ISNUMBER(AVERAGEIFS(Observed!U$2:U$10000,Observed!$A$2:$A$10000,$A296,Observed!$C$2:$C$10000,$C296)),AVERAGEIFS(Observed!U$2:U$10000,Observed!$A$2:$A$10000,$A296,Observed!$C$2:$C$10000,$C296),"")</f>
        <v/>
      </c>
      <c r="V296" s="23" t="str">
        <f>IF(ISNUMBER(AVERAGEIFS(Observed!V$2:V$10000,Observed!$A$2:$A$10000,$A296,Observed!$C$2:$C$10000,$C296)),AVERAGEIFS(Observed!V$2:V$10000,Observed!$A$2:$A$10000,$A296,Observed!$C$2:$C$10000,$C296),"")</f>
        <v/>
      </c>
      <c r="W296" s="23" t="str">
        <f>IF(ISNUMBER(AVERAGEIFS(Observed!W$2:W$10000,Observed!$A$2:$A$10000,$A296,Observed!$C$2:$C$10000,$C296)),AVERAGEIFS(Observed!W$2:W$10000,Observed!$A$2:$A$10000,$A296,Observed!$C$2:$C$10000,$C296),"")</f>
        <v/>
      </c>
      <c r="X296" s="23" t="str">
        <f>IF(ISNUMBER(AVERAGEIFS(Observed!X$2:X$10000,Observed!$A$2:$A$10000,$A296,Observed!$C$2:$C$10000,$C296)),AVERAGEIFS(Observed!X$2:X$10000,Observed!$A$2:$A$10000,$A296,Observed!$C$2:$C$10000,$C296),"")</f>
        <v/>
      </c>
      <c r="Y296" s="23" t="str">
        <f>IF(ISNUMBER(AVERAGEIFS(Observed!Y$2:Y$10000,Observed!$A$2:$A$10000,$A296,Observed!$C$2:$C$10000,$C296)),AVERAGEIFS(Observed!Y$2:Y$10000,Observed!$A$2:$A$10000,$A296,Observed!$C$2:$C$10000,$C296),"")</f>
        <v/>
      </c>
      <c r="Z296" s="23" t="str">
        <f>IF(ISNUMBER(AVERAGEIFS(Observed!Z$2:Z$10000,Observed!$A$2:$A$10000,$A296,Observed!$C$2:$C$10000,$C296)),AVERAGEIFS(Observed!Z$2:Z$10000,Observed!$A$2:$A$10000,$A296,Observed!$C$2:$C$10000,$C296),"")</f>
        <v/>
      </c>
      <c r="AA296" s="23" t="str">
        <f>IF(ISNUMBER(AVERAGEIFS(Observed!AA$2:AA$10000,Observed!$A$2:$A$10000,$A296,Observed!$C$2:$C$10000,$C296)),AVERAGEIFS(Observed!AA$2:AA$10000,Observed!$A$2:$A$10000,$A296,Observed!$C$2:$C$10000,$C296),"")</f>
        <v/>
      </c>
      <c r="AB296" s="23" t="str">
        <f>IF(ISNUMBER(AVERAGEIFS(Observed!AB$2:AB$10000,Observed!$A$2:$A$10000,$A296,Observed!$C$2:$C$10000,$C296)),AVERAGEIFS(Observed!AB$2:AB$10000,Observed!$A$2:$A$10000,$A296,Observed!$C$2:$C$10000,$C296),"")</f>
        <v/>
      </c>
      <c r="AC296" s="23" t="str">
        <f>IF(ISNUMBER(AVERAGEIFS(Observed!AC$2:AC$10000,Observed!$A$2:$A$10000,$A296,Observed!$C$2:$C$10000,$C296)),AVERAGEIFS(Observed!AC$2:AC$10000,Observed!$A$2:$A$10000,$A296,Observed!$C$2:$C$10000,$C296),"")</f>
        <v/>
      </c>
      <c r="AD296" s="23" t="str">
        <f>IF(ISNUMBER(AVERAGEIFS(Observed!AD$2:AD$10000,Observed!$A$2:$A$10000,$A296,Observed!$C$2:$C$10000,$C296)),AVERAGEIFS(Observed!AD$2:AD$10000,Observed!$A$2:$A$10000,$A296,Observed!$C$2:$C$10000,$C296),"")</f>
        <v/>
      </c>
      <c r="AE296" s="24" t="str">
        <f>IF(ISNUMBER(AVERAGEIFS(Observed!AE$2:AE$10000,Observed!$A$2:$A$10000,$A296,Observed!$C$2:$C$10000,$C296)),AVERAGEIFS(Observed!AE$2:AE$10000,Observed!$A$2:$A$10000,$A296,Observed!$C$2:$C$10000,$C296),"")</f>
        <v/>
      </c>
      <c r="AF296" s="24" t="str">
        <f>IF(ISNUMBER(AVERAGEIFS(Observed!AF$2:AF$10000,Observed!$A$2:$A$10000,$A296,Observed!$C$2:$C$10000,$C296)),AVERAGEIFS(Observed!AF$2:AF$10000,Observed!$A$2:$A$10000,$A296,Observed!$C$2:$C$10000,$C296),"")</f>
        <v/>
      </c>
      <c r="AG296" s="23" t="str">
        <f>IF(ISNUMBER(AVERAGEIFS(Observed!AG$2:AG$10000,Observed!$A$2:$A$10000,$A296,Observed!$C$2:$C$10000,$C296)),AVERAGEIFS(Observed!AG$2:AG$10000,Observed!$A$2:$A$10000,$A296,Observed!$C$2:$C$10000,$C296),"")</f>
        <v/>
      </c>
      <c r="AH296" s="23" t="str">
        <f>IF(ISNUMBER(AVERAGEIFS(Observed!AH$2:AH$10000,Observed!$A$2:$A$10000,$A296,Observed!$C$2:$C$10000,$C296)),AVERAGEIFS(Observed!AH$2:AH$10000,Observed!$A$2:$A$10000,$A296,Observed!$C$2:$C$10000,$C296),"")</f>
        <v/>
      </c>
      <c r="AI296" s="22" t="str">
        <f>IF(ISNUMBER(AVERAGEIFS(Observed!AI$2:AI$10000,Observed!$A$2:$A$10000,$A296,Observed!$C$2:$C$10000,$C296)),AVERAGEIFS(Observed!AI$2:AI$10000,Observed!$A$2:$A$10000,$A296,Observed!$C$2:$C$10000,$C296),"")</f>
        <v/>
      </c>
      <c r="AJ296" s="23" t="str">
        <f>IF(ISNUMBER(AVERAGEIFS(Observed!AJ$2:AJ$10000,Observed!$A$2:$A$10000,$A296,Observed!$C$2:$C$10000,$C296)),AVERAGEIFS(Observed!AJ$2:AJ$10000,Observed!$A$2:$A$10000,$A296,Observed!$C$2:$C$10000,$C296),"")</f>
        <v/>
      </c>
      <c r="AK296" s="23" t="str">
        <f>IF(ISNUMBER(AVERAGEIFS(Observed!AK$2:AK$10000,Observed!$A$2:$A$10000,$A296,Observed!$C$2:$C$10000,$C296)),AVERAGEIFS(Observed!AK$2:AK$10000,Observed!$A$2:$A$10000,$A296,Observed!$C$2:$C$10000,$C296),"")</f>
        <v/>
      </c>
      <c r="AL296" s="23" t="str">
        <f>IF(ISNUMBER(AVERAGEIFS(Observed!AL$2:AL$10000,Observed!$A$2:$A$10000,$A296,Observed!$C$2:$C$10000,$C296)),AVERAGEIFS(Observed!AL$2:AL$10000,Observed!$A$2:$A$10000,$A296,Observed!$C$2:$C$10000,$C296),"")</f>
        <v/>
      </c>
      <c r="AM296" s="23" t="str">
        <f>IF(ISNUMBER(AVERAGEIFS(Observed!AM$2:AM$10000,Observed!$A$2:$A$10000,$A296,Observed!$C$2:$C$10000,$C296)),AVERAGEIFS(Observed!AM$2:AM$10000,Observed!$A$2:$A$10000,$A296,Observed!$C$2:$C$10000,$C296),"")</f>
        <v/>
      </c>
      <c r="AN296" s="23" t="str">
        <f>IF(ISNUMBER(AVERAGEIFS(Observed!AN$2:AN$10000,Observed!$A$2:$A$10000,$A296,Observed!$C$2:$C$10000,$C296)),AVERAGEIFS(Observed!AN$2:AN$10000,Observed!$A$2:$A$10000,$A296,Observed!$C$2:$C$10000,$C296),"")</f>
        <v/>
      </c>
      <c r="AO296" s="2">
        <f>COUNTIFS(Observed!$A$2:$A$10000,$A296,Observed!$C$2:$C$10000,$C296)</f>
        <v>3</v>
      </c>
      <c r="AP296" s="2">
        <f t="shared" si="5"/>
        <v>1</v>
      </c>
    </row>
    <row r="297" spans="1:42" x14ac:dyDescent="0.25">
      <c r="A297" t="s">
        <v>33</v>
      </c>
      <c r="B297" t="s">
        <v>30</v>
      </c>
      <c r="C297" s="20">
        <v>42283</v>
      </c>
      <c r="D297">
        <v>1</v>
      </c>
      <c r="E297" t="s">
        <v>58</v>
      </c>
      <c r="G297" s="25" t="s">
        <v>75</v>
      </c>
      <c r="H297" t="s">
        <v>41</v>
      </c>
      <c r="I297">
        <v>6</v>
      </c>
      <c r="J297" s="2" t="s">
        <v>39</v>
      </c>
      <c r="K297" s="22">
        <f>IF(ISNUMBER(AVERAGEIFS(Observed!K$2:K$10000,Observed!$A$2:$A$10000,$A297,Observed!$C$2:$C$10000,$C297)),AVERAGEIFS(Observed!K$2:K$10000,Observed!$A$2:$A$10000,$A297,Observed!$C$2:$C$10000,$C297),"")</f>
        <v>1382.4666666666665</v>
      </c>
      <c r="L297" s="23">
        <f>IF(ISNUMBER(AVERAGEIFS(Observed!L$2:L$10000,Observed!$A$2:$A$10000,$A297,Observed!$C$2:$C$10000,$C297)),AVERAGEIFS(Observed!L$2:L$10000,Observed!$A$2:$A$10000,$A297,Observed!$C$2:$C$10000,$C297),"")</f>
        <v>138.24666666666667</v>
      </c>
      <c r="M297" s="23" t="str">
        <f>IF(ISNUMBER(AVERAGEIFS(Observed!M$2:M$10000,Observed!$A$2:$A$10000,$A297,Observed!$C$2:$C$10000,$C297)),AVERAGEIFS(Observed!M$2:M$10000,Observed!$A$2:$A$10000,$A297,Observed!$C$2:$C$10000,$C297),"")</f>
        <v/>
      </c>
      <c r="N297" s="23" t="str">
        <f>IF(ISNUMBER(AVERAGEIFS(Observed!N$2:N$10000,Observed!$A$2:$A$10000,$A297,Observed!$C$2:$C$10000,$C297)),AVERAGEIFS(Observed!N$2:N$10000,Observed!$A$2:$A$10000,$A297,Observed!$C$2:$C$10000,$C297),"")</f>
        <v/>
      </c>
      <c r="O297" s="23" t="str">
        <f>IF(ISNUMBER(AVERAGEIFS(Observed!O$2:O$10000,Observed!$A$2:$A$10000,$A297,Observed!$C$2:$C$10000,$C297)),AVERAGEIFS(Observed!O$2:O$10000,Observed!$A$2:$A$10000,$A297,Observed!$C$2:$C$10000,$C297),"")</f>
        <v/>
      </c>
      <c r="P297" s="24" t="str">
        <f>IF(ISNUMBER(AVERAGEIFS(Observed!P$2:P$10000,Observed!$A$2:$A$10000,$A297,Observed!$C$2:$C$10000,$C297)),AVERAGEIFS(Observed!P$2:P$10000,Observed!$A$2:$A$10000,$A297,Observed!$C$2:$C$10000,$C297),"")</f>
        <v/>
      </c>
      <c r="Q297" s="24" t="str">
        <f>IF(ISNUMBER(AVERAGEIFS(Observed!Q$2:Q$10000,Observed!$A$2:$A$10000,$A297,Observed!$C$2:$C$10000,$C297)),AVERAGEIFS(Observed!Q$2:Q$10000,Observed!$A$2:$A$10000,$A297,Observed!$C$2:$C$10000,$C297),"")</f>
        <v/>
      </c>
      <c r="R297" s="24" t="str">
        <f>IF(ISNUMBER(AVERAGEIFS(Observed!R$2:R$10000,Observed!$A$2:$A$10000,$A297,Observed!$C$2:$C$10000,$C297)),AVERAGEIFS(Observed!R$2:R$10000,Observed!$A$2:$A$10000,$A297,Observed!$C$2:$C$10000,$C297),"")</f>
        <v/>
      </c>
      <c r="S297" s="22" t="str">
        <f>IF(ISNUMBER(AVERAGEIFS(Observed!S$2:S$10000,Observed!$A$2:$A$10000,$A297,Observed!$C$2:$C$10000,$C297)),AVERAGEIFS(Observed!S$2:S$10000,Observed!$A$2:$A$10000,$A297,Observed!$C$2:$C$10000,$C297),"")</f>
        <v/>
      </c>
      <c r="T297" s="23" t="str">
        <f>IF(ISNUMBER(AVERAGEIFS(Observed!T$2:T$10000,Observed!$A$2:$A$10000,$A297,Observed!$C$2:$C$10000,$C297)),AVERAGEIFS(Observed!T$2:T$10000,Observed!$A$2:$A$10000,$A297,Observed!$C$2:$C$10000,$C297),"")</f>
        <v/>
      </c>
      <c r="U297" s="23" t="str">
        <f>IF(ISNUMBER(AVERAGEIFS(Observed!U$2:U$10000,Observed!$A$2:$A$10000,$A297,Observed!$C$2:$C$10000,$C297)),AVERAGEIFS(Observed!U$2:U$10000,Observed!$A$2:$A$10000,$A297,Observed!$C$2:$C$10000,$C297),"")</f>
        <v/>
      </c>
      <c r="V297" s="23" t="str">
        <f>IF(ISNUMBER(AVERAGEIFS(Observed!V$2:V$10000,Observed!$A$2:$A$10000,$A297,Observed!$C$2:$C$10000,$C297)),AVERAGEIFS(Observed!V$2:V$10000,Observed!$A$2:$A$10000,$A297,Observed!$C$2:$C$10000,$C297),"")</f>
        <v/>
      </c>
      <c r="W297" s="23" t="str">
        <f>IF(ISNUMBER(AVERAGEIFS(Observed!W$2:W$10000,Observed!$A$2:$A$10000,$A297,Observed!$C$2:$C$10000,$C297)),AVERAGEIFS(Observed!W$2:W$10000,Observed!$A$2:$A$10000,$A297,Observed!$C$2:$C$10000,$C297),"")</f>
        <v/>
      </c>
      <c r="X297" s="23" t="str">
        <f>IF(ISNUMBER(AVERAGEIFS(Observed!X$2:X$10000,Observed!$A$2:$A$10000,$A297,Observed!$C$2:$C$10000,$C297)),AVERAGEIFS(Observed!X$2:X$10000,Observed!$A$2:$A$10000,$A297,Observed!$C$2:$C$10000,$C297),"")</f>
        <v/>
      </c>
      <c r="Y297" s="23" t="str">
        <f>IF(ISNUMBER(AVERAGEIFS(Observed!Y$2:Y$10000,Observed!$A$2:$A$10000,$A297,Observed!$C$2:$C$10000,$C297)),AVERAGEIFS(Observed!Y$2:Y$10000,Observed!$A$2:$A$10000,$A297,Observed!$C$2:$C$10000,$C297),"")</f>
        <v/>
      </c>
      <c r="Z297" s="23" t="str">
        <f>IF(ISNUMBER(AVERAGEIFS(Observed!Z$2:Z$10000,Observed!$A$2:$A$10000,$A297,Observed!$C$2:$C$10000,$C297)),AVERAGEIFS(Observed!Z$2:Z$10000,Observed!$A$2:$A$10000,$A297,Observed!$C$2:$C$10000,$C297),"")</f>
        <v/>
      </c>
      <c r="AA297" s="23" t="str">
        <f>IF(ISNUMBER(AVERAGEIFS(Observed!AA$2:AA$10000,Observed!$A$2:$A$10000,$A297,Observed!$C$2:$C$10000,$C297)),AVERAGEIFS(Observed!AA$2:AA$10000,Observed!$A$2:$A$10000,$A297,Observed!$C$2:$C$10000,$C297),"")</f>
        <v/>
      </c>
      <c r="AB297" s="23" t="str">
        <f>IF(ISNUMBER(AVERAGEIFS(Observed!AB$2:AB$10000,Observed!$A$2:$A$10000,$A297,Observed!$C$2:$C$10000,$C297)),AVERAGEIFS(Observed!AB$2:AB$10000,Observed!$A$2:$A$10000,$A297,Observed!$C$2:$C$10000,$C297),"")</f>
        <v/>
      </c>
      <c r="AC297" s="23" t="str">
        <f>IF(ISNUMBER(AVERAGEIFS(Observed!AC$2:AC$10000,Observed!$A$2:$A$10000,$A297,Observed!$C$2:$C$10000,$C297)),AVERAGEIFS(Observed!AC$2:AC$10000,Observed!$A$2:$A$10000,$A297,Observed!$C$2:$C$10000,$C297),"")</f>
        <v/>
      </c>
      <c r="AD297" s="23" t="str">
        <f>IF(ISNUMBER(AVERAGEIFS(Observed!AD$2:AD$10000,Observed!$A$2:$A$10000,$A297,Observed!$C$2:$C$10000,$C297)),AVERAGEIFS(Observed!AD$2:AD$10000,Observed!$A$2:$A$10000,$A297,Observed!$C$2:$C$10000,$C297),"")</f>
        <v/>
      </c>
      <c r="AE297" s="24" t="str">
        <f>IF(ISNUMBER(AVERAGEIFS(Observed!AE$2:AE$10000,Observed!$A$2:$A$10000,$A297,Observed!$C$2:$C$10000,$C297)),AVERAGEIFS(Observed!AE$2:AE$10000,Observed!$A$2:$A$10000,$A297,Observed!$C$2:$C$10000,$C297),"")</f>
        <v/>
      </c>
      <c r="AF297" s="24" t="str">
        <f>IF(ISNUMBER(AVERAGEIFS(Observed!AF$2:AF$10000,Observed!$A$2:$A$10000,$A297,Observed!$C$2:$C$10000,$C297)),AVERAGEIFS(Observed!AF$2:AF$10000,Observed!$A$2:$A$10000,$A297,Observed!$C$2:$C$10000,$C297),"")</f>
        <v/>
      </c>
      <c r="AG297" s="23" t="str">
        <f>IF(ISNUMBER(AVERAGEIFS(Observed!AG$2:AG$10000,Observed!$A$2:$A$10000,$A297,Observed!$C$2:$C$10000,$C297)),AVERAGEIFS(Observed!AG$2:AG$10000,Observed!$A$2:$A$10000,$A297,Observed!$C$2:$C$10000,$C297),"")</f>
        <v/>
      </c>
      <c r="AH297" s="23" t="str">
        <f>IF(ISNUMBER(AVERAGEIFS(Observed!AH$2:AH$10000,Observed!$A$2:$A$10000,$A297,Observed!$C$2:$C$10000,$C297)),AVERAGEIFS(Observed!AH$2:AH$10000,Observed!$A$2:$A$10000,$A297,Observed!$C$2:$C$10000,$C297),"")</f>
        <v/>
      </c>
      <c r="AI297" s="22" t="str">
        <f>IF(ISNUMBER(AVERAGEIFS(Observed!AI$2:AI$10000,Observed!$A$2:$A$10000,$A297,Observed!$C$2:$C$10000,$C297)),AVERAGEIFS(Observed!AI$2:AI$10000,Observed!$A$2:$A$10000,$A297,Observed!$C$2:$C$10000,$C297),"")</f>
        <v/>
      </c>
      <c r="AJ297" s="23" t="str">
        <f>IF(ISNUMBER(AVERAGEIFS(Observed!AJ$2:AJ$10000,Observed!$A$2:$A$10000,$A297,Observed!$C$2:$C$10000,$C297)),AVERAGEIFS(Observed!AJ$2:AJ$10000,Observed!$A$2:$A$10000,$A297,Observed!$C$2:$C$10000,$C297),"")</f>
        <v/>
      </c>
      <c r="AK297" s="23" t="str">
        <f>IF(ISNUMBER(AVERAGEIFS(Observed!AK$2:AK$10000,Observed!$A$2:$A$10000,$A297,Observed!$C$2:$C$10000,$C297)),AVERAGEIFS(Observed!AK$2:AK$10000,Observed!$A$2:$A$10000,$A297,Observed!$C$2:$C$10000,$C297),"")</f>
        <v/>
      </c>
      <c r="AL297" s="23" t="str">
        <f>IF(ISNUMBER(AVERAGEIFS(Observed!AL$2:AL$10000,Observed!$A$2:$A$10000,$A297,Observed!$C$2:$C$10000,$C297)),AVERAGEIFS(Observed!AL$2:AL$10000,Observed!$A$2:$A$10000,$A297,Observed!$C$2:$C$10000,$C297),"")</f>
        <v/>
      </c>
      <c r="AM297" s="23" t="str">
        <f>IF(ISNUMBER(AVERAGEIFS(Observed!AM$2:AM$10000,Observed!$A$2:$A$10000,$A297,Observed!$C$2:$C$10000,$C297)),AVERAGEIFS(Observed!AM$2:AM$10000,Observed!$A$2:$A$10000,$A297,Observed!$C$2:$C$10000,$C297),"")</f>
        <v/>
      </c>
      <c r="AN297" s="23" t="str">
        <f>IF(ISNUMBER(AVERAGEIFS(Observed!AN$2:AN$10000,Observed!$A$2:$A$10000,$A297,Observed!$C$2:$C$10000,$C297)),AVERAGEIFS(Observed!AN$2:AN$10000,Observed!$A$2:$A$10000,$A297,Observed!$C$2:$C$10000,$C297),"")</f>
        <v/>
      </c>
      <c r="AO297" s="2">
        <f>COUNTIFS(Observed!$A$2:$A$10000,$A297,Observed!$C$2:$C$10000,$C297)</f>
        <v>3</v>
      </c>
      <c r="AP297" s="2">
        <f t="shared" si="5"/>
        <v>1</v>
      </c>
    </row>
    <row r="298" spans="1:42" x14ac:dyDescent="0.25">
      <c r="A298" t="s">
        <v>29</v>
      </c>
      <c r="B298" t="s">
        <v>30</v>
      </c>
      <c r="C298" s="20">
        <v>42283</v>
      </c>
      <c r="D298">
        <v>1</v>
      </c>
      <c r="E298" t="s">
        <v>55</v>
      </c>
      <c r="G298" s="25" t="s">
        <v>75</v>
      </c>
      <c r="H298" t="s">
        <v>41</v>
      </c>
      <c r="I298">
        <v>6</v>
      </c>
      <c r="J298" s="2" t="s">
        <v>39</v>
      </c>
      <c r="K298" s="22">
        <f>IF(ISNUMBER(AVERAGEIFS(Observed!K$2:K$10000,Observed!$A$2:$A$10000,$A298,Observed!$C$2:$C$10000,$C298)),AVERAGEIFS(Observed!K$2:K$10000,Observed!$A$2:$A$10000,$A298,Observed!$C$2:$C$10000,$C298),"")</f>
        <v>2422.7333333333331</v>
      </c>
      <c r="L298" s="23">
        <f>IF(ISNUMBER(AVERAGEIFS(Observed!L$2:L$10000,Observed!$A$2:$A$10000,$A298,Observed!$C$2:$C$10000,$C298)),AVERAGEIFS(Observed!L$2:L$10000,Observed!$A$2:$A$10000,$A298,Observed!$C$2:$C$10000,$C298),"")</f>
        <v>242.27333333333331</v>
      </c>
      <c r="M298" s="23" t="str">
        <f>IF(ISNUMBER(AVERAGEIFS(Observed!M$2:M$10000,Observed!$A$2:$A$10000,$A298,Observed!$C$2:$C$10000,$C298)),AVERAGEIFS(Observed!M$2:M$10000,Observed!$A$2:$A$10000,$A298,Observed!$C$2:$C$10000,$C298),"")</f>
        <v/>
      </c>
      <c r="N298" s="23" t="str">
        <f>IF(ISNUMBER(AVERAGEIFS(Observed!N$2:N$10000,Observed!$A$2:$A$10000,$A298,Observed!$C$2:$C$10000,$C298)),AVERAGEIFS(Observed!N$2:N$10000,Observed!$A$2:$A$10000,$A298,Observed!$C$2:$C$10000,$C298),"")</f>
        <v/>
      </c>
      <c r="O298" s="23" t="str">
        <f>IF(ISNUMBER(AVERAGEIFS(Observed!O$2:O$10000,Observed!$A$2:$A$10000,$A298,Observed!$C$2:$C$10000,$C298)),AVERAGEIFS(Observed!O$2:O$10000,Observed!$A$2:$A$10000,$A298,Observed!$C$2:$C$10000,$C298),"")</f>
        <v/>
      </c>
      <c r="P298" s="24" t="str">
        <f>IF(ISNUMBER(AVERAGEIFS(Observed!P$2:P$10000,Observed!$A$2:$A$10000,$A298,Observed!$C$2:$C$10000,$C298)),AVERAGEIFS(Observed!P$2:P$10000,Observed!$A$2:$A$10000,$A298,Observed!$C$2:$C$10000,$C298),"")</f>
        <v/>
      </c>
      <c r="Q298" s="24" t="str">
        <f>IF(ISNUMBER(AVERAGEIFS(Observed!Q$2:Q$10000,Observed!$A$2:$A$10000,$A298,Observed!$C$2:$C$10000,$C298)),AVERAGEIFS(Observed!Q$2:Q$10000,Observed!$A$2:$A$10000,$A298,Observed!$C$2:$C$10000,$C298),"")</f>
        <v/>
      </c>
      <c r="R298" s="24" t="str">
        <f>IF(ISNUMBER(AVERAGEIFS(Observed!R$2:R$10000,Observed!$A$2:$A$10000,$A298,Observed!$C$2:$C$10000,$C298)),AVERAGEIFS(Observed!R$2:R$10000,Observed!$A$2:$A$10000,$A298,Observed!$C$2:$C$10000,$C298),"")</f>
        <v/>
      </c>
      <c r="S298" s="22" t="str">
        <f>IF(ISNUMBER(AVERAGEIFS(Observed!S$2:S$10000,Observed!$A$2:$A$10000,$A298,Observed!$C$2:$C$10000,$C298)),AVERAGEIFS(Observed!S$2:S$10000,Observed!$A$2:$A$10000,$A298,Observed!$C$2:$C$10000,$C298),"")</f>
        <v/>
      </c>
      <c r="T298" s="23" t="str">
        <f>IF(ISNUMBER(AVERAGEIFS(Observed!T$2:T$10000,Observed!$A$2:$A$10000,$A298,Observed!$C$2:$C$10000,$C298)),AVERAGEIFS(Observed!T$2:T$10000,Observed!$A$2:$A$10000,$A298,Observed!$C$2:$C$10000,$C298),"")</f>
        <v/>
      </c>
      <c r="U298" s="23" t="str">
        <f>IF(ISNUMBER(AVERAGEIFS(Observed!U$2:U$10000,Observed!$A$2:$A$10000,$A298,Observed!$C$2:$C$10000,$C298)),AVERAGEIFS(Observed!U$2:U$10000,Observed!$A$2:$A$10000,$A298,Observed!$C$2:$C$10000,$C298),"")</f>
        <v/>
      </c>
      <c r="V298" s="23" t="str">
        <f>IF(ISNUMBER(AVERAGEIFS(Observed!V$2:V$10000,Observed!$A$2:$A$10000,$A298,Observed!$C$2:$C$10000,$C298)),AVERAGEIFS(Observed!V$2:V$10000,Observed!$A$2:$A$10000,$A298,Observed!$C$2:$C$10000,$C298),"")</f>
        <v/>
      </c>
      <c r="W298" s="23" t="str">
        <f>IF(ISNUMBER(AVERAGEIFS(Observed!W$2:W$10000,Observed!$A$2:$A$10000,$A298,Observed!$C$2:$C$10000,$C298)),AVERAGEIFS(Observed!W$2:W$10000,Observed!$A$2:$A$10000,$A298,Observed!$C$2:$C$10000,$C298),"")</f>
        <v/>
      </c>
      <c r="X298" s="23" t="str">
        <f>IF(ISNUMBER(AVERAGEIFS(Observed!X$2:X$10000,Observed!$A$2:$A$10000,$A298,Observed!$C$2:$C$10000,$C298)),AVERAGEIFS(Observed!X$2:X$10000,Observed!$A$2:$A$10000,$A298,Observed!$C$2:$C$10000,$C298),"")</f>
        <v/>
      </c>
      <c r="Y298" s="23" t="str">
        <f>IF(ISNUMBER(AVERAGEIFS(Observed!Y$2:Y$10000,Observed!$A$2:$A$10000,$A298,Observed!$C$2:$C$10000,$C298)),AVERAGEIFS(Observed!Y$2:Y$10000,Observed!$A$2:$A$10000,$A298,Observed!$C$2:$C$10000,$C298),"")</f>
        <v/>
      </c>
      <c r="Z298" s="23" t="str">
        <f>IF(ISNUMBER(AVERAGEIFS(Observed!Z$2:Z$10000,Observed!$A$2:$A$10000,$A298,Observed!$C$2:$C$10000,$C298)),AVERAGEIFS(Observed!Z$2:Z$10000,Observed!$A$2:$A$10000,$A298,Observed!$C$2:$C$10000,$C298),"")</f>
        <v/>
      </c>
      <c r="AA298" s="23" t="str">
        <f>IF(ISNUMBER(AVERAGEIFS(Observed!AA$2:AA$10000,Observed!$A$2:$A$10000,$A298,Observed!$C$2:$C$10000,$C298)),AVERAGEIFS(Observed!AA$2:AA$10000,Observed!$A$2:$A$10000,$A298,Observed!$C$2:$C$10000,$C298),"")</f>
        <v/>
      </c>
      <c r="AB298" s="23" t="str">
        <f>IF(ISNUMBER(AVERAGEIFS(Observed!AB$2:AB$10000,Observed!$A$2:$A$10000,$A298,Observed!$C$2:$C$10000,$C298)),AVERAGEIFS(Observed!AB$2:AB$10000,Observed!$A$2:$A$10000,$A298,Observed!$C$2:$C$10000,$C298),"")</f>
        <v/>
      </c>
      <c r="AC298" s="23" t="str">
        <f>IF(ISNUMBER(AVERAGEIFS(Observed!AC$2:AC$10000,Observed!$A$2:$A$10000,$A298,Observed!$C$2:$C$10000,$C298)),AVERAGEIFS(Observed!AC$2:AC$10000,Observed!$A$2:$A$10000,$A298,Observed!$C$2:$C$10000,$C298),"")</f>
        <v/>
      </c>
      <c r="AD298" s="23" t="str">
        <f>IF(ISNUMBER(AVERAGEIFS(Observed!AD$2:AD$10000,Observed!$A$2:$A$10000,$A298,Observed!$C$2:$C$10000,$C298)),AVERAGEIFS(Observed!AD$2:AD$10000,Observed!$A$2:$A$10000,$A298,Observed!$C$2:$C$10000,$C298),"")</f>
        <v/>
      </c>
      <c r="AE298" s="24" t="str">
        <f>IF(ISNUMBER(AVERAGEIFS(Observed!AE$2:AE$10000,Observed!$A$2:$A$10000,$A298,Observed!$C$2:$C$10000,$C298)),AVERAGEIFS(Observed!AE$2:AE$10000,Observed!$A$2:$A$10000,$A298,Observed!$C$2:$C$10000,$C298),"")</f>
        <v/>
      </c>
      <c r="AF298" s="24" t="str">
        <f>IF(ISNUMBER(AVERAGEIFS(Observed!AF$2:AF$10000,Observed!$A$2:$A$10000,$A298,Observed!$C$2:$C$10000,$C298)),AVERAGEIFS(Observed!AF$2:AF$10000,Observed!$A$2:$A$10000,$A298,Observed!$C$2:$C$10000,$C298),"")</f>
        <v/>
      </c>
      <c r="AG298" s="23" t="str">
        <f>IF(ISNUMBER(AVERAGEIFS(Observed!AG$2:AG$10000,Observed!$A$2:$A$10000,$A298,Observed!$C$2:$C$10000,$C298)),AVERAGEIFS(Observed!AG$2:AG$10000,Observed!$A$2:$A$10000,$A298,Observed!$C$2:$C$10000,$C298),"")</f>
        <v/>
      </c>
      <c r="AH298" s="23" t="str">
        <f>IF(ISNUMBER(AVERAGEIFS(Observed!AH$2:AH$10000,Observed!$A$2:$A$10000,$A298,Observed!$C$2:$C$10000,$C298)),AVERAGEIFS(Observed!AH$2:AH$10000,Observed!$A$2:$A$10000,$A298,Observed!$C$2:$C$10000,$C298),"")</f>
        <v/>
      </c>
      <c r="AI298" s="22" t="str">
        <f>IF(ISNUMBER(AVERAGEIFS(Observed!AI$2:AI$10000,Observed!$A$2:$A$10000,$A298,Observed!$C$2:$C$10000,$C298)),AVERAGEIFS(Observed!AI$2:AI$10000,Observed!$A$2:$A$10000,$A298,Observed!$C$2:$C$10000,$C298),"")</f>
        <v/>
      </c>
      <c r="AJ298" s="23" t="str">
        <f>IF(ISNUMBER(AVERAGEIFS(Observed!AJ$2:AJ$10000,Observed!$A$2:$A$10000,$A298,Observed!$C$2:$C$10000,$C298)),AVERAGEIFS(Observed!AJ$2:AJ$10000,Observed!$A$2:$A$10000,$A298,Observed!$C$2:$C$10000,$C298),"")</f>
        <v/>
      </c>
      <c r="AK298" s="23" t="str">
        <f>IF(ISNUMBER(AVERAGEIFS(Observed!AK$2:AK$10000,Observed!$A$2:$A$10000,$A298,Observed!$C$2:$C$10000,$C298)),AVERAGEIFS(Observed!AK$2:AK$10000,Observed!$A$2:$A$10000,$A298,Observed!$C$2:$C$10000,$C298),"")</f>
        <v/>
      </c>
      <c r="AL298" s="23" t="str">
        <f>IF(ISNUMBER(AVERAGEIFS(Observed!AL$2:AL$10000,Observed!$A$2:$A$10000,$A298,Observed!$C$2:$C$10000,$C298)),AVERAGEIFS(Observed!AL$2:AL$10000,Observed!$A$2:$A$10000,$A298,Observed!$C$2:$C$10000,$C298),"")</f>
        <v/>
      </c>
      <c r="AM298" s="23" t="str">
        <f>IF(ISNUMBER(AVERAGEIFS(Observed!AM$2:AM$10000,Observed!$A$2:$A$10000,$A298,Observed!$C$2:$C$10000,$C298)),AVERAGEIFS(Observed!AM$2:AM$10000,Observed!$A$2:$A$10000,$A298,Observed!$C$2:$C$10000,$C298),"")</f>
        <v/>
      </c>
      <c r="AN298" s="23" t="str">
        <f>IF(ISNUMBER(AVERAGEIFS(Observed!AN$2:AN$10000,Observed!$A$2:$A$10000,$A298,Observed!$C$2:$C$10000,$C298)),AVERAGEIFS(Observed!AN$2:AN$10000,Observed!$A$2:$A$10000,$A298,Observed!$C$2:$C$10000,$C298),"")</f>
        <v/>
      </c>
      <c r="AO298" s="2">
        <f>COUNTIFS(Observed!$A$2:$A$10000,$A298,Observed!$C$2:$C$10000,$C298)</f>
        <v>3</v>
      </c>
      <c r="AP298" s="2">
        <f t="shared" si="5"/>
        <v>1</v>
      </c>
    </row>
    <row r="299" spans="1:42" x14ac:dyDescent="0.25">
      <c r="A299" t="s">
        <v>35</v>
      </c>
      <c r="B299" t="s">
        <v>30</v>
      </c>
      <c r="C299" s="20">
        <v>42283</v>
      </c>
      <c r="D299">
        <v>1</v>
      </c>
      <c r="E299" t="s">
        <v>57</v>
      </c>
      <c r="G299" s="25" t="s">
        <v>75</v>
      </c>
      <c r="H299" t="s">
        <v>41</v>
      </c>
      <c r="I299">
        <v>6</v>
      </c>
      <c r="J299" s="2" t="s">
        <v>39</v>
      </c>
      <c r="K299" s="22">
        <f>IF(ISNUMBER(AVERAGEIFS(Observed!K$2:K$10000,Observed!$A$2:$A$10000,$A299,Observed!$C$2:$C$10000,$C299)),AVERAGEIFS(Observed!K$2:K$10000,Observed!$A$2:$A$10000,$A299,Observed!$C$2:$C$10000,$C299),"")</f>
        <v>2861.4</v>
      </c>
      <c r="L299" s="23">
        <f>IF(ISNUMBER(AVERAGEIFS(Observed!L$2:L$10000,Observed!$A$2:$A$10000,$A299,Observed!$C$2:$C$10000,$C299)),AVERAGEIFS(Observed!L$2:L$10000,Observed!$A$2:$A$10000,$A299,Observed!$C$2:$C$10000,$C299),"")</f>
        <v>286.14000000000004</v>
      </c>
      <c r="M299" s="23" t="str">
        <f>IF(ISNUMBER(AVERAGEIFS(Observed!M$2:M$10000,Observed!$A$2:$A$10000,$A299,Observed!$C$2:$C$10000,$C299)),AVERAGEIFS(Observed!M$2:M$10000,Observed!$A$2:$A$10000,$A299,Observed!$C$2:$C$10000,$C299),"")</f>
        <v/>
      </c>
      <c r="N299" s="23" t="str">
        <f>IF(ISNUMBER(AVERAGEIFS(Observed!N$2:N$10000,Observed!$A$2:$A$10000,$A299,Observed!$C$2:$C$10000,$C299)),AVERAGEIFS(Observed!N$2:N$10000,Observed!$A$2:$A$10000,$A299,Observed!$C$2:$C$10000,$C299),"")</f>
        <v/>
      </c>
      <c r="O299" s="23" t="str">
        <f>IF(ISNUMBER(AVERAGEIFS(Observed!O$2:O$10000,Observed!$A$2:$A$10000,$A299,Observed!$C$2:$C$10000,$C299)),AVERAGEIFS(Observed!O$2:O$10000,Observed!$A$2:$A$10000,$A299,Observed!$C$2:$C$10000,$C299),"")</f>
        <v/>
      </c>
      <c r="P299" s="24" t="str">
        <f>IF(ISNUMBER(AVERAGEIFS(Observed!P$2:P$10000,Observed!$A$2:$A$10000,$A299,Observed!$C$2:$C$10000,$C299)),AVERAGEIFS(Observed!P$2:P$10000,Observed!$A$2:$A$10000,$A299,Observed!$C$2:$C$10000,$C299),"")</f>
        <v/>
      </c>
      <c r="Q299" s="24" t="str">
        <f>IF(ISNUMBER(AVERAGEIFS(Observed!Q$2:Q$10000,Observed!$A$2:$A$10000,$A299,Observed!$C$2:$C$10000,$C299)),AVERAGEIFS(Observed!Q$2:Q$10000,Observed!$A$2:$A$10000,$A299,Observed!$C$2:$C$10000,$C299),"")</f>
        <v/>
      </c>
      <c r="R299" s="24" t="str">
        <f>IF(ISNUMBER(AVERAGEIFS(Observed!R$2:R$10000,Observed!$A$2:$A$10000,$A299,Observed!$C$2:$C$10000,$C299)),AVERAGEIFS(Observed!R$2:R$10000,Observed!$A$2:$A$10000,$A299,Observed!$C$2:$C$10000,$C299),"")</f>
        <v/>
      </c>
      <c r="S299" s="22" t="str">
        <f>IF(ISNUMBER(AVERAGEIFS(Observed!S$2:S$10000,Observed!$A$2:$A$10000,$A299,Observed!$C$2:$C$10000,$C299)),AVERAGEIFS(Observed!S$2:S$10000,Observed!$A$2:$A$10000,$A299,Observed!$C$2:$C$10000,$C299),"")</f>
        <v/>
      </c>
      <c r="T299" s="23" t="str">
        <f>IF(ISNUMBER(AVERAGEIFS(Observed!T$2:T$10000,Observed!$A$2:$A$10000,$A299,Observed!$C$2:$C$10000,$C299)),AVERAGEIFS(Observed!T$2:T$10000,Observed!$A$2:$A$10000,$A299,Observed!$C$2:$C$10000,$C299),"")</f>
        <v/>
      </c>
      <c r="U299" s="23" t="str">
        <f>IF(ISNUMBER(AVERAGEIFS(Observed!U$2:U$10000,Observed!$A$2:$A$10000,$A299,Observed!$C$2:$C$10000,$C299)),AVERAGEIFS(Observed!U$2:U$10000,Observed!$A$2:$A$10000,$A299,Observed!$C$2:$C$10000,$C299),"")</f>
        <v/>
      </c>
      <c r="V299" s="23" t="str">
        <f>IF(ISNUMBER(AVERAGEIFS(Observed!V$2:V$10000,Observed!$A$2:$A$10000,$A299,Observed!$C$2:$C$10000,$C299)),AVERAGEIFS(Observed!V$2:V$10000,Observed!$A$2:$A$10000,$A299,Observed!$C$2:$C$10000,$C299),"")</f>
        <v/>
      </c>
      <c r="W299" s="23" t="str">
        <f>IF(ISNUMBER(AVERAGEIFS(Observed!W$2:W$10000,Observed!$A$2:$A$10000,$A299,Observed!$C$2:$C$10000,$C299)),AVERAGEIFS(Observed!W$2:W$10000,Observed!$A$2:$A$10000,$A299,Observed!$C$2:$C$10000,$C299),"")</f>
        <v/>
      </c>
      <c r="X299" s="23" t="str">
        <f>IF(ISNUMBER(AVERAGEIFS(Observed!X$2:X$10000,Observed!$A$2:$A$10000,$A299,Observed!$C$2:$C$10000,$C299)),AVERAGEIFS(Observed!X$2:X$10000,Observed!$A$2:$A$10000,$A299,Observed!$C$2:$C$10000,$C299),"")</f>
        <v/>
      </c>
      <c r="Y299" s="23" t="str">
        <f>IF(ISNUMBER(AVERAGEIFS(Observed!Y$2:Y$10000,Observed!$A$2:$A$10000,$A299,Observed!$C$2:$C$10000,$C299)),AVERAGEIFS(Observed!Y$2:Y$10000,Observed!$A$2:$A$10000,$A299,Observed!$C$2:$C$10000,$C299),"")</f>
        <v/>
      </c>
      <c r="Z299" s="23" t="str">
        <f>IF(ISNUMBER(AVERAGEIFS(Observed!Z$2:Z$10000,Observed!$A$2:$A$10000,$A299,Observed!$C$2:$C$10000,$C299)),AVERAGEIFS(Observed!Z$2:Z$10000,Observed!$A$2:$A$10000,$A299,Observed!$C$2:$C$10000,$C299),"")</f>
        <v/>
      </c>
      <c r="AA299" s="23" t="str">
        <f>IF(ISNUMBER(AVERAGEIFS(Observed!AA$2:AA$10000,Observed!$A$2:$A$10000,$A299,Observed!$C$2:$C$10000,$C299)),AVERAGEIFS(Observed!AA$2:AA$10000,Observed!$A$2:$A$10000,$A299,Observed!$C$2:$C$10000,$C299),"")</f>
        <v/>
      </c>
      <c r="AB299" s="23" t="str">
        <f>IF(ISNUMBER(AVERAGEIFS(Observed!AB$2:AB$10000,Observed!$A$2:$A$10000,$A299,Observed!$C$2:$C$10000,$C299)),AVERAGEIFS(Observed!AB$2:AB$10000,Observed!$A$2:$A$10000,$A299,Observed!$C$2:$C$10000,$C299),"")</f>
        <v/>
      </c>
      <c r="AC299" s="23" t="str">
        <f>IF(ISNUMBER(AVERAGEIFS(Observed!AC$2:AC$10000,Observed!$A$2:$A$10000,$A299,Observed!$C$2:$C$10000,$C299)),AVERAGEIFS(Observed!AC$2:AC$10000,Observed!$A$2:$A$10000,$A299,Observed!$C$2:$C$10000,$C299),"")</f>
        <v/>
      </c>
      <c r="AD299" s="23" t="str">
        <f>IF(ISNUMBER(AVERAGEIFS(Observed!AD$2:AD$10000,Observed!$A$2:$A$10000,$A299,Observed!$C$2:$C$10000,$C299)),AVERAGEIFS(Observed!AD$2:AD$10000,Observed!$A$2:$A$10000,$A299,Observed!$C$2:$C$10000,$C299),"")</f>
        <v/>
      </c>
      <c r="AE299" s="24" t="str">
        <f>IF(ISNUMBER(AVERAGEIFS(Observed!AE$2:AE$10000,Observed!$A$2:$A$10000,$A299,Observed!$C$2:$C$10000,$C299)),AVERAGEIFS(Observed!AE$2:AE$10000,Observed!$A$2:$A$10000,$A299,Observed!$C$2:$C$10000,$C299),"")</f>
        <v/>
      </c>
      <c r="AF299" s="24" t="str">
        <f>IF(ISNUMBER(AVERAGEIFS(Observed!AF$2:AF$10000,Observed!$A$2:$A$10000,$A299,Observed!$C$2:$C$10000,$C299)),AVERAGEIFS(Observed!AF$2:AF$10000,Observed!$A$2:$A$10000,$A299,Observed!$C$2:$C$10000,$C299),"")</f>
        <v/>
      </c>
      <c r="AG299" s="23" t="str">
        <f>IF(ISNUMBER(AVERAGEIFS(Observed!AG$2:AG$10000,Observed!$A$2:$A$10000,$A299,Observed!$C$2:$C$10000,$C299)),AVERAGEIFS(Observed!AG$2:AG$10000,Observed!$A$2:$A$10000,$A299,Observed!$C$2:$C$10000,$C299),"")</f>
        <v/>
      </c>
      <c r="AH299" s="23" t="str">
        <f>IF(ISNUMBER(AVERAGEIFS(Observed!AH$2:AH$10000,Observed!$A$2:$A$10000,$A299,Observed!$C$2:$C$10000,$C299)),AVERAGEIFS(Observed!AH$2:AH$10000,Observed!$A$2:$A$10000,$A299,Observed!$C$2:$C$10000,$C299),"")</f>
        <v/>
      </c>
      <c r="AI299" s="22" t="str">
        <f>IF(ISNUMBER(AVERAGEIFS(Observed!AI$2:AI$10000,Observed!$A$2:$A$10000,$A299,Observed!$C$2:$C$10000,$C299)),AVERAGEIFS(Observed!AI$2:AI$10000,Observed!$A$2:$A$10000,$A299,Observed!$C$2:$C$10000,$C299),"")</f>
        <v/>
      </c>
      <c r="AJ299" s="23" t="str">
        <f>IF(ISNUMBER(AVERAGEIFS(Observed!AJ$2:AJ$10000,Observed!$A$2:$A$10000,$A299,Observed!$C$2:$C$10000,$C299)),AVERAGEIFS(Observed!AJ$2:AJ$10000,Observed!$A$2:$A$10000,$A299,Observed!$C$2:$C$10000,$C299),"")</f>
        <v/>
      </c>
      <c r="AK299" s="23" t="str">
        <f>IF(ISNUMBER(AVERAGEIFS(Observed!AK$2:AK$10000,Observed!$A$2:$A$10000,$A299,Observed!$C$2:$C$10000,$C299)),AVERAGEIFS(Observed!AK$2:AK$10000,Observed!$A$2:$A$10000,$A299,Observed!$C$2:$C$10000,$C299),"")</f>
        <v/>
      </c>
      <c r="AL299" s="23" t="str">
        <f>IF(ISNUMBER(AVERAGEIFS(Observed!AL$2:AL$10000,Observed!$A$2:$A$10000,$A299,Observed!$C$2:$C$10000,$C299)),AVERAGEIFS(Observed!AL$2:AL$10000,Observed!$A$2:$A$10000,$A299,Observed!$C$2:$C$10000,$C299),"")</f>
        <v/>
      </c>
      <c r="AM299" s="23" t="str">
        <f>IF(ISNUMBER(AVERAGEIFS(Observed!AM$2:AM$10000,Observed!$A$2:$A$10000,$A299,Observed!$C$2:$C$10000,$C299)),AVERAGEIFS(Observed!AM$2:AM$10000,Observed!$A$2:$A$10000,$A299,Observed!$C$2:$C$10000,$C299),"")</f>
        <v/>
      </c>
      <c r="AN299" s="23" t="str">
        <f>IF(ISNUMBER(AVERAGEIFS(Observed!AN$2:AN$10000,Observed!$A$2:$A$10000,$A299,Observed!$C$2:$C$10000,$C299)),AVERAGEIFS(Observed!AN$2:AN$10000,Observed!$A$2:$A$10000,$A299,Observed!$C$2:$C$10000,$C299),"")</f>
        <v/>
      </c>
      <c r="AO299" s="2">
        <f>COUNTIFS(Observed!$A$2:$A$10000,$A299,Observed!$C$2:$C$10000,$C299)</f>
        <v>3</v>
      </c>
      <c r="AP299" s="2">
        <f t="shared" si="5"/>
        <v>1</v>
      </c>
    </row>
    <row r="300" spans="1:42" x14ac:dyDescent="0.25">
      <c r="A300" t="s">
        <v>32</v>
      </c>
      <c r="B300" t="s">
        <v>30</v>
      </c>
      <c r="C300" s="20">
        <v>42283</v>
      </c>
      <c r="D300">
        <v>1</v>
      </c>
      <c r="E300" t="s">
        <v>59</v>
      </c>
      <c r="G300" s="25" t="s">
        <v>75</v>
      </c>
      <c r="H300" t="s">
        <v>41</v>
      </c>
      <c r="I300">
        <v>6</v>
      </c>
      <c r="J300" s="2" t="s">
        <v>39</v>
      </c>
      <c r="K300" s="22">
        <f>IF(ISNUMBER(AVERAGEIFS(Observed!K$2:K$10000,Observed!$A$2:$A$10000,$A300,Observed!$C$2:$C$10000,$C300)),AVERAGEIFS(Observed!K$2:K$10000,Observed!$A$2:$A$10000,$A300,Observed!$C$2:$C$10000,$C300),"")</f>
        <v>1620.5999999999997</v>
      </c>
      <c r="L300" s="23">
        <f>IF(ISNUMBER(AVERAGEIFS(Observed!L$2:L$10000,Observed!$A$2:$A$10000,$A300,Observed!$C$2:$C$10000,$C300)),AVERAGEIFS(Observed!L$2:L$10000,Observed!$A$2:$A$10000,$A300,Observed!$C$2:$C$10000,$C300),"")</f>
        <v>162.06</v>
      </c>
      <c r="M300" s="23" t="str">
        <f>IF(ISNUMBER(AVERAGEIFS(Observed!M$2:M$10000,Observed!$A$2:$A$10000,$A300,Observed!$C$2:$C$10000,$C300)),AVERAGEIFS(Observed!M$2:M$10000,Observed!$A$2:$A$10000,$A300,Observed!$C$2:$C$10000,$C300),"")</f>
        <v/>
      </c>
      <c r="N300" s="23" t="str">
        <f>IF(ISNUMBER(AVERAGEIFS(Observed!N$2:N$10000,Observed!$A$2:$A$10000,$A300,Observed!$C$2:$C$10000,$C300)),AVERAGEIFS(Observed!N$2:N$10000,Observed!$A$2:$A$10000,$A300,Observed!$C$2:$C$10000,$C300),"")</f>
        <v/>
      </c>
      <c r="O300" s="23" t="str">
        <f>IF(ISNUMBER(AVERAGEIFS(Observed!O$2:O$10000,Observed!$A$2:$A$10000,$A300,Observed!$C$2:$C$10000,$C300)),AVERAGEIFS(Observed!O$2:O$10000,Observed!$A$2:$A$10000,$A300,Observed!$C$2:$C$10000,$C300),"")</f>
        <v/>
      </c>
      <c r="P300" s="24" t="str">
        <f>IF(ISNUMBER(AVERAGEIFS(Observed!P$2:P$10000,Observed!$A$2:$A$10000,$A300,Observed!$C$2:$C$10000,$C300)),AVERAGEIFS(Observed!P$2:P$10000,Observed!$A$2:$A$10000,$A300,Observed!$C$2:$C$10000,$C300),"")</f>
        <v/>
      </c>
      <c r="Q300" s="24" t="str">
        <f>IF(ISNUMBER(AVERAGEIFS(Observed!Q$2:Q$10000,Observed!$A$2:$A$10000,$A300,Observed!$C$2:$C$10000,$C300)),AVERAGEIFS(Observed!Q$2:Q$10000,Observed!$A$2:$A$10000,$A300,Observed!$C$2:$C$10000,$C300),"")</f>
        <v/>
      </c>
      <c r="R300" s="24" t="str">
        <f>IF(ISNUMBER(AVERAGEIFS(Observed!R$2:R$10000,Observed!$A$2:$A$10000,$A300,Observed!$C$2:$C$10000,$C300)),AVERAGEIFS(Observed!R$2:R$10000,Observed!$A$2:$A$10000,$A300,Observed!$C$2:$C$10000,$C300),"")</f>
        <v/>
      </c>
      <c r="S300" s="22" t="str">
        <f>IF(ISNUMBER(AVERAGEIFS(Observed!S$2:S$10000,Observed!$A$2:$A$10000,$A300,Observed!$C$2:$C$10000,$C300)),AVERAGEIFS(Observed!S$2:S$10000,Observed!$A$2:$A$10000,$A300,Observed!$C$2:$C$10000,$C300),"")</f>
        <v/>
      </c>
      <c r="T300" s="23" t="str">
        <f>IF(ISNUMBER(AVERAGEIFS(Observed!T$2:T$10000,Observed!$A$2:$A$10000,$A300,Observed!$C$2:$C$10000,$C300)),AVERAGEIFS(Observed!T$2:T$10000,Observed!$A$2:$A$10000,$A300,Observed!$C$2:$C$10000,$C300),"")</f>
        <v/>
      </c>
      <c r="U300" s="23" t="str">
        <f>IF(ISNUMBER(AVERAGEIFS(Observed!U$2:U$10000,Observed!$A$2:$A$10000,$A300,Observed!$C$2:$C$10000,$C300)),AVERAGEIFS(Observed!U$2:U$10000,Observed!$A$2:$A$10000,$A300,Observed!$C$2:$C$10000,$C300),"")</f>
        <v/>
      </c>
      <c r="V300" s="23" t="str">
        <f>IF(ISNUMBER(AVERAGEIFS(Observed!V$2:V$10000,Observed!$A$2:$A$10000,$A300,Observed!$C$2:$C$10000,$C300)),AVERAGEIFS(Observed!V$2:V$10000,Observed!$A$2:$A$10000,$A300,Observed!$C$2:$C$10000,$C300),"")</f>
        <v/>
      </c>
      <c r="W300" s="23" t="str">
        <f>IF(ISNUMBER(AVERAGEIFS(Observed!W$2:W$10000,Observed!$A$2:$A$10000,$A300,Observed!$C$2:$C$10000,$C300)),AVERAGEIFS(Observed!W$2:W$10000,Observed!$A$2:$A$10000,$A300,Observed!$C$2:$C$10000,$C300),"")</f>
        <v/>
      </c>
      <c r="X300" s="23" t="str">
        <f>IF(ISNUMBER(AVERAGEIFS(Observed!X$2:X$10000,Observed!$A$2:$A$10000,$A300,Observed!$C$2:$C$10000,$C300)),AVERAGEIFS(Observed!X$2:X$10000,Observed!$A$2:$A$10000,$A300,Observed!$C$2:$C$10000,$C300),"")</f>
        <v/>
      </c>
      <c r="Y300" s="23" t="str">
        <f>IF(ISNUMBER(AVERAGEIFS(Observed!Y$2:Y$10000,Observed!$A$2:$A$10000,$A300,Observed!$C$2:$C$10000,$C300)),AVERAGEIFS(Observed!Y$2:Y$10000,Observed!$A$2:$A$10000,$A300,Observed!$C$2:$C$10000,$C300),"")</f>
        <v/>
      </c>
      <c r="Z300" s="23" t="str">
        <f>IF(ISNUMBER(AVERAGEIFS(Observed!Z$2:Z$10000,Observed!$A$2:$A$10000,$A300,Observed!$C$2:$C$10000,$C300)),AVERAGEIFS(Observed!Z$2:Z$10000,Observed!$A$2:$A$10000,$A300,Observed!$C$2:$C$10000,$C300),"")</f>
        <v/>
      </c>
      <c r="AA300" s="23" t="str">
        <f>IF(ISNUMBER(AVERAGEIFS(Observed!AA$2:AA$10000,Observed!$A$2:$A$10000,$A300,Observed!$C$2:$C$10000,$C300)),AVERAGEIFS(Observed!AA$2:AA$10000,Observed!$A$2:$A$10000,$A300,Observed!$C$2:$C$10000,$C300),"")</f>
        <v/>
      </c>
      <c r="AB300" s="23" t="str">
        <f>IF(ISNUMBER(AVERAGEIFS(Observed!AB$2:AB$10000,Observed!$A$2:$A$10000,$A300,Observed!$C$2:$C$10000,$C300)),AVERAGEIFS(Observed!AB$2:AB$10000,Observed!$A$2:$A$10000,$A300,Observed!$C$2:$C$10000,$C300),"")</f>
        <v/>
      </c>
      <c r="AC300" s="23" t="str">
        <f>IF(ISNUMBER(AVERAGEIFS(Observed!AC$2:AC$10000,Observed!$A$2:$A$10000,$A300,Observed!$C$2:$C$10000,$C300)),AVERAGEIFS(Observed!AC$2:AC$10000,Observed!$A$2:$A$10000,$A300,Observed!$C$2:$C$10000,$C300),"")</f>
        <v/>
      </c>
      <c r="AD300" s="23" t="str">
        <f>IF(ISNUMBER(AVERAGEIFS(Observed!AD$2:AD$10000,Observed!$A$2:$A$10000,$A300,Observed!$C$2:$C$10000,$C300)),AVERAGEIFS(Observed!AD$2:AD$10000,Observed!$A$2:$A$10000,$A300,Observed!$C$2:$C$10000,$C300),"")</f>
        <v/>
      </c>
      <c r="AE300" s="24" t="str">
        <f>IF(ISNUMBER(AVERAGEIFS(Observed!AE$2:AE$10000,Observed!$A$2:$A$10000,$A300,Observed!$C$2:$C$10000,$C300)),AVERAGEIFS(Observed!AE$2:AE$10000,Observed!$A$2:$A$10000,$A300,Observed!$C$2:$C$10000,$C300),"")</f>
        <v/>
      </c>
      <c r="AF300" s="24" t="str">
        <f>IF(ISNUMBER(AVERAGEIFS(Observed!AF$2:AF$10000,Observed!$A$2:$A$10000,$A300,Observed!$C$2:$C$10000,$C300)),AVERAGEIFS(Observed!AF$2:AF$10000,Observed!$A$2:$A$10000,$A300,Observed!$C$2:$C$10000,$C300),"")</f>
        <v/>
      </c>
      <c r="AG300" s="23" t="str">
        <f>IF(ISNUMBER(AVERAGEIFS(Observed!AG$2:AG$10000,Observed!$A$2:$A$10000,$A300,Observed!$C$2:$C$10000,$C300)),AVERAGEIFS(Observed!AG$2:AG$10000,Observed!$A$2:$A$10000,$A300,Observed!$C$2:$C$10000,$C300),"")</f>
        <v/>
      </c>
      <c r="AH300" s="23" t="str">
        <f>IF(ISNUMBER(AVERAGEIFS(Observed!AH$2:AH$10000,Observed!$A$2:$A$10000,$A300,Observed!$C$2:$C$10000,$C300)),AVERAGEIFS(Observed!AH$2:AH$10000,Observed!$A$2:$A$10000,$A300,Observed!$C$2:$C$10000,$C300),"")</f>
        <v/>
      </c>
      <c r="AI300" s="22" t="str">
        <f>IF(ISNUMBER(AVERAGEIFS(Observed!AI$2:AI$10000,Observed!$A$2:$A$10000,$A300,Observed!$C$2:$C$10000,$C300)),AVERAGEIFS(Observed!AI$2:AI$10000,Observed!$A$2:$A$10000,$A300,Observed!$C$2:$C$10000,$C300),"")</f>
        <v/>
      </c>
      <c r="AJ300" s="23" t="str">
        <f>IF(ISNUMBER(AVERAGEIFS(Observed!AJ$2:AJ$10000,Observed!$A$2:$A$10000,$A300,Observed!$C$2:$C$10000,$C300)),AVERAGEIFS(Observed!AJ$2:AJ$10000,Observed!$A$2:$A$10000,$A300,Observed!$C$2:$C$10000,$C300),"")</f>
        <v/>
      </c>
      <c r="AK300" s="23" t="str">
        <f>IF(ISNUMBER(AVERAGEIFS(Observed!AK$2:AK$10000,Observed!$A$2:$A$10000,$A300,Observed!$C$2:$C$10000,$C300)),AVERAGEIFS(Observed!AK$2:AK$10000,Observed!$A$2:$A$10000,$A300,Observed!$C$2:$C$10000,$C300),"")</f>
        <v/>
      </c>
      <c r="AL300" s="23" t="str">
        <f>IF(ISNUMBER(AVERAGEIFS(Observed!AL$2:AL$10000,Observed!$A$2:$A$10000,$A300,Observed!$C$2:$C$10000,$C300)),AVERAGEIFS(Observed!AL$2:AL$10000,Observed!$A$2:$A$10000,$A300,Observed!$C$2:$C$10000,$C300),"")</f>
        <v/>
      </c>
      <c r="AM300" s="23" t="str">
        <f>IF(ISNUMBER(AVERAGEIFS(Observed!AM$2:AM$10000,Observed!$A$2:$A$10000,$A300,Observed!$C$2:$C$10000,$C300)),AVERAGEIFS(Observed!AM$2:AM$10000,Observed!$A$2:$A$10000,$A300,Observed!$C$2:$C$10000,$C300),"")</f>
        <v/>
      </c>
      <c r="AN300" s="23" t="str">
        <f>IF(ISNUMBER(AVERAGEIFS(Observed!AN$2:AN$10000,Observed!$A$2:$A$10000,$A300,Observed!$C$2:$C$10000,$C300)),AVERAGEIFS(Observed!AN$2:AN$10000,Observed!$A$2:$A$10000,$A300,Observed!$C$2:$C$10000,$C300),"")</f>
        <v/>
      </c>
      <c r="AO300" s="2">
        <f>COUNTIFS(Observed!$A$2:$A$10000,$A300,Observed!$C$2:$C$10000,$C300)</f>
        <v>3</v>
      </c>
      <c r="AP300" s="2">
        <f t="shared" si="5"/>
        <v>1</v>
      </c>
    </row>
    <row r="301" spans="1:42" x14ac:dyDescent="0.25">
      <c r="A301" t="s">
        <v>31</v>
      </c>
      <c r="B301" t="s">
        <v>30</v>
      </c>
      <c r="C301" s="20">
        <v>42283</v>
      </c>
      <c r="D301">
        <v>1</v>
      </c>
      <c r="E301" t="s">
        <v>54</v>
      </c>
      <c r="G301" s="25" t="s">
        <v>75</v>
      </c>
      <c r="H301" t="s">
        <v>41</v>
      </c>
      <c r="I301">
        <v>6</v>
      </c>
      <c r="J301" s="2" t="s">
        <v>39</v>
      </c>
      <c r="K301" s="22">
        <f>IF(ISNUMBER(AVERAGEIFS(Observed!K$2:K$10000,Observed!$A$2:$A$10000,$A301,Observed!$C$2:$C$10000,$C301)),AVERAGEIFS(Observed!K$2:K$10000,Observed!$A$2:$A$10000,$A301,Observed!$C$2:$C$10000,$C301),"")</f>
        <v>1238.3333333333333</v>
      </c>
      <c r="L301" s="23">
        <f>IF(ISNUMBER(AVERAGEIFS(Observed!L$2:L$10000,Observed!$A$2:$A$10000,$A301,Observed!$C$2:$C$10000,$C301)),AVERAGEIFS(Observed!L$2:L$10000,Observed!$A$2:$A$10000,$A301,Observed!$C$2:$C$10000,$C301),"")</f>
        <v>123.83333333333333</v>
      </c>
      <c r="M301" s="23" t="str">
        <f>IF(ISNUMBER(AVERAGEIFS(Observed!M$2:M$10000,Observed!$A$2:$A$10000,$A301,Observed!$C$2:$C$10000,$C301)),AVERAGEIFS(Observed!M$2:M$10000,Observed!$A$2:$A$10000,$A301,Observed!$C$2:$C$10000,$C301),"")</f>
        <v/>
      </c>
      <c r="N301" s="23" t="str">
        <f>IF(ISNUMBER(AVERAGEIFS(Observed!N$2:N$10000,Observed!$A$2:$A$10000,$A301,Observed!$C$2:$C$10000,$C301)),AVERAGEIFS(Observed!N$2:N$10000,Observed!$A$2:$A$10000,$A301,Observed!$C$2:$C$10000,$C301),"")</f>
        <v/>
      </c>
      <c r="O301" s="23" t="str">
        <f>IF(ISNUMBER(AVERAGEIFS(Observed!O$2:O$10000,Observed!$A$2:$A$10000,$A301,Observed!$C$2:$C$10000,$C301)),AVERAGEIFS(Observed!O$2:O$10000,Observed!$A$2:$A$10000,$A301,Observed!$C$2:$C$10000,$C301),"")</f>
        <v/>
      </c>
      <c r="P301" s="24" t="str">
        <f>IF(ISNUMBER(AVERAGEIFS(Observed!P$2:P$10000,Observed!$A$2:$A$10000,$A301,Observed!$C$2:$C$10000,$C301)),AVERAGEIFS(Observed!P$2:P$10000,Observed!$A$2:$A$10000,$A301,Observed!$C$2:$C$10000,$C301),"")</f>
        <v/>
      </c>
      <c r="Q301" s="24" t="str">
        <f>IF(ISNUMBER(AVERAGEIFS(Observed!Q$2:Q$10000,Observed!$A$2:$A$10000,$A301,Observed!$C$2:$C$10000,$C301)),AVERAGEIFS(Observed!Q$2:Q$10000,Observed!$A$2:$A$10000,$A301,Observed!$C$2:$C$10000,$C301),"")</f>
        <v/>
      </c>
      <c r="R301" s="24" t="str">
        <f>IF(ISNUMBER(AVERAGEIFS(Observed!R$2:R$10000,Observed!$A$2:$A$10000,$A301,Observed!$C$2:$C$10000,$C301)),AVERAGEIFS(Observed!R$2:R$10000,Observed!$A$2:$A$10000,$A301,Observed!$C$2:$C$10000,$C301),"")</f>
        <v/>
      </c>
      <c r="S301" s="22" t="str">
        <f>IF(ISNUMBER(AVERAGEIFS(Observed!S$2:S$10000,Observed!$A$2:$A$10000,$A301,Observed!$C$2:$C$10000,$C301)),AVERAGEIFS(Observed!S$2:S$10000,Observed!$A$2:$A$10000,$A301,Observed!$C$2:$C$10000,$C301),"")</f>
        <v/>
      </c>
      <c r="T301" s="23" t="str">
        <f>IF(ISNUMBER(AVERAGEIFS(Observed!T$2:T$10000,Observed!$A$2:$A$10000,$A301,Observed!$C$2:$C$10000,$C301)),AVERAGEIFS(Observed!T$2:T$10000,Observed!$A$2:$A$10000,$A301,Observed!$C$2:$C$10000,$C301),"")</f>
        <v/>
      </c>
      <c r="U301" s="23" t="str">
        <f>IF(ISNUMBER(AVERAGEIFS(Observed!U$2:U$10000,Observed!$A$2:$A$10000,$A301,Observed!$C$2:$C$10000,$C301)),AVERAGEIFS(Observed!U$2:U$10000,Observed!$A$2:$A$10000,$A301,Observed!$C$2:$C$10000,$C301),"")</f>
        <v/>
      </c>
      <c r="V301" s="23" t="str">
        <f>IF(ISNUMBER(AVERAGEIFS(Observed!V$2:V$10000,Observed!$A$2:$A$10000,$A301,Observed!$C$2:$C$10000,$C301)),AVERAGEIFS(Observed!V$2:V$10000,Observed!$A$2:$A$10000,$A301,Observed!$C$2:$C$10000,$C301),"")</f>
        <v/>
      </c>
      <c r="W301" s="23" t="str">
        <f>IF(ISNUMBER(AVERAGEIFS(Observed!W$2:W$10000,Observed!$A$2:$A$10000,$A301,Observed!$C$2:$C$10000,$C301)),AVERAGEIFS(Observed!W$2:W$10000,Observed!$A$2:$A$10000,$A301,Observed!$C$2:$C$10000,$C301),"")</f>
        <v/>
      </c>
      <c r="X301" s="23" t="str">
        <f>IF(ISNUMBER(AVERAGEIFS(Observed!X$2:X$10000,Observed!$A$2:$A$10000,$A301,Observed!$C$2:$C$10000,$C301)),AVERAGEIFS(Observed!X$2:X$10000,Observed!$A$2:$A$10000,$A301,Observed!$C$2:$C$10000,$C301),"")</f>
        <v/>
      </c>
      <c r="Y301" s="23" t="str">
        <f>IF(ISNUMBER(AVERAGEIFS(Observed!Y$2:Y$10000,Observed!$A$2:$A$10000,$A301,Observed!$C$2:$C$10000,$C301)),AVERAGEIFS(Observed!Y$2:Y$10000,Observed!$A$2:$A$10000,$A301,Observed!$C$2:$C$10000,$C301),"")</f>
        <v/>
      </c>
      <c r="Z301" s="23" t="str">
        <f>IF(ISNUMBER(AVERAGEIFS(Observed!Z$2:Z$10000,Observed!$A$2:$A$10000,$A301,Observed!$C$2:$C$10000,$C301)),AVERAGEIFS(Observed!Z$2:Z$10000,Observed!$A$2:$A$10000,$A301,Observed!$C$2:$C$10000,$C301),"")</f>
        <v/>
      </c>
      <c r="AA301" s="23" t="str">
        <f>IF(ISNUMBER(AVERAGEIFS(Observed!AA$2:AA$10000,Observed!$A$2:$A$10000,$A301,Observed!$C$2:$C$10000,$C301)),AVERAGEIFS(Observed!AA$2:AA$10000,Observed!$A$2:$A$10000,$A301,Observed!$C$2:$C$10000,$C301),"")</f>
        <v/>
      </c>
      <c r="AB301" s="23" t="str">
        <f>IF(ISNUMBER(AVERAGEIFS(Observed!AB$2:AB$10000,Observed!$A$2:$A$10000,$A301,Observed!$C$2:$C$10000,$C301)),AVERAGEIFS(Observed!AB$2:AB$10000,Observed!$A$2:$A$10000,$A301,Observed!$C$2:$C$10000,$C301),"")</f>
        <v/>
      </c>
      <c r="AC301" s="23" t="str">
        <f>IF(ISNUMBER(AVERAGEIFS(Observed!AC$2:AC$10000,Observed!$A$2:$A$10000,$A301,Observed!$C$2:$C$10000,$C301)),AVERAGEIFS(Observed!AC$2:AC$10000,Observed!$A$2:$A$10000,$A301,Observed!$C$2:$C$10000,$C301),"")</f>
        <v/>
      </c>
      <c r="AD301" s="23" t="str">
        <f>IF(ISNUMBER(AVERAGEIFS(Observed!AD$2:AD$10000,Observed!$A$2:$A$10000,$A301,Observed!$C$2:$C$10000,$C301)),AVERAGEIFS(Observed!AD$2:AD$10000,Observed!$A$2:$A$10000,$A301,Observed!$C$2:$C$10000,$C301),"")</f>
        <v/>
      </c>
      <c r="AE301" s="24" t="str">
        <f>IF(ISNUMBER(AVERAGEIFS(Observed!AE$2:AE$10000,Observed!$A$2:$A$10000,$A301,Observed!$C$2:$C$10000,$C301)),AVERAGEIFS(Observed!AE$2:AE$10000,Observed!$A$2:$A$10000,$A301,Observed!$C$2:$C$10000,$C301),"")</f>
        <v/>
      </c>
      <c r="AF301" s="24" t="str">
        <f>IF(ISNUMBER(AVERAGEIFS(Observed!AF$2:AF$10000,Observed!$A$2:$A$10000,$A301,Observed!$C$2:$C$10000,$C301)),AVERAGEIFS(Observed!AF$2:AF$10000,Observed!$A$2:$A$10000,$A301,Observed!$C$2:$C$10000,$C301),"")</f>
        <v/>
      </c>
      <c r="AG301" s="23" t="str">
        <f>IF(ISNUMBER(AVERAGEIFS(Observed!AG$2:AG$10000,Observed!$A$2:$A$10000,$A301,Observed!$C$2:$C$10000,$C301)),AVERAGEIFS(Observed!AG$2:AG$10000,Observed!$A$2:$A$10000,$A301,Observed!$C$2:$C$10000,$C301),"")</f>
        <v/>
      </c>
      <c r="AH301" s="23" t="str">
        <f>IF(ISNUMBER(AVERAGEIFS(Observed!AH$2:AH$10000,Observed!$A$2:$A$10000,$A301,Observed!$C$2:$C$10000,$C301)),AVERAGEIFS(Observed!AH$2:AH$10000,Observed!$A$2:$A$10000,$A301,Observed!$C$2:$C$10000,$C301),"")</f>
        <v/>
      </c>
      <c r="AI301" s="22" t="str">
        <f>IF(ISNUMBER(AVERAGEIFS(Observed!AI$2:AI$10000,Observed!$A$2:$A$10000,$A301,Observed!$C$2:$C$10000,$C301)),AVERAGEIFS(Observed!AI$2:AI$10000,Observed!$A$2:$A$10000,$A301,Observed!$C$2:$C$10000,$C301),"")</f>
        <v/>
      </c>
      <c r="AJ301" s="23" t="str">
        <f>IF(ISNUMBER(AVERAGEIFS(Observed!AJ$2:AJ$10000,Observed!$A$2:$A$10000,$A301,Observed!$C$2:$C$10000,$C301)),AVERAGEIFS(Observed!AJ$2:AJ$10000,Observed!$A$2:$A$10000,$A301,Observed!$C$2:$C$10000,$C301),"")</f>
        <v/>
      </c>
      <c r="AK301" s="23" t="str">
        <f>IF(ISNUMBER(AVERAGEIFS(Observed!AK$2:AK$10000,Observed!$A$2:$A$10000,$A301,Observed!$C$2:$C$10000,$C301)),AVERAGEIFS(Observed!AK$2:AK$10000,Observed!$A$2:$A$10000,$A301,Observed!$C$2:$C$10000,$C301),"")</f>
        <v/>
      </c>
      <c r="AL301" s="23" t="str">
        <f>IF(ISNUMBER(AVERAGEIFS(Observed!AL$2:AL$10000,Observed!$A$2:$A$10000,$A301,Observed!$C$2:$C$10000,$C301)),AVERAGEIFS(Observed!AL$2:AL$10000,Observed!$A$2:$A$10000,$A301,Observed!$C$2:$C$10000,$C301),"")</f>
        <v/>
      </c>
      <c r="AM301" s="23" t="str">
        <f>IF(ISNUMBER(AVERAGEIFS(Observed!AM$2:AM$10000,Observed!$A$2:$A$10000,$A301,Observed!$C$2:$C$10000,$C301)),AVERAGEIFS(Observed!AM$2:AM$10000,Observed!$A$2:$A$10000,$A301,Observed!$C$2:$C$10000,$C301),"")</f>
        <v/>
      </c>
      <c r="AN301" s="23" t="str">
        <f>IF(ISNUMBER(AVERAGEIFS(Observed!AN$2:AN$10000,Observed!$A$2:$A$10000,$A301,Observed!$C$2:$C$10000,$C301)),AVERAGEIFS(Observed!AN$2:AN$10000,Observed!$A$2:$A$10000,$A301,Observed!$C$2:$C$10000,$C301),"")</f>
        <v/>
      </c>
      <c r="AO301" s="2">
        <f>COUNTIFS(Observed!$A$2:$A$10000,$A301,Observed!$C$2:$C$10000,$C301)</f>
        <v>3</v>
      </c>
      <c r="AP301" s="2">
        <f t="shared" si="5"/>
        <v>1</v>
      </c>
    </row>
    <row r="302" spans="1:42" x14ac:dyDescent="0.25">
      <c r="A302" t="s">
        <v>34</v>
      </c>
      <c r="B302" t="s">
        <v>30</v>
      </c>
      <c r="C302" s="20">
        <v>42284</v>
      </c>
      <c r="D302">
        <v>1</v>
      </c>
      <c r="E302" t="s">
        <v>56</v>
      </c>
      <c r="G302" s="25" t="s">
        <v>75</v>
      </c>
      <c r="H302" t="s">
        <v>41</v>
      </c>
      <c r="I302">
        <v>7</v>
      </c>
      <c r="J302" s="2" t="s">
        <v>20</v>
      </c>
      <c r="K302" s="22" t="str">
        <f>IF(ISNUMBER(AVERAGEIFS(Observed!K$2:K$10000,Observed!$A$2:$A$10000,$A302,Observed!$C$2:$C$10000,$C302)),AVERAGEIFS(Observed!K$2:K$10000,Observed!$A$2:$A$10000,$A302,Observed!$C$2:$C$10000,$C302),"")</f>
        <v/>
      </c>
      <c r="L302" s="23" t="str">
        <f>IF(ISNUMBER(AVERAGEIFS(Observed!L$2:L$10000,Observed!$A$2:$A$10000,$A302,Observed!$C$2:$C$10000,$C302)),AVERAGEIFS(Observed!L$2:L$10000,Observed!$A$2:$A$10000,$A302,Observed!$C$2:$C$10000,$C302),"")</f>
        <v/>
      </c>
      <c r="M302" s="23">
        <f>IF(ISNUMBER(AVERAGEIFS(Observed!M$2:M$10000,Observed!$A$2:$A$10000,$A302,Observed!$C$2:$C$10000,$C302)),AVERAGEIFS(Observed!M$2:M$10000,Observed!$A$2:$A$10000,$A302,Observed!$C$2:$C$10000,$C302),"")</f>
        <v>201.81666666666669</v>
      </c>
      <c r="N302" s="23">
        <f>IF(ISNUMBER(AVERAGEIFS(Observed!N$2:N$10000,Observed!$A$2:$A$10000,$A302,Observed!$C$2:$C$10000,$C302)),AVERAGEIFS(Observed!N$2:N$10000,Observed!$A$2:$A$10000,$A302,Observed!$C$2:$C$10000,$C302),"")</f>
        <v>201.81666666666669</v>
      </c>
      <c r="O302" s="23">
        <f>IF(ISNUMBER(AVERAGEIFS(Observed!O$2:O$10000,Observed!$A$2:$A$10000,$A302,Observed!$C$2:$C$10000,$C302)),AVERAGEIFS(Observed!O$2:O$10000,Observed!$A$2:$A$10000,$A302,Observed!$C$2:$C$10000,$C302),"")</f>
        <v>371.17666666666668</v>
      </c>
      <c r="P302" s="24" t="str">
        <f>IF(ISNUMBER(AVERAGEIFS(Observed!P$2:P$10000,Observed!$A$2:$A$10000,$A302,Observed!$C$2:$C$10000,$C302)),AVERAGEIFS(Observed!P$2:P$10000,Observed!$A$2:$A$10000,$A302,Observed!$C$2:$C$10000,$C302),"")</f>
        <v/>
      </c>
      <c r="Q302" s="24" t="str">
        <f>IF(ISNUMBER(AVERAGEIFS(Observed!Q$2:Q$10000,Observed!$A$2:$A$10000,$A302,Observed!$C$2:$C$10000,$C302)),AVERAGEIFS(Observed!Q$2:Q$10000,Observed!$A$2:$A$10000,$A302,Observed!$C$2:$C$10000,$C302),"")</f>
        <v/>
      </c>
      <c r="R302" s="24" t="str">
        <f>IF(ISNUMBER(AVERAGEIFS(Observed!R$2:R$10000,Observed!$A$2:$A$10000,$A302,Observed!$C$2:$C$10000,$C302)),AVERAGEIFS(Observed!R$2:R$10000,Observed!$A$2:$A$10000,$A302,Observed!$C$2:$C$10000,$C302),"")</f>
        <v/>
      </c>
      <c r="S302" s="22" t="str">
        <f>IF(ISNUMBER(AVERAGEIFS(Observed!S$2:S$10000,Observed!$A$2:$A$10000,$A302,Observed!$C$2:$C$10000,$C302)),AVERAGEIFS(Observed!S$2:S$10000,Observed!$A$2:$A$10000,$A302,Observed!$C$2:$C$10000,$C302),"")</f>
        <v/>
      </c>
      <c r="T302" s="23" t="str">
        <f>IF(ISNUMBER(AVERAGEIFS(Observed!T$2:T$10000,Observed!$A$2:$A$10000,$A302,Observed!$C$2:$C$10000,$C302)),AVERAGEIFS(Observed!T$2:T$10000,Observed!$A$2:$A$10000,$A302,Observed!$C$2:$C$10000,$C302),"")</f>
        <v/>
      </c>
      <c r="U302" s="23" t="str">
        <f>IF(ISNUMBER(AVERAGEIFS(Observed!U$2:U$10000,Observed!$A$2:$A$10000,$A302,Observed!$C$2:$C$10000,$C302)),AVERAGEIFS(Observed!U$2:U$10000,Observed!$A$2:$A$10000,$A302,Observed!$C$2:$C$10000,$C302),"")</f>
        <v/>
      </c>
      <c r="V302" s="23" t="str">
        <f>IF(ISNUMBER(AVERAGEIFS(Observed!V$2:V$10000,Observed!$A$2:$A$10000,$A302,Observed!$C$2:$C$10000,$C302)),AVERAGEIFS(Observed!V$2:V$10000,Observed!$A$2:$A$10000,$A302,Observed!$C$2:$C$10000,$C302),"")</f>
        <v/>
      </c>
      <c r="W302" s="23" t="str">
        <f>IF(ISNUMBER(AVERAGEIFS(Observed!W$2:W$10000,Observed!$A$2:$A$10000,$A302,Observed!$C$2:$C$10000,$C302)),AVERAGEIFS(Observed!W$2:W$10000,Observed!$A$2:$A$10000,$A302,Observed!$C$2:$C$10000,$C302),"")</f>
        <v/>
      </c>
      <c r="X302" s="23" t="str">
        <f>IF(ISNUMBER(AVERAGEIFS(Observed!X$2:X$10000,Observed!$A$2:$A$10000,$A302,Observed!$C$2:$C$10000,$C302)),AVERAGEIFS(Observed!X$2:X$10000,Observed!$A$2:$A$10000,$A302,Observed!$C$2:$C$10000,$C302),"")</f>
        <v/>
      </c>
      <c r="Y302" s="23" t="str">
        <f>IF(ISNUMBER(AVERAGEIFS(Observed!Y$2:Y$10000,Observed!$A$2:$A$10000,$A302,Observed!$C$2:$C$10000,$C302)),AVERAGEIFS(Observed!Y$2:Y$10000,Observed!$A$2:$A$10000,$A302,Observed!$C$2:$C$10000,$C302),"")</f>
        <v/>
      </c>
      <c r="Z302" s="23" t="str">
        <f>IF(ISNUMBER(AVERAGEIFS(Observed!Z$2:Z$10000,Observed!$A$2:$A$10000,$A302,Observed!$C$2:$C$10000,$C302)),AVERAGEIFS(Observed!Z$2:Z$10000,Observed!$A$2:$A$10000,$A302,Observed!$C$2:$C$10000,$C302),"")</f>
        <v/>
      </c>
      <c r="AA302" s="23" t="str">
        <f>IF(ISNUMBER(AVERAGEIFS(Observed!AA$2:AA$10000,Observed!$A$2:$A$10000,$A302,Observed!$C$2:$C$10000,$C302)),AVERAGEIFS(Observed!AA$2:AA$10000,Observed!$A$2:$A$10000,$A302,Observed!$C$2:$C$10000,$C302),"")</f>
        <v/>
      </c>
      <c r="AB302" s="23" t="str">
        <f>IF(ISNUMBER(AVERAGEIFS(Observed!AB$2:AB$10000,Observed!$A$2:$A$10000,$A302,Observed!$C$2:$C$10000,$C302)),AVERAGEIFS(Observed!AB$2:AB$10000,Observed!$A$2:$A$10000,$A302,Observed!$C$2:$C$10000,$C302),"")</f>
        <v/>
      </c>
      <c r="AC302" s="23" t="str">
        <f>IF(ISNUMBER(AVERAGEIFS(Observed!AC$2:AC$10000,Observed!$A$2:$A$10000,$A302,Observed!$C$2:$C$10000,$C302)),AVERAGEIFS(Observed!AC$2:AC$10000,Observed!$A$2:$A$10000,$A302,Observed!$C$2:$C$10000,$C302),"")</f>
        <v/>
      </c>
      <c r="AD302" s="23" t="str">
        <f>IF(ISNUMBER(AVERAGEIFS(Observed!AD$2:AD$10000,Observed!$A$2:$A$10000,$A302,Observed!$C$2:$C$10000,$C302)),AVERAGEIFS(Observed!AD$2:AD$10000,Observed!$A$2:$A$10000,$A302,Observed!$C$2:$C$10000,$C302),"")</f>
        <v/>
      </c>
      <c r="AE302" s="24" t="str">
        <f>IF(ISNUMBER(AVERAGEIFS(Observed!AE$2:AE$10000,Observed!$A$2:$A$10000,$A302,Observed!$C$2:$C$10000,$C302)),AVERAGEIFS(Observed!AE$2:AE$10000,Observed!$A$2:$A$10000,$A302,Observed!$C$2:$C$10000,$C302),"")</f>
        <v/>
      </c>
      <c r="AF302" s="24" t="str">
        <f>IF(ISNUMBER(AVERAGEIFS(Observed!AF$2:AF$10000,Observed!$A$2:$A$10000,$A302,Observed!$C$2:$C$10000,$C302)),AVERAGEIFS(Observed!AF$2:AF$10000,Observed!$A$2:$A$10000,$A302,Observed!$C$2:$C$10000,$C302),"")</f>
        <v/>
      </c>
      <c r="AG302" s="23" t="str">
        <f>IF(ISNUMBER(AVERAGEIFS(Observed!AG$2:AG$10000,Observed!$A$2:$A$10000,$A302,Observed!$C$2:$C$10000,$C302)),AVERAGEIFS(Observed!AG$2:AG$10000,Observed!$A$2:$A$10000,$A302,Observed!$C$2:$C$10000,$C302),"")</f>
        <v/>
      </c>
      <c r="AH302" s="23" t="str">
        <f>IF(ISNUMBER(AVERAGEIFS(Observed!AH$2:AH$10000,Observed!$A$2:$A$10000,$A302,Observed!$C$2:$C$10000,$C302)),AVERAGEIFS(Observed!AH$2:AH$10000,Observed!$A$2:$A$10000,$A302,Observed!$C$2:$C$10000,$C302),"")</f>
        <v/>
      </c>
      <c r="AI302" s="22" t="str">
        <f>IF(ISNUMBER(AVERAGEIFS(Observed!AI$2:AI$10000,Observed!$A$2:$A$10000,$A302,Observed!$C$2:$C$10000,$C302)),AVERAGEIFS(Observed!AI$2:AI$10000,Observed!$A$2:$A$10000,$A302,Observed!$C$2:$C$10000,$C302),"")</f>
        <v/>
      </c>
      <c r="AJ302" s="23" t="str">
        <f>IF(ISNUMBER(AVERAGEIFS(Observed!AJ$2:AJ$10000,Observed!$A$2:$A$10000,$A302,Observed!$C$2:$C$10000,$C302)),AVERAGEIFS(Observed!AJ$2:AJ$10000,Observed!$A$2:$A$10000,$A302,Observed!$C$2:$C$10000,$C302),"")</f>
        <v/>
      </c>
      <c r="AK302" s="23" t="str">
        <f>IF(ISNUMBER(AVERAGEIFS(Observed!AK$2:AK$10000,Observed!$A$2:$A$10000,$A302,Observed!$C$2:$C$10000,$C302)),AVERAGEIFS(Observed!AK$2:AK$10000,Observed!$A$2:$A$10000,$A302,Observed!$C$2:$C$10000,$C302),"")</f>
        <v/>
      </c>
      <c r="AL302" s="23" t="str">
        <f>IF(ISNUMBER(AVERAGEIFS(Observed!AL$2:AL$10000,Observed!$A$2:$A$10000,$A302,Observed!$C$2:$C$10000,$C302)),AVERAGEIFS(Observed!AL$2:AL$10000,Observed!$A$2:$A$10000,$A302,Observed!$C$2:$C$10000,$C302),"")</f>
        <v/>
      </c>
      <c r="AM302" s="23" t="str">
        <f>IF(ISNUMBER(AVERAGEIFS(Observed!AM$2:AM$10000,Observed!$A$2:$A$10000,$A302,Observed!$C$2:$C$10000,$C302)),AVERAGEIFS(Observed!AM$2:AM$10000,Observed!$A$2:$A$10000,$A302,Observed!$C$2:$C$10000,$C302),"")</f>
        <v/>
      </c>
      <c r="AN302" s="23" t="str">
        <f>IF(ISNUMBER(AVERAGEIFS(Observed!AN$2:AN$10000,Observed!$A$2:$A$10000,$A302,Observed!$C$2:$C$10000,$C302)),AVERAGEIFS(Observed!AN$2:AN$10000,Observed!$A$2:$A$10000,$A302,Observed!$C$2:$C$10000,$C302),"")</f>
        <v/>
      </c>
      <c r="AO302" s="2">
        <f>COUNTIFS(Observed!$A$2:$A$10000,$A302,Observed!$C$2:$C$10000,$C302)</f>
        <v>3</v>
      </c>
      <c r="AP302" s="2">
        <f t="shared" si="5"/>
        <v>3</v>
      </c>
    </row>
    <row r="303" spans="1:42" x14ac:dyDescent="0.25">
      <c r="A303" t="s">
        <v>33</v>
      </c>
      <c r="B303" t="s">
        <v>30</v>
      </c>
      <c r="C303" s="20">
        <v>42284</v>
      </c>
      <c r="D303">
        <v>1</v>
      </c>
      <c r="E303" t="s">
        <v>58</v>
      </c>
      <c r="G303" s="25" t="s">
        <v>75</v>
      </c>
      <c r="H303" t="s">
        <v>41</v>
      </c>
      <c r="I303">
        <v>7</v>
      </c>
      <c r="J303" s="2" t="s">
        <v>20</v>
      </c>
      <c r="K303" s="22" t="str">
        <f>IF(ISNUMBER(AVERAGEIFS(Observed!K$2:K$10000,Observed!$A$2:$A$10000,$A303,Observed!$C$2:$C$10000,$C303)),AVERAGEIFS(Observed!K$2:K$10000,Observed!$A$2:$A$10000,$A303,Observed!$C$2:$C$10000,$C303),"")</f>
        <v/>
      </c>
      <c r="L303" s="23" t="str">
        <f>IF(ISNUMBER(AVERAGEIFS(Observed!L$2:L$10000,Observed!$A$2:$A$10000,$A303,Observed!$C$2:$C$10000,$C303)),AVERAGEIFS(Observed!L$2:L$10000,Observed!$A$2:$A$10000,$A303,Observed!$C$2:$C$10000,$C303),"")</f>
        <v/>
      </c>
      <c r="M303" s="23">
        <f>IF(ISNUMBER(AVERAGEIFS(Observed!M$2:M$10000,Observed!$A$2:$A$10000,$A303,Observed!$C$2:$C$10000,$C303)),AVERAGEIFS(Observed!M$2:M$10000,Observed!$A$2:$A$10000,$A303,Observed!$C$2:$C$10000,$C303),"")</f>
        <v>54.78</v>
      </c>
      <c r="N303" s="23">
        <f>IF(ISNUMBER(AVERAGEIFS(Observed!N$2:N$10000,Observed!$A$2:$A$10000,$A303,Observed!$C$2:$C$10000,$C303)),AVERAGEIFS(Observed!N$2:N$10000,Observed!$A$2:$A$10000,$A303,Observed!$C$2:$C$10000,$C303),"")</f>
        <v>54.78</v>
      </c>
      <c r="O303" s="23">
        <f>IF(ISNUMBER(AVERAGEIFS(Observed!O$2:O$10000,Observed!$A$2:$A$10000,$A303,Observed!$C$2:$C$10000,$C303)),AVERAGEIFS(Observed!O$2:O$10000,Observed!$A$2:$A$10000,$A303,Observed!$C$2:$C$10000,$C303),"")</f>
        <v>107</v>
      </c>
      <c r="P303" s="24" t="str">
        <f>IF(ISNUMBER(AVERAGEIFS(Observed!P$2:P$10000,Observed!$A$2:$A$10000,$A303,Observed!$C$2:$C$10000,$C303)),AVERAGEIFS(Observed!P$2:P$10000,Observed!$A$2:$A$10000,$A303,Observed!$C$2:$C$10000,$C303),"")</f>
        <v/>
      </c>
      <c r="Q303" s="24" t="str">
        <f>IF(ISNUMBER(AVERAGEIFS(Observed!Q$2:Q$10000,Observed!$A$2:$A$10000,$A303,Observed!$C$2:$C$10000,$C303)),AVERAGEIFS(Observed!Q$2:Q$10000,Observed!$A$2:$A$10000,$A303,Observed!$C$2:$C$10000,$C303),"")</f>
        <v/>
      </c>
      <c r="R303" s="24" t="str">
        <f>IF(ISNUMBER(AVERAGEIFS(Observed!R$2:R$10000,Observed!$A$2:$A$10000,$A303,Observed!$C$2:$C$10000,$C303)),AVERAGEIFS(Observed!R$2:R$10000,Observed!$A$2:$A$10000,$A303,Observed!$C$2:$C$10000,$C303),"")</f>
        <v/>
      </c>
      <c r="S303" s="22" t="str">
        <f>IF(ISNUMBER(AVERAGEIFS(Observed!S$2:S$10000,Observed!$A$2:$A$10000,$A303,Observed!$C$2:$C$10000,$C303)),AVERAGEIFS(Observed!S$2:S$10000,Observed!$A$2:$A$10000,$A303,Observed!$C$2:$C$10000,$C303),"")</f>
        <v/>
      </c>
      <c r="T303" s="23" t="str">
        <f>IF(ISNUMBER(AVERAGEIFS(Observed!T$2:T$10000,Observed!$A$2:$A$10000,$A303,Observed!$C$2:$C$10000,$C303)),AVERAGEIFS(Observed!T$2:T$10000,Observed!$A$2:$A$10000,$A303,Observed!$C$2:$C$10000,$C303),"")</f>
        <v/>
      </c>
      <c r="U303" s="23" t="str">
        <f>IF(ISNUMBER(AVERAGEIFS(Observed!U$2:U$10000,Observed!$A$2:$A$10000,$A303,Observed!$C$2:$C$10000,$C303)),AVERAGEIFS(Observed!U$2:U$10000,Observed!$A$2:$A$10000,$A303,Observed!$C$2:$C$10000,$C303),"")</f>
        <v/>
      </c>
      <c r="V303" s="23" t="str">
        <f>IF(ISNUMBER(AVERAGEIFS(Observed!V$2:V$10000,Observed!$A$2:$A$10000,$A303,Observed!$C$2:$C$10000,$C303)),AVERAGEIFS(Observed!V$2:V$10000,Observed!$A$2:$A$10000,$A303,Observed!$C$2:$C$10000,$C303),"")</f>
        <v/>
      </c>
      <c r="W303" s="23" t="str">
        <f>IF(ISNUMBER(AVERAGEIFS(Observed!W$2:W$10000,Observed!$A$2:$A$10000,$A303,Observed!$C$2:$C$10000,$C303)),AVERAGEIFS(Observed!W$2:W$10000,Observed!$A$2:$A$10000,$A303,Observed!$C$2:$C$10000,$C303),"")</f>
        <v/>
      </c>
      <c r="X303" s="23" t="str">
        <f>IF(ISNUMBER(AVERAGEIFS(Observed!X$2:X$10000,Observed!$A$2:$A$10000,$A303,Observed!$C$2:$C$10000,$C303)),AVERAGEIFS(Observed!X$2:X$10000,Observed!$A$2:$A$10000,$A303,Observed!$C$2:$C$10000,$C303),"")</f>
        <v/>
      </c>
      <c r="Y303" s="23" t="str">
        <f>IF(ISNUMBER(AVERAGEIFS(Observed!Y$2:Y$10000,Observed!$A$2:$A$10000,$A303,Observed!$C$2:$C$10000,$C303)),AVERAGEIFS(Observed!Y$2:Y$10000,Observed!$A$2:$A$10000,$A303,Observed!$C$2:$C$10000,$C303),"")</f>
        <v/>
      </c>
      <c r="Z303" s="23" t="str">
        <f>IF(ISNUMBER(AVERAGEIFS(Observed!Z$2:Z$10000,Observed!$A$2:$A$10000,$A303,Observed!$C$2:$C$10000,$C303)),AVERAGEIFS(Observed!Z$2:Z$10000,Observed!$A$2:$A$10000,$A303,Observed!$C$2:$C$10000,$C303),"")</f>
        <v/>
      </c>
      <c r="AA303" s="23" t="str">
        <f>IF(ISNUMBER(AVERAGEIFS(Observed!AA$2:AA$10000,Observed!$A$2:$A$10000,$A303,Observed!$C$2:$C$10000,$C303)),AVERAGEIFS(Observed!AA$2:AA$10000,Observed!$A$2:$A$10000,$A303,Observed!$C$2:$C$10000,$C303),"")</f>
        <v/>
      </c>
      <c r="AB303" s="23" t="str">
        <f>IF(ISNUMBER(AVERAGEIFS(Observed!AB$2:AB$10000,Observed!$A$2:$A$10000,$A303,Observed!$C$2:$C$10000,$C303)),AVERAGEIFS(Observed!AB$2:AB$10000,Observed!$A$2:$A$10000,$A303,Observed!$C$2:$C$10000,$C303),"")</f>
        <v/>
      </c>
      <c r="AC303" s="23" t="str">
        <f>IF(ISNUMBER(AVERAGEIFS(Observed!AC$2:AC$10000,Observed!$A$2:$A$10000,$A303,Observed!$C$2:$C$10000,$C303)),AVERAGEIFS(Observed!AC$2:AC$10000,Observed!$A$2:$A$10000,$A303,Observed!$C$2:$C$10000,$C303),"")</f>
        <v/>
      </c>
      <c r="AD303" s="23" t="str">
        <f>IF(ISNUMBER(AVERAGEIFS(Observed!AD$2:AD$10000,Observed!$A$2:$A$10000,$A303,Observed!$C$2:$C$10000,$C303)),AVERAGEIFS(Observed!AD$2:AD$10000,Observed!$A$2:$A$10000,$A303,Observed!$C$2:$C$10000,$C303),"")</f>
        <v/>
      </c>
      <c r="AE303" s="24" t="str">
        <f>IF(ISNUMBER(AVERAGEIFS(Observed!AE$2:AE$10000,Observed!$A$2:$A$10000,$A303,Observed!$C$2:$C$10000,$C303)),AVERAGEIFS(Observed!AE$2:AE$10000,Observed!$A$2:$A$10000,$A303,Observed!$C$2:$C$10000,$C303),"")</f>
        <v/>
      </c>
      <c r="AF303" s="24" t="str">
        <f>IF(ISNUMBER(AVERAGEIFS(Observed!AF$2:AF$10000,Observed!$A$2:$A$10000,$A303,Observed!$C$2:$C$10000,$C303)),AVERAGEIFS(Observed!AF$2:AF$10000,Observed!$A$2:$A$10000,$A303,Observed!$C$2:$C$10000,$C303),"")</f>
        <v/>
      </c>
      <c r="AG303" s="23" t="str">
        <f>IF(ISNUMBER(AVERAGEIFS(Observed!AG$2:AG$10000,Observed!$A$2:$A$10000,$A303,Observed!$C$2:$C$10000,$C303)),AVERAGEIFS(Observed!AG$2:AG$10000,Observed!$A$2:$A$10000,$A303,Observed!$C$2:$C$10000,$C303),"")</f>
        <v/>
      </c>
      <c r="AH303" s="23" t="str">
        <f>IF(ISNUMBER(AVERAGEIFS(Observed!AH$2:AH$10000,Observed!$A$2:$A$10000,$A303,Observed!$C$2:$C$10000,$C303)),AVERAGEIFS(Observed!AH$2:AH$10000,Observed!$A$2:$A$10000,$A303,Observed!$C$2:$C$10000,$C303),"")</f>
        <v/>
      </c>
      <c r="AI303" s="22" t="str">
        <f>IF(ISNUMBER(AVERAGEIFS(Observed!AI$2:AI$10000,Observed!$A$2:$A$10000,$A303,Observed!$C$2:$C$10000,$C303)),AVERAGEIFS(Observed!AI$2:AI$10000,Observed!$A$2:$A$10000,$A303,Observed!$C$2:$C$10000,$C303),"")</f>
        <v/>
      </c>
      <c r="AJ303" s="23" t="str">
        <f>IF(ISNUMBER(AVERAGEIFS(Observed!AJ$2:AJ$10000,Observed!$A$2:$A$10000,$A303,Observed!$C$2:$C$10000,$C303)),AVERAGEIFS(Observed!AJ$2:AJ$10000,Observed!$A$2:$A$10000,$A303,Observed!$C$2:$C$10000,$C303),"")</f>
        <v/>
      </c>
      <c r="AK303" s="23" t="str">
        <f>IF(ISNUMBER(AVERAGEIFS(Observed!AK$2:AK$10000,Observed!$A$2:$A$10000,$A303,Observed!$C$2:$C$10000,$C303)),AVERAGEIFS(Observed!AK$2:AK$10000,Observed!$A$2:$A$10000,$A303,Observed!$C$2:$C$10000,$C303),"")</f>
        <v/>
      </c>
      <c r="AL303" s="23" t="str">
        <f>IF(ISNUMBER(AVERAGEIFS(Observed!AL$2:AL$10000,Observed!$A$2:$A$10000,$A303,Observed!$C$2:$C$10000,$C303)),AVERAGEIFS(Observed!AL$2:AL$10000,Observed!$A$2:$A$10000,$A303,Observed!$C$2:$C$10000,$C303),"")</f>
        <v/>
      </c>
      <c r="AM303" s="23" t="str">
        <f>IF(ISNUMBER(AVERAGEIFS(Observed!AM$2:AM$10000,Observed!$A$2:$A$10000,$A303,Observed!$C$2:$C$10000,$C303)),AVERAGEIFS(Observed!AM$2:AM$10000,Observed!$A$2:$A$10000,$A303,Observed!$C$2:$C$10000,$C303),"")</f>
        <v/>
      </c>
      <c r="AN303" s="23" t="str">
        <f>IF(ISNUMBER(AVERAGEIFS(Observed!AN$2:AN$10000,Observed!$A$2:$A$10000,$A303,Observed!$C$2:$C$10000,$C303)),AVERAGEIFS(Observed!AN$2:AN$10000,Observed!$A$2:$A$10000,$A303,Observed!$C$2:$C$10000,$C303),"")</f>
        <v/>
      </c>
      <c r="AO303" s="2">
        <f>COUNTIFS(Observed!$A$2:$A$10000,$A303,Observed!$C$2:$C$10000,$C303)</f>
        <v>3</v>
      </c>
      <c r="AP303" s="2">
        <f t="shared" si="5"/>
        <v>3</v>
      </c>
    </row>
    <row r="304" spans="1:42" x14ac:dyDescent="0.25">
      <c r="A304" t="s">
        <v>29</v>
      </c>
      <c r="B304" t="s">
        <v>30</v>
      </c>
      <c r="C304" s="20">
        <v>42284</v>
      </c>
      <c r="D304">
        <v>1</v>
      </c>
      <c r="E304" t="s">
        <v>55</v>
      </c>
      <c r="G304" s="25" t="s">
        <v>75</v>
      </c>
      <c r="H304" t="s">
        <v>41</v>
      </c>
      <c r="I304">
        <v>7</v>
      </c>
      <c r="J304" s="2" t="s">
        <v>20</v>
      </c>
      <c r="K304" s="22" t="str">
        <f>IF(ISNUMBER(AVERAGEIFS(Observed!K$2:K$10000,Observed!$A$2:$A$10000,$A304,Observed!$C$2:$C$10000,$C304)),AVERAGEIFS(Observed!K$2:K$10000,Observed!$A$2:$A$10000,$A304,Observed!$C$2:$C$10000,$C304),"")</f>
        <v/>
      </c>
      <c r="L304" s="23" t="str">
        <f>IF(ISNUMBER(AVERAGEIFS(Observed!L$2:L$10000,Observed!$A$2:$A$10000,$A304,Observed!$C$2:$C$10000,$C304)),AVERAGEIFS(Observed!L$2:L$10000,Observed!$A$2:$A$10000,$A304,Observed!$C$2:$C$10000,$C304),"")</f>
        <v/>
      </c>
      <c r="M304" s="23">
        <f>IF(ISNUMBER(AVERAGEIFS(Observed!M$2:M$10000,Observed!$A$2:$A$10000,$A304,Observed!$C$2:$C$10000,$C304)),AVERAGEIFS(Observed!M$2:M$10000,Observed!$A$2:$A$10000,$A304,Observed!$C$2:$C$10000,$C304),"")</f>
        <v>129.59</v>
      </c>
      <c r="N304" s="23">
        <f>IF(ISNUMBER(AVERAGEIFS(Observed!N$2:N$10000,Observed!$A$2:$A$10000,$A304,Observed!$C$2:$C$10000,$C304)),AVERAGEIFS(Observed!N$2:N$10000,Observed!$A$2:$A$10000,$A304,Observed!$C$2:$C$10000,$C304),"")</f>
        <v>129.59</v>
      </c>
      <c r="O304" s="23">
        <f>IF(ISNUMBER(AVERAGEIFS(Observed!O$2:O$10000,Observed!$A$2:$A$10000,$A304,Observed!$C$2:$C$10000,$C304)),AVERAGEIFS(Observed!O$2:O$10000,Observed!$A$2:$A$10000,$A304,Observed!$C$2:$C$10000,$C304),"")</f>
        <v>235.30000000000004</v>
      </c>
      <c r="P304" s="24" t="str">
        <f>IF(ISNUMBER(AVERAGEIFS(Observed!P$2:P$10000,Observed!$A$2:$A$10000,$A304,Observed!$C$2:$C$10000,$C304)),AVERAGEIFS(Observed!P$2:P$10000,Observed!$A$2:$A$10000,$A304,Observed!$C$2:$C$10000,$C304),"")</f>
        <v/>
      </c>
      <c r="Q304" s="24" t="str">
        <f>IF(ISNUMBER(AVERAGEIFS(Observed!Q$2:Q$10000,Observed!$A$2:$A$10000,$A304,Observed!$C$2:$C$10000,$C304)),AVERAGEIFS(Observed!Q$2:Q$10000,Observed!$A$2:$A$10000,$A304,Observed!$C$2:$C$10000,$C304),"")</f>
        <v/>
      </c>
      <c r="R304" s="24" t="str">
        <f>IF(ISNUMBER(AVERAGEIFS(Observed!R$2:R$10000,Observed!$A$2:$A$10000,$A304,Observed!$C$2:$C$10000,$C304)),AVERAGEIFS(Observed!R$2:R$10000,Observed!$A$2:$A$10000,$A304,Observed!$C$2:$C$10000,$C304),"")</f>
        <v/>
      </c>
      <c r="S304" s="22" t="str">
        <f>IF(ISNUMBER(AVERAGEIFS(Observed!S$2:S$10000,Observed!$A$2:$A$10000,$A304,Observed!$C$2:$C$10000,$C304)),AVERAGEIFS(Observed!S$2:S$10000,Observed!$A$2:$A$10000,$A304,Observed!$C$2:$C$10000,$C304),"")</f>
        <v/>
      </c>
      <c r="T304" s="23" t="str">
        <f>IF(ISNUMBER(AVERAGEIFS(Observed!T$2:T$10000,Observed!$A$2:$A$10000,$A304,Observed!$C$2:$C$10000,$C304)),AVERAGEIFS(Observed!T$2:T$10000,Observed!$A$2:$A$10000,$A304,Observed!$C$2:$C$10000,$C304),"")</f>
        <v/>
      </c>
      <c r="U304" s="23" t="str">
        <f>IF(ISNUMBER(AVERAGEIFS(Observed!U$2:U$10000,Observed!$A$2:$A$10000,$A304,Observed!$C$2:$C$10000,$C304)),AVERAGEIFS(Observed!U$2:U$10000,Observed!$A$2:$A$10000,$A304,Observed!$C$2:$C$10000,$C304),"")</f>
        <v/>
      </c>
      <c r="V304" s="23" t="str">
        <f>IF(ISNUMBER(AVERAGEIFS(Observed!V$2:V$10000,Observed!$A$2:$A$10000,$A304,Observed!$C$2:$C$10000,$C304)),AVERAGEIFS(Observed!V$2:V$10000,Observed!$A$2:$A$10000,$A304,Observed!$C$2:$C$10000,$C304),"")</f>
        <v/>
      </c>
      <c r="W304" s="23" t="str">
        <f>IF(ISNUMBER(AVERAGEIFS(Observed!W$2:W$10000,Observed!$A$2:$A$10000,$A304,Observed!$C$2:$C$10000,$C304)),AVERAGEIFS(Observed!W$2:W$10000,Observed!$A$2:$A$10000,$A304,Observed!$C$2:$C$10000,$C304),"")</f>
        <v/>
      </c>
      <c r="X304" s="23" t="str">
        <f>IF(ISNUMBER(AVERAGEIFS(Observed!X$2:X$10000,Observed!$A$2:$A$10000,$A304,Observed!$C$2:$C$10000,$C304)),AVERAGEIFS(Observed!X$2:X$10000,Observed!$A$2:$A$10000,$A304,Observed!$C$2:$C$10000,$C304),"")</f>
        <v/>
      </c>
      <c r="Y304" s="23" t="str">
        <f>IF(ISNUMBER(AVERAGEIFS(Observed!Y$2:Y$10000,Observed!$A$2:$A$10000,$A304,Observed!$C$2:$C$10000,$C304)),AVERAGEIFS(Observed!Y$2:Y$10000,Observed!$A$2:$A$10000,$A304,Observed!$C$2:$C$10000,$C304),"")</f>
        <v/>
      </c>
      <c r="Z304" s="23" t="str">
        <f>IF(ISNUMBER(AVERAGEIFS(Observed!Z$2:Z$10000,Observed!$A$2:$A$10000,$A304,Observed!$C$2:$C$10000,$C304)),AVERAGEIFS(Observed!Z$2:Z$10000,Observed!$A$2:$A$10000,$A304,Observed!$C$2:$C$10000,$C304),"")</f>
        <v/>
      </c>
      <c r="AA304" s="23" t="str">
        <f>IF(ISNUMBER(AVERAGEIFS(Observed!AA$2:AA$10000,Observed!$A$2:$A$10000,$A304,Observed!$C$2:$C$10000,$C304)),AVERAGEIFS(Observed!AA$2:AA$10000,Observed!$A$2:$A$10000,$A304,Observed!$C$2:$C$10000,$C304),"")</f>
        <v/>
      </c>
      <c r="AB304" s="23" t="str">
        <f>IF(ISNUMBER(AVERAGEIFS(Observed!AB$2:AB$10000,Observed!$A$2:$A$10000,$A304,Observed!$C$2:$C$10000,$C304)),AVERAGEIFS(Observed!AB$2:AB$10000,Observed!$A$2:$A$10000,$A304,Observed!$C$2:$C$10000,$C304),"")</f>
        <v/>
      </c>
      <c r="AC304" s="23" t="str">
        <f>IF(ISNUMBER(AVERAGEIFS(Observed!AC$2:AC$10000,Observed!$A$2:$A$10000,$A304,Observed!$C$2:$C$10000,$C304)),AVERAGEIFS(Observed!AC$2:AC$10000,Observed!$A$2:$A$10000,$A304,Observed!$C$2:$C$10000,$C304),"")</f>
        <v/>
      </c>
      <c r="AD304" s="23" t="str">
        <f>IF(ISNUMBER(AVERAGEIFS(Observed!AD$2:AD$10000,Observed!$A$2:$A$10000,$A304,Observed!$C$2:$C$10000,$C304)),AVERAGEIFS(Observed!AD$2:AD$10000,Observed!$A$2:$A$10000,$A304,Observed!$C$2:$C$10000,$C304),"")</f>
        <v/>
      </c>
      <c r="AE304" s="24" t="str">
        <f>IF(ISNUMBER(AVERAGEIFS(Observed!AE$2:AE$10000,Observed!$A$2:$A$10000,$A304,Observed!$C$2:$C$10000,$C304)),AVERAGEIFS(Observed!AE$2:AE$10000,Observed!$A$2:$A$10000,$A304,Observed!$C$2:$C$10000,$C304),"")</f>
        <v/>
      </c>
      <c r="AF304" s="24" t="str">
        <f>IF(ISNUMBER(AVERAGEIFS(Observed!AF$2:AF$10000,Observed!$A$2:$A$10000,$A304,Observed!$C$2:$C$10000,$C304)),AVERAGEIFS(Observed!AF$2:AF$10000,Observed!$A$2:$A$10000,$A304,Observed!$C$2:$C$10000,$C304),"")</f>
        <v/>
      </c>
      <c r="AG304" s="23" t="str">
        <f>IF(ISNUMBER(AVERAGEIFS(Observed!AG$2:AG$10000,Observed!$A$2:$A$10000,$A304,Observed!$C$2:$C$10000,$C304)),AVERAGEIFS(Observed!AG$2:AG$10000,Observed!$A$2:$A$10000,$A304,Observed!$C$2:$C$10000,$C304),"")</f>
        <v/>
      </c>
      <c r="AH304" s="23" t="str">
        <f>IF(ISNUMBER(AVERAGEIFS(Observed!AH$2:AH$10000,Observed!$A$2:$A$10000,$A304,Observed!$C$2:$C$10000,$C304)),AVERAGEIFS(Observed!AH$2:AH$10000,Observed!$A$2:$A$10000,$A304,Observed!$C$2:$C$10000,$C304),"")</f>
        <v/>
      </c>
      <c r="AI304" s="22" t="str">
        <f>IF(ISNUMBER(AVERAGEIFS(Observed!AI$2:AI$10000,Observed!$A$2:$A$10000,$A304,Observed!$C$2:$C$10000,$C304)),AVERAGEIFS(Observed!AI$2:AI$10000,Observed!$A$2:$A$10000,$A304,Observed!$C$2:$C$10000,$C304),"")</f>
        <v/>
      </c>
      <c r="AJ304" s="23" t="str">
        <f>IF(ISNUMBER(AVERAGEIFS(Observed!AJ$2:AJ$10000,Observed!$A$2:$A$10000,$A304,Observed!$C$2:$C$10000,$C304)),AVERAGEIFS(Observed!AJ$2:AJ$10000,Observed!$A$2:$A$10000,$A304,Observed!$C$2:$C$10000,$C304),"")</f>
        <v/>
      </c>
      <c r="AK304" s="23" t="str">
        <f>IF(ISNUMBER(AVERAGEIFS(Observed!AK$2:AK$10000,Observed!$A$2:$A$10000,$A304,Observed!$C$2:$C$10000,$C304)),AVERAGEIFS(Observed!AK$2:AK$10000,Observed!$A$2:$A$10000,$A304,Observed!$C$2:$C$10000,$C304),"")</f>
        <v/>
      </c>
      <c r="AL304" s="23" t="str">
        <f>IF(ISNUMBER(AVERAGEIFS(Observed!AL$2:AL$10000,Observed!$A$2:$A$10000,$A304,Observed!$C$2:$C$10000,$C304)),AVERAGEIFS(Observed!AL$2:AL$10000,Observed!$A$2:$A$10000,$A304,Observed!$C$2:$C$10000,$C304),"")</f>
        <v/>
      </c>
      <c r="AM304" s="23" t="str">
        <f>IF(ISNUMBER(AVERAGEIFS(Observed!AM$2:AM$10000,Observed!$A$2:$A$10000,$A304,Observed!$C$2:$C$10000,$C304)),AVERAGEIFS(Observed!AM$2:AM$10000,Observed!$A$2:$A$10000,$A304,Observed!$C$2:$C$10000,$C304),"")</f>
        <v/>
      </c>
      <c r="AN304" s="23" t="str">
        <f>IF(ISNUMBER(AVERAGEIFS(Observed!AN$2:AN$10000,Observed!$A$2:$A$10000,$A304,Observed!$C$2:$C$10000,$C304)),AVERAGEIFS(Observed!AN$2:AN$10000,Observed!$A$2:$A$10000,$A304,Observed!$C$2:$C$10000,$C304),"")</f>
        <v/>
      </c>
      <c r="AO304" s="2">
        <f>COUNTIFS(Observed!$A$2:$A$10000,$A304,Observed!$C$2:$C$10000,$C304)</f>
        <v>3</v>
      </c>
      <c r="AP304" s="2">
        <f t="shared" si="5"/>
        <v>3</v>
      </c>
    </row>
    <row r="305" spans="1:42" x14ac:dyDescent="0.25">
      <c r="A305" t="s">
        <v>35</v>
      </c>
      <c r="B305" t="s">
        <v>30</v>
      </c>
      <c r="C305" s="20">
        <v>42284</v>
      </c>
      <c r="D305">
        <v>1</v>
      </c>
      <c r="E305" t="s">
        <v>57</v>
      </c>
      <c r="G305" s="25" t="s">
        <v>75</v>
      </c>
      <c r="H305" t="s">
        <v>41</v>
      </c>
      <c r="I305">
        <v>7</v>
      </c>
      <c r="J305" s="2" t="s">
        <v>20</v>
      </c>
      <c r="K305" s="22" t="str">
        <f>IF(ISNUMBER(AVERAGEIFS(Observed!K$2:K$10000,Observed!$A$2:$A$10000,$A305,Observed!$C$2:$C$10000,$C305)),AVERAGEIFS(Observed!K$2:K$10000,Observed!$A$2:$A$10000,$A305,Observed!$C$2:$C$10000,$C305),"")</f>
        <v/>
      </c>
      <c r="L305" s="23" t="str">
        <f>IF(ISNUMBER(AVERAGEIFS(Observed!L$2:L$10000,Observed!$A$2:$A$10000,$A305,Observed!$C$2:$C$10000,$C305)),AVERAGEIFS(Observed!L$2:L$10000,Observed!$A$2:$A$10000,$A305,Observed!$C$2:$C$10000,$C305),"")</f>
        <v/>
      </c>
      <c r="M305" s="23">
        <f>IF(ISNUMBER(AVERAGEIFS(Observed!M$2:M$10000,Observed!$A$2:$A$10000,$A305,Observed!$C$2:$C$10000,$C305)),AVERAGEIFS(Observed!M$2:M$10000,Observed!$A$2:$A$10000,$A305,Observed!$C$2:$C$10000,$C305),"")</f>
        <v>193.64</v>
      </c>
      <c r="N305" s="23">
        <f>IF(ISNUMBER(AVERAGEIFS(Observed!N$2:N$10000,Observed!$A$2:$A$10000,$A305,Observed!$C$2:$C$10000,$C305)),AVERAGEIFS(Observed!N$2:N$10000,Observed!$A$2:$A$10000,$A305,Observed!$C$2:$C$10000,$C305),"")</f>
        <v>193.64</v>
      </c>
      <c r="O305" s="23">
        <f>IF(ISNUMBER(AVERAGEIFS(Observed!O$2:O$10000,Observed!$A$2:$A$10000,$A305,Observed!$C$2:$C$10000,$C305)),AVERAGEIFS(Observed!O$2:O$10000,Observed!$A$2:$A$10000,$A305,Observed!$C$2:$C$10000,$C305),"")</f>
        <v>331.64333333333337</v>
      </c>
      <c r="P305" s="24" t="str">
        <f>IF(ISNUMBER(AVERAGEIFS(Observed!P$2:P$10000,Observed!$A$2:$A$10000,$A305,Observed!$C$2:$C$10000,$C305)),AVERAGEIFS(Observed!P$2:P$10000,Observed!$A$2:$A$10000,$A305,Observed!$C$2:$C$10000,$C305),"")</f>
        <v/>
      </c>
      <c r="Q305" s="24" t="str">
        <f>IF(ISNUMBER(AVERAGEIFS(Observed!Q$2:Q$10000,Observed!$A$2:$A$10000,$A305,Observed!$C$2:$C$10000,$C305)),AVERAGEIFS(Observed!Q$2:Q$10000,Observed!$A$2:$A$10000,$A305,Observed!$C$2:$C$10000,$C305),"")</f>
        <v/>
      </c>
      <c r="R305" s="24" t="str">
        <f>IF(ISNUMBER(AVERAGEIFS(Observed!R$2:R$10000,Observed!$A$2:$A$10000,$A305,Observed!$C$2:$C$10000,$C305)),AVERAGEIFS(Observed!R$2:R$10000,Observed!$A$2:$A$10000,$A305,Observed!$C$2:$C$10000,$C305),"")</f>
        <v/>
      </c>
      <c r="S305" s="22" t="str">
        <f>IF(ISNUMBER(AVERAGEIFS(Observed!S$2:S$10000,Observed!$A$2:$A$10000,$A305,Observed!$C$2:$C$10000,$C305)),AVERAGEIFS(Observed!S$2:S$10000,Observed!$A$2:$A$10000,$A305,Observed!$C$2:$C$10000,$C305),"")</f>
        <v/>
      </c>
      <c r="T305" s="23" t="str">
        <f>IF(ISNUMBER(AVERAGEIFS(Observed!T$2:T$10000,Observed!$A$2:$A$10000,$A305,Observed!$C$2:$C$10000,$C305)),AVERAGEIFS(Observed!T$2:T$10000,Observed!$A$2:$A$10000,$A305,Observed!$C$2:$C$10000,$C305),"")</f>
        <v/>
      </c>
      <c r="U305" s="23" t="str">
        <f>IF(ISNUMBER(AVERAGEIFS(Observed!U$2:U$10000,Observed!$A$2:$A$10000,$A305,Observed!$C$2:$C$10000,$C305)),AVERAGEIFS(Observed!U$2:U$10000,Observed!$A$2:$A$10000,$A305,Observed!$C$2:$C$10000,$C305),"")</f>
        <v/>
      </c>
      <c r="V305" s="23" t="str">
        <f>IF(ISNUMBER(AVERAGEIFS(Observed!V$2:V$10000,Observed!$A$2:$A$10000,$A305,Observed!$C$2:$C$10000,$C305)),AVERAGEIFS(Observed!V$2:V$10000,Observed!$A$2:$A$10000,$A305,Observed!$C$2:$C$10000,$C305),"")</f>
        <v/>
      </c>
      <c r="W305" s="23" t="str">
        <f>IF(ISNUMBER(AVERAGEIFS(Observed!W$2:W$10000,Observed!$A$2:$A$10000,$A305,Observed!$C$2:$C$10000,$C305)),AVERAGEIFS(Observed!W$2:W$10000,Observed!$A$2:$A$10000,$A305,Observed!$C$2:$C$10000,$C305),"")</f>
        <v/>
      </c>
      <c r="X305" s="23" t="str">
        <f>IF(ISNUMBER(AVERAGEIFS(Observed!X$2:X$10000,Observed!$A$2:$A$10000,$A305,Observed!$C$2:$C$10000,$C305)),AVERAGEIFS(Observed!X$2:X$10000,Observed!$A$2:$A$10000,$A305,Observed!$C$2:$C$10000,$C305),"")</f>
        <v/>
      </c>
      <c r="Y305" s="23" t="str">
        <f>IF(ISNUMBER(AVERAGEIFS(Observed!Y$2:Y$10000,Observed!$A$2:$A$10000,$A305,Observed!$C$2:$C$10000,$C305)),AVERAGEIFS(Observed!Y$2:Y$10000,Observed!$A$2:$A$10000,$A305,Observed!$C$2:$C$10000,$C305),"")</f>
        <v/>
      </c>
      <c r="Z305" s="23" t="str">
        <f>IF(ISNUMBER(AVERAGEIFS(Observed!Z$2:Z$10000,Observed!$A$2:$A$10000,$A305,Observed!$C$2:$C$10000,$C305)),AVERAGEIFS(Observed!Z$2:Z$10000,Observed!$A$2:$A$10000,$A305,Observed!$C$2:$C$10000,$C305),"")</f>
        <v/>
      </c>
      <c r="AA305" s="23" t="str">
        <f>IF(ISNUMBER(AVERAGEIFS(Observed!AA$2:AA$10000,Observed!$A$2:$A$10000,$A305,Observed!$C$2:$C$10000,$C305)),AVERAGEIFS(Observed!AA$2:AA$10000,Observed!$A$2:$A$10000,$A305,Observed!$C$2:$C$10000,$C305),"")</f>
        <v/>
      </c>
      <c r="AB305" s="23" t="str">
        <f>IF(ISNUMBER(AVERAGEIFS(Observed!AB$2:AB$10000,Observed!$A$2:$A$10000,$A305,Observed!$C$2:$C$10000,$C305)),AVERAGEIFS(Observed!AB$2:AB$10000,Observed!$A$2:$A$10000,$A305,Observed!$C$2:$C$10000,$C305),"")</f>
        <v/>
      </c>
      <c r="AC305" s="23" t="str">
        <f>IF(ISNUMBER(AVERAGEIFS(Observed!AC$2:AC$10000,Observed!$A$2:$A$10000,$A305,Observed!$C$2:$C$10000,$C305)),AVERAGEIFS(Observed!AC$2:AC$10000,Observed!$A$2:$A$10000,$A305,Observed!$C$2:$C$10000,$C305),"")</f>
        <v/>
      </c>
      <c r="AD305" s="23" t="str">
        <f>IF(ISNUMBER(AVERAGEIFS(Observed!AD$2:AD$10000,Observed!$A$2:$A$10000,$A305,Observed!$C$2:$C$10000,$C305)),AVERAGEIFS(Observed!AD$2:AD$10000,Observed!$A$2:$A$10000,$A305,Observed!$C$2:$C$10000,$C305),"")</f>
        <v/>
      </c>
      <c r="AE305" s="24" t="str">
        <f>IF(ISNUMBER(AVERAGEIFS(Observed!AE$2:AE$10000,Observed!$A$2:$A$10000,$A305,Observed!$C$2:$C$10000,$C305)),AVERAGEIFS(Observed!AE$2:AE$10000,Observed!$A$2:$A$10000,$A305,Observed!$C$2:$C$10000,$C305),"")</f>
        <v/>
      </c>
      <c r="AF305" s="24" t="str">
        <f>IF(ISNUMBER(AVERAGEIFS(Observed!AF$2:AF$10000,Observed!$A$2:$A$10000,$A305,Observed!$C$2:$C$10000,$C305)),AVERAGEIFS(Observed!AF$2:AF$10000,Observed!$A$2:$A$10000,$A305,Observed!$C$2:$C$10000,$C305),"")</f>
        <v/>
      </c>
      <c r="AG305" s="23" t="str">
        <f>IF(ISNUMBER(AVERAGEIFS(Observed!AG$2:AG$10000,Observed!$A$2:$A$10000,$A305,Observed!$C$2:$C$10000,$C305)),AVERAGEIFS(Observed!AG$2:AG$10000,Observed!$A$2:$A$10000,$A305,Observed!$C$2:$C$10000,$C305),"")</f>
        <v/>
      </c>
      <c r="AH305" s="23" t="str">
        <f>IF(ISNUMBER(AVERAGEIFS(Observed!AH$2:AH$10000,Observed!$A$2:$A$10000,$A305,Observed!$C$2:$C$10000,$C305)),AVERAGEIFS(Observed!AH$2:AH$10000,Observed!$A$2:$A$10000,$A305,Observed!$C$2:$C$10000,$C305),"")</f>
        <v/>
      </c>
      <c r="AI305" s="22" t="str">
        <f>IF(ISNUMBER(AVERAGEIFS(Observed!AI$2:AI$10000,Observed!$A$2:$A$10000,$A305,Observed!$C$2:$C$10000,$C305)),AVERAGEIFS(Observed!AI$2:AI$10000,Observed!$A$2:$A$10000,$A305,Observed!$C$2:$C$10000,$C305),"")</f>
        <v/>
      </c>
      <c r="AJ305" s="23" t="str">
        <f>IF(ISNUMBER(AVERAGEIFS(Observed!AJ$2:AJ$10000,Observed!$A$2:$A$10000,$A305,Observed!$C$2:$C$10000,$C305)),AVERAGEIFS(Observed!AJ$2:AJ$10000,Observed!$A$2:$A$10000,$A305,Observed!$C$2:$C$10000,$C305),"")</f>
        <v/>
      </c>
      <c r="AK305" s="23" t="str">
        <f>IF(ISNUMBER(AVERAGEIFS(Observed!AK$2:AK$10000,Observed!$A$2:$A$10000,$A305,Observed!$C$2:$C$10000,$C305)),AVERAGEIFS(Observed!AK$2:AK$10000,Observed!$A$2:$A$10000,$A305,Observed!$C$2:$C$10000,$C305),"")</f>
        <v/>
      </c>
      <c r="AL305" s="23" t="str">
        <f>IF(ISNUMBER(AVERAGEIFS(Observed!AL$2:AL$10000,Observed!$A$2:$A$10000,$A305,Observed!$C$2:$C$10000,$C305)),AVERAGEIFS(Observed!AL$2:AL$10000,Observed!$A$2:$A$10000,$A305,Observed!$C$2:$C$10000,$C305),"")</f>
        <v/>
      </c>
      <c r="AM305" s="23" t="str">
        <f>IF(ISNUMBER(AVERAGEIFS(Observed!AM$2:AM$10000,Observed!$A$2:$A$10000,$A305,Observed!$C$2:$C$10000,$C305)),AVERAGEIFS(Observed!AM$2:AM$10000,Observed!$A$2:$A$10000,$A305,Observed!$C$2:$C$10000,$C305),"")</f>
        <v/>
      </c>
      <c r="AN305" s="23" t="str">
        <f>IF(ISNUMBER(AVERAGEIFS(Observed!AN$2:AN$10000,Observed!$A$2:$A$10000,$A305,Observed!$C$2:$C$10000,$C305)),AVERAGEIFS(Observed!AN$2:AN$10000,Observed!$A$2:$A$10000,$A305,Observed!$C$2:$C$10000,$C305),"")</f>
        <v/>
      </c>
      <c r="AO305" s="2">
        <f>COUNTIFS(Observed!$A$2:$A$10000,$A305,Observed!$C$2:$C$10000,$C305)</f>
        <v>3</v>
      </c>
      <c r="AP305" s="2">
        <f t="shared" si="5"/>
        <v>3</v>
      </c>
    </row>
    <row r="306" spans="1:42" x14ac:dyDescent="0.25">
      <c r="A306" t="s">
        <v>32</v>
      </c>
      <c r="B306" t="s">
        <v>30</v>
      </c>
      <c r="C306" s="20">
        <v>42284</v>
      </c>
      <c r="D306">
        <v>1</v>
      </c>
      <c r="E306" t="s">
        <v>59</v>
      </c>
      <c r="G306" s="25" t="s">
        <v>75</v>
      </c>
      <c r="H306" t="s">
        <v>41</v>
      </c>
      <c r="I306">
        <v>7</v>
      </c>
      <c r="J306" s="2" t="s">
        <v>20</v>
      </c>
      <c r="K306" s="22" t="str">
        <f>IF(ISNUMBER(AVERAGEIFS(Observed!K$2:K$10000,Observed!$A$2:$A$10000,$A306,Observed!$C$2:$C$10000,$C306)),AVERAGEIFS(Observed!K$2:K$10000,Observed!$A$2:$A$10000,$A306,Observed!$C$2:$C$10000,$C306),"")</f>
        <v/>
      </c>
      <c r="L306" s="23" t="str">
        <f>IF(ISNUMBER(AVERAGEIFS(Observed!L$2:L$10000,Observed!$A$2:$A$10000,$A306,Observed!$C$2:$C$10000,$C306)),AVERAGEIFS(Observed!L$2:L$10000,Observed!$A$2:$A$10000,$A306,Observed!$C$2:$C$10000,$C306),"")</f>
        <v/>
      </c>
      <c r="M306" s="23">
        <f>IF(ISNUMBER(AVERAGEIFS(Observed!M$2:M$10000,Observed!$A$2:$A$10000,$A306,Observed!$C$2:$C$10000,$C306)),AVERAGEIFS(Observed!M$2:M$10000,Observed!$A$2:$A$10000,$A306,Observed!$C$2:$C$10000,$C306),"")</f>
        <v>95.57</v>
      </c>
      <c r="N306" s="23">
        <f>IF(ISNUMBER(AVERAGEIFS(Observed!N$2:N$10000,Observed!$A$2:$A$10000,$A306,Observed!$C$2:$C$10000,$C306)),AVERAGEIFS(Observed!N$2:N$10000,Observed!$A$2:$A$10000,$A306,Observed!$C$2:$C$10000,$C306),"")</f>
        <v>95.57</v>
      </c>
      <c r="O306" s="23">
        <f>IF(ISNUMBER(AVERAGEIFS(Observed!O$2:O$10000,Observed!$A$2:$A$10000,$A306,Observed!$C$2:$C$10000,$C306)),AVERAGEIFS(Observed!O$2:O$10000,Observed!$A$2:$A$10000,$A306,Observed!$C$2:$C$10000,$C306),"")</f>
        <v>176.71333333333334</v>
      </c>
      <c r="P306" s="24" t="str">
        <f>IF(ISNUMBER(AVERAGEIFS(Observed!P$2:P$10000,Observed!$A$2:$A$10000,$A306,Observed!$C$2:$C$10000,$C306)),AVERAGEIFS(Observed!P$2:P$10000,Observed!$A$2:$A$10000,$A306,Observed!$C$2:$C$10000,$C306),"")</f>
        <v/>
      </c>
      <c r="Q306" s="24" t="str">
        <f>IF(ISNUMBER(AVERAGEIFS(Observed!Q$2:Q$10000,Observed!$A$2:$A$10000,$A306,Observed!$C$2:$C$10000,$C306)),AVERAGEIFS(Observed!Q$2:Q$10000,Observed!$A$2:$A$10000,$A306,Observed!$C$2:$C$10000,$C306),"")</f>
        <v/>
      </c>
      <c r="R306" s="24" t="str">
        <f>IF(ISNUMBER(AVERAGEIFS(Observed!R$2:R$10000,Observed!$A$2:$A$10000,$A306,Observed!$C$2:$C$10000,$C306)),AVERAGEIFS(Observed!R$2:R$10000,Observed!$A$2:$A$10000,$A306,Observed!$C$2:$C$10000,$C306),"")</f>
        <v/>
      </c>
      <c r="S306" s="22" t="str">
        <f>IF(ISNUMBER(AVERAGEIFS(Observed!S$2:S$10000,Observed!$A$2:$A$10000,$A306,Observed!$C$2:$C$10000,$C306)),AVERAGEIFS(Observed!S$2:S$10000,Observed!$A$2:$A$10000,$A306,Observed!$C$2:$C$10000,$C306),"")</f>
        <v/>
      </c>
      <c r="T306" s="23" t="str">
        <f>IF(ISNUMBER(AVERAGEIFS(Observed!T$2:T$10000,Observed!$A$2:$A$10000,$A306,Observed!$C$2:$C$10000,$C306)),AVERAGEIFS(Observed!T$2:T$10000,Observed!$A$2:$A$10000,$A306,Observed!$C$2:$C$10000,$C306),"")</f>
        <v/>
      </c>
      <c r="U306" s="23" t="str">
        <f>IF(ISNUMBER(AVERAGEIFS(Observed!U$2:U$10000,Observed!$A$2:$A$10000,$A306,Observed!$C$2:$C$10000,$C306)),AVERAGEIFS(Observed!U$2:U$10000,Observed!$A$2:$A$10000,$A306,Observed!$C$2:$C$10000,$C306),"")</f>
        <v/>
      </c>
      <c r="V306" s="23" t="str">
        <f>IF(ISNUMBER(AVERAGEIFS(Observed!V$2:V$10000,Observed!$A$2:$A$10000,$A306,Observed!$C$2:$C$10000,$C306)),AVERAGEIFS(Observed!V$2:V$10000,Observed!$A$2:$A$10000,$A306,Observed!$C$2:$C$10000,$C306),"")</f>
        <v/>
      </c>
      <c r="W306" s="23" t="str">
        <f>IF(ISNUMBER(AVERAGEIFS(Observed!W$2:W$10000,Observed!$A$2:$A$10000,$A306,Observed!$C$2:$C$10000,$C306)),AVERAGEIFS(Observed!W$2:W$10000,Observed!$A$2:$A$10000,$A306,Observed!$C$2:$C$10000,$C306),"")</f>
        <v/>
      </c>
      <c r="X306" s="23" t="str">
        <f>IF(ISNUMBER(AVERAGEIFS(Observed!X$2:X$10000,Observed!$A$2:$A$10000,$A306,Observed!$C$2:$C$10000,$C306)),AVERAGEIFS(Observed!X$2:X$10000,Observed!$A$2:$A$10000,$A306,Observed!$C$2:$C$10000,$C306),"")</f>
        <v/>
      </c>
      <c r="Y306" s="23" t="str">
        <f>IF(ISNUMBER(AVERAGEIFS(Observed!Y$2:Y$10000,Observed!$A$2:$A$10000,$A306,Observed!$C$2:$C$10000,$C306)),AVERAGEIFS(Observed!Y$2:Y$10000,Observed!$A$2:$A$10000,$A306,Observed!$C$2:$C$10000,$C306),"")</f>
        <v/>
      </c>
      <c r="Z306" s="23" t="str">
        <f>IF(ISNUMBER(AVERAGEIFS(Observed!Z$2:Z$10000,Observed!$A$2:$A$10000,$A306,Observed!$C$2:$C$10000,$C306)),AVERAGEIFS(Observed!Z$2:Z$10000,Observed!$A$2:$A$10000,$A306,Observed!$C$2:$C$10000,$C306),"")</f>
        <v/>
      </c>
      <c r="AA306" s="23" t="str">
        <f>IF(ISNUMBER(AVERAGEIFS(Observed!AA$2:AA$10000,Observed!$A$2:$A$10000,$A306,Observed!$C$2:$C$10000,$C306)),AVERAGEIFS(Observed!AA$2:AA$10000,Observed!$A$2:$A$10000,$A306,Observed!$C$2:$C$10000,$C306),"")</f>
        <v/>
      </c>
      <c r="AB306" s="23" t="str">
        <f>IF(ISNUMBER(AVERAGEIFS(Observed!AB$2:AB$10000,Observed!$A$2:$A$10000,$A306,Observed!$C$2:$C$10000,$C306)),AVERAGEIFS(Observed!AB$2:AB$10000,Observed!$A$2:$A$10000,$A306,Observed!$C$2:$C$10000,$C306),"")</f>
        <v/>
      </c>
      <c r="AC306" s="23" t="str">
        <f>IF(ISNUMBER(AVERAGEIFS(Observed!AC$2:AC$10000,Observed!$A$2:$A$10000,$A306,Observed!$C$2:$C$10000,$C306)),AVERAGEIFS(Observed!AC$2:AC$10000,Observed!$A$2:$A$10000,$A306,Observed!$C$2:$C$10000,$C306),"")</f>
        <v/>
      </c>
      <c r="AD306" s="23" t="str">
        <f>IF(ISNUMBER(AVERAGEIFS(Observed!AD$2:AD$10000,Observed!$A$2:$A$10000,$A306,Observed!$C$2:$C$10000,$C306)),AVERAGEIFS(Observed!AD$2:AD$10000,Observed!$A$2:$A$10000,$A306,Observed!$C$2:$C$10000,$C306),"")</f>
        <v/>
      </c>
      <c r="AE306" s="24" t="str">
        <f>IF(ISNUMBER(AVERAGEIFS(Observed!AE$2:AE$10000,Observed!$A$2:$A$10000,$A306,Observed!$C$2:$C$10000,$C306)),AVERAGEIFS(Observed!AE$2:AE$10000,Observed!$A$2:$A$10000,$A306,Observed!$C$2:$C$10000,$C306),"")</f>
        <v/>
      </c>
      <c r="AF306" s="24" t="str">
        <f>IF(ISNUMBER(AVERAGEIFS(Observed!AF$2:AF$10000,Observed!$A$2:$A$10000,$A306,Observed!$C$2:$C$10000,$C306)),AVERAGEIFS(Observed!AF$2:AF$10000,Observed!$A$2:$A$10000,$A306,Observed!$C$2:$C$10000,$C306),"")</f>
        <v/>
      </c>
      <c r="AG306" s="23" t="str">
        <f>IF(ISNUMBER(AVERAGEIFS(Observed!AG$2:AG$10000,Observed!$A$2:$A$10000,$A306,Observed!$C$2:$C$10000,$C306)),AVERAGEIFS(Observed!AG$2:AG$10000,Observed!$A$2:$A$10000,$A306,Observed!$C$2:$C$10000,$C306),"")</f>
        <v/>
      </c>
      <c r="AH306" s="23" t="str">
        <f>IF(ISNUMBER(AVERAGEIFS(Observed!AH$2:AH$10000,Observed!$A$2:$A$10000,$A306,Observed!$C$2:$C$10000,$C306)),AVERAGEIFS(Observed!AH$2:AH$10000,Observed!$A$2:$A$10000,$A306,Observed!$C$2:$C$10000,$C306),"")</f>
        <v/>
      </c>
      <c r="AI306" s="22" t="str">
        <f>IF(ISNUMBER(AVERAGEIFS(Observed!AI$2:AI$10000,Observed!$A$2:$A$10000,$A306,Observed!$C$2:$C$10000,$C306)),AVERAGEIFS(Observed!AI$2:AI$10000,Observed!$A$2:$A$10000,$A306,Observed!$C$2:$C$10000,$C306),"")</f>
        <v/>
      </c>
      <c r="AJ306" s="23" t="str">
        <f>IF(ISNUMBER(AVERAGEIFS(Observed!AJ$2:AJ$10000,Observed!$A$2:$A$10000,$A306,Observed!$C$2:$C$10000,$C306)),AVERAGEIFS(Observed!AJ$2:AJ$10000,Observed!$A$2:$A$10000,$A306,Observed!$C$2:$C$10000,$C306),"")</f>
        <v/>
      </c>
      <c r="AK306" s="23" t="str">
        <f>IF(ISNUMBER(AVERAGEIFS(Observed!AK$2:AK$10000,Observed!$A$2:$A$10000,$A306,Observed!$C$2:$C$10000,$C306)),AVERAGEIFS(Observed!AK$2:AK$10000,Observed!$A$2:$A$10000,$A306,Observed!$C$2:$C$10000,$C306),"")</f>
        <v/>
      </c>
      <c r="AL306" s="23" t="str">
        <f>IF(ISNUMBER(AVERAGEIFS(Observed!AL$2:AL$10000,Observed!$A$2:$A$10000,$A306,Observed!$C$2:$C$10000,$C306)),AVERAGEIFS(Observed!AL$2:AL$10000,Observed!$A$2:$A$10000,$A306,Observed!$C$2:$C$10000,$C306),"")</f>
        <v/>
      </c>
      <c r="AM306" s="23" t="str">
        <f>IF(ISNUMBER(AVERAGEIFS(Observed!AM$2:AM$10000,Observed!$A$2:$A$10000,$A306,Observed!$C$2:$C$10000,$C306)),AVERAGEIFS(Observed!AM$2:AM$10000,Observed!$A$2:$A$10000,$A306,Observed!$C$2:$C$10000,$C306),"")</f>
        <v/>
      </c>
      <c r="AN306" s="23" t="str">
        <f>IF(ISNUMBER(AVERAGEIFS(Observed!AN$2:AN$10000,Observed!$A$2:$A$10000,$A306,Observed!$C$2:$C$10000,$C306)),AVERAGEIFS(Observed!AN$2:AN$10000,Observed!$A$2:$A$10000,$A306,Observed!$C$2:$C$10000,$C306),"")</f>
        <v/>
      </c>
      <c r="AO306" s="2">
        <f>COUNTIFS(Observed!$A$2:$A$10000,$A306,Observed!$C$2:$C$10000,$C306)</f>
        <v>3</v>
      </c>
      <c r="AP306" s="2">
        <f t="shared" si="5"/>
        <v>3</v>
      </c>
    </row>
    <row r="307" spans="1:42" x14ac:dyDescent="0.25">
      <c r="A307" t="s">
        <v>31</v>
      </c>
      <c r="B307" t="s">
        <v>30</v>
      </c>
      <c r="C307" s="20">
        <v>42284</v>
      </c>
      <c r="D307">
        <v>1</v>
      </c>
      <c r="E307" t="s">
        <v>54</v>
      </c>
      <c r="G307" s="25" t="s">
        <v>75</v>
      </c>
      <c r="H307" t="s">
        <v>41</v>
      </c>
      <c r="I307">
        <v>7</v>
      </c>
      <c r="J307" s="2" t="s">
        <v>20</v>
      </c>
      <c r="K307" s="22" t="str">
        <f>IF(ISNUMBER(AVERAGEIFS(Observed!K$2:K$10000,Observed!$A$2:$A$10000,$A307,Observed!$C$2:$C$10000,$C307)),AVERAGEIFS(Observed!K$2:K$10000,Observed!$A$2:$A$10000,$A307,Observed!$C$2:$C$10000,$C307),"")</f>
        <v/>
      </c>
      <c r="L307" s="23" t="str">
        <f>IF(ISNUMBER(AVERAGEIFS(Observed!L$2:L$10000,Observed!$A$2:$A$10000,$A307,Observed!$C$2:$C$10000,$C307)),AVERAGEIFS(Observed!L$2:L$10000,Observed!$A$2:$A$10000,$A307,Observed!$C$2:$C$10000,$C307),"")</f>
        <v/>
      </c>
      <c r="M307" s="23">
        <f>IF(ISNUMBER(AVERAGEIFS(Observed!M$2:M$10000,Observed!$A$2:$A$10000,$A307,Observed!$C$2:$C$10000,$C307)),AVERAGEIFS(Observed!M$2:M$10000,Observed!$A$2:$A$10000,$A307,Observed!$C$2:$C$10000,$C307),"")</f>
        <v>50.133333333333326</v>
      </c>
      <c r="N307" s="23">
        <f>IF(ISNUMBER(AVERAGEIFS(Observed!N$2:N$10000,Observed!$A$2:$A$10000,$A307,Observed!$C$2:$C$10000,$C307)),AVERAGEIFS(Observed!N$2:N$10000,Observed!$A$2:$A$10000,$A307,Observed!$C$2:$C$10000,$C307),"")</f>
        <v>50.133333333333326</v>
      </c>
      <c r="O307" s="23">
        <f>IF(ISNUMBER(AVERAGEIFS(Observed!O$2:O$10000,Observed!$A$2:$A$10000,$A307,Observed!$C$2:$C$10000,$C307)),AVERAGEIFS(Observed!O$2:O$10000,Observed!$A$2:$A$10000,$A307,Observed!$C$2:$C$10000,$C307),"")</f>
        <v>83.516666666666666</v>
      </c>
      <c r="P307" s="24" t="str">
        <f>IF(ISNUMBER(AVERAGEIFS(Observed!P$2:P$10000,Observed!$A$2:$A$10000,$A307,Observed!$C$2:$C$10000,$C307)),AVERAGEIFS(Observed!P$2:P$10000,Observed!$A$2:$A$10000,$A307,Observed!$C$2:$C$10000,$C307),"")</f>
        <v/>
      </c>
      <c r="Q307" s="24" t="str">
        <f>IF(ISNUMBER(AVERAGEIFS(Observed!Q$2:Q$10000,Observed!$A$2:$A$10000,$A307,Observed!$C$2:$C$10000,$C307)),AVERAGEIFS(Observed!Q$2:Q$10000,Observed!$A$2:$A$10000,$A307,Observed!$C$2:$C$10000,$C307),"")</f>
        <v/>
      </c>
      <c r="R307" s="24" t="str">
        <f>IF(ISNUMBER(AVERAGEIFS(Observed!R$2:R$10000,Observed!$A$2:$A$10000,$A307,Observed!$C$2:$C$10000,$C307)),AVERAGEIFS(Observed!R$2:R$10000,Observed!$A$2:$A$10000,$A307,Observed!$C$2:$C$10000,$C307),"")</f>
        <v/>
      </c>
      <c r="S307" s="22" t="str">
        <f>IF(ISNUMBER(AVERAGEIFS(Observed!S$2:S$10000,Observed!$A$2:$A$10000,$A307,Observed!$C$2:$C$10000,$C307)),AVERAGEIFS(Observed!S$2:S$10000,Observed!$A$2:$A$10000,$A307,Observed!$C$2:$C$10000,$C307),"")</f>
        <v/>
      </c>
      <c r="T307" s="23" t="str">
        <f>IF(ISNUMBER(AVERAGEIFS(Observed!T$2:T$10000,Observed!$A$2:$A$10000,$A307,Observed!$C$2:$C$10000,$C307)),AVERAGEIFS(Observed!T$2:T$10000,Observed!$A$2:$A$10000,$A307,Observed!$C$2:$C$10000,$C307),"")</f>
        <v/>
      </c>
      <c r="U307" s="23" t="str">
        <f>IF(ISNUMBER(AVERAGEIFS(Observed!U$2:U$10000,Observed!$A$2:$A$10000,$A307,Observed!$C$2:$C$10000,$C307)),AVERAGEIFS(Observed!U$2:U$10000,Observed!$A$2:$A$10000,$A307,Observed!$C$2:$C$10000,$C307),"")</f>
        <v/>
      </c>
      <c r="V307" s="23" t="str">
        <f>IF(ISNUMBER(AVERAGEIFS(Observed!V$2:V$10000,Observed!$A$2:$A$10000,$A307,Observed!$C$2:$C$10000,$C307)),AVERAGEIFS(Observed!V$2:V$10000,Observed!$A$2:$A$10000,$A307,Observed!$C$2:$C$10000,$C307),"")</f>
        <v/>
      </c>
      <c r="W307" s="23" t="str">
        <f>IF(ISNUMBER(AVERAGEIFS(Observed!W$2:W$10000,Observed!$A$2:$A$10000,$A307,Observed!$C$2:$C$10000,$C307)),AVERAGEIFS(Observed!W$2:W$10000,Observed!$A$2:$A$10000,$A307,Observed!$C$2:$C$10000,$C307),"")</f>
        <v/>
      </c>
      <c r="X307" s="23" t="str">
        <f>IF(ISNUMBER(AVERAGEIFS(Observed!X$2:X$10000,Observed!$A$2:$A$10000,$A307,Observed!$C$2:$C$10000,$C307)),AVERAGEIFS(Observed!X$2:X$10000,Observed!$A$2:$A$10000,$A307,Observed!$C$2:$C$10000,$C307),"")</f>
        <v/>
      </c>
      <c r="Y307" s="23" t="str">
        <f>IF(ISNUMBER(AVERAGEIFS(Observed!Y$2:Y$10000,Observed!$A$2:$A$10000,$A307,Observed!$C$2:$C$10000,$C307)),AVERAGEIFS(Observed!Y$2:Y$10000,Observed!$A$2:$A$10000,$A307,Observed!$C$2:$C$10000,$C307),"")</f>
        <v/>
      </c>
      <c r="Z307" s="23" t="str">
        <f>IF(ISNUMBER(AVERAGEIFS(Observed!Z$2:Z$10000,Observed!$A$2:$A$10000,$A307,Observed!$C$2:$C$10000,$C307)),AVERAGEIFS(Observed!Z$2:Z$10000,Observed!$A$2:$A$10000,$A307,Observed!$C$2:$C$10000,$C307),"")</f>
        <v/>
      </c>
      <c r="AA307" s="23" t="str">
        <f>IF(ISNUMBER(AVERAGEIFS(Observed!AA$2:AA$10000,Observed!$A$2:$A$10000,$A307,Observed!$C$2:$C$10000,$C307)),AVERAGEIFS(Observed!AA$2:AA$10000,Observed!$A$2:$A$10000,$A307,Observed!$C$2:$C$10000,$C307),"")</f>
        <v/>
      </c>
      <c r="AB307" s="23" t="str">
        <f>IF(ISNUMBER(AVERAGEIFS(Observed!AB$2:AB$10000,Observed!$A$2:$A$10000,$A307,Observed!$C$2:$C$10000,$C307)),AVERAGEIFS(Observed!AB$2:AB$10000,Observed!$A$2:$A$10000,$A307,Observed!$C$2:$C$10000,$C307),"")</f>
        <v/>
      </c>
      <c r="AC307" s="23" t="str">
        <f>IF(ISNUMBER(AVERAGEIFS(Observed!AC$2:AC$10000,Observed!$A$2:$A$10000,$A307,Observed!$C$2:$C$10000,$C307)),AVERAGEIFS(Observed!AC$2:AC$10000,Observed!$A$2:$A$10000,$A307,Observed!$C$2:$C$10000,$C307),"")</f>
        <v/>
      </c>
      <c r="AD307" s="23" t="str">
        <f>IF(ISNUMBER(AVERAGEIFS(Observed!AD$2:AD$10000,Observed!$A$2:$A$10000,$A307,Observed!$C$2:$C$10000,$C307)),AVERAGEIFS(Observed!AD$2:AD$10000,Observed!$A$2:$A$10000,$A307,Observed!$C$2:$C$10000,$C307),"")</f>
        <v/>
      </c>
      <c r="AE307" s="24" t="str">
        <f>IF(ISNUMBER(AVERAGEIFS(Observed!AE$2:AE$10000,Observed!$A$2:$A$10000,$A307,Observed!$C$2:$C$10000,$C307)),AVERAGEIFS(Observed!AE$2:AE$10000,Observed!$A$2:$A$10000,$A307,Observed!$C$2:$C$10000,$C307),"")</f>
        <v/>
      </c>
      <c r="AF307" s="24" t="str">
        <f>IF(ISNUMBER(AVERAGEIFS(Observed!AF$2:AF$10000,Observed!$A$2:$A$10000,$A307,Observed!$C$2:$C$10000,$C307)),AVERAGEIFS(Observed!AF$2:AF$10000,Observed!$A$2:$A$10000,$A307,Observed!$C$2:$C$10000,$C307),"")</f>
        <v/>
      </c>
      <c r="AG307" s="23" t="str">
        <f>IF(ISNUMBER(AVERAGEIFS(Observed!AG$2:AG$10000,Observed!$A$2:$A$10000,$A307,Observed!$C$2:$C$10000,$C307)),AVERAGEIFS(Observed!AG$2:AG$10000,Observed!$A$2:$A$10000,$A307,Observed!$C$2:$C$10000,$C307),"")</f>
        <v/>
      </c>
      <c r="AH307" s="23" t="str">
        <f>IF(ISNUMBER(AVERAGEIFS(Observed!AH$2:AH$10000,Observed!$A$2:$A$10000,$A307,Observed!$C$2:$C$10000,$C307)),AVERAGEIFS(Observed!AH$2:AH$10000,Observed!$A$2:$A$10000,$A307,Observed!$C$2:$C$10000,$C307),"")</f>
        <v/>
      </c>
      <c r="AI307" s="22" t="str">
        <f>IF(ISNUMBER(AVERAGEIFS(Observed!AI$2:AI$10000,Observed!$A$2:$A$10000,$A307,Observed!$C$2:$C$10000,$C307)),AVERAGEIFS(Observed!AI$2:AI$10000,Observed!$A$2:$A$10000,$A307,Observed!$C$2:$C$10000,$C307),"")</f>
        <v/>
      </c>
      <c r="AJ307" s="23" t="str">
        <f>IF(ISNUMBER(AVERAGEIFS(Observed!AJ$2:AJ$10000,Observed!$A$2:$A$10000,$A307,Observed!$C$2:$C$10000,$C307)),AVERAGEIFS(Observed!AJ$2:AJ$10000,Observed!$A$2:$A$10000,$A307,Observed!$C$2:$C$10000,$C307),"")</f>
        <v/>
      </c>
      <c r="AK307" s="23" t="str">
        <f>IF(ISNUMBER(AVERAGEIFS(Observed!AK$2:AK$10000,Observed!$A$2:$A$10000,$A307,Observed!$C$2:$C$10000,$C307)),AVERAGEIFS(Observed!AK$2:AK$10000,Observed!$A$2:$A$10000,$A307,Observed!$C$2:$C$10000,$C307),"")</f>
        <v/>
      </c>
      <c r="AL307" s="23" t="str">
        <f>IF(ISNUMBER(AVERAGEIFS(Observed!AL$2:AL$10000,Observed!$A$2:$A$10000,$A307,Observed!$C$2:$C$10000,$C307)),AVERAGEIFS(Observed!AL$2:AL$10000,Observed!$A$2:$A$10000,$A307,Observed!$C$2:$C$10000,$C307),"")</f>
        <v/>
      </c>
      <c r="AM307" s="23" t="str">
        <f>IF(ISNUMBER(AVERAGEIFS(Observed!AM$2:AM$10000,Observed!$A$2:$A$10000,$A307,Observed!$C$2:$C$10000,$C307)),AVERAGEIFS(Observed!AM$2:AM$10000,Observed!$A$2:$A$10000,$A307,Observed!$C$2:$C$10000,$C307),"")</f>
        <v/>
      </c>
      <c r="AN307" s="23" t="str">
        <f>IF(ISNUMBER(AVERAGEIFS(Observed!AN$2:AN$10000,Observed!$A$2:$A$10000,$A307,Observed!$C$2:$C$10000,$C307)),AVERAGEIFS(Observed!AN$2:AN$10000,Observed!$A$2:$A$10000,$A307,Observed!$C$2:$C$10000,$C307),"")</f>
        <v/>
      </c>
      <c r="AO307" s="2">
        <f>COUNTIFS(Observed!$A$2:$A$10000,$A307,Observed!$C$2:$C$10000,$C307)</f>
        <v>3</v>
      </c>
      <c r="AP307" s="2">
        <f t="shared" si="5"/>
        <v>3</v>
      </c>
    </row>
    <row r="308" spans="1:42" x14ac:dyDescent="0.25">
      <c r="A308" t="s">
        <v>34</v>
      </c>
      <c r="B308" t="s">
        <v>30</v>
      </c>
      <c r="C308" s="20">
        <v>42293</v>
      </c>
      <c r="D308">
        <v>1</v>
      </c>
      <c r="E308" t="s">
        <v>56</v>
      </c>
      <c r="G308" s="25" t="s">
        <v>75</v>
      </c>
      <c r="H308" t="s">
        <v>41</v>
      </c>
      <c r="I308">
        <v>7</v>
      </c>
      <c r="J308" s="2" t="s">
        <v>36</v>
      </c>
      <c r="K308" s="22">
        <f>IF(ISNUMBER(AVERAGEIFS(Observed!K$2:K$10000,Observed!$A$2:$A$10000,$A308,Observed!$C$2:$C$10000,$C308)),AVERAGEIFS(Observed!K$2:K$10000,Observed!$A$2:$A$10000,$A308,Observed!$C$2:$C$10000,$C308),"")</f>
        <v>1232.0666666666666</v>
      </c>
      <c r="L308" s="23">
        <f>IF(ISNUMBER(AVERAGEIFS(Observed!L$2:L$10000,Observed!$A$2:$A$10000,$A308,Observed!$C$2:$C$10000,$C308)),AVERAGEIFS(Observed!L$2:L$10000,Observed!$A$2:$A$10000,$A308,Observed!$C$2:$C$10000,$C308),"")</f>
        <v>123.20666666666666</v>
      </c>
      <c r="M308" s="23" t="str">
        <f>IF(ISNUMBER(AVERAGEIFS(Observed!M$2:M$10000,Observed!$A$2:$A$10000,$A308,Observed!$C$2:$C$10000,$C308)),AVERAGEIFS(Observed!M$2:M$10000,Observed!$A$2:$A$10000,$A308,Observed!$C$2:$C$10000,$C308),"")</f>
        <v/>
      </c>
      <c r="N308" s="23" t="str">
        <f>IF(ISNUMBER(AVERAGEIFS(Observed!N$2:N$10000,Observed!$A$2:$A$10000,$A308,Observed!$C$2:$C$10000,$C308)),AVERAGEIFS(Observed!N$2:N$10000,Observed!$A$2:$A$10000,$A308,Observed!$C$2:$C$10000,$C308),"")</f>
        <v/>
      </c>
      <c r="O308" s="23" t="str">
        <f>IF(ISNUMBER(AVERAGEIFS(Observed!O$2:O$10000,Observed!$A$2:$A$10000,$A308,Observed!$C$2:$C$10000,$C308)),AVERAGEIFS(Observed!O$2:O$10000,Observed!$A$2:$A$10000,$A308,Observed!$C$2:$C$10000,$C308),"")</f>
        <v/>
      </c>
      <c r="P308" s="24" t="str">
        <f>IF(ISNUMBER(AVERAGEIFS(Observed!P$2:P$10000,Observed!$A$2:$A$10000,$A308,Observed!$C$2:$C$10000,$C308)),AVERAGEIFS(Observed!P$2:P$10000,Observed!$A$2:$A$10000,$A308,Observed!$C$2:$C$10000,$C308),"")</f>
        <v/>
      </c>
      <c r="Q308" s="24" t="str">
        <f>IF(ISNUMBER(AVERAGEIFS(Observed!Q$2:Q$10000,Observed!$A$2:$A$10000,$A308,Observed!$C$2:$C$10000,$C308)),AVERAGEIFS(Observed!Q$2:Q$10000,Observed!$A$2:$A$10000,$A308,Observed!$C$2:$C$10000,$C308),"")</f>
        <v/>
      </c>
      <c r="R308" s="24" t="str">
        <f>IF(ISNUMBER(AVERAGEIFS(Observed!R$2:R$10000,Observed!$A$2:$A$10000,$A308,Observed!$C$2:$C$10000,$C308)),AVERAGEIFS(Observed!R$2:R$10000,Observed!$A$2:$A$10000,$A308,Observed!$C$2:$C$10000,$C308),"")</f>
        <v/>
      </c>
      <c r="S308" s="22" t="str">
        <f>IF(ISNUMBER(AVERAGEIFS(Observed!S$2:S$10000,Observed!$A$2:$A$10000,$A308,Observed!$C$2:$C$10000,$C308)),AVERAGEIFS(Observed!S$2:S$10000,Observed!$A$2:$A$10000,$A308,Observed!$C$2:$C$10000,$C308),"")</f>
        <v/>
      </c>
      <c r="T308" s="23" t="str">
        <f>IF(ISNUMBER(AVERAGEIFS(Observed!T$2:T$10000,Observed!$A$2:$A$10000,$A308,Observed!$C$2:$C$10000,$C308)),AVERAGEIFS(Observed!T$2:T$10000,Observed!$A$2:$A$10000,$A308,Observed!$C$2:$C$10000,$C308),"")</f>
        <v/>
      </c>
      <c r="U308" s="23" t="str">
        <f>IF(ISNUMBER(AVERAGEIFS(Observed!U$2:U$10000,Observed!$A$2:$A$10000,$A308,Observed!$C$2:$C$10000,$C308)),AVERAGEIFS(Observed!U$2:U$10000,Observed!$A$2:$A$10000,$A308,Observed!$C$2:$C$10000,$C308),"")</f>
        <v/>
      </c>
      <c r="V308" s="23" t="str">
        <f>IF(ISNUMBER(AVERAGEIFS(Observed!V$2:V$10000,Observed!$A$2:$A$10000,$A308,Observed!$C$2:$C$10000,$C308)),AVERAGEIFS(Observed!V$2:V$10000,Observed!$A$2:$A$10000,$A308,Observed!$C$2:$C$10000,$C308),"")</f>
        <v/>
      </c>
      <c r="W308" s="23" t="str">
        <f>IF(ISNUMBER(AVERAGEIFS(Observed!W$2:W$10000,Observed!$A$2:$A$10000,$A308,Observed!$C$2:$C$10000,$C308)),AVERAGEIFS(Observed!W$2:W$10000,Observed!$A$2:$A$10000,$A308,Observed!$C$2:$C$10000,$C308),"")</f>
        <v/>
      </c>
      <c r="X308" s="23" t="str">
        <f>IF(ISNUMBER(AVERAGEIFS(Observed!X$2:X$10000,Observed!$A$2:$A$10000,$A308,Observed!$C$2:$C$10000,$C308)),AVERAGEIFS(Observed!X$2:X$10000,Observed!$A$2:$A$10000,$A308,Observed!$C$2:$C$10000,$C308),"")</f>
        <v/>
      </c>
      <c r="Y308" s="23" t="str">
        <f>IF(ISNUMBER(AVERAGEIFS(Observed!Y$2:Y$10000,Observed!$A$2:$A$10000,$A308,Observed!$C$2:$C$10000,$C308)),AVERAGEIFS(Observed!Y$2:Y$10000,Observed!$A$2:$A$10000,$A308,Observed!$C$2:$C$10000,$C308),"")</f>
        <v/>
      </c>
      <c r="Z308" s="23" t="str">
        <f>IF(ISNUMBER(AVERAGEIFS(Observed!Z$2:Z$10000,Observed!$A$2:$A$10000,$A308,Observed!$C$2:$C$10000,$C308)),AVERAGEIFS(Observed!Z$2:Z$10000,Observed!$A$2:$A$10000,$A308,Observed!$C$2:$C$10000,$C308),"")</f>
        <v/>
      </c>
      <c r="AA308" s="23" t="str">
        <f>IF(ISNUMBER(AVERAGEIFS(Observed!AA$2:AA$10000,Observed!$A$2:$A$10000,$A308,Observed!$C$2:$C$10000,$C308)),AVERAGEIFS(Observed!AA$2:AA$10000,Observed!$A$2:$A$10000,$A308,Observed!$C$2:$C$10000,$C308),"")</f>
        <v/>
      </c>
      <c r="AB308" s="23" t="str">
        <f>IF(ISNUMBER(AVERAGEIFS(Observed!AB$2:AB$10000,Observed!$A$2:$A$10000,$A308,Observed!$C$2:$C$10000,$C308)),AVERAGEIFS(Observed!AB$2:AB$10000,Observed!$A$2:$A$10000,$A308,Observed!$C$2:$C$10000,$C308),"")</f>
        <v/>
      </c>
      <c r="AC308" s="23" t="str">
        <f>IF(ISNUMBER(AVERAGEIFS(Observed!AC$2:AC$10000,Observed!$A$2:$A$10000,$A308,Observed!$C$2:$C$10000,$C308)),AVERAGEIFS(Observed!AC$2:AC$10000,Observed!$A$2:$A$10000,$A308,Observed!$C$2:$C$10000,$C308),"")</f>
        <v/>
      </c>
      <c r="AD308" s="23" t="str">
        <f>IF(ISNUMBER(AVERAGEIFS(Observed!AD$2:AD$10000,Observed!$A$2:$A$10000,$A308,Observed!$C$2:$C$10000,$C308)),AVERAGEIFS(Observed!AD$2:AD$10000,Observed!$A$2:$A$10000,$A308,Observed!$C$2:$C$10000,$C308),"")</f>
        <v/>
      </c>
      <c r="AE308" s="24" t="str">
        <f>IF(ISNUMBER(AVERAGEIFS(Observed!AE$2:AE$10000,Observed!$A$2:$A$10000,$A308,Observed!$C$2:$C$10000,$C308)),AVERAGEIFS(Observed!AE$2:AE$10000,Observed!$A$2:$A$10000,$A308,Observed!$C$2:$C$10000,$C308),"")</f>
        <v/>
      </c>
      <c r="AF308" s="24" t="str">
        <f>IF(ISNUMBER(AVERAGEIFS(Observed!AF$2:AF$10000,Observed!$A$2:$A$10000,$A308,Observed!$C$2:$C$10000,$C308)),AVERAGEIFS(Observed!AF$2:AF$10000,Observed!$A$2:$A$10000,$A308,Observed!$C$2:$C$10000,$C308),"")</f>
        <v/>
      </c>
      <c r="AG308" s="23" t="str">
        <f>IF(ISNUMBER(AVERAGEIFS(Observed!AG$2:AG$10000,Observed!$A$2:$A$10000,$A308,Observed!$C$2:$C$10000,$C308)),AVERAGEIFS(Observed!AG$2:AG$10000,Observed!$A$2:$A$10000,$A308,Observed!$C$2:$C$10000,$C308),"")</f>
        <v/>
      </c>
      <c r="AH308" s="23" t="str">
        <f>IF(ISNUMBER(AVERAGEIFS(Observed!AH$2:AH$10000,Observed!$A$2:$A$10000,$A308,Observed!$C$2:$C$10000,$C308)),AVERAGEIFS(Observed!AH$2:AH$10000,Observed!$A$2:$A$10000,$A308,Observed!$C$2:$C$10000,$C308),"")</f>
        <v/>
      </c>
      <c r="AI308" s="22" t="str">
        <f>IF(ISNUMBER(AVERAGEIFS(Observed!AI$2:AI$10000,Observed!$A$2:$A$10000,$A308,Observed!$C$2:$C$10000,$C308)),AVERAGEIFS(Observed!AI$2:AI$10000,Observed!$A$2:$A$10000,$A308,Observed!$C$2:$C$10000,$C308),"")</f>
        <v/>
      </c>
      <c r="AJ308" s="23" t="str">
        <f>IF(ISNUMBER(AVERAGEIFS(Observed!AJ$2:AJ$10000,Observed!$A$2:$A$10000,$A308,Observed!$C$2:$C$10000,$C308)),AVERAGEIFS(Observed!AJ$2:AJ$10000,Observed!$A$2:$A$10000,$A308,Observed!$C$2:$C$10000,$C308),"")</f>
        <v/>
      </c>
      <c r="AK308" s="23" t="str">
        <f>IF(ISNUMBER(AVERAGEIFS(Observed!AK$2:AK$10000,Observed!$A$2:$A$10000,$A308,Observed!$C$2:$C$10000,$C308)),AVERAGEIFS(Observed!AK$2:AK$10000,Observed!$A$2:$A$10000,$A308,Observed!$C$2:$C$10000,$C308),"")</f>
        <v/>
      </c>
      <c r="AL308" s="23" t="str">
        <f>IF(ISNUMBER(AVERAGEIFS(Observed!AL$2:AL$10000,Observed!$A$2:$A$10000,$A308,Observed!$C$2:$C$10000,$C308)),AVERAGEIFS(Observed!AL$2:AL$10000,Observed!$A$2:$A$10000,$A308,Observed!$C$2:$C$10000,$C308),"")</f>
        <v/>
      </c>
      <c r="AM308" s="23" t="str">
        <f>IF(ISNUMBER(AVERAGEIFS(Observed!AM$2:AM$10000,Observed!$A$2:$A$10000,$A308,Observed!$C$2:$C$10000,$C308)),AVERAGEIFS(Observed!AM$2:AM$10000,Observed!$A$2:$A$10000,$A308,Observed!$C$2:$C$10000,$C308),"")</f>
        <v/>
      </c>
      <c r="AN308" s="23" t="str">
        <f>IF(ISNUMBER(AVERAGEIFS(Observed!AN$2:AN$10000,Observed!$A$2:$A$10000,$A308,Observed!$C$2:$C$10000,$C308)),AVERAGEIFS(Observed!AN$2:AN$10000,Observed!$A$2:$A$10000,$A308,Observed!$C$2:$C$10000,$C308),"")</f>
        <v/>
      </c>
      <c r="AO308" s="2">
        <f>COUNTIFS(Observed!$A$2:$A$10000,$A308,Observed!$C$2:$C$10000,$C308)</f>
        <v>3</v>
      </c>
      <c r="AP308" s="2">
        <f t="shared" si="5"/>
        <v>1</v>
      </c>
    </row>
    <row r="309" spans="1:42" x14ac:dyDescent="0.25">
      <c r="A309" t="s">
        <v>33</v>
      </c>
      <c r="B309" t="s">
        <v>30</v>
      </c>
      <c r="C309" s="20">
        <v>42293</v>
      </c>
      <c r="D309">
        <v>1</v>
      </c>
      <c r="E309" t="s">
        <v>58</v>
      </c>
      <c r="G309" s="25" t="s">
        <v>75</v>
      </c>
      <c r="H309" t="s">
        <v>41</v>
      </c>
      <c r="I309">
        <v>7</v>
      </c>
      <c r="J309" s="2" t="s">
        <v>36</v>
      </c>
      <c r="K309" s="22">
        <f>IF(ISNUMBER(AVERAGEIFS(Observed!K$2:K$10000,Observed!$A$2:$A$10000,$A309,Observed!$C$2:$C$10000,$C309)),AVERAGEIFS(Observed!K$2:K$10000,Observed!$A$2:$A$10000,$A309,Observed!$C$2:$C$10000,$C309),"")</f>
        <v>956.33333333333337</v>
      </c>
      <c r="L309" s="23">
        <f>IF(ISNUMBER(AVERAGEIFS(Observed!L$2:L$10000,Observed!$A$2:$A$10000,$A309,Observed!$C$2:$C$10000,$C309)),AVERAGEIFS(Observed!L$2:L$10000,Observed!$A$2:$A$10000,$A309,Observed!$C$2:$C$10000,$C309),"")</f>
        <v>95.633333333333326</v>
      </c>
      <c r="M309" s="23" t="str">
        <f>IF(ISNUMBER(AVERAGEIFS(Observed!M$2:M$10000,Observed!$A$2:$A$10000,$A309,Observed!$C$2:$C$10000,$C309)),AVERAGEIFS(Observed!M$2:M$10000,Observed!$A$2:$A$10000,$A309,Observed!$C$2:$C$10000,$C309),"")</f>
        <v/>
      </c>
      <c r="N309" s="23" t="str">
        <f>IF(ISNUMBER(AVERAGEIFS(Observed!N$2:N$10000,Observed!$A$2:$A$10000,$A309,Observed!$C$2:$C$10000,$C309)),AVERAGEIFS(Observed!N$2:N$10000,Observed!$A$2:$A$10000,$A309,Observed!$C$2:$C$10000,$C309),"")</f>
        <v/>
      </c>
      <c r="O309" s="23" t="str">
        <f>IF(ISNUMBER(AVERAGEIFS(Observed!O$2:O$10000,Observed!$A$2:$A$10000,$A309,Observed!$C$2:$C$10000,$C309)),AVERAGEIFS(Observed!O$2:O$10000,Observed!$A$2:$A$10000,$A309,Observed!$C$2:$C$10000,$C309),"")</f>
        <v/>
      </c>
      <c r="P309" s="24" t="str">
        <f>IF(ISNUMBER(AVERAGEIFS(Observed!P$2:P$10000,Observed!$A$2:$A$10000,$A309,Observed!$C$2:$C$10000,$C309)),AVERAGEIFS(Observed!P$2:P$10000,Observed!$A$2:$A$10000,$A309,Observed!$C$2:$C$10000,$C309),"")</f>
        <v/>
      </c>
      <c r="Q309" s="24" t="str">
        <f>IF(ISNUMBER(AVERAGEIFS(Observed!Q$2:Q$10000,Observed!$A$2:$A$10000,$A309,Observed!$C$2:$C$10000,$C309)),AVERAGEIFS(Observed!Q$2:Q$10000,Observed!$A$2:$A$10000,$A309,Observed!$C$2:$C$10000,$C309),"")</f>
        <v/>
      </c>
      <c r="R309" s="24" t="str">
        <f>IF(ISNUMBER(AVERAGEIFS(Observed!R$2:R$10000,Observed!$A$2:$A$10000,$A309,Observed!$C$2:$C$10000,$C309)),AVERAGEIFS(Observed!R$2:R$10000,Observed!$A$2:$A$10000,$A309,Observed!$C$2:$C$10000,$C309),"")</f>
        <v/>
      </c>
      <c r="S309" s="22" t="str">
        <f>IF(ISNUMBER(AVERAGEIFS(Observed!S$2:S$10000,Observed!$A$2:$A$10000,$A309,Observed!$C$2:$C$10000,$C309)),AVERAGEIFS(Observed!S$2:S$10000,Observed!$A$2:$A$10000,$A309,Observed!$C$2:$C$10000,$C309),"")</f>
        <v/>
      </c>
      <c r="T309" s="23" t="str">
        <f>IF(ISNUMBER(AVERAGEIFS(Observed!T$2:T$10000,Observed!$A$2:$A$10000,$A309,Observed!$C$2:$C$10000,$C309)),AVERAGEIFS(Observed!T$2:T$10000,Observed!$A$2:$A$10000,$A309,Observed!$C$2:$C$10000,$C309),"")</f>
        <v/>
      </c>
      <c r="U309" s="23" t="str">
        <f>IF(ISNUMBER(AVERAGEIFS(Observed!U$2:U$10000,Observed!$A$2:$A$10000,$A309,Observed!$C$2:$C$10000,$C309)),AVERAGEIFS(Observed!U$2:U$10000,Observed!$A$2:$A$10000,$A309,Observed!$C$2:$C$10000,$C309),"")</f>
        <v/>
      </c>
      <c r="V309" s="23" t="str">
        <f>IF(ISNUMBER(AVERAGEIFS(Observed!V$2:V$10000,Observed!$A$2:$A$10000,$A309,Observed!$C$2:$C$10000,$C309)),AVERAGEIFS(Observed!V$2:V$10000,Observed!$A$2:$A$10000,$A309,Observed!$C$2:$C$10000,$C309),"")</f>
        <v/>
      </c>
      <c r="W309" s="23" t="str">
        <f>IF(ISNUMBER(AVERAGEIFS(Observed!W$2:W$10000,Observed!$A$2:$A$10000,$A309,Observed!$C$2:$C$10000,$C309)),AVERAGEIFS(Observed!W$2:W$10000,Observed!$A$2:$A$10000,$A309,Observed!$C$2:$C$10000,$C309),"")</f>
        <v/>
      </c>
      <c r="X309" s="23" t="str">
        <f>IF(ISNUMBER(AVERAGEIFS(Observed!X$2:X$10000,Observed!$A$2:$A$10000,$A309,Observed!$C$2:$C$10000,$C309)),AVERAGEIFS(Observed!X$2:X$10000,Observed!$A$2:$A$10000,$A309,Observed!$C$2:$C$10000,$C309),"")</f>
        <v/>
      </c>
      <c r="Y309" s="23" t="str">
        <f>IF(ISNUMBER(AVERAGEIFS(Observed!Y$2:Y$10000,Observed!$A$2:$A$10000,$A309,Observed!$C$2:$C$10000,$C309)),AVERAGEIFS(Observed!Y$2:Y$10000,Observed!$A$2:$A$10000,$A309,Observed!$C$2:$C$10000,$C309),"")</f>
        <v/>
      </c>
      <c r="Z309" s="23" t="str">
        <f>IF(ISNUMBER(AVERAGEIFS(Observed!Z$2:Z$10000,Observed!$A$2:$A$10000,$A309,Observed!$C$2:$C$10000,$C309)),AVERAGEIFS(Observed!Z$2:Z$10000,Observed!$A$2:$A$10000,$A309,Observed!$C$2:$C$10000,$C309),"")</f>
        <v/>
      </c>
      <c r="AA309" s="23" t="str">
        <f>IF(ISNUMBER(AVERAGEIFS(Observed!AA$2:AA$10000,Observed!$A$2:$A$10000,$A309,Observed!$C$2:$C$10000,$C309)),AVERAGEIFS(Observed!AA$2:AA$10000,Observed!$A$2:$A$10000,$A309,Observed!$C$2:$C$10000,$C309),"")</f>
        <v/>
      </c>
      <c r="AB309" s="23" t="str">
        <f>IF(ISNUMBER(AVERAGEIFS(Observed!AB$2:AB$10000,Observed!$A$2:$A$10000,$A309,Observed!$C$2:$C$10000,$C309)),AVERAGEIFS(Observed!AB$2:AB$10000,Observed!$A$2:$A$10000,$A309,Observed!$C$2:$C$10000,$C309),"")</f>
        <v/>
      </c>
      <c r="AC309" s="23" t="str">
        <f>IF(ISNUMBER(AVERAGEIFS(Observed!AC$2:AC$10000,Observed!$A$2:$A$10000,$A309,Observed!$C$2:$C$10000,$C309)),AVERAGEIFS(Observed!AC$2:AC$10000,Observed!$A$2:$A$10000,$A309,Observed!$C$2:$C$10000,$C309),"")</f>
        <v/>
      </c>
      <c r="AD309" s="23" t="str">
        <f>IF(ISNUMBER(AVERAGEIFS(Observed!AD$2:AD$10000,Observed!$A$2:$A$10000,$A309,Observed!$C$2:$C$10000,$C309)),AVERAGEIFS(Observed!AD$2:AD$10000,Observed!$A$2:$A$10000,$A309,Observed!$C$2:$C$10000,$C309),"")</f>
        <v/>
      </c>
      <c r="AE309" s="24" t="str">
        <f>IF(ISNUMBER(AVERAGEIFS(Observed!AE$2:AE$10000,Observed!$A$2:$A$10000,$A309,Observed!$C$2:$C$10000,$C309)),AVERAGEIFS(Observed!AE$2:AE$10000,Observed!$A$2:$A$10000,$A309,Observed!$C$2:$C$10000,$C309),"")</f>
        <v/>
      </c>
      <c r="AF309" s="24" t="str">
        <f>IF(ISNUMBER(AVERAGEIFS(Observed!AF$2:AF$10000,Observed!$A$2:$A$10000,$A309,Observed!$C$2:$C$10000,$C309)),AVERAGEIFS(Observed!AF$2:AF$10000,Observed!$A$2:$A$10000,$A309,Observed!$C$2:$C$10000,$C309),"")</f>
        <v/>
      </c>
      <c r="AG309" s="23" t="str">
        <f>IF(ISNUMBER(AVERAGEIFS(Observed!AG$2:AG$10000,Observed!$A$2:$A$10000,$A309,Observed!$C$2:$C$10000,$C309)),AVERAGEIFS(Observed!AG$2:AG$10000,Observed!$A$2:$A$10000,$A309,Observed!$C$2:$C$10000,$C309),"")</f>
        <v/>
      </c>
      <c r="AH309" s="23" t="str">
        <f>IF(ISNUMBER(AVERAGEIFS(Observed!AH$2:AH$10000,Observed!$A$2:$A$10000,$A309,Observed!$C$2:$C$10000,$C309)),AVERAGEIFS(Observed!AH$2:AH$10000,Observed!$A$2:$A$10000,$A309,Observed!$C$2:$C$10000,$C309),"")</f>
        <v/>
      </c>
      <c r="AI309" s="22" t="str">
        <f>IF(ISNUMBER(AVERAGEIFS(Observed!AI$2:AI$10000,Observed!$A$2:$A$10000,$A309,Observed!$C$2:$C$10000,$C309)),AVERAGEIFS(Observed!AI$2:AI$10000,Observed!$A$2:$A$10000,$A309,Observed!$C$2:$C$10000,$C309),"")</f>
        <v/>
      </c>
      <c r="AJ309" s="23" t="str">
        <f>IF(ISNUMBER(AVERAGEIFS(Observed!AJ$2:AJ$10000,Observed!$A$2:$A$10000,$A309,Observed!$C$2:$C$10000,$C309)),AVERAGEIFS(Observed!AJ$2:AJ$10000,Observed!$A$2:$A$10000,$A309,Observed!$C$2:$C$10000,$C309),"")</f>
        <v/>
      </c>
      <c r="AK309" s="23" t="str">
        <f>IF(ISNUMBER(AVERAGEIFS(Observed!AK$2:AK$10000,Observed!$A$2:$A$10000,$A309,Observed!$C$2:$C$10000,$C309)),AVERAGEIFS(Observed!AK$2:AK$10000,Observed!$A$2:$A$10000,$A309,Observed!$C$2:$C$10000,$C309),"")</f>
        <v/>
      </c>
      <c r="AL309" s="23" t="str">
        <f>IF(ISNUMBER(AVERAGEIFS(Observed!AL$2:AL$10000,Observed!$A$2:$A$10000,$A309,Observed!$C$2:$C$10000,$C309)),AVERAGEIFS(Observed!AL$2:AL$10000,Observed!$A$2:$A$10000,$A309,Observed!$C$2:$C$10000,$C309),"")</f>
        <v/>
      </c>
      <c r="AM309" s="23" t="str">
        <f>IF(ISNUMBER(AVERAGEIFS(Observed!AM$2:AM$10000,Observed!$A$2:$A$10000,$A309,Observed!$C$2:$C$10000,$C309)),AVERAGEIFS(Observed!AM$2:AM$10000,Observed!$A$2:$A$10000,$A309,Observed!$C$2:$C$10000,$C309),"")</f>
        <v/>
      </c>
      <c r="AN309" s="23" t="str">
        <f>IF(ISNUMBER(AVERAGEIFS(Observed!AN$2:AN$10000,Observed!$A$2:$A$10000,$A309,Observed!$C$2:$C$10000,$C309)),AVERAGEIFS(Observed!AN$2:AN$10000,Observed!$A$2:$A$10000,$A309,Observed!$C$2:$C$10000,$C309),"")</f>
        <v/>
      </c>
      <c r="AO309" s="2">
        <f>COUNTIFS(Observed!$A$2:$A$10000,$A309,Observed!$C$2:$C$10000,$C309)</f>
        <v>3</v>
      </c>
      <c r="AP309" s="2">
        <f t="shared" si="5"/>
        <v>1</v>
      </c>
    </row>
    <row r="310" spans="1:42" x14ac:dyDescent="0.25">
      <c r="A310" t="s">
        <v>29</v>
      </c>
      <c r="B310" t="s">
        <v>30</v>
      </c>
      <c r="C310" s="20">
        <v>42293</v>
      </c>
      <c r="D310">
        <v>1</v>
      </c>
      <c r="E310" t="s">
        <v>55</v>
      </c>
      <c r="G310" s="25" t="s">
        <v>75</v>
      </c>
      <c r="H310" t="s">
        <v>41</v>
      </c>
      <c r="I310">
        <v>7</v>
      </c>
      <c r="J310" s="2" t="s">
        <v>36</v>
      </c>
      <c r="K310" s="22">
        <f>IF(ISNUMBER(AVERAGEIFS(Observed!K$2:K$10000,Observed!$A$2:$A$10000,$A310,Observed!$C$2:$C$10000,$C310)),AVERAGEIFS(Observed!K$2:K$10000,Observed!$A$2:$A$10000,$A310,Observed!$C$2:$C$10000,$C310),"")</f>
        <v>1169.3999999999999</v>
      </c>
      <c r="L310" s="23">
        <f>IF(ISNUMBER(AVERAGEIFS(Observed!L$2:L$10000,Observed!$A$2:$A$10000,$A310,Observed!$C$2:$C$10000,$C310)),AVERAGEIFS(Observed!L$2:L$10000,Observed!$A$2:$A$10000,$A310,Observed!$C$2:$C$10000,$C310),"")</f>
        <v>116.93999999999998</v>
      </c>
      <c r="M310" s="23" t="str">
        <f>IF(ISNUMBER(AVERAGEIFS(Observed!M$2:M$10000,Observed!$A$2:$A$10000,$A310,Observed!$C$2:$C$10000,$C310)),AVERAGEIFS(Observed!M$2:M$10000,Observed!$A$2:$A$10000,$A310,Observed!$C$2:$C$10000,$C310),"")</f>
        <v/>
      </c>
      <c r="N310" s="23" t="str">
        <f>IF(ISNUMBER(AVERAGEIFS(Observed!N$2:N$10000,Observed!$A$2:$A$10000,$A310,Observed!$C$2:$C$10000,$C310)),AVERAGEIFS(Observed!N$2:N$10000,Observed!$A$2:$A$10000,$A310,Observed!$C$2:$C$10000,$C310),"")</f>
        <v/>
      </c>
      <c r="O310" s="23" t="str">
        <f>IF(ISNUMBER(AVERAGEIFS(Observed!O$2:O$10000,Observed!$A$2:$A$10000,$A310,Observed!$C$2:$C$10000,$C310)),AVERAGEIFS(Observed!O$2:O$10000,Observed!$A$2:$A$10000,$A310,Observed!$C$2:$C$10000,$C310),"")</f>
        <v/>
      </c>
      <c r="P310" s="24" t="str">
        <f>IF(ISNUMBER(AVERAGEIFS(Observed!P$2:P$10000,Observed!$A$2:$A$10000,$A310,Observed!$C$2:$C$10000,$C310)),AVERAGEIFS(Observed!P$2:P$10000,Observed!$A$2:$A$10000,$A310,Observed!$C$2:$C$10000,$C310),"")</f>
        <v/>
      </c>
      <c r="Q310" s="24" t="str">
        <f>IF(ISNUMBER(AVERAGEIFS(Observed!Q$2:Q$10000,Observed!$A$2:$A$10000,$A310,Observed!$C$2:$C$10000,$C310)),AVERAGEIFS(Observed!Q$2:Q$10000,Observed!$A$2:$A$10000,$A310,Observed!$C$2:$C$10000,$C310),"")</f>
        <v/>
      </c>
      <c r="R310" s="24" t="str">
        <f>IF(ISNUMBER(AVERAGEIFS(Observed!R$2:R$10000,Observed!$A$2:$A$10000,$A310,Observed!$C$2:$C$10000,$C310)),AVERAGEIFS(Observed!R$2:R$10000,Observed!$A$2:$A$10000,$A310,Observed!$C$2:$C$10000,$C310),"")</f>
        <v/>
      </c>
      <c r="S310" s="22" t="str">
        <f>IF(ISNUMBER(AVERAGEIFS(Observed!S$2:S$10000,Observed!$A$2:$A$10000,$A310,Observed!$C$2:$C$10000,$C310)),AVERAGEIFS(Observed!S$2:S$10000,Observed!$A$2:$A$10000,$A310,Observed!$C$2:$C$10000,$C310),"")</f>
        <v/>
      </c>
      <c r="T310" s="23" t="str">
        <f>IF(ISNUMBER(AVERAGEIFS(Observed!T$2:T$10000,Observed!$A$2:$A$10000,$A310,Observed!$C$2:$C$10000,$C310)),AVERAGEIFS(Observed!T$2:T$10000,Observed!$A$2:$A$10000,$A310,Observed!$C$2:$C$10000,$C310),"")</f>
        <v/>
      </c>
      <c r="U310" s="23" t="str">
        <f>IF(ISNUMBER(AVERAGEIFS(Observed!U$2:U$10000,Observed!$A$2:$A$10000,$A310,Observed!$C$2:$C$10000,$C310)),AVERAGEIFS(Observed!U$2:U$10000,Observed!$A$2:$A$10000,$A310,Observed!$C$2:$C$10000,$C310),"")</f>
        <v/>
      </c>
      <c r="V310" s="23" t="str">
        <f>IF(ISNUMBER(AVERAGEIFS(Observed!V$2:V$10000,Observed!$A$2:$A$10000,$A310,Observed!$C$2:$C$10000,$C310)),AVERAGEIFS(Observed!V$2:V$10000,Observed!$A$2:$A$10000,$A310,Observed!$C$2:$C$10000,$C310),"")</f>
        <v/>
      </c>
      <c r="W310" s="23" t="str">
        <f>IF(ISNUMBER(AVERAGEIFS(Observed!W$2:W$10000,Observed!$A$2:$A$10000,$A310,Observed!$C$2:$C$10000,$C310)),AVERAGEIFS(Observed!W$2:W$10000,Observed!$A$2:$A$10000,$A310,Observed!$C$2:$C$10000,$C310),"")</f>
        <v/>
      </c>
      <c r="X310" s="23" t="str">
        <f>IF(ISNUMBER(AVERAGEIFS(Observed!X$2:X$10000,Observed!$A$2:$A$10000,$A310,Observed!$C$2:$C$10000,$C310)),AVERAGEIFS(Observed!X$2:X$10000,Observed!$A$2:$A$10000,$A310,Observed!$C$2:$C$10000,$C310),"")</f>
        <v/>
      </c>
      <c r="Y310" s="23" t="str">
        <f>IF(ISNUMBER(AVERAGEIFS(Observed!Y$2:Y$10000,Observed!$A$2:$A$10000,$A310,Observed!$C$2:$C$10000,$C310)),AVERAGEIFS(Observed!Y$2:Y$10000,Observed!$A$2:$A$10000,$A310,Observed!$C$2:$C$10000,$C310),"")</f>
        <v/>
      </c>
      <c r="Z310" s="23" t="str">
        <f>IF(ISNUMBER(AVERAGEIFS(Observed!Z$2:Z$10000,Observed!$A$2:$A$10000,$A310,Observed!$C$2:$C$10000,$C310)),AVERAGEIFS(Observed!Z$2:Z$10000,Observed!$A$2:$A$10000,$A310,Observed!$C$2:$C$10000,$C310),"")</f>
        <v/>
      </c>
      <c r="AA310" s="23" t="str">
        <f>IF(ISNUMBER(AVERAGEIFS(Observed!AA$2:AA$10000,Observed!$A$2:$A$10000,$A310,Observed!$C$2:$C$10000,$C310)),AVERAGEIFS(Observed!AA$2:AA$10000,Observed!$A$2:$A$10000,$A310,Observed!$C$2:$C$10000,$C310),"")</f>
        <v/>
      </c>
      <c r="AB310" s="23" t="str">
        <f>IF(ISNUMBER(AVERAGEIFS(Observed!AB$2:AB$10000,Observed!$A$2:$A$10000,$A310,Observed!$C$2:$C$10000,$C310)),AVERAGEIFS(Observed!AB$2:AB$10000,Observed!$A$2:$A$10000,$A310,Observed!$C$2:$C$10000,$C310),"")</f>
        <v/>
      </c>
      <c r="AC310" s="23" t="str">
        <f>IF(ISNUMBER(AVERAGEIFS(Observed!AC$2:AC$10000,Observed!$A$2:$A$10000,$A310,Observed!$C$2:$C$10000,$C310)),AVERAGEIFS(Observed!AC$2:AC$10000,Observed!$A$2:$A$10000,$A310,Observed!$C$2:$C$10000,$C310),"")</f>
        <v/>
      </c>
      <c r="AD310" s="23" t="str">
        <f>IF(ISNUMBER(AVERAGEIFS(Observed!AD$2:AD$10000,Observed!$A$2:$A$10000,$A310,Observed!$C$2:$C$10000,$C310)),AVERAGEIFS(Observed!AD$2:AD$10000,Observed!$A$2:$A$10000,$A310,Observed!$C$2:$C$10000,$C310),"")</f>
        <v/>
      </c>
      <c r="AE310" s="24" t="str">
        <f>IF(ISNUMBER(AVERAGEIFS(Observed!AE$2:AE$10000,Observed!$A$2:$A$10000,$A310,Observed!$C$2:$C$10000,$C310)),AVERAGEIFS(Observed!AE$2:AE$10000,Observed!$A$2:$A$10000,$A310,Observed!$C$2:$C$10000,$C310),"")</f>
        <v/>
      </c>
      <c r="AF310" s="24" t="str">
        <f>IF(ISNUMBER(AVERAGEIFS(Observed!AF$2:AF$10000,Observed!$A$2:$A$10000,$A310,Observed!$C$2:$C$10000,$C310)),AVERAGEIFS(Observed!AF$2:AF$10000,Observed!$A$2:$A$10000,$A310,Observed!$C$2:$C$10000,$C310),"")</f>
        <v/>
      </c>
      <c r="AG310" s="23" t="str">
        <f>IF(ISNUMBER(AVERAGEIFS(Observed!AG$2:AG$10000,Observed!$A$2:$A$10000,$A310,Observed!$C$2:$C$10000,$C310)),AVERAGEIFS(Observed!AG$2:AG$10000,Observed!$A$2:$A$10000,$A310,Observed!$C$2:$C$10000,$C310),"")</f>
        <v/>
      </c>
      <c r="AH310" s="23" t="str">
        <f>IF(ISNUMBER(AVERAGEIFS(Observed!AH$2:AH$10000,Observed!$A$2:$A$10000,$A310,Observed!$C$2:$C$10000,$C310)),AVERAGEIFS(Observed!AH$2:AH$10000,Observed!$A$2:$A$10000,$A310,Observed!$C$2:$C$10000,$C310),"")</f>
        <v/>
      </c>
      <c r="AI310" s="22" t="str">
        <f>IF(ISNUMBER(AVERAGEIFS(Observed!AI$2:AI$10000,Observed!$A$2:$A$10000,$A310,Observed!$C$2:$C$10000,$C310)),AVERAGEIFS(Observed!AI$2:AI$10000,Observed!$A$2:$A$10000,$A310,Observed!$C$2:$C$10000,$C310),"")</f>
        <v/>
      </c>
      <c r="AJ310" s="23" t="str">
        <f>IF(ISNUMBER(AVERAGEIFS(Observed!AJ$2:AJ$10000,Observed!$A$2:$A$10000,$A310,Observed!$C$2:$C$10000,$C310)),AVERAGEIFS(Observed!AJ$2:AJ$10000,Observed!$A$2:$A$10000,$A310,Observed!$C$2:$C$10000,$C310),"")</f>
        <v/>
      </c>
      <c r="AK310" s="23" t="str">
        <f>IF(ISNUMBER(AVERAGEIFS(Observed!AK$2:AK$10000,Observed!$A$2:$A$10000,$A310,Observed!$C$2:$C$10000,$C310)),AVERAGEIFS(Observed!AK$2:AK$10000,Observed!$A$2:$A$10000,$A310,Observed!$C$2:$C$10000,$C310),"")</f>
        <v/>
      </c>
      <c r="AL310" s="23" t="str">
        <f>IF(ISNUMBER(AVERAGEIFS(Observed!AL$2:AL$10000,Observed!$A$2:$A$10000,$A310,Observed!$C$2:$C$10000,$C310)),AVERAGEIFS(Observed!AL$2:AL$10000,Observed!$A$2:$A$10000,$A310,Observed!$C$2:$C$10000,$C310),"")</f>
        <v/>
      </c>
      <c r="AM310" s="23" t="str">
        <f>IF(ISNUMBER(AVERAGEIFS(Observed!AM$2:AM$10000,Observed!$A$2:$A$10000,$A310,Observed!$C$2:$C$10000,$C310)),AVERAGEIFS(Observed!AM$2:AM$10000,Observed!$A$2:$A$10000,$A310,Observed!$C$2:$C$10000,$C310),"")</f>
        <v/>
      </c>
      <c r="AN310" s="23" t="str">
        <f>IF(ISNUMBER(AVERAGEIFS(Observed!AN$2:AN$10000,Observed!$A$2:$A$10000,$A310,Observed!$C$2:$C$10000,$C310)),AVERAGEIFS(Observed!AN$2:AN$10000,Observed!$A$2:$A$10000,$A310,Observed!$C$2:$C$10000,$C310),"")</f>
        <v/>
      </c>
      <c r="AO310" s="2">
        <f>COUNTIFS(Observed!$A$2:$A$10000,$A310,Observed!$C$2:$C$10000,$C310)</f>
        <v>3</v>
      </c>
      <c r="AP310" s="2">
        <f t="shared" si="5"/>
        <v>1</v>
      </c>
    </row>
    <row r="311" spans="1:42" x14ac:dyDescent="0.25">
      <c r="A311" t="s">
        <v>35</v>
      </c>
      <c r="B311" t="s">
        <v>30</v>
      </c>
      <c r="C311" s="20">
        <v>42293</v>
      </c>
      <c r="D311">
        <v>1</v>
      </c>
      <c r="E311" t="s">
        <v>57</v>
      </c>
      <c r="G311" s="25" t="s">
        <v>75</v>
      </c>
      <c r="H311" t="s">
        <v>41</v>
      </c>
      <c r="I311">
        <v>7</v>
      </c>
      <c r="J311" s="2" t="s">
        <v>36</v>
      </c>
      <c r="K311" s="22">
        <f>IF(ISNUMBER(AVERAGEIFS(Observed!K$2:K$10000,Observed!$A$2:$A$10000,$A311,Observed!$C$2:$C$10000,$C311)),AVERAGEIFS(Observed!K$2:K$10000,Observed!$A$2:$A$10000,$A311,Observed!$C$2:$C$10000,$C311),"")</f>
        <v>1144.3333333333333</v>
      </c>
      <c r="L311" s="23">
        <f>IF(ISNUMBER(AVERAGEIFS(Observed!L$2:L$10000,Observed!$A$2:$A$10000,$A311,Observed!$C$2:$C$10000,$C311)),AVERAGEIFS(Observed!L$2:L$10000,Observed!$A$2:$A$10000,$A311,Observed!$C$2:$C$10000,$C311),"")</f>
        <v>114.43333333333334</v>
      </c>
      <c r="M311" s="23" t="str">
        <f>IF(ISNUMBER(AVERAGEIFS(Observed!M$2:M$10000,Observed!$A$2:$A$10000,$A311,Observed!$C$2:$C$10000,$C311)),AVERAGEIFS(Observed!M$2:M$10000,Observed!$A$2:$A$10000,$A311,Observed!$C$2:$C$10000,$C311),"")</f>
        <v/>
      </c>
      <c r="N311" s="23" t="str">
        <f>IF(ISNUMBER(AVERAGEIFS(Observed!N$2:N$10000,Observed!$A$2:$A$10000,$A311,Observed!$C$2:$C$10000,$C311)),AVERAGEIFS(Observed!N$2:N$10000,Observed!$A$2:$A$10000,$A311,Observed!$C$2:$C$10000,$C311),"")</f>
        <v/>
      </c>
      <c r="O311" s="23" t="str">
        <f>IF(ISNUMBER(AVERAGEIFS(Observed!O$2:O$10000,Observed!$A$2:$A$10000,$A311,Observed!$C$2:$C$10000,$C311)),AVERAGEIFS(Observed!O$2:O$10000,Observed!$A$2:$A$10000,$A311,Observed!$C$2:$C$10000,$C311),"")</f>
        <v/>
      </c>
      <c r="P311" s="24" t="str">
        <f>IF(ISNUMBER(AVERAGEIFS(Observed!P$2:P$10000,Observed!$A$2:$A$10000,$A311,Observed!$C$2:$C$10000,$C311)),AVERAGEIFS(Observed!P$2:P$10000,Observed!$A$2:$A$10000,$A311,Observed!$C$2:$C$10000,$C311),"")</f>
        <v/>
      </c>
      <c r="Q311" s="24" t="str">
        <f>IF(ISNUMBER(AVERAGEIFS(Observed!Q$2:Q$10000,Observed!$A$2:$A$10000,$A311,Observed!$C$2:$C$10000,$C311)),AVERAGEIFS(Observed!Q$2:Q$10000,Observed!$A$2:$A$10000,$A311,Observed!$C$2:$C$10000,$C311),"")</f>
        <v/>
      </c>
      <c r="R311" s="24" t="str">
        <f>IF(ISNUMBER(AVERAGEIFS(Observed!R$2:R$10000,Observed!$A$2:$A$10000,$A311,Observed!$C$2:$C$10000,$C311)),AVERAGEIFS(Observed!R$2:R$10000,Observed!$A$2:$A$10000,$A311,Observed!$C$2:$C$10000,$C311),"")</f>
        <v/>
      </c>
      <c r="S311" s="22" t="str">
        <f>IF(ISNUMBER(AVERAGEIFS(Observed!S$2:S$10000,Observed!$A$2:$A$10000,$A311,Observed!$C$2:$C$10000,$C311)),AVERAGEIFS(Observed!S$2:S$10000,Observed!$A$2:$A$10000,$A311,Observed!$C$2:$C$10000,$C311),"")</f>
        <v/>
      </c>
      <c r="T311" s="23" t="str">
        <f>IF(ISNUMBER(AVERAGEIFS(Observed!T$2:T$10000,Observed!$A$2:$A$10000,$A311,Observed!$C$2:$C$10000,$C311)),AVERAGEIFS(Observed!T$2:T$10000,Observed!$A$2:$A$10000,$A311,Observed!$C$2:$C$10000,$C311),"")</f>
        <v/>
      </c>
      <c r="U311" s="23" t="str">
        <f>IF(ISNUMBER(AVERAGEIFS(Observed!U$2:U$10000,Observed!$A$2:$A$10000,$A311,Observed!$C$2:$C$10000,$C311)),AVERAGEIFS(Observed!U$2:U$10000,Observed!$A$2:$A$10000,$A311,Observed!$C$2:$C$10000,$C311),"")</f>
        <v/>
      </c>
      <c r="V311" s="23" t="str">
        <f>IF(ISNUMBER(AVERAGEIFS(Observed!V$2:V$10000,Observed!$A$2:$A$10000,$A311,Observed!$C$2:$C$10000,$C311)),AVERAGEIFS(Observed!V$2:V$10000,Observed!$A$2:$A$10000,$A311,Observed!$C$2:$C$10000,$C311),"")</f>
        <v/>
      </c>
      <c r="W311" s="23" t="str">
        <f>IF(ISNUMBER(AVERAGEIFS(Observed!W$2:W$10000,Observed!$A$2:$A$10000,$A311,Observed!$C$2:$C$10000,$C311)),AVERAGEIFS(Observed!W$2:W$10000,Observed!$A$2:$A$10000,$A311,Observed!$C$2:$C$10000,$C311),"")</f>
        <v/>
      </c>
      <c r="X311" s="23" t="str">
        <f>IF(ISNUMBER(AVERAGEIFS(Observed!X$2:X$10000,Observed!$A$2:$A$10000,$A311,Observed!$C$2:$C$10000,$C311)),AVERAGEIFS(Observed!X$2:X$10000,Observed!$A$2:$A$10000,$A311,Observed!$C$2:$C$10000,$C311),"")</f>
        <v/>
      </c>
      <c r="Y311" s="23" t="str">
        <f>IF(ISNUMBER(AVERAGEIFS(Observed!Y$2:Y$10000,Observed!$A$2:$A$10000,$A311,Observed!$C$2:$C$10000,$C311)),AVERAGEIFS(Observed!Y$2:Y$10000,Observed!$A$2:$A$10000,$A311,Observed!$C$2:$C$10000,$C311),"")</f>
        <v/>
      </c>
      <c r="Z311" s="23" t="str">
        <f>IF(ISNUMBER(AVERAGEIFS(Observed!Z$2:Z$10000,Observed!$A$2:$A$10000,$A311,Observed!$C$2:$C$10000,$C311)),AVERAGEIFS(Observed!Z$2:Z$10000,Observed!$A$2:$A$10000,$A311,Observed!$C$2:$C$10000,$C311),"")</f>
        <v/>
      </c>
      <c r="AA311" s="23" t="str">
        <f>IF(ISNUMBER(AVERAGEIFS(Observed!AA$2:AA$10000,Observed!$A$2:$A$10000,$A311,Observed!$C$2:$C$10000,$C311)),AVERAGEIFS(Observed!AA$2:AA$10000,Observed!$A$2:$A$10000,$A311,Observed!$C$2:$C$10000,$C311),"")</f>
        <v/>
      </c>
      <c r="AB311" s="23" t="str">
        <f>IF(ISNUMBER(AVERAGEIFS(Observed!AB$2:AB$10000,Observed!$A$2:$A$10000,$A311,Observed!$C$2:$C$10000,$C311)),AVERAGEIFS(Observed!AB$2:AB$10000,Observed!$A$2:$A$10000,$A311,Observed!$C$2:$C$10000,$C311),"")</f>
        <v/>
      </c>
      <c r="AC311" s="23" t="str">
        <f>IF(ISNUMBER(AVERAGEIFS(Observed!AC$2:AC$10000,Observed!$A$2:$A$10000,$A311,Observed!$C$2:$C$10000,$C311)),AVERAGEIFS(Observed!AC$2:AC$10000,Observed!$A$2:$A$10000,$A311,Observed!$C$2:$C$10000,$C311),"")</f>
        <v/>
      </c>
      <c r="AD311" s="23" t="str">
        <f>IF(ISNUMBER(AVERAGEIFS(Observed!AD$2:AD$10000,Observed!$A$2:$A$10000,$A311,Observed!$C$2:$C$10000,$C311)),AVERAGEIFS(Observed!AD$2:AD$10000,Observed!$A$2:$A$10000,$A311,Observed!$C$2:$C$10000,$C311),"")</f>
        <v/>
      </c>
      <c r="AE311" s="24" t="str">
        <f>IF(ISNUMBER(AVERAGEIFS(Observed!AE$2:AE$10000,Observed!$A$2:$A$10000,$A311,Observed!$C$2:$C$10000,$C311)),AVERAGEIFS(Observed!AE$2:AE$10000,Observed!$A$2:$A$10000,$A311,Observed!$C$2:$C$10000,$C311),"")</f>
        <v/>
      </c>
      <c r="AF311" s="24" t="str">
        <f>IF(ISNUMBER(AVERAGEIFS(Observed!AF$2:AF$10000,Observed!$A$2:$A$10000,$A311,Observed!$C$2:$C$10000,$C311)),AVERAGEIFS(Observed!AF$2:AF$10000,Observed!$A$2:$A$10000,$A311,Observed!$C$2:$C$10000,$C311),"")</f>
        <v/>
      </c>
      <c r="AG311" s="23" t="str">
        <f>IF(ISNUMBER(AVERAGEIFS(Observed!AG$2:AG$10000,Observed!$A$2:$A$10000,$A311,Observed!$C$2:$C$10000,$C311)),AVERAGEIFS(Observed!AG$2:AG$10000,Observed!$A$2:$A$10000,$A311,Observed!$C$2:$C$10000,$C311),"")</f>
        <v/>
      </c>
      <c r="AH311" s="23" t="str">
        <f>IF(ISNUMBER(AVERAGEIFS(Observed!AH$2:AH$10000,Observed!$A$2:$A$10000,$A311,Observed!$C$2:$C$10000,$C311)),AVERAGEIFS(Observed!AH$2:AH$10000,Observed!$A$2:$A$10000,$A311,Observed!$C$2:$C$10000,$C311),"")</f>
        <v/>
      </c>
      <c r="AI311" s="22" t="str">
        <f>IF(ISNUMBER(AVERAGEIFS(Observed!AI$2:AI$10000,Observed!$A$2:$A$10000,$A311,Observed!$C$2:$C$10000,$C311)),AVERAGEIFS(Observed!AI$2:AI$10000,Observed!$A$2:$A$10000,$A311,Observed!$C$2:$C$10000,$C311),"")</f>
        <v/>
      </c>
      <c r="AJ311" s="23" t="str">
        <f>IF(ISNUMBER(AVERAGEIFS(Observed!AJ$2:AJ$10000,Observed!$A$2:$A$10000,$A311,Observed!$C$2:$C$10000,$C311)),AVERAGEIFS(Observed!AJ$2:AJ$10000,Observed!$A$2:$A$10000,$A311,Observed!$C$2:$C$10000,$C311),"")</f>
        <v/>
      </c>
      <c r="AK311" s="23" t="str">
        <f>IF(ISNUMBER(AVERAGEIFS(Observed!AK$2:AK$10000,Observed!$A$2:$A$10000,$A311,Observed!$C$2:$C$10000,$C311)),AVERAGEIFS(Observed!AK$2:AK$10000,Observed!$A$2:$A$10000,$A311,Observed!$C$2:$C$10000,$C311),"")</f>
        <v/>
      </c>
      <c r="AL311" s="23" t="str">
        <f>IF(ISNUMBER(AVERAGEIFS(Observed!AL$2:AL$10000,Observed!$A$2:$A$10000,$A311,Observed!$C$2:$C$10000,$C311)),AVERAGEIFS(Observed!AL$2:AL$10000,Observed!$A$2:$A$10000,$A311,Observed!$C$2:$C$10000,$C311),"")</f>
        <v/>
      </c>
      <c r="AM311" s="23" t="str">
        <f>IF(ISNUMBER(AVERAGEIFS(Observed!AM$2:AM$10000,Observed!$A$2:$A$10000,$A311,Observed!$C$2:$C$10000,$C311)),AVERAGEIFS(Observed!AM$2:AM$10000,Observed!$A$2:$A$10000,$A311,Observed!$C$2:$C$10000,$C311),"")</f>
        <v/>
      </c>
      <c r="AN311" s="23" t="str">
        <f>IF(ISNUMBER(AVERAGEIFS(Observed!AN$2:AN$10000,Observed!$A$2:$A$10000,$A311,Observed!$C$2:$C$10000,$C311)),AVERAGEIFS(Observed!AN$2:AN$10000,Observed!$A$2:$A$10000,$A311,Observed!$C$2:$C$10000,$C311),"")</f>
        <v/>
      </c>
      <c r="AO311" s="2">
        <f>COUNTIFS(Observed!$A$2:$A$10000,$A311,Observed!$C$2:$C$10000,$C311)</f>
        <v>3</v>
      </c>
      <c r="AP311" s="2">
        <f t="shared" si="5"/>
        <v>1</v>
      </c>
    </row>
    <row r="312" spans="1:42" x14ac:dyDescent="0.25">
      <c r="A312" t="s">
        <v>32</v>
      </c>
      <c r="B312" t="s">
        <v>30</v>
      </c>
      <c r="C312" s="20">
        <v>42293</v>
      </c>
      <c r="D312">
        <v>1</v>
      </c>
      <c r="E312" t="s">
        <v>59</v>
      </c>
      <c r="G312" s="25" t="s">
        <v>75</v>
      </c>
      <c r="H312" t="s">
        <v>41</v>
      </c>
      <c r="I312">
        <v>7</v>
      </c>
      <c r="J312" s="2" t="s">
        <v>36</v>
      </c>
      <c r="K312" s="22">
        <f>IF(ISNUMBER(AVERAGEIFS(Observed!K$2:K$10000,Observed!$A$2:$A$10000,$A312,Observed!$C$2:$C$10000,$C312)),AVERAGEIFS(Observed!K$2:K$10000,Observed!$A$2:$A$10000,$A312,Observed!$C$2:$C$10000,$C312),"")</f>
        <v>1081.6666666666667</v>
      </c>
      <c r="L312" s="23">
        <f>IF(ISNUMBER(AVERAGEIFS(Observed!L$2:L$10000,Observed!$A$2:$A$10000,$A312,Observed!$C$2:$C$10000,$C312)),AVERAGEIFS(Observed!L$2:L$10000,Observed!$A$2:$A$10000,$A312,Observed!$C$2:$C$10000,$C312),"")</f>
        <v>108.16666666666667</v>
      </c>
      <c r="M312" s="23" t="str">
        <f>IF(ISNUMBER(AVERAGEIFS(Observed!M$2:M$10000,Observed!$A$2:$A$10000,$A312,Observed!$C$2:$C$10000,$C312)),AVERAGEIFS(Observed!M$2:M$10000,Observed!$A$2:$A$10000,$A312,Observed!$C$2:$C$10000,$C312),"")</f>
        <v/>
      </c>
      <c r="N312" s="23" t="str">
        <f>IF(ISNUMBER(AVERAGEIFS(Observed!N$2:N$10000,Observed!$A$2:$A$10000,$A312,Observed!$C$2:$C$10000,$C312)),AVERAGEIFS(Observed!N$2:N$10000,Observed!$A$2:$A$10000,$A312,Observed!$C$2:$C$10000,$C312),"")</f>
        <v/>
      </c>
      <c r="O312" s="23" t="str">
        <f>IF(ISNUMBER(AVERAGEIFS(Observed!O$2:O$10000,Observed!$A$2:$A$10000,$A312,Observed!$C$2:$C$10000,$C312)),AVERAGEIFS(Observed!O$2:O$10000,Observed!$A$2:$A$10000,$A312,Observed!$C$2:$C$10000,$C312),"")</f>
        <v/>
      </c>
      <c r="P312" s="24" t="str">
        <f>IF(ISNUMBER(AVERAGEIFS(Observed!P$2:P$10000,Observed!$A$2:$A$10000,$A312,Observed!$C$2:$C$10000,$C312)),AVERAGEIFS(Observed!P$2:P$10000,Observed!$A$2:$A$10000,$A312,Observed!$C$2:$C$10000,$C312),"")</f>
        <v/>
      </c>
      <c r="Q312" s="24" t="str">
        <f>IF(ISNUMBER(AVERAGEIFS(Observed!Q$2:Q$10000,Observed!$A$2:$A$10000,$A312,Observed!$C$2:$C$10000,$C312)),AVERAGEIFS(Observed!Q$2:Q$10000,Observed!$A$2:$A$10000,$A312,Observed!$C$2:$C$10000,$C312),"")</f>
        <v/>
      </c>
      <c r="R312" s="24" t="str">
        <f>IF(ISNUMBER(AVERAGEIFS(Observed!R$2:R$10000,Observed!$A$2:$A$10000,$A312,Observed!$C$2:$C$10000,$C312)),AVERAGEIFS(Observed!R$2:R$10000,Observed!$A$2:$A$10000,$A312,Observed!$C$2:$C$10000,$C312),"")</f>
        <v/>
      </c>
      <c r="S312" s="22" t="str">
        <f>IF(ISNUMBER(AVERAGEIFS(Observed!S$2:S$10000,Observed!$A$2:$A$10000,$A312,Observed!$C$2:$C$10000,$C312)),AVERAGEIFS(Observed!S$2:S$10000,Observed!$A$2:$A$10000,$A312,Observed!$C$2:$C$10000,$C312),"")</f>
        <v/>
      </c>
      <c r="T312" s="23" t="str">
        <f>IF(ISNUMBER(AVERAGEIFS(Observed!T$2:T$10000,Observed!$A$2:$A$10000,$A312,Observed!$C$2:$C$10000,$C312)),AVERAGEIFS(Observed!T$2:T$10000,Observed!$A$2:$A$10000,$A312,Observed!$C$2:$C$10000,$C312),"")</f>
        <v/>
      </c>
      <c r="U312" s="23" t="str">
        <f>IF(ISNUMBER(AVERAGEIFS(Observed!U$2:U$10000,Observed!$A$2:$A$10000,$A312,Observed!$C$2:$C$10000,$C312)),AVERAGEIFS(Observed!U$2:U$10000,Observed!$A$2:$A$10000,$A312,Observed!$C$2:$C$10000,$C312),"")</f>
        <v/>
      </c>
      <c r="V312" s="23" t="str">
        <f>IF(ISNUMBER(AVERAGEIFS(Observed!V$2:V$10000,Observed!$A$2:$A$10000,$A312,Observed!$C$2:$C$10000,$C312)),AVERAGEIFS(Observed!V$2:V$10000,Observed!$A$2:$A$10000,$A312,Observed!$C$2:$C$10000,$C312),"")</f>
        <v/>
      </c>
      <c r="W312" s="23" t="str">
        <f>IF(ISNUMBER(AVERAGEIFS(Observed!W$2:W$10000,Observed!$A$2:$A$10000,$A312,Observed!$C$2:$C$10000,$C312)),AVERAGEIFS(Observed!W$2:W$10000,Observed!$A$2:$A$10000,$A312,Observed!$C$2:$C$10000,$C312),"")</f>
        <v/>
      </c>
      <c r="X312" s="23" t="str">
        <f>IF(ISNUMBER(AVERAGEIFS(Observed!X$2:X$10000,Observed!$A$2:$A$10000,$A312,Observed!$C$2:$C$10000,$C312)),AVERAGEIFS(Observed!X$2:X$10000,Observed!$A$2:$A$10000,$A312,Observed!$C$2:$C$10000,$C312),"")</f>
        <v/>
      </c>
      <c r="Y312" s="23" t="str">
        <f>IF(ISNUMBER(AVERAGEIFS(Observed!Y$2:Y$10000,Observed!$A$2:$A$10000,$A312,Observed!$C$2:$C$10000,$C312)),AVERAGEIFS(Observed!Y$2:Y$10000,Observed!$A$2:$A$10000,$A312,Observed!$C$2:$C$10000,$C312),"")</f>
        <v/>
      </c>
      <c r="Z312" s="23" t="str">
        <f>IF(ISNUMBER(AVERAGEIFS(Observed!Z$2:Z$10000,Observed!$A$2:$A$10000,$A312,Observed!$C$2:$C$10000,$C312)),AVERAGEIFS(Observed!Z$2:Z$10000,Observed!$A$2:$A$10000,$A312,Observed!$C$2:$C$10000,$C312),"")</f>
        <v/>
      </c>
      <c r="AA312" s="23" t="str">
        <f>IF(ISNUMBER(AVERAGEIFS(Observed!AA$2:AA$10000,Observed!$A$2:$A$10000,$A312,Observed!$C$2:$C$10000,$C312)),AVERAGEIFS(Observed!AA$2:AA$10000,Observed!$A$2:$A$10000,$A312,Observed!$C$2:$C$10000,$C312),"")</f>
        <v/>
      </c>
      <c r="AB312" s="23" t="str">
        <f>IF(ISNUMBER(AVERAGEIFS(Observed!AB$2:AB$10000,Observed!$A$2:$A$10000,$A312,Observed!$C$2:$C$10000,$C312)),AVERAGEIFS(Observed!AB$2:AB$10000,Observed!$A$2:$A$10000,$A312,Observed!$C$2:$C$10000,$C312),"")</f>
        <v/>
      </c>
      <c r="AC312" s="23" t="str">
        <f>IF(ISNUMBER(AVERAGEIFS(Observed!AC$2:AC$10000,Observed!$A$2:$A$10000,$A312,Observed!$C$2:$C$10000,$C312)),AVERAGEIFS(Observed!AC$2:AC$10000,Observed!$A$2:$A$10000,$A312,Observed!$C$2:$C$10000,$C312),"")</f>
        <v/>
      </c>
      <c r="AD312" s="23" t="str">
        <f>IF(ISNUMBER(AVERAGEIFS(Observed!AD$2:AD$10000,Observed!$A$2:$A$10000,$A312,Observed!$C$2:$C$10000,$C312)),AVERAGEIFS(Observed!AD$2:AD$10000,Observed!$A$2:$A$10000,$A312,Observed!$C$2:$C$10000,$C312),"")</f>
        <v/>
      </c>
      <c r="AE312" s="24" t="str">
        <f>IF(ISNUMBER(AVERAGEIFS(Observed!AE$2:AE$10000,Observed!$A$2:$A$10000,$A312,Observed!$C$2:$C$10000,$C312)),AVERAGEIFS(Observed!AE$2:AE$10000,Observed!$A$2:$A$10000,$A312,Observed!$C$2:$C$10000,$C312),"")</f>
        <v/>
      </c>
      <c r="AF312" s="24" t="str">
        <f>IF(ISNUMBER(AVERAGEIFS(Observed!AF$2:AF$10000,Observed!$A$2:$A$10000,$A312,Observed!$C$2:$C$10000,$C312)),AVERAGEIFS(Observed!AF$2:AF$10000,Observed!$A$2:$A$10000,$A312,Observed!$C$2:$C$10000,$C312),"")</f>
        <v/>
      </c>
      <c r="AG312" s="23" t="str">
        <f>IF(ISNUMBER(AVERAGEIFS(Observed!AG$2:AG$10000,Observed!$A$2:$A$10000,$A312,Observed!$C$2:$C$10000,$C312)),AVERAGEIFS(Observed!AG$2:AG$10000,Observed!$A$2:$A$10000,$A312,Observed!$C$2:$C$10000,$C312),"")</f>
        <v/>
      </c>
      <c r="AH312" s="23" t="str">
        <f>IF(ISNUMBER(AVERAGEIFS(Observed!AH$2:AH$10000,Observed!$A$2:$A$10000,$A312,Observed!$C$2:$C$10000,$C312)),AVERAGEIFS(Observed!AH$2:AH$10000,Observed!$A$2:$A$10000,$A312,Observed!$C$2:$C$10000,$C312),"")</f>
        <v/>
      </c>
      <c r="AI312" s="22" t="str">
        <f>IF(ISNUMBER(AVERAGEIFS(Observed!AI$2:AI$10000,Observed!$A$2:$A$10000,$A312,Observed!$C$2:$C$10000,$C312)),AVERAGEIFS(Observed!AI$2:AI$10000,Observed!$A$2:$A$10000,$A312,Observed!$C$2:$C$10000,$C312),"")</f>
        <v/>
      </c>
      <c r="AJ312" s="23" t="str">
        <f>IF(ISNUMBER(AVERAGEIFS(Observed!AJ$2:AJ$10000,Observed!$A$2:$A$10000,$A312,Observed!$C$2:$C$10000,$C312)),AVERAGEIFS(Observed!AJ$2:AJ$10000,Observed!$A$2:$A$10000,$A312,Observed!$C$2:$C$10000,$C312),"")</f>
        <v/>
      </c>
      <c r="AK312" s="23" t="str">
        <f>IF(ISNUMBER(AVERAGEIFS(Observed!AK$2:AK$10000,Observed!$A$2:$A$10000,$A312,Observed!$C$2:$C$10000,$C312)),AVERAGEIFS(Observed!AK$2:AK$10000,Observed!$A$2:$A$10000,$A312,Observed!$C$2:$C$10000,$C312),"")</f>
        <v/>
      </c>
      <c r="AL312" s="23" t="str">
        <f>IF(ISNUMBER(AVERAGEIFS(Observed!AL$2:AL$10000,Observed!$A$2:$A$10000,$A312,Observed!$C$2:$C$10000,$C312)),AVERAGEIFS(Observed!AL$2:AL$10000,Observed!$A$2:$A$10000,$A312,Observed!$C$2:$C$10000,$C312),"")</f>
        <v/>
      </c>
      <c r="AM312" s="23" t="str">
        <f>IF(ISNUMBER(AVERAGEIFS(Observed!AM$2:AM$10000,Observed!$A$2:$A$10000,$A312,Observed!$C$2:$C$10000,$C312)),AVERAGEIFS(Observed!AM$2:AM$10000,Observed!$A$2:$A$10000,$A312,Observed!$C$2:$C$10000,$C312),"")</f>
        <v/>
      </c>
      <c r="AN312" s="23" t="str">
        <f>IF(ISNUMBER(AVERAGEIFS(Observed!AN$2:AN$10000,Observed!$A$2:$A$10000,$A312,Observed!$C$2:$C$10000,$C312)),AVERAGEIFS(Observed!AN$2:AN$10000,Observed!$A$2:$A$10000,$A312,Observed!$C$2:$C$10000,$C312),"")</f>
        <v/>
      </c>
      <c r="AO312" s="2">
        <f>COUNTIFS(Observed!$A$2:$A$10000,$A312,Observed!$C$2:$C$10000,$C312)</f>
        <v>3</v>
      </c>
      <c r="AP312" s="2">
        <f t="shared" si="5"/>
        <v>1</v>
      </c>
    </row>
    <row r="313" spans="1:42" x14ac:dyDescent="0.25">
      <c r="A313" t="s">
        <v>31</v>
      </c>
      <c r="B313" t="s">
        <v>30</v>
      </c>
      <c r="C313" s="20">
        <v>42293</v>
      </c>
      <c r="D313">
        <v>1</v>
      </c>
      <c r="E313" t="s">
        <v>54</v>
      </c>
      <c r="G313" s="25" t="s">
        <v>75</v>
      </c>
      <c r="H313" t="s">
        <v>41</v>
      </c>
      <c r="I313">
        <v>7</v>
      </c>
      <c r="J313" s="2" t="s">
        <v>36</v>
      </c>
      <c r="K313" s="22">
        <f>IF(ISNUMBER(AVERAGEIFS(Observed!K$2:K$10000,Observed!$A$2:$A$10000,$A313,Observed!$C$2:$C$10000,$C313)),AVERAGEIFS(Observed!K$2:K$10000,Observed!$A$2:$A$10000,$A313,Observed!$C$2:$C$10000,$C313),"")</f>
        <v>1031.5333333333335</v>
      </c>
      <c r="L313" s="23">
        <f>IF(ISNUMBER(AVERAGEIFS(Observed!L$2:L$10000,Observed!$A$2:$A$10000,$A313,Observed!$C$2:$C$10000,$C313)),AVERAGEIFS(Observed!L$2:L$10000,Observed!$A$2:$A$10000,$A313,Observed!$C$2:$C$10000,$C313),"")</f>
        <v>103.15333333333335</v>
      </c>
      <c r="M313" s="23" t="str">
        <f>IF(ISNUMBER(AVERAGEIFS(Observed!M$2:M$10000,Observed!$A$2:$A$10000,$A313,Observed!$C$2:$C$10000,$C313)),AVERAGEIFS(Observed!M$2:M$10000,Observed!$A$2:$A$10000,$A313,Observed!$C$2:$C$10000,$C313),"")</f>
        <v/>
      </c>
      <c r="N313" s="23" t="str">
        <f>IF(ISNUMBER(AVERAGEIFS(Observed!N$2:N$10000,Observed!$A$2:$A$10000,$A313,Observed!$C$2:$C$10000,$C313)),AVERAGEIFS(Observed!N$2:N$10000,Observed!$A$2:$A$10000,$A313,Observed!$C$2:$C$10000,$C313),"")</f>
        <v/>
      </c>
      <c r="O313" s="23" t="str">
        <f>IF(ISNUMBER(AVERAGEIFS(Observed!O$2:O$10000,Observed!$A$2:$A$10000,$A313,Observed!$C$2:$C$10000,$C313)),AVERAGEIFS(Observed!O$2:O$10000,Observed!$A$2:$A$10000,$A313,Observed!$C$2:$C$10000,$C313),"")</f>
        <v/>
      </c>
      <c r="P313" s="24" t="str">
        <f>IF(ISNUMBER(AVERAGEIFS(Observed!P$2:P$10000,Observed!$A$2:$A$10000,$A313,Observed!$C$2:$C$10000,$C313)),AVERAGEIFS(Observed!P$2:P$10000,Observed!$A$2:$A$10000,$A313,Observed!$C$2:$C$10000,$C313),"")</f>
        <v/>
      </c>
      <c r="Q313" s="24" t="str">
        <f>IF(ISNUMBER(AVERAGEIFS(Observed!Q$2:Q$10000,Observed!$A$2:$A$10000,$A313,Observed!$C$2:$C$10000,$C313)),AVERAGEIFS(Observed!Q$2:Q$10000,Observed!$A$2:$A$10000,$A313,Observed!$C$2:$C$10000,$C313),"")</f>
        <v/>
      </c>
      <c r="R313" s="24" t="str">
        <f>IF(ISNUMBER(AVERAGEIFS(Observed!R$2:R$10000,Observed!$A$2:$A$10000,$A313,Observed!$C$2:$C$10000,$C313)),AVERAGEIFS(Observed!R$2:R$10000,Observed!$A$2:$A$10000,$A313,Observed!$C$2:$C$10000,$C313),"")</f>
        <v/>
      </c>
      <c r="S313" s="22" t="str">
        <f>IF(ISNUMBER(AVERAGEIFS(Observed!S$2:S$10000,Observed!$A$2:$A$10000,$A313,Observed!$C$2:$C$10000,$C313)),AVERAGEIFS(Observed!S$2:S$10000,Observed!$A$2:$A$10000,$A313,Observed!$C$2:$C$10000,$C313),"")</f>
        <v/>
      </c>
      <c r="T313" s="23" t="str">
        <f>IF(ISNUMBER(AVERAGEIFS(Observed!T$2:T$10000,Observed!$A$2:$A$10000,$A313,Observed!$C$2:$C$10000,$C313)),AVERAGEIFS(Observed!T$2:T$10000,Observed!$A$2:$A$10000,$A313,Observed!$C$2:$C$10000,$C313),"")</f>
        <v/>
      </c>
      <c r="U313" s="23" t="str">
        <f>IF(ISNUMBER(AVERAGEIFS(Observed!U$2:U$10000,Observed!$A$2:$A$10000,$A313,Observed!$C$2:$C$10000,$C313)),AVERAGEIFS(Observed!U$2:U$10000,Observed!$A$2:$A$10000,$A313,Observed!$C$2:$C$10000,$C313),"")</f>
        <v/>
      </c>
      <c r="V313" s="23" t="str">
        <f>IF(ISNUMBER(AVERAGEIFS(Observed!V$2:V$10000,Observed!$A$2:$A$10000,$A313,Observed!$C$2:$C$10000,$C313)),AVERAGEIFS(Observed!V$2:V$10000,Observed!$A$2:$A$10000,$A313,Observed!$C$2:$C$10000,$C313),"")</f>
        <v/>
      </c>
      <c r="W313" s="23" t="str">
        <f>IF(ISNUMBER(AVERAGEIFS(Observed!W$2:W$10000,Observed!$A$2:$A$10000,$A313,Observed!$C$2:$C$10000,$C313)),AVERAGEIFS(Observed!W$2:W$10000,Observed!$A$2:$A$10000,$A313,Observed!$C$2:$C$10000,$C313),"")</f>
        <v/>
      </c>
      <c r="X313" s="23" t="str">
        <f>IF(ISNUMBER(AVERAGEIFS(Observed!X$2:X$10000,Observed!$A$2:$A$10000,$A313,Observed!$C$2:$C$10000,$C313)),AVERAGEIFS(Observed!X$2:X$10000,Observed!$A$2:$A$10000,$A313,Observed!$C$2:$C$10000,$C313),"")</f>
        <v/>
      </c>
      <c r="Y313" s="23" t="str">
        <f>IF(ISNUMBER(AVERAGEIFS(Observed!Y$2:Y$10000,Observed!$A$2:$A$10000,$A313,Observed!$C$2:$C$10000,$C313)),AVERAGEIFS(Observed!Y$2:Y$10000,Observed!$A$2:$A$10000,$A313,Observed!$C$2:$C$10000,$C313),"")</f>
        <v/>
      </c>
      <c r="Z313" s="23" t="str">
        <f>IF(ISNUMBER(AVERAGEIFS(Observed!Z$2:Z$10000,Observed!$A$2:$A$10000,$A313,Observed!$C$2:$C$10000,$C313)),AVERAGEIFS(Observed!Z$2:Z$10000,Observed!$A$2:$A$10000,$A313,Observed!$C$2:$C$10000,$C313),"")</f>
        <v/>
      </c>
      <c r="AA313" s="23" t="str">
        <f>IF(ISNUMBER(AVERAGEIFS(Observed!AA$2:AA$10000,Observed!$A$2:$A$10000,$A313,Observed!$C$2:$C$10000,$C313)),AVERAGEIFS(Observed!AA$2:AA$10000,Observed!$A$2:$A$10000,$A313,Observed!$C$2:$C$10000,$C313),"")</f>
        <v/>
      </c>
      <c r="AB313" s="23" t="str">
        <f>IF(ISNUMBER(AVERAGEIFS(Observed!AB$2:AB$10000,Observed!$A$2:$A$10000,$A313,Observed!$C$2:$C$10000,$C313)),AVERAGEIFS(Observed!AB$2:AB$10000,Observed!$A$2:$A$10000,$A313,Observed!$C$2:$C$10000,$C313),"")</f>
        <v/>
      </c>
      <c r="AC313" s="23" t="str">
        <f>IF(ISNUMBER(AVERAGEIFS(Observed!AC$2:AC$10000,Observed!$A$2:$A$10000,$A313,Observed!$C$2:$C$10000,$C313)),AVERAGEIFS(Observed!AC$2:AC$10000,Observed!$A$2:$A$10000,$A313,Observed!$C$2:$C$10000,$C313),"")</f>
        <v/>
      </c>
      <c r="AD313" s="23" t="str">
        <f>IF(ISNUMBER(AVERAGEIFS(Observed!AD$2:AD$10000,Observed!$A$2:$A$10000,$A313,Observed!$C$2:$C$10000,$C313)),AVERAGEIFS(Observed!AD$2:AD$10000,Observed!$A$2:$A$10000,$A313,Observed!$C$2:$C$10000,$C313),"")</f>
        <v/>
      </c>
      <c r="AE313" s="24" t="str">
        <f>IF(ISNUMBER(AVERAGEIFS(Observed!AE$2:AE$10000,Observed!$A$2:$A$10000,$A313,Observed!$C$2:$C$10000,$C313)),AVERAGEIFS(Observed!AE$2:AE$10000,Observed!$A$2:$A$10000,$A313,Observed!$C$2:$C$10000,$C313),"")</f>
        <v/>
      </c>
      <c r="AF313" s="24" t="str">
        <f>IF(ISNUMBER(AVERAGEIFS(Observed!AF$2:AF$10000,Observed!$A$2:$A$10000,$A313,Observed!$C$2:$C$10000,$C313)),AVERAGEIFS(Observed!AF$2:AF$10000,Observed!$A$2:$A$10000,$A313,Observed!$C$2:$C$10000,$C313),"")</f>
        <v/>
      </c>
      <c r="AG313" s="23" t="str">
        <f>IF(ISNUMBER(AVERAGEIFS(Observed!AG$2:AG$10000,Observed!$A$2:$A$10000,$A313,Observed!$C$2:$C$10000,$C313)),AVERAGEIFS(Observed!AG$2:AG$10000,Observed!$A$2:$A$10000,$A313,Observed!$C$2:$C$10000,$C313),"")</f>
        <v/>
      </c>
      <c r="AH313" s="23" t="str">
        <f>IF(ISNUMBER(AVERAGEIFS(Observed!AH$2:AH$10000,Observed!$A$2:$A$10000,$A313,Observed!$C$2:$C$10000,$C313)),AVERAGEIFS(Observed!AH$2:AH$10000,Observed!$A$2:$A$10000,$A313,Observed!$C$2:$C$10000,$C313),"")</f>
        <v/>
      </c>
      <c r="AI313" s="22" t="str">
        <f>IF(ISNUMBER(AVERAGEIFS(Observed!AI$2:AI$10000,Observed!$A$2:$A$10000,$A313,Observed!$C$2:$C$10000,$C313)),AVERAGEIFS(Observed!AI$2:AI$10000,Observed!$A$2:$A$10000,$A313,Observed!$C$2:$C$10000,$C313),"")</f>
        <v/>
      </c>
      <c r="AJ313" s="23" t="str">
        <f>IF(ISNUMBER(AVERAGEIFS(Observed!AJ$2:AJ$10000,Observed!$A$2:$A$10000,$A313,Observed!$C$2:$C$10000,$C313)),AVERAGEIFS(Observed!AJ$2:AJ$10000,Observed!$A$2:$A$10000,$A313,Observed!$C$2:$C$10000,$C313),"")</f>
        <v/>
      </c>
      <c r="AK313" s="23" t="str">
        <f>IF(ISNUMBER(AVERAGEIFS(Observed!AK$2:AK$10000,Observed!$A$2:$A$10000,$A313,Observed!$C$2:$C$10000,$C313)),AVERAGEIFS(Observed!AK$2:AK$10000,Observed!$A$2:$A$10000,$A313,Observed!$C$2:$C$10000,$C313),"")</f>
        <v/>
      </c>
      <c r="AL313" s="23" t="str">
        <f>IF(ISNUMBER(AVERAGEIFS(Observed!AL$2:AL$10000,Observed!$A$2:$A$10000,$A313,Observed!$C$2:$C$10000,$C313)),AVERAGEIFS(Observed!AL$2:AL$10000,Observed!$A$2:$A$10000,$A313,Observed!$C$2:$C$10000,$C313),"")</f>
        <v/>
      </c>
      <c r="AM313" s="23" t="str">
        <f>IF(ISNUMBER(AVERAGEIFS(Observed!AM$2:AM$10000,Observed!$A$2:$A$10000,$A313,Observed!$C$2:$C$10000,$C313)),AVERAGEIFS(Observed!AM$2:AM$10000,Observed!$A$2:$A$10000,$A313,Observed!$C$2:$C$10000,$C313),"")</f>
        <v/>
      </c>
      <c r="AN313" s="23" t="str">
        <f>IF(ISNUMBER(AVERAGEIFS(Observed!AN$2:AN$10000,Observed!$A$2:$A$10000,$A313,Observed!$C$2:$C$10000,$C313)),AVERAGEIFS(Observed!AN$2:AN$10000,Observed!$A$2:$A$10000,$A313,Observed!$C$2:$C$10000,$C313),"")</f>
        <v/>
      </c>
      <c r="AO313" s="2">
        <f>COUNTIFS(Observed!$A$2:$A$10000,$A313,Observed!$C$2:$C$10000,$C313)</f>
        <v>3</v>
      </c>
      <c r="AP313" s="2">
        <f t="shared" si="5"/>
        <v>1</v>
      </c>
    </row>
    <row r="314" spans="1:42" x14ac:dyDescent="0.25">
      <c r="A314" t="s">
        <v>34</v>
      </c>
      <c r="B314" t="s">
        <v>30</v>
      </c>
      <c r="C314" s="20">
        <v>42300</v>
      </c>
      <c r="D314">
        <v>1</v>
      </c>
      <c r="E314" t="s">
        <v>56</v>
      </c>
      <c r="G314" s="25" t="s">
        <v>75</v>
      </c>
      <c r="H314" t="s">
        <v>41</v>
      </c>
      <c r="I314">
        <v>7</v>
      </c>
      <c r="J314" s="2" t="s">
        <v>37</v>
      </c>
      <c r="K314" s="22">
        <f>IF(ISNUMBER(AVERAGEIFS(Observed!K$2:K$10000,Observed!$A$2:$A$10000,$A314,Observed!$C$2:$C$10000,$C314)),AVERAGEIFS(Observed!K$2:K$10000,Observed!$A$2:$A$10000,$A314,Observed!$C$2:$C$10000,$C314),"")</f>
        <v>2497.9333333333338</v>
      </c>
      <c r="L314" s="23">
        <f>IF(ISNUMBER(AVERAGEIFS(Observed!L$2:L$10000,Observed!$A$2:$A$10000,$A314,Observed!$C$2:$C$10000,$C314)),AVERAGEIFS(Observed!L$2:L$10000,Observed!$A$2:$A$10000,$A314,Observed!$C$2:$C$10000,$C314),"")</f>
        <v>249.79333333333332</v>
      </c>
      <c r="M314" s="23" t="str">
        <f>IF(ISNUMBER(AVERAGEIFS(Observed!M$2:M$10000,Observed!$A$2:$A$10000,$A314,Observed!$C$2:$C$10000,$C314)),AVERAGEIFS(Observed!M$2:M$10000,Observed!$A$2:$A$10000,$A314,Observed!$C$2:$C$10000,$C314),"")</f>
        <v/>
      </c>
      <c r="N314" s="23" t="str">
        <f>IF(ISNUMBER(AVERAGEIFS(Observed!N$2:N$10000,Observed!$A$2:$A$10000,$A314,Observed!$C$2:$C$10000,$C314)),AVERAGEIFS(Observed!N$2:N$10000,Observed!$A$2:$A$10000,$A314,Observed!$C$2:$C$10000,$C314),"")</f>
        <v/>
      </c>
      <c r="O314" s="23" t="str">
        <f>IF(ISNUMBER(AVERAGEIFS(Observed!O$2:O$10000,Observed!$A$2:$A$10000,$A314,Observed!$C$2:$C$10000,$C314)),AVERAGEIFS(Observed!O$2:O$10000,Observed!$A$2:$A$10000,$A314,Observed!$C$2:$C$10000,$C314),"")</f>
        <v/>
      </c>
      <c r="P314" s="24" t="str">
        <f>IF(ISNUMBER(AVERAGEIFS(Observed!P$2:P$10000,Observed!$A$2:$A$10000,$A314,Observed!$C$2:$C$10000,$C314)),AVERAGEIFS(Observed!P$2:P$10000,Observed!$A$2:$A$10000,$A314,Observed!$C$2:$C$10000,$C314),"")</f>
        <v/>
      </c>
      <c r="Q314" s="24" t="str">
        <f>IF(ISNUMBER(AVERAGEIFS(Observed!Q$2:Q$10000,Observed!$A$2:$A$10000,$A314,Observed!$C$2:$C$10000,$C314)),AVERAGEIFS(Observed!Q$2:Q$10000,Observed!$A$2:$A$10000,$A314,Observed!$C$2:$C$10000,$C314),"")</f>
        <v/>
      </c>
      <c r="R314" s="24" t="str">
        <f>IF(ISNUMBER(AVERAGEIFS(Observed!R$2:R$10000,Observed!$A$2:$A$10000,$A314,Observed!$C$2:$C$10000,$C314)),AVERAGEIFS(Observed!R$2:R$10000,Observed!$A$2:$A$10000,$A314,Observed!$C$2:$C$10000,$C314),"")</f>
        <v/>
      </c>
      <c r="S314" s="22" t="str">
        <f>IF(ISNUMBER(AVERAGEIFS(Observed!S$2:S$10000,Observed!$A$2:$A$10000,$A314,Observed!$C$2:$C$10000,$C314)),AVERAGEIFS(Observed!S$2:S$10000,Observed!$A$2:$A$10000,$A314,Observed!$C$2:$C$10000,$C314),"")</f>
        <v/>
      </c>
      <c r="T314" s="23" t="str">
        <f>IF(ISNUMBER(AVERAGEIFS(Observed!T$2:T$10000,Observed!$A$2:$A$10000,$A314,Observed!$C$2:$C$10000,$C314)),AVERAGEIFS(Observed!T$2:T$10000,Observed!$A$2:$A$10000,$A314,Observed!$C$2:$C$10000,$C314),"")</f>
        <v/>
      </c>
      <c r="U314" s="23" t="str">
        <f>IF(ISNUMBER(AVERAGEIFS(Observed!U$2:U$10000,Observed!$A$2:$A$10000,$A314,Observed!$C$2:$C$10000,$C314)),AVERAGEIFS(Observed!U$2:U$10000,Observed!$A$2:$A$10000,$A314,Observed!$C$2:$C$10000,$C314),"")</f>
        <v/>
      </c>
      <c r="V314" s="23" t="str">
        <f>IF(ISNUMBER(AVERAGEIFS(Observed!V$2:V$10000,Observed!$A$2:$A$10000,$A314,Observed!$C$2:$C$10000,$C314)),AVERAGEIFS(Observed!V$2:V$10000,Observed!$A$2:$A$10000,$A314,Observed!$C$2:$C$10000,$C314),"")</f>
        <v/>
      </c>
      <c r="W314" s="23" t="str">
        <f>IF(ISNUMBER(AVERAGEIFS(Observed!W$2:W$10000,Observed!$A$2:$A$10000,$A314,Observed!$C$2:$C$10000,$C314)),AVERAGEIFS(Observed!W$2:W$10000,Observed!$A$2:$A$10000,$A314,Observed!$C$2:$C$10000,$C314),"")</f>
        <v/>
      </c>
      <c r="X314" s="23" t="str">
        <f>IF(ISNUMBER(AVERAGEIFS(Observed!X$2:X$10000,Observed!$A$2:$A$10000,$A314,Observed!$C$2:$C$10000,$C314)),AVERAGEIFS(Observed!X$2:X$10000,Observed!$A$2:$A$10000,$A314,Observed!$C$2:$C$10000,$C314),"")</f>
        <v/>
      </c>
      <c r="Y314" s="23" t="str">
        <f>IF(ISNUMBER(AVERAGEIFS(Observed!Y$2:Y$10000,Observed!$A$2:$A$10000,$A314,Observed!$C$2:$C$10000,$C314)),AVERAGEIFS(Observed!Y$2:Y$10000,Observed!$A$2:$A$10000,$A314,Observed!$C$2:$C$10000,$C314),"")</f>
        <v/>
      </c>
      <c r="Z314" s="23" t="str">
        <f>IF(ISNUMBER(AVERAGEIFS(Observed!Z$2:Z$10000,Observed!$A$2:$A$10000,$A314,Observed!$C$2:$C$10000,$C314)),AVERAGEIFS(Observed!Z$2:Z$10000,Observed!$A$2:$A$10000,$A314,Observed!$C$2:$C$10000,$C314),"")</f>
        <v/>
      </c>
      <c r="AA314" s="23" t="str">
        <f>IF(ISNUMBER(AVERAGEIFS(Observed!AA$2:AA$10000,Observed!$A$2:$A$10000,$A314,Observed!$C$2:$C$10000,$C314)),AVERAGEIFS(Observed!AA$2:AA$10000,Observed!$A$2:$A$10000,$A314,Observed!$C$2:$C$10000,$C314),"")</f>
        <v/>
      </c>
      <c r="AB314" s="23" t="str">
        <f>IF(ISNUMBER(AVERAGEIFS(Observed!AB$2:AB$10000,Observed!$A$2:$A$10000,$A314,Observed!$C$2:$C$10000,$C314)),AVERAGEIFS(Observed!AB$2:AB$10000,Observed!$A$2:$A$10000,$A314,Observed!$C$2:$C$10000,$C314),"")</f>
        <v/>
      </c>
      <c r="AC314" s="23" t="str">
        <f>IF(ISNUMBER(AVERAGEIFS(Observed!AC$2:AC$10000,Observed!$A$2:$A$10000,$A314,Observed!$C$2:$C$10000,$C314)),AVERAGEIFS(Observed!AC$2:AC$10000,Observed!$A$2:$A$10000,$A314,Observed!$C$2:$C$10000,$C314),"")</f>
        <v/>
      </c>
      <c r="AD314" s="23" t="str">
        <f>IF(ISNUMBER(AVERAGEIFS(Observed!AD$2:AD$10000,Observed!$A$2:$A$10000,$A314,Observed!$C$2:$C$10000,$C314)),AVERAGEIFS(Observed!AD$2:AD$10000,Observed!$A$2:$A$10000,$A314,Observed!$C$2:$C$10000,$C314),"")</f>
        <v/>
      </c>
      <c r="AE314" s="24" t="str">
        <f>IF(ISNUMBER(AVERAGEIFS(Observed!AE$2:AE$10000,Observed!$A$2:$A$10000,$A314,Observed!$C$2:$C$10000,$C314)),AVERAGEIFS(Observed!AE$2:AE$10000,Observed!$A$2:$A$10000,$A314,Observed!$C$2:$C$10000,$C314),"")</f>
        <v/>
      </c>
      <c r="AF314" s="24" t="str">
        <f>IF(ISNUMBER(AVERAGEIFS(Observed!AF$2:AF$10000,Observed!$A$2:$A$10000,$A314,Observed!$C$2:$C$10000,$C314)),AVERAGEIFS(Observed!AF$2:AF$10000,Observed!$A$2:$A$10000,$A314,Observed!$C$2:$C$10000,$C314),"")</f>
        <v/>
      </c>
      <c r="AG314" s="23" t="str">
        <f>IF(ISNUMBER(AVERAGEIFS(Observed!AG$2:AG$10000,Observed!$A$2:$A$10000,$A314,Observed!$C$2:$C$10000,$C314)),AVERAGEIFS(Observed!AG$2:AG$10000,Observed!$A$2:$A$10000,$A314,Observed!$C$2:$C$10000,$C314),"")</f>
        <v/>
      </c>
      <c r="AH314" s="23" t="str">
        <f>IF(ISNUMBER(AVERAGEIFS(Observed!AH$2:AH$10000,Observed!$A$2:$A$10000,$A314,Observed!$C$2:$C$10000,$C314)),AVERAGEIFS(Observed!AH$2:AH$10000,Observed!$A$2:$A$10000,$A314,Observed!$C$2:$C$10000,$C314),"")</f>
        <v/>
      </c>
      <c r="AI314" s="22" t="str">
        <f>IF(ISNUMBER(AVERAGEIFS(Observed!AI$2:AI$10000,Observed!$A$2:$A$10000,$A314,Observed!$C$2:$C$10000,$C314)),AVERAGEIFS(Observed!AI$2:AI$10000,Observed!$A$2:$A$10000,$A314,Observed!$C$2:$C$10000,$C314),"")</f>
        <v/>
      </c>
      <c r="AJ314" s="23" t="str">
        <f>IF(ISNUMBER(AVERAGEIFS(Observed!AJ$2:AJ$10000,Observed!$A$2:$A$10000,$A314,Observed!$C$2:$C$10000,$C314)),AVERAGEIFS(Observed!AJ$2:AJ$10000,Observed!$A$2:$A$10000,$A314,Observed!$C$2:$C$10000,$C314),"")</f>
        <v/>
      </c>
      <c r="AK314" s="23" t="str">
        <f>IF(ISNUMBER(AVERAGEIFS(Observed!AK$2:AK$10000,Observed!$A$2:$A$10000,$A314,Observed!$C$2:$C$10000,$C314)),AVERAGEIFS(Observed!AK$2:AK$10000,Observed!$A$2:$A$10000,$A314,Observed!$C$2:$C$10000,$C314),"")</f>
        <v/>
      </c>
      <c r="AL314" s="23" t="str">
        <f>IF(ISNUMBER(AVERAGEIFS(Observed!AL$2:AL$10000,Observed!$A$2:$A$10000,$A314,Observed!$C$2:$C$10000,$C314)),AVERAGEIFS(Observed!AL$2:AL$10000,Observed!$A$2:$A$10000,$A314,Observed!$C$2:$C$10000,$C314),"")</f>
        <v/>
      </c>
      <c r="AM314" s="23" t="str">
        <f>IF(ISNUMBER(AVERAGEIFS(Observed!AM$2:AM$10000,Observed!$A$2:$A$10000,$A314,Observed!$C$2:$C$10000,$C314)),AVERAGEIFS(Observed!AM$2:AM$10000,Observed!$A$2:$A$10000,$A314,Observed!$C$2:$C$10000,$C314),"")</f>
        <v/>
      </c>
      <c r="AN314" s="23" t="str">
        <f>IF(ISNUMBER(AVERAGEIFS(Observed!AN$2:AN$10000,Observed!$A$2:$A$10000,$A314,Observed!$C$2:$C$10000,$C314)),AVERAGEIFS(Observed!AN$2:AN$10000,Observed!$A$2:$A$10000,$A314,Observed!$C$2:$C$10000,$C314),"")</f>
        <v/>
      </c>
      <c r="AO314" s="2">
        <f>COUNTIFS(Observed!$A$2:$A$10000,$A314,Observed!$C$2:$C$10000,$C314)</f>
        <v>3</v>
      </c>
      <c r="AP314" s="2">
        <f t="shared" si="5"/>
        <v>1</v>
      </c>
    </row>
    <row r="315" spans="1:42" x14ac:dyDescent="0.25">
      <c r="A315" t="s">
        <v>33</v>
      </c>
      <c r="B315" t="s">
        <v>30</v>
      </c>
      <c r="C315" s="20">
        <v>42300</v>
      </c>
      <c r="D315">
        <v>1</v>
      </c>
      <c r="E315" t="s">
        <v>58</v>
      </c>
      <c r="G315" s="25" t="s">
        <v>75</v>
      </c>
      <c r="H315" t="s">
        <v>41</v>
      </c>
      <c r="I315">
        <v>7</v>
      </c>
      <c r="J315" s="2" t="s">
        <v>37</v>
      </c>
      <c r="K315" s="22">
        <f>IF(ISNUMBER(AVERAGEIFS(Observed!K$2:K$10000,Observed!$A$2:$A$10000,$A315,Observed!$C$2:$C$10000,$C315)),AVERAGEIFS(Observed!K$2:K$10000,Observed!$A$2:$A$10000,$A315,Observed!$C$2:$C$10000,$C315),"")</f>
        <v>1294.7333333333333</v>
      </c>
      <c r="L315" s="23">
        <f>IF(ISNUMBER(AVERAGEIFS(Observed!L$2:L$10000,Observed!$A$2:$A$10000,$A315,Observed!$C$2:$C$10000,$C315)),AVERAGEIFS(Observed!L$2:L$10000,Observed!$A$2:$A$10000,$A315,Observed!$C$2:$C$10000,$C315),"")</f>
        <v>129.47333333333333</v>
      </c>
      <c r="M315" s="23" t="str">
        <f>IF(ISNUMBER(AVERAGEIFS(Observed!M$2:M$10000,Observed!$A$2:$A$10000,$A315,Observed!$C$2:$C$10000,$C315)),AVERAGEIFS(Observed!M$2:M$10000,Observed!$A$2:$A$10000,$A315,Observed!$C$2:$C$10000,$C315),"")</f>
        <v/>
      </c>
      <c r="N315" s="23" t="str">
        <f>IF(ISNUMBER(AVERAGEIFS(Observed!N$2:N$10000,Observed!$A$2:$A$10000,$A315,Observed!$C$2:$C$10000,$C315)),AVERAGEIFS(Observed!N$2:N$10000,Observed!$A$2:$A$10000,$A315,Observed!$C$2:$C$10000,$C315),"")</f>
        <v/>
      </c>
      <c r="O315" s="23" t="str">
        <f>IF(ISNUMBER(AVERAGEIFS(Observed!O$2:O$10000,Observed!$A$2:$A$10000,$A315,Observed!$C$2:$C$10000,$C315)),AVERAGEIFS(Observed!O$2:O$10000,Observed!$A$2:$A$10000,$A315,Observed!$C$2:$C$10000,$C315),"")</f>
        <v/>
      </c>
      <c r="P315" s="24" t="str">
        <f>IF(ISNUMBER(AVERAGEIFS(Observed!P$2:P$10000,Observed!$A$2:$A$10000,$A315,Observed!$C$2:$C$10000,$C315)),AVERAGEIFS(Observed!P$2:P$10000,Observed!$A$2:$A$10000,$A315,Observed!$C$2:$C$10000,$C315),"")</f>
        <v/>
      </c>
      <c r="Q315" s="24" t="str">
        <f>IF(ISNUMBER(AVERAGEIFS(Observed!Q$2:Q$10000,Observed!$A$2:$A$10000,$A315,Observed!$C$2:$C$10000,$C315)),AVERAGEIFS(Observed!Q$2:Q$10000,Observed!$A$2:$A$10000,$A315,Observed!$C$2:$C$10000,$C315),"")</f>
        <v/>
      </c>
      <c r="R315" s="24" t="str">
        <f>IF(ISNUMBER(AVERAGEIFS(Observed!R$2:R$10000,Observed!$A$2:$A$10000,$A315,Observed!$C$2:$C$10000,$C315)),AVERAGEIFS(Observed!R$2:R$10000,Observed!$A$2:$A$10000,$A315,Observed!$C$2:$C$10000,$C315),"")</f>
        <v/>
      </c>
      <c r="S315" s="22" t="str">
        <f>IF(ISNUMBER(AVERAGEIFS(Observed!S$2:S$10000,Observed!$A$2:$A$10000,$A315,Observed!$C$2:$C$10000,$C315)),AVERAGEIFS(Observed!S$2:S$10000,Observed!$A$2:$A$10000,$A315,Observed!$C$2:$C$10000,$C315),"")</f>
        <v/>
      </c>
      <c r="T315" s="23" t="str">
        <f>IF(ISNUMBER(AVERAGEIFS(Observed!T$2:T$10000,Observed!$A$2:$A$10000,$A315,Observed!$C$2:$C$10000,$C315)),AVERAGEIFS(Observed!T$2:T$10000,Observed!$A$2:$A$10000,$A315,Observed!$C$2:$C$10000,$C315),"")</f>
        <v/>
      </c>
      <c r="U315" s="23" t="str">
        <f>IF(ISNUMBER(AVERAGEIFS(Observed!U$2:U$10000,Observed!$A$2:$A$10000,$A315,Observed!$C$2:$C$10000,$C315)),AVERAGEIFS(Observed!U$2:U$10000,Observed!$A$2:$A$10000,$A315,Observed!$C$2:$C$10000,$C315),"")</f>
        <v/>
      </c>
      <c r="V315" s="23" t="str">
        <f>IF(ISNUMBER(AVERAGEIFS(Observed!V$2:V$10000,Observed!$A$2:$A$10000,$A315,Observed!$C$2:$C$10000,$C315)),AVERAGEIFS(Observed!V$2:V$10000,Observed!$A$2:$A$10000,$A315,Observed!$C$2:$C$10000,$C315),"")</f>
        <v/>
      </c>
      <c r="W315" s="23" t="str">
        <f>IF(ISNUMBER(AVERAGEIFS(Observed!W$2:W$10000,Observed!$A$2:$A$10000,$A315,Observed!$C$2:$C$10000,$C315)),AVERAGEIFS(Observed!W$2:W$10000,Observed!$A$2:$A$10000,$A315,Observed!$C$2:$C$10000,$C315),"")</f>
        <v/>
      </c>
      <c r="X315" s="23" t="str">
        <f>IF(ISNUMBER(AVERAGEIFS(Observed!X$2:X$10000,Observed!$A$2:$A$10000,$A315,Observed!$C$2:$C$10000,$C315)),AVERAGEIFS(Observed!X$2:X$10000,Observed!$A$2:$A$10000,$A315,Observed!$C$2:$C$10000,$C315),"")</f>
        <v/>
      </c>
      <c r="Y315" s="23" t="str">
        <f>IF(ISNUMBER(AVERAGEIFS(Observed!Y$2:Y$10000,Observed!$A$2:$A$10000,$A315,Observed!$C$2:$C$10000,$C315)),AVERAGEIFS(Observed!Y$2:Y$10000,Observed!$A$2:$A$10000,$A315,Observed!$C$2:$C$10000,$C315),"")</f>
        <v/>
      </c>
      <c r="Z315" s="23" t="str">
        <f>IF(ISNUMBER(AVERAGEIFS(Observed!Z$2:Z$10000,Observed!$A$2:$A$10000,$A315,Observed!$C$2:$C$10000,$C315)),AVERAGEIFS(Observed!Z$2:Z$10000,Observed!$A$2:$A$10000,$A315,Observed!$C$2:$C$10000,$C315),"")</f>
        <v/>
      </c>
      <c r="AA315" s="23" t="str">
        <f>IF(ISNUMBER(AVERAGEIFS(Observed!AA$2:AA$10000,Observed!$A$2:$A$10000,$A315,Observed!$C$2:$C$10000,$C315)),AVERAGEIFS(Observed!AA$2:AA$10000,Observed!$A$2:$A$10000,$A315,Observed!$C$2:$C$10000,$C315),"")</f>
        <v/>
      </c>
      <c r="AB315" s="23" t="str">
        <f>IF(ISNUMBER(AVERAGEIFS(Observed!AB$2:AB$10000,Observed!$A$2:$A$10000,$A315,Observed!$C$2:$C$10000,$C315)),AVERAGEIFS(Observed!AB$2:AB$10000,Observed!$A$2:$A$10000,$A315,Observed!$C$2:$C$10000,$C315),"")</f>
        <v/>
      </c>
      <c r="AC315" s="23" t="str">
        <f>IF(ISNUMBER(AVERAGEIFS(Observed!AC$2:AC$10000,Observed!$A$2:$A$10000,$A315,Observed!$C$2:$C$10000,$C315)),AVERAGEIFS(Observed!AC$2:AC$10000,Observed!$A$2:$A$10000,$A315,Observed!$C$2:$C$10000,$C315),"")</f>
        <v/>
      </c>
      <c r="AD315" s="23" t="str">
        <f>IF(ISNUMBER(AVERAGEIFS(Observed!AD$2:AD$10000,Observed!$A$2:$A$10000,$A315,Observed!$C$2:$C$10000,$C315)),AVERAGEIFS(Observed!AD$2:AD$10000,Observed!$A$2:$A$10000,$A315,Observed!$C$2:$C$10000,$C315),"")</f>
        <v/>
      </c>
      <c r="AE315" s="24" t="str">
        <f>IF(ISNUMBER(AVERAGEIFS(Observed!AE$2:AE$10000,Observed!$A$2:$A$10000,$A315,Observed!$C$2:$C$10000,$C315)),AVERAGEIFS(Observed!AE$2:AE$10000,Observed!$A$2:$A$10000,$A315,Observed!$C$2:$C$10000,$C315),"")</f>
        <v/>
      </c>
      <c r="AF315" s="24" t="str">
        <f>IF(ISNUMBER(AVERAGEIFS(Observed!AF$2:AF$10000,Observed!$A$2:$A$10000,$A315,Observed!$C$2:$C$10000,$C315)),AVERAGEIFS(Observed!AF$2:AF$10000,Observed!$A$2:$A$10000,$A315,Observed!$C$2:$C$10000,$C315),"")</f>
        <v/>
      </c>
      <c r="AG315" s="23" t="str">
        <f>IF(ISNUMBER(AVERAGEIFS(Observed!AG$2:AG$10000,Observed!$A$2:$A$10000,$A315,Observed!$C$2:$C$10000,$C315)),AVERAGEIFS(Observed!AG$2:AG$10000,Observed!$A$2:$A$10000,$A315,Observed!$C$2:$C$10000,$C315),"")</f>
        <v/>
      </c>
      <c r="AH315" s="23" t="str">
        <f>IF(ISNUMBER(AVERAGEIFS(Observed!AH$2:AH$10000,Observed!$A$2:$A$10000,$A315,Observed!$C$2:$C$10000,$C315)),AVERAGEIFS(Observed!AH$2:AH$10000,Observed!$A$2:$A$10000,$A315,Observed!$C$2:$C$10000,$C315),"")</f>
        <v/>
      </c>
      <c r="AI315" s="22" t="str">
        <f>IF(ISNUMBER(AVERAGEIFS(Observed!AI$2:AI$10000,Observed!$A$2:$A$10000,$A315,Observed!$C$2:$C$10000,$C315)),AVERAGEIFS(Observed!AI$2:AI$10000,Observed!$A$2:$A$10000,$A315,Observed!$C$2:$C$10000,$C315),"")</f>
        <v/>
      </c>
      <c r="AJ315" s="23" t="str">
        <f>IF(ISNUMBER(AVERAGEIFS(Observed!AJ$2:AJ$10000,Observed!$A$2:$A$10000,$A315,Observed!$C$2:$C$10000,$C315)),AVERAGEIFS(Observed!AJ$2:AJ$10000,Observed!$A$2:$A$10000,$A315,Observed!$C$2:$C$10000,$C315),"")</f>
        <v/>
      </c>
      <c r="AK315" s="23" t="str">
        <f>IF(ISNUMBER(AVERAGEIFS(Observed!AK$2:AK$10000,Observed!$A$2:$A$10000,$A315,Observed!$C$2:$C$10000,$C315)),AVERAGEIFS(Observed!AK$2:AK$10000,Observed!$A$2:$A$10000,$A315,Observed!$C$2:$C$10000,$C315),"")</f>
        <v/>
      </c>
      <c r="AL315" s="23" t="str">
        <f>IF(ISNUMBER(AVERAGEIFS(Observed!AL$2:AL$10000,Observed!$A$2:$A$10000,$A315,Observed!$C$2:$C$10000,$C315)),AVERAGEIFS(Observed!AL$2:AL$10000,Observed!$A$2:$A$10000,$A315,Observed!$C$2:$C$10000,$C315),"")</f>
        <v/>
      </c>
      <c r="AM315" s="23" t="str">
        <f>IF(ISNUMBER(AVERAGEIFS(Observed!AM$2:AM$10000,Observed!$A$2:$A$10000,$A315,Observed!$C$2:$C$10000,$C315)),AVERAGEIFS(Observed!AM$2:AM$10000,Observed!$A$2:$A$10000,$A315,Observed!$C$2:$C$10000,$C315),"")</f>
        <v/>
      </c>
      <c r="AN315" s="23" t="str">
        <f>IF(ISNUMBER(AVERAGEIFS(Observed!AN$2:AN$10000,Observed!$A$2:$A$10000,$A315,Observed!$C$2:$C$10000,$C315)),AVERAGEIFS(Observed!AN$2:AN$10000,Observed!$A$2:$A$10000,$A315,Observed!$C$2:$C$10000,$C315),"")</f>
        <v/>
      </c>
      <c r="AO315" s="2">
        <f>COUNTIFS(Observed!$A$2:$A$10000,$A315,Observed!$C$2:$C$10000,$C315)</f>
        <v>3</v>
      </c>
      <c r="AP315" s="2">
        <f t="shared" si="5"/>
        <v>1</v>
      </c>
    </row>
    <row r="316" spans="1:42" x14ac:dyDescent="0.25">
      <c r="A316" t="s">
        <v>29</v>
      </c>
      <c r="B316" t="s">
        <v>30</v>
      </c>
      <c r="C316" s="20">
        <v>42300</v>
      </c>
      <c r="D316">
        <v>1</v>
      </c>
      <c r="E316" t="s">
        <v>55</v>
      </c>
      <c r="G316" s="25" t="s">
        <v>75</v>
      </c>
      <c r="H316" t="s">
        <v>41</v>
      </c>
      <c r="I316">
        <v>7</v>
      </c>
      <c r="J316" s="2" t="s">
        <v>37</v>
      </c>
      <c r="K316" s="22">
        <f>IF(ISNUMBER(AVERAGEIFS(Observed!K$2:K$10000,Observed!$A$2:$A$10000,$A316,Observed!$C$2:$C$10000,$C316)),AVERAGEIFS(Observed!K$2:K$10000,Observed!$A$2:$A$10000,$A316,Observed!$C$2:$C$10000,$C316),"")</f>
        <v>2109.4</v>
      </c>
      <c r="L316" s="23">
        <f>IF(ISNUMBER(AVERAGEIFS(Observed!L$2:L$10000,Observed!$A$2:$A$10000,$A316,Observed!$C$2:$C$10000,$C316)),AVERAGEIFS(Observed!L$2:L$10000,Observed!$A$2:$A$10000,$A316,Observed!$C$2:$C$10000,$C316),"")</f>
        <v>210.93999999999997</v>
      </c>
      <c r="M316" s="23" t="str">
        <f>IF(ISNUMBER(AVERAGEIFS(Observed!M$2:M$10000,Observed!$A$2:$A$10000,$A316,Observed!$C$2:$C$10000,$C316)),AVERAGEIFS(Observed!M$2:M$10000,Observed!$A$2:$A$10000,$A316,Observed!$C$2:$C$10000,$C316),"")</f>
        <v/>
      </c>
      <c r="N316" s="23" t="str">
        <f>IF(ISNUMBER(AVERAGEIFS(Observed!N$2:N$10000,Observed!$A$2:$A$10000,$A316,Observed!$C$2:$C$10000,$C316)),AVERAGEIFS(Observed!N$2:N$10000,Observed!$A$2:$A$10000,$A316,Observed!$C$2:$C$10000,$C316),"")</f>
        <v/>
      </c>
      <c r="O316" s="23" t="str">
        <f>IF(ISNUMBER(AVERAGEIFS(Observed!O$2:O$10000,Observed!$A$2:$A$10000,$A316,Observed!$C$2:$C$10000,$C316)),AVERAGEIFS(Observed!O$2:O$10000,Observed!$A$2:$A$10000,$A316,Observed!$C$2:$C$10000,$C316),"")</f>
        <v/>
      </c>
      <c r="P316" s="24" t="str">
        <f>IF(ISNUMBER(AVERAGEIFS(Observed!P$2:P$10000,Observed!$A$2:$A$10000,$A316,Observed!$C$2:$C$10000,$C316)),AVERAGEIFS(Observed!P$2:P$10000,Observed!$A$2:$A$10000,$A316,Observed!$C$2:$C$10000,$C316),"")</f>
        <v/>
      </c>
      <c r="Q316" s="24" t="str">
        <f>IF(ISNUMBER(AVERAGEIFS(Observed!Q$2:Q$10000,Observed!$A$2:$A$10000,$A316,Observed!$C$2:$C$10000,$C316)),AVERAGEIFS(Observed!Q$2:Q$10000,Observed!$A$2:$A$10000,$A316,Observed!$C$2:$C$10000,$C316),"")</f>
        <v/>
      </c>
      <c r="R316" s="24" t="str">
        <f>IF(ISNUMBER(AVERAGEIFS(Observed!R$2:R$10000,Observed!$A$2:$A$10000,$A316,Observed!$C$2:$C$10000,$C316)),AVERAGEIFS(Observed!R$2:R$10000,Observed!$A$2:$A$10000,$A316,Observed!$C$2:$C$10000,$C316),"")</f>
        <v/>
      </c>
      <c r="S316" s="22" t="str">
        <f>IF(ISNUMBER(AVERAGEIFS(Observed!S$2:S$10000,Observed!$A$2:$A$10000,$A316,Observed!$C$2:$C$10000,$C316)),AVERAGEIFS(Observed!S$2:S$10000,Observed!$A$2:$A$10000,$A316,Observed!$C$2:$C$10000,$C316),"")</f>
        <v/>
      </c>
      <c r="T316" s="23" t="str">
        <f>IF(ISNUMBER(AVERAGEIFS(Observed!T$2:T$10000,Observed!$A$2:$A$10000,$A316,Observed!$C$2:$C$10000,$C316)),AVERAGEIFS(Observed!T$2:T$10000,Observed!$A$2:$A$10000,$A316,Observed!$C$2:$C$10000,$C316),"")</f>
        <v/>
      </c>
      <c r="U316" s="23" t="str">
        <f>IF(ISNUMBER(AVERAGEIFS(Observed!U$2:U$10000,Observed!$A$2:$A$10000,$A316,Observed!$C$2:$C$10000,$C316)),AVERAGEIFS(Observed!U$2:U$10000,Observed!$A$2:$A$10000,$A316,Observed!$C$2:$C$10000,$C316),"")</f>
        <v/>
      </c>
      <c r="V316" s="23" t="str">
        <f>IF(ISNUMBER(AVERAGEIFS(Observed!V$2:V$10000,Observed!$A$2:$A$10000,$A316,Observed!$C$2:$C$10000,$C316)),AVERAGEIFS(Observed!V$2:V$10000,Observed!$A$2:$A$10000,$A316,Observed!$C$2:$C$10000,$C316),"")</f>
        <v/>
      </c>
      <c r="W316" s="23" t="str">
        <f>IF(ISNUMBER(AVERAGEIFS(Observed!W$2:W$10000,Observed!$A$2:$A$10000,$A316,Observed!$C$2:$C$10000,$C316)),AVERAGEIFS(Observed!W$2:W$10000,Observed!$A$2:$A$10000,$A316,Observed!$C$2:$C$10000,$C316),"")</f>
        <v/>
      </c>
      <c r="X316" s="23" t="str">
        <f>IF(ISNUMBER(AVERAGEIFS(Observed!X$2:X$10000,Observed!$A$2:$A$10000,$A316,Observed!$C$2:$C$10000,$C316)),AVERAGEIFS(Observed!X$2:X$10000,Observed!$A$2:$A$10000,$A316,Observed!$C$2:$C$10000,$C316),"")</f>
        <v/>
      </c>
      <c r="Y316" s="23" t="str">
        <f>IF(ISNUMBER(AVERAGEIFS(Observed!Y$2:Y$10000,Observed!$A$2:$A$10000,$A316,Observed!$C$2:$C$10000,$C316)),AVERAGEIFS(Observed!Y$2:Y$10000,Observed!$A$2:$A$10000,$A316,Observed!$C$2:$C$10000,$C316),"")</f>
        <v/>
      </c>
      <c r="Z316" s="23" t="str">
        <f>IF(ISNUMBER(AVERAGEIFS(Observed!Z$2:Z$10000,Observed!$A$2:$A$10000,$A316,Observed!$C$2:$C$10000,$C316)),AVERAGEIFS(Observed!Z$2:Z$10000,Observed!$A$2:$A$10000,$A316,Observed!$C$2:$C$10000,$C316),"")</f>
        <v/>
      </c>
      <c r="AA316" s="23" t="str">
        <f>IF(ISNUMBER(AVERAGEIFS(Observed!AA$2:AA$10000,Observed!$A$2:$A$10000,$A316,Observed!$C$2:$C$10000,$C316)),AVERAGEIFS(Observed!AA$2:AA$10000,Observed!$A$2:$A$10000,$A316,Observed!$C$2:$C$10000,$C316),"")</f>
        <v/>
      </c>
      <c r="AB316" s="23" t="str">
        <f>IF(ISNUMBER(AVERAGEIFS(Observed!AB$2:AB$10000,Observed!$A$2:$A$10000,$A316,Observed!$C$2:$C$10000,$C316)),AVERAGEIFS(Observed!AB$2:AB$10000,Observed!$A$2:$A$10000,$A316,Observed!$C$2:$C$10000,$C316),"")</f>
        <v/>
      </c>
      <c r="AC316" s="23" t="str">
        <f>IF(ISNUMBER(AVERAGEIFS(Observed!AC$2:AC$10000,Observed!$A$2:$A$10000,$A316,Observed!$C$2:$C$10000,$C316)),AVERAGEIFS(Observed!AC$2:AC$10000,Observed!$A$2:$A$10000,$A316,Observed!$C$2:$C$10000,$C316),"")</f>
        <v/>
      </c>
      <c r="AD316" s="23" t="str">
        <f>IF(ISNUMBER(AVERAGEIFS(Observed!AD$2:AD$10000,Observed!$A$2:$A$10000,$A316,Observed!$C$2:$C$10000,$C316)),AVERAGEIFS(Observed!AD$2:AD$10000,Observed!$A$2:$A$10000,$A316,Observed!$C$2:$C$10000,$C316),"")</f>
        <v/>
      </c>
      <c r="AE316" s="24" t="str">
        <f>IF(ISNUMBER(AVERAGEIFS(Observed!AE$2:AE$10000,Observed!$A$2:$A$10000,$A316,Observed!$C$2:$C$10000,$C316)),AVERAGEIFS(Observed!AE$2:AE$10000,Observed!$A$2:$A$10000,$A316,Observed!$C$2:$C$10000,$C316),"")</f>
        <v/>
      </c>
      <c r="AF316" s="24" t="str">
        <f>IF(ISNUMBER(AVERAGEIFS(Observed!AF$2:AF$10000,Observed!$A$2:$A$10000,$A316,Observed!$C$2:$C$10000,$C316)),AVERAGEIFS(Observed!AF$2:AF$10000,Observed!$A$2:$A$10000,$A316,Observed!$C$2:$C$10000,$C316),"")</f>
        <v/>
      </c>
      <c r="AG316" s="23" t="str">
        <f>IF(ISNUMBER(AVERAGEIFS(Observed!AG$2:AG$10000,Observed!$A$2:$A$10000,$A316,Observed!$C$2:$C$10000,$C316)),AVERAGEIFS(Observed!AG$2:AG$10000,Observed!$A$2:$A$10000,$A316,Observed!$C$2:$C$10000,$C316),"")</f>
        <v/>
      </c>
      <c r="AH316" s="23" t="str">
        <f>IF(ISNUMBER(AVERAGEIFS(Observed!AH$2:AH$10000,Observed!$A$2:$A$10000,$A316,Observed!$C$2:$C$10000,$C316)),AVERAGEIFS(Observed!AH$2:AH$10000,Observed!$A$2:$A$10000,$A316,Observed!$C$2:$C$10000,$C316),"")</f>
        <v/>
      </c>
      <c r="AI316" s="22" t="str">
        <f>IF(ISNUMBER(AVERAGEIFS(Observed!AI$2:AI$10000,Observed!$A$2:$A$10000,$A316,Observed!$C$2:$C$10000,$C316)),AVERAGEIFS(Observed!AI$2:AI$10000,Observed!$A$2:$A$10000,$A316,Observed!$C$2:$C$10000,$C316),"")</f>
        <v/>
      </c>
      <c r="AJ316" s="23" t="str">
        <f>IF(ISNUMBER(AVERAGEIFS(Observed!AJ$2:AJ$10000,Observed!$A$2:$A$10000,$A316,Observed!$C$2:$C$10000,$C316)),AVERAGEIFS(Observed!AJ$2:AJ$10000,Observed!$A$2:$A$10000,$A316,Observed!$C$2:$C$10000,$C316),"")</f>
        <v/>
      </c>
      <c r="AK316" s="23" t="str">
        <f>IF(ISNUMBER(AVERAGEIFS(Observed!AK$2:AK$10000,Observed!$A$2:$A$10000,$A316,Observed!$C$2:$C$10000,$C316)),AVERAGEIFS(Observed!AK$2:AK$10000,Observed!$A$2:$A$10000,$A316,Observed!$C$2:$C$10000,$C316),"")</f>
        <v/>
      </c>
      <c r="AL316" s="23" t="str">
        <f>IF(ISNUMBER(AVERAGEIFS(Observed!AL$2:AL$10000,Observed!$A$2:$A$10000,$A316,Observed!$C$2:$C$10000,$C316)),AVERAGEIFS(Observed!AL$2:AL$10000,Observed!$A$2:$A$10000,$A316,Observed!$C$2:$C$10000,$C316),"")</f>
        <v/>
      </c>
      <c r="AM316" s="23" t="str">
        <f>IF(ISNUMBER(AVERAGEIFS(Observed!AM$2:AM$10000,Observed!$A$2:$A$10000,$A316,Observed!$C$2:$C$10000,$C316)),AVERAGEIFS(Observed!AM$2:AM$10000,Observed!$A$2:$A$10000,$A316,Observed!$C$2:$C$10000,$C316),"")</f>
        <v/>
      </c>
      <c r="AN316" s="23" t="str">
        <f>IF(ISNUMBER(AVERAGEIFS(Observed!AN$2:AN$10000,Observed!$A$2:$A$10000,$A316,Observed!$C$2:$C$10000,$C316)),AVERAGEIFS(Observed!AN$2:AN$10000,Observed!$A$2:$A$10000,$A316,Observed!$C$2:$C$10000,$C316),"")</f>
        <v/>
      </c>
      <c r="AO316" s="2">
        <f>COUNTIFS(Observed!$A$2:$A$10000,$A316,Observed!$C$2:$C$10000,$C316)</f>
        <v>3</v>
      </c>
      <c r="AP316" s="2">
        <f t="shared" si="5"/>
        <v>1</v>
      </c>
    </row>
    <row r="317" spans="1:42" x14ac:dyDescent="0.25">
      <c r="A317" t="s">
        <v>35</v>
      </c>
      <c r="B317" t="s">
        <v>30</v>
      </c>
      <c r="C317" s="20">
        <v>42300</v>
      </c>
      <c r="D317">
        <v>1</v>
      </c>
      <c r="E317" t="s">
        <v>57</v>
      </c>
      <c r="G317" s="25" t="s">
        <v>75</v>
      </c>
      <c r="H317" t="s">
        <v>41</v>
      </c>
      <c r="I317">
        <v>7</v>
      </c>
      <c r="J317" s="2" t="s">
        <v>37</v>
      </c>
      <c r="K317" s="22">
        <f>IF(ISNUMBER(AVERAGEIFS(Observed!K$2:K$10000,Observed!$A$2:$A$10000,$A317,Observed!$C$2:$C$10000,$C317)),AVERAGEIFS(Observed!K$2:K$10000,Observed!$A$2:$A$10000,$A317,Observed!$C$2:$C$10000,$C317),"")</f>
        <v>2372.6</v>
      </c>
      <c r="L317" s="23">
        <f>IF(ISNUMBER(AVERAGEIFS(Observed!L$2:L$10000,Observed!$A$2:$A$10000,$A317,Observed!$C$2:$C$10000,$C317)),AVERAGEIFS(Observed!L$2:L$10000,Observed!$A$2:$A$10000,$A317,Observed!$C$2:$C$10000,$C317),"")</f>
        <v>237.26</v>
      </c>
      <c r="M317" s="23" t="str">
        <f>IF(ISNUMBER(AVERAGEIFS(Observed!M$2:M$10000,Observed!$A$2:$A$10000,$A317,Observed!$C$2:$C$10000,$C317)),AVERAGEIFS(Observed!M$2:M$10000,Observed!$A$2:$A$10000,$A317,Observed!$C$2:$C$10000,$C317),"")</f>
        <v/>
      </c>
      <c r="N317" s="23" t="str">
        <f>IF(ISNUMBER(AVERAGEIFS(Observed!N$2:N$10000,Observed!$A$2:$A$10000,$A317,Observed!$C$2:$C$10000,$C317)),AVERAGEIFS(Observed!N$2:N$10000,Observed!$A$2:$A$10000,$A317,Observed!$C$2:$C$10000,$C317),"")</f>
        <v/>
      </c>
      <c r="O317" s="23" t="str">
        <f>IF(ISNUMBER(AVERAGEIFS(Observed!O$2:O$10000,Observed!$A$2:$A$10000,$A317,Observed!$C$2:$C$10000,$C317)),AVERAGEIFS(Observed!O$2:O$10000,Observed!$A$2:$A$10000,$A317,Observed!$C$2:$C$10000,$C317),"")</f>
        <v/>
      </c>
      <c r="P317" s="24" t="str">
        <f>IF(ISNUMBER(AVERAGEIFS(Observed!P$2:P$10000,Observed!$A$2:$A$10000,$A317,Observed!$C$2:$C$10000,$C317)),AVERAGEIFS(Observed!P$2:P$10000,Observed!$A$2:$A$10000,$A317,Observed!$C$2:$C$10000,$C317),"")</f>
        <v/>
      </c>
      <c r="Q317" s="24" t="str">
        <f>IF(ISNUMBER(AVERAGEIFS(Observed!Q$2:Q$10000,Observed!$A$2:$A$10000,$A317,Observed!$C$2:$C$10000,$C317)),AVERAGEIFS(Observed!Q$2:Q$10000,Observed!$A$2:$A$10000,$A317,Observed!$C$2:$C$10000,$C317),"")</f>
        <v/>
      </c>
      <c r="R317" s="24" t="str">
        <f>IF(ISNUMBER(AVERAGEIFS(Observed!R$2:R$10000,Observed!$A$2:$A$10000,$A317,Observed!$C$2:$C$10000,$C317)),AVERAGEIFS(Observed!R$2:R$10000,Observed!$A$2:$A$10000,$A317,Observed!$C$2:$C$10000,$C317),"")</f>
        <v/>
      </c>
      <c r="S317" s="22" t="str">
        <f>IF(ISNUMBER(AVERAGEIFS(Observed!S$2:S$10000,Observed!$A$2:$A$10000,$A317,Observed!$C$2:$C$10000,$C317)),AVERAGEIFS(Observed!S$2:S$10000,Observed!$A$2:$A$10000,$A317,Observed!$C$2:$C$10000,$C317),"")</f>
        <v/>
      </c>
      <c r="T317" s="23" t="str">
        <f>IF(ISNUMBER(AVERAGEIFS(Observed!T$2:T$10000,Observed!$A$2:$A$10000,$A317,Observed!$C$2:$C$10000,$C317)),AVERAGEIFS(Observed!T$2:T$10000,Observed!$A$2:$A$10000,$A317,Observed!$C$2:$C$10000,$C317),"")</f>
        <v/>
      </c>
      <c r="U317" s="23" t="str">
        <f>IF(ISNUMBER(AVERAGEIFS(Observed!U$2:U$10000,Observed!$A$2:$A$10000,$A317,Observed!$C$2:$C$10000,$C317)),AVERAGEIFS(Observed!U$2:U$10000,Observed!$A$2:$A$10000,$A317,Observed!$C$2:$C$10000,$C317),"")</f>
        <v/>
      </c>
      <c r="V317" s="23" t="str">
        <f>IF(ISNUMBER(AVERAGEIFS(Observed!V$2:V$10000,Observed!$A$2:$A$10000,$A317,Observed!$C$2:$C$10000,$C317)),AVERAGEIFS(Observed!V$2:V$10000,Observed!$A$2:$A$10000,$A317,Observed!$C$2:$C$10000,$C317),"")</f>
        <v/>
      </c>
      <c r="W317" s="23" t="str">
        <f>IF(ISNUMBER(AVERAGEIFS(Observed!W$2:W$10000,Observed!$A$2:$A$10000,$A317,Observed!$C$2:$C$10000,$C317)),AVERAGEIFS(Observed!W$2:W$10000,Observed!$A$2:$A$10000,$A317,Observed!$C$2:$C$10000,$C317),"")</f>
        <v/>
      </c>
      <c r="X317" s="23" t="str">
        <f>IF(ISNUMBER(AVERAGEIFS(Observed!X$2:X$10000,Observed!$A$2:$A$10000,$A317,Observed!$C$2:$C$10000,$C317)),AVERAGEIFS(Observed!X$2:X$10000,Observed!$A$2:$A$10000,$A317,Observed!$C$2:$C$10000,$C317),"")</f>
        <v/>
      </c>
      <c r="Y317" s="23" t="str">
        <f>IF(ISNUMBER(AVERAGEIFS(Observed!Y$2:Y$10000,Observed!$A$2:$A$10000,$A317,Observed!$C$2:$C$10000,$C317)),AVERAGEIFS(Observed!Y$2:Y$10000,Observed!$A$2:$A$10000,$A317,Observed!$C$2:$C$10000,$C317),"")</f>
        <v/>
      </c>
      <c r="Z317" s="23" t="str">
        <f>IF(ISNUMBER(AVERAGEIFS(Observed!Z$2:Z$10000,Observed!$A$2:$A$10000,$A317,Observed!$C$2:$C$10000,$C317)),AVERAGEIFS(Observed!Z$2:Z$10000,Observed!$A$2:$A$10000,$A317,Observed!$C$2:$C$10000,$C317),"")</f>
        <v/>
      </c>
      <c r="AA317" s="23" t="str">
        <f>IF(ISNUMBER(AVERAGEIFS(Observed!AA$2:AA$10000,Observed!$A$2:$A$10000,$A317,Observed!$C$2:$C$10000,$C317)),AVERAGEIFS(Observed!AA$2:AA$10000,Observed!$A$2:$A$10000,$A317,Observed!$C$2:$C$10000,$C317),"")</f>
        <v/>
      </c>
      <c r="AB317" s="23" t="str">
        <f>IF(ISNUMBER(AVERAGEIFS(Observed!AB$2:AB$10000,Observed!$A$2:$A$10000,$A317,Observed!$C$2:$C$10000,$C317)),AVERAGEIFS(Observed!AB$2:AB$10000,Observed!$A$2:$A$10000,$A317,Observed!$C$2:$C$10000,$C317),"")</f>
        <v/>
      </c>
      <c r="AC317" s="23" t="str">
        <f>IF(ISNUMBER(AVERAGEIFS(Observed!AC$2:AC$10000,Observed!$A$2:$A$10000,$A317,Observed!$C$2:$C$10000,$C317)),AVERAGEIFS(Observed!AC$2:AC$10000,Observed!$A$2:$A$10000,$A317,Observed!$C$2:$C$10000,$C317),"")</f>
        <v/>
      </c>
      <c r="AD317" s="23" t="str">
        <f>IF(ISNUMBER(AVERAGEIFS(Observed!AD$2:AD$10000,Observed!$A$2:$A$10000,$A317,Observed!$C$2:$C$10000,$C317)),AVERAGEIFS(Observed!AD$2:AD$10000,Observed!$A$2:$A$10000,$A317,Observed!$C$2:$C$10000,$C317),"")</f>
        <v/>
      </c>
      <c r="AE317" s="24" t="str">
        <f>IF(ISNUMBER(AVERAGEIFS(Observed!AE$2:AE$10000,Observed!$A$2:$A$10000,$A317,Observed!$C$2:$C$10000,$C317)),AVERAGEIFS(Observed!AE$2:AE$10000,Observed!$A$2:$A$10000,$A317,Observed!$C$2:$C$10000,$C317),"")</f>
        <v/>
      </c>
      <c r="AF317" s="24" t="str">
        <f>IF(ISNUMBER(AVERAGEIFS(Observed!AF$2:AF$10000,Observed!$A$2:$A$10000,$A317,Observed!$C$2:$C$10000,$C317)),AVERAGEIFS(Observed!AF$2:AF$10000,Observed!$A$2:$A$10000,$A317,Observed!$C$2:$C$10000,$C317),"")</f>
        <v/>
      </c>
      <c r="AG317" s="23" t="str">
        <f>IF(ISNUMBER(AVERAGEIFS(Observed!AG$2:AG$10000,Observed!$A$2:$A$10000,$A317,Observed!$C$2:$C$10000,$C317)),AVERAGEIFS(Observed!AG$2:AG$10000,Observed!$A$2:$A$10000,$A317,Observed!$C$2:$C$10000,$C317),"")</f>
        <v/>
      </c>
      <c r="AH317" s="23" t="str">
        <f>IF(ISNUMBER(AVERAGEIFS(Observed!AH$2:AH$10000,Observed!$A$2:$A$10000,$A317,Observed!$C$2:$C$10000,$C317)),AVERAGEIFS(Observed!AH$2:AH$10000,Observed!$A$2:$A$10000,$A317,Observed!$C$2:$C$10000,$C317),"")</f>
        <v/>
      </c>
      <c r="AI317" s="22" t="str">
        <f>IF(ISNUMBER(AVERAGEIFS(Observed!AI$2:AI$10000,Observed!$A$2:$A$10000,$A317,Observed!$C$2:$C$10000,$C317)),AVERAGEIFS(Observed!AI$2:AI$10000,Observed!$A$2:$A$10000,$A317,Observed!$C$2:$C$10000,$C317),"")</f>
        <v/>
      </c>
      <c r="AJ317" s="23" t="str">
        <f>IF(ISNUMBER(AVERAGEIFS(Observed!AJ$2:AJ$10000,Observed!$A$2:$A$10000,$A317,Observed!$C$2:$C$10000,$C317)),AVERAGEIFS(Observed!AJ$2:AJ$10000,Observed!$A$2:$A$10000,$A317,Observed!$C$2:$C$10000,$C317),"")</f>
        <v/>
      </c>
      <c r="AK317" s="23" t="str">
        <f>IF(ISNUMBER(AVERAGEIFS(Observed!AK$2:AK$10000,Observed!$A$2:$A$10000,$A317,Observed!$C$2:$C$10000,$C317)),AVERAGEIFS(Observed!AK$2:AK$10000,Observed!$A$2:$A$10000,$A317,Observed!$C$2:$C$10000,$C317),"")</f>
        <v/>
      </c>
      <c r="AL317" s="23" t="str">
        <f>IF(ISNUMBER(AVERAGEIFS(Observed!AL$2:AL$10000,Observed!$A$2:$A$10000,$A317,Observed!$C$2:$C$10000,$C317)),AVERAGEIFS(Observed!AL$2:AL$10000,Observed!$A$2:$A$10000,$A317,Observed!$C$2:$C$10000,$C317),"")</f>
        <v/>
      </c>
      <c r="AM317" s="23" t="str">
        <f>IF(ISNUMBER(AVERAGEIFS(Observed!AM$2:AM$10000,Observed!$A$2:$A$10000,$A317,Observed!$C$2:$C$10000,$C317)),AVERAGEIFS(Observed!AM$2:AM$10000,Observed!$A$2:$A$10000,$A317,Observed!$C$2:$C$10000,$C317),"")</f>
        <v/>
      </c>
      <c r="AN317" s="23" t="str">
        <f>IF(ISNUMBER(AVERAGEIFS(Observed!AN$2:AN$10000,Observed!$A$2:$A$10000,$A317,Observed!$C$2:$C$10000,$C317)),AVERAGEIFS(Observed!AN$2:AN$10000,Observed!$A$2:$A$10000,$A317,Observed!$C$2:$C$10000,$C317),"")</f>
        <v/>
      </c>
      <c r="AO317" s="2">
        <f>COUNTIFS(Observed!$A$2:$A$10000,$A317,Observed!$C$2:$C$10000,$C317)</f>
        <v>3</v>
      </c>
      <c r="AP317" s="2">
        <f t="shared" si="5"/>
        <v>1</v>
      </c>
    </row>
    <row r="318" spans="1:42" x14ac:dyDescent="0.25">
      <c r="A318" t="s">
        <v>32</v>
      </c>
      <c r="B318" t="s">
        <v>30</v>
      </c>
      <c r="C318" s="20">
        <v>42300</v>
      </c>
      <c r="D318">
        <v>1</v>
      </c>
      <c r="E318" t="s">
        <v>59</v>
      </c>
      <c r="G318" s="25" t="s">
        <v>75</v>
      </c>
      <c r="H318" t="s">
        <v>41</v>
      </c>
      <c r="I318">
        <v>7</v>
      </c>
      <c r="J318" s="2" t="s">
        <v>37</v>
      </c>
      <c r="K318" s="22">
        <f>IF(ISNUMBER(AVERAGEIFS(Observed!K$2:K$10000,Observed!$A$2:$A$10000,$A318,Observed!$C$2:$C$10000,$C318)),AVERAGEIFS(Observed!K$2:K$10000,Observed!$A$2:$A$10000,$A318,Observed!$C$2:$C$10000,$C318),"")</f>
        <v>1645.6666666666667</v>
      </c>
      <c r="L318" s="23">
        <f>IF(ISNUMBER(AVERAGEIFS(Observed!L$2:L$10000,Observed!$A$2:$A$10000,$A318,Observed!$C$2:$C$10000,$C318)),AVERAGEIFS(Observed!L$2:L$10000,Observed!$A$2:$A$10000,$A318,Observed!$C$2:$C$10000,$C318),"")</f>
        <v>164.56666666666666</v>
      </c>
      <c r="M318" s="23" t="str">
        <f>IF(ISNUMBER(AVERAGEIFS(Observed!M$2:M$10000,Observed!$A$2:$A$10000,$A318,Observed!$C$2:$C$10000,$C318)),AVERAGEIFS(Observed!M$2:M$10000,Observed!$A$2:$A$10000,$A318,Observed!$C$2:$C$10000,$C318),"")</f>
        <v/>
      </c>
      <c r="N318" s="23" t="str">
        <f>IF(ISNUMBER(AVERAGEIFS(Observed!N$2:N$10000,Observed!$A$2:$A$10000,$A318,Observed!$C$2:$C$10000,$C318)),AVERAGEIFS(Observed!N$2:N$10000,Observed!$A$2:$A$10000,$A318,Observed!$C$2:$C$10000,$C318),"")</f>
        <v/>
      </c>
      <c r="O318" s="23" t="str">
        <f>IF(ISNUMBER(AVERAGEIFS(Observed!O$2:O$10000,Observed!$A$2:$A$10000,$A318,Observed!$C$2:$C$10000,$C318)),AVERAGEIFS(Observed!O$2:O$10000,Observed!$A$2:$A$10000,$A318,Observed!$C$2:$C$10000,$C318),"")</f>
        <v/>
      </c>
      <c r="P318" s="24" t="str">
        <f>IF(ISNUMBER(AVERAGEIFS(Observed!P$2:P$10000,Observed!$A$2:$A$10000,$A318,Observed!$C$2:$C$10000,$C318)),AVERAGEIFS(Observed!P$2:P$10000,Observed!$A$2:$A$10000,$A318,Observed!$C$2:$C$10000,$C318),"")</f>
        <v/>
      </c>
      <c r="Q318" s="24" t="str">
        <f>IF(ISNUMBER(AVERAGEIFS(Observed!Q$2:Q$10000,Observed!$A$2:$A$10000,$A318,Observed!$C$2:$C$10000,$C318)),AVERAGEIFS(Observed!Q$2:Q$10000,Observed!$A$2:$A$10000,$A318,Observed!$C$2:$C$10000,$C318),"")</f>
        <v/>
      </c>
      <c r="R318" s="24" t="str">
        <f>IF(ISNUMBER(AVERAGEIFS(Observed!R$2:R$10000,Observed!$A$2:$A$10000,$A318,Observed!$C$2:$C$10000,$C318)),AVERAGEIFS(Observed!R$2:R$10000,Observed!$A$2:$A$10000,$A318,Observed!$C$2:$C$10000,$C318),"")</f>
        <v/>
      </c>
      <c r="S318" s="22" t="str">
        <f>IF(ISNUMBER(AVERAGEIFS(Observed!S$2:S$10000,Observed!$A$2:$A$10000,$A318,Observed!$C$2:$C$10000,$C318)),AVERAGEIFS(Observed!S$2:S$10000,Observed!$A$2:$A$10000,$A318,Observed!$C$2:$C$10000,$C318),"")</f>
        <v/>
      </c>
      <c r="T318" s="23" t="str">
        <f>IF(ISNUMBER(AVERAGEIFS(Observed!T$2:T$10000,Observed!$A$2:$A$10000,$A318,Observed!$C$2:$C$10000,$C318)),AVERAGEIFS(Observed!T$2:T$10000,Observed!$A$2:$A$10000,$A318,Observed!$C$2:$C$10000,$C318),"")</f>
        <v/>
      </c>
      <c r="U318" s="23" t="str">
        <f>IF(ISNUMBER(AVERAGEIFS(Observed!U$2:U$10000,Observed!$A$2:$A$10000,$A318,Observed!$C$2:$C$10000,$C318)),AVERAGEIFS(Observed!U$2:U$10000,Observed!$A$2:$A$10000,$A318,Observed!$C$2:$C$10000,$C318),"")</f>
        <v/>
      </c>
      <c r="V318" s="23" t="str">
        <f>IF(ISNUMBER(AVERAGEIFS(Observed!V$2:V$10000,Observed!$A$2:$A$10000,$A318,Observed!$C$2:$C$10000,$C318)),AVERAGEIFS(Observed!V$2:V$10000,Observed!$A$2:$A$10000,$A318,Observed!$C$2:$C$10000,$C318),"")</f>
        <v/>
      </c>
      <c r="W318" s="23" t="str">
        <f>IF(ISNUMBER(AVERAGEIFS(Observed!W$2:W$10000,Observed!$A$2:$A$10000,$A318,Observed!$C$2:$C$10000,$C318)),AVERAGEIFS(Observed!W$2:W$10000,Observed!$A$2:$A$10000,$A318,Observed!$C$2:$C$10000,$C318),"")</f>
        <v/>
      </c>
      <c r="X318" s="23" t="str">
        <f>IF(ISNUMBER(AVERAGEIFS(Observed!X$2:X$10000,Observed!$A$2:$A$10000,$A318,Observed!$C$2:$C$10000,$C318)),AVERAGEIFS(Observed!X$2:X$10000,Observed!$A$2:$A$10000,$A318,Observed!$C$2:$C$10000,$C318),"")</f>
        <v/>
      </c>
      <c r="Y318" s="23" t="str">
        <f>IF(ISNUMBER(AVERAGEIFS(Observed!Y$2:Y$10000,Observed!$A$2:$A$10000,$A318,Observed!$C$2:$C$10000,$C318)),AVERAGEIFS(Observed!Y$2:Y$10000,Observed!$A$2:$A$10000,$A318,Observed!$C$2:$C$10000,$C318),"")</f>
        <v/>
      </c>
      <c r="Z318" s="23" t="str">
        <f>IF(ISNUMBER(AVERAGEIFS(Observed!Z$2:Z$10000,Observed!$A$2:$A$10000,$A318,Observed!$C$2:$C$10000,$C318)),AVERAGEIFS(Observed!Z$2:Z$10000,Observed!$A$2:$A$10000,$A318,Observed!$C$2:$C$10000,$C318),"")</f>
        <v/>
      </c>
      <c r="AA318" s="23" t="str">
        <f>IF(ISNUMBER(AVERAGEIFS(Observed!AA$2:AA$10000,Observed!$A$2:$A$10000,$A318,Observed!$C$2:$C$10000,$C318)),AVERAGEIFS(Observed!AA$2:AA$10000,Observed!$A$2:$A$10000,$A318,Observed!$C$2:$C$10000,$C318),"")</f>
        <v/>
      </c>
      <c r="AB318" s="23" t="str">
        <f>IF(ISNUMBER(AVERAGEIFS(Observed!AB$2:AB$10000,Observed!$A$2:$A$10000,$A318,Observed!$C$2:$C$10000,$C318)),AVERAGEIFS(Observed!AB$2:AB$10000,Observed!$A$2:$A$10000,$A318,Observed!$C$2:$C$10000,$C318),"")</f>
        <v/>
      </c>
      <c r="AC318" s="23" t="str">
        <f>IF(ISNUMBER(AVERAGEIFS(Observed!AC$2:AC$10000,Observed!$A$2:$A$10000,$A318,Observed!$C$2:$C$10000,$C318)),AVERAGEIFS(Observed!AC$2:AC$10000,Observed!$A$2:$A$10000,$A318,Observed!$C$2:$C$10000,$C318),"")</f>
        <v/>
      </c>
      <c r="AD318" s="23" t="str">
        <f>IF(ISNUMBER(AVERAGEIFS(Observed!AD$2:AD$10000,Observed!$A$2:$A$10000,$A318,Observed!$C$2:$C$10000,$C318)),AVERAGEIFS(Observed!AD$2:AD$10000,Observed!$A$2:$A$10000,$A318,Observed!$C$2:$C$10000,$C318),"")</f>
        <v/>
      </c>
      <c r="AE318" s="24" t="str">
        <f>IF(ISNUMBER(AVERAGEIFS(Observed!AE$2:AE$10000,Observed!$A$2:$A$10000,$A318,Observed!$C$2:$C$10000,$C318)),AVERAGEIFS(Observed!AE$2:AE$10000,Observed!$A$2:$A$10000,$A318,Observed!$C$2:$C$10000,$C318),"")</f>
        <v/>
      </c>
      <c r="AF318" s="24" t="str">
        <f>IF(ISNUMBER(AVERAGEIFS(Observed!AF$2:AF$10000,Observed!$A$2:$A$10000,$A318,Observed!$C$2:$C$10000,$C318)),AVERAGEIFS(Observed!AF$2:AF$10000,Observed!$A$2:$A$10000,$A318,Observed!$C$2:$C$10000,$C318),"")</f>
        <v/>
      </c>
      <c r="AG318" s="23" t="str">
        <f>IF(ISNUMBER(AVERAGEIFS(Observed!AG$2:AG$10000,Observed!$A$2:$A$10000,$A318,Observed!$C$2:$C$10000,$C318)),AVERAGEIFS(Observed!AG$2:AG$10000,Observed!$A$2:$A$10000,$A318,Observed!$C$2:$C$10000,$C318),"")</f>
        <v/>
      </c>
      <c r="AH318" s="23" t="str">
        <f>IF(ISNUMBER(AVERAGEIFS(Observed!AH$2:AH$10000,Observed!$A$2:$A$10000,$A318,Observed!$C$2:$C$10000,$C318)),AVERAGEIFS(Observed!AH$2:AH$10000,Observed!$A$2:$A$10000,$A318,Observed!$C$2:$C$10000,$C318),"")</f>
        <v/>
      </c>
      <c r="AI318" s="22" t="str">
        <f>IF(ISNUMBER(AVERAGEIFS(Observed!AI$2:AI$10000,Observed!$A$2:$A$10000,$A318,Observed!$C$2:$C$10000,$C318)),AVERAGEIFS(Observed!AI$2:AI$10000,Observed!$A$2:$A$10000,$A318,Observed!$C$2:$C$10000,$C318),"")</f>
        <v/>
      </c>
      <c r="AJ318" s="23" t="str">
        <f>IF(ISNUMBER(AVERAGEIFS(Observed!AJ$2:AJ$10000,Observed!$A$2:$A$10000,$A318,Observed!$C$2:$C$10000,$C318)),AVERAGEIFS(Observed!AJ$2:AJ$10000,Observed!$A$2:$A$10000,$A318,Observed!$C$2:$C$10000,$C318),"")</f>
        <v/>
      </c>
      <c r="AK318" s="23" t="str">
        <f>IF(ISNUMBER(AVERAGEIFS(Observed!AK$2:AK$10000,Observed!$A$2:$A$10000,$A318,Observed!$C$2:$C$10000,$C318)),AVERAGEIFS(Observed!AK$2:AK$10000,Observed!$A$2:$A$10000,$A318,Observed!$C$2:$C$10000,$C318),"")</f>
        <v/>
      </c>
      <c r="AL318" s="23" t="str">
        <f>IF(ISNUMBER(AVERAGEIFS(Observed!AL$2:AL$10000,Observed!$A$2:$A$10000,$A318,Observed!$C$2:$C$10000,$C318)),AVERAGEIFS(Observed!AL$2:AL$10000,Observed!$A$2:$A$10000,$A318,Observed!$C$2:$C$10000,$C318),"")</f>
        <v/>
      </c>
      <c r="AM318" s="23" t="str">
        <f>IF(ISNUMBER(AVERAGEIFS(Observed!AM$2:AM$10000,Observed!$A$2:$A$10000,$A318,Observed!$C$2:$C$10000,$C318)),AVERAGEIFS(Observed!AM$2:AM$10000,Observed!$A$2:$A$10000,$A318,Observed!$C$2:$C$10000,$C318),"")</f>
        <v/>
      </c>
      <c r="AN318" s="23" t="str">
        <f>IF(ISNUMBER(AVERAGEIFS(Observed!AN$2:AN$10000,Observed!$A$2:$A$10000,$A318,Observed!$C$2:$C$10000,$C318)),AVERAGEIFS(Observed!AN$2:AN$10000,Observed!$A$2:$A$10000,$A318,Observed!$C$2:$C$10000,$C318),"")</f>
        <v/>
      </c>
      <c r="AO318" s="2">
        <f>COUNTIFS(Observed!$A$2:$A$10000,$A318,Observed!$C$2:$C$10000,$C318)</f>
        <v>3</v>
      </c>
      <c r="AP318" s="2">
        <f t="shared" si="5"/>
        <v>1</v>
      </c>
    </row>
    <row r="319" spans="1:42" x14ac:dyDescent="0.25">
      <c r="A319" t="s">
        <v>31</v>
      </c>
      <c r="B319" t="s">
        <v>30</v>
      </c>
      <c r="C319" s="20">
        <v>42300</v>
      </c>
      <c r="D319">
        <v>1</v>
      </c>
      <c r="E319" t="s">
        <v>54</v>
      </c>
      <c r="G319" s="25" t="s">
        <v>75</v>
      </c>
      <c r="H319" t="s">
        <v>41</v>
      </c>
      <c r="I319">
        <v>7</v>
      </c>
      <c r="J319" s="2" t="s">
        <v>37</v>
      </c>
      <c r="K319" s="22">
        <f>IF(ISNUMBER(AVERAGEIFS(Observed!K$2:K$10000,Observed!$A$2:$A$10000,$A319,Observed!$C$2:$C$10000,$C319)),AVERAGEIFS(Observed!K$2:K$10000,Observed!$A$2:$A$10000,$A319,Observed!$C$2:$C$10000,$C319),"")</f>
        <v>1338.6</v>
      </c>
      <c r="L319" s="23">
        <f>IF(ISNUMBER(AVERAGEIFS(Observed!L$2:L$10000,Observed!$A$2:$A$10000,$A319,Observed!$C$2:$C$10000,$C319)),AVERAGEIFS(Observed!L$2:L$10000,Observed!$A$2:$A$10000,$A319,Observed!$C$2:$C$10000,$C319),"")</f>
        <v>133.85999999999999</v>
      </c>
      <c r="M319" s="23" t="str">
        <f>IF(ISNUMBER(AVERAGEIFS(Observed!M$2:M$10000,Observed!$A$2:$A$10000,$A319,Observed!$C$2:$C$10000,$C319)),AVERAGEIFS(Observed!M$2:M$10000,Observed!$A$2:$A$10000,$A319,Observed!$C$2:$C$10000,$C319),"")</f>
        <v/>
      </c>
      <c r="N319" s="23" t="str">
        <f>IF(ISNUMBER(AVERAGEIFS(Observed!N$2:N$10000,Observed!$A$2:$A$10000,$A319,Observed!$C$2:$C$10000,$C319)),AVERAGEIFS(Observed!N$2:N$10000,Observed!$A$2:$A$10000,$A319,Observed!$C$2:$C$10000,$C319),"")</f>
        <v/>
      </c>
      <c r="O319" s="23" t="str">
        <f>IF(ISNUMBER(AVERAGEIFS(Observed!O$2:O$10000,Observed!$A$2:$A$10000,$A319,Observed!$C$2:$C$10000,$C319)),AVERAGEIFS(Observed!O$2:O$10000,Observed!$A$2:$A$10000,$A319,Observed!$C$2:$C$10000,$C319),"")</f>
        <v/>
      </c>
      <c r="P319" s="24" t="str">
        <f>IF(ISNUMBER(AVERAGEIFS(Observed!P$2:P$10000,Observed!$A$2:$A$10000,$A319,Observed!$C$2:$C$10000,$C319)),AVERAGEIFS(Observed!P$2:P$10000,Observed!$A$2:$A$10000,$A319,Observed!$C$2:$C$10000,$C319),"")</f>
        <v/>
      </c>
      <c r="Q319" s="24" t="str">
        <f>IF(ISNUMBER(AVERAGEIFS(Observed!Q$2:Q$10000,Observed!$A$2:$A$10000,$A319,Observed!$C$2:$C$10000,$C319)),AVERAGEIFS(Observed!Q$2:Q$10000,Observed!$A$2:$A$10000,$A319,Observed!$C$2:$C$10000,$C319),"")</f>
        <v/>
      </c>
      <c r="R319" s="24" t="str">
        <f>IF(ISNUMBER(AVERAGEIFS(Observed!R$2:R$10000,Observed!$A$2:$A$10000,$A319,Observed!$C$2:$C$10000,$C319)),AVERAGEIFS(Observed!R$2:R$10000,Observed!$A$2:$A$10000,$A319,Observed!$C$2:$C$10000,$C319),"")</f>
        <v/>
      </c>
      <c r="S319" s="22" t="str">
        <f>IF(ISNUMBER(AVERAGEIFS(Observed!S$2:S$10000,Observed!$A$2:$A$10000,$A319,Observed!$C$2:$C$10000,$C319)),AVERAGEIFS(Observed!S$2:S$10000,Observed!$A$2:$A$10000,$A319,Observed!$C$2:$C$10000,$C319),"")</f>
        <v/>
      </c>
      <c r="T319" s="23" t="str">
        <f>IF(ISNUMBER(AVERAGEIFS(Observed!T$2:T$10000,Observed!$A$2:$A$10000,$A319,Observed!$C$2:$C$10000,$C319)),AVERAGEIFS(Observed!T$2:T$10000,Observed!$A$2:$A$10000,$A319,Observed!$C$2:$C$10000,$C319),"")</f>
        <v/>
      </c>
      <c r="U319" s="23" t="str">
        <f>IF(ISNUMBER(AVERAGEIFS(Observed!U$2:U$10000,Observed!$A$2:$A$10000,$A319,Observed!$C$2:$C$10000,$C319)),AVERAGEIFS(Observed!U$2:U$10000,Observed!$A$2:$A$10000,$A319,Observed!$C$2:$C$10000,$C319),"")</f>
        <v/>
      </c>
      <c r="V319" s="23" t="str">
        <f>IF(ISNUMBER(AVERAGEIFS(Observed!V$2:V$10000,Observed!$A$2:$A$10000,$A319,Observed!$C$2:$C$10000,$C319)),AVERAGEIFS(Observed!V$2:V$10000,Observed!$A$2:$A$10000,$A319,Observed!$C$2:$C$10000,$C319),"")</f>
        <v/>
      </c>
      <c r="W319" s="23" t="str">
        <f>IF(ISNUMBER(AVERAGEIFS(Observed!W$2:W$10000,Observed!$A$2:$A$10000,$A319,Observed!$C$2:$C$10000,$C319)),AVERAGEIFS(Observed!W$2:W$10000,Observed!$A$2:$A$10000,$A319,Observed!$C$2:$C$10000,$C319),"")</f>
        <v/>
      </c>
      <c r="X319" s="23" t="str">
        <f>IF(ISNUMBER(AVERAGEIFS(Observed!X$2:X$10000,Observed!$A$2:$A$10000,$A319,Observed!$C$2:$C$10000,$C319)),AVERAGEIFS(Observed!X$2:X$10000,Observed!$A$2:$A$10000,$A319,Observed!$C$2:$C$10000,$C319),"")</f>
        <v/>
      </c>
      <c r="Y319" s="23" t="str">
        <f>IF(ISNUMBER(AVERAGEIFS(Observed!Y$2:Y$10000,Observed!$A$2:$A$10000,$A319,Observed!$C$2:$C$10000,$C319)),AVERAGEIFS(Observed!Y$2:Y$10000,Observed!$A$2:$A$10000,$A319,Observed!$C$2:$C$10000,$C319),"")</f>
        <v/>
      </c>
      <c r="Z319" s="23" t="str">
        <f>IF(ISNUMBER(AVERAGEIFS(Observed!Z$2:Z$10000,Observed!$A$2:$A$10000,$A319,Observed!$C$2:$C$10000,$C319)),AVERAGEIFS(Observed!Z$2:Z$10000,Observed!$A$2:$A$10000,$A319,Observed!$C$2:$C$10000,$C319),"")</f>
        <v/>
      </c>
      <c r="AA319" s="23" t="str">
        <f>IF(ISNUMBER(AVERAGEIFS(Observed!AA$2:AA$10000,Observed!$A$2:$A$10000,$A319,Observed!$C$2:$C$10000,$C319)),AVERAGEIFS(Observed!AA$2:AA$10000,Observed!$A$2:$A$10000,$A319,Observed!$C$2:$C$10000,$C319),"")</f>
        <v/>
      </c>
      <c r="AB319" s="23" t="str">
        <f>IF(ISNUMBER(AVERAGEIFS(Observed!AB$2:AB$10000,Observed!$A$2:$A$10000,$A319,Observed!$C$2:$C$10000,$C319)),AVERAGEIFS(Observed!AB$2:AB$10000,Observed!$A$2:$A$10000,$A319,Observed!$C$2:$C$10000,$C319),"")</f>
        <v/>
      </c>
      <c r="AC319" s="23" t="str">
        <f>IF(ISNUMBER(AVERAGEIFS(Observed!AC$2:AC$10000,Observed!$A$2:$A$10000,$A319,Observed!$C$2:$C$10000,$C319)),AVERAGEIFS(Observed!AC$2:AC$10000,Observed!$A$2:$A$10000,$A319,Observed!$C$2:$C$10000,$C319),"")</f>
        <v/>
      </c>
      <c r="AD319" s="23" t="str">
        <f>IF(ISNUMBER(AVERAGEIFS(Observed!AD$2:AD$10000,Observed!$A$2:$A$10000,$A319,Observed!$C$2:$C$10000,$C319)),AVERAGEIFS(Observed!AD$2:AD$10000,Observed!$A$2:$A$10000,$A319,Observed!$C$2:$C$10000,$C319),"")</f>
        <v/>
      </c>
      <c r="AE319" s="24" t="str">
        <f>IF(ISNUMBER(AVERAGEIFS(Observed!AE$2:AE$10000,Observed!$A$2:$A$10000,$A319,Observed!$C$2:$C$10000,$C319)),AVERAGEIFS(Observed!AE$2:AE$10000,Observed!$A$2:$A$10000,$A319,Observed!$C$2:$C$10000,$C319),"")</f>
        <v/>
      </c>
      <c r="AF319" s="24" t="str">
        <f>IF(ISNUMBER(AVERAGEIFS(Observed!AF$2:AF$10000,Observed!$A$2:$A$10000,$A319,Observed!$C$2:$C$10000,$C319)),AVERAGEIFS(Observed!AF$2:AF$10000,Observed!$A$2:$A$10000,$A319,Observed!$C$2:$C$10000,$C319),"")</f>
        <v/>
      </c>
      <c r="AG319" s="23" t="str">
        <f>IF(ISNUMBER(AVERAGEIFS(Observed!AG$2:AG$10000,Observed!$A$2:$A$10000,$A319,Observed!$C$2:$C$10000,$C319)),AVERAGEIFS(Observed!AG$2:AG$10000,Observed!$A$2:$A$10000,$A319,Observed!$C$2:$C$10000,$C319),"")</f>
        <v/>
      </c>
      <c r="AH319" s="23" t="str">
        <f>IF(ISNUMBER(AVERAGEIFS(Observed!AH$2:AH$10000,Observed!$A$2:$A$10000,$A319,Observed!$C$2:$C$10000,$C319)),AVERAGEIFS(Observed!AH$2:AH$10000,Observed!$A$2:$A$10000,$A319,Observed!$C$2:$C$10000,$C319),"")</f>
        <v/>
      </c>
      <c r="AI319" s="22" t="str">
        <f>IF(ISNUMBER(AVERAGEIFS(Observed!AI$2:AI$10000,Observed!$A$2:$A$10000,$A319,Observed!$C$2:$C$10000,$C319)),AVERAGEIFS(Observed!AI$2:AI$10000,Observed!$A$2:$A$10000,$A319,Observed!$C$2:$C$10000,$C319),"")</f>
        <v/>
      </c>
      <c r="AJ319" s="23" t="str">
        <f>IF(ISNUMBER(AVERAGEIFS(Observed!AJ$2:AJ$10000,Observed!$A$2:$A$10000,$A319,Observed!$C$2:$C$10000,$C319)),AVERAGEIFS(Observed!AJ$2:AJ$10000,Observed!$A$2:$A$10000,$A319,Observed!$C$2:$C$10000,$C319),"")</f>
        <v/>
      </c>
      <c r="AK319" s="23" t="str">
        <f>IF(ISNUMBER(AVERAGEIFS(Observed!AK$2:AK$10000,Observed!$A$2:$A$10000,$A319,Observed!$C$2:$C$10000,$C319)),AVERAGEIFS(Observed!AK$2:AK$10000,Observed!$A$2:$A$10000,$A319,Observed!$C$2:$C$10000,$C319),"")</f>
        <v/>
      </c>
      <c r="AL319" s="23" t="str">
        <f>IF(ISNUMBER(AVERAGEIFS(Observed!AL$2:AL$10000,Observed!$A$2:$A$10000,$A319,Observed!$C$2:$C$10000,$C319)),AVERAGEIFS(Observed!AL$2:AL$10000,Observed!$A$2:$A$10000,$A319,Observed!$C$2:$C$10000,$C319),"")</f>
        <v/>
      </c>
      <c r="AM319" s="23" t="str">
        <f>IF(ISNUMBER(AVERAGEIFS(Observed!AM$2:AM$10000,Observed!$A$2:$A$10000,$A319,Observed!$C$2:$C$10000,$C319)),AVERAGEIFS(Observed!AM$2:AM$10000,Observed!$A$2:$A$10000,$A319,Observed!$C$2:$C$10000,$C319),"")</f>
        <v/>
      </c>
      <c r="AN319" s="23" t="str">
        <f>IF(ISNUMBER(AVERAGEIFS(Observed!AN$2:AN$10000,Observed!$A$2:$A$10000,$A319,Observed!$C$2:$C$10000,$C319)),AVERAGEIFS(Observed!AN$2:AN$10000,Observed!$A$2:$A$10000,$A319,Observed!$C$2:$C$10000,$C319),"")</f>
        <v/>
      </c>
      <c r="AO319" s="2">
        <f>COUNTIFS(Observed!$A$2:$A$10000,$A319,Observed!$C$2:$C$10000,$C319)</f>
        <v>3</v>
      </c>
      <c r="AP319" s="2">
        <f t="shared" si="5"/>
        <v>1</v>
      </c>
    </row>
    <row r="320" spans="1:42" x14ac:dyDescent="0.25">
      <c r="A320" t="s">
        <v>34</v>
      </c>
      <c r="B320" t="s">
        <v>30</v>
      </c>
      <c r="C320" s="20">
        <v>42303</v>
      </c>
      <c r="D320">
        <v>1</v>
      </c>
      <c r="E320" t="s">
        <v>56</v>
      </c>
      <c r="G320" s="25" t="s">
        <v>75</v>
      </c>
      <c r="H320" t="s">
        <v>41</v>
      </c>
      <c r="I320">
        <v>7</v>
      </c>
      <c r="J320" s="2" t="s">
        <v>38</v>
      </c>
      <c r="K320" s="22">
        <f>IF(ISNUMBER(AVERAGEIFS(Observed!K$2:K$10000,Observed!$A$2:$A$10000,$A320,Observed!$C$2:$C$10000,$C320)),AVERAGEIFS(Observed!K$2:K$10000,Observed!$A$2:$A$10000,$A320,Observed!$C$2:$C$10000,$C320),"")</f>
        <v>2748.6</v>
      </c>
      <c r="L320" s="23">
        <f>IF(ISNUMBER(AVERAGEIFS(Observed!L$2:L$10000,Observed!$A$2:$A$10000,$A320,Observed!$C$2:$C$10000,$C320)),AVERAGEIFS(Observed!L$2:L$10000,Observed!$A$2:$A$10000,$A320,Observed!$C$2:$C$10000,$C320),"")</f>
        <v>274.86000000000007</v>
      </c>
      <c r="M320" s="23" t="str">
        <f>IF(ISNUMBER(AVERAGEIFS(Observed!M$2:M$10000,Observed!$A$2:$A$10000,$A320,Observed!$C$2:$C$10000,$C320)),AVERAGEIFS(Observed!M$2:M$10000,Observed!$A$2:$A$10000,$A320,Observed!$C$2:$C$10000,$C320),"")</f>
        <v/>
      </c>
      <c r="N320" s="23" t="str">
        <f>IF(ISNUMBER(AVERAGEIFS(Observed!N$2:N$10000,Observed!$A$2:$A$10000,$A320,Observed!$C$2:$C$10000,$C320)),AVERAGEIFS(Observed!N$2:N$10000,Observed!$A$2:$A$10000,$A320,Observed!$C$2:$C$10000,$C320),"")</f>
        <v/>
      </c>
      <c r="O320" s="23" t="str">
        <f>IF(ISNUMBER(AVERAGEIFS(Observed!O$2:O$10000,Observed!$A$2:$A$10000,$A320,Observed!$C$2:$C$10000,$C320)),AVERAGEIFS(Observed!O$2:O$10000,Observed!$A$2:$A$10000,$A320,Observed!$C$2:$C$10000,$C320),"")</f>
        <v/>
      </c>
      <c r="P320" s="24" t="str">
        <f>IF(ISNUMBER(AVERAGEIFS(Observed!P$2:P$10000,Observed!$A$2:$A$10000,$A320,Observed!$C$2:$C$10000,$C320)),AVERAGEIFS(Observed!P$2:P$10000,Observed!$A$2:$A$10000,$A320,Observed!$C$2:$C$10000,$C320),"")</f>
        <v/>
      </c>
      <c r="Q320" s="24" t="str">
        <f>IF(ISNUMBER(AVERAGEIFS(Observed!Q$2:Q$10000,Observed!$A$2:$A$10000,$A320,Observed!$C$2:$C$10000,$C320)),AVERAGEIFS(Observed!Q$2:Q$10000,Observed!$A$2:$A$10000,$A320,Observed!$C$2:$C$10000,$C320),"")</f>
        <v/>
      </c>
      <c r="R320" s="24" t="str">
        <f>IF(ISNUMBER(AVERAGEIFS(Observed!R$2:R$10000,Observed!$A$2:$A$10000,$A320,Observed!$C$2:$C$10000,$C320)),AVERAGEIFS(Observed!R$2:R$10000,Observed!$A$2:$A$10000,$A320,Observed!$C$2:$C$10000,$C320),"")</f>
        <v/>
      </c>
      <c r="S320" s="22" t="str">
        <f>IF(ISNUMBER(AVERAGEIFS(Observed!S$2:S$10000,Observed!$A$2:$A$10000,$A320,Observed!$C$2:$C$10000,$C320)),AVERAGEIFS(Observed!S$2:S$10000,Observed!$A$2:$A$10000,$A320,Observed!$C$2:$C$10000,$C320),"")</f>
        <v/>
      </c>
      <c r="T320" s="23" t="str">
        <f>IF(ISNUMBER(AVERAGEIFS(Observed!T$2:T$10000,Observed!$A$2:$A$10000,$A320,Observed!$C$2:$C$10000,$C320)),AVERAGEIFS(Observed!T$2:T$10000,Observed!$A$2:$A$10000,$A320,Observed!$C$2:$C$10000,$C320),"")</f>
        <v/>
      </c>
      <c r="U320" s="23" t="str">
        <f>IF(ISNUMBER(AVERAGEIFS(Observed!U$2:U$10000,Observed!$A$2:$A$10000,$A320,Observed!$C$2:$C$10000,$C320)),AVERAGEIFS(Observed!U$2:U$10000,Observed!$A$2:$A$10000,$A320,Observed!$C$2:$C$10000,$C320),"")</f>
        <v/>
      </c>
      <c r="V320" s="23" t="str">
        <f>IF(ISNUMBER(AVERAGEIFS(Observed!V$2:V$10000,Observed!$A$2:$A$10000,$A320,Observed!$C$2:$C$10000,$C320)),AVERAGEIFS(Observed!V$2:V$10000,Observed!$A$2:$A$10000,$A320,Observed!$C$2:$C$10000,$C320),"")</f>
        <v/>
      </c>
      <c r="W320" s="23" t="str">
        <f>IF(ISNUMBER(AVERAGEIFS(Observed!W$2:W$10000,Observed!$A$2:$A$10000,$A320,Observed!$C$2:$C$10000,$C320)),AVERAGEIFS(Observed!W$2:W$10000,Observed!$A$2:$A$10000,$A320,Observed!$C$2:$C$10000,$C320),"")</f>
        <v/>
      </c>
      <c r="X320" s="23" t="str">
        <f>IF(ISNUMBER(AVERAGEIFS(Observed!X$2:X$10000,Observed!$A$2:$A$10000,$A320,Observed!$C$2:$C$10000,$C320)),AVERAGEIFS(Observed!X$2:X$10000,Observed!$A$2:$A$10000,$A320,Observed!$C$2:$C$10000,$C320),"")</f>
        <v/>
      </c>
      <c r="Y320" s="23" t="str">
        <f>IF(ISNUMBER(AVERAGEIFS(Observed!Y$2:Y$10000,Observed!$A$2:$A$10000,$A320,Observed!$C$2:$C$10000,$C320)),AVERAGEIFS(Observed!Y$2:Y$10000,Observed!$A$2:$A$10000,$A320,Observed!$C$2:$C$10000,$C320),"")</f>
        <v/>
      </c>
      <c r="Z320" s="23" t="str">
        <f>IF(ISNUMBER(AVERAGEIFS(Observed!Z$2:Z$10000,Observed!$A$2:$A$10000,$A320,Observed!$C$2:$C$10000,$C320)),AVERAGEIFS(Observed!Z$2:Z$10000,Observed!$A$2:$A$10000,$A320,Observed!$C$2:$C$10000,$C320),"")</f>
        <v/>
      </c>
      <c r="AA320" s="23" t="str">
        <f>IF(ISNUMBER(AVERAGEIFS(Observed!AA$2:AA$10000,Observed!$A$2:$A$10000,$A320,Observed!$C$2:$C$10000,$C320)),AVERAGEIFS(Observed!AA$2:AA$10000,Observed!$A$2:$A$10000,$A320,Observed!$C$2:$C$10000,$C320),"")</f>
        <v/>
      </c>
      <c r="AB320" s="23" t="str">
        <f>IF(ISNUMBER(AVERAGEIFS(Observed!AB$2:AB$10000,Observed!$A$2:$A$10000,$A320,Observed!$C$2:$C$10000,$C320)),AVERAGEIFS(Observed!AB$2:AB$10000,Observed!$A$2:$A$10000,$A320,Observed!$C$2:$C$10000,$C320),"")</f>
        <v/>
      </c>
      <c r="AC320" s="23" t="str">
        <f>IF(ISNUMBER(AVERAGEIFS(Observed!AC$2:AC$10000,Observed!$A$2:$A$10000,$A320,Observed!$C$2:$C$10000,$C320)),AVERAGEIFS(Observed!AC$2:AC$10000,Observed!$A$2:$A$10000,$A320,Observed!$C$2:$C$10000,$C320),"")</f>
        <v/>
      </c>
      <c r="AD320" s="23" t="str">
        <f>IF(ISNUMBER(AVERAGEIFS(Observed!AD$2:AD$10000,Observed!$A$2:$A$10000,$A320,Observed!$C$2:$C$10000,$C320)),AVERAGEIFS(Observed!AD$2:AD$10000,Observed!$A$2:$A$10000,$A320,Observed!$C$2:$C$10000,$C320),"")</f>
        <v/>
      </c>
      <c r="AE320" s="24" t="str">
        <f>IF(ISNUMBER(AVERAGEIFS(Observed!AE$2:AE$10000,Observed!$A$2:$A$10000,$A320,Observed!$C$2:$C$10000,$C320)),AVERAGEIFS(Observed!AE$2:AE$10000,Observed!$A$2:$A$10000,$A320,Observed!$C$2:$C$10000,$C320),"")</f>
        <v/>
      </c>
      <c r="AF320" s="24" t="str">
        <f>IF(ISNUMBER(AVERAGEIFS(Observed!AF$2:AF$10000,Observed!$A$2:$A$10000,$A320,Observed!$C$2:$C$10000,$C320)),AVERAGEIFS(Observed!AF$2:AF$10000,Observed!$A$2:$A$10000,$A320,Observed!$C$2:$C$10000,$C320),"")</f>
        <v/>
      </c>
      <c r="AG320" s="23" t="str">
        <f>IF(ISNUMBER(AVERAGEIFS(Observed!AG$2:AG$10000,Observed!$A$2:$A$10000,$A320,Observed!$C$2:$C$10000,$C320)),AVERAGEIFS(Observed!AG$2:AG$10000,Observed!$A$2:$A$10000,$A320,Observed!$C$2:$C$10000,$C320),"")</f>
        <v/>
      </c>
      <c r="AH320" s="23" t="str">
        <f>IF(ISNUMBER(AVERAGEIFS(Observed!AH$2:AH$10000,Observed!$A$2:$A$10000,$A320,Observed!$C$2:$C$10000,$C320)),AVERAGEIFS(Observed!AH$2:AH$10000,Observed!$A$2:$A$10000,$A320,Observed!$C$2:$C$10000,$C320),"")</f>
        <v/>
      </c>
      <c r="AI320" s="22" t="str">
        <f>IF(ISNUMBER(AVERAGEIFS(Observed!AI$2:AI$10000,Observed!$A$2:$A$10000,$A320,Observed!$C$2:$C$10000,$C320)),AVERAGEIFS(Observed!AI$2:AI$10000,Observed!$A$2:$A$10000,$A320,Observed!$C$2:$C$10000,$C320),"")</f>
        <v/>
      </c>
      <c r="AJ320" s="23" t="str">
        <f>IF(ISNUMBER(AVERAGEIFS(Observed!AJ$2:AJ$10000,Observed!$A$2:$A$10000,$A320,Observed!$C$2:$C$10000,$C320)),AVERAGEIFS(Observed!AJ$2:AJ$10000,Observed!$A$2:$A$10000,$A320,Observed!$C$2:$C$10000,$C320),"")</f>
        <v/>
      </c>
      <c r="AK320" s="23" t="str">
        <f>IF(ISNUMBER(AVERAGEIFS(Observed!AK$2:AK$10000,Observed!$A$2:$A$10000,$A320,Observed!$C$2:$C$10000,$C320)),AVERAGEIFS(Observed!AK$2:AK$10000,Observed!$A$2:$A$10000,$A320,Observed!$C$2:$C$10000,$C320),"")</f>
        <v/>
      </c>
      <c r="AL320" s="23" t="str">
        <f>IF(ISNUMBER(AVERAGEIFS(Observed!AL$2:AL$10000,Observed!$A$2:$A$10000,$A320,Observed!$C$2:$C$10000,$C320)),AVERAGEIFS(Observed!AL$2:AL$10000,Observed!$A$2:$A$10000,$A320,Observed!$C$2:$C$10000,$C320),"")</f>
        <v/>
      </c>
      <c r="AM320" s="23" t="str">
        <f>IF(ISNUMBER(AVERAGEIFS(Observed!AM$2:AM$10000,Observed!$A$2:$A$10000,$A320,Observed!$C$2:$C$10000,$C320)),AVERAGEIFS(Observed!AM$2:AM$10000,Observed!$A$2:$A$10000,$A320,Observed!$C$2:$C$10000,$C320),"")</f>
        <v/>
      </c>
      <c r="AN320" s="23" t="str">
        <f>IF(ISNUMBER(AVERAGEIFS(Observed!AN$2:AN$10000,Observed!$A$2:$A$10000,$A320,Observed!$C$2:$C$10000,$C320)),AVERAGEIFS(Observed!AN$2:AN$10000,Observed!$A$2:$A$10000,$A320,Observed!$C$2:$C$10000,$C320),"")</f>
        <v/>
      </c>
      <c r="AO320" s="2">
        <f>COUNTIFS(Observed!$A$2:$A$10000,$A320,Observed!$C$2:$C$10000,$C320)</f>
        <v>3</v>
      </c>
      <c r="AP320" s="2">
        <f t="shared" si="5"/>
        <v>1</v>
      </c>
    </row>
    <row r="321" spans="1:42" x14ac:dyDescent="0.25">
      <c r="A321" t="s">
        <v>33</v>
      </c>
      <c r="B321" t="s">
        <v>30</v>
      </c>
      <c r="C321" s="20">
        <v>42303</v>
      </c>
      <c r="D321">
        <v>1</v>
      </c>
      <c r="E321" t="s">
        <v>58</v>
      </c>
      <c r="G321" s="25" t="s">
        <v>75</v>
      </c>
      <c r="H321" t="s">
        <v>41</v>
      </c>
      <c r="I321">
        <v>7</v>
      </c>
      <c r="J321" s="2" t="s">
        <v>38</v>
      </c>
      <c r="K321" s="22">
        <f>IF(ISNUMBER(AVERAGEIFS(Observed!K$2:K$10000,Observed!$A$2:$A$10000,$A321,Observed!$C$2:$C$10000,$C321)),AVERAGEIFS(Observed!K$2:K$10000,Observed!$A$2:$A$10000,$A321,Observed!$C$2:$C$10000,$C321),"")</f>
        <v>1250.8666666666666</v>
      </c>
      <c r="L321" s="23">
        <f>IF(ISNUMBER(AVERAGEIFS(Observed!L$2:L$10000,Observed!$A$2:$A$10000,$A321,Observed!$C$2:$C$10000,$C321)),AVERAGEIFS(Observed!L$2:L$10000,Observed!$A$2:$A$10000,$A321,Observed!$C$2:$C$10000,$C321),"")</f>
        <v>125.08666666666666</v>
      </c>
      <c r="M321" s="23" t="str">
        <f>IF(ISNUMBER(AVERAGEIFS(Observed!M$2:M$10000,Observed!$A$2:$A$10000,$A321,Observed!$C$2:$C$10000,$C321)),AVERAGEIFS(Observed!M$2:M$10000,Observed!$A$2:$A$10000,$A321,Observed!$C$2:$C$10000,$C321),"")</f>
        <v/>
      </c>
      <c r="N321" s="23" t="str">
        <f>IF(ISNUMBER(AVERAGEIFS(Observed!N$2:N$10000,Observed!$A$2:$A$10000,$A321,Observed!$C$2:$C$10000,$C321)),AVERAGEIFS(Observed!N$2:N$10000,Observed!$A$2:$A$10000,$A321,Observed!$C$2:$C$10000,$C321),"")</f>
        <v/>
      </c>
      <c r="O321" s="23" t="str">
        <f>IF(ISNUMBER(AVERAGEIFS(Observed!O$2:O$10000,Observed!$A$2:$A$10000,$A321,Observed!$C$2:$C$10000,$C321)),AVERAGEIFS(Observed!O$2:O$10000,Observed!$A$2:$A$10000,$A321,Observed!$C$2:$C$10000,$C321),"")</f>
        <v/>
      </c>
      <c r="P321" s="24" t="str">
        <f>IF(ISNUMBER(AVERAGEIFS(Observed!P$2:P$10000,Observed!$A$2:$A$10000,$A321,Observed!$C$2:$C$10000,$C321)),AVERAGEIFS(Observed!P$2:P$10000,Observed!$A$2:$A$10000,$A321,Observed!$C$2:$C$10000,$C321),"")</f>
        <v/>
      </c>
      <c r="Q321" s="24" t="str">
        <f>IF(ISNUMBER(AVERAGEIFS(Observed!Q$2:Q$10000,Observed!$A$2:$A$10000,$A321,Observed!$C$2:$C$10000,$C321)),AVERAGEIFS(Observed!Q$2:Q$10000,Observed!$A$2:$A$10000,$A321,Observed!$C$2:$C$10000,$C321),"")</f>
        <v/>
      </c>
      <c r="R321" s="24" t="str">
        <f>IF(ISNUMBER(AVERAGEIFS(Observed!R$2:R$10000,Observed!$A$2:$A$10000,$A321,Observed!$C$2:$C$10000,$C321)),AVERAGEIFS(Observed!R$2:R$10000,Observed!$A$2:$A$10000,$A321,Observed!$C$2:$C$10000,$C321),"")</f>
        <v/>
      </c>
      <c r="S321" s="22" t="str">
        <f>IF(ISNUMBER(AVERAGEIFS(Observed!S$2:S$10000,Observed!$A$2:$A$10000,$A321,Observed!$C$2:$C$10000,$C321)),AVERAGEIFS(Observed!S$2:S$10000,Observed!$A$2:$A$10000,$A321,Observed!$C$2:$C$10000,$C321),"")</f>
        <v/>
      </c>
      <c r="T321" s="23" t="str">
        <f>IF(ISNUMBER(AVERAGEIFS(Observed!T$2:T$10000,Observed!$A$2:$A$10000,$A321,Observed!$C$2:$C$10000,$C321)),AVERAGEIFS(Observed!T$2:T$10000,Observed!$A$2:$A$10000,$A321,Observed!$C$2:$C$10000,$C321),"")</f>
        <v/>
      </c>
      <c r="U321" s="23" t="str">
        <f>IF(ISNUMBER(AVERAGEIFS(Observed!U$2:U$10000,Observed!$A$2:$A$10000,$A321,Observed!$C$2:$C$10000,$C321)),AVERAGEIFS(Observed!U$2:U$10000,Observed!$A$2:$A$10000,$A321,Observed!$C$2:$C$10000,$C321),"")</f>
        <v/>
      </c>
      <c r="V321" s="23" t="str">
        <f>IF(ISNUMBER(AVERAGEIFS(Observed!V$2:V$10000,Observed!$A$2:$A$10000,$A321,Observed!$C$2:$C$10000,$C321)),AVERAGEIFS(Observed!V$2:V$10000,Observed!$A$2:$A$10000,$A321,Observed!$C$2:$C$10000,$C321),"")</f>
        <v/>
      </c>
      <c r="W321" s="23" t="str">
        <f>IF(ISNUMBER(AVERAGEIFS(Observed!W$2:W$10000,Observed!$A$2:$A$10000,$A321,Observed!$C$2:$C$10000,$C321)),AVERAGEIFS(Observed!W$2:W$10000,Observed!$A$2:$A$10000,$A321,Observed!$C$2:$C$10000,$C321),"")</f>
        <v/>
      </c>
      <c r="X321" s="23" t="str">
        <f>IF(ISNUMBER(AVERAGEIFS(Observed!X$2:X$10000,Observed!$A$2:$A$10000,$A321,Observed!$C$2:$C$10000,$C321)),AVERAGEIFS(Observed!X$2:X$10000,Observed!$A$2:$A$10000,$A321,Observed!$C$2:$C$10000,$C321),"")</f>
        <v/>
      </c>
      <c r="Y321" s="23" t="str">
        <f>IF(ISNUMBER(AVERAGEIFS(Observed!Y$2:Y$10000,Observed!$A$2:$A$10000,$A321,Observed!$C$2:$C$10000,$C321)),AVERAGEIFS(Observed!Y$2:Y$10000,Observed!$A$2:$A$10000,$A321,Observed!$C$2:$C$10000,$C321),"")</f>
        <v/>
      </c>
      <c r="Z321" s="23" t="str">
        <f>IF(ISNUMBER(AVERAGEIFS(Observed!Z$2:Z$10000,Observed!$A$2:$A$10000,$A321,Observed!$C$2:$C$10000,$C321)),AVERAGEIFS(Observed!Z$2:Z$10000,Observed!$A$2:$A$10000,$A321,Observed!$C$2:$C$10000,$C321),"")</f>
        <v/>
      </c>
      <c r="AA321" s="23" t="str">
        <f>IF(ISNUMBER(AVERAGEIFS(Observed!AA$2:AA$10000,Observed!$A$2:$A$10000,$A321,Observed!$C$2:$C$10000,$C321)),AVERAGEIFS(Observed!AA$2:AA$10000,Observed!$A$2:$A$10000,$A321,Observed!$C$2:$C$10000,$C321),"")</f>
        <v/>
      </c>
      <c r="AB321" s="23" t="str">
        <f>IF(ISNUMBER(AVERAGEIFS(Observed!AB$2:AB$10000,Observed!$A$2:$A$10000,$A321,Observed!$C$2:$C$10000,$C321)),AVERAGEIFS(Observed!AB$2:AB$10000,Observed!$A$2:$A$10000,$A321,Observed!$C$2:$C$10000,$C321),"")</f>
        <v/>
      </c>
      <c r="AC321" s="23" t="str">
        <f>IF(ISNUMBER(AVERAGEIFS(Observed!AC$2:AC$10000,Observed!$A$2:$A$10000,$A321,Observed!$C$2:$C$10000,$C321)),AVERAGEIFS(Observed!AC$2:AC$10000,Observed!$A$2:$A$10000,$A321,Observed!$C$2:$C$10000,$C321),"")</f>
        <v/>
      </c>
      <c r="AD321" s="23" t="str">
        <f>IF(ISNUMBER(AVERAGEIFS(Observed!AD$2:AD$10000,Observed!$A$2:$A$10000,$A321,Observed!$C$2:$C$10000,$C321)),AVERAGEIFS(Observed!AD$2:AD$10000,Observed!$A$2:$A$10000,$A321,Observed!$C$2:$C$10000,$C321),"")</f>
        <v/>
      </c>
      <c r="AE321" s="24" t="str">
        <f>IF(ISNUMBER(AVERAGEIFS(Observed!AE$2:AE$10000,Observed!$A$2:$A$10000,$A321,Observed!$C$2:$C$10000,$C321)),AVERAGEIFS(Observed!AE$2:AE$10000,Observed!$A$2:$A$10000,$A321,Observed!$C$2:$C$10000,$C321),"")</f>
        <v/>
      </c>
      <c r="AF321" s="24" t="str">
        <f>IF(ISNUMBER(AVERAGEIFS(Observed!AF$2:AF$10000,Observed!$A$2:$A$10000,$A321,Observed!$C$2:$C$10000,$C321)),AVERAGEIFS(Observed!AF$2:AF$10000,Observed!$A$2:$A$10000,$A321,Observed!$C$2:$C$10000,$C321),"")</f>
        <v/>
      </c>
      <c r="AG321" s="23" t="str">
        <f>IF(ISNUMBER(AVERAGEIFS(Observed!AG$2:AG$10000,Observed!$A$2:$A$10000,$A321,Observed!$C$2:$C$10000,$C321)),AVERAGEIFS(Observed!AG$2:AG$10000,Observed!$A$2:$A$10000,$A321,Observed!$C$2:$C$10000,$C321),"")</f>
        <v/>
      </c>
      <c r="AH321" s="23" t="str">
        <f>IF(ISNUMBER(AVERAGEIFS(Observed!AH$2:AH$10000,Observed!$A$2:$A$10000,$A321,Observed!$C$2:$C$10000,$C321)),AVERAGEIFS(Observed!AH$2:AH$10000,Observed!$A$2:$A$10000,$A321,Observed!$C$2:$C$10000,$C321),"")</f>
        <v/>
      </c>
      <c r="AI321" s="22" t="str">
        <f>IF(ISNUMBER(AVERAGEIFS(Observed!AI$2:AI$10000,Observed!$A$2:$A$10000,$A321,Observed!$C$2:$C$10000,$C321)),AVERAGEIFS(Observed!AI$2:AI$10000,Observed!$A$2:$A$10000,$A321,Observed!$C$2:$C$10000,$C321),"")</f>
        <v/>
      </c>
      <c r="AJ321" s="23" t="str">
        <f>IF(ISNUMBER(AVERAGEIFS(Observed!AJ$2:AJ$10000,Observed!$A$2:$A$10000,$A321,Observed!$C$2:$C$10000,$C321)),AVERAGEIFS(Observed!AJ$2:AJ$10000,Observed!$A$2:$A$10000,$A321,Observed!$C$2:$C$10000,$C321),"")</f>
        <v/>
      </c>
      <c r="AK321" s="23" t="str">
        <f>IF(ISNUMBER(AVERAGEIFS(Observed!AK$2:AK$10000,Observed!$A$2:$A$10000,$A321,Observed!$C$2:$C$10000,$C321)),AVERAGEIFS(Observed!AK$2:AK$10000,Observed!$A$2:$A$10000,$A321,Observed!$C$2:$C$10000,$C321),"")</f>
        <v/>
      </c>
      <c r="AL321" s="23" t="str">
        <f>IF(ISNUMBER(AVERAGEIFS(Observed!AL$2:AL$10000,Observed!$A$2:$A$10000,$A321,Observed!$C$2:$C$10000,$C321)),AVERAGEIFS(Observed!AL$2:AL$10000,Observed!$A$2:$A$10000,$A321,Observed!$C$2:$C$10000,$C321),"")</f>
        <v/>
      </c>
      <c r="AM321" s="23" t="str">
        <f>IF(ISNUMBER(AVERAGEIFS(Observed!AM$2:AM$10000,Observed!$A$2:$A$10000,$A321,Observed!$C$2:$C$10000,$C321)),AVERAGEIFS(Observed!AM$2:AM$10000,Observed!$A$2:$A$10000,$A321,Observed!$C$2:$C$10000,$C321),"")</f>
        <v/>
      </c>
      <c r="AN321" s="23" t="str">
        <f>IF(ISNUMBER(AVERAGEIFS(Observed!AN$2:AN$10000,Observed!$A$2:$A$10000,$A321,Observed!$C$2:$C$10000,$C321)),AVERAGEIFS(Observed!AN$2:AN$10000,Observed!$A$2:$A$10000,$A321,Observed!$C$2:$C$10000,$C321),"")</f>
        <v/>
      </c>
      <c r="AO321" s="2">
        <f>COUNTIFS(Observed!$A$2:$A$10000,$A321,Observed!$C$2:$C$10000,$C321)</f>
        <v>3</v>
      </c>
      <c r="AP321" s="2">
        <f t="shared" si="5"/>
        <v>1</v>
      </c>
    </row>
    <row r="322" spans="1:42" x14ac:dyDescent="0.25">
      <c r="A322" t="s">
        <v>29</v>
      </c>
      <c r="B322" t="s">
        <v>30</v>
      </c>
      <c r="C322" s="20">
        <v>42303</v>
      </c>
      <c r="D322">
        <v>1</v>
      </c>
      <c r="E322" t="s">
        <v>55</v>
      </c>
      <c r="G322" s="25" t="s">
        <v>75</v>
      </c>
      <c r="H322" t="s">
        <v>41</v>
      </c>
      <c r="I322">
        <v>7</v>
      </c>
      <c r="J322" s="2" t="s">
        <v>38</v>
      </c>
      <c r="K322" s="22">
        <f>IF(ISNUMBER(AVERAGEIFS(Observed!K$2:K$10000,Observed!$A$2:$A$10000,$A322,Observed!$C$2:$C$10000,$C322)),AVERAGEIFS(Observed!K$2:K$10000,Observed!$A$2:$A$10000,$A322,Observed!$C$2:$C$10000,$C322),"")</f>
        <v>2153.2666666666669</v>
      </c>
      <c r="L322" s="23">
        <f>IF(ISNUMBER(AVERAGEIFS(Observed!L$2:L$10000,Observed!$A$2:$A$10000,$A322,Observed!$C$2:$C$10000,$C322)),AVERAGEIFS(Observed!L$2:L$10000,Observed!$A$2:$A$10000,$A322,Observed!$C$2:$C$10000,$C322),"")</f>
        <v>215.32666666666668</v>
      </c>
      <c r="M322" s="23" t="str">
        <f>IF(ISNUMBER(AVERAGEIFS(Observed!M$2:M$10000,Observed!$A$2:$A$10000,$A322,Observed!$C$2:$C$10000,$C322)),AVERAGEIFS(Observed!M$2:M$10000,Observed!$A$2:$A$10000,$A322,Observed!$C$2:$C$10000,$C322),"")</f>
        <v/>
      </c>
      <c r="N322" s="23" t="str">
        <f>IF(ISNUMBER(AVERAGEIFS(Observed!N$2:N$10000,Observed!$A$2:$A$10000,$A322,Observed!$C$2:$C$10000,$C322)),AVERAGEIFS(Observed!N$2:N$10000,Observed!$A$2:$A$10000,$A322,Observed!$C$2:$C$10000,$C322),"")</f>
        <v/>
      </c>
      <c r="O322" s="23" t="str">
        <f>IF(ISNUMBER(AVERAGEIFS(Observed!O$2:O$10000,Observed!$A$2:$A$10000,$A322,Observed!$C$2:$C$10000,$C322)),AVERAGEIFS(Observed!O$2:O$10000,Observed!$A$2:$A$10000,$A322,Observed!$C$2:$C$10000,$C322),"")</f>
        <v/>
      </c>
      <c r="P322" s="24" t="str">
        <f>IF(ISNUMBER(AVERAGEIFS(Observed!P$2:P$10000,Observed!$A$2:$A$10000,$A322,Observed!$C$2:$C$10000,$C322)),AVERAGEIFS(Observed!P$2:P$10000,Observed!$A$2:$A$10000,$A322,Observed!$C$2:$C$10000,$C322),"")</f>
        <v/>
      </c>
      <c r="Q322" s="24" t="str">
        <f>IF(ISNUMBER(AVERAGEIFS(Observed!Q$2:Q$10000,Observed!$A$2:$A$10000,$A322,Observed!$C$2:$C$10000,$C322)),AVERAGEIFS(Observed!Q$2:Q$10000,Observed!$A$2:$A$10000,$A322,Observed!$C$2:$C$10000,$C322),"")</f>
        <v/>
      </c>
      <c r="R322" s="24" t="str">
        <f>IF(ISNUMBER(AVERAGEIFS(Observed!R$2:R$10000,Observed!$A$2:$A$10000,$A322,Observed!$C$2:$C$10000,$C322)),AVERAGEIFS(Observed!R$2:R$10000,Observed!$A$2:$A$10000,$A322,Observed!$C$2:$C$10000,$C322),"")</f>
        <v/>
      </c>
      <c r="S322" s="22" t="str">
        <f>IF(ISNUMBER(AVERAGEIFS(Observed!S$2:S$10000,Observed!$A$2:$A$10000,$A322,Observed!$C$2:$C$10000,$C322)),AVERAGEIFS(Observed!S$2:S$10000,Observed!$A$2:$A$10000,$A322,Observed!$C$2:$C$10000,$C322),"")</f>
        <v/>
      </c>
      <c r="T322" s="23" t="str">
        <f>IF(ISNUMBER(AVERAGEIFS(Observed!T$2:T$10000,Observed!$A$2:$A$10000,$A322,Observed!$C$2:$C$10000,$C322)),AVERAGEIFS(Observed!T$2:T$10000,Observed!$A$2:$A$10000,$A322,Observed!$C$2:$C$10000,$C322),"")</f>
        <v/>
      </c>
      <c r="U322" s="23" t="str">
        <f>IF(ISNUMBER(AVERAGEIFS(Observed!U$2:U$10000,Observed!$A$2:$A$10000,$A322,Observed!$C$2:$C$10000,$C322)),AVERAGEIFS(Observed!U$2:U$10000,Observed!$A$2:$A$10000,$A322,Observed!$C$2:$C$10000,$C322),"")</f>
        <v/>
      </c>
      <c r="V322" s="23" t="str">
        <f>IF(ISNUMBER(AVERAGEIFS(Observed!V$2:V$10000,Observed!$A$2:$A$10000,$A322,Observed!$C$2:$C$10000,$C322)),AVERAGEIFS(Observed!V$2:V$10000,Observed!$A$2:$A$10000,$A322,Observed!$C$2:$C$10000,$C322),"")</f>
        <v/>
      </c>
      <c r="W322" s="23" t="str">
        <f>IF(ISNUMBER(AVERAGEIFS(Observed!W$2:W$10000,Observed!$A$2:$A$10000,$A322,Observed!$C$2:$C$10000,$C322)),AVERAGEIFS(Observed!W$2:W$10000,Observed!$A$2:$A$10000,$A322,Observed!$C$2:$C$10000,$C322),"")</f>
        <v/>
      </c>
      <c r="X322" s="23" t="str">
        <f>IF(ISNUMBER(AVERAGEIFS(Observed!X$2:X$10000,Observed!$A$2:$A$10000,$A322,Observed!$C$2:$C$10000,$C322)),AVERAGEIFS(Observed!X$2:X$10000,Observed!$A$2:$A$10000,$A322,Observed!$C$2:$C$10000,$C322),"")</f>
        <v/>
      </c>
      <c r="Y322" s="23" t="str">
        <f>IF(ISNUMBER(AVERAGEIFS(Observed!Y$2:Y$10000,Observed!$A$2:$A$10000,$A322,Observed!$C$2:$C$10000,$C322)),AVERAGEIFS(Observed!Y$2:Y$10000,Observed!$A$2:$A$10000,$A322,Observed!$C$2:$C$10000,$C322),"")</f>
        <v/>
      </c>
      <c r="Z322" s="23" t="str">
        <f>IF(ISNUMBER(AVERAGEIFS(Observed!Z$2:Z$10000,Observed!$A$2:$A$10000,$A322,Observed!$C$2:$C$10000,$C322)),AVERAGEIFS(Observed!Z$2:Z$10000,Observed!$A$2:$A$10000,$A322,Observed!$C$2:$C$10000,$C322),"")</f>
        <v/>
      </c>
      <c r="AA322" s="23" t="str">
        <f>IF(ISNUMBER(AVERAGEIFS(Observed!AA$2:AA$10000,Observed!$A$2:$A$10000,$A322,Observed!$C$2:$C$10000,$C322)),AVERAGEIFS(Observed!AA$2:AA$10000,Observed!$A$2:$A$10000,$A322,Observed!$C$2:$C$10000,$C322),"")</f>
        <v/>
      </c>
      <c r="AB322" s="23" t="str">
        <f>IF(ISNUMBER(AVERAGEIFS(Observed!AB$2:AB$10000,Observed!$A$2:$A$10000,$A322,Observed!$C$2:$C$10000,$C322)),AVERAGEIFS(Observed!AB$2:AB$10000,Observed!$A$2:$A$10000,$A322,Observed!$C$2:$C$10000,$C322),"")</f>
        <v/>
      </c>
      <c r="AC322" s="23" t="str">
        <f>IF(ISNUMBER(AVERAGEIFS(Observed!AC$2:AC$10000,Observed!$A$2:$A$10000,$A322,Observed!$C$2:$C$10000,$C322)),AVERAGEIFS(Observed!AC$2:AC$10000,Observed!$A$2:$A$10000,$A322,Observed!$C$2:$C$10000,$C322),"")</f>
        <v/>
      </c>
      <c r="AD322" s="23" t="str">
        <f>IF(ISNUMBER(AVERAGEIFS(Observed!AD$2:AD$10000,Observed!$A$2:$A$10000,$A322,Observed!$C$2:$C$10000,$C322)),AVERAGEIFS(Observed!AD$2:AD$10000,Observed!$A$2:$A$10000,$A322,Observed!$C$2:$C$10000,$C322),"")</f>
        <v/>
      </c>
      <c r="AE322" s="24" t="str">
        <f>IF(ISNUMBER(AVERAGEIFS(Observed!AE$2:AE$10000,Observed!$A$2:$A$10000,$A322,Observed!$C$2:$C$10000,$C322)),AVERAGEIFS(Observed!AE$2:AE$10000,Observed!$A$2:$A$10000,$A322,Observed!$C$2:$C$10000,$C322),"")</f>
        <v/>
      </c>
      <c r="AF322" s="24" t="str">
        <f>IF(ISNUMBER(AVERAGEIFS(Observed!AF$2:AF$10000,Observed!$A$2:$A$10000,$A322,Observed!$C$2:$C$10000,$C322)),AVERAGEIFS(Observed!AF$2:AF$10000,Observed!$A$2:$A$10000,$A322,Observed!$C$2:$C$10000,$C322),"")</f>
        <v/>
      </c>
      <c r="AG322" s="23" t="str">
        <f>IF(ISNUMBER(AVERAGEIFS(Observed!AG$2:AG$10000,Observed!$A$2:$A$10000,$A322,Observed!$C$2:$C$10000,$C322)),AVERAGEIFS(Observed!AG$2:AG$10000,Observed!$A$2:$A$10000,$A322,Observed!$C$2:$C$10000,$C322),"")</f>
        <v/>
      </c>
      <c r="AH322" s="23" t="str">
        <f>IF(ISNUMBER(AVERAGEIFS(Observed!AH$2:AH$10000,Observed!$A$2:$A$10000,$A322,Observed!$C$2:$C$10000,$C322)),AVERAGEIFS(Observed!AH$2:AH$10000,Observed!$A$2:$A$10000,$A322,Observed!$C$2:$C$10000,$C322),"")</f>
        <v/>
      </c>
      <c r="AI322" s="22" t="str">
        <f>IF(ISNUMBER(AVERAGEIFS(Observed!AI$2:AI$10000,Observed!$A$2:$A$10000,$A322,Observed!$C$2:$C$10000,$C322)),AVERAGEIFS(Observed!AI$2:AI$10000,Observed!$A$2:$A$10000,$A322,Observed!$C$2:$C$10000,$C322),"")</f>
        <v/>
      </c>
      <c r="AJ322" s="23" t="str">
        <f>IF(ISNUMBER(AVERAGEIFS(Observed!AJ$2:AJ$10000,Observed!$A$2:$A$10000,$A322,Observed!$C$2:$C$10000,$C322)),AVERAGEIFS(Observed!AJ$2:AJ$10000,Observed!$A$2:$A$10000,$A322,Observed!$C$2:$C$10000,$C322),"")</f>
        <v/>
      </c>
      <c r="AK322" s="23" t="str">
        <f>IF(ISNUMBER(AVERAGEIFS(Observed!AK$2:AK$10000,Observed!$A$2:$A$10000,$A322,Observed!$C$2:$C$10000,$C322)),AVERAGEIFS(Observed!AK$2:AK$10000,Observed!$A$2:$A$10000,$A322,Observed!$C$2:$C$10000,$C322),"")</f>
        <v/>
      </c>
      <c r="AL322" s="23" t="str">
        <f>IF(ISNUMBER(AVERAGEIFS(Observed!AL$2:AL$10000,Observed!$A$2:$A$10000,$A322,Observed!$C$2:$C$10000,$C322)),AVERAGEIFS(Observed!AL$2:AL$10000,Observed!$A$2:$A$10000,$A322,Observed!$C$2:$C$10000,$C322),"")</f>
        <v/>
      </c>
      <c r="AM322" s="23" t="str">
        <f>IF(ISNUMBER(AVERAGEIFS(Observed!AM$2:AM$10000,Observed!$A$2:$A$10000,$A322,Observed!$C$2:$C$10000,$C322)),AVERAGEIFS(Observed!AM$2:AM$10000,Observed!$A$2:$A$10000,$A322,Observed!$C$2:$C$10000,$C322),"")</f>
        <v/>
      </c>
      <c r="AN322" s="23" t="str">
        <f>IF(ISNUMBER(AVERAGEIFS(Observed!AN$2:AN$10000,Observed!$A$2:$A$10000,$A322,Observed!$C$2:$C$10000,$C322)),AVERAGEIFS(Observed!AN$2:AN$10000,Observed!$A$2:$A$10000,$A322,Observed!$C$2:$C$10000,$C322),"")</f>
        <v/>
      </c>
      <c r="AO322" s="2">
        <f>COUNTIFS(Observed!$A$2:$A$10000,$A322,Observed!$C$2:$C$10000,$C322)</f>
        <v>3</v>
      </c>
      <c r="AP322" s="2">
        <f t="shared" si="5"/>
        <v>1</v>
      </c>
    </row>
    <row r="323" spans="1:42" x14ac:dyDescent="0.25">
      <c r="A323" t="s">
        <v>35</v>
      </c>
      <c r="B323" t="s">
        <v>30</v>
      </c>
      <c r="C323" s="20">
        <v>42303</v>
      </c>
      <c r="D323">
        <v>1</v>
      </c>
      <c r="E323" t="s">
        <v>57</v>
      </c>
      <c r="G323" s="25" t="s">
        <v>75</v>
      </c>
      <c r="H323" t="s">
        <v>41</v>
      </c>
      <c r="I323">
        <v>7</v>
      </c>
      <c r="J323" s="2" t="s">
        <v>38</v>
      </c>
      <c r="K323" s="22">
        <f>IF(ISNUMBER(AVERAGEIFS(Observed!K$2:K$10000,Observed!$A$2:$A$10000,$A323,Observed!$C$2:$C$10000,$C323)),AVERAGEIFS(Observed!K$2:K$10000,Observed!$A$2:$A$10000,$A323,Observed!$C$2:$C$10000,$C323),"")</f>
        <v>2454.0666666666666</v>
      </c>
      <c r="L323" s="23">
        <f>IF(ISNUMBER(AVERAGEIFS(Observed!L$2:L$10000,Observed!$A$2:$A$10000,$A323,Observed!$C$2:$C$10000,$C323)),AVERAGEIFS(Observed!L$2:L$10000,Observed!$A$2:$A$10000,$A323,Observed!$C$2:$C$10000,$C323),"")</f>
        <v>245.40666666666667</v>
      </c>
      <c r="M323" s="23" t="str">
        <f>IF(ISNUMBER(AVERAGEIFS(Observed!M$2:M$10000,Observed!$A$2:$A$10000,$A323,Observed!$C$2:$C$10000,$C323)),AVERAGEIFS(Observed!M$2:M$10000,Observed!$A$2:$A$10000,$A323,Observed!$C$2:$C$10000,$C323),"")</f>
        <v/>
      </c>
      <c r="N323" s="23" t="str">
        <f>IF(ISNUMBER(AVERAGEIFS(Observed!N$2:N$10000,Observed!$A$2:$A$10000,$A323,Observed!$C$2:$C$10000,$C323)),AVERAGEIFS(Observed!N$2:N$10000,Observed!$A$2:$A$10000,$A323,Observed!$C$2:$C$10000,$C323),"")</f>
        <v/>
      </c>
      <c r="O323" s="23" t="str">
        <f>IF(ISNUMBER(AVERAGEIFS(Observed!O$2:O$10000,Observed!$A$2:$A$10000,$A323,Observed!$C$2:$C$10000,$C323)),AVERAGEIFS(Observed!O$2:O$10000,Observed!$A$2:$A$10000,$A323,Observed!$C$2:$C$10000,$C323),"")</f>
        <v/>
      </c>
      <c r="P323" s="24" t="str">
        <f>IF(ISNUMBER(AVERAGEIFS(Observed!P$2:P$10000,Observed!$A$2:$A$10000,$A323,Observed!$C$2:$C$10000,$C323)),AVERAGEIFS(Observed!P$2:P$10000,Observed!$A$2:$A$10000,$A323,Observed!$C$2:$C$10000,$C323),"")</f>
        <v/>
      </c>
      <c r="Q323" s="24" t="str">
        <f>IF(ISNUMBER(AVERAGEIFS(Observed!Q$2:Q$10000,Observed!$A$2:$A$10000,$A323,Observed!$C$2:$C$10000,$C323)),AVERAGEIFS(Observed!Q$2:Q$10000,Observed!$A$2:$A$10000,$A323,Observed!$C$2:$C$10000,$C323),"")</f>
        <v/>
      </c>
      <c r="R323" s="24" t="str">
        <f>IF(ISNUMBER(AVERAGEIFS(Observed!R$2:R$10000,Observed!$A$2:$A$10000,$A323,Observed!$C$2:$C$10000,$C323)),AVERAGEIFS(Observed!R$2:R$10000,Observed!$A$2:$A$10000,$A323,Observed!$C$2:$C$10000,$C323),"")</f>
        <v/>
      </c>
      <c r="S323" s="22" t="str">
        <f>IF(ISNUMBER(AVERAGEIFS(Observed!S$2:S$10000,Observed!$A$2:$A$10000,$A323,Observed!$C$2:$C$10000,$C323)),AVERAGEIFS(Observed!S$2:S$10000,Observed!$A$2:$A$10000,$A323,Observed!$C$2:$C$10000,$C323),"")</f>
        <v/>
      </c>
      <c r="T323" s="23" t="str">
        <f>IF(ISNUMBER(AVERAGEIFS(Observed!T$2:T$10000,Observed!$A$2:$A$10000,$A323,Observed!$C$2:$C$10000,$C323)),AVERAGEIFS(Observed!T$2:T$10000,Observed!$A$2:$A$10000,$A323,Observed!$C$2:$C$10000,$C323),"")</f>
        <v/>
      </c>
      <c r="U323" s="23" t="str">
        <f>IF(ISNUMBER(AVERAGEIFS(Observed!U$2:U$10000,Observed!$A$2:$A$10000,$A323,Observed!$C$2:$C$10000,$C323)),AVERAGEIFS(Observed!U$2:U$10000,Observed!$A$2:$A$10000,$A323,Observed!$C$2:$C$10000,$C323),"")</f>
        <v/>
      </c>
      <c r="V323" s="23" t="str">
        <f>IF(ISNUMBER(AVERAGEIFS(Observed!V$2:V$10000,Observed!$A$2:$A$10000,$A323,Observed!$C$2:$C$10000,$C323)),AVERAGEIFS(Observed!V$2:V$10000,Observed!$A$2:$A$10000,$A323,Observed!$C$2:$C$10000,$C323),"")</f>
        <v/>
      </c>
      <c r="W323" s="23" t="str">
        <f>IF(ISNUMBER(AVERAGEIFS(Observed!W$2:W$10000,Observed!$A$2:$A$10000,$A323,Observed!$C$2:$C$10000,$C323)),AVERAGEIFS(Observed!W$2:W$10000,Observed!$A$2:$A$10000,$A323,Observed!$C$2:$C$10000,$C323),"")</f>
        <v/>
      </c>
      <c r="X323" s="23" t="str">
        <f>IF(ISNUMBER(AVERAGEIFS(Observed!X$2:X$10000,Observed!$A$2:$A$10000,$A323,Observed!$C$2:$C$10000,$C323)),AVERAGEIFS(Observed!X$2:X$10000,Observed!$A$2:$A$10000,$A323,Observed!$C$2:$C$10000,$C323),"")</f>
        <v/>
      </c>
      <c r="Y323" s="23" t="str">
        <f>IF(ISNUMBER(AVERAGEIFS(Observed!Y$2:Y$10000,Observed!$A$2:$A$10000,$A323,Observed!$C$2:$C$10000,$C323)),AVERAGEIFS(Observed!Y$2:Y$10000,Observed!$A$2:$A$10000,$A323,Observed!$C$2:$C$10000,$C323),"")</f>
        <v/>
      </c>
      <c r="Z323" s="23" t="str">
        <f>IF(ISNUMBER(AVERAGEIFS(Observed!Z$2:Z$10000,Observed!$A$2:$A$10000,$A323,Observed!$C$2:$C$10000,$C323)),AVERAGEIFS(Observed!Z$2:Z$10000,Observed!$A$2:$A$10000,$A323,Observed!$C$2:$C$10000,$C323),"")</f>
        <v/>
      </c>
      <c r="AA323" s="23" t="str">
        <f>IF(ISNUMBER(AVERAGEIFS(Observed!AA$2:AA$10000,Observed!$A$2:$A$10000,$A323,Observed!$C$2:$C$10000,$C323)),AVERAGEIFS(Observed!AA$2:AA$10000,Observed!$A$2:$A$10000,$A323,Observed!$C$2:$C$10000,$C323),"")</f>
        <v/>
      </c>
      <c r="AB323" s="23" t="str">
        <f>IF(ISNUMBER(AVERAGEIFS(Observed!AB$2:AB$10000,Observed!$A$2:$A$10000,$A323,Observed!$C$2:$C$10000,$C323)),AVERAGEIFS(Observed!AB$2:AB$10000,Observed!$A$2:$A$10000,$A323,Observed!$C$2:$C$10000,$C323),"")</f>
        <v/>
      </c>
      <c r="AC323" s="23" t="str">
        <f>IF(ISNUMBER(AVERAGEIFS(Observed!AC$2:AC$10000,Observed!$A$2:$A$10000,$A323,Observed!$C$2:$C$10000,$C323)),AVERAGEIFS(Observed!AC$2:AC$10000,Observed!$A$2:$A$10000,$A323,Observed!$C$2:$C$10000,$C323),"")</f>
        <v/>
      </c>
      <c r="AD323" s="23" t="str">
        <f>IF(ISNUMBER(AVERAGEIFS(Observed!AD$2:AD$10000,Observed!$A$2:$A$10000,$A323,Observed!$C$2:$C$10000,$C323)),AVERAGEIFS(Observed!AD$2:AD$10000,Observed!$A$2:$A$10000,$A323,Observed!$C$2:$C$10000,$C323),"")</f>
        <v/>
      </c>
      <c r="AE323" s="24" t="str">
        <f>IF(ISNUMBER(AVERAGEIFS(Observed!AE$2:AE$10000,Observed!$A$2:$A$10000,$A323,Observed!$C$2:$C$10000,$C323)),AVERAGEIFS(Observed!AE$2:AE$10000,Observed!$A$2:$A$10000,$A323,Observed!$C$2:$C$10000,$C323),"")</f>
        <v/>
      </c>
      <c r="AF323" s="24" t="str">
        <f>IF(ISNUMBER(AVERAGEIFS(Observed!AF$2:AF$10000,Observed!$A$2:$A$10000,$A323,Observed!$C$2:$C$10000,$C323)),AVERAGEIFS(Observed!AF$2:AF$10000,Observed!$A$2:$A$10000,$A323,Observed!$C$2:$C$10000,$C323),"")</f>
        <v/>
      </c>
      <c r="AG323" s="23" t="str">
        <f>IF(ISNUMBER(AVERAGEIFS(Observed!AG$2:AG$10000,Observed!$A$2:$A$10000,$A323,Observed!$C$2:$C$10000,$C323)),AVERAGEIFS(Observed!AG$2:AG$10000,Observed!$A$2:$A$10000,$A323,Observed!$C$2:$C$10000,$C323),"")</f>
        <v/>
      </c>
      <c r="AH323" s="23" t="str">
        <f>IF(ISNUMBER(AVERAGEIFS(Observed!AH$2:AH$10000,Observed!$A$2:$A$10000,$A323,Observed!$C$2:$C$10000,$C323)),AVERAGEIFS(Observed!AH$2:AH$10000,Observed!$A$2:$A$10000,$A323,Observed!$C$2:$C$10000,$C323),"")</f>
        <v/>
      </c>
      <c r="AI323" s="22" t="str">
        <f>IF(ISNUMBER(AVERAGEIFS(Observed!AI$2:AI$10000,Observed!$A$2:$A$10000,$A323,Observed!$C$2:$C$10000,$C323)),AVERAGEIFS(Observed!AI$2:AI$10000,Observed!$A$2:$A$10000,$A323,Observed!$C$2:$C$10000,$C323),"")</f>
        <v/>
      </c>
      <c r="AJ323" s="23" t="str">
        <f>IF(ISNUMBER(AVERAGEIFS(Observed!AJ$2:AJ$10000,Observed!$A$2:$A$10000,$A323,Observed!$C$2:$C$10000,$C323)),AVERAGEIFS(Observed!AJ$2:AJ$10000,Observed!$A$2:$A$10000,$A323,Observed!$C$2:$C$10000,$C323),"")</f>
        <v/>
      </c>
      <c r="AK323" s="23" t="str">
        <f>IF(ISNUMBER(AVERAGEIFS(Observed!AK$2:AK$10000,Observed!$A$2:$A$10000,$A323,Observed!$C$2:$C$10000,$C323)),AVERAGEIFS(Observed!AK$2:AK$10000,Observed!$A$2:$A$10000,$A323,Observed!$C$2:$C$10000,$C323),"")</f>
        <v/>
      </c>
      <c r="AL323" s="23" t="str">
        <f>IF(ISNUMBER(AVERAGEIFS(Observed!AL$2:AL$10000,Observed!$A$2:$A$10000,$A323,Observed!$C$2:$C$10000,$C323)),AVERAGEIFS(Observed!AL$2:AL$10000,Observed!$A$2:$A$10000,$A323,Observed!$C$2:$C$10000,$C323),"")</f>
        <v/>
      </c>
      <c r="AM323" s="23" t="str">
        <f>IF(ISNUMBER(AVERAGEIFS(Observed!AM$2:AM$10000,Observed!$A$2:$A$10000,$A323,Observed!$C$2:$C$10000,$C323)),AVERAGEIFS(Observed!AM$2:AM$10000,Observed!$A$2:$A$10000,$A323,Observed!$C$2:$C$10000,$C323),"")</f>
        <v/>
      </c>
      <c r="AN323" s="23" t="str">
        <f>IF(ISNUMBER(AVERAGEIFS(Observed!AN$2:AN$10000,Observed!$A$2:$A$10000,$A323,Observed!$C$2:$C$10000,$C323)),AVERAGEIFS(Observed!AN$2:AN$10000,Observed!$A$2:$A$10000,$A323,Observed!$C$2:$C$10000,$C323),"")</f>
        <v/>
      </c>
      <c r="AO323" s="2">
        <f>COUNTIFS(Observed!$A$2:$A$10000,$A323,Observed!$C$2:$C$10000,$C323)</f>
        <v>3</v>
      </c>
      <c r="AP323" s="2">
        <f t="shared" si="5"/>
        <v>1</v>
      </c>
    </row>
    <row r="324" spans="1:42" x14ac:dyDescent="0.25">
      <c r="A324" t="s">
        <v>32</v>
      </c>
      <c r="B324" t="s">
        <v>30</v>
      </c>
      <c r="C324" s="20">
        <v>42303</v>
      </c>
      <c r="D324">
        <v>1</v>
      </c>
      <c r="E324" t="s">
        <v>59</v>
      </c>
      <c r="G324" s="25" t="s">
        <v>75</v>
      </c>
      <c r="H324" t="s">
        <v>41</v>
      </c>
      <c r="I324">
        <v>7</v>
      </c>
      <c r="J324" s="2" t="s">
        <v>38</v>
      </c>
      <c r="K324" s="22">
        <f>IF(ISNUMBER(AVERAGEIFS(Observed!K$2:K$10000,Observed!$A$2:$A$10000,$A324,Observed!$C$2:$C$10000,$C324)),AVERAGEIFS(Observed!K$2:K$10000,Observed!$A$2:$A$10000,$A324,Observed!$C$2:$C$10000,$C324),"")</f>
        <v>1708.3333333333333</v>
      </c>
      <c r="L324" s="23">
        <f>IF(ISNUMBER(AVERAGEIFS(Observed!L$2:L$10000,Observed!$A$2:$A$10000,$A324,Observed!$C$2:$C$10000,$C324)),AVERAGEIFS(Observed!L$2:L$10000,Observed!$A$2:$A$10000,$A324,Observed!$C$2:$C$10000,$C324),"")</f>
        <v>170.83333333333334</v>
      </c>
      <c r="M324" s="23" t="str">
        <f>IF(ISNUMBER(AVERAGEIFS(Observed!M$2:M$10000,Observed!$A$2:$A$10000,$A324,Observed!$C$2:$C$10000,$C324)),AVERAGEIFS(Observed!M$2:M$10000,Observed!$A$2:$A$10000,$A324,Observed!$C$2:$C$10000,$C324),"")</f>
        <v/>
      </c>
      <c r="N324" s="23" t="str">
        <f>IF(ISNUMBER(AVERAGEIFS(Observed!N$2:N$10000,Observed!$A$2:$A$10000,$A324,Observed!$C$2:$C$10000,$C324)),AVERAGEIFS(Observed!N$2:N$10000,Observed!$A$2:$A$10000,$A324,Observed!$C$2:$C$10000,$C324),"")</f>
        <v/>
      </c>
      <c r="O324" s="23" t="str">
        <f>IF(ISNUMBER(AVERAGEIFS(Observed!O$2:O$10000,Observed!$A$2:$A$10000,$A324,Observed!$C$2:$C$10000,$C324)),AVERAGEIFS(Observed!O$2:O$10000,Observed!$A$2:$A$10000,$A324,Observed!$C$2:$C$10000,$C324),"")</f>
        <v/>
      </c>
      <c r="P324" s="24" t="str">
        <f>IF(ISNUMBER(AVERAGEIFS(Observed!P$2:P$10000,Observed!$A$2:$A$10000,$A324,Observed!$C$2:$C$10000,$C324)),AVERAGEIFS(Observed!P$2:P$10000,Observed!$A$2:$A$10000,$A324,Observed!$C$2:$C$10000,$C324),"")</f>
        <v/>
      </c>
      <c r="Q324" s="24" t="str">
        <f>IF(ISNUMBER(AVERAGEIFS(Observed!Q$2:Q$10000,Observed!$A$2:$A$10000,$A324,Observed!$C$2:$C$10000,$C324)),AVERAGEIFS(Observed!Q$2:Q$10000,Observed!$A$2:$A$10000,$A324,Observed!$C$2:$C$10000,$C324),"")</f>
        <v/>
      </c>
      <c r="R324" s="24" t="str">
        <f>IF(ISNUMBER(AVERAGEIFS(Observed!R$2:R$10000,Observed!$A$2:$A$10000,$A324,Observed!$C$2:$C$10000,$C324)),AVERAGEIFS(Observed!R$2:R$10000,Observed!$A$2:$A$10000,$A324,Observed!$C$2:$C$10000,$C324),"")</f>
        <v/>
      </c>
      <c r="S324" s="22" t="str">
        <f>IF(ISNUMBER(AVERAGEIFS(Observed!S$2:S$10000,Observed!$A$2:$A$10000,$A324,Observed!$C$2:$C$10000,$C324)),AVERAGEIFS(Observed!S$2:S$10000,Observed!$A$2:$A$10000,$A324,Observed!$C$2:$C$10000,$C324),"")</f>
        <v/>
      </c>
      <c r="T324" s="23" t="str">
        <f>IF(ISNUMBER(AVERAGEIFS(Observed!T$2:T$10000,Observed!$A$2:$A$10000,$A324,Observed!$C$2:$C$10000,$C324)),AVERAGEIFS(Observed!T$2:T$10000,Observed!$A$2:$A$10000,$A324,Observed!$C$2:$C$10000,$C324),"")</f>
        <v/>
      </c>
      <c r="U324" s="23" t="str">
        <f>IF(ISNUMBER(AVERAGEIFS(Observed!U$2:U$10000,Observed!$A$2:$A$10000,$A324,Observed!$C$2:$C$10000,$C324)),AVERAGEIFS(Observed!U$2:U$10000,Observed!$A$2:$A$10000,$A324,Observed!$C$2:$C$10000,$C324),"")</f>
        <v/>
      </c>
      <c r="V324" s="23" t="str">
        <f>IF(ISNUMBER(AVERAGEIFS(Observed!V$2:V$10000,Observed!$A$2:$A$10000,$A324,Observed!$C$2:$C$10000,$C324)),AVERAGEIFS(Observed!V$2:V$10000,Observed!$A$2:$A$10000,$A324,Observed!$C$2:$C$10000,$C324),"")</f>
        <v/>
      </c>
      <c r="W324" s="23" t="str">
        <f>IF(ISNUMBER(AVERAGEIFS(Observed!W$2:W$10000,Observed!$A$2:$A$10000,$A324,Observed!$C$2:$C$10000,$C324)),AVERAGEIFS(Observed!W$2:W$10000,Observed!$A$2:$A$10000,$A324,Observed!$C$2:$C$10000,$C324),"")</f>
        <v/>
      </c>
      <c r="X324" s="23" t="str">
        <f>IF(ISNUMBER(AVERAGEIFS(Observed!X$2:X$10000,Observed!$A$2:$A$10000,$A324,Observed!$C$2:$C$10000,$C324)),AVERAGEIFS(Observed!X$2:X$10000,Observed!$A$2:$A$10000,$A324,Observed!$C$2:$C$10000,$C324),"")</f>
        <v/>
      </c>
      <c r="Y324" s="23" t="str">
        <f>IF(ISNUMBER(AVERAGEIFS(Observed!Y$2:Y$10000,Observed!$A$2:$A$10000,$A324,Observed!$C$2:$C$10000,$C324)),AVERAGEIFS(Observed!Y$2:Y$10000,Observed!$A$2:$A$10000,$A324,Observed!$C$2:$C$10000,$C324),"")</f>
        <v/>
      </c>
      <c r="Z324" s="23" t="str">
        <f>IF(ISNUMBER(AVERAGEIFS(Observed!Z$2:Z$10000,Observed!$A$2:$A$10000,$A324,Observed!$C$2:$C$10000,$C324)),AVERAGEIFS(Observed!Z$2:Z$10000,Observed!$A$2:$A$10000,$A324,Observed!$C$2:$C$10000,$C324),"")</f>
        <v/>
      </c>
      <c r="AA324" s="23" t="str">
        <f>IF(ISNUMBER(AVERAGEIFS(Observed!AA$2:AA$10000,Observed!$A$2:$A$10000,$A324,Observed!$C$2:$C$10000,$C324)),AVERAGEIFS(Observed!AA$2:AA$10000,Observed!$A$2:$A$10000,$A324,Observed!$C$2:$C$10000,$C324),"")</f>
        <v/>
      </c>
      <c r="AB324" s="23" t="str">
        <f>IF(ISNUMBER(AVERAGEIFS(Observed!AB$2:AB$10000,Observed!$A$2:$A$10000,$A324,Observed!$C$2:$C$10000,$C324)),AVERAGEIFS(Observed!AB$2:AB$10000,Observed!$A$2:$A$10000,$A324,Observed!$C$2:$C$10000,$C324),"")</f>
        <v/>
      </c>
      <c r="AC324" s="23" t="str">
        <f>IF(ISNUMBER(AVERAGEIFS(Observed!AC$2:AC$10000,Observed!$A$2:$A$10000,$A324,Observed!$C$2:$C$10000,$C324)),AVERAGEIFS(Observed!AC$2:AC$10000,Observed!$A$2:$A$10000,$A324,Observed!$C$2:$C$10000,$C324),"")</f>
        <v/>
      </c>
      <c r="AD324" s="23" t="str">
        <f>IF(ISNUMBER(AVERAGEIFS(Observed!AD$2:AD$10000,Observed!$A$2:$A$10000,$A324,Observed!$C$2:$C$10000,$C324)),AVERAGEIFS(Observed!AD$2:AD$10000,Observed!$A$2:$A$10000,$A324,Observed!$C$2:$C$10000,$C324),"")</f>
        <v/>
      </c>
      <c r="AE324" s="24" t="str">
        <f>IF(ISNUMBER(AVERAGEIFS(Observed!AE$2:AE$10000,Observed!$A$2:$A$10000,$A324,Observed!$C$2:$C$10000,$C324)),AVERAGEIFS(Observed!AE$2:AE$10000,Observed!$A$2:$A$10000,$A324,Observed!$C$2:$C$10000,$C324),"")</f>
        <v/>
      </c>
      <c r="AF324" s="24" t="str">
        <f>IF(ISNUMBER(AVERAGEIFS(Observed!AF$2:AF$10000,Observed!$A$2:$A$10000,$A324,Observed!$C$2:$C$10000,$C324)),AVERAGEIFS(Observed!AF$2:AF$10000,Observed!$A$2:$A$10000,$A324,Observed!$C$2:$C$10000,$C324),"")</f>
        <v/>
      </c>
      <c r="AG324" s="23" t="str">
        <f>IF(ISNUMBER(AVERAGEIFS(Observed!AG$2:AG$10000,Observed!$A$2:$A$10000,$A324,Observed!$C$2:$C$10000,$C324)),AVERAGEIFS(Observed!AG$2:AG$10000,Observed!$A$2:$A$10000,$A324,Observed!$C$2:$C$10000,$C324),"")</f>
        <v/>
      </c>
      <c r="AH324" s="23" t="str">
        <f>IF(ISNUMBER(AVERAGEIFS(Observed!AH$2:AH$10000,Observed!$A$2:$A$10000,$A324,Observed!$C$2:$C$10000,$C324)),AVERAGEIFS(Observed!AH$2:AH$10000,Observed!$A$2:$A$10000,$A324,Observed!$C$2:$C$10000,$C324),"")</f>
        <v/>
      </c>
      <c r="AI324" s="22" t="str">
        <f>IF(ISNUMBER(AVERAGEIFS(Observed!AI$2:AI$10000,Observed!$A$2:$A$10000,$A324,Observed!$C$2:$C$10000,$C324)),AVERAGEIFS(Observed!AI$2:AI$10000,Observed!$A$2:$A$10000,$A324,Observed!$C$2:$C$10000,$C324),"")</f>
        <v/>
      </c>
      <c r="AJ324" s="23" t="str">
        <f>IF(ISNUMBER(AVERAGEIFS(Observed!AJ$2:AJ$10000,Observed!$A$2:$A$10000,$A324,Observed!$C$2:$C$10000,$C324)),AVERAGEIFS(Observed!AJ$2:AJ$10000,Observed!$A$2:$A$10000,$A324,Observed!$C$2:$C$10000,$C324),"")</f>
        <v/>
      </c>
      <c r="AK324" s="23" t="str">
        <f>IF(ISNUMBER(AVERAGEIFS(Observed!AK$2:AK$10000,Observed!$A$2:$A$10000,$A324,Observed!$C$2:$C$10000,$C324)),AVERAGEIFS(Observed!AK$2:AK$10000,Observed!$A$2:$A$10000,$A324,Observed!$C$2:$C$10000,$C324),"")</f>
        <v/>
      </c>
      <c r="AL324" s="23" t="str">
        <f>IF(ISNUMBER(AVERAGEIFS(Observed!AL$2:AL$10000,Observed!$A$2:$A$10000,$A324,Observed!$C$2:$C$10000,$C324)),AVERAGEIFS(Observed!AL$2:AL$10000,Observed!$A$2:$A$10000,$A324,Observed!$C$2:$C$10000,$C324),"")</f>
        <v/>
      </c>
      <c r="AM324" s="23" t="str">
        <f>IF(ISNUMBER(AVERAGEIFS(Observed!AM$2:AM$10000,Observed!$A$2:$A$10000,$A324,Observed!$C$2:$C$10000,$C324)),AVERAGEIFS(Observed!AM$2:AM$10000,Observed!$A$2:$A$10000,$A324,Observed!$C$2:$C$10000,$C324),"")</f>
        <v/>
      </c>
      <c r="AN324" s="23" t="str">
        <f>IF(ISNUMBER(AVERAGEIFS(Observed!AN$2:AN$10000,Observed!$A$2:$A$10000,$A324,Observed!$C$2:$C$10000,$C324)),AVERAGEIFS(Observed!AN$2:AN$10000,Observed!$A$2:$A$10000,$A324,Observed!$C$2:$C$10000,$C324),"")</f>
        <v/>
      </c>
      <c r="AO324" s="2">
        <f>COUNTIFS(Observed!$A$2:$A$10000,$A324,Observed!$C$2:$C$10000,$C324)</f>
        <v>3</v>
      </c>
      <c r="AP324" s="2">
        <f t="shared" si="5"/>
        <v>1</v>
      </c>
    </row>
    <row r="325" spans="1:42" x14ac:dyDescent="0.25">
      <c r="A325" t="s">
        <v>31</v>
      </c>
      <c r="B325" t="s">
        <v>30</v>
      </c>
      <c r="C325" s="20">
        <v>42303</v>
      </c>
      <c r="D325">
        <v>1</v>
      </c>
      <c r="E325" t="s">
        <v>54</v>
      </c>
      <c r="G325" s="25" t="s">
        <v>75</v>
      </c>
      <c r="H325" t="s">
        <v>41</v>
      </c>
      <c r="I325">
        <v>7</v>
      </c>
      <c r="J325" s="2" t="s">
        <v>38</v>
      </c>
      <c r="K325" s="22">
        <f>IF(ISNUMBER(AVERAGEIFS(Observed!K$2:K$10000,Observed!$A$2:$A$10000,$A325,Observed!$C$2:$C$10000,$C325)),AVERAGEIFS(Observed!K$2:K$10000,Observed!$A$2:$A$10000,$A325,Observed!$C$2:$C$10000,$C325),"")</f>
        <v>1207</v>
      </c>
      <c r="L325" s="23">
        <f>IF(ISNUMBER(AVERAGEIFS(Observed!L$2:L$10000,Observed!$A$2:$A$10000,$A325,Observed!$C$2:$C$10000,$C325)),AVERAGEIFS(Observed!L$2:L$10000,Observed!$A$2:$A$10000,$A325,Observed!$C$2:$C$10000,$C325),"")</f>
        <v>120.7</v>
      </c>
      <c r="M325" s="23" t="str">
        <f>IF(ISNUMBER(AVERAGEIFS(Observed!M$2:M$10000,Observed!$A$2:$A$10000,$A325,Observed!$C$2:$C$10000,$C325)),AVERAGEIFS(Observed!M$2:M$10000,Observed!$A$2:$A$10000,$A325,Observed!$C$2:$C$10000,$C325),"")</f>
        <v/>
      </c>
      <c r="N325" s="23" t="str">
        <f>IF(ISNUMBER(AVERAGEIFS(Observed!N$2:N$10000,Observed!$A$2:$A$10000,$A325,Observed!$C$2:$C$10000,$C325)),AVERAGEIFS(Observed!N$2:N$10000,Observed!$A$2:$A$10000,$A325,Observed!$C$2:$C$10000,$C325),"")</f>
        <v/>
      </c>
      <c r="O325" s="23" t="str">
        <f>IF(ISNUMBER(AVERAGEIFS(Observed!O$2:O$10000,Observed!$A$2:$A$10000,$A325,Observed!$C$2:$C$10000,$C325)),AVERAGEIFS(Observed!O$2:O$10000,Observed!$A$2:$A$10000,$A325,Observed!$C$2:$C$10000,$C325),"")</f>
        <v/>
      </c>
      <c r="P325" s="24" t="str">
        <f>IF(ISNUMBER(AVERAGEIFS(Observed!P$2:P$10000,Observed!$A$2:$A$10000,$A325,Observed!$C$2:$C$10000,$C325)),AVERAGEIFS(Observed!P$2:P$10000,Observed!$A$2:$A$10000,$A325,Observed!$C$2:$C$10000,$C325),"")</f>
        <v/>
      </c>
      <c r="Q325" s="24" t="str">
        <f>IF(ISNUMBER(AVERAGEIFS(Observed!Q$2:Q$10000,Observed!$A$2:$A$10000,$A325,Observed!$C$2:$C$10000,$C325)),AVERAGEIFS(Observed!Q$2:Q$10000,Observed!$A$2:$A$10000,$A325,Observed!$C$2:$C$10000,$C325),"")</f>
        <v/>
      </c>
      <c r="R325" s="24" t="str">
        <f>IF(ISNUMBER(AVERAGEIFS(Observed!R$2:R$10000,Observed!$A$2:$A$10000,$A325,Observed!$C$2:$C$10000,$C325)),AVERAGEIFS(Observed!R$2:R$10000,Observed!$A$2:$A$10000,$A325,Observed!$C$2:$C$10000,$C325),"")</f>
        <v/>
      </c>
      <c r="S325" s="22" t="str">
        <f>IF(ISNUMBER(AVERAGEIFS(Observed!S$2:S$10000,Observed!$A$2:$A$10000,$A325,Observed!$C$2:$C$10000,$C325)),AVERAGEIFS(Observed!S$2:S$10000,Observed!$A$2:$A$10000,$A325,Observed!$C$2:$C$10000,$C325),"")</f>
        <v/>
      </c>
      <c r="T325" s="23" t="str">
        <f>IF(ISNUMBER(AVERAGEIFS(Observed!T$2:T$10000,Observed!$A$2:$A$10000,$A325,Observed!$C$2:$C$10000,$C325)),AVERAGEIFS(Observed!T$2:T$10000,Observed!$A$2:$A$10000,$A325,Observed!$C$2:$C$10000,$C325),"")</f>
        <v/>
      </c>
      <c r="U325" s="23" t="str">
        <f>IF(ISNUMBER(AVERAGEIFS(Observed!U$2:U$10000,Observed!$A$2:$A$10000,$A325,Observed!$C$2:$C$10000,$C325)),AVERAGEIFS(Observed!U$2:U$10000,Observed!$A$2:$A$10000,$A325,Observed!$C$2:$C$10000,$C325),"")</f>
        <v/>
      </c>
      <c r="V325" s="23" t="str">
        <f>IF(ISNUMBER(AVERAGEIFS(Observed!V$2:V$10000,Observed!$A$2:$A$10000,$A325,Observed!$C$2:$C$10000,$C325)),AVERAGEIFS(Observed!V$2:V$10000,Observed!$A$2:$A$10000,$A325,Observed!$C$2:$C$10000,$C325),"")</f>
        <v/>
      </c>
      <c r="W325" s="23" t="str">
        <f>IF(ISNUMBER(AVERAGEIFS(Observed!W$2:W$10000,Observed!$A$2:$A$10000,$A325,Observed!$C$2:$C$10000,$C325)),AVERAGEIFS(Observed!W$2:W$10000,Observed!$A$2:$A$10000,$A325,Observed!$C$2:$C$10000,$C325),"")</f>
        <v/>
      </c>
      <c r="X325" s="23" t="str">
        <f>IF(ISNUMBER(AVERAGEIFS(Observed!X$2:X$10000,Observed!$A$2:$A$10000,$A325,Observed!$C$2:$C$10000,$C325)),AVERAGEIFS(Observed!X$2:X$10000,Observed!$A$2:$A$10000,$A325,Observed!$C$2:$C$10000,$C325),"")</f>
        <v/>
      </c>
      <c r="Y325" s="23" t="str">
        <f>IF(ISNUMBER(AVERAGEIFS(Observed!Y$2:Y$10000,Observed!$A$2:$A$10000,$A325,Observed!$C$2:$C$10000,$C325)),AVERAGEIFS(Observed!Y$2:Y$10000,Observed!$A$2:$A$10000,$A325,Observed!$C$2:$C$10000,$C325),"")</f>
        <v/>
      </c>
      <c r="Z325" s="23" t="str">
        <f>IF(ISNUMBER(AVERAGEIFS(Observed!Z$2:Z$10000,Observed!$A$2:$A$10000,$A325,Observed!$C$2:$C$10000,$C325)),AVERAGEIFS(Observed!Z$2:Z$10000,Observed!$A$2:$A$10000,$A325,Observed!$C$2:$C$10000,$C325),"")</f>
        <v/>
      </c>
      <c r="AA325" s="23" t="str">
        <f>IF(ISNUMBER(AVERAGEIFS(Observed!AA$2:AA$10000,Observed!$A$2:$A$10000,$A325,Observed!$C$2:$C$10000,$C325)),AVERAGEIFS(Observed!AA$2:AA$10000,Observed!$A$2:$A$10000,$A325,Observed!$C$2:$C$10000,$C325),"")</f>
        <v/>
      </c>
      <c r="AB325" s="23" t="str">
        <f>IF(ISNUMBER(AVERAGEIFS(Observed!AB$2:AB$10000,Observed!$A$2:$A$10000,$A325,Observed!$C$2:$C$10000,$C325)),AVERAGEIFS(Observed!AB$2:AB$10000,Observed!$A$2:$A$10000,$A325,Observed!$C$2:$C$10000,$C325),"")</f>
        <v/>
      </c>
      <c r="AC325" s="23" t="str">
        <f>IF(ISNUMBER(AVERAGEIFS(Observed!AC$2:AC$10000,Observed!$A$2:$A$10000,$A325,Observed!$C$2:$C$10000,$C325)),AVERAGEIFS(Observed!AC$2:AC$10000,Observed!$A$2:$A$10000,$A325,Observed!$C$2:$C$10000,$C325),"")</f>
        <v/>
      </c>
      <c r="AD325" s="23" t="str">
        <f>IF(ISNUMBER(AVERAGEIFS(Observed!AD$2:AD$10000,Observed!$A$2:$A$10000,$A325,Observed!$C$2:$C$10000,$C325)),AVERAGEIFS(Observed!AD$2:AD$10000,Observed!$A$2:$A$10000,$A325,Observed!$C$2:$C$10000,$C325),"")</f>
        <v/>
      </c>
      <c r="AE325" s="24" t="str">
        <f>IF(ISNUMBER(AVERAGEIFS(Observed!AE$2:AE$10000,Observed!$A$2:$A$10000,$A325,Observed!$C$2:$C$10000,$C325)),AVERAGEIFS(Observed!AE$2:AE$10000,Observed!$A$2:$A$10000,$A325,Observed!$C$2:$C$10000,$C325),"")</f>
        <v/>
      </c>
      <c r="AF325" s="24" t="str">
        <f>IF(ISNUMBER(AVERAGEIFS(Observed!AF$2:AF$10000,Observed!$A$2:$A$10000,$A325,Observed!$C$2:$C$10000,$C325)),AVERAGEIFS(Observed!AF$2:AF$10000,Observed!$A$2:$A$10000,$A325,Observed!$C$2:$C$10000,$C325),"")</f>
        <v/>
      </c>
      <c r="AG325" s="23" t="str">
        <f>IF(ISNUMBER(AVERAGEIFS(Observed!AG$2:AG$10000,Observed!$A$2:$A$10000,$A325,Observed!$C$2:$C$10000,$C325)),AVERAGEIFS(Observed!AG$2:AG$10000,Observed!$A$2:$A$10000,$A325,Observed!$C$2:$C$10000,$C325),"")</f>
        <v/>
      </c>
      <c r="AH325" s="23" t="str">
        <f>IF(ISNUMBER(AVERAGEIFS(Observed!AH$2:AH$10000,Observed!$A$2:$A$10000,$A325,Observed!$C$2:$C$10000,$C325)),AVERAGEIFS(Observed!AH$2:AH$10000,Observed!$A$2:$A$10000,$A325,Observed!$C$2:$C$10000,$C325),"")</f>
        <v/>
      </c>
      <c r="AI325" s="22" t="str">
        <f>IF(ISNUMBER(AVERAGEIFS(Observed!AI$2:AI$10000,Observed!$A$2:$A$10000,$A325,Observed!$C$2:$C$10000,$C325)),AVERAGEIFS(Observed!AI$2:AI$10000,Observed!$A$2:$A$10000,$A325,Observed!$C$2:$C$10000,$C325),"")</f>
        <v/>
      </c>
      <c r="AJ325" s="23" t="str">
        <f>IF(ISNUMBER(AVERAGEIFS(Observed!AJ$2:AJ$10000,Observed!$A$2:$A$10000,$A325,Observed!$C$2:$C$10000,$C325)),AVERAGEIFS(Observed!AJ$2:AJ$10000,Observed!$A$2:$A$10000,$A325,Observed!$C$2:$C$10000,$C325),"")</f>
        <v/>
      </c>
      <c r="AK325" s="23" t="str">
        <f>IF(ISNUMBER(AVERAGEIFS(Observed!AK$2:AK$10000,Observed!$A$2:$A$10000,$A325,Observed!$C$2:$C$10000,$C325)),AVERAGEIFS(Observed!AK$2:AK$10000,Observed!$A$2:$A$10000,$A325,Observed!$C$2:$C$10000,$C325),"")</f>
        <v/>
      </c>
      <c r="AL325" s="23" t="str">
        <f>IF(ISNUMBER(AVERAGEIFS(Observed!AL$2:AL$10000,Observed!$A$2:$A$10000,$A325,Observed!$C$2:$C$10000,$C325)),AVERAGEIFS(Observed!AL$2:AL$10000,Observed!$A$2:$A$10000,$A325,Observed!$C$2:$C$10000,$C325),"")</f>
        <v/>
      </c>
      <c r="AM325" s="23" t="str">
        <f>IF(ISNUMBER(AVERAGEIFS(Observed!AM$2:AM$10000,Observed!$A$2:$A$10000,$A325,Observed!$C$2:$C$10000,$C325)),AVERAGEIFS(Observed!AM$2:AM$10000,Observed!$A$2:$A$10000,$A325,Observed!$C$2:$C$10000,$C325),"")</f>
        <v/>
      </c>
      <c r="AN325" s="23" t="str">
        <f>IF(ISNUMBER(AVERAGEIFS(Observed!AN$2:AN$10000,Observed!$A$2:$A$10000,$A325,Observed!$C$2:$C$10000,$C325)),AVERAGEIFS(Observed!AN$2:AN$10000,Observed!$A$2:$A$10000,$A325,Observed!$C$2:$C$10000,$C325),"")</f>
        <v/>
      </c>
      <c r="AO325" s="2">
        <f>COUNTIFS(Observed!$A$2:$A$10000,$A325,Observed!$C$2:$C$10000,$C325)</f>
        <v>3</v>
      </c>
      <c r="AP325" s="2">
        <f t="shared" si="5"/>
        <v>1</v>
      </c>
    </row>
    <row r="326" spans="1:42" x14ac:dyDescent="0.25">
      <c r="A326" t="s">
        <v>34</v>
      </c>
      <c r="B326" t="s">
        <v>30</v>
      </c>
      <c r="C326" s="20">
        <v>42304</v>
      </c>
      <c r="D326">
        <v>1</v>
      </c>
      <c r="E326" t="s">
        <v>56</v>
      </c>
      <c r="G326" s="25" t="s">
        <v>75</v>
      </c>
      <c r="H326" t="s">
        <v>41</v>
      </c>
      <c r="I326">
        <v>7</v>
      </c>
      <c r="J326" s="2" t="s">
        <v>39</v>
      </c>
      <c r="K326" s="22">
        <f>IF(ISNUMBER(AVERAGEIFS(Observed!K$2:K$10000,Observed!$A$2:$A$10000,$A326,Observed!$C$2:$C$10000,$C326)),AVERAGEIFS(Observed!K$2:K$10000,Observed!$A$2:$A$10000,$A326,Observed!$C$2:$C$10000,$C326),"")</f>
        <v>2842.6</v>
      </c>
      <c r="L326" s="23">
        <f>IF(ISNUMBER(AVERAGEIFS(Observed!L$2:L$10000,Observed!$A$2:$A$10000,$A326,Observed!$C$2:$C$10000,$C326)),AVERAGEIFS(Observed!L$2:L$10000,Observed!$A$2:$A$10000,$A326,Observed!$C$2:$C$10000,$C326),"")</f>
        <v>284.26</v>
      </c>
      <c r="M326" s="23" t="str">
        <f>IF(ISNUMBER(AVERAGEIFS(Observed!M$2:M$10000,Observed!$A$2:$A$10000,$A326,Observed!$C$2:$C$10000,$C326)),AVERAGEIFS(Observed!M$2:M$10000,Observed!$A$2:$A$10000,$A326,Observed!$C$2:$C$10000,$C326),"")</f>
        <v/>
      </c>
      <c r="N326" s="23" t="str">
        <f>IF(ISNUMBER(AVERAGEIFS(Observed!N$2:N$10000,Observed!$A$2:$A$10000,$A326,Observed!$C$2:$C$10000,$C326)),AVERAGEIFS(Observed!N$2:N$10000,Observed!$A$2:$A$10000,$A326,Observed!$C$2:$C$10000,$C326),"")</f>
        <v/>
      </c>
      <c r="O326" s="23" t="str">
        <f>IF(ISNUMBER(AVERAGEIFS(Observed!O$2:O$10000,Observed!$A$2:$A$10000,$A326,Observed!$C$2:$C$10000,$C326)),AVERAGEIFS(Observed!O$2:O$10000,Observed!$A$2:$A$10000,$A326,Observed!$C$2:$C$10000,$C326),"")</f>
        <v/>
      </c>
      <c r="P326" s="24" t="str">
        <f>IF(ISNUMBER(AVERAGEIFS(Observed!P$2:P$10000,Observed!$A$2:$A$10000,$A326,Observed!$C$2:$C$10000,$C326)),AVERAGEIFS(Observed!P$2:P$10000,Observed!$A$2:$A$10000,$A326,Observed!$C$2:$C$10000,$C326),"")</f>
        <v/>
      </c>
      <c r="Q326" s="24" t="str">
        <f>IF(ISNUMBER(AVERAGEIFS(Observed!Q$2:Q$10000,Observed!$A$2:$A$10000,$A326,Observed!$C$2:$C$10000,$C326)),AVERAGEIFS(Observed!Q$2:Q$10000,Observed!$A$2:$A$10000,$A326,Observed!$C$2:$C$10000,$C326),"")</f>
        <v/>
      </c>
      <c r="R326" s="24" t="str">
        <f>IF(ISNUMBER(AVERAGEIFS(Observed!R$2:R$10000,Observed!$A$2:$A$10000,$A326,Observed!$C$2:$C$10000,$C326)),AVERAGEIFS(Observed!R$2:R$10000,Observed!$A$2:$A$10000,$A326,Observed!$C$2:$C$10000,$C326),"")</f>
        <v/>
      </c>
      <c r="S326" s="22" t="str">
        <f>IF(ISNUMBER(AVERAGEIFS(Observed!S$2:S$10000,Observed!$A$2:$A$10000,$A326,Observed!$C$2:$C$10000,$C326)),AVERAGEIFS(Observed!S$2:S$10000,Observed!$A$2:$A$10000,$A326,Observed!$C$2:$C$10000,$C326),"")</f>
        <v/>
      </c>
      <c r="T326" s="23" t="str">
        <f>IF(ISNUMBER(AVERAGEIFS(Observed!T$2:T$10000,Observed!$A$2:$A$10000,$A326,Observed!$C$2:$C$10000,$C326)),AVERAGEIFS(Observed!T$2:T$10000,Observed!$A$2:$A$10000,$A326,Observed!$C$2:$C$10000,$C326),"")</f>
        <v/>
      </c>
      <c r="U326" s="23" t="str">
        <f>IF(ISNUMBER(AVERAGEIFS(Observed!U$2:U$10000,Observed!$A$2:$A$10000,$A326,Observed!$C$2:$C$10000,$C326)),AVERAGEIFS(Observed!U$2:U$10000,Observed!$A$2:$A$10000,$A326,Observed!$C$2:$C$10000,$C326),"")</f>
        <v/>
      </c>
      <c r="V326" s="23" t="str">
        <f>IF(ISNUMBER(AVERAGEIFS(Observed!V$2:V$10000,Observed!$A$2:$A$10000,$A326,Observed!$C$2:$C$10000,$C326)),AVERAGEIFS(Observed!V$2:V$10000,Observed!$A$2:$A$10000,$A326,Observed!$C$2:$C$10000,$C326),"")</f>
        <v/>
      </c>
      <c r="W326" s="23" t="str">
        <f>IF(ISNUMBER(AVERAGEIFS(Observed!W$2:W$10000,Observed!$A$2:$A$10000,$A326,Observed!$C$2:$C$10000,$C326)),AVERAGEIFS(Observed!W$2:W$10000,Observed!$A$2:$A$10000,$A326,Observed!$C$2:$C$10000,$C326),"")</f>
        <v/>
      </c>
      <c r="X326" s="23" t="str">
        <f>IF(ISNUMBER(AVERAGEIFS(Observed!X$2:X$10000,Observed!$A$2:$A$10000,$A326,Observed!$C$2:$C$10000,$C326)),AVERAGEIFS(Observed!X$2:X$10000,Observed!$A$2:$A$10000,$A326,Observed!$C$2:$C$10000,$C326),"")</f>
        <v/>
      </c>
      <c r="Y326" s="23" t="str">
        <f>IF(ISNUMBER(AVERAGEIFS(Observed!Y$2:Y$10000,Observed!$A$2:$A$10000,$A326,Observed!$C$2:$C$10000,$C326)),AVERAGEIFS(Observed!Y$2:Y$10000,Observed!$A$2:$A$10000,$A326,Observed!$C$2:$C$10000,$C326),"")</f>
        <v/>
      </c>
      <c r="Z326" s="23" t="str">
        <f>IF(ISNUMBER(AVERAGEIFS(Observed!Z$2:Z$10000,Observed!$A$2:$A$10000,$A326,Observed!$C$2:$C$10000,$C326)),AVERAGEIFS(Observed!Z$2:Z$10000,Observed!$A$2:$A$10000,$A326,Observed!$C$2:$C$10000,$C326),"")</f>
        <v/>
      </c>
      <c r="AA326" s="23" t="str">
        <f>IF(ISNUMBER(AVERAGEIFS(Observed!AA$2:AA$10000,Observed!$A$2:$A$10000,$A326,Observed!$C$2:$C$10000,$C326)),AVERAGEIFS(Observed!AA$2:AA$10000,Observed!$A$2:$A$10000,$A326,Observed!$C$2:$C$10000,$C326),"")</f>
        <v/>
      </c>
      <c r="AB326" s="23" t="str">
        <f>IF(ISNUMBER(AVERAGEIFS(Observed!AB$2:AB$10000,Observed!$A$2:$A$10000,$A326,Observed!$C$2:$C$10000,$C326)),AVERAGEIFS(Observed!AB$2:AB$10000,Observed!$A$2:$A$10000,$A326,Observed!$C$2:$C$10000,$C326),"")</f>
        <v/>
      </c>
      <c r="AC326" s="23" t="str">
        <f>IF(ISNUMBER(AVERAGEIFS(Observed!AC$2:AC$10000,Observed!$A$2:$A$10000,$A326,Observed!$C$2:$C$10000,$C326)),AVERAGEIFS(Observed!AC$2:AC$10000,Observed!$A$2:$A$10000,$A326,Observed!$C$2:$C$10000,$C326),"")</f>
        <v/>
      </c>
      <c r="AD326" s="23" t="str">
        <f>IF(ISNUMBER(AVERAGEIFS(Observed!AD$2:AD$10000,Observed!$A$2:$A$10000,$A326,Observed!$C$2:$C$10000,$C326)),AVERAGEIFS(Observed!AD$2:AD$10000,Observed!$A$2:$A$10000,$A326,Observed!$C$2:$C$10000,$C326),"")</f>
        <v/>
      </c>
      <c r="AE326" s="24" t="str">
        <f>IF(ISNUMBER(AVERAGEIFS(Observed!AE$2:AE$10000,Observed!$A$2:$A$10000,$A326,Observed!$C$2:$C$10000,$C326)),AVERAGEIFS(Observed!AE$2:AE$10000,Observed!$A$2:$A$10000,$A326,Observed!$C$2:$C$10000,$C326),"")</f>
        <v/>
      </c>
      <c r="AF326" s="24" t="str">
        <f>IF(ISNUMBER(AVERAGEIFS(Observed!AF$2:AF$10000,Observed!$A$2:$A$10000,$A326,Observed!$C$2:$C$10000,$C326)),AVERAGEIFS(Observed!AF$2:AF$10000,Observed!$A$2:$A$10000,$A326,Observed!$C$2:$C$10000,$C326),"")</f>
        <v/>
      </c>
      <c r="AG326" s="23" t="str">
        <f>IF(ISNUMBER(AVERAGEIFS(Observed!AG$2:AG$10000,Observed!$A$2:$A$10000,$A326,Observed!$C$2:$C$10000,$C326)),AVERAGEIFS(Observed!AG$2:AG$10000,Observed!$A$2:$A$10000,$A326,Observed!$C$2:$C$10000,$C326),"")</f>
        <v/>
      </c>
      <c r="AH326" s="23" t="str">
        <f>IF(ISNUMBER(AVERAGEIFS(Observed!AH$2:AH$10000,Observed!$A$2:$A$10000,$A326,Observed!$C$2:$C$10000,$C326)),AVERAGEIFS(Observed!AH$2:AH$10000,Observed!$A$2:$A$10000,$A326,Observed!$C$2:$C$10000,$C326),"")</f>
        <v/>
      </c>
      <c r="AI326" s="22" t="str">
        <f>IF(ISNUMBER(AVERAGEIFS(Observed!AI$2:AI$10000,Observed!$A$2:$A$10000,$A326,Observed!$C$2:$C$10000,$C326)),AVERAGEIFS(Observed!AI$2:AI$10000,Observed!$A$2:$A$10000,$A326,Observed!$C$2:$C$10000,$C326),"")</f>
        <v/>
      </c>
      <c r="AJ326" s="23" t="str">
        <f>IF(ISNUMBER(AVERAGEIFS(Observed!AJ$2:AJ$10000,Observed!$A$2:$A$10000,$A326,Observed!$C$2:$C$10000,$C326)),AVERAGEIFS(Observed!AJ$2:AJ$10000,Observed!$A$2:$A$10000,$A326,Observed!$C$2:$C$10000,$C326),"")</f>
        <v/>
      </c>
      <c r="AK326" s="23" t="str">
        <f>IF(ISNUMBER(AVERAGEIFS(Observed!AK$2:AK$10000,Observed!$A$2:$A$10000,$A326,Observed!$C$2:$C$10000,$C326)),AVERAGEIFS(Observed!AK$2:AK$10000,Observed!$A$2:$A$10000,$A326,Observed!$C$2:$C$10000,$C326),"")</f>
        <v/>
      </c>
      <c r="AL326" s="23" t="str">
        <f>IF(ISNUMBER(AVERAGEIFS(Observed!AL$2:AL$10000,Observed!$A$2:$A$10000,$A326,Observed!$C$2:$C$10000,$C326)),AVERAGEIFS(Observed!AL$2:AL$10000,Observed!$A$2:$A$10000,$A326,Observed!$C$2:$C$10000,$C326),"")</f>
        <v/>
      </c>
      <c r="AM326" s="23" t="str">
        <f>IF(ISNUMBER(AVERAGEIFS(Observed!AM$2:AM$10000,Observed!$A$2:$A$10000,$A326,Observed!$C$2:$C$10000,$C326)),AVERAGEIFS(Observed!AM$2:AM$10000,Observed!$A$2:$A$10000,$A326,Observed!$C$2:$C$10000,$C326),"")</f>
        <v/>
      </c>
      <c r="AN326" s="23" t="str">
        <f>IF(ISNUMBER(AVERAGEIFS(Observed!AN$2:AN$10000,Observed!$A$2:$A$10000,$A326,Observed!$C$2:$C$10000,$C326)),AVERAGEIFS(Observed!AN$2:AN$10000,Observed!$A$2:$A$10000,$A326,Observed!$C$2:$C$10000,$C326),"")</f>
        <v/>
      </c>
      <c r="AO326" s="2">
        <f>COUNTIFS(Observed!$A$2:$A$10000,$A326,Observed!$C$2:$C$10000,$C326)</f>
        <v>3</v>
      </c>
      <c r="AP326" s="2">
        <f t="shared" si="5"/>
        <v>1</v>
      </c>
    </row>
    <row r="327" spans="1:42" x14ac:dyDescent="0.25">
      <c r="A327" t="s">
        <v>33</v>
      </c>
      <c r="B327" t="s">
        <v>30</v>
      </c>
      <c r="C327" s="20">
        <v>42304</v>
      </c>
      <c r="D327">
        <v>1</v>
      </c>
      <c r="E327" t="s">
        <v>58</v>
      </c>
      <c r="G327" s="25" t="s">
        <v>75</v>
      </c>
      <c r="H327" t="s">
        <v>41</v>
      </c>
      <c r="I327">
        <v>7</v>
      </c>
      <c r="J327" s="2" t="s">
        <v>39</v>
      </c>
      <c r="K327" s="22">
        <f>IF(ISNUMBER(AVERAGEIFS(Observed!K$2:K$10000,Observed!$A$2:$A$10000,$A327,Observed!$C$2:$C$10000,$C327)),AVERAGEIFS(Observed!K$2:K$10000,Observed!$A$2:$A$10000,$A327,Observed!$C$2:$C$10000,$C327),"")</f>
        <v>1100.4666666666667</v>
      </c>
      <c r="L327" s="23">
        <f>IF(ISNUMBER(AVERAGEIFS(Observed!L$2:L$10000,Observed!$A$2:$A$10000,$A327,Observed!$C$2:$C$10000,$C327)),AVERAGEIFS(Observed!L$2:L$10000,Observed!$A$2:$A$10000,$A327,Observed!$C$2:$C$10000,$C327),"")</f>
        <v>110.04666666666667</v>
      </c>
      <c r="M327" s="23" t="str">
        <f>IF(ISNUMBER(AVERAGEIFS(Observed!M$2:M$10000,Observed!$A$2:$A$10000,$A327,Observed!$C$2:$C$10000,$C327)),AVERAGEIFS(Observed!M$2:M$10000,Observed!$A$2:$A$10000,$A327,Observed!$C$2:$C$10000,$C327),"")</f>
        <v/>
      </c>
      <c r="N327" s="23" t="str">
        <f>IF(ISNUMBER(AVERAGEIFS(Observed!N$2:N$10000,Observed!$A$2:$A$10000,$A327,Observed!$C$2:$C$10000,$C327)),AVERAGEIFS(Observed!N$2:N$10000,Observed!$A$2:$A$10000,$A327,Observed!$C$2:$C$10000,$C327),"")</f>
        <v/>
      </c>
      <c r="O327" s="23" t="str">
        <f>IF(ISNUMBER(AVERAGEIFS(Observed!O$2:O$10000,Observed!$A$2:$A$10000,$A327,Observed!$C$2:$C$10000,$C327)),AVERAGEIFS(Observed!O$2:O$10000,Observed!$A$2:$A$10000,$A327,Observed!$C$2:$C$10000,$C327),"")</f>
        <v/>
      </c>
      <c r="P327" s="24" t="str">
        <f>IF(ISNUMBER(AVERAGEIFS(Observed!P$2:P$10000,Observed!$A$2:$A$10000,$A327,Observed!$C$2:$C$10000,$C327)),AVERAGEIFS(Observed!P$2:P$10000,Observed!$A$2:$A$10000,$A327,Observed!$C$2:$C$10000,$C327),"")</f>
        <v/>
      </c>
      <c r="Q327" s="24" t="str">
        <f>IF(ISNUMBER(AVERAGEIFS(Observed!Q$2:Q$10000,Observed!$A$2:$A$10000,$A327,Observed!$C$2:$C$10000,$C327)),AVERAGEIFS(Observed!Q$2:Q$10000,Observed!$A$2:$A$10000,$A327,Observed!$C$2:$C$10000,$C327),"")</f>
        <v/>
      </c>
      <c r="R327" s="24" t="str">
        <f>IF(ISNUMBER(AVERAGEIFS(Observed!R$2:R$10000,Observed!$A$2:$A$10000,$A327,Observed!$C$2:$C$10000,$C327)),AVERAGEIFS(Observed!R$2:R$10000,Observed!$A$2:$A$10000,$A327,Observed!$C$2:$C$10000,$C327),"")</f>
        <v/>
      </c>
      <c r="S327" s="22" t="str">
        <f>IF(ISNUMBER(AVERAGEIFS(Observed!S$2:S$10000,Observed!$A$2:$A$10000,$A327,Observed!$C$2:$C$10000,$C327)),AVERAGEIFS(Observed!S$2:S$10000,Observed!$A$2:$A$10000,$A327,Observed!$C$2:$C$10000,$C327),"")</f>
        <v/>
      </c>
      <c r="T327" s="23" t="str">
        <f>IF(ISNUMBER(AVERAGEIFS(Observed!T$2:T$10000,Observed!$A$2:$A$10000,$A327,Observed!$C$2:$C$10000,$C327)),AVERAGEIFS(Observed!T$2:T$10000,Observed!$A$2:$A$10000,$A327,Observed!$C$2:$C$10000,$C327),"")</f>
        <v/>
      </c>
      <c r="U327" s="23" t="str">
        <f>IF(ISNUMBER(AVERAGEIFS(Observed!U$2:U$10000,Observed!$A$2:$A$10000,$A327,Observed!$C$2:$C$10000,$C327)),AVERAGEIFS(Observed!U$2:U$10000,Observed!$A$2:$A$10000,$A327,Observed!$C$2:$C$10000,$C327),"")</f>
        <v/>
      </c>
      <c r="V327" s="23" t="str">
        <f>IF(ISNUMBER(AVERAGEIFS(Observed!V$2:V$10000,Observed!$A$2:$A$10000,$A327,Observed!$C$2:$C$10000,$C327)),AVERAGEIFS(Observed!V$2:V$10000,Observed!$A$2:$A$10000,$A327,Observed!$C$2:$C$10000,$C327),"")</f>
        <v/>
      </c>
      <c r="W327" s="23" t="str">
        <f>IF(ISNUMBER(AVERAGEIFS(Observed!W$2:W$10000,Observed!$A$2:$A$10000,$A327,Observed!$C$2:$C$10000,$C327)),AVERAGEIFS(Observed!W$2:W$10000,Observed!$A$2:$A$10000,$A327,Observed!$C$2:$C$10000,$C327),"")</f>
        <v/>
      </c>
      <c r="X327" s="23" t="str">
        <f>IF(ISNUMBER(AVERAGEIFS(Observed!X$2:X$10000,Observed!$A$2:$A$10000,$A327,Observed!$C$2:$C$10000,$C327)),AVERAGEIFS(Observed!X$2:X$10000,Observed!$A$2:$A$10000,$A327,Observed!$C$2:$C$10000,$C327),"")</f>
        <v/>
      </c>
      <c r="Y327" s="23" t="str">
        <f>IF(ISNUMBER(AVERAGEIFS(Observed!Y$2:Y$10000,Observed!$A$2:$A$10000,$A327,Observed!$C$2:$C$10000,$C327)),AVERAGEIFS(Observed!Y$2:Y$10000,Observed!$A$2:$A$10000,$A327,Observed!$C$2:$C$10000,$C327),"")</f>
        <v/>
      </c>
      <c r="Z327" s="23" t="str">
        <f>IF(ISNUMBER(AVERAGEIFS(Observed!Z$2:Z$10000,Observed!$A$2:$A$10000,$A327,Observed!$C$2:$C$10000,$C327)),AVERAGEIFS(Observed!Z$2:Z$10000,Observed!$A$2:$A$10000,$A327,Observed!$C$2:$C$10000,$C327),"")</f>
        <v/>
      </c>
      <c r="AA327" s="23" t="str">
        <f>IF(ISNUMBER(AVERAGEIFS(Observed!AA$2:AA$10000,Observed!$A$2:$A$10000,$A327,Observed!$C$2:$C$10000,$C327)),AVERAGEIFS(Observed!AA$2:AA$10000,Observed!$A$2:$A$10000,$A327,Observed!$C$2:$C$10000,$C327),"")</f>
        <v/>
      </c>
      <c r="AB327" s="23" t="str">
        <f>IF(ISNUMBER(AVERAGEIFS(Observed!AB$2:AB$10000,Observed!$A$2:$A$10000,$A327,Observed!$C$2:$C$10000,$C327)),AVERAGEIFS(Observed!AB$2:AB$10000,Observed!$A$2:$A$10000,$A327,Observed!$C$2:$C$10000,$C327),"")</f>
        <v/>
      </c>
      <c r="AC327" s="23" t="str">
        <f>IF(ISNUMBER(AVERAGEIFS(Observed!AC$2:AC$10000,Observed!$A$2:$A$10000,$A327,Observed!$C$2:$C$10000,$C327)),AVERAGEIFS(Observed!AC$2:AC$10000,Observed!$A$2:$A$10000,$A327,Observed!$C$2:$C$10000,$C327),"")</f>
        <v/>
      </c>
      <c r="AD327" s="23" t="str">
        <f>IF(ISNUMBER(AVERAGEIFS(Observed!AD$2:AD$10000,Observed!$A$2:$A$10000,$A327,Observed!$C$2:$C$10000,$C327)),AVERAGEIFS(Observed!AD$2:AD$10000,Observed!$A$2:$A$10000,$A327,Observed!$C$2:$C$10000,$C327),"")</f>
        <v/>
      </c>
      <c r="AE327" s="24" t="str">
        <f>IF(ISNUMBER(AVERAGEIFS(Observed!AE$2:AE$10000,Observed!$A$2:$A$10000,$A327,Observed!$C$2:$C$10000,$C327)),AVERAGEIFS(Observed!AE$2:AE$10000,Observed!$A$2:$A$10000,$A327,Observed!$C$2:$C$10000,$C327),"")</f>
        <v/>
      </c>
      <c r="AF327" s="24" t="str">
        <f>IF(ISNUMBER(AVERAGEIFS(Observed!AF$2:AF$10000,Observed!$A$2:$A$10000,$A327,Observed!$C$2:$C$10000,$C327)),AVERAGEIFS(Observed!AF$2:AF$10000,Observed!$A$2:$A$10000,$A327,Observed!$C$2:$C$10000,$C327),"")</f>
        <v/>
      </c>
      <c r="AG327" s="23" t="str">
        <f>IF(ISNUMBER(AVERAGEIFS(Observed!AG$2:AG$10000,Observed!$A$2:$A$10000,$A327,Observed!$C$2:$C$10000,$C327)),AVERAGEIFS(Observed!AG$2:AG$10000,Observed!$A$2:$A$10000,$A327,Observed!$C$2:$C$10000,$C327),"")</f>
        <v/>
      </c>
      <c r="AH327" s="23" t="str">
        <f>IF(ISNUMBER(AVERAGEIFS(Observed!AH$2:AH$10000,Observed!$A$2:$A$10000,$A327,Observed!$C$2:$C$10000,$C327)),AVERAGEIFS(Observed!AH$2:AH$10000,Observed!$A$2:$A$10000,$A327,Observed!$C$2:$C$10000,$C327),"")</f>
        <v/>
      </c>
      <c r="AI327" s="22" t="str">
        <f>IF(ISNUMBER(AVERAGEIFS(Observed!AI$2:AI$10000,Observed!$A$2:$A$10000,$A327,Observed!$C$2:$C$10000,$C327)),AVERAGEIFS(Observed!AI$2:AI$10000,Observed!$A$2:$A$10000,$A327,Observed!$C$2:$C$10000,$C327),"")</f>
        <v/>
      </c>
      <c r="AJ327" s="23" t="str">
        <f>IF(ISNUMBER(AVERAGEIFS(Observed!AJ$2:AJ$10000,Observed!$A$2:$A$10000,$A327,Observed!$C$2:$C$10000,$C327)),AVERAGEIFS(Observed!AJ$2:AJ$10000,Observed!$A$2:$A$10000,$A327,Observed!$C$2:$C$10000,$C327),"")</f>
        <v/>
      </c>
      <c r="AK327" s="23" t="str">
        <f>IF(ISNUMBER(AVERAGEIFS(Observed!AK$2:AK$10000,Observed!$A$2:$A$10000,$A327,Observed!$C$2:$C$10000,$C327)),AVERAGEIFS(Observed!AK$2:AK$10000,Observed!$A$2:$A$10000,$A327,Observed!$C$2:$C$10000,$C327),"")</f>
        <v/>
      </c>
      <c r="AL327" s="23" t="str">
        <f>IF(ISNUMBER(AVERAGEIFS(Observed!AL$2:AL$10000,Observed!$A$2:$A$10000,$A327,Observed!$C$2:$C$10000,$C327)),AVERAGEIFS(Observed!AL$2:AL$10000,Observed!$A$2:$A$10000,$A327,Observed!$C$2:$C$10000,$C327),"")</f>
        <v/>
      </c>
      <c r="AM327" s="23" t="str">
        <f>IF(ISNUMBER(AVERAGEIFS(Observed!AM$2:AM$10000,Observed!$A$2:$A$10000,$A327,Observed!$C$2:$C$10000,$C327)),AVERAGEIFS(Observed!AM$2:AM$10000,Observed!$A$2:$A$10000,$A327,Observed!$C$2:$C$10000,$C327),"")</f>
        <v/>
      </c>
      <c r="AN327" s="23" t="str">
        <f>IF(ISNUMBER(AVERAGEIFS(Observed!AN$2:AN$10000,Observed!$A$2:$A$10000,$A327,Observed!$C$2:$C$10000,$C327)),AVERAGEIFS(Observed!AN$2:AN$10000,Observed!$A$2:$A$10000,$A327,Observed!$C$2:$C$10000,$C327),"")</f>
        <v/>
      </c>
      <c r="AO327" s="2">
        <f>COUNTIFS(Observed!$A$2:$A$10000,$A327,Observed!$C$2:$C$10000,$C327)</f>
        <v>3</v>
      </c>
      <c r="AP327" s="2">
        <f t="shared" si="5"/>
        <v>1</v>
      </c>
    </row>
    <row r="328" spans="1:42" x14ac:dyDescent="0.25">
      <c r="A328" t="s">
        <v>29</v>
      </c>
      <c r="B328" t="s">
        <v>30</v>
      </c>
      <c r="C328" s="20">
        <v>42304</v>
      </c>
      <c r="D328">
        <v>1</v>
      </c>
      <c r="E328" t="s">
        <v>55</v>
      </c>
      <c r="G328" s="25" t="s">
        <v>75</v>
      </c>
      <c r="H328" t="s">
        <v>41</v>
      </c>
      <c r="I328">
        <v>7</v>
      </c>
      <c r="J328" s="2" t="s">
        <v>39</v>
      </c>
      <c r="K328" s="22">
        <f>IF(ISNUMBER(AVERAGEIFS(Observed!K$2:K$10000,Observed!$A$2:$A$10000,$A328,Observed!$C$2:$C$10000,$C328)),AVERAGEIFS(Observed!K$2:K$10000,Observed!$A$2:$A$10000,$A328,Observed!$C$2:$C$10000,$C328),"")</f>
        <v>2147</v>
      </c>
      <c r="L328" s="23">
        <f>IF(ISNUMBER(AVERAGEIFS(Observed!L$2:L$10000,Observed!$A$2:$A$10000,$A328,Observed!$C$2:$C$10000,$C328)),AVERAGEIFS(Observed!L$2:L$10000,Observed!$A$2:$A$10000,$A328,Observed!$C$2:$C$10000,$C328),"")</f>
        <v>214.70000000000005</v>
      </c>
      <c r="M328" s="23" t="str">
        <f>IF(ISNUMBER(AVERAGEIFS(Observed!M$2:M$10000,Observed!$A$2:$A$10000,$A328,Observed!$C$2:$C$10000,$C328)),AVERAGEIFS(Observed!M$2:M$10000,Observed!$A$2:$A$10000,$A328,Observed!$C$2:$C$10000,$C328),"")</f>
        <v/>
      </c>
      <c r="N328" s="23" t="str">
        <f>IF(ISNUMBER(AVERAGEIFS(Observed!N$2:N$10000,Observed!$A$2:$A$10000,$A328,Observed!$C$2:$C$10000,$C328)),AVERAGEIFS(Observed!N$2:N$10000,Observed!$A$2:$A$10000,$A328,Observed!$C$2:$C$10000,$C328),"")</f>
        <v/>
      </c>
      <c r="O328" s="23" t="str">
        <f>IF(ISNUMBER(AVERAGEIFS(Observed!O$2:O$10000,Observed!$A$2:$A$10000,$A328,Observed!$C$2:$C$10000,$C328)),AVERAGEIFS(Observed!O$2:O$10000,Observed!$A$2:$A$10000,$A328,Observed!$C$2:$C$10000,$C328),"")</f>
        <v/>
      </c>
      <c r="P328" s="24" t="str">
        <f>IF(ISNUMBER(AVERAGEIFS(Observed!P$2:P$10000,Observed!$A$2:$A$10000,$A328,Observed!$C$2:$C$10000,$C328)),AVERAGEIFS(Observed!P$2:P$10000,Observed!$A$2:$A$10000,$A328,Observed!$C$2:$C$10000,$C328),"")</f>
        <v/>
      </c>
      <c r="Q328" s="24" t="str">
        <f>IF(ISNUMBER(AVERAGEIFS(Observed!Q$2:Q$10000,Observed!$A$2:$A$10000,$A328,Observed!$C$2:$C$10000,$C328)),AVERAGEIFS(Observed!Q$2:Q$10000,Observed!$A$2:$A$10000,$A328,Observed!$C$2:$C$10000,$C328),"")</f>
        <v/>
      </c>
      <c r="R328" s="24" t="str">
        <f>IF(ISNUMBER(AVERAGEIFS(Observed!R$2:R$10000,Observed!$A$2:$A$10000,$A328,Observed!$C$2:$C$10000,$C328)),AVERAGEIFS(Observed!R$2:R$10000,Observed!$A$2:$A$10000,$A328,Observed!$C$2:$C$10000,$C328),"")</f>
        <v/>
      </c>
      <c r="S328" s="22" t="str">
        <f>IF(ISNUMBER(AVERAGEIFS(Observed!S$2:S$10000,Observed!$A$2:$A$10000,$A328,Observed!$C$2:$C$10000,$C328)),AVERAGEIFS(Observed!S$2:S$10000,Observed!$A$2:$A$10000,$A328,Observed!$C$2:$C$10000,$C328),"")</f>
        <v/>
      </c>
      <c r="T328" s="23" t="str">
        <f>IF(ISNUMBER(AVERAGEIFS(Observed!T$2:T$10000,Observed!$A$2:$A$10000,$A328,Observed!$C$2:$C$10000,$C328)),AVERAGEIFS(Observed!T$2:T$10000,Observed!$A$2:$A$10000,$A328,Observed!$C$2:$C$10000,$C328),"")</f>
        <v/>
      </c>
      <c r="U328" s="23" t="str">
        <f>IF(ISNUMBER(AVERAGEIFS(Observed!U$2:U$10000,Observed!$A$2:$A$10000,$A328,Observed!$C$2:$C$10000,$C328)),AVERAGEIFS(Observed!U$2:U$10000,Observed!$A$2:$A$10000,$A328,Observed!$C$2:$C$10000,$C328),"")</f>
        <v/>
      </c>
      <c r="V328" s="23" t="str">
        <f>IF(ISNUMBER(AVERAGEIFS(Observed!V$2:V$10000,Observed!$A$2:$A$10000,$A328,Observed!$C$2:$C$10000,$C328)),AVERAGEIFS(Observed!V$2:V$10000,Observed!$A$2:$A$10000,$A328,Observed!$C$2:$C$10000,$C328),"")</f>
        <v/>
      </c>
      <c r="W328" s="23" t="str">
        <f>IF(ISNUMBER(AVERAGEIFS(Observed!W$2:W$10000,Observed!$A$2:$A$10000,$A328,Observed!$C$2:$C$10000,$C328)),AVERAGEIFS(Observed!W$2:W$10000,Observed!$A$2:$A$10000,$A328,Observed!$C$2:$C$10000,$C328),"")</f>
        <v/>
      </c>
      <c r="X328" s="23" t="str">
        <f>IF(ISNUMBER(AVERAGEIFS(Observed!X$2:X$10000,Observed!$A$2:$A$10000,$A328,Observed!$C$2:$C$10000,$C328)),AVERAGEIFS(Observed!X$2:X$10000,Observed!$A$2:$A$10000,$A328,Observed!$C$2:$C$10000,$C328),"")</f>
        <v/>
      </c>
      <c r="Y328" s="23" t="str">
        <f>IF(ISNUMBER(AVERAGEIFS(Observed!Y$2:Y$10000,Observed!$A$2:$A$10000,$A328,Observed!$C$2:$C$10000,$C328)),AVERAGEIFS(Observed!Y$2:Y$10000,Observed!$A$2:$A$10000,$A328,Observed!$C$2:$C$10000,$C328),"")</f>
        <v/>
      </c>
      <c r="Z328" s="23" t="str">
        <f>IF(ISNUMBER(AVERAGEIFS(Observed!Z$2:Z$10000,Observed!$A$2:$A$10000,$A328,Observed!$C$2:$C$10000,$C328)),AVERAGEIFS(Observed!Z$2:Z$10000,Observed!$A$2:$A$10000,$A328,Observed!$C$2:$C$10000,$C328),"")</f>
        <v/>
      </c>
      <c r="AA328" s="23" t="str">
        <f>IF(ISNUMBER(AVERAGEIFS(Observed!AA$2:AA$10000,Observed!$A$2:$A$10000,$A328,Observed!$C$2:$C$10000,$C328)),AVERAGEIFS(Observed!AA$2:AA$10000,Observed!$A$2:$A$10000,$A328,Observed!$C$2:$C$10000,$C328),"")</f>
        <v/>
      </c>
      <c r="AB328" s="23" t="str">
        <f>IF(ISNUMBER(AVERAGEIFS(Observed!AB$2:AB$10000,Observed!$A$2:$A$10000,$A328,Observed!$C$2:$C$10000,$C328)),AVERAGEIFS(Observed!AB$2:AB$10000,Observed!$A$2:$A$10000,$A328,Observed!$C$2:$C$10000,$C328),"")</f>
        <v/>
      </c>
      <c r="AC328" s="23" t="str">
        <f>IF(ISNUMBER(AVERAGEIFS(Observed!AC$2:AC$10000,Observed!$A$2:$A$10000,$A328,Observed!$C$2:$C$10000,$C328)),AVERAGEIFS(Observed!AC$2:AC$10000,Observed!$A$2:$A$10000,$A328,Observed!$C$2:$C$10000,$C328),"")</f>
        <v/>
      </c>
      <c r="AD328" s="23" t="str">
        <f>IF(ISNUMBER(AVERAGEIFS(Observed!AD$2:AD$10000,Observed!$A$2:$A$10000,$A328,Observed!$C$2:$C$10000,$C328)),AVERAGEIFS(Observed!AD$2:AD$10000,Observed!$A$2:$A$10000,$A328,Observed!$C$2:$C$10000,$C328),"")</f>
        <v/>
      </c>
      <c r="AE328" s="24" t="str">
        <f>IF(ISNUMBER(AVERAGEIFS(Observed!AE$2:AE$10000,Observed!$A$2:$A$10000,$A328,Observed!$C$2:$C$10000,$C328)),AVERAGEIFS(Observed!AE$2:AE$10000,Observed!$A$2:$A$10000,$A328,Observed!$C$2:$C$10000,$C328),"")</f>
        <v/>
      </c>
      <c r="AF328" s="24" t="str">
        <f>IF(ISNUMBER(AVERAGEIFS(Observed!AF$2:AF$10000,Observed!$A$2:$A$10000,$A328,Observed!$C$2:$C$10000,$C328)),AVERAGEIFS(Observed!AF$2:AF$10000,Observed!$A$2:$A$10000,$A328,Observed!$C$2:$C$10000,$C328),"")</f>
        <v/>
      </c>
      <c r="AG328" s="23" t="str">
        <f>IF(ISNUMBER(AVERAGEIFS(Observed!AG$2:AG$10000,Observed!$A$2:$A$10000,$A328,Observed!$C$2:$C$10000,$C328)),AVERAGEIFS(Observed!AG$2:AG$10000,Observed!$A$2:$A$10000,$A328,Observed!$C$2:$C$10000,$C328),"")</f>
        <v/>
      </c>
      <c r="AH328" s="23" t="str">
        <f>IF(ISNUMBER(AVERAGEIFS(Observed!AH$2:AH$10000,Observed!$A$2:$A$10000,$A328,Observed!$C$2:$C$10000,$C328)),AVERAGEIFS(Observed!AH$2:AH$10000,Observed!$A$2:$A$10000,$A328,Observed!$C$2:$C$10000,$C328),"")</f>
        <v/>
      </c>
      <c r="AI328" s="22" t="str">
        <f>IF(ISNUMBER(AVERAGEIFS(Observed!AI$2:AI$10000,Observed!$A$2:$A$10000,$A328,Observed!$C$2:$C$10000,$C328)),AVERAGEIFS(Observed!AI$2:AI$10000,Observed!$A$2:$A$10000,$A328,Observed!$C$2:$C$10000,$C328),"")</f>
        <v/>
      </c>
      <c r="AJ328" s="23" t="str">
        <f>IF(ISNUMBER(AVERAGEIFS(Observed!AJ$2:AJ$10000,Observed!$A$2:$A$10000,$A328,Observed!$C$2:$C$10000,$C328)),AVERAGEIFS(Observed!AJ$2:AJ$10000,Observed!$A$2:$A$10000,$A328,Observed!$C$2:$C$10000,$C328),"")</f>
        <v/>
      </c>
      <c r="AK328" s="23" t="str">
        <f>IF(ISNUMBER(AVERAGEIFS(Observed!AK$2:AK$10000,Observed!$A$2:$A$10000,$A328,Observed!$C$2:$C$10000,$C328)),AVERAGEIFS(Observed!AK$2:AK$10000,Observed!$A$2:$A$10000,$A328,Observed!$C$2:$C$10000,$C328),"")</f>
        <v/>
      </c>
      <c r="AL328" s="23" t="str">
        <f>IF(ISNUMBER(AVERAGEIFS(Observed!AL$2:AL$10000,Observed!$A$2:$A$10000,$A328,Observed!$C$2:$C$10000,$C328)),AVERAGEIFS(Observed!AL$2:AL$10000,Observed!$A$2:$A$10000,$A328,Observed!$C$2:$C$10000,$C328),"")</f>
        <v/>
      </c>
      <c r="AM328" s="23" t="str">
        <f>IF(ISNUMBER(AVERAGEIFS(Observed!AM$2:AM$10000,Observed!$A$2:$A$10000,$A328,Observed!$C$2:$C$10000,$C328)),AVERAGEIFS(Observed!AM$2:AM$10000,Observed!$A$2:$A$10000,$A328,Observed!$C$2:$C$10000,$C328),"")</f>
        <v/>
      </c>
      <c r="AN328" s="23" t="str">
        <f>IF(ISNUMBER(AVERAGEIFS(Observed!AN$2:AN$10000,Observed!$A$2:$A$10000,$A328,Observed!$C$2:$C$10000,$C328)),AVERAGEIFS(Observed!AN$2:AN$10000,Observed!$A$2:$A$10000,$A328,Observed!$C$2:$C$10000,$C328),"")</f>
        <v/>
      </c>
      <c r="AO328" s="2">
        <f>COUNTIFS(Observed!$A$2:$A$10000,$A328,Observed!$C$2:$C$10000,$C328)</f>
        <v>3</v>
      </c>
      <c r="AP328" s="2">
        <f t="shared" si="5"/>
        <v>1</v>
      </c>
    </row>
    <row r="329" spans="1:42" x14ac:dyDescent="0.25">
      <c r="A329" t="s">
        <v>35</v>
      </c>
      <c r="B329" t="s">
        <v>30</v>
      </c>
      <c r="C329" s="20">
        <v>42304</v>
      </c>
      <c r="D329">
        <v>1</v>
      </c>
      <c r="E329" t="s">
        <v>57</v>
      </c>
      <c r="G329" s="25" t="s">
        <v>75</v>
      </c>
      <c r="H329" t="s">
        <v>41</v>
      </c>
      <c r="I329">
        <v>7</v>
      </c>
      <c r="J329" s="2" t="s">
        <v>39</v>
      </c>
      <c r="K329" s="22">
        <f>IF(ISNUMBER(AVERAGEIFS(Observed!K$2:K$10000,Observed!$A$2:$A$10000,$A329,Observed!$C$2:$C$10000,$C329)),AVERAGEIFS(Observed!K$2:K$10000,Observed!$A$2:$A$10000,$A329,Observed!$C$2:$C$10000,$C329),"")</f>
        <v>2679.6666666666665</v>
      </c>
      <c r="L329" s="23">
        <f>IF(ISNUMBER(AVERAGEIFS(Observed!L$2:L$10000,Observed!$A$2:$A$10000,$A329,Observed!$C$2:$C$10000,$C329)),AVERAGEIFS(Observed!L$2:L$10000,Observed!$A$2:$A$10000,$A329,Observed!$C$2:$C$10000,$C329),"")</f>
        <v>267.96666666666664</v>
      </c>
      <c r="M329" s="23" t="str">
        <f>IF(ISNUMBER(AVERAGEIFS(Observed!M$2:M$10000,Observed!$A$2:$A$10000,$A329,Observed!$C$2:$C$10000,$C329)),AVERAGEIFS(Observed!M$2:M$10000,Observed!$A$2:$A$10000,$A329,Observed!$C$2:$C$10000,$C329),"")</f>
        <v/>
      </c>
      <c r="N329" s="23" t="str">
        <f>IF(ISNUMBER(AVERAGEIFS(Observed!N$2:N$10000,Observed!$A$2:$A$10000,$A329,Observed!$C$2:$C$10000,$C329)),AVERAGEIFS(Observed!N$2:N$10000,Observed!$A$2:$A$10000,$A329,Observed!$C$2:$C$10000,$C329),"")</f>
        <v/>
      </c>
      <c r="O329" s="23" t="str">
        <f>IF(ISNUMBER(AVERAGEIFS(Observed!O$2:O$10000,Observed!$A$2:$A$10000,$A329,Observed!$C$2:$C$10000,$C329)),AVERAGEIFS(Observed!O$2:O$10000,Observed!$A$2:$A$10000,$A329,Observed!$C$2:$C$10000,$C329),"")</f>
        <v/>
      </c>
      <c r="P329" s="24" t="str">
        <f>IF(ISNUMBER(AVERAGEIFS(Observed!P$2:P$10000,Observed!$A$2:$A$10000,$A329,Observed!$C$2:$C$10000,$C329)),AVERAGEIFS(Observed!P$2:P$10000,Observed!$A$2:$A$10000,$A329,Observed!$C$2:$C$10000,$C329),"")</f>
        <v/>
      </c>
      <c r="Q329" s="24" t="str">
        <f>IF(ISNUMBER(AVERAGEIFS(Observed!Q$2:Q$10000,Observed!$A$2:$A$10000,$A329,Observed!$C$2:$C$10000,$C329)),AVERAGEIFS(Observed!Q$2:Q$10000,Observed!$A$2:$A$10000,$A329,Observed!$C$2:$C$10000,$C329),"")</f>
        <v/>
      </c>
      <c r="R329" s="24" t="str">
        <f>IF(ISNUMBER(AVERAGEIFS(Observed!R$2:R$10000,Observed!$A$2:$A$10000,$A329,Observed!$C$2:$C$10000,$C329)),AVERAGEIFS(Observed!R$2:R$10000,Observed!$A$2:$A$10000,$A329,Observed!$C$2:$C$10000,$C329),"")</f>
        <v/>
      </c>
      <c r="S329" s="22" t="str">
        <f>IF(ISNUMBER(AVERAGEIFS(Observed!S$2:S$10000,Observed!$A$2:$A$10000,$A329,Observed!$C$2:$C$10000,$C329)),AVERAGEIFS(Observed!S$2:S$10000,Observed!$A$2:$A$10000,$A329,Observed!$C$2:$C$10000,$C329),"")</f>
        <v/>
      </c>
      <c r="T329" s="23" t="str">
        <f>IF(ISNUMBER(AVERAGEIFS(Observed!T$2:T$10000,Observed!$A$2:$A$10000,$A329,Observed!$C$2:$C$10000,$C329)),AVERAGEIFS(Observed!T$2:T$10000,Observed!$A$2:$A$10000,$A329,Observed!$C$2:$C$10000,$C329),"")</f>
        <v/>
      </c>
      <c r="U329" s="23" t="str">
        <f>IF(ISNUMBER(AVERAGEIFS(Observed!U$2:U$10000,Observed!$A$2:$A$10000,$A329,Observed!$C$2:$C$10000,$C329)),AVERAGEIFS(Observed!U$2:U$10000,Observed!$A$2:$A$10000,$A329,Observed!$C$2:$C$10000,$C329),"")</f>
        <v/>
      </c>
      <c r="V329" s="23" t="str">
        <f>IF(ISNUMBER(AVERAGEIFS(Observed!V$2:V$10000,Observed!$A$2:$A$10000,$A329,Observed!$C$2:$C$10000,$C329)),AVERAGEIFS(Observed!V$2:V$10000,Observed!$A$2:$A$10000,$A329,Observed!$C$2:$C$10000,$C329),"")</f>
        <v/>
      </c>
      <c r="W329" s="23" t="str">
        <f>IF(ISNUMBER(AVERAGEIFS(Observed!W$2:W$10000,Observed!$A$2:$A$10000,$A329,Observed!$C$2:$C$10000,$C329)),AVERAGEIFS(Observed!W$2:W$10000,Observed!$A$2:$A$10000,$A329,Observed!$C$2:$C$10000,$C329),"")</f>
        <v/>
      </c>
      <c r="X329" s="23" t="str">
        <f>IF(ISNUMBER(AVERAGEIFS(Observed!X$2:X$10000,Observed!$A$2:$A$10000,$A329,Observed!$C$2:$C$10000,$C329)),AVERAGEIFS(Observed!X$2:X$10000,Observed!$A$2:$A$10000,$A329,Observed!$C$2:$C$10000,$C329),"")</f>
        <v/>
      </c>
      <c r="Y329" s="23" t="str">
        <f>IF(ISNUMBER(AVERAGEIFS(Observed!Y$2:Y$10000,Observed!$A$2:$A$10000,$A329,Observed!$C$2:$C$10000,$C329)),AVERAGEIFS(Observed!Y$2:Y$10000,Observed!$A$2:$A$10000,$A329,Observed!$C$2:$C$10000,$C329),"")</f>
        <v/>
      </c>
      <c r="Z329" s="23" t="str">
        <f>IF(ISNUMBER(AVERAGEIFS(Observed!Z$2:Z$10000,Observed!$A$2:$A$10000,$A329,Observed!$C$2:$C$10000,$C329)),AVERAGEIFS(Observed!Z$2:Z$10000,Observed!$A$2:$A$10000,$A329,Observed!$C$2:$C$10000,$C329),"")</f>
        <v/>
      </c>
      <c r="AA329" s="23" t="str">
        <f>IF(ISNUMBER(AVERAGEIFS(Observed!AA$2:AA$10000,Observed!$A$2:$A$10000,$A329,Observed!$C$2:$C$10000,$C329)),AVERAGEIFS(Observed!AA$2:AA$10000,Observed!$A$2:$A$10000,$A329,Observed!$C$2:$C$10000,$C329),"")</f>
        <v/>
      </c>
      <c r="AB329" s="23" t="str">
        <f>IF(ISNUMBER(AVERAGEIFS(Observed!AB$2:AB$10000,Observed!$A$2:$A$10000,$A329,Observed!$C$2:$C$10000,$C329)),AVERAGEIFS(Observed!AB$2:AB$10000,Observed!$A$2:$A$10000,$A329,Observed!$C$2:$C$10000,$C329),"")</f>
        <v/>
      </c>
      <c r="AC329" s="23" t="str">
        <f>IF(ISNUMBER(AVERAGEIFS(Observed!AC$2:AC$10000,Observed!$A$2:$A$10000,$A329,Observed!$C$2:$C$10000,$C329)),AVERAGEIFS(Observed!AC$2:AC$10000,Observed!$A$2:$A$10000,$A329,Observed!$C$2:$C$10000,$C329),"")</f>
        <v/>
      </c>
      <c r="AD329" s="23" t="str">
        <f>IF(ISNUMBER(AVERAGEIFS(Observed!AD$2:AD$10000,Observed!$A$2:$A$10000,$A329,Observed!$C$2:$C$10000,$C329)),AVERAGEIFS(Observed!AD$2:AD$10000,Observed!$A$2:$A$10000,$A329,Observed!$C$2:$C$10000,$C329),"")</f>
        <v/>
      </c>
      <c r="AE329" s="24" t="str">
        <f>IF(ISNUMBER(AVERAGEIFS(Observed!AE$2:AE$10000,Observed!$A$2:$A$10000,$A329,Observed!$C$2:$C$10000,$C329)),AVERAGEIFS(Observed!AE$2:AE$10000,Observed!$A$2:$A$10000,$A329,Observed!$C$2:$C$10000,$C329),"")</f>
        <v/>
      </c>
      <c r="AF329" s="24" t="str">
        <f>IF(ISNUMBER(AVERAGEIFS(Observed!AF$2:AF$10000,Observed!$A$2:$A$10000,$A329,Observed!$C$2:$C$10000,$C329)),AVERAGEIFS(Observed!AF$2:AF$10000,Observed!$A$2:$A$10000,$A329,Observed!$C$2:$C$10000,$C329),"")</f>
        <v/>
      </c>
      <c r="AG329" s="23" t="str">
        <f>IF(ISNUMBER(AVERAGEIFS(Observed!AG$2:AG$10000,Observed!$A$2:$A$10000,$A329,Observed!$C$2:$C$10000,$C329)),AVERAGEIFS(Observed!AG$2:AG$10000,Observed!$A$2:$A$10000,$A329,Observed!$C$2:$C$10000,$C329),"")</f>
        <v/>
      </c>
      <c r="AH329" s="23" t="str">
        <f>IF(ISNUMBER(AVERAGEIFS(Observed!AH$2:AH$10000,Observed!$A$2:$A$10000,$A329,Observed!$C$2:$C$10000,$C329)),AVERAGEIFS(Observed!AH$2:AH$10000,Observed!$A$2:$A$10000,$A329,Observed!$C$2:$C$10000,$C329),"")</f>
        <v/>
      </c>
      <c r="AI329" s="22" t="str">
        <f>IF(ISNUMBER(AVERAGEIFS(Observed!AI$2:AI$10000,Observed!$A$2:$A$10000,$A329,Observed!$C$2:$C$10000,$C329)),AVERAGEIFS(Observed!AI$2:AI$10000,Observed!$A$2:$A$10000,$A329,Observed!$C$2:$C$10000,$C329),"")</f>
        <v/>
      </c>
      <c r="AJ329" s="23" t="str">
        <f>IF(ISNUMBER(AVERAGEIFS(Observed!AJ$2:AJ$10000,Observed!$A$2:$A$10000,$A329,Observed!$C$2:$C$10000,$C329)),AVERAGEIFS(Observed!AJ$2:AJ$10000,Observed!$A$2:$A$10000,$A329,Observed!$C$2:$C$10000,$C329),"")</f>
        <v/>
      </c>
      <c r="AK329" s="23" t="str">
        <f>IF(ISNUMBER(AVERAGEIFS(Observed!AK$2:AK$10000,Observed!$A$2:$A$10000,$A329,Observed!$C$2:$C$10000,$C329)),AVERAGEIFS(Observed!AK$2:AK$10000,Observed!$A$2:$A$10000,$A329,Observed!$C$2:$C$10000,$C329),"")</f>
        <v/>
      </c>
      <c r="AL329" s="23" t="str">
        <f>IF(ISNUMBER(AVERAGEIFS(Observed!AL$2:AL$10000,Observed!$A$2:$A$10000,$A329,Observed!$C$2:$C$10000,$C329)),AVERAGEIFS(Observed!AL$2:AL$10000,Observed!$A$2:$A$10000,$A329,Observed!$C$2:$C$10000,$C329),"")</f>
        <v/>
      </c>
      <c r="AM329" s="23" t="str">
        <f>IF(ISNUMBER(AVERAGEIFS(Observed!AM$2:AM$10000,Observed!$A$2:$A$10000,$A329,Observed!$C$2:$C$10000,$C329)),AVERAGEIFS(Observed!AM$2:AM$10000,Observed!$A$2:$A$10000,$A329,Observed!$C$2:$C$10000,$C329),"")</f>
        <v/>
      </c>
      <c r="AN329" s="23" t="str">
        <f>IF(ISNUMBER(AVERAGEIFS(Observed!AN$2:AN$10000,Observed!$A$2:$A$10000,$A329,Observed!$C$2:$C$10000,$C329)),AVERAGEIFS(Observed!AN$2:AN$10000,Observed!$A$2:$A$10000,$A329,Observed!$C$2:$C$10000,$C329),"")</f>
        <v/>
      </c>
      <c r="AO329" s="2">
        <f>COUNTIFS(Observed!$A$2:$A$10000,$A329,Observed!$C$2:$C$10000,$C329)</f>
        <v>3</v>
      </c>
      <c r="AP329" s="2">
        <f t="shared" si="5"/>
        <v>1</v>
      </c>
    </row>
    <row r="330" spans="1:42" x14ac:dyDescent="0.25">
      <c r="A330" t="s">
        <v>32</v>
      </c>
      <c r="B330" t="s">
        <v>30</v>
      </c>
      <c r="C330" s="20">
        <v>42304</v>
      </c>
      <c r="D330">
        <v>1</v>
      </c>
      <c r="E330" t="s">
        <v>59</v>
      </c>
      <c r="G330" s="25" t="s">
        <v>75</v>
      </c>
      <c r="H330" t="s">
        <v>41</v>
      </c>
      <c r="I330">
        <v>7</v>
      </c>
      <c r="J330" s="2" t="s">
        <v>39</v>
      </c>
      <c r="K330" s="22">
        <f>IF(ISNUMBER(AVERAGEIFS(Observed!K$2:K$10000,Observed!$A$2:$A$10000,$A330,Observed!$C$2:$C$10000,$C330)),AVERAGEIFS(Observed!K$2:K$10000,Observed!$A$2:$A$10000,$A330,Observed!$C$2:$C$10000,$C330),"")</f>
        <v>1645.6666666666667</v>
      </c>
      <c r="L330" s="23">
        <f>IF(ISNUMBER(AVERAGEIFS(Observed!L$2:L$10000,Observed!$A$2:$A$10000,$A330,Observed!$C$2:$C$10000,$C330)),AVERAGEIFS(Observed!L$2:L$10000,Observed!$A$2:$A$10000,$A330,Observed!$C$2:$C$10000,$C330),"")</f>
        <v>164.56666666666666</v>
      </c>
      <c r="M330" s="23" t="str">
        <f>IF(ISNUMBER(AVERAGEIFS(Observed!M$2:M$10000,Observed!$A$2:$A$10000,$A330,Observed!$C$2:$C$10000,$C330)),AVERAGEIFS(Observed!M$2:M$10000,Observed!$A$2:$A$10000,$A330,Observed!$C$2:$C$10000,$C330),"")</f>
        <v/>
      </c>
      <c r="N330" s="23" t="str">
        <f>IF(ISNUMBER(AVERAGEIFS(Observed!N$2:N$10000,Observed!$A$2:$A$10000,$A330,Observed!$C$2:$C$10000,$C330)),AVERAGEIFS(Observed!N$2:N$10000,Observed!$A$2:$A$10000,$A330,Observed!$C$2:$C$10000,$C330),"")</f>
        <v/>
      </c>
      <c r="O330" s="23" t="str">
        <f>IF(ISNUMBER(AVERAGEIFS(Observed!O$2:O$10000,Observed!$A$2:$A$10000,$A330,Observed!$C$2:$C$10000,$C330)),AVERAGEIFS(Observed!O$2:O$10000,Observed!$A$2:$A$10000,$A330,Observed!$C$2:$C$10000,$C330),"")</f>
        <v/>
      </c>
      <c r="P330" s="24" t="str">
        <f>IF(ISNUMBER(AVERAGEIFS(Observed!P$2:P$10000,Observed!$A$2:$A$10000,$A330,Observed!$C$2:$C$10000,$C330)),AVERAGEIFS(Observed!P$2:P$10000,Observed!$A$2:$A$10000,$A330,Observed!$C$2:$C$10000,$C330),"")</f>
        <v/>
      </c>
      <c r="Q330" s="24" t="str">
        <f>IF(ISNUMBER(AVERAGEIFS(Observed!Q$2:Q$10000,Observed!$A$2:$A$10000,$A330,Observed!$C$2:$C$10000,$C330)),AVERAGEIFS(Observed!Q$2:Q$10000,Observed!$A$2:$A$10000,$A330,Observed!$C$2:$C$10000,$C330),"")</f>
        <v/>
      </c>
      <c r="R330" s="24" t="str">
        <f>IF(ISNUMBER(AVERAGEIFS(Observed!R$2:R$10000,Observed!$A$2:$A$10000,$A330,Observed!$C$2:$C$10000,$C330)),AVERAGEIFS(Observed!R$2:R$10000,Observed!$A$2:$A$10000,$A330,Observed!$C$2:$C$10000,$C330),"")</f>
        <v/>
      </c>
      <c r="S330" s="22" t="str">
        <f>IF(ISNUMBER(AVERAGEIFS(Observed!S$2:S$10000,Observed!$A$2:$A$10000,$A330,Observed!$C$2:$C$10000,$C330)),AVERAGEIFS(Observed!S$2:S$10000,Observed!$A$2:$A$10000,$A330,Observed!$C$2:$C$10000,$C330),"")</f>
        <v/>
      </c>
      <c r="T330" s="23" t="str">
        <f>IF(ISNUMBER(AVERAGEIFS(Observed!T$2:T$10000,Observed!$A$2:$A$10000,$A330,Observed!$C$2:$C$10000,$C330)),AVERAGEIFS(Observed!T$2:T$10000,Observed!$A$2:$A$10000,$A330,Observed!$C$2:$C$10000,$C330),"")</f>
        <v/>
      </c>
      <c r="U330" s="23" t="str">
        <f>IF(ISNUMBER(AVERAGEIFS(Observed!U$2:U$10000,Observed!$A$2:$A$10000,$A330,Observed!$C$2:$C$10000,$C330)),AVERAGEIFS(Observed!U$2:U$10000,Observed!$A$2:$A$10000,$A330,Observed!$C$2:$C$10000,$C330),"")</f>
        <v/>
      </c>
      <c r="V330" s="23" t="str">
        <f>IF(ISNUMBER(AVERAGEIFS(Observed!V$2:V$10000,Observed!$A$2:$A$10000,$A330,Observed!$C$2:$C$10000,$C330)),AVERAGEIFS(Observed!V$2:V$10000,Observed!$A$2:$A$10000,$A330,Observed!$C$2:$C$10000,$C330),"")</f>
        <v/>
      </c>
      <c r="W330" s="23" t="str">
        <f>IF(ISNUMBER(AVERAGEIFS(Observed!W$2:W$10000,Observed!$A$2:$A$10000,$A330,Observed!$C$2:$C$10000,$C330)),AVERAGEIFS(Observed!W$2:W$10000,Observed!$A$2:$A$10000,$A330,Observed!$C$2:$C$10000,$C330),"")</f>
        <v/>
      </c>
      <c r="X330" s="23" t="str">
        <f>IF(ISNUMBER(AVERAGEIFS(Observed!X$2:X$10000,Observed!$A$2:$A$10000,$A330,Observed!$C$2:$C$10000,$C330)),AVERAGEIFS(Observed!X$2:X$10000,Observed!$A$2:$A$10000,$A330,Observed!$C$2:$C$10000,$C330),"")</f>
        <v/>
      </c>
      <c r="Y330" s="23" t="str">
        <f>IF(ISNUMBER(AVERAGEIFS(Observed!Y$2:Y$10000,Observed!$A$2:$A$10000,$A330,Observed!$C$2:$C$10000,$C330)),AVERAGEIFS(Observed!Y$2:Y$10000,Observed!$A$2:$A$10000,$A330,Observed!$C$2:$C$10000,$C330),"")</f>
        <v/>
      </c>
      <c r="Z330" s="23" t="str">
        <f>IF(ISNUMBER(AVERAGEIFS(Observed!Z$2:Z$10000,Observed!$A$2:$A$10000,$A330,Observed!$C$2:$C$10000,$C330)),AVERAGEIFS(Observed!Z$2:Z$10000,Observed!$A$2:$A$10000,$A330,Observed!$C$2:$C$10000,$C330),"")</f>
        <v/>
      </c>
      <c r="AA330" s="23" t="str">
        <f>IF(ISNUMBER(AVERAGEIFS(Observed!AA$2:AA$10000,Observed!$A$2:$A$10000,$A330,Observed!$C$2:$C$10000,$C330)),AVERAGEIFS(Observed!AA$2:AA$10000,Observed!$A$2:$A$10000,$A330,Observed!$C$2:$C$10000,$C330),"")</f>
        <v/>
      </c>
      <c r="AB330" s="23" t="str">
        <f>IF(ISNUMBER(AVERAGEIFS(Observed!AB$2:AB$10000,Observed!$A$2:$A$10000,$A330,Observed!$C$2:$C$10000,$C330)),AVERAGEIFS(Observed!AB$2:AB$10000,Observed!$A$2:$A$10000,$A330,Observed!$C$2:$C$10000,$C330),"")</f>
        <v/>
      </c>
      <c r="AC330" s="23" t="str">
        <f>IF(ISNUMBER(AVERAGEIFS(Observed!AC$2:AC$10000,Observed!$A$2:$A$10000,$A330,Observed!$C$2:$C$10000,$C330)),AVERAGEIFS(Observed!AC$2:AC$10000,Observed!$A$2:$A$10000,$A330,Observed!$C$2:$C$10000,$C330),"")</f>
        <v/>
      </c>
      <c r="AD330" s="23" t="str">
        <f>IF(ISNUMBER(AVERAGEIFS(Observed!AD$2:AD$10000,Observed!$A$2:$A$10000,$A330,Observed!$C$2:$C$10000,$C330)),AVERAGEIFS(Observed!AD$2:AD$10000,Observed!$A$2:$A$10000,$A330,Observed!$C$2:$C$10000,$C330),"")</f>
        <v/>
      </c>
      <c r="AE330" s="24" t="str">
        <f>IF(ISNUMBER(AVERAGEIFS(Observed!AE$2:AE$10000,Observed!$A$2:$A$10000,$A330,Observed!$C$2:$C$10000,$C330)),AVERAGEIFS(Observed!AE$2:AE$10000,Observed!$A$2:$A$10000,$A330,Observed!$C$2:$C$10000,$C330),"")</f>
        <v/>
      </c>
      <c r="AF330" s="24" t="str">
        <f>IF(ISNUMBER(AVERAGEIFS(Observed!AF$2:AF$10000,Observed!$A$2:$A$10000,$A330,Observed!$C$2:$C$10000,$C330)),AVERAGEIFS(Observed!AF$2:AF$10000,Observed!$A$2:$A$10000,$A330,Observed!$C$2:$C$10000,$C330),"")</f>
        <v/>
      </c>
      <c r="AG330" s="23" t="str">
        <f>IF(ISNUMBER(AVERAGEIFS(Observed!AG$2:AG$10000,Observed!$A$2:$A$10000,$A330,Observed!$C$2:$C$10000,$C330)),AVERAGEIFS(Observed!AG$2:AG$10000,Observed!$A$2:$A$10000,$A330,Observed!$C$2:$C$10000,$C330),"")</f>
        <v/>
      </c>
      <c r="AH330" s="23" t="str">
        <f>IF(ISNUMBER(AVERAGEIFS(Observed!AH$2:AH$10000,Observed!$A$2:$A$10000,$A330,Observed!$C$2:$C$10000,$C330)),AVERAGEIFS(Observed!AH$2:AH$10000,Observed!$A$2:$A$10000,$A330,Observed!$C$2:$C$10000,$C330),"")</f>
        <v/>
      </c>
      <c r="AI330" s="22" t="str">
        <f>IF(ISNUMBER(AVERAGEIFS(Observed!AI$2:AI$10000,Observed!$A$2:$A$10000,$A330,Observed!$C$2:$C$10000,$C330)),AVERAGEIFS(Observed!AI$2:AI$10000,Observed!$A$2:$A$10000,$A330,Observed!$C$2:$C$10000,$C330),"")</f>
        <v/>
      </c>
      <c r="AJ330" s="23" t="str">
        <f>IF(ISNUMBER(AVERAGEIFS(Observed!AJ$2:AJ$10000,Observed!$A$2:$A$10000,$A330,Observed!$C$2:$C$10000,$C330)),AVERAGEIFS(Observed!AJ$2:AJ$10000,Observed!$A$2:$A$10000,$A330,Observed!$C$2:$C$10000,$C330),"")</f>
        <v/>
      </c>
      <c r="AK330" s="23" t="str">
        <f>IF(ISNUMBER(AVERAGEIFS(Observed!AK$2:AK$10000,Observed!$A$2:$A$10000,$A330,Observed!$C$2:$C$10000,$C330)),AVERAGEIFS(Observed!AK$2:AK$10000,Observed!$A$2:$A$10000,$A330,Observed!$C$2:$C$10000,$C330),"")</f>
        <v/>
      </c>
      <c r="AL330" s="23" t="str">
        <f>IF(ISNUMBER(AVERAGEIFS(Observed!AL$2:AL$10000,Observed!$A$2:$A$10000,$A330,Observed!$C$2:$C$10000,$C330)),AVERAGEIFS(Observed!AL$2:AL$10000,Observed!$A$2:$A$10000,$A330,Observed!$C$2:$C$10000,$C330),"")</f>
        <v/>
      </c>
      <c r="AM330" s="23" t="str">
        <f>IF(ISNUMBER(AVERAGEIFS(Observed!AM$2:AM$10000,Observed!$A$2:$A$10000,$A330,Observed!$C$2:$C$10000,$C330)),AVERAGEIFS(Observed!AM$2:AM$10000,Observed!$A$2:$A$10000,$A330,Observed!$C$2:$C$10000,$C330),"")</f>
        <v/>
      </c>
      <c r="AN330" s="23" t="str">
        <f>IF(ISNUMBER(AVERAGEIFS(Observed!AN$2:AN$10000,Observed!$A$2:$A$10000,$A330,Observed!$C$2:$C$10000,$C330)),AVERAGEIFS(Observed!AN$2:AN$10000,Observed!$A$2:$A$10000,$A330,Observed!$C$2:$C$10000,$C330),"")</f>
        <v/>
      </c>
      <c r="AO330" s="2">
        <f>COUNTIFS(Observed!$A$2:$A$10000,$A330,Observed!$C$2:$C$10000,$C330)</f>
        <v>3</v>
      </c>
      <c r="AP330" s="2">
        <f t="shared" si="5"/>
        <v>1</v>
      </c>
    </row>
    <row r="331" spans="1:42" x14ac:dyDescent="0.25">
      <c r="A331" t="s">
        <v>31</v>
      </c>
      <c r="B331" t="s">
        <v>30</v>
      </c>
      <c r="C331" s="20">
        <v>42304</v>
      </c>
      <c r="D331">
        <v>1</v>
      </c>
      <c r="E331" t="s">
        <v>54</v>
      </c>
      <c r="G331" s="25" t="s">
        <v>75</v>
      </c>
      <c r="H331" t="s">
        <v>41</v>
      </c>
      <c r="I331">
        <v>7</v>
      </c>
      <c r="J331" s="2" t="s">
        <v>39</v>
      </c>
      <c r="K331" s="22">
        <f>IF(ISNUMBER(AVERAGEIFS(Observed!K$2:K$10000,Observed!$A$2:$A$10000,$A331,Observed!$C$2:$C$10000,$C331)),AVERAGEIFS(Observed!K$2:K$10000,Observed!$A$2:$A$10000,$A331,Observed!$C$2:$C$10000,$C331),"")</f>
        <v>1150.6000000000001</v>
      </c>
      <c r="L331" s="23">
        <f>IF(ISNUMBER(AVERAGEIFS(Observed!L$2:L$10000,Observed!$A$2:$A$10000,$A331,Observed!$C$2:$C$10000,$C331)),AVERAGEIFS(Observed!L$2:L$10000,Observed!$A$2:$A$10000,$A331,Observed!$C$2:$C$10000,$C331),"")</f>
        <v>115.06</v>
      </c>
      <c r="M331" s="23" t="str">
        <f>IF(ISNUMBER(AVERAGEIFS(Observed!M$2:M$10000,Observed!$A$2:$A$10000,$A331,Observed!$C$2:$C$10000,$C331)),AVERAGEIFS(Observed!M$2:M$10000,Observed!$A$2:$A$10000,$A331,Observed!$C$2:$C$10000,$C331),"")</f>
        <v/>
      </c>
      <c r="N331" s="23" t="str">
        <f>IF(ISNUMBER(AVERAGEIFS(Observed!N$2:N$10000,Observed!$A$2:$A$10000,$A331,Observed!$C$2:$C$10000,$C331)),AVERAGEIFS(Observed!N$2:N$10000,Observed!$A$2:$A$10000,$A331,Observed!$C$2:$C$10000,$C331),"")</f>
        <v/>
      </c>
      <c r="O331" s="23" t="str">
        <f>IF(ISNUMBER(AVERAGEIFS(Observed!O$2:O$10000,Observed!$A$2:$A$10000,$A331,Observed!$C$2:$C$10000,$C331)),AVERAGEIFS(Observed!O$2:O$10000,Observed!$A$2:$A$10000,$A331,Observed!$C$2:$C$10000,$C331),"")</f>
        <v/>
      </c>
      <c r="P331" s="24" t="str">
        <f>IF(ISNUMBER(AVERAGEIFS(Observed!P$2:P$10000,Observed!$A$2:$A$10000,$A331,Observed!$C$2:$C$10000,$C331)),AVERAGEIFS(Observed!P$2:P$10000,Observed!$A$2:$A$10000,$A331,Observed!$C$2:$C$10000,$C331),"")</f>
        <v/>
      </c>
      <c r="Q331" s="24" t="str">
        <f>IF(ISNUMBER(AVERAGEIFS(Observed!Q$2:Q$10000,Observed!$A$2:$A$10000,$A331,Observed!$C$2:$C$10000,$C331)),AVERAGEIFS(Observed!Q$2:Q$10000,Observed!$A$2:$A$10000,$A331,Observed!$C$2:$C$10000,$C331),"")</f>
        <v/>
      </c>
      <c r="R331" s="24" t="str">
        <f>IF(ISNUMBER(AVERAGEIFS(Observed!R$2:R$10000,Observed!$A$2:$A$10000,$A331,Observed!$C$2:$C$10000,$C331)),AVERAGEIFS(Observed!R$2:R$10000,Observed!$A$2:$A$10000,$A331,Observed!$C$2:$C$10000,$C331),"")</f>
        <v/>
      </c>
      <c r="S331" s="22" t="str">
        <f>IF(ISNUMBER(AVERAGEIFS(Observed!S$2:S$10000,Observed!$A$2:$A$10000,$A331,Observed!$C$2:$C$10000,$C331)),AVERAGEIFS(Observed!S$2:S$10000,Observed!$A$2:$A$10000,$A331,Observed!$C$2:$C$10000,$C331),"")</f>
        <v/>
      </c>
      <c r="T331" s="23" t="str">
        <f>IF(ISNUMBER(AVERAGEIFS(Observed!T$2:T$10000,Observed!$A$2:$A$10000,$A331,Observed!$C$2:$C$10000,$C331)),AVERAGEIFS(Observed!T$2:T$10000,Observed!$A$2:$A$10000,$A331,Observed!$C$2:$C$10000,$C331),"")</f>
        <v/>
      </c>
      <c r="U331" s="23" t="str">
        <f>IF(ISNUMBER(AVERAGEIFS(Observed!U$2:U$10000,Observed!$A$2:$A$10000,$A331,Observed!$C$2:$C$10000,$C331)),AVERAGEIFS(Observed!U$2:U$10000,Observed!$A$2:$A$10000,$A331,Observed!$C$2:$C$10000,$C331),"")</f>
        <v/>
      </c>
      <c r="V331" s="23" t="str">
        <f>IF(ISNUMBER(AVERAGEIFS(Observed!V$2:V$10000,Observed!$A$2:$A$10000,$A331,Observed!$C$2:$C$10000,$C331)),AVERAGEIFS(Observed!V$2:V$10000,Observed!$A$2:$A$10000,$A331,Observed!$C$2:$C$10000,$C331),"")</f>
        <v/>
      </c>
      <c r="W331" s="23" t="str">
        <f>IF(ISNUMBER(AVERAGEIFS(Observed!W$2:W$10000,Observed!$A$2:$A$10000,$A331,Observed!$C$2:$C$10000,$C331)),AVERAGEIFS(Observed!W$2:W$10000,Observed!$A$2:$A$10000,$A331,Observed!$C$2:$C$10000,$C331),"")</f>
        <v/>
      </c>
      <c r="X331" s="23" t="str">
        <f>IF(ISNUMBER(AVERAGEIFS(Observed!X$2:X$10000,Observed!$A$2:$A$10000,$A331,Observed!$C$2:$C$10000,$C331)),AVERAGEIFS(Observed!X$2:X$10000,Observed!$A$2:$A$10000,$A331,Observed!$C$2:$C$10000,$C331),"")</f>
        <v/>
      </c>
      <c r="Y331" s="23" t="str">
        <f>IF(ISNUMBER(AVERAGEIFS(Observed!Y$2:Y$10000,Observed!$A$2:$A$10000,$A331,Observed!$C$2:$C$10000,$C331)),AVERAGEIFS(Observed!Y$2:Y$10000,Observed!$A$2:$A$10000,$A331,Observed!$C$2:$C$10000,$C331),"")</f>
        <v/>
      </c>
      <c r="Z331" s="23" t="str">
        <f>IF(ISNUMBER(AVERAGEIFS(Observed!Z$2:Z$10000,Observed!$A$2:$A$10000,$A331,Observed!$C$2:$C$10000,$C331)),AVERAGEIFS(Observed!Z$2:Z$10000,Observed!$A$2:$A$10000,$A331,Observed!$C$2:$C$10000,$C331),"")</f>
        <v/>
      </c>
      <c r="AA331" s="23" t="str">
        <f>IF(ISNUMBER(AVERAGEIFS(Observed!AA$2:AA$10000,Observed!$A$2:$A$10000,$A331,Observed!$C$2:$C$10000,$C331)),AVERAGEIFS(Observed!AA$2:AA$10000,Observed!$A$2:$A$10000,$A331,Observed!$C$2:$C$10000,$C331),"")</f>
        <v/>
      </c>
      <c r="AB331" s="23" t="str">
        <f>IF(ISNUMBER(AVERAGEIFS(Observed!AB$2:AB$10000,Observed!$A$2:$A$10000,$A331,Observed!$C$2:$C$10000,$C331)),AVERAGEIFS(Observed!AB$2:AB$10000,Observed!$A$2:$A$10000,$A331,Observed!$C$2:$C$10000,$C331),"")</f>
        <v/>
      </c>
      <c r="AC331" s="23" t="str">
        <f>IF(ISNUMBER(AVERAGEIFS(Observed!AC$2:AC$10000,Observed!$A$2:$A$10000,$A331,Observed!$C$2:$C$10000,$C331)),AVERAGEIFS(Observed!AC$2:AC$10000,Observed!$A$2:$A$10000,$A331,Observed!$C$2:$C$10000,$C331),"")</f>
        <v/>
      </c>
      <c r="AD331" s="23" t="str">
        <f>IF(ISNUMBER(AVERAGEIFS(Observed!AD$2:AD$10000,Observed!$A$2:$A$10000,$A331,Observed!$C$2:$C$10000,$C331)),AVERAGEIFS(Observed!AD$2:AD$10000,Observed!$A$2:$A$10000,$A331,Observed!$C$2:$C$10000,$C331),"")</f>
        <v/>
      </c>
      <c r="AE331" s="24" t="str">
        <f>IF(ISNUMBER(AVERAGEIFS(Observed!AE$2:AE$10000,Observed!$A$2:$A$10000,$A331,Observed!$C$2:$C$10000,$C331)),AVERAGEIFS(Observed!AE$2:AE$10000,Observed!$A$2:$A$10000,$A331,Observed!$C$2:$C$10000,$C331),"")</f>
        <v/>
      </c>
      <c r="AF331" s="24" t="str">
        <f>IF(ISNUMBER(AVERAGEIFS(Observed!AF$2:AF$10000,Observed!$A$2:$A$10000,$A331,Observed!$C$2:$C$10000,$C331)),AVERAGEIFS(Observed!AF$2:AF$10000,Observed!$A$2:$A$10000,$A331,Observed!$C$2:$C$10000,$C331),"")</f>
        <v/>
      </c>
      <c r="AG331" s="23" t="str">
        <f>IF(ISNUMBER(AVERAGEIFS(Observed!AG$2:AG$10000,Observed!$A$2:$A$10000,$A331,Observed!$C$2:$C$10000,$C331)),AVERAGEIFS(Observed!AG$2:AG$10000,Observed!$A$2:$A$10000,$A331,Observed!$C$2:$C$10000,$C331),"")</f>
        <v/>
      </c>
      <c r="AH331" s="23" t="str">
        <f>IF(ISNUMBER(AVERAGEIFS(Observed!AH$2:AH$10000,Observed!$A$2:$A$10000,$A331,Observed!$C$2:$C$10000,$C331)),AVERAGEIFS(Observed!AH$2:AH$10000,Observed!$A$2:$A$10000,$A331,Observed!$C$2:$C$10000,$C331),"")</f>
        <v/>
      </c>
      <c r="AI331" s="22" t="str">
        <f>IF(ISNUMBER(AVERAGEIFS(Observed!AI$2:AI$10000,Observed!$A$2:$A$10000,$A331,Observed!$C$2:$C$10000,$C331)),AVERAGEIFS(Observed!AI$2:AI$10000,Observed!$A$2:$A$10000,$A331,Observed!$C$2:$C$10000,$C331),"")</f>
        <v/>
      </c>
      <c r="AJ331" s="23" t="str">
        <f>IF(ISNUMBER(AVERAGEIFS(Observed!AJ$2:AJ$10000,Observed!$A$2:$A$10000,$A331,Observed!$C$2:$C$10000,$C331)),AVERAGEIFS(Observed!AJ$2:AJ$10000,Observed!$A$2:$A$10000,$A331,Observed!$C$2:$C$10000,$C331),"")</f>
        <v/>
      </c>
      <c r="AK331" s="23" t="str">
        <f>IF(ISNUMBER(AVERAGEIFS(Observed!AK$2:AK$10000,Observed!$A$2:$A$10000,$A331,Observed!$C$2:$C$10000,$C331)),AVERAGEIFS(Observed!AK$2:AK$10000,Observed!$A$2:$A$10000,$A331,Observed!$C$2:$C$10000,$C331),"")</f>
        <v/>
      </c>
      <c r="AL331" s="23" t="str">
        <f>IF(ISNUMBER(AVERAGEIFS(Observed!AL$2:AL$10000,Observed!$A$2:$A$10000,$A331,Observed!$C$2:$C$10000,$C331)),AVERAGEIFS(Observed!AL$2:AL$10000,Observed!$A$2:$A$10000,$A331,Observed!$C$2:$C$10000,$C331),"")</f>
        <v/>
      </c>
      <c r="AM331" s="23" t="str">
        <f>IF(ISNUMBER(AVERAGEIFS(Observed!AM$2:AM$10000,Observed!$A$2:$A$10000,$A331,Observed!$C$2:$C$10000,$C331)),AVERAGEIFS(Observed!AM$2:AM$10000,Observed!$A$2:$A$10000,$A331,Observed!$C$2:$C$10000,$C331),"")</f>
        <v/>
      </c>
      <c r="AN331" s="23" t="str">
        <f>IF(ISNUMBER(AVERAGEIFS(Observed!AN$2:AN$10000,Observed!$A$2:$A$10000,$A331,Observed!$C$2:$C$10000,$C331)),AVERAGEIFS(Observed!AN$2:AN$10000,Observed!$A$2:$A$10000,$A331,Observed!$C$2:$C$10000,$C331),"")</f>
        <v/>
      </c>
      <c r="AO331" s="2">
        <f>COUNTIFS(Observed!$A$2:$A$10000,$A331,Observed!$C$2:$C$10000,$C331)</f>
        <v>3</v>
      </c>
      <c r="AP331" s="2">
        <f t="shared" si="5"/>
        <v>1</v>
      </c>
    </row>
    <row r="332" spans="1:42" x14ac:dyDescent="0.25">
      <c r="A332" t="s">
        <v>34</v>
      </c>
      <c r="B332" t="s">
        <v>30</v>
      </c>
      <c r="C332" s="20">
        <v>42305</v>
      </c>
      <c r="D332">
        <v>1</v>
      </c>
      <c r="E332" t="s">
        <v>56</v>
      </c>
      <c r="G332" s="25" t="s">
        <v>75</v>
      </c>
      <c r="H332" t="s">
        <v>41</v>
      </c>
      <c r="I332">
        <v>8</v>
      </c>
      <c r="J332" s="2" t="s">
        <v>20</v>
      </c>
      <c r="K332" s="22" t="str">
        <f>IF(ISNUMBER(AVERAGEIFS(Observed!K$2:K$10000,Observed!$A$2:$A$10000,$A332,Observed!$C$2:$C$10000,$C332)),AVERAGEIFS(Observed!K$2:K$10000,Observed!$A$2:$A$10000,$A332,Observed!$C$2:$C$10000,$C332),"")</f>
        <v/>
      </c>
      <c r="L332" s="23" t="str">
        <f>IF(ISNUMBER(AVERAGEIFS(Observed!L$2:L$10000,Observed!$A$2:$A$10000,$A332,Observed!$C$2:$C$10000,$C332)),AVERAGEIFS(Observed!L$2:L$10000,Observed!$A$2:$A$10000,$A332,Observed!$C$2:$C$10000,$C332),"")</f>
        <v/>
      </c>
      <c r="M332" s="23">
        <f>IF(ISNUMBER(AVERAGEIFS(Observed!M$2:M$10000,Observed!$A$2:$A$10000,$A332,Observed!$C$2:$C$10000,$C332)),AVERAGEIFS(Observed!M$2:M$10000,Observed!$A$2:$A$10000,$A332,Observed!$C$2:$C$10000,$C332),"")</f>
        <v>173.67</v>
      </c>
      <c r="N332" s="23">
        <f>IF(ISNUMBER(AVERAGEIFS(Observed!N$2:N$10000,Observed!$A$2:$A$10000,$A332,Observed!$C$2:$C$10000,$C332)),AVERAGEIFS(Observed!N$2:N$10000,Observed!$A$2:$A$10000,$A332,Observed!$C$2:$C$10000,$C332),"")</f>
        <v>173.67</v>
      </c>
      <c r="O332" s="23">
        <f>IF(ISNUMBER(AVERAGEIFS(Observed!O$2:O$10000,Observed!$A$2:$A$10000,$A332,Observed!$C$2:$C$10000,$C332)),AVERAGEIFS(Observed!O$2:O$10000,Observed!$A$2:$A$10000,$A332,Observed!$C$2:$C$10000,$C332),"")</f>
        <v>544.84666666666669</v>
      </c>
      <c r="P332" s="24" t="str">
        <f>IF(ISNUMBER(AVERAGEIFS(Observed!P$2:P$10000,Observed!$A$2:$A$10000,$A332,Observed!$C$2:$C$10000,$C332)),AVERAGEIFS(Observed!P$2:P$10000,Observed!$A$2:$A$10000,$A332,Observed!$C$2:$C$10000,$C332),"")</f>
        <v/>
      </c>
      <c r="Q332" s="24" t="str">
        <f>IF(ISNUMBER(AVERAGEIFS(Observed!Q$2:Q$10000,Observed!$A$2:$A$10000,$A332,Observed!$C$2:$C$10000,$C332)),AVERAGEIFS(Observed!Q$2:Q$10000,Observed!$A$2:$A$10000,$A332,Observed!$C$2:$C$10000,$C332),"")</f>
        <v/>
      </c>
      <c r="R332" s="24" t="str">
        <f>IF(ISNUMBER(AVERAGEIFS(Observed!R$2:R$10000,Observed!$A$2:$A$10000,$A332,Observed!$C$2:$C$10000,$C332)),AVERAGEIFS(Observed!R$2:R$10000,Observed!$A$2:$A$10000,$A332,Observed!$C$2:$C$10000,$C332),"")</f>
        <v/>
      </c>
      <c r="S332" s="22" t="str">
        <f>IF(ISNUMBER(AVERAGEIFS(Observed!S$2:S$10000,Observed!$A$2:$A$10000,$A332,Observed!$C$2:$C$10000,$C332)),AVERAGEIFS(Observed!S$2:S$10000,Observed!$A$2:$A$10000,$A332,Observed!$C$2:$C$10000,$C332),"")</f>
        <v/>
      </c>
      <c r="T332" s="23" t="str">
        <f>IF(ISNUMBER(AVERAGEIFS(Observed!T$2:T$10000,Observed!$A$2:$A$10000,$A332,Observed!$C$2:$C$10000,$C332)),AVERAGEIFS(Observed!T$2:T$10000,Observed!$A$2:$A$10000,$A332,Observed!$C$2:$C$10000,$C332),"")</f>
        <v/>
      </c>
      <c r="U332" s="23" t="str">
        <f>IF(ISNUMBER(AVERAGEIFS(Observed!U$2:U$10000,Observed!$A$2:$A$10000,$A332,Observed!$C$2:$C$10000,$C332)),AVERAGEIFS(Observed!U$2:U$10000,Observed!$A$2:$A$10000,$A332,Observed!$C$2:$C$10000,$C332),"")</f>
        <v/>
      </c>
      <c r="V332" s="23" t="str">
        <f>IF(ISNUMBER(AVERAGEIFS(Observed!V$2:V$10000,Observed!$A$2:$A$10000,$A332,Observed!$C$2:$C$10000,$C332)),AVERAGEIFS(Observed!V$2:V$10000,Observed!$A$2:$A$10000,$A332,Observed!$C$2:$C$10000,$C332),"")</f>
        <v/>
      </c>
      <c r="W332" s="23" t="str">
        <f>IF(ISNUMBER(AVERAGEIFS(Observed!W$2:W$10000,Observed!$A$2:$A$10000,$A332,Observed!$C$2:$C$10000,$C332)),AVERAGEIFS(Observed!W$2:W$10000,Observed!$A$2:$A$10000,$A332,Observed!$C$2:$C$10000,$C332),"")</f>
        <v/>
      </c>
      <c r="X332" s="23" t="str">
        <f>IF(ISNUMBER(AVERAGEIFS(Observed!X$2:X$10000,Observed!$A$2:$A$10000,$A332,Observed!$C$2:$C$10000,$C332)),AVERAGEIFS(Observed!X$2:X$10000,Observed!$A$2:$A$10000,$A332,Observed!$C$2:$C$10000,$C332),"")</f>
        <v/>
      </c>
      <c r="Y332" s="23" t="str">
        <f>IF(ISNUMBER(AVERAGEIFS(Observed!Y$2:Y$10000,Observed!$A$2:$A$10000,$A332,Observed!$C$2:$C$10000,$C332)),AVERAGEIFS(Observed!Y$2:Y$10000,Observed!$A$2:$A$10000,$A332,Observed!$C$2:$C$10000,$C332),"")</f>
        <v/>
      </c>
      <c r="Z332" s="23" t="str">
        <f>IF(ISNUMBER(AVERAGEIFS(Observed!Z$2:Z$10000,Observed!$A$2:$A$10000,$A332,Observed!$C$2:$C$10000,$C332)),AVERAGEIFS(Observed!Z$2:Z$10000,Observed!$A$2:$A$10000,$A332,Observed!$C$2:$C$10000,$C332),"")</f>
        <v/>
      </c>
      <c r="AA332" s="23" t="str">
        <f>IF(ISNUMBER(AVERAGEIFS(Observed!AA$2:AA$10000,Observed!$A$2:$A$10000,$A332,Observed!$C$2:$C$10000,$C332)),AVERAGEIFS(Observed!AA$2:AA$10000,Observed!$A$2:$A$10000,$A332,Observed!$C$2:$C$10000,$C332),"")</f>
        <v/>
      </c>
      <c r="AB332" s="23" t="str">
        <f>IF(ISNUMBER(AVERAGEIFS(Observed!AB$2:AB$10000,Observed!$A$2:$A$10000,$A332,Observed!$C$2:$C$10000,$C332)),AVERAGEIFS(Observed!AB$2:AB$10000,Observed!$A$2:$A$10000,$A332,Observed!$C$2:$C$10000,$C332),"")</f>
        <v/>
      </c>
      <c r="AC332" s="23" t="str">
        <f>IF(ISNUMBER(AVERAGEIFS(Observed!AC$2:AC$10000,Observed!$A$2:$A$10000,$A332,Observed!$C$2:$C$10000,$C332)),AVERAGEIFS(Observed!AC$2:AC$10000,Observed!$A$2:$A$10000,$A332,Observed!$C$2:$C$10000,$C332),"")</f>
        <v/>
      </c>
      <c r="AD332" s="23" t="str">
        <f>IF(ISNUMBER(AVERAGEIFS(Observed!AD$2:AD$10000,Observed!$A$2:$A$10000,$A332,Observed!$C$2:$C$10000,$C332)),AVERAGEIFS(Observed!AD$2:AD$10000,Observed!$A$2:$A$10000,$A332,Observed!$C$2:$C$10000,$C332),"")</f>
        <v/>
      </c>
      <c r="AE332" s="24" t="str">
        <f>IF(ISNUMBER(AVERAGEIFS(Observed!AE$2:AE$10000,Observed!$A$2:$A$10000,$A332,Observed!$C$2:$C$10000,$C332)),AVERAGEIFS(Observed!AE$2:AE$10000,Observed!$A$2:$A$10000,$A332,Observed!$C$2:$C$10000,$C332),"")</f>
        <v/>
      </c>
      <c r="AF332" s="24" t="str">
        <f>IF(ISNUMBER(AVERAGEIFS(Observed!AF$2:AF$10000,Observed!$A$2:$A$10000,$A332,Observed!$C$2:$C$10000,$C332)),AVERAGEIFS(Observed!AF$2:AF$10000,Observed!$A$2:$A$10000,$A332,Observed!$C$2:$C$10000,$C332),"")</f>
        <v/>
      </c>
      <c r="AG332" s="23" t="str">
        <f>IF(ISNUMBER(AVERAGEIFS(Observed!AG$2:AG$10000,Observed!$A$2:$A$10000,$A332,Observed!$C$2:$C$10000,$C332)),AVERAGEIFS(Observed!AG$2:AG$10000,Observed!$A$2:$A$10000,$A332,Observed!$C$2:$C$10000,$C332),"")</f>
        <v/>
      </c>
      <c r="AH332" s="23" t="str">
        <f>IF(ISNUMBER(AVERAGEIFS(Observed!AH$2:AH$10000,Observed!$A$2:$A$10000,$A332,Observed!$C$2:$C$10000,$C332)),AVERAGEIFS(Observed!AH$2:AH$10000,Observed!$A$2:$A$10000,$A332,Observed!$C$2:$C$10000,$C332),"")</f>
        <v/>
      </c>
      <c r="AI332" s="22" t="str">
        <f>IF(ISNUMBER(AVERAGEIFS(Observed!AI$2:AI$10000,Observed!$A$2:$A$10000,$A332,Observed!$C$2:$C$10000,$C332)),AVERAGEIFS(Observed!AI$2:AI$10000,Observed!$A$2:$A$10000,$A332,Observed!$C$2:$C$10000,$C332),"")</f>
        <v/>
      </c>
      <c r="AJ332" s="23" t="str">
        <f>IF(ISNUMBER(AVERAGEIFS(Observed!AJ$2:AJ$10000,Observed!$A$2:$A$10000,$A332,Observed!$C$2:$C$10000,$C332)),AVERAGEIFS(Observed!AJ$2:AJ$10000,Observed!$A$2:$A$10000,$A332,Observed!$C$2:$C$10000,$C332),"")</f>
        <v/>
      </c>
      <c r="AK332" s="23" t="str">
        <f>IF(ISNUMBER(AVERAGEIFS(Observed!AK$2:AK$10000,Observed!$A$2:$A$10000,$A332,Observed!$C$2:$C$10000,$C332)),AVERAGEIFS(Observed!AK$2:AK$10000,Observed!$A$2:$A$10000,$A332,Observed!$C$2:$C$10000,$C332),"")</f>
        <v/>
      </c>
      <c r="AL332" s="23" t="str">
        <f>IF(ISNUMBER(AVERAGEIFS(Observed!AL$2:AL$10000,Observed!$A$2:$A$10000,$A332,Observed!$C$2:$C$10000,$C332)),AVERAGEIFS(Observed!AL$2:AL$10000,Observed!$A$2:$A$10000,$A332,Observed!$C$2:$C$10000,$C332),"")</f>
        <v/>
      </c>
      <c r="AM332" s="23" t="str">
        <f>IF(ISNUMBER(AVERAGEIFS(Observed!AM$2:AM$10000,Observed!$A$2:$A$10000,$A332,Observed!$C$2:$C$10000,$C332)),AVERAGEIFS(Observed!AM$2:AM$10000,Observed!$A$2:$A$10000,$A332,Observed!$C$2:$C$10000,$C332),"")</f>
        <v/>
      </c>
      <c r="AN332" s="23" t="str">
        <f>IF(ISNUMBER(AVERAGEIFS(Observed!AN$2:AN$10000,Observed!$A$2:$A$10000,$A332,Observed!$C$2:$C$10000,$C332)),AVERAGEIFS(Observed!AN$2:AN$10000,Observed!$A$2:$A$10000,$A332,Observed!$C$2:$C$10000,$C332),"")</f>
        <v/>
      </c>
      <c r="AO332" s="2">
        <f>COUNTIFS(Observed!$A$2:$A$10000,$A332,Observed!$C$2:$C$10000,$C332)</f>
        <v>3</v>
      </c>
      <c r="AP332" s="2">
        <f t="shared" si="5"/>
        <v>3</v>
      </c>
    </row>
    <row r="333" spans="1:42" x14ac:dyDescent="0.25">
      <c r="A333" t="s">
        <v>33</v>
      </c>
      <c r="B333" t="s">
        <v>30</v>
      </c>
      <c r="C333" s="20">
        <v>42305</v>
      </c>
      <c r="D333">
        <v>1</v>
      </c>
      <c r="E333" t="s">
        <v>58</v>
      </c>
      <c r="G333" s="25" t="s">
        <v>75</v>
      </c>
      <c r="H333" t="s">
        <v>41</v>
      </c>
      <c r="I333">
        <v>8</v>
      </c>
      <c r="J333" s="2" t="s">
        <v>20</v>
      </c>
      <c r="K333" s="22" t="str">
        <f>IF(ISNUMBER(AVERAGEIFS(Observed!K$2:K$10000,Observed!$A$2:$A$10000,$A333,Observed!$C$2:$C$10000,$C333)),AVERAGEIFS(Observed!K$2:K$10000,Observed!$A$2:$A$10000,$A333,Observed!$C$2:$C$10000,$C333),"")</f>
        <v/>
      </c>
      <c r="L333" s="23" t="str">
        <f>IF(ISNUMBER(AVERAGEIFS(Observed!L$2:L$10000,Observed!$A$2:$A$10000,$A333,Observed!$C$2:$C$10000,$C333)),AVERAGEIFS(Observed!L$2:L$10000,Observed!$A$2:$A$10000,$A333,Observed!$C$2:$C$10000,$C333),"")</f>
        <v/>
      </c>
      <c r="M333" s="23">
        <f>IF(ISNUMBER(AVERAGEIFS(Observed!M$2:M$10000,Observed!$A$2:$A$10000,$A333,Observed!$C$2:$C$10000,$C333)),AVERAGEIFS(Observed!M$2:M$10000,Observed!$A$2:$A$10000,$A333,Observed!$C$2:$C$10000,$C333),"")</f>
        <v>54.31</v>
      </c>
      <c r="N333" s="23">
        <f>IF(ISNUMBER(AVERAGEIFS(Observed!N$2:N$10000,Observed!$A$2:$A$10000,$A333,Observed!$C$2:$C$10000,$C333)),AVERAGEIFS(Observed!N$2:N$10000,Observed!$A$2:$A$10000,$A333,Observed!$C$2:$C$10000,$C333),"")</f>
        <v>54.31</v>
      </c>
      <c r="O333" s="23">
        <f>IF(ISNUMBER(AVERAGEIFS(Observed!O$2:O$10000,Observed!$A$2:$A$10000,$A333,Observed!$C$2:$C$10000,$C333)),AVERAGEIFS(Observed!O$2:O$10000,Observed!$A$2:$A$10000,$A333,Observed!$C$2:$C$10000,$C333),"")</f>
        <v>161.31000000000003</v>
      </c>
      <c r="P333" s="24" t="str">
        <f>IF(ISNUMBER(AVERAGEIFS(Observed!P$2:P$10000,Observed!$A$2:$A$10000,$A333,Observed!$C$2:$C$10000,$C333)),AVERAGEIFS(Observed!P$2:P$10000,Observed!$A$2:$A$10000,$A333,Observed!$C$2:$C$10000,$C333),"")</f>
        <v/>
      </c>
      <c r="Q333" s="24" t="str">
        <f>IF(ISNUMBER(AVERAGEIFS(Observed!Q$2:Q$10000,Observed!$A$2:$A$10000,$A333,Observed!$C$2:$C$10000,$C333)),AVERAGEIFS(Observed!Q$2:Q$10000,Observed!$A$2:$A$10000,$A333,Observed!$C$2:$C$10000,$C333),"")</f>
        <v/>
      </c>
      <c r="R333" s="24" t="str">
        <f>IF(ISNUMBER(AVERAGEIFS(Observed!R$2:R$10000,Observed!$A$2:$A$10000,$A333,Observed!$C$2:$C$10000,$C333)),AVERAGEIFS(Observed!R$2:R$10000,Observed!$A$2:$A$10000,$A333,Observed!$C$2:$C$10000,$C333),"")</f>
        <v/>
      </c>
      <c r="S333" s="22" t="str">
        <f>IF(ISNUMBER(AVERAGEIFS(Observed!S$2:S$10000,Observed!$A$2:$A$10000,$A333,Observed!$C$2:$C$10000,$C333)),AVERAGEIFS(Observed!S$2:S$10000,Observed!$A$2:$A$10000,$A333,Observed!$C$2:$C$10000,$C333),"")</f>
        <v/>
      </c>
      <c r="T333" s="23" t="str">
        <f>IF(ISNUMBER(AVERAGEIFS(Observed!T$2:T$10000,Observed!$A$2:$A$10000,$A333,Observed!$C$2:$C$10000,$C333)),AVERAGEIFS(Observed!T$2:T$10000,Observed!$A$2:$A$10000,$A333,Observed!$C$2:$C$10000,$C333),"")</f>
        <v/>
      </c>
      <c r="U333" s="23" t="str">
        <f>IF(ISNUMBER(AVERAGEIFS(Observed!U$2:U$10000,Observed!$A$2:$A$10000,$A333,Observed!$C$2:$C$10000,$C333)),AVERAGEIFS(Observed!U$2:U$10000,Observed!$A$2:$A$10000,$A333,Observed!$C$2:$C$10000,$C333),"")</f>
        <v/>
      </c>
      <c r="V333" s="23" t="str">
        <f>IF(ISNUMBER(AVERAGEIFS(Observed!V$2:V$10000,Observed!$A$2:$A$10000,$A333,Observed!$C$2:$C$10000,$C333)),AVERAGEIFS(Observed!V$2:V$10000,Observed!$A$2:$A$10000,$A333,Observed!$C$2:$C$10000,$C333),"")</f>
        <v/>
      </c>
      <c r="W333" s="23" t="str">
        <f>IF(ISNUMBER(AVERAGEIFS(Observed!W$2:W$10000,Observed!$A$2:$A$10000,$A333,Observed!$C$2:$C$10000,$C333)),AVERAGEIFS(Observed!W$2:W$10000,Observed!$A$2:$A$10000,$A333,Observed!$C$2:$C$10000,$C333),"")</f>
        <v/>
      </c>
      <c r="X333" s="23" t="str">
        <f>IF(ISNUMBER(AVERAGEIFS(Observed!X$2:X$10000,Observed!$A$2:$A$10000,$A333,Observed!$C$2:$C$10000,$C333)),AVERAGEIFS(Observed!X$2:X$10000,Observed!$A$2:$A$10000,$A333,Observed!$C$2:$C$10000,$C333),"")</f>
        <v/>
      </c>
      <c r="Y333" s="23" t="str">
        <f>IF(ISNUMBER(AVERAGEIFS(Observed!Y$2:Y$10000,Observed!$A$2:$A$10000,$A333,Observed!$C$2:$C$10000,$C333)),AVERAGEIFS(Observed!Y$2:Y$10000,Observed!$A$2:$A$10000,$A333,Observed!$C$2:$C$10000,$C333),"")</f>
        <v/>
      </c>
      <c r="Z333" s="23" t="str">
        <f>IF(ISNUMBER(AVERAGEIFS(Observed!Z$2:Z$10000,Observed!$A$2:$A$10000,$A333,Observed!$C$2:$C$10000,$C333)),AVERAGEIFS(Observed!Z$2:Z$10000,Observed!$A$2:$A$10000,$A333,Observed!$C$2:$C$10000,$C333),"")</f>
        <v/>
      </c>
      <c r="AA333" s="23" t="str">
        <f>IF(ISNUMBER(AVERAGEIFS(Observed!AA$2:AA$10000,Observed!$A$2:$A$10000,$A333,Observed!$C$2:$C$10000,$C333)),AVERAGEIFS(Observed!AA$2:AA$10000,Observed!$A$2:$A$10000,$A333,Observed!$C$2:$C$10000,$C333),"")</f>
        <v/>
      </c>
      <c r="AB333" s="23" t="str">
        <f>IF(ISNUMBER(AVERAGEIFS(Observed!AB$2:AB$10000,Observed!$A$2:$A$10000,$A333,Observed!$C$2:$C$10000,$C333)),AVERAGEIFS(Observed!AB$2:AB$10000,Observed!$A$2:$A$10000,$A333,Observed!$C$2:$C$10000,$C333),"")</f>
        <v/>
      </c>
      <c r="AC333" s="23" t="str">
        <f>IF(ISNUMBER(AVERAGEIFS(Observed!AC$2:AC$10000,Observed!$A$2:$A$10000,$A333,Observed!$C$2:$C$10000,$C333)),AVERAGEIFS(Observed!AC$2:AC$10000,Observed!$A$2:$A$10000,$A333,Observed!$C$2:$C$10000,$C333),"")</f>
        <v/>
      </c>
      <c r="AD333" s="23" t="str">
        <f>IF(ISNUMBER(AVERAGEIFS(Observed!AD$2:AD$10000,Observed!$A$2:$A$10000,$A333,Observed!$C$2:$C$10000,$C333)),AVERAGEIFS(Observed!AD$2:AD$10000,Observed!$A$2:$A$10000,$A333,Observed!$C$2:$C$10000,$C333),"")</f>
        <v/>
      </c>
      <c r="AE333" s="24" t="str">
        <f>IF(ISNUMBER(AVERAGEIFS(Observed!AE$2:AE$10000,Observed!$A$2:$A$10000,$A333,Observed!$C$2:$C$10000,$C333)),AVERAGEIFS(Observed!AE$2:AE$10000,Observed!$A$2:$A$10000,$A333,Observed!$C$2:$C$10000,$C333),"")</f>
        <v/>
      </c>
      <c r="AF333" s="24" t="str">
        <f>IF(ISNUMBER(AVERAGEIFS(Observed!AF$2:AF$10000,Observed!$A$2:$A$10000,$A333,Observed!$C$2:$C$10000,$C333)),AVERAGEIFS(Observed!AF$2:AF$10000,Observed!$A$2:$A$10000,$A333,Observed!$C$2:$C$10000,$C333),"")</f>
        <v/>
      </c>
      <c r="AG333" s="23" t="str">
        <f>IF(ISNUMBER(AVERAGEIFS(Observed!AG$2:AG$10000,Observed!$A$2:$A$10000,$A333,Observed!$C$2:$C$10000,$C333)),AVERAGEIFS(Observed!AG$2:AG$10000,Observed!$A$2:$A$10000,$A333,Observed!$C$2:$C$10000,$C333),"")</f>
        <v/>
      </c>
      <c r="AH333" s="23" t="str">
        <f>IF(ISNUMBER(AVERAGEIFS(Observed!AH$2:AH$10000,Observed!$A$2:$A$10000,$A333,Observed!$C$2:$C$10000,$C333)),AVERAGEIFS(Observed!AH$2:AH$10000,Observed!$A$2:$A$10000,$A333,Observed!$C$2:$C$10000,$C333),"")</f>
        <v/>
      </c>
      <c r="AI333" s="22" t="str">
        <f>IF(ISNUMBER(AVERAGEIFS(Observed!AI$2:AI$10000,Observed!$A$2:$A$10000,$A333,Observed!$C$2:$C$10000,$C333)),AVERAGEIFS(Observed!AI$2:AI$10000,Observed!$A$2:$A$10000,$A333,Observed!$C$2:$C$10000,$C333),"")</f>
        <v/>
      </c>
      <c r="AJ333" s="23" t="str">
        <f>IF(ISNUMBER(AVERAGEIFS(Observed!AJ$2:AJ$10000,Observed!$A$2:$A$10000,$A333,Observed!$C$2:$C$10000,$C333)),AVERAGEIFS(Observed!AJ$2:AJ$10000,Observed!$A$2:$A$10000,$A333,Observed!$C$2:$C$10000,$C333),"")</f>
        <v/>
      </c>
      <c r="AK333" s="23" t="str">
        <f>IF(ISNUMBER(AVERAGEIFS(Observed!AK$2:AK$10000,Observed!$A$2:$A$10000,$A333,Observed!$C$2:$C$10000,$C333)),AVERAGEIFS(Observed!AK$2:AK$10000,Observed!$A$2:$A$10000,$A333,Observed!$C$2:$C$10000,$C333),"")</f>
        <v/>
      </c>
      <c r="AL333" s="23" t="str">
        <f>IF(ISNUMBER(AVERAGEIFS(Observed!AL$2:AL$10000,Observed!$A$2:$A$10000,$A333,Observed!$C$2:$C$10000,$C333)),AVERAGEIFS(Observed!AL$2:AL$10000,Observed!$A$2:$A$10000,$A333,Observed!$C$2:$C$10000,$C333),"")</f>
        <v/>
      </c>
      <c r="AM333" s="23" t="str">
        <f>IF(ISNUMBER(AVERAGEIFS(Observed!AM$2:AM$10000,Observed!$A$2:$A$10000,$A333,Observed!$C$2:$C$10000,$C333)),AVERAGEIFS(Observed!AM$2:AM$10000,Observed!$A$2:$A$10000,$A333,Observed!$C$2:$C$10000,$C333),"")</f>
        <v/>
      </c>
      <c r="AN333" s="23" t="str">
        <f>IF(ISNUMBER(AVERAGEIFS(Observed!AN$2:AN$10000,Observed!$A$2:$A$10000,$A333,Observed!$C$2:$C$10000,$C333)),AVERAGEIFS(Observed!AN$2:AN$10000,Observed!$A$2:$A$10000,$A333,Observed!$C$2:$C$10000,$C333),"")</f>
        <v/>
      </c>
      <c r="AO333" s="2">
        <f>COUNTIFS(Observed!$A$2:$A$10000,$A333,Observed!$C$2:$C$10000,$C333)</f>
        <v>3</v>
      </c>
      <c r="AP333" s="2">
        <f t="shared" si="5"/>
        <v>3</v>
      </c>
    </row>
    <row r="334" spans="1:42" x14ac:dyDescent="0.25">
      <c r="A334" t="s">
        <v>29</v>
      </c>
      <c r="B334" t="s">
        <v>30</v>
      </c>
      <c r="C334" s="20">
        <v>42305</v>
      </c>
      <c r="D334">
        <v>1</v>
      </c>
      <c r="E334" t="s">
        <v>55</v>
      </c>
      <c r="G334" s="25" t="s">
        <v>75</v>
      </c>
      <c r="H334" t="s">
        <v>41</v>
      </c>
      <c r="I334">
        <v>8</v>
      </c>
      <c r="J334" s="2" t="s">
        <v>20</v>
      </c>
      <c r="K334" s="22" t="str">
        <f>IF(ISNUMBER(AVERAGEIFS(Observed!K$2:K$10000,Observed!$A$2:$A$10000,$A334,Observed!$C$2:$C$10000,$C334)),AVERAGEIFS(Observed!K$2:K$10000,Observed!$A$2:$A$10000,$A334,Observed!$C$2:$C$10000,$C334),"")</f>
        <v/>
      </c>
      <c r="L334" s="23" t="str">
        <f>IF(ISNUMBER(AVERAGEIFS(Observed!L$2:L$10000,Observed!$A$2:$A$10000,$A334,Observed!$C$2:$C$10000,$C334)),AVERAGEIFS(Observed!L$2:L$10000,Observed!$A$2:$A$10000,$A334,Observed!$C$2:$C$10000,$C334),"")</f>
        <v/>
      </c>
      <c r="M334" s="23">
        <f>IF(ISNUMBER(AVERAGEIFS(Observed!M$2:M$10000,Observed!$A$2:$A$10000,$A334,Observed!$C$2:$C$10000,$C334)),AVERAGEIFS(Observed!M$2:M$10000,Observed!$A$2:$A$10000,$A334,Observed!$C$2:$C$10000,$C334),"")</f>
        <v>136.13</v>
      </c>
      <c r="N334" s="23">
        <f>IF(ISNUMBER(AVERAGEIFS(Observed!N$2:N$10000,Observed!$A$2:$A$10000,$A334,Observed!$C$2:$C$10000,$C334)),AVERAGEIFS(Observed!N$2:N$10000,Observed!$A$2:$A$10000,$A334,Observed!$C$2:$C$10000,$C334),"")</f>
        <v>136.13</v>
      </c>
      <c r="O334" s="23">
        <f>IF(ISNUMBER(AVERAGEIFS(Observed!O$2:O$10000,Observed!$A$2:$A$10000,$A334,Observed!$C$2:$C$10000,$C334)),AVERAGEIFS(Observed!O$2:O$10000,Observed!$A$2:$A$10000,$A334,Observed!$C$2:$C$10000,$C334),"")</f>
        <v>371.43</v>
      </c>
      <c r="P334" s="24" t="str">
        <f>IF(ISNUMBER(AVERAGEIFS(Observed!P$2:P$10000,Observed!$A$2:$A$10000,$A334,Observed!$C$2:$C$10000,$C334)),AVERAGEIFS(Observed!P$2:P$10000,Observed!$A$2:$A$10000,$A334,Observed!$C$2:$C$10000,$C334),"")</f>
        <v/>
      </c>
      <c r="Q334" s="24" t="str">
        <f>IF(ISNUMBER(AVERAGEIFS(Observed!Q$2:Q$10000,Observed!$A$2:$A$10000,$A334,Observed!$C$2:$C$10000,$C334)),AVERAGEIFS(Observed!Q$2:Q$10000,Observed!$A$2:$A$10000,$A334,Observed!$C$2:$C$10000,$C334),"")</f>
        <v/>
      </c>
      <c r="R334" s="24" t="str">
        <f>IF(ISNUMBER(AVERAGEIFS(Observed!R$2:R$10000,Observed!$A$2:$A$10000,$A334,Observed!$C$2:$C$10000,$C334)),AVERAGEIFS(Observed!R$2:R$10000,Observed!$A$2:$A$10000,$A334,Observed!$C$2:$C$10000,$C334),"")</f>
        <v/>
      </c>
      <c r="S334" s="22" t="str">
        <f>IF(ISNUMBER(AVERAGEIFS(Observed!S$2:S$10000,Observed!$A$2:$A$10000,$A334,Observed!$C$2:$C$10000,$C334)),AVERAGEIFS(Observed!S$2:S$10000,Observed!$A$2:$A$10000,$A334,Observed!$C$2:$C$10000,$C334),"")</f>
        <v/>
      </c>
      <c r="T334" s="23" t="str">
        <f>IF(ISNUMBER(AVERAGEIFS(Observed!T$2:T$10000,Observed!$A$2:$A$10000,$A334,Observed!$C$2:$C$10000,$C334)),AVERAGEIFS(Observed!T$2:T$10000,Observed!$A$2:$A$10000,$A334,Observed!$C$2:$C$10000,$C334),"")</f>
        <v/>
      </c>
      <c r="U334" s="23" t="str">
        <f>IF(ISNUMBER(AVERAGEIFS(Observed!U$2:U$10000,Observed!$A$2:$A$10000,$A334,Observed!$C$2:$C$10000,$C334)),AVERAGEIFS(Observed!U$2:U$10000,Observed!$A$2:$A$10000,$A334,Observed!$C$2:$C$10000,$C334),"")</f>
        <v/>
      </c>
      <c r="V334" s="23" t="str">
        <f>IF(ISNUMBER(AVERAGEIFS(Observed!V$2:V$10000,Observed!$A$2:$A$10000,$A334,Observed!$C$2:$C$10000,$C334)),AVERAGEIFS(Observed!V$2:V$10000,Observed!$A$2:$A$10000,$A334,Observed!$C$2:$C$10000,$C334),"")</f>
        <v/>
      </c>
      <c r="W334" s="23" t="str">
        <f>IF(ISNUMBER(AVERAGEIFS(Observed!W$2:W$10000,Observed!$A$2:$A$10000,$A334,Observed!$C$2:$C$10000,$C334)),AVERAGEIFS(Observed!W$2:W$10000,Observed!$A$2:$A$10000,$A334,Observed!$C$2:$C$10000,$C334),"")</f>
        <v/>
      </c>
      <c r="X334" s="23" t="str">
        <f>IF(ISNUMBER(AVERAGEIFS(Observed!X$2:X$10000,Observed!$A$2:$A$10000,$A334,Observed!$C$2:$C$10000,$C334)),AVERAGEIFS(Observed!X$2:X$10000,Observed!$A$2:$A$10000,$A334,Observed!$C$2:$C$10000,$C334),"")</f>
        <v/>
      </c>
      <c r="Y334" s="23" t="str">
        <f>IF(ISNUMBER(AVERAGEIFS(Observed!Y$2:Y$10000,Observed!$A$2:$A$10000,$A334,Observed!$C$2:$C$10000,$C334)),AVERAGEIFS(Observed!Y$2:Y$10000,Observed!$A$2:$A$10000,$A334,Observed!$C$2:$C$10000,$C334),"")</f>
        <v/>
      </c>
      <c r="Z334" s="23" t="str">
        <f>IF(ISNUMBER(AVERAGEIFS(Observed!Z$2:Z$10000,Observed!$A$2:$A$10000,$A334,Observed!$C$2:$C$10000,$C334)),AVERAGEIFS(Observed!Z$2:Z$10000,Observed!$A$2:$A$10000,$A334,Observed!$C$2:$C$10000,$C334),"")</f>
        <v/>
      </c>
      <c r="AA334" s="23" t="str">
        <f>IF(ISNUMBER(AVERAGEIFS(Observed!AA$2:AA$10000,Observed!$A$2:$A$10000,$A334,Observed!$C$2:$C$10000,$C334)),AVERAGEIFS(Observed!AA$2:AA$10000,Observed!$A$2:$A$10000,$A334,Observed!$C$2:$C$10000,$C334),"")</f>
        <v/>
      </c>
      <c r="AB334" s="23" t="str">
        <f>IF(ISNUMBER(AVERAGEIFS(Observed!AB$2:AB$10000,Observed!$A$2:$A$10000,$A334,Observed!$C$2:$C$10000,$C334)),AVERAGEIFS(Observed!AB$2:AB$10000,Observed!$A$2:$A$10000,$A334,Observed!$C$2:$C$10000,$C334),"")</f>
        <v/>
      </c>
      <c r="AC334" s="23" t="str">
        <f>IF(ISNUMBER(AVERAGEIFS(Observed!AC$2:AC$10000,Observed!$A$2:$A$10000,$A334,Observed!$C$2:$C$10000,$C334)),AVERAGEIFS(Observed!AC$2:AC$10000,Observed!$A$2:$A$10000,$A334,Observed!$C$2:$C$10000,$C334),"")</f>
        <v/>
      </c>
      <c r="AD334" s="23" t="str">
        <f>IF(ISNUMBER(AVERAGEIFS(Observed!AD$2:AD$10000,Observed!$A$2:$A$10000,$A334,Observed!$C$2:$C$10000,$C334)),AVERAGEIFS(Observed!AD$2:AD$10000,Observed!$A$2:$A$10000,$A334,Observed!$C$2:$C$10000,$C334),"")</f>
        <v/>
      </c>
      <c r="AE334" s="24" t="str">
        <f>IF(ISNUMBER(AVERAGEIFS(Observed!AE$2:AE$10000,Observed!$A$2:$A$10000,$A334,Observed!$C$2:$C$10000,$C334)),AVERAGEIFS(Observed!AE$2:AE$10000,Observed!$A$2:$A$10000,$A334,Observed!$C$2:$C$10000,$C334),"")</f>
        <v/>
      </c>
      <c r="AF334" s="24" t="str">
        <f>IF(ISNUMBER(AVERAGEIFS(Observed!AF$2:AF$10000,Observed!$A$2:$A$10000,$A334,Observed!$C$2:$C$10000,$C334)),AVERAGEIFS(Observed!AF$2:AF$10000,Observed!$A$2:$A$10000,$A334,Observed!$C$2:$C$10000,$C334),"")</f>
        <v/>
      </c>
      <c r="AG334" s="23" t="str">
        <f>IF(ISNUMBER(AVERAGEIFS(Observed!AG$2:AG$10000,Observed!$A$2:$A$10000,$A334,Observed!$C$2:$C$10000,$C334)),AVERAGEIFS(Observed!AG$2:AG$10000,Observed!$A$2:$A$10000,$A334,Observed!$C$2:$C$10000,$C334),"")</f>
        <v/>
      </c>
      <c r="AH334" s="23" t="str">
        <f>IF(ISNUMBER(AVERAGEIFS(Observed!AH$2:AH$10000,Observed!$A$2:$A$10000,$A334,Observed!$C$2:$C$10000,$C334)),AVERAGEIFS(Observed!AH$2:AH$10000,Observed!$A$2:$A$10000,$A334,Observed!$C$2:$C$10000,$C334),"")</f>
        <v/>
      </c>
      <c r="AI334" s="22" t="str">
        <f>IF(ISNUMBER(AVERAGEIFS(Observed!AI$2:AI$10000,Observed!$A$2:$A$10000,$A334,Observed!$C$2:$C$10000,$C334)),AVERAGEIFS(Observed!AI$2:AI$10000,Observed!$A$2:$A$10000,$A334,Observed!$C$2:$C$10000,$C334),"")</f>
        <v/>
      </c>
      <c r="AJ334" s="23" t="str">
        <f>IF(ISNUMBER(AVERAGEIFS(Observed!AJ$2:AJ$10000,Observed!$A$2:$A$10000,$A334,Observed!$C$2:$C$10000,$C334)),AVERAGEIFS(Observed!AJ$2:AJ$10000,Observed!$A$2:$A$10000,$A334,Observed!$C$2:$C$10000,$C334),"")</f>
        <v/>
      </c>
      <c r="AK334" s="23" t="str">
        <f>IF(ISNUMBER(AVERAGEIFS(Observed!AK$2:AK$10000,Observed!$A$2:$A$10000,$A334,Observed!$C$2:$C$10000,$C334)),AVERAGEIFS(Observed!AK$2:AK$10000,Observed!$A$2:$A$10000,$A334,Observed!$C$2:$C$10000,$C334),"")</f>
        <v/>
      </c>
      <c r="AL334" s="23" t="str">
        <f>IF(ISNUMBER(AVERAGEIFS(Observed!AL$2:AL$10000,Observed!$A$2:$A$10000,$A334,Observed!$C$2:$C$10000,$C334)),AVERAGEIFS(Observed!AL$2:AL$10000,Observed!$A$2:$A$10000,$A334,Observed!$C$2:$C$10000,$C334),"")</f>
        <v/>
      </c>
      <c r="AM334" s="23" t="str">
        <f>IF(ISNUMBER(AVERAGEIFS(Observed!AM$2:AM$10000,Observed!$A$2:$A$10000,$A334,Observed!$C$2:$C$10000,$C334)),AVERAGEIFS(Observed!AM$2:AM$10000,Observed!$A$2:$A$10000,$A334,Observed!$C$2:$C$10000,$C334),"")</f>
        <v/>
      </c>
      <c r="AN334" s="23" t="str">
        <f>IF(ISNUMBER(AVERAGEIFS(Observed!AN$2:AN$10000,Observed!$A$2:$A$10000,$A334,Observed!$C$2:$C$10000,$C334)),AVERAGEIFS(Observed!AN$2:AN$10000,Observed!$A$2:$A$10000,$A334,Observed!$C$2:$C$10000,$C334),"")</f>
        <v/>
      </c>
      <c r="AO334" s="2">
        <f>COUNTIFS(Observed!$A$2:$A$10000,$A334,Observed!$C$2:$C$10000,$C334)</f>
        <v>3</v>
      </c>
      <c r="AP334" s="2">
        <f t="shared" si="5"/>
        <v>3</v>
      </c>
    </row>
    <row r="335" spans="1:42" x14ac:dyDescent="0.25">
      <c r="A335" t="s">
        <v>35</v>
      </c>
      <c r="B335" t="s">
        <v>30</v>
      </c>
      <c r="C335" s="20">
        <v>42305</v>
      </c>
      <c r="D335">
        <v>1</v>
      </c>
      <c r="E335" t="s">
        <v>57</v>
      </c>
      <c r="G335" s="25" t="s">
        <v>75</v>
      </c>
      <c r="H335" t="s">
        <v>41</v>
      </c>
      <c r="I335">
        <v>8</v>
      </c>
      <c r="J335" s="2" t="s">
        <v>20</v>
      </c>
      <c r="K335" s="22" t="str">
        <f>IF(ISNUMBER(AVERAGEIFS(Observed!K$2:K$10000,Observed!$A$2:$A$10000,$A335,Observed!$C$2:$C$10000,$C335)),AVERAGEIFS(Observed!K$2:K$10000,Observed!$A$2:$A$10000,$A335,Observed!$C$2:$C$10000,$C335),"")</f>
        <v/>
      </c>
      <c r="L335" s="23" t="str">
        <f>IF(ISNUMBER(AVERAGEIFS(Observed!L$2:L$10000,Observed!$A$2:$A$10000,$A335,Observed!$C$2:$C$10000,$C335)),AVERAGEIFS(Observed!L$2:L$10000,Observed!$A$2:$A$10000,$A335,Observed!$C$2:$C$10000,$C335),"")</f>
        <v/>
      </c>
      <c r="M335" s="23">
        <f>IF(ISNUMBER(AVERAGEIFS(Observed!M$2:M$10000,Observed!$A$2:$A$10000,$A335,Observed!$C$2:$C$10000,$C335)),AVERAGEIFS(Observed!M$2:M$10000,Observed!$A$2:$A$10000,$A335,Observed!$C$2:$C$10000,$C335),"")</f>
        <v>177.25666666666666</v>
      </c>
      <c r="N335" s="23">
        <f>IF(ISNUMBER(AVERAGEIFS(Observed!N$2:N$10000,Observed!$A$2:$A$10000,$A335,Observed!$C$2:$C$10000,$C335)),AVERAGEIFS(Observed!N$2:N$10000,Observed!$A$2:$A$10000,$A335,Observed!$C$2:$C$10000,$C335),"")</f>
        <v>177.25666666666666</v>
      </c>
      <c r="O335" s="23">
        <f>IF(ISNUMBER(AVERAGEIFS(Observed!O$2:O$10000,Observed!$A$2:$A$10000,$A335,Observed!$C$2:$C$10000,$C335)),AVERAGEIFS(Observed!O$2:O$10000,Observed!$A$2:$A$10000,$A335,Observed!$C$2:$C$10000,$C335),"")</f>
        <v>508.90000000000003</v>
      </c>
      <c r="P335" s="24" t="str">
        <f>IF(ISNUMBER(AVERAGEIFS(Observed!P$2:P$10000,Observed!$A$2:$A$10000,$A335,Observed!$C$2:$C$10000,$C335)),AVERAGEIFS(Observed!P$2:P$10000,Observed!$A$2:$A$10000,$A335,Observed!$C$2:$C$10000,$C335),"")</f>
        <v/>
      </c>
      <c r="Q335" s="24" t="str">
        <f>IF(ISNUMBER(AVERAGEIFS(Observed!Q$2:Q$10000,Observed!$A$2:$A$10000,$A335,Observed!$C$2:$C$10000,$C335)),AVERAGEIFS(Observed!Q$2:Q$10000,Observed!$A$2:$A$10000,$A335,Observed!$C$2:$C$10000,$C335),"")</f>
        <v/>
      </c>
      <c r="R335" s="24" t="str">
        <f>IF(ISNUMBER(AVERAGEIFS(Observed!R$2:R$10000,Observed!$A$2:$A$10000,$A335,Observed!$C$2:$C$10000,$C335)),AVERAGEIFS(Observed!R$2:R$10000,Observed!$A$2:$A$10000,$A335,Observed!$C$2:$C$10000,$C335),"")</f>
        <v/>
      </c>
      <c r="S335" s="22" t="str">
        <f>IF(ISNUMBER(AVERAGEIFS(Observed!S$2:S$10000,Observed!$A$2:$A$10000,$A335,Observed!$C$2:$C$10000,$C335)),AVERAGEIFS(Observed!S$2:S$10000,Observed!$A$2:$A$10000,$A335,Observed!$C$2:$C$10000,$C335),"")</f>
        <v/>
      </c>
      <c r="T335" s="23" t="str">
        <f>IF(ISNUMBER(AVERAGEIFS(Observed!T$2:T$10000,Observed!$A$2:$A$10000,$A335,Observed!$C$2:$C$10000,$C335)),AVERAGEIFS(Observed!T$2:T$10000,Observed!$A$2:$A$10000,$A335,Observed!$C$2:$C$10000,$C335),"")</f>
        <v/>
      </c>
      <c r="U335" s="23" t="str">
        <f>IF(ISNUMBER(AVERAGEIFS(Observed!U$2:U$10000,Observed!$A$2:$A$10000,$A335,Observed!$C$2:$C$10000,$C335)),AVERAGEIFS(Observed!U$2:U$10000,Observed!$A$2:$A$10000,$A335,Observed!$C$2:$C$10000,$C335),"")</f>
        <v/>
      </c>
      <c r="V335" s="23" t="str">
        <f>IF(ISNUMBER(AVERAGEIFS(Observed!V$2:V$10000,Observed!$A$2:$A$10000,$A335,Observed!$C$2:$C$10000,$C335)),AVERAGEIFS(Observed!V$2:V$10000,Observed!$A$2:$A$10000,$A335,Observed!$C$2:$C$10000,$C335),"")</f>
        <v/>
      </c>
      <c r="W335" s="23" t="str">
        <f>IF(ISNUMBER(AVERAGEIFS(Observed!W$2:W$10000,Observed!$A$2:$A$10000,$A335,Observed!$C$2:$C$10000,$C335)),AVERAGEIFS(Observed!W$2:W$10000,Observed!$A$2:$A$10000,$A335,Observed!$C$2:$C$10000,$C335),"")</f>
        <v/>
      </c>
      <c r="X335" s="23" t="str">
        <f>IF(ISNUMBER(AVERAGEIFS(Observed!X$2:X$10000,Observed!$A$2:$A$10000,$A335,Observed!$C$2:$C$10000,$C335)),AVERAGEIFS(Observed!X$2:X$10000,Observed!$A$2:$A$10000,$A335,Observed!$C$2:$C$10000,$C335),"")</f>
        <v/>
      </c>
      <c r="Y335" s="23" t="str">
        <f>IF(ISNUMBER(AVERAGEIFS(Observed!Y$2:Y$10000,Observed!$A$2:$A$10000,$A335,Observed!$C$2:$C$10000,$C335)),AVERAGEIFS(Observed!Y$2:Y$10000,Observed!$A$2:$A$10000,$A335,Observed!$C$2:$C$10000,$C335),"")</f>
        <v/>
      </c>
      <c r="Z335" s="23" t="str">
        <f>IF(ISNUMBER(AVERAGEIFS(Observed!Z$2:Z$10000,Observed!$A$2:$A$10000,$A335,Observed!$C$2:$C$10000,$C335)),AVERAGEIFS(Observed!Z$2:Z$10000,Observed!$A$2:$A$10000,$A335,Observed!$C$2:$C$10000,$C335),"")</f>
        <v/>
      </c>
      <c r="AA335" s="23" t="str">
        <f>IF(ISNUMBER(AVERAGEIFS(Observed!AA$2:AA$10000,Observed!$A$2:$A$10000,$A335,Observed!$C$2:$C$10000,$C335)),AVERAGEIFS(Observed!AA$2:AA$10000,Observed!$A$2:$A$10000,$A335,Observed!$C$2:$C$10000,$C335),"")</f>
        <v/>
      </c>
      <c r="AB335" s="23" t="str">
        <f>IF(ISNUMBER(AVERAGEIFS(Observed!AB$2:AB$10000,Observed!$A$2:$A$10000,$A335,Observed!$C$2:$C$10000,$C335)),AVERAGEIFS(Observed!AB$2:AB$10000,Observed!$A$2:$A$10000,$A335,Observed!$C$2:$C$10000,$C335),"")</f>
        <v/>
      </c>
      <c r="AC335" s="23" t="str">
        <f>IF(ISNUMBER(AVERAGEIFS(Observed!AC$2:AC$10000,Observed!$A$2:$A$10000,$A335,Observed!$C$2:$C$10000,$C335)),AVERAGEIFS(Observed!AC$2:AC$10000,Observed!$A$2:$A$10000,$A335,Observed!$C$2:$C$10000,$C335),"")</f>
        <v/>
      </c>
      <c r="AD335" s="23" t="str">
        <f>IF(ISNUMBER(AVERAGEIFS(Observed!AD$2:AD$10000,Observed!$A$2:$A$10000,$A335,Observed!$C$2:$C$10000,$C335)),AVERAGEIFS(Observed!AD$2:AD$10000,Observed!$A$2:$A$10000,$A335,Observed!$C$2:$C$10000,$C335),"")</f>
        <v/>
      </c>
      <c r="AE335" s="24" t="str">
        <f>IF(ISNUMBER(AVERAGEIFS(Observed!AE$2:AE$10000,Observed!$A$2:$A$10000,$A335,Observed!$C$2:$C$10000,$C335)),AVERAGEIFS(Observed!AE$2:AE$10000,Observed!$A$2:$A$10000,$A335,Observed!$C$2:$C$10000,$C335),"")</f>
        <v/>
      </c>
      <c r="AF335" s="24" t="str">
        <f>IF(ISNUMBER(AVERAGEIFS(Observed!AF$2:AF$10000,Observed!$A$2:$A$10000,$A335,Observed!$C$2:$C$10000,$C335)),AVERAGEIFS(Observed!AF$2:AF$10000,Observed!$A$2:$A$10000,$A335,Observed!$C$2:$C$10000,$C335),"")</f>
        <v/>
      </c>
      <c r="AG335" s="23" t="str">
        <f>IF(ISNUMBER(AVERAGEIFS(Observed!AG$2:AG$10000,Observed!$A$2:$A$10000,$A335,Observed!$C$2:$C$10000,$C335)),AVERAGEIFS(Observed!AG$2:AG$10000,Observed!$A$2:$A$10000,$A335,Observed!$C$2:$C$10000,$C335),"")</f>
        <v/>
      </c>
      <c r="AH335" s="23" t="str">
        <f>IF(ISNUMBER(AVERAGEIFS(Observed!AH$2:AH$10000,Observed!$A$2:$A$10000,$A335,Observed!$C$2:$C$10000,$C335)),AVERAGEIFS(Observed!AH$2:AH$10000,Observed!$A$2:$A$10000,$A335,Observed!$C$2:$C$10000,$C335),"")</f>
        <v/>
      </c>
      <c r="AI335" s="22" t="str">
        <f>IF(ISNUMBER(AVERAGEIFS(Observed!AI$2:AI$10000,Observed!$A$2:$A$10000,$A335,Observed!$C$2:$C$10000,$C335)),AVERAGEIFS(Observed!AI$2:AI$10000,Observed!$A$2:$A$10000,$A335,Observed!$C$2:$C$10000,$C335),"")</f>
        <v/>
      </c>
      <c r="AJ335" s="23" t="str">
        <f>IF(ISNUMBER(AVERAGEIFS(Observed!AJ$2:AJ$10000,Observed!$A$2:$A$10000,$A335,Observed!$C$2:$C$10000,$C335)),AVERAGEIFS(Observed!AJ$2:AJ$10000,Observed!$A$2:$A$10000,$A335,Observed!$C$2:$C$10000,$C335),"")</f>
        <v/>
      </c>
      <c r="AK335" s="23" t="str">
        <f>IF(ISNUMBER(AVERAGEIFS(Observed!AK$2:AK$10000,Observed!$A$2:$A$10000,$A335,Observed!$C$2:$C$10000,$C335)),AVERAGEIFS(Observed!AK$2:AK$10000,Observed!$A$2:$A$10000,$A335,Observed!$C$2:$C$10000,$C335),"")</f>
        <v/>
      </c>
      <c r="AL335" s="23" t="str">
        <f>IF(ISNUMBER(AVERAGEIFS(Observed!AL$2:AL$10000,Observed!$A$2:$A$10000,$A335,Observed!$C$2:$C$10000,$C335)),AVERAGEIFS(Observed!AL$2:AL$10000,Observed!$A$2:$A$10000,$A335,Observed!$C$2:$C$10000,$C335),"")</f>
        <v/>
      </c>
      <c r="AM335" s="23" t="str">
        <f>IF(ISNUMBER(AVERAGEIFS(Observed!AM$2:AM$10000,Observed!$A$2:$A$10000,$A335,Observed!$C$2:$C$10000,$C335)),AVERAGEIFS(Observed!AM$2:AM$10000,Observed!$A$2:$A$10000,$A335,Observed!$C$2:$C$10000,$C335),"")</f>
        <v/>
      </c>
      <c r="AN335" s="23" t="str">
        <f>IF(ISNUMBER(AVERAGEIFS(Observed!AN$2:AN$10000,Observed!$A$2:$A$10000,$A335,Observed!$C$2:$C$10000,$C335)),AVERAGEIFS(Observed!AN$2:AN$10000,Observed!$A$2:$A$10000,$A335,Observed!$C$2:$C$10000,$C335),"")</f>
        <v/>
      </c>
      <c r="AO335" s="2">
        <f>COUNTIFS(Observed!$A$2:$A$10000,$A335,Observed!$C$2:$C$10000,$C335)</f>
        <v>3</v>
      </c>
      <c r="AP335" s="2">
        <f t="shared" si="5"/>
        <v>3</v>
      </c>
    </row>
    <row r="336" spans="1:42" x14ac:dyDescent="0.25">
      <c r="A336" t="s">
        <v>32</v>
      </c>
      <c r="B336" t="s">
        <v>30</v>
      </c>
      <c r="C336" s="20">
        <v>42305</v>
      </c>
      <c r="D336">
        <v>1</v>
      </c>
      <c r="E336" t="s">
        <v>59</v>
      </c>
      <c r="G336" s="25" t="s">
        <v>75</v>
      </c>
      <c r="H336" t="s">
        <v>41</v>
      </c>
      <c r="I336">
        <v>8</v>
      </c>
      <c r="J336" s="2" t="s">
        <v>20</v>
      </c>
      <c r="K336" s="22" t="str">
        <f>IF(ISNUMBER(AVERAGEIFS(Observed!K$2:K$10000,Observed!$A$2:$A$10000,$A336,Observed!$C$2:$C$10000,$C336)),AVERAGEIFS(Observed!K$2:K$10000,Observed!$A$2:$A$10000,$A336,Observed!$C$2:$C$10000,$C336),"")</f>
        <v/>
      </c>
      <c r="L336" s="23" t="str">
        <f>IF(ISNUMBER(AVERAGEIFS(Observed!L$2:L$10000,Observed!$A$2:$A$10000,$A336,Observed!$C$2:$C$10000,$C336)),AVERAGEIFS(Observed!L$2:L$10000,Observed!$A$2:$A$10000,$A336,Observed!$C$2:$C$10000,$C336),"")</f>
        <v/>
      </c>
      <c r="M336" s="23">
        <f>IF(ISNUMBER(AVERAGEIFS(Observed!M$2:M$10000,Observed!$A$2:$A$10000,$A336,Observed!$C$2:$C$10000,$C336)),AVERAGEIFS(Observed!M$2:M$10000,Observed!$A$2:$A$10000,$A336,Observed!$C$2:$C$10000,$C336),"")</f>
        <v>100.09333333333335</v>
      </c>
      <c r="N336" s="23">
        <f>IF(ISNUMBER(AVERAGEIFS(Observed!N$2:N$10000,Observed!$A$2:$A$10000,$A336,Observed!$C$2:$C$10000,$C336)),AVERAGEIFS(Observed!N$2:N$10000,Observed!$A$2:$A$10000,$A336,Observed!$C$2:$C$10000,$C336),"")</f>
        <v>100.09333333333335</v>
      </c>
      <c r="O336" s="23">
        <f>IF(ISNUMBER(AVERAGEIFS(Observed!O$2:O$10000,Observed!$A$2:$A$10000,$A336,Observed!$C$2:$C$10000,$C336)),AVERAGEIFS(Observed!O$2:O$10000,Observed!$A$2:$A$10000,$A336,Observed!$C$2:$C$10000,$C336),"")</f>
        <v>276.80666666666667</v>
      </c>
      <c r="P336" s="24" t="str">
        <f>IF(ISNUMBER(AVERAGEIFS(Observed!P$2:P$10000,Observed!$A$2:$A$10000,$A336,Observed!$C$2:$C$10000,$C336)),AVERAGEIFS(Observed!P$2:P$10000,Observed!$A$2:$A$10000,$A336,Observed!$C$2:$C$10000,$C336),"")</f>
        <v/>
      </c>
      <c r="Q336" s="24" t="str">
        <f>IF(ISNUMBER(AVERAGEIFS(Observed!Q$2:Q$10000,Observed!$A$2:$A$10000,$A336,Observed!$C$2:$C$10000,$C336)),AVERAGEIFS(Observed!Q$2:Q$10000,Observed!$A$2:$A$10000,$A336,Observed!$C$2:$C$10000,$C336),"")</f>
        <v/>
      </c>
      <c r="R336" s="24" t="str">
        <f>IF(ISNUMBER(AVERAGEIFS(Observed!R$2:R$10000,Observed!$A$2:$A$10000,$A336,Observed!$C$2:$C$10000,$C336)),AVERAGEIFS(Observed!R$2:R$10000,Observed!$A$2:$A$10000,$A336,Observed!$C$2:$C$10000,$C336),"")</f>
        <v/>
      </c>
      <c r="S336" s="22" t="str">
        <f>IF(ISNUMBER(AVERAGEIFS(Observed!S$2:S$10000,Observed!$A$2:$A$10000,$A336,Observed!$C$2:$C$10000,$C336)),AVERAGEIFS(Observed!S$2:S$10000,Observed!$A$2:$A$10000,$A336,Observed!$C$2:$C$10000,$C336),"")</f>
        <v/>
      </c>
      <c r="T336" s="23" t="str">
        <f>IF(ISNUMBER(AVERAGEIFS(Observed!T$2:T$10000,Observed!$A$2:$A$10000,$A336,Observed!$C$2:$C$10000,$C336)),AVERAGEIFS(Observed!T$2:T$10000,Observed!$A$2:$A$10000,$A336,Observed!$C$2:$C$10000,$C336),"")</f>
        <v/>
      </c>
      <c r="U336" s="23" t="str">
        <f>IF(ISNUMBER(AVERAGEIFS(Observed!U$2:U$10000,Observed!$A$2:$A$10000,$A336,Observed!$C$2:$C$10000,$C336)),AVERAGEIFS(Observed!U$2:U$10000,Observed!$A$2:$A$10000,$A336,Observed!$C$2:$C$10000,$C336),"")</f>
        <v/>
      </c>
      <c r="V336" s="23" t="str">
        <f>IF(ISNUMBER(AVERAGEIFS(Observed!V$2:V$10000,Observed!$A$2:$A$10000,$A336,Observed!$C$2:$C$10000,$C336)),AVERAGEIFS(Observed!V$2:V$10000,Observed!$A$2:$A$10000,$A336,Observed!$C$2:$C$10000,$C336),"")</f>
        <v/>
      </c>
      <c r="W336" s="23" t="str">
        <f>IF(ISNUMBER(AVERAGEIFS(Observed!W$2:W$10000,Observed!$A$2:$A$10000,$A336,Observed!$C$2:$C$10000,$C336)),AVERAGEIFS(Observed!W$2:W$10000,Observed!$A$2:$A$10000,$A336,Observed!$C$2:$C$10000,$C336),"")</f>
        <v/>
      </c>
      <c r="X336" s="23" t="str">
        <f>IF(ISNUMBER(AVERAGEIFS(Observed!X$2:X$10000,Observed!$A$2:$A$10000,$A336,Observed!$C$2:$C$10000,$C336)),AVERAGEIFS(Observed!X$2:X$10000,Observed!$A$2:$A$10000,$A336,Observed!$C$2:$C$10000,$C336),"")</f>
        <v/>
      </c>
      <c r="Y336" s="23" t="str">
        <f>IF(ISNUMBER(AVERAGEIFS(Observed!Y$2:Y$10000,Observed!$A$2:$A$10000,$A336,Observed!$C$2:$C$10000,$C336)),AVERAGEIFS(Observed!Y$2:Y$10000,Observed!$A$2:$A$10000,$A336,Observed!$C$2:$C$10000,$C336),"")</f>
        <v/>
      </c>
      <c r="Z336" s="23" t="str">
        <f>IF(ISNUMBER(AVERAGEIFS(Observed!Z$2:Z$10000,Observed!$A$2:$A$10000,$A336,Observed!$C$2:$C$10000,$C336)),AVERAGEIFS(Observed!Z$2:Z$10000,Observed!$A$2:$A$10000,$A336,Observed!$C$2:$C$10000,$C336),"")</f>
        <v/>
      </c>
      <c r="AA336" s="23" t="str">
        <f>IF(ISNUMBER(AVERAGEIFS(Observed!AA$2:AA$10000,Observed!$A$2:$A$10000,$A336,Observed!$C$2:$C$10000,$C336)),AVERAGEIFS(Observed!AA$2:AA$10000,Observed!$A$2:$A$10000,$A336,Observed!$C$2:$C$10000,$C336),"")</f>
        <v/>
      </c>
      <c r="AB336" s="23" t="str">
        <f>IF(ISNUMBER(AVERAGEIFS(Observed!AB$2:AB$10000,Observed!$A$2:$A$10000,$A336,Observed!$C$2:$C$10000,$C336)),AVERAGEIFS(Observed!AB$2:AB$10000,Observed!$A$2:$A$10000,$A336,Observed!$C$2:$C$10000,$C336),"")</f>
        <v/>
      </c>
      <c r="AC336" s="23" t="str">
        <f>IF(ISNUMBER(AVERAGEIFS(Observed!AC$2:AC$10000,Observed!$A$2:$A$10000,$A336,Observed!$C$2:$C$10000,$C336)),AVERAGEIFS(Observed!AC$2:AC$10000,Observed!$A$2:$A$10000,$A336,Observed!$C$2:$C$10000,$C336),"")</f>
        <v/>
      </c>
      <c r="AD336" s="23" t="str">
        <f>IF(ISNUMBER(AVERAGEIFS(Observed!AD$2:AD$10000,Observed!$A$2:$A$10000,$A336,Observed!$C$2:$C$10000,$C336)),AVERAGEIFS(Observed!AD$2:AD$10000,Observed!$A$2:$A$10000,$A336,Observed!$C$2:$C$10000,$C336),"")</f>
        <v/>
      </c>
      <c r="AE336" s="24" t="str">
        <f>IF(ISNUMBER(AVERAGEIFS(Observed!AE$2:AE$10000,Observed!$A$2:$A$10000,$A336,Observed!$C$2:$C$10000,$C336)),AVERAGEIFS(Observed!AE$2:AE$10000,Observed!$A$2:$A$10000,$A336,Observed!$C$2:$C$10000,$C336),"")</f>
        <v/>
      </c>
      <c r="AF336" s="24" t="str">
        <f>IF(ISNUMBER(AVERAGEIFS(Observed!AF$2:AF$10000,Observed!$A$2:$A$10000,$A336,Observed!$C$2:$C$10000,$C336)),AVERAGEIFS(Observed!AF$2:AF$10000,Observed!$A$2:$A$10000,$A336,Observed!$C$2:$C$10000,$C336),"")</f>
        <v/>
      </c>
      <c r="AG336" s="23" t="str">
        <f>IF(ISNUMBER(AVERAGEIFS(Observed!AG$2:AG$10000,Observed!$A$2:$A$10000,$A336,Observed!$C$2:$C$10000,$C336)),AVERAGEIFS(Observed!AG$2:AG$10000,Observed!$A$2:$A$10000,$A336,Observed!$C$2:$C$10000,$C336),"")</f>
        <v/>
      </c>
      <c r="AH336" s="23" t="str">
        <f>IF(ISNUMBER(AVERAGEIFS(Observed!AH$2:AH$10000,Observed!$A$2:$A$10000,$A336,Observed!$C$2:$C$10000,$C336)),AVERAGEIFS(Observed!AH$2:AH$10000,Observed!$A$2:$A$10000,$A336,Observed!$C$2:$C$10000,$C336),"")</f>
        <v/>
      </c>
      <c r="AI336" s="22" t="str">
        <f>IF(ISNUMBER(AVERAGEIFS(Observed!AI$2:AI$10000,Observed!$A$2:$A$10000,$A336,Observed!$C$2:$C$10000,$C336)),AVERAGEIFS(Observed!AI$2:AI$10000,Observed!$A$2:$A$10000,$A336,Observed!$C$2:$C$10000,$C336),"")</f>
        <v/>
      </c>
      <c r="AJ336" s="23" t="str">
        <f>IF(ISNUMBER(AVERAGEIFS(Observed!AJ$2:AJ$10000,Observed!$A$2:$A$10000,$A336,Observed!$C$2:$C$10000,$C336)),AVERAGEIFS(Observed!AJ$2:AJ$10000,Observed!$A$2:$A$10000,$A336,Observed!$C$2:$C$10000,$C336),"")</f>
        <v/>
      </c>
      <c r="AK336" s="23" t="str">
        <f>IF(ISNUMBER(AVERAGEIFS(Observed!AK$2:AK$10000,Observed!$A$2:$A$10000,$A336,Observed!$C$2:$C$10000,$C336)),AVERAGEIFS(Observed!AK$2:AK$10000,Observed!$A$2:$A$10000,$A336,Observed!$C$2:$C$10000,$C336),"")</f>
        <v/>
      </c>
      <c r="AL336" s="23" t="str">
        <f>IF(ISNUMBER(AVERAGEIFS(Observed!AL$2:AL$10000,Observed!$A$2:$A$10000,$A336,Observed!$C$2:$C$10000,$C336)),AVERAGEIFS(Observed!AL$2:AL$10000,Observed!$A$2:$A$10000,$A336,Observed!$C$2:$C$10000,$C336),"")</f>
        <v/>
      </c>
      <c r="AM336" s="23" t="str">
        <f>IF(ISNUMBER(AVERAGEIFS(Observed!AM$2:AM$10000,Observed!$A$2:$A$10000,$A336,Observed!$C$2:$C$10000,$C336)),AVERAGEIFS(Observed!AM$2:AM$10000,Observed!$A$2:$A$10000,$A336,Observed!$C$2:$C$10000,$C336),"")</f>
        <v/>
      </c>
      <c r="AN336" s="23" t="str">
        <f>IF(ISNUMBER(AVERAGEIFS(Observed!AN$2:AN$10000,Observed!$A$2:$A$10000,$A336,Observed!$C$2:$C$10000,$C336)),AVERAGEIFS(Observed!AN$2:AN$10000,Observed!$A$2:$A$10000,$A336,Observed!$C$2:$C$10000,$C336),"")</f>
        <v/>
      </c>
      <c r="AO336" s="2">
        <f>COUNTIFS(Observed!$A$2:$A$10000,$A336,Observed!$C$2:$C$10000,$C336)</f>
        <v>3</v>
      </c>
      <c r="AP336" s="2">
        <f t="shared" si="5"/>
        <v>3</v>
      </c>
    </row>
    <row r="337" spans="1:42" x14ac:dyDescent="0.25">
      <c r="A337" t="s">
        <v>31</v>
      </c>
      <c r="B337" t="s">
        <v>30</v>
      </c>
      <c r="C337" s="20">
        <v>42305</v>
      </c>
      <c r="D337">
        <v>1</v>
      </c>
      <c r="E337" t="s">
        <v>54</v>
      </c>
      <c r="G337" s="25" t="s">
        <v>75</v>
      </c>
      <c r="H337" t="s">
        <v>41</v>
      </c>
      <c r="I337">
        <v>8</v>
      </c>
      <c r="J337" s="2" t="s">
        <v>20</v>
      </c>
      <c r="K337" s="22" t="str">
        <f>IF(ISNUMBER(AVERAGEIFS(Observed!K$2:K$10000,Observed!$A$2:$A$10000,$A337,Observed!$C$2:$C$10000,$C337)),AVERAGEIFS(Observed!K$2:K$10000,Observed!$A$2:$A$10000,$A337,Observed!$C$2:$C$10000,$C337),"")</f>
        <v/>
      </c>
      <c r="L337" s="23" t="str">
        <f>IF(ISNUMBER(AVERAGEIFS(Observed!L$2:L$10000,Observed!$A$2:$A$10000,$A337,Observed!$C$2:$C$10000,$C337)),AVERAGEIFS(Observed!L$2:L$10000,Observed!$A$2:$A$10000,$A337,Observed!$C$2:$C$10000,$C337),"")</f>
        <v/>
      </c>
      <c r="M337" s="23">
        <f>IF(ISNUMBER(AVERAGEIFS(Observed!M$2:M$10000,Observed!$A$2:$A$10000,$A337,Observed!$C$2:$C$10000,$C337)),AVERAGEIFS(Observed!M$2:M$10000,Observed!$A$2:$A$10000,$A337,Observed!$C$2:$C$10000,$C337),"")</f>
        <v>44.6</v>
      </c>
      <c r="N337" s="23">
        <f>IF(ISNUMBER(AVERAGEIFS(Observed!N$2:N$10000,Observed!$A$2:$A$10000,$A337,Observed!$C$2:$C$10000,$C337)),AVERAGEIFS(Observed!N$2:N$10000,Observed!$A$2:$A$10000,$A337,Observed!$C$2:$C$10000,$C337),"")</f>
        <v>44.6</v>
      </c>
      <c r="O337" s="23">
        <f>IF(ISNUMBER(AVERAGEIFS(Observed!O$2:O$10000,Observed!$A$2:$A$10000,$A337,Observed!$C$2:$C$10000,$C337)),AVERAGEIFS(Observed!O$2:O$10000,Observed!$A$2:$A$10000,$A337,Observed!$C$2:$C$10000,$C337),"")</f>
        <v>128.11666666666667</v>
      </c>
      <c r="P337" s="24" t="str">
        <f>IF(ISNUMBER(AVERAGEIFS(Observed!P$2:P$10000,Observed!$A$2:$A$10000,$A337,Observed!$C$2:$C$10000,$C337)),AVERAGEIFS(Observed!P$2:P$10000,Observed!$A$2:$A$10000,$A337,Observed!$C$2:$C$10000,$C337),"")</f>
        <v/>
      </c>
      <c r="Q337" s="24" t="str">
        <f>IF(ISNUMBER(AVERAGEIFS(Observed!Q$2:Q$10000,Observed!$A$2:$A$10000,$A337,Observed!$C$2:$C$10000,$C337)),AVERAGEIFS(Observed!Q$2:Q$10000,Observed!$A$2:$A$10000,$A337,Observed!$C$2:$C$10000,$C337),"")</f>
        <v/>
      </c>
      <c r="R337" s="24" t="str">
        <f>IF(ISNUMBER(AVERAGEIFS(Observed!R$2:R$10000,Observed!$A$2:$A$10000,$A337,Observed!$C$2:$C$10000,$C337)),AVERAGEIFS(Observed!R$2:R$10000,Observed!$A$2:$A$10000,$A337,Observed!$C$2:$C$10000,$C337),"")</f>
        <v/>
      </c>
      <c r="S337" s="22" t="str">
        <f>IF(ISNUMBER(AVERAGEIFS(Observed!S$2:S$10000,Observed!$A$2:$A$10000,$A337,Observed!$C$2:$C$10000,$C337)),AVERAGEIFS(Observed!S$2:S$10000,Observed!$A$2:$A$10000,$A337,Observed!$C$2:$C$10000,$C337),"")</f>
        <v/>
      </c>
      <c r="T337" s="23" t="str">
        <f>IF(ISNUMBER(AVERAGEIFS(Observed!T$2:T$10000,Observed!$A$2:$A$10000,$A337,Observed!$C$2:$C$10000,$C337)),AVERAGEIFS(Observed!T$2:T$10000,Observed!$A$2:$A$10000,$A337,Observed!$C$2:$C$10000,$C337),"")</f>
        <v/>
      </c>
      <c r="U337" s="23" t="str">
        <f>IF(ISNUMBER(AVERAGEIFS(Observed!U$2:U$10000,Observed!$A$2:$A$10000,$A337,Observed!$C$2:$C$10000,$C337)),AVERAGEIFS(Observed!U$2:U$10000,Observed!$A$2:$A$10000,$A337,Observed!$C$2:$C$10000,$C337),"")</f>
        <v/>
      </c>
      <c r="V337" s="23" t="str">
        <f>IF(ISNUMBER(AVERAGEIFS(Observed!V$2:V$10000,Observed!$A$2:$A$10000,$A337,Observed!$C$2:$C$10000,$C337)),AVERAGEIFS(Observed!V$2:V$10000,Observed!$A$2:$A$10000,$A337,Observed!$C$2:$C$10000,$C337),"")</f>
        <v/>
      </c>
      <c r="W337" s="23" t="str">
        <f>IF(ISNUMBER(AVERAGEIFS(Observed!W$2:W$10000,Observed!$A$2:$A$10000,$A337,Observed!$C$2:$C$10000,$C337)),AVERAGEIFS(Observed!W$2:W$10000,Observed!$A$2:$A$10000,$A337,Observed!$C$2:$C$10000,$C337),"")</f>
        <v/>
      </c>
      <c r="X337" s="23" t="str">
        <f>IF(ISNUMBER(AVERAGEIFS(Observed!X$2:X$10000,Observed!$A$2:$A$10000,$A337,Observed!$C$2:$C$10000,$C337)),AVERAGEIFS(Observed!X$2:X$10000,Observed!$A$2:$A$10000,$A337,Observed!$C$2:$C$10000,$C337),"")</f>
        <v/>
      </c>
      <c r="Y337" s="23" t="str">
        <f>IF(ISNUMBER(AVERAGEIFS(Observed!Y$2:Y$10000,Observed!$A$2:$A$10000,$A337,Observed!$C$2:$C$10000,$C337)),AVERAGEIFS(Observed!Y$2:Y$10000,Observed!$A$2:$A$10000,$A337,Observed!$C$2:$C$10000,$C337),"")</f>
        <v/>
      </c>
      <c r="Z337" s="23" t="str">
        <f>IF(ISNUMBER(AVERAGEIFS(Observed!Z$2:Z$10000,Observed!$A$2:$A$10000,$A337,Observed!$C$2:$C$10000,$C337)),AVERAGEIFS(Observed!Z$2:Z$10000,Observed!$A$2:$A$10000,$A337,Observed!$C$2:$C$10000,$C337),"")</f>
        <v/>
      </c>
      <c r="AA337" s="23" t="str">
        <f>IF(ISNUMBER(AVERAGEIFS(Observed!AA$2:AA$10000,Observed!$A$2:$A$10000,$A337,Observed!$C$2:$C$10000,$C337)),AVERAGEIFS(Observed!AA$2:AA$10000,Observed!$A$2:$A$10000,$A337,Observed!$C$2:$C$10000,$C337),"")</f>
        <v/>
      </c>
      <c r="AB337" s="23" t="str">
        <f>IF(ISNUMBER(AVERAGEIFS(Observed!AB$2:AB$10000,Observed!$A$2:$A$10000,$A337,Observed!$C$2:$C$10000,$C337)),AVERAGEIFS(Observed!AB$2:AB$10000,Observed!$A$2:$A$10000,$A337,Observed!$C$2:$C$10000,$C337),"")</f>
        <v/>
      </c>
      <c r="AC337" s="23" t="str">
        <f>IF(ISNUMBER(AVERAGEIFS(Observed!AC$2:AC$10000,Observed!$A$2:$A$10000,$A337,Observed!$C$2:$C$10000,$C337)),AVERAGEIFS(Observed!AC$2:AC$10000,Observed!$A$2:$A$10000,$A337,Observed!$C$2:$C$10000,$C337),"")</f>
        <v/>
      </c>
      <c r="AD337" s="23" t="str">
        <f>IF(ISNUMBER(AVERAGEIFS(Observed!AD$2:AD$10000,Observed!$A$2:$A$10000,$A337,Observed!$C$2:$C$10000,$C337)),AVERAGEIFS(Observed!AD$2:AD$10000,Observed!$A$2:$A$10000,$A337,Observed!$C$2:$C$10000,$C337),"")</f>
        <v/>
      </c>
      <c r="AE337" s="24" t="str">
        <f>IF(ISNUMBER(AVERAGEIFS(Observed!AE$2:AE$10000,Observed!$A$2:$A$10000,$A337,Observed!$C$2:$C$10000,$C337)),AVERAGEIFS(Observed!AE$2:AE$10000,Observed!$A$2:$A$10000,$A337,Observed!$C$2:$C$10000,$C337),"")</f>
        <v/>
      </c>
      <c r="AF337" s="24" t="str">
        <f>IF(ISNUMBER(AVERAGEIFS(Observed!AF$2:AF$10000,Observed!$A$2:$A$10000,$A337,Observed!$C$2:$C$10000,$C337)),AVERAGEIFS(Observed!AF$2:AF$10000,Observed!$A$2:$A$10000,$A337,Observed!$C$2:$C$10000,$C337),"")</f>
        <v/>
      </c>
      <c r="AG337" s="23" t="str">
        <f>IF(ISNUMBER(AVERAGEIFS(Observed!AG$2:AG$10000,Observed!$A$2:$A$10000,$A337,Observed!$C$2:$C$10000,$C337)),AVERAGEIFS(Observed!AG$2:AG$10000,Observed!$A$2:$A$10000,$A337,Observed!$C$2:$C$10000,$C337),"")</f>
        <v/>
      </c>
      <c r="AH337" s="23" t="str">
        <f>IF(ISNUMBER(AVERAGEIFS(Observed!AH$2:AH$10000,Observed!$A$2:$A$10000,$A337,Observed!$C$2:$C$10000,$C337)),AVERAGEIFS(Observed!AH$2:AH$10000,Observed!$A$2:$A$10000,$A337,Observed!$C$2:$C$10000,$C337),"")</f>
        <v/>
      </c>
      <c r="AI337" s="22" t="str">
        <f>IF(ISNUMBER(AVERAGEIFS(Observed!AI$2:AI$10000,Observed!$A$2:$A$10000,$A337,Observed!$C$2:$C$10000,$C337)),AVERAGEIFS(Observed!AI$2:AI$10000,Observed!$A$2:$A$10000,$A337,Observed!$C$2:$C$10000,$C337),"")</f>
        <v/>
      </c>
      <c r="AJ337" s="23" t="str">
        <f>IF(ISNUMBER(AVERAGEIFS(Observed!AJ$2:AJ$10000,Observed!$A$2:$A$10000,$A337,Observed!$C$2:$C$10000,$C337)),AVERAGEIFS(Observed!AJ$2:AJ$10000,Observed!$A$2:$A$10000,$A337,Observed!$C$2:$C$10000,$C337),"")</f>
        <v/>
      </c>
      <c r="AK337" s="23" t="str">
        <f>IF(ISNUMBER(AVERAGEIFS(Observed!AK$2:AK$10000,Observed!$A$2:$A$10000,$A337,Observed!$C$2:$C$10000,$C337)),AVERAGEIFS(Observed!AK$2:AK$10000,Observed!$A$2:$A$10000,$A337,Observed!$C$2:$C$10000,$C337),"")</f>
        <v/>
      </c>
      <c r="AL337" s="23" t="str">
        <f>IF(ISNUMBER(AVERAGEIFS(Observed!AL$2:AL$10000,Observed!$A$2:$A$10000,$A337,Observed!$C$2:$C$10000,$C337)),AVERAGEIFS(Observed!AL$2:AL$10000,Observed!$A$2:$A$10000,$A337,Observed!$C$2:$C$10000,$C337),"")</f>
        <v/>
      </c>
      <c r="AM337" s="23" t="str">
        <f>IF(ISNUMBER(AVERAGEIFS(Observed!AM$2:AM$10000,Observed!$A$2:$A$10000,$A337,Observed!$C$2:$C$10000,$C337)),AVERAGEIFS(Observed!AM$2:AM$10000,Observed!$A$2:$A$10000,$A337,Observed!$C$2:$C$10000,$C337),"")</f>
        <v/>
      </c>
      <c r="AN337" s="23" t="str">
        <f>IF(ISNUMBER(AVERAGEIFS(Observed!AN$2:AN$10000,Observed!$A$2:$A$10000,$A337,Observed!$C$2:$C$10000,$C337)),AVERAGEIFS(Observed!AN$2:AN$10000,Observed!$A$2:$A$10000,$A337,Observed!$C$2:$C$10000,$C337),"")</f>
        <v/>
      </c>
      <c r="AO337" s="2">
        <f>COUNTIFS(Observed!$A$2:$A$10000,$A337,Observed!$C$2:$C$10000,$C337)</f>
        <v>3</v>
      </c>
      <c r="AP337" s="2">
        <f t="shared" si="5"/>
        <v>3</v>
      </c>
    </row>
    <row r="338" spans="1:42" x14ac:dyDescent="0.25">
      <c r="A338" t="s">
        <v>34</v>
      </c>
      <c r="B338" t="s">
        <v>30</v>
      </c>
      <c r="C338" s="20">
        <v>42313</v>
      </c>
      <c r="D338">
        <v>1</v>
      </c>
      <c r="E338" t="s">
        <v>56</v>
      </c>
      <c r="G338" s="25" t="s">
        <v>75</v>
      </c>
      <c r="H338" t="s">
        <v>41</v>
      </c>
      <c r="I338">
        <v>8</v>
      </c>
      <c r="J338" s="2" t="s">
        <v>36</v>
      </c>
      <c r="K338" s="22">
        <f>IF(ISNUMBER(AVERAGEIFS(Observed!K$2:K$10000,Observed!$A$2:$A$10000,$A338,Observed!$C$2:$C$10000,$C338)),AVERAGEIFS(Observed!K$2:K$10000,Observed!$A$2:$A$10000,$A338,Observed!$C$2:$C$10000,$C338),"")</f>
        <v>1106.7333333333333</v>
      </c>
      <c r="L338" s="23">
        <f>IF(ISNUMBER(AVERAGEIFS(Observed!L$2:L$10000,Observed!$A$2:$A$10000,$A338,Observed!$C$2:$C$10000,$C338)),AVERAGEIFS(Observed!L$2:L$10000,Observed!$A$2:$A$10000,$A338,Observed!$C$2:$C$10000,$C338),"")</f>
        <v>110.67333333333333</v>
      </c>
      <c r="M338" s="23" t="str">
        <f>IF(ISNUMBER(AVERAGEIFS(Observed!M$2:M$10000,Observed!$A$2:$A$10000,$A338,Observed!$C$2:$C$10000,$C338)),AVERAGEIFS(Observed!M$2:M$10000,Observed!$A$2:$A$10000,$A338,Observed!$C$2:$C$10000,$C338),"")</f>
        <v/>
      </c>
      <c r="N338" s="23" t="str">
        <f>IF(ISNUMBER(AVERAGEIFS(Observed!N$2:N$10000,Observed!$A$2:$A$10000,$A338,Observed!$C$2:$C$10000,$C338)),AVERAGEIFS(Observed!N$2:N$10000,Observed!$A$2:$A$10000,$A338,Observed!$C$2:$C$10000,$C338),"")</f>
        <v/>
      </c>
      <c r="O338" s="23" t="str">
        <f>IF(ISNUMBER(AVERAGEIFS(Observed!O$2:O$10000,Observed!$A$2:$A$10000,$A338,Observed!$C$2:$C$10000,$C338)),AVERAGEIFS(Observed!O$2:O$10000,Observed!$A$2:$A$10000,$A338,Observed!$C$2:$C$10000,$C338),"")</f>
        <v/>
      </c>
      <c r="P338" s="24" t="str">
        <f>IF(ISNUMBER(AVERAGEIFS(Observed!P$2:P$10000,Observed!$A$2:$A$10000,$A338,Observed!$C$2:$C$10000,$C338)),AVERAGEIFS(Observed!P$2:P$10000,Observed!$A$2:$A$10000,$A338,Observed!$C$2:$C$10000,$C338),"")</f>
        <v/>
      </c>
      <c r="Q338" s="24" t="str">
        <f>IF(ISNUMBER(AVERAGEIFS(Observed!Q$2:Q$10000,Observed!$A$2:$A$10000,$A338,Observed!$C$2:$C$10000,$C338)),AVERAGEIFS(Observed!Q$2:Q$10000,Observed!$A$2:$A$10000,$A338,Observed!$C$2:$C$10000,$C338),"")</f>
        <v/>
      </c>
      <c r="R338" s="24" t="str">
        <f>IF(ISNUMBER(AVERAGEIFS(Observed!R$2:R$10000,Observed!$A$2:$A$10000,$A338,Observed!$C$2:$C$10000,$C338)),AVERAGEIFS(Observed!R$2:R$10000,Observed!$A$2:$A$10000,$A338,Observed!$C$2:$C$10000,$C338),"")</f>
        <v/>
      </c>
      <c r="S338" s="22" t="str">
        <f>IF(ISNUMBER(AVERAGEIFS(Observed!S$2:S$10000,Observed!$A$2:$A$10000,$A338,Observed!$C$2:$C$10000,$C338)),AVERAGEIFS(Observed!S$2:S$10000,Observed!$A$2:$A$10000,$A338,Observed!$C$2:$C$10000,$C338),"")</f>
        <v/>
      </c>
      <c r="T338" s="23" t="str">
        <f>IF(ISNUMBER(AVERAGEIFS(Observed!T$2:T$10000,Observed!$A$2:$A$10000,$A338,Observed!$C$2:$C$10000,$C338)),AVERAGEIFS(Observed!T$2:T$10000,Observed!$A$2:$A$10000,$A338,Observed!$C$2:$C$10000,$C338),"")</f>
        <v/>
      </c>
      <c r="U338" s="23" t="str">
        <f>IF(ISNUMBER(AVERAGEIFS(Observed!U$2:U$10000,Observed!$A$2:$A$10000,$A338,Observed!$C$2:$C$10000,$C338)),AVERAGEIFS(Observed!U$2:U$10000,Observed!$A$2:$A$10000,$A338,Observed!$C$2:$C$10000,$C338),"")</f>
        <v/>
      </c>
      <c r="V338" s="23" t="str">
        <f>IF(ISNUMBER(AVERAGEIFS(Observed!V$2:V$10000,Observed!$A$2:$A$10000,$A338,Observed!$C$2:$C$10000,$C338)),AVERAGEIFS(Observed!V$2:V$10000,Observed!$A$2:$A$10000,$A338,Observed!$C$2:$C$10000,$C338),"")</f>
        <v/>
      </c>
      <c r="W338" s="23" t="str">
        <f>IF(ISNUMBER(AVERAGEIFS(Observed!W$2:W$10000,Observed!$A$2:$A$10000,$A338,Observed!$C$2:$C$10000,$C338)),AVERAGEIFS(Observed!W$2:W$10000,Observed!$A$2:$A$10000,$A338,Observed!$C$2:$C$10000,$C338),"")</f>
        <v/>
      </c>
      <c r="X338" s="23" t="str">
        <f>IF(ISNUMBER(AVERAGEIFS(Observed!X$2:X$10000,Observed!$A$2:$A$10000,$A338,Observed!$C$2:$C$10000,$C338)),AVERAGEIFS(Observed!X$2:X$10000,Observed!$A$2:$A$10000,$A338,Observed!$C$2:$C$10000,$C338),"")</f>
        <v/>
      </c>
      <c r="Y338" s="23" t="str">
        <f>IF(ISNUMBER(AVERAGEIFS(Observed!Y$2:Y$10000,Observed!$A$2:$A$10000,$A338,Observed!$C$2:$C$10000,$C338)),AVERAGEIFS(Observed!Y$2:Y$10000,Observed!$A$2:$A$10000,$A338,Observed!$C$2:$C$10000,$C338),"")</f>
        <v/>
      </c>
      <c r="Z338" s="23" t="str">
        <f>IF(ISNUMBER(AVERAGEIFS(Observed!Z$2:Z$10000,Observed!$A$2:$A$10000,$A338,Observed!$C$2:$C$10000,$C338)),AVERAGEIFS(Observed!Z$2:Z$10000,Observed!$A$2:$A$10000,$A338,Observed!$C$2:$C$10000,$C338),"")</f>
        <v/>
      </c>
      <c r="AA338" s="23" t="str">
        <f>IF(ISNUMBER(AVERAGEIFS(Observed!AA$2:AA$10000,Observed!$A$2:$A$10000,$A338,Observed!$C$2:$C$10000,$C338)),AVERAGEIFS(Observed!AA$2:AA$10000,Observed!$A$2:$A$10000,$A338,Observed!$C$2:$C$10000,$C338),"")</f>
        <v/>
      </c>
      <c r="AB338" s="23" t="str">
        <f>IF(ISNUMBER(AVERAGEIFS(Observed!AB$2:AB$10000,Observed!$A$2:$A$10000,$A338,Observed!$C$2:$C$10000,$C338)),AVERAGEIFS(Observed!AB$2:AB$10000,Observed!$A$2:$A$10000,$A338,Observed!$C$2:$C$10000,$C338),"")</f>
        <v/>
      </c>
      <c r="AC338" s="23" t="str">
        <f>IF(ISNUMBER(AVERAGEIFS(Observed!AC$2:AC$10000,Observed!$A$2:$A$10000,$A338,Observed!$C$2:$C$10000,$C338)),AVERAGEIFS(Observed!AC$2:AC$10000,Observed!$A$2:$A$10000,$A338,Observed!$C$2:$C$10000,$C338),"")</f>
        <v/>
      </c>
      <c r="AD338" s="23" t="str">
        <f>IF(ISNUMBER(AVERAGEIFS(Observed!AD$2:AD$10000,Observed!$A$2:$A$10000,$A338,Observed!$C$2:$C$10000,$C338)),AVERAGEIFS(Observed!AD$2:AD$10000,Observed!$A$2:$A$10000,$A338,Observed!$C$2:$C$10000,$C338),"")</f>
        <v/>
      </c>
      <c r="AE338" s="24" t="str">
        <f>IF(ISNUMBER(AVERAGEIFS(Observed!AE$2:AE$10000,Observed!$A$2:$A$10000,$A338,Observed!$C$2:$C$10000,$C338)),AVERAGEIFS(Observed!AE$2:AE$10000,Observed!$A$2:$A$10000,$A338,Observed!$C$2:$C$10000,$C338),"")</f>
        <v/>
      </c>
      <c r="AF338" s="24" t="str">
        <f>IF(ISNUMBER(AVERAGEIFS(Observed!AF$2:AF$10000,Observed!$A$2:$A$10000,$A338,Observed!$C$2:$C$10000,$C338)),AVERAGEIFS(Observed!AF$2:AF$10000,Observed!$A$2:$A$10000,$A338,Observed!$C$2:$C$10000,$C338),"")</f>
        <v/>
      </c>
      <c r="AG338" s="23" t="str">
        <f>IF(ISNUMBER(AVERAGEIFS(Observed!AG$2:AG$10000,Observed!$A$2:$A$10000,$A338,Observed!$C$2:$C$10000,$C338)),AVERAGEIFS(Observed!AG$2:AG$10000,Observed!$A$2:$A$10000,$A338,Observed!$C$2:$C$10000,$C338),"")</f>
        <v/>
      </c>
      <c r="AH338" s="23" t="str">
        <f>IF(ISNUMBER(AVERAGEIFS(Observed!AH$2:AH$10000,Observed!$A$2:$A$10000,$A338,Observed!$C$2:$C$10000,$C338)),AVERAGEIFS(Observed!AH$2:AH$10000,Observed!$A$2:$A$10000,$A338,Observed!$C$2:$C$10000,$C338),"")</f>
        <v/>
      </c>
      <c r="AI338" s="22" t="str">
        <f>IF(ISNUMBER(AVERAGEIFS(Observed!AI$2:AI$10000,Observed!$A$2:$A$10000,$A338,Observed!$C$2:$C$10000,$C338)),AVERAGEIFS(Observed!AI$2:AI$10000,Observed!$A$2:$A$10000,$A338,Observed!$C$2:$C$10000,$C338),"")</f>
        <v/>
      </c>
      <c r="AJ338" s="23" t="str">
        <f>IF(ISNUMBER(AVERAGEIFS(Observed!AJ$2:AJ$10000,Observed!$A$2:$A$10000,$A338,Observed!$C$2:$C$10000,$C338)),AVERAGEIFS(Observed!AJ$2:AJ$10000,Observed!$A$2:$A$10000,$A338,Observed!$C$2:$C$10000,$C338),"")</f>
        <v/>
      </c>
      <c r="AK338" s="23" t="str">
        <f>IF(ISNUMBER(AVERAGEIFS(Observed!AK$2:AK$10000,Observed!$A$2:$A$10000,$A338,Observed!$C$2:$C$10000,$C338)),AVERAGEIFS(Observed!AK$2:AK$10000,Observed!$A$2:$A$10000,$A338,Observed!$C$2:$C$10000,$C338),"")</f>
        <v/>
      </c>
      <c r="AL338" s="23" t="str">
        <f>IF(ISNUMBER(AVERAGEIFS(Observed!AL$2:AL$10000,Observed!$A$2:$A$10000,$A338,Observed!$C$2:$C$10000,$C338)),AVERAGEIFS(Observed!AL$2:AL$10000,Observed!$A$2:$A$10000,$A338,Observed!$C$2:$C$10000,$C338),"")</f>
        <v/>
      </c>
      <c r="AM338" s="23" t="str">
        <f>IF(ISNUMBER(AVERAGEIFS(Observed!AM$2:AM$10000,Observed!$A$2:$A$10000,$A338,Observed!$C$2:$C$10000,$C338)),AVERAGEIFS(Observed!AM$2:AM$10000,Observed!$A$2:$A$10000,$A338,Observed!$C$2:$C$10000,$C338),"")</f>
        <v/>
      </c>
      <c r="AN338" s="23" t="str">
        <f>IF(ISNUMBER(AVERAGEIFS(Observed!AN$2:AN$10000,Observed!$A$2:$A$10000,$A338,Observed!$C$2:$C$10000,$C338)),AVERAGEIFS(Observed!AN$2:AN$10000,Observed!$A$2:$A$10000,$A338,Observed!$C$2:$C$10000,$C338),"")</f>
        <v/>
      </c>
      <c r="AO338" s="2">
        <f>COUNTIFS(Observed!$A$2:$A$10000,$A338,Observed!$C$2:$C$10000,$C338)</f>
        <v>3</v>
      </c>
      <c r="AP338" s="2">
        <f t="shared" si="5"/>
        <v>1</v>
      </c>
    </row>
    <row r="339" spans="1:42" x14ac:dyDescent="0.25">
      <c r="A339" t="s">
        <v>33</v>
      </c>
      <c r="B339" t="s">
        <v>30</v>
      </c>
      <c r="C339" s="20">
        <v>42313</v>
      </c>
      <c r="D339">
        <v>1</v>
      </c>
      <c r="E339" t="s">
        <v>58</v>
      </c>
      <c r="G339" s="25" t="s">
        <v>75</v>
      </c>
      <c r="H339" t="s">
        <v>41</v>
      </c>
      <c r="I339">
        <v>8</v>
      </c>
      <c r="J339" s="2" t="s">
        <v>36</v>
      </c>
      <c r="K339" s="22">
        <f>IF(ISNUMBER(AVERAGEIFS(Observed!K$2:K$10000,Observed!$A$2:$A$10000,$A339,Observed!$C$2:$C$10000,$C339)),AVERAGEIFS(Observed!K$2:K$10000,Observed!$A$2:$A$10000,$A339,Observed!$C$2:$C$10000,$C339),"")</f>
        <v>887.4</v>
      </c>
      <c r="L339" s="23">
        <f>IF(ISNUMBER(AVERAGEIFS(Observed!L$2:L$10000,Observed!$A$2:$A$10000,$A339,Observed!$C$2:$C$10000,$C339)),AVERAGEIFS(Observed!L$2:L$10000,Observed!$A$2:$A$10000,$A339,Observed!$C$2:$C$10000,$C339),"")</f>
        <v>88.740000000000009</v>
      </c>
      <c r="M339" s="23" t="str">
        <f>IF(ISNUMBER(AVERAGEIFS(Observed!M$2:M$10000,Observed!$A$2:$A$10000,$A339,Observed!$C$2:$C$10000,$C339)),AVERAGEIFS(Observed!M$2:M$10000,Observed!$A$2:$A$10000,$A339,Observed!$C$2:$C$10000,$C339),"")</f>
        <v/>
      </c>
      <c r="N339" s="23" t="str">
        <f>IF(ISNUMBER(AVERAGEIFS(Observed!N$2:N$10000,Observed!$A$2:$A$10000,$A339,Observed!$C$2:$C$10000,$C339)),AVERAGEIFS(Observed!N$2:N$10000,Observed!$A$2:$A$10000,$A339,Observed!$C$2:$C$10000,$C339),"")</f>
        <v/>
      </c>
      <c r="O339" s="23" t="str">
        <f>IF(ISNUMBER(AVERAGEIFS(Observed!O$2:O$10000,Observed!$A$2:$A$10000,$A339,Observed!$C$2:$C$10000,$C339)),AVERAGEIFS(Observed!O$2:O$10000,Observed!$A$2:$A$10000,$A339,Observed!$C$2:$C$10000,$C339),"")</f>
        <v/>
      </c>
      <c r="P339" s="24" t="str">
        <f>IF(ISNUMBER(AVERAGEIFS(Observed!P$2:P$10000,Observed!$A$2:$A$10000,$A339,Observed!$C$2:$C$10000,$C339)),AVERAGEIFS(Observed!P$2:P$10000,Observed!$A$2:$A$10000,$A339,Observed!$C$2:$C$10000,$C339),"")</f>
        <v/>
      </c>
      <c r="Q339" s="24" t="str">
        <f>IF(ISNUMBER(AVERAGEIFS(Observed!Q$2:Q$10000,Observed!$A$2:$A$10000,$A339,Observed!$C$2:$C$10000,$C339)),AVERAGEIFS(Observed!Q$2:Q$10000,Observed!$A$2:$A$10000,$A339,Observed!$C$2:$C$10000,$C339),"")</f>
        <v/>
      </c>
      <c r="R339" s="24" t="str">
        <f>IF(ISNUMBER(AVERAGEIFS(Observed!R$2:R$10000,Observed!$A$2:$A$10000,$A339,Observed!$C$2:$C$10000,$C339)),AVERAGEIFS(Observed!R$2:R$10000,Observed!$A$2:$A$10000,$A339,Observed!$C$2:$C$10000,$C339),"")</f>
        <v/>
      </c>
      <c r="S339" s="22" t="str">
        <f>IF(ISNUMBER(AVERAGEIFS(Observed!S$2:S$10000,Observed!$A$2:$A$10000,$A339,Observed!$C$2:$C$10000,$C339)),AVERAGEIFS(Observed!S$2:S$10000,Observed!$A$2:$A$10000,$A339,Observed!$C$2:$C$10000,$C339),"")</f>
        <v/>
      </c>
      <c r="T339" s="23" t="str">
        <f>IF(ISNUMBER(AVERAGEIFS(Observed!T$2:T$10000,Observed!$A$2:$A$10000,$A339,Observed!$C$2:$C$10000,$C339)),AVERAGEIFS(Observed!T$2:T$10000,Observed!$A$2:$A$10000,$A339,Observed!$C$2:$C$10000,$C339),"")</f>
        <v/>
      </c>
      <c r="U339" s="23" t="str">
        <f>IF(ISNUMBER(AVERAGEIFS(Observed!U$2:U$10000,Observed!$A$2:$A$10000,$A339,Observed!$C$2:$C$10000,$C339)),AVERAGEIFS(Observed!U$2:U$10000,Observed!$A$2:$A$10000,$A339,Observed!$C$2:$C$10000,$C339),"")</f>
        <v/>
      </c>
      <c r="V339" s="23" t="str">
        <f>IF(ISNUMBER(AVERAGEIFS(Observed!V$2:V$10000,Observed!$A$2:$A$10000,$A339,Observed!$C$2:$C$10000,$C339)),AVERAGEIFS(Observed!V$2:V$10000,Observed!$A$2:$A$10000,$A339,Observed!$C$2:$C$10000,$C339),"")</f>
        <v/>
      </c>
      <c r="W339" s="23" t="str">
        <f>IF(ISNUMBER(AVERAGEIFS(Observed!W$2:W$10000,Observed!$A$2:$A$10000,$A339,Observed!$C$2:$C$10000,$C339)),AVERAGEIFS(Observed!W$2:W$10000,Observed!$A$2:$A$10000,$A339,Observed!$C$2:$C$10000,$C339),"")</f>
        <v/>
      </c>
      <c r="X339" s="23" t="str">
        <f>IF(ISNUMBER(AVERAGEIFS(Observed!X$2:X$10000,Observed!$A$2:$A$10000,$A339,Observed!$C$2:$C$10000,$C339)),AVERAGEIFS(Observed!X$2:X$10000,Observed!$A$2:$A$10000,$A339,Observed!$C$2:$C$10000,$C339),"")</f>
        <v/>
      </c>
      <c r="Y339" s="23" t="str">
        <f>IF(ISNUMBER(AVERAGEIFS(Observed!Y$2:Y$10000,Observed!$A$2:$A$10000,$A339,Observed!$C$2:$C$10000,$C339)),AVERAGEIFS(Observed!Y$2:Y$10000,Observed!$A$2:$A$10000,$A339,Observed!$C$2:$C$10000,$C339),"")</f>
        <v/>
      </c>
      <c r="Z339" s="23" t="str">
        <f>IF(ISNUMBER(AVERAGEIFS(Observed!Z$2:Z$10000,Observed!$A$2:$A$10000,$A339,Observed!$C$2:$C$10000,$C339)),AVERAGEIFS(Observed!Z$2:Z$10000,Observed!$A$2:$A$10000,$A339,Observed!$C$2:$C$10000,$C339),"")</f>
        <v/>
      </c>
      <c r="AA339" s="23" t="str">
        <f>IF(ISNUMBER(AVERAGEIFS(Observed!AA$2:AA$10000,Observed!$A$2:$A$10000,$A339,Observed!$C$2:$C$10000,$C339)),AVERAGEIFS(Observed!AA$2:AA$10000,Observed!$A$2:$A$10000,$A339,Observed!$C$2:$C$10000,$C339),"")</f>
        <v/>
      </c>
      <c r="AB339" s="23" t="str">
        <f>IF(ISNUMBER(AVERAGEIFS(Observed!AB$2:AB$10000,Observed!$A$2:$A$10000,$A339,Observed!$C$2:$C$10000,$C339)),AVERAGEIFS(Observed!AB$2:AB$10000,Observed!$A$2:$A$10000,$A339,Observed!$C$2:$C$10000,$C339),"")</f>
        <v/>
      </c>
      <c r="AC339" s="23" t="str">
        <f>IF(ISNUMBER(AVERAGEIFS(Observed!AC$2:AC$10000,Observed!$A$2:$A$10000,$A339,Observed!$C$2:$C$10000,$C339)),AVERAGEIFS(Observed!AC$2:AC$10000,Observed!$A$2:$A$10000,$A339,Observed!$C$2:$C$10000,$C339),"")</f>
        <v/>
      </c>
      <c r="AD339" s="23" t="str">
        <f>IF(ISNUMBER(AVERAGEIFS(Observed!AD$2:AD$10000,Observed!$A$2:$A$10000,$A339,Observed!$C$2:$C$10000,$C339)),AVERAGEIFS(Observed!AD$2:AD$10000,Observed!$A$2:$A$10000,$A339,Observed!$C$2:$C$10000,$C339),"")</f>
        <v/>
      </c>
      <c r="AE339" s="24" t="str">
        <f>IF(ISNUMBER(AVERAGEIFS(Observed!AE$2:AE$10000,Observed!$A$2:$A$10000,$A339,Observed!$C$2:$C$10000,$C339)),AVERAGEIFS(Observed!AE$2:AE$10000,Observed!$A$2:$A$10000,$A339,Observed!$C$2:$C$10000,$C339),"")</f>
        <v/>
      </c>
      <c r="AF339" s="24" t="str">
        <f>IF(ISNUMBER(AVERAGEIFS(Observed!AF$2:AF$10000,Observed!$A$2:$A$10000,$A339,Observed!$C$2:$C$10000,$C339)),AVERAGEIFS(Observed!AF$2:AF$10000,Observed!$A$2:$A$10000,$A339,Observed!$C$2:$C$10000,$C339),"")</f>
        <v/>
      </c>
      <c r="AG339" s="23" t="str">
        <f>IF(ISNUMBER(AVERAGEIFS(Observed!AG$2:AG$10000,Observed!$A$2:$A$10000,$A339,Observed!$C$2:$C$10000,$C339)),AVERAGEIFS(Observed!AG$2:AG$10000,Observed!$A$2:$A$10000,$A339,Observed!$C$2:$C$10000,$C339),"")</f>
        <v/>
      </c>
      <c r="AH339" s="23" t="str">
        <f>IF(ISNUMBER(AVERAGEIFS(Observed!AH$2:AH$10000,Observed!$A$2:$A$10000,$A339,Observed!$C$2:$C$10000,$C339)),AVERAGEIFS(Observed!AH$2:AH$10000,Observed!$A$2:$A$10000,$A339,Observed!$C$2:$C$10000,$C339),"")</f>
        <v/>
      </c>
      <c r="AI339" s="22" t="str">
        <f>IF(ISNUMBER(AVERAGEIFS(Observed!AI$2:AI$10000,Observed!$A$2:$A$10000,$A339,Observed!$C$2:$C$10000,$C339)),AVERAGEIFS(Observed!AI$2:AI$10000,Observed!$A$2:$A$10000,$A339,Observed!$C$2:$C$10000,$C339),"")</f>
        <v/>
      </c>
      <c r="AJ339" s="23" t="str">
        <f>IF(ISNUMBER(AVERAGEIFS(Observed!AJ$2:AJ$10000,Observed!$A$2:$A$10000,$A339,Observed!$C$2:$C$10000,$C339)),AVERAGEIFS(Observed!AJ$2:AJ$10000,Observed!$A$2:$A$10000,$A339,Observed!$C$2:$C$10000,$C339),"")</f>
        <v/>
      </c>
      <c r="AK339" s="23" t="str">
        <f>IF(ISNUMBER(AVERAGEIFS(Observed!AK$2:AK$10000,Observed!$A$2:$A$10000,$A339,Observed!$C$2:$C$10000,$C339)),AVERAGEIFS(Observed!AK$2:AK$10000,Observed!$A$2:$A$10000,$A339,Observed!$C$2:$C$10000,$C339),"")</f>
        <v/>
      </c>
      <c r="AL339" s="23" t="str">
        <f>IF(ISNUMBER(AVERAGEIFS(Observed!AL$2:AL$10000,Observed!$A$2:$A$10000,$A339,Observed!$C$2:$C$10000,$C339)),AVERAGEIFS(Observed!AL$2:AL$10000,Observed!$A$2:$A$10000,$A339,Observed!$C$2:$C$10000,$C339),"")</f>
        <v/>
      </c>
      <c r="AM339" s="23" t="str">
        <f>IF(ISNUMBER(AVERAGEIFS(Observed!AM$2:AM$10000,Observed!$A$2:$A$10000,$A339,Observed!$C$2:$C$10000,$C339)),AVERAGEIFS(Observed!AM$2:AM$10000,Observed!$A$2:$A$10000,$A339,Observed!$C$2:$C$10000,$C339),"")</f>
        <v/>
      </c>
      <c r="AN339" s="23" t="str">
        <f>IF(ISNUMBER(AVERAGEIFS(Observed!AN$2:AN$10000,Observed!$A$2:$A$10000,$A339,Observed!$C$2:$C$10000,$C339)),AVERAGEIFS(Observed!AN$2:AN$10000,Observed!$A$2:$A$10000,$A339,Observed!$C$2:$C$10000,$C339),"")</f>
        <v/>
      </c>
      <c r="AO339" s="2">
        <f>COUNTIFS(Observed!$A$2:$A$10000,$A339,Observed!$C$2:$C$10000,$C339)</f>
        <v>3</v>
      </c>
      <c r="AP339" s="2">
        <f t="shared" si="5"/>
        <v>1</v>
      </c>
    </row>
    <row r="340" spans="1:42" x14ac:dyDescent="0.25">
      <c r="A340" t="s">
        <v>29</v>
      </c>
      <c r="B340" t="s">
        <v>30</v>
      </c>
      <c r="C340" s="20">
        <v>42313</v>
      </c>
      <c r="D340">
        <v>1</v>
      </c>
      <c r="E340" t="s">
        <v>55</v>
      </c>
      <c r="G340" s="25" t="s">
        <v>75</v>
      </c>
      <c r="H340" t="s">
        <v>41</v>
      </c>
      <c r="I340">
        <v>8</v>
      </c>
      <c r="J340" s="2" t="s">
        <v>36</v>
      </c>
      <c r="K340" s="22">
        <f>IF(ISNUMBER(AVERAGEIFS(Observed!K$2:K$10000,Observed!$A$2:$A$10000,$A340,Observed!$C$2:$C$10000,$C340)),AVERAGEIFS(Observed!K$2:K$10000,Observed!$A$2:$A$10000,$A340,Observed!$C$2:$C$10000,$C340),"")</f>
        <v>1056.5999999999999</v>
      </c>
      <c r="L340" s="23">
        <f>IF(ISNUMBER(AVERAGEIFS(Observed!L$2:L$10000,Observed!$A$2:$A$10000,$A340,Observed!$C$2:$C$10000,$C340)),AVERAGEIFS(Observed!L$2:L$10000,Observed!$A$2:$A$10000,$A340,Observed!$C$2:$C$10000,$C340),"")</f>
        <v>105.66000000000001</v>
      </c>
      <c r="M340" s="23" t="str">
        <f>IF(ISNUMBER(AVERAGEIFS(Observed!M$2:M$10000,Observed!$A$2:$A$10000,$A340,Observed!$C$2:$C$10000,$C340)),AVERAGEIFS(Observed!M$2:M$10000,Observed!$A$2:$A$10000,$A340,Observed!$C$2:$C$10000,$C340),"")</f>
        <v/>
      </c>
      <c r="N340" s="23" t="str">
        <f>IF(ISNUMBER(AVERAGEIFS(Observed!N$2:N$10000,Observed!$A$2:$A$10000,$A340,Observed!$C$2:$C$10000,$C340)),AVERAGEIFS(Observed!N$2:N$10000,Observed!$A$2:$A$10000,$A340,Observed!$C$2:$C$10000,$C340),"")</f>
        <v/>
      </c>
      <c r="O340" s="23" t="str">
        <f>IF(ISNUMBER(AVERAGEIFS(Observed!O$2:O$10000,Observed!$A$2:$A$10000,$A340,Observed!$C$2:$C$10000,$C340)),AVERAGEIFS(Observed!O$2:O$10000,Observed!$A$2:$A$10000,$A340,Observed!$C$2:$C$10000,$C340),"")</f>
        <v/>
      </c>
      <c r="P340" s="24" t="str">
        <f>IF(ISNUMBER(AVERAGEIFS(Observed!P$2:P$10000,Observed!$A$2:$A$10000,$A340,Observed!$C$2:$C$10000,$C340)),AVERAGEIFS(Observed!P$2:P$10000,Observed!$A$2:$A$10000,$A340,Observed!$C$2:$C$10000,$C340),"")</f>
        <v/>
      </c>
      <c r="Q340" s="24" t="str">
        <f>IF(ISNUMBER(AVERAGEIFS(Observed!Q$2:Q$10000,Observed!$A$2:$A$10000,$A340,Observed!$C$2:$C$10000,$C340)),AVERAGEIFS(Observed!Q$2:Q$10000,Observed!$A$2:$A$10000,$A340,Observed!$C$2:$C$10000,$C340),"")</f>
        <v/>
      </c>
      <c r="R340" s="24" t="str">
        <f>IF(ISNUMBER(AVERAGEIFS(Observed!R$2:R$10000,Observed!$A$2:$A$10000,$A340,Observed!$C$2:$C$10000,$C340)),AVERAGEIFS(Observed!R$2:R$10000,Observed!$A$2:$A$10000,$A340,Observed!$C$2:$C$10000,$C340),"")</f>
        <v/>
      </c>
      <c r="S340" s="22" t="str">
        <f>IF(ISNUMBER(AVERAGEIFS(Observed!S$2:S$10000,Observed!$A$2:$A$10000,$A340,Observed!$C$2:$C$10000,$C340)),AVERAGEIFS(Observed!S$2:S$10000,Observed!$A$2:$A$10000,$A340,Observed!$C$2:$C$10000,$C340),"")</f>
        <v/>
      </c>
      <c r="T340" s="23" t="str">
        <f>IF(ISNUMBER(AVERAGEIFS(Observed!T$2:T$10000,Observed!$A$2:$A$10000,$A340,Observed!$C$2:$C$10000,$C340)),AVERAGEIFS(Observed!T$2:T$10000,Observed!$A$2:$A$10000,$A340,Observed!$C$2:$C$10000,$C340),"")</f>
        <v/>
      </c>
      <c r="U340" s="23" t="str">
        <f>IF(ISNUMBER(AVERAGEIFS(Observed!U$2:U$10000,Observed!$A$2:$A$10000,$A340,Observed!$C$2:$C$10000,$C340)),AVERAGEIFS(Observed!U$2:U$10000,Observed!$A$2:$A$10000,$A340,Observed!$C$2:$C$10000,$C340),"")</f>
        <v/>
      </c>
      <c r="V340" s="23" t="str">
        <f>IF(ISNUMBER(AVERAGEIFS(Observed!V$2:V$10000,Observed!$A$2:$A$10000,$A340,Observed!$C$2:$C$10000,$C340)),AVERAGEIFS(Observed!V$2:V$10000,Observed!$A$2:$A$10000,$A340,Observed!$C$2:$C$10000,$C340),"")</f>
        <v/>
      </c>
      <c r="W340" s="23" t="str">
        <f>IF(ISNUMBER(AVERAGEIFS(Observed!W$2:W$10000,Observed!$A$2:$A$10000,$A340,Observed!$C$2:$C$10000,$C340)),AVERAGEIFS(Observed!W$2:W$10000,Observed!$A$2:$A$10000,$A340,Observed!$C$2:$C$10000,$C340),"")</f>
        <v/>
      </c>
      <c r="X340" s="23" t="str">
        <f>IF(ISNUMBER(AVERAGEIFS(Observed!X$2:X$10000,Observed!$A$2:$A$10000,$A340,Observed!$C$2:$C$10000,$C340)),AVERAGEIFS(Observed!X$2:X$10000,Observed!$A$2:$A$10000,$A340,Observed!$C$2:$C$10000,$C340),"")</f>
        <v/>
      </c>
      <c r="Y340" s="23" t="str">
        <f>IF(ISNUMBER(AVERAGEIFS(Observed!Y$2:Y$10000,Observed!$A$2:$A$10000,$A340,Observed!$C$2:$C$10000,$C340)),AVERAGEIFS(Observed!Y$2:Y$10000,Observed!$A$2:$A$10000,$A340,Observed!$C$2:$C$10000,$C340),"")</f>
        <v/>
      </c>
      <c r="Z340" s="23" t="str">
        <f>IF(ISNUMBER(AVERAGEIFS(Observed!Z$2:Z$10000,Observed!$A$2:$A$10000,$A340,Observed!$C$2:$C$10000,$C340)),AVERAGEIFS(Observed!Z$2:Z$10000,Observed!$A$2:$A$10000,$A340,Observed!$C$2:$C$10000,$C340),"")</f>
        <v/>
      </c>
      <c r="AA340" s="23" t="str">
        <f>IF(ISNUMBER(AVERAGEIFS(Observed!AA$2:AA$10000,Observed!$A$2:$A$10000,$A340,Observed!$C$2:$C$10000,$C340)),AVERAGEIFS(Observed!AA$2:AA$10000,Observed!$A$2:$A$10000,$A340,Observed!$C$2:$C$10000,$C340),"")</f>
        <v/>
      </c>
      <c r="AB340" s="23" t="str">
        <f>IF(ISNUMBER(AVERAGEIFS(Observed!AB$2:AB$10000,Observed!$A$2:$A$10000,$A340,Observed!$C$2:$C$10000,$C340)),AVERAGEIFS(Observed!AB$2:AB$10000,Observed!$A$2:$A$10000,$A340,Observed!$C$2:$C$10000,$C340),"")</f>
        <v/>
      </c>
      <c r="AC340" s="23" t="str">
        <f>IF(ISNUMBER(AVERAGEIFS(Observed!AC$2:AC$10000,Observed!$A$2:$A$10000,$A340,Observed!$C$2:$C$10000,$C340)),AVERAGEIFS(Observed!AC$2:AC$10000,Observed!$A$2:$A$10000,$A340,Observed!$C$2:$C$10000,$C340),"")</f>
        <v/>
      </c>
      <c r="AD340" s="23" t="str">
        <f>IF(ISNUMBER(AVERAGEIFS(Observed!AD$2:AD$10000,Observed!$A$2:$A$10000,$A340,Observed!$C$2:$C$10000,$C340)),AVERAGEIFS(Observed!AD$2:AD$10000,Observed!$A$2:$A$10000,$A340,Observed!$C$2:$C$10000,$C340),"")</f>
        <v/>
      </c>
      <c r="AE340" s="24" t="str">
        <f>IF(ISNUMBER(AVERAGEIFS(Observed!AE$2:AE$10000,Observed!$A$2:$A$10000,$A340,Observed!$C$2:$C$10000,$C340)),AVERAGEIFS(Observed!AE$2:AE$10000,Observed!$A$2:$A$10000,$A340,Observed!$C$2:$C$10000,$C340),"")</f>
        <v/>
      </c>
      <c r="AF340" s="24" t="str">
        <f>IF(ISNUMBER(AVERAGEIFS(Observed!AF$2:AF$10000,Observed!$A$2:$A$10000,$A340,Observed!$C$2:$C$10000,$C340)),AVERAGEIFS(Observed!AF$2:AF$10000,Observed!$A$2:$A$10000,$A340,Observed!$C$2:$C$10000,$C340),"")</f>
        <v/>
      </c>
      <c r="AG340" s="23" t="str">
        <f>IF(ISNUMBER(AVERAGEIFS(Observed!AG$2:AG$10000,Observed!$A$2:$A$10000,$A340,Observed!$C$2:$C$10000,$C340)),AVERAGEIFS(Observed!AG$2:AG$10000,Observed!$A$2:$A$10000,$A340,Observed!$C$2:$C$10000,$C340),"")</f>
        <v/>
      </c>
      <c r="AH340" s="23" t="str">
        <f>IF(ISNUMBER(AVERAGEIFS(Observed!AH$2:AH$10000,Observed!$A$2:$A$10000,$A340,Observed!$C$2:$C$10000,$C340)),AVERAGEIFS(Observed!AH$2:AH$10000,Observed!$A$2:$A$10000,$A340,Observed!$C$2:$C$10000,$C340),"")</f>
        <v/>
      </c>
      <c r="AI340" s="22" t="str">
        <f>IF(ISNUMBER(AVERAGEIFS(Observed!AI$2:AI$10000,Observed!$A$2:$A$10000,$A340,Observed!$C$2:$C$10000,$C340)),AVERAGEIFS(Observed!AI$2:AI$10000,Observed!$A$2:$A$10000,$A340,Observed!$C$2:$C$10000,$C340),"")</f>
        <v/>
      </c>
      <c r="AJ340" s="23" t="str">
        <f>IF(ISNUMBER(AVERAGEIFS(Observed!AJ$2:AJ$10000,Observed!$A$2:$A$10000,$A340,Observed!$C$2:$C$10000,$C340)),AVERAGEIFS(Observed!AJ$2:AJ$10000,Observed!$A$2:$A$10000,$A340,Observed!$C$2:$C$10000,$C340),"")</f>
        <v/>
      </c>
      <c r="AK340" s="23" t="str">
        <f>IF(ISNUMBER(AVERAGEIFS(Observed!AK$2:AK$10000,Observed!$A$2:$A$10000,$A340,Observed!$C$2:$C$10000,$C340)),AVERAGEIFS(Observed!AK$2:AK$10000,Observed!$A$2:$A$10000,$A340,Observed!$C$2:$C$10000,$C340),"")</f>
        <v/>
      </c>
      <c r="AL340" s="23" t="str">
        <f>IF(ISNUMBER(AVERAGEIFS(Observed!AL$2:AL$10000,Observed!$A$2:$A$10000,$A340,Observed!$C$2:$C$10000,$C340)),AVERAGEIFS(Observed!AL$2:AL$10000,Observed!$A$2:$A$10000,$A340,Observed!$C$2:$C$10000,$C340),"")</f>
        <v/>
      </c>
      <c r="AM340" s="23" t="str">
        <f>IF(ISNUMBER(AVERAGEIFS(Observed!AM$2:AM$10000,Observed!$A$2:$A$10000,$A340,Observed!$C$2:$C$10000,$C340)),AVERAGEIFS(Observed!AM$2:AM$10000,Observed!$A$2:$A$10000,$A340,Observed!$C$2:$C$10000,$C340),"")</f>
        <v/>
      </c>
      <c r="AN340" s="23" t="str">
        <f>IF(ISNUMBER(AVERAGEIFS(Observed!AN$2:AN$10000,Observed!$A$2:$A$10000,$A340,Observed!$C$2:$C$10000,$C340)),AVERAGEIFS(Observed!AN$2:AN$10000,Observed!$A$2:$A$10000,$A340,Observed!$C$2:$C$10000,$C340),"")</f>
        <v/>
      </c>
      <c r="AO340" s="2">
        <f>COUNTIFS(Observed!$A$2:$A$10000,$A340,Observed!$C$2:$C$10000,$C340)</f>
        <v>3</v>
      </c>
      <c r="AP340" s="2">
        <f t="shared" si="5"/>
        <v>1</v>
      </c>
    </row>
    <row r="341" spans="1:42" x14ac:dyDescent="0.25">
      <c r="A341" t="s">
        <v>35</v>
      </c>
      <c r="B341" t="s">
        <v>30</v>
      </c>
      <c r="C341" s="20">
        <v>42313</v>
      </c>
      <c r="D341">
        <v>1</v>
      </c>
      <c r="E341" t="s">
        <v>57</v>
      </c>
      <c r="G341" s="25" t="s">
        <v>75</v>
      </c>
      <c r="H341" t="s">
        <v>41</v>
      </c>
      <c r="I341">
        <v>8</v>
      </c>
      <c r="J341" s="2" t="s">
        <v>36</v>
      </c>
      <c r="K341" s="22">
        <f>IF(ISNUMBER(AVERAGEIFS(Observed!K$2:K$10000,Observed!$A$2:$A$10000,$A341,Observed!$C$2:$C$10000,$C341)),AVERAGEIFS(Observed!K$2:K$10000,Observed!$A$2:$A$10000,$A341,Observed!$C$2:$C$10000,$C341),"")</f>
        <v>1081.6666666666667</v>
      </c>
      <c r="L341" s="23">
        <f>IF(ISNUMBER(AVERAGEIFS(Observed!L$2:L$10000,Observed!$A$2:$A$10000,$A341,Observed!$C$2:$C$10000,$C341)),AVERAGEIFS(Observed!L$2:L$10000,Observed!$A$2:$A$10000,$A341,Observed!$C$2:$C$10000,$C341),"")</f>
        <v>108.16666666666667</v>
      </c>
      <c r="M341" s="23" t="str">
        <f>IF(ISNUMBER(AVERAGEIFS(Observed!M$2:M$10000,Observed!$A$2:$A$10000,$A341,Observed!$C$2:$C$10000,$C341)),AVERAGEIFS(Observed!M$2:M$10000,Observed!$A$2:$A$10000,$A341,Observed!$C$2:$C$10000,$C341),"")</f>
        <v/>
      </c>
      <c r="N341" s="23" t="str">
        <f>IF(ISNUMBER(AVERAGEIFS(Observed!N$2:N$10000,Observed!$A$2:$A$10000,$A341,Observed!$C$2:$C$10000,$C341)),AVERAGEIFS(Observed!N$2:N$10000,Observed!$A$2:$A$10000,$A341,Observed!$C$2:$C$10000,$C341),"")</f>
        <v/>
      </c>
      <c r="O341" s="23" t="str">
        <f>IF(ISNUMBER(AVERAGEIFS(Observed!O$2:O$10000,Observed!$A$2:$A$10000,$A341,Observed!$C$2:$C$10000,$C341)),AVERAGEIFS(Observed!O$2:O$10000,Observed!$A$2:$A$10000,$A341,Observed!$C$2:$C$10000,$C341),"")</f>
        <v/>
      </c>
      <c r="P341" s="24" t="str">
        <f>IF(ISNUMBER(AVERAGEIFS(Observed!P$2:P$10000,Observed!$A$2:$A$10000,$A341,Observed!$C$2:$C$10000,$C341)),AVERAGEIFS(Observed!P$2:P$10000,Observed!$A$2:$A$10000,$A341,Observed!$C$2:$C$10000,$C341),"")</f>
        <v/>
      </c>
      <c r="Q341" s="24" t="str">
        <f>IF(ISNUMBER(AVERAGEIFS(Observed!Q$2:Q$10000,Observed!$A$2:$A$10000,$A341,Observed!$C$2:$C$10000,$C341)),AVERAGEIFS(Observed!Q$2:Q$10000,Observed!$A$2:$A$10000,$A341,Observed!$C$2:$C$10000,$C341),"")</f>
        <v/>
      </c>
      <c r="R341" s="24" t="str">
        <f>IF(ISNUMBER(AVERAGEIFS(Observed!R$2:R$10000,Observed!$A$2:$A$10000,$A341,Observed!$C$2:$C$10000,$C341)),AVERAGEIFS(Observed!R$2:R$10000,Observed!$A$2:$A$10000,$A341,Observed!$C$2:$C$10000,$C341),"")</f>
        <v/>
      </c>
      <c r="S341" s="22" t="str">
        <f>IF(ISNUMBER(AVERAGEIFS(Observed!S$2:S$10000,Observed!$A$2:$A$10000,$A341,Observed!$C$2:$C$10000,$C341)),AVERAGEIFS(Observed!S$2:S$10000,Observed!$A$2:$A$10000,$A341,Observed!$C$2:$C$10000,$C341),"")</f>
        <v/>
      </c>
      <c r="T341" s="23" t="str">
        <f>IF(ISNUMBER(AVERAGEIFS(Observed!T$2:T$10000,Observed!$A$2:$A$10000,$A341,Observed!$C$2:$C$10000,$C341)),AVERAGEIFS(Observed!T$2:T$10000,Observed!$A$2:$A$10000,$A341,Observed!$C$2:$C$10000,$C341),"")</f>
        <v/>
      </c>
      <c r="U341" s="23" t="str">
        <f>IF(ISNUMBER(AVERAGEIFS(Observed!U$2:U$10000,Observed!$A$2:$A$10000,$A341,Observed!$C$2:$C$10000,$C341)),AVERAGEIFS(Observed!U$2:U$10000,Observed!$A$2:$A$10000,$A341,Observed!$C$2:$C$10000,$C341),"")</f>
        <v/>
      </c>
      <c r="V341" s="23" t="str">
        <f>IF(ISNUMBER(AVERAGEIFS(Observed!V$2:V$10000,Observed!$A$2:$A$10000,$A341,Observed!$C$2:$C$10000,$C341)),AVERAGEIFS(Observed!V$2:V$10000,Observed!$A$2:$A$10000,$A341,Observed!$C$2:$C$10000,$C341),"")</f>
        <v/>
      </c>
      <c r="W341" s="23" t="str">
        <f>IF(ISNUMBER(AVERAGEIFS(Observed!W$2:W$10000,Observed!$A$2:$A$10000,$A341,Observed!$C$2:$C$10000,$C341)),AVERAGEIFS(Observed!W$2:W$10000,Observed!$A$2:$A$10000,$A341,Observed!$C$2:$C$10000,$C341),"")</f>
        <v/>
      </c>
      <c r="X341" s="23" t="str">
        <f>IF(ISNUMBER(AVERAGEIFS(Observed!X$2:X$10000,Observed!$A$2:$A$10000,$A341,Observed!$C$2:$C$10000,$C341)),AVERAGEIFS(Observed!X$2:X$10000,Observed!$A$2:$A$10000,$A341,Observed!$C$2:$C$10000,$C341),"")</f>
        <v/>
      </c>
      <c r="Y341" s="23" t="str">
        <f>IF(ISNUMBER(AVERAGEIFS(Observed!Y$2:Y$10000,Observed!$A$2:$A$10000,$A341,Observed!$C$2:$C$10000,$C341)),AVERAGEIFS(Observed!Y$2:Y$10000,Observed!$A$2:$A$10000,$A341,Observed!$C$2:$C$10000,$C341),"")</f>
        <v/>
      </c>
      <c r="Z341" s="23" t="str">
        <f>IF(ISNUMBER(AVERAGEIFS(Observed!Z$2:Z$10000,Observed!$A$2:$A$10000,$A341,Observed!$C$2:$C$10000,$C341)),AVERAGEIFS(Observed!Z$2:Z$10000,Observed!$A$2:$A$10000,$A341,Observed!$C$2:$C$10000,$C341),"")</f>
        <v/>
      </c>
      <c r="AA341" s="23" t="str">
        <f>IF(ISNUMBER(AVERAGEIFS(Observed!AA$2:AA$10000,Observed!$A$2:$A$10000,$A341,Observed!$C$2:$C$10000,$C341)),AVERAGEIFS(Observed!AA$2:AA$10000,Observed!$A$2:$A$10000,$A341,Observed!$C$2:$C$10000,$C341),"")</f>
        <v/>
      </c>
      <c r="AB341" s="23" t="str">
        <f>IF(ISNUMBER(AVERAGEIFS(Observed!AB$2:AB$10000,Observed!$A$2:$A$10000,$A341,Observed!$C$2:$C$10000,$C341)),AVERAGEIFS(Observed!AB$2:AB$10000,Observed!$A$2:$A$10000,$A341,Observed!$C$2:$C$10000,$C341),"")</f>
        <v/>
      </c>
      <c r="AC341" s="23" t="str">
        <f>IF(ISNUMBER(AVERAGEIFS(Observed!AC$2:AC$10000,Observed!$A$2:$A$10000,$A341,Observed!$C$2:$C$10000,$C341)),AVERAGEIFS(Observed!AC$2:AC$10000,Observed!$A$2:$A$10000,$A341,Observed!$C$2:$C$10000,$C341),"")</f>
        <v/>
      </c>
      <c r="AD341" s="23" t="str">
        <f>IF(ISNUMBER(AVERAGEIFS(Observed!AD$2:AD$10000,Observed!$A$2:$A$10000,$A341,Observed!$C$2:$C$10000,$C341)),AVERAGEIFS(Observed!AD$2:AD$10000,Observed!$A$2:$A$10000,$A341,Observed!$C$2:$C$10000,$C341),"")</f>
        <v/>
      </c>
      <c r="AE341" s="24" t="str">
        <f>IF(ISNUMBER(AVERAGEIFS(Observed!AE$2:AE$10000,Observed!$A$2:$A$10000,$A341,Observed!$C$2:$C$10000,$C341)),AVERAGEIFS(Observed!AE$2:AE$10000,Observed!$A$2:$A$10000,$A341,Observed!$C$2:$C$10000,$C341),"")</f>
        <v/>
      </c>
      <c r="AF341" s="24" t="str">
        <f>IF(ISNUMBER(AVERAGEIFS(Observed!AF$2:AF$10000,Observed!$A$2:$A$10000,$A341,Observed!$C$2:$C$10000,$C341)),AVERAGEIFS(Observed!AF$2:AF$10000,Observed!$A$2:$A$10000,$A341,Observed!$C$2:$C$10000,$C341),"")</f>
        <v/>
      </c>
      <c r="AG341" s="23" t="str">
        <f>IF(ISNUMBER(AVERAGEIFS(Observed!AG$2:AG$10000,Observed!$A$2:$A$10000,$A341,Observed!$C$2:$C$10000,$C341)),AVERAGEIFS(Observed!AG$2:AG$10000,Observed!$A$2:$A$10000,$A341,Observed!$C$2:$C$10000,$C341),"")</f>
        <v/>
      </c>
      <c r="AH341" s="23" t="str">
        <f>IF(ISNUMBER(AVERAGEIFS(Observed!AH$2:AH$10000,Observed!$A$2:$A$10000,$A341,Observed!$C$2:$C$10000,$C341)),AVERAGEIFS(Observed!AH$2:AH$10000,Observed!$A$2:$A$10000,$A341,Observed!$C$2:$C$10000,$C341),"")</f>
        <v/>
      </c>
      <c r="AI341" s="22" t="str">
        <f>IF(ISNUMBER(AVERAGEIFS(Observed!AI$2:AI$10000,Observed!$A$2:$A$10000,$A341,Observed!$C$2:$C$10000,$C341)),AVERAGEIFS(Observed!AI$2:AI$10000,Observed!$A$2:$A$10000,$A341,Observed!$C$2:$C$10000,$C341),"")</f>
        <v/>
      </c>
      <c r="AJ341" s="23" t="str">
        <f>IF(ISNUMBER(AVERAGEIFS(Observed!AJ$2:AJ$10000,Observed!$A$2:$A$10000,$A341,Observed!$C$2:$C$10000,$C341)),AVERAGEIFS(Observed!AJ$2:AJ$10000,Observed!$A$2:$A$10000,$A341,Observed!$C$2:$C$10000,$C341),"")</f>
        <v/>
      </c>
      <c r="AK341" s="23" t="str">
        <f>IF(ISNUMBER(AVERAGEIFS(Observed!AK$2:AK$10000,Observed!$A$2:$A$10000,$A341,Observed!$C$2:$C$10000,$C341)),AVERAGEIFS(Observed!AK$2:AK$10000,Observed!$A$2:$A$10000,$A341,Observed!$C$2:$C$10000,$C341),"")</f>
        <v/>
      </c>
      <c r="AL341" s="23" t="str">
        <f>IF(ISNUMBER(AVERAGEIFS(Observed!AL$2:AL$10000,Observed!$A$2:$A$10000,$A341,Observed!$C$2:$C$10000,$C341)),AVERAGEIFS(Observed!AL$2:AL$10000,Observed!$A$2:$A$10000,$A341,Observed!$C$2:$C$10000,$C341),"")</f>
        <v/>
      </c>
      <c r="AM341" s="23" t="str">
        <f>IF(ISNUMBER(AVERAGEIFS(Observed!AM$2:AM$10000,Observed!$A$2:$A$10000,$A341,Observed!$C$2:$C$10000,$C341)),AVERAGEIFS(Observed!AM$2:AM$10000,Observed!$A$2:$A$10000,$A341,Observed!$C$2:$C$10000,$C341),"")</f>
        <v/>
      </c>
      <c r="AN341" s="23" t="str">
        <f>IF(ISNUMBER(AVERAGEIFS(Observed!AN$2:AN$10000,Observed!$A$2:$A$10000,$A341,Observed!$C$2:$C$10000,$C341)),AVERAGEIFS(Observed!AN$2:AN$10000,Observed!$A$2:$A$10000,$A341,Observed!$C$2:$C$10000,$C341),"")</f>
        <v/>
      </c>
      <c r="AO341" s="2">
        <f>COUNTIFS(Observed!$A$2:$A$10000,$A341,Observed!$C$2:$C$10000,$C341)</f>
        <v>3</v>
      </c>
      <c r="AP341" s="2">
        <f t="shared" si="5"/>
        <v>1</v>
      </c>
    </row>
    <row r="342" spans="1:42" x14ac:dyDescent="0.25">
      <c r="A342" t="s">
        <v>32</v>
      </c>
      <c r="B342" t="s">
        <v>30</v>
      </c>
      <c r="C342" s="20">
        <v>42313</v>
      </c>
      <c r="D342">
        <v>1</v>
      </c>
      <c r="E342" t="s">
        <v>59</v>
      </c>
      <c r="G342" s="25" t="s">
        <v>75</v>
      </c>
      <c r="H342" t="s">
        <v>41</v>
      </c>
      <c r="I342">
        <v>8</v>
      </c>
      <c r="J342" s="2" t="s">
        <v>36</v>
      </c>
      <c r="K342" s="22">
        <f>IF(ISNUMBER(AVERAGEIFS(Observed!K$2:K$10000,Observed!$A$2:$A$10000,$A342,Observed!$C$2:$C$10000,$C342)),AVERAGEIFS(Observed!K$2:K$10000,Observed!$A$2:$A$10000,$A342,Observed!$C$2:$C$10000,$C342),"")</f>
        <v>987.66666666666663</v>
      </c>
      <c r="L342" s="23">
        <f>IF(ISNUMBER(AVERAGEIFS(Observed!L$2:L$10000,Observed!$A$2:$A$10000,$A342,Observed!$C$2:$C$10000,$C342)),AVERAGEIFS(Observed!L$2:L$10000,Observed!$A$2:$A$10000,$A342,Observed!$C$2:$C$10000,$C342),"")</f>
        <v>98.766666666666666</v>
      </c>
      <c r="M342" s="23" t="str">
        <f>IF(ISNUMBER(AVERAGEIFS(Observed!M$2:M$10000,Observed!$A$2:$A$10000,$A342,Observed!$C$2:$C$10000,$C342)),AVERAGEIFS(Observed!M$2:M$10000,Observed!$A$2:$A$10000,$A342,Observed!$C$2:$C$10000,$C342),"")</f>
        <v/>
      </c>
      <c r="N342" s="23" t="str">
        <f>IF(ISNUMBER(AVERAGEIFS(Observed!N$2:N$10000,Observed!$A$2:$A$10000,$A342,Observed!$C$2:$C$10000,$C342)),AVERAGEIFS(Observed!N$2:N$10000,Observed!$A$2:$A$10000,$A342,Observed!$C$2:$C$10000,$C342),"")</f>
        <v/>
      </c>
      <c r="O342" s="23" t="str">
        <f>IF(ISNUMBER(AVERAGEIFS(Observed!O$2:O$10000,Observed!$A$2:$A$10000,$A342,Observed!$C$2:$C$10000,$C342)),AVERAGEIFS(Observed!O$2:O$10000,Observed!$A$2:$A$10000,$A342,Observed!$C$2:$C$10000,$C342),"")</f>
        <v/>
      </c>
      <c r="P342" s="24" t="str">
        <f>IF(ISNUMBER(AVERAGEIFS(Observed!P$2:P$10000,Observed!$A$2:$A$10000,$A342,Observed!$C$2:$C$10000,$C342)),AVERAGEIFS(Observed!P$2:P$10000,Observed!$A$2:$A$10000,$A342,Observed!$C$2:$C$10000,$C342),"")</f>
        <v/>
      </c>
      <c r="Q342" s="24" t="str">
        <f>IF(ISNUMBER(AVERAGEIFS(Observed!Q$2:Q$10000,Observed!$A$2:$A$10000,$A342,Observed!$C$2:$C$10000,$C342)),AVERAGEIFS(Observed!Q$2:Q$10000,Observed!$A$2:$A$10000,$A342,Observed!$C$2:$C$10000,$C342),"")</f>
        <v/>
      </c>
      <c r="R342" s="24" t="str">
        <f>IF(ISNUMBER(AVERAGEIFS(Observed!R$2:R$10000,Observed!$A$2:$A$10000,$A342,Observed!$C$2:$C$10000,$C342)),AVERAGEIFS(Observed!R$2:R$10000,Observed!$A$2:$A$10000,$A342,Observed!$C$2:$C$10000,$C342),"")</f>
        <v/>
      </c>
      <c r="S342" s="22" t="str">
        <f>IF(ISNUMBER(AVERAGEIFS(Observed!S$2:S$10000,Observed!$A$2:$A$10000,$A342,Observed!$C$2:$C$10000,$C342)),AVERAGEIFS(Observed!S$2:S$10000,Observed!$A$2:$A$10000,$A342,Observed!$C$2:$C$10000,$C342),"")</f>
        <v/>
      </c>
      <c r="T342" s="23" t="str">
        <f>IF(ISNUMBER(AVERAGEIFS(Observed!T$2:T$10000,Observed!$A$2:$A$10000,$A342,Observed!$C$2:$C$10000,$C342)),AVERAGEIFS(Observed!T$2:T$10000,Observed!$A$2:$A$10000,$A342,Observed!$C$2:$C$10000,$C342),"")</f>
        <v/>
      </c>
      <c r="U342" s="23" t="str">
        <f>IF(ISNUMBER(AVERAGEIFS(Observed!U$2:U$10000,Observed!$A$2:$A$10000,$A342,Observed!$C$2:$C$10000,$C342)),AVERAGEIFS(Observed!U$2:U$10000,Observed!$A$2:$A$10000,$A342,Observed!$C$2:$C$10000,$C342),"")</f>
        <v/>
      </c>
      <c r="V342" s="23" t="str">
        <f>IF(ISNUMBER(AVERAGEIFS(Observed!V$2:V$10000,Observed!$A$2:$A$10000,$A342,Observed!$C$2:$C$10000,$C342)),AVERAGEIFS(Observed!V$2:V$10000,Observed!$A$2:$A$10000,$A342,Observed!$C$2:$C$10000,$C342),"")</f>
        <v/>
      </c>
      <c r="W342" s="23" t="str">
        <f>IF(ISNUMBER(AVERAGEIFS(Observed!W$2:W$10000,Observed!$A$2:$A$10000,$A342,Observed!$C$2:$C$10000,$C342)),AVERAGEIFS(Observed!W$2:W$10000,Observed!$A$2:$A$10000,$A342,Observed!$C$2:$C$10000,$C342),"")</f>
        <v/>
      </c>
      <c r="X342" s="23" t="str">
        <f>IF(ISNUMBER(AVERAGEIFS(Observed!X$2:X$10000,Observed!$A$2:$A$10000,$A342,Observed!$C$2:$C$10000,$C342)),AVERAGEIFS(Observed!X$2:X$10000,Observed!$A$2:$A$10000,$A342,Observed!$C$2:$C$10000,$C342),"")</f>
        <v/>
      </c>
      <c r="Y342" s="23" t="str">
        <f>IF(ISNUMBER(AVERAGEIFS(Observed!Y$2:Y$10000,Observed!$A$2:$A$10000,$A342,Observed!$C$2:$C$10000,$C342)),AVERAGEIFS(Observed!Y$2:Y$10000,Observed!$A$2:$A$10000,$A342,Observed!$C$2:$C$10000,$C342),"")</f>
        <v/>
      </c>
      <c r="Z342" s="23" t="str">
        <f>IF(ISNUMBER(AVERAGEIFS(Observed!Z$2:Z$10000,Observed!$A$2:$A$10000,$A342,Observed!$C$2:$C$10000,$C342)),AVERAGEIFS(Observed!Z$2:Z$10000,Observed!$A$2:$A$10000,$A342,Observed!$C$2:$C$10000,$C342),"")</f>
        <v/>
      </c>
      <c r="AA342" s="23" t="str">
        <f>IF(ISNUMBER(AVERAGEIFS(Observed!AA$2:AA$10000,Observed!$A$2:$A$10000,$A342,Observed!$C$2:$C$10000,$C342)),AVERAGEIFS(Observed!AA$2:AA$10000,Observed!$A$2:$A$10000,$A342,Observed!$C$2:$C$10000,$C342),"")</f>
        <v/>
      </c>
      <c r="AB342" s="23" t="str">
        <f>IF(ISNUMBER(AVERAGEIFS(Observed!AB$2:AB$10000,Observed!$A$2:$A$10000,$A342,Observed!$C$2:$C$10000,$C342)),AVERAGEIFS(Observed!AB$2:AB$10000,Observed!$A$2:$A$10000,$A342,Observed!$C$2:$C$10000,$C342),"")</f>
        <v/>
      </c>
      <c r="AC342" s="23" t="str">
        <f>IF(ISNUMBER(AVERAGEIFS(Observed!AC$2:AC$10000,Observed!$A$2:$A$10000,$A342,Observed!$C$2:$C$10000,$C342)),AVERAGEIFS(Observed!AC$2:AC$10000,Observed!$A$2:$A$10000,$A342,Observed!$C$2:$C$10000,$C342),"")</f>
        <v/>
      </c>
      <c r="AD342" s="23" t="str">
        <f>IF(ISNUMBER(AVERAGEIFS(Observed!AD$2:AD$10000,Observed!$A$2:$A$10000,$A342,Observed!$C$2:$C$10000,$C342)),AVERAGEIFS(Observed!AD$2:AD$10000,Observed!$A$2:$A$10000,$A342,Observed!$C$2:$C$10000,$C342),"")</f>
        <v/>
      </c>
      <c r="AE342" s="24" t="str">
        <f>IF(ISNUMBER(AVERAGEIFS(Observed!AE$2:AE$10000,Observed!$A$2:$A$10000,$A342,Observed!$C$2:$C$10000,$C342)),AVERAGEIFS(Observed!AE$2:AE$10000,Observed!$A$2:$A$10000,$A342,Observed!$C$2:$C$10000,$C342),"")</f>
        <v/>
      </c>
      <c r="AF342" s="24" t="str">
        <f>IF(ISNUMBER(AVERAGEIFS(Observed!AF$2:AF$10000,Observed!$A$2:$A$10000,$A342,Observed!$C$2:$C$10000,$C342)),AVERAGEIFS(Observed!AF$2:AF$10000,Observed!$A$2:$A$10000,$A342,Observed!$C$2:$C$10000,$C342),"")</f>
        <v/>
      </c>
      <c r="AG342" s="23" t="str">
        <f>IF(ISNUMBER(AVERAGEIFS(Observed!AG$2:AG$10000,Observed!$A$2:$A$10000,$A342,Observed!$C$2:$C$10000,$C342)),AVERAGEIFS(Observed!AG$2:AG$10000,Observed!$A$2:$A$10000,$A342,Observed!$C$2:$C$10000,$C342),"")</f>
        <v/>
      </c>
      <c r="AH342" s="23" t="str">
        <f>IF(ISNUMBER(AVERAGEIFS(Observed!AH$2:AH$10000,Observed!$A$2:$A$10000,$A342,Observed!$C$2:$C$10000,$C342)),AVERAGEIFS(Observed!AH$2:AH$10000,Observed!$A$2:$A$10000,$A342,Observed!$C$2:$C$10000,$C342),"")</f>
        <v/>
      </c>
      <c r="AI342" s="22" t="str">
        <f>IF(ISNUMBER(AVERAGEIFS(Observed!AI$2:AI$10000,Observed!$A$2:$A$10000,$A342,Observed!$C$2:$C$10000,$C342)),AVERAGEIFS(Observed!AI$2:AI$10000,Observed!$A$2:$A$10000,$A342,Observed!$C$2:$C$10000,$C342),"")</f>
        <v/>
      </c>
      <c r="AJ342" s="23" t="str">
        <f>IF(ISNUMBER(AVERAGEIFS(Observed!AJ$2:AJ$10000,Observed!$A$2:$A$10000,$A342,Observed!$C$2:$C$10000,$C342)),AVERAGEIFS(Observed!AJ$2:AJ$10000,Observed!$A$2:$A$10000,$A342,Observed!$C$2:$C$10000,$C342),"")</f>
        <v/>
      </c>
      <c r="AK342" s="23" t="str">
        <f>IF(ISNUMBER(AVERAGEIFS(Observed!AK$2:AK$10000,Observed!$A$2:$A$10000,$A342,Observed!$C$2:$C$10000,$C342)),AVERAGEIFS(Observed!AK$2:AK$10000,Observed!$A$2:$A$10000,$A342,Observed!$C$2:$C$10000,$C342),"")</f>
        <v/>
      </c>
      <c r="AL342" s="23" t="str">
        <f>IF(ISNUMBER(AVERAGEIFS(Observed!AL$2:AL$10000,Observed!$A$2:$A$10000,$A342,Observed!$C$2:$C$10000,$C342)),AVERAGEIFS(Observed!AL$2:AL$10000,Observed!$A$2:$A$10000,$A342,Observed!$C$2:$C$10000,$C342),"")</f>
        <v/>
      </c>
      <c r="AM342" s="23" t="str">
        <f>IF(ISNUMBER(AVERAGEIFS(Observed!AM$2:AM$10000,Observed!$A$2:$A$10000,$A342,Observed!$C$2:$C$10000,$C342)),AVERAGEIFS(Observed!AM$2:AM$10000,Observed!$A$2:$A$10000,$A342,Observed!$C$2:$C$10000,$C342),"")</f>
        <v/>
      </c>
      <c r="AN342" s="23" t="str">
        <f>IF(ISNUMBER(AVERAGEIFS(Observed!AN$2:AN$10000,Observed!$A$2:$A$10000,$A342,Observed!$C$2:$C$10000,$C342)),AVERAGEIFS(Observed!AN$2:AN$10000,Observed!$A$2:$A$10000,$A342,Observed!$C$2:$C$10000,$C342),"")</f>
        <v/>
      </c>
      <c r="AO342" s="2">
        <f>COUNTIFS(Observed!$A$2:$A$10000,$A342,Observed!$C$2:$C$10000,$C342)</f>
        <v>3</v>
      </c>
      <c r="AP342" s="2">
        <f t="shared" si="5"/>
        <v>1</v>
      </c>
    </row>
    <row r="343" spans="1:42" x14ac:dyDescent="0.25">
      <c r="A343" t="s">
        <v>31</v>
      </c>
      <c r="B343" t="s">
        <v>30</v>
      </c>
      <c r="C343" s="20">
        <v>42313</v>
      </c>
      <c r="D343">
        <v>1</v>
      </c>
      <c r="E343" t="s">
        <v>54</v>
      </c>
      <c r="G343" s="25" t="s">
        <v>75</v>
      </c>
      <c r="H343" t="s">
        <v>41</v>
      </c>
      <c r="I343">
        <v>8</v>
      </c>
      <c r="J343" s="2" t="s">
        <v>36</v>
      </c>
      <c r="K343" s="22">
        <f>IF(ISNUMBER(AVERAGEIFS(Observed!K$2:K$10000,Observed!$A$2:$A$10000,$A343,Observed!$C$2:$C$10000,$C343)),AVERAGEIFS(Observed!K$2:K$10000,Observed!$A$2:$A$10000,$A343,Observed!$C$2:$C$10000,$C343),"")</f>
        <v>899.93333333333339</v>
      </c>
      <c r="L343" s="23">
        <f>IF(ISNUMBER(AVERAGEIFS(Observed!L$2:L$10000,Observed!$A$2:$A$10000,$A343,Observed!$C$2:$C$10000,$C343)),AVERAGEIFS(Observed!L$2:L$10000,Observed!$A$2:$A$10000,$A343,Observed!$C$2:$C$10000,$C343),"")</f>
        <v>89.993333333333339</v>
      </c>
      <c r="M343" s="23" t="str">
        <f>IF(ISNUMBER(AVERAGEIFS(Observed!M$2:M$10000,Observed!$A$2:$A$10000,$A343,Observed!$C$2:$C$10000,$C343)),AVERAGEIFS(Observed!M$2:M$10000,Observed!$A$2:$A$10000,$A343,Observed!$C$2:$C$10000,$C343),"")</f>
        <v/>
      </c>
      <c r="N343" s="23" t="str">
        <f>IF(ISNUMBER(AVERAGEIFS(Observed!N$2:N$10000,Observed!$A$2:$A$10000,$A343,Observed!$C$2:$C$10000,$C343)),AVERAGEIFS(Observed!N$2:N$10000,Observed!$A$2:$A$10000,$A343,Observed!$C$2:$C$10000,$C343),"")</f>
        <v/>
      </c>
      <c r="O343" s="23" t="str">
        <f>IF(ISNUMBER(AVERAGEIFS(Observed!O$2:O$10000,Observed!$A$2:$A$10000,$A343,Observed!$C$2:$C$10000,$C343)),AVERAGEIFS(Observed!O$2:O$10000,Observed!$A$2:$A$10000,$A343,Observed!$C$2:$C$10000,$C343),"")</f>
        <v/>
      </c>
      <c r="P343" s="24" t="str">
        <f>IF(ISNUMBER(AVERAGEIFS(Observed!P$2:P$10000,Observed!$A$2:$A$10000,$A343,Observed!$C$2:$C$10000,$C343)),AVERAGEIFS(Observed!P$2:P$10000,Observed!$A$2:$A$10000,$A343,Observed!$C$2:$C$10000,$C343),"")</f>
        <v/>
      </c>
      <c r="Q343" s="24" t="str">
        <f>IF(ISNUMBER(AVERAGEIFS(Observed!Q$2:Q$10000,Observed!$A$2:$A$10000,$A343,Observed!$C$2:$C$10000,$C343)),AVERAGEIFS(Observed!Q$2:Q$10000,Observed!$A$2:$A$10000,$A343,Observed!$C$2:$C$10000,$C343),"")</f>
        <v/>
      </c>
      <c r="R343" s="24" t="str">
        <f>IF(ISNUMBER(AVERAGEIFS(Observed!R$2:R$10000,Observed!$A$2:$A$10000,$A343,Observed!$C$2:$C$10000,$C343)),AVERAGEIFS(Observed!R$2:R$10000,Observed!$A$2:$A$10000,$A343,Observed!$C$2:$C$10000,$C343),"")</f>
        <v/>
      </c>
      <c r="S343" s="22" t="str">
        <f>IF(ISNUMBER(AVERAGEIFS(Observed!S$2:S$10000,Observed!$A$2:$A$10000,$A343,Observed!$C$2:$C$10000,$C343)),AVERAGEIFS(Observed!S$2:S$10000,Observed!$A$2:$A$10000,$A343,Observed!$C$2:$C$10000,$C343),"")</f>
        <v/>
      </c>
      <c r="T343" s="23" t="str">
        <f>IF(ISNUMBER(AVERAGEIFS(Observed!T$2:T$10000,Observed!$A$2:$A$10000,$A343,Observed!$C$2:$C$10000,$C343)),AVERAGEIFS(Observed!T$2:T$10000,Observed!$A$2:$A$10000,$A343,Observed!$C$2:$C$10000,$C343),"")</f>
        <v/>
      </c>
      <c r="U343" s="23" t="str">
        <f>IF(ISNUMBER(AVERAGEIFS(Observed!U$2:U$10000,Observed!$A$2:$A$10000,$A343,Observed!$C$2:$C$10000,$C343)),AVERAGEIFS(Observed!U$2:U$10000,Observed!$A$2:$A$10000,$A343,Observed!$C$2:$C$10000,$C343),"")</f>
        <v/>
      </c>
      <c r="V343" s="23" t="str">
        <f>IF(ISNUMBER(AVERAGEIFS(Observed!V$2:V$10000,Observed!$A$2:$A$10000,$A343,Observed!$C$2:$C$10000,$C343)),AVERAGEIFS(Observed!V$2:V$10000,Observed!$A$2:$A$10000,$A343,Observed!$C$2:$C$10000,$C343),"")</f>
        <v/>
      </c>
      <c r="W343" s="23" t="str">
        <f>IF(ISNUMBER(AVERAGEIFS(Observed!W$2:W$10000,Observed!$A$2:$A$10000,$A343,Observed!$C$2:$C$10000,$C343)),AVERAGEIFS(Observed!W$2:W$10000,Observed!$A$2:$A$10000,$A343,Observed!$C$2:$C$10000,$C343),"")</f>
        <v/>
      </c>
      <c r="X343" s="23" t="str">
        <f>IF(ISNUMBER(AVERAGEIFS(Observed!X$2:X$10000,Observed!$A$2:$A$10000,$A343,Observed!$C$2:$C$10000,$C343)),AVERAGEIFS(Observed!X$2:X$10000,Observed!$A$2:$A$10000,$A343,Observed!$C$2:$C$10000,$C343),"")</f>
        <v/>
      </c>
      <c r="Y343" s="23" t="str">
        <f>IF(ISNUMBER(AVERAGEIFS(Observed!Y$2:Y$10000,Observed!$A$2:$A$10000,$A343,Observed!$C$2:$C$10000,$C343)),AVERAGEIFS(Observed!Y$2:Y$10000,Observed!$A$2:$A$10000,$A343,Observed!$C$2:$C$10000,$C343),"")</f>
        <v/>
      </c>
      <c r="Z343" s="23" t="str">
        <f>IF(ISNUMBER(AVERAGEIFS(Observed!Z$2:Z$10000,Observed!$A$2:$A$10000,$A343,Observed!$C$2:$C$10000,$C343)),AVERAGEIFS(Observed!Z$2:Z$10000,Observed!$A$2:$A$10000,$A343,Observed!$C$2:$C$10000,$C343),"")</f>
        <v/>
      </c>
      <c r="AA343" s="23" t="str">
        <f>IF(ISNUMBER(AVERAGEIFS(Observed!AA$2:AA$10000,Observed!$A$2:$A$10000,$A343,Observed!$C$2:$C$10000,$C343)),AVERAGEIFS(Observed!AA$2:AA$10000,Observed!$A$2:$A$10000,$A343,Observed!$C$2:$C$10000,$C343),"")</f>
        <v/>
      </c>
      <c r="AB343" s="23" t="str">
        <f>IF(ISNUMBER(AVERAGEIFS(Observed!AB$2:AB$10000,Observed!$A$2:$A$10000,$A343,Observed!$C$2:$C$10000,$C343)),AVERAGEIFS(Observed!AB$2:AB$10000,Observed!$A$2:$A$10000,$A343,Observed!$C$2:$C$10000,$C343),"")</f>
        <v/>
      </c>
      <c r="AC343" s="23" t="str">
        <f>IF(ISNUMBER(AVERAGEIFS(Observed!AC$2:AC$10000,Observed!$A$2:$A$10000,$A343,Observed!$C$2:$C$10000,$C343)),AVERAGEIFS(Observed!AC$2:AC$10000,Observed!$A$2:$A$10000,$A343,Observed!$C$2:$C$10000,$C343),"")</f>
        <v/>
      </c>
      <c r="AD343" s="23" t="str">
        <f>IF(ISNUMBER(AVERAGEIFS(Observed!AD$2:AD$10000,Observed!$A$2:$A$10000,$A343,Observed!$C$2:$C$10000,$C343)),AVERAGEIFS(Observed!AD$2:AD$10000,Observed!$A$2:$A$10000,$A343,Observed!$C$2:$C$10000,$C343),"")</f>
        <v/>
      </c>
      <c r="AE343" s="24" t="str">
        <f>IF(ISNUMBER(AVERAGEIFS(Observed!AE$2:AE$10000,Observed!$A$2:$A$10000,$A343,Observed!$C$2:$C$10000,$C343)),AVERAGEIFS(Observed!AE$2:AE$10000,Observed!$A$2:$A$10000,$A343,Observed!$C$2:$C$10000,$C343),"")</f>
        <v/>
      </c>
      <c r="AF343" s="24" t="str">
        <f>IF(ISNUMBER(AVERAGEIFS(Observed!AF$2:AF$10000,Observed!$A$2:$A$10000,$A343,Observed!$C$2:$C$10000,$C343)),AVERAGEIFS(Observed!AF$2:AF$10000,Observed!$A$2:$A$10000,$A343,Observed!$C$2:$C$10000,$C343),"")</f>
        <v/>
      </c>
      <c r="AG343" s="23" t="str">
        <f>IF(ISNUMBER(AVERAGEIFS(Observed!AG$2:AG$10000,Observed!$A$2:$A$10000,$A343,Observed!$C$2:$C$10000,$C343)),AVERAGEIFS(Observed!AG$2:AG$10000,Observed!$A$2:$A$10000,$A343,Observed!$C$2:$C$10000,$C343),"")</f>
        <v/>
      </c>
      <c r="AH343" s="23" t="str">
        <f>IF(ISNUMBER(AVERAGEIFS(Observed!AH$2:AH$10000,Observed!$A$2:$A$10000,$A343,Observed!$C$2:$C$10000,$C343)),AVERAGEIFS(Observed!AH$2:AH$10000,Observed!$A$2:$A$10000,$A343,Observed!$C$2:$C$10000,$C343),"")</f>
        <v/>
      </c>
      <c r="AI343" s="22" t="str">
        <f>IF(ISNUMBER(AVERAGEIFS(Observed!AI$2:AI$10000,Observed!$A$2:$A$10000,$A343,Observed!$C$2:$C$10000,$C343)),AVERAGEIFS(Observed!AI$2:AI$10000,Observed!$A$2:$A$10000,$A343,Observed!$C$2:$C$10000,$C343),"")</f>
        <v/>
      </c>
      <c r="AJ343" s="23" t="str">
        <f>IF(ISNUMBER(AVERAGEIFS(Observed!AJ$2:AJ$10000,Observed!$A$2:$A$10000,$A343,Observed!$C$2:$C$10000,$C343)),AVERAGEIFS(Observed!AJ$2:AJ$10000,Observed!$A$2:$A$10000,$A343,Observed!$C$2:$C$10000,$C343),"")</f>
        <v/>
      </c>
      <c r="AK343" s="23" t="str">
        <f>IF(ISNUMBER(AVERAGEIFS(Observed!AK$2:AK$10000,Observed!$A$2:$A$10000,$A343,Observed!$C$2:$C$10000,$C343)),AVERAGEIFS(Observed!AK$2:AK$10000,Observed!$A$2:$A$10000,$A343,Observed!$C$2:$C$10000,$C343),"")</f>
        <v/>
      </c>
      <c r="AL343" s="23" t="str">
        <f>IF(ISNUMBER(AVERAGEIFS(Observed!AL$2:AL$10000,Observed!$A$2:$A$10000,$A343,Observed!$C$2:$C$10000,$C343)),AVERAGEIFS(Observed!AL$2:AL$10000,Observed!$A$2:$A$10000,$A343,Observed!$C$2:$C$10000,$C343),"")</f>
        <v/>
      </c>
      <c r="AM343" s="23" t="str">
        <f>IF(ISNUMBER(AVERAGEIFS(Observed!AM$2:AM$10000,Observed!$A$2:$A$10000,$A343,Observed!$C$2:$C$10000,$C343)),AVERAGEIFS(Observed!AM$2:AM$10000,Observed!$A$2:$A$10000,$A343,Observed!$C$2:$C$10000,$C343),"")</f>
        <v/>
      </c>
      <c r="AN343" s="23" t="str">
        <f>IF(ISNUMBER(AVERAGEIFS(Observed!AN$2:AN$10000,Observed!$A$2:$A$10000,$A343,Observed!$C$2:$C$10000,$C343)),AVERAGEIFS(Observed!AN$2:AN$10000,Observed!$A$2:$A$10000,$A343,Observed!$C$2:$C$10000,$C343),"")</f>
        <v/>
      </c>
      <c r="AO343" s="2">
        <f>COUNTIFS(Observed!$A$2:$A$10000,$A343,Observed!$C$2:$C$10000,$C343)</f>
        <v>3</v>
      </c>
      <c r="AP343" s="2">
        <f t="shared" si="5"/>
        <v>1</v>
      </c>
    </row>
    <row r="344" spans="1:42" x14ac:dyDescent="0.25">
      <c r="A344" t="s">
        <v>34</v>
      </c>
      <c r="B344" t="s">
        <v>30</v>
      </c>
      <c r="C344" s="20">
        <v>42319</v>
      </c>
      <c r="D344">
        <v>1</v>
      </c>
      <c r="E344" t="s">
        <v>56</v>
      </c>
      <c r="G344" s="25" t="s">
        <v>75</v>
      </c>
      <c r="H344" t="s">
        <v>41</v>
      </c>
      <c r="I344">
        <v>8</v>
      </c>
      <c r="J344" s="2" t="s">
        <v>37</v>
      </c>
      <c r="K344" s="22">
        <f>IF(ISNUMBER(AVERAGEIFS(Observed!K$2:K$10000,Observed!$A$2:$A$10000,$A344,Observed!$C$2:$C$10000,$C344)),AVERAGEIFS(Observed!K$2:K$10000,Observed!$A$2:$A$10000,$A344,Observed!$C$2:$C$10000,$C344),"")</f>
        <v>1689.5333333333335</v>
      </c>
      <c r="L344" s="23">
        <f>IF(ISNUMBER(AVERAGEIFS(Observed!L$2:L$10000,Observed!$A$2:$A$10000,$A344,Observed!$C$2:$C$10000,$C344)),AVERAGEIFS(Observed!L$2:L$10000,Observed!$A$2:$A$10000,$A344,Observed!$C$2:$C$10000,$C344),"")</f>
        <v>168.95333333333335</v>
      </c>
      <c r="M344" s="23" t="str">
        <f>IF(ISNUMBER(AVERAGEIFS(Observed!M$2:M$10000,Observed!$A$2:$A$10000,$A344,Observed!$C$2:$C$10000,$C344)),AVERAGEIFS(Observed!M$2:M$10000,Observed!$A$2:$A$10000,$A344,Observed!$C$2:$C$10000,$C344),"")</f>
        <v/>
      </c>
      <c r="N344" s="23" t="str">
        <f>IF(ISNUMBER(AVERAGEIFS(Observed!N$2:N$10000,Observed!$A$2:$A$10000,$A344,Observed!$C$2:$C$10000,$C344)),AVERAGEIFS(Observed!N$2:N$10000,Observed!$A$2:$A$10000,$A344,Observed!$C$2:$C$10000,$C344),"")</f>
        <v/>
      </c>
      <c r="O344" s="23" t="str">
        <f>IF(ISNUMBER(AVERAGEIFS(Observed!O$2:O$10000,Observed!$A$2:$A$10000,$A344,Observed!$C$2:$C$10000,$C344)),AVERAGEIFS(Observed!O$2:O$10000,Observed!$A$2:$A$10000,$A344,Observed!$C$2:$C$10000,$C344),"")</f>
        <v/>
      </c>
      <c r="P344" s="24" t="str">
        <f>IF(ISNUMBER(AVERAGEIFS(Observed!P$2:P$10000,Observed!$A$2:$A$10000,$A344,Observed!$C$2:$C$10000,$C344)),AVERAGEIFS(Observed!P$2:P$10000,Observed!$A$2:$A$10000,$A344,Observed!$C$2:$C$10000,$C344),"")</f>
        <v/>
      </c>
      <c r="Q344" s="24" t="str">
        <f>IF(ISNUMBER(AVERAGEIFS(Observed!Q$2:Q$10000,Observed!$A$2:$A$10000,$A344,Observed!$C$2:$C$10000,$C344)),AVERAGEIFS(Observed!Q$2:Q$10000,Observed!$A$2:$A$10000,$A344,Observed!$C$2:$C$10000,$C344),"")</f>
        <v/>
      </c>
      <c r="R344" s="24" t="str">
        <f>IF(ISNUMBER(AVERAGEIFS(Observed!R$2:R$10000,Observed!$A$2:$A$10000,$A344,Observed!$C$2:$C$10000,$C344)),AVERAGEIFS(Observed!R$2:R$10000,Observed!$A$2:$A$10000,$A344,Observed!$C$2:$C$10000,$C344),"")</f>
        <v/>
      </c>
      <c r="S344" s="22" t="str">
        <f>IF(ISNUMBER(AVERAGEIFS(Observed!S$2:S$10000,Observed!$A$2:$A$10000,$A344,Observed!$C$2:$C$10000,$C344)),AVERAGEIFS(Observed!S$2:S$10000,Observed!$A$2:$A$10000,$A344,Observed!$C$2:$C$10000,$C344),"")</f>
        <v/>
      </c>
      <c r="T344" s="23" t="str">
        <f>IF(ISNUMBER(AVERAGEIFS(Observed!T$2:T$10000,Observed!$A$2:$A$10000,$A344,Observed!$C$2:$C$10000,$C344)),AVERAGEIFS(Observed!T$2:T$10000,Observed!$A$2:$A$10000,$A344,Observed!$C$2:$C$10000,$C344),"")</f>
        <v/>
      </c>
      <c r="U344" s="23" t="str">
        <f>IF(ISNUMBER(AVERAGEIFS(Observed!U$2:U$10000,Observed!$A$2:$A$10000,$A344,Observed!$C$2:$C$10000,$C344)),AVERAGEIFS(Observed!U$2:U$10000,Observed!$A$2:$A$10000,$A344,Observed!$C$2:$C$10000,$C344),"")</f>
        <v/>
      </c>
      <c r="V344" s="23" t="str">
        <f>IF(ISNUMBER(AVERAGEIFS(Observed!V$2:V$10000,Observed!$A$2:$A$10000,$A344,Observed!$C$2:$C$10000,$C344)),AVERAGEIFS(Observed!V$2:V$10000,Observed!$A$2:$A$10000,$A344,Observed!$C$2:$C$10000,$C344),"")</f>
        <v/>
      </c>
      <c r="W344" s="23" t="str">
        <f>IF(ISNUMBER(AVERAGEIFS(Observed!W$2:W$10000,Observed!$A$2:$A$10000,$A344,Observed!$C$2:$C$10000,$C344)),AVERAGEIFS(Observed!W$2:W$10000,Observed!$A$2:$A$10000,$A344,Observed!$C$2:$C$10000,$C344),"")</f>
        <v/>
      </c>
      <c r="X344" s="23" t="str">
        <f>IF(ISNUMBER(AVERAGEIFS(Observed!X$2:X$10000,Observed!$A$2:$A$10000,$A344,Observed!$C$2:$C$10000,$C344)),AVERAGEIFS(Observed!X$2:X$10000,Observed!$A$2:$A$10000,$A344,Observed!$C$2:$C$10000,$C344),"")</f>
        <v/>
      </c>
      <c r="Y344" s="23" t="str">
        <f>IF(ISNUMBER(AVERAGEIFS(Observed!Y$2:Y$10000,Observed!$A$2:$A$10000,$A344,Observed!$C$2:$C$10000,$C344)),AVERAGEIFS(Observed!Y$2:Y$10000,Observed!$A$2:$A$10000,$A344,Observed!$C$2:$C$10000,$C344),"")</f>
        <v/>
      </c>
      <c r="Z344" s="23" t="str">
        <f>IF(ISNUMBER(AVERAGEIFS(Observed!Z$2:Z$10000,Observed!$A$2:$A$10000,$A344,Observed!$C$2:$C$10000,$C344)),AVERAGEIFS(Observed!Z$2:Z$10000,Observed!$A$2:$A$10000,$A344,Observed!$C$2:$C$10000,$C344),"")</f>
        <v/>
      </c>
      <c r="AA344" s="23" t="str">
        <f>IF(ISNUMBER(AVERAGEIFS(Observed!AA$2:AA$10000,Observed!$A$2:$A$10000,$A344,Observed!$C$2:$C$10000,$C344)),AVERAGEIFS(Observed!AA$2:AA$10000,Observed!$A$2:$A$10000,$A344,Observed!$C$2:$C$10000,$C344),"")</f>
        <v/>
      </c>
      <c r="AB344" s="23" t="str">
        <f>IF(ISNUMBER(AVERAGEIFS(Observed!AB$2:AB$10000,Observed!$A$2:$A$10000,$A344,Observed!$C$2:$C$10000,$C344)),AVERAGEIFS(Observed!AB$2:AB$10000,Observed!$A$2:$A$10000,$A344,Observed!$C$2:$C$10000,$C344),"")</f>
        <v/>
      </c>
      <c r="AC344" s="23" t="str">
        <f>IF(ISNUMBER(AVERAGEIFS(Observed!AC$2:AC$10000,Observed!$A$2:$A$10000,$A344,Observed!$C$2:$C$10000,$C344)),AVERAGEIFS(Observed!AC$2:AC$10000,Observed!$A$2:$A$10000,$A344,Observed!$C$2:$C$10000,$C344),"")</f>
        <v/>
      </c>
      <c r="AD344" s="23" t="str">
        <f>IF(ISNUMBER(AVERAGEIFS(Observed!AD$2:AD$10000,Observed!$A$2:$A$10000,$A344,Observed!$C$2:$C$10000,$C344)),AVERAGEIFS(Observed!AD$2:AD$10000,Observed!$A$2:$A$10000,$A344,Observed!$C$2:$C$10000,$C344),"")</f>
        <v/>
      </c>
      <c r="AE344" s="24" t="str">
        <f>IF(ISNUMBER(AVERAGEIFS(Observed!AE$2:AE$10000,Observed!$A$2:$A$10000,$A344,Observed!$C$2:$C$10000,$C344)),AVERAGEIFS(Observed!AE$2:AE$10000,Observed!$A$2:$A$10000,$A344,Observed!$C$2:$C$10000,$C344),"")</f>
        <v/>
      </c>
      <c r="AF344" s="24" t="str">
        <f>IF(ISNUMBER(AVERAGEIFS(Observed!AF$2:AF$10000,Observed!$A$2:$A$10000,$A344,Observed!$C$2:$C$10000,$C344)),AVERAGEIFS(Observed!AF$2:AF$10000,Observed!$A$2:$A$10000,$A344,Observed!$C$2:$C$10000,$C344),"")</f>
        <v/>
      </c>
      <c r="AG344" s="23" t="str">
        <f>IF(ISNUMBER(AVERAGEIFS(Observed!AG$2:AG$10000,Observed!$A$2:$A$10000,$A344,Observed!$C$2:$C$10000,$C344)),AVERAGEIFS(Observed!AG$2:AG$10000,Observed!$A$2:$A$10000,$A344,Observed!$C$2:$C$10000,$C344),"")</f>
        <v/>
      </c>
      <c r="AH344" s="23" t="str">
        <f>IF(ISNUMBER(AVERAGEIFS(Observed!AH$2:AH$10000,Observed!$A$2:$A$10000,$A344,Observed!$C$2:$C$10000,$C344)),AVERAGEIFS(Observed!AH$2:AH$10000,Observed!$A$2:$A$10000,$A344,Observed!$C$2:$C$10000,$C344),"")</f>
        <v/>
      </c>
      <c r="AI344" s="22" t="str">
        <f>IF(ISNUMBER(AVERAGEIFS(Observed!AI$2:AI$10000,Observed!$A$2:$A$10000,$A344,Observed!$C$2:$C$10000,$C344)),AVERAGEIFS(Observed!AI$2:AI$10000,Observed!$A$2:$A$10000,$A344,Observed!$C$2:$C$10000,$C344),"")</f>
        <v/>
      </c>
      <c r="AJ344" s="23" t="str">
        <f>IF(ISNUMBER(AVERAGEIFS(Observed!AJ$2:AJ$10000,Observed!$A$2:$A$10000,$A344,Observed!$C$2:$C$10000,$C344)),AVERAGEIFS(Observed!AJ$2:AJ$10000,Observed!$A$2:$A$10000,$A344,Observed!$C$2:$C$10000,$C344),"")</f>
        <v/>
      </c>
      <c r="AK344" s="23" t="str">
        <f>IF(ISNUMBER(AVERAGEIFS(Observed!AK$2:AK$10000,Observed!$A$2:$A$10000,$A344,Observed!$C$2:$C$10000,$C344)),AVERAGEIFS(Observed!AK$2:AK$10000,Observed!$A$2:$A$10000,$A344,Observed!$C$2:$C$10000,$C344),"")</f>
        <v/>
      </c>
      <c r="AL344" s="23" t="str">
        <f>IF(ISNUMBER(AVERAGEIFS(Observed!AL$2:AL$10000,Observed!$A$2:$A$10000,$A344,Observed!$C$2:$C$10000,$C344)),AVERAGEIFS(Observed!AL$2:AL$10000,Observed!$A$2:$A$10000,$A344,Observed!$C$2:$C$10000,$C344),"")</f>
        <v/>
      </c>
      <c r="AM344" s="23" t="str">
        <f>IF(ISNUMBER(AVERAGEIFS(Observed!AM$2:AM$10000,Observed!$A$2:$A$10000,$A344,Observed!$C$2:$C$10000,$C344)),AVERAGEIFS(Observed!AM$2:AM$10000,Observed!$A$2:$A$10000,$A344,Observed!$C$2:$C$10000,$C344),"")</f>
        <v/>
      </c>
      <c r="AN344" s="23" t="str">
        <f>IF(ISNUMBER(AVERAGEIFS(Observed!AN$2:AN$10000,Observed!$A$2:$A$10000,$A344,Observed!$C$2:$C$10000,$C344)),AVERAGEIFS(Observed!AN$2:AN$10000,Observed!$A$2:$A$10000,$A344,Observed!$C$2:$C$10000,$C344),"")</f>
        <v/>
      </c>
      <c r="AO344" s="2">
        <f>COUNTIFS(Observed!$A$2:$A$10000,$A344,Observed!$C$2:$C$10000,$C344)</f>
        <v>3</v>
      </c>
      <c r="AP344" s="2">
        <f t="shared" si="5"/>
        <v>1</v>
      </c>
    </row>
    <row r="345" spans="1:42" x14ac:dyDescent="0.25">
      <c r="A345" t="s">
        <v>33</v>
      </c>
      <c r="B345" t="s">
        <v>30</v>
      </c>
      <c r="C345" s="20">
        <v>42319</v>
      </c>
      <c r="D345">
        <v>1</v>
      </c>
      <c r="E345" t="s">
        <v>58</v>
      </c>
      <c r="G345" s="25" t="s">
        <v>75</v>
      </c>
      <c r="H345" t="s">
        <v>41</v>
      </c>
      <c r="I345">
        <v>8</v>
      </c>
      <c r="J345" s="2" t="s">
        <v>37</v>
      </c>
      <c r="K345" s="22">
        <f>IF(ISNUMBER(AVERAGEIFS(Observed!K$2:K$10000,Observed!$A$2:$A$10000,$A345,Observed!$C$2:$C$10000,$C345)),AVERAGEIFS(Observed!K$2:K$10000,Observed!$A$2:$A$10000,$A345,Observed!$C$2:$C$10000,$C345),"")</f>
        <v>1050.3333333333333</v>
      </c>
      <c r="L345" s="23">
        <f>IF(ISNUMBER(AVERAGEIFS(Observed!L$2:L$10000,Observed!$A$2:$A$10000,$A345,Observed!$C$2:$C$10000,$C345)),AVERAGEIFS(Observed!L$2:L$10000,Observed!$A$2:$A$10000,$A345,Observed!$C$2:$C$10000,$C345),"")</f>
        <v>105.03333333333335</v>
      </c>
      <c r="M345" s="23" t="str">
        <f>IF(ISNUMBER(AVERAGEIFS(Observed!M$2:M$10000,Observed!$A$2:$A$10000,$A345,Observed!$C$2:$C$10000,$C345)),AVERAGEIFS(Observed!M$2:M$10000,Observed!$A$2:$A$10000,$A345,Observed!$C$2:$C$10000,$C345),"")</f>
        <v/>
      </c>
      <c r="N345" s="23" t="str">
        <f>IF(ISNUMBER(AVERAGEIFS(Observed!N$2:N$10000,Observed!$A$2:$A$10000,$A345,Observed!$C$2:$C$10000,$C345)),AVERAGEIFS(Observed!N$2:N$10000,Observed!$A$2:$A$10000,$A345,Observed!$C$2:$C$10000,$C345),"")</f>
        <v/>
      </c>
      <c r="O345" s="23" t="str">
        <f>IF(ISNUMBER(AVERAGEIFS(Observed!O$2:O$10000,Observed!$A$2:$A$10000,$A345,Observed!$C$2:$C$10000,$C345)),AVERAGEIFS(Observed!O$2:O$10000,Observed!$A$2:$A$10000,$A345,Observed!$C$2:$C$10000,$C345),"")</f>
        <v/>
      </c>
      <c r="P345" s="24" t="str">
        <f>IF(ISNUMBER(AVERAGEIFS(Observed!P$2:P$10000,Observed!$A$2:$A$10000,$A345,Observed!$C$2:$C$10000,$C345)),AVERAGEIFS(Observed!P$2:P$10000,Observed!$A$2:$A$10000,$A345,Observed!$C$2:$C$10000,$C345),"")</f>
        <v/>
      </c>
      <c r="Q345" s="24" t="str">
        <f>IF(ISNUMBER(AVERAGEIFS(Observed!Q$2:Q$10000,Observed!$A$2:$A$10000,$A345,Observed!$C$2:$C$10000,$C345)),AVERAGEIFS(Observed!Q$2:Q$10000,Observed!$A$2:$A$10000,$A345,Observed!$C$2:$C$10000,$C345),"")</f>
        <v/>
      </c>
      <c r="R345" s="24" t="str">
        <f>IF(ISNUMBER(AVERAGEIFS(Observed!R$2:R$10000,Observed!$A$2:$A$10000,$A345,Observed!$C$2:$C$10000,$C345)),AVERAGEIFS(Observed!R$2:R$10000,Observed!$A$2:$A$10000,$A345,Observed!$C$2:$C$10000,$C345),"")</f>
        <v/>
      </c>
      <c r="S345" s="22" t="str">
        <f>IF(ISNUMBER(AVERAGEIFS(Observed!S$2:S$10000,Observed!$A$2:$A$10000,$A345,Observed!$C$2:$C$10000,$C345)),AVERAGEIFS(Observed!S$2:S$10000,Observed!$A$2:$A$10000,$A345,Observed!$C$2:$C$10000,$C345),"")</f>
        <v/>
      </c>
      <c r="T345" s="23" t="str">
        <f>IF(ISNUMBER(AVERAGEIFS(Observed!T$2:T$10000,Observed!$A$2:$A$10000,$A345,Observed!$C$2:$C$10000,$C345)),AVERAGEIFS(Observed!T$2:T$10000,Observed!$A$2:$A$10000,$A345,Observed!$C$2:$C$10000,$C345),"")</f>
        <v/>
      </c>
      <c r="U345" s="23" t="str">
        <f>IF(ISNUMBER(AVERAGEIFS(Observed!U$2:U$10000,Observed!$A$2:$A$10000,$A345,Observed!$C$2:$C$10000,$C345)),AVERAGEIFS(Observed!U$2:U$10000,Observed!$A$2:$A$10000,$A345,Observed!$C$2:$C$10000,$C345),"")</f>
        <v/>
      </c>
      <c r="V345" s="23" t="str">
        <f>IF(ISNUMBER(AVERAGEIFS(Observed!V$2:V$10000,Observed!$A$2:$A$10000,$A345,Observed!$C$2:$C$10000,$C345)),AVERAGEIFS(Observed!V$2:V$10000,Observed!$A$2:$A$10000,$A345,Observed!$C$2:$C$10000,$C345),"")</f>
        <v/>
      </c>
      <c r="W345" s="23" t="str">
        <f>IF(ISNUMBER(AVERAGEIFS(Observed!W$2:W$10000,Observed!$A$2:$A$10000,$A345,Observed!$C$2:$C$10000,$C345)),AVERAGEIFS(Observed!W$2:W$10000,Observed!$A$2:$A$10000,$A345,Observed!$C$2:$C$10000,$C345),"")</f>
        <v/>
      </c>
      <c r="X345" s="23" t="str">
        <f>IF(ISNUMBER(AVERAGEIFS(Observed!X$2:X$10000,Observed!$A$2:$A$10000,$A345,Observed!$C$2:$C$10000,$C345)),AVERAGEIFS(Observed!X$2:X$10000,Observed!$A$2:$A$10000,$A345,Observed!$C$2:$C$10000,$C345),"")</f>
        <v/>
      </c>
      <c r="Y345" s="23" t="str">
        <f>IF(ISNUMBER(AVERAGEIFS(Observed!Y$2:Y$10000,Observed!$A$2:$A$10000,$A345,Observed!$C$2:$C$10000,$C345)),AVERAGEIFS(Observed!Y$2:Y$10000,Observed!$A$2:$A$10000,$A345,Observed!$C$2:$C$10000,$C345),"")</f>
        <v/>
      </c>
      <c r="Z345" s="23" t="str">
        <f>IF(ISNUMBER(AVERAGEIFS(Observed!Z$2:Z$10000,Observed!$A$2:$A$10000,$A345,Observed!$C$2:$C$10000,$C345)),AVERAGEIFS(Observed!Z$2:Z$10000,Observed!$A$2:$A$10000,$A345,Observed!$C$2:$C$10000,$C345),"")</f>
        <v/>
      </c>
      <c r="AA345" s="23" t="str">
        <f>IF(ISNUMBER(AVERAGEIFS(Observed!AA$2:AA$10000,Observed!$A$2:$A$10000,$A345,Observed!$C$2:$C$10000,$C345)),AVERAGEIFS(Observed!AA$2:AA$10000,Observed!$A$2:$A$10000,$A345,Observed!$C$2:$C$10000,$C345),"")</f>
        <v/>
      </c>
      <c r="AB345" s="23" t="str">
        <f>IF(ISNUMBER(AVERAGEIFS(Observed!AB$2:AB$10000,Observed!$A$2:$A$10000,$A345,Observed!$C$2:$C$10000,$C345)),AVERAGEIFS(Observed!AB$2:AB$10000,Observed!$A$2:$A$10000,$A345,Observed!$C$2:$C$10000,$C345),"")</f>
        <v/>
      </c>
      <c r="AC345" s="23" t="str">
        <f>IF(ISNUMBER(AVERAGEIFS(Observed!AC$2:AC$10000,Observed!$A$2:$A$10000,$A345,Observed!$C$2:$C$10000,$C345)),AVERAGEIFS(Observed!AC$2:AC$10000,Observed!$A$2:$A$10000,$A345,Observed!$C$2:$C$10000,$C345),"")</f>
        <v/>
      </c>
      <c r="AD345" s="23" t="str">
        <f>IF(ISNUMBER(AVERAGEIFS(Observed!AD$2:AD$10000,Observed!$A$2:$A$10000,$A345,Observed!$C$2:$C$10000,$C345)),AVERAGEIFS(Observed!AD$2:AD$10000,Observed!$A$2:$A$10000,$A345,Observed!$C$2:$C$10000,$C345),"")</f>
        <v/>
      </c>
      <c r="AE345" s="24" t="str">
        <f>IF(ISNUMBER(AVERAGEIFS(Observed!AE$2:AE$10000,Observed!$A$2:$A$10000,$A345,Observed!$C$2:$C$10000,$C345)),AVERAGEIFS(Observed!AE$2:AE$10000,Observed!$A$2:$A$10000,$A345,Observed!$C$2:$C$10000,$C345),"")</f>
        <v/>
      </c>
      <c r="AF345" s="24" t="str">
        <f>IF(ISNUMBER(AVERAGEIFS(Observed!AF$2:AF$10000,Observed!$A$2:$A$10000,$A345,Observed!$C$2:$C$10000,$C345)),AVERAGEIFS(Observed!AF$2:AF$10000,Observed!$A$2:$A$10000,$A345,Observed!$C$2:$C$10000,$C345),"")</f>
        <v/>
      </c>
      <c r="AG345" s="23" t="str">
        <f>IF(ISNUMBER(AVERAGEIFS(Observed!AG$2:AG$10000,Observed!$A$2:$A$10000,$A345,Observed!$C$2:$C$10000,$C345)),AVERAGEIFS(Observed!AG$2:AG$10000,Observed!$A$2:$A$10000,$A345,Observed!$C$2:$C$10000,$C345),"")</f>
        <v/>
      </c>
      <c r="AH345" s="23" t="str">
        <f>IF(ISNUMBER(AVERAGEIFS(Observed!AH$2:AH$10000,Observed!$A$2:$A$10000,$A345,Observed!$C$2:$C$10000,$C345)),AVERAGEIFS(Observed!AH$2:AH$10000,Observed!$A$2:$A$10000,$A345,Observed!$C$2:$C$10000,$C345),"")</f>
        <v/>
      </c>
      <c r="AI345" s="22" t="str">
        <f>IF(ISNUMBER(AVERAGEIFS(Observed!AI$2:AI$10000,Observed!$A$2:$A$10000,$A345,Observed!$C$2:$C$10000,$C345)),AVERAGEIFS(Observed!AI$2:AI$10000,Observed!$A$2:$A$10000,$A345,Observed!$C$2:$C$10000,$C345),"")</f>
        <v/>
      </c>
      <c r="AJ345" s="23" t="str">
        <f>IF(ISNUMBER(AVERAGEIFS(Observed!AJ$2:AJ$10000,Observed!$A$2:$A$10000,$A345,Observed!$C$2:$C$10000,$C345)),AVERAGEIFS(Observed!AJ$2:AJ$10000,Observed!$A$2:$A$10000,$A345,Observed!$C$2:$C$10000,$C345),"")</f>
        <v/>
      </c>
      <c r="AK345" s="23" t="str">
        <f>IF(ISNUMBER(AVERAGEIFS(Observed!AK$2:AK$10000,Observed!$A$2:$A$10000,$A345,Observed!$C$2:$C$10000,$C345)),AVERAGEIFS(Observed!AK$2:AK$10000,Observed!$A$2:$A$10000,$A345,Observed!$C$2:$C$10000,$C345),"")</f>
        <v/>
      </c>
      <c r="AL345" s="23" t="str">
        <f>IF(ISNUMBER(AVERAGEIFS(Observed!AL$2:AL$10000,Observed!$A$2:$A$10000,$A345,Observed!$C$2:$C$10000,$C345)),AVERAGEIFS(Observed!AL$2:AL$10000,Observed!$A$2:$A$10000,$A345,Observed!$C$2:$C$10000,$C345),"")</f>
        <v/>
      </c>
      <c r="AM345" s="23" t="str">
        <f>IF(ISNUMBER(AVERAGEIFS(Observed!AM$2:AM$10000,Observed!$A$2:$A$10000,$A345,Observed!$C$2:$C$10000,$C345)),AVERAGEIFS(Observed!AM$2:AM$10000,Observed!$A$2:$A$10000,$A345,Observed!$C$2:$C$10000,$C345),"")</f>
        <v/>
      </c>
      <c r="AN345" s="23" t="str">
        <f>IF(ISNUMBER(AVERAGEIFS(Observed!AN$2:AN$10000,Observed!$A$2:$A$10000,$A345,Observed!$C$2:$C$10000,$C345)),AVERAGEIFS(Observed!AN$2:AN$10000,Observed!$A$2:$A$10000,$A345,Observed!$C$2:$C$10000,$C345),"")</f>
        <v/>
      </c>
      <c r="AO345" s="2">
        <f>COUNTIFS(Observed!$A$2:$A$10000,$A345,Observed!$C$2:$C$10000,$C345)</f>
        <v>3</v>
      </c>
      <c r="AP345" s="2">
        <f t="shared" si="5"/>
        <v>1</v>
      </c>
    </row>
    <row r="346" spans="1:42" x14ac:dyDescent="0.25">
      <c r="A346" t="s">
        <v>29</v>
      </c>
      <c r="B346" t="s">
        <v>30</v>
      </c>
      <c r="C346" s="20">
        <v>42319</v>
      </c>
      <c r="D346">
        <v>1</v>
      </c>
      <c r="E346" t="s">
        <v>55</v>
      </c>
      <c r="G346" s="25" t="s">
        <v>75</v>
      </c>
      <c r="H346" t="s">
        <v>41</v>
      </c>
      <c r="I346">
        <v>8</v>
      </c>
      <c r="J346" s="2" t="s">
        <v>37</v>
      </c>
      <c r="K346" s="22">
        <f>IF(ISNUMBER(AVERAGEIFS(Observed!K$2:K$10000,Observed!$A$2:$A$10000,$A346,Observed!$C$2:$C$10000,$C346)),AVERAGEIFS(Observed!K$2:K$10000,Observed!$A$2:$A$10000,$A346,Observed!$C$2:$C$10000,$C346),"")</f>
        <v>1476.4666666666665</v>
      </c>
      <c r="L346" s="23">
        <f>IF(ISNUMBER(AVERAGEIFS(Observed!L$2:L$10000,Observed!$A$2:$A$10000,$A346,Observed!$C$2:$C$10000,$C346)),AVERAGEIFS(Observed!L$2:L$10000,Observed!$A$2:$A$10000,$A346,Observed!$C$2:$C$10000,$C346),"")</f>
        <v>147.64666666666668</v>
      </c>
      <c r="M346" s="23" t="str">
        <f>IF(ISNUMBER(AVERAGEIFS(Observed!M$2:M$10000,Observed!$A$2:$A$10000,$A346,Observed!$C$2:$C$10000,$C346)),AVERAGEIFS(Observed!M$2:M$10000,Observed!$A$2:$A$10000,$A346,Observed!$C$2:$C$10000,$C346),"")</f>
        <v/>
      </c>
      <c r="N346" s="23" t="str">
        <f>IF(ISNUMBER(AVERAGEIFS(Observed!N$2:N$10000,Observed!$A$2:$A$10000,$A346,Observed!$C$2:$C$10000,$C346)),AVERAGEIFS(Observed!N$2:N$10000,Observed!$A$2:$A$10000,$A346,Observed!$C$2:$C$10000,$C346),"")</f>
        <v/>
      </c>
      <c r="O346" s="23" t="str">
        <f>IF(ISNUMBER(AVERAGEIFS(Observed!O$2:O$10000,Observed!$A$2:$A$10000,$A346,Observed!$C$2:$C$10000,$C346)),AVERAGEIFS(Observed!O$2:O$10000,Observed!$A$2:$A$10000,$A346,Observed!$C$2:$C$10000,$C346),"")</f>
        <v/>
      </c>
      <c r="P346" s="24" t="str">
        <f>IF(ISNUMBER(AVERAGEIFS(Observed!P$2:P$10000,Observed!$A$2:$A$10000,$A346,Observed!$C$2:$C$10000,$C346)),AVERAGEIFS(Observed!P$2:P$10000,Observed!$A$2:$A$10000,$A346,Observed!$C$2:$C$10000,$C346),"")</f>
        <v/>
      </c>
      <c r="Q346" s="24" t="str">
        <f>IF(ISNUMBER(AVERAGEIFS(Observed!Q$2:Q$10000,Observed!$A$2:$A$10000,$A346,Observed!$C$2:$C$10000,$C346)),AVERAGEIFS(Observed!Q$2:Q$10000,Observed!$A$2:$A$10000,$A346,Observed!$C$2:$C$10000,$C346),"")</f>
        <v/>
      </c>
      <c r="R346" s="24" t="str">
        <f>IF(ISNUMBER(AVERAGEIFS(Observed!R$2:R$10000,Observed!$A$2:$A$10000,$A346,Observed!$C$2:$C$10000,$C346)),AVERAGEIFS(Observed!R$2:R$10000,Observed!$A$2:$A$10000,$A346,Observed!$C$2:$C$10000,$C346),"")</f>
        <v/>
      </c>
      <c r="S346" s="22" t="str">
        <f>IF(ISNUMBER(AVERAGEIFS(Observed!S$2:S$10000,Observed!$A$2:$A$10000,$A346,Observed!$C$2:$C$10000,$C346)),AVERAGEIFS(Observed!S$2:S$10000,Observed!$A$2:$A$10000,$A346,Observed!$C$2:$C$10000,$C346),"")</f>
        <v/>
      </c>
      <c r="T346" s="23" t="str">
        <f>IF(ISNUMBER(AVERAGEIFS(Observed!T$2:T$10000,Observed!$A$2:$A$10000,$A346,Observed!$C$2:$C$10000,$C346)),AVERAGEIFS(Observed!T$2:T$10000,Observed!$A$2:$A$10000,$A346,Observed!$C$2:$C$10000,$C346),"")</f>
        <v/>
      </c>
      <c r="U346" s="23" t="str">
        <f>IF(ISNUMBER(AVERAGEIFS(Observed!U$2:U$10000,Observed!$A$2:$A$10000,$A346,Observed!$C$2:$C$10000,$C346)),AVERAGEIFS(Observed!U$2:U$10000,Observed!$A$2:$A$10000,$A346,Observed!$C$2:$C$10000,$C346),"")</f>
        <v/>
      </c>
      <c r="V346" s="23" t="str">
        <f>IF(ISNUMBER(AVERAGEIFS(Observed!V$2:V$10000,Observed!$A$2:$A$10000,$A346,Observed!$C$2:$C$10000,$C346)),AVERAGEIFS(Observed!V$2:V$10000,Observed!$A$2:$A$10000,$A346,Observed!$C$2:$C$10000,$C346),"")</f>
        <v/>
      </c>
      <c r="W346" s="23" t="str">
        <f>IF(ISNUMBER(AVERAGEIFS(Observed!W$2:W$10000,Observed!$A$2:$A$10000,$A346,Observed!$C$2:$C$10000,$C346)),AVERAGEIFS(Observed!W$2:W$10000,Observed!$A$2:$A$10000,$A346,Observed!$C$2:$C$10000,$C346),"")</f>
        <v/>
      </c>
      <c r="X346" s="23" t="str">
        <f>IF(ISNUMBER(AVERAGEIFS(Observed!X$2:X$10000,Observed!$A$2:$A$10000,$A346,Observed!$C$2:$C$10000,$C346)),AVERAGEIFS(Observed!X$2:X$10000,Observed!$A$2:$A$10000,$A346,Observed!$C$2:$C$10000,$C346),"")</f>
        <v/>
      </c>
      <c r="Y346" s="23" t="str">
        <f>IF(ISNUMBER(AVERAGEIFS(Observed!Y$2:Y$10000,Observed!$A$2:$A$10000,$A346,Observed!$C$2:$C$10000,$C346)),AVERAGEIFS(Observed!Y$2:Y$10000,Observed!$A$2:$A$10000,$A346,Observed!$C$2:$C$10000,$C346),"")</f>
        <v/>
      </c>
      <c r="Z346" s="23" t="str">
        <f>IF(ISNUMBER(AVERAGEIFS(Observed!Z$2:Z$10000,Observed!$A$2:$A$10000,$A346,Observed!$C$2:$C$10000,$C346)),AVERAGEIFS(Observed!Z$2:Z$10000,Observed!$A$2:$A$10000,$A346,Observed!$C$2:$C$10000,$C346),"")</f>
        <v/>
      </c>
      <c r="AA346" s="23" t="str">
        <f>IF(ISNUMBER(AVERAGEIFS(Observed!AA$2:AA$10000,Observed!$A$2:$A$10000,$A346,Observed!$C$2:$C$10000,$C346)),AVERAGEIFS(Observed!AA$2:AA$10000,Observed!$A$2:$A$10000,$A346,Observed!$C$2:$C$10000,$C346),"")</f>
        <v/>
      </c>
      <c r="AB346" s="23" t="str">
        <f>IF(ISNUMBER(AVERAGEIFS(Observed!AB$2:AB$10000,Observed!$A$2:$A$10000,$A346,Observed!$C$2:$C$10000,$C346)),AVERAGEIFS(Observed!AB$2:AB$10000,Observed!$A$2:$A$10000,$A346,Observed!$C$2:$C$10000,$C346),"")</f>
        <v/>
      </c>
      <c r="AC346" s="23" t="str">
        <f>IF(ISNUMBER(AVERAGEIFS(Observed!AC$2:AC$10000,Observed!$A$2:$A$10000,$A346,Observed!$C$2:$C$10000,$C346)),AVERAGEIFS(Observed!AC$2:AC$10000,Observed!$A$2:$A$10000,$A346,Observed!$C$2:$C$10000,$C346),"")</f>
        <v/>
      </c>
      <c r="AD346" s="23" t="str">
        <f>IF(ISNUMBER(AVERAGEIFS(Observed!AD$2:AD$10000,Observed!$A$2:$A$10000,$A346,Observed!$C$2:$C$10000,$C346)),AVERAGEIFS(Observed!AD$2:AD$10000,Observed!$A$2:$A$10000,$A346,Observed!$C$2:$C$10000,$C346),"")</f>
        <v/>
      </c>
      <c r="AE346" s="24" t="str">
        <f>IF(ISNUMBER(AVERAGEIFS(Observed!AE$2:AE$10000,Observed!$A$2:$A$10000,$A346,Observed!$C$2:$C$10000,$C346)),AVERAGEIFS(Observed!AE$2:AE$10000,Observed!$A$2:$A$10000,$A346,Observed!$C$2:$C$10000,$C346),"")</f>
        <v/>
      </c>
      <c r="AF346" s="24" t="str">
        <f>IF(ISNUMBER(AVERAGEIFS(Observed!AF$2:AF$10000,Observed!$A$2:$A$10000,$A346,Observed!$C$2:$C$10000,$C346)),AVERAGEIFS(Observed!AF$2:AF$10000,Observed!$A$2:$A$10000,$A346,Observed!$C$2:$C$10000,$C346),"")</f>
        <v/>
      </c>
      <c r="AG346" s="23" t="str">
        <f>IF(ISNUMBER(AVERAGEIFS(Observed!AG$2:AG$10000,Observed!$A$2:$A$10000,$A346,Observed!$C$2:$C$10000,$C346)),AVERAGEIFS(Observed!AG$2:AG$10000,Observed!$A$2:$A$10000,$A346,Observed!$C$2:$C$10000,$C346),"")</f>
        <v/>
      </c>
      <c r="AH346" s="23" t="str">
        <f>IF(ISNUMBER(AVERAGEIFS(Observed!AH$2:AH$10000,Observed!$A$2:$A$10000,$A346,Observed!$C$2:$C$10000,$C346)),AVERAGEIFS(Observed!AH$2:AH$10000,Observed!$A$2:$A$10000,$A346,Observed!$C$2:$C$10000,$C346),"")</f>
        <v/>
      </c>
      <c r="AI346" s="22" t="str">
        <f>IF(ISNUMBER(AVERAGEIFS(Observed!AI$2:AI$10000,Observed!$A$2:$A$10000,$A346,Observed!$C$2:$C$10000,$C346)),AVERAGEIFS(Observed!AI$2:AI$10000,Observed!$A$2:$A$10000,$A346,Observed!$C$2:$C$10000,$C346),"")</f>
        <v/>
      </c>
      <c r="AJ346" s="23" t="str">
        <f>IF(ISNUMBER(AVERAGEIFS(Observed!AJ$2:AJ$10000,Observed!$A$2:$A$10000,$A346,Observed!$C$2:$C$10000,$C346)),AVERAGEIFS(Observed!AJ$2:AJ$10000,Observed!$A$2:$A$10000,$A346,Observed!$C$2:$C$10000,$C346),"")</f>
        <v/>
      </c>
      <c r="AK346" s="23" t="str">
        <f>IF(ISNUMBER(AVERAGEIFS(Observed!AK$2:AK$10000,Observed!$A$2:$A$10000,$A346,Observed!$C$2:$C$10000,$C346)),AVERAGEIFS(Observed!AK$2:AK$10000,Observed!$A$2:$A$10000,$A346,Observed!$C$2:$C$10000,$C346),"")</f>
        <v/>
      </c>
      <c r="AL346" s="23" t="str">
        <f>IF(ISNUMBER(AVERAGEIFS(Observed!AL$2:AL$10000,Observed!$A$2:$A$10000,$A346,Observed!$C$2:$C$10000,$C346)),AVERAGEIFS(Observed!AL$2:AL$10000,Observed!$A$2:$A$10000,$A346,Observed!$C$2:$C$10000,$C346),"")</f>
        <v/>
      </c>
      <c r="AM346" s="23" t="str">
        <f>IF(ISNUMBER(AVERAGEIFS(Observed!AM$2:AM$10000,Observed!$A$2:$A$10000,$A346,Observed!$C$2:$C$10000,$C346)),AVERAGEIFS(Observed!AM$2:AM$10000,Observed!$A$2:$A$10000,$A346,Observed!$C$2:$C$10000,$C346),"")</f>
        <v/>
      </c>
      <c r="AN346" s="23" t="str">
        <f>IF(ISNUMBER(AVERAGEIFS(Observed!AN$2:AN$10000,Observed!$A$2:$A$10000,$A346,Observed!$C$2:$C$10000,$C346)),AVERAGEIFS(Observed!AN$2:AN$10000,Observed!$A$2:$A$10000,$A346,Observed!$C$2:$C$10000,$C346),"")</f>
        <v/>
      </c>
      <c r="AO346" s="2">
        <f>COUNTIFS(Observed!$A$2:$A$10000,$A346,Observed!$C$2:$C$10000,$C346)</f>
        <v>3</v>
      </c>
      <c r="AP346" s="2">
        <f t="shared" si="5"/>
        <v>1</v>
      </c>
    </row>
    <row r="347" spans="1:42" x14ac:dyDescent="0.25">
      <c r="A347" t="s">
        <v>35</v>
      </c>
      <c r="B347" t="s">
        <v>30</v>
      </c>
      <c r="C347" s="20">
        <v>42319</v>
      </c>
      <c r="D347">
        <v>1</v>
      </c>
      <c r="E347" t="s">
        <v>57</v>
      </c>
      <c r="G347" s="25" t="s">
        <v>75</v>
      </c>
      <c r="H347" t="s">
        <v>41</v>
      </c>
      <c r="I347">
        <v>8</v>
      </c>
      <c r="J347" s="2" t="s">
        <v>37</v>
      </c>
      <c r="K347" s="22">
        <f>IF(ISNUMBER(AVERAGEIFS(Observed!K$2:K$10000,Observed!$A$2:$A$10000,$A347,Observed!$C$2:$C$10000,$C347)),AVERAGEIFS(Observed!K$2:K$10000,Observed!$A$2:$A$10000,$A347,Observed!$C$2:$C$10000,$C347),"")</f>
        <v>1614.3333333333333</v>
      </c>
      <c r="L347" s="23">
        <f>IF(ISNUMBER(AVERAGEIFS(Observed!L$2:L$10000,Observed!$A$2:$A$10000,$A347,Observed!$C$2:$C$10000,$C347)),AVERAGEIFS(Observed!L$2:L$10000,Observed!$A$2:$A$10000,$A347,Observed!$C$2:$C$10000,$C347),"")</f>
        <v>161.43333333333334</v>
      </c>
      <c r="M347" s="23" t="str">
        <f>IF(ISNUMBER(AVERAGEIFS(Observed!M$2:M$10000,Observed!$A$2:$A$10000,$A347,Observed!$C$2:$C$10000,$C347)),AVERAGEIFS(Observed!M$2:M$10000,Observed!$A$2:$A$10000,$A347,Observed!$C$2:$C$10000,$C347),"")</f>
        <v/>
      </c>
      <c r="N347" s="23" t="str">
        <f>IF(ISNUMBER(AVERAGEIFS(Observed!N$2:N$10000,Observed!$A$2:$A$10000,$A347,Observed!$C$2:$C$10000,$C347)),AVERAGEIFS(Observed!N$2:N$10000,Observed!$A$2:$A$10000,$A347,Observed!$C$2:$C$10000,$C347),"")</f>
        <v/>
      </c>
      <c r="O347" s="23" t="str">
        <f>IF(ISNUMBER(AVERAGEIFS(Observed!O$2:O$10000,Observed!$A$2:$A$10000,$A347,Observed!$C$2:$C$10000,$C347)),AVERAGEIFS(Observed!O$2:O$10000,Observed!$A$2:$A$10000,$A347,Observed!$C$2:$C$10000,$C347),"")</f>
        <v/>
      </c>
      <c r="P347" s="24" t="str">
        <f>IF(ISNUMBER(AVERAGEIFS(Observed!P$2:P$10000,Observed!$A$2:$A$10000,$A347,Observed!$C$2:$C$10000,$C347)),AVERAGEIFS(Observed!P$2:P$10000,Observed!$A$2:$A$10000,$A347,Observed!$C$2:$C$10000,$C347),"")</f>
        <v/>
      </c>
      <c r="Q347" s="24" t="str">
        <f>IF(ISNUMBER(AVERAGEIFS(Observed!Q$2:Q$10000,Observed!$A$2:$A$10000,$A347,Observed!$C$2:$C$10000,$C347)),AVERAGEIFS(Observed!Q$2:Q$10000,Observed!$A$2:$A$10000,$A347,Observed!$C$2:$C$10000,$C347),"")</f>
        <v/>
      </c>
      <c r="R347" s="24" t="str">
        <f>IF(ISNUMBER(AVERAGEIFS(Observed!R$2:R$10000,Observed!$A$2:$A$10000,$A347,Observed!$C$2:$C$10000,$C347)),AVERAGEIFS(Observed!R$2:R$10000,Observed!$A$2:$A$10000,$A347,Observed!$C$2:$C$10000,$C347),"")</f>
        <v/>
      </c>
      <c r="S347" s="22" t="str">
        <f>IF(ISNUMBER(AVERAGEIFS(Observed!S$2:S$10000,Observed!$A$2:$A$10000,$A347,Observed!$C$2:$C$10000,$C347)),AVERAGEIFS(Observed!S$2:S$10000,Observed!$A$2:$A$10000,$A347,Observed!$C$2:$C$10000,$C347),"")</f>
        <v/>
      </c>
      <c r="T347" s="23" t="str">
        <f>IF(ISNUMBER(AVERAGEIFS(Observed!T$2:T$10000,Observed!$A$2:$A$10000,$A347,Observed!$C$2:$C$10000,$C347)),AVERAGEIFS(Observed!T$2:T$10000,Observed!$A$2:$A$10000,$A347,Observed!$C$2:$C$10000,$C347),"")</f>
        <v/>
      </c>
      <c r="U347" s="23" t="str">
        <f>IF(ISNUMBER(AVERAGEIFS(Observed!U$2:U$10000,Observed!$A$2:$A$10000,$A347,Observed!$C$2:$C$10000,$C347)),AVERAGEIFS(Observed!U$2:U$10000,Observed!$A$2:$A$10000,$A347,Observed!$C$2:$C$10000,$C347),"")</f>
        <v/>
      </c>
      <c r="V347" s="23" t="str">
        <f>IF(ISNUMBER(AVERAGEIFS(Observed!V$2:V$10000,Observed!$A$2:$A$10000,$A347,Observed!$C$2:$C$10000,$C347)),AVERAGEIFS(Observed!V$2:V$10000,Observed!$A$2:$A$10000,$A347,Observed!$C$2:$C$10000,$C347),"")</f>
        <v/>
      </c>
      <c r="W347" s="23" t="str">
        <f>IF(ISNUMBER(AVERAGEIFS(Observed!W$2:W$10000,Observed!$A$2:$A$10000,$A347,Observed!$C$2:$C$10000,$C347)),AVERAGEIFS(Observed!W$2:W$10000,Observed!$A$2:$A$10000,$A347,Observed!$C$2:$C$10000,$C347),"")</f>
        <v/>
      </c>
      <c r="X347" s="23" t="str">
        <f>IF(ISNUMBER(AVERAGEIFS(Observed!X$2:X$10000,Observed!$A$2:$A$10000,$A347,Observed!$C$2:$C$10000,$C347)),AVERAGEIFS(Observed!X$2:X$10000,Observed!$A$2:$A$10000,$A347,Observed!$C$2:$C$10000,$C347),"")</f>
        <v/>
      </c>
      <c r="Y347" s="23" t="str">
        <f>IF(ISNUMBER(AVERAGEIFS(Observed!Y$2:Y$10000,Observed!$A$2:$A$10000,$A347,Observed!$C$2:$C$10000,$C347)),AVERAGEIFS(Observed!Y$2:Y$10000,Observed!$A$2:$A$10000,$A347,Observed!$C$2:$C$10000,$C347),"")</f>
        <v/>
      </c>
      <c r="Z347" s="23" t="str">
        <f>IF(ISNUMBER(AVERAGEIFS(Observed!Z$2:Z$10000,Observed!$A$2:$A$10000,$A347,Observed!$C$2:$C$10000,$C347)),AVERAGEIFS(Observed!Z$2:Z$10000,Observed!$A$2:$A$10000,$A347,Observed!$C$2:$C$10000,$C347),"")</f>
        <v/>
      </c>
      <c r="AA347" s="23" t="str">
        <f>IF(ISNUMBER(AVERAGEIFS(Observed!AA$2:AA$10000,Observed!$A$2:$A$10000,$A347,Observed!$C$2:$C$10000,$C347)),AVERAGEIFS(Observed!AA$2:AA$10000,Observed!$A$2:$A$10000,$A347,Observed!$C$2:$C$10000,$C347),"")</f>
        <v/>
      </c>
      <c r="AB347" s="23" t="str">
        <f>IF(ISNUMBER(AVERAGEIFS(Observed!AB$2:AB$10000,Observed!$A$2:$A$10000,$A347,Observed!$C$2:$C$10000,$C347)),AVERAGEIFS(Observed!AB$2:AB$10000,Observed!$A$2:$A$10000,$A347,Observed!$C$2:$C$10000,$C347),"")</f>
        <v/>
      </c>
      <c r="AC347" s="23" t="str">
        <f>IF(ISNUMBER(AVERAGEIFS(Observed!AC$2:AC$10000,Observed!$A$2:$A$10000,$A347,Observed!$C$2:$C$10000,$C347)),AVERAGEIFS(Observed!AC$2:AC$10000,Observed!$A$2:$A$10000,$A347,Observed!$C$2:$C$10000,$C347),"")</f>
        <v/>
      </c>
      <c r="AD347" s="23" t="str">
        <f>IF(ISNUMBER(AVERAGEIFS(Observed!AD$2:AD$10000,Observed!$A$2:$A$10000,$A347,Observed!$C$2:$C$10000,$C347)),AVERAGEIFS(Observed!AD$2:AD$10000,Observed!$A$2:$A$10000,$A347,Observed!$C$2:$C$10000,$C347),"")</f>
        <v/>
      </c>
      <c r="AE347" s="24" t="str">
        <f>IF(ISNUMBER(AVERAGEIFS(Observed!AE$2:AE$10000,Observed!$A$2:$A$10000,$A347,Observed!$C$2:$C$10000,$C347)),AVERAGEIFS(Observed!AE$2:AE$10000,Observed!$A$2:$A$10000,$A347,Observed!$C$2:$C$10000,$C347),"")</f>
        <v/>
      </c>
      <c r="AF347" s="24" t="str">
        <f>IF(ISNUMBER(AVERAGEIFS(Observed!AF$2:AF$10000,Observed!$A$2:$A$10000,$A347,Observed!$C$2:$C$10000,$C347)),AVERAGEIFS(Observed!AF$2:AF$10000,Observed!$A$2:$A$10000,$A347,Observed!$C$2:$C$10000,$C347),"")</f>
        <v/>
      </c>
      <c r="AG347" s="23" t="str">
        <f>IF(ISNUMBER(AVERAGEIFS(Observed!AG$2:AG$10000,Observed!$A$2:$A$10000,$A347,Observed!$C$2:$C$10000,$C347)),AVERAGEIFS(Observed!AG$2:AG$10000,Observed!$A$2:$A$10000,$A347,Observed!$C$2:$C$10000,$C347),"")</f>
        <v/>
      </c>
      <c r="AH347" s="23" t="str">
        <f>IF(ISNUMBER(AVERAGEIFS(Observed!AH$2:AH$10000,Observed!$A$2:$A$10000,$A347,Observed!$C$2:$C$10000,$C347)),AVERAGEIFS(Observed!AH$2:AH$10000,Observed!$A$2:$A$10000,$A347,Observed!$C$2:$C$10000,$C347),"")</f>
        <v/>
      </c>
      <c r="AI347" s="22" t="str">
        <f>IF(ISNUMBER(AVERAGEIFS(Observed!AI$2:AI$10000,Observed!$A$2:$A$10000,$A347,Observed!$C$2:$C$10000,$C347)),AVERAGEIFS(Observed!AI$2:AI$10000,Observed!$A$2:$A$10000,$A347,Observed!$C$2:$C$10000,$C347),"")</f>
        <v/>
      </c>
      <c r="AJ347" s="23" t="str">
        <f>IF(ISNUMBER(AVERAGEIFS(Observed!AJ$2:AJ$10000,Observed!$A$2:$A$10000,$A347,Observed!$C$2:$C$10000,$C347)),AVERAGEIFS(Observed!AJ$2:AJ$10000,Observed!$A$2:$A$10000,$A347,Observed!$C$2:$C$10000,$C347),"")</f>
        <v/>
      </c>
      <c r="AK347" s="23" t="str">
        <f>IF(ISNUMBER(AVERAGEIFS(Observed!AK$2:AK$10000,Observed!$A$2:$A$10000,$A347,Observed!$C$2:$C$10000,$C347)),AVERAGEIFS(Observed!AK$2:AK$10000,Observed!$A$2:$A$10000,$A347,Observed!$C$2:$C$10000,$C347),"")</f>
        <v/>
      </c>
      <c r="AL347" s="23" t="str">
        <f>IF(ISNUMBER(AVERAGEIFS(Observed!AL$2:AL$10000,Observed!$A$2:$A$10000,$A347,Observed!$C$2:$C$10000,$C347)),AVERAGEIFS(Observed!AL$2:AL$10000,Observed!$A$2:$A$10000,$A347,Observed!$C$2:$C$10000,$C347),"")</f>
        <v/>
      </c>
      <c r="AM347" s="23" t="str">
        <f>IF(ISNUMBER(AVERAGEIFS(Observed!AM$2:AM$10000,Observed!$A$2:$A$10000,$A347,Observed!$C$2:$C$10000,$C347)),AVERAGEIFS(Observed!AM$2:AM$10000,Observed!$A$2:$A$10000,$A347,Observed!$C$2:$C$10000,$C347),"")</f>
        <v/>
      </c>
      <c r="AN347" s="23" t="str">
        <f>IF(ISNUMBER(AVERAGEIFS(Observed!AN$2:AN$10000,Observed!$A$2:$A$10000,$A347,Observed!$C$2:$C$10000,$C347)),AVERAGEIFS(Observed!AN$2:AN$10000,Observed!$A$2:$A$10000,$A347,Observed!$C$2:$C$10000,$C347),"")</f>
        <v/>
      </c>
      <c r="AO347" s="2">
        <f>COUNTIFS(Observed!$A$2:$A$10000,$A347,Observed!$C$2:$C$10000,$C347)</f>
        <v>3</v>
      </c>
      <c r="AP347" s="2">
        <f t="shared" si="5"/>
        <v>1</v>
      </c>
    </row>
    <row r="348" spans="1:42" x14ac:dyDescent="0.25">
      <c r="A348" t="s">
        <v>32</v>
      </c>
      <c r="B348" t="s">
        <v>30</v>
      </c>
      <c r="C348" s="20">
        <v>42319</v>
      </c>
      <c r="D348">
        <v>1</v>
      </c>
      <c r="E348" t="s">
        <v>59</v>
      </c>
      <c r="G348" s="25" t="s">
        <v>75</v>
      </c>
      <c r="H348" t="s">
        <v>41</v>
      </c>
      <c r="I348">
        <v>8</v>
      </c>
      <c r="J348" s="2" t="s">
        <v>37</v>
      </c>
      <c r="K348" s="22">
        <f>IF(ISNUMBER(AVERAGEIFS(Observed!K$2:K$10000,Observed!$A$2:$A$10000,$A348,Observed!$C$2:$C$10000,$C348)),AVERAGEIFS(Observed!K$2:K$10000,Observed!$A$2:$A$10000,$A348,Observed!$C$2:$C$10000,$C348),"")</f>
        <v>1225.8</v>
      </c>
      <c r="L348" s="23">
        <f>IF(ISNUMBER(AVERAGEIFS(Observed!L$2:L$10000,Observed!$A$2:$A$10000,$A348,Observed!$C$2:$C$10000,$C348)),AVERAGEIFS(Observed!L$2:L$10000,Observed!$A$2:$A$10000,$A348,Observed!$C$2:$C$10000,$C348),"")</f>
        <v>122.58</v>
      </c>
      <c r="M348" s="23" t="str">
        <f>IF(ISNUMBER(AVERAGEIFS(Observed!M$2:M$10000,Observed!$A$2:$A$10000,$A348,Observed!$C$2:$C$10000,$C348)),AVERAGEIFS(Observed!M$2:M$10000,Observed!$A$2:$A$10000,$A348,Observed!$C$2:$C$10000,$C348),"")</f>
        <v/>
      </c>
      <c r="N348" s="23" t="str">
        <f>IF(ISNUMBER(AVERAGEIFS(Observed!N$2:N$10000,Observed!$A$2:$A$10000,$A348,Observed!$C$2:$C$10000,$C348)),AVERAGEIFS(Observed!N$2:N$10000,Observed!$A$2:$A$10000,$A348,Observed!$C$2:$C$10000,$C348),"")</f>
        <v/>
      </c>
      <c r="O348" s="23" t="str">
        <f>IF(ISNUMBER(AVERAGEIFS(Observed!O$2:O$10000,Observed!$A$2:$A$10000,$A348,Observed!$C$2:$C$10000,$C348)),AVERAGEIFS(Observed!O$2:O$10000,Observed!$A$2:$A$10000,$A348,Observed!$C$2:$C$10000,$C348),"")</f>
        <v/>
      </c>
      <c r="P348" s="24" t="str">
        <f>IF(ISNUMBER(AVERAGEIFS(Observed!P$2:P$10000,Observed!$A$2:$A$10000,$A348,Observed!$C$2:$C$10000,$C348)),AVERAGEIFS(Observed!P$2:P$10000,Observed!$A$2:$A$10000,$A348,Observed!$C$2:$C$10000,$C348),"")</f>
        <v/>
      </c>
      <c r="Q348" s="24" t="str">
        <f>IF(ISNUMBER(AVERAGEIFS(Observed!Q$2:Q$10000,Observed!$A$2:$A$10000,$A348,Observed!$C$2:$C$10000,$C348)),AVERAGEIFS(Observed!Q$2:Q$10000,Observed!$A$2:$A$10000,$A348,Observed!$C$2:$C$10000,$C348),"")</f>
        <v/>
      </c>
      <c r="R348" s="24" t="str">
        <f>IF(ISNUMBER(AVERAGEIFS(Observed!R$2:R$10000,Observed!$A$2:$A$10000,$A348,Observed!$C$2:$C$10000,$C348)),AVERAGEIFS(Observed!R$2:R$10000,Observed!$A$2:$A$10000,$A348,Observed!$C$2:$C$10000,$C348),"")</f>
        <v/>
      </c>
      <c r="S348" s="22" t="str">
        <f>IF(ISNUMBER(AVERAGEIFS(Observed!S$2:S$10000,Observed!$A$2:$A$10000,$A348,Observed!$C$2:$C$10000,$C348)),AVERAGEIFS(Observed!S$2:S$10000,Observed!$A$2:$A$10000,$A348,Observed!$C$2:$C$10000,$C348),"")</f>
        <v/>
      </c>
      <c r="T348" s="23" t="str">
        <f>IF(ISNUMBER(AVERAGEIFS(Observed!T$2:T$10000,Observed!$A$2:$A$10000,$A348,Observed!$C$2:$C$10000,$C348)),AVERAGEIFS(Observed!T$2:T$10000,Observed!$A$2:$A$10000,$A348,Observed!$C$2:$C$10000,$C348),"")</f>
        <v/>
      </c>
      <c r="U348" s="23" t="str">
        <f>IF(ISNUMBER(AVERAGEIFS(Observed!U$2:U$10000,Observed!$A$2:$A$10000,$A348,Observed!$C$2:$C$10000,$C348)),AVERAGEIFS(Observed!U$2:U$10000,Observed!$A$2:$A$10000,$A348,Observed!$C$2:$C$10000,$C348),"")</f>
        <v/>
      </c>
      <c r="V348" s="23" t="str">
        <f>IF(ISNUMBER(AVERAGEIFS(Observed!V$2:V$10000,Observed!$A$2:$A$10000,$A348,Observed!$C$2:$C$10000,$C348)),AVERAGEIFS(Observed!V$2:V$10000,Observed!$A$2:$A$10000,$A348,Observed!$C$2:$C$10000,$C348),"")</f>
        <v/>
      </c>
      <c r="W348" s="23" t="str">
        <f>IF(ISNUMBER(AVERAGEIFS(Observed!W$2:W$10000,Observed!$A$2:$A$10000,$A348,Observed!$C$2:$C$10000,$C348)),AVERAGEIFS(Observed!W$2:W$10000,Observed!$A$2:$A$10000,$A348,Observed!$C$2:$C$10000,$C348),"")</f>
        <v/>
      </c>
      <c r="X348" s="23" t="str">
        <f>IF(ISNUMBER(AVERAGEIFS(Observed!X$2:X$10000,Observed!$A$2:$A$10000,$A348,Observed!$C$2:$C$10000,$C348)),AVERAGEIFS(Observed!X$2:X$10000,Observed!$A$2:$A$10000,$A348,Observed!$C$2:$C$10000,$C348),"")</f>
        <v/>
      </c>
      <c r="Y348" s="23" t="str">
        <f>IF(ISNUMBER(AVERAGEIFS(Observed!Y$2:Y$10000,Observed!$A$2:$A$10000,$A348,Observed!$C$2:$C$10000,$C348)),AVERAGEIFS(Observed!Y$2:Y$10000,Observed!$A$2:$A$10000,$A348,Observed!$C$2:$C$10000,$C348),"")</f>
        <v/>
      </c>
      <c r="Z348" s="23" t="str">
        <f>IF(ISNUMBER(AVERAGEIFS(Observed!Z$2:Z$10000,Observed!$A$2:$A$10000,$A348,Observed!$C$2:$C$10000,$C348)),AVERAGEIFS(Observed!Z$2:Z$10000,Observed!$A$2:$A$10000,$A348,Observed!$C$2:$C$10000,$C348),"")</f>
        <v/>
      </c>
      <c r="AA348" s="23" t="str">
        <f>IF(ISNUMBER(AVERAGEIFS(Observed!AA$2:AA$10000,Observed!$A$2:$A$10000,$A348,Observed!$C$2:$C$10000,$C348)),AVERAGEIFS(Observed!AA$2:AA$10000,Observed!$A$2:$A$10000,$A348,Observed!$C$2:$C$10000,$C348),"")</f>
        <v/>
      </c>
      <c r="AB348" s="23" t="str">
        <f>IF(ISNUMBER(AVERAGEIFS(Observed!AB$2:AB$10000,Observed!$A$2:$A$10000,$A348,Observed!$C$2:$C$10000,$C348)),AVERAGEIFS(Observed!AB$2:AB$10000,Observed!$A$2:$A$10000,$A348,Observed!$C$2:$C$10000,$C348),"")</f>
        <v/>
      </c>
      <c r="AC348" s="23" t="str">
        <f>IF(ISNUMBER(AVERAGEIFS(Observed!AC$2:AC$10000,Observed!$A$2:$A$10000,$A348,Observed!$C$2:$C$10000,$C348)),AVERAGEIFS(Observed!AC$2:AC$10000,Observed!$A$2:$A$10000,$A348,Observed!$C$2:$C$10000,$C348),"")</f>
        <v/>
      </c>
      <c r="AD348" s="23" t="str">
        <f>IF(ISNUMBER(AVERAGEIFS(Observed!AD$2:AD$10000,Observed!$A$2:$A$10000,$A348,Observed!$C$2:$C$10000,$C348)),AVERAGEIFS(Observed!AD$2:AD$10000,Observed!$A$2:$A$10000,$A348,Observed!$C$2:$C$10000,$C348),"")</f>
        <v/>
      </c>
      <c r="AE348" s="24" t="str">
        <f>IF(ISNUMBER(AVERAGEIFS(Observed!AE$2:AE$10000,Observed!$A$2:$A$10000,$A348,Observed!$C$2:$C$10000,$C348)),AVERAGEIFS(Observed!AE$2:AE$10000,Observed!$A$2:$A$10000,$A348,Observed!$C$2:$C$10000,$C348),"")</f>
        <v/>
      </c>
      <c r="AF348" s="24" t="str">
        <f>IF(ISNUMBER(AVERAGEIFS(Observed!AF$2:AF$10000,Observed!$A$2:$A$10000,$A348,Observed!$C$2:$C$10000,$C348)),AVERAGEIFS(Observed!AF$2:AF$10000,Observed!$A$2:$A$10000,$A348,Observed!$C$2:$C$10000,$C348),"")</f>
        <v/>
      </c>
      <c r="AG348" s="23" t="str">
        <f>IF(ISNUMBER(AVERAGEIFS(Observed!AG$2:AG$10000,Observed!$A$2:$A$10000,$A348,Observed!$C$2:$C$10000,$C348)),AVERAGEIFS(Observed!AG$2:AG$10000,Observed!$A$2:$A$10000,$A348,Observed!$C$2:$C$10000,$C348),"")</f>
        <v/>
      </c>
      <c r="AH348" s="23" t="str">
        <f>IF(ISNUMBER(AVERAGEIFS(Observed!AH$2:AH$10000,Observed!$A$2:$A$10000,$A348,Observed!$C$2:$C$10000,$C348)),AVERAGEIFS(Observed!AH$2:AH$10000,Observed!$A$2:$A$10000,$A348,Observed!$C$2:$C$10000,$C348),"")</f>
        <v/>
      </c>
      <c r="AI348" s="22" t="str">
        <f>IF(ISNUMBER(AVERAGEIFS(Observed!AI$2:AI$10000,Observed!$A$2:$A$10000,$A348,Observed!$C$2:$C$10000,$C348)),AVERAGEIFS(Observed!AI$2:AI$10000,Observed!$A$2:$A$10000,$A348,Observed!$C$2:$C$10000,$C348),"")</f>
        <v/>
      </c>
      <c r="AJ348" s="23" t="str">
        <f>IF(ISNUMBER(AVERAGEIFS(Observed!AJ$2:AJ$10000,Observed!$A$2:$A$10000,$A348,Observed!$C$2:$C$10000,$C348)),AVERAGEIFS(Observed!AJ$2:AJ$10000,Observed!$A$2:$A$10000,$A348,Observed!$C$2:$C$10000,$C348),"")</f>
        <v/>
      </c>
      <c r="AK348" s="23" t="str">
        <f>IF(ISNUMBER(AVERAGEIFS(Observed!AK$2:AK$10000,Observed!$A$2:$A$10000,$A348,Observed!$C$2:$C$10000,$C348)),AVERAGEIFS(Observed!AK$2:AK$10000,Observed!$A$2:$A$10000,$A348,Observed!$C$2:$C$10000,$C348),"")</f>
        <v/>
      </c>
      <c r="AL348" s="23" t="str">
        <f>IF(ISNUMBER(AVERAGEIFS(Observed!AL$2:AL$10000,Observed!$A$2:$A$10000,$A348,Observed!$C$2:$C$10000,$C348)),AVERAGEIFS(Observed!AL$2:AL$10000,Observed!$A$2:$A$10000,$A348,Observed!$C$2:$C$10000,$C348),"")</f>
        <v/>
      </c>
      <c r="AM348" s="23" t="str">
        <f>IF(ISNUMBER(AVERAGEIFS(Observed!AM$2:AM$10000,Observed!$A$2:$A$10000,$A348,Observed!$C$2:$C$10000,$C348)),AVERAGEIFS(Observed!AM$2:AM$10000,Observed!$A$2:$A$10000,$A348,Observed!$C$2:$C$10000,$C348),"")</f>
        <v/>
      </c>
      <c r="AN348" s="23" t="str">
        <f>IF(ISNUMBER(AVERAGEIFS(Observed!AN$2:AN$10000,Observed!$A$2:$A$10000,$A348,Observed!$C$2:$C$10000,$C348)),AVERAGEIFS(Observed!AN$2:AN$10000,Observed!$A$2:$A$10000,$A348,Observed!$C$2:$C$10000,$C348),"")</f>
        <v/>
      </c>
      <c r="AO348" s="2">
        <f>COUNTIFS(Observed!$A$2:$A$10000,$A348,Observed!$C$2:$C$10000,$C348)</f>
        <v>3</v>
      </c>
      <c r="AP348" s="2">
        <f t="shared" si="5"/>
        <v>1</v>
      </c>
    </row>
    <row r="349" spans="1:42" x14ac:dyDescent="0.25">
      <c r="A349" t="s">
        <v>31</v>
      </c>
      <c r="B349" t="s">
        <v>30</v>
      </c>
      <c r="C349" s="20">
        <v>42319</v>
      </c>
      <c r="D349">
        <v>1</v>
      </c>
      <c r="E349" t="s">
        <v>54</v>
      </c>
      <c r="G349" s="25" t="s">
        <v>75</v>
      </c>
      <c r="H349" t="s">
        <v>41</v>
      </c>
      <c r="I349">
        <v>8</v>
      </c>
      <c r="J349" s="2" t="s">
        <v>37</v>
      </c>
      <c r="K349" s="22">
        <f>IF(ISNUMBER(AVERAGEIFS(Observed!K$2:K$10000,Observed!$A$2:$A$10000,$A349,Observed!$C$2:$C$10000,$C349)),AVERAGEIFS(Observed!K$2:K$10000,Observed!$A$2:$A$10000,$A349,Observed!$C$2:$C$10000,$C349),"")</f>
        <v>1037.8</v>
      </c>
      <c r="L349" s="23">
        <f>IF(ISNUMBER(AVERAGEIFS(Observed!L$2:L$10000,Observed!$A$2:$A$10000,$A349,Observed!$C$2:$C$10000,$C349)),AVERAGEIFS(Observed!L$2:L$10000,Observed!$A$2:$A$10000,$A349,Observed!$C$2:$C$10000,$C349),"")</f>
        <v>103.78000000000002</v>
      </c>
      <c r="M349" s="23" t="str">
        <f>IF(ISNUMBER(AVERAGEIFS(Observed!M$2:M$10000,Observed!$A$2:$A$10000,$A349,Observed!$C$2:$C$10000,$C349)),AVERAGEIFS(Observed!M$2:M$10000,Observed!$A$2:$A$10000,$A349,Observed!$C$2:$C$10000,$C349),"")</f>
        <v/>
      </c>
      <c r="N349" s="23" t="str">
        <f>IF(ISNUMBER(AVERAGEIFS(Observed!N$2:N$10000,Observed!$A$2:$A$10000,$A349,Observed!$C$2:$C$10000,$C349)),AVERAGEIFS(Observed!N$2:N$10000,Observed!$A$2:$A$10000,$A349,Observed!$C$2:$C$10000,$C349),"")</f>
        <v/>
      </c>
      <c r="O349" s="23" t="str">
        <f>IF(ISNUMBER(AVERAGEIFS(Observed!O$2:O$10000,Observed!$A$2:$A$10000,$A349,Observed!$C$2:$C$10000,$C349)),AVERAGEIFS(Observed!O$2:O$10000,Observed!$A$2:$A$10000,$A349,Observed!$C$2:$C$10000,$C349),"")</f>
        <v/>
      </c>
      <c r="P349" s="24" t="str">
        <f>IF(ISNUMBER(AVERAGEIFS(Observed!P$2:P$10000,Observed!$A$2:$A$10000,$A349,Observed!$C$2:$C$10000,$C349)),AVERAGEIFS(Observed!P$2:P$10000,Observed!$A$2:$A$10000,$A349,Observed!$C$2:$C$10000,$C349),"")</f>
        <v/>
      </c>
      <c r="Q349" s="24" t="str">
        <f>IF(ISNUMBER(AVERAGEIFS(Observed!Q$2:Q$10000,Observed!$A$2:$A$10000,$A349,Observed!$C$2:$C$10000,$C349)),AVERAGEIFS(Observed!Q$2:Q$10000,Observed!$A$2:$A$10000,$A349,Observed!$C$2:$C$10000,$C349),"")</f>
        <v/>
      </c>
      <c r="R349" s="24" t="str">
        <f>IF(ISNUMBER(AVERAGEIFS(Observed!R$2:R$10000,Observed!$A$2:$A$10000,$A349,Observed!$C$2:$C$10000,$C349)),AVERAGEIFS(Observed!R$2:R$10000,Observed!$A$2:$A$10000,$A349,Observed!$C$2:$C$10000,$C349),"")</f>
        <v/>
      </c>
      <c r="S349" s="22" t="str">
        <f>IF(ISNUMBER(AVERAGEIFS(Observed!S$2:S$10000,Observed!$A$2:$A$10000,$A349,Observed!$C$2:$C$10000,$C349)),AVERAGEIFS(Observed!S$2:S$10000,Observed!$A$2:$A$10000,$A349,Observed!$C$2:$C$10000,$C349),"")</f>
        <v/>
      </c>
      <c r="T349" s="23" t="str">
        <f>IF(ISNUMBER(AVERAGEIFS(Observed!T$2:T$10000,Observed!$A$2:$A$10000,$A349,Observed!$C$2:$C$10000,$C349)),AVERAGEIFS(Observed!T$2:T$10000,Observed!$A$2:$A$10000,$A349,Observed!$C$2:$C$10000,$C349),"")</f>
        <v/>
      </c>
      <c r="U349" s="23" t="str">
        <f>IF(ISNUMBER(AVERAGEIFS(Observed!U$2:U$10000,Observed!$A$2:$A$10000,$A349,Observed!$C$2:$C$10000,$C349)),AVERAGEIFS(Observed!U$2:U$10000,Observed!$A$2:$A$10000,$A349,Observed!$C$2:$C$10000,$C349),"")</f>
        <v/>
      </c>
      <c r="V349" s="23" t="str">
        <f>IF(ISNUMBER(AVERAGEIFS(Observed!V$2:V$10000,Observed!$A$2:$A$10000,$A349,Observed!$C$2:$C$10000,$C349)),AVERAGEIFS(Observed!V$2:V$10000,Observed!$A$2:$A$10000,$A349,Observed!$C$2:$C$10000,$C349),"")</f>
        <v/>
      </c>
      <c r="W349" s="23" t="str">
        <f>IF(ISNUMBER(AVERAGEIFS(Observed!W$2:W$10000,Observed!$A$2:$A$10000,$A349,Observed!$C$2:$C$10000,$C349)),AVERAGEIFS(Observed!W$2:W$10000,Observed!$A$2:$A$10000,$A349,Observed!$C$2:$C$10000,$C349),"")</f>
        <v/>
      </c>
      <c r="X349" s="23" t="str">
        <f>IF(ISNUMBER(AVERAGEIFS(Observed!X$2:X$10000,Observed!$A$2:$A$10000,$A349,Observed!$C$2:$C$10000,$C349)),AVERAGEIFS(Observed!X$2:X$10000,Observed!$A$2:$A$10000,$A349,Observed!$C$2:$C$10000,$C349),"")</f>
        <v/>
      </c>
      <c r="Y349" s="23" t="str">
        <f>IF(ISNUMBER(AVERAGEIFS(Observed!Y$2:Y$10000,Observed!$A$2:$A$10000,$A349,Observed!$C$2:$C$10000,$C349)),AVERAGEIFS(Observed!Y$2:Y$10000,Observed!$A$2:$A$10000,$A349,Observed!$C$2:$C$10000,$C349),"")</f>
        <v/>
      </c>
      <c r="Z349" s="23" t="str">
        <f>IF(ISNUMBER(AVERAGEIFS(Observed!Z$2:Z$10000,Observed!$A$2:$A$10000,$A349,Observed!$C$2:$C$10000,$C349)),AVERAGEIFS(Observed!Z$2:Z$10000,Observed!$A$2:$A$10000,$A349,Observed!$C$2:$C$10000,$C349),"")</f>
        <v/>
      </c>
      <c r="AA349" s="23" t="str">
        <f>IF(ISNUMBER(AVERAGEIFS(Observed!AA$2:AA$10000,Observed!$A$2:$A$10000,$A349,Observed!$C$2:$C$10000,$C349)),AVERAGEIFS(Observed!AA$2:AA$10000,Observed!$A$2:$A$10000,$A349,Observed!$C$2:$C$10000,$C349),"")</f>
        <v/>
      </c>
      <c r="AB349" s="23" t="str">
        <f>IF(ISNUMBER(AVERAGEIFS(Observed!AB$2:AB$10000,Observed!$A$2:$A$10000,$A349,Observed!$C$2:$C$10000,$C349)),AVERAGEIFS(Observed!AB$2:AB$10000,Observed!$A$2:$A$10000,$A349,Observed!$C$2:$C$10000,$C349),"")</f>
        <v/>
      </c>
      <c r="AC349" s="23" t="str">
        <f>IF(ISNUMBER(AVERAGEIFS(Observed!AC$2:AC$10000,Observed!$A$2:$A$10000,$A349,Observed!$C$2:$C$10000,$C349)),AVERAGEIFS(Observed!AC$2:AC$10000,Observed!$A$2:$A$10000,$A349,Observed!$C$2:$C$10000,$C349),"")</f>
        <v/>
      </c>
      <c r="AD349" s="23" t="str">
        <f>IF(ISNUMBER(AVERAGEIFS(Observed!AD$2:AD$10000,Observed!$A$2:$A$10000,$A349,Observed!$C$2:$C$10000,$C349)),AVERAGEIFS(Observed!AD$2:AD$10000,Observed!$A$2:$A$10000,$A349,Observed!$C$2:$C$10000,$C349),"")</f>
        <v/>
      </c>
      <c r="AE349" s="24" t="str">
        <f>IF(ISNUMBER(AVERAGEIFS(Observed!AE$2:AE$10000,Observed!$A$2:$A$10000,$A349,Observed!$C$2:$C$10000,$C349)),AVERAGEIFS(Observed!AE$2:AE$10000,Observed!$A$2:$A$10000,$A349,Observed!$C$2:$C$10000,$C349),"")</f>
        <v/>
      </c>
      <c r="AF349" s="24" t="str">
        <f>IF(ISNUMBER(AVERAGEIFS(Observed!AF$2:AF$10000,Observed!$A$2:$A$10000,$A349,Observed!$C$2:$C$10000,$C349)),AVERAGEIFS(Observed!AF$2:AF$10000,Observed!$A$2:$A$10000,$A349,Observed!$C$2:$C$10000,$C349),"")</f>
        <v/>
      </c>
      <c r="AG349" s="23" t="str">
        <f>IF(ISNUMBER(AVERAGEIFS(Observed!AG$2:AG$10000,Observed!$A$2:$A$10000,$A349,Observed!$C$2:$C$10000,$C349)),AVERAGEIFS(Observed!AG$2:AG$10000,Observed!$A$2:$A$10000,$A349,Observed!$C$2:$C$10000,$C349),"")</f>
        <v/>
      </c>
      <c r="AH349" s="23" t="str">
        <f>IF(ISNUMBER(AVERAGEIFS(Observed!AH$2:AH$10000,Observed!$A$2:$A$10000,$A349,Observed!$C$2:$C$10000,$C349)),AVERAGEIFS(Observed!AH$2:AH$10000,Observed!$A$2:$A$10000,$A349,Observed!$C$2:$C$10000,$C349),"")</f>
        <v/>
      </c>
      <c r="AI349" s="22" t="str">
        <f>IF(ISNUMBER(AVERAGEIFS(Observed!AI$2:AI$10000,Observed!$A$2:$A$10000,$A349,Observed!$C$2:$C$10000,$C349)),AVERAGEIFS(Observed!AI$2:AI$10000,Observed!$A$2:$A$10000,$A349,Observed!$C$2:$C$10000,$C349),"")</f>
        <v/>
      </c>
      <c r="AJ349" s="23" t="str">
        <f>IF(ISNUMBER(AVERAGEIFS(Observed!AJ$2:AJ$10000,Observed!$A$2:$A$10000,$A349,Observed!$C$2:$C$10000,$C349)),AVERAGEIFS(Observed!AJ$2:AJ$10000,Observed!$A$2:$A$10000,$A349,Observed!$C$2:$C$10000,$C349),"")</f>
        <v/>
      </c>
      <c r="AK349" s="23" t="str">
        <f>IF(ISNUMBER(AVERAGEIFS(Observed!AK$2:AK$10000,Observed!$A$2:$A$10000,$A349,Observed!$C$2:$C$10000,$C349)),AVERAGEIFS(Observed!AK$2:AK$10000,Observed!$A$2:$A$10000,$A349,Observed!$C$2:$C$10000,$C349),"")</f>
        <v/>
      </c>
      <c r="AL349" s="23" t="str">
        <f>IF(ISNUMBER(AVERAGEIFS(Observed!AL$2:AL$10000,Observed!$A$2:$A$10000,$A349,Observed!$C$2:$C$10000,$C349)),AVERAGEIFS(Observed!AL$2:AL$10000,Observed!$A$2:$A$10000,$A349,Observed!$C$2:$C$10000,$C349),"")</f>
        <v/>
      </c>
      <c r="AM349" s="23" t="str">
        <f>IF(ISNUMBER(AVERAGEIFS(Observed!AM$2:AM$10000,Observed!$A$2:$A$10000,$A349,Observed!$C$2:$C$10000,$C349)),AVERAGEIFS(Observed!AM$2:AM$10000,Observed!$A$2:$A$10000,$A349,Observed!$C$2:$C$10000,$C349),"")</f>
        <v/>
      </c>
      <c r="AN349" s="23" t="str">
        <f>IF(ISNUMBER(AVERAGEIFS(Observed!AN$2:AN$10000,Observed!$A$2:$A$10000,$A349,Observed!$C$2:$C$10000,$C349)),AVERAGEIFS(Observed!AN$2:AN$10000,Observed!$A$2:$A$10000,$A349,Observed!$C$2:$C$10000,$C349),"")</f>
        <v/>
      </c>
      <c r="AO349" s="2">
        <f>COUNTIFS(Observed!$A$2:$A$10000,$A349,Observed!$C$2:$C$10000,$C349)</f>
        <v>3</v>
      </c>
      <c r="AP349" s="2">
        <f t="shared" si="5"/>
        <v>1</v>
      </c>
    </row>
    <row r="350" spans="1:42" x14ac:dyDescent="0.25">
      <c r="A350" t="s">
        <v>34</v>
      </c>
      <c r="B350" t="s">
        <v>30</v>
      </c>
      <c r="C350" s="20">
        <v>42325</v>
      </c>
      <c r="D350">
        <v>1</v>
      </c>
      <c r="E350" t="s">
        <v>56</v>
      </c>
      <c r="G350" s="25" t="s">
        <v>75</v>
      </c>
      <c r="H350" t="s">
        <v>41</v>
      </c>
      <c r="I350">
        <v>8</v>
      </c>
      <c r="J350" s="2" t="s">
        <v>38</v>
      </c>
      <c r="K350" s="22">
        <f>IF(ISNUMBER(AVERAGEIFS(Observed!K$2:K$10000,Observed!$A$2:$A$10000,$A350,Observed!$C$2:$C$10000,$C350)),AVERAGEIFS(Observed!K$2:K$10000,Observed!$A$2:$A$10000,$A350,Observed!$C$2:$C$10000,$C350),"")</f>
        <v>2172.0666666666666</v>
      </c>
      <c r="L350" s="23">
        <f>IF(ISNUMBER(AVERAGEIFS(Observed!L$2:L$10000,Observed!$A$2:$A$10000,$A350,Observed!$C$2:$C$10000,$C350)),AVERAGEIFS(Observed!L$2:L$10000,Observed!$A$2:$A$10000,$A350,Observed!$C$2:$C$10000,$C350),"")</f>
        <v>217.20666666666668</v>
      </c>
      <c r="M350" s="23" t="str">
        <f>IF(ISNUMBER(AVERAGEIFS(Observed!M$2:M$10000,Observed!$A$2:$A$10000,$A350,Observed!$C$2:$C$10000,$C350)),AVERAGEIFS(Observed!M$2:M$10000,Observed!$A$2:$A$10000,$A350,Observed!$C$2:$C$10000,$C350),"")</f>
        <v/>
      </c>
      <c r="N350" s="23" t="str">
        <f>IF(ISNUMBER(AVERAGEIFS(Observed!N$2:N$10000,Observed!$A$2:$A$10000,$A350,Observed!$C$2:$C$10000,$C350)),AVERAGEIFS(Observed!N$2:N$10000,Observed!$A$2:$A$10000,$A350,Observed!$C$2:$C$10000,$C350),"")</f>
        <v/>
      </c>
      <c r="O350" s="23" t="str">
        <f>IF(ISNUMBER(AVERAGEIFS(Observed!O$2:O$10000,Observed!$A$2:$A$10000,$A350,Observed!$C$2:$C$10000,$C350)),AVERAGEIFS(Observed!O$2:O$10000,Observed!$A$2:$A$10000,$A350,Observed!$C$2:$C$10000,$C350),"")</f>
        <v/>
      </c>
      <c r="P350" s="24" t="str">
        <f>IF(ISNUMBER(AVERAGEIFS(Observed!P$2:P$10000,Observed!$A$2:$A$10000,$A350,Observed!$C$2:$C$10000,$C350)),AVERAGEIFS(Observed!P$2:P$10000,Observed!$A$2:$A$10000,$A350,Observed!$C$2:$C$10000,$C350),"")</f>
        <v/>
      </c>
      <c r="Q350" s="24" t="str">
        <f>IF(ISNUMBER(AVERAGEIFS(Observed!Q$2:Q$10000,Observed!$A$2:$A$10000,$A350,Observed!$C$2:$C$10000,$C350)),AVERAGEIFS(Observed!Q$2:Q$10000,Observed!$A$2:$A$10000,$A350,Observed!$C$2:$C$10000,$C350),"")</f>
        <v/>
      </c>
      <c r="R350" s="24" t="str">
        <f>IF(ISNUMBER(AVERAGEIFS(Observed!R$2:R$10000,Observed!$A$2:$A$10000,$A350,Observed!$C$2:$C$10000,$C350)),AVERAGEIFS(Observed!R$2:R$10000,Observed!$A$2:$A$10000,$A350,Observed!$C$2:$C$10000,$C350),"")</f>
        <v/>
      </c>
      <c r="S350" s="22" t="str">
        <f>IF(ISNUMBER(AVERAGEIFS(Observed!S$2:S$10000,Observed!$A$2:$A$10000,$A350,Observed!$C$2:$C$10000,$C350)),AVERAGEIFS(Observed!S$2:S$10000,Observed!$A$2:$A$10000,$A350,Observed!$C$2:$C$10000,$C350),"")</f>
        <v/>
      </c>
      <c r="T350" s="23" t="str">
        <f>IF(ISNUMBER(AVERAGEIFS(Observed!T$2:T$10000,Observed!$A$2:$A$10000,$A350,Observed!$C$2:$C$10000,$C350)),AVERAGEIFS(Observed!T$2:T$10000,Observed!$A$2:$A$10000,$A350,Observed!$C$2:$C$10000,$C350),"")</f>
        <v/>
      </c>
      <c r="U350" s="23" t="str">
        <f>IF(ISNUMBER(AVERAGEIFS(Observed!U$2:U$10000,Observed!$A$2:$A$10000,$A350,Observed!$C$2:$C$10000,$C350)),AVERAGEIFS(Observed!U$2:U$10000,Observed!$A$2:$A$10000,$A350,Observed!$C$2:$C$10000,$C350),"")</f>
        <v/>
      </c>
      <c r="V350" s="23" t="str">
        <f>IF(ISNUMBER(AVERAGEIFS(Observed!V$2:V$10000,Observed!$A$2:$A$10000,$A350,Observed!$C$2:$C$10000,$C350)),AVERAGEIFS(Observed!V$2:V$10000,Observed!$A$2:$A$10000,$A350,Observed!$C$2:$C$10000,$C350),"")</f>
        <v/>
      </c>
      <c r="W350" s="23" t="str">
        <f>IF(ISNUMBER(AVERAGEIFS(Observed!W$2:W$10000,Observed!$A$2:$A$10000,$A350,Observed!$C$2:$C$10000,$C350)),AVERAGEIFS(Observed!W$2:W$10000,Observed!$A$2:$A$10000,$A350,Observed!$C$2:$C$10000,$C350),"")</f>
        <v/>
      </c>
      <c r="X350" s="23" t="str">
        <f>IF(ISNUMBER(AVERAGEIFS(Observed!X$2:X$10000,Observed!$A$2:$A$10000,$A350,Observed!$C$2:$C$10000,$C350)),AVERAGEIFS(Observed!X$2:X$10000,Observed!$A$2:$A$10000,$A350,Observed!$C$2:$C$10000,$C350),"")</f>
        <v/>
      </c>
      <c r="Y350" s="23" t="str">
        <f>IF(ISNUMBER(AVERAGEIFS(Observed!Y$2:Y$10000,Observed!$A$2:$A$10000,$A350,Observed!$C$2:$C$10000,$C350)),AVERAGEIFS(Observed!Y$2:Y$10000,Observed!$A$2:$A$10000,$A350,Observed!$C$2:$C$10000,$C350),"")</f>
        <v/>
      </c>
      <c r="Z350" s="23" t="str">
        <f>IF(ISNUMBER(AVERAGEIFS(Observed!Z$2:Z$10000,Observed!$A$2:$A$10000,$A350,Observed!$C$2:$C$10000,$C350)),AVERAGEIFS(Observed!Z$2:Z$10000,Observed!$A$2:$A$10000,$A350,Observed!$C$2:$C$10000,$C350),"")</f>
        <v/>
      </c>
      <c r="AA350" s="23" t="str">
        <f>IF(ISNUMBER(AVERAGEIFS(Observed!AA$2:AA$10000,Observed!$A$2:$A$10000,$A350,Observed!$C$2:$C$10000,$C350)),AVERAGEIFS(Observed!AA$2:AA$10000,Observed!$A$2:$A$10000,$A350,Observed!$C$2:$C$10000,$C350),"")</f>
        <v/>
      </c>
      <c r="AB350" s="23" t="str">
        <f>IF(ISNUMBER(AVERAGEIFS(Observed!AB$2:AB$10000,Observed!$A$2:$A$10000,$A350,Observed!$C$2:$C$10000,$C350)),AVERAGEIFS(Observed!AB$2:AB$10000,Observed!$A$2:$A$10000,$A350,Observed!$C$2:$C$10000,$C350),"")</f>
        <v/>
      </c>
      <c r="AC350" s="23" t="str">
        <f>IF(ISNUMBER(AVERAGEIFS(Observed!AC$2:AC$10000,Observed!$A$2:$A$10000,$A350,Observed!$C$2:$C$10000,$C350)),AVERAGEIFS(Observed!AC$2:AC$10000,Observed!$A$2:$A$10000,$A350,Observed!$C$2:$C$10000,$C350),"")</f>
        <v/>
      </c>
      <c r="AD350" s="23" t="str">
        <f>IF(ISNUMBER(AVERAGEIFS(Observed!AD$2:AD$10000,Observed!$A$2:$A$10000,$A350,Observed!$C$2:$C$10000,$C350)),AVERAGEIFS(Observed!AD$2:AD$10000,Observed!$A$2:$A$10000,$A350,Observed!$C$2:$C$10000,$C350),"")</f>
        <v/>
      </c>
      <c r="AE350" s="24" t="str">
        <f>IF(ISNUMBER(AVERAGEIFS(Observed!AE$2:AE$10000,Observed!$A$2:$A$10000,$A350,Observed!$C$2:$C$10000,$C350)),AVERAGEIFS(Observed!AE$2:AE$10000,Observed!$A$2:$A$10000,$A350,Observed!$C$2:$C$10000,$C350),"")</f>
        <v/>
      </c>
      <c r="AF350" s="24" t="str">
        <f>IF(ISNUMBER(AVERAGEIFS(Observed!AF$2:AF$10000,Observed!$A$2:$A$10000,$A350,Observed!$C$2:$C$10000,$C350)),AVERAGEIFS(Observed!AF$2:AF$10000,Observed!$A$2:$A$10000,$A350,Observed!$C$2:$C$10000,$C350),"")</f>
        <v/>
      </c>
      <c r="AG350" s="23" t="str">
        <f>IF(ISNUMBER(AVERAGEIFS(Observed!AG$2:AG$10000,Observed!$A$2:$A$10000,$A350,Observed!$C$2:$C$10000,$C350)),AVERAGEIFS(Observed!AG$2:AG$10000,Observed!$A$2:$A$10000,$A350,Observed!$C$2:$C$10000,$C350),"")</f>
        <v/>
      </c>
      <c r="AH350" s="23" t="str">
        <f>IF(ISNUMBER(AVERAGEIFS(Observed!AH$2:AH$10000,Observed!$A$2:$A$10000,$A350,Observed!$C$2:$C$10000,$C350)),AVERAGEIFS(Observed!AH$2:AH$10000,Observed!$A$2:$A$10000,$A350,Observed!$C$2:$C$10000,$C350),"")</f>
        <v/>
      </c>
      <c r="AI350" s="22" t="str">
        <f>IF(ISNUMBER(AVERAGEIFS(Observed!AI$2:AI$10000,Observed!$A$2:$A$10000,$A350,Observed!$C$2:$C$10000,$C350)),AVERAGEIFS(Observed!AI$2:AI$10000,Observed!$A$2:$A$10000,$A350,Observed!$C$2:$C$10000,$C350),"")</f>
        <v/>
      </c>
      <c r="AJ350" s="23" t="str">
        <f>IF(ISNUMBER(AVERAGEIFS(Observed!AJ$2:AJ$10000,Observed!$A$2:$A$10000,$A350,Observed!$C$2:$C$10000,$C350)),AVERAGEIFS(Observed!AJ$2:AJ$10000,Observed!$A$2:$A$10000,$A350,Observed!$C$2:$C$10000,$C350),"")</f>
        <v/>
      </c>
      <c r="AK350" s="23" t="str">
        <f>IF(ISNUMBER(AVERAGEIFS(Observed!AK$2:AK$10000,Observed!$A$2:$A$10000,$A350,Observed!$C$2:$C$10000,$C350)),AVERAGEIFS(Observed!AK$2:AK$10000,Observed!$A$2:$A$10000,$A350,Observed!$C$2:$C$10000,$C350),"")</f>
        <v/>
      </c>
      <c r="AL350" s="23" t="str">
        <f>IF(ISNUMBER(AVERAGEIFS(Observed!AL$2:AL$10000,Observed!$A$2:$A$10000,$A350,Observed!$C$2:$C$10000,$C350)),AVERAGEIFS(Observed!AL$2:AL$10000,Observed!$A$2:$A$10000,$A350,Observed!$C$2:$C$10000,$C350),"")</f>
        <v/>
      </c>
      <c r="AM350" s="23" t="str">
        <f>IF(ISNUMBER(AVERAGEIFS(Observed!AM$2:AM$10000,Observed!$A$2:$A$10000,$A350,Observed!$C$2:$C$10000,$C350)),AVERAGEIFS(Observed!AM$2:AM$10000,Observed!$A$2:$A$10000,$A350,Observed!$C$2:$C$10000,$C350),"")</f>
        <v/>
      </c>
      <c r="AN350" s="23" t="str">
        <f>IF(ISNUMBER(AVERAGEIFS(Observed!AN$2:AN$10000,Observed!$A$2:$A$10000,$A350,Observed!$C$2:$C$10000,$C350)),AVERAGEIFS(Observed!AN$2:AN$10000,Observed!$A$2:$A$10000,$A350,Observed!$C$2:$C$10000,$C350),"")</f>
        <v/>
      </c>
      <c r="AO350" s="2">
        <f>COUNTIFS(Observed!$A$2:$A$10000,$A350,Observed!$C$2:$C$10000,$C350)</f>
        <v>3</v>
      </c>
      <c r="AP350" s="2">
        <f t="shared" si="5"/>
        <v>1</v>
      </c>
    </row>
    <row r="351" spans="1:42" x14ac:dyDescent="0.25">
      <c r="A351" t="s">
        <v>33</v>
      </c>
      <c r="B351" t="s">
        <v>30</v>
      </c>
      <c r="C351" s="20">
        <v>42325</v>
      </c>
      <c r="D351">
        <v>1</v>
      </c>
      <c r="E351" t="s">
        <v>58</v>
      </c>
      <c r="G351" s="25" t="s">
        <v>75</v>
      </c>
      <c r="H351" t="s">
        <v>41</v>
      </c>
      <c r="I351">
        <v>8</v>
      </c>
      <c r="J351" s="2" t="s">
        <v>38</v>
      </c>
      <c r="K351" s="22">
        <f>IF(ISNUMBER(AVERAGEIFS(Observed!K$2:K$10000,Observed!$A$2:$A$10000,$A351,Observed!$C$2:$C$10000,$C351)),AVERAGEIFS(Observed!K$2:K$10000,Observed!$A$2:$A$10000,$A351,Observed!$C$2:$C$10000,$C351),"")</f>
        <v>1206.9999999999998</v>
      </c>
      <c r="L351" s="23">
        <f>IF(ISNUMBER(AVERAGEIFS(Observed!L$2:L$10000,Observed!$A$2:$A$10000,$A351,Observed!$C$2:$C$10000,$C351)),AVERAGEIFS(Observed!L$2:L$10000,Observed!$A$2:$A$10000,$A351,Observed!$C$2:$C$10000,$C351),"")</f>
        <v>120.69999999999999</v>
      </c>
      <c r="M351" s="23" t="str">
        <f>IF(ISNUMBER(AVERAGEIFS(Observed!M$2:M$10000,Observed!$A$2:$A$10000,$A351,Observed!$C$2:$C$10000,$C351)),AVERAGEIFS(Observed!M$2:M$10000,Observed!$A$2:$A$10000,$A351,Observed!$C$2:$C$10000,$C351),"")</f>
        <v/>
      </c>
      <c r="N351" s="23" t="str">
        <f>IF(ISNUMBER(AVERAGEIFS(Observed!N$2:N$10000,Observed!$A$2:$A$10000,$A351,Observed!$C$2:$C$10000,$C351)),AVERAGEIFS(Observed!N$2:N$10000,Observed!$A$2:$A$10000,$A351,Observed!$C$2:$C$10000,$C351),"")</f>
        <v/>
      </c>
      <c r="O351" s="23" t="str">
        <f>IF(ISNUMBER(AVERAGEIFS(Observed!O$2:O$10000,Observed!$A$2:$A$10000,$A351,Observed!$C$2:$C$10000,$C351)),AVERAGEIFS(Observed!O$2:O$10000,Observed!$A$2:$A$10000,$A351,Observed!$C$2:$C$10000,$C351),"")</f>
        <v/>
      </c>
      <c r="P351" s="24" t="str">
        <f>IF(ISNUMBER(AVERAGEIFS(Observed!P$2:P$10000,Observed!$A$2:$A$10000,$A351,Observed!$C$2:$C$10000,$C351)),AVERAGEIFS(Observed!P$2:P$10000,Observed!$A$2:$A$10000,$A351,Observed!$C$2:$C$10000,$C351),"")</f>
        <v/>
      </c>
      <c r="Q351" s="24" t="str">
        <f>IF(ISNUMBER(AVERAGEIFS(Observed!Q$2:Q$10000,Observed!$A$2:$A$10000,$A351,Observed!$C$2:$C$10000,$C351)),AVERAGEIFS(Observed!Q$2:Q$10000,Observed!$A$2:$A$10000,$A351,Observed!$C$2:$C$10000,$C351),"")</f>
        <v/>
      </c>
      <c r="R351" s="24" t="str">
        <f>IF(ISNUMBER(AVERAGEIFS(Observed!R$2:R$10000,Observed!$A$2:$A$10000,$A351,Observed!$C$2:$C$10000,$C351)),AVERAGEIFS(Observed!R$2:R$10000,Observed!$A$2:$A$10000,$A351,Observed!$C$2:$C$10000,$C351),"")</f>
        <v/>
      </c>
      <c r="S351" s="22" t="str">
        <f>IF(ISNUMBER(AVERAGEIFS(Observed!S$2:S$10000,Observed!$A$2:$A$10000,$A351,Observed!$C$2:$C$10000,$C351)),AVERAGEIFS(Observed!S$2:S$10000,Observed!$A$2:$A$10000,$A351,Observed!$C$2:$C$10000,$C351),"")</f>
        <v/>
      </c>
      <c r="T351" s="23" t="str">
        <f>IF(ISNUMBER(AVERAGEIFS(Observed!T$2:T$10000,Observed!$A$2:$A$10000,$A351,Observed!$C$2:$C$10000,$C351)),AVERAGEIFS(Observed!T$2:T$10000,Observed!$A$2:$A$10000,$A351,Observed!$C$2:$C$10000,$C351),"")</f>
        <v/>
      </c>
      <c r="U351" s="23" t="str">
        <f>IF(ISNUMBER(AVERAGEIFS(Observed!U$2:U$10000,Observed!$A$2:$A$10000,$A351,Observed!$C$2:$C$10000,$C351)),AVERAGEIFS(Observed!U$2:U$10000,Observed!$A$2:$A$10000,$A351,Observed!$C$2:$C$10000,$C351),"")</f>
        <v/>
      </c>
      <c r="V351" s="23" t="str">
        <f>IF(ISNUMBER(AVERAGEIFS(Observed!V$2:V$10000,Observed!$A$2:$A$10000,$A351,Observed!$C$2:$C$10000,$C351)),AVERAGEIFS(Observed!V$2:V$10000,Observed!$A$2:$A$10000,$A351,Observed!$C$2:$C$10000,$C351),"")</f>
        <v/>
      </c>
      <c r="W351" s="23" t="str">
        <f>IF(ISNUMBER(AVERAGEIFS(Observed!W$2:W$10000,Observed!$A$2:$A$10000,$A351,Observed!$C$2:$C$10000,$C351)),AVERAGEIFS(Observed!W$2:W$10000,Observed!$A$2:$A$10000,$A351,Observed!$C$2:$C$10000,$C351),"")</f>
        <v/>
      </c>
      <c r="X351" s="23" t="str">
        <f>IF(ISNUMBER(AVERAGEIFS(Observed!X$2:X$10000,Observed!$A$2:$A$10000,$A351,Observed!$C$2:$C$10000,$C351)),AVERAGEIFS(Observed!X$2:X$10000,Observed!$A$2:$A$10000,$A351,Observed!$C$2:$C$10000,$C351),"")</f>
        <v/>
      </c>
      <c r="Y351" s="23" t="str">
        <f>IF(ISNUMBER(AVERAGEIFS(Observed!Y$2:Y$10000,Observed!$A$2:$A$10000,$A351,Observed!$C$2:$C$10000,$C351)),AVERAGEIFS(Observed!Y$2:Y$10000,Observed!$A$2:$A$10000,$A351,Observed!$C$2:$C$10000,$C351),"")</f>
        <v/>
      </c>
      <c r="Z351" s="23" t="str">
        <f>IF(ISNUMBER(AVERAGEIFS(Observed!Z$2:Z$10000,Observed!$A$2:$A$10000,$A351,Observed!$C$2:$C$10000,$C351)),AVERAGEIFS(Observed!Z$2:Z$10000,Observed!$A$2:$A$10000,$A351,Observed!$C$2:$C$10000,$C351),"")</f>
        <v/>
      </c>
      <c r="AA351" s="23" t="str">
        <f>IF(ISNUMBER(AVERAGEIFS(Observed!AA$2:AA$10000,Observed!$A$2:$A$10000,$A351,Observed!$C$2:$C$10000,$C351)),AVERAGEIFS(Observed!AA$2:AA$10000,Observed!$A$2:$A$10000,$A351,Observed!$C$2:$C$10000,$C351),"")</f>
        <v/>
      </c>
      <c r="AB351" s="23" t="str">
        <f>IF(ISNUMBER(AVERAGEIFS(Observed!AB$2:AB$10000,Observed!$A$2:$A$10000,$A351,Observed!$C$2:$C$10000,$C351)),AVERAGEIFS(Observed!AB$2:AB$10000,Observed!$A$2:$A$10000,$A351,Observed!$C$2:$C$10000,$C351),"")</f>
        <v/>
      </c>
      <c r="AC351" s="23" t="str">
        <f>IF(ISNUMBER(AVERAGEIFS(Observed!AC$2:AC$10000,Observed!$A$2:$A$10000,$A351,Observed!$C$2:$C$10000,$C351)),AVERAGEIFS(Observed!AC$2:AC$10000,Observed!$A$2:$A$10000,$A351,Observed!$C$2:$C$10000,$C351),"")</f>
        <v/>
      </c>
      <c r="AD351" s="23" t="str">
        <f>IF(ISNUMBER(AVERAGEIFS(Observed!AD$2:AD$10000,Observed!$A$2:$A$10000,$A351,Observed!$C$2:$C$10000,$C351)),AVERAGEIFS(Observed!AD$2:AD$10000,Observed!$A$2:$A$10000,$A351,Observed!$C$2:$C$10000,$C351),"")</f>
        <v/>
      </c>
      <c r="AE351" s="24" t="str">
        <f>IF(ISNUMBER(AVERAGEIFS(Observed!AE$2:AE$10000,Observed!$A$2:$A$10000,$A351,Observed!$C$2:$C$10000,$C351)),AVERAGEIFS(Observed!AE$2:AE$10000,Observed!$A$2:$A$10000,$A351,Observed!$C$2:$C$10000,$C351),"")</f>
        <v/>
      </c>
      <c r="AF351" s="24" t="str">
        <f>IF(ISNUMBER(AVERAGEIFS(Observed!AF$2:AF$10000,Observed!$A$2:$A$10000,$A351,Observed!$C$2:$C$10000,$C351)),AVERAGEIFS(Observed!AF$2:AF$10000,Observed!$A$2:$A$10000,$A351,Observed!$C$2:$C$10000,$C351),"")</f>
        <v/>
      </c>
      <c r="AG351" s="23" t="str">
        <f>IF(ISNUMBER(AVERAGEIFS(Observed!AG$2:AG$10000,Observed!$A$2:$A$10000,$A351,Observed!$C$2:$C$10000,$C351)),AVERAGEIFS(Observed!AG$2:AG$10000,Observed!$A$2:$A$10000,$A351,Observed!$C$2:$C$10000,$C351),"")</f>
        <v/>
      </c>
      <c r="AH351" s="23" t="str">
        <f>IF(ISNUMBER(AVERAGEIFS(Observed!AH$2:AH$10000,Observed!$A$2:$A$10000,$A351,Observed!$C$2:$C$10000,$C351)),AVERAGEIFS(Observed!AH$2:AH$10000,Observed!$A$2:$A$10000,$A351,Observed!$C$2:$C$10000,$C351),"")</f>
        <v/>
      </c>
      <c r="AI351" s="22" t="str">
        <f>IF(ISNUMBER(AVERAGEIFS(Observed!AI$2:AI$10000,Observed!$A$2:$A$10000,$A351,Observed!$C$2:$C$10000,$C351)),AVERAGEIFS(Observed!AI$2:AI$10000,Observed!$A$2:$A$10000,$A351,Observed!$C$2:$C$10000,$C351),"")</f>
        <v/>
      </c>
      <c r="AJ351" s="23" t="str">
        <f>IF(ISNUMBER(AVERAGEIFS(Observed!AJ$2:AJ$10000,Observed!$A$2:$A$10000,$A351,Observed!$C$2:$C$10000,$C351)),AVERAGEIFS(Observed!AJ$2:AJ$10000,Observed!$A$2:$A$10000,$A351,Observed!$C$2:$C$10000,$C351),"")</f>
        <v/>
      </c>
      <c r="AK351" s="23" t="str">
        <f>IF(ISNUMBER(AVERAGEIFS(Observed!AK$2:AK$10000,Observed!$A$2:$A$10000,$A351,Observed!$C$2:$C$10000,$C351)),AVERAGEIFS(Observed!AK$2:AK$10000,Observed!$A$2:$A$10000,$A351,Observed!$C$2:$C$10000,$C351),"")</f>
        <v/>
      </c>
      <c r="AL351" s="23" t="str">
        <f>IF(ISNUMBER(AVERAGEIFS(Observed!AL$2:AL$10000,Observed!$A$2:$A$10000,$A351,Observed!$C$2:$C$10000,$C351)),AVERAGEIFS(Observed!AL$2:AL$10000,Observed!$A$2:$A$10000,$A351,Observed!$C$2:$C$10000,$C351),"")</f>
        <v/>
      </c>
      <c r="AM351" s="23" t="str">
        <f>IF(ISNUMBER(AVERAGEIFS(Observed!AM$2:AM$10000,Observed!$A$2:$A$10000,$A351,Observed!$C$2:$C$10000,$C351)),AVERAGEIFS(Observed!AM$2:AM$10000,Observed!$A$2:$A$10000,$A351,Observed!$C$2:$C$10000,$C351),"")</f>
        <v/>
      </c>
      <c r="AN351" s="23" t="str">
        <f>IF(ISNUMBER(AVERAGEIFS(Observed!AN$2:AN$10000,Observed!$A$2:$A$10000,$A351,Observed!$C$2:$C$10000,$C351)),AVERAGEIFS(Observed!AN$2:AN$10000,Observed!$A$2:$A$10000,$A351,Observed!$C$2:$C$10000,$C351),"")</f>
        <v/>
      </c>
      <c r="AO351" s="2">
        <f>COUNTIFS(Observed!$A$2:$A$10000,$A351,Observed!$C$2:$C$10000,$C351)</f>
        <v>3</v>
      </c>
      <c r="AP351" s="2">
        <f t="shared" ref="AP351:AP414" si="6">COUNT(L351:AN351)</f>
        <v>1</v>
      </c>
    </row>
    <row r="352" spans="1:42" x14ac:dyDescent="0.25">
      <c r="A352" t="s">
        <v>29</v>
      </c>
      <c r="B352" t="s">
        <v>30</v>
      </c>
      <c r="C352" s="20">
        <v>42325</v>
      </c>
      <c r="D352">
        <v>1</v>
      </c>
      <c r="E352" t="s">
        <v>55</v>
      </c>
      <c r="G352" s="25" t="s">
        <v>75</v>
      </c>
      <c r="H352" t="s">
        <v>41</v>
      </c>
      <c r="I352">
        <v>8</v>
      </c>
      <c r="J352" s="2" t="s">
        <v>38</v>
      </c>
      <c r="K352" s="22">
        <f>IF(ISNUMBER(AVERAGEIFS(Observed!K$2:K$10000,Observed!$A$2:$A$10000,$A352,Observed!$C$2:$C$10000,$C352)),AVERAGEIFS(Observed!K$2:K$10000,Observed!$A$2:$A$10000,$A352,Observed!$C$2:$C$10000,$C352),"")</f>
        <v>1852.4666666666665</v>
      </c>
      <c r="L352" s="23">
        <f>IF(ISNUMBER(AVERAGEIFS(Observed!L$2:L$10000,Observed!$A$2:$A$10000,$A352,Observed!$C$2:$C$10000,$C352)),AVERAGEIFS(Observed!L$2:L$10000,Observed!$A$2:$A$10000,$A352,Observed!$C$2:$C$10000,$C352),"")</f>
        <v>185.24666666666667</v>
      </c>
      <c r="M352" s="23" t="str">
        <f>IF(ISNUMBER(AVERAGEIFS(Observed!M$2:M$10000,Observed!$A$2:$A$10000,$A352,Observed!$C$2:$C$10000,$C352)),AVERAGEIFS(Observed!M$2:M$10000,Observed!$A$2:$A$10000,$A352,Observed!$C$2:$C$10000,$C352),"")</f>
        <v/>
      </c>
      <c r="N352" s="23" t="str">
        <f>IF(ISNUMBER(AVERAGEIFS(Observed!N$2:N$10000,Observed!$A$2:$A$10000,$A352,Observed!$C$2:$C$10000,$C352)),AVERAGEIFS(Observed!N$2:N$10000,Observed!$A$2:$A$10000,$A352,Observed!$C$2:$C$10000,$C352),"")</f>
        <v/>
      </c>
      <c r="O352" s="23" t="str">
        <f>IF(ISNUMBER(AVERAGEIFS(Observed!O$2:O$10000,Observed!$A$2:$A$10000,$A352,Observed!$C$2:$C$10000,$C352)),AVERAGEIFS(Observed!O$2:O$10000,Observed!$A$2:$A$10000,$A352,Observed!$C$2:$C$10000,$C352),"")</f>
        <v/>
      </c>
      <c r="P352" s="24" t="str">
        <f>IF(ISNUMBER(AVERAGEIFS(Observed!P$2:P$10000,Observed!$A$2:$A$10000,$A352,Observed!$C$2:$C$10000,$C352)),AVERAGEIFS(Observed!P$2:P$10000,Observed!$A$2:$A$10000,$A352,Observed!$C$2:$C$10000,$C352),"")</f>
        <v/>
      </c>
      <c r="Q352" s="24" t="str">
        <f>IF(ISNUMBER(AVERAGEIFS(Observed!Q$2:Q$10000,Observed!$A$2:$A$10000,$A352,Observed!$C$2:$C$10000,$C352)),AVERAGEIFS(Observed!Q$2:Q$10000,Observed!$A$2:$A$10000,$A352,Observed!$C$2:$C$10000,$C352),"")</f>
        <v/>
      </c>
      <c r="R352" s="24" t="str">
        <f>IF(ISNUMBER(AVERAGEIFS(Observed!R$2:R$10000,Observed!$A$2:$A$10000,$A352,Observed!$C$2:$C$10000,$C352)),AVERAGEIFS(Observed!R$2:R$10000,Observed!$A$2:$A$10000,$A352,Observed!$C$2:$C$10000,$C352),"")</f>
        <v/>
      </c>
      <c r="S352" s="22" t="str">
        <f>IF(ISNUMBER(AVERAGEIFS(Observed!S$2:S$10000,Observed!$A$2:$A$10000,$A352,Observed!$C$2:$C$10000,$C352)),AVERAGEIFS(Observed!S$2:S$10000,Observed!$A$2:$A$10000,$A352,Observed!$C$2:$C$10000,$C352),"")</f>
        <v/>
      </c>
      <c r="T352" s="23" t="str">
        <f>IF(ISNUMBER(AVERAGEIFS(Observed!T$2:T$10000,Observed!$A$2:$A$10000,$A352,Observed!$C$2:$C$10000,$C352)),AVERAGEIFS(Observed!T$2:T$10000,Observed!$A$2:$A$10000,$A352,Observed!$C$2:$C$10000,$C352),"")</f>
        <v/>
      </c>
      <c r="U352" s="23" t="str">
        <f>IF(ISNUMBER(AVERAGEIFS(Observed!U$2:U$10000,Observed!$A$2:$A$10000,$A352,Observed!$C$2:$C$10000,$C352)),AVERAGEIFS(Observed!U$2:U$10000,Observed!$A$2:$A$10000,$A352,Observed!$C$2:$C$10000,$C352),"")</f>
        <v/>
      </c>
      <c r="V352" s="23" t="str">
        <f>IF(ISNUMBER(AVERAGEIFS(Observed!V$2:V$10000,Observed!$A$2:$A$10000,$A352,Observed!$C$2:$C$10000,$C352)),AVERAGEIFS(Observed!V$2:V$10000,Observed!$A$2:$A$10000,$A352,Observed!$C$2:$C$10000,$C352),"")</f>
        <v/>
      </c>
      <c r="W352" s="23" t="str">
        <f>IF(ISNUMBER(AVERAGEIFS(Observed!W$2:W$10000,Observed!$A$2:$A$10000,$A352,Observed!$C$2:$C$10000,$C352)),AVERAGEIFS(Observed!W$2:W$10000,Observed!$A$2:$A$10000,$A352,Observed!$C$2:$C$10000,$C352),"")</f>
        <v/>
      </c>
      <c r="X352" s="23" t="str">
        <f>IF(ISNUMBER(AVERAGEIFS(Observed!X$2:X$10000,Observed!$A$2:$A$10000,$A352,Observed!$C$2:$C$10000,$C352)),AVERAGEIFS(Observed!X$2:X$10000,Observed!$A$2:$A$10000,$A352,Observed!$C$2:$C$10000,$C352),"")</f>
        <v/>
      </c>
      <c r="Y352" s="23" t="str">
        <f>IF(ISNUMBER(AVERAGEIFS(Observed!Y$2:Y$10000,Observed!$A$2:$A$10000,$A352,Observed!$C$2:$C$10000,$C352)),AVERAGEIFS(Observed!Y$2:Y$10000,Observed!$A$2:$A$10000,$A352,Observed!$C$2:$C$10000,$C352),"")</f>
        <v/>
      </c>
      <c r="Z352" s="23" t="str">
        <f>IF(ISNUMBER(AVERAGEIFS(Observed!Z$2:Z$10000,Observed!$A$2:$A$10000,$A352,Observed!$C$2:$C$10000,$C352)),AVERAGEIFS(Observed!Z$2:Z$10000,Observed!$A$2:$A$10000,$A352,Observed!$C$2:$C$10000,$C352),"")</f>
        <v/>
      </c>
      <c r="AA352" s="23" t="str">
        <f>IF(ISNUMBER(AVERAGEIFS(Observed!AA$2:AA$10000,Observed!$A$2:$A$10000,$A352,Observed!$C$2:$C$10000,$C352)),AVERAGEIFS(Observed!AA$2:AA$10000,Observed!$A$2:$A$10000,$A352,Observed!$C$2:$C$10000,$C352),"")</f>
        <v/>
      </c>
      <c r="AB352" s="23" t="str">
        <f>IF(ISNUMBER(AVERAGEIFS(Observed!AB$2:AB$10000,Observed!$A$2:$A$10000,$A352,Observed!$C$2:$C$10000,$C352)),AVERAGEIFS(Observed!AB$2:AB$10000,Observed!$A$2:$A$10000,$A352,Observed!$C$2:$C$10000,$C352),"")</f>
        <v/>
      </c>
      <c r="AC352" s="23" t="str">
        <f>IF(ISNUMBER(AVERAGEIFS(Observed!AC$2:AC$10000,Observed!$A$2:$A$10000,$A352,Observed!$C$2:$C$10000,$C352)),AVERAGEIFS(Observed!AC$2:AC$10000,Observed!$A$2:$A$10000,$A352,Observed!$C$2:$C$10000,$C352),"")</f>
        <v/>
      </c>
      <c r="AD352" s="23" t="str">
        <f>IF(ISNUMBER(AVERAGEIFS(Observed!AD$2:AD$10000,Observed!$A$2:$A$10000,$A352,Observed!$C$2:$C$10000,$C352)),AVERAGEIFS(Observed!AD$2:AD$10000,Observed!$A$2:$A$10000,$A352,Observed!$C$2:$C$10000,$C352),"")</f>
        <v/>
      </c>
      <c r="AE352" s="24" t="str">
        <f>IF(ISNUMBER(AVERAGEIFS(Observed!AE$2:AE$10000,Observed!$A$2:$A$10000,$A352,Observed!$C$2:$C$10000,$C352)),AVERAGEIFS(Observed!AE$2:AE$10000,Observed!$A$2:$A$10000,$A352,Observed!$C$2:$C$10000,$C352),"")</f>
        <v/>
      </c>
      <c r="AF352" s="24" t="str">
        <f>IF(ISNUMBER(AVERAGEIFS(Observed!AF$2:AF$10000,Observed!$A$2:$A$10000,$A352,Observed!$C$2:$C$10000,$C352)),AVERAGEIFS(Observed!AF$2:AF$10000,Observed!$A$2:$A$10000,$A352,Observed!$C$2:$C$10000,$C352),"")</f>
        <v/>
      </c>
      <c r="AG352" s="23" t="str">
        <f>IF(ISNUMBER(AVERAGEIFS(Observed!AG$2:AG$10000,Observed!$A$2:$A$10000,$A352,Observed!$C$2:$C$10000,$C352)),AVERAGEIFS(Observed!AG$2:AG$10000,Observed!$A$2:$A$10000,$A352,Observed!$C$2:$C$10000,$C352),"")</f>
        <v/>
      </c>
      <c r="AH352" s="23" t="str">
        <f>IF(ISNUMBER(AVERAGEIFS(Observed!AH$2:AH$10000,Observed!$A$2:$A$10000,$A352,Observed!$C$2:$C$10000,$C352)),AVERAGEIFS(Observed!AH$2:AH$10000,Observed!$A$2:$A$10000,$A352,Observed!$C$2:$C$10000,$C352),"")</f>
        <v/>
      </c>
      <c r="AI352" s="22" t="str">
        <f>IF(ISNUMBER(AVERAGEIFS(Observed!AI$2:AI$10000,Observed!$A$2:$A$10000,$A352,Observed!$C$2:$C$10000,$C352)),AVERAGEIFS(Observed!AI$2:AI$10000,Observed!$A$2:$A$10000,$A352,Observed!$C$2:$C$10000,$C352),"")</f>
        <v/>
      </c>
      <c r="AJ352" s="23" t="str">
        <f>IF(ISNUMBER(AVERAGEIFS(Observed!AJ$2:AJ$10000,Observed!$A$2:$A$10000,$A352,Observed!$C$2:$C$10000,$C352)),AVERAGEIFS(Observed!AJ$2:AJ$10000,Observed!$A$2:$A$10000,$A352,Observed!$C$2:$C$10000,$C352),"")</f>
        <v/>
      </c>
      <c r="AK352" s="23" t="str">
        <f>IF(ISNUMBER(AVERAGEIFS(Observed!AK$2:AK$10000,Observed!$A$2:$A$10000,$A352,Observed!$C$2:$C$10000,$C352)),AVERAGEIFS(Observed!AK$2:AK$10000,Observed!$A$2:$A$10000,$A352,Observed!$C$2:$C$10000,$C352),"")</f>
        <v/>
      </c>
      <c r="AL352" s="23" t="str">
        <f>IF(ISNUMBER(AVERAGEIFS(Observed!AL$2:AL$10000,Observed!$A$2:$A$10000,$A352,Observed!$C$2:$C$10000,$C352)),AVERAGEIFS(Observed!AL$2:AL$10000,Observed!$A$2:$A$10000,$A352,Observed!$C$2:$C$10000,$C352),"")</f>
        <v/>
      </c>
      <c r="AM352" s="23" t="str">
        <f>IF(ISNUMBER(AVERAGEIFS(Observed!AM$2:AM$10000,Observed!$A$2:$A$10000,$A352,Observed!$C$2:$C$10000,$C352)),AVERAGEIFS(Observed!AM$2:AM$10000,Observed!$A$2:$A$10000,$A352,Observed!$C$2:$C$10000,$C352),"")</f>
        <v/>
      </c>
      <c r="AN352" s="23" t="str">
        <f>IF(ISNUMBER(AVERAGEIFS(Observed!AN$2:AN$10000,Observed!$A$2:$A$10000,$A352,Observed!$C$2:$C$10000,$C352)),AVERAGEIFS(Observed!AN$2:AN$10000,Observed!$A$2:$A$10000,$A352,Observed!$C$2:$C$10000,$C352),"")</f>
        <v/>
      </c>
      <c r="AO352" s="2">
        <f>COUNTIFS(Observed!$A$2:$A$10000,$A352,Observed!$C$2:$C$10000,$C352)</f>
        <v>3</v>
      </c>
      <c r="AP352" s="2">
        <f t="shared" si="6"/>
        <v>1</v>
      </c>
    </row>
    <row r="353" spans="1:42" x14ac:dyDescent="0.25">
      <c r="A353" t="s">
        <v>35</v>
      </c>
      <c r="B353" t="s">
        <v>30</v>
      </c>
      <c r="C353" s="20">
        <v>42325</v>
      </c>
      <c r="D353">
        <v>1</v>
      </c>
      <c r="E353" t="s">
        <v>57</v>
      </c>
      <c r="G353" s="25" t="s">
        <v>75</v>
      </c>
      <c r="H353" t="s">
        <v>41</v>
      </c>
      <c r="I353">
        <v>8</v>
      </c>
      <c r="J353" s="2" t="s">
        <v>38</v>
      </c>
      <c r="K353" s="22">
        <f>IF(ISNUMBER(AVERAGEIFS(Observed!K$2:K$10000,Observed!$A$2:$A$10000,$A353,Observed!$C$2:$C$10000,$C353)),AVERAGEIFS(Observed!K$2:K$10000,Observed!$A$2:$A$10000,$A353,Observed!$C$2:$C$10000,$C353),"")</f>
        <v>2209.6666666666665</v>
      </c>
      <c r="L353" s="23">
        <f>IF(ISNUMBER(AVERAGEIFS(Observed!L$2:L$10000,Observed!$A$2:$A$10000,$A353,Observed!$C$2:$C$10000,$C353)),AVERAGEIFS(Observed!L$2:L$10000,Observed!$A$2:$A$10000,$A353,Observed!$C$2:$C$10000,$C353),"")</f>
        <v>220.96666666666667</v>
      </c>
      <c r="M353" s="23" t="str">
        <f>IF(ISNUMBER(AVERAGEIFS(Observed!M$2:M$10000,Observed!$A$2:$A$10000,$A353,Observed!$C$2:$C$10000,$C353)),AVERAGEIFS(Observed!M$2:M$10000,Observed!$A$2:$A$10000,$A353,Observed!$C$2:$C$10000,$C353),"")</f>
        <v/>
      </c>
      <c r="N353" s="23" t="str">
        <f>IF(ISNUMBER(AVERAGEIFS(Observed!N$2:N$10000,Observed!$A$2:$A$10000,$A353,Observed!$C$2:$C$10000,$C353)),AVERAGEIFS(Observed!N$2:N$10000,Observed!$A$2:$A$10000,$A353,Observed!$C$2:$C$10000,$C353),"")</f>
        <v/>
      </c>
      <c r="O353" s="23" t="str">
        <f>IF(ISNUMBER(AVERAGEIFS(Observed!O$2:O$10000,Observed!$A$2:$A$10000,$A353,Observed!$C$2:$C$10000,$C353)),AVERAGEIFS(Observed!O$2:O$10000,Observed!$A$2:$A$10000,$A353,Observed!$C$2:$C$10000,$C353),"")</f>
        <v/>
      </c>
      <c r="P353" s="24" t="str">
        <f>IF(ISNUMBER(AVERAGEIFS(Observed!P$2:P$10000,Observed!$A$2:$A$10000,$A353,Observed!$C$2:$C$10000,$C353)),AVERAGEIFS(Observed!P$2:P$10000,Observed!$A$2:$A$10000,$A353,Observed!$C$2:$C$10000,$C353),"")</f>
        <v/>
      </c>
      <c r="Q353" s="24" t="str">
        <f>IF(ISNUMBER(AVERAGEIFS(Observed!Q$2:Q$10000,Observed!$A$2:$A$10000,$A353,Observed!$C$2:$C$10000,$C353)),AVERAGEIFS(Observed!Q$2:Q$10000,Observed!$A$2:$A$10000,$A353,Observed!$C$2:$C$10000,$C353),"")</f>
        <v/>
      </c>
      <c r="R353" s="24" t="str">
        <f>IF(ISNUMBER(AVERAGEIFS(Observed!R$2:R$10000,Observed!$A$2:$A$10000,$A353,Observed!$C$2:$C$10000,$C353)),AVERAGEIFS(Observed!R$2:R$10000,Observed!$A$2:$A$10000,$A353,Observed!$C$2:$C$10000,$C353),"")</f>
        <v/>
      </c>
      <c r="S353" s="22" t="str">
        <f>IF(ISNUMBER(AVERAGEIFS(Observed!S$2:S$10000,Observed!$A$2:$A$10000,$A353,Observed!$C$2:$C$10000,$C353)),AVERAGEIFS(Observed!S$2:S$10000,Observed!$A$2:$A$10000,$A353,Observed!$C$2:$C$10000,$C353),"")</f>
        <v/>
      </c>
      <c r="T353" s="23" t="str">
        <f>IF(ISNUMBER(AVERAGEIFS(Observed!T$2:T$10000,Observed!$A$2:$A$10000,$A353,Observed!$C$2:$C$10000,$C353)),AVERAGEIFS(Observed!T$2:T$10000,Observed!$A$2:$A$10000,$A353,Observed!$C$2:$C$10000,$C353),"")</f>
        <v/>
      </c>
      <c r="U353" s="23" t="str">
        <f>IF(ISNUMBER(AVERAGEIFS(Observed!U$2:U$10000,Observed!$A$2:$A$10000,$A353,Observed!$C$2:$C$10000,$C353)),AVERAGEIFS(Observed!U$2:U$10000,Observed!$A$2:$A$10000,$A353,Observed!$C$2:$C$10000,$C353),"")</f>
        <v/>
      </c>
      <c r="V353" s="23" t="str">
        <f>IF(ISNUMBER(AVERAGEIFS(Observed!V$2:V$10000,Observed!$A$2:$A$10000,$A353,Observed!$C$2:$C$10000,$C353)),AVERAGEIFS(Observed!V$2:V$10000,Observed!$A$2:$A$10000,$A353,Observed!$C$2:$C$10000,$C353),"")</f>
        <v/>
      </c>
      <c r="W353" s="23" t="str">
        <f>IF(ISNUMBER(AVERAGEIFS(Observed!W$2:W$10000,Observed!$A$2:$A$10000,$A353,Observed!$C$2:$C$10000,$C353)),AVERAGEIFS(Observed!W$2:W$10000,Observed!$A$2:$A$10000,$A353,Observed!$C$2:$C$10000,$C353),"")</f>
        <v/>
      </c>
      <c r="X353" s="23" t="str">
        <f>IF(ISNUMBER(AVERAGEIFS(Observed!X$2:X$10000,Observed!$A$2:$A$10000,$A353,Observed!$C$2:$C$10000,$C353)),AVERAGEIFS(Observed!X$2:X$10000,Observed!$A$2:$A$10000,$A353,Observed!$C$2:$C$10000,$C353),"")</f>
        <v/>
      </c>
      <c r="Y353" s="23" t="str">
        <f>IF(ISNUMBER(AVERAGEIFS(Observed!Y$2:Y$10000,Observed!$A$2:$A$10000,$A353,Observed!$C$2:$C$10000,$C353)),AVERAGEIFS(Observed!Y$2:Y$10000,Observed!$A$2:$A$10000,$A353,Observed!$C$2:$C$10000,$C353),"")</f>
        <v/>
      </c>
      <c r="Z353" s="23" t="str">
        <f>IF(ISNUMBER(AVERAGEIFS(Observed!Z$2:Z$10000,Observed!$A$2:$A$10000,$A353,Observed!$C$2:$C$10000,$C353)),AVERAGEIFS(Observed!Z$2:Z$10000,Observed!$A$2:$A$10000,$A353,Observed!$C$2:$C$10000,$C353),"")</f>
        <v/>
      </c>
      <c r="AA353" s="23" t="str">
        <f>IF(ISNUMBER(AVERAGEIFS(Observed!AA$2:AA$10000,Observed!$A$2:$A$10000,$A353,Observed!$C$2:$C$10000,$C353)),AVERAGEIFS(Observed!AA$2:AA$10000,Observed!$A$2:$A$10000,$A353,Observed!$C$2:$C$10000,$C353),"")</f>
        <v/>
      </c>
      <c r="AB353" s="23" t="str">
        <f>IF(ISNUMBER(AVERAGEIFS(Observed!AB$2:AB$10000,Observed!$A$2:$A$10000,$A353,Observed!$C$2:$C$10000,$C353)),AVERAGEIFS(Observed!AB$2:AB$10000,Observed!$A$2:$A$10000,$A353,Observed!$C$2:$C$10000,$C353),"")</f>
        <v/>
      </c>
      <c r="AC353" s="23" t="str">
        <f>IF(ISNUMBER(AVERAGEIFS(Observed!AC$2:AC$10000,Observed!$A$2:$A$10000,$A353,Observed!$C$2:$C$10000,$C353)),AVERAGEIFS(Observed!AC$2:AC$10000,Observed!$A$2:$A$10000,$A353,Observed!$C$2:$C$10000,$C353),"")</f>
        <v/>
      </c>
      <c r="AD353" s="23" t="str">
        <f>IF(ISNUMBER(AVERAGEIFS(Observed!AD$2:AD$10000,Observed!$A$2:$A$10000,$A353,Observed!$C$2:$C$10000,$C353)),AVERAGEIFS(Observed!AD$2:AD$10000,Observed!$A$2:$A$10000,$A353,Observed!$C$2:$C$10000,$C353),"")</f>
        <v/>
      </c>
      <c r="AE353" s="24" t="str">
        <f>IF(ISNUMBER(AVERAGEIFS(Observed!AE$2:AE$10000,Observed!$A$2:$A$10000,$A353,Observed!$C$2:$C$10000,$C353)),AVERAGEIFS(Observed!AE$2:AE$10000,Observed!$A$2:$A$10000,$A353,Observed!$C$2:$C$10000,$C353),"")</f>
        <v/>
      </c>
      <c r="AF353" s="24" t="str">
        <f>IF(ISNUMBER(AVERAGEIFS(Observed!AF$2:AF$10000,Observed!$A$2:$A$10000,$A353,Observed!$C$2:$C$10000,$C353)),AVERAGEIFS(Observed!AF$2:AF$10000,Observed!$A$2:$A$10000,$A353,Observed!$C$2:$C$10000,$C353),"")</f>
        <v/>
      </c>
      <c r="AG353" s="23" t="str">
        <f>IF(ISNUMBER(AVERAGEIFS(Observed!AG$2:AG$10000,Observed!$A$2:$A$10000,$A353,Observed!$C$2:$C$10000,$C353)),AVERAGEIFS(Observed!AG$2:AG$10000,Observed!$A$2:$A$10000,$A353,Observed!$C$2:$C$10000,$C353),"")</f>
        <v/>
      </c>
      <c r="AH353" s="23" t="str">
        <f>IF(ISNUMBER(AVERAGEIFS(Observed!AH$2:AH$10000,Observed!$A$2:$A$10000,$A353,Observed!$C$2:$C$10000,$C353)),AVERAGEIFS(Observed!AH$2:AH$10000,Observed!$A$2:$A$10000,$A353,Observed!$C$2:$C$10000,$C353),"")</f>
        <v/>
      </c>
      <c r="AI353" s="22" t="str">
        <f>IF(ISNUMBER(AVERAGEIFS(Observed!AI$2:AI$10000,Observed!$A$2:$A$10000,$A353,Observed!$C$2:$C$10000,$C353)),AVERAGEIFS(Observed!AI$2:AI$10000,Observed!$A$2:$A$10000,$A353,Observed!$C$2:$C$10000,$C353),"")</f>
        <v/>
      </c>
      <c r="AJ353" s="23" t="str">
        <f>IF(ISNUMBER(AVERAGEIFS(Observed!AJ$2:AJ$10000,Observed!$A$2:$A$10000,$A353,Observed!$C$2:$C$10000,$C353)),AVERAGEIFS(Observed!AJ$2:AJ$10000,Observed!$A$2:$A$10000,$A353,Observed!$C$2:$C$10000,$C353),"")</f>
        <v/>
      </c>
      <c r="AK353" s="23" t="str">
        <f>IF(ISNUMBER(AVERAGEIFS(Observed!AK$2:AK$10000,Observed!$A$2:$A$10000,$A353,Observed!$C$2:$C$10000,$C353)),AVERAGEIFS(Observed!AK$2:AK$10000,Observed!$A$2:$A$10000,$A353,Observed!$C$2:$C$10000,$C353),"")</f>
        <v/>
      </c>
      <c r="AL353" s="23" t="str">
        <f>IF(ISNUMBER(AVERAGEIFS(Observed!AL$2:AL$10000,Observed!$A$2:$A$10000,$A353,Observed!$C$2:$C$10000,$C353)),AVERAGEIFS(Observed!AL$2:AL$10000,Observed!$A$2:$A$10000,$A353,Observed!$C$2:$C$10000,$C353),"")</f>
        <v/>
      </c>
      <c r="AM353" s="23" t="str">
        <f>IF(ISNUMBER(AVERAGEIFS(Observed!AM$2:AM$10000,Observed!$A$2:$A$10000,$A353,Observed!$C$2:$C$10000,$C353)),AVERAGEIFS(Observed!AM$2:AM$10000,Observed!$A$2:$A$10000,$A353,Observed!$C$2:$C$10000,$C353),"")</f>
        <v/>
      </c>
      <c r="AN353" s="23" t="str">
        <f>IF(ISNUMBER(AVERAGEIFS(Observed!AN$2:AN$10000,Observed!$A$2:$A$10000,$A353,Observed!$C$2:$C$10000,$C353)),AVERAGEIFS(Observed!AN$2:AN$10000,Observed!$A$2:$A$10000,$A353,Observed!$C$2:$C$10000,$C353),"")</f>
        <v/>
      </c>
      <c r="AO353" s="2">
        <f>COUNTIFS(Observed!$A$2:$A$10000,$A353,Observed!$C$2:$C$10000,$C353)</f>
        <v>3</v>
      </c>
      <c r="AP353" s="2">
        <f t="shared" si="6"/>
        <v>1</v>
      </c>
    </row>
    <row r="354" spans="1:42" x14ac:dyDescent="0.25">
      <c r="A354" t="s">
        <v>32</v>
      </c>
      <c r="B354" t="s">
        <v>30</v>
      </c>
      <c r="C354" s="20">
        <v>42325</v>
      </c>
      <c r="D354">
        <v>1</v>
      </c>
      <c r="E354" t="s">
        <v>59</v>
      </c>
      <c r="G354" s="25" t="s">
        <v>75</v>
      </c>
      <c r="H354" t="s">
        <v>41</v>
      </c>
      <c r="I354">
        <v>8</v>
      </c>
      <c r="J354" s="2" t="s">
        <v>38</v>
      </c>
      <c r="K354" s="22">
        <f>IF(ISNUMBER(AVERAGEIFS(Observed!K$2:K$10000,Observed!$A$2:$A$10000,$A354,Observed!$C$2:$C$10000,$C354)),AVERAGEIFS(Observed!K$2:K$10000,Observed!$A$2:$A$10000,$A354,Observed!$C$2:$C$10000,$C354),"")</f>
        <v>1463.9333333333334</v>
      </c>
      <c r="L354" s="23">
        <f>IF(ISNUMBER(AVERAGEIFS(Observed!L$2:L$10000,Observed!$A$2:$A$10000,$A354,Observed!$C$2:$C$10000,$C354)),AVERAGEIFS(Observed!L$2:L$10000,Observed!$A$2:$A$10000,$A354,Observed!$C$2:$C$10000,$C354),"")</f>
        <v>146.39333333333332</v>
      </c>
      <c r="M354" s="23" t="str">
        <f>IF(ISNUMBER(AVERAGEIFS(Observed!M$2:M$10000,Observed!$A$2:$A$10000,$A354,Observed!$C$2:$C$10000,$C354)),AVERAGEIFS(Observed!M$2:M$10000,Observed!$A$2:$A$10000,$A354,Observed!$C$2:$C$10000,$C354),"")</f>
        <v/>
      </c>
      <c r="N354" s="23" t="str">
        <f>IF(ISNUMBER(AVERAGEIFS(Observed!N$2:N$10000,Observed!$A$2:$A$10000,$A354,Observed!$C$2:$C$10000,$C354)),AVERAGEIFS(Observed!N$2:N$10000,Observed!$A$2:$A$10000,$A354,Observed!$C$2:$C$10000,$C354),"")</f>
        <v/>
      </c>
      <c r="O354" s="23" t="str">
        <f>IF(ISNUMBER(AVERAGEIFS(Observed!O$2:O$10000,Observed!$A$2:$A$10000,$A354,Observed!$C$2:$C$10000,$C354)),AVERAGEIFS(Observed!O$2:O$10000,Observed!$A$2:$A$10000,$A354,Observed!$C$2:$C$10000,$C354),"")</f>
        <v/>
      </c>
      <c r="P354" s="24" t="str">
        <f>IF(ISNUMBER(AVERAGEIFS(Observed!P$2:P$10000,Observed!$A$2:$A$10000,$A354,Observed!$C$2:$C$10000,$C354)),AVERAGEIFS(Observed!P$2:P$10000,Observed!$A$2:$A$10000,$A354,Observed!$C$2:$C$10000,$C354),"")</f>
        <v/>
      </c>
      <c r="Q354" s="24" t="str">
        <f>IF(ISNUMBER(AVERAGEIFS(Observed!Q$2:Q$10000,Observed!$A$2:$A$10000,$A354,Observed!$C$2:$C$10000,$C354)),AVERAGEIFS(Observed!Q$2:Q$10000,Observed!$A$2:$A$10000,$A354,Observed!$C$2:$C$10000,$C354),"")</f>
        <v/>
      </c>
      <c r="R354" s="24" t="str">
        <f>IF(ISNUMBER(AVERAGEIFS(Observed!R$2:R$10000,Observed!$A$2:$A$10000,$A354,Observed!$C$2:$C$10000,$C354)),AVERAGEIFS(Observed!R$2:R$10000,Observed!$A$2:$A$10000,$A354,Observed!$C$2:$C$10000,$C354),"")</f>
        <v/>
      </c>
      <c r="S354" s="22" t="str">
        <f>IF(ISNUMBER(AVERAGEIFS(Observed!S$2:S$10000,Observed!$A$2:$A$10000,$A354,Observed!$C$2:$C$10000,$C354)),AVERAGEIFS(Observed!S$2:S$10000,Observed!$A$2:$A$10000,$A354,Observed!$C$2:$C$10000,$C354),"")</f>
        <v/>
      </c>
      <c r="T354" s="23" t="str">
        <f>IF(ISNUMBER(AVERAGEIFS(Observed!T$2:T$10000,Observed!$A$2:$A$10000,$A354,Observed!$C$2:$C$10000,$C354)),AVERAGEIFS(Observed!T$2:T$10000,Observed!$A$2:$A$10000,$A354,Observed!$C$2:$C$10000,$C354),"")</f>
        <v/>
      </c>
      <c r="U354" s="23" t="str">
        <f>IF(ISNUMBER(AVERAGEIFS(Observed!U$2:U$10000,Observed!$A$2:$A$10000,$A354,Observed!$C$2:$C$10000,$C354)),AVERAGEIFS(Observed!U$2:U$10000,Observed!$A$2:$A$10000,$A354,Observed!$C$2:$C$10000,$C354),"")</f>
        <v/>
      </c>
      <c r="V354" s="23" t="str">
        <f>IF(ISNUMBER(AVERAGEIFS(Observed!V$2:V$10000,Observed!$A$2:$A$10000,$A354,Observed!$C$2:$C$10000,$C354)),AVERAGEIFS(Observed!V$2:V$10000,Observed!$A$2:$A$10000,$A354,Observed!$C$2:$C$10000,$C354),"")</f>
        <v/>
      </c>
      <c r="W354" s="23" t="str">
        <f>IF(ISNUMBER(AVERAGEIFS(Observed!W$2:W$10000,Observed!$A$2:$A$10000,$A354,Observed!$C$2:$C$10000,$C354)),AVERAGEIFS(Observed!W$2:W$10000,Observed!$A$2:$A$10000,$A354,Observed!$C$2:$C$10000,$C354),"")</f>
        <v/>
      </c>
      <c r="X354" s="23" t="str">
        <f>IF(ISNUMBER(AVERAGEIFS(Observed!X$2:X$10000,Observed!$A$2:$A$10000,$A354,Observed!$C$2:$C$10000,$C354)),AVERAGEIFS(Observed!X$2:X$10000,Observed!$A$2:$A$10000,$A354,Observed!$C$2:$C$10000,$C354),"")</f>
        <v/>
      </c>
      <c r="Y354" s="23" t="str">
        <f>IF(ISNUMBER(AVERAGEIFS(Observed!Y$2:Y$10000,Observed!$A$2:$A$10000,$A354,Observed!$C$2:$C$10000,$C354)),AVERAGEIFS(Observed!Y$2:Y$10000,Observed!$A$2:$A$10000,$A354,Observed!$C$2:$C$10000,$C354),"")</f>
        <v/>
      </c>
      <c r="Z354" s="23" t="str">
        <f>IF(ISNUMBER(AVERAGEIFS(Observed!Z$2:Z$10000,Observed!$A$2:$A$10000,$A354,Observed!$C$2:$C$10000,$C354)),AVERAGEIFS(Observed!Z$2:Z$10000,Observed!$A$2:$A$10000,$A354,Observed!$C$2:$C$10000,$C354),"")</f>
        <v/>
      </c>
      <c r="AA354" s="23" t="str">
        <f>IF(ISNUMBER(AVERAGEIFS(Observed!AA$2:AA$10000,Observed!$A$2:$A$10000,$A354,Observed!$C$2:$C$10000,$C354)),AVERAGEIFS(Observed!AA$2:AA$10000,Observed!$A$2:$A$10000,$A354,Observed!$C$2:$C$10000,$C354),"")</f>
        <v/>
      </c>
      <c r="AB354" s="23" t="str">
        <f>IF(ISNUMBER(AVERAGEIFS(Observed!AB$2:AB$10000,Observed!$A$2:$A$10000,$A354,Observed!$C$2:$C$10000,$C354)),AVERAGEIFS(Observed!AB$2:AB$10000,Observed!$A$2:$A$10000,$A354,Observed!$C$2:$C$10000,$C354),"")</f>
        <v/>
      </c>
      <c r="AC354" s="23" t="str">
        <f>IF(ISNUMBER(AVERAGEIFS(Observed!AC$2:AC$10000,Observed!$A$2:$A$10000,$A354,Observed!$C$2:$C$10000,$C354)),AVERAGEIFS(Observed!AC$2:AC$10000,Observed!$A$2:$A$10000,$A354,Observed!$C$2:$C$10000,$C354),"")</f>
        <v/>
      </c>
      <c r="AD354" s="23" t="str">
        <f>IF(ISNUMBER(AVERAGEIFS(Observed!AD$2:AD$10000,Observed!$A$2:$A$10000,$A354,Observed!$C$2:$C$10000,$C354)),AVERAGEIFS(Observed!AD$2:AD$10000,Observed!$A$2:$A$10000,$A354,Observed!$C$2:$C$10000,$C354),"")</f>
        <v/>
      </c>
      <c r="AE354" s="24" t="str">
        <f>IF(ISNUMBER(AVERAGEIFS(Observed!AE$2:AE$10000,Observed!$A$2:$A$10000,$A354,Observed!$C$2:$C$10000,$C354)),AVERAGEIFS(Observed!AE$2:AE$10000,Observed!$A$2:$A$10000,$A354,Observed!$C$2:$C$10000,$C354),"")</f>
        <v/>
      </c>
      <c r="AF354" s="24" t="str">
        <f>IF(ISNUMBER(AVERAGEIFS(Observed!AF$2:AF$10000,Observed!$A$2:$A$10000,$A354,Observed!$C$2:$C$10000,$C354)),AVERAGEIFS(Observed!AF$2:AF$10000,Observed!$A$2:$A$10000,$A354,Observed!$C$2:$C$10000,$C354),"")</f>
        <v/>
      </c>
      <c r="AG354" s="23" t="str">
        <f>IF(ISNUMBER(AVERAGEIFS(Observed!AG$2:AG$10000,Observed!$A$2:$A$10000,$A354,Observed!$C$2:$C$10000,$C354)),AVERAGEIFS(Observed!AG$2:AG$10000,Observed!$A$2:$A$10000,$A354,Observed!$C$2:$C$10000,$C354),"")</f>
        <v/>
      </c>
      <c r="AH354" s="23" t="str">
        <f>IF(ISNUMBER(AVERAGEIFS(Observed!AH$2:AH$10000,Observed!$A$2:$A$10000,$A354,Observed!$C$2:$C$10000,$C354)),AVERAGEIFS(Observed!AH$2:AH$10000,Observed!$A$2:$A$10000,$A354,Observed!$C$2:$C$10000,$C354),"")</f>
        <v/>
      </c>
      <c r="AI354" s="22" t="str">
        <f>IF(ISNUMBER(AVERAGEIFS(Observed!AI$2:AI$10000,Observed!$A$2:$A$10000,$A354,Observed!$C$2:$C$10000,$C354)),AVERAGEIFS(Observed!AI$2:AI$10000,Observed!$A$2:$A$10000,$A354,Observed!$C$2:$C$10000,$C354),"")</f>
        <v/>
      </c>
      <c r="AJ354" s="23" t="str">
        <f>IF(ISNUMBER(AVERAGEIFS(Observed!AJ$2:AJ$10000,Observed!$A$2:$A$10000,$A354,Observed!$C$2:$C$10000,$C354)),AVERAGEIFS(Observed!AJ$2:AJ$10000,Observed!$A$2:$A$10000,$A354,Observed!$C$2:$C$10000,$C354),"")</f>
        <v/>
      </c>
      <c r="AK354" s="23" t="str">
        <f>IF(ISNUMBER(AVERAGEIFS(Observed!AK$2:AK$10000,Observed!$A$2:$A$10000,$A354,Observed!$C$2:$C$10000,$C354)),AVERAGEIFS(Observed!AK$2:AK$10000,Observed!$A$2:$A$10000,$A354,Observed!$C$2:$C$10000,$C354),"")</f>
        <v/>
      </c>
      <c r="AL354" s="23" t="str">
        <f>IF(ISNUMBER(AVERAGEIFS(Observed!AL$2:AL$10000,Observed!$A$2:$A$10000,$A354,Observed!$C$2:$C$10000,$C354)),AVERAGEIFS(Observed!AL$2:AL$10000,Observed!$A$2:$A$10000,$A354,Observed!$C$2:$C$10000,$C354),"")</f>
        <v/>
      </c>
      <c r="AM354" s="23" t="str">
        <f>IF(ISNUMBER(AVERAGEIFS(Observed!AM$2:AM$10000,Observed!$A$2:$A$10000,$A354,Observed!$C$2:$C$10000,$C354)),AVERAGEIFS(Observed!AM$2:AM$10000,Observed!$A$2:$A$10000,$A354,Observed!$C$2:$C$10000,$C354),"")</f>
        <v/>
      </c>
      <c r="AN354" s="23" t="str">
        <f>IF(ISNUMBER(AVERAGEIFS(Observed!AN$2:AN$10000,Observed!$A$2:$A$10000,$A354,Observed!$C$2:$C$10000,$C354)),AVERAGEIFS(Observed!AN$2:AN$10000,Observed!$A$2:$A$10000,$A354,Observed!$C$2:$C$10000,$C354),"")</f>
        <v/>
      </c>
      <c r="AO354" s="2">
        <f>COUNTIFS(Observed!$A$2:$A$10000,$A354,Observed!$C$2:$C$10000,$C354)</f>
        <v>3</v>
      </c>
      <c r="AP354" s="2">
        <f t="shared" si="6"/>
        <v>1</v>
      </c>
    </row>
    <row r="355" spans="1:42" x14ac:dyDescent="0.25">
      <c r="A355" t="s">
        <v>31</v>
      </c>
      <c r="B355" t="s">
        <v>30</v>
      </c>
      <c r="C355" s="20">
        <v>42325</v>
      </c>
      <c r="D355">
        <v>1</v>
      </c>
      <c r="E355" t="s">
        <v>54</v>
      </c>
      <c r="G355" s="25" t="s">
        <v>75</v>
      </c>
      <c r="H355" t="s">
        <v>41</v>
      </c>
      <c r="I355">
        <v>8</v>
      </c>
      <c r="J355" s="2" t="s">
        <v>38</v>
      </c>
      <c r="K355" s="22">
        <f>IF(ISNUMBER(AVERAGEIFS(Observed!K$2:K$10000,Observed!$A$2:$A$10000,$A355,Observed!$C$2:$C$10000,$C355)),AVERAGEIFS(Observed!K$2:K$10000,Observed!$A$2:$A$10000,$A355,Observed!$C$2:$C$10000,$C355),"")</f>
        <v>1207</v>
      </c>
      <c r="L355" s="23">
        <f>IF(ISNUMBER(AVERAGEIFS(Observed!L$2:L$10000,Observed!$A$2:$A$10000,$A355,Observed!$C$2:$C$10000,$C355)),AVERAGEIFS(Observed!L$2:L$10000,Observed!$A$2:$A$10000,$A355,Observed!$C$2:$C$10000,$C355),"")</f>
        <v>120.7</v>
      </c>
      <c r="M355" s="23" t="str">
        <f>IF(ISNUMBER(AVERAGEIFS(Observed!M$2:M$10000,Observed!$A$2:$A$10000,$A355,Observed!$C$2:$C$10000,$C355)),AVERAGEIFS(Observed!M$2:M$10000,Observed!$A$2:$A$10000,$A355,Observed!$C$2:$C$10000,$C355),"")</f>
        <v/>
      </c>
      <c r="N355" s="23" t="str">
        <f>IF(ISNUMBER(AVERAGEIFS(Observed!N$2:N$10000,Observed!$A$2:$A$10000,$A355,Observed!$C$2:$C$10000,$C355)),AVERAGEIFS(Observed!N$2:N$10000,Observed!$A$2:$A$10000,$A355,Observed!$C$2:$C$10000,$C355),"")</f>
        <v/>
      </c>
      <c r="O355" s="23" t="str">
        <f>IF(ISNUMBER(AVERAGEIFS(Observed!O$2:O$10000,Observed!$A$2:$A$10000,$A355,Observed!$C$2:$C$10000,$C355)),AVERAGEIFS(Observed!O$2:O$10000,Observed!$A$2:$A$10000,$A355,Observed!$C$2:$C$10000,$C355),"")</f>
        <v/>
      </c>
      <c r="P355" s="24" t="str">
        <f>IF(ISNUMBER(AVERAGEIFS(Observed!P$2:P$10000,Observed!$A$2:$A$10000,$A355,Observed!$C$2:$C$10000,$C355)),AVERAGEIFS(Observed!P$2:P$10000,Observed!$A$2:$A$10000,$A355,Observed!$C$2:$C$10000,$C355),"")</f>
        <v/>
      </c>
      <c r="Q355" s="24" t="str">
        <f>IF(ISNUMBER(AVERAGEIFS(Observed!Q$2:Q$10000,Observed!$A$2:$A$10000,$A355,Observed!$C$2:$C$10000,$C355)),AVERAGEIFS(Observed!Q$2:Q$10000,Observed!$A$2:$A$10000,$A355,Observed!$C$2:$C$10000,$C355),"")</f>
        <v/>
      </c>
      <c r="R355" s="24" t="str">
        <f>IF(ISNUMBER(AVERAGEIFS(Observed!R$2:R$10000,Observed!$A$2:$A$10000,$A355,Observed!$C$2:$C$10000,$C355)),AVERAGEIFS(Observed!R$2:R$10000,Observed!$A$2:$A$10000,$A355,Observed!$C$2:$C$10000,$C355),"")</f>
        <v/>
      </c>
      <c r="S355" s="22" t="str">
        <f>IF(ISNUMBER(AVERAGEIFS(Observed!S$2:S$10000,Observed!$A$2:$A$10000,$A355,Observed!$C$2:$C$10000,$C355)),AVERAGEIFS(Observed!S$2:S$10000,Observed!$A$2:$A$10000,$A355,Observed!$C$2:$C$10000,$C355),"")</f>
        <v/>
      </c>
      <c r="T355" s="23" t="str">
        <f>IF(ISNUMBER(AVERAGEIFS(Observed!T$2:T$10000,Observed!$A$2:$A$10000,$A355,Observed!$C$2:$C$10000,$C355)),AVERAGEIFS(Observed!T$2:T$10000,Observed!$A$2:$A$10000,$A355,Observed!$C$2:$C$10000,$C355),"")</f>
        <v/>
      </c>
      <c r="U355" s="23" t="str">
        <f>IF(ISNUMBER(AVERAGEIFS(Observed!U$2:U$10000,Observed!$A$2:$A$10000,$A355,Observed!$C$2:$C$10000,$C355)),AVERAGEIFS(Observed!U$2:U$10000,Observed!$A$2:$A$10000,$A355,Observed!$C$2:$C$10000,$C355),"")</f>
        <v/>
      </c>
      <c r="V355" s="23" t="str">
        <f>IF(ISNUMBER(AVERAGEIFS(Observed!V$2:V$10000,Observed!$A$2:$A$10000,$A355,Observed!$C$2:$C$10000,$C355)),AVERAGEIFS(Observed!V$2:V$10000,Observed!$A$2:$A$10000,$A355,Observed!$C$2:$C$10000,$C355),"")</f>
        <v/>
      </c>
      <c r="W355" s="23" t="str">
        <f>IF(ISNUMBER(AVERAGEIFS(Observed!W$2:W$10000,Observed!$A$2:$A$10000,$A355,Observed!$C$2:$C$10000,$C355)),AVERAGEIFS(Observed!W$2:W$10000,Observed!$A$2:$A$10000,$A355,Observed!$C$2:$C$10000,$C355),"")</f>
        <v/>
      </c>
      <c r="X355" s="23" t="str">
        <f>IF(ISNUMBER(AVERAGEIFS(Observed!X$2:X$10000,Observed!$A$2:$A$10000,$A355,Observed!$C$2:$C$10000,$C355)),AVERAGEIFS(Observed!X$2:X$10000,Observed!$A$2:$A$10000,$A355,Observed!$C$2:$C$10000,$C355),"")</f>
        <v/>
      </c>
      <c r="Y355" s="23" t="str">
        <f>IF(ISNUMBER(AVERAGEIFS(Observed!Y$2:Y$10000,Observed!$A$2:$A$10000,$A355,Observed!$C$2:$C$10000,$C355)),AVERAGEIFS(Observed!Y$2:Y$10000,Observed!$A$2:$A$10000,$A355,Observed!$C$2:$C$10000,$C355),"")</f>
        <v/>
      </c>
      <c r="Z355" s="23" t="str">
        <f>IF(ISNUMBER(AVERAGEIFS(Observed!Z$2:Z$10000,Observed!$A$2:$A$10000,$A355,Observed!$C$2:$C$10000,$C355)),AVERAGEIFS(Observed!Z$2:Z$10000,Observed!$A$2:$A$10000,$A355,Observed!$C$2:$C$10000,$C355),"")</f>
        <v/>
      </c>
      <c r="AA355" s="23" t="str">
        <f>IF(ISNUMBER(AVERAGEIFS(Observed!AA$2:AA$10000,Observed!$A$2:$A$10000,$A355,Observed!$C$2:$C$10000,$C355)),AVERAGEIFS(Observed!AA$2:AA$10000,Observed!$A$2:$A$10000,$A355,Observed!$C$2:$C$10000,$C355),"")</f>
        <v/>
      </c>
      <c r="AB355" s="23" t="str">
        <f>IF(ISNUMBER(AVERAGEIFS(Observed!AB$2:AB$10000,Observed!$A$2:$A$10000,$A355,Observed!$C$2:$C$10000,$C355)),AVERAGEIFS(Observed!AB$2:AB$10000,Observed!$A$2:$A$10000,$A355,Observed!$C$2:$C$10000,$C355),"")</f>
        <v/>
      </c>
      <c r="AC355" s="23" t="str">
        <f>IF(ISNUMBER(AVERAGEIFS(Observed!AC$2:AC$10000,Observed!$A$2:$A$10000,$A355,Observed!$C$2:$C$10000,$C355)),AVERAGEIFS(Observed!AC$2:AC$10000,Observed!$A$2:$A$10000,$A355,Observed!$C$2:$C$10000,$C355),"")</f>
        <v/>
      </c>
      <c r="AD355" s="23" t="str">
        <f>IF(ISNUMBER(AVERAGEIFS(Observed!AD$2:AD$10000,Observed!$A$2:$A$10000,$A355,Observed!$C$2:$C$10000,$C355)),AVERAGEIFS(Observed!AD$2:AD$10000,Observed!$A$2:$A$10000,$A355,Observed!$C$2:$C$10000,$C355),"")</f>
        <v/>
      </c>
      <c r="AE355" s="24" t="str">
        <f>IF(ISNUMBER(AVERAGEIFS(Observed!AE$2:AE$10000,Observed!$A$2:$A$10000,$A355,Observed!$C$2:$C$10000,$C355)),AVERAGEIFS(Observed!AE$2:AE$10000,Observed!$A$2:$A$10000,$A355,Observed!$C$2:$C$10000,$C355),"")</f>
        <v/>
      </c>
      <c r="AF355" s="24" t="str">
        <f>IF(ISNUMBER(AVERAGEIFS(Observed!AF$2:AF$10000,Observed!$A$2:$A$10000,$A355,Observed!$C$2:$C$10000,$C355)),AVERAGEIFS(Observed!AF$2:AF$10000,Observed!$A$2:$A$10000,$A355,Observed!$C$2:$C$10000,$C355),"")</f>
        <v/>
      </c>
      <c r="AG355" s="23" t="str">
        <f>IF(ISNUMBER(AVERAGEIFS(Observed!AG$2:AG$10000,Observed!$A$2:$A$10000,$A355,Observed!$C$2:$C$10000,$C355)),AVERAGEIFS(Observed!AG$2:AG$10000,Observed!$A$2:$A$10000,$A355,Observed!$C$2:$C$10000,$C355),"")</f>
        <v/>
      </c>
      <c r="AH355" s="23" t="str">
        <f>IF(ISNUMBER(AVERAGEIFS(Observed!AH$2:AH$10000,Observed!$A$2:$A$10000,$A355,Observed!$C$2:$C$10000,$C355)),AVERAGEIFS(Observed!AH$2:AH$10000,Observed!$A$2:$A$10000,$A355,Observed!$C$2:$C$10000,$C355),"")</f>
        <v/>
      </c>
      <c r="AI355" s="22" t="str">
        <f>IF(ISNUMBER(AVERAGEIFS(Observed!AI$2:AI$10000,Observed!$A$2:$A$10000,$A355,Observed!$C$2:$C$10000,$C355)),AVERAGEIFS(Observed!AI$2:AI$10000,Observed!$A$2:$A$10000,$A355,Observed!$C$2:$C$10000,$C355),"")</f>
        <v/>
      </c>
      <c r="AJ355" s="23" t="str">
        <f>IF(ISNUMBER(AVERAGEIFS(Observed!AJ$2:AJ$10000,Observed!$A$2:$A$10000,$A355,Observed!$C$2:$C$10000,$C355)),AVERAGEIFS(Observed!AJ$2:AJ$10000,Observed!$A$2:$A$10000,$A355,Observed!$C$2:$C$10000,$C355),"")</f>
        <v/>
      </c>
      <c r="AK355" s="23" t="str">
        <f>IF(ISNUMBER(AVERAGEIFS(Observed!AK$2:AK$10000,Observed!$A$2:$A$10000,$A355,Observed!$C$2:$C$10000,$C355)),AVERAGEIFS(Observed!AK$2:AK$10000,Observed!$A$2:$A$10000,$A355,Observed!$C$2:$C$10000,$C355),"")</f>
        <v/>
      </c>
      <c r="AL355" s="23" t="str">
        <f>IF(ISNUMBER(AVERAGEIFS(Observed!AL$2:AL$10000,Observed!$A$2:$A$10000,$A355,Observed!$C$2:$C$10000,$C355)),AVERAGEIFS(Observed!AL$2:AL$10000,Observed!$A$2:$A$10000,$A355,Observed!$C$2:$C$10000,$C355),"")</f>
        <v/>
      </c>
      <c r="AM355" s="23" t="str">
        <f>IF(ISNUMBER(AVERAGEIFS(Observed!AM$2:AM$10000,Observed!$A$2:$A$10000,$A355,Observed!$C$2:$C$10000,$C355)),AVERAGEIFS(Observed!AM$2:AM$10000,Observed!$A$2:$A$10000,$A355,Observed!$C$2:$C$10000,$C355),"")</f>
        <v/>
      </c>
      <c r="AN355" s="23" t="str">
        <f>IF(ISNUMBER(AVERAGEIFS(Observed!AN$2:AN$10000,Observed!$A$2:$A$10000,$A355,Observed!$C$2:$C$10000,$C355)),AVERAGEIFS(Observed!AN$2:AN$10000,Observed!$A$2:$A$10000,$A355,Observed!$C$2:$C$10000,$C355),"")</f>
        <v/>
      </c>
      <c r="AO355" s="2">
        <f>COUNTIFS(Observed!$A$2:$A$10000,$A355,Observed!$C$2:$C$10000,$C355)</f>
        <v>3</v>
      </c>
      <c r="AP355" s="2">
        <f t="shared" si="6"/>
        <v>1</v>
      </c>
    </row>
    <row r="356" spans="1:42" x14ac:dyDescent="0.25">
      <c r="A356" t="s">
        <v>34</v>
      </c>
      <c r="B356" t="s">
        <v>30</v>
      </c>
      <c r="C356" s="20">
        <v>42330</v>
      </c>
      <c r="D356">
        <v>1</v>
      </c>
      <c r="E356" t="s">
        <v>56</v>
      </c>
      <c r="G356" s="25" t="s">
        <v>75</v>
      </c>
      <c r="H356" t="s">
        <v>41</v>
      </c>
      <c r="I356">
        <v>8</v>
      </c>
      <c r="J356" s="2" t="s">
        <v>39</v>
      </c>
      <c r="K356" s="22">
        <f>IF(ISNUMBER(AVERAGEIFS(Observed!K$2:K$10000,Observed!$A$2:$A$10000,$A356,Observed!$C$2:$C$10000,$C356)),AVERAGEIFS(Observed!K$2:K$10000,Observed!$A$2:$A$10000,$A356,Observed!$C$2:$C$10000,$C356),"")</f>
        <v>3425.4</v>
      </c>
      <c r="L356" s="23">
        <f>IF(ISNUMBER(AVERAGEIFS(Observed!L$2:L$10000,Observed!$A$2:$A$10000,$A356,Observed!$C$2:$C$10000,$C356)),AVERAGEIFS(Observed!L$2:L$10000,Observed!$A$2:$A$10000,$A356,Observed!$C$2:$C$10000,$C356),"")</f>
        <v>342.53999999999996</v>
      </c>
      <c r="M356" s="23" t="str">
        <f>IF(ISNUMBER(AVERAGEIFS(Observed!M$2:M$10000,Observed!$A$2:$A$10000,$A356,Observed!$C$2:$C$10000,$C356)),AVERAGEIFS(Observed!M$2:M$10000,Observed!$A$2:$A$10000,$A356,Observed!$C$2:$C$10000,$C356),"")</f>
        <v/>
      </c>
      <c r="N356" s="23" t="str">
        <f>IF(ISNUMBER(AVERAGEIFS(Observed!N$2:N$10000,Observed!$A$2:$A$10000,$A356,Observed!$C$2:$C$10000,$C356)),AVERAGEIFS(Observed!N$2:N$10000,Observed!$A$2:$A$10000,$A356,Observed!$C$2:$C$10000,$C356),"")</f>
        <v/>
      </c>
      <c r="O356" s="23" t="str">
        <f>IF(ISNUMBER(AVERAGEIFS(Observed!O$2:O$10000,Observed!$A$2:$A$10000,$A356,Observed!$C$2:$C$10000,$C356)),AVERAGEIFS(Observed!O$2:O$10000,Observed!$A$2:$A$10000,$A356,Observed!$C$2:$C$10000,$C356),"")</f>
        <v/>
      </c>
      <c r="P356" s="24" t="str">
        <f>IF(ISNUMBER(AVERAGEIFS(Observed!P$2:P$10000,Observed!$A$2:$A$10000,$A356,Observed!$C$2:$C$10000,$C356)),AVERAGEIFS(Observed!P$2:P$10000,Observed!$A$2:$A$10000,$A356,Observed!$C$2:$C$10000,$C356),"")</f>
        <v/>
      </c>
      <c r="Q356" s="24" t="str">
        <f>IF(ISNUMBER(AVERAGEIFS(Observed!Q$2:Q$10000,Observed!$A$2:$A$10000,$A356,Observed!$C$2:$C$10000,$C356)),AVERAGEIFS(Observed!Q$2:Q$10000,Observed!$A$2:$A$10000,$A356,Observed!$C$2:$C$10000,$C356),"")</f>
        <v/>
      </c>
      <c r="R356" s="24" t="str">
        <f>IF(ISNUMBER(AVERAGEIFS(Observed!R$2:R$10000,Observed!$A$2:$A$10000,$A356,Observed!$C$2:$C$10000,$C356)),AVERAGEIFS(Observed!R$2:R$10000,Observed!$A$2:$A$10000,$A356,Observed!$C$2:$C$10000,$C356),"")</f>
        <v/>
      </c>
      <c r="S356" s="22" t="str">
        <f>IF(ISNUMBER(AVERAGEIFS(Observed!S$2:S$10000,Observed!$A$2:$A$10000,$A356,Observed!$C$2:$C$10000,$C356)),AVERAGEIFS(Observed!S$2:S$10000,Observed!$A$2:$A$10000,$A356,Observed!$C$2:$C$10000,$C356),"")</f>
        <v/>
      </c>
      <c r="T356" s="23" t="str">
        <f>IF(ISNUMBER(AVERAGEIFS(Observed!T$2:T$10000,Observed!$A$2:$A$10000,$A356,Observed!$C$2:$C$10000,$C356)),AVERAGEIFS(Observed!T$2:T$10000,Observed!$A$2:$A$10000,$A356,Observed!$C$2:$C$10000,$C356),"")</f>
        <v/>
      </c>
      <c r="U356" s="23" t="str">
        <f>IF(ISNUMBER(AVERAGEIFS(Observed!U$2:U$10000,Observed!$A$2:$A$10000,$A356,Observed!$C$2:$C$10000,$C356)),AVERAGEIFS(Observed!U$2:U$10000,Observed!$A$2:$A$10000,$A356,Observed!$C$2:$C$10000,$C356),"")</f>
        <v/>
      </c>
      <c r="V356" s="23" t="str">
        <f>IF(ISNUMBER(AVERAGEIFS(Observed!V$2:V$10000,Observed!$A$2:$A$10000,$A356,Observed!$C$2:$C$10000,$C356)),AVERAGEIFS(Observed!V$2:V$10000,Observed!$A$2:$A$10000,$A356,Observed!$C$2:$C$10000,$C356),"")</f>
        <v/>
      </c>
      <c r="W356" s="23" t="str">
        <f>IF(ISNUMBER(AVERAGEIFS(Observed!W$2:W$10000,Observed!$A$2:$A$10000,$A356,Observed!$C$2:$C$10000,$C356)),AVERAGEIFS(Observed!W$2:W$10000,Observed!$A$2:$A$10000,$A356,Observed!$C$2:$C$10000,$C356),"")</f>
        <v/>
      </c>
      <c r="X356" s="23" t="str">
        <f>IF(ISNUMBER(AVERAGEIFS(Observed!X$2:X$10000,Observed!$A$2:$A$10000,$A356,Observed!$C$2:$C$10000,$C356)),AVERAGEIFS(Observed!X$2:X$10000,Observed!$A$2:$A$10000,$A356,Observed!$C$2:$C$10000,$C356),"")</f>
        <v/>
      </c>
      <c r="Y356" s="23" t="str">
        <f>IF(ISNUMBER(AVERAGEIFS(Observed!Y$2:Y$10000,Observed!$A$2:$A$10000,$A356,Observed!$C$2:$C$10000,$C356)),AVERAGEIFS(Observed!Y$2:Y$10000,Observed!$A$2:$A$10000,$A356,Observed!$C$2:$C$10000,$C356),"")</f>
        <v/>
      </c>
      <c r="Z356" s="23" t="str">
        <f>IF(ISNUMBER(AVERAGEIFS(Observed!Z$2:Z$10000,Observed!$A$2:$A$10000,$A356,Observed!$C$2:$C$10000,$C356)),AVERAGEIFS(Observed!Z$2:Z$10000,Observed!$A$2:$A$10000,$A356,Observed!$C$2:$C$10000,$C356),"")</f>
        <v/>
      </c>
      <c r="AA356" s="23" t="str">
        <f>IF(ISNUMBER(AVERAGEIFS(Observed!AA$2:AA$10000,Observed!$A$2:$A$10000,$A356,Observed!$C$2:$C$10000,$C356)),AVERAGEIFS(Observed!AA$2:AA$10000,Observed!$A$2:$A$10000,$A356,Observed!$C$2:$C$10000,$C356),"")</f>
        <v/>
      </c>
      <c r="AB356" s="23" t="str">
        <f>IF(ISNUMBER(AVERAGEIFS(Observed!AB$2:AB$10000,Observed!$A$2:$A$10000,$A356,Observed!$C$2:$C$10000,$C356)),AVERAGEIFS(Observed!AB$2:AB$10000,Observed!$A$2:$A$10000,$A356,Observed!$C$2:$C$10000,$C356),"")</f>
        <v/>
      </c>
      <c r="AC356" s="23" t="str">
        <f>IF(ISNUMBER(AVERAGEIFS(Observed!AC$2:AC$10000,Observed!$A$2:$A$10000,$A356,Observed!$C$2:$C$10000,$C356)),AVERAGEIFS(Observed!AC$2:AC$10000,Observed!$A$2:$A$10000,$A356,Observed!$C$2:$C$10000,$C356),"")</f>
        <v/>
      </c>
      <c r="AD356" s="23" t="str">
        <f>IF(ISNUMBER(AVERAGEIFS(Observed!AD$2:AD$10000,Observed!$A$2:$A$10000,$A356,Observed!$C$2:$C$10000,$C356)),AVERAGEIFS(Observed!AD$2:AD$10000,Observed!$A$2:$A$10000,$A356,Observed!$C$2:$C$10000,$C356),"")</f>
        <v/>
      </c>
      <c r="AE356" s="24" t="str">
        <f>IF(ISNUMBER(AVERAGEIFS(Observed!AE$2:AE$10000,Observed!$A$2:$A$10000,$A356,Observed!$C$2:$C$10000,$C356)),AVERAGEIFS(Observed!AE$2:AE$10000,Observed!$A$2:$A$10000,$A356,Observed!$C$2:$C$10000,$C356),"")</f>
        <v/>
      </c>
      <c r="AF356" s="24" t="str">
        <f>IF(ISNUMBER(AVERAGEIFS(Observed!AF$2:AF$10000,Observed!$A$2:$A$10000,$A356,Observed!$C$2:$C$10000,$C356)),AVERAGEIFS(Observed!AF$2:AF$10000,Observed!$A$2:$A$10000,$A356,Observed!$C$2:$C$10000,$C356),"")</f>
        <v/>
      </c>
      <c r="AG356" s="23" t="str">
        <f>IF(ISNUMBER(AVERAGEIFS(Observed!AG$2:AG$10000,Observed!$A$2:$A$10000,$A356,Observed!$C$2:$C$10000,$C356)),AVERAGEIFS(Observed!AG$2:AG$10000,Observed!$A$2:$A$10000,$A356,Observed!$C$2:$C$10000,$C356),"")</f>
        <v/>
      </c>
      <c r="AH356" s="23" t="str">
        <f>IF(ISNUMBER(AVERAGEIFS(Observed!AH$2:AH$10000,Observed!$A$2:$A$10000,$A356,Observed!$C$2:$C$10000,$C356)),AVERAGEIFS(Observed!AH$2:AH$10000,Observed!$A$2:$A$10000,$A356,Observed!$C$2:$C$10000,$C356),"")</f>
        <v/>
      </c>
      <c r="AI356" s="22" t="str">
        <f>IF(ISNUMBER(AVERAGEIFS(Observed!AI$2:AI$10000,Observed!$A$2:$A$10000,$A356,Observed!$C$2:$C$10000,$C356)),AVERAGEIFS(Observed!AI$2:AI$10000,Observed!$A$2:$A$10000,$A356,Observed!$C$2:$C$10000,$C356),"")</f>
        <v/>
      </c>
      <c r="AJ356" s="23" t="str">
        <f>IF(ISNUMBER(AVERAGEIFS(Observed!AJ$2:AJ$10000,Observed!$A$2:$A$10000,$A356,Observed!$C$2:$C$10000,$C356)),AVERAGEIFS(Observed!AJ$2:AJ$10000,Observed!$A$2:$A$10000,$A356,Observed!$C$2:$C$10000,$C356),"")</f>
        <v/>
      </c>
      <c r="AK356" s="23" t="str">
        <f>IF(ISNUMBER(AVERAGEIFS(Observed!AK$2:AK$10000,Observed!$A$2:$A$10000,$A356,Observed!$C$2:$C$10000,$C356)),AVERAGEIFS(Observed!AK$2:AK$10000,Observed!$A$2:$A$10000,$A356,Observed!$C$2:$C$10000,$C356),"")</f>
        <v/>
      </c>
      <c r="AL356" s="23" t="str">
        <f>IF(ISNUMBER(AVERAGEIFS(Observed!AL$2:AL$10000,Observed!$A$2:$A$10000,$A356,Observed!$C$2:$C$10000,$C356)),AVERAGEIFS(Observed!AL$2:AL$10000,Observed!$A$2:$A$10000,$A356,Observed!$C$2:$C$10000,$C356),"")</f>
        <v/>
      </c>
      <c r="AM356" s="23" t="str">
        <f>IF(ISNUMBER(AVERAGEIFS(Observed!AM$2:AM$10000,Observed!$A$2:$A$10000,$A356,Observed!$C$2:$C$10000,$C356)),AVERAGEIFS(Observed!AM$2:AM$10000,Observed!$A$2:$A$10000,$A356,Observed!$C$2:$C$10000,$C356),"")</f>
        <v/>
      </c>
      <c r="AN356" s="23" t="str">
        <f>IF(ISNUMBER(AVERAGEIFS(Observed!AN$2:AN$10000,Observed!$A$2:$A$10000,$A356,Observed!$C$2:$C$10000,$C356)),AVERAGEIFS(Observed!AN$2:AN$10000,Observed!$A$2:$A$10000,$A356,Observed!$C$2:$C$10000,$C356),"")</f>
        <v/>
      </c>
      <c r="AO356" s="2">
        <f>COUNTIFS(Observed!$A$2:$A$10000,$A356,Observed!$C$2:$C$10000,$C356)</f>
        <v>3</v>
      </c>
      <c r="AP356" s="2">
        <f t="shared" si="6"/>
        <v>1</v>
      </c>
    </row>
    <row r="357" spans="1:42" x14ac:dyDescent="0.25">
      <c r="A357" t="s">
        <v>33</v>
      </c>
      <c r="B357" t="s">
        <v>30</v>
      </c>
      <c r="C357" s="20">
        <v>42330</v>
      </c>
      <c r="D357">
        <v>1</v>
      </c>
      <c r="E357" t="s">
        <v>58</v>
      </c>
      <c r="G357" s="25" t="s">
        <v>75</v>
      </c>
      <c r="H357" t="s">
        <v>41</v>
      </c>
      <c r="I357">
        <v>8</v>
      </c>
      <c r="J357" s="2" t="s">
        <v>39</v>
      </c>
      <c r="K357" s="22">
        <f>IF(ISNUMBER(AVERAGEIFS(Observed!K$2:K$10000,Observed!$A$2:$A$10000,$A357,Observed!$C$2:$C$10000,$C357)),AVERAGEIFS(Observed!K$2:K$10000,Observed!$A$2:$A$10000,$A357,Observed!$C$2:$C$10000,$C357),"")</f>
        <v>1708.3333333333333</v>
      </c>
      <c r="L357" s="23">
        <f>IF(ISNUMBER(AVERAGEIFS(Observed!L$2:L$10000,Observed!$A$2:$A$10000,$A357,Observed!$C$2:$C$10000,$C357)),AVERAGEIFS(Observed!L$2:L$10000,Observed!$A$2:$A$10000,$A357,Observed!$C$2:$C$10000,$C357),"")</f>
        <v>170.83333333333334</v>
      </c>
      <c r="M357" s="23" t="str">
        <f>IF(ISNUMBER(AVERAGEIFS(Observed!M$2:M$10000,Observed!$A$2:$A$10000,$A357,Observed!$C$2:$C$10000,$C357)),AVERAGEIFS(Observed!M$2:M$10000,Observed!$A$2:$A$10000,$A357,Observed!$C$2:$C$10000,$C357),"")</f>
        <v/>
      </c>
      <c r="N357" s="23" t="str">
        <f>IF(ISNUMBER(AVERAGEIFS(Observed!N$2:N$10000,Observed!$A$2:$A$10000,$A357,Observed!$C$2:$C$10000,$C357)),AVERAGEIFS(Observed!N$2:N$10000,Observed!$A$2:$A$10000,$A357,Observed!$C$2:$C$10000,$C357),"")</f>
        <v/>
      </c>
      <c r="O357" s="23" t="str">
        <f>IF(ISNUMBER(AVERAGEIFS(Observed!O$2:O$10000,Observed!$A$2:$A$10000,$A357,Observed!$C$2:$C$10000,$C357)),AVERAGEIFS(Observed!O$2:O$10000,Observed!$A$2:$A$10000,$A357,Observed!$C$2:$C$10000,$C357),"")</f>
        <v/>
      </c>
      <c r="P357" s="24" t="str">
        <f>IF(ISNUMBER(AVERAGEIFS(Observed!P$2:P$10000,Observed!$A$2:$A$10000,$A357,Observed!$C$2:$C$10000,$C357)),AVERAGEIFS(Observed!P$2:P$10000,Observed!$A$2:$A$10000,$A357,Observed!$C$2:$C$10000,$C357),"")</f>
        <v/>
      </c>
      <c r="Q357" s="24" t="str">
        <f>IF(ISNUMBER(AVERAGEIFS(Observed!Q$2:Q$10000,Observed!$A$2:$A$10000,$A357,Observed!$C$2:$C$10000,$C357)),AVERAGEIFS(Observed!Q$2:Q$10000,Observed!$A$2:$A$10000,$A357,Observed!$C$2:$C$10000,$C357),"")</f>
        <v/>
      </c>
      <c r="R357" s="24" t="str">
        <f>IF(ISNUMBER(AVERAGEIFS(Observed!R$2:R$10000,Observed!$A$2:$A$10000,$A357,Observed!$C$2:$C$10000,$C357)),AVERAGEIFS(Observed!R$2:R$10000,Observed!$A$2:$A$10000,$A357,Observed!$C$2:$C$10000,$C357),"")</f>
        <v/>
      </c>
      <c r="S357" s="22" t="str">
        <f>IF(ISNUMBER(AVERAGEIFS(Observed!S$2:S$10000,Observed!$A$2:$A$10000,$A357,Observed!$C$2:$C$10000,$C357)),AVERAGEIFS(Observed!S$2:S$10000,Observed!$A$2:$A$10000,$A357,Observed!$C$2:$C$10000,$C357),"")</f>
        <v/>
      </c>
      <c r="T357" s="23" t="str">
        <f>IF(ISNUMBER(AVERAGEIFS(Observed!T$2:T$10000,Observed!$A$2:$A$10000,$A357,Observed!$C$2:$C$10000,$C357)),AVERAGEIFS(Observed!T$2:T$10000,Observed!$A$2:$A$10000,$A357,Observed!$C$2:$C$10000,$C357),"")</f>
        <v/>
      </c>
      <c r="U357" s="23" t="str">
        <f>IF(ISNUMBER(AVERAGEIFS(Observed!U$2:U$10000,Observed!$A$2:$A$10000,$A357,Observed!$C$2:$C$10000,$C357)),AVERAGEIFS(Observed!U$2:U$10000,Observed!$A$2:$A$10000,$A357,Observed!$C$2:$C$10000,$C357),"")</f>
        <v/>
      </c>
      <c r="V357" s="23" t="str">
        <f>IF(ISNUMBER(AVERAGEIFS(Observed!V$2:V$10000,Observed!$A$2:$A$10000,$A357,Observed!$C$2:$C$10000,$C357)),AVERAGEIFS(Observed!V$2:V$10000,Observed!$A$2:$A$10000,$A357,Observed!$C$2:$C$10000,$C357),"")</f>
        <v/>
      </c>
      <c r="W357" s="23" t="str">
        <f>IF(ISNUMBER(AVERAGEIFS(Observed!W$2:W$10000,Observed!$A$2:$A$10000,$A357,Observed!$C$2:$C$10000,$C357)),AVERAGEIFS(Observed!W$2:W$10000,Observed!$A$2:$A$10000,$A357,Observed!$C$2:$C$10000,$C357),"")</f>
        <v/>
      </c>
      <c r="X357" s="23" t="str">
        <f>IF(ISNUMBER(AVERAGEIFS(Observed!X$2:X$10000,Observed!$A$2:$A$10000,$A357,Observed!$C$2:$C$10000,$C357)),AVERAGEIFS(Observed!X$2:X$10000,Observed!$A$2:$A$10000,$A357,Observed!$C$2:$C$10000,$C357),"")</f>
        <v/>
      </c>
      <c r="Y357" s="23" t="str">
        <f>IF(ISNUMBER(AVERAGEIFS(Observed!Y$2:Y$10000,Observed!$A$2:$A$10000,$A357,Observed!$C$2:$C$10000,$C357)),AVERAGEIFS(Observed!Y$2:Y$10000,Observed!$A$2:$A$10000,$A357,Observed!$C$2:$C$10000,$C357),"")</f>
        <v/>
      </c>
      <c r="Z357" s="23" t="str">
        <f>IF(ISNUMBER(AVERAGEIFS(Observed!Z$2:Z$10000,Observed!$A$2:$A$10000,$A357,Observed!$C$2:$C$10000,$C357)),AVERAGEIFS(Observed!Z$2:Z$10000,Observed!$A$2:$A$10000,$A357,Observed!$C$2:$C$10000,$C357),"")</f>
        <v/>
      </c>
      <c r="AA357" s="23" t="str">
        <f>IF(ISNUMBER(AVERAGEIFS(Observed!AA$2:AA$10000,Observed!$A$2:$A$10000,$A357,Observed!$C$2:$C$10000,$C357)),AVERAGEIFS(Observed!AA$2:AA$10000,Observed!$A$2:$A$10000,$A357,Observed!$C$2:$C$10000,$C357),"")</f>
        <v/>
      </c>
      <c r="AB357" s="23" t="str">
        <f>IF(ISNUMBER(AVERAGEIFS(Observed!AB$2:AB$10000,Observed!$A$2:$A$10000,$A357,Observed!$C$2:$C$10000,$C357)),AVERAGEIFS(Observed!AB$2:AB$10000,Observed!$A$2:$A$10000,$A357,Observed!$C$2:$C$10000,$C357),"")</f>
        <v/>
      </c>
      <c r="AC357" s="23" t="str">
        <f>IF(ISNUMBER(AVERAGEIFS(Observed!AC$2:AC$10000,Observed!$A$2:$A$10000,$A357,Observed!$C$2:$C$10000,$C357)),AVERAGEIFS(Observed!AC$2:AC$10000,Observed!$A$2:$A$10000,$A357,Observed!$C$2:$C$10000,$C357),"")</f>
        <v/>
      </c>
      <c r="AD357" s="23" t="str">
        <f>IF(ISNUMBER(AVERAGEIFS(Observed!AD$2:AD$10000,Observed!$A$2:$A$10000,$A357,Observed!$C$2:$C$10000,$C357)),AVERAGEIFS(Observed!AD$2:AD$10000,Observed!$A$2:$A$10000,$A357,Observed!$C$2:$C$10000,$C357),"")</f>
        <v/>
      </c>
      <c r="AE357" s="24" t="str">
        <f>IF(ISNUMBER(AVERAGEIFS(Observed!AE$2:AE$10000,Observed!$A$2:$A$10000,$A357,Observed!$C$2:$C$10000,$C357)),AVERAGEIFS(Observed!AE$2:AE$10000,Observed!$A$2:$A$10000,$A357,Observed!$C$2:$C$10000,$C357),"")</f>
        <v/>
      </c>
      <c r="AF357" s="24" t="str">
        <f>IF(ISNUMBER(AVERAGEIFS(Observed!AF$2:AF$10000,Observed!$A$2:$A$10000,$A357,Observed!$C$2:$C$10000,$C357)),AVERAGEIFS(Observed!AF$2:AF$10000,Observed!$A$2:$A$10000,$A357,Observed!$C$2:$C$10000,$C357),"")</f>
        <v/>
      </c>
      <c r="AG357" s="23" t="str">
        <f>IF(ISNUMBER(AVERAGEIFS(Observed!AG$2:AG$10000,Observed!$A$2:$A$10000,$A357,Observed!$C$2:$C$10000,$C357)),AVERAGEIFS(Observed!AG$2:AG$10000,Observed!$A$2:$A$10000,$A357,Observed!$C$2:$C$10000,$C357),"")</f>
        <v/>
      </c>
      <c r="AH357" s="23" t="str">
        <f>IF(ISNUMBER(AVERAGEIFS(Observed!AH$2:AH$10000,Observed!$A$2:$A$10000,$A357,Observed!$C$2:$C$10000,$C357)),AVERAGEIFS(Observed!AH$2:AH$10000,Observed!$A$2:$A$10000,$A357,Observed!$C$2:$C$10000,$C357),"")</f>
        <v/>
      </c>
      <c r="AI357" s="22" t="str">
        <f>IF(ISNUMBER(AVERAGEIFS(Observed!AI$2:AI$10000,Observed!$A$2:$A$10000,$A357,Observed!$C$2:$C$10000,$C357)),AVERAGEIFS(Observed!AI$2:AI$10000,Observed!$A$2:$A$10000,$A357,Observed!$C$2:$C$10000,$C357),"")</f>
        <v/>
      </c>
      <c r="AJ357" s="23" t="str">
        <f>IF(ISNUMBER(AVERAGEIFS(Observed!AJ$2:AJ$10000,Observed!$A$2:$A$10000,$A357,Observed!$C$2:$C$10000,$C357)),AVERAGEIFS(Observed!AJ$2:AJ$10000,Observed!$A$2:$A$10000,$A357,Observed!$C$2:$C$10000,$C357),"")</f>
        <v/>
      </c>
      <c r="AK357" s="23" t="str">
        <f>IF(ISNUMBER(AVERAGEIFS(Observed!AK$2:AK$10000,Observed!$A$2:$A$10000,$A357,Observed!$C$2:$C$10000,$C357)),AVERAGEIFS(Observed!AK$2:AK$10000,Observed!$A$2:$A$10000,$A357,Observed!$C$2:$C$10000,$C357),"")</f>
        <v/>
      </c>
      <c r="AL357" s="23" t="str">
        <f>IF(ISNUMBER(AVERAGEIFS(Observed!AL$2:AL$10000,Observed!$A$2:$A$10000,$A357,Observed!$C$2:$C$10000,$C357)),AVERAGEIFS(Observed!AL$2:AL$10000,Observed!$A$2:$A$10000,$A357,Observed!$C$2:$C$10000,$C357),"")</f>
        <v/>
      </c>
      <c r="AM357" s="23" t="str">
        <f>IF(ISNUMBER(AVERAGEIFS(Observed!AM$2:AM$10000,Observed!$A$2:$A$10000,$A357,Observed!$C$2:$C$10000,$C357)),AVERAGEIFS(Observed!AM$2:AM$10000,Observed!$A$2:$A$10000,$A357,Observed!$C$2:$C$10000,$C357),"")</f>
        <v/>
      </c>
      <c r="AN357" s="23" t="str">
        <f>IF(ISNUMBER(AVERAGEIFS(Observed!AN$2:AN$10000,Observed!$A$2:$A$10000,$A357,Observed!$C$2:$C$10000,$C357)),AVERAGEIFS(Observed!AN$2:AN$10000,Observed!$A$2:$A$10000,$A357,Observed!$C$2:$C$10000,$C357),"")</f>
        <v/>
      </c>
      <c r="AO357" s="2">
        <f>COUNTIFS(Observed!$A$2:$A$10000,$A357,Observed!$C$2:$C$10000,$C357)</f>
        <v>3</v>
      </c>
      <c r="AP357" s="2">
        <f t="shared" si="6"/>
        <v>1</v>
      </c>
    </row>
    <row r="358" spans="1:42" x14ac:dyDescent="0.25">
      <c r="A358" t="s">
        <v>29</v>
      </c>
      <c r="B358" t="s">
        <v>30</v>
      </c>
      <c r="C358" s="20">
        <v>42330</v>
      </c>
      <c r="D358">
        <v>1</v>
      </c>
      <c r="E358" t="s">
        <v>55</v>
      </c>
      <c r="G358" s="25" t="s">
        <v>75</v>
      </c>
      <c r="H358" t="s">
        <v>41</v>
      </c>
      <c r="I358">
        <v>8</v>
      </c>
      <c r="J358" s="2" t="s">
        <v>39</v>
      </c>
      <c r="K358" s="22">
        <f>IF(ISNUMBER(AVERAGEIFS(Observed!K$2:K$10000,Observed!$A$2:$A$10000,$A358,Observed!$C$2:$C$10000,$C358)),AVERAGEIFS(Observed!K$2:K$10000,Observed!$A$2:$A$10000,$A358,Observed!$C$2:$C$10000,$C358),"")</f>
        <v>2742.3333333333335</v>
      </c>
      <c r="L358" s="23">
        <f>IF(ISNUMBER(AVERAGEIFS(Observed!L$2:L$10000,Observed!$A$2:$A$10000,$A358,Observed!$C$2:$C$10000,$C358)),AVERAGEIFS(Observed!L$2:L$10000,Observed!$A$2:$A$10000,$A358,Observed!$C$2:$C$10000,$C358),"")</f>
        <v>274.23333333333335</v>
      </c>
      <c r="M358" s="23" t="str">
        <f>IF(ISNUMBER(AVERAGEIFS(Observed!M$2:M$10000,Observed!$A$2:$A$10000,$A358,Observed!$C$2:$C$10000,$C358)),AVERAGEIFS(Observed!M$2:M$10000,Observed!$A$2:$A$10000,$A358,Observed!$C$2:$C$10000,$C358),"")</f>
        <v/>
      </c>
      <c r="N358" s="23" t="str">
        <f>IF(ISNUMBER(AVERAGEIFS(Observed!N$2:N$10000,Observed!$A$2:$A$10000,$A358,Observed!$C$2:$C$10000,$C358)),AVERAGEIFS(Observed!N$2:N$10000,Observed!$A$2:$A$10000,$A358,Observed!$C$2:$C$10000,$C358),"")</f>
        <v/>
      </c>
      <c r="O358" s="23" t="str">
        <f>IF(ISNUMBER(AVERAGEIFS(Observed!O$2:O$10000,Observed!$A$2:$A$10000,$A358,Observed!$C$2:$C$10000,$C358)),AVERAGEIFS(Observed!O$2:O$10000,Observed!$A$2:$A$10000,$A358,Observed!$C$2:$C$10000,$C358),"")</f>
        <v/>
      </c>
      <c r="P358" s="24" t="str">
        <f>IF(ISNUMBER(AVERAGEIFS(Observed!P$2:P$10000,Observed!$A$2:$A$10000,$A358,Observed!$C$2:$C$10000,$C358)),AVERAGEIFS(Observed!P$2:P$10000,Observed!$A$2:$A$10000,$A358,Observed!$C$2:$C$10000,$C358),"")</f>
        <v/>
      </c>
      <c r="Q358" s="24" t="str">
        <f>IF(ISNUMBER(AVERAGEIFS(Observed!Q$2:Q$10000,Observed!$A$2:$A$10000,$A358,Observed!$C$2:$C$10000,$C358)),AVERAGEIFS(Observed!Q$2:Q$10000,Observed!$A$2:$A$10000,$A358,Observed!$C$2:$C$10000,$C358),"")</f>
        <v/>
      </c>
      <c r="R358" s="24" t="str">
        <f>IF(ISNUMBER(AVERAGEIFS(Observed!R$2:R$10000,Observed!$A$2:$A$10000,$A358,Observed!$C$2:$C$10000,$C358)),AVERAGEIFS(Observed!R$2:R$10000,Observed!$A$2:$A$10000,$A358,Observed!$C$2:$C$10000,$C358),"")</f>
        <v/>
      </c>
      <c r="S358" s="22" t="str">
        <f>IF(ISNUMBER(AVERAGEIFS(Observed!S$2:S$10000,Observed!$A$2:$A$10000,$A358,Observed!$C$2:$C$10000,$C358)),AVERAGEIFS(Observed!S$2:S$10000,Observed!$A$2:$A$10000,$A358,Observed!$C$2:$C$10000,$C358),"")</f>
        <v/>
      </c>
      <c r="T358" s="23" t="str">
        <f>IF(ISNUMBER(AVERAGEIFS(Observed!T$2:T$10000,Observed!$A$2:$A$10000,$A358,Observed!$C$2:$C$10000,$C358)),AVERAGEIFS(Observed!T$2:T$10000,Observed!$A$2:$A$10000,$A358,Observed!$C$2:$C$10000,$C358),"")</f>
        <v/>
      </c>
      <c r="U358" s="23" t="str">
        <f>IF(ISNUMBER(AVERAGEIFS(Observed!U$2:U$10000,Observed!$A$2:$A$10000,$A358,Observed!$C$2:$C$10000,$C358)),AVERAGEIFS(Observed!U$2:U$10000,Observed!$A$2:$A$10000,$A358,Observed!$C$2:$C$10000,$C358),"")</f>
        <v/>
      </c>
      <c r="V358" s="23" t="str">
        <f>IF(ISNUMBER(AVERAGEIFS(Observed!V$2:V$10000,Observed!$A$2:$A$10000,$A358,Observed!$C$2:$C$10000,$C358)),AVERAGEIFS(Observed!V$2:V$10000,Observed!$A$2:$A$10000,$A358,Observed!$C$2:$C$10000,$C358),"")</f>
        <v/>
      </c>
      <c r="W358" s="23" t="str">
        <f>IF(ISNUMBER(AVERAGEIFS(Observed!W$2:W$10000,Observed!$A$2:$A$10000,$A358,Observed!$C$2:$C$10000,$C358)),AVERAGEIFS(Observed!W$2:W$10000,Observed!$A$2:$A$10000,$A358,Observed!$C$2:$C$10000,$C358),"")</f>
        <v/>
      </c>
      <c r="X358" s="23" t="str">
        <f>IF(ISNUMBER(AVERAGEIFS(Observed!X$2:X$10000,Observed!$A$2:$A$10000,$A358,Observed!$C$2:$C$10000,$C358)),AVERAGEIFS(Observed!X$2:X$10000,Observed!$A$2:$A$10000,$A358,Observed!$C$2:$C$10000,$C358),"")</f>
        <v/>
      </c>
      <c r="Y358" s="23" t="str">
        <f>IF(ISNUMBER(AVERAGEIFS(Observed!Y$2:Y$10000,Observed!$A$2:$A$10000,$A358,Observed!$C$2:$C$10000,$C358)),AVERAGEIFS(Observed!Y$2:Y$10000,Observed!$A$2:$A$10000,$A358,Observed!$C$2:$C$10000,$C358),"")</f>
        <v/>
      </c>
      <c r="Z358" s="23" t="str">
        <f>IF(ISNUMBER(AVERAGEIFS(Observed!Z$2:Z$10000,Observed!$A$2:$A$10000,$A358,Observed!$C$2:$C$10000,$C358)),AVERAGEIFS(Observed!Z$2:Z$10000,Observed!$A$2:$A$10000,$A358,Observed!$C$2:$C$10000,$C358),"")</f>
        <v/>
      </c>
      <c r="AA358" s="23" t="str">
        <f>IF(ISNUMBER(AVERAGEIFS(Observed!AA$2:AA$10000,Observed!$A$2:$A$10000,$A358,Observed!$C$2:$C$10000,$C358)),AVERAGEIFS(Observed!AA$2:AA$10000,Observed!$A$2:$A$10000,$A358,Observed!$C$2:$C$10000,$C358),"")</f>
        <v/>
      </c>
      <c r="AB358" s="23" t="str">
        <f>IF(ISNUMBER(AVERAGEIFS(Observed!AB$2:AB$10000,Observed!$A$2:$A$10000,$A358,Observed!$C$2:$C$10000,$C358)),AVERAGEIFS(Observed!AB$2:AB$10000,Observed!$A$2:$A$10000,$A358,Observed!$C$2:$C$10000,$C358),"")</f>
        <v/>
      </c>
      <c r="AC358" s="23" t="str">
        <f>IF(ISNUMBER(AVERAGEIFS(Observed!AC$2:AC$10000,Observed!$A$2:$A$10000,$A358,Observed!$C$2:$C$10000,$C358)),AVERAGEIFS(Observed!AC$2:AC$10000,Observed!$A$2:$A$10000,$A358,Observed!$C$2:$C$10000,$C358),"")</f>
        <v/>
      </c>
      <c r="AD358" s="23" t="str">
        <f>IF(ISNUMBER(AVERAGEIFS(Observed!AD$2:AD$10000,Observed!$A$2:$A$10000,$A358,Observed!$C$2:$C$10000,$C358)),AVERAGEIFS(Observed!AD$2:AD$10000,Observed!$A$2:$A$10000,$A358,Observed!$C$2:$C$10000,$C358),"")</f>
        <v/>
      </c>
      <c r="AE358" s="24" t="str">
        <f>IF(ISNUMBER(AVERAGEIFS(Observed!AE$2:AE$10000,Observed!$A$2:$A$10000,$A358,Observed!$C$2:$C$10000,$C358)),AVERAGEIFS(Observed!AE$2:AE$10000,Observed!$A$2:$A$10000,$A358,Observed!$C$2:$C$10000,$C358),"")</f>
        <v/>
      </c>
      <c r="AF358" s="24" t="str">
        <f>IF(ISNUMBER(AVERAGEIFS(Observed!AF$2:AF$10000,Observed!$A$2:$A$10000,$A358,Observed!$C$2:$C$10000,$C358)),AVERAGEIFS(Observed!AF$2:AF$10000,Observed!$A$2:$A$10000,$A358,Observed!$C$2:$C$10000,$C358),"")</f>
        <v/>
      </c>
      <c r="AG358" s="23" t="str">
        <f>IF(ISNUMBER(AVERAGEIFS(Observed!AG$2:AG$10000,Observed!$A$2:$A$10000,$A358,Observed!$C$2:$C$10000,$C358)),AVERAGEIFS(Observed!AG$2:AG$10000,Observed!$A$2:$A$10000,$A358,Observed!$C$2:$C$10000,$C358),"")</f>
        <v/>
      </c>
      <c r="AH358" s="23" t="str">
        <f>IF(ISNUMBER(AVERAGEIFS(Observed!AH$2:AH$10000,Observed!$A$2:$A$10000,$A358,Observed!$C$2:$C$10000,$C358)),AVERAGEIFS(Observed!AH$2:AH$10000,Observed!$A$2:$A$10000,$A358,Observed!$C$2:$C$10000,$C358),"")</f>
        <v/>
      </c>
      <c r="AI358" s="22" t="str">
        <f>IF(ISNUMBER(AVERAGEIFS(Observed!AI$2:AI$10000,Observed!$A$2:$A$10000,$A358,Observed!$C$2:$C$10000,$C358)),AVERAGEIFS(Observed!AI$2:AI$10000,Observed!$A$2:$A$10000,$A358,Observed!$C$2:$C$10000,$C358),"")</f>
        <v/>
      </c>
      <c r="AJ358" s="23" t="str">
        <f>IF(ISNUMBER(AVERAGEIFS(Observed!AJ$2:AJ$10000,Observed!$A$2:$A$10000,$A358,Observed!$C$2:$C$10000,$C358)),AVERAGEIFS(Observed!AJ$2:AJ$10000,Observed!$A$2:$A$10000,$A358,Observed!$C$2:$C$10000,$C358),"")</f>
        <v/>
      </c>
      <c r="AK358" s="23" t="str">
        <f>IF(ISNUMBER(AVERAGEIFS(Observed!AK$2:AK$10000,Observed!$A$2:$A$10000,$A358,Observed!$C$2:$C$10000,$C358)),AVERAGEIFS(Observed!AK$2:AK$10000,Observed!$A$2:$A$10000,$A358,Observed!$C$2:$C$10000,$C358),"")</f>
        <v/>
      </c>
      <c r="AL358" s="23" t="str">
        <f>IF(ISNUMBER(AVERAGEIFS(Observed!AL$2:AL$10000,Observed!$A$2:$A$10000,$A358,Observed!$C$2:$C$10000,$C358)),AVERAGEIFS(Observed!AL$2:AL$10000,Observed!$A$2:$A$10000,$A358,Observed!$C$2:$C$10000,$C358),"")</f>
        <v/>
      </c>
      <c r="AM358" s="23" t="str">
        <f>IF(ISNUMBER(AVERAGEIFS(Observed!AM$2:AM$10000,Observed!$A$2:$A$10000,$A358,Observed!$C$2:$C$10000,$C358)),AVERAGEIFS(Observed!AM$2:AM$10000,Observed!$A$2:$A$10000,$A358,Observed!$C$2:$C$10000,$C358),"")</f>
        <v/>
      </c>
      <c r="AN358" s="23" t="str">
        <f>IF(ISNUMBER(AVERAGEIFS(Observed!AN$2:AN$10000,Observed!$A$2:$A$10000,$A358,Observed!$C$2:$C$10000,$C358)),AVERAGEIFS(Observed!AN$2:AN$10000,Observed!$A$2:$A$10000,$A358,Observed!$C$2:$C$10000,$C358),"")</f>
        <v/>
      </c>
      <c r="AO358" s="2">
        <f>COUNTIFS(Observed!$A$2:$A$10000,$A358,Observed!$C$2:$C$10000,$C358)</f>
        <v>3</v>
      </c>
      <c r="AP358" s="2">
        <f t="shared" si="6"/>
        <v>1</v>
      </c>
    </row>
    <row r="359" spans="1:42" x14ac:dyDescent="0.25">
      <c r="A359" t="s">
        <v>35</v>
      </c>
      <c r="B359" t="s">
        <v>30</v>
      </c>
      <c r="C359" s="20">
        <v>42330</v>
      </c>
      <c r="D359">
        <v>1</v>
      </c>
      <c r="E359" t="s">
        <v>57</v>
      </c>
      <c r="G359" s="25" t="s">
        <v>75</v>
      </c>
      <c r="H359" t="s">
        <v>41</v>
      </c>
      <c r="I359">
        <v>8</v>
      </c>
      <c r="J359" s="2" t="s">
        <v>39</v>
      </c>
      <c r="K359" s="22">
        <f>IF(ISNUMBER(AVERAGEIFS(Observed!K$2:K$10000,Observed!$A$2:$A$10000,$A359,Observed!$C$2:$C$10000,$C359)),AVERAGEIFS(Observed!K$2:K$10000,Observed!$A$2:$A$10000,$A359,Observed!$C$2:$C$10000,$C359),"")</f>
        <v>3325.1333333333337</v>
      </c>
      <c r="L359" s="23">
        <f>IF(ISNUMBER(AVERAGEIFS(Observed!L$2:L$10000,Observed!$A$2:$A$10000,$A359,Observed!$C$2:$C$10000,$C359)),AVERAGEIFS(Observed!L$2:L$10000,Observed!$A$2:$A$10000,$A359,Observed!$C$2:$C$10000,$C359),"")</f>
        <v>332.51333333333332</v>
      </c>
      <c r="M359" s="23" t="str">
        <f>IF(ISNUMBER(AVERAGEIFS(Observed!M$2:M$10000,Observed!$A$2:$A$10000,$A359,Observed!$C$2:$C$10000,$C359)),AVERAGEIFS(Observed!M$2:M$10000,Observed!$A$2:$A$10000,$A359,Observed!$C$2:$C$10000,$C359),"")</f>
        <v/>
      </c>
      <c r="N359" s="23" t="str">
        <f>IF(ISNUMBER(AVERAGEIFS(Observed!N$2:N$10000,Observed!$A$2:$A$10000,$A359,Observed!$C$2:$C$10000,$C359)),AVERAGEIFS(Observed!N$2:N$10000,Observed!$A$2:$A$10000,$A359,Observed!$C$2:$C$10000,$C359),"")</f>
        <v/>
      </c>
      <c r="O359" s="23" t="str">
        <f>IF(ISNUMBER(AVERAGEIFS(Observed!O$2:O$10000,Observed!$A$2:$A$10000,$A359,Observed!$C$2:$C$10000,$C359)),AVERAGEIFS(Observed!O$2:O$10000,Observed!$A$2:$A$10000,$A359,Observed!$C$2:$C$10000,$C359),"")</f>
        <v/>
      </c>
      <c r="P359" s="24" t="str">
        <f>IF(ISNUMBER(AVERAGEIFS(Observed!P$2:P$10000,Observed!$A$2:$A$10000,$A359,Observed!$C$2:$C$10000,$C359)),AVERAGEIFS(Observed!P$2:P$10000,Observed!$A$2:$A$10000,$A359,Observed!$C$2:$C$10000,$C359),"")</f>
        <v/>
      </c>
      <c r="Q359" s="24" t="str">
        <f>IF(ISNUMBER(AVERAGEIFS(Observed!Q$2:Q$10000,Observed!$A$2:$A$10000,$A359,Observed!$C$2:$C$10000,$C359)),AVERAGEIFS(Observed!Q$2:Q$10000,Observed!$A$2:$A$10000,$A359,Observed!$C$2:$C$10000,$C359),"")</f>
        <v/>
      </c>
      <c r="R359" s="24" t="str">
        <f>IF(ISNUMBER(AVERAGEIFS(Observed!R$2:R$10000,Observed!$A$2:$A$10000,$A359,Observed!$C$2:$C$10000,$C359)),AVERAGEIFS(Observed!R$2:R$10000,Observed!$A$2:$A$10000,$A359,Observed!$C$2:$C$10000,$C359),"")</f>
        <v/>
      </c>
      <c r="S359" s="22" t="str">
        <f>IF(ISNUMBER(AVERAGEIFS(Observed!S$2:S$10000,Observed!$A$2:$A$10000,$A359,Observed!$C$2:$C$10000,$C359)),AVERAGEIFS(Observed!S$2:S$10000,Observed!$A$2:$A$10000,$A359,Observed!$C$2:$C$10000,$C359),"")</f>
        <v/>
      </c>
      <c r="T359" s="23" t="str">
        <f>IF(ISNUMBER(AVERAGEIFS(Observed!T$2:T$10000,Observed!$A$2:$A$10000,$A359,Observed!$C$2:$C$10000,$C359)),AVERAGEIFS(Observed!T$2:T$10000,Observed!$A$2:$A$10000,$A359,Observed!$C$2:$C$10000,$C359),"")</f>
        <v/>
      </c>
      <c r="U359" s="23" t="str">
        <f>IF(ISNUMBER(AVERAGEIFS(Observed!U$2:U$10000,Observed!$A$2:$A$10000,$A359,Observed!$C$2:$C$10000,$C359)),AVERAGEIFS(Observed!U$2:U$10000,Observed!$A$2:$A$10000,$A359,Observed!$C$2:$C$10000,$C359),"")</f>
        <v/>
      </c>
      <c r="V359" s="23" t="str">
        <f>IF(ISNUMBER(AVERAGEIFS(Observed!V$2:V$10000,Observed!$A$2:$A$10000,$A359,Observed!$C$2:$C$10000,$C359)),AVERAGEIFS(Observed!V$2:V$10000,Observed!$A$2:$A$10000,$A359,Observed!$C$2:$C$10000,$C359),"")</f>
        <v/>
      </c>
      <c r="W359" s="23" t="str">
        <f>IF(ISNUMBER(AVERAGEIFS(Observed!W$2:W$10000,Observed!$A$2:$A$10000,$A359,Observed!$C$2:$C$10000,$C359)),AVERAGEIFS(Observed!W$2:W$10000,Observed!$A$2:$A$10000,$A359,Observed!$C$2:$C$10000,$C359),"")</f>
        <v/>
      </c>
      <c r="X359" s="23" t="str">
        <f>IF(ISNUMBER(AVERAGEIFS(Observed!X$2:X$10000,Observed!$A$2:$A$10000,$A359,Observed!$C$2:$C$10000,$C359)),AVERAGEIFS(Observed!X$2:X$10000,Observed!$A$2:$A$10000,$A359,Observed!$C$2:$C$10000,$C359),"")</f>
        <v/>
      </c>
      <c r="Y359" s="23" t="str">
        <f>IF(ISNUMBER(AVERAGEIFS(Observed!Y$2:Y$10000,Observed!$A$2:$A$10000,$A359,Observed!$C$2:$C$10000,$C359)),AVERAGEIFS(Observed!Y$2:Y$10000,Observed!$A$2:$A$10000,$A359,Observed!$C$2:$C$10000,$C359),"")</f>
        <v/>
      </c>
      <c r="Z359" s="23" t="str">
        <f>IF(ISNUMBER(AVERAGEIFS(Observed!Z$2:Z$10000,Observed!$A$2:$A$10000,$A359,Observed!$C$2:$C$10000,$C359)),AVERAGEIFS(Observed!Z$2:Z$10000,Observed!$A$2:$A$10000,$A359,Observed!$C$2:$C$10000,$C359),"")</f>
        <v/>
      </c>
      <c r="AA359" s="23" t="str">
        <f>IF(ISNUMBER(AVERAGEIFS(Observed!AA$2:AA$10000,Observed!$A$2:$A$10000,$A359,Observed!$C$2:$C$10000,$C359)),AVERAGEIFS(Observed!AA$2:AA$10000,Observed!$A$2:$A$10000,$A359,Observed!$C$2:$C$10000,$C359),"")</f>
        <v/>
      </c>
      <c r="AB359" s="23" t="str">
        <f>IF(ISNUMBER(AVERAGEIFS(Observed!AB$2:AB$10000,Observed!$A$2:$A$10000,$A359,Observed!$C$2:$C$10000,$C359)),AVERAGEIFS(Observed!AB$2:AB$10000,Observed!$A$2:$A$10000,$A359,Observed!$C$2:$C$10000,$C359),"")</f>
        <v/>
      </c>
      <c r="AC359" s="23" t="str">
        <f>IF(ISNUMBER(AVERAGEIFS(Observed!AC$2:AC$10000,Observed!$A$2:$A$10000,$A359,Observed!$C$2:$C$10000,$C359)),AVERAGEIFS(Observed!AC$2:AC$10000,Observed!$A$2:$A$10000,$A359,Observed!$C$2:$C$10000,$C359),"")</f>
        <v/>
      </c>
      <c r="AD359" s="23" t="str">
        <f>IF(ISNUMBER(AVERAGEIFS(Observed!AD$2:AD$10000,Observed!$A$2:$A$10000,$A359,Observed!$C$2:$C$10000,$C359)),AVERAGEIFS(Observed!AD$2:AD$10000,Observed!$A$2:$A$10000,$A359,Observed!$C$2:$C$10000,$C359),"")</f>
        <v/>
      </c>
      <c r="AE359" s="24" t="str">
        <f>IF(ISNUMBER(AVERAGEIFS(Observed!AE$2:AE$10000,Observed!$A$2:$A$10000,$A359,Observed!$C$2:$C$10000,$C359)),AVERAGEIFS(Observed!AE$2:AE$10000,Observed!$A$2:$A$10000,$A359,Observed!$C$2:$C$10000,$C359),"")</f>
        <v/>
      </c>
      <c r="AF359" s="24" t="str">
        <f>IF(ISNUMBER(AVERAGEIFS(Observed!AF$2:AF$10000,Observed!$A$2:$A$10000,$A359,Observed!$C$2:$C$10000,$C359)),AVERAGEIFS(Observed!AF$2:AF$10000,Observed!$A$2:$A$10000,$A359,Observed!$C$2:$C$10000,$C359),"")</f>
        <v/>
      </c>
      <c r="AG359" s="23" t="str">
        <f>IF(ISNUMBER(AVERAGEIFS(Observed!AG$2:AG$10000,Observed!$A$2:$A$10000,$A359,Observed!$C$2:$C$10000,$C359)),AVERAGEIFS(Observed!AG$2:AG$10000,Observed!$A$2:$A$10000,$A359,Observed!$C$2:$C$10000,$C359),"")</f>
        <v/>
      </c>
      <c r="AH359" s="23" t="str">
        <f>IF(ISNUMBER(AVERAGEIFS(Observed!AH$2:AH$10000,Observed!$A$2:$A$10000,$A359,Observed!$C$2:$C$10000,$C359)),AVERAGEIFS(Observed!AH$2:AH$10000,Observed!$A$2:$A$10000,$A359,Observed!$C$2:$C$10000,$C359),"")</f>
        <v/>
      </c>
      <c r="AI359" s="22" t="str">
        <f>IF(ISNUMBER(AVERAGEIFS(Observed!AI$2:AI$10000,Observed!$A$2:$A$10000,$A359,Observed!$C$2:$C$10000,$C359)),AVERAGEIFS(Observed!AI$2:AI$10000,Observed!$A$2:$A$10000,$A359,Observed!$C$2:$C$10000,$C359),"")</f>
        <v/>
      </c>
      <c r="AJ359" s="23" t="str">
        <f>IF(ISNUMBER(AVERAGEIFS(Observed!AJ$2:AJ$10000,Observed!$A$2:$A$10000,$A359,Observed!$C$2:$C$10000,$C359)),AVERAGEIFS(Observed!AJ$2:AJ$10000,Observed!$A$2:$A$10000,$A359,Observed!$C$2:$C$10000,$C359),"")</f>
        <v/>
      </c>
      <c r="AK359" s="23" t="str">
        <f>IF(ISNUMBER(AVERAGEIFS(Observed!AK$2:AK$10000,Observed!$A$2:$A$10000,$A359,Observed!$C$2:$C$10000,$C359)),AVERAGEIFS(Observed!AK$2:AK$10000,Observed!$A$2:$A$10000,$A359,Observed!$C$2:$C$10000,$C359),"")</f>
        <v/>
      </c>
      <c r="AL359" s="23" t="str">
        <f>IF(ISNUMBER(AVERAGEIFS(Observed!AL$2:AL$10000,Observed!$A$2:$A$10000,$A359,Observed!$C$2:$C$10000,$C359)),AVERAGEIFS(Observed!AL$2:AL$10000,Observed!$A$2:$A$10000,$A359,Observed!$C$2:$C$10000,$C359),"")</f>
        <v/>
      </c>
      <c r="AM359" s="23" t="str">
        <f>IF(ISNUMBER(AVERAGEIFS(Observed!AM$2:AM$10000,Observed!$A$2:$A$10000,$A359,Observed!$C$2:$C$10000,$C359)),AVERAGEIFS(Observed!AM$2:AM$10000,Observed!$A$2:$A$10000,$A359,Observed!$C$2:$C$10000,$C359),"")</f>
        <v/>
      </c>
      <c r="AN359" s="23" t="str">
        <f>IF(ISNUMBER(AVERAGEIFS(Observed!AN$2:AN$10000,Observed!$A$2:$A$10000,$A359,Observed!$C$2:$C$10000,$C359)),AVERAGEIFS(Observed!AN$2:AN$10000,Observed!$A$2:$A$10000,$A359,Observed!$C$2:$C$10000,$C359),"")</f>
        <v/>
      </c>
      <c r="AO359" s="2">
        <f>COUNTIFS(Observed!$A$2:$A$10000,$A359,Observed!$C$2:$C$10000,$C359)</f>
        <v>3</v>
      </c>
      <c r="AP359" s="2">
        <f t="shared" si="6"/>
        <v>1</v>
      </c>
    </row>
    <row r="360" spans="1:42" x14ac:dyDescent="0.25">
      <c r="A360" t="s">
        <v>32</v>
      </c>
      <c r="B360" t="s">
        <v>30</v>
      </c>
      <c r="C360" s="20">
        <v>42330</v>
      </c>
      <c r="D360">
        <v>1</v>
      </c>
      <c r="E360" t="s">
        <v>59</v>
      </c>
      <c r="G360" s="25" t="s">
        <v>75</v>
      </c>
      <c r="H360" t="s">
        <v>41</v>
      </c>
      <c r="I360">
        <v>8</v>
      </c>
      <c r="J360" s="2" t="s">
        <v>39</v>
      </c>
      <c r="K360" s="22">
        <f>IF(ISNUMBER(AVERAGEIFS(Observed!K$2:K$10000,Observed!$A$2:$A$10000,$A360,Observed!$C$2:$C$10000,$C360)),AVERAGEIFS(Observed!K$2:K$10000,Observed!$A$2:$A$10000,$A360,Observed!$C$2:$C$10000,$C360),"")</f>
        <v>2153.2666666666669</v>
      </c>
      <c r="L360" s="23">
        <f>IF(ISNUMBER(AVERAGEIFS(Observed!L$2:L$10000,Observed!$A$2:$A$10000,$A360,Observed!$C$2:$C$10000,$C360)),AVERAGEIFS(Observed!L$2:L$10000,Observed!$A$2:$A$10000,$A360,Observed!$C$2:$C$10000,$C360),"")</f>
        <v>215.32666666666668</v>
      </c>
      <c r="M360" s="23" t="str">
        <f>IF(ISNUMBER(AVERAGEIFS(Observed!M$2:M$10000,Observed!$A$2:$A$10000,$A360,Observed!$C$2:$C$10000,$C360)),AVERAGEIFS(Observed!M$2:M$10000,Observed!$A$2:$A$10000,$A360,Observed!$C$2:$C$10000,$C360),"")</f>
        <v/>
      </c>
      <c r="N360" s="23" t="str">
        <f>IF(ISNUMBER(AVERAGEIFS(Observed!N$2:N$10000,Observed!$A$2:$A$10000,$A360,Observed!$C$2:$C$10000,$C360)),AVERAGEIFS(Observed!N$2:N$10000,Observed!$A$2:$A$10000,$A360,Observed!$C$2:$C$10000,$C360),"")</f>
        <v/>
      </c>
      <c r="O360" s="23" t="str">
        <f>IF(ISNUMBER(AVERAGEIFS(Observed!O$2:O$10000,Observed!$A$2:$A$10000,$A360,Observed!$C$2:$C$10000,$C360)),AVERAGEIFS(Observed!O$2:O$10000,Observed!$A$2:$A$10000,$A360,Observed!$C$2:$C$10000,$C360),"")</f>
        <v/>
      </c>
      <c r="P360" s="24" t="str">
        <f>IF(ISNUMBER(AVERAGEIFS(Observed!P$2:P$10000,Observed!$A$2:$A$10000,$A360,Observed!$C$2:$C$10000,$C360)),AVERAGEIFS(Observed!P$2:P$10000,Observed!$A$2:$A$10000,$A360,Observed!$C$2:$C$10000,$C360),"")</f>
        <v/>
      </c>
      <c r="Q360" s="24" t="str">
        <f>IF(ISNUMBER(AVERAGEIFS(Observed!Q$2:Q$10000,Observed!$A$2:$A$10000,$A360,Observed!$C$2:$C$10000,$C360)),AVERAGEIFS(Observed!Q$2:Q$10000,Observed!$A$2:$A$10000,$A360,Observed!$C$2:$C$10000,$C360),"")</f>
        <v/>
      </c>
      <c r="R360" s="24" t="str">
        <f>IF(ISNUMBER(AVERAGEIFS(Observed!R$2:R$10000,Observed!$A$2:$A$10000,$A360,Observed!$C$2:$C$10000,$C360)),AVERAGEIFS(Observed!R$2:R$10000,Observed!$A$2:$A$10000,$A360,Observed!$C$2:$C$10000,$C360),"")</f>
        <v/>
      </c>
      <c r="S360" s="22" t="str">
        <f>IF(ISNUMBER(AVERAGEIFS(Observed!S$2:S$10000,Observed!$A$2:$A$10000,$A360,Observed!$C$2:$C$10000,$C360)),AVERAGEIFS(Observed!S$2:S$10000,Observed!$A$2:$A$10000,$A360,Observed!$C$2:$C$10000,$C360),"")</f>
        <v/>
      </c>
      <c r="T360" s="23" t="str">
        <f>IF(ISNUMBER(AVERAGEIFS(Observed!T$2:T$10000,Observed!$A$2:$A$10000,$A360,Observed!$C$2:$C$10000,$C360)),AVERAGEIFS(Observed!T$2:T$10000,Observed!$A$2:$A$10000,$A360,Observed!$C$2:$C$10000,$C360),"")</f>
        <v/>
      </c>
      <c r="U360" s="23" t="str">
        <f>IF(ISNUMBER(AVERAGEIFS(Observed!U$2:U$10000,Observed!$A$2:$A$10000,$A360,Observed!$C$2:$C$10000,$C360)),AVERAGEIFS(Observed!U$2:U$10000,Observed!$A$2:$A$10000,$A360,Observed!$C$2:$C$10000,$C360),"")</f>
        <v/>
      </c>
      <c r="V360" s="23" t="str">
        <f>IF(ISNUMBER(AVERAGEIFS(Observed!V$2:V$10000,Observed!$A$2:$A$10000,$A360,Observed!$C$2:$C$10000,$C360)),AVERAGEIFS(Observed!V$2:V$10000,Observed!$A$2:$A$10000,$A360,Observed!$C$2:$C$10000,$C360),"")</f>
        <v/>
      </c>
      <c r="W360" s="23" t="str">
        <f>IF(ISNUMBER(AVERAGEIFS(Observed!W$2:W$10000,Observed!$A$2:$A$10000,$A360,Observed!$C$2:$C$10000,$C360)),AVERAGEIFS(Observed!W$2:W$10000,Observed!$A$2:$A$10000,$A360,Observed!$C$2:$C$10000,$C360),"")</f>
        <v/>
      </c>
      <c r="X360" s="23" t="str">
        <f>IF(ISNUMBER(AVERAGEIFS(Observed!X$2:X$10000,Observed!$A$2:$A$10000,$A360,Observed!$C$2:$C$10000,$C360)),AVERAGEIFS(Observed!X$2:X$10000,Observed!$A$2:$A$10000,$A360,Observed!$C$2:$C$10000,$C360),"")</f>
        <v/>
      </c>
      <c r="Y360" s="23" t="str">
        <f>IF(ISNUMBER(AVERAGEIFS(Observed!Y$2:Y$10000,Observed!$A$2:$A$10000,$A360,Observed!$C$2:$C$10000,$C360)),AVERAGEIFS(Observed!Y$2:Y$10000,Observed!$A$2:$A$10000,$A360,Observed!$C$2:$C$10000,$C360),"")</f>
        <v/>
      </c>
      <c r="Z360" s="23" t="str">
        <f>IF(ISNUMBER(AVERAGEIFS(Observed!Z$2:Z$10000,Observed!$A$2:$A$10000,$A360,Observed!$C$2:$C$10000,$C360)),AVERAGEIFS(Observed!Z$2:Z$10000,Observed!$A$2:$A$10000,$A360,Observed!$C$2:$C$10000,$C360),"")</f>
        <v/>
      </c>
      <c r="AA360" s="23" t="str">
        <f>IF(ISNUMBER(AVERAGEIFS(Observed!AA$2:AA$10000,Observed!$A$2:$A$10000,$A360,Observed!$C$2:$C$10000,$C360)),AVERAGEIFS(Observed!AA$2:AA$10000,Observed!$A$2:$A$10000,$A360,Observed!$C$2:$C$10000,$C360),"")</f>
        <v/>
      </c>
      <c r="AB360" s="23" t="str">
        <f>IF(ISNUMBER(AVERAGEIFS(Observed!AB$2:AB$10000,Observed!$A$2:$A$10000,$A360,Observed!$C$2:$C$10000,$C360)),AVERAGEIFS(Observed!AB$2:AB$10000,Observed!$A$2:$A$10000,$A360,Observed!$C$2:$C$10000,$C360),"")</f>
        <v/>
      </c>
      <c r="AC360" s="23" t="str">
        <f>IF(ISNUMBER(AVERAGEIFS(Observed!AC$2:AC$10000,Observed!$A$2:$A$10000,$A360,Observed!$C$2:$C$10000,$C360)),AVERAGEIFS(Observed!AC$2:AC$10000,Observed!$A$2:$A$10000,$A360,Observed!$C$2:$C$10000,$C360),"")</f>
        <v/>
      </c>
      <c r="AD360" s="23" t="str">
        <f>IF(ISNUMBER(AVERAGEIFS(Observed!AD$2:AD$10000,Observed!$A$2:$A$10000,$A360,Observed!$C$2:$C$10000,$C360)),AVERAGEIFS(Observed!AD$2:AD$10000,Observed!$A$2:$A$10000,$A360,Observed!$C$2:$C$10000,$C360),"")</f>
        <v/>
      </c>
      <c r="AE360" s="24" t="str">
        <f>IF(ISNUMBER(AVERAGEIFS(Observed!AE$2:AE$10000,Observed!$A$2:$A$10000,$A360,Observed!$C$2:$C$10000,$C360)),AVERAGEIFS(Observed!AE$2:AE$10000,Observed!$A$2:$A$10000,$A360,Observed!$C$2:$C$10000,$C360),"")</f>
        <v/>
      </c>
      <c r="AF360" s="24" t="str">
        <f>IF(ISNUMBER(AVERAGEIFS(Observed!AF$2:AF$10000,Observed!$A$2:$A$10000,$A360,Observed!$C$2:$C$10000,$C360)),AVERAGEIFS(Observed!AF$2:AF$10000,Observed!$A$2:$A$10000,$A360,Observed!$C$2:$C$10000,$C360),"")</f>
        <v/>
      </c>
      <c r="AG360" s="23" t="str">
        <f>IF(ISNUMBER(AVERAGEIFS(Observed!AG$2:AG$10000,Observed!$A$2:$A$10000,$A360,Observed!$C$2:$C$10000,$C360)),AVERAGEIFS(Observed!AG$2:AG$10000,Observed!$A$2:$A$10000,$A360,Observed!$C$2:$C$10000,$C360),"")</f>
        <v/>
      </c>
      <c r="AH360" s="23" t="str">
        <f>IF(ISNUMBER(AVERAGEIFS(Observed!AH$2:AH$10000,Observed!$A$2:$A$10000,$A360,Observed!$C$2:$C$10000,$C360)),AVERAGEIFS(Observed!AH$2:AH$10000,Observed!$A$2:$A$10000,$A360,Observed!$C$2:$C$10000,$C360),"")</f>
        <v/>
      </c>
      <c r="AI360" s="22" t="str">
        <f>IF(ISNUMBER(AVERAGEIFS(Observed!AI$2:AI$10000,Observed!$A$2:$A$10000,$A360,Observed!$C$2:$C$10000,$C360)),AVERAGEIFS(Observed!AI$2:AI$10000,Observed!$A$2:$A$10000,$A360,Observed!$C$2:$C$10000,$C360),"")</f>
        <v/>
      </c>
      <c r="AJ360" s="23" t="str">
        <f>IF(ISNUMBER(AVERAGEIFS(Observed!AJ$2:AJ$10000,Observed!$A$2:$A$10000,$A360,Observed!$C$2:$C$10000,$C360)),AVERAGEIFS(Observed!AJ$2:AJ$10000,Observed!$A$2:$A$10000,$A360,Observed!$C$2:$C$10000,$C360),"")</f>
        <v/>
      </c>
      <c r="AK360" s="23" t="str">
        <f>IF(ISNUMBER(AVERAGEIFS(Observed!AK$2:AK$10000,Observed!$A$2:$A$10000,$A360,Observed!$C$2:$C$10000,$C360)),AVERAGEIFS(Observed!AK$2:AK$10000,Observed!$A$2:$A$10000,$A360,Observed!$C$2:$C$10000,$C360),"")</f>
        <v/>
      </c>
      <c r="AL360" s="23" t="str">
        <f>IF(ISNUMBER(AVERAGEIFS(Observed!AL$2:AL$10000,Observed!$A$2:$A$10000,$A360,Observed!$C$2:$C$10000,$C360)),AVERAGEIFS(Observed!AL$2:AL$10000,Observed!$A$2:$A$10000,$A360,Observed!$C$2:$C$10000,$C360),"")</f>
        <v/>
      </c>
      <c r="AM360" s="23" t="str">
        <f>IF(ISNUMBER(AVERAGEIFS(Observed!AM$2:AM$10000,Observed!$A$2:$A$10000,$A360,Observed!$C$2:$C$10000,$C360)),AVERAGEIFS(Observed!AM$2:AM$10000,Observed!$A$2:$A$10000,$A360,Observed!$C$2:$C$10000,$C360),"")</f>
        <v/>
      </c>
      <c r="AN360" s="23" t="str">
        <f>IF(ISNUMBER(AVERAGEIFS(Observed!AN$2:AN$10000,Observed!$A$2:$A$10000,$A360,Observed!$C$2:$C$10000,$C360)),AVERAGEIFS(Observed!AN$2:AN$10000,Observed!$A$2:$A$10000,$A360,Observed!$C$2:$C$10000,$C360),"")</f>
        <v/>
      </c>
      <c r="AO360" s="2">
        <f>COUNTIFS(Observed!$A$2:$A$10000,$A360,Observed!$C$2:$C$10000,$C360)</f>
        <v>3</v>
      </c>
      <c r="AP360" s="2">
        <f t="shared" si="6"/>
        <v>1</v>
      </c>
    </row>
    <row r="361" spans="1:42" x14ac:dyDescent="0.25">
      <c r="A361" t="s">
        <v>31</v>
      </c>
      <c r="B361" t="s">
        <v>30</v>
      </c>
      <c r="C361" s="20">
        <v>42330</v>
      </c>
      <c r="D361">
        <v>1</v>
      </c>
      <c r="E361" t="s">
        <v>54</v>
      </c>
      <c r="G361" s="25" t="s">
        <v>75</v>
      </c>
      <c r="H361" t="s">
        <v>41</v>
      </c>
      <c r="I361">
        <v>8</v>
      </c>
      <c r="J361" s="2" t="s">
        <v>39</v>
      </c>
      <c r="K361" s="22">
        <f>IF(ISNUMBER(AVERAGEIFS(Observed!K$2:K$10000,Observed!$A$2:$A$10000,$A361,Observed!$C$2:$C$10000,$C361)),AVERAGEIFS(Observed!K$2:K$10000,Observed!$A$2:$A$10000,$A361,Observed!$C$2:$C$10000,$C361),"")</f>
        <v>1438.8666666666666</v>
      </c>
      <c r="L361" s="23">
        <f>IF(ISNUMBER(AVERAGEIFS(Observed!L$2:L$10000,Observed!$A$2:$A$10000,$A361,Observed!$C$2:$C$10000,$C361)),AVERAGEIFS(Observed!L$2:L$10000,Observed!$A$2:$A$10000,$A361,Observed!$C$2:$C$10000,$C361),"")</f>
        <v>143.88666666666666</v>
      </c>
      <c r="M361" s="23" t="str">
        <f>IF(ISNUMBER(AVERAGEIFS(Observed!M$2:M$10000,Observed!$A$2:$A$10000,$A361,Observed!$C$2:$C$10000,$C361)),AVERAGEIFS(Observed!M$2:M$10000,Observed!$A$2:$A$10000,$A361,Observed!$C$2:$C$10000,$C361),"")</f>
        <v/>
      </c>
      <c r="N361" s="23" t="str">
        <f>IF(ISNUMBER(AVERAGEIFS(Observed!N$2:N$10000,Observed!$A$2:$A$10000,$A361,Observed!$C$2:$C$10000,$C361)),AVERAGEIFS(Observed!N$2:N$10000,Observed!$A$2:$A$10000,$A361,Observed!$C$2:$C$10000,$C361),"")</f>
        <v/>
      </c>
      <c r="O361" s="23" t="str">
        <f>IF(ISNUMBER(AVERAGEIFS(Observed!O$2:O$10000,Observed!$A$2:$A$10000,$A361,Observed!$C$2:$C$10000,$C361)),AVERAGEIFS(Observed!O$2:O$10000,Observed!$A$2:$A$10000,$A361,Observed!$C$2:$C$10000,$C361),"")</f>
        <v/>
      </c>
      <c r="P361" s="24" t="str">
        <f>IF(ISNUMBER(AVERAGEIFS(Observed!P$2:P$10000,Observed!$A$2:$A$10000,$A361,Observed!$C$2:$C$10000,$C361)),AVERAGEIFS(Observed!P$2:P$10000,Observed!$A$2:$A$10000,$A361,Observed!$C$2:$C$10000,$C361),"")</f>
        <v/>
      </c>
      <c r="Q361" s="24" t="str">
        <f>IF(ISNUMBER(AVERAGEIFS(Observed!Q$2:Q$10000,Observed!$A$2:$A$10000,$A361,Observed!$C$2:$C$10000,$C361)),AVERAGEIFS(Observed!Q$2:Q$10000,Observed!$A$2:$A$10000,$A361,Observed!$C$2:$C$10000,$C361),"")</f>
        <v/>
      </c>
      <c r="R361" s="24" t="str">
        <f>IF(ISNUMBER(AVERAGEIFS(Observed!R$2:R$10000,Observed!$A$2:$A$10000,$A361,Observed!$C$2:$C$10000,$C361)),AVERAGEIFS(Observed!R$2:R$10000,Observed!$A$2:$A$10000,$A361,Observed!$C$2:$C$10000,$C361),"")</f>
        <v/>
      </c>
      <c r="S361" s="22" t="str">
        <f>IF(ISNUMBER(AVERAGEIFS(Observed!S$2:S$10000,Observed!$A$2:$A$10000,$A361,Observed!$C$2:$C$10000,$C361)),AVERAGEIFS(Observed!S$2:S$10000,Observed!$A$2:$A$10000,$A361,Observed!$C$2:$C$10000,$C361),"")</f>
        <v/>
      </c>
      <c r="T361" s="23" t="str">
        <f>IF(ISNUMBER(AVERAGEIFS(Observed!T$2:T$10000,Observed!$A$2:$A$10000,$A361,Observed!$C$2:$C$10000,$C361)),AVERAGEIFS(Observed!T$2:T$10000,Observed!$A$2:$A$10000,$A361,Observed!$C$2:$C$10000,$C361),"")</f>
        <v/>
      </c>
      <c r="U361" s="23" t="str">
        <f>IF(ISNUMBER(AVERAGEIFS(Observed!U$2:U$10000,Observed!$A$2:$A$10000,$A361,Observed!$C$2:$C$10000,$C361)),AVERAGEIFS(Observed!U$2:U$10000,Observed!$A$2:$A$10000,$A361,Observed!$C$2:$C$10000,$C361),"")</f>
        <v/>
      </c>
      <c r="V361" s="23" t="str">
        <f>IF(ISNUMBER(AVERAGEIFS(Observed!V$2:V$10000,Observed!$A$2:$A$10000,$A361,Observed!$C$2:$C$10000,$C361)),AVERAGEIFS(Observed!V$2:V$10000,Observed!$A$2:$A$10000,$A361,Observed!$C$2:$C$10000,$C361),"")</f>
        <v/>
      </c>
      <c r="W361" s="23" t="str">
        <f>IF(ISNUMBER(AVERAGEIFS(Observed!W$2:W$10000,Observed!$A$2:$A$10000,$A361,Observed!$C$2:$C$10000,$C361)),AVERAGEIFS(Observed!W$2:W$10000,Observed!$A$2:$A$10000,$A361,Observed!$C$2:$C$10000,$C361),"")</f>
        <v/>
      </c>
      <c r="X361" s="23" t="str">
        <f>IF(ISNUMBER(AVERAGEIFS(Observed!X$2:X$10000,Observed!$A$2:$A$10000,$A361,Observed!$C$2:$C$10000,$C361)),AVERAGEIFS(Observed!X$2:X$10000,Observed!$A$2:$A$10000,$A361,Observed!$C$2:$C$10000,$C361),"")</f>
        <v/>
      </c>
      <c r="Y361" s="23" t="str">
        <f>IF(ISNUMBER(AVERAGEIFS(Observed!Y$2:Y$10000,Observed!$A$2:$A$10000,$A361,Observed!$C$2:$C$10000,$C361)),AVERAGEIFS(Observed!Y$2:Y$10000,Observed!$A$2:$A$10000,$A361,Observed!$C$2:$C$10000,$C361),"")</f>
        <v/>
      </c>
      <c r="Z361" s="23" t="str">
        <f>IF(ISNUMBER(AVERAGEIFS(Observed!Z$2:Z$10000,Observed!$A$2:$A$10000,$A361,Observed!$C$2:$C$10000,$C361)),AVERAGEIFS(Observed!Z$2:Z$10000,Observed!$A$2:$A$10000,$A361,Observed!$C$2:$C$10000,$C361),"")</f>
        <v/>
      </c>
      <c r="AA361" s="23" t="str">
        <f>IF(ISNUMBER(AVERAGEIFS(Observed!AA$2:AA$10000,Observed!$A$2:$A$10000,$A361,Observed!$C$2:$C$10000,$C361)),AVERAGEIFS(Observed!AA$2:AA$10000,Observed!$A$2:$A$10000,$A361,Observed!$C$2:$C$10000,$C361),"")</f>
        <v/>
      </c>
      <c r="AB361" s="23" t="str">
        <f>IF(ISNUMBER(AVERAGEIFS(Observed!AB$2:AB$10000,Observed!$A$2:$A$10000,$A361,Observed!$C$2:$C$10000,$C361)),AVERAGEIFS(Observed!AB$2:AB$10000,Observed!$A$2:$A$10000,$A361,Observed!$C$2:$C$10000,$C361),"")</f>
        <v/>
      </c>
      <c r="AC361" s="23" t="str">
        <f>IF(ISNUMBER(AVERAGEIFS(Observed!AC$2:AC$10000,Observed!$A$2:$A$10000,$A361,Observed!$C$2:$C$10000,$C361)),AVERAGEIFS(Observed!AC$2:AC$10000,Observed!$A$2:$A$10000,$A361,Observed!$C$2:$C$10000,$C361),"")</f>
        <v/>
      </c>
      <c r="AD361" s="23" t="str">
        <f>IF(ISNUMBER(AVERAGEIFS(Observed!AD$2:AD$10000,Observed!$A$2:$A$10000,$A361,Observed!$C$2:$C$10000,$C361)),AVERAGEIFS(Observed!AD$2:AD$10000,Observed!$A$2:$A$10000,$A361,Observed!$C$2:$C$10000,$C361),"")</f>
        <v/>
      </c>
      <c r="AE361" s="24" t="str">
        <f>IF(ISNUMBER(AVERAGEIFS(Observed!AE$2:AE$10000,Observed!$A$2:$A$10000,$A361,Observed!$C$2:$C$10000,$C361)),AVERAGEIFS(Observed!AE$2:AE$10000,Observed!$A$2:$A$10000,$A361,Observed!$C$2:$C$10000,$C361),"")</f>
        <v/>
      </c>
      <c r="AF361" s="24" t="str">
        <f>IF(ISNUMBER(AVERAGEIFS(Observed!AF$2:AF$10000,Observed!$A$2:$A$10000,$A361,Observed!$C$2:$C$10000,$C361)),AVERAGEIFS(Observed!AF$2:AF$10000,Observed!$A$2:$A$10000,$A361,Observed!$C$2:$C$10000,$C361),"")</f>
        <v/>
      </c>
      <c r="AG361" s="23" t="str">
        <f>IF(ISNUMBER(AVERAGEIFS(Observed!AG$2:AG$10000,Observed!$A$2:$A$10000,$A361,Observed!$C$2:$C$10000,$C361)),AVERAGEIFS(Observed!AG$2:AG$10000,Observed!$A$2:$A$10000,$A361,Observed!$C$2:$C$10000,$C361),"")</f>
        <v/>
      </c>
      <c r="AH361" s="23" t="str">
        <f>IF(ISNUMBER(AVERAGEIFS(Observed!AH$2:AH$10000,Observed!$A$2:$A$10000,$A361,Observed!$C$2:$C$10000,$C361)),AVERAGEIFS(Observed!AH$2:AH$10000,Observed!$A$2:$A$10000,$A361,Observed!$C$2:$C$10000,$C361),"")</f>
        <v/>
      </c>
      <c r="AI361" s="22" t="str">
        <f>IF(ISNUMBER(AVERAGEIFS(Observed!AI$2:AI$10000,Observed!$A$2:$A$10000,$A361,Observed!$C$2:$C$10000,$C361)),AVERAGEIFS(Observed!AI$2:AI$10000,Observed!$A$2:$A$10000,$A361,Observed!$C$2:$C$10000,$C361),"")</f>
        <v/>
      </c>
      <c r="AJ361" s="23" t="str">
        <f>IF(ISNUMBER(AVERAGEIFS(Observed!AJ$2:AJ$10000,Observed!$A$2:$A$10000,$A361,Observed!$C$2:$C$10000,$C361)),AVERAGEIFS(Observed!AJ$2:AJ$10000,Observed!$A$2:$A$10000,$A361,Observed!$C$2:$C$10000,$C361),"")</f>
        <v/>
      </c>
      <c r="AK361" s="23" t="str">
        <f>IF(ISNUMBER(AVERAGEIFS(Observed!AK$2:AK$10000,Observed!$A$2:$A$10000,$A361,Observed!$C$2:$C$10000,$C361)),AVERAGEIFS(Observed!AK$2:AK$10000,Observed!$A$2:$A$10000,$A361,Observed!$C$2:$C$10000,$C361),"")</f>
        <v/>
      </c>
      <c r="AL361" s="23" t="str">
        <f>IF(ISNUMBER(AVERAGEIFS(Observed!AL$2:AL$10000,Observed!$A$2:$A$10000,$A361,Observed!$C$2:$C$10000,$C361)),AVERAGEIFS(Observed!AL$2:AL$10000,Observed!$A$2:$A$10000,$A361,Observed!$C$2:$C$10000,$C361),"")</f>
        <v/>
      </c>
      <c r="AM361" s="23" t="str">
        <f>IF(ISNUMBER(AVERAGEIFS(Observed!AM$2:AM$10000,Observed!$A$2:$A$10000,$A361,Observed!$C$2:$C$10000,$C361)),AVERAGEIFS(Observed!AM$2:AM$10000,Observed!$A$2:$A$10000,$A361,Observed!$C$2:$C$10000,$C361),"")</f>
        <v/>
      </c>
      <c r="AN361" s="23" t="str">
        <f>IF(ISNUMBER(AVERAGEIFS(Observed!AN$2:AN$10000,Observed!$A$2:$A$10000,$A361,Observed!$C$2:$C$10000,$C361)),AVERAGEIFS(Observed!AN$2:AN$10000,Observed!$A$2:$A$10000,$A361,Observed!$C$2:$C$10000,$C361),"")</f>
        <v/>
      </c>
      <c r="AO361" s="2">
        <f>COUNTIFS(Observed!$A$2:$A$10000,$A361,Observed!$C$2:$C$10000,$C361)</f>
        <v>3</v>
      </c>
      <c r="AP361" s="2">
        <f t="shared" si="6"/>
        <v>1</v>
      </c>
    </row>
    <row r="362" spans="1:42" x14ac:dyDescent="0.25">
      <c r="A362" t="s">
        <v>34</v>
      </c>
      <c r="B362" t="s">
        <v>30</v>
      </c>
      <c r="C362" s="20">
        <v>42331</v>
      </c>
      <c r="D362">
        <v>1</v>
      </c>
      <c r="E362" t="s">
        <v>56</v>
      </c>
      <c r="G362" s="25" t="s">
        <v>75</v>
      </c>
      <c r="H362" t="s">
        <v>41</v>
      </c>
      <c r="I362">
        <v>9</v>
      </c>
      <c r="J362" s="2" t="s">
        <v>20</v>
      </c>
      <c r="K362" s="22" t="str">
        <f>IF(ISNUMBER(AVERAGEIFS(Observed!K$2:K$10000,Observed!$A$2:$A$10000,$A362,Observed!$C$2:$C$10000,$C362)),AVERAGEIFS(Observed!K$2:K$10000,Observed!$A$2:$A$10000,$A362,Observed!$C$2:$C$10000,$C362),"")</f>
        <v/>
      </c>
      <c r="L362" s="23" t="str">
        <f>IF(ISNUMBER(AVERAGEIFS(Observed!L$2:L$10000,Observed!$A$2:$A$10000,$A362,Observed!$C$2:$C$10000,$C362)),AVERAGEIFS(Observed!L$2:L$10000,Observed!$A$2:$A$10000,$A362,Observed!$C$2:$C$10000,$C362),"")</f>
        <v/>
      </c>
      <c r="M362" s="23">
        <f>IF(ISNUMBER(AVERAGEIFS(Observed!M$2:M$10000,Observed!$A$2:$A$10000,$A362,Observed!$C$2:$C$10000,$C362)),AVERAGEIFS(Observed!M$2:M$10000,Observed!$A$2:$A$10000,$A362,Observed!$C$2:$C$10000,$C362),"")</f>
        <v>186.42333333333332</v>
      </c>
      <c r="N362" s="23">
        <f>IF(ISNUMBER(AVERAGEIFS(Observed!N$2:N$10000,Observed!$A$2:$A$10000,$A362,Observed!$C$2:$C$10000,$C362)),AVERAGEIFS(Observed!N$2:N$10000,Observed!$A$2:$A$10000,$A362,Observed!$C$2:$C$10000,$C362),"")</f>
        <v>186.42333333333332</v>
      </c>
      <c r="O362" s="23">
        <f>IF(ISNUMBER(AVERAGEIFS(Observed!O$2:O$10000,Observed!$A$2:$A$10000,$A362,Observed!$C$2:$C$10000,$C362)),AVERAGEIFS(Observed!O$2:O$10000,Observed!$A$2:$A$10000,$A362,Observed!$C$2:$C$10000,$C362),"")</f>
        <v>731.27</v>
      </c>
      <c r="P362" s="24" t="str">
        <f>IF(ISNUMBER(AVERAGEIFS(Observed!P$2:P$10000,Observed!$A$2:$A$10000,$A362,Observed!$C$2:$C$10000,$C362)),AVERAGEIFS(Observed!P$2:P$10000,Observed!$A$2:$A$10000,$A362,Observed!$C$2:$C$10000,$C362),"")</f>
        <v/>
      </c>
      <c r="Q362" s="24" t="str">
        <f>IF(ISNUMBER(AVERAGEIFS(Observed!Q$2:Q$10000,Observed!$A$2:$A$10000,$A362,Observed!$C$2:$C$10000,$C362)),AVERAGEIFS(Observed!Q$2:Q$10000,Observed!$A$2:$A$10000,$A362,Observed!$C$2:$C$10000,$C362),"")</f>
        <v/>
      </c>
      <c r="R362" s="24" t="str">
        <f>IF(ISNUMBER(AVERAGEIFS(Observed!R$2:R$10000,Observed!$A$2:$A$10000,$A362,Observed!$C$2:$C$10000,$C362)),AVERAGEIFS(Observed!R$2:R$10000,Observed!$A$2:$A$10000,$A362,Observed!$C$2:$C$10000,$C362),"")</f>
        <v/>
      </c>
      <c r="S362" s="22" t="str">
        <f>IF(ISNUMBER(AVERAGEIFS(Observed!S$2:S$10000,Observed!$A$2:$A$10000,$A362,Observed!$C$2:$C$10000,$C362)),AVERAGEIFS(Observed!S$2:S$10000,Observed!$A$2:$A$10000,$A362,Observed!$C$2:$C$10000,$C362),"")</f>
        <v/>
      </c>
      <c r="T362" s="23" t="str">
        <f>IF(ISNUMBER(AVERAGEIFS(Observed!T$2:T$10000,Observed!$A$2:$A$10000,$A362,Observed!$C$2:$C$10000,$C362)),AVERAGEIFS(Observed!T$2:T$10000,Observed!$A$2:$A$10000,$A362,Observed!$C$2:$C$10000,$C362),"")</f>
        <v/>
      </c>
      <c r="U362" s="23" t="str">
        <f>IF(ISNUMBER(AVERAGEIFS(Observed!U$2:U$10000,Observed!$A$2:$A$10000,$A362,Observed!$C$2:$C$10000,$C362)),AVERAGEIFS(Observed!U$2:U$10000,Observed!$A$2:$A$10000,$A362,Observed!$C$2:$C$10000,$C362),"")</f>
        <v/>
      </c>
      <c r="V362" s="23" t="str">
        <f>IF(ISNUMBER(AVERAGEIFS(Observed!V$2:V$10000,Observed!$A$2:$A$10000,$A362,Observed!$C$2:$C$10000,$C362)),AVERAGEIFS(Observed!V$2:V$10000,Observed!$A$2:$A$10000,$A362,Observed!$C$2:$C$10000,$C362),"")</f>
        <v/>
      </c>
      <c r="W362" s="23" t="str">
        <f>IF(ISNUMBER(AVERAGEIFS(Observed!W$2:W$10000,Observed!$A$2:$A$10000,$A362,Observed!$C$2:$C$10000,$C362)),AVERAGEIFS(Observed!W$2:W$10000,Observed!$A$2:$A$10000,$A362,Observed!$C$2:$C$10000,$C362),"")</f>
        <v/>
      </c>
      <c r="X362" s="23" t="str">
        <f>IF(ISNUMBER(AVERAGEIFS(Observed!X$2:X$10000,Observed!$A$2:$A$10000,$A362,Observed!$C$2:$C$10000,$C362)),AVERAGEIFS(Observed!X$2:X$10000,Observed!$A$2:$A$10000,$A362,Observed!$C$2:$C$10000,$C362),"")</f>
        <v/>
      </c>
      <c r="Y362" s="23" t="str">
        <f>IF(ISNUMBER(AVERAGEIFS(Observed!Y$2:Y$10000,Observed!$A$2:$A$10000,$A362,Observed!$C$2:$C$10000,$C362)),AVERAGEIFS(Observed!Y$2:Y$10000,Observed!$A$2:$A$10000,$A362,Observed!$C$2:$C$10000,$C362),"")</f>
        <v/>
      </c>
      <c r="Z362" s="23" t="str">
        <f>IF(ISNUMBER(AVERAGEIFS(Observed!Z$2:Z$10000,Observed!$A$2:$A$10000,$A362,Observed!$C$2:$C$10000,$C362)),AVERAGEIFS(Observed!Z$2:Z$10000,Observed!$A$2:$A$10000,$A362,Observed!$C$2:$C$10000,$C362),"")</f>
        <v/>
      </c>
      <c r="AA362" s="23" t="str">
        <f>IF(ISNUMBER(AVERAGEIFS(Observed!AA$2:AA$10000,Observed!$A$2:$A$10000,$A362,Observed!$C$2:$C$10000,$C362)),AVERAGEIFS(Observed!AA$2:AA$10000,Observed!$A$2:$A$10000,$A362,Observed!$C$2:$C$10000,$C362),"")</f>
        <v/>
      </c>
      <c r="AB362" s="23" t="str">
        <f>IF(ISNUMBER(AVERAGEIFS(Observed!AB$2:AB$10000,Observed!$A$2:$A$10000,$A362,Observed!$C$2:$C$10000,$C362)),AVERAGEIFS(Observed!AB$2:AB$10000,Observed!$A$2:$A$10000,$A362,Observed!$C$2:$C$10000,$C362),"")</f>
        <v/>
      </c>
      <c r="AC362" s="23" t="str">
        <f>IF(ISNUMBER(AVERAGEIFS(Observed!AC$2:AC$10000,Observed!$A$2:$A$10000,$A362,Observed!$C$2:$C$10000,$C362)),AVERAGEIFS(Observed!AC$2:AC$10000,Observed!$A$2:$A$10000,$A362,Observed!$C$2:$C$10000,$C362),"")</f>
        <v/>
      </c>
      <c r="AD362" s="23" t="str">
        <f>IF(ISNUMBER(AVERAGEIFS(Observed!AD$2:AD$10000,Observed!$A$2:$A$10000,$A362,Observed!$C$2:$C$10000,$C362)),AVERAGEIFS(Observed!AD$2:AD$10000,Observed!$A$2:$A$10000,$A362,Observed!$C$2:$C$10000,$C362),"")</f>
        <v/>
      </c>
      <c r="AE362" s="24" t="str">
        <f>IF(ISNUMBER(AVERAGEIFS(Observed!AE$2:AE$10000,Observed!$A$2:$A$10000,$A362,Observed!$C$2:$C$10000,$C362)),AVERAGEIFS(Observed!AE$2:AE$10000,Observed!$A$2:$A$10000,$A362,Observed!$C$2:$C$10000,$C362),"")</f>
        <v/>
      </c>
      <c r="AF362" s="24" t="str">
        <f>IF(ISNUMBER(AVERAGEIFS(Observed!AF$2:AF$10000,Observed!$A$2:$A$10000,$A362,Observed!$C$2:$C$10000,$C362)),AVERAGEIFS(Observed!AF$2:AF$10000,Observed!$A$2:$A$10000,$A362,Observed!$C$2:$C$10000,$C362),"")</f>
        <v/>
      </c>
      <c r="AG362" s="23" t="str">
        <f>IF(ISNUMBER(AVERAGEIFS(Observed!AG$2:AG$10000,Observed!$A$2:$A$10000,$A362,Observed!$C$2:$C$10000,$C362)),AVERAGEIFS(Observed!AG$2:AG$10000,Observed!$A$2:$A$10000,$A362,Observed!$C$2:$C$10000,$C362),"")</f>
        <v/>
      </c>
      <c r="AH362" s="23" t="str">
        <f>IF(ISNUMBER(AVERAGEIFS(Observed!AH$2:AH$10000,Observed!$A$2:$A$10000,$A362,Observed!$C$2:$C$10000,$C362)),AVERAGEIFS(Observed!AH$2:AH$10000,Observed!$A$2:$A$10000,$A362,Observed!$C$2:$C$10000,$C362),"")</f>
        <v/>
      </c>
      <c r="AI362" s="22" t="str">
        <f>IF(ISNUMBER(AVERAGEIFS(Observed!AI$2:AI$10000,Observed!$A$2:$A$10000,$A362,Observed!$C$2:$C$10000,$C362)),AVERAGEIFS(Observed!AI$2:AI$10000,Observed!$A$2:$A$10000,$A362,Observed!$C$2:$C$10000,$C362),"")</f>
        <v/>
      </c>
      <c r="AJ362" s="23" t="str">
        <f>IF(ISNUMBER(AVERAGEIFS(Observed!AJ$2:AJ$10000,Observed!$A$2:$A$10000,$A362,Observed!$C$2:$C$10000,$C362)),AVERAGEIFS(Observed!AJ$2:AJ$10000,Observed!$A$2:$A$10000,$A362,Observed!$C$2:$C$10000,$C362),"")</f>
        <v/>
      </c>
      <c r="AK362" s="23" t="str">
        <f>IF(ISNUMBER(AVERAGEIFS(Observed!AK$2:AK$10000,Observed!$A$2:$A$10000,$A362,Observed!$C$2:$C$10000,$C362)),AVERAGEIFS(Observed!AK$2:AK$10000,Observed!$A$2:$A$10000,$A362,Observed!$C$2:$C$10000,$C362),"")</f>
        <v/>
      </c>
      <c r="AL362" s="23" t="str">
        <f>IF(ISNUMBER(AVERAGEIFS(Observed!AL$2:AL$10000,Observed!$A$2:$A$10000,$A362,Observed!$C$2:$C$10000,$C362)),AVERAGEIFS(Observed!AL$2:AL$10000,Observed!$A$2:$A$10000,$A362,Observed!$C$2:$C$10000,$C362),"")</f>
        <v/>
      </c>
      <c r="AM362" s="23" t="str">
        <f>IF(ISNUMBER(AVERAGEIFS(Observed!AM$2:AM$10000,Observed!$A$2:$A$10000,$A362,Observed!$C$2:$C$10000,$C362)),AVERAGEIFS(Observed!AM$2:AM$10000,Observed!$A$2:$A$10000,$A362,Observed!$C$2:$C$10000,$C362),"")</f>
        <v/>
      </c>
      <c r="AN362" s="23" t="str">
        <f>IF(ISNUMBER(AVERAGEIFS(Observed!AN$2:AN$10000,Observed!$A$2:$A$10000,$A362,Observed!$C$2:$C$10000,$C362)),AVERAGEIFS(Observed!AN$2:AN$10000,Observed!$A$2:$A$10000,$A362,Observed!$C$2:$C$10000,$C362),"")</f>
        <v/>
      </c>
      <c r="AO362" s="2">
        <f>COUNTIFS(Observed!$A$2:$A$10000,$A362,Observed!$C$2:$C$10000,$C362)</f>
        <v>3</v>
      </c>
      <c r="AP362" s="2">
        <f t="shared" si="6"/>
        <v>3</v>
      </c>
    </row>
    <row r="363" spans="1:42" x14ac:dyDescent="0.25">
      <c r="A363" t="s">
        <v>33</v>
      </c>
      <c r="B363" t="s">
        <v>30</v>
      </c>
      <c r="C363" s="20">
        <v>42331</v>
      </c>
      <c r="D363">
        <v>1</v>
      </c>
      <c r="E363" t="s">
        <v>58</v>
      </c>
      <c r="G363" s="25" t="s">
        <v>75</v>
      </c>
      <c r="H363" t="s">
        <v>41</v>
      </c>
      <c r="I363">
        <v>9</v>
      </c>
      <c r="J363" s="2" t="s">
        <v>20</v>
      </c>
      <c r="K363" s="22" t="str">
        <f>IF(ISNUMBER(AVERAGEIFS(Observed!K$2:K$10000,Observed!$A$2:$A$10000,$A363,Observed!$C$2:$C$10000,$C363)),AVERAGEIFS(Observed!K$2:K$10000,Observed!$A$2:$A$10000,$A363,Observed!$C$2:$C$10000,$C363),"")</f>
        <v/>
      </c>
      <c r="L363" s="23" t="str">
        <f>IF(ISNUMBER(AVERAGEIFS(Observed!L$2:L$10000,Observed!$A$2:$A$10000,$A363,Observed!$C$2:$C$10000,$C363)),AVERAGEIFS(Observed!L$2:L$10000,Observed!$A$2:$A$10000,$A363,Observed!$C$2:$C$10000,$C363),"")</f>
        <v/>
      </c>
      <c r="M363" s="23">
        <f>IF(ISNUMBER(AVERAGEIFS(Observed!M$2:M$10000,Observed!$A$2:$A$10000,$A363,Observed!$C$2:$C$10000,$C363)),AVERAGEIFS(Observed!M$2:M$10000,Observed!$A$2:$A$10000,$A363,Observed!$C$2:$C$10000,$C363),"")</f>
        <v>60.016666666666659</v>
      </c>
      <c r="N363" s="23">
        <f>IF(ISNUMBER(AVERAGEIFS(Observed!N$2:N$10000,Observed!$A$2:$A$10000,$A363,Observed!$C$2:$C$10000,$C363)),AVERAGEIFS(Observed!N$2:N$10000,Observed!$A$2:$A$10000,$A363,Observed!$C$2:$C$10000,$C363),"")</f>
        <v>60.016666666666659</v>
      </c>
      <c r="O363" s="23">
        <f>IF(ISNUMBER(AVERAGEIFS(Observed!O$2:O$10000,Observed!$A$2:$A$10000,$A363,Observed!$C$2:$C$10000,$C363)),AVERAGEIFS(Observed!O$2:O$10000,Observed!$A$2:$A$10000,$A363,Observed!$C$2:$C$10000,$C363),"")</f>
        <v>221.32666666666668</v>
      </c>
      <c r="P363" s="24" t="str">
        <f>IF(ISNUMBER(AVERAGEIFS(Observed!P$2:P$10000,Observed!$A$2:$A$10000,$A363,Observed!$C$2:$C$10000,$C363)),AVERAGEIFS(Observed!P$2:P$10000,Observed!$A$2:$A$10000,$A363,Observed!$C$2:$C$10000,$C363),"")</f>
        <v/>
      </c>
      <c r="Q363" s="24" t="str">
        <f>IF(ISNUMBER(AVERAGEIFS(Observed!Q$2:Q$10000,Observed!$A$2:$A$10000,$A363,Observed!$C$2:$C$10000,$C363)),AVERAGEIFS(Observed!Q$2:Q$10000,Observed!$A$2:$A$10000,$A363,Observed!$C$2:$C$10000,$C363),"")</f>
        <v/>
      </c>
      <c r="R363" s="24" t="str">
        <f>IF(ISNUMBER(AVERAGEIFS(Observed!R$2:R$10000,Observed!$A$2:$A$10000,$A363,Observed!$C$2:$C$10000,$C363)),AVERAGEIFS(Observed!R$2:R$10000,Observed!$A$2:$A$10000,$A363,Observed!$C$2:$C$10000,$C363),"")</f>
        <v/>
      </c>
      <c r="S363" s="22" t="str">
        <f>IF(ISNUMBER(AVERAGEIFS(Observed!S$2:S$10000,Observed!$A$2:$A$10000,$A363,Observed!$C$2:$C$10000,$C363)),AVERAGEIFS(Observed!S$2:S$10000,Observed!$A$2:$A$10000,$A363,Observed!$C$2:$C$10000,$C363),"")</f>
        <v/>
      </c>
      <c r="T363" s="23" t="str">
        <f>IF(ISNUMBER(AVERAGEIFS(Observed!T$2:T$10000,Observed!$A$2:$A$10000,$A363,Observed!$C$2:$C$10000,$C363)),AVERAGEIFS(Observed!T$2:T$10000,Observed!$A$2:$A$10000,$A363,Observed!$C$2:$C$10000,$C363),"")</f>
        <v/>
      </c>
      <c r="U363" s="23" t="str">
        <f>IF(ISNUMBER(AVERAGEIFS(Observed!U$2:U$10000,Observed!$A$2:$A$10000,$A363,Observed!$C$2:$C$10000,$C363)),AVERAGEIFS(Observed!U$2:U$10000,Observed!$A$2:$A$10000,$A363,Observed!$C$2:$C$10000,$C363),"")</f>
        <v/>
      </c>
      <c r="V363" s="23" t="str">
        <f>IF(ISNUMBER(AVERAGEIFS(Observed!V$2:V$10000,Observed!$A$2:$A$10000,$A363,Observed!$C$2:$C$10000,$C363)),AVERAGEIFS(Observed!V$2:V$10000,Observed!$A$2:$A$10000,$A363,Observed!$C$2:$C$10000,$C363),"")</f>
        <v/>
      </c>
      <c r="W363" s="23" t="str">
        <f>IF(ISNUMBER(AVERAGEIFS(Observed!W$2:W$10000,Observed!$A$2:$A$10000,$A363,Observed!$C$2:$C$10000,$C363)),AVERAGEIFS(Observed!W$2:W$10000,Observed!$A$2:$A$10000,$A363,Observed!$C$2:$C$10000,$C363),"")</f>
        <v/>
      </c>
      <c r="X363" s="23" t="str">
        <f>IF(ISNUMBER(AVERAGEIFS(Observed!X$2:X$10000,Observed!$A$2:$A$10000,$A363,Observed!$C$2:$C$10000,$C363)),AVERAGEIFS(Observed!X$2:X$10000,Observed!$A$2:$A$10000,$A363,Observed!$C$2:$C$10000,$C363),"")</f>
        <v/>
      </c>
      <c r="Y363" s="23" t="str">
        <f>IF(ISNUMBER(AVERAGEIFS(Observed!Y$2:Y$10000,Observed!$A$2:$A$10000,$A363,Observed!$C$2:$C$10000,$C363)),AVERAGEIFS(Observed!Y$2:Y$10000,Observed!$A$2:$A$10000,$A363,Observed!$C$2:$C$10000,$C363),"")</f>
        <v/>
      </c>
      <c r="Z363" s="23" t="str">
        <f>IF(ISNUMBER(AVERAGEIFS(Observed!Z$2:Z$10000,Observed!$A$2:$A$10000,$A363,Observed!$C$2:$C$10000,$C363)),AVERAGEIFS(Observed!Z$2:Z$10000,Observed!$A$2:$A$10000,$A363,Observed!$C$2:$C$10000,$C363),"")</f>
        <v/>
      </c>
      <c r="AA363" s="23" t="str">
        <f>IF(ISNUMBER(AVERAGEIFS(Observed!AA$2:AA$10000,Observed!$A$2:$A$10000,$A363,Observed!$C$2:$C$10000,$C363)),AVERAGEIFS(Observed!AA$2:AA$10000,Observed!$A$2:$A$10000,$A363,Observed!$C$2:$C$10000,$C363),"")</f>
        <v/>
      </c>
      <c r="AB363" s="23" t="str">
        <f>IF(ISNUMBER(AVERAGEIFS(Observed!AB$2:AB$10000,Observed!$A$2:$A$10000,$A363,Observed!$C$2:$C$10000,$C363)),AVERAGEIFS(Observed!AB$2:AB$10000,Observed!$A$2:$A$10000,$A363,Observed!$C$2:$C$10000,$C363),"")</f>
        <v/>
      </c>
      <c r="AC363" s="23" t="str">
        <f>IF(ISNUMBER(AVERAGEIFS(Observed!AC$2:AC$10000,Observed!$A$2:$A$10000,$A363,Observed!$C$2:$C$10000,$C363)),AVERAGEIFS(Observed!AC$2:AC$10000,Observed!$A$2:$A$10000,$A363,Observed!$C$2:$C$10000,$C363),"")</f>
        <v/>
      </c>
      <c r="AD363" s="23" t="str">
        <f>IF(ISNUMBER(AVERAGEIFS(Observed!AD$2:AD$10000,Observed!$A$2:$A$10000,$A363,Observed!$C$2:$C$10000,$C363)),AVERAGEIFS(Observed!AD$2:AD$10000,Observed!$A$2:$A$10000,$A363,Observed!$C$2:$C$10000,$C363),"")</f>
        <v/>
      </c>
      <c r="AE363" s="24" t="str">
        <f>IF(ISNUMBER(AVERAGEIFS(Observed!AE$2:AE$10000,Observed!$A$2:$A$10000,$A363,Observed!$C$2:$C$10000,$C363)),AVERAGEIFS(Observed!AE$2:AE$10000,Observed!$A$2:$A$10000,$A363,Observed!$C$2:$C$10000,$C363),"")</f>
        <v/>
      </c>
      <c r="AF363" s="24" t="str">
        <f>IF(ISNUMBER(AVERAGEIFS(Observed!AF$2:AF$10000,Observed!$A$2:$A$10000,$A363,Observed!$C$2:$C$10000,$C363)),AVERAGEIFS(Observed!AF$2:AF$10000,Observed!$A$2:$A$10000,$A363,Observed!$C$2:$C$10000,$C363),"")</f>
        <v/>
      </c>
      <c r="AG363" s="23" t="str">
        <f>IF(ISNUMBER(AVERAGEIFS(Observed!AG$2:AG$10000,Observed!$A$2:$A$10000,$A363,Observed!$C$2:$C$10000,$C363)),AVERAGEIFS(Observed!AG$2:AG$10000,Observed!$A$2:$A$10000,$A363,Observed!$C$2:$C$10000,$C363),"")</f>
        <v/>
      </c>
      <c r="AH363" s="23" t="str">
        <f>IF(ISNUMBER(AVERAGEIFS(Observed!AH$2:AH$10000,Observed!$A$2:$A$10000,$A363,Observed!$C$2:$C$10000,$C363)),AVERAGEIFS(Observed!AH$2:AH$10000,Observed!$A$2:$A$10000,$A363,Observed!$C$2:$C$10000,$C363),"")</f>
        <v/>
      </c>
      <c r="AI363" s="22" t="str">
        <f>IF(ISNUMBER(AVERAGEIFS(Observed!AI$2:AI$10000,Observed!$A$2:$A$10000,$A363,Observed!$C$2:$C$10000,$C363)),AVERAGEIFS(Observed!AI$2:AI$10000,Observed!$A$2:$A$10000,$A363,Observed!$C$2:$C$10000,$C363),"")</f>
        <v/>
      </c>
      <c r="AJ363" s="23" t="str">
        <f>IF(ISNUMBER(AVERAGEIFS(Observed!AJ$2:AJ$10000,Observed!$A$2:$A$10000,$A363,Observed!$C$2:$C$10000,$C363)),AVERAGEIFS(Observed!AJ$2:AJ$10000,Observed!$A$2:$A$10000,$A363,Observed!$C$2:$C$10000,$C363),"")</f>
        <v/>
      </c>
      <c r="AK363" s="23" t="str">
        <f>IF(ISNUMBER(AVERAGEIFS(Observed!AK$2:AK$10000,Observed!$A$2:$A$10000,$A363,Observed!$C$2:$C$10000,$C363)),AVERAGEIFS(Observed!AK$2:AK$10000,Observed!$A$2:$A$10000,$A363,Observed!$C$2:$C$10000,$C363),"")</f>
        <v/>
      </c>
      <c r="AL363" s="23" t="str">
        <f>IF(ISNUMBER(AVERAGEIFS(Observed!AL$2:AL$10000,Observed!$A$2:$A$10000,$A363,Observed!$C$2:$C$10000,$C363)),AVERAGEIFS(Observed!AL$2:AL$10000,Observed!$A$2:$A$10000,$A363,Observed!$C$2:$C$10000,$C363),"")</f>
        <v/>
      </c>
      <c r="AM363" s="23" t="str">
        <f>IF(ISNUMBER(AVERAGEIFS(Observed!AM$2:AM$10000,Observed!$A$2:$A$10000,$A363,Observed!$C$2:$C$10000,$C363)),AVERAGEIFS(Observed!AM$2:AM$10000,Observed!$A$2:$A$10000,$A363,Observed!$C$2:$C$10000,$C363),"")</f>
        <v/>
      </c>
      <c r="AN363" s="23" t="str">
        <f>IF(ISNUMBER(AVERAGEIFS(Observed!AN$2:AN$10000,Observed!$A$2:$A$10000,$A363,Observed!$C$2:$C$10000,$C363)),AVERAGEIFS(Observed!AN$2:AN$10000,Observed!$A$2:$A$10000,$A363,Observed!$C$2:$C$10000,$C363),"")</f>
        <v/>
      </c>
      <c r="AO363" s="2">
        <f>COUNTIFS(Observed!$A$2:$A$10000,$A363,Observed!$C$2:$C$10000,$C363)</f>
        <v>3</v>
      </c>
      <c r="AP363" s="2">
        <f t="shared" si="6"/>
        <v>3</v>
      </c>
    </row>
    <row r="364" spans="1:42" x14ac:dyDescent="0.25">
      <c r="A364" t="s">
        <v>29</v>
      </c>
      <c r="B364" t="s">
        <v>30</v>
      </c>
      <c r="C364" s="20">
        <v>42331</v>
      </c>
      <c r="D364">
        <v>1</v>
      </c>
      <c r="E364" t="s">
        <v>55</v>
      </c>
      <c r="G364" s="25" t="s">
        <v>75</v>
      </c>
      <c r="H364" t="s">
        <v>41</v>
      </c>
      <c r="I364">
        <v>9</v>
      </c>
      <c r="J364" s="2" t="s">
        <v>20</v>
      </c>
      <c r="K364" s="22" t="str">
        <f>IF(ISNUMBER(AVERAGEIFS(Observed!K$2:K$10000,Observed!$A$2:$A$10000,$A364,Observed!$C$2:$C$10000,$C364)),AVERAGEIFS(Observed!K$2:K$10000,Observed!$A$2:$A$10000,$A364,Observed!$C$2:$C$10000,$C364),"")</f>
        <v/>
      </c>
      <c r="L364" s="23" t="str">
        <f>IF(ISNUMBER(AVERAGEIFS(Observed!L$2:L$10000,Observed!$A$2:$A$10000,$A364,Observed!$C$2:$C$10000,$C364)),AVERAGEIFS(Observed!L$2:L$10000,Observed!$A$2:$A$10000,$A364,Observed!$C$2:$C$10000,$C364),"")</f>
        <v/>
      </c>
      <c r="M364" s="23">
        <f>IF(ISNUMBER(AVERAGEIFS(Observed!M$2:M$10000,Observed!$A$2:$A$10000,$A364,Observed!$C$2:$C$10000,$C364)),AVERAGEIFS(Observed!M$2:M$10000,Observed!$A$2:$A$10000,$A364,Observed!$C$2:$C$10000,$C364),"")</f>
        <v>173.85</v>
      </c>
      <c r="N364" s="23">
        <f>IF(ISNUMBER(AVERAGEIFS(Observed!N$2:N$10000,Observed!$A$2:$A$10000,$A364,Observed!$C$2:$C$10000,$C364)),AVERAGEIFS(Observed!N$2:N$10000,Observed!$A$2:$A$10000,$A364,Observed!$C$2:$C$10000,$C364),"")</f>
        <v>173.85</v>
      </c>
      <c r="O364" s="23">
        <f>IF(ISNUMBER(AVERAGEIFS(Observed!O$2:O$10000,Observed!$A$2:$A$10000,$A364,Observed!$C$2:$C$10000,$C364)),AVERAGEIFS(Observed!O$2:O$10000,Observed!$A$2:$A$10000,$A364,Observed!$C$2:$C$10000,$C364),"")</f>
        <v>545.27999999999986</v>
      </c>
      <c r="P364" s="24" t="str">
        <f>IF(ISNUMBER(AVERAGEIFS(Observed!P$2:P$10000,Observed!$A$2:$A$10000,$A364,Observed!$C$2:$C$10000,$C364)),AVERAGEIFS(Observed!P$2:P$10000,Observed!$A$2:$A$10000,$A364,Observed!$C$2:$C$10000,$C364),"")</f>
        <v/>
      </c>
      <c r="Q364" s="24" t="str">
        <f>IF(ISNUMBER(AVERAGEIFS(Observed!Q$2:Q$10000,Observed!$A$2:$A$10000,$A364,Observed!$C$2:$C$10000,$C364)),AVERAGEIFS(Observed!Q$2:Q$10000,Observed!$A$2:$A$10000,$A364,Observed!$C$2:$C$10000,$C364),"")</f>
        <v/>
      </c>
      <c r="R364" s="24" t="str">
        <f>IF(ISNUMBER(AVERAGEIFS(Observed!R$2:R$10000,Observed!$A$2:$A$10000,$A364,Observed!$C$2:$C$10000,$C364)),AVERAGEIFS(Observed!R$2:R$10000,Observed!$A$2:$A$10000,$A364,Observed!$C$2:$C$10000,$C364),"")</f>
        <v/>
      </c>
      <c r="S364" s="22" t="str">
        <f>IF(ISNUMBER(AVERAGEIFS(Observed!S$2:S$10000,Observed!$A$2:$A$10000,$A364,Observed!$C$2:$C$10000,$C364)),AVERAGEIFS(Observed!S$2:S$10000,Observed!$A$2:$A$10000,$A364,Observed!$C$2:$C$10000,$C364),"")</f>
        <v/>
      </c>
      <c r="T364" s="23" t="str">
        <f>IF(ISNUMBER(AVERAGEIFS(Observed!T$2:T$10000,Observed!$A$2:$A$10000,$A364,Observed!$C$2:$C$10000,$C364)),AVERAGEIFS(Observed!T$2:T$10000,Observed!$A$2:$A$10000,$A364,Observed!$C$2:$C$10000,$C364),"")</f>
        <v/>
      </c>
      <c r="U364" s="23" t="str">
        <f>IF(ISNUMBER(AVERAGEIFS(Observed!U$2:U$10000,Observed!$A$2:$A$10000,$A364,Observed!$C$2:$C$10000,$C364)),AVERAGEIFS(Observed!U$2:U$10000,Observed!$A$2:$A$10000,$A364,Observed!$C$2:$C$10000,$C364),"")</f>
        <v/>
      </c>
      <c r="V364" s="23" t="str">
        <f>IF(ISNUMBER(AVERAGEIFS(Observed!V$2:V$10000,Observed!$A$2:$A$10000,$A364,Observed!$C$2:$C$10000,$C364)),AVERAGEIFS(Observed!V$2:V$10000,Observed!$A$2:$A$10000,$A364,Observed!$C$2:$C$10000,$C364),"")</f>
        <v/>
      </c>
      <c r="W364" s="23" t="str">
        <f>IF(ISNUMBER(AVERAGEIFS(Observed!W$2:W$10000,Observed!$A$2:$A$10000,$A364,Observed!$C$2:$C$10000,$C364)),AVERAGEIFS(Observed!W$2:W$10000,Observed!$A$2:$A$10000,$A364,Observed!$C$2:$C$10000,$C364),"")</f>
        <v/>
      </c>
      <c r="X364" s="23" t="str">
        <f>IF(ISNUMBER(AVERAGEIFS(Observed!X$2:X$10000,Observed!$A$2:$A$10000,$A364,Observed!$C$2:$C$10000,$C364)),AVERAGEIFS(Observed!X$2:X$10000,Observed!$A$2:$A$10000,$A364,Observed!$C$2:$C$10000,$C364),"")</f>
        <v/>
      </c>
      <c r="Y364" s="23" t="str">
        <f>IF(ISNUMBER(AVERAGEIFS(Observed!Y$2:Y$10000,Observed!$A$2:$A$10000,$A364,Observed!$C$2:$C$10000,$C364)),AVERAGEIFS(Observed!Y$2:Y$10000,Observed!$A$2:$A$10000,$A364,Observed!$C$2:$C$10000,$C364),"")</f>
        <v/>
      </c>
      <c r="Z364" s="23" t="str">
        <f>IF(ISNUMBER(AVERAGEIFS(Observed!Z$2:Z$10000,Observed!$A$2:$A$10000,$A364,Observed!$C$2:$C$10000,$C364)),AVERAGEIFS(Observed!Z$2:Z$10000,Observed!$A$2:$A$10000,$A364,Observed!$C$2:$C$10000,$C364),"")</f>
        <v/>
      </c>
      <c r="AA364" s="23" t="str">
        <f>IF(ISNUMBER(AVERAGEIFS(Observed!AA$2:AA$10000,Observed!$A$2:$A$10000,$A364,Observed!$C$2:$C$10000,$C364)),AVERAGEIFS(Observed!AA$2:AA$10000,Observed!$A$2:$A$10000,$A364,Observed!$C$2:$C$10000,$C364),"")</f>
        <v/>
      </c>
      <c r="AB364" s="23" t="str">
        <f>IF(ISNUMBER(AVERAGEIFS(Observed!AB$2:AB$10000,Observed!$A$2:$A$10000,$A364,Observed!$C$2:$C$10000,$C364)),AVERAGEIFS(Observed!AB$2:AB$10000,Observed!$A$2:$A$10000,$A364,Observed!$C$2:$C$10000,$C364),"")</f>
        <v/>
      </c>
      <c r="AC364" s="23" t="str">
        <f>IF(ISNUMBER(AVERAGEIFS(Observed!AC$2:AC$10000,Observed!$A$2:$A$10000,$A364,Observed!$C$2:$C$10000,$C364)),AVERAGEIFS(Observed!AC$2:AC$10000,Observed!$A$2:$A$10000,$A364,Observed!$C$2:$C$10000,$C364),"")</f>
        <v/>
      </c>
      <c r="AD364" s="23" t="str">
        <f>IF(ISNUMBER(AVERAGEIFS(Observed!AD$2:AD$10000,Observed!$A$2:$A$10000,$A364,Observed!$C$2:$C$10000,$C364)),AVERAGEIFS(Observed!AD$2:AD$10000,Observed!$A$2:$A$10000,$A364,Observed!$C$2:$C$10000,$C364),"")</f>
        <v/>
      </c>
      <c r="AE364" s="24" t="str">
        <f>IF(ISNUMBER(AVERAGEIFS(Observed!AE$2:AE$10000,Observed!$A$2:$A$10000,$A364,Observed!$C$2:$C$10000,$C364)),AVERAGEIFS(Observed!AE$2:AE$10000,Observed!$A$2:$A$10000,$A364,Observed!$C$2:$C$10000,$C364),"")</f>
        <v/>
      </c>
      <c r="AF364" s="24" t="str">
        <f>IF(ISNUMBER(AVERAGEIFS(Observed!AF$2:AF$10000,Observed!$A$2:$A$10000,$A364,Observed!$C$2:$C$10000,$C364)),AVERAGEIFS(Observed!AF$2:AF$10000,Observed!$A$2:$A$10000,$A364,Observed!$C$2:$C$10000,$C364),"")</f>
        <v/>
      </c>
      <c r="AG364" s="23" t="str">
        <f>IF(ISNUMBER(AVERAGEIFS(Observed!AG$2:AG$10000,Observed!$A$2:$A$10000,$A364,Observed!$C$2:$C$10000,$C364)),AVERAGEIFS(Observed!AG$2:AG$10000,Observed!$A$2:$A$10000,$A364,Observed!$C$2:$C$10000,$C364),"")</f>
        <v/>
      </c>
      <c r="AH364" s="23" t="str">
        <f>IF(ISNUMBER(AVERAGEIFS(Observed!AH$2:AH$10000,Observed!$A$2:$A$10000,$A364,Observed!$C$2:$C$10000,$C364)),AVERAGEIFS(Observed!AH$2:AH$10000,Observed!$A$2:$A$10000,$A364,Observed!$C$2:$C$10000,$C364),"")</f>
        <v/>
      </c>
      <c r="AI364" s="22" t="str">
        <f>IF(ISNUMBER(AVERAGEIFS(Observed!AI$2:AI$10000,Observed!$A$2:$A$10000,$A364,Observed!$C$2:$C$10000,$C364)),AVERAGEIFS(Observed!AI$2:AI$10000,Observed!$A$2:$A$10000,$A364,Observed!$C$2:$C$10000,$C364),"")</f>
        <v/>
      </c>
      <c r="AJ364" s="23" t="str">
        <f>IF(ISNUMBER(AVERAGEIFS(Observed!AJ$2:AJ$10000,Observed!$A$2:$A$10000,$A364,Observed!$C$2:$C$10000,$C364)),AVERAGEIFS(Observed!AJ$2:AJ$10000,Observed!$A$2:$A$10000,$A364,Observed!$C$2:$C$10000,$C364),"")</f>
        <v/>
      </c>
      <c r="AK364" s="23" t="str">
        <f>IF(ISNUMBER(AVERAGEIFS(Observed!AK$2:AK$10000,Observed!$A$2:$A$10000,$A364,Observed!$C$2:$C$10000,$C364)),AVERAGEIFS(Observed!AK$2:AK$10000,Observed!$A$2:$A$10000,$A364,Observed!$C$2:$C$10000,$C364),"")</f>
        <v/>
      </c>
      <c r="AL364" s="23" t="str">
        <f>IF(ISNUMBER(AVERAGEIFS(Observed!AL$2:AL$10000,Observed!$A$2:$A$10000,$A364,Observed!$C$2:$C$10000,$C364)),AVERAGEIFS(Observed!AL$2:AL$10000,Observed!$A$2:$A$10000,$A364,Observed!$C$2:$C$10000,$C364),"")</f>
        <v/>
      </c>
      <c r="AM364" s="23" t="str">
        <f>IF(ISNUMBER(AVERAGEIFS(Observed!AM$2:AM$10000,Observed!$A$2:$A$10000,$A364,Observed!$C$2:$C$10000,$C364)),AVERAGEIFS(Observed!AM$2:AM$10000,Observed!$A$2:$A$10000,$A364,Observed!$C$2:$C$10000,$C364),"")</f>
        <v/>
      </c>
      <c r="AN364" s="23" t="str">
        <f>IF(ISNUMBER(AVERAGEIFS(Observed!AN$2:AN$10000,Observed!$A$2:$A$10000,$A364,Observed!$C$2:$C$10000,$C364)),AVERAGEIFS(Observed!AN$2:AN$10000,Observed!$A$2:$A$10000,$A364,Observed!$C$2:$C$10000,$C364),"")</f>
        <v/>
      </c>
      <c r="AO364" s="2">
        <f>COUNTIFS(Observed!$A$2:$A$10000,$A364,Observed!$C$2:$C$10000,$C364)</f>
        <v>3</v>
      </c>
      <c r="AP364" s="2">
        <f t="shared" si="6"/>
        <v>3</v>
      </c>
    </row>
    <row r="365" spans="1:42" x14ac:dyDescent="0.25">
      <c r="A365" t="s">
        <v>35</v>
      </c>
      <c r="B365" t="s">
        <v>30</v>
      </c>
      <c r="C365" s="20">
        <v>42331</v>
      </c>
      <c r="D365">
        <v>1</v>
      </c>
      <c r="E365" t="s">
        <v>57</v>
      </c>
      <c r="G365" s="25" t="s">
        <v>75</v>
      </c>
      <c r="H365" t="s">
        <v>41</v>
      </c>
      <c r="I365">
        <v>9</v>
      </c>
      <c r="J365" s="2" t="s">
        <v>20</v>
      </c>
      <c r="K365" s="22" t="str">
        <f>IF(ISNUMBER(AVERAGEIFS(Observed!K$2:K$10000,Observed!$A$2:$A$10000,$A365,Observed!$C$2:$C$10000,$C365)),AVERAGEIFS(Observed!K$2:K$10000,Observed!$A$2:$A$10000,$A365,Observed!$C$2:$C$10000,$C365),"")</f>
        <v/>
      </c>
      <c r="L365" s="23" t="str">
        <f>IF(ISNUMBER(AVERAGEIFS(Observed!L$2:L$10000,Observed!$A$2:$A$10000,$A365,Observed!$C$2:$C$10000,$C365)),AVERAGEIFS(Observed!L$2:L$10000,Observed!$A$2:$A$10000,$A365,Observed!$C$2:$C$10000,$C365),"")</f>
        <v/>
      </c>
      <c r="M365" s="23">
        <f>IF(ISNUMBER(AVERAGEIFS(Observed!M$2:M$10000,Observed!$A$2:$A$10000,$A365,Observed!$C$2:$C$10000,$C365)),AVERAGEIFS(Observed!M$2:M$10000,Observed!$A$2:$A$10000,$A365,Observed!$C$2:$C$10000,$C365),"")</f>
        <v>220.71333333333337</v>
      </c>
      <c r="N365" s="23">
        <f>IF(ISNUMBER(AVERAGEIFS(Observed!N$2:N$10000,Observed!$A$2:$A$10000,$A365,Observed!$C$2:$C$10000,$C365)),AVERAGEIFS(Observed!N$2:N$10000,Observed!$A$2:$A$10000,$A365,Observed!$C$2:$C$10000,$C365),"")</f>
        <v>220.71333333333337</v>
      </c>
      <c r="O365" s="23">
        <f>IF(ISNUMBER(AVERAGEIFS(Observed!O$2:O$10000,Observed!$A$2:$A$10000,$A365,Observed!$C$2:$C$10000,$C365)),AVERAGEIFS(Observed!O$2:O$10000,Observed!$A$2:$A$10000,$A365,Observed!$C$2:$C$10000,$C365),"")</f>
        <v>729.61333333333334</v>
      </c>
      <c r="P365" s="24" t="str">
        <f>IF(ISNUMBER(AVERAGEIFS(Observed!P$2:P$10000,Observed!$A$2:$A$10000,$A365,Observed!$C$2:$C$10000,$C365)),AVERAGEIFS(Observed!P$2:P$10000,Observed!$A$2:$A$10000,$A365,Observed!$C$2:$C$10000,$C365),"")</f>
        <v/>
      </c>
      <c r="Q365" s="24" t="str">
        <f>IF(ISNUMBER(AVERAGEIFS(Observed!Q$2:Q$10000,Observed!$A$2:$A$10000,$A365,Observed!$C$2:$C$10000,$C365)),AVERAGEIFS(Observed!Q$2:Q$10000,Observed!$A$2:$A$10000,$A365,Observed!$C$2:$C$10000,$C365),"")</f>
        <v/>
      </c>
      <c r="R365" s="24" t="str">
        <f>IF(ISNUMBER(AVERAGEIFS(Observed!R$2:R$10000,Observed!$A$2:$A$10000,$A365,Observed!$C$2:$C$10000,$C365)),AVERAGEIFS(Observed!R$2:R$10000,Observed!$A$2:$A$10000,$A365,Observed!$C$2:$C$10000,$C365),"")</f>
        <v/>
      </c>
      <c r="S365" s="22" t="str">
        <f>IF(ISNUMBER(AVERAGEIFS(Observed!S$2:S$10000,Observed!$A$2:$A$10000,$A365,Observed!$C$2:$C$10000,$C365)),AVERAGEIFS(Observed!S$2:S$10000,Observed!$A$2:$A$10000,$A365,Observed!$C$2:$C$10000,$C365),"")</f>
        <v/>
      </c>
      <c r="T365" s="23" t="str">
        <f>IF(ISNUMBER(AVERAGEIFS(Observed!T$2:T$10000,Observed!$A$2:$A$10000,$A365,Observed!$C$2:$C$10000,$C365)),AVERAGEIFS(Observed!T$2:T$10000,Observed!$A$2:$A$10000,$A365,Observed!$C$2:$C$10000,$C365),"")</f>
        <v/>
      </c>
      <c r="U365" s="23" t="str">
        <f>IF(ISNUMBER(AVERAGEIFS(Observed!U$2:U$10000,Observed!$A$2:$A$10000,$A365,Observed!$C$2:$C$10000,$C365)),AVERAGEIFS(Observed!U$2:U$10000,Observed!$A$2:$A$10000,$A365,Observed!$C$2:$C$10000,$C365),"")</f>
        <v/>
      </c>
      <c r="V365" s="23" t="str">
        <f>IF(ISNUMBER(AVERAGEIFS(Observed!V$2:V$10000,Observed!$A$2:$A$10000,$A365,Observed!$C$2:$C$10000,$C365)),AVERAGEIFS(Observed!V$2:V$10000,Observed!$A$2:$A$10000,$A365,Observed!$C$2:$C$10000,$C365),"")</f>
        <v/>
      </c>
      <c r="W365" s="23" t="str">
        <f>IF(ISNUMBER(AVERAGEIFS(Observed!W$2:W$10000,Observed!$A$2:$A$10000,$A365,Observed!$C$2:$C$10000,$C365)),AVERAGEIFS(Observed!W$2:W$10000,Observed!$A$2:$A$10000,$A365,Observed!$C$2:$C$10000,$C365),"")</f>
        <v/>
      </c>
      <c r="X365" s="23" t="str">
        <f>IF(ISNUMBER(AVERAGEIFS(Observed!X$2:X$10000,Observed!$A$2:$A$10000,$A365,Observed!$C$2:$C$10000,$C365)),AVERAGEIFS(Observed!X$2:X$10000,Observed!$A$2:$A$10000,$A365,Observed!$C$2:$C$10000,$C365),"")</f>
        <v/>
      </c>
      <c r="Y365" s="23" t="str">
        <f>IF(ISNUMBER(AVERAGEIFS(Observed!Y$2:Y$10000,Observed!$A$2:$A$10000,$A365,Observed!$C$2:$C$10000,$C365)),AVERAGEIFS(Observed!Y$2:Y$10000,Observed!$A$2:$A$10000,$A365,Observed!$C$2:$C$10000,$C365),"")</f>
        <v/>
      </c>
      <c r="Z365" s="23" t="str">
        <f>IF(ISNUMBER(AVERAGEIFS(Observed!Z$2:Z$10000,Observed!$A$2:$A$10000,$A365,Observed!$C$2:$C$10000,$C365)),AVERAGEIFS(Observed!Z$2:Z$10000,Observed!$A$2:$A$10000,$A365,Observed!$C$2:$C$10000,$C365),"")</f>
        <v/>
      </c>
      <c r="AA365" s="23" t="str">
        <f>IF(ISNUMBER(AVERAGEIFS(Observed!AA$2:AA$10000,Observed!$A$2:$A$10000,$A365,Observed!$C$2:$C$10000,$C365)),AVERAGEIFS(Observed!AA$2:AA$10000,Observed!$A$2:$A$10000,$A365,Observed!$C$2:$C$10000,$C365),"")</f>
        <v/>
      </c>
      <c r="AB365" s="23" t="str">
        <f>IF(ISNUMBER(AVERAGEIFS(Observed!AB$2:AB$10000,Observed!$A$2:$A$10000,$A365,Observed!$C$2:$C$10000,$C365)),AVERAGEIFS(Observed!AB$2:AB$10000,Observed!$A$2:$A$10000,$A365,Observed!$C$2:$C$10000,$C365),"")</f>
        <v/>
      </c>
      <c r="AC365" s="23" t="str">
        <f>IF(ISNUMBER(AVERAGEIFS(Observed!AC$2:AC$10000,Observed!$A$2:$A$10000,$A365,Observed!$C$2:$C$10000,$C365)),AVERAGEIFS(Observed!AC$2:AC$10000,Observed!$A$2:$A$10000,$A365,Observed!$C$2:$C$10000,$C365),"")</f>
        <v/>
      </c>
      <c r="AD365" s="23" t="str">
        <f>IF(ISNUMBER(AVERAGEIFS(Observed!AD$2:AD$10000,Observed!$A$2:$A$10000,$A365,Observed!$C$2:$C$10000,$C365)),AVERAGEIFS(Observed!AD$2:AD$10000,Observed!$A$2:$A$10000,$A365,Observed!$C$2:$C$10000,$C365),"")</f>
        <v/>
      </c>
      <c r="AE365" s="24" t="str">
        <f>IF(ISNUMBER(AVERAGEIFS(Observed!AE$2:AE$10000,Observed!$A$2:$A$10000,$A365,Observed!$C$2:$C$10000,$C365)),AVERAGEIFS(Observed!AE$2:AE$10000,Observed!$A$2:$A$10000,$A365,Observed!$C$2:$C$10000,$C365),"")</f>
        <v/>
      </c>
      <c r="AF365" s="24" t="str">
        <f>IF(ISNUMBER(AVERAGEIFS(Observed!AF$2:AF$10000,Observed!$A$2:$A$10000,$A365,Observed!$C$2:$C$10000,$C365)),AVERAGEIFS(Observed!AF$2:AF$10000,Observed!$A$2:$A$10000,$A365,Observed!$C$2:$C$10000,$C365),"")</f>
        <v/>
      </c>
      <c r="AG365" s="23" t="str">
        <f>IF(ISNUMBER(AVERAGEIFS(Observed!AG$2:AG$10000,Observed!$A$2:$A$10000,$A365,Observed!$C$2:$C$10000,$C365)),AVERAGEIFS(Observed!AG$2:AG$10000,Observed!$A$2:$A$10000,$A365,Observed!$C$2:$C$10000,$C365),"")</f>
        <v/>
      </c>
      <c r="AH365" s="23" t="str">
        <f>IF(ISNUMBER(AVERAGEIFS(Observed!AH$2:AH$10000,Observed!$A$2:$A$10000,$A365,Observed!$C$2:$C$10000,$C365)),AVERAGEIFS(Observed!AH$2:AH$10000,Observed!$A$2:$A$10000,$A365,Observed!$C$2:$C$10000,$C365),"")</f>
        <v/>
      </c>
      <c r="AI365" s="22" t="str">
        <f>IF(ISNUMBER(AVERAGEIFS(Observed!AI$2:AI$10000,Observed!$A$2:$A$10000,$A365,Observed!$C$2:$C$10000,$C365)),AVERAGEIFS(Observed!AI$2:AI$10000,Observed!$A$2:$A$10000,$A365,Observed!$C$2:$C$10000,$C365),"")</f>
        <v/>
      </c>
      <c r="AJ365" s="23" t="str">
        <f>IF(ISNUMBER(AVERAGEIFS(Observed!AJ$2:AJ$10000,Observed!$A$2:$A$10000,$A365,Observed!$C$2:$C$10000,$C365)),AVERAGEIFS(Observed!AJ$2:AJ$10000,Observed!$A$2:$A$10000,$A365,Observed!$C$2:$C$10000,$C365),"")</f>
        <v/>
      </c>
      <c r="AK365" s="23" t="str">
        <f>IF(ISNUMBER(AVERAGEIFS(Observed!AK$2:AK$10000,Observed!$A$2:$A$10000,$A365,Observed!$C$2:$C$10000,$C365)),AVERAGEIFS(Observed!AK$2:AK$10000,Observed!$A$2:$A$10000,$A365,Observed!$C$2:$C$10000,$C365),"")</f>
        <v/>
      </c>
      <c r="AL365" s="23" t="str">
        <f>IF(ISNUMBER(AVERAGEIFS(Observed!AL$2:AL$10000,Observed!$A$2:$A$10000,$A365,Observed!$C$2:$C$10000,$C365)),AVERAGEIFS(Observed!AL$2:AL$10000,Observed!$A$2:$A$10000,$A365,Observed!$C$2:$C$10000,$C365),"")</f>
        <v/>
      </c>
      <c r="AM365" s="23" t="str">
        <f>IF(ISNUMBER(AVERAGEIFS(Observed!AM$2:AM$10000,Observed!$A$2:$A$10000,$A365,Observed!$C$2:$C$10000,$C365)),AVERAGEIFS(Observed!AM$2:AM$10000,Observed!$A$2:$A$10000,$A365,Observed!$C$2:$C$10000,$C365),"")</f>
        <v/>
      </c>
      <c r="AN365" s="23" t="str">
        <f>IF(ISNUMBER(AVERAGEIFS(Observed!AN$2:AN$10000,Observed!$A$2:$A$10000,$A365,Observed!$C$2:$C$10000,$C365)),AVERAGEIFS(Observed!AN$2:AN$10000,Observed!$A$2:$A$10000,$A365,Observed!$C$2:$C$10000,$C365),"")</f>
        <v/>
      </c>
      <c r="AO365" s="2">
        <f>COUNTIFS(Observed!$A$2:$A$10000,$A365,Observed!$C$2:$C$10000,$C365)</f>
        <v>3</v>
      </c>
      <c r="AP365" s="2">
        <f t="shared" si="6"/>
        <v>3</v>
      </c>
    </row>
    <row r="366" spans="1:42" x14ac:dyDescent="0.25">
      <c r="A366" t="s">
        <v>32</v>
      </c>
      <c r="B366" t="s">
        <v>30</v>
      </c>
      <c r="C366" s="20">
        <v>42331</v>
      </c>
      <c r="D366">
        <v>1</v>
      </c>
      <c r="E366" t="s">
        <v>59</v>
      </c>
      <c r="G366" s="25" t="s">
        <v>75</v>
      </c>
      <c r="H366" t="s">
        <v>41</v>
      </c>
      <c r="I366">
        <v>9</v>
      </c>
      <c r="J366" s="2" t="s">
        <v>20</v>
      </c>
      <c r="K366" s="22" t="str">
        <f>IF(ISNUMBER(AVERAGEIFS(Observed!K$2:K$10000,Observed!$A$2:$A$10000,$A366,Observed!$C$2:$C$10000,$C366)),AVERAGEIFS(Observed!K$2:K$10000,Observed!$A$2:$A$10000,$A366,Observed!$C$2:$C$10000,$C366),"")</f>
        <v/>
      </c>
      <c r="L366" s="23" t="str">
        <f>IF(ISNUMBER(AVERAGEIFS(Observed!L$2:L$10000,Observed!$A$2:$A$10000,$A366,Observed!$C$2:$C$10000,$C366)),AVERAGEIFS(Observed!L$2:L$10000,Observed!$A$2:$A$10000,$A366,Observed!$C$2:$C$10000,$C366),"")</f>
        <v/>
      </c>
      <c r="M366" s="23">
        <f>IF(ISNUMBER(AVERAGEIFS(Observed!M$2:M$10000,Observed!$A$2:$A$10000,$A366,Observed!$C$2:$C$10000,$C366)),AVERAGEIFS(Observed!M$2:M$10000,Observed!$A$2:$A$10000,$A366,Observed!$C$2:$C$10000,$C366),"")</f>
        <v>104.66666666666667</v>
      </c>
      <c r="N366" s="23">
        <f>IF(ISNUMBER(AVERAGEIFS(Observed!N$2:N$10000,Observed!$A$2:$A$10000,$A366,Observed!$C$2:$C$10000,$C366)),AVERAGEIFS(Observed!N$2:N$10000,Observed!$A$2:$A$10000,$A366,Observed!$C$2:$C$10000,$C366),"")</f>
        <v>104.66666666666667</v>
      </c>
      <c r="O366" s="23">
        <f>IF(ISNUMBER(AVERAGEIFS(Observed!O$2:O$10000,Observed!$A$2:$A$10000,$A366,Observed!$C$2:$C$10000,$C366)),AVERAGEIFS(Observed!O$2:O$10000,Observed!$A$2:$A$10000,$A366,Observed!$C$2:$C$10000,$C366),"")</f>
        <v>381.47333333333336</v>
      </c>
      <c r="P366" s="24" t="str">
        <f>IF(ISNUMBER(AVERAGEIFS(Observed!P$2:P$10000,Observed!$A$2:$A$10000,$A366,Observed!$C$2:$C$10000,$C366)),AVERAGEIFS(Observed!P$2:P$10000,Observed!$A$2:$A$10000,$A366,Observed!$C$2:$C$10000,$C366),"")</f>
        <v/>
      </c>
      <c r="Q366" s="24" t="str">
        <f>IF(ISNUMBER(AVERAGEIFS(Observed!Q$2:Q$10000,Observed!$A$2:$A$10000,$A366,Observed!$C$2:$C$10000,$C366)),AVERAGEIFS(Observed!Q$2:Q$10000,Observed!$A$2:$A$10000,$A366,Observed!$C$2:$C$10000,$C366),"")</f>
        <v/>
      </c>
      <c r="R366" s="24" t="str">
        <f>IF(ISNUMBER(AVERAGEIFS(Observed!R$2:R$10000,Observed!$A$2:$A$10000,$A366,Observed!$C$2:$C$10000,$C366)),AVERAGEIFS(Observed!R$2:R$10000,Observed!$A$2:$A$10000,$A366,Observed!$C$2:$C$10000,$C366),"")</f>
        <v/>
      </c>
      <c r="S366" s="22" t="str">
        <f>IF(ISNUMBER(AVERAGEIFS(Observed!S$2:S$10000,Observed!$A$2:$A$10000,$A366,Observed!$C$2:$C$10000,$C366)),AVERAGEIFS(Observed!S$2:S$10000,Observed!$A$2:$A$10000,$A366,Observed!$C$2:$C$10000,$C366),"")</f>
        <v/>
      </c>
      <c r="T366" s="23" t="str">
        <f>IF(ISNUMBER(AVERAGEIFS(Observed!T$2:T$10000,Observed!$A$2:$A$10000,$A366,Observed!$C$2:$C$10000,$C366)),AVERAGEIFS(Observed!T$2:T$10000,Observed!$A$2:$A$10000,$A366,Observed!$C$2:$C$10000,$C366),"")</f>
        <v/>
      </c>
      <c r="U366" s="23" t="str">
        <f>IF(ISNUMBER(AVERAGEIFS(Observed!U$2:U$10000,Observed!$A$2:$A$10000,$A366,Observed!$C$2:$C$10000,$C366)),AVERAGEIFS(Observed!U$2:U$10000,Observed!$A$2:$A$10000,$A366,Observed!$C$2:$C$10000,$C366),"")</f>
        <v/>
      </c>
      <c r="V366" s="23" t="str">
        <f>IF(ISNUMBER(AVERAGEIFS(Observed!V$2:V$10000,Observed!$A$2:$A$10000,$A366,Observed!$C$2:$C$10000,$C366)),AVERAGEIFS(Observed!V$2:V$10000,Observed!$A$2:$A$10000,$A366,Observed!$C$2:$C$10000,$C366),"")</f>
        <v/>
      </c>
      <c r="W366" s="23" t="str">
        <f>IF(ISNUMBER(AVERAGEIFS(Observed!W$2:W$10000,Observed!$A$2:$A$10000,$A366,Observed!$C$2:$C$10000,$C366)),AVERAGEIFS(Observed!W$2:W$10000,Observed!$A$2:$A$10000,$A366,Observed!$C$2:$C$10000,$C366),"")</f>
        <v/>
      </c>
      <c r="X366" s="23" t="str">
        <f>IF(ISNUMBER(AVERAGEIFS(Observed!X$2:X$10000,Observed!$A$2:$A$10000,$A366,Observed!$C$2:$C$10000,$C366)),AVERAGEIFS(Observed!X$2:X$10000,Observed!$A$2:$A$10000,$A366,Observed!$C$2:$C$10000,$C366),"")</f>
        <v/>
      </c>
      <c r="Y366" s="23" t="str">
        <f>IF(ISNUMBER(AVERAGEIFS(Observed!Y$2:Y$10000,Observed!$A$2:$A$10000,$A366,Observed!$C$2:$C$10000,$C366)),AVERAGEIFS(Observed!Y$2:Y$10000,Observed!$A$2:$A$10000,$A366,Observed!$C$2:$C$10000,$C366),"")</f>
        <v/>
      </c>
      <c r="Z366" s="23" t="str">
        <f>IF(ISNUMBER(AVERAGEIFS(Observed!Z$2:Z$10000,Observed!$A$2:$A$10000,$A366,Observed!$C$2:$C$10000,$C366)),AVERAGEIFS(Observed!Z$2:Z$10000,Observed!$A$2:$A$10000,$A366,Observed!$C$2:$C$10000,$C366),"")</f>
        <v/>
      </c>
      <c r="AA366" s="23" t="str">
        <f>IF(ISNUMBER(AVERAGEIFS(Observed!AA$2:AA$10000,Observed!$A$2:$A$10000,$A366,Observed!$C$2:$C$10000,$C366)),AVERAGEIFS(Observed!AA$2:AA$10000,Observed!$A$2:$A$10000,$A366,Observed!$C$2:$C$10000,$C366),"")</f>
        <v/>
      </c>
      <c r="AB366" s="23" t="str">
        <f>IF(ISNUMBER(AVERAGEIFS(Observed!AB$2:AB$10000,Observed!$A$2:$A$10000,$A366,Observed!$C$2:$C$10000,$C366)),AVERAGEIFS(Observed!AB$2:AB$10000,Observed!$A$2:$A$10000,$A366,Observed!$C$2:$C$10000,$C366),"")</f>
        <v/>
      </c>
      <c r="AC366" s="23" t="str">
        <f>IF(ISNUMBER(AVERAGEIFS(Observed!AC$2:AC$10000,Observed!$A$2:$A$10000,$A366,Observed!$C$2:$C$10000,$C366)),AVERAGEIFS(Observed!AC$2:AC$10000,Observed!$A$2:$A$10000,$A366,Observed!$C$2:$C$10000,$C366),"")</f>
        <v/>
      </c>
      <c r="AD366" s="23" t="str">
        <f>IF(ISNUMBER(AVERAGEIFS(Observed!AD$2:AD$10000,Observed!$A$2:$A$10000,$A366,Observed!$C$2:$C$10000,$C366)),AVERAGEIFS(Observed!AD$2:AD$10000,Observed!$A$2:$A$10000,$A366,Observed!$C$2:$C$10000,$C366),"")</f>
        <v/>
      </c>
      <c r="AE366" s="24" t="str">
        <f>IF(ISNUMBER(AVERAGEIFS(Observed!AE$2:AE$10000,Observed!$A$2:$A$10000,$A366,Observed!$C$2:$C$10000,$C366)),AVERAGEIFS(Observed!AE$2:AE$10000,Observed!$A$2:$A$10000,$A366,Observed!$C$2:$C$10000,$C366),"")</f>
        <v/>
      </c>
      <c r="AF366" s="24" t="str">
        <f>IF(ISNUMBER(AVERAGEIFS(Observed!AF$2:AF$10000,Observed!$A$2:$A$10000,$A366,Observed!$C$2:$C$10000,$C366)),AVERAGEIFS(Observed!AF$2:AF$10000,Observed!$A$2:$A$10000,$A366,Observed!$C$2:$C$10000,$C366),"")</f>
        <v/>
      </c>
      <c r="AG366" s="23" t="str">
        <f>IF(ISNUMBER(AVERAGEIFS(Observed!AG$2:AG$10000,Observed!$A$2:$A$10000,$A366,Observed!$C$2:$C$10000,$C366)),AVERAGEIFS(Observed!AG$2:AG$10000,Observed!$A$2:$A$10000,$A366,Observed!$C$2:$C$10000,$C366),"")</f>
        <v/>
      </c>
      <c r="AH366" s="23" t="str">
        <f>IF(ISNUMBER(AVERAGEIFS(Observed!AH$2:AH$10000,Observed!$A$2:$A$10000,$A366,Observed!$C$2:$C$10000,$C366)),AVERAGEIFS(Observed!AH$2:AH$10000,Observed!$A$2:$A$10000,$A366,Observed!$C$2:$C$10000,$C366),"")</f>
        <v/>
      </c>
      <c r="AI366" s="22" t="str">
        <f>IF(ISNUMBER(AVERAGEIFS(Observed!AI$2:AI$10000,Observed!$A$2:$A$10000,$A366,Observed!$C$2:$C$10000,$C366)),AVERAGEIFS(Observed!AI$2:AI$10000,Observed!$A$2:$A$10000,$A366,Observed!$C$2:$C$10000,$C366),"")</f>
        <v/>
      </c>
      <c r="AJ366" s="23" t="str">
        <f>IF(ISNUMBER(AVERAGEIFS(Observed!AJ$2:AJ$10000,Observed!$A$2:$A$10000,$A366,Observed!$C$2:$C$10000,$C366)),AVERAGEIFS(Observed!AJ$2:AJ$10000,Observed!$A$2:$A$10000,$A366,Observed!$C$2:$C$10000,$C366),"")</f>
        <v/>
      </c>
      <c r="AK366" s="23" t="str">
        <f>IF(ISNUMBER(AVERAGEIFS(Observed!AK$2:AK$10000,Observed!$A$2:$A$10000,$A366,Observed!$C$2:$C$10000,$C366)),AVERAGEIFS(Observed!AK$2:AK$10000,Observed!$A$2:$A$10000,$A366,Observed!$C$2:$C$10000,$C366),"")</f>
        <v/>
      </c>
      <c r="AL366" s="23" t="str">
        <f>IF(ISNUMBER(AVERAGEIFS(Observed!AL$2:AL$10000,Observed!$A$2:$A$10000,$A366,Observed!$C$2:$C$10000,$C366)),AVERAGEIFS(Observed!AL$2:AL$10000,Observed!$A$2:$A$10000,$A366,Observed!$C$2:$C$10000,$C366),"")</f>
        <v/>
      </c>
      <c r="AM366" s="23" t="str">
        <f>IF(ISNUMBER(AVERAGEIFS(Observed!AM$2:AM$10000,Observed!$A$2:$A$10000,$A366,Observed!$C$2:$C$10000,$C366)),AVERAGEIFS(Observed!AM$2:AM$10000,Observed!$A$2:$A$10000,$A366,Observed!$C$2:$C$10000,$C366),"")</f>
        <v/>
      </c>
      <c r="AN366" s="23" t="str">
        <f>IF(ISNUMBER(AVERAGEIFS(Observed!AN$2:AN$10000,Observed!$A$2:$A$10000,$A366,Observed!$C$2:$C$10000,$C366)),AVERAGEIFS(Observed!AN$2:AN$10000,Observed!$A$2:$A$10000,$A366,Observed!$C$2:$C$10000,$C366),"")</f>
        <v/>
      </c>
      <c r="AO366" s="2">
        <f>COUNTIFS(Observed!$A$2:$A$10000,$A366,Observed!$C$2:$C$10000,$C366)</f>
        <v>3</v>
      </c>
      <c r="AP366" s="2">
        <f t="shared" si="6"/>
        <v>3</v>
      </c>
    </row>
    <row r="367" spans="1:42" x14ac:dyDescent="0.25">
      <c r="A367" t="s">
        <v>31</v>
      </c>
      <c r="B367" t="s">
        <v>30</v>
      </c>
      <c r="C367" s="20">
        <v>42331</v>
      </c>
      <c r="D367">
        <v>1</v>
      </c>
      <c r="E367" t="s">
        <v>54</v>
      </c>
      <c r="G367" s="25" t="s">
        <v>75</v>
      </c>
      <c r="H367" t="s">
        <v>41</v>
      </c>
      <c r="I367">
        <v>9</v>
      </c>
      <c r="J367" s="2" t="s">
        <v>20</v>
      </c>
      <c r="K367" s="22" t="str">
        <f>IF(ISNUMBER(AVERAGEIFS(Observed!K$2:K$10000,Observed!$A$2:$A$10000,$A367,Observed!$C$2:$C$10000,$C367)),AVERAGEIFS(Observed!K$2:K$10000,Observed!$A$2:$A$10000,$A367,Observed!$C$2:$C$10000,$C367),"")</f>
        <v/>
      </c>
      <c r="L367" s="23" t="str">
        <f>IF(ISNUMBER(AVERAGEIFS(Observed!L$2:L$10000,Observed!$A$2:$A$10000,$A367,Observed!$C$2:$C$10000,$C367)),AVERAGEIFS(Observed!L$2:L$10000,Observed!$A$2:$A$10000,$A367,Observed!$C$2:$C$10000,$C367),"")</f>
        <v/>
      </c>
      <c r="M367" s="23">
        <f>IF(ISNUMBER(AVERAGEIFS(Observed!M$2:M$10000,Observed!$A$2:$A$10000,$A367,Observed!$C$2:$C$10000,$C367)),AVERAGEIFS(Observed!M$2:M$10000,Observed!$A$2:$A$10000,$A367,Observed!$C$2:$C$10000,$C367),"")</f>
        <v>63.410000000000004</v>
      </c>
      <c r="N367" s="23">
        <f>IF(ISNUMBER(AVERAGEIFS(Observed!N$2:N$10000,Observed!$A$2:$A$10000,$A367,Observed!$C$2:$C$10000,$C367)),AVERAGEIFS(Observed!N$2:N$10000,Observed!$A$2:$A$10000,$A367,Observed!$C$2:$C$10000,$C367),"")</f>
        <v>63.410000000000004</v>
      </c>
      <c r="O367" s="23">
        <f>IF(ISNUMBER(AVERAGEIFS(Observed!O$2:O$10000,Observed!$A$2:$A$10000,$A367,Observed!$C$2:$C$10000,$C367)),AVERAGEIFS(Observed!O$2:O$10000,Observed!$A$2:$A$10000,$A367,Observed!$C$2:$C$10000,$C367),"")</f>
        <v>191.52666666666667</v>
      </c>
      <c r="P367" s="24" t="str">
        <f>IF(ISNUMBER(AVERAGEIFS(Observed!P$2:P$10000,Observed!$A$2:$A$10000,$A367,Observed!$C$2:$C$10000,$C367)),AVERAGEIFS(Observed!P$2:P$10000,Observed!$A$2:$A$10000,$A367,Observed!$C$2:$C$10000,$C367),"")</f>
        <v/>
      </c>
      <c r="Q367" s="24" t="str">
        <f>IF(ISNUMBER(AVERAGEIFS(Observed!Q$2:Q$10000,Observed!$A$2:$A$10000,$A367,Observed!$C$2:$C$10000,$C367)),AVERAGEIFS(Observed!Q$2:Q$10000,Observed!$A$2:$A$10000,$A367,Observed!$C$2:$C$10000,$C367),"")</f>
        <v/>
      </c>
      <c r="R367" s="24" t="str">
        <f>IF(ISNUMBER(AVERAGEIFS(Observed!R$2:R$10000,Observed!$A$2:$A$10000,$A367,Observed!$C$2:$C$10000,$C367)),AVERAGEIFS(Observed!R$2:R$10000,Observed!$A$2:$A$10000,$A367,Observed!$C$2:$C$10000,$C367),"")</f>
        <v/>
      </c>
      <c r="S367" s="22" t="str">
        <f>IF(ISNUMBER(AVERAGEIFS(Observed!S$2:S$10000,Observed!$A$2:$A$10000,$A367,Observed!$C$2:$C$10000,$C367)),AVERAGEIFS(Observed!S$2:S$10000,Observed!$A$2:$A$10000,$A367,Observed!$C$2:$C$10000,$C367),"")</f>
        <v/>
      </c>
      <c r="T367" s="23" t="str">
        <f>IF(ISNUMBER(AVERAGEIFS(Observed!T$2:T$10000,Observed!$A$2:$A$10000,$A367,Observed!$C$2:$C$10000,$C367)),AVERAGEIFS(Observed!T$2:T$10000,Observed!$A$2:$A$10000,$A367,Observed!$C$2:$C$10000,$C367),"")</f>
        <v/>
      </c>
      <c r="U367" s="23" t="str">
        <f>IF(ISNUMBER(AVERAGEIFS(Observed!U$2:U$10000,Observed!$A$2:$A$10000,$A367,Observed!$C$2:$C$10000,$C367)),AVERAGEIFS(Observed!U$2:U$10000,Observed!$A$2:$A$10000,$A367,Observed!$C$2:$C$10000,$C367),"")</f>
        <v/>
      </c>
      <c r="V367" s="23" t="str">
        <f>IF(ISNUMBER(AVERAGEIFS(Observed!V$2:V$10000,Observed!$A$2:$A$10000,$A367,Observed!$C$2:$C$10000,$C367)),AVERAGEIFS(Observed!V$2:V$10000,Observed!$A$2:$A$10000,$A367,Observed!$C$2:$C$10000,$C367),"")</f>
        <v/>
      </c>
      <c r="W367" s="23" t="str">
        <f>IF(ISNUMBER(AVERAGEIFS(Observed!W$2:W$10000,Observed!$A$2:$A$10000,$A367,Observed!$C$2:$C$10000,$C367)),AVERAGEIFS(Observed!W$2:W$10000,Observed!$A$2:$A$10000,$A367,Observed!$C$2:$C$10000,$C367),"")</f>
        <v/>
      </c>
      <c r="X367" s="23" t="str">
        <f>IF(ISNUMBER(AVERAGEIFS(Observed!X$2:X$10000,Observed!$A$2:$A$10000,$A367,Observed!$C$2:$C$10000,$C367)),AVERAGEIFS(Observed!X$2:X$10000,Observed!$A$2:$A$10000,$A367,Observed!$C$2:$C$10000,$C367),"")</f>
        <v/>
      </c>
      <c r="Y367" s="23" t="str">
        <f>IF(ISNUMBER(AVERAGEIFS(Observed!Y$2:Y$10000,Observed!$A$2:$A$10000,$A367,Observed!$C$2:$C$10000,$C367)),AVERAGEIFS(Observed!Y$2:Y$10000,Observed!$A$2:$A$10000,$A367,Observed!$C$2:$C$10000,$C367),"")</f>
        <v/>
      </c>
      <c r="Z367" s="23" t="str">
        <f>IF(ISNUMBER(AVERAGEIFS(Observed!Z$2:Z$10000,Observed!$A$2:$A$10000,$A367,Observed!$C$2:$C$10000,$C367)),AVERAGEIFS(Observed!Z$2:Z$10000,Observed!$A$2:$A$10000,$A367,Observed!$C$2:$C$10000,$C367),"")</f>
        <v/>
      </c>
      <c r="AA367" s="23" t="str">
        <f>IF(ISNUMBER(AVERAGEIFS(Observed!AA$2:AA$10000,Observed!$A$2:$A$10000,$A367,Observed!$C$2:$C$10000,$C367)),AVERAGEIFS(Observed!AA$2:AA$10000,Observed!$A$2:$A$10000,$A367,Observed!$C$2:$C$10000,$C367),"")</f>
        <v/>
      </c>
      <c r="AB367" s="23" t="str">
        <f>IF(ISNUMBER(AVERAGEIFS(Observed!AB$2:AB$10000,Observed!$A$2:$A$10000,$A367,Observed!$C$2:$C$10000,$C367)),AVERAGEIFS(Observed!AB$2:AB$10000,Observed!$A$2:$A$10000,$A367,Observed!$C$2:$C$10000,$C367),"")</f>
        <v/>
      </c>
      <c r="AC367" s="23" t="str">
        <f>IF(ISNUMBER(AVERAGEIFS(Observed!AC$2:AC$10000,Observed!$A$2:$A$10000,$A367,Observed!$C$2:$C$10000,$C367)),AVERAGEIFS(Observed!AC$2:AC$10000,Observed!$A$2:$A$10000,$A367,Observed!$C$2:$C$10000,$C367),"")</f>
        <v/>
      </c>
      <c r="AD367" s="23" t="str">
        <f>IF(ISNUMBER(AVERAGEIFS(Observed!AD$2:AD$10000,Observed!$A$2:$A$10000,$A367,Observed!$C$2:$C$10000,$C367)),AVERAGEIFS(Observed!AD$2:AD$10000,Observed!$A$2:$A$10000,$A367,Observed!$C$2:$C$10000,$C367),"")</f>
        <v/>
      </c>
      <c r="AE367" s="24" t="str">
        <f>IF(ISNUMBER(AVERAGEIFS(Observed!AE$2:AE$10000,Observed!$A$2:$A$10000,$A367,Observed!$C$2:$C$10000,$C367)),AVERAGEIFS(Observed!AE$2:AE$10000,Observed!$A$2:$A$10000,$A367,Observed!$C$2:$C$10000,$C367),"")</f>
        <v/>
      </c>
      <c r="AF367" s="24" t="str">
        <f>IF(ISNUMBER(AVERAGEIFS(Observed!AF$2:AF$10000,Observed!$A$2:$A$10000,$A367,Observed!$C$2:$C$10000,$C367)),AVERAGEIFS(Observed!AF$2:AF$10000,Observed!$A$2:$A$10000,$A367,Observed!$C$2:$C$10000,$C367),"")</f>
        <v/>
      </c>
      <c r="AG367" s="23" t="str">
        <f>IF(ISNUMBER(AVERAGEIFS(Observed!AG$2:AG$10000,Observed!$A$2:$A$10000,$A367,Observed!$C$2:$C$10000,$C367)),AVERAGEIFS(Observed!AG$2:AG$10000,Observed!$A$2:$A$10000,$A367,Observed!$C$2:$C$10000,$C367),"")</f>
        <v/>
      </c>
      <c r="AH367" s="23" t="str">
        <f>IF(ISNUMBER(AVERAGEIFS(Observed!AH$2:AH$10000,Observed!$A$2:$A$10000,$A367,Observed!$C$2:$C$10000,$C367)),AVERAGEIFS(Observed!AH$2:AH$10000,Observed!$A$2:$A$10000,$A367,Observed!$C$2:$C$10000,$C367),"")</f>
        <v/>
      </c>
      <c r="AI367" s="22" t="str">
        <f>IF(ISNUMBER(AVERAGEIFS(Observed!AI$2:AI$10000,Observed!$A$2:$A$10000,$A367,Observed!$C$2:$C$10000,$C367)),AVERAGEIFS(Observed!AI$2:AI$10000,Observed!$A$2:$A$10000,$A367,Observed!$C$2:$C$10000,$C367),"")</f>
        <v/>
      </c>
      <c r="AJ367" s="23" t="str">
        <f>IF(ISNUMBER(AVERAGEIFS(Observed!AJ$2:AJ$10000,Observed!$A$2:$A$10000,$A367,Observed!$C$2:$C$10000,$C367)),AVERAGEIFS(Observed!AJ$2:AJ$10000,Observed!$A$2:$A$10000,$A367,Observed!$C$2:$C$10000,$C367),"")</f>
        <v/>
      </c>
      <c r="AK367" s="23" t="str">
        <f>IF(ISNUMBER(AVERAGEIFS(Observed!AK$2:AK$10000,Observed!$A$2:$A$10000,$A367,Observed!$C$2:$C$10000,$C367)),AVERAGEIFS(Observed!AK$2:AK$10000,Observed!$A$2:$A$10000,$A367,Observed!$C$2:$C$10000,$C367),"")</f>
        <v/>
      </c>
      <c r="AL367" s="23" t="str">
        <f>IF(ISNUMBER(AVERAGEIFS(Observed!AL$2:AL$10000,Observed!$A$2:$A$10000,$A367,Observed!$C$2:$C$10000,$C367)),AVERAGEIFS(Observed!AL$2:AL$10000,Observed!$A$2:$A$10000,$A367,Observed!$C$2:$C$10000,$C367),"")</f>
        <v/>
      </c>
      <c r="AM367" s="23" t="str">
        <f>IF(ISNUMBER(AVERAGEIFS(Observed!AM$2:AM$10000,Observed!$A$2:$A$10000,$A367,Observed!$C$2:$C$10000,$C367)),AVERAGEIFS(Observed!AM$2:AM$10000,Observed!$A$2:$A$10000,$A367,Observed!$C$2:$C$10000,$C367),"")</f>
        <v/>
      </c>
      <c r="AN367" s="23" t="str">
        <f>IF(ISNUMBER(AVERAGEIFS(Observed!AN$2:AN$10000,Observed!$A$2:$A$10000,$A367,Observed!$C$2:$C$10000,$C367)),AVERAGEIFS(Observed!AN$2:AN$10000,Observed!$A$2:$A$10000,$A367,Observed!$C$2:$C$10000,$C367),"")</f>
        <v/>
      </c>
      <c r="AO367" s="2">
        <f>COUNTIFS(Observed!$A$2:$A$10000,$A367,Observed!$C$2:$C$10000,$C367)</f>
        <v>3</v>
      </c>
      <c r="AP367" s="2">
        <f t="shared" si="6"/>
        <v>3</v>
      </c>
    </row>
    <row r="368" spans="1:42" x14ac:dyDescent="0.25">
      <c r="A368" t="s">
        <v>34</v>
      </c>
      <c r="B368" t="s">
        <v>30</v>
      </c>
      <c r="C368" s="20">
        <v>42338</v>
      </c>
      <c r="D368">
        <v>1</v>
      </c>
      <c r="E368" t="s">
        <v>56</v>
      </c>
      <c r="G368" s="25" t="s">
        <v>75</v>
      </c>
      <c r="H368" t="s">
        <v>41</v>
      </c>
      <c r="I368">
        <v>9</v>
      </c>
      <c r="J368" s="2" t="s">
        <v>36</v>
      </c>
      <c r="K368" s="22">
        <f>IF(ISNUMBER(AVERAGEIFS(Observed!K$2:K$10000,Observed!$A$2:$A$10000,$A368,Observed!$C$2:$C$10000,$C368)),AVERAGEIFS(Observed!K$2:K$10000,Observed!$A$2:$A$10000,$A368,Observed!$C$2:$C$10000,$C368),"")</f>
        <v>1244.5999999999999</v>
      </c>
      <c r="L368" s="23">
        <f>IF(ISNUMBER(AVERAGEIFS(Observed!L$2:L$10000,Observed!$A$2:$A$10000,$A368,Observed!$C$2:$C$10000,$C368)),AVERAGEIFS(Observed!L$2:L$10000,Observed!$A$2:$A$10000,$A368,Observed!$C$2:$C$10000,$C368),"")</f>
        <v>124.46</v>
      </c>
      <c r="M368" s="23" t="str">
        <f>IF(ISNUMBER(AVERAGEIFS(Observed!M$2:M$10000,Observed!$A$2:$A$10000,$A368,Observed!$C$2:$C$10000,$C368)),AVERAGEIFS(Observed!M$2:M$10000,Observed!$A$2:$A$10000,$A368,Observed!$C$2:$C$10000,$C368),"")</f>
        <v/>
      </c>
      <c r="N368" s="23" t="str">
        <f>IF(ISNUMBER(AVERAGEIFS(Observed!N$2:N$10000,Observed!$A$2:$A$10000,$A368,Observed!$C$2:$C$10000,$C368)),AVERAGEIFS(Observed!N$2:N$10000,Observed!$A$2:$A$10000,$A368,Observed!$C$2:$C$10000,$C368),"")</f>
        <v/>
      </c>
      <c r="O368" s="23" t="str">
        <f>IF(ISNUMBER(AVERAGEIFS(Observed!O$2:O$10000,Observed!$A$2:$A$10000,$A368,Observed!$C$2:$C$10000,$C368)),AVERAGEIFS(Observed!O$2:O$10000,Observed!$A$2:$A$10000,$A368,Observed!$C$2:$C$10000,$C368),"")</f>
        <v/>
      </c>
      <c r="P368" s="24" t="str">
        <f>IF(ISNUMBER(AVERAGEIFS(Observed!P$2:P$10000,Observed!$A$2:$A$10000,$A368,Observed!$C$2:$C$10000,$C368)),AVERAGEIFS(Observed!P$2:P$10000,Observed!$A$2:$A$10000,$A368,Observed!$C$2:$C$10000,$C368),"")</f>
        <v/>
      </c>
      <c r="Q368" s="24" t="str">
        <f>IF(ISNUMBER(AVERAGEIFS(Observed!Q$2:Q$10000,Observed!$A$2:$A$10000,$A368,Observed!$C$2:$C$10000,$C368)),AVERAGEIFS(Observed!Q$2:Q$10000,Observed!$A$2:$A$10000,$A368,Observed!$C$2:$C$10000,$C368),"")</f>
        <v/>
      </c>
      <c r="R368" s="24" t="str">
        <f>IF(ISNUMBER(AVERAGEIFS(Observed!R$2:R$10000,Observed!$A$2:$A$10000,$A368,Observed!$C$2:$C$10000,$C368)),AVERAGEIFS(Observed!R$2:R$10000,Observed!$A$2:$A$10000,$A368,Observed!$C$2:$C$10000,$C368),"")</f>
        <v/>
      </c>
      <c r="S368" s="22" t="str">
        <f>IF(ISNUMBER(AVERAGEIFS(Observed!S$2:S$10000,Observed!$A$2:$A$10000,$A368,Observed!$C$2:$C$10000,$C368)),AVERAGEIFS(Observed!S$2:S$10000,Observed!$A$2:$A$10000,$A368,Observed!$C$2:$C$10000,$C368),"")</f>
        <v/>
      </c>
      <c r="T368" s="23" t="str">
        <f>IF(ISNUMBER(AVERAGEIFS(Observed!T$2:T$10000,Observed!$A$2:$A$10000,$A368,Observed!$C$2:$C$10000,$C368)),AVERAGEIFS(Observed!T$2:T$10000,Observed!$A$2:$A$10000,$A368,Observed!$C$2:$C$10000,$C368),"")</f>
        <v/>
      </c>
      <c r="U368" s="23" t="str">
        <f>IF(ISNUMBER(AVERAGEIFS(Observed!U$2:U$10000,Observed!$A$2:$A$10000,$A368,Observed!$C$2:$C$10000,$C368)),AVERAGEIFS(Observed!U$2:U$10000,Observed!$A$2:$A$10000,$A368,Observed!$C$2:$C$10000,$C368),"")</f>
        <v/>
      </c>
      <c r="V368" s="23" t="str">
        <f>IF(ISNUMBER(AVERAGEIFS(Observed!V$2:V$10000,Observed!$A$2:$A$10000,$A368,Observed!$C$2:$C$10000,$C368)),AVERAGEIFS(Observed!V$2:V$10000,Observed!$A$2:$A$10000,$A368,Observed!$C$2:$C$10000,$C368),"")</f>
        <v/>
      </c>
      <c r="W368" s="23" t="str">
        <f>IF(ISNUMBER(AVERAGEIFS(Observed!W$2:W$10000,Observed!$A$2:$A$10000,$A368,Observed!$C$2:$C$10000,$C368)),AVERAGEIFS(Observed!W$2:W$10000,Observed!$A$2:$A$10000,$A368,Observed!$C$2:$C$10000,$C368),"")</f>
        <v/>
      </c>
      <c r="X368" s="23" t="str">
        <f>IF(ISNUMBER(AVERAGEIFS(Observed!X$2:X$10000,Observed!$A$2:$A$10000,$A368,Observed!$C$2:$C$10000,$C368)),AVERAGEIFS(Observed!X$2:X$10000,Observed!$A$2:$A$10000,$A368,Observed!$C$2:$C$10000,$C368),"")</f>
        <v/>
      </c>
      <c r="Y368" s="23" t="str">
        <f>IF(ISNUMBER(AVERAGEIFS(Observed!Y$2:Y$10000,Observed!$A$2:$A$10000,$A368,Observed!$C$2:$C$10000,$C368)),AVERAGEIFS(Observed!Y$2:Y$10000,Observed!$A$2:$A$10000,$A368,Observed!$C$2:$C$10000,$C368),"")</f>
        <v/>
      </c>
      <c r="Z368" s="23" t="str">
        <f>IF(ISNUMBER(AVERAGEIFS(Observed!Z$2:Z$10000,Observed!$A$2:$A$10000,$A368,Observed!$C$2:$C$10000,$C368)),AVERAGEIFS(Observed!Z$2:Z$10000,Observed!$A$2:$A$10000,$A368,Observed!$C$2:$C$10000,$C368),"")</f>
        <v/>
      </c>
      <c r="AA368" s="23" t="str">
        <f>IF(ISNUMBER(AVERAGEIFS(Observed!AA$2:AA$10000,Observed!$A$2:$A$10000,$A368,Observed!$C$2:$C$10000,$C368)),AVERAGEIFS(Observed!AA$2:AA$10000,Observed!$A$2:$A$10000,$A368,Observed!$C$2:$C$10000,$C368),"")</f>
        <v/>
      </c>
      <c r="AB368" s="23" t="str">
        <f>IF(ISNUMBER(AVERAGEIFS(Observed!AB$2:AB$10000,Observed!$A$2:$A$10000,$A368,Observed!$C$2:$C$10000,$C368)),AVERAGEIFS(Observed!AB$2:AB$10000,Observed!$A$2:$A$10000,$A368,Observed!$C$2:$C$10000,$C368),"")</f>
        <v/>
      </c>
      <c r="AC368" s="23" t="str">
        <f>IF(ISNUMBER(AVERAGEIFS(Observed!AC$2:AC$10000,Observed!$A$2:$A$10000,$A368,Observed!$C$2:$C$10000,$C368)),AVERAGEIFS(Observed!AC$2:AC$10000,Observed!$A$2:$A$10000,$A368,Observed!$C$2:$C$10000,$C368),"")</f>
        <v/>
      </c>
      <c r="AD368" s="23" t="str">
        <f>IF(ISNUMBER(AVERAGEIFS(Observed!AD$2:AD$10000,Observed!$A$2:$A$10000,$A368,Observed!$C$2:$C$10000,$C368)),AVERAGEIFS(Observed!AD$2:AD$10000,Observed!$A$2:$A$10000,$A368,Observed!$C$2:$C$10000,$C368),"")</f>
        <v/>
      </c>
      <c r="AE368" s="24" t="str">
        <f>IF(ISNUMBER(AVERAGEIFS(Observed!AE$2:AE$10000,Observed!$A$2:$A$10000,$A368,Observed!$C$2:$C$10000,$C368)),AVERAGEIFS(Observed!AE$2:AE$10000,Observed!$A$2:$A$10000,$A368,Observed!$C$2:$C$10000,$C368),"")</f>
        <v/>
      </c>
      <c r="AF368" s="24" t="str">
        <f>IF(ISNUMBER(AVERAGEIFS(Observed!AF$2:AF$10000,Observed!$A$2:$A$10000,$A368,Observed!$C$2:$C$10000,$C368)),AVERAGEIFS(Observed!AF$2:AF$10000,Observed!$A$2:$A$10000,$A368,Observed!$C$2:$C$10000,$C368),"")</f>
        <v/>
      </c>
      <c r="AG368" s="23" t="str">
        <f>IF(ISNUMBER(AVERAGEIFS(Observed!AG$2:AG$10000,Observed!$A$2:$A$10000,$A368,Observed!$C$2:$C$10000,$C368)),AVERAGEIFS(Observed!AG$2:AG$10000,Observed!$A$2:$A$10000,$A368,Observed!$C$2:$C$10000,$C368),"")</f>
        <v/>
      </c>
      <c r="AH368" s="23" t="str">
        <f>IF(ISNUMBER(AVERAGEIFS(Observed!AH$2:AH$10000,Observed!$A$2:$A$10000,$A368,Observed!$C$2:$C$10000,$C368)),AVERAGEIFS(Observed!AH$2:AH$10000,Observed!$A$2:$A$10000,$A368,Observed!$C$2:$C$10000,$C368),"")</f>
        <v/>
      </c>
      <c r="AI368" s="22" t="str">
        <f>IF(ISNUMBER(AVERAGEIFS(Observed!AI$2:AI$10000,Observed!$A$2:$A$10000,$A368,Observed!$C$2:$C$10000,$C368)),AVERAGEIFS(Observed!AI$2:AI$10000,Observed!$A$2:$A$10000,$A368,Observed!$C$2:$C$10000,$C368),"")</f>
        <v/>
      </c>
      <c r="AJ368" s="23" t="str">
        <f>IF(ISNUMBER(AVERAGEIFS(Observed!AJ$2:AJ$10000,Observed!$A$2:$A$10000,$A368,Observed!$C$2:$C$10000,$C368)),AVERAGEIFS(Observed!AJ$2:AJ$10000,Observed!$A$2:$A$10000,$A368,Observed!$C$2:$C$10000,$C368),"")</f>
        <v/>
      </c>
      <c r="AK368" s="23" t="str">
        <f>IF(ISNUMBER(AVERAGEIFS(Observed!AK$2:AK$10000,Observed!$A$2:$A$10000,$A368,Observed!$C$2:$C$10000,$C368)),AVERAGEIFS(Observed!AK$2:AK$10000,Observed!$A$2:$A$10000,$A368,Observed!$C$2:$C$10000,$C368),"")</f>
        <v/>
      </c>
      <c r="AL368" s="23" t="str">
        <f>IF(ISNUMBER(AVERAGEIFS(Observed!AL$2:AL$10000,Observed!$A$2:$A$10000,$A368,Observed!$C$2:$C$10000,$C368)),AVERAGEIFS(Observed!AL$2:AL$10000,Observed!$A$2:$A$10000,$A368,Observed!$C$2:$C$10000,$C368),"")</f>
        <v/>
      </c>
      <c r="AM368" s="23" t="str">
        <f>IF(ISNUMBER(AVERAGEIFS(Observed!AM$2:AM$10000,Observed!$A$2:$A$10000,$A368,Observed!$C$2:$C$10000,$C368)),AVERAGEIFS(Observed!AM$2:AM$10000,Observed!$A$2:$A$10000,$A368,Observed!$C$2:$C$10000,$C368),"")</f>
        <v/>
      </c>
      <c r="AN368" s="23" t="str">
        <f>IF(ISNUMBER(AVERAGEIFS(Observed!AN$2:AN$10000,Observed!$A$2:$A$10000,$A368,Observed!$C$2:$C$10000,$C368)),AVERAGEIFS(Observed!AN$2:AN$10000,Observed!$A$2:$A$10000,$A368,Observed!$C$2:$C$10000,$C368),"")</f>
        <v/>
      </c>
      <c r="AO368" s="2">
        <f>COUNTIFS(Observed!$A$2:$A$10000,$A368,Observed!$C$2:$C$10000,$C368)</f>
        <v>3</v>
      </c>
      <c r="AP368" s="2">
        <f t="shared" si="6"/>
        <v>1</v>
      </c>
    </row>
    <row r="369" spans="1:42" x14ac:dyDescent="0.25">
      <c r="A369" t="s">
        <v>33</v>
      </c>
      <c r="B369" t="s">
        <v>30</v>
      </c>
      <c r="C369" s="20">
        <v>42338</v>
      </c>
      <c r="D369">
        <v>1</v>
      </c>
      <c r="E369" t="s">
        <v>58</v>
      </c>
      <c r="G369" s="25" t="s">
        <v>75</v>
      </c>
      <c r="H369" t="s">
        <v>41</v>
      </c>
      <c r="I369">
        <v>9</v>
      </c>
      <c r="J369" s="2" t="s">
        <v>36</v>
      </c>
      <c r="K369" s="22">
        <f>IF(ISNUMBER(AVERAGEIFS(Observed!K$2:K$10000,Observed!$A$2:$A$10000,$A369,Observed!$C$2:$C$10000,$C369)),AVERAGEIFS(Observed!K$2:K$10000,Observed!$A$2:$A$10000,$A369,Observed!$C$2:$C$10000,$C369),"")</f>
        <v>1062.8666666666666</v>
      </c>
      <c r="L369" s="23">
        <f>IF(ISNUMBER(AVERAGEIFS(Observed!L$2:L$10000,Observed!$A$2:$A$10000,$A369,Observed!$C$2:$C$10000,$C369)),AVERAGEIFS(Observed!L$2:L$10000,Observed!$A$2:$A$10000,$A369,Observed!$C$2:$C$10000,$C369),"")</f>
        <v>106.28666666666668</v>
      </c>
      <c r="M369" s="23" t="str">
        <f>IF(ISNUMBER(AVERAGEIFS(Observed!M$2:M$10000,Observed!$A$2:$A$10000,$A369,Observed!$C$2:$C$10000,$C369)),AVERAGEIFS(Observed!M$2:M$10000,Observed!$A$2:$A$10000,$A369,Observed!$C$2:$C$10000,$C369),"")</f>
        <v/>
      </c>
      <c r="N369" s="23" t="str">
        <f>IF(ISNUMBER(AVERAGEIFS(Observed!N$2:N$10000,Observed!$A$2:$A$10000,$A369,Observed!$C$2:$C$10000,$C369)),AVERAGEIFS(Observed!N$2:N$10000,Observed!$A$2:$A$10000,$A369,Observed!$C$2:$C$10000,$C369),"")</f>
        <v/>
      </c>
      <c r="O369" s="23" t="str">
        <f>IF(ISNUMBER(AVERAGEIFS(Observed!O$2:O$10000,Observed!$A$2:$A$10000,$A369,Observed!$C$2:$C$10000,$C369)),AVERAGEIFS(Observed!O$2:O$10000,Observed!$A$2:$A$10000,$A369,Observed!$C$2:$C$10000,$C369),"")</f>
        <v/>
      </c>
      <c r="P369" s="24" t="str">
        <f>IF(ISNUMBER(AVERAGEIFS(Observed!P$2:P$10000,Observed!$A$2:$A$10000,$A369,Observed!$C$2:$C$10000,$C369)),AVERAGEIFS(Observed!P$2:P$10000,Observed!$A$2:$A$10000,$A369,Observed!$C$2:$C$10000,$C369),"")</f>
        <v/>
      </c>
      <c r="Q369" s="24" t="str">
        <f>IF(ISNUMBER(AVERAGEIFS(Observed!Q$2:Q$10000,Observed!$A$2:$A$10000,$A369,Observed!$C$2:$C$10000,$C369)),AVERAGEIFS(Observed!Q$2:Q$10000,Observed!$A$2:$A$10000,$A369,Observed!$C$2:$C$10000,$C369),"")</f>
        <v/>
      </c>
      <c r="R369" s="24" t="str">
        <f>IF(ISNUMBER(AVERAGEIFS(Observed!R$2:R$10000,Observed!$A$2:$A$10000,$A369,Observed!$C$2:$C$10000,$C369)),AVERAGEIFS(Observed!R$2:R$10000,Observed!$A$2:$A$10000,$A369,Observed!$C$2:$C$10000,$C369),"")</f>
        <v/>
      </c>
      <c r="S369" s="22" t="str">
        <f>IF(ISNUMBER(AVERAGEIFS(Observed!S$2:S$10000,Observed!$A$2:$A$10000,$A369,Observed!$C$2:$C$10000,$C369)),AVERAGEIFS(Observed!S$2:S$10000,Observed!$A$2:$A$10000,$A369,Observed!$C$2:$C$10000,$C369),"")</f>
        <v/>
      </c>
      <c r="T369" s="23" t="str">
        <f>IF(ISNUMBER(AVERAGEIFS(Observed!T$2:T$10000,Observed!$A$2:$A$10000,$A369,Observed!$C$2:$C$10000,$C369)),AVERAGEIFS(Observed!T$2:T$10000,Observed!$A$2:$A$10000,$A369,Observed!$C$2:$C$10000,$C369),"")</f>
        <v/>
      </c>
      <c r="U369" s="23" t="str">
        <f>IF(ISNUMBER(AVERAGEIFS(Observed!U$2:U$10000,Observed!$A$2:$A$10000,$A369,Observed!$C$2:$C$10000,$C369)),AVERAGEIFS(Observed!U$2:U$10000,Observed!$A$2:$A$10000,$A369,Observed!$C$2:$C$10000,$C369),"")</f>
        <v/>
      </c>
      <c r="V369" s="23" t="str">
        <f>IF(ISNUMBER(AVERAGEIFS(Observed!V$2:V$10000,Observed!$A$2:$A$10000,$A369,Observed!$C$2:$C$10000,$C369)),AVERAGEIFS(Observed!V$2:V$10000,Observed!$A$2:$A$10000,$A369,Observed!$C$2:$C$10000,$C369),"")</f>
        <v/>
      </c>
      <c r="W369" s="23" t="str">
        <f>IF(ISNUMBER(AVERAGEIFS(Observed!W$2:W$10000,Observed!$A$2:$A$10000,$A369,Observed!$C$2:$C$10000,$C369)),AVERAGEIFS(Observed!W$2:W$10000,Observed!$A$2:$A$10000,$A369,Observed!$C$2:$C$10000,$C369),"")</f>
        <v/>
      </c>
      <c r="X369" s="23" t="str">
        <f>IF(ISNUMBER(AVERAGEIFS(Observed!X$2:X$10000,Observed!$A$2:$A$10000,$A369,Observed!$C$2:$C$10000,$C369)),AVERAGEIFS(Observed!X$2:X$10000,Observed!$A$2:$A$10000,$A369,Observed!$C$2:$C$10000,$C369),"")</f>
        <v/>
      </c>
      <c r="Y369" s="23" t="str">
        <f>IF(ISNUMBER(AVERAGEIFS(Observed!Y$2:Y$10000,Observed!$A$2:$A$10000,$A369,Observed!$C$2:$C$10000,$C369)),AVERAGEIFS(Observed!Y$2:Y$10000,Observed!$A$2:$A$10000,$A369,Observed!$C$2:$C$10000,$C369),"")</f>
        <v/>
      </c>
      <c r="Z369" s="23" t="str">
        <f>IF(ISNUMBER(AVERAGEIFS(Observed!Z$2:Z$10000,Observed!$A$2:$A$10000,$A369,Observed!$C$2:$C$10000,$C369)),AVERAGEIFS(Observed!Z$2:Z$10000,Observed!$A$2:$A$10000,$A369,Observed!$C$2:$C$10000,$C369),"")</f>
        <v/>
      </c>
      <c r="AA369" s="23" t="str">
        <f>IF(ISNUMBER(AVERAGEIFS(Observed!AA$2:AA$10000,Observed!$A$2:$A$10000,$A369,Observed!$C$2:$C$10000,$C369)),AVERAGEIFS(Observed!AA$2:AA$10000,Observed!$A$2:$A$10000,$A369,Observed!$C$2:$C$10000,$C369),"")</f>
        <v/>
      </c>
      <c r="AB369" s="23" t="str">
        <f>IF(ISNUMBER(AVERAGEIFS(Observed!AB$2:AB$10000,Observed!$A$2:$A$10000,$A369,Observed!$C$2:$C$10000,$C369)),AVERAGEIFS(Observed!AB$2:AB$10000,Observed!$A$2:$A$10000,$A369,Observed!$C$2:$C$10000,$C369),"")</f>
        <v/>
      </c>
      <c r="AC369" s="23" t="str">
        <f>IF(ISNUMBER(AVERAGEIFS(Observed!AC$2:AC$10000,Observed!$A$2:$A$10000,$A369,Observed!$C$2:$C$10000,$C369)),AVERAGEIFS(Observed!AC$2:AC$10000,Observed!$A$2:$A$10000,$A369,Observed!$C$2:$C$10000,$C369),"")</f>
        <v/>
      </c>
      <c r="AD369" s="23" t="str">
        <f>IF(ISNUMBER(AVERAGEIFS(Observed!AD$2:AD$10000,Observed!$A$2:$A$10000,$A369,Observed!$C$2:$C$10000,$C369)),AVERAGEIFS(Observed!AD$2:AD$10000,Observed!$A$2:$A$10000,$A369,Observed!$C$2:$C$10000,$C369),"")</f>
        <v/>
      </c>
      <c r="AE369" s="24" t="str">
        <f>IF(ISNUMBER(AVERAGEIFS(Observed!AE$2:AE$10000,Observed!$A$2:$A$10000,$A369,Observed!$C$2:$C$10000,$C369)),AVERAGEIFS(Observed!AE$2:AE$10000,Observed!$A$2:$A$10000,$A369,Observed!$C$2:$C$10000,$C369),"")</f>
        <v/>
      </c>
      <c r="AF369" s="24" t="str">
        <f>IF(ISNUMBER(AVERAGEIFS(Observed!AF$2:AF$10000,Observed!$A$2:$A$10000,$A369,Observed!$C$2:$C$10000,$C369)),AVERAGEIFS(Observed!AF$2:AF$10000,Observed!$A$2:$A$10000,$A369,Observed!$C$2:$C$10000,$C369),"")</f>
        <v/>
      </c>
      <c r="AG369" s="23" t="str">
        <f>IF(ISNUMBER(AVERAGEIFS(Observed!AG$2:AG$10000,Observed!$A$2:$A$10000,$A369,Observed!$C$2:$C$10000,$C369)),AVERAGEIFS(Observed!AG$2:AG$10000,Observed!$A$2:$A$10000,$A369,Observed!$C$2:$C$10000,$C369),"")</f>
        <v/>
      </c>
      <c r="AH369" s="23" t="str">
        <f>IF(ISNUMBER(AVERAGEIFS(Observed!AH$2:AH$10000,Observed!$A$2:$A$10000,$A369,Observed!$C$2:$C$10000,$C369)),AVERAGEIFS(Observed!AH$2:AH$10000,Observed!$A$2:$A$10000,$A369,Observed!$C$2:$C$10000,$C369),"")</f>
        <v/>
      </c>
      <c r="AI369" s="22" t="str">
        <f>IF(ISNUMBER(AVERAGEIFS(Observed!AI$2:AI$10000,Observed!$A$2:$A$10000,$A369,Observed!$C$2:$C$10000,$C369)),AVERAGEIFS(Observed!AI$2:AI$10000,Observed!$A$2:$A$10000,$A369,Observed!$C$2:$C$10000,$C369),"")</f>
        <v/>
      </c>
      <c r="AJ369" s="23" t="str">
        <f>IF(ISNUMBER(AVERAGEIFS(Observed!AJ$2:AJ$10000,Observed!$A$2:$A$10000,$A369,Observed!$C$2:$C$10000,$C369)),AVERAGEIFS(Observed!AJ$2:AJ$10000,Observed!$A$2:$A$10000,$A369,Observed!$C$2:$C$10000,$C369),"")</f>
        <v/>
      </c>
      <c r="AK369" s="23" t="str">
        <f>IF(ISNUMBER(AVERAGEIFS(Observed!AK$2:AK$10000,Observed!$A$2:$A$10000,$A369,Observed!$C$2:$C$10000,$C369)),AVERAGEIFS(Observed!AK$2:AK$10000,Observed!$A$2:$A$10000,$A369,Observed!$C$2:$C$10000,$C369),"")</f>
        <v/>
      </c>
      <c r="AL369" s="23" t="str">
        <f>IF(ISNUMBER(AVERAGEIFS(Observed!AL$2:AL$10000,Observed!$A$2:$A$10000,$A369,Observed!$C$2:$C$10000,$C369)),AVERAGEIFS(Observed!AL$2:AL$10000,Observed!$A$2:$A$10000,$A369,Observed!$C$2:$C$10000,$C369),"")</f>
        <v/>
      </c>
      <c r="AM369" s="23" t="str">
        <f>IF(ISNUMBER(AVERAGEIFS(Observed!AM$2:AM$10000,Observed!$A$2:$A$10000,$A369,Observed!$C$2:$C$10000,$C369)),AVERAGEIFS(Observed!AM$2:AM$10000,Observed!$A$2:$A$10000,$A369,Observed!$C$2:$C$10000,$C369),"")</f>
        <v/>
      </c>
      <c r="AN369" s="23" t="str">
        <f>IF(ISNUMBER(AVERAGEIFS(Observed!AN$2:AN$10000,Observed!$A$2:$A$10000,$A369,Observed!$C$2:$C$10000,$C369)),AVERAGEIFS(Observed!AN$2:AN$10000,Observed!$A$2:$A$10000,$A369,Observed!$C$2:$C$10000,$C369),"")</f>
        <v/>
      </c>
      <c r="AO369" s="2">
        <f>COUNTIFS(Observed!$A$2:$A$10000,$A369,Observed!$C$2:$C$10000,$C369)</f>
        <v>3</v>
      </c>
      <c r="AP369" s="2">
        <f t="shared" si="6"/>
        <v>1</v>
      </c>
    </row>
    <row r="370" spans="1:42" x14ac:dyDescent="0.25">
      <c r="A370" t="s">
        <v>29</v>
      </c>
      <c r="B370" t="s">
        <v>30</v>
      </c>
      <c r="C370" s="20">
        <v>42338</v>
      </c>
      <c r="D370">
        <v>1</v>
      </c>
      <c r="E370" t="s">
        <v>55</v>
      </c>
      <c r="G370" s="25" t="s">
        <v>75</v>
      </c>
      <c r="H370" t="s">
        <v>41</v>
      </c>
      <c r="I370">
        <v>9</v>
      </c>
      <c r="J370" s="2" t="s">
        <v>36</v>
      </c>
      <c r="K370" s="22">
        <f>IF(ISNUMBER(AVERAGEIFS(Observed!K$2:K$10000,Observed!$A$2:$A$10000,$A370,Observed!$C$2:$C$10000,$C370)),AVERAGEIFS(Observed!K$2:K$10000,Observed!$A$2:$A$10000,$A370,Observed!$C$2:$C$10000,$C370),"")</f>
        <v>1156.8666666666666</v>
      </c>
      <c r="L370" s="23">
        <f>IF(ISNUMBER(AVERAGEIFS(Observed!L$2:L$10000,Observed!$A$2:$A$10000,$A370,Observed!$C$2:$C$10000,$C370)),AVERAGEIFS(Observed!L$2:L$10000,Observed!$A$2:$A$10000,$A370,Observed!$C$2:$C$10000,$C370),"")</f>
        <v>115.68666666666667</v>
      </c>
      <c r="M370" s="23" t="str">
        <f>IF(ISNUMBER(AVERAGEIFS(Observed!M$2:M$10000,Observed!$A$2:$A$10000,$A370,Observed!$C$2:$C$10000,$C370)),AVERAGEIFS(Observed!M$2:M$10000,Observed!$A$2:$A$10000,$A370,Observed!$C$2:$C$10000,$C370),"")</f>
        <v/>
      </c>
      <c r="N370" s="23" t="str">
        <f>IF(ISNUMBER(AVERAGEIFS(Observed!N$2:N$10000,Observed!$A$2:$A$10000,$A370,Observed!$C$2:$C$10000,$C370)),AVERAGEIFS(Observed!N$2:N$10000,Observed!$A$2:$A$10000,$A370,Observed!$C$2:$C$10000,$C370),"")</f>
        <v/>
      </c>
      <c r="O370" s="23" t="str">
        <f>IF(ISNUMBER(AVERAGEIFS(Observed!O$2:O$10000,Observed!$A$2:$A$10000,$A370,Observed!$C$2:$C$10000,$C370)),AVERAGEIFS(Observed!O$2:O$10000,Observed!$A$2:$A$10000,$A370,Observed!$C$2:$C$10000,$C370),"")</f>
        <v/>
      </c>
      <c r="P370" s="24" t="str">
        <f>IF(ISNUMBER(AVERAGEIFS(Observed!P$2:P$10000,Observed!$A$2:$A$10000,$A370,Observed!$C$2:$C$10000,$C370)),AVERAGEIFS(Observed!P$2:P$10000,Observed!$A$2:$A$10000,$A370,Observed!$C$2:$C$10000,$C370),"")</f>
        <v/>
      </c>
      <c r="Q370" s="24" t="str">
        <f>IF(ISNUMBER(AVERAGEIFS(Observed!Q$2:Q$10000,Observed!$A$2:$A$10000,$A370,Observed!$C$2:$C$10000,$C370)),AVERAGEIFS(Observed!Q$2:Q$10000,Observed!$A$2:$A$10000,$A370,Observed!$C$2:$C$10000,$C370),"")</f>
        <v/>
      </c>
      <c r="R370" s="24" t="str">
        <f>IF(ISNUMBER(AVERAGEIFS(Observed!R$2:R$10000,Observed!$A$2:$A$10000,$A370,Observed!$C$2:$C$10000,$C370)),AVERAGEIFS(Observed!R$2:R$10000,Observed!$A$2:$A$10000,$A370,Observed!$C$2:$C$10000,$C370),"")</f>
        <v/>
      </c>
      <c r="S370" s="22" t="str">
        <f>IF(ISNUMBER(AVERAGEIFS(Observed!S$2:S$10000,Observed!$A$2:$A$10000,$A370,Observed!$C$2:$C$10000,$C370)),AVERAGEIFS(Observed!S$2:S$10000,Observed!$A$2:$A$10000,$A370,Observed!$C$2:$C$10000,$C370),"")</f>
        <v/>
      </c>
      <c r="T370" s="23" t="str">
        <f>IF(ISNUMBER(AVERAGEIFS(Observed!T$2:T$10000,Observed!$A$2:$A$10000,$A370,Observed!$C$2:$C$10000,$C370)),AVERAGEIFS(Observed!T$2:T$10000,Observed!$A$2:$A$10000,$A370,Observed!$C$2:$C$10000,$C370),"")</f>
        <v/>
      </c>
      <c r="U370" s="23" t="str">
        <f>IF(ISNUMBER(AVERAGEIFS(Observed!U$2:U$10000,Observed!$A$2:$A$10000,$A370,Observed!$C$2:$C$10000,$C370)),AVERAGEIFS(Observed!U$2:U$10000,Observed!$A$2:$A$10000,$A370,Observed!$C$2:$C$10000,$C370),"")</f>
        <v/>
      </c>
      <c r="V370" s="23" t="str">
        <f>IF(ISNUMBER(AVERAGEIFS(Observed!V$2:V$10000,Observed!$A$2:$A$10000,$A370,Observed!$C$2:$C$10000,$C370)),AVERAGEIFS(Observed!V$2:V$10000,Observed!$A$2:$A$10000,$A370,Observed!$C$2:$C$10000,$C370),"")</f>
        <v/>
      </c>
      <c r="W370" s="23" t="str">
        <f>IF(ISNUMBER(AVERAGEIFS(Observed!W$2:W$10000,Observed!$A$2:$A$10000,$A370,Observed!$C$2:$C$10000,$C370)),AVERAGEIFS(Observed!W$2:W$10000,Observed!$A$2:$A$10000,$A370,Observed!$C$2:$C$10000,$C370),"")</f>
        <v/>
      </c>
      <c r="X370" s="23" t="str">
        <f>IF(ISNUMBER(AVERAGEIFS(Observed!X$2:X$10000,Observed!$A$2:$A$10000,$A370,Observed!$C$2:$C$10000,$C370)),AVERAGEIFS(Observed!X$2:X$10000,Observed!$A$2:$A$10000,$A370,Observed!$C$2:$C$10000,$C370),"")</f>
        <v/>
      </c>
      <c r="Y370" s="23" t="str">
        <f>IF(ISNUMBER(AVERAGEIFS(Observed!Y$2:Y$10000,Observed!$A$2:$A$10000,$A370,Observed!$C$2:$C$10000,$C370)),AVERAGEIFS(Observed!Y$2:Y$10000,Observed!$A$2:$A$10000,$A370,Observed!$C$2:$C$10000,$C370),"")</f>
        <v/>
      </c>
      <c r="Z370" s="23" t="str">
        <f>IF(ISNUMBER(AVERAGEIFS(Observed!Z$2:Z$10000,Observed!$A$2:$A$10000,$A370,Observed!$C$2:$C$10000,$C370)),AVERAGEIFS(Observed!Z$2:Z$10000,Observed!$A$2:$A$10000,$A370,Observed!$C$2:$C$10000,$C370),"")</f>
        <v/>
      </c>
      <c r="AA370" s="23" t="str">
        <f>IF(ISNUMBER(AVERAGEIFS(Observed!AA$2:AA$10000,Observed!$A$2:$A$10000,$A370,Observed!$C$2:$C$10000,$C370)),AVERAGEIFS(Observed!AA$2:AA$10000,Observed!$A$2:$A$10000,$A370,Observed!$C$2:$C$10000,$C370),"")</f>
        <v/>
      </c>
      <c r="AB370" s="23" t="str">
        <f>IF(ISNUMBER(AVERAGEIFS(Observed!AB$2:AB$10000,Observed!$A$2:$A$10000,$A370,Observed!$C$2:$C$10000,$C370)),AVERAGEIFS(Observed!AB$2:AB$10000,Observed!$A$2:$A$10000,$A370,Observed!$C$2:$C$10000,$C370),"")</f>
        <v/>
      </c>
      <c r="AC370" s="23" t="str">
        <f>IF(ISNUMBER(AVERAGEIFS(Observed!AC$2:AC$10000,Observed!$A$2:$A$10000,$A370,Observed!$C$2:$C$10000,$C370)),AVERAGEIFS(Observed!AC$2:AC$10000,Observed!$A$2:$A$10000,$A370,Observed!$C$2:$C$10000,$C370),"")</f>
        <v/>
      </c>
      <c r="AD370" s="23" t="str">
        <f>IF(ISNUMBER(AVERAGEIFS(Observed!AD$2:AD$10000,Observed!$A$2:$A$10000,$A370,Observed!$C$2:$C$10000,$C370)),AVERAGEIFS(Observed!AD$2:AD$10000,Observed!$A$2:$A$10000,$A370,Observed!$C$2:$C$10000,$C370),"")</f>
        <v/>
      </c>
      <c r="AE370" s="24" t="str">
        <f>IF(ISNUMBER(AVERAGEIFS(Observed!AE$2:AE$10000,Observed!$A$2:$A$10000,$A370,Observed!$C$2:$C$10000,$C370)),AVERAGEIFS(Observed!AE$2:AE$10000,Observed!$A$2:$A$10000,$A370,Observed!$C$2:$C$10000,$C370),"")</f>
        <v/>
      </c>
      <c r="AF370" s="24" t="str">
        <f>IF(ISNUMBER(AVERAGEIFS(Observed!AF$2:AF$10000,Observed!$A$2:$A$10000,$A370,Observed!$C$2:$C$10000,$C370)),AVERAGEIFS(Observed!AF$2:AF$10000,Observed!$A$2:$A$10000,$A370,Observed!$C$2:$C$10000,$C370),"")</f>
        <v/>
      </c>
      <c r="AG370" s="23" t="str">
        <f>IF(ISNUMBER(AVERAGEIFS(Observed!AG$2:AG$10000,Observed!$A$2:$A$10000,$A370,Observed!$C$2:$C$10000,$C370)),AVERAGEIFS(Observed!AG$2:AG$10000,Observed!$A$2:$A$10000,$A370,Observed!$C$2:$C$10000,$C370),"")</f>
        <v/>
      </c>
      <c r="AH370" s="23" t="str">
        <f>IF(ISNUMBER(AVERAGEIFS(Observed!AH$2:AH$10000,Observed!$A$2:$A$10000,$A370,Observed!$C$2:$C$10000,$C370)),AVERAGEIFS(Observed!AH$2:AH$10000,Observed!$A$2:$A$10000,$A370,Observed!$C$2:$C$10000,$C370),"")</f>
        <v/>
      </c>
      <c r="AI370" s="22" t="str">
        <f>IF(ISNUMBER(AVERAGEIFS(Observed!AI$2:AI$10000,Observed!$A$2:$A$10000,$A370,Observed!$C$2:$C$10000,$C370)),AVERAGEIFS(Observed!AI$2:AI$10000,Observed!$A$2:$A$10000,$A370,Observed!$C$2:$C$10000,$C370),"")</f>
        <v/>
      </c>
      <c r="AJ370" s="23" t="str">
        <f>IF(ISNUMBER(AVERAGEIFS(Observed!AJ$2:AJ$10000,Observed!$A$2:$A$10000,$A370,Observed!$C$2:$C$10000,$C370)),AVERAGEIFS(Observed!AJ$2:AJ$10000,Observed!$A$2:$A$10000,$A370,Observed!$C$2:$C$10000,$C370),"")</f>
        <v/>
      </c>
      <c r="AK370" s="23" t="str">
        <f>IF(ISNUMBER(AVERAGEIFS(Observed!AK$2:AK$10000,Observed!$A$2:$A$10000,$A370,Observed!$C$2:$C$10000,$C370)),AVERAGEIFS(Observed!AK$2:AK$10000,Observed!$A$2:$A$10000,$A370,Observed!$C$2:$C$10000,$C370),"")</f>
        <v/>
      </c>
      <c r="AL370" s="23" t="str">
        <f>IF(ISNUMBER(AVERAGEIFS(Observed!AL$2:AL$10000,Observed!$A$2:$A$10000,$A370,Observed!$C$2:$C$10000,$C370)),AVERAGEIFS(Observed!AL$2:AL$10000,Observed!$A$2:$A$10000,$A370,Observed!$C$2:$C$10000,$C370),"")</f>
        <v/>
      </c>
      <c r="AM370" s="23" t="str">
        <f>IF(ISNUMBER(AVERAGEIFS(Observed!AM$2:AM$10000,Observed!$A$2:$A$10000,$A370,Observed!$C$2:$C$10000,$C370)),AVERAGEIFS(Observed!AM$2:AM$10000,Observed!$A$2:$A$10000,$A370,Observed!$C$2:$C$10000,$C370),"")</f>
        <v/>
      </c>
      <c r="AN370" s="23" t="str">
        <f>IF(ISNUMBER(AVERAGEIFS(Observed!AN$2:AN$10000,Observed!$A$2:$A$10000,$A370,Observed!$C$2:$C$10000,$C370)),AVERAGEIFS(Observed!AN$2:AN$10000,Observed!$A$2:$A$10000,$A370,Observed!$C$2:$C$10000,$C370),"")</f>
        <v/>
      </c>
      <c r="AO370" s="2">
        <f>COUNTIFS(Observed!$A$2:$A$10000,$A370,Observed!$C$2:$C$10000,$C370)</f>
        <v>3</v>
      </c>
      <c r="AP370" s="2">
        <f t="shared" si="6"/>
        <v>1</v>
      </c>
    </row>
    <row r="371" spans="1:42" x14ac:dyDescent="0.25">
      <c r="A371" t="s">
        <v>35</v>
      </c>
      <c r="B371" t="s">
        <v>30</v>
      </c>
      <c r="C371" s="20">
        <v>42338</v>
      </c>
      <c r="D371">
        <v>1</v>
      </c>
      <c r="E371" t="s">
        <v>57</v>
      </c>
      <c r="G371" s="25" t="s">
        <v>75</v>
      </c>
      <c r="H371" t="s">
        <v>41</v>
      </c>
      <c r="I371">
        <v>9</v>
      </c>
      <c r="J371" s="2" t="s">
        <v>36</v>
      </c>
      <c r="K371" s="22">
        <f>IF(ISNUMBER(AVERAGEIFS(Observed!K$2:K$10000,Observed!$A$2:$A$10000,$A371,Observed!$C$2:$C$10000,$C371)),AVERAGEIFS(Observed!K$2:K$10000,Observed!$A$2:$A$10000,$A371,Observed!$C$2:$C$10000,$C371),"")</f>
        <v>1194.4666666666667</v>
      </c>
      <c r="L371" s="23">
        <f>IF(ISNUMBER(AVERAGEIFS(Observed!L$2:L$10000,Observed!$A$2:$A$10000,$A371,Observed!$C$2:$C$10000,$C371)),AVERAGEIFS(Observed!L$2:L$10000,Observed!$A$2:$A$10000,$A371,Observed!$C$2:$C$10000,$C371),"")</f>
        <v>119.44666666666667</v>
      </c>
      <c r="M371" s="23" t="str">
        <f>IF(ISNUMBER(AVERAGEIFS(Observed!M$2:M$10000,Observed!$A$2:$A$10000,$A371,Observed!$C$2:$C$10000,$C371)),AVERAGEIFS(Observed!M$2:M$10000,Observed!$A$2:$A$10000,$A371,Observed!$C$2:$C$10000,$C371),"")</f>
        <v/>
      </c>
      <c r="N371" s="23" t="str">
        <f>IF(ISNUMBER(AVERAGEIFS(Observed!N$2:N$10000,Observed!$A$2:$A$10000,$A371,Observed!$C$2:$C$10000,$C371)),AVERAGEIFS(Observed!N$2:N$10000,Observed!$A$2:$A$10000,$A371,Observed!$C$2:$C$10000,$C371),"")</f>
        <v/>
      </c>
      <c r="O371" s="23" t="str">
        <f>IF(ISNUMBER(AVERAGEIFS(Observed!O$2:O$10000,Observed!$A$2:$A$10000,$A371,Observed!$C$2:$C$10000,$C371)),AVERAGEIFS(Observed!O$2:O$10000,Observed!$A$2:$A$10000,$A371,Observed!$C$2:$C$10000,$C371),"")</f>
        <v/>
      </c>
      <c r="P371" s="24" t="str">
        <f>IF(ISNUMBER(AVERAGEIFS(Observed!P$2:P$10000,Observed!$A$2:$A$10000,$A371,Observed!$C$2:$C$10000,$C371)),AVERAGEIFS(Observed!P$2:P$10000,Observed!$A$2:$A$10000,$A371,Observed!$C$2:$C$10000,$C371),"")</f>
        <v/>
      </c>
      <c r="Q371" s="24" t="str">
        <f>IF(ISNUMBER(AVERAGEIFS(Observed!Q$2:Q$10000,Observed!$A$2:$A$10000,$A371,Observed!$C$2:$C$10000,$C371)),AVERAGEIFS(Observed!Q$2:Q$10000,Observed!$A$2:$A$10000,$A371,Observed!$C$2:$C$10000,$C371),"")</f>
        <v/>
      </c>
      <c r="R371" s="24" t="str">
        <f>IF(ISNUMBER(AVERAGEIFS(Observed!R$2:R$10000,Observed!$A$2:$A$10000,$A371,Observed!$C$2:$C$10000,$C371)),AVERAGEIFS(Observed!R$2:R$10000,Observed!$A$2:$A$10000,$A371,Observed!$C$2:$C$10000,$C371),"")</f>
        <v/>
      </c>
      <c r="S371" s="22" t="str">
        <f>IF(ISNUMBER(AVERAGEIFS(Observed!S$2:S$10000,Observed!$A$2:$A$10000,$A371,Observed!$C$2:$C$10000,$C371)),AVERAGEIFS(Observed!S$2:S$10000,Observed!$A$2:$A$10000,$A371,Observed!$C$2:$C$10000,$C371),"")</f>
        <v/>
      </c>
      <c r="T371" s="23" t="str">
        <f>IF(ISNUMBER(AVERAGEIFS(Observed!T$2:T$10000,Observed!$A$2:$A$10000,$A371,Observed!$C$2:$C$10000,$C371)),AVERAGEIFS(Observed!T$2:T$10000,Observed!$A$2:$A$10000,$A371,Observed!$C$2:$C$10000,$C371),"")</f>
        <v/>
      </c>
      <c r="U371" s="23" t="str">
        <f>IF(ISNUMBER(AVERAGEIFS(Observed!U$2:U$10000,Observed!$A$2:$A$10000,$A371,Observed!$C$2:$C$10000,$C371)),AVERAGEIFS(Observed!U$2:U$10000,Observed!$A$2:$A$10000,$A371,Observed!$C$2:$C$10000,$C371),"")</f>
        <v/>
      </c>
      <c r="V371" s="23" t="str">
        <f>IF(ISNUMBER(AVERAGEIFS(Observed!V$2:V$10000,Observed!$A$2:$A$10000,$A371,Observed!$C$2:$C$10000,$C371)),AVERAGEIFS(Observed!V$2:V$10000,Observed!$A$2:$A$10000,$A371,Observed!$C$2:$C$10000,$C371),"")</f>
        <v/>
      </c>
      <c r="W371" s="23" t="str">
        <f>IF(ISNUMBER(AVERAGEIFS(Observed!W$2:W$10000,Observed!$A$2:$A$10000,$A371,Observed!$C$2:$C$10000,$C371)),AVERAGEIFS(Observed!W$2:W$10000,Observed!$A$2:$A$10000,$A371,Observed!$C$2:$C$10000,$C371),"")</f>
        <v/>
      </c>
      <c r="X371" s="23" t="str">
        <f>IF(ISNUMBER(AVERAGEIFS(Observed!X$2:X$10000,Observed!$A$2:$A$10000,$A371,Observed!$C$2:$C$10000,$C371)),AVERAGEIFS(Observed!X$2:X$10000,Observed!$A$2:$A$10000,$A371,Observed!$C$2:$C$10000,$C371),"")</f>
        <v/>
      </c>
      <c r="Y371" s="23" t="str">
        <f>IF(ISNUMBER(AVERAGEIFS(Observed!Y$2:Y$10000,Observed!$A$2:$A$10000,$A371,Observed!$C$2:$C$10000,$C371)),AVERAGEIFS(Observed!Y$2:Y$10000,Observed!$A$2:$A$10000,$A371,Observed!$C$2:$C$10000,$C371),"")</f>
        <v/>
      </c>
      <c r="Z371" s="23" t="str">
        <f>IF(ISNUMBER(AVERAGEIFS(Observed!Z$2:Z$10000,Observed!$A$2:$A$10000,$A371,Observed!$C$2:$C$10000,$C371)),AVERAGEIFS(Observed!Z$2:Z$10000,Observed!$A$2:$A$10000,$A371,Observed!$C$2:$C$10000,$C371),"")</f>
        <v/>
      </c>
      <c r="AA371" s="23" t="str">
        <f>IF(ISNUMBER(AVERAGEIFS(Observed!AA$2:AA$10000,Observed!$A$2:$A$10000,$A371,Observed!$C$2:$C$10000,$C371)),AVERAGEIFS(Observed!AA$2:AA$10000,Observed!$A$2:$A$10000,$A371,Observed!$C$2:$C$10000,$C371),"")</f>
        <v/>
      </c>
      <c r="AB371" s="23" t="str">
        <f>IF(ISNUMBER(AVERAGEIFS(Observed!AB$2:AB$10000,Observed!$A$2:$A$10000,$A371,Observed!$C$2:$C$10000,$C371)),AVERAGEIFS(Observed!AB$2:AB$10000,Observed!$A$2:$A$10000,$A371,Observed!$C$2:$C$10000,$C371),"")</f>
        <v/>
      </c>
      <c r="AC371" s="23" t="str">
        <f>IF(ISNUMBER(AVERAGEIFS(Observed!AC$2:AC$10000,Observed!$A$2:$A$10000,$A371,Observed!$C$2:$C$10000,$C371)),AVERAGEIFS(Observed!AC$2:AC$10000,Observed!$A$2:$A$10000,$A371,Observed!$C$2:$C$10000,$C371),"")</f>
        <v/>
      </c>
      <c r="AD371" s="23" t="str">
        <f>IF(ISNUMBER(AVERAGEIFS(Observed!AD$2:AD$10000,Observed!$A$2:$A$10000,$A371,Observed!$C$2:$C$10000,$C371)),AVERAGEIFS(Observed!AD$2:AD$10000,Observed!$A$2:$A$10000,$A371,Observed!$C$2:$C$10000,$C371),"")</f>
        <v/>
      </c>
      <c r="AE371" s="24" t="str">
        <f>IF(ISNUMBER(AVERAGEIFS(Observed!AE$2:AE$10000,Observed!$A$2:$A$10000,$A371,Observed!$C$2:$C$10000,$C371)),AVERAGEIFS(Observed!AE$2:AE$10000,Observed!$A$2:$A$10000,$A371,Observed!$C$2:$C$10000,$C371),"")</f>
        <v/>
      </c>
      <c r="AF371" s="24" t="str">
        <f>IF(ISNUMBER(AVERAGEIFS(Observed!AF$2:AF$10000,Observed!$A$2:$A$10000,$A371,Observed!$C$2:$C$10000,$C371)),AVERAGEIFS(Observed!AF$2:AF$10000,Observed!$A$2:$A$10000,$A371,Observed!$C$2:$C$10000,$C371),"")</f>
        <v/>
      </c>
      <c r="AG371" s="23" t="str">
        <f>IF(ISNUMBER(AVERAGEIFS(Observed!AG$2:AG$10000,Observed!$A$2:$A$10000,$A371,Observed!$C$2:$C$10000,$C371)),AVERAGEIFS(Observed!AG$2:AG$10000,Observed!$A$2:$A$10000,$A371,Observed!$C$2:$C$10000,$C371),"")</f>
        <v/>
      </c>
      <c r="AH371" s="23" t="str">
        <f>IF(ISNUMBER(AVERAGEIFS(Observed!AH$2:AH$10000,Observed!$A$2:$A$10000,$A371,Observed!$C$2:$C$10000,$C371)),AVERAGEIFS(Observed!AH$2:AH$10000,Observed!$A$2:$A$10000,$A371,Observed!$C$2:$C$10000,$C371),"")</f>
        <v/>
      </c>
      <c r="AI371" s="22" t="str">
        <f>IF(ISNUMBER(AVERAGEIFS(Observed!AI$2:AI$10000,Observed!$A$2:$A$10000,$A371,Observed!$C$2:$C$10000,$C371)),AVERAGEIFS(Observed!AI$2:AI$10000,Observed!$A$2:$A$10000,$A371,Observed!$C$2:$C$10000,$C371),"")</f>
        <v/>
      </c>
      <c r="AJ371" s="23" t="str">
        <f>IF(ISNUMBER(AVERAGEIFS(Observed!AJ$2:AJ$10000,Observed!$A$2:$A$10000,$A371,Observed!$C$2:$C$10000,$C371)),AVERAGEIFS(Observed!AJ$2:AJ$10000,Observed!$A$2:$A$10000,$A371,Observed!$C$2:$C$10000,$C371),"")</f>
        <v/>
      </c>
      <c r="AK371" s="23" t="str">
        <f>IF(ISNUMBER(AVERAGEIFS(Observed!AK$2:AK$10000,Observed!$A$2:$A$10000,$A371,Observed!$C$2:$C$10000,$C371)),AVERAGEIFS(Observed!AK$2:AK$10000,Observed!$A$2:$A$10000,$A371,Observed!$C$2:$C$10000,$C371),"")</f>
        <v/>
      </c>
      <c r="AL371" s="23" t="str">
        <f>IF(ISNUMBER(AVERAGEIFS(Observed!AL$2:AL$10000,Observed!$A$2:$A$10000,$A371,Observed!$C$2:$C$10000,$C371)),AVERAGEIFS(Observed!AL$2:AL$10000,Observed!$A$2:$A$10000,$A371,Observed!$C$2:$C$10000,$C371),"")</f>
        <v/>
      </c>
      <c r="AM371" s="23" t="str">
        <f>IF(ISNUMBER(AVERAGEIFS(Observed!AM$2:AM$10000,Observed!$A$2:$A$10000,$A371,Observed!$C$2:$C$10000,$C371)),AVERAGEIFS(Observed!AM$2:AM$10000,Observed!$A$2:$A$10000,$A371,Observed!$C$2:$C$10000,$C371),"")</f>
        <v/>
      </c>
      <c r="AN371" s="23" t="str">
        <f>IF(ISNUMBER(AVERAGEIFS(Observed!AN$2:AN$10000,Observed!$A$2:$A$10000,$A371,Observed!$C$2:$C$10000,$C371)),AVERAGEIFS(Observed!AN$2:AN$10000,Observed!$A$2:$A$10000,$A371,Observed!$C$2:$C$10000,$C371),"")</f>
        <v/>
      </c>
      <c r="AO371" s="2">
        <f>COUNTIFS(Observed!$A$2:$A$10000,$A371,Observed!$C$2:$C$10000,$C371)</f>
        <v>3</v>
      </c>
      <c r="AP371" s="2">
        <f t="shared" si="6"/>
        <v>1</v>
      </c>
    </row>
    <row r="372" spans="1:42" x14ac:dyDescent="0.25">
      <c r="A372" t="s">
        <v>32</v>
      </c>
      <c r="B372" t="s">
        <v>30</v>
      </c>
      <c r="C372" s="20">
        <v>42338</v>
      </c>
      <c r="D372">
        <v>1</v>
      </c>
      <c r="E372" t="s">
        <v>59</v>
      </c>
      <c r="G372" s="25" t="s">
        <v>75</v>
      </c>
      <c r="H372" t="s">
        <v>41</v>
      </c>
      <c r="I372">
        <v>9</v>
      </c>
      <c r="J372" s="2" t="s">
        <v>36</v>
      </c>
      <c r="K372" s="22">
        <f>IF(ISNUMBER(AVERAGEIFS(Observed!K$2:K$10000,Observed!$A$2:$A$10000,$A372,Observed!$C$2:$C$10000,$C372)),AVERAGEIFS(Observed!K$2:K$10000,Observed!$A$2:$A$10000,$A372,Observed!$C$2:$C$10000,$C372),"")</f>
        <v>1087.9333333333334</v>
      </c>
      <c r="L372" s="23">
        <f>IF(ISNUMBER(AVERAGEIFS(Observed!L$2:L$10000,Observed!$A$2:$A$10000,$A372,Observed!$C$2:$C$10000,$C372)),AVERAGEIFS(Observed!L$2:L$10000,Observed!$A$2:$A$10000,$A372,Observed!$C$2:$C$10000,$C372),"")</f>
        <v>108.79333333333334</v>
      </c>
      <c r="M372" s="23" t="str">
        <f>IF(ISNUMBER(AVERAGEIFS(Observed!M$2:M$10000,Observed!$A$2:$A$10000,$A372,Observed!$C$2:$C$10000,$C372)),AVERAGEIFS(Observed!M$2:M$10000,Observed!$A$2:$A$10000,$A372,Observed!$C$2:$C$10000,$C372),"")</f>
        <v/>
      </c>
      <c r="N372" s="23" t="str">
        <f>IF(ISNUMBER(AVERAGEIFS(Observed!N$2:N$10000,Observed!$A$2:$A$10000,$A372,Observed!$C$2:$C$10000,$C372)),AVERAGEIFS(Observed!N$2:N$10000,Observed!$A$2:$A$10000,$A372,Observed!$C$2:$C$10000,$C372),"")</f>
        <v/>
      </c>
      <c r="O372" s="23" t="str">
        <f>IF(ISNUMBER(AVERAGEIFS(Observed!O$2:O$10000,Observed!$A$2:$A$10000,$A372,Observed!$C$2:$C$10000,$C372)),AVERAGEIFS(Observed!O$2:O$10000,Observed!$A$2:$A$10000,$A372,Observed!$C$2:$C$10000,$C372),"")</f>
        <v/>
      </c>
      <c r="P372" s="24" t="str">
        <f>IF(ISNUMBER(AVERAGEIFS(Observed!P$2:P$10000,Observed!$A$2:$A$10000,$A372,Observed!$C$2:$C$10000,$C372)),AVERAGEIFS(Observed!P$2:P$10000,Observed!$A$2:$A$10000,$A372,Observed!$C$2:$C$10000,$C372),"")</f>
        <v/>
      </c>
      <c r="Q372" s="24" t="str">
        <f>IF(ISNUMBER(AVERAGEIFS(Observed!Q$2:Q$10000,Observed!$A$2:$A$10000,$A372,Observed!$C$2:$C$10000,$C372)),AVERAGEIFS(Observed!Q$2:Q$10000,Observed!$A$2:$A$10000,$A372,Observed!$C$2:$C$10000,$C372),"")</f>
        <v/>
      </c>
      <c r="R372" s="24" t="str">
        <f>IF(ISNUMBER(AVERAGEIFS(Observed!R$2:R$10000,Observed!$A$2:$A$10000,$A372,Observed!$C$2:$C$10000,$C372)),AVERAGEIFS(Observed!R$2:R$10000,Observed!$A$2:$A$10000,$A372,Observed!$C$2:$C$10000,$C372),"")</f>
        <v/>
      </c>
      <c r="S372" s="22" t="str">
        <f>IF(ISNUMBER(AVERAGEIFS(Observed!S$2:S$10000,Observed!$A$2:$A$10000,$A372,Observed!$C$2:$C$10000,$C372)),AVERAGEIFS(Observed!S$2:S$10000,Observed!$A$2:$A$10000,$A372,Observed!$C$2:$C$10000,$C372),"")</f>
        <v/>
      </c>
      <c r="T372" s="23" t="str">
        <f>IF(ISNUMBER(AVERAGEIFS(Observed!T$2:T$10000,Observed!$A$2:$A$10000,$A372,Observed!$C$2:$C$10000,$C372)),AVERAGEIFS(Observed!T$2:T$10000,Observed!$A$2:$A$10000,$A372,Observed!$C$2:$C$10000,$C372),"")</f>
        <v/>
      </c>
      <c r="U372" s="23" t="str">
        <f>IF(ISNUMBER(AVERAGEIFS(Observed!U$2:U$10000,Observed!$A$2:$A$10000,$A372,Observed!$C$2:$C$10000,$C372)),AVERAGEIFS(Observed!U$2:U$10000,Observed!$A$2:$A$10000,$A372,Observed!$C$2:$C$10000,$C372),"")</f>
        <v/>
      </c>
      <c r="V372" s="23" t="str">
        <f>IF(ISNUMBER(AVERAGEIFS(Observed!V$2:V$10000,Observed!$A$2:$A$10000,$A372,Observed!$C$2:$C$10000,$C372)),AVERAGEIFS(Observed!V$2:V$10000,Observed!$A$2:$A$10000,$A372,Observed!$C$2:$C$10000,$C372),"")</f>
        <v/>
      </c>
      <c r="W372" s="23" t="str">
        <f>IF(ISNUMBER(AVERAGEIFS(Observed!W$2:W$10000,Observed!$A$2:$A$10000,$A372,Observed!$C$2:$C$10000,$C372)),AVERAGEIFS(Observed!W$2:W$10000,Observed!$A$2:$A$10000,$A372,Observed!$C$2:$C$10000,$C372),"")</f>
        <v/>
      </c>
      <c r="X372" s="23" t="str">
        <f>IF(ISNUMBER(AVERAGEIFS(Observed!X$2:X$10000,Observed!$A$2:$A$10000,$A372,Observed!$C$2:$C$10000,$C372)),AVERAGEIFS(Observed!X$2:X$10000,Observed!$A$2:$A$10000,$A372,Observed!$C$2:$C$10000,$C372),"")</f>
        <v/>
      </c>
      <c r="Y372" s="23" t="str">
        <f>IF(ISNUMBER(AVERAGEIFS(Observed!Y$2:Y$10000,Observed!$A$2:$A$10000,$A372,Observed!$C$2:$C$10000,$C372)),AVERAGEIFS(Observed!Y$2:Y$10000,Observed!$A$2:$A$10000,$A372,Observed!$C$2:$C$10000,$C372),"")</f>
        <v/>
      </c>
      <c r="Z372" s="23" t="str">
        <f>IF(ISNUMBER(AVERAGEIFS(Observed!Z$2:Z$10000,Observed!$A$2:$A$10000,$A372,Observed!$C$2:$C$10000,$C372)),AVERAGEIFS(Observed!Z$2:Z$10000,Observed!$A$2:$A$10000,$A372,Observed!$C$2:$C$10000,$C372),"")</f>
        <v/>
      </c>
      <c r="AA372" s="23" t="str">
        <f>IF(ISNUMBER(AVERAGEIFS(Observed!AA$2:AA$10000,Observed!$A$2:$A$10000,$A372,Observed!$C$2:$C$10000,$C372)),AVERAGEIFS(Observed!AA$2:AA$10000,Observed!$A$2:$A$10000,$A372,Observed!$C$2:$C$10000,$C372),"")</f>
        <v/>
      </c>
      <c r="AB372" s="23" t="str">
        <f>IF(ISNUMBER(AVERAGEIFS(Observed!AB$2:AB$10000,Observed!$A$2:$A$10000,$A372,Observed!$C$2:$C$10000,$C372)),AVERAGEIFS(Observed!AB$2:AB$10000,Observed!$A$2:$A$10000,$A372,Observed!$C$2:$C$10000,$C372),"")</f>
        <v/>
      </c>
      <c r="AC372" s="23" t="str">
        <f>IF(ISNUMBER(AVERAGEIFS(Observed!AC$2:AC$10000,Observed!$A$2:$A$10000,$A372,Observed!$C$2:$C$10000,$C372)),AVERAGEIFS(Observed!AC$2:AC$10000,Observed!$A$2:$A$10000,$A372,Observed!$C$2:$C$10000,$C372),"")</f>
        <v/>
      </c>
      <c r="AD372" s="23" t="str">
        <f>IF(ISNUMBER(AVERAGEIFS(Observed!AD$2:AD$10000,Observed!$A$2:$A$10000,$A372,Observed!$C$2:$C$10000,$C372)),AVERAGEIFS(Observed!AD$2:AD$10000,Observed!$A$2:$A$10000,$A372,Observed!$C$2:$C$10000,$C372),"")</f>
        <v/>
      </c>
      <c r="AE372" s="24" t="str">
        <f>IF(ISNUMBER(AVERAGEIFS(Observed!AE$2:AE$10000,Observed!$A$2:$A$10000,$A372,Observed!$C$2:$C$10000,$C372)),AVERAGEIFS(Observed!AE$2:AE$10000,Observed!$A$2:$A$10000,$A372,Observed!$C$2:$C$10000,$C372),"")</f>
        <v/>
      </c>
      <c r="AF372" s="24" t="str">
        <f>IF(ISNUMBER(AVERAGEIFS(Observed!AF$2:AF$10000,Observed!$A$2:$A$10000,$A372,Observed!$C$2:$C$10000,$C372)),AVERAGEIFS(Observed!AF$2:AF$10000,Observed!$A$2:$A$10000,$A372,Observed!$C$2:$C$10000,$C372),"")</f>
        <v/>
      </c>
      <c r="AG372" s="23" t="str">
        <f>IF(ISNUMBER(AVERAGEIFS(Observed!AG$2:AG$10000,Observed!$A$2:$A$10000,$A372,Observed!$C$2:$C$10000,$C372)),AVERAGEIFS(Observed!AG$2:AG$10000,Observed!$A$2:$A$10000,$A372,Observed!$C$2:$C$10000,$C372),"")</f>
        <v/>
      </c>
      <c r="AH372" s="23" t="str">
        <f>IF(ISNUMBER(AVERAGEIFS(Observed!AH$2:AH$10000,Observed!$A$2:$A$10000,$A372,Observed!$C$2:$C$10000,$C372)),AVERAGEIFS(Observed!AH$2:AH$10000,Observed!$A$2:$A$10000,$A372,Observed!$C$2:$C$10000,$C372),"")</f>
        <v/>
      </c>
      <c r="AI372" s="22" t="str">
        <f>IF(ISNUMBER(AVERAGEIFS(Observed!AI$2:AI$10000,Observed!$A$2:$A$10000,$A372,Observed!$C$2:$C$10000,$C372)),AVERAGEIFS(Observed!AI$2:AI$10000,Observed!$A$2:$A$10000,$A372,Observed!$C$2:$C$10000,$C372),"")</f>
        <v/>
      </c>
      <c r="AJ372" s="23" t="str">
        <f>IF(ISNUMBER(AVERAGEIFS(Observed!AJ$2:AJ$10000,Observed!$A$2:$A$10000,$A372,Observed!$C$2:$C$10000,$C372)),AVERAGEIFS(Observed!AJ$2:AJ$10000,Observed!$A$2:$A$10000,$A372,Observed!$C$2:$C$10000,$C372),"")</f>
        <v/>
      </c>
      <c r="AK372" s="23" t="str">
        <f>IF(ISNUMBER(AVERAGEIFS(Observed!AK$2:AK$10000,Observed!$A$2:$A$10000,$A372,Observed!$C$2:$C$10000,$C372)),AVERAGEIFS(Observed!AK$2:AK$10000,Observed!$A$2:$A$10000,$A372,Observed!$C$2:$C$10000,$C372),"")</f>
        <v/>
      </c>
      <c r="AL372" s="23" t="str">
        <f>IF(ISNUMBER(AVERAGEIFS(Observed!AL$2:AL$10000,Observed!$A$2:$A$10000,$A372,Observed!$C$2:$C$10000,$C372)),AVERAGEIFS(Observed!AL$2:AL$10000,Observed!$A$2:$A$10000,$A372,Observed!$C$2:$C$10000,$C372),"")</f>
        <v/>
      </c>
      <c r="AM372" s="23" t="str">
        <f>IF(ISNUMBER(AVERAGEIFS(Observed!AM$2:AM$10000,Observed!$A$2:$A$10000,$A372,Observed!$C$2:$C$10000,$C372)),AVERAGEIFS(Observed!AM$2:AM$10000,Observed!$A$2:$A$10000,$A372,Observed!$C$2:$C$10000,$C372),"")</f>
        <v/>
      </c>
      <c r="AN372" s="23" t="str">
        <f>IF(ISNUMBER(AVERAGEIFS(Observed!AN$2:AN$10000,Observed!$A$2:$A$10000,$A372,Observed!$C$2:$C$10000,$C372)),AVERAGEIFS(Observed!AN$2:AN$10000,Observed!$A$2:$A$10000,$A372,Observed!$C$2:$C$10000,$C372),"")</f>
        <v/>
      </c>
      <c r="AO372" s="2">
        <f>COUNTIFS(Observed!$A$2:$A$10000,$A372,Observed!$C$2:$C$10000,$C372)</f>
        <v>3</v>
      </c>
      <c r="AP372" s="2">
        <f t="shared" si="6"/>
        <v>1</v>
      </c>
    </row>
    <row r="373" spans="1:42" x14ac:dyDescent="0.25">
      <c r="A373" t="s">
        <v>31</v>
      </c>
      <c r="B373" t="s">
        <v>30</v>
      </c>
      <c r="C373" s="20">
        <v>42338</v>
      </c>
      <c r="D373">
        <v>1</v>
      </c>
      <c r="E373" t="s">
        <v>54</v>
      </c>
      <c r="G373" s="25" t="s">
        <v>75</v>
      </c>
      <c r="H373" t="s">
        <v>41</v>
      </c>
      <c r="I373">
        <v>9</v>
      </c>
      <c r="J373" s="2" t="s">
        <v>36</v>
      </c>
      <c r="K373" s="22">
        <f>IF(ISNUMBER(AVERAGEIFS(Observed!K$2:K$10000,Observed!$A$2:$A$10000,$A373,Observed!$C$2:$C$10000,$C373)),AVERAGEIFS(Observed!K$2:K$10000,Observed!$A$2:$A$10000,$A373,Observed!$C$2:$C$10000,$C373),"")</f>
        <v>981.4</v>
      </c>
      <c r="L373" s="23">
        <f>IF(ISNUMBER(AVERAGEIFS(Observed!L$2:L$10000,Observed!$A$2:$A$10000,$A373,Observed!$C$2:$C$10000,$C373)),AVERAGEIFS(Observed!L$2:L$10000,Observed!$A$2:$A$10000,$A373,Observed!$C$2:$C$10000,$C373),"")</f>
        <v>98.139999999999986</v>
      </c>
      <c r="M373" s="23" t="str">
        <f>IF(ISNUMBER(AVERAGEIFS(Observed!M$2:M$10000,Observed!$A$2:$A$10000,$A373,Observed!$C$2:$C$10000,$C373)),AVERAGEIFS(Observed!M$2:M$10000,Observed!$A$2:$A$10000,$A373,Observed!$C$2:$C$10000,$C373),"")</f>
        <v/>
      </c>
      <c r="N373" s="23" t="str">
        <f>IF(ISNUMBER(AVERAGEIFS(Observed!N$2:N$10000,Observed!$A$2:$A$10000,$A373,Observed!$C$2:$C$10000,$C373)),AVERAGEIFS(Observed!N$2:N$10000,Observed!$A$2:$A$10000,$A373,Observed!$C$2:$C$10000,$C373),"")</f>
        <v/>
      </c>
      <c r="O373" s="23" t="str">
        <f>IF(ISNUMBER(AVERAGEIFS(Observed!O$2:O$10000,Observed!$A$2:$A$10000,$A373,Observed!$C$2:$C$10000,$C373)),AVERAGEIFS(Observed!O$2:O$10000,Observed!$A$2:$A$10000,$A373,Observed!$C$2:$C$10000,$C373),"")</f>
        <v/>
      </c>
      <c r="P373" s="24" t="str">
        <f>IF(ISNUMBER(AVERAGEIFS(Observed!P$2:P$10000,Observed!$A$2:$A$10000,$A373,Observed!$C$2:$C$10000,$C373)),AVERAGEIFS(Observed!P$2:P$10000,Observed!$A$2:$A$10000,$A373,Observed!$C$2:$C$10000,$C373),"")</f>
        <v/>
      </c>
      <c r="Q373" s="24" t="str">
        <f>IF(ISNUMBER(AVERAGEIFS(Observed!Q$2:Q$10000,Observed!$A$2:$A$10000,$A373,Observed!$C$2:$C$10000,$C373)),AVERAGEIFS(Observed!Q$2:Q$10000,Observed!$A$2:$A$10000,$A373,Observed!$C$2:$C$10000,$C373),"")</f>
        <v/>
      </c>
      <c r="R373" s="24" t="str">
        <f>IF(ISNUMBER(AVERAGEIFS(Observed!R$2:R$10000,Observed!$A$2:$A$10000,$A373,Observed!$C$2:$C$10000,$C373)),AVERAGEIFS(Observed!R$2:R$10000,Observed!$A$2:$A$10000,$A373,Observed!$C$2:$C$10000,$C373),"")</f>
        <v/>
      </c>
      <c r="S373" s="22" t="str">
        <f>IF(ISNUMBER(AVERAGEIFS(Observed!S$2:S$10000,Observed!$A$2:$A$10000,$A373,Observed!$C$2:$C$10000,$C373)),AVERAGEIFS(Observed!S$2:S$10000,Observed!$A$2:$A$10000,$A373,Observed!$C$2:$C$10000,$C373),"")</f>
        <v/>
      </c>
      <c r="T373" s="23" t="str">
        <f>IF(ISNUMBER(AVERAGEIFS(Observed!T$2:T$10000,Observed!$A$2:$A$10000,$A373,Observed!$C$2:$C$10000,$C373)),AVERAGEIFS(Observed!T$2:T$10000,Observed!$A$2:$A$10000,$A373,Observed!$C$2:$C$10000,$C373),"")</f>
        <v/>
      </c>
      <c r="U373" s="23" t="str">
        <f>IF(ISNUMBER(AVERAGEIFS(Observed!U$2:U$10000,Observed!$A$2:$A$10000,$A373,Observed!$C$2:$C$10000,$C373)),AVERAGEIFS(Observed!U$2:U$10000,Observed!$A$2:$A$10000,$A373,Observed!$C$2:$C$10000,$C373),"")</f>
        <v/>
      </c>
      <c r="V373" s="23" t="str">
        <f>IF(ISNUMBER(AVERAGEIFS(Observed!V$2:V$10000,Observed!$A$2:$A$10000,$A373,Observed!$C$2:$C$10000,$C373)),AVERAGEIFS(Observed!V$2:V$10000,Observed!$A$2:$A$10000,$A373,Observed!$C$2:$C$10000,$C373),"")</f>
        <v/>
      </c>
      <c r="W373" s="23" t="str">
        <f>IF(ISNUMBER(AVERAGEIFS(Observed!W$2:W$10000,Observed!$A$2:$A$10000,$A373,Observed!$C$2:$C$10000,$C373)),AVERAGEIFS(Observed!W$2:W$10000,Observed!$A$2:$A$10000,$A373,Observed!$C$2:$C$10000,$C373),"")</f>
        <v/>
      </c>
      <c r="X373" s="23" t="str">
        <f>IF(ISNUMBER(AVERAGEIFS(Observed!X$2:X$10000,Observed!$A$2:$A$10000,$A373,Observed!$C$2:$C$10000,$C373)),AVERAGEIFS(Observed!X$2:X$10000,Observed!$A$2:$A$10000,$A373,Observed!$C$2:$C$10000,$C373),"")</f>
        <v/>
      </c>
      <c r="Y373" s="23" t="str">
        <f>IF(ISNUMBER(AVERAGEIFS(Observed!Y$2:Y$10000,Observed!$A$2:$A$10000,$A373,Observed!$C$2:$C$10000,$C373)),AVERAGEIFS(Observed!Y$2:Y$10000,Observed!$A$2:$A$10000,$A373,Observed!$C$2:$C$10000,$C373),"")</f>
        <v/>
      </c>
      <c r="Z373" s="23" t="str">
        <f>IF(ISNUMBER(AVERAGEIFS(Observed!Z$2:Z$10000,Observed!$A$2:$A$10000,$A373,Observed!$C$2:$C$10000,$C373)),AVERAGEIFS(Observed!Z$2:Z$10000,Observed!$A$2:$A$10000,$A373,Observed!$C$2:$C$10000,$C373),"")</f>
        <v/>
      </c>
      <c r="AA373" s="23" t="str">
        <f>IF(ISNUMBER(AVERAGEIFS(Observed!AA$2:AA$10000,Observed!$A$2:$A$10000,$A373,Observed!$C$2:$C$10000,$C373)),AVERAGEIFS(Observed!AA$2:AA$10000,Observed!$A$2:$A$10000,$A373,Observed!$C$2:$C$10000,$C373),"")</f>
        <v/>
      </c>
      <c r="AB373" s="23" t="str">
        <f>IF(ISNUMBER(AVERAGEIFS(Observed!AB$2:AB$10000,Observed!$A$2:$A$10000,$A373,Observed!$C$2:$C$10000,$C373)),AVERAGEIFS(Observed!AB$2:AB$10000,Observed!$A$2:$A$10000,$A373,Observed!$C$2:$C$10000,$C373),"")</f>
        <v/>
      </c>
      <c r="AC373" s="23" t="str">
        <f>IF(ISNUMBER(AVERAGEIFS(Observed!AC$2:AC$10000,Observed!$A$2:$A$10000,$A373,Observed!$C$2:$C$10000,$C373)),AVERAGEIFS(Observed!AC$2:AC$10000,Observed!$A$2:$A$10000,$A373,Observed!$C$2:$C$10000,$C373),"")</f>
        <v/>
      </c>
      <c r="AD373" s="23" t="str">
        <f>IF(ISNUMBER(AVERAGEIFS(Observed!AD$2:AD$10000,Observed!$A$2:$A$10000,$A373,Observed!$C$2:$C$10000,$C373)),AVERAGEIFS(Observed!AD$2:AD$10000,Observed!$A$2:$A$10000,$A373,Observed!$C$2:$C$10000,$C373),"")</f>
        <v/>
      </c>
      <c r="AE373" s="24" t="str">
        <f>IF(ISNUMBER(AVERAGEIFS(Observed!AE$2:AE$10000,Observed!$A$2:$A$10000,$A373,Observed!$C$2:$C$10000,$C373)),AVERAGEIFS(Observed!AE$2:AE$10000,Observed!$A$2:$A$10000,$A373,Observed!$C$2:$C$10000,$C373),"")</f>
        <v/>
      </c>
      <c r="AF373" s="24" t="str">
        <f>IF(ISNUMBER(AVERAGEIFS(Observed!AF$2:AF$10000,Observed!$A$2:$A$10000,$A373,Observed!$C$2:$C$10000,$C373)),AVERAGEIFS(Observed!AF$2:AF$10000,Observed!$A$2:$A$10000,$A373,Observed!$C$2:$C$10000,$C373),"")</f>
        <v/>
      </c>
      <c r="AG373" s="23" t="str">
        <f>IF(ISNUMBER(AVERAGEIFS(Observed!AG$2:AG$10000,Observed!$A$2:$A$10000,$A373,Observed!$C$2:$C$10000,$C373)),AVERAGEIFS(Observed!AG$2:AG$10000,Observed!$A$2:$A$10000,$A373,Observed!$C$2:$C$10000,$C373),"")</f>
        <v/>
      </c>
      <c r="AH373" s="23" t="str">
        <f>IF(ISNUMBER(AVERAGEIFS(Observed!AH$2:AH$10000,Observed!$A$2:$A$10000,$A373,Observed!$C$2:$C$10000,$C373)),AVERAGEIFS(Observed!AH$2:AH$10000,Observed!$A$2:$A$10000,$A373,Observed!$C$2:$C$10000,$C373),"")</f>
        <v/>
      </c>
      <c r="AI373" s="22" t="str">
        <f>IF(ISNUMBER(AVERAGEIFS(Observed!AI$2:AI$10000,Observed!$A$2:$A$10000,$A373,Observed!$C$2:$C$10000,$C373)),AVERAGEIFS(Observed!AI$2:AI$10000,Observed!$A$2:$A$10000,$A373,Observed!$C$2:$C$10000,$C373),"")</f>
        <v/>
      </c>
      <c r="AJ373" s="23" t="str">
        <f>IF(ISNUMBER(AVERAGEIFS(Observed!AJ$2:AJ$10000,Observed!$A$2:$A$10000,$A373,Observed!$C$2:$C$10000,$C373)),AVERAGEIFS(Observed!AJ$2:AJ$10000,Observed!$A$2:$A$10000,$A373,Observed!$C$2:$C$10000,$C373),"")</f>
        <v/>
      </c>
      <c r="AK373" s="23" t="str">
        <f>IF(ISNUMBER(AVERAGEIFS(Observed!AK$2:AK$10000,Observed!$A$2:$A$10000,$A373,Observed!$C$2:$C$10000,$C373)),AVERAGEIFS(Observed!AK$2:AK$10000,Observed!$A$2:$A$10000,$A373,Observed!$C$2:$C$10000,$C373),"")</f>
        <v/>
      </c>
      <c r="AL373" s="23" t="str">
        <f>IF(ISNUMBER(AVERAGEIFS(Observed!AL$2:AL$10000,Observed!$A$2:$A$10000,$A373,Observed!$C$2:$C$10000,$C373)),AVERAGEIFS(Observed!AL$2:AL$10000,Observed!$A$2:$A$10000,$A373,Observed!$C$2:$C$10000,$C373),"")</f>
        <v/>
      </c>
      <c r="AM373" s="23" t="str">
        <f>IF(ISNUMBER(AVERAGEIFS(Observed!AM$2:AM$10000,Observed!$A$2:$A$10000,$A373,Observed!$C$2:$C$10000,$C373)),AVERAGEIFS(Observed!AM$2:AM$10000,Observed!$A$2:$A$10000,$A373,Observed!$C$2:$C$10000,$C373),"")</f>
        <v/>
      </c>
      <c r="AN373" s="23" t="str">
        <f>IF(ISNUMBER(AVERAGEIFS(Observed!AN$2:AN$10000,Observed!$A$2:$A$10000,$A373,Observed!$C$2:$C$10000,$C373)),AVERAGEIFS(Observed!AN$2:AN$10000,Observed!$A$2:$A$10000,$A373,Observed!$C$2:$C$10000,$C373),"")</f>
        <v/>
      </c>
      <c r="AO373" s="2">
        <f>COUNTIFS(Observed!$A$2:$A$10000,$A373,Observed!$C$2:$C$10000,$C373)</f>
        <v>3</v>
      </c>
      <c r="AP373" s="2">
        <f t="shared" si="6"/>
        <v>1</v>
      </c>
    </row>
    <row r="374" spans="1:42" x14ac:dyDescent="0.25">
      <c r="A374" t="s">
        <v>34</v>
      </c>
      <c r="B374" t="s">
        <v>30</v>
      </c>
      <c r="C374" s="20">
        <v>42345</v>
      </c>
      <c r="D374">
        <v>1</v>
      </c>
      <c r="E374" t="s">
        <v>56</v>
      </c>
      <c r="G374" s="25" t="s">
        <v>75</v>
      </c>
      <c r="H374" t="s">
        <v>21</v>
      </c>
      <c r="I374">
        <v>9</v>
      </c>
      <c r="J374" s="2" t="s">
        <v>37</v>
      </c>
      <c r="K374" s="22">
        <f>IF(ISNUMBER(AVERAGEIFS(Observed!K$2:K$10000,Observed!$A$2:$A$10000,$A374,Observed!$C$2:$C$10000,$C374)),AVERAGEIFS(Observed!K$2:K$10000,Observed!$A$2:$A$10000,$A374,Observed!$C$2:$C$10000,$C374),"")</f>
        <v>1614.3333333333333</v>
      </c>
      <c r="L374" s="23">
        <f>IF(ISNUMBER(AVERAGEIFS(Observed!L$2:L$10000,Observed!$A$2:$A$10000,$A374,Observed!$C$2:$C$10000,$C374)),AVERAGEIFS(Observed!L$2:L$10000,Observed!$A$2:$A$10000,$A374,Observed!$C$2:$C$10000,$C374),"")</f>
        <v>161.43333333333334</v>
      </c>
      <c r="M374" s="23" t="str">
        <f>IF(ISNUMBER(AVERAGEIFS(Observed!M$2:M$10000,Observed!$A$2:$A$10000,$A374,Observed!$C$2:$C$10000,$C374)),AVERAGEIFS(Observed!M$2:M$10000,Observed!$A$2:$A$10000,$A374,Observed!$C$2:$C$10000,$C374),"")</f>
        <v/>
      </c>
      <c r="N374" s="23" t="str">
        <f>IF(ISNUMBER(AVERAGEIFS(Observed!N$2:N$10000,Observed!$A$2:$A$10000,$A374,Observed!$C$2:$C$10000,$C374)),AVERAGEIFS(Observed!N$2:N$10000,Observed!$A$2:$A$10000,$A374,Observed!$C$2:$C$10000,$C374),"")</f>
        <v/>
      </c>
      <c r="O374" s="23" t="str">
        <f>IF(ISNUMBER(AVERAGEIFS(Observed!O$2:O$10000,Observed!$A$2:$A$10000,$A374,Observed!$C$2:$C$10000,$C374)),AVERAGEIFS(Observed!O$2:O$10000,Observed!$A$2:$A$10000,$A374,Observed!$C$2:$C$10000,$C374),"")</f>
        <v/>
      </c>
      <c r="P374" s="24" t="str">
        <f>IF(ISNUMBER(AVERAGEIFS(Observed!P$2:P$10000,Observed!$A$2:$A$10000,$A374,Observed!$C$2:$C$10000,$C374)),AVERAGEIFS(Observed!P$2:P$10000,Observed!$A$2:$A$10000,$A374,Observed!$C$2:$C$10000,$C374),"")</f>
        <v/>
      </c>
      <c r="Q374" s="24" t="str">
        <f>IF(ISNUMBER(AVERAGEIFS(Observed!Q$2:Q$10000,Observed!$A$2:$A$10000,$A374,Observed!$C$2:$C$10000,$C374)),AVERAGEIFS(Observed!Q$2:Q$10000,Observed!$A$2:$A$10000,$A374,Observed!$C$2:$C$10000,$C374),"")</f>
        <v/>
      </c>
      <c r="R374" s="24" t="str">
        <f>IF(ISNUMBER(AVERAGEIFS(Observed!R$2:R$10000,Observed!$A$2:$A$10000,$A374,Observed!$C$2:$C$10000,$C374)),AVERAGEIFS(Observed!R$2:R$10000,Observed!$A$2:$A$10000,$A374,Observed!$C$2:$C$10000,$C374),"")</f>
        <v/>
      </c>
      <c r="S374" s="22" t="str">
        <f>IF(ISNUMBER(AVERAGEIFS(Observed!S$2:S$10000,Observed!$A$2:$A$10000,$A374,Observed!$C$2:$C$10000,$C374)),AVERAGEIFS(Observed!S$2:S$10000,Observed!$A$2:$A$10000,$A374,Observed!$C$2:$C$10000,$C374),"")</f>
        <v/>
      </c>
      <c r="T374" s="23" t="str">
        <f>IF(ISNUMBER(AVERAGEIFS(Observed!T$2:T$10000,Observed!$A$2:$A$10000,$A374,Observed!$C$2:$C$10000,$C374)),AVERAGEIFS(Observed!T$2:T$10000,Observed!$A$2:$A$10000,$A374,Observed!$C$2:$C$10000,$C374),"")</f>
        <v/>
      </c>
      <c r="U374" s="23" t="str">
        <f>IF(ISNUMBER(AVERAGEIFS(Observed!U$2:U$10000,Observed!$A$2:$A$10000,$A374,Observed!$C$2:$C$10000,$C374)),AVERAGEIFS(Observed!U$2:U$10000,Observed!$A$2:$A$10000,$A374,Observed!$C$2:$C$10000,$C374),"")</f>
        <v/>
      </c>
      <c r="V374" s="23" t="str">
        <f>IF(ISNUMBER(AVERAGEIFS(Observed!V$2:V$10000,Observed!$A$2:$A$10000,$A374,Observed!$C$2:$C$10000,$C374)),AVERAGEIFS(Observed!V$2:V$10000,Observed!$A$2:$A$10000,$A374,Observed!$C$2:$C$10000,$C374),"")</f>
        <v/>
      </c>
      <c r="W374" s="23" t="str">
        <f>IF(ISNUMBER(AVERAGEIFS(Observed!W$2:W$10000,Observed!$A$2:$A$10000,$A374,Observed!$C$2:$C$10000,$C374)),AVERAGEIFS(Observed!W$2:W$10000,Observed!$A$2:$A$10000,$A374,Observed!$C$2:$C$10000,$C374),"")</f>
        <v/>
      </c>
      <c r="X374" s="23" t="str">
        <f>IF(ISNUMBER(AVERAGEIFS(Observed!X$2:X$10000,Observed!$A$2:$A$10000,$A374,Observed!$C$2:$C$10000,$C374)),AVERAGEIFS(Observed!X$2:X$10000,Observed!$A$2:$A$10000,$A374,Observed!$C$2:$C$10000,$C374),"")</f>
        <v/>
      </c>
      <c r="Y374" s="23" t="str">
        <f>IF(ISNUMBER(AVERAGEIFS(Observed!Y$2:Y$10000,Observed!$A$2:$A$10000,$A374,Observed!$C$2:$C$10000,$C374)),AVERAGEIFS(Observed!Y$2:Y$10000,Observed!$A$2:$A$10000,$A374,Observed!$C$2:$C$10000,$C374),"")</f>
        <v/>
      </c>
      <c r="Z374" s="23" t="str">
        <f>IF(ISNUMBER(AVERAGEIFS(Observed!Z$2:Z$10000,Observed!$A$2:$A$10000,$A374,Observed!$C$2:$C$10000,$C374)),AVERAGEIFS(Observed!Z$2:Z$10000,Observed!$A$2:$A$10000,$A374,Observed!$C$2:$C$10000,$C374),"")</f>
        <v/>
      </c>
      <c r="AA374" s="23" t="str">
        <f>IF(ISNUMBER(AVERAGEIFS(Observed!AA$2:AA$10000,Observed!$A$2:$A$10000,$A374,Observed!$C$2:$C$10000,$C374)),AVERAGEIFS(Observed!AA$2:AA$10000,Observed!$A$2:$A$10000,$A374,Observed!$C$2:$C$10000,$C374),"")</f>
        <v/>
      </c>
      <c r="AB374" s="23" t="str">
        <f>IF(ISNUMBER(AVERAGEIFS(Observed!AB$2:AB$10000,Observed!$A$2:$A$10000,$A374,Observed!$C$2:$C$10000,$C374)),AVERAGEIFS(Observed!AB$2:AB$10000,Observed!$A$2:$A$10000,$A374,Observed!$C$2:$C$10000,$C374),"")</f>
        <v/>
      </c>
      <c r="AC374" s="23" t="str">
        <f>IF(ISNUMBER(AVERAGEIFS(Observed!AC$2:AC$10000,Observed!$A$2:$A$10000,$A374,Observed!$C$2:$C$10000,$C374)),AVERAGEIFS(Observed!AC$2:AC$10000,Observed!$A$2:$A$10000,$A374,Observed!$C$2:$C$10000,$C374),"")</f>
        <v/>
      </c>
      <c r="AD374" s="23" t="str">
        <f>IF(ISNUMBER(AVERAGEIFS(Observed!AD$2:AD$10000,Observed!$A$2:$A$10000,$A374,Observed!$C$2:$C$10000,$C374)),AVERAGEIFS(Observed!AD$2:AD$10000,Observed!$A$2:$A$10000,$A374,Observed!$C$2:$C$10000,$C374),"")</f>
        <v/>
      </c>
      <c r="AE374" s="24" t="str">
        <f>IF(ISNUMBER(AVERAGEIFS(Observed!AE$2:AE$10000,Observed!$A$2:$A$10000,$A374,Observed!$C$2:$C$10000,$C374)),AVERAGEIFS(Observed!AE$2:AE$10000,Observed!$A$2:$A$10000,$A374,Observed!$C$2:$C$10000,$C374),"")</f>
        <v/>
      </c>
      <c r="AF374" s="24" t="str">
        <f>IF(ISNUMBER(AVERAGEIFS(Observed!AF$2:AF$10000,Observed!$A$2:$A$10000,$A374,Observed!$C$2:$C$10000,$C374)),AVERAGEIFS(Observed!AF$2:AF$10000,Observed!$A$2:$A$10000,$A374,Observed!$C$2:$C$10000,$C374),"")</f>
        <v/>
      </c>
      <c r="AG374" s="23" t="str">
        <f>IF(ISNUMBER(AVERAGEIFS(Observed!AG$2:AG$10000,Observed!$A$2:$A$10000,$A374,Observed!$C$2:$C$10000,$C374)),AVERAGEIFS(Observed!AG$2:AG$10000,Observed!$A$2:$A$10000,$A374,Observed!$C$2:$C$10000,$C374),"")</f>
        <v/>
      </c>
      <c r="AH374" s="23" t="str">
        <f>IF(ISNUMBER(AVERAGEIFS(Observed!AH$2:AH$10000,Observed!$A$2:$A$10000,$A374,Observed!$C$2:$C$10000,$C374)),AVERAGEIFS(Observed!AH$2:AH$10000,Observed!$A$2:$A$10000,$A374,Observed!$C$2:$C$10000,$C374),"")</f>
        <v/>
      </c>
      <c r="AI374" s="22" t="str">
        <f>IF(ISNUMBER(AVERAGEIFS(Observed!AI$2:AI$10000,Observed!$A$2:$A$10000,$A374,Observed!$C$2:$C$10000,$C374)),AVERAGEIFS(Observed!AI$2:AI$10000,Observed!$A$2:$A$10000,$A374,Observed!$C$2:$C$10000,$C374),"")</f>
        <v/>
      </c>
      <c r="AJ374" s="23" t="str">
        <f>IF(ISNUMBER(AVERAGEIFS(Observed!AJ$2:AJ$10000,Observed!$A$2:$A$10000,$A374,Observed!$C$2:$C$10000,$C374)),AVERAGEIFS(Observed!AJ$2:AJ$10000,Observed!$A$2:$A$10000,$A374,Observed!$C$2:$C$10000,$C374),"")</f>
        <v/>
      </c>
      <c r="AK374" s="23" t="str">
        <f>IF(ISNUMBER(AVERAGEIFS(Observed!AK$2:AK$10000,Observed!$A$2:$A$10000,$A374,Observed!$C$2:$C$10000,$C374)),AVERAGEIFS(Observed!AK$2:AK$10000,Observed!$A$2:$A$10000,$A374,Observed!$C$2:$C$10000,$C374),"")</f>
        <v/>
      </c>
      <c r="AL374" s="23" t="str">
        <f>IF(ISNUMBER(AVERAGEIFS(Observed!AL$2:AL$10000,Observed!$A$2:$A$10000,$A374,Observed!$C$2:$C$10000,$C374)),AVERAGEIFS(Observed!AL$2:AL$10000,Observed!$A$2:$A$10000,$A374,Observed!$C$2:$C$10000,$C374),"")</f>
        <v/>
      </c>
      <c r="AM374" s="23" t="str">
        <f>IF(ISNUMBER(AVERAGEIFS(Observed!AM$2:AM$10000,Observed!$A$2:$A$10000,$A374,Observed!$C$2:$C$10000,$C374)),AVERAGEIFS(Observed!AM$2:AM$10000,Observed!$A$2:$A$10000,$A374,Observed!$C$2:$C$10000,$C374),"")</f>
        <v/>
      </c>
      <c r="AN374" s="23" t="str">
        <f>IF(ISNUMBER(AVERAGEIFS(Observed!AN$2:AN$10000,Observed!$A$2:$A$10000,$A374,Observed!$C$2:$C$10000,$C374)),AVERAGEIFS(Observed!AN$2:AN$10000,Observed!$A$2:$A$10000,$A374,Observed!$C$2:$C$10000,$C374),"")</f>
        <v/>
      </c>
      <c r="AO374" s="2">
        <f>COUNTIFS(Observed!$A$2:$A$10000,$A374,Observed!$C$2:$C$10000,$C374)</f>
        <v>3</v>
      </c>
      <c r="AP374" s="2">
        <f t="shared" si="6"/>
        <v>1</v>
      </c>
    </row>
    <row r="375" spans="1:42" x14ac:dyDescent="0.25">
      <c r="A375" t="s">
        <v>33</v>
      </c>
      <c r="B375" t="s">
        <v>30</v>
      </c>
      <c r="C375" s="20">
        <v>42345</v>
      </c>
      <c r="D375">
        <v>1</v>
      </c>
      <c r="E375" t="s">
        <v>58</v>
      </c>
      <c r="G375" s="25" t="s">
        <v>75</v>
      </c>
      <c r="H375" t="s">
        <v>21</v>
      </c>
      <c r="I375">
        <v>9</v>
      </c>
      <c r="J375" s="2" t="s">
        <v>37</v>
      </c>
      <c r="K375" s="22">
        <f>IF(ISNUMBER(AVERAGEIFS(Observed!K$2:K$10000,Observed!$A$2:$A$10000,$A375,Observed!$C$2:$C$10000,$C375)),AVERAGEIFS(Observed!K$2:K$10000,Observed!$A$2:$A$10000,$A375,Observed!$C$2:$C$10000,$C375),"")</f>
        <v>1094.2</v>
      </c>
      <c r="L375" s="23">
        <f>IF(ISNUMBER(AVERAGEIFS(Observed!L$2:L$10000,Observed!$A$2:$A$10000,$A375,Observed!$C$2:$C$10000,$C375)),AVERAGEIFS(Observed!L$2:L$10000,Observed!$A$2:$A$10000,$A375,Observed!$C$2:$C$10000,$C375),"")</f>
        <v>109.42</v>
      </c>
      <c r="M375" s="23" t="str">
        <f>IF(ISNUMBER(AVERAGEIFS(Observed!M$2:M$10000,Observed!$A$2:$A$10000,$A375,Observed!$C$2:$C$10000,$C375)),AVERAGEIFS(Observed!M$2:M$10000,Observed!$A$2:$A$10000,$A375,Observed!$C$2:$C$10000,$C375),"")</f>
        <v/>
      </c>
      <c r="N375" s="23" t="str">
        <f>IF(ISNUMBER(AVERAGEIFS(Observed!N$2:N$10000,Observed!$A$2:$A$10000,$A375,Observed!$C$2:$C$10000,$C375)),AVERAGEIFS(Observed!N$2:N$10000,Observed!$A$2:$A$10000,$A375,Observed!$C$2:$C$10000,$C375),"")</f>
        <v/>
      </c>
      <c r="O375" s="23" t="str">
        <f>IF(ISNUMBER(AVERAGEIFS(Observed!O$2:O$10000,Observed!$A$2:$A$10000,$A375,Observed!$C$2:$C$10000,$C375)),AVERAGEIFS(Observed!O$2:O$10000,Observed!$A$2:$A$10000,$A375,Observed!$C$2:$C$10000,$C375),"")</f>
        <v/>
      </c>
      <c r="P375" s="24" t="str">
        <f>IF(ISNUMBER(AVERAGEIFS(Observed!P$2:P$10000,Observed!$A$2:$A$10000,$A375,Observed!$C$2:$C$10000,$C375)),AVERAGEIFS(Observed!P$2:P$10000,Observed!$A$2:$A$10000,$A375,Observed!$C$2:$C$10000,$C375),"")</f>
        <v/>
      </c>
      <c r="Q375" s="24" t="str">
        <f>IF(ISNUMBER(AVERAGEIFS(Observed!Q$2:Q$10000,Observed!$A$2:$A$10000,$A375,Observed!$C$2:$C$10000,$C375)),AVERAGEIFS(Observed!Q$2:Q$10000,Observed!$A$2:$A$10000,$A375,Observed!$C$2:$C$10000,$C375),"")</f>
        <v/>
      </c>
      <c r="R375" s="24" t="str">
        <f>IF(ISNUMBER(AVERAGEIFS(Observed!R$2:R$10000,Observed!$A$2:$A$10000,$A375,Observed!$C$2:$C$10000,$C375)),AVERAGEIFS(Observed!R$2:R$10000,Observed!$A$2:$A$10000,$A375,Observed!$C$2:$C$10000,$C375),"")</f>
        <v/>
      </c>
      <c r="S375" s="22" t="str">
        <f>IF(ISNUMBER(AVERAGEIFS(Observed!S$2:S$10000,Observed!$A$2:$A$10000,$A375,Observed!$C$2:$C$10000,$C375)),AVERAGEIFS(Observed!S$2:S$10000,Observed!$A$2:$A$10000,$A375,Observed!$C$2:$C$10000,$C375),"")</f>
        <v/>
      </c>
      <c r="T375" s="23" t="str">
        <f>IF(ISNUMBER(AVERAGEIFS(Observed!T$2:T$10000,Observed!$A$2:$A$10000,$A375,Observed!$C$2:$C$10000,$C375)),AVERAGEIFS(Observed!T$2:T$10000,Observed!$A$2:$A$10000,$A375,Observed!$C$2:$C$10000,$C375),"")</f>
        <v/>
      </c>
      <c r="U375" s="23" t="str">
        <f>IF(ISNUMBER(AVERAGEIFS(Observed!U$2:U$10000,Observed!$A$2:$A$10000,$A375,Observed!$C$2:$C$10000,$C375)),AVERAGEIFS(Observed!U$2:U$10000,Observed!$A$2:$A$10000,$A375,Observed!$C$2:$C$10000,$C375),"")</f>
        <v/>
      </c>
      <c r="V375" s="23" t="str">
        <f>IF(ISNUMBER(AVERAGEIFS(Observed!V$2:V$10000,Observed!$A$2:$A$10000,$A375,Observed!$C$2:$C$10000,$C375)),AVERAGEIFS(Observed!V$2:V$10000,Observed!$A$2:$A$10000,$A375,Observed!$C$2:$C$10000,$C375),"")</f>
        <v/>
      </c>
      <c r="W375" s="23" t="str">
        <f>IF(ISNUMBER(AVERAGEIFS(Observed!W$2:W$10000,Observed!$A$2:$A$10000,$A375,Observed!$C$2:$C$10000,$C375)),AVERAGEIFS(Observed!W$2:W$10000,Observed!$A$2:$A$10000,$A375,Observed!$C$2:$C$10000,$C375),"")</f>
        <v/>
      </c>
      <c r="X375" s="23" t="str">
        <f>IF(ISNUMBER(AVERAGEIFS(Observed!X$2:X$10000,Observed!$A$2:$A$10000,$A375,Observed!$C$2:$C$10000,$C375)),AVERAGEIFS(Observed!X$2:X$10000,Observed!$A$2:$A$10000,$A375,Observed!$C$2:$C$10000,$C375),"")</f>
        <v/>
      </c>
      <c r="Y375" s="23" t="str">
        <f>IF(ISNUMBER(AVERAGEIFS(Observed!Y$2:Y$10000,Observed!$A$2:$A$10000,$A375,Observed!$C$2:$C$10000,$C375)),AVERAGEIFS(Observed!Y$2:Y$10000,Observed!$A$2:$A$10000,$A375,Observed!$C$2:$C$10000,$C375),"")</f>
        <v/>
      </c>
      <c r="Z375" s="23" t="str">
        <f>IF(ISNUMBER(AVERAGEIFS(Observed!Z$2:Z$10000,Observed!$A$2:$A$10000,$A375,Observed!$C$2:$C$10000,$C375)),AVERAGEIFS(Observed!Z$2:Z$10000,Observed!$A$2:$A$10000,$A375,Observed!$C$2:$C$10000,$C375),"")</f>
        <v/>
      </c>
      <c r="AA375" s="23" t="str">
        <f>IF(ISNUMBER(AVERAGEIFS(Observed!AA$2:AA$10000,Observed!$A$2:$A$10000,$A375,Observed!$C$2:$C$10000,$C375)),AVERAGEIFS(Observed!AA$2:AA$10000,Observed!$A$2:$A$10000,$A375,Observed!$C$2:$C$10000,$C375),"")</f>
        <v/>
      </c>
      <c r="AB375" s="23" t="str">
        <f>IF(ISNUMBER(AVERAGEIFS(Observed!AB$2:AB$10000,Observed!$A$2:$A$10000,$A375,Observed!$C$2:$C$10000,$C375)),AVERAGEIFS(Observed!AB$2:AB$10000,Observed!$A$2:$A$10000,$A375,Observed!$C$2:$C$10000,$C375),"")</f>
        <v/>
      </c>
      <c r="AC375" s="23" t="str">
        <f>IF(ISNUMBER(AVERAGEIFS(Observed!AC$2:AC$10000,Observed!$A$2:$A$10000,$A375,Observed!$C$2:$C$10000,$C375)),AVERAGEIFS(Observed!AC$2:AC$10000,Observed!$A$2:$A$10000,$A375,Observed!$C$2:$C$10000,$C375),"")</f>
        <v/>
      </c>
      <c r="AD375" s="23" t="str">
        <f>IF(ISNUMBER(AVERAGEIFS(Observed!AD$2:AD$10000,Observed!$A$2:$A$10000,$A375,Observed!$C$2:$C$10000,$C375)),AVERAGEIFS(Observed!AD$2:AD$10000,Observed!$A$2:$A$10000,$A375,Observed!$C$2:$C$10000,$C375),"")</f>
        <v/>
      </c>
      <c r="AE375" s="24" t="str">
        <f>IF(ISNUMBER(AVERAGEIFS(Observed!AE$2:AE$10000,Observed!$A$2:$A$10000,$A375,Observed!$C$2:$C$10000,$C375)),AVERAGEIFS(Observed!AE$2:AE$10000,Observed!$A$2:$A$10000,$A375,Observed!$C$2:$C$10000,$C375),"")</f>
        <v/>
      </c>
      <c r="AF375" s="24" t="str">
        <f>IF(ISNUMBER(AVERAGEIFS(Observed!AF$2:AF$10000,Observed!$A$2:$A$10000,$A375,Observed!$C$2:$C$10000,$C375)),AVERAGEIFS(Observed!AF$2:AF$10000,Observed!$A$2:$A$10000,$A375,Observed!$C$2:$C$10000,$C375),"")</f>
        <v/>
      </c>
      <c r="AG375" s="23" t="str">
        <f>IF(ISNUMBER(AVERAGEIFS(Observed!AG$2:AG$10000,Observed!$A$2:$A$10000,$A375,Observed!$C$2:$C$10000,$C375)),AVERAGEIFS(Observed!AG$2:AG$10000,Observed!$A$2:$A$10000,$A375,Observed!$C$2:$C$10000,$C375),"")</f>
        <v/>
      </c>
      <c r="AH375" s="23" t="str">
        <f>IF(ISNUMBER(AVERAGEIFS(Observed!AH$2:AH$10000,Observed!$A$2:$A$10000,$A375,Observed!$C$2:$C$10000,$C375)),AVERAGEIFS(Observed!AH$2:AH$10000,Observed!$A$2:$A$10000,$A375,Observed!$C$2:$C$10000,$C375),"")</f>
        <v/>
      </c>
      <c r="AI375" s="22" t="str">
        <f>IF(ISNUMBER(AVERAGEIFS(Observed!AI$2:AI$10000,Observed!$A$2:$A$10000,$A375,Observed!$C$2:$C$10000,$C375)),AVERAGEIFS(Observed!AI$2:AI$10000,Observed!$A$2:$A$10000,$A375,Observed!$C$2:$C$10000,$C375),"")</f>
        <v/>
      </c>
      <c r="AJ375" s="23" t="str">
        <f>IF(ISNUMBER(AVERAGEIFS(Observed!AJ$2:AJ$10000,Observed!$A$2:$A$10000,$A375,Observed!$C$2:$C$10000,$C375)),AVERAGEIFS(Observed!AJ$2:AJ$10000,Observed!$A$2:$A$10000,$A375,Observed!$C$2:$C$10000,$C375),"")</f>
        <v/>
      </c>
      <c r="AK375" s="23" t="str">
        <f>IF(ISNUMBER(AVERAGEIFS(Observed!AK$2:AK$10000,Observed!$A$2:$A$10000,$A375,Observed!$C$2:$C$10000,$C375)),AVERAGEIFS(Observed!AK$2:AK$10000,Observed!$A$2:$A$10000,$A375,Observed!$C$2:$C$10000,$C375),"")</f>
        <v/>
      </c>
      <c r="AL375" s="23" t="str">
        <f>IF(ISNUMBER(AVERAGEIFS(Observed!AL$2:AL$10000,Observed!$A$2:$A$10000,$A375,Observed!$C$2:$C$10000,$C375)),AVERAGEIFS(Observed!AL$2:AL$10000,Observed!$A$2:$A$10000,$A375,Observed!$C$2:$C$10000,$C375),"")</f>
        <v/>
      </c>
      <c r="AM375" s="23" t="str">
        <f>IF(ISNUMBER(AVERAGEIFS(Observed!AM$2:AM$10000,Observed!$A$2:$A$10000,$A375,Observed!$C$2:$C$10000,$C375)),AVERAGEIFS(Observed!AM$2:AM$10000,Observed!$A$2:$A$10000,$A375,Observed!$C$2:$C$10000,$C375),"")</f>
        <v/>
      </c>
      <c r="AN375" s="23" t="str">
        <f>IF(ISNUMBER(AVERAGEIFS(Observed!AN$2:AN$10000,Observed!$A$2:$A$10000,$A375,Observed!$C$2:$C$10000,$C375)),AVERAGEIFS(Observed!AN$2:AN$10000,Observed!$A$2:$A$10000,$A375,Observed!$C$2:$C$10000,$C375),"")</f>
        <v/>
      </c>
      <c r="AO375" s="2">
        <f>COUNTIFS(Observed!$A$2:$A$10000,$A375,Observed!$C$2:$C$10000,$C375)</f>
        <v>3</v>
      </c>
      <c r="AP375" s="2">
        <f t="shared" si="6"/>
        <v>1</v>
      </c>
    </row>
    <row r="376" spans="1:42" x14ac:dyDescent="0.25">
      <c r="A376" t="s">
        <v>29</v>
      </c>
      <c r="B376" t="s">
        <v>30</v>
      </c>
      <c r="C376" s="20">
        <v>42345</v>
      </c>
      <c r="D376">
        <v>1</v>
      </c>
      <c r="E376" t="s">
        <v>55</v>
      </c>
      <c r="G376" s="25" t="s">
        <v>75</v>
      </c>
      <c r="H376" t="s">
        <v>21</v>
      </c>
      <c r="I376">
        <v>9</v>
      </c>
      <c r="J376" s="2" t="s">
        <v>37</v>
      </c>
      <c r="K376" s="22">
        <f>IF(ISNUMBER(AVERAGEIFS(Observed!K$2:K$10000,Observed!$A$2:$A$10000,$A376,Observed!$C$2:$C$10000,$C376)),AVERAGEIFS(Observed!K$2:K$10000,Observed!$A$2:$A$10000,$A376,Observed!$C$2:$C$10000,$C376),"")</f>
        <v>1482.7333333333336</v>
      </c>
      <c r="L376" s="23">
        <f>IF(ISNUMBER(AVERAGEIFS(Observed!L$2:L$10000,Observed!$A$2:$A$10000,$A376,Observed!$C$2:$C$10000,$C376)),AVERAGEIFS(Observed!L$2:L$10000,Observed!$A$2:$A$10000,$A376,Observed!$C$2:$C$10000,$C376),"")</f>
        <v>148.27333333333334</v>
      </c>
      <c r="M376" s="23" t="str">
        <f>IF(ISNUMBER(AVERAGEIFS(Observed!M$2:M$10000,Observed!$A$2:$A$10000,$A376,Observed!$C$2:$C$10000,$C376)),AVERAGEIFS(Observed!M$2:M$10000,Observed!$A$2:$A$10000,$A376,Observed!$C$2:$C$10000,$C376),"")</f>
        <v/>
      </c>
      <c r="N376" s="23" t="str">
        <f>IF(ISNUMBER(AVERAGEIFS(Observed!N$2:N$10000,Observed!$A$2:$A$10000,$A376,Observed!$C$2:$C$10000,$C376)),AVERAGEIFS(Observed!N$2:N$10000,Observed!$A$2:$A$10000,$A376,Observed!$C$2:$C$10000,$C376),"")</f>
        <v/>
      </c>
      <c r="O376" s="23" t="str">
        <f>IF(ISNUMBER(AVERAGEIFS(Observed!O$2:O$10000,Observed!$A$2:$A$10000,$A376,Observed!$C$2:$C$10000,$C376)),AVERAGEIFS(Observed!O$2:O$10000,Observed!$A$2:$A$10000,$A376,Observed!$C$2:$C$10000,$C376),"")</f>
        <v/>
      </c>
      <c r="P376" s="24" t="str">
        <f>IF(ISNUMBER(AVERAGEIFS(Observed!P$2:P$10000,Observed!$A$2:$A$10000,$A376,Observed!$C$2:$C$10000,$C376)),AVERAGEIFS(Observed!P$2:P$10000,Observed!$A$2:$A$10000,$A376,Observed!$C$2:$C$10000,$C376),"")</f>
        <v/>
      </c>
      <c r="Q376" s="24" t="str">
        <f>IF(ISNUMBER(AVERAGEIFS(Observed!Q$2:Q$10000,Observed!$A$2:$A$10000,$A376,Observed!$C$2:$C$10000,$C376)),AVERAGEIFS(Observed!Q$2:Q$10000,Observed!$A$2:$A$10000,$A376,Observed!$C$2:$C$10000,$C376),"")</f>
        <v/>
      </c>
      <c r="R376" s="24" t="str">
        <f>IF(ISNUMBER(AVERAGEIFS(Observed!R$2:R$10000,Observed!$A$2:$A$10000,$A376,Observed!$C$2:$C$10000,$C376)),AVERAGEIFS(Observed!R$2:R$10000,Observed!$A$2:$A$10000,$A376,Observed!$C$2:$C$10000,$C376),"")</f>
        <v/>
      </c>
      <c r="S376" s="22" t="str">
        <f>IF(ISNUMBER(AVERAGEIFS(Observed!S$2:S$10000,Observed!$A$2:$A$10000,$A376,Observed!$C$2:$C$10000,$C376)),AVERAGEIFS(Observed!S$2:S$10000,Observed!$A$2:$A$10000,$A376,Observed!$C$2:$C$10000,$C376),"")</f>
        <v/>
      </c>
      <c r="T376" s="23" t="str">
        <f>IF(ISNUMBER(AVERAGEIFS(Observed!T$2:T$10000,Observed!$A$2:$A$10000,$A376,Observed!$C$2:$C$10000,$C376)),AVERAGEIFS(Observed!T$2:T$10000,Observed!$A$2:$A$10000,$A376,Observed!$C$2:$C$10000,$C376),"")</f>
        <v/>
      </c>
      <c r="U376" s="23" t="str">
        <f>IF(ISNUMBER(AVERAGEIFS(Observed!U$2:U$10000,Observed!$A$2:$A$10000,$A376,Observed!$C$2:$C$10000,$C376)),AVERAGEIFS(Observed!U$2:U$10000,Observed!$A$2:$A$10000,$A376,Observed!$C$2:$C$10000,$C376),"")</f>
        <v/>
      </c>
      <c r="V376" s="23" t="str">
        <f>IF(ISNUMBER(AVERAGEIFS(Observed!V$2:V$10000,Observed!$A$2:$A$10000,$A376,Observed!$C$2:$C$10000,$C376)),AVERAGEIFS(Observed!V$2:V$10000,Observed!$A$2:$A$10000,$A376,Observed!$C$2:$C$10000,$C376),"")</f>
        <v/>
      </c>
      <c r="W376" s="23" t="str">
        <f>IF(ISNUMBER(AVERAGEIFS(Observed!W$2:W$10000,Observed!$A$2:$A$10000,$A376,Observed!$C$2:$C$10000,$C376)),AVERAGEIFS(Observed!W$2:W$10000,Observed!$A$2:$A$10000,$A376,Observed!$C$2:$C$10000,$C376),"")</f>
        <v/>
      </c>
      <c r="X376" s="23" t="str">
        <f>IF(ISNUMBER(AVERAGEIFS(Observed!X$2:X$10000,Observed!$A$2:$A$10000,$A376,Observed!$C$2:$C$10000,$C376)),AVERAGEIFS(Observed!X$2:X$10000,Observed!$A$2:$A$10000,$A376,Observed!$C$2:$C$10000,$C376),"")</f>
        <v/>
      </c>
      <c r="Y376" s="23" t="str">
        <f>IF(ISNUMBER(AVERAGEIFS(Observed!Y$2:Y$10000,Observed!$A$2:$A$10000,$A376,Observed!$C$2:$C$10000,$C376)),AVERAGEIFS(Observed!Y$2:Y$10000,Observed!$A$2:$A$10000,$A376,Observed!$C$2:$C$10000,$C376),"")</f>
        <v/>
      </c>
      <c r="Z376" s="23" t="str">
        <f>IF(ISNUMBER(AVERAGEIFS(Observed!Z$2:Z$10000,Observed!$A$2:$A$10000,$A376,Observed!$C$2:$C$10000,$C376)),AVERAGEIFS(Observed!Z$2:Z$10000,Observed!$A$2:$A$10000,$A376,Observed!$C$2:$C$10000,$C376),"")</f>
        <v/>
      </c>
      <c r="AA376" s="23" t="str">
        <f>IF(ISNUMBER(AVERAGEIFS(Observed!AA$2:AA$10000,Observed!$A$2:$A$10000,$A376,Observed!$C$2:$C$10000,$C376)),AVERAGEIFS(Observed!AA$2:AA$10000,Observed!$A$2:$A$10000,$A376,Observed!$C$2:$C$10000,$C376),"")</f>
        <v/>
      </c>
      <c r="AB376" s="23" t="str">
        <f>IF(ISNUMBER(AVERAGEIFS(Observed!AB$2:AB$10000,Observed!$A$2:$A$10000,$A376,Observed!$C$2:$C$10000,$C376)),AVERAGEIFS(Observed!AB$2:AB$10000,Observed!$A$2:$A$10000,$A376,Observed!$C$2:$C$10000,$C376),"")</f>
        <v/>
      </c>
      <c r="AC376" s="23" t="str">
        <f>IF(ISNUMBER(AVERAGEIFS(Observed!AC$2:AC$10000,Observed!$A$2:$A$10000,$A376,Observed!$C$2:$C$10000,$C376)),AVERAGEIFS(Observed!AC$2:AC$10000,Observed!$A$2:$A$10000,$A376,Observed!$C$2:$C$10000,$C376),"")</f>
        <v/>
      </c>
      <c r="AD376" s="23" t="str">
        <f>IF(ISNUMBER(AVERAGEIFS(Observed!AD$2:AD$10000,Observed!$A$2:$A$10000,$A376,Observed!$C$2:$C$10000,$C376)),AVERAGEIFS(Observed!AD$2:AD$10000,Observed!$A$2:$A$10000,$A376,Observed!$C$2:$C$10000,$C376),"")</f>
        <v/>
      </c>
      <c r="AE376" s="24" t="str">
        <f>IF(ISNUMBER(AVERAGEIFS(Observed!AE$2:AE$10000,Observed!$A$2:$A$10000,$A376,Observed!$C$2:$C$10000,$C376)),AVERAGEIFS(Observed!AE$2:AE$10000,Observed!$A$2:$A$10000,$A376,Observed!$C$2:$C$10000,$C376),"")</f>
        <v/>
      </c>
      <c r="AF376" s="24" t="str">
        <f>IF(ISNUMBER(AVERAGEIFS(Observed!AF$2:AF$10000,Observed!$A$2:$A$10000,$A376,Observed!$C$2:$C$10000,$C376)),AVERAGEIFS(Observed!AF$2:AF$10000,Observed!$A$2:$A$10000,$A376,Observed!$C$2:$C$10000,$C376),"")</f>
        <v/>
      </c>
      <c r="AG376" s="23" t="str">
        <f>IF(ISNUMBER(AVERAGEIFS(Observed!AG$2:AG$10000,Observed!$A$2:$A$10000,$A376,Observed!$C$2:$C$10000,$C376)),AVERAGEIFS(Observed!AG$2:AG$10000,Observed!$A$2:$A$10000,$A376,Observed!$C$2:$C$10000,$C376),"")</f>
        <v/>
      </c>
      <c r="AH376" s="23" t="str">
        <f>IF(ISNUMBER(AVERAGEIFS(Observed!AH$2:AH$10000,Observed!$A$2:$A$10000,$A376,Observed!$C$2:$C$10000,$C376)),AVERAGEIFS(Observed!AH$2:AH$10000,Observed!$A$2:$A$10000,$A376,Observed!$C$2:$C$10000,$C376),"")</f>
        <v/>
      </c>
      <c r="AI376" s="22" t="str">
        <f>IF(ISNUMBER(AVERAGEIFS(Observed!AI$2:AI$10000,Observed!$A$2:$A$10000,$A376,Observed!$C$2:$C$10000,$C376)),AVERAGEIFS(Observed!AI$2:AI$10000,Observed!$A$2:$A$10000,$A376,Observed!$C$2:$C$10000,$C376),"")</f>
        <v/>
      </c>
      <c r="AJ376" s="23" t="str">
        <f>IF(ISNUMBER(AVERAGEIFS(Observed!AJ$2:AJ$10000,Observed!$A$2:$A$10000,$A376,Observed!$C$2:$C$10000,$C376)),AVERAGEIFS(Observed!AJ$2:AJ$10000,Observed!$A$2:$A$10000,$A376,Observed!$C$2:$C$10000,$C376),"")</f>
        <v/>
      </c>
      <c r="AK376" s="23" t="str">
        <f>IF(ISNUMBER(AVERAGEIFS(Observed!AK$2:AK$10000,Observed!$A$2:$A$10000,$A376,Observed!$C$2:$C$10000,$C376)),AVERAGEIFS(Observed!AK$2:AK$10000,Observed!$A$2:$A$10000,$A376,Observed!$C$2:$C$10000,$C376),"")</f>
        <v/>
      </c>
      <c r="AL376" s="23" t="str">
        <f>IF(ISNUMBER(AVERAGEIFS(Observed!AL$2:AL$10000,Observed!$A$2:$A$10000,$A376,Observed!$C$2:$C$10000,$C376)),AVERAGEIFS(Observed!AL$2:AL$10000,Observed!$A$2:$A$10000,$A376,Observed!$C$2:$C$10000,$C376),"")</f>
        <v/>
      </c>
      <c r="AM376" s="23" t="str">
        <f>IF(ISNUMBER(AVERAGEIFS(Observed!AM$2:AM$10000,Observed!$A$2:$A$10000,$A376,Observed!$C$2:$C$10000,$C376)),AVERAGEIFS(Observed!AM$2:AM$10000,Observed!$A$2:$A$10000,$A376,Observed!$C$2:$C$10000,$C376),"")</f>
        <v/>
      </c>
      <c r="AN376" s="23" t="str">
        <f>IF(ISNUMBER(AVERAGEIFS(Observed!AN$2:AN$10000,Observed!$A$2:$A$10000,$A376,Observed!$C$2:$C$10000,$C376)),AVERAGEIFS(Observed!AN$2:AN$10000,Observed!$A$2:$A$10000,$A376,Observed!$C$2:$C$10000,$C376),"")</f>
        <v/>
      </c>
      <c r="AO376" s="2">
        <f>COUNTIFS(Observed!$A$2:$A$10000,$A376,Observed!$C$2:$C$10000,$C376)</f>
        <v>3</v>
      </c>
      <c r="AP376" s="2">
        <f t="shared" si="6"/>
        <v>1</v>
      </c>
    </row>
    <row r="377" spans="1:42" x14ac:dyDescent="0.25">
      <c r="A377" t="s">
        <v>35</v>
      </c>
      <c r="B377" t="s">
        <v>30</v>
      </c>
      <c r="C377" s="20">
        <v>42345</v>
      </c>
      <c r="D377">
        <v>1</v>
      </c>
      <c r="E377" t="s">
        <v>57</v>
      </c>
      <c r="G377" s="25" t="s">
        <v>75</v>
      </c>
      <c r="H377" t="s">
        <v>21</v>
      </c>
      <c r="I377">
        <v>9</v>
      </c>
      <c r="J377" s="2" t="s">
        <v>37</v>
      </c>
      <c r="K377" s="22">
        <f>IF(ISNUMBER(AVERAGEIFS(Observed!K$2:K$10000,Observed!$A$2:$A$10000,$A377,Observed!$C$2:$C$10000,$C377)),AVERAGEIFS(Observed!K$2:K$10000,Observed!$A$2:$A$10000,$A377,Observed!$C$2:$C$10000,$C377),"")</f>
        <v>1758.4666666666665</v>
      </c>
      <c r="L377" s="23">
        <f>IF(ISNUMBER(AVERAGEIFS(Observed!L$2:L$10000,Observed!$A$2:$A$10000,$A377,Observed!$C$2:$C$10000,$C377)),AVERAGEIFS(Observed!L$2:L$10000,Observed!$A$2:$A$10000,$A377,Observed!$C$2:$C$10000,$C377),"")</f>
        <v>175.84666666666666</v>
      </c>
      <c r="M377" s="23" t="str">
        <f>IF(ISNUMBER(AVERAGEIFS(Observed!M$2:M$10000,Observed!$A$2:$A$10000,$A377,Observed!$C$2:$C$10000,$C377)),AVERAGEIFS(Observed!M$2:M$10000,Observed!$A$2:$A$10000,$A377,Observed!$C$2:$C$10000,$C377),"")</f>
        <v/>
      </c>
      <c r="N377" s="23" t="str">
        <f>IF(ISNUMBER(AVERAGEIFS(Observed!N$2:N$10000,Observed!$A$2:$A$10000,$A377,Observed!$C$2:$C$10000,$C377)),AVERAGEIFS(Observed!N$2:N$10000,Observed!$A$2:$A$10000,$A377,Observed!$C$2:$C$10000,$C377),"")</f>
        <v/>
      </c>
      <c r="O377" s="23" t="str">
        <f>IF(ISNUMBER(AVERAGEIFS(Observed!O$2:O$10000,Observed!$A$2:$A$10000,$A377,Observed!$C$2:$C$10000,$C377)),AVERAGEIFS(Observed!O$2:O$10000,Observed!$A$2:$A$10000,$A377,Observed!$C$2:$C$10000,$C377),"")</f>
        <v/>
      </c>
      <c r="P377" s="24" t="str">
        <f>IF(ISNUMBER(AVERAGEIFS(Observed!P$2:P$10000,Observed!$A$2:$A$10000,$A377,Observed!$C$2:$C$10000,$C377)),AVERAGEIFS(Observed!P$2:P$10000,Observed!$A$2:$A$10000,$A377,Observed!$C$2:$C$10000,$C377),"")</f>
        <v/>
      </c>
      <c r="Q377" s="24" t="str">
        <f>IF(ISNUMBER(AVERAGEIFS(Observed!Q$2:Q$10000,Observed!$A$2:$A$10000,$A377,Observed!$C$2:$C$10000,$C377)),AVERAGEIFS(Observed!Q$2:Q$10000,Observed!$A$2:$A$10000,$A377,Observed!$C$2:$C$10000,$C377),"")</f>
        <v/>
      </c>
      <c r="R377" s="24" t="str">
        <f>IF(ISNUMBER(AVERAGEIFS(Observed!R$2:R$10000,Observed!$A$2:$A$10000,$A377,Observed!$C$2:$C$10000,$C377)),AVERAGEIFS(Observed!R$2:R$10000,Observed!$A$2:$A$10000,$A377,Observed!$C$2:$C$10000,$C377),"")</f>
        <v/>
      </c>
      <c r="S377" s="22" t="str">
        <f>IF(ISNUMBER(AVERAGEIFS(Observed!S$2:S$10000,Observed!$A$2:$A$10000,$A377,Observed!$C$2:$C$10000,$C377)),AVERAGEIFS(Observed!S$2:S$10000,Observed!$A$2:$A$10000,$A377,Observed!$C$2:$C$10000,$C377),"")</f>
        <v/>
      </c>
      <c r="T377" s="23" t="str">
        <f>IF(ISNUMBER(AVERAGEIFS(Observed!T$2:T$10000,Observed!$A$2:$A$10000,$A377,Observed!$C$2:$C$10000,$C377)),AVERAGEIFS(Observed!T$2:T$10000,Observed!$A$2:$A$10000,$A377,Observed!$C$2:$C$10000,$C377),"")</f>
        <v/>
      </c>
      <c r="U377" s="23" t="str">
        <f>IF(ISNUMBER(AVERAGEIFS(Observed!U$2:U$10000,Observed!$A$2:$A$10000,$A377,Observed!$C$2:$C$10000,$C377)),AVERAGEIFS(Observed!U$2:U$10000,Observed!$A$2:$A$10000,$A377,Observed!$C$2:$C$10000,$C377),"")</f>
        <v/>
      </c>
      <c r="V377" s="23" t="str">
        <f>IF(ISNUMBER(AVERAGEIFS(Observed!V$2:V$10000,Observed!$A$2:$A$10000,$A377,Observed!$C$2:$C$10000,$C377)),AVERAGEIFS(Observed!V$2:V$10000,Observed!$A$2:$A$10000,$A377,Observed!$C$2:$C$10000,$C377),"")</f>
        <v/>
      </c>
      <c r="W377" s="23" t="str">
        <f>IF(ISNUMBER(AVERAGEIFS(Observed!W$2:W$10000,Observed!$A$2:$A$10000,$A377,Observed!$C$2:$C$10000,$C377)),AVERAGEIFS(Observed!W$2:W$10000,Observed!$A$2:$A$10000,$A377,Observed!$C$2:$C$10000,$C377),"")</f>
        <v/>
      </c>
      <c r="X377" s="23" t="str">
        <f>IF(ISNUMBER(AVERAGEIFS(Observed!X$2:X$10000,Observed!$A$2:$A$10000,$A377,Observed!$C$2:$C$10000,$C377)),AVERAGEIFS(Observed!X$2:X$10000,Observed!$A$2:$A$10000,$A377,Observed!$C$2:$C$10000,$C377),"")</f>
        <v/>
      </c>
      <c r="Y377" s="23" t="str">
        <f>IF(ISNUMBER(AVERAGEIFS(Observed!Y$2:Y$10000,Observed!$A$2:$A$10000,$A377,Observed!$C$2:$C$10000,$C377)),AVERAGEIFS(Observed!Y$2:Y$10000,Observed!$A$2:$A$10000,$A377,Observed!$C$2:$C$10000,$C377),"")</f>
        <v/>
      </c>
      <c r="Z377" s="23" t="str">
        <f>IF(ISNUMBER(AVERAGEIFS(Observed!Z$2:Z$10000,Observed!$A$2:$A$10000,$A377,Observed!$C$2:$C$10000,$C377)),AVERAGEIFS(Observed!Z$2:Z$10000,Observed!$A$2:$A$10000,$A377,Observed!$C$2:$C$10000,$C377),"")</f>
        <v/>
      </c>
      <c r="AA377" s="23" t="str">
        <f>IF(ISNUMBER(AVERAGEIFS(Observed!AA$2:AA$10000,Observed!$A$2:$A$10000,$A377,Observed!$C$2:$C$10000,$C377)),AVERAGEIFS(Observed!AA$2:AA$10000,Observed!$A$2:$A$10000,$A377,Observed!$C$2:$C$10000,$C377),"")</f>
        <v/>
      </c>
      <c r="AB377" s="23" t="str">
        <f>IF(ISNUMBER(AVERAGEIFS(Observed!AB$2:AB$10000,Observed!$A$2:$A$10000,$A377,Observed!$C$2:$C$10000,$C377)),AVERAGEIFS(Observed!AB$2:AB$10000,Observed!$A$2:$A$10000,$A377,Observed!$C$2:$C$10000,$C377),"")</f>
        <v/>
      </c>
      <c r="AC377" s="23" t="str">
        <f>IF(ISNUMBER(AVERAGEIFS(Observed!AC$2:AC$10000,Observed!$A$2:$A$10000,$A377,Observed!$C$2:$C$10000,$C377)),AVERAGEIFS(Observed!AC$2:AC$10000,Observed!$A$2:$A$10000,$A377,Observed!$C$2:$C$10000,$C377),"")</f>
        <v/>
      </c>
      <c r="AD377" s="23" t="str">
        <f>IF(ISNUMBER(AVERAGEIFS(Observed!AD$2:AD$10000,Observed!$A$2:$A$10000,$A377,Observed!$C$2:$C$10000,$C377)),AVERAGEIFS(Observed!AD$2:AD$10000,Observed!$A$2:$A$10000,$A377,Observed!$C$2:$C$10000,$C377),"")</f>
        <v/>
      </c>
      <c r="AE377" s="24" t="str">
        <f>IF(ISNUMBER(AVERAGEIFS(Observed!AE$2:AE$10000,Observed!$A$2:$A$10000,$A377,Observed!$C$2:$C$10000,$C377)),AVERAGEIFS(Observed!AE$2:AE$10000,Observed!$A$2:$A$10000,$A377,Observed!$C$2:$C$10000,$C377),"")</f>
        <v/>
      </c>
      <c r="AF377" s="24" t="str">
        <f>IF(ISNUMBER(AVERAGEIFS(Observed!AF$2:AF$10000,Observed!$A$2:$A$10000,$A377,Observed!$C$2:$C$10000,$C377)),AVERAGEIFS(Observed!AF$2:AF$10000,Observed!$A$2:$A$10000,$A377,Observed!$C$2:$C$10000,$C377),"")</f>
        <v/>
      </c>
      <c r="AG377" s="23" t="str">
        <f>IF(ISNUMBER(AVERAGEIFS(Observed!AG$2:AG$10000,Observed!$A$2:$A$10000,$A377,Observed!$C$2:$C$10000,$C377)),AVERAGEIFS(Observed!AG$2:AG$10000,Observed!$A$2:$A$10000,$A377,Observed!$C$2:$C$10000,$C377),"")</f>
        <v/>
      </c>
      <c r="AH377" s="23" t="str">
        <f>IF(ISNUMBER(AVERAGEIFS(Observed!AH$2:AH$10000,Observed!$A$2:$A$10000,$A377,Observed!$C$2:$C$10000,$C377)),AVERAGEIFS(Observed!AH$2:AH$10000,Observed!$A$2:$A$10000,$A377,Observed!$C$2:$C$10000,$C377),"")</f>
        <v/>
      </c>
      <c r="AI377" s="22" t="str">
        <f>IF(ISNUMBER(AVERAGEIFS(Observed!AI$2:AI$10000,Observed!$A$2:$A$10000,$A377,Observed!$C$2:$C$10000,$C377)),AVERAGEIFS(Observed!AI$2:AI$10000,Observed!$A$2:$A$10000,$A377,Observed!$C$2:$C$10000,$C377),"")</f>
        <v/>
      </c>
      <c r="AJ377" s="23" t="str">
        <f>IF(ISNUMBER(AVERAGEIFS(Observed!AJ$2:AJ$10000,Observed!$A$2:$A$10000,$A377,Observed!$C$2:$C$10000,$C377)),AVERAGEIFS(Observed!AJ$2:AJ$10000,Observed!$A$2:$A$10000,$A377,Observed!$C$2:$C$10000,$C377),"")</f>
        <v/>
      </c>
      <c r="AK377" s="23" t="str">
        <f>IF(ISNUMBER(AVERAGEIFS(Observed!AK$2:AK$10000,Observed!$A$2:$A$10000,$A377,Observed!$C$2:$C$10000,$C377)),AVERAGEIFS(Observed!AK$2:AK$10000,Observed!$A$2:$A$10000,$A377,Observed!$C$2:$C$10000,$C377),"")</f>
        <v/>
      </c>
      <c r="AL377" s="23" t="str">
        <f>IF(ISNUMBER(AVERAGEIFS(Observed!AL$2:AL$10000,Observed!$A$2:$A$10000,$A377,Observed!$C$2:$C$10000,$C377)),AVERAGEIFS(Observed!AL$2:AL$10000,Observed!$A$2:$A$10000,$A377,Observed!$C$2:$C$10000,$C377),"")</f>
        <v/>
      </c>
      <c r="AM377" s="23" t="str">
        <f>IF(ISNUMBER(AVERAGEIFS(Observed!AM$2:AM$10000,Observed!$A$2:$A$10000,$A377,Observed!$C$2:$C$10000,$C377)),AVERAGEIFS(Observed!AM$2:AM$10000,Observed!$A$2:$A$10000,$A377,Observed!$C$2:$C$10000,$C377),"")</f>
        <v/>
      </c>
      <c r="AN377" s="23" t="str">
        <f>IF(ISNUMBER(AVERAGEIFS(Observed!AN$2:AN$10000,Observed!$A$2:$A$10000,$A377,Observed!$C$2:$C$10000,$C377)),AVERAGEIFS(Observed!AN$2:AN$10000,Observed!$A$2:$A$10000,$A377,Observed!$C$2:$C$10000,$C377),"")</f>
        <v/>
      </c>
      <c r="AO377" s="2">
        <f>COUNTIFS(Observed!$A$2:$A$10000,$A377,Observed!$C$2:$C$10000,$C377)</f>
        <v>3</v>
      </c>
      <c r="AP377" s="2">
        <f t="shared" si="6"/>
        <v>1</v>
      </c>
    </row>
    <row r="378" spans="1:42" x14ac:dyDescent="0.25">
      <c r="A378" t="s">
        <v>32</v>
      </c>
      <c r="B378" t="s">
        <v>30</v>
      </c>
      <c r="C378" s="20">
        <v>42345</v>
      </c>
      <c r="D378">
        <v>1</v>
      </c>
      <c r="E378" t="s">
        <v>59</v>
      </c>
      <c r="G378" s="25" t="s">
        <v>75</v>
      </c>
      <c r="H378" t="s">
        <v>21</v>
      </c>
      <c r="I378">
        <v>9</v>
      </c>
      <c r="J378" s="2" t="s">
        <v>37</v>
      </c>
      <c r="K378" s="22">
        <f>IF(ISNUMBER(AVERAGEIFS(Observed!K$2:K$10000,Observed!$A$2:$A$10000,$A378,Observed!$C$2:$C$10000,$C378)),AVERAGEIFS(Observed!K$2:K$10000,Observed!$A$2:$A$10000,$A378,Observed!$C$2:$C$10000,$C378),"")</f>
        <v>1307.2666666666667</v>
      </c>
      <c r="L378" s="23">
        <f>IF(ISNUMBER(AVERAGEIFS(Observed!L$2:L$10000,Observed!$A$2:$A$10000,$A378,Observed!$C$2:$C$10000,$C378)),AVERAGEIFS(Observed!L$2:L$10000,Observed!$A$2:$A$10000,$A378,Observed!$C$2:$C$10000,$C378),"")</f>
        <v>130.72666666666666</v>
      </c>
      <c r="M378" s="23" t="str">
        <f>IF(ISNUMBER(AVERAGEIFS(Observed!M$2:M$10000,Observed!$A$2:$A$10000,$A378,Observed!$C$2:$C$10000,$C378)),AVERAGEIFS(Observed!M$2:M$10000,Observed!$A$2:$A$10000,$A378,Observed!$C$2:$C$10000,$C378),"")</f>
        <v/>
      </c>
      <c r="N378" s="23" t="str">
        <f>IF(ISNUMBER(AVERAGEIFS(Observed!N$2:N$10000,Observed!$A$2:$A$10000,$A378,Observed!$C$2:$C$10000,$C378)),AVERAGEIFS(Observed!N$2:N$10000,Observed!$A$2:$A$10000,$A378,Observed!$C$2:$C$10000,$C378),"")</f>
        <v/>
      </c>
      <c r="O378" s="23" t="str">
        <f>IF(ISNUMBER(AVERAGEIFS(Observed!O$2:O$10000,Observed!$A$2:$A$10000,$A378,Observed!$C$2:$C$10000,$C378)),AVERAGEIFS(Observed!O$2:O$10000,Observed!$A$2:$A$10000,$A378,Observed!$C$2:$C$10000,$C378),"")</f>
        <v/>
      </c>
      <c r="P378" s="24" t="str">
        <f>IF(ISNUMBER(AVERAGEIFS(Observed!P$2:P$10000,Observed!$A$2:$A$10000,$A378,Observed!$C$2:$C$10000,$C378)),AVERAGEIFS(Observed!P$2:P$10000,Observed!$A$2:$A$10000,$A378,Observed!$C$2:$C$10000,$C378),"")</f>
        <v/>
      </c>
      <c r="Q378" s="24" t="str">
        <f>IF(ISNUMBER(AVERAGEIFS(Observed!Q$2:Q$10000,Observed!$A$2:$A$10000,$A378,Observed!$C$2:$C$10000,$C378)),AVERAGEIFS(Observed!Q$2:Q$10000,Observed!$A$2:$A$10000,$A378,Observed!$C$2:$C$10000,$C378),"")</f>
        <v/>
      </c>
      <c r="R378" s="24" t="str">
        <f>IF(ISNUMBER(AVERAGEIFS(Observed!R$2:R$10000,Observed!$A$2:$A$10000,$A378,Observed!$C$2:$C$10000,$C378)),AVERAGEIFS(Observed!R$2:R$10000,Observed!$A$2:$A$10000,$A378,Observed!$C$2:$C$10000,$C378),"")</f>
        <v/>
      </c>
      <c r="S378" s="22" t="str">
        <f>IF(ISNUMBER(AVERAGEIFS(Observed!S$2:S$10000,Observed!$A$2:$A$10000,$A378,Observed!$C$2:$C$10000,$C378)),AVERAGEIFS(Observed!S$2:S$10000,Observed!$A$2:$A$10000,$A378,Observed!$C$2:$C$10000,$C378),"")</f>
        <v/>
      </c>
      <c r="T378" s="23" t="str">
        <f>IF(ISNUMBER(AVERAGEIFS(Observed!T$2:T$10000,Observed!$A$2:$A$10000,$A378,Observed!$C$2:$C$10000,$C378)),AVERAGEIFS(Observed!T$2:T$10000,Observed!$A$2:$A$10000,$A378,Observed!$C$2:$C$10000,$C378),"")</f>
        <v/>
      </c>
      <c r="U378" s="23" t="str">
        <f>IF(ISNUMBER(AVERAGEIFS(Observed!U$2:U$10000,Observed!$A$2:$A$10000,$A378,Observed!$C$2:$C$10000,$C378)),AVERAGEIFS(Observed!U$2:U$10000,Observed!$A$2:$A$10000,$A378,Observed!$C$2:$C$10000,$C378),"")</f>
        <v/>
      </c>
      <c r="V378" s="23" t="str">
        <f>IF(ISNUMBER(AVERAGEIFS(Observed!V$2:V$10000,Observed!$A$2:$A$10000,$A378,Observed!$C$2:$C$10000,$C378)),AVERAGEIFS(Observed!V$2:V$10000,Observed!$A$2:$A$10000,$A378,Observed!$C$2:$C$10000,$C378),"")</f>
        <v/>
      </c>
      <c r="W378" s="23" t="str">
        <f>IF(ISNUMBER(AVERAGEIFS(Observed!W$2:W$10000,Observed!$A$2:$A$10000,$A378,Observed!$C$2:$C$10000,$C378)),AVERAGEIFS(Observed!W$2:W$10000,Observed!$A$2:$A$10000,$A378,Observed!$C$2:$C$10000,$C378),"")</f>
        <v/>
      </c>
      <c r="X378" s="23" t="str">
        <f>IF(ISNUMBER(AVERAGEIFS(Observed!X$2:X$10000,Observed!$A$2:$A$10000,$A378,Observed!$C$2:$C$10000,$C378)),AVERAGEIFS(Observed!X$2:X$10000,Observed!$A$2:$A$10000,$A378,Observed!$C$2:$C$10000,$C378),"")</f>
        <v/>
      </c>
      <c r="Y378" s="23" t="str">
        <f>IF(ISNUMBER(AVERAGEIFS(Observed!Y$2:Y$10000,Observed!$A$2:$A$10000,$A378,Observed!$C$2:$C$10000,$C378)),AVERAGEIFS(Observed!Y$2:Y$10000,Observed!$A$2:$A$10000,$A378,Observed!$C$2:$C$10000,$C378),"")</f>
        <v/>
      </c>
      <c r="Z378" s="23" t="str">
        <f>IF(ISNUMBER(AVERAGEIFS(Observed!Z$2:Z$10000,Observed!$A$2:$A$10000,$A378,Observed!$C$2:$C$10000,$C378)),AVERAGEIFS(Observed!Z$2:Z$10000,Observed!$A$2:$A$10000,$A378,Observed!$C$2:$C$10000,$C378),"")</f>
        <v/>
      </c>
      <c r="AA378" s="23" t="str">
        <f>IF(ISNUMBER(AVERAGEIFS(Observed!AA$2:AA$10000,Observed!$A$2:$A$10000,$A378,Observed!$C$2:$C$10000,$C378)),AVERAGEIFS(Observed!AA$2:AA$10000,Observed!$A$2:$A$10000,$A378,Observed!$C$2:$C$10000,$C378),"")</f>
        <v/>
      </c>
      <c r="AB378" s="23" t="str">
        <f>IF(ISNUMBER(AVERAGEIFS(Observed!AB$2:AB$10000,Observed!$A$2:$A$10000,$A378,Observed!$C$2:$C$10000,$C378)),AVERAGEIFS(Observed!AB$2:AB$10000,Observed!$A$2:$A$10000,$A378,Observed!$C$2:$C$10000,$C378),"")</f>
        <v/>
      </c>
      <c r="AC378" s="23" t="str">
        <f>IF(ISNUMBER(AVERAGEIFS(Observed!AC$2:AC$10000,Observed!$A$2:$A$10000,$A378,Observed!$C$2:$C$10000,$C378)),AVERAGEIFS(Observed!AC$2:AC$10000,Observed!$A$2:$A$10000,$A378,Observed!$C$2:$C$10000,$C378),"")</f>
        <v/>
      </c>
      <c r="AD378" s="23" t="str">
        <f>IF(ISNUMBER(AVERAGEIFS(Observed!AD$2:AD$10000,Observed!$A$2:$A$10000,$A378,Observed!$C$2:$C$10000,$C378)),AVERAGEIFS(Observed!AD$2:AD$10000,Observed!$A$2:$A$10000,$A378,Observed!$C$2:$C$10000,$C378),"")</f>
        <v/>
      </c>
      <c r="AE378" s="24" t="str">
        <f>IF(ISNUMBER(AVERAGEIFS(Observed!AE$2:AE$10000,Observed!$A$2:$A$10000,$A378,Observed!$C$2:$C$10000,$C378)),AVERAGEIFS(Observed!AE$2:AE$10000,Observed!$A$2:$A$10000,$A378,Observed!$C$2:$C$10000,$C378),"")</f>
        <v/>
      </c>
      <c r="AF378" s="24" t="str">
        <f>IF(ISNUMBER(AVERAGEIFS(Observed!AF$2:AF$10000,Observed!$A$2:$A$10000,$A378,Observed!$C$2:$C$10000,$C378)),AVERAGEIFS(Observed!AF$2:AF$10000,Observed!$A$2:$A$10000,$A378,Observed!$C$2:$C$10000,$C378),"")</f>
        <v/>
      </c>
      <c r="AG378" s="23" t="str">
        <f>IF(ISNUMBER(AVERAGEIFS(Observed!AG$2:AG$10000,Observed!$A$2:$A$10000,$A378,Observed!$C$2:$C$10000,$C378)),AVERAGEIFS(Observed!AG$2:AG$10000,Observed!$A$2:$A$10000,$A378,Observed!$C$2:$C$10000,$C378),"")</f>
        <v/>
      </c>
      <c r="AH378" s="23" t="str">
        <f>IF(ISNUMBER(AVERAGEIFS(Observed!AH$2:AH$10000,Observed!$A$2:$A$10000,$A378,Observed!$C$2:$C$10000,$C378)),AVERAGEIFS(Observed!AH$2:AH$10000,Observed!$A$2:$A$10000,$A378,Observed!$C$2:$C$10000,$C378),"")</f>
        <v/>
      </c>
      <c r="AI378" s="22" t="str">
        <f>IF(ISNUMBER(AVERAGEIFS(Observed!AI$2:AI$10000,Observed!$A$2:$A$10000,$A378,Observed!$C$2:$C$10000,$C378)),AVERAGEIFS(Observed!AI$2:AI$10000,Observed!$A$2:$A$10000,$A378,Observed!$C$2:$C$10000,$C378),"")</f>
        <v/>
      </c>
      <c r="AJ378" s="23" t="str">
        <f>IF(ISNUMBER(AVERAGEIFS(Observed!AJ$2:AJ$10000,Observed!$A$2:$A$10000,$A378,Observed!$C$2:$C$10000,$C378)),AVERAGEIFS(Observed!AJ$2:AJ$10000,Observed!$A$2:$A$10000,$A378,Observed!$C$2:$C$10000,$C378),"")</f>
        <v/>
      </c>
      <c r="AK378" s="23" t="str">
        <f>IF(ISNUMBER(AVERAGEIFS(Observed!AK$2:AK$10000,Observed!$A$2:$A$10000,$A378,Observed!$C$2:$C$10000,$C378)),AVERAGEIFS(Observed!AK$2:AK$10000,Observed!$A$2:$A$10000,$A378,Observed!$C$2:$C$10000,$C378),"")</f>
        <v/>
      </c>
      <c r="AL378" s="23" t="str">
        <f>IF(ISNUMBER(AVERAGEIFS(Observed!AL$2:AL$10000,Observed!$A$2:$A$10000,$A378,Observed!$C$2:$C$10000,$C378)),AVERAGEIFS(Observed!AL$2:AL$10000,Observed!$A$2:$A$10000,$A378,Observed!$C$2:$C$10000,$C378),"")</f>
        <v/>
      </c>
      <c r="AM378" s="23" t="str">
        <f>IF(ISNUMBER(AVERAGEIFS(Observed!AM$2:AM$10000,Observed!$A$2:$A$10000,$A378,Observed!$C$2:$C$10000,$C378)),AVERAGEIFS(Observed!AM$2:AM$10000,Observed!$A$2:$A$10000,$A378,Observed!$C$2:$C$10000,$C378),"")</f>
        <v/>
      </c>
      <c r="AN378" s="23" t="str">
        <f>IF(ISNUMBER(AVERAGEIFS(Observed!AN$2:AN$10000,Observed!$A$2:$A$10000,$A378,Observed!$C$2:$C$10000,$C378)),AVERAGEIFS(Observed!AN$2:AN$10000,Observed!$A$2:$A$10000,$A378,Observed!$C$2:$C$10000,$C378),"")</f>
        <v/>
      </c>
      <c r="AO378" s="2">
        <f>COUNTIFS(Observed!$A$2:$A$10000,$A378,Observed!$C$2:$C$10000,$C378)</f>
        <v>3</v>
      </c>
      <c r="AP378" s="2">
        <f t="shared" si="6"/>
        <v>1</v>
      </c>
    </row>
    <row r="379" spans="1:42" x14ac:dyDescent="0.25">
      <c r="A379" t="s">
        <v>31</v>
      </c>
      <c r="B379" t="s">
        <v>30</v>
      </c>
      <c r="C379" s="20">
        <v>42345</v>
      </c>
      <c r="D379">
        <v>1</v>
      </c>
      <c r="E379" t="s">
        <v>54</v>
      </c>
      <c r="G379" s="25" t="s">
        <v>75</v>
      </c>
      <c r="H379" t="s">
        <v>21</v>
      </c>
      <c r="I379">
        <v>9</v>
      </c>
      <c r="J379" s="2" t="s">
        <v>37</v>
      </c>
      <c r="K379" s="22">
        <f>IF(ISNUMBER(AVERAGEIFS(Observed!K$2:K$10000,Observed!$A$2:$A$10000,$A379,Observed!$C$2:$C$10000,$C379)),AVERAGEIFS(Observed!K$2:K$10000,Observed!$A$2:$A$10000,$A379,Observed!$C$2:$C$10000,$C379),"")</f>
        <v>1207</v>
      </c>
      <c r="L379" s="23">
        <f>IF(ISNUMBER(AVERAGEIFS(Observed!L$2:L$10000,Observed!$A$2:$A$10000,$A379,Observed!$C$2:$C$10000,$C379)),AVERAGEIFS(Observed!L$2:L$10000,Observed!$A$2:$A$10000,$A379,Observed!$C$2:$C$10000,$C379),"")</f>
        <v>120.7</v>
      </c>
      <c r="M379" s="23" t="str">
        <f>IF(ISNUMBER(AVERAGEIFS(Observed!M$2:M$10000,Observed!$A$2:$A$10000,$A379,Observed!$C$2:$C$10000,$C379)),AVERAGEIFS(Observed!M$2:M$10000,Observed!$A$2:$A$10000,$A379,Observed!$C$2:$C$10000,$C379),"")</f>
        <v/>
      </c>
      <c r="N379" s="23" t="str">
        <f>IF(ISNUMBER(AVERAGEIFS(Observed!N$2:N$10000,Observed!$A$2:$A$10000,$A379,Observed!$C$2:$C$10000,$C379)),AVERAGEIFS(Observed!N$2:N$10000,Observed!$A$2:$A$10000,$A379,Observed!$C$2:$C$10000,$C379),"")</f>
        <v/>
      </c>
      <c r="O379" s="23" t="str">
        <f>IF(ISNUMBER(AVERAGEIFS(Observed!O$2:O$10000,Observed!$A$2:$A$10000,$A379,Observed!$C$2:$C$10000,$C379)),AVERAGEIFS(Observed!O$2:O$10000,Observed!$A$2:$A$10000,$A379,Observed!$C$2:$C$10000,$C379),"")</f>
        <v/>
      </c>
      <c r="P379" s="24" t="str">
        <f>IF(ISNUMBER(AVERAGEIFS(Observed!P$2:P$10000,Observed!$A$2:$A$10000,$A379,Observed!$C$2:$C$10000,$C379)),AVERAGEIFS(Observed!P$2:P$10000,Observed!$A$2:$A$10000,$A379,Observed!$C$2:$C$10000,$C379),"")</f>
        <v/>
      </c>
      <c r="Q379" s="24" t="str">
        <f>IF(ISNUMBER(AVERAGEIFS(Observed!Q$2:Q$10000,Observed!$A$2:$A$10000,$A379,Observed!$C$2:$C$10000,$C379)),AVERAGEIFS(Observed!Q$2:Q$10000,Observed!$A$2:$A$10000,$A379,Observed!$C$2:$C$10000,$C379),"")</f>
        <v/>
      </c>
      <c r="R379" s="24" t="str">
        <f>IF(ISNUMBER(AVERAGEIFS(Observed!R$2:R$10000,Observed!$A$2:$A$10000,$A379,Observed!$C$2:$C$10000,$C379)),AVERAGEIFS(Observed!R$2:R$10000,Observed!$A$2:$A$10000,$A379,Observed!$C$2:$C$10000,$C379),"")</f>
        <v/>
      </c>
      <c r="S379" s="22" t="str">
        <f>IF(ISNUMBER(AVERAGEIFS(Observed!S$2:S$10000,Observed!$A$2:$A$10000,$A379,Observed!$C$2:$C$10000,$C379)),AVERAGEIFS(Observed!S$2:S$10000,Observed!$A$2:$A$10000,$A379,Observed!$C$2:$C$10000,$C379),"")</f>
        <v/>
      </c>
      <c r="T379" s="23" t="str">
        <f>IF(ISNUMBER(AVERAGEIFS(Observed!T$2:T$10000,Observed!$A$2:$A$10000,$A379,Observed!$C$2:$C$10000,$C379)),AVERAGEIFS(Observed!T$2:T$10000,Observed!$A$2:$A$10000,$A379,Observed!$C$2:$C$10000,$C379),"")</f>
        <v/>
      </c>
      <c r="U379" s="23" t="str">
        <f>IF(ISNUMBER(AVERAGEIFS(Observed!U$2:U$10000,Observed!$A$2:$A$10000,$A379,Observed!$C$2:$C$10000,$C379)),AVERAGEIFS(Observed!U$2:U$10000,Observed!$A$2:$A$10000,$A379,Observed!$C$2:$C$10000,$C379),"")</f>
        <v/>
      </c>
      <c r="V379" s="23" t="str">
        <f>IF(ISNUMBER(AVERAGEIFS(Observed!V$2:V$10000,Observed!$A$2:$A$10000,$A379,Observed!$C$2:$C$10000,$C379)),AVERAGEIFS(Observed!V$2:V$10000,Observed!$A$2:$A$10000,$A379,Observed!$C$2:$C$10000,$C379),"")</f>
        <v/>
      </c>
      <c r="W379" s="23" t="str">
        <f>IF(ISNUMBER(AVERAGEIFS(Observed!W$2:W$10000,Observed!$A$2:$A$10000,$A379,Observed!$C$2:$C$10000,$C379)),AVERAGEIFS(Observed!W$2:W$10000,Observed!$A$2:$A$10000,$A379,Observed!$C$2:$C$10000,$C379),"")</f>
        <v/>
      </c>
      <c r="X379" s="23" t="str">
        <f>IF(ISNUMBER(AVERAGEIFS(Observed!X$2:X$10000,Observed!$A$2:$A$10000,$A379,Observed!$C$2:$C$10000,$C379)),AVERAGEIFS(Observed!X$2:X$10000,Observed!$A$2:$A$10000,$A379,Observed!$C$2:$C$10000,$C379),"")</f>
        <v/>
      </c>
      <c r="Y379" s="23" t="str">
        <f>IF(ISNUMBER(AVERAGEIFS(Observed!Y$2:Y$10000,Observed!$A$2:$A$10000,$A379,Observed!$C$2:$C$10000,$C379)),AVERAGEIFS(Observed!Y$2:Y$10000,Observed!$A$2:$A$10000,$A379,Observed!$C$2:$C$10000,$C379),"")</f>
        <v/>
      </c>
      <c r="Z379" s="23" t="str">
        <f>IF(ISNUMBER(AVERAGEIFS(Observed!Z$2:Z$10000,Observed!$A$2:$A$10000,$A379,Observed!$C$2:$C$10000,$C379)),AVERAGEIFS(Observed!Z$2:Z$10000,Observed!$A$2:$A$10000,$A379,Observed!$C$2:$C$10000,$C379),"")</f>
        <v/>
      </c>
      <c r="AA379" s="23" t="str">
        <f>IF(ISNUMBER(AVERAGEIFS(Observed!AA$2:AA$10000,Observed!$A$2:$A$10000,$A379,Observed!$C$2:$C$10000,$C379)),AVERAGEIFS(Observed!AA$2:AA$10000,Observed!$A$2:$A$10000,$A379,Observed!$C$2:$C$10000,$C379),"")</f>
        <v/>
      </c>
      <c r="AB379" s="23" t="str">
        <f>IF(ISNUMBER(AVERAGEIFS(Observed!AB$2:AB$10000,Observed!$A$2:$A$10000,$A379,Observed!$C$2:$C$10000,$C379)),AVERAGEIFS(Observed!AB$2:AB$10000,Observed!$A$2:$A$10000,$A379,Observed!$C$2:$C$10000,$C379),"")</f>
        <v/>
      </c>
      <c r="AC379" s="23" t="str">
        <f>IF(ISNUMBER(AVERAGEIFS(Observed!AC$2:AC$10000,Observed!$A$2:$A$10000,$A379,Observed!$C$2:$C$10000,$C379)),AVERAGEIFS(Observed!AC$2:AC$10000,Observed!$A$2:$A$10000,$A379,Observed!$C$2:$C$10000,$C379),"")</f>
        <v/>
      </c>
      <c r="AD379" s="23" t="str">
        <f>IF(ISNUMBER(AVERAGEIFS(Observed!AD$2:AD$10000,Observed!$A$2:$A$10000,$A379,Observed!$C$2:$C$10000,$C379)),AVERAGEIFS(Observed!AD$2:AD$10000,Observed!$A$2:$A$10000,$A379,Observed!$C$2:$C$10000,$C379),"")</f>
        <v/>
      </c>
      <c r="AE379" s="24" t="str">
        <f>IF(ISNUMBER(AVERAGEIFS(Observed!AE$2:AE$10000,Observed!$A$2:$A$10000,$A379,Observed!$C$2:$C$10000,$C379)),AVERAGEIFS(Observed!AE$2:AE$10000,Observed!$A$2:$A$10000,$A379,Observed!$C$2:$C$10000,$C379),"")</f>
        <v/>
      </c>
      <c r="AF379" s="24" t="str">
        <f>IF(ISNUMBER(AVERAGEIFS(Observed!AF$2:AF$10000,Observed!$A$2:$A$10000,$A379,Observed!$C$2:$C$10000,$C379)),AVERAGEIFS(Observed!AF$2:AF$10000,Observed!$A$2:$A$10000,$A379,Observed!$C$2:$C$10000,$C379),"")</f>
        <v/>
      </c>
      <c r="AG379" s="23" t="str">
        <f>IF(ISNUMBER(AVERAGEIFS(Observed!AG$2:AG$10000,Observed!$A$2:$A$10000,$A379,Observed!$C$2:$C$10000,$C379)),AVERAGEIFS(Observed!AG$2:AG$10000,Observed!$A$2:$A$10000,$A379,Observed!$C$2:$C$10000,$C379),"")</f>
        <v/>
      </c>
      <c r="AH379" s="23" t="str">
        <f>IF(ISNUMBER(AVERAGEIFS(Observed!AH$2:AH$10000,Observed!$A$2:$A$10000,$A379,Observed!$C$2:$C$10000,$C379)),AVERAGEIFS(Observed!AH$2:AH$10000,Observed!$A$2:$A$10000,$A379,Observed!$C$2:$C$10000,$C379),"")</f>
        <v/>
      </c>
      <c r="AI379" s="22" t="str">
        <f>IF(ISNUMBER(AVERAGEIFS(Observed!AI$2:AI$10000,Observed!$A$2:$A$10000,$A379,Observed!$C$2:$C$10000,$C379)),AVERAGEIFS(Observed!AI$2:AI$10000,Observed!$A$2:$A$10000,$A379,Observed!$C$2:$C$10000,$C379),"")</f>
        <v/>
      </c>
      <c r="AJ379" s="23" t="str">
        <f>IF(ISNUMBER(AVERAGEIFS(Observed!AJ$2:AJ$10000,Observed!$A$2:$A$10000,$A379,Observed!$C$2:$C$10000,$C379)),AVERAGEIFS(Observed!AJ$2:AJ$10000,Observed!$A$2:$A$10000,$A379,Observed!$C$2:$C$10000,$C379),"")</f>
        <v/>
      </c>
      <c r="AK379" s="23" t="str">
        <f>IF(ISNUMBER(AVERAGEIFS(Observed!AK$2:AK$10000,Observed!$A$2:$A$10000,$A379,Observed!$C$2:$C$10000,$C379)),AVERAGEIFS(Observed!AK$2:AK$10000,Observed!$A$2:$A$10000,$A379,Observed!$C$2:$C$10000,$C379),"")</f>
        <v/>
      </c>
      <c r="AL379" s="23" t="str">
        <f>IF(ISNUMBER(AVERAGEIFS(Observed!AL$2:AL$10000,Observed!$A$2:$A$10000,$A379,Observed!$C$2:$C$10000,$C379)),AVERAGEIFS(Observed!AL$2:AL$10000,Observed!$A$2:$A$10000,$A379,Observed!$C$2:$C$10000,$C379),"")</f>
        <v/>
      </c>
      <c r="AM379" s="23" t="str">
        <f>IF(ISNUMBER(AVERAGEIFS(Observed!AM$2:AM$10000,Observed!$A$2:$A$10000,$A379,Observed!$C$2:$C$10000,$C379)),AVERAGEIFS(Observed!AM$2:AM$10000,Observed!$A$2:$A$10000,$A379,Observed!$C$2:$C$10000,$C379),"")</f>
        <v/>
      </c>
      <c r="AN379" s="23" t="str">
        <f>IF(ISNUMBER(AVERAGEIFS(Observed!AN$2:AN$10000,Observed!$A$2:$A$10000,$A379,Observed!$C$2:$C$10000,$C379)),AVERAGEIFS(Observed!AN$2:AN$10000,Observed!$A$2:$A$10000,$A379,Observed!$C$2:$C$10000,$C379),"")</f>
        <v/>
      </c>
      <c r="AO379" s="2">
        <f>COUNTIFS(Observed!$A$2:$A$10000,$A379,Observed!$C$2:$C$10000,$C379)</f>
        <v>3</v>
      </c>
      <c r="AP379" s="2">
        <f t="shared" si="6"/>
        <v>1</v>
      </c>
    </row>
    <row r="380" spans="1:42" x14ac:dyDescent="0.25">
      <c r="A380" t="s">
        <v>34</v>
      </c>
      <c r="B380" t="s">
        <v>30</v>
      </c>
      <c r="C380" s="20">
        <v>42349</v>
      </c>
      <c r="D380">
        <v>1</v>
      </c>
      <c r="E380" t="s">
        <v>56</v>
      </c>
      <c r="G380" s="25" t="s">
        <v>75</v>
      </c>
      <c r="H380" t="s">
        <v>21</v>
      </c>
      <c r="I380">
        <v>9</v>
      </c>
      <c r="J380" s="2" t="s">
        <v>38</v>
      </c>
      <c r="K380" s="22">
        <f>IF(ISNUMBER(AVERAGEIFS(Observed!K$2:K$10000,Observed!$A$2:$A$10000,$A380,Observed!$C$2:$C$10000,$C380)),AVERAGEIFS(Observed!K$2:K$10000,Observed!$A$2:$A$10000,$A380,Observed!$C$2:$C$10000,$C380),"")</f>
        <v>2040.4666666666665</v>
      </c>
      <c r="L380" s="23">
        <f>IF(ISNUMBER(AVERAGEIFS(Observed!L$2:L$10000,Observed!$A$2:$A$10000,$A380,Observed!$C$2:$C$10000,$C380)),AVERAGEIFS(Observed!L$2:L$10000,Observed!$A$2:$A$10000,$A380,Observed!$C$2:$C$10000,$C380),"")</f>
        <v>204.04666666666665</v>
      </c>
      <c r="M380" s="23" t="str">
        <f>IF(ISNUMBER(AVERAGEIFS(Observed!M$2:M$10000,Observed!$A$2:$A$10000,$A380,Observed!$C$2:$C$10000,$C380)),AVERAGEIFS(Observed!M$2:M$10000,Observed!$A$2:$A$10000,$A380,Observed!$C$2:$C$10000,$C380),"")</f>
        <v/>
      </c>
      <c r="N380" s="23" t="str">
        <f>IF(ISNUMBER(AVERAGEIFS(Observed!N$2:N$10000,Observed!$A$2:$A$10000,$A380,Observed!$C$2:$C$10000,$C380)),AVERAGEIFS(Observed!N$2:N$10000,Observed!$A$2:$A$10000,$A380,Observed!$C$2:$C$10000,$C380),"")</f>
        <v/>
      </c>
      <c r="O380" s="23" t="str">
        <f>IF(ISNUMBER(AVERAGEIFS(Observed!O$2:O$10000,Observed!$A$2:$A$10000,$A380,Observed!$C$2:$C$10000,$C380)),AVERAGEIFS(Observed!O$2:O$10000,Observed!$A$2:$A$10000,$A380,Observed!$C$2:$C$10000,$C380),"")</f>
        <v/>
      </c>
      <c r="P380" s="24" t="str">
        <f>IF(ISNUMBER(AVERAGEIFS(Observed!P$2:P$10000,Observed!$A$2:$A$10000,$A380,Observed!$C$2:$C$10000,$C380)),AVERAGEIFS(Observed!P$2:P$10000,Observed!$A$2:$A$10000,$A380,Observed!$C$2:$C$10000,$C380),"")</f>
        <v/>
      </c>
      <c r="Q380" s="24" t="str">
        <f>IF(ISNUMBER(AVERAGEIFS(Observed!Q$2:Q$10000,Observed!$A$2:$A$10000,$A380,Observed!$C$2:$C$10000,$C380)),AVERAGEIFS(Observed!Q$2:Q$10000,Observed!$A$2:$A$10000,$A380,Observed!$C$2:$C$10000,$C380),"")</f>
        <v/>
      </c>
      <c r="R380" s="24" t="str">
        <f>IF(ISNUMBER(AVERAGEIFS(Observed!R$2:R$10000,Observed!$A$2:$A$10000,$A380,Observed!$C$2:$C$10000,$C380)),AVERAGEIFS(Observed!R$2:R$10000,Observed!$A$2:$A$10000,$A380,Observed!$C$2:$C$10000,$C380),"")</f>
        <v/>
      </c>
      <c r="S380" s="22" t="str">
        <f>IF(ISNUMBER(AVERAGEIFS(Observed!S$2:S$10000,Observed!$A$2:$A$10000,$A380,Observed!$C$2:$C$10000,$C380)),AVERAGEIFS(Observed!S$2:S$10000,Observed!$A$2:$A$10000,$A380,Observed!$C$2:$C$10000,$C380),"")</f>
        <v/>
      </c>
      <c r="T380" s="23" t="str">
        <f>IF(ISNUMBER(AVERAGEIFS(Observed!T$2:T$10000,Observed!$A$2:$A$10000,$A380,Observed!$C$2:$C$10000,$C380)),AVERAGEIFS(Observed!T$2:T$10000,Observed!$A$2:$A$10000,$A380,Observed!$C$2:$C$10000,$C380),"")</f>
        <v/>
      </c>
      <c r="U380" s="23" t="str">
        <f>IF(ISNUMBER(AVERAGEIFS(Observed!U$2:U$10000,Observed!$A$2:$A$10000,$A380,Observed!$C$2:$C$10000,$C380)),AVERAGEIFS(Observed!U$2:U$10000,Observed!$A$2:$A$10000,$A380,Observed!$C$2:$C$10000,$C380),"")</f>
        <v/>
      </c>
      <c r="V380" s="23" t="str">
        <f>IF(ISNUMBER(AVERAGEIFS(Observed!V$2:V$10000,Observed!$A$2:$A$10000,$A380,Observed!$C$2:$C$10000,$C380)),AVERAGEIFS(Observed!V$2:V$10000,Observed!$A$2:$A$10000,$A380,Observed!$C$2:$C$10000,$C380),"")</f>
        <v/>
      </c>
      <c r="W380" s="23" t="str">
        <f>IF(ISNUMBER(AVERAGEIFS(Observed!W$2:W$10000,Observed!$A$2:$A$10000,$A380,Observed!$C$2:$C$10000,$C380)),AVERAGEIFS(Observed!W$2:W$10000,Observed!$A$2:$A$10000,$A380,Observed!$C$2:$C$10000,$C380),"")</f>
        <v/>
      </c>
      <c r="X380" s="23" t="str">
        <f>IF(ISNUMBER(AVERAGEIFS(Observed!X$2:X$10000,Observed!$A$2:$A$10000,$A380,Observed!$C$2:$C$10000,$C380)),AVERAGEIFS(Observed!X$2:X$10000,Observed!$A$2:$A$10000,$A380,Observed!$C$2:$C$10000,$C380),"")</f>
        <v/>
      </c>
      <c r="Y380" s="23" t="str">
        <f>IF(ISNUMBER(AVERAGEIFS(Observed!Y$2:Y$10000,Observed!$A$2:$A$10000,$A380,Observed!$C$2:$C$10000,$C380)),AVERAGEIFS(Observed!Y$2:Y$10000,Observed!$A$2:$A$10000,$A380,Observed!$C$2:$C$10000,$C380),"")</f>
        <v/>
      </c>
      <c r="Z380" s="23" t="str">
        <f>IF(ISNUMBER(AVERAGEIFS(Observed!Z$2:Z$10000,Observed!$A$2:$A$10000,$A380,Observed!$C$2:$C$10000,$C380)),AVERAGEIFS(Observed!Z$2:Z$10000,Observed!$A$2:$A$10000,$A380,Observed!$C$2:$C$10000,$C380),"")</f>
        <v/>
      </c>
      <c r="AA380" s="23" t="str">
        <f>IF(ISNUMBER(AVERAGEIFS(Observed!AA$2:AA$10000,Observed!$A$2:$A$10000,$A380,Observed!$C$2:$C$10000,$C380)),AVERAGEIFS(Observed!AA$2:AA$10000,Observed!$A$2:$A$10000,$A380,Observed!$C$2:$C$10000,$C380),"")</f>
        <v/>
      </c>
      <c r="AB380" s="23" t="str">
        <f>IF(ISNUMBER(AVERAGEIFS(Observed!AB$2:AB$10000,Observed!$A$2:$A$10000,$A380,Observed!$C$2:$C$10000,$C380)),AVERAGEIFS(Observed!AB$2:AB$10000,Observed!$A$2:$A$10000,$A380,Observed!$C$2:$C$10000,$C380),"")</f>
        <v/>
      </c>
      <c r="AC380" s="23" t="str">
        <f>IF(ISNUMBER(AVERAGEIFS(Observed!AC$2:AC$10000,Observed!$A$2:$A$10000,$A380,Observed!$C$2:$C$10000,$C380)),AVERAGEIFS(Observed!AC$2:AC$10000,Observed!$A$2:$A$10000,$A380,Observed!$C$2:$C$10000,$C380),"")</f>
        <v/>
      </c>
      <c r="AD380" s="23" t="str">
        <f>IF(ISNUMBER(AVERAGEIFS(Observed!AD$2:AD$10000,Observed!$A$2:$A$10000,$A380,Observed!$C$2:$C$10000,$C380)),AVERAGEIFS(Observed!AD$2:AD$10000,Observed!$A$2:$A$10000,$A380,Observed!$C$2:$C$10000,$C380),"")</f>
        <v/>
      </c>
      <c r="AE380" s="24" t="str">
        <f>IF(ISNUMBER(AVERAGEIFS(Observed!AE$2:AE$10000,Observed!$A$2:$A$10000,$A380,Observed!$C$2:$C$10000,$C380)),AVERAGEIFS(Observed!AE$2:AE$10000,Observed!$A$2:$A$10000,$A380,Observed!$C$2:$C$10000,$C380),"")</f>
        <v/>
      </c>
      <c r="AF380" s="24" t="str">
        <f>IF(ISNUMBER(AVERAGEIFS(Observed!AF$2:AF$10000,Observed!$A$2:$A$10000,$A380,Observed!$C$2:$C$10000,$C380)),AVERAGEIFS(Observed!AF$2:AF$10000,Observed!$A$2:$A$10000,$A380,Observed!$C$2:$C$10000,$C380),"")</f>
        <v/>
      </c>
      <c r="AG380" s="23" t="str">
        <f>IF(ISNUMBER(AVERAGEIFS(Observed!AG$2:AG$10000,Observed!$A$2:$A$10000,$A380,Observed!$C$2:$C$10000,$C380)),AVERAGEIFS(Observed!AG$2:AG$10000,Observed!$A$2:$A$10000,$A380,Observed!$C$2:$C$10000,$C380),"")</f>
        <v/>
      </c>
      <c r="AH380" s="23" t="str">
        <f>IF(ISNUMBER(AVERAGEIFS(Observed!AH$2:AH$10000,Observed!$A$2:$A$10000,$A380,Observed!$C$2:$C$10000,$C380)),AVERAGEIFS(Observed!AH$2:AH$10000,Observed!$A$2:$A$10000,$A380,Observed!$C$2:$C$10000,$C380),"")</f>
        <v/>
      </c>
      <c r="AI380" s="22" t="str">
        <f>IF(ISNUMBER(AVERAGEIFS(Observed!AI$2:AI$10000,Observed!$A$2:$A$10000,$A380,Observed!$C$2:$C$10000,$C380)),AVERAGEIFS(Observed!AI$2:AI$10000,Observed!$A$2:$A$10000,$A380,Observed!$C$2:$C$10000,$C380),"")</f>
        <v/>
      </c>
      <c r="AJ380" s="23" t="str">
        <f>IF(ISNUMBER(AVERAGEIFS(Observed!AJ$2:AJ$10000,Observed!$A$2:$A$10000,$A380,Observed!$C$2:$C$10000,$C380)),AVERAGEIFS(Observed!AJ$2:AJ$10000,Observed!$A$2:$A$10000,$A380,Observed!$C$2:$C$10000,$C380),"")</f>
        <v/>
      </c>
      <c r="AK380" s="23" t="str">
        <f>IF(ISNUMBER(AVERAGEIFS(Observed!AK$2:AK$10000,Observed!$A$2:$A$10000,$A380,Observed!$C$2:$C$10000,$C380)),AVERAGEIFS(Observed!AK$2:AK$10000,Observed!$A$2:$A$10000,$A380,Observed!$C$2:$C$10000,$C380),"")</f>
        <v/>
      </c>
      <c r="AL380" s="23" t="str">
        <f>IF(ISNUMBER(AVERAGEIFS(Observed!AL$2:AL$10000,Observed!$A$2:$A$10000,$A380,Observed!$C$2:$C$10000,$C380)),AVERAGEIFS(Observed!AL$2:AL$10000,Observed!$A$2:$A$10000,$A380,Observed!$C$2:$C$10000,$C380),"")</f>
        <v/>
      </c>
      <c r="AM380" s="23" t="str">
        <f>IF(ISNUMBER(AVERAGEIFS(Observed!AM$2:AM$10000,Observed!$A$2:$A$10000,$A380,Observed!$C$2:$C$10000,$C380)),AVERAGEIFS(Observed!AM$2:AM$10000,Observed!$A$2:$A$10000,$A380,Observed!$C$2:$C$10000,$C380),"")</f>
        <v/>
      </c>
      <c r="AN380" s="23" t="str">
        <f>IF(ISNUMBER(AVERAGEIFS(Observed!AN$2:AN$10000,Observed!$A$2:$A$10000,$A380,Observed!$C$2:$C$10000,$C380)),AVERAGEIFS(Observed!AN$2:AN$10000,Observed!$A$2:$A$10000,$A380,Observed!$C$2:$C$10000,$C380),"")</f>
        <v/>
      </c>
      <c r="AO380" s="2">
        <f>COUNTIFS(Observed!$A$2:$A$10000,$A380,Observed!$C$2:$C$10000,$C380)</f>
        <v>3</v>
      </c>
      <c r="AP380" s="2">
        <f t="shared" si="6"/>
        <v>1</v>
      </c>
    </row>
    <row r="381" spans="1:42" x14ac:dyDescent="0.25">
      <c r="A381" t="s">
        <v>33</v>
      </c>
      <c r="B381" t="s">
        <v>30</v>
      </c>
      <c r="C381" s="20">
        <v>42349</v>
      </c>
      <c r="D381">
        <v>1</v>
      </c>
      <c r="E381" t="s">
        <v>58</v>
      </c>
      <c r="G381" s="25" t="s">
        <v>75</v>
      </c>
      <c r="H381" t="s">
        <v>21</v>
      </c>
      <c r="I381">
        <v>9</v>
      </c>
      <c r="J381" s="2" t="s">
        <v>38</v>
      </c>
      <c r="K381" s="22">
        <f>IF(ISNUMBER(AVERAGEIFS(Observed!K$2:K$10000,Observed!$A$2:$A$10000,$A381,Observed!$C$2:$C$10000,$C381)),AVERAGEIFS(Observed!K$2:K$10000,Observed!$A$2:$A$10000,$A381,Observed!$C$2:$C$10000,$C381),"")</f>
        <v>1263.4000000000001</v>
      </c>
      <c r="L381" s="23">
        <f>IF(ISNUMBER(AVERAGEIFS(Observed!L$2:L$10000,Observed!$A$2:$A$10000,$A381,Observed!$C$2:$C$10000,$C381)),AVERAGEIFS(Observed!L$2:L$10000,Observed!$A$2:$A$10000,$A381,Observed!$C$2:$C$10000,$C381),"")</f>
        <v>126.33999999999999</v>
      </c>
      <c r="M381" s="23" t="str">
        <f>IF(ISNUMBER(AVERAGEIFS(Observed!M$2:M$10000,Observed!$A$2:$A$10000,$A381,Observed!$C$2:$C$10000,$C381)),AVERAGEIFS(Observed!M$2:M$10000,Observed!$A$2:$A$10000,$A381,Observed!$C$2:$C$10000,$C381),"")</f>
        <v/>
      </c>
      <c r="N381" s="23" t="str">
        <f>IF(ISNUMBER(AVERAGEIFS(Observed!N$2:N$10000,Observed!$A$2:$A$10000,$A381,Observed!$C$2:$C$10000,$C381)),AVERAGEIFS(Observed!N$2:N$10000,Observed!$A$2:$A$10000,$A381,Observed!$C$2:$C$10000,$C381),"")</f>
        <v/>
      </c>
      <c r="O381" s="23" t="str">
        <f>IF(ISNUMBER(AVERAGEIFS(Observed!O$2:O$10000,Observed!$A$2:$A$10000,$A381,Observed!$C$2:$C$10000,$C381)),AVERAGEIFS(Observed!O$2:O$10000,Observed!$A$2:$A$10000,$A381,Observed!$C$2:$C$10000,$C381),"")</f>
        <v/>
      </c>
      <c r="P381" s="24" t="str">
        <f>IF(ISNUMBER(AVERAGEIFS(Observed!P$2:P$10000,Observed!$A$2:$A$10000,$A381,Observed!$C$2:$C$10000,$C381)),AVERAGEIFS(Observed!P$2:P$10000,Observed!$A$2:$A$10000,$A381,Observed!$C$2:$C$10000,$C381),"")</f>
        <v/>
      </c>
      <c r="Q381" s="24" t="str">
        <f>IF(ISNUMBER(AVERAGEIFS(Observed!Q$2:Q$10000,Observed!$A$2:$A$10000,$A381,Observed!$C$2:$C$10000,$C381)),AVERAGEIFS(Observed!Q$2:Q$10000,Observed!$A$2:$A$10000,$A381,Observed!$C$2:$C$10000,$C381),"")</f>
        <v/>
      </c>
      <c r="R381" s="24" t="str">
        <f>IF(ISNUMBER(AVERAGEIFS(Observed!R$2:R$10000,Observed!$A$2:$A$10000,$A381,Observed!$C$2:$C$10000,$C381)),AVERAGEIFS(Observed!R$2:R$10000,Observed!$A$2:$A$10000,$A381,Observed!$C$2:$C$10000,$C381),"")</f>
        <v/>
      </c>
      <c r="S381" s="22" t="str">
        <f>IF(ISNUMBER(AVERAGEIFS(Observed!S$2:S$10000,Observed!$A$2:$A$10000,$A381,Observed!$C$2:$C$10000,$C381)),AVERAGEIFS(Observed!S$2:S$10000,Observed!$A$2:$A$10000,$A381,Observed!$C$2:$C$10000,$C381),"")</f>
        <v/>
      </c>
      <c r="T381" s="23" t="str">
        <f>IF(ISNUMBER(AVERAGEIFS(Observed!T$2:T$10000,Observed!$A$2:$A$10000,$A381,Observed!$C$2:$C$10000,$C381)),AVERAGEIFS(Observed!T$2:T$10000,Observed!$A$2:$A$10000,$A381,Observed!$C$2:$C$10000,$C381),"")</f>
        <v/>
      </c>
      <c r="U381" s="23" t="str">
        <f>IF(ISNUMBER(AVERAGEIFS(Observed!U$2:U$10000,Observed!$A$2:$A$10000,$A381,Observed!$C$2:$C$10000,$C381)),AVERAGEIFS(Observed!U$2:U$10000,Observed!$A$2:$A$10000,$A381,Observed!$C$2:$C$10000,$C381),"")</f>
        <v/>
      </c>
      <c r="V381" s="23" t="str">
        <f>IF(ISNUMBER(AVERAGEIFS(Observed!V$2:V$10000,Observed!$A$2:$A$10000,$A381,Observed!$C$2:$C$10000,$C381)),AVERAGEIFS(Observed!V$2:V$10000,Observed!$A$2:$A$10000,$A381,Observed!$C$2:$C$10000,$C381),"")</f>
        <v/>
      </c>
      <c r="W381" s="23" t="str">
        <f>IF(ISNUMBER(AVERAGEIFS(Observed!W$2:W$10000,Observed!$A$2:$A$10000,$A381,Observed!$C$2:$C$10000,$C381)),AVERAGEIFS(Observed!W$2:W$10000,Observed!$A$2:$A$10000,$A381,Observed!$C$2:$C$10000,$C381),"")</f>
        <v/>
      </c>
      <c r="X381" s="23" t="str">
        <f>IF(ISNUMBER(AVERAGEIFS(Observed!X$2:X$10000,Observed!$A$2:$A$10000,$A381,Observed!$C$2:$C$10000,$C381)),AVERAGEIFS(Observed!X$2:X$10000,Observed!$A$2:$A$10000,$A381,Observed!$C$2:$C$10000,$C381),"")</f>
        <v/>
      </c>
      <c r="Y381" s="23" t="str">
        <f>IF(ISNUMBER(AVERAGEIFS(Observed!Y$2:Y$10000,Observed!$A$2:$A$10000,$A381,Observed!$C$2:$C$10000,$C381)),AVERAGEIFS(Observed!Y$2:Y$10000,Observed!$A$2:$A$10000,$A381,Observed!$C$2:$C$10000,$C381),"")</f>
        <v/>
      </c>
      <c r="Z381" s="23" t="str">
        <f>IF(ISNUMBER(AVERAGEIFS(Observed!Z$2:Z$10000,Observed!$A$2:$A$10000,$A381,Observed!$C$2:$C$10000,$C381)),AVERAGEIFS(Observed!Z$2:Z$10000,Observed!$A$2:$A$10000,$A381,Observed!$C$2:$C$10000,$C381),"")</f>
        <v/>
      </c>
      <c r="AA381" s="23" t="str">
        <f>IF(ISNUMBER(AVERAGEIFS(Observed!AA$2:AA$10000,Observed!$A$2:$A$10000,$A381,Observed!$C$2:$C$10000,$C381)),AVERAGEIFS(Observed!AA$2:AA$10000,Observed!$A$2:$A$10000,$A381,Observed!$C$2:$C$10000,$C381),"")</f>
        <v/>
      </c>
      <c r="AB381" s="23" t="str">
        <f>IF(ISNUMBER(AVERAGEIFS(Observed!AB$2:AB$10000,Observed!$A$2:$A$10000,$A381,Observed!$C$2:$C$10000,$C381)),AVERAGEIFS(Observed!AB$2:AB$10000,Observed!$A$2:$A$10000,$A381,Observed!$C$2:$C$10000,$C381),"")</f>
        <v/>
      </c>
      <c r="AC381" s="23" t="str">
        <f>IF(ISNUMBER(AVERAGEIFS(Observed!AC$2:AC$10000,Observed!$A$2:$A$10000,$A381,Observed!$C$2:$C$10000,$C381)),AVERAGEIFS(Observed!AC$2:AC$10000,Observed!$A$2:$A$10000,$A381,Observed!$C$2:$C$10000,$C381),"")</f>
        <v/>
      </c>
      <c r="AD381" s="23" t="str">
        <f>IF(ISNUMBER(AVERAGEIFS(Observed!AD$2:AD$10000,Observed!$A$2:$A$10000,$A381,Observed!$C$2:$C$10000,$C381)),AVERAGEIFS(Observed!AD$2:AD$10000,Observed!$A$2:$A$10000,$A381,Observed!$C$2:$C$10000,$C381),"")</f>
        <v/>
      </c>
      <c r="AE381" s="24" t="str">
        <f>IF(ISNUMBER(AVERAGEIFS(Observed!AE$2:AE$10000,Observed!$A$2:$A$10000,$A381,Observed!$C$2:$C$10000,$C381)),AVERAGEIFS(Observed!AE$2:AE$10000,Observed!$A$2:$A$10000,$A381,Observed!$C$2:$C$10000,$C381),"")</f>
        <v/>
      </c>
      <c r="AF381" s="24" t="str">
        <f>IF(ISNUMBER(AVERAGEIFS(Observed!AF$2:AF$10000,Observed!$A$2:$A$10000,$A381,Observed!$C$2:$C$10000,$C381)),AVERAGEIFS(Observed!AF$2:AF$10000,Observed!$A$2:$A$10000,$A381,Observed!$C$2:$C$10000,$C381),"")</f>
        <v/>
      </c>
      <c r="AG381" s="23" t="str">
        <f>IF(ISNUMBER(AVERAGEIFS(Observed!AG$2:AG$10000,Observed!$A$2:$A$10000,$A381,Observed!$C$2:$C$10000,$C381)),AVERAGEIFS(Observed!AG$2:AG$10000,Observed!$A$2:$A$10000,$A381,Observed!$C$2:$C$10000,$C381),"")</f>
        <v/>
      </c>
      <c r="AH381" s="23" t="str">
        <f>IF(ISNUMBER(AVERAGEIFS(Observed!AH$2:AH$10000,Observed!$A$2:$A$10000,$A381,Observed!$C$2:$C$10000,$C381)),AVERAGEIFS(Observed!AH$2:AH$10000,Observed!$A$2:$A$10000,$A381,Observed!$C$2:$C$10000,$C381),"")</f>
        <v/>
      </c>
      <c r="AI381" s="22" t="str">
        <f>IF(ISNUMBER(AVERAGEIFS(Observed!AI$2:AI$10000,Observed!$A$2:$A$10000,$A381,Observed!$C$2:$C$10000,$C381)),AVERAGEIFS(Observed!AI$2:AI$10000,Observed!$A$2:$A$10000,$A381,Observed!$C$2:$C$10000,$C381),"")</f>
        <v/>
      </c>
      <c r="AJ381" s="23" t="str">
        <f>IF(ISNUMBER(AVERAGEIFS(Observed!AJ$2:AJ$10000,Observed!$A$2:$A$10000,$A381,Observed!$C$2:$C$10000,$C381)),AVERAGEIFS(Observed!AJ$2:AJ$10000,Observed!$A$2:$A$10000,$A381,Observed!$C$2:$C$10000,$C381),"")</f>
        <v/>
      </c>
      <c r="AK381" s="23" t="str">
        <f>IF(ISNUMBER(AVERAGEIFS(Observed!AK$2:AK$10000,Observed!$A$2:$A$10000,$A381,Observed!$C$2:$C$10000,$C381)),AVERAGEIFS(Observed!AK$2:AK$10000,Observed!$A$2:$A$10000,$A381,Observed!$C$2:$C$10000,$C381),"")</f>
        <v/>
      </c>
      <c r="AL381" s="23" t="str">
        <f>IF(ISNUMBER(AVERAGEIFS(Observed!AL$2:AL$10000,Observed!$A$2:$A$10000,$A381,Observed!$C$2:$C$10000,$C381)),AVERAGEIFS(Observed!AL$2:AL$10000,Observed!$A$2:$A$10000,$A381,Observed!$C$2:$C$10000,$C381),"")</f>
        <v/>
      </c>
      <c r="AM381" s="23" t="str">
        <f>IF(ISNUMBER(AVERAGEIFS(Observed!AM$2:AM$10000,Observed!$A$2:$A$10000,$A381,Observed!$C$2:$C$10000,$C381)),AVERAGEIFS(Observed!AM$2:AM$10000,Observed!$A$2:$A$10000,$A381,Observed!$C$2:$C$10000,$C381),"")</f>
        <v/>
      </c>
      <c r="AN381" s="23" t="str">
        <f>IF(ISNUMBER(AVERAGEIFS(Observed!AN$2:AN$10000,Observed!$A$2:$A$10000,$A381,Observed!$C$2:$C$10000,$C381)),AVERAGEIFS(Observed!AN$2:AN$10000,Observed!$A$2:$A$10000,$A381,Observed!$C$2:$C$10000,$C381),"")</f>
        <v/>
      </c>
      <c r="AO381" s="2">
        <f>COUNTIFS(Observed!$A$2:$A$10000,$A381,Observed!$C$2:$C$10000,$C381)</f>
        <v>3</v>
      </c>
      <c r="AP381" s="2">
        <f t="shared" si="6"/>
        <v>1</v>
      </c>
    </row>
    <row r="382" spans="1:42" x14ac:dyDescent="0.25">
      <c r="A382" t="s">
        <v>29</v>
      </c>
      <c r="B382" t="s">
        <v>30</v>
      </c>
      <c r="C382" s="20">
        <v>42349</v>
      </c>
      <c r="D382">
        <v>1</v>
      </c>
      <c r="E382" t="s">
        <v>55</v>
      </c>
      <c r="G382" s="25" t="s">
        <v>75</v>
      </c>
      <c r="H382" t="s">
        <v>21</v>
      </c>
      <c r="I382">
        <v>9</v>
      </c>
      <c r="J382" s="2" t="s">
        <v>38</v>
      </c>
      <c r="K382" s="22">
        <f>IF(ISNUMBER(AVERAGEIFS(Observed!K$2:K$10000,Observed!$A$2:$A$10000,$A382,Observed!$C$2:$C$10000,$C382)),AVERAGEIFS(Observed!K$2:K$10000,Observed!$A$2:$A$10000,$A382,Observed!$C$2:$C$10000,$C382),"")</f>
        <v>1908.8666666666668</v>
      </c>
      <c r="L382" s="23">
        <f>IF(ISNUMBER(AVERAGEIFS(Observed!L$2:L$10000,Observed!$A$2:$A$10000,$A382,Observed!$C$2:$C$10000,$C382)),AVERAGEIFS(Observed!L$2:L$10000,Observed!$A$2:$A$10000,$A382,Observed!$C$2:$C$10000,$C382),"")</f>
        <v>190.88666666666668</v>
      </c>
      <c r="M382" s="23" t="str">
        <f>IF(ISNUMBER(AVERAGEIFS(Observed!M$2:M$10000,Observed!$A$2:$A$10000,$A382,Observed!$C$2:$C$10000,$C382)),AVERAGEIFS(Observed!M$2:M$10000,Observed!$A$2:$A$10000,$A382,Observed!$C$2:$C$10000,$C382),"")</f>
        <v/>
      </c>
      <c r="N382" s="23" t="str">
        <f>IF(ISNUMBER(AVERAGEIFS(Observed!N$2:N$10000,Observed!$A$2:$A$10000,$A382,Observed!$C$2:$C$10000,$C382)),AVERAGEIFS(Observed!N$2:N$10000,Observed!$A$2:$A$10000,$A382,Observed!$C$2:$C$10000,$C382),"")</f>
        <v/>
      </c>
      <c r="O382" s="23" t="str">
        <f>IF(ISNUMBER(AVERAGEIFS(Observed!O$2:O$10000,Observed!$A$2:$A$10000,$A382,Observed!$C$2:$C$10000,$C382)),AVERAGEIFS(Observed!O$2:O$10000,Observed!$A$2:$A$10000,$A382,Observed!$C$2:$C$10000,$C382),"")</f>
        <v/>
      </c>
      <c r="P382" s="24" t="str">
        <f>IF(ISNUMBER(AVERAGEIFS(Observed!P$2:P$10000,Observed!$A$2:$A$10000,$A382,Observed!$C$2:$C$10000,$C382)),AVERAGEIFS(Observed!P$2:P$10000,Observed!$A$2:$A$10000,$A382,Observed!$C$2:$C$10000,$C382),"")</f>
        <v/>
      </c>
      <c r="Q382" s="24" t="str">
        <f>IF(ISNUMBER(AVERAGEIFS(Observed!Q$2:Q$10000,Observed!$A$2:$A$10000,$A382,Observed!$C$2:$C$10000,$C382)),AVERAGEIFS(Observed!Q$2:Q$10000,Observed!$A$2:$A$10000,$A382,Observed!$C$2:$C$10000,$C382),"")</f>
        <v/>
      </c>
      <c r="R382" s="24" t="str">
        <f>IF(ISNUMBER(AVERAGEIFS(Observed!R$2:R$10000,Observed!$A$2:$A$10000,$A382,Observed!$C$2:$C$10000,$C382)),AVERAGEIFS(Observed!R$2:R$10000,Observed!$A$2:$A$10000,$A382,Observed!$C$2:$C$10000,$C382),"")</f>
        <v/>
      </c>
      <c r="S382" s="22" t="str">
        <f>IF(ISNUMBER(AVERAGEIFS(Observed!S$2:S$10000,Observed!$A$2:$A$10000,$A382,Observed!$C$2:$C$10000,$C382)),AVERAGEIFS(Observed!S$2:S$10000,Observed!$A$2:$A$10000,$A382,Observed!$C$2:$C$10000,$C382),"")</f>
        <v/>
      </c>
      <c r="T382" s="23" t="str">
        <f>IF(ISNUMBER(AVERAGEIFS(Observed!T$2:T$10000,Observed!$A$2:$A$10000,$A382,Observed!$C$2:$C$10000,$C382)),AVERAGEIFS(Observed!T$2:T$10000,Observed!$A$2:$A$10000,$A382,Observed!$C$2:$C$10000,$C382),"")</f>
        <v/>
      </c>
      <c r="U382" s="23" t="str">
        <f>IF(ISNUMBER(AVERAGEIFS(Observed!U$2:U$10000,Observed!$A$2:$A$10000,$A382,Observed!$C$2:$C$10000,$C382)),AVERAGEIFS(Observed!U$2:U$10000,Observed!$A$2:$A$10000,$A382,Observed!$C$2:$C$10000,$C382),"")</f>
        <v/>
      </c>
      <c r="V382" s="23" t="str">
        <f>IF(ISNUMBER(AVERAGEIFS(Observed!V$2:V$10000,Observed!$A$2:$A$10000,$A382,Observed!$C$2:$C$10000,$C382)),AVERAGEIFS(Observed!V$2:V$10000,Observed!$A$2:$A$10000,$A382,Observed!$C$2:$C$10000,$C382),"")</f>
        <v/>
      </c>
      <c r="W382" s="23" t="str">
        <f>IF(ISNUMBER(AVERAGEIFS(Observed!W$2:W$10000,Observed!$A$2:$A$10000,$A382,Observed!$C$2:$C$10000,$C382)),AVERAGEIFS(Observed!W$2:W$10000,Observed!$A$2:$A$10000,$A382,Observed!$C$2:$C$10000,$C382),"")</f>
        <v/>
      </c>
      <c r="X382" s="23" t="str">
        <f>IF(ISNUMBER(AVERAGEIFS(Observed!X$2:X$10000,Observed!$A$2:$A$10000,$A382,Observed!$C$2:$C$10000,$C382)),AVERAGEIFS(Observed!X$2:X$10000,Observed!$A$2:$A$10000,$A382,Observed!$C$2:$C$10000,$C382),"")</f>
        <v/>
      </c>
      <c r="Y382" s="23" t="str">
        <f>IF(ISNUMBER(AVERAGEIFS(Observed!Y$2:Y$10000,Observed!$A$2:$A$10000,$A382,Observed!$C$2:$C$10000,$C382)),AVERAGEIFS(Observed!Y$2:Y$10000,Observed!$A$2:$A$10000,$A382,Observed!$C$2:$C$10000,$C382),"")</f>
        <v/>
      </c>
      <c r="Z382" s="23" t="str">
        <f>IF(ISNUMBER(AVERAGEIFS(Observed!Z$2:Z$10000,Observed!$A$2:$A$10000,$A382,Observed!$C$2:$C$10000,$C382)),AVERAGEIFS(Observed!Z$2:Z$10000,Observed!$A$2:$A$10000,$A382,Observed!$C$2:$C$10000,$C382),"")</f>
        <v/>
      </c>
      <c r="AA382" s="23" t="str">
        <f>IF(ISNUMBER(AVERAGEIFS(Observed!AA$2:AA$10000,Observed!$A$2:$A$10000,$A382,Observed!$C$2:$C$10000,$C382)),AVERAGEIFS(Observed!AA$2:AA$10000,Observed!$A$2:$A$10000,$A382,Observed!$C$2:$C$10000,$C382),"")</f>
        <v/>
      </c>
      <c r="AB382" s="23" t="str">
        <f>IF(ISNUMBER(AVERAGEIFS(Observed!AB$2:AB$10000,Observed!$A$2:$A$10000,$A382,Observed!$C$2:$C$10000,$C382)),AVERAGEIFS(Observed!AB$2:AB$10000,Observed!$A$2:$A$10000,$A382,Observed!$C$2:$C$10000,$C382),"")</f>
        <v/>
      </c>
      <c r="AC382" s="23" t="str">
        <f>IF(ISNUMBER(AVERAGEIFS(Observed!AC$2:AC$10000,Observed!$A$2:$A$10000,$A382,Observed!$C$2:$C$10000,$C382)),AVERAGEIFS(Observed!AC$2:AC$10000,Observed!$A$2:$A$10000,$A382,Observed!$C$2:$C$10000,$C382),"")</f>
        <v/>
      </c>
      <c r="AD382" s="23" t="str">
        <f>IF(ISNUMBER(AVERAGEIFS(Observed!AD$2:AD$10000,Observed!$A$2:$A$10000,$A382,Observed!$C$2:$C$10000,$C382)),AVERAGEIFS(Observed!AD$2:AD$10000,Observed!$A$2:$A$10000,$A382,Observed!$C$2:$C$10000,$C382),"")</f>
        <v/>
      </c>
      <c r="AE382" s="24" t="str">
        <f>IF(ISNUMBER(AVERAGEIFS(Observed!AE$2:AE$10000,Observed!$A$2:$A$10000,$A382,Observed!$C$2:$C$10000,$C382)),AVERAGEIFS(Observed!AE$2:AE$10000,Observed!$A$2:$A$10000,$A382,Observed!$C$2:$C$10000,$C382),"")</f>
        <v/>
      </c>
      <c r="AF382" s="24" t="str">
        <f>IF(ISNUMBER(AVERAGEIFS(Observed!AF$2:AF$10000,Observed!$A$2:$A$10000,$A382,Observed!$C$2:$C$10000,$C382)),AVERAGEIFS(Observed!AF$2:AF$10000,Observed!$A$2:$A$10000,$A382,Observed!$C$2:$C$10000,$C382),"")</f>
        <v/>
      </c>
      <c r="AG382" s="23" t="str">
        <f>IF(ISNUMBER(AVERAGEIFS(Observed!AG$2:AG$10000,Observed!$A$2:$A$10000,$A382,Observed!$C$2:$C$10000,$C382)),AVERAGEIFS(Observed!AG$2:AG$10000,Observed!$A$2:$A$10000,$A382,Observed!$C$2:$C$10000,$C382),"")</f>
        <v/>
      </c>
      <c r="AH382" s="23" t="str">
        <f>IF(ISNUMBER(AVERAGEIFS(Observed!AH$2:AH$10000,Observed!$A$2:$A$10000,$A382,Observed!$C$2:$C$10000,$C382)),AVERAGEIFS(Observed!AH$2:AH$10000,Observed!$A$2:$A$10000,$A382,Observed!$C$2:$C$10000,$C382),"")</f>
        <v/>
      </c>
      <c r="AI382" s="22" t="str">
        <f>IF(ISNUMBER(AVERAGEIFS(Observed!AI$2:AI$10000,Observed!$A$2:$A$10000,$A382,Observed!$C$2:$C$10000,$C382)),AVERAGEIFS(Observed!AI$2:AI$10000,Observed!$A$2:$A$10000,$A382,Observed!$C$2:$C$10000,$C382),"")</f>
        <v/>
      </c>
      <c r="AJ382" s="23" t="str">
        <f>IF(ISNUMBER(AVERAGEIFS(Observed!AJ$2:AJ$10000,Observed!$A$2:$A$10000,$A382,Observed!$C$2:$C$10000,$C382)),AVERAGEIFS(Observed!AJ$2:AJ$10000,Observed!$A$2:$A$10000,$A382,Observed!$C$2:$C$10000,$C382),"")</f>
        <v/>
      </c>
      <c r="AK382" s="23" t="str">
        <f>IF(ISNUMBER(AVERAGEIFS(Observed!AK$2:AK$10000,Observed!$A$2:$A$10000,$A382,Observed!$C$2:$C$10000,$C382)),AVERAGEIFS(Observed!AK$2:AK$10000,Observed!$A$2:$A$10000,$A382,Observed!$C$2:$C$10000,$C382),"")</f>
        <v/>
      </c>
      <c r="AL382" s="23" t="str">
        <f>IF(ISNUMBER(AVERAGEIFS(Observed!AL$2:AL$10000,Observed!$A$2:$A$10000,$A382,Observed!$C$2:$C$10000,$C382)),AVERAGEIFS(Observed!AL$2:AL$10000,Observed!$A$2:$A$10000,$A382,Observed!$C$2:$C$10000,$C382),"")</f>
        <v/>
      </c>
      <c r="AM382" s="23" t="str">
        <f>IF(ISNUMBER(AVERAGEIFS(Observed!AM$2:AM$10000,Observed!$A$2:$A$10000,$A382,Observed!$C$2:$C$10000,$C382)),AVERAGEIFS(Observed!AM$2:AM$10000,Observed!$A$2:$A$10000,$A382,Observed!$C$2:$C$10000,$C382),"")</f>
        <v/>
      </c>
      <c r="AN382" s="23" t="str">
        <f>IF(ISNUMBER(AVERAGEIFS(Observed!AN$2:AN$10000,Observed!$A$2:$A$10000,$A382,Observed!$C$2:$C$10000,$C382)),AVERAGEIFS(Observed!AN$2:AN$10000,Observed!$A$2:$A$10000,$A382,Observed!$C$2:$C$10000,$C382),"")</f>
        <v/>
      </c>
      <c r="AO382" s="2">
        <f>COUNTIFS(Observed!$A$2:$A$10000,$A382,Observed!$C$2:$C$10000,$C382)</f>
        <v>3</v>
      </c>
      <c r="AP382" s="2">
        <f t="shared" si="6"/>
        <v>1</v>
      </c>
    </row>
    <row r="383" spans="1:42" x14ac:dyDescent="0.25">
      <c r="A383" t="s">
        <v>35</v>
      </c>
      <c r="B383" t="s">
        <v>30</v>
      </c>
      <c r="C383" s="20">
        <v>42349</v>
      </c>
      <c r="D383">
        <v>1</v>
      </c>
      <c r="E383" t="s">
        <v>57</v>
      </c>
      <c r="G383" s="25" t="s">
        <v>75</v>
      </c>
      <c r="H383" t="s">
        <v>21</v>
      </c>
      <c r="I383">
        <v>9</v>
      </c>
      <c r="J383" s="2" t="s">
        <v>38</v>
      </c>
      <c r="K383" s="22">
        <f>IF(ISNUMBER(AVERAGEIFS(Observed!K$2:K$10000,Observed!$A$2:$A$10000,$A383,Observed!$C$2:$C$10000,$C383)),AVERAGEIFS(Observed!K$2:K$10000,Observed!$A$2:$A$10000,$A383,Observed!$C$2:$C$10000,$C383),"")</f>
        <v>2228.4666666666667</v>
      </c>
      <c r="L383" s="23">
        <f>IF(ISNUMBER(AVERAGEIFS(Observed!L$2:L$10000,Observed!$A$2:$A$10000,$A383,Observed!$C$2:$C$10000,$C383)),AVERAGEIFS(Observed!L$2:L$10000,Observed!$A$2:$A$10000,$A383,Observed!$C$2:$C$10000,$C383),"")</f>
        <v>222.84666666666666</v>
      </c>
      <c r="M383" s="23" t="str">
        <f>IF(ISNUMBER(AVERAGEIFS(Observed!M$2:M$10000,Observed!$A$2:$A$10000,$A383,Observed!$C$2:$C$10000,$C383)),AVERAGEIFS(Observed!M$2:M$10000,Observed!$A$2:$A$10000,$A383,Observed!$C$2:$C$10000,$C383),"")</f>
        <v/>
      </c>
      <c r="N383" s="23" t="str">
        <f>IF(ISNUMBER(AVERAGEIFS(Observed!N$2:N$10000,Observed!$A$2:$A$10000,$A383,Observed!$C$2:$C$10000,$C383)),AVERAGEIFS(Observed!N$2:N$10000,Observed!$A$2:$A$10000,$A383,Observed!$C$2:$C$10000,$C383),"")</f>
        <v/>
      </c>
      <c r="O383" s="23" t="str">
        <f>IF(ISNUMBER(AVERAGEIFS(Observed!O$2:O$10000,Observed!$A$2:$A$10000,$A383,Observed!$C$2:$C$10000,$C383)),AVERAGEIFS(Observed!O$2:O$10000,Observed!$A$2:$A$10000,$A383,Observed!$C$2:$C$10000,$C383),"")</f>
        <v/>
      </c>
      <c r="P383" s="24" t="str">
        <f>IF(ISNUMBER(AVERAGEIFS(Observed!P$2:P$10000,Observed!$A$2:$A$10000,$A383,Observed!$C$2:$C$10000,$C383)),AVERAGEIFS(Observed!P$2:P$10000,Observed!$A$2:$A$10000,$A383,Observed!$C$2:$C$10000,$C383),"")</f>
        <v/>
      </c>
      <c r="Q383" s="24" t="str">
        <f>IF(ISNUMBER(AVERAGEIFS(Observed!Q$2:Q$10000,Observed!$A$2:$A$10000,$A383,Observed!$C$2:$C$10000,$C383)),AVERAGEIFS(Observed!Q$2:Q$10000,Observed!$A$2:$A$10000,$A383,Observed!$C$2:$C$10000,$C383),"")</f>
        <v/>
      </c>
      <c r="R383" s="24" t="str">
        <f>IF(ISNUMBER(AVERAGEIFS(Observed!R$2:R$10000,Observed!$A$2:$A$10000,$A383,Observed!$C$2:$C$10000,$C383)),AVERAGEIFS(Observed!R$2:R$10000,Observed!$A$2:$A$10000,$A383,Observed!$C$2:$C$10000,$C383),"")</f>
        <v/>
      </c>
      <c r="S383" s="22" t="str">
        <f>IF(ISNUMBER(AVERAGEIFS(Observed!S$2:S$10000,Observed!$A$2:$A$10000,$A383,Observed!$C$2:$C$10000,$C383)),AVERAGEIFS(Observed!S$2:S$10000,Observed!$A$2:$A$10000,$A383,Observed!$C$2:$C$10000,$C383),"")</f>
        <v/>
      </c>
      <c r="T383" s="23" t="str">
        <f>IF(ISNUMBER(AVERAGEIFS(Observed!T$2:T$10000,Observed!$A$2:$A$10000,$A383,Observed!$C$2:$C$10000,$C383)),AVERAGEIFS(Observed!T$2:T$10000,Observed!$A$2:$A$10000,$A383,Observed!$C$2:$C$10000,$C383),"")</f>
        <v/>
      </c>
      <c r="U383" s="23" t="str">
        <f>IF(ISNUMBER(AVERAGEIFS(Observed!U$2:U$10000,Observed!$A$2:$A$10000,$A383,Observed!$C$2:$C$10000,$C383)),AVERAGEIFS(Observed!U$2:U$10000,Observed!$A$2:$A$10000,$A383,Observed!$C$2:$C$10000,$C383),"")</f>
        <v/>
      </c>
      <c r="V383" s="23" t="str">
        <f>IF(ISNUMBER(AVERAGEIFS(Observed!V$2:V$10000,Observed!$A$2:$A$10000,$A383,Observed!$C$2:$C$10000,$C383)),AVERAGEIFS(Observed!V$2:V$10000,Observed!$A$2:$A$10000,$A383,Observed!$C$2:$C$10000,$C383),"")</f>
        <v/>
      </c>
      <c r="W383" s="23" t="str">
        <f>IF(ISNUMBER(AVERAGEIFS(Observed!W$2:W$10000,Observed!$A$2:$A$10000,$A383,Observed!$C$2:$C$10000,$C383)),AVERAGEIFS(Observed!W$2:W$10000,Observed!$A$2:$A$10000,$A383,Observed!$C$2:$C$10000,$C383),"")</f>
        <v/>
      </c>
      <c r="X383" s="23" t="str">
        <f>IF(ISNUMBER(AVERAGEIFS(Observed!X$2:X$10000,Observed!$A$2:$A$10000,$A383,Observed!$C$2:$C$10000,$C383)),AVERAGEIFS(Observed!X$2:X$10000,Observed!$A$2:$A$10000,$A383,Observed!$C$2:$C$10000,$C383),"")</f>
        <v/>
      </c>
      <c r="Y383" s="23" t="str">
        <f>IF(ISNUMBER(AVERAGEIFS(Observed!Y$2:Y$10000,Observed!$A$2:$A$10000,$A383,Observed!$C$2:$C$10000,$C383)),AVERAGEIFS(Observed!Y$2:Y$10000,Observed!$A$2:$A$10000,$A383,Observed!$C$2:$C$10000,$C383),"")</f>
        <v/>
      </c>
      <c r="Z383" s="23" t="str">
        <f>IF(ISNUMBER(AVERAGEIFS(Observed!Z$2:Z$10000,Observed!$A$2:$A$10000,$A383,Observed!$C$2:$C$10000,$C383)),AVERAGEIFS(Observed!Z$2:Z$10000,Observed!$A$2:$A$10000,$A383,Observed!$C$2:$C$10000,$C383),"")</f>
        <v/>
      </c>
      <c r="AA383" s="23" t="str">
        <f>IF(ISNUMBER(AVERAGEIFS(Observed!AA$2:AA$10000,Observed!$A$2:$A$10000,$A383,Observed!$C$2:$C$10000,$C383)),AVERAGEIFS(Observed!AA$2:AA$10000,Observed!$A$2:$A$10000,$A383,Observed!$C$2:$C$10000,$C383),"")</f>
        <v/>
      </c>
      <c r="AB383" s="23" t="str">
        <f>IF(ISNUMBER(AVERAGEIFS(Observed!AB$2:AB$10000,Observed!$A$2:$A$10000,$A383,Observed!$C$2:$C$10000,$C383)),AVERAGEIFS(Observed!AB$2:AB$10000,Observed!$A$2:$A$10000,$A383,Observed!$C$2:$C$10000,$C383),"")</f>
        <v/>
      </c>
      <c r="AC383" s="23" t="str">
        <f>IF(ISNUMBER(AVERAGEIFS(Observed!AC$2:AC$10000,Observed!$A$2:$A$10000,$A383,Observed!$C$2:$C$10000,$C383)),AVERAGEIFS(Observed!AC$2:AC$10000,Observed!$A$2:$A$10000,$A383,Observed!$C$2:$C$10000,$C383),"")</f>
        <v/>
      </c>
      <c r="AD383" s="23" t="str">
        <f>IF(ISNUMBER(AVERAGEIFS(Observed!AD$2:AD$10000,Observed!$A$2:$A$10000,$A383,Observed!$C$2:$C$10000,$C383)),AVERAGEIFS(Observed!AD$2:AD$10000,Observed!$A$2:$A$10000,$A383,Observed!$C$2:$C$10000,$C383),"")</f>
        <v/>
      </c>
      <c r="AE383" s="24" t="str">
        <f>IF(ISNUMBER(AVERAGEIFS(Observed!AE$2:AE$10000,Observed!$A$2:$A$10000,$A383,Observed!$C$2:$C$10000,$C383)),AVERAGEIFS(Observed!AE$2:AE$10000,Observed!$A$2:$A$10000,$A383,Observed!$C$2:$C$10000,$C383),"")</f>
        <v/>
      </c>
      <c r="AF383" s="24" t="str">
        <f>IF(ISNUMBER(AVERAGEIFS(Observed!AF$2:AF$10000,Observed!$A$2:$A$10000,$A383,Observed!$C$2:$C$10000,$C383)),AVERAGEIFS(Observed!AF$2:AF$10000,Observed!$A$2:$A$10000,$A383,Observed!$C$2:$C$10000,$C383),"")</f>
        <v/>
      </c>
      <c r="AG383" s="23" t="str">
        <f>IF(ISNUMBER(AVERAGEIFS(Observed!AG$2:AG$10000,Observed!$A$2:$A$10000,$A383,Observed!$C$2:$C$10000,$C383)),AVERAGEIFS(Observed!AG$2:AG$10000,Observed!$A$2:$A$10000,$A383,Observed!$C$2:$C$10000,$C383),"")</f>
        <v/>
      </c>
      <c r="AH383" s="23" t="str">
        <f>IF(ISNUMBER(AVERAGEIFS(Observed!AH$2:AH$10000,Observed!$A$2:$A$10000,$A383,Observed!$C$2:$C$10000,$C383)),AVERAGEIFS(Observed!AH$2:AH$10000,Observed!$A$2:$A$10000,$A383,Observed!$C$2:$C$10000,$C383),"")</f>
        <v/>
      </c>
      <c r="AI383" s="22" t="str">
        <f>IF(ISNUMBER(AVERAGEIFS(Observed!AI$2:AI$10000,Observed!$A$2:$A$10000,$A383,Observed!$C$2:$C$10000,$C383)),AVERAGEIFS(Observed!AI$2:AI$10000,Observed!$A$2:$A$10000,$A383,Observed!$C$2:$C$10000,$C383),"")</f>
        <v/>
      </c>
      <c r="AJ383" s="23" t="str">
        <f>IF(ISNUMBER(AVERAGEIFS(Observed!AJ$2:AJ$10000,Observed!$A$2:$A$10000,$A383,Observed!$C$2:$C$10000,$C383)),AVERAGEIFS(Observed!AJ$2:AJ$10000,Observed!$A$2:$A$10000,$A383,Observed!$C$2:$C$10000,$C383),"")</f>
        <v/>
      </c>
      <c r="AK383" s="23" t="str">
        <f>IF(ISNUMBER(AVERAGEIFS(Observed!AK$2:AK$10000,Observed!$A$2:$A$10000,$A383,Observed!$C$2:$C$10000,$C383)),AVERAGEIFS(Observed!AK$2:AK$10000,Observed!$A$2:$A$10000,$A383,Observed!$C$2:$C$10000,$C383),"")</f>
        <v/>
      </c>
      <c r="AL383" s="23" t="str">
        <f>IF(ISNUMBER(AVERAGEIFS(Observed!AL$2:AL$10000,Observed!$A$2:$A$10000,$A383,Observed!$C$2:$C$10000,$C383)),AVERAGEIFS(Observed!AL$2:AL$10000,Observed!$A$2:$A$10000,$A383,Observed!$C$2:$C$10000,$C383),"")</f>
        <v/>
      </c>
      <c r="AM383" s="23" t="str">
        <f>IF(ISNUMBER(AVERAGEIFS(Observed!AM$2:AM$10000,Observed!$A$2:$A$10000,$A383,Observed!$C$2:$C$10000,$C383)),AVERAGEIFS(Observed!AM$2:AM$10000,Observed!$A$2:$A$10000,$A383,Observed!$C$2:$C$10000,$C383),"")</f>
        <v/>
      </c>
      <c r="AN383" s="23" t="str">
        <f>IF(ISNUMBER(AVERAGEIFS(Observed!AN$2:AN$10000,Observed!$A$2:$A$10000,$A383,Observed!$C$2:$C$10000,$C383)),AVERAGEIFS(Observed!AN$2:AN$10000,Observed!$A$2:$A$10000,$A383,Observed!$C$2:$C$10000,$C383),"")</f>
        <v/>
      </c>
      <c r="AO383" s="2">
        <f>COUNTIFS(Observed!$A$2:$A$10000,$A383,Observed!$C$2:$C$10000,$C383)</f>
        <v>3</v>
      </c>
      <c r="AP383" s="2">
        <f t="shared" si="6"/>
        <v>1</v>
      </c>
    </row>
    <row r="384" spans="1:42" x14ac:dyDescent="0.25">
      <c r="A384" t="s">
        <v>32</v>
      </c>
      <c r="B384" t="s">
        <v>30</v>
      </c>
      <c r="C384" s="20">
        <v>42349</v>
      </c>
      <c r="D384">
        <v>1</v>
      </c>
      <c r="E384" t="s">
        <v>59</v>
      </c>
      <c r="G384" s="25" t="s">
        <v>75</v>
      </c>
      <c r="H384" t="s">
        <v>21</v>
      </c>
      <c r="I384">
        <v>9</v>
      </c>
      <c r="J384" s="2" t="s">
        <v>38</v>
      </c>
      <c r="K384" s="22">
        <f>IF(ISNUMBER(AVERAGEIFS(Observed!K$2:K$10000,Observed!$A$2:$A$10000,$A384,Observed!$C$2:$C$10000,$C384)),AVERAGEIFS(Observed!K$2:K$10000,Observed!$A$2:$A$10000,$A384,Observed!$C$2:$C$10000,$C384),"")</f>
        <v>1526.5999999999997</v>
      </c>
      <c r="L384" s="23">
        <f>IF(ISNUMBER(AVERAGEIFS(Observed!L$2:L$10000,Observed!$A$2:$A$10000,$A384,Observed!$C$2:$C$10000,$C384)),AVERAGEIFS(Observed!L$2:L$10000,Observed!$A$2:$A$10000,$A384,Observed!$C$2:$C$10000,$C384),"")</f>
        <v>152.66</v>
      </c>
      <c r="M384" s="23" t="str">
        <f>IF(ISNUMBER(AVERAGEIFS(Observed!M$2:M$10000,Observed!$A$2:$A$10000,$A384,Observed!$C$2:$C$10000,$C384)),AVERAGEIFS(Observed!M$2:M$10000,Observed!$A$2:$A$10000,$A384,Observed!$C$2:$C$10000,$C384),"")</f>
        <v/>
      </c>
      <c r="N384" s="23" t="str">
        <f>IF(ISNUMBER(AVERAGEIFS(Observed!N$2:N$10000,Observed!$A$2:$A$10000,$A384,Observed!$C$2:$C$10000,$C384)),AVERAGEIFS(Observed!N$2:N$10000,Observed!$A$2:$A$10000,$A384,Observed!$C$2:$C$10000,$C384),"")</f>
        <v/>
      </c>
      <c r="O384" s="23" t="str">
        <f>IF(ISNUMBER(AVERAGEIFS(Observed!O$2:O$10000,Observed!$A$2:$A$10000,$A384,Observed!$C$2:$C$10000,$C384)),AVERAGEIFS(Observed!O$2:O$10000,Observed!$A$2:$A$10000,$A384,Observed!$C$2:$C$10000,$C384),"")</f>
        <v/>
      </c>
      <c r="P384" s="24" t="str">
        <f>IF(ISNUMBER(AVERAGEIFS(Observed!P$2:P$10000,Observed!$A$2:$A$10000,$A384,Observed!$C$2:$C$10000,$C384)),AVERAGEIFS(Observed!P$2:P$10000,Observed!$A$2:$A$10000,$A384,Observed!$C$2:$C$10000,$C384),"")</f>
        <v/>
      </c>
      <c r="Q384" s="24" t="str">
        <f>IF(ISNUMBER(AVERAGEIFS(Observed!Q$2:Q$10000,Observed!$A$2:$A$10000,$A384,Observed!$C$2:$C$10000,$C384)),AVERAGEIFS(Observed!Q$2:Q$10000,Observed!$A$2:$A$10000,$A384,Observed!$C$2:$C$10000,$C384),"")</f>
        <v/>
      </c>
      <c r="R384" s="24" t="str">
        <f>IF(ISNUMBER(AVERAGEIFS(Observed!R$2:R$10000,Observed!$A$2:$A$10000,$A384,Observed!$C$2:$C$10000,$C384)),AVERAGEIFS(Observed!R$2:R$10000,Observed!$A$2:$A$10000,$A384,Observed!$C$2:$C$10000,$C384),"")</f>
        <v/>
      </c>
      <c r="S384" s="22" t="str">
        <f>IF(ISNUMBER(AVERAGEIFS(Observed!S$2:S$10000,Observed!$A$2:$A$10000,$A384,Observed!$C$2:$C$10000,$C384)),AVERAGEIFS(Observed!S$2:S$10000,Observed!$A$2:$A$10000,$A384,Observed!$C$2:$C$10000,$C384),"")</f>
        <v/>
      </c>
      <c r="T384" s="23" t="str">
        <f>IF(ISNUMBER(AVERAGEIFS(Observed!T$2:T$10000,Observed!$A$2:$A$10000,$A384,Observed!$C$2:$C$10000,$C384)),AVERAGEIFS(Observed!T$2:T$10000,Observed!$A$2:$A$10000,$A384,Observed!$C$2:$C$10000,$C384),"")</f>
        <v/>
      </c>
      <c r="U384" s="23" t="str">
        <f>IF(ISNUMBER(AVERAGEIFS(Observed!U$2:U$10000,Observed!$A$2:$A$10000,$A384,Observed!$C$2:$C$10000,$C384)),AVERAGEIFS(Observed!U$2:U$10000,Observed!$A$2:$A$10000,$A384,Observed!$C$2:$C$10000,$C384),"")</f>
        <v/>
      </c>
      <c r="V384" s="23" t="str">
        <f>IF(ISNUMBER(AVERAGEIFS(Observed!V$2:V$10000,Observed!$A$2:$A$10000,$A384,Observed!$C$2:$C$10000,$C384)),AVERAGEIFS(Observed!V$2:V$10000,Observed!$A$2:$A$10000,$A384,Observed!$C$2:$C$10000,$C384),"")</f>
        <v/>
      </c>
      <c r="W384" s="23" t="str">
        <f>IF(ISNUMBER(AVERAGEIFS(Observed!W$2:W$10000,Observed!$A$2:$A$10000,$A384,Observed!$C$2:$C$10000,$C384)),AVERAGEIFS(Observed!W$2:W$10000,Observed!$A$2:$A$10000,$A384,Observed!$C$2:$C$10000,$C384),"")</f>
        <v/>
      </c>
      <c r="X384" s="23" t="str">
        <f>IF(ISNUMBER(AVERAGEIFS(Observed!X$2:X$10000,Observed!$A$2:$A$10000,$A384,Observed!$C$2:$C$10000,$C384)),AVERAGEIFS(Observed!X$2:X$10000,Observed!$A$2:$A$10000,$A384,Observed!$C$2:$C$10000,$C384),"")</f>
        <v/>
      </c>
      <c r="Y384" s="23" t="str">
        <f>IF(ISNUMBER(AVERAGEIFS(Observed!Y$2:Y$10000,Observed!$A$2:$A$10000,$A384,Observed!$C$2:$C$10000,$C384)),AVERAGEIFS(Observed!Y$2:Y$10000,Observed!$A$2:$A$10000,$A384,Observed!$C$2:$C$10000,$C384),"")</f>
        <v/>
      </c>
      <c r="Z384" s="23" t="str">
        <f>IF(ISNUMBER(AVERAGEIFS(Observed!Z$2:Z$10000,Observed!$A$2:$A$10000,$A384,Observed!$C$2:$C$10000,$C384)),AVERAGEIFS(Observed!Z$2:Z$10000,Observed!$A$2:$A$10000,$A384,Observed!$C$2:$C$10000,$C384),"")</f>
        <v/>
      </c>
      <c r="AA384" s="23" t="str">
        <f>IF(ISNUMBER(AVERAGEIFS(Observed!AA$2:AA$10000,Observed!$A$2:$A$10000,$A384,Observed!$C$2:$C$10000,$C384)),AVERAGEIFS(Observed!AA$2:AA$10000,Observed!$A$2:$A$10000,$A384,Observed!$C$2:$C$10000,$C384),"")</f>
        <v/>
      </c>
      <c r="AB384" s="23" t="str">
        <f>IF(ISNUMBER(AVERAGEIFS(Observed!AB$2:AB$10000,Observed!$A$2:$A$10000,$A384,Observed!$C$2:$C$10000,$C384)),AVERAGEIFS(Observed!AB$2:AB$10000,Observed!$A$2:$A$10000,$A384,Observed!$C$2:$C$10000,$C384),"")</f>
        <v/>
      </c>
      <c r="AC384" s="23" t="str">
        <f>IF(ISNUMBER(AVERAGEIFS(Observed!AC$2:AC$10000,Observed!$A$2:$A$10000,$A384,Observed!$C$2:$C$10000,$C384)),AVERAGEIFS(Observed!AC$2:AC$10000,Observed!$A$2:$A$10000,$A384,Observed!$C$2:$C$10000,$C384),"")</f>
        <v/>
      </c>
      <c r="AD384" s="23" t="str">
        <f>IF(ISNUMBER(AVERAGEIFS(Observed!AD$2:AD$10000,Observed!$A$2:$A$10000,$A384,Observed!$C$2:$C$10000,$C384)),AVERAGEIFS(Observed!AD$2:AD$10000,Observed!$A$2:$A$10000,$A384,Observed!$C$2:$C$10000,$C384),"")</f>
        <v/>
      </c>
      <c r="AE384" s="24" t="str">
        <f>IF(ISNUMBER(AVERAGEIFS(Observed!AE$2:AE$10000,Observed!$A$2:$A$10000,$A384,Observed!$C$2:$C$10000,$C384)),AVERAGEIFS(Observed!AE$2:AE$10000,Observed!$A$2:$A$10000,$A384,Observed!$C$2:$C$10000,$C384),"")</f>
        <v/>
      </c>
      <c r="AF384" s="24" t="str">
        <f>IF(ISNUMBER(AVERAGEIFS(Observed!AF$2:AF$10000,Observed!$A$2:$A$10000,$A384,Observed!$C$2:$C$10000,$C384)),AVERAGEIFS(Observed!AF$2:AF$10000,Observed!$A$2:$A$10000,$A384,Observed!$C$2:$C$10000,$C384),"")</f>
        <v/>
      </c>
      <c r="AG384" s="23" t="str">
        <f>IF(ISNUMBER(AVERAGEIFS(Observed!AG$2:AG$10000,Observed!$A$2:$A$10000,$A384,Observed!$C$2:$C$10000,$C384)),AVERAGEIFS(Observed!AG$2:AG$10000,Observed!$A$2:$A$10000,$A384,Observed!$C$2:$C$10000,$C384),"")</f>
        <v/>
      </c>
      <c r="AH384" s="23" t="str">
        <f>IF(ISNUMBER(AVERAGEIFS(Observed!AH$2:AH$10000,Observed!$A$2:$A$10000,$A384,Observed!$C$2:$C$10000,$C384)),AVERAGEIFS(Observed!AH$2:AH$10000,Observed!$A$2:$A$10000,$A384,Observed!$C$2:$C$10000,$C384),"")</f>
        <v/>
      </c>
      <c r="AI384" s="22" t="str">
        <f>IF(ISNUMBER(AVERAGEIFS(Observed!AI$2:AI$10000,Observed!$A$2:$A$10000,$A384,Observed!$C$2:$C$10000,$C384)),AVERAGEIFS(Observed!AI$2:AI$10000,Observed!$A$2:$A$10000,$A384,Observed!$C$2:$C$10000,$C384),"")</f>
        <v/>
      </c>
      <c r="AJ384" s="23" t="str">
        <f>IF(ISNUMBER(AVERAGEIFS(Observed!AJ$2:AJ$10000,Observed!$A$2:$A$10000,$A384,Observed!$C$2:$C$10000,$C384)),AVERAGEIFS(Observed!AJ$2:AJ$10000,Observed!$A$2:$A$10000,$A384,Observed!$C$2:$C$10000,$C384),"")</f>
        <v/>
      </c>
      <c r="AK384" s="23" t="str">
        <f>IF(ISNUMBER(AVERAGEIFS(Observed!AK$2:AK$10000,Observed!$A$2:$A$10000,$A384,Observed!$C$2:$C$10000,$C384)),AVERAGEIFS(Observed!AK$2:AK$10000,Observed!$A$2:$A$10000,$A384,Observed!$C$2:$C$10000,$C384),"")</f>
        <v/>
      </c>
      <c r="AL384" s="23" t="str">
        <f>IF(ISNUMBER(AVERAGEIFS(Observed!AL$2:AL$10000,Observed!$A$2:$A$10000,$A384,Observed!$C$2:$C$10000,$C384)),AVERAGEIFS(Observed!AL$2:AL$10000,Observed!$A$2:$A$10000,$A384,Observed!$C$2:$C$10000,$C384),"")</f>
        <v/>
      </c>
      <c r="AM384" s="23" t="str">
        <f>IF(ISNUMBER(AVERAGEIFS(Observed!AM$2:AM$10000,Observed!$A$2:$A$10000,$A384,Observed!$C$2:$C$10000,$C384)),AVERAGEIFS(Observed!AM$2:AM$10000,Observed!$A$2:$A$10000,$A384,Observed!$C$2:$C$10000,$C384),"")</f>
        <v/>
      </c>
      <c r="AN384" s="23" t="str">
        <f>IF(ISNUMBER(AVERAGEIFS(Observed!AN$2:AN$10000,Observed!$A$2:$A$10000,$A384,Observed!$C$2:$C$10000,$C384)),AVERAGEIFS(Observed!AN$2:AN$10000,Observed!$A$2:$A$10000,$A384,Observed!$C$2:$C$10000,$C384),"")</f>
        <v/>
      </c>
      <c r="AO384" s="2">
        <f>COUNTIFS(Observed!$A$2:$A$10000,$A384,Observed!$C$2:$C$10000,$C384)</f>
        <v>3</v>
      </c>
      <c r="AP384" s="2">
        <f t="shared" si="6"/>
        <v>1</v>
      </c>
    </row>
    <row r="385" spans="1:42" x14ac:dyDescent="0.25">
      <c r="A385" t="s">
        <v>31</v>
      </c>
      <c r="B385" t="s">
        <v>30</v>
      </c>
      <c r="C385" s="20">
        <v>42349</v>
      </c>
      <c r="D385">
        <v>1</v>
      </c>
      <c r="E385" t="s">
        <v>54</v>
      </c>
      <c r="G385" s="25" t="s">
        <v>75</v>
      </c>
      <c r="H385" t="s">
        <v>21</v>
      </c>
      <c r="I385">
        <v>9</v>
      </c>
      <c r="J385" s="2" t="s">
        <v>38</v>
      </c>
      <c r="K385" s="22">
        <f>IF(ISNUMBER(AVERAGEIFS(Observed!K$2:K$10000,Observed!$A$2:$A$10000,$A385,Observed!$C$2:$C$10000,$C385)),AVERAGEIFS(Observed!K$2:K$10000,Observed!$A$2:$A$10000,$A385,Observed!$C$2:$C$10000,$C385),"")</f>
        <v>1344.8666666666666</v>
      </c>
      <c r="L385" s="23">
        <f>IF(ISNUMBER(AVERAGEIFS(Observed!L$2:L$10000,Observed!$A$2:$A$10000,$A385,Observed!$C$2:$C$10000,$C385)),AVERAGEIFS(Observed!L$2:L$10000,Observed!$A$2:$A$10000,$A385,Observed!$C$2:$C$10000,$C385),"")</f>
        <v>134.48666666666668</v>
      </c>
      <c r="M385" s="23" t="str">
        <f>IF(ISNUMBER(AVERAGEIFS(Observed!M$2:M$10000,Observed!$A$2:$A$10000,$A385,Observed!$C$2:$C$10000,$C385)),AVERAGEIFS(Observed!M$2:M$10000,Observed!$A$2:$A$10000,$A385,Observed!$C$2:$C$10000,$C385),"")</f>
        <v/>
      </c>
      <c r="N385" s="23" t="str">
        <f>IF(ISNUMBER(AVERAGEIFS(Observed!N$2:N$10000,Observed!$A$2:$A$10000,$A385,Observed!$C$2:$C$10000,$C385)),AVERAGEIFS(Observed!N$2:N$10000,Observed!$A$2:$A$10000,$A385,Observed!$C$2:$C$10000,$C385),"")</f>
        <v/>
      </c>
      <c r="O385" s="23" t="str">
        <f>IF(ISNUMBER(AVERAGEIFS(Observed!O$2:O$10000,Observed!$A$2:$A$10000,$A385,Observed!$C$2:$C$10000,$C385)),AVERAGEIFS(Observed!O$2:O$10000,Observed!$A$2:$A$10000,$A385,Observed!$C$2:$C$10000,$C385),"")</f>
        <v/>
      </c>
      <c r="P385" s="24" t="str">
        <f>IF(ISNUMBER(AVERAGEIFS(Observed!P$2:P$10000,Observed!$A$2:$A$10000,$A385,Observed!$C$2:$C$10000,$C385)),AVERAGEIFS(Observed!P$2:P$10000,Observed!$A$2:$A$10000,$A385,Observed!$C$2:$C$10000,$C385),"")</f>
        <v/>
      </c>
      <c r="Q385" s="24" t="str">
        <f>IF(ISNUMBER(AVERAGEIFS(Observed!Q$2:Q$10000,Observed!$A$2:$A$10000,$A385,Observed!$C$2:$C$10000,$C385)),AVERAGEIFS(Observed!Q$2:Q$10000,Observed!$A$2:$A$10000,$A385,Observed!$C$2:$C$10000,$C385),"")</f>
        <v/>
      </c>
      <c r="R385" s="24" t="str">
        <f>IF(ISNUMBER(AVERAGEIFS(Observed!R$2:R$10000,Observed!$A$2:$A$10000,$A385,Observed!$C$2:$C$10000,$C385)),AVERAGEIFS(Observed!R$2:R$10000,Observed!$A$2:$A$10000,$A385,Observed!$C$2:$C$10000,$C385),"")</f>
        <v/>
      </c>
      <c r="S385" s="22" t="str">
        <f>IF(ISNUMBER(AVERAGEIFS(Observed!S$2:S$10000,Observed!$A$2:$A$10000,$A385,Observed!$C$2:$C$10000,$C385)),AVERAGEIFS(Observed!S$2:S$10000,Observed!$A$2:$A$10000,$A385,Observed!$C$2:$C$10000,$C385),"")</f>
        <v/>
      </c>
      <c r="T385" s="23" t="str">
        <f>IF(ISNUMBER(AVERAGEIFS(Observed!T$2:T$10000,Observed!$A$2:$A$10000,$A385,Observed!$C$2:$C$10000,$C385)),AVERAGEIFS(Observed!T$2:T$10000,Observed!$A$2:$A$10000,$A385,Observed!$C$2:$C$10000,$C385),"")</f>
        <v/>
      </c>
      <c r="U385" s="23" t="str">
        <f>IF(ISNUMBER(AVERAGEIFS(Observed!U$2:U$10000,Observed!$A$2:$A$10000,$A385,Observed!$C$2:$C$10000,$C385)),AVERAGEIFS(Observed!U$2:U$10000,Observed!$A$2:$A$10000,$A385,Observed!$C$2:$C$10000,$C385),"")</f>
        <v/>
      </c>
      <c r="V385" s="23" t="str">
        <f>IF(ISNUMBER(AVERAGEIFS(Observed!V$2:V$10000,Observed!$A$2:$A$10000,$A385,Observed!$C$2:$C$10000,$C385)),AVERAGEIFS(Observed!V$2:V$10000,Observed!$A$2:$A$10000,$A385,Observed!$C$2:$C$10000,$C385),"")</f>
        <v/>
      </c>
      <c r="W385" s="23" t="str">
        <f>IF(ISNUMBER(AVERAGEIFS(Observed!W$2:W$10000,Observed!$A$2:$A$10000,$A385,Observed!$C$2:$C$10000,$C385)),AVERAGEIFS(Observed!W$2:W$10000,Observed!$A$2:$A$10000,$A385,Observed!$C$2:$C$10000,$C385),"")</f>
        <v/>
      </c>
      <c r="X385" s="23" t="str">
        <f>IF(ISNUMBER(AVERAGEIFS(Observed!X$2:X$10000,Observed!$A$2:$A$10000,$A385,Observed!$C$2:$C$10000,$C385)),AVERAGEIFS(Observed!X$2:X$10000,Observed!$A$2:$A$10000,$A385,Observed!$C$2:$C$10000,$C385),"")</f>
        <v/>
      </c>
      <c r="Y385" s="23" t="str">
        <f>IF(ISNUMBER(AVERAGEIFS(Observed!Y$2:Y$10000,Observed!$A$2:$A$10000,$A385,Observed!$C$2:$C$10000,$C385)),AVERAGEIFS(Observed!Y$2:Y$10000,Observed!$A$2:$A$10000,$A385,Observed!$C$2:$C$10000,$C385),"")</f>
        <v/>
      </c>
      <c r="Z385" s="23" t="str">
        <f>IF(ISNUMBER(AVERAGEIFS(Observed!Z$2:Z$10000,Observed!$A$2:$A$10000,$A385,Observed!$C$2:$C$10000,$C385)),AVERAGEIFS(Observed!Z$2:Z$10000,Observed!$A$2:$A$10000,$A385,Observed!$C$2:$C$10000,$C385),"")</f>
        <v/>
      </c>
      <c r="AA385" s="23" t="str">
        <f>IF(ISNUMBER(AVERAGEIFS(Observed!AA$2:AA$10000,Observed!$A$2:$A$10000,$A385,Observed!$C$2:$C$10000,$C385)),AVERAGEIFS(Observed!AA$2:AA$10000,Observed!$A$2:$A$10000,$A385,Observed!$C$2:$C$10000,$C385),"")</f>
        <v/>
      </c>
      <c r="AB385" s="23" t="str">
        <f>IF(ISNUMBER(AVERAGEIFS(Observed!AB$2:AB$10000,Observed!$A$2:$A$10000,$A385,Observed!$C$2:$C$10000,$C385)),AVERAGEIFS(Observed!AB$2:AB$10000,Observed!$A$2:$A$10000,$A385,Observed!$C$2:$C$10000,$C385),"")</f>
        <v/>
      </c>
      <c r="AC385" s="23" t="str">
        <f>IF(ISNUMBER(AVERAGEIFS(Observed!AC$2:AC$10000,Observed!$A$2:$A$10000,$A385,Observed!$C$2:$C$10000,$C385)),AVERAGEIFS(Observed!AC$2:AC$10000,Observed!$A$2:$A$10000,$A385,Observed!$C$2:$C$10000,$C385),"")</f>
        <v/>
      </c>
      <c r="AD385" s="23" t="str">
        <f>IF(ISNUMBER(AVERAGEIFS(Observed!AD$2:AD$10000,Observed!$A$2:$A$10000,$A385,Observed!$C$2:$C$10000,$C385)),AVERAGEIFS(Observed!AD$2:AD$10000,Observed!$A$2:$A$10000,$A385,Observed!$C$2:$C$10000,$C385),"")</f>
        <v/>
      </c>
      <c r="AE385" s="24" t="str">
        <f>IF(ISNUMBER(AVERAGEIFS(Observed!AE$2:AE$10000,Observed!$A$2:$A$10000,$A385,Observed!$C$2:$C$10000,$C385)),AVERAGEIFS(Observed!AE$2:AE$10000,Observed!$A$2:$A$10000,$A385,Observed!$C$2:$C$10000,$C385),"")</f>
        <v/>
      </c>
      <c r="AF385" s="24" t="str">
        <f>IF(ISNUMBER(AVERAGEIFS(Observed!AF$2:AF$10000,Observed!$A$2:$A$10000,$A385,Observed!$C$2:$C$10000,$C385)),AVERAGEIFS(Observed!AF$2:AF$10000,Observed!$A$2:$A$10000,$A385,Observed!$C$2:$C$10000,$C385),"")</f>
        <v/>
      </c>
      <c r="AG385" s="23" t="str">
        <f>IF(ISNUMBER(AVERAGEIFS(Observed!AG$2:AG$10000,Observed!$A$2:$A$10000,$A385,Observed!$C$2:$C$10000,$C385)),AVERAGEIFS(Observed!AG$2:AG$10000,Observed!$A$2:$A$10000,$A385,Observed!$C$2:$C$10000,$C385),"")</f>
        <v/>
      </c>
      <c r="AH385" s="23" t="str">
        <f>IF(ISNUMBER(AVERAGEIFS(Observed!AH$2:AH$10000,Observed!$A$2:$A$10000,$A385,Observed!$C$2:$C$10000,$C385)),AVERAGEIFS(Observed!AH$2:AH$10000,Observed!$A$2:$A$10000,$A385,Observed!$C$2:$C$10000,$C385),"")</f>
        <v/>
      </c>
      <c r="AI385" s="22" t="str">
        <f>IF(ISNUMBER(AVERAGEIFS(Observed!AI$2:AI$10000,Observed!$A$2:$A$10000,$A385,Observed!$C$2:$C$10000,$C385)),AVERAGEIFS(Observed!AI$2:AI$10000,Observed!$A$2:$A$10000,$A385,Observed!$C$2:$C$10000,$C385),"")</f>
        <v/>
      </c>
      <c r="AJ385" s="23" t="str">
        <f>IF(ISNUMBER(AVERAGEIFS(Observed!AJ$2:AJ$10000,Observed!$A$2:$A$10000,$A385,Observed!$C$2:$C$10000,$C385)),AVERAGEIFS(Observed!AJ$2:AJ$10000,Observed!$A$2:$A$10000,$A385,Observed!$C$2:$C$10000,$C385),"")</f>
        <v/>
      </c>
      <c r="AK385" s="23" t="str">
        <f>IF(ISNUMBER(AVERAGEIFS(Observed!AK$2:AK$10000,Observed!$A$2:$A$10000,$A385,Observed!$C$2:$C$10000,$C385)),AVERAGEIFS(Observed!AK$2:AK$10000,Observed!$A$2:$A$10000,$A385,Observed!$C$2:$C$10000,$C385),"")</f>
        <v/>
      </c>
      <c r="AL385" s="23" t="str">
        <f>IF(ISNUMBER(AVERAGEIFS(Observed!AL$2:AL$10000,Observed!$A$2:$A$10000,$A385,Observed!$C$2:$C$10000,$C385)),AVERAGEIFS(Observed!AL$2:AL$10000,Observed!$A$2:$A$10000,$A385,Observed!$C$2:$C$10000,$C385),"")</f>
        <v/>
      </c>
      <c r="AM385" s="23" t="str">
        <f>IF(ISNUMBER(AVERAGEIFS(Observed!AM$2:AM$10000,Observed!$A$2:$A$10000,$A385,Observed!$C$2:$C$10000,$C385)),AVERAGEIFS(Observed!AM$2:AM$10000,Observed!$A$2:$A$10000,$A385,Observed!$C$2:$C$10000,$C385),"")</f>
        <v/>
      </c>
      <c r="AN385" s="23" t="str">
        <f>IF(ISNUMBER(AVERAGEIFS(Observed!AN$2:AN$10000,Observed!$A$2:$A$10000,$A385,Observed!$C$2:$C$10000,$C385)),AVERAGEIFS(Observed!AN$2:AN$10000,Observed!$A$2:$A$10000,$A385,Observed!$C$2:$C$10000,$C385),"")</f>
        <v/>
      </c>
      <c r="AO385" s="2">
        <f>COUNTIFS(Observed!$A$2:$A$10000,$A385,Observed!$C$2:$C$10000,$C385)</f>
        <v>3</v>
      </c>
      <c r="AP385" s="2">
        <f t="shared" si="6"/>
        <v>1</v>
      </c>
    </row>
    <row r="386" spans="1:42" x14ac:dyDescent="0.25">
      <c r="A386" t="s">
        <v>34</v>
      </c>
      <c r="B386" t="s">
        <v>30</v>
      </c>
      <c r="C386" s="20">
        <v>42353</v>
      </c>
      <c r="D386">
        <v>1</v>
      </c>
      <c r="E386" t="s">
        <v>56</v>
      </c>
      <c r="G386" s="25" t="s">
        <v>75</v>
      </c>
      <c r="H386" t="s">
        <v>21</v>
      </c>
      <c r="I386">
        <v>9</v>
      </c>
      <c r="J386" s="2" t="s">
        <v>39</v>
      </c>
      <c r="K386" s="22">
        <f>IF(ISNUMBER(AVERAGEIFS(Observed!K$2:K$10000,Observed!$A$2:$A$10000,$A386,Observed!$C$2:$C$10000,$C386)),AVERAGEIFS(Observed!K$2:K$10000,Observed!$A$2:$A$10000,$A386,Observed!$C$2:$C$10000,$C386),"")</f>
        <v>3187.2666666666664</v>
      </c>
      <c r="L386" s="23">
        <f>IF(ISNUMBER(AVERAGEIFS(Observed!L$2:L$10000,Observed!$A$2:$A$10000,$A386,Observed!$C$2:$C$10000,$C386)),AVERAGEIFS(Observed!L$2:L$10000,Observed!$A$2:$A$10000,$A386,Observed!$C$2:$C$10000,$C386),"")</f>
        <v>318.72666666666669</v>
      </c>
      <c r="M386" s="23" t="str">
        <f>IF(ISNUMBER(AVERAGEIFS(Observed!M$2:M$10000,Observed!$A$2:$A$10000,$A386,Observed!$C$2:$C$10000,$C386)),AVERAGEIFS(Observed!M$2:M$10000,Observed!$A$2:$A$10000,$A386,Observed!$C$2:$C$10000,$C386),"")</f>
        <v/>
      </c>
      <c r="N386" s="23" t="str">
        <f>IF(ISNUMBER(AVERAGEIFS(Observed!N$2:N$10000,Observed!$A$2:$A$10000,$A386,Observed!$C$2:$C$10000,$C386)),AVERAGEIFS(Observed!N$2:N$10000,Observed!$A$2:$A$10000,$A386,Observed!$C$2:$C$10000,$C386),"")</f>
        <v/>
      </c>
      <c r="O386" s="23" t="str">
        <f>IF(ISNUMBER(AVERAGEIFS(Observed!O$2:O$10000,Observed!$A$2:$A$10000,$A386,Observed!$C$2:$C$10000,$C386)),AVERAGEIFS(Observed!O$2:O$10000,Observed!$A$2:$A$10000,$A386,Observed!$C$2:$C$10000,$C386),"")</f>
        <v/>
      </c>
      <c r="P386" s="24" t="str">
        <f>IF(ISNUMBER(AVERAGEIFS(Observed!P$2:P$10000,Observed!$A$2:$A$10000,$A386,Observed!$C$2:$C$10000,$C386)),AVERAGEIFS(Observed!P$2:P$10000,Observed!$A$2:$A$10000,$A386,Observed!$C$2:$C$10000,$C386),"")</f>
        <v/>
      </c>
      <c r="Q386" s="24" t="str">
        <f>IF(ISNUMBER(AVERAGEIFS(Observed!Q$2:Q$10000,Observed!$A$2:$A$10000,$A386,Observed!$C$2:$C$10000,$C386)),AVERAGEIFS(Observed!Q$2:Q$10000,Observed!$A$2:$A$10000,$A386,Observed!$C$2:$C$10000,$C386),"")</f>
        <v/>
      </c>
      <c r="R386" s="24" t="str">
        <f>IF(ISNUMBER(AVERAGEIFS(Observed!R$2:R$10000,Observed!$A$2:$A$10000,$A386,Observed!$C$2:$C$10000,$C386)),AVERAGEIFS(Observed!R$2:R$10000,Observed!$A$2:$A$10000,$A386,Observed!$C$2:$C$10000,$C386),"")</f>
        <v/>
      </c>
      <c r="S386" s="22" t="str">
        <f>IF(ISNUMBER(AVERAGEIFS(Observed!S$2:S$10000,Observed!$A$2:$A$10000,$A386,Observed!$C$2:$C$10000,$C386)),AVERAGEIFS(Observed!S$2:S$10000,Observed!$A$2:$A$10000,$A386,Observed!$C$2:$C$10000,$C386),"")</f>
        <v/>
      </c>
      <c r="T386" s="23" t="str">
        <f>IF(ISNUMBER(AVERAGEIFS(Observed!T$2:T$10000,Observed!$A$2:$A$10000,$A386,Observed!$C$2:$C$10000,$C386)),AVERAGEIFS(Observed!T$2:T$10000,Observed!$A$2:$A$10000,$A386,Observed!$C$2:$C$10000,$C386),"")</f>
        <v/>
      </c>
      <c r="U386" s="23" t="str">
        <f>IF(ISNUMBER(AVERAGEIFS(Observed!U$2:U$10000,Observed!$A$2:$A$10000,$A386,Observed!$C$2:$C$10000,$C386)),AVERAGEIFS(Observed!U$2:U$10000,Observed!$A$2:$A$10000,$A386,Observed!$C$2:$C$10000,$C386),"")</f>
        <v/>
      </c>
      <c r="V386" s="23" t="str">
        <f>IF(ISNUMBER(AVERAGEIFS(Observed!V$2:V$10000,Observed!$A$2:$A$10000,$A386,Observed!$C$2:$C$10000,$C386)),AVERAGEIFS(Observed!V$2:V$10000,Observed!$A$2:$A$10000,$A386,Observed!$C$2:$C$10000,$C386),"")</f>
        <v/>
      </c>
      <c r="W386" s="23" t="str">
        <f>IF(ISNUMBER(AVERAGEIFS(Observed!W$2:W$10000,Observed!$A$2:$A$10000,$A386,Observed!$C$2:$C$10000,$C386)),AVERAGEIFS(Observed!W$2:W$10000,Observed!$A$2:$A$10000,$A386,Observed!$C$2:$C$10000,$C386),"")</f>
        <v/>
      </c>
      <c r="X386" s="23" t="str">
        <f>IF(ISNUMBER(AVERAGEIFS(Observed!X$2:X$10000,Observed!$A$2:$A$10000,$A386,Observed!$C$2:$C$10000,$C386)),AVERAGEIFS(Observed!X$2:X$10000,Observed!$A$2:$A$10000,$A386,Observed!$C$2:$C$10000,$C386),"")</f>
        <v/>
      </c>
      <c r="Y386" s="23" t="str">
        <f>IF(ISNUMBER(AVERAGEIFS(Observed!Y$2:Y$10000,Observed!$A$2:$A$10000,$A386,Observed!$C$2:$C$10000,$C386)),AVERAGEIFS(Observed!Y$2:Y$10000,Observed!$A$2:$A$10000,$A386,Observed!$C$2:$C$10000,$C386),"")</f>
        <v/>
      </c>
      <c r="Z386" s="23" t="str">
        <f>IF(ISNUMBER(AVERAGEIFS(Observed!Z$2:Z$10000,Observed!$A$2:$A$10000,$A386,Observed!$C$2:$C$10000,$C386)),AVERAGEIFS(Observed!Z$2:Z$10000,Observed!$A$2:$A$10000,$A386,Observed!$C$2:$C$10000,$C386),"")</f>
        <v/>
      </c>
      <c r="AA386" s="23" t="str">
        <f>IF(ISNUMBER(AVERAGEIFS(Observed!AA$2:AA$10000,Observed!$A$2:$A$10000,$A386,Observed!$C$2:$C$10000,$C386)),AVERAGEIFS(Observed!AA$2:AA$10000,Observed!$A$2:$A$10000,$A386,Observed!$C$2:$C$10000,$C386),"")</f>
        <v/>
      </c>
      <c r="AB386" s="23" t="str">
        <f>IF(ISNUMBER(AVERAGEIFS(Observed!AB$2:AB$10000,Observed!$A$2:$A$10000,$A386,Observed!$C$2:$C$10000,$C386)),AVERAGEIFS(Observed!AB$2:AB$10000,Observed!$A$2:$A$10000,$A386,Observed!$C$2:$C$10000,$C386),"")</f>
        <v/>
      </c>
      <c r="AC386" s="23" t="str">
        <f>IF(ISNUMBER(AVERAGEIFS(Observed!AC$2:AC$10000,Observed!$A$2:$A$10000,$A386,Observed!$C$2:$C$10000,$C386)),AVERAGEIFS(Observed!AC$2:AC$10000,Observed!$A$2:$A$10000,$A386,Observed!$C$2:$C$10000,$C386),"")</f>
        <v/>
      </c>
      <c r="AD386" s="23" t="str">
        <f>IF(ISNUMBER(AVERAGEIFS(Observed!AD$2:AD$10000,Observed!$A$2:$A$10000,$A386,Observed!$C$2:$C$10000,$C386)),AVERAGEIFS(Observed!AD$2:AD$10000,Observed!$A$2:$A$10000,$A386,Observed!$C$2:$C$10000,$C386),"")</f>
        <v/>
      </c>
      <c r="AE386" s="24" t="str">
        <f>IF(ISNUMBER(AVERAGEIFS(Observed!AE$2:AE$10000,Observed!$A$2:$A$10000,$A386,Observed!$C$2:$C$10000,$C386)),AVERAGEIFS(Observed!AE$2:AE$10000,Observed!$A$2:$A$10000,$A386,Observed!$C$2:$C$10000,$C386),"")</f>
        <v/>
      </c>
      <c r="AF386" s="24" t="str">
        <f>IF(ISNUMBER(AVERAGEIFS(Observed!AF$2:AF$10000,Observed!$A$2:$A$10000,$A386,Observed!$C$2:$C$10000,$C386)),AVERAGEIFS(Observed!AF$2:AF$10000,Observed!$A$2:$A$10000,$A386,Observed!$C$2:$C$10000,$C386),"")</f>
        <v/>
      </c>
      <c r="AG386" s="23" t="str">
        <f>IF(ISNUMBER(AVERAGEIFS(Observed!AG$2:AG$10000,Observed!$A$2:$A$10000,$A386,Observed!$C$2:$C$10000,$C386)),AVERAGEIFS(Observed!AG$2:AG$10000,Observed!$A$2:$A$10000,$A386,Observed!$C$2:$C$10000,$C386),"")</f>
        <v/>
      </c>
      <c r="AH386" s="23" t="str">
        <f>IF(ISNUMBER(AVERAGEIFS(Observed!AH$2:AH$10000,Observed!$A$2:$A$10000,$A386,Observed!$C$2:$C$10000,$C386)),AVERAGEIFS(Observed!AH$2:AH$10000,Observed!$A$2:$A$10000,$A386,Observed!$C$2:$C$10000,$C386),"")</f>
        <v/>
      </c>
      <c r="AI386" s="22" t="str">
        <f>IF(ISNUMBER(AVERAGEIFS(Observed!AI$2:AI$10000,Observed!$A$2:$A$10000,$A386,Observed!$C$2:$C$10000,$C386)),AVERAGEIFS(Observed!AI$2:AI$10000,Observed!$A$2:$A$10000,$A386,Observed!$C$2:$C$10000,$C386),"")</f>
        <v/>
      </c>
      <c r="AJ386" s="23" t="str">
        <f>IF(ISNUMBER(AVERAGEIFS(Observed!AJ$2:AJ$10000,Observed!$A$2:$A$10000,$A386,Observed!$C$2:$C$10000,$C386)),AVERAGEIFS(Observed!AJ$2:AJ$10000,Observed!$A$2:$A$10000,$A386,Observed!$C$2:$C$10000,$C386),"")</f>
        <v/>
      </c>
      <c r="AK386" s="23" t="str">
        <f>IF(ISNUMBER(AVERAGEIFS(Observed!AK$2:AK$10000,Observed!$A$2:$A$10000,$A386,Observed!$C$2:$C$10000,$C386)),AVERAGEIFS(Observed!AK$2:AK$10000,Observed!$A$2:$A$10000,$A386,Observed!$C$2:$C$10000,$C386),"")</f>
        <v/>
      </c>
      <c r="AL386" s="23" t="str">
        <f>IF(ISNUMBER(AVERAGEIFS(Observed!AL$2:AL$10000,Observed!$A$2:$A$10000,$A386,Observed!$C$2:$C$10000,$C386)),AVERAGEIFS(Observed!AL$2:AL$10000,Observed!$A$2:$A$10000,$A386,Observed!$C$2:$C$10000,$C386),"")</f>
        <v/>
      </c>
      <c r="AM386" s="23" t="str">
        <f>IF(ISNUMBER(AVERAGEIFS(Observed!AM$2:AM$10000,Observed!$A$2:$A$10000,$A386,Observed!$C$2:$C$10000,$C386)),AVERAGEIFS(Observed!AM$2:AM$10000,Observed!$A$2:$A$10000,$A386,Observed!$C$2:$C$10000,$C386),"")</f>
        <v/>
      </c>
      <c r="AN386" s="23" t="str">
        <f>IF(ISNUMBER(AVERAGEIFS(Observed!AN$2:AN$10000,Observed!$A$2:$A$10000,$A386,Observed!$C$2:$C$10000,$C386)),AVERAGEIFS(Observed!AN$2:AN$10000,Observed!$A$2:$A$10000,$A386,Observed!$C$2:$C$10000,$C386),"")</f>
        <v/>
      </c>
      <c r="AO386" s="2">
        <f>COUNTIFS(Observed!$A$2:$A$10000,$A386,Observed!$C$2:$C$10000,$C386)</f>
        <v>3</v>
      </c>
      <c r="AP386" s="2">
        <f t="shared" si="6"/>
        <v>1</v>
      </c>
    </row>
    <row r="387" spans="1:42" x14ac:dyDescent="0.25">
      <c r="A387" t="s">
        <v>33</v>
      </c>
      <c r="B387" t="s">
        <v>30</v>
      </c>
      <c r="C387" s="20">
        <v>42353</v>
      </c>
      <c r="D387">
        <v>1</v>
      </c>
      <c r="E387" t="s">
        <v>58</v>
      </c>
      <c r="G387" s="25" t="s">
        <v>75</v>
      </c>
      <c r="H387" t="s">
        <v>21</v>
      </c>
      <c r="I387">
        <v>9</v>
      </c>
      <c r="J387" s="2" t="s">
        <v>39</v>
      </c>
      <c r="K387" s="22">
        <f>IF(ISNUMBER(AVERAGEIFS(Observed!K$2:K$10000,Observed!$A$2:$A$10000,$A387,Observed!$C$2:$C$10000,$C387)),AVERAGEIFS(Observed!K$2:K$10000,Observed!$A$2:$A$10000,$A387,Observed!$C$2:$C$10000,$C387),"")</f>
        <v>1858.7333333333333</v>
      </c>
      <c r="L387" s="23">
        <f>IF(ISNUMBER(AVERAGEIFS(Observed!L$2:L$10000,Observed!$A$2:$A$10000,$A387,Observed!$C$2:$C$10000,$C387)),AVERAGEIFS(Observed!L$2:L$10000,Observed!$A$2:$A$10000,$A387,Observed!$C$2:$C$10000,$C387),"")</f>
        <v>185.87333333333333</v>
      </c>
      <c r="M387" s="23" t="str">
        <f>IF(ISNUMBER(AVERAGEIFS(Observed!M$2:M$10000,Observed!$A$2:$A$10000,$A387,Observed!$C$2:$C$10000,$C387)),AVERAGEIFS(Observed!M$2:M$10000,Observed!$A$2:$A$10000,$A387,Observed!$C$2:$C$10000,$C387),"")</f>
        <v/>
      </c>
      <c r="N387" s="23" t="str">
        <f>IF(ISNUMBER(AVERAGEIFS(Observed!N$2:N$10000,Observed!$A$2:$A$10000,$A387,Observed!$C$2:$C$10000,$C387)),AVERAGEIFS(Observed!N$2:N$10000,Observed!$A$2:$A$10000,$A387,Observed!$C$2:$C$10000,$C387),"")</f>
        <v/>
      </c>
      <c r="O387" s="23" t="str">
        <f>IF(ISNUMBER(AVERAGEIFS(Observed!O$2:O$10000,Observed!$A$2:$A$10000,$A387,Observed!$C$2:$C$10000,$C387)),AVERAGEIFS(Observed!O$2:O$10000,Observed!$A$2:$A$10000,$A387,Observed!$C$2:$C$10000,$C387),"")</f>
        <v/>
      </c>
      <c r="P387" s="24" t="str">
        <f>IF(ISNUMBER(AVERAGEIFS(Observed!P$2:P$10000,Observed!$A$2:$A$10000,$A387,Observed!$C$2:$C$10000,$C387)),AVERAGEIFS(Observed!P$2:P$10000,Observed!$A$2:$A$10000,$A387,Observed!$C$2:$C$10000,$C387),"")</f>
        <v/>
      </c>
      <c r="Q387" s="24" t="str">
        <f>IF(ISNUMBER(AVERAGEIFS(Observed!Q$2:Q$10000,Observed!$A$2:$A$10000,$A387,Observed!$C$2:$C$10000,$C387)),AVERAGEIFS(Observed!Q$2:Q$10000,Observed!$A$2:$A$10000,$A387,Observed!$C$2:$C$10000,$C387),"")</f>
        <v/>
      </c>
      <c r="R387" s="24" t="str">
        <f>IF(ISNUMBER(AVERAGEIFS(Observed!R$2:R$10000,Observed!$A$2:$A$10000,$A387,Observed!$C$2:$C$10000,$C387)),AVERAGEIFS(Observed!R$2:R$10000,Observed!$A$2:$A$10000,$A387,Observed!$C$2:$C$10000,$C387),"")</f>
        <v/>
      </c>
      <c r="S387" s="22" t="str">
        <f>IF(ISNUMBER(AVERAGEIFS(Observed!S$2:S$10000,Observed!$A$2:$A$10000,$A387,Observed!$C$2:$C$10000,$C387)),AVERAGEIFS(Observed!S$2:S$10000,Observed!$A$2:$A$10000,$A387,Observed!$C$2:$C$10000,$C387),"")</f>
        <v/>
      </c>
      <c r="T387" s="23" t="str">
        <f>IF(ISNUMBER(AVERAGEIFS(Observed!T$2:T$10000,Observed!$A$2:$A$10000,$A387,Observed!$C$2:$C$10000,$C387)),AVERAGEIFS(Observed!T$2:T$10000,Observed!$A$2:$A$10000,$A387,Observed!$C$2:$C$10000,$C387),"")</f>
        <v/>
      </c>
      <c r="U387" s="23" t="str">
        <f>IF(ISNUMBER(AVERAGEIFS(Observed!U$2:U$10000,Observed!$A$2:$A$10000,$A387,Observed!$C$2:$C$10000,$C387)),AVERAGEIFS(Observed!U$2:U$10000,Observed!$A$2:$A$10000,$A387,Observed!$C$2:$C$10000,$C387),"")</f>
        <v/>
      </c>
      <c r="V387" s="23" t="str">
        <f>IF(ISNUMBER(AVERAGEIFS(Observed!V$2:V$10000,Observed!$A$2:$A$10000,$A387,Observed!$C$2:$C$10000,$C387)),AVERAGEIFS(Observed!V$2:V$10000,Observed!$A$2:$A$10000,$A387,Observed!$C$2:$C$10000,$C387),"")</f>
        <v/>
      </c>
      <c r="W387" s="23" t="str">
        <f>IF(ISNUMBER(AVERAGEIFS(Observed!W$2:W$10000,Observed!$A$2:$A$10000,$A387,Observed!$C$2:$C$10000,$C387)),AVERAGEIFS(Observed!W$2:W$10000,Observed!$A$2:$A$10000,$A387,Observed!$C$2:$C$10000,$C387),"")</f>
        <v/>
      </c>
      <c r="X387" s="23" t="str">
        <f>IF(ISNUMBER(AVERAGEIFS(Observed!X$2:X$10000,Observed!$A$2:$A$10000,$A387,Observed!$C$2:$C$10000,$C387)),AVERAGEIFS(Observed!X$2:X$10000,Observed!$A$2:$A$10000,$A387,Observed!$C$2:$C$10000,$C387),"")</f>
        <v/>
      </c>
      <c r="Y387" s="23" t="str">
        <f>IF(ISNUMBER(AVERAGEIFS(Observed!Y$2:Y$10000,Observed!$A$2:$A$10000,$A387,Observed!$C$2:$C$10000,$C387)),AVERAGEIFS(Observed!Y$2:Y$10000,Observed!$A$2:$A$10000,$A387,Observed!$C$2:$C$10000,$C387),"")</f>
        <v/>
      </c>
      <c r="Z387" s="23" t="str">
        <f>IF(ISNUMBER(AVERAGEIFS(Observed!Z$2:Z$10000,Observed!$A$2:$A$10000,$A387,Observed!$C$2:$C$10000,$C387)),AVERAGEIFS(Observed!Z$2:Z$10000,Observed!$A$2:$A$10000,$A387,Observed!$C$2:$C$10000,$C387),"")</f>
        <v/>
      </c>
      <c r="AA387" s="23" t="str">
        <f>IF(ISNUMBER(AVERAGEIFS(Observed!AA$2:AA$10000,Observed!$A$2:$A$10000,$A387,Observed!$C$2:$C$10000,$C387)),AVERAGEIFS(Observed!AA$2:AA$10000,Observed!$A$2:$A$10000,$A387,Observed!$C$2:$C$10000,$C387),"")</f>
        <v/>
      </c>
      <c r="AB387" s="23" t="str">
        <f>IF(ISNUMBER(AVERAGEIFS(Observed!AB$2:AB$10000,Observed!$A$2:$A$10000,$A387,Observed!$C$2:$C$10000,$C387)),AVERAGEIFS(Observed!AB$2:AB$10000,Observed!$A$2:$A$10000,$A387,Observed!$C$2:$C$10000,$C387),"")</f>
        <v/>
      </c>
      <c r="AC387" s="23" t="str">
        <f>IF(ISNUMBER(AVERAGEIFS(Observed!AC$2:AC$10000,Observed!$A$2:$A$10000,$A387,Observed!$C$2:$C$10000,$C387)),AVERAGEIFS(Observed!AC$2:AC$10000,Observed!$A$2:$A$10000,$A387,Observed!$C$2:$C$10000,$C387),"")</f>
        <v/>
      </c>
      <c r="AD387" s="23" t="str">
        <f>IF(ISNUMBER(AVERAGEIFS(Observed!AD$2:AD$10000,Observed!$A$2:$A$10000,$A387,Observed!$C$2:$C$10000,$C387)),AVERAGEIFS(Observed!AD$2:AD$10000,Observed!$A$2:$A$10000,$A387,Observed!$C$2:$C$10000,$C387),"")</f>
        <v/>
      </c>
      <c r="AE387" s="24" t="str">
        <f>IF(ISNUMBER(AVERAGEIFS(Observed!AE$2:AE$10000,Observed!$A$2:$A$10000,$A387,Observed!$C$2:$C$10000,$C387)),AVERAGEIFS(Observed!AE$2:AE$10000,Observed!$A$2:$A$10000,$A387,Observed!$C$2:$C$10000,$C387),"")</f>
        <v/>
      </c>
      <c r="AF387" s="24" t="str">
        <f>IF(ISNUMBER(AVERAGEIFS(Observed!AF$2:AF$10000,Observed!$A$2:$A$10000,$A387,Observed!$C$2:$C$10000,$C387)),AVERAGEIFS(Observed!AF$2:AF$10000,Observed!$A$2:$A$10000,$A387,Observed!$C$2:$C$10000,$C387),"")</f>
        <v/>
      </c>
      <c r="AG387" s="23" t="str">
        <f>IF(ISNUMBER(AVERAGEIFS(Observed!AG$2:AG$10000,Observed!$A$2:$A$10000,$A387,Observed!$C$2:$C$10000,$C387)),AVERAGEIFS(Observed!AG$2:AG$10000,Observed!$A$2:$A$10000,$A387,Observed!$C$2:$C$10000,$C387),"")</f>
        <v/>
      </c>
      <c r="AH387" s="23" t="str">
        <f>IF(ISNUMBER(AVERAGEIFS(Observed!AH$2:AH$10000,Observed!$A$2:$A$10000,$A387,Observed!$C$2:$C$10000,$C387)),AVERAGEIFS(Observed!AH$2:AH$10000,Observed!$A$2:$A$10000,$A387,Observed!$C$2:$C$10000,$C387),"")</f>
        <v/>
      </c>
      <c r="AI387" s="22" t="str">
        <f>IF(ISNUMBER(AVERAGEIFS(Observed!AI$2:AI$10000,Observed!$A$2:$A$10000,$A387,Observed!$C$2:$C$10000,$C387)),AVERAGEIFS(Observed!AI$2:AI$10000,Observed!$A$2:$A$10000,$A387,Observed!$C$2:$C$10000,$C387),"")</f>
        <v/>
      </c>
      <c r="AJ387" s="23" t="str">
        <f>IF(ISNUMBER(AVERAGEIFS(Observed!AJ$2:AJ$10000,Observed!$A$2:$A$10000,$A387,Observed!$C$2:$C$10000,$C387)),AVERAGEIFS(Observed!AJ$2:AJ$10000,Observed!$A$2:$A$10000,$A387,Observed!$C$2:$C$10000,$C387),"")</f>
        <v/>
      </c>
      <c r="AK387" s="23" t="str">
        <f>IF(ISNUMBER(AVERAGEIFS(Observed!AK$2:AK$10000,Observed!$A$2:$A$10000,$A387,Observed!$C$2:$C$10000,$C387)),AVERAGEIFS(Observed!AK$2:AK$10000,Observed!$A$2:$A$10000,$A387,Observed!$C$2:$C$10000,$C387),"")</f>
        <v/>
      </c>
      <c r="AL387" s="23" t="str">
        <f>IF(ISNUMBER(AVERAGEIFS(Observed!AL$2:AL$10000,Observed!$A$2:$A$10000,$A387,Observed!$C$2:$C$10000,$C387)),AVERAGEIFS(Observed!AL$2:AL$10000,Observed!$A$2:$A$10000,$A387,Observed!$C$2:$C$10000,$C387),"")</f>
        <v/>
      </c>
      <c r="AM387" s="23" t="str">
        <f>IF(ISNUMBER(AVERAGEIFS(Observed!AM$2:AM$10000,Observed!$A$2:$A$10000,$A387,Observed!$C$2:$C$10000,$C387)),AVERAGEIFS(Observed!AM$2:AM$10000,Observed!$A$2:$A$10000,$A387,Observed!$C$2:$C$10000,$C387),"")</f>
        <v/>
      </c>
      <c r="AN387" s="23" t="str">
        <f>IF(ISNUMBER(AVERAGEIFS(Observed!AN$2:AN$10000,Observed!$A$2:$A$10000,$A387,Observed!$C$2:$C$10000,$C387)),AVERAGEIFS(Observed!AN$2:AN$10000,Observed!$A$2:$A$10000,$A387,Observed!$C$2:$C$10000,$C387),"")</f>
        <v/>
      </c>
      <c r="AO387" s="2">
        <f>COUNTIFS(Observed!$A$2:$A$10000,$A387,Observed!$C$2:$C$10000,$C387)</f>
        <v>3</v>
      </c>
      <c r="AP387" s="2">
        <f t="shared" si="6"/>
        <v>1</v>
      </c>
    </row>
    <row r="388" spans="1:42" x14ac:dyDescent="0.25">
      <c r="A388" t="s">
        <v>29</v>
      </c>
      <c r="B388" t="s">
        <v>30</v>
      </c>
      <c r="C388" s="20">
        <v>42353</v>
      </c>
      <c r="D388">
        <v>1</v>
      </c>
      <c r="E388" t="s">
        <v>55</v>
      </c>
      <c r="G388" s="25" t="s">
        <v>75</v>
      </c>
      <c r="H388" t="s">
        <v>21</v>
      </c>
      <c r="I388">
        <v>9</v>
      </c>
      <c r="J388" s="2" t="s">
        <v>39</v>
      </c>
      <c r="K388" s="22">
        <f>IF(ISNUMBER(AVERAGEIFS(Observed!K$2:K$10000,Observed!$A$2:$A$10000,$A388,Observed!$C$2:$C$10000,$C388)),AVERAGEIFS(Observed!K$2:K$10000,Observed!$A$2:$A$10000,$A388,Observed!$C$2:$C$10000,$C388),"")</f>
        <v>2711</v>
      </c>
      <c r="L388" s="23">
        <f>IF(ISNUMBER(AVERAGEIFS(Observed!L$2:L$10000,Observed!$A$2:$A$10000,$A388,Observed!$C$2:$C$10000,$C388)),AVERAGEIFS(Observed!L$2:L$10000,Observed!$A$2:$A$10000,$A388,Observed!$C$2:$C$10000,$C388),"")</f>
        <v>271.09999999999997</v>
      </c>
      <c r="M388" s="23" t="str">
        <f>IF(ISNUMBER(AVERAGEIFS(Observed!M$2:M$10000,Observed!$A$2:$A$10000,$A388,Observed!$C$2:$C$10000,$C388)),AVERAGEIFS(Observed!M$2:M$10000,Observed!$A$2:$A$10000,$A388,Observed!$C$2:$C$10000,$C388),"")</f>
        <v/>
      </c>
      <c r="N388" s="23" t="str">
        <f>IF(ISNUMBER(AVERAGEIFS(Observed!N$2:N$10000,Observed!$A$2:$A$10000,$A388,Observed!$C$2:$C$10000,$C388)),AVERAGEIFS(Observed!N$2:N$10000,Observed!$A$2:$A$10000,$A388,Observed!$C$2:$C$10000,$C388),"")</f>
        <v/>
      </c>
      <c r="O388" s="23" t="str">
        <f>IF(ISNUMBER(AVERAGEIFS(Observed!O$2:O$10000,Observed!$A$2:$A$10000,$A388,Observed!$C$2:$C$10000,$C388)),AVERAGEIFS(Observed!O$2:O$10000,Observed!$A$2:$A$10000,$A388,Observed!$C$2:$C$10000,$C388),"")</f>
        <v/>
      </c>
      <c r="P388" s="24" t="str">
        <f>IF(ISNUMBER(AVERAGEIFS(Observed!P$2:P$10000,Observed!$A$2:$A$10000,$A388,Observed!$C$2:$C$10000,$C388)),AVERAGEIFS(Observed!P$2:P$10000,Observed!$A$2:$A$10000,$A388,Observed!$C$2:$C$10000,$C388),"")</f>
        <v/>
      </c>
      <c r="Q388" s="24" t="str">
        <f>IF(ISNUMBER(AVERAGEIFS(Observed!Q$2:Q$10000,Observed!$A$2:$A$10000,$A388,Observed!$C$2:$C$10000,$C388)),AVERAGEIFS(Observed!Q$2:Q$10000,Observed!$A$2:$A$10000,$A388,Observed!$C$2:$C$10000,$C388),"")</f>
        <v/>
      </c>
      <c r="R388" s="24" t="str">
        <f>IF(ISNUMBER(AVERAGEIFS(Observed!R$2:R$10000,Observed!$A$2:$A$10000,$A388,Observed!$C$2:$C$10000,$C388)),AVERAGEIFS(Observed!R$2:R$10000,Observed!$A$2:$A$10000,$A388,Observed!$C$2:$C$10000,$C388),"")</f>
        <v/>
      </c>
      <c r="S388" s="22" t="str">
        <f>IF(ISNUMBER(AVERAGEIFS(Observed!S$2:S$10000,Observed!$A$2:$A$10000,$A388,Observed!$C$2:$C$10000,$C388)),AVERAGEIFS(Observed!S$2:S$10000,Observed!$A$2:$A$10000,$A388,Observed!$C$2:$C$10000,$C388),"")</f>
        <v/>
      </c>
      <c r="T388" s="23" t="str">
        <f>IF(ISNUMBER(AVERAGEIFS(Observed!T$2:T$10000,Observed!$A$2:$A$10000,$A388,Observed!$C$2:$C$10000,$C388)),AVERAGEIFS(Observed!T$2:T$10000,Observed!$A$2:$A$10000,$A388,Observed!$C$2:$C$10000,$C388),"")</f>
        <v/>
      </c>
      <c r="U388" s="23" t="str">
        <f>IF(ISNUMBER(AVERAGEIFS(Observed!U$2:U$10000,Observed!$A$2:$A$10000,$A388,Observed!$C$2:$C$10000,$C388)),AVERAGEIFS(Observed!U$2:U$10000,Observed!$A$2:$A$10000,$A388,Observed!$C$2:$C$10000,$C388),"")</f>
        <v/>
      </c>
      <c r="V388" s="23" t="str">
        <f>IF(ISNUMBER(AVERAGEIFS(Observed!V$2:V$10000,Observed!$A$2:$A$10000,$A388,Observed!$C$2:$C$10000,$C388)),AVERAGEIFS(Observed!V$2:V$10000,Observed!$A$2:$A$10000,$A388,Observed!$C$2:$C$10000,$C388),"")</f>
        <v/>
      </c>
      <c r="W388" s="23" t="str">
        <f>IF(ISNUMBER(AVERAGEIFS(Observed!W$2:W$10000,Observed!$A$2:$A$10000,$A388,Observed!$C$2:$C$10000,$C388)),AVERAGEIFS(Observed!W$2:W$10000,Observed!$A$2:$A$10000,$A388,Observed!$C$2:$C$10000,$C388),"")</f>
        <v/>
      </c>
      <c r="X388" s="23" t="str">
        <f>IF(ISNUMBER(AVERAGEIFS(Observed!X$2:X$10000,Observed!$A$2:$A$10000,$A388,Observed!$C$2:$C$10000,$C388)),AVERAGEIFS(Observed!X$2:X$10000,Observed!$A$2:$A$10000,$A388,Observed!$C$2:$C$10000,$C388),"")</f>
        <v/>
      </c>
      <c r="Y388" s="23" t="str">
        <f>IF(ISNUMBER(AVERAGEIFS(Observed!Y$2:Y$10000,Observed!$A$2:$A$10000,$A388,Observed!$C$2:$C$10000,$C388)),AVERAGEIFS(Observed!Y$2:Y$10000,Observed!$A$2:$A$10000,$A388,Observed!$C$2:$C$10000,$C388),"")</f>
        <v/>
      </c>
      <c r="Z388" s="23" t="str">
        <f>IF(ISNUMBER(AVERAGEIFS(Observed!Z$2:Z$10000,Observed!$A$2:$A$10000,$A388,Observed!$C$2:$C$10000,$C388)),AVERAGEIFS(Observed!Z$2:Z$10000,Observed!$A$2:$A$10000,$A388,Observed!$C$2:$C$10000,$C388),"")</f>
        <v/>
      </c>
      <c r="AA388" s="23" t="str">
        <f>IF(ISNUMBER(AVERAGEIFS(Observed!AA$2:AA$10000,Observed!$A$2:$A$10000,$A388,Observed!$C$2:$C$10000,$C388)),AVERAGEIFS(Observed!AA$2:AA$10000,Observed!$A$2:$A$10000,$A388,Observed!$C$2:$C$10000,$C388),"")</f>
        <v/>
      </c>
      <c r="AB388" s="23" t="str">
        <f>IF(ISNUMBER(AVERAGEIFS(Observed!AB$2:AB$10000,Observed!$A$2:$A$10000,$A388,Observed!$C$2:$C$10000,$C388)),AVERAGEIFS(Observed!AB$2:AB$10000,Observed!$A$2:$A$10000,$A388,Observed!$C$2:$C$10000,$C388),"")</f>
        <v/>
      </c>
      <c r="AC388" s="23" t="str">
        <f>IF(ISNUMBER(AVERAGEIFS(Observed!AC$2:AC$10000,Observed!$A$2:$A$10000,$A388,Observed!$C$2:$C$10000,$C388)),AVERAGEIFS(Observed!AC$2:AC$10000,Observed!$A$2:$A$10000,$A388,Observed!$C$2:$C$10000,$C388),"")</f>
        <v/>
      </c>
      <c r="AD388" s="23" t="str">
        <f>IF(ISNUMBER(AVERAGEIFS(Observed!AD$2:AD$10000,Observed!$A$2:$A$10000,$A388,Observed!$C$2:$C$10000,$C388)),AVERAGEIFS(Observed!AD$2:AD$10000,Observed!$A$2:$A$10000,$A388,Observed!$C$2:$C$10000,$C388),"")</f>
        <v/>
      </c>
      <c r="AE388" s="24" t="str">
        <f>IF(ISNUMBER(AVERAGEIFS(Observed!AE$2:AE$10000,Observed!$A$2:$A$10000,$A388,Observed!$C$2:$C$10000,$C388)),AVERAGEIFS(Observed!AE$2:AE$10000,Observed!$A$2:$A$10000,$A388,Observed!$C$2:$C$10000,$C388),"")</f>
        <v/>
      </c>
      <c r="AF388" s="24" t="str">
        <f>IF(ISNUMBER(AVERAGEIFS(Observed!AF$2:AF$10000,Observed!$A$2:$A$10000,$A388,Observed!$C$2:$C$10000,$C388)),AVERAGEIFS(Observed!AF$2:AF$10000,Observed!$A$2:$A$10000,$A388,Observed!$C$2:$C$10000,$C388),"")</f>
        <v/>
      </c>
      <c r="AG388" s="23" t="str">
        <f>IF(ISNUMBER(AVERAGEIFS(Observed!AG$2:AG$10000,Observed!$A$2:$A$10000,$A388,Observed!$C$2:$C$10000,$C388)),AVERAGEIFS(Observed!AG$2:AG$10000,Observed!$A$2:$A$10000,$A388,Observed!$C$2:$C$10000,$C388),"")</f>
        <v/>
      </c>
      <c r="AH388" s="23" t="str">
        <f>IF(ISNUMBER(AVERAGEIFS(Observed!AH$2:AH$10000,Observed!$A$2:$A$10000,$A388,Observed!$C$2:$C$10000,$C388)),AVERAGEIFS(Observed!AH$2:AH$10000,Observed!$A$2:$A$10000,$A388,Observed!$C$2:$C$10000,$C388),"")</f>
        <v/>
      </c>
      <c r="AI388" s="22" t="str">
        <f>IF(ISNUMBER(AVERAGEIFS(Observed!AI$2:AI$10000,Observed!$A$2:$A$10000,$A388,Observed!$C$2:$C$10000,$C388)),AVERAGEIFS(Observed!AI$2:AI$10000,Observed!$A$2:$A$10000,$A388,Observed!$C$2:$C$10000,$C388),"")</f>
        <v/>
      </c>
      <c r="AJ388" s="23" t="str">
        <f>IF(ISNUMBER(AVERAGEIFS(Observed!AJ$2:AJ$10000,Observed!$A$2:$A$10000,$A388,Observed!$C$2:$C$10000,$C388)),AVERAGEIFS(Observed!AJ$2:AJ$10000,Observed!$A$2:$A$10000,$A388,Observed!$C$2:$C$10000,$C388),"")</f>
        <v/>
      </c>
      <c r="AK388" s="23" t="str">
        <f>IF(ISNUMBER(AVERAGEIFS(Observed!AK$2:AK$10000,Observed!$A$2:$A$10000,$A388,Observed!$C$2:$C$10000,$C388)),AVERAGEIFS(Observed!AK$2:AK$10000,Observed!$A$2:$A$10000,$A388,Observed!$C$2:$C$10000,$C388),"")</f>
        <v/>
      </c>
      <c r="AL388" s="23" t="str">
        <f>IF(ISNUMBER(AVERAGEIFS(Observed!AL$2:AL$10000,Observed!$A$2:$A$10000,$A388,Observed!$C$2:$C$10000,$C388)),AVERAGEIFS(Observed!AL$2:AL$10000,Observed!$A$2:$A$10000,$A388,Observed!$C$2:$C$10000,$C388),"")</f>
        <v/>
      </c>
      <c r="AM388" s="23" t="str">
        <f>IF(ISNUMBER(AVERAGEIFS(Observed!AM$2:AM$10000,Observed!$A$2:$A$10000,$A388,Observed!$C$2:$C$10000,$C388)),AVERAGEIFS(Observed!AM$2:AM$10000,Observed!$A$2:$A$10000,$A388,Observed!$C$2:$C$10000,$C388),"")</f>
        <v/>
      </c>
      <c r="AN388" s="23" t="str">
        <f>IF(ISNUMBER(AVERAGEIFS(Observed!AN$2:AN$10000,Observed!$A$2:$A$10000,$A388,Observed!$C$2:$C$10000,$C388)),AVERAGEIFS(Observed!AN$2:AN$10000,Observed!$A$2:$A$10000,$A388,Observed!$C$2:$C$10000,$C388),"")</f>
        <v/>
      </c>
      <c r="AO388" s="2">
        <f>COUNTIFS(Observed!$A$2:$A$10000,$A388,Observed!$C$2:$C$10000,$C388)</f>
        <v>3</v>
      </c>
      <c r="AP388" s="2">
        <f t="shared" si="6"/>
        <v>1</v>
      </c>
    </row>
    <row r="389" spans="1:42" x14ac:dyDescent="0.25">
      <c r="A389" t="s">
        <v>35</v>
      </c>
      <c r="B389" t="s">
        <v>30</v>
      </c>
      <c r="C389" s="20">
        <v>42353</v>
      </c>
      <c r="D389">
        <v>1</v>
      </c>
      <c r="E389" t="s">
        <v>57</v>
      </c>
      <c r="G389" s="25" t="s">
        <v>75</v>
      </c>
      <c r="H389" t="s">
        <v>21</v>
      </c>
      <c r="I389">
        <v>9</v>
      </c>
      <c r="J389" s="2" t="s">
        <v>39</v>
      </c>
      <c r="K389" s="22">
        <f>IF(ISNUMBER(AVERAGEIFS(Observed!K$2:K$10000,Observed!$A$2:$A$10000,$A389,Observed!$C$2:$C$10000,$C389)),AVERAGEIFS(Observed!K$2:K$10000,Observed!$A$2:$A$10000,$A389,Observed!$C$2:$C$10000,$C389),"")</f>
        <v>3193.5333333333333</v>
      </c>
      <c r="L389" s="23">
        <f>IF(ISNUMBER(AVERAGEIFS(Observed!L$2:L$10000,Observed!$A$2:$A$10000,$A389,Observed!$C$2:$C$10000,$C389)),AVERAGEIFS(Observed!L$2:L$10000,Observed!$A$2:$A$10000,$A389,Observed!$C$2:$C$10000,$C389),"")</f>
        <v>319.3533333333333</v>
      </c>
      <c r="M389" s="23" t="str">
        <f>IF(ISNUMBER(AVERAGEIFS(Observed!M$2:M$10000,Observed!$A$2:$A$10000,$A389,Observed!$C$2:$C$10000,$C389)),AVERAGEIFS(Observed!M$2:M$10000,Observed!$A$2:$A$10000,$A389,Observed!$C$2:$C$10000,$C389),"")</f>
        <v/>
      </c>
      <c r="N389" s="23" t="str">
        <f>IF(ISNUMBER(AVERAGEIFS(Observed!N$2:N$10000,Observed!$A$2:$A$10000,$A389,Observed!$C$2:$C$10000,$C389)),AVERAGEIFS(Observed!N$2:N$10000,Observed!$A$2:$A$10000,$A389,Observed!$C$2:$C$10000,$C389),"")</f>
        <v/>
      </c>
      <c r="O389" s="23" t="str">
        <f>IF(ISNUMBER(AVERAGEIFS(Observed!O$2:O$10000,Observed!$A$2:$A$10000,$A389,Observed!$C$2:$C$10000,$C389)),AVERAGEIFS(Observed!O$2:O$10000,Observed!$A$2:$A$10000,$A389,Observed!$C$2:$C$10000,$C389),"")</f>
        <v/>
      </c>
      <c r="P389" s="24" t="str">
        <f>IF(ISNUMBER(AVERAGEIFS(Observed!P$2:P$10000,Observed!$A$2:$A$10000,$A389,Observed!$C$2:$C$10000,$C389)),AVERAGEIFS(Observed!P$2:P$10000,Observed!$A$2:$A$10000,$A389,Observed!$C$2:$C$10000,$C389),"")</f>
        <v/>
      </c>
      <c r="Q389" s="24" t="str">
        <f>IF(ISNUMBER(AVERAGEIFS(Observed!Q$2:Q$10000,Observed!$A$2:$A$10000,$A389,Observed!$C$2:$C$10000,$C389)),AVERAGEIFS(Observed!Q$2:Q$10000,Observed!$A$2:$A$10000,$A389,Observed!$C$2:$C$10000,$C389),"")</f>
        <v/>
      </c>
      <c r="R389" s="24" t="str">
        <f>IF(ISNUMBER(AVERAGEIFS(Observed!R$2:R$10000,Observed!$A$2:$A$10000,$A389,Observed!$C$2:$C$10000,$C389)),AVERAGEIFS(Observed!R$2:R$10000,Observed!$A$2:$A$10000,$A389,Observed!$C$2:$C$10000,$C389),"")</f>
        <v/>
      </c>
      <c r="S389" s="22" t="str">
        <f>IF(ISNUMBER(AVERAGEIFS(Observed!S$2:S$10000,Observed!$A$2:$A$10000,$A389,Observed!$C$2:$C$10000,$C389)),AVERAGEIFS(Observed!S$2:S$10000,Observed!$A$2:$A$10000,$A389,Observed!$C$2:$C$10000,$C389),"")</f>
        <v/>
      </c>
      <c r="T389" s="23" t="str">
        <f>IF(ISNUMBER(AVERAGEIFS(Observed!T$2:T$10000,Observed!$A$2:$A$10000,$A389,Observed!$C$2:$C$10000,$C389)),AVERAGEIFS(Observed!T$2:T$10000,Observed!$A$2:$A$10000,$A389,Observed!$C$2:$C$10000,$C389),"")</f>
        <v/>
      </c>
      <c r="U389" s="23" t="str">
        <f>IF(ISNUMBER(AVERAGEIFS(Observed!U$2:U$10000,Observed!$A$2:$A$10000,$A389,Observed!$C$2:$C$10000,$C389)),AVERAGEIFS(Observed!U$2:U$10000,Observed!$A$2:$A$10000,$A389,Observed!$C$2:$C$10000,$C389),"")</f>
        <v/>
      </c>
      <c r="V389" s="23" t="str">
        <f>IF(ISNUMBER(AVERAGEIFS(Observed!V$2:V$10000,Observed!$A$2:$A$10000,$A389,Observed!$C$2:$C$10000,$C389)),AVERAGEIFS(Observed!V$2:V$10000,Observed!$A$2:$A$10000,$A389,Observed!$C$2:$C$10000,$C389),"")</f>
        <v/>
      </c>
      <c r="W389" s="23" t="str">
        <f>IF(ISNUMBER(AVERAGEIFS(Observed!W$2:W$10000,Observed!$A$2:$A$10000,$A389,Observed!$C$2:$C$10000,$C389)),AVERAGEIFS(Observed!W$2:W$10000,Observed!$A$2:$A$10000,$A389,Observed!$C$2:$C$10000,$C389),"")</f>
        <v/>
      </c>
      <c r="X389" s="23" t="str">
        <f>IF(ISNUMBER(AVERAGEIFS(Observed!X$2:X$10000,Observed!$A$2:$A$10000,$A389,Observed!$C$2:$C$10000,$C389)),AVERAGEIFS(Observed!X$2:X$10000,Observed!$A$2:$A$10000,$A389,Observed!$C$2:$C$10000,$C389),"")</f>
        <v/>
      </c>
      <c r="Y389" s="23" t="str">
        <f>IF(ISNUMBER(AVERAGEIFS(Observed!Y$2:Y$10000,Observed!$A$2:$A$10000,$A389,Observed!$C$2:$C$10000,$C389)),AVERAGEIFS(Observed!Y$2:Y$10000,Observed!$A$2:$A$10000,$A389,Observed!$C$2:$C$10000,$C389),"")</f>
        <v/>
      </c>
      <c r="Z389" s="23" t="str">
        <f>IF(ISNUMBER(AVERAGEIFS(Observed!Z$2:Z$10000,Observed!$A$2:$A$10000,$A389,Observed!$C$2:$C$10000,$C389)),AVERAGEIFS(Observed!Z$2:Z$10000,Observed!$A$2:$A$10000,$A389,Observed!$C$2:$C$10000,$C389),"")</f>
        <v/>
      </c>
      <c r="AA389" s="23" t="str">
        <f>IF(ISNUMBER(AVERAGEIFS(Observed!AA$2:AA$10000,Observed!$A$2:$A$10000,$A389,Observed!$C$2:$C$10000,$C389)),AVERAGEIFS(Observed!AA$2:AA$10000,Observed!$A$2:$A$10000,$A389,Observed!$C$2:$C$10000,$C389),"")</f>
        <v/>
      </c>
      <c r="AB389" s="23" t="str">
        <f>IF(ISNUMBER(AVERAGEIFS(Observed!AB$2:AB$10000,Observed!$A$2:$A$10000,$A389,Observed!$C$2:$C$10000,$C389)),AVERAGEIFS(Observed!AB$2:AB$10000,Observed!$A$2:$A$10000,$A389,Observed!$C$2:$C$10000,$C389),"")</f>
        <v/>
      </c>
      <c r="AC389" s="23" t="str">
        <f>IF(ISNUMBER(AVERAGEIFS(Observed!AC$2:AC$10000,Observed!$A$2:$A$10000,$A389,Observed!$C$2:$C$10000,$C389)),AVERAGEIFS(Observed!AC$2:AC$10000,Observed!$A$2:$A$10000,$A389,Observed!$C$2:$C$10000,$C389),"")</f>
        <v/>
      </c>
      <c r="AD389" s="23" t="str">
        <f>IF(ISNUMBER(AVERAGEIFS(Observed!AD$2:AD$10000,Observed!$A$2:$A$10000,$A389,Observed!$C$2:$C$10000,$C389)),AVERAGEIFS(Observed!AD$2:AD$10000,Observed!$A$2:$A$10000,$A389,Observed!$C$2:$C$10000,$C389),"")</f>
        <v/>
      </c>
      <c r="AE389" s="24" t="str">
        <f>IF(ISNUMBER(AVERAGEIFS(Observed!AE$2:AE$10000,Observed!$A$2:$A$10000,$A389,Observed!$C$2:$C$10000,$C389)),AVERAGEIFS(Observed!AE$2:AE$10000,Observed!$A$2:$A$10000,$A389,Observed!$C$2:$C$10000,$C389),"")</f>
        <v/>
      </c>
      <c r="AF389" s="24" t="str">
        <f>IF(ISNUMBER(AVERAGEIFS(Observed!AF$2:AF$10000,Observed!$A$2:$A$10000,$A389,Observed!$C$2:$C$10000,$C389)),AVERAGEIFS(Observed!AF$2:AF$10000,Observed!$A$2:$A$10000,$A389,Observed!$C$2:$C$10000,$C389),"")</f>
        <v/>
      </c>
      <c r="AG389" s="23" t="str">
        <f>IF(ISNUMBER(AVERAGEIFS(Observed!AG$2:AG$10000,Observed!$A$2:$A$10000,$A389,Observed!$C$2:$C$10000,$C389)),AVERAGEIFS(Observed!AG$2:AG$10000,Observed!$A$2:$A$10000,$A389,Observed!$C$2:$C$10000,$C389),"")</f>
        <v/>
      </c>
      <c r="AH389" s="23" t="str">
        <f>IF(ISNUMBER(AVERAGEIFS(Observed!AH$2:AH$10000,Observed!$A$2:$A$10000,$A389,Observed!$C$2:$C$10000,$C389)),AVERAGEIFS(Observed!AH$2:AH$10000,Observed!$A$2:$A$10000,$A389,Observed!$C$2:$C$10000,$C389),"")</f>
        <v/>
      </c>
      <c r="AI389" s="22" t="str">
        <f>IF(ISNUMBER(AVERAGEIFS(Observed!AI$2:AI$10000,Observed!$A$2:$A$10000,$A389,Observed!$C$2:$C$10000,$C389)),AVERAGEIFS(Observed!AI$2:AI$10000,Observed!$A$2:$A$10000,$A389,Observed!$C$2:$C$10000,$C389),"")</f>
        <v/>
      </c>
      <c r="AJ389" s="23" t="str">
        <f>IF(ISNUMBER(AVERAGEIFS(Observed!AJ$2:AJ$10000,Observed!$A$2:$A$10000,$A389,Observed!$C$2:$C$10000,$C389)),AVERAGEIFS(Observed!AJ$2:AJ$10000,Observed!$A$2:$A$10000,$A389,Observed!$C$2:$C$10000,$C389),"")</f>
        <v/>
      </c>
      <c r="AK389" s="23" t="str">
        <f>IF(ISNUMBER(AVERAGEIFS(Observed!AK$2:AK$10000,Observed!$A$2:$A$10000,$A389,Observed!$C$2:$C$10000,$C389)),AVERAGEIFS(Observed!AK$2:AK$10000,Observed!$A$2:$A$10000,$A389,Observed!$C$2:$C$10000,$C389),"")</f>
        <v/>
      </c>
      <c r="AL389" s="23" t="str">
        <f>IF(ISNUMBER(AVERAGEIFS(Observed!AL$2:AL$10000,Observed!$A$2:$A$10000,$A389,Observed!$C$2:$C$10000,$C389)),AVERAGEIFS(Observed!AL$2:AL$10000,Observed!$A$2:$A$10000,$A389,Observed!$C$2:$C$10000,$C389),"")</f>
        <v/>
      </c>
      <c r="AM389" s="23" t="str">
        <f>IF(ISNUMBER(AVERAGEIFS(Observed!AM$2:AM$10000,Observed!$A$2:$A$10000,$A389,Observed!$C$2:$C$10000,$C389)),AVERAGEIFS(Observed!AM$2:AM$10000,Observed!$A$2:$A$10000,$A389,Observed!$C$2:$C$10000,$C389),"")</f>
        <v/>
      </c>
      <c r="AN389" s="23" t="str">
        <f>IF(ISNUMBER(AVERAGEIFS(Observed!AN$2:AN$10000,Observed!$A$2:$A$10000,$A389,Observed!$C$2:$C$10000,$C389)),AVERAGEIFS(Observed!AN$2:AN$10000,Observed!$A$2:$A$10000,$A389,Observed!$C$2:$C$10000,$C389),"")</f>
        <v/>
      </c>
      <c r="AO389" s="2">
        <f>COUNTIFS(Observed!$A$2:$A$10000,$A389,Observed!$C$2:$C$10000,$C389)</f>
        <v>3</v>
      </c>
      <c r="AP389" s="2">
        <f t="shared" si="6"/>
        <v>1</v>
      </c>
    </row>
    <row r="390" spans="1:42" x14ac:dyDescent="0.25">
      <c r="A390" t="s">
        <v>32</v>
      </c>
      <c r="B390" t="s">
        <v>30</v>
      </c>
      <c r="C390" s="20">
        <v>42353</v>
      </c>
      <c r="D390">
        <v>1</v>
      </c>
      <c r="E390" t="s">
        <v>59</v>
      </c>
      <c r="G390" s="25" t="s">
        <v>75</v>
      </c>
      <c r="H390" t="s">
        <v>21</v>
      </c>
      <c r="I390">
        <v>9</v>
      </c>
      <c r="J390" s="2" t="s">
        <v>39</v>
      </c>
      <c r="K390" s="22">
        <f>IF(ISNUMBER(AVERAGEIFS(Observed!K$2:K$10000,Observed!$A$2:$A$10000,$A390,Observed!$C$2:$C$10000,$C390)),AVERAGEIFS(Observed!K$2:K$10000,Observed!$A$2:$A$10000,$A390,Observed!$C$2:$C$10000,$C390),"")</f>
        <v>2284.8666666666668</v>
      </c>
      <c r="L390" s="23">
        <f>IF(ISNUMBER(AVERAGEIFS(Observed!L$2:L$10000,Observed!$A$2:$A$10000,$A390,Observed!$C$2:$C$10000,$C390)),AVERAGEIFS(Observed!L$2:L$10000,Observed!$A$2:$A$10000,$A390,Observed!$C$2:$C$10000,$C390),"")</f>
        <v>228.48666666666668</v>
      </c>
      <c r="M390" s="23" t="str">
        <f>IF(ISNUMBER(AVERAGEIFS(Observed!M$2:M$10000,Observed!$A$2:$A$10000,$A390,Observed!$C$2:$C$10000,$C390)),AVERAGEIFS(Observed!M$2:M$10000,Observed!$A$2:$A$10000,$A390,Observed!$C$2:$C$10000,$C390),"")</f>
        <v/>
      </c>
      <c r="N390" s="23" t="str">
        <f>IF(ISNUMBER(AVERAGEIFS(Observed!N$2:N$10000,Observed!$A$2:$A$10000,$A390,Observed!$C$2:$C$10000,$C390)),AVERAGEIFS(Observed!N$2:N$10000,Observed!$A$2:$A$10000,$A390,Observed!$C$2:$C$10000,$C390),"")</f>
        <v/>
      </c>
      <c r="O390" s="23" t="str">
        <f>IF(ISNUMBER(AVERAGEIFS(Observed!O$2:O$10000,Observed!$A$2:$A$10000,$A390,Observed!$C$2:$C$10000,$C390)),AVERAGEIFS(Observed!O$2:O$10000,Observed!$A$2:$A$10000,$A390,Observed!$C$2:$C$10000,$C390),"")</f>
        <v/>
      </c>
      <c r="P390" s="24" t="str">
        <f>IF(ISNUMBER(AVERAGEIFS(Observed!P$2:P$10000,Observed!$A$2:$A$10000,$A390,Observed!$C$2:$C$10000,$C390)),AVERAGEIFS(Observed!P$2:P$10000,Observed!$A$2:$A$10000,$A390,Observed!$C$2:$C$10000,$C390),"")</f>
        <v/>
      </c>
      <c r="Q390" s="24" t="str">
        <f>IF(ISNUMBER(AVERAGEIFS(Observed!Q$2:Q$10000,Observed!$A$2:$A$10000,$A390,Observed!$C$2:$C$10000,$C390)),AVERAGEIFS(Observed!Q$2:Q$10000,Observed!$A$2:$A$10000,$A390,Observed!$C$2:$C$10000,$C390),"")</f>
        <v/>
      </c>
      <c r="R390" s="24" t="str">
        <f>IF(ISNUMBER(AVERAGEIFS(Observed!R$2:R$10000,Observed!$A$2:$A$10000,$A390,Observed!$C$2:$C$10000,$C390)),AVERAGEIFS(Observed!R$2:R$10000,Observed!$A$2:$A$10000,$A390,Observed!$C$2:$C$10000,$C390),"")</f>
        <v/>
      </c>
      <c r="S390" s="22" t="str">
        <f>IF(ISNUMBER(AVERAGEIFS(Observed!S$2:S$10000,Observed!$A$2:$A$10000,$A390,Observed!$C$2:$C$10000,$C390)),AVERAGEIFS(Observed!S$2:S$10000,Observed!$A$2:$A$10000,$A390,Observed!$C$2:$C$10000,$C390),"")</f>
        <v/>
      </c>
      <c r="T390" s="23" t="str">
        <f>IF(ISNUMBER(AVERAGEIFS(Observed!T$2:T$10000,Observed!$A$2:$A$10000,$A390,Observed!$C$2:$C$10000,$C390)),AVERAGEIFS(Observed!T$2:T$10000,Observed!$A$2:$A$10000,$A390,Observed!$C$2:$C$10000,$C390),"")</f>
        <v/>
      </c>
      <c r="U390" s="23" t="str">
        <f>IF(ISNUMBER(AVERAGEIFS(Observed!U$2:U$10000,Observed!$A$2:$A$10000,$A390,Observed!$C$2:$C$10000,$C390)),AVERAGEIFS(Observed!U$2:U$10000,Observed!$A$2:$A$10000,$A390,Observed!$C$2:$C$10000,$C390),"")</f>
        <v/>
      </c>
      <c r="V390" s="23" t="str">
        <f>IF(ISNUMBER(AVERAGEIFS(Observed!V$2:V$10000,Observed!$A$2:$A$10000,$A390,Observed!$C$2:$C$10000,$C390)),AVERAGEIFS(Observed!V$2:V$10000,Observed!$A$2:$A$10000,$A390,Observed!$C$2:$C$10000,$C390),"")</f>
        <v/>
      </c>
      <c r="W390" s="23" t="str">
        <f>IF(ISNUMBER(AVERAGEIFS(Observed!W$2:W$10000,Observed!$A$2:$A$10000,$A390,Observed!$C$2:$C$10000,$C390)),AVERAGEIFS(Observed!W$2:W$10000,Observed!$A$2:$A$10000,$A390,Observed!$C$2:$C$10000,$C390),"")</f>
        <v/>
      </c>
      <c r="X390" s="23" t="str">
        <f>IF(ISNUMBER(AVERAGEIFS(Observed!X$2:X$10000,Observed!$A$2:$A$10000,$A390,Observed!$C$2:$C$10000,$C390)),AVERAGEIFS(Observed!X$2:X$10000,Observed!$A$2:$A$10000,$A390,Observed!$C$2:$C$10000,$C390),"")</f>
        <v/>
      </c>
      <c r="Y390" s="23" t="str">
        <f>IF(ISNUMBER(AVERAGEIFS(Observed!Y$2:Y$10000,Observed!$A$2:$A$10000,$A390,Observed!$C$2:$C$10000,$C390)),AVERAGEIFS(Observed!Y$2:Y$10000,Observed!$A$2:$A$10000,$A390,Observed!$C$2:$C$10000,$C390),"")</f>
        <v/>
      </c>
      <c r="Z390" s="23" t="str">
        <f>IF(ISNUMBER(AVERAGEIFS(Observed!Z$2:Z$10000,Observed!$A$2:$A$10000,$A390,Observed!$C$2:$C$10000,$C390)),AVERAGEIFS(Observed!Z$2:Z$10000,Observed!$A$2:$A$10000,$A390,Observed!$C$2:$C$10000,$C390),"")</f>
        <v/>
      </c>
      <c r="AA390" s="23" t="str">
        <f>IF(ISNUMBER(AVERAGEIFS(Observed!AA$2:AA$10000,Observed!$A$2:$A$10000,$A390,Observed!$C$2:$C$10000,$C390)),AVERAGEIFS(Observed!AA$2:AA$10000,Observed!$A$2:$A$10000,$A390,Observed!$C$2:$C$10000,$C390),"")</f>
        <v/>
      </c>
      <c r="AB390" s="23" t="str">
        <f>IF(ISNUMBER(AVERAGEIFS(Observed!AB$2:AB$10000,Observed!$A$2:$A$10000,$A390,Observed!$C$2:$C$10000,$C390)),AVERAGEIFS(Observed!AB$2:AB$10000,Observed!$A$2:$A$10000,$A390,Observed!$C$2:$C$10000,$C390),"")</f>
        <v/>
      </c>
      <c r="AC390" s="23" t="str">
        <f>IF(ISNUMBER(AVERAGEIFS(Observed!AC$2:AC$10000,Observed!$A$2:$A$10000,$A390,Observed!$C$2:$C$10000,$C390)),AVERAGEIFS(Observed!AC$2:AC$10000,Observed!$A$2:$A$10000,$A390,Observed!$C$2:$C$10000,$C390),"")</f>
        <v/>
      </c>
      <c r="AD390" s="23" t="str">
        <f>IF(ISNUMBER(AVERAGEIFS(Observed!AD$2:AD$10000,Observed!$A$2:$A$10000,$A390,Observed!$C$2:$C$10000,$C390)),AVERAGEIFS(Observed!AD$2:AD$10000,Observed!$A$2:$A$10000,$A390,Observed!$C$2:$C$10000,$C390),"")</f>
        <v/>
      </c>
      <c r="AE390" s="24" t="str">
        <f>IF(ISNUMBER(AVERAGEIFS(Observed!AE$2:AE$10000,Observed!$A$2:$A$10000,$A390,Observed!$C$2:$C$10000,$C390)),AVERAGEIFS(Observed!AE$2:AE$10000,Observed!$A$2:$A$10000,$A390,Observed!$C$2:$C$10000,$C390),"")</f>
        <v/>
      </c>
      <c r="AF390" s="24" t="str">
        <f>IF(ISNUMBER(AVERAGEIFS(Observed!AF$2:AF$10000,Observed!$A$2:$A$10000,$A390,Observed!$C$2:$C$10000,$C390)),AVERAGEIFS(Observed!AF$2:AF$10000,Observed!$A$2:$A$10000,$A390,Observed!$C$2:$C$10000,$C390),"")</f>
        <v/>
      </c>
      <c r="AG390" s="23" t="str">
        <f>IF(ISNUMBER(AVERAGEIFS(Observed!AG$2:AG$10000,Observed!$A$2:$A$10000,$A390,Observed!$C$2:$C$10000,$C390)),AVERAGEIFS(Observed!AG$2:AG$10000,Observed!$A$2:$A$10000,$A390,Observed!$C$2:$C$10000,$C390),"")</f>
        <v/>
      </c>
      <c r="AH390" s="23" t="str">
        <f>IF(ISNUMBER(AVERAGEIFS(Observed!AH$2:AH$10000,Observed!$A$2:$A$10000,$A390,Observed!$C$2:$C$10000,$C390)),AVERAGEIFS(Observed!AH$2:AH$10000,Observed!$A$2:$A$10000,$A390,Observed!$C$2:$C$10000,$C390),"")</f>
        <v/>
      </c>
      <c r="AI390" s="22" t="str">
        <f>IF(ISNUMBER(AVERAGEIFS(Observed!AI$2:AI$10000,Observed!$A$2:$A$10000,$A390,Observed!$C$2:$C$10000,$C390)),AVERAGEIFS(Observed!AI$2:AI$10000,Observed!$A$2:$A$10000,$A390,Observed!$C$2:$C$10000,$C390),"")</f>
        <v/>
      </c>
      <c r="AJ390" s="23" t="str">
        <f>IF(ISNUMBER(AVERAGEIFS(Observed!AJ$2:AJ$10000,Observed!$A$2:$A$10000,$A390,Observed!$C$2:$C$10000,$C390)),AVERAGEIFS(Observed!AJ$2:AJ$10000,Observed!$A$2:$A$10000,$A390,Observed!$C$2:$C$10000,$C390),"")</f>
        <v/>
      </c>
      <c r="AK390" s="23" t="str">
        <f>IF(ISNUMBER(AVERAGEIFS(Observed!AK$2:AK$10000,Observed!$A$2:$A$10000,$A390,Observed!$C$2:$C$10000,$C390)),AVERAGEIFS(Observed!AK$2:AK$10000,Observed!$A$2:$A$10000,$A390,Observed!$C$2:$C$10000,$C390),"")</f>
        <v/>
      </c>
      <c r="AL390" s="23" t="str">
        <f>IF(ISNUMBER(AVERAGEIFS(Observed!AL$2:AL$10000,Observed!$A$2:$A$10000,$A390,Observed!$C$2:$C$10000,$C390)),AVERAGEIFS(Observed!AL$2:AL$10000,Observed!$A$2:$A$10000,$A390,Observed!$C$2:$C$10000,$C390),"")</f>
        <v/>
      </c>
      <c r="AM390" s="23" t="str">
        <f>IF(ISNUMBER(AVERAGEIFS(Observed!AM$2:AM$10000,Observed!$A$2:$A$10000,$A390,Observed!$C$2:$C$10000,$C390)),AVERAGEIFS(Observed!AM$2:AM$10000,Observed!$A$2:$A$10000,$A390,Observed!$C$2:$C$10000,$C390),"")</f>
        <v/>
      </c>
      <c r="AN390" s="23" t="str">
        <f>IF(ISNUMBER(AVERAGEIFS(Observed!AN$2:AN$10000,Observed!$A$2:$A$10000,$A390,Observed!$C$2:$C$10000,$C390)),AVERAGEIFS(Observed!AN$2:AN$10000,Observed!$A$2:$A$10000,$A390,Observed!$C$2:$C$10000,$C390),"")</f>
        <v/>
      </c>
      <c r="AO390" s="2">
        <f>COUNTIFS(Observed!$A$2:$A$10000,$A390,Observed!$C$2:$C$10000,$C390)</f>
        <v>3</v>
      </c>
      <c r="AP390" s="2">
        <f t="shared" si="6"/>
        <v>1</v>
      </c>
    </row>
    <row r="391" spans="1:42" x14ac:dyDescent="0.25">
      <c r="A391" t="s">
        <v>31</v>
      </c>
      <c r="B391" t="s">
        <v>30</v>
      </c>
      <c r="C391" s="20">
        <v>42353</v>
      </c>
      <c r="D391">
        <v>1</v>
      </c>
      <c r="E391" t="s">
        <v>54</v>
      </c>
      <c r="G391" s="25" t="s">
        <v>75</v>
      </c>
      <c r="H391" t="s">
        <v>21</v>
      </c>
      <c r="I391">
        <v>9</v>
      </c>
      <c r="J391" s="2" t="s">
        <v>39</v>
      </c>
      <c r="K391" s="22">
        <f>IF(ISNUMBER(AVERAGEIFS(Observed!K$2:K$10000,Observed!$A$2:$A$10000,$A391,Observed!$C$2:$C$10000,$C391)),AVERAGEIFS(Observed!K$2:K$10000,Observed!$A$2:$A$10000,$A391,Observed!$C$2:$C$10000,$C391),"")</f>
        <v>2059.2666666666664</v>
      </c>
      <c r="L391" s="23">
        <f>IF(ISNUMBER(AVERAGEIFS(Observed!L$2:L$10000,Observed!$A$2:$A$10000,$A391,Observed!$C$2:$C$10000,$C391)),AVERAGEIFS(Observed!L$2:L$10000,Observed!$A$2:$A$10000,$A391,Observed!$C$2:$C$10000,$C391),"")</f>
        <v>205.92666666666665</v>
      </c>
      <c r="M391" s="23" t="str">
        <f>IF(ISNUMBER(AVERAGEIFS(Observed!M$2:M$10000,Observed!$A$2:$A$10000,$A391,Observed!$C$2:$C$10000,$C391)),AVERAGEIFS(Observed!M$2:M$10000,Observed!$A$2:$A$10000,$A391,Observed!$C$2:$C$10000,$C391),"")</f>
        <v/>
      </c>
      <c r="N391" s="23" t="str">
        <f>IF(ISNUMBER(AVERAGEIFS(Observed!N$2:N$10000,Observed!$A$2:$A$10000,$A391,Observed!$C$2:$C$10000,$C391)),AVERAGEIFS(Observed!N$2:N$10000,Observed!$A$2:$A$10000,$A391,Observed!$C$2:$C$10000,$C391),"")</f>
        <v/>
      </c>
      <c r="O391" s="23" t="str">
        <f>IF(ISNUMBER(AVERAGEIFS(Observed!O$2:O$10000,Observed!$A$2:$A$10000,$A391,Observed!$C$2:$C$10000,$C391)),AVERAGEIFS(Observed!O$2:O$10000,Observed!$A$2:$A$10000,$A391,Observed!$C$2:$C$10000,$C391),"")</f>
        <v/>
      </c>
      <c r="P391" s="24" t="str">
        <f>IF(ISNUMBER(AVERAGEIFS(Observed!P$2:P$10000,Observed!$A$2:$A$10000,$A391,Observed!$C$2:$C$10000,$C391)),AVERAGEIFS(Observed!P$2:P$10000,Observed!$A$2:$A$10000,$A391,Observed!$C$2:$C$10000,$C391),"")</f>
        <v/>
      </c>
      <c r="Q391" s="24" t="str">
        <f>IF(ISNUMBER(AVERAGEIFS(Observed!Q$2:Q$10000,Observed!$A$2:$A$10000,$A391,Observed!$C$2:$C$10000,$C391)),AVERAGEIFS(Observed!Q$2:Q$10000,Observed!$A$2:$A$10000,$A391,Observed!$C$2:$C$10000,$C391),"")</f>
        <v/>
      </c>
      <c r="R391" s="24" t="str">
        <f>IF(ISNUMBER(AVERAGEIFS(Observed!R$2:R$10000,Observed!$A$2:$A$10000,$A391,Observed!$C$2:$C$10000,$C391)),AVERAGEIFS(Observed!R$2:R$10000,Observed!$A$2:$A$10000,$A391,Observed!$C$2:$C$10000,$C391),"")</f>
        <v/>
      </c>
      <c r="S391" s="22" t="str">
        <f>IF(ISNUMBER(AVERAGEIFS(Observed!S$2:S$10000,Observed!$A$2:$A$10000,$A391,Observed!$C$2:$C$10000,$C391)),AVERAGEIFS(Observed!S$2:S$10000,Observed!$A$2:$A$10000,$A391,Observed!$C$2:$C$10000,$C391),"")</f>
        <v/>
      </c>
      <c r="T391" s="23" t="str">
        <f>IF(ISNUMBER(AVERAGEIFS(Observed!T$2:T$10000,Observed!$A$2:$A$10000,$A391,Observed!$C$2:$C$10000,$C391)),AVERAGEIFS(Observed!T$2:T$10000,Observed!$A$2:$A$10000,$A391,Observed!$C$2:$C$10000,$C391),"")</f>
        <v/>
      </c>
      <c r="U391" s="23" t="str">
        <f>IF(ISNUMBER(AVERAGEIFS(Observed!U$2:U$10000,Observed!$A$2:$A$10000,$A391,Observed!$C$2:$C$10000,$C391)),AVERAGEIFS(Observed!U$2:U$10000,Observed!$A$2:$A$10000,$A391,Observed!$C$2:$C$10000,$C391),"")</f>
        <v/>
      </c>
      <c r="V391" s="23" t="str">
        <f>IF(ISNUMBER(AVERAGEIFS(Observed!V$2:V$10000,Observed!$A$2:$A$10000,$A391,Observed!$C$2:$C$10000,$C391)),AVERAGEIFS(Observed!V$2:V$10000,Observed!$A$2:$A$10000,$A391,Observed!$C$2:$C$10000,$C391),"")</f>
        <v/>
      </c>
      <c r="W391" s="23" t="str">
        <f>IF(ISNUMBER(AVERAGEIFS(Observed!W$2:W$10000,Observed!$A$2:$A$10000,$A391,Observed!$C$2:$C$10000,$C391)),AVERAGEIFS(Observed!W$2:W$10000,Observed!$A$2:$A$10000,$A391,Observed!$C$2:$C$10000,$C391),"")</f>
        <v/>
      </c>
      <c r="X391" s="23" t="str">
        <f>IF(ISNUMBER(AVERAGEIFS(Observed!X$2:X$10000,Observed!$A$2:$A$10000,$A391,Observed!$C$2:$C$10000,$C391)),AVERAGEIFS(Observed!X$2:X$10000,Observed!$A$2:$A$10000,$A391,Observed!$C$2:$C$10000,$C391),"")</f>
        <v/>
      </c>
      <c r="Y391" s="23" t="str">
        <f>IF(ISNUMBER(AVERAGEIFS(Observed!Y$2:Y$10000,Observed!$A$2:$A$10000,$A391,Observed!$C$2:$C$10000,$C391)),AVERAGEIFS(Observed!Y$2:Y$10000,Observed!$A$2:$A$10000,$A391,Observed!$C$2:$C$10000,$C391),"")</f>
        <v/>
      </c>
      <c r="Z391" s="23" t="str">
        <f>IF(ISNUMBER(AVERAGEIFS(Observed!Z$2:Z$10000,Observed!$A$2:$A$10000,$A391,Observed!$C$2:$C$10000,$C391)),AVERAGEIFS(Observed!Z$2:Z$10000,Observed!$A$2:$A$10000,$A391,Observed!$C$2:$C$10000,$C391),"")</f>
        <v/>
      </c>
      <c r="AA391" s="23" t="str">
        <f>IF(ISNUMBER(AVERAGEIFS(Observed!AA$2:AA$10000,Observed!$A$2:$A$10000,$A391,Observed!$C$2:$C$10000,$C391)),AVERAGEIFS(Observed!AA$2:AA$10000,Observed!$A$2:$A$10000,$A391,Observed!$C$2:$C$10000,$C391),"")</f>
        <v/>
      </c>
      <c r="AB391" s="23" t="str">
        <f>IF(ISNUMBER(AVERAGEIFS(Observed!AB$2:AB$10000,Observed!$A$2:$A$10000,$A391,Observed!$C$2:$C$10000,$C391)),AVERAGEIFS(Observed!AB$2:AB$10000,Observed!$A$2:$A$10000,$A391,Observed!$C$2:$C$10000,$C391),"")</f>
        <v/>
      </c>
      <c r="AC391" s="23" t="str">
        <f>IF(ISNUMBER(AVERAGEIFS(Observed!AC$2:AC$10000,Observed!$A$2:$A$10000,$A391,Observed!$C$2:$C$10000,$C391)),AVERAGEIFS(Observed!AC$2:AC$10000,Observed!$A$2:$A$10000,$A391,Observed!$C$2:$C$10000,$C391),"")</f>
        <v/>
      </c>
      <c r="AD391" s="23" t="str">
        <f>IF(ISNUMBER(AVERAGEIFS(Observed!AD$2:AD$10000,Observed!$A$2:$A$10000,$A391,Observed!$C$2:$C$10000,$C391)),AVERAGEIFS(Observed!AD$2:AD$10000,Observed!$A$2:$A$10000,$A391,Observed!$C$2:$C$10000,$C391),"")</f>
        <v/>
      </c>
      <c r="AE391" s="24" t="str">
        <f>IF(ISNUMBER(AVERAGEIFS(Observed!AE$2:AE$10000,Observed!$A$2:$A$10000,$A391,Observed!$C$2:$C$10000,$C391)),AVERAGEIFS(Observed!AE$2:AE$10000,Observed!$A$2:$A$10000,$A391,Observed!$C$2:$C$10000,$C391),"")</f>
        <v/>
      </c>
      <c r="AF391" s="24" t="str">
        <f>IF(ISNUMBER(AVERAGEIFS(Observed!AF$2:AF$10000,Observed!$A$2:$A$10000,$A391,Observed!$C$2:$C$10000,$C391)),AVERAGEIFS(Observed!AF$2:AF$10000,Observed!$A$2:$A$10000,$A391,Observed!$C$2:$C$10000,$C391),"")</f>
        <v/>
      </c>
      <c r="AG391" s="23" t="str">
        <f>IF(ISNUMBER(AVERAGEIFS(Observed!AG$2:AG$10000,Observed!$A$2:$A$10000,$A391,Observed!$C$2:$C$10000,$C391)),AVERAGEIFS(Observed!AG$2:AG$10000,Observed!$A$2:$A$10000,$A391,Observed!$C$2:$C$10000,$C391),"")</f>
        <v/>
      </c>
      <c r="AH391" s="23" t="str">
        <f>IF(ISNUMBER(AVERAGEIFS(Observed!AH$2:AH$10000,Observed!$A$2:$A$10000,$A391,Observed!$C$2:$C$10000,$C391)),AVERAGEIFS(Observed!AH$2:AH$10000,Observed!$A$2:$A$10000,$A391,Observed!$C$2:$C$10000,$C391),"")</f>
        <v/>
      </c>
      <c r="AI391" s="22" t="str">
        <f>IF(ISNUMBER(AVERAGEIFS(Observed!AI$2:AI$10000,Observed!$A$2:$A$10000,$A391,Observed!$C$2:$C$10000,$C391)),AVERAGEIFS(Observed!AI$2:AI$10000,Observed!$A$2:$A$10000,$A391,Observed!$C$2:$C$10000,$C391),"")</f>
        <v/>
      </c>
      <c r="AJ391" s="23" t="str">
        <f>IF(ISNUMBER(AVERAGEIFS(Observed!AJ$2:AJ$10000,Observed!$A$2:$A$10000,$A391,Observed!$C$2:$C$10000,$C391)),AVERAGEIFS(Observed!AJ$2:AJ$10000,Observed!$A$2:$A$10000,$A391,Observed!$C$2:$C$10000,$C391),"")</f>
        <v/>
      </c>
      <c r="AK391" s="23" t="str">
        <f>IF(ISNUMBER(AVERAGEIFS(Observed!AK$2:AK$10000,Observed!$A$2:$A$10000,$A391,Observed!$C$2:$C$10000,$C391)),AVERAGEIFS(Observed!AK$2:AK$10000,Observed!$A$2:$A$10000,$A391,Observed!$C$2:$C$10000,$C391),"")</f>
        <v/>
      </c>
      <c r="AL391" s="23" t="str">
        <f>IF(ISNUMBER(AVERAGEIFS(Observed!AL$2:AL$10000,Observed!$A$2:$A$10000,$A391,Observed!$C$2:$C$10000,$C391)),AVERAGEIFS(Observed!AL$2:AL$10000,Observed!$A$2:$A$10000,$A391,Observed!$C$2:$C$10000,$C391),"")</f>
        <v/>
      </c>
      <c r="AM391" s="23" t="str">
        <f>IF(ISNUMBER(AVERAGEIFS(Observed!AM$2:AM$10000,Observed!$A$2:$A$10000,$A391,Observed!$C$2:$C$10000,$C391)),AVERAGEIFS(Observed!AM$2:AM$10000,Observed!$A$2:$A$10000,$A391,Observed!$C$2:$C$10000,$C391),"")</f>
        <v/>
      </c>
      <c r="AN391" s="23" t="str">
        <f>IF(ISNUMBER(AVERAGEIFS(Observed!AN$2:AN$10000,Observed!$A$2:$A$10000,$A391,Observed!$C$2:$C$10000,$C391)),AVERAGEIFS(Observed!AN$2:AN$10000,Observed!$A$2:$A$10000,$A391,Observed!$C$2:$C$10000,$C391),"")</f>
        <v/>
      </c>
      <c r="AO391" s="2">
        <f>COUNTIFS(Observed!$A$2:$A$10000,$A391,Observed!$C$2:$C$10000,$C391)</f>
        <v>3</v>
      </c>
      <c r="AP391" s="2">
        <f t="shared" si="6"/>
        <v>1</v>
      </c>
    </row>
    <row r="392" spans="1:42" x14ac:dyDescent="0.25">
      <c r="A392" t="s">
        <v>34</v>
      </c>
      <c r="B392" t="s">
        <v>30</v>
      </c>
      <c r="C392" s="20">
        <v>42354</v>
      </c>
      <c r="D392">
        <v>1</v>
      </c>
      <c r="E392" t="s">
        <v>56</v>
      </c>
      <c r="G392" s="25" t="s">
        <v>75</v>
      </c>
      <c r="H392" t="s">
        <v>21</v>
      </c>
      <c r="I392">
        <v>10</v>
      </c>
      <c r="J392" s="2" t="s">
        <v>20</v>
      </c>
      <c r="K392" s="22" t="str">
        <f>IF(ISNUMBER(AVERAGEIFS(Observed!K$2:K$10000,Observed!$A$2:$A$10000,$A392,Observed!$C$2:$C$10000,$C392)),AVERAGEIFS(Observed!K$2:K$10000,Observed!$A$2:$A$10000,$A392,Observed!$C$2:$C$10000,$C392),"")</f>
        <v/>
      </c>
      <c r="L392" s="23" t="str">
        <f>IF(ISNUMBER(AVERAGEIFS(Observed!L$2:L$10000,Observed!$A$2:$A$10000,$A392,Observed!$C$2:$C$10000,$C392)),AVERAGEIFS(Observed!L$2:L$10000,Observed!$A$2:$A$10000,$A392,Observed!$C$2:$C$10000,$C392),"")</f>
        <v/>
      </c>
      <c r="M392" s="23">
        <f>IF(ISNUMBER(AVERAGEIFS(Observed!M$2:M$10000,Observed!$A$2:$A$10000,$A392,Observed!$C$2:$C$10000,$C392)),AVERAGEIFS(Observed!M$2:M$10000,Observed!$A$2:$A$10000,$A392,Observed!$C$2:$C$10000,$C392),"")</f>
        <v>245.58333333333334</v>
      </c>
      <c r="N392" s="23">
        <f>IF(ISNUMBER(AVERAGEIFS(Observed!N$2:N$10000,Observed!$A$2:$A$10000,$A392,Observed!$C$2:$C$10000,$C392)),AVERAGEIFS(Observed!N$2:N$10000,Observed!$A$2:$A$10000,$A392,Observed!$C$2:$C$10000,$C392),"")</f>
        <v>245.58333333333334</v>
      </c>
      <c r="O392" s="23">
        <f>IF(ISNUMBER(AVERAGEIFS(Observed!O$2:O$10000,Observed!$A$2:$A$10000,$A392,Observed!$C$2:$C$10000,$C392)),AVERAGEIFS(Observed!O$2:O$10000,Observed!$A$2:$A$10000,$A392,Observed!$C$2:$C$10000,$C392),"")</f>
        <v>976.85333333333335</v>
      </c>
      <c r="P392" s="24" t="str">
        <f>IF(ISNUMBER(AVERAGEIFS(Observed!P$2:P$10000,Observed!$A$2:$A$10000,$A392,Observed!$C$2:$C$10000,$C392)),AVERAGEIFS(Observed!P$2:P$10000,Observed!$A$2:$A$10000,$A392,Observed!$C$2:$C$10000,$C392),"")</f>
        <v/>
      </c>
      <c r="Q392" s="24" t="str">
        <f>IF(ISNUMBER(AVERAGEIFS(Observed!Q$2:Q$10000,Observed!$A$2:$A$10000,$A392,Observed!$C$2:$C$10000,$C392)),AVERAGEIFS(Observed!Q$2:Q$10000,Observed!$A$2:$A$10000,$A392,Observed!$C$2:$C$10000,$C392),"")</f>
        <v/>
      </c>
      <c r="R392" s="24" t="str">
        <f>IF(ISNUMBER(AVERAGEIFS(Observed!R$2:R$10000,Observed!$A$2:$A$10000,$A392,Observed!$C$2:$C$10000,$C392)),AVERAGEIFS(Observed!R$2:R$10000,Observed!$A$2:$A$10000,$A392,Observed!$C$2:$C$10000,$C392),"")</f>
        <v/>
      </c>
      <c r="S392" s="22" t="str">
        <f>IF(ISNUMBER(AVERAGEIFS(Observed!S$2:S$10000,Observed!$A$2:$A$10000,$A392,Observed!$C$2:$C$10000,$C392)),AVERAGEIFS(Observed!S$2:S$10000,Observed!$A$2:$A$10000,$A392,Observed!$C$2:$C$10000,$C392),"")</f>
        <v/>
      </c>
      <c r="T392" s="23" t="str">
        <f>IF(ISNUMBER(AVERAGEIFS(Observed!T$2:T$10000,Observed!$A$2:$A$10000,$A392,Observed!$C$2:$C$10000,$C392)),AVERAGEIFS(Observed!T$2:T$10000,Observed!$A$2:$A$10000,$A392,Observed!$C$2:$C$10000,$C392),"")</f>
        <v/>
      </c>
      <c r="U392" s="23" t="str">
        <f>IF(ISNUMBER(AVERAGEIFS(Observed!U$2:U$10000,Observed!$A$2:$A$10000,$A392,Observed!$C$2:$C$10000,$C392)),AVERAGEIFS(Observed!U$2:U$10000,Observed!$A$2:$A$10000,$A392,Observed!$C$2:$C$10000,$C392),"")</f>
        <v/>
      </c>
      <c r="V392" s="23" t="str">
        <f>IF(ISNUMBER(AVERAGEIFS(Observed!V$2:V$10000,Observed!$A$2:$A$10000,$A392,Observed!$C$2:$C$10000,$C392)),AVERAGEIFS(Observed!V$2:V$10000,Observed!$A$2:$A$10000,$A392,Observed!$C$2:$C$10000,$C392),"")</f>
        <v/>
      </c>
      <c r="W392" s="23" t="str">
        <f>IF(ISNUMBER(AVERAGEIFS(Observed!W$2:W$10000,Observed!$A$2:$A$10000,$A392,Observed!$C$2:$C$10000,$C392)),AVERAGEIFS(Observed!W$2:W$10000,Observed!$A$2:$A$10000,$A392,Observed!$C$2:$C$10000,$C392),"")</f>
        <v/>
      </c>
      <c r="X392" s="23" t="str">
        <f>IF(ISNUMBER(AVERAGEIFS(Observed!X$2:X$10000,Observed!$A$2:$A$10000,$A392,Observed!$C$2:$C$10000,$C392)),AVERAGEIFS(Observed!X$2:X$10000,Observed!$A$2:$A$10000,$A392,Observed!$C$2:$C$10000,$C392),"")</f>
        <v/>
      </c>
      <c r="Y392" s="23" t="str">
        <f>IF(ISNUMBER(AVERAGEIFS(Observed!Y$2:Y$10000,Observed!$A$2:$A$10000,$A392,Observed!$C$2:$C$10000,$C392)),AVERAGEIFS(Observed!Y$2:Y$10000,Observed!$A$2:$A$10000,$A392,Observed!$C$2:$C$10000,$C392),"")</f>
        <v/>
      </c>
      <c r="Z392" s="23" t="str">
        <f>IF(ISNUMBER(AVERAGEIFS(Observed!Z$2:Z$10000,Observed!$A$2:$A$10000,$A392,Observed!$C$2:$C$10000,$C392)),AVERAGEIFS(Observed!Z$2:Z$10000,Observed!$A$2:$A$10000,$A392,Observed!$C$2:$C$10000,$C392),"")</f>
        <v/>
      </c>
      <c r="AA392" s="23" t="str">
        <f>IF(ISNUMBER(AVERAGEIFS(Observed!AA$2:AA$10000,Observed!$A$2:$A$10000,$A392,Observed!$C$2:$C$10000,$C392)),AVERAGEIFS(Observed!AA$2:AA$10000,Observed!$A$2:$A$10000,$A392,Observed!$C$2:$C$10000,$C392),"")</f>
        <v/>
      </c>
      <c r="AB392" s="23" t="str">
        <f>IF(ISNUMBER(AVERAGEIFS(Observed!AB$2:AB$10000,Observed!$A$2:$A$10000,$A392,Observed!$C$2:$C$10000,$C392)),AVERAGEIFS(Observed!AB$2:AB$10000,Observed!$A$2:$A$10000,$A392,Observed!$C$2:$C$10000,$C392),"")</f>
        <v/>
      </c>
      <c r="AC392" s="23" t="str">
        <f>IF(ISNUMBER(AVERAGEIFS(Observed!AC$2:AC$10000,Observed!$A$2:$A$10000,$A392,Observed!$C$2:$C$10000,$C392)),AVERAGEIFS(Observed!AC$2:AC$10000,Observed!$A$2:$A$10000,$A392,Observed!$C$2:$C$10000,$C392),"")</f>
        <v/>
      </c>
      <c r="AD392" s="23" t="str">
        <f>IF(ISNUMBER(AVERAGEIFS(Observed!AD$2:AD$10000,Observed!$A$2:$A$10000,$A392,Observed!$C$2:$C$10000,$C392)),AVERAGEIFS(Observed!AD$2:AD$10000,Observed!$A$2:$A$10000,$A392,Observed!$C$2:$C$10000,$C392),"")</f>
        <v/>
      </c>
      <c r="AE392" s="24" t="str">
        <f>IF(ISNUMBER(AVERAGEIFS(Observed!AE$2:AE$10000,Observed!$A$2:$A$10000,$A392,Observed!$C$2:$C$10000,$C392)),AVERAGEIFS(Observed!AE$2:AE$10000,Observed!$A$2:$A$10000,$A392,Observed!$C$2:$C$10000,$C392),"")</f>
        <v/>
      </c>
      <c r="AF392" s="24" t="str">
        <f>IF(ISNUMBER(AVERAGEIFS(Observed!AF$2:AF$10000,Observed!$A$2:$A$10000,$A392,Observed!$C$2:$C$10000,$C392)),AVERAGEIFS(Observed!AF$2:AF$10000,Observed!$A$2:$A$10000,$A392,Observed!$C$2:$C$10000,$C392),"")</f>
        <v/>
      </c>
      <c r="AG392" s="23" t="str">
        <f>IF(ISNUMBER(AVERAGEIFS(Observed!AG$2:AG$10000,Observed!$A$2:$A$10000,$A392,Observed!$C$2:$C$10000,$C392)),AVERAGEIFS(Observed!AG$2:AG$10000,Observed!$A$2:$A$10000,$A392,Observed!$C$2:$C$10000,$C392),"")</f>
        <v/>
      </c>
      <c r="AH392" s="23" t="str">
        <f>IF(ISNUMBER(AVERAGEIFS(Observed!AH$2:AH$10000,Observed!$A$2:$A$10000,$A392,Observed!$C$2:$C$10000,$C392)),AVERAGEIFS(Observed!AH$2:AH$10000,Observed!$A$2:$A$10000,$A392,Observed!$C$2:$C$10000,$C392),"")</f>
        <v/>
      </c>
      <c r="AI392" s="22" t="str">
        <f>IF(ISNUMBER(AVERAGEIFS(Observed!AI$2:AI$10000,Observed!$A$2:$A$10000,$A392,Observed!$C$2:$C$10000,$C392)),AVERAGEIFS(Observed!AI$2:AI$10000,Observed!$A$2:$A$10000,$A392,Observed!$C$2:$C$10000,$C392),"")</f>
        <v/>
      </c>
      <c r="AJ392" s="23" t="str">
        <f>IF(ISNUMBER(AVERAGEIFS(Observed!AJ$2:AJ$10000,Observed!$A$2:$A$10000,$A392,Observed!$C$2:$C$10000,$C392)),AVERAGEIFS(Observed!AJ$2:AJ$10000,Observed!$A$2:$A$10000,$A392,Observed!$C$2:$C$10000,$C392),"")</f>
        <v/>
      </c>
      <c r="AK392" s="23" t="str">
        <f>IF(ISNUMBER(AVERAGEIFS(Observed!AK$2:AK$10000,Observed!$A$2:$A$10000,$A392,Observed!$C$2:$C$10000,$C392)),AVERAGEIFS(Observed!AK$2:AK$10000,Observed!$A$2:$A$10000,$A392,Observed!$C$2:$C$10000,$C392),"")</f>
        <v/>
      </c>
      <c r="AL392" s="23" t="str">
        <f>IF(ISNUMBER(AVERAGEIFS(Observed!AL$2:AL$10000,Observed!$A$2:$A$10000,$A392,Observed!$C$2:$C$10000,$C392)),AVERAGEIFS(Observed!AL$2:AL$10000,Observed!$A$2:$A$10000,$A392,Observed!$C$2:$C$10000,$C392),"")</f>
        <v/>
      </c>
      <c r="AM392" s="23" t="str">
        <f>IF(ISNUMBER(AVERAGEIFS(Observed!AM$2:AM$10000,Observed!$A$2:$A$10000,$A392,Observed!$C$2:$C$10000,$C392)),AVERAGEIFS(Observed!AM$2:AM$10000,Observed!$A$2:$A$10000,$A392,Observed!$C$2:$C$10000,$C392),"")</f>
        <v/>
      </c>
      <c r="AN392" s="23" t="str">
        <f>IF(ISNUMBER(AVERAGEIFS(Observed!AN$2:AN$10000,Observed!$A$2:$A$10000,$A392,Observed!$C$2:$C$10000,$C392)),AVERAGEIFS(Observed!AN$2:AN$10000,Observed!$A$2:$A$10000,$A392,Observed!$C$2:$C$10000,$C392),"")</f>
        <v/>
      </c>
      <c r="AO392" s="2">
        <f>COUNTIFS(Observed!$A$2:$A$10000,$A392,Observed!$C$2:$C$10000,$C392)</f>
        <v>3</v>
      </c>
      <c r="AP392" s="2">
        <f t="shared" si="6"/>
        <v>3</v>
      </c>
    </row>
    <row r="393" spans="1:42" x14ac:dyDescent="0.25">
      <c r="A393" t="s">
        <v>33</v>
      </c>
      <c r="B393" t="s">
        <v>30</v>
      </c>
      <c r="C393" s="20">
        <v>42354</v>
      </c>
      <c r="D393">
        <v>1</v>
      </c>
      <c r="E393" t="s">
        <v>58</v>
      </c>
      <c r="G393" s="25" t="s">
        <v>75</v>
      </c>
      <c r="H393" t="s">
        <v>21</v>
      </c>
      <c r="I393">
        <v>10</v>
      </c>
      <c r="J393" s="2" t="s">
        <v>20</v>
      </c>
      <c r="K393" s="22" t="str">
        <f>IF(ISNUMBER(AVERAGEIFS(Observed!K$2:K$10000,Observed!$A$2:$A$10000,$A393,Observed!$C$2:$C$10000,$C393)),AVERAGEIFS(Observed!K$2:K$10000,Observed!$A$2:$A$10000,$A393,Observed!$C$2:$C$10000,$C393),"")</f>
        <v/>
      </c>
      <c r="L393" s="23" t="str">
        <f>IF(ISNUMBER(AVERAGEIFS(Observed!L$2:L$10000,Observed!$A$2:$A$10000,$A393,Observed!$C$2:$C$10000,$C393)),AVERAGEIFS(Observed!L$2:L$10000,Observed!$A$2:$A$10000,$A393,Observed!$C$2:$C$10000,$C393),"")</f>
        <v/>
      </c>
      <c r="M393" s="23">
        <f>IF(ISNUMBER(AVERAGEIFS(Observed!M$2:M$10000,Observed!$A$2:$A$10000,$A393,Observed!$C$2:$C$10000,$C393)),AVERAGEIFS(Observed!M$2:M$10000,Observed!$A$2:$A$10000,$A393,Observed!$C$2:$C$10000,$C393),"")</f>
        <v>95.82</v>
      </c>
      <c r="N393" s="23">
        <f>IF(ISNUMBER(AVERAGEIFS(Observed!N$2:N$10000,Observed!$A$2:$A$10000,$A393,Observed!$C$2:$C$10000,$C393)),AVERAGEIFS(Observed!N$2:N$10000,Observed!$A$2:$A$10000,$A393,Observed!$C$2:$C$10000,$C393),"")</f>
        <v>95.82</v>
      </c>
      <c r="O393" s="23">
        <f>IF(ISNUMBER(AVERAGEIFS(Observed!O$2:O$10000,Observed!$A$2:$A$10000,$A393,Observed!$C$2:$C$10000,$C393)),AVERAGEIFS(Observed!O$2:O$10000,Observed!$A$2:$A$10000,$A393,Observed!$C$2:$C$10000,$C393),"")</f>
        <v>317.1466666666667</v>
      </c>
      <c r="P393" s="24" t="str">
        <f>IF(ISNUMBER(AVERAGEIFS(Observed!P$2:P$10000,Observed!$A$2:$A$10000,$A393,Observed!$C$2:$C$10000,$C393)),AVERAGEIFS(Observed!P$2:P$10000,Observed!$A$2:$A$10000,$A393,Observed!$C$2:$C$10000,$C393),"")</f>
        <v/>
      </c>
      <c r="Q393" s="24" t="str">
        <f>IF(ISNUMBER(AVERAGEIFS(Observed!Q$2:Q$10000,Observed!$A$2:$A$10000,$A393,Observed!$C$2:$C$10000,$C393)),AVERAGEIFS(Observed!Q$2:Q$10000,Observed!$A$2:$A$10000,$A393,Observed!$C$2:$C$10000,$C393),"")</f>
        <v/>
      </c>
      <c r="R393" s="24" t="str">
        <f>IF(ISNUMBER(AVERAGEIFS(Observed!R$2:R$10000,Observed!$A$2:$A$10000,$A393,Observed!$C$2:$C$10000,$C393)),AVERAGEIFS(Observed!R$2:R$10000,Observed!$A$2:$A$10000,$A393,Observed!$C$2:$C$10000,$C393),"")</f>
        <v/>
      </c>
      <c r="S393" s="22" t="str">
        <f>IF(ISNUMBER(AVERAGEIFS(Observed!S$2:S$10000,Observed!$A$2:$A$10000,$A393,Observed!$C$2:$C$10000,$C393)),AVERAGEIFS(Observed!S$2:S$10000,Observed!$A$2:$A$10000,$A393,Observed!$C$2:$C$10000,$C393),"")</f>
        <v/>
      </c>
      <c r="T393" s="23" t="str">
        <f>IF(ISNUMBER(AVERAGEIFS(Observed!T$2:T$10000,Observed!$A$2:$A$10000,$A393,Observed!$C$2:$C$10000,$C393)),AVERAGEIFS(Observed!T$2:T$10000,Observed!$A$2:$A$10000,$A393,Observed!$C$2:$C$10000,$C393),"")</f>
        <v/>
      </c>
      <c r="U393" s="23" t="str">
        <f>IF(ISNUMBER(AVERAGEIFS(Observed!U$2:U$10000,Observed!$A$2:$A$10000,$A393,Observed!$C$2:$C$10000,$C393)),AVERAGEIFS(Observed!U$2:U$10000,Observed!$A$2:$A$10000,$A393,Observed!$C$2:$C$10000,$C393),"")</f>
        <v/>
      </c>
      <c r="V393" s="23" t="str">
        <f>IF(ISNUMBER(AVERAGEIFS(Observed!V$2:V$10000,Observed!$A$2:$A$10000,$A393,Observed!$C$2:$C$10000,$C393)),AVERAGEIFS(Observed!V$2:V$10000,Observed!$A$2:$A$10000,$A393,Observed!$C$2:$C$10000,$C393),"")</f>
        <v/>
      </c>
      <c r="W393" s="23" t="str">
        <f>IF(ISNUMBER(AVERAGEIFS(Observed!W$2:W$10000,Observed!$A$2:$A$10000,$A393,Observed!$C$2:$C$10000,$C393)),AVERAGEIFS(Observed!W$2:W$10000,Observed!$A$2:$A$10000,$A393,Observed!$C$2:$C$10000,$C393),"")</f>
        <v/>
      </c>
      <c r="X393" s="23" t="str">
        <f>IF(ISNUMBER(AVERAGEIFS(Observed!X$2:X$10000,Observed!$A$2:$A$10000,$A393,Observed!$C$2:$C$10000,$C393)),AVERAGEIFS(Observed!X$2:X$10000,Observed!$A$2:$A$10000,$A393,Observed!$C$2:$C$10000,$C393),"")</f>
        <v/>
      </c>
      <c r="Y393" s="23" t="str">
        <f>IF(ISNUMBER(AVERAGEIFS(Observed!Y$2:Y$10000,Observed!$A$2:$A$10000,$A393,Observed!$C$2:$C$10000,$C393)),AVERAGEIFS(Observed!Y$2:Y$10000,Observed!$A$2:$A$10000,$A393,Observed!$C$2:$C$10000,$C393),"")</f>
        <v/>
      </c>
      <c r="Z393" s="23" t="str">
        <f>IF(ISNUMBER(AVERAGEIFS(Observed!Z$2:Z$10000,Observed!$A$2:$A$10000,$A393,Observed!$C$2:$C$10000,$C393)),AVERAGEIFS(Observed!Z$2:Z$10000,Observed!$A$2:$A$10000,$A393,Observed!$C$2:$C$10000,$C393),"")</f>
        <v/>
      </c>
      <c r="AA393" s="23" t="str">
        <f>IF(ISNUMBER(AVERAGEIFS(Observed!AA$2:AA$10000,Observed!$A$2:$A$10000,$A393,Observed!$C$2:$C$10000,$C393)),AVERAGEIFS(Observed!AA$2:AA$10000,Observed!$A$2:$A$10000,$A393,Observed!$C$2:$C$10000,$C393),"")</f>
        <v/>
      </c>
      <c r="AB393" s="23" t="str">
        <f>IF(ISNUMBER(AVERAGEIFS(Observed!AB$2:AB$10000,Observed!$A$2:$A$10000,$A393,Observed!$C$2:$C$10000,$C393)),AVERAGEIFS(Observed!AB$2:AB$10000,Observed!$A$2:$A$10000,$A393,Observed!$C$2:$C$10000,$C393),"")</f>
        <v/>
      </c>
      <c r="AC393" s="23" t="str">
        <f>IF(ISNUMBER(AVERAGEIFS(Observed!AC$2:AC$10000,Observed!$A$2:$A$10000,$A393,Observed!$C$2:$C$10000,$C393)),AVERAGEIFS(Observed!AC$2:AC$10000,Observed!$A$2:$A$10000,$A393,Observed!$C$2:$C$10000,$C393),"")</f>
        <v/>
      </c>
      <c r="AD393" s="23" t="str">
        <f>IF(ISNUMBER(AVERAGEIFS(Observed!AD$2:AD$10000,Observed!$A$2:$A$10000,$A393,Observed!$C$2:$C$10000,$C393)),AVERAGEIFS(Observed!AD$2:AD$10000,Observed!$A$2:$A$10000,$A393,Observed!$C$2:$C$10000,$C393),"")</f>
        <v/>
      </c>
      <c r="AE393" s="24" t="str">
        <f>IF(ISNUMBER(AVERAGEIFS(Observed!AE$2:AE$10000,Observed!$A$2:$A$10000,$A393,Observed!$C$2:$C$10000,$C393)),AVERAGEIFS(Observed!AE$2:AE$10000,Observed!$A$2:$A$10000,$A393,Observed!$C$2:$C$10000,$C393),"")</f>
        <v/>
      </c>
      <c r="AF393" s="24" t="str">
        <f>IF(ISNUMBER(AVERAGEIFS(Observed!AF$2:AF$10000,Observed!$A$2:$A$10000,$A393,Observed!$C$2:$C$10000,$C393)),AVERAGEIFS(Observed!AF$2:AF$10000,Observed!$A$2:$A$10000,$A393,Observed!$C$2:$C$10000,$C393),"")</f>
        <v/>
      </c>
      <c r="AG393" s="23" t="str">
        <f>IF(ISNUMBER(AVERAGEIFS(Observed!AG$2:AG$10000,Observed!$A$2:$A$10000,$A393,Observed!$C$2:$C$10000,$C393)),AVERAGEIFS(Observed!AG$2:AG$10000,Observed!$A$2:$A$10000,$A393,Observed!$C$2:$C$10000,$C393),"")</f>
        <v/>
      </c>
      <c r="AH393" s="23" t="str">
        <f>IF(ISNUMBER(AVERAGEIFS(Observed!AH$2:AH$10000,Observed!$A$2:$A$10000,$A393,Observed!$C$2:$C$10000,$C393)),AVERAGEIFS(Observed!AH$2:AH$10000,Observed!$A$2:$A$10000,$A393,Observed!$C$2:$C$10000,$C393),"")</f>
        <v/>
      </c>
      <c r="AI393" s="22" t="str">
        <f>IF(ISNUMBER(AVERAGEIFS(Observed!AI$2:AI$10000,Observed!$A$2:$A$10000,$A393,Observed!$C$2:$C$10000,$C393)),AVERAGEIFS(Observed!AI$2:AI$10000,Observed!$A$2:$A$10000,$A393,Observed!$C$2:$C$10000,$C393),"")</f>
        <v/>
      </c>
      <c r="AJ393" s="23" t="str">
        <f>IF(ISNUMBER(AVERAGEIFS(Observed!AJ$2:AJ$10000,Observed!$A$2:$A$10000,$A393,Observed!$C$2:$C$10000,$C393)),AVERAGEIFS(Observed!AJ$2:AJ$10000,Observed!$A$2:$A$10000,$A393,Observed!$C$2:$C$10000,$C393),"")</f>
        <v/>
      </c>
      <c r="AK393" s="23" t="str">
        <f>IF(ISNUMBER(AVERAGEIFS(Observed!AK$2:AK$10000,Observed!$A$2:$A$10000,$A393,Observed!$C$2:$C$10000,$C393)),AVERAGEIFS(Observed!AK$2:AK$10000,Observed!$A$2:$A$10000,$A393,Observed!$C$2:$C$10000,$C393),"")</f>
        <v/>
      </c>
      <c r="AL393" s="23" t="str">
        <f>IF(ISNUMBER(AVERAGEIFS(Observed!AL$2:AL$10000,Observed!$A$2:$A$10000,$A393,Observed!$C$2:$C$10000,$C393)),AVERAGEIFS(Observed!AL$2:AL$10000,Observed!$A$2:$A$10000,$A393,Observed!$C$2:$C$10000,$C393),"")</f>
        <v/>
      </c>
      <c r="AM393" s="23" t="str">
        <f>IF(ISNUMBER(AVERAGEIFS(Observed!AM$2:AM$10000,Observed!$A$2:$A$10000,$A393,Observed!$C$2:$C$10000,$C393)),AVERAGEIFS(Observed!AM$2:AM$10000,Observed!$A$2:$A$10000,$A393,Observed!$C$2:$C$10000,$C393),"")</f>
        <v/>
      </c>
      <c r="AN393" s="23" t="str">
        <f>IF(ISNUMBER(AVERAGEIFS(Observed!AN$2:AN$10000,Observed!$A$2:$A$10000,$A393,Observed!$C$2:$C$10000,$C393)),AVERAGEIFS(Observed!AN$2:AN$10000,Observed!$A$2:$A$10000,$A393,Observed!$C$2:$C$10000,$C393),"")</f>
        <v/>
      </c>
      <c r="AO393" s="2">
        <f>COUNTIFS(Observed!$A$2:$A$10000,$A393,Observed!$C$2:$C$10000,$C393)</f>
        <v>3</v>
      </c>
      <c r="AP393" s="2">
        <f t="shared" si="6"/>
        <v>3</v>
      </c>
    </row>
    <row r="394" spans="1:42" x14ac:dyDescent="0.25">
      <c r="A394" t="s">
        <v>29</v>
      </c>
      <c r="B394" t="s">
        <v>30</v>
      </c>
      <c r="C394" s="20">
        <v>42354</v>
      </c>
      <c r="D394">
        <v>1</v>
      </c>
      <c r="E394" t="s">
        <v>55</v>
      </c>
      <c r="G394" s="25" t="s">
        <v>75</v>
      </c>
      <c r="H394" t="s">
        <v>21</v>
      </c>
      <c r="I394">
        <v>10</v>
      </c>
      <c r="J394" s="2" t="s">
        <v>20</v>
      </c>
      <c r="K394" s="22" t="str">
        <f>IF(ISNUMBER(AVERAGEIFS(Observed!K$2:K$10000,Observed!$A$2:$A$10000,$A394,Observed!$C$2:$C$10000,$C394)),AVERAGEIFS(Observed!K$2:K$10000,Observed!$A$2:$A$10000,$A394,Observed!$C$2:$C$10000,$C394),"")</f>
        <v/>
      </c>
      <c r="L394" s="23" t="str">
        <f>IF(ISNUMBER(AVERAGEIFS(Observed!L$2:L$10000,Observed!$A$2:$A$10000,$A394,Observed!$C$2:$C$10000,$C394)),AVERAGEIFS(Observed!L$2:L$10000,Observed!$A$2:$A$10000,$A394,Observed!$C$2:$C$10000,$C394),"")</f>
        <v/>
      </c>
      <c r="M394" s="23">
        <f>IF(ISNUMBER(AVERAGEIFS(Observed!M$2:M$10000,Observed!$A$2:$A$10000,$A394,Observed!$C$2:$C$10000,$C394)),AVERAGEIFS(Observed!M$2:M$10000,Observed!$A$2:$A$10000,$A394,Observed!$C$2:$C$10000,$C394),"")</f>
        <v>206.46333333333337</v>
      </c>
      <c r="N394" s="23">
        <f>IF(ISNUMBER(AVERAGEIFS(Observed!N$2:N$10000,Observed!$A$2:$A$10000,$A394,Observed!$C$2:$C$10000,$C394)),AVERAGEIFS(Observed!N$2:N$10000,Observed!$A$2:$A$10000,$A394,Observed!$C$2:$C$10000,$C394),"")</f>
        <v>206.46333333333337</v>
      </c>
      <c r="O394" s="23">
        <f>IF(ISNUMBER(AVERAGEIFS(Observed!O$2:O$10000,Observed!$A$2:$A$10000,$A394,Observed!$C$2:$C$10000,$C394)),AVERAGEIFS(Observed!O$2:O$10000,Observed!$A$2:$A$10000,$A394,Observed!$C$2:$C$10000,$C394),"")</f>
        <v>751.74333333333334</v>
      </c>
      <c r="P394" s="24" t="str">
        <f>IF(ISNUMBER(AVERAGEIFS(Observed!P$2:P$10000,Observed!$A$2:$A$10000,$A394,Observed!$C$2:$C$10000,$C394)),AVERAGEIFS(Observed!P$2:P$10000,Observed!$A$2:$A$10000,$A394,Observed!$C$2:$C$10000,$C394),"")</f>
        <v/>
      </c>
      <c r="Q394" s="24" t="str">
        <f>IF(ISNUMBER(AVERAGEIFS(Observed!Q$2:Q$10000,Observed!$A$2:$A$10000,$A394,Observed!$C$2:$C$10000,$C394)),AVERAGEIFS(Observed!Q$2:Q$10000,Observed!$A$2:$A$10000,$A394,Observed!$C$2:$C$10000,$C394),"")</f>
        <v/>
      </c>
      <c r="R394" s="24" t="str">
        <f>IF(ISNUMBER(AVERAGEIFS(Observed!R$2:R$10000,Observed!$A$2:$A$10000,$A394,Observed!$C$2:$C$10000,$C394)),AVERAGEIFS(Observed!R$2:R$10000,Observed!$A$2:$A$10000,$A394,Observed!$C$2:$C$10000,$C394),"")</f>
        <v/>
      </c>
      <c r="S394" s="22" t="str">
        <f>IF(ISNUMBER(AVERAGEIFS(Observed!S$2:S$10000,Observed!$A$2:$A$10000,$A394,Observed!$C$2:$C$10000,$C394)),AVERAGEIFS(Observed!S$2:S$10000,Observed!$A$2:$A$10000,$A394,Observed!$C$2:$C$10000,$C394),"")</f>
        <v/>
      </c>
      <c r="T394" s="23" t="str">
        <f>IF(ISNUMBER(AVERAGEIFS(Observed!T$2:T$10000,Observed!$A$2:$A$10000,$A394,Observed!$C$2:$C$10000,$C394)),AVERAGEIFS(Observed!T$2:T$10000,Observed!$A$2:$A$10000,$A394,Observed!$C$2:$C$10000,$C394),"")</f>
        <v/>
      </c>
      <c r="U394" s="23" t="str">
        <f>IF(ISNUMBER(AVERAGEIFS(Observed!U$2:U$10000,Observed!$A$2:$A$10000,$A394,Observed!$C$2:$C$10000,$C394)),AVERAGEIFS(Observed!U$2:U$10000,Observed!$A$2:$A$10000,$A394,Observed!$C$2:$C$10000,$C394),"")</f>
        <v/>
      </c>
      <c r="V394" s="23" t="str">
        <f>IF(ISNUMBER(AVERAGEIFS(Observed!V$2:V$10000,Observed!$A$2:$A$10000,$A394,Observed!$C$2:$C$10000,$C394)),AVERAGEIFS(Observed!V$2:V$10000,Observed!$A$2:$A$10000,$A394,Observed!$C$2:$C$10000,$C394),"")</f>
        <v/>
      </c>
      <c r="W394" s="23" t="str">
        <f>IF(ISNUMBER(AVERAGEIFS(Observed!W$2:W$10000,Observed!$A$2:$A$10000,$A394,Observed!$C$2:$C$10000,$C394)),AVERAGEIFS(Observed!W$2:W$10000,Observed!$A$2:$A$10000,$A394,Observed!$C$2:$C$10000,$C394),"")</f>
        <v/>
      </c>
      <c r="X394" s="23" t="str">
        <f>IF(ISNUMBER(AVERAGEIFS(Observed!X$2:X$10000,Observed!$A$2:$A$10000,$A394,Observed!$C$2:$C$10000,$C394)),AVERAGEIFS(Observed!X$2:X$10000,Observed!$A$2:$A$10000,$A394,Observed!$C$2:$C$10000,$C394),"")</f>
        <v/>
      </c>
      <c r="Y394" s="23" t="str">
        <f>IF(ISNUMBER(AVERAGEIFS(Observed!Y$2:Y$10000,Observed!$A$2:$A$10000,$A394,Observed!$C$2:$C$10000,$C394)),AVERAGEIFS(Observed!Y$2:Y$10000,Observed!$A$2:$A$10000,$A394,Observed!$C$2:$C$10000,$C394),"")</f>
        <v/>
      </c>
      <c r="Z394" s="23" t="str">
        <f>IF(ISNUMBER(AVERAGEIFS(Observed!Z$2:Z$10000,Observed!$A$2:$A$10000,$A394,Observed!$C$2:$C$10000,$C394)),AVERAGEIFS(Observed!Z$2:Z$10000,Observed!$A$2:$A$10000,$A394,Observed!$C$2:$C$10000,$C394),"")</f>
        <v/>
      </c>
      <c r="AA394" s="23" t="str">
        <f>IF(ISNUMBER(AVERAGEIFS(Observed!AA$2:AA$10000,Observed!$A$2:$A$10000,$A394,Observed!$C$2:$C$10000,$C394)),AVERAGEIFS(Observed!AA$2:AA$10000,Observed!$A$2:$A$10000,$A394,Observed!$C$2:$C$10000,$C394),"")</f>
        <v/>
      </c>
      <c r="AB394" s="23" t="str">
        <f>IF(ISNUMBER(AVERAGEIFS(Observed!AB$2:AB$10000,Observed!$A$2:$A$10000,$A394,Observed!$C$2:$C$10000,$C394)),AVERAGEIFS(Observed!AB$2:AB$10000,Observed!$A$2:$A$10000,$A394,Observed!$C$2:$C$10000,$C394),"")</f>
        <v/>
      </c>
      <c r="AC394" s="23" t="str">
        <f>IF(ISNUMBER(AVERAGEIFS(Observed!AC$2:AC$10000,Observed!$A$2:$A$10000,$A394,Observed!$C$2:$C$10000,$C394)),AVERAGEIFS(Observed!AC$2:AC$10000,Observed!$A$2:$A$10000,$A394,Observed!$C$2:$C$10000,$C394),"")</f>
        <v/>
      </c>
      <c r="AD394" s="23" t="str">
        <f>IF(ISNUMBER(AVERAGEIFS(Observed!AD$2:AD$10000,Observed!$A$2:$A$10000,$A394,Observed!$C$2:$C$10000,$C394)),AVERAGEIFS(Observed!AD$2:AD$10000,Observed!$A$2:$A$10000,$A394,Observed!$C$2:$C$10000,$C394),"")</f>
        <v/>
      </c>
      <c r="AE394" s="24" t="str">
        <f>IF(ISNUMBER(AVERAGEIFS(Observed!AE$2:AE$10000,Observed!$A$2:$A$10000,$A394,Observed!$C$2:$C$10000,$C394)),AVERAGEIFS(Observed!AE$2:AE$10000,Observed!$A$2:$A$10000,$A394,Observed!$C$2:$C$10000,$C394),"")</f>
        <v/>
      </c>
      <c r="AF394" s="24" t="str">
        <f>IF(ISNUMBER(AVERAGEIFS(Observed!AF$2:AF$10000,Observed!$A$2:$A$10000,$A394,Observed!$C$2:$C$10000,$C394)),AVERAGEIFS(Observed!AF$2:AF$10000,Observed!$A$2:$A$10000,$A394,Observed!$C$2:$C$10000,$C394),"")</f>
        <v/>
      </c>
      <c r="AG394" s="23" t="str">
        <f>IF(ISNUMBER(AVERAGEIFS(Observed!AG$2:AG$10000,Observed!$A$2:$A$10000,$A394,Observed!$C$2:$C$10000,$C394)),AVERAGEIFS(Observed!AG$2:AG$10000,Observed!$A$2:$A$10000,$A394,Observed!$C$2:$C$10000,$C394),"")</f>
        <v/>
      </c>
      <c r="AH394" s="23" t="str">
        <f>IF(ISNUMBER(AVERAGEIFS(Observed!AH$2:AH$10000,Observed!$A$2:$A$10000,$A394,Observed!$C$2:$C$10000,$C394)),AVERAGEIFS(Observed!AH$2:AH$10000,Observed!$A$2:$A$10000,$A394,Observed!$C$2:$C$10000,$C394),"")</f>
        <v/>
      </c>
      <c r="AI394" s="22" t="str">
        <f>IF(ISNUMBER(AVERAGEIFS(Observed!AI$2:AI$10000,Observed!$A$2:$A$10000,$A394,Observed!$C$2:$C$10000,$C394)),AVERAGEIFS(Observed!AI$2:AI$10000,Observed!$A$2:$A$10000,$A394,Observed!$C$2:$C$10000,$C394),"")</f>
        <v/>
      </c>
      <c r="AJ394" s="23" t="str">
        <f>IF(ISNUMBER(AVERAGEIFS(Observed!AJ$2:AJ$10000,Observed!$A$2:$A$10000,$A394,Observed!$C$2:$C$10000,$C394)),AVERAGEIFS(Observed!AJ$2:AJ$10000,Observed!$A$2:$A$10000,$A394,Observed!$C$2:$C$10000,$C394),"")</f>
        <v/>
      </c>
      <c r="AK394" s="23" t="str">
        <f>IF(ISNUMBER(AVERAGEIFS(Observed!AK$2:AK$10000,Observed!$A$2:$A$10000,$A394,Observed!$C$2:$C$10000,$C394)),AVERAGEIFS(Observed!AK$2:AK$10000,Observed!$A$2:$A$10000,$A394,Observed!$C$2:$C$10000,$C394),"")</f>
        <v/>
      </c>
      <c r="AL394" s="23" t="str">
        <f>IF(ISNUMBER(AVERAGEIFS(Observed!AL$2:AL$10000,Observed!$A$2:$A$10000,$A394,Observed!$C$2:$C$10000,$C394)),AVERAGEIFS(Observed!AL$2:AL$10000,Observed!$A$2:$A$10000,$A394,Observed!$C$2:$C$10000,$C394),"")</f>
        <v/>
      </c>
      <c r="AM394" s="23" t="str">
        <f>IF(ISNUMBER(AVERAGEIFS(Observed!AM$2:AM$10000,Observed!$A$2:$A$10000,$A394,Observed!$C$2:$C$10000,$C394)),AVERAGEIFS(Observed!AM$2:AM$10000,Observed!$A$2:$A$10000,$A394,Observed!$C$2:$C$10000,$C394),"")</f>
        <v/>
      </c>
      <c r="AN394" s="23" t="str">
        <f>IF(ISNUMBER(AVERAGEIFS(Observed!AN$2:AN$10000,Observed!$A$2:$A$10000,$A394,Observed!$C$2:$C$10000,$C394)),AVERAGEIFS(Observed!AN$2:AN$10000,Observed!$A$2:$A$10000,$A394,Observed!$C$2:$C$10000,$C394),"")</f>
        <v/>
      </c>
      <c r="AO394" s="2">
        <f>COUNTIFS(Observed!$A$2:$A$10000,$A394,Observed!$C$2:$C$10000,$C394)</f>
        <v>3</v>
      </c>
      <c r="AP394" s="2">
        <f t="shared" si="6"/>
        <v>3</v>
      </c>
    </row>
    <row r="395" spans="1:42" x14ac:dyDescent="0.25">
      <c r="A395" t="s">
        <v>35</v>
      </c>
      <c r="B395" t="s">
        <v>30</v>
      </c>
      <c r="C395" s="20">
        <v>42354</v>
      </c>
      <c r="D395">
        <v>1</v>
      </c>
      <c r="E395" t="s">
        <v>57</v>
      </c>
      <c r="G395" s="25" t="s">
        <v>75</v>
      </c>
      <c r="H395" t="s">
        <v>21</v>
      </c>
      <c r="I395">
        <v>10</v>
      </c>
      <c r="J395" s="2" t="s">
        <v>20</v>
      </c>
      <c r="K395" s="22" t="str">
        <f>IF(ISNUMBER(AVERAGEIFS(Observed!K$2:K$10000,Observed!$A$2:$A$10000,$A395,Observed!$C$2:$C$10000,$C395)),AVERAGEIFS(Observed!K$2:K$10000,Observed!$A$2:$A$10000,$A395,Observed!$C$2:$C$10000,$C395),"")</f>
        <v/>
      </c>
      <c r="L395" s="23" t="str">
        <f>IF(ISNUMBER(AVERAGEIFS(Observed!L$2:L$10000,Observed!$A$2:$A$10000,$A395,Observed!$C$2:$C$10000,$C395)),AVERAGEIFS(Observed!L$2:L$10000,Observed!$A$2:$A$10000,$A395,Observed!$C$2:$C$10000,$C395),"")</f>
        <v/>
      </c>
      <c r="M395" s="23">
        <f>IF(ISNUMBER(AVERAGEIFS(Observed!M$2:M$10000,Observed!$A$2:$A$10000,$A395,Observed!$C$2:$C$10000,$C395)),AVERAGEIFS(Observed!M$2:M$10000,Observed!$A$2:$A$10000,$A395,Observed!$C$2:$C$10000,$C395),"")</f>
        <v>292.77</v>
      </c>
      <c r="N395" s="23">
        <f>IF(ISNUMBER(AVERAGEIFS(Observed!N$2:N$10000,Observed!$A$2:$A$10000,$A395,Observed!$C$2:$C$10000,$C395)),AVERAGEIFS(Observed!N$2:N$10000,Observed!$A$2:$A$10000,$A395,Observed!$C$2:$C$10000,$C395),"")</f>
        <v>292.77</v>
      </c>
      <c r="O395" s="23">
        <f>IF(ISNUMBER(AVERAGEIFS(Observed!O$2:O$10000,Observed!$A$2:$A$10000,$A395,Observed!$C$2:$C$10000,$C395)),AVERAGEIFS(Observed!O$2:O$10000,Observed!$A$2:$A$10000,$A395,Observed!$C$2:$C$10000,$C395),"")</f>
        <v>1022.3833333333332</v>
      </c>
      <c r="P395" s="24" t="str">
        <f>IF(ISNUMBER(AVERAGEIFS(Observed!P$2:P$10000,Observed!$A$2:$A$10000,$A395,Observed!$C$2:$C$10000,$C395)),AVERAGEIFS(Observed!P$2:P$10000,Observed!$A$2:$A$10000,$A395,Observed!$C$2:$C$10000,$C395),"")</f>
        <v/>
      </c>
      <c r="Q395" s="24" t="str">
        <f>IF(ISNUMBER(AVERAGEIFS(Observed!Q$2:Q$10000,Observed!$A$2:$A$10000,$A395,Observed!$C$2:$C$10000,$C395)),AVERAGEIFS(Observed!Q$2:Q$10000,Observed!$A$2:$A$10000,$A395,Observed!$C$2:$C$10000,$C395),"")</f>
        <v/>
      </c>
      <c r="R395" s="24" t="str">
        <f>IF(ISNUMBER(AVERAGEIFS(Observed!R$2:R$10000,Observed!$A$2:$A$10000,$A395,Observed!$C$2:$C$10000,$C395)),AVERAGEIFS(Observed!R$2:R$10000,Observed!$A$2:$A$10000,$A395,Observed!$C$2:$C$10000,$C395),"")</f>
        <v/>
      </c>
      <c r="S395" s="22" t="str">
        <f>IF(ISNUMBER(AVERAGEIFS(Observed!S$2:S$10000,Observed!$A$2:$A$10000,$A395,Observed!$C$2:$C$10000,$C395)),AVERAGEIFS(Observed!S$2:S$10000,Observed!$A$2:$A$10000,$A395,Observed!$C$2:$C$10000,$C395),"")</f>
        <v/>
      </c>
      <c r="T395" s="23" t="str">
        <f>IF(ISNUMBER(AVERAGEIFS(Observed!T$2:T$10000,Observed!$A$2:$A$10000,$A395,Observed!$C$2:$C$10000,$C395)),AVERAGEIFS(Observed!T$2:T$10000,Observed!$A$2:$A$10000,$A395,Observed!$C$2:$C$10000,$C395),"")</f>
        <v/>
      </c>
      <c r="U395" s="23" t="str">
        <f>IF(ISNUMBER(AVERAGEIFS(Observed!U$2:U$10000,Observed!$A$2:$A$10000,$A395,Observed!$C$2:$C$10000,$C395)),AVERAGEIFS(Observed!U$2:U$10000,Observed!$A$2:$A$10000,$A395,Observed!$C$2:$C$10000,$C395),"")</f>
        <v/>
      </c>
      <c r="V395" s="23" t="str">
        <f>IF(ISNUMBER(AVERAGEIFS(Observed!V$2:V$10000,Observed!$A$2:$A$10000,$A395,Observed!$C$2:$C$10000,$C395)),AVERAGEIFS(Observed!V$2:V$10000,Observed!$A$2:$A$10000,$A395,Observed!$C$2:$C$10000,$C395),"")</f>
        <v/>
      </c>
      <c r="W395" s="23" t="str">
        <f>IF(ISNUMBER(AVERAGEIFS(Observed!W$2:W$10000,Observed!$A$2:$A$10000,$A395,Observed!$C$2:$C$10000,$C395)),AVERAGEIFS(Observed!W$2:W$10000,Observed!$A$2:$A$10000,$A395,Observed!$C$2:$C$10000,$C395),"")</f>
        <v/>
      </c>
      <c r="X395" s="23" t="str">
        <f>IF(ISNUMBER(AVERAGEIFS(Observed!X$2:X$10000,Observed!$A$2:$A$10000,$A395,Observed!$C$2:$C$10000,$C395)),AVERAGEIFS(Observed!X$2:X$10000,Observed!$A$2:$A$10000,$A395,Observed!$C$2:$C$10000,$C395),"")</f>
        <v/>
      </c>
      <c r="Y395" s="23" t="str">
        <f>IF(ISNUMBER(AVERAGEIFS(Observed!Y$2:Y$10000,Observed!$A$2:$A$10000,$A395,Observed!$C$2:$C$10000,$C395)),AVERAGEIFS(Observed!Y$2:Y$10000,Observed!$A$2:$A$10000,$A395,Observed!$C$2:$C$10000,$C395),"")</f>
        <v/>
      </c>
      <c r="Z395" s="23" t="str">
        <f>IF(ISNUMBER(AVERAGEIFS(Observed!Z$2:Z$10000,Observed!$A$2:$A$10000,$A395,Observed!$C$2:$C$10000,$C395)),AVERAGEIFS(Observed!Z$2:Z$10000,Observed!$A$2:$A$10000,$A395,Observed!$C$2:$C$10000,$C395),"")</f>
        <v/>
      </c>
      <c r="AA395" s="23" t="str">
        <f>IF(ISNUMBER(AVERAGEIFS(Observed!AA$2:AA$10000,Observed!$A$2:$A$10000,$A395,Observed!$C$2:$C$10000,$C395)),AVERAGEIFS(Observed!AA$2:AA$10000,Observed!$A$2:$A$10000,$A395,Observed!$C$2:$C$10000,$C395),"")</f>
        <v/>
      </c>
      <c r="AB395" s="23" t="str">
        <f>IF(ISNUMBER(AVERAGEIFS(Observed!AB$2:AB$10000,Observed!$A$2:$A$10000,$A395,Observed!$C$2:$C$10000,$C395)),AVERAGEIFS(Observed!AB$2:AB$10000,Observed!$A$2:$A$10000,$A395,Observed!$C$2:$C$10000,$C395),"")</f>
        <v/>
      </c>
      <c r="AC395" s="23" t="str">
        <f>IF(ISNUMBER(AVERAGEIFS(Observed!AC$2:AC$10000,Observed!$A$2:$A$10000,$A395,Observed!$C$2:$C$10000,$C395)),AVERAGEIFS(Observed!AC$2:AC$10000,Observed!$A$2:$A$10000,$A395,Observed!$C$2:$C$10000,$C395),"")</f>
        <v/>
      </c>
      <c r="AD395" s="23" t="str">
        <f>IF(ISNUMBER(AVERAGEIFS(Observed!AD$2:AD$10000,Observed!$A$2:$A$10000,$A395,Observed!$C$2:$C$10000,$C395)),AVERAGEIFS(Observed!AD$2:AD$10000,Observed!$A$2:$A$10000,$A395,Observed!$C$2:$C$10000,$C395),"")</f>
        <v/>
      </c>
      <c r="AE395" s="24" t="str">
        <f>IF(ISNUMBER(AVERAGEIFS(Observed!AE$2:AE$10000,Observed!$A$2:$A$10000,$A395,Observed!$C$2:$C$10000,$C395)),AVERAGEIFS(Observed!AE$2:AE$10000,Observed!$A$2:$A$10000,$A395,Observed!$C$2:$C$10000,$C395),"")</f>
        <v/>
      </c>
      <c r="AF395" s="24" t="str">
        <f>IF(ISNUMBER(AVERAGEIFS(Observed!AF$2:AF$10000,Observed!$A$2:$A$10000,$A395,Observed!$C$2:$C$10000,$C395)),AVERAGEIFS(Observed!AF$2:AF$10000,Observed!$A$2:$A$10000,$A395,Observed!$C$2:$C$10000,$C395),"")</f>
        <v/>
      </c>
      <c r="AG395" s="23" t="str">
        <f>IF(ISNUMBER(AVERAGEIFS(Observed!AG$2:AG$10000,Observed!$A$2:$A$10000,$A395,Observed!$C$2:$C$10000,$C395)),AVERAGEIFS(Observed!AG$2:AG$10000,Observed!$A$2:$A$10000,$A395,Observed!$C$2:$C$10000,$C395),"")</f>
        <v/>
      </c>
      <c r="AH395" s="23" t="str">
        <f>IF(ISNUMBER(AVERAGEIFS(Observed!AH$2:AH$10000,Observed!$A$2:$A$10000,$A395,Observed!$C$2:$C$10000,$C395)),AVERAGEIFS(Observed!AH$2:AH$10000,Observed!$A$2:$A$10000,$A395,Observed!$C$2:$C$10000,$C395),"")</f>
        <v/>
      </c>
      <c r="AI395" s="22" t="str">
        <f>IF(ISNUMBER(AVERAGEIFS(Observed!AI$2:AI$10000,Observed!$A$2:$A$10000,$A395,Observed!$C$2:$C$10000,$C395)),AVERAGEIFS(Observed!AI$2:AI$10000,Observed!$A$2:$A$10000,$A395,Observed!$C$2:$C$10000,$C395),"")</f>
        <v/>
      </c>
      <c r="AJ395" s="23" t="str">
        <f>IF(ISNUMBER(AVERAGEIFS(Observed!AJ$2:AJ$10000,Observed!$A$2:$A$10000,$A395,Observed!$C$2:$C$10000,$C395)),AVERAGEIFS(Observed!AJ$2:AJ$10000,Observed!$A$2:$A$10000,$A395,Observed!$C$2:$C$10000,$C395),"")</f>
        <v/>
      </c>
      <c r="AK395" s="23" t="str">
        <f>IF(ISNUMBER(AVERAGEIFS(Observed!AK$2:AK$10000,Observed!$A$2:$A$10000,$A395,Observed!$C$2:$C$10000,$C395)),AVERAGEIFS(Observed!AK$2:AK$10000,Observed!$A$2:$A$10000,$A395,Observed!$C$2:$C$10000,$C395),"")</f>
        <v/>
      </c>
      <c r="AL395" s="23" t="str">
        <f>IF(ISNUMBER(AVERAGEIFS(Observed!AL$2:AL$10000,Observed!$A$2:$A$10000,$A395,Observed!$C$2:$C$10000,$C395)),AVERAGEIFS(Observed!AL$2:AL$10000,Observed!$A$2:$A$10000,$A395,Observed!$C$2:$C$10000,$C395),"")</f>
        <v/>
      </c>
      <c r="AM395" s="23" t="str">
        <f>IF(ISNUMBER(AVERAGEIFS(Observed!AM$2:AM$10000,Observed!$A$2:$A$10000,$A395,Observed!$C$2:$C$10000,$C395)),AVERAGEIFS(Observed!AM$2:AM$10000,Observed!$A$2:$A$10000,$A395,Observed!$C$2:$C$10000,$C395),"")</f>
        <v/>
      </c>
      <c r="AN395" s="23" t="str">
        <f>IF(ISNUMBER(AVERAGEIFS(Observed!AN$2:AN$10000,Observed!$A$2:$A$10000,$A395,Observed!$C$2:$C$10000,$C395)),AVERAGEIFS(Observed!AN$2:AN$10000,Observed!$A$2:$A$10000,$A395,Observed!$C$2:$C$10000,$C395),"")</f>
        <v/>
      </c>
      <c r="AO395" s="2">
        <f>COUNTIFS(Observed!$A$2:$A$10000,$A395,Observed!$C$2:$C$10000,$C395)</f>
        <v>3</v>
      </c>
      <c r="AP395" s="2">
        <f t="shared" si="6"/>
        <v>3</v>
      </c>
    </row>
    <row r="396" spans="1:42" x14ac:dyDescent="0.25">
      <c r="A396" t="s">
        <v>32</v>
      </c>
      <c r="B396" t="s">
        <v>30</v>
      </c>
      <c r="C396" s="20">
        <v>42354</v>
      </c>
      <c r="D396">
        <v>1</v>
      </c>
      <c r="E396" t="s">
        <v>59</v>
      </c>
      <c r="G396" s="25" t="s">
        <v>75</v>
      </c>
      <c r="H396" t="s">
        <v>21</v>
      </c>
      <c r="I396">
        <v>10</v>
      </c>
      <c r="J396" s="2" t="s">
        <v>20</v>
      </c>
      <c r="K396" s="22" t="str">
        <f>IF(ISNUMBER(AVERAGEIFS(Observed!K$2:K$10000,Observed!$A$2:$A$10000,$A396,Observed!$C$2:$C$10000,$C396)),AVERAGEIFS(Observed!K$2:K$10000,Observed!$A$2:$A$10000,$A396,Observed!$C$2:$C$10000,$C396),"")</f>
        <v/>
      </c>
      <c r="L396" s="23" t="str">
        <f>IF(ISNUMBER(AVERAGEIFS(Observed!L$2:L$10000,Observed!$A$2:$A$10000,$A396,Observed!$C$2:$C$10000,$C396)),AVERAGEIFS(Observed!L$2:L$10000,Observed!$A$2:$A$10000,$A396,Observed!$C$2:$C$10000,$C396),"")</f>
        <v/>
      </c>
      <c r="M396" s="23">
        <f>IF(ISNUMBER(AVERAGEIFS(Observed!M$2:M$10000,Observed!$A$2:$A$10000,$A396,Observed!$C$2:$C$10000,$C396)),AVERAGEIFS(Observed!M$2:M$10000,Observed!$A$2:$A$10000,$A396,Observed!$C$2:$C$10000,$C396),"")</f>
        <v>127.03333333333335</v>
      </c>
      <c r="N396" s="23">
        <f>IF(ISNUMBER(AVERAGEIFS(Observed!N$2:N$10000,Observed!$A$2:$A$10000,$A396,Observed!$C$2:$C$10000,$C396)),AVERAGEIFS(Observed!N$2:N$10000,Observed!$A$2:$A$10000,$A396,Observed!$C$2:$C$10000,$C396),"")</f>
        <v>127.03333333333335</v>
      </c>
      <c r="O396" s="23">
        <f>IF(ISNUMBER(AVERAGEIFS(Observed!O$2:O$10000,Observed!$A$2:$A$10000,$A396,Observed!$C$2:$C$10000,$C396)),AVERAGEIFS(Observed!O$2:O$10000,Observed!$A$2:$A$10000,$A396,Observed!$C$2:$C$10000,$C396),"")</f>
        <v>508.50666666666666</v>
      </c>
      <c r="P396" s="24" t="str">
        <f>IF(ISNUMBER(AVERAGEIFS(Observed!P$2:P$10000,Observed!$A$2:$A$10000,$A396,Observed!$C$2:$C$10000,$C396)),AVERAGEIFS(Observed!P$2:P$10000,Observed!$A$2:$A$10000,$A396,Observed!$C$2:$C$10000,$C396),"")</f>
        <v/>
      </c>
      <c r="Q396" s="24" t="str">
        <f>IF(ISNUMBER(AVERAGEIFS(Observed!Q$2:Q$10000,Observed!$A$2:$A$10000,$A396,Observed!$C$2:$C$10000,$C396)),AVERAGEIFS(Observed!Q$2:Q$10000,Observed!$A$2:$A$10000,$A396,Observed!$C$2:$C$10000,$C396),"")</f>
        <v/>
      </c>
      <c r="R396" s="24" t="str">
        <f>IF(ISNUMBER(AVERAGEIFS(Observed!R$2:R$10000,Observed!$A$2:$A$10000,$A396,Observed!$C$2:$C$10000,$C396)),AVERAGEIFS(Observed!R$2:R$10000,Observed!$A$2:$A$10000,$A396,Observed!$C$2:$C$10000,$C396),"")</f>
        <v/>
      </c>
      <c r="S396" s="22" t="str">
        <f>IF(ISNUMBER(AVERAGEIFS(Observed!S$2:S$10000,Observed!$A$2:$A$10000,$A396,Observed!$C$2:$C$10000,$C396)),AVERAGEIFS(Observed!S$2:S$10000,Observed!$A$2:$A$10000,$A396,Observed!$C$2:$C$10000,$C396),"")</f>
        <v/>
      </c>
      <c r="T396" s="23" t="str">
        <f>IF(ISNUMBER(AVERAGEIFS(Observed!T$2:T$10000,Observed!$A$2:$A$10000,$A396,Observed!$C$2:$C$10000,$C396)),AVERAGEIFS(Observed!T$2:T$10000,Observed!$A$2:$A$10000,$A396,Observed!$C$2:$C$10000,$C396),"")</f>
        <v/>
      </c>
      <c r="U396" s="23" t="str">
        <f>IF(ISNUMBER(AVERAGEIFS(Observed!U$2:U$10000,Observed!$A$2:$A$10000,$A396,Observed!$C$2:$C$10000,$C396)),AVERAGEIFS(Observed!U$2:U$10000,Observed!$A$2:$A$10000,$A396,Observed!$C$2:$C$10000,$C396),"")</f>
        <v/>
      </c>
      <c r="V396" s="23" t="str">
        <f>IF(ISNUMBER(AVERAGEIFS(Observed!V$2:V$10000,Observed!$A$2:$A$10000,$A396,Observed!$C$2:$C$10000,$C396)),AVERAGEIFS(Observed!V$2:V$10000,Observed!$A$2:$A$10000,$A396,Observed!$C$2:$C$10000,$C396),"")</f>
        <v/>
      </c>
      <c r="W396" s="23" t="str">
        <f>IF(ISNUMBER(AVERAGEIFS(Observed!W$2:W$10000,Observed!$A$2:$A$10000,$A396,Observed!$C$2:$C$10000,$C396)),AVERAGEIFS(Observed!W$2:W$10000,Observed!$A$2:$A$10000,$A396,Observed!$C$2:$C$10000,$C396),"")</f>
        <v/>
      </c>
      <c r="X396" s="23" t="str">
        <f>IF(ISNUMBER(AVERAGEIFS(Observed!X$2:X$10000,Observed!$A$2:$A$10000,$A396,Observed!$C$2:$C$10000,$C396)),AVERAGEIFS(Observed!X$2:X$10000,Observed!$A$2:$A$10000,$A396,Observed!$C$2:$C$10000,$C396),"")</f>
        <v/>
      </c>
      <c r="Y396" s="23" t="str">
        <f>IF(ISNUMBER(AVERAGEIFS(Observed!Y$2:Y$10000,Observed!$A$2:$A$10000,$A396,Observed!$C$2:$C$10000,$C396)),AVERAGEIFS(Observed!Y$2:Y$10000,Observed!$A$2:$A$10000,$A396,Observed!$C$2:$C$10000,$C396),"")</f>
        <v/>
      </c>
      <c r="Z396" s="23" t="str">
        <f>IF(ISNUMBER(AVERAGEIFS(Observed!Z$2:Z$10000,Observed!$A$2:$A$10000,$A396,Observed!$C$2:$C$10000,$C396)),AVERAGEIFS(Observed!Z$2:Z$10000,Observed!$A$2:$A$10000,$A396,Observed!$C$2:$C$10000,$C396),"")</f>
        <v/>
      </c>
      <c r="AA396" s="23" t="str">
        <f>IF(ISNUMBER(AVERAGEIFS(Observed!AA$2:AA$10000,Observed!$A$2:$A$10000,$A396,Observed!$C$2:$C$10000,$C396)),AVERAGEIFS(Observed!AA$2:AA$10000,Observed!$A$2:$A$10000,$A396,Observed!$C$2:$C$10000,$C396),"")</f>
        <v/>
      </c>
      <c r="AB396" s="23" t="str">
        <f>IF(ISNUMBER(AVERAGEIFS(Observed!AB$2:AB$10000,Observed!$A$2:$A$10000,$A396,Observed!$C$2:$C$10000,$C396)),AVERAGEIFS(Observed!AB$2:AB$10000,Observed!$A$2:$A$10000,$A396,Observed!$C$2:$C$10000,$C396),"")</f>
        <v/>
      </c>
      <c r="AC396" s="23" t="str">
        <f>IF(ISNUMBER(AVERAGEIFS(Observed!AC$2:AC$10000,Observed!$A$2:$A$10000,$A396,Observed!$C$2:$C$10000,$C396)),AVERAGEIFS(Observed!AC$2:AC$10000,Observed!$A$2:$A$10000,$A396,Observed!$C$2:$C$10000,$C396),"")</f>
        <v/>
      </c>
      <c r="AD396" s="23" t="str">
        <f>IF(ISNUMBER(AVERAGEIFS(Observed!AD$2:AD$10000,Observed!$A$2:$A$10000,$A396,Observed!$C$2:$C$10000,$C396)),AVERAGEIFS(Observed!AD$2:AD$10000,Observed!$A$2:$A$10000,$A396,Observed!$C$2:$C$10000,$C396),"")</f>
        <v/>
      </c>
      <c r="AE396" s="24" t="str">
        <f>IF(ISNUMBER(AVERAGEIFS(Observed!AE$2:AE$10000,Observed!$A$2:$A$10000,$A396,Observed!$C$2:$C$10000,$C396)),AVERAGEIFS(Observed!AE$2:AE$10000,Observed!$A$2:$A$10000,$A396,Observed!$C$2:$C$10000,$C396),"")</f>
        <v/>
      </c>
      <c r="AF396" s="24" t="str">
        <f>IF(ISNUMBER(AVERAGEIFS(Observed!AF$2:AF$10000,Observed!$A$2:$A$10000,$A396,Observed!$C$2:$C$10000,$C396)),AVERAGEIFS(Observed!AF$2:AF$10000,Observed!$A$2:$A$10000,$A396,Observed!$C$2:$C$10000,$C396),"")</f>
        <v/>
      </c>
      <c r="AG396" s="23" t="str">
        <f>IF(ISNUMBER(AVERAGEIFS(Observed!AG$2:AG$10000,Observed!$A$2:$A$10000,$A396,Observed!$C$2:$C$10000,$C396)),AVERAGEIFS(Observed!AG$2:AG$10000,Observed!$A$2:$A$10000,$A396,Observed!$C$2:$C$10000,$C396),"")</f>
        <v/>
      </c>
      <c r="AH396" s="23" t="str">
        <f>IF(ISNUMBER(AVERAGEIFS(Observed!AH$2:AH$10000,Observed!$A$2:$A$10000,$A396,Observed!$C$2:$C$10000,$C396)),AVERAGEIFS(Observed!AH$2:AH$10000,Observed!$A$2:$A$10000,$A396,Observed!$C$2:$C$10000,$C396),"")</f>
        <v/>
      </c>
      <c r="AI396" s="22" t="str">
        <f>IF(ISNUMBER(AVERAGEIFS(Observed!AI$2:AI$10000,Observed!$A$2:$A$10000,$A396,Observed!$C$2:$C$10000,$C396)),AVERAGEIFS(Observed!AI$2:AI$10000,Observed!$A$2:$A$10000,$A396,Observed!$C$2:$C$10000,$C396),"")</f>
        <v/>
      </c>
      <c r="AJ396" s="23" t="str">
        <f>IF(ISNUMBER(AVERAGEIFS(Observed!AJ$2:AJ$10000,Observed!$A$2:$A$10000,$A396,Observed!$C$2:$C$10000,$C396)),AVERAGEIFS(Observed!AJ$2:AJ$10000,Observed!$A$2:$A$10000,$A396,Observed!$C$2:$C$10000,$C396),"")</f>
        <v/>
      </c>
      <c r="AK396" s="23" t="str">
        <f>IF(ISNUMBER(AVERAGEIFS(Observed!AK$2:AK$10000,Observed!$A$2:$A$10000,$A396,Observed!$C$2:$C$10000,$C396)),AVERAGEIFS(Observed!AK$2:AK$10000,Observed!$A$2:$A$10000,$A396,Observed!$C$2:$C$10000,$C396),"")</f>
        <v/>
      </c>
      <c r="AL396" s="23" t="str">
        <f>IF(ISNUMBER(AVERAGEIFS(Observed!AL$2:AL$10000,Observed!$A$2:$A$10000,$A396,Observed!$C$2:$C$10000,$C396)),AVERAGEIFS(Observed!AL$2:AL$10000,Observed!$A$2:$A$10000,$A396,Observed!$C$2:$C$10000,$C396),"")</f>
        <v/>
      </c>
      <c r="AM396" s="23" t="str">
        <f>IF(ISNUMBER(AVERAGEIFS(Observed!AM$2:AM$10000,Observed!$A$2:$A$10000,$A396,Observed!$C$2:$C$10000,$C396)),AVERAGEIFS(Observed!AM$2:AM$10000,Observed!$A$2:$A$10000,$A396,Observed!$C$2:$C$10000,$C396),"")</f>
        <v/>
      </c>
      <c r="AN396" s="23" t="str">
        <f>IF(ISNUMBER(AVERAGEIFS(Observed!AN$2:AN$10000,Observed!$A$2:$A$10000,$A396,Observed!$C$2:$C$10000,$C396)),AVERAGEIFS(Observed!AN$2:AN$10000,Observed!$A$2:$A$10000,$A396,Observed!$C$2:$C$10000,$C396),"")</f>
        <v/>
      </c>
      <c r="AO396" s="2">
        <f>COUNTIFS(Observed!$A$2:$A$10000,$A396,Observed!$C$2:$C$10000,$C396)</f>
        <v>3</v>
      </c>
      <c r="AP396" s="2">
        <f t="shared" si="6"/>
        <v>3</v>
      </c>
    </row>
    <row r="397" spans="1:42" x14ac:dyDescent="0.25">
      <c r="A397" t="s">
        <v>31</v>
      </c>
      <c r="B397" t="s">
        <v>30</v>
      </c>
      <c r="C397" s="20">
        <v>42354</v>
      </c>
      <c r="D397">
        <v>1</v>
      </c>
      <c r="E397" t="s">
        <v>54</v>
      </c>
      <c r="G397" s="25" t="s">
        <v>75</v>
      </c>
      <c r="H397" t="s">
        <v>21</v>
      </c>
      <c r="I397">
        <v>10</v>
      </c>
      <c r="J397" s="2" t="s">
        <v>20</v>
      </c>
      <c r="K397" s="22" t="str">
        <f>IF(ISNUMBER(AVERAGEIFS(Observed!K$2:K$10000,Observed!$A$2:$A$10000,$A397,Observed!$C$2:$C$10000,$C397)),AVERAGEIFS(Observed!K$2:K$10000,Observed!$A$2:$A$10000,$A397,Observed!$C$2:$C$10000,$C397),"")</f>
        <v/>
      </c>
      <c r="L397" s="23" t="str">
        <f>IF(ISNUMBER(AVERAGEIFS(Observed!L$2:L$10000,Observed!$A$2:$A$10000,$A397,Observed!$C$2:$C$10000,$C397)),AVERAGEIFS(Observed!L$2:L$10000,Observed!$A$2:$A$10000,$A397,Observed!$C$2:$C$10000,$C397),"")</f>
        <v/>
      </c>
      <c r="M397" s="23">
        <f>IF(ISNUMBER(AVERAGEIFS(Observed!M$2:M$10000,Observed!$A$2:$A$10000,$A397,Observed!$C$2:$C$10000,$C397)),AVERAGEIFS(Observed!M$2:M$10000,Observed!$A$2:$A$10000,$A397,Observed!$C$2:$C$10000,$C397),"")</f>
        <v>130.33666666666667</v>
      </c>
      <c r="N397" s="23">
        <f>IF(ISNUMBER(AVERAGEIFS(Observed!N$2:N$10000,Observed!$A$2:$A$10000,$A397,Observed!$C$2:$C$10000,$C397)),AVERAGEIFS(Observed!N$2:N$10000,Observed!$A$2:$A$10000,$A397,Observed!$C$2:$C$10000,$C397),"")</f>
        <v>130.33666666666667</v>
      </c>
      <c r="O397" s="23">
        <f>IF(ISNUMBER(AVERAGEIFS(Observed!O$2:O$10000,Observed!$A$2:$A$10000,$A397,Observed!$C$2:$C$10000,$C397)),AVERAGEIFS(Observed!O$2:O$10000,Observed!$A$2:$A$10000,$A397,Observed!$C$2:$C$10000,$C397),"")</f>
        <v>321.86333333333334</v>
      </c>
      <c r="P397" s="24" t="str">
        <f>IF(ISNUMBER(AVERAGEIFS(Observed!P$2:P$10000,Observed!$A$2:$A$10000,$A397,Observed!$C$2:$C$10000,$C397)),AVERAGEIFS(Observed!P$2:P$10000,Observed!$A$2:$A$10000,$A397,Observed!$C$2:$C$10000,$C397),"")</f>
        <v/>
      </c>
      <c r="Q397" s="24" t="str">
        <f>IF(ISNUMBER(AVERAGEIFS(Observed!Q$2:Q$10000,Observed!$A$2:$A$10000,$A397,Observed!$C$2:$C$10000,$C397)),AVERAGEIFS(Observed!Q$2:Q$10000,Observed!$A$2:$A$10000,$A397,Observed!$C$2:$C$10000,$C397),"")</f>
        <v/>
      </c>
      <c r="R397" s="24" t="str">
        <f>IF(ISNUMBER(AVERAGEIFS(Observed!R$2:R$10000,Observed!$A$2:$A$10000,$A397,Observed!$C$2:$C$10000,$C397)),AVERAGEIFS(Observed!R$2:R$10000,Observed!$A$2:$A$10000,$A397,Observed!$C$2:$C$10000,$C397),"")</f>
        <v/>
      </c>
      <c r="S397" s="22" t="str">
        <f>IF(ISNUMBER(AVERAGEIFS(Observed!S$2:S$10000,Observed!$A$2:$A$10000,$A397,Observed!$C$2:$C$10000,$C397)),AVERAGEIFS(Observed!S$2:S$10000,Observed!$A$2:$A$10000,$A397,Observed!$C$2:$C$10000,$C397),"")</f>
        <v/>
      </c>
      <c r="T397" s="23" t="str">
        <f>IF(ISNUMBER(AVERAGEIFS(Observed!T$2:T$10000,Observed!$A$2:$A$10000,$A397,Observed!$C$2:$C$10000,$C397)),AVERAGEIFS(Observed!T$2:T$10000,Observed!$A$2:$A$10000,$A397,Observed!$C$2:$C$10000,$C397),"")</f>
        <v/>
      </c>
      <c r="U397" s="23" t="str">
        <f>IF(ISNUMBER(AVERAGEIFS(Observed!U$2:U$10000,Observed!$A$2:$A$10000,$A397,Observed!$C$2:$C$10000,$C397)),AVERAGEIFS(Observed!U$2:U$10000,Observed!$A$2:$A$10000,$A397,Observed!$C$2:$C$10000,$C397),"")</f>
        <v/>
      </c>
      <c r="V397" s="23" t="str">
        <f>IF(ISNUMBER(AVERAGEIFS(Observed!V$2:V$10000,Observed!$A$2:$A$10000,$A397,Observed!$C$2:$C$10000,$C397)),AVERAGEIFS(Observed!V$2:V$10000,Observed!$A$2:$A$10000,$A397,Observed!$C$2:$C$10000,$C397),"")</f>
        <v/>
      </c>
      <c r="W397" s="23" t="str">
        <f>IF(ISNUMBER(AVERAGEIFS(Observed!W$2:W$10000,Observed!$A$2:$A$10000,$A397,Observed!$C$2:$C$10000,$C397)),AVERAGEIFS(Observed!W$2:W$10000,Observed!$A$2:$A$10000,$A397,Observed!$C$2:$C$10000,$C397),"")</f>
        <v/>
      </c>
      <c r="X397" s="23" t="str">
        <f>IF(ISNUMBER(AVERAGEIFS(Observed!X$2:X$10000,Observed!$A$2:$A$10000,$A397,Observed!$C$2:$C$10000,$C397)),AVERAGEIFS(Observed!X$2:X$10000,Observed!$A$2:$A$10000,$A397,Observed!$C$2:$C$10000,$C397),"")</f>
        <v/>
      </c>
      <c r="Y397" s="23" t="str">
        <f>IF(ISNUMBER(AVERAGEIFS(Observed!Y$2:Y$10000,Observed!$A$2:$A$10000,$A397,Observed!$C$2:$C$10000,$C397)),AVERAGEIFS(Observed!Y$2:Y$10000,Observed!$A$2:$A$10000,$A397,Observed!$C$2:$C$10000,$C397),"")</f>
        <v/>
      </c>
      <c r="Z397" s="23" t="str">
        <f>IF(ISNUMBER(AVERAGEIFS(Observed!Z$2:Z$10000,Observed!$A$2:$A$10000,$A397,Observed!$C$2:$C$10000,$C397)),AVERAGEIFS(Observed!Z$2:Z$10000,Observed!$A$2:$A$10000,$A397,Observed!$C$2:$C$10000,$C397),"")</f>
        <v/>
      </c>
      <c r="AA397" s="23" t="str">
        <f>IF(ISNUMBER(AVERAGEIFS(Observed!AA$2:AA$10000,Observed!$A$2:$A$10000,$A397,Observed!$C$2:$C$10000,$C397)),AVERAGEIFS(Observed!AA$2:AA$10000,Observed!$A$2:$A$10000,$A397,Observed!$C$2:$C$10000,$C397),"")</f>
        <v/>
      </c>
      <c r="AB397" s="23" t="str">
        <f>IF(ISNUMBER(AVERAGEIFS(Observed!AB$2:AB$10000,Observed!$A$2:$A$10000,$A397,Observed!$C$2:$C$10000,$C397)),AVERAGEIFS(Observed!AB$2:AB$10000,Observed!$A$2:$A$10000,$A397,Observed!$C$2:$C$10000,$C397),"")</f>
        <v/>
      </c>
      <c r="AC397" s="23" t="str">
        <f>IF(ISNUMBER(AVERAGEIFS(Observed!AC$2:AC$10000,Observed!$A$2:$A$10000,$A397,Observed!$C$2:$C$10000,$C397)),AVERAGEIFS(Observed!AC$2:AC$10000,Observed!$A$2:$A$10000,$A397,Observed!$C$2:$C$10000,$C397),"")</f>
        <v/>
      </c>
      <c r="AD397" s="23" t="str">
        <f>IF(ISNUMBER(AVERAGEIFS(Observed!AD$2:AD$10000,Observed!$A$2:$A$10000,$A397,Observed!$C$2:$C$10000,$C397)),AVERAGEIFS(Observed!AD$2:AD$10000,Observed!$A$2:$A$10000,$A397,Observed!$C$2:$C$10000,$C397),"")</f>
        <v/>
      </c>
      <c r="AE397" s="24" t="str">
        <f>IF(ISNUMBER(AVERAGEIFS(Observed!AE$2:AE$10000,Observed!$A$2:$A$10000,$A397,Observed!$C$2:$C$10000,$C397)),AVERAGEIFS(Observed!AE$2:AE$10000,Observed!$A$2:$A$10000,$A397,Observed!$C$2:$C$10000,$C397),"")</f>
        <v/>
      </c>
      <c r="AF397" s="24" t="str">
        <f>IF(ISNUMBER(AVERAGEIFS(Observed!AF$2:AF$10000,Observed!$A$2:$A$10000,$A397,Observed!$C$2:$C$10000,$C397)),AVERAGEIFS(Observed!AF$2:AF$10000,Observed!$A$2:$A$10000,$A397,Observed!$C$2:$C$10000,$C397),"")</f>
        <v/>
      </c>
      <c r="AG397" s="23" t="str">
        <f>IF(ISNUMBER(AVERAGEIFS(Observed!AG$2:AG$10000,Observed!$A$2:$A$10000,$A397,Observed!$C$2:$C$10000,$C397)),AVERAGEIFS(Observed!AG$2:AG$10000,Observed!$A$2:$A$10000,$A397,Observed!$C$2:$C$10000,$C397),"")</f>
        <v/>
      </c>
      <c r="AH397" s="23" t="str">
        <f>IF(ISNUMBER(AVERAGEIFS(Observed!AH$2:AH$10000,Observed!$A$2:$A$10000,$A397,Observed!$C$2:$C$10000,$C397)),AVERAGEIFS(Observed!AH$2:AH$10000,Observed!$A$2:$A$10000,$A397,Observed!$C$2:$C$10000,$C397),"")</f>
        <v/>
      </c>
      <c r="AI397" s="22" t="str">
        <f>IF(ISNUMBER(AVERAGEIFS(Observed!AI$2:AI$10000,Observed!$A$2:$A$10000,$A397,Observed!$C$2:$C$10000,$C397)),AVERAGEIFS(Observed!AI$2:AI$10000,Observed!$A$2:$A$10000,$A397,Observed!$C$2:$C$10000,$C397),"")</f>
        <v/>
      </c>
      <c r="AJ397" s="23" t="str">
        <f>IF(ISNUMBER(AVERAGEIFS(Observed!AJ$2:AJ$10000,Observed!$A$2:$A$10000,$A397,Observed!$C$2:$C$10000,$C397)),AVERAGEIFS(Observed!AJ$2:AJ$10000,Observed!$A$2:$A$10000,$A397,Observed!$C$2:$C$10000,$C397),"")</f>
        <v/>
      </c>
      <c r="AK397" s="23" t="str">
        <f>IF(ISNUMBER(AVERAGEIFS(Observed!AK$2:AK$10000,Observed!$A$2:$A$10000,$A397,Observed!$C$2:$C$10000,$C397)),AVERAGEIFS(Observed!AK$2:AK$10000,Observed!$A$2:$A$10000,$A397,Observed!$C$2:$C$10000,$C397),"")</f>
        <v/>
      </c>
      <c r="AL397" s="23" t="str">
        <f>IF(ISNUMBER(AVERAGEIFS(Observed!AL$2:AL$10000,Observed!$A$2:$A$10000,$A397,Observed!$C$2:$C$10000,$C397)),AVERAGEIFS(Observed!AL$2:AL$10000,Observed!$A$2:$A$10000,$A397,Observed!$C$2:$C$10000,$C397),"")</f>
        <v/>
      </c>
      <c r="AM397" s="23" t="str">
        <f>IF(ISNUMBER(AVERAGEIFS(Observed!AM$2:AM$10000,Observed!$A$2:$A$10000,$A397,Observed!$C$2:$C$10000,$C397)),AVERAGEIFS(Observed!AM$2:AM$10000,Observed!$A$2:$A$10000,$A397,Observed!$C$2:$C$10000,$C397),"")</f>
        <v/>
      </c>
      <c r="AN397" s="23" t="str">
        <f>IF(ISNUMBER(AVERAGEIFS(Observed!AN$2:AN$10000,Observed!$A$2:$A$10000,$A397,Observed!$C$2:$C$10000,$C397)),AVERAGEIFS(Observed!AN$2:AN$10000,Observed!$A$2:$A$10000,$A397,Observed!$C$2:$C$10000,$C397),"")</f>
        <v/>
      </c>
      <c r="AO397" s="2">
        <f>COUNTIFS(Observed!$A$2:$A$10000,$A397,Observed!$C$2:$C$10000,$C397)</f>
        <v>3</v>
      </c>
      <c r="AP397" s="2">
        <f t="shared" si="6"/>
        <v>3</v>
      </c>
    </row>
    <row r="398" spans="1:42" x14ac:dyDescent="0.25">
      <c r="A398" t="s">
        <v>34</v>
      </c>
      <c r="B398" t="s">
        <v>30</v>
      </c>
      <c r="C398" s="20">
        <v>42393</v>
      </c>
      <c r="D398">
        <v>1</v>
      </c>
      <c r="E398" t="s">
        <v>56</v>
      </c>
      <c r="G398" s="25" t="s">
        <v>75</v>
      </c>
      <c r="H398" t="s">
        <v>21</v>
      </c>
      <c r="I398">
        <v>10</v>
      </c>
      <c r="J398" s="2" t="s">
        <v>39</v>
      </c>
      <c r="K398" s="22">
        <f>IF(ISNUMBER(AVERAGEIFS(Observed!K$2:K$10000,Observed!$A$2:$A$10000,$A398,Observed!$C$2:$C$10000,$C398)),AVERAGEIFS(Observed!K$2:K$10000,Observed!$A$2:$A$10000,$A398,Observed!$C$2:$C$10000,$C398),"")</f>
        <v>2002.8666666666668</v>
      </c>
      <c r="L398" s="23">
        <f>IF(ISNUMBER(AVERAGEIFS(Observed!L$2:L$10000,Observed!$A$2:$A$10000,$A398,Observed!$C$2:$C$10000,$C398)),AVERAGEIFS(Observed!L$2:L$10000,Observed!$A$2:$A$10000,$A398,Observed!$C$2:$C$10000,$C398),"")</f>
        <v>200.28666666666666</v>
      </c>
      <c r="M398" s="23" t="str">
        <f>IF(ISNUMBER(AVERAGEIFS(Observed!M$2:M$10000,Observed!$A$2:$A$10000,$A398,Observed!$C$2:$C$10000,$C398)),AVERAGEIFS(Observed!M$2:M$10000,Observed!$A$2:$A$10000,$A398,Observed!$C$2:$C$10000,$C398),"")</f>
        <v/>
      </c>
      <c r="N398" s="23" t="str">
        <f>IF(ISNUMBER(AVERAGEIFS(Observed!N$2:N$10000,Observed!$A$2:$A$10000,$A398,Observed!$C$2:$C$10000,$C398)),AVERAGEIFS(Observed!N$2:N$10000,Observed!$A$2:$A$10000,$A398,Observed!$C$2:$C$10000,$C398),"")</f>
        <v/>
      </c>
      <c r="O398" s="23" t="str">
        <f>IF(ISNUMBER(AVERAGEIFS(Observed!O$2:O$10000,Observed!$A$2:$A$10000,$A398,Observed!$C$2:$C$10000,$C398)),AVERAGEIFS(Observed!O$2:O$10000,Observed!$A$2:$A$10000,$A398,Observed!$C$2:$C$10000,$C398),"")</f>
        <v/>
      </c>
      <c r="P398" s="24" t="str">
        <f>IF(ISNUMBER(AVERAGEIFS(Observed!P$2:P$10000,Observed!$A$2:$A$10000,$A398,Observed!$C$2:$C$10000,$C398)),AVERAGEIFS(Observed!P$2:P$10000,Observed!$A$2:$A$10000,$A398,Observed!$C$2:$C$10000,$C398),"")</f>
        <v/>
      </c>
      <c r="Q398" s="24" t="str">
        <f>IF(ISNUMBER(AVERAGEIFS(Observed!Q$2:Q$10000,Observed!$A$2:$A$10000,$A398,Observed!$C$2:$C$10000,$C398)),AVERAGEIFS(Observed!Q$2:Q$10000,Observed!$A$2:$A$10000,$A398,Observed!$C$2:$C$10000,$C398),"")</f>
        <v/>
      </c>
      <c r="R398" s="24" t="str">
        <f>IF(ISNUMBER(AVERAGEIFS(Observed!R$2:R$10000,Observed!$A$2:$A$10000,$A398,Observed!$C$2:$C$10000,$C398)),AVERAGEIFS(Observed!R$2:R$10000,Observed!$A$2:$A$10000,$A398,Observed!$C$2:$C$10000,$C398),"")</f>
        <v/>
      </c>
      <c r="S398" s="22" t="str">
        <f>IF(ISNUMBER(AVERAGEIFS(Observed!S$2:S$10000,Observed!$A$2:$A$10000,$A398,Observed!$C$2:$C$10000,$C398)),AVERAGEIFS(Observed!S$2:S$10000,Observed!$A$2:$A$10000,$A398,Observed!$C$2:$C$10000,$C398),"")</f>
        <v/>
      </c>
      <c r="T398" s="23" t="str">
        <f>IF(ISNUMBER(AVERAGEIFS(Observed!T$2:T$10000,Observed!$A$2:$A$10000,$A398,Observed!$C$2:$C$10000,$C398)),AVERAGEIFS(Observed!T$2:T$10000,Observed!$A$2:$A$10000,$A398,Observed!$C$2:$C$10000,$C398),"")</f>
        <v/>
      </c>
      <c r="U398" s="23" t="str">
        <f>IF(ISNUMBER(AVERAGEIFS(Observed!U$2:U$10000,Observed!$A$2:$A$10000,$A398,Observed!$C$2:$C$10000,$C398)),AVERAGEIFS(Observed!U$2:U$10000,Observed!$A$2:$A$10000,$A398,Observed!$C$2:$C$10000,$C398),"")</f>
        <v/>
      </c>
      <c r="V398" s="23" t="str">
        <f>IF(ISNUMBER(AVERAGEIFS(Observed!V$2:V$10000,Observed!$A$2:$A$10000,$A398,Observed!$C$2:$C$10000,$C398)),AVERAGEIFS(Observed!V$2:V$10000,Observed!$A$2:$A$10000,$A398,Observed!$C$2:$C$10000,$C398),"")</f>
        <v/>
      </c>
      <c r="W398" s="23" t="str">
        <f>IF(ISNUMBER(AVERAGEIFS(Observed!W$2:W$10000,Observed!$A$2:$A$10000,$A398,Observed!$C$2:$C$10000,$C398)),AVERAGEIFS(Observed!W$2:W$10000,Observed!$A$2:$A$10000,$A398,Observed!$C$2:$C$10000,$C398),"")</f>
        <v/>
      </c>
      <c r="X398" s="23" t="str">
        <f>IF(ISNUMBER(AVERAGEIFS(Observed!X$2:X$10000,Observed!$A$2:$A$10000,$A398,Observed!$C$2:$C$10000,$C398)),AVERAGEIFS(Observed!X$2:X$10000,Observed!$A$2:$A$10000,$A398,Observed!$C$2:$C$10000,$C398),"")</f>
        <v/>
      </c>
      <c r="Y398" s="23" t="str">
        <f>IF(ISNUMBER(AVERAGEIFS(Observed!Y$2:Y$10000,Observed!$A$2:$A$10000,$A398,Observed!$C$2:$C$10000,$C398)),AVERAGEIFS(Observed!Y$2:Y$10000,Observed!$A$2:$A$10000,$A398,Observed!$C$2:$C$10000,$C398),"")</f>
        <v/>
      </c>
      <c r="Z398" s="23" t="str">
        <f>IF(ISNUMBER(AVERAGEIFS(Observed!Z$2:Z$10000,Observed!$A$2:$A$10000,$A398,Observed!$C$2:$C$10000,$C398)),AVERAGEIFS(Observed!Z$2:Z$10000,Observed!$A$2:$A$10000,$A398,Observed!$C$2:$C$10000,$C398),"")</f>
        <v/>
      </c>
      <c r="AA398" s="23" t="str">
        <f>IF(ISNUMBER(AVERAGEIFS(Observed!AA$2:AA$10000,Observed!$A$2:$A$10000,$A398,Observed!$C$2:$C$10000,$C398)),AVERAGEIFS(Observed!AA$2:AA$10000,Observed!$A$2:$A$10000,$A398,Observed!$C$2:$C$10000,$C398),"")</f>
        <v/>
      </c>
      <c r="AB398" s="23" t="str">
        <f>IF(ISNUMBER(AVERAGEIFS(Observed!AB$2:AB$10000,Observed!$A$2:$A$10000,$A398,Observed!$C$2:$C$10000,$C398)),AVERAGEIFS(Observed!AB$2:AB$10000,Observed!$A$2:$A$10000,$A398,Observed!$C$2:$C$10000,$C398),"")</f>
        <v/>
      </c>
      <c r="AC398" s="23" t="str">
        <f>IF(ISNUMBER(AVERAGEIFS(Observed!AC$2:AC$10000,Observed!$A$2:$A$10000,$A398,Observed!$C$2:$C$10000,$C398)),AVERAGEIFS(Observed!AC$2:AC$10000,Observed!$A$2:$A$10000,$A398,Observed!$C$2:$C$10000,$C398),"")</f>
        <v/>
      </c>
      <c r="AD398" s="23" t="str">
        <f>IF(ISNUMBER(AVERAGEIFS(Observed!AD$2:AD$10000,Observed!$A$2:$A$10000,$A398,Observed!$C$2:$C$10000,$C398)),AVERAGEIFS(Observed!AD$2:AD$10000,Observed!$A$2:$A$10000,$A398,Observed!$C$2:$C$10000,$C398),"")</f>
        <v/>
      </c>
      <c r="AE398" s="24" t="str">
        <f>IF(ISNUMBER(AVERAGEIFS(Observed!AE$2:AE$10000,Observed!$A$2:$A$10000,$A398,Observed!$C$2:$C$10000,$C398)),AVERAGEIFS(Observed!AE$2:AE$10000,Observed!$A$2:$A$10000,$A398,Observed!$C$2:$C$10000,$C398),"")</f>
        <v/>
      </c>
      <c r="AF398" s="24" t="str">
        <f>IF(ISNUMBER(AVERAGEIFS(Observed!AF$2:AF$10000,Observed!$A$2:$A$10000,$A398,Observed!$C$2:$C$10000,$C398)),AVERAGEIFS(Observed!AF$2:AF$10000,Observed!$A$2:$A$10000,$A398,Observed!$C$2:$C$10000,$C398),"")</f>
        <v/>
      </c>
      <c r="AG398" s="23" t="str">
        <f>IF(ISNUMBER(AVERAGEIFS(Observed!AG$2:AG$10000,Observed!$A$2:$A$10000,$A398,Observed!$C$2:$C$10000,$C398)),AVERAGEIFS(Observed!AG$2:AG$10000,Observed!$A$2:$A$10000,$A398,Observed!$C$2:$C$10000,$C398),"")</f>
        <v/>
      </c>
      <c r="AH398" s="23" t="str">
        <f>IF(ISNUMBER(AVERAGEIFS(Observed!AH$2:AH$10000,Observed!$A$2:$A$10000,$A398,Observed!$C$2:$C$10000,$C398)),AVERAGEIFS(Observed!AH$2:AH$10000,Observed!$A$2:$A$10000,$A398,Observed!$C$2:$C$10000,$C398),"")</f>
        <v/>
      </c>
      <c r="AI398" s="22" t="str">
        <f>IF(ISNUMBER(AVERAGEIFS(Observed!AI$2:AI$10000,Observed!$A$2:$A$10000,$A398,Observed!$C$2:$C$10000,$C398)),AVERAGEIFS(Observed!AI$2:AI$10000,Observed!$A$2:$A$10000,$A398,Observed!$C$2:$C$10000,$C398),"")</f>
        <v/>
      </c>
      <c r="AJ398" s="23" t="str">
        <f>IF(ISNUMBER(AVERAGEIFS(Observed!AJ$2:AJ$10000,Observed!$A$2:$A$10000,$A398,Observed!$C$2:$C$10000,$C398)),AVERAGEIFS(Observed!AJ$2:AJ$10000,Observed!$A$2:$A$10000,$A398,Observed!$C$2:$C$10000,$C398),"")</f>
        <v/>
      </c>
      <c r="AK398" s="23" t="str">
        <f>IF(ISNUMBER(AVERAGEIFS(Observed!AK$2:AK$10000,Observed!$A$2:$A$10000,$A398,Observed!$C$2:$C$10000,$C398)),AVERAGEIFS(Observed!AK$2:AK$10000,Observed!$A$2:$A$10000,$A398,Observed!$C$2:$C$10000,$C398),"")</f>
        <v/>
      </c>
      <c r="AL398" s="23" t="str">
        <f>IF(ISNUMBER(AVERAGEIFS(Observed!AL$2:AL$10000,Observed!$A$2:$A$10000,$A398,Observed!$C$2:$C$10000,$C398)),AVERAGEIFS(Observed!AL$2:AL$10000,Observed!$A$2:$A$10000,$A398,Observed!$C$2:$C$10000,$C398),"")</f>
        <v/>
      </c>
      <c r="AM398" s="23" t="str">
        <f>IF(ISNUMBER(AVERAGEIFS(Observed!AM$2:AM$10000,Observed!$A$2:$A$10000,$A398,Observed!$C$2:$C$10000,$C398)),AVERAGEIFS(Observed!AM$2:AM$10000,Observed!$A$2:$A$10000,$A398,Observed!$C$2:$C$10000,$C398),"")</f>
        <v/>
      </c>
      <c r="AN398" s="23" t="str">
        <f>IF(ISNUMBER(AVERAGEIFS(Observed!AN$2:AN$10000,Observed!$A$2:$A$10000,$A398,Observed!$C$2:$C$10000,$C398)),AVERAGEIFS(Observed!AN$2:AN$10000,Observed!$A$2:$A$10000,$A398,Observed!$C$2:$C$10000,$C398),"")</f>
        <v/>
      </c>
      <c r="AO398" s="2">
        <f>COUNTIFS(Observed!$A$2:$A$10000,$A398,Observed!$C$2:$C$10000,$C398)</f>
        <v>3</v>
      </c>
      <c r="AP398" s="2">
        <f t="shared" si="6"/>
        <v>1</v>
      </c>
    </row>
    <row r="399" spans="1:42" x14ac:dyDescent="0.25">
      <c r="A399" t="s">
        <v>33</v>
      </c>
      <c r="B399" t="s">
        <v>30</v>
      </c>
      <c r="C399" s="20">
        <v>42393</v>
      </c>
      <c r="D399">
        <v>1</v>
      </c>
      <c r="E399" t="s">
        <v>58</v>
      </c>
      <c r="G399" s="25" t="s">
        <v>75</v>
      </c>
      <c r="H399" t="s">
        <v>21</v>
      </c>
      <c r="I399">
        <v>10</v>
      </c>
      <c r="J399" s="2" t="s">
        <v>39</v>
      </c>
      <c r="K399" s="22">
        <f>IF(ISNUMBER(AVERAGEIFS(Observed!K$2:K$10000,Observed!$A$2:$A$10000,$A399,Observed!$C$2:$C$10000,$C399)),AVERAGEIFS(Observed!K$2:K$10000,Observed!$A$2:$A$10000,$A399,Observed!$C$2:$C$10000,$C399),"")</f>
        <v>1313.5333333333333</v>
      </c>
      <c r="L399" s="23">
        <f>IF(ISNUMBER(AVERAGEIFS(Observed!L$2:L$10000,Observed!$A$2:$A$10000,$A399,Observed!$C$2:$C$10000,$C399)),AVERAGEIFS(Observed!L$2:L$10000,Observed!$A$2:$A$10000,$A399,Observed!$C$2:$C$10000,$C399),"")</f>
        <v>131.35333333333332</v>
      </c>
      <c r="M399" s="23" t="str">
        <f>IF(ISNUMBER(AVERAGEIFS(Observed!M$2:M$10000,Observed!$A$2:$A$10000,$A399,Observed!$C$2:$C$10000,$C399)),AVERAGEIFS(Observed!M$2:M$10000,Observed!$A$2:$A$10000,$A399,Observed!$C$2:$C$10000,$C399),"")</f>
        <v/>
      </c>
      <c r="N399" s="23" t="str">
        <f>IF(ISNUMBER(AVERAGEIFS(Observed!N$2:N$10000,Observed!$A$2:$A$10000,$A399,Observed!$C$2:$C$10000,$C399)),AVERAGEIFS(Observed!N$2:N$10000,Observed!$A$2:$A$10000,$A399,Observed!$C$2:$C$10000,$C399),"")</f>
        <v/>
      </c>
      <c r="O399" s="23" t="str">
        <f>IF(ISNUMBER(AVERAGEIFS(Observed!O$2:O$10000,Observed!$A$2:$A$10000,$A399,Observed!$C$2:$C$10000,$C399)),AVERAGEIFS(Observed!O$2:O$10000,Observed!$A$2:$A$10000,$A399,Observed!$C$2:$C$10000,$C399),"")</f>
        <v/>
      </c>
      <c r="P399" s="24" t="str">
        <f>IF(ISNUMBER(AVERAGEIFS(Observed!P$2:P$10000,Observed!$A$2:$A$10000,$A399,Observed!$C$2:$C$10000,$C399)),AVERAGEIFS(Observed!P$2:P$10000,Observed!$A$2:$A$10000,$A399,Observed!$C$2:$C$10000,$C399),"")</f>
        <v/>
      </c>
      <c r="Q399" s="24" t="str">
        <f>IF(ISNUMBER(AVERAGEIFS(Observed!Q$2:Q$10000,Observed!$A$2:$A$10000,$A399,Observed!$C$2:$C$10000,$C399)),AVERAGEIFS(Observed!Q$2:Q$10000,Observed!$A$2:$A$10000,$A399,Observed!$C$2:$C$10000,$C399),"")</f>
        <v/>
      </c>
      <c r="R399" s="24" t="str">
        <f>IF(ISNUMBER(AVERAGEIFS(Observed!R$2:R$10000,Observed!$A$2:$A$10000,$A399,Observed!$C$2:$C$10000,$C399)),AVERAGEIFS(Observed!R$2:R$10000,Observed!$A$2:$A$10000,$A399,Observed!$C$2:$C$10000,$C399),"")</f>
        <v/>
      </c>
      <c r="S399" s="22" t="str">
        <f>IF(ISNUMBER(AVERAGEIFS(Observed!S$2:S$10000,Observed!$A$2:$A$10000,$A399,Observed!$C$2:$C$10000,$C399)),AVERAGEIFS(Observed!S$2:S$10000,Observed!$A$2:$A$10000,$A399,Observed!$C$2:$C$10000,$C399),"")</f>
        <v/>
      </c>
      <c r="T399" s="23" t="str">
        <f>IF(ISNUMBER(AVERAGEIFS(Observed!T$2:T$10000,Observed!$A$2:$A$10000,$A399,Observed!$C$2:$C$10000,$C399)),AVERAGEIFS(Observed!T$2:T$10000,Observed!$A$2:$A$10000,$A399,Observed!$C$2:$C$10000,$C399),"")</f>
        <v/>
      </c>
      <c r="U399" s="23" t="str">
        <f>IF(ISNUMBER(AVERAGEIFS(Observed!U$2:U$10000,Observed!$A$2:$A$10000,$A399,Observed!$C$2:$C$10000,$C399)),AVERAGEIFS(Observed!U$2:U$10000,Observed!$A$2:$A$10000,$A399,Observed!$C$2:$C$10000,$C399),"")</f>
        <v/>
      </c>
      <c r="V399" s="23" t="str">
        <f>IF(ISNUMBER(AVERAGEIFS(Observed!V$2:V$10000,Observed!$A$2:$A$10000,$A399,Observed!$C$2:$C$10000,$C399)),AVERAGEIFS(Observed!V$2:V$10000,Observed!$A$2:$A$10000,$A399,Observed!$C$2:$C$10000,$C399),"")</f>
        <v/>
      </c>
      <c r="W399" s="23" t="str">
        <f>IF(ISNUMBER(AVERAGEIFS(Observed!W$2:W$10000,Observed!$A$2:$A$10000,$A399,Observed!$C$2:$C$10000,$C399)),AVERAGEIFS(Observed!W$2:W$10000,Observed!$A$2:$A$10000,$A399,Observed!$C$2:$C$10000,$C399),"")</f>
        <v/>
      </c>
      <c r="X399" s="23" t="str">
        <f>IF(ISNUMBER(AVERAGEIFS(Observed!X$2:X$10000,Observed!$A$2:$A$10000,$A399,Observed!$C$2:$C$10000,$C399)),AVERAGEIFS(Observed!X$2:X$10000,Observed!$A$2:$A$10000,$A399,Observed!$C$2:$C$10000,$C399),"")</f>
        <v/>
      </c>
      <c r="Y399" s="23" t="str">
        <f>IF(ISNUMBER(AVERAGEIFS(Observed!Y$2:Y$10000,Observed!$A$2:$A$10000,$A399,Observed!$C$2:$C$10000,$C399)),AVERAGEIFS(Observed!Y$2:Y$10000,Observed!$A$2:$A$10000,$A399,Observed!$C$2:$C$10000,$C399),"")</f>
        <v/>
      </c>
      <c r="Z399" s="23" t="str">
        <f>IF(ISNUMBER(AVERAGEIFS(Observed!Z$2:Z$10000,Observed!$A$2:$A$10000,$A399,Observed!$C$2:$C$10000,$C399)),AVERAGEIFS(Observed!Z$2:Z$10000,Observed!$A$2:$A$10000,$A399,Observed!$C$2:$C$10000,$C399),"")</f>
        <v/>
      </c>
      <c r="AA399" s="23" t="str">
        <f>IF(ISNUMBER(AVERAGEIFS(Observed!AA$2:AA$10000,Observed!$A$2:$A$10000,$A399,Observed!$C$2:$C$10000,$C399)),AVERAGEIFS(Observed!AA$2:AA$10000,Observed!$A$2:$A$10000,$A399,Observed!$C$2:$C$10000,$C399),"")</f>
        <v/>
      </c>
      <c r="AB399" s="23" t="str">
        <f>IF(ISNUMBER(AVERAGEIFS(Observed!AB$2:AB$10000,Observed!$A$2:$A$10000,$A399,Observed!$C$2:$C$10000,$C399)),AVERAGEIFS(Observed!AB$2:AB$10000,Observed!$A$2:$A$10000,$A399,Observed!$C$2:$C$10000,$C399),"")</f>
        <v/>
      </c>
      <c r="AC399" s="23" t="str">
        <f>IF(ISNUMBER(AVERAGEIFS(Observed!AC$2:AC$10000,Observed!$A$2:$A$10000,$A399,Observed!$C$2:$C$10000,$C399)),AVERAGEIFS(Observed!AC$2:AC$10000,Observed!$A$2:$A$10000,$A399,Observed!$C$2:$C$10000,$C399),"")</f>
        <v/>
      </c>
      <c r="AD399" s="23" t="str">
        <f>IF(ISNUMBER(AVERAGEIFS(Observed!AD$2:AD$10000,Observed!$A$2:$A$10000,$A399,Observed!$C$2:$C$10000,$C399)),AVERAGEIFS(Observed!AD$2:AD$10000,Observed!$A$2:$A$10000,$A399,Observed!$C$2:$C$10000,$C399),"")</f>
        <v/>
      </c>
      <c r="AE399" s="24" t="str">
        <f>IF(ISNUMBER(AVERAGEIFS(Observed!AE$2:AE$10000,Observed!$A$2:$A$10000,$A399,Observed!$C$2:$C$10000,$C399)),AVERAGEIFS(Observed!AE$2:AE$10000,Observed!$A$2:$A$10000,$A399,Observed!$C$2:$C$10000,$C399),"")</f>
        <v/>
      </c>
      <c r="AF399" s="24" t="str">
        <f>IF(ISNUMBER(AVERAGEIFS(Observed!AF$2:AF$10000,Observed!$A$2:$A$10000,$A399,Observed!$C$2:$C$10000,$C399)),AVERAGEIFS(Observed!AF$2:AF$10000,Observed!$A$2:$A$10000,$A399,Observed!$C$2:$C$10000,$C399),"")</f>
        <v/>
      </c>
      <c r="AG399" s="23" t="str">
        <f>IF(ISNUMBER(AVERAGEIFS(Observed!AG$2:AG$10000,Observed!$A$2:$A$10000,$A399,Observed!$C$2:$C$10000,$C399)),AVERAGEIFS(Observed!AG$2:AG$10000,Observed!$A$2:$A$10000,$A399,Observed!$C$2:$C$10000,$C399),"")</f>
        <v/>
      </c>
      <c r="AH399" s="23" t="str">
        <f>IF(ISNUMBER(AVERAGEIFS(Observed!AH$2:AH$10000,Observed!$A$2:$A$10000,$A399,Observed!$C$2:$C$10000,$C399)),AVERAGEIFS(Observed!AH$2:AH$10000,Observed!$A$2:$A$10000,$A399,Observed!$C$2:$C$10000,$C399),"")</f>
        <v/>
      </c>
      <c r="AI399" s="22" t="str">
        <f>IF(ISNUMBER(AVERAGEIFS(Observed!AI$2:AI$10000,Observed!$A$2:$A$10000,$A399,Observed!$C$2:$C$10000,$C399)),AVERAGEIFS(Observed!AI$2:AI$10000,Observed!$A$2:$A$10000,$A399,Observed!$C$2:$C$10000,$C399),"")</f>
        <v/>
      </c>
      <c r="AJ399" s="23" t="str">
        <f>IF(ISNUMBER(AVERAGEIFS(Observed!AJ$2:AJ$10000,Observed!$A$2:$A$10000,$A399,Observed!$C$2:$C$10000,$C399)),AVERAGEIFS(Observed!AJ$2:AJ$10000,Observed!$A$2:$A$10000,$A399,Observed!$C$2:$C$10000,$C399),"")</f>
        <v/>
      </c>
      <c r="AK399" s="23" t="str">
        <f>IF(ISNUMBER(AVERAGEIFS(Observed!AK$2:AK$10000,Observed!$A$2:$A$10000,$A399,Observed!$C$2:$C$10000,$C399)),AVERAGEIFS(Observed!AK$2:AK$10000,Observed!$A$2:$A$10000,$A399,Observed!$C$2:$C$10000,$C399),"")</f>
        <v/>
      </c>
      <c r="AL399" s="23" t="str">
        <f>IF(ISNUMBER(AVERAGEIFS(Observed!AL$2:AL$10000,Observed!$A$2:$A$10000,$A399,Observed!$C$2:$C$10000,$C399)),AVERAGEIFS(Observed!AL$2:AL$10000,Observed!$A$2:$A$10000,$A399,Observed!$C$2:$C$10000,$C399),"")</f>
        <v/>
      </c>
      <c r="AM399" s="23" t="str">
        <f>IF(ISNUMBER(AVERAGEIFS(Observed!AM$2:AM$10000,Observed!$A$2:$A$10000,$A399,Observed!$C$2:$C$10000,$C399)),AVERAGEIFS(Observed!AM$2:AM$10000,Observed!$A$2:$A$10000,$A399,Observed!$C$2:$C$10000,$C399),"")</f>
        <v/>
      </c>
      <c r="AN399" s="23" t="str">
        <f>IF(ISNUMBER(AVERAGEIFS(Observed!AN$2:AN$10000,Observed!$A$2:$A$10000,$A399,Observed!$C$2:$C$10000,$C399)),AVERAGEIFS(Observed!AN$2:AN$10000,Observed!$A$2:$A$10000,$A399,Observed!$C$2:$C$10000,$C399),"")</f>
        <v/>
      </c>
      <c r="AO399" s="2">
        <f>COUNTIFS(Observed!$A$2:$A$10000,$A399,Observed!$C$2:$C$10000,$C399)</f>
        <v>3</v>
      </c>
      <c r="AP399" s="2">
        <f t="shared" si="6"/>
        <v>1</v>
      </c>
    </row>
    <row r="400" spans="1:42" x14ac:dyDescent="0.25">
      <c r="A400" t="s">
        <v>29</v>
      </c>
      <c r="B400" t="s">
        <v>30</v>
      </c>
      <c r="C400" s="20">
        <v>42393</v>
      </c>
      <c r="D400">
        <v>1</v>
      </c>
      <c r="E400" t="s">
        <v>55</v>
      </c>
      <c r="G400" s="25" t="s">
        <v>75</v>
      </c>
      <c r="H400" t="s">
        <v>21</v>
      </c>
      <c r="I400">
        <v>10</v>
      </c>
      <c r="J400" s="2" t="s">
        <v>39</v>
      </c>
      <c r="K400" s="22">
        <f>IF(ISNUMBER(AVERAGEIFS(Observed!K$2:K$10000,Observed!$A$2:$A$10000,$A400,Observed!$C$2:$C$10000,$C400)),AVERAGEIFS(Observed!K$2:K$10000,Observed!$A$2:$A$10000,$A400,Observed!$C$2:$C$10000,$C400),"")</f>
        <v>1670.7333333333333</v>
      </c>
      <c r="L400" s="23">
        <f>IF(ISNUMBER(AVERAGEIFS(Observed!L$2:L$10000,Observed!$A$2:$A$10000,$A400,Observed!$C$2:$C$10000,$C400)),AVERAGEIFS(Observed!L$2:L$10000,Observed!$A$2:$A$10000,$A400,Observed!$C$2:$C$10000,$C400),"")</f>
        <v>167.07333333333335</v>
      </c>
      <c r="M400" s="23" t="str">
        <f>IF(ISNUMBER(AVERAGEIFS(Observed!M$2:M$10000,Observed!$A$2:$A$10000,$A400,Observed!$C$2:$C$10000,$C400)),AVERAGEIFS(Observed!M$2:M$10000,Observed!$A$2:$A$10000,$A400,Observed!$C$2:$C$10000,$C400),"")</f>
        <v/>
      </c>
      <c r="N400" s="23" t="str">
        <f>IF(ISNUMBER(AVERAGEIFS(Observed!N$2:N$10000,Observed!$A$2:$A$10000,$A400,Observed!$C$2:$C$10000,$C400)),AVERAGEIFS(Observed!N$2:N$10000,Observed!$A$2:$A$10000,$A400,Observed!$C$2:$C$10000,$C400),"")</f>
        <v/>
      </c>
      <c r="O400" s="23" t="str">
        <f>IF(ISNUMBER(AVERAGEIFS(Observed!O$2:O$10000,Observed!$A$2:$A$10000,$A400,Observed!$C$2:$C$10000,$C400)),AVERAGEIFS(Observed!O$2:O$10000,Observed!$A$2:$A$10000,$A400,Observed!$C$2:$C$10000,$C400),"")</f>
        <v/>
      </c>
      <c r="P400" s="24" t="str">
        <f>IF(ISNUMBER(AVERAGEIFS(Observed!P$2:P$10000,Observed!$A$2:$A$10000,$A400,Observed!$C$2:$C$10000,$C400)),AVERAGEIFS(Observed!P$2:P$10000,Observed!$A$2:$A$10000,$A400,Observed!$C$2:$C$10000,$C400),"")</f>
        <v/>
      </c>
      <c r="Q400" s="24" t="str">
        <f>IF(ISNUMBER(AVERAGEIFS(Observed!Q$2:Q$10000,Observed!$A$2:$A$10000,$A400,Observed!$C$2:$C$10000,$C400)),AVERAGEIFS(Observed!Q$2:Q$10000,Observed!$A$2:$A$10000,$A400,Observed!$C$2:$C$10000,$C400),"")</f>
        <v/>
      </c>
      <c r="R400" s="24" t="str">
        <f>IF(ISNUMBER(AVERAGEIFS(Observed!R$2:R$10000,Observed!$A$2:$A$10000,$A400,Observed!$C$2:$C$10000,$C400)),AVERAGEIFS(Observed!R$2:R$10000,Observed!$A$2:$A$10000,$A400,Observed!$C$2:$C$10000,$C400),"")</f>
        <v/>
      </c>
      <c r="S400" s="22" t="str">
        <f>IF(ISNUMBER(AVERAGEIFS(Observed!S$2:S$10000,Observed!$A$2:$A$10000,$A400,Observed!$C$2:$C$10000,$C400)),AVERAGEIFS(Observed!S$2:S$10000,Observed!$A$2:$A$10000,$A400,Observed!$C$2:$C$10000,$C400),"")</f>
        <v/>
      </c>
      <c r="T400" s="23" t="str">
        <f>IF(ISNUMBER(AVERAGEIFS(Observed!T$2:T$10000,Observed!$A$2:$A$10000,$A400,Observed!$C$2:$C$10000,$C400)),AVERAGEIFS(Observed!T$2:T$10000,Observed!$A$2:$A$10000,$A400,Observed!$C$2:$C$10000,$C400),"")</f>
        <v/>
      </c>
      <c r="U400" s="23" t="str">
        <f>IF(ISNUMBER(AVERAGEIFS(Observed!U$2:U$10000,Observed!$A$2:$A$10000,$A400,Observed!$C$2:$C$10000,$C400)),AVERAGEIFS(Observed!U$2:U$10000,Observed!$A$2:$A$10000,$A400,Observed!$C$2:$C$10000,$C400),"")</f>
        <v/>
      </c>
      <c r="V400" s="23" t="str">
        <f>IF(ISNUMBER(AVERAGEIFS(Observed!V$2:V$10000,Observed!$A$2:$A$10000,$A400,Observed!$C$2:$C$10000,$C400)),AVERAGEIFS(Observed!V$2:V$10000,Observed!$A$2:$A$10000,$A400,Observed!$C$2:$C$10000,$C400),"")</f>
        <v/>
      </c>
      <c r="W400" s="23" t="str">
        <f>IF(ISNUMBER(AVERAGEIFS(Observed!W$2:W$10000,Observed!$A$2:$A$10000,$A400,Observed!$C$2:$C$10000,$C400)),AVERAGEIFS(Observed!W$2:W$10000,Observed!$A$2:$A$10000,$A400,Observed!$C$2:$C$10000,$C400),"")</f>
        <v/>
      </c>
      <c r="X400" s="23" t="str">
        <f>IF(ISNUMBER(AVERAGEIFS(Observed!X$2:X$10000,Observed!$A$2:$A$10000,$A400,Observed!$C$2:$C$10000,$C400)),AVERAGEIFS(Observed!X$2:X$10000,Observed!$A$2:$A$10000,$A400,Observed!$C$2:$C$10000,$C400),"")</f>
        <v/>
      </c>
      <c r="Y400" s="23" t="str">
        <f>IF(ISNUMBER(AVERAGEIFS(Observed!Y$2:Y$10000,Observed!$A$2:$A$10000,$A400,Observed!$C$2:$C$10000,$C400)),AVERAGEIFS(Observed!Y$2:Y$10000,Observed!$A$2:$A$10000,$A400,Observed!$C$2:$C$10000,$C400),"")</f>
        <v/>
      </c>
      <c r="Z400" s="23" t="str">
        <f>IF(ISNUMBER(AVERAGEIFS(Observed!Z$2:Z$10000,Observed!$A$2:$A$10000,$A400,Observed!$C$2:$C$10000,$C400)),AVERAGEIFS(Observed!Z$2:Z$10000,Observed!$A$2:$A$10000,$A400,Observed!$C$2:$C$10000,$C400),"")</f>
        <v/>
      </c>
      <c r="AA400" s="23" t="str">
        <f>IF(ISNUMBER(AVERAGEIFS(Observed!AA$2:AA$10000,Observed!$A$2:$A$10000,$A400,Observed!$C$2:$C$10000,$C400)),AVERAGEIFS(Observed!AA$2:AA$10000,Observed!$A$2:$A$10000,$A400,Observed!$C$2:$C$10000,$C400),"")</f>
        <v/>
      </c>
      <c r="AB400" s="23" t="str">
        <f>IF(ISNUMBER(AVERAGEIFS(Observed!AB$2:AB$10000,Observed!$A$2:$A$10000,$A400,Observed!$C$2:$C$10000,$C400)),AVERAGEIFS(Observed!AB$2:AB$10000,Observed!$A$2:$A$10000,$A400,Observed!$C$2:$C$10000,$C400),"")</f>
        <v/>
      </c>
      <c r="AC400" s="23" t="str">
        <f>IF(ISNUMBER(AVERAGEIFS(Observed!AC$2:AC$10000,Observed!$A$2:$A$10000,$A400,Observed!$C$2:$C$10000,$C400)),AVERAGEIFS(Observed!AC$2:AC$10000,Observed!$A$2:$A$10000,$A400,Observed!$C$2:$C$10000,$C400),"")</f>
        <v/>
      </c>
      <c r="AD400" s="23" t="str">
        <f>IF(ISNUMBER(AVERAGEIFS(Observed!AD$2:AD$10000,Observed!$A$2:$A$10000,$A400,Observed!$C$2:$C$10000,$C400)),AVERAGEIFS(Observed!AD$2:AD$10000,Observed!$A$2:$A$10000,$A400,Observed!$C$2:$C$10000,$C400),"")</f>
        <v/>
      </c>
      <c r="AE400" s="24" t="str">
        <f>IF(ISNUMBER(AVERAGEIFS(Observed!AE$2:AE$10000,Observed!$A$2:$A$10000,$A400,Observed!$C$2:$C$10000,$C400)),AVERAGEIFS(Observed!AE$2:AE$10000,Observed!$A$2:$A$10000,$A400,Observed!$C$2:$C$10000,$C400),"")</f>
        <v/>
      </c>
      <c r="AF400" s="24" t="str">
        <f>IF(ISNUMBER(AVERAGEIFS(Observed!AF$2:AF$10000,Observed!$A$2:$A$10000,$A400,Observed!$C$2:$C$10000,$C400)),AVERAGEIFS(Observed!AF$2:AF$10000,Observed!$A$2:$A$10000,$A400,Observed!$C$2:$C$10000,$C400),"")</f>
        <v/>
      </c>
      <c r="AG400" s="23" t="str">
        <f>IF(ISNUMBER(AVERAGEIFS(Observed!AG$2:AG$10000,Observed!$A$2:$A$10000,$A400,Observed!$C$2:$C$10000,$C400)),AVERAGEIFS(Observed!AG$2:AG$10000,Observed!$A$2:$A$10000,$A400,Observed!$C$2:$C$10000,$C400),"")</f>
        <v/>
      </c>
      <c r="AH400" s="23" t="str">
        <f>IF(ISNUMBER(AVERAGEIFS(Observed!AH$2:AH$10000,Observed!$A$2:$A$10000,$A400,Observed!$C$2:$C$10000,$C400)),AVERAGEIFS(Observed!AH$2:AH$10000,Observed!$A$2:$A$10000,$A400,Observed!$C$2:$C$10000,$C400),"")</f>
        <v/>
      </c>
      <c r="AI400" s="22" t="str">
        <f>IF(ISNUMBER(AVERAGEIFS(Observed!AI$2:AI$10000,Observed!$A$2:$A$10000,$A400,Observed!$C$2:$C$10000,$C400)),AVERAGEIFS(Observed!AI$2:AI$10000,Observed!$A$2:$A$10000,$A400,Observed!$C$2:$C$10000,$C400),"")</f>
        <v/>
      </c>
      <c r="AJ400" s="23" t="str">
        <f>IF(ISNUMBER(AVERAGEIFS(Observed!AJ$2:AJ$10000,Observed!$A$2:$A$10000,$A400,Observed!$C$2:$C$10000,$C400)),AVERAGEIFS(Observed!AJ$2:AJ$10000,Observed!$A$2:$A$10000,$A400,Observed!$C$2:$C$10000,$C400),"")</f>
        <v/>
      </c>
      <c r="AK400" s="23" t="str">
        <f>IF(ISNUMBER(AVERAGEIFS(Observed!AK$2:AK$10000,Observed!$A$2:$A$10000,$A400,Observed!$C$2:$C$10000,$C400)),AVERAGEIFS(Observed!AK$2:AK$10000,Observed!$A$2:$A$10000,$A400,Observed!$C$2:$C$10000,$C400),"")</f>
        <v/>
      </c>
      <c r="AL400" s="23" t="str">
        <f>IF(ISNUMBER(AVERAGEIFS(Observed!AL$2:AL$10000,Observed!$A$2:$A$10000,$A400,Observed!$C$2:$C$10000,$C400)),AVERAGEIFS(Observed!AL$2:AL$10000,Observed!$A$2:$A$10000,$A400,Observed!$C$2:$C$10000,$C400),"")</f>
        <v/>
      </c>
      <c r="AM400" s="23" t="str">
        <f>IF(ISNUMBER(AVERAGEIFS(Observed!AM$2:AM$10000,Observed!$A$2:$A$10000,$A400,Observed!$C$2:$C$10000,$C400)),AVERAGEIFS(Observed!AM$2:AM$10000,Observed!$A$2:$A$10000,$A400,Observed!$C$2:$C$10000,$C400),"")</f>
        <v/>
      </c>
      <c r="AN400" s="23" t="str">
        <f>IF(ISNUMBER(AVERAGEIFS(Observed!AN$2:AN$10000,Observed!$A$2:$A$10000,$A400,Observed!$C$2:$C$10000,$C400)),AVERAGEIFS(Observed!AN$2:AN$10000,Observed!$A$2:$A$10000,$A400,Observed!$C$2:$C$10000,$C400),"")</f>
        <v/>
      </c>
      <c r="AO400" s="2">
        <f>COUNTIFS(Observed!$A$2:$A$10000,$A400,Observed!$C$2:$C$10000,$C400)</f>
        <v>3</v>
      </c>
      <c r="AP400" s="2">
        <f t="shared" si="6"/>
        <v>1</v>
      </c>
    </row>
    <row r="401" spans="1:42" x14ac:dyDescent="0.25">
      <c r="A401" t="s">
        <v>35</v>
      </c>
      <c r="B401" t="s">
        <v>30</v>
      </c>
      <c r="C401" s="20">
        <v>42393</v>
      </c>
      <c r="D401">
        <v>1</v>
      </c>
      <c r="E401" t="s">
        <v>57</v>
      </c>
      <c r="G401" s="25" t="s">
        <v>75</v>
      </c>
      <c r="H401" t="s">
        <v>21</v>
      </c>
      <c r="I401">
        <v>10</v>
      </c>
      <c r="J401" s="2" t="s">
        <v>39</v>
      </c>
      <c r="K401" s="22">
        <f>IF(ISNUMBER(AVERAGEIFS(Observed!K$2:K$10000,Observed!$A$2:$A$10000,$A401,Observed!$C$2:$C$10000,$C401)),AVERAGEIFS(Observed!K$2:K$10000,Observed!$A$2:$A$10000,$A401,Observed!$C$2:$C$10000,$C401),"")</f>
        <v>1702.0666666666666</v>
      </c>
      <c r="L401" s="23">
        <f>IF(ISNUMBER(AVERAGEIFS(Observed!L$2:L$10000,Observed!$A$2:$A$10000,$A401,Observed!$C$2:$C$10000,$C401)),AVERAGEIFS(Observed!L$2:L$10000,Observed!$A$2:$A$10000,$A401,Observed!$C$2:$C$10000,$C401),"")</f>
        <v>170.20666666666668</v>
      </c>
      <c r="M401" s="23" t="str">
        <f>IF(ISNUMBER(AVERAGEIFS(Observed!M$2:M$10000,Observed!$A$2:$A$10000,$A401,Observed!$C$2:$C$10000,$C401)),AVERAGEIFS(Observed!M$2:M$10000,Observed!$A$2:$A$10000,$A401,Observed!$C$2:$C$10000,$C401),"")</f>
        <v/>
      </c>
      <c r="N401" s="23" t="str">
        <f>IF(ISNUMBER(AVERAGEIFS(Observed!N$2:N$10000,Observed!$A$2:$A$10000,$A401,Observed!$C$2:$C$10000,$C401)),AVERAGEIFS(Observed!N$2:N$10000,Observed!$A$2:$A$10000,$A401,Observed!$C$2:$C$10000,$C401),"")</f>
        <v/>
      </c>
      <c r="O401" s="23" t="str">
        <f>IF(ISNUMBER(AVERAGEIFS(Observed!O$2:O$10000,Observed!$A$2:$A$10000,$A401,Observed!$C$2:$C$10000,$C401)),AVERAGEIFS(Observed!O$2:O$10000,Observed!$A$2:$A$10000,$A401,Observed!$C$2:$C$10000,$C401),"")</f>
        <v/>
      </c>
      <c r="P401" s="24" t="str">
        <f>IF(ISNUMBER(AVERAGEIFS(Observed!P$2:P$10000,Observed!$A$2:$A$10000,$A401,Observed!$C$2:$C$10000,$C401)),AVERAGEIFS(Observed!P$2:P$10000,Observed!$A$2:$A$10000,$A401,Observed!$C$2:$C$10000,$C401),"")</f>
        <v/>
      </c>
      <c r="Q401" s="24" t="str">
        <f>IF(ISNUMBER(AVERAGEIFS(Observed!Q$2:Q$10000,Observed!$A$2:$A$10000,$A401,Observed!$C$2:$C$10000,$C401)),AVERAGEIFS(Observed!Q$2:Q$10000,Observed!$A$2:$A$10000,$A401,Observed!$C$2:$C$10000,$C401),"")</f>
        <v/>
      </c>
      <c r="R401" s="24" t="str">
        <f>IF(ISNUMBER(AVERAGEIFS(Observed!R$2:R$10000,Observed!$A$2:$A$10000,$A401,Observed!$C$2:$C$10000,$C401)),AVERAGEIFS(Observed!R$2:R$10000,Observed!$A$2:$A$10000,$A401,Observed!$C$2:$C$10000,$C401),"")</f>
        <v/>
      </c>
      <c r="S401" s="22" t="str">
        <f>IF(ISNUMBER(AVERAGEIFS(Observed!S$2:S$10000,Observed!$A$2:$A$10000,$A401,Observed!$C$2:$C$10000,$C401)),AVERAGEIFS(Observed!S$2:S$10000,Observed!$A$2:$A$10000,$A401,Observed!$C$2:$C$10000,$C401),"")</f>
        <v/>
      </c>
      <c r="T401" s="23" t="str">
        <f>IF(ISNUMBER(AVERAGEIFS(Observed!T$2:T$10000,Observed!$A$2:$A$10000,$A401,Observed!$C$2:$C$10000,$C401)),AVERAGEIFS(Observed!T$2:T$10000,Observed!$A$2:$A$10000,$A401,Observed!$C$2:$C$10000,$C401),"")</f>
        <v/>
      </c>
      <c r="U401" s="23" t="str">
        <f>IF(ISNUMBER(AVERAGEIFS(Observed!U$2:U$10000,Observed!$A$2:$A$10000,$A401,Observed!$C$2:$C$10000,$C401)),AVERAGEIFS(Observed!U$2:U$10000,Observed!$A$2:$A$10000,$A401,Observed!$C$2:$C$10000,$C401),"")</f>
        <v/>
      </c>
      <c r="V401" s="23" t="str">
        <f>IF(ISNUMBER(AVERAGEIFS(Observed!V$2:V$10000,Observed!$A$2:$A$10000,$A401,Observed!$C$2:$C$10000,$C401)),AVERAGEIFS(Observed!V$2:V$10000,Observed!$A$2:$A$10000,$A401,Observed!$C$2:$C$10000,$C401),"")</f>
        <v/>
      </c>
      <c r="W401" s="23" t="str">
        <f>IF(ISNUMBER(AVERAGEIFS(Observed!W$2:W$10000,Observed!$A$2:$A$10000,$A401,Observed!$C$2:$C$10000,$C401)),AVERAGEIFS(Observed!W$2:W$10000,Observed!$A$2:$A$10000,$A401,Observed!$C$2:$C$10000,$C401),"")</f>
        <v/>
      </c>
      <c r="X401" s="23" t="str">
        <f>IF(ISNUMBER(AVERAGEIFS(Observed!X$2:X$10000,Observed!$A$2:$A$10000,$A401,Observed!$C$2:$C$10000,$C401)),AVERAGEIFS(Observed!X$2:X$10000,Observed!$A$2:$A$10000,$A401,Observed!$C$2:$C$10000,$C401),"")</f>
        <v/>
      </c>
      <c r="Y401" s="23" t="str">
        <f>IF(ISNUMBER(AVERAGEIFS(Observed!Y$2:Y$10000,Observed!$A$2:$A$10000,$A401,Observed!$C$2:$C$10000,$C401)),AVERAGEIFS(Observed!Y$2:Y$10000,Observed!$A$2:$A$10000,$A401,Observed!$C$2:$C$10000,$C401),"")</f>
        <v/>
      </c>
      <c r="Z401" s="23" t="str">
        <f>IF(ISNUMBER(AVERAGEIFS(Observed!Z$2:Z$10000,Observed!$A$2:$A$10000,$A401,Observed!$C$2:$C$10000,$C401)),AVERAGEIFS(Observed!Z$2:Z$10000,Observed!$A$2:$A$10000,$A401,Observed!$C$2:$C$10000,$C401),"")</f>
        <v/>
      </c>
      <c r="AA401" s="23" t="str">
        <f>IF(ISNUMBER(AVERAGEIFS(Observed!AA$2:AA$10000,Observed!$A$2:$A$10000,$A401,Observed!$C$2:$C$10000,$C401)),AVERAGEIFS(Observed!AA$2:AA$10000,Observed!$A$2:$A$10000,$A401,Observed!$C$2:$C$10000,$C401),"")</f>
        <v/>
      </c>
      <c r="AB401" s="23" t="str">
        <f>IF(ISNUMBER(AVERAGEIFS(Observed!AB$2:AB$10000,Observed!$A$2:$A$10000,$A401,Observed!$C$2:$C$10000,$C401)),AVERAGEIFS(Observed!AB$2:AB$10000,Observed!$A$2:$A$10000,$A401,Observed!$C$2:$C$10000,$C401),"")</f>
        <v/>
      </c>
      <c r="AC401" s="23" t="str">
        <f>IF(ISNUMBER(AVERAGEIFS(Observed!AC$2:AC$10000,Observed!$A$2:$A$10000,$A401,Observed!$C$2:$C$10000,$C401)),AVERAGEIFS(Observed!AC$2:AC$10000,Observed!$A$2:$A$10000,$A401,Observed!$C$2:$C$10000,$C401),"")</f>
        <v/>
      </c>
      <c r="AD401" s="23" t="str">
        <f>IF(ISNUMBER(AVERAGEIFS(Observed!AD$2:AD$10000,Observed!$A$2:$A$10000,$A401,Observed!$C$2:$C$10000,$C401)),AVERAGEIFS(Observed!AD$2:AD$10000,Observed!$A$2:$A$10000,$A401,Observed!$C$2:$C$10000,$C401),"")</f>
        <v/>
      </c>
      <c r="AE401" s="24" t="str">
        <f>IF(ISNUMBER(AVERAGEIFS(Observed!AE$2:AE$10000,Observed!$A$2:$A$10000,$A401,Observed!$C$2:$C$10000,$C401)),AVERAGEIFS(Observed!AE$2:AE$10000,Observed!$A$2:$A$10000,$A401,Observed!$C$2:$C$10000,$C401),"")</f>
        <v/>
      </c>
      <c r="AF401" s="24" t="str">
        <f>IF(ISNUMBER(AVERAGEIFS(Observed!AF$2:AF$10000,Observed!$A$2:$A$10000,$A401,Observed!$C$2:$C$10000,$C401)),AVERAGEIFS(Observed!AF$2:AF$10000,Observed!$A$2:$A$10000,$A401,Observed!$C$2:$C$10000,$C401),"")</f>
        <v/>
      </c>
      <c r="AG401" s="23" t="str">
        <f>IF(ISNUMBER(AVERAGEIFS(Observed!AG$2:AG$10000,Observed!$A$2:$A$10000,$A401,Observed!$C$2:$C$10000,$C401)),AVERAGEIFS(Observed!AG$2:AG$10000,Observed!$A$2:$A$10000,$A401,Observed!$C$2:$C$10000,$C401),"")</f>
        <v/>
      </c>
      <c r="AH401" s="23" t="str">
        <f>IF(ISNUMBER(AVERAGEIFS(Observed!AH$2:AH$10000,Observed!$A$2:$A$10000,$A401,Observed!$C$2:$C$10000,$C401)),AVERAGEIFS(Observed!AH$2:AH$10000,Observed!$A$2:$A$10000,$A401,Observed!$C$2:$C$10000,$C401),"")</f>
        <v/>
      </c>
      <c r="AI401" s="22" t="str">
        <f>IF(ISNUMBER(AVERAGEIFS(Observed!AI$2:AI$10000,Observed!$A$2:$A$10000,$A401,Observed!$C$2:$C$10000,$C401)),AVERAGEIFS(Observed!AI$2:AI$10000,Observed!$A$2:$A$10000,$A401,Observed!$C$2:$C$10000,$C401),"")</f>
        <v/>
      </c>
      <c r="AJ401" s="23" t="str">
        <f>IF(ISNUMBER(AVERAGEIFS(Observed!AJ$2:AJ$10000,Observed!$A$2:$A$10000,$A401,Observed!$C$2:$C$10000,$C401)),AVERAGEIFS(Observed!AJ$2:AJ$10000,Observed!$A$2:$A$10000,$A401,Observed!$C$2:$C$10000,$C401),"")</f>
        <v/>
      </c>
      <c r="AK401" s="23" t="str">
        <f>IF(ISNUMBER(AVERAGEIFS(Observed!AK$2:AK$10000,Observed!$A$2:$A$10000,$A401,Observed!$C$2:$C$10000,$C401)),AVERAGEIFS(Observed!AK$2:AK$10000,Observed!$A$2:$A$10000,$A401,Observed!$C$2:$C$10000,$C401),"")</f>
        <v/>
      </c>
      <c r="AL401" s="23" t="str">
        <f>IF(ISNUMBER(AVERAGEIFS(Observed!AL$2:AL$10000,Observed!$A$2:$A$10000,$A401,Observed!$C$2:$C$10000,$C401)),AVERAGEIFS(Observed!AL$2:AL$10000,Observed!$A$2:$A$10000,$A401,Observed!$C$2:$C$10000,$C401),"")</f>
        <v/>
      </c>
      <c r="AM401" s="23" t="str">
        <f>IF(ISNUMBER(AVERAGEIFS(Observed!AM$2:AM$10000,Observed!$A$2:$A$10000,$A401,Observed!$C$2:$C$10000,$C401)),AVERAGEIFS(Observed!AM$2:AM$10000,Observed!$A$2:$A$10000,$A401,Observed!$C$2:$C$10000,$C401),"")</f>
        <v/>
      </c>
      <c r="AN401" s="23" t="str">
        <f>IF(ISNUMBER(AVERAGEIFS(Observed!AN$2:AN$10000,Observed!$A$2:$A$10000,$A401,Observed!$C$2:$C$10000,$C401)),AVERAGEIFS(Observed!AN$2:AN$10000,Observed!$A$2:$A$10000,$A401,Observed!$C$2:$C$10000,$C401),"")</f>
        <v/>
      </c>
      <c r="AO401" s="2">
        <f>COUNTIFS(Observed!$A$2:$A$10000,$A401,Observed!$C$2:$C$10000,$C401)</f>
        <v>3</v>
      </c>
      <c r="AP401" s="2">
        <f t="shared" si="6"/>
        <v>1</v>
      </c>
    </row>
    <row r="402" spans="1:42" x14ac:dyDescent="0.25">
      <c r="A402" t="s">
        <v>32</v>
      </c>
      <c r="B402" t="s">
        <v>30</v>
      </c>
      <c r="C402" s="20">
        <v>42393</v>
      </c>
      <c r="D402">
        <v>1</v>
      </c>
      <c r="E402" t="s">
        <v>59</v>
      </c>
      <c r="G402" s="25" t="s">
        <v>75</v>
      </c>
      <c r="H402" t="s">
        <v>21</v>
      </c>
      <c r="I402">
        <v>10</v>
      </c>
      <c r="J402" s="2" t="s">
        <v>39</v>
      </c>
      <c r="K402" s="22">
        <f>IF(ISNUMBER(AVERAGEIFS(Observed!K$2:K$10000,Observed!$A$2:$A$10000,$A402,Observed!$C$2:$C$10000,$C402)),AVERAGEIFS(Observed!K$2:K$10000,Observed!$A$2:$A$10000,$A402,Observed!$C$2:$C$10000,$C402),"")</f>
        <v>1514.0666666666668</v>
      </c>
      <c r="L402" s="23">
        <f>IF(ISNUMBER(AVERAGEIFS(Observed!L$2:L$10000,Observed!$A$2:$A$10000,$A402,Observed!$C$2:$C$10000,$C402)),AVERAGEIFS(Observed!L$2:L$10000,Observed!$A$2:$A$10000,$A402,Observed!$C$2:$C$10000,$C402),"")</f>
        <v>151.40666666666667</v>
      </c>
      <c r="M402" s="23" t="str">
        <f>IF(ISNUMBER(AVERAGEIFS(Observed!M$2:M$10000,Observed!$A$2:$A$10000,$A402,Observed!$C$2:$C$10000,$C402)),AVERAGEIFS(Observed!M$2:M$10000,Observed!$A$2:$A$10000,$A402,Observed!$C$2:$C$10000,$C402),"")</f>
        <v/>
      </c>
      <c r="N402" s="23" t="str">
        <f>IF(ISNUMBER(AVERAGEIFS(Observed!N$2:N$10000,Observed!$A$2:$A$10000,$A402,Observed!$C$2:$C$10000,$C402)),AVERAGEIFS(Observed!N$2:N$10000,Observed!$A$2:$A$10000,$A402,Observed!$C$2:$C$10000,$C402),"")</f>
        <v/>
      </c>
      <c r="O402" s="23" t="str">
        <f>IF(ISNUMBER(AVERAGEIFS(Observed!O$2:O$10000,Observed!$A$2:$A$10000,$A402,Observed!$C$2:$C$10000,$C402)),AVERAGEIFS(Observed!O$2:O$10000,Observed!$A$2:$A$10000,$A402,Observed!$C$2:$C$10000,$C402),"")</f>
        <v/>
      </c>
      <c r="P402" s="24" t="str">
        <f>IF(ISNUMBER(AVERAGEIFS(Observed!P$2:P$10000,Observed!$A$2:$A$10000,$A402,Observed!$C$2:$C$10000,$C402)),AVERAGEIFS(Observed!P$2:P$10000,Observed!$A$2:$A$10000,$A402,Observed!$C$2:$C$10000,$C402),"")</f>
        <v/>
      </c>
      <c r="Q402" s="24" t="str">
        <f>IF(ISNUMBER(AVERAGEIFS(Observed!Q$2:Q$10000,Observed!$A$2:$A$10000,$A402,Observed!$C$2:$C$10000,$C402)),AVERAGEIFS(Observed!Q$2:Q$10000,Observed!$A$2:$A$10000,$A402,Observed!$C$2:$C$10000,$C402),"")</f>
        <v/>
      </c>
      <c r="R402" s="24" t="str">
        <f>IF(ISNUMBER(AVERAGEIFS(Observed!R$2:R$10000,Observed!$A$2:$A$10000,$A402,Observed!$C$2:$C$10000,$C402)),AVERAGEIFS(Observed!R$2:R$10000,Observed!$A$2:$A$10000,$A402,Observed!$C$2:$C$10000,$C402),"")</f>
        <v/>
      </c>
      <c r="S402" s="22" t="str">
        <f>IF(ISNUMBER(AVERAGEIFS(Observed!S$2:S$10000,Observed!$A$2:$A$10000,$A402,Observed!$C$2:$C$10000,$C402)),AVERAGEIFS(Observed!S$2:S$10000,Observed!$A$2:$A$10000,$A402,Observed!$C$2:$C$10000,$C402),"")</f>
        <v/>
      </c>
      <c r="T402" s="23" t="str">
        <f>IF(ISNUMBER(AVERAGEIFS(Observed!T$2:T$10000,Observed!$A$2:$A$10000,$A402,Observed!$C$2:$C$10000,$C402)),AVERAGEIFS(Observed!T$2:T$10000,Observed!$A$2:$A$10000,$A402,Observed!$C$2:$C$10000,$C402),"")</f>
        <v/>
      </c>
      <c r="U402" s="23" t="str">
        <f>IF(ISNUMBER(AVERAGEIFS(Observed!U$2:U$10000,Observed!$A$2:$A$10000,$A402,Observed!$C$2:$C$10000,$C402)),AVERAGEIFS(Observed!U$2:U$10000,Observed!$A$2:$A$10000,$A402,Observed!$C$2:$C$10000,$C402),"")</f>
        <v/>
      </c>
      <c r="V402" s="23" t="str">
        <f>IF(ISNUMBER(AVERAGEIFS(Observed!V$2:V$10000,Observed!$A$2:$A$10000,$A402,Observed!$C$2:$C$10000,$C402)),AVERAGEIFS(Observed!V$2:V$10000,Observed!$A$2:$A$10000,$A402,Observed!$C$2:$C$10000,$C402),"")</f>
        <v/>
      </c>
      <c r="W402" s="23" t="str">
        <f>IF(ISNUMBER(AVERAGEIFS(Observed!W$2:W$10000,Observed!$A$2:$A$10000,$A402,Observed!$C$2:$C$10000,$C402)),AVERAGEIFS(Observed!W$2:W$10000,Observed!$A$2:$A$10000,$A402,Observed!$C$2:$C$10000,$C402),"")</f>
        <v/>
      </c>
      <c r="X402" s="23" t="str">
        <f>IF(ISNUMBER(AVERAGEIFS(Observed!X$2:X$10000,Observed!$A$2:$A$10000,$A402,Observed!$C$2:$C$10000,$C402)),AVERAGEIFS(Observed!X$2:X$10000,Observed!$A$2:$A$10000,$A402,Observed!$C$2:$C$10000,$C402),"")</f>
        <v/>
      </c>
      <c r="Y402" s="23" t="str">
        <f>IF(ISNUMBER(AVERAGEIFS(Observed!Y$2:Y$10000,Observed!$A$2:$A$10000,$A402,Observed!$C$2:$C$10000,$C402)),AVERAGEIFS(Observed!Y$2:Y$10000,Observed!$A$2:$A$10000,$A402,Observed!$C$2:$C$10000,$C402),"")</f>
        <v/>
      </c>
      <c r="Z402" s="23" t="str">
        <f>IF(ISNUMBER(AVERAGEIFS(Observed!Z$2:Z$10000,Observed!$A$2:$A$10000,$A402,Observed!$C$2:$C$10000,$C402)),AVERAGEIFS(Observed!Z$2:Z$10000,Observed!$A$2:$A$10000,$A402,Observed!$C$2:$C$10000,$C402),"")</f>
        <v/>
      </c>
      <c r="AA402" s="23" t="str">
        <f>IF(ISNUMBER(AVERAGEIFS(Observed!AA$2:AA$10000,Observed!$A$2:$A$10000,$A402,Observed!$C$2:$C$10000,$C402)),AVERAGEIFS(Observed!AA$2:AA$10000,Observed!$A$2:$A$10000,$A402,Observed!$C$2:$C$10000,$C402),"")</f>
        <v/>
      </c>
      <c r="AB402" s="23" t="str">
        <f>IF(ISNUMBER(AVERAGEIFS(Observed!AB$2:AB$10000,Observed!$A$2:$A$10000,$A402,Observed!$C$2:$C$10000,$C402)),AVERAGEIFS(Observed!AB$2:AB$10000,Observed!$A$2:$A$10000,$A402,Observed!$C$2:$C$10000,$C402),"")</f>
        <v/>
      </c>
      <c r="AC402" s="23" t="str">
        <f>IF(ISNUMBER(AVERAGEIFS(Observed!AC$2:AC$10000,Observed!$A$2:$A$10000,$A402,Observed!$C$2:$C$10000,$C402)),AVERAGEIFS(Observed!AC$2:AC$10000,Observed!$A$2:$A$10000,$A402,Observed!$C$2:$C$10000,$C402),"")</f>
        <v/>
      </c>
      <c r="AD402" s="23" t="str">
        <f>IF(ISNUMBER(AVERAGEIFS(Observed!AD$2:AD$10000,Observed!$A$2:$A$10000,$A402,Observed!$C$2:$C$10000,$C402)),AVERAGEIFS(Observed!AD$2:AD$10000,Observed!$A$2:$A$10000,$A402,Observed!$C$2:$C$10000,$C402),"")</f>
        <v/>
      </c>
      <c r="AE402" s="24" t="str">
        <f>IF(ISNUMBER(AVERAGEIFS(Observed!AE$2:AE$10000,Observed!$A$2:$A$10000,$A402,Observed!$C$2:$C$10000,$C402)),AVERAGEIFS(Observed!AE$2:AE$10000,Observed!$A$2:$A$10000,$A402,Observed!$C$2:$C$10000,$C402),"")</f>
        <v/>
      </c>
      <c r="AF402" s="24" t="str">
        <f>IF(ISNUMBER(AVERAGEIFS(Observed!AF$2:AF$10000,Observed!$A$2:$A$10000,$A402,Observed!$C$2:$C$10000,$C402)),AVERAGEIFS(Observed!AF$2:AF$10000,Observed!$A$2:$A$10000,$A402,Observed!$C$2:$C$10000,$C402),"")</f>
        <v/>
      </c>
      <c r="AG402" s="23" t="str">
        <f>IF(ISNUMBER(AVERAGEIFS(Observed!AG$2:AG$10000,Observed!$A$2:$A$10000,$A402,Observed!$C$2:$C$10000,$C402)),AVERAGEIFS(Observed!AG$2:AG$10000,Observed!$A$2:$A$10000,$A402,Observed!$C$2:$C$10000,$C402),"")</f>
        <v/>
      </c>
      <c r="AH402" s="23" t="str">
        <f>IF(ISNUMBER(AVERAGEIFS(Observed!AH$2:AH$10000,Observed!$A$2:$A$10000,$A402,Observed!$C$2:$C$10000,$C402)),AVERAGEIFS(Observed!AH$2:AH$10000,Observed!$A$2:$A$10000,$A402,Observed!$C$2:$C$10000,$C402),"")</f>
        <v/>
      </c>
      <c r="AI402" s="22" t="str">
        <f>IF(ISNUMBER(AVERAGEIFS(Observed!AI$2:AI$10000,Observed!$A$2:$A$10000,$A402,Observed!$C$2:$C$10000,$C402)),AVERAGEIFS(Observed!AI$2:AI$10000,Observed!$A$2:$A$10000,$A402,Observed!$C$2:$C$10000,$C402),"")</f>
        <v/>
      </c>
      <c r="AJ402" s="23" t="str">
        <f>IF(ISNUMBER(AVERAGEIFS(Observed!AJ$2:AJ$10000,Observed!$A$2:$A$10000,$A402,Observed!$C$2:$C$10000,$C402)),AVERAGEIFS(Observed!AJ$2:AJ$10000,Observed!$A$2:$A$10000,$A402,Observed!$C$2:$C$10000,$C402),"")</f>
        <v/>
      </c>
      <c r="AK402" s="23" t="str">
        <f>IF(ISNUMBER(AVERAGEIFS(Observed!AK$2:AK$10000,Observed!$A$2:$A$10000,$A402,Observed!$C$2:$C$10000,$C402)),AVERAGEIFS(Observed!AK$2:AK$10000,Observed!$A$2:$A$10000,$A402,Observed!$C$2:$C$10000,$C402),"")</f>
        <v/>
      </c>
      <c r="AL402" s="23" t="str">
        <f>IF(ISNUMBER(AVERAGEIFS(Observed!AL$2:AL$10000,Observed!$A$2:$A$10000,$A402,Observed!$C$2:$C$10000,$C402)),AVERAGEIFS(Observed!AL$2:AL$10000,Observed!$A$2:$A$10000,$A402,Observed!$C$2:$C$10000,$C402),"")</f>
        <v/>
      </c>
      <c r="AM402" s="23" t="str">
        <f>IF(ISNUMBER(AVERAGEIFS(Observed!AM$2:AM$10000,Observed!$A$2:$A$10000,$A402,Observed!$C$2:$C$10000,$C402)),AVERAGEIFS(Observed!AM$2:AM$10000,Observed!$A$2:$A$10000,$A402,Observed!$C$2:$C$10000,$C402),"")</f>
        <v/>
      </c>
      <c r="AN402" s="23" t="str">
        <f>IF(ISNUMBER(AVERAGEIFS(Observed!AN$2:AN$10000,Observed!$A$2:$A$10000,$A402,Observed!$C$2:$C$10000,$C402)),AVERAGEIFS(Observed!AN$2:AN$10000,Observed!$A$2:$A$10000,$A402,Observed!$C$2:$C$10000,$C402),"")</f>
        <v/>
      </c>
      <c r="AO402" s="2">
        <f>COUNTIFS(Observed!$A$2:$A$10000,$A402,Observed!$C$2:$C$10000,$C402)</f>
        <v>3</v>
      </c>
      <c r="AP402" s="2">
        <f t="shared" si="6"/>
        <v>1</v>
      </c>
    </row>
    <row r="403" spans="1:42" x14ac:dyDescent="0.25">
      <c r="A403" t="s">
        <v>31</v>
      </c>
      <c r="B403" t="s">
        <v>30</v>
      </c>
      <c r="C403" s="20">
        <v>42393</v>
      </c>
      <c r="D403">
        <v>1</v>
      </c>
      <c r="E403" t="s">
        <v>54</v>
      </c>
      <c r="G403" s="25" t="s">
        <v>75</v>
      </c>
      <c r="H403" t="s">
        <v>21</v>
      </c>
      <c r="I403">
        <v>10</v>
      </c>
      <c r="J403" s="2" t="s">
        <v>39</v>
      </c>
      <c r="K403" s="22">
        <f>IF(ISNUMBER(AVERAGEIFS(Observed!K$2:K$10000,Observed!$A$2:$A$10000,$A403,Observed!$C$2:$C$10000,$C403)),AVERAGEIFS(Observed!K$2:K$10000,Observed!$A$2:$A$10000,$A403,Observed!$C$2:$C$10000,$C403),"")</f>
        <v>1720.8666666666666</v>
      </c>
      <c r="L403" s="23">
        <f>IF(ISNUMBER(AVERAGEIFS(Observed!L$2:L$10000,Observed!$A$2:$A$10000,$A403,Observed!$C$2:$C$10000,$C403)),AVERAGEIFS(Observed!L$2:L$10000,Observed!$A$2:$A$10000,$A403,Observed!$C$2:$C$10000,$C403),"")</f>
        <v>172.08666666666667</v>
      </c>
      <c r="M403" s="23" t="str">
        <f>IF(ISNUMBER(AVERAGEIFS(Observed!M$2:M$10000,Observed!$A$2:$A$10000,$A403,Observed!$C$2:$C$10000,$C403)),AVERAGEIFS(Observed!M$2:M$10000,Observed!$A$2:$A$10000,$A403,Observed!$C$2:$C$10000,$C403),"")</f>
        <v/>
      </c>
      <c r="N403" s="23" t="str">
        <f>IF(ISNUMBER(AVERAGEIFS(Observed!N$2:N$10000,Observed!$A$2:$A$10000,$A403,Observed!$C$2:$C$10000,$C403)),AVERAGEIFS(Observed!N$2:N$10000,Observed!$A$2:$A$10000,$A403,Observed!$C$2:$C$10000,$C403),"")</f>
        <v/>
      </c>
      <c r="O403" s="23" t="str">
        <f>IF(ISNUMBER(AVERAGEIFS(Observed!O$2:O$10000,Observed!$A$2:$A$10000,$A403,Observed!$C$2:$C$10000,$C403)),AVERAGEIFS(Observed!O$2:O$10000,Observed!$A$2:$A$10000,$A403,Observed!$C$2:$C$10000,$C403),"")</f>
        <v/>
      </c>
      <c r="P403" s="24" t="str">
        <f>IF(ISNUMBER(AVERAGEIFS(Observed!P$2:P$10000,Observed!$A$2:$A$10000,$A403,Observed!$C$2:$C$10000,$C403)),AVERAGEIFS(Observed!P$2:P$10000,Observed!$A$2:$A$10000,$A403,Observed!$C$2:$C$10000,$C403),"")</f>
        <v/>
      </c>
      <c r="Q403" s="24" t="str">
        <f>IF(ISNUMBER(AVERAGEIFS(Observed!Q$2:Q$10000,Observed!$A$2:$A$10000,$A403,Observed!$C$2:$C$10000,$C403)),AVERAGEIFS(Observed!Q$2:Q$10000,Observed!$A$2:$A$10000,$A403,Observed!$C$2:$C$10000,$C403),"")</f>
        <v/>
      </c>
      <c r="R403" s="24" t="str">
        <f>IF(ISNUMBER(AVERAGEIFS(Observed!R$2:R$10000,Observed!$A$2:$A$10000,$A403,Observed!$C$2:$C$10000,$C403)),AVERAGEIFS(Observed!R$2:R$10000,Observed!$A$2:$A$10000,$A403,Observed!$C$2:$C$10000,$C403),"")</f>
        <v/>
      </c>
      <c r="S403" s="22" t="str">
        <f>IF(ISNUMBER(AVERAGEIFS(Observed!S$2:S$10000,Observed!$A$2:$A$10000,$A403,Observed!$C$2:$C$10000,$C403)),AVERAGEIFS(Observed!S$2:S$10000,Observed!$A$2:$A$10000,$A403,Observed!$C$2:$C$10000,$C403),"")</f>
        <v/>
      </c>
      <c r="T403" s="23" t="str">
        <f>IF(ISNUMBER(AVERAGEIFS(Observed!T$2:T$10000,Observed!$A$2:$A$10000,$A403,Observed!$C$2:$C$10000,$C403)),AVERAGEIFS(Observed!T$2:T$10000,Observed!$A$2:$A$10000,$A403,Observed!$C$2:$C$10000,$C403),"")</f>
        <v/>
      </c>
      <c r="U403" s="23" t="str">
        <f>IF(ISNUMBER(AVERAGEIFS(Observed!U$2:U$10000,Observed!$A$2:$A$10000,$A403,Observed!$C$2:$C$10000,$C403)),AVERAGEIFS(Observed!U$2:U$10000,Observed!$A$2:$A$10000,$A403,Observed!$C$2:$C$10000,$C403),"")</f>
        <v/>
      </c>
      <c r="V403" s="23" t="str">
        <f>IF(ISNUMBER(AVERAGEIFS(Observed!V$2:V$10000,Observed!$A$2:$A$10000,$A403,Observed!$C$2:$C$10000,$C403)),AVERAGEIFS(Observed!V$2:V$10000,Observed!$A$2:$A$10000,$A403,Observed!$C$2:$C$10000,$C403),"")</f>
        <v/>
      </c>
      <c r="W403" s="23" t="str">
        <f>IF(ISNUMBER(AVERAGEIFS(Observed!W$2:W$10000,Observed!$A$2:$A$10000,$A403,Observed!$C$2:$C$10000,$C403)),AVERAGEIFS(Observed!W$2:W$10000,Observed!$A$2:$A$10000,$A403,Observed!$C$2:$C$10000,$C403),"")</f>
        <v/>
      </c>
      <c r="X403" s="23" t="str">
        <f>IF(ISNUMBER(AVERAGEIFS(Observed!X$2:X$10000,Observed!$A$2:$A$10000,$A403,Observed!$C$2:$C$10000,$C403)),AVERAGEIFS(Observed!X$2:X$10000,Observed!$A$2:$A$10000,$A403,Observed!$C$2:$C$10000,$C403),"")</f>
        <v/>
      </c>
      <c r="Y403" s="23" t="str">
        <f>IF(ISNUMBER(AVERAGEIFS(Observed!Y$2:Y$10000,Observed!$A$2:$A$10000,$A403,Observed!$C$2:$C$10000,$C403)),AVERAGEIFS(Observed!Y$2:Y$10000,Observed!$A$2:$A$10000,$A403,Observed!$C$2:$C$10000,$C403),"")</f>
        <v/>
      </c>
      <c r="Z403" s="23" t="str">
        <f>IF(ISNUMBER(AVERAGEIFS(Observed!Z$2:Z$10000,Observed!$A$2:$A$10000,$A403,Observed!$C$2:$C$10000,$C403)),AVERAGEIFS(Observed!Z$2:Z$10000,Observed!$A$2:$A$10000,$A403,Observed!$C$2:$C$10000,$C403),"")</f>
        <v/>
      </c>
      <c r="AA403" s="23" t="str">
        <f>IF(ISNUMBER(AVERAGEIFS(Observed!AA$2:AA$10000,Observed!$A$2:$A$10000,$A403,Observed!$C$2:$C$10000,$C403)),AVERAGEIFS(Observed!AA$2:AA$10000,Observed!$A$2:$A$10000,$A403,Observed!$C$2:$C$10000,$C403),"")</f>
        <v/>
      </c>
      <c r="AB403" s="23" t="str">
        <f>IF(ISNUMBER(AVERAGEIFS(Observed!AB$2:AB$10000,Observed!$A$2:$A$10000,$A403,Observed!$C$2:$C$10000,$C403)),AVERAGEIFS(Observed!AB$2:AB$10000,Observed!$A$2:$A$10000,$A403,Observed!$C$2:$C$10000,$C403),"")</f>
        <v/>
      </c>
      <c r="AC403" s="23" t="str">
        <f>IF(ISNUMBER(AVERAGEIFS(Observed!AC$2:AC$10000,Observed!$A$2:$A$10000,$A403,Observed!$C$2:$C$10000,$C403)),AVERAGEIFS(Observed!AC$2:AC$10000,Observed!$A$2:$A$10000,$A403,Observed!$C$2:$C$10000,$C403),"")</f>
        <v/>
      </c>
      <c r="AD403" s="23" t="str">
        <f>IF(ISNUMBER(AVERAGEIFS(Observed!AD$2:AD$10000,Observed!$A$2:$A$10000,$A403,Observed!$C$2:$C$10000,$C403)),AVERAGEIFS(Observed!AD$2:AD$10000,Observed!$A$2:$A$10000,$A403,Observed!$C$2:$C$10000,$C403),"")</f>
        <v/>
      </c>
      <c r="AE403" s="24" t="str">
        <f>IF(ISNUMBER(AVERAGEIFS(Observed!AE$2:AE$10000,Observed!$A$2:$A$10000,$A403,Observed!$C$2:$C$10000,$C403)),AVERAGEIFS(Observed!AE$2:AE$10000,Observed!$A$2:$A$10000,$A403,Observed!$C$2:$C$10000,$C403),"")</f>
        <v/>
      </c>
      <c r="AF403" s="24" t="str">
        <f>IF(ISNUMBER(AVERAGEIFS(Observed!AF$2:AF$10000,Observed!$A$2:$A$10000,$A403,Observed!$C$2:$C$10000,$C403)),AVERAGEIFS(Observed!AF$2:AF$10000,Observed!$A$2:$A$10000,$A403,Observed!$C$2:$C$10000,$C403),"")</f>
        <v/>
      </c>
      <c r="AG403" s="23" t="str">
        <f>IF(ISNUMBER(AVERAGEIFS(Observed!AG$2:AG$10000,Observed!$A$2:$A$10000,$A403,Observed!$C$2:$C$10000,$C403)),AVERAGEIFS(Observed!AG$2:AG$10000,Observed!$A$2:$A$10000,$A403,Observed!$C$2:$C$10000,$C403),"")</f>
        <v/>
      </c>
      <c r="AH403" s="23" t="str">
        <f>IF(ISNUMBER(AVERAGEIFS(Observed!AH$2:AH$10000,Observed!$A$2:$A$10000,$A403,Observed!$C$2:$C$10000,$C403)),AVERAGEIFS(Observed!AH$2:AH$10000,Observed!$A$2:$A$10000,$A403,Observed!$C$2:$C$10000,$C403),"")</f>
        <v/>
      </c>
      <c r="AI403" s="22" t="str">
        <f>IF(ISNUMBER(AVERAGEIFS(Observed!AI$2:AI$10000,Observed!$A$2:$A$10000,$A403,Observed!$C$2:$C$10000,$C403)),AVERAGEIFS(Observed!AI$2:AI$10000,Observed!$A$2:$A$10000,$A403,Observed!$C$2:$C$10000,$C403),"")</f>
        <v/>
      </c>
      <c r="AJ403" s="23" t="str">
        <f>IF(ISNUMBER(AVERAGEIFS(Observed!AJ$2:AJ$10000,Observed!$A$2:$A$10000,$A403,Observed!$C$2:$C$10000,$C403)),AVERAGEIFS(Observed!AJ$2:AJ$10000,Observed!$A$2:$A$10000,$A403,Observed!$C$2:$C$10000,$C403),"")</f>
        <v/>
      </c>
      <c r="AK403" s="23" t="str">
        <f>IF(ISNUMBER(AVERAGEIFS(Observed!AK$2:AK$10000,Observed!$A$2:$A$10000,$A403,Observed!$C$2:$C$10000,$C403)),AVERAGEIFS(Observed!AK$2:AK$10000,Observed!$A$2:$A$10000,$A403,Observed!$C$2:$C$10000,$C403),"")</f>
        <v/>
      </c>
      <c r="AL403" s="23" t="str">
        <f>IF(ISNUMBER(AVERAGEIFS(Observed!AL$2:AL$10000,Observed!$A$2:$A$10000,$A403,Observed!$C$2:$C$10000,$C403)),AVERAGEIFS(Observed!AL$2:AL$10000,Observed!$A$2:$A$10000,$A403,Observed!$C$2:$C$10000,$C403),"")</f>
        <v/>
      </c>
      <c r="AM403" s="23" t="str">
        <f>IF(ISNUMBER(AVERAGEIFS(Observed!AM$2:AM$10000,Observed!$A$2:$A$10000,$A403,Observed!$C$2:$C$10000,$C403)),AVERAGEIFS(Observed!AM$2:AM$10000,Observed!$A$2:$A$10000,$A403,Observed!$C$2:$C$10000,$C403),"")</f>
        <v/>
      </c>
      <c r="AN403" s="23" t="str">
        <f>IF(ISNUMBER(AVERAGEIFS(Observed!AN$2:AN$10000,Observed!$A$2:$A$10000,$A403,Observed!$C$2:$C$10000,$C403)),AVERAGEIFS(Observed!AN$2:AN$10000,Observed!$A$2:$A$10000,$A403,Observed!$C$2:$C$10000,$C403),"")</f>
        <v/>
      </c>
      <c r="AO403" s="2">
        <f>COUNTIFS(Observed!$A$2:$A$10000,$A403,Observed!$C$2:$C$10000,$C403)</f>
        <v>3</v>
      </c>
      <c r="AP403" s="2">
        <f t="shared" si="6"/>
        <v>1</v>
      </c>
    </row>
    <row r="404" spans="1:42" x14ac:dyDescent="0.25">
      <c r="A404" t="s">
        <v>34</v>
      </c>
      <c r="B404" t="s">
        <v>30</v>
      </c>
      <c r="C404" s="20">
        <v>42394</v>
      </c>
      <c r="D404">
        <v>1</v>
      </c>
      <c r="E404" t="s">
        <v>56</v>
      </c>
      <c r="G404" s="25" t="s">
        <v>75</v>
      </c>
      <c r="H404" t="s">
        <v>21</v>
      </c>
      <c r="I404">
        <v>11</v>
      </c>
      <c r="J404" s="2" t="s">
        <v>20</v>
      </c>
      <c r="K404" s="22" t="str">
        <f>IF(ISNUMBER(AVERAGEIFS(Observed!K$2:K$10000,Observed!$A$2:$A$10000,$A404,Observed!$C$2:$C$10000,$C404)),AVERAGEIFS(Observed!K$2:K$10000,Observed!$A$2:$A$10000,$A404,Observed!$C$2:$C$10000,$C404),"")</f>
        <v/>
      </c>
      <c r="L404" s="23" t="str">
        <f>IF(ISNUMBER(AVERAGEIFS(Observed!L$2:L$10000,Observed!$A$2:$A$10000,$A404,Observed!$C$2:$C$10000,$C404)),AVERAGEIFS(Observed!L$2:L$10000,Observed!$A$2:$A$10000,$A404,Observed!$C$2:$C$10000,$C404),"")</f>
        <v/>
      </c>
      <c r="M404" s="23">
        <f>IF(ISNUMBER(AVERAGEIFS(Observed!M$2:M$10000,Observed!$A$2:$A$10000,$A404,Observed!$C$2:$C$10000,$C404)),AVERAGEIFS(Observed!M$2:M$10000,Observed!$A$2:$A$10000,$A404,Observed!$C$2:$C$10000,$C404),"")</f>
        <v>152.59666666666666</v>
      </c>
      <c r="N404" s="23">
        <f>IF(ISNUMBER(AVERAGEIFS(Observed!N$2:N$10000,Observed!$A$2:$A$10000,$A404,Observed!$C$2:$C$10000,$C404)),AVERAGEIFS(Observed!N$2:N$10000,Observed!$A$2:$A$10000,$A404,Observed!$C$2:$C$10000,$C404),"")</f>
        <v>152.59666666666666</v>
      </c>
      <c r="O404" s="23">
        <f>IF(ISNUMBER(AVERAGEIFS(Observed!O$2:O$10000,Observed!$A$2:$A$10000,$A404,Observed!$C$2:$C$10000,$C404)),AVERAGEIFS(Observed!O$2:O$10000,Observed!$A$2:$A$10000,$A404,Observed!$C$2:$C$10000,$C404),"")</f>
        <v>1129.4499999999998</v>
      </c>
      <c r="P404" s="24" t="str">
        <f>IF(ISNUMBER(AVERAGEIFS(Observed!P$2:P$10000,Observed!$A$2:$A$10000,$A404,Observed!$C$2:$C$10000,$C404)),AVERAGEIFS(Observed!P$2:P$10000,Observed!$A$2:$A$10000,$A404,Observed!$C$2:$C$10000,$C404),"")</f>
        <v/>
      </c>
      <c r="Q404" s="24" t="str">
        <f>IF(ISNUMBER(AVERAGEIFS(Observed!Q$2:Q$10000,Observed!$A$2:$A$10000,$A404,Observed!$C$2:$C$10000,$C404)),AVERAGEIFS(Observed!Q$2:Q$10000,Observed!$A$2:$A$10000,$A404,Observed!$C$2:$C$10000,$C404),"")</f>
        <v/>
      </c>
      <c r="R404" s="24" t="str">
        <f>IF(ISNUMBER(AVERAGEIFS(Observed!R$2:R$10000,Observed!$A$2:$A$10000,$A404,Observed!$C$2:$C$10000,$C404)),AVERAGEIFS(Observed!R$2:R$10000,Observed!$A$2:$A$10000,$A404,Observed!$C$2:$C$10000,$C404),"")</f>
        <v/>
      </c>
      <c r="S404" s="22" t="str">
        <f>IF(ISNUMBER(AVERAGEIFS(Observed!S$2:S$10000,Observed!$A$2:$A$10000,$A404,Observed!$C$2:$C$10000,$C404)),AVERAGEIFS(Observed!S$2:S$10000,Observed!$A$2:$A$10000,$A404,Observed!$C$2:$C$10000,$C404),"")</f>
        <v/>
      </c>
      <c r="T404" s="23" t="str">
        <f>IF(ISNUMBER(AVERAGEIFS(Observed!T$2:T$10000,Observed!$A$2:$A$10000,$A404,Observed!$C$2:$C$10000,$C404)),AVERAGEIFS(Observed!T$2:T$10000,Observed!$A$2:$A$10000,$A404,Observed!$C$2:$C$10000,$C404),"")</f>
        <v/>
      </c>
      <c r="U404" s="23" t="str">
        <f>IF(ISNUMBER(AVERAGEIFS(Observed!U$2:U$10000,Observed!$A$2:$A$10000,$A404,Observed!$C$2:$C$10000,$C404)),AVERAGEIFS(Observed!U$2:U$10000,Observed!$A$2:$A$10000,$A404,Observed!$C$2:$C$10000,$C404),"")</f>
        <v/>
      </c>
      <c r="V404" s="23" t="str">
        <f>IF(ISNUMBER(AVERAGEIFS(Observed!V$2:V$10000,Observed!$A$2:$A$10000,$A404,Observed!$C$2:$C$10000,$C404)),AVERAGEIFS(Observed!V$2:V$10000,Observed!$A$2:$A$10000,$A404,Observed!$C$2:$C$10000,$C404),"")</f>
        <v/>
      </c>
      <c r="W404" s="23" t="str">
        <f>IF(ISNUMBER(AVERAGEIFS(Observed!W$2:W$10000,Observed!$A$2:$A$10000,$A404,Observed!$C$2:$C$10000,$C404)),AVERAGEIFS(Observed!W$2:W$10000,Observed!$A$2:$A$10000,$A404,Observed!$C$2:$C$10000,$C404),"")</f>
        <v/>
      </c>
      <c r="X404" s="23" t="str">
        <f>IF(ISNUMBER(AVERAGEIFS(Observed!X$2:X$10000,Observed!$A$2:$A$10000,$A404,Observed!$C$2:$C$10000,$C404)),AVERAGEIFS(Observed!X$2:X$10000,Observed!$A$2:$A$10000,$A404,Observed!$C$2:$C$10000,$C404),"")</f>
        <v/>
      </c>
      <c r="Y404" s="23" t="str">
        <f>IF(ISNUMBER(AVERAGEIFS(Observed!Y$2:Y$10000,Observed!$A$2:$A$10000,$A404,Observed!$C$2:$C$10000,$C404)),AVERAGEIFS(Observed!Y$2:Y$10000,Observed!$A$2:$A$10000,$A404,Observed!$C$2:$C$10000,$C404),"")</f>
        <v/>
      </c>
      <c r="Z404" s="23" t="str">
        <f>IF(ISNUMBER(AVERAGEIFS(Observed!Z$2:Z$10000,Observed!$A$2:$A$10000,$A404,Observed!$C$2:$C$10000,$C404)),AVERAGEIFS(Observed!Z$2:Z$10000,Observed!$A$2:$A$10000,$A404,Observed!$C$2:$C$10000,$C404),"")</f>
        <v/>
      </c>
      <c r="AA404" s="23" t="str">
        <f>IF(ISNUMBER(AVERAGEIFS(Observed!AA$2:AA$10000,Observed!$A$2:$A$10000,$A404,Observed!$C$2:$C$10000,$C404)),AVERAGEIFS(Observed!AA$2:AA$10000,Observed!$A$2:$A$10000,$A404,Observed!$C$2:$C$10000,$C404),"")</f>
        <v/>
      </c>
      <c r="AB404" s="23" t="str">
        <f>IF(ISNUMBER(AVERAGEIFS(Observed!AB$2:AB$10000,Observed!$A$2:$A$10000,$A404,Observed!$C$2:$C$10000,$C404)),AVERAGEIFS(Observed!AB$2:AB$10000,Observed!$A$2:$A$10000,$A404,Observed!$C$2:$C$10000,$C404),"")</f>
        <v/>
      </c>
      <c r="AC404" s="23" t="str">
        <f>IF(ISNUMBER(AVERAGEIFS(Observed!AC$2:AC$10000,Observed!$A$2:$A$10000,$A404,Observed!$C$2:$C$10000,$C404)),AVERAGEIFS(Observed!AC$2:AC$10000,Observed!$A$2:$A$10000,$A404,Observed!$C$2:$C$10000,$C404),"")</f>
        <v/>
      </c>
      <c r="AD404" s="23" t="str">
        <f>IF(ISNUMBER(AVERAGEIFS(Observed!AD$2:AD$10000,Observed!$A$2:$A$10000,$A404,Observed!$C$2:$C$10000,$C404)),AVERAGEIFS(Observed!AD$2:AD$10000,Observed!$A$2:$A$10000,$A404,Observed!$C$2:$C$10000,$C404),"")</f>
        <v/>
      </c>
      <c r="AE404" s="24" t="str">
        <f>IF(ISNUMBER(AVERAGEIFS(Observed!AE$2:AE$10000,Observed!$A$2:$A$10000,$A404,Observed!$C$2:$C$10000,$C404)),AVERAGEIFS(Observed!AE$2:AE$10000,Observed!$A$2:$A$10000,$A404,Observed!$C$2:$C$10000,$C404),"")</f>
        <v/>
      </c>
      <c r="AF404" s="24" t="str">
        <f>IF(ISNUMBER(AVERAGEIFS(Observed!AF$2:AF$10000,Observed!$A$2:$A$10000,$A404,Observed!$C$2:$C$10000,$C404)),AVERAGEIFS(Observed!AF$2:AF$10000,Observed!$A$2:$A$10000,$A404,Observed!$C$2:$C$10000,$C404),"")</f>
        <v/>
      </c>
      <c r="AG404" s="23" t="str">
        <f>IF(ISNUMBER(AVERAGEIFS(Observed!AG$2:AG$10000,Observed!$A$2:$A$10000,$A404,Observed!$C$2:$C$10000,$C404)),AVERAGEIFS(Observed!AG$2:AG$10000,Observed!$A$2:$A$10000,$A404,Observed!$C$2:$C$10000,$C404),"")</f>
        <v/>
      </c>
      <c r="AH404" s="23" t="str">
        <f>IF(ISNUMBER(AVERAGEIFS(Observed!AH$2:AH$10000,Observed!$A$2:$A$10000,$A404,Observed!$C$2:$C$10000,$C404)),AVERAGEIFS(Observed!AH$2:AH$10000,Observed!$A$2:$A$10000,$A404,Observed!$C$2:$C$10000,$C404),"")</f>
        <v/>
      </c>
      <c r="AI404" s="22" t="str">
        <f>IF(ISNUMBER(AVERAGEIFS(Observed!AI$2:AI$10000,Observed!$A$2:$A$10000,$A404,Observed!$C$2:$C$10000,$C404)),AVERAGEIFS(Observed!AI$2:AI$10000,Observed!$A$2:$A$10000,$A404,Observed!$C$2:$C$10000,$C404),"")</f>
        <v/>
      </c>
      <c r="AJ404" s="23" t="str">
        <f>IF(ISNUMBER(AVERAGEIFS(Observed!AJ$2:AJ$10000,Observed!$A$2:$A$10000,$A404,Observed!$C$2:$C$10000,$C404)),AVERAGEIFS(Observed!AJ$2:AJ$10000,Observed!$A$2:$A$10000,$A404,Observed!$C$2:$C$10000,$C404),"")</f>
        <v/>
      </c>
      <c r="AK404" s="23" t="str">
        <f>IF(ISNUMBER(AVERAGEIFS(Observed!AK$2:AK$10000,Observed!$A$2:$A$10000,$A404,Observed!$C$2:$C$10000,$C404)),AVERAGEIFS(Observed!AK$2:AK$10000,Observed!$A$2:$A$10000,$A404,Observed!$C$2:$C$10000,$C404),"")</f>
        <v/>
      </c>
      <c r="AL404" s="23" t="str">
        <f>IF(ISNUMBER(AVERAGEIFS(Observed!AL$2:AL$10000,Observed!$A$2:$A$10000,$A404,Observed!$C$2:$C$10000,$C404)),AVERAGEIFS(Observed!AL$2:AL$10000,Observed!$A$2:$A$10000,$A404,Observed!$C$2:$C$10000,$C404),"")</f>
        <v/>
      </c>
      <c r="AM404" s="23" t="str">
        <f>IF(ISNUMBER(AVERAGEIFS(Observed!AM$2:AM$10000,Observed!$A$2:$A$10000,$A404,Observed!$C$2:$C$10000,$C404)),AVERAGEIFS(Observed!AM$2:AM$10000,Observed!$A$2:$A$10000,$A404,Observed!$C$2:$C$10000,$C404),"")</f>
        <v/>
      </c>
      <c r="AN404" s="23" t="str">
        <f>IF(ISNUMBER(AVERAGEIFS(Observed!AN$2:AN$10000,Observed!$A$2:$A$10000,$A404,Observed!$C$2:$C$10000,$C404)),AVERAGEIFS(Observed!AN$2:AN$10000,Observed!$A$2:$A$10000,$A404,Observed!$C$2:$C$10000,$C404),"")</f>
        <v/>
      </c>
      <c r="AO404" s="2">
        <f>COUNTIFS(Observed!$A$2:$A$10000,$A404,Observed!$C$2:$C$10000,$C404)</f>
        <v>3</v>
      </c>
      <c r="AP404" s="2">
        <f t="shared" si="6"/>
        <v>3</v>
      </c>
    </row>
    <row r="405" spans="1:42" x14ac:dyDescent="0.25">
      <c r="A405" t="s">
        <v>33</v>
      </c>
      <c r="B405" t="s">
        <v>30</v>
      </c>
      <c r="C405" s="20">
        <v>42394</v>
      </c>
      <c r="D405">
        <v>1</v>
      </c>
      <c r="E405" t="s">
        <v>58</v>
      </c>
      <c r="G405" s="25" t="s">
        <v>75</v>
      </c>
      <c r="H405" t="s">
        <v>21</v>
      </c>
      <c r="I405">
        <v>11</v>
      </c>
      <c r="J405" s="2" t="s">
        <v>20</v>
      </c>
      <c r="K405" s="22" t="str">
        <f>IF(ISNUMBER(AVERAGEIFS(Observed!K$2:K$10000,Observed!$A$2:$A$10000,$A405,Observed!$C$2:$C$10000,$C405)),AVERAGEIFS(Observed!K$2:K$10000,Observed!$A$2:$A$10000,$A405,Observed!$C$2:$C$10000,$C405),"")</f>
        <v/>
      </c>
      <c r="L405" s="23" t="str">
        <f>IF(ISNUMBER(AVERAGEIFS(Observed!L$2:L$10000,Observed!$A$2:$A$10000,$A405,Observed!$C$2:$C$10000,$C405)),AVERAGEIFS(Observed!L$2:L$10000,Observed!$A$2:$A$10000,$A405,Observed!$C$2:$C$10000,$C405),"")</f>
        <v/>
      </c>
      <c r="M405" s="23">
        <f>IF(ISNUMBER(AVERAGEIFS(Observed!M$2:M$10000,Observed!$A$2:$A$10000,$A405,Observed!$C$2:$C$10000,$C405)),AVERAGEIFS(Observed!M$2:M$10000,Observed!$A$2:$A$10000,$A405,Observed!$C$2:$C$10000,$C405),"")</f>
        <v>91.04</v>
      </c>
      <c r="N405" s="23">
        <f>IF(ISNUMBER(AVERAGEIFS(Observed!N$2:N$10000,Observed!$A$2:$A$10000,$A405,Observed!$C$2:$C$10000,$C405)),AVERAGEIFS(Observed!N$2:N$10000,Observed!$A$2:$A$10000,$A405,Observed!$C$2:$C$10000,$C405),"")</f>
        <v>91.04</v>
      </c>
      <c r="O405" s="23">
        <f>IF(ISNUMBER(AVERAGEIFS(Observed!O$2:O$10000,Observed!$A$2:$A$10000,$A405,Observed!$C$2:$C$10000,$C405)),AVERAGEIFS(Observed!O$2:O$10000,Observed!$A$2:$A$10000,$A405,Observed!$C$2:$C$10000,$C405),"")</f>
        <v>408.18666666666667</v>
      </c>
      <c r="P405" s="24" t="str">
        <f>IF(ISNUMBER(AVERAGEIFS(Observed!P$2:P$10000,Observed!$A$2:$A$10000,$A405,Observed!$C$2:$C$10000,$C405)),AVERAGEIFS(Observed!P$2:P$10000,Observed!$A$2:$A$10000,$A405,Observed!$C$2:$C$10000,$C405),"")</f>
        <v/>
      </c>
      <c r="Q405" s="24" t="str">
        <f>IF(ISNUMBER(AVERAGEIFS(Observed!Q$2:Q$10000,Observed!$A$2:$A$10000,$A405,Observed!$C$2:$C$10000,$C405)),AVERAGEIFS(Observed!Q$2:Q$10000,Observed!$A$2:$A$10000,$A405,Observed!$C$2:$C$10000,$C405),"")</f>
        <v/>
      </c>
      <c r="R405" s="24" t="str">
        <f>IF(ISNUMBER(AVERAGEIFS(Observed!R$2:R$10000,Observed!$A$2:$A$10000,$A405,Observed!$C$2:$C$10000,$C405)),AVERAGEIFS(Observed!R$2:R$10000,Observed!$A$2:$A$10000,$A405,Observed!$C$2:$C$10000,$C405),"")</f>
        <v/>
      </c>
      <c r="S405" s="22" t="str">
        <f>IF(ISNUMBER(AVERAGEIFS(Observed!S$2:S$10000,Observed!$A$2:$A$10000,$A405,Observed!$C$2:$C$10000,$C405)),AVERAGEIFS(Observed!S$2:S$10000,Observed!$A$2:$A$10000,$A405,Observed!$C$2:$C$10000,$C405),"")</f>
        <v/>
      </c>
      <c r="T405" s="23" t="str">
        <f>IF(ISNUMBER(AVERAGEIFS(Observed!T$2:T$10000,Observed!$A$2:$A$10000,$A405,Observed!$C$2:$C$10000,$C405)),AVERAGEIFS(Observed!T$2:T$10000,Observed!$A$2:$A$10000,$A405,Observed!$C$2:$C$10000,$C405),"")</f>
        <v/>
      </c>
      <c r="U405" s="23" t="str">
        <f>IF(ISNUMBER(AVERAGEIFS(Observed!U$2:U$10000,Observed!$A$2:$A$10000,$A405,Observed!$C$2:$C$10000,$C405)),AVERAGEIFS(Observed!U$2:U$10000,Observed!$A$2:$A$10000,$A405,Observed!$C$2:$C$10000,$C405),"")</f>
        <v/>
      </c>
      <c r="V405" s="23" t="str">
        <f>IF(ISNUMBER(AVERAGEIFS(Observed!V$2:V$10000,Observed!$A$2:$A$10000,$A405,Observed!$C$2:$C$10000,$C405)),AVERAGEIFS(Observed!V$2:V$10000,Observed!$A$2:$A$10000,$A405,Observed!$C$2:$C$10000,$C405),"")</f>
        <v/>
      </c>
      <c r="W405" s="23" t="str">
        <f>IF(ISNUMBER(AVERAGEIFS(Observed!W$2:W$10000,Observed!$A$2:$A$10000,$A405,Observed!$C$2:$C$10000,$C405)),AVERAGEIFS(Observed!W$2:W$10000,Observed!$A$2:$A$10000,$A405,Observed!$C$2:$C$10000,$C405),"")</f>
        <v/>
      </c>
      <c r="X405" s="23" t="str">
        <f>IF(ISNUMBER(AVERAGEIFS(Observed!X$2:X$10000,Observed!$A$2:$A$10000,$A405,Observed!$C$2:$C$10000,$C405)),AVERAGEIFS(Observed!X$2:X$10000,Observed!$A$2:$A$10000,$A405,Observed!$C$2:$C$10000,$C405),"")</f>
        <v/>
      </c>
      <c r="Y405" s="23" t="str">
        <f>IF(ISNUMBER(AVERAGEIFS(Observed!Y$2:Y$10000,Observed!$A$2:$A$10000,$A405,Observed!$C$2:$C$10000,$C405)),AVERAGEIFS(Observed!Y$2:Y$10000,Observed!$A$2:$A$10000,$A405,Observed!$C$2:$C$10000,$C405),"")</f>
        <v/>
      </c>
      <c r="Z405" s="23" t="str">
        <f>IF(ISNUMBER(AVERAGEIFS(Observed!Z$2:Z$10000,Observed!$A$2:$A$10000,$A405,Observed!$C$2:$C$10000,$C405)),AVERAGEIFS(Observed!Z$2:Z$10000,Observed!$A$2:$A$10000,$A405,Observed!$C$2:$C$10000,$C405),"")</f>
        <v/>
      </c>
      <c r="AA405" s="23" t="str">
        <f>IF(ISNUMBER(AVERAGEIFS(Observed!AA$2:AA$10000,Observed!$A$2:$A$10000,$A405,Observed!$C$2:$C$10000,$C405)),AVERAGEIFS(Observed!AA$2:AA$10000,Observed!$A$2:$A$10000,$A405,Observed!$C$2:$C$10000,$C405),"")</f>
        <v/>
      </c>
      <c r="AB405" s="23" t="str">
        <f>IF(ISNUMBER(AVERAGEIFS(Observed!AB$2:AB$10000,Observed!$A$2:$A$10000,$A405,Observed!$C$2:$C$10000,$C405)),AVERAGEIFS(Observed!AB$2:AB$10000,Observed!$A$2:$A$10000,$A405,Observed!$C$2:$C$10000,$C405),"")</f>
        <v/>
      </c>
      <c r="AC405" s="23" t="str">
        <f>IF(ISNUMBER(AVERAGEIFS(Observed!AC$2:AC$10000,Observed!$A$2:$A$10000,$A405,Observed!$C$2:$C$10000,$C405)),AVERAGEIFS(Observed!AC$2:AC$10000,Observed!$A$2:$A$10000,$A405,Observed!$C$2:$C$10000,$C405),"")</f>
        <v/>
      </c>
      <c r="AD405" s="23" t="str">
        <f>IF(ISNUMBER(AVERAGEIFS(Observed!AD$2:AD$10000,Observed!$A$2:$A$10000,$A405,Observed!$C$2:$C$10000,$C405)),AVERAGEIFS(Observed!AD$2:AD$10000,Observed!$A$2:$A$10000,$A405,Observed!$C$2:$C$10000,$C405),"")</f>
        <v/>
      </c>
      <c r="AE405" s="24" t="str">
        <f>IF(ISNUMBER(AVERAGEIFS(Observed!AE$2:AE$10000,Observed!$A$2:$A$10000,$A405,Observed!$C$2:$C$10000,$C405)),AVERAGEIFS(Observed!AE$2:AE$10000,Observed!$A$2:$A$10000,$A405,Observed!$C$2:$C$10000,$C405),"")</f>
        <v/>
      </c>
      <c r="AF405" s="24" t="str">
        <f>IF(ISNUMBER(AVERAGEIFS(Observed!AF$2:AF$10000,Observed!$A$2:$A$10000,$A405,Observed!$C$2:$C$10000,$C405)),AVERAGEIFS(Observed!AF$2:AF$10000,Observed!$A$2:$A$10000,$A405,Observed!$C$2:$C$10000,$C405),"")</f>
        <v/>
      </c>
      <c r="AG405" s="23" t="str">
        <f>IF(ISNUMBER(AVERAGEIFS(Observed!AG$2:AG$10000,Observed!$A$2:$A$10000,$A405,Observed!$C$2:$C$10000,$C405)),AVERAGEIFS(Observed!AG$2:AG$10000,Observed!$A$2:$A$10000,$A405,Observed!$C$2:$C$10000,$C405),"")</f>
        <v/>
      </c>
      <c r="AH405" s="23" t="str">
        <f>IF(ISNUMBER(AVERAGEIFS(Observed!AH$2:AH$10000,Observed!$A$2:$A$10000,$A405,Observed!$C$2:$C$10000,$C405)),AVERAGEIFS(Observed!AH$2:AH$10000,Observed!$A$2:$A$10000,$A405,Observed!$C$2:$C$10000,$C405),"")</f>
        <v/>
      </c>
      <c r="AI405" s="22" t="str">
        <f>IF(ISNUMBER(AVERAGEIFS(Observed!AI$2:AI$10000,Observed!$A$2:$A$10000,$A405,Observed!$C$2:$C$10000,$C405)),AVERAGEIFS(Observed!AI$2:AI$10000,Observed!$A$2:$A$10000,$A405,Observed!$C$2:$C$10000,$C405),"")</f>
        <v/>
      </c>
      <c r="AJ405" s="23" t="str">
        <f>IF(ISNUMBER(AVERAGEIFS(Observed!AJ$2:AJ$10000,Observed!$A$2:$A$10000,$A405,Observed!$C$2:$C$10000,$C405)),AVERAGEIFS(Observed!AJ$2:AJ$10000,Observed!$A$2:$A$10000,$A405,Observed!$C$2:$C$10000,$C405),"")</f>
        <v/>
      </c>
      <c r="AK405" s="23" t="str">
        <f>IF(ISNUMBER(AVERAGEIFS(Observed!AK$2:AK$10000,Observed!$A$2:$A$10000,$A405,Observed!$C$2:$C$10000,$C405)),AVERAGEIFS(Observed!AK$2:AK$10000,Observed!$A$2:$A$10000,$A405,Observed!$C$2:$C$10000,$C405),"")</f>
        <v/>
      </c>
      <c r="AL405" s="23" t="str">
        <f>IF(ISNUMBER(AVERAGEIFS(Observed!AL$2:AL$10000,Observed!$A$2:$A$10000,$A405,Observed!$C$2:$C$10000,$C405)),AVERAGEIFS(Observed!AL$2:AL$10000,Observed!$A$2:$A$10000,$A405,Observed!$C$2:$C$10000,$C405),"")</f>
        <v/>
      </c>
      <c r="AM405" s="23" t="str">
        <f>IF(ISNUMBER(AVERAGEIFS(Observed!AM$2:AM$10000,Observed!$A$2:$A$10000,$A405,Observed!$C$2:$C$10000,$C405)),AVERAGEIFS(Observed!AM$2:AM$10000,Observed!$A$2:$A$10000,$A405,Observed!$C$2:$C$10000,$C405),"")</f>
        <v/>
      </c>
      <c r="AN405" s="23" t="str">
        <f>IF(ISNUMBER(AVERAGEIFS(Observed!AN$2:AN$10000,Observed!$A$2:$A$10000,$A405,Observed!$C$2:$C$10000,$C405)),AVERAGEIFS(Observed!AN$2:AN$10000,Observed!$A$2:$A$10000,$A405,Observed!$C$2:$C$10000,$C405),"")</f>
        <v/>
      </c>
      <c r="AO405" s="2">
        <f>COUNTIFS(Observed!$A$2:$A$10000,$A405,Observed!$C$2:$C$10000,$C405)</f>
        <v>3</v>
      </c>
      <c r="AP405" s="2">
        <f t="shared" si="6"/>
        <v>3</v>
      </c>
    </row>
    <row r="406" spans="1:42" x14ac:dyDescent="0.25">
      <c r="A406" t="s">
        <v>29</v>
      </c>
      <c r="B406" t="s">
        <v>30</v>
      </c>
      <c r="C406" s="20">
        <v>42394</v>
      </c>
      <c r="D406">
        <v>1</v>
      </c>
      <c r="E406" t="s">
        <v>55</v>
      </c>
      <c r="G406" s="25" t="s">
        <v>75</v>
      </c>
      <c r="H406" t="s">
        <v>21</v>
      </c>
      <c r="I406">
        <v>11</v>
      </c>
      <c r="J406" s="2" t="s">
        <v>20</v>
      </c>
      <c r="K406" s="22" t="str">
        <f>IF(ISNUMBER(AVERAGEIFS(Observed!K$2:K$10000,Observed!$A$2:$A$10000,$A406,Observed!$C$2:$C$10000,$C406)),AVERAGEIFS(Observed!K$2:K$10000,Observed!$A$2:$A$10000,$A406,Observed!$C$2:$C$10000,$C406),"")</f>
        <v/>
      </c>
      <c r="L406" s="23" t="str">
        <f>IF(ISNUMBER(AVERAGEIFS(Observed!L$2:L$10000,Observed!$A$2:$A$10000,$A406,Observed!$C$2:$C$10000,$C406)),AVERAGEIFS(Observed!L$2:L$10000,Observed!$A$2:$A$10000,$A406,Observed!$C$2:$C$10000,$C406),"")</f>
        <v/>
      </c>
      <c r="M406" s="23">
        <f>IF(ISNUMBER(AVERAGEIFS(Observed!M$2:M$10000,Observed!$A$2:$A$10000,$A406,Observed!$C$2:$C$10000,$C406)),AVERAGEIFS(Observed!M$2:M$10000,Observed!$A$2:$A$10000,$A406,Observed!$C$2:$C$10000,$C406),"")</f>
        <v>141.71666666666667</v>
      </c>
      <c r="N406" s="23">
        <f>IF(ISNUMBER(AVERAGEIFS(Observed!N$2:N$10000,Observed!$A$2:$A$10000,$A406,Observed!$C$2:$C$10000,$C406)),AVERAGEIFS(Observed!N$2:N$10000,Observed!$A$2:$A$10000,$A406,Observed!$C$2:$C$10000,$C406),"")</f>
        <v>141.71666666666667</v>
      </c>
      <c r="O406" s="23">
        <f>IF(ISNUMBER(AVERAGEIFS(Observed!O$2:O$10000,Observed!$A$2:$A$10000,$A406,Observed!$C$2:$C$10000,$C406)),AVERAGEIFS(Observed!O$2:O$10000,Observed!$A$2:$A$10000,$A406,Observed!$C$2:$C$10000,$C406),"")</f>
        <v>893.46</v>
      </c>
      <c r="P406" s="24" t="str">
        <f>IF(ISNUMBER(AVERAGEIFS(Observed!P$2:P$10000,Observed!$A$2:$A$10000,$A406,Observed!$C$2:$C$10000,$C406)),AVERAGEIFS(Observed!P$2:P$10000,Observed!$A$2:$A$10000,$A406,Observed!$C$2:$C$10000,$C406),"")</f>
        <v/>
      </c>
      <c r="Q406" s="24" t="str">
        <f>IF(ISNUMBER(AVERAGEIFS(Observed!Q$2:Q$10000,Observed!$A$2:$A$10000,$A406,Observed!$C$2:$C$10000,$C406)),AVERAGEIFS(Observed!Q$2:Q$10000,Observed!$A$2:$A$10000,$A406,Observed!$C$2:$C$10000,$C406),"")</f>
        <v/>
      </c>
      <c r="R406" s="24" t="str">
        <f>IF(ISNUMBER(AVERAGEIFS(Observed!R$2:R$10000,Observed!$A$2:$A$10000,$A406,Observed!$C$2:$C$10000,$C406)),AVERAGEIFS(Observed!R$2:R$10000,Observed!$A$2:$A$10000,$A406,Observed!$C$2:$C$10000,$C406),"")</f>
        <v/>
      </c>
      <c r="S406" s="22" t="str">
        <f>IF(ISNUMBER(AVERAGEIFS(Observed!S$2:S$10000,Observed!$A$2:$A$10000,$A406,Observed!$C$2:$C$10000,$C406)),AVERAGEIFS(Observed!S$2:S$10000,Observed!$A$2:$A$10000,$A406,Observed!$C$2:$C$10000,$C406),"")</f>
        <v/>
      </c>
      <c r="T406" s="23" t="str">
        <f>IF(ISNUMBER(AVERAGEIFS(Observed!T$2:T$10000,Observed!$A$2:$A$10000,$A406,Observed!$C$2:$C$10000,$C406)),AVERAGEIFS(Observed!T$2:T$10000,Observed!$A$2:$A$10000,$A406,Observed!$C$2:$C$10000,$C406),"")</f>
        <v/>
      </c>
      <c r="U406" s="23" t="str">
        <f>IF(ISNUMBER(AVERAGEIFS(Observed!U$2:U$10000,Observed!$A$2:$A$10000,$A406,Observed!$C$2:$C$10000,$C406)),AVERAGEIFS(Observed!U$2:U$10000,Observed!$A$2:$A$10000,$A406,Observed!$C$2:$C$10000,$C406),"")</f>
        <v/>
      </c>
      <c r="V406" s="23" t="str">
        <f>IF(ISNUMBER(AVERAGEIFS(Observed!V$2:V$10000,Observed!$A$2:$A$10000,$A406,Observed!$C$2:$C$10000,$C406)),AVERAGEIFS(Observed!V$2:V$10000,Observed!$A$2:$A$10000,$A406,Observed!$C$2:$C$10000,$C406),"")</f>
        <v/>
      </c>
      <c r="W406" s="23" t="str">
        <f>IF(ISNUMBER(AVERAGEIFS(Observed!W$2:W$10000,Observed!$A$2:$A$10000,$A406,Observed!$C$2:$C$10000,$C406)),AVERAGEIFS(Observed!W$2:W$10000,Observed!$A$2:$A$10000,$A406,Observed!$C$2:$C$10000,$C406),"")</f>
        <v/>
      </c>
      <c r="X406" s="23" t="str">
        <f>IF(ISNUMBER(AVERAGEIFS(Observed!X$2:X$10000,Observed!$A$2:$A$10000,$A406,Observed!$C$2:$C$10000,$C406)),AVERAGEIFS(Observed!X$2:X$10000,Observed!$A$2:$A$10000,$A406,Observed!$C$2:$C$10000,$C406),"")</f>
        <v/>
      </c>
      <c r="Y406" s="23" t="str">
        <f>IF(ISNUMBER(AVERAGEIFS(Observed!Y$2:Y$10000,Observed!$A$2:$A$10000,$A406,Observed!$C$2:$C$10000,$C406)),AVERAGEIFS(Observed!Y$2:Y$10000,Observed!$A$2:$A$10000,$A406,Observed!$C$2:$C$10000,$C406),"")</f>
        <v/>
      </c>
      <c r="Z406" s="23" t="str">
        <f>IF(ISNUMBER(AVERAGEIFS(Observed!Z$2:Z$10000,Observed!$A$2:$A$10000,$A406,Observed!$C$2:$C$10000,$C406)),AVERAGEIFS(Observed!Z$2:Z$10000,Observed!$A$2:$A$10000,$A406,Observed!$C$2:$C$10000,$C406),"")</f>
        <v/>
      </c>
      <c r="AA406" s="23" t="str">
        <f>IF(ISNUMBER(AVERAGEIFS(Observed!AA$2:AA$10000,Observed!$A$2:$A$10000,$A406,Observed!$C$2:$C$10000,$C406)),AVERAGEIFS(Observed!AA$2:AA$10000,Observed!$A$2:$A$10000,$A406,Observed!$C$2:$C$10000,$C406),"")</f>
        <v/>
      </c>
      <c r="AB406" s="23" t="str">
        <f>IF(ISNUMBER(AVERAGEIFS(Observed!AB$2:AB$10000,Observed!$A$2:$A$10000,$A406,Observed!$C$2:$C$10000,$C406)),AVERAGEIFS(Observed!AB$2:AB$10000,Observed!$A$2:$A$10000,$A406,Observed!$C$2:$C$10000,$C406),"")</f>
        <v/>
      </c>
      <c r="AC406" s="23" t="str">
        <f>IF(ISNUMBER(AVERAGEIFS(Observed!AC$2:AC$10000,Observed!$A$2:$A$10000,$A406,Observed!$C$2:$C$10000,$C406)),AVERAGEIFS(Observed!AC$2:AC$10000,Observed!$A$2:$A$10000,$A406,Observed!$C$2:$C$10000,$C406),"")</f>
        <v/>
      </c>
      <c r="AD406" s="23" t="str">
        <f>IF(ISNUMBER(AVERAGEIFS(Observed!AD$2:AD$10000,Observed!$A$2:$A$10000,$A406,Observed!$C$2:$C$10000,$C406)),AVERAGEIFS(Observed!AD$2:AD$10000,Observed!$A$2:$A$10000,$A406,Observed!$C$2:$C$10000,$C406),"")</f>
        <v/>
      </c>
      <c r="AE406" s="24" t="str">
        <f>IF(ISNUMBER(AVERAGEIFS(Observed!AE$2:AE$10000,Observed!$A$2:$A$10000,$A406,Observed!$C$2:$C$10000,$C406)),AVERAGEIFS(Observed!AE$2:AE$10000,Observed!$A$2:$A$10000,$A406,Observed!$C$2:$C$10000,$C406),"")</f>
        <v/>
      </c>
      <c r="AF406" s="24" t="str">
        <f>IF(ISNUMBER(AVERAGEIFS(Observed!AF$2:AF$10000,Observed!$A$2:$A$10000,$A406,Observed!$C$2:$C$10000,$C406)),AVERAGEIFS(Observed!AF$2:AF$10000,Observed!$A$2:$A$10000,$A406,Observed!$C$2:$C$10000,$C406),"")</f>
        <v/>
      </c>
      <c r="AG406" s="23" t="str">
        <f>IF(ISNUMBER(AVERAGEIFS(Observed!AG$2:AG$10000,Observed!$A$2:$A$10000,$A406,Observed!$C$2:$C$10000,$C406)),AVERAGEIFS(Observed!AG$2:AG$10000,Observed!$A$2:$A$10000,$A406,Observed!$C$2:$C$10000,$C406),"")</f>
        <v/>
      </c>
      <c r="AH406" s="23" t="str">
        <f>IF(ISNUMBER(AVERAGEIFS(Observed!AH$2:AH$10000,Observed!$A$2:$A$10000,$A406,Observed!$C$2:$C$10000,$C406)),AVERAGEIFS(Observed!AH$2:AH$10000,Observed!$A$2:$A$10000,$A406,Observed!$C$2:$C$10000,$C406),"")</f>
        <v/>
      </c>
      <c r="AI406" s="22" t="str">
        <f>IF(ISNUMBER(AVERAGEIFS(Observed!AI$2:AI$10000,Observed!$A$2:$A$10000,$A406,Observed!$C$2:$C$10000,$C406)),AVERAGEIFS(Observed!AI$2:AI$10000,Observed!$A$2:$A$10000,$A406,Observed!$C$2:$C$10000,$C406),"")</f>
        <v/>
      </c>
      <c r="AJ406" s="23" t="str">
        <f>IF(ISNUMBER(AVERAGEIFS(Observed!AJ$2:AJ$10000,Observed!$A$2:$A$10000,$A406,Observed!$C$2:$C$10000,$C406)),AVERAGEIFS(Observed!AJ$2:AJ$10000,Observed!$A$2:$A$10000,$A406,Observed!$C$2:$C$10000,$C406),"")</f>
        <v/>
      </c>
      <c r="AK406" s="23" t="str">
        <f>IF(ISNUMBER(AVERAGEIFS(Observed!AK$2:AK$10000,Observed!$A$2:$A$10000,$A406,Observed!$C$2:$C$10000,$C406)),AVERAGEIFS(Observed!AK$2:AK$10000,Observed!$A$2:$A$10000,$A406,Observed!$C$2:$C$10000,$C406),"")</f>
        <v/>
      </c>
      <c r="AL406" s="23" t="str">
        <f>IF(ISNUMBER(AVERAGEIFS(Observed!AL$2:AL$10000,Observed!$A$2:$A$10000,$A406,Observed!$C$2:$C$10000,$C406)),AVERAGEIFS(Observed!AL$2:AL$10000,Observed!$A$2:$A$10000,$A406,Observed!$C$2:$C$10000,$C406),"")</f>
        <v/>
      </c>
      <c r="AM406" s="23" t="str">
        <f>IF(ISNUMBER(AVERAGEIFS(Observed!AM$2:AM$10000,Observed!$A$2:$A$10000,$A406,Observed!$C$2:$C$10000,$C406)),AVERAGEIFS(Observed!AM$2:AM$10000,Observed!$A$2:$A$10000,$A406,Observed!$C$2:$C$10000,$C406),"")</f>
        <v/>
      </c>
      <c r="AN406" s="23" t="str">
        <f>IF(ISNUMBER(AVERAGEIFS(Observed!AN$2:AN$10000,Observed!$A$2:$A$10000,$A406,Observed!$C$2:$C$10000,$C406)),AVERAGEIFS(Observed!AN$2:AN$10000,Observed!$A$2:$A$10000,$A406,Observed!$C$2:$C$10000,$C406),"")</f>
        <v/>
      </c>
      <c r="AO406" s="2">
        <f>COUNTIFS(Observed!$A$2:$A$10000,$A406,Observed!$C$2:$C$10000,$C406)</f>
        <v>3</v>
      </c>
      <c r="AP406" s="2">
        <f t="shared" si="6"/>
        <v>3</v>
      </c>
    </row>
    <row r="407" spans="1:42" x14ac:dyDescent="0.25">
      <c r="A407" t="s">
        <v>35</v>
      </c>
      <c r="B407" t="s">
        <v>30</v>
      </c>
      <c r="C407" s="20">
        <v>42394</v>
      </c>
      <c r="D407">
        <v>1</v>
      </c>
      <c r="E407" t="s">
        <v>57</v>
      </c>
      <c r="G407" s="25" t="s">
        <v>75</v>
      </c>
      <c r="H407" t="s">
        <v>21</v>
      </c>
      <c r="I407">
        <v>11</v>
      </c>
      <c r="J407" s="2" t="s">
        <v>20</v>
      </c>
      <c r="K407" s="22" t="str">
        <f>IF(ISNUMBER(AVERAGEIFS(Observed!K$2:K$10000,Observed!$A$2:$A$10000,$A407,Observed!$C$2:$C$10000,$C407)),AVERAGEIFS(Observed!K$2:K$10000,Observed!$A$2:$A$10000,$A407,Observed!$C$2:$C$10000,$C407),"")</f>
        <v/>
      </c>
      <c r="L407" s="23" t="str">
        <f>IF(ISNUMBER(AVERAGEIFS(Observed!L$2:L$10000,Observed!$A$2:$A$10000,$A407,Observed!$C$2:$C$10000,$C407)),AVERAGEIFS(Observed!L$2:L$10000,Observed!$A$2:$A$10000,$A407,Observed!$C$2:$C$10000,$C407),"")</f>
        <v/>
      </c>
      <c r="M407" s="23">
        <f>IF(ISNUMBER(AVERAGEIFS(Observed!M$2:M$10000,Observed!$A$2:$A$10000,$A407,Observed!$C$2:$C$10000,$C407)),AVERAGEIFS(Observed!M$2:M$10000,Observed!$A$2:$A$10000,$A407,Observed!$C$2:$C$10000,$C407),"")</f>
        <v>171.28333333333333</v>
      </c>
      <c r="N407" s="23">
        <f>IF(ISNUMBER(AVERAGEIFS(Observed!N$2:N$10000,Observed!$A$2:$A$10000,$A407,Observed!$C$2:$C$10000,$C407)),AVERAGEIFS(Observed!N$2:N$10000,Observed!$A$2:$A$10000,$A407,Observed!$C$2:$C$10000,$C407),"")</f>
        <v>171.28333333333333</v>
      </c>
      <c r="O407" s="23">
        <f>IF(ISNUMBER(AVERAGEIFS(Observed!O$2:O$10000,Observed!$A$2:$A$10000,$A407,Observed!$C$2:$C$10000,$C407)),AVERAGEIFS(Observed!O$2:O$10000,Observed!$A$2:$A$10000,$A407,Observed!$C$2:$C$10000,$C407),"")</f>
        <v>1193.6666666666667</v>
      </c>
      <c r="P407" s="24" t="str">
        <f>IF(ISNUMBER(AVERAGEIFS(Observed!P$2:P$10000,Observed!$A$2:$A$10000,$A407,Observed!$C$2:$C$10000,$C407)),AVERAGEIFS(Observed!P$2:P$10000,Observed!$A$2:$A$10000,$A407,Observed!$C$2:$C$10000,$C407),"")</f>
        <v/>
      </c>
      <c r="Q407" s="24" t="str">
        <f>IF(ISNUMBER(AVERAGEIFS(Observed!Q$2:Q$10000,Observed!$A$2:$A$10000,$A407,Observed!$C$2:$C$10000,$C407)),AVERAGEIFS(Observed!Q$2:Q$10000,Observed!$A$2:$A$10000,$A407,Observed!$C$2:$C$10000,$C407),"")</f>
        <v/>
      </c>
      <c r="R407" s="24" t="str">
        <f>IF(ISNUMBER(AVERAGEIFS(Observed!R$2:R$10000,Observed!$A$2:$A$10000,$A407,Observed!$C$2:$C$10000,$C407)),AVERAGEIFS(Observed!R$2:R$10000,Observed!$A$2:$A$10000,$A407,Observed!$C$2:$C$10000,$C407),"")</f>
        <v/>
      </c>
      <c r="S407" s="22" t="str">
        <f>IF(ISNUMBER(AVERAGEIFS(Observed!S$2:S$10000,Observed!$A$2:$A$10000,$A407,Observed!$C$2:$C$10000,$C407)),AVERAGEIFS(Observed!S$2:S$10000,Observed!$A$2:$A$10000,$A407,Observed!$C$2:$C$10000,$C407),"")</f>
        <v/>
      </c>
      <c r="T407" s="23" t="str">
        <f>IF(ISNUMBER(AVERAGEIFS(Observed!T$2:T$10000,Observed!$A$2:$A$10000,$A407,Observed!$C$2:$C$10000,$C407)),AVERAGEIFS(Observed!T$2:T$10000,Observed!$A$2:$A$10000,$A407,Observed!$C$2:$C$10000,$C407),"")</f>
        <v/>
      </c>
      <c r="U407" s="23" t="str">
        <f>IF(ISNUMBER(AVERAGEIFS(Observed!U$2:U$10000,Observed!$A$2:$A$10000,$A407,Observed!$C$2:$C$10000,$C407)),AVERAGEIFS(Observed!U$2:U$10000,Observed!$A$2:$A$10000,$A407,Observed!$C$2:$C$10000,$C407),"")</f>
        <v/>
      </c>
      <c r="V407" s="23" t="str">
        <f>IF(ISNUMBER(AVERAGEIFS(Observed!V$2:V$10000,Observed!$A$2:$A$10000,$A407,Observed!$C$2:$C$10000,$C407)),AVERAGEIFS(Observed!V$2:V$10000,Observed!$A$2:$A$10000,$A407,Observed!$C$2:$C$10000,$C407),"")</f>
        <v/>
      </c>
      <c r="W407" s="23" t="str">
        <f>IF(ISNUMBER(AVERAGEIFS(Observed!W$2:W$10000,Observed!$A$2:$A$10000,$A407,Observed!$C$2:$C$10000,$C407)),AVERAGEIFS(Observed!W$2:W$10000,Observed!$A$2:$A$10000,$A407,Observed!$C$2:$C$10000,$C407),"")</f>
        <v/>
      </c>
      <c r="X407" s="23" t="str">
        <f>IF(ISNUMBER(AVERAGEIFS(Observed!X$2:X$10000,Observed!$A$2:$A$10000,$A407,Observed!$C$2:$C$10000,$C407)),AVERAGEIFS(Observed!X$2:X$10000,Observed!$A$2:$A$10000,$A407,Observed!$C$2:$C$10000,$C407),"")</f>
        <v/>
      </c>
      <c r="Y407" s="23" t="str">
        <f>IF(ISNUMBER(AVERAGEIFS(Observed!Y$2:Y$10000,Observed!$A$2:$A$10000,$A407,Observed!$C$2:$C$10000,$C407)),AVERAGEIFS(Observed!Y$2:Y$10000,Observed!$A$2:$A$10000,$A407,Observed!$C$2:$C$10000,$C407),"")</f>
        <v/>
      </c>
      <c r="Z407" s="23" t="str">
        <f>IF(ISNUMBER(AVERAGEIFS(Observed!Z$2:Z$10000,Observed!$A$2:$A$10000,$A407,Observed!$C$2:$C$10000,$C407)),AVERAGEIFS(Observed!Z$2:Z$10000,Observed!$A$2:$A$10000,$A407,Observed!$C$2:$C$10000,$C407),"")</f>
        <v/>
      </c>
      <c r="AA407" s="23" t="str">
        <f>IF(ISNUMBER(AVERAGEIFS(Observed!AA$2:AA$10000,Observed!$A$2:$A$10000,$A407,Observed!$C$2:$C$10000,$C407)),AVERAGEIFS(Observed!AA$2:AA$10000,Observed!$A$2:$A$10000,$A407,Observed!$C$2:$C$10000,$C407),"")</f>
        <v/>
      </c>
      <c r="AB407" s="23" t="str">
        <f>IF(ISNUMBER(AVERAGEIFS(Observed!AB$2:AB$10000,Observed!$A$2:$A$10000,$A407,Observed!$C$2:$C$10000,$C407)),AVERAGEIFS(Observed!AB$2:AB$10000,Observed!$A$2:$A$10000,$A407,Observed!$C$2:$C$10000,$C407),"")</f>
        <v/>
      </c>
      <c r="AC407" s="23" t="str">
        <f>IF(ISNUMBER(AVERAGEIFS(Observed!AC$2:AC$10000,Observed!$A$2:$A$10000,$A407,Observed!$C$2:$C$10000,$C407)),AVERAGEIFS(Observed!AC$2:AC$10000,Observed!$A$2:$A$10000,$A407,Observed!$C$2:$C$10000,$C407),"")</f>
        <v/>
      </c>
      <c r="AD407" s="23" t="str">
        <f>IF(ISNUMBER(AVERAGEIFS(Observed!AD$2:AD$10000,Observed!$A$2:$A$10000,$A407,Observed!$C$2:$C$10000,$C407)),AVERAGEIFS(Observed!AD$2:AD$10000,Observed!$A$2:$A$10000,$A407,Observed!$C$2:$C$10000,$C407),"")</f>
        <v/>
      </c>
      <c r="AE407" s="24" t="str">
        <f>IF(ISNUMBER(AVERAGEIFS(Observed!AE$2:AE$10000,Observed!$A$2:$A$10000,$A407,Observed!$C$2:$C$10000,$C407)),AVERAGEIFS(Observed!AE$2:AE$10000,Observed!$A$2:$A$10000,$A407,Observed!$C$2:$C$10000,$C407),"")</f>
        <v/>
      </c>
      <c r="AF407" s="24" t="str">
        <f>IF(ISNUMBER(AVERAGEIFS(Observed!AF$2:AF$10000,Observed!$A$2:$A$10000,$A407,Observed!$C$2:$C$10000,$C407)),AVERAGEIFS(Observed!AF$2:AF$10000,Observed!$A$2:$A$10000,$A407,Observed!$C$2:$C$10000,$C407),"")</f>
        <v/>
      </c>
      <c r="AG407" s="23" t="str">
        <f>IF(ISNUMBER(AVERAGEIFS(Observed!AG$2:AG$10000,Observed!$A$2:$A$10000,$A407,Observed!$C$2:$C$10000,$C407)),AVERAGEIFS(Observed!AG$2:AG$10000,Observed!$A$2:$A$10000,$A407,Observed!$C$2:$C$10000,$C407),"")</f>
        <v/>
      </c>
      <c r="AH407" s="23" t="str">
        <f>IF(ISNUMBER(AVERAGEIFS(Observed!AH$2:AH$10000,Observed!$A$2:$A$10000,$A407,Observed!$C$2:$C$10000,$C407)),AVERAGEIFS(Observed!AH$2:AH$10000,Observed!$A$2:$A$10000,$A407,Observed!$C$2:$C$10000,$C407),"")</f>
        <v/>
      </c>
      <c r="AI407" s="22" t="str">
        <f>IF(ISNUMBER(AVERAGEIFS(Observed!AI$2:AI$10000,Observed!$A$2:$A$10000,$A407,Observed!$C$2:$C$10000,$C407)),AVERAGEIFS(Observed!AI$2:AI$10000,Observed!$A$2:$A$10000,$A407,Observed!$C$2:$C$10000,$C407),"")</f>
        <v/>
      </c>
      <c r="AJ407" s="23" t="str">
        <f>IF(ISNUMBER(AVERAGEIFS(Observed!AJ$2:AJ$10000,Observed!$A$2:$A$10000,$A407,Observed!$C$2:$C$10000,$C407)),AVERAGEIFS(Observed!AJ$2:AJ$10000,Observed!$A$2:$A$10000,$A407,Observed!$C$2:$C$10000,$C407),"")</f>
        <v/>
      </c>
      <c r="AK407" s="23" t="str">
        <f>IF(ISNUMBER(AVERAGEIFS(Observed!AK$2:AK$10000,Observed!$A$2:$A$10000,$A407,Observed!$C$2:$C$10000,$C407)),AVERAGEIFS(Observed!AK$2:AK$10000,Observed!$A$2:$A$10000,$A407,Observed!$C$2:$C$10000,$C407),"")</f>
        <v/>
      </c>
      <c r="AL407" s="23" t="str">
        <f>IF(ISNUMBER(AVERAGEIFS(Observed!AL$2:AL$10000,Observed!$A$2:$A$10000,$A407,Observed!$C$2:$C$10000,$C407)),AVERAGEIFS(Observed!AL$2:AL$10000,Observed!$A$2:$A$10000,$A407,Observed!$C$2:$C$10000,$C407),"")</f>
        <v/>
      </c>
      <c r="AM407" s="23" t="str">
        <f>IF(ISNUMBER(AVERAGEIFS(Observed!AM$2:AM$10000,Observed!$A$2:$A$10000,$A407,Observed!$C$2:$C$10000,$C407)),AVERAGEIFS(Observed!AM$2:AM$10000,Observed!$A$2:$A$10000,$A407,Observed!$C$2:$C$10000,$C407),"")</f>
        <v/>
      </c>
      <c r="AN407" s="23" t="str">
        <f>IF(ISNUMBER(AVERAGEIFS(Observed!AN$2:AN$10000,Observed!$A$2:$A$10000,$A407,Observed!$C$2:$C$10000,$C407)),AVERAGEIFS(Observed!AN$2:AN$10000,Observed!$A$2:$A$10000,$A407,Observed!$C$2:$C$10000,$C407),"")</f>
        <v/>
      </c>
      <c r="AO407" s="2">
        <f>COUNTIFS(Observed!$A$2:$A$10000,$A407,Observed!$C$2:$C$10000,$C407)</f>
        <v>3</v>
      </c>
      <c r="AP407" s="2">
        <f t="shared" si="6"/>
        <v>3</v>
      </c>
    </row>
    <row r="408" spans="1:42" x14ac:dyDescent="0.25">
      <c r="A408" t="s">
        <v>32</v>
      </c>
      <c r="B408" t="s">
        <v>30</v>
      </c>
      <c r="C408" s="20">
        <v>42394</v>
      </c>
      <c r="D408">
        <v>1</v>
      </c>
      <c r="E408" t="s">
        <v>59</v>
      </c>
      <c r="G408" s="25" t="s">
        <v>75</v>
      </c>
      <c r="H408" t="s">
        <v>21</v>
      </c>
      <c r="I408">
        <v>11</v>
      </c>
      <c r="J408" s="2" t="s">
        <v>20</v>
      </c>
      <c r="K408" s="22" t="str">
        <f>IF(ISNUMBER(AVERAGEIFS(Observed!K$2:K$10000,Observed!$A$2:$A$10000,$A408,Observed!$C$2:$C$10000,$C408)),AVERAGEIFS(Observed!K$2:K$10000,Observed!$A$2:$A$10000,$A408,Observed!$C$2:$C$10000,$C408),"")</f>
        <v/>
      </c>
      <c r="L408" s="23" t="str">
        <f>IF(ISNUMBER(AVERAGEIFS(Observed!L$2:L$10000,Observed!$A$2:$A$10000,$A408,Observed!$C$2:$C$10000,$C408)),AVERAGEIFS(Observed!L$2:L$10000,Observed!$A$2:$A$10000,$A408,Observed!$C$2:$C$10000,$C408),"")</f>
        <v/>
      </c>
      <c r="M408" s="23">
        <f>IF(ISNUMBER(AVERAGEIFS(Observed!M$2:M$10000,Observed!$A$2:$A$10000,$A408,Observed!$C$2:$C$10000,$C408)),AVERAGEIFS(Observed!M$2:M$10000,Observed!$A$2:$A$10000,$A408,Observed!$C$2:$C$10000,$C408),"")</f>
        <v>113.99333333333334</v>
      </c>
      <c r="N408" s="23">
        <f>IF(ISNUMBER(AVERAGEIFS(Observed!N$2:N$10000,Observed!$A$2:$A$10000,$A408,Observed!$C$2:$C$10000,$C408)),AVERAGEIFS(Observed!N$2:N$10000,Observed!$A$2:$A$10000,$A408,Observed!$C$2:$C$10000,$C408),"")</f>
        <v>113.99333333333334</v>
      </c>
      <c r="O408" s="23">
        <f>IF(ISNUMBER(AVERAGEIFS(Observed!O$2:O$10000,Observed!$A$2:$A$10000,$A408,Observed!$C$2:$C$10000,$C408)),AVERAGEIFS(Observed!O$2:O$10000,Observed!$A$2:$A$10000,$A408,Observed!$C$2:$C$10000,$C408),"")</f>
        <v>622.50000000000011</v>
      </c>
      <c r="P408" s="24" t="str">
        <f>IF(ISNUMBER(AVERAGEIFS(Observed!P$2:P$10000,Observed!$A$2:$A$10000,$A408,Observed!$C$2:$C$10000,$C408)),AVERAGEIFS(Observed!P$2:P$10000,Observed!$A$2:$A$10000,$A408,Observed!$C$2:$C$10000,$C408),"")</f>
        <v/>
      </c>
      <c r="Q408" s="24" t="str">
        <f>IF(ISNUMBER(AVERAGEIFS(Observed!Q$2:Q$10000,Observed!$A$2:$A$10000,$A408,Observed!$C$2:$C$10000,$C408)),AVERAGEIFS(Observed!Q$2:Q$10000,Observed!$A$2:$A$10000,$A408,Observed!$C$2:$C$10000,$C408),"")</f>
        <v/>
      </c>
      <c r="R408" s="24" t="str">
        <f>IF(ISNUMBER(AVERAGEIFS(Observed!R$2:R$10000,Observed!$A$2:$A$10000,$A408,Observed!$C$2:$C$10000,$C408)),AVERAGEIFS(Observed!R$2:R$10000,Observed!$A$2:$A$10000,$A408,Observed!$C$2:$C$10000,$C408),"")</f>
        <v/>
      </c>
      <c r="S408" s="22" t="str">
        <f>IF(ISNUMBER(AVERAGEIFS(Observed!S$2:S$10000,Observed!$A$2:$A$10000,$A408,Observed!$C$2:$C$10000,$C408)),AVERAGEIFS(Observed!S$2:S$10000,Observed!$A$2:$A$10000,$A408,Observed!$C$2:$C$10000,$C408),"")</f>
        <v/>
      </c>
      <c r="T408" s="23" t="str">
        <f>IF(ISNUMBER(AVERAGEIFS(Observed!T$2:T$10000,Observed!$A$2:$A$10000,$A408,Observed!$C$2:$C$10000,$C408)),AVERAGEIFS(Observed!T$2:T$10000,Observed!$A$2:$A$10000,$A408,Observed!$C$2:$C$10000,$C408),"")</f>
        <v/>
      </c>
      <c r="U408" s="23" t="str">
        <f>IF(ISNUMBER(AVERAGEIFS(Observed!U$2:U$10000,Observed!$A$2:$A$10000,$A408,Observed!$C$2:$C$10000,$C408)),AVERAGEIFS(Observed!U$2:U$10000,Observed!$A$2:$A$10000,$A408,Observed!$C$2:$C$10000,$C408),"")</f>
        <v/>
      </c>
      <c r="V408" s="23" t="str">
        <f>IF(ISNUMBER(AVERAGEIFS(Observed!V$2:V$10000,Observed!$A$2:$A$10000,$A408,Observed!$C$2:$C$10000,$C408)),AVERAGEIFS(Observed!V$2:V$10000,Observed!$A$2:$A$10000,$A408,Observed!$C$2:$C$10000,$C408),"")</f>
        <v/>
      </c>
      <c r="W408" s="23" t="str">
        <f>IF(ISNUMBER(AVERAGEIFS(Observed!W$2:W$10000,Observed!$A$2:$A$10000,$A408,Observed!$C$2:$C$10000,$C408)),AVERAGEIFS(Observed!W$2:W$10000,Observed!$A$2:$A$10000,$A408,Observed!$C$2:$C$10000,$C408),"")</f>
        <v/>
      </c>
      <c r="X408" s="23" t="str">
        <f>IF(ISNUMBER(AVERAGEIFS(Observed!X$2:X$10000,Observed!$A$2:$A$10000,$A408,Observed!$C$2:$C$10000,$C408)),AVERAGEIFS(Observed!X$2:X$10000,Observed!$A$2:$A$10000,$A408,Observed!$C$2:$C$10000,$C408),"")</f>
        <v/>
      </c>
      <c r="Y408" s="23" t="str">
        <f>IF(ISNUMBER(AVERAGEIFS(Observed!Y$2:Y$10000,Observed!$A$2:$A$10000,$A408,Observed!$C$2:$C$10000,$C408)),AVERAGEIFS(Observed!Y$2:Y$10000,Observed!$A$2:$A$10000,$A408,Observed!$C$2:$C$10000,$C408),"")</f>
        <v/>
      </c>
      <c r="Z408" s="23" t="str">
        <f>IF(ISNUMBER(AVERAGEIFS(Observed!Z$2:Z$10000,Observed!$A$2:$A$10000,$A408,Observed!$C$2:$C$10000,$C408)),AVERAGEIFS(Observed!Z$2:Z$10000,Observed!$A$2:$A$10000,$A408,Observed!$C$2:$C$10000,$C408),"")</f>
        <v/>
      </c>
      <c r="AA408" s="23" t="str">
        <f>IF(ISNUMBER(AVERAGEIFS(Observed!AA$2:AA$10000,Observed!$A$2:$A$10000,$A408,Observed!$C$2:$C$10000,$C408)),AVERAGEIFS(Observed!AA$2:AA$10000,Observed!$A$2:$A$10000,$A408,Observed!$C$2:$C$10000,$C408),"")</f>
        <v/>
      </c>
      <c r="AB408" s="23" t="str">
        <f>IF(ISNUMBER(AVERAGEIFS(Observed!AB$2:AB$10000,Observed!$A$2:$A$10000,$A408,Observed!$C$2:$C$10000,$C408)),AVERAGEIFS(Observed!AB$2:AB$10000,Observed!$A$2:$A$10000,$A408,Observed!$C$2:$C$10000,$C408),"")</f>
        <v/>
      </c>
      <c r="AC408" s="23" t="str">
        <f>IF(ISNUMBER(AVERAGEIFS(Observed!AC$2:AC$10000,Observed!$A$2:$A$10000,$A408,Observed!$C$2:$C$10000,$C408)),AVERAGEIFS(Observed!AC$2:AC$10000,Observed!$A$2:$A$10000,$A408,Observed!$C$2:$C$10000,$C408),"")</f>
        <v/>
      </c>
      <c r="AD408" s="23" t="str">
        <f>IF(ISNUMBER(AVERAGEIFS(Observed!AD$2:AD$10000,Observed!$A$2:$A$10000,$A408,Observed!$C$2:$C$10000,$C408)),AVERAGEIFS(Observed!AD$2:AD$10000,Observed!$A$2:$A$10000,$A408,Observed!$C$2:$C$10000,$C408),"")</f>
        <v/>
      </c>
      <c r="AE408" s="24" t="str">
        <f>IF(ISNUMBER(AVERAGEIFS(Observed!AE$2:AE$10000,Observed!$A$2:$A$10000,$A408,Observed!$C$2:$C$10000,$C408)),AVERAGEIFS(Observed!AE$2:AE$10000,Observed!$A$2:$A$10000,$A408,Observed!$C$2:$C$10000,$C408),"")</f>
        <v/>
      </c>
      <c r="AF408" s="24" t="str">
        <f>IF(ISNUMBER(AVERAGEIFS(Observed!AF$2:AF$10000,Observed!$A$2:$A$10000,$A408,Observed!$C$2:$C$10000,$C408)),AVERAGEIFS(Observed!AF$2:AF$10000,Observed!$A$2:$A$10000,$A408,Observed!$C$2:$C$10000,$C408),"")</f>
        <v/>
      </c>
      <c r="AG408" s="23" t="str">
        <f>IF(ISNUMBER(AVERAGEIFS(Observed!AG$2:AG$10000,Observed!$A$2:$A$10000,$A408,Observed!$C$2:$C$10000,$C408)),AVERAGEIFS(Observed!AG$2:AG$10000,Observed!$A$2:$A$10000,$A408,Observed!$C$2:$C$10000,$C408),"")</f>
        <v/>
      </c>
      <c r="AH408" s="23" t="str">
        <f>IF(ISNUMBER(AVERAGEIFS(Observed!AH$2:AH$10000,Observed!$A$2:$A$10000,$A408,Observed!$C$2:$C$10000,$C408)),AVERAGEIFS(Observed!AH$2:AH$10000,Observed!$A$2:$A$10000,$A408,Observed!$C$2:$C$10000,$C408),"")</f>
        <v/>
      </c>
      <c r="AI408" s="22" t="str">
        <f>IF(ISNUMBER(AVERAGEIFS(Observed!AI$2:AI$10000,Observed!$A$2:$A$10000,$A408,Observed!$C$2:$C$10000,$C408)),AVERAGEIFS(Observed!AI$2:AI$10000,Observed!$A$2:$A$10000,$A408,Observed!$C$2:$C$10000,$C408),"")</f>
        <v/>
      </c>
      <c r="AJ408" s="23" t="str">
        <f>IF(ISNUMBER(AVERAGEIFS(Observed!AJ$2:AJ$10000,Observed!$A$2:$A$10000,$A408,Observed!$C$2:$C$10000,$C408)),AVERAGEIFS(Observed!AJ$2:AJ$10000,Observed!$A$2:$A$10000,$A408,Observed!$C$2:$C$10000,$C408),"")</f>
        <v/>
      </c>
      <c r="AK408" s="23" t="str">
        <f>IF(ISNUMBER(AVERAGEIFS(Observed!AK$2:AK$10000,Observed!$A$2:$A$10000,$A408,Observed!$C$2:$C$10000,$C408)),AVERAGEIFS(Observed!AK$2:AK$10000,Observed!$A$2:$A$10000,$A408,Observed!$C$2:$C$10000,$C408),"")</f>
        <v/>
      </c>
      <c r="AL408" s="23" t="str">
        <f>IF(ISNUMBER(AVERAGEIFS(Observed!AL$2:AL$10000,Observed!$A$2:$A$10000,$A408,Observed!$C$2:$C$10000,$C408)),AVERAGEIFS(Observed!AL$2:AL$10000,Observed!$A$2:$A$10000,$A408,Observed!$C$2:$C$10000,$C408),"")</f>
        <v/>
      </c>
      <c r="AM408" s="23" t="str">
        <f>IF(ISNUMBER(AVERAGEIFS(Observed!AM$2:AM$10000,Observed!$A$2:$A$10000,$A408,Observed!$C$2:$C$10000,$C408)),AVERAGEIFS(Observed!AM$2:AM$10000,Observed!$A$2:$A$10000,$A408,Observed!$C$2:$C$10000,$C408),"")</f>
        <v/>
      </c>
      <c r="AN408" s="23" t="str">
        <f>IF(ISNUMBER(AVERAGEIFS(Observed!AN$2:AN$10000,Observed!$A$2:$A$10000,$A408,Observed!$C$2:$C$10000,$C408)),AVERAGEIFS(Observed!AN$2:AN$10000,Observed!$A$2:$A$10000,$A408,Observed!$C$2:$C$10000,$C408),"")</f>
        <v/>
      </c>
      <c r="AO408" s="2">
        <f>COUNTIFS(Observed!$A$2:$A$10000,$A408,Observed!$C$2:$C$10000,$C408)</f>
        <v>3</v>
      </c>
      <c r="AP408" s="2">
        <f t="shared" si="6"/>
        <v>3</v>
      </c>
    </row>
    <row r="409" spans="1:42" x14ac:dyDescent="0.25">
      <c r="A409" t="s">
        <v>31</v>
      </c>
      <c r="B409" t="s">
        <v>30</v>
      </c>
      <c r="C409" s="20">
        <v>42394</v>
      </c>
      <c r="D409">
        <v>1</v>
      </c>
      <c r="E409" t="s">
        <v>54</v>
      </c>
      <c r="G409" s="25" t="s">
        <v>75</v>
      </c>
      <c r="H409" t="s">
        <v>21</v>
      </c>
      <c r="I409">
        <v>11</v>
      </c>
      <c r="J409" s="2" t="s">
        <v>20</v>
      </c>
      <c r="K409" s="22" t="str">
        <f>IF(ISNUMBER(AVERAGEIFS(Observed!K$2:K$10000,Observed!$A$2:$A$10000,$A409,Observed!$C$2:$C$10000,$C409)),AVERAGEIFS(Observed!K$2:K$10000,Observed!$A$2:$A$10000,$A409,Observed!$C$2:$C$10000,$C409),"")</f>
        <v/>
      </c>
      <c r="L409" s="23" t="str">
        <f>IF(ISNUMBER(AVERAGEIFS(Observed!L$2:L$10000,Observed!$A$2:$A$10000,$A409,Observed!$C$2:$C$10000,$C409)),AVERAGEIFS(Observed!L$2:L$10000,Observed!$A$2:$A$10000,$A409,Observed!$C$2:$C$10000,$C409),"")</f>
        <v/>
      </c>
      <c r="M409" s="23">
        <f>IF(ISNUMBER(AVERAGEIFS(Observed!M$2:M$10000,Observed!$A$2:$A$10000,$A409,Observed!$C$2:$C$10000,$C409)),AVERAGEIFS(Observed!M$2:M$10000,Observed!$A$2:$A$10000,$A409,Observed!$C$2:$C$10000,$C409),"")</f>
        <v>128.00333333333333</v>
      </c>
      <c r="N409" s="23">
        <f>IF(ISNUMBER(AVERAGEIFS(Observed!N$2:N$10000,Observed!$A$2:$A$10000,$A409,Observed!$C$2:$C$10000,$C409)),AVERAGEIFS(Observed!N$2:N$10000,Observed!$A$2:$A$10000,$A409,Observed!$C$2:$C$10000,$C409),"")</f>
        <v>128.00333333333333</v>
      </c>
      <c r="O409" s="23">
        <f>IF(ISNUMBER(AVERAGEIFS(Observed!O$2:O$10000,Observed!$A$2:$A$10000,$A409,Observed!$C$2:$C$10000,$C409)),AVERAGEIFS(Observed!O$2:O$10000,Observed!$A$2:$A$10000,$A409,Observed!$C$2:$C$10000,$C409),"")</f>
        <v>449.86666666666662</v>
      </c>
      <c r="P409" s="24" t="str">
        <f>IF(ISNUMBER(AVERAGEIFS(Observed!P$2:P$10000,Observed!$A$2:$A$10000,$A409,Observed!$C$2:$C$10000,$C409)),AVERAGEIFS(Observed!P$2:P$10000,Observed!$A$2:$A$10000,$A409,Observed!$C$2:$C$10000,$C409),"")</f>
        <v/>
      </c>
      <c r="Q409" s="24" t="str">
        <f>IF(ISNUMBER(AVERAGEIFS(Observed!Q$2:Q$10000,Observed!$A$2:$A$10000,$A409,Observed!$C$2:$C$10000,$C409)),AVERAGEIFS(Observed!Q$2:Q$10000,Observed!$A$2:$A$10000,$A409,Observed!$C$2:$C$10000,$C409),"")</f>
        <v/>
      </c>
      <c r="R409" s="24" t="str">
        <f>IF(ISNUMBER(AVERAGEIFS(Observed!R$2:R$10000,Observed!$A$2:$A$10000,$A409,Observed!$C$2:$C$10000,$C409)),AVERAGEIFS(Observed!R$2:R$10000,Observed!$A$2:$A$10000,$A409,Observed!$C$2:$C$10000,$C409),"")</f>
        <v/>
      </c>
      <c r="S409" s="22" t="str">
        <f>IF(ISNUMBER(AVERAGEIFS(Observed!S$2:S$10000,Observed!$A$2:$A$10000,$A409,Observed!$C$2:$C$10000,$C409)),AVERAGEIFS(Observed!S$2:S$10000,Observed!$A$2:$A$10000,$A409,Observed!$C$2:$C$10000,$C409),"")</f>
        <v/>
      </c>
      <c r="T409" s="23" t="str">
        <f>IF(ISNUMBER(AVERAGEIFS(Observed!T$2:T$10000,Observed!$A$2:$A$10000,$A409,Observed!$C$2:$C$10000,$C409)),AVERAGEIFS(Observed!T$2:T$10000,Observed!$A$2:$A$10000,$A409,Observed!$C$2:$C$10000,$C409),"")</f>
        <v/>
      </c>
      <c r="U409" s="23" t="str">
        <f>IF(ISNUMBER(AVERAGEIFS(Observed!U$2:U$10000,Observed!$A$2:$A$10000,$A409,Observed!$C$2:$C$10000,$C409)),AVERAGEIFS(Observed!U$2:U$10000,Observed!$A$2:$A$10000,$A409,Observed!$C$2:$C$10000,$C409),"")</f>
        <v/>
      </c>
      <c r="V409" s="23" t="str">
        <f>IF(ISNUMBER(AVERAGEIFS(Observed!V$2:V$10000,Observed!$A$2:$A$10000,$A409,Observed!$C$2:$C$10000,$C409)),AVERAGEIFS(Observed!V$2:V$10000,Observed!$A$2:$A$10000,$A409,Observed!$C$2:$C$10000,$C409),"")</f>
        <v/>
      </c>
      <c r="W409" s="23" t="str">
        <f>IF(ISNUMBER(AVERAGEIFS(Observed!W$2:W$10000,Observed!$A$2:$A$10000,$A409,Observed!$C$2:$C$10000,$C409)),AVERAGEIFS(Observed!W$2:W$10000,Observed!$A$2:$A$10000,$A409,Observed!$C$2:$C$10000,$C409),"")</f>
        <v/>
      </c>
      <c r="X409" s="23" t="str">
        <f>IF(ISNUMBER(AVERAGEIFS(Observed!X$2:X$10000,Observed!$A$2:$A$10000,$A409,Observed!$C$2:$C$10000,$C409)),AVERAGEIFS(Observed!X$2:X$10000,Observed!$A$2:$A$10000,$A409,Observed!$C$2:$C$10000,$C409),"")</f>
        <v/>
      </c>
      <c r="Y409" s="23" t="str">
        <f>IF(ISNUMBER(AVERAGEIFS(Observed!Y$2:Y$10000,Observed!$A$2:$A$10000,$A409,Observed!$C$2:$C$10000,$C409)),AVERAGEIFS(Observed!Y$2:Y$10000,Observed!$A$2:$A$10000,$A409,Observed!$C$2:$C$10000,$C409),"")</f>
        <v/>
      </c>
      <c r="Z409" s="23" t="str">
        <f>IF(ISNUMBER(AVERAGEIFS(Observed!Z$2:Z$10000,Observed!$A$2:$A$10000,$A409,Observed!$C$2:$C$10000,$C409)),AVERAGEIFS(Observed!Z$2:Z$10000,Observed!$A$2:$A$10000,$A409,Observed!$C$2:$C$10000,$C409),"")</f>
        <v/>
      </c>
      <c r="AA409" s="23" t="str">
        <f>IF(ISNUMBER(AVERAGEIFS(Observed!AA$2:AA$10000,Observed!$A$2:$A$10000,$A409,Observed!$C$2:$C$10000,$C409)),AVERAGEIFS(Observed!AA$2:AA$10000,Observed!$A$2:$A$10000,$A409,Observed!$C$2:$C$10000,$C409),"")</f>
        <v/>
      </c>
      <c r="AB409" s="23" t="str">
        <f>IF(ISNUMBER(AVERAGEIFS(Observed!AB$2:AB$10000,Observed!$A$2:$A$10000,$A409,Observed!$C$2:$C$10000,$C409)),AVERAGEIFS(Observed!AB$2:AB$10000,Observed!$A$2:$A$10000,$A409,Observed!$C$2:$C$10000,$C409),"")</f>
        <v/>
      </c>
      <c r="AC409" s="23" t="str">
        <f>IF(ISNUMBER(AVERAGEIFS(Observed!AC$2:AC$10000,Observed!$A$2:$A$10000,$A409,Observed!$C$2:$C$10000,$C409)),AVERAGEIFS(Observed!AC$2:AC$10000,Observed!$A$2:$A$10000,$A409,Observed!$C$2:$C$10000,$C409),"")</f>
        <v/>
      </c>
      <c r="AD409" s="23" t="str">
        <f>IF(ISNUMBER(AVERAGEIFS(Observed!AD$2:AD$10000,Observed!$A$2:$A$10000,$A409,Observed!$C$2:$C$10000,$C409)),AVERAGEIFS(Observed!AD$2:AD$10000,Observed!$A$2:$A$10000,$A409,Observed!$C$2:$C$10000,$C409),"")</f>
        <v/>
      </c>
      <c r="AE409" s="24" t="str">
        <f>IF(ISNUMBER(AVERAGEIFS(Observed!AE$2:AE$10000,Observed!$A$2:$A$10000,$A409,Observed!$C$2:$C$10000,$C409)),AVERAGEIFS(Observed!AE$2:AE$10000,Observed!$A$2:$A$10000,$A409,Observed!$C$2:$C$10000,$C409),"")</f>
        <v/>
      </c>
      <c r="AF409" s="24" t="str">
        <f>IF(ISNUMBER(AVERAGEIFS(Observed!AF$2:AF$10000,Observed!$A$2:$A$10000,$A409,Observed!$C$2:$C$10000,$C409)),AVERAGEIFS(Observed!AF$2:AF$10000,Observed!$A$2:$A$10000,$A409,Observed!$C$2:$C$10000,$C409),"")</f>
        <v/>
      </c>
      <c r="AG409" s="23" t="str">
        <f>IF(ISNUMBER(AVERAGEIFS(Observed!AG$2:AG$10000,Observed!$A$2:$A$10000,$A409,Observed!$C$2:$C$10000,$C409)),AVERAGEIFS(Observed!AG$2:AG$10000,Observed!$A$2:$A$10000,$A409,Observed!$C$2:$C$10000,$C409),"")</f>
        <v/>
      </c>
      <c r="AH409" s="23" t="str">
        <f>IF(ISNUMBER(AVERAGEIFS(Observed!AH$2:AH$10000,Observed!$A$2:$A$10000,$A409,Observed!$C$2:$C$10000,$C409)),AVERAGEIFS(Observed!AH$2:AH$10000,Observed!$A$2:$A$10000,$A409,Observed!$C$2:$C$10000,$C409),"")</f>
        <v/>
      </c>
      <c r="AI409" s="22" t="str">
        <f>IF(ISNUMBER(AVERAGEIFS(Observed!AI$2:AI$10000,Observed!$A$2:$A$10000,$A409,Observed!$C$2:$C$10000,$C409)),AVERAGEIFS(Observed!AI$2:AI$10000,Observed!$A$2:$A$10000,$A409,Observed!$C$2:$C$10000,$C409),"")</f>
        <v/>
      </c>
      <c r="AJ409" s="23" t="str">
        <f>IF(ISNUMBER(AVERAGEIFS(Observed!AJ$2:AJ$10000,Observed!$A$2:$A$10000,$A409,Observed!$C$2:$C$10000,$C409)),AVERAGEIFS(Observed!AJ$2:AJ$10000,Observed!$A$2:$A$10000,$A409,Observed!$C$2:$C$10000,$C409),"")</f>
        <v/>
      </c>
      <c r="AK409" s="23" t="str">
        <f>IF(ISNUMBER(AVERAGEIFS(Observed!AK$2:AK$10000,Observed!$A$2:$A$10000,$A409,Observed!$C$2:$C$10000,$C409)),AVERAGEIFS(Observed!AK$2:AK$10000,Observed!$A$2:$A$10000,$A409,Observed!$C$2:$C$10000,$C409),"")</f>
        <v/>
      </c>
      <c r="AL409" s="23" t="str">
        <f>IF(ISNUMBER(AVERAGEIFS(Observed!AL$2:AL$10000,Observed!$A$2:$A$10000,$A409,Observed!$C$2:$C$10000,$C409)),AVERAGEIFS(Observed!AL$2:AL$10000,Observed!$A$2:$A$10000,$A409,Observed!$C$2:$C$10000,$C409),"")</f>
        <v/>
      </c>
      <c r="AM409" s="23" t="str">
        <f>IF(ISNUMBER(AVERAGEIFS(Observed!AM$2:AM$10000,Observed!$A$2:$A$10000,$A409,Observed!$C$2:$C$10000,$C409)),AVERAGEIFS(Observed!AM$2:AM$10000,Observed!$A$2:$A$10000,$A409,Observed!$C$2:$C$10000,$C409),"")</f>
        <v/>
      </c>
      <c r="AN409" s="23" t="str">
        <f>IF(ISNUMBER(AVERAGEIFS(Observed!AN$2:AN$10000,Observed!$A$2:$A$10000,$A409,Observed!$C$2:$C$10000,$C409)),AVERAGEIFS(Observed!AN$2:AN$10000,Observed!$A$2:$A$10000,$A409,Observed!$C$2:$C$10000,$C409),"")</f>
        <v/>
      </c>
      <c r="AO409" s="2">
        <f>COUNTIFS(Observed!$A$2:$A$10000,$A409,Observed!$C$2:$C$10000,$C409)</f>
        <v>3</v>
      </c>
      <c r="AP409" s="2">
        <f t="shared" si="6"/>
        <v>3</v>
      </c>
    </row>
    <row r="410" spans="1:42" x14ac:dyDescent="0.25">
      <c r="A410" t="s">
        <v>34</v>
      </c>
      <c r="B410" t="s">
        <v>30</v>
      </c>
      <c r="C410" s="20">
        <v>42402</v>
      </c>
      <c r="D410">
        <v>1</v>
      </c>
      <c r="E410" t="s">
        <v>56</v>
      </c>
      <c r="G410" s="25" t="s">
        <v>75</v>
      </c>
      <c r="H410" t="s">
        <v>21</v>
      </c>
      <c r="I410">
        <v>11</v>
      </c>
      <c r="J410" s="2" t="s">
        <v>36</v>
      </c>
      <c r="K410" s="22">
        <f>IF(ISNUMBER(AVERAGEIFS(Observed!K$2:K$10000,Observed!$A$2:$A$10000,$A410,Observed!$C$2:$C$10000,$C410)),AVERAGEIFS(Observed!K$2:K$10000,Observed!$A$2:$A$10000,$A410,Observed!$C$2:$C$10000,$C410),"")</f>
        <v>1056.6000000000001</v>
      </c>
      <c r="L410" s="23">
        <f>IF(ISNUMBER(AVERAGEIFS(Observed!L$2:L$10000,Observed!$A$2:$A$10000,$A410,Observed!$C$2:$C$10000,$C410)),AVERAGEIFS(Observed!L$2:L$10000,Observed!$A$2:$A$10000,$A410,Observed!$C$2:$C$10000,$C410),"")</f>
        <v>105.66000000000001</v>
      </c>
      <c r="M410" s="23" t="str">
        <f>IF(ISNUMBER(AVERAGEIFS(Observed!M$2:M$10000,Observed!$A$2:$A$10000,$A410,Observed!$C$2:$C$10000,$C410)),AVERAGEIFS(Observed!M$2:M$10000,Observed!$A$2:$A$10000,$A410,Observed!$C$2:$C$10000,$C410),"")</f>
        <v/>
      </c>
      <c r="N410" s="23" t="str">
        <f>IF(ISNUMBER(AVERAGEIFS(Observed!N$2:N$10000,Observed!$A$2:$A$10000,$A410,Observed!$C$2:$C$10000,$C410)),AVERAGEIFS(Observed!N$2:N$10000,Observed!$A$2:$A$10000,$A410,Observed!$C$2:$C$10000,$C410),"")</f>
        <v/>
      </c>
      <c r="O410" s="23" t="str">
        <f>IF(ISNUMBER(AVERAGEIFS(Observed!O$2:O$10000,Observed!$A$2:$A$10000,$A410,Observed!$C$2:$C$10000,$C410)),AVERAGEIFS(Observed!O$2:O$10000,Observed!$A$2:$A$10000,$A410,Observed!$C$2:$C$10000,$C410),"")</f>
        <v/>
      </c>
      <c r="P410" s="24" t="str">
        <f>IF(ISNUMBER(AVERAGEIFS(Observed!P$2:P$10000,Observed!$A$2:$A$10000,$A410,Observed!$C$2:$C$10000,$C410)),AVERAGEIFS(Observed!P$2:P$10000,Observed!$A$2:$A$10000,$A410,Observed!$C$2:$C$10000,$C410),"")</f>
        <v/>
      </c>
      <c r="Q410" s="24" t="str">
        <f>IF(ISNUMBER(AVERAGEIFS(Observed!Q$2:Q$10000,Observed!$A$2:$A$10000,$A410,Observed!$C$2:$C$10000,$C410)),AVERAGEIFS(Observed!Q$2:Q$10000,Observed!$A$2:$A$10000,$A410,Observed!$C$2:$C$10000,$C410),"")</f>
        <v/>
      </c>
      <c r="R410" s="24" t="str">
        <f>IF(ISNUMBER(AVERAGEIFS(Observed!R$2:R$10000,Observed!$A$2:$A$10000,$A410,Observed!$C$2:$C$10000,$C410)),AVERAGEIFS(Observed!R$2:R$10000,Observed!$A$2:$A$10000,$A410,Observed!$C$2:$C$10000,$C410),"")</f>
        <v/>
      </c>
      <c r="S410" s="22" t="str">
        <f>IF(ISNUMBER(AVERAGEIFS(Observed!S$2:S$10000,Observed!$A$2:$A$10000,$A410,Observed!$C$2:$C$10000,$C410)),AVERAGEIFS(Observed!S$2:S$10000,Observed!$A$2:$A$10000,$A410,Observed!$C$2:$C$10000,$C410),"")</f>
        <v/>
      </c>
      <c r="T410" s="23" t="str">
        <f>IF(ISNUMBER(AVERAGEIFS(Observed!T$2:T$10000,Observed!$A$2:$A$10000,$A410,Observed!$C$2:$C$10000,$C410)),AVERAGEIFS(Observed!T$2:T$10000,Observed!$A$2:$A$10000,$A410,Observed!$C$2:$C$10000,$C410),"")</f>
        <v/>
      </c>
      <c r="U410" s="23" t="str">
        <f>IF(ISNUMBER(AVERAGEIFS(Observed!U$2:U$10000,Observed!$A$2:$A$10000,$A410,Observed!$C$2:$C$10000,$C410)),AVERAGEIFS(Observed!U$2:U$10000,Observed!$A$2:$A$10000,$A410,Observed!$C$2:$C$10000,$C410),"")</f>
        <v/>
      </c>
      <c r="V410" s="23" t="str">
        <f>IF(ISNUMBER(AVERAGEIFS(Observed!V$2:V$10000,Observed!$A$2:$A$10000,$A410,Observed!$C$2:$C$10000,$C410)),AVERAGEIFS(Observed!V$2:V$10000,Observed!$A$2:$A$10000,$A410,Observed!$C$2:$C$10000,$C410),"")</f>
        <v/>
      </c>
      <c r="W410" s="23" t="str">
        <f>IF(ISNUMBER(AVERAGEIFS(Observed!W$2:W$10000,Observed!$A$2:$A$10000,$A410,Observed!$C$2:$C$10000,$C410)),AVERAGEIFS(Observed!W$2:W$10000,Observed!$A$2:$A$10000,$A410,Observed!$C$2:$C$10000,$C410),"")</f>
        <v/>
      </c>
      <c r="X410" s="23" t="str">
        <f>IF(ISNUMBER(AVERAGEIFS(Observed!X$2:X$10000,Observed!$A$2:$A$10000,$A410,Observed!$C$2:$C$10000,$C410)),AVERAGEIFS(Observed!X$2:X$10000,Observed!$A$2:$A$10000,$A410,Observed!$C$2:$C$10000,$C410),"")</f>
        <v/>
      </c>
      <c r="Y410" s="23" t="str">
        <f>IF(ISNUMBER(AVERAGEIFS(Observed!Y$2:Y$10000,Observed!$A$2:$A$10000,$A410,Observed!$C$2:$C$10000,$C410)),AVERAGEIFS(Observed!Y$2:Y$10000,Observed!$A$2:$A$10000,$A410,Observed!$C$2:$C$10000,$C410),"")</f>
        <v/>
      </c>
      <c r="Z410" s="23" t="str">
        <f>IF(ISNUMBER(AVERAGEIFS(Observed!Z$2:Z$10000,Observed!$A$2:$A$10000,$A410,Observed!$C$2:$C$10000,$C410)),AVERAGEIFS(Observed!Z$2:Z$10000,Observed!$A$2:$A$10000,$A410,Observed!$C$2:$C$10000,$C410),"")</f>
        <v/>
      </c>
      <c r="AA410" s="23" t="str">
        <f>IF(ISNUMBER(AVERAGEIFS(Observed!AA$2:AA$10000,Observed!$A$2:$A$10000,$A410,Observed!$C$2:$C$10000,$C410)),AVERAGEIFS(Observed!AA$2:AA$10000,Observed!$A$2:$A$10000,$A410,Observed!$C$2:$C$10000,$C410),"")</f>
        <v/>
      </c>
      <c r="AB410" s="23" t="str">
        <f>IF(ISNUMBER(AVERAGEIFS(Observed!AB$2:AB$10000,Observed!$A$2:$A$10000,$A410,Observed!$C$2:$C$10000,$C410)),AVERAGEIFS(Observed!AB$2:AB$10000,Observed!$A$2:$A$10000,$A410,Observed!$C$2:$C$10000,$C410),"")</f>
        <v/>
      </c>
      <c r="AC410" s="23" t="str">
        <f>IF(ISNUMBER(AVERAGEIFS(Observed!AC$2:AC$10000,Observed!$A$2:$A$10000,$A410,Observed!$C$2:$C$10000,$C410)),AVERAGEIFS(Observed!AC$2:AC$10000,Observed!$A$2:$A$10000,$A410,Observed!$C$2:$C$10000,$C410),"")</f>
        <v/>
      </c>
      <c r="AD410" s="23" t="str">
        <f>IF(ISNUMBER(AVERAGEIFS(Observed!AD$2:AD$10000,Observed!$A$2:$A$10000,$A410,Observed!$C$2:$C$10000,$C410)),AVERAGEIFS(Observed!AD$2:AD$10000,Observed!$A$2:$A$10000,$A410,Observed!$C$2:$C$10000,$C410),"")</f>
        <v/>
      </c>
      <c r="AE410" s="24" t="str">
        <f>IF(ISNUMBER(AVERAGEIFS(Observed!AE$2:AE$10000,Observed!$A$2:$A$10000,$A410,Observed!$C$2:$C$10000,$C410)),AVERAGEIFS(Observed!AE$2:AE$10000,Observed!$A$2:$A$10000,$A410,Observed!$C$2:$C$10000,$C410),"")</f>
        <v/>
      </c>
      <c r="AF410" s="24" t="str">
        <f>IF(ISNUMBER(AVERAGEIFS(Observed!AF$2:AF$10000,Observed!$A$2:$A$10000,$A410,Observed!$C$2:$C$10000,$C410)),AVERAGEIFS(Observed!AF$2:AF$10000,Observed!$A$2:$A$10000,$A410,Observed!$C$2:$C$10000,$C410),"")</f>
        <v/>
      </c>
      <c r="AG410" s="23" t="str">
        <f>IF(ISNUMBER(AVERAGEIFS(Observed!AG$2:AG$10000,Observed!$A$2:$A$10000,$A410,Observed!$C$2:$C$10000,$C410)),AVERAGEIFS(Observed!AG$2:AG$10000,Observed!$A$2:$A$10000,$A410,Observed!$C$2:$C$10000,$C410),"")</f>
        <v/>
      </c>
      <c r="AH410" s="23" t="str">
        <f>IF(ISNUMBER(AVERAGEIFS(Observed!AH$2:AH$10000,Observed!$A$2:$A$10000,$A410,Observed!$C$2:$C$10000,$C410)),AVERAGEIFS(Observed!AH$2:AH$10000,Observed!$A$2:$A$10000,$A410,Observed!$C$2:$C$10000,$C410),"")</f>
        <v/>
      </c>
      <c r="AI410" s="22" t="str">
        <f>IF(ISNUMBER(AVERAGEIFS(Observed!AI$2:AI$10000,Observed!$A$2:$A$10000,$A410,Observed!$C$2:$C$10000,$C410)),AVERAGEIFS(Observed!AI$2:AI$10000,Observed!$A$2:$A$10000,$A410,Observed!$C$2:$C$10000,$C410),"")</f>
        <v/>
      </c>
      <c r="AJ410" s="23" t="str">
        <f>IF(ISNUMBER(AVERAGEIFS(Observed!AJ$2:AJ$10000,Observed!$A$2:$A$10000,$A410,Observed!$C$2:$C$10000,$C410)),AVERAGEIFS(Observed!AJ$2:AJ$10000,Observed!$A$2:$A$10000,$A410,Observed!$C$2:$C$10000,$C410),"")</f>
        <v/>
      </c>
      <c r="AK410" s="23" t="str">
        <f>IF(ISNUMBER(AVERAGEIFS(Observed!AK$2:AK$10000,Observed!$A$2:$A$10000,$A410,Observed!$C$2:$C$10000,$C410)),AVERAGEIFS(Observed!AK$2:AK$10000,Observed!$A$2:$A$10000,$A410,Observed!$C$2:$C$10000,$C410),"")</f>
        <v/>
      </c>
      <c r="AL410" s="23" t="str">
        <f>IF(ISNUMBER(AVERAGEIFS(Observed!AL$2:AL$10000,Observed!$A$2:$A$10000,$A410,Observed!$C$2:$C$10000,$C410)),AVERAGEIFS(Observed!AL$2:AL$10000,Observed!$A$2:$A$10000,$A410,Observed!$C$2:$C$10000,$C410),"")</f>
        <v/>
      </c>
      <c r="AM410" s="23" t="str">
        <f>IF(ISNUMBER(AVERAGEIFS(Observed!AM$2:AM$10000,Observed!$A$2:$A$10000,$A410,Observed!$C$2:$C$10000,$C410)),AVERAGEIFS(Observed!AM$2:AM$10000,Observed!$A$2:$A$10000,$A410,Observed!$C$2:$C$10000,$C410),"")</f>
        <v/>
      </c>
      <c r="AN410" s="23" t="str">
        <f>IF(ISNUMBER(AVERAGEIFS(Observed!AN$2:AN$10000,Observed!$A$2:$A$10000,$A410,Observed!$C$2:$C$10000,$C410)),AVERAGEIFS(Observed!AN$2:AN$10000,Observed!$A$2:$A$10000,$A410,Observed!$C$2:$C$10000,$C410),"")</f>
        <v/>
      </c>
      <c r="AO410" s="2">
        <f>COUNTIFS(Observed!$A$2:$A$10000,$A410,Observed!$C$2:$C$10000,$C410)</f>
        <v>3</v>
      </c>
      <c r="AP410" s="2">
        <f t="shared" si="6"/>
        <v>1</v>
      </c>
    </row>
    <row r="411" spans="1:42" x14ac:dyDescent="0.25">
      <c r="A411" t="s">
        <v>33</v>
      </c>
      <c r="B411" t="s">
        <v>30</v>
      </c>
      <c r="C411" s="20">
        <v>42402</v>
      </c>
      <c r="D411">
        <v>1</v>
      </c>
      <c r="E411" t="s">
        <v>58</v>
      </c>
      <c r="G411" s="25" t="s">
        <v>75</v>
      </c>
      <c r="H411" t="s">
        <v>21</v>
      </c>
      <c r="I411">
        <v>11</v>
      </c>
      <c r="J411" s="2" t="s">
        <v>36</v>
      </c>
      <c r="K411" s="22">
        <f>IF(ISNUMBER(AVERAGEIFS(Observed!K$2:K$10000,Observed!$A$2:$A$10000,$A411,Observed!$C$2:$C$10000,$C411)),AVERAGEIFS(Observed!K$2:K$10000,Observed!$A$2:$A$10000,$A411,Observed!$C$2:$C$10000,$C411),"")</f>
        <v>1000.2000000000002</v>
      </c>
      <c r="L411" s="23">
        <f>IF(ISNUMBER(AVERAGEIFS(Observed!L$2:L$10000,Observed!$A$2:$A$10000,$A411,Observed!$C$2:$C$10000,$C411)),AVERAGEIFS(Observed!L$2:L$10000,Observed!$A$2:$A$10000,$A411,Observed!$C$2:$C$10000,$C411),"")</f>
        <v>100.02000000000002</v>
      </c>
      <c r="M411" s="23" t="str">
        <f>IF(ISNUMBER(AVERAGEIFS(Observed!M$2:M$10000,Observed!$A$2:$A$10000,$A411,Observed!$C$2:$C$10000,$C411)),AVERAGEIFS(Observed!M$2:M$10000,Observed!$A$2:$A$10000,$A411,Observed!$C$2:$C$10000,$C411),"")</f>
        <v/>
      </c>
      <c r="N411" s="23" t="str">
        <f>IF(ISNUMBER(AVERAGEIFS(Observed!N$2:N$10000,Observed!$A$2:$A$10000,$A411,Observed!$C$2:$C$10000,$C411)),AVERAGEIFS(Observed!N$2:N$10000,Observed!$A$2:$A$10000,$A411,Observed!$C$2:$C$10000,$C411),"")</f>
        <v/>
      </c>
      <c r="O411" s="23" t="str">
        <f>IF(ISNUMBER(AVERAGEIFS(Observed!O$2:O$10000,Observed!$A$2:$A$10000,$A411,Observed!$C$2:$C$10000,$C411)),AVERAGEIFS(Observed!O$2:O$10000,Observed!$A$2:$A$10000,$A411,Observed!$C$2:$C$10000,$C411),"")</f>
        <v/>
      </c>
      <c r="P411" s="24" t="str">
        <f>IF(ISNUMBER(AVERAGEIFS(Observed!P$2:P$10000,Observed!$A$2:$A$10000,$A411,Observed!$C$2:$C$10000,$C411)),AVERAGEIFS(Observed!P$2:P$10000,Observed!$A$2:$A$10000,$A411,Observed!$C$2:$C$10000,$C411),"")</f>
        <v/>
      </c>
      <c r="Q411" s="24" t="str">
        <f>IF(ISNUMBER(AVERAGEIFS(Observed!Q$2:Q$10000,Observed!$A$2:$A$10000,$A411,Observed!$C$2:$C$10000,$C411)),AVERAGEIFS(Observed!Q$2:Q$10000,Observed!$A$2:$A$10000,$A411,Observed!$C$2:$C$10000,$C411),"")</f>
        <v/>
      </c>
      <c r="R411" s="24" t="str">
        <f>IF(ISNUMBER(AVERAGEIFS(Observed!R$2:R$10000,Observed!$A$2:$A$10000,$A411,Observed!$C$2:$C$10000,$C411)),AVERAGEIFS(Observed!R$2:R$10000,Observed!$A$2:$A$10000,$A411,Observed!$C$2:$C$10000,$C411),"")</f>
        <v/>
      </c>
      <c r="S411" s="22" t="str">
        <f>IF(ISNUMBER(AVERAGEIFS(Observed!S$2:S$10000,Observed!$A$2:$A$10000,$A411,Observed!$C$2:$C$10000,$C411)),AVERAGEIFS(Observed!S$2:S$10000,Observed!$A$2:$A$10000,$A411,Observed!$C$2:$C$10000,$C411),"")</f>
        <v/>
      </c>
      <c r="T411" s="23" t="str">
        <f>IF(ISNUMBER(AVERAGEIFS(Observed!T$2:T$10000,Observed!$A$2:$A$10000,$A411,Observed!$C$2:$C$10000,$C411)),AVERAGEIFS(Observed!T$2:T$10000,Observed!$A$2:$A$10000,$A411,Observed!$C$2:$C$10000,$C411),"")</f>
        <v/>
      </c>
      <c r="U411" s="23" t="str">
        <f>IF(ISNUMBER(AVERAGEIFS(Observed!U$2:U$10000,Observed!$A$2:$A$10000,$A411,Observed!$C$2:$C$10000,$C411)),AVERAGEIFS(Observed!U$2:U$10000,Observed!$A$2:$A$10000,$A411,Observed!$C$2:$C$10000,$C411),"")</f>
        <v/>
      </c>
      <c r="V411" s="23" t="str">
        <f>IF(ISNUMBER(AVERAGEIFS(Observed!V$2:V$10000,Observed!$A$2:$A$10000,$A411,Observed!$C$2:$C$10000,$C411)),AVERAGEIFS(Observed!V$2:V$10000,Observed!$A$2:$A$10000,$A411,Observed!$C$2:$C$10000,$C411),"")</f>
        <v/>
      </c>
      <c r="W411" s="23" t="str">
        <f>IF(ISNUMBER(AVERAGEIFS(Observed!W$2:W$10000,Observed!$A$2:$A$10000,$A411,Observed!$C$2:$C$10000,$C411)),AVERAGEIFS(Observed!W$2:W$10000,Observed!$A$2:$A$10000,$A411,Observed!$C$2:$C$10000,$C411),"")</f>
        <v/>
      </c>
      <c r="X411" s="23" t="str">
        <f>IF(ISNUMBER(AVERAGEIFS(Observed!X$2:X$10000,Observed!$A$2:$A$10000,$A411,Observed!$C$2:$C$10000,$C411)),AVERAGEIFS(Observed!X$2:X$10000,Observed!$A$2:$A$10000,$A411,Observed!$C$2:$C$10000,$C411),"")</f>
        <v/>
      </c>
      <c r="Y411" s="23" t="str">
        <f>IF(ISNUMBER(AVERAGEIFS(Observed!Y$2:Y$10000,Observed!$A$2:$A$10000,$A411,Observed!$C$2:$C$10000,$C411)),AVERAGEIFS(Observed!Y$2:Y$10000,Observed!$A$2:$A$10000,$A411,Observed!$C$2:$C$10000,$C411),"")</f>
        <v/>
      </c>
      <c r="Z411" s="23" t="str">
        <f>IF(ISNUMBER(AVERAGEIFS(Observed!Z$2:Z$10000,Observed!$A$2:$A$10000,$A411,Observed!$C$2:$C$10000,$C411)),AVERAGEIFS(Observed!Z$2:Z$10000,Observed!$A$2:$A$10000,$A411,Observed!$C$2:$C$10000,$C411),"")</f>
        <v/>
      </c>
      <c r="AA411" s="23" t="str">
        <f>IF(ISNUMBER(AVERAGEIFS(Observed!AA$2:AA$10000,Observed!$A$2:$A$10000,$A411,Observed!$C$2:$C$10000,$C411)),AVERAGEIFS(Observed!AA$2:AA$10000,Observed!$A$2:$A$10000,$A411,Observed!$C$2:$C$10000,$C411),"")</f>
        <v/>
      </c>
      <c r="AB411" s="23" t="str">
        <f>IF(ISNUMBER(AVERAGEIFS(Observed!AB$2:AB$10000,Observed!$A$2:$A$10000,$A411,Observed!$C$2:$C$10000,$C411)),AVERAGEIFS(Observed!AB$2:AB$10000,Observed!$A$2:$A$10000,$A411,Observed!$C$2:$C$10000,$C411),"")</f>
        <v/>
      </c>
      <c r="AC411" s="23" t="str">
        <f>IF(ISNUMBER(AVERAGEIFS(Observed!AC$2:AC$10000,Observed!$A$2:$A$10000,$A411,Observed!$C$2:$C$10000,$C411)),AVERAGEIFS(Observed!AC$2:AC$10000,Observed!$A$2:$A$10000,$A411,Observed!$C$2:$C$10000,$C411),"")</f>
        <v/>
      </c>
      <c r="AD411" s="23" t="str">
        <f>IF(ISNUMBER(AVERAGEIFS(Observed!AD$2:AD$10000,Observed!$A$2:$A$10000,$A411,Observed!$C$2:$C$10000,$C411)),AVERAGEIFS(Observed!AD$2:AD$10000,Observed!$A$2:$A$10000,$A411,Observed!$C$2:$C$10000,$C411),"")</f>
        <v/>
      </c>
      <c r="AE411" s="24" t="str">
        <f>IF(ISNUMBER(AVERAGEIFS(Observed!AE$2:AE$10000,Observed!$A$2:$A$10000,$A411,Observed!$C$2:$C$10000,$C411)),AVERAGEIFS(Observed!AE$2:AE$10000,Observed!$A$2:$A$10000,$A411,Observed!$C$2:$C$10000,$C411),"")</f>
        <v/>
      </c>
      <c r="AF411" s="24" t="str">
        <f>IF(ISNUMBER(AVERAGEIFS(Observed!AF$2:AF$10000,Observed!$A$2:$A$10000,$A411,Observed!$C$2:$C$10000,$C411)),AVERAGEIFS(Observed!AF$2:AF$10000,Observed!$A$2:$A$10000,$A411,Observed!$C$2:$C$10000,$C411),"")</f>
        <v/>
      </c>
      <c r="AG411" s="23" t="str">
        <f>IF(ISNUMBER(AVERAGEIFS(Observed!AG$2:AG$10000,Observed!$A$2:$A$10000,$A411,Observed!$C$2:$C$10000,$C411)),AVERAGEIFS(Observed!AG$2:AG$10000,Observed!$A$2:$A$10000,$A411,Observed!$C$2:$C$10000,$C411),"")</f>
        <v/>
      </c>
      <c r="AH411" s="23" t="str">
        <f>IF(ISNUMBER(AVERAGEIFS(Observed!AH$2:AH$10000,Observed!$A$2:$A$10000,$A411,Observed!$C$2:$C$10000,$C411)),AVERAGEIFS(Observed!AH$2:AH$10000,Observed!$A$2:$A$10000,$A411,Observed!$C$2:$C$10000,$C411),"")</f>
        <v/>
      </c>
      <c r="AI411" s="22" t="str">
        <f>IF(ISNUMBER(AVERAGEIFS(Observed!AI$2:AI$10000,Observed!$A$2:$A$10000,$A411,Observed!$C$2:$C$10000,$C411)),AVERAGEIFS(Observed!AI$2:AI$10000,Observed!$A$2:$A$10000,$A411,Observed!$C$2:$C$10000,$C411),"")</f>
        <v/>
      </c>
      <c r="AJ411" s="23" t="str">
        <f>IF(ISNUMBER(AVERAGEIFS(Observed!AJ$2:AJ$10000,Observed!$A$2:$A$10000,$A411,Observed!$C$2:$C$10000,$C411)),AVERAGEIFS(Observed!AJ$2:AJ$10000,Observed!$A$2:$A$10000,$A411,Observed!$C$2:$C$10000,$C411),"")</f>
        <v/>
      </c>
      <c r="AK411" s="23" t="str">
        <f>IF(ISNUMBER(AVERAGEIFS(Observed!AK$2:AK$10000,Observed!$A$2:$A$10000,$A411,Observed!$C$2:$C$10000,$C411)),AVERAGEIFS(Observed!AK$2:AK$10000,Observed!$A$2:$A$10000,$A411,Observed!$C$2:$C$10000,$C411),"")</f>
        <v/>
      </c>
      <c r="AL411" s="23" t="str">
        <f>IF(ISNUMBER(AVERAGEIFS(Observed!AL$2:AL$10000,Observed!$A$2:$A$10000,$A411,Observed!$C$2:$C$10000,$C411)),AVERAGEIFS(Observed!AL$2:AL$10000,Observed!$A$2:$A$10000,$A411,Observed!$C$2:$C$10000,$C411),"")</f>
        <v/>
      </c>
      <c r="AM411" s="23" t="str">
        <f>IF(ISNUMBER(AVERAGEIFS(Observed!AM$2:AM$10000,Observed!$A$2:$A$10000,$A411,Observed!$C$2:$C$10000,$C411)),AVERAGEIFS(Observed!AM$2:AM$10000,Observed!$A$2:$A$10000,$A411,Observed!$C$2:$C$10000,$C411),"")</f>
        <v/>
      </c>
      <c r="AN411" s="23" t="str">
        <f>IF(ISNUMBER(AVERAGEIFS(Observed!AN$2:AN$10000,Observed!$A$2:$A$10000,$A411,Observed!$C$2:$C$10000,$C411)),AVERAGEIFS(Observed!AN$2:AN$10000,Observed!$A$2:$A$10000,$A411,Observed!$C$2:$C$10000,$C411),"")</f>
        <v/>
      </c>
      <c r="AO411" s="2">
        <f>COUNTIFS(Observed!$A$2:$A$10000,$A411,Observed!$C$2:$C$10000,$C411)</f>
        <v>3</v>
      </c>
      <c r="AP411" s="2">
        <f t="shared" si="6"/>
        <v>1</v>
      </c>
    </row>
    <row r="412" spans="1:42" x14ac:dyDescent="0.25">
      <c r="A412" t="s">
        <v>29</v>
      </c>
      <c r="B412" t="s">
        <v>30</v>
      </c>
      <c r="C412" s="20">
        <v>42402</v>
      </c>
      <c r="D412">
        <v>1</v>
      </c>
      <c r="E412" t="s">
        <v>55</v>
      </c>
      <c r="G412" s="25" t="s">
        <v>75</v>
      </c>
      <c r="H412" t="s">
        <v>21</v>
      </c>
      <c r="I412">
        <v>11</v>
      </c>
      <c r="J412" s="2" t="s">
        <v>36</v>
      </c>
      <c r="K412" s="22">
        <f>IF(ISNUMBER(AVERAGEIFS(Observed!K$2:K$10000,Observed!$A$2:$A$10000,$A412,Observed!$C$2:$C$10000,$C412)),AVERAGEIFS(Observed!K$2:K$10000,Observed!$A$2:$A$10000,$A412,Observed!$C$2:$C$10000,$C412),"")</f>
        <v>1019</v>
      </c>
      <c r="L412" s="23">
        <f>IF(ISNUMBER(AVERAGEIFS(Observed!L$2:L$10000,Observed!$A$2:$A$10000,$A412,Observed!$C$2:$C$10000,$C412)),AVERAGEIFS(Observed!L$2:L$10000,Observed!$A$2:$A$10000,$A412,Observed!$C$2:$C$10000,$C412),"")</f>
        <v>101.90000000000002</v>
      </c>
      <c r="M412" s="23" t="str">
        <f>IF(ISNUMBER(AVERAGEIFS(Observed!M$2:M$10000,Observed!$A$2:$A$10000,$A412,Observed!$C$2:$C$10000,$C412)),AVERAGEIFS(Observed!M$2:M$10000,Observed!$A$2:$A$10000,$A412,Observed!$C$2:$C$10000,$C412),"")</f>
        <v/>
      </c>
      <c r="N412" s="23" t="str">
        <f>IF(ISNUMBER(AVERAGEIFS(Observed!N$2:N$10000,Observed!$A$2:$A$10000,$A412,Observed!$C$2:$C$10000,$C412)),AVERAGEIFS(Observed!N$2:N$10000,Observed!$A$2:$A$10000,$A412,Observed!$C$2:$C$10000,$C412),"")</f>
        <v/>
      </c>
      <c r="O412" s="23" t="str">
        <f>IF(ISNUMBER(AVERAGEIFS(Observed!O$2:O$10000,Observed!$A$2:$A$10000,$A412,Observed!$C$2:$C$10000,$C412)),AVERAGEIFS(Observed!O$2:O$10000,Observed!$A$2:$A$10000,$A412,Observed!$C$2:$C$10000,$C412),"")</f>
        <v/>
      </c>
      <c r="P412" s="24" t="str">
        <f>IF(ISNUMBER(AVERAGEIFS(Observed!P$2:P$10000,Observed!$A$2:$A$10000,$A412,Observed!$C$2:$C$10000,$C412)),AVERAGEIFS(Observed!P$2:P$10000,Observed!$A$2:$A$10000,$A412,Observed!$C$2:$C$10000,$C412),"")</f>
        <v/>
      </c>
      <c r="Q412" s="24" t="str">
        <f>IF(ISNUMBER(AVERAGEIFS(Observed!Q$2:Q$10000,Observed!$A$2:$A$10000,$A412,Observed!$C$2:$C$10000,$C412)),AVERAGEIFS(Observed!Q$2:Q$10000,Observed!$A$2:$A$10000,$A412,Observed!$C$2:$C$10000,$C412),"")</f>
        <v/>
      </c>
      <c r="R412" s="24" t="str">
        <f>IF(ISNUMBER(AVERAGEIFS(Observed!R$2:R$10000,Observed!$A$2:$A$10000,$A412,Observed!$C$2:$C$10000,$C412)),AVERAGEIFS(Observed!R$2:R$10000,Observed!$A$2:$A$10000,$A412,Observed!$C$2:$C$10000,$C412),"")</f>
        <v/>
      </c>
      <c r="S412" s="22" t="str">
        <f>IF(ISNUMBER(AVERAGEIFS(Observed!S$2:S$10000,Observed!$A$2:$A$10000,$A412,Observed!$C$2:$C$10000,$C412)),AVERAGEIFS(Observed!S$2:S$10000,Observed!$A$2:$A$10000,$A412,Observed!$C$2:$C$10000,$C412),"")</f>
        <v/>
      </c>
      <c r="T412" s="23" t="str">
        <f>IF(ISNUMBER(AVERAGEIFS(Observed!T$2:T$10000,Observed!$A$2:$A$10000,$A412,Observed!$C$2:$C$10000,$C412)),AVERAGEIFS(Observed!T$2:T$10000,Observed!$A$2:$A$10000,$A412,Observed!$C$2:$C$10000,$C412),"")</f>
        <v/>
      </c>
      <c r="U412" s="23" t="str">
        <f>IF(ISNUMBER(AVERAGEIFS(Observed!U$2:U$10000,Observed!$A$2:$A$10000,$A412,Observed!$C$2:$C$10000,$C412)),AVERAGEIFS(Observed!U$2:U$10000,Observed!$A$2:$A$10000,$A412,Observed!$C$2:$C$10000,$C412),"")</f>
        <v/>
      </c>
      <c r="V412" s="23" t="str">
        <f>IF(ISNUMBER(AVERAGEIFS(Observed!V$2:V$10000,Observed!$A$2:$A$10000,$A412,Observed!$C$2:$C$10000,$C412)),AVERAGEIFS(Observed!V$2:V$10000,Observed!$A$2:$A$10000,$A412,Observed!$C$2:$C$10000,$C412),"")</f>
        <v/>
      </c>
      <c r="W412" s="23" t="str">
        <f>IF(ISNUMBER(AVERAGEIFS(Observed!W$2:W$10000,Observed!$A$2:$A$10000,$A412,Observed!$C$2:$C$10000,$C412)),AVERAGEIFS(Observed!W$2:W$10000,Observed!$A$2:$A$10000,$A412,Observed!$C$2:$C$10000,$C412),"")</f>
        <v/>
      </c>
      <c r="X412" s="23" t="str">
        <f>IF(ISNUMBER(AVERAGEIFS(Observed!X$2:X$10000,Observed!$A$2:$A$10000,$A412,Observed!$C$2:$C$10000,$C412)),AVERAGEIFS(Observed!X$2:X$10000,Observed!$A$2:$A$10000,$A412,Observed!$C$2:$C$10000,$C412),"")</f>
        <v/>
      </c>
      <c r="Y412" s="23" t="str">
        <f>IF(ISNUMBER(AVERAGEIFS(Observed!Y$2:Y$10000,Observed!$A$2:$A$10000,$A412,Observed!$C$2:$C$10000,$C412)),AVERAGEIFS(Observed!Y$2:Y$10000,Observed!$A$2:$A$10000,$A412,Observed!$C$2:$C$10000,$C412),"")</f>
        <v/>
      </c>
      <c r="Z412" s="23" t="str">
        <f>IF(ISNUMBER(AVERAGEIFS(Observed!Z$2:Z$10000,Observed!$A$2:$A$10000,$A412,Observed!$C$2:$C$10000,$C412)),AVERAGEIFS(Observed!Z$2:Z$10000,Observed!$A$2:$A$10000,$A412,Observed!$C$2:$C$10000,$C412),"")</f>
        <v/>
      </c>
      <c r="AA412" s="23" t="str">
        <f>IF(ISNUMBER(AVERAGEIFS(Observed!AA$2:AA$10000,Observed!$A$2:$A$10000,$A412,Observed!$C$2:$C$10000,$C412)),AVERAGEIFS(Observed!AA$2:AA$10000,Observed!$A$2:$A$10000,$A412,Observed!$C$2:$C$10000,$C412),"")</f>
        <v/>
      </c>
      <c r="AB412" s="23" t="str">
        <f>IF(ISNUMBER(AVERAGEIFS(Observed!AB$2:AB$10000,Observed!$A$2:$A$10000,$A412,Observed!$C$2:$C$10000,$C412)),AVERAGEIFS(Observed!AB$2:AB$10000,Observed!$A$2:$A$10000,$A412,Observed!$C$2:$C$10000,$C412),"")</f>
        <v/>
      </c>
      <c r="AC412" s="23" t="str">
        <f>IF(ISNUMBER(AVERAGEIFS(Observed!AC$2:AC$10000,Observed!$A$2:$A$10000,$A412,Observed!$C$2:$C$10000,$C412)),AVERAGEIFS(Observed!AC$2:AC$10000,Observed!$A$2:$A$10000,$A412,Observed!$C$2:$C$10000,$C412),"")</f>
        <v/>
      </c>
      <c r="AD412" s="23" t="str">
        <f>IF(ISNUMBER(AVERAGEIFS(Observed!AD$2:AD$10000,Observed!$A$2:$A$10000,$A412,Observed!$C$2:$C$10000,$C412)),AVERAGEIFS(Observed!AD$2:AD$10000,Observed!$A$2:$A$10000,$A412,Observed!$C$2:$C$10000,$C412),"")</f>
        <v/>
      </c>
      <c r="AE412" s="24" t="str">
        <f>IF(ISNUMBER(AVERAGEIFS(Observed!AE$2:AE$10000,Observed!$A$2:$A$10000,$A412,Observed!$C$2:$C$10000,$C412)),AVERAGEIFS(Observed!AE$2:AE$10000,Observed!$A$2:$A$10000,$A412,Observed!$C$2:$C$10000,$C412),"")</f>
        <v/>
      </c>
      <c r="AF412" s="24" t="str">
        <f>IF(ISNUMBER(AVERAGEIFS(Observed!AF$2:AF$10000,Observed!$A$2:$A$10000,$A412,Observed!$C$2:$C$10000,$C412)),AVERAGEIFS(Observed!AF$2:AF$10000,Observed!$A$2:$A$10000,$A412,Observed!$C$2:$C$10000,$C412),"")</f>
        <v/>
      </c>
      <c r="AG412" s="23" t="str">
        <f>IF(ISNUMBER(AVERAGEIFS(Observed!AG$2:AG$10000,Observed!$A$2:$A$10000,$A412,Observed!$C$2:$C$10000,$C412)),AVERAGEIFS(Observed!AG$2:AG$10000,Observed!$A$2:$A$10000,$A412,Observed!$C$2:$C$10000,$C412),"")</f>
        <v/>
      </c>
      <c r="AH412" s="23" t="str">
        <f>IF(ISNUMBER(AVERAGEIFS(Observed!AH$2:AH$10000,Observed!$A$2:$A$10000,$A412,Observed!$C$2:$C$10000,$C412)),AVERAGEIFS(Observed!AH$2:AH$10000,Observed!$A$2:$A$10000,$A412,Observed!$C$2:$C$10000,$C412),"")</f>
        <v/>
      </c>
      <c r="AI412" s="22" t="str">
        <f>IF(ISNUMBER(AVERAGEIFS(Observed!AI$2:AI$10000,Observed!$A$2:$A$10000,$A412,Observed!$C$2:$C$10000,$C412)),AVERAGEIFS(Observed!AI$2:AI$10000,Observed!$A$2:$A$10000,$A412,Observed!$C$2:$C$10000,$C412),"")</f>
        <v/>
      </c>
      <c r="AJ412" s="23" t="str">
        <f>IF(ISNUMBER(AVERAGEIFS(Observed!AJ$2:AJ$10000,Observed!$A$2:$A$10000,$A412,Observed!$C$2:$C$10000,$C412)),AVERAGEIFS(Observed!AJ$2:AJ$10000,Observed!$A$2:$A$10000,$A412,Observed!$C$2:$C$10000,$C412),"")</f>
        <v/>
      </c>
      <c r="AK412" s="23" t="str">
        <f>IF(ISNUMBER(AVERAGEIFS(Observed!AK$2:AK$10000,Observed!$A$2:$A$10000,$A412,Observed!$C$2:$C$10000,$C412)),AVERAGEIFS(Observed!AK$2:AK$10000,Observed!$A$2:$A$10000,$A412,Observed!$C$2:$C$10000,$C412),"")</f>
        <v/>
      </c>
      <c r="AL412" s="23" t="str">
        <f>IF(ISNUMBER(AVERAGEIFS(Observed!AL$2:AL$10000,Observed!$A$2:$A$10000,$A412,Observed!$C$2:$C$10000,$C412)),AVERAGEIFS(Observed!AL$2:AL$10000,Observed!$A$2:$A$10000,$A412,Observed!$C$2:$C$10000,$C412),"")</f>
        <v/>
      </c>
      <c r="AM412" s="23" t="str">
        <f>IF(ISNUMBER(AVERAGEIFS(Observed!AM$2:AM$10000,Observed!$A$2:$A$10000,$A412,Observed!$C$2:$C$10000,$C412)),AVERAGEIFS(Observed!AM$2:AM$10000,Observed!$A$2:$A$10000,$A412,Observed!$C$2:$C$10000,$C412),"")</f>
        <v/>
      </c>
      <c r="AN412" s="23" t="str">
        <f>IF(ISNUMBER(AVERAGEIFS(Observed!AN$2:AN$10000,Observed!$A$2:$A$10000,$A412,Observed!$C$2:$C$10000,$C412)),AVERAGEIFS(Observed!AN$2:AN$10000,Observed!$A$2:$A$10000,$A412,Observed!$C$2:$C$10000,$C412),"")</f>
        <v/>
      </c>
      <c r="AO412" s="2">
        <f>COUNTIFS(Observed!$A$2:$A$10000,$A412,Observed!$C$2:$C$10000,$C412)</f>
        <v>3</v>
      </c>
      <c r="AP412" s="2">
        <f t="shared" si="6"/>
        <v>1</v>
      </c>
    </row>
    <row r="413" spans="1:42" x14ac:dyDescent="0.25">
      <c r="A413" t="s">
        <v>35</v>
      </c>
      <c r="B413" t="s">
        <v>30</v>
      </c>
      <c r="C413" s="20">
        <v>42402</v>
      </c>
      <c r="D413">
        <v>1</v>
      </c>
      <c r="E413" t="s">
        <v>57</v>
      </c>
      <c r="G413" s="25" t="s">
        <v>75</v>
      </c>
      <c r="H413" t="s">
        <v>21</v>
      </c>
      <c r="I413">
        <v>11</v>
      </c>
      <c r="J413" s="2" t="s">
        <v>36</v>
      </c>
      <c r="K413" s="22">
        <f>IF(ISNUMBER(AVERAGEIFS(Observed!K$2:K$10000,Observed!$A$2:$A$10000,$A413,Observed!$C$2:$C$10000,$C413)),AVERAGEIFS(Observed!K$2:K$10000,Observed!$A$2:$A$10000,$A413,Observed!$C$2:$C$10000,$C413),"")</f>
        <v>1044.0666666666668</v>
      </c>
      <c r="L413" s="23">
        <f>IF(ISNUMBER(AVERAGEIFS(Observed!L$2:L$10000,Observed!$A$2:$A$10000,$A413,Observed!$C$2:$C$10000,$C413)),AVERAGEIFS(Observed!L$2:L$10000,Observed!$A$2:$A$10000,$A413,Observed!$C$2:$C$10000,$C413),"")</f>
        <v>104.40666666666668</v>
      </c>
      <c r="M413" s="23" t="str">
        <f>IF(ISNUMBER(AVERAGEIFS(Observed!M$2:M$10000,Observed!$A$2:$A$10000,$A413,Observed!$C$2:$C$10000,$C413)),AVERAGEIFS(Observed!M$2:M$10000,Observed!$A$2:$A$10000,$A413,Observed!$C$2:$C$10000,$C413),"")</f>
        <v/>
      </c>
      <c r="N413" s="23" t="str">
        <f>IF(ISNUMBER(AVERAGEIFS(Observed!N$2:N$10000,Observed!$A$2:$A$10000,$A413,Observed!$C$2:$C$10000,$C413)),AVERAGEIFS(Observed!N$2:N$10000,Observed!$A$2:$A$10000,$A413,Observed!$C$2:$C$10000,$C413),"")</f>
        <v/>
      </c>
      <c r="O413" s="23" t="str">
        <f>IF(ISNUMBER(AVERAGEIFS(Observed!O$2:O$10000,Observed!$A$2:$A$10000,$A413,Observed!$C$2:$C$10000,$C413)),AVERAGEIFS(Observed!O$2:O$10000,Observed!$A$2:$A$10000,$A413,Observed!$C$2:$C$10000,$C413),"")</f>
        <v/>
      </c>
      <c r="P413" s="24" t="str">
        <f>IF(ISNUMBER(AVERAGEIFS(Observed!P$2:P$10000,Observed!$A$2:$A$10000,$A413,Observed!$C$2:$C$10000,$C413)),AVERAGEIFS(Observed!P$2:P$10000,Observed!$A$2:$A$10000,$A413,Observed!$C$2:$C$10000,$C413),"")</f>
        <v/>
      </c>
      <c r="Q413" s="24" t="str">
        <f>IF(ISNUMBER(AVERAGEIFS(Observed!Q$2:Q$10000,Observed!$A$2:$A$10000,$A413,Observed!$C$2:$C$10000,$C413)),AVERAGEIFS(Observed!Q$2:Q$10000,Observed!$A$2:$A$10000,$A413,Observed!$C$2:$C$10000,$C413),"")</f>
        <v/>
      </c>
      <c r="R413" s="24" t="str">
        <f>IF(ISNUMBER(AVERAGEIFS(Observed!R$2:R$10000,Observed!$A$2:$A$10000,$A413,Observed!$C$2:$C$10000,$C413)),AVERAGEIFS(Observed!R$2:R$10000,Observed!$A$2:$A$10000,$A413,Observed!$C$2:$C$10000,$C413),"")</f>
        <v/>
      </c>
      <c r="S413" s="22" t="str">
        <f>IF(ISNUMBER(AVERAGEIFS(Observed!S$2:S$10000,Observed!$A$2:$A$10000,$A413,Observed!$C$2:$C$10000,$C413)),AVERAGEIFS(Observed!S$2:S$10000,Observed!$A$2:$A$10000,$A413,Observed!$C$2:$C$10000,$C413),"")</f>
        <v/>
      </c>
      <c r="T413" s="23" t="str">
        <f>IF(ISNUMBER(AVERAGEIFS(Observed!T$2:T$10000,Observed!$A$2:$A$10000,$A413,Observed!$C$2:$C$10000,$C413)),AVERAGEIFS(Observed!T$2:T$10000,Observed!$A$2:$A$10000,$A413,Observed!$C$2:$C$10000,$C413),"")</f>
        <v/>
      </c>
      <c r="U413" s="23" t="str">
        <f>IF(ISNUMBER(AVERAGEIFS(Observed!U$2:U$10000,Observed!$A$2:$A$10000,$A413,Observed!$C$2:$C$10000,$C413)),AVERAGEIFS(Observed!U$2:U$10000,Observed!$A$2:$A$10000,$A413,Observed!$C$2:$C$10000,$C413),"")</f>
        <v/>
      </c>
      <c r="V413" s="23" t="str">
        <f>IF(ISNUMBER(AVERAGEIFS(Observed!V$2:V$10000,Observed!$A$2:$A$10000,$A413,Observed!$C$2:$C$10000,$C413)),AVERAGEIFS(Observed!V$2:V$10000,Observed!$A$2:$A$10000,$A413,Observed!$C$2:$C$10000,$C413),"")</f>
        <v/>
      </c>
      <c r="W413" s="23" t="str">
        <f>IF(ISNUMBER(AVERAGEIFS(Observed!W$2:W$10000,Observed!$A$2:$A$10000,$A413,Observed!$C$2:$C$10000,$C413)),AVERAGEIFS(Observed!W$2:W$10000,Observed!$A$2:$A$10000,$A413,Observed!$C$2:$C$10000,$C413),"")</f>
        <v/>
      </c>
      <c r="X413" s="23" t="str">
        <f>IF(ISNUMBER(AVERAGEIFS(Observed!X$2:X$10000,Observed!$A$2:$A$10000,$A413,Observed!$C$2:$C$10000,$C413)),AVERAGEIFS(Observed!X$2:X$10000,Observed!$A$2:$A$10000,$A413,Observed!$C$2:$C$10000,$C413),"")</f>
        <v/>
      </c>
      <c r="Y413" s="23" t="str">
        <f>IF(ISNUMBER(AVERAGEIFS(Observed!Y$2:Y$10000,Observed!$A$2:$A$10000,$A413,Observed!$C$2:$C$10000,$C413)),AVERAGEIFS(Observed!Y$2:Y$10000,Observed!$A$2:$A$10000,$A413,Observed!$C$2:$C$10000,$C413),"")</f>
        <v/>
      </c>
      <c r="Z413" s="23" t="str">
        <f>IF(ISNUMBER(AVERAGEIFS(Observed!Z$2:Z$10000,Observed!$A$2:$A$10000,$A413,Observed!$C$2:$C$10000,$C413)),AVERAGEIFS(Observed!Z$2:Z$10000,Observed!$A$2:$A$10000,$A413,Observed!$C$2:$C$10000,$C413),"")</f>
        <v/>
      </c>
      <c r="AA413" s="23" t="str">
        <f>IF(ISNUMBER(AVERAGEIFS(Observed!AA$2:AA$10000,Observed!$A$2:$A$10000,$A413,Observed!$C$2:$C$10000,$C413)),AVERAGEIFS(Observed!AA$2:AA$10000,Observed!$A$2:$A$10000,$A413,Observed!$C$2:$C$10000,$C413),"")</f>
        <v/>
      </c>
      <c r="AB413" s="23" t="str">
        <f>IF(ISNUMBER(AVERAGEIFS(Observed!AB$2:AB$10000,Observed!$A$2:$A$10000,$A413,Observed!$C$2:$C$10000,$C413)),AVERAGEIFS(Observed!AB$2:AB$10000,Observed!$A$2:$A$10000,$A413,Observed!$C$2:$C$10000,$C413),"")</f>
        <v/>
      </c>
      <c r="AC413" s="23" t="str">
        <f>IF(ISNUMBER(AVERAGEIFS(Observed!AC$2:AC$10000,Observed!$A$2:$A$10000,$A413,Observed!$C$2:$C$10000,$C413)),AVERAGEIFS(Observed!AC$2:AC$10000,Observed!$A$2:$A$10000,$A413,Observed!$C$2:$C$10000,$C413),"")</f>
        <v/>
      </c>
      <c r="AD413" s="23" t="str">
        <f>IF(ISNUMBER(AVERAGEIFS(Observed!AD$2:AD$10000,Observed!$A$2:$A$10000,$A413,Observed!$C$2:$C$10000,$C413)),AVERAGEIFS(Observed!AD$2:AD$10000,Observed!$A$2:$A$10000,$A413,Observed!$C$2:$C$10000,$C413),"")</f>
        <v/>
      </c>
      <c r="AE413" s="24" t="str">
        <f>IF(ISNUMBER(AVERAGEIFS(Observed!AE$2:AE$10000,Observed!$A$2:$A$10000,$A413,Observed!$C$2:$C$10000,$C413)),AVERAGEIFS(Observed!AE$2:AE$10000,Observed!$A$2:$A$10000,$A413,Observed!$C$2:$C$10000,$C413),"")</f>
        <v/>
      </c>
      <c r="AF413" s="24" t="str">
        <f>IF(ISNUMBER(AVERAGEIFS(Observed!AF$2:AF$10000,Observed!$A$2:$A$10000,$A413,Observed!$C$2:$C$10000,$C413)),AVERAGEIFS(Observed!AF$2:AF$10000,Observed!$A$2:$A$10000,$A413,Observed!$C$2:$C$10000,$C413),"")</f>
        <v/>
      </c>
      <c r="AG413" s="23" t="str">
        <f>IF(ISNUMBER(AVERAGEIFS(Observed!AG$2:AG$10000,Observed!$A$2:$A$10000,$A413,Observed!$C$2:$C$10000,$C413)),AVERAGEIFS(Observed!AG$2:AG$10000,Observed!$A$2:$A$10000,$A413,Observed!$C$2:$C$10000,$C413),"")</f>
        <v/>
      </c>
      <c r="AH413" s="23" t="str">
        <f>IF(ISNUMBER(AVERAGEIFS(Observed!AH$2:AH$10000,Observed!$A$2:$A$10000,$A413,Observed!$C$2:$C$10000,$C413)),AVERAGEIFS(Observed!AH$2:AH$10000,Observed!$A$2:$A$10000,$A413,Observed!$C$2:$C$10000,$C413),"")</f>
        <v/>
      </c>
      <c r="AI413" s="22" t="str">
        <f>IF(ISNUMBER(AVERAGEIFS(Observed!AI$2:AI$10000,Observed!$A$2:$A$10000,$A413,Observed!$C$2:$C$10000,$C413)),AVERAGEIFS(Observed!AI$2:AI$10000,Observed!$A$2:$A$10000,$A413,Observed!$C$2:$C$10000,$C413),"")</f>
        <v/>
      </c>
      <c r="AJ413" s="23" t="str">
        <f>IF(ISNUMBER(AVERAGEIFS(Observed!AJ$2:AJ$10000,Observed!$A$2:$A$10000,$A413,Observed!$C$2:$C$10000,$C413)),AVERAGEIFS(Observed!AJ$2:AJ$10000,Observed!$A$2:$A$10000,$A413,Observed!$C$2:$C$10000,$C413),"")</f>
        <v/>
      </c>
      <c r="AK413" s="23" t="str">
        <f>IF(ISNUMBER(AVERAGEIFS(Observed!AK$2:AK$10000,Observed!$A$2:$A$10000,$A413,Observed!$C$2:$C$10000,$C413)),AVERAGEIFS(Observed!AK$2:AK$10000,Observed!$A$2:$A$10000,$A413,Observed!$C$2:$C$10000,$C413),"")</f>
        <v/>
      </c>
      <c r="AL413" s="23" t="str">
        <f>IF(ISNUMBER(AVERAGEIFS(Observed!AL$2:AL$10000,Observed!$A$2:$A$10000,$A413,Observed!$C$2:$C$10000,$C413)),AVERAGEIFS(Observed!AL$2:AL$10000,Observed!$A$2:$A$10000,$A413,Observed!$C$2:$C$10000,$C413),"")</f>
        <v/>
      </c>
      <c r="AM413" s="23" t="str">
        <f>IF(ISNUMBER(AVERAGEIFS(Observed!AM$2:AM$10000,Observed!$A$2:$A$10000,$A413,Observed!$C$2:$C$10000,$C413)),AVERAGEIFS(Observed!AM$2:AM$10000,Observed!$A$2:$A$10000,$A413,Observed!$C$2:$C$10000,$C413),"")</f>
        <v/>
      </c>
      <c r="AN413" s="23" t="str">
        <f>IF(ISNUMBER(AVERAGEIFS(Observed!AN$2:AN$10000,Observed!$A$2:$A$10000,$A413,Observed!$C$2:$C$10000,$C413)),AVERAGEIFS(Observed!AN$2:AN$10000,Observed!$A$2:$A$10000,$A413,Observed!$C$2:$C$10000,$C413),"")</f>
        <v/>
      </c>
      <c r="AO413" s="2">
        <f>COUNTIFS(Observed!$A$2:$A$10000,$A413,Observed!$C$2:$C$10000,$C413)</f>
        <v>3</v>
      </c>
      <c r="AP413" s="2">
        <f t="shared" si="6"/>
        <v>1</v>
      </c>
    </row>
    <row r="414" spans="1:42" x14ac:dyDescent="0.25">
      <c r="A414" t="s">
        <v>32</v>
      </c>
      <c r="B414" t="s">
        <v>30</v>
      </c>
      <c r="C414" s="20">
        <v>42402</v>
      </c>
      <c r="D414">
        <v>1</v>
      </c>
      <c r="E414" t="s">
        <v>59</v>
      </c>
      <c r="G414" s="25" t="s">
        <v>75</v>
      </c>
      <c r="H414" t="s">
        <v>21</v>
      </c>
      <c r="I414">
        <v>11</v>
      </c>
      <c r="J414" s="2" t="s">
        <v>36</v>
      </c>
      <c r="K414" s="22">
        <f>IF(ISNUMBER(AVERAGEIFS(Observed!K$2:K$10000,Observed!$A$2:$A$10000,$A414,Observed!$C$2:$C$10000,$C414)),AVERAGEIFS(Observed!K$2:K$10000,Observed!$A$2:$A$10000,$A414,Observed!$C$2:$C$10000,$C414),"")</f>
        <v>1012.7333333333332</v>
      </c>
      <c r="L414" s="23">
        <f>IF(ISNUMBER(AVERAGEIFS(Observed!L$2:L$10000,Observed!$A$2:$A$10000,$A414,Observed!$C$2:$C$10000,$C414)),AVERAGEIFS(Observed!L$2:L$10000,Observed!$A$2:$A$10000,$A414,Observed!$C$2:$C$10000,$C414),"")</f>
        <v>101.27333333333335</v>
      </c>
      <c r="M414" s="23" t="str">
        <f>IF(ISNUMBER(AVERAGEIFS(Observed!M$2:M$10000,Observed!$A$2:$A$10000,$A414,Observed!$C$2:$C$10000,$C414)),AVERAGEIFS(Observed!M$2:M$10000,Observed!$A$2:$A$10000,$A414,Observed!$C$2:$C$10000,$C414),"")</f>
        <v/>
      </c>
      <c r="N414" s="23" t="str">
        <f>IF(ISNUMBER(AVERAGEIFS(Observed!N$2:N$10000,Observed!$A$2:$A$10000,$A414,Observed!$C$2:$C$10000,$C414)),AVERAGEIFS(Observed!N$2:N$10000,Observed!$A$2:$A$10000,$A414,Observed!$C$2:$C$10000,$C414),"")</f>
        <v/>
      </c>
      <c r="O414" s="23" t="str">
        <f>IF(ISNUMBER(AVERAGEIFS(Observed!O$2:O$10000,Observed!$A$2:$A$10000,$A414,Observed!$C$2:$C$10000,$C414)),AVERAGEIFS(Observed!O$2:O$10000,Observed!$A$2:$A$10000,$A414,Observed!$C$2:$C$10000,$C414),"")</f>
        <v/>
      </c>
      <c r="P414" s="24" t="str">
        <f>IF(ISNUMBER(AVERAGEIFS(Observed!P$2:P$10000,Observed!$A$2:$A$10000,$A414,Observed!$C$2:$C$10000,$C414)),AVERAGEIFS(Observed!P$2:P$10000,Observed!$A$2:$A$10000,$A414,Observed!$C$2:$C$10000,$C414),"")</f>
        <v/>
      </c>
      <c r="Q414" s="24" t="str">
        <f>IF(ISNUMBER(AVERAGEIFS(Observed!Q$2:Q$10000,Observed!$A$2:$A$10000,$A414,Observed!$C$2:$C$10000,$C414)),AVERAGEIFS(Observed!Q$2:Q$10000,Observed!$A$2:$A$10000,$A414,Observed!$C$2:$C$10000,$C414),"")</f>
        <v/>
      </c>
      <c r="R414" s="24" t="str">
        <f>IF(ISNUMBER(AVERAGEIFS(Observed!R$2:R$10000,Observed!$A$2:$A$10000,$A414,Observed!$C$2:$C$10000,$C414)),AVERAGEIFS(Observed!R$2:R$10000,Observed!$A$2:$A$10000,$A414,Observed!$C$2:$C$10000,$C414),"")</f>
        <v/>
      </c>
      <c r="S414" s="22" t="str">
        <f>IF(ISNUMBER(AVERAGEIFS(Observed!S$2:S$10000,Observed!$A$2:$A$10000,$A414,Observed!$C$2:$C$10000,$C414)),AVERAGEIFS(Observed!S$2:S$10000,Observed!$A$2:$A$10000,$A414,Observed!$C$2:$C$10000,$C414),"")</f>
        <v/>
      </c>
      <c r="T414" s="23" t="str">
        <f>IF(ISNUMBER(AVERAGEIFS(Observed!T$2:T$10000,Observed!$A$2:$A$10000,$A414,Observed!$C$2:$C$10000,$C414)),AVERAGEIFS(Observed!T$2:T$10000,Observed!$A$2:$A$10000,$A414,Observed!$C$2:$C$10000,$C414),"")</f>
        <v/>
      </c>
      <c r="U414" s="23" t="str">
        <f>IF(ISNUMBER(AVERAGEIFS(Observed!U$2:U$10000,Observed!$A$2:$A$10000,$A414,Observed!$C$2:$C$10000,$C414)),AVERAGEIFS(Observed!U$2:U$10000,Observed!$A$2:$A$10000,$A414,Observed!$C$2:$C$10000,$C414),"")</f>
        <v/>
      </c>
      <c r="V414" s="23" t="str">
        <f>IF(ISNUMBER(AVERAGEIFS(Observed!V$2:V$10000,Observed!$A$2:$A$10000,$A414,Observed!$C$2:$C$10000,$C414)),AVERAGEIFS(Observed!V$2:V$10000,Observed!$A$2:$A$10000,$A414,Observed!$C$2:$C$10000,$C414),"")</f>
        <v/>
      </c>
      <c r="W414" s="23" t="str">
        <f>IF(ISNUMBER(AVERAGEIFS(Observed!W$2:W$10000,Observed!$A$2:$A$10000,$A414,Observed!$C$2:$C$10000,$C414)),AVERAGEIFS(Observed!W$2:W$10000,Observed!$A$2:$A$10000,$A414,Observed!$C$2:$C$10000,$C414),"")</f>
        <v/>
      </c>
      <c r="X414" s="23" t="str">
        <f>IF(ISNUMBER(AVERAGEIFS(Observed!X$2:X$10000,Observed!$A$2:$A$10000,$A414,Observed!$C$2:$C$10000,$C414)),AVERAGEIFS(Observed!X$2:X$10000,Observed!$A$2:$A$10000,$A414,Observed!$C$2:$C$10000,$C414),"")</f>
        <v/>
      </c>
      <c r="Y414" s="23" t="str">
        <f>IF(ISNUMBER(AVERAGEIFS(Observed!Y$2:Y$10000,Observed!$A$2:$A$10000,$A414,Observed!$C$2:$C$10000,$C414)),AVERAGEIFS(Observed!Y$2:Y$10000,Observed!$A$2:$A$10000,$A414,Observed!$C$2:$C$10000,$C414),"")</f>
        <v/>
      </c>
      <c r="Z414" s="23" t="str">
        <f>IF(ISNUMBER(AVERAGEIFS(Observed!Z$2:Z$10000,Observed!$A$2:$A$10000,$A414,Observed!$C$2:$C$10000,$C414)),AVERAGEIFS(Observed!Z$2:Z$10000,Observed!$A$2:$A$10000,$A414,Observed!$C$2:$C$10000,$C414),"")</f>
        <v/>
      </c>
      <c r="AA414" s="23" t="str">
        <f>IF(ISNUMBER(AVERAGEIFS(Observed!AA$2:AA$10000,Observed!$A$2:$A$10000,$A414,Observed!$C$2:$C$10000,$C414)),AVERAGEIFS(Observed!AA$2:AA$10000,Observed!$A$2:$A$10000,$A414,Observed!$C$2:$C$10000,$C414),"")</f>
        <v/>
      </c>
      <c r="AB414" s="23" t="str">
        <f>IF(ISNUMBER(AVERAGEIFS(Observed!AB$2:AB$10000,Observed!$A$2:$A$10000,$A414,Observed!$C$2:$C$10000,$C414)),AVERAGEIFS(Observed!AB$2:AB$10000,Observed!$A$2:$A$10000,$A414,Observed!$C$2:$C$10000,$C414),"")</f>
        <v/>
      </c>
      <c r="AC414" s="23" t="str">
        <f>IF(ISNUMBER(AVERAGEIFS(Observed!AC$2:AC$10000,Observed!$A$2:$A$10000,$A414,Observed!$C$2:$C$10000,$C414)),AVERAGEIFS(Observed!AC$2:AC$10000,Observed!$A$2:$A$10000,$A414,Observed!$C$2:$C$10000,$C414),"")</f>
        <v/>
      </c>
      <c r="AD414" s="23" t="str">
        <f>IF(ISNUMBER(AVERAGEIFS(Observed!AD$2:AD$10000,Observed!$A$2:$A$10000,$A414,Observed!$C$2:$C$10000,$C414)),AVERAGEIFS(Observed!AD$2:AD$10000,Observed!$A$2:$A$10000,$A414,Observed!$C$2:$C$10000,$C414),"")</f>
        <v/>
      </c>
      <c r="AE414" s="24" t="str">
        <f>IF(ISNUMBER(AVERAGEIFS(Observed!AE$2:AE$10000,Observed!$A$2:$A$10000,$A414,Observed!$C$2:$C$10000,$C414)),AVERAGEIFS(Observed!AE$2:AE$10000,Observed!$A$2:$A$10000,$A414,Observed!$C$2:$C$10000,$C414),"")</f>
        <v/>
      </c>
      <c r="AF414" s="24" t="str">
        <f>IF(ISNUMBER(AVERAGEIFS(Observed!AF$2:AF$10000,Observed!$A$2:$A$10000,$A414,Observed!$C$2:$C$10000,$C414)),AVERAGEIFS(Observed!AF$2:AF$10000,Observed!$A$2:$A$10000,$A414,Observed!$C$2:$C$10000,$C414),"")</f>
        <v/>
      </c>
      <c r="AG414" s="23" t="str">
        <f>IF(ISNUMBER(AVERAGEIFS(Observed!AG$2:AG$10000,Observed!$A$2:$A$10000,$A414,Observed!$C$2:$C$10000,$C414)),AVERAGEIFS(Observed!AG$2:AG$10000,Observed!$A$2:$A$10000,$A414,Observed!$C$2:$C$10000,$C414),"")</f>
        <v/>
      </c>
      <c r="AH414" s="23" t="str">
        <f>IF(ISNUMBER(AVERAGEIFS(Observed!AH$2:AH$10000,Observed!$A$2:$A$10000,$A414,Observed!$C$2:$C$10000,$C414)),AVERAGEIFS(Observed!AH$2:AH$10000,Observed!$A$2:$A$10000,$A414,Observed!$C$2:$C$10000,$C414),"")</f>
        <v/>
      </c>
      <c r="AI414" s="22" t="str">
        <f>IF(ISNUMBER(AVERAGEIFS(Observed!AI$2:AI$10000,Observed!$A$2:$A$10000,$A414,Observed!$C$2:$C$10000,$C414)),AVERAGEIFS(Observed!AI$2:AI$10000,Observed!$A$2:$A$10000,$A414,Observed!$C$2:$C$10000,$C414),"")</f>
        <v/>
      </c>
      <c r="AJ414" s="23" t="str">
        <f>IF(ISNUMBER(AVERAGEIFS(Observed!AJ$2:AJ$10000,Observed!$A$2:$A$10000,$A414,Observed!$C$2:$C$10000,$C414)),AVERAGEIFS(Observed!AJ$2:AJ$10000,Observed!$A$2:$A$10000,$A414,Observed!$C$2:$C$10000,$C414),"")</f>
        <v/>
      </c>
      <c r="AK414" s="23" t="str">
        <f>IF(ISNUMBER(AVERAGEIFS(Observed!AK$2:AK$10000,Observed!$A$2:$A$10000,$A414,Observed!$C$2:$C$10000,$C414)),AVERAGEIFS(Observed!AK$2:AK$10000,Observed!$A$2:$A$10000,$A414,Observed!$C$2:$C$10000,$C414),"")</f>
        <v/>
      </c>
      <c r="AL414" s="23" t="str">
        <f>IF(ISNUMBER(AVERAGEIFS(Observed!AL$2:AL$10000,Observed!$A$2:$A$10000,$A414,Observed!$C$2:$C$10000,$C414)),AVERAGEIFS(Observed!AL$2:AL$10000,Observed!$A$2:$A$10000,$A414,Observed!$C$2:$C$10000,$C414),"")</f>
        <v/>
      </c>
      <c r="AM414" s="23" t="str">
        <f>IF(ISNUMBER(AVERAGEIFS(Observed!AM$2:AM$10000,Observed!$A$2:$A$10000,$A414,Observed!$C$2:$C$10000,$C414)),AVERAGEIFS(Observed!AM$2:AM$10000,Observed!$A$2:$A$10000,$A414,Observed!$C$2:$C$10000,$C414),"")</f>
        <v/>
      </c>
      <c r="AN414" s="23" t="str">
        <f>IF(ISNUMBER(AVERAGEIFS(Observed!AN$2:AN$10000,Observed!$A$2:$A$10000,$A414,Observed!$C$2:$C$10000,$C414)),AVERAGEIFS(Observed!AN$2:AN$10000,Observed!$A$2:$A$10000,$A414,Observed!$C$2:$C$10000,$C414),"")</f>
        <v/>
      </c>
      <c r="AO414" s="2">
        <f>COUNTIFS(Observed!$A$2:$A$10000,$A414,Observed!$C$2:$C$10000,$C414)</f>
        <v>3</v>
      </c>
      <c r="AP414" s="2">
        <f t="shared" si="6"/>
        <v>1</v>
      </c>
    </row>
    <row r="415" spans="1:42" x14ac:dyDescent="0.25">
      <c r="A415" t="s">
        <v>31</v>
      </c>
      <c r="B415" t="s">
        <v>30</v>
      </c>
      <c r="C415" s="20">
        <v>42402</v>
      </c>
      <c r="D415">
        <v>1</v>
      </c>
      <c r="E415" t="s">
        <v>54</v>
      </c>
      <c r="G415" s="25" t="s">
        <v>75</v>
      </c>
      <c r="H415" t="s">
        <v>21</v>
      </c>
      <c r="I415">
        <v>11</v>
      </c>
      <c r="J415" s="2" t="s">
        <v>36</v>
      </c>
      <c r="K415" s="22">
        <f>IF(ISNUMBER(AVERAGEIFS(Observed!K$2:K$10000,Observed!$A$2:$A$10000,$A415,Observed!$C$2:$C$10000,$C415)),AVERAGEIFS(Observed!K$2:K$10000,Observed!$A$2:$A$10000,$A415,Observed!$C$2:$C$10000,$C415),"")</f>
        <v>1000.2000000000002</v>
      </c>
      <c r="L415" s="23">
        <f>IF(ISNUMBER(AVERAGEIFS(Observed!L$2:L$10000,Observed!$A$2:$A$10000,$A415,Observed!$C$2:$C$10000,$C415)),AVERAGEIFS(Observed!L$2:L$10000,Observed!$A$2:$A$10000,$A415,Observed!$C$2:$C$10000,$C415),"")</f>
        <v>100.02000000000002</v>
      </c>
      <c r="M415" s="23" t="str">
        <f>IF(ISNUMBER(AVERAGEIFS(Observed!M$2:M$10000,Observed!$A$2:$A$10000,$A415,Observed!$C$2:$C$10000,$C415)),AVERAGEIFS(Observed!M$2:M$10000,Observed!$A$2:$A$10000,$A415,Observed!$C$2:$C$10000,$C415),"")</f>
        <v/>
      </c>
      <c r="N415" s="23" t="str">
        <f>IF(ISNUMBER(AVERAGEIFS(Observed!N$2:N$10000,Observed!$A$2:$A$10000,$A415,Observed!$C$2:$C$10000,$C415)),AVERAGEIFS(Observed!N$2:N$10000,Observed!$A$2:$A$10000,$A415,Observed!$C$2:$C$10000,$C415),"")</f>
        <v/>
      </c>
      <c r="O415" s="23" t="str">
        <f>IF(ISNUMBER(AVERAGEIFS(Observed!O$2:O$10000,Observed!$A$2:$A$10000,$A415,Observed!$C$2:$C$10000,$C415)),AVERAGEIFS(Observed!O$2:O$10000,Observed!$A$2:$A$10000,$A415,Observed!$C$2:$C$10000,$C415),"")</f>
        <v/>
      </c>
      <c r="P415" s="24" t="str">
        <f>IF(ISNUMBER(AVERAGEIFS(Observed!P$2:P$10000,Observed!$A$2:$A$10000,$A415,Observed!$C$2:$C$10000,$C415)),AVERAGEIFS(Observed!P$2:P$10000,Observed!$A$2:$A$10000,$A415,Observed!$C$2:$C$10000,$C415),"")</f>
        <v/>
      </c>
      <c r="Q415" s="24" t="str">
        <f>IF(ISNUMBER(AVERAGEIFS(Observed!Q$2:Q$10000,Observed!$A$2:$A$10000,$A415,Observed!$C$2:$C$10000,$C415)),AVERAGEIFS(Observed!Q$2:Q$10000,Observed!$A$2:$A$10000,$A415,Observed!$C$2:$C$10000,$C415),"")</f>
        <v/>
      </c>
      <c r="R415" s="24" t="str">
        <f>IF(ISNUMBER(AVERAGEIFS(Observed!R$2:R$10000,Observed!$A$2:$A$10000,$A415,Observed!$C$2:$C$10000,$C415)),AVERAGEIFS(Observed!R$2:R$10000,Observed!$A$2:$A$10000,$A415,Observed!$C$2:$C$10000,$C415),"")</f>
        <v/>
      </c>
      <c r="S415" s="22" t="str">
        <f>IF(ISNUMBER(AVERAGEIFS(Observed!S$2:S$10000,Observed!$A$2:$A$10000,$A415,Observed!$C$2:$C$10000,$C415)),AVERAGEIFS(Observed!S$2:S$10000,Observed!$A$2:$A$10000,$A415,Observed!$C$2:$C$10000,$C415),"")</f>
        <v/>
      </c>
      <c r="T415" s="23" t="str">
        <f>IF(ISNUMBER(AVERAGEIFS(Observed!T$2:T$10000,Observed!$A$2:$A$10000,$A415,Observed!$C$2:$C$10000,$C415)),AVERAGEIFS(Observed!T$2:T$10000,Observed!$A$2:$A$10000,$A415,Observed!$C$2:$C$10000,$C415),"")</f>
        <v/>
      </c>
      <c r="U415" s="23" t="str">
        <f>IF(ISNUMBER(AVERAGEIFS(Observed!U$2:U$10000,Observed!$A$2:$A$10000,$A415,Observed!$C$2:$C$10000,$C415)),AVERAGEIFS(Observed!U$2:U$10000,Observed!$A$2:$A$10000,$A415,Observed!$C$2:$C$10000,$C415),"")</f>
        <v/>
      </c>
      <c r="V415" s="23" t="str">
        <f>IF(ISNUMBER(AVERAGEIFS(Observed!V$2:V$10000,Observed!$A$2:$A$10000,$A415,Observed!$C$2:$C$10000,$C415)),AVERAGEIFS(Observed!V$2:V$10000,Observed!$A$2:$A$10000,$A415,Observed!$C$2:$C$10000,$C415),"")</f>
        <v/>
      </c>
      <c r="W415" s="23" t="str">
        <f>IF(ISNUMBER(AVERAGEIFS(Observed!W$2:W$10000,Observed!$A$2:$A$10000,$A415,Observed!$C$2:$C$10000,$C415)),AVERAGEIFS(Observed!W$2:W$10000,Observed!$A$2:$A$10000,$A415,Observed!$C$2:$C$10000,$C415),"")</f>
        <v/>
      </c>
      <c r="X415" s="23" t="str">
        <f>IF(ISNUMBER(AVERAGEIFS(Observed!X$2:X$10000,Observed!$A$2:$A$10000,$A415,Observed!$C$2:$C$10000,$C415)),AVERAGEIFS(Observed!X$2:X$10000,Observed!$A$2:$A$10000,$A415,Observed!$C$2:$C$10000,$C415),"")</f>
        <v/>
      </c>
      <c r="Y415" s="23" t="str">
        <f>IF(ISNUMBER(AVERAGEIFS(Observed!Y$2:Y$10000,Observed!$A$2:$A$10000,$A415,Observed!$C$2:$C$10000,$C415)),AVERAGEIFS(Observed!Y$2:Y$10000,Observed!$A$2:$A$10000,$A415,Observed!$C$2:$C$10000,$C415),"")</f>
        <v/>
      </c>
      <c r="Z415" s="23" t="str">
        <f>IF(ISNUMBER(AVERAGEIFS(Observed!Z$2:Z$10000,Observed!$A$2:$A$10000,$A415,Observed!$C$2:$C$10000,$C415)),AVERAGEIFS(Observed!Z$2:Z$10000,Observed!$A$2:$A$10000,$A415,Observed!$C$2:$C$10000,$C415),"")</f>
        <v/>
      </c>
      <c r="AA415" s="23" t="str">
        <f>IF(ISNUMBER(AVERAGEIFS(Observed!AA$2:AA$10000,Observed!$A$2:$A$10000,$A415,Observed!$C$2:$C$10000,$C415)),AVERAGEIFS(Observed!AA$2:AA$10000,Observed!$A$2:$A$10000,$A415,Observed!$C$2:$C$10000,$C415),"")</f>
        <v/>
      </c>
      <c r="AB415" s="23" t="str">
        <f>IF(ISNUMBER(AVERAGEIFS(Observed!AB$2:AB$10000,Observed!$A$2:$A$10000,$A415,Observed!$C$2:$C$10000,$C415)),AVERAGEIFS(Observed!AB$2:AB$10000,Observed!$A$2:$A$10000,$A415,Observed!$C$2:$C$10000,$C415),"")</f>
        <v/>
      </c>
      <c r="AC415" s="23" t="str">
        <f>IF(ISNUMBER(AVERAGEIFS(Observed!AC$2:AC$10000,Observed!$A$2:$A$10000,$A415,Observed!$C$2:$C$10000,$C415)),AVERAGEIFS(Observed!AC$2:AC$10000,Observed!$A$2:$A$10000,$A415,Observed!$C$2:$C$10000,$C415),"")</f>
        <v/>
      </c>
      <c r="AD415" s="23" t="str">
        <f>IF(ISNUMBER(AVERAGEIFS(Observed!AD$2:AD$10000,Observed!$A$2:$A$10000,$A415,Observed!$C$2:$C$10000,$C415)),AVERAGEIFS(Observed!AD$2:AD$10000,Observed!$A$2:$A$10000,$A415,Observed!$C$2:$C$10000,$C415),"")</f>
        <v/>
      </c>
      <c r="AE415" s="24" t="str">
        <f>IF(ISNUMBER(AVERAGEIFS(Observed!AE$2:AE$10000,Observed!$A$2:$A$10000,$A415,Observed!$C$2:$C$10000,$C415)),AVERAGEIFS(Observed!AE$2:AE$10000,Observed!$A$2:$A$10000,$A415,Observed!$C$2:$C$10000,$C415),"")</f>
        <v/>
      </c>
      <c r="AF415" s="24" t="str">
        <f>IF(ISNUMBER(AVERAGEIFS(Observed!AF$2:AF$10000,Observed!$A$2:$A$10000,$A415,Observed!$C$2:$C$10000,$C415)),AVERAGEIFS(Observed!AF$2:AF$10000,Observed!$A$2:$A$10000,$A415,Observed!$C$2:$C$10000,$C415),"")</f>
        <v/>
      </c>
      <c r="AG415" s="23" t="str">
        <f>IF(ISNUMBER(AVERAGEIFS(Observed!AG$2:AG$10000,Observed!$A$2:$A$10000,$A415,Observed!$C$2:$C$10000,$C415)),AVERAGEIFS(Observed!AG$2:AG$10000,Observed!$A$2:$A$10000,$A415,Observed!$C$2:$C$10000,$C415),"")</f>
        <v/>
      </c>
      <c r="AH415" s="23" t="str">
        <f>IF(ISNUMBER(AVERAGEIFS(Observed!AH$2:AH$10000,Observed!$A$2:$A$10000,$A415,Observed!$C$2:$C$10000,$C415)),AVERAGEIFS(Observed!AH$2:AH$10000,Observed!$A$2:$A$10000,$A415,Observed!$C$2:$C$10000,$C415),"")</f>
        <v/>
      </c>
      <c r="AI415" s="22" t="str">
        <f>IF(ISNUMBER(AVERAGEIFS(Observed!AI$2:AI$10000,Observed!$A$2:$A$10000,$A415,Observed!$C$2:$C$10000,$C415)),AVERAGEIFS(Observed!AI$2:AI$10000,Observed!$A$2:$A$10000,$A415,Observed!$C$2:$C$10000,$C415),"")</f>
        <v/>
      </c>
      <c r="AJ415" s="23" t="str">
        <f>IF(ISNUMBER(AVERAGEIFS(Observed!AJ$2:AJ$10000,Observed!$A$2:$A$10000,$A415,Observed!$C$2:$C$10000,$C415)),AVERAGEIFS(Observed!AJ$2:AJ$10000,Observed!$A$2:$A$10000,$A415,Observed!$C$2:$C$10000,$C415),"")</f>
        <v/>
      </c>
      <c r="AK415" s="23" t="str">
        <f>IF(ISNUMBER(AVERAGEIFS(Observed!AK$2:AK$10000,Observed!$A$2:$A$10000,$A415,Observed!$C$2:$C$10000,$C415)),AVERAGEIFS(Observed!AK$2:AK$10000,Observed!$A$2:$A$10000,$A415,Observed!$C$2:$C$10000,$C415),"")</f>
        <v/>
      </c>
      <c r="AL415" s="23" t="str">
        <f>IF(ISNUMBER(AVERAGEIFS(Observed!AL$2:AL$10000,Observed!$A$2:$A$10000,$A415,Observed!$C$2:$C$10000,$C415)),AVERAGEIFS(Observed!AL$2:AL$10000,Observed!$A$2:$A$10000,$A415,Observed!$C$2:$C$10000,$C415),"")</f>
        <v/>
      </c>
      <c r="AM415" s="23" t="str">
        <f>IF(ISNUMBER(AVERAGEIFS(Observed!AM$2:AM$10000,Observed!$A$2:$A$10000,$A415,Observed!$C$2:$C$10000,$C415)),AVERAGEIFS(Observed!AM$2:AM$10000,Observed!$A$2:$A$10000,$A415,Observed!$C$2:$C$10000,$C415),"")</f>
        <v/>
      </c>
      <c r="AN415" s="23" t="str">
        <f>IF(ISNUMBER(AVERAGEIFS(Observed!AN$2:AN$10000,Observed!$A$2:$A$10000,$A415,Observed!$C$2:$C$10000,$C415)),AVERAGEIFS(Observed!AN$2:AN$10000,Observed!$A$2:$A$10000,$A415,Observed!$C$2:$C$10000,$C415),"")</f>
        <v/>
      </c>
      <c r="AO415" s="2">
        <f>COUNTIFS(Observed!$A$2:$A$10000,$A415,Observed!$C$2:$C$10000,$C415)</f>
        <v>3</v>
      </c>
      <c r="AP415" s="2">
        <f t="shared" ref="AP415:AP518" si="7">COUNT(L415:AN415)</f>
        <v>1</v>
      </c>
    </row>
    <row r="416" spans="1:42" x14ac:dyDescent="0.25">
      <c r="A416" t="s">
        <v>34</v>
      </c>
      <c r="B416" t="s">
        <v>30</v>
      </c>
      <c r="C416" s="20">
        <v>42409</v>
      </c>
      <c r="D416">
        <v>1</v>
      </c>
      <c r="E416" t="s">
        <v>56</v>
      </c>
      <c r="G416" s="25" t="s">
        <v>75</v>
      </c>
      <c r="H416" t="s">
        <v>21</v>
      </c>
      <c r="I416">
        <v>11</v>
      </c>
      <c r="J416" s="2" t="s">
        <v>37</v>
      </c>
      <c r="K416" s="22">
        <f>IF(ISNUMBER(AVERAGEIFS(Observed!K$2:K$10000,Observed!$A$2:$A$10000,$A416,Observed!$C$2:$C$10000,$C416)),AVERAGEIFS(Observed!K$2:K$10000,Observed!$A$2:$A$10000,$A416,Observed!$C$2:$C$10000,$C416),"")</f>
        <v>1019</v>
      </c>
      <c r="L416" s="23">
        <f>IF(ISNUMBER(AVERAGEIFS(Observed!L$2:L$10000,Observed!$A$2:$A$10000,$A416,Observed!$C$2:$C$10000,$C416)),AVERAGEIFS(Observed!L$2:L$10000,Observed!$A$2:$A$10000,$A416,Observed!$C$2:$C$10000,$C416),"")</f>
        <v>101.90000000000002</v>
      </c>
      <c r="M416" s="23" t="str">
        <f>IF(ISNUMBER(AVERAGEIFS(Observed!M$2:M$10000,Observed!$A$2:$A$10000,$A416,Observed!$C$2:$C$10000,$C416)),AVERAGEIFS(Observed!M$2:M$10000,Observed!$A$2:$A$10000,$A416,Observed!$C$2:$C$10000,$C416),"")</f>
        <v/>
      </c>
      <c r="N416" s="23" t="str">
        <f>IF(ISNUMBER(AVERAGEIFS(Observed!N$2:N$10000,Observed!$A$2:$A$10000,$A416,Observed!$C$2:$C$10000,$C416)),AVERAGEIFS(Observed!N$2:N$10000,Observed!$A$2:$A$10000,$A416,Observed!$C$2:$C$10000,$C416),"")</f>
        <v/>
      </c>
      <c r="O416" s="23" t="str">
        <f>IF(ISNUMBER(AVERAGEIFS(Observed!O$2:O$10000,Observed!$A$2:$A$10000,$A416,Observed!$C$2:$C$10000,$C416)),AVERAGEIFS(Observed!O$2:O$10000,Observed!$A$2:$A$10000,$A416,Observed!$C$2:$C$10000,$C416),"")</f>
        <v/>
      </c>
      <c r="P416" s="24" t="str">
        <f>IF(ISNUMBER(AVERAGEIFS(Observed!P$2:P$10000,Observed!$A$2:$A$10000,$A416,Observed!$C$2:$C$10000,$C416)),AVERAGEIFS(Observed!P$2:P$10000,Observed!$A$2:$A$10000,$A416,Observed!$C$2:$C$10000,$C416),"")</f>
        <v/>
      </c>
      <c r="Q416" s="24" t="str">
        <f>IF(ISNUMBER(AVERAGEIFS(Observed!Q$2:Q$10000,Observed!$A$2:$A$10000,$A416,Observed!$C$2:$C$10000,$C416)),AVERAGEIFS(Observed!Q$2:Q$10000,Observed!$A$2:$A$10000,$A416,Observed!$C$2:$C$10000,$C416),"")</f>
        <v/>
      </c>
      <c r="R416" s="24" t="str">
        <f>IF(ISNUMBER(AVERAGEIFS(Observed!R$2:R$10000,Observed!$A$2:$A$10000,$A416,Observed!$C$2:$C$10000,$C416)),AVERAGEIFS(Observed!R$2:R$10000,Observed!$A$2:$A$10000,$A416,Observed!$C$2:$C$10000,$C416),"")</f>
        <v/>
      </c>
      <c r="S416" s="22" t="str">
        <f>IF(ISNUMBER(AVERAGEIFS(Observed!S$2:S$10000,Observed!$A$2:$A$10000,$A416,Observed!$C$2:$C$10000,$C416)),AVERAGEIFS(Observed!S$2:S$10000,Observed!$A$2:$A$10000,$A416,Observed!$C$2:$C$10000,$C416),"")</f>
        <v/>
      </c>
      <c r="T416" s="23" t="str">
        <f>IF(ISNUMBER(AVERAGEIFS(Observed!T$2:T$10000,Observed!$A$2:$A$10000,$A416,Observed!$C$2:$C$10000,$C416)),AVERAGEIFS(Observed!T$2:T$10000,Observed!$A$2:$A$10000,$A416,Observed!$C$2:$C$10000,$C416),"")</f>
        <v/>
      </c>
      <c r="U416" s="23" t="str">
        <f>IF(ISNUMBER(AVERAGEIFS(Observed!U$2:U$10000,Observed!$A$2:$A$10000,$A416,Observed!$C$2:$C$10000,$C416)),AVERAGEIFS(Observed!U$2:U$10000,Observed!$A$2:$A$10000,$A416,Observed!$C$2:$C$10000,$C416),"")</f>
        <v/>
      </c>
      <c r="V416" s="23" t="str">
        <f>IF(ISNUMBER(AVERAGEIFS(Observed!V$2:V$10000,Observed!$A$2:$A$10000,$A416,Observed!$C$2:$C$10000,$C416)),AVERAGEIFS(Observed!V$2:V$10000,Observed!$A$2:$A$10000,$A416,Observed!$C$2:$C$10000,$C416),"")</f>
        <v/>
      </c>
      <c r="W416" s="23" t="str">
        <f>IF(ISNUMBER(AVERAGEIFS(Observed!W$2:W$10000,Observed!$A$2:$A$10000,$A416,Observed!$C$2:$C$10000,$C416)),AVERAGEIFS(Observed!W$2:W$10000,Observed!$A$2:$A$10000,$A416,Observed!$C$2:$C$10000,$C416),"")</f>
        <v/>
      </c>
      <c r="X416" s="23" t="str">
        <f>IF(ISNUMBER(AVERAGEIFS(Observed!X$2:X$10000,Observed!$A$2:$A$10000,$A416,Observed!$C$2:$C$10000,$C416)),AVERAGEIFS(Observed!X$2:X$10000,Observed!$A$2:$A$10000,$A416,Observed!$C$2:$C$10000,$C416),"")</f>
        <v/>
      </c>
      <c r="Y416" s="23" t="str">
        <f>IF(ISNUMBER(AVERAGEIFS(Observed!Y$2:Y$10000,Observed!$A$2:$A$10000,$A416,Observed!$C$2:$C$10000,$C416)),AVERAGEIFS(Observed!Y$2:Y$10000,Observed!$A$2:$A$10000,$A416,Observed!$C$2:$C$10000,$C416),"")</f>
        <v/>
      </c>
      <c r="Z416" s="23" t="str">
        <f>IF(ISNUMBER(AVERAGEIFS(Observed!Z$2:Z$10000,Observed!$A$2:$A$10000,$A416,Observed!$C$2:$C$10000,$C416)),AVERAGEIFS(Observed!Z$2:Z$10000,Observed!$A$2:$A$10000,$A416,Observed!$C$2:$C$10000,$C416),"")</f>
        <v/>
      </c>
      <c r="AA416" s="23" t="str">
        <f>IF(ISNUMBER(AVERAGEIFS(Observed!AA$2:AA$10000,Observed!$A$2:$A$10000,$A416,Observed!$C$2:$C$10000,$C416)),AVERAGEIFS(Observed!AA$2:AA$10000,Observed!$A$2:$A$10000,$A416,Observed!$C$2:$C$10000,$C416),"")</f>
        <v/>
      </c>
      <c r="AB416" s="23" t="str">
        <f>IF(ISNUMBER(AVERAGEIFS(Observed!AB$2:AB$10000,Observed!$A$2:$A$10000,$A416,Observed!$C$2:$C$10000,$C416)),AVERAGEIFS(Observed!AB$2:AB$10000,Observed!$A$2:$A$10000,$A416,Observed!$C$2:$C$10000,$C416),"")</f>
        <v/>
      </c>
      <c r="AC416" s="23" t="str">
        <f>IF(ISNUMBER(AVERAGEIFS(Observed!AC$2:AC$10000,Observed!$A$2:$A$10000,$A416,Observed!$C$2:$C$10000,$C416)),AVERAGEIFS(Observed!AC$2:AC$10000,Observed!$A$2:$A$10000,$A416,Observed!$C$2:$C$10000,$C416),"")</f>
        <v/>
      </c>
      <c r="AD416" s="23" t="str">
        <f>IF(ISNUMBER(AVERAGEIFS(Observed!AD$2:AD$10000,Observed!$A$2:$A$10000,$A416,Observed!$C$2:$C$10000,$C416)),AVERAGEIFS(Observed!AD$2:AD$10000,Observed!$A$2:$A$10000,$A416,Observed!$C$2:$C$10000,$C416),"")</f>
        <v/>
      </c>
      <c r="AE416" s="24" t="str">
        <f>IF(ISNUMBER(AVERAGEIFS(Observed!AE$2:AE$10000,Observed!$A$2:$A$10000,$A416,Observed!$C$2:$C$10000,$C416)),AVERAGEIFS(Observed!AE$2:AE$10000,Observed!$A$2:$A$10000,$A416,Observed!$C$2:$C$10000,$C416),"")</f>
        <v/>
      </c>
      <c r="AF416" s="24" t="str">
        <f>IF(ISNUMBER(AVERAGEIFS(Observed!AF$2:AF$10000,Observed!$A$2:$A$10000,$A416,Observed!$C$2:$C$10000,$C416)),AVERAGEIFS(Observed!AF$2:AF$10000,Observed!$A$2:$A$10000,$A416,Observed!$C$2:$C$10000,$C416),"")</f>
        <v/>
      </c>
      <c r="AG416" s="23" t="str">
        <f>IF(ISNUMBER(AVERAGEIFS(Observed!AG$2:AG$10000,Observed!$A$2:$A$10000,$A416,Observed!$C$2:$C$10000,$C416)),AVERAGEIFS(Observed!AG$2:AG$10000,Observed!$A$2:$A$10000,$A416,Observed!$C$2:$C$10000,$C416),"")</f>
        <v/>
      </c>
      <c r="AH416" s="23" t="str">
        <f>IF(ISNUMBER(AVERAGEIFS(Observed!AH$2:AH$10000,Observed!$A$2:$A$10000,$A416,Observed!$C$2:$C$10000,$C416)),AVERAGEIFS(Observed!AH$2:AH$10000,Observed!$A$2:$A$10000,$A416,Observed!$C$2:$C$10000,$C416),"")</f>
        <v/>
      </c>
      <c r="AI416" s="22" t="str">
        <f>IF(ISNUMBER(AVERAGEIFS(Observed!AI$2:AI$10000,Observed!$A$2:$A$10000,$A416,Observed!$C$2:$C$10000,$C416)),AVERAGEIFS(Observed!AI$2:AI$10000,Observed!$A$2:$A$10000,$A416,Observed!$C$2:$C$10000,$C416),"")</f>
        <v/>
      </c>
      <c r="AJ416" s="23" t="str">
        <f>IF(ISNUMBER(AVERAGEIFS(Observed!AJ$2:AJ$10000,Observed!$A$2:$A$10000,$A416,Observed!$C$2:$C$10000,$C416)),AVERAGEIFS(Observed!AJ$2:AJ$10000,Observed!$A$2:$A$10000,$A416,Observed!$C$2:$C$10000,$C416),"")</f>
        <v/>
      </c>
      <c r="AK416" s="23" t="str">
        <f>IF(ISNUMBER(AVERAGEIFS(Observed!AK$2:AK$10000,Observed!$A$2:$A$10000,$A416,Observed!$C$2:$C$10000,$C416)),AVERAGEIFS(Observed!AK$2:AK$10000,Observed!$A$2:$A$10000,$A416,Observed!$C$2:$C$10000,$C416),"")</f>
        <v/>
      </c>
      <c r="AL416" s="23" t="str">
        <f>IF(ISNUMBER(AVERAGEIFS(Observed!AL$2:AL$10000,Observed!$A$2:$A$10000,$A416,Observed!$C$2:$C$10000,$C416)),AVERAGEIFS(Observed!AL$2:AL$10000,Observed!$A$2:$A$10000,$A416,Observed!$C$2:$C$10000,$C416),"")</f>
        <v/>
      </c>
      <c r="AM416" s="23" t="str">
        <f>IF(ISNUMBER(AVERAGEIFS(Observed!AM$2:AM$10000,Observed!$A$2:$A$10000,$A416,Observed!$C$2:$C$10000,$C416)),AVERAGEIFS(Observed!AM$2:AM$10000,Observed!$A$2:$A$10000,$A416,Observed!$C$2:$C$10000,$C416),"")</f>
        <v/>
      </c>
      <c r="AN416" s="23" t="str">
        <f>IF(ISNUMBER(AVERAGEIFS(Observed!AN$2:AN$10000,Observed!$A$2:$A$10000,$A416,Observed!$C$2:$C$10000,$C416)),AVERAGEIFS(Observed!AN$2:AN$10000,Observed!$A$2:$A$10000,$A416,Observed!$C$2:$C$10000,$C416),"")</f>
        <v/>
      </c>
      <c r="AO416" s="2">
        <f>COUNTIFS(Observed!$A$2:$A$10000,$A416,Observed!$C$2:$C$10000,$C416)</f>
        <v>3</v>
      </c>
      <c r="AP416" s="2">
        <f t="shared" si="7"/>
        <v>1</v>
      </c>
    </row>
    <row r="417" spans="1:42" x14ac:dyDescent="0.25">
      <c r="A417" t="s">
        <v>33</v>
      </c>
      <c r="B417" t="s">
        <v>30</v>
      </c>
      <c r="C417" s="20">
        <v>42409</v>
      </c>
      <c r="D417">
        <v>1</v>
      </c>
      <c r="E417" t="s">
        <v>58</v>
      </c>
      <c r="G417" s="25" t="s">
        <v>75</v>
      </c>
      <c r="H417" t="s">
        <v>21</v>
      </c>
      <c r="I417">
        <v>11</v>
      </c>
      <c r="J417" s="2" t="s">
        <v>37</v>
      </c>
      <c r="K417" s="22">
        <f>IF(ISNUMBER(AVERAGEIFS(Observed!K$2:K$10000,Observed!$A$2:$A$10000,$A417,Observed!$C$2:$C$10000,$C417)),AVERAGEIFS(Observed!K$2:K$10000,Observed!$A$2:$A$10000,$A417,Observed!$C$2:$C$10000,$C417),"")</f>
        <v>937.5333333333333</v>
      </c>
      <c r="L417" s="23">
        <f>IF(ISNUMBER(AVERAGEIFS(Observed!L$2:L$10000,Observed!$A$2:$A$10000,$A417,Observed!$C$2:$C$10000,$C417)),AVERAGEIFS(Observed!L$2:L$10000,Observed!$A$2:$A$10000,$A417,Observed!$C$2:$C$10000,$C417),"")</f>
        <v>93.75333333333333</v>
      </c>
      <c r="M417" s="23" t="str">
        <f>IF(ISNUMBER(AVERAGEIFS(Observed!M$2:M$10000,Observed!$A$2:$A$10000,$A417,Observed!$C$2:$C$10000,$C417)),AVERAGEIFS(Observed!M$2:M$10000,Observed!$A$2:$A$10000,$A417,Observed!$C$2:$C$10000,$C417),"")</f>
        <v/>
      </c>
      <c r="N417" s="23" t="str">
        <f>IF(ISNUMBER(AVERAGEIFS(Observed!N$2:N$10000,Observed!$A$2:$A$10000,$A417,Observed!$C$2:$C$10000,$C417)),AVERAGEIFS(Observed!N$2:N$10000,Observed!$A$2:$A$10000,$A417,Observed!$C$2:$C$10000,$C417),"")</f>
        <v/>
      </c>
      <c r="O417" s="23" t="str">
        <f>IF(ISNUMBER(AVERAGEIFS(Observed!O$2:O$10000,Observed!$A$2:$A$10000,$A417,Observed!$C$2:$C$10000,$C417)),AVERAGEIFS(Observed!O$2:O$10000,Observed!$A$2:$A$10000,$A417,Observed!$C$2:$C$10000,$C417),"")</f>
        <v/>
      </c>
      <c r="P417" s="24" t="str">
        <f>IF(ISNUMBER(AVERAGEIFS(Observed!P$2:P$10000,Observed!$A$2:$A$10000,$A417,Observed!$C$2:$C$10000,$C417)),AVERAGEIFS(Observed!P$2:P$10000,Observed!$A$2:$A$10000,$A417,Observed!$C$2:$C$10000,$C417),"")</f>
        <v/>
      </c>
      <c r="Q417" s="24" t="str">
        <f>IF(ISNUMBER(AVERAGEIFS(Observed!Q$2:Q$10000,Observed!$A$2:$A$10000,$A417,Observed!$C$2:$C$10000,$C417)),AVERAGEIFS(Observed!Q$2:Q$10000,Observed!$A$2:$A$10000,$A417,Observed!$C$2:$C$10000,$C417),"")</f>
        <v/>
      </c>
      <c r="R417" s="24" t="str">
        <f>IF(ISNUMBER(AVERAGEIFS(Observed!R$2:R$10000,Observed!$A$2:$A$10000,$A417,Observed!$C$2:$C$10000,$C417)),AVERAGEIFS(Observed!R$2:R$10000,Observed!$A$2:$A$10000,$A417,Observed!$C$2:$C$10000,$C417),"")</f>
        <v/>
      </c>
      <c r="S417" s="22" t="str">
        <f>IF(ISNUMBER(AVERAGEIFS(Observed!S$2:S$10000,Observed!$A$2:$A$10000,$A417,Observed!$C$2:$C$10000,$C417)),AVERAGEIFS(Observed!S$2:S$10000,Observed!$A$2:$A$10000,$A417,Observed!$C$2:$C$10000,$C417),"")</f>
        <v/>
      </c>
      <c r="T417" s="23" t="str">
        <f>IF(ISNUMBER(AVERAGEIFS(Observed!T$2:T$10000,Observed!$A$2:$A$10000,$A417,Observed!$C$2:$C$10000,$C417)),AVERAGEIFS(Observed!T$2:T$10000,Observed!$A$2:$A$10000,$A417,Observed!$C$2:$C$10000,$C417),"")</f>
        <v/>
      </c>
      <c r="U417" s="23" t="str">
        <f>IF(ISNUMBER(AVERAGEIFS(Observed!U$2:U$10000,Observed!$A$2:$A$10000,$A417,Observed!$C$2:$C$10000,$C417)),AVERAGEIFS(Observed!U$2:U$10000,Observed!$A$2:$A$10000,$A417,Observed!$C$2:$C$10000,$C417),"")</f>
        <v/>
      </c>
      <c r="V417" s="23" t="str">
        <f>IF(ISNUMBER(AVERAGEIFS(Observed!V$2:V$10000,Observed!$A$2:$A$10000,$A417,Observed!$C$2:$C$10000,$C417)),AVERAGEIFS(Observed!V$2:V$10000,Observed!$A$2:$A$10000,$A417,Observed!$C$2:$C$10000,$C417),"")</f>
        <v/>
      </c>
      <c r="W417" s="23" t="str">
        <f>IF(ISNUMBER(AVERAGEIFS(Observed!W$2:W$10000,Observed!$A$2:$A$10000,$A417,Observed!$C$2:$C$10000,$C417)),AVERAGEIFS(Observed!W$2:W$10000,Observed!$A$2:$A$10000,$A417,Observed!$C$2:$C$10000,$C417),"")</f>
        <v/>
      </c>
      <c r="X417" s="23" t="str">
        <f>IF(ISNUMBER(AVERAGEIFS(Observed!X$2:X$10000,Observed!$A$2:$A$10000,$A417,Observed!$C$2:$C$10000,$C417)),AVERAGEIFS(Observed!X$2:X$10000,Observed!$A$2:$A$10000,$A417,Observed!$C$2:$C$10000,$C417),"")</f>
        <v/>
      </c>
      <c r="Y417" s="23" t="str">
        <f>IF(ISNUMBER(AVERAGEIFS(Observed!Y$2:Y$10000,Observed!$A$2:$A$10000,$A417,Observed!$C$2:$C$10000,$C417)),AVERAGEIFS(Observed!Y$2:Y$10000,Observed!$A$2:$A$10000,$A417,Observed!$C$2:$C$10000,$C417),"")</f>
        <v/>
      </c>
      <c r="Z417" s="23" t="str">
        <f>IF(ISNUMBER(AVERAGEIFS(Observed!Z$2:Z$10000,Observed!$A$2:$A$10000,$A417,Observed!$C$2:$C$10000,$C417)),AVERAGEIFS(Observed!Z$2:Z$10000,Observed!$A$2:$A$10000,$A417,Observed!$C$2:$C$10000,$C417),"")</f>
        <v/>
      </c>
      <c r="AA417" s="23" t="str">
        <f>IF(ISNUMBER(AVERAGEIFS(Observed!AA$2:AA$10000,Observed!$A$2:$A$10000,$A417,Observed!$C$2:$C$10000,$C417)),AVERAGEIFS(Observed!AA$2:AA$10000,Observed!$A$2:$A$10000,$A417,Observed!$C$2:$C$10000,$C417),"")</f>
        <v/>
      </c>
      <c r="AB417" s="23" t="str">
        <f>IF(ISNUMBER(AVERAGEIFS(Observed!AB$2:AB$10000,Observed!$A$2:$A$10000,$A417,Observed!$C$2:$C$10000,$C417)),AVERAGEIFS(Observed!AB$2:AB$10000,Observed!$A$2:$A$10000,$A417,Observed!$C$2:$C$10000,$C417),"")</f>
        <v/>
      </c>
      <c r="AC417" s="23" t="str">
        <f>IF(ISNUMBER(AVERAGEIFS(Observed!AC$2:AC$10000,Observed!$A$2:$A$10000,$A417,Observed!$C$2:$C$10000,$C417)),AVERAGEIFS(Observed!AC$2:AC$10000,Observed!$A$2:$A$10000,$A417,Observed!$C$2:$C$10000,$C417),"")</f>
        <v/>
      </c>
      <c r="AD417" s="23" t="str">
        <f>IF(ISNUMBER(AVERAGEIFS(Observed!AD$2:AD$10000,Observed!$A$2:$A$10000,$A417,Observed!$C$2:$C$10000,$C417)),AVERAGEIFS(Observed!AD$2:AD$10000,Observed!$A$2:$A$10000,$A417,Observed!$C$2:$C$10000,$C417),"")</f>
        <v/>
      </c>
      <c r="AE417" s="24" t="str">
        <f>IF(ISNUMBER(AVERAGEIFS(Observed!AE$2:AE$10000,Observed!$A$2:$A$10000,$A417,Observed!$C$2:$C$10000,$C417)),AVERAGEIFS(Observed!AE$2:AE$10000,Observed!$A$2:$A$10000,$A417,Observed!$C$2:$C$10000,$C417),"")</f>
        <v/>
      </c>
      <c r="AF417" s="24" t="str">
        <f>IF(ISNUMBER(AVERAGEIFS(Observed!AF$2:AF$10000,Observed!$A$2:$A$10000,$A417,Observed!$C$2:$C$10000,$C417)),AVERAGEIFS(Observed!AF$2:AF$10000,Observed!$A$2:$A$10000,$A417,Observed!$C$2:$C$10000,$C417),"")</f>
        <v/>
      </c>
      <c r="AG417" s="23" t="str">
        <f>IF(ISNUMBER(AVERAGEIFS(Observed!AG$2:AG$10000,Observed!$A$2:$A$10000,$A417,Observed!$C$2:$C$10000,$C417)),AVERAGEIFS(Observed!AG$2:AG$10000,Observed!$A$2:$A$10000,$A417,Observed!$C$2:$C$10000,$C417),"")</f>
        <v/>
      </c>
      <c r="AH417" s="23" t="str">
        <f>IF(ISNUMBER(AVERAGEIFS(Observed!AH$2:AH$10000,Observed!$A$2:$A$10000,$A417,Observed!$C$2:$C$10000,$C417)),AVERAGEIFS(Observed!AH$2:AH$10000,Observed!$A$2:$A$10000,$A417,Observed!$C$2:$C$10000,$C417),"")</f>
        <v/>
      </c>
      <c r="AI417" s="22" t="str">
        <f>IF(ISNUMBER(AVERAGEIFS(Observed!AI$2:AI$10000,Observed!$A$2:$A$10000,$A417,Observed!$C$2:$C$10000,$C417)),AVERAGEIFS(Observed!AI$2:AI$10000,Observed!$A$2:$A$10000,$A417,Observed!$C$2:$C$10000,$C417),"")</f>
        <v/>
      </c>
      <c r="AJ417" s="23" t="str">
        <f>IF(ISNUMBER(AVERAGEIFS(Observed!AJ$2:AJ$10000,Observed!$A$2:$A$10000,$A417,Observed!$C$2:$C$10000,$C417)),AVERAGEIFS(Observed!AJ$2:AJ$10000,Observed!$A$2:$A$10000,$A417,Observed!$C$2:$C$10000,$C417),"")</f>
        <v/>
      </c>
      <c r="AK417" s="23" t="str">
        <f>IF(ISNUMBER(AVERAGEIFS(Observed!AK$2:AK$10000,Observed!$A$2:$A$10000,$A417,Observed!$C$2:$C$10000,$C417)),AVERAGEIFS(Observed!AK$2:AK$10000,Observed!$A$2:$A$10000,$A417,Observed!$C$2:$C$10000,$C417),"")</f>
        <v/>
      </c>
      <c r="AL417" s="23" t="str">
        <f>IF(ISNUMBER(AVERAGEIFS(Observed!AL$2:AL$10000,Observed!$A$2:$A$10000,$A417,Observed!$C$2:$C$10000,$C417)),AVERAGEIFS(Observed!AL$2:AL$10000,Observed!$A$2:$A$10000,$A417,Observed!$C$2:$C$10000,$C417),"")</f>
        <v/>
      </c>
      <c r="AM417" s="23" t="str">
        <f>IF(ISNUMBER(AVERAGEIFS(Observed!AM$2:AM$10000,Observed!$A$2:$A$10000,$A417,Observed!$C$2:$C$10000,$C417)),AVERAGEIFS(Observed!AM$2:AM$10000,Observed!$A$2:$A$10000,$A417,Observed!$C$2:$C$10000,$C417),"")</f>
        <v/>
      </c>
      <c r="AN417" s="23" t="str">
        <f>IF(ISNUMBER(AVERAGEIFS(Observed!AN$2:AN$10000,Observed!$A$2:$A$10000,$A417,Observed!$C$2:$C$10000,$C417)),AVERAGEIFS(Observed!AN$2:AN$10000,Observed!$A$2:$A$10000,$A417,Observed!$C$2:$C$10000,$C417),"")</f>
        <v/>
      </c>
      <c r="AO417" s="2">
        <f>COUNTIFS(Observed!$A$2:$A$10000,$A417,Observed!$C$2:$C$10000,$C417)</f>
        <v>3</v>
      </c>
      <c r="AP417" s="2">
        <f t="shared" si="7"/>
        <v>1</v>
      </c>
    </row>
    <row r="418" spans="1:42" x14ac:dyDescent="0.25">
      <c r="A418" t="s">
        <v>29</v>
      </c>
      <c r="B418" t="s">
        <v>30</v>
      </c>
      <c r="C418" s="20">
        <v>42409</v>
      </c>
      <c r="D418">
        <v>1</v>
      </c>
      <c r="E418" t="s">
        <v>55</v>
      </c>
      <c r="G418" s="25" t="s">
        <v>75</v>
      </c>
      <c r="H418" t="s">
        <v>21</v>
      </c>
      <c r="I418">
        <v>11</v>
      </c>
      <c r="J418" s="2" t="s">
        <v>37</v>
      </c>
      <c r="K418" s="22">
        <f>IF(ISNUMBER(AVERAGEIFS(Observed!K$2:K$10000,Observed!$A$2:$A$10000,$A418,Observed!$C$2:$C$10000,$C418)),AVERAGEIFS(Observed!K$2:K$10000,Observed!$A$2:$A$10000,$A418,Observed!$C$2:$C$10000,$C418),"")</f>
        <v>956.33333333333337</v>
      </c>
      <c r="L418" s="23">
        <f>IF(ISNUMBER(AVERAGEIFS(Observed!L$2:L$10000,Observed!$A$2:$A$10000,$A418,Observed!$C$2:$C$10000,$C418)),AVERAGEIFS(Observed!L$2:L$10000,Observed!$A$2:$A$10000,$A418,Observed!$C$2:$C$10000,$C418),"")</f>
        <v>95.633333333333326</v>
      </c>
      <c r="M418" s="23" t="str">
        <f>IF(ISNUMBER(AVERAGEIFS(Observed!M$2:M$10000,Observed!$A$2:$A$10000,$A418,Observed!$C$2:$C$10000,$C418)),AVERAGEIFS(Observed!M$2:M$10000,Observed!$A$2:$A$10000,$A418,Observed!$C$2:$C$10000,$C418),"")</f>
        <v/>
      </c>
      <c r="N418" s="23" t="str">
        <f>IF(ISNUMBER(AVERAGEIFS(Observed!N$2:N$10000,Observed!$A$2:$A$10000,$A418,Observed!$C$2:$C$10000,$C418)),AVERAGEIFS(Observed!N$2:N$10000,Observed!$A$2:$A$10000,$A418,Observed!$C$2:$C$10000,$C418),"")</f>
        <v/>
      </c>
      <c r="O418" s="23" t="str">
        <f>IF(ISNUMBER(AVERAGEIFS(Observed!O$2:O$10000,Observed!$A$2:$A$10000,$A418,Observed!$C$2:$C$10000,$C418)),AVERAGEIFS(Observed!O$2:O$10000,Observed!$A$2:$A$10000,$A418,Observed!$C$2:$C$10000,$C418),"")</f>
        <v/>
      </c>
      <c r="P418" s="24" t="str">
        <f>IF(ISNUMBER(AVERAGEIFS(Observed!P$2:P$10000,Observed!$A$2:$A$10000,$A418,Observed!$C$2:$C$10000,$C418)),AVERAGEIFS(Observed!P$2:P$10000,Observed!$A$2:$A$10000,$A418,Observed!$C$2:$C$10000,$C418),"")</f>
        <v/>
      </c>
      <c r="Q418" s="24" t="str">
        <f>IF(ISNUMBER(AVERAGEIFS(Observed!Q$2:Q$10000,Observed!$A$2:$A$10000,$A418,Observed!$C$2:$C$10000,$C418)),AVERAGEIFS(Observed!Q$2:Q$10000,Observed!$A$2:$A$10000,$A418,Observed!$C$2:$C$10000,$C418),"")</f>
        <v/>
      </c>
      <c r="R418" s="24" t="str">
        <f>IF(ISNUMBER(AVERAGEIFS(Observed!R$2:R$10000,Observed!$A$2:$A$10000,$A418,Observed!$C$2:$C$10000,$C418)),AVERAGEIFS(Observed!R$2:R$10000,Observed!$A$2:$A$10000,$A418,Observed!$C$2:$C$10000,$C418),"")</f>
        <v/>
      </c>
      <c r="S418" s="22" t="str">
        <f>IF(ISNUMBER(AVERAGEIFS(Observed!S$2:S$10000,Observed!$A$2:$A$10000,$A418,Observed!$C$2:$C$10000,$C418)),AVERAGEIFS(Observed!S$2:S$10000,Observed!$A$2:$A$10000,$A418,Observed!$C$2:$C$10000,$C418),"")</f>
        <v/>
      </c>
      <c r="T418" s="23" t="str">
        <f>IF(ISNUMBER(AVERAGEIFS(Observed!T$2:T$10000,Observed!$A$2:$A$10000,$A418,Observed!$C$2:$C$10000,$C418)),AVERAGEIFS(Observed!T$2:T$10000,Observed!$A$2:$A$10000,$A418,Observed!$C$2:$C$10000,$C418),"")</f>
        <v/>
      </c>
      <c r="U418" s="23" t="str">
        <f>IF(ISNUMBER(AVERAGEIFS(Observed!U$2:U$10000,Observed!$A$2:$A$10000,$A418,Observed!$C$2:$C$10000,$C418)),AVERAGEIFS(Observed!U$2:U$10000,Observed!$A$2:$A$10000,$A418,Observed!$C$2:$C$10000,$C418),"")</f>
        <v/>
      </c>
      <c r="V418" s="23" t="str">
        <f>IF(ISNUMBER(AVERAGEIFS(Observed!V$2:V$10000,Observed!$A$2:$A$10000,$A418,Observed!$C$2:$C$10000,$C418)),AVERAGEIFS(Observed!V$2:V$10000,Observed!$A$2:$A$10000,$A418,Observed!$C$2:$C$10000,$C418),"")</f>
        <v/>
      </c>
      <c r="W418" s="23" t="str">
        <f>IF(ISNUMBER(AVERAGEIFS(Observed!W$2:W$10000,Observed!$A$2:$A$10000,$A418,Observed!$C$2:$C$10000,$C418)),AVERAGEIFS(Observed!W$2:W$10000,Observed!$A$2:$A$10000,$A418,Observed!$C$2:$C$10000,$C418),"")</f>
        <v/>
      </c>
      <c r="X418" s="23" t="str">
        <f>IF(ISNUMBER(AVERAGEIFS(Observed!X$2:X$10000,Observed!$A$2:$A$10000,$A418,Observed!$C$2:$C$10000,$C418)),AVERAGEIFS(Observed!X$2:X$10000,Observed!$A$2:$A$10000,$A418,Observed!$C$2:$C$10000,$C418),"")</f>
        <v/>
      </c>
      <c r="Y418" s="23" t="str">
        <f>IF(ISNUMBER(AVERAGEIFS(Observed!Y$2:Y$10000,Observed!$A$2:$A$10000,$A418,Observed!$C$2:$C$10000,$C418)),AVERAGEIFS(Observed!Y$2:Y$10000,Observed!$A$2:$A$10000,$A418,Observed!$C$2:$C$10000,$C418),"")</f>
        <v/>
      </c>
      <c r="Z418" s="23" t="str">
        <f>IF(ISNUMBER(AVERAGEIFS(Observed!Z$2:Z$10000,Observed!$A$2:$A$10000,$A418,Observed!$C$2:$C$10000,$C418)),AVERAGEIFS(Observed!Z$2:Z$10000,Observed!$A$2:$A$10000,$A418,Observed!$C$2:$C$10000,$C418),"")</f>
        <v/>
      </c>
      <c r="AA418" s="23" t="str">
        <f>IF(ISNUMBER(AVERAGEIFS(Observed!AA$2:AA$10000,Observed!$A$2:$A$10000,$A418,Observed!$C$2:$C$10000,$C418)),AVERAGEIFS(Observed!AA$2:AA$10000,Observed!$A$2:$A$10000,$A418,Observed!$C$2:$C$10000,$C418),"")</f>
        <v/>
      </c>
      <c r="AB418" s="23" t="str">
        <f>IF(ISNUMBER(AVERAGEIFS(Observed!AB$2:AB$10000,Observed!$A$2:$A$10000,$A418,Observed!$C$2:$C$10000,$C418)),AVERAGEIFS(Observed!AB$2:AB$10000,Observed!$A$2:$A$10000,$A418,Observed!$C$2:$C$10000,$C418),"")</f>
        <v/>
      </c>
      <c r="AC418" s="23" t="str">
        <f>IF(ISNUMBER(AVERAGEIFS(Observed!AC$2:AC$10000,Observed!$A$2:$A$10000,$A418,Observed!$C$2:$C$10000,$C418)),AVERAGEIFS(Observed!AC$2:AC$10000,Observed!$A$2:$A$10000,$A418,Observed!$C$2:$C$10000,$C418),"")</f>
        <v/>
      </c>
      <c r="AD418" s="23" t="str">
        <f>IF(ISNUMBER(AVERAGEIFS(Observed!AD$2:AD$10000,Observed!$A$2:$A$10000,$A418,Observed!$C$2:$C$10000,$C418)),AVERAGEIFS(Observed!AD$2:AD$10000,Observed!$A$2:$A$10000,$A418,Observed!$C$2:$C$10000,$C418),"")</f>
        <v/>
      </c>
      <c r="AE418" s="24" t="str">
        <f>IF(ISNUMBER(AVERAGEIFS(Observed!AE$2:AE$10000,Observed!$A$2:$A$10000,$A418,Observed!$C$2:$C$10000,$C418)),AVERAGEIFS(Observed!AE$2:AE$10000,Observed!$A$2:$A$10000,$A418,Observed!$C$2:$C$10000,$C418),"")</f>
        <v/>
      </c>
      <c r="AF418" s="24" t="str">
        <f>IF(ISNUMBER(AVERAGEIFS(Observed!AF$2:AF$10000,Observed!$A$2:$A$10000,$A418,Observed!$C$2:$C$10000,$C418)),AVERAGEIFS(Observed!AF$2:AF$10000,Observed!$A$2:$A$10000,$A418,Observed!$C$2:$C$10000,$C418),"")</f>
        <v/>
      </c>
      <c r="AG418" s="23" t="str">
        <f>IF(ISNUMBER(AVERAGEIFS(Observed!AG$2:AG$10000,Observed!$A$2:$A$10000,$A418,Observed!$C$2:$C$10000,$C418)),AVERAGEIFS(Observed!AG$2:AG$10000,Observed!$A$2:$A$10000,$A418,Observed!$C$2:$C$10000,$C418),"")</f>
        <v/>
      </c>
      <c r="AH418" s="23" t="str">
        <f>IF(ISNUMBER(AVERAGEIFS(Observed!AH$2:AH$10000,Observed!$A$2:$A$10000,$A418,Observed!$C$2:$C$10000,$C418)),AVERAGEIFS(Observed!AH$2:AH$10000,Observed!$A$2:$A$10000,$A418,Observed!$C$2:$C$10000,$C418),"")</f>
        <v/>
      </c>
      <c r="AI418" s="22" t="str">
        <f>IF(ISNUMBER(AVERAGEIFS(Observed!AI$2:AI$10000,Observed!$A$2:$A$10000,$A418,Observed!$C$2:$C$10000,$C418)),AVERAGEIFS(Observed!AI$2:AI$10000,Observed!$A$2:$A$10000,$A418,Observed!$C$2:$C$10000,$C418),"")</f>
        <v/>
      </c>
      <c r="AJ418" s="23" t="str">
        <f>IF(ISNUMBER(AVERAGEIFS(Observed!AJ$2:AJ$10000,Observed!$A$2:$A$10000,$A418,Observed!$C$2:$C$10000,$C418)),AVERAGEIFS(Observed!AJ$2:AJ$10000,Observed!$A$2:$A$10000,$A418,Observed!$C$2:$C$10000,$C418),"")</f>
        <v/>
      </c>
      <c r="AK418" s="23" t="str">
        <f>IF(ISNUMBER(AVERAGEIFS(Observed!AK$2:AK$10000,Observed!$A$2:$A$10000,$A418,Observed!$C$2:$C$10000,$C418)),AVERAGEIFS(Observed!AK$2:AK$10000,Observed!$A$2:$A$10000,$A418,Observed!$C$2:$C$10000,$C418),"")</f>
        <v/>
      </c>
      <c r="AL418" s="23" t="str">
        <f>IF(ISNUMBER(AVERAGEIFS(Observed!AL$2:AL$10000,Observed!$A$2:$A$10000,$A418,Observed!$C$2:$C$10000,$C418)),AVERAGEIFS(Observed!AL$2:AL$10000,Observed!$A$2:$A$10000,$A418,Observed!$C$2:$C$10000,$C418),"")</f>
        <v/>
      </c>
      <c r="AM418" s="23" t="str">
        <f>IF(ISNUMBER(AVERAGEIFS(Observed!AM$2:AM$10000,Observed!$A$2:$A$10000,$A418,Observed!$C$2:$C$10000,$C418)),AVERAGEIFS(Observed!AM$2:AM$10000,Observed!$A$2:$A$10000,$A418,Observed!$C$2:$C$10000,$C418),"")</f>
        <v/>
      </c>
      <c r="AN418" s="23" t="str">
        <f>IF(ISNUMBER(AVERAGEIFS(Observed!AN$2:AN$10000,Observed!$A$2:$A$10000,$A418,Observed!$C$2:$C$10000,$C418)),AVERAGEIFS(Observed!AN$2:AN$10000,Observed!$A$2:$A$10000,$A418,Observed!$C$2:$C$10000,$C418),"")</f>
        <v/>
      </c>
      <c r="AO418" s="2">
        <f>COUNTIFS(Observed!$A$2:$A$10000,$A418,Observed!$C$2:$C$10000,$C418)</f>
        <v>3</v>
      </c>
      <c r="AP418" s="2">
        <f t="shared" si="7"/>
        <v>1</v>
      </c>
    </row>
    <row r="419" spans="1:42" x14ac:dyDescent="0.25">
      <c r="A419" t="s">
        <v>35</v>
      </c>
      <c r="B419" t="s">
        <v>30</v>
      </c>
      <c r="C419" s="20">
        <v>42409</v>
      </c>
      <c r="D419">
        <v>1</v>
      </c>
      <c r="E419" t="s">
        <v>57</v>
      </c>
      <c r="G419" s="25" t="s">
        <v>75</v>
      </c>
      <c r="H419" t="s">
        <v>21</v>
      </c>
      <c r="I419">
        <v>11</v>
      </c>
      <c r="J419" s="2" t="s">
        <v>37</v>
      </c>
      <c r="K419" s="22">
        <f>IF(ISNUMBER(AVERAGEIFS(Observed!K$2:K$10000,Observed!$A$2:$A$10000,$A419,Observed!$C$2:$C$10000,$C419)),AVERAGEIFS(Observed!K$2:K$10000,Observed!$A$2:$A$10000,$A419,Observed!$C$2:$C$10000,$C419),"")</f>
        <v>975.13333333333321</v>
      </c>
      <c r="L419" s="23">
        <f>IF(ISNUMBER(AVERAGEIFS(Observed!L$2:L$10000,Observed!$A$2:$A$10000,$A419,Observed!$C$2:$C$10000,$C419)),AVERAGEIFS(Observed!L$2:L$10000,Observed!$A$2:$A$10000,$A419,Observed!$C$2:$C$10000,$C419),"")</f>
        <v>97.513333333333335</v>
      </c>
      <c r="M419" s="23" t="str">
        <f>IF(ISNUMBER(AVERAGEIFS(Observed!M$2:M$10000,Observed!$A$2:$A$10000,$A419,Observed!$C$2:$C$10000,$C419)),AVERAGEIFS(Observed!M$2:M$10000,Observed!$A$2:$A$10000,$A419,Observed!$C$2:$C$10000,$C419),"")</f>
        <v/>
      </c>
      <c r="N419" s="23" t="str">
        <f>IF(ISNUMBER(AVERAGEIFS(Observed!N$2:N$10000,Observed!$A$2:$A$10000,$A419,Observed!$C$2:$C$10000,$C419)),AVERAGEIFS(Observed!N$2:N$10000,Observed!$A$2:$A$10000,$A419,Observed!$C$2:$C$10000,$C419),"")</f>
        <v/>
      </c>
      <c r="O419" s="23" t="str">
        <f>IF(ISNUMBER(AVERAGEIFS(Observed!O$2:O$10000,Observed!$A$2:$A$10000,$A419,Observed!$C$2:$C$10000,$C419)),AVERAGEIFS(Observed!O$2:O$10000,Observed!$A$2:$A$10000,$A419,Observed!$C$2:$C$10000,$C419),"")</f>
        <v/>
      </c>
      <c r="P419" s="24" t="str">
        <f>IF(ISNUMBER(AVERAGEIFS(Observed!P$2:P$10000,Observed!$A$2:$A$10000,$A419,Observed!$C$2:$C$10000,$C419)),AVERAGEIFS(Observed!P$2:P$10000,Observed!$A$2:$A$10000,$A419,Observed!$C$2:$C$10000,$C419),"")</f>
        <v/>
      </c>
      <c r="Q419" s="24" t="str">
        <f>IF(ISNUMBER(AVERAGEIFS(Observed!Q$2:Q$10000,Observed!$A$2:$A$10000,$A419,Observed!$C$2:$C$10000,$C419)),AVERAGEIFS(Observed!Q$2:Q$10000,Observed!$A$2:$A$10000,$A419,Observed!$C$2:$C$10000,$C419),"")</f>
        <v/>
      </c>
      <c r="R419" s="24" t="str">
        <f>IF(ISNUMBER(AVERAGEIFS(Observed!R$2:R$10000,Observed!$A$2:$A$10000,$A419,Observed!$C$2:$C$10000,$C419)),AVERAGEIFS(Observed!R$2:R$10000,Observed!$A$2:$A$10000,$A419,Observed!$C$2:$C$10000,$C419),"")</f>
        <v/>
      </c>
      <c r="S419" s="22" t="str">
        <f>IF(ISNUMBER(AVERAGEIFS(Observed!S$2:S$10000,Observed!$A$2:$A$10000,$A419,Observed!$C$2:$C$10000,$C419)),AVERAGEIFS(Observed!S$2:S$10000,Observed!$A$2:$A$10000,$A419,Observed!$C$2:$C$10000,$C419),"")</f>
        <v/>
      </c>
      <c r="T419" s="23" t="str">
        <f>IF(ISNUMBER(AVERAGEIFS(Observed!T$2:T$10000,Observed!$A$2:$A$10000,$A419,Observed!$C$2:$C$10000,$C419)),AVERAGEIFS(Observed!T$2:T$10000,Observed!$A$2:$A$10000,$A419,Observed!$C$2:$C$10000,$C419),"")</f>
        <v/>
      </c>
      <c r="U419" s="23" t="str">
        <f>IF(ISNUMBER(AVERAGEIFS(Observed!U$2:U$10000,Observed!$A$2:$A$10000,$A419,Observed!$C$2:$C$10000,$C419)),AVERAGEIFS(Observed!U$2:U$10000,Observed!$A$2:$A$10000,$A419,Observed!$C$2:$C$10000,$C419),"")</f>
        <v/>
      </c>
      <c r="V419" s="23" t="str">
        <f>IF(ISNUMBER(AVERAGEIFS(Observed!V$2:V$10000,Observed!$A$2:$A$10000,$A419,Observed!$C$2:$C$10000,$C419)),AVERAGEIFS(Observed!V$2:V$10000,Observed!$A$2:$A$10000,$A419,Observed!$C$2:$C$10000,$C419),"")</f>
        <v/>
      </c>
      <c r="W419" s="23" t="str">
        <f>IF(ISNUMBER(AVERAGEIFS(Observed!W$2:W$10000,Observed!$A$2:$A$10000,$A419,Observed!$C$2:$C$10000,$C419)),AVERAGEIFS(Observed!W$2:W$10000,Observed!$A$2:$A$10000,$A419,Observed!$C$2:$C$10000,$C419),"")</f>
        <v/>
      </c>
      <c r="X419" s="23" t="str">
        <f>IF(ISNUMBER(AVERAGEIFS(Observed!X$2:X$10000,Observed!$A$2:$A$10000,$A419,Observed!$C$2:$C$10000,$C419)),AVERAGEIFS(Observed!X$2:X$10000,Observed!$A$2:$A$10000,$A419,Observed!$C$2:$C$10000,$C419),"")</f>
        <v/>
      </c>
      <c r="Y419" s="23" t="str">
        <f>IF(ISNUMBER(AVERAGEIFS(Observed!Y$2:Y$10000,Observed!$A$2:$A$10000,$A419,Observed!$C$2:$C$10000,$C419)),AVERAGEIFS(Observed!Y$2:Y$10000,Observed!$A$2:$A$10000,$A419,Observed!$C$2:$C$10000,$C419),"")</f>
        <v/>
      </c>
      <c r="Z419" s="23" t="str">
        <f>IF(ISNUMBER(AVERAGEIFS(Observed!Z$2:Z$10000,Observed!$A$2:$A$10000,$A419,Observed!$C$2:$C$10000,$C419)),AVERAGEIFS(Observed!Z$2:Z$10000,Observed!$A$2:$A$10000,$A419,Observed!$C$2:$C$10000,$C419),"")</f>
        <v/>
      </c>
      <c r="AA419" s="23" t="str">
        <f>IF(ISNUMBER(AVERAGEIFS(Observed!AA$2:AA$10000,Observed!$A$2:$A$10000,$A419,Observed!$C$2:$C$10000,$C419)),AVERAGEIFS(Observed!AA$2:AA$10000,Observed!$A$2:$A$10000,$A419,Observed!$C$2:$C$10000,$C419),"")</f>
        <v/>
      </c>
      <c r="AB419" s="23" t="str">
        <f>IF(ISNUMBER(AVERAGEIFS(Observed!AB$2:AB$10000,Observed!$A$2:$A$10000,$A419,Observed!$C$2:$C$10000,$C419)),AVERAGEIFS(Observed!AB$2:AB$10000,Observed!$A$2:$A$10000,$A419,Observed!$C$2:$C$10000,$C419),"")</f>
        <v/>
      </c>
      <c r="AC419" s="23" t="str">
        <f>IF(ISNUMBER(AVERAGEIFS(Observed!AC$2:AC$10000,Observed!$A$2:$A$10000,$A419,Observed!$C$2:$C$10000,$C419)),AVERAGEIFS(Observed!AC$2:AC$10000,Observed!$A$2:$A$10000,$A419,Observed!$C$2:$C$10000,$C419),"")</f>
        <v/>
      </c>
      <c r="AD419" s="23" t="str">
        <f>IF(ISNUMBER(AVERAGEIFS(Observed!AD$2:AD$10000,Observed!$A$2:$A$10000,$A419,Observed!$C$2:$C$10000,$C419)),AVERAGEIFS(Observed!AD$2:AD$10000,Observed!$A$2:$A$10000,$A419,Observed!$C$2:$C$10000,$C419),"")</f>
        <v/>
      </c>
      <c r="AE419" s="24" t="str">
        <f>IF(ISNUMBER(AVERAGEIFS(Observed!AE$2:AE$10000,Observed!$A$2:$A$10000,$A419,Observed!$C$2:$C$10000,$C419)),AVERAGEIFS(Observed!AE$2:AE$10000,Observed!$A$2:$A$10000,$A419,Observed!$C$2:$C$10000,$C419),"")</f>
        <v/>
      </c>
      <c r="AF419" s="24" t="str">
        <f>IF(ISNUMBER(AVERAGEIFS(Observed!AF$2:AF$10000,Observed!$A$2:$A$10000,$A419,Observed!$C$2:$C$10000,$C419)),AVERAGEIFS(Observed!AF$2:AF$10000,Observed!$A$2:$A$10000,$A419,Observed!$C$2:$C$10000,$C419),"")</f>
        <v/>
      </c>
      <c r="AG419" s="23" t="str">
        <f>IF(ISNUMBER(AVERAGEIFS(Observed!AG$2:AG$10000,Observed!$A$2:$A$10000,$A419,Observed!$C$2:$C$10000,$C419)),AVERAGEIFS(Observed!AG$2:AG$10000,Observed!$A$2:$A$10000,$A419,Observed!$C$2:$C$10000,$C419),"")</f>
        <v/>
      </c>
      <c r="AH419" s="23" t="str">
        <f>IF(ISNUMBER(AVERAGEIFS(Observed!AH$2:AH$10000,Observed!$A$2:$A$10000,$A419,Observed!$C$2:$C$10000,$C419)),AVERAGEIFS(Observed!AH$2:AH$10000,Observed!$A$2:$A$10000,$A419,Observed!$C$2:$C$10000,$C419),"")</f>
        <v/>
      </c>
      <c r="AI419" s="22" t="str">
        <f>IF(ISNUMBER(AVERAGEIFS(Observed!AI$2:AI$10000,Observed!$A$2:$A$10000,$A419,Observed!$C$2:$C$10000,$C419)),AVERAGEIFS(Observed!AI$2:AI$10000,Observed!$A$2:$A$10000,$A419,Observed!$C$2:$C$10000,$C419),"")</f>
        <v/>
      </c>
      <c r="AJ419" s="23" t="str">
        <f>IF(ISNUMBER(AVERAGEIFS(Observed!AJ$2:AJ$10000,Observed!$A$2:$A$10000,$A419,Observed!$C$2:$C$10000,$C419)),AVERAGEIFS(Observed!AJ$2:AJ$10000,Observed!$A$2:$A$10000,$A419,Observed!$C$2:$C$10000,$C419),"")</f>
        <v/>
      </c>
      <c r="AK419" s="23" t="str">
        <f>IF(ISNUMBER(AVERAGEIFS(Observed!AK$2:AK$10000,Observed!$A$2:$A$10000,$A419,Observed!$C$2:$C$10000,$C419)),AVERAGEIFS(Observed!AK$2:AK$10000,Observed!$A$2:$A$10000,$A419,Observed!$C$2:$C$10000,$C419),"")</f>
        <v/>
      </c>
      <c r="AL419" s="23" t="str">
        <f>IF(ISNUMBER(AVERAGEIFS(Observed!AL$2:AL$10000,Observed!$A$2:$A$10000,$A419,Observed!$C$2:$C$10000,$C419)),AVERAGEIFS(Observed!AL$2:AL$10000,Observed!$A$2:$A$10000,$A419,Observed!$C$2:$C$10000,$C419),"")</f>
        <v/>
      </c>
      <c r="AM419" s="23" t="str">
        <f>IF(ISNUMBER(AVERAGEIFS(Observed!AM$2:AM$10000,Observed!$A$2:$A$10000,$A419,Observed!$C$2:$C$10000,$C419)),AVERAGEIFS(Observed!AM$2:AM$10000,Observed!$A$2:$A$10000,$A419,Observed!$C$2:$C$10000,$C419),"")</f>
        <v/>
      </c>
      <c r="AN419" s="23" t="str">
        <f>IF(ISNUMBER(AVERAGEIFS(Observed!AN$2:AN$10000,Observed!$A$2:$A$10000,$A419,Observed!$C$2:$C$10000,$C419)),AVERAGEIFS(Observed!AN$2:AN$10000,Observed!$A$2:$A$10000,$A419,Observed!$C$2:$C$10000,$C419),"")</f>
        <v/>
      </c>
      <c r="AO419" s="2">
        <f>COUNTIFS(Observed!$A$2:$A$10000,$A419,Observed!$C$2:$C$10000,$C419)</f>
        <v>3</v>
      </c>
      <c r="AP419" s="2">
        <f t="shared" si="7"/>
        <v>1</v>
      </c>
    </row>
    <row r="420" spans="1:42" x14ac:dyDescent="0.25">
      <c r="A420" t="s">
        <v>32</v>
      </c>
      <c r="B420" t="s">
        <v>30</v>
      </c>
      <c r="C420" s="20">
        <v>42409</v>
      </c>
      <c r="D420">
        <v>1</v>
      </c>
      <c r="E420" t="s">
        <v>59</v>
      </c>
      <c r="G420" s="25" t="s">
        <v>75</v>
      </c>
      <c r="H420" t="s">
        <v>21</v>
      </c>
      <c r="I420">
        <v>11</v>
      </c>
      <c r="J420" s="2" t="s">
        <v>37</v>
      </c>
      <c r="K420" s="22">
        <f>IF(ISNUMBER(AVERAGEIFS(Observed!K$2:K$10000,Observed!$A$2:$A$10000,$A420,Observed!$C$2:$C$10000,$C420)),AVERAGEIFS(Observed!K$2:K$10000,Observed!$A$2:$A$10000,$A420,Observed!$C$2:$C$10000,$C420),"")</f>
        <v>962.6</v>
      </c>
      <c r="L420" s="23">
        <f>IF(ISNUMBER(AVERAGEIFS(Observed!L$2:L$10000,Observed!$A$2:$A$10000,$A420,Observed!$C$2:$C$10000,$C420)),AVERAGEIFS(Observed!L$2:L$10000,Observed!$A$2:$A$10000,$A420,Observed!$C$2:$C$10000,$C420),"")</f>
        <v>96.26</v>
      </c>
      <c r="M420" s="23" t="str">
        <f>IF(ISNUMBER(AVERAGEIFS(Observed!M$2:M$10000,Observed!$A$2:$A$10000,$A420,Observed!$C$2:$C$10000,$C420)),AVERAGEIFS(Observed!M$2:M$10000,Observed!$A$2:$A$10000,$A420,Observed!$C$2:$C$10000,$C420),"")</f>
        <v/>
      </c>
      <c r="N420" s="23" t="str">
        <f>IF(ISNUMBER(AVERAGEIFS(Observed!N$2:N$10000,Observed!$A$2:$A$10000,$A420,Observed!$C$2:$C$10000,$C420)),AVERAGEIFS(Observed!N$2:N$10000,Observed!$A$2:$A$10000,$A420,Observed!$C$2:$C$10000,$C420),"")</f>
        <v/>
      </c>
      <c r="O420" s="23" t="str">
        <f>IF(ISNUMBER(AVERAGEIFS(Observed!O$2:O$10000,Observed!$A$2:$A$10000,$A420,Observed!$C$2:$C$10000,$C420)),AVERAGEIFS(Observed!O$2:O$10000,Observed!$A$2:$A$10000,$A420,Observed!$C$2:$C$10000,$C420),"")</f>
        <v/>
      </c>
      <c r="P420" s="24" t="str">
        <f>IF(ISNUMBER(AVERAGEIFS(Observed!P$2:P$10000,Observed!$A$2:$A$10000,$A420,Observed!$C$2:$C$10000,$C420)),AVERAGEIFS(Observed!P$2:P$10000,Observed!$A$2:$A$10000,$A420,Observed!$C$2:$C$10000,$C420),"")</f>
        <v/>
      </c>
      <c r="Q420" s="24" t="str">
        <f>IF(ISNUMBER(AVERAGEIFS(Observed!Q$2:Q$10000,Observed!$A$2:$A$10000,$A420,Observed!$C$2:$C$10000,$C420)),AVERAGEIFS(Observed!Q$2:Q$10000,Observed!$A$2:$A$10000,$A420,Observed!$C$2:$C$10000,$C420),"")</f>
        <v/>
      </c>
      <c r="R420" s="24" t="str">
        <f>IF(ISNUMBER(AVERAGEIFS(Observed!R$2:R$10000,Observed!$A$2:$A$10000,$A420,Observed!$C$2:$C$10000,$C420)),AVERAGEIFS(Observed!R$2:R$10000,Observed!$A$2:$A$10000,$A420,Observed!$C$2:$C$10000,$C420),"")</f>
        <v/>
      </c>
      <c r="S420" s="22" t="str">
        <f>IF(ISNUMBER(AVERAGEIFS(Observed!S$2:S$10000,Observed!$A$2:$A$10000,$A420,Observed!$C$2:$C$10000,$C420)),AVERAGEIFS(Observed!S$2:S$10000,Observed!$A$2:$A$10000,$A420,Observed!$C$2:$C$10000,$C420),"")</f>
        <v/>
      </c>
      <c r="T420" s="23" t="str">
        <f>IF(ISNUMBER(AVERAGEIFS(Observed!T$2:T$10000,Observed!$A$2:$A$10000,$A420,Observed!$C$2:$C$10000,$C420)),AVERAGEIFS(Observed!T$2:T$10000,Observed!$A$2:$A$10000,$A420,Observed!$C$2:$C$10000,$C420),"")</f>
        <v/>
      </c>
      <c r="U420" s="23" t="str">
        <f>IF(ISNUMBER(AVERAGEIFS(Observed!U$2:U$10000,Observed!$A$2:$A$10000,$A420,Observed!$C$2:$C$10000,$C420)),AVERAGEIFS(Observed!U$2:U$10000,Observed!$A$2:$A$10000,$A420,Observed!$C$2:$C$10000,$C420),"")</f>
        <v/>
      </c>
      <c r="V420" s="23" t="str">
        <f>IF(ISNUMBER(AVERAGEIFS(Observed!V$2:V$10000,Observed!$A$2:$A$10000,$A420,Observed!$C$2:$C$10000,$C420)),AVERAGEIFS(Observed!V$2:V$10000,Observed!$A$2:$A$10000,$A420,Observed!$C$2:$C$10000,$C420),"")</f>
        <v/>
      </c>
      <c r="W420" s="23" t="str">
        <f>IF(ISNUMBER(AVERAGEIFS(Observed!W$2:W$10000,Observed!$A$2:$A$10000,$A420,Observed!$C$2:$C$10000,$C420)),AVERAGEIFS(Observed!W$2:W$10000,Observed!$A$2:$A$10000,$A420,Observed!$C$2:$C$10000,$C420),"")</f>
        <v/>
      </c>
      <c r="X420" s="23" t="str">
        <f>IF(ISNUMBER(AVERAGEIFS(Observed!X$2:X$10000,Observed!$A$2:$A$10000,$A420,Observed!$C$2:$C$10000,$C420)),AVERAGEIFS(Observed!X$2:X$10000,Observed!$A$2:$A$10000,$A420,Observed!$C$2:$C$10000,$C420),"")</f>
        <v/>
      </c>
      <c r="Y420" s="23" t="str">
        <f>IF(ISNUMBER(AVERAGEIFS(Observed!Y$2:Y$10000,Observed!$A$2:$A$10000,$A420,Observed!$C$2:$C$10000,$C420)),AVERAGEIFS(Observed!Y$2:Y$10000,Observed!$A$2:$A$10000,$A420,Observed!$C$2:$C$10000,$C420),"")</f>
        <v/>
      </c>
      <c r="Z420" s="23" t="str">
        <f>IF(ISNUMBER(AVERAGEIFS(Observed!Z$2:Z$10000,Observed!$A$2:$A$10000,$A420,Observed!$C$2:$C$10000,$C420)),AVERAGEIFS(Observed!Z$2:Z$10000,Observed!$A$2:$A$10000,$A420,Observed!$C$2:$C$10000,$C420),"")</f>
        <v/>
      </c>
      <c r="AA420" s="23" t="str">
        <f>IF(ISNUMBER(AVERAGEIFS(Observed!AA$2:AA$10000,Observed!$A$2:$A$10000,$A420,Observed!$C$2:$C$10000,$C420)),AVERAGEIFS(Observed!AA$2:AA$10000,Observed!$A$2:$A$10000,$A420,Observed!$C$2:$C$10000,$C420),"")</f>
        <v/>
      </c>
      <c r="AB420" s="23" t="str">
        <f>IF(ISNUMBER(AVERAGEIFS(Observed!AB$2:AB$10000,Observed!$A$2:$A$10000,$A420,Observed!$C$2:$C$10000,$C420)),AVERAGEIFS(Observed!AB$2:AB$10000,Observed!$A$2:$A$10000,$A420,Observed!$C$2:$C$10000,$C420),"")</f>
        <v/>
      </c>
      <c r="AC420" s="23" t="str">
        <f>IF(ISNUMBER(AVERAGEIFS(Observed!AC$2:AC$10000,Observed!$A$2:$A$10000,$A420,Observed!$C$2:$C$10000,$C420)),AVERAGEIFS(Observed!AC$2:AC$10000,Observed!$A$2:$A$10000,$A420,Observed!$C$2:$C$10000,$C420),"")</f>
        <v/>
      </c>
      <c r="AD420" s="23" t="str">
        <f>IF(ISNUMBER(AVERAGEIFS(Observed!AD$2:AD$10000,Observed!$A$2:$A$10000,$A420,Observed!$C$2:$C$10000,$C420)),AVERAGEIFS(Observed!AD$2:AD$10000,Observed!$A$2:$A$10000,$A420,Observed!$C$2:$C$10000,$C420),"")</f>
        <v/>
      </c>
      <c r="AE420" s="24" t="str">
        <f>IF(ISNUMBER(AVERAGEIFS(Observed!AE$2:AE$10000,Observed!$A$2:$A$10000,$A420,Observed!$C$2:$C$10000,$C420)),AVERAGEIFS(Observed!AE$2:AE$10000,Observed!$A$2:$A$10000,$A420,Observed!$C$2:$C$10000,$C420),"")</f>
        <v/>
      </c>
      <c r="AF420" s="24" t="str">
        <f>IF(ISNUMBER(AVERAGEIFS(Observed!AF$2:AF$10000,Observed!$A$2:$A$10000,$A420,Observed!$C$2:$C$10000,$C420)),AVERAGEIFS(Observed!AF$2:AF$10000,Observed!$A$2:$A$10000,$A420,Observed!$C$2:$C$10000,$C420),"")</f>
        <v/>
      </c>
      <c r="AG420" s="23" t="str">
        <f>IF(ISNUMBER(AVERAGEIFS(Observed!AG$2:AG$10000,Observed!$A$2:$A$10000,$A420,Observed!$C$2:$C$10000,$C420)),AVERAGEIFS(Observed!AG$2:AG$10000,Observed!$A$2:$A$10000,$A420,Observed!$C$2:$C$10000,$C420),"")</f>
        <v/>
      </c>
      <c r="AH420" s="23" t="str">
        <f>IF(ISNUMBER(AVERAGEIFS(Observed!AH$2:AH$10000,Observed!$A$2:$A$10000,$A420,Observed!$C$2:$C$10000,$C420)),AVERAGEIFS(Observed!AH$2:AH$10000,Observed!$A$2:$A$10000,$A420,Observed!$C$2:$C$10000,$C420),"")</f>
        <v/>
      </c>
      <c r="AI420" s="22" t="str">
        <f>IF(ISNUMBER(AVERAGEIFS(Observed!AI$2:AI$10000,Observed!$A$2:$A$10000,$A420,Observed!$C$2:$C$10000,$C420)),AVERAGEIFS(Observed!AI$2:AI$10000,Observed!$A$2:$A$10000,$A420,Observed!$C$2:$C$10000,$C420),"")</f>
        <v/>
      </c>
      <c r="AJ420" s="23" t="str">
        <f>IF(ISNUMBER(AVERAGEIFS(Observed!AJ$2:AJ$10000,Observed!$A$2:$A$10000,$A420,Observed!$C$2:$C$10000,$C420)),AVERAGEIFS(Observed!AJ$2:AJ$10000,Observed!$A$2:$A$10000,$A420,Observed!$C$2:$C$10000,$C420),"")</f>
        <v/>
      </c>
      <c r="AK420" s="23" t="str">
        <f>IF(ISNUMBER(AVERAGEIFS(Observed!AK$2:AK$10000,Observed!$A$2:$A$10000,$A420,Observed!$C$2:$C$10000,$C420)),AVERAGEIFS(Observed!AK$2:AK$10000,Observed!$A$2:$A$10000,$A420,Observed!$C$2:$C$10000,$C420),"")</f>
        <v/>
      </c>
      <c r="AL420" s="23" t="str">
        <f>IF(ISNUMBER(AVERAGEIFS(Observed!AL$2:AL$10000,Observed!$A$2:$A$10000,$A420,Observed!$C$2:$C$10000,$C420)),AVERAGEIFS(Observed!AL$2:AL$10000,Observed!$A$2:$A$10000,$A420,Observed!$C$2:$C$10000,$C420),"")</f>
        <v/>
      </c>
      <c r="AM420" s="23" t="str">
        <f>IF(ISNUMBER(AVERAGEIFS(Observed!AM$2:AM$10000,Observed!$A$2:$A$10000,$A420,Observed!$C$2:$C$10000,$C420)),AVERAGEIFS(Observed!AM$2:AM$10000,Observed!$A$2:$A$10000,$A420,Observed!$C$2:$C$10000,$C420),"")</f>
        <v/>
      </c>
      <c r="AN420" s="23" t="str">
        <f>IF(ISNUMBER(AVERAGEIFS(Observed!AN$2:AN$10000,Observed!$A$2:$A$10000,$A420,Observed!$C$2:$C$10000,$C420)),AVERAGEIFS(Observed!AN$2:AN$10000,Observed!$A$2:$A$10000,$A420,Observed!$C$2:$C$10000,$C420),"")</f>
        <v/>
      </c>
      <c r="AO420" s="2">
        <f>COUNTIFS(Observed!$A$2:$A$10000,$A420,Observed!$C$2:$C$10000,$C420)</f>
        <v>3</v>
      </c>
      <c r="AP420" s="2">
        <f t="shared" si="7"/>
        <v>1</v>
      </c>
    </row>
    <row r="421" spans="1:42" x14ac:dyDescent="0.25">
      <c r="A421" t="s">
        <v>31</v>
      </c>
      <c r="B421" t="s">
        <v>30</v>
      </c>
      <c r="C421" s="20">
        <v>42409</v>
      </c>
      <c r="D421">
        <v>1</v>
      </c>
      <c r="E421" t="s">
        <v>54</v>
      </c>
      <c r="G421" s="25" t="s">
        <v>75</v>
      </c>
      <c r="H421" t="s">
        <v>21</v>
      </c>
      <c r="I421">
        <v>11</v>
      </c>
      <c r="J421" s="2" t="s">
        <v>37</v>
      </c>
      <c r="K421" s="22">
        <f>IF(ISNUMBER(AVERAGEIFS(Observed!K$2:K$10000,Observed!$A$2:$A$10000,$A421,Observed!$C$2:$C$10000,$C421)),AVERAGEIFS(Observed!K$2:K$10000,Observed!$A$2:$A$10000,$A421,Observed!$C$2:$C$10000,$C421),"")</f>
        <v>1037.8</v>
      </c>
      <c r="L421" s="23">
        <f>IF(ISNUMBER(AVERAGEIFS(Observed!L$2:L$10000,Observed!$A$2:$A$10000,$A421,Observed!$C$2:$C$10000,$C421)),AVERAGEIFS(Observed!L$2:L$10000,Observed!$A$2:$A$10000,$A421,Observed!$C$2:$C$10000,$C421),"")</f>
        <v>103.77999999999999</v>
      </c>
      <c r="M421" s="23" t="str">
        <f>IF(ISNUMBER(AVERAGEIFS(Observed!M$2:M$10000,Observed!$A$2:$A$10000,$A421,Observed!$C$2:$C$10000,$C421)),AVERAGEIFS(Observed!M$2:M$10000,Observed!$A$2:$A$10000,$A421,Observed!$C$2:$C$10000,$C421),"")</f>
        <v/>
      </c>
      <c r="N421" s="23" t="str">
        <f>IF(ISNUMBER(AVERAGEIFS(Observed!N$2:N$10000,Observed!$A$2:$A$10000,$A421,Observed!$C$2:$C$10000,$C421)),AVERAGEIFS(Observed!N$2:N$10000,Observed!$A$2:$A$10000,$A421,Observed!$C$2:$C$10000,$C421),"")</f>
        <v/>
      </c>
      <c r="O421" s="23" t="str">
        <f>IF(ISNUMBER(AVERAGEIFS(Observed!O$2:O$10000,Observed!$A$2:$A$10000,$A421,Observed!$C$2:$C$10000,$C421)),AVERAGEIFS(Observed!O$2:O$10000,Observed!$A$2:$A$10000,$A421,Observed!$C$2:$C$10000,$C421),"")</f>
        <v/>
      </c>
      <c r="P421" s="24" t="str">
        <f>IF(ISNUMBER(AVERAGEIFS(Observed!P$2:P$10000,Observed!$A$2:$A$10000,$A421,Observed!$C$2:$C$10000,$C421)),AVERAGEIFS(Observed!P$2:P$10000,Observed!$A$2:$A$10000,$A421,Observed!$C$2:$C$10000,$C421),"")</f>
        <v/>
      </c>
      <c r="Q421" s="24" t="str">
        <f>IF(ISNUMBER(AVERAGEIFS(Observed!Q$2:Q$10000,Observed!$A$2:$A$10000,$A421,Observed!$C$2:$C$10000,$C421)),AVERAGEIFS(Observed!Q$2:Q$10000,Observed!$A$2:$A$10000,$A421,Observed!$C$2:$C$10000,$C421),"")</f>
        <v/>
      </c>
      <c r="R421" s="24" t="str">
        <f>IF(ISNUMBER(AVERAGEIFS(Observed!R$2:R$10000,Observed!$A$2:$A$10000,$A421,Observed!$C$2:$C$10000,$C421)),AVERAGEIFS(Observed!R$2:R$10000,Observed!$A$2:$A$10000,$A421,Observed!$C$2:$C$10000,$C421),"")</f>
        <v/>
      </c>
      <c r="S421" s="22" t="str">
        <f>IF(ISNUMBER(AVERAGEIFS(Observed!S$2:S$10000,Observed!$A$2:$A$10000,$A421,Observed!$C$2:$C$10000,$C421)),AVERAGEIFS(Observed!S$2:S$10000,Observed!$A$2:$A$10000,$A421,Observed!$C$2:$C$10000,$C421),"")</f>
        <v/>
      </c>
      <c r="T421" s="23" t="str">
        <f>IF(ISNUMBER(AVERAGEIFS(Observed!T$2:T$10000,Observed!$A$2:$A$10000,$A421,Observed!$C$2:$C$10000,$C421)),AVERAGEIFS(Observed!T$2:T$10000,Observed!$A$2:$A$10000,$A421,Observed!$C$2:$C$10000,$C421),"")</f>
        <v/>
      </c>
      <c r="U421" s="23" t="str">
        <f>IF(ISNUMBER(AVERAGEIFS(Observed!U$2:U$10000,Observed!$A$2:$A$10000,$A421,Observed!$C$2:$C$10000,$C421)),AVERAGEIFS(Observed!U$2:U$10000,Observed!$A$2:$A$10000,$A421,Observed!$C$2:$C$10000,$C421),"")</f>
        <v/>
      </c>
      <c r="V421" s="23" t="str">
        <f>IF(ISNUMBER(AVERAGEIFS(Observed!V$2:V$10000,Observed!$A$2:$A$10000,$A421,Observed!$C$2:$C$10000,$C421)),AVERAGEIFS(Observed!V$2:V$10000,Observed!$A$2:$A$10000,$A421,Observed!$C$2:$C$10000,$C421),"")</f>
        <v/>
      </c>
      <c r="W421" s="23" t="str">
        <f>IF(ISNUMBER(AVERAGEIFS(Observed!W$2:W$10000,Observed!$A$2:$A$10000,$A421,Observed!$C$2:$C$10000,$C421)),AVERAGEIFS(Observed!W$2:W$10000,Observed!$A$2:$A$10000,$A421,Observed!$C$2:$C$10000,$C421),"")</f>
        <v/>
      </c>
      <c r="X421" s="23" t="str">
        <f>IF(ISNUMBER(AVERAGEIFS(Observed!X$2:X$10000,Observed!$A$2:$A$10000,$A421,Observed!$C$2:$C$10000,$C421)),AVERAGEIFS(Observed!X$2:X$10000,Observed!$A$2:$A$10000,$A421,Observed!$C$2:$C$10000,$C421),"")</f>
        <v/>
      </c>
      <c r="Y421" s="23" t="str">
        <f>IF(ISNUMBER(AVERAGEIFS(Observed!Y$2:Y$10000,Observed!$A$2:$A$10000,$A421,Observed!$C$2:$C$10000,$C421)),AVERAGEIFS(Observed!Y$2:Y$10000,Observed!$A$2:$A$10000,$A421,Observed!$C$2:$C$10000,$C421),"")</f>
        <v/>
      </c>
      <c r="Z421" s="23" t="str">
        <f>IF(ISNUMBER(AVERAGEIFS(Observed!Z$2:Z$10000,Observed!$A$2:$A$10000,$A421,Observed!$C$2:$C$10000,$C421)),AVERAGEIFS(Observed!Z$2:Z$10000,Observed!$A$2:$A$10000,$A421,Observed!$C$2:$C$10000,$C421),"")</f>
        <v/>
      </c>
      <c r="AA421" s="23" t="str">
        <f>IF(ISNUMBER(AVERAGEIFS(Observed!AA$2:AA$10000,Observed!$A$2:$A$10000,$A421,Observed!$C$2:$C$10000,$C421)),AVERAGEIFS(Observed!AA$2:AA$10000,Observed!$A$2:$A$10000,$A421,Observed!$C$2:$C$10000,$C421),"")</f>
        <v/>
      </c>
      <c r="AB421" s="23" t="str">
        <f>IF(ISNUMBER(AVERAGEIFS(Observed!AB$2:AB$10000,Observed!$A$2:$A$10000,$A421,Observed!$C$2:$C$10000,$C421)),AVERAGEIFS(Observed!AB$2:AB$10000,Observed!$A$2:$A$10000,$A421,Observed!$C$2:$C$10000,$C421),"")</f>
        <v/>
      </c>
      <c r="AC421" s="23" t="str">
        <f>IF(ISNUMBER(AVERAGEIFS(Observed!AC$2:AC$10000,Observed!$A$2:$A$10000,$A421,Observed!$C$2:$C$10000,$C421)),AVERAGEIFS(Observed!AC$2:AC$10000,Observed!$A$2:$A$10000,$A421,Observed!$C$2:$C$10000,$C421),"")</f>
        <v/>
      </c>
      <c r="AD421" s="23" t="str">
        <f>IF(ISNUMBER(AVERAGEIFS(Observed!AD$2:AD$10000,Observed!$A$2:$A$10000,$A421,Observed!$C$2:$C$10000,$C421)),AVERAGEIFS(Observed!AD$2:AD$10000,Observed!$A$2:$A$10000,$A421,Observed!$C$2:$C$10000,$C421),"")</f>
        <v/>
      </c>
      <c r="AE421" s="24" t="str">
        <f>IF(ISNUMBER(AVERAGEIFS(Observed!AE$2:AE$10000,Observed!$A$2:$A$10000,$A421,Observed!$C$2:$C$10000,$C421)),AVERAGEIFS(Observed!AE$2:AE$10000,Observed!$A$2:$A$10000,$A421,Observed!$C$2:$C$10000,$C421),"")</f>
        <v/>
      </c>
      <c r="AF421" s="24" t="str">
        <f>IF(ISNUMBER(AVERAGEIFS(Observed!AF$2:AF$10000,Observed!$A$2:$A$10000,$A421,Observed!$C$2:$C$10000,$C421)),AVERAGEIFS(Observed!AF$2:AF$10000,Observed!$A$2:$A$10000,$A421,Observed!$C$2:$C$10000,$C421),"")</f>
        <v/>
      </c>
      <c r="AG421" s="23" t="str">
        <f>IF(ISNUMBER(AVERAGEIFS(Observed!AG$2:AG$10000,Observed!$A$2:$A$10000,$A421,Observed!$C$2:$C$10000,$C421)),AVERAGEIFS(Observed!AG$2:AG$10000,Observed!$A$2:$A$10000,$A421,Observed!$C$2:$C$10000,$C421),"")</f>
        <v/>
      </c>
      <c r="AH421" s="23" t="str">
        <f>IF(ISNUMBER(AVERAGEIFS(Observed!AH$2:AH$10000,Observed!$A$2:$A$10000,$A421,Observed!$C$2:$C$10000,$C421)),AVERAGEIFS(Observed!AH$2:AH$10000,Observed!$A$2:$A$10000,$A421,Observed!$C$2:$C$10000,$C421),"")</f>
        <v/>
      </c>
      <c r="AI421" s="22" t="str">
        <f>IF(ISNUMBER(AVERAGEIFS(Observed!AI$2:AI$10000,Observed!$A$2:$A$10000,$A421,Observed!$C$2:$C$10000,$C421)),AVERAGEIFS(Observed!AI$2:AI$10000,Observed!$A$2:$A$10000,$A421,Observed!$C$2:$C$10000,$C421),"")</f>
        <v/>
      </c>
      <c r="AJ421" s="23" t="str">
        <f>IF(ISNUMBER(AVERAGEIFS(Observed!AJ$2:AJ$10000,Observed!$A$2:$A$10000,$A421,Observed!$C$2:$C$10000,$C421)),AVERAGEIFS(Observed!AJ$2:AJ$10000,Observed!$A$2:$A$10000,$A421,Observed!$C$2:$C$10000,$C421),"")</f>
        <v/>
      </c>
      <c r="AK421" s="23" t="str">
        <f>IF(ISNUMBER(AVERAGEIFS(Observed!AK$2:AK$10000,Observed!$A$2:$A$10000,$A421,Observed!$C$2:$C$10000,$C421)),AVERAGEIFS(Observed!AK$2:AK$10000,Observed!$A$2:$A$10000,$A421,Observed!$C$2:$C$10000,$C421),"")</f>
        <v/>
      </c>
      <c r="AL421" s="23" t="str">
        <f>IF(ISNUMBER(AVERAGEIFS(Observed!AL$2:AL$10000,Observed!$A$2:$A$10000,$A421,Observed!$C$2:$C$10000,$C421)),AVERAGEIFS(Observed!AL$2:AL$10000,Observed!$A$2:$A$10000,$A421,Observed!$C$2:$C$10000,$C421),"")</f>
        <v/>
      </c>
      <c r="AM421" s="23" t="str">
        <f>IF(ISNUMBER(AVERAGEIFS(Observed!AM$2:AM$10000,Observed!$A$2:$A$10000,$A421,Observed!$C$2:$C$10000,$C421)),AVERAGEIFS(Observed!AM$2:AM$10000,Observed!$A$2:$A$10000,$A421,Observed!$C$2:$C$10000,$C421),"")</f>
        <v/>
      </c>
      <c r="AN421" s="23" t="str">
        <f>IF(ISNUMBER(AVERAGEIFS(Observed!AN$2:AN$10000,Observed!$A$2:$A$10000,$A421,Observed!$C$2:$C$10000,$C421)),AVERAGEIFS(Observed!AN$2:AN$10000,Observed!$A$2:$A$10000,$A421,Observed!$C$2:$C$10000,$C421),"")</f>
        <v/>
      </c>
      <c r="AO421" s="2">
        <f>COUNTIFS(Observed!$A$2:$A$10000,$A421,Observed!$C$2:$C$10000,$C421)</f>
        <v>3</v>
      </c>
      <c r="AP421" s="2">
        <f t="shared" si="7"/>
        <v>1</v>
      </c>
    </row>
    <row r="422" spans="1:42" x14ac:dyDescent="0.25">
      <c r="A422" t="s">
        <v>34</v>
      </c>
      <c r="B422" t="s">
        <v>30</v>
      </c>
      <c r="C422" s="20">
        <v>42422</v>
      </c>
      <c r="D422">
        <v>1</v>
      </c>
      <c r="E422" t="s">
        <v>56</v>
      </c>
      <c r="G422" s="25" t="s">
        <v>75</v>
      </c>
      <c r="H422" t="s">
        <v>21</v>
      </c>
      <c r="I422">
        <v>11</v>
      </c>
      <c r="J422" s="2" t="s">
        <v>38</v>
      </c>
      <c r="K422" s="22">
        <f>IF(ISNUMBER(AVERAGEIFS(Observed!K$2:K$10000,Observed!$A$2:$A$10000,$A422,Observed!$C$2:$C$10000,$C422)),AVERAGEIFS(Observed!K$2:K$10000,Observed!$A$2:$A$10000,$A422,Observed!$C$2:$C$10000,$C422),"")</f>
        <v>1131.8</v>
      </c>
      <c r="L422" s="23">
        <f>IF(ISNUMBER(AVERAGEIFS(Observed!L$2:L$10000,Observed!$A$2:$A$10000,$A422,Observed!$C$2:$C$10000,$C422)),AVERAGEIFS(Observed!L$2:L$10000,Observed!$A$2:$A$10000,$A422,Observed!$C$2:$C$10000,$C422),"")</f>
        <v>113.18</v>
      </c>
      <c r="M422" s="23" t="str">
        <f>IF(ISNUMBER(AVERAGEIFS(Observed!M$2:M$10000,Observed!$A$2:$A$10000,$A422,Observed!$C$2:$C$10000,$C422)),AVERAGEIFS(Observed!M$2:M$10000,Observed!$A$2:$A$10000,$A422,Observed!$C$2:$C$10000,$C422),"")</f>
        <v/>
      </c>
      <c r="N422" s="23" t="str">
        <f>IF(ISNUMBER(AVERAGEIFS(Observed!N$2:N$10000,Observed!$A$2:$A$10000,$A422,Observed!$C$2:$C$10000,$C422)),AVERAGEIFS(Observed!N$2:N$10000,Observed!$A$2:$A$10000,$A422,Observed!$C$2:$C$10000,$C422),"")</f>
        <v/>
      </c>
      <c r="O422" s="23" t="str">
        <f>IF(ISNUMBER(AVERAGEIFS(Observed!O$2:O$10000,Observed!$A$2:$A$10000,$A422,Observed!$C$2:$C$10000,$C422)),AVERAGEIFS(Observed!O$2:O$10000,Observed!$A$2:$A$10000,$A422,Observed!$C$2:$C$10000,$C422),"")</f>
        <v/>
      </c>
      <c r="P422" s="24" t="str">
        <f>IF(ISNUMBER(AVERAGEIFS(Observed!P$2:P$10000,Observed!$A$2:$A$10000,$A422,Observed!$C$2:$C$10000,$C422)),AVERAGEIFS(Observed!P$2:P$10000,Observed!$A$2:$A$10000,$A422,Observed!$C$2:$C$10000,$C422),"")</f>
        <v/>
      </c>
      <c r="Q422" s="24" t="str">
        <f>IF(ISNUMBER(AVERAGEIFS(Observed!Q$2:Q$10000,Observed!$A$2:$A$10000,$A422,Observed!$C$2:$C$10000,$C422)),AVERAGEIFS(Observed!Q$2:Q$10000,Observed!$A$2:$A$10000,$A422,Observed!$C$2:$C$10000,$C422),"")</f>
        <v/>
      </c>
      <c r="R422" s="24" t="str">
        <f>IF(ISNUMBER(AVERAGEIFS(Observed!R$2:R$10000,Observed!$A$2:$A$10000,$A422,Observed!$C$2:$C$10000,$C422)),AVERAGEIFS(Observed!R$2:R$10000,Observed!$A$2:$A$10000,$A422,Observed!$C$2:$C$10000,$C422),"")</f>
        <v/>
      </c>
      <c r="S422" s="22" t="str">
        <f>IF(ISNUMBER(AVERAGEIFS(Observed!S$2:S$10000,Observed!$A$2:$A$10000,$A422,Observed!$C$2:$C$10000,$C422)),AVERAGEIFS(Observed!S$2:S$10000,Observed!$A$2:$A$10000,$A422,Observed!$C$2:$C$10000,$C422),"")</f>
        <v/>
      </c>
      <c r="T422" s="23" t="str">
        <f>IF(ISNUMBER(AVERAGEIFS(Observed!T$2:T$10000,Observed!$A$2:$A$10000,$A422,Observed!$C$2:$C$10000,$C422)),AVERAGEIFS(Observed!T$2:T$10000,Observed!$A$2:$A$10000,$A422,Observed!$C$2:$C$10000,$C422),"")</f>
        <v/>
      </c>
      <c r="U422" s="23" t="str">
        <f>IF(ISNUMBER(AVERAGEIFS(Observed!U$2:U$10000,Observed!$A$2:$A$10000,$A422,Observed!$C$2:$C$10000,$C422)),AVERAGEIFS(Observed!U$2:U$10000,Observed!$A$2:$A$10000,$A422,Observed!$C$2:$C$10000,$C422),"")</f>
        <v/>
      </c>
      <c r="V422" s="23" t="str">
        <f>IF(ISNUMBER(AVERAGEIFS(Observed!V$2:V$10000,Observed!$A$2:$A$10000,$A422,Observed!$C$2:$C$10000,$C422)),AVERAGEIFS(Observed!V$2:V$10000,Observed!$A$2:$A$10000,$A422,Observed!$C$2:$C$10000,$C422),"")</f>
        <v/>
      </c>
      <c r="W422" s="23" t="str">
        <f>IF(ISNUMBER(AVERAGEIFS(Observed!W$2:W$10000,Observed!$A$2:$A$10000,$A422,Observed!$C$2:$C$10000,$C422)),AVERAGEIFS(Observed!W$2:W$10000,Observed!$A$2:$A$10000,$A422,Observed!$C$2:$C$10000,$C422),"")</f>
        <v/>
      </c>
      <c r="X422" s="23" t="str">
        <f>IF(ISNUMBER(AVERAGEIFS(Observed!X$2:X$10000,Observed!$A$2:$A$10000,$A422,Observed!$C$2:$C$10000,$C422)),AVERAGEIFS(Observed!X$2:X$10000,Observed!$A$2:$A$10000,$A422,Observed!$C$2:$C$10000,$C422),"")</f>
        <v/>
      </c>
      <c r="Y422" s="23" t="str">
        <f>IF(ISNUMBER(AVERAGEIFS(Observed!Y$2:Y$10000,Observed!$A$2:$A$10000,$A422,Observed!$C$2:$C$10000,$C422)),AVERAGEIFS(Observed!Y$2:Y$10000,Observed!$A$2:$A$10000,$A422,Observed!$C$2:$C$10000,$C422),"")</f>
        <v/>
      </c>
      <c r="Z422" s="23" t="str">
        <f>IF(ISNUMBER(AVERAGEIFS(Observed!Z$2:Z$10000,Observed!$A$2:$A$10000,$A422,Observed!$C$2:$C$10000,$C422)),AVERAGEIFS(Observed!Z$2:Z$10000,Observed!$A$2:$A$10000,$A422,Observed!$C$2:$C$10000,$C422),"")</f>
        <v/>
      </c>
      <c r="AA422" s="23" t="str">
        <f>IF(ISNUMBER(AVERAGEIFS(Observed!AA$2:AA$10000,Observed!$A$2:$A$10000,$A422,Observed!$C$2:$C$10000,$C422)),AVERAGEIFS(Observed!AA$2:AA$10000,Observed!$A$2:$A$10000,$A422,Observed!$C$2:$C$10000,$C422),"")</f>
        <v/>
      </c>
      <c r="AB422" s="23" t="str">
        <f>IF(ISNUMBER(AVERAGEIFS(Observed!AB$2:AB$10000,Observed!$A$2:$A$10000,$A422,Observed!$C$2:$C$10000,$C422)),AVERAGEIFS(Observed!AB$2:AB$10000,Observed!$A$2:$A$10000,$A422,Observed!$C$2:$C$10000,$C422),"")</f>
        <v/>
      </c>
      <c r="AC422" s="23" t="str">
        <f>IF(ISNUMBER(AVERAGEIFS(Observed!AC$2:AC$10000,Observed!$A$2:$A$10000,$A422,Observed!$C$2:$C$10000,$C422)),AVERAGEIFS(Observed!AC$2:AC$10000,Observed!$A$2:$A$10000,$A422,Observed!$C$2:$C$10000,$C422),"")</f>
        <v/>
      </c>
      <c r="AD422" s="23" t="str">
        <f>IF(ISNUMBER(AVERAGEIFS(Observed!AD$2:AD$10000,Observed!$A$2:$A$10000,$A422,Observed!$C$2:$C$10000,$C422)),AVERAGEIFS(Observed!AD$2:AD$10000,Observed!$A$2:$A$10000,$A422,Observed!$C$2:$C$10000,$C422),"")</f>
        <v/>
      </c>
      <c r="AE422" s="24" t="str">
        <f>IF(ISNUMBER(AVERAGEIFS(Observed!AE$2:AE$10000,Observed!$A$2:$A$10000,$A422,Observed!$C$2:$C$10000,$C422)),AVERAGEIFS(Observed!AE$2:AE$10000,Observed!$A$2:$A$10000,$A422,Observed!$C$2:$C$10000,$C422),"")</f>
        <v/>
      </c>
      <c r="AF422" s="24" t="str">
        <f>IF(ISNUMBER(AVERAGEIFS(Observed!AF$2:AF$10000,Observed!$A$2:$A$10000,$A422,Observed!$C$2:$C$10000,$C422)),AVERAGEIFS(Observed!AF$2:AF$10000,Observed!$A$2:$A$10000,$A422,Observed!$C$2:$C$10000,$C422),"")</f>
        <v/>
      </c>
      <c r="AG422" s="23" t="str">
        <f>IF(ISNUMBER(AVERAGEIFS(Observed!AG$2:AG$10000,Observed!$A$2:$A$10000,$A422,Observed!$C$2:$C$10000,$C422)),AVERAGEIFS(Observed!AG$2:AG$10000,Observed!$A$2:$A$10000,$A422,Observed!$C$2:$C$10000,$C422),"")</f>
        <v/>
      </c>
      <c r="AH422" s="23" t="str">
        <f>IF(ISNUMBER(AVERAGEIFS(Observed!AH$2:AH$10000,Observed!$A$2:$A$10000,$A422,Observed!$C$2:$C$10000,$C422)),AVERAGEIFS(Observed!AH$2:AH$10000,Observed!$A$2:$A$10000,$A422,Observed!$C$2:$C$10000,$C422),"")</f>
        <v/>
      </c>
      <c r="AI422" s="22" t="str">
        <f>IF(ISNUMBER(AVERAGEIFS(Observed!AI$2:AI$10000,Observed!$A$2:$A$10000,$A422,Observed!$C$2:$C$10000,$C422)),AVERAGEIFS(Observed!AI$2:AI$10000,Observed!$A$2:$A$10000,$A422,Observed!$C$2:$C$10000,$C422),"")</f>
        <v/>
      </c>
      <c r="AJ422" s="23" t="str">
        <f>IF(ISNUMBER(AVERAGEIFS(Observed!AJ$2:AJ$10000,Observed!$A$2:$A$10000,$A422,Observed!$C$2:$C$10000,$C422)),AVERAGEIFS(Observed!AJ$2:AJ$10000,Observed!$A$2:$A$10000,$A422,Observed!$C$2:$C$10000,$C422),"")</f>
        <v/>
      </c>
      <c r="AK422" s="23" t="str">
        <f>IF(ISNUMBER(AVERAGEIFS(Observed!AK$2:AK$10000,Observed!$A$2:$A$10000,$A422,Observed!$C$2:$C$10000,$C422)),AVERAGEIFS(Observed!AK$2:AK$10000,Observed!$A$2:$A$10000,$A422,Observed!$C$2:$C$10000,$C422),"")</f>
        <v/>
      </c>
      <c r="AL422" s="23" t="str">
        <f>IF(ISNUMBER(AVERAGEIFS(Observed!AL$2:AL$10000,Observed!$A$2:$A$10000,$A422,Observed!$C$2:$C$10000,$C422)),AVERAGEIFS(Observed!AL$2:AL$10000,Observed!$A$2:$A$10000,$A422,Observed!$C$2:$C$10000,$C422),"")</f>
        <v/>
      </c>
      <c r="AM422" s="23" t="str">
        <f>IF(ISNUMBER(AVERAGEIFS(Observed!AM$2:AM$10000,Observed!$A$2:$A$10000,$A422,Observed!$C$2:$C$10000,$C422)),AVERAGEIFS(Observed!AM$2:AM$10000,Observed!$A$2:$A$10000,$A422,Observed!$C$2:$C$10000,$C422),"")</f>
        <v/>
      </c>
      <c r="AN422" s="23" t="str">
        <f>IF(ISNUMBER(AVERAGEIFS(Observed!AN$2:AN$10000,Observed!$A$2:$A$10000,$A422,Observed!$C$2:$C$10000,$C422)),AVERAGEIFS(Observed!AN$2:AN$10000,Observed!$A$2:$A$10000,$A422,Observed!$C$2:$C$10000,$C422),"")</f>
        <v/>
      </c>
      <c r="AO422" s="2">
        <f>COUNTIFS(Observed!$A$2:$A$10000,$A422,Observed!$C$2:$C$10000,$C422)</f>
        <v>3</v>
      </c>
      <c r="AP422" s="2">
        <f t="shared" si="7"/>
        <v>1</v>
      </c>
    </row>
    <row r="423" spans="1:42" x14ac:dyDescent="0.25">
      <c r="A423" t="s">
        <v>33</v>
      </c>
      <c r="B423" t="s">
        <v>30</v>
      </c>
      <c r="C423" s="20">
        <v>42422</v>
      </c>
      <c r="D423">
        <v>1</v>
      </c>
      <c r="E423" t="s">
        <v>58</v>
      </c>
      <c r="G423" s="25" t="s">
        <v>75</v>
      </c>
      <c r="H423" t="s">
        <v>21</v>
      </c>
      <c r="I423">
        <v>11</v>
      </c>
      <c r="J423" s="2" t="s">
        <v>38</v>
      </c>
      <c r="K423" s="22">
        <f>IF(ISNUMBER(AVERAGEIFS(Observed!K$2:K$10000,Observed!$A$2:$A$10000,$A423,Observed!$C$2:$C$10000,$C423)),AVERAGEIFS(Observed!K$2:K$10000,Observed!$A$2:$A$10000,$A423,Observed!$C$2:$C$10000,$C423),"")</f>
        <v>956.33333333333337</v>
      </c>
      <c r="L423" s="23">
        <f>IF(ISNUMBER(AVERAGEIFS(Observed!L$2:L$10000,Observed!$A$2:$A$10000,$A423,Observed!$C$2:$C$10000,$C423)),AVERAGEIFS(Observed!L$2:L$10000,Observed!$A$2:$A$10000,$A423,Observed!$C$2:$C$10000,$C423),"")</f>
        <v>95.633333333333326</v>
      </c>
      <c r="M423" s="23" t="str">
        <f>IF(ISNUMBER(AVERAGEIFS(Observed!M$2:M$10000,Observed!$A$2:$A$10000,$A423,Observed!$C$2:$C$10000,$C423)),AVERAGEIFS(Observed!M$2:M$10000,Observed!$A$2:$A$10000,$A423,Observed!$C$2:$C$10000,$C423),"")</f>
        <v/>
      </c>
      <c r="N423" s="23" t="str">
        <f>IF(ISNUMBER(AVERAGEIFS(Observed!N$2:N$10000,Observed!$A$2:$A$10000,$A423,Observed!$C$2:$C$10000,$C423)),AVERAGEIFS(Observed!N$2:N$10000,Observed!$A$2:$A$10000,$A423,Observed!$C$2:$C$10000,$C423),"")</f>
        <v/>
      </c>
      <c r="O423" s="23" t="str">
        <f>IF(ISNUMBER(AVERAGEIFS(Observed!O$2:O$10000,Observed!$A$2:$A$10000,$A423,Observed!$C$2:$C$10000,$C423)),AVERAGEIFS(Observed!O$2:O$10000,Observed!$A$2:$A$10000,$A423,Observed!$C$2:$C$10000,$C423),"")</f>
        <v/>
      </c>
      <c r="P423" s="24" t="str">
        <f>IF(ISNUMBER(AVERAGEIFS(Observed!P$2:P$10000,Observed!$A$2:$A$10000,$A423,Observed!$C$2:$C$10000,$C423)),AVERAGEIFS(Observed!P$2:P$10000,Observed!$A$2:$A$10000,$A423,Observed!$C$2:$C$10000,$C423),"")</f>
        <v/>
      </c>
      <c r="Q423" s="24" t="str">
        <f>IF(ISNUMBER(AVERAGEIFS(Observed!Q$2:Q$10000,Observed!$A$2:$A$10000,$A423,Observed!$C$2:$C$10000,$C423)),AVERAGEIFS(Observed!Q$2:Q$10000,Observed!$A$2:$A$10000,$A423,Observed!$C$2:$C$10000,$C423),"")</f>
        <v/>
      </c>
      <c r="R423" s="24" t="str">
        <f>IF(ISNUMBER(AVERAGEIFS(Observed!R$2:R$10000,Observed!$A$2:$A$10000,$A423,Observed!$C$2:$C$10000,$C423)),AVERAGEIFS(Observed!R$2:R$10000,Observed!$A$2:$A$10000,$A423,Observed!$C$2:$C$10000,$C423),"")</f>
        <v/>
      </c>
      <c r="S423" s="22" t="str">
        <f>IF(ISNUMBER(AVERAGEIFS(Observed!S$2:S$10000,Observed!$A$2:$A$10000,$A423,Observed!$C$2:$C$10000,$C423)),AVERAGEIFS(Observed!S$2:S$10000,Observed!$A$2:$A$10000,$A423,Observed!$C$2:$C$10000,$C423),"")</f>
        <v/>
      </c>
      <c r="T423" s="23" t="str">
        <f>IF(ISNUMBER(AVERAGEIFS(Observed!T$2:T$10000,Observed!$A$2:$A$10000,$A423,Observed!$C$2:$C$10000,$C423)),AVERAGEIFS(Observed!T$2:T$10000,Observed!$A$2:$A$10000,$A423,Observed!$C$2:$C$10000,$C423),"")</f>
        <v/>
      </c>
      <c r="U423" s="23" t="str">
        <f>IF(ISNUMBER(AVERAGEIFS(Observed!U$2:U$10000,Observed!$A$2:$A$10000,$A423,Observed!$C$2:$C$10000,$C423)),AVERAGEIFS(Observed!U$2:U$10000,Observed!$A$2:$A$10000,$A423,Observed!$C$2:$C$10000,$C423),"")</f>
        <v/>
      </c>
      <c r="V423" s="23" t="str">
        <f>IF(ISNUMBER(AVERAGEIFS(Observed!V$2:V$10000,Observed!$A$2:$A$10000,$A423,Observed!$C$2:$C$10000,$C423)),AVERAGEIFS(Observed!V$2:V$10000,Observed!$A$2:$A$10000,$A423,Observed!$C$2:$C$10000,$C423),"")</f>
        <v/>
      </c>
      <c r="W423" s="23" t="str">
        <f>IF(ISNUMBER(AVERAGEIFS(Observed!W$2:W$10000,Observed!$A$2:$A$10000,$A423,Observed!$C$2:$C$10000,$C423)),AVERAGEIFS(Observed!W$2:W$10000,Observed!$A$2:$A$10000,$A423,Observed!$C$2:$C$10000,$C423),"")</f>
        <v/>
      </c>
      <c r="X423" s="23" t="str">
        <f>IF(ISNUMBER(AVERAGEIFS(Observed!X$2:X$10000,Observed!$A$2:$A$10000,$A423,Observed!$C$2:$C$10000,$C423)),AVERAGEIFS(Observed!X$2:X$10000,Observed!$A$2:$A$10000,$A423,Observed!$C$2:$C$10000,$C423),"")</f>
        <v/>
      </c>
      <c r="Y423" s="23" t="str">
        <f>IF(ISNUMBER(AVERAGEIFS(Observed!Y$2:Y$10000,Observed!$A$2:$A$10000,$A423,Observed!$C$2:$C$10000,$C423)),AVERAGEIFS(Observed!Y$2:Y$10000,Observed!$A$2:$A$10000,$A423,Observed!$C$2:$C$10000,$C423),"")</f>
        <v/>
      </c>
      <c r="Z423" s="23" t="str">
        <f>IF(ISNUMBER(AVERAGEIFS(Observed!Z$2:Z$10000,Observed!$A$2:$A$10000,$A423,Observed!$C$2:$C$10000,$C423)),AVERAGEIFS(Observed!Z$2:Z$10000,Observed!$A$2:$A$10000,$A423,Observed!$C$2:$C$10000,$C423),"")</f>
        <v/>
      </c>
      <c r="AA423" s="23" t="str">
        <f>IF(ISNUMBER(AVERAGEIFS(Observed!AA$2:AA$10000,Observed!$A$2:$A$10000,$A423,Observed!$C$2:$C$10000,$C423)),AVERAGEIFS(Observed!AA$2:AA$10000,Observed!$A$2:$A$10000,$A423,Observed!$C$2:$C$10000,$C423),"")</f>
        <v/>
      </c>
      <c r="AB423" s="23" t="str">
        <f>IF(ISNUMBER(AVERAGEIFS(Observed!AB$2:AB$10000,Observed!$A$2:$A$10000,$A423,Observed!$C$2:$C$10000,$C423)),AVERAGEIFS(Observed!AB$2:AB$10000,Observed!$A$2:$A$10000,$A423,Observed!$C$2:$C$10000,$C423),"")</f>
        <v/>
      </c>
      <c r="AC423" s="23" t="str">
        <f>IF(ISNUMBER(AVERAGEIFS(Observed!AC$2:AC$10000,Observed!$A$2:$A$10000,$A423,Observed!$C$2:$C$10000,$C423)),AVERAGEIFS(Observed!AC$2:AC$10000,Observed!$A$2:$A$10000,$A423,Observed!$C$2:$C$10000,$C423),"")</f>
        <v/>
      </c>
      <c r="AD423" s="23" t="str">
        <f>IF(ISNUMBER(AVERAGEIFS(Observed!AD$2:AD$10000,Observed!$A$2:$A$10000,$A423,Observed!$C$2:$C$10000,$C423)),AVERAGEIFS(Observed!AD$2:AD$10000,Observed!$A$2:$A$10000,$A423,Observed!$C$2:$C$10000,$C423),"")</f>
        <v/>
      </c>
      <c r="AE423" s="24" t="str">
        <f>IF(ISNUMBER(AVERAGEIFS(Observed!AE$2:AE$10000,Observed!$A$2:$A$10000,$A423,Observed!$C$2:$C$10000,$C423)),AVERAGEIFS(Observed!AE$2:AE$10000,Observed!$A$2:$A$10000,$A423,Observed!$C$2:$C$10000,$C423),"")</f>
        <v/>
      </c>
      <c r="AF423" s="24" t="str">
        <f>IF(ISNUMBER(AVERAGEIFS(Observed!AF$2:AF$10000,Observed!$A$2:$A$10000,$A423,Observed!$C$2:$C$10000,$C423)),AVERAGEIFS(Observed!AF$2:AF$10000,Observed!$A$2:$A$10000,$A423,Observed!$C$2:$C$10000,$C423),"")</f>
        <v/>
      </c>
      <c r="AG423" s="23" t="str">
        <f>IF(ISNUMBER(AVERAGEIFS(Observed!AG$2:AG$10000,Observed!$A$2:$A$10000,$A423,Observed!$C$2:$C$10000,$C423)),AVERAGEIFS(Observed!AG$2:AG$10000,Observed!$A$2:$A$10000,$A423,Observed!$C$2:$C$10000,$C423),"")</f>
        <v/>
      </c>
      <c r="AH423" s="23" t="str">
        <f>IF(ISNUMBER(AVERAGEIFS(Observed!AH$2:AH$10000,Observed!$A$2:$A$10000,$A423,Observed!$C$2:$C$10000,$C423)),AVERAGEIFS(Observed!AH$2:AH$10000,Observed!$A$2:$A$10000,$A423,Observed!$C$2:$C$10000,$C423),"")</f>
        <v/>
      </c>
      <c r="AI423" s="22" t="str">
        <f>IF(ISNUMBER(AVERAGEIFS(Observed!AI$2:AI$10000,Observed!$A$2:$A$10000,$A423,Observed!$C$2:$C$10000,$C423)),AVERAGEIFS(Observed!AI$2:AI$10000,Observed!$A$2:$A$10000,$A423,Observed!$C$2:$C$10000,$C423),"")</f>
        <v/>
      </c>
      <c r="AJ423" s="23" t="str">
        <f>IF(ISNUMBER(AVERAGEIFS(Observed!AJ$2:AJ$10000,Observed!$A$2:$A$10000,$A423,Observed!$C$2:$C$10000,$C423)),AVERAGEIFS(Observed!AJ$2:AJ$10000,Observed!$A$2:$A$10000,$A423,Observed!$C$2:$C$10000,$C423),"")</f>
        <v/>
      </c>
      <c r="AK423" s="23" t="str">
        <f>IF(ISNUMBER(AVERAGEIFS(Observed!AK$2:AK$10000,Observed!$A$2:$A$10000,$A423,Observed!$C$2:$C$10000,$C423)),AVERAGEIFS(Observed!AK$2:AK$10000,Observed!$A$2:$A$10000,$A423,Observed!$C$2:$C$10000,$C423),"")</f>
        <v/>
      </c>
      <c r="AL423" s="23" t="str">
        <f>IF(ISNUMBER(AVERAGEIFS(Observed!AL$2:AL$10000,Observed!$A$2:$A$10000,$A423,Observed!$C$2:$C$10000,$C423)),AVERAGEIFS(Observed!AL$2:AL$10000,Observed!$A$2:$A$10000,$A423,Observed!$C$2:$C$10000,$C423),"")</f>
        <v/>
      </c>
      <c r="AM423" s="23" t="str">
        <f>IF(ISNUMBER(AVERAGEIFS(Observed!AM$2:AM$10000,Observed!$A$2:$A$10000,$A423,Observed!$C$2:$C$10000,$C423)),AVERAGEIFS(Observed!AM$2:AM$10000,Observed!$A$2:$A$10000,$A423,Observed!$C$2:$C$10000,$C423),"")</f>
        <v/>
      </c>
      <c r="AN423" s="23" t="str">
        <f>IF(ISNUMBER(AVERAGEIFS(Observed!AN$2:AN$10000,Observed!$A$2:$A$10000,$A423,Observed!$C$2:$C$10000,$C423)),AVERAGEIFS(Observed!AN$2:AN$10000,Observed!$A$2:$A$10000,$A423,Observed!$C$2:$C$10000,$C423),"")</f>
        <v/>
      </c>
      <c r="AO423" s="2">
        <f>COUNTIFS(Observed!$A$2:$A$10000,$A423,Observed!$C$2:$C$10000,$C423)</f>
        <v>3</v>
      </c>
      <c r="AP423" s="2">
        <f t="shared" si="7"/>
        <v>1</v>
      </c>
    </row>
    <row r="424" spans="1:42" x14ac:dyDescent="0.25">
      <c r="A424" t="s">
        <v>29</v>
      </c>
      <c r="B424" t="s">
        <v>30</v>
      </c>
      <c r="C424" s="20">
        <v>42422</v>
      </c>
      <c r="D424">
        <v>1</v>
      </c>
      <c r="E424" t="s">
        <v>55</v>
      </c>
      <c r="G424" s="25" t="s">
        <v>75</v>
      </c>
      <c r="H424" t="s">
        <v>21</v>
      </c>
      <c r="I424">
        <v>11</v>
      </c>
      <c r="J424" s="2" t="s">
        <v>38</v>
      </c>
      <c r="K424" s="22">
        <f>IF(ISNUMBER(AVERAGEIFS(Observed!K$2:K$10000,Observed!$A$2:$A$10000,$A424,Observed!$C$2:$C$10000,$C424)),AVERAGEIFS(Observed!K$2:K$10000,Observed!$A$2:$A$10000,$A424,Observed!$C$2:$C$10000,$C424),"")</f>
        <v>1056.6000000000001</v>
      </c>
      <c r="L424" s="23">
        <f>IF(ISNUMBER(AVERAGEIFS(Observed!L$2:L$10000,Observed!$A$2:$A$10000,$A424,Observed!$C$2:$C$10000,$C424)),AVERAGEIFS(Observed!L$2:L$10000,Observed!$A$2:$A$10000,$A424,Observed!$C$2:$C$10000,$C424),"")</f>
        <v>105.66000000000001</v>
      </c>
      <c r="M424" s="23" t="str">
        <f>IF(ISNUMBER(AVERAGEIFS(Observed!M$2:M$10000,Observed!$A$2:$A$10000,$A424,Observed!$C$2:$C$10000,$C424)),AVERAGEIFS(Observed!M$2:M$10000,Observed!$A$2:$A$10000,$A424,Observed!$C$2:$C$10000,$C424),"")</f>
        <v/>
      </c>
      <c r="N424" s="23" t="str">
        <f>IF(ISNUMBER(AVERAGEIFS(Observed!N$2:N$10000,Observed!$A$2:$A$10000,$A424,Observed!$C$2:$C$10000,$C424)),AVERAGEIFS(Observed!N$2:N$10000,Observed!$A$2:$A$10000,$A424,Observed!$C$2:$C$10000,$C424),"")</f>
        <v/>
      </c>
      <c r="O424" s="23" t="str">
        <f>IF(ISNUMBER(AVERAGEIFS(Observed!O$2:O$10000,Observed!$A$2:$A$10000,$A424,Observed!$C$2:$C$10000,$C424)),AVERAGEIFS(Observed!O$2:O$10000,Observed!$A$2:$A$10000,$A424,Observed!$C$2:$C$10000,$C424),"")</f>
        <v/>
      </c>
      <c r="P424" s="24" t="str">
        <f>IF(ISNUMBER(AVERAGEIFS(Observed!P$2:P$10000,Observed!$A$2:$A$10000,$A424,Observed!$C$2:$C$10000,$C424)),AVERAGEIFS(Observed!P$2:P$10000,Observed!$A$2:$A$10000,$A424,Observed!$C$2:$C$10000,$C424),"")</f>
        <v/>
      </c>
      <c r="Q424" s="24" t="str">
        <f>IF(ISNUMBER(AVERAGEIFS(Observed!Q$2:Q$10000,Observed!$A$2:$A$10000,$A424,Observed!$C$2:$C$10000,$C424)),AVERAGEIFS(Observed!Q$2:Q$10000,Observed!$A$2:$A$10000,$A424,Observed!$C$2:$C$10000,$C424),"")</f>
        <v/>
      </c>
      <c r="R424" s="24" t="str">
        <f>IF(ISNUMBER(AVERAGEIFS(Observed!R$2:R$10000,Observed!$A$2:$A$10000,$A424,Observed!$C$2:$C$10000,$C424)),AVERAGEIFS(Observed!R$2:R$10000,Observed!$A$2:$A$10000,$A424,Observed!$C$2:$C$10000,$C424),"")</f>
        <v/>
      </c>
      <c r="S424" s="22" t="str">
        <f>IF(ISNUMBER(AVERAGEIFS(Observed!S$2:S$10000,Observed!$A$2:$A$10000,$A424,Observed!$C$2:$C$10000,$C424)),AVERAGEIFS(Observed!S$2:S$10000,Observed!$A$2:$A$10000,$A424,Observed!$C$2:$C$10000,$C424),"")</f>
        <v/>
      </c>
      <c r="T424" s="23" t="str">
        <f>IF(ISNUMBER(AVERAGEIFS(Observed!T$2:T$10000,Observed!$A$2:$A$10000,$A424,Observed!$C$2:$C$10000,$C424)),AVERAGEIFS(Observed!T$2:T$10000,Observed!$A$2:$A$10000,$A424,Observed!$C$2:$C$10000,$C424),"")</f>
        <v/>
      </c>
      <c r="U424" s="23" t="str">
        <f>IF(ISNUMBER(AVERAGEIFS(Observed!U$2:U$10000,Observed!$A$2:$A$10000,$A424,Observed!$C$2:$C$10000,$C424)),AVERAGEIFS(Observed!U$2:U$10000,Observed!$A$2:$A$10000,$A424,Observed!$C$2:$C$10000,$C424),"")</f>
        <v/>
      </c>
      <c r="V424" s="23" t="str">
        <f>IF(ISNUMBER(AVERAGEIFS(Observed!V$2:V$10000,Observed!$A$2:$A$10000,$A424,Observed!$C$2:$C$10000,$C424)),AVERAGEIFS(Observed!V$2:V$10000,Observed!$A$2:$A$10000,$A424,Observed!$C$2:$C$10000,$C424),"")</f>
        <v/>
      </c>
      <c r="W424" s="23" t="str">
        <f>IF(ISNUMBER(AVERAGEIFS(Observed!W$2:W$10000,Observed!$A$2:$A$10000,$A424,Observed!$C$2:$C$10000,$C424)),AVERAGEIFS(Observed!W$2:W$10000,Observed!$A$2:$A$10000,$A424,Observed!$C$2:$C$10000,$C424),"")</f>
        <v/>
      </c>
      <c r="X424" s="23" t="str">
        <f>IF(ISNUMBER(AVERAGEIFS(Observed!X$2:X$10000,Observed!$A$2:$A$10000,$A424,Observed!$C$2:$C$10000,$C424)),AVERAGEIFS(Observed!X$2:X$10000,Observed!$A$2:$A$10000,$A424,Observed!$C$2:$C$10000,$C424),"")</f>
        <v/>
      </c>
      <c r="Y424" s="23" t="str">
        <f>IF(ISNUMBER(AVERAGEIFS(Observed!Y$2:Y$10000,Observed!$A$2:$A$10000,$A424,Observed!$C$2:$C$10000,$C424)),AVERAGEIFS(Observed!Y$2:Y$10000,Observed!$A$2:$A$10000,$A424,Observed!$C$2:$C$10000,$C424),"")</f>
        <v/>
      </c>
      <c r="Z424" s="23" t="str">
        <f>IF(ISNUMBER(AVERAGEIFS(Observed!Z$2:Z$10000,Observed!$A$2:$A$10000,$A424,Observed!$C$2:$C$10000,$C424)),AVERAGEIFS(Observed!Z$2:Z$10000,Observed!$A$2:$A$10000,$A424,Observed!$C$2:$C$10000,$C424),"")</f>
        <v/>
      </c>
      <c r="AA424" s="23" t="str">
        <f>IF(ISNUMBER(AVERAGEIFS(Observed!AA$2:AA$10000,Observed!$A$2:$A$10000,$A424,Observed!$C$2:$C$10000,$C424)),AVERAGEIFS(Observed!AA$2:AA$10000,Observed!$A$2:$A$10000,$A424,Observed!$C$2:$C$10000,$C424),"")</f>
        <v/>
      </c>
      <c r="AB424" s="23" t="str">
        <f>IF(ISNUMBER(AVERAGEIFS(Observed!AB$2:AB$10000,Observed!$A$2:$A$10000,$A424,Observed!$C$2:$C$10000,$C424)),AVERAGEIFS(Observed!AB$2:AB$10000,Observed!$A$2:$A$10000,$A424,Observed!$C$2:$C$10000,$C424),"")</f>
        <v/>
      </c>
      <c r="AC424" s="23" t="str">
        <f>IF(ISNUMBER(AVERAGEIFS(Observed!AC$2:AC$10000,Observed!$A$2:$A$10000,$A424,Observed!$C$2:$C$10000,$C424)),AVERAGEIFS(Observed!AC$2:AC$10000,Observed!$A$2:$A$10000,$A424,Observed!$C$2:$C$10000,$C424),"")</f>
        <v/>
      </c>
      <c r="AD424" s="23" t="str">
        <f>IF(ISNUMBER(AVERAGEIFS(Observed!AD$2:AD$10000,Observed!$A$2:$A$10000,$A424,Observed!$C$2:$C$10000,$C424)),AVERAGEIFS(Observed!AD$2:AD$10000,Observed!$A$2:$A$10000,$A424,Observed!$C$2:$C$10000,$C424),"")</f>
        <v/>
      </c>
      <c r="AE424" s="24" t="str">
        <f>IF(ISNUMBER(AVERAGEIFS(Observed!AE$2:AE$10000,Observed!$A$2:$A$10000,$A424,Observed!$C$2:$C$10000,$C424)),AVERAGEIFS(Observed!AE$2:AE$10000,Observed!$A$2:$A$10000,$A424,Observed!$C$2:$C$10000,$C424),"")</f>
        <v/>
      </c>
      <c r="AF424" s="24" t="str">
        <f>IF(ISNUMBER(AVERAGEIFS(Observed!AF$2:AF$10000,Observed!$A$2:$A$10000,$A424,Observed!$C$2:$C$10000,$C424)),AVERAGEIFS(Observed!AF$2:AF$10000,Observed!$A$2:$A$10000,$A424,Observed!$C$2:$C$10000,$C424),"")</f>
        <v/>
      </c>
      <c r="AG424" s="23" t="str">
        <f>IF(ISNUMBER(AVERAGEIFS(Observed!AG$2:AG$10000,Observed!$A$2:$A$10000,$A424,Observed!$C$2:$C$10000,$C424)),AVERAGEIFS(Observed!AG$2:AG$10000,Observed!$A$2:$A$10000,$A424,Observed!$C$2:$C$10000,$C424),"")</f>
        <v/>
      </c>
      <c r="AH424" s="23" t="str">
        <f>IF(ISNUMBER(AVERAGEIFS(Observed!AH$2:AH$10000,Observed!$A$2:$A$10000,$A424,Observed!$C$2:$C$10000,$C424)),AVERAGEIFS(Observed!AH$2:AH$10000,Observed!$A$2:$A$10000,$A424,Observed!$C$2:$C$10000,$C424),"")</f>
        <v/>
      </c>
      <c r="AI424" s="22" t="str">
        <f>IF(ISNUMBER(AVERAGEIFS(Observed!AI$2:AI$10000,Observed!$A$2:$A$10000,$A424,Observed!$C$2:$C$10000,$C424)),AVERAGEIFS(Observed!AI$2:AI$10000,Observed!$A$2:$A$10000,$A424,Observed!$C$2:$C$10000,$C424),"")</f>
        <v/>
      </c>
      <c r="AJ424" s="23" t="str">
        <f>IF(ISNUMBER(AVERAGEIFS(Observed!AJ$2:AJ$10000,Observed!$A$2:$A$10000,$A424,Observed!$C$2:$C$10000,$C424)),AVERAGEIFS(Observed!AJ$2:AJ$10000,Observed!$A$2:$A$10000,$A424,Observed!$C$2:$C$10000,$C424),"")</f>
        <v/>
      </c>
      <c r="AK424" s="23" t="str">
        <f>IF(ISNUMBER(AVERAGEIFS(Observed!AK$2:AK$10000,Observed!$A$2:$A$10000,$A424,Observed!$C$2:$C$10000,$C424)),AVERAGEIFS(Observed!AK$2:AK$10000,Observed!$A$2:$A$10000,$A424,Observed!$C$2:$C$10000,$C424),"")</f>
        <v/>
      </c>
      <c r="AL424" s="23" t="str">
        <f>IF(ISNUMBER(AVERAGEIFS(Observed!AL$2:AL$10000,Observed!$A$2:$A$10000,$A424,Observed!$C$2:$C$10000,$C424)),AVERAGEIFS(Observed!AL$2:AL$10000,Observed!$A$2:$A$10000,$A424,Observed!$C$2:$C$10000,$C424),"")</f>
        <v/>
      </c>
      <c r="AM424" s="23" t="str">
        <f>IF(ISNUMBER(AVERAGEIFS(Observed!AM$2:AM$10000,Observed!$A$2:$A$10000,$A424,Observed!$C$2:$C$10000,$C424)),AVERAGEIFS(Observed!AM$2:AM$10000,Observed!$A$2:$A$10000,$A424,Observed!$C$2:$C$10000,$C424),"")</f>
        <v/>
      </c>
      <c r="AN424" s="23" t="str">
        <f>IF(ISNUMBER(AVERAGEIFS(Observed!AN$2:AN$10000,Observed!$A$2:$A$10000,$A424,Observed!$C$2:$C$10000,$C424)),AVERAGEIFS(Observed!AN$2:AN$10000,Observed!$A$2:$A$10000,$A424,Observed!$C$2:$C$10000,$C424),"")</f>
        <v/>
      </c>
      <c r="AO424" s="2">
        <f>COUNTIFS(Observed!$A$2:$A$10000,$A424,Observed!$C$2:$C$10000,$C424)</f>
        <v>3</v>
      </c>
      <c r="AP424" s="2">
        <f t="shared" si="7"/>
        <v>1</v>
      </c>
    </row>
    <row r="425" spans="1:42" x14ac:dyDescent="0.25">
      <c r="A425" t="s">
        <v>35</v>
      </c>
      <c r="B425" t="s">
        <v>30</v>
      </c>
      <c r="C425" s="20">
        <v>42422</v>
      </c>
      <c r="D425">
        <v>1</v>
      </c>
      <c r="E425" t="s">
        <v>57</v>
      </c>
      <c r="G425" s="25" t="s">
        <v>75</v>
      </c>
      <c r="H425" t="s">
        <v>21</v>
      </c>
      <c r="I425">
        <v>11</v>
      </c>
      <c r="J425" s="2" t="s">
        <v>38</v>
      </c>
      <c r="K425" s="22">
        <f>IF(ISNUMBER(AVERAGEIFS(Observed!K$2:K$10000,Observed!$A$2:$A$10000,$A425,Observed!$C$2:$C$10000,$C425)),AVERAGEIFS(Observed!K$2:K$10000,Observed!$A$2:$A$10000,$A425,Observed!$C$2:$C$10000,$C425),"")</f>
        <v>1012.7333333333332</v>
      </c>
      <c r="L425" s="23">
        <f>IF(ISNUMBER(AVERAGEIFS(Observed!L$2:L$10000,Observed!$A$2:$A$10000,$A425,Observed!$C$2:$C$10000,$C425)),AVERAGEIFS(Observed!L$2:L$10000,Observed!$A$2:$A$10000,$A425,Observed!$C$2:$C$10000,$C425),"")</f>
        <v>101.27333333333335</v>
      </c>
      <c r="M425" s="23" t="str">
        <f>IF(ISNUMBER(AVERAGEIFS(Observed!M$2:M$10000,Observed!$A$2:$A$10000,$A425,Observed!$C$2:$C$10000,$C425)),AVERAGEIFS(Observed!M$2:M$10000,Observed!$A$2:$A$10000,$A425,Observed!$C$2:$C$10000,$C425),"")</f>
        <v/>
      </c>
      <c r="N425" s="23" t="str">
        <f>IF(ISNUMBER(AVERAGEIFS(Observed!N$2:N$10000,Observed!$A$2:$A$10000,$A425,Observed!$C$2:$C$10000,$C425)),AVERAGEIFS(Observed!N$2:N$10000,Observed!$A$2:$A$10000,$A425,Observed!$C$2:$C$10000,$C425),"")</f>
        <v/>
      </c>
      <c r="O425" s="23" t="str">
        <f>IF(ISNUMBER(AVERAGEIFS(Observed!O$2:O$10000,Observed!$A$2:$A$10000,$A425,Observed!$C$2:$C$10000,$C425)),AVERAGEIFS(Observed!O$2:O$10000,Observed!$A$2:$A$10000,$A425,Observed!$C$2:$C$10000,$C425),"")</f>
        <v/>
      </c>
      <c r="P425" s="24" t="str">
        <f>IF(ISNUMBER(AVERAGEIFS(Observed!P$2:P$10000,Observed!$A$2:$A$10000,$A425,Observed!$C$2:$C$10000,$C425)),AVERAGEIFS(Observed!P$2:P$10000,Observed!$A$2:$A$10000,$A425,Observed!$C$2:$C$10000,$C425),"")</f>
        <v/>
      </c>
      <c r="Q425" s="24" t="str">
        <f>IF(ISNUMBER(AVERAGEIFS(Observed!Q$2:Q$10000,Observed!$A$2:$A$10000,$A425,Observed!$C$2:$C$10000,$C425)),AVERAGEIFS(Observed!Q$2:Q$10000,Observed!$A$2:$A$10000,$A425,Observed!$C$2:$C$10000,$C425),"")</f>
        <v/>
      </c>
      <c r="R425" s="24" t="str">
        <f>IF(ISNUMBER(AVERAGEIFS(Observed!R$2:R$10000,Observed!$A$2:$A$10000,$A425,Observed!$C$2:$C$10000,$C425)),AVERAGEIFS(Observed!R$2:R$10000,Observed!$A$2:$A$10000,$A425,Observed!$C$2:$C$10000,$C425),"")</f>
        <v/>
      </c>
      <c r="S425" s="22" t="str">
        <f>IF(ISNUMBER(AVERAGEIFS(Observed!S$2:S$10000,Observed!$A$2:$A$10000,$A425,Observed!$C$2:$C$10000,$C425)),AVERAGEIFS(Observed!S$2:S$10000,Observed!$A$2:$A$10000,$A425,Observed!$C$2:$C$10000,$C425),"")</f>
        <v/>
      </c>
      <c r="T425" s="23" t="str">
        <f>IF(ISNUMBER(AVERAGEIFS(Observed!T$2:T$10000,Observed!$A$2:$A$10000,$A425,Observed!$C$2:$C$10000,$C425)),AVERAGEIFS(Observed!T$2:T$10000,Observed!$A$2:$A$10000,$A425,Observed!$C$2:$C$10000,$C425),"")</f>
        <v/>
      </c>
      <c r="U425" s="23" t="str">
        <f>IF(ISNUMBER(AVERAGEIFS(Observed!U$2:U$10000,Observed!$A$2:$A$10000,$A425,Observed!$C$2:$C$10000,$C425)),AVERAGEIFS(Observed!U$2:U$10000,Observed!$A$2:$A$10000,$A425,Observed!$C$2:$C$10000,$C425),"")</f>
        <v/>
      </c>
      <c r="V425" s="23" t="str">
        <f>IF(ISNUMBER(AVERAGEIFS(Observed!V$2:V$10000,Observed!$A$2:$A$10000,$A425,Observed!$C$2:$C$10000,$C425)),AVERAGEIFS(Observed!V$2:V$10000,Observed!$A$2:$A$10000,$A425,Observed!$C$2:$C$10000,$C425),"")</f>
        <v/>
      </c>
      <c r="W425" s="23" t="str">
        <f>IF(ISNUMBER(AVERAGEIFS(Observed!W$2:W$10000,Observed!$A$2:$A$10000,$A425,Observed!$C$2:$C$10000,$C425)),AVERAGEIFS(Observed!W$2:W$10000,Observed!$A$2:$A$10000,$A425,Observed!$C$2:$C$10000,$C425),"")</f>
        <v/>
      </c>
      <c r="X425" s="23" t="str">
        <f>IF(ISNUMBER(AVERAGEIFS(Observed!X$2:X$10000,Observed!$A$2:$A$10000,$A425,Observed!$C$2:$C$10000,$C425)),AVERAGEIFS(Observed!X$2:X$10000,Observed!$A$2:$A$10000,$A425,Observed!$C$2:$C$10000,$C425),"")</f>
        <v/>
      </c>
      <c r="Y425" s="23" t="str">
        <f>IF(ISNUMBER(AVERAGEIFS(Observed!Y$2:Y$10000,Observed!$A$2:$A$10000,$A425,Observed!$C$2:$C$10000,$C425)),AVERAGEIFS(Observed!Y$2:Y$10000,Observed!$A$2:$A$10000,$A425,Observed!$C$2:$C$10000,$C425),"")</f>
        <v/>
      </c>
      <c r="Z425" s="23" t="str">
        <f>IF(ISNUMBER(AVERAGEIFS(Observed!Z$2:Z$10000,Observed!$A$2:$A$10000,$A425,Observed!$C$2:$C$10000,$C425)),AVERAGEIFS(Observed!Z$2:Z$10000,Observed!$A$2:$A$10000,$A425,Observed!$C$2:$C$10000,$C425),"")</f>
        <v/>
      </c>
      <c r="AA425" s="23" t="str">
        <f>IF(ISNUMBER(AVERAGEIFS(Observed!AA$2:AA$10000,Observed!$A$2:$A$10000,$A425,Observed!$C$2:$C$10000,$C425)),AVERAGEIFS(Observed!AA$2:AA$10000,Observed!$A$2:$A$10000,$A425,Observed!$C$2:$C$10000,$C425),"")</f>
        <v/>
      </c>
      <c r="AB425" s="23" t="str">
        <f>IF(ISNUMBER(AVERAGEIFS(Observed!AB$2:AB$10000,Observed!$A$2:$A$10000,$A425,Observed!$C$2:$C$10000,$C425)),AVERAGEIFS(Observed!AB$2:AB$10000,Observed!$A$2:$A$10000,$A425,Observed!$C$2:$C$10000,$C425),"")</f>
        <v/>
      </c>
      <c r="AC425" s="23" t="str">
        <f>IF(ISNUMBER(AVERAGEIFS(Observed!AC$2:AC$10000,Observed!$A$2:$A$10000,$A425,Observed!$C$2:$C$10000,$C425)),AVERAGEIFS(Observed!AC$2:AC$10000,Observed!$A$2:$A$10000,$A425,Observed!$C$2:$C$10000,$C425),"")</f>
        <v/>
      </c>
      <c r="AD425" s="23" t="str">
        <f>IF(ISNUMBER(AVERAGEIFS(Observed!AD$2:AD$10000,Observed!$A$2:$A$10000,$A425,Observed!$C$2:$C$10000,$C425)),AVERAGEIFS(Observed!AD$2:AD$10000,Observed!$A$2:$A$10000,$A425,Observed!$C$2:$C$10000,$C425),"")</f>
        <v/>
      </c>
      <c r="AE425" s="24" t="str">
        <f>IF(ISNUMBER(AVERAGEIFS(Observed!AE$2:AE$10000,Observed!$A$2:$A$10000,$A425,Observed!$C$2:$C$10000,$C425)),AVERAGEIFS(Observed!AE$2:AE$10000,Observed!$A$2:$A$10000,$A425,Observed!$C$2:$C$10000,$C425),"")</f>
        <v/>
      </c>
      <c r="AF425" s="24" t="str">
        <f>IF(ISNUMBER(AVERAGEIFS(Observed!AF$2:AF$10000,Observed!$A$2:$A$10000,$A425,Observed!$C$2:$C$10000,$C425)),AVERAGEIFS(Observed!AF$2:AF$10000,Observed!$A$2:$A$10000,$A425,Observed!$C$2:$C$10000,$C425),"")</f>
        <v/>
      </c>
      <c r="AG425" s="23" t="str">
        <f>IF(ISNUMBER(AVERAGEIFS(Observed!AG$2:AG$10000,Observed!$A$2:$A$10000,$A425,Observed!$C$2:$C$10000,$C425)),AVERAGEIFS(Observed!AG$2:AG$10000,Observed!$A$2:$A$10000,$A425,Observed!$C$2:$C$10000,$C425),"")</f>
        <v/>
      </c>
      <c r="AH425" s="23" t="str">
        <f>IF(ISNUMBER(AVERAGEIFS(Observed!AH$2:AH$10000,Observed!$A$2:$A$10000,$A425,Observed!$C$2:$C$10000,$C425)),AVERAGEIFS(Observed!AH$2:AH$10000,Observed!$A$2:$A$10000,$A425,Observed!$C$2:$C$10000,$C425),"")</f>
        <v/>
      </c>
      <c r="AI425" s="22" t="str">
        <f>IF(ISNUMBER(AVERAGEIFS(Observed!AI$2:AI$10000,Observed!$A$2:$A$10000,$A425,Observed!$C$2:$C$10000,$C425)),AVERAGEIFS(Observed!AI$2:AI$10000,Observed!$A$2:$A$10000,$A425,Observed!$C$2:$C$10000,$C425),"")</f>
        <v/>
      </c>
      <c r="AJ425" s="23" t="str">
        <f>IF(ISNUMBER(AVERAGEIFS(Observed!AJ$2:AJ$10000,Observed!$A$2:$A$10000,$A425,Observed!$C$2:$C$10000,$C425)),AVERAGEIFS(Observed!AJ$2:AJ$10000,Observed!$A$2:$A$10000,$A425,Observed!$C$2:$C$10000,$C425),"")</f>
        <v/>
      </c>
      <c r="AK425" s="23" t="str">
        <f>IF(ISNUMBER(AVERAGEIFS(Observed!AK$2:AK$10000,Observed!$A$2:$A$10000,$A425,Observed!$C$2:$C$10000,$C425)),AVERAGEIFS(Observed!AK$2:AK$10000,Observed!$A$2:$A$10000,$A425,Observed!$C$2:$C$10000,$C425),"")</f>
        <v/>
      </c>
      <c r="AL425" s="23" t="str">
        <f>IF(ISNUMBER(AVERAGEIFS(Observed!AL$2:AL$10000,Observed!$A$2:$A$10000,$A425,Observed!$C$2:$C$10000,$C425)),AVERAGEIFS(Observed!AL$2:AL$10000,Observed!$A$2:$A$10000,$A425,Observed!$C$2:$C$10000,$C425),"")</f>
        <v/>
      </c>
      <c r="AM425" s="23" t="str">
        <f>IF(ISNUMBER(AVERAGEIFS(Observed!AM$2:AM$10000,Observed!$A$2:$A$10000,$A425,Observed!$C$2:$C$10000,$C425)),AVERAGEIFS(Observed!AM$2:AM$10000,Observed!$A$2:$A$10000,$A425,Observed!$C$2:$C$10000,$C425),"")</f>
        <v/>
      </c>
      <c r="AN425" s="23" t="str">
        <f>IF(ISNUMBER(AVERAGEIFS(Observed!AN$2:AN$10000,Observed!$A$2:$A$10000,$A425,Observed!$C$2:$C$10000,$C425)),AVERAGEIFS(Observed!AN$2:AN$10000,Observed!$A$2:$A$10000,$A425,Observed!$C$2:$C$10000,$C425),"")</f>
        <v/>
      </c>
      <c r="AO425" s="2">
        <f>COUNTIFS(Observed!$A$2:$A$10000,$A425,Observed!$C$2:$C$10000,$C425)</f>
        <v>3</v>
      </c>
      <c r="AP425" s="2">
        <f t="shared" si="7"/>
        <v>1</v>
      </c>
    </row>
    <row r="426" spans="1:42" x14ac:dyDescent="0.25">
      <c r="A426" t="s">
        <v>32</v>
      </c>
      <c r="B426" t="s">
        <v>30</v>
      </c>
      <c r="C426" s="20">
        <v>42422</v>
      </c>
      <c r="D426">
        <v>1</v>
      </c>
      <c r="E426" t="s">
        <v>59</v>
      </c>
      <c r="G426" s="25" t="s">
        <v>75</v>
      </c>
      <c r="H426" t="s">
        <v>21</v>
      </c>
      <c r="I426">
        <v>11</v>
      </c>
      <c r="J426" s="2" t="s">
        <v>38</v>
      </c>
      <c r="K426" s="22">
        <f>IF(ISNUMBER(AVERAGEIFS(Observed!K$2:K$10000,Observed!$A$2:$A$10000,$A426,Observed!$C$2:$C$10000,$C426)),AVERAGEIFS(Observed!K$2:K$10000,Observed!$A$2:$A$10000,$A426,Observed!$C$2:$C$10000,$C426),"")</f>
        <v>1012.7333333333332</v>
      </c>
      <c r="L426" s="23">
        <f>IF(ISNUMBER(AVERAGEIFS(Observed!L$2:L$10000,Observed!$A$2:$A$10000,$A426,Observed!$C$2:$C$10000,$C426)),AVERAGEIFS(Observed!L$2:L$10000,Observed!$A$2:$A$10000,$A426,Observed!$C$2:$C$10000,$C426),"")</f>
        <v>101.27333333333333</v>
      </c>
      <c r="M426" s="23" t="str">
        <f>IF(ISNUMBER(AVERAGEIFS(Observed!M$2:M$10000,Observed!$A$2:$A$10000,$A426,Observed!$C$2:$C$10000,$C426)),AVERAGEIFS(Observed!M$2:M$10000,Observed!$A$2:$A$10000,$A426,Observed!$C$2:$C$10000,$C426),"")</f>
        <v/>
      </c>
      <c r="N426" s="23" t="str">
        <f>IF(ISNUMBER(AVERAGEIFS(Observed!N$2:N$10000,Observed!$A$2:$A$10000,$A426,Observed!$C$2:$C$10000,$C426)),AVERAGEIFS(Observed!N$2:N$10000,Observed!$A$2:$A$10000,$A426,Observed!$C$2:$C$10000,$C426),"")</f>
        <v/>
      </c>
      <c r="O426" s="23" t="str">
        <f>IF(ISNUMBER(AVERAGEIFS(Observed!O$2:O$10000,Observed!$A$2:$A$10000,$A426,Observed!$C$2:$C$10000,$C426)),AVERAGEIFS(Observed!O$2:O$10000,Observed!$A$2:$A$10000,$A426,Observed!$C$2:$C$10000,$C426),"")</f>
        <v/>
      </c>
      <c r="P426" s="24" t="str">
        <f>IF(ISNUMBER(AVERAGEIFS(Observed!P$2:P$10000,Observed!$A$2:$A$10000,$A426,Observed!$C$2:$C$10000,$C426)),AVERAGEIFS(Observed!P$2:P$10000,Observed!$A$2:$A$10000,$A426,Observed!$C$2:$C$10000,$C426),"")</f>
        <v/>
      </c>
      <c r="Q426" s="24" t="str">
        <f>IF(ISNUMBER(AVERAGEIFS(Observed!Q$2:Q$10000,Observed!$A$2:$A$10000,$A426,Observed!$C$2:$C$10000,$C426)),AVERAGEIFS(Observed!Q$2:Q$10000,Observed!$A$2:$A$10000,$A426,Observed!$C$2:$C$10000,$C426),"")</f>
        <v/>
      </c>
      <c r="R426" s="24" t="str">
        <f>IF(ISNUMBER(AVERAGEIFS(Observed!R$2:R$10000,Observed!$A$2:$A$10000,$A426,Observed!$C$2:$C$10000,$C426)),AVERAGEIFS(Observed!R$2:R$10000,Observed!$A$2:$A$10000,$A426,Observed!$C$2:$C$10000,$C426),"")</f>
        <v/>
      </c>
      <c r="S426" s="22" t="str">
        <f>IF(ISNUMBER(AVERAGEIFS(Observed!S$2:S$10000,Observed!$A$2:$A$10000,$A426,Observed!$C$2:$C$10000,$C426)),AVERAGEIFS(Observed!S$2:S$10000,Observed!$A$2:$A$10000,$A426,Observed!$C$2:$C$10000,$C426),"")</f>
        <v/>
      </c>
      <c r="T426" s="23" t="str">
        <f>IF(ISNUMBER(AVERAGEIFS(Observed!T$2:T$10000,Observed!$A$2:$A$10000,$A426,Observed!$C$2:$C$10000,$C426)),AVERAGEIFS(Observed!T$2:T$10000,Observed!$A$2:$A$10000,$A426,Observed!$C$2:$C$10000,$C426),"")</f>
        <v/>
      </c>
      <c r="U426" s="23" t="str">
        <f>IF(ISNUMBER(AVERAGEIFS(Observed!U$2:U$10000,Observed!$A$2:$A$10000,$A426,Observed!$C$2:$C$10000,$C426)),AVERAGEIFS(Observed!U$2:U$10000,Observed!$A$2:$A$10000,$A426,Observed!$C$2:$C$10000,$C426),"")</f>
        <v/>
      </c>
      <c r="V426" s="23" t="str">
        <f>IF(ISNUMBER(AVERAGEIFS(Observed!V$2:V$10000,Observed!$A$2:$A$10000,$A426,Observed!$C$2:$C$10000,$C426)),AVERAGEIFS(Observed!V$2:V$10000,Observed!$A$2:$A$10000,$A426,Observed!$C$2:$C$10000,$C426),"")</f>
        <v/>
      </c>
      <c r="W426" s="23" t="str">
        <f>IF(ISNUMBER(AVERAGEIFS(Observed!W$2:W$10000,Observed!$A$2:$A$10000,$A426,Observed!$C$2:$C$10000,$C426)),AVERAGEIFS(Observed!W$2:W$10000,Observed!$A$2:$A$10000,$A426,Observed!$C$2:$C$10000,$C426),"")</f>
        <v/>
      </c>
      <c r="X426" s="23" t="str">
        <f>IF(ISNUMBER(AVERAGEIFS(Observed!X$2:X$10000,Observed!$A$2:$A$10000,$A426,Observed!$C$2:$C$10000,$C426)),AVERAGEIFS(Observed!X$2:X$10000,Observed!$A$2:$A$10000,$A426,Observed!$C$2:$C$10000,$C426),"")</f>
        <v/>
      </c>
      <c r="Y426" s="23" t="str">
        <f>IF(ISNUMBER(AVERAGEIFS(Observed!Y$2:Y$10000,Observed!$A$2:$A$10000,$A426,Observed!$C$2:$C$10000,$C426)),AVERAGEIFS(Observed!Y$2:Y$10000,Observed!$A$2:$A$10000,$A426,Observed!$C$2:$C$10000,$C426),"")</f>
        <v/>
      </c>
      <c r="Z426" s="23" t="str">
        <f>IF(ISNUMBER(AVERAGEIFS(Observed!Z$2:Z$10000,Observed!$A$2:$A$10000,$A426,Observed!$C$2:$C$10000,$C426)),AVERAGEIFS(Observed!Z$2:Z$10000,Observed!$A$2:$A$10000,$A426,Observed!$C$2:$C$10000,$C426),"")</f>
        <v/>
      </c>
      <c r="AA426" s="23" t="str">
        <f>IF(ISNUMBER(AVERAGEIFS(Observed!AA$2:AA$10000,Observed!$A$2:$A$10000,$A426,Observed!$C$2:$C$10000,$C426)),AVERAGEIFS(Observed!AA$2:AA$10000,Observed!$A$2:$A$10000,$A426,Observed!$C$2:$C$10000,$C426),"")</f>
        <v/>
      </c>
      <c r="AB426" s="23" t="str">
        <f>IF(ISNUMBER(AVERAGEIFS(Observed!AB$2:AB$10000,Observed!$A$2:$A$10000,$A426,Observed!$C$2:$C$10000,$C426)),AVERAGEIFS(Observed!AB$2:AB$10000,Observed!$A$2:$A$10000,$A426,Observed!$C$2:$C$10000,$C426),"")</f>
        <v/>
      </c>
      <c r="AC426" s="23" t="str">
        <f>IF(ISNUMBER(AVERAGEIFS(Observed!AC$2:AC$10000,Observed!$A$2:$A$10000,$A426,Observed!$C$2:$C$10000,$C426)),AVERAGEIFS(Observed!AC$2:AC$10000,Observed!$A$2:$A$10000,$A426,Observed!$C$2:$C$10000,$C426),"")</f>
        <v/>
      </c>
      <c r="AD426" s="23" t="str">
        <f>IF(ISNUMBER(AVERAGEIFS(Observed!AD$2:AD$10000,Observed!$A$2:$A$10000,$A426,Observed!$C$2:$C$10000,$C426)),AVERAGEIFS(Observed!AD$2:AD$10000,Observed!$A$2:$A$10000,$A426,Observed!$C$2:$C$10000,$C426),"")</f>
        <v/>
      </c>
      <c r="AE426" s="24" t="str">
        <f>IF(ISNUMBER(AVERAGEIFS(Observed!AE$2:AE$10000,Observed!$A$2:$A$10000,$A426,Observed!$C$2:$C$10000,$C426)),AVERAGEIFS(Observed!AE$2:AE$10000,Observed!$A$2:$A$10000,$A426,Observed!$C$2:$C$10000,$C426),"")</f>
        <v/>
      </c>
      <c r="AF426" s="24" t="str">
        <f>IF(ISNUMBER(AVERAGEIFS(Observed!AF$2:AF$10000,Observed!$A$2:$A$10000,$A426,Observed!$C$2:$C$10000,$C426)),AVERAGEIFS(Observed!AF$2:AF$10000,Observed!$A$2:$A$10000,$A426,Observed!$C$2:$C$10000,$C426),"")</f>
        <v/>
      </c>
      <c r="AG426" s="23" t="str">
        <f>IF(ISNUMBER(AVERAGEIFS(Observed!AG$2:AG$10000,Observed!$A$2:$A$10000,$A426,Observed!$C$2:$C$10000,$C426)),AVERAGEIFS(Observed!AG$2:AG$10000,Observed!$A$2:$A$10000,$A426,Observed!$C$2:$C$10000,$C426),"")</f>
        <v/>
      </c>
      <c r="AH426" s="23" t="str">
        <f>IF(ISNUMBER(AVERAGEIFS(Observed!AH$2:AH$10000,Observed!$A$2:$A$10000,$A426,Observed!$C$2:$C$10000,$C426)),AVERAGEIFS(Observed!AH$2:AH$10000,Observed!$A$2:$A$10000,$A426,Observed!$C$2:$C$10000,$C426),"")</f>
        <v/>
      </c>
      <c r="AI426" s="22" t="str">
        <f>IF(ISNUMBER(AVERAGEIFS(Observed!AI$2:AI$10000,Observed!$A$2:$A$10000,$A426,Observed!$C$2:$C$10000,$C426)),AVERAGEIFS(Observed!AI$2:AI$10000,Observed!$A$2:$A$10000,$A426,Observed!$C$2:$C$10000,$C426),"")</f>
        <v/>
      </c>
      <c r="AJ426" s="23" t="str">
        <f>IF(ISNUMBER(AVERAGEIFS(Observed!AJ$2:AJ$10000,Observed!$A$2:$A$10000,$A426,Observed!$C$2:$C$10000,$C426)),AVERAGEIFS(Observed!AJ$2:AJ$10000,Observed!$A$2:$A$10000,$A426,Observed!$C$2:$C$10000,$C426),"")</f>
        <v/>
      </c>
      <c r="AK426" s="23" t="str">
        <f>IF(ISNUMBER(AVERAGEIFS(Observed!AK$2:AK$10000,Observed!$A$2:$A$10000,$A426,Observed!$C$2:$C$10000,$C426)),AVERAGEIFS(Observed!AK$2:AK$10000,Observed!$A$2:$A$10000,$A426,Observed!$C$2:$C$10000,$C426),"")</f>
        <v/>
      </c>
      <c r="AL426" s="23" t="str">
        <f>IF(ISNUMBER(AVERAGEIFS(Observed!AL$2:AL$10000,Observed!$A$2:$A$10000,$A426,Observed!$C$2:$C$10000,$C426)),AVERAGEIFS(Observed!AL$2:AL$10000,Observed!$A$2:$A$10000,$A426,Observed!$C$2:$C$10000,$C426),"")</f>
        <v/>
      </c>
      <c r="AM426" s="23" t="str">
        <f>IF(ISNUMBER(AVERAGEIFS(Observed!AM$2:AM$10000,Observed!$A$2:$A$10000,$A426,Observed!$C$2:$C$10000,$C426)),AVERAGEIFS(Observed!AM$2:AM$10000,Observed!$A$2:$A$10000,$A426,Observed!$C$2:$C$10000,$C426),"")</f>
        <v/>
      </c>
      <c r="AN426" s="23" t="str">
        <f>IF(ISNUMBER(AVERAGEIFS(Observed!AN$2:AN$10000,Observed!$A$2:$A$10000,$A426,Observed!$C$2:$C$10000,$C426)),AVERAGEIFS(Observed!AN$2:AN$10000,Observed!$A$2:$A$10000,$A426,Observed!$C$2:$C$10000,$C426),"")</f>
        <v/>
      </c>
      <c r="AO426" s="2">
        <f>COUNTIFS(Observed!$A$2:$A$10000,$A426,Observed!$C$2:$C$10000,$C426)</f>
        <v>3</v>
      </c>
      <c r="AP426" s="2">
        <f t="shared" si="7"/>
        <v>1</v>
      </c>
    </row>
    <row r="427" spans="1:42" x14ac:dyDescent="0.25">
      <c r="A427" t="s">
        <v>31</v>
      </c>
      <c r="B427" t="s">
        <v>30</v>
      </c>
      <c r="C427" s="20">
        <v>42422</v>
      </c>
      <c r="D427">
        <v>1</v>
      </c>
      <c r="E427" t="s">
        <v>54</v>
      </c>
      <c r="G427" s="25" t="s">
        <v>75</v>
      </c>
      <c r="H427" t="s">
        <v>21</v>
      </c>
      <c r="I427">
        <v>11</v>
      </c>
      <c r="J427" s="2" t="s">
        <v>38</v>
      </c>
      <c r="K427" s="22">
        <f>IF(ISNUMBER(AVERAGEIFS(Observed!K$2:K$10000,Observed!$A$2:$A$10000,$A427,Observed!$C$2:$C$10000,$C427)),AVERAGEIFS(Observed!K$2:K$10000,Observed!$A$2:$A$10000,$A427,Observed!$C$2:$C$10000,$C427),"")</f>
        <v>1150.6000000000001</v>
      </c>
      <c r="L427" s="23">
        <f>IF(ISNUMBER(AVERAGEIFS(Observed!L$2:L$10000,Observed!$A$2:$A$10000,$A427,Observed!$C$2:$C$10000,$C427)),AVERAGEIFS(Observed!L$2:L$10000,Observed!$A$2:$A$10000,$A427,Observed!$C$2:$C$10000,$C427),"")</f>
        <v>115.06</v>
      </c>
      <c r="M427" s="23" t="str">
        <f>IF(ISNUMBER(AVERAGEIFS(Observed!M$2:M$10000,Observed!$A$2:$A$10000,$A427,Observed!$C$2:$C$10000,$C427)),AVERAGEIFS(Observed!M$2:M$10000,Observed!$A$2:$A$10000,$A427,Observed!$C$2:$C$10000,$C427),"")</f>
        <v/>
      </c>
      <c r="N427" s="23" t="str">
        <f>IF(ISNUMBER(AVERAGEIFS(Observed!N$2:N$10000,Observed!$A$2:$A$10000,$A427,Observed!$C$2:$C$10000,$C427)),AVERAGEIFS(Observed!N$2:N$10000,Observed!$A$2:$A$10000,$A427,Observed!$C$2:$C$10000,$C427),"")</f>
        <v/>
      </c>
      <c r="O427" s="23" t="str">
        <f>IF(ISNUMBER(AVERAGEIFS(Observed!O$2:O$10000,Observed!$A$2:$A$10000,$A427,Observed!$C$2:$C$10000,$C427)),AVERAGEIFS(Observed!O$2:O$10000,Observed!$A$2:$A$10000,$A427,Observed!$C$2:$C$10000,$C427),"")</f>
        <v/>
      </c>
      <c r="P427" s="24" t="str">
        <f>IF(ISNUMBER(AVERAGEIFS(Observed!P$2:P$10000,Observed!$A$2:$A$10000,$A427,Observed!$C$2:$C$10000,$C427)),AVERAGEIFS(Observed!P$2:P$10000,Observed!$A$2:$A$10000,$A427,Observed!$C$2:$C$10000,$C427),"")</f>
        <v/>
      </c>
      <c r="Q427" s="24" t="str">
        <f>IF(ISNUMBER(AVERAGEIFS(Observed!Q$2:Q$10000,Observed!$A$2:$A$10000,$A427,Observed!$C$2:$C$10000,$C427)),AVERAGEIFS(Observed!Q$2:Q$10000,Observed!$A$2:$A$10000,$A427,Observed!$C$2:$C$10000,$C427),"")</f>
        <v/>
      </c>
      <c r="R427" s="24" t="str">
        <f>IF(ISNUMBER(AVERAGEIFS(Observed!R$2:R$10000,Observed!$A$2:$A$10000,$A427,Observed!$C$2:$C$10000,$C427)),AVERAGEIFS(Observed!R$2:R$10000,Observed!$A$2:$A$10000,$A427,Observed!$C$2:$C$10000,$C427),"")</f>
        <v/>
      </c>
      <c r="S427" s="22" t="str">
        <f>IF(ISNUMBER(AVERAGEIFS(Observed!S$2:S$10000,Observed!$A$2:$A$10000,$A427,Observed!$C$2:$C$10000,$C427)),AVERAGEIFS(Observed!S$2:S$10000,Observed!$A$2:$A$10000,$A427,Observed!$C$2:$C$10000,$C427),"")</f>
        <v/>
      </c>
      <c r="T427" s="23" t="str">
        <f>IF(ISNUMBER(AVERAGEIFS(Observed!T$2:T$10000,Observed!$A$2:$A$10000,$A427,Observed!$C$2:$C$10000,$C427)),AVERAGEIFS(Observed!T$2:T$10000,Observed!$A$2:$A$10000,$A427,Observed!$C$2:$C$10000,$C427),"")</f>
        <v/>
      </c>
      <c r="U427" s="23" t="str">
        <f>IF(ISNUMBER(AVERAGEIFS(Observed!U$2:U$10000,Observed!$A$2:$A$10000,$A427,Observed!$C$2:$C$10000,$C427)),AVERAGEIFS(Observed!U$2:U$10000,Observed!$A$2:$A$10000,$A427,Observed!$C$2:$C$10000,$C427),"")</f>
        <v/>
      </c>
      <c r="V427" s="23" t="str">
        <f>IF(ISNUMBER(AVERAGEIFS(Observed!V$2:V$10000,Observed!$A$2:$A$10000,$A427,Observed!$C$2:$C$10000,$C427)),AVERAGEIFS(Observed!V$2:V$10000,Observed!$A$2:$A$10000,$A427,Observed!$C$2:$C$10000,$C427),"")</f>
        <v/>
      </c>
      <c r="W427" s="23" t="str">
        <f>IF(ISNUMBER(AVERAGEIFS(Observed!W$2:W$10000,Observed!$A$2:$A$10000,$A427,Observed!$C$2:$C$10000,$C427)),AVERAGEIFS(Observed!W$2:W$10000,Observed!$A$2:$A$10000,$A427,Observed!$C$2:$C$10000,$C427),"")</f>
        <v/>
      </c>
      <c r="X427" s="23" t="str">
        <f>IF(ISNUMBER(AVERAGEIFS(Observed!X$2:X$10000,Observed!$A$2:$A$10000,$A427,Observed!$C$2:$C$10000,$C427)),AVERAGEIFS(Observed!X$2:X$10000,Observed!$A$2:$A$10000,$A427,Observed!$C$2:$C$10000,$C427),"")</f>
        <v/>
      </c>
      <c r="Y427" s="23" t="str">
        <f>IF(ISNUMBER(AVERAGEIFS(Observed!Y$2:Y$10000,Observed!$A$2:$A$10000,$A427,Observed!$C$2:$C$10000,$C427)),AVERAGEIFS(Observed!Y$2:Y$10000,Observed!$A$2:$A$10000,$A427,Observed!$C$2:$C$10000,$C427),"")</f>
        <v/>
      </c>
      <c r="Z427" s="23" t="str">
        <f>IF(ISNUMBER(AVERAGEIFS(Observed!Z$2:Z$10000,Observed!$A$2:$A$10000,$A427,Observed!$C$2:$C$10000,$C427)),AVERAGEIFS(Observed!Z$2:Z$10000,Observed!$A$2:$A$10000,$A427,Observed!$C$2:$C$10000,$C427),"")</f>
        <v/>
      </c>
      <c r="AA427" s="23" t="str">
        <f>IF(ISNUMBER(AVERAGEIFS(Observed!AA$2:AA$10000,Observed!$A$2:$A$10000,$A427,Observed!$C$2:$C$10000,$C427)),AVERAGEIFS(Observed!AA$2:AA$10000,Observed!$A$2:$A$10000,$A427,Observed!$C$2:$C$10000,$C427),"")</f>
        <v/>
      </c>
      <c r="AB427" s="23" t="str">
        <f>IF(ISNUMBER(AVERAGEIFS(Observed!AB$2:AB$10000,Observed!$A$2:$A$10000,$A427,Observed!$C$2:$C$10000,$C427)),AVERAGEIFS(Observed!AB$2:AB$10000,Observed!$A$2:$A$10000,$A427,Observed!$C$2:$C$10000,$C427),"")</f>
        <v/>
      </c>
      <c r="AC427" s="23" t="str">
        <f>IF(ISNUMBER(AVERAGEIFS(Observed!AC$2:AC$10000,Observed!$A$2:$A$10000,$A427,Observed!$C$2:$C$10000,$C427)),AVERAGEIFS(Observed!AC$2:AC$10000,Observed!$A$2:$A$10000,$A427,Observed!$C$2:$C$10000,$C427),"")</f>
        <v/>
      </c>
      <c r="AD427" s="23" t="str">
        <f>IF(ISNUMBER(AVERAGEIFS(Observed!AD$2:AD$10000,Observed!$A$2:$A$10000,$A427,Observed!$C$2:$C$10000,$C427)),AVERAGEIFS(Observed!AD$2:AD$10000,Observed!$A$2:$A$10000,$A427,Observed!$C$2:$C$10000,$C427),"")</f>
        <v/>
      </c>
      <c r="AE427" s="24" t="str">
        <f>IF(ISNUMBER(AVERAGEIFS(Observed!AE$2:AE$10000,Observed!$A$2:$A$10000,$A427,Observed!$C$2:$C$10000,$C427)),AVERAGEIFS(Observed!AE$2:AE$10000,Observed!$A$2:$A$10000,$A427,Observed!$C$2:$C$10000,$C427),"")</f>
        <v/>
      </c>
      <c r="AF427" s="24" t="str">
        <f>IF(ISNUMBER(AVERAGEIFS(Observed!AF$2:AF$10000,Observed!$A$2:$A$10000,$A427,Observed!$C$2:$C$10000,$C427)),AVERAGEIFS(Observed!AF$2:AF$10000,Observed!$A$2:$A$10000,$A427,Observed!$C$2:$C$10000,$C427),"")</f>
        <v/>
      </c>
      <c r="AG427" s="23" t="str">
        <f>IF(ISNUMBER(AVERAGEIFS(Observed!AG$2:AG$10000,Observed!$A$2:$A$10000,$A427,Observed!$C$2:$C$10000,$C427)),AVERAGEIFS(Observed!AG$2:AG$10000,Observed!$A$2:$A$10000,$A427,Observed!$C$2:$C$10000,$C427),"")</f>
        <v/>
      </c>
      <c r="AH427" s="23" t="str">
        <f>IF(ISNUMBER(AVERAGEIFS(Observed!AH$2:AH$10000,Observed!$A$2:$A$10000,$A427,Observed!$C$2:$C$10000,$C427)),AVERAGEIFS(Observed!AH$2:AH$10000,Observed!$A$2:$A$10000,$A427,Observed!$C$2:$C$10000,$C427),"")</f>
        <v/>
      </c>
      <c r="AI427" s="22" t="str">
        <f>IF(ISNUMBER(AVERAGEIFS(Observed!AI$2:AI$10000,Observed!$A$2:$A$10000,$A427,Observed!$C$2:$C$10000,$C427)),AVERAGEIFS(Observed!AI$2:AI$10000,Observed!$A$2:$A$10000,$A427,Observed!$C$2:$C$10000,$C427),"")</f>
        <v/>
      </c>
      <c r="AJ427" s="23" t="str">
        <f>IF(ISNUMBER(AVERAGEIFS(Observed!AJ$2:AJ$10000,Observed!$A$2:$A$10000,$A427,Observed!$C$2:$C$10000,$C427)),AVERAGEIFS(Observed!AJ$2:AJ$10000,Observed!$A$2:$A$10000,$A427,Observed!$C$2:$C$10000,$C427),"")</f>
        <v/>
      </c>
      <c r="AK427" s="23" t="str">
        <f>IF(ISNUMBER(AVERAGEIFS(Observed!AK$2:AK$10000,Observed!$A$2:$A$10000,$A427,Observed!$C$2:$C$10000,$C427)),AVERAGEIFS(Observed!AK$2:AK$10000,Observed!$A$2:$A$10000,$A427,Observed!$C$2:$C$10000,$C427),"")</f>
        <v/>
      </c>
      <c r="AL427" s="23" t="str">
        <f>IF(ISNUMBER(AVERAGEIFS(Observed!AL$2:AL$10000,Observed!$A$2:$A$10000,$A427,Observed!$C$2:$C$10000,$C427)),AVERAGEIFS(Observed!AL$2:AL$10000,Observed!$A$2:$A$10000,$A427,Observed!$C$2:$C$10000,$C427),"")</f>
        <v/>
      </c>
      <c r="AM427" s="23" t="str">
        <f>IF(ISNUMBER(AVERAGEIFS(Observed!AM$2:AM$10000,Observed!$A$2:$A$10000,$A427,Observed!$C$2:$C$10000,$C427)),AVERAGEIFS(Observed!AM$2:AM$10000,Observed!$A$2:$A$10000,$A427,Observed!$C$2:$C$10000,$C427),"")</f>
        <v/>
      </c>
      <c r="AN427" s="23" t="str">
        <f>IF(ISNUMBER(AVERAGEIFS(Observed!AN$2:AN$10000,Observed!$A$2:$A$10000,$A427,Observed!$C$2:$C$10000,$C427)),AVERAGEIFS(Observed!AN$2:AN$10000,Observed!$A$2:$A$10000,$A427,Observed!$C$2:$C$10000,$C427),"")</f>
        <v/>
      </c>
      <c r="AO427" s="2">
        <f>COUNTIFS(Observed!$A$2:$A$10000,$A427,Observed!$C$2:$C$10000,$C427)</f>
        <v>3</v>
      </c>
      <c r="AP427" s="2">
        <f t="shared" si="7"/>
        <v>1</v>
      </c>
    </row>
    <row r="428" spans="1:42" x14ac:dyDescent="0.25">
      <c r="A428" t="s">
        <v>34</v>
      </c>
      <c r="B428" t="s">
        <v>30</v>
      </c>
      <c r="C428" s="20">
        <v>42470</v>
      </c>
      <c r="D428">
        <v>1</v>
      </c>
      <c r="E428" t="s">
        <v>56</v>
      </c>
      <c r="G428" s="25" t="s">
        <v>75</v>
      </c>
      <c r="H428" t="s">
        <v>22</v>
      </c>
      <c r="I428">
        <v>11</v>
      </c>
      <c r="J428" s="2" t="s">
        <v>39</v>
      </c>
      <c r="K428" s="22">
        <f>IF(ISNUMBER(AVERAGEIFS(Observed!K$2:K$10000,Observed!$A$2:$A$10000,$A428,Observed!$C$2:$C$10000,$C428)),AVERAGEIFS(Observed!K$2:K$10000,Observed!$A$2:$A$10000,$A428,Observed!$C$2:$C$10000,$C428),"")</f>
        <v>1933.9333333333334</v>
      </c>
      <c r="L428" s="23">
        <f>IF(ISNUMBER(AVERAGEIFS(Observed!L$2:L$10000,Observed!$A$2:$A$10000,$A428,Observed!$C$2:$C$10000,$C428)),AVERAGEIFS(Observed!L$2:L$10000,Observed!$A$2:$A$10000,$A428,Observed!$C$2:$C$10000,$C428),"")</f>
        <v>193.39333333333335</v>
      </c>
      <c r="M428" s="23" t="str">
        <f>IF(ISNUMBER(AVERAGEIFS(Observed!M$2:M$10000,Observed!$A$2:$A$10000,$A428,Observed!$C$2:$C$10000,$C428)),AVERAGEIFS(Observed!M$2:M$10000,Observed!$A$2:$A$10000,$A428,Observed!$C$2:$C$10000,$C428),"")</f>
        <v/>
      </c>
      <c r="N428" s="23" t="str">
        <f>IF(ISNUMBER(AVERAGEIFS(Observed!N$2:N$10000,Observed!$A$2:$A$10000,$A428,Observed!$C$2:$C$10000,$C428)),AVERAGEIFS(Observed!N$2:N$10000,Observed!$A$2:$A$10000,$A428,Observed!$C$2:$C$10000,$C428),"")</f>
        <v/>
      </c>
      <c r="O428" s="23" t="str">
        <f>IF(ISNUMBER(AVERAGEIFS(Observed!O$2:O$10000,Observed!$A$2:$A$10000,$A428,Observed!$C$2:$C$10000,$C428)),AVERAGEIFS(Observed!O$2:O$10000,Observed!$A$2:$A$10000,$A428,Observed!$C$2:$C$10000,$C428),"")</f>
        <v/>
      </c>
      <c r="P428" s="24" t="str">
        <f>IF(ISNUMBER(AVERAGEIFS(Observed!P$2:P$10000,Observed!$A$2:$A$10000,$A428,Observed!$C$2:$C$10000,$C428)),AVERAGEIFS(Observed!P$2:P$10000,Observed!$A$2:$A$10000,$A428,Observed!$C$2:$C$10000,$C428),"")</f>
        <v/>
      </c>
      <c r="Q428" s="24" t="str">
        <f>IF(ISNUMBER(AVERAGEIFS(Observed!Q$2:Q$10000,Observed!$A$2:$A$10000,$A428,Observed!$C$2:$C$10000,$C428)),AVERAGEIFS(Observed!Q$2:Q$10000,Observed!$A$2:$A$10000,$A428,Observed!$C$2:$C$10000,$C428),"")</f>
        <v/>
      </c>
      <c r="R428" s="24" t="str">
        <f>IF(ISNUMBER(AVERAGEIFS(Observed!R$2:R$10000,Observed!$A$2:$A$10000,$A428,Observed!$C$2:$C$10000,$C428)),AVERAGEIFS(Observed!R$2:R$10000,Observed!$A$2:$A$10000,$A428,Observed!$C$2:$C$10000,$C428),"")</f>
        <v/>
      </c>
      <c r="S428" s="22" t="str">
        <f>IF(ISNUMBER(AVERAGEIFS(Observed!S$2:S$10000,Observed!$A$2:$A$10000,$A428,Observed!$C$2:$C$10000,$C428)),AVERAGEIFS(Observed!S$2:S$10000,Observed!$A$2:$A$10000,$A428,Observed!$C$2:$C$10000,$C428),"")</f>
        <v/>
      </c>
      <c r="T428" s="23" t="str">
        <f>IF(ISNUMBER(AVERAGEIFS(Observed!T$2:T$10000,Observed!$A$2:$A$10000,$A428,Observed!$C$2:$C$10000,$C428)),AVERAGEIFS(Observed!T$2:T$10000,Observed!$A$2:$A$10000,$A428,Observed!$C$2:$C$10000,$C428),"")</f>
        <v/>
      </c>
      <c r="U428" s="23" t="str">
        <f>IF(ISNUMBER(AVERAGEIFS(Observed!U$2:U$10000,Observed!$A$2:$A$10000,$A428,Observed!$C$2:$C$10000,$C428)),AVERAGEIFS(Observed!U$2:U$10000,Observed!$A$2:$A$10000,$A428,Observed!$C$2:$C$10000,$C428),"")</f>
        <v/>
      </c>
      <c r="V428" s="23" t="str">
        <f>IF(ISNUMBER(AVERAGEIFS(Observed!V$2:V$10000,Observed!$A$2:$A$10000,$A428,Observed!$C$2:$C$10000,$C428)),AVERAGEIFS(Observed!V$2:V$10000,Observed!$A$2:$A$10000,$A428,Observed!$C$2:$C$10000,$C428),"")</f>
        <v/>
      </c>
      <c r="W428" s="23" t="str">
        <f>IF(ISNUMBER(AVERAGEIFS(Observed!W$2:W$10000,Observed!$A$2:$A$10000,$A428,Observed!$C$2:$C$10000,$C428)),AVERAGEIFS(Observed!W$2:W$10000,Observed!$A$2:$A$10000,$A428,Observed!$C$2:$C$10000,$C428),"")</f>
        <v/>
      </c>
      <c r="X428" s="23" t="str">
        <f>IF(ISNUMBER(AVERAGEIFS(Observed!X$2:X$10000,Observed!$A$2:$A$10000,$A428,Observed!$C$2:$C$10000,$C428)),AVERAGEIFS(Observed!X$2:X$10000,Observed!$A$2:$A$10000,$A428,Observed!$C$2:$C$10000,$C428),"")</f>
        <v/>
      </c>
      <c r="Y428" s="23" t="str">
        <f>IF(ISNUMBER(AVERAGEIFS(Observed!Y$2:Y$10000,Observed!$A$2:$A$10000,$A428,Observed!$C$2:$C$10000,$C428)),AVERAGEIFS(Observed!Y$2:Y$10000,Observed!$A$2:$A$10000,$A428,Observed!$C$2:$C$10000,$C428),"")</f>
        <v/>
      </c>
      <c r="Z428" s="23" t="str">
        <f>IF(ISNUMBER(AVERAGEIFS(Observed!Z$2:Z$10000,Observed!$A$2:$A$10000,$A428,Observed!$C$2:$C$10000,$C428)),AVERAGEIFS(Observed!Z$2:Z$10000,Observed!$A$2:$A$10000,$A428,Observed!$C$2:$C$10000,$C428),"")</f>
        <v/>
      </c>
      <c r="AA428" s="23" t="str">
        <f>IF(ISNUMBER(AVERAGEIFS(Observed!AA$2:AA$10000,Observed!$A$2:$A$10000,$A428,Observed!$C$2:$C$10000,$C428)),AVERAGEIFS(Observed!AA$2:AA$10000,Observed!$A$2:$A$10000,$A428,Observed!$C$2:$C$10000,$C428),"")</f>
        <v/>
      </c>
      <c r="AB428" s="23" t="str">
        <f>IF(ISNUMBER(AVERAGEIFS(Observed!AB$2:AB$10000,Observed!$A$2:$A$10000,$A428,Observed!$C$2:$C$10000,$C428)),AVERAGEIFS(Observed!AB$2:AB$10000,Observed!$A$2:$A$10000,$A428,Observed!$C$2:$C$10000,$C428),"")</f>
        <v/>
      </c>
      <c r="AC428" s="23" t="str">
        <f>IF(ISNUMBER(AVERAGEIFS(Observed!AC$2:AC$10000,Observed!$A$2:$A$10000,$A428,Observed!$C$2:$C$10000,$C428)),AVERAGEIFS(Observed!AC$2:AC$10000,Observed!$A$2:$A$10000,$A428,Observed!$C$2:$C$10000,$C428),"")</f>
        <v/>
      </c>
      <c r="AD428" s="23" t="str">
        <f>IF(ISNUMBER(AVERAGEIFS(Observed!AD$2:AD$10000,Observed!$A$2:$A$10000,$A428,Observed!$C$2:$C$10000,$C428)),AVERAGEIFS(Observed!AD$2:AD$10000,Observed!$A$2:$A$10000,$A428,Observed!$C$2:$C$10000,$C428),"")</f>
        <v/>
      </c>
      <c r="AE428" s="24" t="str">
        <f>IF(ISNUMBER(AVERAGEIFS(Observed!AE$2:AE$10000,Observed!$A$2:$A$10000,$A428,Observed!$C$2:$C$10000,$C428)),AVERAGEIFS(Observed!AE$2:AE$10000,Observed!$A$2:$A$10000,$A428,Observed!$C$2:$C$10000,$C428),"")</f>
        <v/>
      </c>
      <c r="AF428" s="24" t="str">
        <f>IF(ISNUMBER(AVERAGEIFS(Observed!AF$2:AF$10000,Observed!$A$2:$A$10000,$A428,Observed!$C$2:$C$10000,$C428)),AVERAGEIFS(Observed!AF$2:AF$10000,Observed!$A$2:$A$10000,$A428,Observed!$C$2:$C$10000,$C428),"")</f>
        <v/>
      </c>
      <c r="AG428" s="23" t="str">
        <f>IF(ISNUMBER(AVERAGEIFS(Observed!AG$2:AG$10000,Observed!$A$2:$A$10000,$A428,Observed!$C$2:$C$10000,$C428)),AVERAGEIFS(Observed!AG$2:AG$10000,Observed!$A$2:$A$10000,$A428,Observed!$C$2:$C$10000,$C428),"")</f>
        <v/>
      </c>
      <c r="AH428" s="23" t="str">
        <f>IF(ISNUMBER(AVERAGEIFS(Observed!AH$2:AH$10000,Observed!$A$2:$A$10000,$A428,Observed!$C$2:$C$10000,$C428)),AVERAGEIFS(Observed!AH$2:AH$10000,Observed!$A$2:$A$10000,$A428,Observed!$C$2:$C$10000,$C428),"")</f>
        <v/>
      </c>
      <c r="AI428" s="22" t="str">
        <f>IF(ISNUMBER(AVERAGEIFS(Observed!AI$2:AI$10000,Observed!$A$2:$A$10000,$A428,Observed!$C$2:$C$10000,$C428)),AVERAGEIFS(Observed!AI$2:AI$10000,Observed!$A$2:$A$10000,$A428,Observed!$C$2:$C$10000,$C428),"")</f>
        <v/>
      </c>
      <c r="AJ428" s="23" t="str">
        <f>IF(ISNUMBER(AVERAGEIFS(Observed!AJ$2:AJ$10000,Observed!$A$2:$A$10000,$A428,Observed!$C$2:$C$10000,$C428)),AVERAGEIFS(Observed!AJ$2:AJ$10000,Observed!$A$2:$A$10000,$A428,Observed!$C$2:$C$10000,$C428),"")</f>
        <v/>
      </c>
      <c r="AK428" s="23" t="str">
        <f>IF(ISNUMBER(AVERAGEIFS(Observed!AK$2:AK$10000,Observed!$A$2:$A$10000,$A428,Observed!$C$2:$C$10000,$C428)),AVERAGEIFS(Observed!AK$2:AK$10000,Observed!$A$2:$A$10000,$A428,Observed!$C$2:$C$10000,$C428),"")</f>
        <v/>
      </c>
      <c r="AL428" s="23" t="str">
        <f>IF(ISNUMBER(AVERAGEIFS(Observed!AL$2:AL$10000,Observed!$A$2:$A$10000,$A428,Observed!$C$2:$C$10000,$C428)),AVERAGEIFS(Observed!AL$2:AL$10000,Observed!$A$2:$A$10000,$A428,Observed!$C$2:$C$10000,$C428),"")</f>
        <v/>
      </c>
      <c r="AM428" s="23" t="str">
        <f>IF(ISNUMBER(AVERAGEIFS(Observed!AM$2:AM$10000,Observed!$A$2:$A$10000,$A428,Observed!$C$2:$C$10000,$C428)),AVERAGEIFS(Observed!AM$2:AM$10000,Observed!$A$2:$A$10000,$A428,Observed!$C$2:$C$10000,$C428),"")</f>
        <v/>
      </c>
      <c r="AN428" s="23" t="str">
        <f>IF(ISNUMBER(AVERAGEIFS(Observed!AN$2:AN$10000,Observed!$A$2:$A$10000,$A428,Observed!$C$2:$C$10000,$C428)),AVERAGEIFS(Observed!AN$2:AN$10000,Observed!$A$2:$A$10000,$A428,Observed!$C$2:$C$10000,$C428),"")</f>
        <v/>
      </c>
      <c r="AO428" s="2">
        <f>COUNTIFS(Observed!$A$2:$A$10000,$A428,Observed!$C$2:$C$10000,$C428)</f>
        <v>3</v>
      </c>
      <c r="AP428" s="2">
        <f t="shared" si="7"/>
        <v>1</v>
      </c>
    </row>
    <row r="429" spans="1:42" x14ac:dyDescent="0.25">
      <c r="A429" t="s">
        <v>33</v>
      </c>
      <c r="B429" t="s">
        <v>30</v>
      </c>
      <c r="C429" s="20">
        <v>42470</v>
      </c>
      <c r="D429">
        <v>1</v>
      </c>
      <c r="E429" t="s">
        <v>58</v>
      </c>
      <c r="G429" s="25" t="s">
        <v>75</v>
      </c>
      <c r="H429" t="s">
        <v>22</v>
      </c>
      <c r="I429">
        <v>11</v>
      </c>
      <c r="J429" s="2" t="s">
        <v>39</v>
      </c>
      <c r="K429" s="22">
        <f>IF(ISNUMBER(AVERAGEIFS(Observed!K$2:K$10000,Observed!$A$2:$A$10000,$A429,Observed!$C$2:$C$10000,$C429)),AVERAGEIFS(Observed!K$2:K$10000,Observed!$A$2:$A$10000,$A429,Observed!$C$2:$C$10000,$C429),"")</f>
        <v>1081.6666666666667</v>
      </c>
      <c r="L429" s="23">
        <f>IF(ISNUMBER(AVERAGEIFS(Observed!L$2:L$10000,Observed!$A$2:$A$10000,$A429,Observed!$C$2:$C$10000,$C429)),AVERAGEIFS(Observed!L$2:L$10000,Observed!$A$2:$A$10000,$A429,Observed!$C$2:$C$10000,$C429),"")</f>
        <v>108.16666666666667</v>
      </c>
      <c r="M429" s="23" t="str">
        <f>IF(ISNUMBER(AVERAGEIFS(Observed!M$2:M$10000,Observed!$A$2:$A$10000,$A429,Observed!$C$2:$C$10000,$C429)),AVERAGEIFS(Observed!M$2:M$10000,Observed!$A$2:$A$10000,$A429,Observed!$C$2:$C$10000,$C429),"")</f>
        <v/>
      </c>
      <c r="N429" s="23" t="str">
        <f>IF(ISNUMBER(AVERAGEIFS(Observed!N$2:N$10000,Observed!$A$2:$A$10000,$A429,Observed!$C$2:$C$10000,$C429)),AVERAGEIFS(Observed!N$2:N$10000,Observed!$A$2:$A$10000,$A429,Observed!$C$2:$C$10000,$C429),"")</f>
        <v/>
      </c>
      <c r="O429" s="23" t="str">
        <f>IF(ISNUMBER(AVERAGEIFS(Observed!O$2:O$10000,Observed!$A$2:$A$10000,$A429,Observed!$C$2:$C$10000,$C429)),AVERAGEIFS(Observed!O$2:O$10000,Observed!$A$2:$A$10000,$A429,Observed!$C$2:$C$10000,$C429),"")</f>
        <v/>
      </c>
      <c r="P429" s="24" t="str">
        <f>IF(ISNUMBER(AVERAGEIFS(Observed!P$2:P$10000,Observed!$A$2:$A$10000,$A429,Observed!$C$2:$C$10000,$C429)),AVERAGEIFS(Observed!P$2:P$10000,Observed!$A$2:$A$10000,$A429,Observed!$C$2:$C$10000,$C429),"")</f>
        <v/>
      </c>
      <c r="Q429" s="24" t="str">
        <f>IF(ISNUMBER(AVERAGEIFS(Observed!Q$2:Q$10000,Observed!$A$2:$A$10000,$A429,Observed!$C$2:$C$10000,$C429)),AVERAGEIFS(Observed!Q$2:Q$10000,Observed!$A$2:$A$10000,$A429,Observed!$C$2:$C$10000,$C429),"")</f>
        <v/>
      </c>
      <c r="R429" s="24" t="str">
        <f>IF(ISNUMBER(AVERAGEIFS(Observed!R$2:R$10000,Observed!$A$2:$A$10000,$A429,Observed!$C$2:$C$10000,$C429)),AVERAGEIFS(Observed!R$2:R$10000,Observed!$A$2:$A$10000,$A429,Observed!$C$2:$C$10000,$C429),"")</f>
        <v/>
      </c>
      <c r="S429" s="22" t="str">
        <f>IF(ISNUMBER(AVERAGEIFS(Observed!S$2:S$10000,Observed!$A$2:$A$10000,$A429,Observed!$C$2:$C$10000,$C429)),AVERAGEIFS(Observed!S$2:S$10000,Observed!$A$2:$A$10000,$A429,Observed!$C$2:$C$10000,$C429),"")</f>
        <v/>
      </c>
      <c r="T429" s="23" t="str">
        <f>IF(ISNUMBER(AVERAGEIFS(Observed!T$2:T$10000,Observed!$A$2:$A$10000,$A429,Observed!$C$2:$C$10000,$C429)),AVERAGEIFS(Observed!T$2:T$10000,Observed!$A$2:$A$10000,$A429,Observed!$C$2:$C$10000,$C429),"")</f>
        <v/>
      </c>
      <c r="U429" s="23" t="str">
        <f>IF(ISNUMBER(AVERAGEIFS(Observed!U$2:U$10000,Observed!$A$2:$A$10000,$A429,Observed!$C$2:$C$10000,$C429)),AVERAGEIFS(Observed!U$2:U$10000,Observed!$A$2:$A$10000,$A429,Observed!$C$2:$C$10000,$C429),"")</f>
        <v/>
      </c>
      <c r="V429" s="23" t="str">
        <f>IF(ISNUMBER(AVERAGEIFS(Observed!V$2:V$10000,Observed!$A$2:$A$10000,$A429,Observed!$C$2:$C$10000,$C429)),AVERAGEIFS(Observed!V$2:V$10000,Observed!$A$2:$A$10000,$A429,Observed!$C$2:$C$10000,$C429),"")</f>
        <v/>
      </c>
      <c r="W429" s="23" t="str">
        <f>IF(ISNUMBER(AVERAGEIFS(Observed!W$2:W$10000,Observed!$A$2:$A$10000,$A429,Observed!$C$2:$C$10000,$C429)),AVERAGEIFS(Observed!W$2:W$10000,Observed!$A$2:$A$10000,$A429,Observed!$C$2:$C$10000,$C429),"")</f>
        <v/>
      </c>
      <c r="X429" s="23" t="str">
        <f>IF(ISNUMBER(AVERAGEIFS(Observed!X$2:X$10000,Observed!$A$2:$A$10000,$A429,Observed!$C$2:$C$10000,$C429)),AVERAGEIFS(Observed!X$2:X$10000,Observed!$A$2:$A$10000,$A429,Observed!$C$2:$C$10000,$C429),"")</f>
        <v/>
      </c>
      <c r="Y429" s="23" t="str">
        <f>IF(ISNUMBER(AVERAGEIFS(Observed!Y$2:Y$10000,Observed!$A$2:$A$10000,$A429,Observed!$C$2:$C$10000,$C429)),AVERAGEIFS(Observed!Y$2:Y$10000,Observed!$A$2:$A$10000,$A429,Observed!$C$2:$C$10000,$C429),"")</f>
        <v/>
      </c>
      <c r="Z429" s="23" t="str">
        <f>IF(ISNUMBER(AVERAGEIFS(Observed!Z$2:Z$10000,Observed!$A$2:$A$10000,$A429,Observed!$C$2:$C$10000,$C429)),AVERAGEIFS(Observed!Z$2:Z$10000,Observed!$A$2:$A$10000,$A429,Observed!$C$2:$C$10000,$C429),"")</f>
        <v/>
      </c>
      <c r="AA429" s="23" t="str">
        <f>IF(ISNUMBER(AVERAGEIFS(Observed!AA$2:AA$10000,Observed!$A$2:$A$10000,$A429,Observed!$C$2:$C$10000,$C429)),AVERAGEIFS(Observed!AA$2:AA$10000,Observed!$A$2:$A$10000,$A429,Observed!$C$2:$C$10000,$C429),"")</f>
        <v/>
      </c>
      <c r="AB429" s="23" t="str">
        <f>IF(ISNUMBER(AVERAGEIFS(Observed!AB$2:AB$10000,Observed!$A$2:$A$10000,$A429,Observed!$C$2:$C$10000,$C429)),AVERAGEIFS(Observed!AB$2:AB$10000,Observed!$A$2:$A$10000,$A429,Observed!$C$2:$C$10000,$C429),"")</f>
        <v/>
      </c>
      <c r="AC429" s="23" t="str">
        <f>IF(ISNUMBER(AVERAGEIFS(Observed!AC$2:AC$10000,Observed!$A$2:$A$10000,$A429,Observed!$C$2:$C$10000,$C429)),AVERAGEIFS(Observed!AC$2:AC$10000,Observed!$A$2:$A$10000,$A429,Observed!$C$2:$C$10000,$C429),"")</f>
        <v/>
      </c>
      <c r="AD429" s="23" t="str">
        <f>IF(ISNUMBER(AVERAGEIFS(Observed!AD$2:AD$10000,Observed!$A$2:$A$10000,$A429,Observed!$C$2:$C$10000,$C429)),AVERAGEIFS(Observed!AD$2:AD$10000,Observed!$A$2:$A$10000,$A429,Observed!$C$2:$C$10000,$C429),"")</f>
        <v/>
      </c>
      <c r="AE429" s="24" t="str">
        <f>IF(ISNUMBER(AVERAGEIFS(Observed!AE$2:AE$10000,Observed!$A$2:$A$10000,$A429,Observed!$C$2:$C$10000,$C429)),AVERAGEIFS(Observed!AE$2:AE$10000,Observed!$A$2:$A$10000,$A429,Observed!$C$2:$C$10000,$C429),"")</f>
        <v/>
      </c>
      <c r="AF429" s="24" t="str">
        <f>IF(ISNUMBER(AVERAGEIFS(Observed!AF$2:AF$10000,Observed!$A$2:$A$10000,$A429,Observed!$C$2:$C$10000,$C429)),AVERAGEIFS(Observed!AF$2:AF$10000,Observed!$A$2:$A$10000,$A429,Observed!$C$2:$C$10000,$C429),"")</f>
        <v/>
      </c>
      <c r="AG429" s="23" t="str">
        <f>IF(ISNUMBER(AVERAGEIFS(Observed!AG$2:AG$10000,Observed!$A$2:$A$10000,$A429,Observed!$C$2:$C$10000,$C429)),AVERAGEIFS(Observed!AG$2:AG$10000,Observed!$A$2:$A$10000,$A429,Observed!$C$2:$C$10000,$C429),"")</f>
        <v/>
      </c>
      <c r="AH429" s="23" t="str">
        <f>IF(ISNUMBER(AVERAGEIFS(Observed!AH$2:AH$10000,Observed!$A$2:$A$10000,$A429,Observed!$C$2:$C$10000,$C429)),AVERAGEIFS(Observed!AH$2:AH$10000,Observed!$A$2:$A$10000,$A429,Observed!$C$2:$C$10000,$C429),"")</f>
        <v/>
      </c>
      <c r="AI429" s="22" t="str">
        <f>IF(ISNUMBER(AVERAGEIFS(Observed!AI$2:AI$10000,Observed!$A$2:$A$10000,$A429,Observed!$C$2:$C$10000,$C429)),AVERAGEIFS(Observed!AI$2:AI$10000,Observed!$A$2:$A$10000,$A429,Observed!$C$2:$C$10000,$C429),"")</f>
        <v/>
      </c>
      <c r="AJ429" s="23" t="str">
        <f>IF(ISNUMBER(AVERAGEIFS(Observed!AJ$2:AJ$10000,Observed!$A$2:$A$10000,$A429,Observed!$C$2:$C$10000,$C429)),AVERAGEIFS(Observed!AJ$2:AJ$10000,Observed!$A$2:$A$10000,$A429,Observed!$C$2:$C$10000,$C429),"")</f>
        <v/>
      </c>
      <c r="AK429" s="23" t="str">
        <f>IF(ISNUMBER(AVERAGEIFS(Observed!AK$2:AK$10000,Observed!$A$2:$A$10000,$A429,Observed!$C$2:$C$10000,$C429)),AVERAGEIFS(Observed!AK$2:AK$10000,Observed!$A$2:$A$10000,$A429,Observed!$C$2:$C$10000,$C429),"")</f>
        <v/>
      </c>
      <c r="AL429" s="23" t="str">
        <f>IF(ISNUMBER(AVERAGEIFS(Observed!AL$2:AL$10000,Observed!$A$2:$A$10000,$A429,Observed!$C$2:$C$10000,$C429)),AVERAGEIFS(Observed!AL$2:AL$10000,Observed!$A$2:$A$10000,$A429,Observed!$C$2:$C$10000,$C429),"")</f>
        <v/>
      </c>
      <c r="AM429" s="23" t="str">
        <f>IF(ISNUMBER(AVERAGEIFS(Observed!AM$2:AM$10000,Observed!$A$2:$A$10000,$A429,Observed!$C$2:$C$10000,$C429)),AVERAGEIFS(Observed!AM$2:AM$10000,Observed!$A$2:$A$10000,$A429,Observed!$C$2:$C$10000,$C429),"")</f>
        <v/>
      </c>
      <c r="AN429" s="23" t="str">
        <f>IF(ISNUMBER(AVERAGEIFS(Observed!AN$2:AN$10000,Observed!$A$2:$A$10000,$A429,Observed!$C$2:$C$10000,$C429)),AVERAGEIFS(Observed!AN$2:AN$10000,Observed!$A$2:$A$10000,$A429,Observed!$C$2:$C$10000,$C429),"")</f>
        <v/>
      </c>
      <c r="AO429" s="2">
        <f>COUNTIFS(Observed!$A$2:$A$10000,$A429,Observed!$C$2:$C$10000,$C429)</f>
        <v>3</v>
      </c>
      <c r="AP429" s="2">
        <f t="shared" si="7"/>
        <v>1</v>
      </c>
    </row>
    <row r="430" spans="1:42" x14ac:dyDescent="0.25">
      <c r="A430" t="s">
        <v>29</v>
      </c>
      <c r="B430" t="s">
        <v>30</v>
      </c>
      <c r="C430" s="20">
        <v>42470</v>
      </c>
      <c r="D430">
        <v>1</v>
      </c>
      <c r="E430" t="s">
        <v>55</v>
      </c>
      <c r="G430" s="25" t="s">
        <v>75</v>
      </c>
      <c r="H430" t="s">
        <v>22</v>
      </c>
      <c r="I430">
        <v>11</v>
      </c>
      <c r="J430" s="2" t="s">
        <v>39</v>
      </c>
      <c r="K430" s="22">
        <f>IF(ISNUMBER(AVERAGEIFS(Observed!K$2:K$10000,Observed!$A$2:$A$10000,$A430,Observed!$C$2:$C$10000,$C430)),AVERAGEIFS(Observed!K$2:K$10000,Observed!$A$2:$A$10000,$A430,Observed!$C$2:$C$10000,$C430),"")</f>
        <v>1219.5333333333333</v>
      </c>
      <c r="L430" s="23">
        <f>IF(ISNUMBER(AVERAGEIFS(Observed!L$2:L$10000,Observed!$A$2:$A$10000,$A430,Observed!$C$2:$C$10000,$C430)),AVERAGEIFS(Observed!L$2:L$10000,Observed!$A$2:$A$10000,$A430,Observed!$C$2:$C$10000,$C430),"")</f>
        <v>121.95333333333333</v>
      </c>
      <c r="M430" s="23" t="str">
        <f>IF(ISNUMBER(AVERAGEIFS(Observed!M$2:M$10000,Observed!$A$2:$A$10000,$A430,Observed!$C$2:$C$10000,$C430)),AVERAGEIFS(Observed!M$2:M$10000,Observed!$A$2:$A$10000,$A430,Observed!$C$2:$C$10000,$C430),"")</f>
        <v/>
      </c>
      <c r="N430" s="23" t="str">
        <f>IF(ISNUMBER(AVERAGEIFS(Observed!N$2:N$10000,Observed!$A$2:$A$10000,$A430,Observed!$C$2:$C$10000,$C430)),AVERAGEIFS(Observed!N$2:N$10000,Observed!$A$2:$A$10000,$A430,Observed!$C$2:$C$10000,$C430),"")</f>
        <v/>
      </c>
      <c r="O430" s="23" t="str">
        <f>IF(ISNUMBER(AVERAGEIFS(Observed!O$2:O$10000,Observed!$A$2:$A$10000,$A430,Observed!$C$2:$C$10000,$C430)),AVERAGEIFS(Observed!O$2:O$10000,Observed!$A$2:$A$10000,$A430,Observed!$C$2:$C$10000,$C430),"")</f>
        <v/>
      </c>
      <c r="P430" s="24" t="str">
        <f>IF(ISNUMBER(AVERAGEIFS(Observed!P$2:P$10000,Observed!$A$2:$A$10000,$A430,Observed!$C$2:$C$10000,$C430)),AVERAGEIFS(Observed!P$2:P$10000,Observed!$A$2:$A$10000,$A430,Observed!$C$2:$C$10000,$C430),"")</f>
        <v/>
      </c>
      <c r="Q430" s="24" t="str">
        <f>IF(ISNUMBER(AVERAGEIFS(Observed!Q$2:Q$10000,Observed!$A$2:$A$10000,$A430,Observed!$C$2:$C$10000,$C430)),AVERAGEIFS(Observed!Q$2:Q$10000,Observed!$A$2:$A$10000,$A430,Observed!$C$2:$C$10000,$C430),"")</f>
        <v/>
      </c>
      <c r="R430" s="24" t="str">
        <f>IF(ISNUMBER(AVERAGEIFS(Observed!R$2:R$10000,Observed!$A$2:$A$10000,$A430,Observed!$C$2:$C$10000,$C430)),AVERAGEIFS(Observed!R$2:R$10000,Observed!$A$2:$A$10000,$A430,Observed!$C$2:$C$10000,$C430),"")</f>
        <v/>
      </c>
      <c r="S430" s="22" t="str">
        <f>IF(ISNUMBER(AVERAGEIFS(Observed!S$2:S$10000,Observed!$A$2:$A$10000,$A430,Observed!$C$2:$C$10000,$C430)),AVERAGEIFS(Observed!S$2:S$10000,Observed!$A$2:$A$10000,$A430,Observed!$C$2:$C$10000,$C430),"")</f>
        <v/>
      </c>
      <c r="T430" s="23" t="str">
        <f>IF(ISNUMBER(AVERAGEIFS(Observed!T$2:T$10000,Observed!$A$2:$A$10000,$A430,Observed!$C$2:$C$10000,$C430)),AVERAGEIFS(Observed!T$2:T$10000,Observed!$A$2:$A$10000,$A430,Observed!$C$2:$C$10000,$C430),"")</f>
        <v/>
      </c>
      <c r="U430" s="23" t="str">
        <f>IF(ISNUMBER(AVERAGEIFS(Observed!U$2:U$10000,Observed!$A$2:$A$10000,$A430,Observed!$C$2:$C$10000,$C430)),AVERAGEIFS(Observed!U$2:U$10000,Observed!$A$2:$A$10000,$A430,Observed!$C$2:$C$10000,$C430),"")</f>
        <v/>
      </c>
      <c r="V430" s="23" t="str">
        <f>IF(ISNUMBER(AVERAGEIFS(Observed!V$2:V$10000,Observed!$A$2:$A$10000,$A430,Observed!$C$2:$C$10000,$C430)),AVERAGEIFS(Observed!V$2:V$10000,Observed!$A$2:$A$10000,$A430,Observed!$C$2:$C$10000,$C430),"")</f>
        <v/>
      </c>
      <c r="W430" s="23" t="str">
        <f>IF(ISNUMBER(AVERAGEIFS(Observed!W$2:W$10000,Observed!$A$2:$A$10000,$A430,Observed!$C$2:$C$10000,$C430)),AVERAGEIFS(Observed!W$2:W$10000,Observed!$A$2:$A$10000,$A430,Observed!$C$2:$C$10000,$C430),"")</f>
        <v/>
      </c>
      <c r="X430" s="23" t="str">
        <f>IF(ISNUMBER(AVERAGEIFS(Observed!X$2:X$10000,Observed!$A$2:$A$10000,$A430,Observed!$C$2:$C$10000,$C430)),AVERAGEIFS(Observed!X$2:X$10000,Observed!$A$2:$A$10000,$A430,Observed!$C$2:$C$10000,$C430),"")</f>
        <v/>
      </c>
      <c r="Y430" s="23" t="str">
        <f>IF(ISNUMBER(AVERAGEIFS(Observed!Y$2:Y$10000,Observed!$A$2:$A$10000,$A430,Observed!$C$2:$C$10000,$C430)),AVERAGEIFS(Observed!Y$2:Y$10000,Observed!$A$2:$A$10000,$A430,Observed!$C$2:$C$10000,$C430),"")</f>
        <v/>
      </c>
      <c r="Z430" s="23" t="str">
        <f>IF(ISNUMBER(AVERAGEIFS(Observed!Z$2:Z$10000,Observed!$A$2:$A$10000,$A430,Observed!$C$2:$C$10000,$C430)),AVERAGEIFS(Observed!Z$2:Z$10000,Observed!$A$2:$A$10000,$A430,Observed!$C$2:$C$10000,$C430),"")</f>
        <v/>
      </c>
      <c r="AA430" s="23" t="str">
        <f>IF(ISNUMBER(AVERAGEIFS(Observed!AA$2:AA$10000,Observed!$A$2:$A$10000,$A430,Observed!$C$2:$C$10000,$C430)),AVERAGEIFS(Observed!AA$2:AA$10000,Observed!$A$2:$A$10000,$A430,Observed!$C$2:$C$10000,$C430),"")</f>
        <v/>
      </c>
      <c r="AB430" s="23" t="str">
        <f>IF(ISNUMBER(AVERAGEIFS(Observed!AB$2:AB$10000,Observed!$A$2:$A$10000,$A430,Observed!$C$2:$C$10000,$C430)),AVERAGEIFS(Observed!AB$2:AB$10000,Observed!$A$2:$A$10000,$A430,Observed!$C$2:$C$10000,$C430),"")</f>
        <v/>
      </c>
      <c r="AC430" s="23" t="str">
        <f>IF(ISNUMBER(AVERAGEIFS(Observed!AC$2:AC$10000,Observed!$A$2:$A$10000,$A430,Observed!$C$2:$C$10000,$C430)),AVERAGEIFS(Observed!AC$2:AC$10000,Observed!$A$2:$A$10000,$A430,Observed!$C$2:$C$10000,$C430),"")</f>
        <v/>
      </c>
      <c r="AD430" s="23" t="str">
        <f>IF(ISNUMBER(AVERAGEIFS(Observed!AD$2:AD$10000,Observed!$A$2:$A$10000,$A430,Observed!$C$2:$C$10000,$C430)),AVERAGEIFS(Observed!AD$2:AD$10000,Observed!$A$2:$A$10000,$A430,Observed!$C$2:$C$10000,$C430),"")</f>
        <v/>
      </c>
      <c r="AE430" s="24" t="str">
        <f>IF(ISNUMBER(AVERAGEIFS(Observed!AE$2:AE$10000,Observed!$A$2:$A$10000,$A430,Observed!$C$2:$C$10000,$C430)),AVERAGEIFS(Observed!AE$2:AE$10000,Observed!$A$2:$A$10000,$A430,Observed!$C$2:$C$10000,$C430),"")</f>
        <v/>
      </c>
      <c r="AF430" s="24" t="str">
        <f>IF(ISNUMBER(AVERAGEIFS(Observed!AF$2:AF$10000,Observed!$A$2:$A$10000,$A430,Observed!$C$2:$C$10000,$C430)),AVERAGEIFS(Observed!AF$2:AF$10000,Observed!$A$2:$A$10000,$A430,Observed!$C$2:$C$10000,$C430),"")</f>
        <v/>
      </c>
      <c r="AG430" s="23" t="str">
        <f>IF(ISNUMBER(AVERAGEIFS(Observed!AG$2:AG$10000,Observed!$A$2:$A$10000,$A430,Observed!$C$2:$C$10000,$C430)),AVERAGEIFS(Observed!AG$2:AG$10000,Observed!$A$2:$A$10000,$A430,Observed!$C$2:$C$10000,$C430),"")</f>
        <v/>
      </c>
      <c r="AH430" s="23" t="str">
        <f>IF(ISNUMBER(AVERAGEIFS(Observed!AH$2:AH$10000,Observed!$A$2:$A$10000,$A430,Observed!$C$2:$C$10000,$C430)),AVERAGEIFS(Observed!AH$2:AH$10000,Observed!$A$2:$A$10000,$A430,Observed!$C$2:$C$10000,$C430),"")</f>
        <v/>
      </c>
      <c r="AI430" s="22" t="str">
        <f>IF(ISNUMBER(AVERAGEIFS(Observed!AI$2:AI$10000,Observed!$A$2:$A$10000,$A430,Observed!$C$2:$C$10000,$C430)),AVERAGEIFS(Observed!AI$2:AI$10000,Observed!$A$2:$A$10000,$A430,Observed!$C$2:$C$10000,$C430),"")</f>
        <v/>
      </c>
      <c r="AJ430" s="23" t="str">
        <f>IF(ISNUMBER(AVERAGEIFS(Observed!AJ$2:AJ$10000,Observed!$A$2:$A$10000,$A430,Observed!$C$2:$C$10000,$C430)),AVERAGEIFS(Observed!AJ$2:AJ$10000,Observed!$A$2:$A$10000,$A430,Observed!$C$2:$C$10000,$C430),"")</f>
        <v/>
      </c>
      <c r="AK430" s="23" t="str">
        <f>IF(ISNUMBER(AVERAGEIFS(Observed!AK$2:AK$10000,Observed!$A$2:$A$10000,$A430,Observed!$C$2:$C$10000,$C430)),AVERAGEIFS(Observed!AK$2:AK$10000,Observed!$A$2:$A$10000,$A430,Observed!$C$2:$C$10000,$C430),"")</f>
        <v/>
      </c>
      <c r="AL430" s="23" t="str">
        <f>IF(ISNUMBER(AVERAGEIFS(Observed!AL$2:AL$10000,Observed!$A$2:$A$10000,$A430,Observed!$C$2:$C$10000,$C430)),AVERAGEIFS(Observed!AL$2:AL$10000,Observed!$A$2:$A$10000,$A430,Observed!$C$2:$C$10000,$C430),"")</f>
        <v/>
      </c>
      <c r="AM430" s="23" t="str">
        <f>IF(ISNUMBER(AVERAGEIFS(Observed!AM$2:AM$10000,Observed!$A$2:$A$10000,$A430,Observed!$C$2:$C$10000,$C430)),AVERAGEIFS(Observed!AM$2:AM$10000,Observed!$A$2:$A$10000,$A430,Observed!$C$2:$C$10000,$C430),"")</f>
        <v/>
      </c>
      <c r="AN430" s="23" t="str">
        <f>IF(ISNUMBER(AVERAGEIFS(Observed!AN$2:AN$10000,Observed!$A$2:$A$10000,$A430,Observed!$C$2:$C$10000,$C430)),AVERAGEIFS(Observed!AN$2:AN$10000,Observed!$A$2:$A$10000,$A430,Observed!$C$2:$C$10000,$C430),"")</f>
        <v/>
      </c>
      <c r="AO430" s="2">
        <f>COUNTIFS(Observed!$A$2:$A$10000,$A430,Observed!$C$2:$C$10000,$C430)</f>
        <v>3</v>
      </c>
      <c r="AP430" s="2">
        <f t="shared" si="7"/>
        <v>1</v>
      </c>
    </row>
    <row r="431" spans="1:42" x14ac:dyDescent="0.25">
      <c r="A431" t="s">
        <v>35</v>
      </c>
      <c r="B431" t="s">
        <v>30</v>
      </c>
      <c r="C431" s="20">
        <v>42470</v>
      </c>
      <c r="D431">
        <v>1</v>
      </c>
      <c r="E431" t="s">
        <v>57</v>
      </c>
      <c r="G431" s="25" t="s">
        <v>75</v>
      </c>
      <c r="H431" t="s">
        <v>22</v>
      </c>
      <c r="I431">
        <v>11</v>
      </c>
      <c r="J431" s="2" t="s">
        <v>39</v>
      </c>
      <c r="K431" s="22">
        <f>IF(ISNUMBER(AVERAGEIFS(Observed!K$2:K$10000,Observed!$A$2:$A$10000,$A431,Observed!$C$2:$C$10000,$C431)),AVERAGEIFS(Observed!K$2:K$10000,Observed!$A$2:$A$10000,$A431,Observed!$C$2:$C$10000,$C431),"")</f>
        <v>1244.6000000000001</v>
      </c>
      <c r="L431" s="23">
        <f>IF(ISNUMBER(AVERAGEIFS(Observed!L$2:L$10000,Observed!$A$2:$A$10000,$A431,Observed!$C$2:$C$10000,$C431)),AVERAGEIFS(Observed!L$2:L$10000,Observed!$A$2:$A$10000,$A431,Observed!$C$2:$C$10000,$C431),"")</f>
        <v>124.46</v>
      </c>
      <c r="M431" s="23" t="str">
        <f>IF(ISNUMBER(AVERAGEIFS(Observed!M$2:M$10000,Observed!$A$2:$A$10000,$A431,Observed!$C$2:$C$10000,$C431)),AVERAGEIFS(Observed!M$2:M$10000,Observed!$A$2:$A$10000,$A431,Observed!$C$2:$C$10000,$C431),"")</f>
        <v/>
      </c>
      <c r="N431" s="23" t="str">
        <f>IF(ISNUMBER(AVERAGEIFS(Observed!N$2:N$10000,Observed!$A$2:$A$10000,$A431,Observed!$C$2:$C$10000,$C431)),AVERAGEIFS(Observed!N$2:N$10000,Observed!$A$2:$A$10000,$A431,Observed!$C$2:$C$10000,$C431),"")</f>
        <v/>
      </c>
      <c r="O431" s="23" t="str">
        <f>IF(ISNUMBER(AVERAGEIFS(Observed!O$2:O$10000,Observed!$A$2:$A$10000,$A431,Observed!$C$2:$C$10000,$C431)),AVERAGEIFS(Observed!O$2:O$10000,Observed!$A$2:$A$10000,$A431,Observed!$C$2:$C$10000,$C431),"")</f>
        <v/>
      </c>
      <c r="P431" s="24" t="str">
        <f>IF(ISNUMBER(AVERAGEIFS(Observed!P$2:P$10000,Observed!$A$2:$A$10000,$A431,Observed!$C$2:$C$10000,$C431)),AVERAGEIFS(Observed!P$2:P$10000,Observed!$A$2:$A$10000,$A431,Observed!$C$2:$C$10000,$C431),"")</f>
        <v/>
      </c>
      <c r="Q431" s="24" t="str">
        <f>IF(ISNUMBER(AVERAGEIFS(Observed!Q$2:Q$10000,Observed!$A$2:$A$10000,$A431,Observed!$C$2:$C$10000,$C431)),AVERAGEIFS(Observed!Q$2:Q$10000,Observed!$A$2:$A$10000,$A431,Observed!$C$2:$C$10000,$C431),"")</f>
        <v/>
      </c>
      <c r="R431" s="24" t="str">
        <f>IF(ISNUMBER(AVERAGEIFS(Observed!R$2:R$10000,Observed!$A$2:$A$10000,$A431,Observed!$C$2:$C$10000,$C431)),AVERAGEIFS(Observed!R$2:R$10000,Observed!$A$2:$A$10000,$A431,Observed!$C$2:$C$10000,$C431),"")</f>
        <v/>
      </c>
      <c r="S431" s="22" t="str">
        <f>IF(ISNUMBER(AVERAGEIFS(Observed!S$2:S$10000,Observed!$A$2:$A$10000,$A431,Observed!$C$2:$C$10000,$C431)),AVERAGEIFS(Observed!S$2:S$10000,Observed!$A$2:$A$10000,$A431,Observed!$C$2:$C$10000,$C431),"")</f>
        <v/>
      </c>
      <c r="T431" s="23" t="str">
        <f>IF(ISNUMBER(AVERAGEIFS(Observed!T$2:T$10000,Observed!$A$2:$A$10000,$A431,Observed!$C$2:$C$10000,$C431)),AVERAGEIFS(Observed!T$2:T$10000,Observed!$A$2:$A$10000,$A431,Observed!$C$2:$C$10000,$C431),"")</f>
        <v/>
      </c>
      <c r="U431" s="23" t="str">
        <f>IF(ISNUMBER(AVERAGEIFS(Observed!U$2:U$10000,Observed!$A$2:$A$10000,$A431,Observed!$C$2:$C$10000,$C431)),AVERAGEIFS(Observed!U$2:U$10000,Observed!$A$2:$A$10000,$A431,Observed!$C$2:$C$10000,$C431),"")</f>
        <v/>
      </c>
      <c r="V431" s="23" t="str">
        <f>IF(ISNUMBER(AVERAGEIFS(Observed!V$2:V$10000,Observed!$A$2:$A$10000,$A431,Observed!$C$2:$C$10000,$C431)),AVERAGEIFS(Observed!V$2:V$10000,Observed!$A$2:$A$10000,$A431,Observed!$C$2:$C$10000,$C431),"")</f>
        <v/>
      </c>
      <c r="W431" s="23" t="str">
        <f>IF(ISNUMBER(AVERAGEIFS(Observed!W$2:W$10000,Observed!$A$2:$A$10000,$A431,Observed!$C$2:$C$10000,$C431)),AVERAGEIFS(Observed!W$2:W$10000,Observed!$A$2:$A$10000,$A431,Observed!$C$2:$C$10000,$C431),"")</f>
        <v/>
      </c>
      <c r="X431" s="23" t="str">
        <f>IF(ISNUMBER(AVERAGEIFS(Observed!X$2:X$10000,Observed!$A$2:$A$10000,$A431,Observed!$C$2:$C$10000,$C431)),AVERAGEIFS(Observed!X$2:X$10000,Observed!$A$2:$A$10000,$A431,Observed!$C$2:$C$10000,$C431),"")</f>
        <v/>
      </c>
      <c r="Y431" s="23" t="str">
        <f>IF(ISNUMBER(AVERAGEIFS(Observed!Y$2:Y$10000,Observed!$A$2:$A$10000,$A431,Observed!$C$2:$C$10000,$C431)),AVERAGEIFS(Observed!Y$2:Y$10000,Observed!$A$2:$A$10000,$A431,Observed!$C$2:$C$10000,$C431),"")</f>
        <v/>
      </c>
      <c r="Z431" s="23" t="str">
        <f>IF(ISNUMBER(AVERAGEIFS(Observed!Z$2:Z$10000,Observed!$A$2:$A$10000,$A431,Observed!$C$2:$C$10000,$C431)),AVERAGEIFS(Observed!Z$2:Z$10000,Observed!$A$2:$A$10000,$A431,Observed!$C$2:$C$10000,$C431),"")</f>
        <v/>
      </c>
      <c r="AA431" s="23" t="str">
        <f>IF(ISNUMBER(AVERAGEIFS(Observed!AA$2:AA$10000,Observed!$A$2:$A$10000,$A431,Observed!$C$2:$C$10000,$C431)),AVERAGEIFS(Observed!AA$2:AA$10000,Observed!$A$2:$A$10000,$A431,Observed!$C$2:$C$10000,$C431),"")</f>
        <v/>
      </c>
      <c r="AB431" s="23" t="str">
        <f>IF(ISNUMBER(AVERAGEIFS(Observed!AB$2:AB$10000,Observed!$A$2:$A$10000,$A431,Observed!$C$2:$C$10000,$C431)),AVERAGEIFS(Observed!AB$2:AB$10000,Observed!$A$2:$A$10000,$A431,Observed!$C$2:$C$10000,$C431),"")</f>
        <v/>
      </c>
      <c r="AC431" s="23" t="str">
        <f>IF(ISNUMBER(AVERAGEIFS(Observed!AC$2:AC$10000,Observed!$A$2:$A$10000,$A431,Observed!$C$2:$C$10000,$C431)),AVERAGEIFS(Observed!AC$2:AC$10000,Observed!$A$2:$A$10000,$A431,Observed!$C$2:$C$10000,$C431),"")</f>
        <v/>
      </c>
      <c r="AD431" s="23" t="str">
        <f>IF(ISNUMBER(AVERAGEIFS(Observed!AD$2:AD$10000,Observed!$A$2:$A$10000,$A431,Observed!$C$2:$C$10000,$C431)),AVERAGEIFS(Observed!AD$2:AD$10000,Observed!$A$2:$A$10000,$A431,Observed!$C$2:$C$10000,$C431),"")</f>
        <v/>
      </c>
      <c r="AE431" s="24" t="str">
        <f>IF(ISNUMBER(AVERAGEIFS(Observed!AE$2:AE$10000,Observed!$A$2:$A$10000,$A431,Observed!$C$2:$C$10000,$C431)),AVERAGEIFS(Observed!AE$2:AE$10000,Observed!$A$2:$A$10000,$A431,Observed!$C$2:$C$10000,$C431),"")</f>
        <v/>
      </c>
      <c r="AF431" s="24" t="str">
        <f>IF(ISNUMBER(AVERAGEIFS(Observed!AF$2:AF$10000,Observed!$A$2:$A$10000,$A431,Observed!$C$2:$C$10000,$C431)),AVERAGEIFS(Observed!AF$2:AF$10000,Observed!$A$2:$A$10000,$A431,Observed!$C$2:$C$10000,$C431),"")</f>
        <v/>
      </c>
      <c r="AG431" s="23" t="str">
        <f>IF(ISNUMBER(AVERAGEIFS(Observed!AG$2:AG$10000,Observed!$A$2:$A$10000,$A431,Observed!$C$2:$C$10000,$C431)),AVERAGEIFS(Observed!AG$2:AG$10000,Observed!$A$2:$A$10000,$A431,Observed!$C$2:$C$10000,$C431),"")</f>
        <v/>
      </c>
      <c r="AH431" s="23" t="str">
        <f>IF(ISNUMBER(AVERAGEIFS(Observed!AH$2:AH$10000,Observed!$A$2:$A$10000,$A431,Observed!$C$2:$C$10000,$C431)),AVERAGEIFS(Observed!AH$2:AH$10000,Observed!$A$2:$A$10000,$A431,Observed!$C$2:$C$10000,$C431),"")</f>
        <v/>
      </c>
      <c r="AI431" s="22" t="str">
        <f>IF(ISNUMBER(AVERAGEIFS(Observed!AI$2:AI$10000,Observed!$A$2:$A$10000,$A431,Observed!$C$2:$C$10000,$C431)),AVERAGEIFS(Observed!AI$2:AI$10000,Observed!$A$2:$A$10000,$A431,Observed!$C$2:$C$10000,$C431),"")</f>
        <v/>
      </c>
      <c r="AJ431" s="23" t="str">
        <f>IF(ISNUMBER(AVERAGEIFS(Observed!AJ$2:AJ$10000,Observed!$A$2:$A$10000,$A431,Observed!$C$2:$C$10000,$C431)),AVERAGEIFS(Observed!AJ$2:AJ$10000,Observed!$A$2:$A$10000,$A431,Observed!$C$2:$C$10000,$C431),"")</f>
        <v/>
      </c>
      <c r="AK431" s="23" t="str">
        <f>IF(ISNUMBER(AVERAGEIFS(Observed!AK$2:AK$10000,Observed!$A$2:$A$10000,$A431,Observed!$C$2:$C$10000,$C431)),AVERAGEIFS(Observed!AK$2:AK$10000,Observed!$A$2:$A$10000,$A431,Observed!$C$2:$C$10000,$C431),"")</f>
        <v/>
      </c>
      <c r="AL431" s="23" t="str">
        <f>IF(ISNUMBER(AVERAGEIFS(Observed!AL$2:AL$10000,Observed!$A$2:$A$10000,$A431,Observed!$C$2:$C$10000,$C431)),AVERAGEIFS(Observed!AL$2:AL$10000,Observed!$A$2:$A$10000,$A431,Observed!$C$2:$C$10000,$C431),"")</f>
        <v/>
      </c>
      <c r="AM431" s="23" t="str">
        <f>IF(ISNUMBER(AVERAGEIFS(Observed!AM$2:AM$10000,Observed!$A$2:$A$10000,$A431,Observed!$C$2:$C$10000,$C431)),AVERAGEIFS(Observed!AM$2:AM$10000,Observed!$A$2:$A$10000,$A431,Observed!$C$2:$C$10000,$C431),"")</f>
        <v/>
      </c>
      <c r="AN431" s="23" t="str">
        <f>IF(ISNUMBER(AVERAGEIFS(Observed!AN$2:AN$10000,Observed!$A$2:$A$10000,$A431,Observed!$C$2:$C$10000,$C431)),AVERAGEIFS(Observed!AN$2:AN$10000,Observed!$A$2:$A$10000,$A431,Observed!$C$2:$C$10000,$C431),"")</f>
        <v/>
      </c>
      <c r="AO431" s="2">
        <f>COUNTIFS(Observed!$A$2:$A$10000,$A431,Observed!$C$2:$C$10000,$C431)</f>
        <v>3</v>
      </c>
      <c r="AP431" s="2">
        <f t="shared" si="7"/>
        <v>1</v>
      </c>
    </row>
    <row r="432" spans="1:42" x14ac:dyDescent="0.25">
      <c r="A432" t="s">
        <v>32</v>
      </c>
      <c r="B432" t="s">
        <v>30</v>
      </c>
      <c r="C432" s="20">
        <v>42470</v>
      </c>
      <c r="D432">
        <v>1</v>
      </c>
      <c r="E432" t="s">
        <v>59</v>
      </c>
      <c r="G432" s="25" t="s">
        <v>75</v>
      </c>
      <c r="H432" t="s">
        <v>22</v>
      </c>
      <c r="I432">
        <v>11</v>
      </c>
      <c r="J432" s="2" t="s">
        <v>39</v>
      </c>
      <c r="K432" s="22">
        <f>IF(ISNUMBER(AVERAGEIFS(Observed!K$2:K$10000,Observed!$A$2:$A$10000,$A432,Observed!$C$2:$C$10000,$C432)),AVERAGEIFS(Observed!K$2:K$10000,Observed!$A$2:$A$10000,$A432,Observed!$C$2:$C$10000,$C432),"")</f>
        <v>1275.9333333333334</v>
      </c>
      <c r="L432" s="23">
        <f>IF(ISNUMBER(AVERAGEIFS(Observed!L$2:L$10000,Observed!$A$2:$A$10000,$A432,Observed!$C$2:$C$10000,$C432)),AVERAGEIFS(Observed!L$2:L$10000,Observed!$A$2:$A$10000,$A432,Observed!$C$2:$C$10000,$C432),"")</f>
        <v>127.59333333333332</v>
      </c>
      <c r="M432" s="23" t="str">
        <f>IF(ISNUMBER(AVERAGEIFS(Observed!M$2:M$10000,Observed!$A$2:$A$10000,$A432,Observed!$C$2:$C$10000,$C432)),AVERAGEIFS(Observed!M$2:M$10000,Observed!$A$2:$A$10000,$A432,Observed!$C$2:$C$10000,$C432),"")</f>
        <v/>
      </c>
      <c r="N432" s="23" t="str">
        <f>IF(ISNUMBER(AVERAGEIFS(Observed!N$2:N$10000,Observed!$A$2:$A$10000,$A432,Observed!$C$2:$C$10000,$C432)),AVERAGEIFS(Observed!N$2:N$10000,Observed!$A$2:$A$10000,$A432,Observed!$C$2:$C$10000,$C432),"")</f>
        <v/>
      </c>
      <c r="O432" s="23" t="str">
        <f>IF(ISNUMBER(AVERAGEIFS(Observed!O$2:O$10000,Observed!$A$2:$A$10000,$A432,Observed!$C$2:$C$10000,$C432)),AVERAGEIFS(Observed!O$2:O$10000,Observed!$A$2:$A$10000,$A432,Observed!$C$2:$C$10000,$C432),"")</f>
        <v/>
      </c>
      <c r="P432" s="24" t="str">
        <f>IF(ISNUMBER(AVERAGEIFS(Observed!P$2:P$10000,Observed!$A$2:$A$10000,$A432,Observed!$C$2:$C$10000,$C432)),AVERAGEIFS(Observed!P$2:P$10000,Observed!$A$2:$A$10000,$A432,Observed!$C$2:$C$10000,$C432),"")</f>
        <v/>
      </c>
      <c r="Q432" s="24" t="str">
        <f>IF(ISNUMBER(AVERAGEIFS(Observed!Q$2:Q$10000,Observed!$A$2:$A$10000,$A432,Observed!$C$2:$C$10000,$C432)),AVERAGEIFS(Observed!Q$2:Q$10000,Observed!$A$2:$A$10000,$A432,Observed!$C$2:$C$10000,$C432),"")</f>
        <v/>
      </c>
      <c r="R432" s="24" t="str">
        <f>IF(ISNUMBER(AVERAGEIFS(Observed!R$2:R$10000,Observed!$A$2:$A$10000,$A432,Observed!$C$2:$C$10000,$C432)),AVERAGEIFS(Observed!R$2:R$10000,Observed!$A$2:$A$10000,$A432,Observed!$C$2:$C$10000,$C432),"")</f>
        <v/>
      </c>
      <c r="S432" s="22" t="str">
        <f>IF(ISNUMBER(AVERAGEIFS(Observed!S$2:S$10000,Observed!$A$2:$A$10000,$A432,Observed!$C$2:$C$10000,$C432)),AVERAGEIFS(Observed!S$2:S$10000,Observed!$A$2:$A$10000,$A432,Observed!$C$2:$C$10000,$C432),"")</f>
        <v/>
      </c>
      <c r="T432" s="23" t="str">
        <f>IF(ISNUMBER(AVERAGEIFS(Observed!T$2:T$10000,Observed!$A$2:$A$10000,$A432,Observed!$C$2:$C$10000,$C432)),AVERAGEIFS(Observed!T$2:T$10000,Observed!$A$2:$A$10000,$A432,Observed!$C$2:$C$10000,$C432),"")</f>
        <v/>
      </c>
      <c r="U432" s="23" t="str">
        <f>IF(ISNUMBER(AVERAGEIFS(Observed!U$2:U$10000,Observed!$A$2:$A$10000,$A432,Observed!$C$2:$C$10000,$C432)),AVERAGEIFS(Observed!U$2:U$10000,Observed!$A$2:$A$10000,$A432,Observed!$C$2:$C$10000,$C432),"")</f>
        <v/>
      </c>
      <c r="V432" s="23" t="str">
        <f>IF(ISNUMBER(AVERAGEIFS(Observed!V$2:V$10000,Observed!$A$2:$A$10000,$A432,Observed!$C$2:$C$10000,$C432)),AVERAGEIFS(Observed!V$2:V$10000,Observed!$A$2:$A$10000,$A432,Observed!$C$2:$C$10000,$C432),"")</f>
        <v/>
      </c>
      <c r="W432" s="23" t="str">
        <f>IF(ISNUMBER(AVERAGEIFS(Observed!W$2:W$10000,Observed!$A$2:$A$10000,$A432,Observed!$C$2:$C$10000,$C432)),AVERAGEIFS(Observed!W$2:W$10000,Observed!$A$2:$A$10000,$A432,Observed!$C$2:$C$10000,$C432),"")</f>
        <v/>
      </c>
      <c r="X432" s="23" t="str">
        <f>IF(ISNUMBER(AVERAGEIFS(Observed!X$2:X$10000,Observed!$A$2:$A$10000,$A432,Observed!$C$2:$C$10000,$C432)),AVERAGEIFS(Observed!X$2:X$10000,Observed!$A$2:$A$10000,$A432,Observed!$C$2:$C$10000,$C432),"")</f>
        <v/>
      </c>
      <c r="Y432" s="23" t="str">
        <f>IF(ISNUMBER(AVERAGEIFS(Observed!Y$2:Y$10000,Observed!$A$2:$A$10000,$A432,Observed!$C$2:$C$10000,$C432)),AVERAGEIFS(Observed!Y$2:Y$10000,Observed!$A$2:$A$10000,$A432,Observed!$C$2:$C$10000,$C432),"")</f>
        <v/>
      </c>
      <c r="Z432" s="23" t="str">
        <f>IF(ISNUMBER(AVERAGEIFS(Observed!Z$2:Z$10000,Observed!$A$2:$A$10000,$A432,Observed!$C$2:$C$10000,$C432)),AVERAGEIFS(Observed!Z$2:Z$10000,Observed!$A$2:$A$10000,$A432,Observed!$C$2:$C$10000,$C432),"")</f>
        <v/>
      </c>
      <c r="AA432" s="23" t="str">
        <f>IF(ISNUMBER(AVERAGEIFS(Observed!AA$2:AA$10000,Observed!$A$2:$A$10000,$A432,Observed!$C$2:$C$10000,$C432)),AVERAGEIFS(Observed!AA$2:AA$10000,Observed!$A$2:$A$10000,$A432,Observed!$C$2:$C$10000,$C432),"")</f>
        <v/>
      </c>
      <c r="AB432" s="23" t="str">
        <f>IF(ISNUMBER(AVERAGEIFS(Observed!AB$2:AB$10000,Observed!$A$2:$A$10000,$A432,Observed!$C$2:$C$10000,$C432)),AVERAGEIFS(Observed!AB$2:AB$10000,Observed!$A$2:$A$10000,$A432,Observed!$C$2:$C$10000,$C432),"")</f>
        <v/>
      </c>
      <c r="AC432" s="23" t="str">
        <f>IF(ISNUMBER(AVERAGEIFS(Observed!AC$2:AC$10000,Observed!$A$2:$A$10000,$A432,Observed!$C$2:$C$10000,$C432)),AVERAGEIFS(Observed!AC$2:AC$10000,Observed!$A$2:$A$10000,$A432,Observed!$C$2:$C$10000,$C432),"")</f>
        <v/>
      </c>
      <c r="AD432" s="23" t="str">
        <f>IF(ISNUMBER(AVERAGEIFS(Observed!AD$2:AD$10000,Observed!$A$2:$A$10000,$A432,Observed!$C$2:$C$10000,$C432)),AVERAGEIFS(Observed!AD$2:AD$10000,Observed!$A$2:$A$10000,$A432,Observed!$C$2:$C$10000,$C432),"")</f>
        <v/>
      </c>
      <c r="AE432" s="24" t="str">
        <f>IF(ISNUMBER(AVERAGEIFS(Observed!AE$2:AE$10000,Observed!$A$2:$A$10000,$A432,Observed!$C$2:$C$10000,$C432)),AVERAGEIFS(Observed!AE$2:AE$10000,Observed!$A$2:$A$10000,$A432,Observed!$C$2:$C$10000,$C432),"")</f>
        <v/>
      </c>
      <c r="AF432" s="24" t="str">
        <f>IF(ISNUMBER(AVERAGEIFS(Observed!AF$2:AF$10000,Observed!$A$2:$A$10000,$A432,Observed!$C$2:$C$10000,$C432)),AVERAGEIFS(Observed!AF$2:AF$10000,Observed!$A$2:$A$10000,$A432,Observed!$C$2:$C$10000,$C432),"")</f>
        <v/>
      </c>
      <c r="AG432" s="23" t="str">
        <f>IF(ISNUMBER(AVERAGEIFS(Observed!AG$2:AG$10000,Observed!$A$2:$A$10000,$A432,Observed!$C$2:$C$10000,$C432)),AVERAGEIFS(Observed!AG$2:AG$10000,Observed!$A$2:$A$10000,$A432,Observed!$C$2:$C$10000,$C432),"")</f>
        <v/>
      </c>
      <c r="AH432" s="23" t="str">
        <f>IF(ISNUMBER(AVERAGEIFS(Observed!AH$2:AH$10000,Observed!$A$2:$A$10000,$A432,Observed!$C$2:$C$10000,$C432)),AVERAGEIFS(Observed!AH$2:AH$10000,Observed!$A$2:$A$10000,$A432,Observed!$C$2:$C$10000,$C432),"")</f>
        <v/>
      </c>
      <c r="AI432" s="22" t="str">
        <f>IF(ISNUMBER(AVERAGEIFS(Observed!AI$2:AI$10000,Observed!$A$2:$A$10000,$A432,Observed!$C$2:$C$10000,$C432)),AVERAGEIFS(Observed!AI$2:AI$10000,Observed!$A$2:$A$10000,$A432,Observed!$C$2:$C$10000,$C432),"")</f>
        <v/>
      </c>
      <c r="AJ432" s="23" t="str">
        <f>IF(ISNUMBER(AVERAGEIFS(Observed!AJ$2:AJ$10000,Observed!$A$2:$A$10000,$A432,Observed!$C$2:$C$10000,$C432)),AVERAGEIFS(Observed!AJ$2:AJ$10000,Observed!$A$2:$A$10000,$A432,Observed!$C$2:$C$10000,$C432),"")</f>
        <v/>
      </c>
      <c r="AK432" s="23" t="str">
        <f>IF(ISNUMBER(AVERAGEIFS(Observed!AK$2:AK$10000,Observed!$A$2:$A$10000,$A432,Observed!$C$2:$C$10000,$C432)),AVERAGEIFS(Observed!AK$2:AK$10000,Observed!$A$2:$A$10000,$A432,Observed!$C$2:$C$10000,$C432),"")</f>
        <v/>
      </c>
      <c r="AL432" s="23" t="str">
        <f>IF(ISNUMBER(AVERAGEIFS(Observed!AL$2:AL$10000,Observed!$A$2:$A$10000,$A432,Observed!$C$2:$C$10000,$C432)),AVERAGEIFS(Observed!AL$2:AL$10000,Observed!$A$2:$A$10000,$A432,Observed!$C$2:$C$10000,$C432),"")</f>
        <v/>
      </c>
      <c r="AM432" s="23" t="str">
        <f>IF(ISNUMBER(AVERAGEIFS(Observed!AM$2:AM$10000,Observed!$A$2:$A$10000,$A432,Observed!$C$2:$C$10000,$C432)),AVERAGEIFS(Observed!AM$2:AM$10000,Observed!$A$2:$A$10000,$A432,Observed!$C$2:$C$10000,$C432),"")</f>
        <v/>
      </c>
      <c r="AN432" s="23" t="str">
        <f>IF(ISNUMBER(AVERAGEIFS(Observed!AN$2:AN$10000,Observed!$A$2:$A$10000,$A432,Observed!$C$2:$C$10000,$C432)),AVERAGEIFS(Observed!AN$2:AN$10000,Observed!$A$2:$A$10000,$A432,Observed!$C$2:$C$10000,$C432),"")</f>
        <v/>
      </c>
      <c r="AO432" s="2">
        <f>COUNTIFS(Observed!$A$2:$A$10000,$A432,Observed!$C$2:$C$10000,$C432)</f>
        <v>3</v>
      </c>
      <c r="AP432" s="2">
        <f t="shared" si="7"/>
        <v>1</v>
      </c>
    </row>
    <row r="433" spans="1:42" x14ac:dyDescent="0.25">
      <c r="A433" t="s">
        <v>31</v>
      </c>
      <c r="B433" t="s">
        <v>30</v>
      </c>
      <c r="C433" s="20">
        <v>42470</v>
      </c>
      <c r="D433">
        <v>1</v>
      </c>
      <c r="E433" t="s">
        <v>54</v>
      </c>
      <c r="G433" s="25" t="s">
        <v>75</v>
      </c>
      <c r="H433" t="s">
        <v>22</v>
      </c>
      <c r="I433">
        <v>11</v>
      </c>
      <c r="J433" s="2" t="s">
        <v>39</v>
      </c>
      <c r="K433" s="22">
        <f>IF(ISNUMBER(AVERAGEIFS(Observed!K$2:K$10000,Observed!$A$2:$A$10000,$A433,Observed!$C$2:$C$10000,$C433)),AVERAGEIFS(Observed!K$2:K$10000,Observed!$A$2:$A$10000,$A433,Observed!$C$2:$C$10000,$C433),"")</f>
        <v>1839.9333333333334</v>
      </c>
      <c r="L433" s="23">
        <f>IF(ISNUMBER(AVERAGEIFS(Observed!L$2:L$10000,Observed!$A$2:$A$10000,$A433,Observed!$C$2:$C$10000,$C433)),AVERAGEIFS(Observed!L$2:L$10000,Observed!$A$2:$A$10000,$A433,Observed!$C$2:$C$10000,$C433),"")</f>
        <v>183.99333333333334</v>
      </c>
      <c r="M433" s="23" t="str">
        <f>IF(ISNUMBER(AVERAGEIFS(Observed!M$2:M$10000,Observed!$A$2:$A$10000,$A433,Observed!$C$2:$C$10000,$C433)),AVERAGEIFS(Observed!M$2:M$10000,Observed!$A$2:$A$10000,$A433,Observed!$C$2:$C$10000,$C433),"")</f>
        <v/>
      </c>
      <c r="N433" s="23" t="str">
        <f>IF(ISNUMBER(AVERAGEIFS(Observed!N$2:N$10000,Observed!$A$2:$A$10000,$A433,Observed!$C$2:$C$10000,$C433)),AVERAGEIFS(Observed!N$2:N$10000,Observed!$A$2:$A$10000,$A433,Observed!$C$2:$C$10000,$C433),"")</f>
        <v/>
      </c>
      <c r="O433" s="23" t="str">
        <f>IF(ISNUMBER(AVERAGEIFS(Observed!O$2:O$10000,Observed!$A$2:$A$10000,$A433,Observed!$C$2:$C$10000,$C433)),AVERAGEIFS(Observed!O$2:O$10000,Observed!$A$2:$A$10000,$A433,Observed!$C$2:$C$10000,$C433),"")</f>
        <v/>
      </c>
      <c r="P433" s="24" t="str">
        <f>IF(ISNUMBER(AVERAGEIFS(Observed!P$2:P$10000,Observed!$A$2:$A$10000,$A433,Observed!$C$2:$C$10000,$C433)),AVERAGEIFS(Observed!P$2:P$10000,Observed!$A$2:$A$10000,$A433,Observed!$C$2:$C$10000,$C433),"")</f>
        <v/>
      </c>
      <c r="Q433" s="24" t="str">
        <f>IF(ISNUMBER(AVERAGEIFS(Observed!Q$2:Q$10000,Observed!$A$2:$A$10000,$A433,Observed!$C$2:$C$10000,$C433)),AVERAGEIFS(Observed!Q$2:Q$10000,Observed!$A$2:$A$10000,$A433,Observed!$C$2:$C$10000,$C433),"")</f>
        <v/>
      </c>
      <c r="R433" s="24" t="str">
        <f>IF(ISNUMBER(AVERAGEIFS(Observed!R$2:R$10000,Observed!$A$2:$A$10000,$A433,Observed!$C$2:$C$10000,$C433)),AVERAGEIFS(Observed!R$2:R$10000,Observed!$A$2:$A$10000,$A433,Observed!$C$2:$C$10000,$C433),"")</f>
        <v/>
      </c>
      <c r="S433" s="22" t="str">
        <f>IF(ISNUMBER(AVERAGEIFS(Observed!S$2:S$10000,Observed!$A$2:$A$10000,$A433,Observed!$C$2:$C$10000,$C433)),AVERAGEIFS(Observed!S$2:S$10000,Observed!$A$2:$A$10000,$A433,Observed!$C$2:$C$10000,$C433),"")</f>
        <v/>
      </c>
      <c r="T433" s="23" t="str">
        <f>IF(ISNUMBER(AVERAGEIFS(Observed!T$2:T$10000,Observed!$A$2:$A$10000,$A433,Observed!$C$2:$C$10000,$C433)),AVERAGEIFS(Observed!T$2:T$10000,Observed!$A$2:$A$10000,$A433,Observed!$C$2:$C$10000,$C433),"")</f>
        <v/>
      </c>
      <c r="U433" s="23" t="str">
        <f>IF(ISNUMBER(AVERAGEIFS(Observed!U$2:U$10000,Observed!$A$2:$A$10000,$A433,Observed!$C$2:$C$10000,$C433)),AVERAGEIFS(Observed!U$2:U$10000,Observed!$A$2:$A$10000,$A433,Observed!$C$2:$C$10000,$C433),"")</f>
        <v/>
      </c>
      <c r="V433" s="23" t="str">
        <f>IF(ISNUMBER(AVERAGEIFS(Observed!V$2:V$10000,Observed!$A$2:$A$10000,$A433,Observed!$C$2:$C$10000,$C433)),AVERAGEIFS(Observed!V$2:V$10000,Observed!$A$2:$A$10000,$A433,Observed!$C$2:$C$10000,$C433),"")</f>
        <v/>
      </c>
      <c r="W433" s="23" t="str">
        <f>IF(ISNUMBER(AVERAGEIFS(Observed!W$2:W$10000,Observed!$A$2:$A$10000,$A433,Observed!$C$2:$C$10000,$C433)),AVERAGEIFS(Observed!W$2:W$10000,Observed!$A$2:$A$10000,$A433,Observed!$C$2:$C$10000,$C433),"")</f>
        <v/>
      </c>
      <c r="X433" s="23" t="str">
        <f>IF(ISNUMBER(AVERAGEIFS(Observed!X$2:X$10000,Observed!$A$2:$A$10000,$A433,Observed!$C$2:$C$10000,$C433)),AVERAGEIFS(Observed!X$2:X$10000,Observed!$A$2:$A$10000,$A433,Observed!$C$2:$C$10000,$C433),"")</f>
        <v/>
      </c>
      <c r="Y433" s="23" t="str">
        <f>IF(ISNUMBER(AVERAGEIFS(Observed!Y$2:Y$10000,Observed!$A$2:$A$10000,$A433,Observed!$C$2:$C$10000,$C433)),AVERAGEIFS(Observed!Y$2:Y$10000,Observed!$A$2:$A$10000,$A433,Observed!$C$2:$C$10000,$C433),"")</f>
        <v/>
      </c>
      <c r="Z433" s="23" t="str">
        <f>IF(ISNUMBER(AVERAGEIFS(Observed!Z$2:Z$10000,Observed!$A$2:$A$10000,$A433,Observed!$C$2:$C$10000,$C433)),AVERAGEIFS(Observed!Z$2:Z$10000,Observed!$A$2:$A$10000,$A433,Observed!$C$2:$C$10000,$C433),"")</f>
        <v/>
      </c>
      <c r="AA433" s="23" t="str">
        <f>IF(ISNUMBER(AVERAGEIFS(Observed!AA$2:AA$10000,Observed!$A$2:$A$10000,$A433,Observed!$C$2:$C$10000,$C433)),AVERAGEIFS(Observed!AA$2:AA$10000,Observed!$A$2:$A$10000,$A433,Observed!$C$2:$C$10000,$C433),"")</f>
        <v/>
      </c>
      <c r="AB433" s="23" t="str">
        <f>IF(ISNUMBER(AVERAGEIFS(Observed!AB$2:AB$10000,Observed!$A$2:$A$10000,$A433,Observed!$C$2:$C$10000,$C433)),AVERAGEIFS(Observed!AB$2:AB$10000,Observed!$A$2:$A$10000,$A433,Observed!$C$2:$C$10000,$C433),"")</f>
        <v/>
      </c>
      <c r="AC433" s="23" t="str">
        <f>IF(ISNUMBER(AVERAGEIFS(Observed!AC$2:AC$10000,Observed!$A$2:$A$10000,$A433,Observed!$C$2:$C$10000,$C433)),AVERAGEIFS(Observed!AC$2:AC$10000,Observed!$A$2:$A$10000,$A433,Observed!$C$2:$C$10000,$C433),"")</f>
        <v/>
      </c>
      <c r="AD433" s="23" t="str">
        <f>IF(ISNUMBER(AVERAGEIFS(Observed!AD$2:AD$10000,Observed!$A$2:$A$10000,$A433,Observed!$C$2:$C$10000,$C433)),AVERAGEIFS(Observed!AD$2:AD$10000,Observed!$A$2:$A$10000,$A433,Observed!$C$2:$C$10000,$C433),"")</f>
        <v/>
      </c>
      <c r="AE433" s="24" t="str">
        <f>IF(ISNUMBER(AVERAGEIFS(Observed!AE$2:AE$10000,Observed!$A$2:$A$10000,$A433,Observed!$C$2:$C$10000,$C433)),AVERAGEIFS(Observed!AE$2:AE$10000,Observed!$A$2:$A$10000,$A433,Observed!$C$2:$C$10000,$C433),"")</f>
        <v/>
      </c>
      <c r="AF433" s="24" t="str">
        <f>IF(ISNUMBER(AVERAGEIFS(Observed!AF$2:AF$10000,Observed!$A$2:$A$10000,$A433,Observed!$C$2:$C$10000,$C433)),AVERAGEIFS(Observed!AF$2:AF$10000,Observed!$A$2:$A$10000,$A433,Observed!$C$2:$C$10000,$C433),"")</f>
        <v/>
      </c>
      <c r="AG433" s="23" t="str">
        <f>IF(ISNUMBER(AVERAGEIFS(Observed!AG$2:AG$10000,Observed!$A$2:$A$10000,$A433,Observed!$C$2:$C$10000,$C433)),AVERAGEIFS(Observed!AG$2:AG$10000,Observed!$A$2:$A$10000,$A433,Observed!$C$2:$C$10000,$C433),"")</f>
        <v/>
      </c>
      <c r="AH433" s="23" t="str">
        <f>IF(ISNUMBER(AVERAGEIFS(Observed!AH$2:AH$10000,Observed!$A$2:$A$10000,$A433,Observed!$C$2:$C$10000,$C433)),AVERAGEIFS(Observed!AH$2:AH$10000,Observed!$A$2:$A$10000,$A433,Observed!$C$2:$C$10000,$C433),"")</f>
        <v/>
      </c>
      <c r="AI433" s="22" t="str">
        <f>IF(ISNUMBER(AVERAGEIFS(Observed!AI$2:AI$10000,Observed!$A$2:$A$10000,$A433,Observed!$C$2:$C$10000,$C433)),AVERAGEIFS(Observed!AI$2:AI$10000,Observed!$A$2:$A$10000,$A433,Observed!$C$2:$C$10000,$C433),"")</f>
        <v/>
      </c>
      <c r="AJ433" s="23" t="str">
        <f>IF(ISNUMBER(AVERAGEIFS(Observed!AJ$2:AJ$10000,Observed!$A$2:$A$10000,$A433,Observed!$C$2:$C$10000,$C433)),AVERAGEIFS(Observed!AJ$2:AJ$10000,Observed!$A$2:$A$10000,$A433,Observed!$C$2:$C$10000,$C433),"")</f>
        <v/>
      </c>
      <c r="AK433" s="23" t="str">
        <f>IF(ISNUMBER(AVERAGEIFS(Observed!AK$2:AK$10000,Observed!$A$2:$A$10000,$A433,Observed!$C$2:$C$10000,$C433)),AVERAGEIFS(Observed!AK$2:AK$10000,Observed!$A$2:$A$10000,$A433,Observed!$C$2:$C$10000,$C433),"")</f>
        <v/>
      </c>
      <c r="AL433" s="23" t="str">
        <f>IF(ISNUMBER(AVERAGEIFS(Observed!AL$2:AL$10000,Observed!$A$2:$A$10000,$A433,Observed!$C$2:$C$10000,$C433)),AVERAGEIFS(Observed!AL$2:AL$10000,Observed!$A$2:$A$10000,$A433,Observed!$C$2:$C$10000,$C433),"")</f>
        <v/>
      </c>
      <c r="AM433" s="23" t="str">
        <f>IF(ISNUMBER(AVERAGEIFS(Observed!AM$2:AM$10000,Observed!$A$2:$A$10000,$A433,Observed!$C$2:$C$10000,$C433)),AVERAGEIFS(Observed!AM$2:AM$10000,Observed!$A$2:$A$10000,$A433,Observed!$C$2:$C$10000,$C433),"")</f>
        <v/>
      </c>
      <c r="AN433" s="23" t="str">
        <f>IF(ISNUMBER(AVERAGEIFS(Observed!AN$2:AN$10000,Observed!$A$2:$A$10000,$A433,Observed!$C$2:$C$10000,$C433)),AVERAGEIFS(Observed!AN$2:AN$10000,Observed!$A$2:$A$10000,$A433,Observed!$C$2:$C$10000,$C433),"")</f>
        <v/>
      </c>
      <c r="AO433" s="2">
        <f>COUNTIFS(Observed!$A$2:$A$10000,$A433,Observed!$C$2:$C$10000,$C433)</f>
        <v>3</v>
      </c>
      <c r="AP433" s="2">
        <f t="shared" si="7"/>
        <v>1</v>
      </c>
    </row>
    <row r="434" spans="1:42" x14ac:dyDescent="0.25">
      <c r="A434" t="s">
        <v>34</v>
      </c>
      <c r="B434" t="s">
        <v>30</v>
      </c>
      <c r="C434" s="20">
        <v>42471</v>
      </c>
      <c r="D434">
        <v>1</v>
      </c>
      <c r="E434" t="s">
        <v>56</v>
      </c>
      <c r="G434" s="25" t="s">
        <v>75</v>
      </c>
      <c r="H434" t="s">
        <v>22</v>
      </c>
      <c r="I434">
        <v>12</v>
      </c>
      <c r="J434" s="2" t="s">
        <v>20</v>
      </c>
      <c r="K434" s="22" t="str">
        <f>IF(ISNUMBER(AVERAGEIFS(Observed!K$2:K$10000,Observed!$A$2:$A$10000,$A434,Observed!$C$2:$C$10000,$C434)),AVERAGEIFS(Observed!K$2:K$10000,Observed!$A$2:$A$10000,$A434,Observed!$C$2:$C$10000,$C434),"")</f>
        <v/>
      </c>
      <c r="L434" s="23" t="str">
        <f>IF(ISNUMBER(AVERAGEIFS(Observed!L$2:L$10000,Observed!$A$2:$A$10000,$A434,Observed!$C$2:$C$10000,$C434)),AVERAGEIFS(Observed!L$2:L$10000,Observed!$A$2:$A$10000,$A434,Observed!$C$2:$C$10000,$C434),"")</f>
        <v/>
      </c>
      <c r="M434" s="23">
        <f>IF(ISNUMBER(AVERAGEIFS(Observed!M$2:M$10000,Observed!$A$2:$A$10000,$A434,Observed!$C$2:$C$10000,$C434)),AVERAGEIFS(Observed!M$2:M$10000,Observed!$A$2:$A$10000,$A434,Observed!$C$2:$C$10000,$C434),"")</f>
        <v>104.75</v>
      </c>
      <c r="N434" s="23">
        <f>IF(ISNUMBER(AVERAGEIFS(Observed!N$2:N$10000,Observed!$A$2:$A$10000,$A434,Observed!$C$2:$C$10000,$C434)),AVERAGEIFS(Observed!N$2:N$10000,Observed!$A$2:$A$10000,$A434,Observed!$C$2:$C$10000,$C434),"")</f>
        <v>104.75</v>
      </c>
      <c r="O434" s="23">
        <f>IF(ISNUMBER(AVERAGEIFS(Observed!O$2:O$10000,Observed!$A$2:$A$10000,$A434,Observed!$C$2:$C$10000,$C434)),AVERAGEIFS(Observed!O$2:O$10000,Observed!$A$2:$A$10000,$A434,Observed!$C$2:$C$10000,$C434),"")</f>
        <v>1234.1999999999998</v>
      </c>
      <c r="P434" s="24" t="str">
        <f>IF(ISNUMBER(AVERAGEIFS(Observed!P$2:P$10000,Observed!$A$2:$A$10000,$A434,Observed!$C$2:$C$10000,$C434)),AVERAGEIFS(Observed!P$2:P$10000,Observed!$A$2:$A$10000,$A434,Observed!$C$2:$C$10000,$C434),"")</f>
        <v/>
      </c>
      <c r="Q434" s="24" t="str">
        <f>IF(ISNUMBER(AVERAGEIFS(Observed!Q$2:Q$10000,Observed!$A$2:$A$10000,$A434,Observed!$C$2:$C$10000,$C434)),AVERAGEIFS(Observed!Q$2:Q$10000,Observed!$A$2:$A$10000,$A434,Observed!$C$2:$C$10000,$C434),"")</f>
        <v/>
      </c>
      <c r="R434" s="24" t="str">
        <f>IF(ISNUMBER(AVERAGEIFS(Observed!R$2:R$10000,Observed!$A$2:$A$10000,$A434,Observed!$C$2:$C$10000,$C434)),AVERAGEIFS(Observed!R$2:R$10000,Observed!$A$2:$A$10000,$A434,Observed!$C$2:$C$10000,$C434),"")</f>
        <v/>
      </c>
      <c r="S434" s="22" t="str">
        <f>IF(ISNUMBER(AVERAGEIFS(Observed!S$2:S$10000,Observed!$A$2:$A$10000,$A434,Observed!$C$2:$C$10000,$C434)),AVERAGEIFS(Observed!S$2:S$10000,Observed!$A$2:$A$10000,$A434,Observed!$C$2:$C$10000,$C434),"")</f>
        <v/>
      </c>
      <c r="T434" s="23" t="str">
        <f>IF(ISNUMBER(AVERAGEIFS(Observed!T$2:T$10000,Observed!$A$2:$A$10000,$A434,Observed!$C$2:$C$10000,$C434)),AVERAGEIFS(Observed!T$2:T$10000,Observed!$A$2:$A$10000,$A434,Observed!$C$2:$C$10000,$C434),"")</f>
        <v/>
      </c>
      <c r="U434" s="23" t="str">
        <f>IF(ISNUMBER(AVERAGEIFS(Observed!U$2:U$10000,Observed!$A$2:$A$10000,$A434,Observed!$C$2:$C$10000,$C434)),AVERAGEIFS(Observed!U$2:U$10000,Observed!$A$2:$A$10000,$A434,Observed!$C$2:$C$10000,$C434),"")</f>
        <v/>
      </c>
      <c r="V434" s="23" t="str">
        <f>IF(ISNUMBER(AVERAGEIFS(Observed!V$2:V$10000,Observed!$A$2:$A$10000,$A434,Observed!$C$2:$C$10000,$C434)),AVERAGEIFS(Observed!V$2:V$10000,Observed!$A$2:$A$10000,$A434,Observed!$C$2:$C$10000,$C434),"")</f>
        <v/>
      </c>
      <c r="W434" s="23" t="str">
        <f>IF(ISNUMBER(AVERAGEIFS(Observed!W$2:W$10000,Observed!$A$2:$A$10000,$A434,Observed!$C$2:$C$10000,$C434)),AVERAGEIFS(Observed!W$2:W$10000,Observed!$A$2:$A$10000,$A434,Observed!$C$2:$C$10000,$C434),"")</f>
        <v/>
      </c>
      <c r="X434" s="23" t="str">
        <f>IF(ISNUMBER(AVERAGEIFS(Observed!X$2:X$10000,Observed!$A$2:$A$10000,$A434,Observed!$C$2:$C$10000,$C434)),AVERAGEIFS(Observed!X$2:X$10000,Observed!$A$2:$A$10000,$A434,Observed!$C$2:$C$10000,$C434),"")</f>
        <v/>
      </c>
      <c r="Y434" s="23" t="str">
        <f>IF(ISNUMBER(AVERAGEIFS(Observed!Y$2:Y$10000,Observed!$A$2:$A$10000,$A434,Observed!$C$2:$C$10000,$C434)),AVERAGEIFS(Observed!Y$2:Y$10000,Observed!$A$2:$A$10000,$A434,Observed!$C$2:$C$10000,$C434),"")</f>
        <v/>
      </c>
      <c r="Z434" s="23" t="str">
        <f>IF(ISNUMBER(AVERAGEIFS(Observed!Z$2:Z$10000,Observed!$A$2:$A$10000,$A434,Observed!$C$2:$C$10000,$C434)),AVERAGEIFS(Observed!Z$2:Z$10000,Observed!$A$2:$A$10000,$A434,Observed!$C$2:$C$10000,$C434),"")</f>
        <v/>
      </c>
      <c r="AA434" s="23" t="str">
        <f>IF(ISNUMBER(AVERAGEIFS(Observed!AA$2:AA$10000,Observed!$A$2:$A$10000,$A434,Observed!$C$2:$C$10000,$C434)),AVERAGEIFS(Observed!AA$2:AA$10000,Observed!$A$2:$A$10000,$A434,Observed!$C$2:$C$10000,$C434),"")</f>
        <v/>
      </c>
      <c r="AB434" s="23" t="str">
        <f>IF(ISNUMBER(AVERAGEIFS(Observed!AB$2:AB$10000,Observed!$A$2:$A$10000,$A434,Observed!$C$2:$C$10000,$C434)),AVERAGEIFS(Observed!AB$2:AB$10000,Observed!$A$2:$A$10000,$A434,Observed!$C$2:$C$10000,$C434),"")</f>
        <v/>
      </c>
      <c r="AC434" s="23" t="str">
        <f>IF(ISNUMBER(AVERAGEIFS(Observed!AC$2:AC$10000,Observed!$A$2:$A$10000,$A434,Observed!$C$2:$C$10000,$C434)),AVERAGEIFS(Observed!AC$2:AC$10000,Observed!$A$2:$A$10000,$A434,Observed!$C$2:$C$10000,$C434),"")</f>
        <v/>
      </c>
      <c r="AD434" s="23" t="str">
        <f>IF(ISNUMBER(AVERAGEIFS(Observed!AD$2:AD$10000,Observed!$A$2:$A$10000,$A434,Observed!$C$2:$C$10000,$C434)),AVERAGEIFS(Observed!AD$2:AD$10000,Observed!$A$2:$A$10000,$A434,Observed!$C$2:$C$10000,$C434),"")</f>
        <v/>
      </c>
      <c r="AE434" s="24" t="str">
        <f>IF(ISNUMBER(AVERAGEIFS(Observed!AE$2:AE$10000,Observed!$A$2:$A$10000,$A434,Observed!$C$2:$C$10000,$C434)),AVERAGEIFS(Observed!AE$2:AE$10000,Observed!$A$2:$A$10000,$A434,Observed!$C$2:$C$10000,$C434),"")</f>
        <v/>
      </c>
      <c r="AF434" s="24" t="str">
        <f>IF(ISNUMBER(AVERAGEIFS(Observed!AF$2:AF$10000,Observed!$A$2:$A$10000,$A434,Observed!$C$2:$C$10000,$C434)),AVERAGEIFS(Observed!AF$2:AF$10000,Observed!$A$2:$A$10000,$A434,Observed!$C$2:$C$10000,$C434),"")</f>
        <v/>
      </c>
      <c r="AG434" s="23" t="str">
        <f>IF(ISNUMBER(AVERAGEIFS(Observed!AG$2:AG$10000,Observed!$A$2:$A$10000,$A434,Observed!$C$2:$C$10000,$C434)),AVERAGEIFS(Observed!AG$2:AG$10000,Observed!$A$2:$A$10000,$A434,Observed!$C$2:$C$10000,$C434),"")</f>
        <v/>
      </c>
      <c r="AH434" s="23" t="str">
        <f>IF(ISNUMBER(AVERAGEIFS(Observed!AH$2:AH$10000,Observed!$A$2:$A$10000,$A434,Observed!$C$2:$C$10000,$C434)),AVERAGEIFS(Observed!AH$2:AH$10000,Observed!$A$2:$A$10000,$A434,Observed!$C$2:$C$10000,$C434),"")</f>
        <v/>
      </c>
      <c r="AI434" s="22" t="str">
        <f>IF(ISNUMBER(AVERAGEIFS(Observed!AI$2:AI$10000,Observed!$A$2:$A$10000,$A434,Observed!$C$2:$C$10000,$C434)),AVERAGEIFS(Observed!AI$2:AI$10000,Observed!$A$2:$A$10000,$A434,Observed!$C$2:$C$10000,$C434),"")</f>
        <v/>
      </c>
      <c r="AJ434" s="23" t="str">
        <f>IF(ISNUMBER(AVERAGEIFS(Observed!AJ$2:AJ$10000,Observed!$A$2:$A$10000,$A434,Observed!$C$2:$C$10000,$C434)),AVERAGEIFS(Observed!AJ$2:AJ$10000,Observed!$A$2:$A$10000,$A434,Observed!$C$2:$C$10000,$C434),"")</f>
        <v/>
      </c>
      <c r="AK434" s="23" t="str">
        <f>IF(ISNUMBER(AVERAGEIFS(Observed!AK$2:AK$10000,Observed!$A$2:$A$10000,$A434,Observed!$C$2:$C$10000,$C434)),AVERAGEIFS(Observed!AK$2:AK$10000,Observed!$A$2:$A$10000,$A434,Observed!$C$2:$C$10000,$C434),"")</f>
        <v/>
      </c>
      <c r="AL434" s="23" t="str">
        <f>IF(ISNUMBER(AVERAGEIFS(Observed!AL$2:AL$10000,Observed!$A$2:$A$10000,$A434,Observed!$C$2:$C$10000,$C434)),AVERAGEIFS(Observed!AL$2:AL$10000,Observed!$A$2:$A$10000,$A434,Observed!$C$2:$C$10000,$C434),"")</f>
        <v/>
      </c>
      <c r="AM434" s="23" t="str">
        <f>IF(ISNUMBER(AVERAGEIFS(Observed!AM$2:AM$10000,Observed!$A$2:$A$10000,$A434,Observed!$C$2:$C$10000,$C434)),AVERAGEIFS(Observed!AM$2:AM$10000,Observed!$A$2:$A$10000,$A434,Observed!$C$2:$C$10000,$C434),"")</f>
        <v/>
      </c>
      <c r="AN434" s="23" t="str">
        <f>IF(ISNUMBER(AVERAGEIFS(Observed!AN$2:AN$10000,Observed!$A$2:$A$10000,$A434,Observed!$C$2:$C$10000,$C434)),AVERAGEIFS(Observed!AN$2:AN$10000,Observed!$A$2:$A$10000,$A434,Observed!$C$2:$C$10000,$C434),"")</f>
        <v/>
      </c>
      <c r="AO434" s="2">
        <f>COUNTIFS(Observed!$A$2:$A$10000,$A434,Observed!$C$2:$C$10000,$C434)</f>
        <v>3</v>
      </c>
      <c r="AP434" s="2">
        <f t="shared" si="7"/>
        <v>3</v>
      </c>
    </row>
    <row r="435" spans="1:42" x14ac:dyDescent="0.25">
      <c r="A435" t="s">
        <v>33</v>
      </c>
      <c r="B435" t="s">
        <v>30</v>
      </c>
      <c r="C435" s="20">
        <v>42471</v>
      </c>
      <c r="D435">
        <v>1</v>
      </c>
      <c r="E435" t="s">
        <v>58</v>
      </c>
      <c r="G435" s="25" t="s">
        <v>75</v>
      </c>
      <c r="H435" t="s">
        <v>22</v>
      </c>
      <c r="I435">
        <v>12</v>
      </c>
      <c r="J435" s="2" t="s">
        <v>20</v>
      </c>
      <c r="K435" s="22" t="str">
        <f>IF(ISNUMBER(AVERAGEIFS(Observed!K$2:K$10000,Observed!$A$2:$A$10000,$A435,Observed!$C$2:$C$10000,$C435)),AVERAGEIFS(Observed!K$2:K$10000,Observed!$A$2:$A$10000,$A435,Observed!$C$2:$C$10000,$C435),"")</f>
        <v/>
      </c>
      <c r="L435" s="23" t="str">
        <f>IF(ISNUMBER(AVERAGEIFS(Observed!L$2:L$10000,Observed!$A$2:$A$10000,$A435,Observed!$C$2:$C$10000,$C435)),AVERAGEIFS(Observed!L$2:L$10000,Observed!$A$2:$A$10000,$A435,Observed!$C$2:$C$10000,$C435),"")</f>
        <v/>
      </c>
      <c r="M435" s="23">
        <f>IF(ISNUMBER(AVERAGEIFS(Observed!M$2:M$10000,Observed!$A$2:$A$10000,$A435,Observed!$C$2:$C$10000,$C435)),AVERAGEIFS(Observed!M$2:M$10000,Observed!$A$2:$A$10000,$A435,Observed!$C$2:$C$10000,$C435),"")</f>
        <v>24.070000000000004</v>
      </c>
      <c r="N435" s="23">
        <f>IF(ISNUMBER(AVERAGEIFS(Observed!N$2:N$10000,Observed!$A$2:$A$10000,$A435,Observed!$C$2:$C$10000,$C435)),AVERAGEIFS(Observed!N$2:N$10000,Observed!$A$2:$A$10000,$A435,Observed!$C$2:$C$10000,$C435),"")</f>
        <v>24.070000000000004</v>
      </c>
      <c r="O435" s="23">
        <f>IF(ISNUMBER(AVERAGEIFS(Observed!O$2:O$10000,Observed!$A$2:$A$10000,$A435,Observed!$C$2:$C$10000,$C435)),AVERAGEIFS(Observed!O$2:O$10000,Observed!$A$2:$A$10000,$A435,Observed!$C$2:$C$10000,$C435),"")</f>
        <v>432.25666666666666</v>
      </c>
      <c r="P435" s="24" t="str">
        <f>IF(ISNUMBER(AVERAGEIFS(Observed!P$2:P$10000,Observed!$A$2:$A$10000,$A435,Observed!$C$2:$C$10000,$C435)),AVERAGEIFS(Observed!P$2:P$10000,Observed!$A$2:$A$10000,$A435,Observed!$C$2:$C$10000,$C435),"")</f>
        <v/>
      </c>
      <c r="Q435" s="24" t="str">
        <f>IF(ISNUMBER(AVERAGEIFS(Observed!Q$2:Q$10000,Observed!$A$2:$A$10000,$A435,Observed!$C$2:$C$10000,$C435)),AVERAGEIFS(Observed!Q$2:Q$10000,Observed!$A$2:$A$10000,$A435,Observed!$C$2:$C$10000,$C435),"")</f>
        <v/>
      </c>
      <c r="R435" s="24" t="str">
        <f>IF(ISNUMBER(AVERAGEIFS(Observed!R$2:R$10000,Observed!$A$2:$A$10000,$A435,Observed!$C$2:$C$10000,$C435)),AVERAGEIFS(Observed!R$2:R$10000,Observed!$A$2:$A$10000,$A435,Observed!$C$2:$C$10000,$C435),"")</f>
        <v/>
      </c>
      <c r="S435" s="22" t="str">
        <f>IF(ISNUMBER(AVERAGEIFS(Observed!S$2:S$10000,Observed!$A$2:$A$10000,$A435,Observed!$C$2:$C$10000,$C435)),AVERAGEIFS(Observed!S$2:S$10000,Observed!$A$2:$A$10000,$A435,Observed!$C$2:$C$10000,$C435),"")</f>
        <v/>
      </c>
      <c r="T435" s="23" t="str">
        <f>IF(ISNUMBER(AVERAGEIFS(Observed!T$2:T$10000,Observed!$A$2:$A$10000,$A435,Observed!$C$2:$C$10000,$C435)),AVERAGEIFS(Observed!T$2:T$10000,Observed!$A$2:$A$10000,$A435,Observed!$C$2:$C$10000,$C435),"")</f>
        <v/>
      </c>
      <c r="U435" s="23" t="str">
        <f>IF(ISNUMBER(AVERAGEIFS(Observed!U$2:U$10000,Observed!$A$2:$A$10000,$A435,Observed!$C$2:$C$10000,$C435)),AVERAGEIFS(Observed!U$2:U$10000,Observed!$A$2:$A$10000,$A435,Observed!$C$2:$C$10000,$C435),"")</f>
        <v/>
      </c>
      <c r="V435" s="23" t="str">
        <f>IF(ISNUMBER(AVERAGEIFS(Observed!V$2:V$10000,Observed!$A$2:$A$10000,$A435,Observed!$C$2:$C$10000,$C435)),AVERAGEIFS(Observed!V$2:V$10000,Observed!$A$2:$A$10000,$A435,Observed!$C$2:$C$10000,$C435),"")</f>
        <v/>
      </c>
      <c r="W435" s="23" t="str">
        <f>IF(ISNUMBER(AVERAGEIFS(Observed!W$2:W$10000,Observed!$A$2:$A$10000,$A435,Observed!$C$2:$C$10000,$C435)),AVERAGEIFS(Observed!W$2:W$10000,Observed!$A$2:$A$10000,$A435,Observed!$C$2:$C$10000,$C435),"")</f>
        <v/>
      </c>
      <c r="X435" s="23" t="str">
        <f>IF(ISNUMBER(AVERAGEIFS(Observed!X$2:X$10000,Observed!$A$2:$A$10000,$A435,Observed!$C$2:$C$10000,$C435)),AVERAGEIFS(Observed!X$2:X$10000,Observed!$A$2:$A$10000,$A435,Observed!$C$2:$C$10000,$C435),"")</f>
        <v/>
      </c>
      <c r="Y435" s="23" t="str">
        <f>IF(ISNUMBER(AVERAGEIFS(Observed!Y$2:Y$10000,Observed!$A$2:$A$10000,$A435,Observed!$C$2:$C$10000,$C435)),AVERAGEIFS(Observed!Y$2:Y$10000,Observed!$A$2:$A$10000,$A435,Observed!$C$2:$C$10000,$C435),"")</f>
        <v/>
      </c>
      <c r="Z435" s="23" t="str">
        <f>IF(ISNUMBER(AVERAGEIFS(Observed!Z$2:Z$10000,Observed!$A$2:$A$10000,$A435,Observed!$C$2:$C$10000,$C435)),AVERAGEIFS(Observed!Z$2:Z$10000,Observed!$A$2:$A$10000,$A435,Observed!$C$2:$C$10000,$C435),"")</f>
        <v/>
      </c>
      <c r="AA435" s="23" t="str">
        <f>IF(ISNUMBER(AVERAGEIFS(Observed!AA$2:AA$10000,Observed!$A$2:$A$10000,$A435,Observed!$C$2:$C$10000,$C435)),AVERAGEIFS(Observed!AA$2:AA$10000,Observed!$A$2:$A$10000,$A435,Observed!$C$2:$C$10000,$C435),"")</f>
        <v/>
      </c>
      <c r="AB435" s="23" t="str">
        <f>IF(ISNUMBER(AVERAGEIFS(Observed!AB$2:AB$10000,Observed!$A$2:$A$10000,$A435,Observed!$C$2:$C$10000,$C435)),AVERAGEIFS(Observed!AB$2:AB$10000,Observed!$A$2:$A$10000,$A435,Observed!$C$2:$C$10000,$C435),"")</f>
        <v/>
      </c>
      <c r="AC435" s="23" t="str">
        <f>IF(ISNUMBER(AVERAGEIFS(Observed!AC$2:AC$10000,Observed!$A$2:$A$10000,$A435,Observed!$C$2:$C$10000,$C435)),AVERAGEIFS(Observed!AC$2:AC$10000,Observed!$A$2:$A$10000,$A435,Observed!$C$2:$C$10000,$C435),"")</f>
        <v/>
      </c>
      <c r="AD435" s="23" t="str">
        <f>IF(ISNUMBER(AVERAGEIFS(Observed!AD$2:AD$10000,Observed!$A$2:$A$10000,$A435,Observed!$C$2:$C$10000,$C435)),AVERAGEIFS(Observed!AD$2:AD$10000,Observed!$A$2:$A$10000,$A435,Observed!$C$2:$C$10000,$C435),"")</f>
        <v/>
      </c>
      <c r="AE435" s="24" t="str">
        <f>IF(ISNUMBER(AVERAGEIFS(Observed!AE$2:AE$10000,Observed!$A$2:$A$10000,$A435,Observed!$C$2:$C$10000,$C435)),AVERAGEIFS(Observed!AE$2:AE$10000,Observed!$A$2:$A$10000,$A435,Observed!$C$2:$C$10000,$C435),"")</f>
        <v/>
      </c>
      <c r="AF435" s="24" t="str">
        <f>IF(ISNUMBER(AVERAGEIFS(Observed!AF$2:AF$10000,Observed!$A$2:$A$10000,$A435,Observed!$C$2:$C$10000,$C435)),AVERAGEIFS(Observed!AF$2:AF$10000,Observed!$A$2:$A$10000,$A435,Observed!$C$2:$C$10000,$C435),"")</f>
        <v/>
      </c>
      <c r="AG435" s="23" t="str">
        <f>IF(ISNUMBER(AVERAGEIFS(Observed!AG$2:AG$10000,Observed!$A$2:$A$10000,$A435,Observed!$C$2:$C$10000,$C435)),AVERAGEIFS(Observed!AG$2:AG$10000,Observed!$A$2:$A$10000,$A435,Observed!$C$2:$C$10000,$C435),"")</f>
        <v/>
      </c>
      <c r="AH435" s="23" t="str">
        <f>IF(ISNUMBER(AVERAGEIFS(Observed!AH$2:AH$10000,Observed!$A$2:$A$10000,$A435,Observed!$C$2:$C$10000,$C435)),AVERAGEIFS(Observed!AH$2:AH$10000,Observed!$A$2:$A$10000,$A435,Observed!$C$2:$C$10000,$C435),"")</f>
        <v/>
      </c>
      <c r="AI435" s="22" t="str">
        <f>IF(ISNUMBER(AVERAGEIFS(Observed!AI$2:AI$10000,Observed!$A$2:$A$10000,$A435,Observed!$C$2:$C$10000,$C435)),AVERAGEIFS(Observed!AI$2:AI$10000,Observed!$A$2:$A$10000,$A435,Observed!$C$2:$C$10000,$C435),"")</f>
        <v/>
      </c>
      <c r="AJ435" s="23" t="str">
        <f>IF(ISNUMBER(AVERAGEIFS(Observed!AJ$2:AJ$10000,Observed!$A$2:$A$10000,$A435,Observed!$C$2:$C$10000,$C435)),AVERAGEIFS(Observed!AJ$2:AJ$10000,Observed!$A$2:$A$10000,$A435,Observed!$C$2:$C$10000,$C435),"")</f>
        <v/>
      </c>
      <c r="AK435" s="23" t="str">
        <f>IF(ISNUMBER(AVERAGEIFS(Observed!AK$2:AK$10000,Observed!$A$2:$A$10000,$A435,Observed!$C$2:$C$10000,$C435)),AVERAGEIFS(Observed!AK$2:AK$10000,Observed!$A$2:$A$10000,$A435,Observed!$C$2:$C$10000,$C435),"")</f>
        <v/>
      </c>
      <c r="AL435" s="23" t="str">
        <f>IF(ISNUMBER(AVERAGEIFS(Observed!AL$2:AL$10000,Observed!$A$2:$A$10000,$A435,Observed!$C$2:$C$10000,$C435)),AVERAGEIFS(Observed!AL$2:AL$10000,Observed!$A$2:$A$10000,$A435,Observed!$C$2:$C$10000,$C435),"")</f>
        <v/>
      </c>
      <c r="AM435" s="23" t="str">
        <f>IF(ISNUMBER(AVERAGEIFS(Observed!AM$2:AM$10000,Observed!$A$2:$A$10000,$A435,Observed!$C$2:$C$10000,$C435)),AVERAGEIFS(Observed!AM$2:AM$10000,Observed!$A$2:$A$10000,$A435,Observed!$C$2:$C$10000,$C435),"")</f>
        <v/>
      </c>
      <c r="AN435" s="23" t="str">
        <f>IF(ISNUMBER(AVERAGEIFS(Observed!AN$2:AN$10000,Observed!$A$2:$A$10000,$A435,Observed!$C$2:$C$10000,$C435)),AVERAGEIFS(Observed!AN$2:AN$10000,Observed!$A$2:$A$10000,$A435,Observed!$C$2:$C$10000,$C435),"")</f>
        <v/>
      </c>
      <c r="AO435" s="2">
        <f>COUNTIFS(Observed!$A$2:$A$10000,$A435,Observed!$C$2:$C$10000,$C435)</f>
        <v>3</v>
      </c>
      <c r="AP435" s="2">
        <f t="shared" si="7"/>
        <v>3</v>
      </c>
    </row>
    <row r="436" spans="1:42" x14ac:dyDescent="0.25">
      <c r="A436" t="s">
        <v>29</v>
      </c>
      <c r="B436" t="s">
        <v>30</v>
      </c>
      <c r="C436" s="20">
        <v>42471</v>
      </c>
      <c r="D436">
        <v>1</v>
      </c>
      <c r="E436" t="s">
        <v>55</v>
      </c>
      <c r="G436" s="25" t="s">
        <v>75</v>
      </c>
      <c r="H436" t="s">
        <v>22</v>
      </c>
      <c r="I436">
        <v>12</v>
      </c>
      <c r="J436" s="2" t="s">
        <v>20</v>
      </c>
      <c r="K436" s="22" t="str">
        <f>IF(ISNUMBER(AVERAGEIFS(Observed!K$2:K$10000,Observed!$A$2:$A$10000,$A436,Observed!$C$2:$C$10000,$C436)),AVERAGEIFS(Observed!K$2:K$10000,Observed!$A$2:$A$10000,$A436,Observed!$C$2:$C$10000,$C436),"")</f>
        <v/>
      </c>
      <c r="L436" s="23" t="str">
        <f>IF(ISNUMBER(AVERAGEIFS(Observed!L$2:L$10000,Observed!$A$2:$A$10000,$A436,Observed!$C$2:$C$10000,$C436)),AVERAGEIFS(Observed!L$2:L$10000,Observed!$A$2:$A$10000,$A436,Observed!$C$2:$C$10000,$C436),"")</f>
        <v/>
      </c>
      <c r="M436" s="23">
        <f>IF(ISNUMBER(AVERAGEIFS(Observed!M$2:M$10000,Observed!$A$2:$A$10000,$A436,Observed!$C$2:$C$10000,$C436)),AVERAGEIFS(Observed!M$2:M$10000,Observed!$A$2:$A$10000,$A436,Observed!$C$2:$C$10000,$C436),"")</f>
        <v>46.593333333333334</v>
      </c>
      <c r="N436" s="23">
        <f>IF(ISNUMBER(AVERAGEIFS(Observed!N$2:N$10000,Observed!$A$2:$A$10000,$A436,Observed!$C$2:$C$10000,$C436)),AVERAGEIFS(Observed!N$2:N$10000,Observed!$A$2:$A$10000,$A436,Observed!$C$2:$C$10000,$C436),"")</f>
        <v>46.593333333333334</v>
      </c>
      <c r="O436" s="23">
        <f>IF(ISNUMBER(AVERAGEIFS(Observed!O$2:O$10000,Observed!$A$2:$A$10000,$A436,Observed!$C$2:$C$10000,$C436)),AVERAGEIFS(Observed!O$2:O$10000,Observed!$A$2:$A$10000,$A436,Observed!$C$2:$C$10000,$C436),"")</f>
        <v>940.05333333333328</v>
      </c>
      <c r="P436" s="24" t="str">
        <f>IF(ISNUMBER(AVERAGEIFS(Observed!P$2:P$10000,Observed!$A$2:$A$10000,$A436,Observed!$C$2:$C$10000,$C436)),AVERAGEIFS(Observed!P$2:P$10000,Observed!$A$2:$A$10000,$A436,Observed!$C$2:$C$10000,$C436),"")</f>
        <v/>
      </c>
      <c r="Q436" s="24" t="str">
        <f>IF(ISNUMBER(AVERAGEIFS(Observed!Q$2:Q$10000,Observed!$A$2:$A$10000,$A436,Observed!$C$2:$C$10000,$C436)),AVERAGEIFS(Observed!Q$2:Q$10000,Observed!$A$2:$A$10000,$A436,Observed!$C$2:$C$10000,$C436),"")</f>
        <v/>
      </c>
      <c r="R436" s="24" t="str">
        <f>IF(ISNUMBER(AVERAGEIFS(Observed!R$2:R$10000,Observed!$A$2:$A$10000,$A436,Observed!$C$2:$C$10000,$C436)),AVERAGEIFS(Observed!R$2:R$10000,Observed!$A$2:$A$10000,$A436,Observed!$C$2:$C$10000,$C436),"")</f>
        <v/>
      </c>
      <c r="S436" s="22" t="str">
        <f>IF(ISNUMBER(AVERAGEIFS(Observed!S$2:S$10000,Observed!$A$2:$A$10000,$A436,Observed!$C$2:$C$10000,$C436)),AVERAGEIFS(Observed!S$2:S$10000,Observed!$A$2:$A$10000,$A436,Observed!$C$2:$C$10000,$C436),"")</f>
        <v/>
      </c>
      <c r="T436" s="23" t="str">
        <f>IF(ISNUMBER(AVERAGEIFS(Observed!T$2:T$10000,Observed!$A$2:$A$10000,$A436,Observed!$C$2:$C$10000,$C436)),AVERAGEIFS(Observed!T$2:T$10000,Observed!$A$2:$A$10000,$A436,Observed!$C$2:$C$10000,$C436),"")</f>
        <v/>
      </c>
      <c r="U436" s="23" t="str">
        <f>IF(ISNUMBER(AVERAGEIFS(Observed!U$2:U$10000,Observed!$A$2:$A$10000,$A436,Observed!$C$2:$C$10000,$C436)),AVERAGEIFS(Observed!U$2:U$10000,Observed!$A$2:$A$10000,$A436,Observed!$C$2:$C$10000,$C436),"")</f>
        <v/>
      </c>
      <c r="V436" s="23" t="str">
        <f>IF(ISNUMBER(AVERAGEIFS(Observed!V$2:V$10000,Observed!$A$2:$A$10000,$A436,Observed!$C$2:$C$10000,$C436)),AVERAGEIFS(Observed!V$2:V$10000,Observed!$A$2:$A$10000,$A436,Observed!$C$2:$C$10000,$C436),"")</f>
        <v/>
      </c>
      <c r="W436" s="23" t="str">
        <f>IF(ISNUMBER(AVERAGEIFS(Observed!W$2:W$10000,Observed!$A$2:$A$10000,$A436,Observed!$C$2:$C$10000,$C436)),AVERAGEIFS(Observed!W$2:W$10000,Observed!$A$2:$A$10000,$A436,Observed!$C$2:$C$10000,$C436),"")</f>
        <v/>
      </c>
      <c r="X436" s="23" t="str">
        <f>IF(ISNUMBER(AVERAGEIFS(Observed!X$2:X$10000,Observed!$A$2:$A$10000,$A436,Observed!$C$2:$C$10000,$C436)),AVERAGEIFS(Observed!X$2:X$10000,Observed!$A$2:$A$10000,$A436,Observed!$C$2:$C$10000,$C436),"")</f>
        <v/>
      </c>
      <c r="Y436" s="23" t="str">
        <f>IF(ISNUMBER(AVERAGEIFS(Observed!Y$2:Y$10000,Observed!$A$2:$A$10000,$A436,Observed!$C$2:$C$10000,$C436)),AVERAGEIFS(Observed!Y$2:Y$10000,Observed!$A$2:$A$10000,$A436,Observed!$C$2:$C$10000,$C436),"")</f>
        <v/>
      </c>
      <c r="Z436" s="23" t="str">
        <f>IF(ISNUMBER(AVERAGEIFS(Observed!Z$2:Z$10000,Observed!$A$2:$A$10000,$A436,Observed!$C$2:$C$10000,$C436)),AVERAGEIFS(Observed!Z$2:Z$10000,Observed!$A$2:$A$10000,$A436,Observed!$C$2:$C$10000,$C436),"")</f>
        <v/>
      </c>
      <c r="AA436" s="23" t="str">
        <f>IF(ISNUMBER(AVERAGEIFS(Observed!AA$2:AA$10000,Observed!$A$2:$A$10000,$A436,Observed!$C$2:$C$10000,$C436)),AVERAGEIFS(Observed!AA$2:AA$10000,Observed!$A$2:$A$10000,$A436,Observed!$C$2:$C$10000,$C436),"")</f>
        <v/>
      </c>
      <c r="AB436" s="23" t="str">
        <f>IF(ISNUMBER(AVERAGEIFS(Observed!AB$2:AB$10000,Observed!$A$2:$A$10000,$A436,Observed!$C$2:$C$10000,$C436)),AVERAGEIFS(Observed!AB$2:AB$10000,Observed!$A$2:$A$10000,$A436,Observed!$C$2:$C$10000,$C436),"")</f>
        <v/>
      </c>
      <c r="AC436" s="23" t="str">
        <f>IF(ISNUMBER(AVERAGEIFS(Observed!AC$2:AC$10000,Observed!$A$2:$A$10000,$A436,Observed!$C$2:$C$10000,$C436)),AVERAGEIFS(Observed!AC$2:AC$10000,Observed!$A$2:$A$10000,$A436,Observed!$C$2:$C$10000,$C436),"")</f>
        <v/>
      </c>
      <c r="AD436" s="23" t="str">
        <f>IF(ISNUMBER(AVERAGEIFS(Observed!AD$2:AD$10000,Observed!$A$2:$A$10000,$A436,Observed!$C$2:$C$10000,$C436)),AVERAGEIFS(Observed!AD$2:AD$10000,Observed!$A$2:$A$10000,$A436,Observed!$C$2:$C$10000,$C436),"")</f>
        <v/>
      </c>
      <c r="AE436" s="24" t="str">
        <f>IF(ISNUMBER(AVERAGEIFS(Observed!AE$2:AE$10000,Observed!$A$2:$A$10000,$A436,Observed!$C$2:$C$10000,$C436)),AVERAGEIFS(Observed!AE$2:AE$10000,Observed!$A$2:$A$10000,$A436,Observed!$C$2:$C$10000,$C436),"")</f>
        <v/>
      </c>
      <c r="AF436" s="24" t="str">
        <f>IF(ISNUMBER(AVERAGEIFS(Observed!AF$2:AF$10000,Observed!$A$2:$A$10000,$A436,Observed!$C$2:$C$10000,$C436)),AVERAGEIFS(Observed!AF$2:AF$10000,Observed!$A$2:$A$10000,$A436,Observed!$C$2:$C$10000,$C436),"")</f>
        <v/>
      </c>
      <c r="AG436" s="23" t="str">
        <f>IF(ISNUMBER(AVERAGEIFS(Observed!AG$2:AG$10000,Observed!$A$2:$A$10000,$A436,Observed!$C$2:$C$10000,$C436)),AVERAGEIFS(Observed!AG$2:AG$10000,Observed!$A$2:$A$10000,$A436,Observed!$C$2:$C$10000,$C436),"")</f>
        <v/>
      </c>
      <c r="AH436" s="23" t="str">
        <f>IF(ISNUMBER(AVERAGEIFS(Observed!AH$2:AH$10000,Observed!$A$2:$A$10000,$A436,Observed!$C$2:$C$10000,$C436)),AVERAGEIFS(Observed!AH$2:AH$10000,Observed!$A$2:$A$10000,$A436,Observed!$C$2:$C$10000,$C436),"")</f>
        <v/>
      </c>
      <c r="AI436" s="22" t="str">
        <f>IF(ISNUMBER(AVERAGEIFS(Observed!AI$2:AI$10000,Observed!$A$2:$A$10000,$A436,Observed!$C$2:$C$10000,$C436)),AVERAGEIFS(Observed!AI$2:AI$10000,Observed!$A$2:$A$10000,$A436,Observed!$C$2:$C$10000,$C436),"")</f>
        <v/>
      </c>
      <c r="AJ436" s="23" t="str">
        <f>IF(ISNUMBER(AVERAGEIFS(Observed!AJ$2:AJ$10000,Observed!$A$2:$A$10000,$A436,Observed!$C$2:$C$10000,$C436)),AVERAGEIFS(Observed!AJ$2:AJ$10000,Observed!$A$2:$A$10000,$A436,Observed!$C$2:$C$10000,$C436),"")</f>
        <v/>
      </c>
      <c r="AK436" s="23" t="str">
        <f>IF(ISNUMBER(AVERAGEIFS(Observed!AK$2:AK$10000,Observed!$A$2:$A$10000,$A436,Observed!$C$2:$C$10000,$C436)),AVERAGEIFS(Observed!AK$2:AK$10000,Observed!$A$2:$A$10000,$A436,Observed!$C$2:$C$10000,$C436),"")</f>
        <v/>
      </c>
      <c r="AL436" s="23" t="str">
        <f>IF(ISNUMBER(AVERAGEIFS(Observed!AL$2:AL$10000,Observed!$A$2:$A$10000,$A436,Observed!$C$2:$C$10000,$C436)),AVERAGEIFS(Observed!AL$2:AL$10000,Observed!$A$2:$A$10000,$A436,Observed!$C$2:$C$10000,$C436),"")</f>
        <v/>
      </c>
      <c r="AM436" s="23" t="str">
        <f>IF(ISNUMBER(AVERAGEIFS(Observed!AM$2:AM$10000,Observed!$A$2:$A$10000,$A436,Observed!$C$2:$C$10000,$C436)),AVERAGEIFS(Observed!AM$2:AM$10000,Observed!$A$2:$A$10000,$A436,Observed!$C$2:$C$10000,$C436),"")</f>
        <v/>
      </c>
      <c r="AN436" s="23" t="str">
        <f>IF(ISNUMBER(AVERAGEIFS(Observed!AN$2:AN$10000,Observed!$A$2:$A$10000,$A436,Observed!$C$2:$C$10000,$C436)),AVERAGEIFS(Observed!AN$2:AN$10000,Observed!$A$2:$A$10000,$A436,Observed!$C$2:$C$10000,$C436),"")</f>
        <v/>
      </c>
      <c r="AO436" s="2">
        <f>COUNTIFS(Observed!$A$2:$A$10000,$A436,Observed!$C$2:$C$10000,$C436)</f>
        <v>3</v>
      </c>
      <c r="AP436" s="2">
        <f t="shared" si="7"/>
        <v>3</v>
      </c>
    </row>
    <row r="437" spans="1:42" x14ac:dyDescent="0.25">
      <c r="A437" t="s">
        <v>35</v>
      </c>
      <c r="B437" t="s">
        <v>30</v>
      </c>
      <c r="C437" s="20">
        <v>42471</v>
      </c>
      <c r="D437">
        <v>1</v>
      </c>
      <c r="E437" t="s">
        <v>57</v>
      </c>
      <c r="G437" s="25" t="s">
        <v>75</v>
      </c>
      <c r="H437" t="s">
        <v>22</v>
      </c>
      <c r="I437">
        <v>12</v>
      </c>
      <c r="J437" s="2" t="s">
        <v>20</v>
      </c>
      <c r="K437" s="22" t="str">
        <f>IF(ISNUMBER(AVERAGEIFS(Observed!K$2:K$10000,Observed!$A$2:$A$10000,$A437,Observed!$C$2:$C$10000,$C437)),AVERAGEIFS(Observed!K$2:K$10000,Observed!$A$2:$A$10000,$A437,Observed!$C$2:$C$10000,$C437),"")</f>
        <v/>
      </c>
      <c r="L437" s="23" t="str">
        <f>IF(ISNUMBER(AVERAGEIFS(Observed!L$2:L$10000,Observed!$A$2:$A$10000,$A437,Observed!$C$2:$C$10000,$C437)),AVERAGEIFS(Observed!L$2:L$10000,Observed!$A$2:$A$10000,$A437,Observed!$C$2:$C$10000,$C437),"")</f>
        <v/>
      </c>
      <c r="M437" s="23">
        <f>IF(ISNUMBER(AVERAGEIFS(Observed!M$2:M$10000,Observed!$A$2:$A$10000,$A437,Observed!$C$2:$C$10000,$C437)),AVERAGEIFS(Observed!M$2:M$10000,Observed!$A$2:$A$10000,$A437,Observed!$C$2:$C$10000,$C437),"")</f>
        <v>66.406666666666666</v>
      </c>
      <c r="N437" s="23">
        <f>IF(ISNUMBER(AVERAGEIFS(Observed!N$2:N$10000,Observed!$A$2:$A$10000,$A437,Observed!$C$2:$C$10000,$C437)),AVERAGEIFS(Observed!N$2:N$10000,Observed!$A$2:$A$10000,$A437,Observed!$C$2:$C$10000,$C437),"")</f>
        <v>66.406666666666666</v>
      </c>
      <c r="O437" s="23">
        <f>IF(ISNUMBER(AVERAGEIFS(Observed!O$2:O$10000,Observed!$A$2:$A$10000,$A437,Observed!$C$2:$C$10000,$C437)),AVERAGEIFS(Observed!O$2:O$10000,Observed!$A$2:$A$10000,$A437,Observed!$C$2:$C$10000,$C437),"")</f>
        <v>1260.0733333333335</v>
      </c>
      <c r="P437" s="24" t="str">
        <f>IF(ISNUMBER(AVERAGEIFS(Observed!P$2:P$10000,Observed!$A$2:$A$10000,$A437,Observed!$C$2:$C$10000,$C437)),AVERAGEIFS(Observed!P$2:P$10000,Observed!$A$2:$A$10000,$A437,Observed!$C$2:$C$10000,$C437),"")</f>
        <v/>
      </c>
      <c r="Q437" s="24" t="str">
        <f>IF(ISNUMBER(AVERAGEIFS(Observed!Q$2:Q$10000,Observed!$A$2:$A$10000,$A437,Observed!$C$2:$C$10000,$C437)),AVERAGEIFS(Observed!Q$2:Q$10000,Observed!$A$2:$A$10000,$A437,Observed!$C$2:$C$10000,$C437),"")</f>
        <v/>
      </c>
      <c r="R437" s="24" t="str">
        <f>IF(ISNUMBER(AVERAGEIFS(Observed!R$2:R$10000,Observed!$A$2:$A$10000,$A437,Observed!$C$2:$C$10000,$C437)),AVERAGEIFS(Observed!R$2:R$10000,Observed!$A$2:$A$10000,$A437,Observed!$C$2:$C$10000,$C437),"")</f>
        <v/>
      </c>
      <c r="S437" s="22" t="str">
        <f>IF(ISNUMBER(AVERAGEIFS(Observed!S$2:S$10000,Observed!$A$2:$A$10000,$A437,Observed!$C$2:$C$10000,$C437)),AVERAGEIFS(Observed!S$2:S$10000,Observed!$A$2:$A$10000,$A437,Observed!$C$2:$C$10000,$C437),"")</f>
        <v/>
      </c>
      <c r="T437" s="23" t="str">
        <f>IF(ISNUMBER(AVERAGEIFS(Observed!T$2:T$10000,Observed!$A$2:$A$10000,$A437,Observed!$C$2:$C$10000,$C437)),AVERAGEIFS(Observed!T$2:T$10000,Observed!$A$2:$A$10000,$A437,Observed!$C$2:$C$10000,$C437),"")</f>
        <v/>
      </c>
      <c r="U437" s="23" t="str">
        <f>IF(ISNUMBER(AVERAGEIFS(Observed!U$2:U$10000,Observed!$A$2:$A$10000,$A437,Observed!$C$2:$C$10000,$C437)),AVERAGEIFS(Observed!U$2:U$10000,Observed!$A$2:$A$10000,$A437,Observed!$C$2:$C$10000,$C437),"")</f>
        <v/>
      </c>
      <c r="V437" s="23" t="str">
        <f>IF(ISNUMBER(AVERAGEIFS(Observed!V$2:V$10000,Observed!$A$2:$A$10000,$A437,Observed!$C$2:$C$10000,$C437)),AVERAGEIFS(Observed!V$2:V$10000,Observed!$A$2:$A$10000,$A437,Observed!$C$2:$C$10000,$C437),"")</f>
        <v/>
      </c>
      <c r="W437" s="23" t="str">
        <f>IF(ISNUMBER(AVERAGEIFS(Observed!W$2:W$10000,Observed!$A$2:$A$10000,$A437,Observed!$C$2:$C$10000,$C437)),AVERAGEIFS(Observed!W$2:W$10000,Observed!$A$2:$A$10000,$A437,Observed!$C$2:$C$10000,$C437),"")</f>
        <v/>
      </c>
      <c r="X437" s="23" t="str">
        <f>IF(ISNUMBER(AVERAGEIFS(Observed!X$2:X$10000,Observed!$A$2:$A$10000,$A437,Observed!$C$2:$C$10000,$C437)),AVERAGEIFS(Observed!X$2:X$10000,Observed!$A$2:$A$10000,$A437,Observed!$C$2:$C$10000,$C437),"")</f>
        <v/>
      </c>
      <c r="Y437" s="23" t="str">
        <f>IF(ISNUMBER(AVERAGEIFS(Observed!Y$2:Y$10000,Observed!$A$2:$A$10000,$A437,Observed!$C$2:$C$10000,$C437)),AVERAGEIFS(Observed!Y$2:Y$10000,Observed!$A$2:$A$10000,$A437,Observed!$C$2:$C$10000,$C437),"")</f>
        <v/>
      </c>
      <c r="Z437" s="23" t="str">
        <f>IF(ISNUMBER(AVERAGEIFS(Observed!Z$2:Z$10000,Observed!$A$2:$A$10000,$A437,Observed!$C$2:$C$10000,$C437)),AVERAGEIFS(Observed!Z$2:Z$10000,Observed!$A$2:$A$10000,$A437,Observed!$C$2:$C$10000,$C437),"")</f>
        <v/>
      </c>
      <c r="AA437" s="23" t="str">
        <f>IF(ISNUMBER(AVERAGEIFS(Observed!AA$2:AA$10000,Observed!$A$2:$A$10000,$A437,Observed!$C$2:$C$10000,$C437)),AVERAGEIFS(Observed!AA$2:AA$10000,Observed!$A$2:$A$10000,$A437,Observed!$C$2:$C$10000,$C437),"")</f>
        <v/>
      </c>
      <c r="AB437" s="23" t="str">
        <f>IF(ISNUMBER(AVERAGEIFS(Observed!AB$2:AB$10000,Observed!$A$2:$A$10000,$A437,Observed!$C$2:$C$10000,$C437)),AVERAGEIFS(Observed!AB$2:AB$10000,Observed!$A$2:$A$10000,$A437,Observed!$C$2:$C$10000,$C437),"")</f>
        <v/>
      </c>
      <c r="AC437" s="23" t="str">
        <f>IF(ISNUMBER(AVERAGEIFS(Observed!AC$2:AC$10000,Observed!$A$2:$A$10000,$A437,Observed!$C$2:$C$10000,$C437)),AVERAGEIFS(Observed!AC$2:AC$10000,Observed!$A$2:$A$10000,$A437,Observed!$C$2:$C$10000,$C437),"")</f>
        <v/>
      </c>
      <c r="AD437" s="23" t="str">
        <f>IF(ISNUMBER(AVERAGEIFS(Observed!AD$2:AD$10000,Observed!$A$2:$A$10000,$A437,Observed!$C$2:$C$10000,$C437)),AVERAGEIFS(Observed!AD$2:AD$10000,Observed!$A$2:$A$10000,$A437,Observed!$C$2:$C$10000,$C437),"")</f>
        <v/>
      </c>
      <c r="AE437" s="24" t="str">
        <f>IF(ISNUMBER(AVERAGEIFS(Observed!AE$2:AE$10000,Observed!$A$2:$A$10000,$A437,Observed!$C$2:$C$10000,$C437)),AVERAGEIFS(Observed!AE$2:AE$10000,Observed!$A$2:$A$10000,$A437,Observed!$C$2:$C$10000,$C437),"")</f>
        <v/>
      </c>
      <c r="AF437" s="24" t="str">
        <f>IF(ISNUMBER(AVERAGEIFS(Observed!AF$2:AF$10000,Observed!$A$2:$A$10000,$A437,Observed!$C$2:$C$10000,$C437)),AVERAGEIFS(Observed!AF$2:AF$10000,Observed!$A$2:$A$10000,$A437,Observed!$C$2:$C$10000,$C437),"")</f>
        <v/>
      </c>
      <c r="AG437" s="23" t="str">
        <f>IF(ISNUMBER(AVERAGEIFS(Observed!AG$2:AG$10000,Observed!$A$2:$A$10000,$A437,Observed!$C$2:$C$10000,$C437)),AVERAGEIFS(Observed!AG$2:AG$10000,Observed!$A$2:$A$10000,$A437,Observed!$C$2:$C$10000,$C437),"")</f>
        <v/>
      </c>
      <c r="AH437" s="23" t="str">
        <f>IF(ISNUMBER(AVERAGEIFS(Observed!AH$2:AH$10000,Observed!$A$2:$A$10000,$A437,Observed!$C$2:$C$10000,$C437)),AVERAGEIFS(Observed!AH$2:AH$10000,Observed!$A$2:$A$10000,$A437,Observed!$C$2:$C$10000,$C437),"")</f>
        <v/>
      </c>
      <c r="AI437" s="22" t="str">
        <f>IF(ISNUMBER(AVERAGEIFS(Observed!AI$2:AI$10000,Observed!$A$2:$A$10000,$A437,Observed!$C$2:$C$10000,$C437)),AVERAGEIFS(Observed!AI$2:AI$10000,Observed!$A$2:$A$10000,$A437,Observed!$C$2:$C$10000,$C437),"")</f>
        <v/>
      </c>
      <c r="AJ437" s="23" t="str">
        <f>IF(ISNUMBER(AVERAGEIFS(Observed!AJ$2:AJ$10000,Observed!$A$2:$A$10000,$A437,Observed!$C$2:$C$10000,$C437)),AVERAGEIFS(Observed!AJ$2:AJ$10000,Observed!$A$2:$A$10000,$A437,Observed!$C$2:$C$10000,$C437),"")</f>
        <v/>
      </c>
      <c r="AK437" s="23" t="str">
        <f>IF(ISNUMBER(AVERAGEIFS(Observed!AK$2:AK$10000,Observed!$A$2:$A$10000,$A437,Observed!$C$2:$C$10000,$C437)),AVERAGEIFS(Observed!AK$2:AK$10000,Observed!$A$2:$A$10000,$A437,Observed!$C$2:$C$10000,$C437),"")</f>
        <v/>
      </c>
      <c r="AL437" s="23" t="str">
        <f>IF(ISNUMBER(AVERAGEIFS(Observed!AL$2:AL$10000,Observed!$A$2:$A$10000,$A437,Observed!$C$2:$C$10000,$C437)),AVERAGEIFS(Observed!AL$2:AL$10000,Observed!$A$2:$A$10000,$A437,Observed!$C$2:$C$10000,$C437),"")</f>
        <v/>
      </c>
      <c r="AM437" s="23" t="str">
        <f>IF(ISNUMBER(AVERAGEIFS(Observed!AM$2:AM$10000,Observed!$A$2:$A$10000,$A437,Observed!$C$2:$C$10000,$C437)),AVERAGEIFS(Observed!AM$2:AM$10000,Observed!$A$2:$A$10000,$A437,Observed!$C$2:$C$10000,$C437),"")</f>
        <v/>
      </c>
      <c r="AN437" s="23" t="str">
        <f>IF(ISNUMBER(AVERAGEIFS(Observed!AN$2:AN$10000,Observed!$A$2:$A$10000,$A437,Observed!$C$2:$C$10000,$C437)),AVERAGEIFS(Observed!AN$2:AN$10000,Observed!$A$2:$A$10000,$A437,Observed!$C$2:$C$10000,$C437),"")</f>
        <v/>
      </c>
      <c r="AO437" s="2">
        <f>COUNTIFS(Observed!$A$2:$A$10000,$A437,Observed!$C$2:$C$10000,$C437)</f>
        <v>3</v>
      </c>
      <c r="AP437" s="2">
        <f t="shared" si="7"/>
        <v>3</v>
      </c>
    </row>
    <row r="438" spans="1:42" x14ac:dyDescent="0.25">
      <c r="A438" t="s">
        <v>32</v>
      </c>
      <c r="B438" t="s">
        <v>30</v>
      </c>
      <c r="C438" s="20">
        <v>42471</v>
      </c>
      <c r="D438">
        <v>1</v>
      </c>
      <c r="E438" t="s">
        <v>59</v>
      </c>
      <c r="G438" s="25" t="s">
        <v>75</v>
      </c>
      <c r="H438" t="s">
        <v>22</v>
      </c>
      <c r="I438">
        <v>12</v>
      </c>
      <c r="J438" s="2" t="s">
        <v>20</v>
      </c>
      <c r="K438" s="22" t="str">
        <f>IF(ISNUMBER(AVERAGEIFS(Observed!K$2:K$10000,Observed!$A$2:$A$10000,$A438,Observed!$C$2:$C$10000,$C438)),AVERAGEIFS(Observed!K$2:K$10000,Observed!$A$2:$A$10000,$A438,Observed!$C$2:$C$10000,$C438),"")</f>
        <v/>
      </c>
      <c r="L438" s="23" t="str">
        <f>IF(ISNUMBER(AVERAGEIFS(Observed!L$2:L$10000,Observed!$A$2:$A$10000,$A438,Observed!$C$2:$C$10000,$C438)),AVERAGEIFS(Observed!L$2:L$10000,Observed!$A$2:$A$10000,$A438,Observed!$C$2:$C$10000,$C438),"")</f>
        <v/>
      </c>
      <c r="M438" s="23">
        <f>IF(ISNUMBER(AVERAGEIFS(Observed!M$2:M$10000,Observed!$A$2:$A$10000,$A438,Observed!$C$2:$C$10000,$C438)),AVERAGEIFS(Observed!M$2:M$10000,Observed!$A$2:$A$10000,$A438,Observed!$C$2:$C$10000,$C438),"")</f>
        <v>138.80666666666667</v>
      </c>
      <c r="N438" s="23">
        <f>IF(ISNUMBER(AVERAGEIFS(Observed!N$2:N$10000,Observed!$A$2:$A$10000,$A438,Observed!$C$2:$C$10000,$C438)),AVERAGEIFS(Observed!N$2:N$10000,Observed!$A$2:$A$10000,$A438,Observed!$C$2:$C$10000,$C438),"")</f>
        <v>138.80666666666667</v>
      </c>
      <c r="O438" s="23">
        <f>IF(ISNUMBER(AVERAGEIFS(Observed!O$2:O$10000,Observed!$A$2:$A$10000,$A438,Observed!$C$2:$C$10000,$C438)),AVERAGEIFS(Observed!O$2:O$10000,Observed!$A$2:$A$10000,$A438,Observed!$C$2:$C$10000,$C438),"")</f>
        <v>761.30666666666684</v>
      </c>
      <c r="P438" s="24" t="str">
        <f>IF(ISNUMBER(AVERAGEIFS(Observed!P$2:P$10000,Observed!$A$2:$A$10000,$A438,Observed!$C$2:$C$10000,$C438)),AVERAGEIFS(Observed!P$2:P$10000,Observed!$A$2:$A$10000,$A438,Observed!$C$2:$C$10000,$C438),"")</f>
        <v/>
      </c>
      <c r="Q438" s="24" t="str">
        <f>IF(ISNUMBER(AVERAGEIFS(Observed!Q$2:Q$10000,Observed!$A$2:$A$10000,$A438,Observed!$C$2:$C$10000,$C438)),AVERAGEIFS(Observed!Q$2:Q$10000,Observed!$A$2:$A$10000,$A438,Observed!$C$2:$C$10000,$C438),"")</f>
        <v/>
      </c>
      <c r="R438" s="24" t="str">
        <f>IF(ISNUMBER(AVERAGEIFS(Observed!R$2:R$10000,Observed!$A$2:$A$10000,$A438,Observed!$C$2:$C$10000,$C438)),AVERAGEIFS(Observed!R$2:R$10000,Observed!$A$2:$A$10000,$A438,Observed!$C$2:$C$10000,$C438),"")</f>
        <v/>
      </c>
      <c r="S438" s="22" t="str">
        <f>IF(ISNUMBER(AVERAGEIFS(Observed!S$2:S$10000,Observed!$A$2:$A$10000,$A438,Observed!$C$2:$C$10000,$C438)),AVERAGEIFS(Observed!S$2:S$10000,Observed!$A$2:$A$10000,$A438,Observed!$C$2:$C$10000,$C438),"")</f>
        <v/>
      </c>
      <c r="T438" s="23" t="str">
        <f>IF(ISNUMBER(AVERAGEIFS(Observed!T$2:T$10000,Observed!$A$2:$A$10000,$A438,Observed!$C$2:$C$10000,$C438)),AVERAGEIFS(Observed!T$2:T$10000,Observed!$A$2:$A$10000,$A438,Observed!$C$2:$C$10000,$C438),"")</f>
        <v/>
      </c>
      <c r="U438" s="23" t="str">
        <f>IF(ISNUMBER(AVERAGEIFS(Observed!U$2:U$10000,Observed!$A$2:$A$10000,$A438,Observed!$C$2:$C$10000,$C438)),AVERAGEIFS(Observed!U$2:U$10000,Observed!$A$2:$A$10000,$A438,Observed!$C$2:$C$10000,$C438),"")</f>
        <v/>
      </c>
      <c r="V438" s="23" t="str">
        <f>IF(ISNUMBER(AVERAGEIFS(Observed!V$2:V$10000,Observed!$A$2:$A$10000,$A438,Observed!$C$2:$C$10000,$C438)),AVERAGEIFS(Observed!V$2:V$10000,Observed!$A$2:$A$10000,$A438,Observed!$C$2:$C$10000,$C438),"")</f>
        <v/>
      </c>
      <c r="W438" s="23" t="str">
        <f>IF(ISNUMBER(AVERAGEIFS(Observed!W$2:W$10000,Observed!$A$2:$A$10000,$A438,Observed!$C$2:$C$10000,$C438)),AVERAGEIFS(Observed!W$2:W$10000,Observed!$A$2:$A$10000,$A438,Observed!$C$2:$C$10000,$C438),"")</f>
        <v/>
      </c>
      <c r="X438" s="23" t="str">
        <f>IF(ISNUMBER(AVERAGEIFS(Observed!X$2:X$10000,Observed!$A$2:$A$10000,$A438,Observed!$C$2:$C$10000,$C438)),AVERAGEIFS(Observed!X$2:X$10000,Observed!$A$2:$A$10000,$A438,Observed!$C$2:$C$10000,$C438),"")</f>
        <v/>
      </c>
      <c r="Y438" s="23" t="str">
        <f>IF(ISNUMBER(AVERAGEIFS(Observed!Y$2:Y$10000,Observed!$A$2:$A$10000,$A438,Observed!$C$2:$C$10000,$C438)),AVERAGEIFS(Observed!Y$2:Y$10000,Observed!$A$2:$A$10000,$A438,Observed!$C$2:$C$10000,$C438),"")</f>
        <v/>
      </c>
      <c r="Z438" s="23" t="str">
        <f>IF(ISNUMBER(AVERAGEIFS(Observed!Z$2:Z$10000,Observed!$A$2:$A$10000,$A438,Observed!$C$2:$C$10000,$C438)),AVERAGEIFS(Observed!Z$2:Z$10000,Observed!$A$2:$A$10000,$A438,Observed!$C$2:$C$10000,$C438),"")</f>
        <v/>
      </c>
      <c r="AA438" s="23" t="str">
        <f>IF(ISNUMBER(AVERAGEIFS(Observed!AA$2:AA$10000,Observed!$A$2:$A$10000,$A438,Observed!$C$2:$C$10000,$C438)),AVERAGEIFS(Observed!AA$2:AA$10000,Observed!$A$2:$A$10000,$A438,Observed!$C$2:$C$10000,$C438),"")</f>
        <v/>
      </c>
      <c r="AB438" s="23" t="str">
        <f>IF(ISNUMBER(AVERAGEIFS(Observed!AB$2:AB$10000,Observed!$A$2:$A$10000,$A438,Observed!$C$2:$C$10000,$C438)),AVERAGEIFS(Observed!AB$2:AB$10000,Observed!$A$2:$A$10000,$A438,Observed!$C$2:$C$10000,$C438),"")</f>
        <v/>
      </c>
      <c r="AC438" s="23" t="str">
        <f>IF(ISNUMBER(AVERAGEIFS(Observed!AC$2:AC$10000,Observed!$A$2:$A$10000,$A438,Observed!$C$2:$C$10000,$C438)),AVERAGEIFS(Observed!AC$2:AC$10000,Observed!$A$2:$A$10000,$A438,Observed!$C$2:$C$10000,$C438),"")</f>
        <v/>
      </c>
      <c r="AD438" s="23" t="str">
        <f>IF(ISNUMBER(AVERAGEIFS(Observed!AD$2:AD$10000,Observed!$A$2:$A$10000,$A438,Observed!$C$2:$C$10000,$C438)),AVERAGEIFS(Observed!AD$2:AD$10000,Observed!$A$2:$A$10000,$A438,Observed!$C$2:$C$10000,$C438),"")</f>
        <v/>
      </c>
      <c r="AE438" s="24" t="str">
        <f>IF(ISNUMBER(AVERAGEIFS(Observed!AE$2:AE$10000,Observed!$A$2:$A$10000,$A438,Observed!$C$2:$C$10000,$C438)),AVERAGEIFS(Observed!AE$2:AE$10000,Observed!$A$2:$A$10000,$A438,Observed!$C$2:$C$10000,$C438),"")</f>
        <v/>
      </c>
      <c r="AF438" s="24" t="str">
        <f>IF(ISNUMBER(AVERAGEIFS(Observed!AF$2:AF$10000,Observed!$A$2:$A$10000,$A438,Observed!$C$2:$C$10000,$C438)),AVERAGEIFS(Observed!AF$2:AF$10000,Observed!$A$2:$A$10000,$A438,Observed!$C$2:$C$10000,$C438),"")</f>
        <v/>
      </c>
      <c r="AG438" s="23" t="str">
        <f>IF(ISNUMBER(AVERAGEIFS(Observed!AG$2:AG$10000,Observed!$A$2:$A$10000,$A438,Observed!$C$2:$C$10000,$C438)),AVERAGEIFS(Observed!AG$2:AG$10000,Observed!$A$2:$A$10000,$A438,Observed!$C$2:$C$10000,$C438),"")</f>
        <v/>
      </c>
      <c r="AH438" s="23" t="str">
        <f>IF(ISNUMBER(AVERAGEIFS(Observed!AH$2:AH$10000,Observed!$A$2:$A$10000,$A438,Observed!$C$2:$C$10000,$C438)),AVERAGEIFS(Observed!AH$2:AH$10000,Observed!$A$2:$A$10000,$A438,Observed!$C$2:$C$10000,$C438),"")</f>
        <v/>
      </c>
      <c r="AI438" s="22" t="str">
        <f>IF(ISNUMBER(AVERAGEIFS(Observed!AI$2:AI$10000,Observed!$A$2:$A$10000,$A438,Observed!$C$2:$C$10000,$C438)),AVERAGEIFS(Observed!AI$2:AI$10000,Observed!$A$2:$A$10000,$A438,Observed!$C$2:$C$10000,$C438),"")</f>
        <v/>
      </c>
      <c r="AJ438" s="23" t="str">
        <f>IF(ISNUMBER(AVERAGEIFS(Observed!AJ$2:AJ$10000,Observed!$A$2:$A$10000,$A438,Observed!$C$2:$C$10000,$C438)),AVERAGEIFS(Observed!AJ$2:AJ$10000,Observed!$A$2:$A$10000,$A438,Observed!$C$2:$C$10000,$C438),"")</f>
        <v/>
      </c>
      <c r="AK438" s="23" t="str">
        <f>IF(ISNUMBER(AVERAGEIFS(Observed!AK$2:AK$10000,Observed!$A$2:$A$10000,$A438,Observed!$C$2:$C$10000,$C438)),AVERAGEIFS(Observed!AK$2:AK$10000,Observed!$A$2:$A$10000,$A438,Observed!$C$2:$C$10000,$C438),"")</f>
        <v/>
      </c>
      <c r="AL438" s="23" t="str">
        <f>IF(ISNUMBER(AVERAGEIFS(Observed!AL$2:AL$10000,Observed!$A$2:$A$10000,$A438,Observed!$C$2:$C$10000,$C438)),AVERAGEIFS(Observed!AL$2:AL$10000,Observed!$A$2:$A$10000,$A438,Observed!$C$2:$C$10000,$C438),"")</f>
        <v/>
      </c>
      <c r="AM438" s="23" t="str">
        <f>IF(ISNUMBER(AVERAGEIFS(Observed!AM$2:AM$10000,Observed!$A$2:$A$10000,$A438,Observed!$C$2:$C$10000,$C438)),AVERAGEIFS(Observed!AM$2:AM$10000,Observed!$A$2:$A$10000,$A438,Observed!$C$2:$C$10000,$C438),"")</f>
        <v/>
      </c>
      <c r="AN438" s="23" t="str">
        <f>IF(ISNUMBER(AVERAGEIFS(Observed!AN$2:AN$10000,Observed!$A$2:$A$10000,$A438,Observed!$C$2:$C$10000,$C438)),AVERAGEIFS(Observed!AN$2:AN$10000,Observed!$A$2:$A$10000,$A438,Observed!$C$2:$C$10000,$C438),"")</f>
        <v/>
      </c>
      <c r="AO438" s="2">
        <f>COUNTIFS(Observed!$A$2:$A$10000,$A438,Observed!$C$2:$C$10000,$C438)</f>
        <v>3</v>
      </c>
      <c r="AP438" s="2">
        <f t="shared" si="7"/>
        <v>3</v>
      </c>
    </row>
    <row r="439" spans="1:42" x14ac:dyDescent="0.25">
      <c r="A439" t="s">
        <v>31</v>
      </c>
      <c r="B439" t="s">
        <v>30</v>
      </c>
      <c r="C439" s="20">
        <v>42471</v>
      </c>
      <c r="D439">
        <v>1</v>
      </c>
      <c r="E439" t="s">
        <v>54</v>
      </c>
      <c r="G439" s="25" t="s">
        <v>75</v>
      </c>
      <c r="H439" t="s">
        <v>22</v>
      </c>
      <c r="I439">
        <v>12</v>
      </c>
      <c r="J439" s="2" t="s">
        <v>20</v>
      </c>
      <c r="K439" s="22" t="str">
        <f>IF(ISNUMBER(AVERAGEIFS(Observed!K$2:K$10000,Observed!$A$2:$A$10000,$A439,Observed!$C$2:$C$10000,$C439)),AVERAGEIFS(Observed!K$2:K$10000,Observed!$A$2:$A$10000,$A439,Observed!$C$2:$C$10000,$C439),"")</f>
        <v/>
      </c>
      <c r="L439" s="23" t="str">
        <f>IF(ISNUMBER(AVERAGEIFS(Observed!L$2:L$10000,Observed!$A$2:$A$10000,$A439,Observed!$C$2:$C$10000,$C439)),AVERAGEIFS(Observed!L$2:L$10000,Observed!$A$2:$A$10000,$A439,Observed!$C$2:$C$10000,$C439),"")</f>
        <v/>
      </c>
      <c r="M439" s="23">
        <f>IF(ISNUMBER(AVERAGEIFS(Observed!M$2:M$10000,Observed!$A$2:$A$10000,$A439,Observed!$C$2:$C$10000,$C439)),AVERAGEIFS(Observed!M$2:M$10000,Observed!$A$2:$A$10000,$A439,Observed!$C$2:$C$10000,$C439),"")</f>
        <v>105.75666666666666</v>
      </c>
      <c r="N439" s="23">
        <f>IF(ISNUMBER(AVERAGEIFS(Observed!N$2:N$10000,Observed!$A$2:$A$10000,$A439,Observed!$C$2:$C$10000,$C439)),AVERAGEIFS(Observed!N$2:N$10000,Observed!$A$2:$A$10000,$A439,Observed!$C$2:$C$10000,$C439),"")</f>
        <v>105.75666666666666</v>
      </c>
      <c r="O439" s="23">
        <f>IF(ISNUMBER(AVERAGEIFS(Observed!O$2:O$10000,Observed!$A$2:$A$10000,$A439,Observed!$C$2:$C$10000,$C439)),AVERAGEIFS(Observed!O$2:O$10000,Observed!$A$2:$A$10000,$A439,Observed!$C$2:$C$10000,$C439),"")</f>
        <v>555.62333333333333</v>
      </c>
      <c r="P439" s="24" t="str">
        <f>IF(ISNUMBER(AVERAGEIFS(Observed!P$2:P$10000,Observed!$A$2:$A$10000,$A439,Observed!$C$2:$C$10000,$C439)),AVERAGEIFS(Observed!P$2:P$10000,Observed!$A$2:$A$10000,$A439,Observed!$C$2:$C$10000,$C439),"")</f>
        <v/>
      </c>
      <c r="Q439" s="24" t="str">
        <f>IF(ISNUMBER(AVERAGEIFS(Observed!Q$2:Q$10000,Observed!$A$2:$A$10000,$A439,Observed!$C$2:$C$10000,$C439)),AVERAGEIFS(Observed!Q$2:Q$10000,Observed!$A$2:$A$10000,$A439,Observed!$C$2:$C$10000,$C439),"")</f>
        <v/>
      </c>
      <c r="R439" s="24" t="str">
        <f>IF(ISNUMBER(AVERAGEIFS(Observed!R$2:R$10000,Observed!$A$2:$A$10000,$A439,Observed!$C$2:$C$10000,$C439)),AVERAGEIFS(Observed!R$2:R$10000,Observed!$A$2:$A$10000,$A439,Observed!$C$2:$C$10000,$C439),"")</f>
        <v/>
      </c>
      <c r="S439" s="22" t="str">
        <f>IF(ISNUMBER(AVERAGEIFS(Observed!S$2:S$10000,Observed!$A$2:$A$10000,$A439,Observed!$C$2:$C$10000,$C439)),AVERAGEIFS(Observed!S$2:S$10000,Observed!$A$2:$A$10000,$A439,Observed!$C$2:$C$10000,$C439),"")</f>
        <v/>
      </c>
      <c r="T439" s="23" t="str">
        <f>IF(ISNUMBER(AVERAGEIFS(Observed!T$2:T$10000,Observed!$A$2:$A$10000,$A439,Observed!$C$2:$C$10000,$C439)),AVERAGEIFS(Observed!T$2:T$10000,Observed!$A$2:$A$10000,$A439,Observed!$C$2:$C$10000,$C439),"")</f>
        <v/>
      </c>
      <c r="U439" s="23" t="str">
        <f>IF(ISNUMBER(AVERAGEIFS(Observed!U$2:U$10000,Observed!$A$2:$A$10000,$A439,Observed!$C$2:$C$10000,$C439)),AVERAGEIFS(Observed!U$2:U$10000,Observed!$A$2:$A$10000,$A439,Observed!$C$2:$C$10000,$C439),"")</f>
        <v/>
      </c>
      <c r="V439" s="23" t="str">
        <f>IF(ISNUMBER(AVERAGEIFS(Observed!V$2:V$10000,Observed!$A$2:$A$10000,$A439,Observed!$C$2:$C$10000,$C439)),AVERAGEIFS(Observed!V$2:V$10000,Observed!$A$2:$A$10000,$A439,Observed!$C$2:$C$10000,$C439),"")</f>
        <v/>
      </c>
      <c r="W439" s="23" t="str">
        <f>IF(ISNUMBER(AVERAGEIFS(Observed!W$2:W$10000,Observed!$A$2:$A$10000,$A439,Observed!$C$2:$C$10000,$C439)),AVERAGEIFS(Observed!W$2:W$10000,Observed!$A$2:$A$10000,$A439,Observed!$C$2:$C$10000,$C439),"")</f>
        <v/>
      </c>
      <c r="X439" s="23" t="str">
        <f>IF(ISNUMBER(AVERAGEIFS(Observed!X$2:X$10000,Observed!$A$2:$A$10000,$A439,Observed!$C$2:$C$10000,$C439)),AVERAGEIFS(Observed!X$2:X$10000,Observed!$A$2:$A$10000,$A439,Observed!$C$2:$C$10000,$C439),"")</f>
        <v/>
      </c>
      <c r="Y439" s="23" t="str">
        <f>IF(ISNUMBER(AVERAGEIFS(Observed!Y$2:Y$10000,Observed!$A$2:$A$10000,$A439,Observed!$C$2:$C$10000,$C439)),AVERAGEIFS(Observed!Y$2:Y$10000,Observed!$A$2:$A$10000,$A439,Observed!$C$2:$C$10000,$C439),"")</f>
        <v/>
      </c>
      <c r="Z439" s="23" t="str">
        <f>IF(ISNUMBER(AVERAGEIFS(Observed!Z$2:Z$10000,Observed!$A$2:$A$10000,$A439,Observed!$C$2:$C$10000,$C439)),AVERAGEIFS(Observed!Z$2:Z$10000,Observed!$A$2:$A$10000,$A439,Observed!$C$2:$C$10000,$C439),"")</f>
        <v/>
      </c>
      <c r="AA439" s="23" t="str">
        <f>IF(ISNUMBER(AVERAGEIFS(Observed!AA$2:AA$10000,Observed!$A$2:$A$10000,$A439,Observed!$C$2:$C$10000,$C439)),AVERAGEIFS(Observed!AA$2:AA$10000,Observed!$A$2:$A$10000,$A439,Observed!$C$2:$C$10000,$C439),"")</f>
        <v/>
      </c>
      <c r="AB439" s="23" t="str">
        <f>IF(ISNUMBER(AVERAGEIFS(Observed!AB$2:AB$10000,Observed!$A$2:$A$10000,$A439,Observed!$C$2:$C$10000,$C439)),AVERAGEIFS(Observed!AB$2:AB$10000,Observed!$A$2:$A$10000,$A439,Observed!$C$2:$C$10000,$C439),"")</f>
        <v/>
      </c>
      <c r="AC439" s="23" t="str">
        <f>IF(ISNUMBER(AVERAGEIFS(Observed!AC$2:AC$10000,Observed!$A$2:$A$10000,$A439,Observed!$C$2:$C$10000,$C439)),AVERAGEIFS(Observed!AC$2:AC$10000,Observed!$A$2:$A$10000,$A439,Observed!$C$2:$C$10000,$C439),"")</f>
        <v/>
      </c>
      <c r="AD439" s="23" t="str">
        <f>IF(ISNUMBER(AVERAGEIFS(Observed!AD$2:AD$10000,Observed!$A$2:$A$10000,$A439,Observed!$C$2:$C$10000,$C439)),AVERAGEIFS(Observed!AD$2:AD$10000,Observed!$A$2:$A$10000,$A439,Observed!$C$2:$C$10000,$C439),"")</f>
        <v/>
      </c>
      <c r="AE439" s="24" t="str">
        <f>IF(ISNUMBER(AVERAGEIFS(Observed!AE$2:AE$10000,Observed!$A$2:$A$10000,$A439,Observed!$C$2:$C$10000,$C439)),AVERAGEIFS(Observed!AE$2:AE$10000,Observed!$A$2:$A$10000,$A439,Observed!$C$2:$C$10000,$C439),"")</f>
        <v/>
      </c>
      <c r="AF439" s="24" t="str">
        <f>IF(ISNUMBER(AVERAGEIFS(Observed!AF$2:AF$10000,Observed!$A$2:$A$10000,$A439,Observed!$C$2:$C$10000,$C439)),AVERAGEIFS(Observed!AF$2:AF$10000,Observed!$A$2:$A$10000,$A439,Observed!$C$2:$C$10000,$C439),"")</f>
        <v/>
      </c>
      <c r="AG439" s="23" t="str">
        <f>IF(ISNUMBER(AVERAGEIFS(Observed!AG$2:AG$10000,Observed!$A$2:$A$10000,$A439,Observed!$C$2:$C$10000,$C439)),AVERAGEIFS(Observed!AG$2:AG$10000,Observed!$A$2:$A$10000,$A439,Observed!$C$2:$C$10000,$C439),"")</f>
        <v/>
      </c>
      <c r="AH439" s="23" t="str">
        <f>IF(ISNUMBER(AVERAGEIFS(Observed!AH$2:AH$10000,Observed!$A$2:$A$10000,$A439,Observed!$C$2:$C$10000,$C439)),AVERAGEIFS(Observed!AH$2:AH$10000,Observed!$A$2:$A$10000,$A439,Observed!$C$2:$C$10000,$C439),"")</f>
        <v/>
      </c>
      <c r="AI439" s="22" t="str">
        <f>IF(ISNUMBER(AVERAGEIFS(Observed!AI$2:AI$10000,Observed!$A$2:$A$10000,$A439,Observed!$C$2:$C$10000,$C439)),AVERAGEIFS(Observed!AI$2:AI$10000,Observed!$A$2:$A$10000,$A439,Observed!$C$2:$C$10000,$C439),"")</f>
        <v/>
      </c>
      <c r="AJ439" s="23" t="str">
        <f>IF(ISNUMBER(AVERAGEIFS(Observed!AJ$2:AJ$10000,Observed!$A$2:$A$10000,$A439,Observed!$C$2:$C$10000,$C439)),AVERAGEIFS(Observed!AJ$2:AJ$10000,Observed!$A$2:$A$10000,$A439,Observed!$C$2:$C$10000,$C439),"")</f>
        <v/>
      </c>
      <c r="AK439" s="23" t="str">
        <f>IF(ISNUMBER(AVERAGEIFS(Observed!AK$2:AK$10000,Observed!$A$2:$A$10000,$A439,Observed!$C$2:$C$10000,$C439)),AVERAGEIFS(Observed!AK$2:AK$10000,Observed!$A$2:$A$10000,$A439,Observed!$C$2:$C$10000,$C439),"")</f>
        <v/>
      </c>
      <c r="AL439" s="23" t="str">
        <f>IF(ISNUMBER(AVERAGEIFS(Observed!AL$2:AL$10000,Observed!$A$2:$A$10000,$A439,Observed!$C$2:$C$10000,$C439)),AVERAGEIFS(Observed!AL$2:AL$10000,Observed!$A$2:$A$10000,$A439,Observed!$C$2:$C$10000,$C439),"")</f>
        <v/>
      </c>
      <c r="AM439" s="23" t="str">
        <f>IF(ISNUMBER(AVERAGEIFS(Observed!AM$2:AM$10000,Observed!$A$2:$A$10000,$A439,Observed!$C$2:$C$10000,$C439)),AVERAGEIFS(Observed!AM$2:AM$10000,Observed!$A$2:$A$10000,$A439,Observed!$C$2:$C$10000,$C439),"")</f>
        <v/>
      </c>
      <c r="AN439" s="23" t="str">
        <f>IF(ISNUMBER(AVERAGEIFS(Observed!AN$2:AN$10000,Observed!$A$2:$A$10000,$A439,Observed!$C$2:$C$10000,$C439)),AVERAGEIFS(Observed!AN$2:AN$10000,Observed!$A$2:$A$10000,$A439,Observed!$C$2:$C$10000,$C439),"")</f>
        <v/>
      </c>
      <c r="AO439" s="2">
        <f>COUNTIFS(Observed!$A$2:$A$10000,$A439,Observed!$C$2:$C$10000,$C439)</f>
        <v>3</v>
      </c>
      <c r="AP439" s="2">
        <f t="shared" si="7"/>
        <v>3</v>
      </c>
    </row>
    <row r="440" spans="1:42" x14ac:dyDescent="0.25">
      <c r="A440" t="s">
        <v>34</v>
      </c>
      <c r="B440" t="s">
        <v>30</v>
      </c>
      <c r="C440" s="20">
        <v>42486</v>
      </c>
      <c r="D440">
        <v>1</v>
      </c>
      <c r="E440" t="s">
        <v>56</v>
      </c>
      <c r="G440" s="25" t="s">
        <v>75</v>
      </c>
      <c r="H440" t="s">
        <v>22</v>
      </c>
      <c r="I440">
        <v>12</v>
      </c>
      <c r="J440" s="2" t="s">
        <v>36</v>
      </c>
      <c r="K440" s="22">
        <f>IF(ISNUMBER(AVERAGEIFS(Observed!K$2:K$10000,Observed!$A$2:$A$10000,$A440,Observed!$C$2:$C$10000,$C440)),AVERAGEIFS(Observed!K$2:K$10000,Observed!$A$2:$A$10000,$A440,Observed!$C$2:$C$10000,$C440),"")</f>
        <v>1106.7333333333333</v>
      </c>
      <c r="L440" s="23">
        <f>IF(ISNUMBER(AVERAGEIFS(Observed!L$2:L$10000,Observed!$A$2:$A$10000,$A440,Observed!$C$2:$C$10000,$C440)),AVERAGEIFS(Observed!L$2:L$10000,Observed!$A$2:$A$10000,$A440,Observed!$C$2:$C$10000,$C440),"")</f>
        <v>110.67333333333333</v>
      </c>
      <c r="M440" s="23" t="str">
        <f>IF(ISNUMBER(AVERAGEIFS(Observed!M$2:M$10000,Observed!$A$2:$A$10000,$A440,Observed!$C$2:$C$10000,$C440)),AVERAGEIFS(Observed!M$2:M$10000,Observed!$A$2:$A$10000,$A440,Observed!$C$2:$C$10000,$C440),"")</f>
        <v/>
      </c>
      <c r="N440" s="23" t="str">
        <f>IF(ISNUMBER(AVERAGEIFS(Observed!N$2:N$10000,Observed!$A$2:$A$10000,$A440,Observed!$C$2:$C$10000,$C440)),AVERAGEIFS(Observed!N$2:N$10000,Observed!$A$2:$A$10000,$A440,Observed!$C$2:$C$10000,$C440),"")</f>
        <v/>
      </c>
      <c r="O440" s="23" t="str">
        <f>IF(ISNUMBER(AVERAGEIFS(Observed!O$2:O$10000,Observed!$A$2:$A$10000,$A440,Observed!$C$2:$C$10000,$C440)),AVERAGEIFS(Observed!O$2:O$10000,Observed!$A$2:$A$10000,$A440,Observed!$C$2:$C$10000,$C440),"")</f>
        <v/>
      </c>
      <c r="P440" s="24" t="str">
        <f>IF(ISNUMBER(AVERAGEIFS(Observed!P$2:P$10000,Observed!$A$2:$A$10000,$A440,Observed!$C$2:$C$10000,$C440)),AVERAGEIFS(Observed!P$2:P$10000,Observed!$A$2:$A$10000,$A440,Observed!$C$2:$C$10000,$C440),"")</f>
        <v/>
      </c>
      <c r="Q440" s="24" t="str">
        <f>IF(ISNUMBER(AVERAGEIFS(Observed!Q$2:Q$10000,Observed!$A$2:$A$10000,$A440,Observed!$C$2:$C$10000,$C440)),AVERAGEIFS(Observed!Q$2:Q$10000,Observed!$A$2:$A$10000,$A440,Observed!$C$2:$C$10000,$C440),"")</f>
        <v/>
      </c>
      <c r="R440" s="24" t="str">
        <f>IF(ISNUMBER(AVERAGEIFS(Observed!R$2:R$10000,Observed!$A$2:$A$10000,$A440,Observed!$C$2:$C$10000,$C440)),AVERAGEIFS(Observed!R$2:R$10000,Observed!$A$2:$A$10000,$A440,Observed!$C$2:$C$10000,$C440),"")</f>
        <v/>
      </c>
      <c r="S440" s="22" t="str">
        <f>IF(ISNUMBER(AVERAGEIFS(Observed!S$2:S$10000,Observed!$A$2:$A$10000,$A440,Observed!$C$2:$C$10000,$C440)),AVERAGEIFS(Observed!S$2:S$10000,Observed!$A$2:$A$10000,$A440,Observed!$C$2:$C$10000,$C440),"")</f>
        <v/>
      </c>
      <c r="T440" s="23" t="str">
        <f>IF(ISNUMBER(AVERAGEIFS(Observed!T$2:T$10000,Observed!$A$2:$A$10000,$A440,Observed!$C$2:$C$10000,$C440)),AVERAGEIFS(Observed!T$2:T$10000,Observed!$A$2:$A$10000,$A440,Observed!$C$2:$C$10000,$C440),"")</f>
        <v/>
      </c>
      <c r="U440" s="23" t="str">
        <f>IF(ISNUMBER(AVERAGEIFS(Observed!U$2:U$10000,Observed!$A$2:$A$10000,$A440,Observed!$C$2:$C$10000,$C440)),AVERAGEIFS(Observed!U$2:U$10000,Observed!$A$2:$A$10000,$A440,Observed!$C$2:$C$10000,$C440),"")</f>
        <v/>
      </c>
      <c r="V440" s="23" t="str">
        <f>IF(ISNUMBER(AVERAGEIFS(Observed!V$2:V$10000,Observed!$A$2:$A$10000,$A440,Observed!$C$2:$C$10000,$C440)),AVERAGEIFS(Observed!V$2:V$10000,Observed!$A$2:$A$10000,$A440,Observed!$C$2:$C$10000,$C440),"")</f>
        <v/>
      </c>
      <c r="W440" s="23" t="str">
        <f>IF(ISNUMBER(AVERAGEIFS(Observed!W$2:W$10000,Observed!$A$2:$A$10000,$A440,Observed!$C$2:$C$10000,$C440)),AVERAGEIFS(Observed!W$2:W$10000,Observed!$A$2:$A$10000,$A440,Observed!$C$2:$C$10000,$C440),"")</f>
        <v/>
      </c>
      <c r="X440" s="23" t="str">
        <f>IF(ISNUMBER(AVERAGEIFS(Observed!X$2:X$10000,Observed!$A$2:$A$10000,$A440,Observed!$C$2:$C$10000,$C440)),AVERAGEIFS(Observed!X$2:X$10000,Observed!$A$2:$A$10000,$A440,Observed!$C$2:$C$10000,$C440),"")</f>
        <v/>
      </c>
      <c r="Y440" s="23" t="str">
        <f>IF(ISNUMBER(AVERAGEIFS(Observed!Y$2:Y$10000,Observed!$A$2:$A$10000,$A440,Observed!$C$2:$C$10000,$C440)),AVERAGEIFS(Observed!Y$2:Y$10000,Observed!$A$2:$A$10000,$A440,Observed!$C$2:$C$10000,$C440),"")</f>
        <v/>
      </c>
      <c r="Z440" s="23" t="str">
        <f>IF(ISNUMBER(AVERAGEIFS(Observed!Z$2:Z$10000,Observed!$A$2:$A$10000,$A440,Observed!$C$2:$C$10000,$C440)),AVERAGEIFS(Observed!Z$2:Z$10000,Observed!$A$2:$A$10000,$A440,Observed!$C$2:$C$10000,$C440),"")</f>
        <v/>
      </c>
      <c r="AA440" s="23" t="str">
        <f>IF(ISNUMBER(AVERAGEIFS(Observed!AA$2:AA$10000,Observed!$A$2:$A$10000,$A440,Observed!$C$2:$C$10000,$C440)),AVERAGEIFS(Observed!AA$2:AA$10000,Observed!$A$2:$A$10000,$A440,Observed!$C$2:$C$10000,$C440),"")</f>
        <v/>
      </c>
      <c r="AB440" s="23" t="str">
        <f>IF(ISNUMBER(AVERAGEIFS(Observed!AB$2:AB$10000,Observed!$A$2:$A$10000,$A440,Observed!$C$2:$C$10000,$C440)),AVERAGEIFS(Observed!AB$2:AB$10000,Observed!$A$2:$A$10000,$A440,Observed!$C$2:$C$10000,$C440),"")</f>
        <v/>
      </c>
      <c r="AC440" s="23" t="str">
        <f>IF(ISNUMBER(AVERAGEIFS(Observed!AC$2:AC$10000,Observed!$A$2:$A$10000,$A440,Observed!$C$2:$C$10000,$C440)),AVERAGEIFS(Observed!AC$2:AC$10000,Observed!$A$2:$A$10000,$A440,Observed!$C$2:$C$10000,$C440),"")</f>
        <v/>
      </c>
      <c r="AD440" s="23" t="str">
        <f>IF(ISNUMBER(AVERAGEIFS(Observed!AD$2:AD$10000,Observed!$A$2:$A$10000,$A440,Observed!$C$2:$C$10000,$C440)),AVERAGEIFS(Observed!AD$2:AD$10000,Observed!$A$2:$A$10000,$A440,Observed!$C$2:$C$10000,$C440),"")</f>
        <v/>
      </c>
      <c r="AE440" s="24" t="str">
        <f>IF(ISNUMBER(AVERAGEIFS(Observed!AE$2:AE$10000,Observed!$A$2:$A$10000,$A440,Observed!$C$2:$C$10000,$C440)),AVERAGEIFS(Observed!AE$2:AE$10000,Observed!$A$2:$A$10000,$A440,Observed!$C$2:$C$10000,$C440),"")</f>
        <v/>
      </c>
      <c r="AF440" s="24" t="str">
        <f>IF(ISNUMBER(AVERAGEIFS(Observed!AF$2:AF$10000,Observed!$A$2:$A$10000,$A440,Observed!$C$2:$C$10000,$C440)),AVERAGEIFS(Observed!AF$2:AF$10000,Observed!$A$2:$A$10000,$A440,Observed!$C$2:$C$10000,$C440),"")</f>
        <v/>
      </c>
      <c r="AG440" s="23" t="str">
        <f>IF(ISNUMBER(AVERAGEIFS(Observed!AG$2:AG$10000,Observed!$A$2:$A$10000,$A440,Observed!$C$2:$C$10000,$C440)),AVERAGEIFS(Observed!AG$2:AG$10000,Observed!$A$2:$A$10000,$A440,Observed!$C$2:$C$10000,$C440),"")</f>
        <v/>
      </c>
      <c r="AH440" s="23" t="str">
        <f>IF(ISNUMBER(AVERAGEIFS(Observed!AH$2:AH$10000,Observed!$A$2:$A$10000,$A440,Observed!$C$2:$C$10000,$C440)),AVERAGEIFS(Observed!AH$2:AH$10000,Observed!$A$2:$A$10000,$A440,Observed!$C$2:$C$10000,$C440),"")</f>
        <v/>
      </c>
      <c r="AI440" s="22" t="str">
        <f>IF(ISNUMBER(AVERAGEIFS(Observed!AI$2:AI$10000,Observed!$A$2:$A$10000,$A440,Observed!$C$2:$C$10000,$C440)),AVERAGEIFS(Observed!AI$2:AI$10000,Observed!$A$2:$A$10000,$A440,Observed!$C$2:$C$10000,$C440),"")</f>
        <v/>
      </c>
      <c r="AJ440" s="23" t="str">
        <f>IF(ISNUMBER(AVERAGEIFS(Observed!AJ$2:AJ$10000,Observed!$A$2:$A$10000,$A440,Observed!$C$2:$C$10000,$C440)),AVERAGEIFS(Observed!AJ$2:AJ$10000,Observed!$A$2:$A$10000,$A440,Observed!$C$2:$C$10000,$C440),"")</f>
        <v/>
      </c>
      <c r="AK440" s="23" t="str">
        <f>IF(ISNUMBER(AVERAGEIFS(Observed!AK$2:AK$10000,Observed!$A$2:$A$10000,$A440,Observed!$C$2:$C$10000,$C440)),AVERAGEIFS(Observed!AK$2:AK$10000,Observed!$A$2:$A$10000,$A440,Observed!$C$2:$C$10000,$C440),"")</f>
        <v/>
      </c>
      <c r="AL440" s="23" t="str">
        <f>IF(ISNUMBER(AVERAGEIFS(Observed!AL$2:AL$10000,Observed!$A$2:$A$10000,$A440,Observed!$C$2:$C$10000,$C440)),AVERAGEIFS(Observed!AL$2:AL$10000,Observed!$A$2:$A$10000,$A440,Observed!$C$2:$C$10000,$C440),"")</f>
        <v/>
      </c>
      <c r="AM440" s="23" t="str">
        <f>IF(ISNUMBER(AVERAGEIFS(Observed!AM$2:AM$10000,Observed!$A$2:$A$10000,$A440,Observed!$C$2:$C$10000,$C440)),AVERAGEIFS(Observed!AM$2:AM$10000,Observed!$A$2:$A$10000,$A440,Observed!$C$2:$C$10000,$C440),"")</f>
        <v/>
      </c>
      <c r="AN440" s="23" t="str">
        <f>IF(ISNUMBER(AVERAGEIFS(Observed!AN$2:AN$10000,Observed!$A$2:$A$10000,$A440,Observed!$C$2:$C$10000,$C440)),AVERAGEIFS(Observed!AN$2:AN$10000,Observed!$A$2:$A$10000,$A440,Observed!$C$2:$C$10000,$C440),"")</f>
        <v/>
      </c>
      <c r="AO440" s="2">
        <f>COUNTIFS(Observed!$A$2:$A$10000,$A440,Observed!$C$2:$C$10000,$C440)</f>
        <v>3</v>
      </c>
      <c r="AP440" s="2">
        <f t="shared" si="7"/>
        <v>1</v>
      </c>
    </row>
    <row r="441" spans="1:42" x14ac:dyDescent="0.25">
      <c r="A441" t="s">
        <v>33</v>
      </c>
      <c r="B441" t="s">
        <v>30</v>
      </c>
      <c r="C441" s="20">
        <v>42486</v>
      </c>
      <c r="D441">
        <v>1</v>
      </c>
      <c r="E441" t="s">
        <v>58</v>
      </c>
      <c r="G441" s="25" t="s">
        <v>75</v>
      </c>
      <c r="H441" t="s">
        <v>22</v>
      </c>
      <c r="I441">
        <v>12</v>
      </c>
      <c r="J441" s="2" t="s">
        <v>36</v>
      </c>
      <c r="K441" s="22">
        <f>IF(ISNUMBER(AVERAGEIFS(Observed!K$2:K$10000,Observed!$A$2:$A$10000,$A441,Observed!$C$2:$C$10000,$C441)),AVERAGEIFS(Observed!K$2:K$10000,Observed!$A$2:$A$10000,$A441,Observed!$C$2:$C$10000,$C441),"")</f>
        <v>1056.6000000000001</v>
      </c>
      <c r="L441" s="23">
        <f>IF(ISNUMBER(AVERAGEIFS(Observed!L$2:L$10000,Observed!$A$2:$A$10000,$A441,Observed!$C$2:$C$10000,$C441)),AVERAGEIFS(Observed!L$2:L$10000,Observed!$A$2:$A$10000,$A441,Observed!$C$2:$C$10000,$C441),"")</f>
        <v>105.66000000000001</v>
      </c>
      <c r="M441" s="23" t="str">
        <f>IF(ISNUMBER(AVERAGEIFS(Observed!M$2:M$10000,Observed!$A$2:$A$10000,$A441,Observed!$C$2:$C$10000,$C441)),AVERAGEIFS(Observed!M$2:M$10000,Observed!$A$2:$A$10000,$A441,Observed!$C$2:$C$10000,$C441),"")</f>
        <v/>
      </c>
      <c r="N441" s="23" t="str">
        <f>IF(ISNUMBER(AVERAGEIFS(Observed!N$2:N$10000,Observed!$A$2:$A$10000,$A441,Observed!$C$2:$C$10000,$C441)),AVERAGEIFS(Observed!N$2:N$10000,Observed!$A$2:$A$10000,$A441,Observed!$C$2:$C$10000,$C441),"")</f>
        <v/>
      </c>
      <c r="O441" s="23" t="str">
        <f>IF(ISNUMBER(AVERAGEIFS(Observed!O$2:O$10000,Observed!$A$2:$A$10000,$A441,Observed!$C$2:$C$10000,$C441)),AVERAGEIFS(Observed!O$2:O$10000,Observed!$A$2:$A$10000,$A441,Observed!$C$2:$C$10000,$C441),"")</f>
        <v/>
      </c>
      <c r="P441" s="24" t="str">
        <f>IF(ISNUMBER(AVERAGEIFS(Observed!P$2:P$10000,Observed!$A$2:$A$10000,$A441,Observed!$C$2:$C$10000,$C441)),AVERAGEIFS(Observed!P$2:P$10000,Observed!$A$2:$A$10000,$A441,Observed!$C$2:$C$10000,$C441),"")</f>
        <v/>
      </c>
      <c r="Q441" s="24" t="str">
        <f>IF(ISNUMBER(AVERAGEIFS(Observed!Q$2:Q$10000,Observed!$A$2:$A$10000,$A441,Observed!$C$2:$C$10000,$C441)),AVERAGEIFS(Observed!Q$2:Q$10000,Observed!$A$2:$A$10000,$A441,Observed!$C$2:$C$10000,$C441),"")</f>
        <v/>
      </c>
      <c r="R441" s="24" t="str">
        <f>IF(ISNUMBER(AVERAGEIFS(Observed!R$2:R$10000,Observed!$A$2:$A$10000,$A441,Observed!$C$2:$C$10000,$C441)),AVERAGEIFS(Observed!R$2:R$10000,Observed!$A$2:$A$10000,$A441,Observed!$C$2:$C$10000,$C441),"")</f>
        <v/>
      </c>
      <c r="S441" s="22" t="str">
        <f>IF(ISNUMBER(AVERAGEIFS(Observed!S$2:S$10000,Observed!$A$2:$A$10000,$A441,Observed!$C$2:$C$10000,$C441)),AVERAGEIFS(Observed!S$2:S$10000,Observed!$A$2:$A$10000,$A441,Observed!$C$2:$C$10000,$C441),"")</f>
        <v/>
      </c>
      <c r="T441" s="23" t="str">
        <f>IF(ISNUMBER(AVERAGEIFS(Observed!T$2:T$10000,Observed!$A$2:$A$10000,$A441,Observed!$C$2:$C$10000,$C441)),AVERAGEIFS(Observed!T$2:T$10000,Observed!$A$2:$A$10000,$A441,Observed!$C$2:$C$10000,$C441),"")</f>
        <v/>
      </c>
      <c r="U441" s="23" t="str">
        <f>IF(ISNUMBER(AVERAGEIFS(Observed!U$2:U$10000,Observed!$A$2:$A$10000,$A441,Observed!$C$2:$C$10000,$C441)),AVERAGEIFS(Observed!U$2:U$10000,Observed!$A$2:$A$10000,$A441,Observed!$C$2:$C$10000,$C441),"")</f>
        <v/>
      </c>
      <c r="V441" s="23" t="str">
        <f>IF(ISNUMBER(AVERAGEIFS(Observed!V$2:V$10000,Observed!$A$2:$A$10000,$A441,Observed!$C$2:$C$10000,$C441)),AVERAGEIFS(Observed!V$2:V$10000,Observed!$A$2:$A$10000,$A441,Observed!$C$2:$C$10000,$C441),"")</f>
        <v/>
      </c>
      <c r="W441" s="23" t="str">
        <f>IF(ISNUMBER(AVERAGEIFS(Observed!W$2:W$10000,Observed!$A$2:$A$10000,$A441,Observed!$C$2:$C$10000,$C441)),AVERAGEIFS(Observed!W$2:W$10000,Observed!$A$2:$A$10000,$A441,Observed!$C$2:$C$10000,$C441),"")</f>
        <v/>
      </c>
      <c r="X441" s="23" t="str">
        <f>IF(ISNUMBER(AVERAGEIFS(Observed!X$2:X$10000,Observed!$A$2:$A$10000,$A441,Observed!$C$2:$C$10000,$C441)),AVERAGEIFS(Observed!X$2:X$10000,Observed!$A$2:$A$10000,$A441,Observed!$C$2:$C$10000,$C441),"")</f>
        <v/>
      </c>
      <c r="Y441" s="23" t="str">
        <f>IF(ISNUMBER(AVERAGEIFS(Observed!Y$2:Y$10000,Observed!$A$2:$A$10000,$A441,Observed!$C$2:$C$10000,$C441)),AVERAGEIFS(Observed!Y$2:Y$10000,Observed!$A$2:$A$10000,$A441,Observed!$C$2:$C$10000,$C441),"")</f>
        <v/>
      </c>
      <c r="Z441" s="23" t="str">
        <f>IF(ISNUMBER(AVERAGEIFS(Observed!Z$2:Z$10000,Observed!$A$2:$A$10000,$A441,Observed!$C$2:$C$10000,$C441)),AVERAGEIFS(Observed!Z$2:Z$10000,Observed!$A$2:$A$10000,$A441,Observed!$C$2:$C$10000,$C441),"")</f>
        <v/>
      </c>
      <c r="AA441" s="23" t="str">
        <f>IF(ISNUMBER(AVERAGEIFS(Observed!AA$2:AA$10000,Observed!$A$2:$A$10000,$A441,Observed!$C$2:$C$10000,$C441)),AVERAGEIFS(Observed!AA$2:AA$10000,Observed!$A$2:$A$10000,$A441,Observed!$C$2:$C$10000,$C441),"")</f>
        <v/>
      </c>
      <c r="AB441" s="23" t="str">
        <f>IF(ISNUMBER(AVERAGEIFS(Observed!AB$2:AB$10000,Observed!$A$2:$A$10000,$A441,Observed!$C$2:$C$10000,$C441)),AVERAGEIFS(Observed!AB$2:AB$10000,Observed!$A$2:$A$10000,$A441,Observed!$C$2:$C$10000,$C441),"")</f>
        <v/>
      </c>
      <c r="AC441" s="23" t="str">
        <f>IF(ISNUMBER(AVERAGEIFS(Observed!AC$2:AC$10000,Observed!$A$2:$A$10000,$A441,Observed!$C$2:$C$10000,$C441)),AVERAGEIFS(Observed!AC$2:AC$10000,Observed!$A$2:$A$10000,$A441,Observed!$C$2:$C$10000,$C441),"")</f>
        <v/>
      </c>
      <c r="AD441" s="23" t="str">
        <f>IF(ISNUMBER(AVERAGEIFS(Observed!AD$2:AD$10000,Observed!$A$2:$A$10000,$A441,Observed!$C$2:$C$10000,$C441)),AVERAGEIFS(Observed!AD$2:AD$10000,Observed!$A$2:$A$10000,$A441,Observed!$C$2:$C$10000,$C441),"")</f>
        <v/>
      </c>
      <c r="AE441" s="24" t="str">
        <f>IF(ISNUMBER(AVERAGEIFS(Observed!AE$2:AE$10000,Observed!$A$2:$A$10000,$A441,Observed!$C$2:$C$10000,$C441)),AVERAGEIFS(Observed!AE$2:AE$10000,Observed!$A$2:$A$10000,$A441,Observed!$C$2:$C$10000,$C441),"")</f>
        <v/>
      </c>
      <c r="AF441" s="24" t="str">
        <f>IF(ISNUMBER(AVERAGEIFS(Observed!AF$2:AF$10000,Observed!$A$2:$A$10000,$A441,Observed!$C$2:$C$10000,$C441)),AVERAGEIFS(Observed!AF$2:AF$10000,Observed!$A$2:$A$10000,$A441,Observed!$C$2:$C$10000,$C441),"")</f>
        <v/>
      </c>
      <c r="AG441" s="23" t="str">
        <f>IF(ISNUMBER(AVERAGEIFS(Observed!AG$2:AG$10000,Observed!$A$2:$A$10000,$A441,Observed!$C$2:$C$10000,$C441)),AVERAGEIFS(Observed!AG$2:AG$10000,Observed!$A$2:$A$10000,$A441,Observed!$C$2:$C$10000,$C441),"")</f>
        <v/>
      </c>
      <c r="AH441" s="23" t="str">
        <f>IF(ISNUMBER(AVERAGEIFS(Observed!AH$2:AH$10000,Observed!$A$2:$A$10000,$A441,Observed!$C$2:$C$10000,$C441)),AVERAGEIFS(Observed!AH$2:AH$10000,Observed!$A$2:$A$10000,$A441,Observed!$C$2:$C$10000,$C441),"")</f>
        <v/>
      </c>
      <c r="AI441" s="22" t="str">
        <f>IF(ISNUMBER(AVERAGEIFS(Observed!AI$2:AI$10000,Observed!$A$2:$A$10000,$A441,Observed!$C$2:$C$10000,$C441)),AVERAGEIFS(Observed!AI$2:AI$10000,Observed!$A$2:$A$10000,$A441,Observed!$C$2:$C$10000,$C441),"")</f>
        <v/>
      </c>
      <c r="AJ441" s="23" t="str">
        <f>IF(ISNUMBER(AVERAGEIFS(Observed!AJ$2:AJ$10000,Observed!$A$2:$A$10000,$A441,Observed!$C$2:$C$10000,$C441)),AVERAGEIFS(Observed!AJ$2:AJ$10000,Observed!$A$2:$A$10000,$A441,Observed!$C$2:$C$10000,$C441),"")</f>
        <v/>
      </c>
      <c r="AK441" s="23" t="str">
        <f>IF(ISNUMBER(AVERAGEIFS(Observed!AK$2:AK$10000,Observed!$A$2:$A$10000,$A441,Observed!$C$2:$C$10000,$C441)),AVERAGEIFS(Observed!AK$2:AK$10000,Observed!$A$2:$A$10000,$A441,Observed!$C$2:$C$10000,$C441),"")</f>
        <v/>
      </c>
      <c r="AL441" s="23" t="str">
        <f>IF(ISNUMBER(AVERAGEIFS(Observed!AL$2:AL$10000,Observed!$A$2:$A$10000,$A441,Observed!$C$2:$C$10000,$C441)),AVERAGEIFS(Observed!AL$2:AL$10000,Observed!$A$2:$A$10000,$A441,Observed!$C$2:$C$10000,$C441),"")</f>
        <v/>
      </c>
      <c r="AM441" s="23" t="str">
        <f>IF(ISNUMBER(AVERAGEIFS(Observed!AM$2:AM$10000,Observed!$A$2:$A$10000,$A441,Observed!$C$2:$C$10000,$C441)),AVERAGEIFS(Observed!AM$2:AM$10000,Observed!$A$2:$A$10000,$A441,Observed!$C$2:$C$10000,$C441),"")</f>
        <v/>
      </c>
      <c r="AN441" s="23" t="str">
        <f>IF(ISNUMBER(AVERAGEIFS(Observed!AN$2:AN$10000,Observed!$A$2:$A$10000,$A441,Observed!$C$2:$C$10000,$C441)),AVERAGEIFS(Observed!AN$2:AN$10000,Observed!$A$2:$A$10000,$A441,Observed!$C$2:$C$10000,$C441),"")</f>
        <v/>
      </c>
      <c r="AO441" s="2">
        <f>COUNTIFS(Observed!$A$2:$A$10000,$A441,Observed!$C$2:$C$10000,$C441)</f>
        <v>3</v>
      </c>
      <c r="AP441" s="2">
        <f t="shared" si="7"/>
        <v>1</v>
      </c>
    </row>
    <row r="442" spans="1:42" x14ac:dyDescent="0.25">
      <c r="A442" t="s">
        <v>29</v>
      </c>
      <c r="B442" t="s">
        <v>30</v>
      </c>
      <c r="C442" s="20">
        <v>42486</v>
      </c>
      <c r="D442">
        <v>1</v>
      </c>
      <c r="E442" t="s">
        <v>55</v>
      </c>
      <c r="G442" s="25" t="s">
        <v>75</v>
      </c>
      <c r="H442" t="s">
        <v>22</v>
      </c>
      <c r="I442">
        <v>12</v>
      </c>
      <c r="J442" s="2" t="s">
        <v>36</v>
      </c>
      <c r="K442" s="22">
        <f>IF(ISNUMBER(AVERAGEIFS(Observed!K$2:K$10000,Observed!$A$2:$A$10000,$A442,Observed!$C$2:$C$10000,$C442)),AVERAGEIFS(Observed!K$2:K$10000,Observed!$A$2:$A$10000,$A442,Observed!$C$2:$C$10000,$C442),"")</f>
        <v>1100.4666666666665</v>
      </c>
      <c r="L442" s="23">
        <f>IF(ISNUMBER(AVERAGEIFS(Observed!L$2:L$10000,Observed!$A$2:$A$10000,$A442,Observed!$C$2:$C$10000,$C442)),AVERAGEIFS(Observed!L$2:L$10000,Observed!$A$2:$A$10000,$A442,Observed!$C$2:$C$10000,$C442),"")</f>
        <v>110.04666666666668</v>
      </c>
      <c r="M442" s="23" t="str">
        <f>IF(ISNUMBER(AVERAGEIFS(Observed!M$2:M$10000,Observed!$A$2:$A$10000,$A442,Observed!$C$2:$C$10000,$C442)),AVERAGEIFS(Observed!M$2:M$10000,Observed!$A$2:$A$10000,$A442,Observed!$C$2:$C$10000,$C442),"")</f>
        <v/>
      </c>
      <c r="N442" s="23" t="str">
        <f>IF(ISNUMBER(AVERAGEIFS(Observed!N$2:N$10000,Observed!$A$2:$A$10000,$A442,Observed!$C$2:$C$10000,$C442)),AVERAGEIFS(Observed!N$2:N$10000,Observed!$A$2:$A$10000,$A442,Observed!$C$2:$C$10000,$C442),"")</f>
        <v/>
      </c>
      <c r="O442" s="23" t="str">
        <f>IF(ISNUMBER(AVERAGEIFS(Observed!O$2:O$10000,Observed!$A$2:$A$10000,$A442,Observed!$C$2:$C$10000,$C442)),AVERAGEIFS(Observed!O$2:O$10000,Observed!$A$2:$A$10000,$A442,Observed!$C$2:$C$10000,$C442),"")</f>
        <v/>
      </c>
      <c r="P442" s="24" t="str">
        <f>IF(ISNUMBER(AVERAGEIFS(Observed!P$2:P$10000,Observed!$A$2:$A$10000,$A442,Observed!$C$2:$C$10000,$C442)),AVERAGEIFS(Observed!P$2:P$10000,Observed!$A$2:$A$10000,$A442,Observed!$C$2:$C$10000,$C442),"")</f>
        <v/>
      </c>
      <c r="Q442" s="24" t="str">
        <f>IF(ISNUMBER(AVERAGEIFS(Observed!Q$2:Q$10000,Observed!$A$2:$A$10000,$A442,Observed!$C$2:$C$10000,$C442)),AVERAGEIFS(Observed!Q$2:Q$10000,Observed!$A$2:$A$10000,$A442,Observed!$C$2:$C$10000,$C442),"")</f>
        <v/>
      </c>
      <c r="R442" s="24" t="str">
        <f>IF(ISNUMBER(AVERAGEIFS(Observed!R$2:R$10000,Observed!$A$2:$A$10000,$A442,Observed!$C$2:$C$10000,$C442)),AVERAGEIFS(Observed!R$2:R$10000,Observed!$A$2:$A$10000,$A442,Observed!$C$2:$C$10000,$C442),"")</f>
        <v/>
      </c>
      <c r="S442" s="22" t="str">
        <f>IF(ISNUMBER(AVERAGEIFS(Observed!S$2:S$10000,Observed!$A$2:$A$10000,$A442,Observed!$C$2:$C$10000,$C442)),AVERAGEIFS(Observed!S$2:S$10000,Observed!$A$2:$A$10000,$A442,Observed!$C$2:$C$10000,$C442),"")</f>
        <v/>
      </c>
      <c r="T442" s="23" t="str">
        <f>IF(ISNUMBER(AVERAGEIFS(Observed!T$2:T$10000,Observed!$A$2:$A$10000,$A442,Observed!$C$2:$C$10000,$C442)),AVERAGEIFS(Observed!T$2:T$10000,Observed!$A$2:$A$10000,$A442,Observed!$C$2:$C$10000,$C442),"")</f>
        <v/>
      </c>
      <c r="U442" s="23" t="str">
        <f>IF(ISNUMBER(AVERAGEIFS(Observed!U$2:U$10000,Observed!$A$2:$A$10000,$A442,Observed!$C$2:$C$10000,$C442)),AVERAGEIFS(Observed!U$2:U$10000,Observed!$A$2:$A$10000,$A442,Observed!$C$2:$C$10000,$C442),"")</f>
        <v/>
      </c>
      <c r="V442" s="23" t="str">
        <f>IF(ISNUMBER(AVERAGEIFS(Observed!V$2:V$10000,Observed!$A$2:$A$10000,$A442,Observed!$C$2:$C$10000,$C442)),AVERAGEIFS(Observed!V$2:V$10000,Observed!$A$2:$A$10000,$A442,Observed!$C$2:$C$10000,$C442),"")</f>
        <v/>
      </c>
      <c r="W442" s="23" t="str">
        <f>IF(ISNUMBER(AVERAGEIFS(Observed!W$2:W$10000,Observed!$A$2:$A$10000,$A442,Observed!$C$2:$C$10000,$C442)),AVERAGEIFS(Observed!W$2:W$10000,Observed!$A$2:$A$10000,$A442,Observed!$C$2:$C$10000,$C442),"")</f>
        <v/>
      </c>
      <c r="X442" s="23" t="str">
        <f>IF(ISNUMBER(AVERAGEIFS(Observed!X$2:X$10000,Observed!$A$2:$A$10000,$A442,Observed!$C$2:$C$10000,$C442)),AVERAGEIFS(Observed!X$2:X$10000,Observed!$A$2:$A$10000,$A442,Observed!$C$2:$C$10000,$C442),"")</f>
        <v/>
      </c>
      <c r="Y442" s="23" t="str">
        <f>IF(ISNUMBER(AVERAGEIFS(Observed!Y$2:Y$10000,Observed!$A$2:$A$10000,$A442,Observed!$C$2:$C$10000,$C442)),AVERAGEIFS(Observed!Y$2:Y$10000,Observed!$A$2:$A$10000,$A442,Observed!$C$2:$C$10000,$C442),"")</f>
        <v/>
      </c>
      <c r="Z442" s="23" t="str">
        <f>IF(ISNUMBER(AVERAGEIFS(Observed!Z$2:Z$10000,Observed!$A$2:$A$10000,$A442,Observed!$C$2:$C$10000,$C442)),AVERAGEIFS(Observed!Z$2:Z$10000,Observed!$A$2:$A$10000,$A442,Observed!$C$2:$C$10000,$C442),"")</f>
        <v/>
      </c>
      <c r="AA442" s="23" t="str">
        <f>IF(ISNUMBER(AVERAGEIFS(Observed!AA$2:AA$10000,Observed!$A$2:$A$10000,$A442,Observed!$C$2:$C$10000,$C442)),AVERAGEIFS(Observed!AA$2:AA$10000,Observed!$A$2:$A$10000,$A442,Observed!$C$2:$C$10000,$C442),"")</f>
        <v/>
      </c>
      <c r="AB442" s="23" t="str">
        <f>IF(ISNUMBER(AVERAGEIFS(Observed!AB$2:AB$10000,Observed!$A$2:$A$10000,$A442,Observed!$C$2:$C$10000,$C442)),AVERAGEIFS(Observed!AB$2:AB$10000,Observed!$A$2:$A$10000,$A442,Observed!$C$2:$C$10000,$C442),"")</f>
        <v/>
      </c>
      <c r="AC442" s="23" t="str">
        <f>IF(ISNUMBER(AVERAGEIFS(Observed!AC$2:AC$10000,Observed!$A$2:$A$10000,$A442,Observed!$C$2:$C$10000,$C442)),AVERAGEIFS(Observed!AC$2:AC$10000,Observed!$A$2:$A$10000,$A442,Observed!$C$2:$C$10000,$C442),"")</f>
        <v/>
      </c>
      <c r="AD442" s="23" t="str">
        <f>IF(ISNUMBER(AVERAGEIFS(Observed!AD$2:AD$10000,Observed!$A$2:$A$10000,$A442,Observed!$C$2:$C$10000,$C442)),AVERAGEIFS(Observed!AD$2:AD$10000,Observed!$A$2:$A$10000,$A442,Observed!$C$2:$C$10000,$C442),"")</f>
        <v/>
      </c>
      <c r="AE442" s="24" t="str">
        <f>IF(ISNUMBER(AVERAGEIFS(Observed!AE$2:AE$10000,Observed!$A$2:$A$10000,$A442,Observed!$C$2:$C$10000,$C442)),AVERAGEIFS(Observed!AE$2:AE$10000,Observed!$A$2:$A$10000,$A442,Observed!$C$2:$C$10000,$C442),"")</f>
        <v/>
      </c>
      <c r="AF442" s="24" t="str">
        <f>IF(ISNUMBER(AVERAGEIFS(Observed!AF$2:AF$10000,Observed!$A$2:$A$10000,$A442,Observed!$C$2:$C$10000,$C442)),AVERAGEIFS(Observed!AF$2:AF$10000,Observed!$A$2:$A$10000,$A442,Observed!$C$2:$C$10000,$C442),"")</f>
        <v/>
      </c>
      <c r="AG442" s="23" t="str">
        <f>IF(ISNUMBER(AVERAGEIFS(Observed!AG$2:AG$10000,Observed!$A$2:$A$10000,$A442,Observed!$C$2:$C$10000,$C442)),AVERAGEIFS(Observed!AG$2:AG$10000,Observed!$A$2:$A$10000,$A442,Observed!$C$2:$C$10000,$C442),"")</f>
        <v/>
      </c>
      <c r="AH442" s="23" t="str">
        <f>IF(ISNUMBER(AVERAGEIFS(Observed!AH$2:AH$10000,Observed!$A$2:$A$10000,$A442,Observed!$C$2:$C$10000,$C442)),AVERAGEIFS(Observed!AH$2:AH$10000,Observed!$A$2:$A$10000,$A442,Observed!$C$2:$C$10000,$C442),"")</f>
        <v/>
      </c>
      <c r="AI442" s="22" t="str">
        <f>IF(ISNUMBER(AVERAGEIFS(Observed!AI$2:AI$10000,Observed!$A$2:$A$10000,$A442,Observed!$C$2:$C$10000,$C442)),AVERAGEIFS(Observed!AI$2:AI$10000,Observed!$A$2:$A$10000,$A442,Observed!$C$2:$C$10000,$C442),"")</f>
        <v/>
      </c>
      <c r="AJ442" s="23" t="str">
        <f>IF(ISNUMBER(AVERAGEIFS(Observed!AJ$2:AJ$10000,Observed!$A$2:$A$10000,$A442,Observed!$C$2:$C$10000,$C442)),AVERAGEIFS(Observed!AJ$2:AJ$10000,Observed!$A$2:$A$10000,$A442,Observed!$C$2:$C$10000,$C442),"")</f>
        <v/>
      </c>
      <c r="AK442" s="23" t="str">
        <f>IF(ISNUMBER(AVERAGEIFS(Observed!AK$2:AK$10000,Observed!$A$2:$A$10000,$A442,Observed!$C$2:$C$10000,$C442)),AVERAGEIFS(Observed!AK$2:AK$10000,Observed!$A$2:$A$10000,$A442,Observed!$C$2:$C$10000,$C442),"")</f>
        <v/>
      </c>
      <c r="AL442" s="23" t="str">
        <f>IF(ISNUMBER(AVERAGEIFS(Observed!AL$2:AL$10000,Observed!$A$2:$A$10000,$A442,Observed!$C$2:$C$10000,$C442)),AVERAGEIFS(Observed!AL$2:AL$10000,Observed!$A$2:$A$10000,$A442,Observed!$C$2:$C$10000,$C442),"")</f>
        <v/>
      </c>
      <c r="AM442" s="23" t="str">
        <f>IF(ISNUMBER(AVERAGEIFS(Observed!AM$2:AM$10000,Observed!$A$2:$A$10000,$A442,Observed!$C$2:$C$10000,$C442)),AVERAGEIFS(Observed!AM$2:AM$10000,Observed!$A$2:$A$10000,$A442,Observed!$C$2:$C$10000,$C442),"")</f>
        <v/>
      </c>
      <c r="AN442" s="23" t="str">
        <f>IF(ISNUMBER(AVERAGEIFS(Observed!AN$2:AN$10000,Observed!$A$2:$A$10000,$A442,Observed!$C$2:$C$10000,$C442)),AVERAGEIFS(Observed!AN$2:AN$10000,Observed!$A$2:$A$10000,$A442,Observed!$C$2:$C$10000,$C442),"")</f>
        <v/>
      </c>
      <c r="AO442" s="2">
        <f>COUNTIFS(Observed!$A$2:$A$10000,$A442,Observed!$C$2:$C$10000,$C442)</f>
        <v>3</v>
      </c>
      <c r="AP442" s="2">
        <f t="shared" si="7"/>
        <v>1</v>
      </c>
    </row>
    <row r="443" spans="1:42" x14ac:dyDescent="0.25">
      <c r="A443" t="s">
        <v>35</v>
      </c>
      <c r="B443" t="s">
        <v>30</v>
      </c>
      <c r="C443" s="20">
        <v>42486</v>
      </c>
      <c r="D443">
        <v>1</v>
      </c>
      <c r="E443" t="s">
        <v>57</v>
      </c>
      <c r="G443" s="25" t="s">
        <v>75</v>
      </c>
      <c r="H443" t="s">
        <v>22</v>
      </c>
      <c r="I443">
        <v>12</v>
      </c>
      <c r="J443" s="2" t="s">
        <v>36</v>
      </c>
      <c r="K443" s="22">
        <f>IF(ISNUMBER(AVERAGEIFS(Observed!K$2:K$10000,Observed!$A$2:$A$10000,$A443,Observed!$C$2:$C$10000,$C443)),AVERAGEIFS(Observed!K$2:K$10000,Observed!$A$2:$A$10000,$A443,Observed!$C$2:$C$10000,$C443),"")</f>
        <v>1106.7333333333333</v>
      </c>
      <c r="L443" s="23">
        <f>IF(ISNUMBER(AVERAGEIFS(Observed!L$2:L$10000,Observed!$A$2:$A$10000,$A443,Observed!$C$2:$C$10000,$C443)),AVERAGEIFS(Observed!L$2:L$10000,Observed!$A$2:$A$10000,$A443,Observed!$C$2:$C$10000,$C443),"")</f>
        <v>110.67333333333333</v>
      </c>
      <c r="M443" s="23" t="str">
        <f>IF(ISNUMBER(AVERAGEIFS(Observed!M$2:M$10000,Observed!$A$2:$A$10000,$A443,Observed!$C$2:$C$10000,$C443)),AVERAGEIFS(Observed!M$2:M$10000,Observed!$A$2:$A$10000,$A443,Observed!$C$2:$C$10000,$C443),"")</f>
        <v/>
      </c>
      <c r="N443" s="23" t="str">
        <f>IF(ISNUMBER(AVERAGEIFS(Observed!N$2:N$10000,Observed!$A$2:$A$10000,$A443,Observed!$C$2:$C$10000,$C443)),AVERAGEIFS(Observed!N$2:N$10000,Observed!$A$2:$A$10000,$A443,Observed!$C$2:$C$10000,$C443),"")</f>
        <v/>
      </c>
      <c r="O443" s="23" t="str">
        <f>IF(ISNUMBER(AVERAGEIFS(Observed!O$2:O$10000,Observed!$A$2:$A$10000,$A443,Observed!$C$2:$C$10000,$C443)),AVERAGEIFS(Observed!O$2:O$10000,Observed!$A$2:$A$10000,$A443,Observed!$C$2:$C$10000,$C443),"")</f>
        <v/>
      </c>
      <c r="P443" s="24" t="str">
        <f>IF(ISNUMBER(AVERAGEIFS(Observed!P$2:P$10000,Observed!$A$2:$A$10000,$A443,Observed!$C$2:$C$10000,$C443)),AVERAGEIFS(Observed!P$2:P$10000,Observed!$A$2:$A$10000,$A443,Observed!$C$2:$C$10000,$C443),"")</f>
        <v/>
      </c>
      <c r="Q443" s="24" t="str">
        <f>IF(ISNUMBER(AVERAGEIFS(Observed!Q$2:Q$10000,Observed!$A$2:$A$10000,$A443,Observed!$C$2:$C$10000,$C443)),AVERAGEIFS(Observed!Q$2:Q$10000,Observed!$A$2:$A$10000,$A443,Observed!$C$2:$C$10000,$C443),"")</f>
        <v/>
      </c>
      <c r="R443" s="24" t="str">
        <f>IF(ISNUMBER(AVERAGEIFS(Observed!R$2:R$10000,Observed!$A$2:$A$10000,$A443,Observed!$C$2:$C$10000,$C443)),AVERAGEIFS(Observed!R$2:R$10000,Observed!$A$2:$A$10000,$A443,Observed!$C$2:$C$10000,$C443),"")</f>
        <v/>
      </c>
      <c r="S443" s="22" t="str">
        <f>IF(ISNUMBER(AVERAGEIFS(Observed!S$2:S$10000,Observed!$A$2:$A$10000,$A443,Observed!$C$2:$C$10000,$C443)),AVERAGEIFS(Observed!S$2:S$10000,Observed!$A$2:$A$10000,$A443,Observed!$C$2:$C$10000,$C443),"")</f>
        <v/>
      </c>
      <c r="T443" s="23" t="str">
        <f>IF(ISNUMBER(AVERAGEIFS(Observed!T$2:T$10000,Observed!$A$2:$A$10000,$A443,Observed!$C$2:$C$10000,$C443)),AVERAGEIFS(Observed!T$2:T$10000,Observed!$A$2:$A$10000,$A443,Observed!$C$2:$C$10000,$C443),"")</f>
        <v/>
      </c>
      <c r="U443" s="23" t="str">
        <f>IF(ISNUMBER(AVERAGEIFS(Observed!U$2:U$10000,Observed!$A$2:$A$10000,$A443,Observed!$C$2:$C$10000,$C443)),AVERAGEIFS(Observed!U$2:U$10000,Observed!$A$2:$A$10000,$A443,Observed!$C$2:$C$10000,$C443),"")</f>
        <v/>
      </c>
      <c r="V443" s="23" t="str">
        <f>IF(ISNUMBER(AVERAGEIFS(Observed!V$2:V$10000,Observed!$A$2:$A$10000,$A443,Observed!$C$2:$C$10000,$C443)),AVERAGEIFS(Observed!V$2:V$10000,Observed!$A$2:$A$10000,$A443,Observed!$C$2:$C$10000,$C443),"")</f>
        <v/>
      </c>
      <c r="W443" s="23" t="str">
        <f>IF(ISNUMBER(AVERAGEIFS(Observed!W$2:W$10000,Observed!$A$2:$A$10000,$A443,Observed!$C$2:$C$10000,$C443)),AVERAGEIFS(Observed!W$2:W$10000,Observed!$A$2:$A$10000,$A443,Observed!$C$2:$C$10000,$C443),"")</f>
        <v/>
      </c>
      <c r="X443" s="23" t="str">
        <f>IF(ISNUMBER(AVERAGEIFS(Observed!X$2:X$10000,Observed!$A$2:$A$10000,$A443,Observed!$C$2:$C$10000,$C443)),AVERAGEIFS(Observed!X$2:X$10000,Observed!$A$2:$A$10000,$A443,Observed!$C$2:$C$10000,$C443),"")</f>
        <v/>
      </c>
      <c r="Y443" s="23" t="str">
        <f>IF(ISNUMBER(AVERAGEIFS(Observed!Y$2:Y$10000,Observed!$A$2:$A$10000,$A443,Observed!$C$2:$C$10000,$C443)),AVERAGEIFS(Observed!Y$2:Y$10000,Observed!$A$2:$A$10000,$A443,Observed!$C$2:$C$10000,$C443),"")</f>
        <v/>
      </c>
      <c r="Z443" s="23" t="str">
        <f>IF(ISNUMBER(AVERAGEIFS(Observed!Z$2:Z$10000,Observed!$A$2:$A$10000,$A443,Observed!$C$2:$C$10000,$C443)),AVERAGEIFS(Observed!Z$2:Z$10000,Observed!$A$2:$A$10000,$A443,Observed!$C$2:$C$10000,$C443),"")</f>
        <v/>
      </c>
      <c r="AA443" s="23" t="str">
        <f>IF(ISNUMBER(AVERAGEIFS(Observed!AA$2:AA$10000,Observed!$A$2:$A$10000,$A443,Observed!$C$2:$C$10000,$C443)),AVERAGEIFS(Observed!AA$2:AA$10000,Observed!$A$2:$A$10000,$A443,Observed!$C$2:$C$10000,$C443),"")</f>
        <v/>
      </c>
      <c r="AB443" s="23" t="str">
        <f>IF(ISNUMBER(AVERAGEIFS(Observed!AB$2:AB$10000,Observed!$A$2:$A$10000,$A443,Observed!$C$2:$C$10000,$C443)),AVERAGEIFS(Observed!AB$2:AB$10000,Observed!$A$2:$A$10000,$A443,Observed!$C$2:$C$10000,$C443),"")</f>
        <v/>
      </c>
      <c r="AC443" s="23" t="str">
        <f>IF(ISNUMBER(AVERAGEIFS(Observed!AC$2:AC$10000,Observed!$A$2:$A$10000,$A443,Observed!$C$2:$C$10000,$C443)),AVERAGEIFS(Observed!AC$2:AC$10000,Observed!$A$2:$A$10000,$A443,Observed!$C$2:$C$10000,$C443),"")</f>
        <v/>
      </c>
      <c r="AD443" s="23" t="str">
        <f>IF(ISNUMBER(AVERAGEIFS(Observed!AD$2:AD$10000,Observed!$A$2:$A$10000,$A443,Observed!$C$2:$C$10000,$C443)),AVERAGEIFS(Observed!AD$2:AD$10000,Observed!$A$2:$A$10000,$A443,Observed!$C$2:$C$10000,$C443),"")</f>
        <v/>
      </c>
      <c r="AE443" s="24" t="str">
        <f>IF(ISNUMBER(AVERAGEIFS(Observed!AE$2:AE$10000,Observed!$A$2:$A$10000,$A443,Observed!$C$2:$C$10000,$C443)),AVERAGEIFS(Observed!AE$2:AE$10000,Observed!$A$2:$A$10000,$A443,Observed!$C$2:$C$10000,$C443),"")</f>
        <v/>
      </c>
      <c r="AF443" s="24" t="str">
        <f>IF(ISNUMBER(AVERAGEIFS(Observed!AF$2:AF$10000,Observed!$A$2:$A$10000,$A443,Observed!$C$2:$C$10000,$C443)),AVERAGEIFS(Observed!AF$2:AF$10000,Observed!$A$2:$A$10000,$A443,Observed!$C$2:$C$10000,$C443),"")</f>
        <v/>
      </c>
      <c r="AG443" s="23" t="str">
        <f>IF(ISNUMBER(AVERAGEIFS(Observed!AG$2:AG$10000,Observed!$A$2:$A$10000,$A443,Observed!$C$2:$C$10000,$C443)),AVERAGEIFS(Observed!AG$2:AG$10000,Observed!$A$2:$A$10000,$A443,Observed!$C$2:$C$10000,$C443),"")</f>
        <v/>
      </c>
      <c r="AH443" s="23" t="str">
        <f>IF(ISNUMBER(AVERAGEIFS(Observed!AH$2:AH$10000,Observed!$A$2:$A$10000,$A443,Observed!$C$2:$C$10000,$C443)),AVERAGEIFS(Observed!AH$2:AH$10000,Observed!$A$2:$A$10000,$A443,Observed!$C$2:$C$10000,$C443),"")</f>
        <v/>
      </c>
      <c r="AI443" s="22" t="str">
        <f>IF(ISNUMBER(AVERAGEIFS(Observed!AI$2:AI$10000,Observed!$A$2:$A$10000,$A443,Observed!$C$2:$C$10000,$C443)),AVERAGEIFS(Observed!AI$2:AI$10000,Observed!$A$2:$A$10000,$A443,Observed!$C$2:$C$10000,$C443),"")</f>
        <v/>
      </c>
      <c r="AJ443" s="23" t="str">
        <f>IF(ISNUMBER(AVERAGEIFS(Observed!AJ$2:AJ$10000,Observed!$A$2:$A$10000,$A443,Observed!$C$2:$C$10000,$C443)),AVERAGEIFS(Observed!AJ$2:AJ$10000,Observed!$A$2:$A$10000,$A443,Observed!$C$2:$C$10000,$C443),"")</f>
        <v/>
      </c>
      <c r="AK443" s="23" t="str">
        <f>IF(ISNUMBER(AVERAGEIFS(Observed!AK$2:AK$10000,Observed!$A$2:$A$10000,$A443,Observed!$C$2:$C$10000,$C443)),AVERAGEIFS(Observed!AK$2:AK$10000,Observed!$A$2:$A$10000,$A443,Observed!$C$2:$C$10000,$C443),"")</f>
        <v/>
      </c>
      <c r="AL443" s="23" t="str">
        <f>IF(ISNUMBER(AVERAGEIFS(Observed!AL$2:AL$10000,Observed!$A$2:$A$10000,$A443,Observed!$C$2:$C$10000,$C443)),AVERAGEIFS(Observed!AL$2:AL$10000,Observed!$A$2:$A$10000,$A443,Observed!$C$2:$C$10000,$C443),"")</f>
        <v/>
      </c>
      <c r="AM443" s="23" t="str">
        <f>IF(ISNUMBER(AVERAGEIFS(Observed!AM$2:AM$10000,Observed!$A$2:$A$10000,$A443,Observed!$C$2:$C$10000,$C443)),AVERAGEIFS(Observed!AM$2:AM$10000,Observed!$A$2:$A$10000,$A443,Observed!$C$2:$C$10000,$C443),"")</f>
        <v/>
      </c>
      <c r="AN443" s="23" t="str">
        <f>IF(ISNUMBER(AVERAGEIFS(Observed!AN$2:AN$10000,Observed!$A$2:$A$10000,$A443,Observed!$C$2:$C$10000,$C443)),AVERAGEIFS(Observed!AN$2:AN$10000,Observed!$A$2:$A$10000,$A443,Observed!$C$2:$C$10000,$C443),"")</f>
        <v/>
      </c>
      <c r="AO443" s="2">
        <f>COUNTIFS(Observed!$A$2:$A$10000,$A443,Observed!$C$2:$C$10000,$C443)</f>
        <v>3</v>
      </c>
      <c r="AP443" s="2">
        <f t="shared" si="7"/>
        <v>1</v>
      </c>
    </row>
    <row r="444" spans="1:42" x14ac:dyDescent="0.25">
      <c r="A444" t="s">
        <v>32</v>
      </c>
      <c r="B444" t="s">
        <v>30</v>
      </c>
      <c r="C444" s="20">
        <v>42486</v>
      </c>
      <c r="D444">
        <v>1</v>
      </c>
      <c r="E444" t="s">
        <v>59</v>
      </c>
      <c r="G444" s="25" t="s">
        <v>75</v>
      </c>
      <c r="H444" t="s">
        <v>22</v>
      </c>
      <c r="I444">
        <v>12</v>
      </c>
      <c r="J444" s="2" t="s">
        <v>36</v>
      </c>
      <c r="K444" s="22">
        <f>IF(ISNUMBER(AVERAGEIFS(Observed!K$2:K$10000,Observed!$A$2:$A$10000,$A444,Observed!$C$2:$C$10000,$C444)),AVERAGEIFS(Observed!K$2:K$10000,Observed!$A$2:$A$10000,$A444,Observed!$C$2:$C$10000,$C444),"")</f>
        <v>1069.1333333333334</v>
      </c>
      <c r="L444" s="23">
        <f>IF(ISNUMBER(AVERAGEIFS(Observed!L$2:L$10000,Observed!$A$2:$A$10000,$A444,Observed!$C$2:$C$10000,$C444)),AVERAGEIFS(Observed!L$2:L$10000,Observed!$A$2:$A$10000,$A444,Observed!$C$2:$C$10000,$C444),"")</f>
        <v>106.91333333333334</v>
      </c>
      <c r="M444" s="23" t="str">
        <f>IF(ISNUMBER(AVERAGEIFS(Observed!M$2:M$10000,Observed!$A$2:$A$10000,$A444,Observed!$C$2:$C$10000,$C444)),AVERAGEIFS(Observed!M$2:M$10000,Observed!$A$2:$A$10000,$A444,Observed!$C$2:$C$10000,$C444),"")</f>
        <v/>
      </c>
      <c r="N444" s="23" t="str">
        <f>IF(ISNUMBER(AVERAGEIFS(Observed!N$2:N$10000,Observed!$A$2:$A$10000,$A444,Observed!$C$2:$C$10000,$C444)),AVERAGEIFS(Observed!N$2:N$10000,Observed!$A$2:$A$10000,$A444,Observed!$C$2:$C$10000,$C444),"")</f>
        <v/>
      </c>
      <c r="O444" s="23" t="str">
        <f>IF(ISNUMBER(AVERAGEIFS(Observed!O$2:O$10000,Observed!$A$2:$A$10000,$A444,Observed!$C$2:$C$10000,$C444)),AVERAGEIFS(Observed!O$2:O$10000,Observed!$A$2:$A$10000,$A444,Observed!$C$2:$C$10000,$C444),"")</f>
        <v/>
      </c>
      <c r="P444" s="24" t="str">
        <f>IF(ISNUMBER(AVERAGEIFS(Observed!P$2:P$10000,Observed!$A$2:$A$10000,$A444,Observed!$C$2:$C$10000,$C444)),AVERAGEIFS(Observed!P$2:P$10000,Observed!$A$2:$A$10000,$A444,Observed!$C$2:$C$10000,$C444),"")</f>
        <v/>
      </c>
      <c r="Q444" s="24" t="str">
        <f>IF(ISNUMBER(AVERAGEIFS(Observed!Q$2:Q$10000,Observed!$A$2:$A$10000,$A444,Observed!$C$2:$C$10000,$C444)),AVERAGEIFS(Observed!Q$2:Q$10000,Observed!$A$2:$A$10000,$A444,Observed!$C$2:$C$10000,$C444),"")</f>
        <v/>
      </c>
      <c r="R444" s="24" t="str">
        <f>IF(ISNUMBER(AVERAGEIFS(Observed!R$2:R$10000,Observed!$A$2:$A$10000,$A444,Observed!$C$2:$C$10000,$C444)),AVERAGEIFS(Observed!R$2:R$10000,Observed!$A$2:$A$10000,$A444,Observed!$C$2:$C$10000,$C444),"")</f>
        <v/>
      </c>
      <c r="S444" s="22" t="str">
        <f>IF(ISNUMBER(AVERAGEIFS(Observed!S$2:S$10000,Observed!$A$2:$A$10000,$A444,Observed!$C$2:$C$10000,$C444)),AVERAGEIFS(Observed!S$2:S$10000,Observed!$A$2:$A$10000,$A444,Observed!$C$2:$C$10000,$C444),"")</f>
        <v/>
      </c>
      <c r="T444" s="23" t="str">
        <f>IF(ISNUMBER(AVERAGEIFS(Observed!T$2:T$10000,Observed!$A$2:$A$10000,$A444,Observed!$C$2:$C$10000,$C444)),AVERAGEIFS(Observed!T$2:T$10000,Observed!$A$2:$A$10000,$A444,Observed!$C$2:$C$10000,$C444),"")</f>
        <v/>
      </c>
      <c r="U444" s="23" t="str">
        <f>IF(ISNUMBER(AVERAGEIFS(Observed!U$2:U$10000,Observed!$A$2:$A$10000,$A444,Observed!$C$2:$C$10000,$C444)),AVERAGEIFS(Observed!U$2:U$10000,Observed!$A$2:$A$10000,$A444,Observed!$C$2:$C$10000,$C444),"")</f>
        <v/>
      </c>
      <c r="V444" s="23" t="str">
        <f>IF(ISNUMBER(AVERAGEIFS(Observed!V$2:V$10000,Observed!$A$2:$A$10000,$A444,Observed!$C$2:$C$10000,$C444)),AVERAGEIFS(Observed!V$2:V$10000,Observed!$A$2:$A$10000,$A444,Observed!$C$2:$C$10000,$C444),"")</f>
        <v/>
      </c>
      <c r="W444" s="23" t="str">
        <f>IF(ISNUMBER(AVERAGEIFS(Observed!W$2:W$10000,Observed!$A$2:$A$10000,$A444,Observed!$C$2:$C$10000,$C444)),AVERAGEIFS(Observed!W$2:W$10000,Observed!$A$2:$A$10000,$A444,Observed!$C$2:$C$10000,$C444),"")</f>
        <v/>
      </c>
      <c r="X444" s="23" t="str">
        <f>IF(ISNUMBER(AVERAGEIFS(Observed!X$2:X$10000,Observed!$A$2:$A$10000,$A444,Observed!$C$2:$C$10000,$C444)),AVERAGEIFS(Observed!X$2:X$10000,Observed!$A$2:$A$10000,$A444,Observed!$C$2:$C$10000,$C444),"")</f>
        <v/>
      </c>
      <c r="Y444" s="23" t="str">
        <f>IF(ISNUMBER(AVERAGEIFS(Observed!Y$2:Y$10000,Observed!$A$2:$A$10000,$A444,Observed!$C$2:$C$10000,$C444)),AVERAGEIFS(Observed!Y$2:Y$10000,Observed!$A$2:$A$10000,$A444,Observed!$C$2:$C$10000,$C444),"")</f>
        <v/>
      </c>
      <c r="Z444" s="23" t="str">
        <f>IF(ISNUMBER(AVERAGEIFS(Observed!Z$2:Z$10000,Observed!$A$2:$A$10000,$A444,Observed!$C$2:$C$10000,$C444)),AVERAGEIFS(Observed!Z$2:Z$10000,Observed!$A$2:$A$10000,$A444,Observed!$C$2:$C$10000,$C444),"")</f>
        <v/>
      </c>
      <c r="AA444" s="23" t="str">
        <f>IF(ISNUMBER(AVERAGEIFS(Observed!AA$2:AA$10000,Observed!$A$2:$A$10000,$A444,Observed!$C$2:$C$10000,$C444)),AVERAGEIFS(Observed!AA$2:AA$10000,Observed!$A$2:$A$10000,$A444,Observed!$C$2:$C$10000,$C444),"")</f>
        <v/>
      </c>
      <c r="AB444" s="23" t="str">
        <f>IF(ISNUMBER(AVERAGEIFS(Observed!AB$2:AB$10000,Observed!$A$2:$A$10000,$A444,Observed!$C$2:$C$10000,$C444)),AVERAGEIFS(Observed!AB$2:AB$10000,Observed!$A$2:$A$10000,$A444,Observed!$C$2:$C$10000,$C444),"")</f>
        <v/>
      </c>
      <c r="AC444" s="23" t="str">
        <f>IF(ISNUMBER(AVERAGEIFS(Observed!AC$2:AC$10000,Observed!$A$2:$A$10000,$A444,Observed!$C$2:$C$10000,$C444)),AVERAGEIFS(Observed!AC$2:AC$10000,Observed!$A$2:$A$10000,$A444,Observed!$C$2:$C$10000,$C444),"")</f>
        <v/>
      </c>
      <c r="AD444" s="23" t="str">
        <f>IF(ISNUMBER(AVERAGEIFS(Observed!AD$2:AD$10000,Observed!$A$2:$A$10000,$A444,Observed!$C$2:$C$10000,$C444)),AVERAGEIFS(Observed!AD$2:AD$10000,Observed!$A$2:$A$10000,$A444,Observed!$C$2:$C$10000,$C444),"")</f>
        <v/>
      </c>
      <c r="AE444" s="24" t="str">
        <f>IF(ISNUMBER(AVERAGEIFS(Observed!AE$2:AE$10000,Observed!$A$2:$A$10000,$A444,Observed!$C$2:$C$10000,$C444)),AVERAGEIFS(Observed!AE$2:AE$10000,Observed!$A$2:$A$10000,$A444,Observed!$C$2:$C$10000,$C444),"")</f>
        <v/>
      </c>
      <c r="AF444" s="24" t="str">
        <f>IF(ISNUMBER(AVERAGEIFS(Observed!AF$2:AF$10000,Observed!$A$2:$A$10000,$A444,Observed!$C$2:$C$10000,$C444)),AVERAGEIFS(Observed!AF$2:AF$10000,Observed!$A$2:$A$10000,$A444,Observed!$C$2:$C$10000,$C444),"")</f>
        <v/>
      </c>
      <c r="AG444" s="23" t="str">
        <f>IF(ISNUMBER(AVERAGEIFS(Observed!AG$2:AG$10000,Observed!$A$2:$A$10000,$A444,Observed!$C$2:$C$10000,$C444)),AVERAGEIFS(Observed!AG$2:AG$10000,Observed!$A$2:$A$10000,$A444,Observed!$C$2:$C$10000,$C444),"")</f>
        <v/>
      </c>
      <c r="AH444" s="23" t="str">
        <f>IF(ISNUMBER(AVERAGEIFS(Observed!AH$2:AH$10000,Observed!$A$2:$A$10000,$A444,Observed!$C$2:$C$10000,$C444)),AVERAGEIFS(Observed!AH$2:AH$10000,Observed!$A$2:$A$10000,$A444,Observed!$C$2:$C$10000,$C444),"")</f>
        <v/>
      </c>
      <c r="AI444" s="22" t="str">
        <f>IF(ISNUMBER(AVERAGEIFS(Observed!AI$2:AI$10000,Observed!$A$2:$A$10000,$A444,Observed!$C$2:$C$10000,$C444)),AVERAGEIFS(Observed!AI$2:AI$10000,Observed!$A$2:$A$10000,$A444,Observed!$C$2:$C$10000,$C444),"")</f>
        <v/>
      </c>
      <c r="AJ444" s="23" t="str">
        <f>IF(ISNUMBER(AVERAGEIFS(Observed!AJ$2:AJ$10000,Observed!$A$2:$A$10000,$A444,Observed!$C$2:$C$10000,$C444)),AVERAGEIFS(Observed!AJ$2:AJ$10000,Observed!$A$2:$A$10000,$A444,Observed!$C$2:$C$10000,$C444),"")</f>
        <v/>
      </c>
      <c r="AK444" s="23" t="str">
        <f>IF(ISNUMBER(AVERAGEIFS(Observed!AK$2:AK$10000,Observed!$A$2:$A$10000,$A444,Observed!$C$2:$C$10000,$C444)),AVERAGEIFS(Observed!AK$2:AK$10000,Observed!$A$2:$A$10000,$A444,Observed!$C$2:$C$10000,$C444),"")</f>
        <v/>
      </c>
      <c r="AL444" s="23" t="str">
        <f>IF(ISNUMBER(AVERAGEIFS(Observed!AL$2:AL$10000,Observed!$A$2:$A$10000,$A444,Observed!$C$2:$C$10000,$C444)),AVERAGEIFS(Observed!AL$2:AL$10000,Observed!$A$2:$A$10000,$A444,Observed!$C$2:$C$10000,$C444),"")</f>
        <v/>
      </c>
      <c r="AM444" s="23" t="str">
        <f>IF(ISNUMBER(AVERAGEIFS(Observed!AM$2:AM$10000,Observed!$A$2:$A$10000,$A444,Observed!$C$2:$C$10000,$C444)),AVERAGEIFS(Observed!AM$2:AM$10000,Observed!$A$2:$A$10000,$A444,Observed!$C$2:$C$10000,$C444),"")</f>
        <v/>
      </c>
      <c r="AN444" s="23" t="str">
        <f>IF(ISNUMBER(AVERAGEIFS(Observed!AN$2:AN$10000,Observed!$A$2:$A$10000,$A444,Observed!$C$2:$C$10000,$C444)),AVERAGEIFS(Observed!AN$2:AN$10000,Observed!$A$2:$A$10000,$A444,Observed!$C$2:$C$10000,$C444),"")</f>
        <v/>
      </c>
      <c r="AO444" s="2">
        <f>COUNTIFS(Observed!$A$2:$A$10000,$A444,Observed!$C$2:$C$10000,$C444)</f>
        <v>3</v>
      </c>
      <c r="AP444" s="2">
        <f t="shared" si="7"/>
        <v>1</v>
      </c>
    </row>
    <row r="445" spans="1:42" x14ac:dyDescent="0.25">
      <c r="A445" t="s">
        <v>31</v>
      </c>
      <c r="B445" t="s">
        <v>30</v>
      </c>
      <c r="C445" s="20">
        <v>42486</v>
      </c>
      <c r="D445">
        <v>1</v>
      </c>
      <c r="E445" t="s">
        <v>54</v>
      </c>
      <c r="G445" s="25" t="s">
        <v>75</v>
      </c>
      <c r="H445" t="s">
        <v>22</v>
      </c>
      <c r="I445">
        <v>12</v>
      </c>
      <c r="J445" s="2" t="s">
        <v>36</v>
      </c>
      <c r="K445" s="22">
        <f>IF(ISNUMBER(AVERAGEIFS(Observed!K$2:K$10000,Observed!$A$2:$A$10000,$A445,Observed!$C$2:$C$10000,$C445)),AVERAGEIFS(Observed!K$2:K$10000,Observed!$A$2:$A$10000,$A445,Observed!$C$2:$C$10000,$C445),"")</f>
        <v>1131.8</v>
      </c>
      <c r="L445" s="23">
        <f>IF(ISNUMBER(AVERAGEIFS(Observed!L$2:L$10000,Observed!$A$2:$A$10000,$A445,Observed!$C$2:$C$10000,$C445)),AVERAGEIFS(Observed!L$2:L$10000,Observed!$A$2:$A$10000,$A445,Observed!$C$2:$C$10000,$C445),"")</f>
        <v>113.18</v>
      </c>
      <c r="M445" s="23" t="str">
        <f>IF(ISNUMBER(AVERAGEIFS(Observed!M$2:M$10000,Observed!$A$2:$A$10000,$A445,Observed!$C$2:$C$10000,$C445)),AVERAGEIFS(Observed!M$2:M$10000,Observed!$A$2:$A$10000,$A445,Observed!$C$2:$C$10000,$C445),"")</f>
        <v/>
      </c>
      <c r="N445" s="23" t="str">
        <f>IF(ISNUMBER(AVERAGEIFS(Observed!N$2:N$10000,Observed!$A$2:$A$10000,$A445,Observed!$C$2:$C$10000,$C445)),AVERAGEIFS(Observed!N$2:N$10000,Observed!$A$2:$A$10000,$A445,Observed!$C$2:$C$10000,$C445),"")</f>
        <v/>
      </c>
      <c r="O445" s="23" t="str">
        <f>IF(ISNUMBER(AVERAGEIFS(Observed!O$2:O$10000,Observed!$A$2:$A$10000,$A445,Observed!$C$2:$C$10000,$C445)),AVERAGEIFS(Observed!O$2:O$10000,Observed!$A$2:$A$10000,$A445,Observed!$C$2:$C$10000,$C445),"")</f>
        <v/>
      </c>
      <c r="P445" s="24" t="str">
        <f>IF(ISNUMBER(AVERAGEIFS(Observed!P$2:P$10000,Observed!$A$2:$A$10000,$A445,Observed!$C$2:$C$10000,$C445)),AVERAGEIFS(Observed!P$2:P$10000,Observed!$A$2:$A$10000,$A445,Observed!$C$2:$C$10000,$C445),"")</f>
        <v/>
      </c>
      <c r="Q445" s="24" t="str">
        <f>IF(ISNUMBER(AVERAGEIFS(Observed!Q$2:Q$10000,Observed!$A$2:$A$10000,$A445,Observed!$C$2:$C$10000,$C445)),AVERAGEIFS(Observed!Q$2:Q$10000,Observed!$A$2:$A$10000,$A445,Observed!$C$2:$C$10000,$C445),"")</f>
        <v/>
      </c>
      <c r="R445" s="24" t="str">
        <f>IF(ISNUMBER(AVERAGEIFS(Observed!R$2:R$10000,Observed!$A$2:$A$10000,$A445,Observed!$C$2:$C$10000,$C445)),AVERAGEIFS(Observed!R$2:R$10000,Observed!$A$2:$A$10000,$A445,Observed!$C$2:$C$10000,$C445),"")</f>
        <v/>
      </c>
      <c r="S445" s="22" t="str">
        <f>IF(ISNUMBER(AVERAGEIFS(Observed!S$2:S$10000,Observed!$A$2:$A$10000,$A445,Observed!$C$2:$C$10000,$C445)),AVERAGEIFS(Observed!S$2:S$10000,Observed!$A$2:$A$10000,$A445,Observed!$C$2:$C$10000,$C445),"")</f>
        <v/>
      </c>
      <c r="T445" s="23" t="str">
        <f>IF(ISNUMBER(AVERAGEIFS(Observed!T$2:T$10000,Observed!$A$2:$A$10000,$A445,Observed!$C$2:$C$10000,$C445)),AVERAGEIFS(Observed!T$2:T$10000,Observed!$A$2:$A$10000,$A445,Observed!$C$2:$C$10000,$C445),"")</f>
        <v/>
      </c>
      <c r="U445" s="23" t="str">
        <f>IF(ISNUMBER(AVERAGEIFS(Observed!U$2:U$10000,Observed!$A$2:$A$10000,$A445,Observed!$C$2:$C$10000,$C445)),AVERAGEIFS(Observed!U$2:U$10000,Observed!$A$2:$A$10000,$A445,Observed!$C$2:$C$10000,$C445),"")</f>
        <v/>
      </c>
      <c r="V445" s="23" t="str">
        <f>IF(ISNUMBER(AVERAGEIFS(Observed!V$2:V$10000,Observed!$A$2:$A$10000,$A445,Observed!$C$2:$C$10000,$C445)),AVERAGEIFS(Observed!V$2:V$10000,Observed!$A$2:$A$10000,$A445,Observed!$C$2:$C$10000,$C445),"")</f>
        <v/>
      </c>
      <c r="W445" s="23" t="str">
        <f>IF(ISNUMBER(AVERAGEIFS(Observed!W$2:W$10000,Observed!$A$2:$A$10000,$A445,Observed!$C$2:$C$10000,$C445)),AVERAGEIFS(Observed!W$2:W$10000,Observed!$A$2:$A$10000,$A445,Observed!$C$2:$C$10000,$C445),"")</f>
        <v/>
      </c>
      <c r="X445" s="23" t="str">
        <f>IF(ISNUMBER(AVERAGEIFS(Observed!X$2:X$10000,Observed!$A$2:$A$10000,$A445,Observed!$C$2:$C$10000,$C445)),AVERAGEIFS(Observed!X$2:X$10000,Observed!$A$2:$A$10000,$A445,Observed!$C$2:$C$10000,$C445),"")</f>
        <v/>
      </c>
      <c r="Y445" s="23" t="str">
        <f>IF(ISNUMBER(AVERAGEIFS(Observed!Y$2:Y$10000,Observed!$A$2:$A$10000,$A445,Observed!$C$2:$C$10000,$C445)),AVERAGEIFS(Observed!Y$2:Y$10000,Observed!$A$2:$A$10000,$A445,Observed!$C$2:$C$10000,$C445),"")</f>
        <v/>
      </c>
      <c r="Z445" s="23" t="str">
        <f>IF(ISNUMBER(AVERAGEIFS(Observed!Z$2:Z$10000,Observed!$A$2:$A$10000,$A445,Observed!$C$2:$C$10000,$C445)),AVERAGEIFS(Observed!Z$2:Z$10000,Observed!$A$2:$A$10000,$A445,Observed!$C$2:$C$10000,$C445),"")</f>
        <v/>
      </c>
      <c r="AA445" s="23" t="str">
        <f>IF(ISNUMBER(AVERAGEIFS(Observed!AA$2:AA$10000,Observed!$A$2:$A$10000,$A445,Observed!$C$2:$C$10000,$C445)),AVERAGEIFS(Observed!AA$2:AA$10000,Observed!$A$2:$A$10000,$A445,Observed!$C$2:$C$10000,$C445),"")</f>
        <v/>
      </c>
      <c r="AB445" s="23" t="str">
        <f>IF(ISNUMBER(AVERAGEIFS(Observed!AB$2:AB$10000,Observed!$A$2:$A$10000,$A445,Observed!$C$2:$C$10000,$C445)),AVERAGEIFS(Observed!AB$2:AB$10000,Observed!$A$2:$A$10000,$A445,Observed!$C$2:$C$10000,$C445),"")</f>
        <v/>
      </c>
      <c r="AC445" s="23" t="str">
        <f>IF(ISNUMBER(AVERAGEIFS(Observed!AC$2:AC$10000,Observed!$A$2:$A$10000,$A445,Observed!$C$2:$C$10000,$C445)),AVERAGEIFS(Observed!AC$2:AC$10000,Observed!$A$2:$A$10000,$A445,Observed!$C$2:$C$10000,$C445),"")</f>
        <v/>
      </c>
      <c r="AD445" s="23" t="str">
        <f>IF(ISNUMBER(AVERAGEIFS(Observed!AD$2:AD$10000,Observed!$A$2:$A$10000,$A445,Observed!$C$2:$C$10000,$C445)),AVERAGEIFS(Observed!AD$2:AD$10000,Observed!$A$2:$A$10000,$A445,Observed!$C$2:$C$10000,$C445),"")</f>
        <v/>
      </c>
      <c r="AE445" s="24" t="str">
        <f>IF(ISNUMBER(AVERAGEIFS(Observed!AE$2:AE$10000,Observed!$A$2:$A$10000,$A445,Observed!$C$2:$C$10000,$C445)),AVERAGEIFS(Observed!AE$2:AE$10000,Observed!$A$2:$A$10000,$A445,Observed!$C$2:$C$10000,$C445),"")</f>
        <v/>
      </c>
      <c r="AF445" s="24" t="str">
        <f>IF(ISNUMBER(AVERAGEIFS(Observed!AF$2:AF$10000,Observed!$A$2:$A$10000,$A445,Observed!$C$2:$C$10000,$C445)),AVERAGEIFS(Observed!AF$2:AF$10000,Observed!$A$2:$A$10000,$A445,Observed!$C$2:$C$10000,$C445),"")</f>
        <v/>
      </c>
      <c r="AG445" s="23" t="str">
        <f>IF(ISNUMBER(AVERAGEIFS(Observed!AG$2:AG$10000,Observed!$A$2:$A$10000,$A445,Observed!$C$2:$C$10000,$C445)),AVERAGEIFS(Observed!AG$2:AG$10000,Observed!$A$2:$A$10000,$A445,Observed!$C$2:$C$10000,$C445),"")</f>
        <v/>
      </c>
      <c r="AH445" s="23" t="str">
        <f>IF(ISNUMBER(AVERAGEIFS(Observed!AH$2:AH$10000,Observed!$A$2:$A$10000,$A445,Observed!$C$2:$C$10000,$C445)),AVERAGEIFS(Observed!AH$2:AH$10000,Observed!$A$2:$A$10000,$A445,Observed!$C$2:$C$10000,$C445),"")</f>
        <v/>
      </c>
      <c r="AI445" s="22" t="str">
        <f>IF(ISNUMBER(AVERAGEIFS(Observed!AI$2:AI$10000,Observed!$A$2:$A$10000,$A445,Observed!$C$2:$C$10000,$C445)),AVERAGEIFS(Observed!AI$2:AI$10000,Observed!$A$2:$A$10000,$A445,Observed!$C$2:$C$10000,$C445),"")</f>
        <v/>
      </c>
      <c r="AJ445" s="23" t="str">
        <f>IF(ISNUMBER(AVERAGEIFS(Observed!AJ$2:AJ$10000,Observed!$A$2:$A$10000,$A445,Observed!$C$2:$C$10000,$C445)),AVERAGEIFS(Observed!AJ$2:AJ$10000,Observed!$A$2:$A$10000,$A445,Observed!$C$2:$C$10000,$C445),"")</f>
        <v/>
      </c>
      <c r="AK445" s="23" t="str">
        <f>IF(ISNUMBER(AVERAGEIFS(Observed!AK$2:AK$10000,Observed!$A$2:$A$10000,$A445,Observed!$C$2:$C$10000,$C445)),AVERAGEIFS(Observed!AK$2:AK$10000,Observed!$A$2:$A$10000,$A445,Observed!$C$2:$C$10000,$C445),"")</f>
        <v/>
      </c>
      <c r="AL445" s="23" t="str">
        <f>IF(ISNUMBER(AVERAGEIFS(Observed!AL$2:AL$10000,Observed!$A$2:$A$10000,$A445,Observed!$C$2:$C$10000,$C445)),AVERAGEIFS(Observed!AL$2:AL$10000,Observed!$A$2:$A$10000,$A445,Observed!$C$2:$C$10000,$C445),"")</f>
        <v/>
      </c>
      <c r="AM445" s="23" t="str">
        <f>IF(ISNUMBER(AVERAGEIFS(Observed!AM$2:AM$10000,Observed!$A$2:$A$10000,$A445,Observed!$C$2:$C$10000,$C445)),AVERAGEIFS(Observed!AM$2:AM$10000,Observed!$A$2:$A$10000,$A445,Observed!$C$2:$C$10000,$C445),"")</f>
        <v/>
      </c>
      <c r="AN445" s="23" t="str">
        <f>IF(ISNUMBER(AVERAGEIFS(Observed!AN$2:AN$10000,Observed!$A$2:$A$10000,$A445,Observed!$C$2:$C$10000,$C445)),AVERAGEIFS(Observed!AN$2:AN$10000,Observed!$A$2:$A$10000,$A445,Observed!$C$2:$C$10000,$C445),"")</f>
        <v/>
      </c>
      <c r="AO445" s="2">
        <f>COUNTIFS(Observed!$A$2:$A$10000,$A445,Observed!$C$2:$C$10000,$C445)</f>
        <v>3</v>
      </c>
      <c r="AP445" s="2">
        <f t="shared" si="7"/>
        <v>1</v>
      </c>
    </row>
    <row r="446" spans="1:42" x14ac:dyDescent="0.25">
      <c r="A446" t="s">
        <v>34</v>
      </c>
      <c r="B446" t="s">
        <v>30</v>
      </c>
      <c r="C446" s="20">
        <v>42492</v>
      </c>
      <c r="D446">
        <v>1</v>
      </c>
      <c r="E446" t="s">
        <v>56</v>
      </c>
      <c r="G446" s="25" t="s">
        <v>75</v>
      </c>
      <c r="H446" t="s">
        <v>22</v>
      </c>
      <c r="I446">
        <v>12</v>
      </c>
      <c r="J446" s="2" t="s">
        <v>37</v>
      </c>
      <c r="K446" s="22">
        <f>IF(ISNUMBER(AVERAGEIFS(Observed!K$2:K$10000,Observed!$A$2:$A$10000,$A446,Observed!$C$2:$C$10000,$C446)),AVERAGEIFS(Observed!K$2:K$10000,Observed!$A$2:$A$10000,$A446,Observed!$C$2:$C$10000,$C446),"")</f>
        <v>1094.2</v>
      </c>
      <c r="L446" s="23">
        <f>IF(ISNUMBER(AVERAGEIFS(Observed!L$2:L$10000,Observed!$A$2:$A$10000,$A446,Observed!$C$2:$C$10000,$C446)),AVERAGEIFS(Observed!L$2:L$10000,Observed!$A$2:$A$10000,$A446,Observed!$C$2:$C$10000,$C446),"")</f>
        <v>109.42</v>
      </c>
      <c r="M446" s="23" t="str">
        <f>IF(ISNUMBER(AVERAGEIFS(Observed!M$2:M$10000,Observed!$A$2:$A$10000,$A446,Observed!$C$2:$C$10000,$C446)),AVERAGEIFS(Observed!M$2:M$10000,Observed!$A$2:$A$10000,$A446,Observed!$C$2:$C$10000,$C446),"")</f>
        <v/>
      </c>
      <c r="N446" s="23" t="str">
        <f>IF(ISNUMBER(AVERAGEIFS(Observed!N$2:N$10000,Observed!$A$2:$A$10000,$A446,Observed!$C$2:$C$10000,$C446)),AVERAGEIFS(Observed!N$2:N$10000,Observed!$A$2:$A$10000,$A446,Observed!$C$2:$C$10000,$C446),"")</f>
        <v/>
      </c>
      <c r="O446" s="23" t="str">
        <f>IF(ISNUMBER(AVERAGEIFS(Observed!O$2:O$10000,Observed!$A$2:$A$10000,$A446,Observed!$C$2:$C$10000,$C446)),AVERAGEIFS(Observed!O$2:O$10000,Observed!$A$2:$A$10000,$A446,Observed!$C$2:$C$10000,$C446),"")</f>
        <v/>
      </c>
      <c r="P446" s="24" t="str">
        <f>IF(ISNUMBER(AVERAGEIFS(Observed!P$2:P$10000,Observed!$A$2:$A$10000,$A446,Observed!$C$2:$C$10000,$C446)),AVERAGEIFS(Observed!P$2:P$10000,Observed!$A$2:$A$10000,$A446,Observed!$C$2:$C$10000,$C446),"")</f>
        <v/>
      </c>
      <c r="Q446" s="24" t="str">
        <f>IF(ISNUMBER(AVERAGEIFS(Observed!Q$2:Q$10000,Observed!$A$2:$A$10000,$A446,Observed!$C$2:$C$10000,$C446)),AVERAGEIFS(Observed!Q$2:Q$10000,Observed!$A$2:$A$10000,$A446,Observed!$C$2:$C$10000,$C446),"")</f>
        <v/>
      </c>
      <c r="R446" s="24" t="str">
        <f>IF(ISNUMBER(AVERAGEIFS(Observed!R$2:R$10000,Observed!$A$2:$A$10000,$A446,Observed!$C$2:$C$10000,$C446)),AVERAGEIFS(Observed!R$2:R$10000,Observed!$A$2:$A$10000,$A446,Observed!$C$2:$C$10000,$C446),"")</f>
        <v/>
      </c>
      <c r="S446" s="22" t="str">
        <f>IF(ISNUMBER(AVERAGEIFS(Observed!S$2:S$10000,Observed!$A$2:$A$10000,$A446,Observed!$C$2:$C$10000,$C446)),AVERAGEIFS(Observed!S$2:S$10000,Observed!$A$2:$A$10000,$A446,Observed!$C$2:$C$10000,$C446),"")</f>
        <v/>
      </c>
      <c r="T446" s="23" t="str">
        <f>IF(ISNUMBER(AVERAGEIFS(Observed!T$2:T$10000,Observed!$A$2:$A$10000,$A446,Observed!$C$2:$C$10000,$C446)),AVERAGEIFS(Observed!T$2:T$10000,Observed!$A$2:$A$10000,$A446,Observed!$C$2:$C$10000,$C446),"")</f>
        <v/>
      </c>
      <c r="U446" s="23" t="str">
        <f>IF(ISNUMBER(AVERAGEIFS(Observed!U$2:U$10000,Observed!$A$2:$A$10000,$A446,Observed!$C$2:$C$10000,$C446)),AVERAGEIFS(Observed!U$2:U$10000,Observed!$A$2:$A$10000,$A446,Observed!$C$2:$C$10000,$C446),"")</f>
        <v/>
      </c>
      <c r="V446" s="23" t="str">
        <f>IF(ISNUMBER(AVERAGEIFS(Observed!V$2:V$10000,Observed!$A$2:$A$10000,$A446,Observed!$C$2:$C$10000,$C446)),AVERAGEIFS(Observed!V$2:V$10000,Observed!$A$2:$A$10000,$A446,Observed!$C$2:$C$10000,$C446),"")</f>
        <v/>
      </c>
      <c r="W446" s="23" t="str">
        <f>IF(ISNUMBER(AVERAGEIFS(Observed!W$2:W$10000,Observed!$A$2:$A$10000,$A446,Observed!$C$2:$C$10000,$C446)),AVERAGEIFS(Observed!W$2:W$10000,Observed!$A$2:$A$10000,$A446,Observed!$C$2:$C$10000,$C446),"")</f>
        <v/>
      </c>
      <c r="X446" s="23" t="str">
        <f>IF(ISNUMBER(AVERAGEIFS(Observed!X$2:X$10000,Observed!$A$2:$A$10000,$A446,Observed!$C$2:$C$10000,$C446)),AVERAGEIFS(Observed!X$2:X$10000,Observed!$A$2:$A$10000,$A446,Observed!$C$2:$C$10000,$C446),"")</f>
        <v/>
      </c>
      <c r="Y446" s="23" t="str">
        <f>IF(ISNUMBER(AVERAGEIFS(Observed!Y$2:Y$10000,Observed!$A$2:$A$10000,$A446,Observed!$C$2:$C$10000,$C446)),AVERAGEIFS(Observed!Y$2:Y$10000,Observed!$A$2:$A$10000,$A446,Observed!$C$2:$C$10000,$C446),"")</f>
        <v/>
      </c>
      <c r="Z446" s="23" t="str">
        <f>IF(ISNUMBER(AVERAGEIFS(Observed!Z$2:Z$10000,Observed!$A$2:$A$10000,$A446,Observed!$C$2:$C$10000,$C446)),AVERAGEIFS(Observed!Z$2:Z$10000,Observed!$A$2:$A$10000,$A446,Observed!$C$2:$C$10000,$C446),"")</f>
        <v/>
      </c>
      <c r="AA446" s="23" t="str">
        <f>IF(ISNUMBER(AVERAGEIFS(Observed!AA$2:AA$10000,Observed!$A$2:$A$10000,$A446,Observed!$C$2:$C$10000,$C446)),AVERAGEIFS(Observed!AA$2:AA$10000,Observed!$A$2:$A$10000,$A446,Observed!$C$2:$C$10000,$C446),"")</f>
        <v/>
      </c>
      <c r="AB446" s="23" t="str">
        <f>IF(ISNUMBER(AVERAGEIFS(Observed!AB$2:AB$10000,Observed!$A$2:$A$10000,$A446,Observed!$C$2:$C$10000,$C446)),AVERAGEIFS(Observed!AB$2:AB$10000,Observed!$A$2:$A$10000,$A446,Observed!$C$2:$C$10000,$C446),"")</f>
        <v/>
      </c>
      <c r="AC446" s="23" t="str">
        <f>IF(ISNUMBER(AVERAGEIFS(Observed!AC$2:AC$10000,Observed!$A$2:$A$10000,$A446,Observed!$C$2:$C$10000,$C446)),AVERAGEIFS(Observed!AC$2:AC$10000,Observed!$A$2:$A$10000,$A446,Observed!$C$2:$C$10000,$C446),"")</f>
        <v/>
      </c>
      <c r="AD446" s="23" t="str">
        <f>IF(ISNUMBER(AVERAGEIFS(Observed!AD$2:AD$10000,Observed!$A$2:$A$10000,$A446,Observed!$C$2:$C$10000,$C446)),AVERAGEIFS(Observed!AD$2:AD$10000,Observed!$A$2:$A$10000,$A446,Observed!$C$2:$C$10000,$C446),"")</f>
        <v/>
      </c>
      <c r="AE446" s="24" t="str">
        <f>IF(ISNUMBER(AVERAGEIFS(Observed!AE$2:AE$10000,Observed!$A$2:$A$10000,$A446,Observed!$C$2:$C$10000,$C446)),AVERAGEIFS(Observed!AE$2:AE$10000,Observed!$A$2:$A$10000,$A446,Observed!$C$2:$C$10000,$C446),"")</f>
        <v/>
      </c>
      <c r="AF446" s="24" t="str">
        <f>IF(ISNUMBER(AVERAGEIFS(Observed!AF$2:AF$10000,Observed!$A$2:$A$10000,$A446,Observed!$C$2:$C$10000,$C446)),AVERAGEIFS(Observed!AF$2:AF$10000,Observed!$A$2:$A$10000,$A446,Observed!$C$2:$C$10000,$C446),"")</f>
        <v/>
      </c>
      <c r="AG446" s="23" t="str">
        <f>IF(ISNUMBER(AVERAGEIFS(Observed!AG$2:AG$10000,Observed!$A$2:$A$10000,$A446,Observed!$C$2:$C$10000,$C446)),AVERAGEIFS(Observed!AG$2:AG$10000,Observed!$A$2:$A$10000,$A446,Observed!$C$2:$C$10000,$C446),"")</f>
        <v/>
      </c>
      <c r="AH446" s="23" t="str">
        <f>IF(ISNUMBER(AVERAGEIFS(Observed!AH$2:AH$10000,Observed!$A$2:$A$10000,$A446,Observed!$C$2:$C$10000,$C446)),AVERAGEIFS(Observed!AH$2:AH$10000,Observed!$A$2:$A$10000,$A446,Observed!$C$2:$C$10000,$C446),"")</f>
        <v/>
      </c>
      <c r="AI446" s="22" t="str">
        <f>IF(ISNUMBER(AVERAGEIFS(Observed!AI$2:AI$10000,Observed!$A$2:$A$10000,$A446,Observed!$C$2:$C$10000,$C446)),AVERAGEIFS(Observed!AI$2:AI$10000,Observed!$A$2:$A$10000,$A446,Observed!$C$2:$C$10000,$C446),"")</f>
        <v/>
      </c>
      <c r="AJ446" s="23" t="str">
        <f>IF(ISNUMBER(AVERAGEIFS(Observed!AJ$2:AJ$10000,Observed!$A$2:$A$10000,$A446,Observed!$C$2:$C$10000,$C446)),AVERAGEIFS(Observed!AJ$2:AJ$10000,Observed!$A$2:$A$10000,$A446,Observed!$C$2:$C$10000,$C446),"")</f>
        <v/>
      </c>
      <c r="AK446" s="23" t="str">
        <f>IF(ISNUMBER(AVERAGEIFS(Observed!AK$2:AK$10000,Observed!$A$2:$A$10000,$A446,Observed!$C$2:$C$10000,$C446)),AVERAGEIFS(Observed!AK$2:AK$10000,Observed!$A$2:$A$10000,$A446,Observed!$C$2:$C$10000,$C446),"")</f>
        <v/>
      </c>
      <c r="AL446" s="23" t="str">
        <f>IF(ISNUMBER(AVERAGEIFS(Observed!AL$2:AL$10000,Observed!$A$2:$A$10000,$A446,Observed!$C$2:$C$10000,$C446)),AVERAGEIFS(Observed!AL$2:AL$10000,Observed!$A$2:$A$10000,$A446,Observed!$C$2:$C$10000,$C446),"")</f>
        <v/>
      </c>
      <c r="AM446" s="23" t="str">
        <f>IF(ISNUMBER(AVERAGEIFS(Observed!AM$2:AM$10000,Observed!$A$2:$A$10000,$A446,Observed!$C$2:$C$10000,$C446)),AVERAGEIFS(Observed!AM$2:AM$10000,Observed!$A$2:$A$10000,$A446,Observed!$C$2:$C$10000,$C446),"")</f>
        <v/>
      </c>
      <c r="AN446" s="23" t="str">
        <f>IF(ISNUMBER(AVERAGEIFS(Observed!AN$2:AN$10000,Observed!$A$2:$A$10000,$A446,Observed!$C$2:$C$10000,$C446)),AVERAGEIFS(Observed!AN$2:AN$10000,Observed!$A$2:$A$10000,$A446,Observed!$C$2:$C$10000,$C446),"")</f>
        <v/>
      </c>
      <c r="AO446" s="2">
        <f>COUNTIFS(Observed!$A$2:$A$10000,$A446,Observed!$C$2:$C$10000,$C446)</f>
        <v>3</v>
      </c>
      <c r="AP446" s="2">
        <f t="shared" si="7"/>
        <v>1</v>
      </c>
    </row>
    <row r="447" spans="1:42" x14ac:dyDescent="0.25">
      <c r="A447" t="s">
        <v>33</v>
      </c>
      <c r="B447" t="s">
        <v>30</v>
      </c>
      <c r="C447" s="20">
        <v>42492</v>
      </c>
      <c r="D447">
        <v>1</v>
      </c>
      <c r="E447" t="s">
        <v>58</v>
      </c>
      <c r="G447" s="25" t="s">
        <v>75</v>
      </c>
      <c r="H447" t="s">
        <v>22</v>
      </c>
      <c r="I447">
        <v>12</v>
      </c>
      <c r="J447" s="2" t="s">
        <v>37</v>
      </c>
      <c r="K447" s="22">
        <f>IF(ISNUMBER(AVERAGEIFS(Observed!K$2:K$10000,Observed!$A$2:$A$10000,$A447,Observed!$C$2:$C$10000,$C447)),AVERAGEIFS(Observed!K$2:K$10000,Observed!$A$2:$A$10000,$A447,Observed!$C$2:$C$10000,$C447),"")</f>
        <v>931.26666666666677</v>
      </c>
      <c r="L447" s="23">
        <f>IF(ISNUMBER(AVERAGEIFS(Observed!L$2:L$10000,Observed!$A$2:$A$10000,$A447,Observed!$C$2:$C$10000,$C447)),AVERAGEIFS(Observed!L$2:L$10000,Observed!$A$2:$A$10000,$A447,Observed!$C$2:$C$10000,$C447),"")</f>
        <v>93.126666666666665</v>
      </c>
      <c r="M447" s="23" t="str">
        <f>IF(ISNUMBER(AVERAGEIFS(Observed!M$2:M$10000,Observed!$A$2:$A$10000,$A447,Observed!$C$2:$C$10000,$C447)),AVERAGEIFS(Observed!M$2:M$10000,Observed!$A$2:$A$10000,$A447,Observed!$C$2:$C$10000,$C447),"")</f>
        <v/>
      </c>
      <c r="N447" s="23" t="str">
        <f>IF(ISNUMBER(AVERAGEIFS(Observed!N$2:N$10000,Observed!$A$2:$A$10000,$A447,Observed!$C$2:$C$10000,$C447)),AVERAGEIFS(Observed!N$2:N$10000,Observed!$A$2:$A$10000,$A447,Observed!$C$2:$C$10000,$C447),"")</f>
        <v/>
      </c>
      <c r="O447" s="23" t="str">
        <f>IF(ISNUMBER(AVERAGEIFS(Observed!O$2:O$10000,Observed!$A$2:$A$10000,$A447,Observed!$C$2:$C$10000,$C447)),AVERAGEIFS(Observed!O$2:O$10000,Observed!$A$2:$A$10000,$A447,Observed!$C$2:$C$10000,$C447),"")</f>
        <v/>
      </c>
      <c r="P447" s="24" t="str">
        <f>IF(ISNUMBER(AVERAGEIFS(Observed!P$2:P$10000,Observed!$A$2:$A$10000,$A447,Observed!$C$2:$C$10000,$C447)),AVERAGEIFS(Observed!P$2:P$10000,Observed!$A$2:$A$10000,$A447,Observed!$C$2:$C$10000,$C447),"")</f>
        <v/>
      </c>
      <c r="Q447" s="24" t="str">
        <f>IF(ISNUMBER(AVERAGEIFS(Observed!Q$2:Q$10000,Observed!$A$2:$A$10000,$A447,Observed!$C$2:$C$10000,$C447)),AVERAGEIFS(Observed!Q$2:Q$10000,Observed!$A$2:$A$10000,$A447,Observed!$C$2:$C$10000,$C447),"")</f>
        <v/>
      </c>
      <c r="R447" s="24" t="str">
        <f>IF(ISNUMBER(AVERAGEIFS(Observed!R$2:R$10000,Observed!$A$2:$A$10000,$A447,Observed!$C$2:$C$10000,$C447)),AVERAGEIFS(Observed!R$2:R$10000,Observed!$A$2:$A$10000,$A447,Observed!$C$2:$C$10000,$C447),"")</f>
        <v/>
      </c>
      <c r="S447" s="22" t="str">
        <f>IF(ISNUMBER(AVERAGEIFS(Observed!S$2:S$10000,Observed!$A$2:$A$10000,$A447,Observed!$C$2:$C$10000,$C447)),AVERAGEIFS(Observed!S$2:S$10000,Observed!$A$2:$A$10000,$A447,Observed!$C$2:$C$10000,$C447),"")</f>
        <v/>
      </c>
      <c r="T447" s="23" t="str">
        <f>IF(ISNUMBER(AVERAGEIFS(Observed!T$2:T$10000,Observed!$A$2:$A$10000,$A447,Observed!$C$2:$C$10000,$C447)),AVERAGEIFS(Observed!T$2:T$10000,Observed!$A$2:$A$10000,$A447,Observed!$C$2:$C$10000,$C447),"")</f>
        <v/>
      </c>
      <c r="U447" s="23" t="str">
        <f>IF(ISNUMBER(AVERAGEIFS(Observed!U$2:U$10000,Observed!$A$2:$A$10000,$A447,Observed!$C$2:$C$10000,$C447)),AVERAGEIFS(Observed!U$2:U$10000,Observed!$A$2:$A$10000,$A447,Observed!$C$2:$C$10000,$C447),"")</f>
        <v/>
      </c>
      <c r="V447" s="23" t="str">
        <f>IF(ISNUMBER(AVERAGEIFS(Observed!V$2:V$10000,Observed!$A$2:$A$10000,$A447,Observed!$C$2:$C$10000,$C447)),AVERAGEIFS(Observed!V$2:V$10000,Observed!$A$2:$A$10000,$A447,Observed!$C$2:$C$10000,$C447),"")</f>
        <v/>
      </c>
      <c r="W447" s="23" t="str">
        <f>IF(ISNUMBER(AVERAGEIFS(Observed!W$2:W$10000,Observed!$A$2:$A$10000,$A447,Observed!$C$2:$C$10000,$C447)),AVERAGEIFS(Observed!W$2:W$10000,Observed!$A$2:$A$10000,$A447,Observed!$C$2:$C$10000,$C447),"")</f>
        <v/>
      </c>
      <c r="X447" s="23" t="str">
        <f>IF(ISNUMBER(AVERAGEIFS(Observed!X$2:X$10000,Observed!$A$2:$A$10000,$A447,Observed!$C$2:$C$10000,$C447)),AVERAGEIFS(Observed!X$2:X$10000,Observed!$A$2:$A$10000,$A447,Observed!$C$2:$C$10000,$C447),"")</f>
        <v/>
      </c>
      <c r="Y447" s="23" t="str">
        <f>IF(ISNUMBER(AVERAGEIFS(Observed!Y$2:Y$10000,Observed!$A$2:$A$10000,$A447,Observed!$C$2:$C$10000,$C447)),AVERAGEIFS(Observed!Y$2:Y$10000,Observed!$A$2:$A$10000,$A447,Observed!$C$2:$C$10000,$C447),"")</f>
        <v/>
      </c>
      <c r="Z447" s="23" t="str">
        <f>IF(ISNUMBER(AVERAGEIFS(Observed!Z$2:Z$10000,Observed!$A$2:$A$10000,$A447,Observed!$C$2:$C$10000,$C447)),AVERAGEIFS(Observed!Z$2:Z$10000,Observed!$A$2:$A$10000,$A447,Observed!$C$2:$C$10000,$C447),"")</f>
        <v/>
      </c>
      <c r="AA447" s="23" t="str">
        <f>IF(ISNUMBER(AVERAGEIFS(Observed!AA$2:AA$10000,Observed!$A$2:$A$10000,$A447,Observed!$C$2:$C$10000,$C447)),AVERAGEIFS(Observed!AA$2:AA$10000,Observed!$A$2:$A$10000,$A447,Observed!$C$2:$C$10000,$C447),"")</f>
        <v/>
      </c>
      <c r="AB447" s="23" t="str">
        <f>IF(ISNUMBER(AVERAGEIFS(Observed!AB$2:AB$10000,Observed!$A$2:$A$10000,$A447,Observed!$C$2:$C$10000,$C447)),AVERAGEIFS(Observed!AB$2:AB$10000,Observed!$A$2:$A$10000,$A447,Observed!$C$2:$C$10000,$C447),"")</f>
        <v/>
      </c>
      <c r="AC447" s="23" t="str">
        <f>IF(ISNUMBER(AVERAGEIFS(Observed!AC$2:AC$10000,Observed!$A$2:$A$10000,$A447,Observed!$C$2:$C$10000,$C447)),AVERAGEIFS(Observed!AC$2:AC$10000,Observed!$A$2:$A$10000,$A447,Observed!$C$2:$C$10000,$C447),"")</f>
        <v/>
      </c>
      <c r="AD447" s="23" t="str">
        <f>IF(ISNUMBER(AVERAGEIFS(Observed!AD$2:AD$10000,Observed!$A$2:$A$10000,$A447,Observed!$C$2:$C$10000,$C447)),AVERAGEIFS(Observed!AD$2:AD$10000,Observed!$A$2:$A$10000,$A447,Observed!$C$2:$C$10000,$C447),"")</f>
        <v/>
      </c>
      <c r="AE447" s="24" t="str">
        <f>IF(ISNUMBER(AVERAGEIFS(Observed!AE$2:AE$10000,Observed!$A$2:$A$10000,$A447,Observed!$C$2:$C$10000,$C447)),AVERAGEIFS(Observed!AE$2:AE$10000,Observed!$A$2:$A$10000,$A447,Observed!$C$2:$C$10000,$C447),"")</f>
        <v/>
      </c>
      <c r="AF447" s="24" t="str">
        <f>IF(ISNUMBER(AVERAGEIFS(Observed!AF$2:AF$10000,Observed!$A$2:$A$10000,$A447,Observed!$C$2:$C$10000,$C447)),AVERAGEIFS(Observed!AF$2:AF$10000,Observed!$A$2:$A$10000,$A447,Observed!$C$2:$C$10000,$C447),"")</f>
        <v/>
      </c>
      <c r="AG447" s="23" t="str">
        <f>IF(ISNUMBER(AVERAGEIFS(Observed!AG$2:AG$10000,Observed!$A$2:$A$10000,$A447,Observed!$C$2:$C$10000,$C447)),AVERAGEIFS(Observed!AG$2:AG$10000,Observed!$A$2:$A$10000,$A447,Observed!$C$2:$C$10000,$C447),"")</f>
        <v/>
      </c>
      <c r="AH447" s="23" t="str">
        <f>IF(ISNUMBER(AVERAGEIFS(Observed!AH$2:AH$10000,Observed!$A$2:$A$10000,$A447,Observed!$C$2:$C$10000,$C447)),AVERAGEIFS(Observed!AH$2:AH$10000,Observed!$A$2:$A$10000,$A447,Observed!$C$2:$C$10000,$C447),"")</f>
        <v/>
      </c>
      <c r="AI447" s="22" t="str">
        <f>IF(ISNUMBER(AVERAGEIFS(Observed!AI$2:AI$10000,Observed!$A$2:$A$10000,$A447,Observed!$C$2:$C$10000,$C447)),AVERAGEIFS(Observed!AI$2:AI$10000,Observed!$A$2:$A$10000,$A447,Observed!$C$2:$C$10000,$C447),"")</f>
        <v/>
      </c>
      <c r="AJ447" s="23" t="str">
        <f>IF(ISNUMBER(AVERAGEIFS(Observed!AJ$2:AJ$10000,Observed!$A$2:$A$10000,$A447,Observed!$C$2:$C$10000,$C447)),AVERAGEIFS(Observed!AJ$2:AJ$10000,Observed!$A$2:$A$10000,$A447,Observed!$C$2:$C$10000,$C447),"")</f>
        <v/>
      </c>
      <c r="AK447" s="23" t="str">
        <f>IF(ISNUMBER(AVERAGEIFS(Observed!AK$2:AK$10000,Observed!$A$2:$A$10000,$A447,Observed!$C$2:$C$10000,$C447)),AVERAGEIFS(Observed!AK$2:AK$10000,Observed!$A$2:$A$10000,$A447,Observed!$C$2:$C$10000,$C447),"")</f>
        <v/>
      </c>
      <c r="AL447" s="23" t="str">
        <f>IF(ISNUMBER(AVERAGEIFS(Observed!AL$2:AL$10000,Observed!$A$2:$A$10000,$A447,Observed!$C$2:$C$10000,$C447)),AVERAGEIFS(Observed!AL$2:AL$10000,Observed!$A$2:$A$10000,$A447,Observed!$C$2:$C$10000,$C447),"")</f>
        <v/>
      </c>
      <c r="AM447" s="23" t="str">
        <f>IF(ISNUMBER(AVERAGEIFS(Observed!AM$2:AM$10000,Observed!$A$2:$A$10000,$A447,Observed!$C$2:$C$10000,$C447)),AVERAGEIFS(Observed!AM$2:AM$10000,Observed!$A$2:$A$10000,$A447,Observed!$C$2:$C$10000,$C447),"")</f>
        <v/>
      </c>
      <c r="AN447" s="23" t="str">
        <f>IF(ISNUMBER(AVERAGEIFS(Observed!AN$2:AN$10000,Observed!$A$2:$A$10000,$A447,Observed!$C$2:$C$10000,$C447)),AVERAGEIFS(Observed!AN$2:AN$10000,Observed!$A$2:$A$10000,$A447,Observed!$C$2:$C$10000,$C447),"")</f>
        <v/>
      </c>
      <c r="AO447" s="2">
        <f>COUNTIFS(Observed!$A$2:$A$10000,$A447,Observed!$C$2:$C$10000,$C447)</f>
        <v>3</v>
      </c>
      <c r="AP447" s="2">
        <f t="shared" si="7"/>
        <v>1</v>
      </c>
    </row>
    <row r="448" spans="1:42" x14ac:dyDescent="0.25">
      <c r="A448" t="s">
        <v>29</v>
      </c>
      <c r="B448" t="s">
        <v>30</v>
      </c>
      <c r="C448" s="20">
        <v>42492</v>
      </c>
      <c r="D448">
        <v>1</v>
      </c>
      <c r="E448" t="s">
        <v>55</v>
      </c>
      <c r="G448" s="25" t="s">
        <v>75</v>
      </c>
      <c r="H448" t="s">
        <v>22</v>
      </c>
      <c r="I448">
        <v>12</v>
      </c>
      <c r="J448" s="2" t="s">
        <v>37</v>
      </c>
      <c r="K448" s="22">
        <f>IF(ISNUMBER(AVERAGEIFS(Observed!K$2:K$10000,Observed!$A$2:$A$10000,$A448,Observed!$C$2:$C$10000,$C448)),AVERAGEIFS(Observed!K$2:K$10000,Observed!$A$2:$A$10000,$A448,Observed!$C$2:$C$10000,$C448),"")</f>
        <v>968.86666666666667</v>
      </c>
      <c r="L448" s="23">
        <f>IF(ISNUMBER(AVERAGEIFS(Observed!L$2:L$10000,Observed!$A$2:$A$10000,$A448,Observed!$C$2:$C$10000,$C448)),AVERAGEIFS(Observed!L$2:L$10000,Observed!$A$2:$A$10000,$A448,Observed!$C$2:$C$10000,$C448),"")</f>
        <v>96.886666666666656</v>
      </c>
      <c r="M448" s="23" t="str">
        <f>IF(ISNUMBER(AVERAGEIFS(Observed!M$2:M$10000,Observed!$A$2:$A$10000,$A448,Observed!$C$2:$C$10000,$C448)),AVERAGEIFS(Observed!M$2:M$10000,Observed!$A$2:$A$10000,$A448,Observed!$C$2:$C$10000,$C448),"")</f>
        <v/>
      </c>
      <c r="N448" s="23" t="str">
        <f>IF(ISNUMBER(AVERAGEIFS(Observed!N$2:N$10000,Observed!$A$2:$A$10000,$A448,Observed!$C$2:$C$10000,$C448)),AVERAGEIFS(Observed!N$2:N$10000,Observed!$A$2:$A$10000,$A448,Observed!$C$2:$C$10000,$C448),"")</f>
        <v/>
      </c>
      <c r="O448" s="23" t="str">
        <f>IF(ISNUMBER(AVERAGEIFS(Observed!O$2:O$10000,Observed!$A$2:$A$10000,$A448,Observed!$C$2:$C$10000,$C448)),AVERAGEIFS(Observed!O$2:O$10000,Observed!$A$2:$A$10000,$A448,Observed!$C$2:$C$10000,$C448),"")</f>
        <v/>
      </c>
      <c r="P448" s="24" t="str">
        <f>IF(ISNUMBER(AVERAGEIFS(Observed!P$2:P$10000,Observed!$A$2:$A$10000,$A448,Observed!$C$2:$C$10000,$C448)),AVERAGEIFS(Observed!P$2:P$10000,Observed!$A$2:$A$10000,$A448,Observed!$C$2:$C$10000,$C448),"")</f>
        <v/>
      </c>
      <c r="Q448" s="24" t="str">
        <f>IF(ISNUMBER(AVERAGEIFS(Observed!Q$2:Q$10000,Observed!$A$2:$A$10000,$A448,Observed!$C$2:$C$10000,$C448)),AVERAGEIFS(Observed!Q$2:Q$10000,Observed!$A$2:$A$10000,$A448,Observed!$C$2:$C$10000,$C448),"")</f>
        <v/>
      </c>
      <c r="R448" s="24" t="str">
        <f>IF(ISNUMBER(AVERAGEIFS(Observed!R$2:R$10000,Observed!$A$2:$A$10000,$A448,Observed!$C$2:$C$10000,$C448)),AVERAGEIFS(Observed!R$2:R$10000,Observed!$A$2:$A$10000,$A448,Observed!$C$2:$C$10000,$C448),"")</f>
        <v/>
      </c>
      <c r="S448" s="22" t="str">
        <f>IF(ISNUMBER(AVERAGEIFS(Observed!S$2:S$10000,Observed!$A$2:$A$10000,$A448,Observed!$C$2:$C$10000,$C448)),AVERAGEIFS(Observed!S$2:S$10000,Observed!$A$2:$A$10000,$A448,Observed!$C$2:$C$10000,$C448),"")</f>
        <v/>
      </c>
      <c r="T448" s="23" t="str">
        <f>IF(ISNUMBER(AVERAGEIFS(Observed!T$2:T$10000,Observed!$A$2:$A$10000,$A448,Observed!$C$2:$C$10000,$C448)),AVERAGEIFS(Observed!T$2:T$10000,Observed!$A$2:$A$10000,$A448,Observed!$C$2:$C$10000,$C448),"")</f>
        <v/>
      </c>
      <c r="U448" s="23" t="str">
        <f>IF(ISNUMBER(AVERAGEIFS(Observed!U$2:U$10000,Observed!$A$2:$A$10000,$A448,Observed!$C$2:$C$10000,$C448)),AVERAGEIFS(Observed!U$2:U$10000,Observed!$A$2:$A$10000,$A448,Observed!$C$2:$C$10000,$C448),"")</f>
        <v/>
      </c>
      <c r="V448" s="23" t="str">
        <f>IF(ISNUMBER(AVERAGEIFS(Observed!V$2:V$10000,Observed!$A$2:$A$10000,$A448,Observed!$C$2:$C$10000,$C448)),AVERAGEIFS(Observed!V$2:V$10000,Observed!$A$2:$A$10000,$A448,Observed!$C$2:$C$10000,$C448),"")</f>
        <v/>
      </c>
      <c r="W448" s="23" t="str">
        <f>IF(ISNUMBER(AVERAGEIFS(Observed!W$2:W$10000,Observed!$A$2:$A$10000,$A448,Observed!$C$2:$C$10000,$C448)),AVERAGEIFS(Observed!W$2:W$10000,Observed!$A$2:$A$10000,$A448,Observed!$C$2:$C$10000,$C448),"")</f>
        <v/>
      </c>
      <c r="X448" s="23" t="str">
        <f>IF(ISNUMBER(AVERAGEIFS(Observed!X$2:X$10000,Observed!$A$2:$A$10000,$A448,Observed!$C$2:$C$10000,$C448)),AVERAGEIFS(Observed!X$2:X$10000,Observed!$A$2:$A$10000,$A448,Observed!$C$2:$C$10000,$C448),"")</f>
        <v/>
      </c>
      <c r="Y448" s="23" t="str">
        <f>IF(ISNUMBER(AVERAGEIFS(Observed!Y$2:Y$10000,Observed!$A$2:$A$10000,$A448,Observed!$C$2:$C$10000,$C448)),AVERAGEIFS(Observed!Y$2:Y$10000,Observed!$A$2:$A$10000,$A448,Observed!$C$2:$C$10000,$C448),"")</f>
        <v/>
      </c>
      <c r="Z448" s="23" t="str">
        <f>IF(ISNUMBER(AVERAGEIFS(Observed!Z$2:Z$10000,Observed!$A$2:$A$10000,$A448,Observed!$C$2:$C$10000,$C448)),AVERAGEIFS(Observed!Z$2:Z$10000,Observed!$A$2:$A$10000,$A448,Observed!$C$2:$C$10000,$C448),"")</f>
        <v/>
      </c>
      <c r="AA448" s="23" t="str">
        <f>IF(ISNUMBER(AVERAGEIFS(Observed!AA$2:AA$10000,Observed!$A$2:$A$10000,$A448,Observed!$C$2:$C$10000,$C448)),AVERAGEIFS(Observed!AA$2:AA$10000,Observed!$A$2:$A$10000,$A448,Observed!$C$2:$C$10000,$C448),"")</f>
        <v/>
      </c>
      <c r="AB448" s="23" t="str">
        <f>IF(ISNUMBER(AVERAGEIFS(Observed!AB$2:AB$10000,Observed!$A$2:$A$10000,$A448,Observed!$C$2:$C$10000,$C448)),AVERAGEIFS(Observed!AB$2:AB$10000,Observed!$A$2:$A$10000,$A448,Observed!$C$2:$C$10000,$C448),"")</f>
        <v/>
      </c>
      <c r="AC448" s="23" t="str">
        <f>IF(ISNUMBER(AVERAGEIFS(Observed!AC$2:AC$10000,Observed!$A$2:$A$10000,$A448,Observed!$C$2:$C$10000,$C448)),AVERAGEIFS(Observed!AC$2:AC$10000,Observed!$A$2:$A$10000,$A448,Observed!$C$2:$C$10000,$C448),"")</f>
        <v/>
      </c>
      <c r="AD448" s="23" t="str">
        <f>IF(ISNUMBER(AVERAGEIFS(Observed!AD$2:AD$10000,Observed!$A$2:$A$10000,$A448,Observed!$C$2:$C$10000,$C448)),AVERAGEIFS(Observed!AD$2:AD$10000,Observed!$A$2:$A$10000,$A448,Observed!$C$2:$C$10000,$C448),"")</f>
        <v/>
      </c>
      <c r="AE448" s="24" t="str">
        <f>IF(ISNUMBER(AVERAGEIFS(Observed!AE$2:AE$10000,Observed!$A$2:$A$10000,$A448,Observed!$C$2:$C$10000,$C448)),AVERAGEIFS(Observed!AE$2:AE$10000,Observed!$A$2:$A$10000,$A448,Observed!$C$2:$C$10000,$C448),"")</f>
        <v/>
      </c>
      <c r="AF448" s="24" t="str">
        <f>IF(ISNUMBER(AVERAGEIFS(Observed!AF$2:AF$10000,Observed!$A$2:$A$10000,$A448,Observed!$C$2:$C$10000,$C448)),AVERAGEIFS(Observed!AF$2:AF$10000,Observed!$A$2:$A$10000,$A448,Observed!$C$2:$C$10000,$C448),"")</f>
        <v/>
      </c>
      <c r="AG448" s="23" t="str">
        <f>IF(ISNUMBER(AVERAGEIFS(Observed!AG$2:AG$10000,Observed!$A$2:$A$10000,$A448,Observed!$C$2:$C$10000,$C448)),AVERAGEIFS(Observed!AG$2:AG$10000,Observed!$A$2:$A$10000,$A448,Observed!$C$2:$C$10000,$C448),"")</f>
        <v/>
      </c>
      <c r="AH448" s="23" t="str">
        <f>IF(ISNUMBER(AVERAGEIFS(Observed!AH$2:AH$10000,Observed!$A$2:$A$10000,$A448,Observed!$C$2:$C$10000,$C448)),AVERAGEIFS(Observed!AH$2:AH$10000,Observed!$A$2:$A$10000,$A448,Observed!$C$2:$C$10000,$C448),"")</f>
        <v/>
      </c>
      <c r="AI448" s="22" t="str">
        <f>IF(ISNUMBER(AVERAGEIFS(Observed!AI$2:AI$10000,Observed!$A$2:$A$10000,$A448,Observed!$C$2:$C$10000,$C448)),AVERAGEIFS(Observed!AI$2:AI$10000,Observed!$A$2:$A$10000,$A448,Observed!$C$2:$C$10000,$C448),"")</f>
        <v/>
      </c>
      <c r="AJ448" s="23" t="str">
        <f>IF(ISNUMBER(AVERAGEIFS(Observed!AJ$2:AJ$10000,Observed!$A$2:$A$10000,$A448,Observed!$C$2:$C$10000,$C448)),AVERAGEIFS(Observed!AJ$2:AJ$10000,Observed!$A$2:$A$10000,$A448,Observed!$C$2:$C$10000,$C448),"")</f>
        <v/>
      </c>
      <c r="AK448" s="23" t="str">
        <f>IF(ISNUMBER(AVERAGEIFS(Observed!AK$2:AK$10000,Observed!$A$2:$A$10000,$A448,Observed!$C$2:$C$10000,$C448)),AVERAGEIFS(Observed!AK$2:AK$10000,Observed!$A$2:$A$10000,$A448,Observed!$C$2:$C$10000,$C448),"")</f>
        <v/>
      </c>
      <c r="AL448" s="23" t="str">
        <f>IF(ISNUMBER(AVERAGEIFS(Observed!AL$2:AL$10000,Observed!$A$2:$A$10000,$A448,Observed!$C$2:$C$10000,$C448)),AVERAGEIFS(Observed!AL$2:AL$10000,Observed!$A$2:$A$10000,$A448,Observed!$C$2:$C$10000,$C448),"")</f>
        <v/>
      </c>
      <c r="AM448" s="23" t="str">
        <f>IF(ISNUMBER(AVERAGEIFS(Observed!AM$2:AM$10000,Observed!$A$2:$A$10000,$A448,Observed!$C$2:$C$10000,$C448)),AVERAGEIFS(Observed!AM$2:AM$10000,Observed!$A$2:$A$10000,$A448,Observed!$C$2:$C$10000,$C448),"")</f>
        <v/>
      </c>
      <c r="AN448" s="23" t="str">
        <f>IF(ISNUMBER(AVERAGEIFS(Observed!AN$2:AN$10000,Observed!$A$2:$A$10000,$A448,Observed!$C$2:$C$10000,$C448)),AVERAGEIFS(Observed!AN$2:AN$10000,Observed!$A$2:$A$10000,$A448,Observed!$C$2:$C$10000,$C448),"")</f>
        <v/>
      </c>
      <c r="AO448" s="2">
        <f>COUNTIFS(Observed!$A$2:$A$10000,$A448,Observed!$C$2:$C$10000,$C448)</f>
        <v>3</v>
      </c>
      <c r="AP448" s="2">
        <f t="shared" si="7"/>
        <v>1</v>
      </c>
    </row>
    <row r="449" spans="1:42" x14ac:dyDescent="0.25">
      <c r="A449" t="s">
        <v>35</v>
      </c>
      <c r="B449" t="s">
        <v>30</v>
      </c>
      <c r="C449" s="20">
        <v>42492</v>
      </c>
      <c r="D449">
        <v>1</v>
      </c>
      <c r="E449" t="s">
        <v>57</v>
      </c>
      <c r="G449" s="25" t="s">
        <v>75</v>
      </c>
      <c r="H449" t="s">
        <v>22</v>
      </c>
      <c r="I449">
        <v>12</v>
      </c>
      <c r="J449" s="2" t="s">
        <v>37</v>
      </c>
      <c r="K449" s="22">
        <f>IF(ISNUMBER(AVERAGEIFS(Observed!K$2:K$10000,Observed!$A$2:$A$10000,$A449,Observed!$C$2:$C$10000,$C449)),AVERAGEIFS(Observed!K$2:K$10000,Observed!$A$2:$A$10000,$A449,Observed!$C$2:$C$10000,$C449),"")</f>
        <v>943.80000000000007</v>
      </c>
      <c r="L449" s="23">
        <f>IF(ISNUMBER(AVERAGEIFS(Observed!L$2:L$10000,Observed!$A$2:$A$10000,$A449,Observed!$C$2:$C$10000,$C449)),AVERAGEIFS(Observed!L$2:L$10000,Observed!$A$2:$A$10000,$A449,Observed!$C$2:$C$10000,$C449),"")</f>
        <v>94.38</v>
      </c>
      <c r="M449" s="23" t="str">
        <f>IF(ISNUMBER(AVERAGEIFS(Observed!M$2:M$10000,Observed!$A$2:$A$10000,$A449,Observed!$C$2:$C$10000,$C449)),AVERAGEIFS(Observed!M$2:M$10000,Observed!$A$2:$A$10000,$A449,Observed!$C$2:$C$10000,$C449),"")</f>
        <v/>
      </c>
      <c r="N449" s="23" t="str">
        <f>IF(ISNUMBER(AVERAGEIFS(Observed!N$2:N$10000,Observed!$A$2:$A$10000,$A449,Observed!$C$2:$C$10000,$C449)),AVERAGEIFS(Observed!N$2:N$10000,Observed!$A$2:$A$10000,$A449,Observed!$C$2:$C$10000,$C449),"")</f>
        <v/>
      </c>
      <c r="O449" s="23" t="str">
        <f>IF(ISNUMBER(AVERAGEIFS(Observed!O$2:O$10000,Observed!$A$2:$A$10000,$A449,Observed!$C$2:$C$10000,$C449)),AVERAGEIFS(Observed!O$2:O$10000,Observed!$A$2:$A$10000,$A449,Observed!$C$2:$C$10000,$C449),"")</f>
        <v/>
      </c>
      <c r="P449" s="24" t="str">
        <f>IF(ISNUMBER(AVERAGEIFS(Observed!P$2:P$10000,Observed!$A$2:$A$10000,$A449,Observed!$C$2:$C$10000,$C449)),AVERAGEIFS(Observed!P$2:P$10000,Observed!$A$2:$A$10000,$A449,Observed!$C$2:$C$10000,$C449),"")</f>
        <v/>
      </c>
      <c r="Q449" s="24" t="str">
        <f>IF(ISNUMBER(AVERAGEIFS(Observed!Q$2:Q$10000,Observed!$A$2:$A$10000,$A449,Observed!$C$2:$C$10000,$C449)),AVERAGEIFS(Observed!Q$2:Q$10000,Observed!$A$2:$A$10000,$A449,Observed!$C$2:$C$10000,$C449),"")</f>
        <v/>
      </c>
      <c r="R449" s="24" t="str">
        <f>IF(ISNUMBER(AVERAGEIFS(Observed!R$2:R$10000,Observed!$A$2:$A$10000,$A449,Observed!$C$2:$C$10000,$C449)),AVERAGEIFS(Observed!R$2:R$10000,Observed!$A$2:$A$10000,$A449,Observed!$C$2:$C$10000,$C449),"")</f>
        <v/>
      </c>
      <c r="S449" s="22" t="str">
        <f>IF(ISNUMBER(AVERAGEIFS(Observed!S$2:S$10000,Observed!$A$2:$A$10000,$A449,Observed!$C$2:$C$10000,$C449)),AVERAGEIFS(Observed!S$2:S$10000,Observed!$A$2:$A$10000,$A449,Observed!$C$2:$C$10000,$C449),"")</f>
        <v/>
      </c>
      <c r="T449" s="23" t="str">
        <f>IF(ISNUMBER(AVERAGEIFS(Observed!T$2:T$10000,Observed!$A$2:$A$10000,$A449,Observed!$C$2:$C$10000,$C449)),AVERAGEIFS(Observed!T$2:T$10000,Observed!$A$2:$A$10000,$A449,Observed!$C$2:$C$10000,$C449),"")</f>
        <v/>
      </c>
      <c r="U449" s="23" t="str">
        <f>IF(ISNUMBER(AVERAGEIFS(Observed!U$2:U$10000,Observed!$A$2:$A$10000,$A449,Observed!$C$2:$C$10000,$C449)),AVERAGEIFS(Observed!U$2:U$10000,Observed!$A$2:$A$10000,$A449,Observed!$C$2:$C$10000,$C449),"")</f>
        <v/>
      </c>
      <c r="V449" s="23" t="str">
        <f>IF(ISNUMBER(AVERAGEIFS(Observed!V$2:V$10000,Observed!$A$2:$A$10000,$A449,Observed!$C$2:$C$10000,$C449)),AVERAGEIFS(Observed!V$2:V$10000,Observed!$A$2:$A$10000,$A449,Observed!$C$2:$C$10000,$C449),"")</f>
        <v/>
      </c>
      <c r="W449" s="23" t="str">
        <f>IF(ISNUMBER(AVERAGEIFS(Observed!W$2:W$10000,Observed!$A$2:$A$10000,$A449,Observed!$C$2:$C$10000,$C449)),AVERAGEIFS(Observed!W$2:W$10000,Observed!$A$2:$A$10000,$A449,Observed!$C$2:$C$10000,$C449),"")</f>
        <v/>
      </c>
      <c r="X449" s="23" t="str">
        <f>IF(ISNUMBER(AVERAGEIFS(Observed!X$2:X$10000,Observed!$A$2:$A$10000,$A449,Observed!$C$2:$C$10000,$C449)),AVERAGEIFS(Observed!X$2:X$10000,Observed!$A$2:$A$10000,$A449,Observed!$C$2:$C$10000,$C449),"")</f>
        <v/>
      </c>
      <c r="Y449" s="23" t="str">
        <f>IF(ISNUMBER(AVERAGEIFS(Observed!Y$2:Y$10000,Observed!$A$2:$A$10000,$A449,Observed!$C$2:$C$10000,$C449)),AVERAGEIFS(Observed!Y$2:Y$10000,Observed!$A$2:$A$10000,$A449,Observed!$C$2:$C$10000,$C449),"")</f>
        <v/>
      </c>
      <c r="Z449" s="23" t="str">
        <f>IF(ISNUMBER(AVERAGEIFS(Observed!Z$2:Z$10000,Observed!$A$2:$A$10000,$A449,Observed!$C$2:$C$10000,$C449)),AVERAGEIFS(Observed!Z$2:Z$10000,Observed!$A$2:$A$10000,$A449,Observed!$C$2:$C$10000,$C449),"")</f>
        <v/>
      </c>
      <c r="AA449" s="23" t="str">
        <f>IF(ISNUMBER(AVERAGEIFS(Observed!AA$2:AA$10000,Observed!$A$2:$A$10000,$A449,Observed!$C$2:$C$10000,$C449)),AVERAGEIFS(Observed!AA$2:AA$10000,Observed!$A$2:$A$10000,$A449,Observed!$C$2:$C$10000,$C449),"")</f>
        <v/>
      </c>
      <c r="AB449" s="23" t="str">
        <f>IF(ISNUMBER(AVERAGEIFS(Observed!AB$2:AB$10000,Observed!$A$2:$A$10000,$A449,Observed!$C$2:$C$10000,$C449)),AVERAGEIFS(Observed!AB$2:AB$10000,Observed!$A$2:$A$10000,$A449,Observed!$C$2:$C$10000,$C449),"")</f>
        <v/>
      </c>
      <c r="AC449" s="23" t="str">
        <f>IF(ISNUMBER(AVERAGEIFS(Observed!AC$2:AC$10000,Observed!$A$2:$A$10000,$A449,Observed!$C$2:$C$10000,$C449)),AVERAGEIFS(Observed!AC$2:AC$10000,Observed!$A$2:$A$10000,$A449,Observed!$C$2:$C$10000,$C449),"")</f>
        <v/>
      </c>
      <c r="AD449" s="23" t="str">
        <f>IF(ISNUMBER(AVERAGEIFS(Observed!AD$2:AD$10000,Observed!$A$2:$A$10000,$A449,Observed!$C$2:$C$10000,$C449)),AVERAGEIFS(Observed!AD$2:AD$10000,Observed!$A$2:$A$10000,$A449,Observed!$C$2:$C$10000,$C449),"")</f>
        <v/>
      </c>
      <c r="AE449" s="24" t="str">
        <f>IF(ISNUMBER(AVERAGEIFS(Observed!AE$2:AE$10000,Observed!$A$2:$A$10000,$A449,Observed!$C$2:$C$10000,$C449)),AVERAGEIFS(Observed!AE$2:AE$10000,Observed!$A$2:$A$10000,$A449,Observed!$C$2:$C$10000,$C449),"")</f>
        <v/>
      </c>
      <c r="AF449" s="24" t="str">
        <f>IF(ISNUMBER(AVERAGEIFS(Observed!AF$2:AF$10000,Observed!$A$2:$A$10000,$A449,Observed!$C$2:$C$10000,$C449)),AVERAGEIFS(Observed!AF$2:AF$10000,Observed!$A$2:$A$10000,$A449,Observed!$C$2:$C$10000,$C449),"")</f>
        <v/>
      </c>
      <c r="AG449" s="23" t="str">
        <f>IF(ISNUMBER(AVERAGEIFS(Observed!AG$2:AG$10000,Observed!$A$2:$A$10000,$A449,Observed!$C$2:$C$10000,$C449)),AVERAGEIFS(Observed!AG$2:AG$10000,Observed!$A$2:$A$10000,$A449,Observed!$C$2:$C$10000,$C449),"")</f>
        <v/>
      </c>
      <c r="AH449" s="23" t="str">
        <f>IF(ISNUMBER(AVERAGEIFS(Observed!AH$2:AH$10000,Observed!$A$2:$A$10000,$A449,Observed!$C$2:$C$10000,$C449)),AVERAGEIFS(Observed!AH$2:AH$10000,Observed!$A$2:$A$10000,$A449,Observed!$C$2:$C$10000,$C449),"")</f>
        <v/>
      </c>
      <c r="AI449" s="22" t="str">
        <f>IF(ISNUMBER(AVERAGEIFS(Observed!AI$2:AI$10000,Observed!$A$2:$A$10000,$A449,Observed!$C$2:$C$10000,$C449)),AVERAGEIFS(Observed!AI$2:AI$10000,Observed!$A$2:$A$10000,$A449,Observed!$C$2:$C$10000,$C449),"")</f>
        <v/>
      </c>
      <c r="AJ449" s="23" t="str">
        <f>IF(ISNUMBER(AVERAGEIFS(Observed!AJ$2:AJ$10000,Observed!$A$2:$A$10000,$A449,Observed!$C$2:$C$10000,$C449)),AVERAGEIFS(Observed!AJ$2:AJ$10000,Observed!$A$2:$A$10000,$A449,Observed!$C$2:$C$10000,$C449),"")</f>
        <v/>
      </c>
      <c r="AK449" s="23" t="str">
        <f>IF(ISNUMBER(AVERAGEIFS(Observed!AK$2:AK$10000,Observed!$A$2:$A$10000,$A449,Observed!$C$2:$C$10000,$C449)),AVERAGEIFS(Observed!AK$2:AK$10000,Observed!$A$2:$A$10000,$A449,Observed!$C$2:$C$10000,$C449),"")</f>
        <v/>
      </c>
      <c r="AL449" s="23" t="str">
        <f>IF(ISNUMBER(AVERAGEIFS(Observed!AL$2:AL$10000,Observed!$A$2:$A$10000,$A449,Observed!$C$2:$C$10000,$C449)),AVERAGEIFS(Observed!AL$2:AL$10000,Observed!$A$2:$A$10000,$A449,Observed!$C$2:$C$10000,$C449),"")</f>
        <v/>
      </c>
      <c r="AM449" s="23" t="str">
        <f>IF(ISNUMBER(AVERAGEIFS(Observed!AM$2:AM$10000,Observed!$A$2:$A$10000,$A449,Observed!$C$2:$C$10000,$C449)),AVERAGEIFS(Observed!AM$2:AM$10000,Observed!$A$2:$A$10000,$A449,Observed!$C$2:$C$10000,$C449),"")</f>
        <v/>
      </c>
      <c r="AN449" s="23" t="str">
        <f>IF(ISNUMBER(AVERAGEIFS(Observed!AN$2:AN$10000,Observed!$A$2:$A$10000,$A449,Observed!$C$2:$C$10000,$C449)),AVERAGEIFS(Observed!AN$2:AN$10000,Observed!$A$2:$A$10000,$A449,Observed!$C$2:$C$10000,$C449),"")</f>
        <v/>
      </c>
      <c r="AO449" s="2">
        <f>COUNTIFS(Observed!$A$2:$A$10000,$A449,Observed!$C$2:$C$10000,$C449)</f>
        <v>3</v>
      </c>
      <c r="AP449" s="2">
        <f t="shared" si="7"/>
        <v>1</v>
      </c>
    </row>
    <row r="450" spans="1:42" x14ac:dyDescent="0.25">
      <c r="A450" t="s">
        <v>32</v>
      </c>
      <c r="B450" t="s">
        <v>30</v>
      </c>
      <c r="C450" s="20">
        <v>42492</v>
      </c>
      <c r="D450">
        <v>1</v>
      </c>
      <c r="E450" t="s">
        <v>59</v>
      </c>
      <c r="G450" s="25" t="s">
        <v>75</v>
      </c>
      <c r="H450" t="s">
        <v>22</v>
      </c>
      <c r="I450">
        <v>12</v>
      </c>
      <c r="J450" s="2" t="s">
        <v>37</v>
      </c>
      <c r="K450" s="22">
        <f>IF(ISNUMBER(AVERAGEIFS(Observed!K$2:K$10000,Observed!$A$2:$A$10000,$A450,Observed!$C$2:$C$10000,$C450)),AVERAGEIFS(Observed!K$2:K$10000,Observed!$A$2:$A$10000,$A450,Observed!$C$2:$C$10000,$C450),"")</f>
        <v>918.73333333333323</v>
      </c>
      <c r="L450" s="23">
        <f>IF(ISNUMBER(AVERAGEIFS(Observed!L$2:L$10000,Observed!$A$2:$A$10000,$A450,Observed!$C$2:$C$10000,$C450)),AVERAGEIFS(Observed!L$2:L$10000,Observed!$A$2:$A$10000,$A450,Observed!$C$2:$C$10000,$C450),"")</f>
        <v>91.873333333333335</v>
      </c>
      <c r="M450" s="23" t="str">
        <f>IF(ISNUMBER(AVERAGEIFS(Observed!M$2:M$10000,Observed!$A$2:$A$10000,$A450,Observed!$C$2:$C$10000,$C450)),AVERAGEIFS(Observed!M$2:M$10000,Observed!$A$2:$A$10000,$A450,Observed!$C$2:$C$10000,$C450),"")</f>
        <v/>
      </c>
      <c r="N450" s="23" t="str">
        <f>IF(ISNUMBER(AVERAGEIFS(Observed!N$2:N$10000,Observed!$A$2:$A$10000,$A450,Observed!$C$2:$C$10000,$C450)),AVERAGEIFS(Observed!N$2:N$10000,Observed!$A$2:$A$10000,$A450,Observed!$C$2:$C$10000,$C450),"")</f>
        <v/>
      </c>
      <c r="O450" s="23" t="str">
        <f>IF(ISNUMBER(AVERAGEIFS(Observed!O$2:O$10000,Observed!$A$2:$A$10000,$A450,Observed!$C$2:$C$10000,$C450)),AVERAGEIFS(Observed!O$2:O$10000,Observed!$A$2:$A$10000,$A450,Observed!$C$2:$C$10000,$C450),"")</f>
        <v/>
      </c>
      <c r="P450" s="24" t="str">
        <f>IF(ISNUMBER(AVERAGEIFS(Observed!P$2:P$10000,Observed!$A$2:$A$10000,$A450,Observed!$C$2:$C$10000,$C450)),AVERAGEIFS(Observed!P$2:P$10000,Observed!$A$2:$A$10000,$A450,Observed!$C$2:$C$10000,$C450),"")</f>
        <v/>
      </c>
      <c r="Q450" s="24" t="str">
        <f>IF(ISNUMBER(AVERAGEIFS(Observed!Q$2:Q$10000,Observed!$A$2:$A$10000,$A450,Observed!$C$2:$C$10000,$C450)),AVERAGEIFS(Observed!Q$2:Q$10000,Observed!$A$2:$A$10000,$A450,Observed!$C$2:$C$10000,$C450),"")</f>
        <v/>
      </c>
      <c r="R450" s="24" t="str">
        <f>IF(ISNUMBER(AVERAGEIFS(Observed!R$2:R$10000,Observed!$A$2:$A$10000,$A450,Observed!$C$2:$C$10000,$C450)),AVERAGEIFS(Observed!R$2:R$10000,Observed!$A$2:$A$10000,$A450,Observed!$C$2:$C$10000,$C450),"")</f>
        <v/>
      </c>
      <c r="S450" s="22" t="str">
        <f>IF(ISNUMBER(AVERAGEIFS(Observed!S$2:S$10000,Observed!$A$2:$A$10000,$A450,Observed!$C$2:$C$10000,$C450)),AVERAGEIFS(Observed!S$2:S$10000,Observed!$A$2:$A$10000,$A450,Observed!$C$2:$C$10000,$C450),"")</f>
        <v/>
      </c>
      <c r="T450" s="23" t="str">
        <f>IF(ISNUMBER(AVERAGEIFS(Observed!T$2:T$10000,Observed!$A$2:$A$10000,$A450,Observed!$C$2:$C$10000,$C450)),AVERAGEIFS(Observed!T$2:T$10000,Observed!$A$2:$A$10000,$A450,Observed!$C$2:$C$10000,$C450),"")</f>
        <v/>
      </c>
      <c r="U450" s="23" t="str">
        <f>IF(ISNUMBER(AVERAGEIFS(Observed!U$2:U$10000,Observed!$A$2:$A$10000,$A450,Observed!$C$2:$C$10000,$C450)),AVERAGEIFS(Observed!U$2:U$10000,Observed!$A$2:$A$10000,$A450,Observed!$C$2:$C$10000,$C450),"")</f>
        <v/>
      </c>
      <c r="V450" s="23" t="str">
        <f>IF(ISNUMBER(AVERAGEIFS(Observed!V$2:V$10000,Observed!$A$2:$A$10000,$A450,Observed!$C$2:$C$10000,$C450)),AVERAGEIFS(Observed!V$2:V$10000,Observed!$A$2:$A$10000,$A450,Observed!$C$2:$C$10000,$C450),"")</f>
        <v/>
      </c>
      <c r="W450" s="23" t="str">
        <f>IF(ISNUMBER(AVERAGEIFS(Observed!W$2:W$10000,Observed!$A$2:$A$10000,$A450,Observed!$C$2:$C$10000,$C450)),AVERAGEIFS(Observed!W$2:W$10000,Observed!$A$2:$A$10000,$A450,Observed!$C$2:$C$10000,$C450),"")</f>
        <v/>
      </c>
      <c r="X450" s="23" t="str">
        <f>IF(ISNUMBER(AVERAGEIFS(Observed!X$2:X$10000,Observed!$A$2:$A$10000,$A450,Observed!$C$2:$C$10000,$C450)),AVERAGEIFS(Observed!X$2:X$10000,Observed!$A$2:$A$10000,$A450,Observed!$C$2:$C$10000,$C450),"")</f>
        <v/>
      </c>
      <c r="Y450" s="23" t="str">
        <f>IF(ISNUMBER(AVERAGEIFS(Observed!Y$2:Y$10000,Observed!$A$2:$A$10000,$A450,Observed!$C$2:$C$10000,$C450)),AVERAGEIFS(Observed!Y$2:Y$10000,Observed!$A$2:$A$10000,$A450,Observed!$C$2:$C$10000,$C450),"")</f>
        <v/>
      </c>
      <c r="Z450" s="23" t="str">
        <f>IF(ISNUMBER(AVERAGEIFS(Observed!Z$2:Z$10000,Observed!$A$2:$A$10000,$A450,Observed!$C$2:$C$10000,$C450)),AVERAGEIFS(Observed!Z$2:Z$10000,Observed!$A$2:$A$10000,$A450,Observed!$C$2:$C$10000,$C450),"")</f>
        <v/>
      </c>
      <c r="AA450" s="23" t="str">
        <f>IF(ISNUMBER(AVERAGEIFS(Observed!AA$2:AA$10000,Observed!$A$2:$A$10000,$A450,Observed!$C$2:$C$10000,$C450)),AVERAGEIFS(Observed!AA$2:AA$10000,Observed!$A$2:$A$10000,$A450,Observed!$C$2:$C$10000,$C450),"")</f>
        <v/>
      </c>
      <c r="AB450" s="23" t="str">
        <f>IF(ISNUMBER(AVERAGEIFS(Observed!AB$2:AB$10000,Observed!$A$2:$A$10000,$A450,Observed!$C$2:$C$10000,$C450)),AVERAGEIFS(Observed!AB$2:AB$10000,Observed!$A$2:$A$10000,$A450,Observed!$C$2:$C$10000,$C450),"")</f>
        <v/>
      </c>
      <c r="AC450" s="23" t="str">
        <f>IF(ISNUMBER(AVERAGEIFS(Observed!AC$2:AC$10000,Observed!$A$2:$A$10000,$A450,Observed!$C$2:$C$10000,$C450)),AVERAGEIFS(Observed!AC$2:AC$10000,Observed!$A$2:$A$10000,$A450,Observed!$C$2:$C$10000,$C450),"")</f>
        <v/>
      </c>
      <c r="AD450" s="23" t="str">
        <f>IF(ISNUMBER(AVERAGEIFS(Observed!AD$2:AD$10000,Observed!$A$2:$A$10000,$A450,Observed!$C$2:$C$10000,$C450)),AVERAGEIFS(Observed!AD$2:AD$10000,Observed!$A$2:$A$10000,$A450,Observed!$C$2:$C$10000,$C450),"")</f>
        <v/>
      </c>
      <c r="AE450" s="24" t="str">
        <f>IF(ISNUMBER(AVERAGEIFS(Observed!AE$2:AE$10000,Observed!$A$2:$A$10000,$A450,Observed!$C$2:$C$10000,$C450)),AVERAGEIFS(Observed!AE$2:AE$10000,Observed!$A$2:$A$10000,$A450,Observed!$C$2:$C$10000,$C450),"")</f>
        <v/>
      </c>
      <c r="AF450" s="24" t="str">
        <f>IF(ISNUMBER(AVERAGEIFS(Observed!AF$2:AF$10000,Observed!$A$2:$A$10000,$A450,Observed!$C$2:$C$10000,$C450)),AVERAGEIFS(Observed!AF$2:AF$10000,Observed!$A$2:$A$10000,$A450,Observed!$C$2:$C$10000,$C450),"")</f>
        <v/>
      </c>
      <c r="AG450" s="23" t="str">
        <f>IF(ISNUMBER(AVERAGEIFS(Observed!AG$2:AG$10000,Observed!$A$2:$A$10000,$A450,Observed!$C$2:$C$10000,$C450)),AVERAGEIFS(Observed!AG$2:AG$10000,Observed!$A$2:$A$10000,$A450,Observed!$C$2:$C$10000,$C450),"")</f>
        <v/>
      </c>
      <c r="AH450" s="23" t="str">
        <f>IF(ISNUMBER(AVERAGEIFS(Observed!AH$2:AH$10000,Observed!$A$2:$A$10000,$A450,Observed!$C$2:$C$10000,$C450)),AVERAGEIFS(Observed!AH$2:AH$10000,Observed!$A$2:$A$10000,$A450,Observed!$C$2:$C$10000,$C450),"")</f>
        <v/>
      </c>
      <c r="AI450" s="22" t="str">
        <f>IF(ISNUMBER(AVERAGEIFS(Observed!AI$2:AI$10000,Observed!$A$2:$A$10000,$A450,Observed!$C$2:$C$10000,$C450)),AVERAGEIFS(Observed!AI$2:AI$10000,Observed!$A$2:$A$10000,$A450,Observed!$C$2:$C$10000,$C450),"")</f>
        <v/>
      </c>
      <c r="AJ450" s="23" t="str">
        <f>IF(ISNUMBER(AVERAGEIFS(Observed!AJ$2:AJ$10000,Observed!$A$2:$A$10000,$A450,Observed!$C$2:$C$10000,$C450)),AVERAGEIFS(Observed!AJ$2:AJ$10000,Observed!$A$2:$A$10000,$A450,Observed!$C$2:$C$10000,$C450),"")</f>
        <v/>
      </c>
      <c r="AK450" s="23" t="str">
        <f>IF(ISNUMBER(AVERAGEIFS(Observed!AK$2:AK$10000,Observed!$A$2:$A$10000,$A450,Observed!$C$2:$C$10000,$C450)),AVERAGEIFS(Observed!AK$2:AK$10000,Observed!$A$2:$A$10000,$A450,Observed!$C$2:$C$10000,$C450),"")</f>
        <v/>
      </c>
      <c r="AL450" s="23" t="str">
        <f>IF(ISNUMBER(AVERAGEIFS(Observed!AL$2:AL$10000,Observed!$A$2:$A$10000,$A450,Observed!$C$2:$C$10000,$C450)),AVERAGEIFS(Observed!AL$2:AL$10000,Observed!$A$2:$A$10000,$A450,Observed!$C$2:$C$10000,$C450),"")</f>
        <v/>
      </c>
      <c r="AM450" s="23" t="str">
        <f>IF(ISNUMBER(AVERAGEIFS(Observed!AM$2:AM$10000,Observed!$A$2:$A$10000,$A450,Observed!$C$2:$C$10000,$C450)),AVERAGEIFS(Observed!AM$2:AM$10000,Observed!$A$2:$A$10000,$A450,Observed!$C$2:$C$10000,$C450),"")</f>
        <v/>
      </c>
      <c r="AN450" s="23" t="str">
        <f>IF(ISNUMBER(AVERAGEIFS(Observed!AN$2:AN$10000,Observed!$A$2:$A$10000,$A450,Observed!$C$2:$C$10000,$C450)),AVERAGEIFS(Observed!AN$2:AN$10000,Observed!$A$2:$A$10000,$A450,Observed!$C$2:$C$10000,$C450),"")</f>
        <v/>
      </c>
      <c r="AO450" s="2">
        <f>COUNTIFS(Observed!$A$2:$A$10000,$A450,Observed!$C$2:$C$10000,$C450)</f>
        <v>3</v>
      </c>
      <c r="AP450" s="2">
        <f t="shared" si="7"/>
        <v>1</v>
      </c>
    </row>
    <row r="451" spans="1:42" x14ac:dyDescent="0.25">
      <c r="A451" t="s">
        <v>31</v>
      </c>
      <c r="B451" t="s">
        <v>30</v>
      </c>
      <c r="C451" s="20">
        <v>42492</v>
      </c>
      <c r="D451">
        <v>1</v>
      </c>
      <c r="E451" t="s">
        <v>54</v>
      </c>
      <c r="G451" s="25" t="s">
        <v>75</v>
      </c>
      <c r="H451" t="s">
        <v>22</v>
      </c>
      <c r="I451">
        <v>12</v>
      </c>
      <c r="J451" s="2" t="s">
        <v>37</v>
      </c>
      <c r="K451" s="22">
        <f>IF(ISNUMBER(AVERAGEIFS(Observed!K$2:K$10000,Observed!$A$2:$A$10000,$A451,Observed!$C$2:$C$10000,$C451)),AVERAGEIFS(Observed!K$2:K$10000,Observed!$A$2:$A$10000,$A451,Observed!$C$2:$C$10000,$C451),"")</f>
        <v>1012.7333333333332</v>
      </c>
      <c r="L451" s="23">
        <f>IF(ISNUMBER(AVERAGEIFS(Observed!L$2:L$10000,Observed!$A$2:$A$10000,$A451,Observed!$C$2:$C$10000,$C451)),AVERAGEIFS(Observed!L$2:L$10000,Observed!$A$2:$A$10000,$A451,Observed!$C$2:$C$10000,$C451),"")</f>
        <v>101.27333333333333</v>
      </c>
      <c r="M451" s="23" t="str">
        <f>IF(ISNUMBER(AVERAGEIFS(Observed!M$2:M$10000,Observed!$A$2:$A$10000,$A451,Observed!$C$2:$C$10000,$C451)),AVERAGEIFS(Observed!M$2:M$10000,Observed!$A$2:$A$10000,$A451,Observed!$C$2:$C$10000,$C451),"")</f>
        <v/>
      </c>
      <c r="N451" s="23" t="str">
        <f>IF(ISNUMBER(AVERAGEIFS(Observed!N$2:N$10000,Observed!$A$2:$A$10000,$A451,Observed!$C$2:$C$10000,$C451)),AVERAGEIFS(Observed!N$2:N$10000,Observed!$A$2:$A$10000,$A451,Observed!$C$2:$C$10000,$C451),"")</f>
        <v/>
      </c>
      <c r="O451" s="23" t="str">
        <f>IF(ISNUMBER(AVERAGEIFS(Observed!O$2:O$10000,Observed!$A$2:$A$10000,$A451,Observed!$C$2:$C$10000,$C451)),AVERAGEIFS(Observed!O$2:O$10000,Observed!$A$2:$A$10000,$A451,Observed!$C$2:$C$10000,$C451),"")</f>
        <v/>
      </c>
      <c r="P451" s="24" t="str">
        <f>IF(ISNUMBER(AVERAGEIFS(Observed!P$2:P$10000,Observed!$A$2:$A$10000,$A451,Observed!$C$2:$C$10000,$C451)),AVERAGEIFS(Observed!P$2:P$10000,Observed!$A$2:$A$10000,$A451,Observed!$C$2:$C$10000,$C451),"")</f>
        <v/>
      </c>
      <c r="Q451" s="24" t="str">
        <f>IF(ISNUMBER(AVERAGEIFS(Observed!Q$2:Q$10000,Observed!$A$2:$A$10000,$A451,Observed!$C$2:$C$10000,$C451)),AVERAGEIFS(Observed!Q$2:Q$10000,Observed!$A$2:$A$10000,$A451,Observed!$C$2:$C$10000,$C451),"")</f>
        <v/>
      </c>
      <c r="R451" s="24" t="str">
        <f>IF(ISNUMBER(AVERAGEIFS(Observed!R$2:R$10000,Observed!$A$2:$A$10000,$A451,Observed!$C$2:$C$10000,$C451)),AVERAGEIFS(Observed!R$2:R$10000,Observed!$A$2:$A$10000,$A451,Observed!$C$2:$C$10000,$C451),"")</f>
        <v/>
      </c>
      <c r="S451" s="22" t="str">
        <f>IF(ISNUMBER(AVERAGEIFS(Observed!S$2:S$10000,Observed!$A$2:$A$10000,$A451,Observed!$C$2:$C$10000,$C451)),AVERAGEIFS(Observed!S$2:S$10000,Observed!$A$2:$A$10000,$A451,Observed!$C$2:$C$10000,$C451),"")</f>
        <v/>
      </c>
      <c r="T451" s="23" t="str">
        <f>IF(ISNUMBER(AVERAGEIFS(Observed!T$2:T$10000,Observed!$A$2:$A$10000,$A451,Observed!$C$2:$C$10000,$C451)),AVERAGEIFS(Observed!T$2:T$10000,Observed!$A$2:$A$10000,$A451,Observed!$C$2:$C$10000,$C451),"")</f>
        <v/>
      </c>
      <c r="U451" s="23" t="str">
        <f>IF(ISNUMBER(AVERAGEIFS(Observed!U$2:U$10000,Observed!$A$2:$A$10000,$A451,Observed!$C$2:$C$10000,$C451)),AVERAGEIFS(Observed!U$2:U$10000,Observed!$A$2:$A$10000,$A451,Observed!$C$2:$C$10000,$C451),"")</f>
        <v/>
      </c>
      <c r="V451" s="23" t="str">
        <f>IF(ISNUMBER(AVERAGEIFS(Observed!V$2:V$10000,Observed!$A$2:$A$10000,$A451,Observed!$C$2:$C$10000,$C451)),AVERAGEIFS(Observed!V$2:V$10000,Observed!$A$2:$A$10000,$A451,Observed!$C$2:$C$10000,$C451),"")</f>
        <v/>
      </c>
      <c r="W451" s="23" t="str">
        <f>IF(ISNUMBER(AVERAGEIFS(Observed!W$2:W$10000,Observed!$A$2:$A$10000,$A451,Observed!$C$2:$C$10000,$C451)),AVERAGEIFS(Observed!W$2:W$10000,Observed!$A$2:$A$10000,$A451,Observed!$C$2:$C$10000,$C451),"")</f>
        <v/>
      </c>
      <c r="X451" s="23" t="str">
        <f>IF(ISNUMBER(AVERAGEIFS(Observed!X$2:X$10000,Observed!$A$2:$A$10000,$A451,Observed!$C$2:$C$10000,$C451)),AVERAGEIFS(Observed!X$2:X$10000,Observed!$A$2:$A$10000,$A451,Observed!$C$2:$C$10000,$C451),"")</f>
        <v/>
      </c>
      <c r="Y451" s="23" t="str">
        <f>IF(ISNUMBER(AVERAGEIFS(Observed!Y$2:Y$10000,Observed!$A$2:$A$10000,$A451,Observed!$C$2:$C$10000,$C451)),AVERAGEIFS(Observed!Y$2:Y$10000,Observed!$A$2:$A$10000,$A451,Observed!$C$2:$C$10000,$C451),"")</f>
        <v/>
      </c>
      <c r="Z451" s="23" t="str">
        <f>IF(ISNUMBER(AVERAGEIFS(Observed!Z$2:Z$10000,Observed!$A$2:$A$10000,$A451,Observed!$C$2:$C$10000,$C451)),AVERAGEIFS(Observed!Z$2:Z$10000,Observed!$A$2:$A$10000,$A451,Observed!$C$2:$C$10000,$C451),"")</f>
        <v/>
      </c>
      <c r="AA451" s="23" t="str">
        <f>IF(ISNUMBER(AVERAGEIFS(Observed!AA$2:AA$10000,Observed!$A$2:$A$10000,$A451,Observed!$C$2:$C$10000,$C451)),AVERAGEIFS(Observed!AA$2:AA$10000,Observed!$A$2:$A$10000,$A451,Observed!$C$2:$C$10000,$C451),"")</f>
        <v/>
      </c>
      <c r="AB451" s="23" t="str">
        <f>IF(ISNUMBER(AVERAGEIFS(Observed!AB$2:AB$10000,Observed!$A$2:$A$10000,$A451,Observed!$C$2:$C$10000,$C451)),AVERAGEIFS(Observed!AB$2:AB$10000,Observed!$A$2:$A$10000,$A451,Observed!$C$2:$C$10000,$C451),"")</f>
        <v/>
      </c>
      <c r="AC451" s="23" t="str">
        <f>IF(ISNUMBER(AVERAGEIFS(Observed!AC$2:AC$10000,Observed!$A$2:$A$10000,$A451,Observed!$C$2:$C$10000,$C451)),AVERAGEIFS(Observed!AC$2:AC$10000,Observed!$A$2:$A$10000,$A451,Observed!$C$2:$C$10000,$C451),"")</f>
        <v/>
      </c>
      <c r="AD451" s="23" t="str">
        <f>IF(ISNUMBER(AVERAGEIFS(Observed!AD$2:AD$10000,Observed!$A$2:$A$10000,$A451,Observed!$C$2:$C$10000,$C451)),AVERAGEIFS(Observed!AD$2:AD$10000,Observed!$A$2:$A$10000,$A451,Observed!$C$2:$C$10000,$C451),"")</f>
        <v/>
      </c>
      <c r="AE451" s="24" t="str">
        <f>IF(ISNUMBER(AVERAGEIFS(Observed!AE$2:AE$10000,Observed!$A$2:$A$10000,$A451,Observed!$C$2:$C$10000,$C451)),AVERAGEIFS(Observed!AE$2:AE$10000,Observed!$A$2:$A$10000,$A451,Observed!$C$2:$C$10000,$C451),"")</f>
        <v/>
      </c>
      <c r="AF451" s="24" t="str">
        <f>IF(ISNUMBER(AVERAGEIFS(Observed!AF$2:AF$10000,Observed!$A$2:$A$10000,$A451,Observed!$C$2:$C$10000,$C451)),AVERAGEIFS(Observed!AF$2:AF$10000,Observed!$A$2:$A$10000,$A451,Observed!$C$2:$C$10000,$C451),"")</f>
        <v/>
      </c>
      <c r="AG451" s="23" t="str">
        <f>IF(ISNUMBER(AVERAGEIFS(Observed!AG$2:AG$10000,Observed!$A$2:$A$10000,$A451,Observed!$C$2:$C$10000,$C451)),AVERAGEIFS(Observed!AG$2:AG$10000,Observed!$A$2:$A$10000,$A451,Observed!$C$2:$C$10000,$C451),"")</f>
        <v/>
      </c>
      <c r="AH451" s="23" t="str">
        <f>IF(ISNUMBER(AVERAGEIFS(Observed!AH$2:AH$10000,Observed!$A$2:$A$10000,$A451,Observed!$C$2:$C$10000,$C451)),AVERAGEIFS(Observed!AH$2:AH$10000,Observed!$A$2:$A$10000,$A451,Observed!$C$2:$C$10000,$C451),"")</f>
        <v/>
      </c>
      <c r="AI451" s="22" t="str">
        <f>IF(ISNUMBER(AVERAGEIFS(Observed!AI$2:AI$10000,Observed!$A$2:$A$10000,$A451,Observed!$C$2:$C$10000,$C451)),AVERAGEIFS(Observed!AI$2:AI$10000,Observed!$A$2:$A$10000,$A451,Observed!$C$2:$C$10000,$C451),"")</f>
        <v/>
      </c>
      <c r="AJ451" s="23" t="str">
        <f>IF(ISNUMBER(AVERAGEIFS(Observed!AJ$2:AJ$10000,Observed!$A$2:$A$10000,$A451,Observed!$C$2:$C$10000,$C451)),AVERAGEIFS(Observed!AJ$2:AJ$10000,Observed!$A$2:$A$10000,$A451,Observed!$C$2:$C$10000,$C451),"")</f>
        <v/>
      </c>
      <c r="AK451" s="23" t="str">
        <f>IF(ISNUMBER(AVERAGEIFS(Observed!AK$2:AK$10000,Observed!$A$2:$A$10000,$A451,Observed!$C$2:$C$10000,$C451)),AVERAGEIFS(Observed!AK$2:AK$10000,Observed!$A$2:$A$10000,$A451,Observed!$C$2:$C$10000,$C451),"")</f>
        <v/>
      </c>
      <c r="AL451" s="23" t="str">
        <f>IF(ISNUMBER(AVERAGEIFS(Observed!AL$2:AL$10000,Observed!$A$2:$A$10000,$A451,Observed!$C$2:$C$10000,$C451)),AVERAGEIFS(Observed!AL$2:AL$10000,Observed!$A$2:$A$10000,$A451,Observed!$C$2:$C$10000,$C451),"")</f>
        <v/>
      </c>
      <c r="AM451" s="23" t="str">
        <f>IF(ISNUMBER(AVERAGEIFS(Observed!AM$2:AM$10000,Observed!$A$2:$A$10000,$A451,Observed!$C$2:$C$10000,$C451)),AVERAGEIFS(Observed!AM$2:AM$10000,Observed!$A$2:$A$10000,$A451,Observed!$C$2:$C$10000,$C451),"")</f>
        <v/>
      </c>
      <c r="AN451" s="23" t="str">
        <f>IF(ISNUMBER(AVERAGEIFS(Observed!AN$2:AN$10000,Observed!$A$2:$A$10000,$A451,Observed!$C$2:$C$10000,$C451)),AVERAGEIFS(Observed!AN$2:AN$10000,Observed!$A$2:$A$10000,$A451,Observed!$C$2:$C$10000,$C451),"")</f>
        <v/>
      </c>
      <c r="AO451" s="2">
        <f>COUNTIFS(Observed!$A$2:$A$10000,$A451,Observed!$C$2:$C$10000,$C451)</f>
        <v>3</v>
      </c>
      <c r="AP451" s="2">
        <f t="shared" si="7"/>
        <v>1</v>
      </c>
    </row>
    <row r="452" spans="1:42" x14ac:dyDescent="0.25">
      <c r="A452" t="s">
        <v>34</v>
      </c>
      <c r="B452" t="s">
        <v>30</v>
      </c>
      <c r="C452" s="20">
        <v>42502</v>
      </c>
      <c r="D452">
        <v>1</v>
      </c>
      <c r="E452" t="s">
        <v>56</v>
      </c>
      <c r="G452" s="25" t="s">
        <v>75</v>
      </c>
      <c r="H452" t="s">
        <v>22</v>
      </c>
      <c r="I452">
        <v>12</v>
      </c>
      <c r="J452" s="2" t="s">
        <v>38</v>
      </c>
      <c r="K452" s="22">
        <f>IF(ISNUMBER(AVERAGEIFS(Observed!K$2:K$10000,Observed!$A$2:$A$10000,$A452,Observed!$C$2:$C$10000,$C452)),AVERAGEIFS(Observed!K$2:K$10000,Observed!$A$2:$A$10000,$A452,Observed!$C$2:$C$10000,$C452),"")</f>
        <v>1238.3333333333333</v>
      </c>
      <c r="L452" s="23">
        <f>IF(ISNUMBER(AVERAGEIFS(Observed!L$2:L$10000,Observed!$A$2:$A$10000,$A452,Observed!$C$2:$C$10000,$C452)),AVERAGEIFS(Observed!L$2:L$10000,Observed!$A$2:$A$10000,$A452,Observed!$C$2:$C$10000,$C452),"")</f>
        <v>123.83333333333333</v>
      </c>
      <c r="M452" s="23" t="str">
        <f>IF(ISNUMBER(AVERAGEIFS(Observed!M$2:M$10000,Observed!$A$2:$A$10000,$A452,Observed!$C$2:$C$10000,$C452)),AVERAGEIFS(Observed!M$2:M$10000,Observed!$A$2:$A$10000,$A452,Observed!$C$2:$C$10000,$C452),"")</f>
        <v/>
      </c>
      <c r="N452" s="23" t="str">
        <f>IF(ISNUMBER(AVERAGEIFS(Observed!N$2:N$10000,Observed!$A$2:$A$10000,$A452,Observed!$C$2:$C$10000,$C452)),AVERAGEIFS(Observed!N$2:N$10000,Observed!$A$2:$A$10000,$A452,Observed!$C$2:$C$10000,$C452),"")</f>
        <v/>
      </c>
      <c r="O452" s="23" t="str">
        <f>IF(ISNUMBER(AVERAGEIFS(Observed!O$2:O$10000,Observed!$A$2:$A$10000,$A452,Observed!$C$2:$C$10000,$C452)),AVERAGEIFS(Observed!O$2:O$10000,Observed!$A$2:$A$10000,$A452,Observed!$C$2:$C$10000,$C452),"")</f>
        <v/>
      </c>
      <c r="P452" s="24" t="str">
        <f>IF(ISNUMBER(AVERAGEIFS(Observed!P$2:P$10000,Observed!$A$2:$A$10000,$A452,Observed!$C$2:$C$10000,$C452)),AVERAGEIFS(Observed!P$2:P$10000,Observed!$A$2:$A$10000,$A452,Observed!$C$2:$C$10000,$C452),"")</f>
        <v/>
      </c>
      <c r="Q452" s="24" t="str">
        <f>IF(ISNUMBER(AVERAGEIFS(Observed!Q$2:Q$10000,Observed!$A$2:$A$10000,$A452,Observed!$C$2:$C$10000,$C452)),AVERAGEIFS(Observed!Q$2:Q$10000,Observed!$A$2:$A$10000,$A452,Observed!$C$2:$C$10000,$C452),"")</f>
        <v/>
      </c>
      <c r="R452" s="24" t="str">
        <f>IF(ISNUMBER(AVERAGEIFS(Observed!R$2:R$10000,Observed!$A$2:$A$10000,$A452,Observed!$C$2:$C$10000,$C452)),AVERAGEIFS(Observed!R$2:R$10000,Observed!$A$2:$A$10000,$A452,Observed!$C$2:$C$10000,$C452),"")</f>
        <v/>
      </c>
      <c r="S452" s="22" t="str">
        <f>IF(ISNUMBER(AVERAGEIFS(Observed!S$2:S$10000,Observed!$A$2:$A$10000,$A452,Observed!$C$2:$C$10000,$C452)),AVERAGEIFS(Observed!S$2:S$10000,Observed!$A$2:$A$10000,$A452,Observed!$C$2:$C$10000,$C452),"")</f>
        <v/>
      </c>
      <c r="T452" s="23" t="str">
        <f>IF(ISNUMBER(AVERAGEIFS(Observed!T$2:T$10000,Observed!$A$2:$A$10000,$A452,Observed!$C$2:$C$10000,$C452)),AVERAGEIFS(Observed!T$2:T$10000,Observed!$A$2:$A$10000,$A452,Observed!$C$2:$C$10000,$C452),"")</f>
        <v/>
      </c>
      <c r="U452" s="23" t="str">
        <f>IF(ISNUMBER(AVERAGEIFS(Observed!U$2:U$10000,Observed!$A$2:$A$10000,$A452,Observed!$C$2:$C$10000,$C452)),AVERAGEIFS(Observed!U$2:U$10000,Observed!$A$2:$A$10000,$A452,Observed!$C$2:$C$10000,$C452),"")</f>
        <v/>
      </c>
      <c r="V452" s="23" t="str">
        <f>IF(ISNUMBER(AVERAGEIFS(Observed!V$2:V$10000,Observed!$A$2:$A$10000,$A452,Observed!$C$2:$C$10000,$C452)),AVERAGEIFS(Observed!V$2:V$10000,Observed!$A$2:$A$10000,$A452,Observed!$C$2:$C$10000,$C452),"")</f>
        <v/>
      </c>
      <c r="W452" s="23" t="str">
        <f>IF(ISNUMBER(AVERAGEIFS(Observed!W$2:W$10000,Observed!$A$2:$A$10000,$A452,Observed!$C$2:$C$10000,$C452)),AVERAGEIFS(Observed!W$2:W$10000,Observed!$A$2:$A$10000,$A452,Observed!$C$2:$C$10000,$C452),"")</f>
        <v/>
      </c>
      <c r="X452" s="23" t="str">
        <f>IF(ISNUMBER(AVERAGEIFS(Observed!X$2:X$10000,Observed!$A$2:$A$10000,$A452,Observed!$C$2:$C$10000,$C452)),AVERAGEIFS(Observed!X$2:X$10000,Observed!$A$2:$A$10000,$A452,Observed!$C$2:$C$10000,$C452),"")</f>
        <v/>
      </c>
      <c r="Y452" s="23" t="str">
        <f>IF(ISNUMBER(AVERAGEIFS(Observed!Y$2:Y$10000,Observed!$A$2:$A$10000,$A452,Observed!$C$2:$C$10000,$C452)),AVERAGEIFS(Observed!Y$2:Y$10000,Observed!$A$2:$A$10000,$A452,Observed!$C$2:$C$10000,$C452),"")</f>
        <v/>
      </c>
      <c r="Z452" s="23" t="str">
        <f>IF(ISNUMBER(AVERAGEIFS(Observed!Z$2:Z$10000,Observed!$A$2:$A$10000,$A452,Observed!$C$2:$C$10000,$C452)),AVERAGEIFS(Observed!Z$2:Z$10000,Observed!$A$2:$A$10000,$A452,Observed!$C$2:$C$10000,$C452),"")</f>
        <v/>
      </c>
      <c r="AA452" s="23" t="str">
        <f>IF(ISNUMBER(AVERAGEIFS(Observed!AA$2:AA$10000,Observed!$A$2:$A$10000,$A452,Observed!$C$2:$C$10000,$C452)),AVERAGEIFS(Observed!AA$2:AA$10000,Observed!$A$2:$A$10000,$A452,Observed!$C$2:$C$10000,$C452),"")</f>
        <v/>
      </c>
      <c r="AB452" s="23" t="str">
        <f>IF(ISNUMBER(AVERAGEIFS(Observed!AB$2:AB$10000,Observed!$A$2:$A$10000,$A452,Observed!$C$2:$C$10000,$C452)),AVERAGEIFS(Observed!AB$2:AB$10000,Observed!$A$2:$A$10000,$A452,Observed!$C$2:$C$10000,$C452),"")</f>
        <v/>
      </c>
      <c r="AC452" s="23" t="str">
        <f>IF(ISNUMBER(AVERAGEIFS(Observed!AC$2:AC$10000,Observed!$A$2:$A$10000,$A452,Observed!$C$2:$C$10000,$C452)),AVERAGEIFS(Observed!AC$2:AC$10000,Observed!$A$2:$A$10000,$A452,Observed!$C$2:$C$10000,$C452),"")</f>
        <v/>
      </c>
      <c r="AD452" s="23" t="str">
        <f>IF(ISNUMBER(AVERAGEIFS(Observed!AD$2:AD$10000,Observed!$A$2:$A$10000,$A452,Observed!$C$2:$C$10000,$C452)),AVERAGEIFS(Observed!AD$2:AD$10000,Observed!$A$2:$A$10000,$A452,Observed!$C$2:$C$10000,$C452),"")</f>
        <v/>
      </c>
      <c r="AE452" s="24" t="str">
        <f>IF(ISNUMBER(AVERAGEIFS(Observed!AE$2:AE$10000,Observed!$A$2:$A$10000,$A452,Observed!$C$2:$C$10000,$C452)),AVERAGEIFS(Observed!AE$2:AE$10000,Observed!$A$2:$A$10000,$A452,Observed!$C$2:$C$10000,$C452),"")</f>
        <v/>
      </c>
      <c r="AF452" s="24" t="str">
        <f>IF(ISNUMBER(AVERAGEIFS(Observed!AF$2:AF$10000,Observed!$A$2:$A$10000,$A452,Observed!$C$2:$C$10000,$C452)),AVERAGEIFS(Observed!AF$2:AF$10000,Observed!$A$2:$A$10000,$A452,Observed!$C$2:$C$10000,$C452),"")</f>
        <v/>
      </c>
      <c r="AG452" s="23" t="str">
        <f>IF(ISNUMBER(AVERAGEIFS(Observed!AG$2:AG$10000,Observed!$A$2:$A$10000,$A452,Observed!$C$2:$C$10000,$C452)),AVERAGEIFS(Observed!AG$2:AG$10000,Observed!$A$2:$A$10000,$A452,Observed!$C$2:$C$10000,$C452),"")</f>
        <v/>
      </c>
      <c r="AH452" s="23" t="str">
        <f>IF(ISNUMBER(AVERAGEIFS(Observed!AH$2:AH$10000,Observed!$A$2:$A$10000,$A452,Observed!$C$2:$C$10000,$C452)),AVERAGEIFS(Observed!AH$2:AH$10000,Observed!$A$2:$A$10000,$A452,Observed!$C$2:$C$10000,$C452),"")</f>
        <v/>
      </c>
      <c r="AI452" s="22" t="str">
        <f>IF(ISNUMBER(AVERAGEIFS(Observed!AI$2:AI$10000,Observed!$A$2:$A$10000,$A452,Observed!$C$2:$C$10000,$C452)),AVERAGEIFS(Observed!AI$2:AI$10000,Observed!$A$2:$A$10000,$A452,Observed!$C$2:$C$10000,$C452),"")</f>
        <v/>
      </c>
      <c r="AJ452" s="23" t="str">
        <f>IF(ISNUMBER(AVERAGEIFS(Observed!AJ$2:AJ$10000,Observed!$A$2:$A$10000,$A452,Observed!$C$2:$C$10000,$C452)),AVERAGEIFS(Observed!AJ$2:AJ$10000,Observed!$A$2:$A$10000,$A452,Observed!$C$2:$C$10000,$C452),"")</f>
        <v/>
      </c>
      <c r="AK452" s="23" t="str">
        <f>IF(ISNUMBER(AVERAGEIFS(Observed!AK$2:AK$10000,Observed!$A$2:$A$10000,$A452,Observed!$C$2:$C$10000,$C452)),AVERAGEIFS(Observed!AK$2:AK$10000,Observed!$A$2:$A$10000,$A452,Observed!$C$2:$C$10000,$C452),"")</f>
        <v/>
      </c>
      <c r="AL452" s="23" t="str">
        <f>IF(ISNUMBER(AVERAGEIFS(Observed!AL$2:AL$10000,Observed!$A$2:$A$10000,$A452,Observed!$C$2:$C$10000,$C452)),AVERAGEIFS(Observed!AL$2:AL$10000,Observed!$A$2:$A$10000,$A452,Observed!$C$2:$C$10000,$C452),"")</f>
        <v/>
      </c>
      <c r="AM452" s="23" t="str">
        <f>IF(ISNUMBER(AVERAGEIFS(Observed!AM$2:AM$10000,Observed!$A$2:$A$10000,$A452,Observed!$C$2:$C$10000,$C452)),AVERAGEIFS(Observed!AM$2:AM$10000,Observed!$A$2:$A$10000,$A452,Observed!$C$2:$C$10000,$C452),"")</f>
        <v/>
      </c>
      <c r="AN452" s="23" t="str">
        <f>IF(ISNUMBER(AVERAGEIFS(Observed!AN$2:AN$10000,Observed!$A$2:$A$10000,$A452,Observed!$C$2:$C$10000,$C452)),AVERAGEIFS(Observed!AN$2:AN$10000,Observed!$A$2:$A$10000,$A452,Observed!$C$2:$C$10000,$C452),"")</f>
        <v/>
      </c>
      <c r="AO452" s="2">
        <f>COUNTIFS(Observed!$A$2:$A$10000,$A452,Observed!$C$2:$C$10000,$C452)</f>
        <v>3</v>
      </c>
      <c r="AP452" s="2">
        <f t="shared" si="7"/>
        <v>1</v>
      </c>
    </row>
    <row r="453" spans="1:42" x14ac:dyDescent="0.25">
      <c r="A453" t="s">
        <v>33</v>
      </c>
      <c r="B453" t="s">
        <v>30</v>
      </c>
      <c r="C453" s="20">
        <v>42502</v>
      </c>
      <c r="D453">
        <v>1</v>
      </c>
      <c r="E453" t="s">
        <v>58</v>
      </c>
      <c r="G453" s="25" t="s">
        <v>75</v>
      </c>
      <c r="H453" t="s">
        <v>22</v>
      </c>
      <c r="I453">
        <v>12</v>
      </c>
      <c r="J453" s="2" t="s">
        <v>38</v>
      </c>
      <c r="K453" s="22">
        <f>IF(ISNUMBER(AVERAGEIFS(Observed!K$2:K$10000,Observed!$A$2:$A$10000,$A453,Observed!$C$2:$C$10000,$C453)),AVERAGEIFS(Observed!K$2:K$10000,Observed!$A$2:$A$10000,$A453,Observed!$C$2:$C$10000,$C453),"")</f>
        <v>1119.2666666666667</v>
      </c>
      <c r="L453" s="23">
        <f>IF(ISNUMBER(AVERAGEIFS(Observed!L$2:L$10000,Observed!$A$2:$A$10000,$A453,Observed!$C$2:$C$10000,$C453)),AVERAGEIFS(Observed!L$2:L$10000,Observed!$A$2:$A$10000,$A453,Observed!$C$2:$C$10000,$C453),"")</f>
        <v>111.92666666666666</v>
      </c>
      <c r="M453" s="23" t="str">
        <f>IF(ISNUMBER(AVERAGEIFS(Observed!M$2:M$10000,Observed!$A$2:$A$10000,$A453,Observed!$C$2:$C$10000,$C453)),AVERAGEIFS(Observed!M$2:M$10000,Observed!$A$2:$A$10000,$A453,Observed!$C$2:$C$10000,$C453),"")</f>
        <v/>
      </c>
      <c r="N453" s="23" t="str">
        <f>IF(ISNUMBER(AVERAGEIFS(Observed!N$2:N$10000,Observed!$A$2:$A$10000,$A453,Observed!$C$2:$C$10000,$C453)),AVERAGEIFS(Observed!N$2:N$10000,Observed!$A$2:$A$10000,$A453,Observed!$C$2:$C$10000,$C453),"")</f>
        <v/>
      </c>
      <c r="O453" s="23" t="str">
        <f>IF(ISNUMBER(AVERAGEIFS(Observed!O$2:O$10000,Observed!$A$2:$A$10000,$A453,Observed!$C$2:$C$10000,$C453)),AVERAGEIFS(Observed!O$2:O$10000,Observed!$A$2:$A$10000,$A453,Observed!$C$2:$C$10000,$C453),"")</f>
        <v/>
      </c>
      <c r="P453" s="24" t="str">
        <f>IF(ISNUMBER(AVERAGEIFS(Observed!P$2:P$10000,Observed!$A$2:$A$10000,$A453,Observed!$C$2:$C$10000,$C453)),AVERAGEIFS(Observed!P$2:P$10000,Observed!$A$2:$A$10000,$A453,Observed!$C$2:$C$10000,$C453),"")</f>
        <v/>
      </c>
      <c r="Q453" s="24" t="str">
        <f>IF(ISNUMBER(AVERAGEIFS(Observed!Q$2:Q$10000,Observed!$A$2:$A$10000,$A453,Observed!$C$2:$C$10000,$C453)),AVERAGEIFS(Observed!Q$2:Q$10000,Observed!$A$2:$A$10000,$A453,Observed!$C$2:$C$10000,$C453),"")</f>
        <v/>
      </c>
      <c r="R453" s="24" t="str">
        <f>IF(ISNUMBER(AVERAGEIFS(Observed!R$2:R$10000,Observed!$A$2:$A$10000,$A453,Observed!$C$2:$C$10000,$C453)),AVERAGEIFS(Observed!R$2:R$10000,Observed!$A$2:$A$10000,$A453,Observed!$C$2:$C$10000,$C453),"")</f>
        <v/>
      </c>
      <c r="S453" s="22" t="str">
        <f>IF(ISNUMBER(AVERAGEIFS(Observed!S$2:S$10000,Observed!$A$2:$A$10000,$A453,Observed!$C$2:$C$10000,$C453)),AVERAGEIFS(Observed!S$2:S$10000,Observed!$A$2:$A$10000,$A453,Observed!$C$2:$C$10000,$C453),"")</f>
        <v/>
      </c>
      <c r="T453" s="23" t="str">
        <f>IF(ISNUMBER(AVERAGEIFS(Observed!T$2:T$10000,Observed!$A$2:$A$10000,$A453,Observed!$C$2:$C$10000,$C453)),AVERAGEIFS(Observed!T$2:T$10000,Observed!$A$2:$A$10000,$A453,Observed!$C$2:$C$10000,$C453),"")</f>
        <v/>
      </c>
      <c r="U453" s="23" t="str">
        <f>IF(ISNUMBER(AVERAGEIFS(Observed!U$2:U$10000,Observed!$A$2:$A$10000,$A453,Observed!$C$2:$C$10000,$C453)),AVERAGEIFS(Observed!U$2:U$10000,Observed!$A$2:$A$10000,$A453,Observed!$C$2:$C$10000,$C453),"")</f>
        <v/>
      </c>
      <c r="V453" s="23" t="str">
        <f>IF(ISNUMBER(AVERAGEIFS(Observed!V$2:V$10000,Observed!$A$2:$A$10000,$A453,Observed!$C$2:$C$10000,$C453)),AVERAGEIFS(Observed!V$2:V$10000,Observed!$A$2:$A$10000,$A453,Observed!$C$2:$C$10000,$C453),"")</f>
        <v/>
      </c>
      <c r="W453" s="23" t="str">
        <f>IF(ISNUMBER(AVERAGEIFS(Observed!W$2:W$10000,Observed!$A$2:$A$10000,$A453,Observed!$C$2:$C$10000,$C453)),AVERAGEIFS(Observed!W$2:W$10000,Observed!$A$2:$A$10000,$A453,Observed!$C$2:$C$10000,$C453),"")</f>
        <v/>
      </c>
      <c r="X453" s="23" t="str">
        <f>IF(ISNUMBER(AVERAGEIFS(Observed!X$2:X$10000,Observed!$A$2:$A$10000,$A453,Observed!$C$2:$C$10000,$C453)),AVERAGEIFS(Observed!X$2:X$10000,Observed!$A$2:$A$10000,$A453,Observed!$C$2:$C$10000,$C453),"")</f>
        <v/>
      </c>
      <c r="Y453" s="23" t="str">
        <f>IF(ISNUMBER(AVERAGEIFS(Observed!Y$2:Y$10000,Observed!$A$2:$A$10000,$A453,Observed!$C$2:$C$10000,$C453)),AVERAGEIFS(Observed!Y$2:Y$10000,Observed!$A$2:$A$10000,$A453,Observed!$C$2:$C$10000,$C453),"")</f>
        <v/>
      </c>
      <c r="Z453" s="23" t="str">
        <f>IF(ISNUMBER(AVERAGEIFS(Observed!Z$2:Z$10000,Observed!$A$2:$A$10000,$A453,Observed!$C$2:$C$10000,$C453)),AVERAGEIFS(Observed!Z$2:Z$10000,Observed!$A$2:$A$10000,$A453,Observed!$C$2:$C$10000,$C453),"")</f>
        <v/>
      </c>
      <c r="AA453" s="23" t="str">
        <f>IF(ISNUMBER(AVERAGEIFS(Observed!AA$2:AA$10000,Observed!$A$2:$A$10000,$A453,Observed!$C$2:$C$10000,$C453)),AVERAGEIFS(Observed!AA$2:AA$10000,Observed!$A$2:$A$10000,$A453,Observed!$C$2:$C$10000,$C453),"")</f>
        <v/>
      </c>
      <c r="AB453" s="23" t="str">
        <f>IF(ISNUMBER(AVERAGEIFS(Observed!AB$2:AB$10000,Observed!$A$2:$A$10000,$A453,Observed!$C$2:$C$10000,$C453)),AVERAGEIFS(Observed!AB$2:AB$10000,Observed!$A$2:$A$10000,$A453,Observed!$C$2:$C$10000,$C453),"")</f>
        <v/>
      </c>
      <c r="AC453" s="23" t="str">
        <f>IF(ISNUMBER(AVERAGEIFS(Observed!AC$2:AC$10000,Observed!$A$2:$A$10000,$A453,Observed!$C$2:$C$10000,$C453)),AVERAGEIFS(Observed!AC$2:AC$10000,Observed!$A$2:$A$10000,$A453,Observed!$C$2:$C$10000,$C453),"")</f>
        <v/>
      </c>
      <c r="AD453" s="23" t="str">
        <f>IF(ISNUMBER(AVERAGEIFS(Observed!AD$2:AD$10000,Observed!$A$2:$A$10000,$A453,Observed!$C$2:$C$10000,$C453)),AVERAGEIFS(Observed!AD$2:AD$10000,Observed!$A$2:$A$10000,$A453,Observed!$C$2:$C$10000,$C453),"")</f>
        <v/>
      </c>
      <c r="AE453" s="24" t="str">
        <f>IF(ISNUMBER(AVERAGEIFS(Observed!AE$2:AE$10000,Observed!$A$2:$A$10000,$A453,Observed!$C$2:$C$10000,$C453)),AVERAGEIFS(Observed!AE$2:AE$10000,Observed!$A$2:$A$10000,$A453,Observed!$C$2:$C$10000,$C453),"")</f>
        <v/>
      </c>
      <c r="AF453" s="24" t="str">
        <f>IF(ISNUMBER(AVERAGEIFS(Observed!AF$2:AF$10000,Observed!$A$2:$A$10000,$A453,Observed!$C$2:$C$10000,$C453)),AVERAGEIFS(Observed!AF$2:AF$10000,Observed!$A$2:$A$10000,$A453,Observed!$C$2:$C$10000,$C453),"")</f>
        <v/>
      </c>
      <c r="AG453" s="23" t="str">
        <f>IF(ISNUMBER(AVERAGEIFS(Observed!AG$2:AG$10000,Observed!$A$2:$A$10000,$A453,Observed!$C$2:$C$10000,$C453)),AVERAGEIFS(Observed!AG$2:AG$10000,Observed!$A$2:$A$10000,$A453,Observed!$C$2:$C$10000,$C453),"")</f>
        <v/>
      </c>
      <c r="AH453" s="23" t="str">
        <f>IF(ISNUMBER(AVERAGEIFS(Observed!AH$2:AH$10000,Observed!$A$2:$A$10000,$A453,Observed!$C$2:$C$10000,$C453)),AVERAGEIFS(Observed!AH$2:AH$10000,Observed!$A$2:$A$10000,$A453,Observed!$C$2:$C$10000,$C453),"")</f>
        <v/>
      </c>
      <c r="AI453" s="22" t="str">
        <f>IF(ISNUMBER(AVERAGEIFS(Observed!AI$2:AI$10000,Observed!$A$2:$A$10000,$A453,Observed!$C$2:$C$10000,$C453)),AVERAGEIFS(Observed!AI$2:AI$10000,Observed!$A$2:$A$10000,$A453,Observed!$C$2:$C$10000,$C453),"")</f>
        <v/>
      </c>
      <c r="AJ453" s="23" t="str">
        <f>IF(ISNUMBER(AVERAGEIFS(Observed!AJ$2:AJ$10000,Observed!$A$2:$A$10000,$A453,Observed!$C$2:$C$10000,$C453)),AVERAGEIFS(Observed!AJ$2:AJ$10000,Observed!$A$2:$A$10000,$A453,Observed!$C$2:$C$10000,$C453),"")</f>
        <v/>
      </c>
      <c r="AK453" s="23" t="str">
        <f>IF(ISNUMBER(AVERAGEIFS(Observed!AK$2:AK$10000,Observed!$A$2:$A$10000,$A453,Observed!$C$2:$C$10000,$C453)),AVERAGEIFS(Observed!AK$2:AK$10000,Observed!$A$2:$A$10000,$A453,Observed!$C$2:$C$10000,$C453),"")</f>
        <v/>
      </c>
      <c r="AL453" s="23" t="str">
        <f>IF(ISNUMBER(AVERAGEIFS(Observed!AL$2:AL$10000,Observed!$A$2:$A$10000,$A453,Observed!$C$2:$C$10000,$C453)),AVERAGEIFS(Observed!AL$2:AL$10000,Observed!$A$2:$A$10000,$A453,Observed!$C$2:$C$10000,$C453),"")</f>
        <v/>
      </c>
      <c r="AM453" s="23" t="str">
        <f>IF(ISNUMBER(AVERAGEIFS(Observed!AM$2:AM$10000,Observed!$A$2:$A$10000,$A453,Observed!$C$2:$C$10000,$C453)),AVERAGEIFS(Observed!AM$2:AM$10000,Observed!$A$2:$A$10000,$A453,Observed!$C$2:$C$10000,$C453),"")</f>
        <v/>
      </c>
      <c r="AN453" s="23" t="str">
        <f>IF(ISNUMBER(AVERAGEIFS(Observed!AN$2:AN$10000,Observed!$A$2:$A$10000,$A453,Observed!$C$2:$C$10000,$C453)),AVERAGEIFS(Observed!AN$2:AN$10000,Observed!$A$2:$A$10000,$A453,Observed!$C$2:$C$10000,$C453),"")</f>
        <v/>
      </c>
      <c r="AO453" s="2">
        <f>COUNTIFS(Observed!$A$2:$A$10000,$A453,Observed!$C$2:$C$10000,$C453)</f>
        <v>3</v>
      </c>
      <c r="AP453" s="2">
        <f t="shared" si="7"/>
        <v>1</v>
      </c>
    </row>
    <row r="454" spans="1:42" x14ac:dyDescent="0.25">
      <c r="A454" t="s">
        <v>29</v>
      </c>
      <c r="B454" t="s">
        <v>30</v>
      </c>
      <c r="C454" s="20">
        <v>42502</v>
      </c>
      <c r="D454">
        <v>1</v>
      </c>
      <c r="E454" t="s">
        <v>55</v>
      </c>
      <c r="G454" s="25" t="s">
        <v>75</v>
      </c>
      <c r="H454" t="s">
        <v>22</v>
      </c>
      <c r="I454">
        <v>12</v>
      </c>
      <c r="J454" s="2" t="s">
        <v>38</v>
      </c>
      <c r="K454" s="22">
        <f>IF(ISNUMBER(AVERAGEIFS(Observed!K$2:K$10000,Observed!$A$2:$A$10000,$A454,Observed!$C$2:$C$10000,$C454)),AVERAGEIFS(Observed!K$2:K$10000,Observed!$A$2:$A$10000,$A454,Observed!$C$2:$C$10000,$C454),"")</f>
        <v>1225.8</v>
      </c>
      <c r="L454" s="23">
        <f>IF(ISNUMBER(AVERAGEIFS(Observed!L$2:L$10000,Observed!$A$2:$A$10000,$A454,Observed!$C$2:$C$10000,$C454)),AVERAGEIFS(Observed!L$2:L$10000,Observed!$A$2:$A$10000,$A454,Observed!$C$2:$C$10000,$C454),"")</f>
        <v>122.58</v>
      </c>
      <c r="M454" s="23" t="str">
        <f>IF(ISNUMBER(AVERAGEIFS(Observed!M$2:M$10000,Observed!$A$2:$A$10000,$A454,Observed!$C$2:$C$10000,$C454)),AVERAGEIFS(Observed!M$2:M$10000,Observed!$A$2:$A$10000,$A454,Observed!$C$2:$C$10000,$C454),"")</f>
        <v/>
      </c>
      <c r="N454" s="23" t="str">
        <f>IF(ISNUMBER(AVERAGEIFS(Observed!N$2:N$10000,Observed!$A$2:$A$10000,$A454,Observed!$C$2:$C$10000,$C454)),AVERAGEIFS(Observed!N$2:N$10000,Observed!$A$2:$A$10000,$A454,Observed!$C$2:$C$10000,$C454),"")</f>
        <v/>
      </c>
      <c r="O454" s="23" t="str">
        <f>IF(ISNUMBER(AVERAGEIFS(Observed!O$2:O$10000,Observed!$A$2:$A$10000,$A454,Observed!$C$2:$C$10000,$C454)),AVERAGEIFS(Observed!O$2:O$10000,Observed!$A$2:$A$10000,$A454,Observed!$C$2:$C$10000,$C454),"")</f>
        <v/>
      </c>
      <c r="P454" s="24" t="str">
        <f>IF(ISNUMBER(AVERAGEIFS(Observed!P$2:P$10000,Observed!$A$2:$A$10000,$A454,Observed!$C$2:$C$10000,$C454)),AVERAGEIFS(Observed!P$2:P$10000,Observed!$A$2:$A$10000,$A454,Observed!$C$2:$C$10000,$C454),"")</f>
        <v/>
      </c>
      <c r="Q454" s="24" t="str">
        <f>IF(ISNUMBER(AVERAGEIFS(Observed!Q$2:Q$10000,Observed!$A$2:$A$10000,$A454,Observed!$C$2:$C$10000,$C454)),AVERAGEIFS(Observed!Q$2:Q$10000,Observed!$A$2:$A$10000,$A454,Observed!$C$2:$C$10000,$C454),"")</f>
        <v/>
      </c>
      <c r="R454" s="24" t="str">
        <f>IF(ISNUMBER(AVERAGEIFS(Observed!R$2:R$10000,Observed!$A$2:$A$10000,$A454,Observed!$C$2:$C$10000,$C454)),AVERAGEIFS(Observed!R$2:R$10000,Observed!$A$2:$A$10000,$A454,Observed!$C$2:$C$10000,$C454),"")</f>
        <v/>
      </c>
      <c r="S454" s="22" t="str">
        <f>IF(ISNUMBER(AVERAGEIFS(Observed!S$2:S$10000,Observed!$A$2:$A$10000,$A454,Observed!$C$2:$C$10000,$C454)),AVERAGEIFS(Observed!S$2:S$10000,Observed!$A$2:$A$10000,$A454,Observed!$C$2:$C$10000,$C454),"")</f>
        <v/>
      </c>
      <c r="T454" s="23" t="str">
        <f>IF(ISNUMBER(AVERAGEIFS(Observed!T$2:T$10000,Observed!$A$2:$A$10000,$A454,Observed!$C$2:$C$10000,$C454)),AVERAGEIFS(Observed!T$2:T$10000,Observed!$A$2:$A$10000,$A454,Observed!$C$2:$C$10000,$C454),"")</f>
        <v/>
      </c>
      <c r="U454" s="23" t="str">
        <f>IF(ISNUMBER(AVERAGEIFS(Observed!U$2:U$10000,Observed!$A$2:$A$10000,$A454,Observed!$C$2:$C$10000,$C454)),AVERAGEIFS(Observed!U$2:U$10000,Observed!$A$2:$A$10000,$A454,Observed!$C$2:$C$10000,$C454),"")</f>
        <v/>
      </c>
      <c r="V454" s="23" t="str">
        <f>IF(ISNUMBER(AVERAGEIFS(Observed!V$2:V$10000,Observed!$A$2:$A$10000,$A454,Observed!$C$2:$C$10000,$C454)),AVERAGEIFS(Observed!V$2:V$10000,Observed!$A$2:$A$10000,$A454,Observed!$C$2:$C$10000,$C454),"")</f>
        <v/>
      </c>
      <c r="W454" s="23" t="str">
        <f>IF(ISNUMBER(AVERAGEIFS(Observed!W$2:W$10000,Observed!$A$2:$A$10000,$A454,Observed!$C$2:$C$10000,$C454)),AVERAGEIFS(Observed!W$2:W$10000,Observed!$A$2:$A$10000,$A454,Observed!$C$2:$C$10000,$C454),"")</f>
        <v/>
      </c>
      <c r="X454" s="23" t="str">
        <f>IF(ISNUMBER(AVERAGEIFS(Observed!X$2:X$10000,Observed!$A$2:$A$10000,$A454,Observed!$C$2:$C$10000,$C454)),AVERAGEIFS(Observed!X$2:X$10000,Observed!$A$2:$A$10000,$A454,Observed!$C$2:$C$10000,$C454),"")</f>
        <v/>
      </c>
      <c r="Y454" s="23" t="str">
        <f>IF(ISNUMBER(AVERAGEIFS(Observed!Y$2:Y$10000,Observed!$A$2:$A$10000,$A454,Observed!$C$2:$C$10000,$C454)),AVERAGEIFS(Observed!Y$2:Y$10000,Observed!$A$2:$A$10000,$A454,Observed!$C$2:$C$10000,$C454),"")</f>
        <v/>
      </c>
      <c r="Z454" s="23" t="str">
        <f>IF(ISNUMBER(AVERAGEIFS(Observed!Z$2:Z$10000,Observed!$A$2:$A$10000,$A454,Observed!$C$2:$C$10000,$C454)),AVERAGEIFS(Observed!Z$2:Z$10000,Observed!$A$2:$A$10000,$A454,Observed!$C$2:$C$10000,$C454),"")</f>
        <v/>
      </c>
      <c r="AA454" s="23" t="str">
        <f>IF(ISNUMBER(AVERAGEIFS(Observed!AA$2:AA$10000,Observed!$A$2:$A$10000,$A454,Observed!$C$2:$C$10000,$C454)),AVERAGEIFS(Observed!AA$2:AA$10000,Observed!$A$2:$A$10000,$A454,Observed!$C$2:$C$10000,$C454),"")</f>
        <v/>
      </c>
      <c r="AB454" s="23" t="str">
        <f>IF(ISNUMBER(AVERAGEIFS(Observed!AB$2:AB$10000,Observed!$A$2:$A$10000,$A454,Observed!$C$2:$C$10000,$C454)),AVERAGEIFS(Observed!AB$2:AB$10000,Observed!$A$2:$A$10000,$A454,Observed!$C$2:$C$10000,$C454),"")</f>
        <v/>
      </c>
      <c r="AC454" s="23" t="str">
        <f>IF(ISNUMBER(AVERAGEIFS(Observed!AC$2:AC$10000,Observed!$A$2:$A$10000,$A454,Observed!$C$2:$C$10000,$C454)),AVERAGEIFS(Observed!AC$2:AC$10000,Observed!$A$2:$A$10000,$A454,Observed!$C$2:$C$10000,$C454),"")</f>
        <v/>
      </c>
      <c r="AD454" s="23" t="str">
        <f>IF(ISNUMBER(AVERAGEIFS(Observed!AD$2:AD$10000,Observed!$A$2:$A$10000,$A454,Observed!$C$2:$C$10000,$C454)),AVERAGEIFS(Observed!AD$2:AD$10000,Observed!$A$2:$A$10000,$A454,Observed!$C$2:$C$10000,$C454),"")</f>
        <v/>
      </c>
      <c r="AE454" s="24" t="str">
        <f>IF(ISNUMBER(AVERAGEIFS(Observed!AE$2:AE$10000,Observed!$A$2:$A$10000,$A454,Observed!$C$2:$C$10000,$C454)),AVERAGEIFS(Observed!AE$2:AE$10000,Observed!$A$2:$A$10000,$A454,Observed!$C$2:$C$10000,$C454),"")</f>
        <v/>
      </c>
      <c r="AF454" s="24" t="str">
        <f>IF(ISNUMBER(AVERAGEIFS(Observed!AF$2:AF$10000,Observed!$A$2:$A$10000,$A454,Observed!$C$2:$C$10000,$C454)),AVERAGEIFS(Observed!AF$2:AF$10000,Observed!$A$2:$A$10000,$A454,Observed!$C$2:$C$10000,$C454),"")</f>
        <v/>
      </c>
      <c r="AG454" s="23" t="str">
        <f>IF(ISNUMBER(AVERAGEIFS(Observed!AG$2:AG$10000,Observed!$A$2:$A$10000,$A454,Observed!$C$2:$C$10000,$C454)),AVERAGEIFS(Observed!AG$2:AG$10000,Observed!$A$2:$A$10000,$A454,Observed!$C$2:$C$10000,$C454),"")</f>
        <v/>
      </c>
      <c r="AH454" s="23" t="str">
        <f>IF(ISNUMBER(AVERAGEIFS(Observed!AH$2:AH$10000,Observed!$A$2:$A$10000,$A454,Observed!$C$2:$C$10000,$C454)),AVERAGEIFS(Observed!AH$2:AH$10000,Observed!$A$2:$A$10000,$A454,Observed!$C$2:$C$10000,$C454),"")</f>
        <v/>
      </c>
      <c r="AI454" s="22" t="str">
        <f>IF(ISNUMBER(AVERAGEIFS(Observed!AI$2:AI$10000,Observed!$A$2:$A$10000,$A454,Observed!$C$2:$C$10000,$C454)),AVERAGEIFS(Observed!AI$2:AI$10000,Observed!$A$2:$A$10000,$A454,Observed!$C$2:$C$10000,$C454),"")</f>
        <v/>
      </c>
      <c r="AJ454" s="23" t="str">
        <f>IF(ISNUMBER(AVERAGEIFS(Observed!AJ$2:AJ$10000,Observed!$A$2:$A$10000,$A454,Observed!$C$2:$C$10000,$C454)),AVERAGEIFS(Observed!AJ$2:AJ$10000,Observed!$A$2:$A$10000,$A454,Observed!$C$2:$C$10000,$C454),"")</f>
        <v/>
      </c>
      <c r="AK454" s="23" t="str">
        <f>IF(ISNUMBER(AVERAGEIFS(Observed!AK$2:AK$10000,Observed!$A$2:$A$10000,$A454,Observed!$C$2:$C$10000,$C454)),AVERAGEIFS(Observed!AK$2:AK$10000,Observed!$A$2:$A$10000,$A454,Observed!$C$2:$C$10000,$C454),"")</f>
        <v/>
      </c>
      <c r="AL454" s="23" t="str">
        <f>IF(ISNUMBER(AVERAGEIFS(Observed!AL$2:AL$10000,Observed!$A$2:$A$10000,$A454,Observed!$C$2:$C$10000,$C454)),AVERAGEIFS(Observed!AL$2:AL$10000,Observed!$A$2:$A$10000,$A454,Observed!$C$2:$C$10000,$C454),"")</f>
        <v/>
      </c>
      <c r="AM454" s="23" t="str">
        <f>IF(ISNUMBER(AVERAGEIFS(Observed!AM$2:AM$10000,Observed!$A$2:$A$10000,$A454,Observed!$C$2:$C$10000,$C454)),AVERAGEIFS(Observed!AM$2:AM$10000,Observed!$A$2:$A$10000,$A454,Observed!$C$2:$C$10000,$C454),"")</f>
        <v/>
      </c>
      <c r="AN454" s="23" t="str">
        <f>IF(ISNUMBER(AVERAGEIFS(Observed!AN$2:AN$10000,Observed!$A$2:$A$10000,$A454,Observed!$C$2:$C$10000,$C454)),AVERAGEIFS(Observed!AN$2:AN$10000,Observed!$A$2:$A$10000,$A454,Observed!$C$2:$C$10000,$C454),"")</f>
        <v/>
      </c>
      <c r="AO454" s="2">
        <f>COUNTIFS(Observed!$A$2:$A$10000,$A454,Observed!$C$2:$C$10000,$C454)</f>
        <v>3</v>
      </c>
      <c r="AP454" s="2">
        <f t="shared" si="7"/>
        <v>1</v>
      </c>
    </row>
    <row r="455" spans="1:42" x14ac:dyDescent="0.25">
      <c r="A455" t="s">
        <v>35</v>
      </c>
      <c r="B455" t="s">
        <v>30</v>
      </c>
      <c r="C455" s="20">
        <v>42502</v>
      </c>
      <c r="D455">
        <v>1</v>
      </c>
      <c r="E455" t="s">
        <v>57</v>
      </c>
      <c r="G455" s="25" t="s">
        <v>75</v>
      </c>
      <c r="H455" t="s">
        <v>22</v>
      </c>
      <c r="I455">
        <v>12</v>
      </c>
      <c r="J455" s="2" t="s">
        <v>38</v>
      </c>
      <c r="K455" s="22">
        <f>IF(ISNUMBER(AVERAGEIFS(Observed!K$2:K$10000,Observed!$A$2:$A$10000,$A455,Observed!$C$2:$C$10000,$C455)),AVERAGEIFS(Observed!K$2:K$10000,Observed!$A$2:$A$10000,$A455,Observed!$C$2:$C$10000,$C455),"")</f>
        <v>1207</v>
      </c>
      <c r="L455" s="23">
        <f>IF(ISNUMBER(AVERAGEIFS(Observed!L$2:L$10000,Observed!$A$2:$A$10000,$A455,Observed!$C$2:$C$10000,$C455)),AVERAGEIFS(Observed!L$2:L$10000,Observed!$A$2:$A$10000,$A455,Observed!$C$2:$C$10000,$C455),"")</f>
        <v>120.69999999999999</v>
      </c>
      <c r="M455" s="23" t="str">
        <f>IF(ISNUMBER(AVERAGEIFS(Observed!M$2:M$10000,Observed!$A$2:$A$10000,$A455,Observed!$C$2:$C$10000,$C455)),AVERAGEIFS(Observed!M$2:M$10000,Observed!$A$2:$A$10000,$A455,Observed!$C$2:$C$10000,$C455),"")</f>
        <v/>
      </c>
      <c r="N455" s="23" t="str">
        <f>IF(ISNUMBER(AVERAGEIFS(Observed!N$2:N$10000,Observed!$A$2:$A$10000,$A455,Observed!$C$2:$C$10000,$C455)),AVERAGEIFS(Observed!N$2:N$10000,Observed!$A$2:$A$10000,$A455,Observed!$C$2:$C$10000,$C455),"")</f>
        <v/>
      </c>
      <c r="O455" s="23" t="str">
        <f>IF(ISNUMBER(AVERAGEIFS(Observed!O$2:O$10000,Observed!$A$2:$A$10000,$A455,Observed!$C$2:$C$10000,$C455)),AVERAGEIFS(Observed!O$2:O$10000,Observed!$A$2:$A$10000,$A455,Observed!$C$2:$C$10000,$C455),"")</f>
        <v/>
      </c>
      <c r="P455" s="24" t="str">
        <f>IF(ISNUMBER(AVERAGEIFS(Observed!P$2:P$10000,Observed!$A$2:$A$10000,$A455,Observed!$C$2:$C$10000,$C455)),AVERAGEIFS(Observed!P$2:P$10000,Observed!$A$2:$A$10000,$A455,Observed!$C$2:$C$10000,$C455),"")</f>
        <v/>
      </c>
      <c r="Q455" s="24" t="str">
        <f>IF(ISNUMBER(AVERAGEIFS(Observed!Q$2:Q$10000,Observed!$A$2:$A$10000,$A455,Observed!$C$2:$C$10000,$C455)),AVERAGEIFS(Observed!Q$2:Q$10000,Observed!$A$2:$A$10000,$A455,Observed!$C$2:$C$10000,$C455),"")</f>
        <v/>
      </c>
      <c r="R455" s="24" t="str">
        <f>IF(ISNUMBER(AVERAGEIFS(Observed!R$2:R$10000,Observed!$A$2:$A$10000,$A455,Observed!$C$2:$C$10000,$C455)),AVERAGEIFS(Observed!R$2:R$10000,Observed!$A$2:$A$10000,$A455,Observed!$C$2:$C$10000,$C455),"")</f>
        <v/>
      </c>
      <c r="S455" s="22" t="str">
        <f>IF(ISNUMBER(AVERAGEIFS(Observed!S$2:S$10000,Observed!$A$2:$A$10000,$A455,Observed!$C$2:$C$10000,$C455)),AVERAGEIFS(Observed!S$2:S$10000,Observed!$A$2:$A$10000,$A455,Observed!$C$2:$C$10000,$C455),"")</f>
        <v/>
      </c>
      <c r="T455" s="23" t="str">
        <f>IF(ISNUMBER(AVERAGEIFS(Observed!T$2:T$10000,Observed!$A$2:$A$10000,$A455,Observed!$C$2:$C$10000,$C455)),AVERAGEIFS(Observed!T$2:T$10000,Observed!$A$2:$A$10000,$A455,Observed!$C$2:$C$10000,$C455),"")</f>
        <v/>
      </c>
      <c r="U455" s="23" t="str">
        <f>IF(ISNUMBER(AVERAGEIFS(Observed!U$2:U$10000,Observed!$A$2:$A$10000,$A455,Observed!$C$2:$C$10000,$C455)),AVERAGEIFS(Observed!U$2:U$10000,Observed!$A$2:$A$10000,$A455,Observed!$C$2:$C$10000,$C455),"")</f>
        <v/>
      </c>
      <c r="V455" s="23" t="str">
        <f>IF(ISNUMBER(AVERAGEIFS(Observed!V$2:V$10000,Observed!$A$2:$A$10000,$A455,Observed!$C$2:$C$10000,$C455)),AVERAGEIFS(Observed!V$2:V$10000,Observed!$A$2:$A$10000,$A455,Observed!$C$2:$C$10000,$C455),"")</f>
        <v/>
      </c>
      <c r="W455" s="23" t="str">
        <f>IF(ISNUMBER(AVERAGEIFS(Observed!W$2:W$10000,Observed!$A$2:$A$10000,$A455,Observed!$C$2:$C$10000,$C455)),AVERAGEIFS(Observed!W$2:W$10000,Observed!$A$2:$A$10000,$A455,Observed!$C$2:$C$10000,$C455),"")</f>
        <v/>
      </c>
      <c r="X455" s="23" t="str">
        <f>IF(ISNUMBER(AVERAGEIFS(Observed!X$2:X$10000,Observed!$A$2:$A$10000,$A455,Observed!$C$2:$C$10000,$C455)),AVERAGEIFS(Observed!X$2:X$10000,Observed!$A$2:$A$10000,$A455,Observed!$C$2:$C$10000,$C455),"")</f>
        <v/>
      </c>
      <c r="Y455" s="23" t="str">
        <f>IF(ISNUMBER(AVERAGEIFS(Observed!Y$2:Y$10000,Observed!$A$2:$A$10000,$A455,Observed!$C$2:$C$10000,$C455)),AVERAGEIFS(Observed!Y$2:Y$10000,Observed!$A$2:$A$10000,$A455,Observed!$C$2:$C$10000,$C455),"")</f>
        <v/>
      </c>
      <c r="Z455" s="23" t="str">
        <f>IF(ISNUMBER(AVERAGEIFS(Observed!Z$2:Z$10000,Observed!$A$2:$A$10000,$A455,Observed!$C$2:$C$10000,$C455)),AVERAGEIFS(Observed!Z$2:Z$10000,Observed!$A$2:$A$10000,$A455,Observed!$C$2:$C$10000,$C455),"")</f>
        <v/>
      </c>
      <c r="AA455" s="23" t="str">
        <f>IF(ISNUMBER(AVERAGEIFS(Observed!AA$2:AA$10000,Observed!$A$2:$A$10000,$A455,Observed!$C$2:$C$10000,$C455)),AVERAGEIFS(Observed!AA$2:AA$10000,Observed!$A$2:$A$10000,$A455,Observed!$C$2:$C$10000,$C455),"")</f>
        <v/>
      </c>
      <c r="AB455" s="23" t="str">
        <f>IF(ISNUMBER(AVERAGEIFS(Observed!AB$2:AB$10000,Observed!$A$2:$A$10000,$A455,Observed!$C$2:$C$10000,$C455)),AVERAGEIFS(Observed!AB$2:AB$10000,Observed!$A$2:$A$10000,$A455,Observed!$C$2:$C$10000,$C455),"")</f>
        <v/>
      </c>
      <c r="AC455" s="23" t="str">
        <f>IF(ISNUMBER(AVERAGEIFS(Observed!AC$2:AC$10000,Observed!$A$2:$A$10000,$A455,Observed!$C$2:$C$10000,$C455)),AVERAGEIFS(Observed!AC$2:AC$10000,Observed!$A$2:$A$10000,$A455,Observed!$C$2:$C$10000,$C455),"")</f>
        <v/>
      </c>
      <c r="AD455" s="23" t="str">
        <f>IF(ISNUMBER(AVERAGEIFS(Observed!AD$2:AD$10000,Observed!$A$2:$A$10000,$A455,Observed!$C$2:$C$10000,$C455)),AVERAGEIFS(Observed!AD$2:AD$10000,Observed!$A$2:$A$10000,$A455,Observed!$C$2:$C$10000,$C455),"")</f>
        <v/>
      </c>
      <c r="AE455" s="24" t="str">
        <f>IF(ISNUMBER(AVERAGEIFS(Observed!AE$2:AE$10000,Observed!$A$2:$A$10000,$A455,Observed!$C$2:$C$10000,$C455)),AVERAGEIFS(Observed!AE$2:AE$10000,Observed!$A$2:$A$10000,$A455,Observed!$C$2:$C$10000,$C455),"")</f>
        <v/>
      </c>
      <c r="AF455" s="24" t="str">
        <f>IF(ISNUMBER(AVERAGEIFS(Observed!AF$2:AF$10000,Observed!$A$2:$A$10000,$A455,Observed!$C$2:$C$10000,$C455)),AVERAGEIFS(Observed!AF$2:AF$10000,Observed!$A$2:$A$10000,$A455,Observed!$C$2:$C$10000,$C455),"")</f>
        <v/>
      </c>
      <c r="AG455" s="23" t="str">
        <f>IF(ISNUMBER(AVERAGEIFS(Observed!AG$2:AG$10000,Observed!$A$2:$A$10000,$A455,Observed!$C$2:$C$10000,$C455)),AVERAGEIFS(Observed!AG$2:AG$10000,Observed!$A$2:$A$10000,$A455,Observed!$C$2:$C$10000,$C455),"")</f>
        <v/>
      </c>
      <c r="AH455" s="23" t="str">
        <f>IF(ISNUMBER(AVERAGEIFS(Observed!AH$2:AH$10000,Observed!$A$2:$A$10000,$A455,Observed!$C$2:$C$10000,$C455)),AVERAGEIFS(Observed!AH$2:AH$10000,Observed!$A$2:$A$10000,$A455,Observed!$C$2:$C$10000,$C455),"")</f>
        <v/>
      </c>
      <c r="AI455" s="22" t="str">
        <f>IF(ISNUMBER(AVERAGEIFS(Observed!AI$2:AI$10000,Observed!$A$2:$A$10000,$A455,Observed!$C$2:$C$10000,$C455)),AVERAGEIFS(Observed!AI$2:AI$10000,Observed!$A$2:$A$10000,$A455,Observed!$C$2:$C$10000,$C455),"")</f>
        <v/>
      </c>
      <c r="AJ455" s="23" t="str">
        <f>IF(ISNUMBER(AVERAGEIFS(Observed!AJ$2:AJ$10000,Observed!$A$2:$A$10000,$A455,Observed!$C$2:$C$10000,$C455)),AVERAGEIFS(Observed!AJ$2:AJ$10000,Observed!$A$2:$A$10000,$A455,Observed!$C$2:$C$10000,$C455),"")</f>
        <v/>
      </c>
      <c r="AK455" s="23" t="str">
        <f>IF(ISNUMBER(AVERAGEIFS(Observed!AK$2:AK$10000,Observed!$A$2:$A$10000,$A455,Observed!$C$2:$C$10000,$C455)),AVERAGEIFS(Observed!AK$2:AK$10000,Observed!$A$2:$A$10000,$A455,Observed!$C$2:$C$10000,$C455),"")</f>
        <v/>
      </c>
      <c r="AL455" s="23" t="str">
        <f>IF(ISNUMBER(AVERAGEIFS(Observed!AL$2:AL$10000,Observed!$A$2:$A$10000,$A455,Observed!$C$2:$C$10000,$C455)),AVERAGEIFS(Observed!AL$2:AL$10000,Observed!$A$2:$A$10000,$A455,Observed!$C$2:$C$10000,$C455),"")</f>
        <v/>
      </c>
      <c r="AM455" s="23" t="str">
        <f>IF(ISNUMBER(AVERAGEIFS(Observed!AM$2:AM$10000,Observed!$A$2:$A$10000,$A455,Observed!$C$2:$C$10000,$C455)),AVERAGEIFS(Observed!AM$2:AM$10000,Observed!$A$2:$A$10000,$A455,Observed!$C$2:$C$10000,$C455),"")</f>
        <v/>
      </c>
      <c r="AN455" s="23" t="str">
        <f>IF(ISNUMBER(AVERAGEIFS(Observed!AN$2:AN$10000,Observed!$A$2:$A$10000,$A455,Observed!$C$2:$C$10000,$C455)),AVERAGEIFS(Observed!AN$2:AN$10000,Observed!$A$2:$A$10000,$A455,Observed!$C$2:$C$10000,$C455),"")</f>
        <v/>
      </c>
      <c r="AO455" s="2">
        <f>COUNTIFS(Observed!$A$2:$A$10000,$A455,Observed!$C$2:$C$10000,$C455)</f>
        <v>3</v>
      </c>
      <c r="AP455" s="2">
        <f t="shared" si="7"/>
        <v>1</v>
      </c>
    </row>
    <row r="456" spans="1:42" x14ac:dyDescent="0.25">
      <c r="A456" t="s">
        <v>32</v>
      </c>
      <c r="B456" t="s">
        <v>30</v>
      </c>
      <c r="C456" s="20">
        <v>42502</v>
      </c>
      <c r="D456">
        <v>1</v>
      </c>
      <c r="E456" t="s">
        <v>59</v>
      </c>
      <c r="G456" s="25" t="s">
        <v>75</v>
      </c>
      <c r="H456" t="s">
        <v>22</v>
      </c>
      <c r="I456">
        <v>12</v>
      </c>
      <c r="J456" s="2" t="s">
        <v>38</v>
      </c>
      <c r="K456" s="22">
        <f>IF(ISNUMBER(AVERAGEIFS(Observed!K$2:K$10000,Observed!$A$2:$A$10000,$A456,Observed!$C$2:$C$10000,$C456)),AVERAGEIFS(Observed!K$2:K$10000,Observed!$A$2:$A$10000,$A456,Observed!$C$2:$C$10000,$C456),"")</f>
        <v>1194.4666666666667</v>
      </c>
      <c r="L456" s="23">
        <f>IF(ISNUMBER(AVERAGEIFS(Observed!L$2:L$10000,Observed!$A$2:$A$10000,$A456,Observed!$C$2:$C$10000,$C456)),AVERAGEIFS(Observed!L$2:L$10000,Observed!$A$2:$A$10000,$A456,Observed!$C$2:$C$10000,$C456),"")</f>
        <v>119.44666666666666</v>
      </c>
      <c r="M456" s="23" t="str">
        <f>IF(ISNUMBER(AVERAGEIFS(Observed!M$2:M$10000,Observed!$A$2:$A$10000,$A456,Observed!$C$2:$C$10000,$C456)),AVERAGEIFS(Observed!M$2:M$10000,Observed!$A$2:$A$10000,$A456,Observed!$C$2:$C$10000,$C456),"")</f>
        <v/>
      </c>
      <c r="N456" s="23" t="str">
        <f>IF(ISNUMBER(AVERAGEIFS(Observed!N$2:N$10000,Observed!$A$2:$A$10000,$A456,Observed!$C$2:$C$10000,$C456)),AVERAGEIFS(Observed!N$2:N$10000,Observed!$A$2:$A$10000,$A456,Observed!$C$2:$C$10000,$C456),"")</f>
        <v/>
      </c>
      <c r="O456" s="23" t="str">
        <f>IF(ISNUMBER(AVERAGEIFS(Observed!O$2:O$10000,Observed!$A$2:$A$10000,$A456,Observed!$C$2:$C$10000,$C456)),AVERAGEIFS(Observed!O$2:O$10000,Observed!$A$2:$A$10000,$A456,Observed!$C$2:$C$10000,$C456),"")</f>
        <v/>
      </c>
      <c r="P456" s="24" t="str">
        <f>IF(ISNUMBER(AVERAGEIFS(Observed!P$2:P$10000,Observed!$A$2:$A$10000,$A456,Observed!$C$2:$C$10000,$C456)),AVERAGEIFS(Observed!P$2:P$10000,Observed!$A$2:$A$10000,$A456,Observed!$C$2:$C$10000,$C456),"")</f>
        <v/>
      </c>
      <c r="Q456" s="24" t="str">
        <f>IF(ISNUMBER(AVERAGEIFS(Observed!Q$2:Q$10000,Observed!$A$2:$A$10000,$A456,Observed!$C$2:$C$10000,$C456)),AVERAGEIFS(Observed!Q$2:Q$10000,Observed!$A$2:$A$10000,$A456,Observed!$C$2:$C$10000,$C456),"")</f>
        <v/>
      </c>
      <c r="R456" s="24" t="str">
        <f>IF(ISNUMBER(AVERAGEIFS(Observed!R$2:R$10000,Observed!$A$2:$A$10000,$A456,Observed!$C$2:$C$10000,$C456)),AVERAGEIFS(Observed!R$2:R$10000,Observed!$A$2:$A$10000,$A456,Observed!$C$2:$C$10000,$C456),"")</f>
        <v/>
      </c>
      <c r="S456" s="22" t="str">
        <f>IF(ISNUMBER(AVERAGEIFS(Observed!S$2:S$10000,Observed!$A$2:$A$10000,$A456,Observed!$C$2:$C$10000,$C456)),AVERAGEIFS(Observed!S$2:S$10000,Observed!$A$2:$A$10000,$A456,Observed!$C$2:$C$10000,$C456),"")</f>
        <v/>
      </c>
      <c r="T456" s="23" t="str">
        <f>IF(ISNUMBER(AVERAGEIFS(Observed!T$2:T$10000,Observed!$A$2:$A$10000,$A456,Observed!$C$2:$C$10000,$C456)),AVERAGEIFS(Observed!T$2:T$10000,Observed!$A$2:$A$10000,$A456,Observed!$C$2:$C$10000,$C456),"")</f>
        <v/>
      </c>
      <c r="U456" s="23" t="str">
        <f>IF(ISNUMBER(AVERAGEIFS(Observed!U$2:U$10000,Observed!$A$2:$A$10000,$A456,Observed!$C$2:$C$10000,$C456)),AVERAGEIFS(Observed!U$2:U$10000,Observed!$A$2:$A$10000,$A456,Observed!$C$2:$C$10000,$C456),"")</f>
        <v/>
      </c>
      <c r="V456" s="23" t="str">
        <f>IF(ISNUMBER(AVERAGEIFS(Observed!V$2:V$10000,Observed!$A$2:$A$10000,$A456,Observed!$C$2:$C$10000,$C456)),AVERAGEIFS(Observed!V$2:V$10000,Observed!$A$2:$A$10000,$A456,Observed!$C$2:$C$10000,$C456),"")</f>
        <v/>
      </c>
      <c r="W456" s="23" t="str">
        <f>IF(ISNUMBER(AVERAGEIFS(Observed!W$2:W$10000,Observed!$A$2:$A$10000,$A456,Observed!$C$2:$C$10000,$C456)),AVERAGEIFS(Observed!W$2:W$10000,Observed!$A$2:$A$10000,$A456,Observed!$C$2:$C$10000,$C456),"")</f>
        <v/>
      </c>
      <c r="X456" s="23" t="str">
        <f>IF(ISNUMBER(AVERAGEIFS(Observed!X$2:X$10000,Observed!$A$2:$A$10000,$A456,Observed!$C$2:$C$10000,$C456)),AVERAGEIFS(Observed!X$2:X$10000,Observed!$A$2:$A$10000,$A456,Observed!$C$2:$C$10000,$C456),"")</f>
        <v/>
      </c>
      <c r="Y456" s="23" t="str">
        <f>IF(ISNUMBER(AVERAGEIFS(Observed!Y$2:Y$10000,Observed!$A$2:$A$10000,$A456,Observed!$C$2:$C$10000,$C456)),AVERAGEIFS(Observed!Y$2:Y$10000,Observed!$A$2:$A$10000,$A456,Observed!$C$2:$C$10000,$C456),"")</f>
        <v/>
      </c>
      <c r="Z456" s="23" t="str">
        <f>IF(ISNUMBER(AVERAGEIFS(Observed!Z$2:Z$10000,Observed!$A$2:$A$10000,$A456,Observed!$C$2:$C$10000,$C456)),AVERAGEIFS(Observed!Z$2:Z$10000,Observed!$A$2:$A$10000,$A456,Observed!$C$2:$C$10000,$C456),"")</f>
        <v/>
      </c>
      <c r="AA456" s="23" t="str">
        <f>IF(ISNUMBER(AVERAGEIFS(Observed!AA$2:AA$10000,Observed!$A$2:$A$10000,$A456,Observed!$C$2:$C$10000,$C456)),AVERAGEIFS(Observed!AA$2:AA$10000,Observed!$A$2:$A$10000,$A456,Observed!$C$2:$C$10000,$C456),"")</f>
        <v/>
      </c>
      <c r="AB456" s="23" t="str">
        <f>IF(ISNUMBER(AVERAGEIFS(Observed!AB$2:AB$10000,Observed!$A$2:$A$10000,$A456,Observed!$C$2:$C$10000,$C456)),AVERAGEIFS(Observed!AB$2:AB$10000,Observed!$A$2:$A$10000,$A456,Observed!$C$2:$C$10000,$C456),"")</f>
        <v/>
      </c>
      <c r="AC456" s="23" t="str">
        <f>IF(ISNUMBER(AVERAGEIFS(Observed!AC$2:AC$10000,Observed!$A$2:$A$10000,$A456,Observed!$C$2:$C$10000,$C456)),AVERAGEIFS(Observed!AC$2:AC$10000,Observed!$A$2:$A$10000,$A456,Observed!$C$2:$C$10000,$C456),"")</f>
        <v/>
      </c>
      <c r="AD456" s="23" t="str">
        <f>IF(ISNUMBER(AVERAGEIFS(Observed!AD$2:AD$10000,Observed!$A$2:$A$10000,$A456,Observed!$C$2:$C$10000,$C456)),AVERAGEIFS(Observed!AD$2:AD$10000,Observed!$A$2:$A$10000,$A456,Observed!$C$2:$C$10000,$C456),"")</f>
        <v/>
      </c>
      <c r="AE456" s="24" t="str">
        <f>IF(ISNUMBER(AVERAGEIFS(Observed!AE$2:AE$10000,Observed!$A$2:$A$10000,$A456,Observed!$C$2:$C$10000,$C456)),AVERAGEIFS(Observed!AE$2:AE$10000,Observed!$A$2:$A$10000,$A456,Observed!$C$2:$C$10000,$C456),"")</f>
        <v/>
      </c>
      <c r="AF456" s="24" t="str">
        <f>IF(ISNUMBER(AVERAGEIFS(Observed!AF$2:AF$10000,Observed!$A$2:$A$10000,$A456,Observed!$C$2:$C$10000,$C456)),AVERAGEIFS(Observed!AF$2:AF$10000,Observed!$A$2:$A$10000,$A456,Observed!$C$2:$C$10000,$C456),"")</f>
        <v/>
      </c>
      <c r="AG456" s="23" t="str">
        <f>IF(ISNUMBER(AVERAGEIFS(Observed!AG$2:AG$10000,Observed!$A$2:$A$10000,$A456,Observed!$C$2:$C$10000,$C456)),AVERAGEIFS(Observed!AG$2:AG$10000,Observed!$A$2:$A$10000,$A456,Observed!$C$2:$C$10000,$C456),"")</f>
        <v/>
      </c>
      <c r="AH456" s="23" t="str">
        <f>IF(ISNUMBER(AVERAGEIFS(Observed!AH$2:AH$10000,Observed!$A$2:$A$10000,$A456,Observed!$C$2:$C$10000,$C456)),AVERAGEIFS(Observed!AH$2:AH$10000,Observed!$A$2:$A$10000,$A456,Observed!$C$2:$C$10000,$C456),"")</f>
        <v/>
      </c>
      <c r="AI456" s="22" t="str">
        <f>IF(ISNUMBER(AVERAGEIFS(Observed!AI$2:AI$10000,Observed!$A$2:$A$10000,$A456,Observed!$C$2:$C$10000,$C456)),AVERAGEIFS(Observed!AI$2:AI$10000,Observed!$A$2:$A$10000,$A456,Observed!$C$2:$C$10000,$C456),"")</f>
        <v/>
      </c>
      <c r="AJ456" s="23" t="str">
        <f>IF(ISNUMBER(AVERAGEIFS(Observed!AJ$2:AJ$10000,Observed!$A$2:$A$10000,$A456,Observed!$C$2:$C$10000,$C456)),AVERAGEIFS(Observed!AJ$2:AJ$10000,Observed!$A$2:$A$10000,$A456,Observed!$C$2:$C$10000,$C456),"")</f>
        <v/>
      </c>
      <c r="AK456" s="23" t="str">
        <f>IF(ISNUMBER(AVERAGEIFS(Observed!AK$2:AK$10000,Observed!$A$2:$A$10000,$A456,Observed!$C$2:$C$10000,$C456)),AVERAGEIFS(Observed!AK$2:AK$10000,Observed!$A$2:$A$10000,$A456,Observed!$C$2:$C$10000,$C456),"")</f>
        <v/>
      </c>
      <c r="AL456" s="23" t="str">
        <f>IF(ISNUMBER(AVERAGEIFS(Observed!AL$2:AL$10000,Observed!$A$2:$A$10000,$A456,Observed!$C$2:$C$10000,$C456)),AVERAGEIFS(Observed!AL$2:AL$10000,Observed!$A$2:$A$10000,$A456,Observed!$C$2:$C$10000,$C456),"")</f>
        <v/>
      </c>
      <c r="AM456" s="23" t="str">
        <f>IF(ISNUMBER(AVERAGEIFS(Observed!AM$2:AM$10000,Observed!$A$2:$A$10000,$A456,Observed!$C$2:$C$10000,$C456)),AVERAGEIFS(Observed!AM$2:AM$10000,Observed!$A$2:$A$10000,$A456,Observed!$C$2:$C$10000,$C456),"")</f>
        <v/>
      </c>
      <c r="AN456" s="23" t="str">
        <f>IF(ISNUMBER(AVERAGEIFS(Observed!AN$2:AN$10000,Observed!$A$2:$A$10000,$A456,Observed!$C$2:$C$10000,$C456)),AVERAGEIFS(Observed!AN$2:AN$10000,Observed!$A$2:$A$10000,$A456,Observed!$C$2:$C$10000,$C456),"")</f>
        <v/>
      </c>
      <c r="AO456" s="2">
        <f>COUNTIFS(Observed!$A$2:$A$10000,$A456,Observed!$C$2:$C$10000,$C456)</f>
        <v>3</v>
      </c>
      <c r="AP456" s="2">
        <f t="shared" si="7"/>
        <v>1</v>
      </c>
    </row>
    <row r="457" spans="1:42" x14ac:dyDescent="0.25">
      <c r="A457" t="s">
        <v>31</v>
      </c>
      <c r="B457" t="s">
        <v>30</v>
      </c>
      <c r="C457" s="20">
        <v>42502</v>
      </c>
      <c r="D457">
        <v>1</v>
      </c>
      <c r="E457" t="s">
        <v>54</v>
      </c>
      <c r="G457" s="25" t="s">
        <v>75</v>
      </c>
      <c r="H457" t="s">
        <v>22</v>
      </c>
      <c r="I457">
        <v>12</v>
      </c>
      <c r="J457" s="2" t="s">
        <v>38</v>
      </c>
      <c r="K457" s="22">
        <f>IF(ISNUMBER(AVERAGEIFS(Observed!K$2:K$10000,Observed!$A$2:$A$10000,$A457,Observed!$C$2:$C$10000,$C457)),AVERAGEIFS(Observed!K$2:K$10000,Observed!$A$2:$A$10000,$A457,Observed!$C$2:$C$10000,$C457),"")</f>
        <v>1175.6666666666667</v>
      </c>
      <c r="L457" s="23">
        <f>IF(ISNUMBER(AVERAGEIFS(Observed!L$2:L$10000,Observed!$A$2:$A$10000,$A457,Observed!$C$2:$C$10000,$C457)),AVERAGEIFS(Observed!L$2:L$10000,Observed!$A$2:$A$10000,$A457,Observed!$C$2:$C$10000,$C457),"")</f>
        <v>117.56666666666668</v>
      </c>
      <c r="M457" s="23" t="str">
        <f>IF(ISNUMBER(AVERAGEIFS(Observed!M$2:M$10000,Observed!$A$2:$A$10000,$A457,Observed!$C$2:$C$10000,$C457)),AVERAGEIFS(Observed!M$2:M$10000,Observed!$A$2:$A$10000,$A457,Observed!$C$2:$C$10000,$C457),"")</f>
        <v/>
      </c>
      <c r="N457" s="23" t="str">
        <f>IF(ISNUMBER(AVERAGEIFS(Observed!N$2:N$10000,Observed!$A$2:$A$10000,$A457,Observed!$C$2:$C$10000,$C457)),AVERAGEIFS(Observed!N$2:N$10000,Observed!$A$2:$A$10000,$A457,Observed!$C$2:$C$10000,$C457),"")</f>
        <v/>
      </c>
      <c r="O457" s="23" t="str">
        <f>IF(ISNUMBER(AVERAGEIFS(Observed!O$2:O$10000,Observed!$A$2:$A$10000,$A457,Observed!$C$2:$C$10000,$C457)),AVERAGEIFS(Observed!O$2:O$10000,Observed!$A$2:$A$10000,$A457,Observed!$C$2:$C$10000,$C457),"")</f>
        <v/>
      </c>
      <c r="P457" s="24" t="str">
        <f>IF(ISNUMBER(AVERAGEIFS(Observed!P$2:P$10000,Observed!$A$2:$A$10000,$A457,Observed!$C$2:$C$10000,$C457)),AVERAGEIFS(Observed!P$2:P$10000,Observed!$A$2:$A$10000,$A457,Observed!$C$2:$C$10000,$C457),"")</f>
        <v/>
      </c>
      <c r="Q457" s="24" t="str">
        <f>IF(ISNUMBER(AVERAGEIFS(Observed!Q$2:Q$10000,Observed!$A$2:$A$10000,$A457,Observed!$C$2:$C$10000,$C457)),AVERAGEIFS(Observed!Q$2:Q$10000,Observed!$A$2:$A$10000,$A457,Observed!$C$2:$C$10000,$C457),"")</f>
        <v/>
      </c>
      <c r="R457" s="24" t="str">
        <f>IF(ISNUMBER(AVERAGEIFS(Observed!R$2:R$10000,Observed!$A$2:$A$10000,$A457,Observed!$C$2:$C$10000,$C457)),AVERAGEIFS(Observed!R$2:R$10000,Observed!$A$2:$A$10000,$A457,Observed!$C$2:$C$10000,$C457),"")</f>
        <v/>
      </c>
      <c r="S457" s="22" t="str">
        <f>IF(ISNUMBER(AVERAGEIFS(Observed!S$2:S$10000,Observed!$A$2:$A$10000,$A457,Observed!$C$2:$C$10000,$C457)),AVERAGEIFS(Observed!S$2:S$10000,Observed!$A$2:$A$10000,$A457,Observed!$C$2:$C$10000,$C457),"")</f>
        <v/>
      </c>
      <c r="T457" s="23" t="str">
        <f>IF(ISNUMBER(AVERAGEIFS(Observed!T$2:T$10000,Observed!$A$2:$A$10000,$A457,Observed!$C$2:$C$10000,$C457)),AVERAGEIFS(Observed!T$2:T$10000,Observed!$A$2:$A$10000,$A457,Observed!$C$2:$C$10000,$C457),"")</f>
        <v/>
      </c>
      <c r="U457" s="23" t="str">
        <f>IF(ISNUMBER(AVERAGEIFS(Observed!U$2:U$10000,Observed!$A$2:$A$10000,$A457,Observed!$C$2:$C$10000,$C457)),AVERAGEIFS(Observed!U$2:U$10000,Observed!$A$2:$A$10000,$A457,Observed!$C$2:$C$10000,$C457),"")</f>
        <v/>
      </c>
      <c r="V457" s="23" t="str">
        <f>IF(ISNUMBER(AVERAGEIFS(Observed!V$2:V$10000,Observed!$A$2:$A$10000,$A457,Observed!$C$2:$C$10000,$C457)),AVERAGEIFS(Observed!V$2:V$10000,Observed!$A$2:$A$10000,$A457,Observed!$C$2:$C$10000,$C457),"")</f>
        <v/>
      </c>
      <c r="W457" s="23" t="str">
        <f>IF(ISNUMBER(AVERAGEIFS(Observed!W$2:W$10000,Observed!$A$2:$A$10000,$A457,Observed!$C$2:$C$10000,$C457)),AVERAGEIFS(Observed!W$2:W$10000,Observed!$A$2:$A$10000,$A457,Observed!$C$2:$C$10000,$C457),"")</f>
        <v/>
      </c>
      <c r="X457" s="23" t="str">
        <f>IF(ISNUMBER(AVERAGEIFS(Observed!X$2:X$10000,Observed!$A$2:$A$10000,$A457,Observed!$C$2:$C$10000,$C457)),AVERAGEIFS(Observed!X$2:X$10000,Observed!$A$2:$A$10000,$A457,Observed!$C$2:$C$10000,$C457),"")</f>
        <v/>
      </c>
      <c r="Y457" s="23" t="str">
        <f>IF(ISNUMBER(AVERAGEIFS(Observed!Y$2:Y$10000,Observed!$A$2:$A$10000,$A457,Observed!$C$2:$C$10000,$C457)),AVERAGEIFS(Observed!Y$2:Y$10000,Observed!$A$2:$A$10000,$A457,Observed!$C$2:$C$10000,$C457),"")</f>
        <v/>
      </c>
      <c r="Z457" s="23" t="str">
        <f>IF(ISNUMBER(AVERAGEIFS(Observed!Z$2:Z$10000,Observed!$A$2:$A$10000,$A457,Observed!$C$2:$C$10000,$C457)),AVERAGEIFS(Observed!Z$2:Z$10000,Observed!$A$2:$A$10000,$A457,Observed!$C$2:$C$10000,$C457),"")</f>
        <v/>
      </c>
      <c r="AA457" s="23" t="str">
        <f>IF(ISNUMBER(AVERAGEIFS(Observed!AA$2:AA$10000,Observed!$A$2:$A$10000,$A457,Observed!$C$2:$C$10000,$C457)),AVERAGEIFS(Observed!AA$2:AA$10000,Observed!$A$2:$A$10000,$A457,Observed!$C$2:$C$10000,$C457),"")</f>
        <v/>
      </c>
      <c r="AB457" s="23" t="str">
        <f>IF(ISNUMBER(AVERAGEIFS(Observed!AB$2:AB$10000,Observed!$A$2:$A$10000,$A457,Observed!$C$2:$C$10000,$C457)),AVERAGEIFS(Observed!AB$2:AB$10000,Observed!$A$2:$A$10000,$A457,Observed!$C$2:$C$10000,$C457),"")</f>
        <v/>
      </c>
      <c r="AC457" s="23" t="str">
        <f>IF(ISNUMBER(AVERAGEIFS(Observed!AC$2:AC$10000,Observed!$A$2:$A$10000,$A457,Observed!$C$2:$C$10000,$C457)),AVERAGEIFS(Observed!AC$2:AC$10000,Observed!$A$2:$A$10000,$A457,Observed!$C$2:$C$10000,$C457),"")</f>
        <v/>
      </c>
      <c r="AD457" s="23" t="str">
        <f>IF(ISNUMBER(AVERAGEIFS(Observed!AD$2:AD$10000,Observed!$A$2:$A$10000,$A457,Observed!$C$2:$C$10000,$C457)),AVERAGEIFS(Observed!AD$2:AD$10000,Observed!$A$2:$A$10000,$A457,Observed!$C$2:$C$10000,$C457),"")</f>
        <v/>
      </c>
      <c r="AE457" s="24" t="str">
        <f>IF(ISNUMBER(AVERAGEIFS(Observed!AE$2:AE$10000,Observed!$A$2:$A$10000,$A457,Observed!$C$2:$C$10000,$C457)),AVERAGEIFS(Observed!AE$2:AE$10000,Observed!$A$2:$A$10000,$A457,Observed!$C$2:$C$10000,$C457),"")</f>
        <v/>
      </c>
      <c r="AF457" s="24" t="str">
        <f>IF(ISNUMBER(AVERAGEIFS(Observed!AF$2:AF$10000,Observed!$A$2:$A$10000,$A457,Observed!$C$2:$C$10000,$C457)),AVERAGEIFS(Observed!AF$2:AF$10000,Observed!$A$2:$A$10000,$A457,Observed!$C$2:$C$10000,$C457),"")</f>
        <v/>
      </c>
      <c r="AG457" s="23" t="str">
        <f>IF(ISNUMBER(AVERAGEIFS(Observed!AG$2:AG$10000,Observed!$A$2:$A$10000,$A457,Observed!$C$2:$C$10000,$C457)),AVERAGEIFS(Observed!AG$2:AG$10000,Observed!$A$2:$A$10000,$A457,Observed!$C$2:$C$10000,$C457),"")</f>
        <v/>
      </c>
      <c r="AH457" s="23" t="str">
        <f>IF(ISNUMBER(AVERAGEIFS(Observed!AH$2:AH$10000,Observed!$A$2:$A$10000,$A457,Observed!$C$2:$C$10000,$C457)),AVERAGEIFS(Observed!AH$2:AH$10000,Observed!$A$2:$A$10000,$A457,Observed!$C$2:$C$10000,$C457),"")</f>
        <v/>
      </c>
      <c r="AI457" s="22" t="str">
        <f>IF(ISNUMBER(AVERAGEIFS(Observed!AI$2:AI$10000,Observed!$A$2:$A$10000,$A457,Observed!$C$2:$C$10000,$C457)),AVERAGEIFS(Observed!AI$2:AI$10000,Observed!$A$2:$A$10000,$A457,Observed!$C$2:$C$10000,$C457),"")</f>
        <v/>
      </c>
      <c r="AJ457" s="23" t="str">
        <f>IF(ISNUMBER(AVERAGEIFS(Observed!AJ$2:AJ$10000,Observed!$A$2:$A$10000,$A457,Observed!$C$2:$C$10000,$C457)),AVERAGEIFS(Observed!AJ$2:AJ$10000,Observed!$A$2:$A$10000,$A457,Observed!$C$2:$C$10000,$C457),"")</f>
        <v/>
      </c>
      <c r="AK457" s="23" t="str">
        <f>IF(ISNUMBER(AVERAGEIFS(Observed!AK$2:AK$10000,Observed!$A$2:$A$10000,$A457,Observed!$C$2:$C$10000,$C457)),AVERAGEIFS(Observed!AK$2:AK$10000,Observed!$A$2:$A$10000,$A457,Observed!$C$2:$C$10000,$C457),"")</f>
        <v/>
      </c>
      <c r="AL457" s="23" t="str">
        <f>IF(ISNUMBER(AVERAGEIFS(Observed!AL$2:AL$10000,Observed!$A$2:$A$10000,$A457,Observed!$C$2:$C$10000,$C457)),AVERAGEIFS(Observed!AL$2:AL$10000,Observed!$A$2:$A$10000,$A457,Observed!$C$2:$C$10000,$C457),"")</f>
        <v/>
      </c>
      <c r="AM457" s="23" t="str">
        <f>IF(ISNUMBER(AVERAGEIFS(Observed!AM$2:AM$10000,Observed!$A$2:$A$10000,$A457,Observed!$C$2:$C$10000,$C457)),AVERAGEIFS(Observed!AM$2:AM$10000,Observed!$A$2:$A$10000,$A457,Observed!$C$2:$C$10000,$C457),"")</f>
        <v/>
      </c>
      <c r="AN457" s="23" t="str">
        <f>IF(ISNUMBER(AVERAGEIFS(Observed!AN$2:AN$10000,Observed!$A$2:$A$10000,$A457,Observed!$C$2:$C$10000,$C457)),AVERAGEIFS(Observed!AN$2:AN$10000,Observed!$A$2:$A$10000,$A457,Observed!$C$2:$C$10000,$C457),"")</f>
        <v/>
      </c>
      <c r="AO457" s="2">
        <f>COUNTIFS(Observed!$A$2:$A$10000,$A457,Observed!$C$2:$C$10000,$C457)</f>
        <v>3</v>
      </c>
      <c r="AP457" s="2">
        <f t="shared" si="7"/>
        <v>1</v>
      </c>
    </row>
    <row r="458" spans="1:42" x14ac:dyDescent="0.25">
      <c r="A458" t="s">
        <v>34</v>
      </c>
      <c r="B458" t="s">
        <v>30</v>
      </c>
      <c r="C458" s="20">
        <v>42550</v>
      </c>
      <c r="D458">
        <v>1</v>
      </c>
      <c r="E458" t="s">
        <v>56</v>
      </c>
      <c r="G458" s="25" t="s">
        <v>75</v>
      </c>
      <c r="H458" t="s">
        <v>40</v>
      </c>
      <c r="I458">
        <v>13</v>
      </c>
      <c r="J458" s="2" t="s">
        <v>20</v>
      </c>
      <c r="K458" s="22" t="str">
        <f>IF(ISNUMBER(AVERAGEIFS(Observed!K$2:K$10000,Observed!$A$2:$A$10000,$A458,Observed!$C$2:$C$10000,$C458)),AVERAGEIFS(Observed!K$2:K$10000,Observed!$A$2:$A$10000,$A458,Observed!$C$2:$C$10000,$C458),"")</f>
        <v/>
      </c>
      <c r="L458" s="23" t="str">
        <f>IF(ISNUMBER(AVERAGEIFS(Observed!L$2:L$10000,Observed!$A$2:$A$10000,$A458,Observed!$C$2:$C$10000,$C458)),AVERAGEIFS(Observed!L$2:L$10000,Observed!$A$2:$A$10000,$A458,Observed!$C$2:$C$10000,$C458),"")</f>
        <v/>
      </c>
      <c r="M458" s="23">
        <f>IF(ISNUMBER(AVERAGEIFS(Observed!M$2:M$10000,Observed!$A$2:$A$10000,$A458,Observed!$C$2:$C$10000,$C458)),AVERAGEIFS(Observed!M$2:M$10000,Observed!$A$2:$A$10000,$A458,Observed!$C$2:$C$10000,$C458),"")</f>
        <v>79.94</v>
      </c>
      <c r="N458" s="23">
        <f>IF(ISNUMBER(AVERAGEIFS(Observed!N$2:N$10000,Observed!$A$2:$A$10000,$A458,Observed!$C$2:$C$10000,$C458)),AVERAGEIFS(Observed!N$2:N$10000,Observed!$A$2:$A$10000,$A458,Observed!$C$2:$C$10000,$C458),"")</f>
        <v>79.94</v>
      </c>
      <c r="O458" s="23">
        <f>IF(ISNUMBER(AVERAGEIFS(Observed!O$2:O$10000,Observed!$A$2:$A$10000,$A458,Observed!$C$2:$C$10000,$C458)),AVERAGEIFS(Observed!O$2:O$10000,Observed!$A$2:$A$10000,$A458,Observed!$C$2:$C$10000,$C458),"")</f>
        <v>1314.14</v>
      </c>
      <c r="P458" s="24" t="str">
        <f>IF(ISNUMBER(AVERAGEIFS(Observed!P$2:P$10000,Observed!$A$2:$A$10000,$A458,Observed!$C$2:$C$10000,$C458)),AVERAGEIFS(Observed!P$2:P$10000,Observed!$A$2:$A$10000,$A458,Observed!$C$2:$C$10000,$C458),"")</f>
        <v/>
      </c>
      <c r="Q458" s="24" t="str">
        <f>IF(ISNUMBER(AVERAGEIFS(Observed!Q$2:Q$10000,Observed!$A$2:$A$10000,$A458,Observed!$C$2:$C$10000,$C458)),AVERAGEIFS(Observed!Q$2:Q$10000,Observed!$A$2:$A$10000,$A458,Observed!$C$2:$C$10000,$C458),"")</f>
        <v/>
      </c>
      <c r="R458" s="24" t="str">
        <f>IF(ISNUMBER(AVERAGEIFS(Observed!R$2:R$10000,Observed!$A$2:$A$10000,$A458,Observed!$C$2:$C$10000,$C458)),AVERAGEIFS(Observed!R$2:R$10000,Observed!$A$2:$A$10000,$A458,Observed!$C$2:$C$10000,$C458),"")</f>
        <v/>
      </c>
      <c r="S458" s="22" t="str">
        <f>IF(ISNUMBER(AVERAGEIFS(Observed!S$2:S$10000,Observed!$A$2:$A$10000,$A458,Observed!$C$2:$C$10000,$C458)),AVERAGEIFS(Observed!S$2:S$10000,Observed!$A$2:$A$10000,$A458,Observed!$C$2:$C$10000,$C458),"")</f>
        <v/>
      </c>
      <c r="T458" s="23" t="str">
        <f>IF(ISNUMBER(AVERAGEIFS(Observed!T$2:T$10000,Observed!$A$2:$A$10000,$A458,Observed!$C$2:$C$10000,$C458)),AVERAGEIFS(Observed!T$2:T$10000,Observed!$A$2:$A$10000,$A458,Observed!$C$2:$C$10000,$C458),"")</f>
        <v/>
      </c>
      <c r="U458" s="23" t="str">
        <f>IF(ISNUMBER(AVERAGEIFS(Observed!U$2:U$10000,Observed!$A$2:$A$10000,$A458,Observed!$C$2:$C$10000,$C458)),AVERAGEIFS(Observed!U$2:U$10000,Observed!$A$2:$A$10000,$A458,Observed!$C$2:$C$10000,$C458),"")</f>
        <v/>
      </c>
      <c r="V458" s="23" t="str">
        <f>IF(ISNUMBER(AVERAGEIFS(Observed!V$2:V$10000,Observed!$A$2:$A$10000,$A458,Observed!$C$2:$C$10000,$C458)),AVERAGEIFS(Observed!V$2:V$10000,Observed!$A$2:$A$10000,$A458,Observed!$C$2:$C$10000,$C458),"")</f>
        <v/>
      </c>
      <c r="W458" s="23" t="str">
        <f>IF(ISNUMBER(AVERAGEIFS(Observed!W$2:W$10000,Observed!$A$2:$A$10000,$A458,Observed!$C$2:$C$10000,$C458)),AVERAGEIFS(Observed!W$2:W$10000,Observed!$A$2:$A$10000,$A458,Observed!$C$2:$C$10000,$C458),"")</f>
        <v/>
      </c>
      <c r="X458" s="23" t="str">
        <f>IF(ISNUMBER(AVERAGEIFS(Observed!X$2:X$10000,Observed!$A$2:$A$10000,$A458,Observed!$C$2:$C$10000,$C458)),AVERAGEIFS(Observed!X$2:X$10000,Observed!$A$2:$A$10000,$A458,Observed!$C$2:$C$10000,$C458),"")</f>
        <v/>
      </c>
      <c r="Y458" s="23" t="str">
        <f>IF(ISNUMBER(AVERAGEIFS(Observed!Y$2:Y$10000,Observed!$A$2:$A$10000,$A458,Observed!$C$2:$C$10000,$C458)),AVERAGEIFS(Observed!Y$2:Y$10000,Observed!$A$2:$A$10000,$A458,Observed!$C$2:$C$10000,$C458),"")</f>
        <v/>
      </c>
      <c r="Z458" s="23" t="str">
        <f>IF(ISNUMBER(AVERAGEIFS(Observed!Z$2:Z$10000,Observed!$A$2:$A$10000,$A458,Observed!$C$2:$C$10000,$C458)),AVERAGEIFS(Observed!Z$2:Z$10000,Observed!$A$2:$A$10000,$A458,Observed!$C$2:$C$10000,$C458),"")</f>
        <v/>
      </c>
      <c r="AA458" s="23" t="str">
        <f>IF(ISNUMBER(AVERAGEIFS(Observed!AA$2:AA$10000,Observed!$A$2:$A$10000,$A458,Observed!$C$2:$C$10000,$C458)),AVERAGEIFS(Observed!AA$2:AA$10000,Observed!$A$2:$A$10000,$A458,Observed!$C$2:$C$10000,$C458),"")</f>
        <v/>
      </c>
      <c r="AB458" s="23" t="str">
        <f>IF(ISNUMBER(AVERAGEIFS(Observed!AB$2:AB$10000,Observed!$A$2:$A$10000,$A458,Observed!$C$2:$C$10000,$C458)),AVERAGEIFS(Observed!AB$2:AB$10000,Observed!$A$2:$A$10000,$A458,Observed!$C$2:$C$10000,$C458),"")</f>
        <v/>
      </c>
      <c r="AC458" s="23" t="str">
        <f>IF(ISNUMBER(AVERAGEIFS(Observed!AC$2:AC$10000,Observed!$A$2:$A$10000,$A458,Observed!$C$2:$C$10000,$C458)),AVERAGEIFS(Observed!AC$2:AC$10000,Observed!$A$2:$A$10000,$A458,Observed!$C$2:$C$10000,$C458),"")</f>
        <v/>
      </c>
      <c r="AD458" s="23" t="str">
        <f>IF(ISNUMBER(AVERAGEIFS(Observed!AD$2:AD$10000,Observed!$A$2:$A$10000,$A458,Observed!$C$2:$C$10000,$C458)),AVERAGEIFS(Observed!AD$2:AD$10000,Observed!$A$2:$A$10000,$A458,Observed!$C$2:$C$10000,$C458),"")</f>
        <v/>
      </c>
      <c r="AE458" s="24" t="str">
        <f>IF(ISNUMBER(AVERAGEIFS(Observed!AE$2:AE$10000,Observed!$A$2:$A$10000,$A458,Observed!$C$2:$C$10000,$C458)),AVERAGEIFS(Observed!AE$2:AE$10000,Observed!$A$2:$A$10000,$A458,Observed!$C$2:$C$10000,$C458),"")</f>
        <v/>
      </c>
      <c r="AF458" s="24" t="str">
        <f>IF(ISNUMBER(AVERAGEIFS(Observed!AF$2:AF$10000,Observed!$A$2:$A$10000,$A458,Observed!$C$2:$C$10000,$C458)),AVERAGEIFS(Observed!AF$2:AF$10000,Observed!$A$2:$A$10000,$A458,Observed!$C$2:$C$10000,$C458),"")</f>
        <v/>
      </c>
      <c r="AG458" s="23" t="str">
        <f>IF(ISNUMBER(AVERAGEIFS(Observed!AG$2:AG$10000,Observed!$A$2:$A$10000,$A458,Observed!$C$2:$C$10000,$C458)),AVERAGEIFS(Observed!AG$2:AG$10000,Observed!$A$2:$A$10000,$A458,Observed!$C$2:$C$10000,$C458),"")</f>
        <v/>
      </c>
      <c r="AH458" s="23" t="str">
        <f>IF(ISNUMBER(AVERAGEIFS(Observed!AH$2:AH$10000,Observed!$A$2:$A$10000,$A458,Observed!$C$2:$C$10000,$C458)),AVERAGEIFS(Observed!AH$2:AH$10000,Observed!$A$2:$A$10000,$A458,Observed!$C$2:$C$10000,$C458),"")</f>
        <v/>
      </c>
      <c r="AI458" s="22" t="str">
        <f>IF(ISNUMBER(AVERAGEIFS(Observed!AI$2:AI$10000,Observed!$A$2:$A$10000,$A458,Observed!$C$2:$C$10000,$C458)),AVERAGEIFS(Observed!AI$2:AI$10000,Observed!$A$2:$A$10000,$A458,Observed!$C$2:$C$10000,$C458),"")</f>
        <v/>
      </c>
      <c r="AJ458" s="23" t="str">
        <f>IF(ISNUMBER(AVERAGEIFS(Observed!AJ$2:AJ$10000,Observed!$A$2:$A$10000,$A458,Observed!$C$2:$C$10000,$C458)),AVERAGEIFS(Observed!AJ$2:AJ$10000,Observed!$A$2:$A$10000,$A458,Observed!$C$2:$C$10000,$C458),"")</f>
        <v/>
      </c>
      <c r="AK458" s="23" t="str">
        <f>IF(ISNUMBER(AVERAGEIFS(Observed!AK$2:AK$10000,Observed!$A$2:$A$10000,$A458,Observed!$C$2:$C$10000,$C458)),AVERAGEIFS(Observed!AK$2:AK$10000,Observed!$A$2:$A$10000,$A458,Observed!$C$2:$C$10000,$C458),"")</f>
        <v/>
      </c>
      <c r="AL458" s="23" t="str">
        <f>IF(ISNUMBER(AVERAGEIFS(Observed!AL$2:AL$10000,Observed!$A$2:$A$10000,$A458,Observed!$C$2:$C$10000,$C458)),AVERAGEIFS(Observed!AL$2:AL$10000,Observed!$A$2:$A$10000,$A458,Observed!$C$2:$C$10000,$C458),"")</f>
        <v/>
      </c>
      <c r="AM458" s="23" t="str">
        <f>IF(ISNUMBER(AVERAGEIFS(Observed!AM$2:AM$10000,Observed!$A$2:$A$10000,$A458,Observed!$C$2:$C$10000,$C458)),AVERAGEIFS(Observed!AM$2:AM$10000,Observed!$A$2:$A$10000,$A458,Observed!$C$2:$C$10000,$C458),"")</f>
        <v/>
      </c>
      <c r="AN458" s="23" t="str">
        <f>IF(ISNUMBER(AVERAGEIFS(Observed!AN$2:AN$10000,Observed!$A$2:$A$10000,$A458,Observed!$C$2:$C$10000,$C458)),AVERAGEIFS(Observed!AN$2:AN$10000,Observed!$A$2:$A$10000,$A458,Observed!$C$2:$C$10000,$C458),"")</f>
        <v/>
      </c>
      <c r="AO458" s="2">
        <f>COUNTIFS(Observed!$A$2:$A$10000,$A458,Observed!$C$2:$C$10000,$C458)</f>
        <v>3</v>
      </c>
      <c r="AP458" s="2">
        <f t="shared" si="7"/>
        <v>3</v>
      </c>
    </row>
    <row r="459" spans="1:42" x14ac:dyDescent="0.25">
      <c r="A459" t="s">
        <v>33</v>
      </c>
      <c r="B459" t="s">
        <v>30</v>
      </c>
      <c r="C459" s="20">
        <v>42550</v>
      </c>
      <c r="D459">
        <v>1</v>
      </c>
      <c r="E459" t="s">
        <v>58</v>
      </c>
      <c r="G459" s="25" t="s">
        <v>75</v>
      </c>
      <c r="H459" t="s">
        <v>40</v>
      </c>
      <c r="I459">
        <v>13</v>
      </c>
      <c r="J459" s="2" t="s">
        <v>20</v>
      </c>
      <c r="K459" s="22" t="str">
        <f>IF(ISNUMBER(AVERAGEIFS(Observed!K$2:K$10000,Observed!$A$2:$A$10000,$A459,Observed!$C$2:$C$10000,$C459)),AVERAGEIFS(Observed!K$2:K$10000,Observed!$A$2:$A$10000,$A459,Observed!$C$2:$C$10000,$C459),"")</f>
        <v/>
      </c>
      <c r="L459" s="23" t="str">
        <f>IF(ISNUMBER(AVERAGEIFS(Observed!L$2:L$10000,Observed!$A$2:$A$10000,$A459,Observed!$C$2:$C$10000,$C459)),AVERAGEIFS(Observed!L$2:L$10000,Observed!$A$2:$A$10000,$A459,Observed!$C$2:$C$10000,$C459),"")</f>
        <v/>
      </c>
      <c r="M459" s="23">
        <f>IF(ISNUMBER(AVERAGEIFS(Observed!M$2:M$10000,Observed!$A$2:$A$10000,$A459,Observed!$C$2:$C$10000,$C459)),AVERAGEIFS(Observed!M$2:M$10000,Observed!$A$2:$A$10000,$A459,Observed!$C$2:$C$10000,$C459),"")</f>
        <v>22.796666666666667</v>
      </c>
      <c r="N459" s="23">
        <f>IF(ISNUMBER(AVERAGEIFS(Observed!N$2:N$10000,Observed!$A$2:$A$10000,$A459,Observed!$C$2:$C$10000,$C459)),AVERAGEIFS(Observed!N$2:N$10000,Observed!$A$2:$A$10000,$A459,Observed!$C$2:$C$10000,$C459),"")</f>
        <v>22.796666666666667</v>
      </c>
      <c r="O459" s="23">
        <f>IF(ISNUMBER(AVERAGEIFS(Observed!O$2:O$10000,Observed!$A$2:$A$10000,$A459,Observed!$C$2:$C$10000,$C459)),AVERAGEIFS(Observed!O$2:O$10000,Observed!$A$2:$A$10000,$A459,Observed!$C$2:$C$10000,$C459),"")</f>
        <v>455.05333333333334</v>
      </c>
      <c r="P459" s="24" t="str">
        <f>IF(ISNUMBER(AVERAGEIFS(Observed!P$2:P$10000,Observed!$A$2:$A$10000,$A459,Observed!$C$2:$C$10000,$C459)),AVERAGEIFS(Observed!P$2:P$10000,Observed!$A$2:$A$10000,$A459,Observed!$C$2:$C$10000,$C459),"")</f>
        <v/>
      </c>
      <c r="Q459" s="24" t="str">
        <f>IF(ISNUMBER(AVERAGEIFS(Observed!Q$2:Q$10000,Observed!$A$2:$A$10000,$A459,Observed!$C$2:$C$10000,$C459)),AVERAGEIFS(Observed!Q$2:Q$10000,Observed!$A$2:$A$10000,$A459,Observed!$C$2:$C$10000,$C459),"")</f>
        <v/>
      </c>
      <c r="R459" s="24" t="str">
        <f>IF(ISNUMBER(AVERAGEIFS(Observed!R$2:R$10000,Observed!$A$2:$A$10000,$A459,Observed!$C$2:$C$10000,$C459)),AVERAGEIFS(Observed!R$2:R$10000,Observed!$A$2:$A$10000,$A459,Observed!$C$2:$C$10000,$C459),"")</f>
        <v/>
      </c>
      <c r="S459" s="22" t="str">
        <f>IF(ISNUMBER(AVERAGEIFS(Observed!S$2:S$10000,Observed!$A$2:$A$10000,$A459,Observed!$C$2:$C$10000,$C459)),AVERAGEIFS(Observed!S$2:S$10000,Observed!$A$2:$A$10000,$A459,Observed!$C$2:$C$10000,$C459),"")</f>
        <v/>
      </c>
      <c r="T459" s="23" t="str">
        <f>IF(ISNUMBER(AVERAGEIFS(Observed!T$2:T$10000,Observed!$A$2:$A$10000,$A459,Observed!$C$2:$C$10000,$C459)),AVERAGEIFS(Observed!T$2:T$10000,Observed!$A$2:$A$10000,$A459,Observed!$C$2:$C$10000,$C459),"")</f>
        <v/>
      </c>
      <c r="U459" s="23" t="str">
        <f>IF(ISNUMBER(AVERAGEIFS(Observed!U$2:U$10000,Observed!$A$2:$A$10000,$A459,Observed!$C$2:$C$10000,$C459)),AVERAGEIFS(Observed!U$2:U$10000,Observed!$A$2:$A$10000,$A459,Observed!$C$2:$C$10000,$C459),"")</f>
        <v/>
      </c>
      <c r="V459" s="23" t="str">
        <f>IF(ISNUMBER(AVERAGEIFS(Observed!V$2:V$10000,Observed!$A$2:$A$10000,$A459,Observed!$C$2:$C$10000,$C459)),AVERAGEIFS(Observed!V$2:V$10000,Observed!$A$2:$A$10000,$A459,Observed!$C$2:$C$10000,$C459),"")</f>
        <v/>
      </c>
      <c r="W459" s="23" t="str">
        <f>IF(ISNUMBER(AVERAGEIFS(Observed!W$2:W$10000,Observed!$A$2:$A$10000,$A459,Observed!$C$2:$C$10000,$C459)),AVERAGEIFS(Observed!W$2:W$10000,Observed!$A$2:$A$10000,$A459,Observed!$C$2:$C$10000,$C459),"")</f>
        <v/>
      </c>
      <c r="X459" s="23" t="str">
        <f>IF(ISNUMBER(AVERAGEIFS(Observed!X$2:X$10000,Observed!$A$2:$A$10000,$A459,Observed!$C$2:$C$10000,$C459)),AVERAGEIFS(Observed!X$2:X$10000,Observed!$A$2:$A$10000,$A459,Observed!$C$2:$C$10000,$C459),"")</f>
        <v/>
      </c>
      <c r="Y459" s="23" t="str">
        <f>IF(ISNUMBER(AVERAGEIFS(Observed!Y$2:Y$10000,Observed!$A$2:$A$10000,$A459,Observed!$C$2:$C$10000,$C459)),AVERAGEIFS(Observed!Y$2:Y$10000,Observed!$A$2:$A$10000,$A459,Observed!$C$2:$C$10000,$C459),"")</f>
        <v/>
      </c>
      <c r="Z459" s="23" t="str">
        <f>IF(ISNUMBER(AVERAGEIFS(Observed!Z$2:Z$10000,Observed!$A$2:$A$10000,$A459,Observed!$C$2:$C$10000,$C459)),AVERAGEIFS(Observed!Z$2:Z$10000,Observed!$A$2:$A$10000,$A459,Observed!$C$2:$C$10000,$C459),"")</f>
        <v/>
      </c>
      <c r="AA459" s="23" t="str">
        <f>IF(ISNUMBER(AVERAGEIFS(Observed!AA$2:AA$10000,Observed!$A$2:$A$10000,$A459,Observed!$C$2:$C$10000,$C459)),AVERAGEIFS(Observed!AA$2:AA$10000,Observed!$A$2:$A$10000,$A459,Observed!$C$2:$C$10000,$C459),"")</f>
        <v/>
      </c>
      <c r="AB459" s="23" t="str">
        <f>IF(ISNUMBER(AVERAGEIFS(Observed!AB$2:AB$10000,Observed!$A$2:$A$10000,$A459,Observed!$C$2:$C$10000,$C459)),AVERAGEIFS(Observed!AB$2:AB$10000,Observed!$A$2:$A$10000,$A459,Observed!$C$2:$C$10000,$C459),"")</f>
        <v/>
      </c>
      <c r="AC459" s="23" t="str">
        <f>IF(ISNUMBER(AVERAGEIFS(Observed!AC$2:AC$10000,Observed!$A$2:$A$10000,$A459,Observed!$C$2:$C$10000,$C459)),AVERAGEIFS(Observed!AC$2:AC$10000,Observed!$A$2:$A$10000,$A459,Observed!$C$2:$C$10000,$C459),"")</f>
        <v/>
      </c>
      <c r="AD459" s="23" t="str">
        <f>IF(ISNUMBER(AVERAGEIFS(Observed!AD$2:AD$10000,Observed!$A$2:$A$10000,$A459,Observed!$C$2:$C$10000,$C459)),AVERAGEIFS(Observed!AD$2:AD$10000,Observed!$A$2:$A$10000,$A459,Observed!$C$2:$C$10000,$C459),"")</f>
        <v/>
      </c>
      <c r="AE459" s="24" t="str">
        <f>IF(ISNUMBER(AVERAGEIFS(Observed!AE$2:AE$10000,Observed!$A$2:$A$10000,$A459,Observed!$C$2:$C$10000,$C459)),AVERAGEIFS(Observed!AE$2:AE$10000,Observed!$A$2:$A$10000,$A459,Observed!$C$2:$C$10000,$C459),"")</f>
        <v/>
      </c>
      <c r="AF459" s="24" t="str">
        <f>IF(ISNUMBER(AVERAGEIFS(Observed!AF$2:AF$10000,Observed!$A$2:$A$10000,$A459,Observed!$C$2:$C$10000,$C459)),AVERAGEIFS(Observed!AF$2:AF$10000,Observed!$A$2:$A$10000,$A459,Observed!$C$2:$C$10000,$C459),"")</f>
        <v/>
      </c>
      <c r="AG459" s="23" t="str">
        <f>IF(ISNUMBER(AVERAGEIFS(Observed!AG$2:AG$10000,Observed!$A$2:$A$10000,$A459,Observed!$C$2:$C$10000,$C459)),AVERAGEIFS(Observed!AG$2:AG$10000,Observed!$A$2:$A$10000,$A459,Observed!$C$2:$C$10000,$C459),"")</f>
        <v/>
      </c>
      <c r="AH459" s="23" t="str">
        <f>IF(ISNUMBER(AVERAGEIFS(Observed!AH$2:AH$10000,Observed!$A$2:$A$10000,$A459,Observed!$C$2:$C$10000,$C459)),AVERAGEIFS(Observed!AH$2:AH$10000,Observed!$A$2:$A$10000,$A459,Observed!$C$2:$C$10000,$C459),"")</f>
        <v/>
      </c>
      <c r="AI459" s="22" t="str">
        <f>IF(ISNUMBER(AVERAGEIFS(Observed!AI$2:AI$10000,Observed!$A$2:$A$10000,$A459,Observed!$C$2:$C$10000,$C459)),AVERAGEIFS(Observed!AI$2:AI$10000,Observed!$A$2:$A$10000,$A459,Observed!$C$2:$C$10000,$C459),"")</f>
        <v/>
      </c>
      <c r="AJ459" s="23" t="str">
        <f>IF(ISNUMBER(AVERAGEIFS(Observed!AJ$2:AJ$10000,Observed!$A$2:$A$10000,$A459,Observed!$C$2:$C$10000,$C459)),AVERAGEIFS(Observed!AJ$2:AJ$10000,Observed!$A$2:$A$10000,$A459,Observed!$C$2:$C$10000,$C459),"")</f>
        <v/>
      </c>
      <c r="AK459" s="23" t="str">
        <f>IF(ISNUMBER(AVERAGEIFS(Observed!AK$2:AK$10000,Observed!$A$2:$A$10000,$A459,Observed!$C$2:$C$10000,$C459)),AVERAGEIFS(Observed!AK$2:AK$10000,Observed!$A$2:$A$10000,$A459,Observed!$C$2:$C$10000,$C459),"")</f>
        <v/>
      </c>
      <c r="AL459" s="23" t="str">
        <f>IF(ISNUMBER(AVERAGEIFS(Observed!AL$2:AL$10000,Observed!$A$2:$A$10000,$A459,Observed!$C$2:$C$10000,$C459)),AVERAGEIFS(Observed!AL$2:AL$10000,Observed!$A$2:$A$10000,$A459,Observed!$C$2:$C$10000,$C459),"")</f>
        <v/>
      </c>
      <c r="AM459" s="23" t="str">
        <f>IF(ISNUMBER(AVERAGEIFS(Observed!AM$2:AM$10000,Observed!$A$2:$A$10000,$A459,Observed!$C$2:$C$10000,$C459)),AVERAGEIFS(Observed!AM$2:AM$10000,Observed!$A$2:$A$10000,$A459,Observed!$C$2:$C$10000,$C459),"")</f>
        <v/>
      </c>
      <c r="AN459" s="23" t="str">
        <f>IF(ISNUMBER(AVERAGEIFS(Observed!AN$2:AN$10000,Observed!$A$2:$A$10000,$A459,Observed!$C$2:$C$10000,$C459)),AVERAGEIFS(Observed!AN$2:AN$10000,Observed!$A$2:$A$10000,$A459,Observed!$C$2:$C$10000,$C459),"")</f>
        <v/>
      </c>
      <c r="AO459" s="2">
        <f>COUNTIFS(Observed!$A$2:$A$10000,$A459,Observed!$C$2:$C$10000,$C459)</f>
        <v>3</v>
      </c>
      <c r="AP459" s="2">
        <f t="shared" si="7"/>
        <v>3</v>
      </c>
    </row>
    <row r="460" spans="1:42" x14ac:dyDescent="0.25">
      <c r="A460" t="s">
        <v>29</v>
      </c>
      <c r="B460" t="s">
        <v>30</v>
      </c>
      <c r="C460" s="20">
        <v>42550</v>
      </c>
      <c r="D460">
        <v>1</v>
      </c>
      <c r="E460" t="s">
        <v>55</v>
      </c>
      <c r="G460" s="25" t="s">
        <v>75</v>
      </c>
      <c r="H460" t="s">
        <v>40</v>
      </c>
      <c r="I460">
        <v>13</v>
      </c>
      <c r="J460" s="2" t="s">
        <v>20</v>
      </c>
      <c r="K460" s="22" t="str">
        <f>IF(ISNUMBER(AVERAGEIFS(Observed!K$2:K$10000,Observed!$A$2:$A$10000,$A460,Observed!$C$2:$C$10000,$C460)),AVERAGEIFS(Observed!K$2:K$10000,Observed!$A$2:$A$10000,$A460,Observed!$C$2:$C$10000,$C460),"")</f>
        <v/>
      </c>
      <c r="L460" s="23" t="str">
        <f>IF(ISNUMBER(AVERAGEIFS(Observed!L$2:L$10000,Observed!$A$2:$A$10000,$A460,Observed!$C$2:$C$10000,$C460)),AVERAGEIFS(Observed!L$2:L$10000,Observed!$A$2:$A$10000,$A460,Observed!$C$2:$C$10000,$C460),"")</f>
        <v/>
      </c>
      <c r="M460" s="23">
        <f>IF(ISNUMBER(AVERAGEIFS(Observed!M$2:M$10000,Observed!$A$2:$A$10000,$A460,Observed!$C$2:$C$10000,$C460)),AVERAGEIFS(Observed!M$2:M$10000,Observed!$A$2:$A$10000,$A460,Observed!$C$2:$C$10000,$C460),"")</f>
        <v>67.343333333333334</v>
      </c>
      <c r="N460" s="23">
        <f>IF(ISNUMBER(AVERAGEIFS(Observed!N$2:N$10000,Observed!$A$2:$A$10000,$A460,Observed!$C$2:$C$10000,$C460)),AVERAGEIFS(Observed!N$2:N$10000,Observed!$A$2:$A$10000,$A460,Observed!$C$2:$C$10000,$C460),"")</f>
        <v>67.343333333333334</v>
      </c>
      <c r="O460" s="23">
        <f>IF(ISNUMBER(AVERAGEIFS(Observed!O$2:O$10000,Observed!$A$2:$A$10000,$A460,Observed!$C$2:$C$10000,$C460)),AVERAGEIFS(Observed!O$2:O$10000,Observed!$A$2:$A$10000,$A460,Observed!$C$2:$C$10000,$C460),"")</f>
        <v>1007.3966666666665</v>
      </c>
      <c r="P460" s="24" t="str">
        <f>IF(ISNUMBER(AVERAGEIFS(Observed!P$2:P$10000,Observed!$A$2:$A$10000,$A460,Observed!$C$2:$C$10000,$C460)),AVERAGEIFS(Observed!P$2:P$10000,Observed!$A$2:$A$10000,$A460,Observed!$C$2:$C$10000,$C460),"")</f>
        <v/>
      </c>
      <c r="Q460" s="24" t="str">
        <f>IF(ISNUMBER(AVERAGEIFS(Observed!Q$2:Q$10000,Observed!$A$2:$A$10000,$A460,Observed!$C$2:$C$10000,$C460)),AVERAGEIFS(Observed!Q$2:Q$10000,Observed!$A$2:$A$10000,$A460,Observed!$C$2:$C$10000,$C460),"")</f>
        <v/>
      </c>
      <c r="R460" s="24" t="str">
        <f>IF(ISNUMBER(AVERAGEIFS(Observed!R$2:R$10000,Observed!$A$2:$A$10000,$A460,Observed!$C$2:$C$10000,$C460)),AVERAGEIFS(Observed!R$2:R$10000,Observed!$A$2:$A$10000,$A460,Observed!$C$2:$C$10000,$C460),"")</f>
        <v/>
      </c>
      <c r="S460" s="22" t="str">
        <f>IF(ISNUMBER(AVERAGEIFS(Observed!S$2:S$10000,Observed!$A$2:$A$10000,$A460,Observed!$C$2:$C$10000,$C460)),AVERAGEIFS(Observed!S$2:S$10000,Observed!$A$2:$A$10000,$A460,Observed!$C$2:$C$10000,$C460),"")</f>
        <v/>
      </c>
      <c r="T460" s="23" t="str">
        <f>IF(ISNUMBER(AVERAGEIFS(Observed!T$2:T$10000,Observed!$A$2:$A$10000,$A460,Observed!$C$2:$C$10000,$C460)),AVERAGEIFS(Observed!T$2:T$10000,Observed!$A$2:$A$10000,$A460,Observed!$C$2:$C$10000,$C460),"")</f>
        <v/>
      </c>
      <c r="U460" s="23" t="str">
        <f>IF(ISNUMBER(AVERAGEIFS(Observed!U$2:U$10000,Observed!$A$2:$A$10000,$A460,Observed!$C$2:$C$10000,$C460)),AVERAGEIFS(Observed!U$2:U$10000,Observed!$A$2:$A$10000,$A460,Observed!$C$2:$C$10000,$C460),"")</f>
        <v/>
      </c>
      <c r="V460" s="23" t="str">
        <f>IF(ISNUMBER(AVERAGEIFS(Observed!V$2:V$10000,Observed!$A$2:$A$10000,$A460,Observed!$C$2:$C$10000,$C460)),AVERAGEIFS(Observed!V$2:V$10000,Observed!$A$2:$A$10000,$A460,Observed!$C$2:$C$10000,$C460),"")</f>
        <v/>
      </c>
      <c r="W460" s="23" t="str">
        <f>IF(ISNUMBER(AVERAGEIFS(Observed!W$2:W$10000,Observed!$A$2:$A$10000,$A460,Observed!$C$2:$C$10000,$C460)),AVERAGEIFS(Observed!W$2:W$10000,Observed!$A$2:$A$10000,$A460,Observed!$C$2:$C$10000,$C460),"")</f>
        <v/>
      </c>
      <c r="X460" s="23" t="str">
        <f>IF(ISNUMBER(AVERAGEIFS(Observed!X$2:X$10000,Observed!$A$2:$A$10000,$A460,Observed!$C$2:$C$10000,$C460)),AVERAGEIFS(Observed!X$2:X$10000,Observed!$A$2:$A$10000,$A460,Observed!$C$2:$C$10000,$C460),"")</f>
        <v/>
      </c>
      <c r="Y460" s="23" t="str">
        <f>IF(ISNUMBER(AVERAGEIFS(Observed!Y$2:Y$10000,Observed!$A$2:$A$10000,$A460,Observed!$C$2:$C$10000,$C460)),AVERAGEIFS(Observed!Y$2:Y$10000,Observed!$A$2:$A$10000,$A460,Observed!$C$2:$C$10000,$C460),"")</f>
        <v/>
      </c>
      <c r="Z460" s="23" t="str">
        <f>IF(ISNUMBER(AVERAGEIFS(Observed!Z$2:Z$10000,Observed!$A$2:$A$10000,$A460,Observed!$C$2:$C$10000,$C460)),AVERAGEIFS(Observed!Z$2:Z$10000,Observed!$A$2:$A$10000,$A460,Observed!$C$2:$C$10000,$C460),"")</f>
        <v/>
      </c>
      <c r="AA460" s="23" t="str">
        <f>IF(ISNUMBER(AVERAGEIFS(Observed!AA$2:AA$10000,Observed!$A$2:$A$10000,$A460,Observed!$C$2:$C$10000,$C460)),AVERAGEIFS(Observed!AA$2:AA$10000,Observed!$A$2:$A$10000,$A460,Observed!$C$2:$C$10000,$C460),"")</f>
        <v/>
      </c>
      <c r="AB460" s="23" t="str">
        <f>IF(ISNUMBER(AVERAGEIFS(Observed!AB$2:AB$10000,Observed!$A$2:$A$10000,$A460,Observed!$C$2:$C$10000,$C460)),AVERAGEIFS(Observed!AB$2:AB$10000,Observed!$A$2:$A$10000,$A460,Observed!$C$2:$C$10000,$C460),"")</f>
        <v/>
      </c>
      <c r="AC460" s="23" t="str">
        <f>IF(ISNUMBER(AVERAGEIFS(Observed!AC$2:AC$10000,Observed!$A$2:$A$10000,$A460,Observed!$C$2:$C$10000,$C460)),AVERAGEIFS(Observed!AC$2:AC$10000,Observed!$A$2:$A$10000,$A460,Observed!$C$2:$C$10000,$C460),"")</f>
        <v/>
      </c>
      <c r="AD460" s="23" t="str">
        <f>IF(ISNUMBER(AVERAGEIFS(Observed!AD$2:AD$10000,Observed!$A$2:$A$10000,$A460,Observed!$C$2:$C$10000,$C460)),AVERAGEIFS(Observed!AD$2:AD$10000,Observed!$A$2:$A$10000,$A460,Observed!$C$2:$C$10000,$C460),"")</f>
        <v/>
      </c>
      <c r="AE460" s="24" t="str">
        <f>IF(ISNUMBER(AVERAGEIFS(Observed!AE$2:AE$10000,Observed!$A$2:$A$10000,$A460,Observed!$C$2:$C$10000,$C460)),AVERAGEIFS(Observed!AE$2:AE$10000,Observed!$A$2:$A$10000,$A460,Observed!$C$2:$C$10000,$C460),"")</f>
        <v/>
      </c>
      <c r="AF460" s="24" t="str">
        <f>IF(ISNUMBER(AVERAGEIFS(Observed!AF$2:AF$10000,Observed!$A$2:$A$10000,$A460,Observed!$C$2:$C$10000,$C460)),AVERAGEIFS(Observed!AF$2:AF$10000,Observed!$A$2:$A$10000,$A460,Observed!$C$2:$C$10000,$C460),"")</f>
        <v/>
      </c>
      <c r="AG460" s="23" t="str">
        <f>IF(ISNUMBER(AVERAGEIFS(Observed!AG$2:AG$10000,Observed!$A$2:$A$10000,$A460,Observed!$C$2:$C$10000,$C460)),AVERAGEIFS(Observed!AG$2:AG$10000,Observed!$A$2:$A$10000,$A460,Observed!$C$2:$C$10000,$C460),"")</f>
        <v/>
      </c>
      <c r="AH460" s="23" t="str">
        <f>IF(ISNUMBER(AVERAGEIFS(Observed!AH$2:AH$10000,Observed!$A$2:$A$10000,$A460,Observed!$C$2:$C$10000,$C460)),AVERAGEIFS(Observed!AH$2:AH$10000,Observed!$A$2:$A$10000,$A460,Observed!$C$2:$C$10000,$C460),"")</f>
        <v/>
      </c>
      <c r="AI460" s="22" t="str">
        <f>IF(ISNUMBER(AVERAGEIFS(Observed!AI$2:AI$10000,Observed!$A$2:$A$10000,$A460,Observed!$C$2:$C$10000,$C460)),AVERAGEIFS(Observed!AI$2:AI$10000,Observed!$A$2:$A$10000,$A460,Observed!$C$2:$C$10000,$C460),"")</f>
        <v/>
      </c>
      <c r="AJ460" s="23" t="str">
        <f>IF(ISNUMBER(AVERAGEIFS(Observed!AJ$2:AJ$10000,Observed!$A$2:$A$10000,$A460,Observed!$C$2:$C$10000,$C460)),AVERAGEIFS(Observed!AJ$2:AJ$10000,Observed!$A$2:$A$10000,$A460,Observed!$C$2:$C$10000,$C460),"")</f>
        <v/>
      </c>
      <c r="AK460" s="23" t="str">
        <f>IF(ISNUMBER(AVERAGEIFS(Observed!AK$2:AK$10000,Observed!$A$2:$A$10000,$A460,Observed!$C$2:$C$10000,$C460)),AVERAGEIFS(Observed!AK$2:AK$10000,Observed!$A$2:$A$10000,$A460,Observed!$C$2:$C$10000,$C460),"")</f>
        <v/>
      </c>
      <c r="AL460" s="23" t="str">
        <f>IF(ISNUMBER(AVERAGEIFS(Observed!AL$2:AL$10000,Observed!$A$2:$A$10000,$A460,Observed!$C$2:$C$10000,$C460)),AVERAGEIFS(Observed!AL$2:AL$10000,Observed!$A$2:$A$10000,$A460,Observed!$C$2:$C$10000,$C460),"")</f>
        <v/>
      </c>
      <c r="AM460" s="23" t="str">
        <f>IF(ISNUMBER(AVERAGEIFS(Observed!AM$2:AM$10000,Observed!$A$2:$A$10000,$A460,Observed!$C$2:$C$10000,$C460)),AVERAGEIFS(Observed!AM$2:AM$10000,Observed!$A$2:$A$10000,$A460,Observed!$C$2:$C$10000,$C460),"")</f>
        <v/>
      </c>
      <c r="AN460" s="23" t="str">
        <f>IF(ISNUMBER(AVERAGEIFS(Observed!AN$2:AN$10000,Observed!$A$2:$A$10000,$A460,Observed!$C$2:$C$10000,$C460)),AVERAGEIFS(Observed!AN$2:AN$10000,Observed!$A$2:$A$10000,$A460,Observed!$C$2:$C$10000,$C460),"")</f>
        <v/>
      </c>
      <c r="AO460" s="2">
        <f>COUNTIFS(Observed!$A$2:$A$10000,$A460,Observed!$C$2:$C$10000,$C460)</f>
        <v>3</v>
      </c>
      <c r="AP460" s="2">
        <f t="shared" si="7"/>
        <v>3</v>
      </c>
    </row>
    <row r="461" spans="1:42" x14ac:dyDescent="0.25">
      <c r="A461" t="s">
        <v>35</v>
      </c>
      <c r="B461" t="s">
        <v>30</v>
      </c>
      <c r="C461" s="20">
        <v>42550</v>
      </c>
      <c r="D461">
        <v>1</v>
      </c>
      <c r="E461" t="s">
        <v>57</v>
      </c>
      <c r="G461" s="25" t="s">
        <v>75</v>
      </c>
      <c r="H461" t="s">
        <v>40</v>
      </c>
      <c r="I461">
        <v>13</v>
      </c>
      <c r="J461" s="2" t="s">
        <v>20</v>
      </c>
      <c r="K461" s="22" t="str">
        <f>IF(ISNUMBER(AVERAGEIFS(Observed!K$2:K$10000,Observed!$A$2:$A$10000,$A461,Observed!$C$2:$C$10000,$C461)),AVERAGEIFS(Observed!K$2:K$10000,Observed!$A$2:$A$10000,$A461,Observed!$C$2:$C$10000,$C461),"")</f>
        <v/>
      </c>
      <c r="L461" s="23" t="str">
        <f>IF(ISNUMBER(AVERAGEIFS(Observed!L$2:L$10000,Observed!$A$2:$A$10000,$A461,Observed!$C$2:$C$10000,$C461)),AVERAGEIFS(Observed!L$2:L$10000,Observed!$A$2:$A$10000,$A461,Observed!$C$2:$C$10000,$C461),"")</f>
        <v/>
      </c>
      <c r="M461" s="23">
        <f>IF(ISNUMBER(AVERAGEIFS(Observed!M$2:M$10000,Observed!$A$2:$A$10000,$A461,Observed!$C$2:$C$10000,$C461)),AVERAGEIFS(Observed!M$2:M$10000,Observed!$A$2:$A$10000,$A461,Observed!$C$2:$C$10000,$C461),"")</f>
        <v>85.759999999999991</v>
      </c>
      <c r="N461" s="23">
        <f>IF(ISNUMBER(AVERAGEIFS(Observed!N$2:N$10000,Observed!$A$2:$A$10000,$A461,Observed!$C$2:$C$10000,$C461)),AVERAGEIFS(Observed!N$2:N$10000,Observed!$A$2:$A$10000,$A461,Observed!$C$2:$C$10000,$C461),"")</f>
        <v>85.759999999999991</v>
      </c>
      <c r="O461" s="23">
        <f>IF(ISNUMBER(AVERAGEIFS(Observed!O$2:O$10000,Observed!$A$2:$A$10000,$A461,Observed!$C$2:$C$10000,$C461)),AVERAGEIFS(Observed!O$2:O$10000,Observed!$A$2:$A$10000,$A461,Observed!$C$2:$C$10000,$C461),"")</f>
        <v>1345.8333333333333</v>
      </c>
      <c r="P461" s="24" t="str">
        <f>IF(ISNUMBER(AVERAGEIFS(Observed!P$2:P$10000,Observed!$A$2:$A$10000,$A461,Observed!$C$2:$C$10000,$C461)),AVERAGEIFS(Observed!P$2:P$10000,Observed!$A$2:$A$10000,$A461,Observed!$C$2:$C$10000,$C461),"")</f>
        <v/>
      </c>
      <c r="Q461" s="24" t="str">
        <f>IF(ISNUMBER(AVERAGEIFS(Observed!Q$2:Q$10000,Observed!$A$2:$A$10000,$A461,Observed!$C$2:$C$10000,$C461)),AVERAGEIFS(Observed!Q$2:Q$10000,Observed!$A$2:$A$10000,$A461,Observed!$C$2:$C$10000,$C461),"")</f>
        <v/>
      </c>
      <c r="R461" s="24" t="str">
        <f>IF(ISNUMBER(AVERAGEIFS(Observed!R$2:R$10000,Observed!$A$2:$A$10000,$A461,Observed!$C$2:$C$10000,$C461)),AVERAGEIFS(Observed!R$2:R$10000,Observed!$A$2:$A$10000,$A461,Observed!$C$2:$C$10000,$C461),"")</f>
        <v/>
      </c>
      <c r="S461" s="22" t="str">
        <f>IF(ISNUMBER(AVERAGEIFS(Observed!S$2:S$10000,Observed!$A$2:$A$10000,$A461,Observed!$C$2:$C$10000,$C461)),AVERAGEIFS(Observed!S$2:S$10000,Observed!$A$2:$A$10000,$A461,Observed!$C$2:$C$10000,$C461),"")</f>
        <v/>
      </c>
      <c r="T461" s="23" t="str">
        <f>IF(ISNUMBER(AVERAGEIFS(Observed!T$2:T$10000,Observed!$A$2:$A$10000,$A461,Observed!$C$2:$C$10000,$C461)),AVERAGEIFS(Observed!T$2:T$10000,Observed!$A$2:$A$10000,$A461,Observed!$C$2:$C$10000,$C461),"")</f>
        <v/>
      </c>
      <c r="U461" s="23" t="str">
        <f>IF(ISNUMBER(AVERAGEIFS(Observed!U$2:U$10000,Observed!$A$2:$A$10000,$A461,Observed!$C$2:$C$10000,$C461)),AVERAGEIFS(Observed!U$2:U$10000,Observed!$A$2:$A$10000,$A461,Observed!$C$2:$C$10000,$C461),"")</f>
        <v/>
      </c>
      <c r="V461" s="23" t="str">
        <f>IF(ISNUMBER(AVERAGEIFS(Observed!V$2:V$10000,Observed!$A$2:$A$10000,$A461,Observed!$C$2:$C$10000,$C461)),AVERAGEIFS(Observed!V$2:V$10000,Observed!$A$2:$A$10000,$A461,Observed!$C$2:$C$10000,$C461),"")</f>
        <v/>
      </c>
      <c r="W461" s="23" t="str">
        <f>IF(ISNUMBER(AVERAGEIFS(Observed!W$2:W$10000,Observed!$A$2:$A$10000,$A461,Observed!$C$2:$C$10000,$C461)),AVERAGEIFS(Observed!W$2:W$10000,Observed!$A$2:$A$10000,$A461,Observed!$C$2:$C$10000,$C461),"")</f>
        <v/>
      </c>
      <c r="X461" s="23" t="str">
        <f>IF(ISNUMBER(AVERAGEIFS(Observed!X$2:X$10000,Observed!$A$2:$A$10000,$A461,Observed!$C$2:$C$10000,$C461)),AVERAGEIFS(Observed!X$2:X$10000,Observed!$A$2:$A$10000,$A461,Observed!$C$2:$C$10000,$C461),"")</f>
        <v/>
      </c>
      <c r="Y461" s="23" t="str">
        <f>IF(ISNUMBER(AVERAGEIFS(Observed!Y$2:Y$10000,Observed!$A$2:$A$10000,$A461,Observed!$C$2:$C$10000,$C461)),AVERAGEIFS(Observed!Y$2:Y$10000,Observed!$A$2:$A$10000,$A461,Observed!$C$2:$C$10000,$C461),"")</f>
        <v/>
      </c>
      <c r="Z461" s="23" t="str">
        <f>IF(ISNUMBER(AVERAGEIFS(Observed!Z$2:Z$10000,Observed!$A$2:$A$10000,$A461,Observed!$C$2:$C$10000,$C461)),AVERAGEIFS(Observed!Z$2:Z$10000,Observed!$A$2:$A$10000,$A461,Observed!$C$2:$C$10000,$C461),"")</f>
        <v/>
      </c>
      <c r="AA461" s="23" t="str">
        <f>IF(ISNUMBER(AVERAGEIFS(Observed!AA$2:AA$10000,Observed!$A$2:$A$10000,$A461,Observed!$C$2:$C$10000,$C461)),AVERAGEIFS(Observed!AA$2:AA$10000,Observed!$A$2:$A$10000,$A461,Observed!$C$2:$C$10000,$C461),"")</f>
        <v/>
      </c>
      <c r="AB461" s="23" t="str">
        <f>IF(ISNUMBER(AVERAGEIFS(Observed!AB$2:AB$10000,Observed!$A$2:$A$10000,$A461,Observed!$C$2:$C$10000,$C461)),AVERAGEIFS(Observed!AB$2:AB$10000,Observed!$A$2:$A$10000,$A461,Observed!$C$2:$C$10000,$C461),"")</f>
        <v/>
      </c>
      <c r="AC461" s="23" t="str">
        <f>IF(ISNUMBER(AVERAGEIFS(Observed!AC$2:AC$10000,Observed!$A$2:$A$10000,$A461,Observed!$C$2:$C$10000,$C461)),AVERAGEIFS(Observed!AC$2:AC$10000,Observed!$A$2:$A$10000,$A461,Observed!$C$2:$C$10000,$C461),"")</f>
        <v/>
      </c>
      <c r="AD461" s="23" t="str">
        <f>IF(ISNUMBER(AVERAGEIFS(Observed!AD$2:AD$10000,Observed!$A$2:$A$10000,$A461,Observed!$C$2:$C$10000,$C461)),AVERAGEIFS(Observed!AD$2:AD$10000,Observed!$A$2:$A$10000,$A461,Observed!$C$2:$C$10000,$C461),"")</f>
        <v/>
      </c>
      <c r="AE461" s="24" t="str">
        <f>IF(ISNUMBER(AVERAGEIFS(Observed!AE$2:AE$10000,Observed!$A$2:$A$10000,$A461,Observed!$C$2:$C$10000,$C461)),AVERAGEIFS(Observed!AE$2:AE$10000,Observed!$A$2:$A$10000,$A461,Observed!$C$2:$C$10000,$C461),"")</f>
        <v/>
      </c>
      <c r="AF461" s="24" t="str">
        <f>IF(ISNUMBER(AVERAGEIFS(Observed!AF$2:AF$10000,Observed!$A$2:$A$10000,$A461,Observed!$C$2:$C$10000,$C461)),AVERAGEIFS(Observed!AF$2:AF$10000,Observed!$A$2:$A$10000,$A461,Observed!$C$2:$C$10000,$C461),"")</f>
        <v/>
      </c>
      <c r="AG461" s="23" t="str">
        <f>IF(ISNUMBER(AVERAGEIFS(Observed!AG$2:AG$10000,Observed!$A$2:$A$10000,$A461,Observed!$C$2:$C$10000,$C461)),AVERAGEIFS(Observed!AG$2:AG$10000,Observed!$A$2:$A$10000,$A461,Observed!$C$2:$C$10000,$C461),"")</f>
        <v/>
      </c>
      <c r="AH461" s="23" t="str">
        <f>IF(ISNUMBER(AVERAGEIFS(Observed!AH$2:AH$10000,Observed!$A$2:$A$10000,$A461,Observed!$C$2:$C$10000,$C461)),AVERAGEIFS(Observed!AH$2:AH$10000,Observed!$A$2:$A$10000,$A461,Observed!$C$2:$C$10000,$C461),"")</f>
        <v/>
      </c>
      <c r="AI461" s="22" t="str">
        <f>IF(ISNUMBER(AVERAGEIFS(Observed!AI$2:AI$10000,Observed!$A$2:$A$10000,$A461,Observed!$C$2:$C$10000,$C461)),AVERAGEIFS(Observed!AI$2:AI$10000,Observed!$A$2:$A$10000,$A461,Observed!$C$2:$C$10000,$C461),"")</f>
        <v/>
      </c>
      <c r="AJ461" s="23" t="str">
        <f>IF(ISNUMBER(AVERAGEIFS(Observed!AJ$2:AJ$10000,Observed!$A$2:$A$10000,$A461,Observed!$C$2:$C$10000,$C461)),AVERAGEIFS(Observed!AJ$2:AJ$10000,Observed!$A$2:$A$10000,$A461,Observed!$C$2:$C$10000,$C461),"")</f>
        <v/>
      </c>
      <c r="AK461" s="23" t="str">
        <f>IF(ISNUMBER(AVERAGEIFS(Observed!AK$2:AK$10000,Observed!$A$2:$A$10000,$A461,Observed!$C$2:$C$10000,$C461)),AVERAGEIFS(Observed!AK$2:AK$10000,Observed!$A$2:$A$10000,$A461,Observed!$C$2:$C$10000,$C461),"")</f>
        <v/>
      </c>
      <c r="AL461" s="23" t="str">
        <f>IF(ISNUMBER(AVERAGEIFS(Observed!AL$2:AL$10000,Observed!$A$2:$A$10000,$A461,Observed!$C$2:$C$10000,$C461)),AVERAGEIFS(Observed!AL$2:AL$10000,Observed!$A$2:$A$10000,$A461,Observed!$C$2:$C$10000,$C461),"")</f>
        <v/>
      </c>
      <c r="AM461" s="23" t="str">
        <f>IF(ISNUMBER(AVERAGEIFS(Observed!AM$2:AM$10000,Observed!$A$2:$A$10000,$A461,Observed!$C$2:$C$10000,$C461)),AVERAGEIFS(Observed!AM$2:AM$10000,Observed!$A$2:$A$10000,$A461,Observed!$C$2:$C$10000,$C461),"")</f>
        <v/>
      </c>
      <c r="AN461" s="23" t="str">
        <f>IF(ISNUMBER(AVERAGEIFS(Observed!AN$2:AN$10000,Observed!$A$2:$A$10000,$A461,Observed!$C$2:$C$10000,$C461)),AVERAGEIFS(Observed!AN$2:AN$10000,Observed!$A$2:$A$10000,$A461,Observed!$C$2:$C$10000,$C461),"")</f>
        <v/>
      </c>
      <c r="AO461" s="2">
        <f>COUNTIFS(Observed!$A$2:$A$10000,$A461,Observed!$C$2:$C$10000,$C461)</f>
        <v>3</v>
      </c>
      <c r="AP461" s="2">
        <f t="shared" si="7"/>
        <v>3</v>
      </c>
    </row>
    <row r="462" spans="1:42" x14ac:dyDescent="0.25">
      <c r="A462" t="s">
        <v>32</v>
      </c>
      <c r="B462" t="s">
        <v>30</v>
      </c>
      <c r="C462" s="20">
        <v>42550</v>
      </c>
      <c r="D462">
        <v>1</v>
      </c>
      <c r="E462" t="s">
        <v>59</v>
      </c>
      <c r="G462" s="25" t="s">
        <v>75</v>
      </c>
      <c r="H462" t="s">
        <v>40</v>
      </c>
      <c r="I462">
        <v>13</v>
      </c>
      <c r="J462" s="2" t="s">
        <v>20</v>
      </c>
      <c r="K462" s="22" t="str">
        <f>IF(ISNUMBER(AVERAGEIFS(Observed!K$2:K$10000,Observed!$A$2:$A$10000,$A462,Observed!$C$2:$C$10000,$C462)),AVERAGEIFS(Observed!K$2:K$10000,Observed!$A$2:$A$10000,$A462,Observed!$C$2:$C$10000,$C462),"")</f>
        <v/>
      </c>
      <c r="L462" s="23" t="str">
        <f>IF(ISNUMBER(AVERAGEIFS(Observed!L$2:L$10000,Observed!$A$2:$A$10000,$A462,Observed!$C$2:$C$10000,$C462)),AVERAGEIFS(Observed!L$2:L$10000,Observed!$A$2:$A$10000,$A462,Observed!$C$2:$C$10000,$C462),"")</f>
        <v/>
      </c>
      <c r="M462" s="23">
        <f>IF(ISNUMBER(AVERAGEIFS(Observed!M$2:M$10000,Observed!$A$2:$A$10000,$A462,Observed!$C$2:$C$10000,$C462)),AVERAGEIFS(Observed!M$2:M$10000,Observed!$A$2:$A$10000,$A462,Observed!$C$2:$C$10000,$C462),"")</f>
        <v>48.893333333333338</v>
      </c>
      <c r="N462" s="23">
        <f>IF(ISNUMBER(AVERAGEIFS(Observed!N$2:N$10000,Observed!$A$2:$A$10000,$A462,Observed!$C$2:$C$10000,$C462)),AVERAGEIFS(Observed!N$2:N$10000,Observed!$A$2:$A$10000,$A462,Observed!$C$2:$C$10000,$C462),"")</f>
        <v>48.893333333333338</v>
      </c>
      <c r="O462" s="23">
        <f>IF(ISNUMBER(AVERAGEIFS(Observed!O$2:O$10000,Observed!$A$2:$A$10000,$A462,Observed!$C$2:$C$10000,$C462)),AVERAGEIFS(Observed!O$2:O$10000,Observed!$A$2:$A$10000,$A462,Observed!$C$2:$C$10000,$C462),"")</f>
        <v>810.20000000000016</v>
      </c>
      <c r="P462" s="24" t="str">
        <f>IF(ISNUMBER(AVERAGEIFS(Observed!P$2:P$10000,Observed!$A$2:$A$10000,$A462,Observed!$C$2:$C$10000,$C462)),AVERAGEIFS(Observed!P$2:P$10000,Observed!$A$2:$A$10000,$A462,Observed!$C$2:$C$10000,$C462),"")</f>
        <v/>
      </c>
      <c r="Q462" s="24" t="str">
        <f>IF(ISNUMBER(AVERAGEIFS(Observed!Q$2:Q$10000,Observed!$A$2:$A$10000,$A462,Observed!$C$2:$C$10000,$C462)),AVERAGEIFS(Observed!Q$2:Q$10000,Observed!$A$2:$A$10000,$A462,Observed!$C$2:$C$10000,$C462),"")</f>
        <v/>
      </c>
      <c r="R462" s="24" t="str">
        <f>IF(ISNUMBER(AVERAGEIFS(Observed!R$2:R$10000,Observed!$A$2:$A$10000,$A462,Observed!$C$2:$C$10000,$C462)),AVERAGEIFS(Observed!R$2:R$10000,Observed!$A$2:$A$10000,$A462,Observed!$C$2:$C$10000,$C462),"")</f>
        <v/>
      </c>
      <c r="S462" s="22" t="str">
        <f>IF(ISNUMBER(AVERAGEIFS(Observed!S$2:S$10000,Observed!$A$2:$A$10000,$A462,Observed!$C$2:$C$10000,$C462)),AVERAGEIFS(Observed!S$2:S$10000,Observed!$A$2:$A$10000,$A462,Observed!$C$2:$C$10000,$C462),"")</f>
        <v/>
      </c>
      <c r="T462" s="23" t="str">
        <f>IF(ISNUMBER(AVERAGEIFS(Observed!T$2:T$10000,Observed!$A$2:$A$10000,$A462,Observed!$C$2:$C$10000,$C462)),AVERAGEIFS(Observed!T$2:T$10000,Observed!$A$2:$A$10000,$A462,Observed!$C$2:$C$10000,$C462),"")</f>
        <v/>
      </c>
      <c r="U462" s="23" t="str">
        <f>IF(ISNUMBER(AVERAGEIFS(Observed!U$2:U$10000,Observed!$A$2:$A$10000,$A462,Observed!$C$2:$C$10000,$C462)),AVERAGEIFS(Observed!U$2:U$10000,Observed!$A$2:$A$10000,$A462,Observed!$C$2:$C$10000,$C462),"")</f>
        <v/>
      </c>
      <c r="V462" s="23" t="str">
        <f>IF(ISNUMBER(AVERAGEIFS(Observed!V$2:V$10000,Observed!$A$2:$A$10000,$A462,Observed!$C$2:$C$10000,$C462)),AVERAGEIFS(Observed!V$2:V$10000,Observed!$A$2:$A$10000,$A462,Observed!$C$2:$C$10000,$C462),"")</f>
        <v/>
      </c>
      <c r="W462" s="23" t="str">
        <f>IF(ISNUMBER(AVERAGEIFS(Observed!W$2:W$10000,Observed!$A$2:$A$10000,$A462,Observed!$C$2:$C$10000,$C462)),AVERAGEIFS(Observed!W$2:W$10000,Observed!$A$2:$A$10000,$A462,Observed!$C$2:$C$10000,$C462),"")</f>
        <v/>
      </c>
      <c r="X462" s="23" t="str">
        <f>IF(ISNUMBER(AVERAGEIFS(Observed!X$2:X$10000,Observed!$A$2:$A$10000,$A462,Observed!$C$2:$C$10000,$C462)),AVERAGEIFS(Observed!X$2:X$10000,Observed!$A$2:$A$10000,$A462,Observed!$C$2:$C$10000,$C462),"")</f>
        <v/>
      </c>
      <c r="Y462" s="23" t="str">
        <f>IF(ISNUMBER(AVERAGEIFS(Observed!Y$2:Y$10000,Observed!$A$2:$A$10000,$A462,Observed!$C$2:$C$10000,$C462)),AVERAGEIFS(Observed!Y$2:Y$10000,Observed!$A$2:$A$10000,$A462,Observed!$C$2:$C$10000,$C462),"")</f>
        <v/>
      </c>
      <c r="Z462" s="23" t="str">
        <f>IF(ISNUMBER(AVERAGEIFS(Observed!Z$2:Z$10000,Observed!$A$2:$A$10000,$A462,Observed!$C$2:$C$10000,$C462)),AVERAGEIFS(Observed!Z$2:Z$10000,Observed!$A$2:$A$10000,$A462,Observed!$C$2:$C$10000,$C462),"")</f>
        <v/>
      </c>
      <c r="AA462" s="23" t="str">
        <f>IF(ISNUMBER(AVERAGEIFS(Observed!AA$2:AA$10000,Observed!$A$2:$A$10000,$A462,Observed!$C$2:$C$10000,$C462)),AVERAGEIFS(Observed!AA$2:AA$10000,Observed!$A$2:$A$10000,$A462,Observed!$C$2:$C$10000,$C462),"")</f>
        <v/>
      </c>
      <c r="AB462" s="23" t="str">
        <f>IF(ISNUMBER(AVERAGEIFS(Observed!AB$2:AB$10000,Observed!$A$2:$A$10000,$A462,Observed!$C$2:$C$10000,$C462)),AVERAGEIFS(Observed!AB$2:AB$10000,Observed!$A$2:$A$10000,$A462,Observed!$C$2:$C$10000,$C462),"")</f>
        <v/>
      </c>
      <c r="AC462" s="23" t="str">
        <f>IF(ISNUMBER(AVERAGEIFS(Observed!AC$2:AC$10000,Observed!$A$2:$A$10000,$A462,Observed!$C$2:$C$10000,$C462)),AVERAGEIFS(Observed!AC$2:AC$10000,Observed!$A$2:$A$10000,$A462,Observed!$C$2:$C$10000,$C462),"")</f>
        <v/>
      </c>
      <c r="AD462" s="23" t="str">
        <f>IF(ISNUMBER(AVERAGEIFS(Observed!AD$2:AD$10000,Observed!$A$2:$A$10000,$A462,Observed!$C$2:$C$10000,$C462)),AVERAGEIFS(Observed!AD$2:AD$10000,Observed!$A$2:$A$10000,$A462,Observed!$C$2:$C$10000,$C462),"")</f>
        <v/>
      </c>
      <c r="AE462" s="24" t="str">
        <f>IF(ISNUMBER(AVERAGEIFS(Observed!AE$2:AE$10000,Observed!$A$2:$A$10000,$A462,Observed!$C$2:$C$10000,$C462)),AVERAGEIFS(Observed!AE$2:AE$10000,Observed!$A$2:$A$10000,$A462,Observed!$C$2:$C$10000,$C462),"")</f>
        <v/>
      </c>
      <c r="AF462" s="24" t="str">
        <f>IF(ISNUMBER(AVERAGEIFS(Observed!AF$2:AF$10000,Observed!$A$2:$A$10000,$A462,Observed!$C$2:$C$10000,$C462)),AVERAGEIFS(Observed!AF$2:AF$10000,Observed!$A$2:$A$10000,$A462,Observed!$C$2:$C$10000,$C462),"")</f>
        <v/>
      </c>
      <c r="AG462" s="23" t="str">
        <f>IF(ISNUMBER(AVERAGEIFS(Observed!AG$2:AG$10000,Observed!$A$2:$A$10000,$A462,Observed!$C$2:$C$10000,$C462)),AVERAGEIFS(Observed!AG$2:AG$10000,Observed!$A$2:$A$10000,$A462,Observed!$C$2:$C$10000,$C462),"")</f>
        <v/>
      </c>
      <c r="AH462" s="23" t="str">
        <f>IF(ISNUMBER(AVERAGEIFS(Observed!AH$2:AH$10000,Observed!$A$2:$A$10000,$A462,Observed!$C$2:$C$10000,$C462)),AVERAGEIFS(Observed!AH$2:AH$10000,Observed!$A$2:$A$10000,$A462,Observed!$C$2:$C$10000,$C462),"")</f>
        <v/>
      </c>
      <c r="AI462" s="22" t="str">
        <f>IF(ISNUMBER(AVERAGEIFS(Observed!AI$2:AI$10000,Observed!$A$2:$A$10000,$A462,Observed!$C$2:$C$10000,$C462)),AVERAGEIFS(Observed!AI$2:AI$10000,Observed!$A$2:$A$10000,$A462,Observed!$C$2:$C$10000,$C462),"")</f>
        <v/>
      </c>
      <c r="AJ462" s="23" t="str">
        <f>IF(ISNUMBER(AVERAGEIFS(Observed!AJ$2:AJ$10000,Observed!$A$2:$A$10000,$A462,Observed!$C$2:$C$10000,$C462)),AVERAGEIFS(Observed!AJ$2:AJ$10000,Observed!$A$2:$A$10000,$A462,Observed!$C$2:$C$10000,$C462),"")</f>
        <v/>
      </c>
      <c r="AK462" s="23" t="str">
        <f>IF(ISNUMBER(AVERAGEIFS(Observed!AK$2:AK$10000,Observed!$A$2:$A$10000,$A462,Observed!$C$2:$C$10000,$C462)),AVERAGEIFS(Observed!AK$2:AK$10000,Observed!$A$2:$A$10000,$A462,Observed!$C$2:$C$10000,$C462),"")</f>
        <v/>
      </c>
      <c r="AL462" s="23" t="str">
        <f>IF(ISNUMBER(AVERAGEIFS(Observed!AL$2:AL$10000,Observed!$A$2:$A$10000,$A462,Observed!$C$2:$C$10000,$C462)),AVERAGEIFS(Observed!AL$2:AL$10000,Observed!$A$2:$A$10000,$A462,Observed!$C$2:$C$10000,$C462),"")</f>
        <v/>
      </c>
      <c r="AM462" s="23" t="str">
        <f>IF(ISNUMBER(AVERAGEIFS(Observed!AM$2:AM$10000,Observed!$A$2:$A$10000,$A462,Observed!$C$2:$C$10000,$C462)),AVERAGEIFS(Observed!AM$2:AM$10000,Observed!$A$2:$A$10000,$A462,Observed!$C$2:$C$10000,$C462),"")</f>
        <v/>
      </c>
      <c r="AN462" s="23" t="str">
        <f>IF(ISNUMBER(AVERAGEIFS(Observed!AN$2:AN$10000,Observed!$A$2:$A$10000,$A462,Observed!$C$2:$C$10000,$C462)),AVERAGEIFS(Observed!AN$2:AN$10000,Observed!$A$2:$A$10000,$A462,Observed!$C$2:$C$10000,$C462),"")</f>
        <v/>
      </c>
      <c r="AO462" s="2">
        <f>COUNTIFS(Observed!$A$2:$A$10000,$A462,Observed!$C$2:$C$10000,$C462)</f>
        <v>3</v>
      </c>
      <c r="AP462" s="2">
        <f t="shared" si="7"/>
        <v>3</v>
      </c>
    </row>
    <row r="463" spans="1:42" x14ac:dyDescent="0.25">
      <c r="A463" t="s">
        <v>31</v>
      </c>
      <c r="B463" t="s">
        <v>30</v>
      </c>
      <c r="C463" s="20">
        <v>42550</v>
      </c>
      <c r="D463">
        <v>1</v>
      </c>
      <c r="E463" t="s">
        <v>54</v>
      </c>
      <c r="G463" s="25" t="s">
        <v>75</v>
      </c>
      <c r="H463" t="s">
        <v>40</v>
      </c>
      <c r="I463">
        <v>13</v>
      </c>
      <c r="J463" s="2" t="s">
        <v>20</v>
      </c>
      <c r="K463" s="22" t="str">
        <f>IF(ISNUMBER(AVERAGEIFS(Observed!K$2:K$10000,Observed!$A$2:$A$10000,$A463,Observed!$C$2:$C$10000,$C463)),AVERAGEIFS(Observed!K$2:K$10000,Observed!$A$2:$A$10000,$A463,Observed!$C$2:$C$10000,$C463),"")</f>
        <v/>
      </c>
      <c r="L463" s="23" t="str">
        <f>IF(ISNUMBER(AVERAGEIFS(Observed!L$2:L$10000,Observed!$A$2:$A$10000,$A463,Observed!$C$2:$C$10000,$C463)),AVERAGEIFS(Observed!L$2:L$10000,Observed!$A$2:$A$10000,$A463,Observed!$C$2:$C$10000,$C463),"")</f>
        <v/>
      </c>
      <c r="M463" s="23">
        <f>IF(ISNUMBER(AVERAGEIFS(Observed!M$2:M$10000,Observed!$A$2:$A$10000,$A463,Observed!$C$2:$C$10000,$C463)),AVERAGEIFS(Observed!M$2:M$10000,Observed!$A$2:$A$10000,$A463,Observed!$C$2:$C$10000,$C463),"")</f>
        <v>50.31</v>
      </c>
      <c r="N463" s="23">
        <f>IF(ISNUMBER(AVERAGEIFS(Observed!N$2:N$10000,Observed!$A$2:$A$10000,$A463,Observed!$C$2:$C$10000,$C463)),AVERAGEIFS(Observed!N$2:N$10000,Observed!$A$2:$A$10000,$A463,Observed!$C$2:$C$10000,$C463),"")</f>
        <v>50.31</v>
      </c>
      <c r="O463" s="23">
        <f>IF(ISNUMBER(AVERAGEIFS(Observed!O$2:O$10000,Observed!$A$2:$A$10000,$A463,Observed!$C$2:$C$10000,$C463)),AVERAGEIFS(Observed!O$2:O$10000,Observed!$A$2:$A$10000,$A463,Observed!$C$2:$C$10000,$C463),"")</f>
        <v>605.93333333333328</v>
      </c>
      <c r="P463" s="24" t="str">
        <f>IF(ISNUMBER(AVERAGEIFS(Observed!P$2:P$10000,Observed!$A$2:$A$10000,$A463,Observed!$C$2:$C$10000,$C463)),AVERAGEIFS(Observed!P$2:P$10000,Observed!$A$2:$A$10000,$A463,Observed!$C$2:$C$10000,$C463),"")</f>
        <v/>
      </c>
      <c r="Q463" s="24" t="str">
        <f>IF(ISNUMBER(AVERAGEIFS(Observed!Q$2:Q$10000,Observed!$A$2:$A$10000,$A463,Observed!$C$2:$C$10000,$C463)),AVERAGEIFS(Observed!Q$2:Q$10000,Observed!$A$2:$A$10000,$A463,Observed!$C$2:$C$10000,$C463),"")</f>
        <v/>
      </c>
      <c r="R463" s="24" t="str">
        <f>IF(ISNUMBER(AVERAGEIFS(Observed!R$2:R$10000,Observed!$A$2:$A$10000,$A463,Observed!$C$2:$C$10000,$C463)),AVERAGEIFS(Observed!R$2:R$10000,Observed!$A$2:$A$10000,$A463,Observed!$C$2:$C$10000,$C463),"")</f>
        <v/>
      </c>
      <c r="S463" s="22" t="str">
        <f>IF(ISNUMBER(AVERAGEIFS(Observed!S$2:S$10000,Observed!$A$2:$A$10000,$A463,Observed!$C$2:$C$10000,$C463)),AVERAGEIFS(Observed!S$2:S$10000,Observed!$A$2:$A$10000,$A463,Observed!$C$2:$C$10000,$C463),"")</f>
        <v/>
      </c>
      <c r="T463" s="23" t="str">
        <f>IF(ISNUMBER(AVERAGEIFS(Observed!T$2:T$10000,Observed!$A$2:$A$10000,$A463,Observed!$C$2:$C$10000,$C463)),AVERAGEIFS(Observed!T$2:T$10000,Observed!$A$2:$A$10000,$A463,Observed!$C$2:$C$10000,$C463),"")</f>
        <v/>
      </c>
      <c r="U463" s="23" t="str">
        <f>IF(ISNUMBER(AVERAGEIFS(Observed!U$2:U$10000,Observed!$A$2:$A$10000,$A463,Observed!$C$2:$C$10000,$C463)),AVERAGEIFS(Observed!U$2:U$10000,Observed!$A$2:$A$10000,$A463,Observed!$C$2:$C$10000,$C463),"")</f>
        <v/>
      </c>
      <c r="V463" s="23" t="str">
        <f>IF(ISNUMBER(AVERAGEIFS(Observed!V$2:V$10000,Observed!$A$2:$A$10000,$A463,Observed!$C$2:$C$10000,$C463)),AVERAGEIFS(Observed!V$2:V$10000,Observed!$A$2:$A$10000,$A463,Observed!$C$2:$C$10000,$C463),"")</f>
        <v/>
      </c>
      <c r="W463" s="23" t="str">
        <f>IF(ISNUMBER(AVERAGEIFS(Observed!W$2:W$10000,Observed!$A$2:$A$10000,$A463,Observed!$C$2:$C$10000,$C463)),AVERAGEIFS(Observed!W$2:W$10000,Observed!$A$2:$A$10000,$A463,Observed!$C$2:$C$10000,$C463),"")</f>
        <v/>
      </c>
      <c r="X463" s="23" t="str">
        <f>IF(ISNUMBER(AVERAGEIFS(Observed!X$2:X$10000,Observed!$A$2:$A$10000,$A463,Observed!$C$2:$C$10000,$C463)),AVERAGEIFS(Observed!X$2:X$10000,Observed!$A$2:$A$10000,$A463,Observed!$C$2:$C$10000,$C463),"")</f>
        <v/>
      </c>
      <c r="Y463" s="23" t="str">
        <f>IF(ISNUMBER(AVERAGEIFS(Observed!Y$2:Y$10000,Observed!$A$2:$A$10000,$A463,Observed!$C$2:$C$10000,$C463)),AVERAGEIFS(Observed!Y$2:Y$10000,Observed!$A$2:$A$10000,$A463,Observed!$C$2:$C$10000,$C463),"")</f>
        <v/>
      </c>
      <c r="Z463" s="23" t="str">
        <f>IF(ISNUMBER(AVERAGEIFS(Observed!Z$2:Z$10000,Observed!$A$2:$A$10000,$A463,Observed!$C$2:$C$10000,$C463)),AVERAGEIFS(Observed!Z$2:Z$10000,Observed!$A$2:$A$10000,$A463,Observed!$C$2:$C$10000,$C463),"")</f>
        <v/>
      </c>
      <c r="AA463" s="23" t="str">
        <f>IF(ISNUMBER(AVERAGEIFS(Observed!AA$2:AA$10000,Observed!$A$2:$A$10000,$A463,Observed!$C$2:$C$10000,$C463)),AVERAGEIFS(Observed!AA$2:AA$10000,Observed!$A$2:$A$10000,$A463,Observed!$C$2:$C$10000,$C463),"")</f>
        <v/>
      </c>
      <c r="AB463" s="23" t="str">
        <f>IF(ISNUMBER(AVERAGEIFS(Observed!AB$2:AB$10000,Observed!$A$2:$A$10000,$A463,Observed!$C$2:$C$10000,$C463)),AVERAGEIFS(Observed!AB$2:AB$10000,Observed!$A$2:$A$10000,$A463,Observed!$C$2:$C$10000,$C463),"")</f>
        <v/>
      </c>
      <c r="AC463" s="23" t="str">
        <f>IF(ISNUMBER(AVERAGEIFS(Observed!AC$2:AC$10000,Observed!$A$2:$A$10000,$A463,Observed!$C$2:$C$10000,$C463)),AVERAGEIFS(Observed!AC$2:AC$10000,Observed!$A$2:$A$10000,$A463,Observed!$C$2:$C$10000,$C463),"")</f>
        <v/>
      </c>
      <c r="AD463" s="23" t="str">
        <f>IF(ISNUMBER(AVERAGEIFS(Observed!AD$2:AD$10000,Observed!$A$2:$A$10000,$A463,Observed!$C$2:$C$10000,$C463)),AVERAGEIFS(Observed!AD$2:AD$10000,Observed!$A$2:$A$10000,$A463,Observed!$C$2:$C$10000,$C463),"")</f>
        <v/>
      </c>
      <c r="AE463" s="24" t="str">
        <f>IF(ISNUMBER(AVERAGEIFS(Observed!AE$2:AE$10000,Observed!$A$2:$A$10000,$A463,Observed!$C$2:$C$10000,$C463)),AVERAGEIFS(Observed!AE$2:AE$10000,Observed!$A$2:$A$10000,$A463,Observed!$C$2:$C$10000,$C463),"")</f>
        <v/>
      </c>
      <c r="AF463" s="24" t="str">
        <f>IF(ISNUMBER(AVERAGEIFS(Observed!AF$2:AF$10000,Observed!$A$2:$A$10000,$A463,Observed!$C$2:$C$10000,$C463)),AVERAGEIFS(Observed!AF$2:AF$10000,Observed!$A$2:$A$10000,$A463,Observed!$C$2:$C$10000,$C463),"")</f>
        <v/>
      </c>
      <c r="AG463" s="23" t="str">
        <f>IF(ISNUMBER(AVERAGEIFS(Observed!AG$2:AG$10000,Observed!$A$2:$A$10000,$A463,Observed!$C$2:$C$10000,$C463)),AVERAGEIFS(Observed!AG$2:AG$10000,Observed!$A$2:$A$10000,$A463,Observed!$C$2:$C$10000,$C463),"")</f>
        <v/>
      </c>
      <c r="AH463" s="23" t="str">
        <f>IF(ISNUMBER(AVERAGEIFS(Observed!AH$2:AH$10000,Observed!$A$2:$A$10000,$A463,Observed!$C$2:$C$10000,$C463)),AVERAGEIFS(Observed!AH$2:AH$10000,Observed!$A$2:$A$10000,$A463,Observed!$C$2:$C$10000,$C463),"")</f>
        <v/>
      </c>
      <c r="AI463" s="22" t="str">
        <f>IF(ISNUMBER(AVERAGEIFS(Observed!AI$2:AI$10000,Observed!$A$2:$A$10000,$A463,Observed!$C$2:$C$10000,$C463)),AVERAGEIFS(Observed!AI$2:AI$10000,Observed!$A$2:$A$10000,$A463,Observed!$C$2:$C$10000,$C463),"")</f>
        <v/>
      </c>
      <c r="AJ463" s="23" t="str">
        <f>IF(ISNUMBER(AVERAGEIFS(Observed!AJ$2:AJ$10000,Observed!$A$2:$A$10000,$A463,Observed!$C$2:$C$10000,$C463)),AVERAGEIFS(Observed!AJ$2:AJ$10000,Observed!$A$2:$A$10000,$A463,Observed!$C$2:$C$10000,$C463),"")</f>
        <v/>
      </c>
      <c r="AK463" s="23" t="str">
        <f>IF(ISNUMBER(AVERAGEIFS(Observed!AK$2:AK$10000,Observed!$A$2:$A$10000,$A463,Observed!$C$2:$C$10000,$C463)),AVERAGEIFS(Observed!AK$2:AK$10000,Observed!$A$2:$A$10000,$A463,Observed!$C$2:$C$10000,$C463),"")</f>
        <v/>
      </c>
      <c r="AL463" s="23" t="str">
        <f>IF(ISNUMBER(AVERAGEIFS(Observed!AL$2:AL$10000,Observed!$A$2:$A$10000,$A463,Observed!$C$2:$C$10000,$C463)),AVERAGEIFS(Observed!AL$2:AL$10000,Observed!$A$2:$A$10000,$A463,Observed!$C$2:$C$10000,$C463),"")</f>
        <v/>
      </c>
      <c r="AM463" s="23" t="str">
        <f>IF(ISNUMBER(AVERAGEIFS(Observed!AM$2:AM$10000,Observed!$A$2:$A$10000,$A463,Observed!$C$2:$C$10000,$C463)),AVERAGEIFS(Observed!AM$2:AM$10000,Observed!$A$2:$A$10000,$A463,Observed!$C$2:$C$10000,$C463),"")</f>
        <v/>
      </c>
      <c r="AN463" s="23" t="str">
        <f>IF(ISNUMBER(AVERAGEIFS(Observed!AN$2:AN$10000,Observed!$A$2:$A$10000,$A463,Observed!$C$2:$C$10000,$C463)),AVERAGEIFS(Observed!AN$2:AN$10000,Observed!$A$2:$A$10000,$A463,Observed!$C$2:$C$10000,$C463),"")</f>
        <v/>
      </c>
      <c r="AO463" s="2">
        <f>COUNTIFS(Observed!$A$2:$A$10000,$A463,Observed!$C$2:$C$10000,$C463)</f>
        <v>3</v>
      </c>
      <c r="AP463" s="2">
        <f t="shared" si="7"/>
        <v>3</v>
      </c>
    </row>
    <row r="464" spans="1:42" x14ac:dyDescent="0.25">
      <c r="A464" t="s">
        <v>44</v>
      </c>
      <c r="B464" t="s">
        <v>48</v>
      </c>
      <c r="C464" s="20">
        <v>35934</v>
      </c>
      <c r="D464">
        <v>1</v>
      </c>
      <c r="G464" s="25">
        <v>1998</v>
      </c>
      <c r="J464" s="2" t="s">
        <v>20</v>
      </c>
      <c r="K464" s="22" t="str">
        <f>IF(ISNUMBER(AVERAGEIFS(Observed!K$2:K$10000,Observed!$A$2:$A$10000,$A464,Observed!$C$2:$C$10000,$C464)),AVERAGEIFS(Observed!K$2:K$10000,Observed!$A$2:$A$10000,$A464,Observed!$C$2:$C$10000,$C464),"")</f>
        <v/>
      </c>
      <c r="L464" s="23" t="str">
        <f>IF(ISNUMBER(AVERAGEIFS(Observed!L$2:L$10000,Observed!$A$2:$A$10000,$A464,Observed!$C$2:$C$10000,$C464)),AVERAGEIFS(Observed!L$2:L$10000,Observed!$A$2:$A$10000,$A464,Observed!$C$2:$C$10000,$C464),"")</f>
        <v/>
      </c>
      <c r="M464" s="23">
        <f>IF(ISNUMBER(AVERAGEIFS(Observed!M$2:M$10000,Observed!$A$2:$A$10000,$A464,Observed!$C$2:$C$10000,$C464)),AVERAGEIFS(Observed!M$2:M$10000,Observed!$A$2:$A$10000,$A464,Observed!$C$2:$C$10000,$C464),"")</f>
        <v>143.9</v>
      </c>
      <c r="N464" s="23">
        <f>IF(ISNUMBER(AVERAGEIFS(Observed!N$2:N$10000,Observed!$A$2:$A$10000,$A464,Observed!$C$2:$C$10000,$C464)),AVERAGEIFS(Observed!N$2:N$10000,Observed!$A$2:$A$10000,$A464,Observed!$C$2:$C$10000,$C464),"")</f>
        <v>143.9</v>
      </c>
      <c r="O464" s="23">
        <f>IF(ISNUMBER(AVERAGEIFS(Observed!O$2:O$10000,Observed!$A$2:$A$10000,$A464,Observed!$C$2:$C$10000,$C464)),AVERAGEIFS(Observed!O$2:O$10000,Observed!$A$2:$A$10000,$A464,Observed!$C$2:$C$10000,$C464),"")</f>
        <v>143.9</v>
      </c>
      <c r="P464" s="24" t="str">
        <f>IF(ISNUMBER(AVERAGEIFS(Observed!P$2:P$10000,Observed!$A$2:$A$10000,$A464,Observed!$C$2:$C$10000,$C464)),AVERAGEIFS(Observed!P$2:P$10000,Observed!$A$2:$A$10000,$A464,Observed!$C$2:$C$10000,$C464),"")</f>
        <v/>
      </c>
      <c r="Q464" s="24" t="str">
        <f>IF(ISNUMBER(AVERAGEIFS(Observed!Q$2:Q$10000,Observed!$A$2:$A$10000,$A464,Observed!$C$2:$C$10000,$C464)),AVERAGEIFS(Observed!Q$2:Q$10000,Observed!$A$2:$A$10000,$A464,Observed!$C$2:$C$10000,$C464),"")</f>
        <v/>
      </c>
      <c r="R464" s="24" t="str">
        <f>IF(ISNUMBER(AVERAGEIFS(Observed!R$2:R$10000,Observed!$A$2:$A$10000,$A464,Observed!$C$2:$C$10000,$C464)),AVERAGEIFS(Observed!R$2:R$10000,Observed!$A$2:$A$10000,$A464,Observed!$C$2:$C$10000,$C464),"")</f>
        <v/>
      </c>
      <c r="S464" s="22" t="str">
        <f>IF(ISNUMBER(AVERAGEIFS(Observed!S$2:S$10000,Observed!$A$2:$A$10000,$A464,Observed!$C$2:$C$10000,$C464)),AVERAGEIFS(Observed!S$2:S$10000,Observed!$A$2:$A$10000,$A464,Observed!$C$2:$C$10000,$C464),"")</f>
        <v/>
      </c>
      <c r="T464" s="23" t="str">
        <f>IF(ISNUMBER(AVERAGEIFS(Observed!T$2:T$10000,Observed!$A$2:$A$10000,$A464,Observed!$C$2:$C$10000,$C464)),AVERAGEIFS(Observed!T$2:T$10000,Observed!$A$2:$A$10000,$A464,Observed!$C$2:$C$10000,$C464),"")</f>
        <v/>
      </c>
      <c r="U464" s="23" t="str">
        <f>IF(ISNUMBER(AVERAGEIFS(Observed!U$2:U$10000,Observed!$A$2:$A$10000,$A464,Observed!$C$2:$C$10000,$C464)),AVERAGEIFS(Observed!U$2:U$10000,Observed!$A$2:$A$10000,$A464,Observed!$C$2:$C$10000,$C464),"")</f>
        <v/>
      </c>
      <c r="V464" s="23" t="str">
        <f>IF(ISNUMBER(AVERAGEIFS(Observed!V$2:V$10000,Observed!$A$2:$A$10000,$A464,Observed!$C$2:$C$10000,$C464)),AVERAGEIFS(Observed!V$2:V$10000,Observed!$A$2:$A$10000,$A464,Observed!$C$2:$C$10000,$C464),"")</f>
        <v/>
      </c>
      <c r="W464" s="23" t="str">
        <f>IF(ISNUMBER(AVERAGEIFS(Observed!W$2:W$10000,Observed!$A$2:$A$10000,$A464,Observed!$C$2:$C$10000,$C464)),AVERAGEIFS(Observed!W$2:W$10000,Observed!$A$2:$A$10000,$A464,Observed!$C$2:$C$10000,$C464),"")</f>
        <v/>
      </c>
      <c r="X464" s="23" t="str">
        <f>IF(ISNUMBER(AVERAGEIFS(Observed!X$2:X$10000,Observed!$A$2:$A$10000,$A464,Observed!$C$2:$C$10000,$C464)),AVERAGEIFS(Observed!X$2:X$10000,Observed!$A$2:$A$10000,$A464,Observed!$C$2:$C$10000,$C464),"")</f>
        <v/>
      </c>
      <c r="Y464" s="23" t="str">
        <f>IF(ISNUMBER(AVERAGEIFS(Observed!Y$2:Y$10000,Observed!$A$2:$A$10000,$A464,Observed!$C$2:$C$10000,$C464)),AVERAGEIFS(Observed!Y$2:Y$10000,Observed!$A$2:$A$10000,$A464,Observed!$C$2:$C$10000,$C464),"")</f>
        <v/>
      </c>
      <c r="Z464" s="23" t="str">
        <f>IF(ISNUMBER(AVERAGEIFS(Observed!Z$2:Z$10000,Observed!$A$2:$A$10000,$A464,Observed!$C$2:$C$10000,$C464)),AVERAGEIFS(Observed!Z$2:Z$10000,Observed!$A$2:$A$10000,$A464,Observed!$C$2:$C$10000,$C464),"")</f>
        <v/>
      </c>
      <c r="AA464" s="23" t="str">
        <f>IF(ISNUMBER(AVERAGEIFS(Observed!AA$2:AA$10000,Observed!$A$2:$A$10000,$A464,Observed!$C$2:$C$10000,$C464)),AVERAGEIFS(Observed!AA$2:AA$10000,Observed!$A$2:$A$10000,$A464,Observed!$C$2:$C$10000,$C464),"")</f>
        <v/>
      </c>
      <c r="AB464" s="23" t="str">
        <f>IF(ISNUMBER(AVERAGEIFS(Observed!AB$2:AB$10000,Observed!$A$2:$A$10000,$A464,Observed!$C$2:$C$10000,$C464)),AVERAGEIFS(Observed!AB$2:AB$10000,Observed!$A$2:$A$10000,$A464,Observed!$C$2:$C$10000,$C464),"")</f>
        <v/>
      </c>
      <c r="AC464" s="23" t="str">
        <f>IF(ISNUMBER(AVERAGEIFS(Observed!AC$2:AC$10000,Observed!$A$2:$A$10000,$A464,Observed!$C$2:$C$10000,$C464)),AVERAGEIFS(Observed!AC$2:AC$10000,Observed!$A$2:$A$10000,$A464,Observed!$C$2:$C$10000,$C464),"")</f>
        <v/>
      </c>
      <c r="AD464" s="23" t="str">
        <f>IF(ISNUMBER(AVERAGEIFS(Observed!AD$2:AD$10000,Observed!$A$2:$A$10000,$A464,Observed!$C$2:$C$10000,$C464)),AVERAGEIFS(Observed!AD$2:AD$10000,Observed!$A$2:$A$10000,$A464,Observed!$C$2:$C$10000,$C464),"")</f>
        <v/>
      </c>
      <c r="AE464" s="24" t="str">
        <f>IF(ISNUMBER(AVERAGEIFS(Observed!AE$2:AE$10000,Observed!$A$2:$A$10000,$A464,Observed!$C$2:$C$10000,$C464)),AVERAGEIFS(Observed!AE$2:AE$10000,Observed!$A$2:$A$10000,$A464,Observed!$C$2:$C$10000,$C464),"")</f>
        <v/>
      </c>
      <c r="AF464" s="24" t="str">
        <f>IF(ISNUMBER(AVERAGEIFS(Observed!AF$2:AF$10000,Observed!$A$2:$A$10000,$A464,Observed!$C$2:$C$10000,$C464)),AVERAGEIFS(Observed!AF$2:AF$10000,Observed!$A$2:$A$10000,$A464,Observed!$C$2:$C$10000,$C464),"")</f>
        <v/>
      </c>
      <c r="AG464" s="23" t="str">
        <f>IF(ISNUMBER(AVERAGEIFS(Observed!AG$2:AG$10000,Observed!$A$2:$A$10000,$A464,Observed!$C$2:$C$10000,$C464)),AVERAGEIFS(Observed!AG$2:AG$10000,Observed!$A$2:$A$10000,$A464,Observed!$C$2:$C$10000,$C464),"")</f>
        <v/>
      </c>
      <c r="AH464" s="23" t="str">
        <f>IF(ISNUMBER(AVERAGEIFS(Observed!AH$2:AH$10000,Observed!$A$2:$A$10000,$A464,Observed!$C$2:$C$10000,$C464)),AVERAGEIFS(Observed!AH$2:AH$10000,Observed!$A$2:$A$10000,$A464,Observed!$C$2:$C$10000,$C464),"")</f>
        <v/>
      </c>
      <c r="AI464" s="22" t="str">
        <f>IF(ISNUMBER(AVERAGEIFS(Observed!AI$2:AI$10000,Observed!$A$2:$A$10000,$A464,Observed!$C$2:$C$10000,$C464)),AVERAGEIFS(Observed!AI$2:AI$10000,Observed!$A$2:$A$10000,$A464,Observed!$C$2:$C$10000,$C464),"")</f>
        <v/>
      </c>
      <c r="AJ464" s="23" t="str">
        <f>IF(ISNUMBER(AVERAGEIFS(Observed!AJ$2:AJ$10000,Observed!$A$2:$A$10000,$A464,Observed!$C$2:$C$10000,$C464)),AVERAGEIFS(Observed!AJ$2:AJ$10000,Observed!$A$2:$A$10000,$A464,Observed!$C$2:$C$10000,$C464),"")</f>
        <v/>
      </c>
      <c r="AK464" s="23" t="str">
        <f>IF(ISNUMBER(AVERAGEIFS(Observed!AK$2:AK$10000,Observed!$A$2:$A$10000,$A464,Observed!$C$2:$C$10000,$C464)),AVERAGEIFS(Observed!AK$2:AK$10000,Observed!$A$2:$A$10000,$A464,Observed!$C$2:$C$10000,$C464),"")</f>
        <v/>
      </c>
      <c r="AL464" s="23" t="str">
        <f>IF(ISNUMBER(AVERAGEIFS(Observed!AL$2:AL$10000,Observed!$A$2:$A$10000,$A464,Observed!$C$2:$C$10000,$C464)),AVERAGEIFS(Observed!AL$2:AL$10000,Observed!$A$2:$A$10000,$A464,Observed!$C$2:$C$10000,$C464),"")</f>
        <v/>
      </c>
      <c r="AM464" s="23" t="str">
        <f>IF(ISNUMBER(AVERAGEIFS(Observed!AM$2:AM$10000,Observed!$A$2:$A$10000,$A464,Observed!$C$2:$C$10000,$C464)),AVERAGEIFS(Observed!AM$2:AM$10000,Observed!$A$2:$A$10000,$A464,Observed!$C$2:$C$10000,$C464),"")</f>
        <v/>
      </c>
      <c r="AN464" s="23" t="str">
        <f>IF(ISNUMBER(AVERAGEIFS(Observed!AN$2:AN$10000,Observed!$A$2:$A$10000,$A464,Observed!$C$2:$C$10000,$C464)),AVERAGEIFS(Observed!AN$2:AN$10000,Observed!$A$2:$A$10000,$A464,Observed!$C$2:$C$10000,$C464),"")</f>
        <v/>
      </c>
      <c r="AO464" s="2">
        <f>COUNTIFS(Observed!$A$2:$A$10000,$A464,Observed!$C$2:$C$10000,$C464)</f>
        <v>1</v>
      </c>
      <c r="AP464" s="2">
        <f t="shared" ref="AP464:AP466" si="8">COUNT(L464:AN464)</f>
        <v>3</v>
      </c>
    </row>
    <row r="465" spans="1:42" x14ac:dyDescent="0.25">
      <c r="A465" t="s">
        <v>44</v>
      </c>
      <c r="B465" t="s">
        <v>48</v>
      </c>
      <c r="C465" s="20">
        <v>35956</v>
      </c>
      <c r="D465">
        <v>1</v>
      </c>
      <c r="G465" s="25">
        <v>1998</v>
      </c>
      <c r="J465" s="2" t="s">
        <v>20</v>
      </c>
      <c r="K465" s="22" t="str">
        <f>IF(ISNUMBER(AVERAGEIFS(Observed!K$2:K$10000,Observed!$A$2:$A$10000,$A465,Observed!$C$2:$C$10000,$C465)),AVERAGEIFS(Observed!K$2:K$10000,Observed!$A$2:$A$10000,$A465,Observed!$C$2:$C$10000,$C465),"")</f>
        <v/>
      </c>
      <c r="L465" s="23" t="str">
        <f>IF(ISNUMBER(AVERAGEIFS(Observed!L$2:L$10000,Observed!$A$2:$A$10000,$A465,Observed!$C$2:$C$10000,$C465)),AVERAGEIFS(Observed!L$2:L$10000,Observed!$A$2:$A$10000,$A465,Observed!$C$2:$C$10000,$C465),"")</f>
        <v/>
      </c>
      <c r="M465" s="23">
        <f>IF(ISNUMBER(AVERAGEIFS(Observed!M$2:M$10000,Observed!$A$2:$A$10000,$A465,Observed!$C$2:$C$10000,$C465)),AVERAGEIFS(Observed!M$2:M$10000,Observed!$A$2:$A$10000,$A465,Observed!$C$2:$C$10000,$C465),"")</f>
        <v>143.9</v>
      </c>
      <c r="N465" s="23">
        <f>IF(ISNUMBER(AVERAGEIFS(Observed!N$2:N$10000,Observed!$A$2:$A$10000,$A465,Observed!$C$2:$C$10000,$C465)),AVERAGEIFS(Observed!N$2:N$10000,Observed!$A$2:$A$10000,$A465,Observed!$C$2:$C$10000,$C465),"")</f>
        <v>143.9</v>
      </c>
      <c r="O465" s="23">
        <f>IF(ISNUMBER(AVERAGEIFS(Observed!O$2:O$10000,Observed!$A$2:$A$10000,$A465,Observed!$C$2:$C$10000,$C465)),AVERAGEIFS(Observed!O$2:O$10000,Observed!$A$2:$A$10000,$A465,Observed!$C$2:$C$10000,$C465),"")</f>
        <v>287.8</v>
      </c>
      <c r="P465" s="24" t="str">
        <f>IF(ISNUMBER(AVERAGEIFS(Observed!P$2:P$10000,Observed!$A$2:$A$10000,$A465,Observed!$C$2:$C$10000,$C465)),AVERAGEIFS(Observed!P$2:P$10000,Observed!$A$2:$A$10000,$A465,Observed!$C$2:$C$10000,$C465),"")</f>
        <v/>
      </c>
      <c r="Q465" s="24" t="str">
        <f>IF(ISNUMBER(AVERAGEIFS(Observed!Q$2:Q$10000,Observed!$A$2:$A$10000,$A465,Observed!$C$2:$C$10000,$C465)),AVERAGEIFS(Observed!Q$2:Q$10000,Observed!$A$2:$A$10000,$A465,Observed!$C$2:$C$10000,$C465),"")</f>
        <v/>
      </c>
      <c r="R465" s="24" t="str">
        <f>IF(ISNUMBER(AVERAGEIFS(Observed!R$2:R$10000,Observed!$A$2:$A$10000,$A465,Observed!$C$2:$C$10000,$C465)),AVERAGEIFS(Observed!R$2:R$10000,Observed!$A$2:$A$10000,$A465,Observed!$C$2:$C$10000,$C465),"")</f>
        <v/>
      </c>
      <c r="S465" s="22" t="str">
        <f>IF(ISNUMBER(AVERAGEIFS(Observed!S$2:S$10000,Observed!$A$2:$A$10000,$A465,Observed!$C$2:$C$10000,$C465)),AVERAGEIFS(Observed!S$2:S$10000,Observed!$A$2:$A$10000,$A465,Observed!$C$2:$C$10000,$C465),"")</f>
        <v/>
      </c>
      <c r="T465" s="23" t="str">
        <f>IF(ISNUMBER(AVERAGEIFS(Observed!T$2:T$10000,Observed!$A$2:$A$10000,$A465,Observed!$C$2:$C$10000,$C465)),AVERAGEIFS(Observed!T$2:T$10000,Observed!$A$2:$A$10000,$A465,Observed!$C$2:$C$10000,$C465),"")</f>
        <v/>
      </c>
      <c r="U465" s="23" t="str">
        <f>IF(ISNUMBER(AVERAGEIFS(Observed!U$2:U$10000,Observed!$A$2:$A$10000,$A465,Observed!$C$2:$C$10000,$C465)),AVERAGEIFS(Observed!U$2:U$10000,Observed!$A$2:$A$10000,$A465,Observed!$C$2:$C$10000,$C465),"")</f>
        <v/>
      </c>
      <c r="V465" s="23" t="str">
        <f>IF(ISNUMBER(AVERAGEIFS(Observed!V$2:V$10000,Observed!$A$2:$A$10000,$A465,Observed!$C$2:$C$10000,$C465)),AVERAGEIFS(Observed!V$2:V$10000,Observed!$A$2:$A$10000,$A465,Observed!$C$2:$C$10000,$C465),"")</f>
        <v/>
      </c>
      <c r="W465" s="23" t="str">
        <f>IF(ISNUMBER(AVERAGEIFS(Observed!W$2:W$10000,Observed!$A$2:$A$10000,$A465,Observed!$C$2:$C$10000,$C465)),AVERAGEIFS(Observed!W$2:W$10000,Observed!$A$2:$A$10000,$A465,Observed!$C$2:$C$10000,$C465),"")</f>
        <v/>
      </c>
      <c r="X465" s="23" t="str">
        <f>IF(ISNUMBER(AVERAGEIFS(Observed!X$2:X$10000,Observed!$A$2:$A$10000,$A465,Observed!$C$2:$C$10000,$C465)),AVERAGEIFS(Observed!X$2:X$10000,Observed!$A$2:$A$10000,$A465,Observed!$C$2:$C$10000,$C465),"")</f>
        <v/>
      </c>
      <c r="Y465" s="23" t="str">
        <f>IF(ISNUMBER(AVERAGEIFS(Observed!Y$2:Y$10000,Observed!$A$2:$A$10000,$A465,Observed!$C$2:$C$10000,$C465)),AVERAGEIFS(Observed!Y$2:Y$10000,Observed!$A$2:$A$10000,$A465,Observed!$C$2:$C$10000,$C465),"")</f>
        <v/>
      </c>
      <c r="Z465" s="23" t="str">
        <f>IF(ISNUMBER(AVERAGEIFS(Observed!Z$2:Z$10000,Observed!$A$2:$A$10000,$A465,Observed!$C$2:$C$10000,$C465)),AVERAGEIFS(Observed!Z$2:Z$10000,Observed!$A$2:$A$10000,$A465,Observed!$C$2:$C$10000,$C465),"")</f>
        <v/>
      </c>
      <c r="AA465" s="23" t="str">
        <f>IF(ISNUMBER(AVERAGEIFS(Observed!AA$2:AA$10000,Observed!$A$2:$A$10000,$A465,Observed!$C$2:$C$10000,$C465)),AVERAGEIFS(Observed!AA$2:AA$10000,Observed!$A$2:$A$10000,$A465,Observed!$C$2:$C$10000,$C465),"")</f>
        <v/>
      </c>
      <c r="AB465" s="23" t="str">
        <f>IF(ISNUMBER(AVERAGEIFS(Observed!AB$2:AB$10000,Observed!$A$2:$A$10000,$A465,Observed!$C$2:$C$10000,$C465)),AVERAGEIFS(Observed!AB$2:AB$10000,Observed!$A$2:$A$10000,$A465,Observed!$C$2:$C$10000,$C465),"")</f>
        <v/>
      </c>
      <c r="AC465" s="23" t="str">
        <f>IF(ISNUMBER(AVERAGEIFS(Observed!AC$2:AC$10000,Observed!$A$2:$A$10000,$A465,Observed!$C$2:$C$10000,$C465)),AVERAGEIFS(Observed!AC$2:AC$10000,Observed!$A$2:$A$10000,$A465,Observed!$C$2:$C$10000,$C465),"")</f>
        <v/>
      </c>
      <c r="AD465" s="23" t="str">
        <f>IF(ISNUMBER(AVERAGEIFS(Observed!AD$2:AD$10000,Observed!$A$2:$A$10000,$A465,Observed!$C$2:$C$10000,$C465)),AVERAGEIFS(Observed!AD$2:AD$10000,Observed!$A$2:$A$10000,$A465,Observed!$C$2:$C$10000,$C465),"")</f>
        <v/>
      </c>
      <c r="AE465" s="24" t="str">
        <f>IF(ISNUMBER(AVERAGEIFS(Observed!AE$2:AE$10000,Observed!$A$2:$A$10000,$A465,Observed!$C$2:$C$10000,$C465)),AVERAGEIFS(Observed!AE$2:AE$10000,Observed!$A$2:$A$10000,$A465,Observed!$C$2:$C$10000,$C465),"")</f>
        <v/>
      </c>
      <c r="AF465" s="24" t="str">
        <f>IF(ISNUMBER(AVERAGEIFS(Observed!AF$2:AF$10000,Observed!$A$2:$A$10000,$A465,Observed!$C$2:$C$10000,$C465)),AVERAGEIFS(Observed!AF$2:AF$10000,Observed!$A$2:$A$10000,$A465,Observed!$C$2:$C$10000,$C465),"")</f>
        <v/>
      </c>
      <c r="AG465" s="23" t="str">
        <f>IF(ISNUMBER(AVERAGEIFS(Observed!AG$2:AG$10000,Observed!$A$2:$A$10000,$A465,Observed!$C$2:$C$10000,$C465)),AVERAGEIFS(Observed!AG$2:AG$10000,Observed!$A$2:$A$10000,$A465,Observed!$C$2:$C$10000,$C465),"")</f>
        <v/>
      </c>
      <c r="AH465" s="23" t="str">
        <f>IF(ISNUMBER(AVERAGEIFS(Observed!AH$2:AH$10000,Observed!$A$2:$A$10000,$A465,Observed!$C$2:$C$10000,$C465)),AVERAGEIFS(Observed!AH$2:AH$10000,Observed!$A$2:$A$10000,$A465,Observed!$C$2:$C$10000,$C465),"")</f>
        <v/>
      </c>
      <c r="AI465" s="22" t="str">
        <f>IF(ISNUMBER(AVERAGEIFS(Observed!AI$2:AI$10000,Observed!$A$2:$A$10000,$A465,Observed!$C$2:$C$10000,$C465)),AVERAGEIFS(Observed!AI$2:AI$10000,Observed!$A$2:$A$10000,$A465,Observed!$C$2:$C$10000,$C465),"")</f>
        <v/>
      </c>
      <c r="AJ465" s="23" t="str">
        <f>IF(ISNUMBER(AVERAGEIFS(Observed!AJ$2:AJ$10000,Observed!$A$2:$A$10000,$A465,Observed!$C$2:$C$10000,$C465)),AVERAGEIFS(Observed!AJ$2:AJ$10000,Observed!$A$2:$A$10000,$A465,Observed!$C$2:$C$10000,$C465),"")</f>
        <v/>
      </c>
      <c r="AK465" s="23" t="str">
        <f>IF(ISNUMBER(AVERAGEIFS(Observed!AK$2:AK$10000,Observed!$A$2:$A$10000,$A465,Observed!$C$2:$C$10000,$C465)),AVERAGEIFS(Observed!AK$2:AK$10000,Observed!$A$2:$A$10000,$A465,Observed!$C$2:$C$10000,$C465),"")</f>
        <v/>
      </c>
      <c r="AL465" s="23" t="str">
        <f>IF(ISNUMBER(AVERAGEIFS(Observed!AL$2:AL$10000,Observed!$A$2:$A$10000,$A465,Observed!$C$2:$C$10000,$C465)),AVERAGEIFS(Observed!AL$2:AL$10000,Observed!$A$2:$A$10000,$A465,Observed!$C$2:$C$10000,$C465),"")</f>
        <v/>
      </c>
      <c r="AM465" s="23" t="str">
        <f>IF(ISNUMBER(AVERAGEIFS(Observed!AM$2:AM$10000,Observed!$A$2:$A$10000,$A465,Observed!$C$2:$C$10000,$C465)),AVERAGEIFS(Observed!AM$2:AM$10000,Observed!$A$2:$A$10000,$A465,Observed!$C$2:$C$10000,$C465),"")</f>
        <v/>
      </c>
      <c r="AN465" s="23" t="str">
        <f>IF(ISNUMBER(AVERAGEIFS(Observed!AN$2:AN$10000,Observed!$A$2:$A$10000,$A465,Observed!$C$2:$C$10000,$C465)),AVERAGEIFS(Observed!AN$2:AN$10000,Observed!$A$2:$A$10000,$A465,Observed!$C$2:$C$10000,$C465),"")</f>
        <v/>
      </c>
      <c r="AO465" s="2">
        <f>COUNTIFS(Observed!$A$2:$A$10000,$A465,Observed!$C$2:$C$10000,$C465)</f>
        <v>1</v>
      </c>
      <c r="AP465" s="2">
        <f t="shared" si="8"/>
        <v>3</v>
      </c>
    </row>
    <row r="466" spans="1:42" x14ac:dyDescent="0.25">
      <c r="A466" t="s">
        <v>44</v>
      </c>
      <c r="B466" t="s">
        <v>48</v>
      </c>
      <c r="C466" s="20">
        <v>35976</v>
      </c>
      <c r="D466">
        <v>1</v>
      </c>
      <c r="G466" s="25">
        <v>1998</v>
      </c>
      <c r="J466" s="2" t="s">
        <v>20</v>
      </c>
      <c r="K466" s="22" t="str">
        <f>IF(ISNUMBER(AVERAGEIFS(Observed!K$2:K$10000,Observed!$A$2:$A$10000,$A466,Observed!$C$2:$C$10000,$C466)),AVERAGEIFS(Observed!K$2:K$10000,Observed!$A$2:$A$10000,$A466,Observed!$C$2:$C$10000,$C466),"")</f>
        <v/>
      </c>
      <c r="L466" s="23" t="str">
        <f>IF(ISNUMBER(AVERAGEIFS(Observed!L$2:L$10000,Observed!$A$2:$A$10000,$A466,Observed!$C$2:$C$10000,$C466)),AVERAGEIFS(Observed!L$2:L$10000,Observed!$A$2:$A$10000,$A466,Observed!$C$2:$C$10000,$C466),"")</f>
        <v/>
      </c>
      <c r="M466" s="23">
        <f>IF(ISNUMBER(AVERAGEIFS(Observed!M$2:M$10000,Observed!$A$2:$A$10000,$A466,Observed!$C$2:$C$10000,$C466)),AVERAGEIFS(Observed!M$2:M$10000,Observed!$A$2:$A$10000,$A466,Observed!$C$2:$C$10000,$C466),"")</f>
        <v>143.9</v>
      </c>
      <c r="N466" s="23">
        <f>IF(ISNUMBER(AVERAGEIFS(Observed!N$2:N$10000,Observed!$A$2:$A$10000,$A466,Observed!$C$2:$C$10000,$C466)),AVERAGEIFS(Observed!N$2:N$10000,Observed!$A$2:$A$10000,$A466,Observed!$C$2:$C$10000,$C466),"")</f>
        <v>143.9</v>
      </c>
      <c r="O466" s="23">
        <f>IF(ISNUMBER(AVERAGEIFS(Observed!O$2:O$10000,Observed!$A$2:$A$10000,$A466,Observed!$C$2:$C$10000,$C466)),AVERAGEIFS(Observed!O$2:O$10000,Observed!$A$2:$A$10000,$A466,Observed!$C$2:$C$10000,$C466),"")</f>
        <v>431.70000000000005</v>
      </c>
      <c r="P466" s="24" t="str">
        <f>IF(ISNUMBER(AVERAGEIFS(Observed!P$2:P$10000,Observed!$A$2:$A$10000,$A466,Observed!$C$2:$C$10000,$C466)),AVERAGEIFS(Observed!P$2:P$10000,Observed!$A$2:$A$10000,$A466,Observed!$C$2:$C$10000,$C466),"")</f>
        <v/>
      </c>
      <c r="Q466" s="24" t="str">
        <f>IF(ISNUMBER(AVERAGEIFS(Observed!Q$2:Q$10000,Observed!$A$2:$A$10000,$A466,Observed!$C$2:$C$10000,$C466)),AVERAGEIFS(Observed!Q$2:Q$10000,Observed!$A$2:$A$10000,$A466,Observed!$C$2:$C$10000,$C466),"")</f>
        <v/>
      </c>
      <c r="R466" s="24" t="str">
        <f>IF(ISNUMBER(AVERAGEIFS(Observed!R$2:R$10000,Observed!$A$2:$A$10000,$A466,Observed!$C$2:$C$10000,$C466)),AVERAGEIFS(Observed!R$2:R$10000,Observed!$A$2:$A$10000,$A466,Observed!$C$2:$C$10000,$C466),"")</f>
        <v/>
      </c>
      <c r="S466" s="22" t="str">
        <f>IF(ISNUMBER(AVERAGEIFS(Observed!S$2:S$10000,Observed!$A$2:$A$10000,$A466,Observed!$C$2:$C$10000,$C466)),AVERAGEIFS(Observed!S$2:S$10000,Observed!$A$2:$A$10000,$A466,Observed!$C$2:$C$10000,$C466),"")</f>
        <v/>
      </c>
      <c r="T466" s="23" t="str">
        <f>IF(ISNUMBER(AVERAGEIFS(Observed!T$2:T$10000,Observed!$A$2:$A$10000,$A466,Observed!$C$2:$C$10000,$C466)),AVERAGEIFS(Observed!T$2:T$10000,Observed!$A$2:$A$10000,$A466,Observed!$C$2:$C$10000,$C466),"")</f>
        <v/>
      </c>
      <c r="U466" s="23" t="str">
        <f>IF(ISNUMBER(AVERAGEIFS(Observed!U$2:U$10000,Observed!$A$2:$A$10000,$A466,Observed!$C$2:$C$10000,$C466)),AVERAGEIFS(Observed!U$2:U$10000,Observed!$A$2:$A$10000,$A466,Observed!$C$2:$C$10000,$C466),"")</f>
        <v/>
      </c>
      <c r="V466" s="23" t="str">
        <f>IF(ISNUMBER(AVERAGEIFS(Observed!V$2:V$10000,Observed!$A$2:$A$10000,$A466,Observed!$C$2:$C$10000,$C466)),AVERAGEIFS(Observed!V$2:V$10000,Observed!$A$2:$A$10000,$A466,Observed!$C$2:$C$10000,$C466),"")</f>
        <v/>
      </c>
      <c r="W466" s="23" t="str">
        <f>IF(ISNUMBER(AVERAGEIFS(Observed!W$2:W$10000,Observed!$A$2:$A$10000,$A466,Observed!$C$2:$C$10000,$C466)),AVERAGEIFS(Observed!W$2:W$10000,Observed!$A$2:$A$10000,$A466,Observed!$C$2:$C$10000,$C466),"")</f>
        <v/>
      </c>
      <c r="X466" s="23" t="str">
        <f>IF(ISNUMBER(AVERAGEIFS(Observed!X$2:X$10000,Observed!$A$2:$A$10000,$A466,Observed!$C$2:$C$10000,$C466)),AVERAGEIFS(Observed!X$2:X$10000,Observed!$A$2:$A$10000,$A466,Observed!$C$2:$C$10000,$C466),"")</f>
        <v/>
      </c>
      <c r="Y466" s="23" t="str">
        <f>IF(ISNUMBER(AVERAGEIFS(Observed!Y$2:Y$10000,Observed!$A$2:$A$10000,$A466,Observed!$C$2:$C$10000,$C466)),AVERAGEIFS(Observed!Y$2:Y$10000,Observed!$A$2:$A$10000,$A466,Observed!$C$2:$C$10000,$C466),"")</f>
        <v/>
      </c>
      <c r="Z466" s="23" t="str">
        <f>IF(ISNUMBER(AVERAGEIFS(Observed!Z$2:Z$10000,Observed!$A$2:$A$10000,$A466,Observed!$C$2:$C$10000,$C466)),AVERAGEIFS(Observed!Z$2:Z$10000,Observed!$A$2:$A$10000,$A466,Observed!$C$2:$C$10000,$C466),"")</f>
        <v/>
      </c>
      <c r="AA466" s="23" t="str">
        <f>IF(ISNUMBER(AVERAGEIFS(Observed!AA$2:AA$10000,Observed!$A$2:$A$10000,$A466,Observed!$C$2:$C$10000,$C466)),AVERAGEIFS(Observed!AA$2:AA$10000,Observed!$A$2:$A$10000,$A466,Observed!$C$2:$C$10000,$C466),"")</f>
        <v/>
      </c>
      <c r="AB466" s="23" t="str">
        <f>IF(ISNUMBER(AVERAGEIFS(Observed!AB$2:AB$10000,Observed!$A$2:$A$10000,$A466,Observed!$C$2:$C$10000,$C466)),AVERAGEIFS(Observed!AB$2:AB$10000,Observed!$A$2:$A$10000,$A466,Observed!$C$2:$C$10000,$C466),"")</f>
        <v/>
      </c>
      <c r="AC466" s="23" t="str">
        <f>IF(ISNUMBER(AVERAGEIFS(Observed!AC$2:AC$10000,Observed!$A$2:$A$10000,$A466,Observed!$C$2:$C$10000,$C466)),AVERAGEIFS(Observed!AC$2:AC$10000,Observed!$A$2:$A$10000,$A466,Observed!$C$2:$C$10000,$C466),"")</f>
        <v/>
      </c>
      <c r="AD466" s="23" t="str">
        <f>IF(ISNUMBER(AVERAGEIFS(Observed!AD$2:AD$10000,Observed!$A$2:$A$10000,$A466,Observed!$C$2:$C$10000,$C466)),AVERAGEIFS(Observed!AD$2:AD$10000,Observed!$A$2:$A$10000,$A466,Observed!$C$2:$C$10000,$C466),"")</f>
        <v/>
      </c>
      <c r="AE466" s="24" t="str">
        <f>IF(ISNUMBER(AVERAGEIFS(Observed!AE$2:AE$10000,Observed!$A$2:$A$10000,$A466,Observed!$C$2:$C$10000,$C466)),AVERAGEIFS(Observed!AE$2:AE$10000,Observed!$A$2:$A$10000,$A466,Observed!$C$2:$C$10000,$C466),"")</f>
        <v/>
      </c>
      <c r="AF466" s="24" t="str">
        <f>IF(ISNUMBER(AVERAGEIFS(Observed!AF$2:AF$10000,Observed!$A$2:$A$10000,$A466,Observed!$C$2:$C$10000,$C466)),AVERAGEIFS(Observed!AF$2:AF$10000,Observed!$A$2:$A$10000,$A466,Observed!$C$2:$C$10000,$C466),"")</f>
        <v/>
      </c>
      <c r="AG466" s="23" t="str">
        <f>IF(ISNUMBER(AVERAGEIFS(Observed!AG$2:AG$10000,Observed!$A$2:$A$10000,$A466,Observed!$C$2:$C$10000,$C466)),AVERAGEIFS(Observed!AG$2:AG$10000,Observed!$A$2:$A$10000,$A466,Observed!$C$2:$C$10000,$C466),"")</f>
        <v/>
      </c>
      <c r="AH466" s="23" t="str">
        <f>IF(ISNUMBER(AVERAGEIFS(Observed!AH$2:AH$10000,Observed!$A$2:$A$10000,$A466,Observed!$C$2:$C$10000,$C466)),AVERAGEIFS(Observed!AH$2:AH$10000,Observed!$A$2:$A$10000,$A466,Observed!$C$2:$C$10000,$C466),"")</f>
        <v/>
      </c>
      <c r="AI466" s="22" t="str">
        <f>IF(ISNUMBER(AVERAGEIFS(Observed!AI$2:AI$10000,Observed!$A$2:$A$10000,$A466,Observed!$C$2:$C$10000,$C466)),AVERAGEIFS(Observed!AI$2:AI$10000,Observed!$A$2:$A$10000,$A466,Observed!$C$2:$C$10000,$C466),"")</f>
        <v/>
      </c>
      <c r="AJ466" s="23" t="str">
        <f>IF(ISNUMBER(AVERAGEIFS(Observed!AJ$2:AJ$10000,Observed!$A$2:$A$10000,$A466,Observed!$C$2:$C$10000,$C466)),AVERAGEIFS(Observed!AJ$2:AJ$10000,Observed!$A$2:$A$10000,$A466,Observed!$C$2:$C$10000,$C466),"")</f>
        <v/>
      </c>
      <c r="AK466" s="23" t="str">
        <f>IF(ISNUMBER(AVERAGEIFS(Observed!AK$2:AK$10000,Observed!$A$2:$A$10000,$A466,Observed!$C$2:$C$10000,$C466)),AVERAGEIFS(Observed!AK$2:AK$10000,Observed!$A$2:$A$10000,$A466,Observed!$C$2:$C$10000,$C466),"")</f>
        <v/>
      </c>
      <c r="AL466" s="23" t="str">
        <f>IF(ISNUMBER(AVERAGEIFS(Observed!AL$2:AL$10000,Observed!$A$2:$A$10000,$A466,Observed!$C$2:$C$10000,$C466)),AVERAGEIFS(Observed!AL$2:AL$10000,Observed!$A$2:$A$10000,$A466,Observed!$C$2:$C$10000,$C466),"")</f>
        <v/>
      </c>
      <c r="AM466" s="23" t="str">
        <f>IF(ISNUMBER(AVERAGEIFS(Observed!AM$2:AM$10000,Observed!$A$2:$A$10000,$A466,Observed!$C$2:$C$10000,$C466)),AVERAGEIFS(Observed!AM$2:AM$10000,Observed!$A$2:$A$10000,$A466,Observed!$C$2:$C$10000,$C466),"")</f>
        <v/>
      </c>
      <c r="AN466" s="23" t="str">
        <f>IF(ISNUMBER(AVERAGEIFS(Observed!AN$2:AN$10000,Observed!$A$2:$A$10000,$A466,Observed!$C$2:$C$10000,$C466)),AVERAGEIFS(Observed!AN$2:AN$10000,Observed!$A$2:$A$10000,$A466,Observed!$C$2:$C$10000,$C466),"")</f>
        <v/>
      </c>
      <c r="AO466" s="2">
        <f>COUNTIFS(Observed!$A$2:$A$10000,$A466,Observed!$C$2:$C$10000,$C466)</f>
        <v>1</v>
      </c>
      <c r="AP466" s="2">
        <f t="shared" si="8"/>
        <v>3</v>
      </c>
    </row>
    <row r="467" spans="1:42" x14ac:dyDescent="0.25">
      <c r="A467" t="s">
        <v>44</v>
      </c>
      <c r="B467" t="s">
        <v>48</v>
      </c>
      <c r="C467" s="20">
        <v>35997</v>
      </c>
      <c r="D467">
        <v>1</v>
      </c>
      <c r="G467" s="25">
        <v>1998</v>
      </c>
      <c r="J467" s="2" t="s">
        <v>20</v>
      </c>
      <c r="K467" s="22" t="str">
        <f>IF(ISNUMBER(AVERAGEIFS(Observed!K$2:K$10000,Observed!$A$2:$A$10000,$A467,Observed!$C$2:$C$10000,$C467)),AVERAGEIFS(Observed!K$2:K$10000,Observed!$A$2:$A$10000,$A467,Observed!$C$2:$C$10000,$C467),"")</f>
        <v/>
      </c>
      <c r="L467" s="23" t="str">
        <f>IF(ISNUMBER(AVERAGEIFS(Observed!L$2:L$10000,Observed!$A$2:$A$10000,$A467,Observed!$C$2:$C$10000,$C467)),AVERAGEIFS(Observed!L$2:L$10000,Observed!$A$2:$A$10000,$A467,Observed!$C$2:$C$10000,$C467),"")</f>
        <v/>
      </c>
      <c r="M467" s="23">
        <f>IF(ISNUMBER(AVERAGEIFS(Observed!M$2:M$10000,Observed!$A$2:$A$10000,$A467,Observed!$C$2:$C$10000,$C467)),AVERAGEIFS(Observed!M$2:M$10000,Observed!$A$2:$A$10000,$A467,Observed!$C$2:$C$10000,$C467),"")</f>
        <v>143.9</v>
      </c>
      <c r="N467" s="23">
        <f>IF(ISNUMBER(AVERAGEIFS(Observed!N$2:N$10000,Observed!$A$2:$A$10000,$A467,Observed!$C$2:$C$10000,$C467)),AVERAGEIFS(Observed!N$2:N$10000,Observed!$A$2:$A$10000,$A467,Observed!$C$2:$C$10000,$C467),"")</f>
        <v>143.9</v>
      </c>
      <c r="O467" s="23">
        <f>IF(ISNUMBER(AVERAGEIFS(Observed!O$2:O$10000,Observed!$A$2:$A$10000,$A467,Observed!$C$2:$C$10000,$C467)),AVERAGEIFS(Observed!O$2:O$10000,Observed!$A$2:$A$10000,$A467,Observed!$C$2:$C$10000,$C467),"")</f>
        <v>575.6</v>
      </c>
      <c r="P467" s="24" t="str">
        <f>IF(ISNUMBER(AVERAGEIFS(Observed!P$2:P$10000,Observed!$A$2:$A$10000,$A467,Observed!$C$2:$C$10000,$C467)),AVERAGEIFS(Observed!P$2:P$10000,Observed!$A$2:$A$10000,$A467,Observed!$C$2:$C$10000,$C467),"")</f>
        <v/>
      </c>
      <c r="Q467" s="24" t="str">
        <f>IF(ISNUMBER(AVERAGEIFS(Observed!Q$2:Q$10000,Observed!$A$2:$A$10000,$A467,Observed!$C$2:$C$10000,$C467)),AVERAGEIFS(Observed!Q$2:Q$10000,Observed!$A$2:$A$10000,$A467,Observed!$C$2:$C$10000,$C467),"")</f>
        <v/>
      </c>
      <c r="R467" s="24" t="str">
        <f>IF(ISNUMBER(AVERAGEIFS(Observed!R$2:R$10000,Observed!$A$2:$A$10000,$A467,Observed!$C$2:$C$10000,$C467)),AVERAGEIFS(Observed!R$2:R$10000,Observed!$A$2:$A$10000,$A467,Observed!$C$2:$C$10000,$C467),"")</f>
        <v/>
      </c>
      <c r="S467" s="22" t="str">
        <f>IF(ISNUMBER(AVERAGEIFS(Observed!S$2:S$10000,Observed!$A$2:$A$10000,$A467,Observed!$C$2:$C$10000,$C467)),AVERAGEIFS(Observed!S$2:S$10000,Observed!$A$2:$A$10000,$A467,Observed!$C$2:$C$10000,$C467),"")</f>
        <v/>
      </c>
      <c r="T467" s="23" t="str">
        <f>IF(ISNUMBER(AVERAGEIFS(Observed!T$2:T$10000,Observed!$A$2:$A$10000,$A467,Observed!$C$2:$C$10000,$C467)),AVERAGEIFS(Observed!T$2:T$10000,Observed!$A$2:$A$10000,$A467,Observed!$C$2:$C$10000,$C467),"")</f>
        <v/>
      </c>
      <c r="U467" s="23" t="str">
        <f>IF(ISNUMBER(AVERAGEIFS(Observed!U$2:U$10000,Observed!$A$2:$A$10000,$A467,Observed!$C$2:$C$10000,$C467)),AVERAGEIFS(Observed!U$2:U$10000,Observed!$A$2:$A$10000,$A467,Observed!$C$2:$C$10000,$C467),"")</f>
        <v/>
      </c>
      <c r="V467" s="23" t="str">
        <f>IF(ISNUMBER(AVERAGEIFS(Observed!V$2:V$10000,Observed!$A$2:$A$10000,$A467,Observed!$C$2:$C$10000,$C467)),AVERAGEIFS(Observed!V$2:V$10000,Observed!$A$2:$A$10000,$A467,Observed!$C$2:$C$10000,$C467),"")</f>
        <v/>
      </c>
      <c r="W467" s="23" t="str">
        <f>IF(ISNUMBER(AVERAGEIFS(Observed!W$2:W$10000,Observed!$A$2:$A$10000,$A467,Observed!$C$2:$C$10000,$C467)),AVERAGEIFS(Observed!W$2:W$10000,Observed!$A$2:$A$10000,$A467,Observed!$C$2:$C$10000,$C467),"")</f>
        <v/>
      </c>
      <c r="X467" s="23" t="str">
        <f>IF(ISNUMBER(AVERAGEIFS(Observed!X$2:X$10000,Observed!$A$2:$A$10000,$A467,Observed!$C$2:$C$10000,$C467)),AVERAGEIFS(Observed!X$2:X$10000,Observed!$A$2:$A$10000,$A467,Observed!$C$2:$C$10000,$C467),"")</f>
        <v/>
      </c>
      <c r="Y467" s="23" t="str">
        <f>IF(ISNUMBER(AVERAGEIFS(Observed!Y$2:Y$10000,Observed!$A$2:$A$10000,$A467,Observed!$C$2:$C$10000,$C467)),AVERAGEIFS(Observed!Y$2:Y$10000,Observed!$A$2:$A$10000,$A467,Observed!$C$2:$C$10000,$C467),"")</f>
        <v/>
      </c>
      <c r="Z467" s="23" t="str">
        <f>IF(ISNUMBER(AVERAGEIFS(Observed!Z$2:Z$10000,Observed!$A$2:$A$10000,$A467,Observed!$C$2:$C$10000,$C467)),AVERAGEIFS(Observed!Z$2:Z$10000,Observed!$A$2:$A$10000,$A467,Observed!$C$2:$C$10000,$C467),"")</f>
        <v/>
      </c>
      <c r="AA467" s="23" t="str">
        <f>IF(ISNUMBER(AVERAGEIFS(Observed!AA$2:AA$10000,Observed!$A$2:$A$10000,$A467,Observed!$C$2:$C$10000,$C467)),AVERAGEIFS(Observed!AA$2:AA$10000,Observed!$A$2:$A$10000,$A467,Observed!$C$2:$C$10000,$C467),"")</f>
        <v/>
      </c>
      <c r="AB467" s="23" t="str">
        <f>IF(ISNUMBER(AVERAGEIFS(Observed!AB$2:AB$10000,Observed!$A$2:$A$10000,$A467,Observed!$C$2:$C$10000,$C467)),AVERAGEIFS(Observed!AB$2:AB$10000,Observed!$A$2:$A$10000,$A467,Observed!$C$2:$C$10000,$C467),"")</f>
        <v/>
      </c>
      <c r="AC467" s="23" t="str">
        <f>IF(ISNUMBER(AVERAGEIFS(Observed!AC$2:AC$10000,Observed!$A$2:$A$10000,$A467,Observed!$C$2:$C$10000,$C467)),AVERAGEIFS(Observed!AC$2:AC$10000,Observed!$A$2:$A$10000,$A467,Observed!$C$2:$C$10000,$C467),"")</f>
        <v/>
      </c>
      <c r="AD467" s="23" t="str">
        <f>IF(ISNUMBER(AVERAGEIFS(Observed!AD$2:AD$10000,Observed!$A$2:$A$10000,$A467,Observed!$C$2:$C$10000,$C467)),AVERAGEIFS(Observed!AD$2:AD$10000,Observed!$A$2:$A$10000,$A467,Observed!$C$2:$C$10000,$C467),"")</f>
        <v/>
      </c>
      <c r="AE467" s="24" t="str">
        <f>IF(ISNUMBER(AVERAGEIFS(Observed!AE$2:AE$10000,Observed!$A$2:$A$10000,$A467,Observed!$C$2:$C$10000,$C467)),AVERAGEIFS(Observed!AE$2:AE$10000,Observed!$A$2:$A$10000,$A467,Observed!$C$2:$C$10000,$C467),"")</f>
        <v/>
      </c>
      <c r="AF467" s="24" t="str">
        <f>IF(ISNUMBER(AVERAGEIFS(Observed!AF$2:AF$10000,Observed!$A$2:$A$10000,$A467,Observed!$C$2:$C$10000,$C467)),AVERAGEIFS(Observed!AF$2:AF$10000,Observed!$A$2:$A$10000,$A467,Observed!$C$2:$C$10000,$C467),"")</f>
        <v/>
      </c>
      <c r="AG467" s="23" t="str">
        <f>IF(ISNUMBER(AVERAGEIFS(Observed!AG$2:AG$10000,Observed!$A$2:$A$10000,$A467,Observed!$C$2:$C$10000,$C467)),AVERAGEIFS(Observed!AG$2:AG$10000,Observed!$A$2:$A$10000,$A467,Observed!$C$2:$C$10000,$C467),"")</f>
        <v/>
      </c>
      <c r="AH467" s="23" t="str">
        <f>IF(ISNUMBER(AVERAGEIFS(Observed!AH$2:AH$10000,Observed!$A$2:$A$10000,$A467,Observed!$C$2:$C$10000,$C467)),AVERAGEIFS(Observed!AH$2:AH$10000,Observed!$A$2:$A$10000,$A467,Observed!$C$2:$C$10000,$C467),"")</f>
        <v/>
      </c>
      <c r="AI467" s="22" t="str">
        <f>IF(ISNUMBER(AVERAGEIFS(Observed!AI$2:AI$10000,Observed!$A$2:$A$10000,$A467,Observed!$C$2:$C$10000,$C467)),AVERAGEIFS(Observed!AI$2:AI$10000,Observed!$A$2:$A$10000,$A467,Observed!$C$2:$C$10000,$C467),"")</f>
        <v/>
      </c>
      <c r="AJ467" s="23" t="str">
        <f>IF(ISNUMBER(AVERAGEIFS(Observed!AJ$2:AJ$10000,Observed!$A$2:$A$10000,$A467,Observed!$C$2:$C$10000,$C467)),AVERAGEIFS(Observed!AJ$2:AJ$10000,Observed!$A$2:$A$10000,$A467,Observed!$C$2:$C$10000,$C467),"")</f>
        <v/>
      </c>
      <c r="AK467" s="23" t="str">
        <f>IF(ISNUMBER(AVERAGEIFS(Observed!AK$2:AK$10000,Observed!$A$2:$A$10000,$A467,Observed!$C$2:$C$10000,$C467)),AVERAGEIFS(Observed!AK$2:AK$10000,Observed!$A$2:$A$10000,$A467,Observed!$C$2:$C$10000,$C467),"")</f>
        <v/>
      </c>
      <c r="AL467" s="23" t="str">
        <f>IF(ISNUMBER(AVERAGEIFS(Observed!AL$2:AL$10000,Observed!$A$2:$A$10000,$A467,Observed!$C$2:$C$10000,$C467)),AVERAGEIFS(Observed!AL$2:AL$10000,Observed!$A$2:$A$10000,$A467,Observed!$C$2:$C$10000,$C467),"")</f>
        <v/>
      </c>
      <c r="AM467" s="23" t="str">
        <f>IF(ISNUMBER(AVERAGEIFS(Observed!AM$2:AM$10000,Observed!$A$2:$A$10000,$A467,Observed!$C$2:$C$10000,$C467)),AVERAGEIFS(Observed!AM$2:AM$10000,Observed!$A$2:$A$10000,$A467,Observed!$C$2:$C$10000,$C467),"")</f>
        <v/>
      </c>
      <c r="AN467" s="23" t="str">
        <f>IF(ISNUMBER(AVERAGEIFS(Observed!AN$2:AN$10000,Observed!$A$2:$A$10000,$A467,Observed!$C$2:$C$10000,$C467)),AVERAGEIFS(Observed!AN$2:AN$10000,Observed!$A$2:$A$10000,$A467,Observed!$C$2:$C$10000,$C467),"")</f>
        <v/>
      </c>
      <c r="AO467" s="2">
        <f>COUNTIFS(Observed!$A$2:$A$10000,$A467,Observed!$C$2:$C$10000,$C467)</f>
        <v>1</v>
      </c>
      <c r="AP467" s="2">
        <f t="shared" ref="AP467:AP469" si="9">COUNT(L467:AN467)</f>
        <v>3</v>
      </c>
    </row>
    <row r="468" spans="1:42" x14ac:dyDescent="0.25">
      <c r="A468" t="s">
        <v>44</v>
      </c>
      <c r="B468" t="s">
        <v>48</v>
      </c>
      <c r="C468" s="20">
        <v>36018</v>
      </c>
      <c r="D468">
        <v>1</v>
      </c>
      <c r="G468" s="25">
        <v>1998</v>
      </c>
      <c r="J468" s="2" t="s">
        <v>20</v>
      </c>
      <c r="K468" s="22" t="str">
        <f>IF(ISNUMBER(AVERAGEIFS(Observed!K$2:K$10000,Observed!$A$2:$A$10000,$A468,Observed!$C$2:$C$10000,$C468)),AVERAGEIFS(Observed!K$2:K$10000,Observed!$A$2:$A$10000,$A468,Observed!$C$2:$C$10000,$C468),"")</f>
        <v/>
      </c>
      <c r="L468" s="23" t="str">
        <f>IF(ISNUMBER(AVERAGEIFS(Observed!L$2:L$10000,Observed!$A$2:$A$10000,$A468,Observed!$C$2:$C$10000,$C468)),AVERAGEIFS(Observed!L$2:L$10000,Observed!$A$2:$A$10000,$A468,Observed!$C$2:$C$10000,$C468),"")</f>
        <v/>
      </c>
      <c r="M468" s="23">
        <f>IF(ISNUMBER(AVERAGEIFS(Observed!M$2:M$10000,Observed!$A$2:$A$10000,$A468,Observed!$C$2:$C$10000,$C468)),AVERAGEIFS(Observed!M$2:M$10000,Observed!$A$2:$A$10000,$A468,Observed!$C$2:$C$10000,$C468),"")</f>
        <v>66.2</v>
      </c>
      <c r="N468" s="23">
        <f>IF(ISNUMBER(AVERAGEIFS(Observed!N$2:N$10000,Observed!$A$2:$A$10000,$A468,Observed!$C$2:$C$10000,$C468)),AVERAGEIFS(Observed!N$2:N$10000,Observed!$A$2:$A$10000,$A468,Observed!$C$2:$C$10000,$C468),"")</f>
        <v>66.2</v>
      </c>
      <c r="O468" s="23">
        <f>IF(ISNUMBER(AVERAGEIFS(Observed!O$2:O$10000,Observed!$A$2:$A$10000,$A468,Observed!$C$2:$C$10000,$C468)),AVERAGEIFS(Observed!O$2:O$10000,Observed!$A$2:$A$10000,$A468,Observed!$C$2:$C$10000,$C468),"")</f>
        <v>641.80000000000007</v>
      </c>
      <c r="P468" s="24" t="str">
        <f>IF(ISNUMBER(AVERAGEIFS(Observed!P$2:P$10000,Observed!$A$2:$A$10000,$A468,Observed!$C$2:$C$10000,$C468)),AVERAGEIFS(Observed!P$2:P$10000,Observed!$A$2:$A$10000,$A468,Observed!$C$2:$C$10000,$C468),"")</f>
        <v/>
      </c>
      <c r="Q468" s="24" t="str">
        <f>IF(ISNUMBER(AVERAGEIFS(Observed!Q$2:Q$10000,Observed!$A$2:$A$10000,$A468,Observed!$C$2:$C$10000,$C468)),AVERAGEIFS(Observed!Q$2:Q$10000,Observed!$A$2:$A$10000,$A468,Observed!$C$2:$C$10000,$C468),"")</f>
        <v/>
      </c>
      <c r="R468" s="24" t="str">
        <f>IF(ISNUMBER(AVERAGEIFS(Observed!R$2:R$10000,Observed!$A$2:$A$10000,$A468,Observed!$C$2:$C$10000,$C468)),AVERAGEIFS(Observed!R$2:R$10000,Observed!$A$2:$A$10000,$A468,Observed!$C$2:$C$10000,$C468),"")</f>
        <v/>
      </c>
      <c r="S468" s="22" t="str">
        <f>IF(ISNUMBER(AVERAGEIFS(Observed!S$2:S$10000,Observed!$A$2:$A$10000,$A468,Observed!$C$2:$C$10000,$C468)),AVERAGEIFS(Observed!S$2:S$10000,Observed!$A$2:$A$10000,$A468,Observed!$C$2:$C$10000,$C468),"")</f>
        <v/>
      </c>
      <c r="T468" s="23" t="str">
        <f>IF(ISNUMBER(AVERAGEIFS(Observed!T$2:T$10000,Observed!$A$2:$A$10000,$A468,Observed!$C$2:$C$10000,$C468)),AVERAGEIFS(Observed!T$2:T$10000,Observed!$A$2:$A$10000,$A468,Observed!$C$2:$C$10000,$C468),"")</f>
        <v/>
      </c>
      <c r="U468" s="23" t="str">
        <f>IF(ISNUMBER(AVERAGEIFS(Observed!U$2:U$10000,Observed!$A$2:$A$10000,$A468,Observed!$C$2:$C$10000,$C468)),AVERAGEIFS(Observed!U$2:U$10000,Observed!$A$2:$A$10000,$A468,Observed!$C$2:$C$10000,$C468),"")</f>
        <v/>
      </c>
      <c r="V468" s="23" t="str">
        <f>IF(ISNUMBER(AVERAGEIFS(Observed!V$2:V$10000,Observed!$A$2:$A$10000,$A468,Observed!$C$2:$C$10000,$C468)),AVERAGEIFS(Observed!V$2:V$10000,Observed!$A$2:$A$10000,$A468,Observed!$C$2:$C$10000,$C468),"")</f>
        <v/>
      </c>
      <c r="W468" s="23" t="str">
        <f>IF(ISNUMBER(AVERAGEIFS(Observed!W$2:W$10000,Observed!$A$2:$A$10000,$A468,Observed!$C$2:$C$10000,$C468)),AVERAGEIFS(Observed!W$2:W$10000,Observed!$A$2:$A$10000,$A468,Observed!$C$2:$C$10000,$C468),"")</f>
        <v/>
      </c>
      <c r="X468" s="23" t="str">
        <f>IF(ISNUMBER(AVERAGEIFS(Observed!X$2:X$10000,Observed!$A$2:$A$10000,$A468,Observed!$C$2:$C$10000,$C468)),AVERAGEIFS(Observed!X$2:X$10000,Observed!$A$2:$A$10000,$A468,Observed!$C$2:$C$10000,$C468),"")</f>
        <v/>
      </c>
      <c r="Y468" s="23" t="str">
        <f>IF(ISNUMBER(AVERAGEIFS(Observed!Y$2:Y$10000,Observed!$A$2:$A$10000,$A468,Observed!$C$2:$C$10000,$C468)),AVERAGEIFS(Observed!Y$2:Y$10000,Observed!$A$2:$A$10000,$A468,Observed!$C$2:$C$10000,$C468),"")</f>
        <v/>
      </c>
      <c r="Z468" s="23" t="str">
        <f>IF(ISNUMBER(AVERAGEIFS(Observed!Z$2:Z$10000,Observed!$A$2:$A$10000,$A468,Observed!$C$2:$C$10000,$C468)),AVERAGEIFS(Observed!Z$2:Z$10000,Observed!$A$2:$A$10000,$A468,Observed!$C$2:$C$10000,$C468),"")</f>
        <v/>
      </c>
      <c r="AA468" s="23" t="str">
        <f>IF(ISNUMBER(AVERAGEIFS(Observed!AA$2:AA$10000,Observed!$A$2:$A$10000,$A468,Observed!$C$2:$C$10000,$C468)),AVERAGEIFS(Observed!AA$2:AA$10000,Observed!$A$2:$A$10000,$A468,Observed!$C$2:$C$10000,$C468),"")</f>
        <v/>
      </c>
      <c r="AB468" s="23" t="str">
        <f>IF(ISNUMBER(AVERAGEIFS(Observed!AB$2:AB$10000,Observed!$A$2:$A$10000,$A468,Observed!$C$2:$C$10000,$C468)),AVERAGEIFS(Observed!AB$2:AB$10000,Observed!$A$2:$A$10000,$A468,Observed!$C$2:$C$10000,$C468),"")</f>
        <v/>
      </c>
      <c r="AC468" s="23" t="str">
        <f>IF(ISNUMBER(AVERAGEIFS(Observed!AC$2:AC$10000,Observed!$A$2:$A$10000,$A468,Observed!$C$2:$C$10000,$C468)),AVERAGEIFS(Observed!AC$2:AC$10000,Observed!$A$2:$A$10000,$A468,Observed!$C$2:$C$10000,$C468),"")</f>
        <v/>
      </c>
      <c r="AD468" s="23" t="str">
        <f>IF(ISNUMBER(AVERAGEIFS(Observed!AD$2:AD$10000,Observed!$A$2:$A$10000,$A468,Observed!$C$2:$C$10000,$C468)),AVERAGEIFS(Observed!AD$2:AD$10000,Observed!$A$2:$A$10000,$A468,Observed!$C$2:$C$10000,$C468),"")</f>
        <v/>
      </c>
      <c r="AE468" s="24" t="str">
        <f>IF(ISNUMBER(AVERAGEIFS(Observed!AE$2:AE$10000,Observed!$A$2:$A$10000,$A468,Observed!$C$2:$C$10000,$C468)),AVERAGEIFS(Observed!AE$2:AE$10000,Observed!$A$2:$A$10000,$A468,Observed!$C$2:$C$10000,$C468),"")</f>
        <v/>
      </c>
      <c r="AF468" s="24" t="str">
        <f>IF(ISNUMBER(AVERAGEIFS(Observed!AF$2:AF$10000,Observed!$A$2:$A$10000,$A468,Observed!$C$2:$C$10000,$C468)),AVERAGEIFS(Observed!AF$2:AF$10000,Observed!$A$2:$A$10000,$A468,Observed!$C$2:$C$10000,$C468),"")</f>
        <v/>
      </c>
      <c r="AG468" s="23" t="str">
        <f>IF(ISNUMBER(AVERAGEIFS(Observed!AG$2:AG$10000,Observed!$A$2:$A$10000,$A468,Observed!$C$2:$C$10000,$C468)),AVERAGEIFS(Observed!AG$2:AG$10000,Observed!$A$2:$A$10000,$A468,Observed!$C$2:$C$10000,$C468),"")</f>
        <v/>
      </c>
      <c r="AH468" s="23" t="str">
        <f>IF(ISNUMBER(AVERAGEIFS(Observed!AH$2:AH$10000,Observed!$A$2:$A$10000,$A468,Observed!$C$2:$C$10000,$C468)),AVERAGEIFS(Observed!AH$2:AH$10000,Observed!$A$2:$A$10000,$A468,Observed!$C$2:$C$10000,$C468),"")</f>
        <v/>
      </c>
      <c r="AI468" s="22" t="str">
        <f>IF(ISNUMBER(AVERAGEIFS(Observed!AI$2:AI$10000,Observed!$A$2:$A$10000,$A468,Observed!$C$2:$C$10000,$C468)),AVERAGEIFS(Observed!AI$2:AI$10000,Observed!$A$2:$A$10000,$A468,Observed!$C$2:$C$10000,$C468),"")</f>
        <v/>
      </c>
      <c r="AJ468" s="23" t="str">
        <f>IF(ISNUMBER(AVERAGEIFS(Observed!AJ$2:AJ$10000,Observed!$A$2:$A$10000,$A468,Observed!$C$2:$C$10000,$C468)),AVERAGEIFS(Observed!AJ$2:AJ$10000,Observed!$A$2:$A$10000,$A468,Observed!$C$2:$C$10000,$C468),"")</f>
        <v/>
      </c>
      <c r="AK468" s="23" t="str">
        <f>IF(ISNUMBER(AVERAGEIFS(Observed!AK$2:AK$10000,Observed!$A$2:$A$10000,$A468,Observed!$C$2:$C$10000,$C468)),AVERAGEIFS(Observed!AK$2:AK$10000,Observed!$A$2:$A$10000,$A468,Observed!$C$2:$C$10000,$C468),"")</f>
        <v/>
      </c>
      <c r="AL468" s="23" t="str">
        <f>IF(ISNUMBER(AVERAGEIFS(Observed!AL$2:AL$10000,Observed!$A$2:$A$10000,$A468,Observed!$C$2:$C$10000,$C468)),AVERAGEIFS(Observed!AL$2:AL$10000,Observed!$A$2:$A$10000,$A468,Observed!$C$2:$C$10000,$C468),"")</f>
        <v/>
      </c>
      <c r="AM468" s="23" t="str">
        <f>IF(ISNUMBER(AVERAGEIFS(Observed!AM$2:AM$10000,Observed!$A$2:$A$10000,$A468,Observed!$C$2:$C$10000,$C468)),AVERAGEIFS(Observed!AM$2:AM$10000,Observed!$A$2:$A$10000,$A468,Observed!$C$2:$C$10000,$C468),"")</f>
        <v/>
      </c>
      <c r="AN468" s="23" t="str">
        <f>IF(ISNUMBER(AVERAGEIFS(Observed!AN$2:AN$10000,Observed!$A$2:$A$10000,$A468,Observed!$C$2:$C$10000,$C468)),AVERAGEIFS(Observed!AN$2:AN$10000,Observed!$A$2:$A$10000,$A468,Observed!$C$2:$C$10000,$C468),"")</f>
        <v/>
      </c>
      <c r="AO468" s="2">
        <f>COUNTIFS(Observed!$A$2:$A$10000,$A468,Observed!$C$2:$C$10000,$C468)</f>
        <v>1</v>
      </c>
      <c r="AP468" s="2">
        <f t="shared" si="9"/>
        <v>3</v>
      </c>
    </row>
    <row r="469" spans="1:42" x14ac:dyDescent="0.25">
      <c r="A469" t="s">
        <v>44</v>
      </c>
      <c r="B469" t="s">
        <v>48</v>
      </c>
      <c r="C469" s="20">
        <v>36040</v>
      </c>
      <c r="D469">
        <v>1</v>
      </c>
      <c r="G469" s="25">
        <v>1998</v>
      </c>
      <c r="J469" s="2" t="s">
        <v>20</v>
      </c>
      <c r="K469" s="22" t="str">
        <f>IF(ISNUMBER(AVERAGEIFS(Observed!K$2:K$10000,Observed!$A$2:$A$10000,$A469,Observed!$C$2:$C$10000,$C469)),AVERAGEIFS(Observed!K$2:K$10000,Observed!$A$2:$A$10000,$A469,Observed!$C$2:$C$10000,$C469),"")</f>
        <v/>
      </c>
      <c r="L469" s="23" t="str">
        <f>IF(ISNUMBER(AVERAGEIFS(Observed!L$2:L$10000,Observed!$A$2:$A$10000,$A469,Observed!$C$2:$C$10000,$C469)),AVERAGEIFS(Observed!L$2:L$10000,Observed!$A$2:$A$10000,$A469,Observed!$C$2:$C$10000,$C469),"")</f>
        <v/>
      </c>
      <c r="M469" s="23">
        <f>IF(ISNUMBER(AVERAGEIFS(Observed!M$2:M$10000,Observed!$A$2:$A$10000,$A469,Observed!$C$2:$C$10000,$C469)),AVERAGEIFS(Observed!M$2:M$10000,Observed!$A$2:$A$10000,$A469,Observed!$C$2:$C$10000,$C469),"")</f>
        <v>38.299999999999997</v>
      </c>
      <c r="N469" s="23">
        <f>IF(ISNUMBER(AVERAGEIFS(Observed!N$2:N$10000,Observed!$A$2:$A$10000,$A469,Observed!$C$2:$C$10000,$C469)),AVERAGEIFS(Observed!N$2:N$10000,Observed!$A$2:$A$10000,$A469,Observed!$C$2:$C$10000,$C469),"")</f>
        <v>38.299999999999997</v>
      </c>
      <c r="O469" s="23">
        <f>IF(ISNUMBER(AVERAGEIFS(Observed!O$2:O$10000,Observed!$A$2:$A$10000,$A469,Observed!$C$2:$C$10000,$C469)),AVERAGEIFS(Observed!O$2:O$10000,Observed!$A$2:$A$10000,$A469,Observed!$C$2:$C$10000,$C469),"")</f>
        <v>680.1</v>
      </c>
      <c r="P469" s="24" t="str">
        <f>IF(ISNUMBER(AVERAGEIFS(Observed!P$2:P$10000,Observed!$A$2:$A$10000,$A469,Observed!$C$2:$C$10000,$C469)),AVERAGEIFS(Observed!P$2:P$10000,Observed!$A$2:$A$10000,$A469,Observed!$C$2:$C$10000,$C469),"")</f>
        <v/>
      </c>
      <c r="Q469" s="24" t="str">
        <f>IF(ISNUMBER(AVERAGEIFS(Observed!Q$2:Q$10000,Observed!$A$2:$A$10000,$A469,Observed!$C$2:$C$10000,$C469)),AVERAGEIFS(Observed!Q$2:Q$10000,Observed!$A$2:$A$10000,$A469,Observed!$C$2:$C$10000,$C469),"")</f>
        <v/>
      </c>
      <c r="R469" s="24" t="str">
        <f>IF(ISNUMBER(AVERAGEIFS(Observed!R$2:R$10000,Observed!$A$2:$A$10000,$A469,Observed!$C$2:$C$10000,$C469)),AVERAGEIFS(Observed!R$2:R$10000,Observed!$A$2:$A$10000,$A469,Observed!$C$2:$C$10000,$C469),"")</f>
        <v/>
      </c>
      <c r="S469" s="22" t="str">
        <f>IF(ISNUMBER(AVERAGEIFS(Observed!S$2:S$10000,Observed!$A$2:$A$10000,$A469,Observed!$C$2:$C$10000,$C469)),AVERAGEIFS(Observed!S$2:S$10000,Observed!$A$2:$A$10000,$A469,Observed!$C$2:$C$10000,$C469),"")</f>
        <v/>
      </c>
      <c r="T469" s="23" t="str">
        <f>IF(ISNUMBER(AVERAGEIFS(Observed!T$2:T$10000,Observed!$A$2:$A$10000,$A469,Observed!$C$2:$C$10000,$C469)),AVERAGEIFS(Observed!T$2:T$10000,Observed!$A$2:$A$10000,$A469,Observed!$C$2:$C$10000,$C469),"")</f>
        <v/>
      </c>
      <c r="U469" s="23" t="str">
        <f>IF(ISNUMBER(AVERAGEIFS(Observed!U$2:U$10000,Observed!$A$2:$A$10000,$A469,Observed!$C$2:$C$10000,$C469)),AVERAGEIFS(Observed!U$2:U$10000,Observed!$A$2:$A$10000,$A469,Observed!$C$2:$C$10000,$C469),"")</f>
        <v/>
      </c>
      <c r="V469" s="23" t="str">
        <f>IF(ISNUMBER(AVERAGEIFS(Observed!V$2:V$10000,Observed!$A$2:$A$10000,$A469,Observed!$C$2:$C$10000,$C469)),AVERAGEIFS(Observed!V$2:V$10000,Observed!$A$2:$A$10000,$A469,Observed!$C$2:$C$10000,$C469),"")</f>
        <v/>
      </c>
      <c r="W469" s="23" t="str">
        <f>IF(ISNUMBER(AVERAGEIFS(Observed!W$2:W$10000,Observed!$A$2:$A$10000,$A469,Observed!$C$2:$C$10000,$C469)),AVERAGEIFS(Observed!W$2:W$10000,Observed!$A$2:$A$10000,$A469,Observed!$C$2:$C$10000,$C469),"")</f>
        <v/>
      </c>
      <c r="X469" s="23" t="str">
        <f>IF(ISNUMBER(AVERAGEIFS(Observed!X$2:X$10000,Observed!$A$2:$A$10000,$A469,Observed!$C$2:$C$10000,$C469)),AVERAGEIFS(Observed!X$2:X$10000,Observed!$A$2:$A$10000,$A469,Observed!$C$2:$C$10000,$C469),"")</f>
        <v/>
      </c>
      <c r="Y469" s="23" t="str">
        <f>IF(ISNUMBER(AVERAGEIFS(Observed!Y$2:Y$10000,Observed!$A$2:$A$10000,$A469,Observed!$C$2:$C$10000,$C469)),AVERAGEIFS(Observed!Y$2:Y$10000,Observed!$A$2:$A$10000,$A469,Observed!$C$2:$C$10000,$C469),"")</f>
        <v/>
      </c>
      <c r="Z469" s="23" t="str">
        <f>IF(ISNUMBER(AVERAGEIFS(Observed!Z$2:Z$10000,Observed!$A$2:$A$10000,$A469,Observed!$C$2:$C$10000,$C469)),AVERAGEIFS(Observed!Z$2:Z$10000,Observed!$A$2:$A$10000,$A469,Observed!$C$2:$C$10000,$C469),"")</f>
        <v/>
      </c>
      <c r="AA469" s="23" t="str">
        <f>IF(ISNUMBER(AVERAGEIFS(Observed!AA$2:AA$10000,Observed!$A$2:$A$10000,$A469,Observed!$C$2:$C$10000,$C469)),AVERAGEIFS(Observed!AA$2:AA$10000,Observed!$A$2:$A$10000,$A469,Observed!$C$2:$C$10000,$C469),"")</f>
        <v/>
      </c>
      <c r="AB469" s="23" t="str">
        <f>IF(ISNUMBER(AVERAGEIFS(Observed!AB$2:AB$10000,Observed!$A$2:$A$10000,$A469,Observed!$C$2:$C$10000,$C469)),AVERAGEIFS(Observed!AB$2:AB$10000,Observed!$A$2:$A$10000,$A469,Observed!$C$2:$C$10000,$C469),"")</f>
        <v/>
      </c>
      <c r="AC469" s="23" t="str">
        <f>IF(ISNUMBER(AVERAGEIFS(Observed!AC$2:AC$10000,Observed!$A$2:$A$10000,$A469,Observed!$C$2:$C$10000,$C469)),AVERAGEIFS(Observed!AC$2:AC$10000,Observed!$A$2:$A$10000,$A469,Observed!$C$2:$C$10000,$C469),"")</f>
        <v/>
      </c>
      <c r="AD469" s="23" t="str">
        <f>IF(ISNUMBER(AVERAGEIFS(Observed!AD$2:AD$10000,Observed!$A$2:$A$10000,$A469,Observed!$C$2:$C$10000,$C469)),AVERAGEIFS(Observed!AD$2:AD$10000,Observed!$A$2:$A$10000,$A469,Observed!$C$2:$C$10000,$C469),"")</f>
        <v/>
      </c>
      <c r="AE469" s="24" t="str">
        <f>IF(ISNUMBER(AVERAGEIFS(Observed!AE$2:AE$10000,Observed!$A$2:$A$10000,$A469,Observed!$C$2:$C$10000,$C469)),AVERAGEIFS(Observed!AE$2:AE$10000,Observed!$A$2:$A$10000,$A469,Observed!$C$2:$C$10000,$C469),"")</f>
        <v/>
      </c>
      <c r="AF469" s="24" t="str">
        <f>IF(ISNUMBER(AVERAGEIFS(Observed!AF$2:AF$10000,Observed!$A$2:$A$10000,$A469,Observed!$C$2:$C$10000,$C469)),AVERAGEIFS(Observed!AF$2:AF$10000,Observed!$A$2:$A$10000,$A469,Observed!$C$2:$C$10000,$C469),"")</f>
        <v/>
      </c>
      <c r="AG469" s="23" t="str">
        <f>IF(ISNUMBER(AVERAGEIFS(Observed!AG$2:AG$10000,Observed!$A$2:$A$10000,$A469,Observed!$C$2:$C$10000,$C469)),AVERAGEIFS(Observed!AG$2:AG$10000,Observed!$A$2:$A$10000,$A469,Observed!$C$2:$C$10000,$C469),"")</f>
        <v/>
      </c>
      <c r="AH469" s="23" t="str">
        <f>IF(ISNUMBER(AVERAGEIFS(Observed!AH$2:AH$10000,Observed!$A$2:$A$10000,$A469,Observed!$C$2:$C$10000,$C469)),AVERAGEIFS(Observed!AH$2:AH$10000,Observed!$A$2:$A$10000,$A469,Observed!$C$2:$C$10000,$C469),"")</f>
        <v/>
      </c>
      <c r="AI469" s="22" t="str">
        <f>IF(ISNUMBER(AVERAGEIFS(Observed!AI$2:AI$10000,Observed!$A$2:$A$10000,$A469,Observed!$C$2:$C$10000,$C469)),AVERAGEIFS(Observed!AI$2:AI$10000,Observed!$A$2:$A$10000,$A469,Observed!$C$2:$C$10000,$C469),"")</f>
        <v/>
      </c>
      <c r="AJ469" s="23" t="str">
        <f>IF(ISNUMBER(AVERAGEIFS(Observed!AJ$2:AJ$10000,Observed!$A$2:$A$10000,$A469,Observed!$C$2:$C$10000,$C469)),AVERAGEIFS(Observed!AJ$2:AJ$10000,Observed!$A$2:$A$10000,$A469,Observed!$C$2:$C$10000,$C469),"")</f>
        <v/>
      </c>
      <c r="AK469" s="23" t="str">
        <f>IF(ISNUMBER(AVERAGEIFS(Observed!AK$2:AK$10000,Observed!$A$2:$A$10000,$A469,Observed!$C$2:$C$10000,$C469)),AVERAGEIFS(Observed!AK$2:AK$10000,Observed!$A$2:$A$10000,$A469,Observed!$C$2:$C$10000,$C469),"")</f>
        <v/>
      </c>
      <c r="AL469" s="23" t="str">
        <f>IF(ISNUMBER(AVERAGEIFS(Observed!AL$2:AL$10000,Observed!$A$2:$A$10000,$A469,Observed!$C$2:$C$10000,$C469)),AVERAGEIFS(Observed!AL$2:AL$10000,Observed!$A$2:$A$10000,$A469,Observed!$C$2:$C$10000,$C469),"")</f>
        <v/>
      </c>
      <c r="AM469" s="23" t="str">
        <f>IF(ISNUMBER(AVERAGEIFS(Observed!AM$2:AM$10000,Observed!$A$2:$A$10000,$A469,Observed!$C$2:$C$10000,$C469)),AVERAGEIFS(Observed!AM$2:AM$10000,Observed!$A$2:$A$10000,$A469,Observed!$C$2:$C$10000,$C469),"")</f>
        <v/>
      </c>
      <c r="AN469" s="23" t="str">
        <f>IF(ISNUMBER(AVERAGEIFS(Observed!AN$2:AN$10000,Observed!$A$2:$A$10000,$A469,Observed!$C$2:$C$10000,$C469)),AVERAGEIFS(Observed!AN$2:AN$10000,Observed!$A$2:$A$10000,$A469,Observed!$C$2:$C$10000,$C469),"")</f>
        <v/>
      </c>
      <c r="AO469" s="2">
        <f>COUNTIFS(Observed!$A$2:$A$10000,$A469,Observed!$C$2:$C$10000,$C469)</f>
        <v>1</v>
      </c>
      <c r="AP469" s="2">
        <f t="shared" si="9"/>
        <v>3</v>
      </c>
    </row>
    <row r="470" spans="1:42" x14ac:dyDescent="0.25">
      <c r="A470" t="s">
        <v>44</v>
      </c>
      <c r="B470" t="s">
        <v>48</v>
      </c>
      <c r="C470" s="20">
        <v>36061</v>
      </c>
      <c r="D470">
        <v>1</v>
      </c>
      <c r="G470" s="25">
        <v>1998</v>
      </c>
      <c r="J470" s="2" t="s">
        <v>20</v>
      </c>
      <c r="K470" s="22" t="str">
        <f>IF(ISNUMBER(AVERAGEIFS(Observed!K$2:K$10000,Observed!$A$2:$A$10000,$A470,Observed!$C$2:$C$10000,$C470)),AVERAGEIFS(Observed!K$2:K$10000,Observed!$A$2:$A$10000,$A470,Observed!$C$2:$C$10000,$C470),"")</f>
        <v/>
      </c>
      <c r="L470" s="23" t="str">
        <f>IF(ISNUMBER(AVERAGEIFS(Observed!L$2:L$10000,Observed!$A$2:$A$10000,$A470,Observed!$C$2:$C$10000,$C470)),AVERAGEIFS(Observed!L$2:L$10000,Observed!$A$2:$A$10000,$A470,Observed!$C$2:$C$10000,$C470),"")</f>
        <v/>
      </c>
      <c r="M470" s="23">
        <f>IF(ISNUMBER(AVERAGEIFS(Observed!M$2:M$10000,Observed!$A$2:$A$10000,$A470,Observed!$C$2:$C$10000,$C470)),AVERAGEIFS(Observed!M$2:M$10000,Observed!$A$2:$A$10000,$A470,Observed!$C$2:$C$10000,$C470),"")</f>
        <v>22.8</v>
      </c>
      <c r="N470" s="23">
        <f>IF(ISNUMBER(AVERAGEIFS(Observed!N$2:N$10000,Observed!$A$2:$A$10000,$A470,Observed!$C$2:$C$10000,$C470)),AVERAGEIFS(Observed!N$2:N$10000,Observed!$A$2:$A$10000,$A470,Observed!$C$2:$C$10000,$C470),"")</f>
        <v>22.8</v>
      </c>
      <c r="O470" s="23">
        <f>IF(ISNUMBER(AVERAGEIFS(Observed!O$2:O$10000,Observed!$A$2:$A$10000,$A470,Observed!$C$2:$C$10000,$C470)),AVERAGEIFS(Observed!O$2:O$10000,Observed!$A$2:$A$10000,$A470,Observed!$C$2:$C$10000,$C470),"")</f>
        <v>702.9</v>
      </c>
      <c r="P470" s="24" t="str">
        <f>IF(ISNUMBER(AVERAGEIFS(Observed!P$2:P$10000,Observed!$A$2:$A$10000,$A470,Observed!$C$2:$C$10000,$C470)),AVERAGEIFS(Observed!P$2:P$10000,Observed!$A$2:$A$10000,$A470,Observed!$C$2:$C$10000,$C470),"")</f>
        <v/>
      </c>
      <c r="Q470" s="24" t="str">
        <f>IF(ISNUMBER(AVERAGEIFS(Observed!Q$2:Q$10000,Observed!$A$2:$A$10000,$A470,Observed!$C$2:$C$10000,$C470)),AVERAGEIFS(Observed!Q$2:Q$10000,Observed!$A$2:$A$10000,$A470,Observed!$C$2:$C$10000,$C470),"")</f>
        <v/>
      </c>
      <c r="R470" s="24" t="str">
        <f>IF(ISNUMBER(AVERAGEIFS(Observed!R$2:R$10000,Observed!$A$2:$A$10000,$A470,Observed!$C$2:$C$10000,$C470)),AVERAGEIFS(Observed!R$2:R$10000,Observed!$A$2:$A$10000,$A470,Observed!$C$2:$C$10000,$C470),"")</f>
        <v/>
      </c>
      <c r="S470" s="22" t="str">
        <f>IF(ISNUMBER(AVERAGEIFS(Observed!S$2:S$10000,Observed!$A$2:$A$10000,$A470,Observed!$C$2:$C$10000,$C470)),AVERAGEIFS(Observed!S$2:S$10000,Observed!$A$2:$A$10000,$A470,Observed!$C$2:$C$10000,$C470),"")</f>
        <v/>
      </c>
      <c r="T470" s="23" t="str">
        <f>IF(ISNUMBER(AVERAGEIFS(Observed!T$2:T$10000,Observed!$A$2:$A$10000,$A470,Observed!$C$2:$C$10000,$C470)),AVERAGEIFS(Observed!T$2:T$10000,Observed!$A$2:$A$10000,$A470,Observed!$C$2:$C$10000,$C470),"")</f>
        <v/>
      </c>
      <c r="U470" s="23" t="str">
        <f>IF(ISNUMBER(AVERAGEIFS(Observed!U$2:U$10000,Observed!$A$2:$A$10000,$A470,Observed!$C$2:$C$10000,$C470)),AVERAGEIFS(Observed!U$2:U$10000,Observed!$A$2:$A$10000,$A470,Observed!$C$2:$C$10000,$C470),"")</f>
        <v/>
      </c>
      <c r="V470" s="23" t="str">
        <f>IF(ISNUMBER(AVERAGEIFS(Observed!V$2:V$10000,Observed!$A$2:$A$10000,$A470,Observed!$C$2:$C$10000,$C470)),AVERAGEIFS(Observed!V$2:V$10000,Observed!$A$2:$A$10000,$A470,Observed!$C$2:$C$10000,$C470),"")</f>
        <v/>
      </c>
      <c r="W470" s="23" t="str">
        <f>IF(ISNUMBER(AVERAGEIFS(Observed!W$2:W$10000,Observed!$A$2:$A$10000,$A470,Observed!$C$2:$C$10000,$C470)),AVERAGEIFS(Observed!W$2:W$10000,Observed!$A$2:$A$10000,$A470,Observed!$C$2:$C$10000,$C470),"")</f>
        <v/>
      </c>
      <c r="X470" s="23" t="str">
        <f>IF(ISNUMBER(AVERAGEIFS(Observed!X$2:X$10000,Observed!$A$2:$A$10000,$A470,Observed!$C$2:$C$10000,$C470)),AVERAGEIFS(Observed!X$2:X$10000,Observed!$A$2:$A$10000,$A470,Observed!$C$2:$C$10000,$C470),"")</f>
        <v/>
      </c>
      <c r="Y470" s="23" t="str">
        <f>IF(ISNUMBER(AVERAGEIFS(Observed!Y$2:Y$10000,Observed!$A$2:$A$10000,$A470,Observed!$C$2:$C$10000,$C470)),AVERAGEIFS(Observed!Y$2:Y$10000,Observed!$A$2:$A$10000,$A470,Observed!$C$2:$C$10000,$C470),"")</f>
        <v/>
      </c>
      <c r="Z470" s="23" t="str">
        <f>IF(ISNUMBER(AVERAGEIFS(Observed!Z$2:Z$10000,Observed!$A$2:$A$10000,$A470,Observed!$C$2:$C$10000,$C470)),AVERAGEIFS(Observed!Z$2:Z$10000,Observed!$A$2:$A$10000,$A470,Observed!$C$2:$C$10000,$C470),"")</f>
        <v/>
      </c>
      <c r="AA470" s="23" t="str">
        <f>IF(ISNUMBER(AVERAGEIFS(Observed!AA$2:AA$10000,Observed!$A$2:$A$10000,$A470,Observed!$C$2:$C$10000,$C470)),AVERAGEIFS(Observed!AA$2:AA$10000,Observed!$A$2:$A$10000,$A470,Observed!$C$2:$C$10000,$C470),"")</f>
        <v/>
      </c>
      <c r="AB470" s="23" t="str">
        <f>IF(ISNUMBER(AVERAGEIFS(Observed!AB$2:AB$10000,Observed!$A$2:$A$10000,$A470,Observed!$C$2:$C$10000,$C470)),AVERAGEIFS(Observed!AB$2:AB$10000,Observed!$A$2:$A$10000,$A470,Observed!$C$2:$C$10000,$C470),"")</f>
        <v/>
      </c>
      <c r="AC470" s="23" t="str">
        <f>IF(ISNUMBER(AVERAGEIFS(Observed!AC$2:AC$10000,Observed!$A$2:$A$10000,$A470,Observed!$C$2:$C$10000,$C470)),AVERAGEIFS(Observed!AC$2:AC$10000,Observed!$A$2:$A$10000,$A470,Observed!$C$2:$C$10000,$C470),"")</f>
        <v/>
      </c>
      <c r="AD470" s="23" t="str">
        <f>IF(ISNUMBER(AVERAGEIFS(Observed!AD$2:AD$10000,Observed!$A$2:$A$10000,$A470,Observed!$C$2:$C$10000,$C470)),AVERAGEIFS(Observed!AD$2:AD$10000,Observed!$A$2:$A$10000,$A470,Observed!$C$2:$C$10000,$C470),"")</f>
        <v/>
      </c>
      <c r="AE470" s="24" t="str">
        <f>IF(ISNUMBER(AVERAGEIFS(Observed!AE$2:AE$10000,Observed!$A$2:$A$10000,$A470,Observed!$C$2:$C$10000,$C470)),AVERAGEIFS(Observed!AE$2:AE$10000,Observed!$A$2:$A$10000,$A470,Observed!$C$2:$C$10000,$C470),"")</f>
        <v/>
      </c>
      <c r="AF470" s="24" t="str">
        <f>IF(ISNUMBER(AVERAGEIFS(Observed!AF$2:AF$10000,Observed!$A$2:$A$10000,$A470,Observed!$C$2:$C$10000,$C470)),AVERAGEIFS(Observed!AF$2:AF$10000,Observed!$A$2:$A$10000,$A470,Observed!$C$2:$C$10000,$C470),"")</f>
        <v/>
      </c>
      <c r="AG470" s="23" t="str">
        <f>IF(ISNUMBER(AVERAGEIFS(Observed!AG$2:AG$10000,Observed!$A$2:$A$10000,$A470,Observed!$C$2:$C$10000,$C470)),AVERAGEIFS(Observed!AG$2:AG$10000,Observed!$A$2:$A$10000,$A470,Observed!$C$2:$C$10000,$C470),"")</f>
        <v/>
      </c>
      <c r="AH470" s="23" t="str">
        <f>IF(ISNUMBER(AVERAGEIFS(Observed!AH$2:AH$10000,Observed!$A$2:$A$10000,$A470,Observed!$C$2:$C$10000,$C470)),AVERAGEIFS(Observed!AH$2:AH$10000,Observed!$A$2:$A$10000,$A470,Observed!$C$2:$C$10000,$C470),"")</f>
        <v/>
      </c>
      <c r="AI470" s="22" t="str">
        <f>IF(ISNUMBER(AVERAGEIFS(Observed!AI$2:AI$10000,Observed!$A$2:$A$10000,$A470,Observed!$C$2:$C$10000,$C470)),AVERAGEIFS(Observed!AI$2:AI$10000,Observed!$A$2:$A$10000,$A470,Observed!$C$2:$C$10000,$C470),"")</f>
        <v/>
      </c>
      <c r="AJ470" s="23" t="str">
        <f>IF(ISNUMBER(AVERAGEIFS(Observed!AJ$2:AJ$10000,Observed!$A$2:$A$10000,$A470,Observed!$C$2:$C$10000,$C470)),AVERAGEIFS(Observed!AJ$2:AJ$10000,Observed!$A$2:$A$10000,$A470,Observed!$C$2:$C$10000,$C470),"")</f>
        <v/>
      </c>
      <c r="AK470" s="23" t="str">
        <f>IF(ISNUMBER(AVERAGEIFS(Observed!AK$2:AK$10000,Observed!$A$2:$A$10000,$A470,Observed!$C$2:$C$10000,$C470)),AVERAGEIFS(Observed!AK$2:AK$10000,Observed!$A$2:$A$10000,$A470,Observed!$C$2:$C$10000,$C470),"")</f>
        <v/>
      </c>
      <c r="AL470" s="23" t="str">
        <f>IF(ISNUMBER(AVERAGEIFS(Observed!AL$2:AL$10000,Observed!$A$2:$A$10000,$A470,Observed!$C$2:$C$10000,$C470)),AVERAGEIFS(Observed!AL$2:AL$10000,Observed!$A$2:$A$10000,$A470,Observed!$C$2:$C$10000,$C470),"")</f>
        <v/>
      </c>
      <c r="AM470" s="23" t="str">
        <f>IF(ISNUMBER(AVERAGEIFS(Observed!AM$2:AM$10000,Observed!$A$2:$A$10000,$A470,Observed!$C$2:$C$10000,$C470)),AVERAGEIFS(Observed!AM$2:AM$10000,Observed!$A$2:$A$10000,$A470,Observed!$C$2:$C$10000,$C470),"")</f>
        <v/>
      </c>
      <c r="AN470" s="23" t="str">
        <f>IF(ISNUMBER(AVERAGEIFS(Observed!AN$2:AN$10000,Observed!$A$2:$A$10000,$A470,Observed!$C$2:$C$10000,$C470)),AVERAGEIFS(Observed!AN$2:AN$10000,Observed!$A$2:$A$10000,$A470,Observed!$C$2:$C$10000,$C470),"")</f>
        <v/>
      </c>
      <c r="AO470" s="2">
        <f>COUNTIFS(Observed!$A$2:$A$10000,$A470,Observed!$C$2:$C$10000,$C470)</f>
        <v>1</v>
      </c>
      <c r="AP470" s="2">
        <f t="shared" ref="AP470:AP503" si="10">COUNT(L470:AN470)</f>
        <v>3</v>
      </c>
    </row>
    <row r="471" spans="1:42" x14ac:dyDescent="0.25">
      <c r="A471" t="s">
        <v>45</v>
      </c>
      <c r="B471" t="s">
        <v>48</v>
      </c>
      <c r="C471" s="20">
        <v>35934</v>
      </c>
      <c r="D471">
        <v>1</v>
      </c>
      <c r="G471" s="25">
        <v>1998</v>
      </c>
      <c r="J471" s="2" t="s">
        <v>20</v>
      </c>
      <c r="K471" s="22" t="str">
        <f>IF(ISNUMBER(AVERAGEIFS(Observed!K$2:K$10000,Observed!$A$2:$A$10000,$A471,Observed!$C$2:$C$10000,$C471)),AVERAGEIFS(Observed!K$2:K$10000,Observed!$A$2:$A$10000,$A471,Observed!$C$2:$C$10000,$C471),"")</f>
        <v/>
      </c>
      <c r="L471" s="23" t="str">
        <f>IF(ISNUMBER(AVERAGEIFS(Observed!L$2:L$10000,Observed!$A$2:$A$10000,$A471,Observed!$C$2:$C$10000,$C471)),AVERAGEIFS(Observed!L$2:L$10000,Observed!$A$2:$A$10000,$A471,Observed!$C$2:$C$10000,$C471),"")</f>
        <v/>
      </c>
      <c r="M471" s="23">
        <f>IF(ISNUMBER(AVERAGEIFS(Observed!M$2:M$10000,Observed!$A$2:$A$10000,$A471,Observed!$C$2:$C$10000,$C471)),AVERAGEIFS(Observed!M$2:M$10000,Observed!$A$2:$A$10000,$A471,Observed!$C$2:$C$10000,$C471),"")</f>
        <v>226.9</v>
      </c>
      <c r="N471" s="23">
        <f>IF(ISNUMBER(AVERAGEIFS(Observed!N$2:N$10000,Observed!$A$2:$A$10000,$A471,Observed!$C$2:$C$10000,$C471)),AVERAGEIFS(Observed!N$2:N$10000,Observed!$A$2:$A$10000,$A471,Observed!$C$2:$C$10000,$C471),"")</f>
        <v>226.9</v>
      </c>
      <c r="O471" s="23">
        <f>IF(ISNUMBER(AVERAGEIFS(Observed!O$2:O$10000,Observed!$A$2:$A$10000,$A471,Observed!$C$2:$C$10000,$C471)),AVERAGEIFS(Observed!O$2:O$10000,Observed!$A$2:$A$10000,$A471,Observed!$C$2:$C$10000,$C471),"")</f>
        <v>226.9</v>
      </c>
      <c r="P471" s="24" t="str">
        <f>IF(ISNUMBER(AVERAGEIFS(Observed!P$2:P$10000,Observed!$A$2:$A$10000,$A471,Observed!$C$2:$C$10000,$C471)),AVERAGEIFS(Observed!P$2:P$10000,Observed!$A$2:$A$10000,$A471,Observed!$C$2:$C$10000,$C471),"")</f>
        <v/>
      </c>
      <c r="Q471" s="24" t="str">
        <f>IF(ISNUMBER(AVERAGEIFS(Observed!Q$2:Q$10000,Observed!$A$2:$A$10000,$A471,Observed!$C$2:$C$10000,$C471)),AVERAGEIFS(Observed!Q$2:Q$10000,Observed!$A$2:$A$10000,$A471,Observed!$C$2:$C$10000,$C471),"")</f>
        <v/>
      </c>
      <c r="R471" s="24" t="str">
        <f>IF(ISNUMBER(AVERAGEIFS(Observed!R$2:R$10000,Observed!$A$2:$A$10000,$A471,Observed!$C$2:$C$10000,$C471)),AVERAGEIFS(Observed!R$2:R$10000,Observed!$A$2:$A$10000,$A471,Observed!$C$2:$C$10000,$C471),"")</f>
        <v/>
      </c>
      <c r="S471" s="22" t="str">
        <f>IF(ISNUMBER(AVERAGEIFS(Observed!S$2:S$10000,Observed!$A$2:$A$10000,$A471,Observed!$C$2:$C$10000,$C471)),AVERAGEIFS(Observed!S$2:S$10000,Observed!$A$2:$A$10000,$A471,Observed!$C$2:$C$10000,$C471),"")</f>
        <v/>
      </c>
      <c r="T471" s="23" t="str">
        <f>IF(ISNUMBER(AVERAGEIFS(Observed!T$2:T$10000,Observed!$A$2:$A$10000,$A471,Observed!$C$2:$C$10000,$C471)),AVERAGEIFS(Observed!T$2:T$10000,Observed!$A$2:$A$10000,$A471,Observed!$C$2:$C$10000,$C471),"")</f>
        <v/>
      </c>
      <c r="U471" s="23" t="str">
        <f>IF(ISNUMBER(AVERAGEIFS(Observed!U$2:U$10000,Observed!$A$2:$A$10000,$A471,Observed!$C$2:$C$10000,$C471)),AVERAGEIFS(Observed!U$2:U$10000,Observed!$A$2:$A$10000,$A471,Observed!$C$2:$C$10000,$C471),"")</f>
        <v/>
      </c>
      <c r="V471" s="23" t="str">
        <f>IF(ISNUMBER(AVERAGEIFS(Observed!V$2:V$10000,Observed!$A$2:$A$10000,$A471,Observed!$C$2:$C$10000,$C471)),AVERAGEIFS(Observed!V$2:V$10000,Observed!$A$2:$A$10000,$A471,Observed!$C$2:$C$10000,$C471),"")</f>
        <v/>
      </c>
      <c r="W471" s="23" t="str">
        <f>IF(ISNUMBER(AVERAGEIFS(Observed!W$2:W$10000,Observed!$A$2:$A$10000,$A471,Observed!$C$2:$C$10000,$C471)),AVERAGEIFS(Observed!W$2:W$10000,Observed!$A$2:$A$10000,$A471,Observed!$C$2:$C$10000,$C471),"")</f>
        <v/>
      </c>
      <c r="X471" s="23" t="str">
        <f>IF(ISNUMBER(AVERAGEIFS(Observed!X$2:X$10000,Observed!$A$2:$A$10000,$A471,Observed!$C$2:$C$10000,$C471)),AVERAGEIFS(Observed!X$2:X$10000,Observed!$A$2:$A$10000,$A471,Observed!$C$2:$C$10000,$C471),"")</f>
        <v/>
      </c>
      <c r="Y471" s="23" t="str">
        <f>IF(ISNUMBER(AVERAGEIFS(Observed!Y$2:Y$10000,Observed!$A$2:$A$10000,$A471,Observed!$C$2:$C$10000,$C471)),AVERAGEIFS(Observed!Y$2:Y$10000,Observed!$A$2:$A$10000,$A471,Observed!$C$2:$C$10000,$C471),"")</f>
        <v/>
      </c>
      <c r="Z471" s="23" t="str">
        <f>IF(ISNUMBER(AVERAGEIFS(Observed!Z$2:Z$10000,Observed!$A$2:$A$10000,$A471,Observed!$C$2:$C$10000,$C471)),AVERAGEIFS(Observed!Z$2:Z$10000,Observed!$A$2:$A$10000,$A471,Observed!$C$2:$C$10000,$C471),"")</f>
        <v/>
      </c>
      <c r="AA471" s="23" t="str">
        <f>IF(ISNUMBER(AVERAGEIFS(Observed!AA$2:AA$10000,Observed!$A$2:$A$10000,$A471,Observed!$C$2:$C$10000,$C471)),AVERAGEIFS(Observed!AA$2:AA$10000,Observed!$A$2:$A$10000,$A471,Observed!$C$2:$C$10000,$C471),"")</f>
        <v/>
      </c>
      <c r="AB471" s="23" t="str">
        <f>IF(ISNUMBER(AVERAGEIFS(Observed!AB$2:AB$10000,Observed!$A$2:$A$10000,$A471,Observed!$C$2:$C$10000,$C471)),AVERAGEIFS(Observed!AB$2:AB$10000,Observed!$A$2:$A$10000,$A471,Observed!$C$2:$C$10000,$C471),"")</f>
        <v/>
      </c>
      <c r="AC471" s="23" t="str">
        <f>IF(ISNUMBER(AVERAGEIFS(Observed!AC$2:AC$10000,Observed!$A$2:$A$10000,$A471,Observed!$C$2:$C$10000,$C471)),AVERAGEIFS(Observed!AC$2:AC$10000,Observed!$A$2:$A$10000,$A471,Observed!$C$2:$C$10000,$C471),"")</f>
        <v/>
      </c>
      <c r="AD471" s="23" t="str">
        <f>IF(ISNUMBER(AVERAGEIFS(Observed!AD$2:AD$10000,Observed!$A$2:$A$10000,$A471,Observed!$C$2:$C$10000,$C471)),AVERAGEIFS(Observed!AD$2:AD$10000,Observed!$A$2:$A$10000,$A471,Observed!$C$2:$C$10000,$C471),"")</f>
        <v/>
      </c>
      <c r="AE471" s="24" t="str">
        <f>IF(ISNUMBER(AVERAGEIFS(Observed!AE$2:AE$10000,Observed!$A$2:$A$10000,$A471,Observed!$C$2:$C$10000,$C471)),AVERAGEIFS(Observed!AE$2:AE$10000,Observed!$A$2:$A$10000,$A471,Observed!$C$2:$C$10000,$C471),"")</f>
        <v/>
      </c>
      <c r="AF471" s="24" t="str">
        <f>IF(ISNUMBER(AVERAGEIFS(Observed!AF$2:AF$10000,Observed!$A$2:$A$10000,$A471,Observed!$C$2:$C$10000,$C471)),AVERAGEIFS(Observed!AF$2:AF$10000,Observed!$A$2:$A$10000,$A471,Observed!$C$2:$C$10000,$C471),"")</f>
        <v/>
      </c>
      <c r="AG471" s="23" t="str">
        <f>IF(ISNUMBER(AVERAGEIFS(Observed!AG$2:AG$10000,Observed!$A$2:$A$10000,$A471,Observed!$C$2:$C$10000,$C471)),AVERAGEIFS(Observed!AG$2:AG$10000,Observed!$A$2:$A$10000,$A471,Observed!$C$2:$C$10000,$C471),"")</f>
        <v/>
      </c>
      <c r="AH471" s="23" t="str">
        <f>IF(ISNUMBER(AVERAGEIFS(Observed!AH$2:AH$10000,Observed!$A$2:$A$10000,$A471,Observed!$C$2:$C$10000,$C471)),AVERAGEIFS(Observed!AH$2:AH$10000,Observed!$A$2:$A$10000,$A471,Observed!$C$2:$C$10000,$C471),"")</f>
        <v/>
      </c>
      <c r="AI471" s="22" t="str">
        <f>IF(ISNUMBER(AVERAGEIFS(Observed!AI$2:AI$10000,Observed!$A$2:$A$10000,$A471,Observed!$C$2:$C$10000,$C471)),AVERAGEIFS(Observed!AI$2:AI$10000,Observed!$A$2:$A$10000,$A471,Observed!$C$2:$C$10000,$C471),"")</f>
        <v/>
      </c>
      <c r="AJ471" s="23" t="str">
        <f>IF(ISNUMBER(AVERAGEIFS(Observed!AJ$2:AJ$10000,Observed!$A$2:$A$10000,$A471,Observed!$C$2:$C$10000,$C471)),AVERAGEIFS(Observed!AJ$2:AJ$10000,Observed!$A$2:$A$10000,$A471,Observed!$C$2:$C$10000,$C471),"")</f>
        <v/>
      </c>
      <c r="AK471" s="23" t="str">
        <f>IF(ISNUMBER(AVERAGEIFS(Observed!AK$2:AK$10000,Observed!$A$2:$A$10000,$A471,Observed!$C$2:$C$10000,$C471)),AVERAGEIFS(Observed!AK$2:AK$10000,Observed!$A$2:$A$10000,$A471,Observed!$C$2:$C$10000,$C471),"")</f>
        <v/>
      </c>
      <c r="AL471" s="23" t="str">
        <f>IF(ISNUMBER(AVERAGEIFS(Observed!AL$2:AL$10000,Observed!$A$2:$A$10000,$A471,Observed!$C$2:$C$10000,$C471)),AVERAGEIFS(Observed!AL$2:AL$10000,Observed!$A$2:$A$10000,$A471,Observed!$C$2:$C$10000,$C471),"")</f>
        <v/>
      </c>
      <c r="AM471" s="23" t="str">
        <f>IF(ISNUMBER(AVERAGEIFS(Observed!AM$2:AM$10000,Observed!$A$2:$A$10000,$A471,Observed!$C$2:$C$10000,$C471)),AVERAGEIFS(Observed!AM$2:AM$10000,Observed!$A$2:$A$10000,$A471,Observed!$C$2:$C$10000,$C471),"")</f>
        <v/>
      </c>
      <c r="AN471" s="23" t="str">
        <f>IF(ISNUMBER(AVERAGEIFS(Observed!AN$2:AN$10000,Observed!$A$2:$A$10000,$A471,Observed!$C$2:$C$10000,$C471)),AVERAGEIFS(Observed!AN$2:AN$10000,Observed!$A$2:$A$10000,$A471,Observed!$C$2:$C$10000,$C471),"")</f>
        <v/>
      </c>
      <c r="AO471" s="2">
        <f>COUNTIFS(Observed!$A$2:$A$10000,$A471,Observed!$C$2:$C$10000,$C471)</f>
        <v>1</v>
      </c>
      <c r="AP471" s="2">
        <f t="shared" si="10"/>
        <v>3</v>
      </c>
    </row>
    <row r="472" spans="1:42" x14ac:dyDescent="0.25">
      <c r="A472" t="s">
        <v>45</v>
      </c>
      <c r="B472" t="s">
        <v>48</v>
      </c>
      <c r="C472" s="20">
        <v>35970</v>
      </c>
      <c r="D472">
        <v>1</v>
      </c>
      <c r="G472" s="25">
        <v>1998</v>
      </c>
      <c r="J472" s="2" t="s">
        <v>20</v>
      </c>
      <c r="K472" s="22" t="str">
        <f>IF(ISNUMBER(AVERAGEIFS(Observed!K$2:K$10000,Observed!$A$2:$A$10000,$A472,Observed!$C$2:$C$10000,$C472)),AVERAGEIFS(Observed!K$2:K$10000,Observed!$A$2:$A$10000,$A472,Observed!$C$2:$C$10000,$C472),"")</f>
        <v/>
      </c>
      <c r="L472" s="23" t="str">
        <f>IF(ISNUMBER(AVERAGEIFS(Observed!L$2:L$10000,Observed!$A$2:$A$10000,$A472,Observed!$C$2:$C$10000,$C472)),AVERAGEIFS(Observed!L$2:L$10000,Observed!$A$2:$A$10000,$A472,Observed!$C$2:$C$10000,$C472),"")</f>
        <v/>
      </c>
      <c r="M472" s="23">
        <f>IF(ISNUMBER(AVERAGEIFS(Observed!M$2:M$10000,Observed!$A$2:$A$10000,$A472,Observed!$C$2:$C$10000,$C472)),AVERAGEIFS(Observed!M$2:M$10000,Observed!$A$2:$A$10000,$A472,Observed!$C$2:$C$10000,$C472),"")</f>
        <v>226.9</v>
      </c>
      <c r="N472" s="23">
        <f>IF(ISNUMBER(AVERAGEIFS(Observed!N$2:N$10000,Observed!$A$2:$A$10000,$A472,Observed!$C$2:$C$10000,$C472)),AVERAGEIFS(Observed!N$2:N$10000,Observed!$A$2:$A$10000,$A472,Observed!$C$2:$C$10000,$C472),"")</f>
        <v>226.9</v>
      </c>
      <c r="O472" s="23">
        <f>IF(ISNUMBER(AVERAGEIFS(Observed!O$2:O$10000,Observed!$A$2:$A$10000,$A472,Observed!$C$2:$C$10000,$C472)),AVERAGEIFS(Observed!O$2:O$10000,Observed!$A$2:$A$10000,$A472,Observed!$C$2:$C$10000,$C472),"")</f>
        <v>453.8</v>
      </c>
      <c r="P472" s="24" t="str">
        <f>IF(ISNUMBER(AVERAGEIFS(Observed!P$2:P$10000,Observed!$A$2:$A$10000,$A472,Observed!$C$2:$C$10000,$C472)),AVERAGEIFS(Observed!P$2:P$10000,Observed!$A$2:$A$10000,$A472,Observed!$C$2:$C$10000,$C472),"")</f>
        <v/>
      </c>
      <c r="Q472" s="24" t="str">
        <f>IF(ISNUMBER(AVERAGEIFS(Observed!Q$2:Q$10000,Observed!$A$2:$A$10000,$A472,Observed!$C$2:$C$10000,$C472)),AVERAGEIFS(Observed!Q$2:Q$10000,Observed!$A$2:$A$10000,$A472,Observed!$C$2:$C$10000,$C472),"")</f>
        <v/>
      </c>
      <c r="R472" s="24" t="str">
        <f>IF(ISNUMBER(AVERAGEIFS(Observed!R$2:R$10000,Observed!$A$2:$A$10000,$A472,Observed!$C$2:$C$10000,$C472)),AVERAGEIFS(Observed!R$2:R$10000,Observed!$A$2:$A$10000,$A472,Observed!$C$2:$C$10000,$C472),"")</f>
        <v/>
      </c>
      <c r="S472" s="22" t="str">
        <f>IF(ISNUMBER(AVERAGEIFS(Observed!S$2:S$10000,Observed!$A$2:$A$10000,$A472,Observed!$C$2:$C$10000,$C472)),AVERAGEIFS(Observed!S$2:S$10000,Observed!$A$2:$A$10000,$A472,Observed!$C$2:$C$10000,$C472),"")</f>
        <v/>
      </c>
      <c r="T472" s="23" t="str">
        <f>IF(ISNUMBER(AVERAGEIFS(Observed!T$2:T$10000,Observed!$A$2:$A$10000,$A472,Observed!$C$2:$C$10000,$C472)),AVERAGEIFS(Observed!T$2:T$10000,Observed!$A$2:$A$10000,$A472,Observed!$C$2:$C$10000,$C472),"")</f>
        <v/>
      </c>
      <c r="U472" s="23" t="str">
        <f>IF(ISNUMBER(AVERAGEIFS(Observed!U$2:U$10000,Observed!$A$2:$A$10000,$A472,Observed!$C$2:$C$10000,$C472)),AVERAGEIFS(Observed!U$2:U$10000,Observed!$A$2:$A$10000,$A472,Observed!$C$2:$C$10000,$C472),"")</f>
        <v/>
      </c>
      <c r="V472" s="23" t="str">
        <f>IF(ISNUMBER(AVERAGEIFS(Observed!V$2:V$10000,Observed!$A$2:$A$10000,$A472,Observed!$C$2:$C$10000,$C472)),AVERAGEIFS(Observed!V$2:V$10000,Observed!$A$2:$A$10000,$A472,Observed!$C$2:$C$10000,$C472),"")</f>
        <v/>
      </c>
      <c r="W472" s="23" t="str">
        <f>IF(ISNUMBER(AVERAGEIFS(Observed!W$2:W$10000,Observed!$A$2:$A$10000,$A472,Observed!$C$2:$C$10000,$C472)),AVERAGEIFS(Observed!W$2:W$10000,Observed!$A$2:$A$10000,$A472,Observed!$C$2:$C$10000,$C472),"")</f>
        <v/>
      </c>
      <c r="X472" s="23" t="str">
        <f>IF(ISNUMBER(AVERAGEIFS(Observed!X$2:X$10000,Observed!$A$2:$A$10000,$A472,Observed!$C$2:$C$10000,$C472)),AVERAGEIFS(Observed!X$2:X$10000,Observed!$A$2:$A$10000,$A472,Observed!$C$2:$C$10000,$C472),"")</f>
        <v/>
      </c>
      <c r="Y472" s="23" t="str">
        <f>IF(ISNUMBER(AVERAGEIFS(Observed!Y$2:Y$10000,Observed!$A$2:$A$10000,$A472,Observed!$C$2:$C$10000,$C472)),AVERAGEIFS(Observed!Y$2:Y$10000,Observed!$A$2:$A$10000,$A472,Observed!$C$2:$C$10000,$C472),"")</f>
        <v/>
      </c>
      <c r="Z472" s="23" t="str">
        <f>IF(ISNUMBER(AVERAGEIFS(Observed!Z$2:Z$10000,Observed!$A$2:$A$10000,$A472,Observed!$C$2:$C$10000,$C472)),AVERAGEIFS(Observed!Z$2:Z$10000,Observed!$A$2:$A$10000,$A472,Observed!$C$2:$C$10000,$C472),"")</f>
        <v/>
      </c>
      <c r="AA472" s="23" t="str">
        <f>IF(ISNUMBER(AVERAGEIFS(Observed!AA$2:AA$10000,Observed!$A$2:$A$10000,$A472,Observed!$C$2:$C$10000,$C472)),AVERAGEIFS(Observed!AA$2:AA$10000,Observed!$A$2:$A$10000,$A472,Observed!$C$2:$C$10000,$C472),"")</f>
        <v/>
      </c>
      <c r="AB472" s="23" t="str">
        <f>IF(ISNUMBER(AVERAGEIFS(Observed!AB$2:AB$10000,Observed!$A$2:$A$10000,$A472,Observed!$C$2:$C$10000,$C472)),AVERAGEIFS(Observed!AB$2:AB$10000,Observed!$A$2:$A$10000,$A472,Observed!$C$2:$C$10000,$C472),"")</f>
        <v/>
      </c>
      <c r="AC472" s="23" t="str">
        <f>IF(ISNUMBER(AVERAGEIFS(Observed!AC$2:AC$10000,Observed!$A$2:$A$10000,$A472,Observed!$C$2:$C$10000,$C472)),AVERAGEIFS(Observed!AC$2:AC$10000,Observed!$A$2:$A$10000,$A472,Observed!$C$2:$C$10000,$C472),"")</f>
        <v/>
      </c>
      <c r="AD472" s="23" t="str">
        <f>IF(ISNUMBER(AVERAGEIFS(Observed!AD$2:AD$10000,Observed!$A$2:$A$10000,$A472,Observed!$C$2:$C$10000,$C472)),AVERAGEIFS(Observed!AD$2:AD$10000,Observed!$A$2:$A$10000,$A472,Observed!$C$2:$C$10000,$C472),"")</f>
        <v/>
      </c>
      <c r="AE472" s="24" t="str">
        <f>IF(ISNUMBER(AVERAGEIFS(Observed!AE$2:AE$10000,Observed!$A$2:$A$10000,$A472,Observed!$C$2:$C$10000,$C472)),AVERAGEIFS(Observed!AE$2:AE$10000,Observed!$A$2:$A$10000,$A472,Observed!$C$2:$C$10000,$C472),"")</f>
        <v/>
      </c>
      <c r="AF472" s="24" t="str">
        <f>IF(ISNUMBER(AVERAGEIFS(Observed!AF$2:AF$10000,Observed!$A$2:$A$10000,$A472,Observed!$C$2:$C$10000,$C472)),AVERAGEIFS(Observed!AF$2:AF$10000,Observed!$A$2:$A$10000,$A472,Observed!$C$2:$C$10000,$C472),"")</f>
        <v/>
      </c>
      <c r="AG472" s="23" t="str">
        <f>IF(ISNUMBER(AVERAGEIFS(Observed!AG$2:AG$10000,Observed!$A$2:$A$10000,$A472,Observed!$C$2:$C$10000,$C472)),AVERAGEIFS(Observed!AG$2:AG$10000,Observed!$A$2:$A$10000,$A472,Observed!$C$2:$C$10000,$C472),"")</f>
        <v/>
      </c>
      <c r="AH472" s="23" t="str">
        <f>IF(ISNUMBER(AVERAGEIFS(Observed!AH$2:AH$10000,Observed!$A$2:$A$10000,$A472,Observed!$C$2:$C$10000,$C472)),AVERAGEIFS(Observed!AH$2:AH$10000,Observed!$A$2:$A$10000,$A472,Observed!$C$2:$C$10000,$C472),"")</f>
        <v/>
      </c>
      <c r="AI472" s="22" t="str">
        <f>IF(ISNUMBER(AVERAGEIFS(Observed!AI$2:AI$10000,Observed!$A$2:$A$10000,$A472,Observed!$C$2:$C$10000,$C472)),AVERAGEIFS(Observed!AI$2:AI$10000,Observed!$A$2:$A$10000,$A472,Observed!$C$2:$C$10000,$C472),"")</f>
        <v/>
      </c>
      <c r="AJ472" s="23" t="str">
        <f>IF(ISNUMBER(AVERAGEIFS(Observed!AJ$2:AJ$10000,Observed!$A$2:$A$10000,$A472,Observed!$C$2:$C$10000,$C472)),AVERAGEIFS(Observed!AJ$2:AJ$10000,Observed!$A$2:$A$10000,$A472,Observed!$C$2:$C$10000,$C472),"")</f>
        <v/>
      </c>
      <c r="AK472" s="23" t="str">
        <f>IF(ISNUMBER(AVERAGEIFS(Observed!AK$2:AK$10000,Observed!$A$2:$A$10000,$A472,Observed!$C$2:$C$10000,$C472)),AVERAGEIFS(Observed!AK$2:AK$10000,Observed!$A$2:$A$10000,$A472,Observed!$C$2:$C$10000,$C472),"")</f>
        <v/>
      </c>
      <c r="AL472" s="23" t="str">
        <f>IF(ISNUMBER(AVERAGEIFS(Observed!AL$2:AL$10000,Observed!$A$2:$A$10000,$A472,Observed!$C$2:$C$10000,$C472)),AVERAGEIFS(Observed!AL$2:AL$10000,Observed!$A$2:$A$10000,$A472,Observed!$C$2:$C$10000,$C472),"")</f>
        <v/>
      </c>
      <c r="AM472" s="23" t="str">
        <f>IF(ISNUMBER(AVERAGEIFS(Observed!AM$2:AM$10000,Observed!$A$2:$A$10000,$A472,Observed!$C$2:$C$10000,$C472)),AVERAGEIFS(Observed!AM$2:AM$10000,Observed!$A$2:$A$10000,$A472,Observed!$C$2:$C$10000,$C472),"")</f>
        <v/>
      </c>
      <c r="AN472" s="23" t="str">
        <f>IF(ISNUMBER(AVERAGEIFS(Observed!AN$2:AN$10000,Observed!$A$2:$A$10000,$A472,Observed!$C$2:$C$10000,$C472)),AVERAGEIFS(Observed!AN$2:AN$10000,Observed!$A$2:$A$10000,$A472,Observed!$C$2:$C$10000,$C472),"")</f>
        <v/>
      </c>
      <c r="AO472" s="2">
        <f>COUNTIFS(Observed!$A$2:$A$10000,$A472,Observed!$C$2:$C$10000,$C472)</f>
        <v>1</v>
      </c>
      <c r="AP472" s="2">
        <f t="shared" si="10"/>
        <v>3</v>
      </c>
    </row>
    <row r="473" spans="1:42" x14ac:dyDescent="0.25">
      <c r="A473" t="s">
        <v>45</v>
      </c>
      <c r="B473" t="s">
        <v>48</v>
      </c>
      <c r="C473" s="20">
        <v>36005</v>
      </c>
      <c r="D473">
        <v>1</v>
      </c>
      <c r="G473" s="25">
        <v>1998</v>
      </c>
      <c r="J473" s="2" t="s">
        <v>20</v>
      </c>
      <c r="K473" s="22" t="str">
        <f>IF(ISNUMBER(AVERAGEIFS(Observed!K$2:K$10000,Observed!$A$2:$A$10000,$A473,Observed!$C$2:$C$10000,$C473)),AVERAGEIFS(Observed!K$2:K$10000,Observed!$A$2:$A$10000,$A473,Observed!$C$2:$C$10000,$C473),"")</f>
        <v/>
      </c>
      <c r="L473" s="23" t="str">
        <f>IF(ISNUMBER(AVERAGEIFS(Observed!L$2:L$10000,Observed!$A$2:$A$10000,$A473,Observed!$C$2:$C$10000,$C473)),AVERAGEIFS(Observed!L$2:L$10000,Observed!$A$2:$A$10000,$A473,Observed!$C$2:$C$10000,$C473),"")</f>
        <v/>
      </c>
      <c r="M473" s="23">
        <f>IF(ISNUMBER(AVERAGEIFS(Observed!M$2:M$10000,Observed!$A$2:$A$10000,$A473,Observed!$C$2:$C$10000,$C473)),AVERAGEIFS(Observed!M$2:M$10000,Observed!$A$2:$A$10000,$A473,Observed!$C$2:$C$10000,$C473),"")</f>
        <v>257.5</v>
      </c>
      <c r="N473" s="23">
        <f>IF(ISNUMBER(AVERAGEIFS(Observed!N$2:N$10000,Observed!$A$2:$A$10000,$A473,Observed!$C$2:$C$10000,$C473)),AVERAGEIFS(Observed!N$2:N$10000,Observed!$A$2:$A$10000,$A473,Observed!$C$2:$C$10000,$C473),"")</f>
        <v>257.5</v>
      </c>
      <c r="O473" s="23">
        <f>IF(ISNUMBER(AVERAGEIFS(Observed!O$2:O$10000,Observed!$A$2:$A$10000,$A473,Observed!$C$2:$C$10000,$C473)),AVERAGEIFS(Observed!O$2:O$10000,Observed!$A$2:$A$10000,$A473,Observed!$C$2:$C$10000,$C473),"")</f>
        <v>711.3</v>
      </c>
      <c r="P473" s="24" t="str">
        <f>IF(ISNUMBER(AVERAGEIFS(Observed!P$2:P$10000,Observed!$A$2:$A$10000,$A473,Observed!$C$2:$C$10000,$C473)),AVERAGEIFS(Observed!P$2:P$10000,Observed!$A$2:$A$10000,$A473,Observed!$C$2:$C$10000,$C473),"")</f>
        <v/>
      </c>
      <c r="Q473" s="24" t="str">
        <f>IF(ISNUMBER(AVERAGEIFS(Observed!Q$2:Q$10000,Observed!$A$2:$A$10000,$A473,Observed!$C$2:$C$10000,$C473)),AVERAGEIFS(Observed!Q$2:Q$10000,Observed!$A$2:$A$10000,$A473,Observed!$C$2:$C$10000,$C473),"")</f>
        <v/>
      </c>
      <c r="R473" s="24" t="str">
        <f>IF(ISNUMBER(AVERAGEIFS(Observed!R$2:R$10000,Observed!$A$2:$A$10000,$A473,Observed!$C$2:$C$10000,$C473)),AVERAGEIFS(Observed!R$2:R$10000,Observed!$A$2:$A$10000,$A473,Observed!$C$2:$C$10000,$C473),"")</f>
        <v/>
      </c>
      <c r="S473" s="22" t="str">
        <f>IF(ISNUMBER(AVERAGEIFS(Observed!S$2:S$10000,Observed!$A$2:$A$10000,$A473,Observed!$C$2:$C$10000,$C473)),AVERAGEIFS(Observed!S$2:S$10000,Observed!$A$2:$A$10000,$A473,Observed!$C$2:$C$10000,$C473),"")</f>
        <v/>
      </c>
      <c r="T473" s="23" t="str">
        <f>IF(ISNUMBER(AVERAGEIFS(Observed!T$2:T$10000,Observed!$A$2:$A$10000,$A473,Observed!$C$2:$C$10000,$C473)),AVERAGEIFS(Observed!T$2:T$10000,Observed!$A$2:$A$10000,$A473,Observed!$C$2:$C$10000,$C473),"")</f>
        <v/>
      </c>
      <c r="U473" s="23" t="str">
        <f>IF(ISNUMBER(AVERAGEIFS(Observed!U$2:U$10000,Observed!$A$2:$A$10000,$A473,Observed!$C$2:$C$10000,$C473)),AVERAGEIFS(Observed!U$2:U$10000,Observed!$A$2:$A$10000,$A473,Observed!$C$2:$C$10000,$C473),"")</f>
        <v/>
      </c>
      <c r="V473" s="23" t="str">
        <f>IF(ISNUMBER(AVERAGEIFS(Observed!V$2:V$10000,Observed!$A$2:$A$10000,$A473,Observed!$C$2:$C$10000,$C473)),AVERAGEIFS(Observed!V$2:V$10000,Observed!$A$2:$A$10000,$A473,Observed!$C$2:$C$10000,$C473),"")</f>
        <v/>
      </c>
      <c r="W473" s="23" t="str">
        <f>IF(ISNUMBER(AVERAGEIFS(Observed!W$2:W$10000,Observed!$A$2:$A$10000,$A473,Observed!$C$2:$C$10000,$C473)),AVERAGEIFS(Observed!W$2:W$10000,Observed!$A$2:$A$10000,$A473,Observed!$C$2:$C$10000,$C473),"")</f>
        <v/>
      </c>
      <c r="X473" s="23" t="str">
        <f>IF(ISNUMBER(AVERAGEIFS(Observed!X$2:X$10000,Observed!$A$2:$A$10000,$A473,Observed!$C$2:$C$10000,$C473)),AVERAGEIFS(Observed!X$2:X$10000,Observed!$A$2:$A$10000,$A473,Observed!$C$2:$C$10000,$C473),"")</f>
        <v/>
      </c>
      <c r="Y473" s="23" t="str">
        <f>IF(ISNUMBER(AVERAGEIFS(Observed!Y$2:Y$10000,Observed!$A$2:$A$10000,$A473,Observed!$C$2:$C$10000,$C473)),AVERAGEIFS(Observed!Y$2:Y$10000,Observed!$A$2:$A$10000,$A473,Observed!$C$2:$C$10000,$C473),"")</f>
        <v/>
      </c>
      <c r="Z473" s="23" t="str">
        <f>IF(ISNUMBER(AVERAGEIFS(Observed!Z$2:Z$10000,Observed!$A$2:$A$10000,$A473,Observed!$C$2:$C$10000,$C473)),AVERAGEIFS(Observed!Z$2:Z$10000,Observed!$A$2:$A$10000,$A473,Observed!$C$2:$C$10000,$C473),"")</f>
        <v/>
      </c>
      <c r="AA473" s="23" t="str">
        <f>IF(ISNUMBER(AVERAGEIFS(Observed!AA$2:AA$10000,Observed!$A$2:$A$10000,$A473,Observed!$C$2:$C$10000,$C473)),AVERAGEIFS(Observed!AA$2:AA$10000,Observed!$A$2:$A$10000,$A473,Observed!$C$2:$C$10000,$C473),"")</f>
        <v/>
      </c>
      <c r="AB473" s="23" t="str">
        <f>IF(ISNUMBER(AVERAGEIFS(Observed!AB$2:AB$10000,Observed!$A$2:$A$10000,$A473,Observed!$C$2:$C$10000,$C473)),AVERAGEIFS(Observed!AB$2:AB$10000,Observed!$A$2:$A$10000,$A473,Observed!$C$2:$C$10000,$C473),"")</f>
        <v/>
      </c>
      <c r="AC473" s="23" t="str">
        <f>IF(ISNUMBER(AVERAGEIFS(Observed!AC$2:AC$10000,Observed!$A$2:$A$10000,$A473,Observed!$C$2:$C$10000,$C473)),AVERAGEIFS(Observed!AC$2:AC$10000,Observed!$A$2:$A$10000,$A473,Observed!$C$2:$C$10000,$C473),"")</f>
        <v/>
      </c>
      <c r="AD473" s="23" t="str">
        <f>IF(ISNUMBER(AVERAGEIFS(Observed!AD$2:AD$10000,Observed!$A$2:$A$10000,$A473,Observed!$C$2:$C$10000,$C473)),AVERAGEIFS(Observed!AD$2:AD$10000,Observed!$A$2:$A$10000,$A473,Observed!$C$2:$C$10000,$C473),"")</f>
        <v/>
      </c>
      <c r="AE473" s="24" t="str">
        <f>IF(ISNUMBER(AVERAGEIFS(Observed!AE$2:AE$10000,Observed!$A$2:$A$10000,$A473,Observed!$C$2:$C$10000,$C473)),AVERAGEIFS(Observed!AE$2:AE$10000,Observed!$A$2:$A$10000,$A473,Observed!$C$2:$C$10000,$C473),"")</f>
        <v/>
      </c>
      <c r="AF473" s="24" t="str">
        <f>IF(ISNUMBER(AVERAGEIFS(Observed!AF$2:AF$10000,Observed!$A$2:$A$10000,$A473,Observed!$C$2:$C$10000,$C473)),AVERAGEIFS(Observed!AF$2:AF$10000,Observed!$A$2:$A$10000,$A473,Observed!$C$2:$C$10000,$C473),"")</f>
        <v/>
      </c>
      <c r="AG473" s="23" t="str">
        <f>IF(ISNUMBER(AVERAGEIFS(Observed!AG$2:AG$10000,Observed!$A$2:$A$10000,$A473,Observed!$C$2:$C$10000,$C473)),AVERAGEIFS(Observed!AG$2:AG$10000,Observed!$A$2:$A$10000,$A473,Observed!$C$2:$C$10000,$C473),"")</f>
        <v/>
      </c>
      <c r="AH473" s="23" t="str">
        <f>IF(ISNUMBER(AVERAGEIFS(Observed!AH$2:AH$10000,Observed!$A$2:$A$10000,$A473,Observed!$C$2:$C$10000,$C473)),AVERAGEIFS(Observed!AH$2:AH$10000,Observed!$A$2:$A$10000,$A473,Observed!$C$2:$C$10000,$C473),"")</f>
        <v/>
      </c>
      <c r="AI473" s="22" t="str">
        <f>IF(ISNUMBER(AVERAGEIFS(Observed!AI$2:AI$10000,Observed!$A$2:$A$10000,$A473,Observed!$C$2:$C$10000,$C473)),AVERAGEIFS(Observed!AI$2:AI$10000,Observed!$A$2:$A$10000,$A473,Observed!$C$2:$C$10000,$C473),"")</f>
        <v/>
      </c>
      <c r="AJ473" s="23" t="str">
        <f>IF(ISNUMBER(AVERAGEIFS(Observed!AJ$2:AJ$10000,Observed!$A$2:$A$10000,$A473,Observed!$C$2:$C$10000,$C473)),AVERAGEIFS(Observed!AJ$2:AJ$10000,Observed!$A$2:$A$10000,$A473,Observed!$C$2:$C$10000,$C473),"")</f>
        <v/>
      </c>
      <c r="AK473" s="23" t="str">
        <f>IF(ISNUMBER(AVERAGEIFS(Observed!AK$2:AK$10000,Observed!$A$2:$A$10000,$A473,Observed!$C$2:$C$10000,$C473)),AVERAGEIFS(Observed!AK$2:AK$10000,Observed!$A$2:$A$10000,$A473,Observed!$C$2:$C$10000,$C473),"")</f>
        <v/>
      </c>
      <c r="AL473" s="23" t="str">
        <f>IF(ISNUMBER(AVERAGEIFS(Observed!AL$2:AL$10000,Observed!$A$2:$A$10000,$A473,Observed!$C$2:$C$10000,$C473)),AVERAGEIFS(Observed!AL$2:AL$10000,Observed!$A$2:$A$10000,$A473,Observed!$C$2:$C$10000,$C473),"")</f>
        <v/>
      </c>
      <c r="AM473" s="23" t="str">
        <f>IF(ISNUMBER(AVERAGEIFS(Observed!AM$2:AM$10000,Observed!$A$2:$A$10000,$A473,Observed!$C$2:$C$10000,$C473)),AVERAGEIFS(Observed!AM$2:AM$10000,Observed!$A$2:$A$10000,$A473,Observed!$C$2:$C$10000,$C473),"")</f>
        <v/>
      </c>
      <c r="AN473" s="23" t="str">
        <f>IF(ISNUMBER(AVERAGEIFS(Observed!AN$2:AN$10000,Observed!$A$2:$A$10000,$A473,Observed!$C$2:$C$10000,$C473)),AVERAGEIFS(Observed!AN$2:AN$10000,Observed!$A$2:$A$10000,$A473,Observed!$C$2:$C$10000,$C473),"")</f>
        <v/>
      </c>
      <c r="AO473" s="2">
        <f>COUNTIFS(Observed!$A$2:$A$10000,$A473,Observed!$C$2:$C$10000,$C473)</f>
        <v>1</v>
      </c>
      <c r="AP473" s="2">
        <f t="shared" si="10"/>
        <v>3</v>
      </c>
    </row>
    <row r="474" spans="1:42" x14ac:dyDescent="0.25">
      <c r="A474" t="s">
        <v>45</v>
      </c>
      <c r="B474" t="s">
        <v>48</v>
      </c>
      <c r="C474" s="20">
        <v>36040</v>
      </c>
      <c r="D474">
        <v>1</v>
      </c>
      <c r="G474" s="25">
        <v>1998</v>
      </c>
      <c r="J474" s="2" t="s">
        <v>20</v>
      </c>
      <c r="K474" s="22" t="str">
        <f>IF(ISNUMBER(AVERAGEIFS(Observed!K$2:K$10000,Observed!$A$2:$A$10000,$A474,Observed!$C$2:$C$10000,$C474)),AVERAGEIFS(Observed!K$2:K$10000,Observed!$A$2:$A$10000,$A474,Observed!$C$2:$C$10000,$C474),"")</f>
        <v/>
      </c>
      <c r="L474" s="23" t="str">
        <f>IF(ISNUMBER(AVERAGEIFS(Observed!L$2:L$10000,Observed!$A$2:$A$10000,$A474,Observed!$C$2:$C$10000,$C474)),AVERAGEIFS(Observed!L$2:L$10000,Observed!$A$2:$A$10000,$A474,Observed!$C$2:$C$10000,$C474),"")</f>
        <v/>
      </c>
      <c r="M474" s="23">
        <f>IF(ISNUMBER(AVERAGEIFS(Observed!M$2:M$10000,Observed!$A$2:$A$10000,$A474,Observed!$C$2:$C$10000,$C474)),AVERAGEIFS(Observed!M$2:M$10000,Observed!$A$2:$A$10000,$A474,Observed!$C$2:$C$10000,$C474),"")</f>
        <v>56.2</v>
      </c>
      <c r="N474" s="23">
        <f>IF(ISNUMBER(AVERAGEIFS(Observed!N$2:N$10000,Observed!$A$2:$A$10000,$A474,Observed!$C$2:$C$10000,$C474)),AVERAGEIFS(Observed!N$2:N$10000,Observed!$A$2:$A$10000,$A474,Observed!$C$2:$C$10000,$C474),"")</f>
        <v>56.2</v>
      </c>
      <c r="O474" s="23">
        <f>IF(ISNUMBER(AVERAGEIFS(Observed!O$2:O$10000,Observed!$A$2:$A$10000,$A474,Observed!$C$2:$C$10000,$C474)),AVERAGEIFS(Observed!O$2:O$10000,Observed!$A$2:$A$10000,$A474,Observed!$C$2:$C$10000,$C474),"")</f>
        <v>767.5</v>
      </c>
      <c r="P474" s="24" t="str">
        <f>IF(ISNUMBER(AVERAGEIFS(Observed!P$2:P$10000,Observed!$A$2:$A$10000,$A474,Observed!$C$2:$C$10000,$C474)),AVERAGEIFS(Observed!P$2:P$10000,Observed!$A$2:$A$10000,$A474,Observed!$C$2:$C$10000,$C474),"")</f>
        <v/>
      </c>
      <c r="Q474" s="24" t="str">
        <f>IF(ISNUMBER(AVERAGEIFS(Observed!Q$2:Q$10000,Observed!$A$2:$A$10000,$A474,Observed!$C$2:$C$10000,$C474)),AVERAGEIFS(Observed!Q$2:Q$10000,Observed!$A$2:$A$10000,$A474,Observed!$C$2:$C$10000,$C474),"")</f>
        <v/>
      </c>
      <c r="R474" s="24" t="str">
        <f>IF(ISNUMBER(AVERAGEIFS(Observed!R$2:R$10000,Observed!$A$2:$A$10000,$A474,Observed!$C$2:$C$10000,$C474)),AVERAGEIFS(Observed!R$2:R$10000,Observed!$A$2:$A$10000,$A474,Observed!$C$2:$C$10000,$C474),"")</f>
        <v/>
      </c>
      <c r="S474" s="22" t="str">
        <f>IF(ISNUMBER(AVERAGEIFS(Observed!S$2:S$10000,Observed!$A$2:$A$10000,$A474,Observed!$C$2:$C$10000,$C474)),AVERAGEIFS(Observed!S$2:S$10000,Observed!$A$2:$A$10000,$A474,Observed!$C$2:$C$10000,$C474),"")</f>
        <v/>
      </c>
      <c r="T474" s="23" t="str">
        <f>IF(ISNUMBER(AVERAGEIFS(Observed!T$2:T$10000,Observed!$A$2:$A$10000,$A474,Observed!$C$2:$C$10000,$C474)),AVERAGEIFS(Observed!T$2:T$10000,Observed!$A$2:$A$10000,$A474,Observed!$C$2:$C$10000,$C474),"")</f>
        <v/>
      </c>
      <c r="U474" s="23" t="str">
        <f>IF(ISNUMBER(AVERAGEIFS(Observed!U$2:U$10000,Observed!$A$2:$A$10000,$A474,Observed!$C$2:$C$10000,$C474)),AVERAGEIFS(Observed!U$2:U$10000,Observed!$A$2:$A$10000,$A474,Observed!$C$2:$C$10000,$C474),"")</f>
        <v/>
      </c>
      <c r="V474" s="23" t="str">
        <f>IF(ISNUMBER(AVERAGEIFS(Observed!V$2:V$10000,Observed!$A$2:$A$10000,$A474,Observed!$C$2:$C$10000,$C474)),AVERAGEIFS(Observed!V$2:V$10000,Observed!$A$2:$A$10000,$A474,Observed!$C$2:$C$10000,$C474),"")</f>
        <v/>
      </c>
      <c r="W474" s="23" t="str">
        <f>IF(ISNUMBER(AVERAGEIFS(Observed!W$2:W$10000,Observed!$A$2:$A$10000,$A474,Observed!$C$2:$C$10000,$C474)),AVERAGEIFS(Observed!W$2:W$10000,Observed!$A$2:$A$10000,$A474,Observed!$C$2:$C$10000,$C474),"")</f>
        <v/>
      </c>
      <c r="X474" s="23" t="str">
        <f>IF(ISNUMBER(AVERAGEIFS(Observed!X$2:X$10000,Observed!$A$2:$A$10000,$A474,Observed!$C$2:$C$10000,$C474)),AVERAGEIFS(Observed!X$2:X$10000,Observed!$A$2:$A$10000,$A474,Observed!$C$2:$C$10000,$C474),"")</f>
        <v/>
      </c>
      <c r="Y474" s="23" t="str">
        <f>IF(ISNUMBER(AVERAGEIFS(Observed!Y$2:Y$10000,Observed!$A$2:$A$10000,$A474,Observed!$C$2:$C$10000,$C474)),AVERAGEIFS(Observed!Y$2:Y$10000,Observed!$A$2:$A$10000,$A474,Observed!$C$2:$C$10000,$C474),"")</f>
        <v/>
      </c>
      <c r="Z474" s="23" t="str">
        <f>IF(ISNUMBER(AVERAGEIFS(Observed!Z$2:Z$10000,Observed!$A$2:$A$10000,$A474,Observed!$C$2:$C$10000,$C474)),AVERAGEIFS(Observed!Z$2:Z$10000,Observed!$A$2:$A$10000,$A474,Observed!$C$2:$C$10000,$C474),"")</f>
        <v/>
      </c>
      <c r="AA474" s="23" t="str">
        <f>IF(ISNUMBER(AVERAGEIFS(Observed!AA$2:AA$10000,Observed!$A$2:$A$10000,$A474,Observed!$C$2:$C$10000,$C474)),AVERAGEIFS(Observed!AA$2:AA$10000,Observed!$A$2:$A$10000,$A474,Observed!$C$2:$C$10000,$C474),"")</f>
        <v/>
      </c>
      <c r="AB474" s="23" t="str">
        <f>IF(ISNUMBER(AVERAGEIFS(Observed!AB$2:AB$10000,Observed!$A$2:$A$10000,$A474,Observed!$C$2:$C$10000,$C474)),AVERAGEIFS(Observed!AB$2:AB$10000,Observed!$A$2:$A$10000,$A474,Observed!$C$2:$C$10000,$C474),"")</f>
        <v/>
      </c>
      <c r="AC474" s="23" t="str">
        <f>IF(ISNUMBER(AVERAGEIFS(Observed!AC$2:AC$10000,Observed!$A$2:$A$10000,$A474,Observed!$C$2:$C$10000,$C474)),AVERAGEIFS(Observed!AC$2:AC$10000,Observed!$A$2:$A$10000,$A474,Observed!$C$2:$C$10000,$C474),"")</f>
        <v/>
      </c>
      <c r="AD474" s="23" t="str">
        <f>IF(ISNUMBER(AVERAGEIFS(Observed!AD$2:AD$10000,Observed!$A$2:$A$10000,$A474,Observed!$C$2:$C$10000,$C474)),AVERAGEIFS(Observed!AD$2:AD$10000,Observed!$A$2:$A$10000,$A474,Observed!$C$2:$C$10000,$C474),"")</f>
        <v/>
      </c>
      <c r="AE474" s="24" t="str">
        <f>IF(ISNUMBER(AVERAGEIFS(Observed!AE$2:AE$10000,Observed!$A$2:$A$10000,$A474,Observed!$C$2:$C$10000,$C474)),AVERAGEIFS(Observed!AE$2:AE$10000,Observed!$A$2:$A$10000,$A474,Observed!$C$2:$C$10000,$C474),"")</f>
        <v/>
      </c>
      <c r="AF474" s="24" t="str">
        <f>IF(ISNUMBER(AVERAGEIFS(Observed!AF$2:AF$10000,Observed!$A$2:$A$10000,$A474,Observed!$C$2:$C$10000,$C474)),AVERAGEIFS(Observed!AF$2:AF$10000,Observed!$A$2:$A$10000,$A474,Observed!$C$2:$C$10000,$C474),"")</f>
        <v/>
      </c>
      <c r="AG474" s="23" t="str">
        <f>IF(ISNUMBER(AVERAGEIFS(Observed!AG$2:AG$10000,Observed!$A$2:$A$10000,$A474,Observed!$C$2:$C$10000,$C474)),AVERAGEIFS(Observed!AG$2:AG$10000,Observed!$A$2:$A$10000,$A474,Observed!$C$2:$C$10000,$C474),"")</f>
        <v/>
      </c>
      <c r="AH474" s="23" t="str">
        <f>IF(ISNUMBER(AVERAGEIFS(Observed!AH$2:AH$10000,Observed!$A$2:$A$10000,$A474,Observed!$C$2:$C$10000,$C474)),AVERAGEIFS(Observed!AH$2:AH$10000,Observed!$A$2:$A$10000,$A474,Observed!$C$2:$C$10000,$C474),"")</f>
        <v/>
      </c>
      <c r="AI474" s="22" t="str">
        <f>IF(ISNUMBER(AVERAGEIFS(Observed!AI$2:AI$10000,Observed!$A$2:$A$10000,$A474,Observed!$C$2:$C$10000,$C474)),AVERAGEIFS(Observed!AI$2:AI$10000,Observed!$A$2:$A$10000,$A474,Observed!$C$2:$C$10000,$C474),"")</f>
        <v/>
      </c>
      <c r="AJ474" s="23" t="str">
        <f>IF(ISNUMBER(AVERAGEIFS(Observed!AJ$2:AJ$10000,Observed!$A$2:$A$10000,$A474,Observed!$C$2:$C$10000,$C474)),AVERAGEIFS(Observed!AJ$2:AJ$10000,Observed!$A$2:$A$10000,$A474,Observed!$C$2:$C$10000,$C474),"")</f>
        <v/>
      </c>
      <c r="AK474" s="23" t="str">
        <f>IF(ISNUMBER(AVERAGEIFS(Observed!AK$2:AK$10000,Observed!$A$2:$A$10000,$A474,Observed!$C$2:$C$10000,$C474)),AVERAGEIFS(Observed!AK$2:AK$10000,Observed!$A$2:$A$10000,$A474,Observed!$C$2:$C$10000,$C474),"")</f>
        <v/>
      </c>
      <c r="AL474" s="23" t="str">
        <f>IF(ISNUMBER(AVERAGEIFS(Observed!AL$2:AL$10000,Observed!$A$2:$A$10000,$A474,Observed!$C$2:$C$10000,$C474)),AVERAGEIFS(Observed!AL$2:AL$10000,Observed!$A$2:$A$10000,$A474,Observed!$C$2:$C$10000,$C474),"")</f>
        <v/>
      </c>
      <c r="AM474" s="23" t="str">
        <f>IF(ISNUMBER(AVERAGEIFS(Observed!AM$2:AM$10000,Observed!$A$2:$A$10000,$A474,Observed!$C$2:$C$10000,$C474)),AVERAGEIFS(Observed!AM$2:AM$10000,Observed!$A$2:$A$10000,$A474,Observed!$C$2:$C$10000,$C474),"")</f>
        <v/>
      </c>
      <c r="AN474" s="23" t="str">
        <f>IF(ISNUMBER(AVERAGEIFS(Observed!AN$2:AN$10000,Observed!$A$2:$A$10000,$A474,Observed!$C$2:$C$10000,$C474)),AVERAGEIFS(Observed!AN$2:AN$10000,Observed!$A$2:$A$10000,$A474,Observed!$C$2:$C$10000,$C474),"")</f>
        <v/>
      </c>
      <c r="AO474" s="2">
        <f>COUNTIFS(Observed!$A$2:$A$10000,$A474,Observed!$C$2:$C$10000,$C474)</f>
        <v>1</v>
      </c>
      <c r="AP474" s="2">
        <f t="shared" si="10"/>
        <v>3</v>
      </c>
    </row>
    <row r="475" spans="1:42" x14ac:dyDescent="0.25">
      <c r="A475" t="s">
        <v>45</v>
      </c>
      <c r="B475" t="s">
        <v>48</v>
      </c>
      <c r="C475" s="20">
        <v>36075</v>
      </c>
      <c r="D475">
        <v>1</v>
      </c>
      <c r="G475" s="25">
        <v>1998</v>
      </c>
      <c r="J475" s="2" t="s">
        <v>20</v>
      </c>
      <c r="K475" s="22" t="str">
        <f>IF(ISNUMBER(AVERAGEIFS(Observed!K$2:K$10000,Observed!$A$2:$A$10000,$A475,Observed!$C$2:$C$10000,$C475)),AVERAGEIFS(Observed!K$2:K$10000,Observed!$A$2:$A$10000,$A475,Observed!$C$2:$C$10000,$C475),"")</f>
        <v/>
      </c>
      <c r="L475" s="23" t="str">
        <f>IF(ISNUMBER(AVERAGEIFS(Observed!L$2:L$10000,Observed!$A$2:$A$10000,$A475,Observed!$C$2:$C$10000,$C475)),AVERAGEIFS(Observed!L$2:L$10000,Observed!$A$2:$A$10000,$A475,Observed!$C$2:$C$10000,$C475),"")</f>
        <v/>
      </c>
      <c r="M475" s="23">
        <f>IF(ISNUMBER(AVERAGEIFS(Observed!M$2:M$10000,Observed!$A$2:$A$10000,$A475,Observed!$C$2:$C$10000,$C475)),AVERAGEIFS(Observed!M$2:M$10000,Observed!$A$2:$A$10000,$A475,Observed!$C$2:$C$10000,$C475),"")</f>
        <v>29.6</v>
      </c>
      <c r="N475" s="23">
        <f>IF(ISNUMBER(AVERAGEIFS(Observed!N$2:N$10000,Observed!$A$2:$A$10000,$A475,Observed!$C$2:$C$10000,$C475)),AVERAGEIFS(Observed!N$2:N$10000,Observed!$A$2:$A$10000,$A475,Observed!$C$2:$C$10000,$C475),"")</f>
        <v>29.6</v>
      </c>
      <c r="O475" s="23">
        <f>IF(ISNUMBER(AVERAGEIFS(Observed!O$2:O$10000,Observed!$A$2:$A$10000,$A475,Observed!$C$2:$C$10000,$C475)),AVERAGEIFS(Observed!O$2:O$10000,Observed!$A$2:$A$10000,$A475,Observed!$C$2:$C$10000,$C475),"")</f>
        <v>797.1</v>
      </c>
      <c r="P475" s="24" t="str">
        <f>IF(ISNUMBER(AVERAGEIFS(Observed!P$2:P$10000,Observed!$A$2:$A$10000,$A475,Observed!$C$2:$C$10000,$C475)),AVERAGEIFS(Observed!P$2:P$10000,Observed!$A$2:$A$10000,$A475,Observed!$C$2:$C$10000,$C475),"")</f>
        <v/>
      </c>
      <c r="Q475" s="24" t="str">
        <f>IF(ISNUMBER(AVERAGEIFS(Observed!Q$2:Q$10000,Observed!$A$2:$A$10000,$A475,Observed!$C$2:$C$10000,$C475)),AVERAGEIFS(Observed!Q$2:Q$10000,Observed!$A$2:$A$10000,$A475,Observed!$C$2:$C$10000,$C475),"")</f>
        <v/>
      </c>
      <c r="R475" s="24" t="str">
        <f>IF(ISNUMBER(AVERAGEIFS(Observed!R$2:R$10000,Observed!$A$2:$A$10000,$A475,Observed!$C$2:$C$10000,$C475)),AVERAGEIFS(Observed!R$2:R$10000,Observed!$A$2:$A$10000,$A475,Observed!$C$2:$C$10000,$C475),"")</f>
        <v/>
      </c>
      <c r="S475" s="22" t="str">
        <f>IF(ISNUMBER(AVERAGEIFS(Observed!S$2:S$10000,Observed!$A$2:$A$10000,$A475,Observed!$C$2:$C$10000,$C475)),AVERAGEIFS(Observed!S$2:S$10000,Observed!$A$2:$A$10000,$A475,Observed!$C$2:$C$10000,$C475),"")</f>
        <v/>
      </c>
      <c r="T475" s="23" t="str">
        <f>IF(ISNUMBER(AVERAGEIFS(Observed!T$2:T$10000,Observed!$A$2:$A$10000,$A475,Observed!$C$2:$C$10000,$C475)),AVERAGEIFS(Observed!T$2:T$10000,Observed!$A$2:$A$10000,$A475,Observed!$C$2:$C$10000,$C475),"")</f>
        <v/>
      </c>
      <c r="U475" s="23" t="str">
        <f>IF(ISNUMBER(AVERAGEIFS(Observed!U$2:U$10000,Observed!$A$2:$A$10000,$A475,Observed!$C$2:$C$10000,$C475)),AVERAGEIFS(Observed!U$2:U$10000,Observed!$A$2:$A$10000,$A475,Observed!$C$2:$C$10000,$C475),"")</f>
        <v/>
      </c>
      <c r="V475" s="23" t="str">
        <f>IF(ISNUMBER(AVERAGEIFS(Observed!V$2:V$10000,Observed!$A$2:$A$10000,$A475,Observed!$C$2:$C$10000,$C475)),AVERAGEIFS(Observed!V$2:V$10000,Observed!$A$2:$A$10000,$A475,Observed!$C$2:$C$10000,$C475),"")</f>
        <v/>
      </c>
      <c r="W475" s="23" t="str">
        <f>IF(ISNUMBER(AVERAGEIFS(Observed!W$2:W$10000,Observed!$A$2:$A$10000,$A475,Observed!$C$2:$C$10000,$C475)),AVERAGEIFS(Observed!W$2:W$10000,Observed!$A$2:$A$10000,$A475,Observed!$C$2:$C$10000,$C475),"")</f>
        <v/>
      </c>
      <c r="X475" s="23" t="str">
        <f>IF(ISNUMBER(AVERAGEIFS(Observed!X$2:X$10000,Observed!$A$2:$A$10000,$A475,Observed!$C$2:$C$10000,$C475)),AVERAGEIFS(Observed!X$2:X$10000,Observed!$A$2:$A$10000,$A475,Observed!$C$2:$C$10000,$C475),"")</f>
        <v/>
      </c>
      <c r="Y475" s="23" t="str">
        <f>IF(ISNUMBER(AVERAGEIFS(Observed!Y$2:Y$10000,Observed!$A$2:$A$10000,$A475,Observed!$C$2:$C$10000,$C475)),AVERAGEIFS(Observed!Y$2:Y$10000,Observed!$A$2:$A$10000,$A475,Observed!$C$2:$C$10000,$C475),"")</f>
        <v/>
      </c>
      <c r="Z475" s="23" t="str">
        <f>IF(ISNUMBER(AVERAGEIFS(Observed!Z$2:Z$10000,Observed!$A$2:$A$10000,$A475,Observed!$C$2:$C$10000,$C475)),AVERAGEIFS(Observed!Z$2:Z$10000,Observed!$A$2:$A$10000,$A475,Observed!$C$2:$C$10000,$C475),"")</f>
        <v/>
      </c>
      <c r="AA475" s="23" t="str">
        <f>IF(ISNUMBER(AVERAGEIFS(Observed!AA$2:AA$10000,Observed!$A$2:$A$10000,$A475,Observed!$C$2:$C$10000,$C475)),AVERAGEIFS(Observed!AA$2:AA$10000,Observed!$A$2:$A$10000,$A475,Observed!$C$2:$C$10000,$C475),"")</f>
        <v/>
      </c>
      <c r="AB475" s="23" t="str">
        <f>IF(ISNUMBER(AVERAGEIFS(Observed!AB$2:AB$10000,Observed!$A$2:$A$10000,$A475,Observed!$C$2:$C$10000,$C475)),AVERAGEIFS(Observed!AB$2:AB$10000,Observed!$A$2:$A$10000,$A475,Observed!$C$2:$C$10000,$C475),"")</f>
        <v/>
      </c>
      <c r="AC475" s="23" t="str">
        <f>IF(ISNUMBER(AVERAGEIFS(Observed!AC$2:AC$10000,Observed!$A$2:$A$10000,$A475,Observed!$C$2:$C$10000,$C475)),AVERAGEIFS(Observed!AC$2:AC$10000,Observed!$A$2:$A$10000,$A475,Observed!$C$2:$C$10000,$C475),"")</f>
        <v/>
      </c>
      <c r="AD475" s="23" t="str">
        <f>IF(ISNUMBER(AVERAGEIFS(Observed!AD$2:AD$10000,Observed!$A$2:$A$10000,$A475,Observed!$C$2:$C$10000,$C475)),AVERAGEIFS(Observed!AD$2:AD$10000,Observed!$A$2:$A$10000,$A475,Observed!$C$2:$C$10000,$C475),"")</f>
        <v/>
      </c>
      <c r="AE475" s="24" t="str">
        <f>IF(ISNUMBER(AVERAGEIFS(Observed!AE$2:AE$10000,Observed!$A$2:$A$10000,$A475,Observed!$C$2:$C$10000,$C475)),AVERAGEIFS(Observed!AE$2:AE$10000,Observed!$A$2:$A$10000,$A475,Observed!$C$2:$C$10000,$C475),"")</f>
        <v/>
      </c>
      <c r="AF475" s="24" t="str">
        <f>IF(ISNUMBER(AVERAGEIFS(Observed!AF$2:AF$10000,Observed!$A$2:$A$10000,$A475,Observed!$C$2:$C$10000,$C475)),AVERAGEIFS(Observed!AF$2:AF$10000,Observed!$A$2:$A$10000,$A475,Observed!$C$2:$C$10000,$C475),"")</f>
        <v/>
      </c>
      <c r="AG475" s="23" t="str">
        <f>IF(ISNUMBER(AVERAGEIFS(Observed!AG$2:AG$10000,Observed!$A$2:$A$10000,$A475,Observed!$C$2:$C$10000,$C475)),AVERAGEIFS(Observed!AG$2:AG$10000,Observed!$A$2:$A$10000,$A475,Observed!$C$2:$C$10000,$C475),"")</f>
        <v/>
      </c>
      <c r="AH475" s="23" t="str">
        <f>IF(ISNUMBER(AVERAGEIFS(Observed!AH$2:AH$10000,Observed!$A$2:$A$10000,$A475,Observed!$C$2:$C$10000,$C475)),AVERAGEIFS(Observed!AH$2:AH$10000,Observed!$A$2:$A$10000,$A475,Observed!$C$2:$C$10000,$C475),"")</f>
        <v/>
      </c>
      <c r="AI475" s="22" t="str">
        <f>IF(ISNUMBER(AVERAGEIFS(Observed!AI$2:AI$10000,Observed!$A$2:$A$10000,$A475,Observed!$C$2:$C$10000,$C475)),AVERAGEIFS(Observed!AI$2:AI$10000,Observed!$A$2:$A$10000,$A475,Observed!$C$2:$C$10000,$C475),"")</f>
        <v/>
      </c>
      <c r="AJ475" s="23" t="str">
        <f>IF(ISNUMBER(AVERAGEIFS(Observed!AJ$2:AJ$10000,Observed!$A$2:$A$10000,$A475,Observed!$C$2:$C$10000,$C475)),AVERAGEIFS(Observed!AJ$2:AJ$10000,Observed!$A$2:$A$10000,$A475,Observed!$C$2:$C$10000,$C475),"")</f>
        <v/>
      </c>
      <c r="AK475" s="23" t="str">
        <f>IF(ISNUMBER(AVERAGEIFS(Observed!AK$2:AK$10000,Observed!$A$2:$A$10000,$A475,Observed!$C$2:$C$10000,$C475)),AVERAGEIFS(Observed!AK$2:AK$10000,Observed!$A$2:$A$10000,$A475,Observed!$C$2:$C$10000,$C475),"")</f>
        <v/>
      </c>
      <c r="AL475" s="23" t="str">
        <f>IF(ISNUMBER(AVERAGEIFS(Observed!AL$2:AL$10000,Observed!$A$2:$A$10000,$A475,Observed!$C$2:$C$10000,$C475)),AVERAGEIFS(Observed!AL$2:AL$10000,Observed!$A$2:$A$10000,$A475,Observed!$C$2:$C$10000,$C475),"")</f>
        <v/>
      </c>
      <c r="AM475" s="23" t="str">
        <f>IF(ISNUMBER(AVERAGEIFS(Observed!AM$2:AM$10000,Observed!$A$2:$A$10000,$A475,Observed!$C$2:$C$10000,$C475)),AVERAGEIFS(Observed!AM$2:AM$10000,Observed!$A$2:$A$10000,$A475,Observed!$C$2:$C$10000,$C475),"")</f>
        <v/>
      </c>
      <c r="AN475" s="23" t="str">
        <f>IF(ISNUMBER(AVERAGEIFS(Observed!AN$2:AN$10000,Observed!$A$2:$A$10000,$A475,Observed!$C$2:$C$10000,$C475)),AVERAGEIFS(Observed!AN$2:AN$10000,Observed!$A$2:$A$10000,$A475,Observed!$C$2:$C$10000,$C475),"")</f>
        <v/>
      </c>
      <c r="AO475" s="2">
        <f>COUNTIFS(Observed!$A$2:$A$10000,$A475,Observed!$C$2:$C$10000,$C475)</f>
        <v>1</v>
      </c>
      <c r="AP475" s="2">
        <f t="shared" si="10"/>
        <v>3</v>
      </c>
    </row>
    <row r="476" spans="1:42" x14ac:dyDescent="0.25">
      <c r="A476" t="s">
        <v>46</v>
      </c>
      <c r="B476" t="s">
        <v>48</v>
      </c>
      <c r="C476" s="20">
        <v>35934</v>
      </c>
      <c r="D476">
        <v>1</v>
      </c>
      <c r="G476" s="25">
        <v>1998</v>
      </c>
      <c r="J476" s="2" t="s">
        <v>20</v>
      </c>
      <c r="K476" s="22" t="str">
        <f>IF(ISNUMBER(AVERAGEIFS(Observed!K$2:K$10000,Observed!$A$2:$A$10000,$A476,Observed!$C$2:$C$10000,$C476)),AVERAGEIFS(Observed!K$2:K$10000,Observed!$A$2:$A$10000,$A476,Observed!$C$2:$C$10000,$C476),"")</f>
        <v/>
      </c>
      <c r="L476" s="23" t="str">
        <f>IF(ISNUMBER(AVERAGEIFS(Observed!L$2:L$10000,Observed!$A$2:$A$10000,$A476,Observed!$C$2:$C$10000,$C476)),AVERAGEIFS(Observed!L$2:L$10000,Observed!$A$2:$A$10000,$A476,Observed!$C$2:$C$10000,$C476),"")</f>
        <v/>
      </c>
      <c r="M476" s="23">
        <f>IF(ISNUMBER(AVERAGEIFS(Observed!M$2:M$10000,Observed!$A$2:$A$10000,$A476,Observed!$C$2:$C$10000,$C476)),AVERAGEIFS(Observed!M$2:M$10000,Observed!$A$2:$A$10000,$A476,Observed!$C$2:$C$10000,$C476),"")</f>
        <v>134.30000000000001</v>
      </c>
      <c r="N476" s="23">
        <f>IF(ISNUMBER(AVERAGEIFS(Observed!N$2:N$10000,Observed!$A$2:$A$10000,$A476,Observed!$C$2:$C$10000,$C476)),AVERAGEIFS(Observed!N$2:N$10000,Observed!$A$2:$A$10000,$A476,Observed!$C$2:$C$10000,$C476),"")</f>
        <v>134.30000000000001</v>
      </c>
      <c r="O476" s="23">
        <f>IF(ISNUMBER(AVERAGEIFS(Observed!O$2:O$10000,Observed!$A$2:$A$10000,$A476,Observed!$C$2:$C$10000,$C476)),AVERAGEIFS(Observed!O$2:O$10000,Observed!$A$2:$A$10000,$A476,Observed!$C$2:$C$10000,$C476),"")</f>
        <v>134.30000000000001</v>
      </c>
      <c r="P476" s="24" t="str">
        <f>IF(ISNUMBER(AVERAGEIFS(Observed!P$2:P$10000,Observed!$A$2:$A$10000,$A476,Observed!$C$2:$C$10000,$C476)),AVERAGEIFS(Observed!P$2:P$10000,Observed!$A$2:$A$10000,$A476,Observed!$C$2:$C$10000,$C476),"")</f>
        <v/>
      </c>
      <c r="Q476" s="24" t="str">
        <f>IF(ISNUMBER(AVERAGEIFS(Observed!Q$2:Q$10000,Observed!$A$2:$A$10000,$A476,Observed!$C$2:$C$10000,$C476)),AVERAGEIFS(Observed!Q$2:Q$10000,Observed!$A$2:$A$10000,$A476,Observed!$C$2:$C$10000,$C476),"")</f>
        <v/>
      </c>
      <c r="R476" s="24" t="str">
        <f>IF(ISNUMBER(AVERAGEIFS(Observed!R$2:R$10000,Observed!$A$2:$A$10000,$A476,Observed!$C$2:$C$10000,$C476)),AVERAGEIFS(Observed!R$2:R$10000,Observed!$A$2:$A$10000,$A476,Observed!$C$2:$C$10000,$C476),"")</f>
        <v/>
      </c>
      <c r="S476" s="22" t="str">
        <f>IF(ISNUMBER(AVERAGEIFS(Observed!S$2:S$10000,Observed!$A$2:$A$10000,$A476,Observed!$C$2:$C$10000,$C476)),AVERAGEIFS(Observed!S$2:S$10000,Observed!$A$2:$A$10000,$A476,Observed!$C$2:$C$10000,$C476),"")</f>
        <v/>
      </c>
      <c r="T476" s="23" t="str">
        <f>IF(ISNUMBER(AVERAGEIFS(Observed!T$2:T$10000,Observed!$A$2:$A$10000,$A476,Observed!$C$2:$C$10000,$C476)),AVERAGEIFS(Observed!T$2:T$10000,Observed!$A$2:$A$10000,$A476,Observed!$C$2:$C$10000,$C476),"")</f>
        <v/>
      </c>
      <c r="U476" s="23" t="str">
        <f>IF(ISNUMBER(AVERAGEIFS(Observed!U$2:U$10000,Observed!$A$2:$A$10000,$A476,Observed!$C$2:$C$10000,$C476)),AVERAGEIFS(Observed!U$2:U$10000,Observed!$A$2:$A$10000,$A476,Observed!$C$2:$C$10000,$C476),"")</f>
        <v/>
      </c>
      <c r="V476" s="23" t="str">
        <f>IF(ISNUMBER(AVERAGEIFS(Observed!V$2:V$10000,Observed!$A$2:$A$10000,$A476,Observed!$C$2:$C$10000,$C476)),AVERAGEIFS(Observed!V$2:V$10000,Observed!$A$2:$A$10000,$A476,Observed!$C$2:$C$10000,$C476),"")</f>
        <v/>
      </c>
      <c r="W476" s="23" t="str">
        <f>IF(ISNUMBER(AVERAGEIFS(Observed!W$2:W$10000,Observed!$A$2:$A$10000,$A476,Observed!$C$2:$C$10000,$C476)),AVERAGEIFS(Observed!W$2:W$10000,Observed!$A$2:$A$10000,$A476,Observed!$C$2:$C$10000,$C476),"")</f>
        <v/>
      </c>
      <c r="X476" s="23" t="str">
        <f>IF(ISNUMBER(AVERAGEIFS(Observed!X$2:X$10000,Observed!$A$2:$A$10000,$A476,Observed!$C$2:$C$10000,$C476)),AVERAGEIFS(Observed!X$2:X$10000,Observed!$A$2:$A$10000,$A476,Observed!$C$2:$C$10000,$C476),"")</f>
        <v/>
      </c>
      <c r="Y476" s="23" t="str">
        <f>IF(ISNUMBER(AVERAGEIFS(Observed!Y$2:Y$10000,Observed!$A$2:$A$10000,$A476,Observed!$C$2:$C$10000,$C476)),AVERAGEIFS(Observed!Y$2:Y$10000,Observed!$A$2:$A$10000,$A476,Observed!$C$2:$C$10000,$C476),"")</f>
        <v/>
      </c>
      <c r="Z476" s="23" t="str">
        <f>IF(ISNUMBER(AVERAGEIFS(Observed!Z$2:Z$10000,Observed!$A$2:$A$10000,$A476,Observed!$C$2:$C$10000,$C476)),AVERAGEIFS(Observed!Z$2:Z$10000,Observed!$A$2:$A$10000,$A476,Observed!$C$2:$C$10000,$C476),"")</f>
        <v/>
      </c>
      <c r="AA476" s="23" t="str">
        <f>IF(ISNUMBER(AVERAGEIFS(Observed!AA$2:AA$10000,Observed!$A$2:$A$10000,$A476,Observed!$C$2:$C$10000,$C476)),AVERAGEIFS(Observed!AA$2:AA$10000,Observed!$A$2:$A$10000,$A476,Observed!$C$2:$C$10000,$C476),"")</f>
        <v/>
      </c>
      <c r="AB476" s="23" t="str">
        <f>IF(ISNUMBER(AVERAGEIFS(Observed!AB$2:AB$10000,Observed!$A$2:$A$10000,$A476,Observed!$C$2:$C$10000,$C476)),AVERAGEIFS(Observed!AB$2:AB$10000,Observed!$A$2:$A$10000,$A476,Observed!$C$2:$C$10000,$C476),"")</f>
        <v/>
      </c>
      <c r="AC476" s="23" t="str">
        <f>IF(ISNUMBER(AVERAGEIFS(Observed!AC$2:AC$10000,Observed!$A$2:$A$10000,$A476,Observed!$C$2:$C$10000,$C476)),AVERAGEIFS(Observed!AC$2:AC$10000,Observed!$A$2:$A$10000,$A476,Observed!$C$2:$C$10000,$C476),"")</f>
        <v/>
      </c>
      <c r="AD476" s="23" t="str">
        <f>IF(ISNUMBER(AVERAGEIFS(Observed!AD$2:AD$10000,Observed!$A$2:$A$10000,$A476,Observed!$C$2:$C$10000,$C476)),AVERAGEIFS(Observed!AD$2:AD$10000,Observed!$A$2:$A$10000,$A476,Observed!$C$2:$C$10000,$C476),"")</f>
        <v/>
      </c>
      <c r="AE476" s="24" t="str">
        <f>IF(ISNUMBER(AVERAGEIFS(Observed!AE$2:AE$10000,Observed!$A$2:$A$10000,$A476,Observed!$C$2:$C$10000,$C476)),AVERAGEIFS(Observed!AE$2:AE$10000,Observed!$A$2:$A$10000,$A476,Observed!$C$2:$C$10000,$C476),"")</f>
        <v/>
      </c>
      <c r="AF476" s="24" t="str">
        <f>IF(ISNUMBER(AVERAGEIFS(Observed!AF$2:AF$10000,Observed!$A$2:$A$10000,$A476,Observed!$C$2:$C$10000,$C476)),AVERAGEIFS(Observed!AF$2:AF$10000,Observed!$A$2:$A$10000,$A476,Observed!$C$2:$C$10000,$C476),"")</f>
        <v/>
      </c>
      <c r="AG476" s="23" t="str">
        <f>IF(ISNUMBER(AVERAGEIFS(Observed!AG$2:AG$10000,Observed!$A$2:$A$10000,$A476,Observed!$C$2:$C$10000,$C476)),AVERAGEIFS(Observed!AG$2:AG$10000,Observed!$A$2:$A$10000,$A476,Observed!$C$2:$C$10000,$C476),"")</f>
        <v/>
      </c>
      <c r="AH476" s="23" t="str">
        <f>IF(ISNUMBER(AVERAGEIFS(Observed!AH$2:AH$10000,Observed!$A$2:$A$10000,$A476,Observed!$C$2:$C$10000,$C476)),AVERAGEIFS(Observed!AH$2:AH$10000,Observed!$A$2:$A$10000,$A476,Observed!$C$2:$C$10000,$C476),"")</f>
        <v/>
      </c>
      <c r="AI476" s="22" t="str">
        <f>IF(ISNUMBER(AVERAGEIFS(Observed!AI$2:AI$10000,Observed!$A$2:$A$10000,$A476,Observed!$C$2:$C$10000,$C476)),AVERAGEIFS(Observed!AI$2:AI$10000,Observed!$A$2:$A$10000,$A476,Observed!$C$2:$C$10000,$C476),"")</f>
        <v/>
      </c>
      <c r="AJ476" s="23" t="str">
        <f>IF(ISNUMBER(AVERAGEIFS(Observed!AJ$2:AJ$10000,Observed!$A$2:$A$10000,$A476,Observed!$C$2:$C$10000,$C476)),AVERAGEIFS(Observed!AJ$2:AJ$10000,Observed!$A$2:$A$10000,$A476,Observed!$C$2:$C$10000,$C476),"")</f>
        <v/>
      </c>
      <c r="AK476" s="23" t="str">
        <f>IF(ISNUMBER(AVERAGEIFS(Observed!AK$2:AK$10000,Observed!$A$2:$A$10000,$A476,Observed!$C$2:$C$10000,$C476)),AVERAGEIFS(Observed!AK$2:AK$10000,Observed!$A$2:$A$10000,$A476,Observed!$C$2:$C$10000,$C476),"")</f>
        <v/>
      </c>
      <c r="AL476" s="23" t="str">
        <f>IF(ISNUMBER(AVERAGEIFS(Observed!AL$2:AL$10000,Observed!$A$2:$A$10000,$A476,Observed!$C$2:$C$10000,$C476)),AVERAGEIFS(Observed!AL$2:AL$10000,Observed!$A$2:$A$10000,$A476,Observed!$C$2:$C$10000,$C476),"")</f>
        <v/>
      </c>
      <c r="AM476" s="23" t="str">
        <f>IF(ISNUMBER(AVERAGEIFS(Observed!AM$2:AM$10000,Observed!$A$2:$A$10000,$A476,Observed!$C$2:$C$10000,$C476)),AVERAGEIFS(Observed!AM$2:AM$10000,Observed!$A$2:$A$10000,$A476,Observed!$C$2:$C$10000,$C476),"")</f>
        <v/>
      </c>
      <c r="AN476" s="23" t="str">
        <f>IF(ISNUMBER(AVERAGEIFS(Observed!AN$2:AN$10000,Observed!$A$2:$A$10000,$A476,Observed!$C$2:$C$10000,$C476)),AVERAGEIFS(Observed!AN$2:AN$10000,Observed!$A$2:$A$10000,$A476,Observed!$C$2:$C$10000,$C476),"")</f>
        <v/>
      </c>
      <c r="AO476" s="2">
        <f>COUNTIFS(Observed!$A$2:$A$10000,$A476,Observed!$C$2:$C$10000,$C476)</f>
        <v>1</v>
      </c>
      <c r="AP476" s="2">
        <f t="shared" si="10"/>
        <v>3</v>
      </c>
    </row>
    <row r="477" spans="1:42" x14ac:dyDescent="0.25">
      <c r="A477" t="s">
        <v>46</v>
      </c>
      <c r="B477" t="s">
        <v>48</v>
      </c>
      <c r="C477" s="20">
        <v>35956</v>
      </c>
      <c r="D477">
        <v>1</v>
      </c>
      <c r="G477" s="25">
        <v>1998</v>
      </c>
      <c r="J477" s="2" t="s">
        <v>20</v>
      </c>
      <c r="K477" s="22" t="str">
        <f>IF(ISNUMBER(AVERAGEIFS(Observed!K$2:K$10000,Observed!$A$2:$A$10000,$A477,Observed!$C$2:$C$10000,$C477)),AVERAGEIFS(Observed!K$2:K$10000,Observed!$A$2:$A$10000,$A477,Observed!$C$2:$C$10000,$C477),"")</f>
        <v/>
      </c>
      <c r="L477" s="23" t="str">
        <f>IF(ISNUMBER(AVERAGEIFS(Observed!L$2:L$10000,Observed!$A$2:$A$10000,$A477,Observed!$C$2:$C$10000,$C477)),AVERAGEIFS(Observed!L$2:L$10000,Observed!$A$2:$A$10000,$A477,Observed!$C$2:$C$10000,$C477),"")</f>
        <v/>
      </c>
      <c r="M477" s="23">
        <f>IF(ISNUMBER(AVERAGEIFS(Observed!M$2:M$10000,Observed!$A$2:$A$10000,$A477,Observed!$C$2:$C$10000,$C477)),AVERAGEIFS(Observed!M$2:M$10000,Observed!$A$2:$A$10000,$A477,Observed!$C$2:$C$10000,$C477),"")</f>
        <v>134.30000000000001</v>
      </c>
      <c r="N477" s="23">
        <f>IF(ISNUMBER(AVERAGEIFS(Observed!N$2:N$10000,Observed!$A$2:$A$10000,$A477,Observed!$C$2:$C$10000,$C477)),AVERAGEIFS(Observed!N$2:N$10000,Observed!$A$2:$A$10000,$A477,Observed!$C$2:$C$10000,$C477),"")</f>
        <v>134.30000000000001</v>
      </c>
      <c r="O477" s="23">
        <f>IF(ISNUMBER(AVERAGEIFS(Observed!O$2:O$10000,Observed!$A$2:$A$10000,$A477,Observed!$C$2:$C$10000,$C477)),AVERAGEIFS(Observed!O$2:O$10000,Observed!$A$2:$A$10000,$A477,Observed!$C$2:$C$10000,$C477),"")</f>
        <v>268.60000000000002</v>
      </c>
      <c r="P477" s="24" t="str">
        <f>IF(ISNUMBER(AVERAGEIFS(Observed!P$2:P$10000,Observed!$A$2:$A$10000,$A477,Observed!$C$2:$C$10000,$C477)),AVERAGEIFS(Observed!P$2:P$10000,Observed!$A$2:$A$10000,$A477,Observed!$C$2:$C$10000,$C477),"")</f>
        <v/>
      </c>
      <c r="Q477" s="24" t="str">
        <f>IF(ISNUMBER(AVERAGEIFS(Observed!Q$2:Q$10000,Observed!$A$2:$A$10000,$A477,Observed!$C$2:$C$10000,$C477)),AVERAGEIFS(Observed!Q$2:Q$10000,Observed!$A$2:$A$10000,$A477,Observed!$C$2:$C$10000,$C477),"")</f>
        <v/>
      </c>
      <c r="R477" s="24" t="str">
        <f>IF(ISNUMBER(AVERAGEIFS(Observed!R$2:R$10000,Observed!$A$2:$A$10000,$A477,Observed!$C$2:$C$10000,$C477)),AVERAGEIFS(Observed!R$2:R$10000,Observed!$A$2:$A$10000,$A477,Observed!$C$2:$C$10000,$C477),"")</f>
        <v/>
      </c>
      <c r="S477" s="22" t="str">
        <f>IF(ISNUMBER(AVERAGEIFS(Observed!S$2:S$10000,Observed!$A$2:$A$10000,$A477,Observed!$C$2:$C$10000,$C477)),AVERAGEIFS(Observed!S$2:S$10000,Observed!$A$2:$A$10000,$A477,Observed!$C$2:$C$10000,$C477),"")</f>
        <v/>
      </c>
      <c r="T477" s="23" t="str">
        <f>IF(ISNUMBER(AVERAGEIFS(Observed!T$2:T$10000,Observed!$A$2:$A$10000,$A477,Observed!$C$2:$C$10000,$C477)),AVERAGEIFS(Observed!T$2:T$10000,Observed!$A$2:$A$10000,$A477,Observed!$C$2:$C$10000,$C477),"")</f>
        <v/>
      </c>
      <c r="U477" s="23" t="str">
        <f>IF(ISNUMBER(AVERAGEIFS(Observed!U$2:U$10000,Observed!$A$2:$A$10000,$A477,Observed!$C$2:$C$10000,$C477)),AVERAGEIFS(Observed!U$2:U$10000,Observed!$A$2:$A$10000,$A477,Observed!$C$2:$C$10000,$C477),"")</f>
        <v/>
      </c>
      <c r="V477" s="23" t="str">
        <f>IF(ISNUMBER(AVERAGEIFS(Observed!V$2:V$10000,Observed!$A$2:$A$10000,$A477,Observed!$C$2:$C$10000,$C477)),AVERAGEIFS(Observed!V$2:V$10000,Observed!$A$2:$A$10000,$A477,Observed!$C$2:$C$10000,$C477),"")</f>
        <v/>
      </c>
      <c r="W477" s="23" t="str">
        <f>IF(ISNUMBER(AVERAGEIFS(Observed!W$2:W$10000,Observed!$A$2:$A$10000,$A477,Observed!$C$2:$C$10000,$C477)),AVERAGEIFS(Observed!W$2:W$10000,Observed!$A$2:$A$10000,$A477,Observed!$C$2:$C$10000,$C477),"")</f>
        <v/>
      </c>
      <c r="X477" s="23" t="str">
        <f>IF(ISNUMBER(AVERAGEIFS(Observed!X$2:X$10000,Observed!$A$2:$A$10000,$A477,Observed!$C$2:$C$10000,$C477)),AVERAGEIFS(Observed!X$2:X$10000,Observed!$A$2:$A$10000,$A477,Observed!$C$2:$C$10000,$C477),"")</f>
        <v/>
      </c>
      <c r="Y477" s="23" t="str">
        <f>IF(ISNUMBER(AVERAGEIFS(Observed!Y$2:Y$10000,Observed!$A$2:$A$10000,$A477,Observed!$C$2:$C$10000,$C477)),AVERAGEIFS(Observed!Y$2:Y$10000,Observed!$A$2:$A$10000,$A477,Observed!$C$2:$C$10000,$C477),"")</f>
        <v/>
      </c>
      <c r="Z477" s="23" t="str">
        <f>IF(ISNUMBER(AVERAGEIFS(Observed!Z$2:Z$10000,Observed!$A$2:$A$10000,$A477,Observed!$C$2:$C$10000,$C477)),AVERAGEIFS(Observed!Z$2:Z$10000,Observed!$A$2:$A$10000,$A477,Observed!$C$2:$C$10000,$C477),"")</f>
        <v/>
      </c>
      <c r="AA477" s="23" t="str">
        <f>IF(ISNUMBER(AVERAGEIFS(Observed!AA$2:AA$10000,Observed!$A$2:$A$10000,$A477,Observed!$C$2:$C$10000,$C477)),AVERAGEIFS(Observed!AA$2:AA$10000,Observed!$A$2:$A$10000,$A477,Observed!$C$2:$C$10000,$C477),"")</f>
        <v/>
      </c>
      <c r="AB477" s="23" t="str">
        <f>IF(ISNUMBER(AVERAGEIFS(Observed!AB$2:AB$10000,Observed!$A$2:$A$10000,$A477,Observed!$C$2:$C$10000,$C477)),AVERAGEIFS(Observed!AB$2:AB$10000,Observed!$A$2:$A$10000,$A477,Observed!$C$2:$C$10000,$C477),"")</f>
        <v/>
      </c>
      <c r="AC477" s="23" t="str">
        <f>IF(ISNUMBER(AVERAGEIFS(Observed!AC$2:AC$10000,Observed!$A$2:$A$10000,$A477,Observed!$C$2:$C$10000,$C477)),AVERAGEIFS(Observed!AC$2:AC$10000,Observed!$A$2:$A$10000,$A477,Observed!$C$2:$C$10000,$C477),"")</f>
        <v/>
      </c>
      <c r="AD477" s="23" t="str">
        <f>IF(ISNUMBER(AVERAGEIFS(Observed!AD$2:AD$10000,Observed!$A$2:$A$10000,$A477,Observed!$C$2:$C$10000,$C477)),AVERAGEIFS(Observed!AD$2:AD$10000,Observed!$A$2:$A$10000,$A477,Observed!$C$2:$C$10000,$C477),"")</f>
        <v/>
      </c>
      <c r="AE477" s="24" t="str">
        <f>IF(ISNUMBER(AVERAGEIFS(Observed!AE$2:AE$10000,Observed!$A$2:$A$10000,$A477,Observed!$C$2:$C$10000,$C477)),AVERAGEIFS(Observed!AE$2:AE$10000,Observed!$A$2:$A$10000,$A477,Observed!$C$2:$C$10000,$C477),"")</f>
        <v/>
      </c>
      <c r="AF477" s="24" t="str">
        <f>IF(ISNUMBER(AVERAGEIFS(Observed!AF$2:AF$10000,Observed!$A$2:$A$10000,$A477,Observed!$C$2:$C$10000,$C477)),AVERAGEIFS(Observed!AF$2:AF$10000,Observed!$A$2:$A$10000,$A477,Observed!$C$2:$C$10000,$C477),"")</f>
        <v/>
      </c>
      <c r="AG477" s="23" t="str">
        <f>IF(ISNUMBER(AVERAGEIFS(Observed!AG$2:AG$10000,Observed!$A$2:$A$10000,$A477,Observed!$C$2:$C$10000,$C477)),AVERAGEIFS(Observed!AG$2:AG$10000,Observed!$A$2:$A$10000,$A477,Observed!$C$2:$C$10000,$C477),"")</f>
        <v/>
      </c>
      <c r="AH477" s="23" t="str">
        <f>IF(ISNUMBER(AVERAGEIFS(Observed!AH$2:AH$10000,Observed!$A$2:$A$10000,$A477,Observed!$C$2:$C$10000,$C477)),AVERAGEIFS(Observed!AH$2:AH$10000,Observed!$A$2:$A$10000,$A477,Observed!$C$2:$C$10000,$C477),"")</f>
        <v/>
      </c>
      <c r="AI477" s="22" t="str">
        <f>IF(ISNUMBER(AVERAGEIFS(Observed!AI$2:AI$10000,Observed!$A$2:$A$10000,$A477,Observed!$C$2:$C$10000,$C477)),AVERAGEIFS(Observed!AI$2:AI$10000,Observed!$A$2:$A$10000,$A477,Observed!$C$2:$C$10000,$C477),"")</f>
        <v/>
      </c>
      <c r="AJ477" s="23" t="str">
        <f>IF(ISNUMBER(AVERAGEIFS(Observed!AJ$2:AJ$10000,Observed!$A$2:$A$10000,$A477,Observed!$C$2:$C$10000,$C477)),AVERAGEIFS(Observed!AJ$2:AJ$10000,Observed!$A$2:$A$10000,$A477,Observed!$C$2:$C$10000,$C477),"")</f>
        <v/>
      </c>
      <c r="AK477" s="23" t="str">
        <f>IF(ISNUMBER(AVERAGEIFS(Observed!AK$2:AK$10000,Observed!$A$2:$A$10000,$A477,Observed!$C$2:$C$10000,$C477)),AVERAGEIFS(Observed!AK$2:AK$10000,Observed!$A$2:$A$10000,$A477,Observed!$C$2:$C$10000,$C477),"")</f>
        <v/>
      </c>
      <c r="AL477" s="23" t="str">
        <f>IF(ISNUMBER(AVERAGEIFS(Observed!AL$2:AL$10000,Observed!$A$2:$A$10000,$A477,Observed!$C$2:$C$10000,$C477)),AVERAGEIFS(Observed!AL$2:AL$10000,Observed!$A$2:$A$10000,$A477,Observed!$C$2:$C$10000,$C477),"")</f>
        <v/>
      </c>
      <c r="AM477" s="23" t="str">
        <f>IF(ISNUMBER(AVERAGEIFS(Observed!AM$2:AM$10000,Observed!$A$2:$A$10000,$A477,Observed!$C$2:$C$10000,$C477)),AVERAGEIFS(Observed!AM$2:AM$10000,Observed!$A$2:$A$10000,$A477,Observed!$C$2:$C$10000,$C477),"")</f>
        <v/>
      </c>
      <c r="AN477" s="23" t="str">
        <f>IF(ISNUMBER(AVERAGEIFS(Observed!AN$2:AN$10000,Observed!$A$2:$A$10000,$A477,Observed!$C$2:$C$10000,$C477)),AVERAGEIFS(Observed!AN$2:AN$10000,Observed!$A$2:$A$10000,$A477,Observed!$C$2:$C$10000,$C477),"")</f>
        <v/>
      </c>
      <c r="AO477" s="2">
        <f>COUNTIFS(Observed!$A$2:$A$10000,$A477,Observed!$C$2:$C$10000,$C477)</f>
        <v>1</v>
      </c>
      <c r="AP477" s="2">
        <f t="shared" si="10"/>
        <v>3</v>
      </c>
    </row>
    <row r="478" spans="1:42" x14ac:dyDescent="0.25">
      <c r="A478" t="s">
        <v>46</v>
      </c>
      <c r="B478" t="s">
        <v>48</v>
      </c>
      <c r="C478" s="20">
        <v>35976</v>
      </c>
      <c r="D478">
        <v>1</v>
      </c>
      <c r="G478" s="25">
        <v>1998</v>
      </c>
      <c r="J478" s="2" t="s">
        <v>20</v>
      </c>
      <c r="K478" s="22" t="str">
        <f>IF(ISNUMBER(AVERAGEIFS(Observed!K$2:K$10000,Observed!$A$2:$A$10000,$A478,Observed!$C$2:$C$10000,$C478)),AVERAGEIFS(Observed!K$2:K$10000,Observed!$A$2:$A$10000,$A478,Observed!$C$2:$C$10000,$C478),"")</f>
        <v/>
      </c>
      <c r="L478" s="23" t="str">
        <f>IF(ISNUMBER(AVERAGEIFS(Observed!L$2:L$10000,Observed!$A$2:$A$10000,$A478,Observed!$C$2:$C$10000,$C478)),AVERAGEIFS(Observed!L$2:L$10000,Observed!$A$2:$A$10000,$A478,Observed!$C$2:$C$10000,$C478),"")</f>
        <v/>
      </c>
      <c r="M478" s="23">
        <f>IF(ISNUMBER(AVERAGEIFS(Observed!M$2:M$10000,Observed!$A$2:$A$10000,$A478,Observed!$C$2:$C$10000,$C478)),AVERAGEIFS(Observed!M$2:M$10000,Observed!$A$2:$A$10000,$A478,Observed!$C$2:$C$10000,$C478),"")</f>
        <v>134.30000000000001</v>
      </c>
      <c r="N478" s="23">
        <f>IF(ISNUMBER(AVERAGEIFS(Observed!N$2:N$10000,Observed!$A$2:$A$10000,$A478,Observed!$C$2:$C$10000,$C478)),AVERAGEIFS(Observed!N$2:N$10000,Observed!$A$2:$A$10000,$A478,Observed!$C$2:$C$10000,$C478),"")</f>
        <v>134.30000000000001</v>
      </c>
      <c r="O478" s="23">
        <f>IF(ISNUMBER(AVERAGEIFS(Observed!O$2:O$10000,Observed!$A$2:$A$10000,$A478,Observed!$C$2:$C$10000,$C478)),AVERAGEIFS(Observed!O$2:O$10000,Observed!$A$2:$A$10000,$A478,Observed!$C$2:$C$10000,$C478),"")</f>
        <v>402.90000000000003</v>
      </c>
      <c r="P478" s="24" t="str">
        <f>IF(ISNUMBER(AVERAGEIFS(Observed!P$2:P$10000,Observed!$A$2:$A$10000,$A478,Observed!$C$2:$C$10000,$C478)),AVERAGEIFS(Observed!P$2:P$10000,Observed!$A$2:$A$10000,$A478,Observed!$C$2:$C$10000,$C478),"")</f>
        <v/>
      </c>
      <c r="Q478" s="24" t="str">
        <f>IF(ISNUMBER(AVERAGEIFS(Observed!Q$2:Q$10000,Observed!$A$2:$A$10000,$A478,Observed!$C$2:$C$10000,$C478)),AVERAGEIFS(Observed!Q$2:Q$10000,Observed!$A$2:$A$10000,$A478,Observed!$C$2:$C$10000,$C478),"")</f>
        <v/>
      </c>
      <c r="R478" s="24" t="str">
        <f>IF(ISNUMBER(AVERAGEIFS(Observed!R$2:R$10000,Observed!$A$2:$A$10000,$A478,Observed!$C$2:$C$10000,$C478)),AVERAGEIFS(Observed!R$2:R$10000,Observed!$A$2:$A$10000,$A478,Observed!$C$2:$C$10000,$C478),"")</f>
        <v/>
      </c>
      <c r="S478" s="22" t="str">
        <f>IF(ISNUMBER(AVERAGEIFS(Observed!S$2:S$10000,Observed!$A$2:$A$10000,$A478,Observed!$C$2:$C$10000,$C478)),AVERAGEIFS(Observed!S$2:S$10000,Observed!$A$2:$A$10000,$A478,Observed!$C$2:$C$10000,$C478),"")</f>
        <v/>
      </c>
      <c r="T478" s="23" t="str">
        <f>IF(ISNUMBER(AVERAGEIFS(Observed!T$2:T$10000,Observed!$A$2:$A$10000,$A478,Observed!$C$2:$C$10000,$C478)),AVERAGEIFS(Observed!T$2:T$10000,Observed!$A$2:$A$10000,$A478,Observed!$C$2:$C$10000,$C478),"")</f>
        <v/>
      </c>
      <c r="U478" s="23" t="str">
        <f>IF(ISNUMBER(AVERAGEIFS(Observed!U$2:U$10000,Observed!$A$2:$A$10000,$A478,Observed!$C$2:$C$10000,$C478)),AVERAGEIFS(Observed!U$2:U$10000,Observed!$A$2:$A$10000,$A478,Observed!$C$2:$C$10000,$C478),"")</f>
        <v/>
      </c>
      <c r="V478" s="23" t="str">
        <f>IF(ISNUMBER(AVERAGEIFS(Observed!V$2:V$10000,Observed!$A$2:$A$10000,$A478,Observed!$C$2:$C$10000,$C478)),AVERAGEIFS(Observed!V$2:V$10000,Observed!$A$2:$A$10000,$A478,Observed!$C$2:$C$10000,$C478),"")</f>
        <v/>
      </c>
      <c r="W478" s="23" t="str">
        <f>IF(ISNUMBER(AVERAGEIFS(Observed!W$2:W$10000,Observed!$A$2:$A$10000,$A478,Observed!$C$2:$C$10000,$C478)),AVERAGEIFS(Observed!W$2:W$10000,Observed!$A$2:$A$10000,$A478,Observed!$C$2:$C$10000,$C478),"")</f>
        <v/>
      </c>
      <c r="X478" s="23" t="str">
        <f>IF(ISNUMBER(AVERAGEIFS(Observed!X$2:X$10000,Observed!$A$2:$A$10000,$A478,Observed!$C$2:$C$10000,$C478)),AVERAGEIFS(Observed!X$2:X$10000,Observed!$A$2:$A$10000,$A478,Observed!$C$2:$C$10000,$C478),"")</f>
        <v/>
      </c>
      <c r="Y478" s="23" t="str">
        <f>IF(ISNUMBER(AVERAGEIFS(Observed!Y$2:Y$10000,Observed!$A$2:$A$10000,$A478,Observed!$C$2:$C$10000,$C478)),AVERAGEIFS(Observed!Y$2:Y$10000,Observed!$A$2:$A$10000,$A478,Observed!$C$2:$C$10000,$C478),"")</f>
        <v/>
      </c>
      <c r="Z478" s="23" t="str">
        <f>IF(ISNUMBER(AVERAGEIFS(Observed!Z$2:Z$10000,Observed!$A$2:$A$10000,$A478,Observed!$C$2:$C$10000,$C478)),AVERAGEIFS(Observed!Z$2:Z$10000,Observed!$A$2:$A$10000,$A478,Observed!$C$2:$C$10000,$C478),"")</f>
        <v/>
      </c>
      <c r="AA478" s="23" t="str">
        <f>IF(ISNUMBER(AVERAGEIFS(Observed!AA$2:AA$10000,Observed!$A$2:$A$10000,$A478,Observed!$C$2:$C$10000,$C478)),AVERAGEIFS(Observed!AA$2:AA$10000,Observed!$A$2:$A$10000,$A478,Observed!$C$2:$C$10000,$C478),"")</f>
        <v/>
      </c>
      <c r="AB478" s="23" t="str">
        <f>IF(ISNUMBER(AVERAGEIFS(Observed!AB$2:AB$10000,Observed!$A$2:$A$10000,$A478,Observed!$C$2:$C$10000,$C478)),AVERAGEIFS(Observed!AB$2:AB$10000,Observed!$A$2:$A$10000,$A478,Observed!$C$2:$C$10000,$C478),"")</f>
        <v/>
      </c>
      <c r="AC478" s="23" t="str">
        <f>IF(ISNUMBER(AVERAGEIFS(Observed!AC$2:AC$10000,Observed!$A$2:$A$10000,$A478,Observed!$C$2:$C$10000,$C478)),AVERAGEIFS(Observed!AC$2:AC$10000,Observed!$A$2:$A$10000,$A478,Observed!$C$2:$C$10000,$C478),"")</f>
        <v/>
      </c>
      <c r="AD478" s="23" t="str">
        <f>IF(ISNUMBER(AVERAGEIFS(Observed!AD$2:AD$10000,Observed!$A$2:$A$10000,$A478,Observed!$C$2:$C$10000,$C478)),AVERAGEIFS(Observed!AD$2:AD$10000,Observed!$A$2:$A$10000,$A478,Observed!$C$2:$C$10000,$C478),"")</f>
        <v/>
      </c>
      <c r="AE478" s="24" t="str">
        <f>IF(ISNUMBER(AVERAGEIFS(Observed!AE$2:AE$10000,Observed!$A$2:$A$10000,$A478,Observed!$C$2:$C$10000,$C478)),AVERAGEIFS(Observed!AE$2:AE$10000,Observed!$A$2:$A$10000,$A478,Observed!$C$2:$C$10000,$C478),"")</f>
        <v/>
      </c>
      <c r="AF478" s="24" t="str">
        <f>IF(ISNUMBER(AVERAGEIFS(Observed!AF$2:AF$10000,Observed!$A$2:$A$10000,$A478,Observed!$C$2:$C$10000,$C478)),AVERAGEIFS(Observed!AF$2:AF$10000,Observed!$A$2:$A$10000,$A478,Observed!$C$2:$C$10000,$C478),"")</f>
        <v/>
      </c>
      <c r="AG478" s="23" t="str">
        <f>IF(ISNUMBER(AVERAGEIFS(Observed!AG$2:AG$10000,Observed!$A$2:$A$10000,$A478,Observed!$C$2:$C$10000,$C478)),AVERAGEIFS(Observed!AG$2:AG$10000,Observed!$A$2:$A$10000,$A478,Observed!$C$2:$C$10000,$C478),"")</f>
        <v/>
      </c>
      <c r="AH478" s="23" t="str">
        <f>IF(ISNUMBER(AVERAGEIFS(Observed!AH$2:AH$10000,Observed!$A$2:$A$10000,$A478,Observed!$C$2:$C$10000,$C478)),AVERAGEIFS(Observed!AH$2:AH$10000,Observed!$A$2:$A$10000,$A478,Observed!$C$2:$C$10000,$C478),"")</f>
        <v/>
      </c>
      <c r="AI478" s="22" t="str">
        <f>IF(ISNUMBER(AVERAGEIFS(Observed!AI$2:AI$10000,Observed!$A$2:$A$10000,$A478,Observed!$C$2:$C$10000,$C478)),AVERAGEIFS(Observed!AI$2:AI$10000,Observed!$A$2:$A$10000,$A478,Observed!$C$2:$C$10000,$C478),"")</f>
        <v/>
      </c>
      <c r="AJ478" s="23" t="str">
        <f>IF(ISNUMBER(AVERAGEIFS(Observed!AJ$2:AJ$10000,Observed!$A$2:$A$10000,$A478,Observed!$C$2:$C$10000,$C478)),AVERAGEIFS(Observed!AJ$2:AJ$10000,Observed!$A$2:$A$10000,$A478,Observed!$C$2:$C$10000,$C478),"")</f>
        <v/>
      </c>
      <c r="AK478" s="23" t="str">
        <f>IF(ISNUMBER(AVERAGEIFS(Observed!AK$2:AK$10000,Observed!$A$2:$A$10000,$A478,Observed!$C$2:$C$10000,$C478)),AVERAGEIFS(Observed!AK$2:AK$10000,Observed!$A$2:$A$10000,$A478,Observed!$C$2:$C$10000,$C478),"")</f>
        <v/>
      </c>
      <c r="AL478" s="23" t="str">
        <f>IF(ISNUMBER(AVERAGEIFS(Observed!AL$2:AL$10000,Observed!$A$2:$A$10000,$A478,Observed!$C$2:$C$10000,$C478)),AVERAGEIFS(Observed!AL$2:AL$10000,Observed!$A$2:$A$10000,$A478,Observed!$C$2:$C$10000,$C478),"")</f>
        <v/>
      </c>
      <c r="AM478" s="23" t="str">
        <f>IF(ISNUMBER(AVERAGEIFS(Observed!AM$2:AM$10000,Observed!$A$2:$A$10000,$A478,Observed!$C$2:$C$10000,$C478)),AVERAGEIFS(Observed!AM$2:AM$10000,Observed!$A$2:$A$10000,$A478,Observed!$C$2:$C$10000,$C478),"")</f>
        <v/>
      </c>
      <c r="AN478" s="23" t="str">
        <f>IF(ISNUMBER(AVERAGEIFS(Observed!AN$2:AN$10000,Observed!$A$2:$A$10000,$A478,Observed!$C$2:$C$10000,$C478)),AVERAGEIFS(Observed!AN$2:AN$10000,Observed!$A$2:$A$10000,$A478,Observed!$C$2:$C$10000,$C478),"")</f>
        <v/>
      </c>
      <c r="AO478" s="2">
        <f>COUNTIFS(Observed!$A$2:$A$10000,$A478,Observed!$C$2:$C$10000,$C478)</f>
        <v>1</v>
      </c>
      <c r="AP478" s="2">
        <f t="shared" si="10"/>
        <v>3</v>
      </c>
    </row>
    <row r="479" spans="1:42" x14ac:dyDescent="0.25">
      <c r="A479" t="s">
        <v>46</v>
      </c>
      <c r="B479" t="s">
        <v>48</v>
      </c>
      <c r="C479" s="20">
        <v>35997</v>
      </c>
      <c r="D479">
        <v>1</v>
      </c>
      <c r="G479" s="25">
        <v>1998</v>
      </c>
      <c r="J479" s="2" t="s">
        <v>20</v>
      </c>
      <c r="K479" s="22" t="str">
        <f>IF(ISNUMBER(AVERAGEIFS(Observed!K$2:K$10000,Observed!$A$2:$A$10000,$A479,Observed!$C$2:$C$10000,$C479)),AVERAGEIFS(Observed!K$2:K$10000,Observed!$A$2:$A$10000,$A479,Observed!$C$2:$C$10000,$C479),"")</f>
        <v/>
      </c>
      <c r="L479" s="23" t="str">
        <f>IF(ISNUMBER(AVERAGEIFS(Observed!L$2:L$10000,Observed!$A$2:$A$10000,$A479,Observed!$C$2:$C$10000,$C479)),AVERAGEIFS(Observed!L$2:L$10000,Observed!$A$2:$A$10000,$A479,Observed!$C$2:$C$10000,$C479),"")</f>
        <v/>
      </c>
      <c r="M479" s="23">
        <f>IF(ISNUMBER(AVERAGEIFS(Observed!M$2:M$10000,Observed!$A$2:$A$10000,$A479,Observed!$C$2:$C$10000,$C479)),AVERAGEIFS(Observed!M$2:M$10000,Observed!$A$2:$A$10000,$A479,Observed!$C$2:$C$10000,$C479),"")</f>
        <v>134.30000000000001</v>
      </c>
      <c r="N479" s="23">
        <f>IF(ISNUMBER(AVERAGEIFS(Observed!N$2:N$10000,Observed!$A$2:$A$10000,$A479,Observed!$C$2:$C$10000,$C479)),AVERAGEIFS(Observed!N$2:N$10000,Observed!$A$2:$A$10000,$A479,Observed!$C$2:$C$10000,$C479),"")</f>
        <v>134.30000000000001</v>
      </c>
      <c r="O479" s="23">
        <f>IF(ISNUMBER(AVERAGEIFS(Observed!O$2:O$10000,Observed!$A$2:$A$10000,$A479,Observed!$C$2:$C$10000,$C479)),AVERAGEIFS(Observed!O$2:O$10000,Observed!$A$2:$A$10000,$A479,Observed!$C$2:$C$10000,$C479),"")</f>
        <v>537.20000000000005</v>
      </c>
      <c r="P479" s="24" t="str">
        <f>IF(ISNUMBER(AVERAGEIFS(Observed!P$2:P$10000,Observed!$A$2:$A$10000,$A479,Observed!$C$2:$C$10000,$C479)),AVERAGEIFS(Observed!P$2:P$10000,Observed!$A$2:$A$10000,$A479,Observed!$C$2:$C$10000,$C479),"")</f>
        <v/>
      </c>
      <c r="Q479" s="24" t="str">
        <f>IF(ISNUMBER(AVERAGEIFS(Observed!Q$2:Q$10000,Observed!$A$2:$A$10000,$A479,Observed!$C$2:$C$10000,$C479)),AVERAGEIFS(Observed!Q$2:Q$10000,Observed!$A$2:$A$10000,$A479,Observed!$C$2:$C$10000,$C479),"")</f>
        <v/>
      </c>
      <c r="R479" s="24" t="str">
        <f>IF(ISNUMBER(AVERAGEIFS(Observed!R$2:R$10000,Observed!$A$2:$A$10000,$A479,Observed!$C$2:$C$10000,$C479)),AVERAGEIFS(Observed!R$2:R$10000,Observed!$A$2:$A$10000,$A479,Observed!$C$2:$C$10000,$C479),"")</f>
        <v/>
      </c>
      <c r="S479" s="22" t="str">
        <f>IF(ISNUMBER(AVERAGEIFS(Observed!S$2:S$10000,Observed!$A$2:$A$10000,$A479,Observed!$C$2:$C$10000,$C479)),AVERAGEIFS(Observed!S$2:S$10000,Observed!$A$2:$A$10000,$A479,Observed!$C$2:$C$10000,$C479),"")</f>
        <v/>
      </c>
      <c r="T479" s="23" t="str">
        <f>IF(ISNUMBER(AVERAGEIFS(Observed!T$2:T$10000,Observed!$A$2:$A$10000,$A479,Observed!$C$2:$C$10000,$C479)),AVERAGEIFS(Observed!T$2:T$10000,Observed!$A$2:$A$10000,$A479,Observed!$C$2:$C$10000,$C479),"")</f>
        <v/>
      </c>
      <c r="U479" s="23" t="str">
        <f>IF(ISNUMBER(AVERAGEIFS(Observed!U$2:U$10000,Observed!$A$2:$A$10000,$A479,Observed!$C$2:$C$10000,$C479)),AVERAGEIFS(Observed!U$2:U$10000,Observed!$A$2:$A$10000,$A479,Observed!$C$2:$C$10000,$C479),"")</f>
        <v/>
      </c>
      <c r="V479" s="23" t="str">
        <f>IF(ISNUMBER(AVERAGEIFS(Observed!V$2:V$10000,Observed!$A$2:$A$10000,$A479,Observed!$C$2:$C$10000,$C479)),AVERAGEIFS(Observed!V$2:V$10000,Observed!$A$2:$A$10000,$A479,Observed!$C$2:$C$10000,$C479),"")</f>
        <v/>
      </c>
      <c r="W479" s="23" t="str">
        <f>IF(ISNUMBER(AVERAGEIFS(Observed!W$2:W$10000,Observed!$A$2:$A$10000,$A479,Observed!$C$2:$C$10000,$C479)),AVERAGEIFS(Observed!W$2:W$10000,Observed!$A$2:$A$10000,$A479,Observed!$C$2:$C$10000,$C479),"")</f>
        <v/>
      </c>
      <c r="X479" s="23" t="str">
        <f>IF(ISNUMBER(AVERAGEIFS(Observed!X$2:X$10000,Observed!$A$2:$A$10000,$A479,Observed!$C$2:$C$10000,$C479)),AVERAGEIFS(Observed!X$2:X$10000,Observed!$A$2:$A$10000,$A479,Observed!$C$2:$C$10000,$C479),"")</f>
        <v/>
      </c>
      <c r="Y479" s="23" t="str">
        <f>IF(ISNUMBER(AVERAGEIFS(Observed!Y$2:Y$10000,Observed!$A$2:$A$10000,$A479,Observed!$C$2:$C$10000,$C479)),AVERAGEIFS(Observed!Y$2:Y$10000,Observed!$A$2:$A$10000,$A479,Observed!$C$2:$C$10000,$C479),"")</f>
        <v/>
      </c>
      <c r="Z479" s="23" t="str">
        <f>IF(ISNUMBER(AVERAGEIFS(Observed!Z$2:Z$10000,Observed!$A$2:$A$10000,$A479,Observed!$C$2:$C$10000,$C479)),AVERAGEIFS(Observed!Z$2:Z$10000,Observed!$A$2:$A$10000,$A479,Observed!$C$2:$C$10000,$C479),"")</f>
        <v/>
      </c>
      <c r="AA479" s="23" t="str">
        <f>IF(ISNUMBER(AVERAGEIFS(Observed!AA$2:AA$10000,Observed!$A$2:$A$10000,$A479,Observed!$C$2:$C$10000,$C479)),AVERAGEIFS(Observed!AA$2:AA$10000,Observed!$A$2:$A$10000,$A479,Observed!$C$2:$C$10000,$C479),"")</f>
        <v/>
      </c>
      <c r="AB479" s="23" t="str">
        <f>IF(ISNUMBER(AVERAGEIFS(Observed!AB$2:AB$10000,Observed!$A$2:$A$10000,$A479,Observed!$C$2:$C$10000,$C479)),AVERAGEIFS(Observed!AB$2:AB$10000,Observed!$A$2:$A$10000,$A479,Observed!$C$2:$C$10000,$C479),"")</f>
        <v/>
      </c>
      <c r="AC479" s="23" t="str">
        <f>IF(ISNUMBER(AVERAGEIFS(Observed!AC$2:AC$10000,Observed!$A$2:$A$10000,$A479,Observed!$C$2:$C$10000,$C479)),AVERAGEIFS(Observed!AC$2:AC$10000,Observed!$A$2:$A$10000,$A479,Observed!$C$2:$C$10000,$C479),"")</f>
        <v/>
      </c>
      <c r="AD479" s="23" t="str">
        <f>IF(ISNUMBER(AVERAGEIFS(Observed!AD$2:AD$10000,Observed!$A$2:$A$10000,$A479,Observed!$C$2:$C$10000,$C479)),AVERAGEIFS(Observed!AD$2:AD$10000,Observed!$A$2:$A$10000,$A479,Observed!$C$2:$C$10000,$C479),"")</f>
        <v/>
      </c>
      <c r="AE479" s="24" t="str">
        <f>IF(ISNUMBER(AVERAGEIFS(Observed!AE$2:AE$10000,Observed!$A$2:$A$10000,$A479,Observed!$C$2:$C$10000,$C479)),AVERAGEIFS(Observed!AE$2:AE$10000,Observed!$A$2:$A$10000,$A479,Observed!$C$2:$C$10000,$C479),"")</f>
        <v/>
      </c>
      <c r="AF479" s="24" t="str">
        <f>IF(ISNUMBER(AVERAGEIFS(Observed!AF$2:AF$10000,Observed!$A$2:$A$10000,$A479,Observed!$C$2:$C$10000,$C479)),AVERAGEIFS(Observed!AF$2:AF$10000,Observed!$A$2:$A$10000,$A479,Observed!$C$2:$C$10000,$C479),"")</f>
        <v/>
      </c>
      <c r="AG479" s="23" t="str">
        <f>IF(ISNUMBER(AVERAGEIFS(Observed!AG$2:AG$10000,Observed!$A$2:$A$10000,$A479,Observed!$C$2:$C$10000,$C479)),AVERAGEIFS(Observed!AG$2:AG$10000,Observed!$A$2:$A$10000,$A479,Observed!$C$2:$C$10000,$C479),"")</f>
        <v/>
      </c>
      <c r="AH479" s="23" t="str">
        <f>IF(ISNUMBER(AVERAGEIFS(Observed!AH$2:AH$10000,Observed!$A$2:$A$10000,$A479,Observed!$C$2:$C$10000,$C479)),AVERAGEIFS(Observed!AH$2:AH$10000,Observed!$A$2:$A$10000,$A479,Observed!$C$2:$C$10000,$C479),"")</f>
        <v/>
      </c>
      <c r="AI479" s="22" t="str">
        <f>IF(ISNUMBER(AVERAGEIFS(Observed!AI$2:AI$10000,Observed!$A$2:$A$10000,$A479,Observed!$C$2:$C$10000,$C479)),AVERAGEIFS(Observed!AI$2:AI$10000,Observed!$A$2:$A$10000,$A479,Observed!$C$2:$C$10000,$C479),"")</f>
        <v/>
      </c>
      <c r="AJ479" s="23" t="str">
        <f>IF(ISNUMBER(AVERAGEIFS(Observed!AJ$2:AJ$10000,Observed!$A$2:$A$10000,$A479,Observed!$C$2:$C$10000,$C479)),AVERAGEIFS(Observed!AJ$2:AJ$10000,Observed!$A$2:$A$10000,$A479,Observed!$C$2:$C$10000,$C479),"")</f>
        <v/>
      </c>
      <c r="AK479" s="23" t="str">
        <f>IF(ISNUMBER(AVERAGEIFS(Observed!AK$2:AK$10000,Observed!$A$2:$A$10000,$A479,Observed!$C$2:$C$10000,$C479)),AVERAGEIFS(Observed!AK$2:AK$10000,Observed!$A$2:$A$10000,$A479,Observed!$C$2:$C$10000,$C479),"")</f>
        <v/>
      </c>
      <c r="AL479" s="23" t="str">
        <f>IF(ISNUMBER(AVERAGEIFS(Observed!AL$2:AL$10000,Observed!$A$2:$A$10000,$A479,Observed!$C$2:$C$10000,$C479)),AVERAGEIFS(Observed!AL$2:AL$10000,Observed!$A$2:$A$10000,$A479,Observed!$C$2:$C$10000,$C479),"")</f>
        <v/>
      </c>
      <c r="AM479" s="23" t="str">
        <f>IF(ISNUMBER(AVERAGEIFS(Observed!AM$2:AM$10000,Observed!$A$2:$A$10000,$A479,Observed!$C$2:$C$10000,$C479)),AVERAGEIFS(Observed!AM$2:AM$10000,Observed!$A$2:$A$10000,$A479,Observed!$C$2:$C$10000,$C479),"")</f>
        <v/>
      </c>
      <c r="AN479" s="23" t="str">
        <f>IF(ISNUMBER(AVERAGEIFS(Observed!AN$2:AN$10000,Observed!$A$2:$A$10000,$A479,Observed!$C$2:$C$10000,$C479)),AVERAGEIFS(Observed!AN$2:AN$10000,Observed!$A$2:$A$10000,$A479,Observed!$C$2:$C$10000,$C479),"")</f>
        <v/>
      </c>
      <c r="AO479" s="2">
        <f>COUNTIFS(Observed!$A$2:$A$10000,$A479,Observed!$C$2:$C$10000,$C479)</f>
        <v>1</v>
      </c>
      <c r="AP479" s="2">
        <f t="shared" si="10"/>
        <v>3</v>
      </c>
    </row>
    <row r="480" spans="1:42" x14ac:dyDescent="0.25">
      <c r="A480" t="s">
        <v>46</v>
      </c>
      <c r="B480" t="s">
        <v>48</v>
      </c>
      <c r="C480" s="20">
        <v>36018</v>
      </c>
      <c r="D480">
        <v>1</v>
      </c>
      <c r="G480" s="25">
        <v>1998</v>
      </c>
      <c r="J480" s="2" t="s">
        <v>20</v>
      </c>
      <c r="K480" s="22" t="str">
        <f>IF(ISNUMBER(AVERAGEIFS(Observed!K$2:K$10000,Observed!$A$2:$A$10000,$A480,Observed!$C$2:$C$10000,$C480)),AVERAGEIFS(Observed!K$2:K$10000,Observed!$A$2:$A$10000,$A480,Observed!$C$2:$C$10000,$C480),"")</f>
        <v/>
      </c>
      <c r="L480" s="23" t="str">
        <f>IF(ISNUMBER(AVERAGEIFS(Observed!L$2:L$10000,Observed!$A$2:$A$10000,$A480,Observed!$C$2:$C$10000,$C480)),AVERAGEIFS(Observed!L$2:L$10000,Observed!$A$2:$A$10000,$A480,Observed!$C$2:$C$10000,$C480),"")</f>
        <v/>
      </c>
      <c r="M480" s="23">
        <f>IF(ISNUMBER(AVERAGEIFS(Observed!M$2:M$10000,Observed!$A$2:$A$10000,$A480,Observed!$C$2:$C$10000,$C480)),AVERAGEIFS(Observed!M$2:M$10000,Observed!$A$2:$A$10000,$A480,Observed!$C$2:$C$10000,$C480),"")</f>
        <v>61.8</v>
      </c>
      <c r="N480" s="23">
        <f>IF(ISNUMBER(AVERAGEIFS(Observed!N$2:N$10000,Observed!$A$2:$A$10000,$A480,Observed!$C$2:$C$10000,$C480)),AVERAGEIFS(Observed!N$2:N$10000,Observed!$A$2:$A$10000,$A480,Observed!$C$2:$C$10000,$C480),"")</f>
        <v>61.8</v>
      </c>
      <c r="O480" s="23">
        <f>IF(ISNUMBER(AVERAGEIFS(Observed!O$2:O$10000,Observed!$A$2:$A$10000,$A480,Observed!$C$2:$C$10000,$C480)),AVERAGEIFS(Observed!O$2:O$10000,Observed!$A$2:$A$10000,$A480,Observed!$C$2:$C$10000,$C480),"")</f>
        <v>599</v>
      </c>
      <c r="P480" s="24" t="str">
        <f>IF(ISNUMBER(AVERAGEIFS(Observed!P$2:P$10000,Observed!$A$2:$A$10000,$A480,Observed!$C$2:$C$10000,$C480)),AVERAGEIFS(Observed!P$2:P$10000,Observed!$A$2:$A$10000,$A480,Observed!$C$2:$C$10000,$C480),"")</f>
        <v/>
      </c>
      <c r="Q480" s="24" t="str">
        <f>IF(ISNUMBER(AVERAGEIFS(Observed!Q$2:Q$10000,Observed!$A$2:$A$10000,$A480,Observed!$C$2:$C$10000,$C480)),AVERAGEIFS(Observed!Q$2:Q$10000,Observed!$A$2:$A$10000,$A480,Observed!$C$2:$C$10000,$C480),"")</f>
        <v/>
      </c>
      <c r="R480" s="24" t="str">
        <f>IF(ISNUMBER(AVERAGEIFS(Observed!R$2:R$10000,Observed!$A$2:$A$10000,$A480,Observed!$C$2:$C$10000,$C480)),AVERAGEIFS(Observed!R$2:R$10000,Observed!$A$2:$A$10000,$A480,Observed!$C$2:$C$10000,$C480),"")</f>
        <v/>
      </c>
      <c r="S480" s="22" t="str">
        <f>IF(ISNUMBER(AVERAGEIFS(Observed!S$2:S$10000,Observed!$A$2:$A$10000,$A480,Observed!$C$2:$C$10000,$C480)),AVERAGEIFS(Observed!S$2:S$10000,Observed!$A$2:$A$10000,$A480,Observed!$C$2:$C$10000,$C480),"")</f>
        <v/>
      </c>
      <c r="T480" s="23" t="str">
        <f>IF(ISNUMBER(AVERAGEIFS(Observed!T$2:T$10000,Observed!$A$2:$A$10000,$A480,Observed!$C$2:$C$10000,$C480)),AVERAGEIFS(Observed!T$2:T$10000,Observed!$A$2:$A$10000,$A480,Observed!$C$2:$C$10000,$C480),"")</f>
        <v/>
      </c>
      <c r="U480" s="23" t="str">
        <f>IF(ISNUMBER(AVERAGEIFS(Observed!U$2:U$10000,Observed!$A$2:$A$10000,$A480,Observed!$C$2:$C$10000,$C480)),AVERAGEIFS(Observed!U$2:U$10000,Observed!$A$2:$A$10000,$A480,Observed!$C$2:$C$10000,$C480),"")</f>
        <v/>
      </c>
      <c r="V480" s="23" t="str">
        <f>IF(ISNUMBER(AVERAGEIFS(Observed!V$2:V$10000,Observed!$A$2:$A$10000,$A480,Observed!$C$2:$C$10000,$C480)),AVERAGEIFS(Observed!V$2:V$10000,Observed!$A$2:$A$10000,$A480,Observed!$C$2:$C$10000,$C480),"")</f>
        <v/>
      </c>
      <c r="W480" s="23" t="str">
        <f>IF(ISNUMBER(AVERAGEIFS(Observed!W$2:W$10000,Observed!$A$2:$A$10000,$A480,Observed!$C$2:$C$10000,$C480)),AVERAGEIFS(Observed!W$2:W$10000,Observed!$A$2:$A$10000,$A480,Observed!$C$2:$C$10000,$C480),"")</f>
        <v/>
      </c>
      <c r="X480" s="23" t="str">
        <f>IF(ISNUMBER(AVERAGEIFS(Observed!X$2:X$10000,Observed!$A$2:$A$10000,$A480,Observed!$C$2:$C$10000,$C480)),AVERAGEIFS(Observed!X$2:X$10000,Observed!$A$2:$A$10000,$A480,Observed!$C$2:$C$10000,$C480),"")</f>
        <v/>
      </c>
      <c r="Y480" s="23" t="str">
        <f>IF(ISNUMBER(AVERAGEIFS(Observed!Y$2:Y$10000,Observed!$A$2:$A$10000,$A480,Observed!$C$2:$C$10000,$C480)),AVERAGEIFS(Observed!Y$2:Y$10000,Observed!$A$2:$A$10000,$A480,Observed!$C$2:$C$10000,$C480),"")</f>
        <v/>
      </c>
      <c r="Z480" s="23" t="str">
        <f>IF(ISNUMBER(AVERAGEIFS(Observed!Z$2:Z$10000,Observed!$A$2:$A$10000,$A480,Observed!$C$2:$C$10000,$C480)),AVERAGEIFS(Observed!Z$2:Z$10000,Observed!$A$2:$A$10000,$A480,Observed!$C$2:$C$10000,$C480),"")</f>
        <v/>
      </c>
      <c r="AA480" s="23" t="str">
        <f>IF(ISNUMBER(AVERAGEIFS(Observed!AA$2:AA$10000,Observed!$A$2:$A$10000,$A480,Observed!$C$2:$C$10000,$C480)),AVERAGEIFS(Observed!AA$2:AA$10000,Observed!$A$2:$A$10000,$A480,Observed!$C$2:$C$10000,$C480),"")</f>
        <v/>
      </c>
      <c r="AB480" s="23" t="str">
        <f>IF(ISNUMBER(AVERAGEIFS(Observed!AB$2:AB$10000,Observed!$A$2:$A$10000,$A480,Observed!$C$2:$C$10000,$C480)),AVERAGEIFS(Observed!AB$2:AB$10000,Observed!$A$2:$A$10000,$A480,Observed!$C$2:$C$10000,$C480),"")</f>
        <v/>
      </c>
      <c r="AC480" s="23" t="str">
        <f>IF(ISNUMBER(AVERAGEIFS(Observed!AC$2:AC$10000,Observed!$A$2:$A$10000,$A480,Observed!$C$2:$C$10000,$C480)),AVERAGEIFS(Observed!AC$2:AC$10000,Observed!$A$2:$A$10000,$A480,Observed!$C$2:$C$10000,$C480),"")</f>
        <v/>
      </c>
      <c r="AD480" s="23" t="str">
        <f>IF(ISNUMBER(AVERAGEIFS(Observed!AD$2:AD$10000,Observed!$A$2:$A$10000,$A480,Observed!$C$2:$C$10000,$C480)),AVERAGEIFS(Observed!AD$2:AD$10000,Observed!$A$2:$A$10000,$A480,Observed!$C$2:$C$10000,$C480),"")</f>
        <v/>
      </c>
      <c r="AE480" s="24" t="str">
        <f>IF(ISNUMBER(AVERAGEIFS(Observed!AE$2:AE$10000,Observed!$A$2:$A$10000,$A480,Observed!$C$2:$C$10000,$C480)),AVERAGEIFS(Observed!AE$2:AE$10000,Observed!$A$2:$A$10000,$A480,Observed!$C$2:$C$10000,$C480),"")</f>
        <v/>
      </c>
      <c r="AF480" s="24" t="str">
        <f>IF(ISNUMBER(AVERAGEIFS(Observed!AF$2:AF$10000,Observed!$A$2:$A$10000,$A480,Observed!$C$2:$C$10000,$C480)),AVERAGEIFS(Observed!AF$2:AF$10000,Observed!$A$2:$A$10000,$A480,Observed!$C$2:$C$10000,$C480),"")</f>
        <v/>
      </c>
      <c r="AG480" s="23" t="str">
        <f>IF(ISNUMBER(AVERAGEIFS(Observed!AG$2:AG$10000,Observed!$A$2:$A$10000,$A480,Observed!$C$2:$C$10000,$C480)),AVERAGEIFS(Observed!AG$2:AG$10000,Observed!$A$2:$A$10000,$A480,Observed!$C$2:$C$10000,$C480),"")</f>
        <v/>
      </c>
      <c r="AH480" s="23" t="str">
        <f>IF(ISNUMBER(AVERAGEIFS(Observed!AH$2:AH$10000,Observed!$A$2:$A$10000,$A480,Observed!$C$2:$C$10000,$C480)),AVERAGEIFS(Observed!AH$2:AH$10000,Observed!$A$2:$A$10000,$A480,Observed!$C$2:$C$10000,$C480),"")</f>
        <v/>
      </c>
      <c r="AI480" s="22" t="str">
        <f>IF(ISNUMBER(AVERAGEIFS(Observed!AI$2:AI$10000,Observed!$A$2:$A$10000,$A480,Observed!$C$2:$C$10000,$C480)),AVERAGEIFS(Observed!AI$2:AI$10000,Observed!$A$2:$A$10000,$A480,Observed!$C$2:$C$10000,$C480),"")</f>
        <v/>
      </c>
      <c r="AJ480" s="23" t="str">
        <f>IF(ISNUMBER(AVERAGEIFS(Observed!AJ$2:AJ$10000,Observed!$A$2:$A$10000,$A480,Observed!$C$2:$C$10000,$C480)),AVERAGEIFS(Observed!AJ$2:AJ$10000,Observed!$A$2:$A$10000,$A480,Observed!$C$2:$C$10000,$C480),"")</f>
        <v/>
      </c>
      <c r="AK480" s="23" t="str">
        <f>IF(ISNUMBER(AVERAGEIFS(Observed!AK$2:AK$10000,Observed!$A$2:$A$10000,$A480,Observed!$C$2:$C$10000,$C480)),AVERAGEIFS(Observed!AK$2:AK$10000,Observed!$A$2:$A$10000,$A480,Observed!$C$2:$C$10000,$C480),"")</f>
        <v/>
      </c>
      <c r="AL480" s="23" t="str">
        <f>IF(ISNUMBER(AVERAGEIFS(Observed!AL$2:AL$10000,Observed!$A$2:$A$10000,$A480,Observed!$C$2:$C$10000,$C480)),AVERAGEIFS(Observed!AL$2:AL$10000,Observed!$A$2:$A$10000,$A480,Observed!$C$2:$C$10000,$C480),"")</f>
        <v/>
      </c>
      <c r="AM480" s="23" t="str">
        <f>IF(ISNUMBER(AVERAGEIFS(Observed!AM$2:AM$10000,Observed!$A$2:$A$10000,$A480,Observed!$C$2:$C$10000,$C480)),AVERAGEIFS(Observed!AM$2:AM$10000,Observed!$A$2:$A$10000,$A480,Observed!$C$2:$C$10000,$C480),"")</f>
        <v/>
      </c>
      <c r="AN480" s="23" t="str">
        <f>IF(ISNUMBER(AVERAGEIFS(Observed!AN$2:AN$10000,Observed!$A$2:$A$10000,$A480,Observed!$C$2:$C$10000,$C480)),AVERAGEIFS(Observed!AN$2:AN$10000,Observed!$A$2:$A$10000,$A480,Observed!$C$2:$C$10000,$C480),"")</f>
        <v/>
      </c>
      <c r="AO480" s="2">
        <f>COUNTIFS(Observed!$A$2:$A$10000,$A480,Observed!$C$2:$C$10000,$C480)</f>
        <v>1</v>
      </c>
      <c r="AP480" s="2">
        <f t="shared" si="10"/>
        <v>3</v>
      </c>
    </row>
    <row r="481" spans="1:42" x14ac:dyDescent="0.25">
      <c r="A481" t="s">
        <v>46</v>
      </c>
      <c r="B481" t="s">
        <v>48</v>
      </c>
      <c r="C481" s="20">
        <v>36040</v>
      </c>
      <c r="D481">
        <v>1</v>
      </c>
      <c r="G481" s="25">
        <v>1998</v>
      </c>
      <c r="J481" s="2" t="s">
        <v>20</v>
      </c>
      <c r="K481" s="22" t="str">
        <f>IF(ISNUMBER(AVERAGEIFS(Observed!K$2:K$10000,Observed!$A$2:$A$10000,$A481,Observed!$C$2:$C$10000,$C481)),AVERAGEIFS(Observed!K$2:K$10000,Observed!$A$2:$A$10000,$A481,Observed!$C$2:$C$10000,$C481),"")</f>
        <v/>
      </c>
      <c r="L481" s="23" t="str">
        <f>IF(ISNUMBER(AVERAGEIFS(Observed!L$2:L$10000,Observed!$A$2:$A$10000,$A481,Observed!$C$2:$C$10000,$C481)),AVERAGEIFS(Observed!L$2:L$10000,Observed!$A$2:$A$10000,$A481,Observed!$C$2:$C$10000,$C481),"")</f>
        <v/>
      </c>
      <c r="M481" s="23">
        <f>IF(ISNUMBER(AVERAGEIFS(Observed!M$2:M$10000,Observed!$A$2:$A$10000,$A481,Observed!$C$2:$C$10000,$C481)),AVERAGEIFS(Observed!M$2:M$10000,Observed!$A$2:$A$10000,$A481,Observed!$C$2:$C$10000,$C481),"")</f>
        <v>35.700000000000003</v>
      </c>
      <c r="N481" s="23">
        <f>IF(ISNUMBER(AVERAGEIFS(Observed!N$2:N$10000,Observed!$A$2:$A$10000,$A481,Observed!$C$2:$C$10000,$C481)),AVERAGEIFS(Observed!N$2:N$10000,Observed!$A$2:$A$10000,$A481,Observed!$C$2:$C$10000,$C481),"")</f>
        <v>35.700000000000003</v>
      </c>
      <c r="O481" s="23">
        <f>IF(ISNUMBER(AVERAGEIFS(Observed!O$2:O$10000,Observed!$A$2:$A$10000,$A481,Observed!$C$2:$C$10000,$C481)),AVERAGEIFS(Observed!O$2:O$10000,Observed!$A$2:$A$10000,$A481,Observed!$C$2:$C$10000,$C481),"")</f>
        <v>634.70000000000005</v>
      </c>
      <c r="P481" s="24" t="str">
        <f>IF(ISNUMBER(AVERAGEIFS(Observed!P$2:P$10000,Observed!$A$2:$A$10000,$A481,Observed!$C$2:$C$10000,$C481)),AVERAGEIFS(Observed!P$2:P$10000,Observed!$A$2:$A$10000,$A481,Observed!$C$2:$C$10000,$C481),"")</f>
        <v/>
      </c>
      <c r="Q481" s="24" t="str">
        <f>IF(ISNUMBER(AVERAGEIFS(Observed!Q$2:Q$10000,Observed!$A$2:$A$10000,$A481,Observed!$C$2:$C$10000,$C481)),AVERAGEIFS(Observed!Q$2:Q$10000,Observed!$A$2:$A$10000,$A481,Observed!$C$2:$C$10000,$C481),"")</f>
        <v/>
      </c>
      <c r="R481" s="24" t="str">
        <f>IF(ISNUMBER(AVERAGEIFS(Observed!R$2:R$10000,Observed!$A$2:$A$10000,$A481,Observed!$C$2:$C$10000,$C481)),AVERAGEIFS(Observed!R$2:R$10000,Observed!$A$2:$A$10000,$A481,Observed!$C$2:$C$10000,$C481),"")</f>
        <v/>
      </c>
      <c r="S481" s="22" t="str">
        <f>IF(ISNUMBER(AVERAGEIFS(Observed!S$2:S$10000,Observed!$A$2:$A$10000,$A481,Observed!$C$2:$C$10000,$C481)),AVERAGEIFS(Observed!S$2:S$10000,Observed!$A$2:$A$10000,$A481,Observed!$C$2:$C$10000,$C481),"")</f>
        <v/>
      </c>
      <c r="T481" s="23" t="str">
        <f>IF(ISNUMBER(AVERAGEIFS(Observed!T$2:T$10000,Observed!$A$2:$A$10000,$A481,Observed!$C$2:$C$10000,$C481)),AVERAGEIFS(Observed!T$2:T$10000,Observed!$A$2:$A$10000,$A481,Observed!$C$2:$C$10000,$C481),"")</f>
        <v/>
      </c>
      <c r="U481" s="23" t="str">
        <f>IF(ISNUMBER(AVERAGEIFS(Observed!U$2:U$10000,Observed!$A$2:$A$10000,$A481,Observed!$C$2:$C$10000,$C481)),AVERAGEIFS(Observed!U$2:U$10000,Observed!$A$2:$A$10000,$A481,Observed!$C$2:$C$10000,$C481),"")</f>
        <v/>
      </c>
      <c r="V481" s="23" t="str">
        <f>IF(ISNUMBER(AVERAGEIFS(Observed!V$2:V$10000,Observed!$A$2:$A$10000,$A481,Observed!$C$2:$C$10000,$C481)),AVERAGEIFS(Observed!V$2:V$10000,Observed!$A$2:$A$10000,$A481,Observed!$C$2:$C$10000,$C481),"")</f>
        <v/>
      </c>
      <c r="W481" s="23" t="str">
        <f>IF(ISNUMBER(AVERAGEIFS(Observed!W$2:W$10000,Observed!$A$2:$A$10000,$A481,Observed!$C$2:$C$10000,$C481)),AVERAGEIFS(Observed!W$2:W$10000,Observed!$A$2:$A$10000,$A481,Observed!$C$2:$C$10000,$C481),"")</f>
        <v/>
      </c>
      <c r="X481" s="23" t="str">
        <f>IF(ISNUMBER(AVERAGEIFS(Observed!X$2:X$10000,Observed!$A$2:$A$10000,$A481,Observed!$C$2:$C$10000,$C481)),AVERAGEIFS(Observed!X$2:X$10000,Observed!$A$2:$A$10000,$A481,Observed!$C$2:$C$10000,$C481),"")</f>
        <v/>
      </c>
      <c r="Y481" s="23" t="str">
        <f>IF(ISNUMBER(AVERAGEIFS(Observed!Y$2:Y$10000,Observed!$A$2:$A$10000,$A481,Observed!$C$2:$C$10000,$C481)),AVERAGEIFS(Observed!Y$2:Y$10000,Observed!$A$2:$A$10000,$A481,Observed!$C$2:$C$10000,$C481),"")</f>
        <v/>
      </c>
      <c r="Z481" s="23" t="str">
        <f>IF(ISNUMBER(AVERAGEIFS(Observed!Z$2:Z$10000,Observed!$A$2:$A$10000,$A481,Observed!$C$2:$C$10000,$C481)),AVERAGEIFS(Observed!Z$2:Z$10000,Observed!$A$2:$A$10000,$A481,Observed!$C$2:$C$10000,$C481),"")</f>
        <v/>
      </c>
      <c r="AA481" s="23" t="str">
        <f>IF(ISNUMBER(AVERAGEIFS(Observed!AA$2:AA$10000,Observed!$A$2:$A$10000,$A481,Observed!$C$2:$C$10000,$C481)),AVERAGEIFS(Observed!AA$2:AA$10000,Observed!$A$2:$A$10000,$A481,Observed!$C$2:$C$10000,$C481),"")</f>
        <v/>
      </c>
      <c r="AB481" s="23" t="str">
        <f>IF(ISNUMBER(AVERAGEIFS(Observed!AB$2:AB$10000,Observed!$A$2:$A$10000,$A481,Observed!$C$2:$C$10000,$C481)),AVERAGEIFS(Observed!AB$2:AB$10000,Observed!$A$2:$A$10000,$A481,Observed!$C$2:$C$10000,$C481),"")</f>
        <v/>
      </c>
      <c r="AC481" s="23" t="str">
        <f>IF(ISNUMBER(AVERAGEIFS(Observed!AC$2:AC$10000,Observed!$A$2:$A$10000,$A481,Observed!$C$2:$C$10000,$C481)),AVERAGEIFS(Observed!AC$2:AC$10000,Observed!$A$2:$A$10000,$A481,Observed!$C$2:$C$10000,$C481),"")</f>
        <v/>
      </c>
      <c r="AD481" s="23" t="str">
        <f>IF(ISNUMBER(AVERAGEIFS(Observed!AD$2:AD$10000,Observed!$A$2:$A$10000,$A481,Observed!$C$2:$C$10000,$C481)),AVERAGEIFS(Observed!AD$2:AD$10000,Observed!$A$2:$A$10000,$A481,Observed!$C$2:$C$10000,$C481),"")</f>
        <v/>
      </c>
      <c r="AE481" s="24" t="str">
        <f>IF(ISNUMBER(AVERAGEIFS(Observed!AE$2:AE$10000,Observed!$A$2:$A$10000,$A481,Observed!$C$2:$C$10000,$C481)),AVERAGEIFS(Observed!AE$2:AE$10000,Observed!$A$2:$A$10000,$A481,Observed!$C$2:$C$10000,$C481),"")</f>
        <v/>
      </c>
      <c r="AF481" s="24" t="str">
        <f>IF(ISNUMBER(AVERAGEIFS(Observed!AF$2:AF$10000,Observed!$A$2:$A$10000,$A481,Observed!$C$2:$C$10000,$C481)),AVERAGEIFS(Observed!AF$2:AF$10000,Observed!$A$2:$A$10000,$A481,Observed!$C$2:$C$10000,$C481),"")</f>
        <v/>
      </c>
      <c r="AG481" s="23" t="str">
        <f>IF(ISNUMBER(AVERAGEIFS(Observed!AG$2:AG$10000,Observed!$A$2:$A$10000,$A481,Observed!$C$2:$C$10000,$C481)),AVERAGEIFS(Observed!AG$2:AG$10000,Observed!$A$2:$A$10000,$A481,Observed!$C$2:$C$10000,$C481),"")</f>
        <v/>
      </c>
      <c r="AH481" s="23" t="str">
        <f>IF(ISNUMBER(AVERAGEIFS(Observed!AH$2:AH$10000,Observed!$A$2:$A$10000,$A481,Observed!$C$2:$C$10000,$C481)),AVERAGEIFS(Observed!AH$2:AH$10000,Observed!$A$2:$A$10000,$A481,Observed!$C$2:$C$10000,$C481),"")</f>
        <v/>
      </c>
      <c r="AI481" s="22" t="str">
        <f>IF(ISNUMBER(AVERAGEIFS(Observed!AI$2:AI$10000,Observed!$A$2:$A$10000,$A481,Observed!$C$2:$C$10000,$C481)),AVERAGEIFS(Observed!AI$2:AI$10000,Observed!$A$2:$A$10000,$A481,Observed!$C$2:$C$10000,$C481),"")</f>
        <v/>
      </c>
      <c r="AJ481" s="23" t="str">
        <f>IF(ISNUMBER(AVERAGEIFS(Observed!AJ$2:AJ$10000,Observed!$A$2:$A$10000,$A481,Observed!$C$2:$C$10000,$C481)),AVERAGEIFS(Observed!AJ$2:AJ$10000,Observed!$A$2:$A$10000,$A481,Observed!$C$2:$C$10000,$C481),"")</f>
        <v/>
      </c>
      <c r="AK481" s="23" t="str">
        <f>IF(ISNUMBER(AVERAGEIFS(Observed!AK$2:AK$10000,Observed!$A$2:$A$10000,$A481,Observed!$C$2:$C$10000,$C481)),AVERAGEIFS(Observed!AK$2:AK$10000,Observed!$A$2:$A$10000,$A481,Observed!$C$2:$C$10000,$C481),"")</f>
        <v/>
      </c>
      <c r="AL481" s="23" t="str">
        <f>IF(ISNUMBER(AVERAGEIFS(Observed!AL$2:AL$10000,Observed!$A$2:$A$10000,$A481,Observed!$C$2:$C$10000,$C481)),AVERAGEIFS(Observed!AL$2:AL$10000,Observed!$A$2:$A$10000,$A481,Observed!$C$2:$C$10000,$C481),"")</f>
        <v/>
      </c>
      <c r="AM481" s="23" t="str">
        <f>IF(ISNUMBER(AVERAGEIFS(Observed!AM$2:AM$10000,Observed!$A$2:$A$10000,$A481,Observed!$C$2:$C$10000,$C481)),AVERAGEIFS(Observed!AM$2:AM$10000,Observed!$A$2:$A$10000,$A481,Observed!$C$2:$C$10000,$C481),"")</f>
        <v/>
      </c>
      <c r="AN481" s="23" t="str">
        <f>IF(ISNUMBER(AVERAGEIFS(Observed!AN$2:AN$10000,Observed!$A$2:$A$10000,$A481,Observed!$C$2:$C$10000,$C481)),AVERAGEIFS(Observed!AN$2:AN$10000,Observed!$A$2:$A$10000,$A481,Observed!$C$2:$C$10000,$C481),"")</f>
        <v/>
      </c>
      <c r="AO481" s="2">
        <f>COUNTIFS(Observed!$A$2:$A$10000,$A481,Observed!$C$2:$C$10000,$C481)</f>
        <v>1</v>
      </c>
      <c r="AP481" s="2">
        <f t="shared" si="10"/>
        <v>3</v>
      </c>
    </row>
    <row r="482" spans="1:42" x14ac:dyDescent="0.25">
      <c r="A482" t="s">
        <v>46</v>
      </c>
      <c r="B482" t="s">
        <v>48</v>
      </c>
      <c r="C482" s="20">
        <v>36061</v>
      </c>
      <c r="D482">
        <v>1</v>
      </c>
      <c r="G482" s="25">
        <v>1998</v>
      </c>
      <c r="J482" s="2" t="s">
        <v>20</v>
      </c>
      <c r="K482" s="22" t="str">
        <f>IF(ISNUMBER(AVERAGEIFS(Observed!K$2:K$10000,Observed!$A$2:$A$10000,$A482,Observed!$C$2:$C$10000,$C482)),AVERAGEIFS(Observed!K$2:K$10000,Observed!$A$2:$A$10000,$A482,Observed!$C$2:$C$10000,$C482),"")</f>
        <v/>
      </c>
      <c r="L482" s="23" t="str">
        <f>IF(ISNUMBER(AVERAGEIFS(Observed!L$2:L$10000,Observed!$A$2:$A$10000,$A482,Observed!$C$2:$C$10000,$C482)),AVERAGEIFS(Observed!L$2:L$10000,Observed!$A$2:$A$10000,$A482,Observed!$C$2:$C$10000,$C482),"")</f>
        <v/>
      </c>
      <c r="M482" s="23">
        <f>IF(ISNUMBER(AVERAGEIFS(Observed!M$2:M$10000,Observed!$A$2:$A$10000,$A482,Observed!$C$2:$C$10000,$C482)),AVERAGEIFS(Observed!M$2:M$10000,Observed!$A$2:$A$10000,$A482,Observed!$C$2:$C$10000,$C482),"")</f>
        <v>21.3</v>
      </c>
      <c r="N482" s="23">
        <f>IF(ISNUMBER(AVERAGEIFS(Observed!N$2:N$10000,Observed!$A$2:$A$10000,$A482,Observed!$C$2:$C$10000,$C482)),AVERAGEIFS(Observed!N$2:N$10000,Observed!$A$2:$A$10000,$A482,Observed!$C$2:$C$10000,$C482),"")</f>
        <v>21.3</v>
      </c>
      <c r="O482" s="23">
        <f>IF(ISNUMBER(AVERAGEIFS(Observed!O$2:O$10000,Observed!$A$2:$A$10000,$A482,Observed!$C$2:$C$10000,$C482)),AVERAGEIFS(Observed!O$2:O$10000,Observed!$A$2:$A$10000,$A482,Observed!$C$2:$C$10000,$C482),"")</f>
        <v>656</v>
      </c>
      <c r="P482" s="24" t="str">
        <f>IF(ISNUMBER(AVERAGEIFS(Observed!P$2:P$10000,Observed!$A$2:$A$10000,$A482,Observed!$C$2:$C$10000,$C482)),AVERAGEIFS(Observed!P$2:P$10000,Observed!$A$2:$A$10000,$A482,Observed!$C$2:$C$10000,$C482),"")</f>
        <v/>
      </c>
      <c r="Q482" s="24" t="str">
        <f>IF(ISNUMBER(AVERAGEIFS(Observed!Q$2:Q$10000,Observed!$A$2:$A$10000,$A482,Observed!$C$2:$C$10000,$C482)),AVERAGEIFS(Observed!Q$2:Q$10000,Observed!$A$2:$A$10000,$A482,Observed!$C$2:$C$10000,$C482),"")</f>
        <v/>
      </c>
      <c r="R482" s="24" t="str">
        <f>IF(ISNUMBER(AVERAGEIFS(Observed!R$2:R$10000,Observed!$A$2:$A$10000,$A482,Observed!$C$2:$C$10000,$C482)),AVERAGEIFS(Observed!R$2:R$10000,Observed!$A$2:$A$10000,$A482,Observed!$C$2:$C$10000,$C482),"")</f>
        <v/>
      </c>
      <c r="S482" s="22" t="str">
        <f>IF(ISNUMBER(AVERAGEIFS(Observed!S$2:S$10000,Observed!$A$2:$A$10000,$A482,Observed!$C$2:$C$10000,$C482)),AVERAGEIFS(Observed!S$2:S$10000,Observed!$A$2:$A$10000,$A482,Observed!$C$2:$C$10000,$C482),"")</f>
        <v/>
      </c>
      <c r="T482" s="23" t="str">
        <f>IF(ISNUMBER(AVERAGEIFS(Observed!T$2:T$10000,Observed!$A$2:$A$10000,$A482,Observed!$C$2:$C$10000,$C482)),AVERAGEIFS(Observed!T$2:T$10000,Observed!$A$2:$A$10000,$A482,Observed!$C$2:$C$10000,$C482),"")</f>
        <v/>
      </c>
      <c r="U482" s="23" t="str">
        <f>IF(ISNUMBER(AVERAGEIFS(Observed!U$2:U$10000,Observed!$A$2:$A$10000,$A482,Observed!$C$2:$C$10000,$C482)),AVERAGEIFS(Observed!U$2:U$10000,Observed!$A$2:$A$10000,$A482,Observed!$C$2:$C$10000,$C482),"")</f>
        <v/>
      </c>
      <c r="V482" s="23" t="str">
        <f>IF(ISNUMBER(AVERAGEIFS(Observed!V$2:V$10000,Observed!$A$2:$A$10000,$A482,Observed!$C$2:$C$10000,$C482)),AVERAGEIFS(Observed!V$2:V$10000,Observed!$A$2:$A$10000,$A482,Observed!$C$2:$C$10000,$C482),"")</f>
        <v/>
      </c>
      <c r="W482" s="23" t="str">
        <f>IF(ISNUMBER(AVERAGEIFS(Observed!W$2:W$10000,Observed!$A$2:$A$10000,$A482,Observed!$C$2:$C$10000,$C482)),AVERAGEIFS(Observed!W$2:W$10000,Observed!$A$2:$A$10000,$A482,Observed!$C$2:$C$10000,$C482),"")</f>
        <v/>
      </c>
      <c r="X482" s="23" t="str">
        <f>IF(ISNUMBER(AVERAGEIFS(Observed!X$2:X$10000,Observed!$A$2:$A$10000,$A482,Observed!$C$2:$C$10000,$C482)),AVERAGEIFS(Observed!X$2:X$10000,Observed!$A$2:$A$10000,$A482,Observed!$C$2:$C$10000,$C482),"")</f>
        <v/>
      </c>
      <c r="Y482" s="23" t="str">
        <f>IF(ISNUMBER(AVERAGEIFS(Observed!Y$2:Y$10000,Observed!$A$2:$A$10000,$A482,Observed!$C$2:$C$10000,$C482)),AVERAGEIFS(Observed!Y$2:Y$10000,Observed!$A$2:$A$10000,$A482,Observed!$C$2:$C$10000,$C482),"")</f>
        <v/>
      </c>
      <c r="Z482" s="23" t="str">
        <f>IF(ISNUMBER(AVERAGEIFS(Observed!Z$2:Z$10000,Observed!$A$2:$A$10000,$A482,Observed!$C$2:$C$10000,$C482)),AVERAGEIFS(Observed!Z$2:Z$10000,Observed!$A$2:$A$10000,$A482,Observed!$C$2:$C$10000,$C482),"")</f>
        <v/>
      </c>
      <c r="AA482" s="23" t="str">
        <f>IF(ISNUMBER(AVERAGEIFS(Observed!AA$2:AA$10000,Observed!$A$2:$A$10000,$A482,Observed!$C$2:$C$10000,$C482)),AVERAGEIFS(Observed!AA$2:AA$10000,Observed!$A$2:$A$10000,$A482,Observed!$C$2:$C$10000,$C482),"")</f>
        <v/>
      </c>
      <c r="AB482" s="23" t="str">
        <f>IF(ISNUMBER(AVERAGEIFS(Observed!AB$2:AB$10000,Observed!$A$2:$A$10000,$A482,Observed!$C$2:$C$10000,$C482)),AVERAGEIFS(Observed!AB$2:AB$10000,Observed!$A$2:$A$10000,$A482,Observed!$C$2:$C$10000,$C482),"")</f>
        <v/>
      </c>
      <c r="AC482" s="23" t="str">
        <f>IF(ISNUMBER(AVERAGEIFS(Observed!AC$2:AC$10000,Observed!$A$2:$A$10000,$A482,Observed!$C$2:$C$10000,$C482)),AVERAGEIFS(Observed!AC$2:AC$10000,Observed!$A$2:$A$10000,$A482,Observed!$C$2:$C$10000,$C482),"")</f>
        <v/>
      </c>
      <c r="AD482" s="23" t="str">
        <f>IF(ISNUMBER(AVERAGEIFS(Observed!AD$2:AD$10000,Observed!$A$2:$A$10000,$A482,Observed!$C$2:$C$10000,$C482)),AVERAGEIFS(Observed!AD$2:AD$10000,Observed!$A$2:$A$10000,$A482,Observed!$C$2:$C$10000,$C482),"")</f>
        <v/>
      </c>
      <c r="AE482" s="24" t="str">
        <f>IF(ISNUMBER(AVERAGEIFS(Observed!AE$2:AE$10000,Observed!$A$2:$A$10000,$A482,Observed!$C$2:$C$10000,$C482)),AVERAGEIFS(Observed!AE$2:AE$10000,Observed!$A$2:$A$10000,$A482,Observed!$C$2:$C$10000,$C482),"")</f>
        <v/>
      </c>
      <c r="AF482" s="24" t="str">
        <f>IF(ISNUMBER(AVERAGEIFS(Observed!AF$2:AF$10000,Observed!$A$2:$A$10000,$A482,Observed!$C$2:$C$10000,$C482)),AVERAGEIFS(Observed!AF$2:AF$10000,Observed!$A$2:$A$10000,$A482,Observed!$C$2:$C$10000,$C482),"")</f>
        <v/>
      </c>
      <c r="AG482" s="23" t="str">
        <f>IF(ISNUMBER(AVERAGEIFS(Observed!AG$2:AG$10000,Observed!$A$2:$A$10000,$A482,Observed!$C$2:$C$10000,$C482)),AVERAGEIFS(Observed!AG$2:AG$10000,Observed!$A$2:$A$10000,$A482,Observed!$C$2:$C$10000,$C482),"")</f>
        <v/>
      </c>
      <c r="AH482" s="23" t="str">
        <f>IF(ISNUMBER(AVERAGEIFS(Observed!AH$2:AH$10000,Observed!$A$2:$A$10000,$A482,Observed!$C$2:$C$10000,$C482)),AVERAGEIFS(Observed!AH$2:AH$10000,Observed!$A$2:$A$10000,$A482,Observed!$C$2:$C$10000,$C482),"")</f>
        <v/>
      </c>
      <c r="AI482" s="22" t="str">
        <f>IF(ISNUMBER(AVERAGEIFS(Observed!AI$2:AI$10000,Observed!$A$2:$A$10000,$A482,Observed!$C$2:$C$10000,$C482)),AVERAGEIFS(Observed!AI$2:AI$10000,Observed!$A$2:$A$10000,$A482,Observed!$C$2:$C$10000,$C482),"")</f>
        <v/>
      </c>
      <c r="AJ482" s="23" t="str">
        <f>IF(ISNUMBER(AVERAGEIFS(Observed!AJ$2:AJ$10000,Observed!$A$2:$A$10000,$A482,Observed!$C$2:$C$10000,$C482)),AVERAGEIFS(Observed!AJ$2:AJ$10000,Observed!$A$2:$A$10000,$A482,Observed!$C$2:$C$10000,$C482),"")</f>
        <v/>
      </c>
      <c r="AK482" s="23" t="str">
        <f>IF(ISNUMBER(AVERAGEIFS(Observed!AK$2:AK$10000,Observed!$A$2:$A$10000,$A482,Observed!$C$2:$C$10000,$C482)),AVERAGEIFS(Observed!AK$2:AK$10000,Observed!$A$2:$A$10000,$A482,Observed!$C$2:$C$10000,$C482),"")</f>
        <v/>
      </c>
      <c r="AL482" s="23" t="str">
        <f>IF(ISNUMBER(AVERAGEIFS(Observed!AL$2:AL$10000,Observed!$A$2:$A$10000,$A482,Observed!$C$2:$C$10000,$C482)),AVERAGEIFS(Observed!AL$2:AL$10000,Observed!$A$2:$A$10000,$A482,Observed!$C$2:$C$10000,$C482),"")</f>
        <v/>
      </c>
      <c r="AM482" s="23" t="str">
        <f>IF(ISNUMBER(AVERAGEIFS(Observed!AM$2:AM$10000,Observed!$A$2:$A$10000,$A482,Observed!$C$2:$C$10000,$C482)),AVERAGEIFS(Observed!AM$2:AM$10000,Observed!$A$2:$A$10000,$A482,Observed!$C$2:$C$10000,$C482),"")</f>
        <v/>
      </c>
      <c r="AN482" s="23" t="str">
        <f>IF(ISNUMBER(AVERAGEIFS(Observed!AN$2:AN$10000,Observed!$A$2:$A$10000,$A482,Observed!$C$2:$C$10000,$C482)),AVERAGEIFS(Observed!AN$2:AN$10000,Observed!$A$2:$A$10000,$A482,Observed!$C$2:$C$10000,$C482),"")</f>
        <v/>
      </c>
      <c r="AO482" s="2">
        <f>COUNTIFS(Observed!$A$2:$A$10000,$A482,Observed!$C$2:$C$10000,$C482)</f>
        <v>1</v>
      </c>
      <c r="AP482" s="2">
        <f t="shared" si="10"/>
        <v>3</v>
      </c>
    </row>
    <row r="483" spans="1:42" x14ac:dyDescent="0.25">
      <c r="A483" t="s">
        <v>47</v>
      </c>
      <c r="B483" t="s">
        <v>48</v>
      </c>
      <c r="C483" s="20">
        <v>35934</v>
      </c>
      <c r="D483">
        <v>1</v>
      </c>
      <c r="G483" s="25">
        <v>1998</v>
      </c>
      <c r="J483" s="2" t="s">
        <v>20</v>
      </c>
      <c r="K483" s="22" t="str">
        <f>IF(ISNUMBER(AVERAGEIFS(Observed!K$2:K$10000,Observed!$A$2:$A$10000,$A483,Observed!$C$2:$C$10000,$C483)),AVERAGEIFS(Observed!K$2:K$10000,Observed!$A$2:$A$10000,$A483,Observed!$C$2:$C$10000,$C483),"")</f>
        <v/>
      </c>
      <c r="L483" s="23" t="str">
        <f>IF(ISNUMBER(AVERAGEIFS(Observed!L$2:L$10000,Observed!$A$2:$A$10000,$A483,Observed!$C$2:$C$10000,$C483)),AVERAGEIFS(Observed!L$2:L$10000,Observed!$A$2:$A$10000,$A483,Observed!$C$2:$C$10000,$C483),"")</f>
        <v/>
      </c>
      <c r="M483" s="23">
        <f>IF(ISNUMBER(AVERAGEIFS(Observed!M$2:M$10000,Observed!$A$2:$A$10000,$A483,Observed!$C$2:$C$10000,$C483)),AVERAGEIFS(Observed!M$2:M$10000,Observed!$A$2:$A$10000,$A483,Observed!$C$2:$C$10000,$C483),"")</f>
        <v>211.8</v>
      </c>
      <c r="N483" s="23">
        <f>IF(ISNUMBER(AVERAGEIFS(Observed!N$2:N$10000,Observed!$A$2:$A$10000,$A483,Observed!$C$2:$C$10000,$C483)),AVERAGEIFS(Observed!N$2:N$10000,Observed!$A$2:$A$10000,$A483,Observed!$C$2:$C$10000,$C483),"")</f>
        <v>211.8</v>
      </c>
      <c r="O483" s="23">
        <f>IF(ISNUMBER(AVERAGEIFS(Observed!O$2:O$10000,Observed!$A$2:$A$10000,$A483,Observed!$C$2:$C$10000,$C483)),AVERAGEIFS(Observed!O$2:O$10000,Observed!$A$2:$A$10000,$A483,Observed!$C$2:$C$10000,$C483),"")</f>
        <v>211.8</v>
      </c>
      <c r="P483" s="24" t="str">
        <f>IF(ISNUMBER(AVERAGEIFS(Observed!P$2:P$10000,Observed!$A$2:$A$10000,$A483,Observed!$C$2:$C$10000,$C483)),AVERAGEIFS(Observed!P$2:P$10000,Observed!$A$2:$A$10000,$A483,Observed!$C$2:$C$10000,$C483),"")</f>
        <v/>
      </c>
      <c r="Q483" s="24" t="str">
        <f>IF(ISNUMBER(AVERAGEIFS(Observed!Q$2:Q$10000,Observed!$A$2:$A$10000,$A483,Observed!$C$2:$C$10000,$C483)),AVERAGEIFS(Observed!Q$2:Q$10000,Observed!$A$2:$A$10000,$A483,Observed!$C$2:$C$10000,$C483),"")</f>
        <v/>
      </c>
      <c r="R483" s="24" t="str">
        <f>IF(ISNUMBER(AVERAGEIFS(Observed!R$2:R$10000,Observed!$A$2:$A$10000,$A483,Observed!$C$2:$C$10000,$C483)),AVERAGEIFS(Observed!R$2:R$10000,Observed!$A$2:$A$10000,$A483,Observed!$C$2:$C$10000,$C483),"")</f>
        <v/>
      </c>
      <c r="S483" s="22" t="str">
        <f>IF(ISNUMBER(AVERAGEIFS(Observed!S$2:S$10000,Observed!$A$2:$A$10000,$A483,Observed!$C$2:$C$10000,$C483)),AVERAGEIFS(Observed!S$2:S$10000,Observed!$A$2:$A$10000,$A483,Observed!$C$2:$C$10000,$C483),"")</f>
        <v/>
      </c>
      <c r="T483" s="23" t="str">
        <f>IF(ISNUMBER(AVERAGEIFS(Observed!T$2:T$10000,Observed!$A$2:$A$10000,$A483,Observed!$C$2:$C$10000,$C483)),AVERAGEIFS(Observed!T$2:T$10000,Observed!$A$2:$A$10000,$A483,Observed!$C$2:$C$10000,$C483),"")</f>
        <v/>
      </c>
      <c r="U483" s="23" t="str">
        <f>IF(ISNUMBER(AVERAGEIFS(Observed!U$2:U$10000,Observed!$A$2:$A$10000,$A483,Observed!$C$2:$C$10000,$C483)),AVERAGEIFS(Observed!U$2:U$10000,Observed!$A$2:$A$10000,$A483,Observed!$C$2:$C$10000,$C483),"")</f>
        <v/>
      </c>
      <c r="V483" s="23" t="str">
        <f>IF(ISNUMBER(AVERAGEIFS(Observed!V$2:V$10000,Observed!$A$2:$A$10000,$A483,Observed!$C$2:$C$10000,$C483)),AVERAGEIFS(Observed!V$2:V$10000,Observed!$A$2:$A$10000,$A483,Observed!$C$2:$C$10000,$C483),"")</f>
        <v/>
      </c>
      <c r="W483" s="23" t="str">
        <f>IF(ISNUMBER(AVERAGEIFS(Observed!W$2:W$10000,Observed!$A$2:$A$10000,$A483,Observed!$C$2:$C$10000,$C483)),AVERAGEIFS(Observed!W$2:W$10000,Observed!$A$2:$A$10000,$A483,Observed!$C$2:$C$10000,$C483),"")</f>
        <v/>
      </c>
      <c r="X483" s="23" t="str">
        <f>IF(ISNUMBER(AVERAGEIFS(Observed!X$2:X$10000,Observed!$A$2:$A$10000,$A483,Observed!$C$2:$C$10000,$C483)),AVERAGEIFS(Observed!X$2:X$10000,Observed!$A$2:$A$10000,$A483,Observed!$C$2:$C$10000,$C483),"")</f>
        <v/>
      </c>
      <c r="Y483" s="23" t="str">
        <f>IF(ISNUMBER(AVERAGEIFS(Observed!Y$2:Y$10000,Observed!$A$2:$A$10000,$A483,Observed!$C$2:$C$10000,$C483)),AVERAGEIFS(Observed!Y$2:Y$10000,Observed!$A$2:$A$10000,$A483,Observed!$C$2:$C$10000,$C483),"")</f>
        <v/>
      </c>
      <c r="Z483" s="23" t="str">
        <f>IF(ISNUMBER(AVERAGEIFS(Observed!Z$2:Z$10000,Observed!$A$2:$A$10000,$A483,Observed!$C$2:$C$10000,$C483)),AVERAGEIFS(Observed!Z$2:Z$10000,Observed!$A$2:$A$10000,$A483,Observed!$C$2:$C$10000,$C483),"")</f>
        <v/>
      </c>
      <c r="AA483" s="23" t="str">
        <f>IF(ISNUMBER(AVERAGEIFS(Observed!AA$2:AA$10000,Observed!$A$2:$A$10000,$A483,Observed!$C$2:$C$10000,$C483)),AVERAGEIFS(Observed!AA$2:AA$10000,Observed!$A$2:$A$10000,$A483,Observed!$C$2:$C$10000,$C483),"")</f>
        <v/>
      </c>
      <c r="AB483" s="23" t="str">
        <f>IF(ISNUMBER(AVERAGEIFS(Observed!AB$2:AB$10000,Observed!$A$2:$A$10000,$A483,Observed!$C$2:$C$10000,$C483)),AVERAGEIFS(Observed!AB$2:AB$10000,Observed!$A$2:$A$10000,$A483,Observed!$C$2:$C$10000,$C483),"")</f>
        <v/>
      </c>
      <c r="AC483" s="23" t="str">
        <f>IF(ISNUMBER(AVERAGEIFS(Observed!AC$2:AC$10000,Observed!$A$2:$A$10000,$A483,Observed!$C$2:$C$10000,$C483)),AVERAGEIFS(Observed!AC$2:AC$10000,Observed!$A$2:$A$10000,$A483,Observed!$C$2:$C$10000,$C483),"")</f>
        <v/>
      </c>
      <c r="AD483" s="23" t="str">
        <f>IF(ISNUMBER(AVERAGEIFS(Observed!AD$2:AD$10000,Observed!$A$2:$A$10000,$A483,Observed!$C$2:$C$10000,$C483)),AVERAGEIFS(Observed!AD$2:AD$10000,Observed!$A$2:$A$10000,$A483,Observed!$C$2:$C$10000,$C483),"")</f>
        <v/>
      </c>
      <c r="AE483" s="24" t="str">
        <f>IF(ISNUMBER(AVERAGEIFS(Observed!AE$2:AE$10000,Observed!$A$2:$A$10000,$A483,Observed!$C$2:$C$10000,$C483)),AVERAGEIFS(Observed!AE$2:AE$10000,Observed!$A$2:$A$10000,$A483,Observed!$C$2:$C$10000,$C483),"")</f>
        <v/>
      </c>
      <c r="AF483" s="24" t="str">
        <f>IF(ISNUMBER(AVERAGEIFS(Observed!AF$2:AF$10000,Observed!$A$2:$A$10000,$A483,Observed!$C$2:$C$10000,$C483)),AVERAGEIFS(Observed!AF$2:AF$10000,Observed!$A$2:$A$10000,$A483,Observed!$C$2:$C$10000,$C483),"")</f>
        <v/>
      </c>
      <c r="AG483" s="23" t="str">
        <f>IF(ISNUMBER(AVERAGEIFS(Observed!AG$2:AG$10000,Observed!$A$2:$A$10000,$A483,Observed!$C$2:$C$10000,$C483)),AVERAGEIFS(Observed!AG$2:AG$10000,Observed!$A$2:$A$10000,$A483,Observed!$C$2:$C$10000,$C483),"")</f>
        <v/>
      </c>
      <c r="AH483" s="23" t="str">
        <f>IF(ISNUMBER(AVERAGEIFS(Observed!AH$2:AH$10000,Observed!$A$2:$A$10000,$A483,Observed!$C$2:$C$10000,$C483)),AVERAGEIFS(Observed!AH$2:AH$10000,Observed!$A$2:$A$10000,$A483,Observed!$C$2:$C$10000,$C483),"")</f>
        <v/>
      </c>
      <c r="AI483" s="22" t="str">
        <f>IF(ISNUMBER(AVERAGEIFS(Observed!AI$2:AI$10000,Observed!$A$2:$A$10000,$A483,Observed!$C$2:$C$10000,$C483)),AVERAGEIFS(Observed!AI$2:AI$10000,Observed!$A$2:$A$10000,$A483,Observed!$C$2:$C$10000,$C483),"")</f>
        <v/>
      </c>
      <c r="AJ483" s="23" t="str">
        <f>IF(ISNUMBER(AVERAGEIFS(Observed!AJ$2:AJ$10000,Observed!$A$2:$A$10000,$A483,Observed!$C$2:$C$10000,$C483)),AVERAGEIFS(Observed!AJ$2:AJ$10000,Observed!$A$2:$A$10000,$A483,Observed!$C$2:$C$10000,$C483),"")</f>
        <v/>
      </c>
      <c r="AK483" s="23" t="str">
        <f>IF(ISNUMBER(AVERAGEIFS(Observed!AK$2:AK$10000,Observed!$A$2:$A$10000,$A483,Observed!$C$2:$C$10000,$C483)),AVERAGEIFS(Observed!AK$2:AK$10000,Observed!$A$2:$A$10000,$A483,Observed!$C$2:$C$10000,$C483),"")</f>
        <v/>
      </c>
      <c r="AL483" s="23" t="str">
        <f>IF(ISNUMBER(AVERAGEIFS(Observed!AL$2:AL$10000,Observed!$A$2:$A$10000,$A483,Observed!$C$2:$C$10000,$C483)),AVERAGEIFS(Observed!AL$2:AL$10000,Observed!$A$2:$A$10000,$A483,Observed!$C$2:$C$10000,$C483),"")</f>
        <v/>
      </c>
      <c r="AM483" s="23" t="str">
        <f>IF(ISNUMBER(AVERAGEIFS(Observed!AM$2:AM$10000,Observed!$A$2:$A$10000,$A483,Observed!$C$2:$C$10000,$C483)),AVERAGEIFS(Observed!AM$2:AM$10000,Observed!$A$2:$A$10000,$A483,Observed!$C$2:$C$10000,$C483),"")</f>
        <v/>
      </c>
      <c r="AN483" s="23" t="str">
        <f>IF(ISNUMBER(AVERAGEIFS(Observed!AN$2:AN$10000,Observed!$A$2:$A$10000,$A483,Observed!$C$2:$C$10000,$C483)),AVERAGEIFS(Observed!AN$2:AN$10000,Observed!$A$2:$A$10000,$A483,Observed!$C$2:$C$10000,$C483),"")</f>
        <v/>
      </c>
      <c r="AO483" s="2">
        <f>COUNTIFS(Observed!$A$2:$A$10000,$A483,Observed!$C$2:$C$10000,$C483)</f>
        <v>1</v>
      </c>
      <c r="AP483" s="2">
        <f t="shared" si="10"/>
        <v>3</v>
      </c>
    </row>
    <row r="484" spans="1:42" x14ac:dyDescent="0.25">
      <c r="A484" t="s">
        <v>47</v>
      </c>
      <c r="B484" t="s">
        <v>48</v>
      </c>
      <c r="C484" s="20">
        <v>35970</v>
      </c>
      <c r="D484">
        <v>1</v>
      </c>
      <c r="G484" s="25">
        <v>1998</v>
      </c>
      <c r="J484" s="2" t="s">
        <v>20</v>
      </c>
      <c r="K484" s="22" t="str">
        <f>IF(ISNUMBER(AVERAGEIFS(Observed!K$2:K$10000,Observed!$A$2:$A$10000,$A484,Observed!$C$2:$C$10000,$C484)),AVERAGEIFS(Observed!K$2:K$10000,Observed!$A$2:$A$10000,$A484,Observed!$C$2:$C$10000,$C484),"")</f>
        <v/>
      </c>
      <c r="L484" s="23" t="str">
        <f>IF(ISNUMBER(AVERAGEIFS(Observed!L$2:L$10000,Observed!$A$2:$A$10000,$A484,Observed!$C$2:$C$10000,$C484)),AVERAGEIFS(Observed!L$2:L$10000,Observed!$A$2:$A$10000,$A484,Observed!$C$2:$C$10000,$C484),"")</f>
        <v/>
      </c>
      <c r="M484" s="23">
        <f>IF(ISNUMBER(AVERAGEIFS(Observed!M$2:M$10000,Observed!$A$2:$A$10000,$A484,Observed!$C$2:$C$10000,$C484)),AVERAGEIFS(Observed!M$2:M$10000,Observed!$A$2:$A$10000,$A484,Observed!$C$2:$C$10000,$C484),"")</f>
        <v>211.8</v>
      </c>
      <c r="N484" s="23">
        <f>IF(ISNUMBER(AVERAGEIFS(Observed!N$2:N$10000,Observed!$A$2:$A$10000,$A484,Observed!$C$2:$C$10000,$C484)),AVERAGEIFS(Observed!N$2:N$10000,Observed!$A$2:$A$10000,$A484,Observed!$C$2:$C$10000,$C484),"")</f>
        <v>211.8</v>
      </c>
      <c r="O484" s="23">
        <f>IF(ISNUMBER(AVERAGEIFS(Observed!O$2:O$10000,Observed!$A$2:$A$10000,$A484,Observed!$C$2:$C$10000,$C484)),AVERAGEIFS(Observed!O$2:O$10000,Observed!$A$2:$A$10000,$A484,Observed!$C$2:$C$10000,$C484),"")</f>
        <v>423.6</v>
      </c>
      <c r="P484" s="24" t="str">
        <f>IF(ISNUMBER(AVERAGEIFS(Observed!P$2:P$10000,Observed!$A$2:$A$10000,$A484,Observed!$C$2:$C$10000,$C484)),AVERAGEIFS(Observed!P$2:P$10000,Observed!$A$2:$A$10000,$A484,Observed!$C$2:$C$10000,$C484),"")</f>
        <v/>
      </c>
      <c r="Q484" s="24" t="str">
        <f>IF(ISNUMBER(AVERAGEIFS(Observed!Q$2:Q$10000,Observed!$A$2:$A$10000,$A484,Observed!$C$2:$C$10000,$C484)),AVERAGEIFS(Observed!Q$2:Q$10000,Observed!$A$2:$A$10000,$A484,Observed!$C$2:$C$10000,$C484),"")</f>
        <v/>
      </c>
      <c r="R484" s="24" t="str">
        <f>IF(ISNUMBER(AVERAGEIFS(Observed!R$2:R$10000,Observed!$A$2:$A$10000,$A484,Observed!$C$2:$C$10000,$C484)),AVERAGEIFS(Observed!R$2:R$10000,Observed!$A$2:$A$10000,$A484,Observed!$C$2:$C$10000,$C484),"")</f>
        <v/>
      </c>
      <c r="S484" s="22" t="str">
        <f>IF(ISNUMBER(AVERAGEIFS(Observed!S$2:S$10000,Observed!$A$2:$A$10000,$A484,Observed!$C$2:$C$10000,$C484)),AVERAGEIFS(Observed!S$2:S$10000,Observed!$A$2:$A$10000,$A484,Observed!$C$2:$C$10000,$C484),"")</f>
        <v/>
      </c>
      <c r="T484" s="23" t="str">
        <f>IF(ISNUMBER(AVERAGEIFS(Observed!T$2:T$10000,Observed!$A$2:$A$10000,$A484,Observed!$C$2:$C$10000,$C484)),AVERAGEIFS(Observed!T$2:T$10000,Observed!$A$2:$A$10000,$A484,Observed!$C$2:$C$10000,$C484),"")</f>
        <v/>
      </c>
      <c r="U484" s="23" t="str">
        <f>IF(ISNUMBER(AVERAGEIFS(Observed!U$2:U$10000,Observed!$A$2:$A$10000,$A484,Observed!$C$2:$C$10000,$C484)),AVERAGEIFS(Observed!U$2:U$10000,Observed!$A$2:$A$10000,$A484,Observed!$C$2:$C$10000,$C484),"")</f>
        <v/>
      </c>
      <c r="V484" s="23" t="str">
        <f>IF(ISNUMBER(AVERAGEIFS(Observed!V$2:V$10000,Observed!$A$2:$A$10000,$A484,Observed!$C$2:$C$10000,$C484)),AVERAGEIFS(Observed!V$2:V$10000,Observed!$A$2:$A$10000,$A484,Observed!$C$2:$C$10000,$C484),"")</f>
        <v/>
      </c>
      <c r="W484" s="23" t="str">
        <f>IF(ISNUMBER(AVERAGEIFS(Observed!W$2:W$10000,Observed!$A$2:$A$10000,$A484,Observed!$C$2:$C$10000,$C484)),AVERAGEIFS(Observed!W$2:W$10000,Observed!$A$2:$A$10000,$A484,Observed!$C$2:$C$10000,$C484),"")</f>
        <v/>
      </c>
      <c r="X484" s="23" t="str">
        <f>IF(ISNUMBER(AVERAGEIFS(Observed!X$2:X$10000,Observed!$A$2:$A$10000,$A484,Observed!$C$2:$C$10000,$C484)),AVERAGEIFS(Observed!X$2:X$10000,Observed!$A$2:$A$10000,$A484,Observed!$C$2:$C$10000,$C484),"")</f>
        <v/>
      </c>
      <c r="Y484" s="23" t="str">
        <f>IF(ISNUMBER(AVERAGEIFS(Observed!Y$2:Y$10000,Observed!$A$2:$A$10000,$A484,Observed!$C$2:$C$10000,$C484)),AVERAGEIFS(Observed!Y$2:Y$10000,Observed!$A$2:$A$10000,$A484,Observed!$C$2:$C$10000,$C484),"")</f>
        <v/>
      </c>
      <c r="Z484" s="23" t="str">
        <f>IF(ISNUMBER(AVERAGEIFS(Observed!Z$2:Z$10000,Observed!$A$2:$A$10000,$A484,Observed!$C$2:$C$10000,$C484)),AVERAGEIFS(Observed!Z$2:Z$10000,Observed!$A$2:$A$10000,$A484,Observed!$C$2:$C$10000,$C484),"")</f>
        <v/>
      </c>
      <c r="AA484" s="23" t="str">
        <f>IF(ISNUMBER(AVERAGEIFS(Observed!AA$2:AA$10000,Observed!$A$2:$A$10000,$A484,Observed!$C$2:$C$10000,$C484)),AVERAGEIFS(Observed!AA$2:AA$10000,Observed!$A$2:$A$10000,$A484,Observed!$C$2:$C$10000,$C484),"")</f>
        <v/>
      </c>
      <c r="AB484" s="23" t="str">
        <f>IF(ISNUMBER(AVERAGEIFS(Observed!AB$2:AB$10000,Observed!$A$2:$A$10000,$A484,Observed!$C$2:$C$10000,$C484)),AVERAGEIFS(Observed!AB$2:AB$10000,Observed!$A$2:$A$10000,$A484,Observed!$C$2:$C$10000,$C484),"")</f>
        <v/>
      </c>
      <c r="AC484" s="23" t="str">
        <f>IF(ISNUMBER(AVERAGEIFS(Observed!AC$2:AC$10000,Observed!$A$2:$A$10000,$A484,Observed!$C$2:$C$10000,$C484)),AVERAGEIFS(Observed!AC$2:AC$10000,Observed!$A$2:$A$10000,$A484,Observed!$C$2:$C$10000,$C484),"")</f>
        <v/>
      </c>
      <c r="AD484" s="23" t="str">
        <f>IF(ISNUMBER(AVERAGEIFS(Observed!AD$2:AD$10000,Observed!$A$2:$A$10000,$A484,Observed!$C$2:$C$10000,$C484)),AVERAGEIFS(Observed!AD$2:AD$10000,Observed!$A$2:$A$10000,$A484,Observed!$C$2:$C$10000,$C484),"")</f>
        <v/>
      </c>
      <c r="AE484" s="24" t="str">
        <f>IF(ISNUMBER(AVERAGEIFS(Observed!AE$2:AE$10000,Observed!$A$2:$A$10000,$A484,Observed!$C$2:$C$10000,$C484)),AVERAGEIFS(Observed!AE$2:AE$10000,Observed!$A$2:$A$10000,$A484,Observed!$C$2:$C$10000,$C484),"")</f>
        <v/>
      </c>
      <c r="AF484" s="24" t="str">
        <f>IF(ISNUMBER(AVERAGEIFS(Observed!AF$2:AF$10000,Observed!$A$2:$A$10000,$A484,Observed!$C$2:$C$10000,$C484)),AVERAGEIFS(Observed!AF$2:AF$10000,Observed!$A$2:$A$10000,$A484,Observed!$C$2:$C$10000,$C484),"")</f>
        <v/>
      </c>
      <c r="AG484" s="23" t="str">
        <f>IF(ISNUMBER(AVERAGEIFS(Observed!AG$2:AG$10000,Observed!$A$2:$A$10000,$A484,Observed!$C$2:$C$10000,$C484)),AVERAGEIFS(Observed!AG$2:AG$10000,Observed!$A$2:$A$10000,$A484,Observed!$C$2:$C$10000,$C484),"")</f>
        <v/>
      </c>
      <c r="AH484" s="23" t="str">
        <f>IF(ISNUMBER(AVERAGEIFS(Observed!AH$2:AH$10000,Observed!$A$2:$A$10000,$A484,Observed!$C$2:$C$10000,$C484)),AVERAGEIFS(Observed!AH$2:AH$10000,Observed!$A$2:$A$10000,$A484,Observed!$C$2:$C$10000,$C484),"")</f>
        <v/>
      </c>
      <c r="AI484" s="22" t="str">
        <f>IF(ISNUMBER(AVERAGEIFS(Observed!AI$2:AI$10000,Observed!$A$2:$A$10000,$A484,Observed!$C$2:$C$10000,$C484)),AVERAGEIFS(Observed!AI$2:AI$10000,Observed!$A$2:$A$10000,$A484,Observed!$C$2:$C$10000,$C484),"")</f>
        <v/>
      </c>
      <c r="AJ484" s="23" t="str">
        <f>IF(ISNUMBER(AVERAGEIFS(Observed!AJ$2:AJ$10000,Observed!$A$2:$A$10000,$A484,Observed!$C$2:$C$10000,$C484)),AVERAGEIFS(Observed!AJ$2:AJ$10000,Observed!$A$2:$A$10000,$A484,Observed!$C$2:$C$10000,$C484),"")</f>
        <v/>
      </c>
      <c r="AK484" s="23" t="str">
        <f>IF(ISNUMBER(AVERAGEIFS(Observed!AK$2:AK$10000,Observed!$A$2:$A$10000,$A484,Observed!$C$2:$C$10000,$C484)),AVERAGEIFS(Observed!AK$2:AK$10000,Observed!$A$2:$A$10000,$A484,Observed!$C$2:$C$10000,$C484),"")</f>
        <v/>
      </c>
      <c r="AL484" s="23" t="str">
        <f>IF(ISNUMBER(AVERAGEIFS(Observed!AL$2:AL$10000,Observed!$A$2:$A$10000,$A484,Observed!$C$2:$C$10000,$C484)),AVERAGEIFS(Observed!AL$2:AL$10000,Observed!$A$2:$A$10000,$A484,Observed!$C$2:$C$10000,$C484),"")</f>
        <v/>
      </c>
      <c r="AM484" s="23" t="str">
        <f>IF(ISNUMBER(AVERAGEIFS(Observed!AM$2:AM$10000,Observed!$A$2:$A$10000,$A484,Observed!$C$2:$C$10000,$C484)),AVERAGEIFS(Observed!AM$2:AM$10000,Observed!$A$2:$A$10000,$A484,Observed!$C$2:$C$10000,$C484),"")</f>
        <v/>
      </c>
      <c r="AN484" s="23" t="str">
        <f>IF(ISNUMBER(AVERAGEIFS(Observed!AN$2:AN$10000,Observed!$A$2:$A$10000,$A484,Observed!$C$2:$C$10000,$C484)),AVERAGEIFS(Observed!AN$2:AN$10000,Observed!$A$2:$A$10000,$A484,Observed!$C$2:$C$10000,$C484),"")</f>
        <v/>
      </c>
      <c r="AO484" s="2">
        <f>COUNTIFS(Observed!$A$2:$A$10000,$A484,Observed!$C$2:$C$10000,$C484)</f>
        <v>1</v>
      </c>
      <c r="AP484" s="2">
        <f t="shared" si="10"/>
        <v>3</v>
      </c>
    </row>
    <row r="485" spans="1:42" x14ac:dyDescent="0.25">
      <c r="A485" t="s">
        <v>47</v>
      </c>
      <c r="B485" t="s">
        <v>48</v>
      </c>
      <c r="C485" s="20">
        <v>36005</v>
      </c>
      <c r="D485">
        <v>1</v>
      </c>
      <c r="G485" s="25">
        <v>1998</v>
      </c>
      <c r="J485" s="2" t="s">
        <v>20</v>
      </c>
      <c r="K485" s="22" t="str">
        <f>IF(ISNUMBER(AVERAGEIFS(Observed!K$2:K$10000,Observed!$A$2:$A$10000,$A485,Observed!$C$2:$C$10000,$C485)),AVERAGEIFS(Observed!K$2:K$10000,Observed!$A$2:$A$10000,$A485,Observed!$C$2:$C$10000,$C485),"")</f>
        <v/>
      </c>
      <c r="L485" s="23" t="str">
        <f>IF(ISNUMBER(AVERAGEIFS(Observed!L$2:L$10000,Observed!$A$2:$A$10000,$A485,Observed!$C$2:$C$10000,$C485)),AVERAGEIFS(Observed!L$2:L$10000,Observed!$A$2:$A$10000,$A485,Observed!$C$2:$C$10000,$C485),"")</f>
        <v/>
      </c>
      <c r="M485" s="23">
        <f>IF(ISNUMBER(AVERAGEIFS(Observed!M$2:M$10000,Observed!$A$2:$A$10000,$A485,Observed!$C$2:$C$10000,$C485)),AVERAGEIFS(Observed!M$2:M$10000,Observed!$A$2:$A$10000,$A485,Observed!$C$2:$C$10000,$C485),"")</f>
        <v>240.4</v>
      </c>
      <c r="N485" s="23">
        <f>IF(ISNUMBER(AVERAGEIFS(Observed!N$2:N$10000,Observed!$A$2:$A$10000,$A485,Observed!$C$2:$C$10000,$C485)),AVERAGEIFS(Observed!N$2:N$10000,Observed!$A$2:$A$10000,$A485,Observed!$C$2:$C$10000,$C485),"")</f>
        <v>240.4</v>
      </c>
      <c r="O485" s="23">
        <f>IF(ISNUMBER(AVERAGEIFS(Observed!O$2:O$10000,Observed!$A$2:$A$10000,$A485,Observed!$C$2:$C$10000,$C485)),AVERAGEIFS(Observed!O$2:O$10000,Observed!$A$2:$A$10000,$A485,Observed!$C$2:$C$10000,$C485),"")</f>
        <v>664</v>
      </c>
      <c r="P485" s="24" t="str">
        <f>IF(ISNUMBER(AVERAGEIFS(Observed!P$2:P$10000,Observed!$A$2:$A$10000,$A485,Observed!$C$2:$C$10000,$C485)),AVERAGEIFS(Observed!P$2:P$10000,Observed!$A$2:$A$10000,$A485,Observed!$C$2:$C$10000,$C485),"")</f>
        <v/>
      </c>
      <c r="Q485" s="24" t="str">
        <f>IF(ISNUMBER(AVERAGEIFS(Observed!Q$2:Q$10000,Observed!$A$2:$A$10000,$A485,Observed!$C$2:$C$10000,$C485)),AVERAGEIFS(Observed!Q$2:Q$10000,Observed!$A$2:$A$10000,$A485,Observed!$C$2:$C$10000,$C485),"")</f>
        <v/>
      </c>
      <c r="R485" s="24" t="str">
        <f>IF(ISNUMBER(AVERAGEIFS(Observed!R$2:R$10000,Observed!$A$2:$A$10000,$A485,Observed!$C$2:$C$10000,$C485)),AVERAGEIFS(Observed!R$2:R$10000,Observed!$A$2:$A$10000,$A485,Observed!$C$2:$C$10000,$C485),"")</f>
        <v/>
      </c>
      <c r="S485" s="22" t="str">
        <f>IF(ISNUMBER(AVERAGEIFS(Observed!S$2:S$10000,Observed!$A$2:$A$10000,$A485,Observed!$C$2:$C$10000,$C485)),AVERAGEIFS(Observed!S$2:S$10000,Observed!$A$2:$A$10000,$A485,Observed!$C$2:$C$10000,$C485),"")</f>
        <v/>
      </c>
      <c r="T485" s="23" t="str">
        <f>IF(ISNUMBER(AVERAGEIFS(Observed!T$2:T$10000,Observed!$A$2:$A$10000,$A485,Observed!$C$2:$C$10000,$C485)),AVERAGEIFS(Observed!T$2:T$10000,Observed!$A$2:$A$10000,$A485,Observed!$C$2:$C$10000,$C485),"")</f>
        <v/>
      </c>
      <c r="U485" s="23" t="str">
        <f>IF(ISNUMBER(AVERAGEIFS(Observed!U$2:U$10000,Observed!$A$2:$A$10000,$A485,Observed!$C$2:$C$10000,$C485)),AVERAGEIFS(Observed!U$2:U$10000,Observed!$A$2:$A$10000,$A485,Observed!$C$2:$C$10000,$C485),"")</f>
        <v/>
      </c>
      <c r="V485" s="23" t="str">
        <f>IF(ISNUMBER(AVERAGEIFS(Observed!V$2:V$10000,Observed!$A$2:$A$10000,$A485,Observed!$C$2:$C$10000,$C485)),AVERAGEIFS(Observed!V$2:V$10000,Observed!$A$2:$A$10000,$A485,Observed!$C$2:$C$10000,$C485),"")</f>
        <v/>
      </c>
      <c r="W485" s="23" t="str">
        <f>IF(ISNUMBER(AVERAGEIFS(Observed!W$2:W$10000,Observed!$A$2:$A$10000,$A485,Observed!$C$2:$C$10000,$C485)),AVERAGEIFS(Observed!W$2:W$10000,Observed!$A$2:$A$10000,$A485,Observed!$C$2:$C$10000,$C485),"")</f>
        <v/>
      </c>
      <c r="X485" s="23" t="str">
        <f>IF(ISNUMBER(AVERAGEIFS(Observed!X$2:X$10000,Observed!$A$2:$A$10000,$A485,Observed!$C$2:$C$10000,$C485)),AVERAGEIFS(Observed!X$2:X$10000,Observed!$A$2:$A$10000,$A485,Observed!$C$2:$C$10000,$C485),"")</f>
        <v/>
      </c>
      <c r="Y485" s="23" t="str">
        <f>IF(ISNUMBER(AVERAGEIFS(Observed!Y$2:Y$10000,Observed!$A$2:$A$10000,$A485,Observed!$C$2:$C$10000,$C485)),AVERAGEIFS(Observed!Y$2:Y$10000,Observed!$A$2:$A$10000,$A485,Observed!$C$2:$C$10000,$C485),"")</f>
        <v/>
      </c>
      <c r="Z485" s="23" t="str">
        <f>IF(ISNUMBER(AVERAGEIFS(Observed!Z$2:Z$10000,Observed!$A$2:$A$10000,$A485,Observed!$C$2:$C$10000,$C485)),AVERAGEIFS(Observed!Z$2:Z$10000,Observed!$A$2:$A$10000,$A485,Observed!$C$2:$C$10000,$C485),"")</f>
        <v/>
      </c>
      <c r="AA485" s="23" t="str">
        <f>IF(ISNUMBER(AVERAGEIFS(Observed!AA$2:AA$10000,Observed!$A$2:$A$10000,$A485,Observed!$C$2:$C$10000,$C485)),AVERAGEIFS(Observed!AA$2:AA$10000,Observed!$A$2:$A$10000,$A485,Observed!$C$2:$C$10000,$C485),"")</f>
        <v/>
      </c>
      <c r="AB485" s="23" t="str">
        <f>IF(ISNUMBER(AVERAGEIFS(Observed!AB$2:AB$10000,Observed!$A$2:$A$10000,$A485,Observed!$C$2:$C$10000,$C485)),AVERAGEIFS(Observed!AB$2:AB$10000,Observed!$A$2:$A$10000,$A485,Observed!$C$2:$C$10000,$C485),"")</f>
        <v/>
      </c>
      <c r="AC485" s="23" t="str">
        <f>IF(ISNUMBER(AVERAGEIFS(Observed!AC$2:AC$10000,Observed!$A$2:$A$10000,$A485,Observed!$C$2:$C$10000,$C485)),AVERAGEIFS(Observed!AC$2:AC$10000,Observed!$A$2:$A$10000,$A485,Observed!$C$2:$C$10000,$C485),"")</f>
        <v/>
      </c>
      <c r="AD485" s="23" t="str">
        <f>IF(ISNUMBER(AVERAGEIFS(Observed!AD$2:AD$10000,Observed!$A$2:$A$10000,$A485,Observed!$C$2:$C$10000,$C485)),AVERAGEIFS(Observed!AD$2:AD$10000,Observed!$A$2:$A$10000,$A485,Observed!$C$2:$C$10000,$C485),"")</f>
        <v/>
      </c>
      <c r="AE485" s="24" t="str">
        <f>IF(ISNUMBER(AVERAGEIFS(Observed!AE$2:AE$10000,Observed!$A$2:$A$10000,$A485,Observed!$C$2:$C$10000,$C485)),AVERAGEIFS(Observed!AE$2:AE$10000,Observed!$A$2:$A$10000,$A485,Observed!$C$2:$C$10000,$C485),"")</f>
        <v/>
      </c>
      <c r="AF485" s="24" t="str">
        <f>IF(ISNUMBER(AVERAGEIFS(Observed!AF$2:AF$10000,Observed!$A$2:$A$10000,$A485,Observed!$C$2:$C$10000,$C485)),AVERAGEIFS(Observed!AF$2:AF$10000,Observed!$A$2:$A$10000,$A485,Observed!$C$2:$C$10000,$C485),"")</f>
        <v/>
      </c>
      <c r="AG485" s="23" t="str">
        <f>IF(ISNUMBER(AVERAGEIFS(Observed!AG$2:AG$10000,Observed!$A$2:$A$10000,$A485,Observed!$C$2:$C$10000,$C485)),AVERAGEIFS(Observed!AG$2:AG$10000,Observed!$A$2:$A$10000,$A485,Observed!$C$2:$C$10000,$C485),"")</f>
        <v/>
      </c>
      <c r="AH485" s="23" t="str">
        <f>IF(ISNUMBER(AVERAGEIFS(Observed!AH$2:AH$10000,Observed!$A$2:$A$10000,$A485,Observed!$C$2:$C$10000,$C485)),AVERAGEIFS(Observed!AH$2:AH$10000,Observed!$A$2:$A$10000,$A485,Observed!$C$2:$C$10000,$C485),"")</f>
        <v/>
      </c>
      <c r="AI485" s="22" t="str">
        <f>IF(ISNUMBER(AVERAGEIFS(Observed!AI$2:AI$10000,Observed!$A$2:$A$10000,$A485,Observed!$C$2:$C$10000,$C485)),AVERAGEIFS(Observed!AI$2:AI$10000,Observed!$A$2:$A$10000,$A485,Observed!$C$2:$C$10000,$C485),"")</f>
        <v/>
      </c>
      <c r="AJ485" s="23" t="str">
        <f>IF(ISNUMBER(AVERAGEIFS(Observed!AJ$2:AJ$10000,Observed!$A$2:$A$10000,$A485,Observed!$C$2:$C$10000,$C485)),AVERAGEIFS(Observed!AJ$2:AJ$10000,Observed!$A$2:$A$10000,$A485,Observed!$C$2:$C$10000,$C485),"")</f>
        <v/>
      </c>
      <c r="AK485" s="23" t="str">
        <f>IF(ISNUMBER(AVERAGEIFS(Observed!AK$2:AK$10000,Observed!$A$2:$A$10000,$A485,Observed!$C$2:$C$10000,$C485)),AVERAGEIFS(Observed!AK$2:AK$10000,Observed!$A$2:$A$10000,$A485,Observed!$C$2:$C$10000,$C485),"")</f>
        <v/>
      </c>
      <c r="AL485" s="23" t="str">
        <f>IF(ISNUMBER(AVERAGEIFS(Observed!AL$2:AL$10000,Observed!$A$2:$A$10000,$A485,Observed!$C$2:$C$10000,$C485)),AVERAGEIFS(Observed!AL$2:AL$10000,Observed!$A$2:$A$10000,$A485,Observed!$C$2:$C$10000,$C485),"")</f>
        <v/>
      </c>
      <c r="AM485" s="23" t="str">
        <f>IF(ISNUMBER(AVERAGEIFS(Observed!AM$2:AM$10000,Observed!$A$2:$A$10000,$A485,Observed!$C$2:$C$10000,$C485)),AVERAGEIFS(Observed!AM$2:AM$10000,Observed!$A$2:$A$10000,$A485,Observed!$C$2:$C$10000,$C485),"")</f>
        <v/>
      </c>
      <c r="AN485" s="23" t="str">
        <f>IF(ISNUMBER(AVERAGEIFS(Observed!AN$2:AN$10000,Observed!$A$2:$A$10000,$A485,Observed!$C$2:$C$10000,$C485)),AVERAGEIFS(Observed!AN$2:AN$10000,Observed!$A$2:$A$10000,$A485,Observed!$C$2:$C$10000,$C485),"")</f>
        <v/>
      </c>
      <c r="AO485" s="2">
        <f>COUNTIFS(Observed!$A$2:$A$10000,$A485,Observed!$C$2:$C$10000,$C485)</f>
        <v>1</v>
      </c>
      <c r="AP485" s="2">
        <f t="shared" si="10"/>
        <v>3</v>
      </c>
    </row>
    <row r="486" spans="1:42" x14ac:dyDescent="0.25">
      <c r="A486" t="s">
        <v>47</v>
      </c>
      <c r="B486" t="s">
        <v>48</v>
      </c>
      <c r="C486" s="20">
        <v>36040</v>
      </c>
      <c r="D486">
        <v>1</v>
      </c>
      <c r="G486" s="25">
        <v>1998</v>
      </c>
      <c r="J486" s="2" t="s">
        <v>20</v>
      </c>
      <c r="K486" s="22" t="str">
        <f>IF(ISNUMBER(AVERAGEIFS(Observed!K$2:K$10000,Observed!$A$2:$A$10000,$A486,Observed!$C$2:$C$10000,$C486)),AVERAGEIFS(Observed!K$2:K$10000,Observed!$A$2:$A$10000,$A486,Observed!$C$2:$C$10000,$C486),"")</f>
        <v/>
      </c>
      <c r="L486" s="23" t="str">
        <f>IF(ISNUMBER(AVERAGEIFS(Observed!L$2:L$10000,Observed!$A$2:$A$10000,$A486,Observed!$C$2:$C$10000,$C486)),AVERAGEIFS(Observed!L$2:L$10000,Observed!$A$2:$A$10000,$A486,Observed!$C$2:$C$10000,$C486),"")</f>
        <v/>
      </c>
      <c r="M486" s="23">
        <f>IF(ISNUMBER(AVERAGEIFS(Observed!M$2:M$10000,Observed!$A$2:$A$10000,$A486,Observed!$C$2:$C$10000,$C486)),AVERAGEIFS(Observed!M$2:M$10000,Observed!$A$2:$A$10000,$A486,Observed!$C$2:$C$10000,$C486),"")</f>
        <v>52.5</v>
      </c>
      <c r="N486" s="23">
        <f>IF(ISNUMBER(AVERAGEIFS(Observed!N$2:N$10000,Observed!$A$2:$A$10000,$A486,Observed!$C$2:$C$10000,$C486)),AVERAGEIFS(Observed!N$2:N$10000,Observed!$A$2:$A$10000,$A486,Observed!$C$2:$C$10000,$C486),"")</f>
        <v>52.5</v>
      </c>
      <c r="O486" s="23">
        <f>IF(ISNUMBER(AVERAGEIFS(Observed!O$2:O$10000,Observed!$A$2:$A$10000,$A486,Observed!$C$2:$C$10000,$C486)),AVERAGEIFS(Observed!O$2:O$10000,Observed!$A$2:$A$10000,$A486,Observed!$C$2:$C$10000,$C486),"")</f>
        <v>716.5</v>
      </c>
      <c r="P486" s="24" t="str">
        <f>IF(ISNUMBER(AVERAGEIFS(Observed!P$2:P$10000,Observed!$A$2:$A$10000,$A486,Observed!$C$2:$C$10000,$C486)),AVERAGEIFS(Observed!P$2:P$10000,Observed!$A$2:$A$10000,$A486,Observed!$C$2:$C$10000,$C486),"")</f>
        <v/>
      </c>
      <c r="Q486" s="24" t="str">
        <f>IF(ISNUMBER(AVERAGEIFS(Observed!Q$2:Q$10000,Observed!$A$2:$A$10000,$A486,Observed!$C$2:$C$10000,$C486)),AVERAGEIFS(Observed!Q$2:Q$10000,Observed!$A$2:$A$10000,$A486,Observed!$C$2:$C$10000,$C486),"")</f>
        <v/>
      </c>
      <c r="R486" s="24" t="str">
        <f>IF(ISNUMBER(AVERAGEIFS(Observed!R$2:R$10000,Observed!$A$2:$A$10000,$A486,Observed!$C$2:$C$10000,$C486)),AVERAGEIFS(Observed!R$2:R$10000,Observed!$A$2:$A$10000,$A486,Observed!$C$2:$C$10000,$C486),"")</f>
        <v/>
      </c>
      <c r="S486" s="22" t="str">
        <f>IF(ISNUMBER(AVERAGEIFS(Observed!S$2:S$10000,Observed!$A$2:$A$10000,$A486,Observed!$C$2:$C$10000,$C486)),AVERAGEIFS(Observed!S$2:S$10000,Observed!$A$2:$A$10000,$A486,Observed!$C$2:$C$10000,$C486),"")</f>
        <v/>
      </c>
      <c r="T486" s="23" t="str">
        <f>IF(ISNUMBER(AVERAGEIFS(Observed!T$2:T$10000,Observed!$A$2:$A$10000,$A486,Observed!$C$2:$C$10000,$C486)),AVERAGEIFS(Observed!T$2:T$10000,Observed!$A$2:$A$10000,$A486,Observed!$C$2:$C$10000,$C486),"")</f>
        <v/>
      </c>
      <c r="U486" s="23" t="str">
        <f>IF(ISNUMBER(AVERAGEIFS(Observed!U$2:U$10000,Observed!$A$2:$A$10000,$A486,Observed!$C$2:$C$10000,$C486)),AVERAGEIFS(Observed!U$2:U$10000,Observed!$A$2:$A$10000,$A486,Observed!$C$2:$C$10000,$C486),"")</f>
        <v/>
      </c>
      <c r="V486" s="23" t="str">
        <f>IF(ISNUMBER(AVERAGEIFS(Observed!V$2:V$10000,Observed!$A$2:$A$10000,$A486,Observed!$C$2:$C$10000,$C486)),AVERAGEIFS(Observed!V$2:V$10000,Observed!$A$2:$A$10000,$A486,Observed!$C$2:$C$10000,$C486),"")</f>
        <v/>
      </c>
      <c r="W486" s="23" t="str">
        <f>IF(ISNUMBER(AVERAGEIFS(Observed!W$2:W$10000,Observed!$A$2:$A$10000,$A486,Observed!$C$2:$C$10000,$C486)),AVERAGEIFS(Observed!W$2:W$10000,Observed!$A$2:$A$10000,$A486,Observed!$C$2:$C$10000,$C486),"")</f>
        <v/>
      </c>
      <c r="X486" s="23" t="str">
        <f>IF(ISNUMBER(AVERAGEIFS(Observed!X$2:X$10000,Observed!$A$2:$A$10000,$A486,Observed!$C$2:$C$10000,$C486)),AVERAGEIFS(Observed!X$2:X$10000,Observed!$A$2:$A$10000,$A486,Observed!$C$2:$C$10000,$C486),"")</f>
        <v/>
      </c>
      <c r="Y486" s="23" t="str">
        <f>IF(ISNUMBER(AVERAGEIFS(Observed!Y$2:Y$10000,Observed!$A$2:$A$10000,$A486,Observed!$C$2:$C$10000,$C486)),AVERAGEIFS(Observed!Y$2:Y$10000,Observed!$A$2:$A$10000,$A486,Observed!$C$2:$C$10000,$C486),"")</f>
        <v/>
      </c>
      <c r="Z486" s="23" t="str">
        <f>IF(ISNUMBER(AVERAGEIFS(Observed!Z$2:Z$10000,Observed!$A$2:$A$10000,$A486,Observed!$C$2:$C$10000,$C486)),AVERAGEIFS(Observed!Z$2:Z$10000,Observed!$A$2:$A$10000,$A486,Observed!$C$2:$C$10000,$C486),"")</f>
        <v/>
      </c>
      <c r="AA486" s="23" t="str">
        <f>IF(ISNUMBER(AVERAGEIFS(Observed!AA$2:AA$10000,Observed!$A$2:$A$10000,$A486,Observed!$C$2:$C$10000,$C486)),AVERAGEIFS(Observed!AA$2:AA$10000,Observed!$A$2:$A$10000,$A486,Observed!$C$2:$C$10000,$C486),"")</f>
        <v/>
      </c>
      <c r="AB486" s="23" t="str">
        <f>IF(ISNUMBER(AVERAGEIFS(Observed!AB$2:AB$10000,Observed!$A$2:$A$10000,$A486,Observed!$C$2:$C$10000,$C486)),AVERAGEIFS(Observed!AB$2:AB$10000,Observed!$A$2:$A$10000,$A486,Observed!$C$2:$C$10000,$C486),"")</f>
        <v/>
      </c>
      <c r="AC486" s="23" t="str">
        <f>IF(ISNUMBER(AVERAGEIFS(Observed!AC$2:AC$10000,Observed!$A$2:$A$10000,$A486,Observed!$C$2:$C$10000,$C486)),AVERAGEIFS(Observed!AC$2:AC$10000,Observed!$A$2:$A$10000,$A486,Observed!$C$2:$C$10000,$C486),"")</f>
        <v/>
      </c>
      <c r="AD486" s="23" t="str">
        <f>IF(ISNUMBER(AVERAGEIFS(Observed!AD$2:AD$10000,Observed!$A$2:$A$10000,$A486,Observed!$C$2:$C$10000,$C486)),AVERAGEIFS(Observed!AD$2:AD$10000,Observed!$A$2:$A$10000,$A486,Observed!$C$2:$C$10000,$C486),"")</f>
        <v/>
      </c>
      <c r="AE486" s="24" t="str">
        <f>IF(ISNUMBER(AVERAGEIFS(Observed!AE$2:AE$10000,Observed!$A$2:$A$10000,$A486,Observed!$C$2:$C$10000,$C486)),AVERAGEIFS(Observed!AE$2:AE$10000,Observed!$A$2:$A$10000,$A486,Observed!$C$2:$C$10000,$C486),"")</f>
        <v/>
      </c>
      <c r="AF486" s="24" t="str">
        <f>IF(ISNUMBER(AVERAGEIFS(Observed!AF$2:AF$10000,Observed!$A$2:$A$10000,$A486,Observed!$C$2:$C$10000,$C486)),AVERAGEIFS(Observed!AF$2:AF$10000,Observed!$A$2:$A$10000,$A486,Observed!$C$2:$C$10000,$C486),"")</f>
        <v/>
      </c>
      <c r="AG486" s="23" t="str">
        <f>IF(ISNUMBER(AVERAGEIFS(Observed!AG$2:AG$10000,Observed!$A$2:$A$10000,$A486,Observed!$C$2:$C$10000,$C486)),AVERAGEIFS(Observed!AG$2:AG$10000,Observed!$A$2:$A$10000,$A486,Observed!$C$2:$C$10000,$C486),"")</f>
        <v/>
      </c>
      <c r="AH486" s="23" t="str">
        <f>IF(ISNUMBER(AVERAGEIFS(Observed!AH$2:AH$10000,Observed!$A$2:$A$10000,$A486,Observed!$C$2:$C$10000,$C486)),AVERAGEIFS(Observed!AH$2:AH$10000,Observed!$A$2:$A$10000,$A486,Observed!$C$2:$C$10000,$C486),"")</f>
        <v/>
      </c>
      <c r="AI486" s="22" t="str">
        <f>IF(ISNUMBER(AVERAGEIFS(Observed!AI$2:AI$10000,Observed!$A$2:$A$10000,$A486,Observed!$C$2:$C$10000,$C486)),AVERAGEIFS(Observed!AI$2:AI$10000,Observed!$A$2:$A$10000,$A486,Observed!$C$2:$C$10000,$C486),"")</f>
        <v/>
      </c>
      <c r="AJ486" s="23" t="str">
        <f>IF(ISNUMBER(AVERAGEIFS(Observed!AJ$2:AJ$10000,Observed!$A$2:$A$10000,$A486,Observed!$C$2:$C$10000,$C486)),AVERAGEIFS(Observed!AJ$2:AJ$10000,Observed!$A$2:$A$10000,$A486,Observed!$C$2:$C$10000,$C486),"")</f>
        <v/>
      </c>
      <c r="AK486" s="23" t="str">
        <f>IF(ISNUMBER(AVERAGEIFS(Observed!AK$2:AK$10000,Observed!$A$2:$A$10000,$A486,Observed!$C$2:$C$10000,$C486)),AVERAGEIFS(Observed!AK$2:AK$10000,Observed!$A$2:$A$10000,$A486,Observed!$C$2:$C$10000,$C486),"")</f>
        <v/>
      </c>
      <c r="AL486" s="23" t="str">
        <f>IF(ISNUMBER(AVERAGEIFS(Observed!AL$2:AL$10000,Observed!$A$2:$A$10000,$A486,Observed!$C$2:$C$10000,$C486)),AVERAGEIFS(Observed!AL$2:AL$10000,Observed!$A$2:$A$10000,$A486,Observed!$C$2:$C$10000,$C486),"")</f>
        <v/>
      </c>
      <c r="AM486" s="23" t="str">
        <f>IF(ISNUMBER(AVERAGEIFS(Observed!AM$2:AM$10000,Observed!$A$2:$A$10000,$A486,Observed!$C$2:$C$10000,$C486)),AVERAGEIFS(Observed!AM$2:AM$10000,Observed!$A$2:$A$10000,$A486,Observed!$C$2:$C$10000,$C486),"")</f>
        <v/>
      </c>
      <c r="AN486" s="23" t="str">
        <f>IF(ISNUMBER(AVERAGEIFS(Observed!AN$2:AN$10000,Observed!$A$2:$A$10000,$A486,Observed!$C$2:$C$10000,$C486)),AVERAGEIFS(Observed!AN$2:AN$10000,Observed!$A$2:$A$10000,$A486,Observed!$C$2:$C$10000,$C486),"")</f>
        <v/>
      </c>
      <c r="AO486" s="2">
        <f>COUNTIFS(Observed!$A$2:$A$10000,$A486,Observed!$C$2:$C$10000,$C486)</f>
        <v>1</v>
      </c>
      <c r="AP486" s="2">
        <f t="shared" si="10"/>
        <v>3</v>
      </c>
    </row>
    <row r="487" spans="1:42" x14ac:dyDescent="0.25">
      <c r="A487" t="s">
        <v>47</v>
      </c>
      <c r="B487" t="s">
        <v>48</v>
      </c>
      <c r="C487" s="20">
        <v>36075</v>
      </c>
      <c r="D487">
        <v>1</v>
      </c>
      <c r="G487" s="25">
        <v>1998</v>
      </c>
      <c r="J487" s="2" t="s">
        <v>20</v>
      </c>
      <c r="K487" s="22" t="str">
        <f>IF(ISNUMBER(AVERAGEIFS(Observed!K$2:K$10000,Observed!$A$2:$A$10000,$A487,Observed!$C$2:$C$10000,$C487)),AVERAGEIFS(Observed!K$2:K$10000,Observed!$A$2:$A$10000,$A487,Observed!$C$2:$C$10000,$C487),"")</f>
        <v/>
      </c>
      <c r="L487" s="23" t="str">
        <f>IF(ISNUMBER(AVERAGEIFS(Observed!L$2:L$10000,Observed!$A$2:$A$10000,$A487,Observed!$C$2:$C$10000,$C487)),AVERAGEIFS(Observed!L$2:L$10000,Observed!$A$2:$A$10000,$A487,Observed!$C$2:$C$10000,$C487),"")</f>
        <v/>
      </c>
      <c r="M487" s="23">
        <f>IF(ISNUMBER(AVERAGEIFS(Observed!M$2:M$10000,Observed!$A$2:$A$10000,$A487,Observed!$C$2:$C$10000,$C487)),AVERAGEIFS(Observed!M$2:M$10000,Observed!$A$2:$A$10000,$A487,Observed!$C$2:$C$10000,$C487),"")</f>
        <v>27.7</v>
      </c>
      <c r="N487" s="23">
        <f>IF(ISNUMBER(AVERAGEIFS(Observed!N$2:N$10000,Observed!$A$2:$A$10000,$A487,Observed!$C$2:$C$10000,$C487)),AVERAGEIFS(Observed!N$2:N$10000,Observed!$A$2:$A$10000,$A487,Observed!$C$2:$C$10000,$C487),"")</f>
        <v>27.7</v>
      </c>
      <c r="O487" s="23">
        <f>IF(ISNUMBER(AVERAGEIFS(Observed!O$2:O$10000,Observed!$A$2:$A$10000,$A487,Observed!$C$2:$C$10000,$C487)),AVERAGEIFS(Observed!O$2:O$10000,Observed!$A$2:$A$10000,$A487,Observed!$C$2:$C$10000,$C487),"")</f>
        <v>744.2</v>
      </c>
      <c r="P487" s="24" t="str">
        <f>IF(ISNUMBER(AVERAGEIFS(Observed!P$2:P$10000,Observed!$A$2:$A$10000,$A487,Observed!$C$2:$C$10000,$C487)),AVERAGEIFS(Observed!P$2:P$10000,Observed!$A$2:$A$10000,$A487,Observed!$C$2:$C$10000,$C487),"")</f>
        <v/>
      </c>
      <c r="Q487" s="24" t="str">
        <f>IF(ISNUMBER(AVERAGEIFS(Observed!Q$2:Q$10000,Observed!$A$2:$A$10000,$A487,Observed!$C$2:$C$10000,$C487)),AVERAGEIFS(Observed!Q$2:Q$10000,Observed!$A$2:$A$10000,$A487,Observed!$C$2:$C$10000,$C487),"")</f>
        <v/>
      </c>
      <c r="R487" s="24" t="str">
        <f>IF(ISNUMBER(AVERAGEIFS(Observed!R$2:R$10000,Observed!$A$2:$A$10000,$A487,Observed!$C$2:$C$10000,$C487)),AVERAGEIFS(Observed!R$2:R$10000,Observed!$A$2:$A$10000,$A487,Observed!$C$2:$C$10000,$C487),"")</f>
        <v/>
      </c>
      <c r="S487" s="22" t="str">
        <f>IF(ISNUMBER(AVERAGEIFS(Observed!S$2:S$10000,Observed!$A$2:$A$10000,$A487,Observed!$C$2:$C$10000,$C487)),AVERAGEIFS(Observed!S$2:S$10000,Observed!$A$2:$A$10000,$A487,Observed!$C$2:$C$10000,$C487),"")</f>
        <v/>
      </c>
      <c r="T487" s="23" t="str">
        <f>IF(ISNUMBER(AVERAGEIFS(Observed!T$2:T$10000,Observed!$A$2:$A$10000,$A487,Observed!$C$2:$C$10000,$C487)),AVERAGEIFS(Observed!T$2:T$10000,Observed!$A$2:$A$10000,$A487,Observed!$C$2:$C$10000,$C487),"")</f>
        <v/>
      </c>
      <c r="U487" s="23" t="str">
        <f>IF(ISNUMBER(AVERAGEIFS(Observed!U$2:U$10000,Observed!$A$2:$A$10000,$A487,Observed!$C$2:$C$10000,$C487)),AVERAGEIFS(Observed!U$2:U$10000,Observed!$A$2:$A$10000,$A487,Observed!$C$2:$C$10000,$C487),"")</f>
        <v/>
      </c>
      <c r="V487" s="23" t="str">
        <f>IF(ISNUMBER(AVERAGEIFS(Observed!V$2:V$10000,Observed!$A$2:$A$10000,$A487,Observed!$C$2:$C$10000,$C487)),AVERAGEIFS(Observed!V$2:V$10000,Observed!$A$2:$A$10000,$A487,Observed!$C$2:$C$10000,$C487),"")</f>
        <v/>
      </c>
      <c r="W487" s="23" t="str">
        <f>IF(ISNUMBER(AVERAGEIFS(Observed!W$2:W$10000,Observed!$A$2:$A$10000,$A487,Observed!$C$2:$C$10000,$C487)),AVERAGEIFS(Observed!W$2:W$10000,Observed!$A$2:$A$10000,$A487,Observed!$C$2:$C$10000,$C487),"")</f>
        <v/>
      </c>
      <c r="X487" s="23" t="str">
        <f>IF(ISNUMBER(AVERAGEIFS(Observed!X$2:X$10000,Observed!$A$2:$A$10000,$A487,Observed!$C$2:$C$10000,$C487)),AVERAGEIFS(Observed!X$2:X$10000,Observed!$A$2:$A$10000,$A487,Observed!$C$2:$C$10000,$C487),"")</f>
        <v/>
      </c>
      <c r="Y487" s="23" t="str">
        <f>IF(ISNUMBER(AVERAGEIFS(Observed!Y$2:Y$10000,Observed!$A$2:$A$10000,$A487,Observed!$C$2:$C$10000,$C487)),AVERAGEIFS(Observed!Y$2:Y$10000,Observed!$A$2:$A$10000,$A487,Observed!$C$2:$C$10000,$C487),"")</f>
        <v/>
      </c>
      <c r="Z487" s="23" t="str">
        <f>IF(ISNUMBER(AVERAGEIFS(Observed!Z$2:Z$10000,Observed!$A$2:$A$10000,$A487,Observed!$C$2:$C$10000,$C487)),AVERAGEIFS(Observed!Z$2:Z$10000,Observed!$A$2:$A$10000,$A487,Observed!$C$2:$C$10000,$C487),"")</f>
        <v/>
      </c>
      <c r="AA487" s="23" t="str">
        <f>IF(ISNUMBER(AVERAGEIFS(Observed!AA$2:AA$10000,Observed!$A$2:$A$10000,$A487,Observed!$C$2:$C$10000,$C487)),AVERAGEIFS(Observed!AA$2:AA$10000,Observed!$A$2:$A$10000,$A487,Observed!$C$2:$C$10000,$C487),"")</f>
        <v/>
      </c>
      <c r="AB487" s="23" t="str">
        <f>IF(ISNUMBER(AVERAGEIFS(Observed!AB$2:AB$10000,Observed!$A$2:$A$10000,$A487,Observed!$C$2:$C$10000,$C487)),AVERAGEIFS(Observed!AB$2:AB$10000,Observed!$A$2:$A$10000,$A487,Observed!$C$2:$C$10000,$C487),"")</f>
        <v/>
      </c>
      <c r="AC487" s="23" t="str">
        <f>IF(ISNUMBER(AVERAGEIFS(Observed!AC$2:AC$10000,Observed!$A$2:$A$10000,$A487,Observed!$C$2:$C$10000,$C487)),AVERAGEIFS(Observed!AC$2:AC$10000,Observed!$A$2:$A$10000,$A487,Observed!$C$2:$C$10000,$C487),"")</f>
        <v/>
      </c>
      <c r="AD487" s="23" t="str">
        <f>IF(ISNUMBER(AVERAGEIFS(Observed!AD$2:AD$10000,Observed!$A$2:$A$10000,$A487,Observed!$C$2:$C$10000,$C487)),AVERAGEIFS(Observed!AD$2:AD$10000,Observed!$A$2:$A$10000,$A487,Observed!$C$2:$C$10000,$C487),"")</f>
        <v/>
      </c>
      <c r="AE487" s="24" t="str">
        <f>IF(ISNUMBER(AVERAGEIFS(Observed!AE$2:AE$10000,Observed!$A$2:$A$10000,$A487,Observed!$C$2:$C$10000,$C487)),AVERAGEIFS(Observed!AE$2:AE$10000,Observed!$A$2:$A$10000,$A487,Observed!$C$2:$C$10000,$C487),"")</f>
        <v/>
      </c>
      <c r="AF487" s="24" t="str">
        <f>IF(ISNUMBER(AVERAGEIFS(Observed!AF$2:AF$10000,Observed!$A$2:$A$10000,$A487,Observed!$C$2:$C$10000,$C487)),AVERAGEIFS(Observed!AF$2:AF$10000,Observed!$A$2:$A$10000,$A487,Observed!$C$2:$C$10000,$C487),"")</f>
        <v/>
      </c>
      <c r="AG487" s="23" t="str">
        <f>IF(ISNUMBER(AVERAGEIFS(Observed!AG$2:AG$10000,Observed!$A$2:$A$10000,$A487,Observed!$C$2:$C$10000,$C487)),AVERAGEIFS(Observed!AG$2:AG$10000,Observed!$A$2:$A$10000,$A487,Observed!$C$2:$C$10000,$C487),"")</f>
        <v/>
      </c>
      <c r="AH487" s="23" t="str">
        <f>IF(ISNUMBER(AVERAGEIFS(Observed!AH$2:AH$10000,Observed!$A$2:$A$10000,$A487,Observed!$C$2:$C$10000,$C487)),AVERAGEIFS(Observed!AH$2:AH$10000,Observed!$A$2:$A$10000,$A487,Observed!$C$2:$C$10000,$C487),"")</f>
        <v/>
      </c>
      <c r="AI487" s="22" t="str">
        <f>IF(ISNUMBER(AVERAGEIFS(Observed!AI$2:AI$10000,Observed!$A$2:$A$10000,$A487,Observed!$C$2:$C$10000,$C487)),AVERAGEIFS(Observed!AI$2:AI$10000,Observed!$A$2:$A$10000,$A487,Observed!$C$2:$C$10000,$C487),"")</f>
        <v/>
      </c>
      <c r="AJ487" s="23" t="str">
        <f>IF(ISNUMBER(AVERAGEIFS(Observed!AJ$2:AJ$10000,Observed!$A$2:$A$10000,$A487,Observed!$C$2:$C$10000,$C487)),AVERAGEIFS(Observed!AJ$2:AJ$10000,Observed!$A$2:$A$10000,$A487,Observed!$C$2:$C$10000,$C487),"")</f>
        <v/>
      </c>
      <c r="AK487" s="23" t="str">
        <f>IF(ISNUMBER(AVERAGEIFS(Observed!AK$2:AK$10000,Observed!$A$2:$A$10000,$A487,Observed!$C$2:$C$10000,$C487)),AVERAGEIFS(Observed!AK$2:AK$10000,Observed!$A$2:$A$10000,$A487,Observed!$C$2:$C$10000,$C487),"")</f>
        <v/>
      </c>
      <c r="AL487" s="23" t="str">
        <f>IF(ISNUMBER(AVERAGEIFS(Observed!AL$2:AL$10000,Observed!$A$2:$A$10000,$A487,Observed!$C$2:$C$10000,$C487)),AVERAGEIFS(Observed!AL$2:AL$10000,Observed!$A$2:$A$10000,$A487,Observed!$C$2:$C$10000,$C487),"")</f>
        <v/>
      </c>
      <c r="AM487" s="23" t="str">
        <f>IF(ISNUMBER(AVERAGEIFS(Observed!AM$2:AM$10000,Observed!$A$2:$A$10000,$A487,Observed!$C$2:$C$10000,$C487)),AVERAGEIFS(Observed!AM$2:AM$10000,Observed!$A$2:$A$10000,$A487,Observed!$C$2:$C$10000,$C487),"")</f>
        <v/>
      </c>
      <c r="AN487" s="23" t="str">
        <f>IF(ISNUMBER(AVERAGEIFS(Observed!AN$2:AN$10000,Observed!$A$2:$A$10000,$A487,Observed!$C$2:$C$10000,$C487)),AVERAGEIFS(Observed!AN$2:AN$10000,Observed!$A$2:$A$10000,$A487,Observed!$C$2:$C$10000,$C487),"")</f>
        <v/>
      </c>
      <c r="AO487" s="2">
        <f>COUNTIFS(Observed!$A$2:$A$10000,$A487,Observed!$C$2:$C$10000,$C487)</f>
        <v>1</v>
      </c>
      <c r="AP487" s="2">
        <f t="shared" si="10"/>
        <v>3</v>
      </c>
    </row>
    <row r="488" spans="1:42" x14ac:dyDescent="0.25">
      <c r="A488" t="s">
        <v>51</v>
      </c>
      <c r="B488" t="s">
        <v>49</v>
      </c>
      <c r="C488" s="20">
        <v>36419</v>
      </c>
      <c r="D488">
        <v>1</v>
      </c>
      <c r="G488" s="25">
        <v>1999</v>
      </c>
      <c r="J488" s="2" t="s">
        <v>50</v>
      </c>
      <c r="K488" s="22" t="str">
        <f>IF(ISNUMBER(AVERAGEIFS(Observed!K$2:K$10000,Observed!$A$2:$A$10000,$A488,Observed!$C$2:$C$10000,$C488)),AVERAGEIFS(Observed!K$2:K$10000,Observed!$A$2:$A$10000,$A488,Observed!$C$2:$C$10000,$C488),"")</f>
        <v/>
      </c>
      <c r="L488" s="23" t="str">
        <f>IF(ISNUMBER(AVERAGEIFS(Observed!L$2:L$10000,Observed!$A$2:$A$10000,$A488,Observed!$C$2:$C$10000,$C488)),AVERAGEIFS(Observed!L$2:L$10000,Observed!$A$2:$A$10000,$A488,Observed!$C$2:$C$10000,$C488),"")</f>
        <v/>
      </c>
      <c r="M488" s="23" t="str">
        <f>IF(ISNUMBER(AVERAGEIFS(Observed!M$2:M$10000,Observed!$A$2:$A$10000,$A488,Observed!$C$2:$C$10000,$C488)),AVERAGEIFS(Observed!M$2:M$10000,Observed!$A$2:$A$10000,$A488,Observed!$C$2:$C$10000,$C488),"")</f>
        <v/>
      </c>
      <c r="N488" s="23" t="str">
        <f>IF(ISNUMBER(AVERAGEIFS(Observed!N$2:N$10000,Observed!$A$2:$A$10000,$A488,Observed!$C$2:$C$10000,$C488)),AVERAGEIFS(Observed!N$2:N$10000,Observed!$A$2:$A$10000,$A488,Observed!$C$2:$C$10000,$C488),"")</f>
        <v/>
      </c>
      <c r="O488" s="23" t="str">
        <f>IF(ISNUMBER(AVERAGEIFS(Observed!O$2:O$10000,Observed!$A$2:$A$10000,$A488,Observed!$C$2:$C$10000,$C488)),AVERAGEIFS(Observed!O$2:O$10000,Observed!$A$2:$A$10000,$A488,Observed!$C$2:$C$10000,$C488),"")</f>
        <v/>
      </c>
      <c r="P488" s="24" t="str">
        <f>IF(ISNUMBER(AVERAGEIFS(Observed!P$2:P$10000,Observed!$A$2:$A$10000,$A488,Observed!$C$2:$C$10000,$C488)),AVERAGEIFS(Observed!P$2:P$10000,Observed!$A$2:$A$10000,$A488,Observed!$C$2:$C$10000,$C488),"")</f>
        <v/>
      </c>
      <c r="Q488" s="24" t="str">
        <f>IF(ISNUMBER(AVERAGEIFS(Observed!Q$2:Q$10000,Observed!$A$2:$A$10000,$A488,Observed!$C$2:$C$10000,$C488)),AVERAGEIFS(Observed!Q$2:Q$10000,Observed!$A$2:$A$10000,$A488,Observed!$C$2:$C$10000,$C488),"")</f>
        <v/>
      </c>
      <c r="R488" s="24" t="str">
        <f>IF(ISNUMBER(AVERAGEIFS(Observed!R$2:R$10000,Observed!$A$2:$A$10000,$A488,Observed!$C$2:$C$10000,$C488)),AVERAGEIFS(Observed!R$2:R$10000,Observed!$A$2:$A$10000,$A488,Observed!$C$2:$C$10000,$C488),"")</f>
        <v/>
      </c>
      <c r="S488" s="22">
        <f>IF(ISNUMBER(AVERAGEIFS(Observed!S$2:S$10000,Observed!$A$2:$A$10000,$A488,Observed!$C$2:$C$10000,$C488)),AVERAGEIFS(Observed!S$2:S$10000,Observed!$A$2:$A$10000,$A488,Observed!$C$2:$C$10000,$C488),"")</f>
        <v>276</v>
      </c>
      <c r="T488" s="23" t="str">
        <f>IF(ISNUMBER(AVERAGEIFS(Observed!T$2:T$10000,Observed!$A$2:$A$10000,$A488,Observed!$C$2:$C$10000,$C488)),AVERAGEIFS(Observed!T$2:T$10000,Observed!$A$2:$A$10000,$A488,Observed!$C$2:$C$10000,$C488),"")</f>
        <v/>
      </c>
      <c r="U488" s="23" t="str">
        <f>IF(ISNUMBER(AVERAGEIFS(Observed!U$2:U$10000,Observed!$A$2:$A$10000,$A488,Observed!$C$2:$C$10000,$C488)),AVERAGEIFS(Observed!U$2:U$10000,Observed!$A$2:$A$10000,$A488,Observed!$C$2:$C$10000,$C488),"")</f>
        <v/>
      </c>
      <c r="V488" s="23" t="str">
        <f>IF(ISNUMBER(AVERAGEIFS(Observed!V$2:V$10000,Observed!$A$2:$A$10000,$A488,Observed!$C$2:$C$10000,$C488)),AVERAGEIFS(Observed!V$2:V$10000,Observed!$A$2:$A$10000,$A488,Observed!$C$2:$C$10000,$C488),"")</f>
        <v/>
      </c>
      <c r="W488" s="23" t="str">
        <f>IF(ISNUMBER(AVERAGEIFS(Observed!W$2:W$10000,Observed!$A$2:$A$10000,$A488,Observed!$C$2:$C$10000,$C488)),AVERAGEIFS(Observed!W$2:W$10000,Observed!$A$2:$A$10000,$A488,Observed!$C$2:$C$10000,$C488),"")</f>
        <v/>
      </c>
      <c r="X488" s="23" t="str">
        <f>IF(ISNUMBER(AVERAGEIFS(Observed!X$2:X$10000,Observed!$A$2:$A$10000,$A488,Observed!$C$2:$C$10000,$C488)),AVERAGEIFS(Observed!X$2:X$10000,Observed!$A$2:$A$10000,$A488,Observed!$C$2:$C$10000,$C488),"")</f>
        <v/>
      </c>
      <c r="Y488" s="23" t="str">
        <f>IF(ISNUMBER(AVERAGEIFS(Observed!Y$2:Y$10000,Observed!$A$2:$A$10000,$A488,Observed!$C$2:$C$10000,$C488)),AVERAGEIFS(Observed!Y$2:Y$10000,Observed!$A$2:$A$10000,$A488,Observed!$C$2:$C$10000,$C488),"")</f>
        <v/>
      </c>
      <c r="Z488" s="23" t="str">
        <f>IF(ISNUMBER(AVERAGEIFS(Observed!Z$2:Z$10000,Observed!$A$2:$A$10000,$A488,Observed!$C$2:$C$10000,$C488)),AVERAGEIFS(Observed!Z$2:Z$10000,Observed!$A$2:$A$10000,$A488,Observed!$C$2:$C$10000,$C488),"")</f>
        <v/>
      </c>
      <c r="AA488" s="23" t="str">
        <f>IF(ISNUMBER(AVERAGEIFS(Observed!AA$2:AA$10000,Observed!$A$2:$A$10000,$A488,Observed!$C$2:$C$10000,$C488)),AVERAGEIFS(Observed!AA$2:AA$10000,Observed!$A$2:$A$10000,$A488,Observed!$C$2:$C$10000,$C488),"")</f>
        <v/>
      </c>
      <c r="AB488" s="23" t="str">
        <f>IF(ISNUMBER(AVERAGEIFS(Observed!AB$2:AB$10000,Observed!$A$2:$A$10000,$A488,Observed!$C$2:$C$10000,$C488)),AVERAGEIFS(Observed!AB$2:AB$10000,Observed!$A$2:$A$10000,$A488,Observed!$C$2:$C$10000,$C488),"")</f>
        <v/>
      </c>
      <c r="AC488" s="23" t="str">
        <f>IF(ISNUMBER(AVERAGEIFS(Observed!AC$2:AC$10000,Observed!$A$2:$A$10000,$A488,Observed!$C$2:$C$10000,$C488)),AVERAGEIFS(Observed!AC$2:AC$10000,Observed!$A$2:$A$10000,$A488,Observed!$C$2:$C$10000,$C488),"")</f>
        <v/>
      </c>
      <c r="AD488" s="23" t="str">
        <f>IF(ISNUMBER(AVERAGEIFS(Observed!AD$2:AD$10000,Observed!$A$2:$A$10000,$A488,Observed!$C$2:$C$10000,$C488)),AVERAGEIFS(Observed!AD$2:AD$10000,Observed!$A$2:$A$10000,$A488,Observed!$C$2:$C$10000,$C488),"")</f>
        <v/>
      </c>
      <c r="AE488" s="24" t="str">
        <f>IF(ISNUMBER(AVERAGEIFS(Observed!AE$2:AE$10000,Observed!$A$2:$A$10000,$A488,Observed!$C$2:$C$10000,$C488)),AVERAGEIFS(Observed!AE$2:AE$10000,Observed!$A$2:$A$10000,$A488,Observed!$C$2:$C$10000,$C488),"")</f>
        <v/>
      </c>
      <c r="AF488" s="24" t="str">
        <f>IF(ISNUMBER(AVERAGEIFS(Observed!AF$2:AF$10000,Observed!$A$2:$A$10000,$A488,Observed!$C$2:$C$10000,$C488)),AVERAGEIFS(Observed!AF$2:AF$10000,Observed!$A$2:$A$10000,$A488,Observed!$C$2:$C$10000,$C488),"")</f>
        <v/>
      </c>
      <c r="AG488" s="23" t="str">
        <f>IF(ISNUMBER(AVERAGEIFS(Observed!AG$2:AG$10000,Observed!$A$2:$A$10000,$A488,Observed!$C$2:$C$10000,$C488)),AVERAGEIFS(Observed!AG$2:AG$10000,Observed!$A$2:$A$10000,$A488,Observed!$C$2:$C$10000,$C488),"")</f>
        <v/>
      </c>
      <c r="AH488" s="23" t="str">
        <f>IF(ISNUMBER(AVERAGEIFS(Observed!AH$2:AH$10000,Observed!$A$2:$A$10000,$A488,Observed!$C$2:$C$10000,$C488)),AVERAGEIFS(Observed!AH$2:AH$10000,Observed!$A$2:$A$10000,$A488,Observed!$C$2:$C$10000,$C488),"")</f>
        <v/>
      </c>
      <c r="AI488" s="22" t="str">
        <f>IF(ISNUMBER(AVERAGEIFS(Observed!AI$2:AI$10000,Observed!$A$2:$A$10000,$A488,Observed!$C$2:$C$10000,$C488)),AVERAGEIFS(Observed!AI$2:AI$10000,Observed!$A$2:$A$10000,$A488,Observed!$C$2:$C$10000,$C488),"")</f>
        <v/>
      </c>
      <c r="AJ488" s="23" t="str">
        <f>IF(ISNUMBER(AVERAGEIFS(Observed!AJ$2:AJ$10000,Observed!$A$2:$A$10000,$A488,Observed!$C$2:$C$10000,$C488)),AVERAGEIFS(Observed!AJ$2:AJ$10000,Observed!$A$2:$A$10000,$A488,Observed!$C$2:$C$10000,$C488),"")</f>
        <v/>
      </c>
      <c r="AK488" s="23" t="str">
        <f>IF(ISNUMBER(AVERAGEIFS(Observed!AK$2:AK$10000,Observed!$A$2:$A$10000,$A488,Observed!$C$2:$C$10000,$C488)),AVERAGEIFS(Observed!AK$2:AK$10000,Observed!$A$2:$A$10000,$A488,Observed!$C$2:$C$10000,$C488),"")</f>
        <v/>
      </c>
      <c r="AL488" s="23" t="str">
        <f>IF(ISNUMBER(AVERAGEIFS(Observed!AL$2:AL$10000,Observed!$A$2:$A$10000,$A488,Observed!$C$2:$C$10000,$C488)),AVERAGEIFS(Observed!AL$2:AL$10000,Observed!$A$2:$A$10000,$A488,Observed!$C$2:$C$10000,$C488),"")</f>
        <v/>
      </c>
      <c r="AM488" s="23" t="str">
        <f>IF(ISNUMBER(AVERAGEIFS(Observed!AM$2:AM$10000,Observed!$A$2:$A$10000,$A488,Observed!$C$2:$C$10000,$C488)),AVERAGEIFS(Observed!AM$2:AM$10000,Observed!$A$2:$A$10000,$A488,Observed!$C$2:$C$10000,$C488),"")</f>
        <v/>
      </c>
      <c r="AN488" s="23" t="str">
        <f>IF(ISNUMBER(AVERAGEIFS(Observed!AN$2:AN$10000,Observed!$A$2:$A$10000,$A488,Observed!$C$2:$C$10000,$C488)),AVERAGEIFS(Observed!AN$2:AN$10000,Observed!$A$2:$A$10000,$A488,Observed!$C$2:$C$10000,$C488),"")</f>
        <v/>
      </c>
      <c r="AO488" s="2">
        <f>COUNTIFS(Observed!$A$2:$A$10000,$A488,Observed!$C$2:$C$10000,$C488)</f>
        <v>1</v>
      </c>
      <c r="AP488" s="2">
        <f t="shared" si="10"/>
        <v>1</v>
      </c>
    </row>
    <row r="489" spans="1:42" x14ac:dyDescent="0.25">
      <c r="A489" t="s">
        <v>51</v>
      </c>
      <c r="B489" t="s">
        <v>49</v>
      </c>
      <c r="C489" s="20">
        <v>36662</v>
      </c>
      <c r="D489">
        <v>1</v>
      </c>
      <c r="G489" s="25">
        <v>2000</v>
      </c>
      <c r="J489" s="2" t="s">
        <v>20</v>
      </c>
      <c r="K489" s="22" t="str">
        <f>IF(ISNUMBER(AVERAGEIFS(Observed!K$2:K$10000,Observed!$A$2:$A$10000,$A489,Observed!$C$2:$C$10000,$C489)),AVERAGEIFS(Observed!K$2:K$10000,Observed!$A$2:$A$10000,$A489,Observed!$C$2:$C$10000,$C489),"")</f>
        <v/>
      </c>
      <c r="L489" s="23" t="str">
        <f>IF(ISNUMBER(AVERAGEIFS(Observed!L$2:L$10000,Observed!$A$2:$A$10000,$A489,Observed!$C$2:$C$10000,$C489)),AVERAGEIFS(Observed!L$2:L$10000,Observed!$A$2:$A$10000,$A489,Observed!$C$2:$C$10000,$C489),"")</f>
        <v/>
      </c>
      <c r="M489" s="23">
        <f>IF(ISNUMBER(AVERAGEIFS(Observed!M$2:M$10000,Observed!$A$2:$A$10000,$A489,Observed!$C$2:$C$10000,$C489)),AVERAGEIFS(Observed!M$2:M$10000,Observed!$A$2:$A$10000,$A489,Observed!$C$2:$C$10000,$C489),"")</f>
        <v>152</v>
      </c>
      <c r="N489" s="23">
        <f>IF(ISNUMBER(AVERAGEIFS(Observed!N$2:N$10000,Observed!$A$2:$A$10000,$A489,Observed!$C$2:$C$10000,$C489)),AVERAGEIFS(Observed!N$2:N$10000,Observed!$A$2:$A$10000,$A489,Observed!$C$2:$C$10000,$C489),"")</f>
        <v>152</v>
      </c>
      <c r="O489" s="23">
        <f>IF(ISNUMBER(AVERAGEIFS(Observed!O$2:O$10000,Observed!$A$2:$A$10000,$A489,Observed!$C$2:$C$10000,$C489)),AVERAGEIFS(Observed!O$2:O$10000,Observed!$A$2:$A$10000,$A489,Observed!$C$2:$C$10000,$C489),"")</f>
        <v>152</v>
      </c>
      <c r="P489" s="24" t="str">
        <f>IF(ISNUMBER(AVERAGEIFS(Observed!P$2:P$10000,Observed!$A$2:$A$10000,$A489,Observed!$C$2:$C$10000,$C489)),AVERAGEIFS(Observed!P$2:P$10000,Observed!$A$2:$A$10000,$A489,Observed!$C$2:$C$10000,$C489),"")</f>
        <v/>
      </c>
      <c r="Q489" s="24" t="str">
        <f>IF(ISNUMBER(AVERAGEIFS(Observed!Q$2:Q$10000,Observed!$A$2:$A$10000,$A489,Observed!$C$2:$C$10000,$C489)),AVERAGEIFS(Observed!Q$2:Q$10000,Observed!$A$2:$A$10000,$A489,Observed!$C$2:$C$10000,$C489),"")</f>
        <v/>
      </c>
      <c r="R489" s="24" t="str">
        <f>IF(ISNUMBER(AVERAGEIFS(Observed!R$2:R$10000,Observed!$A$2:$A$10000,$A489,Observed!$C$2:$C$10000,$C489)),AVERAGEIFS(Observed!R$2:R$10000,Observed!$A$2:$A$10000,$A489,Observed!$C$2:$C$10000,$C489),"")</f>
        <v/>
      </c>
      <c r="S489" s="22" t="str">
        <f>IF(ISNUMBER(AVERAGEIFS(Observed!S$2:S$10000,Observed!$A$2:$A$10000,$A489,Observed!$C$2:$C$10000,$C489)),AVERAGEIFS(Observed!S$2:S$10000,Observed!$A$2:$A$10000,$A489,Observed!$C$2:$C$10000,$C489),"")</f>
        <v/>
      </c>
      <c r="T489" s="23" t="str">
        <f>IF(ISNUMBER(AVERAGEIFS(Observed!T$2:T$10000,Observed!$A$2:$A$10000,$A489,Observed!$C$2:$C$10000,$C489)),AVERAGEIFS(Observed!T$2:T$10000,Observed!$A$2:$A$10000,$A489,Observed!$C$2:$C$10000,$C489),"")</f>
        <v/>
      </c>
      <c r="U489" s="23" t="str">
        <f>IF(ISNUMBER(AVERAGEIFS(Observed!U$2:U$10000,Observed!$A$2:$A$10000,$A489,Observed!$C$2:$C$10000,$C489)),AVERAGEIFS(Observed!U$2:U$10000,Observed!$A$2:$A$10000,$A489,Observed!$C$2:$C$10000,$C489),"")</f>
        <v/>
      </c>
      <c r="V489" s="23" t="str">
        <f>IF(ISNUMBER(AVERAGEIFS(Observed!V$2:V$10000,Observed!$A$2:$A$10000,$A489,Observed!$C$2:$C$10000,$C489)),AVERAGEIFS(Observed!V$2:V$10000,Observed!$A$2:$A$10000,$A489,Observed!$C$2:$C$10000,$C489),"")</f>
        <v/>
      </c>
      <c r="W489" s="23" t="str">
        <f>IF(ISNUMBER(AVERAGEIFS(Observed!W$2:W$10000,Observed!$A$2:$A$10000,$A489,Observed!$C$2:$C$10000,$C489)),AVERAGEIFS(Observed!W$2:W$10000,Observed!$A$2:$A$10000,$A489,Observed!$C$2:$C$10000,$C489),"")</f>
        <v/>
      </c>
      <c r="X489" s="23" t="str">
        <f>IF(ISNUMBER(AVERAGEIFS(Observed!X$2:X$10000,Observed!$A$2:$A$10000,$A489,Observed!$C$2:$C$10000,$C489)),AVERAGEIFS(Observed!X$2:X$10000,Observed!$A$2:$A$10000,$A489,Observed!$C$2:$C$10000,$C489),"")</f>
        <v/>
      </c>
      <c r="Y489" s="23" t="str">
        <f>IF(ISNUMBER(AVERAGEIFS(Observed!Y$2:Y$10000,Observed!$A$2:$A$10000,$A489,Observed!$C$2:$C$10000,$C489)),AVERAGEIFS(Observed!Y$2:Y$10000,Observed!$A$2:$A$10000,$A489,Observed!$C$2:$C$10000,$C489),"")</f>
        <v/>
      </c>
      <c r="Z489" s="23" t="str">
        <f>IF(ISNUMBER(AVERAGEIFS(Observed!Z$2:Z$10000,Observed!$A$2:$A$10000,$A489,Observed!$C$2:$C$10000,$C489)),AVERAGEIFS(Observed!Z$2:Z$10000,Observed!$A$2:$A$10000,$A489,Observed!$C$2:$C$10000,$C489),"")</f>
        <v/>
      </c>
      <c r="AA489" s="23" t="str">
        <f>IF(ISNUMBER(AVERAGEIFS(Observed!AA$2:AA$10000,Observed!$A$2:$A$10000,$A489,Observed!$C$2:$C$10000,$C489)),AVERAGEIFS(Observed!AA$2:AA$10000,Observed!$A$2:$A$10000,$A489,Observed!$C$2:$C$10000,$C489),"")</f>
        <v/>
      </c>
      <c r="AB489" s="23" t="str">
        <f>IF(ISNUMBER(AVERAGEIFS(Observed!AB$2:AB$10000,Observed!$A$2:$A$10000,$A489,Observed!$C$2:$C$10000,$C489)),AVERAGEIFS(Observed!AB$2:AB$10000,Observed!$A$2:$A$10000,$A489,Observed!$C$2:$C$10000,$C489),"")</f>
        <v/>
      </c>
      <c r="AC489" s="23" t="str">
        <f>IF(ISNUMBER(AVERAGEIFS(Observed!AC$2:AC$10000,Observed!$A$2:$A$10000,$A489,Observed!$C$2:$C$10000,$C489)),AVERAGEIFS(Observed!AC$2:AC$10000,Observed!$A$2:$A$10000,$A489,Observed!$C$2:$C$10000,$C489),"")</f>
        <v/>
      </c>
      <c r="AD489" s="23" t="str">
        <f>IF(ISNUMBER(AVERAGEIFS(Observed!AD$2:AD$10000,Observed!$A$2:$A$10000,$A489,Observed!$C$2:$C$10000,$C489)),AVERAGEIFS(Observed!AD$2:AD$10000,Observed!$A$2:$A$10000,$A489,Observed!$C$2:$C$10000,$C489),"")</f>
        <v/>
      </c>
      <c r="AE489" s="24" t="str">
        <f>IF(ISNUMBER(AVERAGEIFS(Observed!AE$2:AE$10000,Observed!$A$2:$A$10000,$A489,Observed!$C$2:$C$10000,$C489)),AVERAGEIFS(Observed!AE$2:AE$10000,Observed!$A$2:$A$10000,$A489,Observed!$C$2:$C$10000,$C489),"")</f>
        <v/>
      </c>
      <c r="AF489" s="24" t="str">
        <f>IF(ISNUMBER(AVERAGEIFS(Observed!AF$2:AF$10000,Observed!$A$2:$A$10000,$A489,Observed!$C$2:$C$10000,$C489)),AVERAGEIFS(Observed!AF$2:AF$10000,Observed!$A$2:$A$10000,$A489,Observed!$C$2:$C$10000,$C489),"")</f>
        <v/>
      </c>
      <c r="AG489" s="23" t="str">
        <f>IF(ISNUMBER(AVERAGEIFS(Observed!AG$2:AG$10000,Observed!$A$2:$A$10000,$A489,Observed!$C$2:$C$10000,$C489)),AVERAGEIFS(Observed!AG$2:AG$10000,Observed!$A$2:$A$10000,$A489,Observed!$C$2:$C$10000,$C489),"")</f>
        <v/>
      </c>
      <c r="AH489" s="23" t="str">
        <f>IF(ISNUMBER(AVERAGEIFS(Observed!AH$2:AH$10000,Observed!$A$2:$A$10000,$A489,Observed!$C$2:$C$10000,$C489)),AVERAGEIFS(Observed!AH$2:AH$10000,Observed!$A$2:$A$10000,$A489,Observed!$C$2:$C$10000,$C489),"")</f>
        <v/>
      </c>
      <c r="AI489" s="22" t="str">
        <f>IF(ISNUMBER(AVERAGEIFS(Observed!AI$2:AI$10000,Observed!$A$2:$A$10000,$A489,Observed!$C$2:$C$10000,$C489)),AVERAGEIFS(Observed!AI$2:AI$10000,Observed!$A$2:$A$10000,$A489,Observed!$C$2:$C$10000,$C489),"")</f>
        <v/>
      </c>
      <c r="AJ489" s="23" t="str">
        <f>IF(ISNUMBER(AVERAGEIFS(Observed!AJ$2:AJ$10000,Observed!$A$2:$A$10000,$A489,Observed!$C$2:$C$10000,$C489)),AVERAGEIFS(Observed!AJ$2:AJ$10000,Observed!$A$2:$A$10000,$A489,Observed!$C$2:$C$10000,$C489),"")</f>
        <v/>
      </c>
      <c r="AK489" s="23" t="str">
        <f>IF(ISNUMBER(AVERAGEIFS(Observed!AK$2:AK$10000,Observed!$A$2:$A$10000,$A489,Observed!$C$2:$C$10000,$C489)),AVERAGEIFS(Observed!AK$2:AK$10000,Observed!$A$2:$A$10000,$A489,Observed!$C$2:$C$10000,$C489),"")</f>
        <v/>
      </c>
      <c r="AL489" s="23" t="str">
        <f>IF(ISNUMBER(AVERAGEIFS(Observed!AL$2:AL$10000,Observed!$A$2:$A$10000,$A489,Observed!$C$2:$C$10000,$C489)),AVERAGEIFS(Observed!AL$2:AL$10000,Observed!$A$2:$A$10000,$A489,Observed!$C$2:$C$10000,$C489),"")</f>
        <v/>
      </c>
      <c r="AM489" s="23" t="str">
        <f>IF(ISNUMBER(AVERAGEIFS(Observed!AM$2:AM$10000,Observed!$A$2:$A$10000,$A489,Observed!$C$2:$C$10000,$C489)),AVERAGEIFS(Observed!AM$2:AM$10000,Observed!$A$2:$A$10000,$A489,Observed!$C$2:$C$10000,$C489),"")</f>
        <v/>
      </c>
      <c r="AN489" s="23" t="str">
        <f>IF(ISNUMBER(AVERAGEIFS(Observed!AN$2:AN$10000,Observed!$A$2:$A$10000,$A489,Observed!$C$2:$C$10000,$C489)),AVERAGEIFS(Observed!AN$2:AN$10000,Observed!$A$2:$A$10000,$A489,Observed!$C$2:$C$10000,$C489),"")</f>
        <v/>
      </c>
      <c r="AO489" s="2">
        <f>COUNTIFS(Observed!$A$2:$A$10000,$A489,Observed!$C$2:$C$10000,$C489)</f>
        <v>1</v>
      </c>
      <c r="AP489" s="2">
        <f t="shared" si="10"/>
        <v>3</v>
      </c>
    </row>
    <row r="490" spans="1:42" x14ac:dyDescent="0.25">
      <c r="A490" t="s">
        <v>51</v>
      </c>
      <c r="B490" t="s">
        <v>49</v>
      </c>
      <c r="C490" s="20">
        <v>36691</v>
      </c>
      <c r="D490">
        <v>1</v>
      </c>
      <c r="G490" s="25">
        <v>2000</v>
      </c>
      <c r="J490" s="2" t="s">
        <v>20</v>
      </c>
      <c r="K490" s="22" t="str">
        <f>IF(ISNUMBER(AVERAGEIFS(Observed!K$2:K$10000,Observed!$A$2:$A$10000,$A490,Observed!$C$2:$C$10000,$C490)),AVERAGEIFS(Observed!K$2:K$10000,Observed!$A$2:$A$10000,$A490,Observed!$C$2:$C$10000,$C490),"")</f>
        <v/>
      </c>
      <c r="L490" s="23" t="str">
        <f>IF(ISNUMBER(AVERAGEIFS(Observed!L$2:L$10000,Observed!$A$2:$A$10000,$A490,Observed!$C$2:$C$10000,$C490)),AVERAGEIFS(Observed!L$2:L$10000,Observed!$A$2:$A$10000,$A490,Observed!$C$2:$C$10000,$C490),"")</f>
        <v/>
      </c>
      <c r="M490" s="23">
        <f>IF(ISNUMBER(AVERAGEIFS(Observed!M$2:M$10000,Observed!$A$2:$A$10000,$A490,Observed!$C$2:$C$10000,$C490)),AVERAGEIFS(Observed!M$2:M$10000,Observed!$A$2:$A$10000,$A490,Observed!$C$2:$C$10000,$C490),"")</f>
        <v>152</v>
      </c>
      <c r="N490" s="23">
        <f>IF(ISNUMBER(AVERAGEIFS(Observed!N$2:N$10000,Observed!$A$2:$A$10000,$A490,Observed!$C$2:$C$10000,$C490)),AVERAGEIFS(Observed!N$2:N$10000,Observed!$A$2:$A$10000,$A490,Observed!$C$2:$C$10000,$C490),"")</f>
        <v>152</v>
      </c>
      <c r="O490" s="23">
        <f>IF(ISNUMBER(AVERAGEIFS(Observed!O$2:O$10000,Observed!$A$2:$A$10000,$A490,Observed!$C$2:$C$10000,$C490)),AVERAGEIFS(Observed!O$2:O$10000,Observed!$A$2:$A$10000,$A490,Observed!$C$2:$C$10000,$C490),"")</f>
        <v>304</v>
      </c>
      <c r="P490" s="24" t="str">
        <f>IF(ISNUMBER(AVERAGEIFS(Observed!P$2:P$10000,Observed!$A$2:$A$10000,$A490,Observed!$C$2:$C$10000,$C490)),AVERAGEIFS(Observed!P$2:P$10000,Observed!$A$2:$A$10000,$A490,Observed!$C$2:$C$10000,$C490),"")</f>
        <v/>
      </c>
      <c r="Q490" s="24" t="str">
        <f>IF(ISNUMBER(AVERAGEIFS(Observed!Q$2:Q$10000,Observed!$A$2:$A$10000,$A490,Observed!$C$2:$C$10000,$C490)),AVERAGEIFS(Observed!Q$2:Q$10000,Observed!$A$2:$A$10000,$A490,Observed!$C$2:$C$10000,$C490),"")</f>
        <v/>
      </c>
      <c r="R490" s="24" t="str">
        <f>IF(ISNUMBER(AVERAGEIFS(Observed!R$2:R$10000,Observed!$A$2:$A$10000,$A490,Observed!$C$2:$C$10000,$C490)),AVERAGEIFS(Observed!R$2:R$10000,Observed!$A$2:$A$10000,$A490,Observed!$C$2:$C$10000,$C490),"")</f>
        <v/>
      </c>
      <c r="S490" s="22" t="str">
        <f>IF(ISNUMBER(AVERAGEIFS(Observed!S$2:S$10000,Observed!$A$2:$A$10000,$A490,Observed!$C$2:$C$10000,$C490)),AVERAGEIFS(Observed!S$2:S$10000,Observed!$A$2:$A$10000,$A490,Observed!$C$2:$C$10000,$C490),"")</f>
        <v/>
      </c>
      <c r="T490" s="23" t="str">
        <f>IF(ISNUMBER(AVERAGEIFS(Observed!T$2:T$10000,Observed!$A$2:$A$10000,$A490,Observed!$C$2:$C$10000,$C490)),AVERAGEIFS(Observed!T$2:T$10000,Observed!$A$2:$A$10000,$A490,Observed!$C$2:$C$10000,$C490),"")</f>
        <v/>
      </c>
      <c r="U490" s="23" t="str">
        <f>IF(ISNUMBER(AVERAGEIFS(Observed!U$2:U$10000,Observed!$A$2:$A$10000,$A490,Observed!$C$2:$C$10000,$C490)),AVERAGEIFS(Observed!U$2:U$10000,Observed!$A$2:$A$10000,$A490,Observed!$C$2:$C$10000,$C490),"")</f>
        <v/>
      </c>
      <c r="V490" s="23" t="str">
        <f>IF(ISNUMBER(AVERAGEIFS(Observed!V$2:V$10000,Observed!$A$2:$A$10000,$A490,Observed!$C$2:$C$10000,$C490)),AVERAGEIFS(Observed!V$2:V$10000,Observed!$A$2:$A$10000,$A490,Observed!$C$2:$C$10000,$C490),"")</f>
        <v/>
      </c>
      <c r="W490" s="23" t="str">
        <f>IF(ISNUMBER(AVERAGEIFS(Observed!W$2:W$10000,Observed!$A$2:$A$10000,$A490,Observed!$C$2:$C$10000,$C490)),AVERAGEIFS(Observed!W$2:W$10000,Observed!$A$2:$A$10000,$A490,Observed!$C$2:$C$10000,$C490),"")</f>
        <v/>
      </c>
      <c r="X490" s="23" t="str">
        <f>IF(ISNUMBER(AVERAGEIFS(Observed!X$2:X$10000,Observed!$A$2:$A$10000,$A490,Observed!$C$2:$C$10000,$C490)),AVERAGEIFS(Observed!X$2:X$10000,Observed!$A$2:$A$10000,$A490,Observed!$C$2:$C$10000,$C490),"")</f>
        <v/>
      </c>
      <c r="Y490" s="23" t="str">
        <f>IF(ISNUMBER(AVERAGEIFS(Observed!Y$2:Y$10000,Observed!$A$2:$A$10000,$A490,Observed!$C$2:$C$10000,$C490)),AVERAGEIFS(Observed!Y$2:Y$10000,Observed!$A$2:$A$10000,$A490,Observed!$C$2:$C$10000,$C490),"")</f>
        <v/>
      </c>
      <c r="Z490" s="23" t="str">
        <f>IF(ISNUMBER(AVERAGEIFS(Observed!Z$2:Z$10000,Observed!$A$2:$A$10000,$A490,Observed!$C$2:$C$10000,$C490)),AVERAGEIFS(Observed!Z$2:Z$10000,Observed!$A$2:$A$10000,$A490,Observed!$C$2:$C$10000,$C490),"")</f>
        <v/>
      </c>
      <c r="AA490" s="23" t="str">
        <f>IF(ISNUMBER(AVERAGEIFS(Observed!AA$2:AA$10000,Observed!$A$2:$A$10000,$A490,Observed!$C$2:$C$10000,$C490)),AVERAGEIFS(Observed!AA$2:AA$10000,Observed!$A$2:$A$10000,$A490,Observed!$C$2:$C$10000,$C490),"")</f>
        <v/>
      </c>
      <c r="AB490" s="23" t="str">
        <f>IF(ISNUMBER(AVERAGEIFS(Observed!AB$2:AB$10000,Observed!$A$2:$A$10000,$A490,Observed!$C$2:$C$10000,$C490)),AVERAGEIFS(Observed!AB$2:AB$10000,Observed!$A$2:$A$10000,$A490,Observed!$C$2:$C$10000,$C490),"")</f>
        <v/>
      </c>
      <c r="AC490" s="23" t="str">
        <f>IF(ISNUMBER(AVERAGEIFS(Observed!AC$2:AC$10000,Observed!$A$2:$A$10000,$A490,Observed!$C$2:$C$10000,$C490)),AVERAGEIFS(Observed!AC$2:AC$10000,Observed!$A$2:$A$10000,$A490,Observed!$C$2:$C$10000,$C490),"")</f>
        <v/>
      </c>
      <c r="AD490" s="23" t="str">
        <f>IF(ISNUMBER(AVERAGEIFS(Observed!AD$2:AD$10000,Observed!$A$2:$A$10000,$A490,Observed!$C$2:$C$10000,$C490)),AVERAGEIFS(Observed!AD$2:AD$10000,Observed!$A$2:$A$10000,$A490,Observed!$C$2:$C$10000,$C490),"")</f>
        <v/>
      </c>
      <c r="AE490" s="24" t="str">
        <f>IF(ISNUMBER(AVERAGEIFS(Observed!AE$2:AE$10000,Observed!$A$2:$A$10000,$A490,Observed!$C$2:$C$10000,$C490)),AVERAGEIFS(Observed!AE$2:AE$10000,Observed!$A$2:$A$10000,$A490,Observed!$C$2:$C$10000,$C490),"")</f>
        <v/>
      </c>
      <c r="AF490" s="24" t="str">
        <f>IF(ISNUMBER(AVERAGEIFS(Observed!AF$2:AF$10000,Observed!$A$2:$A$10000,$A490,Observed!$C$2:$C$10000,$C490)),AVERAGEIFS(Observed!AF$2:AF$10000,Observed!$A$2:$A$10000,$A490,Observed!$C$2:$C$10000,$C490),"")</f>
        <v/>
      </c>
      <c r="AG490" s="23" t="str">
        <f>IF(ISNUMBER(AVERAGEIFS(Observed!AG$2:AG$10000,Observed!$A$2:$A$10000,$A490,Observed!$C$2:$C$10000,$C490)),AVERAGEIFS(Observed!AG$2:AG$10000,Observed!$A$2:$A$10000,$A490,Observed!$C$2:$C$10000,$C490),"")</f>
        <v/>
      </c>
      <c r="AH490" s="23" t="str">
        <f>IF(ISNUMBER(AVERAGEIFS(Observed!AH$2:AH$10000,Observed!$A$2:$A$10000,$A490,Observed!$C$2:$C$10000,$C490)),AVERAGEIFS(Observed!AH$2:AH$10000,Observed!$A$2:$A$10000,$A490,Observed!$C$2:$C$10000,$C490),"")</f>
        <v/>
      </c>
      <c r="AI490" s="22" t="str">
        <f>IF(ISNUMBER(AVERAGEIFS(Observed!AI$2:AI$10000,Observed!$A$2:$A$10000,$A490,Observed!$C$2:$C$10000,$C490)),AVERAGEIFS(Observed!AI$2:AI$10000,Observed!$A$2:$A$10000,$A490,Observed!$C$2:$C$10000,$C490),"")</f>
        <v/>
      </c>
      <c r="AJ490" s="23" t="str">
        <f>IF(ISNUMBER(AVERAGEIFS(Observed!AJ$2:AJ$10000,Observed!$A$2:$A$10000,$A490,Observed!$C$2:$C$10000,$C490)),AVERAGEIFS(Observed!AJ$2:AJ$10000,Observed!$A$2:$A$10000,$A490,Observed!$C$2:$C$10000,$C490),"")</f>
        <v/>
      </c>
      <c r="AK490" s="23" t="str">
        <f>IF(ISNUMBER(AVERAGEIFS(Observed!AK$2:AK$10000,Observed!$A$2:$A$10000,$A490,Observed!$C$2:$C$10000,$C490)),AVERAGEIFS(Observed!AK$2:AK$10000,Observed!$A$2:$A$10000,$A490,Observed!$C$2:$C$10000,$C490),"")</f>
        <v/>
      </c>
      <c r="AL490" s="23" t="str">
        <f>IF(ISNUMBER(AVERAGEIFS(Observed!AL$2:AL$10000,Observed!$A$2:$A$10000,$A490,Observed!$C$2:$C$10000,$C490)),AVERAGEIFS(Observed!AL$2:AL$10000,Observed!$A$2:$A$10000,$A490,Observed!$C$2:$C$10000,$C490),"")</f>
        <v/>
      </c>
      <c r="AM490" s="23" t="str">
        <f>IF(ISNUMBER(AVERAGEIFS(Observed!AM$2:AM$10000,Observed!$A$2:$A$10000,$A490,Observed!$C$2:$C$10000,$C490)),AVERAGEIFS(Observed!AM$2:AM$10000,Observed!$A$2:$A$10000,$A490,Observed!$C$2:$C$10000,$C490),"")</f>
        <v/>
      </c>
      <c r="AN490" s="23" t="str">
        <f>IF(ISNUMBER(AVERAGEIFS(Observed!AN$2:AN$10000,Observed!$A$2:$A$10000,$A490,Observed!$C$2:$C$10000,$C490)),AVERAGEIFS(Observed!AN$2:AN$10000,Observed!$A$2:$A$10000,$A490,Observed!$C$2:$C$10000,$C490),"")</f>
        <v/>
      </c>
      <c r="AO490" s="2">
        <f>COUNTIFS(Observed!$A$2:$A$10000,$A490,Observed!$C$2:$C$10000,$C490)</f>
        <v>1</v>
      </c>
      <c r="AP490" s="2">
        <f t="shared" si="10"/>
        <v>3</v>
      </c>
    </row>
    <row r="491" spans="1:42" x14ac:dyDescent="0.25">
      <c r="A491" t="s">
        <v>51</v>
      </c>
      <c r="B491" t="s">
        <v>49</v>
      </c>
      <c r="C491" s="20">
        <v>36718</v>
      </c>
      <c r="D491">
        <v>1</v>
      </c>
      <c r="G491" s="25">
        <v>2000</v>
      </c>
      <c r="J491" s="2" t="s">
        <v>20</v>
      </c>
      <c r="K491" s="22" t="str">
        <f>IF(ISNUMBER(AVERAGEIFS(Observed!K$2:K$10000,Observed!$A$2:$A$10000,$A491,Observed!$C$2:$C$10000,$C491)),AVERAGEIFS(Observed!K$2:K$10000,Observed!$A$2:$A$10000,$A491,Observed!$C$2:$C$10000,$C491),"")</f>
        <v/>
      </c>
      <c r="L491" s="23" t="str">
        <f>IF(ISNUMBER(AVERAGEIFS(Observed!L$2:L$10000,Observed!$A$2:$A$10000,$A491,Observed!$C$2:$C$10000,$C491)),AVERAGEIFS(Observed!L$2:L$10000,Observed!$A$2:$A$10000,$A491,Observed!$C$2:$C$10000,$C491),"")</f>
        <v/>
      </c>
      <c r="M491" s="23">
        <f>IF(ISNUMBER(AVERAGEIFS(Observed!M$2:M$10000,Observed!$A$2:$A$10000,$A491,Observed!$C$2:$C$10000,$C491)),AVERAGEIFS(Observed!M$2:M$10000,Observed!$A$2:$A$10000,$A491,Observed!$C$2:$C$10000,$C491),"")</f>
        <v>152</v>
      </c>
      <c r="N491" s="23">
        <f>IF(ISNUMBER(AVERAGEIFS(Observed!N$2:N$10000,Observed!$A$2:$A$10000,$A491,Observed!$C$2:$C$10000,$C491)),AVERAGEIFS(Observed!N$2:N$10000,Observed!$A$2:$A$10000,$A491,Observed!$C$2:$C$10000,$C491),"")</f>
        <v>152</v>
      </c>
      <c r="O491" s="23">
        <f>IF(ISNUMBER(AVERAGEIFS(Observed!O$2:O$10000,Observed!$A$2:$A$10000,$A491,Observed!$C$2:$C$10000,$C491)),AVERAGEIFS(Observed!O$2:O$10000,Observed!$A$2:$A$10000,$A491,Observed!$C$2:$C$10000,$C491),"")</f>
        <v>456</v>
      </c>
      <c r="P491" s="24" t="str">
        <f>IF(ISNUMBER(AVERAGEIFS(Observed!P$2:P$10000,Observed!$A$2:$A$10000,$A491,Observed!$C$2:$C$10000,$C491)),AVERAGEIFS(Observed!P$2:P$10000,Observed!$A$2:$A$10000,$A491,Observed!$C$2:$C$10000,$C491),"")</f>
        <v/>
      </c>
      <c r="Q491" s="24" t="str">
        <f>IF(ISNUMBER(AVERAGEIFS(Observed!Q$2:Q$10000,Observed!$A$2:$A$10000,$A491,Observed!$C$2:$C$10000,$C491)),AVERAGEIFS(Observed!Q$2:Q$10000,Observed!$A$2:$A$10000,$A491,Observed!$C$2:$C$10000,$C491),"")</f>
        <v/>
      </c>
      <c r="R491" s="24" t="str">
        <f>IF(ISNUMBER(AVERAGEIFS(Observed!R$2:R$10000,Observed!$A$2:$A$10000,$A491,Observed!$C$2:$C$10000,$C491)),AVERAGEIFS(Observed!R$2:R$10000,Observed!$A$2:$A$10000,$A491,Observed!$C$2:$C$10000,$C491),"")</f>
        <v/>
      </c>
      <c r="S491" s="22" t="str">
        <f>IF(ISNUMBER(AVERAGEIFS(Observed!S$2:S$10000,Observed!$A$2:$A$10000,$A491,Observed!$C$2:$C$10000,$C491)),AVERAGEIFS(Observed!S$2:S$10000,Observed!$A$2:$A$10000,$A491,Observed!$C$2:$C$10000,$C491),"")</f>
        <v/>
      </c>
      <c r="T491" s="23" t="str">
        <f>IF(ISNUMBER(AVERAGEIFS(Observed!T$2:T$10000,Observed!$A$2:$A$10000,$A491,Observed!$C$2:$C$10000,$C491)),AVERAGEIFS(Observed!T$2:T$10000,Observed!$A$2:$A$10000,$A491,Observed!$C$2:$C$10000,$C491),"")</f>
        <v/>
      </c>
      <c r="U491" s="23" t="str">
        <f>IF(ISNUMBER(AVERAGEIFS(Observed!U$2:U$10000,Observed!$A$2:$A$10000,$A491,Observed!$C$2:$C$10000,$C491)),AVERAGEIFS(Observed!U$2:U$10000,Observed!$A$2:$A$10000,$A491,Observed!$C$2:$C$10000,$C491),"")</f>
        <v/>
      </c>
      <c r="V491" s="23" t="str">
        <f>IF(ISNUMBER(AVERAGEIFS(Observed!V$2:V$10000,Observed!$A$2:$A$10000,$A491,Observed!$C$2:$C$10000,$C491)),AVERAGEIFS(Observed!V$2:V$10000,Observed!$A$2:$A$10000,$A491,Observed!$C$2:$C$10000,$C491),"")</f>
        <v/>
      </c>
      <c r="W491" s="23" t="str">
        <f>IF(ISNUMBER(AVERAGEIFS(Observed!W$2:W$10000,Observed!$A$2:$A$10000,$A491,Observed!$C$2:$C$10000,$C491)),AVERAGEIFS(Observed!W$2:W$10000,Observed!$A$2:$A$10000,$A491,Observed!$C$2:$C$10000,$C491),"")</f>
        <v/>
      </c>
      <c r="X491" s="23" t="str">
        <f>IF(ISNUMBER(AVERAGEIFS(Observed!X$2:X$10000,Observed!$A$2:$A$10000,$A491,Observed!$C$2:$C$10000,$C491)),AVERAGEIFS(Observed!X$2:X$10000,Observed!$A$2:$A$10000,$A491,Observed!$C$2:$C$10000,$C491),"")</f>
        <v/>
      </c>
      <c r="Y491" s="23" t="str">
        <f>IF(ISNUMBER(AVERAGEIFS(Observed!Y$2:Y$10000,Observed!$A$2:$A$10000,$A491,Observed!$C$2:$C$10000,$C491)),AVERAGEIFS(Observed!Y$2:Y$10000,Observed!$A$2:$A$10000,$A491,Observed!$C$2:$C$10000,$C491),"")</f>
        <v/>
      </c>
      <c r="Z491" s="23" t="str">
        <f>IF(ISNUMBER(AVERAGEIFS(Observed!Z$2:Z$10000,Observed!$A$2:$A$10000,$A491,Observed!$C$2:$C$10000,$C491)),AVERAGEIFS(Observed!Z$2:Z$10000,Observed!$A$2:$A$10000,$A491,Observed!$C$2:$C$10000,$C491),"")</f>
        <v/>
      </c>
      <c r="AA491" s="23" t="str">
        <f>IF(ISNUMBER(AVERAGEIFS(Observed!AA$2:AA$10000,Observed!$A$2:$A$10000,$A491,Observed!$C$2:$C$10000,$C491)),AVERAGEIFS(Observed!AA$2:AA$10000,Observed!$A$2:$A$10000,$A491,Observed!$C$2:$C$10000,$C491),"")</f>
        <v/>
      </c>
      <c r="AB491" s="23" t="str">
        <f>IF(ISNUMBER(AVERAGEIFS(Observed!AB$2:AB$10000,Observed!$A$2:$A$10000,$A491,Observed!$C$2:$C$10000,$C491)),AVERAGEIFS(Observed!AB$2:AB$10000,Observed!$A$2:$A$10000,$A491,Observed!$C$2:$C$10000,$C491),"")</f>
        <v/>
      </c>
      <c r="AC491" s="23" t="str">
        <f>IF(ISNUMBER(AVERAGEIFS(Observed!AC$2:AC$10000,Observed!$A$2:$A$10000,$A491,Observed!$C$2:$C$10000,$C491)),AVERAGEIFS(Observed!AC$2:AC$10000,Observed!$A$2:$A$10000,$A491,Observed!$C$2:$C$10000,$C491),"")</f>
        <v/>
      </c>
      <c r="AD491" s="23" t="str">
        <f>IF(ISNUMBER(AVERAGEIFS(Observed!AD$2:AD$10000,Observed!$A$2:$A$10000,$A491,Observed!$C$2:$C$10000,$C491)),AVERAGEIFS(Observed!AD$2:AD$10000,Observed!$A$2:$A$10000,$A491,Observed!$C$2:$C$10000,$C491),"")</f>
        <v/>
      </c>
      <c r="AE491" s="24" t="str">
        <f>IF(ISNUMBER(AVERAGEIFS(Observed!AE$2:AE$10000,Observed!$A$2:$A$10000,$A491,Observed!$C$2:$C$10000,$C491)),AVERAGEIFS(Observed!AE$2:AE$10000,Observed!$A$2:$A$10000,$A491,Observed!$C$2:$C$10000,$C491),"")</f>
        <v/>
      </c>
      <c r="AF491" s="24" t="str">
        <f>IF(ISNUMBER(AVERAGEIFS(Observed!AF$2:AF$10000,Observed!$A$2:$A$10000,$A491,Observed!$C$2:$C$10000,$C491)),AVERAGEIFS(Observed!AF$2:AF$10000,Observed!$A$2:$A$10000,$A491,Observed!$C$2:$C$10000,$C491),"")</f>
        <v/>
      </c>
      <c r="AG491" s="23" t="str">
        <f>IF(ISNUMBER(AVERAGEIFS(Observed!AG$2:AG$10000,Observed!$A$2:$A$10000,$A491,Observed!$C$2:$C$10000,$C491)),AVERAGEIFS(Observed!AG$2:AG$10000,Observed!$A$2:$A$10000,$A491,Observed!$C$2:$C$10000,$C491),"")</f>
        <v/>
      </c>
      <c r="AH491" s="23" t="str">
        <f>IF(ISNUMBER(AVERAGEIFS(Observed!AH$2:AH$10000,Observed!$A$2:$A$10000,$A491,Observed!$C$2:$C$10000,$C491)),AVERAGEIFS(Observed!AH$2:AH$10000,Observed!$A$2:$A$10000,$A491,Observed!$C$2:$C$10000,$C491),"")</f>
        <v/>
      </c>
      <c r="AI491" s="22" t="str">
        <f>IF(ISNUMBER(AVERAGEIFS(Observed!AI$2:AI$10000,Observed!$A$2:$A$10000,$A491,Observed!$C$2:$C$10000,$C491)),AVERAGEIFS(Observed!AI$2:AI$10000,Observed!$A$2:$A$10000,$A491,Observed!$C$2:$C$10000,$C491),"")</f>
        <v/>
      </c>
      <c r="AJ491" s="23" t="str">
        <f>IF(ISNUMBER(AVERAGEIFS(Observed!AJ$2:AJ$10000,Observed!$A$2:$A$10000,$A491,Observed!$C$2:$C$10000,$C491)),AVERAGEIFS(Observed!AJ$2:AJ$10000,Observed!$A$2:$A$10000,$A491,Observed!$C$2:$C$10000,$C491),"")</f>
        <v/>
      </c>
      <c r="AK491" s="23" t="str">
        <f>IF(ISNUMBER(AVERAGEIFS(Observed!AK$2:AK$10000,Observed!$A$2:$A$10000,$A491,Observed!$C$2:$C$10000,$C491)),AVERAGEIFS(Observed!AK$2:AK$10000,Observed!$A$2:$A$10000,$A491,Observed!$C$2:$C$10000,$C491),"")</f>
        <v/>
      </c>
      <c r="AL491" s="23" t="str">
        <f>IF(ISNUMBER(AVERAGEIFS(Observed!AL$2:AL$10000,Observed!$A$2:$A$10000,$A491,Observed!$C$2:$C$10000,$C491)),AVERAGEIFS(Observed!AL$2:AL$10000,Observed!$A$2:$A$10000,$A491,Observed!$C$2:$C$10000,$C491),"")</f>
        <v/>
      </c>
      <c r="AM491" s="23" t="str">
        <f>IF(ISNUMBER(AVERAGEIFS(Observed!AM$2:AM$10000,Observed!$A$2:$A$10000,$A491,Observed!$C$2:$C$10000,$C491)),AVERAGEIFS(Observed!AM$2:AM$10000,Observed!$A$2:$A$10000,$A491,Observed!$C$2:$C$10000,$C491),"")</f>
        <v/>
      </c>
      <c r="AN491" s="23" t="str">
        <f>IF(ISNUMBER(AVERAGEIFS(Observed!AN$2:AN$10000,Observed!$A$2:$A$10000,$A491,Observed!$C$2:$C$10000,$C491)),AVERAGEIFS(Observed!AN$2:AN$10000,Observed!$A$2:$A$10000,$A491,Observed!$C$2:$C$10000,$C491),"")</f>
        <v/>
      </c>
      <c r="AO491" s="2">
        <f>COUNTIFS(Observed!$A$2:$A$10000,$A491,Observed!$C$2:$C$10000,$C491)</f>
        <v>1</v>
      </c>
      <c r="AP491" s="2">
        <f t="shared" si="10"/>
        <v>3</v>
      </c>
    </row>
    <row r="492" spans="1:42" x14ac:dyDescent="0.25">
      <c r="A492" t="s">
        <v>51</v>
      </c>
      <c r="B492" t="s">
        <v>49</v>
      </c>
      <c r="C492" s="20">
        <v>36746</v>
      </c>
      <c r="D492">
        <v>1</v>
      </c>
      <c r="G492" s="25">
        <v>2000</v>
      </c>
      <c r="J492" s="2" t="s">
        <v>20</v>
      </c>
      <c r="K492" s="22" t="str">
        <f>IF(ISNUMBER(AVERAGEIFS(Observed!K$2:K$10000,Observed!$A$2:$A$10000,$A492,Observed!$C$2:$C$10000,$C492)),AVERAGEIFS(Observed!K$2:K$10000,Observed!$A$2:$A$10000,$A492,Observed!$C$2:$C$10000,$C492),"")</f>
        <v/>
      </c>
      <c r="L492" s="23" t="str">
        <f>IF(ISNUMBER(AVERAGEIFS(Observed!L$2:L$10000,Observed!$A$2:$A$10000,$A492,Observed!$C$2:$C$10000,$C492)),AVERAGEIFS(Observed!L$2:L$10000,Observed!$A$2:$A$10000,$A492,Observed!$C$2:$C$10000,$C492),"")</f>
        <v/>
      </c>
      <c r="M492" s="23">
        <f>IF(ISNUMBER(AVERAGEIFS(Observed!M$2:M$10000,Observed!$A$2:$A$10000,$A492,Observed!$C$2:$C$10000,$C492)),AVERAGEIFS(Observed!M$2:M$10000,Observed!$A$2:$A$10000,$A492,Observed!$C$2:$C$10000,$C492),"")</f>
        <v>62.4</v>
      </c>
      <c r="N492" s="23">
        <f>IF(ISNUMBER(AVERAGEIFS(Observed!N$2:N$10000,Observed!$A$2:$A$10000,$A492,Observed!$C$2:$C$10000,$C492)),AVERAGEIFS(Observed!N$2:N$10000,Observed!$A$2:$A$10000,$A492,Observed!$C$2:$C$10000,$C492),"")</f>
        <v>62.4</v>
      </c>
      <c r="O492" s="23">
        <f>IF(ISNUMBER(AVERAGEIFS(Observed!O$2:O$10000,Observed!$A$2:$A$10000,$A492,Observed!$C$2:$C$10000,$C492)),AVERAGEIFS(Observed!O$2:O$10000,Observed!$A$2:$A$10000,$A492,Observed!$C$2:$C$10000,$C492),"")</f>
        <v>518.4</v>
      </c>
      <c r="P492" s="24" t="str">
        <f>IF(ISNUMBER(AVERAGEIFS(Observed!P$2:P$10000,Observed!$A$2:$A$10000,$A492,Observed!$C$2:$C$10000,$C492)),AVERAGEIFS(Observed!P$2:P$10000,Observed!$A$2:$A$10000,$A492,Observed!$C$2:$C$10000,$C492),"")</f>
        <v/>
      </c>
      <c r="Q492" s="24" t="str">
        <f>IF(ISNUMBER(AVERAGEIFS(Observed!Q$2:Q$10000,Observed!$A$2:$A$10000,$A492,Observed!$C$2:$C$10000,$C492)),AVERAGEIFS(Observed!Q$2:Q$10000,Observed!$A$2:$A$10000,$A492,Observed!$C$2:$C$10000,$C492),"")</f>
        <v/>
      </c>
      <c r="R492" s="24" t="str">
        <f>IF(ISNUMBER(AVERAGEIFS(Observed!R$2:R$10000,Observed!$A$2:$A$10000,$A492,Observed!$C$2:$C$10000,$C492)),AVERAGEIFS(Observed!R$2:R$10000,Observed!$A$2:$A$10000,$A492,Observed!$C$2:$C$10000,$C492),"")</f>
        <v/>
      </c>
      <c r="S492" s="22" t="str">
        <f>IF(ISNUMBER(AVERAGEIFS(Observed!S$2:S$10000,Observed!$A$2:$A$10000,$A492,Observed!$C$2:$C$10000,$C492)),AVERAGEIFS(Observed!S$2:S$10000,Observed!$A$2:$A$10000,$A492,Observed!$C$2:$C$10000,$C492),"")</f>
        <v/>
      </c>
      <c r="T492" s="23" t="str">
        <f>IF(ISNUMBER(AVERAGEIFS(Observed!T$2:T$10000,Observed!$A$2:$A$10000,$A492,Observed!$C$2:$C$10000,$C492)),AVERAGEIFS(Observed!T$2:T$10000,Observed!$A$2:$A$10000,$A492,Observed!$C$2:$C$10000,$C492),"")</f>
        <v/>
      </c>
      <c r="U492" s="23" t="str">
        <f>IF(ISNUMBER(AVERAGEIFS(Observed!U$2:U$10000,Observed!$A$2:$A$10000,$A492,Observed!$C$2:$C$10000,$C492)),AVERAGEIFS(Observed!U$2:U$10000,Observed!$A$2:$A$10000,$A492,Observed!$C$2:$C$10000,$C492),"")</f>
        <v/>
      </c>
      <c r="V492" s="23" t="str">
        <f>IF(ISNUMBER(AVERAGEIFS(Observed!V$2:V$10000,Observed!$A$2:$A$10000,$A492,Observed!$C$2:$C$10000,$C492)),AVERAGEIFS(Observed!V$2:V$10000,Observed!$A$2:$A$10000,$A492,Observed!$C$2:$C$10000,$C492),"")</f>
        <v/>
      </c>
      <c r="W492" s="23" t="str">
        <f>IF(ISNUMBER(AVERAGEIFS(Observed!W$2:W$10000,Observed!$A$2:$A$10000,$A492,Observed!$C$2:$C$10000,$C492)),AVERAGEIFS(Observed!W$2:W$10000,Observed!$A$2:$A$10000,$A492,Observed!$C$2:$C$10000,$C492),"")</f>
        <v/>
      </c>
      <c r="X492" s="23" t="str">
        <f>IF(ISNUMBER(AVERAGEIFS(Observed!X$2:X$10000,Observed!$A$2:$A$10000,$A492,Observed!$C$2:$C$10000,$C492)),AVERAGEIFS(Observed!X$2:X$10000,Observed!$A$2:$A$10000,$A492,Observed!$C$2:$C$10000,$C492),"")</f>
        <v/>
      </c>
      <c r="Y492" s="23" t="str">
        <f>IF(ISNUMBER(AVERAGEIFS(Observed!Y$2:Y$10000,Observed!$A$2:$A$10000,$A492,Observed!$C$2:$C$10000,$C492)),AVERAGEIFS(Observed!Y$2:Y$10000,Observed!$A$2:$A$10000,$A492,Observed!$C$2:$C$10000,$C492),"")</f>
        <v/>
      </c>
      <c r="Z492" s="23" t="str">
        <f>IF(ISNUMBER(AVERAGEIFS(Observed!Z$2:Z$10000,Observed!$A$2:$A$10000,$A492,Observed!$C$2:$C$10000,$C492)),AVERAGEIFS(Observed!Z$2:Z$10000,Observed!$A$2:$A$10000,$A492,Observed!$C$2:$C$10000,$C492),"")</f>
        <v/>
      </c>
      <c r="AA492" s="23" t="str">
        <f>IF(ISNUMBER(AVERAGEIFS(Observed!AA$2:AA$10000,Observed!$A$2:$A$10000,$A492,Observed!$C$2:$C$10000,$C492)),AVERAGEIFS(Observed!AA$2:AA$10000,Observed!$A$2:$A$10000,$A492,Observed!$C$2:$C$10000,$C492),"")</f>
        <v/>
      </c>
      <c r="AB492" s="23" t="str">
        <f>IF(ISNUMBER(AVERAGEIFS(Observed!AB$2:AB$10000,Observed!$A$2:$A$10000,$A492,Observed!$C$2:$C$10000,$C492)),AVERAGEIFS(Observed!AB$2:AB$10000,Observed!$A$2:$A$10000,$A492,Observed!$C$2:$C$10000,$C492),"")</f>
        <v/>
      </c>
      <c r="AC492" s="23" t="str">
        <f>IF(ISNUMBER(AVERAGEIFS(Observed!AC$2:AC$10000,Observed!$A$2:$A$10000,$A492,Observed!$C$2:$C$10000,$C492)),AVERAGEIFS(Observed!AC$2:AC$10000,Observed!$A$2:$A$10000,$A492,Observed!$C$2:$C$10000,$C492),"")</f>
        <v/>
      </c>
      <c r="AD492" s="23" t="str">
        <f>IF(ISNUMBER(AVERAGEIFS(Observed!AD$2:AD$10000,Observed!$A$2:$A$10000,$A492,Observed!$C$2:$C$10000,$C492)),AVERAGEIFS(Observed!AD$2:AD$10000,Observed!$A$2:$A$10000,$A492,Observed!$C$2:$C$10000,$C492),"")</f>
        <v/>
      </c>
      <c r="AE492" s="24" t="str">
        <f>IF(ISNUMBER(AVERAGEIFS(Observed!AE$2:AE$10000,Observed!$A$2:$A$10000,$A492,Observed!$C$2:$C$10000,$C492)),AVERAGEIFS(Observed!AE$2:AE$10000,Observed!$A$2:$A$10000,$A492,Observed!$C$2:$C$10000,$C492),"")</f>
        <v/>
      </c>
      <c r="AF492" s="24" t="str">
        <f>IF(ISNUMBER(AVERAGEIFS(Observed!AF$2:AF$10000,Observed!$A$2:$A$10000,$A492,Observed!$C$2:$C$10000,$C492)),AVERAGEIFS(Observed!AF$2:AF$10000,Observed!$A$2:$A$10000,$A492,Observed!$C$2:$C$10000,$C492),"")</f>
        <v/>
      </c>
      <c r="AG492" s="23" t="str">
        <f>IF(ISNUMBER(AVERAGEIFS(Observed!AG$2:AG$10000,Observed!$A$2:$A$10000,$A492,Observed!$C$2:$C$10000,$C492)),AVERAGEIFS(Observed!AG$2:AG$10000,Observed!$A$2:$A$10000,$A492,Observed!$C$2:$C$10000,$C492),"")</f>
        <v/>
      </c>
      <c r="AH492" s="23" t="str">
        <f>IF(ISNUMBER(AVERAGEIFS(Observed!AH$2:AH$10000,Observed!$A$2:$A$10000,$A492,Observed!$C$2:$C$10000,$C492)),AVERAGEIFS(Observed!AH$2:AH$10000,Observed!$A$2:$A$10000,$A492,Observed!$C$2:$C$10000,$C492),"")</f>
        <v/>
      </c>
      <c r="AI492" s="22" t="str">
        <f>IF(ISNUMBER(AVERAGEIFS(Observed!AI$2:AI$10000,Observed!$A$2:$A$10000,$A492,Observed!$C$2:$C$10000,$C492)),AVERAGEIFS(Observed!AI$2:AI$10000,Observed!$A$2:$A$10000,$A492,Observed!$C$2:$C$10000,$C492),"")</f>
        <v/>
      </c>
      <c r="AJ492" s="23" t="str">
        <f>IF(ISNUMBER(AVERAGEIFS(Observed!AJ$2:AJ$10000,Observed!$A$2:$A$10000,$A492,Observed!$C$2:$C$10000,$C492)),AVERAGEIFS(Observed!AJ$2:AJ$10000,Observed!$A$2:$A$10000,$A492,Observed!$C$2:$C$10000,$C492),"")</f>
        <v/>
      </c>
      <c r="AK492" s="23" t="str">
        <f>IF(ISNUMBER(AVERAGEIFS(Observed!AK$2:AK$10000,Observed!$A$2:$A$10000,$A492,Observed!$C$2:$C$10000,$C492)),AVERAGEIFS(Observed!AK$2:AK$10000,Observed!$A$2:$A$10000,$A492,Observed!$C$2:$C$10000,$C492),"")</f>
        <v/>
      </c>
      <c r="AL492" s="23" t="str">
        <f>IF(ISNUMBER(AVERAGEIFS(Observed!AL$2:AL$10000,Observed!$A$2:$A$10000,$A492,Observed!$C$2:$C$10000,$C492)),AVERAGEIFS(Observed!AL$2:AL$10000,Observed!$A$2:$A$10000,$A492,Observed!$C$2:$C$10000,$C492),"")</f>
        <v/>
      </c>
      <c r="AM492" s="23" t="str">
        <f>IF(ISNUMBER(AVERAGEIFS(Observed!AM$2:AM$10000,Observed!$A$2:$A$10000,$A492,Observed!$C$2:$C$10000,$C492)),AVERAGEIFS(Observed!AM$2:AM$10000,Observed!$A$2:$A$10000,$A492,Observed!$C$2:$C$10000,$C492),"")</f>
        <v/>
      </c>
      <c r="AN492" s="23" t="str">
        <f>IF(ISNUMBER(AVERAGEIFS(Observed!AN$2:AN$10000,Observed!$A$2:$A$10000,$A492,Observed!$C$2:$C$10000,$C492)),AVERAGEIFS(Observed!AN$2:AN$10000,Observed!$A$2:$A$10000,$A492,Observed!$C$2:$C$10000,$C492),"")</f>
        <v/>
      </c>
      <c r="AO492" s="2">
        <f>COUNTIFS(Observed!$A$2:$A$10000,$A492,Observed!$C$2:$C$10000,$C492)</f>
        <v>1</v>
      </c>
      <c r="AP492" s="2">
        <f t="shared" si="10"/>
        <v>3</v>
      </c>
    </row>
    <row r="493" spans="1:42" x14ac:dyDescent="0.25">
      <c r="A493" t="s">
        <v>51</v>
      </c>
      <c r="B493" t="s">
        <v>49</v>
      </c>
      <c r="C493" s="20">
        <v>36774</v>
      </c>
      <c r="D493">
        <v>1</v>
      </c>
      <c r="G493" s="25">
        <v>2000</v>
      </c>
      <c r="J493" s="2" t="s">
        <v>20</v>
      </c>
      <c r="K493" s="22" t="str">
        <f>IF(ISNUMBER(AVERAGEIFS(Observed!K$2:K$10000,Observed!$A$2:$A$10000,$A493,Observed!$C$2:$C$10000,$C493)),AVERAGEIFS(Observed!K$2:K$10000,Observed!$A$2:$A$10000,$A493,Observed!$C$2:$C$10000,$C493),"")</f>
        <v/>
      </c>
      <c r="L493" s="23" t="str">
        <f>IF(ISNUMBER(AVERAGEIFS(Observed!L$2:L$10000,Observed!$A$2:$A$10000,$A493,Observed!$C$2:$C$10000,$C493)),AVERAGEIFS(Observed!L$2:L$10000,Observed!$A$2:$A$10000,$A493,Observed!$C$2:$C$10000,$C493),"")</f>
        <v/>
      </c>
      <c r="M493" s="23">
        <f>IF(ISNUMBER(AVERAGEIFS(Observed!M$2:M$10000,Observed!$A$2:$A$10000,$A493,Observed!$C$2:$C$10000,$C493)),AVERAGEIFS(Observed!M$2:M$10000,Observed!$A$2:$A$10000,$A493,Observed!$C$2:$C$10000,$C493),"")</f>
        <v>31.7</v>
      </c>
      <c r="N493" s="23">
        <f>IF(ISNUMBER(AVERAGEIFS(Observed!N$2:N$10000,Observed!$A$2:$A$10000,$A493,Observed!$C$2:$C$10000,$C493)),AVERAGEIFS(Observed!N$2:N$10000,Observed!$A$2:$A$10000,$A493,Observed!$C$2:$C$10000,$C493),"")</f>
        <v>31.7</v>
      </c>
      <c r="O493" s="23">
        <f>IF(ISNUMBER(AVERAGEIFS(Observed!O$2:O$10000,Observed!$A$2:$A$10000,$A493,Observed!$C$2:$C$10000,$C493)),AVERAGEIFS(Observed!O$2:O$10000,Observed!$A$2:$A$10000,$A493,Observed!$C$2:$C$10000,$C493),"")</f>
        <v>550.1</v>
      </c>
      <c r="P493" s="24" t="str">
        <f>IF(ISNUMBER(AVERAGEIFS(Observed!P$2:P$10000,Observed!$A$2:$A$10000,$A493,Observed!$C$2:$C$10000,$C493)),AVERAGEIFS(Observed!P$2:P$10000,Observed!$A$2:$A$10000,$A493,Observed!$C$2:$C$10000,$C493),"")</f>
        <v/>
      </c>
      <c r="Q493" s="24" t="str">
        <f>IF(ISNUMBER(AVERAGEIFS(Observed!Q$2:Q$10000,Observed!$A$2:$A$10000,$A493,Observed!$C$2:$C$10000,$C493)),AVERAGEIFS(Observed!Q$2:Q$10000,Observed!$A$2:$A$10000,$A493,Observed!$C$2:$C$10000,$C493),"")</f>
        <v/>
      </c>
      <c r="R493" s="24" t="str">
        <f>IF(ISNUMBER(AVERAGEIFS(Observed!R$2:R$10000,Observed!$A$2:$A$10000,$A493,Observed!$C$2:$C$10000,$C493)),AVERAGEIFS(Observed!R$2:R$10000,Observed!$A$2:$A$10000,$A493,Observed!$C$2:$C$10000,$C493),"")</f>
        <v/>
      </c>
      <c r="S493" s="22" t="str">
        <f>IF(ISNUMBER(AVERAGEIFS(Observed!S$2:S$10000,Observed!$A$2:$A$10000,$A493,Observed!$C$2:$C$10000,$C493)),AVERAGEIFS(Observed!S$2:S$10000,Observed!$A$2:$A$10000,$A493,Observed!$C$2:$C$10000,$C493),"")</f>
        <v/>
      </c>
      <c r="T493" s="23" t="str">
        <f>IF(ISNUMBER(AVERAGEIFS(Observed!T$2:T$10000,Observed!$A$2:$A$10000,$A493,Observed!$C$2:$C$10000,$C493)),AVERAGEIFS(Observed!T$2:T$10000,Observed!$A$2:$A$10000,$A493,Observed!$C$2:$C$10000,$C493),"")</f>
        <v/>
      </c>
      <c r="U493" s="23" t="str">
        <f>IF(ISNUMBER(AVERAGEIFS(Observed!U$2:U$10000,Observed!$A$2:$A$10000,$A493,Observed!$C$2:$C$10000,$C493)),AVERAGEIFS(Observed!U$2:U$10000,Observed!$A$2:$A$10000,$A493,Observed!$C$2:$C$10000,$C493),"")</f>
        <v/>
      </c>
      <c r="V493" s="23" t="str">
        <f>IF(ISNUMBER(AVERAGEIFS(Observed!V$2:V$10000,Observed!$A$2:$A$10000,$A493,Observed!$C$2:$C$10000,$C493)),AVERAGEIFS(Observed!V$2:V$10000,Observed!$A$2:$A$10000,$A493,Observed!$C$2:$C$10000,$C493),"")</f>
        <v/>
      </c>
      <c r="W493" s="23" t="str">
        <f>IF(ISNUMBER(AVERAGEIFS(Observed!W$2:W$10000,Observed!$A$2:$A$10000,$A493,Observed!$C$2:$C$10000,$C493)),AVERAGEIFS(Observed!W$2:W$10000,Observed!$A$2:$A$10000,$A493,Observed!$C$2:$C$10000,$C493),"")</f>
        <v/>
      </c>
      <c r="X493" s="23" t="str">
        <f>IF(ISNUMBER(AVERAGEIFS(Observed!X$2:X$10000,Observed!$A$2:$A$10000,$A493,Observed!$C$2:$C$10000,$C493)),AVERAGEIFS(Observed!X$2:X$10000,Observed!$A$2:$A$10000,$A493,Observed!$C$2:$C$10000,$C493),"")</f>
        <v/>
      </c>
      <c r="Y493" s="23" t="str">
        <f>IF(ISNUMBER(AVERAGEIFS(Observed!Y$2:Y$10000,Observed!$A$2:$A$10000,$A493,Observed!$C$2:$C$10000,$C493)),AVERAGEIFS(Observed!Y$2:Y$10000,Observed!$A$2:$A$10000,$A493,Observed!$C$2:$C$10000,$C493),"")</f>
        <v/>
      </c>
      <c r="Z493" s="23" t="str">
        <f>IF(ISNUMBER(AVERAGEIFS(Observed!Z$2:Z$10000,Observed!$A$2:$A$10000,$A493,Observed!$C$2:$C$10000,$C493)),AVERAGEIFS(Observed!Z$2:Z$10000,Observed!$A$2:$A$10000,$A493,Observed!$C$2:$C$10000,$C493),"")</f>
        <v/>
      </c>
      <c r="AA493" s="23" t="str">
        <f>IF(ISNUMBER(AVERAGEIFS(Observed!AA$2:AA$10000,Observed!$A$2:$A$10000,$A493,Observed!$C$2:$C$10000,$C493)),AVERAGEIFS(Observed!AA$2:AA$10000,Observed!$A$2:$A$10000,$A493,Observed!$C$2:$C$10000,$C493),"")</f>
        <v/>
      </c>
      <c r="AB493" s="23" t="str">
        <f>IF(ISNUMBER(AVERAGEIFS(Observed!AB$2:AB$10000,Observed!$A$2:$A$10000,$A493,Observed!$C$2:$C$10000,$C493)),AVERAGEIFS(Observed!AB$2:AB$10000,Observed!$A$2:$A$10000,$A493,Observed!$C$2:$C$10000,$C493),"")</f>
        <v/>
      </c>
      <c r="AC493" s="23" t="str">
        <f>IF(ISNUMBER(AVERAGEIFS(Observed!AC$2:AC$10000,Observed!$A$2:$A$10000,$A493,Observed!$C$2:$C$10000,$C493)),AVERAGEIFS(Observed!AC$2:AC$10000,Observed!$A$2:$A$10000,$A493,Observed!$C$2:$C$10000,$C493),"")</f>
        <v/>
      </c>
      <c r="AD493" s="23" t="str">
        <f>IF(ISNUMBER(AVERAGEIFS(Observed!AD$2:AD$10000,Observed!$A$2:$A$10000,$A493,Observed!$C$2:$C$10000,$C493)),AVERAGEIFS(Observed!AD$2:AD$10000,Observed!$A$2:$A$10000,$A493,Observed!$C$2:$C$10000,$C493),"")</f>
        <v/>
      </c>
      <c r="AE493" s="24" t="str">
        <f>IF(ISNUMBER(AVERAGEIFS(Observed!AE$2:AE$10000,Observed!$A$2:$A$10000,$A493,Observed!$C$2:$C$10000,$C493)),AVERAGEIFS(Observed!AE$2:AE$10000,Observed!$A$2:$A$10000,$A493,Observed!$C$2:$C$10000,$C493),"")</f>
        <v/>
      </c>
      <c r="AF493" s="24" t="str">
        <f>IF(ISNUMBER(AVERAGEIFS(Observed!AF$2:AF$10000,Observed!$A$2:$A$10000,$A493,Observed!$C$2:$C$10000,$C493)),AVERAGEIFS(Observed!AF$2:AF$10000,Observed!$A$2:$A$10000,$A493,Observed!$C$2:$C$10000,$C493),"")</f>
        <v/>
      </c>
      <c r="AG493" s="23" t="str">
        <f>IF(ISNUMBER(AVERAGEIFS(Observed!AG$2:AG$10000,Observed!$A$2:$A$10000,$A493,Observed!$C$2:$C$10000,$C493)),AVERAGEIFS(Observed!AG$2:AG$10000,Observed!$A$2:$A$10000,$A493,Observed!$C$2:$C$10000,$C493),"")</f>
        <v/>
      </c>
      <c r="AH493" s="23" t="str">
        <f>IF(ISNUMBER(AVERAGEIFS(Observed!AH$2:AH$10000,Observed!$A$2:$A$10000,$A493,Observed!$C$2:$C$10000,$C493)),AVERAGEIFS(Observed!AH$2:AH$10000,Observed!$A$2:$A$10000,$A493,Observed!$C$2:$C$10000,$C493),"")</f>
        <v/>
      </c>
      <c r="AI493" s="22" t="str">
        <f>IF(ISNUMBER(AVERAGEIFS(Observed!AI$2:AI$10000,Observed!$A$2:$A$10000,$A493,Observed!$C$2:$C$10000,$C493)),AVERAGEIFS(Observed!AI$2:AI$10000,Observed!$A$2:$A$10000,$A493,Observed!$C$2:$C$10000,$C493),"")</f>
        <v/>
      </c>
      <c r="AJ493" s="23" t="str">
        <f>IF(ISNUMBER(AVERAGEIFS(Observed!AJ$2:AJ$10000,Observed!$A$2:$A$10000,$A493,Observed!$C$2:$C$10000,$C493)),AVERAGEIFS(Observed!AJ$2:AJ$10000,Observed!$A$2:$A$10000,$A493,Observed!$C$2:$C$10000,$C493),"")</f>
        <v/>
      </c>
      <c r="AK493" s="23" t="str">
        <f>IF(ISNUMBER(AVERAGEIFS(Observed!AK$2:AK$10000,Observed!$A$2:$A$10000,$A493,Observed!$C$2:$C$10000,$C493)),AVERAGEIFS(Observed!AK$2:AK$10000,Observed!$A$2:$A$10000,$A493,Observed!$C$2:$C$10000,$C493),"")</f>
        <v/>
      </c>
      <c r="AL493" s="23" t="str">
        <f>IF(ISNUMBER(AVERAGEIFS(Observed!AL$2:AL$10000,Observed!$A$2:$A$10000,$A493,Observed!$C$2:$C$10000,$C493)),AVERAGEIFS(Observed!AL$2:AL$10000,Observed!$A$2:$A$10000,$A493,Observed!$C$2:$C$10000,$C493),"")</f>
        <v/>
      </c>
      <c r="AM493" s="23" t="str">
        <f>IF(ISNUMBER(AVERAGEIFS(Observed!AM$2:AM$10000,Observed!$A$2:$A$10000,$A493,Observed!$C$2:$C$10000,$C493)),AVERAGEIFS(Observed!AM$2:AM$10000,Observed!$A$2:$A$10000,$A493,Observed!$C$2:$C$10000,$C493),"")</f>
        <v/>
      </c>
      <c r="AN493" s="23" t="str">
        <f>IF(ISNUMBER(AVERAGEIFS(Observed!AN$2:AN$10000,Observed!$A$2:$A$10000,$A493,Observed!$C$2:$C$10000,$C493)),AVERAGEIFS(Observed!AN$2:AN$10000,Observed!$A$2:$A$10000,$A493,Observed!$C$2:$C$10000,$C493),"")</f>
        <v/>
      </c>
      <c r="AO493" s="2">
        <f>COUNTIFS(Observed!$A$2:$A$10000,$A493,Observed!$C$2:$C$10000,$C493)</f>
        <v>1</v>
      </c>
      <c r="AP493" s="2">
        <f t="shared" si="10"/>
        <v>3</v>
      </c>
    </row>
    <row r="494" spans="1:42" x14ac:dyDescent="0.25">
      <c r="A494" t="s">
        <v>51</v>
      </c>
      <c r="B494" t="s">
        <v>49</v>
      </c>
      <c r="C494" s="20">
        <v>36808</v>
      </c>
      <c r="D494">
        <v>1</v>
      </c>
      <c r="G494" s="25">
        <v>2000</v>
      </c>
      <c r="J494" s="2" t="s">
        <v>50</v>
      </c>
      <c r="K494" s="22" t="str">
        <f>IF(ISNUMBER(AVERAGEIFS(Observed!K$2:K$10000,Observed!$A$2:$A$10000,$A494,Observed!$C$2:$C$10000,$C494)),AVERAGEIFS(Observed!K$2:K$10000,Observed!$A$2:$A$10000,$A494,Observed!$C$2:$C$10000,$C494),"")</f>
        <v/>
      </c>
      <c r="L494" s="23" t="str">
        <f>IF(ISNUMBER(AVERAGEIFS(Observed!L$2:L$10000,Observed!$A$2:$A$10000,$A494,Observed!$C$2:$C$10000,$C494)),AVERAGEIFS(Observed!L$2:L$10000,Observed!$A$2:$A$10000,$A494,Observed!$C$2:$C$10000,$C494),"")</f>
        <v/>
      </c>
      <c r="M494" s="23" t="str">
        <f>IF(ISNUMBER(AVERAGEIFS(Observed!M$2:M$10000,Observed!$A$2:$A$10000,$A494,Observed!$C$2:$C$10000,$C494)),AVERAGEIFS(Observed!M$2:M$10000,Observed!$A$2:$A$10000,$A494,Observed!$C$2:$C$10000,$C494),"")</f>
        <v/>
      </c>
      <c r="N494" s="23" t="str">
        <f>IF(ISNUMBER(AVERAGEIFS(Observed!N$2:N$10000,Observed!$A$2:$A$10000,$A494,Observed!$C$2:$C$10000,$C494)),AVERAGEIFS(Observed!N$2:N$10000,Observed!$A$2:$A$10000,$A494,Observed!$C$2:$C$10000,$C494),"")</f>
        <v/>
      </c>
      <c r="O494" s="23" t="str">
        <f>IF(ISNUMBER(AVERAGEIFS(Observed!O$2:O$10000,Observed!$A$2:$A$10000,$A494,Observed!$C$2:$C$10000,$C494)),AVERAGEIFS(Observed!O$2:O$10000,Observed!$A$2:$A$10000,$A494,Observed!$C$2:$C$10000,$C494),"")</f>
        <v/>
      </c>
      <c r="P494" s="24" t="str">
        <f>IF(ISNUMBER(AVERAGEIFS(Observed!P$2:P$10000,Observed!$A$2:$A$10000,$A494,Observed!$C$2:$C$10000,$C494)),AVERAGEIFS(Observed!P$2:P$10000,Observed!$A$2:$A$10000,$A494,Observed!$C$2:$C$10000,$C494),"")</f>
        <v/>
      </c>
      <c r="Q494" s="24" t="str">
        <f>IF(ISNUMBER(AVERAGEIFS(Observed!Q$2:Q$10000,Observed!$A$2:$A$10000,$A494,Observed!$C$2:$C$10000,$C494)),AVERAGEIFS(Observed!Q$2:Q$10000,Observed!$A$2:$A$10000,$A494,Observed!$C$2:$C$10000,$C494),"")</f>
        <v/>
      </c>
      <c r="R494" s="24" t="str">
        <f>IF(ISNUMBER(AVERAGEIFS(Observed!R$2:R$10000,Observed!$A$2:$A$10000,$A494,Observed!$C$2:$C$10000,$C494)),AVERAGEIFS(Observed!R$2:R$10000,Observed!$A$2:$A$10000,$A494,Observed!$C$2:$C$10000,$C494),"")</f>
        <v/>
      </c>
      <c r="S494" s="22">
        <f>IF(ISNUMBER(AVERAGEIFS(Observed!S$2:S$10000,Observed!$A$2:$A$10000,$A494,Observed!$C$2:$C$10000,$C494)),AVERAGEIFS(Observed!S$2:S$10000,Observed!$A$2:$A$10000,$A494,Observed!$C$2:$C$10000,$C494),"")</f>
        <v>130</v>
      </c>
      <c r="T494" s="23" t="str">
        <f>IF(ISNUMBER(AVERAGEIFS(Observed!T$2:T$10000,Observed!$A$2:$A$10000,$A494,Observed!$C$2:$C$10000,$C494)),AVERAGEIFS(Observed!T$2:T$10000,Observed!$A$2:$A$10000,$A494,Observed!$C$2:$C$10000,$C494),"")</f>
        <v/>
      </c>
      <c r="U494" s="23" t="str">
        <f>IF(ISNUMBER(AVERAGEIFS(Observed!U$2:U$10000,Observed!$A$2:$A$10000,$A494,Observed!$C$2:$C$10000,$C494)),AVERAGEIFS(Observed!U$2:U$10000,Observed!$A$2:$A$10000,$A494,Observed!$C$2:$C$10000,$C494),"")</f>
        <v/>
      </c>
      <c r="V494" s="23" t="str">
        <f>IF(ISNUMBER(AVERAGEIFS(Observed!V$2:V$10000,Observed!$A$2:$A$10000,$A494,Observed!$C$2:$C$10000,$C494)),AVERAGEIFS(Observed!V$2:V$10000,Observed!$A$2:$A$10000,$A494,Observed!$C$2:$C$10000,$C494),"")</f>
        <v/>
      </c>
      <c r="W494" s="23" t="str">
        <f>IF(ISNUMBER(AVERAGEIFS(Observed!W$2:W$10000,Observed!$A$2:$A$10000,$A494,Observed!$C$2:$C$10000,$C494)),AVERAGEIFS(Observed!W$2:W$10000,Observed!$A$2:$A$10000,$A494,Observed!$C$2:$C$10000,$C494),"")</f>
        <v/>
      </c>
      <c r="X494" s="23" t="str">
        <f>IF(ISNUMBER(AVERAGEIFS(Observed!X$2:X$10000,Observed!$A$2:$A$10000,$A494,Observed!$C$2:$C$10000,$C494)),AVERAGEIFS(Observed!X$2:X$10000,Observed!$A$2:$A$10000,$A494,Observed!$C$2:$C$10000,$C494),"")</f>
        <v/>
      </c>
      <c r="Y494" s="23" t="str">
        <f>IF(ISNUMBER(AVERAGEIFS(Observed!Y$2:Y$10000,Observed!$A$2:$A$10000,$A494,Observed!$C$2:$C$10000,$C494)),AVERAGEIFS(Observed!Y$2:Y$10000,Observed!$A$2:$A$10000,$A494,Observed!$C$2:$C$10000,$C494),"")</f>
        <v/>
      </c>
      <c r="Z494" s="23" t="str">
        <f>IF(ISNUMBER(AVERAGEIFS(Observed!Z$2:Z$10000,Observed!$A$2:$A$10000,$A494,Observed!$C$2:$C$10000,$C494)),AVERAGEIFS(Observed!Z$2:Z$10000,Observed!$A$2:$A$10000,$A494,Observed!$C$2:$C$10000,$C494),"")</f>
        <v/>
      </c>
      <c r="AA494" s="23" t="str">
        <f>IF(ISNUMBER(AVERAGEIFS(Observed!AA$2:AA$10000,Observed!$A$2:$A$10000,$A494,Observed!$C$2:$C$10000,$C494)),AVERAGEIFS(Observed!AA$2:AA$10000,Observed!$A$2:$A$10000,$A494,Observed!$C$2:$C$10000,$C494),"")</f>
        <v/>
      </c>
      <c r="AB494" s="23" t="str">
        <f>IF(ISNUMBER(AVERAGEIFS(Observed!AB$2:AB$10000,Observed!$A$2:$A$10000,$A494,Observed!$C$2:$C$10000,$C494)),AVERAGEIFS(Observed!AB$2:AB$10000,Observed!$A$2:$A$10000,$A494,Observed!$C$2:$C$10000,$C494),"")</f>
        <v/>
      </c>
      <c r="AC494" s="23" t="str">
        <f>IF(ISNUMBER(AVERAGEIFS(Observed!AC$2:AC$10000,Observed!$A$2:$A$10000,$A494,Observed!$C$2:$C$10000,$C494)),AVERAGEIFS(Observed!AC$2:AC$10000,Observed!$A$2:$A$10000,$A494,Observed!$C$2:$C$10000,$C494),"")</f>
        <v/>
      </c>
      <c r="AD494" s="23" t="str">
        <f>IF(ISNUMBER(AVERAGEIFS(Observed!AD$2:AD$10000,Observed!$A$2:$A$10000,$A494,Observed!$C$2:$C$10000,$C494)),AVERAGEIFS(Observed!AD$2:AD$10000,Observed!$A$2:$A$10000,$A494,Observed!$C$2:$C$10000,$C494),"")</f>
        <v/>
      </c>
      <c r="AE494" s="24" t="str">
        <f>IF(ISNUMBER(AVERAGEIFS(Observed!AE$2:AE$10000,Observed!$A$2:$A$10000,$A494,Observed!$C$2:$C$10000,$C494)),AVERAGEIFS(Observed!AE$2:AE$10000,Observed!$A$2:$A$10000,$A494,Observed!$C$2:$C$10000,$C494),"")</f>
        <v/>
      </c>
      <c r="AF494" s="24" t="str">
        <f>IF(ISNUMBER(AVERAGEIFS(Observed!AF$2:AF$10000,Observed!$A$2:$A$10000,$A494,Observed!$C$2:$C$10000,$C494)),AVERAGEIFS(Observed!AF$2:AF$10000,Observed!$A$2:$A$10000,$A494,Observed!$C$2:$C$10000,$C494),"")</f>
        <v/>
      </c>
      <c r="AG494" s="23" t="str">
        <f>IF(ISNUMBER(AVERAGEIFS(Observed!AG$2:AG$10000,Observed!$A$2:$A$10000,$A494,Observed!$C$2:$C$10000,$C494)),AVERAGEIFS(Observed!AG$2:AG$10000,Observed!$A$2:$A$10000,$A494,Observed!$C$2:$C$10000,$C494),"")</f>
        <v/>
      </c>
      <c r="AH494" s="23" t="str">
        <f>IF(ISNUMBER(AVERAGEIFS(Observed!AH$2:AH$10000,Observed!$A$2:$A$10000,$A494,Observed!$C$2:$C$10000,$C494)),AVERAGEIFS(Observed!AH$2:AH$10000,Observed!$A$2:$A$10000,$A494,Observed!$C$2:$C$10000,$C494),"")</f>
        <v/>
      </c>
      <c r="AI494" s="22" t="str">
        <f>IF(ISNUMBER(AVERAGEIFS(Observed!AI$2:AI$10000,Observed!$A$2:$A$10000,$A494,Observed!$C$2:$C$10000,$C494)),AVERAGEIFS(Observed!AI$2:AI$10000,Observed!$A$2:$A$10000,$A494,Observed!$C$2:$C$10000,$C494),"")</f>
        <v/>
      </c>
      <c r="AJ494" s="23" t="str">
        <f>IF(ISNUMBER(AVERAGEIFS(Observed!AJ$2:AJ$10000,Observed!$A$2:$A$10000,$A494,Observed!$C$2:$C$10000,$C494)),AVERAGEIFS(Observed!AJ$2:AJ$10000,Observed!$A$2:$A$10000,$A494,Observed!$C$2:$C$10000,$C494),"")</f>
        <v/>
      </c>
      <c r="AK494" s="23" t="str">
        <f>IF(ISNUMBER(AVERAGEIFS(Observed!AK$2:AK$10000,Observed!$A$2:$A$10000,$A494,Observed!$C$2:$C$10000,$C494)),AVERAGEIFS(Observed!AK$2:AK$10000,Observed!$A$2:$A$10000,$A494,Observed!$C$2:$C$10000,$C494),"")</f>
        <v/>
      </c>
      <c r="AL494" s="23" t="str">
        <f>IF(ISNUMBER(AVERAGEIFS(Observed!AL$2:AL$10000,Observed!$A$2:$A$10000,$A494,Observed!$C$2:$C$10000,$C494)),AVERAGEIFS(Observed!AL$2:AL$10000,Observed!$A$2:$A$10000,$A494,Observed!$C$2:$C$10000,$C494),"")</f>
        <v/>
      </c>
      <c r="AM494" s="23" t="str">
        <f>IF(ISNUMBER(AVERAGEIFS(Observed!AM$2:AM$10000,Observed!$A$2:$A$10000,$A494,Observed!$C$2:$C$10000,$C494)),AVERAGEIFS(Observed!AM$2:AM$10000,Observed!$A$2:$A$10000,$A494,Observed!$C$2:$C$10000,$C494),"")</f>
        <v/>
      </c>
      <c r="AN494" s="23" t="str">
        <f>IF(ISNUMBER(AVERAGEIFS(Observed!AN$2:AN$10000,Observed!$A$2:$A$10000,$A494,Observed!$C$2:$C$10000,$C494)),AVERAGEIFS(Observed!AN$2:AN$10000,Observed!$A$2:$A$10000,$A494,Observed!$C$2:$C$10000,$C494),"")</f>
        <v/>
      </c>
      <c r="AO494" s="2">
        <f>COUNTIFS(Observed!$A$2:$A$10000,$A494,Observed!$C$2:$C$10000,$C494)</f>
        <v>1</v>
      </c>
      <c r="AP494" s="2">
        <f t="shared" si="10"/>
        <v>1</v>
      </c>
    </row>
    <row r="495" spans="1:42" x14ac:dyDescent="0.25">
      <c r="A495" t="s">
        <v>51</v>
      </c>
      <c r="B495" t="s">
        <v>49</v>
      </c>
      <c r="C495" s="20">
        <v>37060</v>
      </c>
      <c r="D495">
        <v>1</v>
      </c>
      <c r="G495" s="25">
        <v>2000</v>
      </c>
      <c r="J495" s="2" t="s">
        <v>50</v>
      </c>
      <c r="K495" s="22" t="str">
        <f>IF(ISNUMBER(AVERAGEIFS(Observed!K$2:K$10000,Observed!$A$2:$A$10000,$A495,Observed!$C$2:$C$10000,$C495)),AVERAGEIFS(Observed!K$2:K$10000,Observed!$A$2:$A$10000,$A495,Observed!$C$2:$C$10000,$C495),"")</f>
        <v/>
      </c>
      <c r="L495" s="23" t="str">
        <f>IF(ISNUMBER(AVERAGEIFS(Observed!L$2:L$10000,Observed!$A$2:$A$10000,$A495,Observed!$C$2:$C$10000,$C495)),AVERAGEIFS(Observed!L$2:L$10000,Observed!$A$2:$A$10000,$A495,Observed!$C$2:$C$10000,$C495),"")</f>
        <v/>
      </c>
      <c r="M495" s="23" t="str">
        <f>IF(ISNUMBER(AVERAGEIFS(Observed!M$2:M$10000,Observed!$A$2:$A$10000,$A495,Observed!$C$2:$C$10000,$C495)),AVERAGEIFS(Observed!M$2:M$10000,Observed!$A$2:$A$10000,$A495,Observed!$C$2:$C$10000,$C495),"")</f>
        <v/>
      </c>
      <c r="N495" s="23" t="str">
        <f>IF(ISNUMBER(AVERAGEIFS(Observed!N$2:N$10000,Observed!$A$2:$A$10000,$A495,Observed!$C$2:$C$10000,$C495)),AVERAGEIFS(Observed!N$2:N$10000,Observed!$A$2:$A$10000,$A495,Observed!$C$2:$C$10000,$C495),"")</f>
        <v/>
      </c>
      <c r="O495" s="23" t="str">
        <f>IF(ISNUMBER(AVERAGEIFS(Observed!O$2:O$10000,Observed!$A$2:$A$10000,$A495,Observed!$C$2:$C$10000,$C495)),AVERAGEIFS(Observed!O$2:O$10000,Observed!$A$2:$A$10000,$A495,Observed!$C$2:$C$10000,$C495),"")</f>
        <v/>
      </c>
      <c r="P495" s="24" t="str">
        <f>IF(ISNUMBER(AVERAGEIFS(Observed!P$2:P$10000,Observed!$A$2:$A$10000,$A495,Observed!$C$2:$C$10000,$C495)),AVERAGEIFS(Observed!P$2:P$10000,Observed!$A$2:$A$10000,$A495,Observed!$C$2:$C$10000,$C495),"")</f>
        <v/>
      </c>
      <c r="Q495" s="24" t="str">
        <f>IF(ISNUMBER(AVERAGEIFS(Observed!Q$2:Q$10000,Observed!$A$2:$A$10000,$A495,Observed!$C$2:$C$10000,$C495)),AVERAGEIFS(Observed!Q$2:Q$10000,Observed!$A$2:$A$10000,$A495,Observed!$C$2:$C$10000,$C495),"")</f>
        <v/>
      </c>
      <c r="R495" s="24" t="str">
        <f>IF(ISNUMBER(AVERAGEIFS(Observed!R$2:R$10000,Observed!$A$2:$A$10000,$A495,Observed!$C$2:$C$10000,$C495)),AVERAGEIFS(Observed!R$2:R$10000,Observed!$A$2:$A$10000,$A495,Observed!$C$2:$C$10000,$C495),"")</f>
        <v/>
      </c>
      <c r="S495" s="22">
        <f>IF(ISNUMBER(AVERAGEIFS(Observed!S$2:S$10000,Observed!$A$2:$A$10000,$A495,Observed!$C$2:$C$10000,$C495)),AVERAGEIFS(Observed!S$2:S$10000,Observed!$A$2:$A$10000,$A495,Observed!$C$2:$C$10000,$C495),"")</f>
        <v>112</v>
      </c>
      <c r="T495" s="23" t="str">
        <f>IF(ISNUMBER(AVERAGEIFS(Observed!T$2:T$10000,Observed!$A$2:$A$10000,$A495,Observed!$C$2:$C$10000,$C495)),AVERAGEIFS(Observed!T$2:T$10000,Observed!$A$2:$A$10000,$A495,Observed!$C$2:$C$10000,$C495),"")</f>
        <v/>
      </c>
      <c r="U495" s="23" t="str">
        <f>IF(ISNUMBER(AVERAGEIFS(Observed!U$2:U$10000,Observed!$A$2:$A$10000,$A495,Observed!$C$2:$C$10000,$C495)),AVERAGEIFS(Observed!U$2:U$10000,Observed!$A$2:$A$10000,$A495,Observed!$C$2:$C$10000,$C495),"")</f>
        <v/>
      </c>
      <c r="V495" s="23" t="str">
        <f>IF(ISNUMBER(AVERAGEIFS(Observed!V$2:V$10000,Observed!$A$2:$A$10000,$A495,Observed!$C$2:$C$10000,$C495)),AVERAGEIFS(Observed!V$2:V$10000,Observed!$A$2:$A$10000,$A495,Observed!$C$2:$C$10000,$C495),"")</f>
        <v/>
      </c>
      <c r="W495" s="23" t="str">
        <f>IF(ISNUMBER(AVERAGEIFS(Observed!W$2:W$10000,Observed!$A$2:$A$10000,$A495,Observed!$C$2:$C$10000,$C495)),AVERAGEIFS(Observed!W$2:W$10000,Observed!$A$2:$A$10000,$A495,Observed!$C$2:$C$10000,$C495),"")</f>
        <v/>
      </c>
      <c r="X495" s="23" t="str">
        <f>IF(ISNUMBER(AVERAGEIFS(Observed!X$2:X$10000,Observed!$A$2:$A$10000,$A495,Observed!$C$2:$C$10000,$C495)),AVERAGEIFS(Observed!X$2:X$10000,Observed!$A$2:$A$10000,$A495,Observed!$C$2:$C$10000,$C495),"")</f>
        <v/>
      </c>
      <c r="Y495" s="23" t="str">
        <f>IF(ISNUMBER(AVERAGEIFS(Observed!Y$2:Y$10000,Observed!$A$2:$A$10000,$A495,Observed!$C$2:$C$10000,$C495)),AVERAGEIFS(Observed!Y$2:Y$10000,Observed!$A$2:$A$10000,$A495,Observed!$C$2:$C$10000,$C495),"")</f>
        <v/>
      </c>
      <c r="Z495" s="23" t="str">
        <f>IF(ISNUMBER(AVERAGEIFS(Observed!Z$2:Z$10000,Observed!$A$2:$A$10000,$A495,Observed!$C$2:$C$10000,$C495)),AVERAGEIFS(Observed!Z$2:Z$10000,Observed!$A$2:$A$10000,$A495,Observed!$C$2:$C$10000,$C495),"")</f>
        <v/>
      </c>
      <c r="AA495" s="23" t="str">
        <f>IF(ISNUMBER(AVERAGEIFS(Observed!AA$2:AA$10000,Observed!$A$2:$A$10000,$A495,Observed!$C$2:$C$10000,$C495)),AVERAGEIFS(Observed!AA$2:AA$10000,Observed!$A$2:$A$10000,$A495,Observed!$C$2:$C$10000,$C495),"")</f>
        <v/>
      </c>
      <c r="AB495" s="23" t="str">
        <f>IF(ISNUMBER(AVERAGEIFS(Observed!AB$2:AB$10000,Observed!$A$2:$A$10000,$A495,Observed!$C$2:$C$10000,$C495)),AVERAGEIFS(Observed!AB$2:AB$10000,Observed!$A$2:$A$10000,$A495,Observed!$C$2:$C$10000,$C495),"")</f>
        <v/>
      </c>
      <c r="AC495" s="23" t="str">
        <f>IF(ISNUMBER(AVERAGEIFS(Observed!AC$2:AC$10000,Observed!$A$2:$A$10000,$A495,Observed!$C$2:$C$10000,$C495)),AVERAGEIFS(Observed!AC$2:AC$10000,Observed!$A$2:$A$10000,$A495,Observed!$C$2:$C$10000,$C495),"")</f>
        <v/>
      </c>
      <c r="AD495" s="23" t="str">
        <f>IF(ISNUMBER(AVERAGEIFS(Observed!AD$2:AD$10000,Observed!$A$2:$A$10000,$A495,Observed!$C$2:$C$10000,$C495)),AVERAGEIFS(Observed!AD$2:AD$10000,Observed!$A$2:$A$10000,$A495,Observed!$C$2:$C$10000,$C495),"")</f>
        <v/>
      </c>
      <c r="AE495" s="24" t="str">
        <f>IF(ISNUMBER(AVERAGEIFS(Observed!AE$2:AE$10000,Observed!$A$2:$A$10000,$A495,Observed!$C$2:$C$10000,$C495)),AVERAGEIFS(Observed!AE$2:AE$10000,Observed!$A$2:$A$10000,$A495,Observed!$C$2:$C$10000,$C495),"")</f>
        <v/>
      </c>
      <c r="AF495" s="24" t="str">
        <f>IF(ISNUMBER(AVERAGEIFS(Observed!AF$2:AF$10000,Observed!$A$2:$A$10000,$A495,Observed!$C$2:$C$10000,$C495)),AVERAGEIFS(Observed!AF$2:AF$10000,Observed!$A$2:$A$10000,$A495,Observed!$C$2:$C$10000,$C495),"")</f>
        <v/>
      </c>
      <c r="AG495" s="23" t="str">
        <f>IF(ISNUMBER(AVERAGEIFS(Observed!AG$2:AG$10000,Observed!$A$2:$A$10000,$A495,Observed!$C$2:$C$10000,$C495)),AVERAGEIFS(Observed!AG$2:AG$10000,Observed!$A$2:$A$10000,$A495,Observed!$C$2:$C$10000,$C495),"")</f>
        <v/>
      </c>
      <c r="AH495" s="23" t="str">
        <f>IF(ISNUMBER(AVERAGEIFS(Observed!AH$2:AH$10000,Observed!$A$2:$A$10000,$A495,Observed!$C$2:$C$10000,$C495)),AVERAGEIFS(Observed!AH$2:AH$10000,Observed!$A$2:$A$10000,$A495,Observed!$C$2:$C$10000,$C495),"")</f>
        <v/>
      </c>
      <c r="AI495" s="22" t="str">
        <f>IF(ISNUMBER(AVERAGEIFS(Observed!AI$2:AI$10000,Observed!$A$2:$A$10000,$A495,Observed!$C$2:$C$10000,$C495)),AVERAGEIFS(Observed!AI$2:AI$10000,Observed!$A$2:$A$10000,$A495,Observed!$C$2:$C$10000,$C495),"")</f>
        <v/>
      </c>
      <c r="AJ495" s="23" t="str">
        <f>IF(ISNUMBER(AVERAGEIFS(Observed!AJ$2:AJ$10000,Observed!$A$2:$A$10000,$A495,Observed!$C$2:$C$10000,$C495)),AVERAGEIFS(Observed!AJ$2:AJ$10000,Observed!$A$2:$A$10000,$A495,Observed!$C$2:$C$10000,$C495),"")</f>
        <v/>
      </c>
      <c r="AK495" s="23" t="str">
        <f>IF(ISNUMBER(AVERAGEIFS(Observed!AK$2:AK$10000,Observed!$A$2:$A$10000,$A495,Observed!$C$2:$C$10000,$C495)),AVERAGEIFS(Observed!AK$2:AK$10000,Observed!$A$2:$A$10000,$A495,Observed!$C$2:$C$10000,$C495),"")</f>
        <v/>
      </c>
      <c r="AL495" s="23" t="str">
        <f>IF(ISNUMBER(AVERAGEIFS(Observed!AL$2:AL$10000,Observed!$A$2:$A$10000,$A495,Observed!$C$2:$C$10000,$C495)),AVERAGEIFS(Observed!AL$2:AL$10000,Observed!$A$2:$A$10000,$A495,Observed!$C$2:$C$10000,$C495),"")</f>
        <v/>
      </c>
      <c r="AM495" s="23" t="str">
        <f>IF(ISNUMBER(AVERAGEIFS(Observed!AM$2:AM$10000,Observed!$A$2:$A$10000,$A495,Observed!$C$2:$C$10000,$C495)),AVERAGEIFS(Observed!AM$2:AM$10000,Observed!$A$2:$A$10000,$A495,Observed!$C$2:$C$10000,$C495),"")</f>
        <v/>
      </c>
      <c r="AN495" s="23" t="str">
        <f>IF(ISNUMBER(AVERAGEIFS(Observed!AN$2:AN$10000,Observed!$A$2:$A$10000,$A495,Observed!$C$2:$C$10000,$C495)),AVERAGEIFS(Observed!AN$2:AN$10000,Observed!$A$2:$A$10000,$A495,Observed!$C$2:$C$10000,$C495),"")</f>
        <v/>
      </c>
      <c r="AO495" s="2">
        <f>COUNTIFS(Observed!$A$2:$A$10000,$A495,Observed!$C$2:$C$10000,$C495)</f>
        <v>1</v>
      </c>
      <c r="AP495" s="2">
        <f t="shared" si="10"/>
        <v>1</v>
      </c>
    </row>
    <row r="496" spans="1:42" x14ac:dyDescent="0.25">
      <c r="A496" t="s">
        <v>52</v>
      </c>
      <c r="B496" t="s">
        <v>49</v>
      </c>
      <c r="C496" s="20">
        <v>36419</v>
      </c>
      <c r="D496">
        <v>1</v>
      </c>
      <c r="G496" s="25">
        <v>2000</v>
      </c>
      <c r="J496" s="2" t="s">
        <v>50</v>
      </c>
      <c r="K496" s="22" t="str">
        <f>IF(ISNUMBER(AVERAGEIFS(Observed!K$2:K$10000,Observed!$A$2:$A$10000,$A496,Observed!$C$2:$C$10000,$C496)),AVERAGEIFS(Observed!K$2:K$10000,Observed!$A$2:$A$10000,$A496,Observed!$C$2:$C$10000,$C496),"")</f>
        <v/>
      </c>
      <c r="L496" s="23" t="str">
        <f>IF(ISNUMBER(AVERAGEIFS(Observed!L$2:L$10000,Observed!$A$2:$A$10000,$A496,Observed!$C$2:$C$10000,$C496)),AVERAGEIFS(Observed!L$2:L$10000,Observed!$A$2:$A$10000,$A496,Observed!$C$2:$C$10000,$C496),"")</f>
        <v/>
      </c>
      <c r="M496" s="23" t="str">
        <f>IF(ISNUMBER(AVERAGEIFS(Observed!M$2:M$10000,Observed!$A$2:$A$10000,$A496,Observed!$C$2:$C$10000,$C496)),AVERAGEIFS(Observed!M$2:M$10000,Observed!$A$2:$A$10000,$A496,Observed!$C$2:$C$10000,$C496),"")</f>
        <v/>
      </c>
      <c r="N496" s="23" t="str">
        <f>IF(ISNUMBER(AVERAGEIFS(Observed!N$2:N$10000,Observed!$A$2:$A$10000,$A496,Observed!$C$2:$C$10000,$C496)),AVERAGEIFS(Observed!N$2:N$10000,Observed!$A$2:$A$10000,$A496,Observed!$C$2:$C$10000,$C496),"")</f>
        <v/>
      </c>
      <c r="O496" s="23" t="str">
        <f>IF(ISNUMBER(AVERAGEIFS(Observed!O$2:O$10000,Observed!$A$2:$A$10000,$A496,Observed!$C$2:$C$10000,$C496)),AVERAGEIFS(Observed!O$2:O$10000,Observed!$A$2:$A$10000,$A496,Observed!$C$2:$C$10000,$C496),"")</f>
        <v/>
      </c>
      <c r="P496" s="24" t="str">
        <f>IF(ISNUMBER(AVERAGEIFS(Observed!P$2:P$10000,Observed!$A$2:$A$10000,$A496,Observed!$C$2:$C$10000,$C496)),AVERAGEIFS(Observed!P$2:P$10000,Observed!$A$2:$A$10000,$A496,Observed!$C$2:$C$10000,$C496),"")</f>
        <v/>
      </c>
      <c r="Q496" s="24" t="str">
        <f>IF(ISNUMBER(AVERAGEIFS(Observed!Q$2:Q$10000,Observed!$A$2:$A$10000,$A496,Observed!$C$2:$C$10000,$C496)),AVERAGEIFS(Observed!Q$2:Q$10000,Observed!$A$2:$A$10000,$A496,Observed!$C$2:$C$10000,$C496),"")</f>
        <v/>
      </c>
      <c r="R496" s="24" t="str">
        <f>IF(ISNUMBER(AVERAGEIFS(Observed!R$2:R$10000,Observed!$A$2:$A$10000,$A496,Observed!$C$2:$C$10000,$C496)),AVERAGEIFS(Observed!R$2:R$10000,Observed!$A$2:$A$10000,$A496,Observed!$C$2:$C$10000,$C496),"")</f>
        <v/>
      </c>
      <c r="S496" s="22">
        <f>IF(ISNUMBER(AVERAGEIFS(Observed!S$2:S$10000,Observed!$A$2:$A$10000,$A496,Observed!$C$2:$C$10000,$C496)),AVERAGEIFS(Observed!S$2:S$10000,Observed!$A$2:$A$10000,$A496,Observed!$C$2:$C$10000,$C496),"")</f>
        <v>307</v>
      </c>
      <c r="T496" s="23" t="str">
        <f>IF(ISNUMBER(AVERAGEIFS(Observed!T$2:T$10000,Observed!$A$2:$A$10000,$A496,Observed!$C$2:$C$10000,$C496)),AVERAGEIFS(Observed!T$2:T$10000,Observed!$A$2:$A$10000,$A496,Observed!$C$2:$C$10000,$C496),"")</f>
        <v/>
      </c>
      <c r="U496" s="23" t="str">
        <f>IF(ISNUMBER(AVERAGEIFS(Observed!U$2:U$10000,Observed!$A$2:$A$10000,$A496,Observed!$C$2:$C$10000,$C496)),AVERAGEIFS(Observed!U$2:U$10000,Observed!$A$2:$A$10000,$A496,Observed!$C$2:$C$10000,$C496),"")</f>
        <v/>
      </c>
      <c r="V496" s="23" t="str">
        <f>IF(ISNUMBER(AVERAGEIFS(Observed!V$2:V$10000,Observed!$A$2:$A$10000,$A496,Observed!$C$2:$C$10000,$C496)),AVERAGEIFS(Observed!V$2:V$10000,Observed!$A$2:$A$10000,$A496,Observed!$C$2:$C$10000,$C496),"")</f>
        <v/>
      </c>
      <c r="W496" s="23" t="str">
        <f>IF(ISNUMBER(AVERAGEIFS(Observed!W$2:W$10000,Observed!$A$2:$A$10000,$A496,Observed!$C$2:$C$10000,$C496)),AVERAGEIFS(Observed!W$2:W$10000,Observed!$A$2:$A$10000,$A496,Observed!$C$2:$C$10000,$C496),"")</f>
        <v/>
      </c>
      <c r="X496" s="23" t="str">
        <f>IF(ISNUMBER(AVERAGEIFS(Observed!X$2:X$10000,Observed!$A$2:$A$10000,$A496,Observed!$C$2:$C$10000,$C496)),AVERAGEIFS(Observed!X$2:X$10000,Observed!$A$2:$A$10000,$A496,Observed!$C$2:$C$10000,$C496),"")</f>
        <v/>
      </c>
      <c r="Y496" s="23" t="str">
        <f>IF(ISNUMBER(AVERAGEIFS(Observed!Y$2:Y$10000,Observed!$A$2:$A$10000,$A496,Observed!$C$2:$C$10000,$C496)),AVERAGEIFS(Observed!Y$2:Y$10000,Observed!$A$2:$A$10000,$A496,Observed!$C$2:$C$10000,$C496),"")</f>
        <v/>
      </c>
      <c r="Z496" s="23" t="str">
        <f>IF(ISNUMBER(AVERAGEIFS(Observed!Z$2:Z$10000,Observed!$A$2:$A$10000,$A496,Observed!$C$2:$C$10000,$C496)),AVERAGEIFS(Observed!Z$2:Z$10000,Observed!$A$2:$A$10000,$A496,Observed!$C$2:$C$10000,$C496),"")</f>
        <v/>
      </c>
      <c r="AA496" s="23" t="str">
        <f>IF(ISNUMBER(AVERAGEIFS(Observed!AA$2:AA$10000,Observed!$A$2:$A$10000,$A496,Observed!$C$2:$C$10000,$C496)),AVERAGEIFS(Observed!AA$2:AA$10000,Observed!$A$2:$A$10000,$A496,Observed!$C$2:$C$10000,$C496),"")</f>
        <v/>
      </c>
      <c r="AB496" s="23" t="str">
        <f>IF(ISNUMBER(AVERAGEIFS(Observed!AB$2:AB$10000,Observed!$A$2:$A$10000,$A496,Observed!$C$2:$C$10000,$C496)),AVERAGEIFS(Observed!AB$2:AB$10000,Observed!$A$2:$A$10000,$A496,Observed!$C$2:$C$10000,$C496),"")</f>
        <v/>
      </c>
      <c r="AC496" s="23" t="str">
        <f>IF(ISNUMBER(AVERAGEIFS(Observed!AC$2:AC$10000,Observed!$A$2:$A$10000,$A496,Observed!$C$2:$C$10000,$C496)),AVERAGEIFS(Observed!AC$2:AC$10000,Observed!$A$2:$A$10000,$A496,Observed!$C$2:$C$10000,$C496),"")</f>
        <v/>
      </c>
      <c r="AD496" s="23" t="str">
        <f>IF(ISNUMBER(AVERAGEIFS(Observed!AD$2:AD$10000,Observed!$A$2:$A$10000,$A496,Observed!$C$2:$C$10000,$C496)),AVERAGEIFS(Observed!AD$2:AD$10000,Observed!$A$2:$A$10000,$A496,Observed!$C$2:$C$10000,$C496),"")</f>
        <v/>
      </c>
      <c r="AE496" s="24" t="str">
        <f>IF(ISNUMBER(AVERAGEIFS(Observed!AE$2:AE$10000,Observed!$A$2:$A$10000,$A496,Observed!$C$2:$C$10000,$C496)),AVERAGEIFS(Observed!AE$2:AE$10000,Observed!$A$2:$A$10000,$A496,Observed!$C$2:$C$10000,$C496),"")</f>
        <v/>
      </c>
      <c r="AF496" s="24" t="str">
        <f>IF(ISNUMBER(AVERAGEIFS(Observed!AF$2:AF$10000,Observed!$A$2:$A$10000,$A496,Observed!$C$2:$C$10000,$C496)),AVERAGEIFS(Observed!AF$2:AF$10000,Observed!$A$2:$A$10000,$A496,Observed!$C$2:$C$10000,$C496),"")</f>
        <v/>
      </c>
      <c r="AG496" s="23" t="str">
        <f>IF(ISNUMBER(AVERAGEIFS(Observed!AG$2:AG$10000,Observed!$A$2:$A$10000,$A496,Observed!$C$2:$C$10000,$C496)),AVERAGEIFS(Observed!AG$2:AG$10000,Observed!$A$2:$A$10000,$A496,Observed!$C$2:$C$10000,$C496),"")</f>
        <v/>
      </c>
      <c r="AH496" s="23" t="str">
        <f>IF(ISNUMBER(AVERAGEIFS(Observed!AH$2:AH$10000,Observed!$A$2:$A$10000,$A496,Observed!$C$2:$C$10000,$C496)),AVERAGEIFS(Observed!AH$2:AH$10000,Observed!$A$2:$A$10000,$A496,Observed!$C$2:$C$10000,$C496),"")</f>
        <v/>
      </c>
      <c r="AI496" s="22" t="str">
        <f>IF(ISNUMBER(AVERAGEIFS(Observed!AI$2:AI$10000,Observed!$A$2:$A$10000,$A496,Observed!$C$2:$C$10000,$C496)),AVERAGEIFS(Observed!AI$2:AI$10000,Observed!$A$2:$A$10000,$A496,Observed!$C$2:$C$10000,$C496),"")</f>
        <v/>
      </c>
      <c r="AJ496" s="23" t="str">
        <f>IF(ISNUMBER(AVERAGEIFS(Observed!AJ$2:AJ$10000,Observed!$A$2:$A$10000,$A496,Observed!$C$2:$C$10000,$C496)),AVERAGEIFS(Observed!AJ$2:AJ$10000,Observed!$A$2:$A$10000,$A496,Observed!$C$2:$C$10000,$C496),"")</f>
        <v/>
      </c>
      <c r="AK496" s="23" t="str">
        <f>IF(ISNUMBER(AVERAGEIFS(Observed!AK$2:AK$10000,Observed!$A$2:$A$10000,$A496,Observed!$C$2:$C$10000,$C496)),AVERAGEIFS(Observed!AK$2:AK$10000,Observed!$A$2:$A$10000,$A496,Observed!$C$2:$C$10000,$C496),"")</f>
        <v/>
      </c>
      <c r="AL496" s="23" t="str">
        <f>IF(ISNUMBER(AVERAGEIFS(Observed!AL$2:AL$10000,Observed!$A$2:$A$10000,$A496,Observed!$C$2:$C$10000,$C496)),AVERAGEIFS(Observed!AL$2:AL$10000,Observed!$A$2:$A$10000,$A496,Observed!$C$2:$C$10000,$C496),"")</f>
        <v/>
      </c>
      <c r="AM496" s="23" t="str">
        <f>IF(ISNUMBER(AVERAGEIFS(Observed!AM$2:AM$10000,Observed!$A$2:$A$10000,$A496,Observed!$C$2:$C$10000,$C496)),AVERAGEIFS(Observed!AM$2:AM$10000,Observed!$A$2:$A$10000,$A496,Observed!$C$2:$C$10000,$C496),"")</f>
        <v/>
      </c>
      <c r="AN496" s="23" t="str">
        <f>IF(ISNUMBER(AVERAGEIFS(Observed!AN$2:AN$10000,Observed!$A$2:$A$10000,$A496,Observed!$C$2:$C$10000,$C496)),AVERAGEIFS(Observed!AN$2:AN$10000,Observed!$A$2:$A$10000,$A496,Observed!$C$2:$C$10000,$C496),"")</f>
        <v/>
      </c>
      <c r="AO496" s="2">
        <f>COUNTIFS(Observed!$A$2:$A$10000,$A496,Observed!$C$2:$C$10000,$C496)</f>
        <v>1</v>
      </c>
      <c r="AP496" s="2">
        <f t="shared" si="10"/>
        <v>1</v>
      </c>
    </row>
    <row r="497" spans="1:42" x14ac:dyDescent="0.25">
      <c r="A497" t="s">
        <v>52</v>
      </c>
      <c r="B497" t="s">
        <v>49</v>
      </c>
      <c r="C497" s="20">
        <v>36662</v>
      </c>
      <c r="D497">
        <v>1</v>
      </c>
      <c r="G497" s="25">
        <v>2000</v>
      </c>
      <c r="J497" s="2" t="s">
        <v>20</v>
      </c>
      <c r="K497" s="22" t="str">
        <f>IF(ISNUMBER(AVERAGEIFS(Observed!K$2:K$10000,Observed!$A$2:$A$10000,$A497,Observed!$C$2:$C$10000,$C497)),AVERAGEIFS(Observed!K$2:K$10000,Observed!$A$2:$A$10000,$A497,Observed!$C$2:$C$10000,$C497),"")</f>
        <v/>
      </c>
      <c r="L497" s="23" t="str">
        <f>IF(ISNUMBER(AVERAGEIFS(Observed!L$2:L$10000,Observed!$A$2:$A$10000,$A497,Observed!$C$2:$C$10000,$C497)),AVERAGEIFS(Observed!L$2:L$10000,Observed!$A$2:$A$10000,$A497,Observed!$C$2:$C$10000,$C497),"")</f>
        <v/>
      </c>
      <c r="M497" s="23">
        <f>IF(ISNUMBER(AVERAGEIFS(Observed!M$2:M$10000,Observed!$A$2:$A$10000,$A497,Observed!$C$2:$C$10000,$C497)),AVERAGEIFS(Observed!M$2:M$10000,Observed!$A$2:$A$10000,$A497,Observed!$C$2:$C$10000,$C497),"")</f>
        <v>138.19999999999999</v>
      </c>
      <c r="N497" s="23">
        <f>IF(ISNUMBER(AVERAGEIFS(Observed!N$2:N$10000,Observed!$A$2:$A$10000,$A497,Observed!$C$2:$C$10000,$C497)),AVERAGEIFS(Observed!N$2:N$10000,Observed!$A$2:$A$10000,$A497,Observed!$C$2:$C$10000,$C497),"")</f>
        <v>138.19999999999999</v>
      </c>
      <c r="O497" s="23">
        <f>IF(ISNUMBER(AVERAGEIFS(Observed!O$2:O$10000,Observed!$A$2:$A$10000,$A497,Observed!$C$2:$C$10000,$C497)),AVERAGEIFS(Observed!O$2:O$10000,Observed!$A$2:$A$10000,$A497,Observed!$C$2:$C$10000,$C497),"")</f>
        <v>138.19999999999999</v>
      </c>
      <c r="P497" s="24" t="str">
        <f>IF(ISNUMBER(AVERAGEIFS(Observed!P$2:P$10000,Observed!$A$2:$A$10000,$A497,Observed!$C$2:$C$10000,$C497)),AVERAGEIFS(Observed!P$2:P$10000,Observed!$A$2:$A$10000,$A497,Observed!$C$2:$C$10000,$C497),"")</f>
        <v/>
      </c>
      <c r="Q497" s="24" t="str">
        <f>IF(ISNUMBER(AVERAGEIFS(Observed!Q$2:Q$10000,Observed!$A$2:$A$10000,$A497,Observed!$C$2:$C$10000,$C497)),AVERAGEIFS(Observed!Q$2:Q$10000,Observed!$A$2:$A$10000,$A497,Observed!$C$2:$C$10000,$C497),"")</f>
        <v/>
      </c>
      <c r="R497" s="24" t="str">
        <f>IF(ISNUMBER(AVERAGEIFS(Observed!R$2:R$10000,Observed!$A$2:$A$10000,$A497,Observed!$C$2:$C$10000,$C497)),AVERAGEIFS(Observed!R$2:R$10000,Observed!$A$2:$A$10000,$A497,Observed!$C$2:$C$10000,$C497),"")</f>
        <v/>
      </c>
      <c r="S497" s="22" t="str">
        <f>IF(ISNUMBER(AVERAGEIFS(Observed!S$2:S$10000,Observed!$A$2:$A$10000,$A497,Observed!$C$2:$C$10000,$C497)),AVERAGEIFS(Observed!S$2:S$10000,Observed!$A$2:$A$10000,$A497,Observed!$C$2:$C$10000,$C497),"")</f>
        <v/>
      </c>
      <c r="T497" s="23" t="str">
        <f>IF(ISNUMBER(AVERAGEIFS(Observed!T$2:T$10000,Observed!$A$2:$A$10000,$A497,Observed!$C$2:$C$10000,$C497)),AVERAGEIFS(Observed!T$2:T$10000,Observed!$A$2:$A$10000,$A497,Observed!$C$2:$C$10000,$C497),"")</f>
        <v/>
      </c>
      <c r="U497" s="23" t="str">
        <f>IF(ISNUMBER(AVERAGEIFS(Observed!U$2:U$10000,Observed!$A$2:$A$10000,$A497,Observed!$C$2:$C$10000,$C497)),AVERAGEIFS(Observed!U$2:U$10000,Observed!$A$2:$A$10000,$A497,Observed!$C$2:$C$10000,$C497),"")</f>
        <v/>
      </c>
      <c r="V497" s="23" t="str">
        <f>IF(ISNUMBER(AVERAGEIFS(Observed!V$2:V$10000,Observed!$A$2:$A$10000,$A497,Observed!$C$2:$C$10000,$C497)),AVERAGEIFS(Observed!V$2:V$10000,Observed!$A$2:$A$10000,$A497,Observed!$C$2:$C$10000,$C497),"")</f>
        <v/>
      </c>
      <c r="W497" s="23" t="str">
        <f>IF(ISNUMBER(AVERAGEIFS(Observed!W$2:W$10000,Observed!$A$2:$A$10000,$A497,Observed!$C$2:$C$10000,$C497)),AVERAGEIFS(Observed!W$2:W$10000,Observed!$A$2:$A$10000,$A497,Observed!$C$2:$C$10000,$C497),"")</f>
        <v/>
      </c>
      <c r="X497" s="23" t="str">
        <f>IF(ISNUMBER(AVERAGEIFS(Observed!X$2:X$10000,Observed!$A$2:$A$10000,$A497,Observed!$C$2:$C$10000,$C497)),AVERAGEIFS(Observed!X$2:X$10000,Observed!$A$2:$A$10000,$A497,Observed!$C$2:$C$10000,$C497),"")</f>
        <v/>
      </c>
      <c r="Y497" s="23" t="str">
        <f>IF(ISNUMBER(AVERAGEIFS(Observed!Y$2:Y$10000,Observed!$A$2:$A$10000,$A497,Observed!$C$2:$C$10000,$C497)),AVERAGEIFS(Observed!Y$2:Y$10000,Observed!$A$2:$A$10000,$A497,Observed!$C$2:$C$10000,$C497),"")</f>
        <v/>
      </c>
      <c r="Z497" s="23" t="str">
        <f>IF(ISNUMBER(AVERAGEIFS(Observed!Z$2:Z$10000,Observed!$A$2:$A$10000,$A497,Observed!$C$2:$C$10000,$C497)),AVERAGEIFS(Observed!Z$2:Z$10000,Observed!$A$2:$A$10000,$A497,Observed!$C$2:$C$10000,$C497),"")</f>
        <v/>
      </c>
      <c r="AA497" s="23" t="str">
        <f>IF(ISNUMBER(AVERAGEIFS(Observed!AA$2:AA$10000,Observed!$A$2:$A$10000,$A497,Observed!$C$2:$C$10000,$C497)),AVERAGEIFS(Observed!AA$2:AA$10000,Observed!$A$2:$A$10000,$A497,Observed!$C$2:$C$10000,$C497),"")</f>
        <v/>
      </c>
      <c r="AB497" s="23" t="str">
        <f>IF(ISNUMBER(AVERAGEIFS(Observed!AB$2:AB$10000,Observed!$A$2:$A$10000,$A497,Observed!$C$2:$C$10000,$C497)),AVERAGEIFS(Observed!AB$2:AB$10000,Observed!$A$2:$A$10000,$A497,Observed!$C$2:$C$10000,$C497),"")</f>
        <v/>
      </c>
      <c r="AC497" s="23" t="str">
        <f>IF(ISNUMBER(AVERAGEIFS(Observed!AC$2:AC$10000,Observed!$A$2:$A$10000,$A497,Observed!$C$2:$C$10000,$C497)),AVERAGEIFS(Observed!AC$2:AC$10000,Observed!$A$2:$A$10000,$A497,Observed!$C$2:$C$10000,$C497),"")</f>
        <v/>
      </c>
      <c r="AD497" s="23" t="str">
        <f>IF(ISNUMBER(AVERAGEIFS(Observed!AD$2:AD$10000,Observed!$A$2:$A$10000,$A497,Observed!$C$2:$C$10000,$C497)),AVERAGEIFS(Observed!AD$2:AD$10000,Observed!$A$2:$A$10000,$A497,Observed!$C$2:$C$10000,$C497),"")</f>
        <v/>
      </c>
      <c r="AE497" s="24" t="str">
        <f>IF(ISNUMBER(AVERAGEIFS(Observed!AE$2:AE$10000,Observed!$A$2:$A$10000,$A497,Observed!$C$2:$C$10000,$C497)),AVERAGEIFS(Observed!AE$2:AE$10000,Observed!$A$2:$A$10000,$A497,Observed!$C$2:$C$10000,$C497),"")</f>
        <v/>
      </c>
      <c r="AF497" s="24" t="str">
        <f>IF(ISNUMBER(AVERAGEIFS(Observed!AF$2:AF$10000,Observed!$A$2:$A$10000,$A497,Observed!$C$2:$C$10000,$C497)),AVERAGEIFS(Observed!AF$2:AF$10000,Observed!$A$2:$A$10000,$A497,Observed!$C$2:$C$10000,$C497),"")</f>
        <v/>
      </c>
      <c r="AG497" s="23" t="str">
        <f>IF(ISNUMBER(AVERAGEIFS(Observed!AG$2:AG$10000,Observed!$A$2:$A$10000,$A497,Observed!$C$2:$C$10000,$C497)),AVERAGEIFS(Observed!AG$2:AG$10000,Observed!$A$2:$A$10000,$A497,Observed!$C$2:$C$10000,$C497),"")</f>
        <v/>
      </c>
      <c r="AH497" s="23" t="str">
        <f>IF(ISNUMBER(AVERAGEIFS(Observed!AH$2:AH$10000,Observed!$A$2:$A$10000,$A497,Observed!$C$2:$C$10000,$C497)),AVERAGEIFS(Observed!AH$2:AH$10000,Observed!$A$2:$A$10000,$A497,Observed!$C$2:$C$10000,$C497),"")</f>
        <v/>
      </c>
      <c r="AI497" s="22" t="str">
        <f>IF(ISNUMBER(AVERAGEIFS(Observed!AI$2:AI$10000,Observed!$A$2:$A$10000,$A497,Observed!$C$2:$C$10000,$C497)),AVERAGEIFS(Observed!AI$2:AI$10000,Observed!$A$2:$A$10000,$A497,Observed!$C$2:$C$10000,$C497),"")</f>
        <v/>
      </c>
      <c r="AJ497" s="23" t="str">
        <f>IF(ISNUMBER(AVERAGEIFS(Observed!AJ$2:AJ$10000,Observed!$A$2:$A$10000,$A497,Observed!$C$2:$C$10000,$C497)),AVERAGEIFS(Observed!AJ$2:AJ$10000,Observed!$A$2:$A$10000,$A497,Observed!$C$2:$C$10000,$C497),"")</f>
        <v/>
      </c>
      <c r="AK497" s="23" t="str">
        <f>IF(ISNUMBER(AVERAGEIFS(Observed!AK$2:AK$10000,Observed!$A$2:$A$10000,$A497,Observed!$C$2:$C$10000,$C497)),AVERAGEIFS(Observed!AK$2:AK$10000,Observed!$A$2:$A$10000,$A497,Observed!$C$2:$C$10000,$C497),"")</f>
        <v/>
      </c>
      <c r="AL497" s="23" t="str">
        <f>IF(ISNUMBER(AVERAGEIFS(Observed!AL$2:AL$10000,Observed!$A$2:$A$10000,$A497,Observed!$C$2:$C$10000,$C497)),AVERAGEIFS(Observed!AL$2:AL$10000,Observed!$A$2:$A$10000,$A497,Observed!$C$2:$C$10000,$C497),"")</f>
        <v/>
      </c>
      <c r="AM497" s="23" t="str">
        <f>IF(ISNUMBER(AVERAGEIFS(Observed!AM$2:AM$10000,Observed!$A$2:$A$10000,$A497,Observed!$C$2:$C$10000,$C497)),AVERAGEIFS(Observed!AM$2:AM$10000,Observed!$A$2:$A$10000,$A497,Observed!$C$2:$C$10000,$C497),"")</f>
        <v/>
      </c>
      <c r="AN497" s="23" t="str">
        <f>IF(ISNUMBER(AVERAGEIFS(Observed!AN$2:AN$10000,Observed!$A$2:$A$10000,$A497,Observed!$C$2:$C$10000,$C497)),AVERAGEIFS(Observed!AN$2:AN$10000,Observed!$A$2:$A$10000,$A497,Observed!$C$2:$C$10000,$C497),"")</f>
        <v/>
      </c>
      <c r="AO497" s="2">
        <f>COUNTIFS(Observed!$A$2:$A$10000,$A497,Observed!$C$2:$C$10000,$C497)</f>
        <v>1</v>
      </c>
      <c r="AP497" s="2">
        <f t="shared" si="10"/>
        <v>3</v>
      </c>
    </row>
    <row r="498" spans="1:42" x14ac:dyDescent="0.25">
      <c r="A498" t="s">
        <v>52</v>
      </c>
      <c r="B498" t="s">
        <v>49</v>
      </c>
      <c r="C498" s="20">
        <v>36691</v>
      </c>
      <c r="D498">
        <v>1</v>
      </c>
      <c r="G498" s="25">
        <v>2000</v>
      </c>
      <c r="J498" s="2" t="s">
        <v>20</v>
      </c>
      <c r="K498" s="22" t="str">
        <f>IF(ISNUMBER(AVERAGEIFS(Observed!K$2:K$10000,Observed!$A$2:$A$10000,$A498,Observed!$C$2:$C$10000,$C498)),AVERAGEIFS(Observed!K$2:K$10000,Observed!$A$2:$A$10000,$A498,Observed!$C$2:$C$10000,$C498),"")</f>
        <v/>
      </c>
      <c r="L498" s="23" t="str">
        <f>IF(ISNUMBER(AVERAGEIFS(Observed!L$2:L$10000,Observed!$A$2:$A$10000,$A498,Observed!$C$2:$C$10000,$C498)),AVERAGEIFS(Observed!L$2:L$10000,Observed!$A$2:$A$10000,$A498,Observed!$C$2:$C$10000,$C498),"")</f>
        <v/>
      </c>
      <c r="M498" s="23">
        <f>IF(ISNUMBER(AVERAGEIFS(Observed!M$2:M$10000,Observed!$A$2:$A$10000,$A498,Observed!$C$2:$C$10000,$C498)),AVERAGEIFS(Observed!M$2:M$10000,Observed!$A$2:$A$10000,$A498,Observed!$C$2:$C$10000,$C498),"")</f>
        <v>138.19999999999999</v>
      </c>
      <c r="N498" s="23">
        <f>IF(ISNUMBER(AVERAGEIFS(Observed!N$2:N$10000,Observed!$A$2:$A$10000,$A498,Observed!$C$2:$C$10000,$C498)),AVERAGEIFS(Observed!N$2:N$10000,Observed!$A$2:$A$10000,$A498,Observed!$C$2:$C$10000,$C498),"")</f>
        <v>138.19999999999999</v>
      </c>
      <c r="O498" s="23">
        <f>IF(ISNUMBER(AVERAGEIFS(Observed!O$2:O$10000,Observed!$A$2:$A$10000,$A498,Observed!$C$2:$C$10000,$C498)),AVERAGEIFS(Observed!O$2:O$10000,Observed!$A$2:$A$10000,$A498,Observed!$C$2:$C$10000,$C498),"")</f>
        <v>276.39999999999998</v>
      </c>
      <c r="P498" s="24" t="str">
        <f>IF(ISNUMBER(AVERAGEIFS(Observed!P$2:P$10000,Observed!$A$2:$A$10000,$A498,Observed!$C$2:$C$10000,$C498)),AVERAGEIFS(Observed!P$2:P$10000,Observed!$A$2:$A$10000,$A498,Observed!$C$2:$C$10000,$C498),"")</f>
        <v/>
      </c>
      <c r="Q498" s="24" t="str">
        <f>IF(ISNUMBER(AVERAGEIFS(Observed!Q$2:Q$10000,Observed!$A$2:$A$10000,$A498,Observed!$C$2:$C$10000,$C498)),AVERAGEIFS(Observed!Q$2:Q$10000,Observed!$A$2:$A$10000,$A498,Observed!$C$2:$C$10000,$C498),"")</f>
        <v/>
      </c>
      <c r="R498" s="24" t="str">
        <f>IF(ISNUMBER(AVERAGEIFS(Observed!R$2:R$10000,Observed!$A$2:$A$10000,$A498,Observed!$C$2:$C$10000,$C498)),AVERAGEIFS(Observed!R$2:R$10000,Observed!$A$2:$A$10000,$A498,Observed!$C$2:$C$10000,$C498),"")</f>
        <v/>
      </c>
      <c r="S498" s="22" t="str">
        <f>IF(ISNUMBER(AVERAGEIFS(Observed!S$2:S$10000,Observed!$A$2:$A$10000,$A498,Observed!$C$2:$C$10000,$C498)),AVERAGEIFS(Observed!S$2:S$10000,Observed!$A$2:$A$10000,$A498,Observed!$C$2:$C$10000,$C498),"")</f>
        <v/>
      </c>
      <c r="T498" s="23" t="str">
        <f>IF(ISNUMBER(AVERAGEIFS(Observed!T$2:T$10000,Observed!$A$2:$A$10000,$A498,Observed!$C$2:$C$10000,$C498)),AVERAGEIFS(Observed!T$2:T$10000,Observed!$A$2:$A$10000,$A498,Observed!$C$2:$C$10000,$C498),"")</f>
        <v/>
      </c>
      <c r="U498" s="23" t="str">
        <f>IF(ISNUMBER(AVERAGEIFS(Observed!U$2:U$10000,Observed!$A$2:$A$10000,$A498,Observed!$C$2:$C$10000,$C498)),AVERAGEIFS(Observed!U$2:U$10000,Observed!$A$2:$A$10000,$A498,Observed!$C$2:$C$10000,$C498),"")</f>
        <v/>
      </c>
      <c r="V498" s="23" t="str">
        <f>IF(ISNUMBER(AVERAGEIFS(Observed!V$2:V$10000,Observed!$A$2:$A$10000,$A498,Observed!$C$2:$C$10000,$C498)),AVERAGEIFS(Observed!V$2:V$10000,Observed!$A$2:$A$10000,$A498,Observed!$C$2:$C$10000,$C498),"")</f>
        <v/>
      </c>
      <c r="W498" s="23" t="str">
        <f>IF(ISNUMBER(AVERAGEIFS(Observed!W$2:W$10000,Observed!$A$2:$A$10000,$A498,Observed!$C$2:$C$10000,$C498)),AVERAGEIFS(Observed!W$2:W$10000,Observed!$A$2:$A$10000,$A498,Observed!$C$2:$C$10000,$C498),"")</f>
        <v/>
      </c>
      <c r="X498" s="23" t="str">
        <f>IF(ISNUMBER(AVERAGEIFS(Observed!X$2:X$10000,Observed!$A$2:$A$10000,$A498,Observed!$C$2:$C$10000,$C498)),AVERAGEIFS(Observed!X$2:X$10000,Observed!$A$2:$A$10000,$A498,Observed!$C$2:$C$10000,$C498),"")</f>
        <v/>
      </c>
      <c r="Y498" s="23" t="str">
        <f>IF(ISNUMBER(AVERAGEIFS(Observed!Y$2:Y$10000,Observed!$A$2:$A$10000,$A498,Observed!$C$2:$C$10000,$C498)),AVERAGEIFS(Observed!Y$2:Y$10000,Observed!$A$2:$A$10000,$A498,Observed!$C$2:$C$10000,$C498),"")</f>
        <v/>
      </c>
      <c r="Z498" s="23" t="str">
        <f>IF(ISNUMBER(AVERAGEIFS(Observed!Z$2:Z$10000,Observed!$A$2:$A$10000,$A498,Observed!$C$2:$C$10000,$C498)),AVERAGEIFS(Observed!Z$2:Z$10000,Observed!$A$2:$A$10000,$A498,Observed!$C$2:$C$10000,$C498),"")</f>
        <v/>
      </c>
      <c r="AA498" s="23" t="str">
        <f>IF(ISNUMBER(AVERAGEIFS(Observed!AA$2:AA$10000,Observed!$A$2:$A$10000,$A498,Observed!$C$2:$C$10000,$C498)),AVERAGEIFS(Observed!AA$2:AA$10000,Observed!$A$2:$A$10000,$A498,Observed!$C$2:$C$10000,$C498),"")</f>
        <v/>
      </c>
      <c r="AB498" s="23" t="str">
        <f>IF(ISNUMBER(AVERAGEIFS(Observed!AB$2:AB$10000,Observed!$A$2:$A$10000,$A498,Observed!$C$2:$C$10000,$C498)),AVERAGEIFS(Observed!AB$2:AB$10000,Observed!$A$2:$A$10000,$A498,Observed!$C$2:$C$10000,$C498),"")</f>
        <v/>
      </c>
      <c r="AC498" s="23" t="str">
        <f>IF(ISNUMBER(AVERAGEIFS(Observed!AC$2:AC$10000,Observed!$A$2:$A$10000,$A498,Observed!$C$2:$C$10000,$C498)),AVERAGEIFS(Observed!AC$2:AC$10000,Observed!$A$2:$A$10000,$A498,Observed!$C$2:$C$10000,$C498),"")</f>
        <v/>
      </c>
      <c r="AD498" s="23" t="str">
        <f>IF(ISNUMBER(AVERAGEIFS(Observed!AD$2:AD$10000,Observed!$A$2:$A$10000,$A498,Observed!$C$2:$C$10000,$C498)),AVERAGEIFS(Observed!AD$2:AD$10000,Observed!$A$2:$A$10000,$A498,Observed!$C$2:$C$10000,$C498),"")</f>
        <v/>
      </c>
      <c r="AE498" s="24" t="str">
        <f>IF(ISNUMBER(AVERAGEIFS(Observed!AE$2:AE$10000,Observed!$A$2:$A$10000,$A498,Observed!$C$2:$C$10000,$C498)),AVERAGEIFS(Observed!AE$2:AE$10000,Observed!$A$2:$A$10000,$A498,Observed!$C$2:$C$10000,$C498),"")</f>
        <v/>
      </c>
      <c r="AF498" s="24" t="str">
        <f>IF(ISNUMBER(AVERAGEIFS(Observed!AF$2:AF$10000,Observed!$A$2:$A$10000,$A498,Observed!$C$2:$C$10000,$C498)),AVERAGEIFS(Observed!AF$2:AF$10000,Observed!$A$2:$A$10000,$A498,Observed!$C$2:$C$10000,$C498),"")</f>
        <v/>
      </c>
      <c r="AG498" s="23" t="str">
        <f>IF(ISNUMBER(AVERAGEIFS(Observed!AG$2:AG$10000,Observed!$A$2:$A$10000,$A498,Observed!$C$2:$C$10000,$C498)),AVERAGEIFS(Observed!AG$2:AG$10000,Observed!$A$2:$A$10000,$A498,Observed!$C$2:$C$10000,$C498),"")</f>
        <v/>
      </c>
      <c r="AH498" s="23" t="str">
        <f>IF(ISNUMBER(AVERAGEIFS(Observed!AH$2:AH$10000,Observed!$A$2:$A$10000,$A498,Observed!$C$2:$C$10000,$C498)),AVERAGEIFS(Observed!AH$2:AH$10000,Observed!$A$2:$A$10000,$A498,Observed!$C$2:$C$10000,$C498),"")</f>
        <v/>
      </c>
      <c r="AI498" s="22" t="str">
        <f>IF(ISNUMBER(AVERAGEIFS(Observed!AI$2:AI$10000,Observed!$A$2:$A$10000,$A498,Observed!$C$2:$C$10000,$C498)),AVERAGEIFS(Observed!AI$2:AI$10000,Observed!$A$2:$A$10000,$A498,Observed!$C$2:$C$10000,$C498),"")</f>
        <v/>
      </c>
      <c r="AJ498" s="23" t="str">
        <f>IF(ISNUMBER(AVERAGEIFS(Observed!AJ$2:AJ$10000,Observed!$A$2:$A$10000,$A498,Observed!$C$2:$C$10000,$C498)),AVERAGEIFS(Observed!AJ$2:AJ$10000,Observed!$A$2:$A$10000,$A498,Observed!$C$2:$C$10000,$C498),"")</f>
        <v/>
      </c>
      <c r="AK498" s="23" t="str">
        <f>IF(ISNUMBER(AVERAGEIFS(Observed!AK$2:AK$10000,Observed!$A$2:$A$10000,$A498,Observed!$C$2:$C$10000,$C498)),AVERAGEIFS(Observed!AK$2:AK$10000,Observed!$A$2:$A$10000,$A498,Observed!$C$2:$C$10000,$C498),"")</f>
        <v/>
      </c>
      <c r="AL498" s="23" t="str">
        <f>IF(ISNUMBER(AVERAGEIFS(Observed!AL$2:AL$10000,Observed!$A$2:$A$10000,$A498,Observed!$C$2:$C$10000,$C498)),AVERAGEIFS(Observed!AL$2:AL$10000,Observed!$A$2:$A$10000,$A498,Observed!$C$2:$C$10000,$C498),"")</f>
        <v/>
      </c>
      <c r="AM498" s="23" t="str">
        <f>IF(ISNUMBER(AVERAGEIFS(Observed!AM$2:AM$10000,Observed!$A$2:$A$10000,$A498,Observed!$C$2:$C$10000,$C498)),AVERAGEIFS(Observed!AM$2:AM$10000,Observed!$A$2:$A$10000,$A498,Observed!$C$2:$C$10000,$C498),"")</f>
        <v/>
      </c>
      <c r="AN498" s="23" t="str">
        <f>IF(ISNUMBER(AVERAGEIFS(Observed!AN$2:AN$10000,Observed!$A$2:$A$10000,$A498,Observed!$C$2:$C$10000,$C498)),AVERAGEIFS(Observed!AN$2:AN$10000,Observed!$A$2:$A$10000,$A498,Observed!$C$2:$C$10000,$C498),"")</f>
        <v/>
      </c>
      <c r="AO498" s="2">
        <f>COUNTIFS(Observed!$A$2:$A$10000,$A498,Observed!$C$2:$C$10000,$C498)</f>
        <v>1</v>
      </c>
      <c r="AP498" s="2">
        <f t="shared" si="10"/>
        <v>3</v>
      </c>
    </row>
    <row r="499" spans="1:42" x14ac:dyDescent="0.25">
      <c r="A499" t="s">
        <v>52</v>
      </c>
      <c r="B499" t="s">
        <v>49</v>
      </c>
      <c r="C499" s="20">
        <v>36718</v>
      </c>
      <c r="D499">
        <v>1</v>
      </c>
      <c r="G499" s="25">
        <v>2000</v>
      </c>
      <c r="J499" s="2" t="s">
        <v>20</v>
      </c>
      <c r="K499" s="22" t="str">
        <f>IF(ISNUMBER(AVERAGEIFS(Observed!K$2:K$10000,Observed!$A$2:$A$10000,$A499,Observed!$C$2:$C$10000,$C499)),AVERAGEIFS(Observed!K$2:K$10000,Observed!$A$2:$A$10000,$A499,Observed!$C$2:$C$10000,$C499),"")</f>
        <v/>
      </c>
      <c r="L499" s="23" t="str">
        <f>IF(ISNUMBER(AVERAGEIFS(Observed!L$2:L$10000,Observed!$A$2:$A$10000,$A499,Observed!$C$2:$C$10000,$C499)),AVERAGEIFS(Observed!L$2:L$10000,Observed!$A$2:$A$10000,$A499,Observed!$C$2:$C$10000,$C499),"")</f>
        <v/>
      </c>
      <c r="M499" s="23">
        <f>IF(ISNUMBER(AVERAGEIFS(Observed!M$2:M$10000,Observed!$A$2:$A$10000,$A499,Observed!$C$2:$C$10000,$C499)),AVERAGEIFS(Observed!M$2:M$10000,Observed!$A$2:$A$10000,$A499,Observed!$C$2:$C$10000,$C499),"")</f>
        <v>138.19999999999999</v>
      </c>
      <c r="N499" s="23">
        <f>IF(ISNUMBER(AVERAGEIFS(Observed!N$2:N$10000,Observed!$A$2:$A$10000,$A499,Observed!$C$2:$C$10000,$C499)),AVERAGEIFS(Observed!N$2:N$10000,Observed!$A$2:$A$10000,$A499,Observed!$C$2:$C$10000,$C499),"")</f>
        <v>138.19999999999999</v>
      </c>
      <c r="O499" s="23">
        <f>IF(ISNUMBER(AVERAGEIFS(Observed!O$2:O$10000,Observed!$A$2:$A$10000,$A499,Observed!$C$2:$C$10000,$C499)),AVERAGEIFS(Observed!O$2:O$10000,Observed!$A$2:$A$10000,$A499,Observed!$C$2:$C$10000,$C499),"")</f>
        <v>414.59999999999997</v>
      </c>
      <c r="P499" s="24" t="str">
        <f>IF(ISNUMBER(AVERAGEIFS(Observed!P$2:P$10000,Observed!$A$2:$A$10000,$A499,Observed!$C$2:$C$10000,$C499)),AVERAGEIFS(Observed!P$2:P$10000,Observed!$A$2:$A$10000,$A499,Observed!$C$2:$C$10000,$C499),"")</f>
        <v/>
      </c>
      <c r="Q499" s="24" t="str">
        <f>IF(ISNUMBER(AVERAGEIFS(Observed!Q$2:Q$10000,Observed!$A$2:$A$10000,$A499,Observed!$C$2:$C$10000,$C499)),AVERAGEIFS(Observed!Q$2:Q$10000,Observed!$A$2:$A$10000,$A499,Observed!$C$2:$C$10000,$C499),"")</f>
        <v/>
      </c>
      <c r="R499" s="24" t="str">
        <f>IF(ISNUMBER(AVERAGEIFS(Observed!R$2:R$10000,Observed!$A$2:$A$10000,$A499,Observed!$C$2:$C$10000,$C499)),AVERAGEIFS(Observed!R$2:R$10000,Observed!$A$2:$A$10000,$A499,Observed!$C$2:$C$10000,$C499),"")</f>
        <v/>
      </c>
      <c r="S499" s="22" t="str">
        <f>IF(ISNUMBER(AVERAGEIFS(Observed!S$2:S$10000,Observed!$A$2:$A$10000,$A499,Observed!$C$2:$C$10000,$C499)),AVERAGEIFS(Observed!S$2:S$10000,Observed!$A$2:$A$10000,$A499,Observed!$C$2:$C$10000,$C499),"")</f>
        <v/>
      </c>
      <c r="T499" s="23" t="str">
        <f>IF(ISNUMBER(AVERAGEIFS(Observed!T$2:T$10000,Observed!$A$2:$A$10000,$A499,Observed!$C$2:$C$10000,$C499)),AVERAGEIFS(Observed!T$2:T$10000,Observed!$A$2:$A$10000,$A499,Observed!$C$2:$C$10000,$C499),"")</f>
        <v/>
      </c>
      <c r="U499" s="23" t="str">
        <f>IF(ISNUMBER(AVERAGEIFS(Observed!U$2:U$10000,Observed!$A$2:$A$10000,$A499,Observed!$C$2:$C$10000,$C499)),AVERAGEIFS(Observed!U$2:U$10000,Observed!$A$2:$A$10000,$A499,Observed!$C$2:$C$10000,$C499),"")</f>
        <v/>
      </c>
      <c r="V499" s="23" t="str">
        <f>IF(ISNUMBER(AVERAGEIFS(Observed!V$2:V$10000,Observed!$A$2:$A$10000,$A499,Observed!$C$2:$C$10000,$C499)),AVERAGEIFS(Observed!V$2:V$10000,Observed!$A$2:$A$10000,$A499,Observed!$C$2:$C$10000,$C499),"")</f>
        <v/>
      </c>
      <c r="W499" s="23" t="str">
        <f>IF(ISNUMBER(AVERAGEIFS(Observed!W$2:W$10000,Observed!$A$2:$A$10000,$A499,Observed!$C$2:$C$10000,$C499)),AVERAGEIFS(Observed!W$2:W$10000,Observed!$A$2:$A$10000,$A499,Observed!$C$2:$C$10000,$C499),"")</f>
        <v/>
      </c>
      <c r="X499" s="23" t="str">
        <f>IF(ISNUMBER(AVERAGEIFS(Observed!X$2:X$10000,Observed!$A$2:$A$10000,$A499,Observed!$C$2:$C$10000,$C499)),AVERAGEIFS(Observed!X$2:X$10000,Observed!$A$2:$A$10000,$A499,Observed!$C$2:$C$10000,$C499),"")</f>
        <v/>
      </c>
      <c r="Y499" s="23" t="str">
        <f>IF(ISNUMBER(AVERAGEIFS(Observed!Y$2:Y$10000,Observed!$A$2:$A$10000,$A499,Observed!$C$2:$C$10000,$C499)),AVERAGEIFS(Observed!Y$2:Y$10000,Observed!$A$2:$A$10000,$A499,Observed!$C$2:$C$10000,$C499),"")</f>
        <v/>
      </c>
      <c r="Z499" s="23" t="str">
        <f>IF(ISNUMBER(AVERAGEIFS(Observed!Z$2:Z$10000,Observed!$A$2:$A$10000,$A499,Observed!$C$2:$C$10000,$C499)),AVERAGEIFS(Observed!Z$2:Z$10000,Observed!$A$2:$A$10000,$A499,Observed!$C$2:$C$10000,$C499),"")</f>
        <v/>
      </c>
      <c r="AA499" s="23" t="str">
        <f>IF(ISNUMBER(AVERAGEIFS(Observed!AA$2:AA$10000,Observed!$A$2:$A$10000,$A499,Observed!$C$2:$C$10000,$C499)),AVERAGEIFS(Observed!AA$2:AA$10000,Observed!$A$2:$A$10000,$A499,Observed!$C$2:$C$10000,$C499),"")</f>
        <v/>
      </c>
      <c r="AB499" s="23" t="str">
        <f>IF(ISNUMBER(AVERAGEIFS(Observed!AB$2:AB$10000,Observed!$A$2:$A$10000,$A499,Observed!$C$2:$C$10000,$C499)),AVERAGEIFS(Observed!AB$2:AB$10000,Observed!$A$2:$A$10000,$A499,Observed!$C$2:$C$10000,$C499),"")</f>
        <v/>
      </c>
      <c r="AC499" s="23" t="str">
        <f>IF(ISNUMBER(AVERAGEIFS(Observed!AC$2:AC$10000,Observed!$A$2:$A$10000,$A499,Observed!$C$2:$C$10000,$C499)),AVERAGEIFS(Observed!AC$2:AC$10000,Observed!$A$2:$A$10000,$A499,Observed!$C$2:$C$10000,$C499),"")</f>
        <v/>
      </c>
      <c r="AD499" s="23" t="str">
        <f>IF(ISNUMBER(AVERAGEIFS(Observed!AD$2:AD$10000,Observed!$A$2:$A$10000,$A499,Observed!$C$2:$C$10000,$C499)),AVERAGEIFS(Observed!AD$2:AD$10000,Observed!$A$2:$A$10000,$A499,Observed!$C$2:$C$10000,$C499),"")</f>
        <v/>
      </c>
      <c r="AE499" s="24" t="str">
        <f>IF(ISNUMBER(AVERAGEIFS(Observed!AE$2:AE$10000,Observed!$A$2:$A$10000,$A499,Observed!$C$2:$C$10000,$C499)),AVERAGEIFS(Observed!AE$2:AE$10000,Observed!$A$2:$A$10000,$A499,Observed!$C$2:$C$10000,$C499),"")</f>
        <v/>
      </c>
      <c r="AF499" s="24" t="str">
        <f>IF(ISNUMBER(AVERAGEIFS(Observed!AF$2:AF$10000,Observed!$A$2:$A$10000,$A499,Observed!$C$2:$C$10000,$C499)),AVERAGEIFS(Observed!AF$2:AF$10000,Observed!$A$2:$A$10000,$A499,Observed!$C$2:$C$10000,$C499),"")</f>
        <v/>
      </c>
      <c r="AG499" s="23" t="str">
        <f>IF(ISNUMBER(AVERAGEIFS(Observed!AG$2:AG$10000,Observed!$A$2:$A$10000,$A499,Observed!$C$2:$C$10000,$C499)),AVERAGEIFS(Observed!AG$2:AG$10000,Observed!$A$2:$A$10000,$A499,Observed!$C$2:$C$10000,$C499),"")</f>
        <v/>
      </c>
      <c r="AH499" s="23" t="str">
        <f>IF(ISNUMBER(AVERAGEIFS(Observed!AH$2:AH$10000,Observed!$A$2:$A$10000,$A499,Observed!$C$2:$C$10000,$C499)),AVERAGEIFS(Observed!AH$2:AH$10000,Observed!$A$2:$A$10000,$A499,Observed!$C$2:$C$10000,$C499),"")</f>
        <v/>
      </c>
      <c r="AI499" s="22" t="str">
        <f>IF(ISNUMBER(AVERAGEIFS(Observed!AI$2:AI$10000,Observed!$A$2:$A$10000,$A499,Observed!$C$2:$C$10000,$C499)),AVERAGEIFS(Observed!AI$2:AI$10000,Observed!$A$2:$A$10000,$A499,Observed!$C$2:$C$10000,$C499),"")</f>
        <v/>
      </c>
      <c r="AJ499" s="23" t="str">
        <f>IF(ISNUMBER(AVERAGEIFS(Observed!AJ$2:AJ$10000,Observed!$A$2:$A$10000,$A499,Observed!$C$2:$C$10000,$C499)),AVERAGEIFS(Observed!AJ$2:AJ$10000,Observed!$A$2:$A$10000,$A499,Observed!$C$2:$C$10000,$C499),"")</f>
        <v/>
      </c>
      <c r="AK499" s="23" t="str">
        <f>IF(ISNUMBER(AVERAGEIFS(Observed!AK$2:AK$10000,Observed!$A$2:$A$10000,$A499,Observed!$C$2:$C$10000,$C499)),AVERAGEIFS(Observed!AK$2:AK$10000,Observed!$A$2:$A$10000,$A499,Observed!$C$2:$C$10000,$C499),"")</f>
        <v/>
      </c>
      <c r="AL499" s="23" t="str">
        <f>IF(ISNUMBER(AVERAGEIFS(Observed!AL$2:AL$10000,Observed!$A$2:$A$10000,$A499,Observed!$C$2:$C$10000,$C499)),AVERAGEIFS(Observed!AL$2:AL$10000,Observed!$A$2:$A$10000,$A499,Observed!$C$2:$C$10000,$C499),"")</f>
        <v/>
      </c>
      <c r="AM499" s="23" t="str">
        <f>IF(ISNUMBER(AVERAGEIFS(Observed!AM$2:AM$10000,Observed!$A$2:$A$10000,$A499,Observed!$C$2:$C$10000,$C499)),AVERAGEIFS(Observed!AM$2:AM$10000,Observed!$A$2:$A$10000,$A499,Observed!$C$2:$C$10000,$C499),"")</f>
        <v/>
      </c>
      <c r="AN499" s="23" t="str">
        <f>IF(ISNUMBER(AVERAGEIFS(Observed!AN$2:AN$10000,Observed!$A$2:$A$10000,$A499,Observed!$C$2:$C$10000,$C499)),AVERAGEIFS(Observed!AN$2:AN$10000,Observed!$A$2:$A$10000,$A499,Observed!$C$2:$C$10000,$C499),"")</f>
        <v/>
      </c>
      <c r="AO499" s="2">
        <f>COUNTIFS(Observed!$A$2:$A$10000,$A499,Observed!$C$2:$C$10000,$C499)</f>
        <v>1</v>
      </c>
      <c r="AP499" s="2">
        <f t="shared" si="10"/>
        <v>3</v>
      </c>
    </row>
    <row r="500" spans="1:42" x14ac:dyDescent="0.25">
      <c r="A500" t="s">
        <v>52</v>
      </c>
      <c r="B500" t="s">
        <v>49</v>
      </c>
      <c r="C500" s="20">
        <v>36746</v>
      </c>
      <c r="D500">
        <v>1</v>
      </c>
      <c r="G500" s="25">
        <v>2000</v>
      </c>
      <c r="J500" s="2" t="s">
        <v>20</v>
      </c>
      <c r="K500" s="22" t="str">
        <f>IF(ISNUMBER(AVERAGEIFS(Observed!K$2:K$10000,Observed!$A$2:$A$10000,$A500,Observed!$C$2:$C$10000,$C500)),AVERAGEIFS(Observed!K$2:K$10000,Observed!$A$2:$A$10000,$A500,Observed!$C$2:$C$10000,$C500),"")</f>
        <v/>
      </c>
      <c r="L500" s="23" t="str">
        <f>IF(ISNUMBER(AVERAGEIFS(Observed!L$2:L$10000,Observed!$A$2:$A$10000,$A500,Observed!$C$2:$C$10000,$C500)),AVERAGEIFS(Observed!L$2:L$10000,Observed!$A$2:$A$10000,$A500,Observed!$C$2:$C$10000,$C500),"")</f>
        <v/>
      </c>
      <c r="M500" s="23">
        <f>IF(ISNUMBER(AVERAGEIFS(Observed!M$2:M$10000,Observed!$A$2:$A$10000,$A500,Observed!$C$2:$C$10000,$C500)),AVERAGEIFS(Observed!M$2:M$10000,Observed!$A$2:$A$10000,$A500,Observed!$C$2:$C$10000,$C500),"")</f>
        <v>56.7</v>
      </c>
      <c r="N500" s="23">
        <f>IF(ISNUMBER(AVERAGEIFS(Observed!N$2:N$10000,Observed!$A$2:$A$10000,$A500,Observed!$C$2:$C$10000,$C500)),AVERAGEIFS(Observed!N$2:N$10000,Observed!$A$2:$A$10000,$A500,Observed!$C$2:$C$10000,$C500),"")</f>
        <v>56.7</v>
      </c>
      <c r="O500" s="23">
        <f>IF(ISNUMBER(AVERAGEIFS(Observed!O$2:O$10000,Observed!$A$2:$A$10000,$A500,Observed!$C$2:$C$10000,$C500)),AVERAGEIFS(Observed!O$2:O$10000,Observed!$A$2:$A$10000,$A500,Observed!$C$2:$C$10000,$C500),"")</f>
        <v>471.29999999999995</v>
      </c>
      <c r="P500" s="24" t="str">
        <f>IF(ISNUMBER(AVERAGEIFS(Observed!P$2:P$10000,Observed!$A$2:$A$10000,$A500,Observed!$C$2:$C$10000,$C500)),AVERAGEIFS(Observed!P$2:P$10000,Observed!$A$2:$A$10000,$A500,Observed!$C$2:$C$10000,$C500),"")</f>
        <v/>
      </c>
      <c r="Q500" s="24" t="str">
        <f>IF(ISNUMBER(AVERAGEIFS(Observed!Q$2:Q$10000,Observed!$A$2:$A$10000,$A500,Observed!$C$2:$C$10000,$C500)),AVERAGEIFS(Observed!Q$2:Q$10000,Observed!$A$2:$A$10000,$A500,Observed!$C$2:$C$10000,$C500),"")</f>
        <v/>
      </c>
      <c r="R500" s="24" t="str">
        <f>IF(ISNUMBER(AVERAGEIFS(Observed!R$2:R$10000,Observed!$A$2:$A$10000,$A500,Observed!$C$2:$C$10000,$C500)),AVERAGEIFS(Observed!R$2:R$10000,Observed!$A$2:$A$10000,$A500,Observed!$C$2:$C$10000,$C500),"")</f>
        <v/>
      </c>
      <c r="S500" s="22" t="str">
        <f>IF(ISNUMBER(AVERAGEIFS(Observed!S$2:S$10000,Observed!$A$2:$A$10000,$A500,Observed!$C$2:$C$10000,$C500)),AVERAGEIFS(Observed!S$2:S$10000,Observed!$A$2:$A$10000,$A500,Observed!$C$2:$C$10000,$C500),"")</f>
        <v/>
      </c>
      <c r="T500" s="23" t="str">
        <f>IF(ISNUMBER(AVERAGEIFS(Observed!T$2:T$10000,Observed!$A$2:$A$10000,$A500,Observed!$C$2:$C$10000,$C500)),AVERAGEIFS(Observed!T$2:T$10000,Observed!$A$2:$A$10000,$A500,Observed!$C$2:$C$10000,$C500),"")</f>
        <v/>
      </c>
      <c r="U500" s="23" t="str">
        <f>IF(ISNUMBER(AVERAGEIFS(Observed!U$2:U$10000,Observed!$A$2:$A$10000,$A500,Observed!$C$2:$C$10000,$C500)),AVERAGEIFS(Observed!U$2:U$10000,Observed!$A$2:$A$10000,$A500,Observed!$C$2:$C$10000,$C500),"")</f>
        <v/>
      </c>
      <c r="V500" s="23" t="str">
        <f>IF(ISNUMBER(AVERAGEIFS(Observed!V$2:V$10000,Observed!$A$2:$A$10000,$A500,Observed!$C$2:$C$10000,$C500)),AVERAGEIFS(Observed!V$2:V$10000,Observed!$A$2:$A$10000,$A500,Observed!$C$2:$C$10000,$C500),"")</f>
        <v/>
      </c>
      <c r="W500" s="23" t="str">
        <f>IF(ISNUMBER(AVERAGEIFS(Observed!W$2:W$10000,Observed!$A$2:$A$10000,$A500,Observed!$C$2:$C$10000,$C500)),AVERAGEIFS(Observed!W$2:W$10000,Observed!$A$2:$A$10000,$A500,Observed!$C$2:$C$10000,$C500),"")</f>
        <v/>
      </c>
      <c r="X500" s="23" t="str">
        <f>IF(ISNUMBER(AVERAGEIFS(Observed!X$2:X$10000,Observed!$A$2:$A$10000,$A500,Observed!$C$2:$C$10000,$C500)),AVERAGEIFS(Observed!X$2:X$10000,Observed!$A$2:$A$10000,$A500,Observed!$C$2:$C$10000,$C500),"")</f>
        <v/>
      </c>
      <c r="Y500" s="23" t="str">
        <f>IF(ISNUMBER(AVERAGEIFS(Observed!Y$2:Y$10000,Observed!$A$2:$A$10000,$A500,Observed!$C$2:$C$10000,$C500)),AVERAGEIFS(Observed!Y$2:Y$10000,Observed!$A$2:$A$10000,$A500,Observed!$C$2:$C$10000,$C500),"")</f>
        <v/>
      </c>
      <c r="Z500" s="23" t="str">
        <f>IF(ISNUMBER(AVERAGEIFS(Observed!Z$2:Z$10000,Observed!$A$2:$A$10000,$A500,Observed!$C$2:$C$10000,$C500)),AVERAGEIFS(Observed!Z$2:Z$10000,Observed!$A$2:$A$10000,$A500,Observed!$C$2:$C$10000,$C500),"")</f>
        <v/>
      </c>
      <c r="AA500" s="23" t="str">
        <f>IF(ISNUMBER(AVERAGEIFS(Observed!AA$2:AA$10000,Observed!$A$2:$A$10000,$A500,Observed!$C$2:$C$10000,$C500)),AVERAGEIFS(Observed!AA$2:AA$10000,Observed!$A$2:$A$10000,$A500,Observed!$C$2:$C$10000,$C500),"")</f>
        <v/>
      </c>
      <c r="AB500" s="23" t="str">
        <f>IF(ISNUMBER(AVERAGEIFS(Observed!AB$2:AB$10000,Observed!$A$2:$A$10000,$A500,Observed!$C$2:$C$10000,$C500)),AVERAGEIFS(Observed!AB$2:AB$10000,Observed!$A$2:$A$10000,$A500,Observed!$C$2:$C$10000,$C500),"")</f>
        <v/>
      </c>
      <c r="AC500" s="23" t="str">
        <f>IF(ISNUMBER(AVERAGEIFS(Observed!AC$2:AC$10000,Observed!$A$2:$A$10000,$A500,Observed!$C$2:$C$10000,$C500)),AVERAGEIFS(Observed!AC$2:AC$10000,Observed!$A$2:$A$10000,$A500,Observed!$C$2:$C$10000,$C500),"")</f>
        <v/>
      </c>
      <c r="AD500" s="23" t="str">
        <f>IF(ISNUMBER(AVERAGEIFS(Observed!AD$2:AD$10000,Observed!$A$2:$A$10000,$A500,Observed!$C$2:$C$10000,$C500)),AVERAGEIFS(Observed!AD$2:AD$10000,Observed!$A$2:$A$10000,$A500,Observed!$C$2:$C$10000,$C500),"")</f>
        <v/>
      </c>
      <c r="AE500" s="24" t="str">
        <f>IF(ISNUMBER(AVERAGEIFS(Observed!AE$2:AE$10000,Observed!$A$2:$A$10000,$A500,Observed!$C$2:$C$10000,$C500)),AVERAGEIFS(Observed!AE$2:AE$10000,Observed!$A$2:$A$10000,$A500,Observed!$C$2:$C$10000,$C500),"")</f>
        <v/>
      </c>
      <c r="AF500" s="24" t="str">
        <f>IF(ISNUMBER(AVERAGEIFS(Observed!AF$2:AF$10000,Observed!$A$2:$A$10000,$A500,Observed!$C$2:$C$10000,$C500)),AVERAGEIFS(Observed!AF$2:AF$10000,Observed!$A$2:$A$10000,$A500,Observed!$C$2:$C$10000,$C500),"")</f>
        <v/>
      </c>
      <c r="AG500" s="23" t="str">
        <f>IF(ISNUMBER(AVERAGEIFS(Observed!AG$2:AG$10000,Observed!$A$2:$A$10000,$A500,Observed!$C$2:$C$10000,$C500)),AVERAGEIFS(Observed!AG$2:AG$10000,Observed!$A$2:$A$10000,$A500,Observed!$C$2:$C$10000,$C500),"")</f>
        <v/>
      </c>
      <c r="AH500" s="23" t="str">
        <f>IF(ISNUMBER(AVERAGEIFS(Observed!AH$2:AH$10000,Observed!$A$2:$A$10000,$A500,Observed!$C$2:$C$10000,$C500)),AVERAGEIFS(Observed!AH$2:AH$10000,Observed!$A$2:$A$10000,$A500,Observed!$C$2:$C$10000,$C500),"")</f>
        <v/>
      </c>
      <c r="AI500" s="22" t="str">
        <f>IF(ISNUMBER(AVERAGEIFS(Observed!AI$2:AI$10000,Observed!$A$2:$A$10000,$A500,Observed!$C$2:$C$10000,$C500)),AVERAGEIFS(Observed!AI$2:AI$10000,Observed!$A$2:$A$10000,$A500,Observed!$C$2:$C$10000,$C500),"")</f>
        <v/>
      </c>
      <c r="AJ500" s="23" t="str">
        <f>IF(ISNUMBER(AVERAGEIFS(Observed!AJ$2:AJ$10000,Observed!$A$2:$A$10000,$A500,Observed!$C$2:$C$10000,$C500)),AVERAGEIFS(Observed!AJ$2:AJ$10000,Observed!$A$2:$A$10000,$A500,Observed!$C$2:$C$10000,$C500),"")</f>
        <v/>
      </c>
      <c r="AK500" s="23" t="str">
        <f>IF(ISNUMBER(AVERAGEIFS(Observed!AK$2:AK$10000,Observed!$A$2:$A$10000,$A500,Observed!$C$2:$C$10000,$C500)),AVERAGEIFS(Observed!AK$2:AK$10000,Observed!$A$2:$A$10000,$A500,Observed!$C$2:$C$10000,$C500),"")</f>
        <v/>
      </c>
      <c r="AL500" s="23" t="str">
        <f>IF(ISNUMBER(AVERAGEIFS(Observed!AL$2:AL$10000,Observed!$A$2:$A$10000,$A500,Observed!$C$2:$C$10000,$C500)),AVERAGEIFS(Observed!AL$2:AL$10000,Observed!$A$2:$A$10000,$A500,Observed!$C$2:$C$10000,$C500),"")</f>
        <v/>
      </c>
      <c r="AM500" s="23" t="str">
        <f>IF(ISNUMBER(AVERAGEIFS(Observed!AM$2:AM$10000,Observed!$A$2:$A$10000,$A500,Observed!$C$2:$C$10000,$C500)),AVERAGEIFS(Observed!AM$2:AM$10000,Observed!$A$2:$A$10000,$A500,Observed!$C$2:$C$10000,$C500),"")</f>
        <v/>
      </c>
      <c r="AN500" s="23" t="str">
        <f>IF(ISNUMBER(AVERAGEIFS(Observed!AN$2:AN$10000,Observed!$A$2:$A$10000,$A500,Observed!$C$2:$C$10000,$C500)),AVERAGEIFS(Observed!AN$2:AN$10000,Observed!$A$2:$A$10000,$A500,Observed!$C$2:$C$10000,$C500),"")</f>
        <v/>
      </c>
      <c r="AO500" s="2">
        <f>COUNTIFS(Observed!$A$2:$A$10000,$A500,Observed!$C$2:$C$10000,$C500)</f>
        <v>1</v>
      </c>
      <c r="AP500" s="2">
        <f t="shared" si="10"/>
        <v>3</v>
      </c>
    </row>
    <row r="501" spans="1:42" x14ac:dyDescent="0.25">
      <c r="A501" t="s">
        <v>52</v>
      </c>
      <c r="B501" t="s">
        <v>49</v>
      </c>
      <c r="C501" s="20">
        <v>36774</v>
      </c>
      <c r="D501">
        <v>1</v>
      </c>
      <c r="G501" s="25">
        <v>2000</v>
      </c>
      <c r="J501" s="2" t="s">
        <v>20</v>
      </c>
      <c r="K501" s="22" t="str">
        <f>IF(ISNUMBER(AVERAGEIFS(Observed!K$2:K$10000,Observed!$A$2:$A$10000,$A501,Observed!$C$2:$C$10000,$C501)),AVERAGEIFS(Observed!K$2:K$10000,Observed!$A$2:$A$10000,$A501,Observed!$C$2:$C$10000,$C501),"")</f>
        <v/>
      </c>
      <c r="L501" s="23" t="str">
        <f>IF(ISNUMBER(AVERAGEIFS(Observed!L$2:L$10000,Observed!$A$2:$A$10000,$A501,Observed!$C$2:$C$10000,$C501)),AVERAGEIFS(Observed!L$2:L$10000,Observed!$A$2:$A$10000,$A501,Observed!$C$2:$C$10000,$C501),"")</f>
        <v/>
      </c>
      <c r="M501" s="23">
        <f>IF(ISNUMBER(AVERAGEIFS(Observed!M$2:M$10000,Observed!$A$2:$A$10000,$A501,Observed!$C$2:$C$10000,$C501)),AVERAGEIFS(Observed!M$2:M$10000,Observed!$A$2:$A$10000,$A501,Observed!$C$2:$C$10000,$C501),"")</f>
        <v>28.8</v>
      </c>
      <c r="N501" s="23">
        <f>IF(ISNUMBER(AVERAGEIFS(Observed!N$2:N$10000,Observed!$A$2:$A$10000,$A501,Observed!$C$2:$C$10000,$C501)),AVERAGEIFS(Observed!N$2:N$10000,Observed!$A$2:$A$10000,$A501,Observed!$C$2:$C$10000,$C501),"")</f>
        <v>28.8</v>
      </c>
      <c r="O501" s="23">
        <f>IF(ISNUMBER(AVERAGEIFS(Observed!O$2:O$10000,Observed!$A$2:$A$10000,$A501,Observed!$C$2:$C$10000,$C501)),AVERAGEIFS(Observed!O$2:O$10000,Observed!$A$2:$A$10000,$A501,Observed!$C$2:$C$10000,$C501),"")</f>
        <v>500.09999999999997</v>
      </c>
      <c r="P501" s="24" t="str">
        <f>IF(ISNUMBER(AVERAGEIFS(Observed!P$2:P$10000,Observed!$A$2:$A$10000,$A501,Observed!$C$2:$C$10000,$C501)),AVERAGEIFS(Observed!P$2:P$10000,Observed!$A$2:$A$10000,$A501,Observed!$C$2:$C$10000,$C501),"")</f>
        <v/>
      </c>
      <c r="Q501" s="24" t="str">
        <f>IF(ISNUMBER(AVERAGEIFS(Observed!Q$2:Q$10000,Observed!$A$2:$A$10000,$A501,Observed!$C$2:$C$10000,$C501)),AVERAGEIFS(Observed!Q$2:Q$10000,Observed!$A$2:$A$10000,$A501,Observed!$C$2:$C$10000,$C501),"")</f>
        <v/>
      </c>
      <c r="R501" s="24" t="str">
        <f>IF(ISNUMBER(AVERAGEIFS(Observed!R$2:R$10000,Observed!$A$2:$A$10000,$A501,Observed!$C$2:$C$10000,$C501)),AVERAGEIFS(Observed!R$2:R$10000,Observed!$A$2:$A$10000,$A501,Observed!$C$2:$C$10000,$C501),"")</f>
        <v/>
      </c>
      <c r="S501" s="22" t="str">
        <f>IF(ISNUMBER(AVERAGEIFS(Observed!S$2:S$10000,Observed!$A$2:$A$10000,$A501,Observed!$C$2:$C$10000,$C501)),AVERAGEIFS(Observed!S$2:S$10000,Observed!$A$2:$A$10000,$A501,Observed!$C$2:$C$10000,$C501),"")</f>
        <v/>
      </c>
      <c r="T501" s="23" t="str">
        <f>IF(ISNUMBER(AVERAGEIFS(Observed!T$2:T$10000,Observed!$A$2:$A$10000,$A501,Observed!$C$2:$C$10000,$C501)),AVERAGEIFS(Observed!T$2:T$10000,Observed!$A$2:$A$10000,$A501,Observed!$C$2:$C$10000,$C501),"")</f>
        <v/>
      </c>
      <c r="U501" s="23" t="str">
        <f>IF(ISNUMBER(AVERAGEIFS(Observed!U$2:U$10000,Observed!$A$2:$A$10000,$A501,Observed!$C$2:$C$10000,$C501)),AVERAGEIFS(Observed!U$2:U$10000,Observed!$A$2:$A$10000,$A501,Observed!$C$2:$C$10000,$C501),"")</f>
        <v/>
      </c>
      <c r="V501" s="23" t="str">
        <f>IF(ISNUMBER(AVERAGEIFS(Observed!V$2:V$10000,Observed!$A$2:$A$10000,$A501,Observed!$C$2:$C$10000,$C501)),AVERAGEIFS(Observed!V$2:V$10000,Observed!$A$2:$A$10000,$A501,Observed!$C$2:$C$10000,$C501),"")</f>
        <v/>
      </c>
      <c r="W501" s="23" t="str">
        <f>IF(ISNUMBER(AVERAGEIFS(Observed!W$2:W$10000,Observed!$A$2:$A$10000,$A501,Observed!$C$2:$C$10000,$C501)),AVERAGEIFS(Observed!W$2:W$10000,Observed!$A$2:$A$10000,$A501,Observed!$C$2:$C$10000,$C501),"")</f>
        <v/>
      </c>
      <c r="X501" s="23" t="str">
        <f>IF(ISNUMBER(AVERAGEIFS(Observed!X$2:X$10000,Observed!$A$2:$A$10000,$A501,Observed!$C$2:$C$10000,$C501)),AVERAGEIFS(Observed!X$2:X$10000,Observed!$A$2:$A$10000,$A501,Observed!$C$2:$C$10000,$C501),"")</f>
        <v/>
      </c>
      <c r="Y501" s="23" t="str">
        <f>IF(ISNUMBER(AVERAGEIFS(Observed!Y$2:Y$10000,Observed!$A$2:$A$10000,$A501,Observed!$C$2:$C$10000,$C501)),AVERAGEIFS(Observed!Y$2:Y$10000,Observed!$A$2:$A$10000,$A501,Observed!$C$2:$C$10000,$C501),"")</f>
        <v/>
      </c>
      <c r="Z501" s="23" t="str">
        <f>IF(ISNUMBER(AVERAGEIFS(Observed!Z$2:Z$10000,Observed!$A$2:$A$10000,$A501,Observed!$C$2:$C$10000,$C501)),AVERAGEIFS(Observed!Z$2:Z$10000,Observed!$A$2:$A$10000,$A501,Observed!$C$2:$C$10000,$C501),"")</f>
        <v/>
      </c>
      <c r="AA501" s="23" t="str">
        <f>IF(ISNUMBER(AVERAGEIFS(Observed!AA$2:AA$10000,Observed!$A$2:$A$10000,$A501,Observed!$C$2:$C$10000,$C501)),AVERAGEIFS(Observed!AA$2:AA$10000,Observed!$A$2:$A$10000,$A501,Observed!$C$2:$C$10000,$C501),"")</f>
        <v/>
      </c>
      <c r="AB501" s="23" t="str">
        <f>IF(ISNUMBER(AVERAGEIFS(Observed!AB$2:AB$10000,Observed!$A$2:$A$10000,$A501,Observed!$C$2:$C$10000,$C501)),AVERAGEIFS(Observed!AB$2:AB$10000,Observed!$A$2:$A$10000,$A501,Observed!$C$2:$C$10000,$C501),"")</f>
        <v/>
      </c>
      <c r="AC501" s="23" t="str">
        <f>IF(ISNUMBER(AVERAGEIFS(Observed!AC$2:AC$10000,Observed!$A$2:$A$10000,$A501,Observed!$C$2:$C$10000,$C501)),AVERAGEIFS(Observed!AC$2:AC$10000,Observed!$A$2:$A$10000,$A501,Observed!$C$2:$C$10000,$C501),"")</f>
        <v/>
      </c>
      <c r="AD501" s="23" t="str">
        <f>IF(ISNUMBER(AVERAGEIFS(Observed!AD$2:AD$10000,Observed!$A$2:$A$10000,$A501,Observed!$C$2:$C$10000,$C501)),AVERAGEIFS(Observed!AD$2:AD$10000,Observed!$A$2:$A$10000,$A501,Observed!$C$2:$C$10000,$C501),"")</f>
        <v/>
      </c>
      <c r="AE501" s="24" t="str">
        <f>IF(ISNUMBER(AVERAGEIFS(Observed!AE$2:AE$10000,Observed!$A$2:$A$10000,$A501,Observed!$C$2:$C$10000,$C501)),AVERAGEIFS(Observed!AE$2:AE$10000,Observed!$A$2:$A$10000,$A501,Observed!$C$2:$C$10000,$C501),"")</f>
        <v/>
      </c>
      <c r="AF501" s="24" t="str">
        <f>IF(ISNUMBER(AVERAGEIFS(Observed!AF$2:AF$10000,Observed!$A$2:$A$10000,$A501,Observed!$C$2:$C$10000,$C501)),AVERAGEIFS(Observed!AF$2:AF$10000,Observed!$A$2:$A$10000,$A501,Observed!$C$2:$C$10000,$C501),"")</f>
        <v/>
      </c>
      <c r="AG501" s="23" t="str">
        <f>IF(ISNUMBER(AVERAGEIFS(Observed!AG$2:AG$10000,Observed!$A$2:$A$10000,$A501,Observed!$C$2:$C$10000,$C501)),AVERAGEIFS(Observed!AG$2:AG$10000,Observed!$A$2:$A$10000,$A501,Observed!$C$2:$C$10000,$C501),"")</f>
        <v/>
      </c>
      <c r="AH501" s="23" t="str">
        <f>IF(ISNUMBER(AVERAGEIFS(Observed!AH$2:AH$10000,Observed!$A$2:$A$10000,$A501,Observed!$C$2:$C$10000,$C501)),AVERAGEIFS(Observed!AH$2:AH$10000,Observed!$A$2:$A$10000,$A501,Observed!$C$2:$C$10000,$C501),"")</f>
        <v/>
      </c>
      <c r="AI501" s="22" t="str">
        <f>IF(ISNUMBER(AVERAGEIFS(Observed!AI$2:AI$10000,Observed!$A$2:$A$10000,$A501,Observed!$C$2:$C$10000,$C501)),AVERAGEIFS(Observed!AI$2:AI$10000,Observed!$A$2:$A$10000,$A501,Observed!$C$2:$C$10000,$C501),"")</f>
        <v/>
      </c>
      <c r="AJ501" s="23" t="str">
        <f>IF(ISNUMBER(AVERAGEIFS(Observed!AJ$2:AJ$10000,Observed!$A$2:$A$10000,$A501,Observed!$C$2:$C$10000,$C501)),AVERAGEIFS(Observed!AJ$2:AJ$10000,Observed!$A$2:$A$10000,$A501,Observed!$C$2:$C$10000,$C501),"")</f>
        <v/>
      </c>
      <c r="AK501" s="23" t="str">
        <f>IF(ISNUMBER(AVERAGEIFS(Observed!AK$2:AK$10000,Observed!$A$2:$A$10000,$A501,Observed!$C$2:$C$10000,$C501)),AVERAGEIFS(Observed!AK$2:AK$10000,Observed!$A$2:$A$10000,$A501,Observed!$C$2:$C$10000,$C501),"")</f>
        <v/>
      </c>
      <c r="AL501" s="23" t="str">
        <f>IF(ISNUMBER(AVERAGEIFS(Observed!AL$2:AL$10000,Observed!$A$2:$A$10000,$A501,Observed!$C$2:$C$10000,$C501)),AVERAGEIFS(Observed!AL$2:AL$10000,Observed!$A$2:$A$10000,$A501,Observed!$C$2:$C$10000,$C501),"")</f>
        <v/>
      </c>
      <c r="AM501" s="23" t="str">
        <f>IF(ISNUMBER(AVERAGEIFS(Observed!AM$2:AM$10000,Observed!$A$2:$A$10000,$A501,Observed!$C$2:$C$10000,$C501)),AVERAGEIFS(Observed!AM$2:AM$10000,Observed!$A$2:$A$10000,$A501,Observed!$C$2:$C$10000,$C501),"")</f>
        <v/>
      </c>
      <c r="AN501" s="23" t="str">
        <f>IF(ISNUMBER(AVERAGEIFS(Observed!AN$2:AN$10000,Observed!$A$2:$A$10000,$A501,Observed!$C$2:$C$10000,$C501)),AVERAGEIFS(Observed!AN$2:AN$10000,Observed!$A$2:$A$10000,$A501,Observed!$C$2:$C$10000,$C501),"")</f>
        <v/>
      </c>
      <c r="AO501" s="2">
        <f>COUNTIFS(Observed!$A$2:$A$10000,$A501,Observed!$C$2:$C$10000,$C501)</f>
        <v>1</v>
      </c>
      <c r="AP501" s="2">
        <f t="shared" si="10"/>
        <v>3</v>
      </c>
    </row>
    <row r="502" spans="1:42" x14ac:dyDescent="0.25">
      <c r="A502" t="s">
        <v>52</v>
      </c>
      <c r="B502" t="s">
        <v>49</v>
      </c>
      <c r="C502" s="20">
        <v>36808</v>
      </c>
      <c r="D502">
        <v>1</v>
      </c>
      <c r="G502" s="25">
        <v>2000</v>
      </c>
      <c r="J502" s="2" t="s">
        <v>50</v>
      </c>
      <c r="K502" s="22" t="str">
        <f>IF(ISNUMBER(AVERAGEIFS(Observed!K$2:K$10000,Observed!$A$2:$A$10000,$A502,Observed!$C$2:$C$10000,$C502)),AVERAGEIFS(Observed!K$2:K$10000,Observed!$A$2:$A$10000,$A502,Observed!$C$2:$C$10000,$C502),"")</f>
        <v/>
      </c>
      <c r="L502" s="23" t="str">
        <f>IF(ISNUMBER(AVERAGEIFS(Observed!L$2:L$10000,Observed!$A$2:$A$10000,$A502,Observed!$C$2:$C$10000,$C502)),AVERAGEIFS(Observed!L$2:L$10000,Observed!$A$2:$A$10000,$A502,Observed!$C$2:$C$10000,$C502),"")</f>
        <v/>
      </c>
      <c r="M502" s="23" t="str">
        <f>IF(ISNUMBER(AVERAGEIFS(Observed!M$2:M$10000,Observed!$A$2:$A$10000,$A502,Observed!$C$2:$C$10000,$C502)),AVERAGEIFS(Observed!M$2:M$10000,Observed!$A$2:$A$10000,$A502,Observed!$C$2:$C$10000,$C502),"")</f>
        <v/>
      </c>
      <c r="N502" s="23" t="str">
        <f>IF(ISNUMBER(AVERAGEIFS(Observed!N$2:N$10000,Observed!$A$2:$A$10000,$A502,Observed!$C$2:$C$10000,$C502)),AVERAGEIFS(Observed!N$2:N$10000,Observed!$A$2:$A$10000,$A502,Observed!$C$2:$C$10000,$C502),"")</f>
        <v/>
      </c>
      <c r="O502" s="23" t="str">
        <f>IF(ISNUMBER(AVERAGEIFS(Observed!O$2:O$10000,Observed!$A$2:$A$10000,$A502,Observed!$C$2:$C$10000,$C502)),AVERAGEIFS(Observed!O$2:O$10000,Observed!$A$2:$A$10000,$A502,Observed!$C$2:$C$10000,$C502),"")</f>
        <v/>
      </c>
      <c r="P502" s="24" t="str">
        <f>IF(ISNUMBER(AVERAGEIFS(Observed!P$2:P$10000,Observed!$A$2:$A$10000,$A502,Observed!$C$2:$C$10000,$C502)),AVERAGEIFS(Observed!P$2:P$10000,Observed!$A$2:$A$10000,$A502,Observed!$C$2:$C$10000,$C502),"")</f>
        <v/>
      </c>
      <c r="Q502" s="24" t="str">
        <f>IF(ISNUMBER(AVERAGEIFS(Observed!Q$2:Q$10000,Observed!$A$2:$A$10000,$A502,Observed!$C$2:$C$10000,$C502)),AVERAGEIFS(Observed!Q$2:Q$10000,Observed!$A$2:$A$10000,$A502,Observed!$C$2:$C$10000,$C502),"")</f>
        <v/>
      </c>
      <c r="R502" s="24" t="str">
        <f>IF(ISNUMBER(AVERAGEIFS(Observed!R$2:R$10000,Observed!$A$2:$A$10000,$A502,Observed!$C$2:$C$10000,$C502)),AVERAGEIFS(Observed!R$2:R$10000,Observed!$A$2:$A$10000,$A502,Observed!$C$2:$C$10000,$C502),"")</f>
        <v/>
      </c>
      <c r="S502" s="22">
        <f>IF(ISNUMBER(AVERAGEIFS(Observed!S$2:S$10000,Observed!$A$2:$A$10000,$A502,Observed!$C$2:$C$10000,$C502)),AVERAGEIFS(Observed!S$2:S$10000,Observed!$A$2:$A$10000,$A502,Observed!$C$2:$C$10000,$C502),"")</f>
        <v>240</v>
      </c>
      <c r="T502" s="23" t="str">
        <f>IF(ISNUMBER(AVERAGEIFS(Observed!T$2:T$10000,Observed!$A$2:$A$10000,$A502,Observed!$C$2:$C$10000,$C502)),AVERAGEIFS(Observed!T$2:T$10000,Observed!$A$2:$A$10000,$A502,Observed!$C$2:$C$10000,$C502),"")</f>
        <v/>
      </c>
      <c r="U502" s="23" t="str">
        <f>IF(ISNUMBER(AVERAGEIFS(Observed!U$2:U$10000,Observed!$A$2:$A$10000,$A502,Observed!$C$2:$C$10000,$C502)),AVERAGEIFS(Observed!U$2:U$10000,Observed!$A$2:$A$10000,$A502,Observed!$C$2:$C$10000,$C502),"")</f>
        <v/>
      </c>
      <c r="V502" s="23" t="str">
        <f>IF(ISNUMBER(AVERAGEIFS(Observed!V$2:V$10000,Observed!$A$2:$A$10000,$A502,Observed!$C$2:$C$10000,$C502)),AVERAGEIFS(Observed!V$2:V$10000,Observed!$A$2:$A$10000,$A502,Observed!$C$2:$C$10000,$C502),"")</f>
        <v/>
      </c>
      <c r="W502" s="23" t="str">
        <f>IF(ISNUMBER(AVERAGEIFS(Observed!W$2:W$10000,Observed!$A$2:$A$10000,$A502,Observed!$C$2:$C$10000,$C502)),AVERAGEIFS(Observed!W$2:W$10000,Observed!$A$2:$A$10000,$A502,Observed!$C$2:$C$10000,$C502),"")</f>
        <v/>
      </c>
      <c r="X502" s="23" t="str">
        <f>IF(ISNUMBER(AVERAGEIFS(Observed!X$2:X$10000,Observed!$A$2:$A$10000,$A502,Observed!$C$2:$C$10000,$C502)),AVERAGEIFS(Observed!X$2:X$10000,Observed!$A$2:$A$10000,$A502,Observed!$C$2:$C$10000,$C502),"")</f>
        <v/>
      </c>
      <c r="Y502" s="23" t="str">
        <f>IF(ISNUMBER(AVERAGEIFS(Observed!Y$2:Y$10000,Observed!$A$2:$A$10000,$A502,Observed!$C$2:$C$10000,$C502)),AVERAGEIFS(Observed!Y$2:Y$10000,Observed!$A$2:$A$10000,$A502,Observed!$C$2:$C$10000,$C502),"")</f>
        <v/>
      </c>
      <c r="Z502" s="23" t="str">
        <f>IF(ISNUMBER(AVERAGEIFS(Observed!Z$2:Z$10000,Observed!$A$2:$A$10000,$A502,Observed!$C$2:$C$10000,$C502)),AVERAGEIFS(Observed!Z$2:Z$10000,Observed!$A$2:$A$10000,$A502,Observed!$C$2:$C$10000,$C502),"")</f>
        <v/>
      </c>
      <c r="AA502" s="23" t="str">
        <f>IF(ISNUMBER(AVERAGEIFS(Observed!AA$2:AA$10000,Observed!$A$2:$A$10000,$A502,Observed!$C$2:$C$10000,$C502)),AVERAGEIFS(Observed!AA$2:AA$10000,Observed!$A$2:$A$10000,$A502,Observed!$C$2:$C$10000,$C502),"")</f>
        <v/>
      </c>
      <c r="AB502" s="23" t="str">
        <f>IF(ISNUMBER(AVERAGEIFS(Observed!AB$2:AB$10000,Observed!$A$2:$A$10000,$A502,Observed!$C$2:$C$10000,$C502)),AVERAGEIFS(Observed!AB$2:AB$10000,Observed!$A$2:$A$10000,$A502,Observed!$C$2:$C$10000,$C502),"")</f>
        <v/>
      </c>
      <c r="AC502" s="23" t="str">
        <f>IF(ISNUMBER(AVERAGEIFS(Observed!AC$2:AC$10000,Observed!$A$2:$A$10000,$A502,Observed!$C$2:$C$10000,$C502)),AVERAGEIFS(Observed!AC$2:AC$10000,Observed!$A$2:$A$10000,$A502,Observed!$C$2:$C$10000,$C502),"")</f>
        <v/>
      </c>
      <c r="AD502" s="23" t="str">
        <f>IF(ISNUMBER(AVERAGEIFS(Observed!AD$2:AD$10000,Observed!$A$2:$A$10000,$A502,Observed!$C$2:$C$10000,$C502)),AVERAGEIFS(Observed!AD$2:AD$10000,Observed!$A$2:$A$10000,$A502,Observed!$C$2:$C$10000,$C502),"")</f>
        <v/>
      </c>
      <c r="AE502" s="24" t="str">
        <f>IF(ISNUMBER(AVERAGEIFS(Observed!AE$2:AE$10000,Observed!$A$2:$A$10000,$A502,Observed!$C$2:$C$10000,$C502)),AVERAGEIFS(Observed!AE$2:AE$10000,Observed!$A$2:$A$10000,$A502,Observed!$C$2:$C$10000,$C502),"")</f>
        <v/>
      </c>
      <c r="AF502" s="24" t="str">
        <f>IF(ISNUMBER(AVERAGEIFS(Observed!AF$2:AF$10000,Observed!$A$2:$A$10000,$A502,Observed!$C$2:$C$10000,$C502)),AVERAGEIFS(Observed!AF$2:AF$10000,Observed!$A$2:$A$10000,$A502,Observed!$C$2:$C$10000,$C502),"")</f>
        <v/>
      </c>
      <c r="AG502" s="23" t="str">
        <f>IF(ISNUMBER(AVERAGEIFS(Observed!AG$2:AG$10000,Observed!$A$2:$A$10000,$A502,Observed!$C$2:$C$10000,$C502)),AVERAGEIFS(Observed!AG$2:AG$10000,Observed!$A$2:$A$10000,$A502,Observed!$C$2:$C$10000,$C502),"")</f>
        <v/>
      </c>
      <c r="AH502" s="23" t="str">
        <f>IF(ISNUMBER(AVERAGEIFS(Observed!AH$2:AH$10000,Observed!$A$2:$A$10000,$A502,Observed!$C$2:$C$10000,$C502)),AVERAGEIFS(Observed!AH$2:AH$10000,Observed!$A$2:$A$10000,$A502,Observed!$C$2:$C$10000,$C502),"")</f>
        <v/>
      </c>
      <c r="AI502" s="22" t="str">
        <f>IF(ISNUMBER(AVERAGEIFS(Observed!AI$2:AI$10000,Observed!$A$2:$A$10000,$A502,Observed!$C$2:$C$10000,$C502)),AVERAGEIFS(Observed!AI$2:AI$10000,Observed!$A$2:$A$10000,$A502,Observed!$C$2:$C$10000,$C502),"")</f>
        <v/>
      </c>
      <c r="AJ502" s="23" t="str">
        <f>IF(ISNUMBER(AVERAGEIFS(Observed!AJ$2:AJ$10000,Observed!$A$2:$A$10000,$A502,Observed!$C$2:$C$10000,$C502)),AVERAGEIFS(Observed!AJ$2:AJ$10000,Observed!$A$2:$A$10000,$A502,Observed!$C$2:$C$10000,$C502),"")</f>
        <v/>
      </c>
      <c r="AK502" s="23" t="str">
        <f>IF(ISNUMBER(AVERAGEIFS(Observed!AK$2:AK$10000,Observed!$A$2:$A$10000,$A502,Observed!$C$2:$C$10000,$C502)),AVERAGEIFS(Observed!AK$2:AK$10000,Observed!$A$2:$A$10000,$A502,Observed!$C$2:$C$10000,$C502),"")</f>
        <v/>
      </c>
      <c r="AL502" s="23" t="str">
        <f>IF(ISNUMBER(AVERAGEIFS(Observed!AL$2:AL$10000,Observed!$A$2:$A$10000,$A502,Observed!$C$2:$C$10000,$C502)),AVERAGEIFS(Observed!AL$2:AL$10000,Observed!$A$2:$A$10000,$A502,Observed!$C$2:$C$10000,$C502),"")</f>
        <v/>
      </c>
      <c r="AM502" s="23" t="str">
        <f>IF(ISNUMBER(AVERAGEIFS(Observed!AM$2:AM$10000,Observed!$A$2:$A$10000,$A502,Observed!$C$2:$C$10000,$C502)),AVERAGEIFS(Observed!AM$2:AM$10000,Observed!$A$2:$A$10000,$A502,Observed!$C$2:$C$10000,$C502),"")</f>
        <v/>
      </c>
      <c r="AN502" s="23" t="str">
        <f>IF(ISNUMBER(AVERAGEIFS(Observed!AN$2:AN$10000,Observed!$A$2:$A$10000,$A502,Observed!$C$2:$C$10000,$C502)),AVERAGEIFS(Observed!AN$2:AN$10000,Observed!$A$2:$A$10000,$A502,Observed!$C$2:$C$10000,$C502),"")</f>
        <v/>
      </c>
      <c r="AO502" s="2">
        <f>COUNTIFS(Observed!$A$2:$A$10000,$A502,Observed!$C$2:$C$10000,$C502)</f>
        <v>1</v>
      </c>
      <c r="AP502" s="2">
        <f t="shared" si="10"/>
        <v>1</v>
      </c>
    </row>
    <row r="503" spans="1:42" x14ac:dyDescent="0.25">
      <c r="A503" t="s">
        <v>52</v>
      </c>
      <c r="B503" t="s">
        <v>49</v>
      </c>
      <c r="C503" s="20">
        <v>37060</v>
      </c>
      <c r="D503">
        <v>1</v>
      </c>
      <c r="G503" s="25">
        <v>2001</v>
      </c>
      <c r="J503" s="2" t="s">
        <v>50</v>
      </c>
      <c r="K503" s="22" t="str">
        <f>IF(ISNUMBER(AVERAGEIFS(Observed!K$2:K$10000,Observed!$A$2:$A$10000,$A503,Observed!$C$2:$C$10000,$C503)),AVERAGEIFS(Observed!K$2:K$10000,Observed!$A$2:$A$10000,$A503,Observed!$C$2:$C$10000,$C503),"")</f>
        <v/>
      </c>
      <c r="L503" s="23" t="str">
        <f>IF(ISNUMBER(AVERAGEIFS(Observed!L$2:L$10000,Observed!$A$2:$A$10000,$A503,Observed!$C$2:$C$10000,$C503)),AVERAGEIFS(Observed!L$2:L$10000,Observed!$A$2:$A$10000,$A503,Observed!$C$2:$C$10000,$C503),"")</f>
        <v/>
      </c>
      <c r="M503" s="23" t="str">
        <f>IF(ISNUMBER(AVERAGEIFS(Observed!M$2:M$10000,Observed!$A$2:$A$10000,$A503,Observed!$C$2:$C$10000,$C503)),AVERAGEIFS(Observed!M$2:M$10000,Observed!$A$2:$A$10000,$A503,Observed!$C$2:$C$10000,$C503),"")</f>
        <v/>
      </c>
      <c r="N503" s="23" t="str">
        <f>IF(ISNUMBER(AVERAGEIFS(Observed!N$2:N$10000,Observed!$A$2:$A$10000,$A503,Observed!$C$2:$C$10000,$C503)),AVERAGEIFS(Observed!N$2:N$10000,Observed!$A$2:$A$10000,$A503,Observed!$C$2:$C$10000,$C503),"")</f>
        <v/>
      </c>
      <c r="O503" s="23" t="str">
        <f>IF(ISNUMBER(AVERAGEIFS(Observed!O$2:O$10000,Observed!$A$2:$A$10000,$A503,Observed!$C$2:$C$10000,$C503)),AVERAGEIFS(Observed!O$2:O$10000,Observed!$A$2:$A$10000,$A503,Observed!$C$2:$C$10000,$C503),"")</f>
        <v/>
      </c>
      <c r="P503" s="24" t="str">
        <f>IF(ISNUMBER(AVERAGEIFS(Observed!P$2:P$10000,Observed!$A$2:$A$10000,$A503,Observed!$C$2:$C$10000,$C503)),AVERAGEIFS(Observed!P$2:P$10000,Observed!$A$2:$A$10000,$A503,Observed!$C$2:$C$10000,$C503),"")</f>
        <v/>
      </c>
      <c r="Q503" s="24" t="str">
        <f>IF(ISNUMBER(AVERAGEIFS(Observed!Q$2:Q$10000,Observed!$A$2:$A$10000,$A503,Observed!$C$2:$C$10000,$C503)),AVERAGEIFS(Observed!Q$2:Q$10000,Observed!$A$2:$A$10000,$A503,Observed!$C$2:$C$10000,$C503),"")</f>
        <v/>
      </c>
      <c r="R503" s="24" t="str">
        <f>IF(ISNUMBER(AVERAGEIFS(Observed!R$2:R$10000,Observed!$A$2:$A$10000,$A503,Observed!$C$2:$C$10000,$C503)),AVERAGEIFS(Observed!R$2:R$10000,Observed!$A$2:$A$10000,$A503,Observed!$C$2:$C$10000,$C503),"")</f>
        <v/>
      </c>
      <c r="S503" s="22">
        <f>IF(ISNUMBER(AVERAGEIFS(Observed!S$2:S$10000,Observed!$A$2:$A$10000,$A503,Observed!$C$2:$C$10000,$C503)),AVERAGEIFS(Observed!S$2:S$10000,Observed!$A$2:$A$10000,$A503,Observed!$C$2:$C$10000,$C503),"")</f>
        <v>2</v>
      </c>
      <c r="T503" s="23" t="str">
        <f>IF(ISNUMBER(AVERAGEIFS(Observed!T$2:T$10000,Observed!$A$2:$A$10000,$A503,Observed!$C$2:$C$10000,$C503)),AVERAGEIFS(Observed!T$2:T$10000,Observed!$A$2:$A$10000,$A503,Observed!$C$2:$C$10000,$C503),"")</f>
        <v/>
      </c>
      <c r="U503" s="23" t="str">
        <f>IF(ISNUMBER(AVERAGEIFS(Observed!U$2:U$10000,Observed!$A$2:$A$10000,$A503,Observed!$C$2:$C$10000,$C503)),AVERAGEIFS(Observed!U$2:U$10000,Observed!$A$2:$A$10000,$A503,Observed!$C$2:$C$10000,$C503),"")</f>
        <v/>
      </c>
      <c r="V503" s="23" t="str">
        <f>IF(ISNUMBER(AVERAGEIFS(Observed!V$2:V$10000,Observed!$A$2:$A$10000,$A503,Observed!$C$2:$C$10000,$C503)),AVERAGEIFS(Observed!V$2:V$10000,Observed!$A$2:$A$10000,$A503,Observed!$C$2:$C$10000,$C503),"")</f>
        <v/>
      </c>
      <c r="W503" s="23" t="str">
        <f>IF(ISNUMBER(AVERAGEIFS(Observed!W$2:W$10000,Observed!$A$2:$A$10000,$A503,Observed!$C$2:$C$10000,$C503)),AVERAGEIFS(Observed!W$2:W$10000,Observed!$A$2:$A$10000,$A503,Observed!$C$2:$C$10000,$C503),"")</f>
        <v/>
      </c>
      <c r="X503" s="23" t="str">
        <f>IF(ISNUMBER(AVERAGEIFS(Observed!X$2:X$10000,Observed!$A$2:$A$10000,$A503,Observed!$C$2:$C$10000,$C503)),AVERAGEIFS(Observed!X$2:X$10000,Observed!$A$2:$A$10000,$A503,Observed!$C$2:$C$10000,$C503),"")</f>
        <v/>
      </c>
      <c r="Y503" s="23" t="str">
        <f>IF(ISNUMBER(AVERAGEIFS(Observed!Y$2:Y$10000,Observed!$A$2:$A$10000,$A503,Observed!$C$2:$C$10000,$C503)),AVERAGEIFS(Observed!Y$2:Y$10000,Observed!$A$2:$A$10000,$A503,Observed!$C$2:$C$10000,$C503),"")</f>
        <v/>
      </c>
      <c r="Z503" s="23" t="str">
        <f>IF(ISNUMBER(AVERAGEIFS(Observed!Z$2:Z$10000,Observed!$A$2:$A$10000,$A503,Observed!$C$2:$C$10000,$C503)),AVERAGEIFS(Observed!Z$2:Z$10000,Observed!$A$2:$A$10000,$A503,Observed!$C$2:$C$10000,$C503),"")</f>
        <v/>
      </c>
      <c r="AA503" s="23" t="str">
        <f>IF(ISNUMBER(AVERAGEIFS(Observed!AA$2:AA$10000,Observed!$A$2:$A$10000,$A503,Observed!$C$2:$C$10000,$C503)),AVERAGEIFS(Observed!AA$2:AA$10000,Observed!$A$2:$A$10000,$A503,Observed!$C$2:$C$10000,$C503),"")</f>
        <v/>
      </c>
      <c r="AB503" s="23" t="str">
        <f>IF(ISNUMBER(AVERAGEIFS(Observed!AB$2:AB$10000,Observed!$A$2:$A$10000,$A503,Observed!$C$2:$C$10000,$C503)),AVERAGEIFS(Observed!AB$2:AB$10000,Observed!$A$2:$A$10000,$A503,Observed!$C$2:$C$10000,$C503),"")</f>
        <v/>
      </c>
      <c r="AC503" s="23" t="str">
        <f>IF(ISNUMBER(AVERAGEIFS(Observed!AC$2:AC$10000,Observed!$A$2:$A$10000,$A503,Observed!$C$2:$C$10000,$C503)),AVERAGEIFS(Observed!AC$2:AC$10000,Observed!$A$2:$A$10000,$A503,Observed!$C$2:$C$10000,$C503),"")</f>
        <v/>
      </c>
      <c r="AD503" s="23" t="str">
        <f>IF(ISNUMBER(AVERAGEIFS(Observed!AD$2:AD$10000,Observed!$A$2:$A$10000,$A503,Observed!$C$2:$C$10000,$C503)),AVERAGEIFS(Observed!AD$2:AD$10000,Observed!$A$2:$A$10000,$A503,Observed!$C$2:$C$10000,$C503),"")</f>
        <v/>
      </c>
      <c r="AE503" s="24" t="str">
        <f>IF(ISNUMBER(AVERAGEIFS(Observed!AE$2:AE$10000,Observed!$A$2:$A$10000,$A503,Observed!$C$2:$C$10000,$C503)),AVERAGEIFS(Observed!AE$2:AE$10000,Observed!$A$2:$A$10000,$A503,Observed!$C$2:$C$10000,$C503),"")</f>
        <v/>
      </c>
      <c r="AF503" s="24" t="str">
        <f>IF(ISNUMBER(AVERAGEIFS(Observed!AF$2:AF$10000,Observed!$A$2:$A$10000,$A503,Observed!$C$2:$C$10000,$C503)),AVERAGEIFS(Observed!AF$2:AF$10000,Observed!$A$2:$A$10000,$A503,Observed!$C$2:$C$10000,$C503),"")</f>
        <v/>
      </c>
      <c r="AG503" s="23" t="str">
        <f>IF(ISNUMBER(AVERAGEIFS(Observed!AG$2:AG$10000,Observed!$A$2:$A$10000,$A503,Observed!$C$2:$C$10000,$C503)),AVERAGEIFS(Observed!AG$2:AG$10000,Observed!$A$2:$A$10000,$A503,Observed!$C$2:$C$10000,$C503),"")</f>
        <v/>
      </c>
      <c r="AH503" s="23" t="str">
        <f>IF(ISNUMBER(AVERAGEIFS(Observed!AH$2:AH$10000,Observed!$A$2:$A$10000,$A503,Observed!$C$2:$C$10000,$C503)),AVERAGEIFS(Observed!AH$2:AH$10000,Observed!$A$2:$A$10000,$A503,Observed!$C$2:$C$10000,$C503),"")</f>
        <v/>
      </c>
      <c r="AI503" s="22" t="str">
        <f>IF(ISNUMBER(AVERAGEIFS(Observed!AI$2:AI$10000,Observed!$A$2:$A$10000,$A503,Observed!$C$2:$C$10000,$C503)),AVERAGEIFS(Observed!AI$2:AI$10000,Observed!$A$2:$A$10000,$A503,Observed!$C$2:$C$10000,$C503),"")</f>
        <v/>
      </c>
      <c r="AJ503" s="23" t="str">
        <f>IF(ISNUMBER(AVERAGEIFS(Observed!AJ$2:AJ$10000,Observed!$A$2:$A$10000,$A503,Observed!$C$2:$C$10000,$C503)),AVERAGEIFS(Observed!AJ$2:AJ$10000,Observed!$A$2:$A$10000,$A503,Observed!$C$2:$C$10000,$C503),"")</f>
        <v/>
      </c>
      <c r="AK503" s="23" t="str">
        <f>IF(ISNUMBER(AVERAGEIFS(Observed!AK$2:AK$10000,Observed!$A$2:$A$10000,$A503,Observed!$C$2:$C$10000,$C503)),AVERAGEIFS(Observed!AK$2:AK$10000,Observed!$A$2:$A$10000,$A503,Observed!$C$2:$C$10000,$C503),"")</f>
        <v/>
      </c>
      <c r="AL503" s="23" t="str">
        <f>IF(ISNUMBER(AVERAGEIFS(Observed!AL$2:AL$10000,Observed!$A$2:$A$10000,$A503,Observed!$C$2:$C$10000,$C503)),AVERAGEIFS(Observed!AL$2:AL$10000,Observed!$A$2:$A$10000,$A503,Observed!$C$2:$C$10000,$C503),"")</f>
        <v/>
      </c>
      <c r="AM503" s="23" t="str">
        <f>IF(ISNUMBER(AVERAGEIFS(Observed!AM$2:AM$10000,Observed!$A$2:$A$10000,$A503,Observed!$C$2:$C$10000,$C503)),AVERAGEIFS(Observed!AM$2:AM$10000,Observed!$A$2:$A$10000,$A503,Observed!$C$2:$C$10000,$C503),"")</f>
        <v/>
      </c>
      <c r="AN503" s="23" t="str">
        <f>IF(ISNUMBER(AVERAGEIFS(Observed!AN$2:AN$10000,Observed!$A$2:$A$10000,$A503,Observed!$C$2:$C$10000,$C503)),AVERAGEIFS(Observed!AN$2:AN$10000,Observed!$A$2:$A$10000,$A503,Observed!$C$2:$C$10000,$C503),"")</f>
        <v/>
      </c>
      <c r="AO503" s="2">
        <f>COUNTIFS(Observed!$A$2:$A$10000,$A503,Observed!$C$2:$C$10000,$C503)</f>
        <v>1</v>
      </c>
      <c r="AP503" s="2">
        <f t="shared" si="10"/>
        <v>1</v>
      </c>
    </row>
    <row r="504" spans="1:42" x14ac:dyDescent="0.25">
      <c r="A504" t="s">
        <v>113</v>
      </c>
      <c r="B504" t="s">
        <v>30</v>
      </c>
      <c r="C504" s="20">
        <v>40896</v>
      </c>
      <c r="D504">
        <v>1</v>
      </c>
      <c r="G504" s="25" t="s">
        <v>76</v>
      </c>
      <c r="H504" t="s">
        <v>21</v>
      </c>
      <c r="J504" s="2" t="s">
        <v>42</v>
      </c>
      <c r="K504" s="22">
        <f>IF(ISNUMBER(AVERAGEIFS(Observed!K$2:K$10000,Observed!$A$2:$A$10000,$A504,Observed!$C$2:$C$10000,$C504)),AVERAGEIFS(Observed!K$2:K$10000,Observed!$A$2:$A$10000,$A504,Observed!$C$2:$C$10000,$C504),"")</f>
        <v>4278</v>
      </c>
      <c r="L504" s="23">
        <f>IF(ISNUMBER(AVERAGEIFS(Observed!L$2:L$10000,Observed!$A$2:$A$10000,$A504,Observed!$C$2:$C$10000,$C504)),AVERAGEIFS(Observed!L$2:L$10000,Observed!$A$2:$A$10000,$A504,Observed!$C$2:$C$10000,$C504),"")</f>
        <v>427.8</v>
      </c>
      <c r="M504" s="23" t="str">
        <f>IF(ISNUMBER(AVERAGEIFS(Observed!M$2:M$10000,Observed!$A$2:$A$10000,$A504,Observed!$C$2:$C$10000,$C504)),AVERAGEIFS(Observed!M$2:M$10000,Observed!$A$2:$A$10000,$A504,Observed!$C$2:$C$10000,$C504),"")</f>
        <v/>
      </c>
      <c r="N504" s="23" t="str">
        <f>IF(ISNUMBER(AVERAGEIFS(Observed!N$2:N$10000,Observed!$A$2:$A$10000,$A504,Observed!$C$2:$C$10000,$C504)),AVERAGEIFS(Observed!N$2:N$10000,Observed!$A$2:$A$10000,$A504,Observed!$C$2:$C$10000,$C504),"")</f>
        <v/>
      </c>
      <c r="O504" s="23" t="str">
        <f>IF(ISNUMBER(AVERAGEIFS(Observed!O$2:O$10000,Observed!$A$2:$A$10000,$A504,Observed!$C$2:$C$10000,$C504)),AVERAGEIFS(Observed!O$2:O$10000,Observed!$A$2:$A$10000,$A504,Observed!$C$2:$C$10000,$C504),"")</f>
        <v/>
      </c>
      <c r="P504" s="24" t="str">
        <f>IF(ISNUMBER(AVERAGEIFS(Observed!P$2:P$10000,Observed!$A$2:$A$10000,$A504,Observed!$C$2:$C$10000,$C504)),AVERAGEIFS(Observed!P$2:P$10000,Observed!$A$2:$A$10000,$A504,Observed!$C$2:$C$10000,$C504),"")</f>
        <v/>
      </c>
      <c r="Q504" s="24" t="str">
        <f>IF(ISNUMBER(AVERAGEIFS(Observed!Q$2:Q$10000,Observed!$A$2:$A$10000,$A504,Observed!$C$2:$C$10000,$C504)),AVERAGEIFS(Observed!Q$2:Q$10000,Observed!$A$2:$A$10000,$A504,Observed!$C$2:$C$10000,$C504),"")</f>
        <v/>
      </c>
      <c r="R504" s="24" t="str">
        <f>IF(ISNUMBER(AVERAGEIFS(Observed!R$2:R$10000,Observed!$A$2:$A$10000,$A504,Observed!$C$2:$C$10000,$C504)),AVERAGEIFS(Observed!R$2:R$10000,Observed!$A$2:$A$10000,$A504,Observed!$C$2:$C$10000,$C504),"")</f>
        <v/>
      </c>
      <c r="S504" s="22" t="str">
        <f>IF(ISNUMBER(AVERAGEIFS(Observed!S$2:S$10000,Observed!$A$2:$A$10000,$A504,Observed!$C$2:$C$10000,$C504)),AVERAGEIFS(Observed!S$2:S$10000,Observed!$A$2:$A$10000,$A504,Observed!$C$2:$C$10000,$C504),"")</f>
        <v/>
      </c>
      <c r="T504" s="23" t="str">
        <f>IF(ISNUMBER(AVERAGEIFS(Observed!T$2:T$10000,Observed!$A$2:$A$10000,$A504,Observed!$C$2:$C$10000,$C504)),AVERAGEIFS(Observed!T$2:T$10000,Observed!$A$2:$A$10000,$A504,Observed!$C$2:$C$10000,$C504),"")</f>
        <v/>
      </c>
      <c r="U504" s="23" t="str">
        <f>IF(ISNUMBER(AVERAGEIFS(Observed!U$2:U$10000,Observed!$A$2:$A$10000,$A504,Observed!$C$2:$C$10000,$C504)),AVERAGEIFS(Observed!U$2:U$10000,Observed!$A$2:$A$10000,$A504,Observed!$C$2:$C$10000,$C504),"")</f>
        <v/>
      </c>
      <c r="V504" s="23" t="str">
        <f>IF(ISNUMBER(AVERAGEIFS(Observed!V$2:V$10000,Observed!$A$2:$A$10000,$A504,Observed!$C$2:$C$10000,$C504)),AVERAGEIFS(Observed!V$2:V$10000,Observed!$A$2:$A$10000,$A504,Observed!$C$2:$C$10000,$C504),"")</f>
        <v/>
      </c>
      <c r="W504" s="23" t="str">
        <f>IF(ISNUMBER(AVERAGEIFS(Observed!W$2:W$10000,Observed!$A$2:$A$10000,$A504,Observed!$C$2:$C$10000,$C504)),AVERAGEIFS(Observed!W$2:W$10000,Observed!$A$2:$A$10000,$A504,Observed!$C$2:$C$10000,$C504),"")</f>
        <v/>
      </c>
      <c r="X504" s="23" t="str">
        <f>IF(ISNUMBER(AVERAGEIFS(Observed!X$2:X$10000,Observed!$A$2:$A$10000,$A504,Observed!$C$2:$C$10000,$C504)),AVERAGEIFS(Observed!X$2:X$10000,Observed!$A$2:$A$10000,$A504,Observed!$C$2:$C$10000,$C504),"")</f>
        <v/>
      </c>
      <c r="Y504" s="23" t="str">
        <f>IF(ISNUMBER(AVERAGEIFS(Observed!Y$2:Y$10000,Observed!$A$2:$A$10000,$A504,Observed!$C$2:$C$10000,$C504)),AVERAGEIFS(Observed!Y$2:Y$10000,Observed!$A$2:$A$10000,$A504,Observed!$C$2:$C$10000,$C504),"")</f>
        <v/>
      </c>
      <c r="Z504" s="23" t="str">
        <f>IF(ISNUMBER(AVERAGEIFS(Observed!Z$2:Z$10000,Observed!$A$2:$A$10000,$A504,Observed!$C$2:$C$10000,$C504)),AVERAGEIFS(Observed!Z$2:Z$10000,Observed!$A$2:$A$10000,$A504,Observed!$C$2:$C$10000,$C504),"")</f>
        <v/>
      </c>
      <c r="AA504" s="23" t="str">
        <f>IF(ISNUMBER(AVERAGEIFS(Observed!AA$2:AA$10000,Observed!$A$2:$A$10000,$A504,Observed!$C$2:$C$10000,$C504)),AVERAGEIFS(Observed!AA$2:AA$10000,Observed!$A$2:$A$10000,$A504,Observed!$C$2:$C$10000,$C504),"")</f>
        <v/>
      </c>
      <c r="AB504" s="23" t="str">
        <f>IF(ISNUMBER(AVERAGEIFS(Observed!AB$2:AB$10000,Observed!$A$2:$A$10000,$A504,Observed!$C$2:$C$10000,$C504)),AVERAGEIFS(Observed!AB$2:AB$10000,Observed!$A$2:$A$10000,$A504,Observed!$C$2:$C$10000,$C504),"")</f>
        <v/>
      </c>
      <c r="AC504" s="23" t="str">
        <f>IF(ISNUMBER(AVERAGEIFS(Observed!AC$2:AC$10000,Observed!$A$2:$A$10000,$A504,Observed!$C$2:$C$10000,$C504)),AVERAGEIFS(Observed!AC$2:AC$10000,Observed!$A$2:$A$10000,$A504,Observed!$C$2:$C$10000,$C504),"")</f>
        <v/>
      </c>
      <c r="AD504" s="23" t="str">
        <f>IF(ISNUMBER(AVERAGEIFS(Observed!AD$2:AD$10000,Observed!$A$2:$A$10000,$A504,Observed!$C$2:$C$10000,$C504)),AVERAGEIFS(Observed!AD$2:AD$10000,Observed!$A$2:$A$10000,$A504,Observed!$C$2:$C$10000,$C504),"")</f>
        <v/>
      </c>
      <c r="AE504" s="24" t="str">
        <f>IF(ISNUMBER(AVERAGEIFS(Observed!AE$2:AE$10000,Observed!$A$2:$A$10000,$A504,Observed!$C$2:$C$10000,$C504)),AVERAGEIFS(Observed!AE$2:AE$10000,Observed!$A$2:$A$10000,$A504,Observed!$C$2:$C$10000,$C504),"")</f>
        <v/>
      </c>
      <c r="AF504" s="24" t="str">
        <f>IF(ISNUMBER(AVERAGEIFS(Observed!AF$2:AF$10000,Observed!$A$2:$A$10000,$A504,Observed!$C$2:$C$10000,$C504)),AVERAGEIFS(Observed!AF$2:AF$10000,Observed!$A$2:$A$10000,$A504,Observed!$C$2:$C$10000,$C504),"")</f>
        <v/>
      </c>
      <c r="AG504" s="23" t="str">
        <f>IF(ISNUMBER(AVERAGEIFS(Observed!AG$2:AG$10000,Observed!$A$2:$A$10000,$A504,Observed!$C$2:$C$10000,$C504)),AVERAGEIFS(Observed!AG$2:AG$10000,Observed!$A$2:$A$10000,$A504,Observed!$C$2:$C$10000,$C504),"")</f>
        <v/>
      </c>
      <c r="AH504" s="23" t="str">
        <f>IF(ISNUMBER(AVERAGEIFS(Observed!AH$2:AH$10000,Observed!$A$2:$A$10000,$A504,Observed!$C$2:$C$10000,$C504)),AVERAGEIFS(Observed!AH$2:AH$10000,Observed!$A$2:$A$10000,$A504,Observed!$C$2:$C$10000,$C504),"")</f>
        <v/>
      </c>
      <c r="AI504" s="22" t="str">
        <f>IF(ISNUMBER(AVERAGEIFS(Observed!AI$2:AI$10000,Observed!$A$2:$A$10000,$A504,Observed!$C$2:$C$10000,$C504)),AVERAGEIFS(Observed!AI$2:AI$10000,Observed!$A$2:$A$10000,$A504,Observed!$C$2:$C$10000,$C504),"")</f>
        <v/>
      </c>
      <c r="AJ504" s="23" t="str">
        <f>IF(ISNUMBER(AVERAGEIFS(Observed!AJ$2:AJ$10000,Observed!$A$2:$A$10000,$A504,Observed!$C$2:$C$10000,$C504)),AVERAGEIFS(Observed!AJ$2:AJ$10000,Observed!$A$2:$A$10000,$A504,Observed!$C$2:$C$10000,$C504),"")</f>
        <v/>
      </c>
      <c r="AK504" s="23" t="str">
        <f>IF(ISNUMBER(AVERAGEIFS(Observed!AK$2:AK$10000,Observed!$A$2:$A$10000,$A504,Observed!$C$2:$C$10000,$C504)),AVERAGEIFS(Observed!AK$2:AK$10000,Observed!$A$2:$A$10000,$A504,Observed!$C$2:$C$10000,$C504),"")</f>
        <v/>
      </c>
      <c r="AL504" s="23" t="str">
        <f>IF(ISNUMBER(AVERAGEIFS(Observed!AL$2:AL$10000,Observed!$A$2:$A$10000,$A504,Observed!$C$2:$C$10000,$C504)),AVERAGEIFS(Observed!AL$2:AL$10000,Observed!$A$2:$A$10000,$A504,Observed!$C$2:$C$10000,$C504),"")</f>
        <v/>
      </c>
      <c r="AM504" s="23" t="str">
        <f>IF(ISNUMBER(AVERAGEIFS(Observed!AM$2:AM$10000,Observed!$A$2:$A$10000,$A504,Observed!$C$2:$C$10000,$C504)),AVERAGEIFS(Observed!AM$2:AM$10000,Observed!$A$2:$A$10000,$A504,Observed!$C$2:$C$10000,$C504),"")</f>
        <v/>
      </c>
      <c r="AN504" s="23" t="str">
        <f>IF(ISNUMBER(AVERAGEIFS(Observed!AN$2:AN$10000,Observed!$A$2:$A$10000,$A504,Observed!$C$2:$C$10000,$C504)),AVERAGEIFS(Observed!AN$2:AN$10000,Observed!$A$2:$A$10000,$A504,Observed!$C$2:$C$10000,$C504),"")</f>
        <v/>
      </c>
      <c r="AO504" s="2">
        <f>COUNTIFS(Observed!$A$2:$A$10000,$A504,Observed!$C$2:$C$10000,$C504)</f>
        <v>1</v>
      </c>
      <c r="AP504" s="2">
        <f t="shared" si="7"/>
        <v>1</v>
      </c>
    </row>
    <row r="505" spans="1:42" x14ac:dyDescent="0.25">
      <c r="A505" t="s">
        <v>113</v>
      </c>
      <c r="B505" t="s">
        <v>30</v>
      </c>
      <c r="C505" s="20">
        <v>40897</v>
      </c>
      <c r="D505">
        <v>1</v>
      </c>
      <c r="G505" s="25" t="s">
        <v>76</v>
      </c>
      <c r="H505" t="s">
        <v>21</v>
      </c>
      <c r="J505" s="2" t="s">
        <v>20</v>
      </c>
      <c r="K505" s="22" t="str">
        <f>IF(ISNUMBER(AVERAGEIFS(Observed!K$2:K$10000,Observed!$A$2:$A$10000,$A505,Observed!$C$2:$C$10000,$C505)),AVERAGEIFS(Observed!K$2:K$10000,Observed!$A$2:$A$10000,$A505,Observed!$C$2:$C$10000,$C505),"")</f>
        <v/>
      </c>
      <c r="L505" s="23" t="str">
        <f>IF(ISNUMBER(AVERAGEIFS(Observed!L$2:L$10000,Observed!$A$2:$A$10000,$A505,Observed!$C$2:$C$10000,$C505)),AVERAGEIFS(Observed!L$2:L$10000,Observed!$A$2:$A$10000,$A505,Observed!$C$2:$C$10000,$C505),"")</f>
        <v/>
      </c>
      <c r="M505" s="23">
        <f>IF(ISNUMBER(AVERAGEIFS(Observed!M$2:M$10000,Observed!$A$2:$A$10000,$A505,Observed!$C$2:$C$10000,$C505)),AVERAGEIFS(Observed!M$2:M$10000,Observed!$A$2:$A$10000,$A505,Observed!$C$2:$C$10000,$C505),"")</f>
        <v>114</v>
      </c>
      <c r="N505" s="23">
        <f>IF(ISNUMBER(AVERAGEIFS(Observed!N$2:N$10000,Observed!$A$2:$A$10000,$A505,Observed!$C$2:$C$10000,$C505)),AVERAGEIFS(Observed!N$2:N$10000,Observed!$A$2:$A$10000,$A505,Observed!$C$2:$C$10000,$C505),"")</f>
        <v>114</v>
      </c>
      <c r="O505" s="23">
        <f>IF(ISNUMBER(AVERAGEIFS(Observed!O$2:O$10000,Observed!$A$2:$A$10000,$A505,Observed!$C$2:$C$10000,$C505)),AVERAGEIFS(Observed!O$2:O$10000,Observed!$A$2:$A$10000,$A505,Observed!$C$2:$C$10000,$C505),"")</f>
        <v>114</v>
      </c>
      <c r="P505" s="24" t="str">
        <f>IF(ISNUMBER(AVERAGEIFS(Observed!P$2:P$10000,Observed!$A$2:$A$10000,$A505,Observed!$C$2:$C$10000,$C505)),AVERAGEIFS(Observed!P$2:P$10000,Observed!$A$2:$A$10000,$A505,Observed!$C$2:$C$10000,$C505),"")</f>
        <v/>
      </c>
      <c r="Q505" s="24" t="str">
        <f>IF(ISNUMBER(AVERAGEIFS(Observed!Q$2:Q$10000,Observed!$A$2:$A$10000,$A505,Observed!$C$2:$C$10000,$C505)),AVERAGEIFS(Observed!Q$2:Q$10000,Observed!$A$2:$A$10000,$A505,Observed!$C$2:$C$10000,$C505),"")</f>
        <v/>
      </c>
      <c r="R505" s="24" t="str">
        <f>IF(ISNUMBER(AVERAGEIFS(Observed!R$2:R$10000,Observed!$A$2:$A$10000,$A505,Observed!$C$2:$C$10000,$C505)),AVERAGEIFS(Observed!R$2:R$10000,Observed!$A$2:$A$10000,$A505,Observed!$C$2:$C$10000,$C505),"")</f>
        <v/>
      </c>
      <c r="S505" s="22" t="str">
        <f>IF(ISNUMBER(AVERAGEIFS(Observed!S$2:S$10000,Observed!$A$2:$A$10000,$A505,Observed!$C$2:$C$10000,$C505)),AVERAGEIFS(Observed!S$2:S$10000,Observed!$A$2:$A$10000,$A505,Observed!$C$2:$C$10000,$C505),"")</f>
        <v/>
      </c>
      <c r="T505" s="23" t="str">
        <f>IF(ISNUMBER(AVERAGEIFS(Observed!T$2:T$10000,Observed!$A$2:$A$10000,$A505,Observed!$C$2:$C$10000,$C505)),AVERAGEIFS(Observed!T$2:T$10000,Observed!$A$2:$A$10000,$A505,Observed!$C$2:$C$10000,$C505),"")</f>
        <v/>
      </c>
      <c r="U505" s="23" t="str">
        <f>IF(ISNUMBER(AVERAGEIFS(Observed!U$2:U$10000,Observed!$A$2:$A$10000,$A505,Observed!$C$2:$C$10000,$C505)),AVERAGEIFS(Observed!U$2:U$10000,Observed!$A$2:$A$10000,$A505,Observed!$C$2:$C$10000,$C505),"")</f>
        <v/>
      </c>
      <c r="V505" s="23" t="str">
        <f>IF(ISNUMBER(AVERAGEIFS(Observed!V$2:V$10000,Observed!$A$2:$A$10000,$A505,Observed!$C$2:$C$10000,$C505)),AVERAGEIFS(Observed!V$2:V$10000,Observed!$A$2:$A$10000,$A505,Observed!$C$2:$C$10000,$C505),"")</f>
        <v/>
      </c>
      <c r="W505" s="23" t="str">
        <f>IF(ISNUMBER(AVERAGEIFS(Observed!W$2:W$10000,Observed!$A$2:$A$10000,$A505,Observed!$C$2:$C$10000,$C505)),AVERAGEIFS(Observed!W$2:W$10000,Observed!$A$2:$A$10000,$A505,Observed!$C$2:$C$10000,$C505),"")</f>
        <v/>
      </c>
      <c r="X505" s="23" t="str">
        <f>IF(ISNUMBER(AVERAGEIFS(Observed!X$2:X$10000,Observed!$A$2:$A$10000,$A505,Observed!$C$2:$C$10000,$C505)),AVERAGEIFS(Observed!X$2:X$10000,Observed!$A$2:$A$10000,$A505,Observed!$C$2:$C$10000,$C505),"")</f>
        <v/>
      </c>
      <c r="Y505" s="23" t="str">
        <f>IF(ISNUMBER(AVERAGEIFS(Observed!Y$2:Y$10000,Observed!$A$2:$A$10000,$A505,Observed!$C$2:$C$10000,$C505)),AVERAGEIFS(Observed!Y$2:Y$10000,Observed!$A$2:$A$10000,$A505,Observed!$C$2:$C$10000,$C505),"")</f>
        <v/>
      </c>
      <c r="Z505" s="23" t="str">
        <f>IF(ISNUMBER(AVERAGEIFS(Observed!Z$2:Z$10000,Observed!$A$2:$A$10000,$A505,Observed!$C$2:$C$10000,$C505)),AVERAGEIFS(Observed!Z$2:Z$10000,Observed!$A$2:$A$10000,$A505,Observed!$C$2:$C$10000,$C505),"")</f>
        <v/>
      </c>
      <c r="AA505" s="23" t="str">
        <f>IF(ISNUMBER(AVERAGEIFS(Observed!AA$2:AA$10000,Observed!$A$2:$A$10000,$A505,Observed!$C$2:$C$10000,$C505)),AVERAGEIFS(Observed!AA$2:AA$10000,Observed!$A$2:$A$10000,$A505,Observed!$C$2:$C$10000,$C505),"")</f>
        <v/>
      </c>
      <c r="AB505" s="23" t="str">
        <f>IF(ISNUMBER(AVERAGEIFS(Observed!AB$2:AB$10000,Observed!$A$2:$A$10000,$A505,Observed!$C$2:$C$10000,$C505)),AVERAGEIFS(Observed!AB$2:AB$10000,Observed!$A$2:$A$10000,$A505,Observed!$C$2:$C$10000,$C505),"")</f>
        <v/>
      </c>
      <c r="AC505" s="23" t="str">
        <f>IF(ISNUMBER(AVERAGEIFS(Observed!AC$2:AC$10000,Observed!$A$2:$A$10000,$A505,Observed!$C$2:$C$10000,$C505)),AVERAGEIFS(Observed!AC$2:AC$10000,Observed!$A$2:$A$10000,$A505,Observed!$C$2:$C$10000,$C505),"")</f>
        <v/>
      </c>
      <c r="AD505" s="23" t="str">
        <f>IF(ISNUMBER(AVERAGEIFS(Observed!AD$2:AD$10000,Observed!$A$2:$A$10000,$A505,Observed!$C$2:$C$10000,$C505)),AVERAGEIFS(Observed!AD$2:AD$10000,Observed!$A$2:$A$10000,$A505,Observed!$C$2:$C$10000,$C505),"")</f>
        <v/>
      </c>
      <c r="AE505" s="24" t="str">
        <f>IF(ISNUMBER(AVERAGEIFS(Observed!AE$2:AE$10000,Observed!$A$2:$A$10000,$A505,Observed!$C$2:$C$10000,$C505)),AVERAGEIFS(Observed!AE$2:AE$10000,Observed!$A$2:$A$10000,$A505,Observed!$C$2:$C$10000,$C505),"")</f>
        <v/>
      </c>
      <c r="AF505" s="24" t="str">
        <f>IF(ISNUMBER(AVERAGEIFS(Observed!AF$2:AF$10000,Observed!$A$2:$A$10000,$A505,Observed!$C$2:$C$10000,$C505)),AVERAGEIFS(Observed!AF$2:AF$10000,Observed!$A$2:$A$10000,$A505,Observed!$C$2:$C$10000,$C505),"")</f>
        <v/>
      </c>
      <c r="AG505" s="23" t="str">
        <f>IF(ISNUMBER(AVERAGEIFS(Observed!AG$2:AG$10000,Observed!$A$2:$A$10000,$A505,Observed!$C$2:$C$10000,$C505)),AVERAGEIFS(Observed!AG$2:AG$10000,Observed!$A$2:$A$10000,$A505,Observed!$C$2:$C$10000,$C505),"")</f>
        <v/>
      </c>
      <c r="AH505" s="23" t="str">
        <f>IF(ISNUMBER(AVERAGEIFS(Observed!AH$2:AH$10000,Observed!$A$2:$A$10000,$A505,Observed!$C$2:$C$10000,$C505)),AVERAGEIFS(Observed!AH$2:AH$10000,Observed!$A$2:$A$10000,$A505,Observed!$C$2:$C$10000,$C505),"")</f>
        <v/>
      </c>
      <c r="AI505" s="22" t="str">
        <f>IF(ISNUMBER(AVERAGEIFS(Observed!AI$2:AI$10000,Observed!$A$2:$A$10000,$A505,Observed!$C$2:$C$10000,$C505)),AVERAGEIFS(Observed!AI$2:AI$10000,Observed!$A$2:$A$10000,$A505,Observed!$C$2:$C$10000,$C505),"")</f>
        <v/>
      </c>
      <c r="AJ505" s="23" t="str">
        <f>IF(ISNUMBER(AVERAGEIFS(Observed!AJ$2:AJ$10000,Observed!$A$2:$A$10000,$A505,Observed!$C$2:$C$10000,$C505)),AVERAGEIFS(Observed!AJ$2:AJ$10000,Observed!$A$2:$A$10000,$A505,Observed!$C$2:$C$10000,$C505),"")</f>
        <v/>
      </c>
      <c r="AK505" s="23" t="str">
        <f>IF(ISNUMBER(AVERAGEIFS(Observed!AK$2:AK$10000,Observed!$A$2:$A$10000,$A505,Observed!$C$2:$C$10000,$C505)),AVERAGEIFS(Observed!AK$2:AK$10000,Observed!$A$2:$A$10000,$A505,Observed!$C$2:$C$10000,$C505),"")</f>
        <v/>
      </c>
      <c r="AL505" s="23" t="str">
        <f>IF(ISNUMBER(AVERAGEIFS(Observed!AL$2:AL$10000,Observed!$A$2:$A$10000,$A505,Observed!$C$2:$C$10000,$C505)),AVERAGEIFS(Observed!AL$2:AL$10000,Observed!$A$2:$A$10000,$A505,Observed!$C$2:$C$10000,$C505),"")</f>
        <v/>
      </c>
      <c r="AM505" s="23" t="str">
        <f>IF(ISNUMBER(AVERAGEIFS(Observed!AM$2:AM$10000,Observed!$A$2:$A$10000,$A505,Observed!$C$2:$C$10000,$C505)),AVERAGEIFS(Observed!AM$2:AM$10000,Observed!$A$2:$A$10000,$A505,Observed!$C$2:$C$10000,$C505),"")</f>
        <v/>
      </c>
      <c r="AN505" s="23" t="str">
        <f>IF(ISNUMBER(AVERAGEIFS(Observed!AN$2:AN$10000,Observed!$A$2:$A$10000,$A505,Observed!$C$2:$C$10000,$C505)),AVERAGEIFS(Observed!AN$2:AN$10000,Observed!$A$2:$A$10000,$A505,Observed!$C$2:$C$10000,$C505),"")</f>
        <v/>
      </c>
      <c r="AO505" s="2">
        <f>COUNTIFS(Observed!$A$2:$A$10000,$A505,Observed!$C$2:$C$10000,$C505)</f>
        <v>1</v>
      </c>
      <c r="AP505" s="2">
        <f t="shared" si="7"/>
        <v>3</v>
      </c>
    </row>
    <row r="506" spans="1:42" x14ac:dyDescent="0.25">
      <c r="A506" t="s">
        <v>113</v>
      </c>
      <c r="B506" t="s">
        <v>30</v>
      </c>
      <c r="C506" s="20">
        <v>40912</v>
      </c>
      <c r="D506">
        <v>1</v>
      </c>
      <c r="G506" s="25" t="s">
        <v>76</v>
      </c>
      <c r="H506" t="s">
        <v>21</v>
      </c>
      <c r="J506" s="2" t="s">
        <v>42</v>
      </c>
      <c r="K506" s="22">
        <f>IF(ISNUMBER(AVERAGEIFS(Observed!K$2:K$10000,Observed!$A$2:$A$10000,$A506,Observed!$C$2:$C$10000,$C506)),AVERAGEIFS(Observed!K$2:K$10000,Observed!$A$2:$A$10000,$A506,Observed!$C$2:$C$10000,$C506),"")</f>
        <v>4486</v>
      </c>
      <c r="L506" s="23">
        <f>IF(ISNUMBER(AVERAGEIFS(Observed!L$2:L$10000,Observed!$A$2:$A$10000,$A506,Observed!$C$2:$C$10000,$C506)),AVERAGEIFS(Observed!L$2:L$10000,Observed!$A$2:$A$10000,$A506,Observed!$C$2:$C$10000,$C506),"")</f>
        <v>448.6</v>
      </c>
      <c r="M506" s="23" t="str">
        <f>IF(ISNUMBER(AVERAGEIFS(Observed!M$2:M$10000,Observed!$A$2:$A$10000,$A506,Observed!$C$2:$C$10000,$C506)),AVERAGEIFS(Observed!M$2:M$10000,Observed!$A$2:$A$10000,$A506,Observed!$C$2:$C$10000,$C506),"")</f>
        <v/>
      </c>
      <c r="N506" s="23" t="str">
        <f>IF(ISNUMBER(AVERAGEIFS(Observed!N$2:N$10000,Observed!$A$2:$A$10000,$A506,Observed!$C$2:$C$10000,$C506)),AVERAGEIFS(Observed!N$2:N$10000,Observed!$A$2:$A$10000,$A506,Observed!$C$2:$C$10000,$C506),"")</f>
        <v/>
      </c>
      <c r="O506" s="23" t="str">
        <f>IF(ISNUMBER(AVERAGEIFS(Observed!O$2:O$10000,Observed!$A$2:$A$10000,$A506,Observed!$C$2:$C$10000,$C506)),AVERAGEIFS(Observed!O$2:O$10000,Observed!$A$2:$A$10000,$A506,Observed!$C$2:$C$10000,$C506),"")</f>
        <v/>
      </c>
      <c r="P506" s="24" t="str">
        <f>IF(ISNUMBER(AVERAGEIFS(Observed!P$2:P$10000,Observed!$A$2:$A$10000,$A506,Observed!$C$2:$C$10000,$C506)),AVERAGEIFS(Observed!P$2:P$10000,Observed!$A$2:$A$10000,$A506,Observed!$C$2:$C$10000,$C506),"")</f>
        <v/>
      </c>
      <c r="Q506" s="24" t="str">
        <f>IF(ISNUMBER(AVERAGEIFS(Observed!Q$2:Q$10000,Observed!$A$2:$A$10000,$A506,Observed!$C$2:$C$10000,$C506)),AVERAGEIFS(Observed!Q$2:Q$10000,Observed!$A$2:$A$10000,$A506,Observed!$C$2:$C$10000,$C506),"")</f>
        <v/>
      </c>
      <c r="R506" s="24" t="str">
        <f>IF(ISNUMBER(AVERAGEIFS(Observed!R$2:R$10000,Observed!$A$2:$A$10000,$A506,Observed!$C$2:$C$10000,$C506)),AVERAGEIFS(Observed!R$2:R$10000,Observed!$A$2:$A$10000,$A506,Observed!$C$2:$C$10000,$C506),"")</f>
        <v/>
      </c>
      <c r="S506" s="22" t="str">
        <f>IF(ISNUMBER(AVERAGEIFS(Observed!S$2:S$10000,Observed!$A$2:$A$10000,$A506,Observed!$C$2:$C$10000,$C506)),AVERAGEIFS(Observed!S$2:S$10000,Observed!$A$2:$A$10000,$A506,Observed!$C$2:$C$10000,$C506),"")</f>
        <v/>
      </c>
      <c r="T506" s="23" t="str">
        <f>IF(ISNUMBER(AVERAGEIFS(Observed!T$2:T$10000,Observed!$A$2:$A$10000,$A506,Observed!$C$2:$C$10000,$C506)),AVERAGEIFS(Observed!T$2:T$10000,Observed!$A$2:$A$10000,$A506,Observed!$C$2:$C$10000,$C506),"")</f>
        <v/>
      </c>
      <c r="U506" s="23" t="str">
        <f>IF(ISNUMBER(AVERAGEIFS(Observed!U$2:U$10000,Observed!$A$2:$A$10000,$A506,Observed!$C$2:$C$10000,$C506)),AVERAGEIFS(Observed!U$2:U$10000,Observed!$A$2:$A$10000,$A506,Observed!$C$2:$C$10000,$C506),"")</f>
        <v/>
      </c>
      <c r="V506" s="23" t="str">
        <f>IF(ISNUMBER(AVERAGEIFS(Observed!V$2:V$10000,Observed!$A$2:$A$10000,$A506,Observed!$C$2:$C$10000,$C506)),AVERAGEIFS(Observed!V$2:V$10000,Observed!$A$2:$A$10000,$A506,Observed!$C$2:$C$10000,$C506),"")</f>
        <v/>
      </c>
      <c r="W506" s="23" t="str">
        <f>IF(ISNUMBER(AVERAGEIFS(Observed!W$2:W$10000,Observed!$A$2:$A$10000,$A506,Observed!$C$2:$C$10000,$C506)),AVERAGEIFS(Observed!W$2:W$10000,Observed!$A$2:$A$10000,$A506,Observed!$C$2:$C$10000,$C506),"")</f>
        <v/>
      </c>
      <c r="X506" s="23" t="str">
        <f>IF(ISNUMBER(AVERAGEIFS(Observed!X$2:X$10000,Observed!$A$2:$A$10000,$A506,Observed!$C$2:$C$10000,$C506)),AVERAGEIFS(Observed!X$2:X$10000,Observed!$A$2:$A$10000,$A506,Observed!$C$2:$C$10000,$C506),"")</f>
        <v/>
      </c>
      <c r="Y506" s="23" t="str">
        <f>IF(ISNUMBER(AVERAGEIFS(Observed!Y$2:Y$10000,Observed!$A$2:$A$10000,$A506,Observed!$C$2:$C$10000,$C506)),AVERAGEIFS(Observed!Y$2:Y$10000,Observed!$A$2:$A$10000,$A506,Observed!$C$2:$C$10000,$C506),"")</f>
        <v/>
      </c>
      <c r="Z506" s="23" t="str">
        <f>IF(ISNUMBER(AVERAGEIFS(Observed!Z$2:Z$10000,Observed!$A$2:$A$10000,$A506,Observed!$C$2:$C$10000,$C506)),AVERAGEIFS(Observed!Z$2:Z$10000,Observed!$A$2:$A$10000,$A506,Observed!$C$2:$C$10000,$C506),"")</f>
        <v/>
      </c>
      <c r="AA506" s="23" t="str">
        <f>IF(ISNUMBER(AVERAGEIFS(Observed!AA$2:AA$10000,Observed!$A$2:$A$10000,$A506,Observed!$C$2:$C$10000,$C506)),AVERAGEIFS(Observed!AA$2:AA$10000,Observed!$A$2:$A$10000,$A506,Observed!$C$2:$C$10000,$C506),"")</f>
        <v/>
      </c>
      <c r="AB506" s="23" t="str">
        <f>IF(ISNUMBER(AVERAGEIFS(Observed!AB$2:AB$10000,Observed!$A$2:$A$10000,$A506,Observed!$C$2:$C$10000,$C506)),AVERAGEIFS(Observed!AB$2:AB$10000,Observed!$A$2:$A$10000,$A506,Observed!$C$2:$C$10000,$C506),"")</f>
        <v/>
      </c>
      <c r="AC506" s="23" t="str">
        <f>IF(ISNUMBER(AVERAGEIFS(Observed!AC$2:AC$10000,Observed!$A$2:$A$10000,$A506,Observed!$C$2:$C$10000,$C506)),AVERAGEIFS(Observed!AC$2:AC$10000,Observed!$A$2:$A$10000,$A506,Observed!$C$2:$C$10000,$C506),"")</f>
        <v/>
      </c>
      <c r="AD506" s="23" t="str">
        <f>IF(ISNUMBER(AVERAGEIFS(Observed!AD$2:AD$10000,Observed!$A$2:$A$10000,$A506,Observed!$C$2:$C$10000,$C506)),AVERAGEIFS(Observed!AD$2:AD$10000,Observed!$A$2:$A$10000,$A506,Observed!$C$2:$C$10000,$C506),"")</f>
        <v/>
      </c>
      <c r="AE506" s="24" t="str">
        <f>IF(ISNUMBER(AVERAGEIFS(Observed!AE$2:AE$10000,Observed!$A$2:$A$10000,$A506,Observed!$C$2:$C$10000,$C506)),AVERAGEIFS(Observed!AE$2:AE$10000,Observed!$A$2:$A$10000,$A506,Observed!$C$2:$C$10000,$C506),"")</f>
        <v/>
      </c>
      <c r="AF506" s="24" t="str">
        <f>IF(ISNUMBER(AVERAGEIFS(Observed!AF$2:AF$10000,Observed!$A$2:$A$10000,$A506,Observed!$C$2:$C$10000,$C506)),AVERAGEIFS(Observed!AF$2:AF$10000,Observed!$A$2:$A$10000,$A506,Observed!$C$2:$C$10000,$C506),"")</f>
        <v/>
      </c>
      <c r="AG506" s="23" t="str">
        <f>IF(ISNUMBER(AVERAGEIFS(Observed!AG$2:AG$10000,Observed!$A$2:$A$10000,$A506,Observed!$C$2:$C$10000,$C506)),AVERAGEIFS(Observed!AG$2:AG$10000,Observed!$A$2:$A$10000,$A506,Observed!$C$2:$C$10000,$C506),"")</f>
        <v/>
      </c>
      <c r="AH506" s="23" t="str">
        <f>IF(ISNUMBER(AVERAGEIFS(Observed!AH$2:AH$10000,Observed!$A$2:$A$10000,$A506,Observed!$C$2:$C$10000,$C506)),AVERAGEIFS(Observed!AH$2:AH$10000,Observed!$A$2:$A$10000,$A506,Observed!$C$2:$C$10000,$C506),"")</f>
        <v/>
      </c>
      <c r="AI506" s="22" t="str">
        <f>IF(ISNUMBER(AVERAGEIFS(Observed!AI$2:AI$10000,Observed!$A$2:$A$10000,$A506,Observed!$C$2:$C$10000,$C506)),AVERAGEIFS(Observed!AI$2:AI$10000,Observed!$A$2:$A$10000,$A506,Observed!$C$2:$C$10000,$C506),"")</f>
        <v/>
      </c>
      <c r="AJ506" s="23" t="str">
        <f>IF(ISNUMBER(AVERAGEIFS(Observed!AJ$2:AJ$10000,Observed!$A$2:$A$10000,$A506,Observed!$C$2:$C$10000,$C506)),AVERAGEIFS(Observed!AJ$2:AJ$10000,Observed!$A$2:$A$10000,$A506,Observed!$C$2:$C$10000,$C506),"")</f>
        <v/>
      </c>
      <c r="AK506" s="23" t="str">
        <f>IF(ISNUMBER(AVERAGEIFS(Observed!AK$2:AK$10000,Observed!$A$2:$A$10000,$A506,Observed!$C$2:$C$10000,$C506)),AVERAGEIFS(Observed!AK$2:AK$10000,Observed!$A$2:$A$10000,$A506,Observed!$C$2:$C$10000,$C506),"")</f>
        <v/>
      </c>
      <c r="AL506" s="23" t="str">
        <f>IF(ISNUMBER(AVERAGEIFS(Observed!AL$2:AL$10000,Observed!$A$2:$A$10000,$A506,Observed!$C$2:$C$10000,$C506)),AVERAGEIFS(Observed!AL$2:AL$10000,Observed!$A$2:$A$10000,$A506,Observed!$C$2:$C$10000,$C506),"")</f>
        <v/>
      </c>
      <c r="AM506" s="23" t="str">
        <f>IF(ISNUMBER(AVERAGEIFS(Observed!AM$2:AM$10000,Observed!$A$2:$A$10000,$A506,Observed!$C$2:$C$10000,$C506)),AVERAGEIFS(Observed!AM$2:AM$10000,Observed!$A$2:$A$10000,$A506,Observed!$C$2:$C$10000,$C506),"")</f>
        <v/>
      </c>
      <c r="AN506" s="23" t="str">
        <f>IF(ISNUMBER(AVERAGEIFS(Observed!AN$2:AN$10000,Observed!$A$2:$A$10000,$A506,Observed!$C$2:$C$10000,$C506)),AVERAGEIFS(Observed!AN$2:AN$10000,Observed!$A$2:$A$10000,$A506,Observed!$C$2:$C$10000,$C506),"")</f>
        <v/>
      </c>
      <c r="AO506" s="2">
        <f>COUNTIFS(Observed!$A$2:$A$10000,$A506,Observed!$C$2:$C$10000,$C506)</f>
        <v>1</v>
      </c>
      <c r="AP506" s="2">
        <f t="shared" si="7"/>
        <v>1</v>
      </c>
    </row>
    <row r="507" spans="1:42" x14ac:dyDescent="0.25">
      <c r="A507" t="s">
        <v>113</v>
      </c>
      <c r="B507" t="s">
        <v>30</v>
      </c>
      <c r="C507" s="20">
        <v>40913</v>
      </c>
      <c r="D507">
        <v>1</v>
      </c>
      <c r="G507" s="25" t="s">
        <v>76</v>
      </c>
      <c r="H507" t="s">
        <v>21</v>
      </c>
      <c r="J507" s="2" t="s">
        <v>20</v>
      </c>
      <c r="K507" s="22" t="str">
        <f>IF(ISNUMBER(AVERAGEIFS(Observed!K$2:K$10000,Observed!$A$2:$A$10000,$A507,Observed!$C$2:$C$10000,$C507)),AVERAGEIFS(Observed!K$2:K$10000,Observed!$A$2:$A$10000,$A507,Observed!$C$2:$C$10000,$C507),"")</f>
        <v/>
      </c>
      <c r="L507" s="23" t="str">
        <f>IF(ISNUMBER(AVERAGEIFS(Observed!L$2:L$10000,Observed!$A$2:$A$10000,$A507,Observed!$C$2:$C$10000,$C507)),AVERAGEIFS(Observed!L$2:L$10000,Observed!$A$2:$A$10000,$A507,Observed!$C$2:$C$10000,$C507),"")</f>
        <v/>
      </c>
      <c r="M507" s="23">
        <f>IF(ISNUMBER(AVERAGEIFS(Observed!M$2:M$10000,Observed!$A$2:$A$10000,$A507,Observed!$C$2:$C$10000,$C507)),AVERAGEIFS(Observed!M$2:M$10000,Observed!$A$2:$A$10000,$A507,Observed!$C$2:$C$10000,$C507),"")</f>
        <v>134.30000000000001</v>
      </c>
      <c r="N507" s="23">
        <f>IF(ISNUMBER(AVERAGEIFS(Observed!N$2:N$10000,Observed!$A$2:$A$10000,$A507,Observed!$C$2:$C$10000,$C507)),AVERAGEIFS(Observed!N$2:N$10000,Observed!$A$2:$A$10000,$A507,Observed!$C$2:$C$10000,$C507),"")</f>
        <v>134.30000000000001</v>
      </c>
      <c r="O507" s="23">
        <f>IF(ISNUMBER(AVERAGEIFS(Observed!O$2:O$10000,Observed!$A$2:$A$10000,$A507,Observed!$C$2:$C$10000,$C507)),AVERAGEIFS(Observed!O$2:O$10000,Observed!$A$2:$A$10000,$A507,Observed!$C$2:$C$10000,$C507),"")</f>
        <v>248.3</v>
      </c>
      <c r="P507" s="24" t="str">
        <f>IF(ISNUMBER(AVERAGEIFS(Observed!P$2:P$10000,Observed!$A$2:$A$10000,$A507,Observed!$C$2:$C$10000,$C507)),AVERAGEIFS(Observed!P$2:P$10000,Observed!$A$2:$A$10000,$A507,Observed!$C$2:$C$10000,$C507),"")</f>
        <v/>
      </c>
      <c r="Q507" s="24" t="str">
        <f>IF(ISNUMBER(AVERAGEIFS(Observed!Q$2:Q$10000,Observed!$A$2:$A$10000,$A507,Observed!$C$2:$C$10000,$C507)),AVERAGEIFS(Observed!Q$2:Q$10000,Observed!$A$2:$A$10000,$A507,Observed!$C$2:$C$10000,$C507),"")</f>
        <v/>
      </c>
      <c r="R507" s="24" t="str">
        <f>IF(ISNUMBER(AVERAGEIFS(Observed!R$2:R$10000,Observed!$A$2:$A$10000,$A507,Observed!$C$2:$C$10000,$C507)),AVERAGEIFS(Observed!R$2:R$10000,Observed!$A$2:$A$10000,$A507,Observed!$C$2:$C$10000,$C507),"")</f>
        <v/>
      </c>
      <c r="S507" s="22" t="str">
        <f>IF(ISNUMBER(AVERAGEIFS(Observed!S$2:S$10000,Observed!$A$2:$A$10000,$A507,Observed!$C$2:$C$10000,$C507)),AVERAGEIFS(Observed!S$2:S$10000,Observed!$A$2:$A$10000,$A507,Observed!$C$2:$C$10000,$C507),"")</f>
        <v/>
      </c>
      <c r="T507" s="23" t="str">
        <f>IF(ISNUMBER(AVERAGEIFS(Observed!T$2:T$10000,Observed!$A$2:$A$10000,$A507,Observed!$C$2:$C$10000,$C507)),AVERAGEIFS(Observed!T$2:T$10000,Observed!$A$2:$A$10000,$A507,Observed!$C$2:$C$10000,$C507),"")</f>
        <v/>
      </c>
      <c r="U507" s="23" t="str">
        <f>IF(ISNUMBER(AVERAGEIFS(Observed!U$2:U$10000,Observed!$A$2:$A$10000,$A507,Observed!$C$2:$C$10000,$C507)),AVERAGEIFS(Observed!U$2:U$10000,Observed!$A$2:$A$10000,$A507,Observed!$C$2:$C$10000,$C507),"")</f>
        <v/>
      </c>
      <c r="V507" s="23" t="str">
        <f>IF(ISNUMBER(AVERAGEIFS(Observed!V$2:V$10000,Observed!$A$2:$A$10000,$A507,Observed!$C$2:$C$10000,$C507)),AVERAGEIFS(Observed!V$2:V$10000,Observed!$A$2:$A$10000,$A507,Observed!$C$2:$C$10000,$C507),"")</f>
        <v/>
      </c>
      <c r="W507" s="23" t="str">
        <f>IF(ISNUMBER(AVERAGEIFS(Observed!W$2:W$10000,Observed!$A$2:$A$10000,$A507,Observed!$C$2:$C$10000,$C507)),AVERAGEIFS(Observed!W$2:W$10000,Observed!$A$2:$A$10000,$A507,Observed!$C$2:$C$10000,$C507),"")</f>
        <v/>
      </c>
      <c r="X507" s="23" t="str">
        <f>IF(ISNUMBER(AVERAGEIFS(Observed!X$2:X$10000,Observed!$A$2:$A$10000,$A507,Observed!$C$2:$C$10000,$C507)),AVERAGEIFS(Observed!X$2:X$10000,Observed!$A$2:$A$10000,$A507,Observed!$C$2:$C$10000,$C507),"")</f>
        <v/>
      </c>
      <c r="Y507" s="23" t="str">
        <f>IF(ISNUMBER(AVERAGEIFS(Observed!Y$2:Y$10000,Observed!$A$2:$A$10000,$A507,Observed!$C$2:$C$10000,$C507)),AVERAGEIFS(Observed!Y$2:Y$10000,Observed!$A$2:$A$10000,$A507,Observed!$C$2:$C$10000,$C507),"")</f>
        <v/>
      </c>
      <c r="Z507" s="23" t="str">
        <f>IF(ISNUMBER(AVERAGEIFS(Observed!Z$2:Z$10000,Observed!$A$2:$A$10000,$A507,Observed!$C$2:$C$10000,$C507)),AVERAGEIFS(Observed!Z$2:Z$10000,Observed!$A$2:$A$10000,$A507,Observed!$C$2:$C$10000,$C507),"")</f>
        <v/>
      </c>
      <c r="AA507" s="23" t="str">
        <f>IF(ISNUMBER(AVERAGEIFS(Observed!AA$2:AA$10000,Observed!$A$2:$A$10000,$A507,Observed!$C$2:$C$10000,$C507)),AVERAGEIFS(Observed!AA$2:AA$10000,Observed!$A$2:$A$10000,$A507,Observed!$C$2:$C$10000,$C507),"")</f>
        <v/>
      </c>
      <c r="AB507" s="23" t="str">
        <f>IF(ISNUMBER(AVERAGEIFS(Observed!AB$2:AB$10000,Observed!$A$2:$A$10000,$A507,Observed!$C$2:$C$10000,$C507)),AVERAGEIFS(Observed!AB$2:AB$10000,Observed!$A$2:$A$10000,$A507,Observed!$C$2:$C$10000,$C507),"")</f>
        <v/>
      </c>
      <c r="AC507" s="23" t="str">
        <f>IF(ISNUMBER(AVERAGEIFS(Observed!AC$2:AC$10000,Observed!$A$2:$A$10000,$A507,Observed!$C$2:$C$10000,$C507)),AVERAGEIFS(Observed!AC$2:AC$10000,Observed!$A$2:$A$10000,$A507,Observed!$C$2:$C$10000,$C507),"")</f>
        <v/>
      </c>
      <c r="AD507" s="23" t="str">
        <f>IF(ISNUMBER(AVERAGEIFS(Observed!AD$2:AD$10000,Observed!$A$2:$A$10000,$A507,Observed!$C$2:$C$10000,$C507)),AVERAGEIFS(Observed!AD$2:AD$10000,Observed!$A$2:$A$10000,$A507,Observed!$C$2:$C$10000,$C507),"")</f>
        <v/>
      </c>
      <c r="AE507" s="24" t="str">
        <f>IF(ISNUMBER(AVERAGEIFS(Observed!AE$2:AE$10000,Observed!$A$2:$A$10000,$A507,Observed!$C$2:$C$10000,$C507)),AVERAGEIFS(Observed!AE$2:AE$10000,Observed!$A$2:$A$10000,$A507,Observed!$C$2:$C$10000,$C507),"")</f>
        <v/>
      </c>
      <c r="AF507" s="24" t="str">
        <f>IF(ISNUMBER(AVERAGEIFS(Observed!AF$2:AF$10000,Observed!$A$2:$A$10000,$A507,Observed!$C$2:$C$10000,$C507)),AVERAGEIFS(Observed!AF$2:AF$10000,Observed!$A$2:$A$10000,$A507,Observed!$C$2:$C$10000,$C507),"")</f>
        <v/>
      </c>
      <c r="AG507" s="23" t="str">
        <f>IF(ISNUMBER(AVERAGEIFS(Observed!AG$2:AG$10000,Observed!$A$2:$A$10000,$A507,Observed!$C$2:$C$10000,$C507)),AVERAGEIFS(Observed!AG$2:AG$10000,Observed!$A$2:$A$10000,$A507,Observed!$C$2:$C$10000,$C507),"")</f>
        <v/>
      </c>
      <c r="AH507" s="23" t="str">
        <f>IF(ISNUMBER(AVERAGEIFS(Observed!AH$2:AH$10000,Observed!$A$2:$A$10000,$A507,Observed!$C$2:$C$10000,$C507)),AVERAGEIFS(Observed!AH$2:AH$10000,Observed!$A$2:$A$10000,$A507,Observed!$C$2:$C$10000,$C507),"")</f>
        <v/>
      </c>
      <c r="AI507" s="22" t="str">
        <f>IF(ISNUMBER(AVERAGEIFS(Observed!AI$2:AI$10000,Observed!$A$2:$A$10000,$A507,Observed!$C$2:$C$10000,$C507)),AVERAGEIFS(Observed!AI$2:AI$10000,Observed!$A$2:$A$10000,$A507,Observed!$C$2:$C$10000,$C507),"")</f>
        <v/>
      </c>
      <c r="AJ507" s="23" t="str">
        <f>IF(ISNUMBER(AVERAGEIFS(Observed!AJ$2:AJ$10000,Observed!$A$2:$A$10000,$A507,Observed!$C$2:$C$10000,$C507)),AVERAGEIFS(Observed!AJ$2:AJ$10000,Observed!$A$2:$A$10000,$A507,Observed!$C$2:$C$10000,$C507),"")</f>
        <v/>
      </c>
      <c r="AK507" s="23" t="str">
        <f>IF(ISNUMBER(AVERAGEIFS(Observed!AK$2:AK$10000,Observed!$A$2:$A$10000,$A507,Observed!$C$2:$C$10000,$C507)),AVERAGEIFS(Observed!AK$2:AK$10000,Observed!$A$2:$A$10000,$A507,Observed!$C$2:$C$10000,$C507),"")</f>
        <v/>
      </c>
      <c r="AL507" s="23" t="str">
        <f>IF(ISNUMBER(AVERAGEIFS(Observed!AL$2:AL$10000,Observed!$A$2:$A$10000,$A507,Observed!$C$2:$C$10000,$C507)),AVERAGEIFS(Observed!AL$2:AL$10000,Observed!$A$2:$A$10000,$A507,Observed!$C$2:$C$10000,$C507),"")</f>
        <v/>
      </c>
      <c r="AM507" s="23" t="str">
        <f>IF(ISNUMBER(AVERAGEIFS(Observed!AM$2:AM$10000,Observed!$A$2:$A$10000,$A507,Observed!$C$2:$C$10000,$C507)),AVERAGEIFS(Observed!AM$2:AM$10000,Observed!$A$2:$A$10000,$A507,Observed!$C$2:$C$10000,$C507),"")</f>
        <v/>
      </c>
      <c r="AN507" s="23" t="str">
        <f>IF(ISNUMBER(AVERAGEIFS(Observed!AN$2:AN$10000,Observed!$A$2:$A$10000,$A507,Observed!$C$2:$C$10000,$C507)),AVERAGEIFS(Observed!AN$2:AN$10000,Observed!$A$2:$A$10000,$A507,Observed!$C$2:$C$10000,$C507),"")</f>
        <v/>
      </c>
      <c r="AO507" s="2">
        <f>COUNTIFS(Observed!$A$2:$A$10000,$A507,Observed!$C$2:$C$10000,$C507)</f>
        <v>1</v>
      </c>
      <c r="AP507" s="2">
        <f t="shared" si="7"/>
        <v>3</v>
      </c>
    </row>
    <row r="508" spans="1:42" x14ac:dyDescent="0.25">
      <c r="A508" t="s">
        <v>113</v>
      </c>
      <c r="B508" t="s">
        <v>30</v>
      </c>
      <c r="C508" s="20">
        <v>40925</v>
      </c>
      <c r="D508">
        <v>1</v>
      </c>
      <c r="G508" s="25" t="s">
        <v>76</v>
      </c>
      <c r="H508" t="s">
        <v>21</v>
      </c>
      <c r="J508" s="2" t="s">
        <v>42</v>
      </c>
      <c r="K508" s="22">
        <f>IF(ISNUMBER(AVERAGEIFS(Observed!K$2:K$10000,Observed!$A$2:$A$10000,$A508,Observed!$C$2:$C$10000,$C508)),AVERAGEIFS(Observed!K$2:K$10000,Observed!$A$2:$A$10000,$A508,Observed!$C$2:$C$10000,$C508),"")</f>
        <v>3036</v>
      </c>
      <c r="L508" s="23">
        <f>IF(ISNUMBER(AVERAGEIFS(Observed!L$2:L$10000,Observed!$A$2:$A$10000,$A508,Observed!$C$2:$C$10000,$C508)),AVERAGEIFS(Observed!L$2:L$10000,Observed!$A$2:$A$10000,$A508,Observed!$C$2:$C$10000,$C508),"")</f>
        <v>303.60000000000002</v>
      </c>
      <c r="M508" s="23" t="str">
        <f>IF(ISNUMBER(AVERAGEIFS(Observed!M$2:M$10000,Observed!$A$2:$A$10000,$A508,Observed!$C$2:$C$10000,$C508)),AVERAGEIFS(Observed!M$2:M$10000,Observed!$A$2:$A$10000,$A508,Observed!$C$2:$C$10000,$C508),"")</f>
        <v/>
      </c>
      <c r="N508" s="23" t="str">
        <f>IF(ISNUMBER(AVERAGEIFS(Observed!N$2:N$10000,Observed!$A$2:$A$10000,$A508,Observed!$C$2:$C$10000,$C508)),AVERAGEIFS(Observed!N$2:N$10000,Observed!$A$2:$A$10000,$A508,Observed!$C$2:$C$10000,$C508),"")</f>
        <v/>
      </c>
      <c r="O508" s="23" t="str">
        <f>IF(ISNUMBER(AVERAGEIFS(Observed!O$2:O$10000,Observed!$A$2:$A$10000,$A508,Observed!$C$2:$C$10000,$C508)),AVERAGEIFS(Observed!O$2:O$10000,Observed!$A$2:$A$10000,$A508,Observed!$C$2:$C$10000,$C508),"")</f>
        <v/>
      </c>
      <c r="P508" s="24" t="str">
        <f>IF(ISNUMBER(AVERAGEIFS(Observed!P$2:P$10000,Observed!$A$2:$A$10000,$A508,Observed!$C$2:$C$10000,$C508)),AVERAGEIFS(Observed!P$2:P$10000,Observed!$A$2:$A$10000,$A508,Observed!$C$2:$C$10000,$C508),"")</f>
        <v/>
      </c>
      <c r="Q508" s="24" t="str">
        <f>IF(ISNUMBER(AVERAGEIFS(Observed!Q$2:Q$10000,Observed!$A$2:$A$10000,$A508,Observed!$C$2:$C$10000,$C508)),AVERAGEIFS(Observed!Q$2:Q$10000,Observed!$A$2:$A$10000,$A508,Observed!$C$2:$C$10000,$C508),"")</f>
        <v/>
      </c>
      <c r="R508" s="24" t="str">
        <f>IF(ISNUMBER(AVERAGEIFS(Observed!R$2:R$10000,Observed!$A$2:$A$10000,$A508,Observed!$C$2:$C$10000,$C508)),AVERAGEIFS(Observed!R$2:R$10000,Observed!$A$2:$A$10000,$A508,Observed!$C$2:$C$10000,$C508),"")</f>
        <v/>
      </c>
      <c r="S508" s="22" t="str">
        <f>IF(ISNUMBER(AVERAGEIFS(Observed!S$2:S$10000,Observed!$A$2:$A$10000,$A508,Observed!$C$2:$C$10000,$C508)),AVERAGEIFS(Observed!S$2:S$10000,Observed!$A$2:$A$10000,$A508,Observed!$C$2:$C$10000,$C508),"")</f>
        <v/>
      </c>
      <c r="T508" s="23" t="str">
        <f>IF(ISNUMBER(AVERAGEIFS(Observed!T$2:T$10000,Observed!$A$2:$A$10000,$A508,Observed!$C$2:$C$10000,$C508)),AVERAGEIFS(Observed!T$2:T$10000,Observed!$A$2:$A$10000,$A508,Observed!$C$2:$C$10000,$C508),"")</f>
        <v/>
      </c>
      <c r="U508" s="23" t="str">
        <f>IF(ISNUMBER(AVERAGEIFS(Observed!U$2:U$10000,Observed!$A$2:$A$10000,$A508,Observed!$C$2:$C$10000,$C508)),AVERAGEIFS(Observed!U$2:U$10000,Observed!$A$2:$A$10000,$A508,Observed!$C$2:$C$10000,$C508),"")</f>
        <v/>
      </c>
      <c r="V508" s="23" t="str">
        <f>IF(ISNUMBER(AVERAGEIFS(Observed!V$2:V$10000,Observed!$A$2:$A$10000,$A508,Observed!$C$2:$C$10000,$C508)),AVERAGEIFS(Observed!V$2:V$10000,Observed!$A$2:$A$10000,$A508,Observed!$C$2:$C$10000,$C508),"")</f>
        <v/>
      </c>
      <c r="W508" s="23" t="str">
        <f>IF(ISNUMBER(AVERAGEIFS(Observed!W$2:W$10000,Observed!$A$2:$A$10000,$A508,Observed!$C$2:$C$10000,$C508)),AVERAGEIFS(Observed!W$2:W$10000,Observed!$A$2:$A$10000,$A508,Observed!$C$2:$C$10000,$C508),"")</f>
        <v/>
      </c>
      <c r="X508" s="23" t="str">
        <f>IF(ISNUMBER(AVERAGEIFS(Observed!X$2:X$10000,Observed!$A$2:$A$10000,$A508,Observed!$C$2:$C$10000,$C508)),AVERAGEIFS(Observed!X$2:X$10000,Observed!$A$2:$A$10000,$A508,Observed!$C$2:$C$10000,$C508),"")</f>
        <v/>
      </c>
      <c r="Y508" s="23" t="str">
        <f>IF(ISNUMBER(AVERAGEIFS(Observed!Y$2:Y$10000,Observed!$A$2:$A$10000,$A508,Observed!$C$2:$C$10000,$C508)),AVERAGEIFS(Observed!Y$2:Y$10000,Observed!$A$2:$A$10000,$A508,Observed!$C$2:$C$10000,$C508),"")</f>
        <v/>
      </c>
      <c r="Z508" s="23" t="str">
        <f>IF(ISNUMBER(AVERAGEIFS(Observed!Z$2:Z$10000,Observed!$A$2:$A$10000,$A508,Observed!$C$2:$C$10000,$C508)),AVERAGEIFS(Observed!Z$2:Z$10000,Observed!$A$2:$A$10000,$A508,Observed!$C$2:$C$10000,$C508),"")</f>
        <v/>
      </c>
      <c r="AA508" s="23" t="str">
        <f>IF(ISNUMBER(AVERAGEIFS(Observed!AA$2:AA$10000,Observed!$A$2:$A$10000,$A508,Observed!$C$2:$C$10000,$C508)),AVERAGEIFS(Observed!AA$2:AA$10000,Observed!$A$2:$A$10000,$A508,Observed!$C$2:$C$10000,$C508),"")</f>
        <v/>
      </c>
      <c r="AB508" s="23" t="str">
        <f>IF(ISNUMBER(AVERAGEIFS(Observed!AB$2:AB$10000,Observed!$A$2:$A$10000,$A508,Observed!$C$2:$C$10000,$C508)),AVERAGEIFS(Observed!AB$2:AB$10000,Observed!$A$2:$A$10000,$A508,Observed!$C$2:$C$10000,$C508),"")</f>
        <v/>
      </c>
      <c r="AC508" s="23" t="str">
        <f>IF(ISNUMBER(AVERAGEIFS(Observed!AC$2:AC$10000,Observed!$A$2:$A$10000,$A508,Observed!$C$2:$C$10000,$C508)),AVERAGEIFS(Observed!AC$2:AC$10000,Observed!$A$2:$A$10000,$A508,Observed!$C$2:$C$10000,$C508),"")</f>
        <v/>
      </c>
      <c r="AD508" s="23" t="str">
        <f>IF(ISNUMBER(AVERAGEIFS(Observed!AD$2:AD$10000,Observed!$A$2:$A$10000,$A508,Observed!$C$2:$C$10000,$C508)),AVERAGEIFS(Observed!AD$2:AD$10000,Observed!$A$2:$A$10000,$A508,Observed!$C$2:$C$10000,$C508),"")</f>
        <v/>
      </c>
      <c r="AE508" s="24" t="str">
        <f>IF(ISNUMBER(AVERAGEIFS(Observed!AE$2:AE$10000,Observed!$A$2:$A$10000,$A508,Observed!$C$2:$C$10000,$C508)),AVERAGEIFS(Observed!AE$2:AE$10000,Observed!$A$2:$A$10000,$A508,Observed!$C$2:$C$10000,$C508),"")</f>
        <v/>
      </c>
      <c r="AF508" s="24" t="str">
        <f>IF(ISNUMBER(AVERAGEIFS(Observed!AF$2:AF$10000,Observed!$A$2:$A$10000,$A508,Observed!$C$2:$C$10000,$C508)),AVERAGEIFS(Observed!AF$2:AF$10000,Observed!$A$2:$A$10000,$A508,Observed!$C$2:$C$10000,$C508),"")</f>
        <v/>
      </c>
      <c r="AG508" s="23" t="str">
        <f>IF(ISNUMBER(AVERAGEIFS(Observed!AG$2:AG$10000,Observed!$A$2:$A$10000,$A508,Observed!$C$2:$C$10000,$C508)),AVERAGEIFS(Observed!AG$2:AG$10000,Observed!$A$2:$A$10000,$A508,Observed!$C$2:$C$10000,$C508),"")</f>
        <v/>
      </c>
      <c r="AH508" s="23" t="str">
        <f>IF(ISNUMBER(AVERAGEIFS(Observed!AH$2:AH$10000,Observed!$A$2:$A$10000,$A508,Observed!$C$2:$C$10000,$C508)),AVERAGEIFS(Observed!AH$2:AH$10000,Observed!$A$2:$A$10000,$A508,Observed!$C$2:$C$10000,$C508),"")</f>
        <v/>
      </c>
      <c r="AI508" s="22" t="str">
        <f>IF(ISNUMBER(AVERAGEIFS(Observed!AI$2:AI$10000,Observed!$A$2:$A$10000,$A508,Observed!$C$2:$C$10000,$C508)),AVERAGEIFS(Observed!AI$2:AI$10000,Observed!$A$2:$A$10000,$A508,Observed!$C$2:$C$10000,$C508),"")</f>
        <v/>
      </c>
      <c r="AJ508" s="23" t="str">
        <f>IF(ISNUMBER(AVERAGEIFS(Observed!AJ$2:AJ$10000,Observed!$A$2:$A$10000,$A508,Observed!$C$2:$C$10000,$C508)),AVERAGEIFS(Observed!AJ$2:AJ$10000,Observed!$A$2:$A$10000,$A508,Observed!$C$2:$C$10000,$C508),"")</f>
        <v/>
      </c>
      <c r="AK508" s="23" t="str">
        <f>IF(ISNUMBER(AVERAGEIFS(Observed!AK$2:AK$10000,Observed!$A$2:$A$10000,$A508,Observed!$C$2:$C$10000,$C508)),AVERAGEIFS(Observed!AK$2:AK$10000,Observed!$A$2:$A$10000,$A508,Observed!$C$2:$C$10000,$C508),"")</f>
        <v/>
      </c>
      <c r="AL508" s="23" t="str">
        <f>IF(ISNUMBER(AVERAGEIFS(Observed!AL$2:AL$10000,Observed!$A$2:$A$10000,$A508,Observed!$C$2:$C$10000,$C508)),AVERAGEIFS(Observed!AL$2:AL$10000,Observed!$A$2:$A$10000,$A508,Observed!$C$2:$C$10000,$C508),"")</f>
        <v/>
      </c>
      <c r="AM508" s="23" t="str">
        <f>IF(ISNUMBER(AVERAGEIFS(Observed!AM$2:AM$10000,Observed!$A$2:$A$10000,$A508,Observed!$C$2:$C$10000,$C508)),AVERAGEIFS(Observed!AM$2:AM$10000,Observed!$A$2:$A$10000,$A508,Observed!$C$2:$C$10000,$C508),"")</f>
        <v/>
      </c>
      <c r="AN508" s="23" t="str">
        <f>IF(ISNUMBER(AVERAGEIFS(Observed!AN$2:AN$10000,Observed!$A$2:$A$10000,$A508,Observed!$C$2:$C$10000,$C508)),AVERAGEIFS(Observed!AN$2:AN$10000,Observed!$A$2:$A$10000,$A508,Observed!$C$2:$C$10000,$C508),"")</f>
        <v/>
      </c>
      <c r="AO508" s="2">
        <f>COUNTIFS(Observed!$A$2:$A$10000,$A508,Observed!$C$2:$C$10000,$C508)</f>
        <v>1</v>
      </c>
      <c r="AP508" s="2">
        <f t="shared" si="7"/>
        <v>1</v>
      </c>
    </row>
    <row r="509" spans="1:42" x14ac:dyDescent="0.25">
      <c r="A509" t="s">
        <v>113</v>
      </c>
      <c r="B509" t="s">
        <v>30</v>
      </c>
      <c r="C509" s="20">
        <v>40926</v>
      </c>
      <c r="D509">
        <v>1</v>
      </c>
      <c r="G509" s="25" t="s">
        <v>76</v>
      </c>
      <c r="H509" t="s">
        <v>21</v>
      </c>
      <c r="J509" s="2" t="s">
        <v>20</v>
      </c>
      <c r="K509" s="22" t="str">
        <f>IF(ISNUMBER(AVERAGEIFS(Observed!K$2:K$10000,Observed!$A$2:$A$10000,$A509,Observed!$C$2:$C$10000,$C509)),AVERAGEIFS(Observed!K$2:K$10000,Observed!$A$2:$A$10000,$A509,Observed!$C$2:$C$10000,$C509),"")</f>
        <v/>
      </c>
      <c r="L509" s="23" t="str">
        <f>IF(ISNUMBER(AVERAGEIFS(Observed!L$2:L$10000,Observed!$A$2:$A$10000,$A509,Observed!$C$2:$C$10000,$C509)),AVERAGEIFS(Observed!L$2:L$10000,Observed!$A$2:$A$10000,$A509,Observed!$C$2:$C$10000,$C509),"")</f>
        <v/>
      </c>
      <c r="M509" s="23">
        <f>IF(ISNUMBER(AVERAGEIFS(Observed!M$2:M$10000,Observed!$A$2:$A$10000,$A509,Observed!$C$2:$C$10000,$C509)),AVERAGEIFS(Observed!M$2:M$10000,Observed!$A$2:$A$10000,$A509,Observed!$C$2:$C$10000,$C509),"")</f>
        <v>144.19999999999999</v>
      </c>
      <c r="N509" s="23">
        <f>IF(ISNUMBER(AVERAGEIFS(Observed!N$2:N$10000,Observed!$A$2:$A$10000,$A509,Observed!$C$2:$C$10000,$C509)),AVERAGEIFS(Observed!N$2:N$10000,Observed!$A$2:$A$10000,$A509,Observed!$C$2:$C$10000,$C509),"")</f>
        <v>144.19999999999999</v>
      </c>
      <c r="O509" s="23">
        <f>IF(ISNUMBER(AVERAGEIFS(Observed!O$2:O$10000,Observed!$A$2:$A$10000,$A509,Observed!$C$2:$C$10000,$C509)),AVERAGEIFS(Observed!O$2:O$10000,Observed!$A$2:$A$10000,$A509,Observed!$C$2:$C$10000,$C509),"")</f>
        <v>392.5</v>
      </c>
      <c r="P509" s="24" t="str">
        <f>IF(ISNUMBER(AVERAGEIFS(Observed!P$2:P$10000,Observed!$A$2:$A$10000,$A509,Observed!$C$2:$C$10000,$C509)),AVERAGEIFS(Observed!P$2:P$10000,Observed!$A$2:$A$10000,$A509,Observed!$C$2:$C$10000,$C509),"")</f>
        <v/>
      </c>
      <c r="Q509" s="24" t="str">
        <f>IF(ISNUMBER(AVERAGEIFS(Observed!Q$2:Q$10000,Observed!$A$2:$A$10000,$A509,Observed!$C$2:$C$10000,$C509)),AVERAGEIFS(Observed!Q$2:Q$10000,Observed!$A$2:$A$10000,$A509,Observed!$C$2:$C$10000,$C509),"")</f>
        <v/>
      </c>
      <c r="R509" s="24" t="str">
        <f>IF(ISNUMBER(AVERAGEIFS(Observed!R$2:R$10000,Observed!$A$2:$A$10000,$A509,Observed!$C$2:$C$10000,$C509)),AVERAGEIFS(Observed!R$2:R$10000,Observed!$A$2:$A$10000,$A509,Observed!$C$2:$C$10000,$C509),"")</f>
        <v/>
      </c>
      <c r="S509" s="22" t="str">
        <f>IF(ISNUMBER(AVERAGEIFS(Observed!S$2:S$10000,Observed!$A$2:$A$10000,$A509,Observed!$C$2:$C$10000,$C509)),AVERAGEIFS(Observed!S$2:S$10000,Observed!$A$2:$A$10000,$A509,Observed!$C$2:$C$10000,$C509),"")</f>
        <v/>
      </c>
      <c r="T509" s="23" t="str">
        <f>IF(ISNUMBER(AVERAGEIFS(Observed!T$2:T$10000,Observed!$A$2:$A$10000,$A509,Observed!$C$2:$C$10000,$C509)),AVERAGEIFS(Observed!T$2:T$10000,Observed!$A$2:$A$10000,$A509,Observed!$C$2:$C$10000,$C509),"")</f>
        <v/>
      </c>
      <c r="U509" s="23" t="str">
        <f>IF(ISNUMBER(AVERAGEIFS(Observed!U$2:U$10000,Observed!$A$2:$A$10000,$A509,Observed!$C$2:$C$10000,$C509)),AVERAGEIFS(Observed!U$2:U$10000,Observed!$A$2:$A$10000,$A509,Observed!$C$2:$C$10000,$C509),"")</f>
        <v/>
      </c>
      <c r="V509" s="23" t="str">
        <f>IF(ISNUMBER(AVERAGEIFS(Observed!V$2:V$10000,Observed!$A$2:$A$10000,$A509,Observed!$C$2:$C$10000,$C509)),AVERAGEIFS(Observed!V$2:V$10000,Observed!$A$2:$A$10000,$A509,Observed!$C$2:$C$10000,$C509),"")</f>
        <v/>
      </c>
      <c r="W509" s="23" t="str">
        <f>IF(ISNUMBER(AVERAGEIFS(Observed!W$2:W$10000,Observed!$A$2:$A$10000,$A509,Observed!$C$2:$C$10000,$C509)),AVERAGEIFS(Observed!W$2:W$10000,Observed!$A$2:$A$10000,$A509,Observed!$C$2:$C$10000,$C509),"")</f>
        <v/>
      </c>
      <c r="X509" s="23" t="str">
        <f>IF(ISNUMBER(AVERAGEIFS(Observed!X$2:X$10000,Observed!$A$2:$A$10000,$A509,Observed!$C$2:$C$10000,$C509)),AVERAGEIFS(Observed!X$2:X$10000,Observed!$A$2:$A$10000,$A509,Observed!$C$2:$C$10000,$C509),"")</f>
        <v/>
      </c>
      <c r="Y509" s="23" t="str">
        <f>IF(ISNUMBER(AVERAGEIFS(Observed!Y$2:Y$10000,Observed!$A$2:$A$10000,$A509,Observed!$C$2:$C$10000,$C509)),AVERAGEIFS(Observed!Y$2:Y$10000,Observed!$A$2:$A$10000,$A509,Observed!$C$2:$C$10000,$C509),"")</f>
        <v/>
      </c>
      <c r="Z509" s="23" t="str">
        <f>IF(ISNUMBER(AVERAGEIFS(Observed!Z$2:Z$10000,Observed!$A$2:$A$10000,$A509,Observed!$C$2:$C$10000,$C509)),AVERAGEIFS(Observed!Z$2:Z$10000,Observed!$A$2:$A$10000,$A509,Observed!$C$2:$C$10000,$C509),"")</f>
        <v/>
      </c>
      <c r="AA509" s="23" t="str">
        <f>IF(ISNUMBER(AVERAGEIFS(Observed!AA$2:AA$10000,Observed!$A$2:$A$10000,$A509,Observed!$C$2:$C$10000,$C509)),AVERAGEIFS(Observed!AA$2:AA$10000,Observed!$A$2:$A$10000,$A509,Observed!$C$2:$C$10000,$C509),"")</f>
        <v/>
      </c>
      <c r="AB509" s="23" t="str">
        <f>IF(ISNUMBER(AVERAGEIFS(Observed!AB$2:AB$10000,Observed!$A$2:$A$10000,$A509,Observed!$C$2:$C$10000,$C509)),AVERAGEIFS(Observed!AB$2:AB$10000,Observed!$A$2:$A$10000,$A509,Observed!$C$2:$C$10000,$C509),"")</f>
        <v/>
      </c>
      <c r="AC509" s="23" t="str">
        <f>IF(ISNUMBER(AVERAGEIFS(Observed!AC$2:AC$10000,Observed!$A$2:$A$10000,$A509,Observed!$C$2:$C$10000,$C509)),AVERAGEIFS(Observed!AC$2:AC$10000,Observed!$A$2:$A$10000,$A509,Observed!$C$2:$C$10000,$C509),"")</f>
        <v/>
      </c>
      <c r="AD509" s="23" t="str">
        <f>IF(ISNUMBER(AVERAGEIFS(Observed!AD$2:AD$10000,Observed!$A$2:$A$10000,$A509,Observed!$C$2:$C$10000,$C509)),AVERAGEIFS(Observed!AD$2:AD$10000,Observed!$A$2:$A$10000,$A509,Observed!$C$2:$C$10000,$C509),"")</f>
        <v/>
      </c>
      <c r="AE509" s="24" t="str">
        <f>IF(ISNUMBER(AVERAGEIFS(Observed!AE$2:AE$10000,Observed!$A$2:$A$10000,$A509,Observed!$C$2:$C$10000,$C509)),AVERAGEIFS(Observed!AE$2:AE$10000,Observed!$A$2:$A$10000,$A509,Observed!$C$2:$C$10000,$C509),"")</f>
        <v/>
      </c>
      <c r="AF509" s="24" t="str">
        <f>IF(ISNUMBER(AVERAGEIFS(Observed!AF$2:AF$10000,Observed!$A$2:$A$10000,$A509,Observed!$C$2:$C$10000,$C509)),AVERAGEIFS(Observed!AF$2:AF$10000,Observed!$A$2:$A$10000,$A509,Observed!$C$2:$C$10000,$C509),"")</f>
        <v/>
      </c>
      <c r="AG509" s="23" t="str">
        <f>IF(ISNUMBER(AVERAGEIFS(Observed!AG$2:AG$10000,Observed!$A$2:$A$10000,$A509,Observed!$C$2:$C$10000,$C509)),AVERAGEIFS(Observed!AG$2:AG$10000,Observed!$A$2:$A$10000,$A509,Observed!$C$2:$C$10000,$C509),"")</f>
        <v/>
      </c>
      <c r="AH509" s="23" t="str">
        <f>IF(ISNUMBER(AVERAGEIFS(Observed!AH$2:AH$10000,Observed!$A$2:$A$10000,$A509,Observed!$C$2:$C$10000,$C509)),AVERAGEIFS(Observed!AH$2:AH$10000,Observed!$A$2:$A$10000,$A509,Observed!$C$2:$C$10000,$C509),"")</f>
        <v/>
      </c>
      <c r="AI509" s="22" t="str">
        <f>IF(ISNUMBER(AVERAGEIFS(Observed!AI$2:AI$10000,Observed!$A$2:$A$10000,$A509,Observed!$C$2:$C$10000,$C509)),AVERAGEIFS(Observed!AI$2:AI$10000,Observed!$A$2:$A$10000,$A509,Observed!$C$2:$C$10000,$C509),"")</f>
        <v/>
      </c>
      <c r="AJ509" s="23" t="str">
        <f>IF(ISNUMBER(AVERAGEIFS(Observed!AJ$2:AJ$10000,Observed!$A$2:$A$10000,$A509,Observed!$C$2:$C$10000,$C509)),AVERAGEIFS(Observed!AJ$2:AJ$10000,Observed!$A$2:$A$10000,$A509,Observed!$C$2:$C$10000,$C509),"")</f>
        <v/>
      </c>
      <c r="AK509" s="23" t="str">
        <f>IF(ISNUMBER(AVERAGEIFS(Observed!AK$2:AK$10000,Observed!$A$2:$A$10000,$A509,Observed!$C$2:$C$10000,$C509)),AVERAGEIFS(Observed!AK$2:AK$10000,Observed!$A$2:$A$10000,$A509,Observed!$C$2:$C$10000,$C509),"")</f>
        <v/>
      </c>
      <c r="AL509" s="23" t="str">
        <f>IF(ISNUMBER(AVERAGEIFS(Observed!AL$2:AL$10000,Observed!$A$2:$A$10000,$A509,Observed!$C$2:$C$10000,$C509)),AVERAGEIFS(Observed!AL$2:AL$10000,Observed!$A$2:$A$10000,$A509,Observed!$C$2:$C$10000,$C509),"")</f>
        <v/>
      </c>
      <c r="AM509" s="23" t="str">
        <f>IF(ISNUMBER(AVERAGEIFS(Observed!AM$2:AM$10000,Observed!$A$2:$A$10000,$A509,Observed!$C$2:$C$10000,$C509)),AVERAGEIFS(Observed!AM$2:AM$10000,Observed!$A$2:$A$10000,$A509,Observed!$C$2:$C$10000,$C509),"")</f>
        <v/>
      </c>
      <c r="AN509" s="23" t="str">
        <f>IF(ISNUMBER(AVERAGEIFS(Observed!AN$2:AN$10000,Observed!$A$2:$A$10000,$A509,Observed!$C$2:$C$10000,$C509)),AVERAGEIFS(Observed!AN$2:AN$10000,Observed!$A$2:$A$10000,$A509,Observed!$C$2:$C$10000,$C509),"")</f>
        <v/>
      </c>
      <c r="AO509" s="2">
        <f>COUNTIFS(Observed!$A$2:$A$10000,$A509,Observed!$C$2:$C$10000,$C509)</f>
        <v>1</v>
      </c>
      <c r="AP509" s="2">
        <f t="shared" si="7"/>
        <v>3</v>
      </c>
    </row>
    <row r="510" spans="1:42" x14ac:dyDescent="0.25">
      <c r="A510" t="s">
        <v>113</v>
      </c>
      <c r="B510" t="s">
        <v>30</v>
      </c>
      <c r="C510" s="20">
        <v>40939</v>
      </c>
      <c r="D510">
        <v>1</v>
      </c>
      <c r="G510" s="25" t="s">
        <v>76</v>
      </c>
      <c r="H510" t="s">
        <v>21</v>
      </c>
      <c r="J510" s="2" t="s">
        <v>42</v>
      </c>
      <c r="K510" s="22">
        <f>IF(ISNUMBER(AVERAGEIFS(Observed!K$2:K$10000,Observed!$A$2:$A$10000,$A510,Observed!$C$2:$C$10000,$C510)),AVERAGEIFS(Observed!K$2:K$10000,Observed!$A$2:$A$10000,$A510,Observed!$C$2:$C$10000,$C510),"")</f>
        <v>4485</v>
      </c>
      <c r="L510" s="23">
        <f>IF(ISNUMBER(AVERAGEIFS(Observed!L$2:L$10000,Observed!$A$2:$A$10000,$A510,Observed!$C$2:$C$10000,$C510)),AVERAGEIFS(Observed!L$2:L$10000,Observed!$A$2:$A$10000,$A510,Observed!$C$2:$C$10000,$C510),"")</f>
        <v>448.5</v>
      </c>
      <c r="M510" s="23" t="str">
        <f>IF(ISNUMBER(AVERAGEIFS(Observed!M$2:M$10000,Observed!$A$2:$A$10000,$A510,Observed!$C$2:$C$10000,$C510)),AVERAGEIFS(Observed!M$2:M$10000,Observed!$A$2:$A$10000,$A510,Observed!$C$2:$C$10000,$C510),"")</f>
        <v/>
      </c>
      <c r="N510" s="23" t="str">
        <f>IF(ISNUMBER(AVERAGEIFS(Observed!N$2:N$10000,Observed!$A$2:$A$10000,$A510,Observed!$C$2:$C$10000,$C510)),AVERAGEIFS(Observed!N$2:N$10000,Observed!$A$2:$A$10000,$A510,Observed!$C$2:$C$10000,$C510),"")</f>
        <v/>
      </c>
      <c r="O510" s="23" t="str">
        <f>IF(ISNUMBER(AVERAGEIFS(Observed!O$2:O$10000,Observed!$A$2:$A$10000,$A510,Observed!$C$2:$C$10000,$C510)),AVERAGEIFS(Observed!O$2:O$10000,Observed!$A$2:$A$10000,$A510,Observed!$C$2:$C$10000,$C510),"")</f>
        <v/>
      </c>
      <c r="P510" s="24" t="str">
        <f>IF(ISNUMBER(AVERAGEIFS(Observed!P$2:P$10000,Observed!$A$2:$A$10000,$A510,Observed!$C$2:$C$10000,$C510)),AVERAGEIFS(Observed!P$2:P$10000,Observed!$A$2:$A$10000,$A510,Observed!$C$2:$C$10000,$C510),"")</f>
        <v/>
      </c>
      <c r="Q510" s="24" t="str">
        <f>IF(ISNUMBER(AVERAGEIFS(Observed!Q$2:Q$10000,Observed!$A$2:$A$10000,$A510,Observed!$C$2:$C$10000,$C510)),AVERAGEIFS(Observed!Q$2:Q$10000,Observed!$A$2:$A$10000,$A510,Observed!$C$2:$C$10000,$C510),"")</f>
        <v/>
      </c>
      <c r="R510" s="24" t="str">
        <f>IF(ISNUMBER(AVERAGEIFS(Observed!R$2:R$10000,Observed!$A$2:$A$10000,$A510,Observed!$C$2:$C$10000,$C510)),AVERAGEIFS(Observed!R$2:R$10000,Observed!$A$2:$A$10000,$A510,Observed!$C$2:$C$10000,$C510),"")</f>
        <v/>
      </c>
      <c r="S510" s="22" t="str">
        <f>IF(ISNUMBER(AVERAGEIFS(Observed!S$2:S$10000,Observed!$A$2:$A$10000,$A510,Observed!$C$2:$C$10000,$C510)),AVERAGEIFS(Observed!S$2:S$10000,Observed!$A$2:$A$10000,$A510,Observed!$C$2:$C$10000,$C510),"")</f>
        <v/>
      </c>
      <c r="T510" s="23" t="str">
        <f>IF(ISNUMBER(AVERAGEIFS(Observed!T$2:T$10000,Observed!$A$2:$A$10000,$A510,Observed!$C$2:$C$10000,$C510)),AVERAGEIFS(Observed!T$2:T$10000,Observed!$A$2:$A$10000,$A510,Observed!$C$2:$C$10000,$C510),"")</f>
        <v/>
      </c>
      <c r="U510" s="23" t="str">
        <f>IF(ISNUMBER(AVERAGEIFS(Observed!U$2:U$10000,Observed!$A$2:$A$10000,$A510,Observed!$C$2:$C$10000,$C510)),AVERAGEIFS(Observed!U$2:U$10000,Observed!$A$2:$A$10000,$A510,Observed!$C$2:$C$10000,$C510),"")</f>
        <v/>
      </c>
      <c r="V510" s="23" t="str">
        <f>IF(ISNUMBER(AVERAGEIFS(Observed!V$2:V$10000,Observed!$A$2:$A$10000,$A510,Observed!$C$2:$C$10000,$C510)),AVERAGEIFS(Observed!V$2:V$10000,Observed!$A$2:$A$10000,$A510,Observed!$C$2:$C$10000,$C510),"")</f>
        <v/>
      </c>
      <c r="W510" s="23" t="str">
        <f>IF(ISNUMBER(AVERAGEIFS(Observed!W$2:W$10000,Observed!$A$2:$A$10000,$A510,Observed!$C$2:$C$10000,$C510)),AVERAGEIFS(Observed!W$2:W$10000,Observed!$A$2:$A$10000,$A510,Observed!$C$2:$C$10000,$C510),"")</f>
        <v/>
      </c>
      <c r="X510" s="23" t="str">
        <f>IF(ISNUMBER(AVERAGEIFS(Observed!X$2:X$10000,Observed!$A$2:$A$10000,$A510,Observed!$C$2:$C$10000,$C510)),AVERAGEIFS(Observed!X$2:X$10000,Observed!$A$2:$A$10000,$A510,Observed!$C$2:$C$10000,$C510),"")</f>
        <v/>
      </c>
      <c r="Y510" s="23" t="str">
        <f>IF(ISNUMBER(AVERAGEIFS(Observed!Y$2:Y$10000,Observed!$A$2:$A$10000,$A510,Observed!$C$2:$C$10000,$C510)),AVERAGEIFS(Observed!Y$2:Y$10000,Observed!$A$2:$A$10000,$A510,Observed!$C$2:$C$10000,$C510),"")</f>
        <v/>
      </c>
      <c r="Z510" s="23" t="str">
        <f>IF(ISNUMBER(AVERAGEIFS(Observed!Z$2:Z$10000,Observed!$A$2:$A$10000,$A510,Observed!$C$2:$C$10000,$C510)),AVERAGEIFS(Observed!Z$2:Z$10000,Observed!$A$2:$A$10000,$A510,Observed!$C$2:$C$10000,$C510),"")</f>
        <v/>
      </c>
      <c r="AA510" s="23" t="str">
        <f>IF(ISNUMBER(AVERAGEIFS(Observed!AA$2:AA$10000,Observed!$A$2:$A$10000,$A510,Observed!$C$2:$C$10000,$C510)),AVERAGEIFS(Observed!AA$2:AA$10000,Observed!$A$2:$A$10000,$A510,Observed!$C$2:$C$10000,$C510),"")</f>
        <v/>
      </c>
      <c r="AB510" s="23" t="str">
        <f>IF(ISNUMBER(AVERAGEIFS(Observed!AB$2:AB$10000,Observed!$A$2:$A$10000,$A510,Observed!$C$2:$C$10000,$C510)),AVERAGEIFS(Observed!AB$2:AB$10000,Observed!$A$2:$A$10000,$A510,Observed!$C$2:$C$10000,$C510),"")</f>
        <v/>
      </c>
      <c r="AC510" s="23" t="str">
        <f>IF(ISNUMBER(AVERAGEIFS(Observed!AC$2:AC$10000,Observed!$A$2:$A$10000,$A510,Observed!$C$2:$C$10000,$C510)),AVERAGEIFS(Observed!AC$2:AC$10000,Observed!$A$2:$A$10000,$A510,Observed!$C$2:$C$10000,$C510),"")</f>
        <v/>
      </c>
      <c r="AD510" s="23" t="str">
        <f>IF(ISNUMBER(AVERAGEIFS(Observed!AD$2:AD$10000,Observed!$A$2:$A$10000,$A510,Observed!$C$2:$C$10000,$C510)),AVERAGEIFS(Observed!AD$2:AD$10000,Observed!$A$2:$A$10000,$A510,Observed!$C$2:$C$10000,$C510),"")</f>
        <v/>
      </c>
      <c r="AE510" s="24" t="str">
        <f>IF(ISNUMBER(AVERAGEIFS(Observed!AE$2:AE$10000,Observed!$A$2:$A$10000,$A510,Observed!$C$2:$C$10000,$C510)),AVERAGEIFS(Observed!AE$2:AE$10000,Observed!$A$2:$A$10000,$A510,Observed!$C$2:$C$10000,$C510),"")</f>
        <v/>
      </c>
      <c r="AF510" s="24" t="str">
        <f>IF(ISNUMBER(AVERAGEIFS(Observed!AF$2:AF$10000,Observed!$A$2:$A$10000,$A510,Observed!$C$2:$C$10000,$C510)),AVERAGEIFS(Observed!AF$2:AF$10000,Observed!$A$2:$A$10000,$A510,Observed!$C$2:$C$10000,$C510),"")</f>
        <v/>
      </c>
      <c r="AG510" s="23" t="str">
        <f>IF(ISNUMBER(AVERAGEIFS(Observed!AG$2:AG$10000,Observed!$A$2:$A$10000,$A510,Observed!$C$2:$C$10000,$C510)),AVERAGEIFS(Observed!AG$2:AG$10000,Observed!$A$2:$A$10000,$A510,Observed!$C$2:$C$10000,$C510),"")</f>
        <v/>
      </c>
      <c r="AH510" s="23" t="str">
        <f>IF(ISNUMBER(AVERAGEIFS(Observed!AH$2:AH$10000,Observed!$A$2:$A$10000,$A510,Observed!$C$2:$C$10000,$C510)),AVERAGEIFS(Observed!AH$2:AH$10000,Observed!$A$2:$A$10000,$A510,Observed!$C$2:$C$10000,$C510),"")</f>
        <v/>
      </c>
      <c r="AI510" s="22" t="str">
        <f>IF(ISNUMBER(AVERAGEIFS(Observed!AI$2:AI$10000,Observed!$A$2:$A$10000,$A510,Observed!$C$2:$C$10000,$C510)),AVERAGEIFS(Observed!AI$2:AI$10000,Observed!$A$2:$A$10000,$A510,Observed!$C$2:$C$10000,$C510),"")</f>
        <v/>
      </c>
      <c r="AJ510" s="23" t="str">
        <f>IF(ISNUMBER(AVERAGEIFS(Observed!AJ$2:AJ$10000,Observed!$A$2:$A$10000,$A510,Observed!$C$2:$C$10000,$C510)),AVERAGEIFS(Observed!AJ$2:AJ$10000,Observed!$A$2:$A$10000,$A510,Observed!$C$2:$C$10000,$C510),"")</f>
        <v/>
      </c>
      <c r="AK510" s="23" t="str">
        <f>IF(ISNUMBER(AVERAGEIFS(Observed!AK$2:AK$10000,Observed!$A$2:$A$10000,$A510,Observed!$C$2:$C$10000,$C510)),AVERAGEIFS(Observed!AK$2:AK$10000,Observed!$A$2:$A$10000,$A510,Observed!$C$2:$C$10000,$C510),"")</f>
        <v/>
      </c>
      <c r="AL510" s="23" t="str">
        <f>IF(ISNUMBER(AVERAGEIFS(Observed!AL$2:AL$10000,Observed!$A$2:$A$10000,$A510,Observed!$C$2:$C$10000,$C510)),AVERAGEIFS(Observed!AL$2:AL$10000,Observed!$A$2:$A$10000,$A510,Observed!$C$2:$C$10000,$C510),"")</f>
        <v/>
      </c>
      <c r="AM510" s="23" t="str">
        <f>IF(ISNUMBER(AVERAGEIFS(Observed!AM$2:AM$10000,Observed!$A$2:$A$10000,$A510,Observed!$C$2:$C$10000,$C510)),AVERAGEIFS(Observed!AM$2:AM$10000,Observed!$A$2:$A$10000,$A510,Observed!$C$2:$C$10000,$C510),"")</f>
        <v/>
      </c>
      <c r="AN510" s="23" t="str">
        <f>IF(ISNUMBER(AVERAGEIFS(Observed!AN$2:AN$10000,Observed!$A$2:$A$10000,$A510,Observed!$C$2:$C$10000,$C510)),AVERAGEIFS(Observed!AN$2:AN$10000,Observed!$A$2:$A$10000,$A510,Observed!$C$2:$C$10000,$C510),"")</f>
        <v/>
      </c>
      <c r="AO510" s="2">
        <f>COUNTIFS(Observed!$A$2:$A$10000,$A510,Observed!$C$2:$C$10000,$C510)</f>
        <v>1</v>
      </c>
      <c r="AP510" s="2">
        <f t="shared" si="7"/>
        <v>1</v>
      </c>
    </row>
    <row r="511" spans="1:42" x14ac:dyDescent="0.25">
      <c r="A511" t="s">
        <v>113</v>
      </c>
      <c r="B511" t="s">
        <v>30</v>
      </c>
      <c r="C511" s="20">
        <v>40940</v>
      </c>
      <c r="D511">
        <v>1</v>
      </c>
      <c r="G511" s="25" t="s">
        <v>76</v>
      </c>
      <c r="H511" t="s">
        <v>21</v>
      </c>
      <c r="J511" s="2" t="s">
        <v>20</v>
      </c>
      <c r="K511" s="22" t="str">
        <f>IF(ISNUMBER(AVERAGEIFS(Observed!K$2:K$10000,Observed!$A$2:$A$10000,$A511,Observed!$C$2:$C$10000,$C511)),AVERAGEIFS(Observed!K$2:K$10000,Observed!$A$2:$A$10000,$A511,Observed!$C$2:$C$10000,$C511),"")</f>
        <v/>
      </c>
      <c r="L511" s="23" t="str">
        <f>IF(ISNUMBER(AVERAGEIFS(Observed!L$2:L$10000,Observed!$A$2:$A$10000,$A511,Observed!$C$2:$C$10000,$C511)),AVERAGEIFS(Observed!L$2:L$10000,Observed!$A$2:$A$10000,$A511,Observed!$C$2:$C$10000,$C511),"")</f>
        <v/>
      </c>
      <c r="M511" s="23">
        <f>IF(ISNUMBER(AVERAGEIFS(Observed!M$2:M$10000,Observed!$A$2:$A$10000,$A511,Observed!$C$2:$C$10000,$C511)),AVERAGEIFS(Observed!M$2:M$10000,Observed!$A$2:$A$10000,$A511,Observed!$C$2:$C$10000,$C511),"")</f>
        <v>175.5</v>
      </c>
      <c r="N511" s="23">
        <f>IF(ISNUMBER(AVERAGEIFS(Observed!N$2:N$10000,Observed!$A$2:$A$10000,$A511,Observed!$C$2:$C$10000,$C511)),AVERAGEIFS(Observed!N$2:N$10000,Observed!$A$2:$A$10000,$A511,Observed!$C$2:$C$10000,$C511),"")</f>
        <v>175.5</v>
      </c>
      <c r="O511" s="23">
        <f>IF(ISNUMBER(AVERAGEIFS(Observed!O$2:O$10000,Observed!$A$2:$A$10000,$A511,Observed!$C$2:$C$10000,$C511)),AVERAGEIFS(Observed!O$2:O$10000,Observed!$A$2:$A$10000,$A511,Observed!$C$2:$C$10000,$C511),"")</f>
        <v>568</v>
      </c>
      <c r="P511" s="24" t="str">
        <f>IF(ISNUMBER(AVERAGEIFS(Observed!P$2:P$10000,Observed!$A$2:$A$10000,$A511,Observed!$C$2:$C$10000,$C511)),AVERAGEIFS(Observed!P$2:P$10000,Observed!$A$2:$A$10000,$A511,Observed!$C$2:$C$10000,$C511),"")</f>
        <v/>
      </c>
      <c r="Q511" s="24" t="str">
        <f>IF(ISNUMBER(AVERAGEIFS(Observed!Q$2:Q$10000,Observed!$A$2:$A$10000,$A511,Observed!$C$2:$C$10000,$C511)),AVERAGEIFS(Observed!Q$2:Q$10000,Observed!$A$2:$A$10000,$A511,Observed!$C$2:$C$10000,$C511),"")</f>
        <v/>
      </c>
      <c r="R511" s="24" t="str">
        <f>IF(ISNUMBER(AVERAGEIFS(Observed!R$2:R$10000,Observed!$A$2:$A$10000,$A511,Observed!$C$2:$C$10000,$C511)),AVERAGEIFS(Observed!R$2:R$10000,Observed!$A$2:$A$10000,$A511,Observed!$C$2:$C$10000,$C511),"")</f>
        <v/>
      </c>
      <c r="S511" s="22" t="str">
        <f>IF(ISNUMBER(AVERAGEIFS(Observed!S$2:S$10000,Observed!$A$2:$A$10000,$A511,Observed!$C$2:$C$10000,$C511)),AVERAGEIFS(Observed!S$2:S$10000,Observed!$A$2:$A$10000,$A511,Observed!$C$2:$C$10000,$C511),"")</f>
        <v/>
      </c>
      <c r="T511" s="23" t="str">
        <f>IF(ISNUMBER(AVERAGEIFS(Observed!T$2:T$10000,Observed!$A$2:$A$10000,$A511,Observed!$C$2:$C$10000,$C511)),AVERAGEIFS(Observed!T$2:T$10000,Observed!$A$2:$A$10000,$A511,Observed!$C$2:$C$10000,$C511),"")</f>
        <v/>
      </c>
      <c r="U511" s="23" t="str">
        <f>IF(ISNUMBER(AVERAGEIFS(Observed!U$2:U$10000,Observed!$A$2:$A$10000,$A511,Observed!$C$2:$C$10000,$C511)),AVERAGEIFS(Observed!U$2:U$10000,Observed!$A$2:$A$10000,$A511,Observed!$C$2:$C$10000,$C511),"")</f>
        <v/>
      </c>
      <c r="V511" s="23" t="str">
        <f>IF(ISNUMBER(AVERAGEIFS(Observed!V$2:V$10000,Observed!$A$2:$A$10000,$A511,Observed!$C$2:$C$10000,$C511)),AVERAGEIFS(Observed!V$2:V$10000,Observed!$A$2:$A$10000,$A511,Observed!$C$2:$C$10000,$C511),"")</f>
        <v/>
      </c>
      <c r="W511" s="23" t="str">
        <f>IF(ISNUMBER(AVERAGEIFS(Observed!W$2:W$10000,Observed!$A$2:$A$10000,$A511,Observed!$C$2:$C$10000,$C511)),AVERAGEIFS(Observed!W$2:W$10000,Observed!$A$2:$A$10000,$A511,Observed!$C$2:$C$10000,$C511),"")</f>
        <v/>
      </c>
      <c r="X511" s="23" t="str">
        <f>IF(ISNUMBER(AVERAGEIFS(Observed!X$2:X$10000,Observed!$A$2:$A$10000,$A511,Observed!$C$2:$C$10000,$C511)),AVERAGEIFS(Observed!X$2:X$10000,Observed!$A$2:$A$10000,$A511,Observed!$C$2:$C$10000,$C511),"")</f>
        <v/>
      </c>
      <c r="Y511" s="23" t="str">
        <f>IF(ISNUMBER(AVERAGEIFS(Observed!Y$2:Y$10000,Observed!$A$2:$A$10000,$A511,Observed!$C$2:$C$10000,$C511)),AVERAGEIFS(Observed!Y$2:Y$10000,Observed!$A$2:$A$10000,$A511,Observed!$C$2:$C$10000,$C511),"")</f>
        <v/>
      </c>
      <c r="Z511" s="23" t="str">
        <f>IF(ISNUMBER(AVERAGEIFS(Observed!Z$2:Z$10000,Observed!$A$2:$A$10000,$A511,Observed!$C$2:$C$10000,$C511)),AVERAGEIFS(Observed!Z$2:Z$10000,Observed!$A$2:$A$10000,$A511,Observed!$C$2:$C$10000,$C511),"")</f>
        <v/>
      </c>
      <c r="AA511" s="23" t="str">
        <f>IF(ISNUMBER(AVERAGEIFS(Observed!AA$2:AA$10000,Observed!$A$2:$A$10000,$A511,Observed!$C$2:$C$10000,$C511)),AVERAGEIFS(Observed!AA$2:AA$10000,Observed!$A$2:$A$10000,$A511,Observed!$C$2:$C$10000,$C511),"")</f>
        <v/>
      </c>
      <c r="AB511" s="23" t="str">
        <f>IF(ISNUMBER(AVERAGEIFS(Observed!AB$2:AB$10000,Observed!$A$2:$A$10000,$A511,Observed!$C$2:$C$10000,$C511)),AVERAGEIFS(Observed!AB$2:AB$10000,Observed!$A$2:$A$10000,$A511,Observed!$C$2:$C$10000,$C511),"")</f>
        <v/>
      </c>
      <c r="AC511" s="23" t="str">
        <f>IF(ISNUMBER(AVERAGEIFS(Observed!AC$2:AC$10000,Observed!$A$2:$A$10000,$A511,Observed!$C$2:$C$10000,$C511)),AVERAGEIFS(Observed!AC$2:AC$10000,Observed!$A$2:$A$10000,$A511,Observed!$C$2:$C$10000,$C511),"")</f>
        <v/>
      </c>
      <c r="AD511" s="23" t="str">
        <f>IF(ISNUMBER(AVERAGEIFS(Observed!AD$2:AD$10000,Observed!$A$2:$A$10000,$A511,Observed!$C$2:$C$10000,$C511)),AVERAGEIFS(Observed!AD$2:AD$10000,Observed!$A$2:$A$10000,$A511,Observed!$C$2:$C$10000,$C511),"")</f>
        <v/>
      </c>
      <c r="AE511" s="24" t="str">
        <f>IF(ISNUMBER(AVERAGEIFS(Observed!AE$2:AE$10000,Observed!$A$2:$A$10000,$A511,Observed!$C$2:$C$10000,$C511)),AVERAGEIFS(Observed!AE$2:AE$10000,Observed!$A$2:$A$10000,$A511,Observed!$C$2:$C$10000,$C511),"")</f>
        <v/>
      </c>
      <c r="AF511" s="24" t="str">
        <f>IF(ISNUMBER(AVERAGEIFS(Observed!AF$2:AF$10000,Observed!$A$2:$A$10000,$A511,Observed!$C$2:$C$10000,$C511)),AVERAGEIFS(Observed!AF$2:AF$10000,Observed!$A$2:$A$10000,$A511,Observed!$C$2:$C$10000,$C511),"")</f>
        <v/>
      </c>
      <c r="AG511" s="23" t="str">
        <f>IF(ISNUMBER(AVERAGEIFS(Observed!AG$2:AG$10000,Observed!$A$2:$A$10000,$A511,Observed!$C$2:$C$10000,$C511)),AVERAGEIFS(Observed!AG$2:AG$10000,Observed!$A$2:$A$10000,$A511,Observed!$C$2:$C$10000,$C511),"")</f>
        <v/>
      </c>
      <c r="AH511" s="23" t="str">
        <f>IF(ISNUMBER(AVERAGEIFS(Observed!AH$2:AH$10000,Observed!$A$2:$A$10000,$A511,Observed!$C$2:$C$10000,$C511)),AVERAGEIFS(Observed!AH$2:AH$10000,Observed!$A$2:$A$10000,$A511,Observed!$C$2:$C$10000,$C511),"")</f>
        <v/>
      </c>
      <c r="AI511" s="22" t="str">
        <f>IF(ISNUMBER(AVERAGEIFS(Observed!AI$2:AI$10000,Observed!$A$2:$A$10000,$A511,Observed!$C$2:$C$10000,$C511)),AVERAGEIFS(Observed!AI$2:AI$10000,Observed!$A$2:$A$10000,$A511,Observed!$C$2:$C$10000,$C511),"")</f>
        <v/>
      </c>
      <c r="AJ511" s="23" t="str">
        <f>IF(ISNUMBER(AVERAGEIFS(Observed!AJ$2:AJ$10000,Observed!$A$2:$A$10000,$A511,Observed!$C$2:$C$10000,$C511)),AVERAGEIFS(Observed!AJ$2:AJ$10000,Observed!$A$2:$A$10000,$A511,Observed!$C$2:$C$10000,$C511),"")</f>
        <v/>
      </c>
      <c r="AK511" s="23" t="str">
        <f>IF(ISNUMBER(AVERAGEIFS(Observed!AK$2:AK$10000,Observed!$A$2:$A$10000,$A511,Observed!$C$2:$C$10000,$C511)),AVERAGEIFS(Observed!AK$2:AK$10000,Observed!$A$2:$A$10000,$A511,Observed!$C$2:$C$10000,$C511),"")</f>
        <v/>
      </c>
      <c r="AL511" s="23" t="str">
        <f>IF(ISNUMBER(AVERAGEIFS(Observed!AL$2:AL$10000,Observed!$A$2:$A$10000,$A511,Observed!$C$2:$C$10000,$C511)),AVERAGEIFS(Observed!AL$2:AL$10000,Observed!$A$2:$A$10000,$A511,Observed!$C$2:$C$10000,$C511),"")</f>
        <v/>
      </c>
      <c r="AM511" s="23" t="str">
        <f>IF(ISNUMBER(AVERAGEIFS(Observed!AM$2:AM$10000,Observed!$A$2:$A$10000,$A511,Observed!$C$2:$C$10000,$C511)),AVERAGEIFS(Observed!AM$2:AM$10000,Observed!$A$2:$A$10000,$A511,Observed!$C$2:$C$10000,$C511),"")</f>
        <v/>
      </c>
      <c r="AN511" s="23" t="str">
        <f>IF(ISNUMBER(AVERAGEIFS(Observed!AN$2:AN$10000,Observed!$A$2:$A$10000,$A511,Observed!$C$2:$C$10000,$C511)),AVERAGEIFS(Observed!AN$2:AN$10000,Observed!$A$2:$A$10000,$A511,Observed!$C$2:$C$10000,$C511),"")</f>
        <v/>
      </c>
      <c r="AO511" s="2">
        <f>COUNTIFS(Observed!$A$2:$A$10000,$A511,Observed!$C$2:$C$10000,$C511)</f>
        <v>1</v>
      </c>
      <c r="AP511" s="2">
        <f t="shared" si="7"/>
        <v>3</v>
      </c>
    </row>
    <row r="512" spans="1:42" x14ac:dyDescent="0.25">
      <c r="A512" t="s">
        <v>113</v>
      </c>
      <c r="B512" t="s">
        <v>30</v>
      </c>
      <c r="C512" s="20">
        <v>40953</v>
      </c>
      <c r="D512">
        <v>1</v>
      </c>
      <c r="G512" s="25" t="s">
        <v>76</v>
      </c>
      <c r="H512" t="s">
        <v>21</v>
      </c>
      <c r="J512" s="2" t="s">
        <v>42</v>
      </c>
      <c r="K512" s="22">
        <f>IF(ISNUMBER(AVERAGEIFS(Observed!K$2:K$10000,Observed!$A$2:$A$10000,$A512,Observed!$C$2:$C$10000,$C512)),AVERAGEIFS(Observed!K$2:K$10000,Observed!$A$2:$A$10000,$A512,Observed!$C$2:$C$10000,$C512),"")</f>
        <v>2384</v>
      </c>
      <c r="L512" s="23">
        <f>IF(ISNUMBER(AVERAGEIFS(Observed!L$2:L$10000,Observed!$A$2:$A$10000,$A512,Observed!$C$2:$C$10000,$C512)),AVERAGEIFS(Observed!L$2:L$10000,Observed!$A$2:$A$10000,$A512,Observed!$C$2:$C$10000,$C512),"")</f>
        <v>238.4</v>
      </c>
      <c r="M512" s="23" t="str">
        <f>IF(ISNUMBER(AVERAGEIFS(Observed!M$2:M$10000,Observed!$A$2:$A$10000,$A512,Observed!$C$2:$C$10000,$C512)),AVERAGEIFS(Observed!M$2:M$10000,Observed!$A$2:$A$10000,$A512,Observed!$C$2:$C$10000,$C512),"")</f>
        <v/>
      </c>
      <c r="N512" s="23" t="str">
        <f>IF(ISNUMBER(AVERAGEIFS(Observed!N$2:N$10000,Observed!$A$2:$A$10000,$A512,Observed!$C$2:$C$10000,$C512)),AVERAGEIFS(Observed!N$2:N$10000,Observed!$A$2:$A$10000,$A512,Observed!$C$2:$C$10000,$C512),"")</f>
        <v/>
      </c>
      <c r="O512" s="23" t="str">
        <f>IF(ISNUMBER(AVERAGEIFS(Observed!O$2:O$10000,Observed!$A$2:$A$10000,$A512,Observed!$C$2:$C$10000,$C512)),AVERAGEIFS(Observed!O$2:O$10000,Observed!$A$2:$A$10000,$A512,Observed!$C$2:$C$10000,$C512),"")</f>
        <v/>
      </c>
      <c r="P512" s="24" t="str">
        <f>IF(ISNUMBER(AVERAGEIFS(Observed!P$2:P$10000,Observed!$A$2:$A$10000,$A512,Observed!$C$2:$C$10000,$C512)),AVERAGEIFS(Observed!P$2:P$10000,Observed!$A$2:$A$10000,$A512,Observed!$C$2:$C$10000,$C512),"")</f>
        <v/>
      </c>
      <c r="Q512" s="24" t="str">
        <f>IF(ISNUMBER(AVERAGEIFS(Observed!Q$2:Q$10000,Observed!$A$2:$A$10000,$A512,Observed!$C$2:$C$10000,$C512)),AVERAGEIFS(Observed!Q$2:Q$10000,Observed!$A$2:$A$10000,$A512,Observed!$C$2:$C$10000,$C512),"")</f>
        <v/>
      </c>
      <c r="R512" s="24" t="str">
        <f>IF(ISNUMBER(AVERAGEIFS(Observed!R$2:R$10000,Observed!$A$2:$A$10000,$A512,Observed!$C$2:$C$10000,$C512)),AVERAGEIFS(Observed!R$2:R$10000,Observed!$A$2:$A$10000,$A512,Observed!$C$2:$C$10000,$C512),"")</f>
        <v/>
      </c>
      <c r="S512" s="22" t="str">
        <f>IF(ISNUMBER(AVERAGEIFS(Observed!S$2:S$10000,Observed!$A$2:$A$10000,$A512,Observed!$C$2:$C$10000,$C512)),AVERAGEIFS(Observed!S$2:S$10000,Observed!$A$2:$A$10000,$A512,Observed!$C$2:$C$10000,$C512),"")</f>
        <v/>
      </c>
      <c r="T512" s="23" t="str">
        <f>IF(ISNUMBER(AVERAGEIFS(Observed!T$2:T$10000,Observed!$A$2:$A$10000,$A512,Observed!$C$2:$C$10000,$C512)),AVERAGEIFS(Observed!T$2:T$10000,Observed!$A$2:$A$10000,$A512,Observed!$C$2:$C$10000,$C512),"")</f>
        <v/>
      </c>
      <c r="U512" s="23" t="str">
        <f>IF(ISNUMBER(AVERAGEIFS(Observed!U$2:U$10000,Observed!$A$2:$A$10000,$A512,Observed!$C$2:$C$10000,$C512)),AVERAGEIFS(Observed!U$2:U$10000,Observed!$A$2:$A$10000,$A512,Observed!$C$2:$C$10000,$C512),"")</f>
        <v/>
      </c>
      <c r="V512" s="23" t="str">
        <f>IF(ISNUMBER(AVERAGEIFS(Observed!V$2:V$10000,Observed!$A$2:$A$10000,$A512,Observed!$C$2:$C$10000,$C512)),AVERAGEIFS(Observed!V$2:V$10000,Observed!$A$2:$A$10000,$A512,Observed!$C$2:$C$10000,$C512),"")</f>
        <v/>
      </c>
      <c r="W512" s="23" t="str">
        <f>IF(ISNUMBER(AVERAGEIFS(Observed!W$2:W$10000,Observed!$A$2:$A$10000,$A512,Observed!$C$2:$C$10000,$C512)),AVERAGEIFS(Observed!W$2:W$10000,Observed!$A$2:$A$10000,$A512,Observed!$C$2:$C$10000,$C512),"")</f>
        <v/>
      </c>
      <c r="X512" s="23" t="str">
        <f>IF(ISNUMBER(AVERAGEIFS(Observed!X$2:X$10000,Observed!$A$2:$A$10000,$A512,Observed!$C$2:$C$10000,$C512)),AVERAGEIFS(Observed!X$2:X$10000,Observed!$A$2:$A$10000,$A512,Observed!$C$2:$C$10000,$C512),"")</f>
        <v/>
      </c>
      <c r="Y512" s="23" t="str">
        <f>IF(ISNUMBER(AVERAGEIFS(Observed!Y$2:Y$10000,Observed!$A$2:$A$10000,$A512,Observed!$C$2:$C$10000,$C512)),AVERAGEIFS(Observed!Y$2:Y$10000,Observed!$A$2:$A$10000,$A512,Observed!$C$2:$C$10000,$C512),"")</f>
        <v/>
      </c>
      <c r="Z512" s="23" t="str">
        <f>IF(ISNUMBER(AVERAGEIFS(Observed!Z$2:Z$10000,Observed!$A$2:$A$10000,$A512,Observed!$C$2:$C$10000,$C512)),AVERAGEIFS(Observed!Z$2:Z$10000,Observed!$A$2:$A$10000,$A512,Observed!$C$2:$C$10000,$C512),"")</f>
        <v/>
      </c>
      <c r="AA512" s="23" t="str">
        <f>IF(ISNUMBER(AVERAGEIFS(Observed!AA$2:AA$10000,Observed!$A$2:$A$10000,$A512,Observed!$C$2:$C$10000,$C512)),AVERAGEIFS(Observed!AA$2:AA$10000,Observed!$A$2:$A$10000,$A512,Observed!$C$2:$C$10000,$C512),"")</f>
        <v/>
      </c>
      <c r="AB512" s="23" t="str">
        <f>IF(ISNUMBER(AVERAGEIFS(Observed!AB$2:AB$10000,Observed!$A$2:$A$10000,$A512,Observed!$C$2:$C$10000,$C512)),AVERAGEIFS(Observed!AB$2:AB$10000,Observed!$A$2:$A$10000,$A512,Observed!$C$2:$C$10000,$C512),"")</f>
        <v/>
      </c>
      <c r="AC512" s="23" t="str">
        <f>IF(ISNUMBER(AVERAGEIFS(Observed!AC$2:AC$10000,Observed!$A$2:$A$10000,$A512,Observed!$C$2:$C$10000,$C512)),AVERAGEIFS(Observed!AC$2:AC$10000,Observed!$A$2:$A$10000,$A512,Observed!$C$2:$C$10000,$C512),"")</f>
        <v/>
      </c>
      <c r="AD512" s="23" t="str">
        <f>IF(ISNUMBER(AVERAGEIFS(Observed!AD$2:AD$10000,Observed!$A$2:$A$10000,$A512,Observed!$C$2:$C$10000,$C512)),AVERAGEIFS(Observed!AD$2:AD$10000,Observed!$A$2:$A$10000,$A512,Observed!$C$2:$C$10000,$C512),"")</f>
        <v/>
      </c>
      <c r="AE512" s="24" t="str">
        <f>IF(ISNUMBER(AVERAGEIFS(Observed!AE$2:AE$10000,Observed!$A$2:$A$10000,$A512,Observed!$C$2:$C$10000,$C512)),AVERAGEIFS(Observed!AE$2:AE$10000,Observed!$A$2:$A$10000,$A512,Observed!$C$2:$C$10000,$C512),"")</f>
        <v/>
      </c>
      <c r="AF512" s="24" t="str">
        <f>IF(ISNUMBER(AVERAGEIFS(Observed!AF$2:AF$10000,Observed!$A$2:$A$10000,$A512,Observed!$C$2:$C$10000,$C512)),AVERAGEIFS(Observed!AF$2:AF$10000,Observed!$A$2:$A$10000,$A512,Observed!$C$2:$C$10000,$C512),"")</f>
        <v/>
      </c>
      <c r="AG512" s="23" t="str">
        <f>IF(ISNUMBER(AVERAGEIFS(Observed!AG$2:AG$10000,Observed!$A$2:$A$10000,$A512,Observed!$C$2:$C$10000,$C512)),AVERAGEIFS(Observed!AG$2:AG$10000,Observed!$A$2:$A$10000,$A512,Observed!$C$2:$C$10000,$C512),"")</f>
        <v/>
      </c>
      <c r="AH512" s="23" t="str">
        <f>IF(ISNUMBER(AVERAGEIFS(Observed!AH$2:AH$10000,Observed!$A$2:$A$10000,$A512,Observed!$C$2:$C$10000,$C512)),AVERAGEIFS(Observed!AH$2:AH$10000,Observed!$A$2:$A$10000,$A512,Observed!$C$2:$C$10000,$C512),"")</f>
        <v/>
      </c>
      <c r="AI512" s="22" t="str">
        <f>IF(ISNUMBER(AVERAGEIFS(Observed!AI$2:AI$10000,Observed!$A$2:$A$10000,$A512,Observed!$C$2:$C$10000,$C512)),AVERAGEIFS(Observed!AI$2:AI$10000,Observed!$A$2:$A$10000,$A512,Observed!$C$2:$C$10000,$C512),"")</f>
        <v/>
      </c>
      <c r="AJ512" s="23" t="str">
        <f>IF(ISNUMBER(AVERAGEIFS(Observed!AJ$2:AJ$10000,Observed!$A$2:$A$10000,$A512,Observed!$C$2:$C$10000,$C512)),AVERAGEIFS(Observed!AJ$2:AJ$10000,Observed!$A$2:$A$10000,$A512,Observed!$C$2:$C$10000,$C512),"")</f>
        <v/>
      </c>
      <c r="AK512" s="23" t="str">
        <f>IF(ISNUMBER(AVERAGEIFS(Observed!AK$2:AK$10000,Observed!$A$2:$A$10000,$A512,Observed!$C$2:$C$10000,$C512)),AVERAGEIFS(Observed!AK$2:AK$10000,Observed!$A$2:$A$10000,$A512,Observed!$C$2:$C$10000,$C512),"")</f>
        <v/>
      </c>
      <c r="AL512" s="23" t="str">
        <f>IF(ISNUMBER(AVERAGEIFS(Observed!AL$2:AL$10000,Observed!$A$2:$A$10000,$A512,Observed!$C$2:$C$10000,$C512)),AVERAGEIFS(Observed!AL$2:AL$10000,Observed!$A$2:$A$10000,$A512,Observed!$C$2:$C$10000,$C512),"")</f>
        <v/>
      </c>
      <c r="AM512" s="23" t="str">
        <f>IF(ISNUMBER(AVERAGEIFS(Observed!AM$2:AM$10000,Observed!$A$2:$A$10000,$A512,Observed!$C$2:$C$10000,$C512)),AVERAGEIFS(Observed!AM$2:AM$10000,Observed!$A$2:$A$10000,$A512,Observed!$C$2:$C$10000,$C512),"")</f>
        <v/>
      </c>
      <c r="AN512" s="23" t="str">
        <f>IF(ISNUMBER(AVERAGEIFS(Observed!AN$2:AN$10000,Observed!$A$2:$A$10000,$A512,Observed!$C$2:$C$10000,$C512)),AVERAGEIFS(Observed!AN$2:AN$10000,Observed!$A$2:$A$10000,$A512,Observed!$C$2:$C$10000,$C512),"")</f>
        <v/>
      </c>
      <c r="AO512" s="2">
        <f>COUNTIFS(Observed!$A$2:$A$10000,$A512,Observed!$C$2:$C$10000,$C512)</f>
        <v>1</v>
      </c>
      <c r="AP512" s="2">
        <f t="shared" si="7"/>
        <v>1</v>
      </c>
    </row>
    <row r="513" spans="1:42" x14ac:dyDescent="0.25">
      <c r="A513" t="s">
        <v>113</v>
      </c>
      <c r="B513" t="s">
        <v>30</v>
      </c>
      <c r="C513" s="20">
        <v>40954</v>
      </c>
      <c r="D513">
        <v>1</v>
      </c>
      <c r="G513" s="25" t="s">
        <v>76</v>
      </c>
      <c r="H513" t="s">
        <v>21</v>
      </c>
      <c r="J513" s="2" t="s">
        <v>20</v>
      </c>
      <c r="K513" s="22" t="str">
        <f>IF(ISNUMBER(AVERAGEIFS(Observed!K$2:K$10000,Observed!$A$2:$A$10000,$A513,Observed!$C$2:$C$10000,$C513)),AVERAGEIFS(Observed!K$2:K$10000,Observed!$A$2:$A$10000,$A513,Observed!$C$2:$C$10000,$C513),"")</f>
        <v/>
      </c>
      <c r="L513" s="23" t="str">
        <f>IF(ISNUMBER(AVERAGEIFS(Observed!L$2:L$10000,Observed!$A$2:$A$10000,$A513,Observed!$C$2:$C$10000,$C513)),AVERAGEIFS(Observed!L$2:L$10000,Observed!$A$2:$A$10000,$A513,Observed!$C$2:$C$10000,$C513),"")</f>
        <v/>
      </c>
      <c r="M513" s="23">
        <f>IF(ISNUMBER(AVERAGEIFS(Observed!M$2:M$10000,Observed!$A$2:$A$10000,$A513,Observed!$C$2:$C$10000,$C513)),AVERAGEIFS(Observed!M$2:M$10000,Observed!$A$2:$A$10000,$A513,Observed!$C$2:$C$10000,$C513),"")</f>
        <v>82.5</v>
      </c>
      <c r="N513" s="23">
        <f>IF(ISNUMBER(AVERAGEIFS(Observed!N$2:N$10000,Observed!$A$2:$A$10000,$A513,Observed!$C$2:$C$10000,$C513)),AVERAGEIFS(Observed!N$2:N$10000,Observed!$A$2:$A$10000,$A513,Observed!$C$2:$C$10000,$C513),"")</f>
        <v>82.5</v>
      </c>
      <c r="O513" s="23">
        <f>IF(ISNUMBER(AVERAGEIFS(Observed!O$2:O$10000,Observed!$A$2:$A$10000,$A513,Observed!$C$2:$C$10000,$C513)),AVERAGEIFS(Observed!O$2:O$10000,Observed!$A$2:$A$10000,$A513,Observed!$C$2:$C$10000,$C513),"")</f>
        <v>650.5</v>
      </c>
      <c r="P513" s="24" t="str">
        <f>IF(ISNUMBER(AVERAGEIFS(Observed!P$2:P$10000,Observed!$A$2:$A$10000,$A513,Observed!$C$2:$C$10000,$C513)),AVERAGEIFS(Observed!P$2:P$10000,Observed!$A$2:$A$10000,$A513,Observed!$C$2:$C$10000,$C513),"")</f>
        <v/>
      </c>
      <c r="Q513" s="24" t="str">
        <f>IF(ISNUMBER(AVERAGEIFS(Observed!Q$2:Q$10000,Observed!$A$2:$A$10000,$A513,Observed!$C$2:$C$10000,$C513)),AVERAGEIFS(Observed!Q$2:Q$10000,Observed!$A$2:$A$10000,$A513,Observed!$C$2:$C$10000,$C513),"")</f>
        <v/>
      </c>
      <c r="R513" s="24" t="str">
        <f>IF(ISNUMBER(AVERAGEIFS(Observed!R$2:R$10000,Observed!$A$2:$A$10000,$A513,Observed!$C$2:$C$10000,$C513)),AVERAGEIFS(Observed!R$2:R$10000,Observed!$A$2:$A$10000,$A513,Observed!$C$2:$C$10000,$C513),"")</f>
        <v/>
      </c>
      <c r="S513" s="22" t="str">
        <f>IF(ISNUMBER(AVERAGEIFS(Observed!S$2:S$10000,Observed!$A$2:$A$10000,$A513,Observed!$C$2:$C$10000,$C513)),AVERAGEIFS(Observed!S$2:S$10000,Observed!$A$2:$A$10000,$A513,Observed!$C$2:$C$10000,$C513),"")</f>
        <v/>
      </c>
      <c r="T513" s="23" t="str">
        <f>IF(ISNUMBER(AVERAGEIFS(Observed!T$2:T$10000,Observed!$A$2:$A$10000,$A513,Observed!$C$2:$C$10000,$C513)),AVERAGEIFS(Observed!T$2:T$10000,Observed!$A$2:$A$10000,$A513,Observed!$C$2:$C$10000,$C513),"")</f>
        <v/>
      </c>
      <c r="U513" s="23" t="str">
        <f>IF(ISNUMBER(AVERAGEIFS(Observed!U$2:U$10000,Observed!$A$2:$A$10000,$A513,Observed!$C$2:$C$10000,$C513)),AVERAGEIFS(Observed!U$2:U$10000,Observed!$A$2:$A$10000,$A513,Observed!$C$2:$C$10000,$C513),"")</f>
        <v/>
      </c>
      <c r="V513" s="23" t="str">
        <f>IF(ISNUMBER(AVERAGEIFS(Observed!V$2:V$10000,Observed!$A$2:$A$10000,$A513,Observed!$C$2:$C$10000,$C513)),AVERAGEIFS(Observed!V$2:V$10000,Observed!$A$2:$A$10000,$A513,Observed!$C$2:$C$10000,$C513),"")</f>
        <v/>
      </c>
      <c r="W513" s="23" t="str">
        <f>IF(ISNUMBER(AVERAGEIFS(Observed!W$2:W$10000,Observed!$A$2:$A$10000,$A513,Observed!$C$2:$C$10000,$C513)),AVERAGEIFS(Observed!W$2:W$10000,Observed!$A$2:$A$10000,$A513,Observed!$C$2:$C$10000,$C513),"")</f>
        <v/>
      </c>
      <c r="X513" s="23" t="str">
        <f>IF(ISNUMBER(AVERAGEIFS(Observed!X$2:X$10000,Observed!$A$2:$A$10000,$A513,Observed!$C$2:$C$10000,$C513)),AVERAGEIFS(Observed!X$2:X$10000,Observed!$A$2:$A$10000,$A513,Observed!$C$2:$C$10000,$C513),"")</f>
        <v/>
      </c>
      <c r="Y513" s="23" t="str">
        <f>IF(ISNUMBER(AVERAGEIFS(Observed!Y$2:Y$10000,Observed!$A$2:$A$10000,$A513,Observed!$C$2:$C$10000,$C513)),AVERAGEIFS(Observed!Y$2:Y$10000,Observed!$A$2:$A$10000,$A513,Observed!$C$2:$C$10000,$C513),"")</f>
        <v/>
      </c>
      <c r="Z513" s="23" t="str">
        <f>IF(ISNUMBER(AVERAGEIFS(Observed!Z$2:Z$10000,Observed!$A$2:$A$10000,$A513,Observed!$C$2:$C$10000,$C513)),AVERAGEIFS(Observed!Z$2:Z$10000,Observed!$A$2:$A$10000,$A513,Observed!$C$2:$C$10000,$C513),"")</f>
        <v/>
      </c>
      <c r="AA513" s="23" t="str">
        <f>IF(ISNUMBER(AVERAGEIFS(Observed!AA$2:AA$10000,Observed!$A$2:$A$10000,$A513,Observed!$C$2:$C$10000,$C513)),AVERAGEIFS(Observed!AA$2:AA$10000,Observed!$A$2:$A$10000,$A513,Observed!$C$2:$C$10000,$C513),"")</f>
        <v/>
      </c>
      <c r="AB513" s="23" t="str">
        <f>IF(ISNUMBER(AVERAGEIFS(Observed!AB$2:AB$10000,Observed!$A$2:$A$10000,$A513,Observed!$C$2:$C$10000,$C513)),AVERAGEIFS(Observed!AB$2:AB$10000,Observed!$A$2:$A$10000,$A513,Observed!$C$2:$C$10000,$C513),"")</f>
        <v/>
      </c>
      <c r="AC513" s="23" t="str">
        <f>IF(ISNUMBER(AVERAGEIFS(Observed!AC$2:AC$10000,Observed!$A$2:$A$10000,$A513,Observed!$C$2:$C$10000,$C513)),AVERAGEIFS(Observed!AC$2:AC$10000,Observed!$A$2:$A$10000,$A513,Observed!$C$2:$C$10000,$C513),"")</f>
        <v/>
      </c>
      <c r="AD513" s="23" t="str">
        <f>IF(ISNUMBER(AVERAGEIFS(Observed!AD$2:AD$10000,Observed!$A$2:$A$10000,$A513,Observed!$C$2:$C$10000,$C513)),AVERAGEIFS(Observed!AD$2:AD$10000,Observed!$A$2:$A$10000,$A513,Observed!$C$2:$C$10000,$C513),"")</f>
        <v/>
      </c>
      <c r="AE513" s="24" t="str">
        <f>IF(ISNUMBER(AVERAGEIFS(Observed!AE$2:AE$10000,Observed!$A$2:$A$10000,$A513,Observed!$C$2:$C$10000,$C513)),AVERAGEIFS(Observed!AE$2:AE$10000,Observed!$A$2:$A$10000,$A513,Observed!$C$2:$C$10000,$C513),"")</f>
        <v/>
      </c>
      <c r="AF513" s="24" t="str">
        <f>IF(ISNUMBER(AVERAGEIFS(Observed!AF$2:AF$10000,Observed!$A$2:$A$10000,$A513,Observed!$C$2:$C$10000,$C513)),AVERAGEIFS(Observed!AF$2:AF$10000,Observed!$A$2:$A$10000,$A513,Observed!$C$2:$C$10000,$C513),"")</f>
        <v/>
      </c>
      <c r="AG513" s="23" t="str">
        <f>IF(ISNUMBER(AVERAGEIFS(Observed!AG$2:AG$10000,Observed!$A$2:$A$10000,$A513,Observed!$C$2:$C$10000,$C513)),AVERAGEIFS(Observed!AG$2:AG$10000,Observed!$A$2:$A$10000,$A513,Observed!$C$2:$C$10000,$C513),"")</f>
        <v/>
      </c>
      <c r="AH513" s="23" t="str">
        <f>IF(ISNUMBER(AVERAGEIFS(Observed!AH$2:AH$10000,Observed!$A$2:$A$10000,$A513,Observed!$C$2:$C$10000,$C513)),AVERAGEIFS(Observed!AH$2:AH$10000,Observed!$A$2:$A$10000,$A513,Observed!$C$2:$C$10000,$C513),"")</f>
        <v/>
      </c>
      <c r="AI513" s="22" t="str">
        <f>IF(ISNUMBER(AVERAGEIFS(Observed!AI$2:AI$10000,Observed!$A$2:$A$10000,$A513,Observed!$C$2:$C$10000,$C513)),AVERAGEIFS(Observed!AI$2:AI$10000,Observed!$A$2:$A$10000,$A513,Observed!$C$2:$C$10000,$C513),"")</f>
        <v/>
      </c>
      <c r="AJ513" s="23" t="str">
        <f>IF(ISNUMBER(AVERAGEIFS(Observed!AJ$2:AJ$10000,Observed!$A$2:$A$10000,$A513,Observed!$C$2:$C$10000,$C513)),AVERAGEIFS(Observed!AJ$2:AJ$10000,Observed!$A$2:$A$10000,$A513,Observed!$C$2:$C$10000,$C513),"")</f>
        <v/>
      </c>
      <c r="AK513" s="23" t="str">
        <f>IF(ISNUMBER(AVERAGEIFS(Observed!AK$2:AK$10000,Observed!$A$2:$A$10000,$A513,Observed!$C$2:$C$10000,$C513)),AVERAGEIFS(Observed!AK$2:AK$10000,Observed!$A$2:$A$10000,$A513,Observed!$C$2:$C$10000,$C513),"")</f>
        <v/>
      </c>
      <c r="AL513" s="23" t="str">
        <f>IF(ISNUMBER(AVERAGEIFS(Observed!AL$2:AL$10000,Observed!$A$2:$A$10000,$A513,Observed!$C$2:$C$10000,$C513)),AVERAGEIFS(Observed!AL$2:AL$10000,Observed!$A$2:$A$10000,$A513,Observed!$C$2:$C$10000,$C513),"")</f>
        <v/>
      </c>
      <c r="AM513" s="23" t="str">
        <f>IF(ISNUMBER(AVERAGEIFS(Observed!AM$2:AM$10000,Observed!$A$2:$A$10000,$A513,Observed!$C$2:$C$10000,$C513)),AVERAGEIFS(Observed!AM$2:AM$10000,Observed!$A$2:$A$10000,$A513,Observed!$C$2:$C$10000,$C513),"")</f>
        <v/>
      </c>
      <c r="AN513" s="23" t="str">
        <f>IF(ISNUMBER(AVERAGEIFS(Observed!AN$2:AN$10000,Observed!$A$2:$A$10000,$A513,Observed!$C$2:$C$10000,$C513)),AVERAGEIFS(Observed!AN$2:AN$10000,Observed!$A$2:$A$10000,$A513,Observed!$C$2:$C$10000,$C513),"")</f>
        <v/>
      </c>
      <c r="AO513" s="2">
        <f>COUNTIFS(Observed!$A$2:$A$10000,$A513,Observed!$C$2:$C$10000,$C513)</f>
        <v>1</v>
      </c>
      <c r="AP513" s="2">
        <f t="shared" si="7"/>
        <v>3</v>
      </c>
    </row>
    <row r="514" spans="1:42" x14ac:dyDescent="0.25">
      <c r="A514" t="s">
        <v>113</v>
      </c>
      <c r="B514" t="s">
        <v>30</v>
      </c>
      <c r="C514" s="20">
        <v>40967</v>
      </c>
      <c r="D514">
        <v>1</v>
      </c>
      <c r="G514" s="25" t="s">
        <v>76</v>
      </c>
      <c r="H514" t="s">
        <v>21</v>
      </c>
      <c r="J514" s="2" t="s">
        <v>42</v>
      </c>
      <c r="K514" s="22">
        <f>IF(ISNUMBER(AVERAGEIFS(Observed!K$2:K$10000,Observed!$A$2:$A$10000,$A514,Observed!$C$2:$C$10000,$C514)),AVERAGEIFS(Observed!K$2:K$10000,Observed!$A$2:$A$10000,$A514,Observed!$C$2:$C$10000,$C514),"")</f>
        <v>2260</v>
      </c>
      <c r="L514" s="23">
        <f>IF(ISNUMBER(AVERAGEIFS(Observed!L$2:L$10000,Observed!$A$2:$A$10000,$A514,Observed!$C$2:$C$10000,$C514)),AVERAGEIFS(Observed!L$2:L$10000,Observed!$A$2:$A$10000,$A514,Observed!$C$2:$C$10000,$C514),"")</f>
        <v>226</v>
      </c>
      <c r="M514" s="23" t="str">
        <f>IF(ISNUMBER(AVERAGEIFS(Observed!M$2:M$10000,Observed!$A$2:$A$10000,$A514,Observed!$C$2:$C$10000,$C514)),AVERAGEIFS(Observed!M$2:M$10000,Observed!$A$2:$A$10000,$A514,Observed!$C$2:$C$10000,$C514),"")</f>
        <v/>
      </c>
      <c r="N514" s="23" t="str">
        <f>IF(ISNUMBER(AVERAGEIFS(Observed!N$2:N$10000,Observed!$A$2:$A$10000,$A514,Observed!$C$2:$C$10000,$C514)),AVERAGEIFS(Observed!N$2:N$10000,Observed!$A$2:$A$10000,$A514,Observed!$C$2:$C$10000,$C514),"")</f>
        <v/>
      </c>
      <c r="O514" s="23" t="str">
        <f>IF(ISNUMBER(AVERAGEIFS(Observed!O$2:O$10000,Observed!$A$2:$A$10000,$A514,Observed!$C$2:$C$10000,$C514)),AVERAGEIFS(Observed!O$2:O$10000,Observed!$A$2:$A$10000,$A514,Observed!$C$2:$C$10000,$C514),"")</f>
        <v/>
      </c>
      <c r="P514" s="24" t="str">
        <f>IF(ISNUMBER(AVERAGEIFS(Observed!P$2:P$10000,Observed!$A$2:$A$10000,$A514,Observed!$C$2:$C$10000,$C514)),AVERAGEIFS(Observed!P$2:P$10000,Observed!$A$2:$A$10000,$A514,Observed!$C$2:$C$10000,$C514),"")</f>
        <v/>
      </c>
      <c r="Q514" s="24" t="str">
        <f>IF(ISNUMBER(AVERAGEIFS(Observed!Q$2:Q$10000,Observed!$A$2:$A$10000,$A514,Observed!$C$2:$C$10000,$C514)),AVERAGEIFS(Observed!Q$2:Q$10000,Observed!$A$2:$A$10000,$A514,Observed!$C$2:$C$10000,$C514),"")</f>
        <v/>
      </c>
      <c r="R514" s="24" t="str">
        <f>IF(ISNUMBER(AVERAGEIFS(Observed!R$2:R$10000,Observed!$A$2:$A$10000,$A514,Observed!$C$2:$C$10000,$C514)),AVERAGEIFS(Observed!R$2:R$10000,Observed!$A$2:$A$10000,$A514,Observed!$C$2:$C$10000,$C514),"")</f>
        <v/>
      </c>
      <c r="S514" s="22" t="str">
        <f>IF(ISNUMBER(AVERAGEIFS(Observed!S$2:S$10000,Observed!$A$2:$A$10000,$A514,Observed!$C$2:$C$10000,$C514)),AVERAGEIFS(Observed!S$2:S$10000,Observed!$A$2:$A$10000,$A514,Observed!$C$2:$C$10000,$C514),"")</f>
        <v/>
      </c>
      <c r="T514" s="23" t="str">
        <f>IF(ISNUMBER(AVERAGEIFS(Observed!T$2:T$10000,Observed!$A$2:$A$10000,$A514,Observed!$C$2:$C$10000,$C514)),AVERAGEIFS(Observed!T$2:T$10000,Observed!$A$2:$A$10000,$A514,Observed!$C$2:$C$10000,$C514),"")</f>
        <v/>
      </c>
      <c r="U514" s="23" t="str">
        <f>IF(ISNUMBER(AVERAGEIFS(Observed!U$2:U$10000,Observed!$A$2:$A$10000,$A514,Observed!$C$2:$C$10000,$C514)),AVERAGEIFS(Observed!U$2:U$10000,Observed!$A$2:$A$10000,$A514,Observed!$C$2:$C$10000,$C514),"")</f>
        <v/>
      </c>
      <c r="V514" s="23" t="str">
        <f>IF(ISNUMBER(AVERAGEIFS(Observed!V$2:V$10000,Observed!$A$2:$A$10000,$A514,Observed!$C$2:$C$10000,$C514)),AVERAGEIFS(Observed!V$2:V$10000,Observed!$A$2:$A$10000,$A514,Observed!$C$2:$C$10000,$C514),"")</f>
        <v/>
      </c>
      <c r="W514" s="23" t="str">
        <f>IF(ISNUMBER(AVERAGEIFS(Observed!W$2:W$10000,Observed!$A$2:$A$10000,$A514,Observed!$C$2:$C$10000,$C514)),AVERAGEIFS(Observed!W$2:W$10000,Observed!$A$2:$A$10000,$A514,Observed!$C$2:$C$10000,$C514),"")</f>
        <v/>
      </c>
      <c r="X514" s="23" t="str">
        <f>IF(ISNUMBER(AVERAGEIFS(Observed!X$2:X$10000,Observed!$A$2:$A$10000,$A514,Observed!$C$2:$C$10000,$C514)),AVERAGEIFS(Observed!X$2:X$10000,Observed!$A$2:$A$10000,$A514,Observed!$C$2:$C$10000,$C514),"")</f>
        <v/>
      </c>
      <c r="Y514" s="23" t="str">
        <f>IF(ISNUMBER(AVERAGEIFS(Observed!Y$2:Y$10000,Observed!$A$2:$A$10000,$A514,Observed!$C$2:$C$10000,$C514)),AVERAGEIFS(Observed!Y$2:Y$10000,Observed!$A$2:$A$10000,$A514,Observed!$C$2:$C$10000,$C514),"")</f>
        <v/>
      </c>
      <c r="Z514" s="23" t="str">
        <f>IF(ISNUMBER(AVERAGEIFS(Observed!Z$2:Z$10000,Observed!$A$2:$A$10000,$A514,Observed!$C$2:$C$10000,$C514)),AVERAGEIFS(Observed!Z$2:Z$10000,Observed!$A$2:$A$10000,$A514,Observed!$C$2:$C$10000,$C514),"")</f>
        <v/>
      </c>
      <c r="AA514" s="23" t="str">
        <f>IF(ISNUMBER(AVERAGEIFS(Observed!AA$2:AA$10000,Observed!$A$2:$A$10000,$A514,Observed!$C$2:$C$10000,$C514)),AVERAGEIFS(Observed!AA$2:AA$10000,Observed!$A$2:$A$10000,$A514,Observed!$C$2:$C$10000,$C514),"")</f>
        <v/>
      </c>
      <c r="AB514" s="23" t="str">
        <f>IF(ISNUMBER(AVERAGEIFS(Observed!AB$2:AB$10000,Observed!$A$2:$A$10000,$A514,Observed!$C$2:$C$10000,$C514)),AVERAGEIFS(Observed!AB$2:AB$10000,Observed!$A$2:$A$10000,$A514,Observed!$C$2:$C$10000,$C514),"")</f>
        <v/>
      </c>
      <c r="AC514" s="23" t="str">
        <f>IF(ISNUMBER(AVERAGEIFS(Observed!AC$2:AC$10000,Observed!$A$2:$A$10000,$A514,Observed!$C$2:$C$10000,$C514)),AVERAGEIFS(Observed!AC$2:AC$10000,Observed!$A$2:$A$10000,$A514,Observed!$C$2:$C$10000,$C514),"")</f>
        <v/>
      </c>
      <c r="AD514" s="23" t="str">
        <f>IF(ISNUMBER(AVERAGEIFS(Observed!AD$2:AD$10000,Observed!$A$2:$A$10000,$A514,Observed!$C$2:$C$10000,$C514)),AVERAGEIFS(Observed!AD$2:AD$10000,Observed!$A$2:$A$10000,$A514,Observed!$C$2:$C$10000,$C514),"")</f>
        <v/>
      </c>
      <c r="AE514" s="24" t="str">
        <f>IF(ISNUMBER(AVERAGEIFS(Observed!AE$2:AE$10000,Observed!$A$2:$A$10000,$A514,Observed!$C$2:$C$10000,$C514)),AVERAGEIFS(Observed!AE$2:AE$10000,Observed!$A$2:$A$10000,$A514,Observed!$C$2:$C$10000,$C514),"")</f>
        <v/>
      </c>
      <c r="AF514" s="24" t="str">
        <f>IF(ISNUMBER(AVERAGEIFS(Observed!AF$2:AF$10000,Observed!$A$2:$A$10000,$A514,Observed!$C$2:$C$10000,$C514)),AVERAGEIFS(Observed!AF$2:AF$10000,Observed!$A$2:$A$10000,$A514,Observed!$C$2:$C$10000,$C514),"")</f>
        <v/>
      </c>
      <c r="AG514" s="23" t="str">
        <f>IF(ISNUMBER(AVERAGEIFS(Observed!AG$2:AG$10000,Observed!$A$2:$A$10000,$A514,Observed!$C$2:$C$10000,$C514)),AVERAGEIFS(Observed!AG$2:AG$10000,Observed!$A$2:$A$10000,$A514,Observed!$C$2:$C$10000,$C514),"")</f>
        <v/>
      </c>
      <c r="AH514" s="23" t="str">
        <f>IF(ISNUMBER(AVERAGEIFS(Observed!AH$2:AH$10000,Observed!$A$2:$A$10000,$A514,Observed!$C$2:$C$10000,$C514)),AVERAGEIFS(Observed!AH$2:AH$10000,Observed!$A$2:$A$10000,$A514,Observed!$C$2:$C$10000,$C514),"")</f>
        <v/>
      </c>
      <c r="AI514" s="22" t="str">
        <f>IF(ISNUMBER(AVERAGEIFS(Observed!AI$2:AI$10000,Observed!$A$2:$A$10000,$A514,Observed!$C$2:$C$10000,$C514)),AVERAGEIFS(Observed!AI$2:AI$10000,Observed!$A$2:$A$10000,$A514,Observed!$C$2:$C$10000,$C514),"")</f>
        <v/>
      </c>
      <c r="AJ514" s="23" t="str">
        <f>IF(ISNUMBER(AVERAGEIFS(Observed!AJ$2:AJ$10000,Observed!$A$2:$A$10000,$A514,Observed!$C$2:$C$10000,$C514)),AVERAGEIFS(Observed!AJ$2:AJ$10000,Observed!$A$2:$A$10000,$A514,Observed!$C$2:$C$10000,$C514),"")</f>
        <v/>
      </c>
      <c r="AK514" s="23" t="str">
        <f>IF(ISNUMBER(AVERAGEIFS(Observed!AK$2:AK$10000,Observed!$A$2:$A$10000,$A514,Observed!$C$2:$C$10000,$C514)),AVERAGEIFS(Observed!AK$2:AK$10000,Observed!$A$2:$A$10000,$A514,Observed!$C$2:$C$10000,$C514),"")</f>
        <v/>
      </c>
      <c r="AL514" s="23" t="str">
        <f>IF(ISNUMBER(AVERAGEIFS(Observed!AL$2:AL$10000,Observed!$A$2:$A$10000,$A514,Observed!$C$2:$C$10000,$C514)),AVERAGEIFS(Observed!AL$2:AL$10000,Observed!$A$2:$A$10000,$A514,Observed!$C$2:$C$10000,$C514),"")</f>
        <v/>
      </c>
      <c r="AM514" s="23" t="str">
        <f>IF(ISNUMBER(AVERAGEIFS(Observed!AM$2:AM$10000,Observed!$A$2:$A$10000,$A514,Observed!$C$2:$C$10000,$C514)),AVERAGEIFS(Observed!AM$2:AM$10000,Observed!$A$2:$A$10000,$A514,Observed!$C$2:$C$10000,$C514),"")</f>
        <v/>
      </c>
      <c r="AN514" s="23" t="str">
        <f>IF(ISNUMBER(AVERAGEIFS(Observed!AN$2:AN$10000,Observed!$A$2:$A$10000,$A514,Observed!$C$2:$C$10000,$C514)),AVERAGEIFS(Observed!AN$2:AN$10000,Observed!$A$2:$A$10000,$A514,Observed!$C$2:$C$10000,$C514),"")</f>
        <v/>
      </c>
      <c r="AO514" s="2">
        <f>COUNTIFS(Observed!$A$2:$A$10000,$A514,Observed!$C$2:$C$10000,$C514)</f>
        <v>1</v>
      </c>
      <c r="AP514" s="2">
        <f t="shared" si="7"/>
        <v>1</v>
      </c>
    </row>
    <row r="515" spans="1:42" x14ac:dyDescent="0.25">
      <c r="A515" t="s">
        <v>113</v>
      </c>
      <c r="B515" t="s">
        <v>30</v>
      </c>
      <c r="C515" s="20">
        <v>40968</v>
      </c>
      <c r="D515">
        <v>1</v>
      </c>
      <c r="G515" s="25" t="s">
        <v>76</v>
      </c>
      <c r="H515" t="s">
        <v>21</v>
      </c>
      <c r="J515" s="2" t="s">
        <v>20</v>
      </c>
      <c r="K515" s="22" t="str">
        <f>IF(ISNUMBER(AVERAGEIFS(Observed!K$2:K$10000,Observed!$A$2:$A$10000,$A515,Observed!$C$2:$C$10000,$C515)),AVERAGEIFS(Observed!K$2:K$10000,Observed!$A$2:$A$10000,$A515,Observed!$C$2:$C$10000,$C515),"")</f>
        <v/>
      </c>
      <c r="L515" s="23" t="str">
        <f>IF(ISNUMBER(AVERAGEIFS(Observed!L$2:L$10000,Observed!$A$2:$A$10000,$A515,Observed!$C$2:$C$10000,$C515)),AVERAGEIFS(Observed!L$2:L$10000,Observed!$A$2:$A$10000,$A515,Observed!$C$2:$C$10000,$C515),"")</f>
        <v/>
      </c>
      <c r="M515" s="23">
        <f>IF(ISNUMBER(AVERAGEIFS(Observed!M$2:M$10000,Observed!$A$2:$A$10000,$A515,Observed!$C$2:$C$10000,$C515)),AVERAGEIFS(Observed!M$2:M$10000,Observed!$A$2:$A$10000,$A515,Observed!$C$2:$C$10000,$C515),"")</f>
        <v>28.5</v>
      </c>
      <c r="N515" s="23">
        <f>IF(ISNUMBER(AVERAGEIFS(Observed!N$2:N$10000,Observed!$A$2:$A$10000,$A515,Observed!$C$2:$C$10000,$C515)),AVERAGEIFS(Observed!N$2:N$10000,Observed!$A$2:$A$10000,$A515,Observed!$C$2:$C$10000,$C515),"")</f>
        <v>28.5</v>
      </c>
      <c r="O515" s="23">
        <f>IF(ISNUMBER(AVERAGEIFS(Observed!O$2:O$10000,Observed!$A$2:$A$10000,$A515,Observed!$C$2:$C$10000,$C515)),AVERAGEIFS(Observed!O$2:O$10000,Observed!$A$2:$A$10000,$A515,Observed!$C$2:$C$10000,$C515),"")</f>
        <v>679</v>
      </c>
      <c r="P515" s="24" t="str">
        <f>IF(ISNUMBER(AVERAGEIFS(Observed!P$2:P$10000,Observed!$A$2:$A$10000,$A515,Observed!$C$2:$C$10000,$C515)),AVERAGEIFS(Observed!P$2:P$10000,Observed!$A$2:$A$10000,$A515,Observed!$C$2:$C$10000,$C515),"")</f>
        <v/>
      </c>
      <c r="Q515" s="24" t="str">
        <f>IF(ISNUMBER(AVERAGEIFS(Observed!Q$2:Q$10000,Observed!$A$2:$A$10000,$A515,Observed!$C$2:$C$10000,$C515)),AVERAGEIFS(Observed!Q$2:Q$10000,Observed!$A$2:$A$10000,$A515,Observed!$C$2:$C$10000,$C515),"")</f>
        <v/>
      </c>
      <c r="R515" s="24" t="str">
        <f>IF(ISNUMBER(AVERAGEIFS(Observed!R$2:R$10000,Observed!$A$2:$A$10000,$A515,Observed!$C$2:$C$10000,$C515)),AVERAGEIFS(Observed!R$2:R$10000,Observed!$A$2:$A$10000,$A515,Observed!$C$2:$C$10000,$C515),"")</f>
        <v/>
      </c>
      <c r="S515" s="22" t="str">
        <f>IF(ISNUMBER(AVERAGEIFS(Observed!S$2:S$10000,Observed!$A$2:$A$10000,$A515,Observed!$C$2:$C$10000,$C515)),AVERAGEIFS(Observed!S$2:S$10000,Observed!$A$2:$A$10000,$A515,Observed!$C$2:$C$10000,$C515),"")</f>
        <v/>
      </c>
      <c r="T515" s="23" t="str">
        <f>IF(ISNUMBER(AVERAGEIFS(Observed!T$2:T$10000,Observed!$A$2:$A$10000,$A515,Observed!$C$2:$C$10000,$C515)),AVERAGEIFS(Observed!T$2:T$10000,Observed!$A$2:$A$10000,$A515,Observed!$C$2:$C$10000,$C515),"")</f>
        <v/>
      </c>
      <c r="U515" s="23" t="str">
        <f>IF(ISNUMBER(AVERAGEIFS(Observed!U$2:U$10000,Observed!$A$2:$A$10000,$A515,Observed!$C$2:$C$10000,$C515)),AVERAGEIFS(Observed!U$2:U$10000,Observed!$A$2:$A$10000,$A515,Observed!$C$2:$C$10000,$C515),"")</f>
        <v/>
      </c>
      <c r="V515" s="23" t="str">
        <f>IF(ISNUMBER(AVERAGEIFS(Observed!V$2:V$10000,Observed!$A$2:$A$10000,$A515,Observed!$C$2:$C$10000,$C515)),AVERAGEIFS(Observed!V$2:V$10000,Observed!$A$2:$A$10000,$A515,Observed!$C$2:$C$10000,$C515),"")</f>
        <v/>
      </c>
      <c r="W515" s="23" t="str">
        <f>IF(ISNUMBER(AVERAGEIFS(Observed!W$2:W$10000,Observed!$A$2:$A$10000,$A515,Observed!$C$2:$C$10000,$C515)),AVERAGEIFS(Observed!W$2:W$10000,Observed!$A$2:$A$10000,$A515,Observed!$C$2:$C$10000,$C515),"")</f>
        <v/>
      </c>
      <c r="X515" s="23" t="str">
        <f>IF(ISNUMBER(AVERAGEIFS(Observed!X$2:X$10000,Observed!$A$2:$A$10000,$A515,Observed!$C$2:$C$10000,$C515)),AVERAGEIFS(Observed!X$2:X$10000,Observed!$A$2:$A$10000,$A515,Observed!$C$2:$C$10000,$C515),"")</f>
        <v/>
      </c>
      <c r="Y515" s="23" t="str">
        <f>IF(ISNUMBER(AVERAGEIFS(Observed!Y$2:Y$10000,Observed!$A$2:$A$10000,$A515,Observed!$C$2:$C$10000,$C515)),AVERAGEIFS(Observed!Y$2:Y$10000,Observed!$A$2:$A$10000,$A515,Observed!$C$2:$C$10000,$C515),"")</f>
        <v/>
      </c>
      <c r="Z515" s="23" t="str">
        <f>IF(ISNUMBER(AVERAGEIFS(Observed!Z$2:Z$10000,Observed!$A$2:$A$10000,$A515,Observed!$C$2:$C$10000,$C515)),AVERAGEIFS(Observed!Z$2:Z$10000,Observed!$A$2:$A$10000,$A515,Observed!$C$2:$C$10000,$C515),"")</f>
        <v/>
      </c>
      <c r="AA515" s="23" t="str">
        <f>IF(ISNUMBER(AVERAGEIFS(Observed!AA$2:AA$10000,Observed!$A$2:$A$10000,$A515,Observed!$C$2:$C$10000,$C515)),AVERAGEIFS(Observed!AA$2:AA$10000,Observed!$A$2:$A$10000,$A515,Observed!$C$2:$C$10000,$C515),"")</f>
        <v/>
      </c>
      <c r="AB515" s="23" t="str">
        <f>IF(ISNUMBER(AVERAGEIFS(Observed!AB$2:AB$10000,Observed!$A$2:$A$10000,$A515,Observed!$C$2:$C$10000,$C515)),AVERAGEIFS(Observed!AB$2:AB$10000,Observed!$A$2:$A$10000,$A515,Observed!$C$2:$C$10000,$C515),"")</f>
        <v/>
      </c>
      <c r="AC515" s="23" t="str">
        <f>IF(ISNUMBER(AVERAGEIFS(Observed!AC$2:AC$10000,Observed!$A$2:$A$10000,$A515,Observed!$C$2:$C$10000,$C515)),AVERAGEIFS(Observed!AC$2:AC$10000,Observed!$A$2:$A$10000,$A515,Observed!$C$2:$C$10000,$C515),"")</f>
        <v/>
      </c>
      <c r="AD515" s="23" t="str">
        <f>IF(ISNUMBER(AVERAGEIFS(Observed!AD$2:AD$10000,Observed!$A$2:$A$10000,$A515,Observed!$C$2:$C$10000,$C515)),AVERAGEIFS(Observed!AD$2:AD$10000,Observed!$A$2:$A$10000,$A515,Observed!$C$2:$C$10000,$C515),"")</f>
        <v/>
      </c>
      <c r="AE515" s="24" t="str">
        <f>IF(ISNUMBER(AVERAGEIFS(Observed!AE$2:AE$10000,Observed!$A$2:$A$10000,$A515,Observed!$C$2:$C$10000,$C515)),AVERAGEIFS(Observed!AE$2:AE$10000,Observed!$A$2:$A$10000,$A515,Observed!$C$2:$C$10000,$C515),"")</f>
        <v/>
      </c>
      <c r="AF515" s="24" t="str">
        <f>IF(ISNUMBER(AVERAGEIFS(Observed!AF$2:AF$10000,Observed!$A$2:$A$10000,$A515,Observed!$C$2:$C$10000,$C515)),AVERAGEIFS(Observed!AF$2:AF$10000,Observed!$A$2:$A$10000,$A515,Observed!$C$2:$C$10000,$C515),"")</f>
        <v/>
      </c>
      <c r="AG515" s="23" t="str">
        <f>IF(ISNUMBER(AVERAGEIFS(Observed!AG$2:AG$10000,Observed!$A$2:$A$10000,$A515,Observed!$C$2:$C$10000,$C515)),AVERAGEIFS(Observed!AG$2:AG$10000,Observed!$A$2:$A$10000,$A515,Observed!$C$2:$C$10000,$C515),"")</f>
        <v/>
      </c>
      <c r="AH515" s="23" t="str">
        <f>IF(ISNUMBER(AVERAGEIFS(Observed!AH$2:AH$10000,Observed!$A$2:$A$10000,$A515,Observed!$C$2:$C$10000,$C515)),AVERAGEIFS(Observed!AH$2:AH$10000,Observed!$A$2:$A$10000,$A515,Observed!$C$2:$C$10000,$C515),"")</f>
        <v/>
      </c>
      <c r="AI515" s="22" t="str">
        <f>IF(ISNUMBER(AVERAGEIFS(Observed!AI$2:AI$10000,Observed!$A$2:$A$10000,$A515,Observed!$C$2:$C$10000,$C515)),AVERAGEIFS(Observed!AI$2:AI$10000,Observed!$A$2:$A$10000,$A515,Observed!$C$2:$C$10000,$C515),"")</f>
        <v/>
      </c>
      <c r="AJ515" s="23" t="str">
        <f>IF(ISNUMBER(AVERAGEIFS(Observed!AJ$2:AJ$10000,Observed!$A$2:$A$10000,$A515,Observed!$C$2:$C$10000,$C515)),AVERAGEIFS(Observed!AJ$2:AJ$10000,Observed!$A$2:$A$10000,$A515,Observed!$C$2:$C$10000,$C515),"")</f>
        <v/>
      </c>
      <c r="AK515" s="23" t="str">
        <f>IF(ISNUMBER(AVERAGEIFS(Observed!AK$2:AK$10000,Observed!$A$2:$A$10000,$A515,Observed!$C$2:$C$10000,$C515)),AVERAGEIFS(Observed!AK$2:AK$10000,Observed!$A$2:$A$10000,$A515,Observed!$C$2:$C$10000,$C515),"")</f>
        <v/>
      </c>
      <c r="AL515" s="23" t="str">
        <f>IF(ISNUMBER(AVERAGEIFS(Observed!AL$2:AL$10000,Observed!$A$2:$A$10000,$A515,Observed!$C$2:$C$10000,$C515)),AVERAGEIFS(Observed!AL$2:AL$10000,Observed!$A$2:$A$10000,$A515,Observed!$C$2:$C$10000,$C515),"")</f>
        <v/>
      </c>
      <c r="AM515" s="23" t="str">
        <f>IF(ISNUMBER(AVERAGEIFS(Observed!AM$2:AM$10000,Observed!$A$2:$A$10000,$A515,Observed!$C$2:$C$10000,$C515)),AVERAGEIFS(Observed!AM$2:AM$10000,Observed!$A$2:$A$10000,$A515,Observed!$C$2:$C$10000,$C515),"")</f>
        <v/>
      </c>
      <c r="AN515" s="23" t="str">
        <f>IF(ISNUMBER(AVERAGEIFS(Observed!AN$2:AN$10000,Observed!$A$2:$A$10000,$A515,Observed!$C$2:$C$10000,$C515)),AVERAGEIFS(Observed!AN$2:AN$10000,Observed!$A$2:$A$10000,$A515,Observed!$C$2:$C$10000,$C515),"")</f>
        <v/>
      </c>
      <c r="AO515" s="2">
        <f>COUNTIFS(Observed!$A$2:$A$10000,$A515,Observed!$C$2:$C$10000,$C515)</f>
        <v>1</v>
      </c>
      <c r="AP515" s="2">
        <f t="shared" si="7"/>
        <v>3</v>
      </c>
    </row>
    <row r="516" spans="1:42" x14ac:dyDescent="0.25">
      <c r="A516" t="s">
        <v>113</v>
      </c>
      <c r="B516" t="s">
        <v>30</v>
      </c>
      <c r="C516" s="20">
        <v>40981</v>
      </c>
      <c r="D516">
        <v>1</v>
      </c>
      <c r="G516" s="25" t="s">
        <v>76</v>
      </c>
      <c r="H516" t="s">
        <v>21</v>
      </c>
      <c r="J516" s="2" t="s">
        <v>42</v>
      </c>
      <c r="K516" s="22">
        <f>IF(ISNUMBER(AVERAGEIFS(Observed!K$2:K$10000,Observed!$A$2:$A$10000,$A516,Observed!$C$2:$C$10000,$C516)),AVERAGEIFS(Observed!K$2:K$10000,Observed!$A$2:$A$10000,$A516,Observed!$C$2:$C$10000,$C516),"")</f>
        <v>1964</v>
      </c>
      <c r="L516" s="23">
        <f>IF(ISNUMBER(AVERAGEIFS(Observed!L$2:L$10000,Observed!$A$2:$A$10000,$A516,Observed!$C$2:$C$10000,$C516)),AVERAGEIFS(Observed!L$2:L$10000,Observed!$A$2:$A$10000,$A516,Observed!$C$2:$C$10000,$C516),"")</f>
        <v>196.4</v>
      </c>
      <c r="M516" s="23" t="str">
        <f>IF(ISNUMBER(AVERAGEIFS(Observed!M$2:M$10000,Observed!$A$2:$A$10000,$A516,Observed!$C$2:$C$10000,$C516)),AVERAGEIFS(Observed!M$2:M$10000,Observed!$A$2:$A$10000,$A516,Observed!$C$2:$C$10000,$C516),"")</f>
        <v/>
      </c>
      <c r="N516" s="23" t="str">
        <f>IF(ISNUMBER(AVERAGEIFS(Observed!N$2:N$10000,Observed!$A$2:$A$10000,$A516,Observed!$C$2:$C$10000,$C516)),AVERAGEIFS(Observed!N$2:N$10000,Observed!$A$2:$A$10000,$A516,Observed!$C$2:$C$10000,$C516),"")</f>
        <v/>
      </c>
      <c r="O516" s="23" t="str">
        <f>IF(ISNUMBER(AVERAGEIFS(Observed!O$2:O$10000,Observed!$A$2:$A$10000,$A516,Observed!$C$2:$C$10000,$C516)),AVERAGEIFS(Observed!O$2:O$10000,Observed!$A$2:$A$10000,$A516,Observed!$C$2:$C$10000,$C516),"")</f>
        <v/>
      </c>
      <c r="P516" s="24" t="str">
        <f>IF(ISNUMBER(AVERAGEIFS(Observed!P$2:P$10000,Observed!$A$2:$A$10000,$A516,Observed!$C$2:$C$10000,$C516)),AVERAGEIFS(Observed!P$2:P$10000,Observed!$A$2:$A$10000,$A516,Observed!$C$2:$C$10000,$C516),"")</f>
        <v/>
      </c>
      <c r="Q516" s="24" t="str">
        <f>IF(ISNUMBER(AVERAGEIFS(Observed!Q$2:Q$10000,Observed!$A$2:$A$10000,$A516,Observed!$C$2:$C$10000,$C516)),AVERAGEIFS(Observed!Q$2:Q$10000,Observed!$A$2:$A$10000,$A516,Observed!$C$2:$C$10000,$C516),"")</f>
        <v/>
      </c>
      <c r="R516" s="24" t="str">
        <f>IF(ISNUMBER(AVERAGEIFS(Observed!R$2:R$10000,Observed!$A$2:$A$10000,$A516,Observed!$C$2:$C$10000,$C516)),AVERAGEIFS(Observed!R$2:R$10000,Observed!$A$2:$A$10000,$A516,Observed!$C$2:$C$10000,$C516),"")</f>
        <v/>
      </c>
      <c r="S516" s="22" t="str">
        <f>IF(ISNUMBER(AVERAGEIFS(Observed!S$2:S$10000,Observed!$A$2:$A$10000,$A516,Observed!$C$2:$C$10000,$C516)),AVERAGEIFS(Observed!S$2:S$10000,Observed!$A$2:$A$10000,$A516,Observed!$C$2:$C$10000,$C516),"")</f>
        <v/>
      </c>
      <c r="T516" s="23" t="str">
        <f>IF(ISNUMBER(AVERAGEIFS(Observed!T$2:T$10000,Observed!$A$2:$A$10000,$A516,Observed!$C$2:$C$10000,$C516)),AVERAGEIFS(Observed!T$2:T$10000,Observed!$A$2:$A$10000,$A516,Observed!$C$2:$C$10000,$C516),"")</f>
        <v/>
      </c>
      <c r="U516" s="23" t="str">
        <f>IF(ISNUMBER(AVERAGEIFS(Observed!U$2:U$10000,Observed!$A$2:$A$10000,$A516,Observed!$C$2:$C$10000,$C516)),AVERAGEIFS(Observed!U$2:U$10000,Observed!$A$2:$A$10000,$A516,Observed!$C$2:$C$10000,$C516),"")</f>
        <v/>
      </c>
      <c r="V516" s="23" t="str">
        <f>IF(ISNUMBER(AVERAGEIFS(Observed!V$2:V$10000,Observed!$A$2:$A$10000,$A516,Observed!$C$2:$C$10000,$C516)),AVERAGEIFS(Observed!V$2:V$10000,Observed!$A$2:$A$10000,$A516,Observed!$C$2:$C$10000,$C516),"")</f>
        <v/>
      </c>
      <c r="W516" s="23" t="str">
        <f>IF(ISNUMBER(AVERAGEIFS(Observed!W$2:W$10000,Observed!$A$2:$A$10000,$A516,Observed!$C$2:$C$10000,$C516)),AVERAGEIFS(Observed!W$2:W$10000,Observed!$A$2:$A$10000,$A516,Observed!$C$2:$C$10000,$C516),"")</f>
        <v/>
      </c>
      <c r="X516" s="23" t="str">
        <f>IF(ISNUMBER(AVERAGEIFS(Observed!X$2:X$10000,Observed!$A$2:$A$10000,$A516,Observed!$C$2:$C$10000,$C516)),AVERAGEIFS(Observed!X$2:X$10000,Observed!$A$2:$A$10000,$A516,Observed!$C$2:$C$10000,$C516),"")</f>
        <v/>
      </c>
      <c r="Y516" s="23" t="str">
        <f>IF(ISNUMBER(AVERAGEIFS(Observed!Y$2:Y$10000,Observed!$A$2:$A$10000,$A516,Observed!$C$2:$C$10000,$C516)),AVERAGEIFS(Observed!Y$2:Y$10000,Observed!$A$2:$A$10000,$A516,Observed!$C$2:$C$10000,$C516),"")</f>
        <v/>
      </c>
      <c r="Z516" s="23" t="str">
        <f>IF(ISNUMBER(AVERAGEIFS(Observed!Z$2:Z$10000,Observed!$A$2:$A$10000,$A516,Observed!$C$2:$C$10000,$C516)),AVERAGEIFS(Observed!Z$2:Z$10000,Observed!$A$2:$A$10000,$A516,Observed!$C$2:$C$10000,$C516),"")</f>
        <v/>
      </c>
      <c r="AA516" s="23" t="str">
        <f>IF(ISNUMBER(AVERAGEIFS(Observed!AA$2:AA$10000,Observed!$A$2:$A$10000,$A516,Observed!$C$2:$C$10000,$C516)),AVERAGEIFS(Observed!AA$2:AA$10000,Observed!$A$2:$A$10000,$A516,Observed!$C$2:$C$10000,$C516),"")</f>
        <v/>
      </c>
      <c r="AB516" s="23" t="str">
        <f>IF(ISNUMBER(AVERAGEIFS(Observed!AB$2:AB$10000,Observed!$A$2:$A$10000,$A516,Observed!$C$2:$C$10000,$C516)),AVERAGEIFS(Observed!AB$2:AB$10000,Observed!$A$2:$A$10000,$A516,Observed!$C$2:$C$10000,$C516),"")</f>
        <v/>
      </c>
      <c r="AC516" s="23" t="str">
        <f>IF(ISNUMBER(AVERAGEIFS(Observed!AC$2:AC$10000,Observed!$A$2:$A$10000,$A516,Observed!$C$2:$C$10000,$C516)),AVERAGEIFS(Observed!AC$2:AC$10000,Observed!$A$2:$A$10000,$A516,Observed!$C$2:$C$10000,$C516),"")</f>
        <v/>
      </c>
      <c r="AD516" s="23" t="str">
        <f>IF(ISNUMBER(AVERAGEIFS(Observed!AD$2:AD$10000,Observed!$A$2:$A$10000,$A516,Observed!$C$2:$C$10000,$C516)),AVERAGEIFS(Observed!AD$2:AD$10000,Observed!$A$2:$A$10000,$A516,Observed!$C$2:$C$10000,$C516),"")</f>
        <v/>
      </c>
      <c r="AE516" s="24" t="str">
        <f>IF(ISNUMBER(AVERAGEIFS(Observed!AE$2:AE$10000,Observed!$A$2:$A$10000,$A516,Observed!$C$2:$C$10000,$C516)),AVERAGEIFS(Observed!AE$2:AE$10000,Observed!$A$2:$A$10000,$A516,Observed!$C$2:$C$10000,$C516),"")</f>
        <v/>
      </c>
      <c r="AF516" s="24" t="str">
        <f>IF(ISNUMBER(AVERAGEIFS(Observed!AF$2:AF$10000,Observed!$A$2:$A$10000,$A516,Observed!$C$2:$C$10000,$C516)),AVERAGEIFS(Observed!AF$2:AF$10000,Observed!$A$2:$A$10000,$A516,Observed!$C$2:$C$10000,$C516),"")</f>
        <v/>
      </c>
      <c r="AG516" s="23" t="str">
        <f>IF(ISNUMBER(AVERAGEIFS(Observed!AG$2:AG$10000,Observed!$A$2:$A$10000,$A516,Observed!$C$2:$C$10000,$C516)),AVERAGEIFS(Observed!AG$2:AG$10000,Observed!$A$2:$A$10000,$A516,Observed!$C$2:$C$10000,$C516),"")</f>
        <v/>
      </c>
      <c r="AH516" s="23" t="str">
        <f>IF(ISNUMBER(AVERAGEIFS(Observed!AH$2:AH$10000,Observed!$A$2:$A$10000,$A516,Observed!$C$2:$C$10000,$C516)),AVERAGEIFS(Observed!AH$2:AH$10000,Observed!$A$2:$A$10000,$A516,Observed!$C$2:$C$10000,$C516),"")</f>
        <v/>
      </c>
      <c r="AI516" s="22" t="str">
        <f>IF(ISNUMBER(AVERAGEIFS(Observed!AI$2:AI$10000,Observed!$A$2:$A$10000,$A516,Observed!$C$2:$C$10000,$C516)),AVERAGEIFS(Observed!AI$2:AI$10000,Observed!$A$2:$A$10000,$A516,Observed!$C$2:$C$10000,$C516),"")</f>
        <v/>
      </c>
      <c r="AJ516" s="23" t="str">
        <f>IF(ISNUMBER(AVERAGEIFS(Observed!AJ$2:AJ$10000,Observed!$A$2:$A$10000,$A516,Observed!$C$2:$C$10000,$C516)),AVERAGEIFS(Observed!AJ$2:AJ$10000,Observed!$A$2:$A$10000,$A516,Observed!$C$2:$C$10000,$C516),"")</f>
        <v/>
      </c>
      <c r="AK516" s="23" t="str">
        <f>IF(ISNUMBER(AVERAGEIFS(Observed!AK$2:AK$10000,Observed!$A$2:$A$10000,$A516,Observed!$C$2:$C$10000,$C516)),AVERAGEIFS(Observed!AK$2:AK$10000,Observed!$A$2:$A$10000,$A516,Observed!$C$2:$C$10000,$C516),"")</f>
        <v/>
      </c>
      <c r="AL516" s="23" t="str">
        <f>IF(ISNUMBER(AVERAGEIFS(Observed!AL$2:AL$10000,Observed!$A$2:$A$10000,$A516,Observed!$C$2:$C$10000,$C516)),AVERAGEIFS(Observed!AL$2:AL$10000,Observed!$A$2:$A$10000,$A516,Observed!$C$2:$C$10000,$C516),"")</f>
        <v/>
      </c>
      <c r="AM516" s="23" t="str">
        <f>IF(ISNUMBER(AVERAGEIFS(Observed!AM$2:AM$10000,Observed!$A$2:$A$10000,$A516,Observed!$C$2:$C$10000,$C516)),AVERAGEIFS(Observed!AM$2:AM$10000,Observed!$A$2:$A$10000,$A516,Observed!$C$2:$C$10000,$C516),"")</f>
        <v/>
      </c>
      <c r="AN516" s="23" t="str">
        <f>IF(ISNUMBER(AVERAGEIFS(Observed!AN$2:AN$10000,Observed!$A$2:$A$10000,$A516,Observed!$C$2:$C$10000,$C516)),AVERAGEIFS(Observed!AN$2:AN$10000,Observed!$A$2:$A$10000,$A516,Observed!$C$2:$C$10000,$C516),"")</f>
        <v/>
      </c>
      <c r="AO516" s="2">
        <f>COUNTIFS(Observed!$A$2:$A$10000,$A516,Observed!$C$2:$C$10000,$C516)</f>
        <v>1</v>
      </c>
      <c r="AP516" s="2">
        <f t="shared" si="7"/>
        <v>1</v>
      </c>
    </row>
    <row r="517" spans="1:42" x14ac:dyDescent="0.25">
      <c r="A517" t="s">
        <v>113</v>
      </c>
      <c r="B517" t="s">
        <v>30</v>
      </c>
      <c r="C517" s="20">
        <v>40982</v>
      </c>
      <c r="D517">
        <v>1</v>
      </c>
      <c r="G517" s="25" t="s">
        <v>76</v>
      </c>
      <c r="H517" t="s">
        <v>21</v>
      </c>
      <c r="J517" s="2" t="s">
        <v>20</v>
      </c>
      <c r="K517" s="22" t="str">
        <f>IF(ISNUMBER(AVERAGEIFS(Observed!K$2:K$10000,Observed!$A$2:$A$10000,$A517,Observed!$C$2:$C$10000,$C517)),AVERAGEIFS(Observed!K$2:K$10000,Observed!$A$2:$A$10000,$A517,Observed!$C$2:$C$10000,$C517),"")</f>
        <v/>
      </c>
      <c r="L517" s="23" t="str">
        <f>IF(ISNUMBER(AVERAGEIFS(Observed!L$2:L$10000,Observed!$A$2:$A$10000,$A517,Observed!$C$2:$C$10000,$C517)),AVERAGEIFS(Observed!L$2:L$10000,Observed!$A$2:$A$10000,$A517,Observed!$C$2:$C$10000,$C517),"")</f>
        <v/>
      </c>
      <c r="M517" s="23">
        <f>IF(ISNUMBER(AVERAGEIFS(Observed!M$2:M$10000,Observed!$A$2:$A$10000,$A517,Observed!$C$2:$C$10000,$C517)),AVERAGEIFS(Observed!M$2:M$10000,Observed!$A$2:$A$10000,$A517,Observed!$C$2:$C$10000,$C517),"")</f>
        <v>54</v>
      </c>
      <c r="N517" s="23">
        <f>IF(ISNUMBER(AVERAGEIFS(Observed!N$2:N$10000,Observed!$A$2:$A$10000,$A517,Observed!$C$2:$C$10000,$C517)),AVERAGEIFS(Observed!N$2:N$10000,Observed!$A$2:$A$10000,$A517,Observed!$C$2:$C$10000,$C517),"")</f>
        <v>54</v>
      </c>
      <c r="O517" s="23">
        <f>IF(ISNUMBER(AVERAGEIFS(Observed!O$2:O$10000,Observed!$A$2:$A$10000,$A517,Observed!$C$2:$C$10000,$C517)),AVERAGEIFS(Observed!O$2:O$10000,Observed!$A$2:$A$10000,$A517,Observed!$C$2:$C$10000,$C517),"")</f>
        <v>733</v>
      </c>
      <c r="P517" s="24" t="str">
        <f>IF(ISNUMBER(AVERAGEIFS(Observed!P$2:P$10000,Observed!$A$2:$A$10000,$A517,Observed!$C$2:$C$10000,$C517)),AVERAGEIFS(Observed!P$2:P$10000,Observed!$A$2:$A$10000,$A517,Observed!$C$2:$C$10000,$C517),"")</f>
        <v/>
      </c>
      <c r="Q517" s="24" t="str">
        <f>IF(ISNUMBER(AVERAGEIFS(Observed!Q$2:Q$10000,Observed!$A$2:$A$10000,$A517,Observed!$C$2:$C$10000,$C517)),AVERAGEIFS(Observed!Q$2:Q$10000,Observed!$A$2:$A$10000,$A517,Observed!$C$2:$C$10000,$C517),"")</f>
        <v/>
      </c>
      <c r="R517" s="24" t="str">
        <f>IF(ISNUMBER(AVERAGEIFS(Observed!R$2:R$10000,Observed!$A$2:$A$10000,$A517,Observed!$C$2:$C$10000,$C517)),AVERAGEIFS(Observed!R$2:R$10000,Observed!$A$2:$A$10000,$A517,Observed!$C$2:$C$10000,$C517),"")</f>
        <v/>
      </c>
      <c r="S517" s="22" t="str">
        <f>IF(ISNUMBER(AVERAGEIFS(Observed!S$2:S$10000,Observed!$A$2:$A$10000,$A517,Observed!$C$2:$C$10000,$C517)),AVERAGEIFS(Observed!S$2:S$10000,Observed!$A$2:$A$10000,$A517,Observed!$C$2:$C$10000,$C517),"")</f>
        <v/>
      </c>
      <c r="T517" s="23" t="str">
        <f>IF(ISNUMBER(AVERAGEIFS(Observed!T$2:T$10000,Observed!$A$2:$A$10000,$A517,Observed!$C$2:$C$10000,$C517)),AVERAGEIFS(Observed!T$2:T$10000,Observed!$A$2:$A$10000,$A517,Observed!$C$2:$C$10000,$C517),"")</f>
        <v/>
      </c>
      <c r="U517" s="23" t="str">
        <f>IF(ISNUMBER(AVERAGEIFS(Observed!U$2:U$10000,Observed!$A$2:$A$10000,$A517,Observed!$C$2:$C$10000,$C517)),AVERAGEIFS(Observed!U$2:U$10000,Observed!$A$2:$A$10000,$A517,Observed!$C$2:$C$10000,$C517),"")</f>
        <v/>
      </c>
      <c r="V517" s="23" t="str">
        <f>IF(ISNUMBER(AVERAGEIFS(Observed!V$2:V$10000,Observed!$A$2:$A$10000,$A517,Observed!$C$2:$C$10000,$C517)),AVERAGEIFS(Observed!V$2:V$10000,Observed!$A$2:$A$10000,$A517,Observed!$C$2:$C$10000,$C517),"")</f>
        <v/>
      </c>
      <c r="W517" s="23" t="str">
        <f>IF(ISNUMBER(AVERAGEIFS(Observed!W$2:W$10000,Observed!$A$2:$A$10000,$A517,Observed!$C$2:$C$10000,$C517)),AVERAGEIFS(Observed!W$2:W$10000,Observed!$A$2:$A$10000,$A517,Observed!$C$2:$C$10000,$C517),"")</f>
        <v/>
      </c>
      <c r="X517" s="23" t="str">
        <f>IF(ISNUMBER(AVERAGEIFS(Observed!X$2:X$10000,Observed!$A$2:$A$10000,$A517,Observed!$C$2:$C$10000,$C517)),AVERAGEIFS(Observed!X$2:X$10000,Observed!$A$2:$A$10000,$A517,Observed!$C$2:$C$10000,$C517),"")</f>
        <v/>
      </c>
      <c r="Y517" s="23" t="str">
        <f>IF(ISNUMBER(AVERAGEIFS(Observed!Y$2:Y$10000,Observed!$A$2:$A$10000,$A517,Observed!$C$2:$C$10000,$C517)),AVERAGEIFS(Observed!Y$2:Y$10000,Observed!$A$2:$A$10000,$A517,Observed!$C$2:$C$10000,$C517),"")</f>
        <v/>
      </c>
      <c r="Z517" s="23" t="str">
        <f>IF(ISNUMBER(AVERAGEIFS(Observed!Z$2:Z$10000,Observed!$A$2:$A$10000,$A517,Observed!$C$2:$C$10000,$C517)),AVERAGEIFS(Observed!Z$2:Z$10000,Observed!$A$2:$A$10000,$A517,Observed!$C$2:$C$10000,$C517),"")</f>
        <v/>
      </c>
      <c r="AA517" s="23" t="str">
        <f>IF(ISNUMBER(AVERAGEIFS(Observed!AA$2:AA$10000,Observed!$A$2:$A$10000,$A517,Observed!$C$2:$C$10000,$C517)),AVERAGEIFS(Observed!AA$2:AA$10000,Observed!$A$2:$A$10000,$A517,Observed!$C$2:$C$10000,$C517),"")</f>
        <v/>
      </c>
      <c r="AB517" s="23" t="str">
        <f>IF(ISNUMBER(AVERAGEIFS(Observed!AB$2:AB$10000,Observed!$A$2:$A$10000,$A517,Observed!$C$2:$C$10000,$C517)),AVERAGEIFS(Observed!AB$2:AB$10000,Observed!$A$2:$A$10000,$A517,Observed!$C$2:$C$10000,$C517),"")</f>
        <v/>
      </c>
      <c r="AC517" s="23" t="str">
        <f>IF(ISNUMBER(AVERAGEIFS(Observed!AC$2:AC$10000,Observed!$A$2:$A$10000,$A517,Observed!$C$2:$C$10000,$C517)),AVERAGEIFS(Observed!AC$2:AC$10000,Observed!$A$2:$A$10000,$A517,Observed!$C$2:$C$10000,$C517),"")</f>
        <v/>
      </c>
      <c r="AD517" s="23" t="str">
        <f>IF(ISNUMBER(AVERAGEIFS(Observed!AD$2:AD$10000,Observed!$A$2:$A$10000,$A517,Observed!$C$2:$C$10000,$C517)),AVERAGEIFS(Observed!AD$2:AD$10000,Observed!$A$2:$A$10000,$A517,Observed!$C$2:$C$10000,$C517),"")</f>
        <v/>
      </c>
      <c r="AE517" s="24" t="str">
        <f>IF(ISNUMBER(AVERAGEIFS(Observed!AE$2:AE$10000,Observed!$A$2:$A$10000,$A517,Observed!$C$2:$C$10000,$C517)),AVERAGEIFS(Observed!AE$2:AE$10000,Observed!$A$2:$A$10000,$A517,Observed!$C$2:$C$10000,$C517),"")</f>
        <v/>
      </c>
      <c r="AF517" s="24" t="str">
        <f>IF(ISNUMBER(AVERAGEIFS(Observed!AF$2:AF$10000,Observed!$A$2:$A$10000,$A517,Observed!$C$2:$C$10000,$C517)),AVERAGEIFS(Observed!AF$2:AF$10000,Observed!$A$2:$A$10000,$A517,Observed!$C$2:$C$10000,$C517),"")</f>
        <v/>
      </c>
      <c r="AG517" s="23" t="str">
        <f>IF(ISNUMBER(AVERAGEIFS(Observed!AG$2:AG$10000,Observed!$A$2:$A$10000,$A517,Observed!$C$2:$C$10000,$C517)),AVERAGEIFS(Observed!AG$2:AG$10000,Observed!$A$2:$A$10000,$A517,Observed!$C$2:$C$10000,$C517),"")</f>
        <v/>
      </c>
      <c r="AH517" s="23" t="str">
        <f>IF(ISNUMBER(AVERAGEIFS(Observed!AH$2:AH$10000,Observed!$A$2:$A$10000,$A517,Observed!$C$2:$C$10000,$C517)),AVERAGEIFS(Observed!AH$2:AH$10000,Observed!$A$2:$A$10000,$A517,Observed!$C$2:$C$10000,$C517),"")</f>
        <v/>
      </c>
      <c r="AI517" s="22" t="str">
        <f>IF(ISNUMBER(AVERAGEIFS(Observed!AI$2:AI$10000,Observed!$A$2:$A$10000,$A517,Observed!$C$2:$C$10000,$C517)),AVERAGEIFS(Observed!AI$2:AI$10000,Observed!$A$2:$A$10000,$A517,Observed!$C$2:$C$10000,$C517),"")</f>
        <v/>
      </c>
      <c r="AJ517" s="23" t="str">
        <f>IF(ISNUMBER(AVERAGEIFS(Observed!AJ$2:AJ$10000,Observed!$A$2:$A$10000,$A517,Observed!$C$2:$C$10000,$C517)),AVERAGEIFS(Observed!AJ$2:AJ$10000,Observed!$A$2:$A$10000,$A517,Observed!$C$2:$C$10000,$C517),"")</f>
        <v/>
      </c>
      <c r="AK517" s="23" t="str">
        <f>IF(ISNUMBER(AVERAGEIFS(Observed!AK$2:AK$10000,Observed!$A$2:$A$10000,$A517,Observed!$C$2:$C$10000,$C517)),AVERAGEIFS(Observed!AK$2:AK$10000,Observed!$A$2:$A$10000,$A517,Observed!$C$2:$C$10000,$C517),"")</f>
        <v/>
      </c>
      <c r="AL517" s="23" t="str">
        <f>IF(ISNUMBER(AVERAGEIFS(Observed!AL$2:AL$10000,Observed!$A$2:$A$10000,$A517,Observed!$C$2:$C$10000,$C517)),AVERAGEIFS(Observed!AL$2:AL$10000,Observed!$A$2:$A$10000,$A517,Observed!$C$2:$C$10000,$C517),"")</f>
        <v/>
      </c>
      <c r="AM517" s="23" t="str">
        <f>IF(ISNUMBER(AVERAGEIFS(Observed!AM$2:AM$10000,Observed!$A$2:$A$10000,$A517,Observed!$C$2:$C$10000,$C517)),AVERAGEIFS(Observed!AM$2:AM$10000,Observed!$A$2:$A$10000,$A517,Observed!$C$2:$C$10000,$C517),"")</f>
        <v/>
      </c>
      <c r="AN517" s="23" t="str">
        <f>IF(ISNUMBER(AVERAGEIFS(Observed!AN$2:AN$10000,Observed!$A$2:$A$10000,$A517,Observed!$C$2:$C$10000,$C517)),AVERAGEIFS(Observed!AN$2:AN$10000,Observed!$A$2:$A$10000,$A517,Observed!$C$2:$C$10000,$C517),"")</f>
        <v/>
      </c>
      <c r="AO517" s="2">
        <f>COUNTIFS(Observed!$A$2:$A$10000,$A517,Observed!$C$2:$C$10000,$C517)</f>
        <v>1</v>
      </c>
      <c r="AP517" s="2">
        <f t="shared" si="7"/>
        <v>3</v>
      </c>
    </row>
    <row r="518" spans="1:42" x14ac:dyDescent="0.25">
      <c r="A518" t="s">
        <v>113</v>
      </c>
      <c r="B518" t="s">
        <v>30</v>
      </c>
      <c r="C518" s="20">
        <v>40995</v>
      </c>
      <c r="D518">
        <v>1</v>
      </c>
      <c r="G518" s="25" t="s">
        <v>76</v>
      </c>
      <c r="H518" t="s">
        <v>22</v>
      </c>
      <c r="J518" s="2" t="s">
        <v>42</v>
      </c>
      <c r="K518" s="22">
        <f>IF(ISNUMBER(AVERAGEIFS(Observed!K$2:K$10000,Observed!$A$2:$A$10000,$A518,Observed!$C$2:$C$10000,$C518)),AVERAGEIFS(Observed!K$2:K$10000,Observed!$A$2:$A$10000,$A518,Observed!$C$2:$C$10000,$C518),"")</f>
        <v>2256</v>
      </c>
      <c r="L518" s="23">
        <f>IF(ISNUMBER(AVERAGEIFS(Observed!L$2:L$10000,Observed!$A$2:$A$10000,$A518,Observed!$C$2:$C$10000,$C518)),AVERAGEIFS(Observed!L$2:L$10000,Observed!$A$2:$A$10000,$A518,Observed!$C$2:$C$10000,$C518),"")</f>
        <v>225.6</v>
      </c>
      <c r="M518" s="23" t="str">
        <f>IF(ISNUMBER(AVERAGEIFS(Observed!M$2:M$10000,Observed!$A$2:$A$10000,$A518,Observed!$C$2:$C$10000,$C518)),AVERAGEIFS(Observed!M$2:M$10000,Observed!$A$2:$A$10000,$A518,Observed!$C$2:$C$10000,$C518),"")</f>
        <v/>
      </c>
      <c r="N518" s="23" t="str">
        <f>IF(ISNUMBER(AVERAGEIFS(Observed!N$2:N$10000,Observed!$A$2:$A$10000,$A518,Observed!$C$2:$C$10000,$C518)),AVERAGEIFS(Observed!N$2:N$10000,Observed!$A$2:$A$10000,$A518,Observed!$C$2:$C$10000,$C518),"")</f>
        <v/>
      </c>
      <c r="O518" s="23" t="str">
        <f>IF(ISNUMBER(AVERAGEIFS(Observed!O$2:O$10000,Observed!$A$2:$A$10000,$A518,Observed!$C$2:$C$10000,$C518)),AVERAGEIFS(Observed!O$2:O$10000,Observed!$A$2:$A$10000,$A518,Observed!$C$2:$C$10000,$C518),"")</f>
        <v/>
      </c>
      <c r="P518" s="24" t="str">
        <f>IF(ISNUMBER(AVERAGEIFS(Observed!P$2:P$10000,Observed!$A$2:$A$10000,$A518,Observed!$C$2:$C$10000,$C518)),AVERAGEIFS(Observed!P$2:P$10000,Observed!$A$2:$A$10000,$A518,Observed!$C$2:$C$10000,$C518),"")</f>
        <v/>
      </c>
      <c r="Q518" s="24" t="str">
        <f>IF(ISNUMBER(AVERAGEIFS(Observed!Q$2:Q$10000,Observed!$A$2:$A$10000,$A518,Observed!$C$2:$C$10000,$C518)),AVERAGEIFS(Observed!Q$2:Q$10000,Observed!$A$2:$A$10000,$A518,Observed!$C$2:$C$10000,$C518),"")</f>
        <v/>
      </c>
      <c r="R518" s="24" t="str">
        <f>IF(ISNUMBER(AVERAGEIFS(Observed!R$2:R$10000,Observed!$A$2:$A$10000,$A518,Observed!$C$2:$C$10000,$C518)),AVERAGEIFS(Observed!R$2:R$10000,Observed!$A$2:$A$10000,$A518,Observed!$C$2:$C$10000,$C518),"")</f>
        <v/>
      </c>
      <c r="S518" s="22" t="str">
        <f>IF(ISNUMBER(AVERAGEIFS(Observed!S$2:S$10000,Observed!$A$2:$A$10000,$A518,Observed!$C$2:$C$10000,$C518)),AVERAGEIFS(Observed!S$2:S$10000,Observed!$A$2:$A$10000,$A518,Observed!$C$2:$C$10000,$C518),"")</f>
        <v/>
      </c>
      <c r="T518" s="23" t="str">
        <f>IF(ISNUMBER(AVERAGEIFS(Observed!T$2:T$10000,Observed!$A$2:$A$10000,$A518,Observed!$C$2:$C$10000,$C518)),AVERAGEIFS(Observed!T$2:T$10000,Observed!$A$2:$A$10000,$A518,Observed!$C$2:$C$10000,$C518),"")</f>
        <v/>
      </c>
      <c r="U518" s="23" t="str">
        <f>IF(ISNUMBER(AVERAGEIFS(Observed!U$2:U$10000,Observed!$A$2:$A$10000,$A518,Observed!$C$2:$C$10000,$C518)),AVERAGEIFS(Observed!U$2:U$10000,Observed!$A$2:$A$10000,$A518,Observed!$C$2:$C$10000,$C518),"")</f>
        <v/>
      </c>
      <c r="V518" s="23" t="str">
        <f>IF(ISNUMBER(AVERAGEIFS(Observed!V$2:V$10000,Observed!$A$2:$A$10000,$A518,Observed!$C$2:$C$10000,$C518)),AVERAGEIFS(Observed!V$2:V$10000,Observed!$A$2:$A$10000,$A518,Observed!$C$2:$C$10000,$C518),"")</f>
        <v/>
      </c>
      <c r="W518" s="23" t="str">
        <f>IF(ISNUMBER(AVERAGEIFS(Observed!W$2:W$10000,Observed!$A$2:$A$10000,$A518,Observed!$C$2:$C$10000,$C518)),AVERAGEIFS(Observed!W$2:W$10000,Observed!$A$2:$A$10000,$A518,Observed!$C$2:$C$10000,$C518),"")</f>
        <v/>
      </c>
      <c r="X518" s="23" t="str">
        <f>IF(ISNUMBER(AVERAGEIFS(Observed!X$2:X$10000,Observed!$A$2:$A$10000,$A518,Observed!$C$2:$C$10000,$C518)),AVERAGEIFS(Observed!X$2:X$10000,Observed!$A$2:$A$10000,$A518,Observed!$C$2:$C$10000,$C518),"")</f>
        <v/>
      </c>
      <c r="Y518" s="23" t="str">
        <f>IF(ISNUMBER(AVERAGEIFS(Observed!Y$2:Y$10000,Observed!$A$2:$A$10000,$A518,Observed!$C$2:$C$10000,$C518)),AVERAGEIFS(Observed!Y$2:Y$10000,Observed!$A$2:$A$10000,$A518,Observed!$C$2:$C$10000,$C518),"")</f>
        <v/>
      </c>
      <c r="Z518" s="23" t="str">
        <f>IF(ISNUMBER(AVERAGEIFS(Observed!Z$2:Z$10000,Observed!$A$2:$A$10000,$A518,Observed!$C$2:$C$10000,$C518)),AVERAGEIFS(Observed!Z$2:Z$10000,Observed!$A$2:$A$10000,$A518,Observed!$C$2:$C$10000,$C518),"")</f>
        <v/>
      </c>
      <c r="AA518" s="23" t="str">
        <f>IF(ISNUMBER(AVERAGEIFS(Observed!AA$2:AA$10000,Observed!$A$2:$A$10000,$A518,Observed!$C$2:$C$10000,$C518)),AVERAGEIFS(Observed!AA$2:AA$10000,Observed!$A$2:$A$10000,$A518,Observed!$C$2:$C$10000,$C518),"")</f>
        <v/>
      </c>
      <c r="AB518" s="23" t="str">
        <f>IF(ISNUMBER(AVERAGEIFS(Observed!AB$2:AB$10000,Observed!$A$2:$A$10000,$A518,Observed!$C$2:$C$10000,$C518)),AVERAGEIFS(Observed!AB$2:AB$10000,Observed!$A$2:$A$10000,$A518,Observed!$C$2:$C$10000,$C518),"")</f>
        <v/>
      </c>
      <c r="AC518" s="23" t="str">
        <f>IF(ISNUMBER(AVERAGEIFS(Observed!AC$2:AC$10000,Observed!$A$2:$A$10000,$A518,Observed!$C$2:$C$10000,$C518)),AVERAGEIFS(Observed!AC$2:AC$10000,Observed!$A$2:$A$10000,$A518,Observed!$C$2:$C$10000,$C518),"")</f>
        <v/>
      </c>
      <c r="AD518" s="23" t="str">
        <f>IF(ISNUMBER(AVERAGEIFS(Observed!AD$2:AD$10000,Observed!$A$2:$A$10000,$A518,Observed!$C$2:$C$10000,$C518)),AVERAGEIFS(Observed!AD$2:AD$10000,Observed!$A$2:$A$10000,$A518,Observed!$C$2:$C$10000,$C518),"")</f>
        <v/>
      </c>
      <c r="AE518" s="24" t="str">
        <f>IF(ISNUMBER(AVERAGEIFS(Observed!AE$2:AE$10000,Observed!$A$2:$A$10000,$A518,Observed!$C$2:$C$10000,$C518)),AVERAGEIFS(Observed!AE$2:AE$10000,Observed!$A$2:$A$10000,$A518,Observed!$C$2:$C$10000,$C518),"")</f>
        <v/>
      </c>
      <c r="AF518" s="24" t="str">
        <f>IF(ISNUMBER(AVERAGEIFS(Observed!AF$2:AF$10000,Observed!$A$2:$A$10000,$A518,Observed!$C$2:$C$10000,$C518)),AVERAGEIFS(Observed!AF$2:AF$10000,Observed!$A$2:$A$10000,$A518,Observed!$C$2:$C$10000,$C518),"")</f>
        <v/>
      </c>
      <c r="AG518" s="23" t="str">
        <f>IF(ISNUMBER(AVERAGEIFS(Observed!AG$2:AG$10000,Observed!$A$2:$A$10000,$A518,Observed!$C$2:$C$10000,$C518)),AVERAGEIFS(Observed!AG$2:AG$10000,Observed!$A$2:$A$10000,$A518,Observed!$C$2:$C$10000,$C518),"")</f>
        <v/>
      </c>
      <c r="AH518" s="23" t="str">
        <f>IF(ISNUMBER(AVERAGEIFS(Observed!AH$2:AH$10000,Observed!$A$2:$A$10000,$A518,Observed!$C$2:$C$10000,$C518)),AVERAGEIFS(Observed!AH$2:AH$10000,Observed!$A$2:$A$10000,$A518,Observed!$C$2:$C$10000,$C518),"")</f>
        <v/>
      </c>
      <c r="AI518" s="22" t="str">
        <f>IF(ISNUMBER(AVERAGEIFS(Observed!AI$2:AI$10000,Observed!$A$2:$A$10000,$A518,Observed!$C$2:$C$10000,$C518)),AVERAGEIFS(Observed!AI$2:AI$10000,Observed!$A$2:$A$10000,$A518,Observed!$C$2:$C$10000,$C518),"")</f>
        <v/>
      </c>
      <c r="AJ518" s="23" t="str">
        <f>IF(ISNUMBER(AVERAGEIFS(Observed!AJ$2:AJ$10000,Observed!$A$2:$A$10000,$A518,Observed!$C$2:$C$10000,$C518)),AVERAGEIFS(Observed!AJ$2:AJ$10000,Observed!$A$2:$A$10000,$A518,Observed!$C$2:$C$10000,$C518),"")</f>
        <v/>
      </c>
      <c r="AK518" s="23" t="str">
        <f>IF(ISNUMBER(AVERAGEIFS(Observed!AK$2:AK$10000,Observed!$A$2:$A$10000,$A518,Observed!$C$2:$C$10000,$C518)),AVERAGEIFS(Observed!AK$2:AK$10000,Observed!$A$2:$A$10000,$A518,Observed!$C$2:$C$10000,$C518),"")</f>
        <v/>
      </c>
      <c r="AL518" s="23" t="str">
        <f>IF(ISNUMBER(AVERAGEIFS(Observed!AL$2:AL$10000,Observed!$A$2:$A$10000,$A518,Observed!$C$2:$C$10000,$C518)),AVERAGEIFS(Observed!AL$2:AL$10000,Observed!$A$2:$A$10000,$A518,Observed!$C$2:$C$10000,$C518),"")</f>
        <v/>
      </c>
      <c r="AM518" s="23" t="str">
        <f>IF(ISNUMBER(AVERAGEIFS(Observed!AM$2:AM$10000,Observed!$A$2:$A$10000,$A518,Observed!$C$2:$C$10000,$C518)),AVERAGEIFS(Observed!AM$2:AM$10000,Observed!$A$2:$A$10000,$A518,Observed!$C$2:$C$10000,$C518),"")</f>
        <v/>
      </c>
      <c r="AN518" s="23" t="str">
        <f>IF(ISNUMBER(AVERAGEIFS(Observed!AN$2:AN$10000,Observed!$A$2:$A$10000,$A518,Observed!$C$2:$C$10000,$C518)),AVERAGEIFS(Observed!AN$2:AN$10000,Observed!$A$2:$A$10000,$A518,Observed!$C$2:$C$10000,$C518),"")</f>
        <v/>
      </c>
      <c r="AO518" s="2">
        <f>COUNTIFS(Observed!$A$2:$A$10000,$A518,Observed!$C$2:$C$10000,$C518)</f>
        <v>1</v>
      </c>
      <c r="AP518" s="2">
        <f t="shared" si="7"/>
        <v>1</v>
      </c>
    </row>
    <row r="519" spans="1:42" x14ac:dyDescent="0.25">
      <c r="A519" t="s">
        <v>113</v>
      </c>
      <c r="B519" t="s">
        <v>30</v>
      </c>
      <c r="C519" s="20">
        <v>40996</v>
      </c>
      <c r="D519">
        <v>1</v>
      </c>
      <c r="G519" s="25" t="s">
        <v>76</v>
      </c>
      <c r="H519" t="s">
        <v>22</v>
      </c>
      <c r="J519" s="2" t="s">
        <v>20</v>
      </c>
      <c r="K519" s="22" t="str">
        <f>IF(ISNUMBER(AVERAGEIFS(Observed!K$2:K$10000,Observed!$A$2:$A$10000,$A519,Observed!$C$2:$C$10000,$C519)),AVERAGEIFS(Observed!K$2:K$10000,Observed!$A$2:$A$10000,$A519,Observed!$C$2:$C$10000,$C519),"")</f>
        <v/>
      </c>
      <c r="L519" s="23" t="str">
        <f>IF(ISNUMBER(AVERAGEIFS(Observed!L$2:L$10000,Observed!$A$2:$A$10000,$A519,Observed!$C$2:$C$10000,$C519)),AVERAGEIFS(Observed!L$2:L$10000,Observed!$A$2:$A$10000,$A519,Observed!$C$2:$C$10000,$C519),"")</f>
        <v/>
      </c>
      <c r="M519" s="23">
        <f>IF(ISNUMBER(AVERAGEIFS(Observed!M$2:M$10000,Observed!$A$2:$A$10000,$A519,Observed!$C$2:$C$10000,$C519)),AVERAGEIFS(Observed!M$2:M$10000,Observed!$A$2:$A$10000,$A519,Observed!$C$2:$C$10000,$C519),"")</f>
        <v>70.5</v>
      </c>
      <c r="N519" s="23">
        <f>IF(ISNUMBER(AVERAGEIFS(Observed!N$2:N$10000,Observed!$A$2:$A$10000,$A519,Observed!$C$2:$C$10000,$C519)),AVERAGEIFS(Observed!N$2:N$10000,Observed!$A$2:$A$10000,$A519,Observed!$C$2:$C$10000,$C519),"")</f>
        <v>70.5</v>
      </c>
      <c r="O519" s="23">
        <f>IF(ISNUMBER(AVERAGEIFS(Observed!O$2:O$10000,Observed!$A$2:$A$10000,$A519,Observed!$C$2:$C$10000,$C519)),AVERAGEIFS(Observed!O$2:O$10000,Observed!$A$2:$A$10000,$A519,Observed!$C$2:$C$10000,$C519),"")</f>
        <v>803.5</v>
      </c>
      <c r="P519" s="24" t="str">
        <f>IF(ISNUMBER(AVERAGEIFS(Observed!P$2:P$10000,Observed!$A$2:$A$10000,$A519,Observed!$C$2:$C$10000,$C519)),AVERAGEIFS(Observed!P$2:P$10000,Observed!$A$2:$A$10000,$A519,Observed!$C$2:$C$10000,$C519),"")</f>
        <v/>
      </c>
      <c r="Q519" s="24" t="str">
        <f>IF(ISNUMBER(AVERAGEIFS(Observed!Q$2:Q$10000,Observed!$A$2:$A$10000,$A519,Observed!$C$2:$C$10000,$C519)),AVERAGEIFS(Observed!Q$2:Q$10000,Observed!$A$2:$A$10000,$A519,Observed!$C$2:$C$10000,$C519),"")</f>
        <v/>
      </c>
      <c r="R519" s="24" t="str">
        <f>IF(ISNUMBER(AVERAGEIFS(Observed!R$2:R$10000,Observed!$A$2:$A$10000,$A519,Observed!$C$2:$C$10000,$C519)),AVERAGEIFS(Observed!R$2:R$10000,Observed!$A$2:$A$10000,$A519,Observed!$C$2:$C$10000,$C519),"")</f>
        <v/>
      </c>
      <c r="S519" s="22" t="str">
        <f>IF(ISNUMBER(AVERAGEIFS(Observed!S$2:S$10000,Observed!$A$2:$A$10000,$A519,Observed!$C$2:$C$10000,$C519)),AVERAGEIFS(Observed!S$2:S$10000,Observed!$A$2:$A$10000,$A519,Observed!$C$2:$C$10000,$C519),"")</f>
        <v/>
      </c>
      <c r="T519" s="23" t="str">
        <f>IF(ISNUMBER(AVERAGEIFS(Observed!T$2:T$10000,Observed!$A$2:$A$10000,$A519,Observed!$C$2:$C$10000,$C519)),AVERAGEIFS(Observed!T$2:T$10000,Observed!$A$2:$A$10000,$A519,Observed!$C$2:$C$10000,$C519),"")</f>
        <v/>
      </c>
      <c r="U519" s="23" t="str">
        <f>IF(ISNUMBER(AVERAGEIFS(Observed!U$2:U$10000,Observed!$A$2:$A$10000,$A519,Observed!$C$2:$C$10000,$C519)),AVERAGEIFS(Observed!U$2:U$10000,Observed!$A$2:$A$10000,$A519,Observed!$C$2:$C$10000,$C519),"")</f>
        <v/>
      </c>
      <c r="V519" s="23" t="str">
        <f>IF(ISNUMBER(AVERAGEIFS(Observed!V$2:V$10000,Observed!$A$2:$A$10000,$A519,Observed!$C$2:$C$10000,$C519)),AVERAGEIFS(Observed!V$2:V$10000,Observed!$A$2:$A$10000,$A519,Observed!$C$2:$C$10000,$C519),"")</f>
        <v/>
      </c>
      <c r="W519" s="23" t="str">
        <f>IF(ISNUMBER(AVERAGEIFS(Observed!W$2:W$10000,Observed!$A$2:$A$10000,$A519,Observed!$C$2:$C$10000,$C519)),AVERAGEIFS(Observed!W$2:W$10000,Observed!$A$2:$A$10000,$A519,Observed!$C$2:$C$10000,$C519),"")</f>
        <v/>
      </c>
      <c r="X519" s="23" t="str">
        <f>IF(ISNUMBER(AVERAGEIFS(Observed!X$2:X$10000,Observed!$A$2:$A$10000,$A519,Observed!$C$2:$C$10000,$C519)),AVERAGEIFS(Observed!X$2:X$10000,Observed!$A$2:$A$10000,$A519,Observed!$C$2:$C$10000,$C519),"")</f>
        <v/>
      </c>
      <c r="Y519" s="23" t="str">
        <f>IF(ISNUMBER(AVERAGEIFS(Observed!Y$2:Y$10000,Observed!$A$2:$A$10000,$A519,Observed!$C$2:$C$10000,$C519)),AVERAGEIFS(Observed!Y$2:Y$10000,Observed!$A$2:$A$10000,$A519,Observed!$C$2:$C$10000,$C519),"")</f>
        <v/>
      </c>
      <c r="Z519" s="23" t="str">
        <f>IF(ISNUMBER(AVERAGEIFS(Observed!Z$2:Z$10000,Observed!$A$2:$A$10000,$A519,Observed!$C$2:$C$10000,$C519)),AVERAGEIFS(Observed!Z$2:Z$10000,Observed!$A$2:$A$10000,$A519,Observed!$C$2:$C$10000,$C519),"")</f>
        <v/>
      </c>
      <c r="AA519" s="23" t="str">
        <f>IF(ISNUMBER(AVERAGEIFS(Observed!AA$2:AA$10000,Observed!$A$2:$A$10000,$A519,Observed!$C$2:$C$10000,$C519)),AVERAGEIFS(Observed!AA$2:AA$10000,Observed!$A$2:$A$10000,$A519,Observed!$C$2:$C$10000,$C519),"")</f>
        <v/>
      </c>
      <c r="AB519" s="23" t="str">
        <f>IF(ISNUMBER(AVERAGEIFS(Observed!AB$2:AB$10000,Observed!$A$2:$A$10000,$A519,Observed!$C$2:$C$10000,$C519)),AVERAGEIFS(Observed!AB$2:AB$10000,Observed!$A$2:$A$10000,$A519,Observed!$C$2:$C$10000,$C519),"")</f>
        <v/>
      </c>
      <c r="AC519" s="23" t="str">
        <f>IF(ISNUMBER(AVERAGEIFS(Observed!AC$2:AC$10000,Observed!$A$2:$A$10000,$A519,Observed!$C$2:$C$10000,$C519)),AVERAGEIFS(Observed!AC$2:AC$10000,Observed!$A$2:$A$10000,$A519,Observed!$C$2:$C$10000,$C519),"")</f>
        <v/>
      </c>
      <c r="AD519" s="23" t="str">
        <f>IF(ISNUMBER(AVERAGEIFS(Observed!AD$2:AD$10000,Observed!$A$2:$A$10000,$A519,Observed!$C$2:$C$10000,$C519)),AVERAGEIFS(Observed!AD$2:AD$10000,Observed!$A$2:$A$10000,$A519,Observed!$C$2:$C$10000,$C519),"")</f>
        <v/>
      </c>
      <c r="AE519" s="24" t="str">
        <f>IF(ISNUMBER(AVERAGEIFS(Observed!AE$2:AE$10000,Observed!$A$2:$A$10000,$A519,Observed!$C$2:$C$10000,$C519)),AVERAGEIFS(Observed!AE$2:AE$10000,Observed!$A$2:$A$10000,$A519,Observed!$C$2:$C$10000,$C519),"")</f>
        <v/>
      </c>
      <c r="AF519" s="24" t="str">
        <f>IF(ISNUMBER(AVERAGEIFS(Observed!AF$2:AF$10000,Observed!$A$2:$A$10000,$A519,Observed!$C$2:$C$10000,$C519)),AVERAGEIFS(Observed!AF$2:AF$10000,Observed!$A$2:$A$10000,$A519,Observed!$C$2:$C$10000,$C519),"")</f>
        <v/>
      </c>
      <c r="AG519" s="23" t="str">
        <f>IF(ISNUMBER(AVERAGEIFS(Observed!AG$2:AG$10000,Observed!$A$2:$A$10000,$A519,Observed!$C$2:$C$10000,$C519)),AVERAGEIFS(Observed!AG$2:AG$10000,Observed!$A$2:$A$10000,$A519,Observed!$C$2:$C$10000,$C519),"")</f>
        <v/>
      </c>
      <c r="AH519" s="23" t="str">
        <f>IF(ISNUMBER(AVERAGEIFS(Observed!AH$2:AH$10000,Observed!$A$2:$A$10000,$A519,Observed!$C$2:$C$10000,$C519)),AVERAGEIFS(Observed!AH$2:AH$10000,Observed!$A$2:$A$10000,$A519,Observed!$C$2:$C$10000,$C519),"")</f>
        <v/>
      </c>
      <c r="AI519" s="22" t="str">
        <f>IF(ISNUMBER(AVERAGEIFS(Observed!AI$2:AI$10000,Observed!$A$2:$A$10000,$A519,Observed!$C$2:$C$10000,$C519)),AVERAGEIFS(Observed!AI$2:AI$10000,Observed!$A$2:$A$10000,$A519,Observed!$C$2:$C$10000,$C519),"")</f>
        <v/>
      </c>
      <c r="AJ519" s="23" t="str">
        <f>IF(ISNUMBER(AVERAGEIFS(Observed!AJ$2:AJ$10000,Observed!$A$2:$A$10000,$A519,Observed!$C$2:$C$10000,$C519)),AVERAGEIFS(Observed!AJ$2:AJ$10000,Observed!$A$2:$A$10000,$A519,Observed!$C$2:$C$10000,$C519),"")</f>
        <v/>
      </c>
      <c r="AK519" s="23" t="str">
        <f>IF(ISNUMBER(AVERAGEIFS(Observed!AK$2:AK$10000,Observed!$A$2:$A$10000,$A519,Observed!$C$2:$C$10000,$C519)),AVERAGEIFS(Observed!AK$2:AK$10000,Observed!$A$2:$A$10000,$A519,Observed!$C$2:$C$10000,$C519),"")</f>
        <v/>
      </c>
      <c r="AL519" s="23" t="str">
        <f>IF(ISNUMBER(AVERAGEIFS(Observed!AL$2:AL$10000,Observed!$A$2:$A$10000,$A519,Observed!$C$2:$C$10000,$C519)),AVERAGEIFS(Observed!AL$2:AL$10000,Observed!$A$2:$A$10000,$A519,Observed!$C$2:$C$10000,$C519),"")</f>
        <v/>
      </c>
      <c r="AM519" s="23" t="str">
        <f>IF(ISNUMBER(AVERAGEIFS(Observed!AM$2:AM$10000,Observed!$A$2:$A$10000,$A519,Observed!$C$2:$C$10000,$C519)),AVERAGEIFS(Observed!AM$2:AM$10000,Observed!$A$2:$A$10000,$A519,Observed!$C$2:$C$10000,$C519),"")</f>
        <v/>
      </c>
      <c r="AN519" s="23" t="str">
        <f>IF(ISNUMBER(AVERAGEIFS(Observed!AN$2:AN$10000,Observed!$A$2:$A$10000,$A519,Observed!$C$2:$C$10000,$C519)),AVERAGEIFS(Observed!AN$2:AN$10000,Observed!$A$2:$A$10000,$A519,Observed!$C$2:$C$10000,$C519),"")</f>
        <v/>
      </c>
      <c r="AO519" s="2">
        <f>COUNTIFS(Observed!$A$2:$A$10000,$A519,Observed!$C$2:$C$10000,$C519)</f>
        <v>1</v>
      </c>
      <c r="AP519" s="2">
        <f t="shared" ref="AP519:AP535" si="11">COUNT(L519:AN519)</f>
        <v>3</v>
      </c>
    </row>
    <row r="520" spans="1:42" x14ac:dyDescent="0.25">
      <c r="A520" t="s">
        <v>113</v>
      </c>
      <c r="B520" t="s">
        <v>30</v>
      </c>
      <c r="C520" s="20">
        <v>41010</v>
      </c>
      <c r="D520">
        <v>1</v>
      </c>
      <c r="G520" s="25" t="s">
        <v>76</v>
      </c>
      <c r="H520" t="s">
        <v>22</v>
      </c>
      <c r="J520" s="2" t="s">
        <v>42</v>
      </c>
      <c r="K520" s="22">
        <f>IF(ISNUMBER(AVERAGEIFS(Observed!K$2:K$10000,Observed!$A$2:$A$10000,$A520,Observed!$C$2:$C$10000,$C520)),AVERAGEIFS(Observed!K$2:K$10000,Observed!$A$2:$A$10000,$A520,Observed!$C$2:$C$10000,$C520),"")</f>
        <v>2572</v>
      </c>
      <c r="L520" s="23">
        <f>IF(ISNUMBER(AVERAGEIFS(Observed!L$2:L$10000,Observed!$A$2:$A$10000,$A520,Observed!$C$2:$C$10000,$C520)),AVERAGEIFS(Observed!L$2:L$10000,Observed!$A$2:$A$10000,$A520,Observed!$C$2:$C$10000,$C520),"")</f>
        <v>257.2</v>
      </c>
      <c r="M520" s="23" t="str">
        <f>IF(ISNUMBER(AVERAGEIFS(Observed!M$2:M$10000,Observed!$A$2:$A$10000,$A520,Observed!$C$2:$C$10000,$C520)),AVERAGEIFS(Observed!M$2:M$10000,Observed!$A$2:$A$10000,$A520,Observed!$C$2:$C$10000,$C520),"")</f>
        <v/>
      </c>
      <c r="N520" s="23" t="str">
        <f>IF(ISNUMBER(AVERAGEIFS(Observed!N$2:N$10000,Observed!$A$2:$A$10000,$A520,Observed!$C$2:$C$10000,$C520)),AVERAGEIFS(Observed!N$2:N$10000,Observed!$A$2:$A$10000,$A520,Observed!$C$2:$C$10000,$C520),"")</f>
        <v/>
      </c>
      <c r="O520" s="23" t="str">
        <f>IF(ISNUMBER(AVERAGEIFS(Observed!O$2:O$10000,Observed!$A$2:$A$10000,$A520,Observed!$C$2:$C$10000,$C520)),AVERAGEIFS(Observed!O$2:O$10000,Observed!$A$2:$A$10000,$A520,Observed!$C$2:$C$10000,$C520),"")</f>
        <v/>
      </c>
      <c r="P520" s="24" t="str">
        <f>IF(ISNUMBER(AVERAGEIFS(Observed!P$2:P$10000,Observed!$A$2:$A$10000,$A520,Observed!$C$2:$C$10000,$C520)),AVERAGEIFS(Observed!P$2:P$10000,Observed!$A$2:$A$10000,$A520,Observed!$C$2:$C$10000,$C520),"")</f>
        <v/>
      </c>
      <c r="Q520" s="24" t="str">
        <f>IF(ISNUMBER(AVERAGEIFS(Observed!Q$2:Q$10000,Observed!$A$2:$A$10000,$A520,Observed!$C$2:$C$10000,$C520)),AVERAGEIFS(Observed!Q$2:Q$10000,Observed!$A$2:$A$10000,$A520,Observed!$C$2:$C$10000,$C520),"")</f>
        <v/>
      </c>
      <c r="R520" s="24" t="str">
        <f>IF(ISNUMBER(AVERAGEIFS(Observed!R$2:R$10000,Observed!$A$2:$A$10000,$A520,Observed!$C$2:$C$10000,$C520)),AVERAGEIFS(Observed!R$2:R$10000,Observed!$A$2:$A$10000,$A520,Observed!$C$2:$C$10000,$C520),"")</f>
        <v/>
      </c>
      <c r="S520" s="22" t="str">
        <f>IF(ISNUMBER(AVERAGEIFS(Observed!S$2:S$10000,Observed!$A$2:$A$10000,$A520,Observed!$C$2:$C$10000,$C520)),AVERAGEIFS(Observed!S$2:S$10000,Observed!$A$2:$A$10000,$A520,Observed!$C$2:$C$10000,$C520),"")</f>
        <v/>
      </c>
      <c r="T520" s="23" t="str">
        <f>IF(ISNUMBER(AVERAGEIFS(Observed!T$2:T$10000,Observed!$A$2:$A$10000,$A520,Observed!$C$2:$C$10000,$C520)),AVERAGEIFS(Observed!T$2:T$10000,Observed!$A$2:$A$10000,$A520,Observed!$C$2:$C$10000,$C520),"")</f>
        <v/>
      </c>
      <c r="U520" s="23" t="str">
        <f>IF(ISNUMBER(AVERAGEIFS(Observed!U$2:U$10000,Observed!$A$2:$A$10000,$A520,Observed!$C$2:$C$10000,$C520)),AVERAGEIFS(Observed!U$2:U$10000,Observed!$A$2:$A$10000,$A520,Observed!$C$2:$C$10000,$C520),"")</f>
        <v/>
      </c>
      <c r="V520" s="23" t="str">
        <f>IF(ISNUMBER(AVERAGEIFS(Observed!V$2:V$10000,Observed!$A$2:$A$10000,$A520,Observed!$C$2:$C$10000,$C520)),AVERAGEIFS(Observed!V$2:V$10000,Observed!$A$2:$A$10000,$A520,Observed!$C$2:$C$10000,$C520),"")</f>
        <v/>
      </c>
      <c r="W520" s="23" t="str">
        <f>IF(ISNUMBER(AVERAGEIFS(Observed!W$2:W$10000,Observed!$A$2:$A$10000,$A520,Observed!$C$2:$C$10000,$C520)),AVERAGEIFS(Observed!W$2:W$10000,Observed!$A$2:$A$10000,$A520,Observed!$C$2:$C$10000,$C520),"")</f>
        <v/>
      </c>
      <c r="X520" s="23" t="str">
        <f>IF(ISNUMBER(AVERAGEIFS(Observed!X$2:X$10000,Observed!$A$2:$A$10000,$A520,Observed!$C$2:$C$10000,$C520)),AVERAGEIFS(Observed!X$2:X$10000,Observed!$A$2:$A$10000,$A520,Observed!$C$2:$C$10000,$C520),"")</f>
        <v/>
      </c>
      <c r="Y520" s="23" t="str">
        <f>IF(ISNUMBER(AVERAGEIFS(Observed!Y$2:Y$10000,Observed!$A$2:$A$10000,$A520,Observed!$C$2:$C$10000,$C520)),AVERAGEIFS(Observed!Y$2:Y$10000,Observed!$A$2:$A$10000,$A520,Observed!$C$2:$C$10000,$C520),"")</f>
        <v/>
      </c>
      <c r="Z520" s="23" t="str">
        <f>IF(ISNUMBER(AVERAGEIFS(Observed!Z$2:Z$10000,Observed!$A$2:$A$10000,$A520,Observed!$C$2:$C$10000,$C520)),AVERAGEIFS(Observed!Z$2:Z$10000,Observed!$A$2:$A$10000,$A520,Observed!$C$2:$C$10000,$C520),"")</f>
        <v/>
      </c>
      <c r="AA520" s="23" t="str">
        <f>IF(ISNUMBER(AVERAGEIFS(Observed!AA$2:AA$10000,Observed!$A$2:$A$10000,$A520,Observed!$C$2:$C$10000,$C520)),AVERAGEIFS(Observed!AA$2:AA$10000,Observed!$A$2:$A$10000,$A520,Observed!$C$2:$C$10000,$C520),"")</f>
        <v/>
      </c>
      <c r="AB520" s="23" t="str">
        <f>IF(ISNUMBER(AVERAGEIFS(Observed!AB$2:AB$10000,Observed!$A$2:$A$10000,$A520,Observed!$C$2:$C$10000,$C520)),AVERAGEIFS(Observed!AB$2:AB$10000,Observed!$A$2:$A$10000,$A520,Observed!$C$2:$C$10000,$C520),"")</f>
        <v/>
      </c>
      <c r="AC520" s="23" t="str">
        <f>IF(ISNUMBER(AVERAGEIFS(Observed!AC$2:AC$10000,Observed!$A$2:$A$10000,$A520,Observed!$C$2:$C$10000,$C520)),AVERAGEIFS(Observed!AC$2:AC$10000,Observed!$A$2:$A$10000,$A520,Observed!$C$2:$C$10000,$C520),"")</f>
        <v/>
      </c>
      <c r="AD520" s="23" t="str">
        <f>IF(ISNUMBER(AVERAGEIFS(Observed!AD$2:AD$10000,Observed!$A$2:$A$10000,$A520,Observed!$C$2:$C$10000,$C520)),AVERAGEIFS(Observed!AD$2:AD$10000,Observed!$A$2:$A$10000,$A520,Observed!$C$2:$C$10000,$C520),"")</f>
        <v/>
      </c>
      <c r="AE520" s="24" t="str">
        <f>IF(ISNUMBER(AVERAGEIFS(Observed!AE$2:AE$10000,Observed!$A$2:$A$10000,$A520,Observed!$C$2:$C$10000,$C520)),AVERAGEIFS(Observed!AE$2:AE$10000,Observed!$A$2:$A$10000,$A520,Observed!$C$2:$C$10000,$C520),"")</f>
        <v/>
      </c>
      <c r="AF520" s="24" t="str">
        <f>IF(ISNUMBER(AVERAGEIFS(Observed!AF$2:AF$10000,Observed!$A$2:$A$10000,$A520,Observed!$C$2:$C$10000,$C520)),AVERAGEIFS(Observed!AF$2:AF$10000,Observed!$A$2:$A$10000,$A520,Observed!$C$2:$C$10000,$C520),"")</f>
        <v/>
      </c>
      <c r="AG520" s="23" t="str">
        <f>IF(ISNUMBER(AVERAGEIFS(Observed!AG$2:AG$10000,Observed!$A$2:$A$10000,$A520,Observed!$C$2:$C$10000,$C520)),AVERAGEIFS(Observed!AG$2:AG$10000,Observed!$A$2:$A$10000,$A520,Observed!$C$2:$C$10000,$C520),"")</f>
        <v/>
      </c>
      <c r="AH520" s="23" t="str">
        <f>IF(ISNUMBER(AVERAGEIFS(Observed!AH$2:AH$10000,Observed!$A$2:$A$10000,$A520,Observed!$C$2:$C$10000,$C520)),AVERAGEIFS(Observed!AH$2:AH$10000,Observed!$A$2:$A$10000,$A520,Observed!$C$2:$C$10000,$C520),"")</f>
        <v/>
      </c>
      <c r="AI520" s="22" t="str">
        <f>IF(ISNUMBER(AVERAGEIFS(Observed!AI$2:AI$10000,Observed!$A$2:$A$10000,$A520,Observed!$C$2:$C$10000,$C520)),AVERAGEIFS(Observed!AI$2:AI$10000,Observed!$A$2:$A$10000,$A520,Observed!$C$2:$C$10000,$C520),"")</f>
        <v/>
      </c>
      <c r="AJ520" s="23" t="str">
        <f>IF(ISNUMBER(AVERAGEIFS(Observed!AJ$2:AJ$10000,Observed!$A$2:$A$10000,$A520,Observed!$C$2:$C$10000,$C520)),AVERAGEIFS(Observed!AJ$2:AJ$10000,Observed!$A$2:$A$10000,$A520,Observed!$C$2:$C$10000,$C520),"")</f>
        <v/>
      </c>
      <c r="AK520" s="23" t="str">
        <f>IF(ISNUMBER(AVERAGEIFS(Observed!AK$2:AK$10000,Observed!$A$2:$A$10000,$A520,Observed!$C$2:$C$10000,$C520)),AVERAGEIFS(Observed!AK$2:AK$10000,Observed!$A$2:$A$10000,$A520,Observed!$C$2:$C$10000,$C520),"")</f>
        <v/>
      </c>
      <c r="AL520" s="23" t="str">
        <f>IF(ISNUMBER(AVERAGEIFS(Observed!AL$2:AL$10000,Observed!$A$2:$A$10000,$A520,Observed!$C$2:$C$10000,$C520)),AVERAGEIFS(Observed!AL$2:AL$10000,Observed!$A$2:$A$10000,$A520,Observed!$C$2:$C$10000,$C520),"")</f>
        <v/>
      </c>
      <c r="AM520" s="23" t="str">
        <f>IF(ISNUMBER(AVERAGEIFS(Observed!AM$2:AM$10000,Observed!$A$2:$A$10000,$A520,Observed!$C$2:$C$10000,$C520)),AVERAGEIFS(Observed!AM$2:AM$10000,Observed!$A$2:$A$10000,$A520,Observed!$C$2:$C$10000,$C520),"")</f>
        <v/>
      </c>
      <c r="AN520" s="23" t="str">
        <f>IF(ISNUMBER(AVERAGEIFS(Observed!AN$2:AN$10000,Observed!$A$2:$A$10000,$A520,Observed!$C$2:$C$10000,$C520)),AVERAGEIFS(Observed!AN$2:AN$10000,Observed!$A$2:$A$10000,$A520,Observed!$C$2:$C$10000,$C520),"")</f>
        <v/>
      </c>
      <c r="AO520" s="2">
        <f>COUNTIFS(Observed!$A$2:$A$10000,$A520,Observed!$C$2:$C$10000,$C520)</f>
        <v>1</v>
      </c>
      <c r="AP520" s="2">
        <f t="shared" si="11"/>
        <v>1</v>
      </c>
    </row>
    <row r="521" spans="1:42" x14ac:dyDescent="0.25">
      <c r="A521" t="s">
        <v>113</v>
      </c>
      <c r="B521" t="s">
        <v>30</v>
      </c>
      <c r="C521" s="20">
        <v>41011</v>
      </c>
      <c r="D521">
        <v>1</v>
      </c>
      <c r="G521" s="25" t="s">
        <v>76</v>
      </c>
      <c r="H521" t="s">
        <v>22</v>
      </c>
      <c r="J521" s="2" t="s">
        <v>20</v>
      </c>
      <c r="K521" s="22" t="str">
        <f>IF(ISNUMBER(AVERAGEIFS(Observed!K$2:K$10000,Observed!$A$2:$A$10000,$A521,Observed!$C$2:$C$10000,$C521)),AVERAGEIFS(Observed!K$2:K$10000,Observed!$A$2:$A$10000,$A521,Observed!$C$2:$C$10000,$C521),"")</f>
        <v/>
      </c>
      <c r="L521" s="23" t="str">
        <f>IF(ISNUMBER(AVERAGEIFS(Observed!L$2:L$10000,Observed!$A$2:$A$10000,$A521,Observed!$C$2:$C$10000,$C521)),AVERAGEIFS(Observed!L$2:L$10000,Observed!$A$2:$A$10000,$A521,Observed!$C$2:$C$10000,$C521),"")</f>
        <v/>
      </c>
      <c r="M521" s="23">
        <f>IF(ISNUMBER(AVERAGEIFS(Observed!M$2:M$10000,Observed!$A$2:$A$10000,$A521,Observed!$C$2:$C$10000,$C521)),AVERAGEIFS(Observed!M$2:M$10000,Observed!$A$2:$A$10000,$A521,Observed!$C$2:$C$10000,$C521),"")</f>
        <v>176</v>
      </c>
      <c r="N521" s="23">
        <f>IF(ISNUMBER(AVERAGEIFS(Observed!N$2:N$10000,Observed!$A$2:$A$10000,$A521,Observed!$C$2:$C$10000,$C521)),AVERAGEIFS(Observed!N$2:N$10000,Observed!$A$2:$A$10000,$A521,Observed!$C$2:$C$10000,$C521),"")</f>
        <v>176</v>
      </c>
      <c r="O521" s="23">
        <f>IF(ISNUMBER(AVERAGEIFS(Observed!O$2:O$10000,Observed!$A$2:$A$10000,$A521,Observed!$C$2:$C$10000,$C521)),AVERAGEIFS(Observed!O$2:O$10000,Observed!$A$2:$A$10000,$A521,Observed!$C$2:$C$10000,$C521),"")</f>
        <v>979.5</v>
      </c>
      <c r="P521" s="24" t="str">
        <f>IF(ISNUMBER(AVERAGEIFS(Observed!P$2:P$10000,Observed!$A$2:$A$10000,$A521,Observed!$C$2:$C$10000,$C521)),AVERAGEIFS(Observed!P$2:P$10000,Observed!$A$2:$A$10000,$A521,Observed!$C$2:$C$10000,$C521),"")</f>
        <v/>
      </c>
      <c r="Q521" s="24" t="str">
        <f>IF(ISNUMBER(AVERAGEIFS(Observed!Q$2:Q$10000,Observed!$A$2:$A$10000,$A521,Observed!$C$2:$C$10000,$C521)),AVERAGEIFS(Observed!Q$2:Q$10000,Observed!$A$2:$A$10000,$A521,Observed!$C$2:$C$10000,$C521),"")</f>
        <v/>
      </c>
      <c r="R521" s="24" t="str">
        <f>IF(ISNUMBER(AVERAGEIFS(Observed!R$2:R$10000,Observed!$A$2:$A$10000,$A521,Observed!$C$2:$C$10000,$C521)),AVERAGEIFS(Observed!R$2:R$10000,Observed!$A$2:$A$10000,$A521,Observed!$C$2:$C$10000,$C521),"")</f>
        <v/>
      </c>
      <c r="S521" s="22" t="str">
        <f>IF(ISNUMBER(AVERAGEIFS(Observed!S$2:S$10000,Observed!$A$2:$A$10000,$A521,Observed!$C$2:$C$10000,$C521)),AVERAGEIFS(Observed!S$2:S$10000,Observed!$A$2:$A$10000,$A521,Observed!$C$2:$C$10000,$C521),"")</f>
        <v/>
      </c>
      <c r="T521" s="23" t="str">
        <f>IF(ISNUMBER(AVERAGEIFS(Observed!T$2:T$10000,Observed!$A$2:$A$10000,$A521,Observed!$C$2:$C$10000,$C521)),AVERAGEIFS(Observed!T$2:T$10000,Observed!$A$2:$A$10000,$A521,Observed!$C$2:$C$10000,$C521),"")</f>
        <v/>
      </c>
      <c r="U521" s="23" t="str">
        <f>IF(ISNUMBER(AVERAGEIFS(Observed!U$2:U$10000,Observed!$A$2:$A$10000,$A521,Observed!$C$2:$C$10000,$C521)),AVERAGEIFS(Observed!U$2:U$10000,Observed!$A$2:$A$10000,$A521,Observed!$C$2:$C$10000,$C521),"")</f>
        <v/>
      </c>
      <c r="V521" s="23" t="str">
        <f>IF(ISNUMBER(AVERAGEIFS(Observed!V$2:V$10000,Observed!$A$2:$A$10000,$A521,Observed!$C$2:$C$10000,$C521)),AVERAGEIFS(Observed!V$2:V$10000,Observed!$A$2:$A$10000,$A521,Observed!$C$2:$C$10000,$C521),"")</f>
        <v/>
      </c>
      <c r="W521" s="23" t="str">
        <f>IF(ISNUMBER(AVERAGEIFS(Observed!W$2:W$10000,Observed!$A$2:$A$10000,$A521,Observed!$C$2:$C$10000,$C521)),AVERAGEIFS(Observed!W$2:W$10000,Observed!$A$2:$A$10000,$A521,Observed!$C$2:$C$10000,$C521),"")</f>
        <v/>
      </c>
      <c r="X521" s="23" t="str">
        <f>IF(ISNUMBER(AVERAGEIFS(Observed!X$2:X$10000,Observed!$A$2:$A$10000,$A521,Observed!$C$2:$C$10000,$C521)),AVERAGEIFS(Observed!X$2:X$10000,Observed!$A$2:$A$10000,$A521,Observed!$C$2:$C$10000,$C521),"")</f>
        <v/>
      </c>
      <c r="Y521" s="23" t="str">
        <f>IF(ISNUMBER(AVERAGEIFS(Observed!Y$2:Y$10000,Observed!$A$2:$A$10000,$A521,Observed!$C$2:$C$10000,$C521)),AVERAGEIFS(Observed!Y$2:Y$10000,Observed!$A$2:$A$10000,$A521,Observed!$C$2:$C$10000,$C521),"")</f>
        <v/>
      </c>
      <c r="Z521" s="23" t="str">
        <f>IF(ISNUMBER(AVERAGEIFS(Observed!Z$2:Z$10000,Observed!$A$2:$A$10000,$A521,Observed!$C$2:$C$10000,$C521)),AVERAGEIFS(Observed!Z$2:Z$10000,Observed!$A$2:$A$10000,$A521,Observed!$C$2:$C$10000,$C521),"")</f>
        <v/>
      </c>
      <c r="AA521" s="23" t="str">
        <f>IF(ISNUMBER(AVERAGEIFS(Observed!AA$2:AA$10000,Observed!$A$2:$A$10000,$A521,Observed!$C$2:$C$10000,$C521)),AVERAGEIFS(Observed!AA$2:AA$10000,Observed!$A$2:$A$10000,$A521,Observed!$C$2:$C$10000,$C521),"")</f>
        <v/>
      </c>
      <c r="AB521" s="23" t="str">
        <f>IF(ISNUMBER(AVERAGEIFS(Observed!AB$2:AB$10000,Observed!$A$2:$A$10000,$A521,Observed!$C$2:$C$10000,$C521)),AVERAGEIFS(Observed!AB$2:AB$10000,Observed!$A$2:$A$10000,$A521,Observed!$C$2:$C$10000,$C521),"")</f>
        <v/>
      </c>
      <c r="AC521" s="23" t="str">
        <f>IF(ISNUMBER(AVERAGEIFS(Observed!AC$2:AC$10000,Observed!$A$2:$A$10000,$A521,Observed!$C$2:$C$10000,$C521)),AVERAGEIFS(Observed!AC$2:AC$10000,Observed!$A$2:$A$10000,$A521,Observed!$C$2:$C$10000,$C521),"")</f>
        <v/>
      </c>
      <c r="AD521" s="23" t="str">
        <f>IF(ISNUMBER(AVERAGEIFS(Observed!AD$2:AD$10000,Observed!$A$2:$A$10000,$A521,Observed!$C$2:$C$10000,$C521)),AVERAGEIFS(Observed!AD$2:AD$10000,Observed!$A$2:$A$10000,$A521,Observed!$C$2:$C$10000,$C521),"")</f>
        <v/>
      </c>
      <c r="AE521" s="24" t="str">
        <f>IF(ISNUMBER(AVERAGEIFS(Observed!AE$2:AE$10000,Observed!$A$2:$A$10000,$A521,Observed!$C$2:$C$10000,$C521)),AVERAGEIFS(Observed!AE$2:AE$10000,Observed!$A$2:$A$10000,$A521,Observed!$C$2:$C$10000,$C521),"")</f>
        <v/>
      </c>
      <c r="AF521" s="24" t="str">
        <f>IF(ISNUMBER(AVERAGEIFS(Observed!AF$2:AF$10000,Observed!$A$2:$A$10000,$A521,Observed!$C$2:$C$10000,$C521)),AVERAGEIFS(Observed!AF$2:AF$10000,Observed!$A$2:$A$10000,$A521,Observed!$C$2:$C$10000,$C521),"")</f>
        <v/>
      </c>
      <c r="AG521" s="23" t="str">
        <f>IF(ISNUMBER(AVERAGEIFS(Observed!AG$2:AG$10000,Observed!$A$2:$A$10000,$A521,Observed!$C$2:$C$10000,$C521)),AVERAGEIFS(Observed!AG$2:AG$10000,Observed!$A$2:$A$10000,$A521,Observed!$C$2:$C$10000,$C521),"")</f>
        <v/>
      </c>
      <c r="AH521" s="23" t="str">
        <f>IF(ISNUMBER(AVERAGEIFS(Observed!AH$2:AH$10000,Observed!$A$2:$A$10000,$A521,Observed!$C$2:$C$10000,$C521)),AVERAGEIFS(Observed!AH$2:AH$10000,Observed!$A$2:$A$10000,$A521,Observed!$C$2:$C$10000,$C521),"")</f>
        <v/>
      </c>
      <c r="AI521" s="22" t="str">
        <f>IF(ISNUMBER(AVERAGEIFS(Observed!AI$2:AI$10000,Observed!$A$2:$A$10000,$A521,Observed!$C$2:$C$10000,$C521)),AVERAGEIFS(Observed!AI$2:AI$10000,Observed!$A$2:$A$10000,$A521,Observed!$C$2:$C$10000,$C521),"")</f>
        <v/>
      </c>
      <c r="AJ521" s="23" t="str">
        <f>IF(ISNUMBER(AVERAGEIFS(Observed!AJ$2:AJ$10000,Observed!$A$2:$A$10000,$A521,Observed!$C$2:$C$10000,$C521)),AVERAGEIFS(Observed!AJ$2:AJ$10000,Observed!$A$2:$A$10000,$A521,Observed!$C$2:$C$10000,$C521),"")</f>
        <v/>
      </c>
      <c r="AK521" s="23" t="str">
        <f>IF(ISNUMBER(AVERAGEIFS(Observed!AK$2:AK$10000,Observed!$A$2:$A$10000,$A521,Observed!$C$2:$C$10000,$C521)),AVERAGEIFS(Observed!AK$2:AK$10000,Observed!$A$2:$A$10000,$A521,Observed!$C$2:$C$10000,$C521),"")</f>
        <v/>
      </c>
      <c r="AL521" s="23" t="str">
        <f>IF(ISNUMBER(AVERAGEIFS(Observed!AL$2:AL$10000,Observed!$A$2:$A$10000,$A521,Observed!$C$2:$C$10000,$C521)),AVERAGEIFS(Observed!AL$2:AL$10000,Observed!$A$2:$A$10000,$A521,Observed!$C$2:$C$10000,$C521),"")</f>
        <v/>
      </c>
      <c r="AM521" s="23" t="str">
        <f>IF(ISNUMBER(AVERAGEIFS(Observed!AM$2:AM$10000,Observed!$A$2:$A$10000,$A521,Observed!$C$2:$C$10000,$C521)),AVERAGEIFS(Observed!AM$2:AM$10000,Observed!$A$2:$A$10000,$A521,Observed!$C$2:$C$10000,$C521),"")</f>
        <v/>
      </c>
      <c r="AN521" s="23" t="str">
        <f>IF(ISNUMBER(AVERAGEIFS(Observed!AN$2:AN$10000,Observed!$A$2:$A$10000,$A521,Observed!$C$2:$C$10000,$C521)),AVERAGEIFS(Observed!AN$2:AN$10000,Observed!$A$2:$A$10000,$A521,Observed!$C$2:$C$10000,$C521),"")</f>
        <v/>
      </c>
      <c r="AO521" s="2">
        <f>COUNTIFS(Observed!$A$2:$A$10000,$A521,Observed!$C$2:$C$10000,$C521)</f>
        <v>1</v>
      </c>
      <c r="AP521" s="2">
        <f t="shared" si="11"/>
        <v>3</v>
      </c>
    </row>
    <row r="522" spans="1:42" x14ac:dyDescent="0.25">
      <c r="A522" t="s">
        <v>113</v>
      </c>
      <c r="B522" t="s">
        <v>30</v>
      </c>
      <c r="C522" s="20">
        <v>41024</v>
      </c>
      <c r="D522">
        <v>1</v>
      </c>
      <c r="G522" s="25" t="s">
        <v>76</v>
      </c>
      <c r="H522" t="s">
        <v>22</v>
      </c>
      <c r="J522" s="2" t="s">
        <v>42</v>
      </c>
      <c r="K522" s="22">
        <f>IF(ISNUMBER(AVERAGEIFS(Observed!K$2:K$10000,Observed!$A$2:$A$10000,$A522,Observed!$C$2:$C$10000,$C522)),AVERAGEIFS(Observed!K$2:K$10000,Observed!$A$2:$A$10000,$A522,Observed!$C$2:$C$10000,$C522),"")</f>
        <v>2191</v>
      </c>
      <c r="L522" s="23">
        <f>IF(ISNUMBER(AVERAGEIFS(Observed!L$2:L$10000,Observed!$A$2:$A$10000,$A522,Observed!$C$2:$C$10000,$C522)),AVERAGEIFS(Observed!L$2:L$10000,Observed!$A$2:$A$10000,$A522,Observed!$C$2:$C$10000,$C522),"")</f>
        <v>219.1</v>
      </c>
      <c r="M522" s="23" t="str">
        <f>IF(ISNUMBER(AVERAGEIFS(Observed!M$2:M$10000,Observed!$A$2:$A$10000,$A522,Observed!$C$2:$C$10000,$C522)),AVERAGEIFS(Observed!M$2:M$10000,Observed!$A$2:$A$10000,$A522,Observed!$C$2:$C$10000,$C522),"")</f>
        <v/>
      </c>
      <c r="N522" s="23" t="str">
        <f>IF(ISNUMBER(AVERAGEIFS(Observed!N$2:N$10000,Observed!$A$2:$A$10000,$A522,Observed!$C$2:$C$10000,$C522)),AVERAGEIFS(Observed!N$2:N$10000,Observed!$A$2:$A$10000,$A522,Observed!$C$2:$C$10000,$C522),"")</f>
        <v/>
      </c>
      <c r="O522" s="23" t="str">
        <f>IF(ISNUMBER(AVERAGEIFS(Observed!O$2:O$10000,Observed!$A$2:$A$10000,$A522,Observed!$C$2:$C$10000,$C522)),AVERAGEIFS(Observed!O$2:O$10000,Observed!$A$2:$A$10000,$A522,Observed!$C$2:$C$10000,$C522),"")</f>
        <v/>
      </c>
      <c r="P522" s="24" t="str">
        <f>IF(ISNUMBER(AVERAGEIFS(Observed!P$2:P$10000,Observed!$A$2:$A$10000,$A522,Observed!$C$2:$C$10000,$C522)),AVERAGEIFS(Observed!P$2:P$10000,Observed!$A$2:$A$10000,$A522,Observed!$C$2:$C$10000,$C522),"")</f>
        <v/>
      </c>
      <c r="Q522" s="24" t="str">
        <f>IF(ISNUMBER(AVERAGEIFS(Observed!Q$2:Q$10000,Observed!$A$2:$A$10000,$A522,Observed!$C$2:$C$10000,$C522)),AVERAGEIFS(Observed!Q$2:Q$10000,Observed!$A$2:$A$10000,$A522,Observed!$C$2:$C$10000,$C522),"")</f>
        <v/>
      </c>
      <c r="R522" s="24" t="str">
        <f>IF(ISNUMBER(AVERAGEIFS(Observed!R$2:R$10000,Observed!$A$2:$A$10000,$A522,Observed!$C$2:$C$10000,$C522)),AVERAGEIFS(Observed!R$2:R$10000,Observed!$A$2:$A$10000,$A522,Observed!$C$2:$C$10000,$C522),"")</f>
        <v/>
      </c>
      <c r="S522" s="22" t="str">
        <f>IF(ISNUMBER(AVERAGEIFS(Observed!S$2:S$10000,Observed!$A$2:$A$10000,$A522,Observed!$C$2:$C$10000,$C522)),AVERAGEIFS(Observed!S$2:S$10000,Observed!$A$2:$A$10000,$A522,Observed!$C$2:$C$10000,$C522),"")</f>
        <v/>
      </c>
      <c r="T522" s="23" t="str">
        <f>IF(ISNUMBER(AVERAGEIFS(Observed!T$2:T$10000,Observed!$A$2:$A$10000,$A522,Observed!$C$2:$C$10000,$C522)),AVERAGEIFS(Observed!T$2:T$10000,Observed!$A$2:$A$10000,$A522,Observed!$C$2:$C$10000,$C522),"")</f>
        <v/>
      </c>
      <c r="U522" s="23" t="str">
        <f>IF(ISNUMBER(AVERAGEIFS(Observed!U$2:U$10000,Observed!$A$2:$A$10000,$A522,Observed!$C$2:$C$10000,$C522)),AVERAGEIFS(Observed!U$2:U$10000,Observed!$A$2:$A$10000,$A522,Observed!$C$2:$C$10000,$C522),"")</f>
        <v/>
      </c>
      <c r="V522" s="23" t="str">
        <f>IF(ISNUMBER(AVERAGEIFS(Observed!V$2:V$10000,Observed!$A$2:$A$10000,$A522,Observed!$C$2:$C$10000,$C522)),AVERAGEIFS(Observed!V$2:V$10000,Observed!$A$2:$A$10000,$A522,Observed!$C$2:$C$10000,$C522),"")</f>
        <v/>
      </c>
      <c r="W522" s="23" t="str">
        <f>IF(ISNUMBER(AVERAGEIFS(Observed!W$2:W$10000,Observed!$A$2:$A$10000,$A522,Observed!$C$2:$C$10000,$C522)),AVERAGEIFS(Observed!W$2:W$10000,Observed!$A$2:$A$10000,$A522,Observed!$C$2:$C$10000,$C522),"")</f>
        <v/>
      </c>
      <c r="X522" s="23" t="str">
        <f>IF(ISNUMBER(AVERAGEIFS(Observed!X$2:X$10000,Observed!$A$2:$A$10000,$A522,Observed!$C$2:$C$10000,$C522)),AVERAGEIFS(Observed!X$2:X$10000,Observed!$A$2:$A$10000,$A522,Observed!$C$2:$C$10000,$C522),"")</f>
        <v/>
      </c>
      <c r="Y522" s="23" t="str">
        <f>IF(ISNUMBER(AVERAGEIFS(Observed!Y$2:Y$10000,Observed!$A$2:$A$10000,$A522,Observed!$C$2:$C$10000,$C522)),AVERAGEIFS(Observed!Y$2:Y$10000,Observed!$A$2:$A$10000,$A522,Observed!$C$2:$C$10000,$C522),"")</f>
        <v/>
      </c>
      <c r="Z522" s="23" t="str">
        <f>IF(ISNUMBER(AVERAGEIFS(Observed!Z$2:Z$10000,Observed!$A$2:$A$10000,$A522,Observed!$C$2:$C$10000,$C522)),AVERAGEIFS(Observed!Z$2:Z$10000,Observed!$A$2:$A$10000,$A522,Observed!$C$2:$C$10000,$C522),"")</f>
        <v/>
      </c>
      <c r="AA522" s="23" t="str">
        <f>IF(ISNUMBER(AVERAGEIFS(Observed!AA$2:AA$10000,Observed!$A$2:$A$10000,$A522,Observed!$C$2:$C$10000,$C522)),AVERAGEIFS(Observed!AA$2:AA$10000,Observed!$A$2:$A$10000,$A522,Observed!$C$2:$C$10000,$C522),"")</f>
        <v/>
      </c>
      <c r="AB522" s="23" t="str">
        <f>IF(ISNUMBER(AVERAGEIFS(Observed!AB$2:AB$10000,Observed!$A$2:$A$10000,$A522,Observed!$C$2:$C$10000,$C522)),AVERAGEIFS(Observed!AB$2:AB$10000,Observed!$A$2:$A$10000,$A522,Observed!$C$2:$C$10000,$C522),"")</f>
        <v/>
      </c>
      <c r="AC522" s="23" t="str">
        <f>IF(ISNUMBER(AVERAGEIFS(Observed!AC$2:AC$10000,Observed!$A$2:$A$10000,$A522,Observed!$C$2:$C$10000,$C522)),AVERAGEIFS(Observed!AC$2:AC$10000,Observed!$A$2:$A$10000,$A522,Observed!$C$2:$C$10000,$C522),"")</f>
        <v/>
      </c>
      <c r="AD522" s="23" t="str">
        <f>IF(ISNUMBER(AVERAGEIFS(Observed!AD$2:AD$10000,Observed!$A$2:$A$10000,$A522,Observed!$C$2:$C$10000,$C522)),AVERAGEIFS(Observed!AD$2:AD$10000,Observed!$A$2:$A$10000,$A522,Observed!$C$2:$C$10000,$C522),"")</f>
        <v/>
      </c>
      <c r="AE522" s="24" t="str">
        <f>IF(ISNUMBER(AVERAGEIFS(Observed!AE$2:AE$10000,Observed!$A$2:$A$10000,$A522,Observed!$C$2:$C$10000,$C522)),AVERAGEIFS(Observed!AE$2:AE$10000,Observed!$A$2:$A$10000,$A522,Observed!$C$2:$C$10000,$C522),"")</f>
        <v/>
      </c>
      <c r="AF522" s="24" t="str">
        <f>IF(ISNUMBER(AVERAGEIFS(Observed!AF$2:AF$10000,Observed!$A$2:$A$10000,$A522,Observed!$C$2:$C$10000,$C522)),AVERAGEIFS(Observed!AF$2:AF$10000,Observed!$A$2:$A$10000,$A522,Observed!$C$2:$C$10000,$C522),"")</f>
        <v/>
      </c>
      <c r="AG522" s="23" t="str">
        <f>IF(ISNUMBER(AVERAGEIFS(Observed!AG$2:AG$10000,Observed!$A$2:$A$10000,$A522,Observed!$C$2:$C$10000,$C522)),AVERAGEIFS(Observed!AG$2:AG$10000,Observed!$A$2:$A$10000,$A522,Observed!$C$2:$C$10000,$C522),"")</f>
        <v/>
      </c>
      <c r="AH522" s="23" t="str">
        <f>IF(ISNUMBER(AVERAGEIFS(Observed!AH$2:AH$10000,Observed!$A$2:$A$10000,$A522,Observed!$C$2:$C$10000,$C522)),AVERAGEIFS(Observed!AH$2:AH$10000,Observed!$A$2:$A$10000,$A522,Observed!$C$2:$C$10000,$C522),"")</f>
        <v/>
      </c>
      <c r="AI522" s="22" t="str">
        <f>IF(ISNUMBER(AVERAGEIFS(Observed!AI$2:AI$10000,Observed!$A$2:$A$10000,$A522,Observed!$C$2:$C$10000,$C522)),AVERAGEIFS(Observed!AI$2:AI$10000,Observed!$A$2:$A$10000,$A522,Observed!$C$2:$C$10000,$C522),"")</f>
        <v/>
      </c>
      <c r="AJ522" s="23" t="str">
        <f>IF(ISNUMBER(AVERAGEIFS(Observed!AJ$2:AJ$10000,Observed!$A$2:$A$10000,$A522,Observed!$C$2:$C$10000,$C522)),AVERAGEIFS(Observed!AJ$2:AJ$10000,Observed!$A$2:$A$10000,$A522,Observed!$C$2:$C$10000,$C522),"")</f>
        <v/>
      </c>
      <c r="AK522" s="23" t="str">
        <f>IF(ISNUMBER(AVERAGEIFS(Observed!AK$2:AK$10000,Observed!$A$2:$A$10000,$A522,Observed!$C$2:$C$10000,$C522)),AVERAGEIFS(Observed!AK$2:AK$10000,Observed!$A$2:$A$10000,$A522,Observed!$C$2:$C$10000,$C522),"")</f>
        <v/>
      </c>
      <c r="AL522" s="23" t="str">
        <f>IF(ISNUMBER(AVERAGEIFS(Observed!AL$2:AL$10000,Observed!$A$2:$A$10000,$A522,Observed!$C$2:$C$10000,$C522)),AVERAGEIFS(Observed!AL$2:AL$10000,Observed!$A$2:$A$10000,$A522,Observed!$C$2:$C$10000,$C522),"")</f>
        <v/>
      </c>
      <c r="AM522" s="23" t="str">
        <f>IF(ISNUMBER(AVERAGEIFS(Observed!AM$2:AM$10000,Observed!$A$2:$A$10000,$A522,Observed!$C$2:$C$10000,$C522)),AVERAGEIFS(Observed!AM$2:AM$10000,Observed!$A$2:$A$10000,$A522,Observed!$C$2:$C$10000,$C522),"")</f>
        <v/>
      </c>
      <c r="AN522" s="23" t="str">
        <f>IF(ISNUMBER(AVERAGEIFS(Observed!AN$2:AN$10000,Observed!$A$2:$A$10000,$A522,Observed!$C$2:$C$10000,$C522)),AVERAGEIFS(Observed!AN$2:AN$10000,Observed!$A$2:$A$10000,$A522,Observed!$C$2:$C$10000,$C522),"")</f>
        <v/>
      </c>
      <c r="AO522" s="2">
        <f>COUNTIFS(Observed!$A$2:$A$10000,$A522,Observed!$C$2:$C$10000,$C522)</f>
        <v>1</v>
      </c>
      <c r="AP522" s="2">
        <f t="shared" si="11"/>
        <v>1</v>
      </c>
    </row>
    <row r="523" spans="1:42" x14ac:dyDescent="0.25">
      <c r="A523" t="s">
        <v>113</v>
      </c>
      <c r="B523" t="s">
        <v>30</v>
      </c>
      <c r="C523" s="20">
        <v>41025</v>
      </c>
      <c r="D523">
        <v>1</v>
      </c>
      <c r="G523" s="25" t="s">
        <v>76</v>
      </c>
      <c r="H523" t="s">
        <v>22</v>
      </c>
      <c r="J523" s="2" t="s">
        <v>20</v>
      </c>
      <c r="K523" s="22" t="str">
        <f>IF(ISNUMBER(AVERAGEIFS(Observed!K$2:K$10000,Observed!$A$2:$A$10000,$A523,Observed!$C$2:$C$10000,$C523)),AVERAGEIFS(Observed!K$2:K$10000,Observed!$A$2:$A$10000,$A523,Observed!$C$2:$C$10000,$C523),"")</f>
        <v/>
      </c>
      <c r="L523" s="23" t="str">
        <f>IF(ISNUMBER(AVERAGEIFS(Observed!L$2:L$10000,Observed!$A$2:$A$10000,$A523,Observed!$C$2:$C$10000,$C523)),AVERAGEIFS(Observed!L$2:L$10000,Observed!$A$2:$A$10000,$A523,Observed!$C$2:$C$10000,$C523),"")</f>
        <v/>
      </c>
      <c r="M523" s="23">
        <f>IF(ISNUMBER(AVERAGEIFS(Observed!M$2:M$10000,Observed!$A$2:$A$10000,$A523,Observed!$C$2:$C$10000,$C523)),AVERAGEIFS(Observed!M$2:M$10000,Observed!$A$2:$A$10000,$A523,Observed!$C$2:$C$10000,$C523),"")</f>
        <v>61.5</v>
      </c>
      <c r="N523" s="23">
        <f>IF(ISNUMBER(AVERAGEIFS(Observed!N$2:N$10000,Observed!$A$2:$A$10000,$A523,Observed!$C$2:$C$10000,$C523)),AVERAGEIFS(Observed!N$2:N$10000,Observed!$A$2:$A$10000,$A523,Observed!$C$2:$C$10000,$C523),"")</f>
        <v>61.5</v>
      </c>
      <c r="O523" s="23">
        <f>IF(ISNUMBER(AVERAGEIFS(Observed!O$2:O$10000,Observed!$A$2:$A$10000,$A523,Observed!$C$2:$C$10000,$C523)),AVERAGEIFS(Observed!O$2:O$10000,Observed!$A$2:$A$10000,$A523,Observed!$C$2:$C$10000,$C523),"")</f>
        <v>1041</v>
      </c>
      <c r="P523" s="24" t="str">
        <f>IF(ISNUMBER(AVERAGEIFS(Observed!P$2:P$10000,Observed!$A$2:$A$10000,$A523,Observed!$C$2:$C$10000,$C523)),AVERAGEIFS(Observed!P$2:P$10000,Observed!$A$2:$A$10000,$A523,Observed!$C$2:$C$10000,$C523),"")</f>
        <v/>
      </c>
      <c r="Q523" s="24" t="str">
        <f>IF(ISNUMBER(AVERAGEIFS(Observed!Q$2:Q$10000,Observed!$A$2:$A$10000,$A523,Observed!$C$2:$C$10000,$C523)),AVERAGEIFS(Observed!Q$2:Q$10000,Observed!$A$2:$A$10000,$A523,Observed!$C$2:$C$10000,$C523),"")</f>
        <v/>
      </c>
      <c r="R523" s="24" t="str">
        <f>IF(ISNUMBER(AVERAGEIFS(Observed!R$2:R$10000,Observed!$A$2:$A$10000,$A523,Observed!$C$2:$C$10000,$C523)),AVERAGEIFS(Observed!R$2:R$10000,Observed!$A$2:$A$10000,$A523,Observed!$C$2:$C$10000,$C523),"")</f>
        <v/>
      </c>
      <c r="S523" s="22" t="str">
        <f>IF(ISNUMBER(AVERAGEIFS(Observed!S$2:S$10000,Observed!$A$2:$A$10000,$A523,Observed!$C$2:$C$10000,$C523)),AVERAGEIFS(Observed!S$2:S$10000,Observed!$A$2:$A$10000,$A523,Observed!$C$2:$C$10000,$C523),"")</f>
        <v/>
      </c>
      <c r="T523" s="23" t="str">
        <f>IF(ISNUMBER(AVERAGEIFS(Observed!T$2:T$10000,Observed!$A$2:$A$10000,$A523,Observed!$C$2:$C$10000,$C523)),AVERAGEIFS(Observed!T$2:T$10000,Observed!$A$2:$A$10000,$A523,Observed!$C$2:$C$10000,$C523),"")</f>
        <v/>
      </c>
      <c r="U523" s="23" t="str">
        <f>IF(ISNUMBER(AVERAGEIFS(Observed!U$2:U$10000,Observed!$A$2:$A$10000,$A523,Observed!$C$2:$C$10000,$C523)),AVERAGEIFS(Observed!U$2:U$10000,Observed!$A$2:$A$10000,$A523,Observed!$C$2:$C$10000,$C523),"")</f>
        <v/>
      </c>
      <c r="V523" s="23" t="str">
        <f>IF(ISNUMBER(AVERAGEIFS(Observed!V$2:V$10000,Observed!$A$2:$A$10000,$A523,Observed!$C$2:$C$10000,$C523)),AVERAGEIFS(Observed!V$2:V$10000,Observed!$A$2:$A$10000,$A523,Observed!$C$2:$C$10000,$C523),"")</f>
        <v/>
      </c>
      <c r="W523" s="23" t="str">
        <f>IF(ISNUMBER(AVERAGEIFS(Observed!W$2:W$10000,Observed!$A$2:$A$10000,$A523,Observed!$C$2:$C$10000,$C523)),AVERAGEIFS(Observed!W$2:W$10000,Observed!$A$2:$A$10000,$A523,Observed!$C$2:$C$10000,$C523),"")</f>
        <v/>
      </c>
      <c r="X523" s="23" t="str">
        <f>IF(ISNUMBER(AVERAGEIFS(Observed!X$2:X$10000,Observed!$A$2:$A$10000,$A523,Observed!$C$2:$C$10000,$C523)),AVERAGEIFS(Observed!X$2:X$10000,Observed!$A$2:$A$10000,$A523,Observed!$C$2:$C$10000,$C523),"")</f>
        <v/>
      </c>
      <c r="Y523" s="23" t="str">
        <f>IF(ISNUMBER(AVERAGEIFS(Observed!Y$2:Y$10000,Observed!$A$2:$A$10000,$A523,Observed!$C$2:$C$10000,$C523)),AVERAGEIFS(Observed!Y$2:Y$10000,Observed!$A$2:$A$10000,$A523,Observed!$C$2:$C$10000,$C523),"")</f>
        <v/>
      </c>
      <c r="Z523" s="23" t="str">
        <f>IF(ISNUMBER(AVERAGEIFS(Observed!Z$2:Z$10000,Observed!$A$2:$A$10000,$A523,Observed!$C$2:$C$10000,$C523)),AVERAGEIFS(Observed!Z$2:Z$10000,Observed!$A$2:$A$10000,$A523,Observed!$C$2:$C$10000,$C523),"")</f>
        <v/>
      </c>
      <c r="AA523" s="23" t="str">
        <f>IF(ISNUMBER(AVERAGEIFS(Observed!AA$2:AA$10000,Observed!$A$2:$A$10000,$A523,Observed!$C$2:$C$10000,$C523)),AVERAGEIFS(Observed!AA$2:AA$10000,Observed!$A$2:$A$10000,$A523,Observed!$C$2:$C$10000,$C523),"")</f>
        <v/>
      </c>
      <c r="AB523" s="23" t="str">
        <f>IF(ISNUMBER(AVERAGEIFS(Observed!AB$2:AB$10000,Observed!$A$2:$A$10000,$A523,Observed!$C$2:$C$10000,$C523)),AVERAGEIFS(Observed!AB$2:AB$10000,Observed!$A$2:$A$10000,$A523,Observed!$C$2:$C$10000,$C523),"")</f>
        <v/>
      </c>
      <c r="AC523" s="23" t="str">
        <f>IF(ISNUMBER(AVERAGEIFS(Observed!AC$2:AC$10000,Observed!$A$2:$A$10000,$A523,Observed!$C$2:$C$10000,$C523)),AVERAGEIFS(Observed!AC$2:AC$10000,Observed!$A$2:$A$10000,$A523,Observed!$C$2:$C$10000,$C523),"")</f>
        <v/>
      </c>
      <c r="AD523" s="23" t="str">
        <f>IF(ISNUMBER(AVERAGEIFS(Observed!AD$2:AD$10000,Observed!$A$2:$A$10000,$A523,Observed!$C$2:$C$10000,$C523)),AVERAGEIFS(Observed!AD$2:AD$10000,Observed!$A$2:$A$10000,$A523,Observed!$C$2:$C$10000,$C523),"")</f>
        <v/>
      </c>
      <c r="AE523" s="24" t="str">
        <f>IF(ISNUMBER(AVERAGEIFS(Observed!AE$2:AE$10000,Observed!$A$2:$A$10000,$A523,Observed!$C$2:$C$10000,$C523)),AVERAGEIFS(Observed!AE$2:AE$10000,Observed!$A$2:$A$10000,$A523,Observed!$C$2:$C$10000,$C523),"")</f>
        <v/>
      </c>
      <c r="AF523" s="24" t="str">
        <f>IF(ISNUMBER(AVERAGEIFS(Observed!AF$2:AF$10000,Observed!$A$2:$A$10000,$A523,Observed!$C$2:$C$10000,$C523)),AVERAGEIFS(Observed!AF$2:AF$10000,Observed!$A$2:$A$10000,$A523,Observed!$C$2:$C$10000,$C523),"")</f>
        <v/>
      </c>
      <c r="AG523" s="23" t="str">
        <f>IF(ISNUMBER(AVERAGEIFS(Observed!AG$2:AG$10000,Observed!$A$2:$A$10000,$A523,Observed!$C$2:$C$10000,$C523)),AVERAGEIFS(Observed!AG$2:AG$10000,Observed!$A$2:$A$10000,$A523,Observed!$C$2:$C$10000,$C523),"")</f>
        <v/>
      </c>
      <c r="AH523" s="23" t="str">
        <f>IF(ISNUMBER(AVERAGEIFS(Observed!AH$2:AH$10000,Observed!$A$2:$A$10000,$A523,Observed!$C$2:$C$10000,$C523)),AVERAGEIFS(Observed!AH$2:AH$10000,Observed!$A$2:$A$10000,$A523,Observed!$C$2:$C$10000,$C523),"")</f>
        <v/>
      </c>
      <c r="AI523" s="22" t="str">
        <f>IF(ISNUMBER(AVERAGEIFS(Observed!AI$2:AI$10000,Observed!$A$2:$A$10000,$A523,Observed!$C$2:$C$10000,$C523)),AVERAGEIFS(Observed!AI$2:AI$10000,Observed!$A$2:$A$10000,$A523,Observed!$C$2:$C$10000,$C523),"")</f>
        <v/>
      </c>
      <c r="AJ523" s="23" t="str">
        <f>IF(ISNUMBER(AVERAGEIFS(Observed!AJ$2:AJ$10000,Observed!$A$2:$A$10000,$A523,Observed!$C$2:$C$10000,$C523)),AVERAGEIFS(Observed!AJ$2:AJ$10000,Observed!$A$2:$A$10000,$A523,Observed!$C$2:$C$10000,$C523),"")</f>
        <v/>
      </c>
      <c r="AK523" s="23" t="str">
        <f>IF(ISNUMBER(AVERAGEIFS(Observed!AK$2:AK$10000,Observed!$A$2:$A$10000,$A523,Observed!$C$2:$C$10000,$C523)),AVERAGEIFS(Observed!AK$2:AK$10000,Observed!$A$2:$A$10000,$A523,Observed!$C$2:$C$10000,$C523),"")</f>
        <v/>
      </c>
      <c r="AL523" s="23" t="str">
        <f>IF(ISNUMBER(AVERAGEIFS(Observed!AL$2:AL$10000,Observed!$A$2:$A$10000,$A523,Observed!$C$2:$C$10000,$C523)),AVERAGEIFS(Observed!AL$2:AL$10000,Observed!$A$2:$A$10000,$A523,Observed!$C$2:$C$10000,$C523),"")</f>
        <v/>
      </c>
      <c r="AM523" s="23" t="str">
        <f>IF(ISNUMBER(AVERAGEIFS(Observed!AM$2:AM$10000,Observed!$A$2:$A$10000,$A523,Observed!$C$2:$C$10000,$C523)),AVERAGEIFS(Observed!AM$2:AM$10000,Observed!$A$2:$A$10000,$A523,Observed!$C$2:$C$10000,$C523),"")</f>
        <v/>
      </c>
      <c r="AN523" s="23" t="str">
        <f>IF(ISNUMBER(AVERAGEIFS(Observed!AN$2:AN$10000,Observed!$A$2:$A$10000,$A523,Observed!$C$2:$C$10000,$C523)),AVERAGEIFS(Observed!AN$2:AN$10000,Observed!$A$2:$A$10000,$A523,Observed!$C$2:$C$10000,$C523),"")</f>
        <v/>
      </c>
      <c r="AO523" s="2">
        <f>COUNTIFS(Observed!$A$2:$A$10000,$A523,Observed!$C$2:$C$10000,$C523)</f>
        <v>1</v>
      </c>
      <c r="AP523" s="2">
        <f t="shared" si="11"/>
        <v>3</v>
      </c>
    </row>
    <row r="524" spans="1:42" x14ac:dyDescent="0.25">
      <c r="A524" t="s">
        <v>114</v>
      </c>
      <c r="B524" t="s">
        <v>30</v>
      </c>
      <c r="C524" s="20">
        <v>40896</v>
      </c>
      <c r="D524">
        <v>1</v>
      </c>
      <c r="G524" s="25" t="s">
        <v>76</v>
      </c>
      <c r="H524" t="s">
        <v>21</v>
      </c>
      <c r="J524" s="2" t="s">
        <v>42</v>
      </c>
      <c r="K524" s="22">
        <f>IF(ISNUMBER(AVERAGEIFS(Observed!K$2:K$10000,Observed!$A$2:$A$10000,$A524,Observed!$C$2:$C$10000,$C524)),AVERAGEIFS(Observed!K$2:K$10000,Observed!$A$2:$A$10000,$A524,Observed!$C$2:$C$10000,$C524),"")</f>
        <v>4579</v>
      </c>
      <c r="L524" s="23">
        <f>IF(ISNUMBER(AVERAGEIFS(Observed!L$2:L$10000,Observed!$A$2:$A$10000,$A524,Observed!$C$2:$C$10000,$C524)),AVERAGEIFS(Observed!L$2:L$10000,Observed!$A$2:$A$10000,$A524,Observed!$C$2:$C$10000,$C524),"")</f>
        <v>457.9</v>
      </c>
      <c r="M524" s="23" t="str">
        <f>IF(ISNUMBER(AVERAGEIFS(Observed!M$2:M$10000,Observed!$A$2:$A$10000,$A524,Observed!$C$2:$C$10000,$C524)),AVERAGEIFS(Observed!M$2:M$10000,Observed!$A$2:$A$10000,$A524,Observed!$C$2:$C$10000,$C524),"")</f>
        <v/>
      </c>
      <c r="N524" s="23" t="str">
        <f>IF(ISNUMBER(AVERAGEIFS(Observed!N$2:N$10000,Observed!$A$2:$A$10000,$A524,Observed!$C$2:$C$10000,$C524)),AVERAGEIFS(Observed!N$2:N$10000,Observed!$A$2:$A$10000,$A524,Observed!$C$2:$C$10000,$C524),"")</f>
        <v/>
      </c>
      <c r="O524" s="23" t="str">
        <f>IF(ISNUMBER(AVERAGEIFS(Observed!O$2:O$10000,Observed!$A$2:$A$10000,$A524,Observed!$C$2:$C$10000,$C524)),AVERAGEIFS(Observed!O$2:O$10000,Observed!$A$2:$A$10000,$A524,Observed!$C$2:$C$10000,$C524),"")</f>
        <v/>
      </c>
      <c r="P524" s="24" t="str">
        <f>IF(ISNUMBER(AVERAGEIFS(Observed!P$2:P$10000,Observed!$A$2:$A$10000,$A524,Observed!$C$2:$C$10000,$C524)),AVERAGEIFS(Observed!P$2:P$10000,Observed!$A$2:$A$10000,$A524,Observed!$C$2:$C$10000,$C524),"")</f>
        <v/>
      </c>
      <c r="Q524" s="24" t="str">
        <f>IF(ISNUMBER(AVERAGEIFS(Observed!Q$2:Q$10000,Observed!$A$2:$A$10000,$A524,Observed!$C$2:$C$10000,$C524)),AVERAGEIFS(Observed!Q$2:Q$10000,Observed!$A$2:$A$10000,$A524,Observed!$C$2:$C$10000,$C524),"")</f>
        <v/>
      </c>
      <c r="R524" s="24" t="str">
        <f>IF(ISNUMBER(AVERAGEIFS(Observed!R$2:R$10000,Observed!$A$2:$A$10000,$A524,Observed!$C$2:$C$10000,$C524)),AVERAGEIFS(Observed!R$2:R$10000,Observed!$A$2:$A$10000,$A524,Observed!$C$2:$C$10000,$C524),"")</f>
        <v/>
      </c>
      <c r="S524" s="22" t="str">
        <f>IF(ISNUMBER(AVERAGEIFS(Observed!S$2:S$10000,Observed!$A$2:$A$10000,$A524,Observed!$C$2:$C$10000,$C524)),AVERAGEIFS(Observed!S$2:S$10000,Observed!$A$2:$A$10000,$A524,Observed!$C$2:$C$10000,$C524),"")</f>
        <v/>
      </c>
      <c r="T524" s="23" t="str">
        <f>IF(ISNUMBER(AVERAGEIFS(Observed!T$2:T$10000,Observed!$A$2:$A$10000,$A524,Observed!$C$2:$C$10000,$C524)),AVERAGEIFS(Observed!T$2:T$10000,Observed!$A$2:$A$10000,$A524,Observed!$C$2:$C$10000,$C524),"")</f>
        <v/>
      </c>
      <c r="U524" s="23" t="str">
        <f>IF(ISNUMBER(AVERAGEIFS(Observed!U$2:U$10000,Observed!$A$2:$A$10000,$A524,Observed!$C$2:$C$10000,$C524)),AVERAGEIFS(Observed!U$2:U$10000,Observed!$A$2:$A$10000,$A524,Observed!$C$2:$C$10000,$C524),"")</f>
        <v/>
      </c>
      <c r="V524" s="23" t="str">
        <f>IF(ISNUMBER(AVERAGEIFS(Observed!V$2:V$10000,Observed!$A$2:$A$10000,$A524,Observed!$C$2:$C$10000,$C524)),AVERAGEIFS(Observed!V$2:V$10000,Observed!$A$2:$A$10000,$A524,Observed!$C$2:$C$10000,$C524),"")</f>
        <v/>
      </c>
      <c r="W524" s="23" t="str">
        <f>IF(ISNUMBER(AVERAGEIFS(Observed!W$2:W$10000,Observed!$A$2:$A$10000,$A524,Observed!$C$2:$C$10000,$C524)),AVERAGEIFS(Observed!W$2:W$10000,Observed!$A$2:$A$10000,$A524,Observed!$C$2:$C$10000,$C524),"")</f>
        <v/>
      </c>
      <c r="X524" s="23" t="str">
        <f>IF(ISNUMBER(AVERAGEIFS(Observed!X$2:X$10000,Observed!$A$2:$A$10000,$A524,Observed!$C$2:$C$10000,$C524)),AVERAGEIFS(Observed!X$2:X$10000,Observed!$A$2:$A$10000,$A524,Observed!$C$2:$C$10000,$C524),"")</f>
        <v/>
      </c>
      <c r="Y524" s="23" t="str">
        <f>IF(ISNUMBER(AVERAGEIFS(Observed!Y$2:Y$10000,Observed!$A$2:$A$10000,$A524,Observed!$C$2:$C$10000,$C524)),AVERAGEIFS(Observed!Y$2:Y$10000,Observed!$A$2:$A$10000,$A524,Observed!$C$2:$C$10000,$C524),"")</f>
        <v/>
      </c>
      <c r="Z524" s="23" t="str">
        <f>IF(ISNUMBER(AVERAGEIFS(Observed!Z$2:Z$10000,Observed!$A$2:$A$10000,$A524,Observed!$C$2:$C$10000,$C524)),AVERAGEIFS(Observed!Z$2:Z$10000,Observed!$A$2:$A$10000,$A524,Observed!$C$2:$C$10000,$C524),"")</f>
        <v/>
      </c>
      <c r="AA524" s="23" t="str">
        <f>IF(ISNUMBER(AVERAGEIFS(Observed!AA$2:AA$10000,Observed!$A$2:$A$10000,$A524,Observed!$C$2:$C$10000,$C524)),AVERAGEIFS(Observed!AA$2:AA$10000,Observed!$A$2:$A$10000,$A524,Observed!$C$2:$C$10000,$C524),"")</f>
        <v/>
      </c>
      <c r="AB524" s="23" t="str">
        <f>IF(ISNUMBER(AVERAGEIFS(Observed!AB$2:AB$10000,Observed!$A$2:$A$10000,$A524,Observed!$C$2:$C$10000,$C524)),AVERAGEIFS(Observed!AB$2:AB$10000,Observed!$A$2:$A$10000,$A524,Observed!$C$2:$C$10000,$C524),"")</f>
        <v/>
      </c>
      <c r="AC524" s="23" t="str">
        <f>IF(ISNUMBER(AVERAGEIFS(Observed!AC$2:AC$10000,Observed!$A$2:$A$10000,$A524,Observed!$C$2:$C$10000,$C524)),AVERAGEIFS(Observed!AC$2:AC$10000,Observed!$A$2:$A$10000,$A524,Observed!$C$2:$C$10000,$C524),"")</f>
        <v/>
      </c>
      <c r="AD524" s="23" t="str">
        <f>IF(ISNUMBER(AVERAGEIFS(Observed!AD$2:AD$10000,Observed!$A$2:$A$10000,$A524,Observed!$C$2:$C$10000,$C524)),AVERAGEIFS(Observed!AD$2:AD$10000,Observed!$A$2:$A$10000,$A524,Observed!$C$2:$C$10000,$C524),"")</f>
        <v/>
      </c>
      <c r="AE524" s="24" t="str">
        <f>IF(ISNUMBER(AVERAGEIFS(Observed!AE$2:AE$10000,Observed!$A$2:$A$10000,$A524,Observed!$C$2:$C$10000,$C524)),AVERAGEIFS(Observed!AE$2:AE$10000,Observed!$A$2:$A$10000,$A524,Observed!$C$2:$C$10000,$C524),"")</f>
        <v/>
      </c>
      <c r="AF524" s="24" t="str">
        <f>IF(ISNUMBER(AVERAGEIFS(Observed!AF$2:AF$10000,Observed!$A$2:$A$10000,$A524,Observed!$C$2:$C$10000,$C524)),AVERAGEIFS(Observed!AF$2:AF$10000,Observed!$A$2:$A$10000,$A524,Observed!$C$2:$C$10000,$C524),"")</f>
        <v/>
      </c>
      <c r="AG524" s="23" t="str">
        <f>IF(ISNUMBER(AVERAGEIFS(Observed!AG$2:AG$10000,Observed!$A$2:$A$10000,$A524,Observed!$C$2:$C$10000,$C524)),AVERAGEIFS(Observed!AG$2:AG$10000,Observed!$A$2:$A$10000,$A524,Observed!$C$2:$C$10000,$C524),"")</f>
        <v/>
      </c>
      <c r="AH524" s="23" t="str">
        <f>IF(ISNUMBER(AVERAGEIFS(Observed!AH$2:AH$10000,Observed!$A$2:$A$10000,$A524,Observed!$C$2:$C$10000,$C524)),AVERAGEIFS(Observed!AH$2:AH$10000,Observed!$A$2:$A$10000,$A524,Observed!$C$2:$C$10000,$C524),"")</f>
        <v/>
      </c>
      <c r="AI524" s="22" t="str">
        <f>IF(ISNUMBER(AVERAGEIFS(Observed!AI$2:AI$10000,Observed!$A$2:$A$10000,$A524,Observed!$C$2:$C$10000,$C524)),AVERAGEIFS(Observed!AI$2:AI$10000,Observed!$A$2:$A$10000,$A524,Observed!$C$2:$C$10000,$C524),"")</f>
        <v/>
      </c>
      <c r="AJ524" s="23" t="str">
        <f>IF(ISNUMBER(AVERAGEIFS(Observed!AJ$2:AJ$10000,Observed!$A$2:$A$10000,$A524,Observed!$C$2:$C$10000,$C524)),AVERAGEIFS(Observed!AJ$2:AJ$10000,Observed!$A$2:$A$10000,$A524,Observed!$C$2:$C$10000,$C524),"")</f>
        <v/>
      </c>
      <c r="AK524" s="23" t="str">
        <f>IF(ISNUMBER(AVERAGEIFS(Observed!AK$2:AK$10000,Observed!$A$2:$A$10000,$A524,Observed!$C$2:$C$10000,$C524)),AVERAGEIFS(Observed!AK$2:AK$10000,Observed!$A$2:$A$10000,$A524,Observed!$C$2:$C$10000,$C524),"")</f>
        <v/>
      </c>
      <c r="AL524" s="23" t="str">
        <f>IF(ISNUMBER(AVERAGEIFS(Observed!AL$2:AL$10000,Observed!$A$2:$A$10000,$A524,Observed!$C$2:$C$10000,$C524)),AVERAGEIFS(Observed!AL$2:AL$10000,Observed!$A$2:$A$10000,$A524,Observed!$C$2:$C$10000,$C524),"")</f>
        <v/>
      </c>
      <c r="AM524" s="23" t="str">
        <f>IF(ISNUMBER(AVERAGEIFS(Observed!AM$2:AM$10000,Observed!$A$2:$A$10000,$A524,Observed!$C$2:$C$10000,$C524)),AVERAGEIFS(Observed!AM$2:AM$10000,Observed!$A$2:$A$10000,$A524,Observed!$C$2:$C$10000,$C524),"")</f>
        <v/>
      </c>
      <c r="AN524" s="23" t="str">
        <f>IF(ISNUMBER(AVERAGEIFS(Observed!AN$2:AN$10000,Observed!$A$2:$A$10000,$A524,Observed!$C$2:$C$10000,$C524)),AVERAGEIFS(Observed!AN$2:AN$10000,Observed!$A$2:$A$10000,$A524,Observed!$C$2:$C$10000,$C524),"")</f>
        <v/>
      </c>
      <c r="AO524" s="2">
        <f>COUNTIFS(Observed!$A$2:$A$10000,$A524,Observed!$C$2:$C$10000,$C524)</f>
        <v>1</v>
      </c>
      <c r="AP524" s="2">
        <f t="shared" si="11"/>
        <v>1</v>
      </c>
    </row>
    <row r="525" spans="1:42" x14ac:dyDescent="0.25">
      <c r="A525" t="s">
        <v>114</v>
      </c>
      <c r="B525" t="s">
        <v>30</v>
      </c>
      <c r="C525" s="20">
        <v>40897</v>
      </c>
      <c r="D525">
        <v>1</v>
      </c>
      <c r="G525" s="25" t="s">
        <v>76</v>
      </c>
      <c r="H525" t="s">
        <v>21</v>
      </c>
      <c r="J525" s="2" t="s">
        <v>20</v>
      </c>
      <c r="K525" s="22" t="str">
        <f>IF(ISNUMBER(AVERAGEIFS(Observed!K$2:K$10000,Observed!$A$2:$A$10000,$A525,Observed!$C$2:$C$10000,$C525)),AVERAGEIFS(Observed!K$2:K$10000,Observed!$A$2:$A$10000,$A525,Observed!$C$2:$C$10000,$C525),"")</f>
        <v/>
      </c>
      <c r="L525" s="23" t="str">
        <f>IF(ISNUMBER(AVERAGEIFS(Observed!L$2:L$10000,Observed!$A$2:$A$10000,$A525,Observed!$C$2:$C$10000,$C525)),AVERAGEIFS(Observed!L$2:L$10000,Observed!$A$2:$A$10000,$A525,Observed!$C$2:$C$10000,$C525),"")</f>
        <v/>
      </c>
      <c r="M525" s="23">
        <f>IF(ISNUMBER(AVERAGEIFS(Observed!M$2:M$10000,Observed!$A$2:$A$10000,$A525,Observed!$C$2:$C$10000,$C525)),AVERAGEIFS(Observed!M$2:M$10000,Observed!$A$2:$A$10000,$A525,Observed!$C$2:$C$10000,$C525),"")</f>
        <v>122</v>
      </c>
      <c r="N525" s="23">
        <f>IF(ISNUMBER(AVERAGEIFS(Observed!N$2:N$10000,Observed!$A$2:$A$10000,$A525,Observed!$C$2:$C$10000,$C525)),AVERAGEIFS(Observed!N$2:N$10000,Observed!$A$2:$A$10000,$A525,Observed!$C$2:$C$10000,$C525),"")</f>
        <v>122</v>
      </c>
      <c r="O525" s="23">
        <f>IF(ISNUMBER(AVERAGEIFS(Observed!O$2:O$10000,Observed!$A$2:$A$10000,$A525,Observed!$C$2:$C$10000,$C525)),AVERAGEIFS(Observed!O$2:O$10000,Observed!$A$2:$A$10000,$A525,Observed!$C$2:$C$10000,$C525),"")</f>
        <v>122</v>
      </c>
      <c r="P525" s="24" t="str">
        <f>IF(ISNUMBER(AVERAGEIFS(Observed!P$2:P$10000,Observed!$A$2:$A$10000,$A525,Observed!$C$2:$C$10000,$C525)),AVERAGEIFS(Observed!P$2:P$10000,Observed!$A$2:$A$10000,$A525,Observed!$C$2:$C$10000,$C525),"")</f>
        <v/>
      </c>
      <c r="Q525" s="24" t="str">
        <f>IF(ISNUMBER(AVERAGEIFS(Observed!Q$2:Q$10000,Observed!$A$2:$A$10000,$A525,Observed!$C$2:$C$10000,$C525)),AVERAGEIFS(Observed!Q$2:Q$10000,Observed!$A$2:$A$10000,$A525,Observed!$C$2:$C$10000,$C525),"")</f>
        <v/>
      </c>
      <c r="R525" s="24" t="str">
        <f>IF(ISNUMBER(AVERAGEIFS(Observed!R$2:R$10000,Observed!$A$2:$A$10000,$A525,Observed!$C$2:$C$10000,$C525)),AVERAGEIFS(Observed!R$2:R$10000,Observed!$A$2:$A$10000,$A525,Observed!$C$2:$C$10000,$C525),"")</f>
        <v/>
      </c>
      <c r="S525" s="22" t="str">
        <f>IF(ISNUMBER(AVERAGEIFS(Observed!S$2:S$10000,Observed!$A$2:$A$10000,$A525,Observed!$C$2:$C$10000,$C525)),AVERAGEIFS(Observed!S$2:S$10000,Observed!$A$2:$A$10000,$A525,Observed!$C$2:$C$10000,$C525),"")</f>
        <v/>
      </c>
      <c r="T525" s="23" t="str">
        <f>IF(ISNUMBER(AVERAGEIFS(Observed!T$2:T$10000,Observed!$A$2:$A$10000,$A525,Observed!$C$2:$C$10000,$C525)),AVERAGEIFS(Observed!T$2:T$10000,Observed!$A$2:$A$10000,$A525,Observed!$C$2:$C$10000,$C525),"")</f>
        <v/>
      </c>
      <c r="U525" s="23" t="str">
        <f>IF(ISNUMBER(AVERAGEIFS(Observed!U$2:U$10000,Observed!$A$2:$A$10000,$A525,Observed!$C$2:$C$10000,$C525)),AVERAGEIFS(Observed!U$2:U$10000,Observed!$A$2:$A$10000,$A525,Observed!$C$2:$C$10000,$C525),"")</f>
        <v/>
      </c>
      <c r="V525" s="23" t="str">
        <f>IF(ISNUMBER(AVERAGEIFS(Observed!V$2:V$10000,Observed!$A$2:$A$10000,$A525,Observed!$C$2:$C$10000,$C525)),AVERAGEIFS(Observed!V$2:V$10000,Observed!$A$2:$A$10000,$A525,Observed!$C$2:$C$10000,$C525),"")</f>
        <v/>
      </c>
      <c r="W525" s="23" t="str">
        <f>IF(ISNUMBER(AVERAGEIFS(Observed!W$2:W$10000,Observed!$A$2:$A$10000,$A525,Observed!$C$2:$C$10000,$C525)),AVERAGEIFS(Observed!W$2:W$10000,Observed!$A$2:$A$10000,$A525,Observed!$C$2:$C$10000,$C525),"")</f>
        <v/>
      </c>
      <c r="X525" s="23" t="str">
        <f>IF(ISNUMBER(AVERAGEIFS(Observed!X$2:X$10000,Observed!$A$2:$A$10000,$A525,Observed!$C$2:$C$10000,$C525)),AVERAGEIFS(Observed!X$2:X$10000,Observed!$A$2:$A$10000,$A525,Observed!$C$2:$C$10000,$C525),"")</f>
        <v/>
      </c>
      <c r="Y525" s="23" t="str">
        <f>IF(ISNUMBER(AVERAGEIFS(Observed!Y$2:Y$10000,Observed!$A$2:$A$10000,$A525,Observed!$C$2:$C$10000,$C525)),AVERAGEIFS(Observed!Y$2:Y$10000,Observed!$A$2:$A$10000,$A525,Observed!$C$2:$C$10000,$C525),"")</f>
        <v/>
      </c>
      <c r="Z525" s="23" t="str">
        <f>IF(ISNUMBER(AVERAGEIFS(Observed!Z$2:Z$10000,Observed!$A$2:$A$10000,$A525,Observed!$C$2:$C$10000,$C525)),AVERAGEIFS(Observed!Z$2:Z$10000,Observed!$A$2:$A$10000,$A525,Observed!$C$2:$C$10000,$C525),"")</f>
        <v/>
      </c>
      <c r="AA525" s="23" t="str">
        <f>IF(ISNUMBER(AVERAGEIFS(Observed!AA$2:AA$10000,Observed!$A$2:$A$10000,$A525,Observed!$C$2:$C$10000,$C525)),AVERAGEIFS(Observed!AA$2:AA$10000,Observed!$A$2:$A$10000,$A525,Observed!$C$2:$C$10000,$C525),"")</f>
        <v/>
      </c>
      <c r="AB525" s="23" t="str">
        <f>IF(ISNUMBER(AVERAGEIFS(Observed!AB$2:AB$10000,Observed!$A$2:$A$10000,$A525,Observed!$C$2:$C$10000,$C525)),AVERAGEIFS(Observed!AB$2:AB$10000,Observed!$A$2:$A$10000,$A525,Observed!$C$2:$C$10000,$C525),"")</f>
        <v/>
      </c>
      <c r="AC525" s="23" t="str">
        <f>IF(ISNUMBER(AVERAGEIFS(Observed!AC$2:AC$10000,Observed!$A$2:$A$10000,$A525,Observed!$C$2:$C$10000,$C525)),AVERAGEIFS(Observed!AC$2:AC$10000,Observed!$A$2:$A$10000,$A525,Observed!$C$2:$C$10000,$C525),"")</f>
        <v/>
      </c>
      <c r="AD525" s="23" t="str">
        <f>IF(ISNUMBER(AVERAGEIFS(Observed!AD$2:AD$10000,Observed!$A$2:$A$10000,$A525,Observed!$C$2:$C$10000,$C525)),AVERAGEIFS(Observed!AD$2:AD$10000,Observed!$A$2:$A$10000,$A525,Observed!$C$2:$C$10000,$C525),"")</f>
        <v/>
      </c>
      <c r="AE525" s="24" t="str">
        <f>IF(ISNUMBER(AVERAGEIFS(Observed!AE$2:AE$10000,Observed!$A$2:$A$10000,$A525,Observed!$C$2:$C$10000,$C525)),AVERAGEIFS(Observed!AE$2:AE$10000,Observed!$A$2:$A$10000,$A525,Observed!$C$2:$C$10000,$C525),"")</f>
        <v/>
      </c>
      <c r="AF525" s="24" t="str">
        <f>IF(ISNUMBER(AVERAGEIFS(Observed!AF$2:AF$10000,Observed!$A$2:$A$10000,$A525,Observed!$C$2:$C$10000,$C525)),AVERAGEIFS(Observed!AF$2:AF$10000,Observed!$A$2:$A$10000,$A525,Observed!$C$2:$C$10000,$C525),"")</f>
        <v/>
      </c>
      <c r="AG525" s="23" t="str">
        <f>IF(ISNUMBER(AVERAGEIFS(Observed!AG$2:AG$10000,Observed!$A$2:$A$10000,$A525,Observed!$C$2:$C$10000,$C525)),AVERAGEIFS(Observed!AG$2:AG$10000,Observed!$A$2:$A$10000,$A525,Observed!$C$2:$C$10000,$C525),"")</f>
        <v/>
      </c>
      <c r="AH525" s="23" t="str">
        <f>IF(ISNUMBER(AVERAGEIFS(Observed!AH$2:AH$10000,Observed!$A$2:$A$10000,$A525,Observed!$C$2:$C$10000,$C525)),AVERAGEIFS(Observed!AH$2:AH$10000,Observed!$A$2:$A$10000,$A525,Observed!$C$2:$C$10000,$C525),"")</f>
        <v/>
      </c>
      <c r="AI525" s="22" t="str">
        <f>IF(ISNUMBER(AVERAGEIFS(Observed!AI$2:AI$10000,Observed!$A$2:$A$10000,$A525,Observed!$C$2:$C$10000,$C525)),AVERAGEIFS(Observed!AI$2:AI$10000,Observed!$A$2:$A$10000,$A525,Observed!$C$2:$C$10000,$C525),"")</f>
        <v/>
      </c>
      <c r="AJ525" s="23" t="str">
        <f>IF(ISNUMBER(AVERAGEIFS(Observed!AJ$2:AJ$10000,Observed!$A$2:$A$10000,$A525,Observed!$C$2:$C$10000,$C525)),AVERAGEIFS(Observed!AJ$2:AJ$10000,Observed!$A$2:$A$10000,$A525,Observed!$C$2:$C$10000,$C525),"")</f>
        <v/>
      </c>
      <c r="AK525" s="23" t="str">
        <f>IF(ISNUMBER(AVERAGEIFS(Observed!AK$2:AK$10000,Observed!$A$2:$A$10000,$A525,Observed!$C$2:$C$10000,$C525)),AVERAGEIFS(Observed!AK$2:AK$10000,Observed!$A$2:$A$10000,$A525,Observed!$C$2:$C$10000,$C525),"")</f>
        <v/>
      </c>
      <c r="AL525" s="23" t="str">
        <f>IF(ISNUMBER(AVERAGEIFS(Observed!AL$2:AL$10000,Observed!$A$2:$A$10000,$A525,Observed!$C$2:$C$10000,$C525)),AVERAGEIFS(Observed!AL$2:AL$10000,Observed!$A$2:$A$10000,$A525,Observed!$C$2:$C$10000,$C525),"")</f>
        <v/>
      </c>
      <c r="AM525" s="23" t="str">
        <f>IF(ISNUMBER(AVERAGEIFS(Observed!AM$2:AM$10000,Observed!$A$2:$A$10000,$A525,Observed!$C$2:$C$10000,$C525)),AVERAGEIFS(Observed!AM$2:AM$10000,Observed!$A$2:$A$10000,$A525,Observed!$C$2:$C$10000,$C525),"")</f>
        <v/>
      </c>
      <c r="AN525" s="23" t="str">
        <f>IF(ISNUMBER(AVERAGEIFS(Observed!AN$2:AN$10000,Observed!$A$2:$A$10000,$A525,Observed!$C$2:$C$10000,$C525)),AVERAGEIFS(Observed!AN$2:AN$10000,Observed!$A$2:$A$10000,$A525,Observed!$C$2:$C$10000,$C525),"")</f>
        <v/>
      </c>
      <c r="AO525" s="2">
        <f>COUNTIFS(Observed!$A$2:$A$10000,$A525,Observed!$C$2:$C$10000,$C525)</f>
        <v>1</v>
      </c>
      <c r="AP525" s="2">
        <f t="shared" si="11"/>
        <v>3</v>
      </c>
    </row>
    <row r="526" spans="1:42" x14ac:dyDescent="0.25">
      <c r="A526" t="s">
        <v>114</v>
      </c>
      <c r="B526" t="s">
        <v>30</v>
      </c>
      <c r="C526" s="20">
        <v>40925</v>
      </c>
      <c r="D526">
        <v>1</v>
      </c>
      <c r="G526" s="25" t="s">
        <v>76</v>
      </c>
      <c r="H526" t="s">
        <v>21</v>
      </c>
      <c r="J526" s="2" t="s">
        <v>42</v>
      </c>
      <c r="K526" s="22">
        <f>IF(ISNUMBER(AVERAGEIFS(Observed!K$2:K$10000,Observed!$A$2:$A$10000,$A526,Observed!$C$2:$C$10000,$C526)),AVERAGEIFS(Observed!K$2:K$10000,Observed!$A$2:$A$10000,$A526,Observed!$C$2:$C$10000,$C526),"")</f>
        <v>5108</v>
      </c>
      <c r="L526" s="23">
        <f>IF(ISNUMBER(AVERAGEIFS(Observed!L$2:L$10000,Observed!$A$2:$A$10000,$A526,Observed!$C$2:$C$10000,$C526)),AVERAGEIFS(Observed!L$2:L$10000,Observed!$A$2:$A$10000,$A526,Observed!$C$2:$C$10000,$C526),"")</f>
        <v>510.8</v>
      </c>
      <c r="M526" s="23" t="str">
        <f>IF(ISNUMBER(AVERAGEIFS(Observed!M$2:M$10000,Observed!$A$2:$A$10000,$A526,Observed!$C$2:$C$10000,$C526)),AVERAGEIFS(Observed!M$2:M$10000,Observed!$A$2:$A$10000,$A526,Observed!$C$2:$C$10000,$C526),"")</f>
        <v/>
      </c>
      <c r="N526" s="23" t="str">
        <f>IF(ISNUMBER(AVERAGEIFS(Observed!N$2:N$10000,Observed!$A$2:$A$10000,$A526,Observed!$C$2:$C$10000,$C526)),AVERAGEIFS(Observed!N$2:N$10000,Observed!$A$2:$A$10000,$A526,Observed!$C$2:$C$10000,$C526),"")</f>
        <v/>
      </c>
      <c r="O526" s="23" t="str">
        <f>IF(ISNUMBER(AVERAGEIFS(Observed!O$2:O$10000,Observed!$A$2:$A$10000,$A526,Observed!$C$2:$C$10000,$C526)),AVERAGEIFS(Observed!O$2:O$10000,Observed!$A$2:$A$10000,$A526,Observed!$C$2:$C$10000,$C526),"")</f>
        <v/>
      </c>
      <c r="P526" s="24" t="str">
        <f>IF(ISNUMBER(AVERAGEIFS(Observed!P$2:P$10000,Observed!$A$2:$A$10000,$A526,Observed!$C$2:$C$10000,$C526)),AVERAGEIFS(Observed!P$2:P$10000,Observed!$A$2:$A$10000,$A526,Observed!$C$2:$C$10000,$C526),"")</f>
        <v/>
      </c>
      <c r="Q526" s="24" t="str">
        <f>IF(ISNUMBER(AVERAGEIFS(Observed!Q$2:Q$10000,Observed!$A$2:$A$10000,$A526,Observed!$C$2:$C$10000,$C526)),AVERAGEIFS(Observed!Q$2:Q$10000,Observed!$A$2:$A$10000,$A526,Observed!$C$2:$C$10000,$C526),"")</f>
        <v/>
      </c>
      <c r="R526" s="24" t="str">
        <f>IF(ISNUMBER(AVERAGEIFS(Observed!R$2:R$10000,Observed!$A$2:$A$10000,$A526,Observed!$C$2:$C$10000,$C526)),AVERAGEIFS(Observed!R$2:R$10000,Observed!$A$2:$A$10000,$A526,Observed!$C$2:$C$10000,$C526),"")</f>
        <v/>
      </c>
      <c r="S526" s="22" t="str">
        <f>IF(ISNUMBER(AVERAGEIFS(Observed!S$2:S$10000,Observed!$A$2:$A$10000,$A526,Observed!$C$2:$C$10000,$C526)),AVERAGEIFS(Observed!S$2:S$10000,Observed!$A$2:$A$10000,$A526,Observed!$C$2:$C$10000,$C526),"")</f>
        <v/>
      </c>
      <c r="T526" s="23" t="str">
        <f>IF(ISNUMBER(AVERAGEIFS(Observed!T$2:T$10000,Observed!$A$2:$A$10000,$A526,Observed!$C$2:$C$10000,$C526)),AVERAGEIFS(Observed!T$2:T$10000,Observed!$A$2:$A$10000,$A526,Observed!$C$2:$C$10000,$C526),"")</f>
        <v/>
      </c>
      <c r="U526" s="23" t="str">
        <f>IF(ISNUMBER(AVERAGEIFS(Observed!U$2:U$10000,Observed!$A$2:$A$10000,$A526,Observed!$C$2:$C$10000,$C526)),AVERAGEIFS(Observed!U$2:U$10000,Observed!$A$2:$A$10000,$A526,Observed!$C$2:$C$10000,$C526),"")</f>
        <v/>
      </c>
      <c r="V526" s="23" t="str">
        <f>IF(ISNUMBER(AVERAGEIFS(Observed!V$2:V$10000,Observed!$A$2:$A$10000,$A526,Observed!$C$2:$C$10000,$C526)),AVERAGEIFS(Observed!V$2:V$10000,Observed!$A$2:$A$10000,$A526,Observed!$C$2:$C$10000,$C526),"")</f>
        <v/>
      </c>
      <c r="W526" s="23" t="str">
        <f>IF(ISNUMBER(AVERAGEIFS(Observed!W$2:W$10000,Observed!$A$2:$A$10000,$A526,Observed!$C$2:$C$10000,$C526)),AVERAGEIFS(Observed!W$2:W$10000,Observed!$A$2:$A$10000,$A526,Observed!$C$2:$C$10000,$C526),"")</f>
        <v/>
      </c>
      <c r="X526" s="23" t="str">
        <f>IF(ISNUMBER(AVERAGEIFS(Observed!X$2:X$10000,Observed!$A$2:$A$10000,$A526,Observed!$C$2:$C$10000,$C526)),AVERAGEIFS(Observed!X$2:X$10000,Observed!$A$2:$A$10000,$A526,Observed!$C$2:$C$10000,$C526),"")</f>
        <v/>
      </c>
      <c r="Y526" s="23" t="str">
        <f>IF(ISNUMBER(AVERAGEIFS(Observed!Y$2:Y$10000,Observed!$A$2:$A$10000,$A526,Observed!$C$2:$C$10000,$C526)),AVERAGEIFS(Observed!Y$2:Y$10000,Observed!$A$2:$A$10000,$A526,Observed!$C$2:$C$10000,$C526),"")</f>
        <v/>
      </c>
      <c r="Z526" s="23" t="str">
        <f>IF(ISNUMBER(AVERAGEIFS(Observed!Z$2:Z$10000,Observed!$A$2:$A$10000,$A526,Observed!$C$2:$C$10000,$C526)),AVERAGEIFS(Observed!Z$2:Z$10000,Observed!$A$2:$A$10000,$A526,Observed!$C$2:$C$10000,$C526),"")</f>
        <v/>
      </c>
      <c r="AA526" s="23" t="str">
        <f>IF(ISNUMBER(AVERAGEIFS(Observed!AA$2:AA$10000,Observed!$A$2:$A$10000,$A526,Observed!$C$2:$C$10000,$C526)),AVERAGEIFS(Observed!AA$2:AA$10000,Observed!$A$2:$A$10000,$A526,Observed!$C$2:$C$10000,$C526),"")</f>
        <v/>
      </c>
      <c r="AB526" s="23" t="str">
        <f>IF(ISNUMBER(AVERAGEIFS(Observed!AB$2:AB$10000,Observed!$A$2:$A$10000,$A526,Observed!$C$2:$C$10000,$C526)),AVERAGEIFS(Observed!AB$2:AB$10000,Observed!$A$2:$A$10000,$A526,Observed!$C$2:$C$10000,$C526),"")</f>
        <v/>
      </c>
      <c r="AC526" s="23" t="str">
        <f>IF(ISNUMBER(AVERAGEIFS(Observed!AC$2:AC$10000,Observed!$A$2:$A$10000,$A526,Observed!$C$2:$C$10000,$C526)),AVERAGEIFS(Observed!AC$2:AC$10000,Observed!$A$2:$A$10000,$A526,Observed!$C$2:$C$10000,$C526),"")</f>
        <v/>
      </c>
      <c r="AD526" s="23" t="str">
        <f>IF(ISNUMBER(AVERAGEIFS(Observed!AD$2:AD$10000,Observed!$A$2:$A$10000,$A526,Observed!$C$2:$C$10000,$C526)),AVERAGEIFS(Observed!AD$2:AD$10000,Observed!$A$2:$A$10000,$A526,Observed!$C$2:$C$10000,$C526),"")</f>
        <v/>
      </c>
      <c r="AE526" s="24" t="str">
        <f>IF(ISNUMBER(AVERAGEIFS(Observed!AE$2:AE$10000,Observed!$A$2:$A$10000,$A526,Observed!$C$2:$C$10000,$C526)),AVERAGEIFS(Observed!AE$2:AE$10000,Observed!$A$2:$A$10000,$A526,Observed!$C$2:$C$10000,$C526),"")</f>
        <v/>
      </c>
      <c r="AF526" s="24" t="str">
        <f>IF(ISNUMBER(AVERAGEIFS(Observed!AF$2:AF$10000,Observed!$A$2:$A$10000,$A526,Observed!$C$2:$C$10000,$C526)),AVERAGEIFS(Observed!AF$2:AF$10000,Observed!$A$2:$A$10000,$A526,Observed!$C$2:$C$10000,$C526),"")</f>
        <v/>
      </c>
      <c r="AG526" s="23" t="str">
        <f>IF(ISNUMBER(AVERAGEIFS(Observed!AG$2:AG$10000,Observed!$A$2:$A$10000,$A526,Observed!$C$2:$C$10000,$C526)),AVERAGEIFS(Observed!AG$2:AG$10000,Observed!$A$2:$A$10000,$A526,Observed!$C$2:$C$10000,$C526),"")</f>
        <v/>
      </c>
      <c r="AH526" s="23" t="str">
        <f>IF(ISNUMBER(AVERAGEIFS(Observed!AH$2:AH$10000,Observed!$A$2:$A$10000,$A526,Observed!$C$2:$C$10000,$C526)),AVERAGEIFS(Observed!AH$2:AH$10000,Observed!$A$2:$A$10000,$A526,Observed!$C$2:$C$10000,$C526),"")</f>
        <v/>
      </c>
      <c r="AI526" s="22" t="str">
        <f>IF(ISNUMBER(AVERAGEIFS(Observed!AI$2:AI$10000,Observed!$A$2:$A$10000,$A526,Observed!$C$2:$C$10000,$C526)),AVERAGEIFS(Observed!AI$2:AI$10000,Observed!$A$2:$A$10000,$A526,Observed!$C$2:$C$10000,$C526),"")</f>
        <v/>
      </c>
      <c r="AJ526" s="23" t="str">
        <f>IF(ISNUMBER(AVERAGEIFS(Observed!AJ$2:AJ$10000,Observed!$A$2:$A$10000,$A526,Observed!$C$2:$C$10000,$C526)),AVERAGEIFS(Observed!AJ$2:AJ$10000,Observed!$A$2:$A$10000,$A526,Observed!$C$2:$C$10000,$C526),"")</f>
        <v/>
      </c>
      <c r="AK526" s="23" t="str">
        <f>IF(ISNUMBER(AVERAGEIFS(Observed!AK$2:AK$10000,Observed!$A$2:$A$10000,$A526,Observed!$C$2:$C$10000,$C526)),AVERAGEIFS(Observed!AK$2:AK$10000,Observed!$A$2:$A$10000,$A526,Observed!$C$2:$C$10000,$C526),"")</f>
        <v/>
      </c>
      <c r="AL526" s="23" t="str">
        <f>IF(ISNUMBER(AVERAGEIFS(Observed!AL$2:AL$10000,Observed!$A$2:$A$10000,$A526,Observed!$C$2:$C$10000,$C526)),AVERAGEIFS(Observed!AL$2:AL$10000,Observed!$A$2:$A$10000,$A526,Observed!$C$2:$C$10000,$C526),"")</f>
        <v/>
      </c>
      <c r="AM526" s="23" t="str">
        <f>IF(ISNUMBER(AVERAGEIFS(Observed!AM$2:AM$10000,Observed!$A$2:$A$10000,$A526,Observed!$C$2:$C$10000,$C526)),AVERAGEIFS(Observed!AM$2:AM$10000,Observed!$A$2:$A$10000,$A526,Observed!$C$2:$C$10000,$C526),"")</f>
        <v/>
      </c>
      <c r="AN526" s="23" t="str">
        <f>IF(ISNUMBER(AVERAGEIFS(Observed!AN$2:AN$10000,Observed!$A$2:$A$10000,$A526,Observed!$C$2:$C$10000,$C526)),AVERAGEIFS(Observed!AN$2:AN$10000,Observed!$A$2:$A$10000,$A526,Observed!$C$2:$C$10000,$C526),"")</f>
        <v/>
      </c>
      <c r="AO526" s="2">
        <f>COUNTIFS(Observed!$A$2:$A$10000,$A526,Observed!$C$2:$C$10000,$C526)</f>
        <v>1</v>
      </c>
      <c r="AP526" s="2">
        <f t="shared" si="11"/>
        <v>1</v>
      </c>
    </row>
    <row r="527" spans="1:42" x14ac:dyDescent="0.25">
      <c r="A527" t="s">
        <v>114</v>
      </c>
      <c r="B527" t="s">
        <v>30</v>
      </c>
      <c r="C527" s="20">
        <v>40926</v>
      </c>
      <c r="D527">
        <v>1</v>
      </c>
      <c r="G527" s="25" t="s">
        <v>76</v>
      </c>
      <c r="H527" t="s">
        <v>21</v>
      </c>
      <c r="J527" s="2" t="s">
        <v>20</v>
      </c>
      <c r="K527" s="22" t="str">
        <f>IF(ISNUMBER(AVERAGEIFS(Observed!K$2:K$10000,Observed!$A$2:$A$10000,$A527,Observed!$C$2:$C$10000,$C527)),AVERAGEIFS(Observed!K$2:K$10000,Observed!$A$2:$A$10000,$A527,Observed!$C$2:$C$10000,$C527),"")</f>
        <v/>
      </c>
      <c r="L527" s="23" t="str">
        <f>IF(ISNUMBER(AVERAGEIFS(Observed!L$2:L$10000,Observed!$A$2:$A$10000,$A527,Observed!$C$2:$C$10000,$C527)),AVERAGEIFS(Observed!L$2:L$10000,Observed!$A$2:$A$10000,$A527,Observed!$C$2:$C$10000,$C527),"")</f>
        <v/>
      </c>
      <c r="M527" s="23">
        <f>IF(ISNUMBER(AVERAGEIFS(Observed!M$2:M$10000,Observed!$A$2:$A$10000,$A527,Observed!$C$2:$C$10000,$C527)),AVERAGEIFS(Observed!M$2:M$10000,Observed!$A$2:$A$10000,$A527,Observed!$C$2:$C$10000,$C527),"")</f>
        <v>246</v>
      </c>
      <c r="N527" s="23">
        <f>IF(ISNUMBER(AVERAGEIFS(Observed!N$2:N$10000,Observed!$A$2:$A$10000,$A527,Observed!$C$2:$C$10000,$C527)),AVERAGEIFS(Observed!N$2:N$10000,Observed!$A$2:$A$10000,$A527,Observed!$C$2:$C$10000,$C527),"")</f>
        <v>246</v>
      </c>
      <c r="O527" s="23">
        <f>IF(ISNUMBER(AVERAGEIFS(Observed!O$2:O$10000,Observed!$A$2:$A$10000,$A527,Observed!$C$2:$C$10000,$C527)),AVERAGEIFS(Observed!O$2:O$10000,Observed!$A$2:$A$10000,$A527,Observed!$C$2:$C$10000,$C527),"")</f>
        <v>368</v>
      </c>
      <c r="P527" s="24" t="str">
        <f>IF(ISNUMBER(AVERAGEIFS(Observed!P$2:P$10000,Observed!$A$2:$A$10000,$A527,Observed!$C$2:$C$10000,$C527)),AVERAGEIFS(Observed!P$2:P$10000,Observed!$A$2:$A$10000,$A527,Observed!$C$2:$C$10000,$C527),"")</f>
        <v/>
      </c>
      <c r="Q527" s="24" t="str">
        <f>IF(ISNUMBER(AVERAGEIFS(Observed!Q$2:Q$10000,Observed!$A$2:$A$10000,$A527,Observed!$C$2:$C$10000,$C527)),AVERAGEIFS(Observed!Q$2:Q$10000,Observed!$A$2:$A$10000,$A527,Observed!$C$2:$C$10000,$C527),"")</f>
        <v/>
      </c>
      <c r="R527" s="24" t="str">
        <f>IF(ISNUMBER(AVERAGEIFS(Observed!R$2:R$10000,Observed!$A$2:$A$10000,$A527,Observed!$C$2:$C$10000,$C527)),AVERAGEIFS(Observed!R$2:R$10000,Observed!$A$2:$A$10000,$A527,Observed!$C$2:$C$10000,$C527),"")</f>
        <v/>
      </c>
      <c r="S527" s="22" t="str">
        <f>IF(ISNUMBER(AVERAGEIFS(Observed!S$2:S$10000,Observed!$A$2:$A$10000,$A527,Observed!$C$2:$C$10000,$C527)),AVERAGEIFS(Observed!S$2:S$10000,Observed!$A$2:$A$10000,$A527,Observed!$C$2:$C$10000,$C527),"")</f>
        <v/>
      </c>
      <c r="T527" s="23" t="str">
        <f>IF(ISNUMBER(AVERAGEIFS(Observed!T$2:T$10000,Observed!$A$2:$A$10000,$A527,Observed!$C$2:$C$10000,$C527)),AVERAGEIFS(Observed!T$2:T$10000,Observed!$A$2:$A$10000,$A527,Observed!$C$2:$C$10000,$C527),"")</f>
        <v/>
      </c>
      <c r="U527" s="23" t="str">
        <f>IF(ISNUMBER(AVERAGEIFS(Observed!U$2:U$10000,Observed!$A$2:$A$10000,$A527,Observed!$C$2:$C$10000,$C527)),AVERAGEIFS(Observed!U$2:U$10000,Observed!$A$2:$A$10000,$A527,Observed!$C$2:$C$10000,$C527),"")</f>
        <v/>
      </c>
      <c r="V527" s="23" t="str">
        <f>IF(ISNUMBER(AVERAGEIFS(Observed!V$2:V$10000,Observed!$A$2:$A$10000,$A527,Observed!$C$2:$C$10000,$C527)),AVERAGEIFS(Observed!V$2:V$10000,Observed!$A$2:$A$10000,$A527,Observed!$C$2:$C$10000,$C527),"")</f>
        <v/>
      </c>
      <c r="W527" s="23" t="str">
        <f>IF(ISNUMBER(AVERAGEIFS(Observed!W$2:W$10000,Observed!$A$2:$A$10000,$A527,Observed!$C$2:$C$10000,$C527)),AVERAGEIFS(Observed!W$2:W$10000,Observed!$A$2:$A$10000,$A527,Observed!$C$2:$C$10000,$C527),"")</f>
        <v/>
      </c>
      <c r="X527" s="23" t="str">
        <f>IF(ISNUMBER(AVERAGEIFS(Observed!X$2:X$10000,Observed!$A$2:$A$10000,$A527,Observed!$C$2:$C$10000,$C527)),AVERAGEIFS(Observed!X$2:X$10000,Observed!$A$2:$A$10000,$A527,Observed!$C$2:$C$10000,$C527),"")</f>
        <v/>
      </c>
      <c r="Y527" s="23" t="str">
        <f>IF(ISNUMBER(AVERAGEIFS(Observed!Y$2:Y$10000,Observed!$A$2:$A$10000,$A527,Observed!$C$2:$C$10000,$C527)),AVERAGEIFS(Observed!Y$2:Y$10000,Observed!$A$2:$A$10000,$A527,Observed!$C$2:$C$10000,$C527),"")</f>
        <v/>
      </c>
      <c r="Z527" s="23" t="str">
        <f>IF(ISNUMBER(AVERAGEIFS(Observed!Z$2:Z$10000,Observed!$A$2:$A$10000,$A527,Observed!$C$2:$C$10000,$C527)),AVERAGEIFS(Observed!Z$2:Z$10000,Observed!$A$2:$A$10000,$A527,Observed!$C$2:$C$10000,$C527),"")</f>
        <v/>
      </c>
      <c r="AA527" s="23" t="str">
        <f>IF(ISNUMBER(AVERAGEIFS(Observed!AA$2:AA$10000,Observed!$A$2:$A$10000,$A527,Observed!$C$2:$C$10000,$C527)),AVERAGEIFS(Observed!AA$2:AA$10000,Observed!$A$2:$A$10000,$A527,Observed!$C$2:$C$10000,$C527),"")</f>
        <v/>
      </c>
      <c r="AB527" s="23" t="str">
        <f>IF(ISNUMBER(AVERAGEIFS(Observed!AB$2:AB$10000,Observed!$A$2:$A$10000,$A527,Observed!$C$2:$C$10000,$C527)),AVERAGEIFS(Observed!AB$2:AB$10000,Observed!$A$2:$A$10000,$A527,Observed!$C$2:$C$10000,$C527),"")</f>
        <v/>
      </c>
      <c r="AC527" s="23" t="str">
        <f>IF(ISNUMBER(AVERAGEIFS(Observed!AC$2:AC$10000,Observed!$A$2:$A$10000,$A527,Observed!$C$2:$C$10000,$C527)),AVERAGEIFS(Observed!AC$2:AC$10000,Observed!$A$2:$A$10000,$A527,Observed!$C$2:$C$10000,$C527),"")</f>
        <v/>
      </c>
      <c r="AD527" s="23" t="str">
        <f>IF(ISNUMBER(AVERAGEIFS(Observed!AD$2:AD$10000,Observed!$A$2:$A$10000,$A527,Observed!$C$2:$C$10000,$C527)),AVERAGEIFS(Observed!AD$2:AD$10000,Observed!$A$2:$A$10000,$A527,Observed!$C$2:$C$10000,$C527),"")</f>
        <v/>
      </c>
      <c r="AE527" s="24" t="str">
        <f>IF(ISNUMBER(AVERAGEIFS(Observed!AE$2:AE$10000,Observed!$A$2:$A$10000,$A527,Observed!$C$2:$C$10000,$C527)),AVERAGEIFS(Observed!AE$2:AE$10000,Observed!$A$2:$A$10000,$A527,Observed!$C$2:$C$10000,$C527),"")</f>
        <v/>
      </c>
      <c r="AF527" s="24" t="str">
        <f>IF(ISNUMBER(AVERAGEIFS(Observed!AF$2:AF$10000,Observed!$A$2:$A$10000,$A527,Observed!$C$2:$C$10000,$C527)),AVERAGEIFS(Observed!AF$2:AF$10000,Observed!$A$2:$A$10000,$A527,Observed!$C$2:$C$10000,$C527),"")</f>
        <v/>
      </c>
      <c r="AG527" s="23" t="str">
        <f>IF(ISNUMBER(AVERAGEIFS(Observed!AG$2:AG$10000,Observed!$A$2:$A$10000,$A527,Observed!$C$2:$C$10000,$C527)),AVERAGEIFS(Observed!AG$2:AG$10000,Observed!$A$2:$A$10000,$A527,Observed!$C$2:$C$10000,$C527),"")</f>
        <v/>
      </c>
      <c r="AH527" s="23" t="str">
        <f>IF(ISNUMBER(AVERAGEIFS(Observed!AH$2:AH$10000,Observed!$A$2:$A$10000,$A527,Observed!$C$2:$C$10000,$C527)),AVERAGEIFS(Observed!AH$2:AH$10000,Observed!$A$2:$A$10000,$A527,Observed!$C$2:$C$10000,$C527),"")</f>
        <v/>
      </c>
      <c r="AI527" s="22" t="str">
        <f>IF(ISNUMBER(AVERAGEIFS(Observed!AI$2:AI$10000,Observed!$A$2:$A$10000,$A527,Observed!$C$2:$C$10000,$C527)),AVERAGEIFS(Observed!AI$2:AI$10000,Observed!$A$2:$A$10000,$A527,Observed!$C$2:$C$10000,$C527),"")</f>
        <v/>
      </c>
      <c r="AJ527" s="23" t="str">
        <f>IF(ISNUMBER(AVERAGEIFS(Observed!AJ$2:AJ$10000,Observed!$A$2:$A$10000,$A527,Observed!$C$2:$C$10000,$C527)),AVERAGEIFS(Observed!AJ$2:AJ$10000,Observed!$A$2:$A$10000,$A527,Observed!$C$2:$C$10000,$C527),"")</f>
        <v/>
      </c>
      <c r="AK527" s="23" t="str">
        <f>IF(ISNUMBER(AVERAGEIFS(Observed!AK$2:AK$10000,Observed!$A$2:$A$10000,$A527,Observed!$C$2:$C$10000,$C527)),AVERAGEIFS(Observed!AK$2:AK$10000,Observed!$A$2:$A$10000,$A527,Observed!$C$2:$C$10000,$C527),"")</f>
        <v/>
      </c>
      <c r="AL527" s="23" t="str">
        <f>IF(ISNUMBER(AVERAGEIFS(Observed!AL$2:AL$10000,Observed!$A$2:$A$10000,$A527,Observed!$C$2:$C$10000,$C527)),AVERAGEIFS(Observed!AL$2:AL$10000,Observed!$A$2:$A$10000,$A527,Observed!$C$2:$C$10000,$C527),"")</f>
        <v/>
      </c>
      <c r="AM527" s="23" t="str">
        <f>IF(ISNUMBER(AVERAGEIFS(Observed!AM$2:AM$10000,Observed!$A$2:$A$10000,$A527,Observed!$C$2:$C$10000,$C527)),AVERAGEIFS(Observed!AM$2:AM$10000,Observed!$A$2:$A$10000,$A527,Observed!$C$2:$C$10000,$C527),"")</f>
        <v/>
      </c>
      <c r="AN527" s="23" t="str">
        <f>IF(ISNUMBER(AVERAGEIFS(Observed!AN$2:AN$10000,Observed!$A$2:$A$10000,$A527,Observed!$C$2:$C$10000,$C527)),AVERAGEIFS(Observed!AN$2:AN$10000,Observed!$A$2:$A$10000,$A527,Observed!$C$2:$C$10000,$C527),"")</f>
        <v/>
      </c>
      <c r="AO527" s="2">
        <f>COUNTIFS(Observed!$A$2:$A$10000,$A527,Observed!$C$2:$C$10000,$C527)</f>
        <v>1</v>
      </c>
      <c r="AP527" s="2">
        <f t="shared" si="11"/>
        <v>3</v>
      </c>
    </row>
    <row r="528" spans="1:42" x14ac:dyDescent="0.25">
      <c r="A528" t="s">
        <v>114</v>
      </c>
      <c r="B528" t="s">
        <v>30</v>
      </c>
      <c r="C528" s="20">
        <v>40953</v>
      </c>
      <c r="D528">
        <v>1</v>
      </c>
      <c r="G528" s="25" t="s">
        <v>76</v>
      </c>
      <c r="H528" t="s">
        <v>21</v>
      </c>
      <c r="J528" s="2" t="s">
        <v>42</v>
      </c>
      <c r="K528" s="22">
        <f>IF(ISNUMBER(AVERAGEIFS(Observed!K$2:K$10000,Observed!$A$2:$A$10000,$A528,Observed!$C$2:$C$10000,$C528)),AVERAGEIFS(Observed!K$2:K$10000,Observed!$A$2:$A$10000,$A528,Observed!$C$2:$C$10000,$C528),"")</f>
        <v>5019</v>
      </c>
      <c r="L528" s="23">
        <f>IF(ISNUMBER(AVERAGEIFS(Observed!L$2:L$10000,Observed!$A$2:$A$10000,$A528,Observed!$C$2:$C$10000,$C528)),AVERAGEIFS(Observed!L$2:L$10000,Observed!$A$2:$A$10000,$A528,Observed!$C$2:$C$10000,$C528),"")</f>
        <v>501.9</v>
      </c>
      <c r="M528" s="23" t="str">
        <f>IF(ISNUMBER(AVERAGEIFS(Observed!M$2:M$10000,Observed!$A$2:$A$10000,$A528,Observed!$C$2:$C$10000,$C528)),AVERAGEIFS(Observed!M$2:M$10000,Observed!$A$2:$A$10000,$A528,Observed!$C$2:$C$10000,$C528),"")</f>
        <v/>
      </c>
      <c r="N528" s="23" t="str">
        <f>IF(ISNUMBER(AVERAGEIFS(Observed!N$2:N$10000,Observed!$A$2:$A$10000,$A528,Observed!$C$2:$C$10000,$C528)),AVERAGEIFS(Observed!N$2:N$10000,Observed!$A$2:$A$10000,$A528,Observed!$C$2:$C$10000,$C528),"")</f>
        <v/>
      </c>
      <c r="O528" s="23" t="str">
        <f>IF(ISNUMBER(AVERAGEIFS(Observed!O$2:O$10000,Observed!$A$2:$A$10000,$A528,Observed!$C$2:$C$10000,$C528)),AVERAGEIFS(Observed!O$2:O$10000,Observed!$A$2:$A$10000,$A528,Observed!$C$2:$C$10000,$C528),"")</f>
        <v/>
      </c>
      <c r="P528" s="24" t="str">
        <f>IF(ISNUMBER(AVERAGEIFS(Observed!P$2:P$10000,Observed!$A$2:$A$10000,$A528,Observed!$C$2:$C$10000,$C528)),AVERAGEIFS(Observed!P$2:P$10000,Observed!$A$2:$A$10000,$A528,Observed!$C$2:$C$10000,$C528),"")</f>
        <v/>
      </c>
      <c r="Q528" s="24" t="str">
        <f>IF(ISNUMBER(AVERAGEIFS(Observed!Q$2:Q$10000,Observed!$A$2:$A$10000,$A528,Observed!$C$2:$C$10000,$C528)),AVERAGEIFS(Observed!Q$2:Q$10000,Observed!$A$2:$A$10000,$A528,Observed!$C$2:$C$10000,$C528),"")</f>
        <v/>
      </c>
      <c r="R528" s="24" t="str">
        <f>IF(ISNUMBER(AVERAGEIFS(Observed!R$2:R$10000,Observed!$A$2:$A$10000,$A528,Observed!$C$2:$C$10000,$C528)),AVERAGEIFS(Observed!R$2:R$10000,Observed!$A$2:$A$10000,$A528,Observed!$C$2:$C$10000,$C528),"")</f>
        <v/>
      </c>
      <c r="S528" s="22" t="str">
        <f>IF(ISNUMBER(AVERAGEIFS(Observed!S$2:S$10000,Observed!$A$2:$A$10000,$A528,Observed!$C$2:$C$10000,$C528)),AVERAGEIFS(Observed!S$2:S$10000,Observed!$A$2:$A$10000,$A528,Observed!$C$2:$C$10000,$C528),"")</f>
        <v/>
      </c>
      <c r="T528" s="23" t="str">
        <f>IF(ISNUMBER(AVERAGEIFS(Observed!T$2:T$10000,Observed!$A$2:$A$10000,$A528,Observed!$C$2:$C$10000,$C528)),AVERAGEIFS(Observed!T$2:T$10000,Observed!$A$2:$A$10000,$A528,Observed!$C$2:$C$10000,$C528),"")</f>
        <v/>
      </c>
      <c r="U528" s="23" t="str">
        <f>IF(ISNUMBER(AVERAGEIFS(Observed!U$2:U$10000,Observed!$A$2:$A$10000,$A528,Observed!$C$2:$C$10000,$C528)),AVERAGEIFS(Observed!U$2:U$10000,Observed!$A$2:$A$10000,$A528,Observed!$C$2:$C$10000,$C528),"")</f>
        <v/>
      </c>
      <c r="V528" s="23" t="str">
        <f>IF(ISNUMBER(AVERAGEIFS(Observed!V$2:V$10000,Observed!$A$2:$A$10000,$A528,Observed!$C$2:$C$10000,$C528)),AVERAGEIFS(Observed!V$2:V$10000,Observed!$A$2:$A$10000,$A528,Observed!$C$2:$C$10000,$C528),"")</f>
        <v/>
      </c>
      <c r="W528" s="23" t="str">
        <f>IF(ISNUMBER(AVERAGEIFS(Observed!W$2:W$10000,Observed!$A$2:$A$10000,$A528,Observed!$C$2:$C$10000,$C528)),AVERAGEIFS(Observed!W$2:W$10000,Observed!$A$2:$A$10000,$A528,Observed!$C$2:$C$10000,$C528),"")</f>
        <v/>
      </c>
      <c r="X528" s="23" t="str">
        <f>IF(ISNUMBER(AVERAGEIFS(Observed!X$2:X$10000,Observed!$A$2:$A$10000,$A528,Observed!$C$2:$C$10000,$C528)),AVERAGEIFS(Observed!X$2:X$10000,Observed!$A$2:$A$10000,$A528,Observed!$C$2:$C$10000,$C528),"")</f>
        <v/>
      </c>
      <c r="Y528" s="23" t="str">
        <f>IF(ISNUMBER(AVERAGEIFS(Observed!Y$2:Y$10000,Observed!$A$2:$A$10000,$A528,Observed!$C$2:$C$10000,$C528)),AVERAGEIFS(Observed!Y$2:Y$10000,Observed!$A$2:$A$10000,$A528,Observed!$C$2:$C$10000,$C528),"")</f>
        <v/>
      </c>
      <c r="Z528" s="23" t="str">
        <f>IF(ISNUMBER(AVERAGEIFS(Observed!Z$2:Z$10000,Observed!$A$2:$A$10000,$A528,Observed!$C$2:$C$10000,$C528)),AVERAGEIFS(Observed!Z$2:Z$10000,Observed!$A$2:$A$10000,$A528,Observed!$C$2:$C$10000,$C528),"")</f>
        <v/>
      </c>
      <c r="AA528" s="23" t="str">
        <f>IF(ISNUMBER(AVERAGEIFS(Observed!AA$2:AA$10000,Observed!$A$2:$A$10000,$A528,Observed!$C$2:$C$10000,$C528)),AVERAGEIFS(Observed!AA$2:AA$10000,Observed!$A$2:$A$10000,$A528,Observed!$C$2:$C$10000,$C528),"")</f>
        <v/>
      </c>
      <c r="AB528" s="23" t="str">
        <f>IF(ISNUMBER(AVERAGEIFS(Observed!AB$2:AB$10000,Observed!$A$2:$A$10000,$A528,Observed!$C$2:$C$10000,$C528)),AVERAGEIFS(Observed!AB$2:AB$10000,Observed!$A$2:$A$10000,$A528,Observed!$C$2:$C$10000,$C528),"")</f>
        <v/>
      </c>
      <c r="AC528" s="23" t="str">
        <f>IF(ISNUMBER(AVERAGEIFS(Observed!AC$2:AC$10000,Observed!$A$2:$A$10000,$A528,Observed!$C$2:$C$10000,$C528)),AVERAGEIFS(Observed!AC$2:AC$10000,Observed!$A$2:$A$10000,$A528,Observed!$C$2:$C$10000,$C528),"")</f>
        <v/>
      </c>
      <c r="AD528" s="23" t="str">
        <f>IF(ISNUMBER(AVERAGEIFS(Observed!AD$2:AD$10000,Observed!$A$2:$A$10000,$A528,Observed!$C$2:$C$10000,$C528)),AVERAGEIFS(Observed!AD$2:AD$10000,Observed!$A$2:$A$10000,$A528,Observed!$C$2:$C$10000,$C528),"")</f>
        <v/>
      </c>
      <c r="AE528" s="24" t="str">
        <f>IF(ISNUMBER(AVERAGEIFS(Observed!AE$2:AE$10000,Observed!$A$2:$A$10000,$A528,Observed!$C$2:$C$10000,$C528)),AVERAGEIFS(Observed!AE$2:AE$10000,Observed!$A$2:$A$10000,$A528,Observed!$C$2:$C$10000,$C528),"")</f>
        <v/>
      </c>
      <c r="AF528" s="24" t="str">
        <f>IF(ISNUMBER(AVERAGEIFS(Observed!AF$2:AF$10000,Observed!$A$2:$A$10000,$A528,Observed!$C$2:$C$10000,$C528)),AVERAGEIFS(Observed!AF$2:AF$10000,Observed!$A$2:$A$10000,$A528,Observed!$C$2:$C$10000,$C528),"")</f>
        <v/>
      </c>
      <c r="AG528" s="23" t="str">
        <f>IF(ISNUMBER(AVERAGEIFS(Observed!AG$2:AG$10000,Observed!$A$2:$A$10000,$A528,Observed!$C$2:$C$10000,$C528)),AVERAGEIFS(Observed!AG$2:AG$10000,Observed!$A$2:$A$10000,$A528,Observed!$C$2:$C$10000,$C528),"")</f>
        <v/>
      </c>
      <c r="AH528" s="23" t="str">
        <f>IF(ISNUMBER(AVERAGEIFS(Observed!AH$2:AH$10000,Observed!$A$2:$A$10000,$A528,Observed!$C$2:$C$10000,$C528)),AVERAGEIFS(Observed!AH$2:AH$10000,Observed!$A$2:$A$10000,$A528,Observed!$C$2:$C$10000,$C528),"")</f>
        <v/>
      </c>
      <c r="AI528" s="22" t="str">
        <f>IF(ISNUMBER(AVERAGEIFS(Observed!AI$2:AI$10000,Observed!$A$2:$A$10000,$A528,Observed!$C$2:$C$10000,$C528)),AVERAGEIFS(Observed!AI$2:AI$10000,Observed!$A$2:$A$10000,$A528,Observed!$C$2:$C$10000,$C528),"")</f>
        <v/>
      </c>
      <c r="AJ528" s="23" t="str">
        <f>IF(ISNUMBER(AVERAGEIFS(Observed!AJ$2:AJ$10000,Observed!$A$2:$A$10000,$A528,Observed!$C$2:$C$10000,$C528)),AVERAGEIFS(Observed!AJ$2:AJ$10000,Observed!$A$2:$A$10000,$A528,Observed!$C$2:$C$10000,$C528),"")</f>
        <v/>
      </c>
      <c r="AK528" s="23" t="str">
        <f>IF(ISNUMBER(AVERAGEIFS(Observed!AK$2:AK$10000,Observed!$A$2:$A$10000,$A528,Observed!$C$2:$C$10000,$C528)),AVERAGEIFS(Observed!AK$2:AK$10000,Observed!$A$2:$A$10000,$A528,Observed!$C$2:$C$10000,$C528),"")</f>
        <v/>
      </c>
      <c r="AL528" s="23" t="str">
        <f>IF(ISNUMBER(AVERAGEIFS(Observed!AL$2:AL$10000,Observed!$A$2:$A$10000,$A528,Observed!$C$2:$C$10000,$C528)),AVERAGEIFS(Observed!AL$2:AL$10000,Observed!$A$2:$A$10000,$A528,Observed!$C$2:$C$10000,$C528),"")</f>
        <v/>
      </c>
      <c r="AM528" s="23" t="str">
        <f>IF(ISNUMBER(AVERAGEIFS(Observed!AM$2:AM$10000,Observed!$A$2:$A$10000,$A528,Observed!$C$2:$C$10000,$C528)),AVERAGEIFS(Observed!AM$2:AM$10000,Observed!$A$2:$A$10000,$A528,Observed!$C$2:$C$10000,$C528),"")</f>
        <v/>
      </c>
      <c r="AN528" s="23" t="str">
        <f>IF(ISNUMBER(AVERAGEIFS(Observed!AN$2:AN$10000,Observed!$A$2:$A$10000,$A528,Observed!$C$2:$C$10000,$C528)),AVERAGEIFS(Observed!AN$2:AN$10000,Observed!$A$2:$A$10000,$A528,Observed!$C$2:$C$10000,$C528),"")</f>
        <v/>
      </c>
      <c r="AO528" s="2">
        <f>COUNTIFS(Observed!$A$2:$A$10000,$A528,Observed!$C$2:$C$10000,$C528)</f>
        <v>1</v>
      </c>
      <c r="AP528" s="2">
        <f t="shared" si="11"/>
        <v>1</v>
      </c>
    </row>
    <row r="529" spans="1:42" x14ac:dyDescent="0.25">
      <c r="A529" t="s">
        <v>114</v>
      </c>
      <c r="B529" t="s">
        <v>30</v>
      </c>
      <c r="C529" s="20">
        <v>40954</v>
      </c>
      <c r="D529">
        <v>1</v>
      </c>
      <c r="G529" s="25" t="s">
        <v>76</v>
      </c>
      <c r="H529" t="s">
        <v>21</v>
      </c>
      <c r="J529" s="2" t="s">
        <v>20</v>
      </c>
      <c r="K529" s="22" t="str">
        <f>IF(ISNUMBER(AVERAGEIFS(Observed!K$2:K$10000,Observed!$A$2:$A$10000,$A529,Observed!$C$2:$C$10000,$C529)),AVERAGEIFS(Observed!K$2:K$10000,Observed!$A$2:$A$10000,$A529,Observed!$C$2:$C$10000,$C529),"")</f>
        <v/>
      </c>
      <c r="L529" s="23" t="str">
        <f>IF(ISNUMBER(AVERAGEIFS(Observed!L$2:L$10000,Observed!$A$2:$A$10000,$A529,Observed!$C$2:$C$10000,$C529)),AVERAGEIFS(Observed!L$2:L$10000,Observed!$A$2:$A$10000,$A529,Observed!$C$2:$C$10000,$C529),"")</f>
        <v/>
      </c>
      <c r="M529" s="23">
        <f>IF(ISNUMBER(AVERAGEIFS(Observed!M$2:M$10000,Observed!$A$2:$A$10000,$A529,Observed!$C$2:$C$10000,$C529)),AVERAGEIFS(Observed!M$2:M$10000,Observed!$A$2:$A$10000,$A529,Observed!$C$2:$C$10000,$C529),"")</f>
        <v>179.8</v>
      </c>
      <c r="N529" s="23">
        <f>IF(ISNUMBER(AVERAGEIFS(Observed!N$2:N$10000,Observed!$A$2:$A$10000,$A529,Observed!$C$2:$C$10000,$C529)),AVERAGEIFS(Observed!N$2:N$10000,Observed!$A$2:$A$10000,$A529,Observed!$C$2:$C$10000,$C529),"")</f>
        <v>179.8</v>
      </c>
      <c r="O529" s="23">
        <f>IF(ISNUMBER(AVERAGEIFS(Observed!O$2:O$10000,Observed!$A$2:$A$10000,$A529,Observed!$C$2:$C$10000,$C529)),AVERAGEIFS(Observed!O$2:O$10000,Observed!$A$2:$A$10000,$A529,Observed!$C$2:$C$10000,$C529),"")</f>
        <v>547.79999999999995</v>
      </c>
      <c r="P529" s="24" t="str">
        <f>IF(ISNUMBER(AVERAGEIFS(Observed!P$2:P$10000,Observed!$A$2:$A$10000,$A529,Observed!$C$2:$C$10000,$C529)),AVERAGEIFS(Observed!P$2:P$10000,Observed!$A$2:$A$10000,$A529,Observed!$C$2:$C$10000,$C529),"")</f>
        <v/>
      </c>
      <c r="Q529" s="24" t="str">
        <f>IF(ISNUMBER(AVERAGEIFS(Observed!Q$2:Q$10000,Observed!$A$2:$A$10000,$A529,Observed!$C$2:$C$10000,$C529)),AVERAGEIFS(Observed!Q$2:Q$10000,Observed!$A$2:$A$10000,$A529,Observed!$C$2:$C$10000,$C529),"")</f>
        <v/>
      </c>
      <c r="R529" s="24" t="str">
        <f>IF(ISNUMBER(AVERAGEIFS(Observed!R$2:R$10000,Observed!$A$2:$A$10000,$A529,Observed!$C$2:$C$10000,$C529)),AVERAGEIFS(Observed!R$2:R$10000,Observed!$A$2:$A$10000,$A529,Observed!$C$2:$C$10000,$C529),"")</f>
        <v/>
      </c>
      <c r="S529" s="22" t="str">
        <f>IF(ISNUMBER(AVERAGEIFS(Observed!S$2:S$10000,Observed!$A$2:$A$10000,$A529,Observed!$C$2:$C$10000,$C529)),AVERAGEIFS(Observed!S$2:S$10000,Observed!$A$2:$A$10000,$A529,Observed!$C$2:$C$10000,$C529),"")</f>
        <v/>
      </c>
      <c r="T529" s="23" t="str">
        <f>IF(ISNUMBER(AVERAGEIFS(Observed!T$2:T$10000,Observed!$A$2:$A$10000,$A529,Observed!$C$2:$C$10000,$C529)),AVERAGEIFS(Observed!T$2:T$10000,Observed!$A$2:$A$10000,$A529,Observed!$C$2:$C$10000,$C529),"")</f>
        <v/>
      </c>
      <c r="U529" s="23" t="str">
        <f>IF(ISNUMBER(AVERAGEIFS(Observed!U$2:U$10000,Observed!$A$2:$A$10000,$A529,Observed!$C$2:$C$10000,$C529)),AVERAGEIFS(Observed!U$2:U$10000,Observed!$A$2:$A$10000,$A529,Observed!$C$2:$C$10000,$C529),"")</f>
        <v/>
      </c>
      <c r="V529" s="23" t="str">
        <f>IF(ISNUMBER(AVERAGEIFS(Observed!V$2:V$10000,Observed!$A$2:$A$10000,$A529,Observed!$C$2:$C$10000,$C529)),AVERAGEIFS(Observed!V$2:V$10000,Observed!$A$2:$A$10000,$A529,Observed!$C$2:$C$10000,$C529),"")</f>
        <v/>
      </c>
      <c r="W529" s="23" t="str">
        <f>IF(ISNUMBER(AVERAGEIFS(Observed!W$2:W$10000,Observed!$A$2:$A$10000,$A529,Observed!$C$2:$C$10000,$C529)),AVERAGEIFS(Observed!W$2:W$10000,Observed!$A$2:$A$10000,$A529,Observed!$C$2:$C$10000,$C529),"")</f>
        <v/>
      </c>
      <c r="X529" s="23" t="str">
        <f>IF(ISNUMBER(AVERAGEIFS(Observed!X$2:X$10000,Observed!$A$2:$A$10000,$A529,Observed!$C$2:$C$10000,$C529)),AVERAGEIFS(Observed!X$2:X$10000,Observed!$A$2:$A$10000,$A529,Observed!$C$2:$C$10000,$C529),"")</f>
        <v/>
      </c>
      <c r="Y529" s="23" t="str">
        <f>IF(ISNUMBER(AVERAGEIFS(Observed!Y$2:Y$10000,Observed!$A$2:$A$10000,$A529,Observed!$C$2:$C$10000,$C529)),AVERAGEIFS(Observed!Y$2:Y$10000,Observed!$A$2:$A$10000,$A529,Observed!$C$2:$C$10000,$C529),"")</f>
        <v/>
      </c>
      <c r="Z529" s="23" t="str">
        <f>IF(ISNUMBER(AVERAGEIFS(Observed!Z$2:Z$10000,Observed!$A$2:$A$10000,$A529,Observed!$C$2:$C$10000,$C529)),AVERAGEIFS(Observed!Z$2:Z$10000,Observed!$A$2:$A$10000,$A529,Observed!$C$2:$C$10000,$C529),"")</f>
        <v/>
      </c>
      <c r="AA529" s="23" t="str">
        <f>IF(ISNUMBER(AVERAGEIFS(Observed!AA$2:AA$10000,Observed!$A$2:$A$10000,$A529,Observed!$C$2:$C$10000,$C529)),AVERAGEIFS(Observed!AA$2:AA$10000,Observed!$A$2:$A$10000,$A529,Observed!$C$2:$C$10000,$C529),"")</f>
        <v/>
      </c>
      <c r="AB529" s="23" t="str">
        <f>IF(ISNUMBER(AVERAGEIFS(Observed!AB$2:AB$10000,Observed!$A$2:$A$10000,$A529,Observed!$C$2:$C$10000,$C529)),AVERAGEIFS(Observed!AB$2:AB$10000,Observed!$A$2:$A$10000,$A529,Observed!$C$2:$C$10000,$C529),"")</f>
        <v/>
      </c>
      <c r="AC529" s="23" t="str">
        <f>IF(ISNUMBER(AVERAGEIFS(Observed!AC$2:AC$10000,Observed!$A$2:$A$10000,$A529,Observed!$C$2:$C$10000,$C529)),AVERAGEIFS(Observed!AC$2:AC$10000,Observed!$A$2:$A$10000,$A529,Observed!$C$2:$C$10000,$C529),"")</f>
        <v/>
      </c>
      <c r="AD529" s="23" t="str">
        <f>IF(ISNUMBER(AVERAGEIFS(Observed!AD$2:AD$10000,Observed!$A$2:$A$10000,$A529,Observed!$C$2:$C$10000,$C529)),AVERAGEIFS(Observed!AD$2:AD$10000,Observed!$A$2:$A$10000,$A529,Observed!$C$2:$C$10000,$C529),"")</f>
        <v/>
      </c>
      <c r="AE529" s="24" t="str">
        <f>IF(ISNUMBER(AVERAGEIFS(Observed!AE$2:AE$10000,Observed!$A$2:$A$10000,$A529,Observed!$C$2:$C$10000,$C529)),AVERAGEIFS(Observed!AE$2:AE$10000,Observed!$A$2:$A$10000,$A529,Observed!$C$2:$C$10000,$C529),"")</f>
        <v/>
      </c>
      <c r="AF529" s="24" t="str">
        <f>IF(ISNUMBER(AVERAGEIFS(Observed!AF$2:AF$10000,Observed!$A$2:$A$10000,$A529,Observed!$C$2:$C$10000,$C529)),AVERAGEIFS(Observed!AF$2:AF$10000,Observed!$A$2:$A$10000,$A529,Observed!$C$2:$C$10000,$C529),"")</f>
        <v/>
      </c>
      <c r="AG529" s="23" t="str">
        <f>IF(ISNUMBER(AVERAGEIFS(Observed!AG$2:AG$10000,Observed!$A$2:$A$10000,$A529,Observed!$C$2:$C$10000,$C529)),AVERAGEIFS(Observed!AG$2:AG$10000,Observed!$A$2:$A$10000,$A529,Observed!$C$2:$C$10000,$C529),"")</f>
        <v/>
      </c>
      <c r="AH529" s="23" t="str">
        <f>IF(ISNUMBER(AVERAGEIFS(Observed!AH$2:AH$10000,Observed!$A$2:$A$10000,$A529,Observed!$C$2:$C$10000,$C529)),AVERAGEIFS(Observed!AH$2:AH$10000,Observed!$A$2:$A$10000,$A529,Observed!$C$2:$C$10000,$C529),"")</f>
        <v/>
      </c>
      <c r="AI529" s="22" t="str">
        <f>IF(ISNUMBER(AVERAGEIFS(Observed!AI$2:AI$10000,Observed!$A$2:$A$10000,$A529,Observed!$C$2:$C$10000,$C529)),AVERAGEIFS(Observed!AI$2:AI$10000,Observed!$A$2:$A$10000,$A529,Observed!$C$2:$C$10000,$C529),"")</f>
        <v/>
      </c>
      <c r="AJ529" s="23" t="str">
        <f>IF(ISNUMBER(AVERAGEIFS(Observed!AJ$2:AJ$10000,Observed!$A$2:$A$10000,$A529,Observed!$C$2:$C$10000,$C529)),AVERAGEIFS(Observed!AJ$2:AJ$10000,Observed!$A$2:$A$10000,$A529,Observed!$C$2:$C$10000,$C529),"")</f>
        <v/>
      </c>
      <c r="AK529" s="23" t="str">
        <f>IF(ISNUMBER(AVERAGEIFS(Observed!AK$2:AK$10000,Observed!$A$2:$A$10000,$A529,Observed!$C$2:$C$10000,$C529)),AVERAGEIFS(Observed!AK$2:AK$10000,Observed!$A$2:$A$10000,$A529,Observed!$C$2:$C$10000,$C529),"")</f>
        <v/>
      </c>
      <c r="AL529" s="23" t="str">
        <f>IF(ISNUMBER(AVERAGEIFS(Observed!AL$2:AL$10000,Observed!$A$2:$A$10000,$A529,Observed!$C$2:$C$10000,$C529)),AVERAGEIFS(Observed!AL$2:AL$10000,Observed!$A$2:$A$10000,$A529,Observed!$C$2:$C$10000,$C529),"")</f>
        <v/>
      </c>
      <c r="AM529" s="23" t="str">
        <f>IF(ISNUMBER(AVERAGEIFS(Observed!AM$2:AM$10000,Observed!$A$2:$A$10000,$A529,Observed!$C$2:$C$10000,$C529)),AVERAGEIFS(Observed!AM$2:AM$10000,Observed!$A$2:$A$10000,$A529,Observed!$C$2:$C$10000,$C529),"")</f>
        <v/>
      </c>
      <c r="AN529" s="23" t="str">
        <f>IF(ISNUMBER(AVERAGEIFS(Observed!AN$2:AN$10000,Observed!$A$2:$A$10000,$A529,Observed!$C$2:$C$10000,$C529)),AVERAGEIFS(Observed!AN$2:AN$10000,Observed!$A$2:$A$10000,$A529,Observed!$C$2:$C$10000,$C529),"")</f>
        <v/>
      </c>
      <c r="AO529" s="2">
        <f>COUNTIFS(Observed!$A$2:$A$10000,$A529,Observed!$C$2:$C$10000,$C529)</f>
        <v>1</v>
      </c>
      <c r="AP529" s="2">
        <f t="shared" si="11"/>
        <v>3</v>
      </c>
    </row>
    <row r="530" spans="1:42" x14ac:dyDescent="0.25">
      <c r="A530" t="s">
        <v>114</v>
      </c>
      <c r="B530" t="s">
        <v>30</v>
      </c>
      <c r="C530" s="20">
        <v>40981</v>
      </c>
      <c r="D530">
        <v>1</v>
      </c>
      <c r="G530" s="25" t="s">
        <v>76</v>
      </c>
      <c r="H530" t="s">
        <v>21</v>
      </c>
      <c r="J530" s="2" t="s">
        <v>42</v>
      </c>
      <c r="K530" s="22">
        <f>IF(ISNUMBER(AVERAGEIFS(Observed!K$2:K$10000,Observed!$A$2:$A$10000,$A530,Observed!$C$2:$C$10000,$C530)),AVERAGEIFS(Observed!K$2:K$10000,Observed!$A$2:$A$10000,$A530,Observed!$C$2:$C$10000,$C530),"")</f>
        <v>3860</v>
      </c>
      <c r="L530" s="23">
        <f>IF(ISNUMBER(AVERAGEIFS(Observed!L$2:L$10000,Observed!$A$2:$A$10000,$A530,Observed!$C$2:$C$10000,$C530)),AVERAGEIFS(Observed!L$2:L$10000,Observed!$A$2:$A$10000,$A530,Observed!$C$2:$C$10000,$C530),"")</f>
        <v>386</v>
      </c>
      <c r="M530" s="23" t="str">
        <f>IF(ISNUMBER(AVERAGEIFS(Observed!M$2:M$10000,Observed!$A$2:$A$10000,$A530,Observed!$C$2:$C$10000,$C530)),AVERAGEIFS(Observed!M$2:M$10000,Observed!$A$2:$A$10000,$A530,Observed!$C$2:$C$10000,$C530),"")</f>
        <v/>
      </c>
      <c r="N530" s="23" t="str">
        <f>IF(ISNUMBER(AVERAGEIFS(Observed!N$2:N$10000,Observed!$A$2:$A$10000,$A530,Observed!$C$2:$C$10000,$C530)),AVERAGEIFS(Observed!N$2:N$10000,Observed!$A$2:$A$10000,$A530,Observed!$C$2:$C$10000,$C530),"")</f>
        <v/>
      </c>
      <c r="O530" s="23" t="str">
        <f>IF(ISNUMBER(AVERAGEIFS(Observed!O$2:O$10000,Observed!$A$2:$A$10000,$A530,Observed!$C$2:$C$10000,$C530)),AVERAGEIFS(Observed!O$2:O$10000,Observed!$A$2:$A$10000,$A530,Observed!$C$2:$C$10000,$C530),"")</f>
        <v/>
      </c>
      <c r="P530" s="24" t="str">
        <f>IF(ISNUMBER(AVERAGEIFS(Observed!P$2:P$10000,Observed!$A$2:$A$10000,$A530,Observed!$C$2:$C$10000,$C530)),AVERAGEIFS(Observed!P$2:P$10000,Observed!$A$2:$A$10000,$A530,Observed!$C$2:$C$10000,$C530),"")</f>
        <v/>
      </c>
      <c r="Q530" s="24" t="str">
        <f>IF(ISNUMBER(AVERAGEIFS(Observed!Q$2:Q$10000,Observed!$A$2:$A$10000,$A530,Observed!$C$2:$C$10000,$C530)),AVERAGEIFS(Observed!Q$2:Q$10000,Observed!$A$2:$A$10000,$A530,Observed!$C$2:$C$10000,$C530),"")</f>
        <v/>
      </c>
      <c r="R530" s="24" t="str">
        <f>IF(ISNUMBER(AVERAGEIFS(Observed!R$2:R$10000,Observed!$A$2:$A$10000,$A530,Observed!$C$2:$C$10000,$C530)),AVERAGEIFS(Observed!R$2:R$10000,Observed!$A$2:$A$10000,$A530,Observed!$C$2:$C$10000,$C530),"")</f>
        <v/>
      </c>
      <c r="S530" s="22" t="str">
        <f>IF(ISNUMBER(AVERAGEIFS(Observed!S$2:S$10000,Observed!$A$2:$A$10000,$A530,Observed!$C$2:$C$10000,$C530)),AVERAGEIFS(Observed!S$2:S$10000,Observed!$A$2:$A$10000,$A530,Observed!$C$2:$C$10000,$C530),"")</f>
        <v/>
      </c>
      <c r="T530" s="23" t="str">
        <f>IF(ISNUMBER(AVERAGEIFS(Observed!T$2:T$10000,Observed!$A$2:$A$10000,$A530,Observed!$C$2:$C$10000,$C530)),AVERAGEIFS(Observed!T$2:T$10000,Observed!$A$2:$A$10000,$A530,Observed!$C$2:$C$10000,$C530),"")</f>
        <v/>
      </c>
      <c r="U530" s="23" t="str">
        <f>IF(ISNUMBER(AVERAGEIFS(Observed!U$2:U$10000,Observed!$A$2:$A$10000,$A530,Observed!$C$2:$C$10000,$C530)),AVERAGEIFS(Observed!U$2:U$10000,Observed!$A$2:$A$10000,$A530,Observed!$C$2:$C$10000,$C530),"")</f>
        <v/>
      </c>
      <c r="V530" s="23" t="str">
        <f>IF(ISNUMBER(AVERAGEIFS(Observed!V$2:V$10000,Observed!$A$2:$A$10000,$A530,Observed!$C$2:$C$10000,$C530)),AVERAGEIFS(Observed!V$2:V$10000,Observed!$A$2:$A$10000,$A530,Observed!$C$2:$C$10000,$C530),"")</f>
        <v/>
      </c>
      <c r="W530" s="23" t="str">
        <f>IF(ISNUMBER(AVERAGEIFS(Observed!W$2:W$10000,Observed!$A$2:$A$10000,$A530,Observed!$C$2:$C$10000,$C530)),AVERAGEIFS(Observed!W$2:W$10000,Observed!$A$2:$A$10000,$A530,Observed!$C$2:$C$10000,$C530),"")</f>
        <v/>
      </c>
      <c r="X530" s="23" t="str">
        <f>IF(ISNUMBER(AVERAGEIFS(Observed!X$2:X$10000,Observed!$A$2:$A$10000,$A530,Observed!$C$2:$C$10000,$C530)),AVERAGEIFS(Observed!X$2:X$10000,Observed!$A$2:$A$10000,$A530,Observed!$C$2:$C$10000,$C530),"")</f>
        <v/>
      </c>
      <c r="Y530" s="23" t="str">
        <f>IF(ISNUMBER(AVERAGEIFS(Observed!Y$2:Y$10000,Observed!$A$2:$A$10000,$A530,Observed!$C$2:$C$10000,$C530)),AVERAGEIFS(Observed!Y$2:Y$10000,Observed!$A$2:$A$10000,$A530,Observed!$C$2:$C$10000,$C530),"")</f>
        <v/>
      </c>
      <c r="Z530" s="23" t="str">
        <f>IF(ISNUMBER(AVERAGEIFS(Observed!Z$2:Z$10000,Observed!$A$2:$A$10000,$A530,Observed!$C$2:$C$10000,$C530)),AVERAGEIFS(Observed!Z$2:Z$10000,Observed!$A$2:$A$10000,$A530,Observed!$C$2:$C$10000,$C530),"")</f>
        <v/>
      </c>
      <c r="AA530" s="23" t="str">
        <f>IF(ISNUMBER(AVERAGEIFS(Observed!AA$2:AA$10000,Observed!$A$2:$A$10000,$A530,Observed!$C$2:$C$10000,$C530)),AVERAGEIFS(Observed!AA$2:AA$10000,Observed!$A$2:$A$10000,$A530,Observed!$C$2:$C$10000,$C530),"")</f>
        <v/>
      </c>
      <c r="AB530" s="23" t="str">
        <f>IF(ISNUMBER(AVERAGEIFS(Observed!AB$2:AB$10000,Observed!$A$2:$A$10000,$A530,Observed!$C$2:$C$10000,$C530)),AVERAGEIFS(Observed!AB$2:AB$10000,Observed!$A$2:$A$10000,$A530,Observed!$C$2:$C$10000,$C530),"")</f>
        <v/>
      </c>
      <c r="AC530" s="23" t="str">
        <f>IF(ISNUMBER(AVERAGEIFS(Observed!AC$2:AC$10000,Observed!$A$2:$A$10000,$A530,Observed!$C$2:$C$10000,$C530)),AVERAGEIFS(Observed!AC$2:AC$10000,Observed!$A$2:$A$10000,$A530,Observed!$C$2:$C$10000,$C530),"")</f>
        <v/>
      </c>
      <c r="AD530" s="23" t="str">
        <f>IF(ISNUMBER(AVERAGEIFS(Observed!AD$2:AD$10000,Observed!$A$2:$A$10000,$A530,Observed!$C$2:$C$10000,$C530)),AVERAGEIFS(Observed!AD$2:AD$10000,Observed!$A$2:$A$10000,$A530,Observed!$C$2:$C$10000,$C530),"")</f>
        <v/>
      </c>
      <c r="AE530" s="24" t="str">
        <f>IF(ISNUMBER(AVERAGEIFS(Observed!AE$2:AE$10000,Observed!$A$2:$A$10000,$A530,Observed!$C$2:$C$10000,$C530)),AVERAGEIFS(Observed!AE$2:AE$10000,Observed!$A$2:$A$10000,$A530,Observed!$C$2:$C$10000,$C530),"")</f>
        <v/>
      </c>
      <c r="AF530" s="24" t="str">
        <f>IF(ISNUMBER(AVERAGEIFS(Observed!AF$2:AF$10000,Observed!$A$2:$A$10000,$A530,Observed!$C$2:$C$10000,$C530)),AVERAGEIFS(Observed!AF$2:AF$10000,Observed!$A$2:$A$10000,$A530,Observed!$C$2:$C$10000,$C530),"")</f>
        <v/>
      </c>
      <c r="AG530" s="23" t="str">
        <f>IF(ISNUMBER(AVERAGEIFS(Observed!AG$2:AG$10000,Observed!$A$2:$A$10000,$A530,Observed!$C$2:$C$10000,$C530)),AVERAGEIFS(Observed!AG$2:AG$10000,Observed!$A$2:$A$10000,$A530,Observed!$C$2:$C$10000,$C530),"")</f>
        <v/>
      </c>
      <c r="AH530" s="23" t="str">
        <f>IF(ISNUMBER(AVERAGEIFS(Observed!AH$2:AH$10000,Observed!$A$2:$A$10000,$A530,Observed!$C$2:$C$10000,$C530)),AVERAGEIFS(Observed!AH$2:AH$10000,Observed!$A$2:$A$10000,$A530,Observed!$C$2:$C$10000,$C530),"")</f>
        <v/>
      </c>
      <c r="AI530" s="22" t="str">
        <f>IF(ISNUMBER(AVERAGEIFS(Observed!AI$2:AI$10000,Observed!$A$2:$A$10000,$A530,Observed!$C$2:$C$10000,$C530)),AVERAGEIFS(Observed!AI$2:AI$10000,Observed!$A$2:$A$10000,$A530,Observed!$C$2:$C$10000,$C530),"")</f>
        <v/>
      </c>
      <c r="AJ530" s="23" t="str">
        <f>IF(ISNUMBER(AVERAGEIFS(Observed!AJ$2:AJ$10000,Observed!$A$2:$A$10000,$A530,Observed!$C$2:$C$10000,$C530)),AVERAGEIFS(Observed!AJ$2:AJ$10000,Observed!$A$2:$A$10000,$A530,Observed!$C$2:$C$10000,$C530),"")</f>
        <v/>
      </c>
      <c r="AK530" s="23" t="str">
        <f>IF(ISNUMBER(AVERAGEIFS(Observed!AK$2:AK$10000,Observed!$A$2:$A$10000,$A530,Observed!$C$2:$C$10000,$C530)),AVERAGEIFS(Observed!AK$2:AK$10000,Observed!$A$2:$A$10000,$A530,Observed!$C$2:$C$10000,$C530),"")</f>
        <v/>
      </c>
      <c r="AL530" s="23" t="str">
        <f>IF(ISNUMBER(AVERAGEIFS(Observed!AL$2:AL$10000,Observed!$A$2:$A$10000,$A530,Observed!$C$2:$C$10000,$C530)),AVERAGEIFS(Observed!AL$2:AL$10000,Observed!$A$2:$A$10000,$A530,Observed!$C$2:$C$10000,$C530),"")</f>
        <v/>
      </c>
      <c r="AM530" s="23" t="str">
        <f>IF(ISNUMBER(AVERAGEIFS(Observed!AM$2:AM$10000,Observed!$A$2:$A$10000,$A530,Observed!$C$2:$C$10000,$C530)),AVERAGEIFS(Observed!AM$2:AM$10000,Observed!$A$2:$A$10000,$A530,Observed!$C$2:$C$10000,$C530),"")</f>
        <v/>
      </c>
      <c r="AN530" s="23" t="str">
        <f>IF(ISNUMBER(AVERAGEIFS(Observed!AN$2:AN$10000,Observed!$A$2:$A$10000,$A530,Observed!$C$2:$C$10000,$C530)),AVERAGEIFS(Observed!AN$2:AN$10000,Observed!$A$2:$A$10000,$A530,Observed!$C$2:$C$10000,$C530),"")</f>
        <v/>
      </c>
      <c r="AO530" s="2">
        <f>COUNTIFS(Observed!$A$2:$A$10000,$A530,Observed!$C$2:$C$10000,$C530)</f>
        <v>1</v>
      </c>
      <c r="AP530" s="2">
        <f t="shared" si="11"/>
        <v>1</v>
      </c>
    </row>
    <row r="531" spans="1:42" x14ac:dyDescent="0.25">
      <c r="A531" t="s">
        <v>114</v>
      </c>
      <c r="B531" t="s">
        <v>30</v>
      </c>
      <c r="C531" s="20">
        <v>40982</v>
      </c>
      <c r="D531">
        <v>1</v>
      </c>
      <c r="G531" s="25" t="s">
        <v>76</v>
      </c>
      <c r="H531" t="s">
        <v>21</v>
      </c>
      <c r="J531" s="2" t="s">
        <v>20</v>
      </c>
      <c r="K531" s="22" t="str">
        <f>IF(ISNUMBER(AVERAGEIFS(Observed!K$2:K$10000,Observed!$A$2:$A$10000,$A531,Observed!$C$2:$C$10000,$C531)),AVERAGEIFS(Observed!K$2:K$10000,Observed!$A$2:$A$10000,$A531,Observed!$C$2:$C$10000,$C531),"")</f>
        <v/>
      </c>
      <c r="L531" s="23" t="str">
        <f>IF(ISNUMBER(AVERAGEIFS(Observed!L$2:L$10000,Observed!$A$2:$A$10000,$A531,Observed!$C$2:$C$10000,$C531)),AVERAGEIFS(Observed!L$2:L$10000,Observed!$A$2:$A$10000,$A531,Observed!$C$2:$C$10000,$C531),"")</f>
        <v/>
      </c>
      <c r="M531" s="23">
        <f>IF(ISNUMBER(AVERAGEIFS(Observed!M$2:M$10000,Observed!$A$2:$A$10000,$A531,Observed!$C$2:$C$10000,$C531)),AVERAGEIFS(Observed!M$2:M$10000,Observed!$A$2:$A$10000,$A531,Observed!$C$2:$C$10000,$C531),"")</f>
        <v>130.5</v>
      </c>
      <c r="N531" s="23">
        <f>IF(ISNUMBER(AVERAGEIFS(Observed!N$2:N$10000,Observed!$A$2:$A$10000,$A531,Observed!$C$2:$C$10000,$C531)),AVERAGEIFS(Observed!N$2:N$10000,Observed!$A$2:$A$10000,$A531,Observed!$C$2:$C$10000,$C531),"")</f>
        <v>130.5</v>
      </c>
      <c r="O531" s="23">
        <f>IF(ISNUMBER(AVERAGEIFS(Observed!O$2:O$10000,Observed!$A$2:$A$10000,$A531,Observed!$C$2:$C$10000,$C531)),AVERAGEIFS(Observed!O$2:O$10000,Observed!$A$2:$A$10000,$A531,Observed!$C$2:$C$10000,$C531),"")</f>
        <v>678.3</v>
      </c>
      <c r="P531" s="24" t="str">
        <f>IF(ISNUMBER(AVERAGEIFS(Observed!P$2:P$10000,Observed!$A$2:$A$10000,$A531,Observed!$C$2:$C$10000,$C531)),AVERAGEIFS(Observed!P$2:P$10000,Observed!$A$2:$A$10000,$A531,Observed!$C$2:$C$10000,$C531),"")</f>
        <v/>
      </c>
      <c r="Q531" s="24" t="str">
        <f>IF(ISNUMBER(AVERAGEIFS(Observed!Q$2:Q$10000,Observed!$A$2:$A$10000,$A531,Observed!$C$2:$C$10000,$C531)),AVERAGEIFS(Observed!Q$2:Q$10000,Observed!$A$2:$A$10000,$A531,Observed!$C$2:$C$10000,$C531),"")</f>
        <v/>
      </c>
      <c r="R531" s="24" t="str">
        <f>IF(ISNUMBER(AVERAGEIFS(Observed!R$2:R$10000,Observed!$A$2:$A$10000,$A531,Observed!$C$2:$C$10000,$C531)),AVERAGEIFS(Observed!R$2:R$10000,Observed!$A$2:$A$10000,$A531,Observed!$C$2:$C$10000,$C531),"")</f>
        <v/>
      </c>
      <c r="S531" s="22" t="str">
        <f>IF(ISNUMBER(AVERAGEIFS(Observed!S$2:S$10000,Observed!$A$2:$A$10000,$A531,Observed!$C$2:$C$10000,$C531)),AVERAGEIFS(Observed!S$2:S$10000,Observed!$A$2:$A$10000,$A531,Observed!$C$2:$C$10000,$C531),"")</f>
        <v/>
      </c>
      <c r="T531" s="23" t="str">
        <f>IF(ISNUMBER(AVERAGEIFS(Observed!T$2:T$10000,Observed!$A$2:$A$10000,$A531,Observed!$C$2:$C$10000,$C531)),AVERAGEIFS(Observed!T$2:T$10000,Observed!$A$2:$A$10000,$A531,Observed!$C$2:$C$10000,$C531),"")</f>
        <v/>
      </c>
      <c r="U531" s="23" t="str">
        <f>IF(ISNUMBER(AVERAGEIFS(Observed!U$2:U$10000,Observed!$A$2:$A$10000,$A531,Observed!$C$2:$C$10000,$C531)),AVERAGEIFS(Observed!U$2:U$10000,Observed!$A$2:$A$10000,$A531,Observed!$C$2:$C$10000,$C531),"")</f>
        <v/>
      </c>
      <c r="V531" s="23" t="str">
        <f>IF(ISNUMBER(AVERAGEIFS(Observed!V$2:V$10000,Observed!$A$2:$A$10000,$A531,Observed!$C$2:$C$10000,$C531)),AVERAGEIFS(Observed!V$2:V$10000,Observed!$A$2:$A$10000,$A531,Observed!$C$2:$C$10000,$C531),"")</f>
        <v/>
      </c>
      <c r="W531" s="23" t="str">
        <f>IF(ISNUMBER(AVERAGEIFS(Observed!W$2:W$10000,Observed!$A$2:$A$10000,$A531,Observed!$C$2:$C$10000,$C531)),AVERAGEIFS(Observed!W$2:W$10000,Observed!$A$2:$A$10000,$A531,Observed!$C$2:$C$10000,$C531),"")</f>
        <v/>
      </c>
      <c r="X531" s="23" t="str">
        <f>IF(ISNUMBER(AVERAGEIFS(Observed!X$2:X$10000,Observed!$A$2:$A$10000,$A531,Observed!$C$2:$C$10000,$C531)),AVERAGEIFS(Observed!X$2:X$10000,Observed!$A$2:$A$10000,$A531,Observed!$C$2:$C$10000,$C531),"")</f>
        <v/>
      </c>
      <c r="Y531" s="23" t="str">
        <f>IF(ISNUMBER(AVERAGEIFS(Observed!Y$2:Y$10000,Observed!$A$2:$A$10000,$A531,Observed!$C$2:$C$10000,$C531)),AVERAGEIFS(Observed!Y$2:Y$10000,Observed!$A$2:$A$10000,$A531,Observed!$C$2:$C$10000,$C531),"")</f>
        <v/>
      </c>
      <c r="Z531" s="23" t="str">
        <f>IF(ISNUMBER(AVERAGEIFS(Observed!Z$2:Z$10000,Observed!$A$2:$A$10000,$A531,Observed!$C$2:$C$10000,$C531)),AVERAGEIFS(Observed!Z$2:Z$10000,Observed!$A$2:$A$10000,$A531,Observed!$C$2:$C$10000,$C531),"")</f>
        <v/>
      </c>
      <c r="AA531" s="23" t="str">
        <f>IF(ISNUMBER(AVERAGEIFS(Observed!AA$2:AA$10000,Observed!$A$2:$A$10000,$A531,Observed!$C$2:$C$10000,$C531)),AVERAGEIFS(Observed!AA$2:AA$10000,Observed!$A$2:$A$10000,$A531,Observed!$C$2:$C$10000,$C531),"")</f>
        <v/>
      </c>
      <c r="AB531" s="23" t="str">
        <f>IF(ISNUMBER(AVERAGEIFS(Observed!AB$2:AB$10000,Observed!$A$2:$A$10000,$A531,Observed!$C$2:$C$10000,$C531)),AVERAGEIFS(Observed!AB$2:AB$10000,Observed!$A$2:$A$10000,$A531,Observed!$C$2:$C$10000,$C531),"")</f>
        <v/>
      </c>
      <c r="AC531" s="23" t="str">
        <f>IF(ISNUMBER(AVERAGEIFS(Observed!AC$2:AC$10000,Observed!$A$2:$A$10000,$A531,Observed!$C$2:$C$10000,$C531)),AVERAGEIFS(Observed!AC$2:AC$10000,Observed!$A$2:$A$10000,$A531,Observed!$C$2:$C$10000,$C531),"")</f>
        <v/>
      </c>
      <c r="AD531" s="23" t="str">
        <f>IF(ISNUMBER(AVERAGEIFS(Observed!AD$2:AD$10000,Observed!$A$2:$A$10000,$A531,Observed!$C$2:$C$10000,$C531)),AVERAGEIFS(Observed!AD$2:AD$10000,Observed!$A$2:$A$10000,$A531,Observed!$C$2:$C$10000,$C531),"")</f>
        <v/>
      </c>
      <c r="AE531" s="24" t="str">
        <f>IF(ISNUMBER(AVERAGEIFS(Observed!AE$2:AE$10000,Observed!$A$2:$A$10000,$A531,Observed!$C$2:$C$10000,$C531)),AVERAGEIFS(Observed!AE$2:AE$10000,Observed!$A$2:$A$10000,$A531,Observed!$C$2:$C$10000,$C531),"")</f>
        <v/>
      </c>
      <c r="AF531" s="24" t="str">
        <f>IF(ISNUMBER(AVERAGEIFS(Observed!AF$2:AF$10000,Observed!$A$2:$A$10000,$A531,Observed!$C$2:$C$10000,$C531)),AVERAGEIFS(Observed!AF$2:AF$10000,Observed!$A$2:$A$10000,$A531,Observed!$C$2:$C$10000,$C531),"")</f>
        <v/>
      </c>
      <c r="AG531" s="23" t="str">
        <f>IF(ISNUMBER(AVERAGEIFS(Observed!AG$2:AG$10000,Observed!$A$2:$A$10000,$A531,Observed!$C$2:$C$10000,$C531)),AVERAGEIFS(Observed!AG$2:AG$10000,Observed!$A$2:$A$10000,$A531,Observed!$C$2:$C$10000,$C531),"")</f>
        <v/>
      </c>
      <c r="AH531" s="23" t="str">
        <f>IF(ISNUMBER(AVERAGEIFS(Observed!AH$2:AH$10000,Observed!$A$2:$A$10000,$A531,Observed!$C$2:$C$10000,$C531)),AVERAGEIFS(Observed!AH$2:AH$10000,Observed!$A$2:$A$10000,$A531,Observed!$C$2:$C$10000,$C531),"")</f>
        <v/>
      </c>
      <c r="AI531" s="22" t="str">
        <f>IF(ISNUMBER(AVERAGEIFS(Observed!AI$2:AI$10000,Observed!$A$2:$A$10000,$A531,Observed!$C$2:$C$10000,$C531)),AVERAGEIFS(Observed!AI$2:AI$10000,Observed!$A$2:$A$10000,$A531,Observed!$C$2:$C$10000,$C531),"")</f>
        <v/>
      </c>
      <c r="AJ531" s="23" t="str">
        <f>IF(ISNUMBER(AVERAGEIFS(Observed!AJ$2:AJ$10000,Observed!$A$2:$A$10000,$A531,Observed!$C$2:$C$10000,$C531)),AVERAGEIFS(Observed!AJ$2:AJ$10000,Observed!$A$2:$A$10000,$A531,Observed!$C$2:$C$10000,$C531),"")</f>
        <v/>
      </c>
      <c r="AK531" s="23" t="str">
        <f>IF(ISNUMBER(AVERAGEIFS(Observed!AK$2:AK$10000,Observed!$A$2:$A$10000,$A531,Observed!$C$2:$C$10000,$C531)),AVERAGEIFS(Observed!AK$2:AK$10000,Observed!$A$2:$A$10000,$A531,Observed!$C$2:$C$10000,$C531),"")</f>
        <v/>
      </c>
      <c r="AL531" s="23" t="str">
        <f>IF(ISNUMBER(AVERAGEIFS(Observed!AL$2:AL$10000,Observed!$A$2:$A$10000,$A531,Observed!$C$2:$C$10000,$C531)),AVERAGEIFS(Observed!AL$2:AL$10000,Observed!$A$2:$A$10000,$A531,Observed!$C$2:$C$10000,$C531),"")</f>
        <v/>
      </c>
      <c r="AM531" s="23" t="str">
        <f>IF(ISNUMBER(AVERAGEIFS(Observed!AM$2:AM$10000,Observed!$A$2:$A$10000,$A531,Observed!$C$2:$C$10000,$C531)),AVERAGEIFS(Observed!AM$2:AM$10000,Observed!$A$2:$A$10000,$A531,Observed!$C$2:$C$10000,$C531),"")</f>
        <v/>
      </c>
      <c r="AN531" s="23" t="str">
        <f>IF(ISNUMBER(AVERAGEIFS(Observed!AN$2:AN$10000,Observed!$A$2:$A$10000,$A531,Observed!$C$2:$C$10000,$C531)),AVERAGEIFS(Observed!AN$2:AN$10000,Observed!$A$2:$A$10000,$A531,Observed!$C$2:$C$10000,$C531),"")</f>
        <v/>
      </c>
      <c r="AO531" s="2">
        <f>COUNTIFS(Observed!$A$2:$A$10000,$A531,Observed!$C$2:$C$10000,$C531)</f>
        <v>1</v>
      </c>
      <c r="AP531" s="2">
        <f t="shared" si="11"/>
        <v>3</v>
      </c>
    </row>
    <row r="532" spans="1:42" x14ac:dyDescent="0.25">
      <c r="A532" t="s">
        <v>114</v>
      </c>
      <c r="B532" t="s">
        <v>30</v>
      </c>
      <c r="C532" s="20">
        <v>41010</v>
      </c>
      <c r="D532">
        <v>1</v>
      </c>
      <c r="G532" s="25" t="s">
        <v>76</v>
      </c>
      <c r="H532" t="s">
        <v>22</v>
      </c>
      <c r="J532" s="2" t="s">
        <v>42</v>
      </c>
      <c r="K532" s="22">
        <f>IF(ISNUMBER(AVERAGEIFS(Observed!K$2:K$10000,Observed!$A$2:$A$10000,$A532,Observed!$C$2:$C$10000,$C532)),AVERAGEIFS(Observed!K$2:K$10000,Observed!$A$2:$A$10000,$A532,Observed!$C$2:$C$10000,$C532),"")</f>
        <v>4503</v>
      </c>
      <c r="L532" s="23">
        <f>IF(ISNUMBER(AVERAGEIFS(Observed!L$2:L$10000,Observed!$A$2:$A$10000,$A532,Observed!$C$2:$C$10000,$C532)),AVERAGEIFS(Observed!L$2:L$10000,Observed!$A$2:$A$10000,$A532,Observed!$C$2:$C$10000,$C532),"")</f>
        <v>450.3</v>
      </c>
      <c r="M532" s="23" t="str">
        <f>IF(ISNUMBER(AVERAGEIFS(Observed!M$2:M$10000,Observed!$A$2:$A$10000,$A532,Observed!$C$2:$C$10000,$C532)),AVERAGEIFS(Observed!M$2:M$10000,Observed!$A$2:$A$10000,$A532,Observed!$C$2:$C$10000,$C532),"")</f>
        <v/>
      </c>
      <c r="N532" s="23" t="str">
        <f>IF(ISNUMBER(AVERAGEIFS(Observed!N$2:N$10000,Observed!$A$2:$A$10000,$A532,Observed!$C$2:$C$10000,$C532)),AVERAGEIFS(Observed!N$2:N$10000,Observed!$A$2:$A$10000,$A532,Observed!$C$2:$C$10000,$C532),"")</f>
        <v/>
      </c>
      <c r="O532" s="23" t="str">
        <f>IF(ISNUMBER(AVERAGEIFS(Observed!O$2:O$10000,Observed!$A$2:$A$10000,$A532,Observed!$C$2:$C$10000,$C532)),AVERAGEIFS(Observed!O$2:O$10000,Observed!$A$2:$A$10000,$A532,Observed!$C$2:$C$10000,$C532),"")</f>
        <v/>
      </c>
      <c r="P532" s="24" t="str">
        <f>IF(ISNUMBER(AVERAGEIFS(Observed!P$2:P$10000,Observed!$A$2:$A$10000,$A532,Observed!$C$2:$C$10000,$C532)),AVERAGEIFS(Observed!P$2:P$10000,Observed!$A$2:$A$10000,$A532,Observed!$C$2:$C$10000,$C532),"")</f>
        <v/>
      </c>
      <c r="Q532" s="24" t="str">
        <f>IF(ISNUMBER(AVERAGEIFS(Observed!Q$2:Q$10000,Observed!$A$2:$A$10000,$A532,Observed!$C$2:$C$10000,$C532)),AVERAGEIFS(Observed!Q$2:Q$10000,Observed!$A$2:$A$10000,$A532,Observed!$C$2:$C$10000,$C532),"")</f>
        <v/>
      </c>
      <c r="R532" s="24" t="str">
        <f>IF(ISNUMBER(AVERAGEIFS(Observed!R$2:R$10000,Observed!$A$2:$A$10000,$A532,Observed!$C$2:$C$10000,$C532)),AVERAGEIFS(Observed!R$2:R$10000,Observed!$A$2:$A$10000,$A532,Observed!$C$2:$C$10000,$C532),"")</f>
        <v/>
      </c>
      <c r="S532" s="22" t="str">
        <f>IF(ISNUMBER(AVERAGEIFS(Observed!S$2:S$10000,Observed!$A$2:$A$10000,$A532,Observed!$C$2:$C$10000,$C532)),AVERAGEIFS(Observed!S$2:S$10000,Observed!$A$2:$A$10000,$A532,Observed!$C$2:$C$10000,$C532),"")</f>
        <v/>
      </c>
      <c r="T532" s="23" t="str">
        <f>IF(ISNUMBER(AVERAGEIFS(Observed!T$2:T$10000,Observed!$A$2:$A$10000,$A532,Observed!$C$2:$C$10000,$C532)),AVERAGEIFS(Observed!T$2:T$10000,Observed!$A$2:$A$10000,$A532,Observed!$C$2:$C$10000,$C532),"")</f>
        <v/>
      </c>
      <c r="U532" s="23" t="str">
        <f>IF(ISNUMBER(AVERAGEIFS(Observed!U$2:U$10000,Observed!$A$2:$A$10000,$A532,Observed!$C$2:$C$10000,$C532)),AVERAGEIFS(Observed!U$2:U$10000,Observed!$A$2:$A$10000,$A532,Observed!$C$2:$C$10000,$C532),"")</f>
        <v/>
      </c>
      <c r="V532" s="23" t="str">
        <f>IF(ISNUMBER(AVERAGEIFS(Observed!V$2:V$10000,Observed!$A$2:$A$10000,$A532,Observed!$C$2:$C$10000,$C532)),AVERAGEIFS(Observed!V$2:V$10000,Observed!$A$2:$A$10000,$A532,Observed!$C$2:$C$10000,$C532),"")</f>
        <v/>
      </c>
      <c r="W532" s="23" t="str">
        <f>IF(ISNUMBER(AVERAGEIFS(Observed!W$2:W$10000,Observed!$A$2:$A$10000,$A532,Observed!$C$2:$C$10000,$C532)),AVERAGEIFS(Observed!W$2:W$10000,Observed!$A$2:$A$10000,$A532,Observed!$C$2:$C$10000,$C532),"")</f>
        <v/>
      </c>
      <c r="X532" s="23" t="str">
        <f>IF(ISNUMBER(AVERAGEIFS(Observed!X$2:X$10000,Observed!$A$2:$A$10000,$A532,Observed!$C$2:$C$10000,$C532)),AVERAGEIFS(Observed!X$2:X$10000,Observed!$A$2:$A$10000,$A532,Observed!$C$2:$C$10000,$C532),"")</f>
        <v/>
      </c>
      <c r="Y532" s="23" t="str">
        <f>IF(ISNUMBER(AVERAGEIFS(Observed!Y$2:Y$10000,Observed!$A$2:$A$10000,$A532,Observed!$C$2:$C$10000,$C532)),AVERAGEIFS(Observed!Y$2:Y$10000,Observed!$A$2:$A$10000,$A532,Observed!$C$2:$C$10000,$C532),"")</f>
        <v/>
      </c>
      <c r="Z532" s="23" t="str">
        <f>IF(ISNUMBER(AVERAGEIFS(Observed!Z$2:Z$10000,Observed!$A$2:$A$10000,$A532,Observed!$C$2:$C$10000,$C532)),AVERAGEIFS(Observed!Z$2:Z$10000,Observed!$A$2:$A$10000,$A532,Observed!$C$2:$C$10000,$C532),"")</f>
        <v/>
      </c>
      <c r="AA532" s="23" t="str">
        <f>IF(ISNUMBER(AVERAGEIFS(Observed!AA$2:AA$10000,Observed!$A$2:$A$10000,$A532,Observed!$C$2:$C$10000,$C532)),AVERAGEIFS(Observed!AA$2:AA$10000,Observed!$A$2:$A$10000,$A532,Observed!$C$2:$C$10000,$C532),"")</f>
        <v/>
      </c>
      <c r="AB532" s="23" t="str">
        <f>IF(ISNUMBER(AVERAGEIFS(Observed!AB$2:AB$10000,Observed!$A$2:$A$10000,$A532,Observed!$C$2:$C$10000,$C532)),AVERAGEIFS(Observed!AB$2:AB$10000,Observed!$A$2:$A$10000,$A532,Observed!$C$2:$C$10000,$C532),"")</f>
        <v/>
      </c>
      <c r="AC532" s="23" t="str">
        <f>IF(ISNUMBER(AVERAGEIFS(Observed!AC$2:AC$10000,Observed!$A$2:$A$10000,$A532,Observed!$C$2:$C$10000,$C532)),AVERAGEIFS(Observed!AC$2:AC$10000,Observed!$A$2:$A$10000,$A532,Observed!$C$2:$C$10000,$C532),"")</f>
        <v/>
      </c>
      <c r="AD532" s="23" t="str">
        <f>IF(ISNUMBER(AVERAGEIFS(Observed!AD$2:AD$10000,Observed!$A$2:$A$10000,$A532,Observed!$C$2:$C$10000,$C532)),AVERAGEIFS(Observed!AD$2:AD$10000,Observed!$A$2:$A$10000,$A532,Observed!$C$2:$C$10000,$C532),"")</f>
        <v/>
      </c>
      <c r="AE532" s="24" t="str">
        <f>IF(ISNUMBER(AVERAGEIFS(Observed!AE$2:AE$10000,Observed!$A$2:$A$10000,$A532,Observed!$C$2:$C$10000,$C532)),AVERAGEIFS(Observed!AE$2:AE$10000,Observed!$A$2:$A$10000,$A532,Observed!$C$2:$C$10000,$C532),"")</f>
        <v/>
      </c>
      <c r="AF532" s="24" t="str">
        <f>IF(ISNUMBER(AVERAGEIFS(Observed!AF$2:AF$10000,Observed!$A$2:$A$10000,$A532,Observed!$C$2:$C$10000,$C532)),AVERAGEIFS(Observed!AF$2:AF$10000,Observed!$A$2:$A$10000,$A532,Observed!$C$2:$C$10000,$C532),"")</f>
        <v/>
      </c>
      <c r="AG532" s="23" t="str">
        <f>IF(ISNUMBER(AVERAGEIFS(Observed!AG$2:AG$10000,Observed!$A$2:$A$10000,$A532,Observed!$C$2:$C$10000,$C532)),AVERAGEIFS(Observed!AG$2:AG$10000,Observed!$A$2:$A$10000,$A532,Observed!$C$2:$C$10000,$C532),"")</f>
        <v/>
      </c>
      <c r="AH532" s="23" t="str">
        <f>IF(ISNUMBER(AVERAGEIFS(Observed!AH$2:AH$10000,Observed!$A$2:$A$10000,$A532,Observed!$C$2:$C$10000,$C532)),AVERAGEIFS(Observed!AH$2:AH$10000,Observed!$A$2:$A$10000,$A532,Observed!$C$2:$C$10000,$C532),"")</f>
        <v/>
      </c>
      <c r="AI532" s="22" t="str">
        <f>IF(ISNUMBER(AVERAGEIFS(Observed!AI$2:AI$10000,Observed!$A$2:$A$10000,$A532,Observed!$C$2:$C$10000,$C532)),AVERAGEIFS(Observed!AI$2:AI$10000,Observed!$A$2:$A$10000,$A532,Observed!$C$2:$C$10000,$C532),"")</f>
        <v/>
      </c>
      <c r="AJ532" s="23" t="str">
        <f>IF(ISNUMBER(AVERAGEIFS(Observed!AJ$2:AJ$10000,Observed!$A$2:$A$10000,$A532,Observed!$C$2:$C$10000,$C532)),AVERAGEIFS(Observed!AJ$2:AJ$10000,Observed!$A$2:$A$10000,$A532,Observed!$C$2:$C$10000,$C532),"")</f>
        <v/>
      </c>
      <c r="AK532" s="23" t="str">
        <f>IF(ISNUMBER(AVERAGEIFS(Observed!AK$2:AK$10000,Observed!$A$2:$A$10000,$A532,Observed!$C$2:$C$10000,$C532)),AVERAGEIFS(Observed!AK$2:AK$10000,Observed!$A$2:$A$10000,$A532,Observed!$C$2:$C$10000,$C532),"")</f>
        <v/>
      </c>
      <c r="AL532" s="23" t="str">
        <f>IF(ISNUMBER(AVERAGEIFS(Observed!AL$2:AL$10000,Observed!$A$2:$A$10000,$A532,Observed!$C$2:$C$10000,$C532)),AVERAGEIFS(Observed!AL$2:AL$10000,Observed!$A$2:$A$10000,$A532,Observed!$C$2:$C$10000,$C532),"")</f>
        <v/>
      </c>
      <c r="AM532" s="23" t="str">
        <f>IF(ISNUMBER(AVERAGEIFS(Observed!AM$2:AM$10000,Observed!$A$2:$A$10000,$A532,Observed!$C$2:$C$10000,$C532)),AVERAGEIFS(Observed!AM$2:AM$10000,Observed!$A$2:$A$10000,$A532,Observed!$C$2:$C$10000,$C532),"")</f>
        <v/>
      </c>
      <c r="AN532" s="23" t="str">
        <f>IF(ISNUMBER(AVERAGEIFS(Observed!AN$2:AN$10000,Observed!$A$2:$A$10000,$A532,Observed!$C$2:$C$10000,$C532)),AVERAGEIFS(Observed!AN$2:AN$10000,Observed!$A$2:$A$10000,$A532,Observed!$C$2:$C$10000,$C532),"")</f>
        <v/>
      </c>
      <c r="AO532" s="2">
        <f>COUNTIFS(Observed!$A$2:$A$10000,$A532,Observed!$C$2:$C$10000,$C532)</f>
        <v>1</v>
      </c>
      <c r="AP532" s="2">
        <f t="shared" si="11"/>
        <v>1</v>
      </c>
    </row>
    <row r="533" spans="1:42" x14ac:dyDescent="0.25">
      <c r="A533" t="s">
        <v>114</v>
      </c>
      <c r="B533" t="s">
        <v>30</v>
      </c>
      <c r="C533" s="20">
        <v>41011</v>
      </c>
      <c r="D533">
        <v>1</v>
      </c>
      <c r="G533" s="25" t="s">
        <v>76</v>
      </c>
      <c r="H533" t="s">
        <v>22</v>
      </c>
      <c r="J533" s="2" t="s">
        <v>20</v>
      </c>
      <c r="K533" s="22" t="str">
        <f>IF(ISNUMBER(AVERAGEIFS(Observed!K$2:K$10000,Observed!$A$2:$A$10000,$A533,Observed!$C$2:$C$10000,$C533)),AVERAGEIFS(Observed!K$2:K$10000,Observed!$A$2:$A$10000,$A533,Observed!$C$2:$C$10000,$C533),"")</f>
        <v/>
      </c>
      <c r="L533" s="23" t="str">
        <f>IF(ISNUMBER(AVERAGEIFS(Observed!L$2:L$10000,Observed!$A$2:$A$10000,$A533,Observed!$C$2:$C$10000,$C533)),AVERAGEIFS(Observed!L$2:L$10000,Observed!$A$2:$A$10000,$A533,Observed!$C$2:$C$10000,$C533),"")</f>
        <v/>
      </c>
      <c r="M533" s="23">
        <f>IF(ISNUMBER(AVERAGEIFS(Observed!M$2:M$10000,Observed!$A$2:$A$10000,$A533,Observed!$C$2:$C$10000,$C533)),AVERAGEIFS(Observed!M$2:M$10000,Observed!$A$2:$A$10000,$A533,Observed!$C$2:$C$10000,$C533),"")</f>
        <v>225</v>
      </c>
      <c r="N533" s="23">
        <f>IF(ISNUMBER(AVERAGEIFS(Observed!N$2:N$10000,Observed!$A$2:$A$10000,$A533,Observed!$C$2:$C$10000,$C533)),AVERAGEIFS(Observed!N$2:N$10000,Observed!$A$2:$A$10000,$A533,Observed!$C$2:$C$10000,$C533),"")</f>
        <v>225</v>
      </c>
      <c r="O533" s="23">
        <f>IF(ISNUMBER(AVERAGEIFS(Observed!O$2:O$10000,Observed!$A$2:$A$10000,$A533,Observed!$C$2:$C$10000,$C533)),AVERAGEIFS(Observed!O$2:O$10000,Observed!$A$2:$A$10000,$A533,Observed!$C$2:$C$10000,$C533),"")</f>
        <v>903.3</v>
      </c>
      <c r="P533" s="24" t="str">
        <f>IF(ISNUMBER(AVERAGEIFS(Observed!P$2:P$10000,Observed!$A$2:$A$10000,$A533,Observed!$C$2:$C$10000,$C533)),AVERAGEIFS(Observed!P$2:P$10000,Observed!$A$2:$A$10000,$A533,Observed!$C$2:$C$10000,$C533),"")</f>
        <v/>
      </c>
      <c r="Q533" s="24" t="str">
        <f>IF(ISNUMBER(AVERAGEIFS(Observed!Q$2:Q$10000,Observed!$A$2:$A$10000,$A533,Observed!$C$2:$C$10000,$C533)),AVERAGEIFS(Observed!Q$2:Q$10000,Observed!$A$2:$A$10000,$A533,Observed!$C$2:$C$10000,$C533),"")</f>
        <v/>
      </c>
      <c r="R533" s="24" t="str">
        <f>IF(ISNUMBER(AVERAGEIFS(Observed!R$2:R$10000,Observed!$A$2:$A$10000,$A533,Observed!$C$2:$C$10000,$C533)),AVERAGEIFS(Observed!R$2:R$10000,Observed!$A$2:$A$10000,$A533,Observed!$C$2:$C$10000,$C533),"")</f>
        <v/>
      </c>
      <c r="S533" s="22" t="str">
        <f>IF(ISNUMBER(AVERAGEIFS(Observed!S$2:S$10000,Observed!$A$2:$A$10000,$A533,Observed!$C$2:$C$10000,$C533)),AVERAGEIFS(Observed!S$2:S$10000,Observed!$A$2:$A$10000,$A533,Observed!$C$2:$C$10000,$C533),"")</f>
        <v/>
      </c>
      <c r="T533" s="23" t="str">
        <f>IF(ISNUMBER(AVERAGEIFS(Observed!T$2:T$10000,Observed!$A$2:$A$10000,$A533,Observed!$C$2:$C$10000,$C533)),AVERAGEIFS(Observed!T$2:T$10000,Observed!$A$2:$A$10000,$A533,Observed!$C$2:$C$10000,$C533),"")</f>
        <v/>
      </c>
      <c r="U533" s="23" t="str">
        <f>IF(ISNUMBER(AVERAGEIFS(Observed!U$2:U$10000,Observed!$A$2:$A$10000,$A533,Observed!$C$2:$C$10000,$C533)),AVERAGEIFS(Observed!U$2:U$10000,Observed!$A$2:$A$10000,$A533,Observed!$C$2:$C$10000,$C533),"")</f>
        <v/>
      </c>
      <c r="V533" s="23" t="str">
        <f>IF(ISNUMBER(AVERAGEIFS(Observed!V$2:V$10000,Observed!$A$2:$A$10000,$A533,Observed!$C$2:$C$10000,$C533)),AVERAGEIFS(Observed!V$2:V$10000,Observed!$A$2:$A$10000,$A533,Observed!$C$2:$C$10000,$C533),"")</f>
        <v/>
      </c>
      <c r="W533" s="23" t="str">
        <f>IF(ISNUMBER(AVERAGEIFS(Observed!W$2:W$10000,Observed!$A$2:$A$10000,$A533,Observed!$C$2:$C$10000,$C533)),AVERAGEIFS(Observed!W$2:W$10000,Observed!$A$2:$A$10000,$A533,Observed!$C$2:$C$10000,$C533),"")</f>
        <v/>
      </c>
      <c r="X533" s="23" t="str">
        <f>IF(ISNUMBER(AVERAGEIFS(Observed!X$2:X$10000,Observed!$A$2:$A$10000,$A533,Observed!$C$2:$C$10000,$C533)),AVERAGEIFS(Observed!X$2:X$10000,Observed!$A$2:$A$10000,$A533,Observed!$C$2:$C$10000,$C533),"")</f>
        <v/>
      </c>
      <c r="Y533" s="23" t="str">
        <f>IF(ISNUMBER(AVERAGEIFS(Observed!Y$2:Y$10000,Observed!$A$2:$A$10000,$A533,Observed!$C$2:$C$10000,$C533)),AVERAGEIFS(Observed!Y$2:Y$10000,Observed!$A$2:$A$10000,$A533,Observed!$C$2:$C$10000,$C533),"")</f>
        <v/>
      </c>
      <c r="Z533" s="23" t="str">
        <f>IF(ISNUMBER(AVERAGEIFS(Observed!Z$2:Z$10000,Observed!$A$2:$A$10000,$A533,Observed!$C$2:$C$10000,$C533)),AVERAGEIFS(Observed!Z$2:Z$10000,Observed!$A$2:$A$10000,$A533,Observed!$C$2:$C$10000,$C533),"")</f>
        <v/>
      </c>
      <c r="AA533" s="23" t="str">
        <f>IF(ISNUMBER(AVERAGEIFS(Observed!AA$2:AA$10000,Observed!$A$2:$A$10000,$A533,Observed!$C$2:$C$10000,$C533)),AVERAGEIFS(Observed!AA$2:AA$10000,Observed!$A$2:$A$10000,$A533,Observed!$C$2:$C$10000,$C533),"")</f>
        <v/>
      </c>
      <c r="AB533" s="23" t="str">
        <f>IF(ISNUMBER(AVERAGEIFS(Observed!AB$2:AB$10000,Observed!$A$2:$A$10000,$A533,Observed!$C$2:$C$10000,$C533)),AVERAGEIFS(Observed!AB$2:AB$10000,Observed!$A$2:$A$10000,$A533,Observed!$C$2:$C$10000,$C533),"")</f>
        <v/>
      </c>
      <c r="AC533" s="23" t="str">
        <f>IF(ISNUMBER(AVERAGEIFS(Observed!AC$2:AC$10000,Observed!$A$2:$A$10000,$A533,Observed!$C$2:$C$10000,$C533)),AVERAGEIFS(Observed!AC$2:AC$10000,Observed!$A$2:$A$10000,$A533,Observed!$C$2:$C$10000,$C533),"")</f>
        <v/>
      </c>
      <c r="AD533" s="23" t="str">
        <f>IF(ISNUMBER(AVERAGEIFS(Observed!AD$2:AD$10000,Observed!$A$2:$A$10000,$A533,Observed!$C$2:$C$10000,$C533)),AVERAGEIFS(Observed!AD$2:AD$10000,Observed!$A$2:$A$10000,$A533,Observed!$C$2:$C$10000,$C533),"")</f>
        <v/>
      </c>
      <c r="AE533" s="24" t="str">
        <f>IF(ISNUMBER(AVERAGEIFS(Observed!AE$2:AE$10000,Observed!$A$2:$A$10000,$A533,Observed!$C$2:$C$10000,$C533)),AVERAGEIFS(Observed!AE$2:AE$10000,Observed!$A$2:$A$10000,$A533,Observed!$C$2:$C$10000,$C533),"")</f>
        <v/>
      </c>
      <c r="AF533" s="24" t="str">
        <f>IF(ISNUMBER(AVERAGEIFS(Observed!AF$2:AF$10000,Observed!$A$2:$A$10000,$A533,Observed!$C$2:$C$10000,$C533)),AVERAGEIFS(Observed!AF$2:AF$10000,Observed!$A$2:$A$10000,$A533,Observed!$C$2:$C$10000,$C533),"")</f>
        <v/>
      </c>
      <c r="AG533" s="23" t="str">
        <f>IF(ISNUMBER(AVERAGEIFS(Observed!AG$2:AG$10000,Observed!$A$2:$A$10000,$A533,Observed!$C$2:$C$10000,$C533)),AVERAGEIFS(Observed!AG$2:AG$10000,Observed!$A$2:$A$10000,$A533,Observed!$C$2:$C$10000,$C533),"")</f>
        <v/>
      </c>
      <c r="AH533" s="23" t="str">
        <f>IF(ISNUMBER(AVERAGEIFS(Observed!AH$2:AH$10000,Observed!$A$2:$A$10000,$A533,Observed!$C$2:$C$10000,$C533)),AVERAGEIFS(Observed!AH$2:AH$10000,Observed!$A$2:$A$10000,$A533,Observed!$C$2:$C$10000,$C533),"")</f>
        <v/>
      </c>
      <c r="AI533" s="22" t="str">
        <f>IF(ISNUMBER(AVERAGEIFS(Observed!AI$2:AI$10000,Observed!$A$2:$A$10000,$A533,Observed!$C$2:$C$10000,$C533)),AVERAGEIFS(Observed!AI$2:AI$10000,Observed!$A$2:$A$10000,$A533,Observed!$C$2:$C$10000,$C533),"")</f>
        <v/>
      </c>
      <c r="AJ533" s="23" t="str">
        <f>IF(ISNUMBER(AVERAGEIFS(Observed!AJ$2:AJ$10000,Observed!$A$2:$A$10000,$A533,Observed!$C$2:$C$10000,$C533)),AVERAGEIFS(Observed!AJ$2:AJ$10000,Observed!$A$2:$A$10000,$A533,Observed!$C$2:$C$10000,$C533),"")</f>
        <v/>
      </c>
      <c r="AK533" s="23" t="str">
        <f>IF(ISNUMBER(AVERAGEIFS(Observed!AK$2:AK$10000,Observed!$A$2:$A$10000,$A533,Observed!$C$2:$C$10000,$C533)),AVERAGEIFS(Observed!AK$2:AK$10000,Observed!$A$2:$A$10000,$A533,Observed!$C$2:$C$10000,$C533),"")</f>
        <v/>
      </c>
      <c r="AL533" s="23" t="str">
        <f>IF(ISNUMBER(AVERAGEIFS(Observed!AL$2:AL$10000,Observed!$A$2:$A$10000,$A533,Observed!$C$2:$C$10000,$C533)),AVERAGEIFS(Observed!AL$2:AL$10000,Observed!$A$2:$A$10000,$A533,Observed!$C$2:$C$10000,$C533),"")</f>
        <v/>
      </c>
      <c r="AM533" s="23" t="str">
        <f>IF(ISNUMBER(AVERAGEIFS(Observed!AM$2:AM$10000,Observed!$A$2:$A$10000,$A533,Observed!$C$2:$C$10000,$C533)),AVERAGEIFS(Observed!AM$2:AM$10000,Observed!$A$2:$A$10000,$A533,Observed!$C$2:$C$10000,$C533),"")</f>
        <v/>
      </c>
      <c r="AN533" s="23" t="str">
        <f>IF(ISNUMBER(AVERAGEIFS(Observed!AN$2:AN$10000,Observed!$A$2:$A$10000,$A533,Observed!$C$2:$C$10000,$C533)),AVERAGEIFS(Observed!AN$2:AN$10000,Observed!$A$2:$A$10000,$A533,Observed!$C$2:$C$10000,$C533),"")</f>
        <v/>
      </c>
      <c r="AO533" s="2">
        <f>COUNTIFS(Observed!$A$2:$A$10000,$A533,Observed!$C$2:$C$10000,$C533)</f>
        <v>1</v>
      </c>
      <c r="AP533" s="2">
        <f t="shared" si="11"/>
        <v>3</v>
      </c>
    </row>
    <row r="534" spans="1:42" x14ac:dyDescent="0.25">
      <c r="A534" t="s">
        <v>114</v>
      </c>
      <c r="B534" t="s">
        <v>30</v>
      </c>
      <c r="C534" s="20">
        <v>41037</v>
      </c>
      <c r="D534">
        <v>1</v>
      </c>
      <c r="G534" s="25" t="s">
        <v>76</v>
      </c>
      <c r="H534" t="s">
        <v>22</v>
      </c>
      <c r="J534" s="2" t="s">
        <v>42</v>
      </c>
      <c r="K534" s="22">
        <f>IF(ISNUMBER(AVERAGEIFS(Observed!K$2:K$10000,Observed!$A$2:$A$10000,$A534,Observed!$C$2:$C$10000,$C534)),AVERAGEIFS(Observed!K$2:K$10000,Observed!$A$2:$A$10000,$A534,Observed!$C$2:$C$10000,$C534),"")</f>
        <v>3000</v>
      </c>
      <c r="L534" s="23">
        <f>IF(ISNUMBER(AVERAGEIFS(Observed!L$2:L$10000,Observed!$A$2:$A$10000,$A534,Observed!$C$2:$C$10000,$C534)),AVERAGEIFS(Observed!L$2:L$10000,Observed!$A$2:$A$10000,$A534,Observed!$C$2:$C$10000,$C534),"")</f>
        <v>300</v>
      </c>
      <c r="M534" s="23" t="str">
        <f>IF(ISNUMBER(AVERAGEIFS(Observed!M$2:M$10000,Observed!$A$2:$A$10000,$A534,Observed!$C$2:$C$10000,$C534)),AVERAGEIFS(Observed!M$2:M$10000,Observed!$A$2:$A$10000,$A534,Observed!$C$2:$C$10000,$C534),"")</f>
        <v/>
      </c>
      <c r="N534" s="23" t="str">
        <f>IF(ISNUMBER(AVERAGEIFS(Observed!N$2:N$10000,Observed!$A$2:$A$10000,$A534,Observed!$C$2:$C$10000,$C534)),AVERAGEIFS(Observed!N$2:N$10000,Observed!$A$2:$A$10000,$A534,Observed!$C$2:$C$10000,$C534),"")</f>
        <v/>
      </c>
      <c r="O534" s="23" t="str">
        <f>IF(ISNUMBER(AVERAGEIFS(Observed!O$2:O$10000,Observed!$A$2:$A$10000,$A534,Observed!$C$2:$C$10000,$C534)),AVERAGEIFS(Observed!O$2:O$10000,Observed!$A$2:$A$10000,$A534,Observed!$C$2:$C$10000,$C534),"")</f>
        <v/>
      </c>
      <c r="P534" s="24" t="str">
        <f>IF(ISNUMBER(AVERAGEIFS(Observed!P$2:P$10000,Observed!$A$2:$A$10000,$A534,Observed!$C$2:$C$10000,$C534)),AVERAGEIFS(Observed!P$2:P$10000,Observed!$A$2:$A$10000,$A534,Observed!$C$2:$C$10000,$C534),"")</f>
        <v/>
      </c>
      <c r="Q534" s="24" t="str">
        <f>IF(ISNUMBER(AVERAGEIFS(Observed!Q$2:Q$10000,Observed!$A$2:$A$10000,$A534,Observed!$C$2:$C$10000,$C534)),AVERAGEIFS(Observed!Q$2:Q$10000,Observed!$A$2:$A$10000,$A534,Observed!$C$2:$C$10000,$C534),"")</f>
        <v/>
      </c>
      <c r="R534" s="24" t="str">
        <f>IF(ISNUMBER(AVERAGEIFS(Observed!R$2:R$10000,Observed!$A$2:$A$10000,$A534,Observed!$C$2:$C$10000,$C534)),AVERAGEIFS(Observed!R$2:R$10000,Observed!$A$2:$A$10000,$A534,Observed!$C$2:$C$10000,$C534),"")</f>
        <v/>
      </c>
      <c r="S534" s="22" t="str">
        <f>IF(ISNUMBER(AVERAGEIFS(Observed!S$2:S$10000,Observed!$A$2:$A$10000,$A534,Observed!$C$2:$C$10000,$C534)),AVERAGEIFS(Observed!S$2:S$10000,Observed!$A$2:$A$10000,$A534,Observed!$C$2:$C$10000,$C534),"")</f>
        <v/>
      </c>
      <c r="T534" s="23" t="str">
        <f>IF(ISNUMBER(AVERAGEIFS(Observed!T$2:T$10000,Observed!$A$2:$A$10000,$A534,Observed!$C$2:$C$10000,$C534)),AVERAGEIFS(Observed!T$2:T$10000,Observed!$A$2:$A$10000,$A534,Observed!$C$2:$C$10000,$C534),"")</f>
        <v/>
      </c>
      <c r="U534" s="23" t="str">
        <f>IF(ISNUMBER(AVERAGEIFS(Observed!U$2:U$10000,Observed!$A$2:$A$10000,$A534,Observed!$C$2:$C$10000,$C534)),AVERAGEIFS(Observed!U$2:U$10000,Observed!$A$2:$A$10000,$A534,Observed!$C$2:$C$10000,$C534),"")</f>
        <v/>
      </c>
      <c r="V534" s="23" t="str">
        <f>IF(ISNUMBER(AVERAGEIFS(Observed!V$2:V$10000,Observed!$A$2:$A$10000,$A534,Observed!$C$2:$C$10000,$C534)),AVERAGEIFS(Observed!V$2:V$10000,Observed!$A$2:$A$10000,$A534,Observed!$C$2:$C$10000,$C534),"")</f>
        <v/>
      </c>
      <c r="W534" s="23" t="str">
        <f>IF(ISNUMBER(AVERAGEIFS(Observed!W$2:W$10000,Observed!$A$2:$A$10000,$A534,Observed!$C$2:$C$10000,$C534)),AVERAGEIFS(Observed!W$2:W$10000,Observed!$A$2:$A$10000,$A534,Observed!$C$2:$C$10000,$C534),"")</f>
        <v/>
      </c>
      <c r="X534" s="23" t="str">
        <f>IF(ISNUMBER(AVERAGEIFS(Observed!X$2:X$10000,Observed!$A$2:$A$10000,$A534,Observed!$C$2:$C$10000,$C534)),AVERAGEIFS(Observed!X$2:X$10000,Observed!$A$2:$A$10000,$A534,Observed!$C$2:$C$10000,$C534),"")</f>
        <v/>
      </c>
      <c r="Y534" s="23" t="str">
        <f>IF(ISNUMBER(AVERAGEIFS(Observed!Y$2:Y$10000,Observed!$A$2:$A$10000,$A534,Observed!$C$2:$C$10000,$C534)),AVERAGEIFS(Observed!Y$2:Y$10000,Observed!$A$2:$A$10000,$A534,Observed!$C$2:$C$10000,$C534),"")</f>
        <v/>
      </c>
      <c r="Z534" s="23" t="str">
        <f>IF(ISNUMBER(AVERAGEIFS(Observed!Z$2:Z$10000,Observed!$A$2:$A$10000,$A534,Observed!$C$2:$C$10000,$C534)),AVERAGEIFS(Observed!Z$2:Z$10000,Observed!$A$2:$A$10000,$A534,Observed!$C$2:$C$10000,$C534),"")</f>
        <v/>
      </c>
      <c r="AA534" s="23" t="str">
        <f>IF(ISNUMBER(AVERAGEIFS(Observed!AA$2:AA$10000,Observed!$A$2:$A$10000,$A534,Observed!$C$2:$C$10000,$C534)),AVERAGEIFS(Observed!AA$2:AA$10000,Observed!$A$2:$A$10000,$A534,Observed!$C$2:$C$10000,$C534),"")</f>
        <v/>
      </c>
      <c r="AB534" s="23" t="str">
        <f>IF(ISNUMBER(AVERAGEIFS(Observed!AB$2:AB$10000,Observed!$A$2:$A$10000,$A534,Observed!$C$2:$C$10000,$C534)),AVERAGEIFS(Observed!AB$2:AB$10000,Observed!$A$2:$A$10000,$A534,Observed!$C$2:$C$10000,$C534),"")</f>
        <v/>
      </c>
      <c r="AC534" s="23" t="str">
        <f>IF(ISNUMBER(AVERAGEIFS(Observed!AC$2:AC$10000,Observed!$A$2:$A$10000,$A534,Observed!$C$2:$C$10000,$C534)),AVERAGEIFS(Observed!AC$2:AC$10000,Observed!$A$2:$A$10000,$A534,Observed!$C$2:$C$10000,$C534),"")</f>
        <v/>
      </c>
      <c r="AD534" s="23" t="str">
        <f>IF(ISNUMBER(AVERAGEIFS(Observed!AD$2:AD$10000,Observed!$A$2:$A$10000,$A534,Observed!$C$2:$C$10000,$C534)),AVERAGEIFS(Observed!AD$2:AD$10000,Observed!$A$2:$A$10000,$A534,Observed!$C$2:$C$10000,$C534),"")</f>
        <v/>
      </c>
      <c r="AE534" s="24" t="str">
        <f>IF(ISNUMBER(AVERAGEIFS(Observed!AE$2:AE$10000,Observed!$A$2:$A$10000,$A534,Observed!$C$2:$C$10000,$C534)),AVERAGEIFS(Observed!AE$2:AE$10000,Observed!$A$2:$A$10000,$A534,Observed!$C$2:$C$10000,$C534),"")</f>
        <v/>
      </c>
      <c r="AF534" s="24" t="str">
        <f>IF(ISNUMBER(AVERAGEIFS(Observed!AF$2:AF$10000,Observed!$A$2:$A$10000,$A534,Observed!$C$2:$C$10000,$C534)),AVERAGEIFS(Observed!AF$2:AF$10000,Observed!$A$2:$A$10000,$A534,Observed!$C$2:$C$10000,$C534),"")</f>
        <v/>
      </c>
      <c r="AG534" s="23" t="str">
        <f>IF(ISNUMBER(AVERAGEIFS(Observed!AG$2:AG$10000,Observed!$A$2:$A$10000,$A534,Observed!$C$2:$C$10000,$C534)),AVERAGEIFS(Observed!AG$2:AG$10000,Observed!$A$2:$A$10000,$A534,Observed!$C$2:$C$10000,$C534),"")</f>
        <v/>
      </c>
      <c r="AH534" s="23" t="str">
        <f>IF(ISNUMBER(AVERAGEIFS(Observed!AH$2:AH$10000,Observed!$A$2:$A$10000,$A534,Observed!$C$2:$C$10000,$C534)),AVERAGEIFS(Observed!AH$2:AH$10000,Observed!$A$2:$A$10000,$A534,Observed!$C$2:$C$10000,$C534),"")</f>
        <v/>
      </c>
      <c r="AI534" s="22" t="str">
        <f>IF(ISNUMBER(AVERAGEIFS(Observed!AI$2:AI$10000,Observed!$A$2:$A$10000,$A534,Observed!$C$2:$C$10000,$C534)),AVERAGEIFS(Observed!AI$2:AI$10000,Observed!$A$2:$A$10000,$A534,Observed!$C$2:$C$10000,$C534),"")</f>
        <v/>
      </c>
      <c r="AJ534" s="23" t="str">
        <f>IF(ISNUMBER(AVERAGEIFS(Observed!AJ$2:AJ$10000,Observed!$A$2:$A$10000,$A534,Observed!$C$2:$C$10000,$C534)),AVERAGEIFS(Observed!AJ$2:AJ$10000,Observed!$A$2:$A$10000,$A534,Observed!$C$2:$C$10000,$C534),"")</f>
        <v/>
      </c>
      <c r="AK534" s="23" t="str">
        <f>IF(ISNUMBER(AVERAGEIFS(Observed!AK$2:AK$10000,Observed!$A$2:$A$10000,$A534,Observed!$C$2:$C$10000,$C534)),AVERAGEIFS(Observed!AK$2:AK$10000,Observed!$A$2:$A$10000,$A534,Observed!$C$2:$C$10000,$C534),"")</f>
        <v/>
      </c>
      <c r="AL534" s="23" t="str">
        <f>IF(ISNUMBER(AVERAGEIFS(Observed!AL$2:AL$10000,Observed!$A$2:$A$10000,$A534,Observed!$C$2:$C$10000,$C534)),AVERAGEIFS(Observed!AL$2:AL$10000,Observed!$A$2:$A$10000,$A534,Observed!$C$2:$C$10000,$C534),"")</f>
        <v/>
      </c>
      <c r="AM534" s="23" t="str">
        <f>IF(ISNUMBER(AVERAGEIFS(Observed!AM$2:AM$10000,Observed!$A$2:$A$10000,$A534,Observed!$C$2:$C$10000,$C534)),AVERAGEIFS(Observed!AM$2:AM$10000,Observed!$A$2:$A$10000,$A534,Observed!$C$2:$C$10000,$C534),"")</f>
        <v/>
      </c>
      <c r="AN534" s="23" t="str">
        <f>IF(ISNUMBER(AVERAGEIFS(Observed!AN$2:AN$10000,Observed!$A$2:$A$10000,$A534,Observed!$C$2:$C$10000,$C534)),AVERAGEIFS(Observed!AN$2:AN$10000,Observed!$A$2:$A$10000,$A534,Observed!$C$2:$C$10000,$C534),"")</f>
        <v/>
      </c>
      <c r="AO534" s="2">
        <f>COUNTIFS(Observed!$A$2:$A$10000,$A534,Observed!$C$2:$C$10000,$C534)</f>
        <v>1</v>
      </c>
      <c r="AP534" s="2">
        <f t="shared" si="11"/>
        <v>1</v>
      </c>
    </row>
    <row r="535" spans="1:42" x14ac:dyDescent="0.25">
      <c r="A535" t="s">
        <v>114</v>
      </c>
      <c r="B535" t="s">
        <v>30</v>
      </c>
      <c r="C535" s="20">
        <v>41038</v>
      </c>
      <c r="D535">
        <v>1</v>
      </c>
      <c r="G535" s="25" t="s">
        <v>76</v>
      </c>
      <c r="H535" t="s">
        <v>22</v>
      </c>
      <c r="J535" s="2" t="s">
        <v>20</v>
      </c>
      <c r="K535" s="22" t="str">
        <f>IF(ISNUMBER(AVERAGEIFS(Observed!K$2:K$10000,Observed!$A$2:$A$10000,$A535,Observed!$C$2:$C$10000,$C535)),AVERAGEIFS(Observed!K$2:K$10000,Observed!$A$2:$A$10000,$A535,Observed!$C$2:$C$10000,$C535),"")</f>
        <v/>
      </c>
      <c r="L535" s="23" t="str">
        <f>IF(ISNUMBER(AVERAGEIFS(Observed!L$2:L$10000,Observed!$A$2:$A$10000,$A535,Observed!$C$2:$C$10000,$C535)),AVERAGEIFS(Observed!L$2:L$10000,Observed!$A$2:$A$10000,$A535,Observed!$C$2:$C$10000,$C535),"")</f>
        <v/>
      </c>
      <c r="M535" s="23">
        <f>IF(ISNUMBER(AVERAGEIFS(Observed!M$2:M$10000,Observed!$A$2:$A$10000,$A535,Observed!$C$2:$C$10000,$C535)),AVERAGEIFS(Observed!M$2:M$10000,Observed!$A$2:$A$10000,$A535,Observed!$C$2:$C$10000,$C535),"")</f>
        <v>72.8</v>
      </c>
      <c r="N535" s="23">
        <f>IF(ISNUMBER(AVERAGEIFS(Observed!N$2:N$10000,Observed!$A$2:$A$10000,$A535,Observed!$C$2:$C$10000,$C535)),AVERAGEIFS(Observed!N$2:N$10000,Observed!$A$2:$A$10000,$A535,Observed!$C$2:$C$10000,$C535),"")</f>
        <v>72.8</v>
      </c>
      <c r="O535" s="23">
        <f>IF(ISNUMBER(AVERAGEIFS(Observed!O$2:O$10000,Observed!$A$2:$A$10000,$A535,Observed!$C$2:$C$10000,$C535)),AVERAGEIFS(Observed!O$2:O$10000,Observed!$A$2:$A$10000,$A535,Observed!$C$2:$C$10000,$C535),"")</f>
        <v>976.09999999999991</v>
      </c>
      <c r="P535" s="24" t="str">
        <f>IF(ISNUMBER(AVERAGEIFS(Observed!P$2:P$10000,Observed!$A$2:$A$10000,$A535,Observed!$C$2:$C$10000,$C535)),AVERAGEIFS(Observed!P$2:P$10000,Observed!$A$2:$A$10000,$A535,Observed!$C$2:$C$10000,$C535),"")</f>
        <v/>
      </c>
      <c r="Q535" s="24" t="str">
        <f>IF(ISNUMBER(AVERAGEIFS(Observed!Q$2:Q$10000,Observed!$A$2:$A$10000,$A535,Observed!$C$2:$C$10000,$C535)),AVERAGEIFS(Observed!Q$2:Q$10000,Observed!$A$2:$A$10000,$A535,Observed!$C$2:$C$10000,$C535),"")</f>
        <v/>
      </c>
      <c r="R535" s="24" t="str">
        <f>IF(ISNUMBER(AVERAGEIFS(Observed!R$2:R$10000,Observed!$A$2:$A$10000,$A535,Observed!$C$2:$C$10000,$C535)),AVERAGEIFS(Observed!R$2:R$10000,Observed!$A$2:$A$10000,$A535,Observed!$C$2:$C$10000,$C535),"")</f>
        <v/>
      </c>
      <c r="S535" s="22" t="str">
        <f>IF(ISNUMBER(AVERAGEIFS(Observed!S$2:S$10000,Observed!$A$2:$A$10000,$A535,Observed!$C$2:$C$10000,$C535)),AVERAGEIFS(Observed!S$2:S$10000,Observed!$A$2:$A$10000,$A535,Observed!$C$2:$C$10000,$C535),"")</f>
        <v/>
      </c>
      <c r="T535" s="23" t="str">
        <f>IF(ISNUMBER(AVERAGEIFS(Observed!T$2:T$10000,Observed!$A$2:$A$10000,$A535,Observed!$C$2:$C$10000,$C535)),AVERAGEIFS(Observed!T$2:T$10000,Observed!$A$2:$A$10000,$A535,Observed!$C$2:$C$10000,$C535),"")</f>
        <v/>
      </c>
      <c r="U535" s="23" t="str">
        <f>IF(ISNUMBER(AVERAGEIFS(Observed!U$2:U$10000,Observed!$A$2:$A$10000,$A535,Observed!$C$2:$C$10000,$C535)),AVERAGEIFS(Observed!U$2:U$10000,Observed!$A$2:$A$10000,$A535,Observed!$C$2:$C$10000,$C535),"")</f>
        <v/>
      </c>
      <c r="V535" s="23" t="str">
        <f>IF(ISNUMBER(AVERAGEIFS(Observed!V$2:V$10000,Observed!$A$2:$A$10000,$A535,Observed!$C$2:$C$10000,$C535)),AVERAGEIFS(Observed!V$2:V$10000,Observed!$A$2:$A$10000,$A535,Observed!$C$2:$C$10000,$C535),"")</f>
        <v/>
      </c>
      <c r="W535" s="23" t="str">
        <f>IF(ISNUMBER(AVERAGEIFS(Observed!W$2:W$10000,Observed!$A$2:$A$10000,$A535,Observed!$C$2:$C$10000,$C535)),AVERAGEIFS(Observed!W$2:W$10000,Observed!$A$2:$A$10000,$A535,Observed!$C$2:$C$10000,$C535),"")</f>
        <v/>
      </c>
      <c r="X535" s="23" t="str">
        <f>IF(ISNUMBER(AVERAGEIFS(Observed!X$2:X$10000,Observed!$A$2:$A$10000,$A535,Observed!$C$2:$C$10000,$C535)),AVERAGEIFS(Observed!X$2:X$10000,Observed!$A$2:$A$10000,$A535,Observed!$C$2:$C$10000,$C535),"")</f>
        <v/>
      </c>
      <c r="Y535" s="23" t="str">
        <f>IF(ISNUMBER(AVERAGEIFS(Observed!Y$2:Y$10000,Observed!$A$2:$A$10000,$A535,Observed!$C$2:$C$10000,$C535)),AVERAGEIFS(Observed!Y$2:Y$10000,Observed!$A$2:$A$10000,$A535,Observed!$C$2:$C$10000,$C535),"")</f>
        <v/>
      </c>
      <c r="Z535" s="23" t="str">
        <f>IF(ISNUMBER(AVERAGEIFS(Observed!Z$2:Z$10000,Observed!$A$2:$A$10000,$A535,Observed!$C$2:$C$10000,$C535)),AVERAGEIFS(Observed!Z$2:Z$10000,Observed!$A$2:$A$10000,$A535,Observed!$C$2:$C$10000,$C535),"")</f>
        <v/>
      </c>
      <c r="AA535" s="23" t="str">
        <f>IF(ISNUMBER(AVERAGEIFS(Observed!AA$2:AA$10000,Observed!$A$2:$A$10000,$A535,Observed!$C$2:$C$10000,$C535)),AVERAGEIFS(Observed!AA$2:AA$10000,Observed!$A$2:$A$10000,$A535,Observed!$C$2:$C$10000,$C535),"")</f>
        <v/>
      </c>
      <c r="AB535" s="23" t="str">
        <f>IF(ISNUMBER(AVERAGEIFS(Observed!AB$2:AB$10000,Observed!$A$2:$A$10000,$A535,Observed!$C$2:$C$10000,$C535)),AVERAGEIFS(Observed!AB$2:AB$10000,Observed!$A$2:$A$10000,$A535,Observed!$C$2:$C$10000,$C535),"")</f>
        <v/>
      </c>
      <c r="AC535" s="23" t="str">
        <f>IF(ISNUMBER(AVERAGEIFS(Observed!AC$2:AC$10000,Observed!$A$2:$A$10000,$A535,Observed!$C$2:$C$10000,$C535)),AVERAGEIFS(Observed!AC$2:AC$10000,Observed!$A$2:$A$10000,$A535,Observed!$C$2:$C$10000,$C535),"")</f>
        <v/>
      </c>
      <c r="AD535" s="23" t="str">
        <f>IF(ISNUMBER(AVERAGEIFS(Observed!AD$2:AD$10000,Observed!$A$2:$A$10000,$A535,Observed!$C$2:$C$10000,$C535)),AVERAGEIFS(Observed!AD$2:AD$10000,Observed!$A$2:$A$10000,$A535,Observed!$C$2:$C$10000,$C535),"")</f>
        <v/>
      </c>
      <c r="AE535" s="24" t="str">
        <f>IF(ISNUMBER(AVERAGEIFS(Observed!AE$2:AE$10000,Observed!$A$2:$A$10000,$A535,Observed!$C$2:$C$10000,$C535)),AVERAGEIFS(Observed!AE$2:AE$10000,Observed!$A$2:$A$10000,$A535,Observed!$C$2:$C$10000,$C535),"")</f>
        <v/>
      </c>
      <c r="AF535" s="24" t="str">
        <f>IF(ISNUMBER(AVERAGEIFS(Observed!AF$2:AF$10000,Observed!$A$2:$A$10000,$A535,Observed!$C$2:$C$10000,$C535)),AVERAGEIFS(Observed!AF$2:AF$10000,Observed!$A$2:$A$10000,$A535,Observed!$C$2:$C$10000,$C535),"")</f>
        <v/>
      </c>
      <c r="AG535" s="23" t="str">
        <f>IF(ISNUMBER(AVERAGEIFS(Observed!AG$2:AG$10000,Observed!$A$2:$A$10000,$A535,Observed!$C$2:$C$10000,$C535)),AVERAGEIFS(Observed!AG$2:AG$10000,Observed!$A$2:$A$10000,$A535,Observed!$C$2:$C$10000,$C535),"")</f>
        <v/>
      </c>
      <c r="AH535" s="23" t="str">
        <f>IF(ISNUMBER(AVERAGEIFS(Observed!AH$2:AH$10000,Observed!$A$2:$A$10000,$A535,Observed!$C$2:$C$10000,$C535)),AVERAGEIFS(Observed!AH$2:AH$10000,Observed!$A$2:$A$10000,$A535,Observed!$C$2:$C$10000,$C535),"")</f>
        <v/>
      </c>
      <c r="AI535" s="22" t="str">
        <f>IF(ISNUMBER(AVERAGEIFS(Observed!AI$2:AI$10000,Observed!$A$2:$A$10000,$A535,Observed!$C$2:$C$10000,$C535)),AVERAGEIFS(Observed!AI$2:AI$10000,Observed!$A$2:$A$10000,$A535,Observed!$C$2:$C$10000,$C535),"")</f>
        <v/>
      </c>
      <c r="AJ535" s="23" t="str">
        <f>IF(ISNUMBER(AVERAGEIFS(Observed!AJ$2:AJ$10000,Observed!$A$2:$A$10000,$A535,Observed!$C$2:$C$10000,$C535)),AVERAGEIFS(Observed!AJ$2:AJ$10000,Observed!$A$2:$A$10000,$A535,Observed!$C$2:$C$10000,$C535),"")</f>
        <v/>
      </c>
      <c r="AK535" s="23" t="str">
        <f>IF(ISNUMBER(AVERAGEIFS(Observed!AK$2:AK$10000,Observed!$A$2:$A$10000,$A535,Observed!$C$2:$C$10000,$C535)),AVERAGEIFS(Observed!AK$2:AK$10000,Observed!$A$2:$A$10000,$A535,Observed!$C$2:$C$10000,$C535),"")</f>
        <v/>
      </c>
      <c r="AL535" s="23" t="str">
        <f>IF(ISNUMBER(AVERAGEIFS(Observed!AL$2:AL$10000,Observed!$A$2:$A$10000,$A535,Observed!$C$2:$C$10000,$C535)),AVERAGEIFS(Observed!AL$2:AL$10000,Observed!$A$2:$A$10000,$A535,Observed!$C$2:$C$10000,$C535),"")</f>
        <v/>
      </c>
      <c r="AM535" s="23" t="str">
        <f>IF(ISNUMBER(AVERAGEIFS(Observed!AM$2:AM$10000,Observed!$A$2:$A$10000,$A535,Observed!$C$2:$C$10000,$C535)),AVERAGEIFS(Observed!AM$2:AM$10000,Observed!$A$2:$A$10000,$A535,Observed!$C$2:$C$10000,$C535),"")</f>
        <v/>
      </c>
      <c r="AN535" s="23" t="str">
        <f>IF(ISNUMBER(AVERAGEIFS(Observed!AN$2:AN$10000,Observed!$A$2:$A$10000,$A535,Observed!$C$2:$C$10000,$C535)),AVERAGEIFS(Observed!AN$2:AN$10000,Observed!$A$2:$A$10000,$A535,Observed!$C$2:$C$10000,$C535),"")</f>
        <v/>
      </c>
      <c r="AO535" s="2">
        <f>COUNTIFS(Observed!$A$2:$A$10000,$A535,Observed!$C$2:$C$10000,$C535)</f>
        <v>1</v>
      </c>
      <c r="AP535" s="2">
        <f t="shared" si="11"/>
        <v>3</v>
      </c>
    </row>
    <row r="536" spans="1:42" x14ac:dyDescent="0.25">
      <c r="A536" t="s">
        <v>91</v>
      </c>
      <c r="B536" t="s">
        <v>30</v>
      </c>
      <c r="C536" s="20">
        <v>40525</v>
      </c>
      <c r="D536">
        <v>1</v>
      </c>
      <c r="F536" t="s">
        <v>105</v>
      </c>
      <c r="G536" s="25" t="s">
        <v>115</v>
      </c>
      <c r="J536" s="2"/>
      <c r="K536" s="22" t="str">
        <f>IF(ISNUMBER(AVERAGEIFS(Observed!K$2:K$10000,Observed!$A$2:$A$10000,$A536,Observed!$C$2:$C$10000,$C536)),AVERAGEIFS(Observed!K$2:K$10000,Observed!$A$2:$A$10000,$A536,Observed!$C$2:$C$10000,$C536),"")</f>
        <v/>
      </c>
      <c r="L536" s="23" t="str">
        <f>IF(ISNUMBER(AVERAGEIFS(Observed!L$2:L$10000,Observed!$A$2:$A$10000,$A536,Observed!$C$2:$C$10000,$C536)),AVERAGEIFS(Observed!L$2:L$10000,Observed!$A$2:$A$10000,$A536,Observed!$C$2:$C$10000,$C536),"")</f>
        <v/>
      </c>
      <c r="M536" s="23">
        <f>IF(ISNUMBER(AVERAGEIFS(Observed!M$2:M$10000,Observed!$A$2:$A$10000,$A536,Observed!$C$2:$C$10000,$C536)),AVERAGEIFS(Observed!M$2:M$10000,Observed!$A$2:$A$10000,$A536,Observed!$C$2:$C$10000,$C536),"")</f>
        <v>260.24527427303474</v>
      </c>
      <c r="N536" s="23">
        <f>IF(ISNUMBER(AVERAGEIFS(Observed!N$2:N$10000,Observed!$A$2:$A$10000,$A536,Observed!$C$2:$C$10000,$C536)),AVERAGEIFS(Observed!N$2:N$10000,Observed!$A$2:$A$10000,$A536,Observed!$C$2:$C$10000,$C536),"")</f>
        <v>260.24527427303474</v>
      </c>
      <c r="O536" s="23">
        <f>IF(ISNUMBER(AVERAGEIFS(Observed!O$2:O$10000,Observed!$A$2:$A$10000,$A536,Observed!$C$2:$C$10000,$C536)),AVERAGEIFS(Observed!O$2:O$10000,Observed!$A$2:$A$10000,$A536,Observed!$C$2:$C$10000,$C536),"")</f>
        <v>260.24527427303474</v>
      </c>
      <c r="P536" s="24" t="str">
        <f>IF(ISNUMBER(AVERAGEIFS(Observed!P$2:P$10000,Observed!$A$2:$A$10000,$A536,Observed!$C$2:$C$10000,$C536)),AVERAGEIFS(Observed!P$2:P$10000,Observed!$A$2:$A$10000,$A536,Observed!$C$2:$C$10000,$C536),"")</f>
        <v/>
      </c>
      <c r="Q536" s="24" t="str">
        <f>IF(ISNUMBER(AVERAGEIFS(Observed!Q$2:Q$10000,Observed!$A$2:$A$10000,$A536,Observed!$C$2:$C$10000,$C536)),AVERAGEIFS(Observed!Q$2:Q$10000,Observed!$A$2:$A$10000,$A536,Observed!$C$2:$C$10000,$C536),"")</f>
        <v/>
      </c>
      <c r="R536" s="24" t="str">
        <f>IF(ISNUMBER(AVERAGEIFS(Observed!R$2:R$10000,Observed!$A$2:$A$10000,$A536,Observed!$C$2:$C$10000,$C536)),AVERAGEIFS(Observed!R$2:R$10000,Observed!$A$2:$A$10000,$A536,Observed!$C$2:$C$10000,$C536),"")</f>
        <v/>
      </c>
      <c r="S536" s="22" t="str">
        <f>IF(ISNUMBER(AVERAGEIFS(Observed!S$2:S$10000,Observed!$A$2:$A$10000,$A536,Observed!$C$2:$C$10000,$C536)),AVERAGEIFS(Observed!S$2:S$10000,Observed!$A$2:$A$10000,$A536,Observed!$C$2:$C$10000,$C536),"")</f>
        <v/>
      </c>
      <c r="T536" s="23" t="str">
        <f>IF(ISNUMBER(AVERAGEIFS(Observed!T$2:T$10000,Observed!$A$2:$A$10000,$A536,Observed!$C$2:$C$10000,$C536)),AVERAGEIFS(Observed!T$2:T$10000,Observed!$A$2:$A$10000,$A536,Observed!$C$2:$C$10000,$C536),"")</f>
        <v/>
      </c>
      <c r="U536" s="23" t="str">
        <f>IF(ISNUMBER(AVERAGEIFS(Observed!U$2:U$10000,Observed!$A$2:$A$10000,$A536,Observed!$C$2:$C$10000,$C536)),AVERAGEIFS(Observed!U$2:U$10000,Observed!$A$2:$A$10000,$A536,Observed!$C$2:$C$10000,$C536),"")</f>
        <v/>
      </c>
      <c r="V536" s="23">
        <f>IF(ISNUMBER(AVERAGEIFS(Observed!V$2:V$10000,Observed!$A$2:$A$10000,$A536,Observed!$C$2:$C$10000,$C536)),AVERAGEIFS(Observed!V$2:V$10000,Observed!$A$2:$A$10000,$A536,Observed!$C$2:$C$10000,$C536),"")</f>
        <v>150</v>
      </c>
      <c r="W536" s="23">
        <f>IF(ISNUMBER(AVERAGEIFS(Observed!W$2:W$10000,Observed!$A$2:$A$10000,$A536,Observed!$C$2:$C$10000,$C536)),AVERAGEIFS(Observed!W$2:W$10000,Observed!$A$2:$A$10000,$A536,Observed!$C$2:$C$10000,$C536),"")</f>
        <v>42.663159716890945</v>
      </c>
      <c r="X536" s="23" t="str">
        <f>IF(ISNUMBER(AVERAGEIFS(Observed!X$2:X$10000,Observed!$A$2:$A$10000,$A536,Observed!$C$2:$C$10000,$C536)),AVERAGEIFS(Observed!X$2:X$10000,Observed!$A$2:$A$10000,$A536,Observed!$C$2:$C$10000,$C536),"")</f>
        <v/>
      </c>
      <c r="Y536" s="23" t="str">
        <f>IF(ISNUMBER(AVERAGEIFS(Observed!Y$2:Y$10000,Observed!$A$2:$A$10000,$A536,Observed!$C$2:$C$10000,$C536)),AVERAGEIFS(Observed!Y$2:Y$10000,Observed!$A$2:$A$10000,$A536,Observed!$C$2:$C$10000,$C536),"")</f>
        <v/>
      </c>
      <c r="Z536" s="23" t="str">
        <f>IF(ISNUMBER(AVERAGEIFS(Observed!Z$2:Z$10000,Observed!$A$2:$A$10000,$A536,Observed!$C$2:$C$10000,$C536)),AVERAGEIFS(Observed!Z$2:Z$10000,Observed!$A$2:$A$10000,$A536,Observed!$C$2:$C$10000,$C536),"")</f>
        <v/>
      </c>
      <c r="AA536" s="23" t="str">
        <f>IF(ISNUMBER(AVERAGEIFS(Observed!AA$2:AA$10000,Observed!$A$2:$A$10000,$A536,Observed!$C$2:$C$10000,$C536)),AVERAGEIFS(Observed!AA$2:AA$10000,Observed!$A$2:$A$10000,$A536,Observed!$C$2:$C$10000,$C536),"")</f>
        <v/>
      </c>
      <c r="AB536" s="23" t="str">
        <f>IF(ISNUMBER(AVERAGEIFS(Observed!AB$2:AB$10000,Observed!$A$2:$A$10000,$A536,Observed!$C$2:$C$10000,$C536)),AVERAGEIFS(Observed!AB$2:AB$10000,Observed!$A$2:$A$10000,$A536,Observed!$C$2:$C$10000,$C536),"")</f>
        <v/>
      </c>
      <c r="AC536" s="23" t="str">
        <f>IF(ISNUMBER(AVERAGEIFS(Observed!AC$2:AC$10000,Observed!$A$2:$A$10000,$A536,Observed!$C$2:$C$10000,$C536)),AVERAGEIFS(Observed!AC$2:AC$10000,Observed!$A$2:$A$10000,$A536,Observed!$C$2:$C$10000,$C536),"")</f>
        <v/>
      </c>
      <c r="AD536" s="23" t="str">
        <f>IF(ISNUMBER(AVERAGEIFS(Observed!AD$2:AD$10000,Observed!$A$2:$A$10000,$A536,Observed!$C$2:$C$10000,$C536)),AVERAGEIFS(Observed!AD$2:AD$10000,Observed!$A$2:$A$10000,$A536,Observed!$C$2:$C$10000,$C536),"")</f>
        <v/>
      </c>
      <c r="AE536" s="24" t="str">
        <f>IF(ISNUMBER(AVERAGEIFS(Observed!AE$2:AE$10000,Observed!$A$2:$A$10000,$A536,Observed!$C$2:$C$10000,$C536)),AVERAGEIFS(Observed!AE$2:AE$10000,Observed!$A$2:$A$10000,$A536,Observed!$C$2:$C$10000,$C536),"")</f>
        <v/>
      </c>
      <c r="AF536" s="24" t="str">
        <f>IF(ISNUMBER(AVERAGEIFS(Observed!AF$2:AF$10000,Observed!$A$2:$A$10000,$A536,Observed!$C$2:$C$10000,$C536)),AVERAGEIFS(Observed!AF$2:AF$10000,Observed!$A$2:$A$10000,$A536,Observed!$C$2:$C$10000,$C536),"")</f>
        <v/>
      </c>
      <c r="AG536" s="23" t="str">
        <f>IF(ISNUMBER(AVERAGEIFS(Observed!AG$2:AG$10000,Observed!$A$2:$A$10000,$A536,Observed!$C$2:$C$10000,$C536)),AVERAGEIFS(Observed!AG$2:AG$10000,Observed!$A$2:$A$10000,$A536,Observed!$C$2:$C$10000,$C536),"")</f>
        <v/>
      </c>
      <c r="AH536" s="23" t="str">
        <f>IF(ISNUMBER(AVERAGEIFS(Observed!AH$2:AH$10000,Observed!$A$2:$A$10000,$A536,Observed!$C$2:$C$10000,$C536)),AVERAGEIFS(Observed!AH$2:AH$10000,Observed!$A$2:$A$10000,$A536,Observed!$C$2:$C$10000,$C536),"")</f>
        <v/>
      </c>
      <c r="AI536" s="22" t="str">
        <f>IF(ISNUMBER(AVERAGEIFS(Observed!AI$2:AI$10000,Observed!$A$2:$A$10000,$A536,Observed!$C$2:$C$10000,$C536)),AVERAGEIFS(Observed!AI$2:AI$10000,Observed!$A$2:$A$10000,$A536,Observed!$C$2:$C$10000,$C536),"")</f>
        <v/>
      </c>
      <c r="AJ536" s="23" t="str">
        <f>IF(ISNUMBER(AVERAGEIFS(Observed!AJ$2:AJ$10000,Observed!$A$2:$A$10000,$A536,Observed!$C$2:$C$10000,$C536)),AVERAGEIFS(Observed!AJ$2:AJ$10000,Observed!$A$2:$A$10000,$A536,Observed!$C$2:$C$10000,$C536),"")</f>
        <v/>
      </c>
      <c r="AK536" s="23" t="str">
        <f>IF(ISNUMBER(AVERAGEIFS(Observed!AK$2:AK$10000,Observed!$A$2:$A$10000,$A536,Observed!$C$2:$C$10000,$C536)),AVERAGEIFS(Observed!AK$2:AK$10000,Observed!$A$2:$A$10000,$A536,Observed!$C$2:$C$10000,$C536),"")</f>
        <v/>
      </c>
      <c r="AL536" s="23" t="str">
        <f>IF(ISNUMBER(AVERAGEIFS(Observed!AL$2:AL$10000,Observed!$A$2:$A$10000,$A536,Observed!$C$2:$C$10000,$C536)),AVERAGEIFS(Observed!AL$2:AL$10000,Observed!$A$2:$A$10000,$A536,Observed!$C$2:$C$10000,$C536),"")</f>
        <v/>
      </c>
      <c r="AM536" s="23" t="str">
        <f>IF(ISNUMBER(AVERAGEIFS(Observed!AM$2:AM$10000,Observed!$A$2:$A$10000,$A536,Observed!$C$2:$C$10000,$C536)),AVERAGEIFS(Observed!AM$2:AM$10000,Observed!$A$2:$A$10000,$A536,Observed!$C$2:$C$10000,$C536),"")</f>
        <v/>
      </c>
      <c r="AN536" s="23" t="str">
        <f>IF(ISNUMBER(AVERAGEIFS(Observed!AN$2:AN$10000,Observed!$A$2:$A$10000,$A536,Observed!$C$2:$C$10000,$C536)),AVERAGEIFS(Observed!AN$2:AN$10000,Observed!$A$2:$A$10000,$A536,Observed!$C$2:$C$10000,$C536),"")</f>
        <v/>
      </c>
      <c r="AO536" s="2">
        <f>COUNTIFS(Observed!$A$2:$A$10000,$A536,Observed!$C$2:$C$10000,$C536)</f>
        <v>5</v>
      </c>
      <c r="AP536" s="2">
        <f t="shared" ref="AP536:AP599" si="12">COUNT(L536:AN536)</f>
        <v>5</v>
      </c>
    </row>
    <row r="537" spans="1:42" x14ac:dyDescent="0.25">
      <c r="A537" t="s">
        <v>91</v>
      </c>
      <c r="B537" t="s">
        <v>30</v>
      </c>
      <c r="C537" s="20">
        <v>40546</v>
      </c>
      <c r="D537">
        <v>1</v>
      </c>
      <c r="F537" t="s">
        <v>105</v>
      </c>
      <c r="G537" s="25" t="s">
        <v>115</v>
      </c>
      <c r="J537" s="2"/>
      <c r="K537" s="22" t="str">
        <f>IF(ISNUMBER(AVERAGEIFS(Observed!K$2:K$10000,Observed!$A$2:$A$10000,$A537,Observed!$C$2:$C$10000,$C537)),AVERAGEIFS(Observed!K$2:K$10000,Observed!$A$2:$A$10000,$A537,Observed!$C$2:$C$10000,$C537),"")</f>
        <v/>
      </c>
      <c r="L537" s="23" t="str">
        <f>IF(ISNUMBER(AVERAGEIFS(Observed!L$2:L$10000,Observed!$A$2:$A$10000,$A537,Observed!$C$2:$C$10000,$C537)),AVERAGEIFS(Observed!L$2:L$10000,Observed!$A$2:$A$10000,$A537,Observed!$C$2:$C$10000,$C537),"")</f>
        <v/>
      </c>
      <c r="M537" s="23">
        <f>IF(ISNUMBER(AVERAGEIFS(Observed!M$2:M$10000,Observed!$A$2:$A$10000,$A537,Observed!$C$2:$C$10000,$C537)),AVERAGEIFS(Observed!M$2:M$10000,Observed!$A$2:$A$10000,$A537,Observed!$C$2:$C$10000,$C537),"")</f>
        <v>293.90469296909765</v>
      </c>
      <c r="N537" s="23">
        <f>IF(ISNUMBER(AVERAGEIFS(Observed!N$2:N$10000,Observed!$A$2:$A$10000,$A537,Observed!$C$2:$C$10000,$C537)),AVERAGEIFS(Observed!N$2:N$10000,Observed!$A$2:$A$10000,$A537,Observed!$C$2:$C$10000,$C537),"")</f>
        <v>293.90469296909765</v>
      </c>
      <c r="O537" s="23">
        <f>IF(ISNUMBER(AVERAGEIFS(Observed!O$2:O$10000,Observed!$A$2:$A$10000,$A537,Observed!$C$2:$C$10000,$C537)),AVERAGEIFS(Observed!O$2:O$10000,Observed!$A$2:$A$10000,$A537,Observed!$C$2:$C$10000,$C537),"")</f>
        <v>595.73014181740371</v>
      </c>
      <c r="P537" s="24" t="str">
        <f>IF(ISNUMBER(AVERAGEIFS(Observed!P$2:P$10000,Observed!$A$2:$A$10000,$A537,Observed!$C$2:$C$10000,$C537)),AVERAGEIFS(Observed!P$2:P$10000,Observed!$A$2:$A$10000,$A537,Observed!$C$2:$C$10000,$C537),"")</f>
        <v/>
      </c>
      <c r="Q537" s="24" t="str">
        <f>IF(ISNUMBER(AVERAGEIFS(Observed!Q$2:Q$10000,Observed!$A$2:$A$10000,$A537,Observed!$C$2:$C$10000,$C537)),AVERAGEIFS(Observed!Q$2:Q$10000,Observed!$A$2:$A$10000,$A537,Observed!$C$2:$C$10000,$C537),"")</f>
        <v/>
      </c>
      <c r="R537" s="24" t="str">
        <f>IF(ISNUMBER(AVERAGEIFS(Observed!R$2:R$10000,Observed!$A$2:$A$10000,$A537,Observed!$C$2:$C$10000,$C537)),AVERAGEIFS(Observed!R$2:R$10000,Observed!$A$2:$A$10000,$A537,Observed!$C$2:$C$10000,$C537),"")</f>
        <v/>
      </c>
      <c r="S537" s="22" t="str">
        <f>IF(ISNUMBER(AVERAGEIFS(Observed!S$2:S$10000,Observed!$A$2:$A$10000,$A537,Observed!$C$2:$C$10000,$C537)),AVERAGEIFS(Observed!S$2:S$10000,Observed!$A$2:$A$10000,$A537,Observed!$C$2:$C$10000,$C537),"")</f>
        <v/>
      </c>
      <c r="T537" s="23" t="str">
        <f>IF(ISNUMBER(AVERAGEIFS(Observed!T$2:T$10000,Observed!$A$2:$A$10000,$A537,Observed!$C$2:$C$10000,$C537)),AVERAGEIFS(Observed!T$2:T$10000,Observed!$A$2:$A$10000,$A537,Observed!$C$2:$C$10000,$C537),"")</f>
        <v/>
      </c>
      <c r="U537" s="23" t="str">
        <f>IF(ISNUMBER(AVERAGEIFS(Observed!U$2:U$10000,Observed!$A$2:$A$10000,$A537,Observed!$C$2:$C$10000,$C537)),AVERAGEIFS(Observed!U$2:U$10000,Observed!$A$2:$A$10000,$A537,Observed!$C$2:$C$10000,$C537),"")</f>
        <v/>
      </c>
      <c r="V537" s="23">
        <f>IF(ISNUMBER(AVERAGEIFS(Observed!V$2:V$10000,Observed!$A$2:$A$10000,$A537,Observed!$C$2:$C$10000,$C537)),AVERAGEIFS(Observed!V$2:V$10000,Observed!$A$2:$A$10000,$A537,Observed!$C$2:$C$10000,$C537),"")</f>
        <v>150</v>
      </c>
      <c r="W537" s="23">
        <f>IF(ISNUMBER(AVERAGEIFS(Observed!W$2:W$10000,Observed!$A$2:$A$10000,$A537,Observed!$C$2:$C$10000,$C537)),AVERAGEIFS(Observed!W$2:W$10000,Observed!$A$2:$A$10000,$A537,Observed!$C$2:$C$10000,$C537),"")</f>
        <v>139.9546156995703</v>
      </c>
      <c r="X537" s="23" t="str">
        <f>IF(ISNUMBER(AVERAGEIFS(Observed!X$2:X$10000,Observed!$A$2:$A$10000,$A537,Observed!$C$2:$C$10000,$C537)),AVERAGEIFS(Observed!X$2:X$10000,Observed!$A$2:$A$10000,$A537,Observed!$C$2:$C$10000,$C537),"")</f>
        <v/>
      </c>
      <c r="Y537" s="23" t="str">
        <f>IF(ISNUMBER(AVERAGEIFS(Observed!Y$2:Y$10000,Observed!$A$2:$A$10000,$A537,Observed!$C$2:$C$10000,$C537)),AVERAGEIFS(Observed!Y$2:Y$10000,Observed!$A$2:$A$10000,$A537,Observed!$C$2:$C$10000,$C537),"")</f>
        <v/>
      </c>
      <c r="Z537" s="23" t="str">
        <f>IF(ISNUMBER(AVERAGEIFS(Observed!Z$2:Z$10000,Observed!$A$2:$A$10000,$A537,Observed!$C$2:$C$10000,$C537)),AVERAGEIFS(Observed!Z$2:Z$10000,Observed!$A$2:$A$10000,$A537,Observed!$C$2:$C$10000,$C537),"")</f>
        <v/>
      </c>
      <c r="AA537" s="23" t="str">
        <f>IF(ISNUMBER(AVERAGEIFS(Observed!AA$2:AA$10000,Observed!$A$2:$A$10000,$A537,Observed!$C$2:$C$10000,$C537)),AVERAGEIFS(Observed!AA$2:AA$10000,Observed!$A$2:$A$10000,$A537,Observed!$C$2:$C$10000,$C537),"")</f>
        <v/>
      </c>
      <c r="AB537" s="23" t="str">
        <f>IF(ISNUMBER(AVERAGEIFS(Observed!AB$2:AB$10000,Observed!$A$2:$A$10000,$A537,Observed!$C$2:$C$10000,$C537)),AVERAGEIFS(Observed!AB$2:AB$10000,Observed!$A$2:$A$10000,$A537,Observed!$C$2:$C$10000,$C537),"")</f>
        <v/>
      </c>
      <c r="AC537" s="23" t="str">
        <f>IF(ISNUMBER(AVERAGEIFS(Observed!AC$2:AC$10000,Observed!$A$2:$A$10000,$A537,Observed!$C$2:$C$10000,$C537)),AVERAGEIFS(Observed!AC$2:AC$10000,Observed!$A$2:$A$10000,$A537,Observed!$C$2:$C$10000,$C537),"")</f>
        <v/>
      </c>
      <c r="AD537" s="23" t="str">
        <f>IF(ISNUMBER(AVERAGEIFS(Observed!AD$2:AD$10000,Observed!$A$2:$A$10000,$A537,Observed!$C$2:$C$10000,$C537)),AVERAGEIFS(Observed!AD$2:AD$10000,Observed!$A$2:$A$10000,$A537,Observed!$C$2:$C$10000,$C537),"")</f>
        <v/>
      </c>
      <c r="AE537" s="24" t="str">
        <f>IF(ISNUMBER(AVERAGEIFS(Observed!AE$2:AE$10000,Observed!$A$2:$A$10000,$A537,Observed!$C$2:$C$10000,$C537)),AVERAGEIFS(Observed!AE$2:AE$10000,Observed!$A$2:$A$10000,$A537,Observed!$C$2:$C$10000,$C537),"")</f>
        <v/>
      </c>
      <c r="AF537" s="24" t="str">
        <f>IF(ISNUMBER(AVERAGEIFS(Observed!AF$2:AF$10000,Observed!$A$2:$A$10000,$A537,Observed!$C$2:$C$10000,$C537)),AVERAGEIFS(Observed!AF$2:AF$10000,Observed!$A$2:$A$10000,$A537,Observed!$C$2:$C$10000,$C537),"")</f>
        <v/>
      </c>
      <c r="AG537" s="23" t="str">
        <f>IF(ISNUMBER(AVERAGEIFS(Observed!AG$2:AG$10000,Observed!$A$2:$A$10000,$A537,Observed!$C$2:$C$10000,$C537)),AVERAGEIFS(Observed!AG$2:AG$10000,Observed!$A$2:$A$10000,$A537,Observed!$C$2:$C$10000,$C537),"")</f>
        <v/>
      </c>
      <c r="AH537" s="23" t="str">
        <f>IF(ISNUMBER(AVERAGEIFS(Observed!AH$2:AH$10000,Observed!$A$2:$A$10000,$A537,Observed!$C$2:$C$10000,$C537)),AVERAGEIFS(Observed!AH$2:AH$10000,Observed!$A$2:$A$10000,$A537,Observed!$C$2:$C$10000,$C537),"")</f>
        <v/>
      </c>
      <c r="AI537" s="22" t="str">
        <f>IF(ISNUMBER(AVERAGEIFS(Observed!AI$2:AI$10000,Observed!$A$2:$A$10000,$A537,Observed!$C$2:$C$10000,$C537)),AVERAGEIFS(Observed!AI$2:AI$10000,Observed!$A$2:$A$10000,$A537,Observed!$C$2:$C$10000,$C537),"")</f>
        <v/>
      </c>
      <c r="AJ537" s="23" t="str">
        <f>IF(ISNUMBER(AVERAGEIFS(Observed!AJ$2:AJ$10000,Observed!$A$2:$A$10000,$A537,Observed!$C$2:$C$10000,$C537)),AVERAGEIFS(Observed!AJ$2:AJ$10000,Observed!$A$2:$A$10000,$A537,Observed!$C$2:$C$10000,$C537),"")</f>
        <v/>
      </c>
      <c r="AK537" s="23" t="str">
        <f>IF(ISNUMBER(AVERAGEIFS(Observed!AK$2:AK$10000,Observed!$A$2:$A$10000,$A537,Observed!$C$2:$C$10000,$C537)),AVERAGEIFS(Observed!AK$2:AK$10000,Observed!$A$2:$A$10000,$A537,Observed!$C$2:$C$10000,$C537),"")</f>
        <v/>
      </c>
      <c r="AL537" s="23" t="str">
        <f>IF(ISNUMBER(AVERAGEIFS(Observed!AL$2:AL$10000,Observed!$A$2:$A$10000,$A537,Observed!$C$2:$C$10000,$C537)),AVERAGEIFS(Observed!AL$2:AL$10000,Observed!$A$2:$A$10000,$A537,Observed!$C$2:$C$10000,$C537),"")</f>
        <v/>
      </c>
      <c r="AM537" s="23" t="str">
        <f>IF(ISNUMBER(AVERAGEIFS(Observed!AM$2:AM$10000,Observed!$A$2:$A$10000,$A537,Observed!$C$2:$C$10000,$C537)),AVERAGEIFS(Observed!AM$2:AM$10000,Observed!$A$2:$A$10000,$A537,Observed!$C$2:$C$10000,$C537),"")</f>
        <v/>
      </c>
      <c r="AN537" s="23" t="str">
        <f>IF(ISNUMBER(AVERAGEIFS(Observed!AN$2:AN$10000,Observed!$A$2:$A$10000,$A537,Observed!$C$2:$C$10000,$C537)),AVERAGEIFS(Observed!AN$2:AN$10000,Observed!$A$2:$A$10000,$A537,Observed!$C$2:$C$10000,$C537),"")</f>
        <v/>
      </c>
      <c r="AO537" s="2">
        <f>COUNTIFS(Observed!$A$2:$A$10000,$A537,Observed!$C$2:$C$10000,$C537)</f>
        <v>5</v>
      </c>
      <c r="AP537" s="2">
        <f t="shared" si="12"/>
        <v>5</v>
      </c>
    </row>
    <row r="538" spans="1:42" x14ac:dyDescent="0.25">
      <c r="A538" t="s">
        <v>91</v>
      </c>
      <c r="B538" t="s">
        <v>30</v>
      </c>
      <c r="C538" s="20">
        <v>40563</v>
      </c>
      <c r="D538">
        <v>1</v>
      </c>
      <c r="F538" t="s">
        <v>105</v>
      </c>
      <c r="G538" s="25" t="s">
        <v>115</v>
      </c>
      <c r="J538" s="2"/>
      <c r="K538" s="22" t="str">
        <f>IF(ISNUMBER(AVERAGEIFS(Observed!K$2:K$10000,Observed!$A$2:$A$10000,$A538,Observed!$C$2:$C$10000,$C538)),AVERAGEIFS(Observed!K$2:K$10000,Observed!$A$2:$A$10000,$A538,Observed!$C$2:$C$10000,$C538),"")</f>
        <v/>
      </c>
      <c r="L538" s="23" t="str">
        <f>IF(ISNUMBER(AVERAGEIFS(Observed!L$2:L$10000,Observed!$A$2:$A$10000,$A538,Observed!$C$2:$C$10000,$C538)),AVERAGEIFS(Observed!L$2:L$10000,Observed!$A$2:$A$10000,$A538,Observed!$C$2:$C$10000,$C538),"")</f>
        <v/>
      </c>
      <c r="M538" s="23">
        <f>IF(ISNUMBER(AVERAGEIFS(Observed!M$2:M$10000,Observed!$A$2:$A$10000,$A538,Observed!$C$2:$C$10000,$C538)),AVERAGEIFS(Observed!M$2:M$10000,Observed!$A$2:$A$10000,$A538,Observed!$C$2:$C$10000,$C538),"")</f>
        <v>165.62898614441687</v>
      </c>
      <c r="N538" s="23">
        <f>IF(ISNUMBER(AVERAGEIFS(Observed!N$2:N$10000,Observed!$A$2:$A$10000,$A538,Observed!$C$2:$C$10000,$C538)),AVERAGEIFS(Observed!N$2:N$10000,Observed!$A$2:$A$10000,$A538,Observed!$C$2:$C$10000,$C538),"")</f>
        <v>165.62898614441687</v>
      </c>
      <c r="O538" s="23">
        <f>IF(ISNUMBER(AVERAGEIFS(Observed!O$2:O$10000,Observed!$A$2:$A$10000,$A538,Observed!$C$2:$C$10000,$C538)),AVERAGEIFS(Observed!O$2:O$10000,Observed!$A$2:$A$10000,$A538,Observed!$C$2:$C$10000,$C538),"")</f>
        <v>719.77895338654923</v>
      </c>
      <c r="P538" s="24" t="str">
        <f>IF(ISNUMBER(AVERAGEIFS(Observed!P$2:P$10000,Observed!$A$2:$A$10000,$A538,Observed!$C$2:$C$10000,$C538)),AVERAGEIFS(Observed!P$2:P$10000,Observed!$A$2:$A$10000,$A538,Observed!$C$2:$C$10000,$C538),"")</f>
        <v/>
      </c>
      <c r="Q538" s="24" t="str">
        <f>IF(ISNUMBER(AVERAGEIFS(Observed!Q$2:Q$10000,Observed!$A$2:$A$10000,$A538,Observed!$C$2:$C$10000,$C538)),AVERAGEIFS(Observed!Q$2:Q$10000,Observed!$A$2:$A$10000,$A538,Observed!$C$2:$C$10000,$C538),"")</f>
        <v/>
      </c>
      <c r="R538" s="24" t="str">
        <f>IF(ISNUMBER(AVERAGEIFS(Observed!R$2:R$10000,Observed!$A$2:$A$10000,$A538,Observed!$C$2:$C$10000,$C538)),AVERAGEIFS(Observed!R$2:R$10000,Observed!$A$2:$A$10000,$A538,Observed!$C$2:$C$10000,$C538),"")</f>
        <v/>
      </c>
      <c r="S538" s="22" t="str">
        <f>IF(ISNUMBER(AVERAGEIFS(Observed!S$2:S$10000,Observed!$A$2:$A$10000,$A538,Observed!$C$2:$C$10000,$C538)),AVERAGEIFS(Observed!S$2:S$10000,Observed!$A$2:$A$10000,$A538,Observed!$C$2:$C$10000,$C538),"")</f>
        <v/>
      </c>
      <c r="T538" s="23" t="str">
        <f>IF(ISNUMBER(AVERAGEIFS(Observed!T$2:T$10000,Observed!$A$2:$A$10000,$A538,Observed!$C$2:$C$10000,$C538)),AVERAGEIFS(Observed!T$2:T$10000,Observed!$A$2:$A$10000,$A538,Observed!$C$2:$C$10000,$C538),"")</f>
        <v/>
      </c>
      <c r="U538" s="23" t="str">
        <f>IF(ISNUMBER(AVERAGEIFS(Observed!U$2:U$10000,Observed!$A$2:$A$10000,$A538,Observed!$C$2:$C$10000,$C538)),AVERAGEIFS(Observed!U$2:U$10000,Observed!$A$2:$A$10000,$A538,Observed!$C$2:$C$10000,$C538),"")</f>
        <v/>
      </c>
      <c r="V538" s="23">
        <f>IF(ISNUMBER(AVERAGEIFS(Observed!V$2:V$10000,Observed!$A$2:$A$10000,$A538,Observed!$C$2:$C$10000,$C538)),AVERAGEIFS(Observed!V$2:V$10000,Observed!$A$2:$A$10000,$A538,Observed!$C$2:$C$10000,$C538),"")</f>
        <v>150</v>
      </c>
      <c r="W538" s="23">
        <f>IF(ISNUMBER(AVERAGEIFS(Observed!W$2:W$10000,Observed!$A$2:$A$10000,$A538,Observed!$C$2:$C$10000,$C538)),AVERAGEIFS(Observed!W$2:W$10000,Observed!$A$2:$A$10000,$A538,Observed!$C$2:$C$10000,$C538),"")</f>
        <v>97.428815379068766</v>
      </c>
      <c r="X538" s="23" t="str">
        <f>IF(ISNUMBER(AVERAGEIFS(Observed!X$2:X$10000,Observed!$A$2:$A$10000,$A538,Observed!$C$2:$C$10000,$C538)),AVERAGEIFS(Observed!X$2:X$10000,Observed!$A$2:$A$10000,$A538,Observed!$C$2:$C$10000,$C538),"")</f>
        <v/>
      </c>
      <c r="Y538" s="23" t="str">
        <f>IF(ISNUMBER(AVERAGEIFS(Observed!Y$2:Y$10000,Observed!$A$2:$A$10000,$A538,Observed!$C$2:$C$10000,$C538)),AVERAGEIFS(Observed!Y$2:Y$10000,Observed!$A$2:$A$10000,$A538,Observed!$C$2:$C$10000,$C538),"")</f>
        <v/>
      </c>
      <c r="Z538" s="23" t="str">
        <f>IF(ISNUMBER(AVERAGEIFS(Observed!Z$2:Z$10000,Observed!$A$2:$A$10000,$A538,Observed!$C$2:$C$10000,$C538)),AVERAGEIFS(Observed!Z$2:Z$10000,Observed!$A$2:$A$10000,$A538,Observed!$C$2:$C$10000,$C538),"")</f>
        <v/>
      </c>
      <c r="AA538" s="23" t="str">
        <f>IF(ISNUMBER(AVERAGEIFS(Observed!AA$2:AA$10000,Observed!$A$2:$A$10000,$A538,Observed!$C$2:$C$10000,$C538)),AVERAGEIFS(Observed!AA$2:AA$10000,Observed!$A$2:$A$10000,$A538,Observed!$C$2:$C$10000,$C538),"")</f>
        <v/>
      </c>
      <c r="AB538" s="23" t="str">
        <f>IF(ISNUMBER(AVERAGEIFS(Observed!AB$2:AB$10000,Observed!$A$2:$A$10000,$A538,Observed!$C$2:$C$10000,$C538)),AVERAGEIFS(Observed!AB$2:AB$10000,Observed!$A$2:$A$10000,$A538,Observed!$C$2:$C$10000,$C538),"")</f>
        <v/>
      </c>
      <c r="AC538" s="23" t="str">
        <f>IF(ISNUMBER(AVERAGEIFS(Observed!AC$2:AC$10000,Observed!$A$2:$A$10000,$A538,Observed!$C$2:$C$10000,$C538)),AVERAGEIFS(Observed!AC$2:AC$10000,Observed!$A$2:$A$10000,$A538,Observed!$C$2:$C$10000,$C538),"")</f>
        <v/>
      </c>
      <c r="AD538" s="23" t="str">
        <f>IF(ISNUMBER(AVERAGEIFS(Observed!AD$2:AD$10000,Observed!$A$2:$A$10000,$A538,Observed!$C$2:$C$10000,$C538)),AVERAGEIFS(Observed!AD$2:AD$10000,Observed!$A$2:$A$10000,$A538,Observed!$C$2:$C$10000,$C538),"")</f>
        <v/>
      </c>
      <c r="AE538" s="24" t="str">
        <f>IF(ISNUMBER(AVERAGEIFS(Observed!AE$2:AE$10000,Observed!$A$2:$A$10000,$A538,Observed!$C$2:$C$10000,$C538)),AVERAGEIFS(Observed!AE$2:AE$10000,Observed!$A$2:$A$10000,$A538,Observed!$C$2:$C$10000,$C538),"")</f>
        <v/>
      </c>
      <c r="AF538" s="24" t="str">
        <f>IF(ISNUMBER(AVERAGEIFS(Observed!AF$2:AF$10000,Observed!$A$2:$A$10000,$A538,Observed!$C$2:$C$10000,$C538)),AVERAGEIFS(Observed!AF$2:AF$10000,Observed!$A$2:$A$10000,$A538,Observed!$C$2:$C$10000,$C538),"")</f>
        <v/>
      </c>
      <c r="AG538" s="23" t="str">
        <f>IF(ISNUMBER(AVERAGEIFS(Observed!AG$2:AG$10000,Observed!$A$2:$A$10000,$A538,Observed!$C$2:$C$10000,$C538)),AVERAGEIFS(Observed!AG$2:AG$10000,Observed!$A$2:$A$10000,$A538,Observed!$C$2:$C$10000,$C538),"")</f>
        <v/>
      </c>
      <c r="AH538" s="23" t="str">
        <f>IF(ISNUMBER(AVERAGEIFS(Observed!AH$2:AH$10000,Observed!$A$2:$A$10000,$A538,Observed!$C$2:$C$10000,$C538)),AVERAGEIFS(Observed!AH$2:AH$10000,Observed!$A$2:$A$10000,$A538,Observed!$C$2:$C$10000,$C538),"")</f>
        <v/>
      </c>
      <c r="AI538" s="22" t="str">
        <f>IF(ISNUMBER(AVERAGEIFS(Observed!AI$2:AI$10000,Observed!$A$2:$A$10000,$A538,Observed!$C$2:$C$10000,$C538)),AVERAGEIFS(Observed!AI$2:AI$10000,Observed!$A$2:$A$10000,$A538,Observed!$C$2:$C$10000,$C538),"")</f>
        <v/>
      </c>
      <c r="AJ538" s="23" t="str">
        <f>IF(ISNUMBER(AVERAGEIFS(Observed!AJ$2:AJ$10000,Observed!$A$2:$A$10000,$A538,Observed!$C$2:$C$10000,$C538)),AVERAGEIFS(Observed!AJ$2:AJ$10000,Observed!$A$2:$A$10000,$A538,Observed!$C$2:$C$10000,$C538),"")</f>
        <v/>
      </c>
      <c r="AK538" s="23" t="str">
        <f>IF(ISNUMBER(AVERAGEIFS(Observed!AK$2:AK$10000,Observed!$A$2:$A$10000,$A538,Observed!$C$2:$C$10000,$C538)),AVERAGEIFS(Observed!AK$2:AK$10000,Observed!$A$2:$A$10000,$A538,Observed!$C$2:$C$10000,$C538),"")</f>
        <v/>
      </c>
      <c r="AL538" s="23" t="str">
        <f>IF(ISNUMBER(AVERAGEIFS(Observed!AL$2:AL$10000,Observed!$A$2:$A$10000,$A538,Observed!$C$2:$C$10000,$C538)),AVERAGEIFS(Observed!AL$2:AL$10000,Observed!$A$2:$A$10000,$A538,Observed!$C$2:$C$10000,$C538),"")</f>
        <v/>
      </c>
      <c r="AM538" s="23" t="str">
        <f>IF(ISNUMBER(AVERAGEIFS(Observed!AM$2:AM$10000,Observed!$A$2:$A$10000,$A538,Observed!$C$2:$C$10000,$C538)),AVERAGEIFS(Observed!AM$2:AM$10000,Observed!$A$2:$A$10000,$A538,Observed!$C$2:$C$10000,$C538),"")</f>
        <v/>
      </c>
      <c r="AN538" s="23" t="str">
        <f>IF(ISNUMBER(AVERAGEIFS(Observed!AN$2:AN$10000,Observed!$A$2:$A$10000,$A538,Observed!$C$2:$C$10000,$C538)),AVERAGEIFS(Observed!AN$2:AN$10000,Observed!$A$2:$A$10000,$A538,Observed!$C$2:$C$10000,$C538),"")</f>
        <v/>
      </c>
      <c r="AO538" s="2">
        <f>COUNTIFS(Observed!$A$2:$A$10000,$A538,Observed!$C$2:$C$10000,$C538)</f>
        <v>5</v>
      </c>
      <c r="AP538" s="2">
        <f t="shared" si="12"/>
        <v>5</v>
      </c>
    </row>
    <row r="539" spans="1:42" x14ac:dyDescent="0.25">
      <c r="A539" t="s">
        <v>91</v>
      </c>
      <c r="B539" t="s">
        <v>30</v>
      </c>
      <c r="C539" s="20">
        <v>40570</v>
      </c>
      <c r="D539">
        <v>1</v>
      </c>
      <c r="F539" t="s">
        <v>105</v>
      </c>
      <c r="G539" s="25" t="s">
        <v>115</v>
      </c>
      <c r="J539" s="2"/>
      <c r="K539" s="22" t="str">
        <f>IF(ISNUMBER(AVERAGEIFS(Observed!K$2:K$10000,Observed!$A$2:$A$10000,$A539,Observed!$C$2:$C$10000,$C539)),AVERAGEIFS(Observed!K$2:K$10000,Observed!$A$2:$A$10000,$A539,Observed!$C$2:$C$10000,$C539),"")</f>
        <v/>
      </c>
      <c r="L539" s="23" t="str">
        <f>IF(ISNUMBER(AVERAGEIFS(Observed!L$2:L$10000,Observed!$A$2:$A$10000,$A539,Observed!$C$2:$C$10000,$C539)),AVERAGEIFS(Observed!L$2:L$10000,Observed!$A$2:$A$10000,$A539,Observed!$C$2:$C$10000,$C539),"")</f>
        <v/>
      </c>
      <c r="M539" s="23">
        <f>IF(ISNUMBER(AVERAGEIFS(Observed!M$2:M$10000,Observed!$A$2:$A$10000,$A539,Observed!$C$2:$C$10000,$C539)),AVERAGEIFS(Observed!M$2:M$10000,Observed!$A$2:$A$10000,$A539,Observed!$C$2:$C$10000,$C539),"")</f>
        <v>12.52606038222134</v>
      </c>
      <c r="N539" s="23">
        <f>IF(ISNUMBER(AVERAGEIFS(Observed!N$2:N$10000,Observed!$A$2:$A$10000,$A539,Observed!$C$2:$C$10000,$C539)),AVERAGEIFS(Observed!N$2:N$10000,Observed!$A$2:$A$10000,$A539,Observed!$C$2:$C$10000,$C539),"")</f>
        <v>12.52606038222134</v>
      </c>
      <c r="O539" s="23">
        <f>IF(ISNUMBER(AVERAGEIFS(Observed!O$2:O$10000,Observed!$A$2:$A$10000,$A539,Observed!$C$2:$C$10000,$C539)),AVERAGEIFS(Observed!O$2:O$10000,Observed!$A$2:$A$10000,$A539,Observed!$C$2:$C$10000,$C539),"")</f>
        <v>732.30501376877078</v>
      </c>
      <c r="P539" s="24" t="str">
        <f>IF(ISNUMBER(AVERAGEIFS(Observed!P$2:P$10000,Observed!$A$2:$A$10000,$A539,Observed!$C$2:$C$10000,$C539)),AVERAGEIFS(Observed!P$2:P$10000,Observed!$A$2:$A$10000,$A539,Observed!$C$2:$C$10000,$C539),"")</f>
        <v/>
      </c>
      <c r="Q539" s="24" t="str">
        <f>IF(ISNUMBER(AVERAGEIFS(Observed!Q$2:Q$10000,Observed!$A$2:$A$10000,$A539,Observed!$C$2:$C$10000,$C539)),AVERAGEIFS(Observed!Q$2:Q$10000,Observed!$A$2:$A$10000,$A539,Observed!$C$2:$C$10000,$C539),"")</f>
        <v/>
      </c>
      <c r="R539" s="24" t="str">
        <f>IF(ISNUMBER(AVERAGEIFS(Observed!R$2:R$10000,Observed!$A$2:$A$10000,$A539,Observed!$C$2:$C$10000,$C539)),AVERAGEIFS(Observed!R$2:R$10000,Observed!$A$2:$A$10000,$A539,Observed!$C$2:$C$10000,$C539),"")</f>
        <v/>
      </c>
      <c r="S539" s="22" t="str">
        <f>IF(ISNUMBER(AVERAGEIFS(Observed!S$2:S$10000,Observed!$A$2:$A$10000,$A539,Observed!$C$2:$C$10000,$C539)),AVERAGEIFS(Observed!S$2:S$10000,Observed!$A$2:$A$10000,$A539,Observed!$C$2:$C$10000,$C539),"")</f>
        <v/>
      </c>
      <c r="T539" s="23" t="str">
        <f>IF(ISNUMBER(AVERAGEIFS(Observed!T$2:T$10000,Observed!$A$2:$A$10000,$A539,Observed!$C$2:$C$10000,$C539)),AVERAGEIFS(Observed!T$2:T$10000,Observed!$A$2:$A$10000,$A539,Observed!$C$2:$C$10000,$C539),"")</f>
        <v/>
      </c>
      <c r="U539" s="23" t="str">
        <f>IF(ISNUMBER(AVERAGEIFS(Observed!U$2:U$10000,Observed!$A$2:$A$10000,$A539,Observed!$C$2:$C$10000,$C539)),AVERAGEIFS(Observed!U$2:U$10000,Observed!$A$2:$A$10000,$A539,Observed!$C$2:$C$10000,$C539),"")</f>
        <v/>
      </c>
      <c r="V539" s="23">
        <f>IF(ISNUMBER(AVERAGEIFS(Observed!V$2:V$10000,Observed!$A$2:$A$10000,$A539,Observed!$C$2:$C$10000,$C539)),AVERAGEIFS(Observed!V$2:V$10000,Observed!$A$2:$A$10000,$A539,Observed!$C$2:$C$10000,$C539),"")</f>
        <v>150</v>
      </c>
      <c r="W539" s="23">
        <f>IF(ISNUMBER(AVERAGEIFS(Observed!W$2:W$10000,Observed!$A$2:$A$10000,$A539,Observed!$C$2:$C$10000,$C539)),AVERAGEIFS(Observed!W$2:W$10000,Observed!$A$2:$A$10000,$A539,Observed!$C$2:$C$10000,$C539),"")</f>
        <v>17.894371974601917</v>
      </c>
      <c r="X539" s="23" t="str">
        <f>IF(ISNUMBER(AVERAGEIFS(Observed!X$2:X$10000,Observed!$A$2:$A$10000,$A539,Observed!$C$2:$C$10000,$C539)),AVERAGEIFS(Observed!X$2:X$10000,Observed!$A$2:$A$10000,$A539,Observed!$C$2:$C$10000,$C539),"")</f>
        <v/>
      </c>
      <c r="Y539" s="23" t="str">
        <f>IF(ISNUMBER(AVERAGEIFS(Observed!Y$2:Y$10000,Observed!$A$2:$A$10000,$A539,Observed!$C$2:$C$10000,$C539)),AVERAGEIFS(Observed!Y$2:Y$10000,Observed!$A$2:$A$10000,$A539,Observed!$C$2:$C$10000,$C539),"")</f>
        <v/>
      </c>
      <c r="Z539" s="23" t="str">
        <f>IF(ISNUMBER(AVERAGEIFS(Observed!Z$2:Z$10000,Observed!$A$2:$A$10000,$A539,Observed!$C$2:$C$10000,$C539)),AVERAGEIFS(Observed!Z$2:Z$10000,Observed!$A$2:$A$10000,$A539,Observed!$C$2:$C$10000,$C539),"")</f>
        <v/>
      </c>
      <c r="AA539" s="23" t="str">
        <f>IF(ISNUMBER(AVERAGEIFS(Observed!AA$2:AA$10000,Observed!$A$2:$A$10000,$A539,Observed!$C$2:$C$10000,$C539)),AVERAGEIFS(Observed!AA$2:AA$10000,Observed!$A$2:$A$10000,$A539,Observed!$C$2:$C$10000,$C539),"")</f>
        <v/>
      </c>
      <c r="AB539" s="23" t="str">
        <f>IF(ISNUMBER(AVERAGEIFS(Observed!AB$2:AB$10000,Observed!$A$2:$A$10000,$A539,Observed!$C$2:$C$10000,$C539)),AVERAGEIFS(Observed!AB$2:AB$10000,Observed!$A$2:$A$10000,$A539,Observed!$C$2:$C$10000,$C539),"")</f>
        <v/>
      </c>
      <c r="AC539" s="23" t="str">
        <f>IF(ISNUMBER(AVERAGEIFS(Observed!AC$2:AC$10000,Observed!$A$2:$A$10000,$A539,Observed!$C$2:$C$10000,$C539)),AVERAGEIFS(Observed!AC$2:AC$10000,Observed!$A$2:$A$10000,$A539,Observed!$C$2:$C$10000,$C539),"")</f>
        <v/>
      </c>
      <c r="AD539" s="23" t="str">
        <f>IF(ISNUMBER(AVERAGEIFS(Observed!AD$2:AD$10000,Observed!$A$2:$A$10000,$A539,Observed!$C$2:$C$10000,$C539)),AVERAGEIFS(Observed!AD$2:AD$10000,Observed!$A$2:$A$10000,$A539,Observed!$C$2:$C$10000,$C539),"")</f>
        <v/>
      </c>
      <c r="AE539" s="24" t="str">
        <f>IF(ISNUMBER(AVERAGEIFS(Observed!AE$2:AE$10000,Observed!$A$2:$A$10000,$A539,Observed!$C$2:$C$10000,$C539)),AVERAGEIFS(Observed!AE$2:AE$10000,Observed!$A$2:$A$10000,$A539,Observed!$C$2:$C$10000,$C539),"")</f>
        <v/>
      </c>
      <c r="AF539" s="24" t="str">
        <f>IF(ISNUMBER(AVERAGEIFS(Observed!AF$2:AF$10000,Observed!$A$2:$A$10000,$A539,Observed!$C$2:$C$10000,$C539)),AVERAGEIFS(Observed!AF$2:AF$10000,Observed!$A$2:$A$10000,$A539,Observed!$C$2:$C$10000,$C539),"")</f>
        <v/>
      </c>
      <c r="AG539" s="23" t="str">
        <f>IF(ISNUMBER(AVERAGEIFS(Observed!AG$2:AG$10000,Observed!$A$2:$A$10000,$A539,Observed!$C$2:$C$10000,$C539)),AVERAGEIFS(Observed!AG$2:AG$10000,Observed!$A$2:$A$10000,$A539,Observed!$C$2:$C$10000,$C539),"")</f>
        <v/>
      </c>
      <c r="AH539" s="23" t="str">
        <f>IF(ISNUMBER(AVERAGEIFS(Observed!AH$2:AH$10000,Observed!$A$2:$A$10000,$A539,Observed!$C$2:$C$10000,$C539)),AVERAGEIFS(Observed!AH$2:AH$10000,Observed!$A$2:$A$10000,$A539,Observed!$C$2:$C$10000,$C539),"")</f>
        <v/>
      </c>
      <c r="AI539" s="22" t="str">
        <f>IF(ISNUMBER(AVERAGEIFS(Observed!AI$2:AI$10000,Observed!$A$2:$A$10000,$A539,Observed!$C$2:$C$10000,$C539)),AVERAGEIFS(Observed!AI$2:AI$10000,Observed!$A$2:$A$10000,$A539,Observed!$C$2:$C$10000,$C539),"")</f>
        <v/>
      </c>
      <c r="AJ539" s="23" t="str">
        <f>IF(ISNUMBER(AVERAGEIFS(Observed!AJ$2:AJ$10000,Observed!$A$2:$A$10000,$A539,Observed!$C$2:$C$10000,$C539)),AVERAGEIFS(Observed!AJ$2:AJ$10000,Observed!$A$2:$A$10000,$A539,Observed!$C$2:$C$10000,$C539),"")</f>
        <v/>
      </c>
      <c r="AK539" s="23" t="str">
        <f>IF(ISNUMBER(AVERAGEIFS(Observed!AK$2:AK$10000,Observed!$A$2:$A$10000,$A539,Observed!$C$2:$C$10000,$C539)),AVERAGEIFS(Observed!AK$2:AK$10000,Observed!$A$2:$A$10000,$A539,Observed!$C$2:$C$10000,$C539),"")</f>
        <v/>
      </c>
      <c r="AL539" s="23" t="str">
        <f>IF(ISNUMBER(AVERAGEIFS(Observed!AL$2:AL$10000,Observed!$A$2:$A$10000,$A539,Observed!$C$2:$C$10000,$C539)),AVERAGEIFS(Observed!AL$2:AL$10000,Observed!$A$2:$A$10000,$A539,Observed!$C$2:$C$10000,$C539),"")</f>
        <v/>
      </c>
      <c r="AM539" s="23" t="str">
        <f>IF(ISNUMBER(AVERAGEIFS(Observed!AM$2:AM$10000,Observed!$A$2:$A$10000,$A539,Observed!$C$2:$C$10000,$C539)),AVERAGEIFS(Observed!AM$2:AM$10000,Observed!$A$2:$A$10000,$A539,Observed!$C$2:$C$10000,$C539),"")</f>
        <v/>
      </c>
      <c r="AN539" s="23" t="str">
        <f>IF(ISNUMBER(AVERAGEIFS(Observed!AN$2:AN$10000,Observed!$A$2:$A$10000,$A539,Observed!$C$2:$C$10000,$C539)),AVERAGEIFS(Observed!AN$2:AN$10000,Observed!$A$2:$A$10000,$A539,Observed!$C$2:$C$10000,$C539),"")</f>
        <v/>
      </c>
      <c r="AO539" s="2">
        <f>COUNTIFS(Observed!$A$2:$A$10000,$A539,Observed!$C$2:$C$10000,$C539)</f>
        <v>5</v>
      </c>
      <c r="AP539" s="2">
        <f t="shared" si="12"/>
        <v>5</v>
      </c>
    </row>
    <row r="540" spans="1:42" x14ac:dyDescent="0.25">
      <c r="A540" t="s">
        <v>91</v>
      </c>
      <c r="B540" t="s">
        <v>30</v>
      </c>
      <c r="C540" s="20">
        <v>40584</v>
      </c>
      <c r="D540">
        <v>1</v>
      </c>
      <c r="F540" t="s">
        <v>105</v>
      </c>
      <c r="G540" s="25" t="s">
        <v>115</v>
      </c>
      <c r="J540" s="2"/>
      <c r="K540" s="22" t="str">
        <f>IF(ISNUMBER(AVERAGEIFS(Observed!K$2:K$10000,Observed!$A$2:$A$10000,$A540,Observed!$C$2:$C$10000,$C540)),AVERAGEIFS(Observed!K$2:K$10000,Observed!$A$2:$A$10000,$A540,Observed!$C$2:$C$10000,$C540),"")</f>
        <v/>
      </c>
      <c r="L540" s="23" t="str">
        <f>IF(ISNUMBER(AVERAGEIFS(Observed!L$2:L$10000,Observed!$A$2:$A$10000,$A540,Observed!$C$2:$C$10000,$C540)),AVERAGEIFS(Observed!L$2:L$10000,Observed!$A$2:$A$10000,$A540,Observed!$C$2:$C$10000,$C540),"")</f>
        <v/>
      </c>
      <c r="M540" s="23">
        <f>IF(ISNUMBER(AVERAGEIFS(Observed!M$2:M$10000,Observed!$A$2:$A$10000,$A540,Observed!$C$2:$C$10000,$C540)),AVERAGEIFS(Observed!M$2:M$10000,Observed!$A$2:$A$10000,$A540,Observed!$C$2:$C$10000,$C540),"")</f>
        <v>116.87846585926548</v>
      </c>
      <c r="N540" s="23">
        <f>IF(ISNUMBER(AVERAGEIFS(Observed!N$2:N$10000,Observed!$A$2:$A$10000,$A540,Observed!$C$2:$C$10000,$C540)),AVERAGEIFS(Observed!N$2:N$10000,Observed!$A$2:$A$10000,$A540,Observed!$C$2:$C$10000,$C540),"")</f>
        <v>116.87846585926548</v>
      </c>
      <c r="O540" s="23">
        <f>IF(ISNUMBER(AVERAGEIFS(Observed!O$2:O$10000,Observed!$A$2:$A$10000,$A540,Observed!$C$2:$C$10000,$C540)),AVERAGEIFS(Observed!O$2:O$10000,Observed!$A$2:$A$10000,$A540,Observed!$C$2:$C$10000,$C540),"")</f>
        <v>849.18347962803603</v>
      </c>
      <c r="P540" s="24" t="str">
        <f>IF(ISNUMBER(AVERAGEIFS(Observed!P$2:P$10000,Observed!$A$2:$A$10000,$A540,Observed!$C$2:$C$10000,$C540)),AVERAGEIFS(Observed!P$2:P$10000,Observed!$A$2:$A$10000,$A540,Observed!$C$2:$C$10000,$C540),"")</f>
        <v/>
      </c>
      <c r="Q540" s="24" t="str">
        <f>IF(ISNUMBER(AVERAGEIFS(Observed!Q$2:Q$10000,Observed!$A$2:$A$10000,$A540,Observed!$C$2:$C$10000,$C540)),AVERAGEIFS(Observed!Q$2:Q$10000,Observed!$A$2:$A$10000,$A540,Observed!$C$2:$C$10000,$C540),"")</f>
        <v/>
      </c>
      <c r="R540" s="24" t="str">
        <f>IF(ISNUMBER(AVERAGEIFS(Observed!R$2:R$10000,Observed!$A$2:$A$10000,$A540,Observed!$C$2:$C$10000,$C540)),AVERAGEIFS(Observed!R$2:R$10000,Observed!$A$2:$A$10000,$A540,Observed!$C$2:$C$10000,$C540),"")</f>
        <v/>
      </c>
      <c r="S540" s="22" t="str">
        <f>IF(ISNUMBER(AVERAGEIFS(Observed!S$2:S$10000,Observed!$A$2:$A$10000,$A540,Observed!$C$2:$C$10000,$C540)),AVERAGEIFS(Observed!S$2:S$10000,Observed!$A$2:$A$10000,$A540,Observed!$C$2:$C$10000,$C540),"")</f>
        <v/>
      </c>
      <c r="T540" s="23" t="str">
        <f>IF(ISNUMBER(AVERAGEIFS(Observed!T$2:T$10000,Observed!$A$2:$A$10000,$A540,Observed!$C$2:$C$10000,$C540)),AVERAGEIFS(Observed!T$2:T$10000,Observed!$A$2:$A$10000,$A540,Observed!$C$2:$C$10000,$C540),"")</f>
        <v/>
      </c>
      <c r="U540" s="23" t="str">
        <f>IF(ISNUMBER(AVERAGEIFS(Observed!U$2:U$10000,Observed!$A$2:$A$10000,$A540,Observed!$C$2:$C$10000,$C540)),AVERAGEIFS(Observed!U$2:U$10000,Observed!$A$2:$A$10000,$A540,Observed!$C$2:$C$10000,$C540),"")</f>
        <v/>
      </c>
      <c r="V540" s="23">
        <f>IF(ISNUMBER(AVERAGEIFS(Observed!V$2:V$10000,Observed!$A$2:$A$10000,$A540,Observed!$C$2:$C$10000,$C540)),AVERAGEIFS(Observed!V$2:V$10000,Observed!$A$2:$A$10000,$A540,Observed!$C$2:$C$10000,$C540),"")</f>
        <v>150</v>
      </c>
      <c r="W540" s="23">
        <f>IF(ISNUMBER(AVERAGEIFS(Observed!W$2:W$10000,Observed!$A$2:$A$10000,$A540,Observed!$C$2:$C$10000,$C540)),AVERAGEIFS(Observed!W$2:W$10000,Observed!$A$2:$A$10000,$A540,Observed!$C$2:$C$10000,$C540),"")</f>
        <v>83.484618470903925</v>
      </c>
      <c r="X540" s="23" t="str">
        <f>IF(ISNUMBER(AVERAGEIFS(Observed!X$2:X$10000,Observed!$A$2:$A$10000,$A540,Observed!$C$2:$C$10000,$C540)),AVERAGEIFS(Observed!X$2:X$10000,Observed!$A$2:$A$10000,$A540,Observed!$C$2:$C$10000,$C540),"")</f>
        <v/>
      </c>
      <c r="Y540" s="23" t="str">
        <f>IF(ISNUMBER(AVERAGEIFS(Observed!Y$2:Y$10000,Observed!$A$2:$A$10000,$A540,Observed!$C$2:$C$10000,$C540)),AVERAGEIFS(Observed!Y$2:Y$10000,Observed!$A$2:$A$10000,$A540,Observed!$C$2:$C$10000,$C540),"")</f>
        <v/>
      </c>
      <c r="Z540" s="23" t="str">
        <f>IF(ISNUMBER(AVERAGEIFS(Observed!Z$2:Z$10000,Observed!$A$2:$A$10000,$A540,Observed!$C$2:$C$10000,$C540)),AVERAGEIFS(Observed!Z$2:Z$10000,Observed!$A$2:$A$10000,$A540,Observed!$C$2:$C$10000,$C540),"")</f>
        <v/>
      </c>
      <c r="AA540" s="23" t="str">
        <f>IF(ISNUMBER(AVERAGEIFS(Observed!AA$2:AA$10000,Observed!$A$2:$A$10000,$A540,Observed!$C$2:$C$10000,$C540)),AVERAGEIFS(Observed!AA$2:AA$10000,Observed!$A$2:$A$10000,$A540,Observed!$C$2:$C$10000,$C540),"")</f>
        <v/>
      </c>
      <c r="AB540" s="23" t="str">
        <f>IF(ISNUMBER(AVERAGEIFS(Observed!AB$2:AB$10000,Observed!$A$2:$A$10000,$A540,Observed!$C$2:$C$10000,$C540)),AVERAGEIFS(Observed!AB$2:AB$10000,Observed!$A$2:$A$10000,$A540,Observed!$C$2:$C$10000,$C540),"")</f>
        <v/>
      </c>
      <c r="AC540" s="23" t="str">
        <f>IF(ISNUMBER(AVERAGEIFS(Observed!AC$2:AC$10000,Observed!$A$2:$A$10000,$A540,Observed!$C$2:$C$10000,$C540)),AVERAGEIFS(Observed!AC$2:AC$10000,Observed!$A$2:$A$10000,$A540,Observed!$C$2:$C$10000,$C540),"")</f>
        <v/>
      </c>
      <c r="AD540" s="23" t="str">
        <f>IF(ISNUMBER(AVERAGEIFS(Observed!AD$2:AD$10000,Observed!$A$2:$A$10000,$A540,Observed!$C$2:$C$10000,$C540)),AVERAGEIFS(Observed!AD$2:AD$10000,Observed!$A$2:$A$10000,$A540,Observed!$C$2:$C$10000,$C540),"")</f>
        <v/>
      </c>
      <c r="AE540" s="24" t="str">
        <f>IF(ISNUMBER(AVERAGEIFS(Observed!AE$2:AE$10000,Observed!$A$2:$A$10000,$A540,Observed!$C$2:$C$10000,$C540)),AVERAGEIFS(Observed!AE$2:AE$10000,Observed!$A$2:$A$10000,$A540,Observed!$C$2:$C$10000,$C540),"")</f>
        <v/>
      </c>
      <c r="AF540" s="24" t="str">
        <f>IF(ISNUMBER(AVERAGEIFS(Observed!AF$2:AF$10000,Observed!$A$2:$A$10000,$A540,Observed!$C$2:$C$10000,$C540)),AVERAGEIFS(Observed!AF$2:AF$10000,Observed!$A$2:$A$10000,$A540,Observed!$C$2:$C$10000,$C540),"")</f>
        <v/>
      </c>
      <c r="AG540" s="23" t="str">
        <f>IF(ISNUMBER(AVERAGEIFS(Observed!AG$2:AG$10000,Observed!$A$2:$A$10000,$A540,Observed!$C$2:$C$10000,$C540)),AVERAGEIFS(Observed!AG$2:AG$10000,Observed!$A$2:$A$10000,$A540,Observed!$C$2:$C$10000,$C540),"")</f>
        <v/>
      </c>
      <c r="AH540" s="23" t="str">
        <f>IF(ISNUMBER(AVERAGEIFS(Observed!AH$2:AH$10000,Observed!$A$2:$A$10000,$A540,Observed!$C$2:$C$10000,$C540)),AVERAGEIFS(Observed!AH$2:AH$10000,Observed!$A$2:$A$10000,$A540,Observed!$C$2:$C$10000,$C540),"")</f>
        <v/>
      </c>
      <c r="AI540" s="22" t="str">
        <f>IF(ISNUMBER(AVERAGEIFS(Observed!AI$2:AI$10000,Observed!$A$2:$A$10000,$A540,Observed!$C$2:$C$10000,$C540)),AVERAGEIFS(Observed!AI$2:AI$10000,Observed!$A$2:$A$10000,$A540,Observed!$C$2:$C$10000,$C540),"")</f>
        <v/>
      </c>
      <c r="AJ540" s="23" t="str">
        <f>IF(ISNUMBER(AVERAGEIFS(Observed!AJ$2:AJ$10000,Observed!$A$2:$A$10000,$A540,Observed!$C$2:$C$10000,$C540)),AVERAGEIFS(Observed!AJ$2:AJ$10000,Observed!$A$2:$A$10000,$A540,Observed!$C$2:$C$10000,$C540),"")</f>
        <v/>
      </c>
      <c r="AK540" s="23" t="str">
        <f>IF(ISNUMBER(AVERAGEIFS(Observed!AK$2:AK$10000,Observed!$A$2:$A$10000,$A540,Observed!$C$2:$C$10000,$C540)),AVERAGEIFS(Observed!AK$2:AK$10000,Observed!$A$2:$A$10000,$A540,Observed!$C$2:$C$10000,$C540),"")</f>
        <v/>
      </c>
      <c r="AL540" s="23" t="str">
        <f>IF(ISNUMBER(AVERAGEIFS(Observed!AL$2:AL$10000,Observed!$A$2:$A$10000,$A540,Observed!$C$2:$C$10000,$C540)),AVERAGEIFS(Observed!AL$2:AL$10000,Observed!$A$2:$A$10000,$A540,Observed!$C$2:$C$10000,$C540),"")</f>
        <v/>
      </c>
      <c r="AM540" s="23" t="str">
        <f>IF(ISNUMBER(AVERAGEIFS(Observed!AM$2:AM$10000,Observed!$A$2:$A$10000,$A540,Observed!$C$2:$C$10000,$C540)),AVERAGEIFS(Observed!AM$2:AM$10000,Observed!$A$2:$A$10000,$A540,Observed!$C$2:$C$10000,$C540),"")</f>
        <v/>
      </c>
      <c r="AN540" s="23" t="str">
        <f>IF(ISNUMBER(AVERAGEIFS(Observed!AN$2:AN$10000,Observed!$A$2:$A$10000,$A540,Observed!$C$2:$C$10000,$C540)),AVERAGEIFS(Observed!AN$2:AN$10000,Observed!$A$2:$A$10000,$A540,Observed!$C$2:$C$10000,$C540),"")</f>
        <v/>
      </c>
      <c r="AO540" s="2">
        <f>COUNTIFS(Observed!$A$2:$A$10000,$A540,Observed!$C$2:$C$10000,$C540)</f>
        <v>5</v>
      </c>
      <c r="AP540" s="2">
        <f t="shared" si="12"/>
        <v>5</v>
      </c>
    </row>
    <row r="541" spans="1:42" x14ac:dyDescent="0.25">
      <c r="A541" t="s">
        <v>91</v>
      </c>
      <c r="B541" t="s">
        <v>30</v>
      </c>
      <c r="C541" s="20">
        <v>40598</v>
      </c>
      <c r="D541">
        <v>1</v>
      </c>
      <c r="F541" t="s">
        <v>105</v>
      </c>
      <c r="G541" s="25" t="s">
        <v>115</v>
      </c>
      <c r="J541" s="2"/>
      <c r="K541" s="22" t="str">
        <f>IF(ISNUMBER(AVERAGEIFS(Observed!K$2:K$10000,Observed!$A$2:$A$10000,$A541,Observed!$C$2:$C$10000,$C541)),AVERAGEIFS(Observed!K$2:K$10000,Observed!$A$2:$A$10000,$A541,Observed!$C$2:$C$10000,$C541),"")</f>
        <v/>
      </c>
      <c r="L541" s="23" t="str">
        <f>IF(ISNUMBER(AVERAGEIFS(Observed!L$2:L$10000,Observed!$A$2:$A$10000,$A541,Observed!$C$2:$C$10000,$C541)),AVERAGEIFS(Observed!L$2:L$10000,Observed!$A$2:$A$10000,$A541,Observed!$C$2:$C$10000,$C541),"")</f>
        <v/>
      </c>
      <c r="M541" s="23">
        <f>IF(ISNUMBER(AVERAGEIFS(Observed!M$2:M$10000,Observed!$A$2:$A$10000,$A541,Observed!$C$2:$C$10000,$C541)),AVERAGEIFS(Observed!M$2:M$10000,Observed!$A$2:$A$10000,$A541,Observed!$C$2:$C$10000,$C541),"")</f>
        <v>90.65625195825325</v>
      </c>
      <c r="N541" s="23">
        <f>IF(ISNUMBER(AVERAGEIFS(Observed!N$2:N$10000,Observed!$A$2:$A$10000,$A541,Observed!$C$2:$C$10000,$C541)),AVERAGEIFS(Observed!N$2:N$10000,Observed!$A$2:$A$10000,$A541,Observed!$C$2:$C$10000,$C541),"")</f>
        <v>90.65625195825325</v>
      </c>
      <c r="O541" s="23">
        <f>IF(ISNUMBER(AVERAGEIFS(Observed!O$2:O$10000,Observed!$A$2:$A$10000,$A541,Observed!$C$2:$C$10000,$C541)),AVERAGEIFS(Observed!O$2:O$10000,Observed!$A$2:$A$10000,$A541,Observed!$C$2:$C$10000,$C541),"")</f>
        <v>939.83973158628942</v>
      </c>
      <c r="P541" s="24" t="str">
        <f>IF(ISNUMBER(AVERAGEIFS(Observed!P$2:P$10000,Observed!$A$2:$A$10000,$A541,Observed!$C$2:$C$10000,$C541)),AVERAGEIFS(Observed!P$2:P$10000,Observed!$A$2:$A$10000,$A541,Observed!$C$2:$C$10000,$C541),"")</f>
        <v/>
      </c>
      <c r="Q541" s="24" t="str">
        <f>IF(ISNUMBER(AVERAGEIFS(Observed!Q$2:Q$10000,Observed!$A$2:$A$10000,$A541,Observed!$C$2:$C$10000,$C541)),AVERAGEIFS(Observed!Q$2:Q$10000,Observed!$A$2:$A$10000,$A541,Observed!$C$2:$C$10000,$C541),"")</f>
        <v/>
      </c>
      <c r="R541" s="24" t="str">
        <f>IF(ISNUMBER(AVERAGEIFS(Observed!R$2:R$10000,Observed!$A$2:$A$10000,$A541,Observed!$C$2:$C$10000,$C541)),AVERAGEIFS(Observed!R$2:R$10000,Observed!$A$2:$A$10000,$A541,Observed!$C$2:$C$10000,$C541),"")</f>
        <v/>
      </c>
      <c r="S541" s="22" t="str">
        <f>IF(ISNUMBER(AVERAGEIFS(Observed!S$2:S$10000,Observed!$A$2:$A$10000,$A541,Observed!$C$2:$C$10000,$C541)),AVERAGEIFS(Observed!S$2:S$10000,Observed!$A$2:$A$10000,$A541,Observed!$C$2:$C$10000,$C541),"")</f>
        <v/>
      </c>
      <c r="T541" s="23" t="str">
        <f>IF(ISNUMBER(AVERAGEIFS(Observed!T$2:T$10000,Observed!$A$2:$A$10000,$A541,Observed!$C$2:$C$10000,$C541)),AVERAGEIFS(Observed!T$2:T$10000,Observed!$A$2:$A$10000,$A541,Observed!$C$2:$C$10000,$C541),"")</f>
        <v/>
      </c>
      <c r="U541" s="23" t="str">
        <f>IF(ISNUMBER(AVERAGEIFS(Observed!U$2:U$10000,Observed!$A$2:$A$10000,$A541,Observed!$C$2:$C$10000,$C541)),AVERAGEIFS(Observed!U$2:U$10000,Observed!$A$2:$A$10000,$A541,Observed!$C$2:$C$10000,$C541),"")</f>
        <v/>
      </c>
      <c r="V541" s="23">
        <f>IF(ISNUMBER(AVERAGEIFS(Observed!V$2:V$10000,Observed!$A$2:$A$10000,$A541,Observed!$C$2:$C$10000,$C541)),AVERAGEIFS(Observed!V$2:V$10000,Observed!$A$2:$A$10000,$A541,Observed!$C$2:$C$10000,$C541),"")</f>
        <v>150</v>
      </c>
      <c r="W541" s="23">
        <f>IF(ISNUMBER(AVERAGEIFS(Observed!W$2:W$10000,Observed!$A$2:$A$10000,$A541,Observed!$C$2:$C$10000,$C541)),AVERAGEIFS(Observed!W$2:W$10000,Observed!$A$2:$A$10000,$A541,Observed!$C$2:$C$10000,$C541),"")</f>
        <v>64.754465684466624</v>
      </c>
      <c r="X541" s="23" t="str">
        <f>IF(ISNUMBER(AVERAGEIFS(Observed!X$2:X$10000,Observed!$A$2:$A$10000,$A541,Observed!$C$2:$C$10000,$C541)),AVERAGEIFS(Observed!X$2:X$10000,Observed!$A$2:$A$10000,$A541,Observed!$C$2:$C$10000,$C541),"")</f>
        <v/>
      </c>
      <c r="Y541" s="23" t="str">
        <f>IF(ISNUMBER(AVERAGEIFS(Observed!Y$2:Y$10000,Observed!$A$2:$A$10000,$A541,Observed!$C$2:$C$10000,$C541)),AVERAGEIFS(Observed!Y$2:Y$10000,Observed!$A$2:$A$10000,$A541,Observed!$C$2:$C$10000,$C541),"")</f>
        <v/>
      </c>
      <c r="Z541" s="23" t="str">
        <f>IF(ISNUMBER(AVERAGEIFS(Observed!Z$2:Z$10000,Observed!$A$2:$A$10000,$A541,Observed!$C$2:$C$10000,$C541)),AVERAGEIFS(Observed!Z$2:Z$10000,Observed!$A$2:$A$10000,$A541,Observed!$C$2:$C$10000,$C541),"")</f>
        <v/>
      </c>
      <c r="AA541" s="23" t="str">
        <f>IF(ISNUMBER(AVERAGEIFS(Observed!AA$2:AA$10000,Observed!$A$2:$A$10000,$A541,Observed!$C$2:$C$10000,$C541)),AVERAGEIFS(Observed!AA$2:AA$10000,Observed!$A$2:$A$10000,$A541,Observed!$C$2:$C$10000,$C541),"")</f>
        <v/>
      </c>
      <c r="AB541" s="23" t="str">
        <f>IF(ISNUMBER(AVERAGEIFS(Observed!AB$2:AB$10000,Observed!$A$2:$A$10000,$A541,Observed!$C$2:$C$10000,$C541)),AVERAGEIFS(Observed!AB$2:AB$10000,Observed!$A$2:$A$10000,$A541,Observed!$C$2:$C$10000,$C541),"")</f>
        <v/>
      </c>
      <c r="AC541" s="23" t="str">
        <f>IF(ISNUMBER(AVERAGEIFS(Observed!AC$2:AC$10000,Observed!$A$2:$A$10000,$A541,Observed!$C$2:$C$10000,$C541)),AVERAGEIFS(Observed!AC$2:AC$10000,Observed!$A$2:$A$10000,$A541,Observed!$C$2:$C$10000,$C541),"")</f>
        <v/>
      </c>
      <c r="AD541" s="23" t="str">
        <f>IF(ISNUMBER(AVERAGEIFS(Observed!AD$2:AD$10000,Observed!$A$2:$A$10000,$A541,Observed!$C$2:$C$10000,$C541)),AVERAGEIFS(Observed!AD$2:AD$10000,Observed!$A$2:$A$10000,$A541,Observed!$C$2:$C$10000,$C541),"")</f>
        <v/>
      </c>
      <c r="AE541" s="24" t="str">
        <f>IF(ISNUMBER(AVERAGEIFS(Observed!AE$2:AE$10000,Observed!$A$2:$A$10000,$A541,Observed!$C$2:$C$10000,$C541)),AVERAGEIFS(Observed!AE$2:AE$10000,Observed!$A$2:$A$10000,$A541,Observed!$C$2:$C$10000,$C541),"")</f>
        <v/>
      </c>
      <c r="AF541" s="24" t="str">
        <f>IF(ISNUMBER(AVERAGEIFS(Observed!AF$2:AF$10000,Observed!$A$2:$A$10000,$A541,Observed!$C$2:$C$10000,$C541)),AVERAGEIFS(Observed!AF$2:AF$10000,Observed!$A$2:$A$10000,$A541,Observed!$C$2:$C$10000,$C541),"")</f>
        <v/>
      </c>
      <c r="AG541" s="23" t="str">
        <f>IF(ISNUMBER(AVERAGEIFS(Observed!AG$2:AG$10000,Observed!$A$2:$A$10000,$A541,Observed!$C$2:$C$10000,$C541)),AVERAGEIFS(Observed!AG$2:AG$10000,Observed!$A$2:$A$10000,$A541,Observed!$C$2:$C$10000,$C541),"")</f>
        <v/>
      </c>
      <c r="AH541" s="23" t="str">
        <f>IF(ISNUMBER(AVERAGEIFS(Observed!AH$2:AH$10000,Observed!$A$2:$A$10000,$A541,Observed!$C$2:$C$10000,$C541)),AVERAGEIFS(Observed!AH$2:AH$10000,Observed!$A$2:$A$10000,$A541,Observed!$C$2:$C$10000,$C541),"")</f>
        <v/>
      </c>
      <c r="AI541" s="22" t="str">
        <f>IF(ISNUMBER(AVERAGEIFS(Observed!AI$2:AI$10000,Observed!$A$2:$A$10000,$A541,Observed!$C$2:$C$10000,$C541)),AVERAGEIFS(Observed!AI$2:AI$10000,Observed!$A$2:$A$10000,$A541,Observed!$C$2:$C$10000,$C541),"")</f>
        <v/>
      </c>
      <c r="AJ541" s="23" t="str">
        <f>IF(ISNUMBER(AVERAGEIFS(Observed!AJ$2:AJ$10000,Observed!$A$2:$A$10000,$A541,Observed!$C$2:$C$10000,$C541)),AVERAGEIFS(Observed!AJ$2:AJ$10000,Observed!$A$2:$A$10000,$A541,Observed!$C$2:$C$10000,$C541),"")</f>
        <v/>
      </c>
      <c r="AK541" s="23" t="str">
        <f>IF(ISNUMBER(AVERAGEIFS(Observed!AK$2:AK$10000,Observed!$A$2:$A$10000,$A541,Observed!$C$2:$C$10000,$C541)),AVERAGEIFS(Observed!AK$2:AK$10000,Observed!$A$2:$A$10000,$A541,Observed!$C$2:$C$10000,$C541),"")</f>
        <v/>
      </c>
      <c r="AL541" s="23" t="str">
        <f>IF(ISNUMBER(AVERAGEIFS(Observed!AL$2:AL$10000,Observed!$A$2:$A$10000,$A541,Observed!$C$2:$C$10000,$C541)),AVERAGEIFS(Observed!AL$2:AL$10000,Observed!$A$2:$A$10000,$A541,Observed!$C$2:$C$10000,$C541),"")</f>
        <v/>
      </c>
      <c r="AM541" s="23" t="str">
        <f>IF(ISNUMBER(AVERAGEIFS(Observed!AM$2:AM$10000,Observed!$A$2:$A$10000,$A541,Observed!$C$2:$C$10000,$C541)),AVERAGEIFS(Observed!AM$2:AM$10000,Observed!$A$2:$A$10000,$A541,Observed!$C$2:$C$10000,$C541),"")</f>
        <v/>
      </c>
      <c r="AN541" s="23" t="str">
        <f>IF(ISNUMBER(AVERAGEIFS(Observed!AN$2:AN$10000,Observed!$A$2:$A$10000,$A541,Observed!$C$2:$C$10000,$C541)),AVERAGEIFS(Observed!AN$2:AN$10000,Observed!$A$2:$A$10000,$A541,Observed!$C$2:$C$10000,$C541),"")</f>
        <v/>
      </c>
      <c r="AO541" s="2">
        <f>COUNTIFS(Observed!$A$2:$A$10000,$A541,Observed!$C$2:$C$10000,$C541)</f>
        <v>5</v>
      </c>
      <c r="AP541" s="2">
        <f t="shared" si="12"/>
        <v>5</v>
      </c>
    </row>
    <row r="542" spans="1:42" x14ac:dyDescent="0.25">
      <c r="A542" t="s">
        <v>91</v>
      </c>
      <c r="B542" t="s">
        <v>30</v>
      </c>
      <c r="C542" s="20">
        <v>40612</v>
      </c>
      <c r="D542">
        <v>1</v>
      </c>
      <c r="F542" t="s">
        <v>105</v>
      </c>
      <c r="G542" s="25" t="s">
        <v>115</v>
      </c>
      <c r="J542" s="2"/>
      <c r="K542" s="22" t="str">
        <f>IF(ISNUMBER(AVERAGEIFS(Observed!K$2:K$10000,Observed!$A$2:$A$10000,$A542,Observed!$C$2:$C$10000,$C542)),AVERAGEIFS(Observed!K$2:K$10000,Observed!$A$2:$A$10000,$A542,Observed!$C$2:$C$10000,$C542),"")</f>
        <v/>
      </c>
      <c r="L542" s="23" t="str">
        <f>IF(ISNUMBER(AVERAGEIFS(Observed!L$2:L$10000,Observed!$A$2:$A$10000,$A542,Observed!$C$2:$C$10000,$C542)),AVERAGEIFS(Observed!L$2:L$10000,Observed!$A$2:$A$10000,$A542,Observed!$C$2:$C$10000,$C542),"")</f>
        <v/>
      </c>
      <c r="M542" s="23">
        <f>IF(ISNUMBER(AVERAGEIFS(Observed!M$2:M$10000,Observed!$A$2:$A$10000,$A542,Observed!$C$2:$C$10000,$C542)),AVERAGEIFS(Observed!M$2:M$10000,Observed!$A$2:$A$10000,$A542,Observed!$C$2:$C$10000,$C542),"")</f>
        <v>52.359786642710525</v>
      </c>
      <c r="N542" s="23">
        <f>IF(ISNUMBER(AVERAGEIFS(Observed!N$2:N$10000,Observed!$A$2:$A$10000,$A542,Observed!$C$2:$C$10000,$C542)),AVERAGEIFS(Observed!N$2:N$10000,Observed!$A$2:$A$10000,$A542,Observed!$C$2:$C$10000,$C542),"")</f>
        <v>52.359786642710525</v>
      </c>
      <c r="O542" s="23">
        <f>IF(ISNUMBER(AVERAGEIFS(Observed!O$2:O$10000,Observed!$A$2:$A$10000,$A542,Observed!$C$2:$C$10000,$C542)),AVERAGEIFS(Observed!O$2:O$10000,Observed!$A$2:$A$10000,$A542,Observed!$C$2:$C$10000,$C542),"")</f>
        <v>992.19951822899998</v>
      </c>
      <c r="P542" s="24" t="str">
        <f>IF(ISNUMBER(AVERAGEIFS(Observed!P$2:P$10000,Observed!$A$2:$A$10000,$A542,Observed!$C$2:$C$10000,$C542)),AVERAGEIFS(Observed!P$2:P$10000,Observed!$A$2:$A$10000,$A542,Observed!$C$2:$C$10000,$C542),"")</f>
        <v/>
      </c>
      <c r="Q542" s="24" t="str">
        <f>IF(ISNUMBER(AVERAGEIFS(Observed!Q$2:Q$10000,Observed!$A$2:$A$10000,$A542,Observed!$C$2:$C$10000,$C542)),AVERAGEIFS(Observed!Q$2:Q$10000,Observed!$A$2:$A$10000,$A542,Observed!$C$2:$C$10000,$C542),"")</f>
        <v/>
      </c>
      <c r="R542" s="24" t="str">
        <f>IF(ISNUMBER(AVERAGEIFS(Observed!R$2:R$10000,Observed!$A$2:$A$10000,$A542,Observed!$C$2:$C$10000,$C542)),AVERAGEIFS(Observed!R$2:R$10000,Observed!$A$2:$A$10000,$A542,Observed!$C$2:$C$10000,$C542),"")</f>
        <v/>
      </c>
      <c r="S542" s="22" t="str">
        <f>IF(ISNUMBER(AVERAGEIFS(Observed!S$2:S$10000,Observed!$A$2:$A$10000,$A542,Observed!$C$2:$C$10000,$C542)),AVERAGEIFS(Observed!S$2:S$10000,Observed!$A$2:$A$10000,$A542,Observed!$C$2:$C$10000,$C542),"")</f>
        <v/>
      </c>
      <c r="T542" s="23" t="str">
        <f>IF(ISNUMBER(AVERAGEIFS(Observed!T$2:T$10000,Observed!$A$2:$A$10000,$A542,Observed!$C$2:$C$10000,$C542)),AVERAGEIFS(Observed!T$2:T$10000,Observed!$A$2:$A$10000,$A542,Observed!$C$2:$C$10000,$C542),"")</f>
        <v/>
      </c>
      <c r="U542" s="23" t="str">
        <f>IF(ISNUMBER(AVERAGEIFS(Observed!U$2:U$10000,Observed!$A$2:$A$10000,$A542,Observed!$C$2:$C$10000,$C542)),AVERAGEIFS(Observed!U$2:U$10000,Observed!$A$2:$A$10000,$A542,Observed!$C$2:$C$10000,$C542),"")</f>
        <v/>
      </c>
      <c r="V542" s="23">
        <f>IF(ISNUMBER(AVERAGEIFS(Observed!V$2:V$10000,Observed!$A$2:$A$10000,$A542,Observed!$C$2:$C$10000,$C542)),AVERAGEIFS(Observed!V$2:V$10000,Observed!$A$2:$A$10000,$A542,Observed!$C$2:$C$10000,$C542),"")</f>
        <v>150</v>
      </c>
      <c r="W542" s="23">
        <f>IF(ISNUMBER(AVERAGEIFS(Observed!W$2:W$10000,Observed!$A$2:$A$10000,$A542,Observed!$C$2:$C$10000,$C542)),AVERAGEIFS(Observed!W$2:W$10000,Observed!$A$2:$A$10000,$A542,Observed!$C$2:$C$10000,$C542),"")</f>
        <v>37.399847601936095</v>
      </c>
      <c r="X542" s="23" t="str">
        <f>IF(ISNUMBER(AVERAGEIFS(Observed!X$2:X$10000,Observed!$A$2:$A$10000,$A542,Observed!$C$2:$C$10000,$C542)),AVERAGEIFS(Observed!X$2:X$10000,Observed!$A$2:$A$10000,$A542,Observed!$C$2:$C$10000,$C542),"")</f>
        <v/>
      </c>
      <c r="Y542" s="23" t="str">
        <f>IF(ISNUMBER(AVERAGEIFS(Observed!Y$2:Y$10000,Observed!$A$2:$A$10000,$A542,Observed!$C$2:$C$10000,$C542)),AVERAGEIFS(Observed!Y$2:Y$10000,Observed!$A$2:$A$10000,$A542,Observed!$C$2:$C$10000,$C542),"")</f>
        <v/>
      </c>
      <c r="Z542" s="23" t="str">
        <f>IF(ISNUMBER(AVERAGEIFS(Observed!Z$2:Z$10000,Observed!$A$2:$A$10000,$A542,Observed!$C$2:$C$10000,$C542)),AVERAGEIFS(Observed!Z$2:Z$10000,Observed!$A$2:$A$10000,$A542,Observed!$C$2:$C$10000,$C542),"")</f>
        <v/>
      </c>
      <c r="AA542" s="23" t="str">
        <f>IF(ISNUMBER(AVERAGEIFS(Observed!AA$2:AA$10000,Observed!$A$2:$A$10000,$A542,Observed!$C$2:$C$10000,$C542)),AVERAGEIFS(Observed!AA$2:AA$10000,Observed!$A$2:$A$10000,$A542,Observed!$C$2:$C$10000,$C542),"")</f>
        <v/>
      </c>
      <c r="AB542" s="23" t="str">
        <f>IF(ISNUMBER(AVERAGEIFS(Observed!AB$2:AB$10000,Observed!$A$2:$A$10000,$A542,Observed!$C$2:$C$10000,$C542)),AVERAGEIFS(Observed!AB$2:AB$10000,Observed!$A$2:$A$10000,$A542,Observed!$C$2:$C$10000,$C542),"")</f>
        <v/>
      </c>
      <c r="AC542" s="23" t="str">
        <f>IF(ISNUMBER(AVERAGEIFS(Observed!AC$2:AC$10000,Observed!$A$2:$A$10000,$A542,Observed!$C$2:$C$10000,$C542)),AVERAGEIFS(Observed!AC$2:AC$10000,Observed!$A$2:$A$10000,$A542,Observed!$C$2:$C$10000,$C542),"")</f>
        <v/>
      </c>
      <c r="AD542" s="23" t="str">
        <f>IF(ISNUMBER(AVERAGEIFS(Observed!AD$2:AD$10000,Observed!$A$2:$A$10000,$A542,Observed!$C$2:$C$10000,$C542)),AVERAGEIFS(Observed!AD$2:AD$10000,Observed!$A$2:$A$10000,$A542,Observed!$C$2:$C$10000,$C542),"")</f>
        <v/>
      </c>
      <c r="AE542" s="24" t="str">
        <f>IF(ISNUMBER(AVERAGEIFS(Observed!AE$2:AE$10000,Observed!$A$2:$A$10000,$A542,Observed!$C$2:$C$10000,$C542)),AVERAGEIFS(Observed!AE$2:AE$10000,Observed!$A$2:$A$10000,$A542,Observed!$C$2:$C$10000,$C542),"")</f>
        <v/>
      </c>
      <c r="AF542" s="24" t="str">
        <f>IF(ISNUMBER(AVERAGEIFS(Observed!AF$2:AF$10000,Observed!$A$2:$A$10000,$A542,Observed!$C$2:$C$10000,$C542)),AVERAGEIFS(Observed!AF$2:AF$10000,Observed!$A$2:$A$10000,$A542,Observed!$C$2:$C$10000,$C542),"")</f>
        <v/>
      </c>
      <c r="AG542" s="23" t="str">
        <f>IF(ISNUMBER(AVERAGEIFS(Observed!AG$2:AG$10000,Observed!$A$2:$A$10000,$A542,Observed!$C$2:$C$10000,$C542)),AVERAGEIFS(Observed!AG$2:AG$10000,Observed!$A$2:$A$10000,$A542,Observed!$C$2:$C$10000,$C542),"")</f>
        <v/>
      </c>
      <c r="AH542" s="23" t="str">
        <f>IF(ISNUMBER(AVERAGEIFS(Observed!AH$2:AH$10000,Observed!$A$2:$A$10000,$A542,Observed!$C$2:$C$10000,$C542)),AVERAGEIFS(Observed!AH$2:AH$10000,Observed!$A$2:$A$10000,$A542,Observed!$C$2:$C$10000,$C542),"")</f>
        <v/>
      </c>
      <c r="AI542" s="22" t="str">
        <f>IF(ISNUMBER(AVERAGEIFS(Observed!AI$2:AI$10000,Observed!$A$2:$A$10000,$A542,Observed!$C$2:$C$10000,$C542)),AVERAGEIFS(Observed!AI$2:AI$10000,Observed!$A$2:$A$10000,$A542,Observed!$C$2:$C$10000,$C542),"")</f>
        <v/>
      </c>
      <c r="AJ542" s="23" t="str">
        <f>IF(ISNUMBER(AVERAGEIFS(Observed!AJ$2:AJ$10000,Observed!$A$2:$A$10000,$A542,Observed!$C$2:$C$10000,$C542)),AVERAGEIFS(Observed!AJ$2:AJ$10000,Observed!$A$2:$A$10000,$A542,Observed!$C$2:$C$10000,$C542),"")</f>
        <v/>
      </c>
      <c r="AK542" s="23" t="str">
        <f>IF(ISNUMBER(AVERAGEIFS(Observed!AK$2:AK$10000,Observed!$A$2:$A$10000,$A542,Observed!$C$2:$C$10000,$C542)),AVERAGEIFS(Observed!AK$2:AK$10000,Observed!$A$2:$A$10000,$A542,Observed!$C$2:$C$10000,$C542),"")</f>
        <v/>
      </c>
      <c r="AL542" s="23" t="str">
        <f>IF(ISNUMBER(AVERAGEIFS(Observed!AL$2:AL$10000,Observed!$A$2:$A$10000,$A542,Observed!$C$2:$C$10000,$C542)),AVERAGEIFS(Observed!AL$2:AL$10000,Observed!$A$2:$A$10000,$A542,Observed!$C$2:$C$10000,$C542),"")</f>
        <v/>
      </c>
      <c r="AM542" s="23" t="str">
        <f>IF(ISNUMBER(AVERAGEIFS(Observed!AM$2:AM$10000,Observed!$A$2:$A$10000,$A542,Observed!$C$2:$C$10000,$C542)),AVERAGEIFS(Observed!AM$2:AM$10000,Observed!$A$2:$A$10000,$A542,Observed!$C$2:$C$10000,$C542),"")</f>
        <v/>
      </c>
      <c r="AN542" s="23" t="str">
        <f>IF(ISNUMBER(AVERAGEIFS(Observed!AN$2:AN$10000,Observed!$A$2:$A$10000,$A542,Observed!$C$2:$C$10000,$C542)),AVERAGEIFS(Observed!AN$2:AN$10000,Observed!$A$2:$A$10000,$A542,Observed!$C$2:$C$10000,$C542),"")</f>
        <v/>
      </c>
      <c r="AO542" s="2">
        <f>COUNTIFS(Observed!$A$2:$A$10000,$A542,Observed!$C$2:$C$10000,$C542)</f>
        <v>5</v>
      </c>
      <c r="AP542" s="2">
        <f t="shared" si="12"/>
        <v>5</v>
      </c>
    </row>
    <row r="543" spans="1:42" x14ac:dyDescent="0.25">
      <c r="A543" t="s">
        <v>91</v>
      </c>
      <c r="B543" t="s">
        <v>30</v>
      </c>
      <c r="C543" s="20">
        <v>40626</v>
      </c>
      <c r="D543">
        <v>1</v>
      </c>
      <c r="F543" t="s">
        <v>105</v>
      </c>
      <c r="G543" s="25" t="s">
        <v>115</v>
      </c>
      <c r="J543" s="2"/>
      <c r="K543" s="22" t="str">
        <f>IF(ISNUMBER(AVERAGEIFS(Observed!K$2:K$10000,Observed!$A$2:$A$10000,$A543,Observed!$C$2:$C$10000,$C543)),AVERAGEIFS(Observed!K$2:K$10000,Observed!$A$2:$A$10000,$A543,Observed!$C$2:$C$10000,$C543),"")</f>
        <v/>
      </c>
      <c r="L543" s="23" t="str">
        <f>IF(ISNUMBER(AVERAGEIFS(Observed!L$2:L$10000,Observed!$A$2:$A$10000,$A543,Observed!$C$2:$C$10000,$C543)),AVERAGEIFS(Observed!L$2:L$10000,Observed!$A$2:$A$10000,$A543,Observed!$C$2:$C$10000,$C543),"")</f>
        <v/>
      </c>
      <c r="M543" s="23">
        <f>IF(ISNUMBER(AVERAGEIFS(Observed!M$2:M$10000,Observed!$A$2:$A$10000,$A543,Observed!$C$2:$C$10000,$C543)),AVERAGEIFS(Observed!M$2:M$10000,Observed!$A$2:$A$10000,$A543,Observed!$C$2:$C$10000,$C543),"")</f>
        <v>64.451955689410028</v>
      </c>
      <c r="N543" s="23">
        <f>IF(ISNUMBER(AVERAGEIFS(Observed!N$2:N$10000,Observed!$A$2:$A$10000,$A543,Observed!$C$2:$C$10000,$C543)),AVERAGEIFS(Observed!N$2:N$10000,Observed!$A$2:$A$10000,$A543,Observed!$C$2:$C$10000,$C543),"")</f>
        <v>64.451955689410028</v>
      </c>
      <c r="O543" s="23">
        <f>IF(ISNUMBER(AVERAGEIFS(Observed!O$2:O$10000,Observed!$A$2:$A$10000,$A543,Observed!$C$2:$C$10000,$C543)),AVERAGEIFS(Observed!O$2:O$10000,Observed!$A$2:$A$10000,$A543,Observed!$C$2:$C$10000,$C543),"")</f>
        <v>1056.6514739184099</v>
      </c>
      <c r="P543" s="24" t="str">
        <f>IF(ISNUMBER(AVERAGEIFS(Observed!P$2:P$10000,Observed!$A$2:$A$10000,$A543,Observed!$C$2:$C$10000,$C543)),AVERAGEIFS(Observed!P$2:P$10000,Observed!$A$2:$A$10000,$A543,Observed!$C$2:$C$10000,$C543),"")</f>
        <v/>
      </c>
      <c r="Q543" s="24" t="str">
        <f>IF(ISNUMBER(AVERAGEIFS(Observed!Q$2:Q$10000,Observed!$A$2:$A$10000,$A543,Observed!$C$2:$C$10000,$C543)),AVERAGEIFS(Observed!Q$2:Q$10000,Observed!$A$2:$A$10000,$A543,Observed!$C$2:$C$10000,$C543),"")</f>
        <v/>
      </c>
      <c r="R543" s="24" t="str">
        <f>IF(ISNUMBER(AVERAGEIFS(Observed!R$2:R$10000,Observed!$A$2:$A$10000,$A543,Observed!$C$2:$C$10000,$C543)),AVERAGEIFS(Observed!R$2:R$10000,Observed!$A$2:$A$10000,$A543,Observed!$C$2:$C$10000,$C543),"")</f>
        <v/>
      </c>
      <c r="S543" s="22" t="str">
        <f>IF(ISNUMBER(AVERAGEIFS(Observed!S$2:S$10000,Observed!$A$2:$A$10000,$A543,Observed!$C$2:$C$10000,$C543)),AVERAGEIFS(Observed!S$2:S$10000,Observed!$A$2:$A$10000,$A543,Observed!$C$2:$C$10000,$C543),"")</f>
        <v/>
      </c>
      <c r="T543" s="23" t="str">
        <f>IF(ISNUMBER(AVERAGEIFS(Observed!T$2:T$10000,Observed!$A$2:$A$10000,$A543,Observed!$C$2:$C$10000,$C543)),AVERAGEIFS(Observed!T$2:T$10000,Observed!$A$2:$A$10000,$A543,Observed!$C$2:$C$10000,$C543),"")</f>
        <v/>
      </c>
      <c r="U543" s="23" t="str">
        <f>IF(ISNUMBER(AVERAGEIFS(Observed!U$2:U$10000,Observed!$A$2:$A$10000,$A543,Observed!$C$2:$C$10000,$C543)),AVERAGEIFS(Observed!U$2:U$10000,Observed!$A$2:$A$10000,$A543,Observed!$C$2:$C$10000,$C543),"")</f>
        <v/>
      </c>
      <c r="V543" s="23">
        <f>IF(ISNUMBER(AVERAGEIFS(Observed!V$2:V$10000,Observed!$A$2:$A$10000,$A543,Observed!$C$2:$C$10000,$C543)),AVERAGEIFS(Observed!V$2:V$10000,Observed!$A$2:$A$10000,$A543,Observed!$C$2:$C$10000,$C543),"")</f>
        <v>150</v>
      </c>
      <c r="W543" s="23">
        <f>IF(ISNUMBER(AVERAGEIFS(Observed!W$2:W$10000,Observed!$A$2:$A$10000,$A543,Observed!$C$2:$C$10000,$C543)),AVERAGEIFS(Observed!W$2:W$10000,Observed!$A$2:$A$10000,$A543,Observed!$C$2:$C$10000,$C543),"")</f>
        <v>46.037111206721441</v>
      </c>
      <c r="X543" s="23" t="str">
        <f>IF(ISNUMBER(AVERAGEIFS(Observed!X$2:X$10000,Observed!$A$2:$A$10000,$A543,Observed!$C$2:$C$10000,$C543)),AVERAGEIFS(Observed!X$2:X$10000,Observed!$A$2:$A$10000,$A543,Observed!$C$2:$C$10000,$C543),"")</f>
        <v/>
      </c>
      <c r="Y543" s="23" t="str">
        <f>IF(ISNUMBER(AVERAGEIFS(Observed!Y$2:Y$10000,Observed!$A$2:$A$10000,$A543,Observed!$C$2:$C$10000,$C543)),AVERAGEIFS(Observed!Y$2:Y$10000,Observed!$A$2:$A$10000,$A543,Observed!$C$2:$C$10000,$C543),"")</f>
        <v/>
      </c>
      <c r="Z543" s="23" t="str">
        <f>IF(ISNUMBER(AVERAGEIFS(Observed!Z$2:Z$10000,Observed!$A$2:$A$10000,$A543,Observed!$C$2:$C$10000,$C543)),AVERAGEIFS(Observed!Z$2:Z$10000,Observed!$A$2:$A$10000,$A543,Observed!$C$2:$C$10000,$C543),"")</f>
        <v/>
      </c>
      <c r="AA543" s="23" t="str">
        <f>IF(ISNUMBER(AVERAGEIFS(Observed!AA$2:AA$10000,Observed!$A$2:$A$10000,$A543,Observed!$C$2:$C$10000,$C543)),AVERAGEIFS(Observed!AA$2:AA$10000,Observed!$A$2:$A$10000,$A543,Observed!$C$2:$C$10000,$C543),"")</f>
        <v/>
      </c>
      <c r="AB543" s="23" t="str">
        <f>IF(ISNUMBER(AVERAGEIFS(Observed!AB$2:AB$10000,Observed!$A$2:$A$10000,$A543,Observed!$C$2:$C$10000,$C543)),AVERAGEIFS(Observed!AB$2:AB$10000,Observed!$A$2:$A$10000,$A543,Observed!$C$2:$C$10000,$C543),"")</f>
        <v/>
      </c>
      <c r="AC543" s="23" t="str">
        <f>IF(ISNUMBER(AVERAGEIFS(Observed!AC$2:AC$10000,Observed!$A$2:$A$10000,$A543,Observed!$C$2:$C$10000,$C543)),AVERAGEIFS(Observed!AC$2:AC$10000,Observed!$A$2:$A$10000,$A543,Observed!$C$2:$C$10000,$C543),"")</f>
        <v/>
      </c>
      <c r="AD543" s="23" t="str">
        <f>IF(ISNUMBER(AVERAGEIFS(Observed!AD$2:AD$10000,Observed!$A$2:$A$10000,$A543,Observed!$C$2:$C$10000,$C543)),AVERAGEIFS(Observed!AD$2:AD$10000,Observed!$A$2:$A$10000,$A543,Observed!$C$2:$C$10000,$C543),"")</f>
        <v/>
      </c>
      <c r="AE543" s="24" t="str">
        <f>IF(ISNUMBER(AVERAGEIFS(Observed!AE$2:AE$10000,Observed!$A$2:$A$10000,$A543,Observed!$C$2:$C$10000,$C543)),AVERAGEIFS(Observed!AE$2:AE$10000,Observed!$A$2:$A$10000,$A543,Observed!$C$2:$C$10000,$C543),"")</f>
        <v/>
      </c>
      <c r="AF543" s="24" t="str">
        <f>IF(ISNUMBER(AVERAGEIFS(Observed!AF$2:AF$10000,Observed!$A$2:$A$10000,$A543,Observed!$C$2:$C$10000,$C543)),AVERAGEIFS(Observed!AF$2:AF$10000,Observed!$A$2:$A$10000,$A543,Observed!$C$2:$C$10000,$C543),"")</f>
        <v/>
      </c>
      <c r="AG543" s="23" t="str">
        <f>IF(ISNUMBER(AVERAGEIFS(Observed!AG$2:AG$10000,Observed!$A$2:$A$10000,$A543,Observed!$C$2:$C$10000,$C543)),AVERAGEIFS(Observed!AG$2:AG$10000,Observed!$A$2:$A$10000,$A543,Observed!$C$2:$C$10000,$C543),"")</f>
        <v/>
      </c>
      <c r="AH543" s="23" t="str">
        <f>IF(ISNUMBER(AVERAGEIFS(Observed!AH$2:AH$10000,Observed!$A$2:$A$10000,$A543,Observed!$C$2:$C$10000,$C543)),AVERAGEIFS(Observed!AH$2:AH$10000,Observed!$A$2:$A$10000,$A543,Observed!$C$2:$C$10000,$C543),"")</f>
        <v/>
      </c>
      <c r="AI543" s="22" t="str">
        <f>IF(ISNUMBER(AVERAGEIFS(Observed!AI$2:AI$10000,Observed!$A$2:$A$10000,$A543,Observed!$C$2:$C$10000,$C543)),AVERAGEIFS(Observed!AI$2:AI$10000,Observed!$A$2:$A$10000,$A543,Observed!$C$2:$C$10000,$C543),"")</f>
        <v/>
      </c>
      <c r="AJ543" s="23" t="str">
        <f>IF(ISNUMBER(AVERAGEIFS(Observed!AJ$2:AJ$10000,Observed!$A$2:$A$10000,$A543,Observed!$C$2:$C$10000,$C543)),AVERAGEIFS(Observed!AJ$2:AJ$10000,Observed!$A$2:$A$10000,$A543,Observed!$C$2:$C$10000,$C543),"")</f>
        <v/>
      </c>
      <c r="AK543" s="23" t="str">
        <f>IF(ISNUMBER(AVERAGEIFS(Observed!AK$2:AK$10000,Observed!$A$2:$A$10000,$A543,Observed!$C$2:$C$10000,$C543)),AVERAGEIFS(Observed!AK$2:AK$10000,Observed!$A$2:$A$10000,$A543,Observed!$C$2:$C$10000,$C543),"")</f>
        <v/>
      </c>
      <c r="AL543" s="23" t="str">
        <f>IF(ISNUMBER(AVERAGEIFS(Observed!AL$2:AL$10000,Observed!$A$2:$A$10000,$A543,Observed!$C$2:$C$10000,$C543)),AVERAGEIFS(Observed!AL$2:AL$10000,Observed!$A$2:$A$10000,$A543,Observed!$C$2:$C$10000,$C543),"")</f>
        <v/>
      </c>
      <c r="AM543" s="23" t="str">
        <f>IF(ISNUMBER(AVERAGEIFS(Observed!AM$2:AM$10000,Observed!$A$2:$A$10000,$A543,Observed!$C$2:$C$10000,$C543)),AVERAGEIFS(Observed!AM$2:AM$10000,Observed!$A$2:$A$10000,$A543,Observed!$C$2:$C$10000,$C543),"")</f>
        <v/>
      </c>
      <c r="AN543" s="23" t="str">
        <f>IF(ISNUMBER(AVERAGEIFS(Observed!AN$2:AN$10000,Observed!$A$2:$A$10000,$A543,Observed!$C$2:$C$10000,$C543)),AVERAGEIFS(Observed!AN$2:AN$10000,Observed!$A$2:$A$10000,$A543,Observed!$C$2:$C$10000,$C543),"")</f>
        <v/>
      </c>
      <c r="AO543" s="2">
        <f>COUNTIFS(Observed!$A$2:$A$10000,$A543,Observed!$C$2:$C$10000,$C543)</f>
        <v>5</v>
      </c>
      <c r="AP543" s="2">
        <f t="shared" si="12"/>
        <v>5</v>
      </c>
    </row>
    <row r="544" spans="1:42" x14ac:dyDescent="0.25">
      <c r="A544" t="s">
        <v>91</v>
      </c>
      <c r="B544" t="s">
        <v>30</v>
      </c>
      <c r="C544" s="20">
        <v>40640</v>
      </c>
      <c r="D544">
        <v>1</v>
      </c>
      <c r="F544" t="s">
        <v>105</v>
      </c>
      <c r="G544" s="25" t="s">
        <v>115</v>
      </c>
      <c r="J544" s="2"/>
      <c r="K544" s="22" t="str">
        <f>IF(ISNUMBER(AVERAGEIFS(Observed!K$2:K$10000,Observed!$A$2:$A$10000,$A544,Observed!$C$2:$C$10000,$C544)),AVERAGEIFS(Observed!K$2:K$10000,Observed!$A$2:$A$10000,$A544,Observed!$C$2:$C$10000,$C544),"")</f>
        <v/>
      </c>
      <c r="L544" s="23" t="str">
        <f>IF(ISNUMBER(AVERAGEIFS(Observed!L$2:L$10000,Observed!$A$2:$A$10000,$A544,Observed!$C$2:$C$10000,$C544)),AVERAGEIFS(Observed!L$2:L$10000,Observed!$A$2:$A$10000,$A544,Observed!$C$2:$C$10000,$C544),"")</f>
        <v/>
      </c>
      <c r="M544" s="23">
        <f>IF(ISNUMBER(AVERAGEIFS(Observed!M$2:M$10000,Observed!$A$2:$A$10000,$A544,Observed!$C$2:$C$10000,$C544)),AVERAGEIFS(Observed!M$2:M$10000,Observed!$A$2:$A$10000,$A544,Observed!$C$2:$C$10000,$C544),"")</f>
        <v>31.675946673130102</v>
      </c>
      <c r="N544" s="23">
        <f>IF(ISNUMBER(AVERAGEIFS(Observed!N$2:N$10000,Observed!$A$2:$A$10000,$A544,Observed!$C$2:$C$10000,$C544)),AVERAGEIFS(Observed!N$2:N$10000,Observed!$A$2:$A$10000,$A544,Observed!$C$2:$C$10000,$C544),"")</f>
        <v>31.675946673130102</v>
      </c>
      <c r="O544" s="23">
        <f>IF(ISNUMBER(AVERAGEIFS(Observed!O$2:O$10000,Observed!$A$2:$A$10000,$A544,Observed!$C$2:$C$10000,$C544)),AVERAGEIFS(Observed!O$2:O$10000,Observed!$A$2:$A$10000,$A544,Observed!$C$2:$C$10000,$C544),"")</f>
        <v>1088.32742059154</v>
      </c>
      <c r="P544" s="24" t="str">
        <f>IF(ISNUMBER(AVERAGEIFS(Observed!P$2:P$10000,Observed!$A$2:$A$10000,$A544,Observed!$C$2:$C$10000,$C544)),AVERAGEIFS(Observed!P$2:P$10000,Observed!$A$2:$A$10000,$A544,Observed!$C$2:$C$10000,$C544),"")</f>
        <v/>
      </c>
      <c r="Q544" s="24" t="str">
        <f>IF(ISNUMBER(AVERAGEIFS(Observed!Q$2:Q$10000,Observed!$A$2:$A$10000,$A544,Observed!$C$2:$C$10000,$C544)),AVERAGEIFS(Observed!Q$2:Q$10000,Observed!$A$2:$A$10000,$A544,Observed!$C$2:$C$10000,$C544),"")</f>
        <v/>
      </c>
      <c r="R544" s="24" t="str">
        <f>IF(ISNUMBER(AVERAGEIFS(Observed!R$2:R$10000,Observed!$A$2:$A$10000,$A544,Observed!$C$2:$C$10000,$C544)),AVERAGEIFS(Observed!R$2:R$10000,Observed!$A$2:$A$10000,$A544,Observed!$C$2:$C$10000,$C544),"")</f>
        <v/>
      </c>
      <c r="S544" s="22" t="str">
        <f>IF(ISNUMBER(AVERAGEIFS(Observed!S$2:S$10000,Observed!$A$2:$A$10000,$A544,Observed!$C$2:$C$10000,$C544)),AVERAGEIFS(Observed!S$2:S$10000,Observed!$A$2:$A$10000,$A544,Observed!$C$2:$C$10000,$C544),"")</f>
        <v/>
      </c>
      <c r="T544" s="23" t="str">
        <f>IF(ISNUMBER(AVERAGEIFS(Observed!T$2:T$10000,Observed!$A$2:$A$10000,$A544,Observed!$C$2:$C$10000,$C544)),AVERAGEIFS(Observed!T$2:T$10000,Observed!$A$2:$A$10000,$A544,Observed!$C$2:$C$10000,$C544),"")</f>
        <v/>
      </c>
      <c r="U544" s="23" t="str">
        <f>IF(ISNUMBER(AVERAGEIFS(Observed!U$2:U$10000,Observed!$A$2:$A$10000,$A544,Observed!$C$2:$C$10000,$C544)),AVERAGEIFS(Observed!U$2:U$10000,Observed!$A$2:$A$10000,$A544,Observed!$C$2:$C$10000,$C544),"")</f>
        <v/>
      </c>
      <c r="V544" s="23">
        <f>IF(ISNUMBER(AVERAGEIFS(Observed!V$2:V$10000,Observed!$A$2:$A$10000,$A544,Observed!$C$2:$C$10000,$C544)),AVERAGEIFS(Observed!V$2:V$10000,Observed!$A$2:$A$10000,$A544,Observed!$C$2:$C$10000,$C544),"")</f>
        <v>150</v>
      </c>
      <c r="W544" s="23">
        <f>IF(ISNUMBER(AVERAGEIFS(Observed!W$2:W$10000,Observed!$A$2:$A$10000,$A544,Observed!$C$2:$C$10000,$C544)),AVERAGEIFS(Observed!W$2:W$10000,Observed!$A$2:$A$10000,$A544,Observed!$C$2:$C$10000,$C544),"")</f>
        <v>22.625676195092929</v>
      </c>
      <c r="X544" s="23" t="str">
        <f>IF(ISNUMBER(AVERAGEIFS(Observed!X$2:X$10000,Observed!$A$2:$A$10000,$A544,Observed!$C$2:$C$10000,$C544)),AVERAGEIFS(Observed!X$2:X$10000,Observed!$A$2:$A$10000,$A544,Observed!$C$2:$C$10000,$C544),"")</f>
        <v/>
      </c>
      <c r="Y544" s="23" t="str">
        <f>IF(ISNUMBER(AVERAGEIFS(Observed!Y$2:Y$10000,Observed!$A$2:$A$10000,$A544,Observed!$C$2:$C$10000,$C544)),AVERAGEIFS(Observed!Y$2:Y$10000,Observed!$A$2:$A$10000,$A544,Observed!$C$2:$C$10000,$C544),"")</f>
        <v/>
      </c>
      <c r="Z544" s="23" t="str">
        <f>IF(ISNUMBER(AVERAGEIFS(Observed!Z$2:Z$10000,Observed!$A$2:$A$10000,$A544,Observed!$C$2:$C$10000,$C544)),AVERAGEIFS(Observed!Z$2:Z$10000,Observed!$A$2:$A$10000,$A544,Observed!$C$2:$C$10000,$C544),"")</f>
        <v/>
      </c>
      <c r="AA544" s="23" t="str">
        <f>IF(ISNUMBER(AVERAGEIFS(Observed!AA$2:AA$10000,Observed!$A$2:$A$10000,$A544,Observed!$C$2:$C$10000,$C544)),AVERAGEIFS(Observed!AA$2:AA$10000,Observed!$A$2:$A$10000,$A544,Observed!$C$2:$C$10000,$C544),"")</f>
        <v/>
      </c>
      <c r="AB544" s="23" t="str">
        <f>IF(ISNUMBER(AVERAGEIFS(Observed!AB$2:AB$10000,Observed!$A$2:$A$10000,$A544,Observed!$C$2:$C$10000,$C544)),AVERAGEIFS(Observed!AB$2:AB$10000,Observed!$A$2:$A$10000,$A544,Observed!$C$2:$C$10000,$C544),"")</f>
        <v/>
      </c>
      <c r="AC544" s="23" t="str">
        <f>IF(ISNUMBER(AVERAGEIFS(Observed!AC$2:AC$10000,Observed!$A$2:$A$10000,$A544,Observed!$C$2:$C$10000,$C544)),AVERAGEIFS(Observed!AC$2:AC$10000,Observed!$A$2:$A$10000,$A544,Observed!$C$2:$C$10000,$C544),"")</f>
        <v/>
      </c>
      <c r="AD544" s="23" t="str">
        <f>IF(ISNUMBER(AVERAGEIFS(Observed!AD$2:AD$10000,Observed!$A$2:$A$10000,$A544,Observed!$C$2:$C$10000,$C544)),AVERAGEIFS(Observed!AD$2:AD$10000,Observed!$A$2:$A$10000,$A544,Observed!$C$2:$C$10000,$C544),"")</f>
        <v/>
      </c>
      <c r="AE544" s="24" t="str">
        <f>IF(ISNUMBER(AVERAGEIFS(Observed!AE$2:AE$10000,Observed!$A$2:$A$10000,$A544,Observed!$C$2:$C$10000,$C544)),AVERAGEIFS(Observed!AE$2:AE$10000,Observed!$A$2:$A$10000,$A544,Observed!$C$2:$C$10000,$C544),"")</f>
        <v/>
      </c>
      <c r="AF544" s="24" t="str">
        <f>IF(ISNUMBER(AVERAGEIFS(Observed!AF$2:AF$10000,Observed!$A$2:$A$10000,$A544,Observed!$C$2:$C$10000,$C544)),AVERAGEIFS(Observed!AF$2:AF$10000,Observed!$A$2:$A$10000,$A544,Observed!$C$2:$C$10000,$C544),"")</f>
        <v/>
      </c>
      <c r="AG544" s="23" t="str">
        <f>IF(ISNUMBER(AVERAGEIFS(Observed!AG$2:AG$10000,Observed!$A$2:$A$10000,$A544,Observed!$C$2:$C$10000,$C544)),AVERAGEIFS(Observed!AG$2:AG$10000,Observed!$A$2:$A$10000,$A544,Observed!$C$2:$C$10000,$C544),"")</f>
        <v/>
      </c>
      <c r="AH544" s="23" t="str">
        <f>IF(ISNUMBER(AVERAGEIFS(Observed!AH$2:AH$10000,Observed!$A$2:$A$10000,$A544,Observed!$C$2:$C$10000,$C544)),AVERAGEIFS(Observed!AH$2:AH$10000,Observed!$A$2:$A$10000,$A544,Observed!$C$2:$C$10000,$C544),"")</f>
        <v/>
      </c>
      <c r="AI544" s="22" t="str">
        <f>IF(ISNUMBER(AVERAGEIFS(Observed!AI$2:AI$10000,Observed!$A$2:$A$10000,$A544,Observed!$C$2:$C$10000,$C544)),AVERAGEIFS(Observed!AI$2:AI$10000,Observed!$A$2:$A$10000,$A544,Observed!$C$2:$C$10000,$C544),"")</f>
        <v/>
      </c>
      <c r="AJ544" s="23" t="str">
        <f>IF(ISNUMBER(AVERAGEIFS(Observed!AJ$2:AJ$10000,Observed!$A$2:$A$10000,$A544,Observed!$C$2:$C$10000,$C544)),AVERAGEIFS(Observed!AJ$2:AJ$10000,Observed!$A$2:$A$10000,$A544,Observed!$C$2:$C$10000,$C544),"")</f>
        <v/>
      </c>
      <c r="AK544" s="23" t="str">
        <f>IF(ISNUMBER(AVERAGEIFS(Observed!AK$2:AK$10000,Observed!$A$2:$A$10000,$A544,Observed!$C$2:$C$10000,$C544)),AVERAGEIFS(Observed!AK$2:AK$10000,Observed!$A$2:$A$10000,$A544,Observed!$C$2:$C$10000,$C544),"")</f>
        <v/>
      </c>
      <c r="AL544" s="23" t="str">
        <f>IF(ISNUMBER(AVERAGEIFS(Observed!AL$2:AL$10000,Observed!$A$2:$A$10000,$A544,Observed!$C$2:$C$10000,$C544)),AVERAGEIFS(Observed!AL$2:AL$10000,Observed!$A$2:$A$10000,$A544,Observed!$C$2:$C$10000,$C544),"")</f>
        <v/>
      </c>
      <c r="AM544" s="23" t="str">
        <f>IF(ISNUMBER(AVERAGEIFS(Observed!AM$2:AM$10000,Observed!$A$2:$A$10000,$A544,Observed!$C$2:$C$10000,$C544)),AVERAGEIFS(Observed!AM$2:AM$10000,Observed!$A$2:$A$10000,$A544,Observed!$C$2:$C$10000,$C544),"")</f>
        <v/>
      </c>
      <c r="AN544" s="23" t="str">
        <f>IF(ISNUMBER(AVERAGEIFS(Observed!AN$2:AN$10000,Observed!$A$2:$A$10000,$A544,Observed!$C$2:$C$10000,$C544)),AVERAGEIFS(Observed!AN$2:AN$10000,Observed!$A$2:$A$10000,$A544,Observed!$C$2:$C$10000,$C544),"")</f>
        <v/>
      </c>
      <c r="AO544" s="2">
        <f>COUNTIFS(Observed!$A$2:$A$10000,$A544,Observed!$C$2:$C$10000,$C544)</f>
        <v>5</v>
      </c>
      <c r="AP544" s="2">
        <f t="shared" si="12"/>
        <v>5</v>
      </c>
    </row>
    <row r="545" spans="1:42" x14ac:dyDescent="0.25">
      <c r="A545" t="s">
        <v>91</v>
      </c>
      <c r="B545" t="s">
        <v>30</v>
      </c>
      <c r="C545" s="20">
        <v>40654</v>
      </c>
      <c r="D545">
        <v>1</v>
      </c>
      <c r="F545" t="s">
        <v>105</v>
      </c>
      <c r="G545" s="25" t="s">
        <v>115</v>
      </c>
      <c r="J545" s="2"/>
      <c r="K545" s="22" t="str">
        <f>IF(ISNUMBER(AVERAGEIFS(Observed!K$2:K$10000,Observed!$A$2:$A$10000,$A545,Observed!$C$2:$C$10000,$C545)),AVERAGEIFS(Observed!K$2:K$10000,Observed!$A$2:$A$10000,$A545,Observed!$C$2:$C$10000,$C545),"")</f>
        <v/>
      </c>
      <c r="L545" s="23" t="str">
        <f>IF(ISNUMBER(AVERAGEIFS(Observed!L$2:L$10000,Observed!$A$2:$A$10000,$A545,Observed!$C$2:$C$10000,$C545)),AVERAGEIFS(Observed!L$2:L$10000,Observed!$A$2:$A$10000,$A545,Observed!$C$2:$C$10000,$C545),"")</f>
        <v/>
      </c>
      <c r="M545" s="23">
        <f>IF(ISNUMBER(AVERAGEIFS(Observed!M$2:M$10000,Observed!$A$2:$A$10000,$A545,Observed!$C$2:$C$10000,$C545)),AVERAGEIFS(Observed!M$2:M$10000,Observed!$A$2:$A$10000,$A545,Observed!$C$2:$C$10000,$C545),"")</f>
        <v>13.881057371514135</v>
      </c>
      <c r="N545" s="23">
        <f>IF(ISNUMBER(AVERAGEIFS(Observed!N$2:N$10000,Observed!$A$2:$A$10000,$A545,Observed!$C$2:$C$10000,$C545)),AVERAGEIFS(Observed!N$2:N$10000,Observed!$A$2:$A$10000,$A545,Observed!$C$2:$C$10000,$C545),"")</f>
        <v>13.881057371514135</v>
      </c>
      <c r="O545" s="23">
        <f>IF(ISNUMBER(AVERAGEIFS(Observed!O$2:O$10000,Observed!$A$2:$A$10000,$A545,Observed!$C$2:$C$10000,$C545)),AVERAGEIFS(Observed!O$2:O$10000,Observed!$A$2:$A$10000,$A545,Observed!$C$2:$C$10000,$C545),"")</f>
        <v>1102.2084779630543</v>
      </c>
      <c r="P545" s="24" t="str">
        <f>IF(ISNUMBER(AVERAGEIFS(Observed!P$2:P$10000,Observed!$A$2:$A$10000,$A545,Observed!$C$2:$C$10000,$C545)),AVERAGEIFS(Observed!P$2:P$10000,Observed!$A$2:$A$10000,$A545,Observed!$C$2:$C$10000,$C545),"")</f>
        <v/>
      </c>
      <c r="Q545" s="24" t="str">
        <f>IF(ISNUMBER(AVERAGEIFS(Observed!Q$2:Q$10000,Observed!$A$2:$A$10000,$A545,Observed!$C$2:$C$10000,$C545)),AVERAGEIFS(Observed!Q$2:Q$10000,Observed!$A$2:$A$10000,$A545,Observed!$C$2:$C$10000,$C545),"")</f>
        <v/>
      </c>
      <c r="R545" s="24" t="str">
        <f>IF(ISNUMBER(AVERAGEIFS(Observed!R$2:R$10000,Observed!$A$2:$A$10000,$A545,Observed!$C$2:$C$10000,$C545)),AVERAGEIFS(Observed!R$2:R$10000,Observed!$A$2:$A$10000,$A545,Observed!$C$2:$C$10000,$C545),"")</f>
        <v/>
      </c>
      <c r="S545" s="22" t="str">
        <f>IF(ISNUMBER(AVERAGEIFS(Observed!S$2:S$10000,Observed!$A$2:$A$10000,$A545,Observed!$C$2:$C$10000,$C545)),AVERAGEIFS(Observed!S$2:S$10000,Observed!$A$2:$A$10000,$A545,Observed!$C$2:$C$10000,$C545),"")</f>
        <v/>
      </c>
      <c r="T545" s="23" t="str">
        <f>IF(ISNUMBER(AVERAGEIFS(Observed!T$2:T$10000,Observed!$A$2:$A$10000,$A545,Observed!$C$2:$C$10000,$C545)),AVERAGEIFS(Observed!T$2:T$10000,Observed!$A$2:$A$10000,$A545,Observed!$C$2:$C$10000,$C545),"")</f>
        <v/>
      </c>
      <c r="U545" s="23" t="str">
        <f>IF(ISNUMBER(AVERAGEIFS(Observed!U$2:U$10000,Observed!$A$2:$A$10000,$A545,Observed!$C$2:$C$10000,$C545)),AVERAGEIFS(Observed!U$2:U$10000,Observed!$A$2:$A$10000,$A545,Observed!$C$2:$C$10000,$C545),"")</f>
        <v/>
      </c>
      <c r="V545" s="23">
        <f>IF(ISNUMBER(AVERAGEIFS(Observed!V$2:V$10000,Observed!$A$2:$A$10000,$A545,Observed!$C$2:$C$10000,$C545)),AVERAGEIFS(Observed!V$2:V$10000,Observed!$A$2:$A$10000,$A545,Observed!$C$2:$C$10000,$C545),"")</f>
        <v>150</v>
      </c>
      <c r="W545" s="23">
        <f>IF(ISNUMBER(AVERAGEIFS(Observed!W$2:W$10000,Observed!$A$2:$A$10000,$A545,Observed!$C$2:$C$10000,$C545)),AVERAGEIFS(Observed!W$2:W$10000,Observed!$A$2:$A$10000,$A545,Observed!$C$2:$C$10000,$C545),"")</f>
        <v>9.9150409796529537</v>
      </c>
      <c r="X545" s="23" t="str">
        <f>IF(ISNUMBER(AVERAGEIFS(Observed!X$2:X$10000,Observed!$A$2:$A$10000,$A545,Observed!$C$2:$C$10000,$C545)),AVERAGEIFS(Observed!X$2:X$10000,Observed!$A$2:$A$10000,$A545,Observed!$C$2:$C$10000,$C545),"")</f>
        <v/>
      </c>
      <c r="Y545" s="23" t="str">
        <f>IF(ISNUMBER(AVERAGEIFS(Observed!Y$2:Y$10000,Observed!$A$2:$A$10000,$A545,Observed!$C$2:$C$10000,$C545)),AVERAGEIFS(Observed!Y$2:Y$10000,Observed!$A$2:$A$10000,$A545,Observed!$C$2:$C$10000,$C545),"")</f>
        <v/>
      </c>
      <c r="Z545" s="23" t="str">
        <f>IF(ISNUMBER(AVERAGEIFS(Observed!Z$2:Z$10000,Observed!$A$2:$A$10000,$A545,Observed!$C$2:$C$10000,$C545)),AVERAGEIFS(Observed!Z$2:Z$10000,Observed!$A$2:$A$10000,$A545,Observed!$C$2:$C$10000,$C545),"")</f>
        <v/>
      </c>
      <c r="AA545" s="23" t="str">
        <f>IF(ISNUMBER(AVERAGEIFS(Observed!AA$2:AA$10000,Observed!$A$2:$A$10000,$A545,Observed!$C$2:$C$10000,$C545)),AVERAGEIFS(Observed!AA$2:AA$10000,Observed!$A$2:$A$10000,$A545,Observed!$C$2:$C$10000,$C545),"")</f>
        <v/>
      </c>
      <c r="AB545" s="23" t="str">
        <f>IF(ISNUMBER(AVERAGEIFS(Observed!AB$2:AB$10000,Observed!$A$2:$A$10000,$A545,Observed!$C$2:$C$10000,$C545)),AVERAGEIFS(Observed!AB$2:AB$10000,Observed!$A$2:$A$10000,$A545,Observed!$C$2:$C$10000,$C545),"")</f>
        <v/>
      </c>
      <c r="AC545" s="23" t="str">
        <f>IF(ISNUMBER(AVERAGEIFS(Observed!AC$2:AC$10000,Observed!$A$2:$A$10000,$A545,Observed!$C$2:$C$10000,$C545)),AVERAGEIFS(Observed!AC$2:AC$10000,Observed!$A$2:$A$10000,$A545,Observed!$C$2:$C$10000,$C545),"")</f>
        <v/>
      </c>
      <c r="AD545" s="23" t="str">
        <f>IF(ISNUMBER(AVERAGEIFS(Observed!AD$2:AD$10000,Observed!$A$2:$A$10000,$A545,Observed!$C$2:$C$10000,$C545)),AVERAGEIFS(Observed!AD$2:AD$10000,Observed!$A$2:$A$10000,$A545,Observed!$C$2:$C$10000,$C545),"")</f>
        <v/>
      </c>
      <c r="AE545" s="24" t="str">
        <f>IF(ISNUMBER(AVERAGEIFS(Observed!AE$2:AE$10000,Observed!$A$2:$A$10000,$A545,Observed!$C$2:$C$10000,$C545)),AVERAGEIFS(Observed!AE$2:AE$10000,Observed!$A$2:$A$10000,$A545,Observed!$C$2:$C$10000,$C545),"")</f>
        <v/>
      </c>
      <c r="AF545" s="24" t="str">
        <f>IF(ISNUMBER(AVERAGEIFS(Observed!AF$2:AF$10000,Observed!$A$2:$A$10000,$A545,Observed!$C$2:$C$10000,$C545)),AVERAGEIFS(Observed!AF$2:AF$10000,Observed!$A$2:$A$10000,$A545,Observed!$C$2:$C$10000,$C545),"")</f>
        <v/>
      </c>
      <c r="AG545" s="23" t="str">
        <f>IF(ISNUMBER(AVERAGEIFS(Observed!AG$2:AG$10000,Observed!$A$2:$A$10000,$A545,Observed!$C$2:$C$10000,$C545)),AVERAGEIFS(Observed!AG$2:AG$10000,Observed!$A$2:$A$10000,$A545,Observed!$C$2:$C$10000,$C545),"")</f>
        <v/>
      </c>
      <c r="AH545" s="23" t="str">
        <f>IF(ISNUMBER(AVERAGEIFS(Observed!AH$2:AH$10000,Observed!$A$2:$A$10000,$A545,Observed!$C$2:$C$10000,$C545)),AVERAGEIFS(Observed!AH$2:AH$10000,Observed!$A$2:$A$10000,$A545,Observed!$C$2:$C$10000,$C545),"")</f>
        <v/>
      </c>
      <c r="AI545" s="22" t="str">
        <f>IF(ISNUMBER(AVERAGEIFS(Observed!AI$2:AI$10000,Observed!$A$2:$A$10000,$A545,Observed!$C$2:$C$10000,$C545)),AVERAGEIFS(Observed!AI$2:AI$10000,Observed!$A$2:$A$10000,$A545,Observed!$C$2:$C$10000,$C545),"")</f>
        <v/>
      </c>
      <c r="AJ545" s="23" t="str">
        <f>IF(ISNUMBER(AVERAGEIFS(Observed!AJ$2:AJ$10000,Observed!$A$2:$A$10000,$A545,Observed!$C$2:$C$10000,$C545)),AVERAGEIFS(Observed!AJ$2:AJ$10000,Observed!$A$2:$A$10000,$A545,Observed!$C$2:$C$10000,$C545),"")</f>
        <v/>
      </c>
      <c r="AK545" s="23" t="str">
        <f>IF(ISNUMBER(AVERAGEIFS(Observed!AK$2:AK$10000,Observed!$A$2:$A$10000,$A545,Observed!$C$2:$C$10000,$C545)),AVERAGEIFS(Observed!AK$2:AK$10000,Observed!$A$2:$A$10000,$A545,Observed!$C$2:$C$10000,$C545),"")</f>
        <v/>
      </c>
      <c r="AL545" s="23" t="str">
        <f>IF(ISNUMBER(AVERAGEIFS(Observed!AL$2:AL$10000,Observed!$A$2:$A$10000,$A545,Observed!$C$2:$C$10000,$C545)),AVERAGEIFS(Observed!AL$2:AL$10000,Observed!$A$2:$A$10000,$A545,Observed!$C$2:$C$10000,$C545),"")</f>
        <v/>
      </c>
      <c r="AM545" s="23" t="str">
        <f>IF(ISNUMBER(AVERAGEIFS(Observed!AM$2:AM$10000,Observed!$A$2:$A$10000,$A545,Observed!$C$2:$C$10000,$C545)),AVERAGEIFS(Observed!AM$2:AM$10000,Observed!$A$2:$A$10000,$A545,Observed!$C$2:$C$10000,$C545),"")</f>
        <v/>
      </c>
      <c r="AN545" s="23" t="str">
        <f>IF(ISNUMBER(AVERAGEIFS(Observed!AN$2:AN$10000,Observed!$A$2:$A$10000,$A545,Observed!$C$2:$C$10000,$C545)),AVERAGEIFS(Observed!AN$2:AN$10000,Observed!$A$2:$A$10000,$A545,Observed!$C$2:$C$10000,$C545),"")</f>
        <v/>
      </c>
      <c r="AO545" s="2">
        <f>COUNTIFS(Observed!$A$2:$A$10000,$A545,Observed!$C$2:$C$10000,$C545)</f>
        <v>5</v>
      </c>
      <c r="AP545" s="2">
        <f t="shared" si="12"/>
        <v>5</v>
      </c>
    </row>
    <row r="546" spans="1:42" x14ac:dyDescent="0.25">
      <c r="A546" t="s">
        <v>91</v>
      </c>
      <c r="B546" t="s">
        <v>30</v>
      </c>
      <c r="C546" s="20">
        <v>40668</v>
      </c>
      <c r="D546">
        <v>1</v>
      </c>
      <c r="F546" t="s">
        <v>105</v>
      </c>
      <c r="G546" s="25" t="s">
        <v>115</v>
      </c>
      <c r="J546" s="2"/>
      <c r="K546" s="22" t="str">
        <f>IF(ISNUMBER(AVERAGEIFS(Observed!K$2:K$10000,Observed!$A$2:$A$10000,$A546,Observed!$C$2:$C$10000,$C546)),AVERAGEIFS(Observed!K$2:K$10000,Observed!$A$2:$A$10000,$A546,Observed!$C$2:$C$10000,$C546),"")</f>
        <v/>
      </c>
      <c r="L546" s="23" t="str">
        <f>IF(ISNUMBER(AVERAGEIFS(Observed!L$2:L$10000,Observed!$A$2:$A$10000,$A546,Observed!$C$2:$C$10000,$C546)),AVERAGEIFS(Observed!L$2:L$10000,Observed!$A$2:$A$10000,$A546,Observed!$C$2:$C$10000,$C546),"")</f>
        <v/>
      </c>
      <c r="M546" s="23">
        <f>IF(ISNUMBER(AVERAGEIFS(Observed!M$2:M$10000,Observed!$A$2:$A$10000,$A546,Observed!$C$2:$C$10000,$C546)),AVERAGEIFS(Observed!M$2:M$10000,Observed!$A$2:$A$10000,$A546,Observed!$C$2:$C$10000,$C546),"")</f>
        <v>17.077423280958463</v>
      </c>
      <c r="N546" s="23">
        <f>IF(ISNUMBER(AVERAGEIFS(Observed!N$2:N$10000,Observed!$A$2:$A$10000,$A546,Observed!$C$2:$C$10000,$C546)),AVERAGEIFS(Observed!N$2:N$10000,Observed!$A$2:$A$10000,$A546,Observed!$C$2:$C$10000,$C546),"")</f>
        <v>17.077423280958463</v>
      </c>
      <c r="O546" s="23">
        <f>IF(ISNUMBER(AVERAGEIFS(Observed!O$2:O$10000,Observed!$A$2:$A$10000,$A546,Observed!$C$2:$C$10000,$C546)),AVERAGEIFS(Observed!O$2:O$10000,Observed!$A$2:$A$10000,$A546,Observed!$C$2:$C$10000,$C546),"")</f>
        <v>1119.2859012440126</v>
      </c>
      <c r="P546" s="24" t="str">
        <f>IF(ISNUMBER(AVERAGEIFS(Observed!P$2:P$10000,Observed!$A$2:$A$10000,$A546,Observed!$C$2:$C$10000,$C546)),AVERAGEIFS(Observed!P$2:P$10000,Observed!$A$2:$A$10000,$A546,Observed!$C$2:$C$10000,$C546),"")</f>
        <v/>
      </c>
      <c r="Q546" s="24" t="str">
        <f>IF(ISNUMBER(AVERAGEIFS(Observed!Q$2:Q$10000,Observed!$A$2:$A$10000,$A546,Observed!$C$2:$C$10000,$C546)),AVERAGEIFS(Observed!Q$2:Q$10000,Observed!$A$2:$A$10000,$A546,Observed!$C$2:$C$10000,$C546),"")</f>
        <v/>
      </c>
      <c r="R546" s="24" t="str">
        <f>IF(ISNUMBER(AVERAGEIFS(Observed!R$2:R$10000,Observed!$A$2:$A$10000,$A546,Observed!$C$2:$C$10000,$C546)),AVERAGEIFS(Observed!R$2:R$10000,Observed!$A$2:$A$10000,$A546,Observed!$C$2:$C$10000,$C546),"")</f>
        <v/>
      </c>
      <c r="S546" s="22" t="str">
        <f>IF(ISNUMBER(AVERAGEIFS(Observed!S$2:S$10000,Observed!$A$2:$A$10000,$A546,Observed!$C$2:$C$10000,$C546)),AVERAGEIFS(Observed!S$2:S$10000,Observed!$A$2:$A$10000,$A546,Observed!$C$2:$C$10000,$C546),"")</f>
        <v/>
      </c>
      <c r="T546" s="23" t="str">
        <f>IF(ISNUMBER(AVERAGEIFS(Observed!T$2:T$10000,Observed!$A$2:$A$10000,$A546,Observed!$C$2:$C$10000,$C546)),AVERAGEIFS(Observed!T$2:T$10000,Observed!$A$2:$A$10000,$A546,Observed!$C$2:$C$10000,$C546),"")</f>
        <v/>
      </c>
      <c r="U546" s="23" t="str">
        <f>IF(ISNUMBER(AVERAGEIFS(Observed!U$2:U$10000,Observed!$A$2:$A$10000,$A546,Observed!$C$2:$C$10000,$C546)),AVERAGEIFS(Observed!U$2:U$10000,Observed!$A$2:$A$10000,$A546,Observed!$C$2:$C$10000,$C546),"")</f>
        <v/>
      </c>
      <c r="V546" s="23">
        <f>IF(ISNUMBER(AVERAGEIFS(Observed!V$2:V$10000,Observed!$A$2:$A$10000,$A546,Observed!$C$2:$C$10000,$C546)),AVERAGEIFS(Observed!V$2:V$10000,Observed!$A$2:$A$10000,$A546,Observed!$C$2:$C$10000,$C546),"")</f>
        <v>150</v>
      </c>
      <c r="W546" s="23">
        <f>IF(ISNUMBER(AVERAGEIFS(Observed!W$2:W$10000,Observed!$A$2:$A$10000,$A546,Observed!$C$2:$C$10000,$C546)),AVERAGEIFS(Observed!W$2:W$10000,Observed!$A$2:$A$10000,$A546,Observed!$C$2:$C$10000,$C546),"")</f>
        <v>12.198159486398904</v>
      </c>
      <c r="X546" s="23" t="str">
        <f>IF(ISNUMBER(AVERAGEIFS(Observed!X$2:X$10000,Observed!$A$2:$A$10000,$A546,Observed!$C$2:$C$10000,$C546)),AVERAGEIFS(Observed!X$2:X$10000,Observed!$A$2:$A$10000,$A546,Observed!$C$2:$C$10000,$C546),"")</f>
        <v/>
      </c>
      <c r="Y546" s="23" t="str">
        <f>IF(ISNUMBER(AVERAGEIFS(Observed!Y$2:Y$10000,Observed!$A$2:$A$10000,$A546,Observed!$C$2:$C$10000,$C546)),AVERAGEIFS(Observed!Y$2:Y$10000,Observed!$A$2:$A$10000,$A546,Observed!$C$2:$C$10000,$C546),"")</f>
        <v/>
      </c>
      <c r="Z546" s="23" t="str">
        <f>IF(ISNUMBER(AVERAGEIFS(Observed!Z$2:Z$10000,Observed!$A$2:$A$10000,$A546,Observed!$C$2:$C$10000,$C546)),AVERAGEIFS(Observed!Z$2:Z$10000,Observed!$A$2:$A$10000,$A546,Observed!$C$2:$C$10000,$C546),"")</f>
        <v/>
      </c>
      <c r="AA546" s="23" t="str">
        <f>IF(ISNUMBER(AVERAGEIFS(Observed!AA$2:AA$10000,Observed!$A$2:$A$10000,$A546,Observed!$C$2:$C$10000,$C546)),AVERAGEIFS(Observed!AA$2:AA$10000,Observed!$A$2:$A$10000,$A546,Observed!$C$2:$C$10000,$C546),"")</f>
        <v/>
      </c>
      <c r="AB546" s="23" t="str">
        <f>IF(ISNUMBER(AVERAGEIFS(Observed!AB$2:AB$10000,Observed!$A$2:$A$10000,$A546,Observed!$C$2:$C$10000,$C546)),AVERAGEIFS(Observed!AB$2:AB$10000,Observed!$A$2:$A$10000,$A546,Observed!$C$2:$C$10000,$C546),"")</f>
        <v/>
      </c>
      <c r="AC546" s="23" t="str">
        <f>IF(ISNUMBER(AVERAGEIFS(Observed!AC$2:AC$10000,Observed!$A$2:$A$10000,$A546,Observed!$C$2:$C$10000,$C546)),AVERAGEIFS(Observed!AC$2:AC$10000,Observed!$A$2:$A$10000,$A546,Observed!$C$2:$C$10000,$C546),"")</f>
        <v/>
      </c>
      <c r="AD546" s="23" t="str">
        <f>IF(ISNUMBER(AVERAGEIFS(Observed!AD$2:AD$10000,Observed!$A$2:$A$10000,$A546,Observed!$C$2:$C$10000,$C546)),AVERAGEIFS(Observed!AD$2:AD$10000,Observed!$A$2:$A$10000,$A546,Observed!$C$2:$C$10000,$C546),"")</f>
        <v/>
      </c>
      <c r="AE546" s="24" t="str">
        <f>IF(ISNUMBER(AVERAGEIFS(Observed!AE$2:AE$10000,Observed!$A$2:$A$10000,$A546,Observed!$C$2:$C$10000,$C546)),AVERAGEIFS(Observed!AE$2:AE$10000,Observed!$A$2:$A$10000,$A546,Observed!$C$2:$C$10000,$C546),"")</f>
        <v/>
      </c>
      <c r="AF546" s="24" t="str">
        <f>IF(ISNUMBER(AVERAGEIFS(Observed!AF$2:AF$10000,Observed!$A$2:$A$10000,$A546,Observed!$C$2:$C$10000,$C546)),AVERAGEIFS(Observed!AF$2:AF$10000,Observed!$A$2:$A$10000,$A546,Observed!$C$2:$C$10000,$C546),"")</f>
        <v/>
      </c>
      <c r="AG546" s="23" t="str">
        <f>IF(ISNUMBER(AVERAGEIFS(Observed!AG$2:AG$10000,Observed!$A$2:$A$10000,$A546,Observed!$C$2:$C$10000,$C546)),AVERAGEIFS(Observed!AG$2:AG$10000,Observed!$A$2:$A$10000,$A546,Observed!$C$2:$C$10000,$C546),"")</f>
        <v/>
      </c>
      <c r="AH546" s="23" t="str">
        <f>IF(ISNUMBER(AVERAGEIFS(Observed!AH$2:AH$10000,Observed!$A$2:$A$10000,$A546,Observed!$C$2:$C$10000,$C546)),AVERAGEIFS(Observed!AH$2:AH$10000,Observed!$A$2:$A$10000,$A546,Observed!$C$2:$C$10000,$C546),"")</f>
        <v/>
      </c>
      <c r="AI546" s="22" t="str">
        <f>IF(ISNUMBER(AVERAGEIFS(Observed!AI$2:AI$10000,Observed!$A$2:$A$10000,$A546,Observed!$C$2:$C$10000,$C546)),AVERAGEIFS(Observed!AI$2:AI$10000,Observed!$A$2:$A$10000,$A546,Observed!$C$2:$C$10000,$C546),"")</f>
        <v/>
      </c>
      <c r="AJ546" s="23" t="str">
        <f>IF(ISNUMBER(AVERAGEIFS(Observed!AJ$2:AJ$10000,Observed!$A$2:$A$10000,$A546,Observed!$C$2:$C$10000,$C546)),AVERAGEIFS(Observed!AJ$2:AJ$10000,Observed!$A$2:$A$10000,$A546,Observed!$C$2:$C$10000,$C546),"")</f>
        <v/>
      </c>
      <c r="AK546" s="23" t="str">
        <f>IF(ISNUMBER(AVERAGEIFS(Observed!AK$2:AK$10000,Observed!$A$2:$A$10000,$A546,Observed!$C$2:$C$10000,$C546)),AVERAGEIFS(Observed!AK$2:AK$10000,Observed!$A$2:$A$10000,$A546,Observed!$C$2:$C$10000,$C546),"")</f>
        <v/>
      </c>
      <c r="AL546" s="23" t="str">
        <f>IF(ISNUMBER(AVERAGEIFS(Observed!AL$2:AL$10000,Observed!$A$2:$A$10000,$A546,Observed!$C$2:$C$10000,$C546)),AVERAGEIFS(Observed!AL$2:AL$10000,Observed!$A$2:$A$10000,$A546,Observed!$C$2:$C$10000,$C546),"")</f>
        <v/>
      </c>
      <c r="AM546" s="23" t="str">
        <f>IF(ISNUMBER(AVERAGEIFS(Observed!AM$2:AM$10000,Observed!$A$2:$A$10000,$A546,Observed!$C$2:$C$10000,$C546)),AVERAGEIFS(Observed!AM$2:AM$10000,Observed!$A$2:$A$10000,$A546,Observed!$C$2:$C$10000,$C546),"")</f>
        <v/>
      </c>
      <c r="AN546" s="23" t="str">
        <f>IF(ISNUMBER(AVERAGEIFS(Observed!AN$2:AN$10000,Observed!$A$2:$A$10000,$A546,Observed!$C$2:$C$10000,$C546)),AVERAGEIFS(Observed!AN$2:AN$10000,Observed!$A$2:$A$10000,$A546,Observed!$C$2:$C$10000,$C546),"")</f>
        <v/>
      </c>
      <c r="AO546" s="2">
        <f>COUNTIFS(Observed!$A$2:$A$10000,$A546,Observed!$C$2:$C$10000,$C546)</f>
        <v>5</v>
      </c>
      <c r="AP546" s="2">
        <f t="shared" si="12"/>
        <v>5</v>
      </c>
    </row>
    <row r="547" spans="1:42" x14ac:dyDescent="0.25">
      <c r="A547" t="s">
        <v>91</v>
      </c>
      <c r="B547" t="s">
        <v>30</v>
      </c>
      <c r="C547" s="20">
        <v>40690</v>
      </c>
      <c r="D547">
        <v>1</v>
      </c>
      <c r="F547" t="s">
        <v>105</v>
      </c>
      <c r="G547" s="25" t="s">
        <v>115</v>
      </c>
      <c r="J547" s="2"/>
      <c r="K547" s="22" t="str">
        <f>IF(ISNUMBER(AVERAGEIFS(Observed!K$2:K$10000,Observed!$A$2:$A$10000,$A547,Observed!$C$2:$C$10000,$C547)),AVERAGEIFS(Observed!K$2:K$10000,Observed!$A$2:$A$10000,$A547,Observed!$C$2:$C$10000,$C547),"")</f>
        <v/>
      </c>
      <c r="L547" s="23" t="str">
        <f>IF(ISNUMBER(AVERAGEIFS(Observed!L$2:L$10000,Observed!$A$2:$A$10000,$A547,Observed!$C$2:$C$10000,$C547)),AVERAGEIFS(Observed!L$2:L$10000,Observed!$A$2:$A$10000,$A547,Observed!$C$2:$C$10000,$C547),"")</f>
        <v/>
      </c>
      <c r="M547" s="23">
        <f>IF(ISNUMBER(AVERAGEIFS(Observed!M$2:M$10000,Observed!$A$2:$A$10000,$A547,Observed!$C$2:$C$10000,$C547)),AVERAGEIFS(Observed!M$2:M$10000,Observed!$A$2:$A$10000,$A547,Observed!$C$2:$C$10000,$C547),"")</f>
        <v>30.158222533887386</v>
      </c>
      <c r="N547" s="23">
        <f>IF(ISNUMBER(AVERAGEIFS(Observed!N$2:N$10000,Observed!$A$2:$A$10000,$A547,Observed!$C$2:$C$10000,$C547)),AVERAGEIFS(Observed!N$2:N$10000,Observed!$A$2:$A$10000,$A547,Observed!$C$2:$C$10000,$C547),"")</f>
        <v>30.158222533887386</v>
      </c>
      <c r="O547" s="23">
        <f>IF(ISNUMBER(AVERAGEIFS(Observed!O$2:O$10000,Observed!$A$2:$A$10000,$A547,Observed!$C$2:$C$10000,$C547)),AVERAGEIFS(Observed!O$2:O$10000,Observed!$A$2:$A$10000,$A547,Observed!$C$2:$C$10000,$C547),"")</f>
        <v>1149.4441237778999</v>
      </c>
      <c r="P547" s="24" t="str">
        <f>IF(ISNUMBER(AVERAGEIFS(Observed!P$2:P$10000,Observed!$A$2:$A$10000,$A547,Observed!$C$2:$C$10000,$C547)),AVERAGEIFS(Observed!P$2:P$10000,Observed!$A$2:$A$10000,$A547,Observed!$C$2:$C$10000,$C547),"")</f>
        <v/>
      </c>
      <c r="Q547" s="24" t="str">
        <f>IF(ISNUMBER(AVERAGEIFS(Observed!Q$2:Q$10000,Observed!$A$2:$A$10000,$A547,Observed!$C$2:$C$10000,$C547)),AVERAGEIFS(Observed!Q$2:Q$10000,Observed!$A$2:$A$10000,$A547,Observed!$C$2:$C$10000,$C547),"")</f>
        <v/>
      </c>
      <c r="R547" s="24" t="str">
        <f>IF(ISNUMBER(AVERAGEIFS(Observed!R$2:R$10000,Observed!$A$2:$A$10000,$A547,Observed!$C$2:$C$10000,$C547)),AVERAGEIFS(Observed!R$2:R$10000,Observed!$A$2:$A$10000,$A547,Observed!$C$2:$C$10000,$C547),"")</f>
        <v/>
      </c>
      <c r="S547" s="22" t="str">
        <f>IF(ISNUMBER(AVERAGEIFS(Observed!S$2:S$10000,Observed!$A$2:$A$10000,$A547,Observed!$C$2:$C$10000,$C547)),AVERAGEIFS(Observed!S$2:S$10000,Observed!$A$2:$A$10000,$A547,Observed!$C$2:$C$10000,$C547),"")</f>
        <v/>
      </c>
      <c r="T547" s="23" t="str">
        <f>IF(ISNUMBER(AVERAGEIFS(Observed!T$2:T$10000,Observed!$A$2:$A$10000,$A547,Observed!$C$2:$C$10000,$C547)),AVERAGEIFS(Observed!T$2:T$10000,Observed!$A$2:$A$10000,$A547,Observed!$C$2:$C$10000,$C547),"")</f>
        <v/>
      </c>
      <c r="U547" s="23" t="str">
        <f>IF(ISNUMBER(AVERAGEIFS(Observed!U$2:U$10000,Observed!$A$2:$A$10000,$A547,Observed!$C$2:$C$10000,$C547)),AVERAGEIFS(Observed!U$2:U$10000,Observed!$A$2:$A$10000,$A547,Observed!$C$2:$C$10000,$C547),"")</f>
        <v/>
      </c>
      <c r="V547" s="23">
        <f>IF(ISNUMBER(AVERAGEIFS(Observed!V$2:V$10000,Observed!$A$2:$A$10000,$A547,Observed!$C$2:$C$10000,$C547)),AVERAGEIFS(Observed!V$2:V$10000,Observed!$A$2:$A$10000,$A547,Observed!$C$2:$C$10000,$C547),"")</f>
        <v>150</v>
      </c>
      <c r="W547" s="23">
        <f>IF(ISNUMBER(AVERAGEIFS(Observed!W$2:W$10000,Observed!$A$2:$A$10000,$A547,Observed!$C$2:$C$10000,$C547)),AVERAGEIFS(Observed!W$2:W$10000,Observed!$A$2:$A$10000,$A547,Observed!$C$2:$C$10000,$C547),"")</f>
        <v>13.708282969948815</v>
      </c>
      <c r="X547" s="23" t="str">
        <f>IF(ISNUMBER(AVERAGEIFS(Observed!X$2:X$10000,Observed!$A$2:$A$10000,$A547,Observed!$C$2:$C$10000,$C547)),AVERAGEIFS(Observed!X$2:X$10000,Observed!$A$2:$A$10000,$A547,Observed!$C$2:$C$10000,$C547),"")</f>
        <v/>
      </c>
      <c r="Y547" s="23" t="str">
        <f>IF(ISNUMBER(AVERAGEIFS(Observed!Y$2:Y$10000,Observed!$A$2:$A$10000,$A547,Observed!$C$2:$C$10000,$C547)),AVERAGEIFS(Observed!Y$2:Y$10000,Observed!$A$2:$A$10000,$A547,Observed!$C$2:$C$10000,$C547),"")</f>
        <v/>
      </c>
      <c r="Z547" s="23" t="str">
        <f>IF(ISNUMBER(AVERAGEIFS(Observed!Z$2:Z$10000,Observed!$A$2:$A$10000,$A547,Observed!$C$2:$C$10000,$C547)),AVERAGEIFS(Observed!Z$2:Z$10000,Observed!$A$2:$A$10000,$A547,Observed!$C$2:$C$10000,$C547),"")</f>
        <v/>
      </c>
      <c r="AA547" s="23" t="str">
        <f>IF(ISNUMBER(AVERAGEIFS(Observed!AA$2:AA$10000,Observed!$A$2:$A$10000,$A547,Observed!$C$2:$C$10000,$C547)),AVERAGEIFS(Observed!AA$2:AA$10000,Observed!$A$2:$A$10000,$A547,Observed!$C$2:$C$10000,$C547),"")</f>
        <v/>
      </c>
      <c r="AB547" s="23" t="str">
        <f>IF(ISNUMBER(AVERAGEIFS(Observed!AB$2:AB$10000,Observed!$A$2:$A$10000,$A547,Observed!$C$2:$C$10000,$C547)),AVERAGEIFS(Observed!AB$2:AB$10000,Observed!$A$2:$A$10000,$A547,Observed!$C$2:$C$10000,$C547),"")</f>
        <v/>
      </c>
      <c r="AC547" s="23" t="str">
        <f>IF(ISNUMBER(AVERAGEIFS(Observed!AC$2:AC$10000,Observed!$A$2:$A$10000,$A547,Observed!$C$2:$C$10000,$C547)),AVERAGEIFS(Observed!AC$2:AC$10000,Observed!$A$2:$A$10000,$A547,Observed!$C$2:$C$10000,$C547),"")</f>
        <v/>
      </c>
      <c r="AD547" s="23" t="str">
        <f>IF(ISNUMBER(AVERAGEIFS(Observed!AD$2:AD$10000,Observed!$A$2:$A$10000,$A547,Observed!$C$2:$C$10000,$C547)),AVERAGEIFS(Observed!AD$2:AD$10000,Observed!$A$2:$A$10000,$A547,Observed!$C$2:$C$10000,$C547),"")</f>
        <v/>
      </c>
      <c r="AE547" s="24" t="str">
        <f>IF(ISNUMBER(AVERAGEIFS(Observed!AE$2:AE$10000,Observed!$A$2:$A$10000,$A547,Observed!$C$2:$C$10000,$C547)),AVERAGEIFS(Observed!AE$2:AE$10000,Observed!$A$2:$A$10000,$A547,Observed!$C$2:$C$10000,$C547),"")</f>
        <v/>
      </c>
      <c r="AF547" s="24" t="str">
        <f>IF(ISNUMBER(AVERAGEIFS(Observed!AF$2:AF$10000,Observed!$A$2:$A$10000,$A547,Observed!$C$2:$C$10000,$C547)),AVERAGEIFS(Observed!AF$2:AF$10000,Observed!$A$2:$A$10000,$A547,Observed!$C$2:$C$10000,$C547),"")</f>
        <v/>
      </c>
      <c r="AG547" s="23" t="str">
        <f>IF(ISNUMBER(AVERAGEIFS(Observed!AG$2:AG$10000,Observed!$A$2:$A$10000,$A547,Observed!$C$2:$C$10000,$C547)),AVERAGEIFS(Observed!AG$2:AG$10000,Observed!$A$2:$A$10000,$A547,Observed!$C$2:$C$10000,$C547),"")</f>
        <v/>
      </c>
      <c r="AH547" s="23" t="str">
        <f>IF(ISNUMBER(AVERAGEIFS(Observed!AH$2:AH$10000,Observed!$A$2:$A$10000,$A547,Observed!$C$2:$C$10000,$C547)),AVERAGEIFS(Observed!AH$2:AH$10000,Observed!$A$2:$A$10000,$A547,Observed!$C$2:$C$10000,$C547),"")</f>
        <v/>
      </c>
      <c r="AI547" s="22" t="str">
        <f>IF(ISNUMBER(AVERAGEIFS(Observed!AI$2:AI$10000,Observed!$A$2:$A$10000,$A547,Observed!$C$2:$C$10000,$C547)),AVERAGEIFS(Observed!AI$2:AI$10000,Observed!$A$2:$A$10000,$A547,Observed!$C$2:$C$10000,$C547),"")</f>
        <v/>
      </c>
      <c r="AJ547" s="23" t="str">
        <f>IF(ISNUMBER(AVERAGEIFS(Observed!AJ$2:AJ$10000,Observed!$A$2:$A$10000,$A547,Observed!$C$2:$C$10000,$C547)),AVERAGEIFS(Observed!AJ$2:AJ$10000,Observed!$A$2:$A$10000,$A547,Observed!$C$2:$C$10000,$C547),"")</f>
        <v/>
      </c>
      <c r="AK547" s="23" t="str">
        <f>IF(ISNUMBER(AVERAGEIFS(Observed!AK$2:AK$10000,Observed!$A$2:$A$10000,$A547,Observed!$C$2:$C$10000,$C547)),AVERAGEIFS(Observed!AK$2:AK$10000,Observed!$A$2:$A$10000,$A547,Observed!$C$2:$C$10000,$C547),"")</f>
        <v/>
      </c>
      <c r="AL547" s="23" t="str">
        <f>IF(ISNUMBER(AVERAGEIFS(Observed!AL$2:AL$10000,Observed!$A$2:$A$10000,$A547,Observed!$C$2:$C$10000,$C547)),AVERAGEIFS(Observed!AL$2:AL$10000,Observed!$A$2:$A$10000,$A547,Observed!$C$2:$C$10000,$C547),"")</f>
        <v/>
      </c>
      <c r="AM547" s="23" t="str">
        <f>IF(ISNUMBER(AVERAGEIFS(Observed!AM$2:AM$10000,Observed!$A$2:$A$10000,$A547,Observed!$C$2:$C$10000,$C547)),AVERAGEIFS(Observed!AM$2:AM$10000,Observed!$A$2:$A$10000,$A547,Observed!$C$2:$C$10000,$C547),"")</f>
        <v/>
      </c>
      <c r="AN547" s="23" t="str">
        <f>IF(ISNUMBER(AVERAGEIFS(Observed!AN$2:AN$10000,Observed!$A$2:$A$10000,$A547,Observed!$C$2:$C$10000,$C547)),AVERAGEIFS(Observed!AN$2:AN$10000,Observed!$A$2:$A$10000,$A547,Observed!$C$2:$C$10000,$C547),"")</f>
        <v/>
      </c>
      <c r="AO547" s="2">
        <f>COUNTIFS(Observed!$A$2:$A$10000,$A547,Observed!$C$2:$C$10000,$C547)</f>
        <v>5</v>
      </c>
      <c r="AP547" s="2">
        <f t="shared" si="12"/>
        <v>5</v>
      </c>
    </row>
    <row r="548" spans="1:42" x14ac:dyDescent="0.25">
      <c r="A548" t="s">
        <v>91</v>
      </c>
      <c r="B548" t="s">
        <v>30</v>
      </c>
      <c r="C548" s="20">
        <v>40710</v>
      </c>
      <c r="D548">
        <v>1</v>
      </c>
      <c r="F548" t="s">
        <v>105</v>
      </c>
      <c r="G548" s="25" t="s">
        <v>115</v>
      </c>
      <c r="J548" s="2"/>
      <c r="K548" s="22" t="str">
        <f>IF(ISNUMBER(AVERAGEIFS(Observed!K$2:K$10000,Observed!$A$2:$A$10000,$A548,Observed!$C$2:$C$10000,$C548)),AVERAGEIFS(Observed!K$2:K$10000,Observed!$A$2:$A$10000,$A548,Observed!$C$2:$C$10000,$C548),"")</f>
        <v/>
      </c>
      <c r="L548" s="23" t="str">
        <f>IF(ISNUMBER(AVERAGEIFS(Observed!L$2:L$10000,Observed!$A$2:$A$10000,$A548,Observed!$C$2:$C$10000,$C548)),AVERAGEIFS(Observed!L$2:L$10000,Observed!$A$2:$A$10000,$A548,Observed!$C$2:$C$10000,$C548),"")</f>
        <v/>
      </c>
      <c r="M548" s="23">
        <f>IF(ISNUMBER(AVERAGEIFS(Observed!M$2:M$10000,Observed!$A$2:$A$10000,$A548,Observed!$C$2:$C$10000,$C548)),AVERAGEIFS(Observed!M$2:M$10000,Observed!$A$2:$A$10000,$A548,Observed!$C$2:$C$10000,$C548),"")</f>
        <v>14.497638262394485</v>
      </c>
      <c r="N548" s="23">
        <f>IF(ISNUMBER(AVERAGEIFS(Observed!N$2:N$10000,Observed!$A$2:$A$10000,$A548,Observed!$C$2:$C$10000,$C548)),AVERAGEIFS(Observed!N$2:N$10000,Observed!$A$2:$A$10000,$A548,Observed!$C$2:$C$10000,$C548),"")</f>
        <v>14.497638262394485</v>
      </c>
      <c r="O548" s="23">
        <f>IF(ISNUMBER(AVERAGEIFS(Observed!O$2:O$10000,Observed!$A$2:$A$10000,$A548,Observed!$C$2:$C$10000,$C548)),AVERAGEIFS(Observed!O$2:O$10000,Observed!$A$2:$A$10000,$A548,Observed!$C$2:$C$10000,$C548),"")</f>
        <v>1163.9417620402946</v>
      </c>
      <c r="P548" s="24" t="str">
        <f>IF(ISNUMBER(AVERAGEIFS(Observed!P$2:P$10000,Observed!$A$2:$A$10000,$A548,Observed!$C$2:$C$10000,$C548)),AVERAGEIFS(Observed!P$2:P$10000,Observed!$A$2:$A$10000,$A548,Observed!$C$2:$C$10000,$C548),"")</f>
        <v/>
      </c>
      <c r="Q548" s="24" t="str">
        <f>IF(ISNUMBER(AVERAGEIFS(Observed!Q$2:Q$10000,Observed!$A$2:$A$10000,$A548,Observed!$C$2:$C$10000,$C548)),AVERAGEIFS(Observed!Q$2:Q$10000,Observed!$A$2:$A$10000,$A548,Observed!$C$2:$C$10000,$C548),"")</f>
        <v/>
      </c>
      <c r="R548" s="24" t="str">
        <f>IF(ISNUMBER(AVERAGEIFS(Observed!R$2:R$10000,Observed!$A$2:$A$10000,$A548,Observed!$C$2:$C$10000,$C548)),AVERAGEIFS(Observed!R$2:R$10000,Observed!$A$2:$A$10000,$A548,Observed!$C$2:$C$10000,$C548),"")</f>
        <v/>
      </c>
      <c r="S548" s="22" t="str">
        <f>IF(ISNUMBER(AVERAGEIFS(Observed!S$2:S$10000,Observed!$A$2:$A$10000,$A548,Observed!$C$2:$C$10000,$C548)),AVERAGEIFS(Observed!S$2:S$10000,Observed!$A$2:$A$10000,$A548,Observed!$C$2:$C$10000,$C548),"")</f>
        <v/>
      </c>
      <c r="T548" s="23" t="str">
        <f>IF(ISNUMBER(AVERAGEIFS(Observed!T$2:T$10000,Observed!$A$2:$A$10000,$A548,Observed!$C$2:$C$10000,$C548)),AVERAGEIFS(Observed!T$2:T$10000,Observed!$A$2:$A$10000,$A548,Observed!$C$2:$C$10000,$C548),"")</f>
        <v/>
      </c>
      <c r="U548" s="23" t="str">
        <f>IF(ISNUMBER(AVERAGEIFS(Observed!U$2:U$10000,Observed!$A$2:$A$10000,$A548,Observed!$C$2:$C$10000,$C548)),AVERAGEIFS(Observed!U$2:U$10000,Observed!$A$2:$A$10000,$A548,Observed!$C$2:$C$10000,$C548),"")</f>
        <v/>
      </c>
      <c r="V548" s="23">
        <f>IF(ISNUMBER(AVERAGEIFS(Observed!V$2:V$10000,Observed!$A$2:$A$10000,$A548,Observed!$C$2:$C$10000,$C548)),AVERAGEIFS(Observed!V$2:V$10000,Observed!$A$2:$A$10000,$A548,Observed!$C$2:$C$10000,$C548),"")</f>
        <v>150</v>
      </c>
      <c r="W548" s="23">
        <f>IF(ISNUMBER(AVERAGEIFS(Observed!W$2:W$10000,Observed!$A$2:$A$10000,$A548,Observed!$C$2:$C$10000,$C548)),AVERAGEIFS(Observed!W$2:W$10000,Observed!$A$2:$A$10000,$A548,Observed!$C$2:$C$10000,$C548),"")</f>
        <v>7.2488191311972425</v>
      </c>
      <c r="X548" s="23" t="str">
        <f>IF(ISNUMBER(AVERAGEIFS(Observed!X$2:X$10000,Observed!$A$2:$A$10000,$A548,Observed!$C$2:$C$10000,$C548)),AVERAGEIFS(Observed!X$2:X$10000,Observed!$A$2:$A$10000,$A548,Observed!$C$2:$C$10000,$C548),"")</f>
        <v/>
      </c>
      <c r="Y548" s="23" t="str">
        <f>IF(ISNUMBER(AVERAGEIFS(Observed!Y$2:Y$10000,Observed!$A$2:$A$10000,$A548,Observed!$C$2:$C$10000,$C548)),AVERAGEIFS(Observed!Y$2:Y$10000,Observed!$A$2:$A$10000,$A548,Observed!$C$2:$C$10000,$C548),"")</f>
        <v/>
      </c>
      <c r="Z548" s="23" t="str">
        <f>IF(ISNUMBER(AVERAGEIFS(Observed!Z$2:Z$10000,Observed!$A$2:$A$10000,$A548,Observed!$C$2:$C$10000,$C548)),AVERAGEIFS(Observed!Z$2:Z$10000,Observed!$A$2:$A$10000,$A548,Observed!$C$2:$C$10000,$C548),"")</f>
        <v/>
      </c>
      <c r="AA548" s="23" t="str">
        <f>IF(ISNUMBER(AVERAGEIFS(Observed!AA$2:AA$10000,Observed!$A$2:$A$10000,$A548,Observed!$C$2:$C$10000,$C548)),AVERAGEIFS(Observed!AA$2:AA$10000,Observed!$A$2:$A$10000,$A548,Observed!$C$2:$C$10000,$C548),"")</f>
        <v/>
      </c>
      <c r="AB548" s="23" t="str">
        <f>IF(ISNUMBER(AVERAGEIFS(Observed!AB$2:AB$10000,Observed!$A$2:$A$10000,$A548,Observed!$C$2:$C$10000,$C548)),AVERAGEIFS(Observed!AB$2:AB$10000,Observed!$A$2:$A$10000,$A548,Observed!$C$2:$C$10000,$C548),"")</f>
        <v/>
      </c>
      <c r="AC548" s="23" t="str">
        <f>IF(ISNUMBER(AVERAGEIFS(Observed!AC$2:AC$10000,Observed!$A$2:$A$10000,$A548,Observed!$C$2:$C$10000,$C548)),AVERAGEIFS(Observed!AC$2:AC$10000,Observed!$A$2:$A$10000,$A548,Observed!$C$2:$C$10000,$C548),"")</f>
        <v/>
      </c>
      <c r="AD548" s="23" t="str">
        <f>IF(ISNUMBER(AVERAGEIFS(Observed!AD$2:AD$10000,Observed!$A$2:$A$10000,$A548,Observed!$C$2:$C$10000,$C548)),AVERAGEIFS(Observed!AD$2:AD$10000,Observed!$A$2:$A$10000,$A548,Observed!$C$2:$C$10000,$C548),"")</f>
        <v/>
      </c>
      <c r="AE548" s="24" t="str">
        <f>IF(ISNUMBER(AVERAGEIFS(Observed!AE$2:AE$10000,Observed!$A$2:$A$10000,$A548,Observed!$C$2:$C$10000,$C548)),AVERAGEIFS(Observed!AE$2:AE$10000,Observed!$A$2:$A$10000,$A548,Observed!$C$2:$C$10000,$C548),"")</f>
        <v/>
      </c>
      <c r="AF548" s="24" t="str">
        <f>IF(ISNUMBER(AVERAGEIFS(Observed!AF$2:AF$10000,Observed!$A$2:$A$10000,$A548,Observed!$C$2:$C$10000,$C548)),AVERAGEIFS(Observed!AF$2:AF$10000,Observed!$A$2:$A$10000,$A548,Observed!$C$2:$C$10000,$C548),"")</f>
        <v/>
      </c>
      <c r="AG548" s="23" t="str">
        <f>IF(ISNUMBER(AVERAGEIFS(Observed!AG$2:AG$10000,Observed!$A$2:$A$10000,$A548,Observed!$C$2:$C$10000,$C548)),AVERAGEIFS(Observed!AG$2:AG$10000,Observed!$A$2:$A$10000,$A548,Observed!$C$2:$C$10000,$C548),"")</f>
        <v/>
      </c>
      <c r="AH548" s="23" t="str">
        <f>IF(ISNUMBER(AVERAGEIFS(Observed!AH$2:AH$10000,Observed!$A$2:$A$10000,$A548,Observed!$C$2:$C$10000,$C548)),AVERAGEIFS(Observed!AH$2:AH$10000,Observed!$A$2:$A$10000,$A548,Observed!$C$2:$C$10000,$C548),"")</f>
        <v/>
      </c>
      <c r="AI548" s="22" t="str">
        <f>IF(ISNUMBER(AVERAGEIFS(Observed!AI$2:AI$10000,Observed!$A$2:$A$10000,$A548,Observed!$C$2:$C$10000,$C548)),AVERAGEIFS(Observed!AI$2:AI$10000,Observed!$A$2:$A$10000,$A548,Observed!$C$2:$C$10000,$C548),"")</f>
        <v/>
      </c>
      <c r="AJ548" s="23" t="str">
        <f>IF(ISNUMBER(AVERAGEIFS(Observed!AJ$2:AJ$10000,Observed!$A$2:$A$10000,$A548,Observed!$C$2:$C$10000,$C548)),AVERAGEIFS(Observed!AJ$2:AJ$10000,Observed!$A$2:$A$10000,$A548,Observed!$C$2:$C$10000,$C548),"")</f>
        <v/>
      </c>
      <c r="AK548" s="23" t="str">
        <f>IF(ISNUMBER(AVERAGEIFS(Observed!AK$2:AK$10000,Observed!$A$2:$A$10000,$A548,Observed!$C$2:$C$10000,$C548)),AVERAGEIFS(Observed!AK$2:AK$10000,Observed!$A$2:$A$10000,$A548,Observed!$C$2:$C$10000,$C548),"")</f>
        <v/>
      </c>
      <c r="AL548" s="23" t="str">
        <f>IF(ISNUMBER(AVERAGEIFS(Observed!AL$2:AL$10000,Observed!$A$2:$A$10000,$A548,Observed!$C$2:$C$10000,$C548)),AVERAGEIFS(Observed!AL$2:AL$10000,Observed!$A$2:$A$10000,$A548,Observed!$C$2:$C$10000,$C548),"")</f>
        <v/>
      </c>
      <c r="AM548" s="23" t="str">
        <f>IF(ISNUMBER(AVERAGEIFS(Observed!AM$2:AM$10000,Observed!$A$2:$A$10000,$A548,Observed!$C$2:$C$10000,$C548)),AVERAGEIFS(Observed!AM$2:AM$10000,Observed!$A$2:$A$10000,$A548,Observed!$C$2:$C$10000,$C548),"")</f>
        <v/>
      </c>
      <c r="AN548" s="23" t="str">
        <f>IF(ISNUMBER(AVERAGEIFS(Observed!AN$2:AN$10000,Observed!$A$2:$A$10000,$A548,Observed!$C$2:$C$10000,$C548)),AVERAGEIFS(Observed!AN$2:AN$10000,Observed!$A$2:$A$10000,$A548,Observed!$C$2:$C$10000,$C548),"")</f>
        <v/>
      </c>
      <c r="AO548" s="2">
        <f>COUNTIFS(Observed!$A$2:$A$10000,$A548,Observed!$C$2:$C$10000,$C548)</f>
        <v>5</v>
      </c>
      <c r="AP548" s="2">
        <f t="shared" si="12"/>
        <v>5</v>
      </c>
    </row>
    <row r="549" spans="1:42" x14ac:dyDescent="0.25">
      <c r="A549" t="s">
        <v>91</v>
      </c>
      <c r="B549" t="s">
        <v>30</v>
      </c>
      <c r="C549" s="20">
        <v>40745</v>
      </c>
      <c r="D549">
        <v>1</v>
      </c>
      <c r="F549" t="s">
        <v>105</v>
      </c>
      <c r="G549" s="25" t="s">
        <v>76</v>
      </c>
      <c r="J549" s="2"/>
      <c r="K549" s="22" t="str">
        <f>IF(ISNUMBER(AVERAGEIFS(Observed!K$2:K$10000,Observed!$A$2:$A$10000,$A549,Observed!$C$2:$C$10000,$C549)),AVERAGEIFS(Observed!K$2:K$10000,Observed!$A$2:$A$10000,$A549,Observed!$C$2:$C$10000,$C549),"")</f>
        <v/>
      </c>
      <c r="L549" s="23" t="str">
        <f>IF(ISNUMBER(AVERAGEIFS(Observed!L$2:L$10000,Observed!$A$2:$A$10000,$A549,Observed!$C$2:$C$10000,$C549)),AVERAGEIFS(Observed!L$2:L$10000,Observed!$A$2:$A$10000,$A549,Observed!$C$2:$C$10000,$C549),"")</f>
        <v/>
      </c>
      <c r="M549" s="23">
        <f>IF(ISNUMBER(AVERAGEIFS(Observed!M$2:M$10000,Observed!$A$2:$A$10000,$A549,Observed!$C$2:$C$10000,$C549)),AVERAGEIFS(Observed!M$2:M$10000,Observed!$A$2:$A$10000,$A549,Observed!$C$2:$C$10000,$C549),"")</f>
        <v>23.672462969355088</v>
      </c>
      <c r="N549" s="23">
        <f>IF(ISNUMBER(AVERAGEIFS(Observed!N$2:N$10000,Observed!$A$2:$A$10000,$A549,Observed!$C$2:$C$10000,$C549)),AVERAGEIFS(Observed!N$2:N$10000,Observed!$A$2:$A$10000,$A549,Observed!$C$2:$C$10000,$C549),"")</f>
        <v>23.672462969355088</v>
      </c>
      <c r="O549" s="23">
        <f>IF(ISNUMBER(AVERAGEIFS(Observed!O$2:O$10000,Observed!$A$2:$A$10000,$A549,Observed!$C$2:$C$10000,$C549)),AVERAGEIFS(Observed!O$2:O$10000,Observed!$A$2:$A$10000,$A549,Observed!$C$2:$C$10000,$C549),"")</f>
        <v>23.672462969355088</v>
      </c>
      <c r="P549" s="24" t="str">
        <f>IF(ISNUMBER(AVERAGEIFS(Observed!P$2:P$10000,Observed!$A$2:$A$10000,$A549,Observed!$C$2:$C$10000,$C549)),AVERAGEIFS(Observed!P$2:P$10000,Observed!$A$2:$A$10000,$A549,Observed!$C$2:$C$10000,$C549),"")</f>
        <v/>
      </c>
      <c r="Q549" s="24" t="str">
        <f>IF(ISNUMBER(AVERAGEIFS(Observed!Q$2:Q$10000,Observed!$A$2:$A$10000,$A549,Observed!$C$2:$C$10000,$C549)),AVERAGEIFS(Observed!Q$2:Q$10000,Observed!$A$2:$A$10000,$A549,Observed!$C$2:$C$10000,$C549),"")</f>
        <v/>
      </c>
      <c r="R549" s="24" t="str">
        <f>IF(ISNUMBER(AVERAGEIFS(Observed!R$2:R$10000,Observed!$A$2:$A$10000,$A549,Observed!$C$2:$C$10000,$C549)),AVERAGEIFS(Observed!R$2:R$10000,Observed!$A$2:$A$10000,$A549,Observed!$C$2:$C$10000,$C549),"")</f>
        <v/>
      </c>
      <c r="S549" s="22" t="str">
        <f>IF(ISNUMBER(AVERAGEIFS(Observed!S$2:S$10000,Observed!$A$2:$A$10000,$A549,Observed!$C$2:$C$10000,$C549)),AVERAGEIFS(Observed!S$2:S$10000,Observed!$A$2:$A$10000,$A549,Observed!$C$2:$C$10000,$C549),"")</f>
        <v/>
      </c>
      <c r="T549" s="23" t="str">
        <f>IF(ISNUMBER(AVERAGEIFS(Observed!T$2:T$10000,Observed!$A$2:$A$10000,$A549,Observed!$C$2:$C$10000,$C549)),AVERAGEIFS(Observed!T$2:T$10000,Observed!$A$2:$A$10000,$A549,Observed!$C$2:$C$10000,$C549),"")</f>
        <v/>
      </c>
      <c r="U549" s="23" t="str">
        <f>IF(ISNUMBER(AVERAGEIFS(Observed!U$2:U$10000,Observed!$A$2:$A$10000,$A549,Observed!$C$2:$C$10000,$C549)),AVERAGEIFS(Observed!U$2:U$10000,Observed!$A$2:$A$10000,$A549,Observed!$C$2:$C$10000,$C549),"")</f>
        <v/>
      </c>
      <c r="V549" s="23">
        <f>IF(ISNUMBER(AVERAGEIFS(Observed!V$2:V$10000,Observed!$A$2:$A$10000,$A549,Observed!$C$2:$C$10000,$C549)),AVERAGEIFS(Observed!V$2:V$10000,Observed!$A$2:$A$10000,$A549,Observed!$C$2:$C$10000,$C549),"")</f>
        <v>150</v>
      </c>
      <c r="W549" s="23">
        <f>IF(ISNUMBER(AVERAGEIFS(Observed!W$2:W$10000,Observed!$A$2:$A$10000,$A549,Observed!$C$2:$C$10000,$C549)),AVERAGEIFS(Observed!W$2:W$10000,Observed!$A$2:$A$10000,$A549,Observed!$C$2:$C$10000,$C549),"")</f>
        <v>6.7635608483871676</v>
      </c>
      <c r="X549" s="23" t="str">
        <f>IF(ISNUMBER(AVERAGEIFS(Observed!X$2:X$10000,Observed!$A$2:$A$10000,$A549,Observed!$C$2:$C$10000,$C549)),AVERAGEIFS(Observed!X$2:X$10000,Observed!$A$2:$A$10000,$A549,Observed!$C$2:$C$10000,$C549),"")</f>
        <v/>
      </c>
      <c r="Y549" s="23" t="str">
        <f>IF(ISNUMBER(AVERAGEIFS(Observed!Y$2:Y$10000,Observed!$A$2:$A$10000,$A549,Observed!$C$2:$C$10000,$C549)),AVERAGEIFS(Observed!Y$2:Y$10000,Observed!$A$2:$A$10000,$A549,Observed!$C$2:$C$10000,$C549),"")</f>
        <v/>
      </c>
      <c r="Z549" s="23" t="str">
        <f>IF(ISNUMBER(AVERAGEIFS(Observed!Z$2:Z$10000,Observed!$A$2:$A$10000,$A549,Observed!$C$2:$C$10000,$C549)),AVERAGEIFS(Observed!Z$2:Z$10000,Observed!$A$2:$A$10000,$A549,Observed!$C$2:$C$10000,$C549),"")</f>
        <v/>
      </c>
      <c r="AA549" s="23" t="str">
        <f>IF(ISNUMBER(AVERAGEIFS(Observed!AA$2:AA$10000,Observed!$A$2:$A$10000,$A549,Observed!$C$2:$C$10000,$C549)),AVERAGEIFS(Observed!AA$2:AA$10000,Observed!$A$2:$A$10000,$A549,Observed!$C$2:$C$10000,$C549),"")</f>
        <v/>
      </c>
      <c r="AB549" s="23" t="str">
        <f>IF(ISNUMBER(AVERAGEIFS(Observed!AB$2:AB$10000,Observed!$A$2:$A$10000,$A549,Observed!$C$2:$C$10000,$C549)),AVERAGEIFS(Observed!AB$2:AB$10000,Observed!$A$2:$A$10000,$A549,Observed!$C$2:$C$10000,$C549),"")</f>
        <v/>
      </c>
      <c r="AC549" s="23" t="str">
        <f>IF(ISNUMBER(AVERAGEIFS(Observed!AC$2:AC$10000,Observed!$A$2:$A$10000,$A549,Observed!$C$2:$C$10000,$C549)),AVERAGEIFS(Observed!AC$2:AC$10000,Observed!$A$2:$A$10000,$A549,Observed!$C$2:$C$10000,$C549),"")</f>
        <v/>
      </c>
      <c r="AD549" s="23" t="str">
        <f>IF(ISNUMBER(AVERAGEIFS(Observed!AD$2:AD$10000,Observed!$A$2:$A$10000,$A549,Observed!$C$2:$C$10000,$C549)),AVERAGEIFS(Observed!AD$2:AD$10000,Observed!$A$2:$A$10000,$A549,Observed!$C$2:$C$10000,$C549),"")</f>
        <v/>
      </c>
      <c r="AE549" s="24" t="str">
        <f>IF(ISNUMBER(AVERAGEIFS(Observed!AE$2:AE$10000,Observed!$A$2:$A$10000,$A549,Observed!$C$2:$C$10000,$C549)),AVERAGEIFS(Observed!AE$2:AE$10000,Observed!$A$2:$A$10000,$A549,Observed!$C$2:$C$10000,$C549),"")</f>
        <v/>
      </c>
      <c r="AF549" s="24" t="str">
        <f>IF(ISNUMBER(AVERAGEIFS(Observed!AF$2:AF$10000,Observed!$A$2:$A$10000,$A549,Observed!$C$2:$C$10000,$C549)),AVERAGEIFS(Observed!AF$2:AF$10000,Observed!$A$2:$A$10000,$A549,Observed!$C$2:$C$10000,$C549),"")</f>
        <v/>
      </c>
      <c r="AG549" s="23" t="str">
        <f>IF(ISNUMBER(AVERAGEIFS(Observed!AG$2:AG$10000,Observed!$A$2:$A$10000,$A549,Observed!$C$2:$C$10000,$C549)),AVERAGEIFS(Observed!AG$2:AG$10000,Observed!$A$2:$A$10000,$A549,Observed!$C$2:$C$10000,$C549),"")</f>
        <v/>
      </c>
      <c r="AH549" s="23" t="str">
        <f>IF(ISNUMBER(AVERAGEIFS(Observed!AH$2:AH$10000,Observed!$A$2:$A$10000,$A549,Observed!$C$2:$C$10000,$C549)),AVERAGEIFS(Observed!AH$2:AH$10000,Observed!$A$2:$A$10000,$A549,Observed!$C$2:$C$10000,$C549),"")</f>
        <v/>
      </c>
      <c r="AI549" s="22" t="str">
        <f>IF(ISNUMBER(AVERAGEIFS(Observed!AI$2:AI$10000,Observed!$A$2:$A$10000,$A549,Observed!$C$2:$C$10000,$C549)),AVERAGEIFS(Observed!AI$2:AI$10000,Observed!$A$2:$A$10000,$A549,Observed!$C$2:$C$10000,$C549),"")</f>
        <v/>
      </c>
      <c r="AJ549" s="23" t="str">
        <f>IF(ISNUMBER(AVERAGEIFS(Observed!AJ$2:AJ$10000,Observed!$A$2:$A$10000,$A549,Observed!$C$2:$C$10000,$C549)),AVERAGEIFS(Observed!AJ$2:AJ$10000,Observed!$A$2:$A$10000,$A549,Observed!$C$2:$C$10000,$C549),"")</f>
        <v/>
      </c>
      <c r="AK549" s="23" t="str">
        <f>IF(ISNUMBER(AVERAGEIFS(Observed!AK$2:AK$10000,Observed!$A$2:$A$10000,$A549,Observed!$C$2:$C$10000,$C549)),AVERAGEIFS(Observed!AK$2:AK$10000,Observed!$A$2:$A$10000,$A549,Observed!$C$2:$C$10000,$C549),"")</f>
        <v/>
      </c>
      <c r="AL549" s="23" t="str">
        <f>IF(ISNUMBER(AVERAGEIFS(Observed!AL$2:AL$10000,Observed!$A$2:$A$10000,$A549,Observed!$C$2:$C$10000,$C549)),AVERAGEIFS(Observed!AL$2:AL$10000,Observed!$A$2:$A$10000,$A549,Observed!$C$2:$C$10000,$C549),"")</f>
        <v/>
      </c>
      <c r="AM549" s="23" t="str">
        <f>IF(ISNUMBER(AVERAGEIFS(Observed!AM$2:AM$10000,Observed!$A$2:$A$10000,$A549,Observed!$C$2:$C$10000,$C549)),AVERAGEIFS(Observed!AM$2:AM$10000,Observed!$A$2:$A$10000,$A549,Observed!$C$2:$C$10000,$C549),"")</f>
        <v/>
      </c>
      <c r="AN549" s="23" t="str">
        <f>IF(ISNUMBER(AVERAGEIFS(Observed!AN$2:AN$10000,Observed!$A$2:$A$10000,$A549,Observed!$C$2:$C$10000,$C549)),AVERAGEIFS(Observed!AN$2:AN$10000,Observed!$A$2:$A$10000,$A549,Observed!$C$2:$C$10000,$C549),"")</f>
        <v/>
      </c>
      <c r="AO549" s="2">
        <f>COUNTIFS(Observed!$A$2:$A$10000,$A549,Observed!$C$2:$C$10000,$C549)</f>
        <v>5</v>
      </c>
      <c r="AP549" s="2">
        <f t="shared" si="12"/>
        <v>5</v>
      </c>
    </row>
    <row r="550" spans="1:42" x14ac:dyDescent="0.25">
      <c r="A550" t="s">
        <v>91</v>
      </c>
      <c r="B550" t="s">
        <v>30</v>
      </c>
      <c r="C550" s="20">
        <v>40780</v>
      </c>
      <c r="D550">
        <v>1</v>
      </c>
      <c r="F550" t="s">
        <v>105</v>
      </c>
      <c r="G550" s="25" t="s">
        <v>76</v>
      </c>
      <c r="J550" s="2"/>
      <c r="K550" s="22" t="str">
        <f>IF(ISNUMBER(AVERAGEIFS(Observed!K$2:K$10000,Observed!$A$2:$A$10000,$A550,Observed!$C$2:$C$10000,$C550)),AVERAGEIFS(Observed!K$2:K$10000,Observed!$A$2:$A$10000,$A550,Observed!$C$2:$C$10000,$C550),"")</f>
        <v/>
      </c>
      <c r="L550" s="23" t="str">
        <f>IF(ISNUMBER(AVERAGEIFS(Observed!L$2:L$10000,Observed!$A$2:$A$10000,$A550,Observed!$C$2:$C$10000,$C550)),AVERAGEIFS(Observed!L$2:L$10000,Observed!$A$2:$A$10000,$A550,Observed!$C$2:$C$10000,$C550),"")</f>
        <v/>
      </c>
      <c r="M550" s="23">
        <f>IF(ISNUMBER(AVERAGEIFS(Observed!M$2:M$10000,Observed!$A$2:$A$10000,$A550,Observed!$C$2:$C$10000,$C550)),AVERAGEIFS(Observed!M$2:M$10000,Observed!$A$2:$A$10000,$A550,Observed!$C$2:$C$10000,$C550),"")</f>
        <v>6.7449999999999992</v>
      </c>
      <c r="N550" s="23">
        <f>IF(ISNUMBER(AVERAGEIFS(Observed!N$2:N$10000,Observed!$A$2:$A$10000,$A550,Observed!$C$2:$C$10000,$C550)),AVERAGEIFS(Observed!N$2:N$10000,Observed!$A$2:$A$10000,$A550,Observed!$C$2:$C$10000,$C550),"")</f>
        <v>6.7449999999999992</v>
      </c>
      <c r="O550" s="23">
        <f>IF(ISNUMBER(AVERAGEIFS(Observed!O$2:O$10000,Observed!$A$2:$A$10000,$A550,Observed!$C$2:$C$10000,$C550)),AVERAGEIFS(Observed!O$2:O$10000,Observed!$A$2:$A$10000,$A550,Observed!$C$2:$C$10000,$C550),"")</f>
        <v>30.417462969355086</v>
      </c>
      <c r="P550" s="24" t="str">
        <f>IF(ISNUMBER(AVERAGEIFS(Observed!P$2:P$10000,Observed!$A$2:$A$10000,$A550,Observed!$C$2:$C$10000,$C550)),AVERAGEIFS(Observed!P$2:P$10000,Observed!$A$2:$A$10000,$A550,Observed!$C$2:$C$10000,$C550),"")</f>
        <v/>
      </c>
      <c r="Q550" s="24" t="str">
        <f>IF(ISNUMBER(AVERAGEIFS(Observed!Q$2:Q$10000,Observed!$A$2:$A$10000,$A550,Observed!$C$2:$C$10000,$C550)),AVERAGEIFS(Observed!Q$2:Q$10000,Observed!$A$2:$A$10000,$A550,Observed!$C$2:$C$10000,$C550),"")</f>
        <v/>
      </c>
      <c r="R550" s="24" t="str">
        <f>IF(ISNUMBER(AVERAGEIFS(Observed!R$2:R$10000,Observed!$A$2:$A$10000,$A550,Observed!$C$2:$C$10000,$C550)),AVERAGEIFS(Observed!R$2:R$10000,Observed!$A$2:$A$10000,$A550,Observed!$C$2:$C$10000,$C550),"")</f>
        <v/>
      </c>
      <c r="S550" s="22" t="str">
        <f>IF(ISNUMBER(AVERAGEIFS(Observed!S$2:S$10000,Observed!$A$2:$A$10000,$A550,Observed!$C$2:$C$10000,$C550)),AVERAGEIFS(Observed!S$2:S$10000,Observed!$A$2:$A$10000,$A550,Observed!$C$2:$C$10000,$C550),"")</f>
        <v/>
      </c>
      <c r="T550" s="23" t="str">
        <f>IF(ISNUMBER(AVERAGEIFS(Observed!T$2:T$10000,Observed!$A$2:$A$10000,$A550,Observed!$C$2:$C$10000,$C550)),AVERAGEIFS(Observed!T$2:T$10000,Observed!$A$2:$A$10000,$A550,Observed!$C$2:$C$10000,$C550),"")</f>
        <v/>
      </c>
      <c r="U550" s="23" t="str">
        <f>IF(ISNUMBER(AVERAGEIFS(Observed!U$2:U$10000,Observed!$A$2:$A$10000,$A550,Observed!$C$2:$C$10000,$C550)),AVERAGEIFS(Observed!U$2:U$10000,Observed!$A$2:$A$10000,$A550,Observed!$C$2:$C$10000,$C550),"")</f>
        <v/>
      </c>
      <c r="V550" s="23">
        <f>IF(ISNUMBER(AVERAGEIFS(Observed!V$2:V$10000,Observed!$A$2:$A$10000,$A550,Observed!$C$2:$C$10000,$C550)),AVERAGEIFS(Observed!V$2:V$10000,Observed!$A$2:$A$10000,$A550,Observed!$C$2:$C$10000,$C550),"")</f>
        <v>150</v>
      </c>
      <c r="W550" s="23">
        <f>IF(ISNUMBER(AVERAGEIFS(Observed!W$2:W$10000,Observed!$A$2:$A$10000,$A550,Observed!$C$2:$C$10000,$C550)),AVERAGEIFS(Observed!W$2:W$10000,Observed!$A$2:$A$10000,$A550,Observed!$C$2:$C$10000,$C550),"")</f>
        <v>1.9271428571428573</v>
      </c>
      <c r="X550" s="23" t="str">
        <f>IF(ISNUMBER(AVERAGEIFS(Observed!X$2:X$10000,Observed!$A$2:$A$10000,$A550,Observed!$C$2:$C$10000,$C550)),AVERAGEIFS(Observed!X$2:X$10000,Observed!$A$2:$A$10000,$A550,Observed!$C$2:$C$10000,$C550),"")</f>
        <v/>
      </c>
      <c r="Y550" s="23" t="str">
        <f>IF(ISNUMBER(AVERAGEIFS(Observed!Y$2:Y$10000,Observed!$A$2:$A$10000,$A550,Observed!$C$2:$C$10000,$C550)),AVERAGEIFS(Observed!Y$2:Y$10000,Observed!$A$2:$A$10000,$A550,Observed!$C$2:$C$10000,$C550),"")</f>
        <v/>
      </c>
      <c r="Z550" s="23" t="str">
        <f>IF(ISNUMBER(AVERAGEIFS(Observed!Z$2:Z$10000,Observed!$A$2:$A$10000,$A550,Observed!$C$2:$C$10000,$C550)),AVERAGEIFS(Observed!Z$2:Z$10000,Observed!$A$2:$A$10000,$A550,Observed!$C$2:$C$10000,$C550),"")</f>
        <v/>
      </c>
      <c r="AA550" s="23" t="str">
        <f>IF(ISNUMBER(AVERAGEIFS(Observed!AA$2:AA$10000,Observed!$A$2:$A$10000,$A550,Observed!$C$2:$C$10000,$C550)),AVERAGEIFS(Observed!AA$2:AA$10000,Observed!$A$2:$A$10000,$A550,Observed!$C$2:$C$10000,$C550),"")</f>
        <v/>
      </c>
      <c r="AB550" s="23" t="str">
        <f>IF(ISNUMBER(AVERAGEIFS(Observed!AB$2:AB$10000,Observed!$A$2:$A$10000,$A550,Observed!$C$2:$C$10000,$C550)),AVERAGEIFS(Observed!AB$2:AB$10000,Observed!$A$2:$A$10000,$A550,Observed!$C$2:$C$10000,$C550),"")</f>
        <v/>
      </c>
      <c r="AC550" s="23" t="str">
        <f>IF(ISNUMBER(AVERAGEIFS(Observed!AC$2:AC$10000,Observed!$A$2:$A$10000,$A550,Observed!$C$2:$C$10000,$C550)),AVERAGEIFS(Observed!AC$2:AC$10000,Observed!$A$2:$A$10000,$A550,Observed!$C$2:$C$10000,$C550),"")</f>
        <v/>
      </c>
      <c r="AD550" s="23" t="str">
        <f>IF(ISNUMBER(AVERAGEIFS(Observed!AD$2:AD$10000,Observed!$A$2:$A$10000,$A550,Observed!$C$2:$C$10000,$C550)),AVERAGEIFS(Observed!AD$2:AD$10000,Observed!$A$2:$A$10000,$A550,Observed!$C$2:$C$10000,$C550),"")</f>
        <v/>
      </c>
      <c r="AE550" s="24" t="str">
        <f>IF(ISNUMBER(AVERAGEIFS(Observed!AE$2:AE$10000,Observed!$A$2:$A$10000,$A550,Observed!$C$2:$C$10000,$C550)),AVERAGEIFS(Observed!AE$2:AE$10000,Observed!$A$2:$A$10000,$A550,Observed!$C$2:$C$10000,$C550),"")</f>
        <v/>
      </c>
      <c r="AF550" s="24" t="str">
        <f>IF(ISNUMBER(AVERAGEIFS(Observed!AF$2:AF$10000,Observed!$A$2:$A$10000,$A550,Observed!$C$2:$C$10000,$C550)),AVERAGEIFS(Observed!AF$2:AF$10000,Observed!$A$2:$A$10000,$A550,Observed!$C$2:$C$10000,$C550),"")</f>
        <v/>
      </c>
      <c r="AG550" s="23" t="str">
        <f>IF(ISNUMBER(AVERAGEIFS(Observed!AG$2:AG$10000,Observed!$A$2:$A$10000,$A550,Observed!$C$2:$C$10000,$C550)),AVERAGEIFS(Observed!AG$2:AG$10000,Observed!$A$2:$A$10000,$A550,Observed!$C$2:$C$10000,$C550),"")</f>
        <v/>
      </c>
      <c r="AH550" s="23" t="str">
        <f>IF(ISNUMBER(AVERAGEIFS(Observed!AH$2:AH$10000,Observed!$A$2:$A$10000,$A550,Observed!$C$2:$C$10000,$C550)),AVERAGEIFS(Observed!AH$2:AH$10000,Observed!$A$2:$A$10000,$A550,Observed!$C$2:$C$10000,$C550),"")</f>
        <v/>
      </c>
      <c r="AI550" s="22" t="str">
        <f>IF(ISNUMBER(AVERAGEIFS(Observed!AI$2:AI$10000,Observed!$A$2:$A$10000,$A550,Observed!$C$2:$C$10000,$C550)),AVERAGEIFS(Observed!AI$2:AI$10000,Observed!$A$2:$A$10000,$A550,Observed!$C$2:$C$10000,$C550),"")</f>
        <v/>
      </c>
      <c r="AJ550" s="23" t="str">
        <f>IF(ISNUMBER(AVERAGEIFS(Observed!AJ$2:AJ$10000,Observed!$A$2:$A$10000,$A550,Observed!$C$2:$C$10000,$C550)),AVERAGEIFS(Observed!AJ$2:AJ$10000,Observed!$A$2:$A$10000,$A550,Observed!$C$2:$C$10000,$C550),"")</f>
        <v/>
      </c>
      <c r="AK550" s="23" t="str">
        <f>IF(ISNUMBER(AVERAGEIFS(Observed!AK$2:AK$10000,Observed!$A$2:$A$10000,$A550,Observed!$C$2:$C$10000,$C550)),AVERAGEIFS(Observed!AK$2:AK$10000,Observed!$A$2:$A$10000,$A550,Observed!$C$2:$C$10000,$C550),"")</f>
        <v/>
      </c>
      <c r="AL550" s="23" t="str">
        <f>IF(ISNUMBER(AVERAGEIFS(Observed!AL$2:AL$10000,Observed!$A$2:$A$10000,$A550,Observed!$C$2:$C$10000,$C550)),AVERAGEIFS(Observed!AL$2:AL$10000,Observed!$A$2:$A$10000,$A550,Observed!$C$2:$C$10000,$C550),"")</f>
        <v/>
      </c>
      <c r="AM550" s="23" t="str">
        <f>IF(ISNUMBER(AVERAGEIFS(Observed!AM$2:AM$10000,Observed!$A$2:$A$10000,$A550,Observed!$C$2:$C$10000,$C550)),AVERAGEIFS(Observed!AM$2:AM$10000,Observed!$A$2:$A$10000,$A550,Observed!$C$2:$C$10000,$C550),"")</f>
        <v/>
      </c>
      <c r="AN550" s="23" t="str">
        <f>IF(ISNUMBER(AVERAGEIFS(Observed!AN$2:AN$10000,Observed!$A$2:$A$10000,$A550,Observed!$C$2:$C$10000,$C550)),AVERAGEIFS(Observed!AN$2:AN$10000,Observed!$A$2:$A$10000,$A550,Observed!$C$2:$C$10000,$C550),"")</f>
        <v/>
      </c>
      <c r="AO550" s="2">
        <f>COUNTIFS(Observed!$A$2:$A$10000,$A550,Observed!$C$2:$C$10000,$C550)</f>
        <v>5</v>
      </c>
      <c r="AP550" s="2">
        <f t="shared" si="12"/>
        <v>5</v>
      </c>
    </row>
    <row r="551" spans="1:42" x14ac:dyDescent="0.25">
      <c r="A551" t="s">
        <v>91</v>
      </c>
      <c r="B551" t="s">
        <v>30</v>
      </c>
      <c r="C551" s="20">
        <v>40822</v>
      </c>
      <c r="D551">
        <v>1</v>
      </c>
      <c r="F551" t="s">
        <v>105</v>
      </c>
      <c r="G551" s="25" t="s">
        <v>76</v>
      </c>
      <c r="J551" s="2"/>
      <c r="K551" s="22" t="str">
        <f>IF(ISNUMBER(AVERAGEIFS(Observed!K$2:K$10000,Observed!$A$2:$A$10000,$A551,Observed!$C$2:$C$10000,$C551)),AVERAGEIFS(Observed!K$2:K$10000,Observed!$A$2:$A$10000,$A551,Observed!$C$2:$C$10000,$C551),"")</f>
        <v/>
      </c>
      <c r="L551" s="23" t="str">
        <f>IF(ISNUMBER(AVERAGEIFS(Observed!L$2:L$10000,Observed!$A$2:$A$10000,$A551,Observed!$C$2:$C$10000,$C551)),AVERAGEIFS(Observed!L$2:L$10000,Observed!$A$2:$A$10000,$A551,Observed!$C$2:$C$10000,$C551),"")</f>
        <v/>
      </c>
      <c r="M551" s="23">
        <f>IF(ISNUMBER(AVERAGEIFS(Observed!M$2:M$10000,Observed!$A$2:$A$10000,$A551,Observed!$C$2:$C$10000,$C551)),AVERAGEIFS(Observed!M$2:M$10000,Observed!$A$2:$A$10000,$A551,Observed!$C$2:$C$10000,$C551),"")</f>
        <v>73.608356764417721</v>
      </c>
      <c r="N551" s="23">
        <f>IF(ISNUMBER(AVERAGEIFS(Observed!N$2:N$10000,Observed!$A$2:$A$10000,$A551,Observed!$C$2:$C$10000,$C551)),AVERAGEIFS(Observed!N$2:N$10000,Observed!$A$2:$A$10000,$A551,Observed!$C$2:$C$10000,$C551),"")</f>
        <v>73.608356764417721</v>
      </c>
      <c r="O551" s="23">
        <f>IF(ISNUMBER(AVERAGEIFS(Observed!O$2:O$10000,Observed!$A$2:$A$10000,$A551,Observed!$C$2:$C$10000,$C551)),AVERAGEIFS(Observed!O$2:O$10000,Observed!$A$2:$A$10000,$A551,Observed!$C$2:$C$10000,$C551),"")</f>
        <v>104.02581973377282</v>
      </c>
      <c r="P551" s="24" t="str">
        <f>IF(ISNUMBER(AVERAGEIFS(Observed!P$2:P$10000,Observed!$A$2:$A$10000,$A551,Observed!$C$2:$C$10000,$C551)),AVERAGEIFS(Observed!P$2:P$10000,Observed!$A$2:$A$10000,$A551,Observed!$C$2:$C$10000,$C551),"")</f>
        <v/>
      </c>
      <c r="Q551" s="24" t="str">
        <f>IF(ISNUMBER(AVERAGEIFS(Observed!Q$2:Q$10000,Observed!$A$2:$A$10000,$A551,Observed!$C$2:$C$10000,$C551)),AVERAGEIFS(Observed!Q$2:Q$10000,Observed!$A$2:$A$10000,$A551,Observed!$C$2:$C$10000,$C551),"")</f>
        <v/>
      </c>
      <c r="R551" s="24" t="str">
        <f>IF(ISNUMBER(AVERAGEIFS(Observed!R$2:R$10000,Observed!$A$2:$A$10000,$A551,Observed!$C$2:$C$10000,$C551)),AVERAGEIFS(Observed!R$2:R$10000,Observed!$A$2:$A$10000,$A551,Observed!$C$2:$C$10000,$C551),"")</f>
        <v/>
      </c>
      <c r="S551" s="22" t="str">
        <f>IF(ISNUMBER(AVERAGEIFS(Observed!S$2:S$10000,Observed!$A$2:$A$10000,$A551,Observed!$C$2:$C$10000,$C551)),AVERAGEIFS(Observed!S$2:S$10000,Observed!$A$2:$A$10000,$A551,Observed!$C$2:$C$10000,$C551),"")</f>
        <v/>
      </c>
      <c r="T551" s="23" t="str">
        <f>IF(ISNUMBER(AVERAGEIFS(Observed!T$2:T$10000,Observed!$A$2:$A$10000,$A551,Observed!$C$2:$C$10000,$C551)),AVERAGEIFS(Observed!T$2:T$10000,Observed!$A$2:$A$10000,$A551,Observed!$C$2:$C$10000,$C551),"")</f>
        <v/>
      </c>
      <c r="U551" s="23" t="str">
        <f>IF(ISNUMBER(AVERAGEIFS(Observed!U$2:U$10000,Observed!$A$2:$A$10000,$A551,Observed!$C$2:$C$10000,$C551)),AVERAGEIFS(Observed!U$2:U$10000,Observed!$A$2:$A$10000,$A551,Observed!$C$2:$C$10000,$C551),"")</f>
        <v/>
      </c>
      <c r="V551" s="23">
        <f>IF(ISNUMBER(AVERAGEIFS(Observed!V$2:V$10000,Observed!$A$2:$A$10000,$A551,Observed!$C$2:$C$10000,$C551)),AVERAGEIFS(Observed!V$2:V$10000,Observed!$A$2:$A$10000,$A551,Observed!$C$2:$C$10000,$C551),"")</f>
        <v>150</v>
      </c>
      <c r="W551" s="23">
        <f>IF(ISNUMBER(AVERAGEIFS(Observed!W$2:W$10000,Observed!$A$2:$A$10000,$A551,Observed!$C$2:$C$10000,$C551)),AVERAGEIFS(Observed!W$2:W$10000,Observed!$A$2:$A$10000,$A551,Observed!$C$2:$C$10000,$C551),"")</f>
        <v>17.525799229623271</v>
      </c>
      <c r="X551" s="23" t="str">
        <f>IF(ISNUMBER(AVERAGEIFS(Observed!X$2:X$10000,Observed!$A$2:$A$10000,$A551,Observed!$C$2:$C$10000,$C551)),AVERAGEIFS(Observed!X$2:X$10000,Observed!$A$2:$A$10000,$A551,Observed!$C$2:$C$10000,$C551),"")</f>
        <v/>
      </c>
      <c r="Y551" s="23" t="str">
        <f>IF(ISNUMBER(AVERAGEIFS(Observed!Y$2:Y$10000,Observed!$A$2:$A$10000,$A551,Observed!$C$2:$C$10000,$C551)),AVERAGEIFS(Observed!Y$2:Y$10000,Observed!$A$2:$A$10000,$A551,Observed!$C$2:$C$10000,$C551),"")</f>
        <v/>
      </c>
      <c r="Z551" s="23" t="str">
        <f>IF(ISNUMBER(AVERAGEIFS(Observed!Z$2:Z$10000,Observed!$A$2:$A$10000,$A551,Observed!$C$2:$C$10000,$C551)),AVERAGEIFS(Observed!Z$2:Z$10000,Observed!$A$2:$A$10000,$A551,Observed!$C$2:$C$10000,$C551),"")</f>
        <v/>
      </c>
      <c r="AA551" s="23" t="str">
        <f>IF(ISNUMBER(AVERAGEIFS(Observed!AA$2:AA$10000,Observed!$A$2:$A$10000,$A551,Observed!$C$2:$C$10000,$C551)),AVERAGEIFS(Observed!AA$2:AA$10000,Observed!$A$2:$A$10000,$A551,Observed!$C$2:$C$10000,$C551),"")</f>
        <v/>
      </c>
      <c r="AB551" s="23" t="str">
        <f>IF(ISNUMBER(AVERAGEIFS(Observed!AB$2:AB$10000,Observed!$A$2:$A$10000,$A551,Observed!$C$2:$C$10000,$C551)),AVERAGEIFS(Observed!AB$2:AB$10000,Observed!$A$2:$A$10000,$A551,Observed!$C$2:$C$10000,$C551),"")</f>
        <v/>
      </c>
      <c r="AC551" s="23" t="str">
        <f>IF(ISNUMBER(AVERAGEIFS(Observed!AC$2:AC$10000,Observed!$A$2:$A$10000,$A551,Observed!$C$2:$C$10000,$C551)),AVERAGEIFS(Observed!AC$2:AC$10000,Observed!$A$2:$A$10000,$A551,Observed!$C$2:$C$10000,$C551),"")</f>
        <v/>
      </c>
      <c r="AD551" s="23" t="str">
        <f>IF(ISNUMBER(AVERAGEIFS(Observed!AD$2:AD$10000,Observed!$A$2:$A$10000,$A551,Observed!$C$2:$C$10000,$C551)),AVERAGEIFS(Observed!AD$2:AD$10000,Observed!$A$2:$A$10000,$A551,Observed!$C$2:$C$10000,$C551),"")</f>
        <v/>
      </c>
      <c r="AE551" s="24" t="str">
        <f>IF(ISNUMBER(AVERAGEIFS(Observed!AE$2:AE$10000,Observed!$A$2:$A$10000,$A551,Observed!$C$2:$C$10000,$C551)),AVERAGEIFS(Observed!AE$2:AE$10000,Observed!$A$2:$A$10000,$A551,Observed!$C$2:$C$10000,$C551),"")</f>
        <v/>
      </c>
      <c r="AF551" s="24" t="str">
        <f>IF(ISNUMBER(AVERAGEIFS(Observed!AF$2:AF$10000,Observed!$A$2:$A$10000,$A551,Observed!$C$2:$C$10000,$C551)),AVERAGEIFS(Observed!AF$2:AF$10000,Observed!$A$2:$A$10000,$A551,Observed!$C$2:$C$10000,$C551),"")</f>
        <v/>
      </c>
      <c r="AG551" s="23" t="str">
        <f>IF(ISNUMBER(AVERAGEIFS(Observed!AG$2:AG$10000,Observed!$A$2:$A$10000,$A551,Observed!$C$2:$C$10000,$C551)),AVERAGEIFS(Observed!AG$2:AG$10000,Observed!$A$2:$A$10000,$A551,Observed!$C$2:$C$10000,$C551),"")</f>
        <v/>
      </c>
      <c r="AH551" s="23" t="str">
        <f>IF(ISNUMBER(AVERAGEIFS(Observed!AH$2:AH$10000,Observed!$A$2:$A$10000,$A551,Observed!$C$2:$C$10000,$C551)),AVERAGEIFS(Observed!AH$2:AH$10000,Observed!$A$2:$A$10000,$A551,Observed!$C$2:$C$10000,$C551),"")</f>
        <v/>
      </c>
      <c r="AI551" s="22" t="str">
        <f>IF(ISNUMBER(AVERAGEIFS(Observed!AI$2:AI$10000,Observed!$A$2:$A$10000,$A551,Observed!$C$2:$C$10000,$C551)),AVERAGEIFS(Observed!AI$2:AI$10000,Observed!$A$2:$A$10000,$A551,Observed!$C$2:$C$10000,$C551),"")</f>
        <v/>
      </c>
      <c r="AJ551" s="23" t="str">
        <f>IF(ISNUMBER(AVERAGEIFS(Observed!AJ$2:AJ$10000,Observed!$A$2:$A$10000,$A551,Observed!$C$2:$C$10000,$C551)),AVERAGEIFS(Observed!AJ$2:AJ$10000,Observed!$A$2:$A$10000,$A551,Observed!$C$2:$C$10000,$C551),"")</f>
        <v/>
      </c>
      <c r="AK551" s="23" t="str">
        <f>IF(ISNUMBER(AVERAGEIFS(Observed!AK$2:AK$10000,Observed!$A$2:$A$10000,$A551,Observed!$C$2:$C$10000,$C551)),AVERAGEIFS(Observed!AK$2:AK$10000,Observed!$A$2:$A$10000,$A551,Observed!$C$2:$C$10000,$C551),"")</f>
        <v/>
      </c>
      <c r="AL551" s="23" t="str">
        <f>IF(ISNUMBER(AVERAGEIFS(Observed!AL$2:AL$10000,Observed!$A$2:$A$10000,$A551,Observed!$C$2:$C$10000,$C551)),AVERAGEIFS(Observed!AL$2:AL$10000,Observed!$A$2:$A$10000,$A551,Observed!$C$2:$C$10000,$C551),"")</f>
        <v/>
      </c>
      <c r="AM551" s="23" t="str">
        <f>IF(ISNUMBER(AVERAGEIFS(Observed!AM$2:AM$10000,Observed!$A$2:$A$10000,$A551,Observed!$C$2:$C$10000,$C551)),AVERAGEIFS(Observed!AM$2:AM$10000,Observed!$A$2:$A$10000,$A551,Observed!$C$2:$C$10000,$C551),"")</f>
        <v/>
      </c>
      <c r="AN551" s="23" t="str">
        <f>IF(ISNUMBER(AVERAGEIFS(Observed!AN$2:AN$10000,Observed!$A$2:$A$10000,$A551,Observed!$C$2:$C$10000,$C551)),AVERAGEIFS(Observed!AN$2:AN$10000,Observed!$A$2:$A$10000,$A551,Observed!$C$2:$C$10000,$C551),"")</f>
        <v/>
      </c>
      <c r="AO551" s="2">
        <f>COUNTIFS(Observed!$A$2:$A$10000,$A551,Observed!$C$2:$C$10000,$C551)</f>
        <v>5</v>
      </c>
      <c r="AP551" s="2">
        <f t="shared" si="12"/>
        <v>5</v>
      </c>
    </row>
    <row r="552" spans="1:42" x14ac:dyDescent="0.25">
      <c r="A552" t="s">
        <v>91</v>
      </c>
      <c r="B552" t="s">
        <v>30</v>
      </c>
      <c r="C552" s="20">
        <v>40850</v>
      </c>
      <c r="D552">
        <v>1</v>
      </c>
      <c r="F552" t="s">
        <v>105</v>
      </c>
      <c r="G552" s="25" t="s">
        <v>76</v>
      </c>
      <c r="J552" s="2"/>
      <c r="K552" s="22" t="str">
        <f>IF(ISNUMBER(AVERAGEIFS(Observed!K$2:K$10000,Observed!$A$2:$A$10000,$A552,Observed!$C$2:$C$10000,$C552)),AVERAGEIFS(Observed!K$2:K$10000,Observed!$A$2:$A$10000,$A552,Observed!$C$2:$C$10000,$C552),"")</f>
        <v/>
      </c>
      <c r="L552" s="23" t="str">
        <f>IF(ISNUMBER(AVERAGEIFS(Observed!L$2:L$10000,Observed!$A$2:$A$10000,$A552,Observed!$C$2:$C$10000,$C552)),AVERAGEIFS(Observed!L$2:L$10000,Observed!$A$2:$A$10000,$A552,Observed!$C$2:$C$10000,$C552),"")</f>
        <v/>
      </c>
      <c r="M552" s="23">
        <f>IF(ISNUMBER(AVERAGEIFS(Observed!M$2:M$10000,Observed!$A$2:$A$10000,$A552,Observed!$C$2:$C$10000,$C552)),AVERAGEIFS(Observed!M$2:M$10000,Observed!$A$2:$A$10000,$A552,Observed!$C$2:$C$10000,$C552),"")</f>
        <v>119.76138146561388</v>
      </c>
      <c r="N552" s="23">
        <f>IF(ISNUMBER(AVERAGEIFS(Observed!N$2:N$10000,Observed!$A$2:$A$10000,$A552,Observed!$C$2:$C$10000,$C552)),AVERAGEIFS(Observed!N$2:N$10000,Observed!$A$2:$A$10000,$A552,Observed!$C$2:$C$10000,$C552),"")</f>
        <v>119.76138146561388</v>
      </c>
      <c r="O552" s="23">
        <f>IF(ISNUMBER(AVERAGEIFS(Observed!O$2:O$10000,Observed!$A$2:$A$10000,$A552,Observed!$C$2:$C$10000,$C552)),AVERAGEIFS(Observed!O$2:O$10000,Observed!$A$2:$A$10000,$A552,Observed!$C$2:$C$10000,$C552),"")</f>
        <v>223.78720119938674</v>
      </c>
      <c r="P552" s="24" t="str">
        <f>IF(ISNUMBER(AVERAGEIFS(Observed!P$2:P$10000,Observed!$A$2:$A$10000,$A552,Observed!$C$2:$C$10000,$C552)),AVERAGEIFS(Observed!P$2:P$10000,Observed!$A$2:$A$10000,$A552,Observed!$C$2:$C$10000,$C552),"")</f>
        <v/>
      </c>
      <c r="Q552" s="24" t="str">
        <f>IF(ISNUMBER(AVERAGEIFS(Observed!Q$2:Q$10000,Observed!$A$2:$A$10000,$A552,Observed!$C$2:$C$10000,$C552)),AVERAGEIFS(Observed!Q$2:Q$10000,Observed!$A$2:$A$10000,$A552,Observed!$C$2:$C$10000,$C552),"")</f>
        <v/>
      </c>
      <c r="R552" s="24" t="str">
        <f>IF(ISNUMBER(AVERAGEIFS(Observed!R$2:R$10000,Observed!$A$2:$A$10000,$A552,Observed!$C$2:$C$10000,$C552)),AVERAGEIFS(Observed!R$2:R$10000,Observed!$A$2:$A$10000,$A552,Observed!$C$2:$C$10000,$C552),"")</f>
        <v/>
      </c>
      <c r="S552" s="22" t="str">
        <f>IF(ISNUMBER(AVERAGEIFS(Observed!S$2:S$10000,Observed!$A$2:$A$10000,$A552,Observed!$C$2:$C$10000,$C552)),AVERAGEIFS(Observed!S$2:S$10000,Observed!$A$2:$A$10000,$A552,Observed!$C$2:$C$10000,$C552),"")</f>
        <v/>
      </c>
      <c r="T552" s="23" t="str">
        <f>IF(ISNUMBER(AVERAGEIFS(Observed!T$2:T$10000,Observed!$A$2:$A$10000,$A552,Observed!$C$2:$C$10000,$C552)),AVERAGEIFS(Observed!T$2:T$10000,Observed!$A$2:$A$10000,$A552,Observed!$C$2:$C$10000,$C552),"")</f>
        <v/>
      </c>
      <c r="U552" s="23" t="str">
        <f>IF(ISNUMBER(AVERAGEIFS(Observed!U$2:U$10000,Observed!$A$2:$A$10000,$A552,Observed!$C$2:$C$10000,$C552)),AVERAGEIFS(Observed!U$2:U$10000,Observed!$A$2:$A$10000,$A552,Observed!$C$2:$C$10000,$C552),"")</f>
        <v/>
      </c>
      <c r="V552" s="23">
        <f>IF(ISNUMBER(AVERAGEIFS(Observed!V$2:V$10000,Observed!$A$2:$A$10000,$A552,Observed!$C$2:$C$10000,$C552)),AVERAGEIFS(Observed!V$2:V$10000,Observed!$A$2:$A$10000,$A552,Observed!$C$2:$C$10000,$C552),"")</f>
        <v>150</v>
      </c>
      <c r="W552" s="23">
        <f>IF(ISNUMBER(AVERAGEIFS(Observed!W$2:W$10000,Observed!$A$2:$A$10000,$A552,Observed!$C$2:$C$10000,$C552)),AVERAGEIFS(Observed!W$2:W$10000,Observed!$A$2:$A$10000,$A552,Observed!$C$2:$C$10000,$C552),"")</f>
        <v>42.771921952004973</v>
      </c>
      <c r="X552" s="23" t="str">
        <f>IF(ISNUMBER(AVERAGEIFS(Observed!X$2:X$10000,Observed!$A$2:$A$10000,$A552,Observed!$C$2:$C$10000,$C552)),AVERAGEIFS(Observed!X$2:X$10000,Observed!$A$2:$A$10000,$A552,Observed!$C$2:$C$10000,$C552),"")</f>
        <v/>
      </c>
      <c r="Y552" s="23" t="str">
        <f>IF(ISNUMBER(AVERAGEIFS(Observed!Y$2:Y$10000,Observed!$A$2:$A$10000,$A552,Observed!$C$2:$C$10000,$C552)),AVERAGEIFS(Observed!Y$2:Y$10000,Observed!$A$2:$A$10000,$A552,Observed!$C$2:$C$10000,$C552),"")</f>
        <v/>
      </c>
      <c r="Z552" s="23" t="str">
        <f>IF(ISNUMBER(AVERAGEIFS(Observed!Z$2:Z$10000,Observed!$A$2:$A$10000,$A552,Observed!$C$2:$C$10000,$C552)),AVERAGEIFS(Observed!Z$2:Z$10000,Observed!$A$2:$A$10000,$A552,Observed!$C$2:$C$10000,$C552),"")</f>
        <v/>
      </c>
      <c r="AA552" s="23" t="str">
        <f>IF(ISNUMBER(AVERAGEIFS(Observed!AA$2:AA$10000,Observed!$A$2:$A$10000,$A552,Observed!$C$2:$C$10000,$C552)),AVERAGEIFS(Observed!AA$2:AA$10000,Observed!$A$2:$A$10000,$A552,Observed!$C$2:$C$10000,$C552),"")</f>
        <v/>
      </c>
      <c r="AB552" s="23" t="str">
        <f>IF(ISNUMBER(AVERAGEIFS(Observed!AB$2:AB$10000,Observed!$A$2:$A$10000,$A552,Observed!$C$2:$C$10000,$C552)),AVERAGEIFS(Observed!AB$2:AB$10000,Observed!$A$2:$A$10000,$A552,Observed!$C$2:$C$10000,$C552),"")</f>
        <v/>
      </c>
      <c r="AC552" s="23" t="str">
        <f>IF(ISNUMBER(AVERAGEIFS(Observed!AC$2:AC$10000,Observed!$A$2:$A$10000,$A552,Observed!$C$2:$C$10000,$C552)),AVERAGEIFS(Observed!AC$2:AC$10000,Observed!$A$2:$A$10000,$A552,Observed!$C$2:$C$10000,$C552),"")</f>
        <v/>
      </c>
      <c r="AD552" s="23" t="str">
        <f>IF(ISNUMBER(AVERAGEIFS(Observed!AD$2:AD$10000,Observed!$A$2:$A$10000,$A552,Observed!$C$2:$C$10000,$C552)),AVERAGEIFS(Observed!AD$2:AD$10000,Observed!$A$2:$A$10000,$A552,Observed!$C$2:$C$10000,$C552),"")</f>
        <v/>
      </c>
      <c r="AE552" s="24" t="str">
        <f>IF(ISNUMBER(AVERAGEIFS(Observed!AE$2:AE$10000,Observed!$A$2:$A$10000,$A552,Observed!$C$2:$C$10000,$C552)),AVERAGEIFS(Observed!AE$2:AE$10000,Observed!$A$2:$A$10000,$A552,Observed!$C$2:$C$10000,$C552),"")</f>
        <v/>
      </c>
      <c r="AF552" s="24" t="str">
        <f>IF(ISNUMBER(AVERAGEIFS(Observed!AF$2:AF$10000,Observed!$A$2:$A$10000,$A552,Observed!$C$2:$C$10000,$C552)),AVERAGEIFS(Observed!AF$2:AF$10000,Observed!$A$2:$A$10000,$A552,Observed!$C$2:$C$10000,$C552),"")</f>
        <v/>
      </c>
      <c r="AG552" s="23" t="str">
        <f>IF(ISNUMBER(AVERAGEIFS(Observed!AG$2:AG$10000,Observed!$A$2:$A$10000,$A552,Observed!$C$2:$C$10000,$C552)),AVERAGEIFS(Observed!AG$2:AG$10000,Observed!$A$2:$A$10000,$A552,Observed!$C$2:$C$10000,$C552),"")</f>
        <v/>
      </c>
      <c r="AH552" s="23" t="str">
        <f>IF(ISNUMBER(AVERAGEIFS(Observed!AH$2:AH$10000,Observed!$A$2:$A$10000,$A552,Observed!$C$2:$C$10000,$C552)),AVERAGEIFS(Observed!AH$2:AH$10000,Observed!$A$2:$A$10000,$A552,Observed!$C$2:$C$10000,$C552),"")</f>
        <v/>
      </c>
      <c r="AI552" s="22" t="str">
        <f>IF(ISNUMBER(AVERAGEIFS(Observed!AI$2:AI$10000,Observed!$A$2:$A$10000,$A552,Observed!$C$2:$C$10000,$C552)),AVERAGEIFS(Observed!AI$2:AI$10000,Observed!$A$2:$A$10000,$A552,Observed!$C$2:$C$10000,$C552),"")</f>
        <v/>
      </c>
      <c r="AJ552" s="23" t="str">
        <f>IF(ISNUMBER(AVERAGEIFS(Observed!AJ$2:AJ$10000,Observed!$A$2:$A$10000,$A552,Observed!$C$2:$C$10000,$C552)),AVERAGEIFS(Observed!AJ$2:AJ$10000,Observed!$A$2:$A$10000,$A552,Observed!$C$2:$C$10000,$C552),"")</f>
        <v/>
      </c>
      <c r="AK552" s="23" t="str">
        <f>IF(ISNUMBER(AVERAGEIFS(Observed!AK$2:AK$10000,Observed!$A$2:$A$10000,$A552,Observed!$C$2:$C$10000,$C552)),AVERAGEIFS(Observed!AK$2:AK$10000,Observed!$A$2:$A$10000,$A552,Observed!$C$2:$C$10000,$C552),"")</f>
        <v/>
      </c>
      <c r="AL552" s="23" t="str">
        <f>IF(ISNUMBER(AVERAGEIFS(Observed!AL$2:AL$10000,Observed!$A$2:$A$10000,$A552,Observed!$C$2:$C$10000,$C552)),AVERAGEIFS(Observed!AL$2:AL$10000,Observed!$A$2:$A$10000,$A552,Observed!$C$2:$C$10000,$C552),"")</f>
        <v/>
      </c>
      <c r="AM552" s="23" t="str">
        <f>IF(ISNUMBER(AVERAGEIFS(Observed!AM$2:AM$10000,Observed!$A$2:$A$10000,$A552,Observed!$C$2:$C$10000,$C552)),AVERAGEIFS(Observed!AM$2:AM$10000,Observed!$A$2:$A$10000,$A552,Observed!$C$2:$C$10000,$C552),"")</f>
        <v/>
      </c>
      <c r="AN552" s="23" t="str">
        <f>IF(ISNUMBER(AVERAGEIFS(Observed!AN$2:AN$10000,Observed!$A$2:$A$10000,$A552,Observed!$C$2:$C$10000,$C552)),AVERAGEIFS(Observed!AN$2:AN$10000,Observed!$A$2:$A$10000,$A552,Observed!$C$2:$C$10000,$C552),"")</f>
        <v/>
      </c>
      <c r="AO552" s="2">
        <f>COUNTIFS(Observed!$A$2:$A$10000,$A552,Observed!$C$2:$C$10000,$C552)</f>
        <v>5</v>
      </c>
      <c r="AP552" s="2">
        <f t="shared" si="12"/>
        <v>5</v>
      </c>
    </row>
    <row r="553" spans="1:42" x14ac:dyDescent="0.25">
      <c r="A553" t="s">
        <v>91</v>
      </c>
      <c r="B553" t="s">
        <v>30</v>
      </c>
      <c r="C553" s="20">
        <v>40864</v>
      </c>
      <c r="D553">
        <v>1</v>
      </c>
      <c r="F553" t="s">
        <v>105</v>
      </c>
      <c r="G553" s="25" t="s">
        <v>76</v>
      </c>
      <c r="J553" s="2"/>
      <c r="K553" s="22" t="str">
        <f>IF(ISNUMBER(AVERAGEIFS(Observed!K$2:K$10000,Observed!$A$2:$A$10000,$A553,Observed!$C$2:$C$10000,$C553)),AVERAGEIFS(Observed!K$2:K$10000,Observed!$A$2:$A$10000,$A553,Observed!$C$2:$C$10000,$C553),"")</f>
        <v/>
      </c>
      <c r="L553" s="23" t="str">
        <f>IF(ISNUMBER(AVERAGEIFS(Observed!L$2:L$10000,Observed!$A$2:$A$10000,$A553,Observed!$C$2:$C$10000,$C553)),AVERAGEIFS(Observed!L$2:L$10000,Observed!$A$2:$A$10000,$A553,Observed!$C$2:$C$10000,$C553),"")</f>
        <v/>
      </c>
      <c r="M553" s="23">
        <f>IF(ISNUMBER(AVERAGEIFS(Observed!M$2:M$10000,Observed!$A$2:$A$10000,$A553,Observed!$C$2:$C$10000,$C553)),AVERAGEIFS(Observed!M$2:M$10000,Observed!$A$2:$A$10000,$A553,Observed!$C$2:$C$10000,$C553),"")</f>
        <v>72.320493058246228</v>
      </c>
      <c r="N553" s="23">
        <f>IF(ISNUMBER(AVERAGEIFS(Observed!N$2:N$10000,Observed!$A$2:$A$10000,$A553,Observed!$C$2:$C$10000,$C553)),AVERAGEIFS(Observed!N$2:N$10000,Observed!$A$2:$A$10000,$A553,Observed!$C$2:$C$10000,$C553),"")</f>
        <v>72.320493058246228</v>
      </c>
      <c r="O553" s="23">
        <f>IF(ISNUMBER(AVERAGEIFS(Observed!O$2:O$10000,Observed!$A$2:$A$10000,$A553,Observed!$C$2:$C$10000,$C553)),AVERAGEIFS(Observed!O$2:O$10000,Observed!$A$2:$A$10000,$A553,Observed!$C$2:$C$10000,$C553),"")</f>
        <v>296.10769425763294</v>
      </c>
      <c r="P553" s="24" t="str">
        <f>IF(ISNUMBER(AVERAGEIFS(Observed!P$2:P$10000,Observed!$A$2:$A$10000,$A553,Observed!$C$2:$C$10000,$C553)),AVERAGEIFS(Observed!P$2:P$10000,Observed!$A$2:$A$10000,$A553,Observed!$C$2:$C$10000,$C553),"")</f>
        <v/>
      </c>
      <c r="Q553" s="24" t="str">
        <f>IF(ISNUMBER(AVERAGEIFS(Observed!Q$2:Q$10000,Observed!$A$2:$A$10000,$A553,Observed!$C$2:$C$10000,$C553)),AVERAGEIFS(Observed!Q$2:Q$10000,Observed!$A$2:$A$10000,$A553,Observed!$C$2:$C$10000,$C553),"")</f>
        <v/>
      </c>
      <c r="R553" s="24" t="str">
        <f>IF(ISNUMBER(AVERAGEIFS(Observed!R$2:R$10000,Observed!$A$2:$A$10000,$A553,Observed!$C$2:$C$10000,$C553)),AVERAGEIFS(Observed!R$2:R$10000,Observed!$A$2:$A$10000,$A553,Observed!$C$2:$C$10000,$C553),"")</f>
        <v/>
      </c>
      <c r="S553" s="22" t="str">
        <f>IF(ISNUMBER(AVERAGEIFS(Observed!S$2:S$10000,Observed!$A$2:$A$10000,$A553,Observed!$C$2:$C$10000,$C553)),AVERAGEIFS(Observed!S$2:S$10000,Observed!$A$2:$A$10000,$A553,Observed!$C$2:$C$10000,$C553),"")</f>
        <v/>
      </c>
      <c r="T553" s="23" t="str">
        <f>IF(ISNUMBER(AVERAGEIFS(Observed!T$2:T$10000,Observed!$A$2:$A$10000,$A553,Observed!$C$2:$C$10000,$C553)),AVERAGEIFS(Observed!T$2:T$10000,Observed!$A$2:$A$10000,$A553,Observed!$C$2:$C$10000,$C553),"")</f>
        <v/>
      </c>
      <c r="U553" s="23" t="str">
        <f>IF(ISNUMBER(AVERAGEIFS(Observed!U$2:U$10000,Observed!$A$2:$A$10000,$A553,Observed!$C$2:$C$10000,$C553)),AVERAGEIFS(Observed!U$2:U$10000,Observed!$A$2:$A$10000,$A553,Observed!$C$2:$C$10000,$C553),"")</f>
        <v/>
      </c>
      <c r="V553" s="23">
        <f>IF(ISNUMBER(AVERAGEIFS(Observed!V$2:V$10000,Observed!$A$2:$A$10000,$A553,Observed!$C$2:$C$10000,$C553)),AVERAGEIFS(Observed!V$2:V$10000,Observed!$A$2:$A$10000,$A553,Observed!$C$2:$C$10000,$C553),"")</f>
        <v>150</v>
      </c>
      <c r="W553" s="23">
        <f>IF(ISNUMBER(AVERAGEIFS(Observed!W$2:W$10000,Observed!$A$2:$A$10000,$A553,Observed!$C$2:$C$10000,$C553)),AVERAGEIFS(Observed!W$2:W$10000,Observed!$A$2:$A$10000,$A553,Observed!$C$2:$C$10000,$C553),"")</f>
        <v>51.657495041604456</v>
      </c>
      <c r="X553" s="23" t="str">
        <f>IF(ISNUMBER(AVERAGEIFS(Observed!X$2:X$10000,Observed!$A$2:$A$10000,$A553,Observed!$C$2:$C$10000,$C553)),AVERAGEIFS(Observed!X$2:X$10000,Observed!$A$2:$A$10000,$A553,Observed!$C$2:$C$10000,$C553),"")</f>
        <v/>
      </c>
      <c r="Y553" s="23" t="str">
        <f>IF(ISNUMBER(AVERAGEIFS(Observed!Y$2:Y$10000,Observed!$A$2:$A$10000,$A553,Observed!$C$2:$C$10000,$C553)),AVERAGEIFS(Observed!Y$2:Y$10000,Observed!$A$2:$A$10000,$A553,Observed!$C$2:$C$10000,$C553),"")</f>
        <v/>
      </c>
      <c r="Z553" s="23" t="str">
        <f>IF(ISNUMBER(AVERAGEIFS(Observed!Z$2:Z$10000,Observed!$A$2:$A$10000,$A553,Observed!$C$2:$C$10000,$C553)),AVERAGEIFS(Observed!Z$2:Z$10000,Observed!$A$2:$A$10000,$A553,Observed!$C$2:$C$10000,$C553),"")</f>
        <v/>
      </c>
      <c r="AA553" s="23" t="str">
        <f>IF(ISNUMBER(AVERAGEIFS(Observed!AA$2:AA$10000,Observed!$A$2:$A$10000,$A553,Observed!$C$2:$C$10000,$C553)),AVERAGEIFS(Observed!AA$2:AA$10000,Observed!$A$2:$A$10000,$A553,Observed!$C$2:$C$10000,$C553),"")</f>
        <v/>
      </c>
      <c r="AB553" s="23" t="str">
        <f>IF(ISNUMBER(AVERAGEIFS(Observed!AB$2:AB$10000,Observed!$A$2:$A$10000,$A553,Observed!$C$2:$C$10000,$C553)),AVERAGEIFS(Observed!AB$2:AB$10000,Observed!$A$2:$A$10000,$A553,Observed!$C$2:$C$10000,$C553),"")</f>
        <v/>
      </c>
      <c r="AC553" s="23" t="str">
        <f>IF(ISNUMBER(AVERAGEIFS(Observed!AC$2:AC$10000,Observed!$A$2:$A$10000,$A553,Observed!$C$2:$C$10000,$C553)),AVERAGEIFS(Observed!AC$2:AC$10000,Observed!$A$2:$A$10000,$A553,Observed!$C$2:$C$10000,$C553),"")</f>
        <v/>
      </c>
      <c r="AD553" s="23" t="str">
        <f>IF(ISNUMBER(AVERAGEIFS(Observed!AD$2:AD$10000,Observed!$A$2:$A$10000,$A553,Observed!$C$2:$C$10000,$C553)),AVERAGEIFS(Observed!AD$2:AD$10000,Observed!$A$2:$A$10000,$A553,Observed!$C$2:$C$10000,$C553),"")</f>
        <v/>
      </c>
      <c r="AE553" s="24" t="str">
        <f>IF(ISNUMBER(AVERAGEIFS(Observed!AE$2:AE$10000,Observed!$A$2:$A$10000,$A553,Observed!$C$2:$C$10000,$C553)),AVERAGEIFS(Observed!AE$2:AE$10000,Observed!$A$2:$A$10000,$A553,Observed!$C$2:$C$10000,$C553),"")</f>
        <v/>
      </c>
      <c r="AF553" s="24" t="str">
        <f>IF(ISNUMBER(AVERAGEIFS(Observed!AF$2:AF$10000,Observed!$A$2:$A$10000,$A553,Observed!$C$2:$C$10000,$C553)),AVERAGEIFS(Observed!AF$2:AF$10000,Observed!$A$2:$A$10000,$A553,Observed!$C$2:$C$10000,$C553),"")</f>
        <v/>
      </c>
      <c r="AG553" s="23" t="str">
        <f>IF(ISNUMBER(AVERAGEIFS(Observed!AG$2:AG$10000,Observed!$A$2:$A$10000,$A553,Observed!$C$2:$C$10000,$C553)),AVERAGEIFS(Observed!AG$2:AG$10000,Observed!$A$2:$A$10000,$A553,Observed!$C$2:$C$10000,$C553),"")</f>
        <v/>
      </c>
      <c r="AH553" s="23" t="str">
        <f>IF(ISNUMBER(AVERAGEIFS(Observed!AH$2:AH$10000,Observed!$A$2:$A$10000,$A553,Observed!$C$2:$C$10000,$C553)),AVERAGEIFS(Observed!AH$2:AH$10000,Observed!$A$2:$A$10000,$A553,Observed!$C$2:$C$10000,$C553),"")</f>
        <v/>
      </c>
      <c r="AI553" s="22" t="str">
        <f>IF(ISNUMBER(AVERAGEIFS(Observed!AI$2:AI$10000,Observed!$A$2:$A$10000,$A553,Observed!$C$2:$C$10000,$C553)),AVERAGEIFS(Observed!AI$2:AI$10000,Observed!$A$2:$A$10000,$A553,Observed!$C$2:$C$10000,$C553),"")</f>
        <v/>
      </c>
      <c r="AJ553" s="23" t="str">
        <f>IF(ISNUMBER(AVERAGEIFS(Observed!AJ$2:AJ$10000,Observed!$A$2:$A$10000,$A553,Observed!$C$2:$C$10000,$C553)),AVERAGEIFS(Observed!AJ$2:AJ$10000,Observed!$A$2:$A$10000,$A553,Observed!$C$2:$C$10000,$C553),"")</f>
        <v/>
      </c>
      <c r="AK553" s="23" t="str">
        <f>IF(ISNUMBER(AVERAGEIFS(Observed!AK$2:AK$10000,Observed!$A$2:$A$10000,$A553,Observed!$C$2:$C$10000,$C553)),AVERAGEIFS(Observed!AK$2:AK$10000,Observed!$A$2:$A$10000,$A553,Observed!$C$2:$C$10000,$C553),"")</f>
        <v/>
      </c>
      <c r="AL553" s="23" t="str">
        <f>IF(ISNUMBER(AVERAGEIFS(Observed!AL$2:AL$10000,Observed!$A$2:$A$10000,$A553,Observed!$C$2:$C$10000,$C553)),AVERAGEIFS(Observed!AL$2:AL$10000,Observed!$A$2:$A$10000,$A553,Observed!$C$2:$C$10000,$C553),"")</f>
        <v/>
      </c>
      <c r="AM553" s="23" t="str">
        <f>IF(ISNUMBER(AVERAGEIFS(Observed!AM$2:AM$10000,Observed!$A$2:$A$10000,$A553,Observed!$C$2:$C$10000,$C553)),AVERAGEIFS(Observed!AM$2:AM$10000,Observed!$A$2:$A$10000,$A553,Observed!$C$2:$C$10000,$C553),"")</f>
        <v/>
      </c>
      <c r="AN553" s="23" t="str">
        <f>IF(ISNUMBER(AVERAGEIFS(Observed!AN$2:AN$10000,Observed!$A$2:$A$10000,$A553,Observed!$C$2:$C$10000,$C553)),AVERAGEIFS(Observed!AN$2:AN$10000,Observed!$A$2:$A$10000,$A553,Observed!$C$2:$C$10000,$C553),"")</f>
        <v/>
      </c>
      <c r="AO553" s="2">
        <f>COUNTIFS(Observed!$A$2:$A$10000,$A553,Observed!$C$2:$C$10000,$C553)</f>
        <v>5</v>
      </c>
      <c r="AP553" s="2">
        <f t="shared" si="12"/>
        <v>5</v>
      </c>
    </row>
    <row r="554" spans="1:42" x14ac:dyDescent="0.25">
      <c r="A554" t="s">
        <v>91</v>
      </c>
      <c r="B554" t="s">
        <v>30</v>
      </c>
      <c r="C554" s="20">
        <v>40885</v>
      </c>
      <c r="D554">
        <v>1</v>
      </c>
      <c r="F554" t="s">
        <v>105</v>
      </c>
      <c r="G554" s="25" t="s">
        <v>76</v>
      </c>
      <c r="J554" s="2"/>
      <c r="K554" s="22" t="str">
        <f>IF(ISNUMBER(AVERAGEIFS(Observed!K$2:K$10000,Observed!$A$2:$A$10000,$A554,Observed!$C$2:$C$10000,$C554)),AVERAGEIFS(Observed!K$2:K$10000,Observed!$A$2:$A$10000,$A554,Observed!$C$2:$C$10000,$C554),"")</f>
        <v/>
      </c>
      <c r="L554" s="23" t="str">
        <f>IF(ISNUMBER(AVERAGEIFS(Observed!L$2:L$10000,Observed!$A$2:$A$10000,$A554,Observed!$C$2:$C$10000,$C554)),AVERAGEIFS(Observed!L$2:L$10000,Observed!$A$2:$A$10000,$A554,Observed!$C$2:$C$10000,$C554),"")</f>
        <v/>
      </c>
      <c r="M554" s="23">
        <f>IF(ISNUMBER(AVERAGEIFS(Observed!M$2:M$10000,Observed!$A$2:$A$10000,$A554,Observed!$C$2:$C$10000,$C554)),AVERAGEIFS(Observed!M$2:M$10000,Observed!$A$2:$A$10000,$A554,Observed!$C$2:$C$10000,$C554),"")</f>
        <v>99.134272148703673</v>
      </c>
      <c r="N554" s="23">
        <f>IF(ISNUMBER(AVERAGEIFS(Observed!N$2:N$10000,Observed!$A$2:$A$10000,$A554,Observed!$C$2:$C$10000,$C554)),AVERAGEIFS(Observed!N$2:N$10000,Observed!$A$2:$A$10000,$A554,Observed!$C$2:$C$10000,$C554),"")</f>
        <v>99.134272148703673</v>
      </c>
      <c r="O554" s="23">
        <f>IF(ISNUMBER(AVERAGEIFS(Observed!O$2:O$10000,Observed!$A$2:$A$10000,$A554,Observed!$C$2:$C$10000,$C554)),AVERAGEIFS(Observed!O$2:O$10000,Observed!$A$2:$A$10000,$A554,Observed!$C$2:$C$10000,$C554),"")</f>
        <v>395.24196640633664</v>
      </c>
      <c r="P554" s="24" t="str">
        <f>IF(ISNUMBER(AVERAGEIFS(Observed!P$2:P$10000,Observed!$A$2:$A$10000,$A554,Observed!$C$2:$C$10000,$C554)),AVERAGEIFS(Observed!P$2:P$10000,Observed!$A$2:$A$10000,$A554,Observed!$C$2:$C$10000,$C554),"")</f>
        <v/>
      </c>
      <c r="Q554" s="24" t="str">
        <f>IF(ISNUMBER(AVERAGEIFS(Observed!Q$2:Q$10000,Observed!$A$2:$A$10000,$A554,Observed!$C$2:$C$10000,$C554)),AVERAGEIFS(Observed!Q$2:Q$10000,Observed!$A$2:$A$10000,$A554,Observed!$C$2:$C$10000,$C554),"")</f>
        <v/>
      </c>
      <c r="R554" s="24" t="str">
        <f>IF(ISNUMBER(AVERAGEIFS(Observed!R$2:R$10000,Observed!$A$2:$A$10000,$A554,Observed!$C$2:$C$10000,$C554)),AVERAGEIFS(Observed!R$2:R$10000,Observed!$A$2:$A$10000,$A554,Observed!$C$2:$C$10000,$C554),"")</f>
        <v/>
      </c>
      <c r="S554" s="22" t="str">
        <f>IF(ISNUMBER(AVERAGEIFS(Observed!S$2:S$10000,Observed!$A$2:$A$10000,$A554,Observed!$C$2:$C$10000,$C554)),AVERAGEIFS(Observed!S$2:S$10000,Observed!$A$2:$A$10000,$A554,Observed!$C$2:$C$10000,$C554),"")</f>
        <v/>
      </c>
      <c r="T554" s="23" t="str">
        <f>IF(ISNUMBER(AVERAGEIFS(Observed!T$2:T$10000,Observed!$A$2:$A$10000,$A554,Observed!$C$2:$C$10000,$C554)),AVERAGEIFS(Observed!T$2:T$10000,Observed!$A$2:$A$10000,$A554,Observed!$C$2:$C$10000,$C554),"")</f>
        <v/>
      </c>
      <c r="U554" s="23" t="str">
        <f>IF(ISNUMBER(AVERAGEIFS(Observed!U$2:U$10000,Observed!$A$2:$A$10000,$A554,Observed!$C$2:$C$10000,$C554)),AVERAGEIFS(Observed!U$2:U$10000,Observed!$A$2:$A$10000,$A554,Observed!$C$2:$C$10000,$C554),"")</f>
        <v/>
      </c>
      <c r="V554" s="23">
        <f>IF(ISNUMBER(AVERAGEIFS(Observed!V$2:V$10000,Observed!$A$2:$A$10000,$A554,Observed!$C$2:$C$10000,$C554)),AVERAGEIFS(Observed!V$2:V$10000,Observed!$A$2:$A$10000,$A554,Observed!$C$2:$C$10000,$C554),"")</f>
        <v>150</v>
      </c>
      <c r="W554" s="23">
        <f>IF(ISNUMBER(AVERAGEIFS(Observed!W$2:W$10000,Observed!$A$2:$A$10000,$A554,Observed!$C$2:$C$10000,$C554)),AVERAGEIFS(Observed!W$2:W$10000,Observed!$A$2:$A$10000,$A554,Observed!$C$2:$C$10000,$C554),"")</f>
        <v>47.206796261287465</v>
      </c>
      <c r="X554" s="23" t="str">
        <f>IF(ISNUMBER(AVERAGEIFS(Observed!X$2:X$10000,Observed!$A$2:$A$10000,$A554,Observed!$C$2:$C$10000,$C554)),AVERAGEIFS(Observed!X$2:X$10000,Observed!$A$2:$A$10000,$A554,Observed!$C$2:$C$10000,$C554),"")</f>
        <v/>
      </c>
      <c r="Y554" s="23" t="str">
        <f>IF(ISNUMBER(AVERAGEIFS(Observed!Y$2:Y$10000,Observed!$A$2:$A$10000,$A554,Observed!$C$2:$C$10000,$C554)),AVERAGEIFS(Observed!Y$2:Y$10000,Observed!$A$2:$A$10000,$A554,Observed!$C$2:$C$10000,$C554),"")</f>
        <v/>
      </c>
      <c r="Z554" s="23" t="str">
        <f>IF(ISNUMBER(AVERAGEIFS(Observed!Z$2:Z$10000,Observed!$A$2:$A$10000,$A554,Observed!$C$2:$C$10000,$C554)),AVERAGEIFS(Observed!Z$2:Z$10000,Observed!$A$2:$A$10000,$A554,Observed!$C$2:$C$10000,$C554),"")</f>
        <v/>
      </c>
      <c r="AA554" s="23" t="str">
        <f>IF(ISNUMBER(AVERAGEIFS(Observed!AA$2:AA$10000,Observed!$A$2:$A$10000,$A554,Observed!$C$2:$C$10000,$C554)),AVERAGEIFS(Observed!AA$2:AA$10000,Observed!$A$2:$A$10000,$A554,Observed!$C$2:$C$10000,$C554),"")</f>
        <v/>
      </c>
      <c r="AB554" s="23" t="str">
        <f>IF(ISNUMBER(AVERAGEIFS(Observed!AB$2:AB$10000,Observed!$A$2:$A$10000,$A554,Observed!$C$2:$C$10000,$C554)),AVERAGEIFS(Observed!AB$2:AB$10000,Observed!$A$2:$A$10000,$A554,Observed!$C$2:$C$10000,$C554),"")</f>
        <v/>
      </c>
      <c r="AC554" s="23" t="str">
        <f>IF(ISNUMBER(AVERAGEIFS(Observed!AC$2:AC$10000,Observed!$A$2:$A$10000,$A554,Observed!$C$2:$C$10000,$C554)),AVERAGEIFS(Observed!AC$2:AC$10000,Observed!$A$2:$A$10000,$A554,Observed!$C$2:$C$10000,$C554),"")</f>
        <v/>
      </c>
      <c r="AD554" s="23" t="str">
        <f>IF(ISNUMBER(AVERAGEIFS(Observed!AD$2:AD$10000,Observed!$A$2:$A$10000,$A554,Observed!$C$2:$C$10000,$C554)),AVERAGEIFS(Observed!AD$2:AD$10000,Observed!$A$2:$A$10000,$A554,Observed!$C$2:$C$10000,$C554),"")</f>
        <v/>
      </c>
      <c r="AE554" s="24" t="str">
        <f>IF(ISNUMBER(AVERAGEIFS(Observed!AE$2:AE$10000,Observed!$A$2:$A$10000,$A554,Observed!$C$2:$C$10000,$C554)),AVERAGEIFS(Observed!AE$2:AE$10000,Observed!$A$2:$A$10000,$A554,Observed!$C$2:$C$10000,$C554),"")</f>
        <v/>
      </c>
      <c r="AF554" s="24" t="str">
        <f>IF(ISNUMBER(AVERAGEIFS(Observed!AF$2:AF$10000,Observed!$A$2:$A$10000,$A554,Observed!$C$2:$C$10000,$C554)),AVERAGEIFS(Observed!AF$2:AF$10000,Observed!$A$2:$A$10000,$A554,Observed!$C$2:$C$10000,$C554),"")</f>
        <v/>
      </c>
      <c r="AG554" s="23" t="str">
        <f>IF(ISNUMBER(AVERAGEIFS(Observed!AG$2:AG$10000,Observed!$A$2:$A$10000,$A554,Observed!$C$2:$C$10000,$C554)),AVERAGEIFS(Observed!AG$2:AG$10000,Observed!$A$2:$A$10000,$A554,Observed!$C$2:$C$10000,$C554),"")</f>
        <v/>
      </c>
      <c r="AH554" s="23" t="str">
        <f>IF(ISNUMBER(AVERAGEIFS(Observed!AH$2:AH$10000,Observed!$A$2:$A$10000,$A554,Observed!$C$2:$C$10000,$C554)),AVERAGEIFS(Observed!AH$2:AH$10000,Observed!$A$2:$A$10000,$A554,Observed!$C$2:$C$10000,$C554),"")</f>
        <v/>
      </c>
      <c r="AI554" s="22" t="str">
        <f>IF(ISNUMBER(AVERAGEIFS(Observed!AI$2:AI$10000,Observed!$A$2:$A$10000,$A554,Observed!$C$2:$C$10000,$C554)),AVERAGEIFS(Observed!AI$2:AI$10000,Observed!$A$2:$A$10000,$A554,Observed!$C$2:$C$10000,$C554),"")</f>
        <v/>
      </c>
      <c r="AJ554" s="23" t="str">
        <f>IF(ISNUMBER(AVERAGEIFS(Observed!AJ$2:AJ$10000,Observed!$A$2:$A$10000,$A554,Observed!$C$2:$C$10000,$C554)),AVERAGEIFS(Observed!AJ$2:AJ$10000,Observed!$A$2:$A$10000,$A554,Observed!$C$2:$C$10000,$C554),"")</f>
        <v/>
      </c>
      <c r="AK554" s="23" t="str">
        <f>IF(ISNUMBER(AVERAGEIFS(Observed!AK$2:AK$10000,Observed!$A$2:$A$10000,$A554,Observed!$C$2:$C$10000,$C554)),AVERAGEIFS(Observed!AK$2:AK$10000,Observed!$A$2:$A$10000,$A554,Observed!$C$2:$C$10000,$C554),"")</f>
        <v/>
      </c>
      <c r="AL554" s="23" t="str">
        <f>IF(ISNUMBER(AVERAGEIFS(Observed!AL$2:AL$10000,Observed!$A$2:$A$10000,$A554,Observed!$C$2:$C$10000,$C554)),AVERAGEIFS(Observed!AL$2:AL$10000,Observed!$A$2:$A$10000,$A554,Observed!$C$2:$C$10000,$C554),"")</f>
        <v/>
      </c>
      <c r="AM554" s="23" t="str">
        <f>IF(ISNUMBER(AVERAGEIFS(Observed!AM$2:AM$10000,Observed!$A$2:$A$10000,$A554,Observed!$C$2:$C$10000,$C554)),AVERAGEIFS(Observed!AM$2:AM$10000,Observed!$A$2:$A$10000,$A554,Observed!$C$2:$C$10000,$C554),"")</f>
        <v/>
      </c>
      <c r="AN554" s="23" t="str">
        <f>IF(ISNUMBER(AVERAGEIFS(Observed!AN$2:AN$10000,Observed!$A$2:$A$10000,$A554,Observed!$C$2:$C$10000,$C554)),AVERAGEIFS(Observed!AN$2:AN$10000,Observed!$A$2:$A$10000,$A554,Observed!$C$2:$C$10000,$C554),"")</f>
        <v/>
      </c>
      <c r="AO554" s="2">
        <f>COUNTIFS(Observed!$A$2:$A$10000,$A554,Observed!$C$2:$C$10000,$C554)</f>
        <v>5</v>
      </c>
      <c r="AP554" s="2">
        <f t="shared" si="12"/>
        <v>5</v>
      </c>
    </row>
    <row r="555" spans="1:42" x14ac:dyDescent="0.25">
      <c r="A555" t="s">
        <v>91</v>
      </c>
      <c r="B555" t="s">
        <v>30</v>
      </c>
      <c r="C555" s="20">
        <v>40899</v>
      </c>
      <c r="D555">
        <v>1</v>
      </c>
      <c r="F555" t="s">
        <v>105</v>
      </c>
      <c r="G555" s="25" t="s">
        <v>76</v>
      </c>
      <c r="J555" s="2"/>
      <c r="K555" s="22" t="str">
        <f>IF(ISNUMBER(AVERAGEIFS(Observed!K$2:K$10000,Observed!$A$2:$A$10000,$A555,Observed!$C$2:$C$10000,$C555)),AVERAGEIFS(Observed!K$2:K$10000,Observed!$A$2:$A$10000,$A555,Observed!$C$2:$C$10000,$C555),"")</f>
        <v/>
      </c>
      <c r="L555" s="23" t="str">
        <f>IF(ISNUMBER(AVERAGEIFS(Observed!L$2:L$10000,Observed!$A$2:$A$10000,$A555,Observed!$C$2:$C$10000,$C555)),AVERAGEIFS(Observed!L$2:L$10000,Observed!$A$2:$A$10000,$A555,Observed!$C$2:$C$10000,$C555),"")</f>
        <v/>
      </c>
      <c r="M555" s="23">
        <f>IF(ISNUMBER(AVERAGEIFS(Observed!M$2:M$10000,Observed!$A$2:$A$10000,$A555,Observed!$C$2:$C$10000,$C555)),AVERAGEIFS(Observed!M$2:M$10000,Observed!$A$2:$A$10000,$A555,Observed!$C$2:$C$10000,$C555),"")</f>
        <v>40.060124020856776</v>
      </c>
      <c r="N555" s="23">
        <f>IF(ISNUMBER(AVERAGEIFS(Observed!N$2:N$10000,Observed!$A$2:$A$10000,$A555,Observed!$C$2:$C$10000,$C555)),AVERAGEIFS(Observed!N$2:N$10000,Observed!$A$2:$A$10000,$A555,Observed!$C$2:$C$10000,$C555),"")</f>
        <v>40.060124020856776</v>
      </c>
      <c r="O555" s="23">
        <f>IF(ISNUMBER(AVERAGEIFS(Observed!O$2:O$10000,Observed!$A$2:$A$10000,$A555,Observed!$C$2:$C$10000,$C555)),AVERAGEIFS(Observed!O$2:O$10000,Observed!$A$2:$A$10000,$A555,Observed!$C$2:$C$10000,$C555),"")</f>
        <v>435.30209042719343</v>
      </c>
      <c r="P555" s="24" t="str">
        <f>IF(ISNUMBER(AVERAGEIFS(Observed!P$2:P$10000,Observed!$A$2:$A$10000,$A555,Observed!$C$2:$C$10000,$C555)),AVERAGEIFS(Observed!P$2:P$10000,Observed!$A$2:$A$10000,$A555,Observed!$C$2:$C$10000,$C555),"")</f>
        <v/>
      </c>
      <c r="Q555" s="24" t="str">
        <f>IF(ISNUMBER(AVERAGEIFS(Observed!Q$2:Q$10000,Observed!$A$2:$A$10000,$A555,Observed!$C$2:$C$10000,$C555)),AVERAGEIFS(Observed!Q$2:Q$10000,Observed!$A$2:$A$10000,$A555,Observed!$C$2:$C$10000,$C555),"")</f>
        <v/>
      </c>
      <c r="R555" s="24" t="str">
        <f>IF(ISNUMBER(AVERAGEIFS(Observed!R$2:R$10000,Observed!$A$2:$A$10000,$A555,Observed!$C$2:$C$10000,$C555)),AVERAGEIFS(Observed!R$2:R$10000,Observed!$A$2:$A$10000,$A555,Observed!$C$2:$C$10000,$C555),"")</f>
        <v/>
      </c>
      <c r="S555" s="22" t="str">
        <f>IF(ISNUMBER(AVERAGEIFS(Observed!S$2:S$10000,Observed!$A$2:$A$10000,$A555,Observed!$C$2:$C$10000,$C555)),AVERAGEIFS(Observed!S$2:S$10000,Observed!$A$2:$A$10000,$A555,Observed!$C$2:$C$10000,$C555),"")</f>
        <v/>
      </c>
      <c r="T555" s="23" t="str">
        <f>IF(ISNUMBER(AVERAGEIFS(Observed!T$2:T$10000,Observed!$A$2:$A$10000,$A555,Observed!$C$2:$C$10000,$C555)),AVERAGEIFS(Observed!T$2:T$10000,Observed!$A$2:$A$10000,$A555,Observed!$C$2:$C$10000,$C555),"")</f>
        <v/>
      </c>
      <c r="U555" s="23" t="str">
        <f>IF(ISNUMBER(AVERAGEIFS(Observed!U$2:U$10000,Observed!$A$2:$A$10000,$A555,Observed!$C$2:$C$10000,$C555)),AVERAGEIFS(Observed!U$2:U$10000,Observed!$A$2:$A$10000,$A555,Observed!$C$2:$C$10000,$C555),"")</f>
        <v/>
      </c>
      <c r="V555" s="23">
        <f>IF(ISNUMBER(AVERAGEIFS(Observed!V$2:V$10000,Observed!$A$2:$A$10000,$A555,Observed!$C$2:$C$10000,$C555)),AVERAGEIFS(Observed!V$2:V$10000,Observed!$A$2:$A$10000,$A555,Observed!$C$2:$C$10000,$C555),"")</f>
        <v>150</v>
      </c>
      <c r="W555" s="23">
        <f>IF(ISNUMBER(AVERAGEIFS(Observed!W$2:W$10000,Observed!$A$2:$A$10000,$A555,Observed!$C$2:$C$10000,$C555)),AVERAGEIFS(Observed!W$2:W$10000,Observed!$A$2:$A$10000,$A555,Observed!$C$2:$C$10000,$C555),"")</f>
        <v>28.614374300611985</v>
      </c>
      <c r="X555" s="23" t="str">
        <f>IF(ISNUMBER(AVERAGEIFS(Observed!X$2:X$10000,Observed!$A$2:$A$10000,$A555,Observed!$C$2:$C$10000,$C555)),AVERAGEIFS(Observed!X$2:X$10000,Observed!$A$2:$A$10000,$A555,Observed!$C$2:$C$10000,$C555),"")</f>
        <v/>
      </c>
      <c r="Y555" s="23" t="str">
        <f>IF(ISNUMBER(AVERAGEIFS(Observed!Y$2:Y$10000,Observed!$A$2:$A$10000,$A555,Observed!$C$2:$C$10000,$C555)),AVERAGEIFS(Observed!Y$2:Y$10000,Observed!$A$2:$A$10000,$A555,Observed!$C$2:$C$10000,$C555),"")</f>
        <v/>
      </c>
      <c r="Z555" s="23" t="str">
        <f>IF(ISNUMBER(AVERAGEIFS(Observed!Z$2:Z$10000,Observed!$A$2:$A$10000,$A555,Observed!$C$2:$C$10000,$C555)),AVERAGEIFS(Observed!Z$2:Z$10000,Observed!$A$2:$A$10000,$A555,Observed!$C$2:$C$10000,$C555),"")</f>
        <v/>
      </c>
      <c r="AA555" s="23" t="str">
        <f>IF(ISNUMBER(AVERAGEIFS(Observed!AA$2:AA$10000,Observed!$A$2:$A$10000,$A555,Observed!$C$2:$C$10000,$C555)),AVERAGEIFS(Observed!AA$2:AA$10000,Observed!$A$2:$A$10000,$A555,Observed!$C$2:$C$10000,$C555),"")</f>
        <v/>
      </c>
      <c r="AB555" s="23" t="str">
        <f>IF(ISNUMBER(AVERAGEIFS(Observed!AB$2:AB$10000,Observed!$A$2:$A$10000,$A555,Observed!$C$2:$C$10000,$C555)),AVERAGEIFS(Observed!AB$2:AB$10000,Observed!$A$2:$A$10000,$A555,Observed!$C$2:$C$10000,$C555),"")</f>
        <v/>
      </c>
      <c r="AC555" s="23" t="str">
        <f>IF(ISNUMBER(AVERAGEIFS(Observed!AC$2:AC$10000,Observed!$A$2:$A$10000,$A555,Observed!$C$2:$C$10000,$C555)),AVERAGEIFS(Observed!AC$2:AC$10000,Observed!$A$2:$A$10000,$A555,Observed!$C$2:$C$10000,$C555),"")</f>
        <v/>
      </c>
      <c r="AD555" s="23" t="str">
        <f>IF(ISNUMBER(AVERAGEIFS(Observed!AD$2:AD$10000,Observed!$A$2:$A$10000,$A555,Observed!$C$2:$C$10000,$C555)),AVERAGEIFS(Observed!AD$2:AD$10000,Observed!$A$2:$A$10000,$A555,Observed!$C$2:$C$10000,$C555),"")</f>
        <v/>
      </c>
      <c r="AE555" s="24" t="str">
        <f>IF(ISNUMBER(AVERAGEIFS(Observed!AE$2:AE$10000,Observed!$A$2:$A$10000,$A555,Observed!$C$2:$C$10000,$C555)),AVERAGEIFS(Observed!AE$2:AE$10000,Observed!$A$2:$A$10000,$A555,Observed!$C$2:$C$10000,$C555),"")</f>
        <v/>
      </c>
      <c r="AF555" s="24" t="str">
        <f>IF(ISNUMBER(AVERAGEIFS(Observed!AF$2:AF$10000,Observed!$A$2:$A$10000,$A555,Observed!$C$2:$C$10000,$C555)),AVERAGEIFS(Observed!AF$2:AF$10000,Observed!$A$2:$A$10000,$A555,Observed!$C$2:$C$10000,$C555),"")</f>
        <v/>
      </c>
      <c r="AG555" s="23" t="str">
        <f>IF(ISNUMBER(AVERAGEIFS(Observed!AG$2:AG$10000,Observed!$A$2:$A$10000,$A555,Observed!$C$2:$C$10000,$C555)),AVERAGEIFS(Observed!AG$2:AG$10000,Observed!$A$2:$A$10000,$A555,Observed!$C$2:$C$10000,$C555),"")</f>
        <v/>
      </c>
      <c r="AH555" s="23" t="str">
        <f>IF(ISNUMBER(AVERAGEIFS(Observed!AH$2:AH$10000,Observed!$A$2:$A$10000,$A555,Observed!$C$2:$C$10000,$C555)),AVERAGEIFS(Observed!AH$2:AH$10000,Observed!$A$2:$A$10000,$A555,Observed!$C$2:$C$10000,$C555),"")</f>
        <v/>
      </c>
      <c r="AI555" s="22" t="str">
        <f>IF(ISNUMBER(AVERAGEIFS(Observed!AI$2:AI$10000,Observed!$A$2:$A$10000,$A555,Observed!$C$2:$C$10000,$C555)),AVERAGEIFS(Observed!AI$2:AI$10000,Observed!$A$2:$A$10000,$A555,Observed!$C$2:$C$10000,$C555),"")</f>
        <v/>
      </c>
      <c r="AJ555" s="23" t="str">
        <f>IF(ISNUMBER(AVERAGEIFS(Observed!AJ$2:AJ$10000,Observed!$A$2:$A$10000,$A555,Observed!$C$2:$C$10000,$C555)),AVERAGEIFS(Observed!AJ$2:AJ$10000,Observed!$A$2:$A$10000,$A555,Observed!$C$2:$C$10000,$C555),"")</f>
        <v/>
      </c>
      <c r="AK555" s="23" t="str">
        <f>IF(ISNUMBER(AVERAGEIFS(Observed!AK$2:AK$10000,Observed!$A$2:$A$10000,$A555,Observed!$C$2:$C$10000,$C555)),AVERAGEIFS(Observed!AK$2:AK$10000,Observed!$A$2:$A$10000,$A555,Observed!$C$2:$C$10000,$C555),"")</f>
        <v/>
      </c>
      <c r="AL555" s="23" t="str">
        <f>IF(ISNUMBER(AVERAGEIFS(Observed!AL$2:AL$10000,Observed!$A$2:$A$10000,$A555,Observed!$C$2:$C$10000,$C555)),AVERAGEIFS(Observed!AL$2:AL$10000,Observed!$A$2:$A$10000,$A555,Observed!$C$2:$C$10000,$C555),"")</f>
        <v/>
      </c>
      <c r="AM555" s="23" t="str">
        <f>IF(ISNUMBER(AVERAGEIFS(Observed!AM$2:AM$10000,Observed!$A$2:$A$10000,$A555,Observed!$C$2:$C$10000,$C555)),AVERAGEIFS(Observed!AM$2:AM$10000,Observed!$A$2:$A$10000,$A555,Observed!$C$2:$C$10000,$C555),"")</f>
        <v/>
      </c>
      <c r="AN555" s="23" t="str">
        <f>IF(ISNUMBER(AVERAGEIFS(Observed!AN$2:AN$10000,Observed!$A$2:$A$10000,$A555,Observed!$C$2:$C$10000,$C555)),AVERAGEIFS(Observed!AN$2:AN$10000,Observed!$A$2:$A$10000,$A555,Observed!$C$2:$C$10000,$C555),"")</f>
        <v/>
      </c>
      <c r="AO555" s="2">
        <f>COUNTIFS(Observed!$A$2:$A$10000,$A555,Observed!$C$2:$C$10000,$C555)</f>
        <v>5</v>
      </c>
      <c r="AP555" s="2">
        <f t="shared" si="12"/>
        <v>5</v>
      </c>
    </row>
    <row r="556" spans="1:42" x14ac:dyDescent="0.25">
      <c r="A556" t="s">
        <v>91</v>
      </c>
      <c r="B556" t="s">
        <v>30</v>
      </c>
      <c r="C556" s="20">
        <v>40920</v>
      </c>
      <c r="D556">
        <v>1</v>
      </c>
      <c r="F556" t="s">
        <v>105</v>
      </c>
      <c r="G556" s="25" t="s">
        <v>76</v>
      </c>
      <c r="J556" s="2"/>
      <c r="K556" s="22" t="str">
        <f>IF(ISNUMBER(AVERAGEIFS(Observed!K$2:K$10000,Observed!$A$2:$A$10000,$A556,Observed!$C$2:$C$10000,$C556)),AVERAGEIFS(Observed!K$2:K$10000,Observed!$A$2:$A$10000,$A556,Observed!$C$2:$C$10000,$C556),"")</f>
        <v/>
      </c>
      <c r="L556" s="23" t="str">
        <f>IF(ISNUMBER(AVERAGEIFS(Observed!L$2:L$10000,Observed!$A$2:$A$10000,$A556,Observed!$C$2:$C$10000,$C556)),AVERAGEIFS(Observed!L$2:L$10000,Observed!$A$2:$A$10000,$A556,Observed!$C$2:$C$10000,$C556),"")</f>
        <v/>
      </c>
      <c r="M556" s="23">
        <f>IF(ISNUMBER(AVERAGEIFS(Observed!M$2:M$10000,Observed!$A$2:$A$10000,$A556,Observed!$C$2:$C$10000,$C556)),AVERAGEIFS(Observed!M$2:M$10000,Observed!$A$2:$A$10000,$A556,Observed!$C$2:$C$10000,$C556),"")</f>
        <v>186.98057612071375</v>
      </c>
      <c r="N556" s="23">
        <f>IF(ISNUMBER(AVERAGEIFS(Observed!N$2:N$10000,Observed!$A$2:$A$10000,$A556,Observed!$C$2:$C$10000,$C556)),AVERAGEIFS(Observed!N$2:N$10000,Observed!$A$2:$A$10000,$A556,Observed!$C$2:$C$10000,$C556),"")</f>
        <v>186.98057612071375</v>
      </c>
      <c r="O556" s="23">
        <f>IF(ISNUMBER(AVERAGEIFS(Observed!O$2:O$10000,Observed!$A$2:$A$10000,$A556,Observed!$C$2:$C$10000,$C556)),AVERAGEIFS(Observed!O$2:O$10000,Observed!$A$2:$A$10000,$A556,Observed!$C$2:$C$10000,$C556),"")</f>
        <v>622.28266654790718</v>
      </c>
      <c r="P556" s="24" t="str">
        <f>IF(ISNUMBER(AVERAGEIFS(Observed!P$2:P$10000,Observed!$A$2:$A$10000,$A556,Observed!$C$2:$C$10000,$C556)),AVERAGEIFS(Observed!P$2:P$10000,Observed!$A$2:$A$10000,$A556,Observed!$C$2:$C$10000,$C556),"")</f>
        <v/>
      </c>
      <c r="Q556" s="24" t="str">
        <f>IF(ISNUMBER(AVERAGEIFS(Observed!Q$2:Q$10000,Observed!$A$2:$A$10000,$A556,Observed!$C$2:$C$10000,$C556)),AVERAGEIFS(Observed!Q$2:Q$10000,Observed!$A$2:$A$10000,$A556,Observed!$C$2:$C$10000,$C556),"")</f>
        <v/>
      </c>
      <c r="R556" s="24" t="str">
        <f>IF(ISNUMBER(AVERAGEIFS(Observed!R$2:R$10000,Observed!$A$2:$A$10000,$A556,Observed!$C$2:$C$10000,$C556)),AVERAGEIFS(Observed!R$2:R$10000,Observed!$A$2:$A$10000,$A556,Observed!$C$2:$C$10000,$C556),"")</f>
        <v/>
      </c>
      <c r="S556" s="22" t="str">
        <f>IF(ISNUMBER(AVERAGEIFS(Observed!S$2:S$10000,Observed!$A$2:$A$10000,$A556,Observed!$C$2:$C$10000,$C556)),AVERAGEIFS(Observed!S$2:S$10000,Observed!$A$2:$A$10000,$A556,Observed!$C$2:$C$10000,$C556),"")</f>
        <v/>
      </c>
      <c r="T556" s="23" t="str">
        <f>IF(ISNUMBER(AVERAGEIFS(Observed!T$2:T$10000,Observed!$A$2:$A$10000,$A556,Observed!$C$2:$C$10000,$C556)),AVERAGEIFS(Observed!T$2:T$10000,Observed!$A$2:$A$10000,$A556,Observed!$C$2:$C$10000,$C556),"")</f>
        <v/>
      </c>
      <c r="U556" s="23" t="str">
        <f>IF(ISNUMBER(AVERAGEIFS(Observed!U$2:U$10000,Observed!$A$2:$A$10000,$A556,Observed!$C$2:$C$10000,$C556)),AVERAGEIFS(Observed!U$2:U$10000,Observed!$A$2:$A$10000,$A556,Observed!$C$2:$C$10000,$C556),"")</f>
        <v/>
      </c>
      <c r="V556" s="23">
        <f>IF(ISNUMBER(AVERAGEIFS(Observed!V$2:V$10000,Observed!$A$2:$A$10000,$A556,Observed!$C$2:$C$10000,$C556)),AVERAGEIFS(Observed!V$2:V$10000,Observed!$A$2:$A$10000,$A556,Observed!$C$2:$C$10000,$C556),"")</f>
        <v>150</v>
      </c>
      <c r="W556" s="23">
        <f>IF(ISNUMBER(AVERAGEIFS(Observed!W$2:W$10000,Observed!$A$2:$A$10000,$A556,Observed!$C$2:$C$10000,$C556)),AVERAGEIFS(Observed!W$2:W$10000,Observed!$A$2:$A$10000,$A556,Observed!$C$2:$C$10000,$C556),"")</f>
        <v>89.038369581292244</v>
      </c>
      <c r="X556" s="23" t="str">
        <f>IF(ISNUMBER(AVERAGEIFS(Observed!X$2:X$10000,Observed!$A$2:$A$10000,$A556,Observed!$C$2:$C$10000,$C556)),AVERAGEIFS(Observed!X$2:X$10000,Observed!$A$2:$A$10000,$A556,Observed!$C$2:$C$10000,$C556),"")</f>
        <v/>
      </c>
      <c r="Y556" s="23" t="str">
        <f>IF(ISNUMBER(AVERAGEIFS(Observed!Y$2:Y$10000,Observed!$A$2:$A$10000,$A556,Observed!$C$2:$C$10000,$C556)),AVERAGEIFS(Observed!Y$2:Y$10000,Observed!$A$2:$A$10000,$A556,Observed!$C$2:$C$10000,$C556),"")</f>
        <v/>
      </c>
      <c r="Z556" s="23" t="str">
        <f>IF(ISNUMBER(AVERAGEIFS(Observed!Z$2:Z$10000,Observed!$A$2:$A$10000,$A556,Observed!$C$2:$C$10000,$C556)),AVERAGEIFS(Observed!Z$2:Z$10000,Observed!$A$2:$A$10000,$A556,Observed!$C$2:$C$10000,$C556),"")</f>
        <v/>
      </c>
      <c r="AA556" s="23" t="str">
        <f>IF(ISNUMBER(AVERAGEIFS(Observed!AA$2:AA$10000,Observed!$A$2:$A$10000,$A556,Observed!$C$2:$C$10000,$C556)),AVERAGEIFS(Observed!AA$2:AA$10000,Observed!$A$2:$A$10000,$A556,Observed!$C$2:$C$10000,$C556),"")</f>
        <v/>
      </c>
      <c r="AB556" s="23" t="str">
        <f>IF(ISNUMBER(AVERAGEIFS(Observed!AB$2:AB$10000,Observed!$A$2:$A$10000,$A556,Observed!$C$2:$C$10000,$C556)),AVERAGEIFS(Observed!AB$2:AB$10000,Observed!$A$2:$A$10000,$A556,Observed!$C$2:$C$10000,$C556),"")</f>
        <v/>
      </c>
      <c r="AC556" s="23" t="str">
        <f>IF(ISNUMBER(AVERAGEIFS(Observed!AC$2:AC$10000,Observed!$A$2:$A$10000,$A556,Observed!$C$2:$C$10000,$C556)),AVERAGEIFS(Observed!AC$2:AC$10000,Observed!$A$2:$A$10000,$A556,Observed!$C$2:$C$10000,$C556),"")</f>
        <v/>
      </c>
      <c r="AD556" s="23" t="str">
        <f>IF(ISNUMBER(AVERAGEIFS(Observed!AD$2:AD$10000,Observed!$A$2:$A$10000,$A556,Observed!$C$2:$C$10000,$C556)),AVERAGEIFS(Observed!AD$2:AD$10000,Observed!$A$2:$A$10000,$A556,Observed!$C$2:$C$10000,$C556),"")</f>
        <v/>
      </c>
      <c r="AE556" s="24" t="str">
        <f>IF(ISNUMBER(AVERAGEIFS(Observed!AE$2:AE$10000,Observed!$A$2:$A$10000,$A556,Observed!$C$2:$C$10000,$C556)),AVERAGEIFS(Observed!AE$2:AE$10000,Observed!$A$2:$A$10000,$A556,Observed!$C$2:$C$10000,$C556),"")</f>
        <v/>
      </c>
      <c r="AF556" s="24" t="str">
        <f>IF(ISNUMBER(AVERAGEIFS(Observed!AF$2:AF$10000,Observed!$A$2:$A$10000,$A556,Observed!$C$2:$C$10000,$C556)),AVERAGEIFS(Observed!AF$2:AF$10000,Observed!$A$2:$A$10000,$A556,Observed!$C$2:$C$10000,$C556),"")</f>
        <v/>
      </c>
      <c r="AG556" s="23" t="str">
        <f>IF(ISNUMBER(AVERAGEIFS(Observed!AG$2:AG$10000,Observed!$A$2:$A$10000,$A556,Observed!$C$2:$C$10000,$C556)),AVERAGEIFS(Observed!AG$2:AG$10000,Observed!$A$2:$A$10000,$A556,Observed!$C$2:$C$10000,$C556),"")</f>
        <v/>
      </c>
      <c r="AH556" s="23" t="str">
        <f>IF(ISNUMBER(AVERAGEIFS(Observed!AH$2:AH$10000,Observed!$A$2:$A$10000,$A556,Observed!$C$2:$C$10000,$C556)),AVERAGEIFS(Observed!AH$2:AH$10000,Observed!$A$2:$A$10000,$A556,Observed!$C$2:$C$10000,$C556),"")</f>
        <v/>
      </c>
      <c r="AI556" s="22" t="str">
        <f>IF(ISNUMBER(AVERAGEIFS(Observed!AI$2:AI$10000,Observed!$A$2:$A$10000,$A556,Observed!$C$2:$C$10000,$C556)),AVERAGEIFS(Observed!AI$2:AI$10000,Observed!$A$2:$A$10000,$A556,Observed!$C$2:$C$10000,$C556),"")</f>
        <v/>
      </c>
      <c r="AJ556" s="23" t="str">
        <f>IF(ISNUMBER(AVERAGEIFS(Observed!AJ$2:AJ$10000,Observed!$A$2:$A$10000,$A556,Observed!$C$2:$C$10000,$C556)),AVERAGEIFS(Observed!AJ$2:AJ$10000,Observed!$A$2:$A$10000,$A556,Observed!$C$2:$C$10000,$C556),"")</f>
        <v/>
      </c>
      <c r="AK556" s="23" t="str">
        <f>IF(ISNUMBER(AVERAGEIFS(Observed!AK$2:AK$10000,Observed!$A$2:$A$10000,$A556,Observed!$C$2:$C$10000,$C556)),AVERAGEIFS(Observed!AK$2:AK$10000,Observed!$A$2:$A$10000,$A556,Observed!$C$2:$C$10000,$C556),"")</f>
        <v/>
      </c>
      <c r="AL556" s="23" t="str">
        <f>IF(ISNUMBER(AVERAGEIFS(Observed!AL$2:AL$10000,Observed!$A$2:$A$10000,$A556,Observed!$C$2:$C$10000,$C556)),AVERAGEIFS(Observed!AL$2:AL$10000,Observed!$A$2:$A$10000,$A556,Observed!$C$2:$C$10000,$C556),"")</f>
        <v/>
      </c>
      <c r="AM556" s="23" t="str">
        <f>IF(ISNUMBER(AVERAGEIFS(Observed!AM$2:AM$10000,Observed!$A$2:$A$10000,$A556,Observed!$C$2:$C$10000,$C556)),AVERAGEIFS(Observed!AM$2:AM$10000,Observed!$A$2:$A$10000,$A556,Observed!$C$2:$C$10000,$C556),"")</f>
        <v/>
      </c>
      <c r="AN556" s="23" t="str">
        <f>IF(ISNUMBER(AVERAGEIFS(Observed!AN$2:AN$10000,Observed!$A$2:$A$10000,$A556,Observed!$C$2:$C$10000,$C556)),AVERAGEIFS(Observed!AN$2:AN$10000,Observed!$A$2:$A$10000,$A556,Observed!$C$2:$C$10000,$C556),"")</f>
        <v/>
      </c>
      <c r="AO556" s="2">
        <f>COUNTIFS(Observed!$A$2:$A$10000,$A556,Observed!$C$2:$C$10000,$C556)</f>
        <v>5</v>
      </c>
      <c r="AP556" s="2">
        <f t="shared" si="12"/>
        <v>5</v>
      </c>
    </row>
    <row r="557" spans="1:42" x14ac:dyDescent="0.25">
      <c r="A557" t="s">
        <v>91</v>
      </c>
      <c r="B557" t="s">
        <v>30</v>
      </c>
      <c r="C557" s="20">
        <v>40934</v>
      </c>
      <c r="D557">
        <v>1</v>
      </c>
      <c r="F557" t="s">
        <v>105</v>
      </c>
      <c r="G557" s="25" t="s">
        <v>76</v>
      </c>
      <c r="J557" s="2"/>
      <c r="K557" s="22" t="str">
        <f>IF(ISNUMBER(AVERAGEIFS(Observed!K$2:K$10000,Observed!$A$2:$A$10000,$A557,Observed!$C$2:$C$10000,$C557)),AVERAGEIFS(Observed!K$2:K$10000,Observed!$A$2:$A$10000,$A557,Observed!$C$2:$C$10000,$C557),"")</f>
        <v/>
      </c>
      <c r="L557" s="23" t="str">
        <f>IF(ISNUMBER(AVERAGEIFS(Observed!L$2:L$10000,Observed!$A$2:$A$10000,$A557,Observed!$C$2:$C$10000,$C557)),AVERAGEIFS(Observed!L$2:L$10000,Observed!$A$2:$A$10000,$A557,Observed!$C$2:$C$10000,$C557),"")</f>
        <v/>
      </c>
      <c r="M557" s="23">
        <f>IF(ISNUMBER(AVERAGEIFS(Observed!M$2:M$10000,Observed!$A$2:$A$10000,$A557,Observed!$C$2:$C$10000,$C557)),AVERAGEIFS(Observed!M$2:M$10000,Observed!$A$2:$A$10000,$A557,Observed!$C$2:$C$10000,$C557),"")</f>
        <v>40.526903299082804</v>
      </c>
      <c r="N557" s="23">
        <f>IF(ISNUMBER(AVERAGEIFS(Observed!N$2:N$10000,Observed!$A$2:$A$10000,$A557,Observed!$C$2:$C$10000,$C557)),AVERAGEIFS(Observed!N$2:N$10000,Observed!$A$2:$A$10000,$A557,Observed!$C$2:$C$10000,$C557),"")</f>
        <v>40.526903299082804</v>
      </c>
      <c r="O557" s="23">
        <f>IF(ISNUMBER(AVERAGEIFS(Observed!O$2:O$10000,Observed!$A$2:$A$10000,$A557,Observed!$C$2:$C$10000,$C557)),AVERAGEIFS(Observed!O$2:O$10000,Observed!$A$2:$A$10000,$A557,Observed!$C$2:$C$10000,$C557),"")</f>
        <v>662.80956984698992</v>
      </c>
      <c r="P557" s="24" t="str">
        <f>IF(ISNUMBER(AVERAGEIFS(Observed!P$2:P$10000,Observed!$A$2:$A$10000,$A557,Observed!$C$2:$C$10000,$C557)),AVERAGEIFS(Observed!P$2:P$10000,Observed!$A$2:$A$10000,$A557,Observed!$C$2:$C$10000,$C557),"")</f>
        <v/>
      </c>
      <c r="Q557" s="24" t="str">
        <f>IF(ISNUMBER(AVERAGEIFS(Observed!Q$2:Q$10000,Observed!$A$2:$A$10000,$A557,Observed!$C$2:$C$10000,$C557)),AVERAGEIFS(Observed!Q$2:Q$10000,Observed!$A$2:$A$10000,$A557,Observed!$C$2:$C$10000,$C557),"")</f>
        <v/>
      </c>
      <c r="R557" s="24" t="str">
        <f>IF(ISNUMBER(AVERAGEIFS(Observed!R$2:R$10000,Observed!$A$2:$A$10000,$A557,Observed!$C$2:$C$10000,$C557)),AVERAGEIFS(Observed!R$2:R$10000,Observed!$A$2:$A$10000,$A557,Observed!$C$2:$C$10000,$C557),"")</f>
        <v/>
      </c>
      <c r="S557" s="22" t="str">
        <f>IF(ISNUMBER(AVERAGEIFS(Observed!S$2:S$10000,Observed!$A$2:$A$10000,$A557,Observed!$C$2:$C$10000,$C557)),AVERAGEIFS(Observed!S$2:S$10000,Observed!$A$2:$A$10000,$A557,Observed!$C$2:$C$10000,$C557),"")</f>
        <v/>
      </c>
      <c r="T557" s="23" t="str">
        <f>IF(ISNUMBER(AVERAGEIFS(Observed!T$2:T$10000,Observed!$A$2:$A$10000,$A557,Observed!$C$2:$C$10000,$C557)),AVERAGEIFS(Observed!T$2:T$10000,Observed!$A$2:$A$10000,$A557,Observed!$C$2:$C$10000,$C557),"")</f>
        <v/>
      </c>
      <c r="U557" s="23" t="str">
        <f>IF(ISNUMBER(AVERAGEIFS(Observed!U$2:U$10000,Observed!$A$2:$A$10000,$A557,Observed!$C$2:$C$10000,$C557)),AVERAGEIFS(Observed!U$2:U$10000,Observed!$A$2:$A$10000,$A557,Observed!$C$2:$C$10000,$C557),"")</f>
        <v/>
      </c>
      <c r="V557" s="23">
        <f>IF(ISNUMBER(AVERAGEIFS(Observed!V$2:V$10000,Observed!$A$2:$A$10000,$A557,Observed!$C$2:$C$10000,$C557)),AVERAGEIFS(Observed!V$2:V$10000,Observed!$A$2:$A$10000,$A557,Observed!$C$2:$C$10000,$C557),"")</f>
        <v>150</v>
      </c>
      <c r="W557" s="23">
        <f>IF(ISNUMBER(AVERAGEIFS(Observed!W$2:W$10000,Observed!$A$2:$A$10000,$A557,Observed!$C$2:$C$10000,$C557)),AVERAGEIFS(Observed!W$2:W$10000,Observed!$A$2:$A$10000,$A557,Observed!$C$2:$C$10000,$C557),"")</f>
        <v>28.947788070773431</v>
      </c>
      <c r="X557" s="23" t="str">
        <f>IF(ISNUMBER(AVERAGEIFS(Observed!X$2:X$10000,Observed!$A$2:$A$10000,$A557,Observed!$C$2:$C$10000,$C557)),AVERAGEIFS(Observed!X$2:X$10000,Observed!$A$2:$A$10000,$A557,Observed!$C$2:$C$10000,$C557),"")</f>
        <v/>
      </c>
      <c r="Y557" s="23" t="str">
        <f>IF(ISNUMBER(AVERAGEIFS(Observed!Y$2:Y$10000,Observed!$A$2:$A$10000,$A557,Observed!$C$2:$C$10000,$C557)),AVERAGEIFS(Observed!Y$2:Y$10000,Observed!$A$2:$A$10000,$A557,Observed!$C$2:$C$10000,$C557),"")</f>
        <v/>
      </c>
      <c r="Z557" s="23" t="str">
        <f>IF(ISNUMBER(AVERAGEIFS(Observed!Z$2:Z$10000,Observed!$A$2:$A$10000,$A557,Observed!$C$2:$C$10000,$C557)),AVERAGEIFS(Observed!Z$2:Z$10000,Observed!$A$2:$A$10000,$A557,Observed!$C$2:$C$10000,$C557),"")</f>
        <v/>
      </c>
      <c r="AA557" s="23" t="str">
        <f>IF(ISNUMBER(AVERAGEIFS(Observed!AA$2:AA$10000,Observed!$A$2:$A$10000,$A557,Observed!$C$2:$C$10000,$C557)),AVERAGEIFS(Observed!AA$2:AA$10000,Observed!$A$2:$A$10000,$A557,Observed!$C$2:$C$10000,$C557),"")</f>
        <v/>
      </c>
      <c r="AB557" s="23" t="str">
        <f>IF(ISNUMBER(AVERAGEIFS(Observed!AB$2:AB$10000,Observed!$A$2:$A$10000,$A557,Observed!$C$2:$C$10000,$C557)),AVERAGEIFS(Observed!AB$2:AB$10000,Observed!$A$2:$A$10000,$A557,Observed!$C$2:$C$10000,$C557),"")</f>
        <v/>
      </c>
      <c r="AC557" s="23" t="str">
        <f>IF(ISNUMBER(AVERAGEIFS(Observed!AC$2:AC$10000,Observed!$A$2:$A$10000,$A557,Observed!$C$2:$C$10000,$C557)),AVERAGEIFS(Observed!AC$2:AC$10000,Observed!$A$2:$A$10000,$A557,Observed!$C$2:$C$10000,$C557),"")</f>
        <v/>
      </c>
      <c r="AD557" s="23" t="str">
        <f>IF(ISNUMBER(AVERAGEIFS(Observed!AD$2:AD$10000,Observed!$A$2:$A$10000,$A557,Observed!$C$2:$C$10000,$C557)),AVERAGEIFS(Observed!AD$2:AD$10000,Observed!$A$2:$A$10000,$A557,Observed!$C$2:$C$10000,$C557),"")</f>
        <v/>
      </c>
      <c r="AE557" s="24" t="str">
        <f>IF(ISNUMBER(AVERAGEIFS(Observed!AE$2:AE$10000,Observed!$A$2:$A$10000,$A557,Observed!$C$2:$C$10000,$C557)),AVERAGEIFS(Observed!AE$2:AE$10000,Observed!$A$2:$A$10000,$A557,Observed!$C$2:$C$10000,$C557),"")</f>
        <v/>
      </c>
      <c r="AF557" s="24" t="str">
        <f>IF(ISNUMBER(AVERAGEIFS(Observed!AF$2:AF$10000,Observed!$A$2:$A$10000,$A557,Observed!$C$2:$C$10000,$C557)),AVERAGEIFS(Observed!AF$2:AF$10000,Observed!$A$2:$A$10000,$A557,Observed!$C$2:$C$10000,$C557),"")</f>
        <v/>
      </c>
      <c r="AG557" s="23" t="str">
        <f>IF(ISNUMBER(AVERAGEIFS(Observed!AG$2:AG$10000,Observed!$A$2:$A$10000,$A557,Observed!$C$2:$C$10000,$C557)),AVERAGEIFS(Observed!AG$2:AG$10000,Observed!$A$2:$A$10000,$A557,Observed!$C$2:$C$10000,$C557),"")</f>
        <v/>
      </c>
      <c r="AH557" s="23" t="str">
        <f>IF(ISNUMBER(AVERAGEIFS(Observed!AH$2:AH$10000,Observed!$A$2:$A$10000,$A557,Observed!$C$2:$C$10000,$C557)),AVERAGEIFS(Observed!AH$2:AH$10000,Observed!$A$2:$A$10000,$A557,Observed!$C$2:$C$10000,$C557),"")</f>
        <v/>
      </c>
      <c r="AI557" s="22" t="str">
        <f>IF(ISNUMBER(AVERAGEIFS(Observed!AI$2:AI$10000,Observed!$A$2:$A$10000,$A557,Observed!$C$2:$C$10000,$C557)),AVERAGEIFS(Observed!AI$2:AI$10000,Observed!$A$2:$A$10000,$A557,Observed!$C$2:$C$10000,$C557),"")</f>
        <v/>
      </c>
      <c r="AJ557" s="23" t="str">
        <f>IF(ISNUMBER(AVERAGEIFS(Observed!AJ$2:AJ$10000,Observed!$A$2:$A$10000,$A557,Observed!$C$2:$C$10000,$C557)),AVERAGEIFS(Observed!AJ$2:AJ$10000,Observed!$A$2:$A$10000,$A557,Observed!$C$2:$C$10000,$C557),"")</f>
        <v/>
      </c>
      <c r="AK557" s="23" t="str">
        <f>IF(ISNUMBER(AVERAGEIFS(Observed!AK$2:AK$10000,Observed!$A$2:$A$10000,$A557,Observed!$C$2:$C$10000,$C557)),AVERAGEIFS(Observed!AK$2:AK$10000,Observed!$A$2:$A$10000,$A557,Observed!$C$2:$C$10000,$C557),"")</f>
        <v/>
      </c>
      <c r="AL557" s="23" t="str">
        <f>IF(ISNUMBER(AVERAGEIFS(Observed!AL$2:AL$10000,Observed!$A$2:$A$10000,$A557,Observed!$C$2:$C$10000,$C557)),AVERAGEIFS(Observed!AL$2:AL$10000,Observed!$A$2:$A$10000,$A557,Observed!$C$2:$C$10000,$C557),"")</f>
        <v/>
      </c>
      <c r="AM557" s="23" t="str">
        <f>IF(ISNUMBER(AVERAGEIFS(Observed!AM$2:AM$10000,Observed!$A$2:$A$10000,$A557,Observed!$C$2:$C$10000,$C557)),AVERAGEIFS(Observed!AM$2:AM$10000,Observed!$A$2:$A$10000,$A557,Observed!$C$2:$C$10000,$C557),"")</f>
        <v/>
      </c>
      <c r="AN557" s="23" t="str">
        <f>IF(ISNUMBER(AVERAGEIFS(Observed!AN$2:AN$10000,Observed!$A$2:$A$10000,$A557,Observed!$C$2:$C$10000,$C557)),AVERAGEIFS(Observed!AN$2:AN$10000,Observed!$A$2:$A$10000,$A557,Observed!$C$2:$C$10000,$C557),"")</f>
        <v/>
      </c>
      <c r="AO557" s="2">
        <f>COUNTIFS(Observed!$A$2:$A$10000,$A557,Observed!$C$2:$C$10000,$C557)</f>
        <v>5</v>
      </c>
      <c r="AP557" s="2">
        <f t="shared" si="12"/>
        <v>5</v>
      </c>
    </row>
    <row r="558" spans="1:42" x14ac:dyDescent="0.25">
      <c r="A558" t="s">
        <v>91</v>
      </c>
      <c r="B558" t="s">
        <v>30</v>
      </c>
      <c r="C558" s="20">
        <v>40955</v>
      </c>
      <c r="D558">
        <v>1</v>
      </c>
      <c r="F558" t="s">
        <v>105</v>
      </c>
      <c r="G558" s="25" t="s">
        <v>76</v>
      </c>
      <c r="J558" s="2"/>
      <c r="K558" s="22" t="str">
        <f>IF(ISNUMBER(AVERAGEIFS(Observed!K$2:K$10000,Observed!$A$2:$A$10000,$A558,Observed!$C$2:$C$10000,$C558)),AVERAGEIFS(Observed!K$2:K$10000,Observed!$A$2:$A$10000,$A558,Observed!$C$2:$C$10000,$C558),"")</f>
        <v/>
      </c>
      <c r="L558" s="23" t="str">
        <f>IF(ISNUMBER(AVERAGEIFS(Observed!L$2:L$10000,Observed!$A$2:$A$10000,$A558,Observed!$C$2:$C$10000,$C558)),AVERAGEIFS(Observed!L$2:L$10000,Observed!$A$2:$A$10000,$A558,Observed!$C$2:$C$10000,$C558),"")</f>
        <v/>
      </c>
      <c r="M558" s="23">
        <f>IF(ISNUMBER(AVERAGEIFS(Observed!M$2:M$10000,Observed!$A$2:$A$10000,$A558,Observed!$C$2:$C$10000,$C558)),AVERAGEIFS(Observed!M$2:M$10000,Observed!$A$2:$A$10000,$A558,Observed!$C$2:$C$10000,$C558),"")</f>
        <v>107.49991605094779</v>
      </c>
      <c r="N558" s="23">
        <f>IF(ISNUMBER(AVERAGEIFS(Observed!N$2:N$10000,Observed!$A$2:$A$10000,$A558,Observed!$C$2:$C$10000,$C558)),AVERAGEIFS(Observed!N$2:N$10000,Observed!$A$2:$A$10000,$A558,Observed!$C$2:$C$10000,$C558),"")</f>
        <v>107.49991605094779</v>
      </c>
      <c r="O558" s="23">
        <f>IF(ISNUMBER(AVERAGEIFS(Observed!O$2:O$10000,Observed!$A$2:$A$10000,$A558,Observed!$C$2:$C$10000,$C558)),AVERAGEIFS(Observed!O$2:O$10000,Observed!$A$2:$A$10000,$A558,Observed!$C$2:$C$10000,$C558),"")</f>
        <v>770.30948589793786</v>
      </c>
      <c r="P558" s="24" t="str">
        <f>IF(ISNUMBER(AVERAGEIFS(Observed!P$2:P$10000,Observed!$A$2:$A$10000,$A558,Observed!$C$2:$C$10000,$C558)),AVERAGEIFS(Observed!P$2:P$10000,Observed!$A$2:$A$10000,$A558,Observed!$C$2:$C$10000,$C558),"")</f>
        <v/>
      </c>
      <c r="Q558" s="24" t="str">
        <f>IF(ISNUMBER(AVERAGEIFS(Observed!Q$2:Q$10000,Observed!$A$2:$A$10000,$A558,Observed!$C$2:$C$10000,$C558)),AVERAGEIFS(Observed!Q$2:Q$10000,Observed!$A$2:$A$10000,$A558,Observed!$C$2:$C$10000,$C558),"")</f>
        <v/>
      </c>
      <c r="R558" s="24" t="str">
        <f>IF(ISNUMBER(AVERAGEIFS(Observed!R$2:R$10000,Observed!$A$2:$A$10000,$A558,Observed!$C$2:$C$10000,$C558)),AVERAGEIFS(Observed!R$2:R$10000,Observed!$A$2:$A$10000,$A558,Observed!$C$2:$C$10000,$C558),"")</f>
        <v/>
      </c>
      <c r="S558" s="22" t="str">
        <f>IF(ISNUMBER(AVERAGEIFS(Observed!S$2:S$10000,Observed!$A$2:$A$10000,$A558,Observed!$C$2:$C$10000,$C558)),AVERAGEIFS(Observed!S$2:S$10000,Observed!$A$2:$A$10000,$A558,Observed!$C$2:$C$10000,$C558),"")</f>
        <v/>
      </c>
      <c r="T558" s="23" t="str">
        <f>IF(ISNUMBER(AVERAGEIFS(Observed!T$2:T$10000,Observed!$A$2:$A$10000,$A558,Observed!$C$2:$C$10000,$C558)),AVERAGEIFS(Observed!T$2:T$10000,Observed!$A$2:$A$10000,$A558,Observed!$C$2:$C$10000,$C558),"")</f>
        <v/>
      </c>
      <c r="U558" s="23" t="str">
        <f>IF(ISNUMBER(AVERAGEIFS(Observed!U$2:U$10000,Observed!$A$2:$A$10000,$A558,Observed!$C$2:$C$10000,$C558)),AVERAGEIFS(Observed!U$2:U$10000,Observed!$A$2:$A$10000,$A558,Observed!$C$2:$C$10000,$C558),"")</f>
        <v/>
      </c>
      <c r="V558" s="23">
        <f>IF(ISNUMBER(AVERAGEIFS(Observed!V$2:V$10000,Observed!$A$2:$A$10000,$A558,Observed!$C$2:$C$10000,$C558)),AVERAGEIFS(Observed!V$2:V$10000,Observed!$A$2:$A$10000,$A558,Observed!$C$2:$C$10000,$C558),"")</f>
        <v>150</v>
      </c>
      <c r="W558" s="23">
        <f>IF(ISNUMBER(AVERAGEIFS(Observed!W$2:W$10000,Observed!$A$2:$A$10000,$A558,Observed!$C$2:$C$10000,$C558)),AVERAGEIFS(Observed!W$2:W$10000,Observed!$A$2:$A$10000,$A558,Observed!$C$2:$C$10000,$C558),"")</f>
        <v>51.190436214737041</v>
      </c>
      <c r="X558" s="23" t="str">
        <f>IF(ISNUMBER(AVERAGEIFS(Observed!X$2:X$10000,Observed!$A$2:$A$10000,$A558,Observed!$C$2:$C$10000,$C558)),AVERAGEIFS(Observed!X$2:X$10000,Observed!$A$2:$A$10000,$A558,Observed!$C$2:$C$10000,$C558),"")</f>
        <v/>
      </c>
      <c r="Y558" s="23" t="str">
        <f>IF(ISNUMBER(AVERAGEIFS(Observed!Y$2:Y$10000,Observed!$A$2:$A$10000,$A558,Observed!$C$2:$C$10000,$C558)),AVERAGEIFS(Observed!Y$2:Y$10000,Observed!$A$2:$A$10000,$A558,Observed!$C$2:$C$10000,$C558),"")</f>
        <v/>
      </c>
      <c r="Z558" s="23" t="str">
        <f>IF(ISNUMBER(AVERAGEIFS(Observed!Z$2:Z$10000,Observed!$A$2:$A$10000,$A558,Observed!$C$2:$C$10000,$C558)),AVERAGEIFS(Observed!Z$2:Z$10000,Observed!$A$2:$A$10000,$A558,Observed!$C$2:$C$10000,$C558),"")</f>
        <v/>
      </c>
      <c r="AA558" s="23" t="str">
        <f>IF(ISNUMBER(AVERAGEIFS(Observed!AA$2:AA$10000,Observed!$A$2:$A$10000,$A558,Observed!$C$2:$C$10000,$C558)),AVERAGEIFS(Observed!AA$2:AA$10000,Observed!$A$2:$A$10000,$A558,Observed!$C$2:$C$10000,$C558),"")</f>
        <v/>
      </c>
      <c r="AB558" s="23" t="str">
        <f>IF(ISNUMBER(AVERAGEIFS(Observed!AB$2:AB$10000,Observed!$A$2:$A$10000,$A558,Observed!$C$2:$C$10000,$C558)),AVERAGEIFS(Observed!AB$2:AB$10000,Observed!$A$2:$A$10000,$A558,Observed!$C$2:$C$10000,$C558),"")</f>
        <v/>
      </c>
      <c r="AC558" s="23" t="str">
        <f>IF(ISNUMBER(AVERAGEIFS(Observed!AC$2:AC$10000,Observed!$A$2:$A$10000,$A558,Observed!$C$2:$C$10000,$C558)),AVERAGEIFS(Observed!AC$2:AC$10000,Observed!$A$2:$A$10000,$A558,Observed!$C$2:$C$10000,$C558),"")</f>
        <v/>
      </c>
      <c r="AD558" s="23" t="str">
        <f>IF(ISNUMBER(AVERAGEIFS(Observed!AD$2:AD$10000,Observed!$A$2:$A$10000,$A558,Observed!$C$2:$C$10000,$C558)),AVERAGEIFS(Observed!AD$2:AD$10000,Observed!$A$2:$A$10000,$A558,Observed!$C$2:$C$10000,$C558),"")</f>
        <v/>
      </c>
      <c r="AE558" s="24" t="str">
        <f>IF(ISNUMBER(AVERAGEIFS(Observed!AE$2:AE$10000,Observed!$A$2:$A$10000,$A558,Observed!$C$2:$C$10000,$C558)),AVERAGEIFS(Observed!AE$2:AE$10000,Observed!$A$2:$A$10000,$A558,Observed!$C$2:$C$10000,$C558),"")</f>
        <v/>
      </c>
      <c r="AF558" s="24" t="str">
        <f>IF(ISNUMBER(AVERAGEIFS(Observed!AF$2:AF$10000,Observed!$A$2:$A$10000,$A558,Observed!$C$2:$C$10000,$C558)),AVERAGEIFS(Observed!AF$2:AF$10000,Observed!$A$2:$A$10000,$A558,Observed!$C$2:$C$10000,$C558),"")</f>
        <v/>
      </c>
      <c r="AG558" s="23" t="str">
        <f>IF(ISNUMBER(AVERAGEIFS(Observed!AG$2:AG$10000,Observed!$A$2:$A$10000,$A558,Observed!$C$2:$C$10000,$C558)),AVERAGEIFS(Observed!AG$2:AG$10000,Observed!$A$2:$A$10000,$A558,Observed!$C$2:$C$10000,$C558),"")</f>
        <v/>
      </c>
      <c r="AH558" s="23" t="str">
        <f>IF(ISNUMBER(AVERAGEIFS(Observed!AH$2:AH$10000,Observed!$A$2:$A$10000,$A558,Observed!$C$2:$C$10000,$C558)),AVERAGEIFS(Observed!AH$2:AH$10000,Observed!$A$2:$A$10000,$A558,Observed!$C$2:$C$10000,$C558),"")</f>
        <v/>
      </c>
      <c r="AI558" s="22" t="str">
        <f>IF(ISNUMBER(AVERAGEIFS(Observed!AI$2:AI$10000,Observed!$A$2:$A$10000,$A558,Observed!$C$2:$C$10000,$C558)),AVERAGEIFS(Observed!AI$2:AI$10000,Observed!$A$2:$A$10000,$A558,Observed!$C$2:$C$10000,$C558),"")</f>
        <v/>
      </c>
      <c r="AJ558" s="23" t="str">
        <f>IF(ISNUMBER(AVERAGEIFS(Observed!AJ$2:AJ$10000,Observed!$A$2:$A$10000,$A558,Observed!$C$2:$C$10000,$C558)),AVERAGEIFS(Observed!AJ$2:AJ$10000,Observed!$A$2:$A$10000,$A558,Observed!$C$2:$C$10000,$C558),"")</f>
        <v/>
      </c>
      <c r="AK558" s="23" t="str">
        <f>IF(ISNUMBER(AVERAGEIFS(Observed!AK$2:AK$10000,Observed!$A$2:$A$10000,$A558,Observed!$C$2:$C$10000,$C558)),AVERAGEIFS(Observed!AK$2:AK$10000,Observed!$A$2:$A$10000,$A558,Observed!$C$2:$C$10000,$C558),"")</f>
        <v/>
      </c>
      <c r="AL558" s="23" t="str">
        <f>IF(ISNUMBER(AVERAGEIFS(Observed!AL$2:AL$10000,Observed!$A$2:$A$10000,$A558,Observed!$C$2:$C$10000,$C558)),AVERAGEIFS(Observed!AL$2:AL$10000,Observed!$A$2:$A$10000,$A558,Observed!$C$2:$C$10000,$C558),"")</f>
        <v/>
      </c>
      <c r="AM558" s="23" t="str">
        <f>IF(ISNUMBER(AVERAGEIFS(Observed!AM$2:AM$10000,Observed!$A$2:$A$10000,$A558,Observed!$C$2:$C$10000,$C558)),AVERAGEIFS(Observed!AM$2:AM$10000,Observed!$A$2:$A$10000,$A558,Observed!$C$2:$C$10000,$C558),"")</f>
        <v/>
      </c>
      <c r="AN558" s="23" t="str">
        <f>IF(ISNUMBER(AVERAGEIFS(Observed!AN$2:AN$10000,Observed!$A$2:$A$10000,$A558,Observed!$C$2:$C$10000,$C558)),AVERAGEIFS(Observed!AN$2:AN$10000,Observed!$A$2:$A$10000,$A558,Observed!$C$2:$C$10000,$C558),"")</f>
        <v/>
      </c>
      <c r="AO558" s="2">
        <f>COUNTIFS(Observed!$A$2:$A$10000,$A558,Observed!$C$2:$C$10000,$C558)</f>
        <v>5</v>
      </c>
      <c r="AP558" s="2">
        <f t="shared" si="12"/>
        <v>5</v>
      </c>
    </row>
    <row r="559" spans="1:42" x14ac:dyDescent="0.25">
      <c r="A559" t="s">
        <v>91</v>
      </c>
      <c r="B559" t="s">
        <v>30</v>
      </c>
      <c r="C559" s="20">
        <v>40977</v>
      </c>
      <c r="D559">
        <v>1</v>
      </c>
      <c r="F559" t="s">
        <v>105</v>
      </c>
      <c r="G559" s="25" t="s">
        <v>76</v>
      </c>
      <c r="J559" s="2"/>
      <c r="K559" s="22" t="str">
        <f>IF(ISNUMBER(AVERAGEIFS(Observed!K$2:K$10000,Observed!$A$2:$A$10000,$A559,Observed!$C$2:$C$10000,$C559)),AVERAGEIFS(Observed!K$2:K$10000,Observed!$A$2:$A$10000,$A559,Observed!$C$2:$C$10000,$C559),"")</f>
        <v/>
      </c>
      <c r="L559" s="23" t="str">
        <f>IF(ISNUMBER(AVERAGEIFS(Observed!L$2:L$10000,Observed!$A$2:$A$10000,$A559,Observed!$C$2:$C$10000,$C559)),AVERAGEIFS(Observed!L$2:L$10000,Observed!$A$2:$A$10000,$A559,Observed!$C$2:$C$10000,$C559),"")</f>
        <v/>
      </c>
      <c r="M559" s="23">
        <f>IF(ISNUMBER(AVERAGEIFS(Observed!M$2:M$10000,Observed!$A$2:$A$10000,$A559,Observed!$C$2:$C$10000,$C559)),AVERAGEIFS(Observed!M$2:M$10000,Observed!$A$2:$A$10000,$A559,Observed!$C$2:$C$10000,$C559),"")</f>
        <v>104.32586736579015</v>
      </c>
      <c r="N559" s="23">
        <f>IF(ISNUMBER(AVERAGEIFS(Observed!N$2:N$10000,Observed!$A$2:$A$10000,$A559,Observed!$C$2:$C$10000,$C559)),AVERAGEIFS(Observed!N$2:N$10000,Observed!$A$2:$A$10000,$A559,Observed!$C$2:$C$10000,$C559),"")</f>
        <v>104.32586736579015</v>
      </c>
      <c r="O559" s="23">
        <f>IF(ISNUMBER(AVERAGEIFS(Observed!O$2:O$10000,Observed!$A$2:$A$10000,$A559,Observed!$C$2:$C$10000,$C559)),AVERAGEIFS(Observed!O$2:O$10000,Observed!$A$2:$A$10000,$A559,Observed!$C$2:$C$10000,$C559),"")</f>
        <v>874.63535326372801</v>
      </c>
      <c r="P559" s="24" t="str">
        <f>IF(ISNUMBER(AVERAGEIFS(Observed!P$2:P$10000,Observed!$A$2:$A$10000,$A559,Observed!$C$2:$C$10000,$C559)),AVERAGEIFS(Observed!P$2:P$10000,Observed!$A$2:$A$10000,$A559,Observed!$C$2:$C$10000,$C559),"")</f>
        <v/>
      </c>
      <c r="Q559" s="24" t="str">
        <f>IF(ISNUMBER(AVERAGEIFS(Observed!Q$2:Q$10000,Observed!$A$2:$A$10000,$A559,Observed!$C$2:$C$10000,$C559)),AVERAGEIFS(Observed!Q$2:Q$10000,Observed!$A$2:$A$10000,$A559,Observed!$C$2:$C$10000,$C559),"")</f>
        <v/>
      </c>
      <c r="R559" s="24" t="str">
        <f>IF(ISNUMBER(AVERAGEIFS(Observed!R$2:R$10000,Observed!$A$2:$A$10000,$A559,Observed!$C$2:$C$10000,$C559)),AVERAGEIFS(Observed!R$2:R$10000,Observed!$A$2:$A$10000,$A559,Observed!$C$2:$C$10000,$C559),"")</f>
        <v/>
      </c>
      <c r="S559" s="22" t="str">
        <f>IF(ISNUMBER(AVERAGEIFS(Observed!S$2:S$10000,Observed!$A$2:$A$10000,$A559,Observed!$C$2:$C$10000,$C559)),AVERAGEIFS(Observed!S$2:S$10000,Observed!$A$2:$A$10000,$A559,Observed!$C$2:$C$10000,$C559),"")</f>
        <v/>
      </c>
      <c r="T559" s="23" t="str">
        <f>IF(ISNUMBER(AVERAGEIFS(Observed!T$2:T$10000,Observed!$A$2:$A$10000,$A559,Observed!$C$2:$C$10000,$C559)),AVERAGEIFS(Observed!T$2:T$10000,Observed!$A$2:$A$10000,$A559,Observed!$C$2:$C$10000,$C559),"")</f>
        <v/>
      </c>
      <c r="U559" s="23" t="str">
        <f>IF(ISNUMBER(AVERAGEIFS(Observed!U$2:U$10000,Observed!$A$2:$A$10000,$A559,Observed!$C$2:$C$10000,$C559)),AVERAGEIFS(Observed!U$2:U$10000,Observed!$A$2:$A$10000,$A559,Observed!$C$2:$C$10000,$C559),"")</f>
        <v/>
      </c>
      <c r="V559" s="23">
        <f>IF(ISNUMBER(AVERAGEIFS(Observed!V$2:V$10000,Observed!$A$2:$A$10000,$A559,Observed!$C$2:$C$10000,$C559)),AVERAGEIFS(Observed!V$2:V$10000,Observed!$A$2:$A$10000,$A559,Observed!$C$2:$C$10000,$C559),"")</f>
        <v>150</v>
      </c>
      <c r="W559" s="23">
        <f>IF(ISNUMBER(AVERAGEIFS(Observed!W$2:W$10000,Observed!$A$2:$A$10000,$A559,Observed!$C$2:$C$10000,$C559)),AVERAGEIFS(Observed!W$2:W$10000,Observed!$A$2:$A$10000,$A559,Observed!$C$2:$C$10000,$C559),"")</f>
        <v>47.42084880263188</v>
      </c>
      <c r="X559" s="23" t="str">
        <f>IF(ISNUMBER(AVERAGEIFS(Observed!X$2:X$10000,Observed!$A$2:$A$10000,$A559,Observed!$C$2:$C$10000,$C559)),AVERAGEIFS(Observed!X$2:X$10000,Observed!$A$2:$A$10000,$A559,Observed!$C$2:$C$10000,$C559),"")</f>
        <v/>
      </c>
      <c r="Y559" s="23" t="str">
        <f>IF(ISNUMBER(AVERAGEIFS(Observed!Y$2:Y$10000,Observed!$A$2:$A$10000,$A559,Observed!$C$2:$C$10000,$C559)),AVERAGEIFS(Observed!Y$2:Y$10000,Observed!$A$2:$A$10000,$A559,Observed!$C$2:$C$10000,$C559),"")</f>
        <v/>
      </c>
      <c r="Z559" s="23" t="str">
        <f>IF(ISNUMBER(AVERAGEIFS(Observed!Z$2:Z$10000,Observed!$A$2:$A$10000,$A559,Observed!$C$2:$C$10000,$C559)),AVERAGEIFS(Observed!Z$2:Z$10000,Observed!$A$2:$A$10000,$A559,Observed!$C$2:$C$10000,$C559),"")</f>
        <v/>
      </c>
      <c r="AA559" s="23" t="str">
        <f>IF(ISNUMBER(AVERAGEIFS(Observed!AA$2:AA$10000,Observed!$A$2:$A$10000,$A559,Observed!$C$2:$C$10000,$C559)),AVERAGEIFS(Observed!AA$2:AA$10000,Observed!$A$2:$A$10000,$A559,Observed!$C$2:$C$10000,$C559),"")</f>
        <v/>
      </c>
      <c r="AB559" s="23" t="str">
        <f>IF(ISNUMBER(AVERAGEIFS(Observed!AB$2:AB$10000,Observed!$A$2:$A$10000,$A559,Observed!$C$2:$C$10000,$C559)),AVERAGEIFS(Observed!AB$2:AB$10000,Observed!$A$2:$A$10000,$A559,Observed!$C$2:$C$10000,$C559),"")</f>
        <v/>
      </c>
      <c r="AC559" s="23" t="str">
        <f>IF(ISNUMBER(AVERAGEIFS(Observed!AC$2:AC$10000,Observed!$A$2:$A$10000,$A559,Observed!$C$2:$C$10000,$C559)),AVERAGEIFS(Observed!AC$2:AC$10000,Observed!$A$2:$A$10000,$A559,Observed!$C$2:$C$10000,$C559),"")</f>
        <v/>
      </c>
      <c r="AD559" s="23" t="str">
        <f>IF(ISNUMBER(AVERAGEIFS(Observed!AD$2:AD$10000,Observed!$A$2:$A$10000,$A559,Observed!$C$2:$C$10000,$C559)),AVERAGEIFS(Observed!AD$2:AD$10000,Observed!$A$2:$A$10000,$A559,Observed!$C$2:$C$10000,$C559),"")</f>
        <v/>
      </c>
      <c r="AE559" s="24" t="str">
        <f>IF(ISNUMBER(AVERAGEIFS(Observed!AE$2:AE$10000,Observed!$A$2:$A$10000,$A559,Observed!$C$2:$C$10000,$C559)),AVERAGEIFS(Observed!AE$2:AE$10000,Observed!$A$2:$A$10000,$A559,Observed!$C$2:$C$10000,$C559),"")</f>
        <v/>
      </c>
      <c r="AF559" s="24" t="str">
        <f>IF(ISNUMBER(AVERAGEIFS(Observed!AF$2:AF$10000,Observed!$A$2:$A$10000,$A559,Observed!$C$2:$C$10000,$C559)),AVERAGEIFS(Observed!AF$2:AF$10000,Observed!$A$2:$A$10000,$A559,Observed!$C$2:$C$10000,$C559),"")</f>
        <v/>
      </c>
      <c r="AG559" s="23" t="str">
        <f>IF(ISNUMBER(AVERAGEIFS(Observed!AG$2:AG$10000,Observed!$A$2:$A$10000,$A559,Observed!$C$2:$C$10000,$C559)),AVERAGEIFS(Observed!AG$2:AG$10000,Observed!$A$2:$A$10000,$A559,Observed!$C$2:$C$10000,$C559),"")</f>
        <v/>
      </c>
      <c r="AH559" s="23" t="str">
        <f>IF(ISNUMBER(AVERAGEIFS(Observed!AH$2:AH$10000,Observed!$A$2:$A$10000,$A559,Observed!$C$2:$C$10000,$C559)),AVERAGEIFS(Observed!AH$2:AH$10000,Observed!$A$2:$A$10000,$A559,Observed!$C$2:$C$10000,$C559),"")</f>
        <v/>
      </c>
      <c r="AI559" s="22" t="str">
        <f>IF(ISNUMBER(AVERAGEIFS(Observed!AI$2:AI$10000,Observed!$A$2:$A$10000,$A559,Observed!$C$2:$C$10000,$C559)),AVERAGEIFS(Observed!AI$2:AI$10000,Observed!$A$2:$A$10000,$A559,Observed!$C$2:$C$10000,$C559),"")</f>
        <v/>
      </c>
      <c r="AJ559" s="23" t="str">
        <f>IF(ISNUMBER(AVERAGEIFS(Observed!AJ$2:AJ$10000,Observed!$A$2:$A$10000,$A559,Observed!$C$2:$C$10000,$C559)),AVERAGEIFS(Observed!AJ$2:AJ$10000,Observed!$A$2:$A$10000,$A559,Observed!$C$2:$C$10000,$C559),"")</f>
        <v/>
      </c>
      <c r="AK559" s="23" t="str">
        <f>IF(ISNUMBER(AVERAGEIFS(Observed!AK$2:AK$10000,Observed!$A$2:$A$10000,$A559,Observed!$C$2:$C$10000,$C559)),AVERAGEIFS(Observed!AK$2:AK$10000,Observed!$A$2:$A$10000,$A559,Observed!$C$2:$C$10000,$C559),"")</f>
        <v/>
      </c>
      <c r="AL559" s="23" t="str">
        <f>IF(ISNUMBER(AVERAGEIFS(Observed!AL$2:AL$10000,Observed!$A$2:$A$10000,$A559,Observed!$C$2:$C$10000,$C559)),AVERAGEIFS(Observed!AL$2:AL$10000,Observed!$A$2:$A$10000,$A559,Observed!$C$2:$C$10000,$C559),"")</f>
        <v/>
      </c>
      <c r="AM559" s="23" t="str">
        <f>IF(ISNUMBER(AVERAGEIFS(Observed!AM$2:AM$10000,Observed!$A$2:$A$10000,$A559,Observed!$C$2:$C$10000,$C559)),AVERAGEIFS(Observed!AM$2:AM$10000,Observed!$A$2:$A$10000,$A559,Observed!$C$2:$C$10000,$C559),"")</f>
        <v/>
      </c>
      <c r="AN559" s="23" t="str">
        <f>IF(ISNUMBER(AVERAGEIFS(Observed!AN$2:AN$10000,Observed!$A$2:$A$10000,$A559,Observed!$C$2:$C$10000,$C559)),AVERAGEIFS(Observed!AN$2:AN$10000,Observed!$A$2:$A$10000,$A559,Observed!$C$2:$C$10000,$C559),"")</f>
        <v/>
      </c>
      <c r="AO559" s="2">
        <f>COUNTIFS(Observed!$A$2:$A$10000,$A559,Observed!$C$2:$C$10000,$C559)</f>
        <v>5</v>
      </c>
      <c r="AP559" s="2">
        <f t="shared" si="12"/>
        <v>5</v>
      </c>
    </row>
    <row r="560" spans="1:42" x14ac:dyDescent="0.25">
      <c r="A560" t="s">
        <v>91</v>
      </c>
      <c r="B560" t="s">
        <v>30</v>
      </c>
      <c r="C560" s="20">
        <v>40997</v>
      </c>
      <c r="D560">
        <v>1</v>
      </c>
      <c r="F560" t="s">
        <v>105</v>
      </c>
      <c r="G560" s="25" t="s">
        <v>76</v>
      </c>
      <c r="J560" s="2"/>
      <c r="K560" s="22" t="str">
        <f>IF(ISNUMBER(AVERAGEIFS(Observed!K$2:K$10000,Observed!$A$2:$A$10000,$A560,Observed!$C$2:$C$10000,$C560)),AVERAGEIFS(Observed!K$2:K$10000,Observed!$A$2:$A$10000,$A560,Observed!$C$2:$C$10000,$C560),"")</f>
        <v/>
      </c>
      <c r="L560" s="23" t="str">
        <f>IF(ISNUMBER(AVERAGEIFS(Observed!L$2:L$10000,Observed!$A$2:$A$10000,$A560,Observed!$C$2:$C$10000,$C560)),AVERAGEIFS(Observed!L$2:L$10000,Observed!$A$2:$A$10000,$A560,Observed!$C$2:$C$10000,$C560),"")</f>
        <v/>
      </c>
      <c r="M560" s="23">
        <f>IF(ISNUMBER(AVERAGEIFS(Observed!M$2:M$10000,Observed!$A$2:$A$10000,$A560,Observed!$C$2:$C$10000,$C560)),AVERAGEIFS(Observed!M$2:M$10000,Observed!$A$2:$A$10000,$A560,Observed!$C$2:$C$10000,$C560),"")</f>
        <v>69.349564732334812</v>
      </c>
      <c r="N560" s="23">
        <f>IF(ISNUMBER(AVERAGEIFS(Observed!N$2:N$10000,Observed!$A$2:$A$10000,$A560,Observed!$C$2:$C$10000,$C560)),AVERAGEIFS(Observed!N$2:N$10000,Observed!$A$2:$A$10000,$A560,Observed!$C$2:$C$10000,$C560),"")</f>
        <v>69.349564732334812</v>
      </c>
      <c r="O560" s="23">
        <f>IF(ISNUMBER(AVERAGEIFS(Observed!O$2:O$10000,Observed!$A$2:$A$10000,$A560,Observed!$C$2:$C$10000,$C560)),AVERAGEIFS(Observed!O$2:O$10000,Observed!$A$2:$A$10000,$A560,Observed!$C$2:$C$10000,$C560),"")</f>
        <v>943.98491799606268</v>
      </c>
      <c r="P560" s="24" t="str">
        <f>IF(ISNUMBER(AVERAGEIFS(Observed!P$2:P$10000,Observed!$A$2:$A$10000,$A560,Observed!$C$2:$C$10000,$C560)),AVERAGEIFS(Observed!P$2:P$10000,Observed!$A$2:$A$10000,$A560,Observed!$C$2:$C$10000,$C560),"")</f>
        <v/>
      </c>
      <c r="Q560" s="24" t="str">
        <f>IF(ISNUMBER(AVERAGEIFS(Observed!Q$2:Q$10000,Observed!$A$2:$A$10000,$A560,Observed!$C$2:$C$10000,$C560)),AVERAGEIFS(Observed!Q$2:Q$10000,Observed!$A$2:$A$10000,$A560,Observed!$C$2:$C$10000,$C560),"")</f>
        <v/>
      </c>
      <c r="R560" s="24" t="str">
        <f>IF(ISNUMBER(AVERAGEIFS(Observed!R$2:R$10000,Observed!$A$2:$A$10000,$A560,Observed!$C$2:$C$10000,$C560)),AVERAGEIFS(Observed!R$2:R$10000,Observed!$A$2:$A$10000,$A560,Observed!$C$2:$C$10000,$C560),"")</f>
        <v/>
      </c>
      <c r="S560" s="22" t="str">
        <f>IF(ISNUMBER(AVERAGEIFS(Observed!S$2:S$10000,Observed!$A$2:$A$10000,$A560,Observed!$C$2:$C$10000,$C560)),AVERAGEIFS(Observed!S$2:S$10000,Observed!$A$2:$A$10000,$A560,Observed!$C$2:$C$10000,$C560),"")</f>
        <v/>
      </c>
      <c r="T560" s="23" t="str">
        <f>IF(ISNUMBER(AVERAGEIFS(Observed!T$2:T$10000,Observed!$A$2:$A$10000,$A560,Observed!$C$2:$C$10000,$C560)),AVERAGEIFS(Observed!T$2:T$10000,Observed!$A$2:$A$10000,$A560,Observed!$C$2:$C$10000,$C560),"")</f>
        <v/>
      </c>
      <c r="U560" s="23" t="str">
        <f>IF(ISNUMBER(AVERAGEIFS(Observed!U$2:U$10000,Observed!$A$2:$A$10000,$A560,Observed!$C$2:$C$10000,$C560)),AVERAGEIFS(Observed!U$2:U$10000,Observed!$A$2:$A$10000,$A560,Observed!$C$2:$C$10000,$C560),"")</f>
        <v/>
      </c>
      <c r="V560" s="23">
        <f>IF(ISNUMBER(AVERAGEIFS(Observed!V$2:V$10000,Observed!$A$2:$A$10000,$A560,Observed!$C$2:$C$10000,$C560)),AVERAGEIFS(Observed!V$2:V$10000,Observed!$A$2:$A$10000,$A560,Observed!$C$2:$C$10000,$C560),"")</f>
        <v>150</v>
      </c>
      <c r="W560" s="23">
        <f>IF(ISNUMBER(AVERAGEIFS(Observed!W$2:W$10000,Observed!$A$2:$A$10000,$A560,Observed!$C$2:$C$10000,$C560)),AVERAGEIFS(Observed!W$2:W$10000,Observed!$A$2:$A$10000,$A560,Observed!$C$2:$C$10000,$C560),"")</f>
        <v>34.674782366167406</v>
      </c>
      <c r="X560" s="23" t="str">
        <f>IF(ISNUMBER(AVERAGEIFS(Observed!X$2:X$10000,Observed!$A$2:$A$10000,$A560,Observed!$C$2:$C$10000,$C560)),AVERAGEIFS(Observed!X$2:X$10000,Observed!$A$2:$A$10000,$A560,Observed!$C$2:$C$10000,$C560),"")</f>
        <v/>
      </c>
      <c r="Y560" s="23" t="str">
        <f>IF(ISNUMBER(AVERAGEIFS(Observed!Y$2:Y$10000,Observed!$A$2:$A$10000,$A560,Observed!$C$2:$C$10000,$C560)),AVERAGEIFS(Observed!Y$2:Y$10000,Observed!$A$2:$A$10000,$A560,Observed!$C$2:$C$10000,$C560),"")</f>
        <v/>
      </c>
      <c r="Z560" s="23" t="str">
        <f>IF(ISNUMBER(AVERAGEIFS(Observed!Z$2:Z$10000,Observed!$A$2:$A$10000,$A560,Observed!$C$2:$C$10000,$C560)),AVERAGEIFS(Observed!Z$2:Z$10000,Observed!$A$2:$A$10000,$A560,Observed!$C$2:$C$10000,$C560),"")</f>
        <v/>
      </c>
      <c r="AA560" s="23" t="str">
        <f>IF(ISNUMBER(AVERAGEIFS(Observed!AA$2:AA$10000,Observed!$A$2:$A$10000,$A560,Observed!$C$2:$C$10000,$C560)),AVERAGEIFS(Observed!AA$2:AA$10000,Observed!$A$2:$A$10000,$A560,Observed!$C$2:$C$10000,$C560),"")</f>
        <v/>
      </c>
      <c r="AB560" s="23" t="str">
        <f>IF(ISNUMBER(AVERAGEIFS(Observed!AB$2:AB$10000,Observed!$A$2:$A$10000,$A560,Observed!$C$2:$C$10000,$C560)),AVERAGEIFS(Observed!AB$2:AB$10000,Observed!$A$2:$A$10000,$A560,Observed!$C$2:$C$10000,$C560),"")</f>
        <v/>
      </c>
      <c r="AC560" s="23" t="str">
        <f>IF(ISNUMBER(AVERAGEIFS(Observed!AC$2:AC$10000,Observed!$A$2:$A$10000,$A560,Observed!$C$2:$C$10000,$C560)),AVERAGEIFS(Observed!AC$2:AC$10000,Observed!$A$2:$A$10000,$A560,Observed!$C$2:$C$10000,$C560),"")</f>
        <v/>
      </c>
      <c r="AD560" s="23" t="str">
        <f>IF(ISNUMBER(AVERAGEIFS(Observed!AD$2:AD$10000,Observed!$A$2:$A$10000,$A560,Observed!$C$2:$C$10000,$C560)),AVERAGEIFS(Observed!AD$2:AD$10000,Observed!$A$2:$A$10000,$A560,Observed!$C$2:$C$10000,$C560),"")</f>
        <v/>
      </c>
      <c r="AE560" s="24" t="str">
        <f>IF(ISNUMBER(AVERAGEIFS(Observed!AE$2:AE$10000,Observed!$A$2:$A$10000,$A560,Observed!$C$2:$C$10000,$C560)),AVERAGEIFS(Observed!AE$2:AE$10000,Observed!$A$2:$A$10000,$A560,Observed!$C$2:$C$10000,$C560),"")</f>
        <v/>
      </c>
      <c r="AF560" s="24" t="str">
        <f>IF(ISNUMBER(AVERAGEIFS(Observed!AF$2:AF$10000,Observed!$A$2:$A$10000,$A560,Observed!$C$2:$C$10000,$C560)),AVERAGEIFS(Observed!AF$2:AF$10000,Observed!$A$2:$A$10000,$A560,Observed!$C$2:$C$10000,$C560),"")</f>
        <v/>
      </c>
      <c r="AG560" s="23" t="str">
        <f>IF(ISNUMBER(AVERAGEIFS(Observed!AG$2:AG$10000,Observed!$A$2:$A$10000,$A560,Observed!$C$2:$C$10000,$C560)),AVERAGEIFS(Observed!AG$2:AG$10000,Observed!$A$2:$A$10000,$A560,Observed!$C$2:$C$10000,$C560),"")</f>
        <v/>
      </c>
      <c r="AH560" s="23" t="str">
        <f>IF(ISNUMBER(AVERAGEIFS(Observed!AH$2:AH$10000,Observed!$A$2:$A$10000,$A560,Observed!$C$2:$C$10000,$C560)),AVERAGEIFS(Observed!AH$2:AH$10000,Observed!$A$2:$A$10000,$A560,Observed!$C$2:$C$10000,$C560),"")</f>
        <v/>
      </c>
      <c r="AI560" s="22" t="str">
        <f>IF(ISNUMBER(AVERAGEIFS(Observed!AI$2:AI$10000,Observed!$A$2:$A$10000,$A560,Observed!$C$2:$C$10000,$C560)),AVERAGEIFS(Observed!AI$2:AI$10000,Observed!$A$2:$A$10000,$A560,Observed!$C$2:$C$10000,$C560),"")</f>
        <v/>
      </c>
      <c r="AJ560" s="23" t="str">
        <f>IF(ISNUMBER(AVERAGEIFS(Observed!AJ$2:AJ$10000,Observed!$A$2:$A$10000,$A560,Observed!$C$2:$C$10000,$C560)),AVERAGEIFS(Observed!AJ$2:AJ$10000,Observed!$A$2:$A$10000,$A560,Observed!$C$2:$C$10000,$C560),"")</f>
        <v/>
      </c>
      <c r="AK560" s="23" t="str">
        <f>IF(ISNUMBER(AVERAGEIFS(Observed!AK$2:AK$10000,Observed!$A$2:$A$10000,$A560,Observed!$C$2:$C$10000,$C560)),AVERAGEIFS(Observed!AK$2:AK$10000,Observed!$A$2:$A$10000,$A560,Observed!$C$2:$C$10000,$C560),"")</f>
        <v/>
      </c>
      <c r="AL560" s="23" t="str">
        <f>IF(ISNUMBER(AVERAGEIFS(Observed!AL$2:AL$10000,Observed!$A$2:$A$10000,$A560,Observed!$C$2:$C$10000,$C560)),AVERAGEIFS(Observed!AL$2:AL$10000,Observed!$A$2:$A$10000,$A560,Observed!$C$2:$C$10000,$C560),"")</f>
        <v/>
      </c>
      <c r="AM560" s="23" t="str">
        <f>IF(ISNUMBER(AVERAGEIFS(Observed!AM$2:AM$10000,Observed!$A$2:$A$10000,$A560,Observed!$C$2:$C$10000,$C560)),AVERAGEIFS(Observed!AM$2:AM$10000,Observed!$A$2:$A$10000,$A560,Observed!$C$2:$C$10000,$C560),"")</f>
        <v/>
      </c>
      <c r="AN560" s="23" t="str">
        <f>IF(ISNUMBER(AVERAGEIFS(Observed!AN$2:AN$10000,Observed!$A$2:$A$10000,$A560,Observed!$C$2:$C$10000,$C560)),AVERAGEIFS(Observed!AN$2:AN$10000,Observed!$A$2:$A$10000,$A560,Observed!$C$2:$C$10000,$C560),"")</f>
        <v/>
      </c>
      <c r="AO560" s="2">
        <f>COUNTIFS(Observed!$A$2:$A$10000,$A560,Observed!$C$2:$C$10000,$C560)</f>
        <v>5</v>
      </c>
      <c r="AP560" s="2">
        <f t="shared" si="12"/>
        <v>5</v>
      </c>
    </row>
    <row r="561" spans="1:42" x14ac:dyDescent="0.25">
      <c r="A561" t="s">
        <v>91</v>
      </c>
      <c r="B561" t="s">
        <v>30</v>
      </c>
      <c r="C561" s="20">
        <v>41018</v>
      </c>
      <c r="D561">
        <v>1</v>
      </c>
      <c r="F561" t="s">
        <v>105</v>
      </c>
      <c r="G561" s="25" t="s">
        <v>76</v>
      </c>
      <c r="J561" s="2"/>
      <c r="K561" s="22" t="str">
        <f>IF(ISNUMBER(AVERAGEIFS(Observed!K$2:K$10000,Observed!$A$2:$A$10000,$A561,Observed!$C$2:$C$10000,$C561)),AVERAGEIFS(Observed!K$2:K$10000,Observed!$A$2:$A$10000,$A561,Observed!$C$2:$C$10000,$C561),"")</f>
        <v/>
      </c>
      <c r="L561" s="23" t="str">
        <f>IF(ISNUMBER(AVERAGEIFS(Observed!L$2:L$10000,Observed!$A$2:$A$10000,$A561,Observed!$C$2:$C$10000,$C561)),AVERAGEIFS(Observed!L$2:L$10000,Observed!$A$2:$A$10000,$A561,Observed!$C$2:$C$10000,$C561),"")</f>
        <v/>
      </c>
      <c r="M561" s="23">
        <f>IF(ISNUMBER(AVERAGEIFS(Observed!M$2:M$10000,Observed!$A$2:$A$10000,$A561,Observed!$C$2:$C$10000,$C561)),AVERAGEIFS(Observed!M$2:M$10000,Observed!$A$2:$A$10000,$A561,Observed!$C$2:$C$10000,$C561),"")</f>
        <v>47.874279597200754</v>
      </c>
      <c r="N561" s="23">
        <f>IF(ISNUMBER(AVERAGEIFS(Observed!N$2:N$10000,Observed!$A$2:$A$10000,$A561,Observed!$C$2:$C$10000,$C561)),AVERAGEIFS(Observed!N$2:N$10000,Observed!$A$2:$A$10000,$A561,Observed!$C$2:$C$10000,$C561),"")</f>
        <v>47.874279597200754</v>
      </c>
      <c r="O561" s="23">
        <f>IF(ISNUMBER(AVERAGEIFS(Observed!O$2:O$10000,Observed!$A$2:$A$10000,$A561,Observed!$C$2:$C$10000,$C561)),AVERAGEIFS(Observed!O$2:O$10000,Observed!$A$2:$A$10000,$A561,Observed!$C$2:$C$10000,$C561),"")</f>
        <v>991.8591975932635</v>
      </c>
      <c r="P561" s="24" t="str">
        <f>IF(ISNUMBER(AVERAGEIFS(Observed!P$2:P$10000,Observed!$A$2:$A$10000,$A561,Observed!$C$2:$C$10000,$C561)),AVERAGEIFS(Observed!P$2:P$10000,Observed!$A$2:$A$10000,$A561,Observed!$C$2:$C$10000,$C561),"")</f>
        <v/>
      </c>
      <c r="Q561" s="24" t="str">
        <f>IF(ISNUMBER(AVERAGEIFS(Observed!Q$2:Q$10000,Observed!$A$2:$A$10000,$A561,Observed!$C$2:$C$10000,$C561)),AVERAGEIFS(Observed!Q$2:Q$10000,Observed!$A$2:$A$10000,$A561,Observed!$C$2:$C$10000,$C561),"")</f>
        <v/>
      </c>
      <c r="R561" s="24" t="str">
        <f>IF(ISNUMBER(AVERAGEIFS(Observed!R$2:R$10000,Observed!$A$2:$A$10000,$A561,Observed!$C$2:$C$10000,$C561)),AVERAGEIFS(Observed!R$2:R$10000,Observed!$A$2:$A$10000,$A561,Observed!$C$2:$C$10000,$C561),"")</f>
        <v/>
      </c>
      <c r="S561" s="22" t="str">
        <f>IF(ISNUMBER(AVERAGEIFS(Observed!S$2:S$10000,Observed!$A$2:$A$10000,$A561,Observed!$C$2:$C$10000,$C561)),AVERAGEIFS(Observed!S$2:S$10000,Observed!$A$2:$A$10000,$A561,Observed!$C$2:$C$10000,$C561),"")</f>
        <v/>
      </c>
      <c r="T561" s="23" t="str">
        <f>IF(ISNUMBER(AVERAGEIFS(Observed!T$2:T$10000,Observed!$A$2:$A$10000,$A561,Observed!$C$2:$C$10000,$C561)),AVERAGEIFS(Observed!T$2:T$10000,Observed!$A$2:$A$10000,$A561,Observed!$C$2:$C$10000,$C561),"")</f>
        <v/>
      </c>
      <c r="U561" s="23" t="str">
        <f>IF(ISNUMBER(AVERAGEIFS(Observed!U$2:U$10000,Observed!$A$2:$A$10000,$A561,Observed!$C$2:$C$10000,$C561)),AVERAGEIFS(Observed!U$2:U$10000,Observed!$A$2:$A$10000,$A561,Observed!$C$2:$C$10000,$C561),"")</f>
        <v/>
      </c>
      <c r="V561" s="23">
        <f>IF(ISNUMBER(AVERAGEIFS(Observed!V$2:V$10000,Observed!$A$2:$A$10000,$A561,Observed!$C$2:$C$10000,$C561)),AVERAGEIFS(Observed!V$2:V$10000,Observed!$A$2:$A$10000,$A561,Observed!$C$2:$C$10000,$C561),"")</f>
        <v>150</v>
      </c>
      <c r="W561" s="23">
        <f>IF(ISNUMBER(AVERAGEIFS(Observed!W$2:W$10000,Observed!$A$2:$A$10000,$A561,Observed!$C$2:$C$10000,$C561)),AVERAGEIFS(Observed!W$2:W$10000,Observed!$A$2:$A$10000,$A561,Observed!$C$2:$C$10000,$C561),"")</f>
        <v>22.797275998667025</v>
      </c>
      <c r="X561" s="23" t="str">
        <f>IF(ISNUMBER(AVERAGEIFS(Observed!X$2:X$10000,Observed!$A$2:$A$10000,$A561,Observed!$C$2:$C$10000,$C561)),AVERAGEIFS(Observed!X$2:X$10000,Observed!$A$2:$A$10000,$A561,Observed!$C$2:$C$10000,$C561),"")</f>
        <v/>
      </c>
      <c r="Y561" s="23" t="str">
        <f>IF(ISNUMBER(AVERAGEIFS(Observed!Y$2:Y$10000,Observed!$A$2:$A$10000,$A561,Observed!$C$2:$C$10000,$C561)),AVERAGEIFS(Observed!Y$2:Y$10000,Observed!$A$2:$A$10000,$A561,Observed!$C$2:$C$10000,$C561),"")</f>
        <v/>
      </c>
      <c r="Z561" s="23" t="str">
        <f>IF(ISNUMBER(AVERAGEIFS(Observed!Z$2:Z$10000,Observed!$A$2:$A$10000,$A561,Observed!$C$2:$C$10000,$C561)),AVERAGEIFS(Observed!Z$2:Z$10000,Observed!$A$2:$A$10000,$A561,Observed!$C$2:$C$10000,$C561),"")</f>
        <v/>
      </c>
      <c r="AA561" s="23" t="str">
        <f>IF(ISNUMBER(AVERAGEIFS(Observed!AA$2:AA$10000,Observed!$A$2:$A$10000,$A561,Observed!$C$2:$C$10000,$C561)),AVERAGEIFS(Observed!AA$2:AA$10000,Observed!$A$2:$A$10000,$A561,Observed!$C$2:$C$10000,$C561),"")</f>
        <v/>
      </c>
      <c r="AB561" s="23" t="str">
        <f>IF(ISNUMBER(AVERAGEIFS(Observed!AB$2:AB$10000,Observed!$A$2:$A$10000,$A561,Observed!$C$2:$C$10000,$C561)),AVERAGEIFS(Observed!AB$2:AB$10000,Observed!$A$2:$A$10000,$A561,Observed!$C$2:$C$10000,$C561),"")</f>
        <v/>
      </c>
      <c r="AC561" s="23" t="str">
        <f>IF(ISNUMBER(AVERAGEIFS(Observed!AC$2:AC$10000,Observed!$A$2:$A$10000,$A561,Observed!$C$2:$C$10000,$C561)),AVERAGEIFS(Observed!AC$2:AC$10000,Observed!$A$2:$A$10000,$A561,Observed!$C$2:$C$10000,$C561),"")</f>
        <v/>
      </c>
      <c r="AD561" s="23" t="str">
        <f>IF(ISNUMBER(AVERAGEIFS(Observed!AD$2:AD$10000,Observed!$A$2:$A$10000,$A561,Observed!$C$2:$C$10000,$C561)),AVERAGEIFS(Observed!AD$2:AD$10000,Observed!$A$2:$A$10000,$A561,Observed!$C$2:$C$10000,$C561),"")</f>
        <v/>
      </c>
      <c r="AE561" s="24" t="str">
        <f>IF(ISNUMBER(AVERAGEIFS(Observed!AE$2:AE$10000,Observed!$A$2:$A$10000,$A561,Observed!$C$2:$C$10000,$C561)),AVERAGEIFS(Observed!AE$2:AE$10000,Observed!$A$2:$A$10000,$A561,Observed!$C$2:$C$10000,$C561),"")</f>
        <v/>
      </c>
      <c r="AF561" s="24" t="str">
        <f>IF(ISNUMBER(AVERAGEIFS(Observed!AF$2:AF$10000,Observed!$A$2:$A$10000,$A561,Observed!$C$2:$C$10000,$C561)),AVERAGEIFS(Observed!AF$2:AF$10000,Observed!$A$2:$A$10000,$A561,Observed!$C$2:$C$10000,$C561),"")</f>
        <v/>
      </c>
      <c r="AG561" s="23" t="str">
        <f>IF(ISNUMBER(AVERAGEIFS(Observed!AG$2:AG$10000,Observed!$A$2:$A$10000,$A561,Observed!$C$2:$C$10000,$C561)),AVERAGEIFS(Observed!AG$2:AG$10000,Observed!$A$2:$A$10000,$A561,Observed!$C$2:$C$10000,$C561),"")</f>
        <v/>
      </c>
      <c r="AH561" s="23" t="str">
        <f>IF(ISNUMBER(AVERAGEIFS(Observed!AH$2:AH$10000,Observed!$A$2:$A$10000,$A561,Observed!$C$2:$C$10000,$C561)),AVERAGEIFS(Observed!AH$2:AH$10000,Observed!$A$2:$A$10000,$A561,Observed!$C$2:$C$10000,$C561),"")</f>
        <v/>
      </c>
      <c r="AI561" s="22" t="str">
        <f>IF(ISNUMBER(AVERAGEIFS(Observed!AI$2:AI$10000,Observed!$A$2:$A$10000,$A561,Observed!$C$2:$C$10000,$C561)),AVERAGEIFS(Observed!AI$2:AI$10000,Observed!$A$2:$A$10000,$A561,Observed!$C$2:$C$10000,$C561),"")</f>
        <v/>
      </c>
      <c r="AJ561" s="23" t="str">
        <f>IF(ISNUMBER(AVERAGEIFS(Observed!AJ$2:AJ$10000,Observed!$A$2:$A$10000,$A561,Observed!$C$2:$C$10000,$C561)),AVERAGEIFS(Observed!AJ$2:AJ$10000,Observed!$A$2:$A$10000,$A561,Observed!$C$2:$C$10000,$C561),"")</f>
        <v/>
      </c>
      <c r="AK561" s="23" t="str">
        <f>IF(ISNUMBER(AVERAGEIFS(Observed!AK$2:AK$10000,Observed!$A$2:$A$10000,$A561,Observed!$C$2:$C$10000,$C561)),AVERAGEIFS(Observed!AK$2:AK$10000,Observed!$A$2:$A$10000,$A561,Observed!$C$2:$C$10000,$C561),"")</f>
        <v/>
      </c>
      <c r="AL561" s="23" t="str">
        <f>IF(ISNUMBER(AVERAGEIFS(Observed!AL$2:AL$10000,Observed!$A$2:$A$10000,$A561,Observed!$C$2:$C$10000,$C561)),AVERAGEIFS(Observed!AL$2:AL$10000,Observed!$A$2:$A$10000,$A561,Observed!$C$2:$C$10000,$C561),"")</f>
        <v/>
      </c>
      <c r="AM561" s="23" t="str">
        <f>IF(ISNUMBER(AVERAGEIFS(Observed!AM$2:AM$10000,Observed!$A$2:$A$10000,$A561,Observed!$C$2:$C$10000,$C561)),AVERAGEIFS(Observed!AM$2:AM$10000,Observed!$A$2:$A$10000,$A561,Observed!$C$2:$C$10000,$C561),"")</f>
        <v/>
      </c>
      <c r="AN561" s="23" t="str">
        <f>IF(ISNUMBER(AVERAGEIFS(Observed!AN$2:AN$10000,Observed!$A$2:$A$10000,$A561,Observed!$C$2:$C$10000,$C561)),AVERAGEIFS(Observed!AN$2:AN$10000,Observed!$A$2:$A$10000,$A561,Observed!$C$2:$C$10000,$C561),"")</f>
        <v/>
      </c>
      <c r="AO561" s="2">
        <f>COUNTIFS(Observed!$A$2:$A$10000,$A561,Observed!$C$2:$C$10000,$C561)</f>
        <v>5</v>
      </c>
      <c r="AP561" s="2">
        <f t="shared" si="12"/>
        <v>5</v>
      </c>
    </row>
    <row r="562" spans="1:42" x14ac:dyDescent="0.25">
      <c r="A562" t="s">
        <v>91</v>
      </c>
      <c r="B562" t="s">
        <v>30</v>
      </c>
      <c r="C562" s="20">
        <v>41060</v>
      </c>
      <c r="D562">
        <v>1</v>
      </c>
      <c r="F562" t="s">
        <v>105</v>
      </c>
      <c r="G562" s="25" t="s">
        <v>76</v>
      </c>
      <c r="J562" s="2"/>
      <c r="K562" s="22" t="str">
        <f>IF(ISNUMBER(AVERAGEIFS(Observed!K$2:K$10000,Observed!$A$2:$A$10000,$A562,Observed!$C$2:$C$10000,$C562)),AVERAGEIFS(Observed!K$2:K$10000,Observed!$A$2:$A$10000,$A562,Observed!$C$2:$C$10000,$C562),"")</f>
        <v/>
      </c>
      <c r="L562" s="23" t="str">
        <f>IF(ISNUMBER(AVERAGEIFS(Observed!L$2:L$10000,Observed!$A$2:$A$10000,$A562,Observed!$C$2:$C$10000,$C562)),AVERAGEIFS(Observed!L$2:L$10000,Observed!$A$2:$A$10000,$A562,Observed!$C$2:$C$10000,$C562),"")</f>
        <v/>
      </c>
      <c r="M562" s="23">
        <f>IF(ISNUMBER(AVERAGEIFS(Observed!M$2:M$10000,Observed!$A$2:$A$10000,$A562,Observed!$C$2:$C$10000,$C562)),AVERAGEIFS(Observed!M$2:M$10000,Observed!$A$2:$A$10000,$A562,Observed!$C$2:$C$10000,$C562),"")</f>
        <v>28.47719199399981</v>
      </c>
      <c r="N562" s="23">
        <f>IF(ISNUMBER(AVERAGEIFS(Observed!N$2:N$10000,Observed!$A$2:$A$10000,$A562,Observed!$C$2:$C$10000,$C562)),AVERAGEIFS(Observed!N$2:N$10000,Observed!$A$2:$A$10000,$A562,Observed!$C$2:$C$10000,$C562),"")</f>
        <v>28.47719199399981</v>
      </c>
      <c r="O562" s="23">
        <f>IF(ISNUMBER(AVERAGEIFS(Observed!O$2:O$10000,Observed!$A$2:$A$10000,$A562,Observed!$C$2:$C$10000,$C562)),AVERAGEIFS(Observed!O$2:O$10000,Observed!$A$2:$A$10000,$A562,Observed!$C$2:$C$10000,$C562),"")</f>
        <v>1014.8039815521792</v>
      </c>
      <c r="P562" s="24" t="str">
        <f>IF(ISNUMBER(AVERAGEIFS(Observed!P$2:P$10000,Observed!$A$2:$A$10000,$A562,Observed!$C$2:$C$10000,$C562)),AVERAGEIFS(Observed!P$2:P$10000,Observed!$A$2:$A$10000,$A562,Observed!$C$2:$C$10000,$C562),"")</f>
        <v/>
      </c>
      <c r="Q562" s="24" t="str">
        <f>IF(ISNUMBER(AVERAGEIFS(Observed!Q$2:Q$10000,Observed!$A$2:$A$10000,$A562,Observed!$C$2:$C$10000,$C562)),AVERAGEIFS(Observed!Q$2:Q$10000,Observed!$A$2:$A$10000,$A562,Observed!$C$2:$C$10000,$C562),"")</f>
        <v/>
      </c>
      <c r="R562" s="24" t="str">
        <f>IF(ISNUMBER(AVERAGEIFS(Observed!R$2:R$10000,Observed!$A$2:$A$10000,$A562,Observed!$C$2:$C$10000,$C562)),AVERAGEIFS(Observed!R$2:R$10000,Observed!$A$2:$A$10000,$A562,Observed!$C$2:$C$10000,$C562),"")</f>
        <v/>
      </c>
      <c r="S562" s="22" t="str">
        <f>IF(ISNUMBER(AVERAGEIFS(Observed!S$2:S$10000,Observed!$A$2:$A$10000,$A562,Observed!$C$2:$C$10000,$C562)),AVERAGEIFS(Observed!S$2:S$10000,Observed!$A$2:$A$10000,$A562,Observed!$C$2:$C$10000,$C562),"")</f>
        <v/>
      </c>
      <c r="T562" s="23" t="str">
        <f>IF(ISNUMBER(AVERAGEIFS(Observed!T$2:T$10000,Observed!$A$2:$A$10000,$A562,Observed!$C$2:$C$10000,$C562)),AVERAGEIFS(Observed!T$2:T$10000,Observed!$A$2:$A$10000,$A562,Observed!$C$2:$C$10000,$C562),"")</f>
        <v/>
      </c>
      <c r="U562" s="23" t="str">
        <f>IF(ISNUMBER(AVERAGEIFS(Observed!U$2:U$10000,Observed!$A$2:$A$10000,$A562,Observed!$C$2:$C$10000,$C562)),AVERAGEIFS(Observed!U$2:U$10000,Observed!$A$2:$A$10000,$A562,Observed!$C$2:$C$10000,$C562),"")</f>
        <v/>
      </c>
      <c r="V562" s="23">
        <f>IF(ISNUMBER(AVERAGEIFS(Observed!V$2:V$10000,Observed!$A$2:$A$10000,$A562,Observed!$C$2:$C$10000,$C562)),AVERAGEIFS(Observed!V$2:V$10000,Observed!$A$2:$A$10000,$A562,Observed!$C$2:$C$10000,$C562),"")</f>
        <v>150</v>
      </c>
      <c r="W562" s="23" t="str">
        <f>IF(ISNUMBER(AVERAGEIFS(Observed!W$2:W$10000,Observed!$A$2:$A$10000,$A562,Observed!$C$2:$C$10000,$C562)),AVERAGEIFS(Observed!W$2:W$10000,Observed!$A$2:$A$10000,$A562,Observed!$C$2:$C$10000,$C562),"")</f>
        <v/>
      </c>
      <c r="X562" s="23" t="str">
        <f>IF(ISNUMBER(AVERAGEIFS(Observed!X$2:X$10000,Observed!$A$2:$A$10000,$A562,Observed!$C$2:$C$10000,$C562)),AVERAGEIFS(Observed!X$2:X$10000,Observed!$A$2:$A$10000,$A562,Observed!$C$2:$C$10000,$C562),"")</f>
        <v/>
      </c>
      <c r="Y562" s="23" t="str">
        <f>IF(ISNUMBER(AVERAGEIFS(Observed!Y$2:Y$10000,Observed!$A$2:$A$10000,$A562,Observed!$C$2:$C$10000,$C562)),AVERAGEIFS(Observed!Y$2:Y$10000,Observed!$A$2:$A$10000,$A562,Observed!$C$2:$C$10000,$C562),"")</f>
        <v/>
      </c>
      <c r="Z562" s="23" t="str">
        <f>IF(ISNUMBER(AVERAGEIFS(Observed!Z$2:Z$10000,Observed!$A$2:$A$10000,$A562,Observed!$C$2:$C$10000,$C562)),AVERAGEIFS(Observed!Z$2:Z$10000,Observed!$A$2:$A$10000,$A562,Observed!$C$2:$C$10000,$C562),"")</f>
        <v/>
      </c>
      <c r="AA562" s="23" t="str">
        <f>IF(ISNUMBER(AVERAGEIFS(Observed!AA$2:AA$10000,Observed!$A$2:$A$10000,$A562,Observed!$C$2:$C$10000,$C562)),AVERAGEIFS(Observed!AA$2:AA$10000,Observed!$A$2:$A$10000,$A562,Observed!$C$2:$C$10000,$C562),"")</f>
        <v/>
      </c>
      <c r="AB562" s="23" t="str">
        <f>IF(ISNUMBER(AVERAGEIFS(Observed!AB$2:AB$10000,Observed!$A$2:$A$10000,$A562,Observed!$C$2:$C$10000,$C562)),AVERAGEIFS(Observed!AB$2:AB$10000,Observed!$A$2:$A$10000,$A562,Observed!$C$2:$C$10000,$C562),"")</f>
        <v/>
      </c>
      <c r="AC562" s="23" t="str">
        <f>IF(ISNUMBER(AVERAGEIFS(Observed!AC$2:AC$10000,Observed!$A$2:$A$10000,$A562,Observed!$C$2:$C$10000,$C562)),AVERAGEIFS(Observed!AC$2:AC$10000,Observed!$A$2:$A$10000,$A562,Observed!$C$2:$C$10000,$C562),"")</f>
        <v/>
      </c>
      <c r="AD562" s="23" t="str">
        <f>IF(ISNUMBER(AVERAGEIFS(Observed!AD$2:AD$10000,Observed!$A$2:$A$10000,$A562,Observed!$C$2:$C$10000,$C562)),AVERAGEIFS(Observed!AD$2:AD$10000,Observed!$A$2:$A$10000,$A562,Observed!$C$2:$C$10000,$C562),"")</f>
        <v/>
      </c>
      <c r="AE562" s="24" t="str">
        <f>IF(ISNUMBER(AVERAGEIFS(Observed!AE$2:AE$10000,Observed!$A$2:$A$10000,$A562,Observed!$C$2:$C$10000,$C562)),AVERAGEIFS(Observed!AE$2:AE$10000,Observed!$A$2:$A$10000,$A562,Observed!$C$2:$C$10000,$C562),"")</f>
        <v/>
      </c>
      <c r="AF562" s="24" t="str">
        <f>IF(ISNUMBER(AVERAGEIFS(Observed!AF$2:AF$10000,Observed!$A$2:$A$10000,$A562,Observed!$C$2:$C$10000,$C562)),AVERAGEIFS(Observed!AF$2:AF$10000,Observed!$A$2:$A$10000,$A562,Observed!$C$2:$C$10000,$C562),"")</f>
        <v/>
      </c>
      <c r="AG562" s="23" t="str">
        <f>IF(ISNUMBER(AVERAGEIFS(Observed!AG$2:AG$10000,Observed!$A$2:$A$10000,$A562,Observed!$C$2:$C$10000,$C562)),AVERAGEIFS(Observed!AG$2:AG$10000,Observed!$A$2:$A$10000,$A562,Observed!$C$2:$C$10000,$C562),"")</f>
        <v/>
      </c>
      <c r="AH562" s="23" t="str">
        <f>IF(ISNUMBER(AVERAGEIFS(Observed!AH$2:AH$10000,Observed!$A$2:$A$10000,$A562,Observed!$C$2:$C$10000,$C562)),AVERAGEIFS(Observed!AH$2:AH$10000,Observed!$A$2:$A$10000,$A562,Observed!$C$2:$C$10000,$C562),"")</f>
        <v/>
      </c>
      <c r="AI562" s="22" t="str">
        <f>IF(ISNUMBER(AVERAGEIFS(Observed!AI$2:AI$10000,Observed!$A$2:$A$10000,$A562,Observed!$C$2:$C$10000,$C562)),AVERAGEIFS(Observed!AI$2:AI$10000,Observed!$A$2:$A$10000,$A562,Observed!$C$2:$C$10000,$C562),"")</f>
        <v/>
      </c>
      <c r="AJ562" s="23" t="str">
        <f>IF(ISNUMBER(AVERAGEIFS(Observed!AJ$2:AJ$10000,Observed!$A$2:$A$10000,$A562,Observed!$C$2:$C$10000,$C562)),AVERAGEIFS(Observed!AJ$2:AJ$10000,Observed!$A$2:$A$10000,$A562,Observed!$C$2:$C$10000,$C562),"")</f>
        <v/>
      </c>
      <c r="AK562" s="23" t="str">
        <f>IF(ISNUMBER(AVERAGEIFS(Observed!AK$2:AK$10000,Observed!$A$2:$A$10000,$A562,Observed!$C$2:$C$10000,$C562)),AVERAGEIFS(Observed!AK$2:AK$10000,Observed!$A$2:$A$10000,$A562,Observed!$C$2:$C$10000,$C562),"")</f>
        <v/>
      </c>
      <c r="AL562" s="23" t="str">
        <f>IF(ISNUMBER(AVERAGEIFS(Observed!AL$2:AL$10000,Observed!$A$2:$A$10000,$A562,Observed!$C$2:$C$10000,$C562)),AVERAGEIFS(Observed!AL$2:AL$10000,Observed!$A$2:$A$10000,$A562,Observed!$C$2:$C$10000,$C562),"")</f>
        <v/>
      </c>
      <c r="AM562" s="23" t="str">
        <f>IF(ISNUMBER(AVERAGEIFS(Observed!AM$2:AM$10000,Observed!$A$2:$A$10000,$A562,Observed!$C$2:$C$10000,$C562)),AVERAGEIFS(Observed!AM$2:AM$10000,Observed!$A$2:$A$10000,$A562,Observed!$C$2:$C$10000,$C562),"")</f>
        <v/>
      </c>
      <c r="AN562" s="23" t="str">
        <f>IF(ISNUMBER(AVERAGEIFS(Observed!AN$2:AN$10000,Observed!$A$2:$A$10000,$A562,Observed!$C$2:$C$10000,$C562)),AVERAGEIFS(Observed!AN$2:AN$10000,Observed!$A$2:$A$10000,$A562,Observed!$C$2:$C$10000,$C562),"")</f>
        <v/>
      </c>
      <c r="AO562" s="2">
        <f>COUNTIFS(Observed!$A$2:$A$10000,$A562,Observed!$C$2:$C$10000,$C562)</f>
        <v>5</v>
      </c>
      <c r="AP562" s="2">
        <f t="shared" si="12"/>
        <v>4</v>
      </c>
    </row>
    <row r="563" spans="1:42" x14ac:dyDescent="0.25">
      <c r="A563" t="s">
        <v>92</v>
      </c>
      <c r="B563" t="s">
        <v>30</v>
      </c>
      <c r="C563" s="20">
        <v>40525</v>
      </c>
      <c r="D563">
        <v>1</v>
      </c>
      <c r="F563" t="s">
        <v>106</v>
      </c>
      <c r="G563" s="25" t="s">
        <v>115</v>
      </c>
      <c r="J563" s="2"/>
      <c r="K563" s="22" t="str">
        <f>IF(ISNUMBER(AVERAGEIFS(Observed!K$2:K$10000,Observed!$A$2:$A$10000,$A563,Observed!$C$2:$C$10000,$C563)),AVERAGEIFS(Observed!K$2:K$10000,Observed!$A$2:$A$10000,$A563,Observed!$C$2:$C$10000,$C563),"")</f>
        <v/>
      </c>
      <c r="L563" s="23" t="str">
        <f>IF(ISNUMBER(AVERAGEIFS(Observed!L$2:L$10000,Observed!$A$2:$A$10000,$A563,Observed!$C$2:$C$10000,$C563)),AVERAGEIFS(Observed!L$2:L$10000,Observed!$A$2:$A$10000,$A563,Observed!$C$2:$C$10000,$C563),"")</f>
        <v/>
      </c>
      <c r="M563" s="23">
        <f>IF(ISNUMBER(AVERAGEIFS(Observed!M$2:M$10000,Observed!$A$2:$A$10000,$A563,Observed!$C$2:$C$10000,$C563)),AVERAGEIFS(Observed!M$2:M$10000,Observed!$A$2:$A$10000,$A563,Observed!$C$2:$C$10000,$C563),"")</f>
        <v>288.28369653250326</v>
      </c>
      <c r="N563" s="23">
        <f>IF(ISNUMBER(AVERAGEIFS(Observed!N$2:N$10000,Observed!$A$2:$A$10000,$A563,Observed!$C$2:$C$10000,$C563)),AVERAGEIFS(Observed!N$2:N$10000,Observed!$A$2:$A$10000,$A563,Observed!$C$2:$C$10000,$C563),"")</f>
        <v>288.28369653250326</v>
      </c>
      <c r="O563" s="23">
        <f>IF(ISNUMBER(AVERAGEIFS(Observed!O$2:O$10000,Observed!$A$2:$A$10000,$A563,Observed!$C$2:$C$10000,$C563)),AVERAGEIFS(Observed!O$2:O$10000,Observed!$A$2:$A$10000,$A563,Observed!$C$2:$C$10000,$C563),"")</f>
        <v>288.28369653250326</v>
      </c>
      <c r="P563" s="24" t="str">
        <f>IF(ISNUMBER(AVERAGEIFS(Observed!P$2:P$10000,Observed!$A$2:$A$10000,$A563,Observed!$C$2:$C$10000,$C563)),AVERAGEIFS(Observed!P$2:P$10000,Observed!$A$2:$A$10000,$A563,Observed!$C$2:$C$10000,$C563),"")</f>
        <v/>
      </c>
      <c r="Q563" s="24" t="str">
        <f>IF(ISNUMBER(AVERAGEIFS(Observed!Q$2:Q$10000,Observed!$A$2:$A$10000,$A563,Observed!$C$2:$C$10000,$C563)),AVERAGEIFS(Observed!Q$2:Q$10000,Observed!$A$2:$A$10000,$A563,Observed!$C$2:$C$10000,$C563),"")</f>
        <v/>
      </c>
      <c r="R563" s="24" t="str">
        <f>IF(ISNUMBER(AVERAGEIFS(Observed!R$2:R$10000,Observed!$A$2:$A$10000,$A563,Observed!$C$2:$C$10000,$C563)),AVERAGEIFS(Observed!R$2:R$10000,Observed!$A$2:$A$10000,$A563,Observed!$C$2:$C$10000,$C563),"")</f>
        <v/>
      </c>
      <c r="S563" s="22" t="str">
        <f>IF(ISNUMBER(AVERAGEIFS(Observed!S$2:S$10000,Observed!$A$2:$A$10000,$A563,Observed!$C$2:$C$10000,$C563)),AVERAGEIFS(Observed!S$2:S$10000,Observed!$A$2:$A$10000,$A563,Observed!$C$2:$C$10000,$C563),"")</f>
        <v/>
      </c>
      <c r="T563" s="23" t="str">
        <f>IF(ISNUMBER(AVERAGEIFS(Observed!T$2:T$10000,Observed!$A$2:$A$10000,$A563,Observed!$C$2:$C$10000,$C563)),AVERAGEIFS(Observed!T$2:T$10000,Observed!$A$2:$A$10000,$A563,Observed!$C$2:$C$10000,$C563),"")</f>
        <v/>
      </c>
      <c r="U563" s="23" t="str">
        <f>IF(ISNUMBER(AVERAGEIFS(Observed!U$2:U$10000,Observed!$A$2:$A$10000,$A563,Observed!$C$2:$C$10000,$C563)),AVERAGEIFS(Observed!U$2:U$10000,Observed!$A$2:$A$10000,$A563,Observed!$C$2:$C$10000,$C563),"")</f>
        <v/>
      </c>
      <c r="V563" s="23">
        <f>IF(ISNUMBER(AVERAGEIFS(Observed!V$2:V$10000,Observed!$A$2:$A$10000,$A563,Observed!$C$2:$C$10000,$C563)),AVERAGEIFS(Observed!V$2:V$10000,Observed!$A$2:$A$10000,$A563,Observed!$C$2:$C$10000,$C563),"")</f>
        <v>150</v>
      </c>
      <c r="W563" s="23">
        <f>IF(ISNUMBER(AVERAGEIFS(Observed!W$2:W$10000,Observed!$A$2:$A$10000,$A563,Observed!$C$2:$C$10000,$C563)),AVERAGEIFS(Observed!W$2:W$10000,Observed!$A$2:$A$10000,$A563,Observed!$C$2:$C$10000,$C563),"")</f>
        <v>47.259622382377586</v>
      </c>
      <c r="X563" s="23" t="str">
        <f>IF(ISNUMBER(AVERAGEIFS(Observed!X$2:X$10000,Observed!$A$2:$A$10000,$A563,Observed!$C$2:$C$10000,$C563)),AVERAGEIFS(Observed!X$2:X$10000,Observed!$A$2:$A$10000,$A563,Observed!$C$2:$C$10000,$C563),"")</f>
        <v/>
      </c>
      <c r="Y563" s="23" t="str">
        <f>IF(ISNUMBER(AVERAGEIFS(Observed!Y$2:Y$10000,Observed!$A$2:$A$10000,$A563,Observed!$C$2:$C$10000,$C563)),AVERAGEIFS(Observed!Y$2:Y$10000,Observed!$A$2:$A$10000,$A563,Observed!$C$2:$C$10000,$C563),"")</f>
        <v/>
      </c>
      <c r="Z563" s="23" t="str">
        <f>IF(ISNUMBER(AVERAGEIFS(Observed!Z$2:Z$10000,Observed!$A$2:$A$10000,$A563,Observed!$C$2:$C$10000,$C563)),AVERAGEIFS(Observed!Z$2:Z$10000,Observed!$A$2:$A$10000,$A563,Observed!$C$2:$C$10000,$C563),"")</f>
        <v/>
      </c>
      <c r="AA563" s="23" t="str">
        <f>IF(ISNUMBER(AVERAGEIFS(Observed!AA$2:AA$10000,Observed!$A$2:$A$10000,$A563,Observed!$C$2:$C$10000,$C563)),AVERAGEIFS(Observed!AA$2:AA$10000,Observed!$A$2:$A$10000,$A563,Observed!$C$2:$C$10000,$C563),"")</f>
        <v/>
      </c>
      <c r="AB563" s="23" t="str">
        <f>IF(ISNUMBER(AVERAGEIFS(Observed!AB$2:AB$10000,Observed!$A$2:$A$10000,$A563,Observed!$C$2:$C$10000,$C563)),AVERAGEIFS(Observed!AB$2:AB$10000,Observed!$A$2:$A$10000,$A563,Observed!$C$2:$C$10000,$C563),"")</f>
        <v/>
      </c>
      <c r="AC563" s="23" t="str">
        <f>IF(ISNUMBER(AVERAGEIFS(Observed!AC$2:AC$10000,Observed!$A$2:$A$10000,$A563,Observed!$C$2:$C$10000,$C563)),AVERAGEIFS(Observed!AC$2:AC$10000,Observed!$A$2:$A$10000,$A563,Observed!$C$2:$C$10000,$C563),"")</f>
        <v/>
      </c>
      <c r="AD563" s="23" t="str">
        <f>IF(ISNUMBER(AVERAGEIFS(Observed!AD$2:AD$10000,Observed!$A$2:$A$10000,$A563,Observed!$C$2:$C$10000,$C563)),AVERAGEIFS(Observed!AD$2:AD$10000,Observed!$A$2:$A$10000,$A563,Observed!$C$2:$C$10000,$C563),"")</f>
        <v/>
      </c>
      <c r="AE563" s="24" t="str">
        <f>IF(ISNUMBER(AVERAGEIFS(Observed!AE$2:AE$10000,Observed!$A$2:$A$10000,$A563,Observed!$C$2:$C$10000,$C563)),AVERAGEIFS(Observed!AE$2:AE$10000,Observed!$A$2:$A$10000,$A563,Observed!$C$2:$C$10000,$C563),"")</f>
        <v/>
      </c>
      <c r="AF563" s="24" t="str">
        <f>IF(ISNUMBER(AVERAGEIFS(Observed!AF$2:AF$10000,Observed!$A$2:$A$10000,$A563,Observed!$C$2:$C$10000,$C563)),AVERAGEIFS(Observed!AF$2:AF$10000,Observed!$A$2:$A$10000,$A563,Observed!$C$2:$C$10000,$C563),"")</f>
        <v/>
      </c>
      <c r="AG563" s="23" t="str">
        <f>IF(ISNUMBER(AVERAGEIFS(Observed!AG$2:AG$10000,Observed!$A$2:$A$10000,$A563,Observed!$C$2:$C$10000,$C563)),AVERAGEIFS(Observed!AG$2:AG$10000,Observed!$A$2:$A$10000,$A563,Observed!$C$2:$C$10000,$C563),"")</f>
        <v/>
      </c>
      <c r="AH563" s="23" t="str">
        <f>IF(ISNUMBER(AVERAGEIFS(Observed!AH$2:AH$10000,Observed!$A$2:$A$10000,$A563,Observed!$C$2:$C$10000,$C563)),AVERAGEIFS(Observed!AH$2:AH$10000,Observed!$A$2:$A$10000,$A563,Observed!$C$2:$C$10000,$C563),"")</f>
        <v/>
      </c>
      <c r="AI563" s="22" t="str">
        <f>IF(ISNUMBER(AVERAGEIFS(Observed!AI$2:AI$10000,Observed!$A$2:$A$10000,$A563,Observed!$C$2:$C$10000,$C563)),AVERAGEIFS(Observed!AI$2:AI$10000,Observed!$A$2:$A$10000,$A563,Observed!$C$2:$C$10000,$C563),"")</f>
        <v/>
      </c>
      <c r="AJ563" s="23" t="str">
        <f>IF(ISNUMBER(AVERAGEIFS(Observed!AJ$2:AJ$10000,Observed!$A$2:$A$10000,$A563,Observed!$C$2:$C$10000,$C563)),AVERAGEIFS(Observed!AJ$2:AJ$10000,Observed!$A$2:$A$10000,$A563,Observed!$C$2:$C$10000,$C563),"")</f>
        <v/>
      </c>
      <c r="AK563" s="23" t="str">
        <f>IF(ISNUMBER(AVERAGEIFS(Observed!AK$2:AK$10000,Observed!$A$2:$A$10000,$A563,Observed!$C$2:$C$10000,$C563)),AVERAGEIFS(Observed!AK$2:AK$10000,Observed!$A$2:$A$10000,$A563,Observed!$C$2:$C$10000,$C563),"")</f>
        <v/>
      </c>
      <c r="AL563" s="23" t="str">
        <f>IF(ISNUMBER(AVERAGEIFS(Observed!AL$2:AL$10000,Observed!$A$2:$A$10000,$A563,Observed!$C$2:$C$10000,$C563)),AVERAGEIFS(Observed!AL$2:AL$10000,Observed!$A$2:$A$10000,$A563,Observed!$C$2:$C$10000,$C563),"")</f>
        <v/>
      </c>
      <c r="AM563" s="23" t="str">
        <f>IF(ISNUMBER(AVERAGEIFS(Observed!AM$2:AM$10000,Observed!$A$2:$A$10000,$A563,Observed!$C$2:$C$10000,$C563)),AVERAGEIFS(Observed!AM$2:AM$10000,Observed!$A$2:$A$10000,$A563,Observed!$C$2:$C$10000,$C563),"")</f>
        <v/>
      </c>
      <c r="AN563" s="23" t="str">
        <f>IF(ISNUMBER(AVERAGEIFS(Observed!AN$2:AN$10000,Observed!$A$2:$A$10000,$A563,Observed!$C$2:$C$10000,$C563)),AVERAGEIFS(Observed!AN$2:AN$10000,Observed!$A$2:$A$10000,$A563,Observed!$C$2:$C$10000,$C563),"")</f>
        <v/>
      </c>
      <c r="AO563" s="2">
        <f>COUNTIFS(Observed!$A$2:$A$10000,$A563,Observed!$C$2:$C$10000,$C563)</f>
        <v>5</v>
      </c>
      <c r="AP563" s="2">
        <f t="shared" si="12"/>
        <v>5</v>
      </c>
    </row>
    <row r="564" spans="1:42" x14ac:dyDescent="0.25">
      <c r="A564" t="s">
        <v>92</v>
      </c>
      <c r="B564" t="s">
        <v>30</v>
      </c>
      <c r="C564" s="20">
        <v>40546</v>
      </c>
      <c r="D564">
        <v>1</v>
      </c>
      <c r="F564" t="s">
        <v>106</v>
      </c>
      <c r="G564" s="25" t="s">
        <v>115</v>
      </c>
      <c r="J564" s="2"/>
      <c r="K564" s="22" t="str">
        <f>IF(ISNUMBER(AVERAGEIFS(Observed!K$2:K$10000,Observed!$A$2:$A$10000,$A564,Observed!$C$2:$C$10000,$C564)),AVERAGEIFS(Observed!K$2:K$10000,Observed!$A$2:$A$10000,$A564,Observed!$C$2:$C$10000,$C564),"")</f>
        <v/>
      </c>
      <c r="L564" s="23" t="str">
        <f>IF(ISNUMBER(AVERAGEIFS(Observed!L$2:L$10000,Observed!$A$2:$A$10000,$A564,Observed!$C$2:$C$10000,$C564)),AVERAGEIFS(Observed!L$2:L$10000,Observed!$A$2:$A$10000,$A564,Observed!$C$2:$C$10000,$C564),"")</f>
        <v/>
      </c>
      <c r="M564" s="23">
        <f>IF(ISNUMBER(AVERAGEIFS(Observed!M$2:M$10000,Observed!$A$2:$A$10000,$A564,Observed!$C$2:$C$10000,$C564)),AVERAGEIFS(Observed!M$2:M$10000,Observed!$A$2:$A$10000,$A564,Observed!$C$2:$C$10000,$C564),"")</f>
        <v>324.44281120020901</v>
      </c>
      <c r="N564" s="23">
        <f>IF(ISNUMBER(AVERAGEIFS(Observed!N$2:N$10000,Observed!$A$2:$A$10000,$A564,Observed!$C$2:$C$10000,$C564)),AVERAGEIFS(Observed!N$2:N$10000,Observed!$A$2:$A$10000,$A564,Observed!$C$2:$C$10000,$C564),"")</f>
        <v>324.44281120020901</v>
      </c>
      <c r="O564" s="23">
        <f>IF(ISNUMBER(AVERAGEIFS(Observed!O$2:O$10000,Observed!$A$2:$A$10000,$A564,Observed!$C$2:$C$10000,$C564)),AVERAGEIFS(Observed!O$2:O$10000,Observed!$A$2:$A$10000,$A564,Observed!$C$2:$C$10000,$C564),"")</f>
        <v>654.73216412306044</v>
      </c>
      <c r="P564" s="24" t="str">
        <f>IF(ISNUMBER(AVERAGEIFS(Observed!P$2:P$10000,Observed!$A$2:$A$10000,$A564,Observed!$C$2:$C$10000,$C564)),AVERAGEIFS(Observed!P$2:P$10000,Observed!$A$2:$A$10000,$A564,Observed!$C$2:$C$10000,$C564),"")</f>
        <v/>
      </c>
      <c r="Q564" s="24" t="str">
        <f>IF(ISNUMBER(AVERAGEIFS(Observed!Q$2:Q$10000,Observed!$A$2:$A$10000,$A564,Observed!$C$2:$C$10000,$C564)),AVERAGEIFS(Observed!Q$2:Q$10000,Observed!$A$2:$A$10000,$A564,Observed!$C$2:$C$10000,$C564),"")</f>
        <v/>
      </c>
      <c r="R564" s="24" t="str">
        <f>IF(ISNUMBER(AVERAGEIFS(Observed!R$2:R$10000,Observed!$A$2:$A$10000,$A564,Observed!$C$2:$C$10000,$C564)),AVERAGEIFS(Observed!R$2:R$10000,Observed!$A$2:$A$10000,$A564,Observed!$C$2:$C$10000,$C564),"")</f>
        <v/>
      </c>
      <c r="S564" s="22" t="str">
        <f>IF(ISNUMBER(AVERAGEIFS(Observed!S$2:S$10000,Observed!$A$2:$A$10000,$A564,Observed!$C$2:$C$10000,$C564)),AVERAGEIFS(Observed!S$2:S$10000,Observed!$A$2:$A$10000,$A564,Observed!$C$2:$C$10000,$C564),"")</f>
        <v/>
      </c>
      <c r="T564" s="23" t="str">
        <f>IF(ISNUMBER(AVERAGEIFS(Observed!T$2:T$10000,Observed!$A$2:$A$10000,$A564,Observed!$C$2:$C$10000,$C564)),AVERAGEIFS(Observed!T$2:T$10000,Observed!$A$2:$A$10000,$A564,Observed!$C$2:$C$10000,$C564),"")</f>
        <v/>
      </c>
      <c r="U564" s="23" t="str">
        <f>IF(ISNUMBER(AVERAGEIFS(Observed!U$2:U$10000,Observed!$A$2:$A$10000,$A564,Observed!$C$2:$C$10000,$C564)),AVERAGEIFS(Observed!U$2:U$10000,Observed!$A$2:$A$10000,$A564,Observed!$C$2:$C$10000,$C564),"")</f>
        <v/>
      </c>
      <c r="V564" s="23">
        <f>IF(ISNUMBER(AVERAGEIFS(Observed!V$2:V$10000,Observed!$A$2:$A$10000,$A564,Observed!$C$2:$C$10000,$C564)),AVERAGEIFS(Observed!V$2:V$10000,Observed!$A$2:$A$10000,$A564,Observed!$C$2:$C$10000,$C564),"")</f>
        <v>150</v>
      </c>
      <c r="W564" s="23">
        <f>IF(ISNUMBER(AVERAGEIFS(Observed!W$2:W$10000,Observed!$A$2:$A$10000,$A564,Observed!$C$2:$C$10000,$C564)),AVERAGEIFS(Observed!W$2:W$10000,Observed!$A$2:$A$10000,$A564,Observed!$C$2:$C$10000,$C564),"")</f>
        <v>154.49657676200428</v>
      </c>
      <c r="X564" s="23" t="str">
        <f>IF(ISNUMBER(AVERAGEIFS(Observed!X$2:X$10000,Observed!$A$2:$A$10000,$A564,Observed!$C$2:$C$10000,$C564)),AVERAGEIFS(Observed!X$2:X$10000,Observed!$A$2:$A$10000,$A564,Observed!$C$2:$C$10000,$C564),"")</f>
        <v/>
      </c>
      <c r="Y564" s="23" t="str">
        <f>IF(ISNUMBER(AVERAGEIFS(Observed!Y$2:Y$10000,Observed!$A$2:$A$10000,$A564,Observed!$C$2:$C$10000,$C564)),AVERAGEIFS(Observed!Y$2:Y$10000,Observed!$A$2:$A$10000,$A564,Observed!$C$2:$C$10000,$C564),"")</f>
        <v/>
      </c>
      <c r="Z564" s="23" t="str">
        <f>IF(ISNUMBER(AVERAGEIFS(Observed!Z$2:Z$10000,Observed!$A$2:$A$10000,$A564,Observed!$C$2:$C$10000,$C564)),AVERAGEIFS(Observed!Z$2:Z$10000,Observed!$A$2:$A$10000,$A564,Observed!$C$2:$C$10000,$C564),"")</f>
        <v/>
      </c>
      <c r="AA564" s="23" t="str">
        <f>IF(ISNUMBER(AVERAGEIFS(Observed!AA$2:AA$10000,Observed!$A$2:$A$10000,$A564,Observed!$C$2:$C$10000,$C564)),AVERAGEIFS(Observed!AA$2:AA$10000,Observed!$A$2:$A$10000,$A564,Observed!$C$2:$C$10000,$C564),"")</f>
        <v/>
      </c>
      <c r="AB564" s="23" t="str">
        <f>IF(ISNUMBER(AVERAGEIFS(Observed!AB$2:AB$10000,Observed!$A$2:$A$10000,$A564,Observed!$C$2:$C$10000,$C564)),AVERAGEIFS(Observed!AB$2:AB$10000,Observed!$A$2:$A$10000,$A564,Observed!$C$2:$C$10000,$C564),"")</f>
        <v/>
      </c>
      <c r="AC564" s="23" t="str">
        <f>IF(ISNUMBER(AVERAGEIFS(Observed!AC$2:AC$10000,Observed!$A$2:$A$10000,$A564,Observed!$C$2:$C$10000,$C564)),AVERAGEIFS(Observed!AC$2:AC$10000,Observed!$A$2:$A$10000,$A564,Observed!$C$2:$C$10000,$C564),"")</f>
        <v/>
      </c>
      <c r="AD564" s="23" t="str">
        <f>IF(ISNUMBER(AVERAGEIFS(Observed!AD$2:AD$10000,Observed!$A$2:$A$10000,$A564,Observed!$C$2:$C$10000,$C564)),AVERAGEIFS(Observed!AD$2:AD$10000,Observed!$A$2:$A$10000,$A564,Observed!$C$2:$C$10000,$C564),"")</f>
        <v/>
      </c>
      <c r="AE564" s="24" t="str">
        <f>IF(ISNUMBER(AVERAGEIFS(Observed!AE$2:AE$10000,Observed!$A$2:$A$10000,$A564,Observed!$C$2:$C$10000,$C564)),AVERAGEIFS(Observed!AE$2:AE$10000,Observed!$A$2:$A$10000,$A564,Observed!$C$2:$C$10000,$C564),"")</f>
        <v/>
      </c>
      <c r="AF564" s="24" t="str">
        <f>IF(ISNUMBER(AVERAGEIFS(Observed!AF$2:AF$10000,Observed!$A$2:$A$10000,$A564,Observed!$C$2:$C$10000,$C564)),AVERAGEIFS(Observed!AF$2:AF$10000,Observed!$A$2:$A$10000,$A564,Observed!$C$2:$C$10000,$C564),"")</f>
        <v/>
      </c>
      <c r="AG564" s="23" t="str">
        <f>IF(ISNUMBER(AVERAGEIFS(Observed!AG$2:AG$10000,Observed!$A$2:$A$10000,$A564,Observed!$C$2:$C$10000,$C564)),AVERAGEIFS(Observed!AG$2:AG$10000,Observed!$A$2:$A$10000,$A564,Observed!$C$2:$C$10000,$C564),"")</f>
        <v/>
      </c>
      <c r="AH564" s="23" t="str">
        <f>IF(ISNUMBER(AVERAGEIFS(Observed!AH$2:AH$10000,Observed!$A$2:$A$10000,$A564,Observed!$C$2:$C$10000,$C564)),AVERAGEIFS(Observed!AH$2:AH$10000,Observed!$A$2:$A$10000,$A564,Observed!$C$2:$C$10000,$C564),"")</f>
        <v/>
      </c>
      <c r="AI564" s="22" t="str">
        <f>IF(ISNUMBER(AVERAGEIFS(Observed!AI$2:AI$10000,Observed!$A$2:$A$10000,$A564,Observed!$C$2:$C$10000,$C564)),AVERAGEIFS(Observed!AI$2:AI$10000,Observed!$A$2:$A$10000,$A564,Observed!$C$2:$C$10000,$C564),"")</f>
        <v/>
      </c>
      <c r="AJ564" s="23" t="str">
        <f>IF(ISNUMBER(AVERAGEIFS(Observed!AJ$2:AJ$10000,Observed!$A$2:$A$10000,$A564,Observed!$C$2:$C$10000,$C564)),AVERAGEIFS(Observed!AJ$2:AJ$10000,Observed!$A$2:$A$10000,$A564,Observed!$C$2:$C$10000,$C564),"")</f>
        <v/>
      </c>
      <c r="AK564" s="23" t="str">
        <f>IF(ISNUMBER(AVERAGEIFS(Observed!AK$2:AK$10000,Observed!$A$2:$A$10000,$A564,Observed!$C$2:$C$10000,$C564)),AVERAGEIFS(Observed!AK$2:AK$10000,Observed!$A$2:$A$10000,$A564,Observed!$C$2:$C$10000,$C564),"")</f>
        <v/>
      </c>
      <c r="AL564" s="23" t="str">
        <f>IF(ISNUMBER(AVERAGEIFS(Observed!AL$2:AL$10000,Observed!$A$2:$A$10000,$A564,Observed!$C$2:$C$10000,$C564)),AVERAGEIFS(Observed!AL$2:AL$10000,Observed!$A$2:$A$10000,$A564,Observed!$C$2:$C$10000,$C564),"")</f>
        <v/>
      </c>
      <c r="AM564" s="23" t="str">
        <f>IF(ISNUMBER(AVERAGEIFS(Observed!AM$2:AM$10000,Observed!$A$2:$A$10000,$A564,Observed!$C$2:$C$10000,$C564)),AVERAGEIFS(Observed!AM$2:AM$10000,Observed!$A$2:$A$10000,$A564,Observed!$C$2:$C$10000,$C564),"")</f>
        <v/>
      </c>
      <c r="AN564" s="23" t="str">
        <f>IF(ISNUMBER(AVERAGEIFS(Observed!AN$2:AN$10000,Observed!$A$2:$A$10000,$A564,Observed!$C$2:$C$10000,$C564)),AVERAGEIFS(Observed!AN$2:AN$10000,Observed!$A$2:$A$10000,$A564,Observed!$C$2:$C$10000,$C564),"")</f>
        <v/>
      </c>
      <c r="AO564" s="2">
        <f>COUNTIFS(Observed!$A$2:$A$10000,$A564,Observed!$C$2:$C$10000,$C564)</f>
        <v>5</v>
      </c>
      <c r="AP564" s="2">
        <f t="shared" si="12"/>
        <v>5</v>
      </c>
    </row>
    <row r="565" spans="1:42" x14ac:dyDescent="0.25">
      <c r="A565" t="s">
        <v>92</v>
      </c>
      <c r="B565" t="s">
        <v>30</v>
      </c>
      <c r="C565" s="20">
        <v>40563</v>
      </c>
      <c r="D565">
        <v>1</v>
      </c>
      <c r="F565" t="s">
        <v>106</v>
      </c>
      <c r="G565" s="25" t="s">
        <v>115</v>
      </c>
      <c r="J565" s="2"/>
      <c r="K565" s="22" t="str">
        <f>IF(ISNUMBER(AVERAGEIFS(Observed!K$2:K$10000,Observed!$A$2:$A$10000,$A565,Observed!$C$2:$C$10000,$C565)),AVERAGEIFS(Observed!K$2:K$10000,Observed!$A$2:$A$10000,$A565,Observed!$C$2:$C$10000,$C565),"")</f>
        <v/>
      </c>
      <c r="L565" s="23" t="str">
        <f>IF(ISNUMBER(AVERAGEIFS(Observed!L$2:L$10000,Observed!$A$2:$A$10000,$A565,Observed!$C$2:$C$10000,$C565)),AVERAGEIFS(Observed!L$2:L$10000,Observed!$A$2:$A$10000,$A565,Observed!$C$2:$C$10000,$C565),"")</f>
        <v/>
      </c>
      <c r="M565" s="23">
        <f>IF(ISNUMBER(AVERAGEIFS(Observed!M$2:M$10000,Observed!$A$2:$A$10000,$A565,Observed!$C$2:$C$10000,$C565)),AVERAGEIFS(Observed!M$2:M$10000,Observed!$A$2:$A$10000,$A565,Observed!$C$2:$C$10000,$C565),"")</f>
        <v>136.6777443237799</v>
      </c>
      <c r="N565" s="23">
        <f>IF(ISNUMBER(AVERAGEIFS(Observed!N$2:N$10000,Observed!$A$2:$A$10000,$A565,Observed!$C$2:$C$10000,$C565)),AVERAGEIFS(Observed!N$2:N$10000,Observed!$A$2:$A$10000,$A565,Observed!$C$2:$C$10000,$C565),"")</f>
        <v>136.6777443237799</v>
      </c>
      <c r="O565" s="23">
        <f>IF(ISNUMBER(AVERAGEIFS(Observed!O$2:O$10000,Observed!$A$2:$A$10000,$A565,Observed!$C$2:$C$10000,$C565)),AVERAGEIFS(Observed!O$2:O$10000,Observed!$A$2:$A$10000,$A565,Observed!$C$2:$C$10000,$C565),"")</f>
        <v>749.40425205649228</v>
      </c>
      <c r="P565" s="24" t="str">
        <f>IF(ISNUMBER(AVERAGEIFS(Observed!P$2:P$10000,Observed!$A$2:$A$10000,$A565,Observed!$C$2:$C$10000,$C565)),AVERAGEIFS(Observed!P$2:P$10000,Observed!$A$2:$A$10000,$A565,Observed!$C$2:$C$10000,$C565),"")</f>
        <v/>
      </c>
      <c r="Q565" s="24" t="str">
        <f>IF(ISNUMBER(AVERAGEIFS(Observed!Q$2:Q$10000,Observed!$A$2:$A$10000,$A565,Observed!$C$2:$C$10000,$C565)),AVERAGEIFS(Observed!Q$2:Q$10000,Observed!$A$2:$A$10000,$A565,Observed!$C$2:$C$10000,$C565),"")</f>
        <v/>
      </c>
      <c r="R565" s="24" t="str">
        <f>IF(ISNUMBER(AVERAGEIFS(Observed!R$2:R$10000,Observed!$A$2:$A$10000,$A565,Observed!$C$2:$C$10000,$C565)),AVERAGEIFS(Observed!R$2:R$10000,Observed!$A$2:$A$10000,$A565,Observed!$C$2:$C$10000,$C565),"")</f>
        <v/>
      </c>
      <c r="S565" s="22" t="str">
        <f>IF(ISNUMBER(AVERAGEIFS(Observed!S$2:S$10000,Observed!$A$2:$A$10000,$A565,Observed!$C$2:$C$10000,$C565)),AVERAGEIFS(Observed!S$2:S$10000,Observed!$A$2:$A$10000,$A565,Observed!$C$2:$C$10000,$C565),"")</f>
        <v/>
      </c>
      <c r="T565" s="23" t="str">
        <f>IF(ISNUMBER(AVERAGEIFS(Observed!T$2:T$10000,Observed!$A$2:$A$10000,$A565,Observed!$C$2:$C$10000,$C565)),AVERAGEIFS(Observed!T$2:T$10000,Observed!$A$2:$A$10000,$A565,Observed!$C$2:$C$10000,$C565),"")</f>
        <v/>
      </c>
      <c r="U565" s="23" t="str">
        <f>IF(ISNUMBER(AVERAGEIFS(Observed!U$2:U$10000,Observed!$A$2:$A$10000,$A565,Observed!$C$2:$C$10000,$C565)),AVERAGEIFS(Observed!U$2:U$10000,Observed!$A$2:$A$10000,$A565,Observed!$C$2:$C$10000,$C565),"")</f>
        <v/>
      </c>
      <c r="V565" s="23">
        <f>IF(ISNUMBER(AVERAGEIFS(Observed!V$2:V$10000,Observed!$A$2:$A$10000,$A565,Observed!$C$2:$C$10000,$C565)),AVERAGEIFS(Observed!V$2:V$10000,Observed!$A$2:$A$10000,$A565,Observed!$C$2:$C$10000,$C565),"")</f>
        <v>150</v>
      </c>
      <c r="W565" s="23">
        <f>IF(ISNUMBER(AVERAGEIFS(Observed!W$2:W$10000,Observed!$A$2:$A$10000,$A565,Observed!$C$2:$C$10000,$C565)),AVERAGEIFS(Observed!W$2:W$10000,Observed!$A$2:$A$10000,$A565,Observed!$C$2:$C$10000,$C565),"")</f>
        <v>80.398673131635249</v>
      </c>
      <c r="X565" s="23" t="str">
        <f>IF(ISNUMBER(AVERAGEIFS(Observed!X$2:X$10000,Observed!$A$2:$A$10000,$A565,Observed!$C$2:$C$10000,$C565)),AVERAGEIFS(Observed!X$2:X$10000,Observed!$A$2:$A$10000,$A565,Observed!$C$2:$C$10000,$C565),"")</f>
        <v/>
      </c>
      <c r="Y565" s="23" t="str">
        <f>IF(ISNUMBER(AVERAGEIFS(Observed!Y$2:Y$10000,Observed!$A$2:$A$10000,$A565,Observed!$C$2:$C$10000,$C565)),AVERAGEIFS(Observed!Y$2:Y$10000,Observed!$A$2:$A$10000,$A565,Observed!$C$2:$C$10000,$C565),"")</f>
        <v/>
      </c>
      <c r="Z565" s="23" t="str">
        <f>IF(ISNUMBER(AVERAGEIFS(Observed!Z$2:Z$10000,Observed!$A$2:$A$10000,$A565,Observed!$C$2:$C$10000,$C565)),AVERAGEIFS(Observed!Z$2:Z$10000,Observed!$A$2:$A$10000,$A565,Observed!$C$2:$C$10000,$C565),"")</f>
        <v/>
      </c>
      <c r="AA565" s="23" t="str">
        <f>IF(ISNUMBER(AVERAGEIFS(Observed!AA$2:AA$10000,Observed!$A$2:$A$10000,$A565,Observed!$C$2:$C$10000,$C565)),AVERAGEIFS(Observed!AA$2:AA$10000,Observed!$A$2:$A$10000,$A565,Observed!$C$2:$C$10000,$C565),"")</f>
        <v/>
      </c>
      <c r="AB565" s="23" t="str">
        <f>IF(ISNUMBER(AVERAGEIFS(Observed!AB$2:AB$10000,Observed!$A$2:$A$10000,$A565,Observed!$C$2:$C$10000,$C565)),AVERAGEIFS(Observed!AB$2:AB$10000,Observed!$A$2:$A$10000,$A565,Observed!$C$2:$C$10000,$C565),"")</f>
        <v/>
      </c>
      <c r="AC565" s="23" t="str">
        <f>IF(ISNUMBER(AVERAGEIFS(Observed!AC$2:AC$10000,Observed!$A$2:$A$10000,$A565,Observed!$C$2:$C$10000,$C565)),AVERAGEIFS(Observed!AC$2:AC$10000,Observed!$A$2:$A$10000,$A565,Observed!$C$2:$C$10000,$C565),"")</f>
        <v/>
      </c>
      <c r="AD565" s="23" t="str">
        <f>IF(ISNUMBER(AVERAGEIFS(Observed!AD$2:AD$10000,Observed!$A$2:$A$10000,$A565,Observed!$C$2:$C$10000,$C565)),AVERAGEIFS(Observed!AD$2:AD$10000,Observed!$A$2:$A$10000,$A565,Observed!$C$2:$C$10000,$C565),"")</f>
        <v/>
      </c>
      <c r="AE565" s="24" t="str">
        <f>IF(ISNUMBER(AVERAGEIFS(Observed!AE$2:AE$10000,Observed!$A$2:$A$10000,$A565,Observed!$C$2:$C$10000,$C565)),AVERAGEIFS(Observed!AE$2:AE$10000,Observed!$A$2:$A$10000,$A565,Observed!$C$2:$C$10000,$C565),"")</f>
        <v/>
      </c>
      <c r="AF565" s="24" t="str">
        <f>IF(ISNUMBER(AVERAGEIFS(Observed!AF$2:AF$10000,Observed!$A$2:$A$10000,$A565,Observed!$C$2:$C$10000,$C565)),AVERAGEIFS(Observed!AF$2:AF$10000,Observed!$A$2:$A$10000,$A565,Observed!$C$2:$C$10000,$C565),"")</f>
        <v/>
      </c>
      <c r="AG565" s="23" t="str">
        <f>IF(ISNUMBER(AVERAGEIFS(Observed!AG$2:AG$10000,Observed!$A$2:$A$10000,$A565,Observed!$C$2:$C$10000,$C565)),AVERAGEIFS(Observed!AG$2:AG$10000,Observed!$A$2:$A$10000,$A565,Observed!$C$2:$C$10000,$C565),"")</f>
        <v/>
      </c>
      <c r="AH565" s="23" t="str">
        <f>IF(ISNUMBER(AVERAGEIFS(Observed!AH$2:AH$10000,Observed!$A$2:$A$10000,$A565,Observed!$C$2:$C$10000,$C565)),AVERAGEIFS(Observed!AH$2:AH$10000,Observed!$A$2:$A$10000,$A565,Observed!$C$2:$C$10000,$C565),"")</f>
        <v/>
      </c>
      <c r="AI565" s="22" t="str">
        <f>IF(ISNUMBER(AVERAGEIFS(Observed!AI$2:AI$10000,Observed!$A$2:$A$10000,$A565,Observed!$C$2:$C$10000,$C565)),AVERAGEIFS(Observed!AI$2:AI$10000,Observed!$A$2:$A$10000,$A565,Observed!$C$2:$C$10000,$C565),"")</f>
        <v/>
      </c>
      <c r="AJ565" s="23" t="str">
        <f>IF(ISNUMBER(AVERAGEIFS(Observed!AJ$2:AJ$10000,Observed!$A$2:$A$10000,$A565,Observed!$C$2:$C$10000,$C565)),AVERAGEIFS(Observed!AJ$2:AJ$10000,Observed!$A$2:$A$10000,$A565,Observed!$C$2:$C$10000,$C565),"")</f>
        <v/>
      </c>
      <c r="AK565" s="23" t="str">
        <f>IF(ISNUMBER(AVERAGEIFS(Observed!AK$2:AK$10000,Observed!$A$2:$A$10000,$A565,Observed!$C$2:$C$10000,$C565)),AVERAGEIFS(Observed!AK$2:AK$10000,Observed!$A$2:$A$10000,$A565,Observed!$C$2:$C$10000,$C565),"")</f>
        <v/>
      </c>
      <c r="AL565" s="23" t="str">
        <f>IF(ISNUMBER(AVERAGEIFS(Observed!AL$2:AL$10000,Observed!$A$2:$A$10000,$A565,Observed!$C$2:$C$10000,$C565)),AVERAGEIFS(Observed!AL$2:AL$10000,Observed!$A$2:$A$10000,$A565,Observed!$C$2:$C$10000,$C565),"")</f>
        <v/>
      </c>
      <c r="AM565" s="23" t="str">
        <f>IF(ISNUMBER(AVERAGEIFS(Observed!AM$2:AM$10000,Observed!$A$2:$A$10000,$A565,Observed!$C$2:$C$10000,$C565)),AVERAGEIFS(Observed!AM$2:AM$10000,Observed!$A$2:$A$10000,$A565,Observed!$C$2:$C$10000,$C565),"")</f>
        <v/>
      </c>
      <c r="AN565" s="23" t="str">
        <f>IF(ISNUMBER(AVERAGEIFS(Observed!AN$2:AN$10000,Observed!$A$2:$A$10000,$A565,Observed!$C$2:$C$10000,$C565)),AVERAGEIFS(Observed!AN$2:AN$10000,Observed!$A$2:$A$10000,$A565,Observed!$C$2:$C$10000,$C565),"")</f>
        <v/>
      </c>
      <c r="AO565" s="2">
        <f>COUNTIFS(Observed!$A$2:$A$10000,$A565,Observed!$C$2:$C$10000,$C565)</f>
        <v>5</v>
      </c>
      <c r="AP565" s="2">
        <f t="shared" si="12"/>
        <v>5</v>
      </c>
    </row>
    <row r="566" spans="1:42" x14ac:dyDescent="0.25">
      <c r="A566" t="s">
        <v>92</v>
      </c>
      <c r="B566" t="s">
        <v>30</v>
      </c>
      <c r="C566" s="20">
        <v>40570</v>
      </c>
      <c r="D566">
        <v>1</v>
      </c>
      <c r="F566" t="s">
        <v>106</v>
      </c>
      <c r="G566" s="25" t="s">
        <v>115</v>
      </c>
      <c r="J566" s="2"/>
      <c r="K566" s="22" t="str">
        <f>IF(ISNUMBER(AVERAGEIFS(Observed!K$2:K$10000,Observed!$A$2:$A$10000,$A566,Observed!$C$2:$C$10000,$C566)),AVERAGEIFS(Observed!K$2:K$10000,Observed!$A$2:$A$10000,$A566,Observed!$C$2:$C$10000,$C566),"")</f>
        <v/>
      </c>
      <c r="L566" s="23" t="str">
        <f>IF(ISNUMBER(AVERAGEIFS(Observed!L$2:L$10000,Observed!$A$2:$A$10000,$A566,Observed!$C$2:$C$10000,$C566)),AVERAGEIFS(Observed!L$2:L$10000,Observed!$A$2:$A$10000,$A566,Observed!$C$2:$C$10000,$C566),"")</f>
        <v/>
      </c>
      <c r="M566" s="23">
        <f>IF(ISNUMBER(AVERAGEIFS(Observed!M$2:M$10000,Observed!$A$2:$A$10000,$A566,Observed!$C$2:$C$10000,$C566)),AVERAGEIFS(Observed!M$2:M$10000,Observed!$A$2:$A$10000,$A566,Observed!$C$2:$C$10000,$C566),"")</f>
        <v>39.978737994482522</v>
      </c>
      <c r="N566" s="23">
        <f>IF(ISNUMBER(AVERAGEIFS(Observed!N$2:N$10000,Observed!$A$2:$A$10000,$A566,Observed!$C$2:$C$10000,$C566)),AVERAGEIFS(Observed!N$2:N$10000,Observed!$A$2:$A$10000,$A566,Observed!$C$2:$C$10000,$C566),"")</f>
        <v>39.978737994482522</v>
      </c>
      <c r="O566" s="23">
        <f>IF(ISNUMBER(AVERAGEIFS(Observed!O$2:O$10000,Observed!$A$2:$A$10000,$A566,Observed!$C$2:$C$10000,$C566)),AVERAGEIFS(Observed!O$2:O$10000,Observed!$A$2:$A$10000,$A566,Observed!$C$2:$C$10000,$C566),"")</f>
        <v>789.38299005097474</v>
      </c>
      <c r="P566" s="24" t="str">
        <f>IF(ISNUMBER(AVERAGEIFS(Observed!P$2:P$10000,Observed!$A$2:$A$10000,$A566,Observed!$C$2:$C$10000,$C566)),AVERAGEIFS(Observed!P$2:P$10000,Observed!$A$2:$A$10000,$A566,Observed!$C$2:$C$10000,$C566),"")</f>
        <v/>
      </c>
      <c r="Q566" s="24" t="str">
        <f>IF(ISNUMBER(AVERAGEIFS(Observed!Q$2:Q$10000,Observed!$A$2:$A$10000,$A566,Observed!$C$2:$C$10000,$C566)),AVERAGEIFS(Observed!Q$2:Q$10000,Observed!$A$2:$A$10000,$A566,Observed!$C$2:$C$10000,$C566),"")</f>
        <v/>
      </c>
      <c r="R566" s="24" t="str">
        <f>IF(ISNUMBER(AVERAGEIFS(Observed!R$2:R$10000,Observed!$A$2:$A$10000,$A566,Observed!$C$2:$C$10000,$C566)),AVERAGEIFS(Observed!R$2:R$10000,Observed!$A$2:$A$10000,$A566,Observed!$C$2:$C$10000,$C566),"")</f>
        <v/>
      </c>
      <c r="S566" s="22" t="str">
        <f>IF(ISNUMBER(AVERAGEIFS(Observed!S$2:S$10000,Observed!$A$2:$A$10000,$A566,Observed!$C$2:$C$10000,$C566)),AVERAGEIFS(Observed!S$2:S$10000,Observed!$A$2:$A$10000,$A566,Observed!$C$2:$C$10000,$C566),"")</f>
        <v/>
      </c>
      <c r="T566" s="23" t="str">
        <f>IF(ISNUMBER(AVERAGEIFS(Observed!T$2:T$10000,Observed!$A$2:$A$10000,$A566,Observed!$C$2:$C$10000,$C566)),AVERAGEIFS(Observed!T$2:T$10000,Observed!$A$2:$A$10000,$A566,Observed!$C$2:$C$10000,$C566),"")</f>
        <v/>
      </c>
      <c r="U566" s="23" t="str">
        <f>IF(ISNUMBER(AVERAGEIFS(Observed!U$2:U$10000,Observed!$A$2:$A$10000,$A566,Observed!$C$2:$C$10000,$C566)),AVERAGEIFS(Observed!U$2:U$10000,Observed!$A$2:$A$10000,$A566,Observed!$C$2:$C$10000,$C566),"")</f>
        <v/>
      </c>
      <c r="V566" s="23">
        <f>IF(ISNUMBER(AVERAGEIFS(Observed!V$2:V$10000,Observed!$A$2:$A$10000,$A566,Observed!$C$2:$C$10000,$C566)),AVERAGEIFS(Observed!V$2:V$10000,Observed!$A$2:$A$10000,$A566,Observed!$C$2:$C$10000,$C566),"")</f>
        <v>150</v>
      </c>
      <c r="W566" s="23">
        <f>IF(ISNUMBER(AVERAGEIFS(Observed!W$2:W$10000,Observed!$A$2:$A$10000,$A566,Observed!$C$2:$C$10000,$C566)),AVERAGEIFS(Observed!W$2:W$10000,Observed!$A$2:$A$10000,$A566,Observed!$C$2:$C$10000,$C566),"")</f>
        <v>57.112482849260743</v>
      </c>
      <c r="X566" s="23" t="str">
        <f>IF(ISNUMBER(AVERAGEIFS(Observed!X$2:X$10000,Observed!$A$2:$A$10000,$A566,Observed!$C$2:$C$10000,$C566)),AVERAGEIFS(Observed!X$2:X$10000,Observed!$A$2:$A$10000,$A566,Observed!$C$2:$C$10000,$C566),"")</f>
        <v/>
      </c>
      <c r="Y566" s="23" t="str">
        <f>IF(ISNUMBER(AVERAGEIFS(Observed!Y$2:Y$10000,Observed!$A$2:$A$10000,$A566,Observed!$C$2:$C$10000,$C566)),AVERAGEIFS(Observed!Y$2:Y$10000,Observed!$A$2:$A$10000,$A566,Observed!$C$2:$C$10000,$C566),"")</f>
        <v/>
      </c>
      <c r="Z566" s="23" t="str">
        <f>IF(ISNUMBER(AVERAGEIFS(Observed!Z$2:Z$10000,Observed!$A$2:$A$10000,$A566,Observed!$C$2:$C$10000,$C566)),AVERAGEIFS(Observed!Z$2:Z$10000,Observed!$A$2:$A$10000,$A566,Observed!$C$2:$C$10000,$C566),"")</f>
        <v/>
      </c>
      <c r="AA566" s="23" t="str">
        <f>IF(ISNUMBER(AVERAGEIFS(Observed!AA$2:AA$10000,Observed!$A$2:$A$10000,$A566,Observed!$C$2:$C$10000,$C566)),AVERAGEIFS(Observed!AA$2:AA$10000,Observed!$A$2:$A$10000,$A566,Observed!$C$2:$C$10000,$C566),"")</f>
        <v/>
      </c>
      <c r="AB566" s="23" t="str">
        <f>IF(ISNUMBER(AVERAGEIFS(Observed!AB$2:AB$10000,Observed!$A$2:$A$10000,$A566,Observed!$C$2:$C$10000,$C566)),AVERAGEIFS(Observed!AB$2:AB$10000,Observed!$A$2:$A$10000,$A566,Observed!$C$2:$C$10000,$C566),"")</f>
        <v/>
      </c>
      <c r="AC566" s="23" t="str">
        <f>IF(ISNUMBER(AVERAGEIFS(Observed!AC$2:AC$10000,Observed!$A$2:$A$10000,$A566,Observed!$C$2:$C$10000,$C566)),AVERAGEIFS(Observed!AC$2:AC$10000,Observed!$A$2:$A$10000,$A566,Observed!$C$2:$C$10000,$C566),"")</f>
        <v/>
      </c>
      <c r="AD566" s="23" t="str">
        <f>IF(ISNUMBER(AVERAGEIFS(Observed!AD$2:AD$10000,Observed!$A$2:$A$10000,$A566,Observed!$C$2:$C$10000,$C566)),AVERAGEIFS(Observed!AD$2:AD$10000,Observed!$A$2:$A$10000,$A566,Observed!$C$2:$C$10000,$C566),"")</f>
        <v/>
      </c>
      <c r="AE566" s="24" t="str">
        <f>IF(ISNUMBER(AVERAGEIFS(Observed!AE$2:AE$10000,Observed!$A$2:$A$10000,$A566,Observed!$C$2:$C$10000,$C566)),AVERAGEIFS(Observed!AE$2:AE$10000,Observed!$A$2:$A$10000,$A566,Observed!$C$2:$C$10000,$C566),"")</f>
        <v/>
      </c>
      <c r="AF566" s="24" t="str">
        <f>IF(ISNUMBER(AVERAGEIFS(Observed!AF$2:AF$10000,Observed!$A$2:$A$10000,$A566,Observed!$C$2:$C$10000,$C566)),AVERAGEIFS(Observed!AF$2:AF$10000,Observed!$A$2:$A$10000,$A566,Observed!$C$2:$C$10000,$C566),"")</f>
        <v/>
      </c>
      <c r="AG566" s="23" t="str">
        <f>IF(ISNUMBER(AVERAGEIFS(Observed!AG$2:AG$10000,Observed!$A$2:$A$10000,$A566,Observed!$C$2:$C$10000,$C566)),AVERAGEIFS(Observed!AG$2:AG$10000,Observed!$A$2:$A$10000,$A566,Observed!$C$2:$C$10000,$C566),"")</f>
        <v/>
      </c>
      <c r="AH566" s="23" t="str">
        <f>IF(ISNUMBER(AVERAGEIFS(Observed!AH$2:AH$10000,Observed!$A$2:$A$10000,$A566,Observed!$C$2:$C$10000,$C566)),AVERAGEIFS(Observed!AH$2:AH$10000,Observed!$A$2:$A$10000,$A566,Observed!$C$2:$C$10000,$C566),"")</f>
        <v/>
      </c>
      <c r="AI566" s="22" t="str">
        <f>IF(ISNUMBER(AVERAGEIFS(Observed!AI$2:AI$10000,Observed!$A$2:$A$10000,$A566,Observed!$C$2:$C$10000,$C566)),AVERAGEIFS(Observed!AI$2:AI$10000,Observed!$A$2:$A$10000,$A566,Observed!$C$2:$C$10000,$C566),"")</f>
        <v/>
      </c>
      <c r="AJ566" s="23" t="str">
        <f>IF(ISNUMBER(AVERAGEIFS(Observed!AJ$2:AJ$10000,Observed!$A$2:$A$10000,$A566,Observed!$C$2:$C$10000,$C566)),AVERAGEIFS(Observed!AJ$2:AJ$10000,Observed!$A$2:$A$10000,$A566,Observed!$C$2:$C$10000,$C566),"")</f>
        <v/>
      </c>
      <c r="AK566" s="23" t="str">
        <f>IF(ISNUMBER(AVERAGEIFS(Observed!AK$2:AK$10000,Observed!$A$2:$A$10000,$A566,Observed!$C$2:$C$10000,$C566)),AVERAGEIFS(Observed!AK$2:AK$10000,Observed!$A$2:$A$10000,$A566,Observed!$C$2:$C$10000,$C566),"")</f>
        <v/>
      </c>
      <c r="AL566" s="23" t="str">
        <f>IF(ISNUMBER(AVERAGEIFS(Observed!AL$2:AL$10000,Observed!$A$2:$A$10000,$A566,Observed!$C$2:$C$10000,$C566)),AVERAGEIFS(Observed!AL$2:AL$10000,Observed!$A$2:$A$10000,$A566,Observed!$C$2:$C$10000,$C566),"")</f>
        <v/>
      </c>
      <c r="AM566" s="23" t="str">
        <f>IF(ISNUMBER(AVERAGEIFS(Observed!AM$2:AM$10000,Observed!$A$2:$A$10000,$A566,Observed!$C$2:$C$10000,$C566)),AVERAGEIFS(Observed!AM$2:AM$10000,Observed!$A$2:$A$10000,$A566,Observed!$C$2:$C$10000,$C566),"")</f>
        <v/>
      </c>
      <c r="AN566" s="23" t="str">
        <f>IF(ISNUMBER(AVERAGEIFS(Observed!AN$2:AN$10000,Observed!$A$2:$A$10000,$A566,Observed!$C$2:$C$10000,$C566)),AVERAGEIFS(Observed!AN$2:AN$10000,Observed!$A$2:$A$10000,$A566,Observed!$C$2:$C$10000,$C566),"")</f>
        <v/>
      </c>
      <c r="AO566" s="2">
        <f>COUNTIFS(Observed!$A$2:$A$10000,$A566,Observed!$C$2:$C$10000,$C566)</f>
        <v>5</v>
      </c>
      <c r="AP566" s="2">
        <f t="shared" si="12"/>
        <v>5</v>
      </c>
    </row>
    <row r="567" spans="1:42" x14ac:dyDescent="0.25">
      <c r="A567" t="s">
        <v>92</v>
      </c>
      <c r="B567" t="s">
        <v>30</v>
      </c>
      <c r="C567" s="20">
        <v>40577</v>
      </c>
      <c r="D567">
        <v>1</v>
      </c>
      <c r="F567" t="s">
        <v>106</v>
      </c>
      <c r="G567" s="25" t="s">
        <v>115</v>
      </c>
      <c r="J567" s="2"/>
      <c r="K567" s="22" t="str">
        <f>IF(ISNUMBER(AVERAGEIFS(Observed!K$2:K$10000,Observed!$A$2:$A$10000,$A567,Observed!$C$2:$C$10000,$C567)),AVERAGEIFS(Observed!K$2:K$10000,Observed!$A$2:$A$10000,$A567,Observed!$C$2:$C$10000,$C567),"")</f>
        <v/>
      </c>
      <c r="L567" s="23" t="str">
        <f>IF(ISNUMBER(AVERAGEIFS(Observed!L$2:L$10000,Observed!$A$2:$A$10000,$A567,Observed!$C$2:$C$10000,$C567)),AVERAGEIFS(Observed!L$2:L$10000,Observed!$A$2:$A$10000,$A567,Observed!$C$2:$C$10000,$C567),"")</f>
        <v/>
      </c>
      <c r="M567" s="23">
        <f>IF(ISNUMBER(AVERAGEIFS(Observed!M$2:M$10000,Observed!$A$2:$A$10000,$A567,Observed!$C$2:$C$10000,$C567)),AVERAGEIFS(Observed!M$2:M$10000,Observed!$A$2:$A$10000,$A567,Observed!$C$2:$C$10000,$C567),"")</f>
        <v>42.558960149893622</v>
      </c>
      <c r="N567" s="23">
        <f>IF(ISNUMBER(AVERAGEIFS(Observed!N$2:N$10000,Observed!$A$2:$A$10000,$A567,Observed!$C$2:$C$10000,$C567)),AVERAGEIFS(Observed!N$2:N$10000,Observed!$A$2:$A$10000,$A567,Observed!$C$2:$C$10000,$C567),"")</f>
        <v>42.558960149893622</v>
      </c>
      <c r="O567" s="23">
        <f>IF(ISNUMBER(AVERAGEIFS(Observed!O$2:O$10000,Observed!$A$2:$A$10000,$A567,Observed!$C$2:$C$10000,$C567)),AVERAGEIFS(Observed!O$2:O$10000,Observed!$A$2:$A$10000,$A567,Observed!$C$2:$C$10000,$C567),"")</f>
        <v>831.9419502008684</v>
      </c>
      <c r="P567" s="24" t="str">
        <f>IF(ISNUMBER(AVERAGEIFS(Observed!P$2:P$10000,Observed!$A$2:$A$10000,$A567,Observed!$C$2:$C$10000,$C567)),AVERAGEIFS(Observed!P$2:P$10000,Observed!$A$2:$A$10000,$A567,Observed!$C$2:$C$10000,$C567),"")</f>
        <v/>
      </c>
      <c r="Q567" s="24" t="str">
        <f>IF(ISNUMBER(AVERAGEIFS(Observed!Q$2:Q$10000,Observed!$A$2:$A$10000,$A567,Observed!$C$2:$C$10000,$C567)),AVERAGEIFS(Observed!Q$2:Q$10000,Observed!$A$2:$A$10000,$A567,Observed!$C$2:$C$10000,$C567),"")</f>
        <v/>
      </c>
      <c r="R567" s="24" t="str">
        <f>IF(ISNUMBER(AVERAGEIFS(Observed!R$2:R$10000,Observed!$A$2:$A$10000,$A567,Observed!$C$2:$C$10000,$C567)),AVERAGEIFS(Observed!R$2:R$10000,Observed!$A$2:$A$10000,$A567,Observed!$C$2:$C$10000,$C567),"")</f>
        <v/>
      </c>
      <c r="S567" s="22" t="str">
        <f>IF(ISNUMBER(AVERAGEIFS(Observed!S$2:S$10000,Observed!$A$2:$A$10000,$A567,Observed!$C$2:$C$10000,$C567)),AVERAGEIFS(Observed!S$2:S$10000,Observed!$A$2:$A$10000,$A567,Observed!$C$2:$C$10000,$C567),"")</f>
        <v/>
      </c>
      <c r="T567" s="23" t="str">
        <f>IF(ISNUMBER(AVERAGEIFS(Observed!T$2:T$10000,Observed!$A$2:$A$10000,$A567,Observed!$C$2:$C$10000,$C567)),AVERAGEIFS(Observed!T$2:T$10000,Observed!$A$2:$A$10000,$A567,Observed!$C$2:$C$10000,$C567),"")</f>
        <v/>
      </c>
      <c r="U567" s="23" t="str">
        <f>IF(ISNUMBER(AVERAGEIFS(Observed!U$2:U$10000,Observed!$A$2:$A$10000,$A567,Observed!$C$2:$C$10000,$C567)),AVERAGEIFS(Observed!U$2:U$10000,Observed!$A$2:$A$10000,$A567,Observed!$C$2:$C$10000,$C567),"")</f>
        <v/>
      </c>
      <c r="V567" s="23">
        <f>IF(ISNUMBER(AVERAGEIFS(Observed!V$2:V$10000,Observed!$A$2:$A$10000,$A567,Observed!$C$2:$C$10000,$C567)),AVERAGEIFS(Observed!V$2:V$10000,Observed!$A$2:$A$10000,$A567,Observed!$C$2:$C$10000,$C567),"")</f>
        <v>150</v>
      </c>
      <c r="W567" s="23">
        <f>IF(ISNUMBER(AVERAGEIFS(Observed!W$2:W$10000,Observed!$A$2:$A$10000,$A567,Observed!$C$2:$C$10000,$C567)),AVERAGEIFS(Observed!W$2:W$10000,Observed!$A$2:$A$10000,$A567,Observed!$C$2:$C$10000,$C567),"")</f>
        <v>60.798514499848025</v>
      </c>
      <c r="X567" s="23" t="str">
        <f>IF(ISNUMBER(AVERAGEIFS(Observed!X$2:X$10000,Observed!$A$2:$A$10000,$A567,Observed!$C$2:$C$10000,$C567)),AVERAGEIFS(Observed!X$2:X$10000,Observed!$A$2:$A$10000,$A567,Observed!$C$2:$C$10000,$C567),"")</f>
        <v/>
      </c>
      <c r="Y567" s="23" t="str">
        <f>IF(ISNUMBER(AVERAGEIFS(Observed!Y$2:Y$10000,Observed!$A$2:$A$10000,$A567,Observed!$C$2:$C$10000,$C567)),AVERAGEIFS(Observed!Y$2:Y$10000,Observed!$A$2:$A$10000,$A567,Observed!$C$2:$C$10000,$C567),"")</f>
        <v/>
      </c>
      <c r="Z567" s="23" t="str">
        <f>IF(ISNUMBER(AVERAGEIFS(Observed!Z$2:Z$10000,Observed!$A$2:$A$10000,$A567,Observed!$C$2:$C$10000,$C567)),AVERAGEIFS(Observed!Z$2:Z$10000,Observed!$A$2:$A$10000,$A567,Observed!$C$2:$C$10000,$C567),"")</f>
        <v/>
      </c>
      <c r="AA567" s="23" t="str">
        <f>IF(ISNUMBER(AVERAGEIFS(Observed!AA$2:AA$10000,Observed!$A$2:$A$10000,$A567,Observed!$C$2:$C$10000,$C567)),AVERAGEIFS(Observed!AA$2:AA$10000,Observed!$A$2:$A$10000,$A567,Observed!$C$2:$C$10000,$C567),"")</f>
        <v/>
      </c>
      <c r="AB567" s="23" t="str">
        <f>IF(ISNUMBER(AVERAGEIFS(Observed!AB$2:AB$10000,Observed!$A$2:$A$10000,$A567,Observed!$C$2:$C$10000,$C567)),AVERAGEIFS(Observed!AB$2:AB$10000,Observed!$A$2:$A$10000,$A567,Observed!$C$2:$C$10000,$C567),"")</f>
        <v/>
      </c>
      <c r="AC567" s="23" t="str">
        <f>IF(ISNUMBER(AVERAGEIFS(Observed!AC$2:AC$10000,Observed!$A$2:$A$10000,$A567,Observed!$C$2:$C$10000,$C567)),AVERAGEIFS(Observed!AC$2:AC$10000,Observed!$A$2:$A$10000,$A567,Observed!$C$2:$C$10000,$C567),"")</f>
        <v/>
      </c>
      <c r="AD567" s="23" t="str">
        <f>IF(ISNUMBER(AVERAGEIFS(Observed!AD$2:AD$10000,Observed!$A$2:$A$10000,$A567,Observed!$C$2:$C$10000,$C567)),AVERAGEIFS(Observed!AD$2:AD$10000,Observed!$A$2:$A$10000,$A567,Observed!$C$2:$C$10000,$C567),"")</f>
        <v/>
      </c>
      <c r="AE567" s="24" t="str">
        <f>IF(ISNUMBER(AVERAGEIFS(Observed!AE$2:AE$10000,Observed!$A$2:$A$10000,$A567,Observed!$C$2:$C$10000,$C567)),AVERAGEIFS(Observed!AE$2:AE$10000,Observed!$A$2:$A$10000,$A567,Observed!$C$2:$C$10000,$C567),"")</f>
        <v/>
      </c>
      <c r="AF567" s="24" t="str">
        <f>IF(ISNUMBER(AVERAGEIFS(Observed!AF$2:AF$10000,Observed!$A$2:$A$10000,$A567,Observed!$C$2:$C$10000,$C567)),AVERAGEIFS(Observed!AF$2:AF$10000,Observed!$A$2:$A$10000,$A567,Observed!$C$2:$C$10000,$C567),"")</f>
        <v/>
      </c>
      <c r="AG567" s="23" t="str">
        <f>IF(ISNUMBER(AVERAGEIFS(Observed!AG$2:AG$10000,Observed!$A$2:$A$10000,$A567,Observed!$C$2:$C$10000,$C567)),AVERAGEIFS(Observed!AG$2:AG$10000,Observed!$A$2:$A$10000,$A567,Observed!$C$2:$C$10000,$C567),"")</f>
        <v/>
      </c>
      <c r="AH567" s="23" t="str">
        <f>IF(ISNUMBER(AVERAGEIFS(Observed!AH$2:AH$10000,Observed!$A$2:$A$10000,$A567,Observed!$C$2:$C$10000,$C567)),AVERAGEIFS(Observed!AH$2:AH$10000,Observed!$A$2:$A$10000,$A567,Observed!$C$2:$C$10000,$C567),"")</f>
        <v/>
      </c>
      <c r="AI567" s="22" t="str">
        <f>IF(ISNUMBER(AVERAGEIFS(Observed!AI$2:AI$10000,Observed!$A$2:$A$10000,$A567,Observed!$C$2:$C$10000,$C567)),AVERAGEIFS(Observed!AI$2:AI$10000,Observed!$A$2:$A$10000,$A567,Observed!$C$2:$C$10000,$C567),"")</f>
        <v/>
      </c>
      <c r="AJ567" s="23" t="str">
        <f>IF(ISNUMBER(AVERAGEIFS(Observed!AJ$2:AJ$10000,Observed!$A$2:$A$10000,$A567,Observed!$C$2:$C$10000,$C567)),AVERAGEIFS(Observed!AJ$2:AJ$10000,Observed!$A$2:$A$10000,$A567,Observed!$C$2:$C$10000,$C567),"")</f>
        <v/>
      </c>
      <c r="AK567" s="23" t="str">
        <f>IF(ISNUMBER(AVERAGEIFS(Observed!AK$2:AK$10000,Observed!$A$2:$A$10000,$A567,Observed!$C$2:$C$10000,$C567)),AVERAGEIFS(Observed!AK$2:AK$10000,Observed!$A$2:$A$10000,$A567,Observed!$C$2:$C$10000,$C567),"")</f>
        <v/>
      </c>
      <c r="AL567" s="23" t="str">
        <f>IF(ISNUMBER(AVERAGEIFS(Observed!AL$2:AL$10000,Observed!$A$2:$A$10000,$A567,Observed!$C$2:$C$10000,$C567)),AVERAGEIFS(Observed!AL$2:AL$10000,Observed!$A$2:$A$10000,$A567,Observed!$C$2:$C$10000,$C567),"")</f>
        <v/>
      </c>
      <c r="AM567" s="23" t="str">
        <f>IF(ISNUMBER(AVERAGEIFS(Observed!AM$2:AM$10000,Observed!$A$2:$A$10000,$A567,Observed!$C$2:$C$10000,$C567)),AVERAGEIFS(Observed!AM$2:AM$10000,Observed!$A$2:$A$10000,$A567,Observed!$C$2:$C$10000,$C567),"")</f>
        <v/>
      </c>
      <c r="AN567" s="23" t="str">
        <f>IF(ISNUMBER(AVERAGEIFS(Observed!AN$2:AN$10000,Observed!$A$2:$A$10000,$A567,Observed!$C$2:$C$10000,$C567)),AVERAGEIFS(Observed!AN$2:AN$10000,Observed!$A$2:$A$10000,$A567,Observed!$C$2:$C$10000,$C567),"")</f>
        <v/>
      </c>
      <c r="AO567" s="2">
        <f>COUNTIFS(Observed!$A$2:$A$10000,$A567,Observed!$C$2:$C$10000,$C567)</f>
        <v>5</v>
      </c>
      <c r="AP567" s="2">
        <f t="shared" si="12"/>
        <v>5</v>
      </c>
    </row>
    <row r="568" spans="1:42" x14ac:dyDescent="0.25">
      <c r="A568" t="s">
        <v>92</v>
      </c>
      <c r="B568" t="s">
        <v>30</v>
      </c>
      <c r="C568" s="20">
        <v>40584</v>
      </c>
      <c r="D568">
        <v>1</v>
      </c>
      <c r="F568" t="s">
        <v>106</v>
      </c>
      <c r="G568" s="25" t="s">
        <v>115</v>
      </c>
      <c r="J568" s="2"/>
      <c r="K568" s="22" t="str">
        <f>IF(ISNUMBER(AVERAGEIFS(Observed!K$2:K$10000,Observed!$A$2:$A$10000,$A568,Observed!$C$2:$C$10000,$C568)),AVERAGEIFS(Observed!K$2:K$10000,Observed!$A$2:$A$10000,$A568,Observed!$C$2:$C$10000,$C568),"")</f>
        <v/>
      </c>
      <c r="L568" s="23" t="str">
        <f>IF(ISNUMBER(AVERAGEIFS(Observed!L$2:L$10000,Observed!$A$2:$A$10000,$A568,Observed!$C$2:$C$10000,$C568)),AVERAGEIFS(Observed!L$2:L$10000,Observed!$A$2:$A$10000,$A568,Observed!$C$2:$C$10000,$C568),"")</f>
        <v/>
      </c>
      <c r="M568" s="23">
        <f>IF(ISNUMBER(AVERAGEIFS(Observed!M$2:M$10000,Observed!$A$2:$A$10000,$A568,Observed!$C$2:$C$10000,$C568)),AVERAGEIFS(Observed!M$2:M$10000,Observed!$A$2:$A$10000,$A568,Observed!$C$2:$C$10000,$C568),"")</f>
        <v>35.272751152666203</v>
      </c>
      <c r="N568" s="23">
        <f>IF(ISNUMBER(AVERAGEIFS(Observed!N$2:N$10000,Observed!$A$2:$A$10000,$A568,Observed!$C$2:$C$10000,$C568)),AVERAGEIFS(Observed!N$2:N$10000,Observed!$A$2:$A$10000,$A568,Observed!$C$2:$C$10000,$C568),"")</f>
        <v>35.272751152666203</v>
      </c>
      <c r="O568" s="23">
        <f>IF(ISNUMBER(AVERAGEIFS(Observed!O$2:O$10000,Observed!$A$2:$A$10000,$A568,Observed!$C$2:$C$10000,$C568)),AVERAGEIFS(Observed!O$2:O$10000,Observed!$A$2:$A$10000,$A568,Observed!$C$2:$C$10000,$C568),"")</f>
        <v>867.21470135353445</v>
      </c>
      <c r="P568" s="24" t="str">
        <f>IF(ISNUMBER(AVERAGEIFS(Observed!P$2:P$10000,Observed!$A$2:$A$10000,$A568,Observed!$C$2:$C$10000,$C568)),AVERAGEIFS(Observed!P$2:P$10000,Observed!$A$2:$A$10000,$A568,Observed!$C$2:$C$10000,$C568),"")</f>
        <v/>
      </c>
      <c r="Q568" s="24" t="str">
        <f>IF(ISNUMBER(AVERAGEIFS(Observed!Q$2:Q$10000,Observed!$A$2:$A$10000,$A568,Observed!$C$2:$C$10000,$C568)),AVERAGEIFS(Observed!Q$2:Q$10000,Observed!$A$2:$A$10000,$A568,Observed!$C$2:$C$10000,$C568),"")</f>
        <v/>
      </c>
      <c r="R568" s="24" t="str">
        <f>IF(ISNUMBER(AVERAGEIFS(Observed!R$2:R$10000,Observed!$A$2:$A$10000,$A568,Observed!$C$2:$C$10000,$C568)),AVERAGEIFS(Observed!R$2:R$10000,Observed!$A$2:$A$10000,$A568,Observed!$C$2:$C$10000,$C568),"")</f>
        <v/>
      </c>
      <c r="S568" s="22" t="str">
        <f>IF(ISNUMBER(AVERAGEIFS(Observed!S$2:S$10000,Observed!$A$2:$A$10000,$A568,Observed!$C$2:$C$10000,$C568)),AVERAGEIFS(Observed!S$2:S$10000,Observed!$A$2:$A$10000,$A568,Observed!$C$2:$C$10000,$C568),"")</f>
        <v/>
      </c>
      <c r="T568" s="23" t="str">
        <f>IF(ISNUMBER(AVERAGEIFS(Observed!T$2:T$10000,Observed!$A$2:$A$10000,$A568,Observed!$C$2:$C$10000,$C568)),AVERAGEIFS(Observed!T$2:T$10000,Observed!$A$2:$A$10000,$A568,Observed!$C$2:$C$10000,$C568),"")</f>
        <v/>
      </c>
      <c r="U568" s="23" t="str">
        <f>IF(ISNUMBER(AVERAGEIFS(Observed!U$2:U$10000,Observed!$A$2:$A$10000,$A568,Observed!$C$2:$C$10000,$C568)),AVERAGEIFS(Observed!U$2:U$10000,Observed!$A$2:$A$10000,$A568,Observed!$C$2:$C$10000,$C568),"")</f>
        <v/>
      </c>
      <c r="V568" s="23">
        <f>IF(ISNUMBER(AVERAGEIFS(Observed!V$2:V$10000,Observed!$A$2:$A$10000,$A568,Observed!$C$2:$C$10000,$C568)),AVERAGEIFS(Observed!V$2:V$10000,Observed!$A$2:$A$10000,$A568,Observed!$C$2:$C$10000,$C568),"")</f>
        <v>150</v>
      </c>
      <c r="W568" s="23">
        <f>IF(ISNUMBER(AVERAGEIFS(Observed!W$2:W$10000,Observed!$A$2:$A$10000,$A568,Observed!$C$2:$C$10000,$C568)),AVERAGEIFS(Observed!W$2:W$10000,Observed!$A$2:$A$10000,$A568,Observed!$C$2:$C$10000,$C568),"")</f>
        <v>50.389644503808853</v>
      </c>
      <c r="X568" s="23" t="str">
        <f>IF(ISNUMBER(AVERAGEIFS(Observed!X$2:X$10000,Observed!$A$2:$A$10000,$A568,Observed!$C$2:$C$10000,$C568)),AVERAGEIFS(Observed!X$2:X$10000,Observed!$A$2:$A$10000,$A568,Observed!$C$2:$C$10000,$C568),"")</f>
        <v/>
      </c>
      <c r="Y568" s="23" t="str">
        <f>IF(ISNUMBER(AVERAGEIFS(Observed!Y$2:Y$10000,Observed!$A$2:$A$10000,$A568,Observed!$C$2:$C$10000,$C568)),AVERAGEIFS(Observed!Y$2:Y$10000,Observed!$A$2:$A$10000,$A568,Observed!$C$2:$C$10000,$C568),"")</f>
        <v/>
      </c>
      <c r="Z568" s="23" t="str">
        <f>IF(ISNUMBER(AVERAGEIFS(Observed!Z$2:Z$10000,Observed!$A$2:$A$10000,$A568,Observed!$C$2:$C$10000,$C568)),AVERAGEIFS(Observed!Z$2:Z$10000,Observed!$A$2:$A$10000,$A568,Observed!$C$2:$C$10000,$C568),"")</f>
        <v/>
      </c>
      <c r="AA568" s="23" t="str">
        <f>IF(ISNUMBER(AVERAGEIFS(Observed!AA$2:AA$10000,Observed!$A$2:$A$10000,$A568,Observed!$C$2:$C$10000,$C568)),AVERAGEIFS(Observed!AA$2:AA$10000,Observed!$A$2:$A$10000,$A568,Observed!$C$2:$C$10000,$C568),"")</f>
        <v/>
      </c>
      <c r="AB568" s="23" t="str">
        <f>IF(ISNUMBER(AVERAGEIFS(Observed!AB$2:AB$10000,Observed!$A$2:$A$10000,$A568,Observed!$C$2:$C$10000,$C568)),AVERAGEIFS(Observed!AB$2:AB$10000,Observed!$A$2:$A$10000,$A568,Observed!$C$2:$C$10000,$C568),"")</f>
        <v/>
      </c>
      <c r="AC568" s="23" t="str">
        <f>IF(ISNUMBER(AVERAGEIFS(Observed!AC$2:AC$10000,Observed!$A$2:$A$10000,$A568,Observed!$C$2:$C$10000,$C568)),AVERAGEIFS(Observed!AC$2:AC$10000,Observed!$A$2:$A$10000,$A568,Observed!$C$2:$C$10000,$C568),"")</f>
        <v/>
      </c>
      <c r="AD568" s="23" t="str">
        <f>IF(ISNUMBER(AVERAGEIFS(Observed!AD$2:AD$10000,Observed!$A$2:$A$10000,$A568,Observed!$C$2:$C$10000,$C568)),AVERAGEIFS(Observed!AD$2:AD$10000,Observed!$A$2:$A$10000,$A568,Observed!$C$2:$C$10000,$C568),"")</f>
        <v/>
      </c>
      <c r="AE568" s="24" t="str">
        <f>IF(ISNUMBER(AVERAGEIFS(Observed!AE$2:AE$10000,Observed!$A$2:$A$10000,$A568,Observed!$C$2:$C$10000,$C568)),AVERAGEIFS(Observed!AE$2:AE$10000,Observed!$A$2:$A$10000,$A568,Observed!$C$2:$C$10000,$C568),"")</f>
        <v/>
      </c>
      <c r="AF568" s="24" t="str">
        <f>IF(ISNUMBER(AVERAGEIFS(Observed!AF$2:AF$10000,Observed!$A$2:$A$10000,$A568,Observed!$C$2:$C$10000,$C568)),AVERAGEIFS(Observed!AF$2:AF$10000,Observed!$A$2:$A$10000,$A568,Observed!$C$2:$C$10000,$C568),"")</f>
        <v/>
      </c>
      <c r="AG568" s="23" t="str">
        <f>IF(ISNUMBER(AVERAGEIFS(Observed!AG$2:AG$10000,Observed!$A$2:$A$10000,$A568,Observed!$C$2:$C$10000,$C568)),AVERAGEIFS(Observed!AG$2:AG$10000,Observed!$A$2:$A$10000,$A568,Observed!$C$2:$C$10000,$C568),"")</f>
        <v/>
      </c>
      <c r="AH568" s="23" t="str">
        <f>IF(ISNUMBER(AVERAGEIFS(Observed!AH$2:AH$10000,Observed!$A$2:$A$10000,$A568,Observed!$C$2:$C$10000,$C568)),AVERAGEIFS(Observed!AH$2:AH$10000,Observed!$A$2:$A$10000,$A568,Observed!$C$2:$C$10000,$C568),"")</f>
        <v/>
      </c>
      <c r="AI568" s="22" t="str">
        <f>IF(ISNUMBER(AVERAGEIFS(Observed!AI$2:AI$10000,Observed!$A$2:$A$10000,$A568,Observed!$C$2:$C$10000,$C568)),AVERAGEIFS(Observed!AI$2:AI$10000,Observed!$A$2:$A$10000,$A568,Observed!$C$2:$C$10000,$C568),"")</f>
        <v/>
      </c>
      <c r="AJ568" s="23" t="str">
        <f>IF(ISNUMBER(AVERAGEIFS(Observed!AJ$2:AJ$10000,Observed!$A$2:$A$10000,$A568,Observed!$C$2:$C$10000,$C568)),AVERAGEIFS(Observed!AJ$2:AJ$10000,Observed!$A$2:$A$10000,$A568,Observed!$C$2:$C$10000,$C568),"")</f>
        <v/>
      </c>
      <c r="AK568" s="23" t="str">
        <f>IF(ISNUMBER(AVERAGEIFS(Observed!AK$2:AK$10000,Observed!$A$2:$A$10000,$A568,Observed!$C$2:$C$10000,$C568)),AVERAGEIFS(Observed!AK$2:AK$10000,Observed!$A$2:$A$10000,$A568,Observed!$C$2:$C$10000,$C568),"")</f>
        <v/>
      </c>
      <c r="AL568" s="23" t="str">
        <f>IF(ISNUMBER(AVERAGEIFS(Observed!AL$2:AL$10000,Observed!$A$2:$A$10000,$A568,Observed!$C$2:$C$10000,$C568)),AVERAGEIFS(Observed!AL$2:AL$10000,Observed!$A$2:$A$10000,$A568,Observed!$C$2:$C$10000,$C568),"")</f>
        <v/>
      </c>
      <c r="AM568" s="23" t="str">
        <f>IF(ISNUMBER(AVERAGEIFS(Observed!AM$2:AM$10000,Observed!$A$2:$A$10000,$A568,Observed!$C$2:$C$10000,$C568)),AVERAGEIFS(Observed!AM$2:AM$10000,Observed!$A$2:$A$10000,$A568,Observed!$C$2:$C$10000,$C568),"")</f>
        <v/>
      </c>
      <c r="AN568" s="23" t="str">
        <f>IF(ISNUMBER(AVERAGEIFS(Observed!AN$2:AN$10000,Observed!$A$2:$A$10000,$A568,Observed!$C$2:$C$10000,$C568)),AVERAGEIFS(Observed!AN$2:AN$10000,Observed!$A$2:$A$10000,$A568,Observed!$C$2:$C$10000,$C568),"")</f>
        <v/>
      </c>
      <c r="AO568" s="2">
        <f>COUNTIFS(Observed!$A$2:$A$10000,$A568,Observed!$C$2:$C$10000,$C568)</f>
        <v>5</v>
      </c>
      <c r="AP568" s="2">
        <f t="shared" si="12"/>
        <v>5</v>
      </c>
    </row>
    <row r="569" spans="1:42" x14ac:dyDescent="0.25">
      <c r="A569" t="s">
        <v>92</v>
      </c>
      <c r="B569" t="s">
        <v>30</v>
      </c>
      <c r="C569" s="20">
        <v>40598</v>
      </c>
      <c r="D569">
        <v>1</v>
      </c>
      <c r="F569" t="s">
        <v>106</v>
      </c>
      <c r="G569" s="25" t="s">
        <v>115</v>
      </c>
      <c r="J569" s="2"/>
      <c r="K569" s="22" t="str">
        <f>IF(ISNUMBER(AVERAGEIFS(Observed!K$2:K$10000,Observed!$A$2:$A$10000,$A569,Observed!$C$2:$C$10000,$C569)),AVERAGEIFS(Observed!K$2:K$10000,Observed!$A$2:$A$10000,$A569,Observed!$C$2:$C$10000,$C569),"")</f>
        <v/>
      </c>
      <c r="L569" s="23" t="str">
        <f>IF(ISNUMBER(AVERAGEIFS(Observed!L$2:L$10000,Observed!$A$2:$A$10000,$A569,Observed!$C$2:$C$10000,$C569)),AVERAGEIFS(Observed!L$2:L$10000,Observed!$A$2:$A$10000,$A569,Observed!$C$2:$C$10000,$C569),"")</f>
        <v/>
      </c>
      <c r="M569" s="23">
        <f>IF(ISNUMBER(AVERAGEIFS(Observed!M$2:M$10000,Observed!$A$2:$A$10000,$A569,Observed!$C$2:$C$10000,$C569)),AVERAGEIFS(Observed!M$2:M$10000,Observed!$A$2:$A$10000,$A569,Observed!$C$2:$C$10000,$C569),"")</f>
        <v>76.013787973627885</v>
      </c>
      <c r="N569" s="23">
        <f>IF(ISNUMBER(AVERAGEIFS(Observed!N$2:N$10000,Observed!$A$2:$A$10000,$A569,Observed!$C$2:$C$10000,$C569)),AVERAGEIFS(Observed!N$2:N$10000,Observed!$A$2:$A$10000,$A569,Observed!$C$2:$C$10000,$C569),"")</f>
        <v>76.013787973627885</v>
      </c>
      <c r="O569" s="23">
        <f>IF(ISNUMBER(AVERAGEIFS(Observed!O$2:O$10000,Observed!$A$2:$A$10000,$A569,Observed!$C$2:$C$10000,$C569)),AVERAGEIFS(Observed!O$2:O$10000,Observed!$A$2:$A$10000,$A569,Observed!$C$2:$C$10000,$C569),"")</f>
        <v>943.22848932716238</v>
      </c>
      <c r="P569" s="24" t="str">
        <f>IF(ISNUMBER(AVERAGEIFS(Observed!P$2:P$10000,Observed!$A$2:$A$10000,$A569,Observed!$C$2:$C$10000,$C569)),AVERAGEIFS(Observed!P$2:P$10000,Observed!$A$2:$A$10000,$A569,Observed!$C$2:$C$10000,$C569),"")</f>
        <v/>
      </c>
      <c r="Q569" s="24" t="str">
        <f>IF(ISNUMBER(AVERAGEIFS(Observed!Q$2:Q$10000,Observed!$A$2:$A$10000,$A569,Observed!$C$2:$C$10000,$C569)),AVERAGEIFS(Observed!Q$2:Q$10000,Observed!$A$2:$A$10000,$A569,Observed!$C$2:$C$10000,$C569),"")</f>
        <v/>
      </c>
      <c r="R569" s="24" t="str">
        <f>IF(ISNUMBER(AVERAGEIFS(Observed!R$2:R$10000,Observed!$A$2:$A$10000,$A569,Observed!$C$2:$C$10000,$C569)),AVERAGEIFS(Observed!R$2:R$10000,Observed!$A$2:$A$10000,$A569,Observed!$C$2:$C$10000,$C569),"")</f>
        <v/>
      </c>
      <c r="S569" s="22" t="str">
        <f>IF(ISNUMBER(AVERAGEIFS(Observed!S$2:S$10000,Observed!$A$2:$A$10000,$A569,Observed!$C$2:$C$10000,$C569)),AVERAGEIFS(Observed!S$2:S$10000,Observed!$A$2:$A$10000,$A569,Observed!$C$2:$C$10000,$C569),"")</f>
        <v/>
      </c>
      <c r="T569" s="23" t="str">
        <f>IF(ISNUMBER(AVERAGEIFS(Observed!T$2:T$10000,Observed!$A$2:$A$10000,$A569,Observed!$C$2:$C$10000,$C569)),AVERAGEIFS(Observed!T$2:T$10000,Observed!$A$2:$A$10000,$A569,Observed!$C$2:$C$10000,$C569),"")</f>
        <v/>
      </c>
      <c r="U569" s="23" t="str">
        <f>IF(ISNUMBER(AVERAGEIFS(Observed!U$2:U$10000,Observed!$A$2:$A$10000,$A569,Observed!$C$2:$C$10000,$C569)),AVERAGEIFS(Observed!U$2:U$10000,Observed!$A$2:$A$10000,$A569,Observed!$C$2:$C$10000,$C569),"")</f>
        <v/>
      </c>
      <c r="V569" s="23">
        <f>IF(ISNUMBER(AVERAGEIFS(Observed!V$2:V$10000,Observed!$A$2:$A$10000,$A569,Observed!$C$2:$C$10000,$C569)),AVERAGEIFS(Observed!V$2:V$10000,Observed!$A$2:$A$10000,$A569,Observed!$C$2:$C$10000,$C569),"")</f>
        <v>150</v>
      </c>
      <c r="W569" s="23">
        <f>IF(ISNUMBER(AVERAGEIFS(Observed!W$2:W$10000,Observed!$A$2:$A$10000,$A569,Observed!$C$2:$C$10000,$C569)),AVERAGEIFS(Observed!W$2:W$10000,Observed!$A$2:$A$10000,$A569,Observed!$C$2:$C$10000,$C569),"")</f>
        <v>54.295562838305635</v>
      </c>
      <c r="X569" s="23" t="str">
        <f>IF(ISNUMBER(AVERAGEIFS(Observed!X$2:X$10000,Observed!$A$2:$A$10000,$A569,Observed!$C$2:$C$10000,$C569)),AVERAGEIFS(Observed!X$2:X$10000,Observed!$A$2:$A$10000,$A569,Observed!$C$2:$C$10000,$C569),"")</f>
        <v/>
      </c>
      <c r="Y569" s="23" t="str">
        <f>IF(ISNUMBER(AVERAGEIFS(Observed!Y$2:Y$10000,Observed!$A$2:$A$10000,$A569,Observed!$C$2:$C$10000,$C569)),AVERAGEIFS(Observed!Y$2:Y$10000,Observed!$A$2:$A$10000,$A569,Observed!$C$2:$C$10000,$C569),"")</f>
        <v/>
      </c>
      <c r="Z569" s="23" t="str">
        <f>IF(ISNUMBER(AVERAGEIFS(Observed!Z$2:Z$10000,Observed!$A$2:$A$10000,$A569,Observed!$C$2:$C$10000,$C569)),AVERAGEIFS(Observed!Z$2:Z$10000,Observed!$A$2:$A$10000,$A569,Observed!$C$2:$C$10000,$C569),"")</f>
        <v/>
      </c>
      <c r="AA569" s="23" t="str">
        <f>IF(ISNUMBER(AVERAGEIFS(Observed!AA$2:AA$10000,Observed!$A$2:$A$10000,$A569,Observed!$C$2:$C$10000,$C569)),AVERAGEIFS(Observed!AA$2:AA$10000,Observed!$A$2:$A$10000,$A569,Observed!$C$2:$C$10000,$C569),"")</f>
        <v/>
      </c>
      <c r="AB569" s="23" t="str">
        <f>IF(ISNUMBER(AVERAGEIFS(Observed!AB$2:AB$10000,Observed!$A$2:$A$10000,$A569,Observed!$C$2:$C$10000,$C569)),AVERAGEIFS(Observed!AB$2:AB$10000,Observed!$A$2:$A$10000,$A569,Observed!$C$2:$C$10000,$C569),"")</f>
        <v/>
      </c>
      <c r="AC569" s="23" t="str">
        <f>IF(ISNUMBER(AVERAGEIFS(Observed!AC$2:AC$10000,Observed!$A$2:$A$10000,$A569,Observed!$C$2:$C$10000,$C569)),AVERAGEIFS(Observed!AC$2:AC$10000,Observed!$A$2:$A$10000,$A569,Observed!$C$2:$C$10000,$C569),"")</f>
        <v/>
      </c>
      <c r="AD569" s="23" t="str">
        <f>IF(ISNUMBER(AVERAGEIFS(Observed!AD$2:AD$10000,Observed!$A$2:$A$10000,$A569,Observed!$C$2:$C$10000,$C569)),AVERAGEIFS(Observed!AD$2:AD$10000,Observed!$A$2:$A$10000,$A569,Observed!$C$2:$C$10000,$C569),"")</f>
        <v/>
      </c>
      <c r="AE569" s="24" t="str">
        <f>IF(ISNUMBER(AVERAGEIFS(Observed!AE$2:AE$10000,Observed!$A$2:$A$10000,$A569,Observed!$C$2:$C$10000,$C569)),AVERAGEIFS(Observed!AE$2:AE$10000,Observed!$A$2:$A$10000,$A569,Observed!$C$2:$C$10000,$C569),"")</f>
        <v/>
      </c>
      <c r="AF569" s="24" t="str">
        <f>IF(ISNUMBER(AVERAGEIFS(Observed!AF$2:AF$10000,Observed!$A$2:$A$10000,$A569,Observed!$C$2:$C$10000,$C569)),AVERAGEIFS(Observed!AF$2:AF$10000,Observed!$A$2:$A$10000,$A569,Observed!$C$2:$C$10000,$C569),"")</f>
        <v/>
      </c>
      <c r="AG569" s="23" t="str">
        <f>IF(ISNUMBER(AVERAGEIFS(Observed!AG$2:AG$10000,Observed!$A$2:$A$10000,$A569,Observed!$C$2:$C$10000,$C569)),AVERAGEIFS(Observed!AG$2:AG$10000,Observed!$A$2:$A$10000,$A569,Observed!$C$2:$C$10000,$C569),"")</f>
        <v/>
      </c>
      <c r="AH569" s="23" t="str">
        <f>IF(ISNUMBER(AVERAGEIFS(Observed!AH$2:AH$10000,Observed!$A$2:$A$10000,$A569,Observed!$C$2:$C$10000,$C569)),AVERAGEIFS(Observed!AH$2:AH$10000,Observed!$A$2:$A$10000,$A569,Observed!$C$2:$C$10000,$C569),"")</f>
        <v/>
      </c>
      <c r="AI569" s="22" t="str">
        <f>IF(ISNUMBER(AVERAGEIFS(Observed!AI$2:AI$10000,Observed!$A$2:$A$10000,$A569,Observed!$C$2:$C$10000,$C569)),AVERAGEIFS(Observed!AI$2:AI$10000,Observed!$A$2:$A$10000,$A569,Observed!$C$2:$C$10000,$C569),"")</f>
        <v/>
      </c>
      <c r="AJ569" s="23" t="str">
        <f>IF(ISNUMBER(AVERAGEIFS(Observed!AJ$2:AJ$10000,Observed!$A$2:$A$10000,$A569,Observed!$C$2:$C$10000,$C569)),AVERAGEIFS(Observed!AJ$2:AJ$10000,Observed!$A$2:$A$10000,$A569,Observed!$C$2:$C$10000,$C569),"")</f>
        <v/>
      </c>
      <c r="AK569" s="23" t="str">
        <f>IF(ISNUMBER(AVERAGEIFS(Observed!AK$2:AK$10000,Observed!$A$2:$A$10000,$A569,Observed!$C$2:$C$10000,$C569)),AVERAGEIFS(Observed!AK$2:AK$10000,Observed!$A$2:$A$10000,$A569,Observed!$C$2:$C$10000,$C569),"")</f>
        <v/>
      </c>
      <c r="AL569" s="23" t="str">
        <f>IF(ISNUMBER(AVERAGEIFS(Observed!AL$2:AL$10000,Observed!$A$2:$A$10000,$A569,Observed!$C$2:$C$10000,$C569)),AVERAGEIFS(Observed!AL$2:AL$10000,Observed!$A$2:$A$10000,$A569,Observed!$C$2:$C$10000,$C569),"")</f>
        <v/>
      </c>
      <c r="AM569" s="23" t="str">
        <f>IF(ISNUMBER(AVERAGEIFS(Observed!AM$2:AM$10000,Observed!$A$2:$A$10000,$A569,Observed!$C$2:$C$10000,$C569)),AVERAGEIFS(Observed!AM$2:AM$10000,Observed!$A$2:$A$10000,$A569,Observed!$C$2:$C$10000,$C569),"")</f>
        <v/>
      </c>
      <c r="AN569" s="23" t="str">
        <f>IF(ISNUMBER(AVERAGEIFS(Observed!AN$2:AN$10000,Observed!$A$2:$A$10000,$A569,Observed!$C$2:$C$10000,$C569)),AVERAGEIFS(Observed!AN$2:AN$10000,Observed!$A$2:$A$10000,$A569,Observed!$C$2:$C$10000,$C569),"")</f>
        <v/>
      </c>
      <c r="AO569" s="2">
        <f>COUNTIFS(Observed!$A$2:$A$10000,$A569,Observed!$C$2:$C$10000,$C569)</f>
        <v>5</v>
      </c>
      <c r="AP569" s="2">
        <f t="shared" si="12"/>
        <v>5</v>
      </c>
    </row>
    <row r="570" spans="1:42" x14ac:dyDescent="0.25">
      <c r="A570" t="s">
        <v>92</v>
      </c>
      <c r="B570" t="s">
        <v>30</v>
      </c>
      <c r="C570" s="20">
        <v>40612</v>
      </c>
      <c r="D570">
        <v>1</v>
      </c>
      <c r="F570" t="s">
        <v>106</v>
      </c>
      <c r="G570" s="25" t="s">
        <v>115</v>
      </c>
      <c r="J570" s="2"/>
      <c r="K570" s="22" t="str">
        <f>IF(ISNUMBER(AVERAGEIFS(Observed!K$2:K$10000,Observed!$A$2:$A$10000,$A570,Observed!$C$2:$C$10000,$C570)),AVERAGEIFS(Observed!K$2:K$10000,Observed!$A$2:$A$10000,$A570,Observed!$C$2:$C$10000,$C570),"")</f>
        <v/>
      </c>
      <c r="L570" s="23" t="str">
        <f>IF(ISNUMBER(AVERAGEIFS(Observed!L$2:L$10000,Observed!$A$2:$A$10000,$A570,Observed!$C$2:$C$10000,$C570)),AVERAGEIFS(Observed!L$2:L$10000,Observed!$A$2:$A$10000,$A570,Observed!$C$2:$C$10000,$C570),"")</f>
        <v/>
      </c>
      <c r="M570" s="23">
        <f>IF(ISNUMBER(AVERAGEIFS(Observed!M$2:M$10000,Observed!$A$2:$A$10000,$A570,Observed!$C$2:$C$10000,$C570)),AVERAGEIFS(Observed!M$2:M$10000,Observed!$A$2:$A$10000,$A570,Observed!$C$2:$C$10000,$C570),"")</f>
        <v>48.698600477561087</v>
      </c>
      <c r="N570" s="23">
        <f>IF(ISNUMBER(AVERAGEIFS(Observed!N$2:N$10000,Observed!$A$2:$A$10000,$A570,Observed!$C$2:$C$10000,$C570)),AVERAGEIFS(Observed!N$2:N$10000,Observed!$A$2:$A$10000,$A570,Observed!$C$2:$C$10000,$C570),"")</f>
        <v>48.698600477561087</v>
      </c>
      <c r="O570" s="23">
        <f>IF(ISNUMBER(AVERAGEIFS(Observed!O$2:O$10000,Observed!$A$2:$A$10000,$A570,Observed!$C$2:$C$10000,$C570)),AVERAGEIFS(Observed!O$2:O$10000,Observed!$A$2:$A$10000,$A570,Observed!$C$2:$C$10000,$C570),"")</f>
        <v>991.92708980472344</v>
      </c>
      <c r="P570" s="24" t="str">
        <f>IF(ISNUMBER(AVERAGEIFS(Observed!P$2:P$10000,Observed!$A$2:$A$10000,$A570,Observed!$C$2:$C$10000,$C570)),AVERAGEIFS(Observed!P$2:P$10000,Observed!$A$2:$A$10000,$A570,Observed!$C$2:$C$10000,$C570),"")</f>
        <v/>
      </c>
      <c r="Q570" s="24" t="str">
        <f>IF(ISNUMBER(AVERAGEIFS(Observed!Q$2:Q$10000,Observed!$A$2:$A$10000,$A570,Observed!$C$2:$C$10000,$C570)),AVERAGEIFS(Observed!Q$2:Q$10000,Observed!$A$2:$A$10000,$A570,Observed!$C$2:$C$10000,$C570),"")</f>
        <v/>
      </c>
      <c r="R570" s="24" t="str">
        <f>IF(ISNUMBER(AVERAGEIFS(Observed!R$2:R$10000,Observed!$A$2:$A$10000,$A570,Observed!$C$2:$C$10000,$C570)),AVERAGEIFS(Observed!R$2:R$10000,Observed!$A$2:$A$10000,$A570,Observed!$C$2:$C$10000,$C570),"")</f>
        <v/>
      </c>
      <c r="S570" s="22" t="str">
        <f>IF(ISNUMBER(AVERAGEIFS(Observed!S$2:S$10000,Observed!$A$2:$A$10000,$A570,Observed!$C$2:$C$10000,$C570)),AVERAGEIFS(Observed!S$2:S$10000,Observed!$A$2:$A$10000,$A570,Observed!$C$2:$C$10000,$C570),"")</f>
        <v/>
      </c>
      <c r="T570" s="23" t="str">
        <f>IF(ISNUMBER(AVERAGEIFS(Observed!T$2:T$10000,Observed!$A$2:$A$10000,$A570,Observed!$C$2:$C$10000,$C570)),AVERAGEIFS(Observed!T$2:T$10000,Observed!$A$2:$A$10000,$A570,Observed!$C$2:$C$10000,$C570),"")</f>
        <v/>
      </c>
      <c r="U570" s="23" t="str">
        <f>IF(ISNUMBER(AVERAGEIFS(Observed!U$2:U$10000,Observed!$A$2:$A$10000,$A570,Observed!$C$2:$C$10000,$C570)),AVERAGEIFS(Observed!U$2:U$10000,Observed!$A$2:$A$10000,$A570,Observed!$C$2:$C$10000,$C570),"")</f>
        <v/>
      </c>
      <c r="V570" s="23">
        <f>IF(ISNUMBER(AVERAGEIFS(Observed!V$2:V$10000,Observed!$A$2:$A$10000,$A570,Observed!$C$2:$C$10000,$C570)),AVERAGEIFS(Observed!V$2:V$10000,Observed!$A$2:$A$10000,$A570,Observed!$C$2:$C$10000,$C570),"")</f>
        <v>150</v>
      </c>
      <c r="W570" s="23">
        <f>IF(ISNUMBER(AVERAGEIFS(Observed!W$2:W$10000,Observed!$A$2:$A$10000,$A570,Observed!$C$2:$C$10000,$C570)),AVERAGEIFS(Observed!W$2:W$10000,Observed!$A$2:$A$10000,$A570,Observed!$C$2:$C$10000,$C570),"")</f>
        <v>34.784714626829349</v>
      </c>
      <c r="X570" s="23" t="str">
        <f>IF(ISNUMBER(AVERAGEIFS(Observed!X$2:X$10000,Observed!$A$2:$A$10000,$A570,Observed!$C$2:$C$10000,$C570)),AVERAGEIFS(Observed!X$2:X$10000,Observed!$A$2:$A$10000,$A570,Observed!$C$2:$C$10000,$C570),"")</f>
        <v/>
      </c>
      <c r="Y570" s="23" t="str">
        <f>IF(ISNUMBER(AVERAGEIFS(Observed!Y$2:Y$10000,Observed!$A$2:$A$10000,$A570,Observed!$C$2:$C$10000,$C570)),AVERAGEIFS(Observed!Y$2:Y$10000,Observed!$A$2:$A$10000,$A570,Observed!$C$2:$C$10000,$C570),"")</f>
        <v/>
      </c>
      <c r="Z570" s="23" t="str">
        <f>IF(ISNUMBER(AVERAGEIFS(Observed!Z$2:Z$10000,Observed!$A$2:$A$10000,$A570,Observed!$C$2:$C$10000,$C570)),AVERAGEIFS(Observed!Z$2:Z$10000,Observed!$A$2:$A$10000,$A570,Observed!$C$2:$C$10000,$C570),"")</f>
        <v/>
      </c>
      <c r="AA570" s="23" t="str">
        <f>IF(ISNUMBER(AVERAGEIFS(Observed!AA$2:AA$10000,Observed!$A$2:$A$10000,$A570,Observed!$C$2:$C$10000,$C570)),AVERAGEIFS(Observed!AA$2:AA$10000,Observed!$A$2:$A$10000,$A570,Observed!$C$2:$C$10000,$C570),"")</f>
        <v/>
      </c>
      <c r="AB570" s="23" t="str">
        <f>IF(ISNUMBER(AVERAGEIFS(Observed!AB$2:AB$10000,Observed!$A$2:$A$10000,$A570,Observed!$C$2:$C$10000,$C570)),AVERAGEIFS(Observed!AB$2:AB$10000,Observed!$A$2:$A$10000,$A570,Observed!$C$2:$C$10000,$C570),"")</f>
        <v/>
      </c>
      <c r="AC570" s="23" t="str">
        <f>IF(ISNUMBER(AVERAGEIFS(Observed!AC$2:AC$10000,Observed!$A$2:$A$10000,$A570,Observed!$C$2:$C$10000,$C570)),AVERAGEIFS(Observed!AC$2:AC$10000,Observed!$A$2:$A$10000,$A570,Observed!$C$2:$C$10000,$C570),"")</f>
        <v/>
      </c>
      <c r="AD570" s="23" t="str">
        <f>IF(ISNUMBER(AVERAGEIFS(Observed!AD$2:AD$10000,Observed!$A$2:$A$10000,$A570,Observed!$C$2:$C$10000,$C570)),AVERAGEIFS(Observed!AD$2:AD$10000,Observed!$A$2:$A$10000,$A570,Observed!$C$2:$C$10000,$C570),"")</f>
        <v/>
      </c>
      <c r="AE570" s="24" t="str">
        <f>IF(ISNUMBER(AVERAGEIFS(Observed!AE$2:AE$10000,Observed!$A$2:$A$10000,$A570,Observed!$C$2:$C$10000,$C570)),AVERAGEIFS(Observed!AE$2:AE$10000,Observed!$A$2:$A$10000,$A570,Observed!$C$2:$C$10000,$C570),"")</f>
        <v/>
      </c>
      <c r="AF570" s="24" t="str">
        <f>IF(ISNUMBER(AVERAGEIFS(Observed!AF$2:AF$10000,Observed!$A$2:$A$10000,$A570,Observed!$C$2:$C$10000,$C570)),AVERAGEIFS(Observed!AF$2:AF$10000,Observed!$A$2:$A$10000,$A570,Observed!$C$2:$C$10000,$C570),"")</f>
        <v/>
      </c>
      <c r="AG570" s="23" t="str">
        <f>IF(ISNUMBER(AVERAGEIFS(Observed!AG$2:AG$10000,Observed!$A$2:$A$10000,$A570,Observed!$C$2:$C$10000,$C570)),AVERAGEIFS(Observed!AG$2:AG$10000,Observed!$A$2:$A$10000,$A570,Observed!$C$2:$C$10000,$C570),"")</f>
        <v/>
      </c>
      <c r="AH570" s="23" t="str">
        <f>IF(ISNUMBER(AVERAGEIFS(Observed!AH$2:AH$10000,Observed!$A$2:$A$10000,$A570,Observed!$C$2:$C$10000,$C570)),AVERAGEIFS(Observed!AH$2:AH$10000,Observed!$A$2:$A$10000,$A570,Observed!$C$2:$C$10000,$C570),"")</f>
        <v/>
      </c>
      <c r="AI570" s="22" t="str">
        <f>IF(ISNUMBER(AVERAGEIFS(Observed!AI$2:AI$10000,Observed!$A$2:$A$10000,$A570,Observed!$C$2:$C$10000,$C570)),AVERAGEIFS(Observed!AI$2:AI$10000,Observed!$A$2:$A$10000,$A570,Observed!$C$2:$C$10000,$C570),"")</f>
        <v/>
      </c>
      <c r="AJ570" s="23" t="str">
        <f>IF(ISNUMBER(AVERAGEIFS(Observed!AJ$2:AJ$10000,Observed!$A$2:$A$10000,$A570,Observed!$C$2:$C$10000,$C570)),AVERAGEIFS(Observed!AJ$2:AJ$10000,Observed!$A$2:$A$10000,$A570,Observed!$C$2:$C$10000,$C570),"")</f>
        <v/>
      </c>
      <c r="AK570" s="23" t="str">
        <f>IF(ISNUMBER(AVERAGEIFS(Observed!AK$2:AK$10000,Observed!$A$2:$A$10000,$A570,Observed!$C$2:$C$10000,$C570)),AVERAGEIFS(Observed!AK$2:AK$10000,Observed!$A$2:$A$10000,$A570,Observed!$C$2:$C$10000,$C570),"")</f>
        <v/>
      </c>
      <c r="AL570" s="23" t="str">
        <f>IF(ISNUMBER(AVERAGEIFS(Observed!AL$2:AL$10000,Observed!$A$2:$A$10000,$A570,Observed!$C$2:$C$10000,$C570)),AVERAGEIFS(Observed!AL$2:AL$10000,Observed!$A$2:$A$10000,$A570,Observed!$C$2:$C$10000,$C570),"")</f>
        <v/>
      </c>
      <c r="AM570" s="23" t="str">
        <f>IF(ISNUMBER(AVERAGEIFS(Observed!AM$2:AM$10000,Observed!$A$2:$A$10000,$A570,Observed!$C$2:$C$10000,$C570)),AVERAGEIFS(Observed!AM$2:AM$10000,Observed!$A$2:$A$10000,$A570,Observed!$C$2:$C$10000,$C570),"")</f>
        <v/>
      </c>
      <c r="AN570" s="23" t="str">
        <f>IF(ISNUMBER(AVERAGEIFS(Observed!AN$2:AN$10000,Observed!$A$2:$A$10000,$A570,Observed!$C$2:$C$10000,$C570)),AVERAGEIFS(Observed!AN$2:AN$10000,Observed!$A$2:$A$10000,$A570,Observed!$C$2:$C$10000,$C570),"")</f>
        <v/>
      </c>
      <c r="AO570" s="2">
        <f>COUNTIFS(Observed!$A$2:$A$10000,$A570,Observed!$C$2:$C$10000,$C570)</f>
        <v>5</v>
      </c>
      <c r="AP570" s="2">
        <f t="shared" si="12"/>
        <v>5</v>
      </c>
    </row>
    <row r="571" spans="1:42" x14ac:dyDescent="0.25">
      <c r="A571" t="s">
        <v>92</v>
      </c>
      <c r="B571" t="s">
        <v>30</v>
      </c>
      <c r="C571" s="20">
        <v>40626</v>
      </c>
      <c r="D571">
        <v>1</v>
      </c>
      <c r="F571" t="s">
        <v>106</v>
      </c>
      <c r="G571" s="25" t="s">
        <v>115</v>
      </c>
      <c r="J571" s="2"/>
      <c r="K571" s="22" t="str">
        <f>IF(ISNUMBER(AVERAGEIFS(Observed!K$2:K$10000,Observed!$A$2:$A$10000,$A571,Observed!$C$2:$C$10000,$C571)),AVERAGEIFS(Observed!K$2:K$10000,Observed!$A$2:$A$10000,$A571,Observed!$C$2:$C$10000,$C571),"")</f>
        <v/>
      </c>
      <c r="L571" s="23" t="str">
        <f>IF(ISNUMBER(AVERAGEIFS(Observed!L$2:L$10000,Observed!$A$2:$A$10000,$A571,Observed!$C$2:$C$10000,$C571)),AVERAGEIFS(Observed!L$2:L$10000,Observed!$A$2:$A$10000,$A571,Observed!$C$2:$C$10000,$C571),"")</f>
        <v/>
      </c>
      <c r="M571" s="23">
        <f>IF(ISNUMBER(AVERAGEIFS(Observed!M$2:M$10000,Observed!$A$2:$A$10000,$A571,Observed!$C$2:$C$10000,$C571)),AVERAGEIFS(Observed!M$2:M$10000,Observed!$A$2:$A$10000,$A571,Observed!$C$2:$C$10000,$C571),"")</f>
        <v>54.984643589262191</v>
      </c>
      <c r="N571" s="23">
        <f>IF(ISNUMBER(AVERAGEIFS(Observed!N$2:N$10000,Observed!$A$2:$A$10000,$A571,Observed!$C$2:$C$10000,$C571)),AVERAGEIFS(Observed!N$2:N$10000,Observed!$A$2:$A$10000,$A571,Observed!$C$2:$C$10000,$C571),"")</f>
        <v>54.984643589262191</v>
      </c>
      <c r="O571" s="23">
        <f>IF(ISNUMBER(AVERAGEIFS(Observed!O$2:O$10000,Observed!$A$2:$A$10000,$A571,Observed!$C$2:$C$10000,$C571)),AVERAGEIFS(Observed!O$2:O$10000,Observed!$A$2:$A$10000,$A571,Observed!$C$2:$C$10000,$C571),"")</f>
        <v>1046.9117333939857</v>
      </c>
      <c r="P571" s="24" t="str">
        <f>IF(ISNUMBER(AVERAGEIFS(Observed!P$2:P$10000,Observed!$A$2:$A$10000,$A571,Observed!$C$2:$C$10000,$C571)),AVERAGEIFS(Observed!P$2:P$10000,Observed!$A$2:$A$10000,$A571,Observed!$C$2:$C$10000,$C571),"")</f>
        <v/>
      </c>
      <c r="Q571" s="24" t="str">
        <f>IF(ISNUMBER(AVERAGEIFS(Observed!Q$2:Q$10000,Observed!$A$2:$A$10000,$A571,Observed!$C$2:$C$10000,$C571)),AVERAGEIFS(Observed!Q$2:Q$10000,Observed!$A$2:$A$10000,$A571,Observed!$C$2:$C$10000,$C571),"")</f>
        <v/>
      </c>
      <c r="R571" s="24" t="str">
        <f>IF(ISNUMBER(AVERAGEIFS(Observed!R$2:R$10000,Observed!$A$2:$A$10000,$A571,Observed!$C$2:$C$10000,$C571)),AVERAGEIFS(Observed!R$2:R$10000,Observed!$A$2:$A$10000,$A571,Observed!$C$2:$C$10000,$C571),"")</f>
        <v/>
      </c>
      <c r="S571" s="22" t="str">
        <f>IF(ISNUMBER(AVERAGEIFS(Observed!S$2:S$10000,Observed!$A$2:$A$10000,$A571,Observed!$C$2:$C$10000,$C571)),AVERAGEIFS(Observed!S$2:S$10000,Observed!$A$2:$A$10000,$A571,Observed!$C$2:$C$10000,$C571),"")</f>
        <v/>
      </c>
      <c r="T571" s="23" t="str">
        <f>IF(ISNUMBER(AVERAGEIFS(Observed!T$2:T$10000,Observed!$A$2:$A$10000,$A571,Observed!$C$2:$C$10000,$C571)),AVERAGEIFS(Observed!T$2:T$10000,Observed!$A$2:$A$10000,$A571,Observed!$C$2:$C$10000,$C571),"")</f>
        <v/>
      </c>
      <c r="U571" s="23" t="str">
        <f>IF(ISNUMBER(AVERAGEIFS(Observed!U$2:U$10000,Observed!$A$2:$A$10000,$A571,Observed!$C$2:$C$10000,$C571)),AVERAGEIFS(Observed!U$2:U$10000,Observed!$A$2:$A$10000,$A571,Observed!$C$2:$C$10000,$C571),"")</f>
        <v/>
      </c>
      <c r="V571" s="23">
        <f>IF(ISNUMBER(AVERAGEIFS(Observed!V$2:V$10000,Observed!$A$2:$A$10000,$A571,Observed!$C$2:$C$10000,$C571)),AVERAGEIFS(Observed!V$2:V$10000,Observed!$A$2:$A$10000,$A571,Observed!$C$2:$C$10000,$C571),"")</f>
        <v>150</v>
      </c>
      <c r="W571" s="23">
        <f>IF(ISNUMBER(AVERAGEIFS(Observed!W$2:W$10000,Observed!$A$2:$A$10000,$A571,Observed!$C$2:$C$10000,$C571)),AVERAGEIFS(Observed!W$2:W$10000,Observed!$A$2:$A$10000,$A571,Observed!$C$2:$C$10000,$C571),"")</f>
        <v>39.27474542090156</v>
      </c>
      <c r="X571" s="23" t="str">
        <f>IF(ISNUMBER(AVERAGEIFS(Observed!X$2:X$10000,Observed!$A$2:$A$10000,$A571,Observed!$C$2:$C$10000,$C571)),AVERAGEIFS(Observed!X$2:X$10000,Observed!$A$2:$A$10000,$A571,Observed!$C$2:$C$10000,$C571),"")</f>
        <v/>
      </c>
      <c r="Y571" s="23" t="str">
        <f>IF(ISNUMBER(AVERAGEIFS(Observed!Y$2:Y$10000,Observed!$A$2:$A$10000,$A571,Observed!$C$2:$C$10000,$C571)),AVERAGEIFS(Observed!Y$2:Y$10000,Observed!$A$2:$A$10000,$A571,Observed!$C$2:$C$10000,$C571),"")</f>
        <v/>
      </c>
      <c r="Z571" s="23" t="str">
        <f>IF(ISNUMBER(AVERAGEIFS(Observed!Z$2:Z$10000,Observed!$A$2:$A$10000,$A571,Observed!$C$2:$C$10000,$C571)),AVERAGEIFS(Observed!Z$2:Z$10000,Observed!$A$2:$A$10000,$A571,Observed!$C$2:$C$10000,$C571),"")</f>
        <v/>
      </c>
      <c r="AA571" s="23" t="str">
        <f>IF(ISNUMBER(AVERAGEIFS(Observed!AA$2:AA$10000,Observed!$A$2:$A$10000,$A571,Observed!$C$2:$C$10000,$C571)),AVERAGEIFS(Observed!AA$2:AA$10000,Observed!$A$2:$A$10000,$A571,Observed!$C$2:$C$10000,$C571),"")</f>
        <v/>
      </c>
      <c r="AB571" s="23" t="str">
        <f>IF(ISNUMBER(AVERAGEIFS(Observed!AB$2:AB$10000,Observed!$A$2:$A$10000,$A571,Observed!$C$2:$C$10000,$C571)),AVERAGEIFS(Observed!AB$2:AB$10000,Observed!$A$2:$A$10000,$A571,Observed!$C$2:$C$10000,$C571),"")</f>
        <v/>
      </c>
      <c r="AC571" s="23" t="str">
        <f>IF(ISNUMBER(AVERAGEIFS(Observed!AC$2:AC$10000,Observed!$A$2:$A$10000,$A571,Observed!$C$2:$C$10000,$C571)),AVERAGEIFS(Observed!AC$2:AC$10000,Observed!$A$2:$A$10000,$A571,Observed!$C$2:$C$10000,$C571),"")</f>
        <v/>
      </c>
      <c r="AD571" s="23" t="str">
        <f>IF(ISNUMBER(AVERAGEIFS(Observed!AD$2:AD$10000,Observed!$A$2:$A$10000,$A571,Observed!$C$2:$C$10000,$C571)),AVERAGEIFS(Observed!AD$2:AD$10000,Observed!$A$2:$A$10000,$A571,Observed!$C$2:$C$10000,$C571),"")</f>
        <v/>
      </c>
      <c r="AE571" s="24" t="str">
        <f>IF(ISNUMBER(AVERAGEIFS(Observed!AE$2:AE$10000,Observed!$A$2:$A$10000,$A571,Observed!$C$2:$C$10000,$C571)),AVERAGEIFS(Observed!AE$2:AE$10000,Observed!$A$2:$A$10000,$A571,Observed!$C$2:$C$10000,$C571),"")</f>
        <v/>
      </c>
      <c r="AF571" s="24" t="str">
        <f>IF(ISNUMBER(AVERAGEIFS(Observed!AF$2:AF$10000,Observed!$A$2:$A$10000,$A571,Observed!$C$2:$C$10000,$C571)),AVERAGEIFS(Observed!AF$2:AF$10000,Observed!$A$2:$A$10000,$A571,Observed!$C$2:$C$10000,$C571),"")</f>
        <v/>
      </c>
      <c r="AG571" s="23" t="str">
        <f>IF(ISNUMBER(AVERAGEIFS(Observed!AG$2:AG$10000,Observed!$A$2:$A$10000,$A571,Observed!$C$2:$C$10000,$C571)),AVERAGEIFS(Observed!AG$2:AG$10000,Observed!$A$2:$A$10000,$A571,Observed!$C$2:$C$10000,$C571),"")</f>
        <v/>
      </c>
      <c r="AH571" s="23" t="str">
        <f>IF(ISNUMBER(AVERAGEIFS(Observed!AH$2:AH$10000,Observed!$A$2:$A$10000,$A571,Observed!$C$2:$C$10000,$C571)),AVERAGEIFS(Observed!AH$2:AH$10000,Observed!$A$2:$A$10000,$A571,Observed!$C$2:$C$10000,$C571),"")</f>
        <v/>
      </c>
      <c r="AI571" s="22" t="str">
        <f>IF(ISNUMBER(AVERAGEIFS(Observed!AI$2:AI$10000,Observed!$A$2:$A$10000,$A571,Observed!$C$2:$C$10000,$C571)),AVERAGEIFS(Observed!AI$2:AI$10000,Observed!$A$2:$A$10000,$A571,Observed!$C$2:$C$10000,$C571),"")</f>
        <v/>
      </c>
      <c r="AJ571" s="23" t="str">
        <f>IF(ISNUMBER(AVERAGEIFS(Observed!AJ$2:AJ$10000,Observed!$A$2:$A$10000,$A571,Observed!$C$2:$C$10000,$C571)),AVERAGEIFS(Observed!AJ$2:AJ$10000,Observed!$A$2:$A$10000,$A571,Observed!$C$2:$C$10000,$C571),"")</f>
        <v/>
      </c>
      <c r="AK571" s="23" t="str">
        <f>IF(ISNUMBER(AVERAGEIFS(Observed!AK$2:AK$10000,Observed!$A$2:$A$10000,$A571,Observed!$C$2:$C$10000,$C571)),AVERAGEIFS(Observed!AK$2:AK$10000,Observed!$A$2:$A$10000,$A571,Observed!$C$2:$C$10000,$C571),"")</f>
        <v/>
      </c>
      <c r="AL571" s="23" t="str">
        <f>IF(ISNUMBER(AVERAGEIFS(Observed!AL$2:AL$10000,Observed!$A$2:$A$10000,$A571,Observed!$C$2:$C$10000,$C571)),AVERAGEIFS(Observed!AL$2:AL$10000,Observed!$A$2:$A$10000,$A571,Observed!$C$2:$C$10000,$C571),"")</f>
        <v/>
      </c>
      <c r="AM571" s="23" t="str">
        <f>IF(ISNUMBER(AVERAGEIFS(Observed!AM$2:AM$10000,Observed!$A$2:$A$10000,$A571,Observed!$C$2:$C$10000,$C571)),AVERAGEIFS(Observed!AM$2:AM$10000,Observed!$A$2:$A$10000,$A571,Observed!$C$2:$C$10000,$C571),"")</f>
        <v/>
      </c>
      <c r="AN571" s="23" t="str">
        <f>IF(ISNUMBER(AVERAGEIFS(Observed!AN$2:AN$10000,Observed!$A$2:$A$10000,$A571,Observed!$C$2:$C$10000,$C571)),AVERAGEIFS(Observed!AN$2:AN$10000,Observed!$A$2:$A$10000,$A571,Observed!$C$2:$C$10000,$C571),"")</f>
        <v/>
      </c>
      <c r="AO571" s="2">
        <f>COUNTIFS(Observed!$A$2:$A$10000,$A571,Observed!$C$2:$C$10000,$C571)</f>
        <v>5</v>
      </c>
      <c r="AP571" s="2">
        <f t="shared" si="12"/>
        <v>5</v>
      </c>
    </row>
    <row r="572" spans="1:42" x14ac:dyDescent="0.25">
      <c r="A572" t="s">
        <v>92</v>
      </c>
      <c r="B572" t="s">
        <v>30</v>
      </c>
      <c r="C572" s="20">
        <v>40640</v>
      </c>
      <c r="D572">
        <v>1</v>
      </c>
      <c r="F572" t="s">
        <v>106</v>
      </c>
      <c r="G572" s="25" t="s">
        <v>115</v>
      </c>
      <c r="J572" s="2"/>
      <c r="K572" s="22" t="str">
        <f>IF(ISNUMBER(AVERAGEIFS(Observed!K$2:K$10000,Observed!$A$2:$A$10000,$A572,Observed!$C$2:$C$10000,$C572)),AVERAGEIFS(Observed!K$2:K$10000,Observed!$A$2:$A$10000,$A572,Observed!$C$2:$C$10000,$C572),"")</f>
        <v/>
      </c>
      <c r="L572" s="23" t="str">
        <f>IF(ISNUMBER(AVERAGEIFS(Observed!L$2:L$10000,Observed!$A$2:$A$10000,$A572,Observed!$C$2:$C$10000,$C572)),AVERAGEIFS(Observed!L$2:L$10000,Observed!$A$2:$A$10000,$A572,Observed!$C$2:$C$10000,$C572),"")</f>
        <v/>
      </c>
      <c r="M572" s="23">
        <f>IF(ISNUMBER(AVERAGEIFS(Observed!M$2:M$10000,Observed!$A$2:$A$10000,$A572,Observed!$C$2:$C$10000,$C572)),AVERAGEIFS(Observed!M$2:M$10000,Observed!$A$2:$A$10000,$A572,Observed!$C$2:$C$10000,$C572),"")</f>
        <v>10.821495412280843</v>
      </c>
      <c r="N572" s="23">
        <f>IF(ISNUMBER(AVERAGEIFS(Observed!N$2:N$10000,Observed!$A$2:$A$10000,$A572,Observed!$C$2:$C$10000,$C572)),AVERAGEIFS(Observed!N$2:N$10000,Observed!$A$2:$A$10000,$A572,Observed!$C$2:$C$10000,$C572),"")</f>
        <v>10.821495412280843</v>
      </c>
      <c r="O572" s="23">
        <f>IF(ISNUMBER(AVERAGEIFS(Observed!O$2:O$10000,Observed!$A$2:$A$10000,$A572,Observed!$C$2:$C$10000,$C572)),AVERAGEIFS(Observed!O$2:O$10000,Observed!$A$2:$A$10000,$A572,Observed!$C$2:$C$10000,$C572),"")</f>
        <v>1057.7332288062667</v>
      </c>
      <c r="P572" s="24" t="str">
        <f>IF(ISNUMBER(AVERAGEIFS(Observed!P$2:P$10000,Observed!$A$2:$A$10000,$A572,Observed!$C$2:$C$10000,$C572)),AVERAGEIFS(Observed!P$2:P$10000,Observed!$A$2:$A$10000,$A572,Observed!$C$2:$C$10000,$C572),"")</f>
        <v/>
      </c>
      <c r="Q572" s="24" t="str">
        <f>IF(ISNUMBER(AVERAGEIFS(Observed!Q$2:Q$10000,Observed!$A$2:$A$10000,$A572,Observed!$C$2:$C$10000,$C572)),AVERAGEIFS(Observed!Q$2:Q$10000,Observed!$A$2:$A$10000,$A572,Observed!$C$2:$C$10000,$C572),"")</f>
        <v/>
      </c>
      <c r="R572" s="24" t="str">
        <f>IF(ISNUMBER(AVERAGEIFS(Observed!R$2:R$10000,Observed!$A$2:$A$10000,$A572,Observed!$C$2:$C$10000,$C572)),AVERAGEIFS(Observed!R$2:R$10000,Observed!$A$2:$A$10000,$A572,Observed!$C$2:$C$10000,$C572),"")</f>
        <v/>
      </c>
      <c r="S572" s="22" t="str">
        <f>IF(ISNUMBER(AVERAGEIFS(Observed!S$2:S$10000,Observed!$A$2:$A$10000,$A572,Observed!$C$2:$C$10000,$C572)),AVERAGEIFS(Observed!S$2:S$10000,Observed!$A$2:$A$10000,$A572,Observed!$C$2:$C$10000,$C572),"")</f>
        <v/>
      </c>
      <c r="T572" s="23" t="str">
        <f>IF(ISNUMBER(AVERAGEIFS(Observed!T$2:T$10000,Observed!$A$2:$A$10000,$A572,Observed!$C$2:$C$10000,$C572)),AVERAGEIFS(Observed!T$2:T$10000,Observed!$A$2:$A$10000,$A572,Observed!$C$2:$C$10000,$C572),"")</f>
        <v/>
      </c>
      <c r="U572" s="23" t="str">
        <f>IF(ISNUMBER(AVERAGEIFS(Observed!U$2:U$10000,Observed!$A$2:$A$10000,$A572,Observed!$C$2:$C$10000,$C572)),AVERAGEIFS(Observed!U$2:U$10000,Observed!$A$2:$A$10000,$A572,Observed!$C$2:$C$10000,$C572),"")</f>
        <v/>
      </c>
      <c r="V572" s="23">
        <f>IF(ISNUMBER(AVERAGEIFS(Observed!V$2:V$10000,Observed!$A$2:$A$10000,$A572,Observed!$C$2:$C$10000,$C572)),AVERAGEIFS(Observed!V$2:V$10000,Observed!$A$2:$A$10000,$A572,Observed!$C$2:$C$10000,$C572),"")</f>
        <v>150</v>
      </c>
      <c r="W572" s="23">
        <f>IF(ISNUMBER(AVERAGEIFS(Observed!W$2:W$10000,Observed!$A$2:$A$10000,$A572,Observed!$C$2:$C$10000,$C572)),AVERAGEIFS(Observed!W$2:W$10000,Observed!$A$2:$A$10000,$A572,Observed!$C$2:$C$10000,$C572),"")</f>
        <v>7.7296395802006019</v>
      </c>
      <c r="X572" s="23" t="str">
        <f>IF(ISNUMBER(AVERAGEIFS(Observed!X$2:X$10000,Observed!$A$2:$A$10000,$A572,Observed!$C$2:$C$10000,$C572)),AVERAGEIFS(Observed!X$2:X$10000,Observed!$A$2:$A$10000,$A572,Observed!$C$2:$C$10000,$C572),"")</f>
        <v/>
      </c>
      <c r="Y572" s="23" t="str">
        <f>IF(ISNUMBER(AVERAGEIFS(Observed!Y$2:Y$10000,Observed!$A$2:$A$10000,$A572,Observed!$C$2:$C$10000,$C572)),AVERAGEIFS(Observed!Y$2:Y$10000,Observed!$A$2:$A$10000,$A572,Observed!$C$2:$C$10000,$C572),"")</f>
        <v/>
      </c>
      <c r="Z572" s="23" t="str">
        <f>IF(ISNUMBER(AVERAGEIFS(Observed!Z$2:Z$10000,Observed!$A$2:$A$10000,$A572,Observed!$C$2:$C$10000,$C572)),AVERAGEIFS(Observed!Z$2:Z$10000,Observed!$A$2:$A$10000,$A572,Observed!$C$2:$C$10000,$C572),"")</f>
        <v/>
      </c>
      <c r="AA572" s="23" t="str">
        <f>IF(ISNUMBER(AVERAGEIFS(Observed!AA$2:AA$10000,Observed!$A$2:$A$10000,$A572,Observed!$C$2:$C$10000,$C572)),AVERAGEIFS(Observed!AA$2:AA$10000,Observed!$A$2:$A$10000,$A572,Observed!$C$2:$C$10000,$C572),"")</f>
        <v/>
      </c>
      <c r="AB572" s="23" t="str">
        <f>IF(ISNUMBER(AVERAGEIFS(Observed!AB$2:AB$10000,Observed!$A$2:$A$10000,$A572,Observed!$C$2:$C$10000,$C572)),AVERAGEIFS(Observed!AB$2:AB$10000,Observed!$A$2:$A$10000,$A572,Observed!$C$2:$C$10000,$C572),"")</f>
        <v/>
      </c>
      <c r="AC572" s="23" t="str">
        <f>IF(ISNUMBER(AVERAGEIFS(Observed!AC$2:AC$10000,Observed!$A$2:$A$10000,$A572,Observed!$C$2:$C$10000,$C572)),AVERAGEIFS(Observed!AC$2:AC$10000,Observed!$A$2:$A$10000,$A572,Observed!$C$2:$C$10000,$C572),"")</f>
        <v/>
      </c>
      <c r="AD572" s="23" t="str">
        <f>IF(ISNUMBER(AVERAGEIFS(Observed!AD$2:AD$10000,Observed!$A$2:$A$10000,$A572,Observed!$C$2:$C$10000,$C572)),AVERAGEIFS(Observed!AD$2:AD$10000,Observed!$A$2:$A$10000,$A572,Observed!$C$2:$C$10000,$C572),"")</f>
        <v/>
      </c>
      <c r="AE572" s="24" t="str">
        <f>IF(ISNUMBER(AVERAGEIFS(Observed!AE$2:AE$10000,Observed!$A$2:$A$10000,$A572,Observed!$C$2:$C$10000,$C572)),AVERAGEIFS(Observed!AE$2:AE$10000,Observed!$A$2:$A$10000,$A572,Observed!$C$2:$C$10000,$C572),"")</f>
        <v/>
      </c>
      <c r="AF572" s="24" t="str">
        <f>IF(ISNUMBER(AVERAGEIFS(Observed!AF$2:AF$10000,Observed!$A$2:$A$10000,$A572,Observed!$C$2:$C$10000,$C572)),AVERAGEIFS(Observed!AF$2:AF$10000,Observed!$A$2:$A$10000,$A572,Observed!$C$2:$C$10000,$C572),"")</f>
        <v/>
      </c>
      <c r="AG572" s="23" t="str">
        <f>IF(ISNUMBER(AVERAGEIFS(Observed!AG$2:AG$10000,Observed!$A$2:$A$10000,$A572,Observed!$C$2:$C$10000,$C572)),AVERAGEIFS(Observed!AG$2:AG$10000,Observed!$A$2:$A$10000,$A572,Observed!$C$2:$C$10000,$C572),"")</f>
        <v/>
      </c>
      <c r="AH572" s="23" t="str">
        <f>IF(ISNUMBER(AVERAGEIFS(Observed!AH$2:AH$10000,Observed!$A$2:$A$10000,$A572,Observed!$C$2:$C$10000,$C572)),AVERAGEIFS(Observed!AH$2:AH$10000,Observed!$A$2:$A$10000,$A572,Observed!$C$2:$C$10000,$C572),"")</f>
        <v/>
      </c>
      <c r="AI572" s="22" t="str">
        <f>IF(ISNUMBER(AVERAGEIFS(Observed!AI$2:AI$10000,Observed!$A$2:$A$10000,$A572,Observed!$C$2:$C$10000,$C572)),AVERAGEIFS(Observed!AI$2:AI$10000,Observed!$A$2:$A$10000,$A572,Observed!$C$2:$C$10000,$C572),"")</f>
        <v/>
      </c>
      <c r="AJ572" s="23" t="str">
        <f>IF(ISNUMBER(AVERAGEIFS(Observed!AJ$2:AJ$10000,Observed!$A$2:$A$10000,$A572,Observed!$C$2:$C$10000,$C572)),AVERAGEIFS(Observed!AJ$2:AJ$10000,Observed!$A$2:$A$10000,$A572,Observed!$C$2:$C$10000,$C572),"")</f>
        <v/>
      </c>
      <c r="AK572" s="23" t="str">
        <f>IF(ISNUMBER(AVERAGEIFS(Observed!AK$2:AK$10000,Observed!$A$2:$A$10000,$A572,Observed!$C$2:$C$10000,$C572)),AVERAGEIFS(Observed!AK$2:AK$10000,Observed!$A$2:$A$10000,$A572,Observed!$C$2:$C$10000,$C572),"")</f>
        <v/>
      </c>
      <c r="AL572" s="23" t="str">
        <f>IF(ISNUMBER(AVERAGEIFS(Observed!AL$2:AL$10000,Observed!$A$2:$A$10000,$A572,Observed!$C$2:$C$10000,$C572)),AVERAGEIFS(Observed!AL$2:AL$10000,Observed!$A$2:$A$10000,$A572,Observed!$C$2:$C$10000,$C572),"")</f>
        <v/>
      </c>
      <c r="AM572" s="23" t="str">
        <f>IF(ISNUMBER(AVERAGEIFS(Observed!AM$2:AM$10000,Observed!$A$2:$A$10000,$A572,Observed!$C$2:$C$10000,$C572)),AVERAGEIFS(Observed!AM$2:AM$10000,Observed!$A$2:$A$10000,$A572,Observed!$C$2:$C$10000,$C572),"")</f>
        <v/>
      </c>
      <c r="AN572" s="23" t="str">
        <f>IF(ISNUMBER(AVERAGEIFS(Observed!AN$2:AN$10000,Observed!$A$2:$A$10000,$A572,Observed!$C$2:$C$10000,$C572)),AVERAGEIFS(Observed!AN$2:AN$10000,Observed!$A$2:$A$10000,$A572,Observed!$C$2:$C$10000,$C572),"")</f>
        <v/>
      </c>
      <c r="AO572" s="2">
        <f>COUNTIFS(Observed!$A$2:$A$10000,$A572,Observed!$C$2:$C$10000,$C572)</f>
        <v>5</v>
      </c>
      <c r="AP572" s="2">
        <f t="shared" si="12"/>
        <v>5</v>
      </c>
    </row>
    <row r="573" spans="1:42" x14ac:dyDescent="0.25">
      <c r="A573" t="s">
        <v>92</v>
      </c>
      <c r="B573" t="s">
        <v>30</v>
      </c>
      <c r="C573" s="20">
        <v>40654</v>
      </c>
      <c r="D573">
        <v>1</v>
      </c>
      <c r="F573" t="s">
        <v>106</v>
      </c>
      <c r="G573" s="25" t="s">
        <v>115</v>
      </c>
      <c r="J573" s="2"/>
      <c r="K573" s="22" t="str">
        <f>IF(ISNUMBER(AVERAGEIFS(Observed!K$2:K$10000,Observed!$A$2:$A$10000,$A573,Observed!$C$2:$C$10000,$C573)),AVERAGEIFS(Observed!K$2:K$10000,Observed!$A$2:$A$10000,$A573,Observed!$C$2:$C$10000,$C573),"")</f>
        <v/>
      </c>
      <c r="L573" s="23" t="str">
        <f>IF(ISNUMBER(AVERAGEIFS(Observed!L$2:L$10000,Observed!$A$2:$A$10000,$A573,Observed!$C$2:$C$10000,$C573)),AVERAGEIFS(Observed!L$2:L$10000,Observed!$A$2:$A$10000,$A573,Observed!$C$2:$C$10000,$C573),"")</f>
        <v/>
      </c>
      <c r="M573" s="23">
        <f>IF(ISNUMBER(AVERAGEIFS(Observed!M$2:M$10000,Observed!$A$2:$A$10000,$A573,Observed!$C$2:$C$10000,$C573)),AVERAGEIFS(Observed!M$2:M$10000,Observed!$A$2:$A$10000,$A573,Observed!$C$2:$C$10000,$C573),"")</f>
        <v>28.637998087223774</v>
      </c>
      <c r="N573" s="23">
        <f>IF(ISNUMBER(AVERAGEIFS(Observed!N$2:N$10000,Observed!$A$2:$A$10000,$A573,Observed!$C$2:$C$10000,$C573)),AVERAGEIFS(Observed!N$2:N$10000,Observed!$A$2:$A$10000,$A573,Observed!$C$2:$C$10000,$C573),"")</f>
        <v>28.637998087223774</v>
      </c>
      <c r="O573" s="23">
        <f>IF(ISNUMBER(AVERAGEIFS(Observed!O$2:O$10000,Observed!$A$2:$A$10000,$A573,Observed!$C$2:$C$10000,$C573)),AVERAGEIFS(Observed!O$2:O$10000,Observed!$A$2:$A$10000,$A573,Observed!$C$2:$C$10000,$C573),"")</f>
        <v>1086.3712268934905</v>
      </c>
      <c r="P573" s="24" t="str">
        <f>IF(ISNUMBER(AVERAGEIFS(Observed!P$2:P$10000,Observed!$A$2:$A$10000,$A573,Observed!$C$2:$C$10000,$C573)),AVERAGEIFS(Observed!P$2:P$10000,Observed!$A$2:$A$10000,$A573,Observed!$C$2:$C$10000,$C573),"")</f>
        <v/>
      </c>
      <c r="Q573" s="24" t="str">
        <f>IF(ISNUMBER(AVERAGEIFS(Observed!Q$2:Q$10000,Observed!$A$2:$A$10000,$A573,Observed!$C$2:$C$10000,$C573)),AVERAGEIFS(Observed!Q$2:Q$10000,Observed!$A$2:$A$10000,$A573,Observed!$C$2:$C$10000,$C573),"")</f>
        <v/>
      </c>
      <c r="R573" s="24" t="str">
        <f>IF(ISNUMBER(AVERAGEIFS(Observed!R$2:R$10000,Observed!$A$2:$A$10000,$A573,Observed!$C$2:$C$10000,$C573)),AVERAGEIFS(Observed!R$2:R$10000,Observed!$A$2:$A$10000,$A573,Observed!$C$2:$C$10000,$C573),"")</f>
        <v/>
      </c>
      <c r="S573" s="22" t="str">
        <f>IF(ISNUMBER(AVERAGEIFS(Observed!S$2:S$10000,Observed!$A$2:$A$10000,$A573,Observed!$C$2:$C$10000,$C573)),AVERAGEIFS(Observed!S$2:S$10000,Observed!$A$2:$A$10000,$A573,Observed!$C$2:$C$10000,$C573),"")</f>
        <v/>
      </c>
      <c r="T573" s="23" t="str">
        <f>IF(ISNUMBER(AVERAGEIFS(Observed!T$2:T$10000,Observed!$A$2:$A$10000,$A573,Observed!$C$2:$C$10000,$C573)),AVERAGEIFS(Observed!T$2:T$10000,Observed!$A$2:$A$10000,$A573,Observed!$C$2:$C$10000,$C573),"")</f>
        <v/>
      </c>
      <c r="U573" s="23" t="str">
        <f>IF(ISNUMBER(AVERAGEIFS(Observed!U$2:U$10000,Observed!$A$2:$A$10000,$A573,Observed!$C$2:$C$10000,$C573)),AVERAGEIFS(Observed!U$2:U$10000,Observed!$A$2:$A$10000,$A573,Observed!$C$2:$C$10000,$C573),"")</f>
        <v/>
      </c>
      <c r="V573" s="23">
        <f>IF(ISNUMBER(AVERAGEIFS(Observed!V$2:V$10000,Observed!$A$2:$A$10000,$A573,Observed!$C$2:$C$10000,$C573)),AVERAGEIFS(Observed!V$2:V$10000,Observed!$A$2:$A$10000,$A573,Observed!$C$2:$C$10000,$C573),"")</f>
        <v>150</v>
      </c>
      <c r="W573" s="23">
        <f>IF(ISNUMBER(AVERAGEIFS(Observed!W$2:W$10000,Observed!$A$2:$A$10000,$A573,Observed!$C$2:$C$10000,$C573)),AVERAGEIFS(Observed!W$2:W$10000,Observed!$A$2:$A$10000,$A573,Observed!$C$2:$C$10000,$C573),"")</f>
        <v>20.455712919445553</v>
      </c>
      <c r="X573" s="23" t="str">
        <f>IF(ISNUMBER(AVERAGEIFS(Observed!X$2:X$10000,Observed!$A$2:$A$10000,$A573,Observed!$C$2:$C$10000,$C573)),AVERAGEIFS(Observed!X$2:X$10000,Observed!$A$2:$A$10000,$A573,Observed!$C$2:$C$10000,$C573),"")</f>
        <v/>
      </c>
      <c r="Y573" s="23" t="str">
        <f>IF(ISNUMBER(AVERAGEIFS(Observed!Y$2:Y$10000,Observed!$A$2:$A$10000,$A573,Observed!$C$2:$C$10000,$C573)),AVERAGEIFS(Observed!Y$2:Y$10000,Observed!$A$2:$A$10000,$A573,Observed!$C$2:$C$10000,$C573),"")</f>
        <v/>
      </c>
      <c r="Z573" s="23" t="str">
        <f>IF(ISNUMBER(AVERAGEIFS(Observed!Z$2:Z$10000,Observed!$A$2:$A$10000,$A573,Observed!$C$2:$C$10000,$C573)),AVERAGEIFS(Observed!Z$2:Z$10000,Observed!$A$2:$A$10000,$A573,Observed!$C$2:$C$10000,$C573),"")</f>
        <v/>
      </c>
      <c r="AA573" s="23" t="str">
        <f>IF(ISNUMBER(AVERAGEIFS(Observed!AA$2:AA$10000,Observed!$A$2:$A$10000,$A573,Observed!$C$2:$C$10000,$C573)),AVERAGEIFS(Observed!AA$2:AA$10000,Observed!$A$2:$A$10000,$A573,Observed!$C$2:$C$10000,$C573),"")</f>
        <v/>
      </c>
      <c r="AB573" s="23" t="str">
        <f>IF(ISNUMBER(AVERAGEIFS(Observed!AB$2:AB$10000,Observed!$A$2:$A$10000,$A573,Observed!$C$2:$C$10000,$C573)),AVERAGEIFS(Observed!AB$2:AB$10000,Observed!$A$2:$A$10000,$A573,Observed!$C$2:$C$10000,$C573),"")</f>
        <v/>
      </c>
      <c r="AC573" s="23" t="str">
        <f>IF(ISNUMBER(AVERAGEIFS(Observed!AC$2:AC$10000,Observed!$A$2:$A$10000,$A573,Observed!$C$2:$C$10000,$C573)),AVERAGEIFS(Observed!AC$2:AC$10000,Observed!$A$2:$A$10000,$A573,Observed!$C$2:$C$10000,$C573),"")</f>
        <v/>
      </c>
      <c r="AD573" s="23" t="str">
        <f>IF(ISNUMBER(AVERAGEIFS(Observed!AD$2:AD$10000,Observed!$A$2:$A$10000,$A573,Observed!$C$2:$C$10000,$C573)),AVERAGEIFS(Observed!AD$2:AD$10000,Observed!$A$2:$A$10000,$A573,Observed!$C$2:$C$10000,$C573),"")</f>
        <v/>
      </c>
      <c r="AE573" s="24" t="str">
        <f>IF(ISNUMBER(AVERAGEIFS(Observed!AE$2:AE$10000,Observed!$A$2:$A$10000,$A573,Observed!$C$2:$C$10000,$C573)),AVERAGEIFS(Observed!AE$2:AE$10000,Observed!$A$2:$A$10000,$A573,Observed!$C$2:$C$10000,$C573),"")</f>
        <v/>
      </c>
      <c r="AF573" s="24" t="str">
        <f>IF(ISNUMBER(AVERAGEIFS(Observed!AF$2:AF$10000,Observed!$A$2:$A$10000,$A573,Observed!$C$2:$C$10000,$C573)),AVERAGEIFS(Observed!AF$2:AF$10000,Observed!$A$2:$A$10000,$A573,Observed!$C$2:$C$10000,$C573),"")</f>
        <v/>
      </c>
      <c r="AG573" s="23" t="str">
        <f>IF(ISNUMBER(AVERAGEIFS(Observed!AG$2:AG$10000,Observed!$A$2:$A$10000,$A573,Observed!$C$2:$C$10000,$C573)),AVERAGEIFS(Observed!AG$2:AG$10000,Observed!$A$2:$A$10000,$A573,Observed!$C$2:$C$10000,$C573),"")</f>
        <v/>
      </c>
      <c r="AH573" s="23" t="str">
        <f>IF(ISNUMBER(AVERAGEIFS(Observed!AH$2:AH$10000,Observed!$A$2:$A$10000,$A573,Observed!$C$2:$C$10000,$C573)),AVERAGEIFS(Observed!AH$2:AH$10000,Observed!$A$2:$A$10000,$A573,Observed!$C$2:$C$10000,$C573),"")</f>
        <v/>
      </c>
      <c r="AI573" s="22" t="str">
        <f>IF(ISNUMBER(AVERAGEIFS(Observed!AI$2:AI$10000,Observed!$A$2:$A$10000,$A573,Observed!$C$2:$C$10000,$C573)),AVERAGEIFS(Observed!AI$2:AI$10000,Observed!$A$2:$A$10000,$A573,Observed!$C$2:$C$10000,$C573),"")</f>
        <v/>
      </c>
      <c r="AJ573" s="23" t="str">
        <f>IF(ISNUMBER(AVERAGEIFS(Observed!AJ$2:AJ$10000,Observed!$A$2:$A$10000,$A573,Observed!$C$2:$C$10000,$C573)),AVERAGEIFS(Observed!AJ$2:AJ$10000,Observed!$A$2:$A$10000,$A573,Observed!$C$2:$C$10000,$C573),"")</f>
        <v/>
      </c>
      <c r="AK573" s="23" t="str">
        <f>IF(ISNUMBER(AVERAGEIFS(Observed!AK$2:AK$10000,Observed!$A$2:$A$10000,$A573,Observed!$C$2:$C$10000,$C573)),AVERAGEIFS(Observed!AK$2:AK$10000,Observed!$A$2:$A$10000,$A573,Observed!$C$2:$C$10000,$C573),"")</f>
        <v/>
      </c>
      <c r="AL573" s="23" t="str">
        <f>IF(ISNUMBER(AVERAGEIFS(Observed!AL$2:AL$10000,Observed!$A$2:$A$10000,$A573,Observed!$C$2:$C$10000,$C573)),AVERAGEIFS(Observed!AL$2:AL$10000,Observed!$A$2:$A$10000,$A573,Observed!$C$2:$C$10000,$C573),"")</f>
        <v/>
      </c>
      <c r="AM573" s="23" t="str">
        <f>IF(ISNUMBER(AVERAGEIFS(Observed!AM$2:AM$10000,Observed!$A$2:$A$10000,$A573,Observed!$C$2:$C$10000,$C573)),AVERAGEIFS(Observed!AM$2:AM$10000,Observed!$A$2:$A$10000,$A573,Observed!$C$2:$C$10000,$C573),"")</f>
        <v/>
      </c>
      <c r="AN573" s="23" t="str">
        <f>IF(ISNUMBER(AVERAGEIFS(Observed!AN$2:AN$10000,Observed!$A$2:$A$10000,$A573,Observed!$C$2:$C$10000,$C573)),AVERAGEIFS(Observed!AN$2:AN$10000,Observed!$A$2:$A$10000,$A573,Observed!$C$2:$C$10000,$C573),"")</f>
        <v/>
      </c>
      <c r="AO573" s="2">
        <f>COUNTIFS(Observed!$A$2:$A$10000,$A573,Observed!$C$2:$C$10000,$C573)</f>
        <v>5</v>
      </c>
      <c r="AP573" s="2">
        <f t="shared" si="12"/>
        <v>5</v>
      </c>
    </row>
    <row r="574" spans="1:42" x14ac:dyDescent="0.25">
      <c r="A574" t="s">
        <v>92</v>
      </c>
      <c r="B574" t="s">
        <v>30</v>
      </c>
      <c r="C574" s="20">
        <v>40668</v>
      </c>
      <c r="D574">
        <v>1</v>
      </c>
      <c r="F574" t="s">
        <v>106</v>
      </c>
      <c r="G574" s="25" t="s">
        <v>115</v>
      </c>
      <c r="J574" s="2"/>
      <c r="K574" s="22" t="str">
        <f>IF(ISNUMBER(AVERAGEIFS(Observed!K$2:K$10000,Observed!$A$2:$A$10000,$A574,Observed!$C$2:$C$10000,$C574)),AVERAGEIFS(Observed!K$2:K$10000,Observed!$A$2:$A$10000,$A574,Observed!$C$2:$C$10000,$C574),"")</f>
        <v/>
      </c>
      <c r="L574" s="23" t="str">
        <f>IF(ISNUMBER(AVERAGEIFS(Observed!L$2:L$10000,Observed!$A$2:$A$10000,$A574,Observed!$C$2:$C$10000,$C574)),AVERAGEIFS(Observed!L$2:L$10000,Observed!$A$2:$A$10000,$A574,Observed!$C$2:$C$10000,$C574),"")</f>
        <v/>
      </c>
      <c r="M574" s="23">
        <f>IF(ISNUMBER(AVERAGEIFS(Observed!M$2:M$10000,Observed!$A$2:$A$10000,$A574,Observed!$C$2:$C$10000,$C574)),AVERAGEIFS(Observed!M$2:M$10000,Observed!$A$2:$A$10000,$A574,Observed!$C$2:$C$10000,$C574),"")</f>
        <v>26.160114871754729</v>
      </c>
      <c r="N574" s="23">
        <f>IF(ISNUMBER(AVERAGEIFS(Observed!N$2:N$10000,Observed!$A$2:$A$10000,$A574,Observed!$C$2:$C$10000,$C574)),AVERAGEIFS(Observed!N$2:N$10000,Observed!$A$2:$A$10000,$A574,Observed!$C$2:$C$10000,$C574),"")</f>
        <v>26.160114871754729</v>
      </c>
      <c r="O574" s="23">
        <f>IF(ISNUMBER(AVERAGEIFS(Observed!O$2:O$10000,Observed!$A$2:$A$10000,$A574,Observed!$C$2:$C$10000,$C574)),AVERAGEIFS(Observed!O$2:O$10000,Observed!$A$2:$A$10000,$A574,Observed!$C$2:$C$10000,$C574),"")</f>
        <v>1112.5313417652451</v>
      </c>
      <c r="P574" s="24" t="str">
        <f>IF(ISNUMBER(AVERAGEIFS(Observed!P$2:P$10000,Observed!$A$2:$A$10000,$A574,Observed!$C$2:$C$10000,$C574)),AVERAGEIFS(Observed!P$2:P$10000,Observed!$A$2:$A$10000,$A574,Observed!$C$2:$C$10000,$C574),"")</f>
        <v/>
      </c>
      <c r="Q574" s="24" t="str">
        <f>IF(ISNUMBER(AVERAGEIFS(Observed!Q$2:Q$10000,Observed!$A$2:$A$10000,$A574,Observed!$C$2:$C$10000,$C574)),AVERAGEIFS(Observed!Q$2:Q$10000,Observed!$A$2:$A$10000,$A574,Observed!$C$2:$C$10000,$C574),"")</f>
        <v/>
      </c>
      <c r="R574" s="24" t="str">
        <f>IF(ISNUMBER(AVERAGEIFS(Observed!R$2:R$10000,Observed!$A$2:$A$10000,$A574,Observed!$C$2:$C$10000,$C574)),AVERAGEIFS(Observed!R$2:R$10000,Observed!$A$2:$A$10000,$A574,Observed!$C$2:$C$10000,$C574),"")</f>
        <v/>
      </c>
      <c r="S574" s="22" t="str">
        <f>IF(ISNUMBER(AVERAGEIFS(Observed!S$2:S$10000,Observed!$A$2:$A$10000,$A574,Observed!$C$2:$C$10000,$C574)),AVERAGEIFS(Observed!S$2:S$10000,Observed!$A$2:$A$10000,$A574,Observed!$C$2:$C$10000,$C574),"")</f>
        <v/>
      </c>
      <c r="T574" s="23" t="str">
        <f>IF(ISNUMBER(AVERAGEIFS(Observed!T$2:T$10000,Observed!$A$2:$A$10000,$A574,Observed!$C$2:$C$10000,$C574)),AVERAGEIFS(Observed!T$2:T$10000,Observed!$A$2:$A$10000,$A574,Observed!$C$2:$C$10000,$C574),"")</f>
        <v/>
      </c>
      <c r="U574" s="23" t="str">
        <f>IF(ISNUMBER(AVERAGEIFS(Observed!U$2:U$10000,Observed!$A$2:$A$10000,$A574,Observed!$C$2:$C$10000,$C574)),AVERAGEIFS(Observed!U$2:U$10000,Observed!$A$2:$A$10000,$A574,Observed!$C$2:$C$10000,$C574),"")</f>
        <v/>
      </c>
      <c r="V574" s="23">
        <f>IF(ISNUMBER(AVERAGEIFS(Observed!V$2:V$10000,Observed!$A$2:$A$10000,$A574,Observed!$C$2:$C$10000,$C574)),AVERAGEIFS(Observed!V$2:V$10000,Observed!$A$2:$A$10000,$A574,Observed!$C$2:$C$10000,$C574),"")</f>
        <v>150</v>
      </c>
      <c r="W574" s="23">
        <f>IF(ISNUMBER(AVERAGEIFS(Observed!W$2:W$10000,Observed!$A$2:$A$10000,$A574,Observed!$C$2:$C$10000,$C574)),AVERAGEIFS(Observed!W$2:W$10000,Observed!$A$2:$A$10000,$A574,Observed!$C$2:$C$10000,$C574),"")</f>
        <v>18.685796336967663</v>
      </c>
      <c r="X574" s="23" t="str">
        <f>IF(ISNUMBER(AVERAGEIFS(Observed!X$2:X$10000,Observed!$A$2:$A$10000,$A574,Observed!$C$2:$C$10000,$C574)),AVERAGEIFS(Observed!X$2:X$10000,Observed!$A$2:$A$10000,$A574,Observed!$C$2:$C$10000,$C574),"")</f>
        <v/>
      </c>
      <c r="Y574" s="23" t="str">
        <f>IF(ISNUMBER(AVERAGEIFS(Observed!Y$2:Y$10000,Observed!$A$2:$A$10000,$A574,Observed!$C$2:$C$10000,$C574)),AVERAGEIFS(Observed!Y$2:Y$10000,Observed!$A$2:$A$10000,$A574,Observed!$C$2:$C$10000,$C574),"")</f>
        <v/>
      </c>
      <c r="Z574" s="23" t="str">
        <f>IF(ISNUMBER(AVERAGEIFS(Observed!Z$2:Z$10000,Observed!$A$2:$A$10000,$A574,Observed!$C$2:$C$10000,$C574)),AVERAGEIFS(Observed!Z$2:Z$10000,Observed!$A$2:$A$10000,$A574,Observed!$C$2:$C$10000,$C574),"")</f>
        <v/>
      </c>
      <c r="AA574" s="23" t="str">
        <f>IF(ISNUMBER(AVERAGEIFS(Observed!AA$2:AA$10000,Observed!$A$2:$A$10000,$A574,Observed!$C$2:$C$10000,$C574)),AVERAGEIFS(Observed!AA$2:AA$10000,Observed!$A$2:$A$10000,$A574,Observed!$C$2:$C$10000,$C574),"")</f>
        <v/>
      </c>
      <c r="AB574" s="23" t="str">
        <f>IF(ISNUMBER(AVERAGEIFS(Observed!AB$2:AB$10000,Observed!$A$2:$A$10000,$A574,Observed!$C$2:$C$10000,$C574)),AVERAGEIFS(Observed!AB$2:AB$10000,Observed!$A$2:$A$10000,$A574,Observed!$C$2:$C$10000,$C574),"")</f>
        <v/>
      </c>
      <c r="AC574" s="23" t="str">
        <f>IF(ISNUMBER(AVERAGEIFS(Observed!AC$2:AC$10000,Observed!$A$2:$A$10000,$A574,Observed!$C$2:$C$10000,$C574)),AVERAGEIFS(Observed!AC$2:AC$10000,Observed!$A$2:$A$10000,$A574,Observed!$C$2:$C$10000,$C574),"")</f>
        <v/>
      </c>
      <c r="AD574" s="23" t="str">
        <f>IF(ISNUMBER(AVERAGEIFS(Observed!AD$2:AD$10000,Observed!$A$2:$A$10000,$A574,Observed!$C$2:$C$10000,$C574)),AVERAGEIFS(Observed!AD$2:AD$10000,Observed!$A$2:$A$10000,$A574,Observed!$C$2:$C$10000,$C574),"")</f>
        <v/>
      </c>
      <c r="AE574" s="24" t="str">
        <f>IF(ISNUMBER(AVERAGEIFS(Observed!AE$2:AE$10000,Observed!$A$2:$A$10000,$A574,Observed!$C$2:$C$10000,$C574)),AVERAGEIFS(Observed!AE$2:AE$10000,Observed!$A$2:$A$10000,$A574,Observed!$C$2:$C$10000,$C574),"")</f>
        <v/>
      </c>
      <c r="AF574" s="24" t="str">
        <f>IF(ISNUMBER(AVERAGEIFS(Observed!AF$2:AF$10000,Observed!$A$2:$A$10000,$A574,Observed!$C$2:$C$10000,$C574)),AVERAGEIFS(Observed!AF$2:AF$10000,Observed!$A$2:$A$10000,$A574,Observed!$C$2:$C$10000,$C574),"")</f>
        <v/>
      </c>
      <c r="AG574" s="23" t="str">
        <f>IF(ISNUMBER(AVERAGEIFS(Observed!AG$2:AG$10000,Observed!$A$2:$A$10000,$A574,Observed!$C$2:$C$10000,$C574)),AVERAGEIFS(Observed!AG$2:AG$10000,Observed!$A$2:$A$10000,$A574,Observed!$C$2:$C$10000,$C574),"")</f>
        <v/>
      </c>
      <c r="AH574" s="23" t="str">
        <f>IF(ISNUMBER(AVERAGEIFS(Observed!AH$2:AH$10000,Observed!$A$2:$A$10000,$A574,Observed!$C$2:$C$10000,$C574)),AVERAGEIFS(Observed!AH$2:AH$10000,Observed!$A$2:$A$10000,$A574,Observed!$C$2:$C$10000,$C574),"")</f>
        <v/>
      </c>
      <c r="AI574" s="22" t="str">
        <f>IF(ISNUMBER(AVERAGEIFS(Observed!AI$2:AI$10000,Observed!$A$2:$A$10000,$A574,Observed!$C$2:$C$10000,$C574)),AVERAGEIFS(Observed!AI$2:AI$10000,Observed!$A$2:$A$10000,$A574,Observed!$C$2:$C$10000,$C574),"")</f>
        <v/>
      </c>
      <c r="AJ574" s="23" t="str">
        <f>IF(ISNUMBER(AVERAGEIFS(Observed!AJ$2:AJ$10000,Observed!$A$2:$A$10000,$A574,Observed!$C$2:$C$10000,$C574)),AVERAGEIFS(Observed!AJ$2:AJ$10000,Observed!$A$2:$A$10000,$A574,Observed!$C$2:$C$10000,$C574),"")</f>
        <v/>
      </c>
      <c r="AK574" s="23" t="str">
        <f>IF(ISNUMBER(AVERAGEIFS(Observed!AK$2:AK$10000,Observed!$A$2:$A$10000,$A574,Observed!$C$2:$C$10000,$C574)),AVERAGEIFS(Observed!AK$2:AK$10000,Observed!$A$2:$A$10000,$A574,Observed!$C$2:$C$10000,$C574),"")</f>
        <v/>
      </c>
      <c r="AL574" s="23" t="str">
        <f>IF(ISNUMBER(AVERAGEIFS(Observed!AL$2:AL$10000,Observed!$A$2:$A$10000,$A574,Observed!$C$2:$C$10000,$C574)),AVERAGEIFS(Observed!AL$2:AL$10000,Observed!$A$2:$A$10000,$A574,Observed!$C$2:$C$10000,$C574),"")</f>
        <v/>
      </c>
      <c r="AM574" s="23" t="str">
        <f>IF(ISNUMBER(AVERAGEIFS(Observed!AM$2:AM$10000,Observed!$A$2:$A$10000,$A574,Observed!$C$2:$C$10000,$C574)),AVERAGEIFS(Observed!AM$2:AM$10000,Observed!$A$2:$A$10000,$A574,Observed!$C$2:$C$10000,$C574),"")</f>
        <v/>
      </c>
      <c r="AN574" s="23" t="str">
        <f>IF(ISNUMBER(AVERAGEIFS(Observed!AN$2:AN$10000,Observed!$A$2:$A$10000,$A574,Observed!$C$2:$C$10000,$C574)),AVERAGEIFS(Observed!AN$2:AN$10000,Observed!$A$2:$A$10000,$A574,Observed!$C$2:$C$10000,$C574),"")</f>
        <v/>
      </c>
      <c r="AO574" s="2">
        <f>COUNTIFS(Observed!$A$2:$A$10000,$A574,Observed!$C$2:$C$10000,$C574)</f>
        <v>5</v>
      </c>
      <c r="AP574" s="2">
        <f t="shared" si="12"/>
        <v>5</v>
      </c>
    </row>
    <row r="575" spans="1:42" x14ac:dyDescent="0.25">
      <c r="A575" t="s">
        <v>92</v>
      </c>
      <c r="B575" t="s">
        <v>30</v>
      </c>
      <c r="C575" s="20">
        <v>40690</v>
      </c>
      <c r="D575">
        <v>1</v>
      </c>
      <c r="F575" t="s">
        <v>106</v>
      </c>
      <c r="G575" s="25" t="s">
        <v>115</v>
      </c>
      <c r="J575" s="2"/>
      <c r="K575" s="22" t="str">
        <f>IF(ISNUMBER(AVERAGEIFS(Observed!K$2:K$10000,Observed!$A$2:$A$10000,$A575,Observed!$C$2:$C$10000,$C575)),AVERAGEIFS(Observed!K$2:K$10000,Observed!$A$2:$A$10000,$A575,Observed!$C$2:$C$10000,$C575),"")</f>
        <v/>
      </c>
      <c r="L575" s="23" t="str">
        <f>IF(ISNUMBER(AVERAGEIFS(Observed!L$2:L$10000,Observed!$A$2:$A$10000,$A575,Observed!$C$2:$C$10000,$C575)),AVERAGEIFS(Observed!L$2:L$10000,Observed!$A$2:$A$10000,$A575,Observed!$C$2:$C$10000,$C575),"")</f>
        <v/>
      </c>
      <c r="M575" s="23">
        <f>IF(ISNUMBER(AVERAGEIFS(Observed!M$2:M$10000,Observed!$A$2:$A$10000,$A575,Observed!$C$2:$C$10000,$C575)),AVERAGEIFS(Observed!M$2:M$10000,Observed!$A$2:$A$10000,$A575,Observed!$C$2:$C$10000,$C575),"")</f>
        <v>26.207326690623045</v>
      </c>
      <c r="N575" s="23">
        <f>IF(ISNUMBER(AVERAGEIFS(Observed!N$2:N$10000,Observed!$A$2:$A$10000,$A575,Observed!$C$2:$C$10000,$C575)),AVERAGEIFS(Observed!N$2:N$10000,Observed!$A$2:$A$10000,$A575,Observed!$C$2:$C$10000,$C575),"")</f>
        <v>26.207326690623045</v>
      </c>
      <c r="O575" s="23">
        <f>IF(ISNUMBER(AVERAGEIFS(Observed!O$2:O$10000,Observed!$A$2:$A$10000,$A575,Observed!$C$2:$C$10000,$C575)),AVERAGEIFS(Observed!O$2:O$10000,Observed!$A$2:$A$10000,$A575,Observed!$C$2:$C$10000,$C575),"")</f>
        <v>1138.7386684558683</v>
      </c>
      <c r="P575" s="24" t="str">
        <f>IF(ISNUMBER(AVERAGEIFS(Observed!P$2:P$10000,Observed!$A$2:$A$10000,$A575,Observed!$C$2:$C$10000,$C575)),AVERAGEIFS(Observed!P$2:P$10000,Observed!$A$2:$A$10000,$A575,Observed!$C$2:$C$10000,$C575),"")</f>
        <v/>
      </c>
      <c r="Q575" s="24" t="str">
        <f>IF(ISNUMBER(AVERAGEIFS(Observed!Q$2:Q$10000,Observed!$A$2:$A$10000,$A575,Observed!$C$2:$C$10000,$C575)),AVERAGEIFS(Observed!Q$2:Q$10000,Observed!$A$2:$A$10000,$A575,Observed!$C$2:$C$10000,$C575),"")</f>
        <v/>
      </c>
      <c r="R575" s="24" t="str">
        <f>IF(ISNUMBER(AVERAGEIFS(Observed!R$2:R$10000,Observed!$A$2:$A$10000,$A575,Observed!$C$2:$C$10000,$C575)),AVERAGEIFS(Observed!R$2:R$10000,Observed!$A$2:$A$10000,$A575,Observed!$C$2:$C$10000,$C575),"")</f>
        <v/>
      </c>
      <c r="S575" s="22" t="str">
        <f>IF(ISNUMBER(AVERAGEIFS(Observed!S$2:S$10000,Observed!$A$2:$A$10000,$A575,Observed!$C$2:$C$10000,$C575)),AVERAGEIFS(Observed!S$2:S$10000,Observed!$A$2:$A$10000,$A575,Observed!$C$2:$C$10000,$C575),"")</f>
        <v/>
      </c>
      <c r="T575" s="23" t="str">
        <f>IF(ISNUMBER(AVERAGEIFS(Observed!T$2:T$10000,Observed!$A$2:$A$10000,$A575,Observed!$C$2:$C$10000,$C575)),AVERAGEIFS(Observed!T$2:T$10000,Observed!$A$2:$A$10000,$A575,Observed!$C$2:$C$10000,$C575),"")</f>
        <v/>
      </c>
      <c r="U575" s="23" t="str">
        <f>IF(ISNUMBER(AVERAGEIFS(Observed!U$2:U$10000,Observed!$A$2:$A$10000,$A575,Observed!$C$2:$C$10000,$C575)),AVERAGEIFS(Observed!U$2:U$10000,Observed!$A$2:$A$10000,$A575,Observed!$C$2:$C$10000,$C575),"")</f>
        <v/>
      </c>
      <c r="V575" s="23">
        <f>IF(ISNUMBER(AVERAGEIFS(Observed!V$2:V$10000,Observed!$A$2:$A$10000,$A575,Observed!$C$2:$C$10000,$C575)),AVERAGEIFS(Observed!V$2:V$10000,Observed!$A$2:$A$10000,$A575,Observed!$C$2:$C$10000,$C575),"")</f>
        <v>150</v>
      </c>
      <c r="W575" s="23">
        <f>IF(ISNUMBER(AVERAGEIFS(Observed!W$2:W$10000,Observed!$A$2:$A$10000,$A575,Observed!$C$2:$C$10000,$C575)),AVERAGEIFS(Observed!W$2:W$10000,Observed!$A$2:$A$10000,$A575,Observed!$C$2:$C$10000,$C575),"")</f>
        <v>11.912421223010474</v>
      </c>
      <c r="X575" s="23" t="str">
        <f>IF(ISNUMBER(AVERAGEIFS(Observed!X$2:X$10000,Observed!$A$2:$A$10000,$A575,Observed!$C$2:$C$10000,$C575)),AVERAGEIFS(Observed!X$2:X$10000,Observed!$A$2:$A$10000,$A575,Observed!$C$2:$C$10000,$C575),"")</f>
        <v/>
      </c>
      <c r="Y575" s="23" t="str">
        <f>IF(ISNUMBER(AVERAGEIFS(Observed!Y$2:Y$10000,Observed!$A$2:$A$10000,$A575,Observed!$C$2:$C$10000,$C575)),AVERAGEIFS(Observed!Y$2:Y$10000,Observed!$A$2:$A$10000,$A575,Observed!$C$2:$C$10000,$C575),"")</f>
        <v/>
      </c>
      <c r="Z575" s="23" t="str">
        <f>IF(ISNUMBER(AVERAGEIFS(Observed!Z$2:Z$10000,Observed!$A$2:$A$10000,$A575,Observed!$C$2:$C$10000,$C575)),AVERAGEIFS(Observed!Z$2:Z$10000,Observed!$A$2:$A$10000,$A575,Observed!$C$2:$C$10000,$C575),"")</f>
        <v/>
      </c>
      <c r="AA575" s="23" t="str">
        <f>IF(ISNUMBER(AVERAGEIFS(Observed!AA$2:AA$10000,Observed!$A$2:$A$10000,$A575,Observed!$C$2:$C$10000,$C575)),AVERAGEIFS(Observed!AA$2:AA$10000,Observed!$A$2:$A$10000,$A575,Observed!$C$2:$C$10000,$C575),"")</f>
        <v/>
      </c>
      <c r="AB575" s="23" t="str">
        <f>IF(ISNUMBER(AVERAGEIFS(Observed!AB$2:AB$10000,Observed!$A$2:$A$10000,$A575,Observed!$C$2:$C$10000,$C575)),AVERAGEIFS(Observed!AB$2:AB$10000,Observed!$A$2:$A$10000,$A575,Observed!$C$2:$C$10000,$C575),"")</f>
        <v/>
      </c>
      <c r="AC575" s="23" t="str">
        <f>IF(ISNUMBER(AVERAGEIFS(Observed!AC$2:AC$10000,Observed!$A$2:$A$10000,$A575,Observed!$C$2:$C$10000,$C575)),AVERAGEIFS(Observed!AC$2:AC$10000,Observed!$A$2:$A$10000,$A575,Observed!$C$2:$C$10000,$C575),"")</f>
        <v/>
      </c>
      <c r="AD575" s="23" t="str">
        <f>IF(ISNUMBER(AVERAGEIFS(Observed!AD$2:AD$10000,Observed!$A$2:$A$10000,$A575,Observed!$C$2:$C$10000,$C575)),AVERAGEIFS(Observed!AD$2:AD$10000,Observed!$A$2:$A$10000,$A575,Observed!$C$2:$C$10000,$C575),"")</f>
        <v/>
      </c>
      <c r="AE575" s="24" t="str">
        <f>IF(ISNUMBER(AVERAGEIFS(Observed!AE$2:AE$10000,Observed!$A$2:$A$10000,$A575,Observed!$C$2:$C$10000,$C575)),AVERAGEIFS(Observed!AE$2:AE$10000,Observed!$A$2:$A$10000,$A575,Observed!$C$2:$C$10000,$C575),"")</f>
        <v/>
      </c>
      <c r="AF575" s="24" t="str">
        <f>IF(ISNUMBER(AVERAGEIFS(Observed!AF$2:AF$10000,Observed!$A$2:$A$10000,$A575,Observed!$C$2:$C$10000,$C575)),AVERAGEIFS(Observed!AF$2:AF$10000,Observed!$A$2:$A$10000,$A575,Observed!$C$2:$C$10000,$C575),"")</f>
        <v/>
      </c>
      <c r="AG575" s="23" t="str">
        <f>IF(ISNUMBER(AVERAGEIFS(Observed!AG$2:AG$10000,Observed!$A$2:$A$10000,$A575,Observed!$C$2:$C$10000,$C575)),AVERAGEIFS(Observed!AG$2:AG$10000,Observed!$A$2:$A$10000,$A575,Observed!$C$2:$C$10000,$C575),"")</f>
        <v/>
      </c>
      <c r="AH575" s="23" t="str">
        <f>IF(ISNUMBER(AVERAGEIFS(Observed!AH$2:AH$10000,Observed!$A$2:$A$10000,$A575,Observed!$C$2:$C$10000,$C575)),AVERAGEIFS(Observed!AH$2:AH$10000,Observed!$A$2:$A$10000,$A575,Observed!$C$2:$C$10000,$C575),"")</f>
        <v/>
      </c>
      <c r="AI575" s="22" t="str">
        <f>IF(ISNUMBER(AVERAGEIFS(Observed!AI$2:AI$10000,Observed!$A$2:$A$10000,$A575,Observed!$C$2:$C$10000,$C575)),AVERAGEIFS(Observed!AI$2:AI$10000,Observed!$A$2:$A$10000,$A575,Observed!$C$2:$C$10000,$C575),"")</f>
        <v/>
      </c>
      <c r="AJ575" s="23" t="str">
        <f>IF(ISNUMBER(AVERAGEIFS(Observed!AJ$2:AJ$10000,Observed!$A$2:$A$10000,$A575,Observed!$C$2:$C$10000,$C575)),AVERAGEIFS(Observed!AJ$2:AJ$10000,Observed!$A$2:$A$10000,$A575,Observed!$C$2:$C$10000,$C575),"")</f>
        <v/>
      </c>
      <c r="AK575" s="23" t="str">
        <f>IF(ISNUMBER(AVERAGEIFS(Observed!AK$2:AK$10000,Observed!$A$2:$A$10000,$A575,Observed!$C$2:$C$10000,$C575)),AVERAGEIFS(Observed!AK$2:AK$10000,Observed!$A$2:$A$10000,$A575,Observed!$C$2:$C$10000,$C575),"")</f>
        <v/>
      </c>
      <c r="AL575" s="23" t="str">
        <f>IF(ISNUMBER(AVERAGEIFS(Observed!AL$2:AL$10000,Observed!$A$2:$A$10000,$A575,Observed!$C$2:$C$10000,$C575)),AVERAGEIFS(Observed!AL$2:AL$10000,Observed!$A$2:$A$10000,$A575,Observed!$C$2:$C$10000,$C575),"")</f>
        <v/>
      </c>
      <c r="AM575" s="23" t="str">
        <f>IF(ISNUMBER(AVERAGEIFS(Observed!AM$2:AM$10000,Observed!$A$2:$A$10000,$A575,Observed!$C$2:$C$10000,$C575)),AVERAGEIFS(Observed!AM$2:AM$10000,Observed!$A$2:$A$10000,$A575,Observed!$C$2:$C$10000,$C575),"")</f>
        <v/>
      </c>
      <c r="AN575" s="23" t="str">
        <f>IF(ISNUMBER(AVERAGEIFS(Observed!AN$2:AN$10000,Observed!$A$2:$A$10000,$A575,Observed!$C$2:$C$10000,$C575)),AVERAGEIFS(Observed!AN$2:AN$10000,Observed!$A$2:$A$10000,$A575,Observed!$C$2:$C$10000,$C575),"")</f>
        <v/>
      </c>
      <c r="AO575" s="2">
        <f>COUNTIFS(Observed!$A$2:$A$10000,$A575,Observed!$C$2:$C$10000,$C575)</f>
        <v>5</v>
      </c>
      <c r="AP575" s="2">
        <f t="shared" si="12"/>
        <v>5</v>
      </c>
    </row>
    <row r="576" spans="1:42" x14ac:dyDescent="0.25">
      <c r="A576" t="s">
        <v>92</v>
      </c>
      <c r="B576" t="s">
        <v>30</v>
      </c>
      <c r="C576" s="20">
        <v>40710</v>
      </c>
      <c r="D576">
        <v>1</v>
      </c>
      <c r="F576" t="s">
        <v>106</v>
      </c>
      <c r="G576" s="25" t="s">
        <v>115</v>
      </c>
      <c r="J576" s="2"/>
      <c r="K576" s="22" t="str">
        <f>IF(ISNUMBER(AVERAGEIFS(Observed!K$2:K$10000,Observed!$A$2:$A$10000,$A576,Observed!$C$2:$C$10000,$C576)),AVERAGEIFS(Observed!K$2:K$10000,Observed!$A$2:$A$10000,$A576,Observed!$C$2:$C$10000,$C576),"")</f>
        <v/>
      </c>
      <c r="L576" s="23" t="str">
        <f>IF(ISNUMBER(AVERAGEIFS(Observed!L$2:L$10000,Observed!$A$2:$A$10000,$A576,Observed!$C$2:$C$10000,$C576)),AVERAGEIFS(Observed!L$2:L$10000,Observed!$A$2:$A$10000,$A576,Observed!$C$2:$C$10000,$C576),"")</f>
        <v/>
      </c>
      <c r="M576" s="23">
        <f>IF(ISNUMBER(AVERAGEIFS(Observed!M$2:M$10000,Observed!$A$2:$A$10000,$A576,Observed!$C$2:$C$10000,$C576)),AVERAGEIFS(Observed!M$2:M$10000,Observed!$A$2:$A$10000,$A576,Observed!$C$2:$C$10000,$C576),"")</f>
        <v>21.081022270414348</v>
      </c>
      <c r="N576" s="23">
        <f>IF(ISNUMBER(AVERAGEIFS(Observed!N$2:N$10000,Observed!$A$2:$A$10000,$A576,Observed!$C$2:$C$10000,$C576)),AVERAGEIFS(Observed!N$2:N$10000,Observed!$A$2:$A$10000,$A576,Observed!$C$2:$C$10000,$C576),"")</f>
        <v>21.081022270414348</v>
      </c>
      <c r="O576" s="23">
        <f>IF(ISNUMBER(AVERAGEIFS(Observed!O$2:O$10000,Observed!$A$2:$A$10000,$A576,Observed!$C$2:$C$10000,$C576)),AVERAGEIFS(Observed!O$2:O$10000,Observed!$A$2:$A$10000,$A576,Observed!$C$2:$C$10000,$C576),"")</f>
        <v>1159.8196907262825</v>
      </c>
      <c r="P576" s="24" t="str">
        <f>IF(ISNUMBER(AVERAGEIFS(Observed!P$2:P$10000,Observed!$A$2:$A$10000,$A576,Observed!$C$2:$C$10000,$C576)),AVERAGEIFS(Observed!P$2:P$10000,Observed!$A$2:$A$10000,$A576,Observed!$C$2:$C$10000,$C576),"")</f>
        <v/>
      </c>
      <c r="Q576" s="24" t="str">
        <f>IF(ISNUMBER(AVERAGEIFS(Observed!Q$2:Q$10000,Observed!$A$2:$A$10000,$A576,Observed!$C$2:$C$10000,$C576)),AVERAGEIFS(Observed!Q$2:Q$10000,Observed!$A$2:$A$10000,$A576,Observed!$C$2:$C$10000,$C576),"")</f>
        <v/>
      </c>
      <c r="R576" s="24" t="str">
        <f>IF(ISNUMBER(AVERAGEIFS(Observed!R$2:R$10000,Observed!$A$2:$A$10000,$A576,Observed!$C$2:$C$10000,$C576)),AVERAGEIFS(Observed!R$2:R$10000,Observed!$A$2:$A$10000,$A576,Observed!$C$2:$C$10000,$C576),"")</f>
        <v/>
      </c>
      <c r="S576" s="22" t="str">
        <f>IF(ISNUMBER(AVERAGEIFS(Observed!S$2:S$10000,Observed!$A$2:$A$10000,$A576,Observed!$C$2:$C$10000,$C576)),AVERAGEIFS(Observed!S$2:S$10000,Observed!$A$2:$A$10000,$A576,Observed!$C$2:$C$10000,$C576),"")</f>
        <v/>
      </c>
      <c r="T576" s="23" t="str">
        <f>IF(ISNUMBER(AVERAGEIFS(Observed!T$2:T$10000,Observed!$A$2:$A$10000,$A576,Observed!$C$2:$C$10000,$C576)),AVERAGEIFS(Observed!T$2:T$10000,Observed!$A$2:$A$10000,$A576,Observed!$C$2:$C$10000,$C576),"")</f>
        <v/>
      </c>
      <c r="U576" s="23" t="str">
        <f>IF(ISNUMBER(AVERAGEIFS(Observed!U$2:U$10000,Observed!$A$2:$A$10000,$A576,Observed!$C$2:$C$10000,$C576)),AVERAGEIFS(Observed!U$2:U$10000,Observed!$A$2:$A$10000,$A576,Observed!$C$2:$C$10000,$C576),"")</f>
        <v/>
      </c>
      <c r="V576" s="23">
        <f>IF(ISNUMBER(AVERAGEIFS(Observed!V$2:V$10000,Observed!$A$2:$A$10000,$A576,Observed!$C$2:$C$10000,$C576)),AVERAGEIFS(Observed!V$2:V$10000,Observed!$A$2:$A$10000,$A576,Observed!$C$2:$C$10000,$C576),"")</f>
        <v>150</v>
      </c>
      <c r="W576" s="23">
        <f>IF(ISNUMBER(AVERAGEIFS(Observed!W$2:W$10000,Observed!$A$2:$A$10000,$A576,Observed!$C$2:$C$10000,$C576)),AVERAGEIFS(Observed!W$2:W$10000,Observed!$A$2:$A$10000,$A576,Observed!$C$2:$C$10000,$C576),"")</f>
        <v>10.540511135207174</v>
      </c>
      <c r="X576" s="23" t="str">
        <f>IF(ISNUMBER(AVERAGEIFS(Observed!X$2:X$10000,Observed!$A$2:$A$10000,$A576,Observed!$C$2:$C$10000,$C576)),AVERAGEIFS(Observed!X$2:X$10000,Observed!$A$2:$A$10000,$A576,Observed!$C$2:$C$10000,$C576),"")</f>
        <v/>
      </c>
      <c r="Y576" s="23" t="str">
        <f>IF(ISNUMBER(AVERAGEIFS(Observed!Y$2:Y$10000,Observed!$A$2:$A$10000,$A576,Observed!$C$2:$C$10000,$C576)),AVERAGEIFS(Observed!Y$2:Y$10000,Observed!$A$2:$A$10000,$A576,Observed!$C$2:$C$10000,$C576),"")</f>
        <v/>
      </c>
      <c r="Z576" s="23" t="str">
        <f>IF(ISNUMBER(AVERAGEIFS(Observed!Z$2:Z$10000,Observed!$A$2:$A$10000,$A576,Observed!$C$2:$C$10000,$C576)),AVERAGEIFS(Observed!Z$2:Z$10000,Observed!$A$2:$A$10000,$A576,Observed!$C$2:$C$10000,$C576),"")</f>
        <v/>
      </c>
      <c r="AA576" s="23" t="str">
        <f>IF(ISNUMBER(AVERAGEIFS(Observed!AA$2:AA$10000,Observed!$A$2:$A$10000,$A576,Observed!$C$2:$C$10000,$C576)),AVERAGEIFS(Observed!AA$2:AA$10000,Observed!$A$2:$A$10000,$A576,Observed!$C$2:$C$10000,$C576),"")</f>
        <v/>
      </c>
      <c r="AB576" s="23" t="str">
        <f>IF(ISNUMBER(AVERAGEIFS(Observed!AB$2:AB$10000,Observed!$A$2:$A$10000,$A576,Observed!$C$2:$C$10000,$C576)),AVERAGEIFS(Observed!AB$2:AB$10000,Observed!$A$2:$A$10000,$A576,Observed!$C$2:$C$10000,$C576),"")</f>
        <v/>
      </c>
      <c r="AC576" s="23" t="str">
        <f>IF(ISNUMBER(AVERAGEIFS(Observed!AC$2:AC$10000,Observed!$A$2:$A$10000,$A576,Observed!$C$2:$C$10000,$C576)),AVERAGEIFS(Observed!AC$2:AC$10000,Observed!$A$2:$A$10000,$A576,Observed!$C$2:$C$10000,$C576),"")</f>
        <v/>
      </c>
      <c r="AD576" s="23" t="str">
        <f>IF(ISNUMBER(AVERAGEIFS(Observed!AD$2:AD$10000,Observed!$A$2:$A$10000,$A576,Observed!$C$2:$C$10000,$C576)),AVERAGEIFS(Observed!AD$2:AD$10000,Observed!$A$2:$A$10000,$A576,Observed!$C$2:$C$10000,$C576),"")</f>
        <v/>
      </c>
      <c r="AE576" s="24" t="str">
        <f>IF(ISNUMBER(AVERAGEIFS(Observed!AE$2:AE$10000,Observed!$A$2:$A$10000,$A576,Observed!$C$2:$C$10000,$C576)),AVERAGEIFS(Observed!AE$2:AE$10000,Observed!$A$2:$A$10000,$A576,Observed!$C$2:$C$10000,$C576),"")</f>
        <v/>
      </c>
      <c r="AF576" s="24" t="str">
        <f>IF(ISNUMBER(AVERAGEIFS(Observed!AF$2:AF$10000,Observed!$A$2:$A$10000,$A576,Observed!$C$2:$C$10000,$C576)),AVERAGEIFS(Observed!AF$2:AF$10000,Observed!$A$2:$A$10000,$A576,Observed!$C$2:$C$10000,$C576),"")</f>
        <v/>
      </c>
      <c r="AG576" s="23" t="str">
        <f>IF(ISNUMBER(AVERAGEIFS(Observed!AG$2:AG$10000,Observed!$A$2:$A$10000,$A576,Observed!$C$2:$C$10000,$C576)),AVERAGEIFS(Observed!AG$2:AG$10000,Observed!$A$2:$A$10000,$A576,Observed!$C$2:$C$10000,$C576),"")</f>
        <v/>
      </c>
      <c r="AH576" s="23" t="str">
        <f>IF(ISNUMBER(AVERAGEIFS(Observed!AH$2:AH$10000,Observed!$A$2:$A$10000,$A576,Observed!$C$2:$C$10000,$C576)),AVERAGEIFS(Observed!AH$2:AH$10000,Observed!$A$2:$A$10000,$A576,Observed!$C$2:$C$10000,$C576),"")</f>
        <v/>
      </c>
      <c r="AI576" s="22" t="str">
        <f>IF(ISNUMBER(AVERAGEIFS(Observed!AI$2:AI$10000,Observed!$A$2:$A$10000,$A576,Observed!$C$2:$C$10000,$C576)),AVERAGEIFS(Observed!AI$2:AI$10000,Observed!$A$2:$A$10000,$A576,Observed!$C$2:$C$10000,$C576),"")</f>
        <v/>
      </c>
      <c r="AJ576" s="23" t="str">
        <f>IF(ISNUMBER(AVERAGEIFS(Observed!AJ$2:AJ$10000,Observed!$A$2:$A$10000,$A576,Observed!$C$2:$C$10000,$C576)),AVERAGEIFS(Observed!AJ$2:AJ$10000,Observed!$A$2:$A$10000,$A576,Observed!$C$2:$C$10000,$C576),"")</f>
        <v/>
      </c>
      <c r="AK576" s="23" t="str">
        <f>IF(ISNUMBER(AVERAGEIFS(Observed!AK$2:AK$10000,Observed!$A$2:$A$10000,$A576,Observed!$C$2:$C$10000,$C576)),AVERAGEIFS(Observed!AK$2:AK$10000,Observed!$A$2:$A$10000,$A576,Observed!$C$2:$C$10000,$C576),"")</f>
        <v/>
      </c>
      <c r="AL576" s="23" t="str">
        <f>IF(ISNUMBER(AVERAGEIFS(Observed!AL$2:AL$10000,Observed!$A$2:$A$10000,$A576,Observed!$C$2:$C$10000,$C576)),AVERAGEIFS(Observed!AL$2:AL$10000,Observed!$A$2:$A$10000,$A576,Observed!$C$2:$C$10000,$C576),"")</f>
        <v/>
      </c>
      <c r="AM576" s="23" t="str">
        <f>IF(ISNUMBER(AVERAGEIFS(Observed!AM$2:AM$10000,Observed!$A$2:$A$10000,$A576,Observed!$C$2:$C$10000,$C576)),AVERAGEIFS(Observed!AM$2:AM$10000,Observed!$A$2:$A$10000,$A576,Observed!$C$2:$C$10000,$C576),"")</f>
        <v/>
      </c>
      <c r="AN576" s="23" t="str">
        <f>IF(ISNUMBER(AVERAGEIFS(Observed!AN$2:AN$10000,Observed!$A$2:$A$10000,$A576,Observed!$C$2:$C$10000,$C576)),AVERAGEIFS(Observed!AN$2:AN$10000,Observed!$A$2:$A$10000,$A576,Observed!$C$2:$C$10000,$C576),"")</f>
        <v/>
      </c>
      <c r="AO576" s="2">
        <f>COUNTIFS(Observed!$A$2:$A$10000,$A576,Observed!$C$2:$C$10000,$C576)</f>
        <v>5</v>
      </c>
      <c r="AP576" s="2">
        <f t="shared" si="12"/>
        <v>5</v>
      </c>
    </row>
    <row r="577" spans="1:42" x14ac:dyDescent="0.25">
      <c r="A577" t="s">
        <v>92</v>
      </c>
      <c r="B577" t="s">
        <v>30</v>
      </c>
      <c r="C577" s="20">
        <v>40745</v>
      </c>
      <c r="D577">
        <v>1</v>
      </c>
      <c r="F577" t="s">
        <v>106</v>
      </c>
      <c r="G577" s="25" t="s">
        <v>76</v>
      </c>
      <c r="J577" s="2"/>
      <c r="K577" s="22" t="str">
        <f>IF(ISNUMBER(AVERAGEIFS(Observed!K$2:K$10000,Observed!$A$2:$A$10000,$A577,Observed!$C$2:$C$10000,$C577)),AVERAGEIFS(Observed!K$2:K$10000,Observed!$A$2:$A$10000,$A577,Observed!$C$2:$C$10000,$C577),"")</f>
        <v/>
      </c>
      <c r="L577" s="23" t="str">
        <f>IF(ISNUMBER(AVERAGEIFS(Observed!L$2:L$10000,Observed!$A$2:$A$10000,$A577,Observed!$C$2:$C$10000,$C577)),AVERAGEIFS(Observed!L$2:L$10000,Observed!$A$2:$A$10000,$A577,Observed!$C$2:$C$10000,$C577),"")</f>
        <v/>
      </c>
      <c r="M577" s="23">
        <f>IF(ISNUMBER(AVERAGEIFS(Observed!M$2:M$10000,Observed!$A$2:$A$10000,$A577,Observed!$C$2:$C$10000,$C577)),AVERAGEIFS(Observed!M$2:M$10000,Observed!$A$2:$A$10000,$A577,Observed!$C$2:$C$10000,$C577),"")</f>
        <v>22.682138423486343</v>
      </c>
      <c r="N577" s="23">
        <f>IF(ISNUMBER(AVERAGEIFS(Observed!N$2:N$10000,Observed!$A$2:$A$10000,$A577,Observed!$C$2:$C$10000,$C577)),AVERAGEIFS(Observed!N$2:N$10000,Observed!$A$2:$A$10000,$A577,Observed!$C$2:$C$10000,$C577),"")</f>
        <v>22.682138423486343</v>
      </c>
      <c r="O577" s="23">
        <f>IF(ISNUMBER(AVERAGEIFS(Observed!O$2:O$10000,Observed!$A$2:$A$10000,$A577,Observed!$C$2:$C$10000,$C577)),AVERAGEIFS(Observed!O$2:O$10000,Observed!$A$2:$A$10000,$A577,Observed!$C$2:$C$10000,$C577),"")</f>
        <v>22.682138423486343</v>
      </c>
      <c r="P577" s="24" t="str">
        <f>IF(ISNUMBER(AVERAGEIFS(Observed!P$2:P$10000,Observed!$A$2:$A$10000,$A577,Observed!$C$2:$C$10000,$C577)),AVERAGEIFS(Observed!P$2:P$10000,Observed!$A$2:$A$10000,$A577,Observed!$C$2:$C$10000,$C577),"")</f>
        <v/>
      </c>
      <c r="Q577" s="24" t="str">
        <f>IF(ISNUMBER(AVERAGEIFS(Observed!Q$2:Q$10000,Observed!$A$2:$A$10000,$A577,Observed!$C$2:$C$10000,$C577)),AVERAGEIFS(Observed!Q$2:Q$10000,Observed!$A$2:$A$10000,$A577,Observed!$C$2:$C$10000,$C577),"")</f>
        <v/>
      </c>
      <c r="R577" s="24" t="str">
        <f>IF(ISNUMBER(AVERAGEIFS(Observed!R$2:R$10000,Observed!$A$2:$A$10000,$A577,Observed!$C$2:$C$10000,$C577)),AVERAGEIFS(Observed!R$2:R$10000,Observed!$A$2:$A$10000,$A577,Observed!$C$2:$C$10000,$C577),"")</f>
        <v/>
      </c>
      <c r="S577" s="22" t="str">
        <f>IF(ISNUMBER(AVERAGEIFS(Observed!S$2:S$10000,Observed!$A$2:$A$10000,$A577,Observed!$C$2:$C$10000,$C577)),AVERAGEIFS(Observed!S$2:S$10000,Observed!$A$2:$A$10000,$A577,Observed!$C$2:$C$10000,$C577),"")</f>
        <v/>
      </c>
      <c r="T577" s="23" t="str">
        <f>IF(ISNUMBER(AVERAGEIFS(Observed!T$2:T$10000,Observed!$A$2:$A$10000,$A577,Observed!$C$2:$C$10000,$C577)),AVERAGEIFS(Observed!T$2:T$10000,Observed!$A$2:$A$10000,$A577,Observed!$C$2:$C$10000,$C577),"")</f>
        <v/>
      </c>
      <c r="U577" s="23" t="str">
        <f>IF(ISNUMBER(AVERAGEIFS(Observed!U$2:U$10000,Observed!$A$2:$A$10000,$A577,Observed!$C$2:$C$10000,$C577)),AVERAGEIFS(Observed!U$2:U$10000,Observed!$A$2:$A$10000,$A577,Observed!$C$2:$C$10000,$C577),"")</f>
        <v/>
      </c>
      <c r="V577" s="23">
        <f>IF(ISNUMBER(AVERAGEIFS(Observed!V$2:V$10000,Observed!$A$2:$A$10000,$A577,Observed!$C$2:$C$10000,$C577)),AVERAGEIFS(Observed!V$2:V$10000,Observed!$A$2:$A$10000,$A577,Observed!$C$2:$C$10000,$C577),"")</f>
        <v>150</v>
      </c>
      <c r="W577" s="23">
        <f>IF(ISNUMBER(AVERAGEIFS(Observed!W$2:W$10000,Observed!$A$2:$A$10000,$A577,Observed!$C$2:$C$10000,$C577)),AVERAGEIFS(Observed!W$2:W$10000,Observed!$A$2:$A$10000,$A577,Observed!$C$2:$C$10000,$C577),"")</f>
        <v>6.4806109781389551</v>
      </c>
      <c r="X577" s="23" t="str">
        <f>IF(ISNUMBER(AVERAGEIFS(Observed!X$2:X$10000,Observed!$A$2:$A$10000,$A577,Observed!$C$2:$C$10000,$C577)),AVERAGEIFS(Observed!X$2:X$10000,Observed!$A$2:$A$10000,$A577,Observed!$C$2:$C$10000,$C577),"")</f>
        <v/>
      </c>
      <c r="Y577" s="23" t="str">
        <f>IF(ISNUMBER(AVERAGEIFS(Observed!Y$2:Y$10000,Observed!$A$2:$A$10000,$A577,Observed!$C$2:$C$10000,$C577)),AVERAGEIFS(Observed!Y$2:Y$10000,Observed!$A$2:$A$10000,$A577,Observed!$C$2:$C$10000,$C577),"")</f>
        <v/>
      </c>
      <c r="Z577" s="23" t="str">
        <f>IF(ISNUMBER(AVERAGEIFS(Observed!Z$2:Z$10000,Observed!$A$2:$A$10000,$A577,Observed!$C$2:$C$10000,$C577)),AVERAGEIFS(Observed!Z$2:Z$10000,Observed!$A$2:$A$10000,$A577,Observed!$C$2:$C$10000,$C577),"")</f>
        <v/>
      </c>
      <c r="AA577" s="23" t="str">
        <f>IF(ISNUMBER(AVERAGEIFS(Observed!AA$2:AA$10000,Observed!$A$2:$A$10000,$A577,Observed!$C$2:$C$10000,$C577)),AVERAGEIFS(Observed!AA$2:AA$10000,Observed!$A$2:$A$10000,$A577,Observed!$C$2:$C$10000,$C577),"")</f>
        <v/>
      </c>
      <c r="AB577" s="23" t="str">
        <f>IF(ISNUMBER(AVERAGEIFS(Observed!AB$2:AB$10000,Observed!$A$2:$A$10000,$A577,Observed!$C$2:$C$10000,$C577)),AVERAGEIFS(Observed!AB$2:AB$10000,Observed!$A$2:$A$10000,$A577,Observed!$C$2:$C$10000,$C577),"")</f>
        <v/>
      </c>
      <c r="AC577" s="23" t="str">
        <f>IF(ISNUMBER(AVERAGEIFS(Observed!AC$2:AC$10000,Observed!$A$2:$A$10000,$A577,Observed!$C$2:$C$10000,$C577)),AVERAGEIFS(Observed!AC$2:AC$10000,Observed!$A$2:$A$10000,$A577,Observed!$C$2:$C$10000,$C577),"")</f>
        <v/>
      </c>
      <c r="AD577" s="23" t="str">
        <f>IF(ISNUMBER(AVERAGEIFS(Observed!AD$2:AD$10000,Observed!$A$2:$A$10000,$A577,Observed!$C$2:$C$10000,$C577)),AVERAGEIFS(Observed!AD$2:AD$10000,Observed!$A$2:$A$10000,$A577,Observed!$C$2:$C$10000,$C577),"")</f>
        <v/>
      </c>
      <c r="AE577" s="24" t="str">
        <f>IF(ISNUMBER(AVERAGEIFS(Observed!AE$2:AE$10000,Observed!$A$2:$A$10000,$A577,Observed!$C$2:$C$10000,$C577)),AVERAGEIFS(Observed!AE$2:AE$10000,Observed!$A$2:$A$10000,$A577,Observed!$C$2:$C$10000,$C577),"")</f>
        <v/>
      </c>
      <c r="AF577" s="24" t="str">
        <f>IF(ISNUMBER(AVERAGEIFS(Observed!AF$2:AF$10000,Observed!$A$2:$A$10000,$A577,Observed!$C$2:$C$10000,$C577)),AVERAGEIFS(Observed!AF$2:AF$10000,Observed!$A$2:$A$10000,$A577,Observed!$C$2:$C$10000,$C577),"")</f>
        <v/>
      </c>
      <c r="AG577" s="23" t="str">
        <f>IF(ISNUMBER(AVERAGEIFS(Observed!AG$2:AG$10000,Observed!$A$2:$A$10000,$A577,Observed!$C$2:$C$10000,$C577)),AVERAGEIFS(Observed!AG$2:AG$10000,Observed!$A$2:$A$10000,$A577,Observed!$C$2:$C$10000,$C577),"")</f>
        <v/>
      </c>
      <c r="AH577" s="23" t="str">
        <f>IF(ISNUMBER(AVERAGEIFS(Observed!AH$2:AH$10000,Observed!$A$2:$A$10000,$A577,Observed!$C$2:$C$10000,$C577)),AVERAGEIFS(Observed!AH$2:AH$10000,Observed!$A$2:$A$10000,$A577,Observed!$C$2:$C$10000,$C577),"")</f>
        <v/>
      </c>
      <c r="AI577" s="22" t="str">
        <f>IF(ISNUMBER(AVERAGEIFS(Observed!AI$2:AI$10000,Observed!$A$2:$A$10000,$A577,Observed!$C$2:$C$10000,$C577)),AVERAGEIFS(Observed!AI$2:AI$10000,Observed!$A$2:$A$10000,$A577,Observed!$C$2:$C$10000,$C577),"")</f>
        <v/>
      </c>
      <c r="AJ577" s="23" t="str">
        <f>IF(ISNUMBER(AVERAGEIFS(Observed!AJ$2:AJ$10000,Observed!$A$2:$A$10000,$A577,Observed!$C$2:$C$10000,$C577)),AVERAGEIFS(Observed!AJ$2:AJ$10000,Observed!$A$2:$A$10000,$A577,Observed!$C$2:$C$10000,$C577),"")</f>
        <v/>
      </c>
      <c r="AK577" s="23" t="str">
        <f>IF(ISNUMBER(AVERAGEIFS(Observed!AK$2:AK$10000,Observed!$A$2:$A$10000,$A577,Observed!$C$2:$C$10000,$C577)),AVERAGEIFS(Observed!AK$2:AK$10000,Observed!$A$2:$A$10000,$A577,Observed!$C$2:$C$10000,$C577),"")</f>
        <v/>
      </c>
      <c r="AL577" s="23" t="str">
        <f>IF(ISNUMBER(AVERAGEIFS(Observed!AL$2:AL$10000,Observed!$A$2:$A$10000,$A577,Observed!$C$2:$C$10000,$C577)),AVERAGEIFS(Observed!AL$2:AL$10000,Observed!$A$2:$A$10000,$A577,Observed!$C$2:$C$10000,$C577),"")</f>
        <v/>
      </c>
      <c r="AM577" s="23" t="str">
        <f>IF(ISNUMBER(AVERAGEIFS(Observed!AM$2:AM$10000,Observed!$A$2:$A$10000,$A577,Observed!$C$2:$C$10000,$C577)),AVERAGEIFS(Observed!AM$2:AM$10000,Observed!$A$2:$A$10000,$A577,Observed!$C$2:$C$10000,$C577),"")</f>
        <v/>
      </c>
      <c r="AN577" s="23" t="str">
        <f>IF(ISNUMBER(AVERAGEIFS(Observed!AN$2:AN$10000,Observed!$A$2:$A$10000,$A577,Observed!$C$2:$C$10000,$C577)),AVERAGEIFS(Observed!AN$2:AN$10000,Observed!$A$2:$A$10000,$A577,Observed!$C$2:$C$10000,$C577),"")</f>
        <v/>
      </c>
      <c r="AO577" s="2">
        <f>COUNTIFS(Observed!$A$2:$A$10000,$A577,Observed!$C$2:$C$10000,$C577)</f>
        <v>5</v>
      </c>
      <c r="AP577" s="2">
        <f t="shared" si="12"/>
        <v>5</v>
      </c>
    </row>
    <row r="578" spans="1:42" x14ac:dyDescent="0.25">
      <c r="A578" t="s">
        <v>92</v>
      </c>
      <c r="B578" t="s">
        <v>30</v>
      </c>
      <c r="C578" s="20">
        <v>40780</v>
      </c>
      <c r="D578">
        <v>1</v>
      </c>
      <c r="F578" t="s">
        <v>106</v>
      </c>
      <c r="G578" s="25" t="s">
        <v>76</v>
      </c>
      <c r="J578" s="2"/>
      <c r="K578" s="22" t="str">
        <f>IF(ISNUMBER(AVERAGEIFS(Observed!K$2:K$10000,Observed!$A$2:$A$10000,$A578,Observed!$C$2:$C$10000,$C578)),AVERAGEIFS(Observed!K$2:K$10000,Observed!$A$2:$A$10000,$A578,Observed!$C$2:$C$10000,$C578),"")</f>
        <v/>
      </c>
      <c r="L578" s="23" t="str">
        <f>IF(ISNUMBER(AVERAGEIFS(Observed!L$2:L$10000,Observed!$A$2:$A$10000,$A578,Observed!$C$2:$C$10000,$C578)),AVERAGEIFS(Observed!L$2:L$10000,Observed!$A$2:$A$10000,$A578,Observed!$C$2:$C$10000,$C578),"")</f>
        <v/>
      </c>
      <c r="M578" s="23">
        <f>IF(ISNUMBER(AVERAGEIFS(Observed!M$2:M$10000,Observed!$A$2:$A$10000,$A578,Observed!$C$2:$C$10000,$C578)),AVERAGEIFS(Observed!M$2:M$10000,Observed!$A$2:$A$10000,$A578,Observed!$C$2:$C$10000,$C578),"")</f>
        <v>9.5749999999999993</v>
      </c>
      <c r="N578" s="23">
        <f>IF(ISNUMBER(AVERAGEIFS(Observed!N$2:N$10000,Observed!$A$2:$A$10000,$A578,Observed!$C$2:$C$10000,$C578)),AVERAGEIFS(Observed!N$2:N$10000,Observed!$A$2:$A$10000,$A578,Observed!$C$2:$C$10000,$C578),"")</f>
        <v>9.5749999999999993</v>
      </c>
      <c r="O578" s="23">
        <f>IF(ISNUMBER(AVERAGEIFS(Observed!O$2:O$10000,Observed!$A$2:$A$10000,$A578,Observed!$C$2:$C$10000,$C578)),AVERAGEIFS(Observed!O$2:O$10000,Observed!$A$2:$A$10000,$A578,Observed!$C$2:$C$10000,$C578),"")</f>
        <v>32.257138423486346</v>
      </c>
      <c r="P578" s="24" t="str">
        <f>IF(ISNUMBER(AVERAGEIFS(Observed!P$2:P$10000,Observed!$A$2:$A$10000,$A578,Observed!$C$2:$C$10000,$C578)),AVERAGEIFS(Observed!P$2:P$10000,Observed!$A$2:$A$10000,$A578,Observed!$C$2:$C$10000,$C578),"")</f>
        <v/>
      </c>
      <c r="Q578" s="24" t="str">
        <f>IF(ISNUMBER(AVERAGEIFS(Observed!Q$2:Q$10000,Observed!$A$2:$A$10000,$A578,Observed!$C$2:$C$10000,$C578)),AVERAGEIFS(Observed!Q$2:Q$10000,Observed!$A$2:$A$10000,$A578,Observed!$C$2:$C$10000,$C578),"")</f>
        <v/>
      </c>
      <c r="R578" s="24" t="str">
        <f>IF(ISNUMBER(AVERAGEIFS(Observed!R$2:R$10000,Observed!$A$2:$A$10000,$A578,Observed!$C$2:$C$10000,$C578)),AVERAGEIFS(Observed!R$2:R$10000,Observed!$A$2:$A$10000,$A578,Observed!$C$2:$C$10000,$C578),"")</f>
        <v/>
      </c>
      <c r="S578" s="22" t="str">
        <f>IF(ISNUMBER(AVERAGEIFS(Observed!S$2:S$10000,Observed!$A$2:$A$10000,$A578,Observed!$C$2:$C$10000,$C578)),AVERAGEIFS(Observed!S$2:S$10000,Observed!$A$2:$A$10000,$A578,Observed!$C$2:$C$10000,$C578),"")</f>
        <v/>
      </c>
      <c r="T578" s="23" t="str">
        <f>IF(ISNUMBER(AVERAGEIFS(Observed!T$2:T$10000,Observed!$A$2:$A$10000,$A578,Observed!$C$2:$C$10000,$C578)),AVERAGEIFS(Observed!T$2:T$10000,Observed!$A$2:$A$10000,$A578,Observed!$C$2:$C$10000,$C578),"")</f>
        <v/>
      </c>
      <c r="U578" s="23" t="str">
        <f>IF(ISNUMBER(AVERAGEIFS(Observed!U$2:U$10000,Observed!$A$2:$A$10000,$A578,Observed!$C$2:$C$10000,$C578)),AVERAGEIFS(Observed!U$2:U$10000,Observed!$A$2:$A$10000,$A578,Observed!$C$2:$C$10000,$C578),"")</f>
        <v/>
      </c>
      <c r="V578" s="23">
        <f>IF(ISNUMBER(AVERAGEIFS(Observed!V$2:V$10000,Observed!$A$2:$A$10000,$A578,Observed!$C$2:$C$10000,$C578)),AVERAGEIFS(Observed!V$2:V$10000,Observed!$A$2:$A$10000,$A578,Observed!$C$2:$C$10000,$C578),"")</f>
        <v>150</v>
      </c>
      <c r="W578" s="23">
        <f>IF(ISNUMBER(AVERAGEIFS(Observed!W$2:W$10000,Observed!$A$2:$A$10000,$A578,Observed!$C$2:$C$10000,$C578)),AVERAGEIFS(Observed!W$2:W$10000,Observed!$A$2:$A$10000,$A578,Observed!$C$2:$C$10000,$C578),"")</f>
        <v>2.7357142857142853</v>
      </c>
      <c r="X578" s="23" t="str">
        <f>IF(ISNUMBER(AVERAGEIFS(Observed!X$2:X$10000,Observed!$A$2:$A$10000,$A578,Observed!$C$2:$C$10000,$C578)),AVERAGEIFS(Observed!X$2:X$10000,Observed!$A$2:$A$10000,$A578,Observed!$C$2:$C$10000,$C578),"")</f>
        <v/>
      </c>
      <c r="Y578" s="23" t="str">
        <f>IF(ISNUMBER(AVERAGEIFS(Observed!Y$2:Y$10000,Observed!$A$2:$A$10000,$A578,Observed!$C$2:$C$10000,$C578)),AVERAGEIFS(Observed!Y$2:Y$10000,Observed!$A$2:$A$10000,$A578,Observed!$C$2:$C$10000,$C578),"")</f>
        <v/>
      </c>
      <c r="Z578" s="23" t="str">
        <f>IF(ISNUMBER(AVERAGEIFS(Observed!Z$2:Z$10000,Observed!$A$2:$A$10000,$A578,Observed!$C$2:$C$10000,$C578)),AVERAGEIFS(Observed!Z$2:Z$10000,Observed!$A$2:$A$10000,$A578,Observed!$C$2:$C$10000,$C578),"")</f>
        <v/>
      </c>
      <c r="AA578" s="23" t="str">
        <f>IF(ISNUMBER(AVERAGEIFS(Observed!AA$2:AA$10000,Observed!$A$2:$A$10000,$A578,Observed!$C$2:$C$10000,$C578)),AVERAGEIFS(Observed!AA$2:AA$10000,Observed!$A$2:$A$10000,$A578,Observed!$C$2:$C$10000,$C578),"")</f>
        <v/>
      </c>
      <c r="AB578" s="23" t="str">
        <f>IF(ISNUMBER(AVERAGEIFS(Observed!AB$2:AB$10000,Observed!$A$2:$A$10000,$A578,Observed!$C$2:$C$10000,$C578)),AVERAGEIFS(Observed!AB$2:AB$10000,Observed!$A$2:$A$10000,$A578,Observed!$C$2:$C$10000,$C578),"")</f>
        <v/>
      </c>
      <c r="AC578" s="23" t="str">
        <f>IF(ISNUMBER(AVERAGEIFS(Observed!AC$2:AC$10000,Observed!$A$2:$A$10000,$A578,Observed!$C$2:$C$10000,$C578)),AVERAGEIFS(Observed!AC$2:AC$10000,Observed!$A$2:$A$10000,$A578,Observed!$C$2:$C$10000,$C578),"")</f>
        <v/>
      </c>
      <c r="AD578" s="23" t="str">
        <f>IF(ISNUMBER(AVERAGEIFS(Observed!AD$2:AD$10000,Observed!$A$2:$A$10000,$A578,Observed!$C$2:$C$10000,$C578)),AVERAGEIFS(Observed!AD$2:AD$10000,Observed!$A$2:$A$10000,$A578,Observed!$C$2:$C$10000,$C578),"")</f>
        <v/>
      </c>
      <c r="AE578" s="24" t="str">
        <f>IF(ISNUMBER(AVERAGEIFS(Observed!AE$2:AE$10000,Observed!$A$2:$A$10000,$A578,Observed!$C$2:$C$10000,$C578)),AVERAGEIFS(Observed!AE$2:AE$10000,Observed!$A$2:$A$10000,$A578,Observed!$C$2:$C$10000,$C578),"")</f>
        <v/>
      </c>
      <c r="AF578" s="24" t="str">
        <f>IF(ISNUMBER(AVERAGEIFS(Observed!AF$2:AF$10000,Observed!$A$2:$A$10000,$A578,Observed!$C$2:$C$10000,$C578)),AVERAGEIFS(Observed!AF$2:AF$10000,Observed!$A$2:$A$10000,$A578,Observed!$C$2:$C$10000,$C578),"")</f>
        <v/>
      </c>
      <c r="AG578" s="23" t="str">
        <f>IF(ISNUMBER(AVERAGEIFS(Observed!AG$2:AG$10000,Observed!$A$2:$A$10000,$A578,Observed!$C$2:$C$10000,$C578)),AVERAGEIFS(Observed!AG$2:AG$10000,Observed!$A$2:$A$10000,$A578,Observed!$C$2:$C$10000,$C578),"")</f>
        <v/>
      </c>
      <c r="AH578" s="23" t="str">
        <f>IF(ISNUMBER(AVERAGEIFS(Observed!AH$2:AH$10000,Observed!$A$2:$A$10000,$A578,Observed!$C$2:$C$10000,$C578)),AVERAGEIFS(Observed!AH$2:AH$10000,Observed!$A$2:$A$10000,$A578,Observed!$C$2:$C$10000,$C578),"")</f>
        <v/>
      </c>
      <c r="AI578" s="22" t="str">
        <f>IF(ISNUMBER(AVERAGEIFS(Observed!AI$2:AI$10000,Observed!$A$2:$A$10000,$A578,Observed!$C$2:$C$10000,$C578)),AVERAGEIFS(Observed!AI$2:AI$10000,Observed!$A$2:$A$10000,$A578,Observed!$C$2:$C$10000,$C578),"")</f>
        <v/>
      </c>
      <c r="AJ578" s="23" t="str">
        <f>IF(ISNUMBER(AVERAGEIFS(Observed!AJ$2:AJ$10000,Observed!$A$2:$A$10000,$A578,Observed!$C$2:$C$10000,$C578)),AVERAGEIFS(Observed!AJ$2:AJ$10000,Observed!$A$2:$A$10000,$A578,Observed!$C$2:$C$10000,$C578),"")</f>
        <v/>
      </c>
      <c r="AK578" s="23" t="str">
        <f>IF(ISNUMBER(AVERAGEIFS(Observed!AK$2:AK$10000,Observed!$A$2:$A$10000,$A578,Observed!$C$2:$C$10000,$C578)),AVERAGEIFS(Observed!AK$2:AK$10000,Observed!$A$2:$A$10000,$A578,Observed!$C$2:$C$10000,$C578),"")</f>
        <v/>
      </c>
      <c r="AL578" s="23" t="str">
        <f>IF(ISNUMBER(AVERAGEIFS(Observed!AL$2:AL$10000,Observed!$A$2:$A$10000,$A578,Observed!$C$2:$C$10000,$C578)),AVERAGEIFS(Observed!AL$2:AL$10000,Observed!$A$2:$A$10000,$A578,Observed!$C$2:$C$10000,$C578),"")</f>
        <v/>
      </c>
      <c r="AM578" s="23" t="str">
        <f>IF(ISNUMBER(AVERAGEIFS(Observed!AM$2:AM$10000,Observed!$A$2:$A$10000,$A578,Observed!$C$2:$C$10000,$C578)),AVERAGEIFS(Observed!AM$2:AM$10000,Observed!$A$2:$A$10000,$A578,Observed!$C$2:$C$10000,$C578),"")</f>
        <v/>
      </c>
      <c r="AN578" s="23" t="str">
        <f>IF(ISNUMBER(AVERAGEIFS(Observed!AN$2:AN$10000,Observed!$A$2:$A$10000,$A578,Observed!$C$2:$C$10000,$C578)),AVERAGEIFS(Observed!AN$2:AN$10000,Observed!$A$2:$A$10000,$A578,Observed!$C$2:$C$10000,$C578),"")</f>
        <v/>
      </c>
      <c r="AO578" s="2">
        <f>COUNTIFS(Observed!$A$2:$A$10000,$A578,Observed!$C$2:$C$10000,$C578)</f>
        <v>5</v>
      </c>
      <c r="AP578" s="2">
        <f t="shared" si="12"/>
        <v>5</v>
      </c>
    </row>
    <row r="579" spans="1:42" x14ac:dyDescent="0.25">
      <c r="A579" t="s">
        <v>92</v>
      </c>
      <c r="B579" t="s">
        <v>30</v>
      </c>
      <c r="C579" s="20">
        <v>40822</v>
      </c>
      <c r="D579">
        <v>1</v>
      </c>
      <c r="F579" t="s">
        <v>106</v>
      </c>
      <c r="G579" s="25" t="s">
        <v>76</v>
      </c>
      <c r="J579" s="2"/>
      <c r="K579" s="22" t="str">
        <f>IF(ISNUMBER(AVERAGEIFS(Observed!K$2:K$10000,Observed!$A$2:$A$10000,$A579,Observed!$C$2:$C$10000,$C579)),AVERAGEIFS(Observed!K$2:K$10000,Observed!$A$2:$A$10000,$A579,Observed!$C$2:$C$10000,$C579),"")</f>
        <v/>
      </c>
      <c r="L579" s="23" t="str">
        <f>IF(ISNUMBER(AVERAGEIFS(Observed!L$2:L$10000,Observed!$A$2:$A$10000,$A579,Observed!$C$2:$C$10000,$C579)),AVERAGEIFS(Observed!L$2:L$10000,Observed!$A$2:$A$10000,$A579,Observed!$C$2:$C$10000,$C579),"")</f>
        <v/>
      </c>
      <c r="M579" s="23">
        <f>IF(ISNUMBER(AVERAGEIFS(Observed!M$2:M$10000,Observed!$A$2:$A$10000,$A579,Observed!$C$2:$C$10000,$C579)),AVERAGEIFS(Observed!M$2:M$10000,Observed!$A$2:$A$10000,$A579,Observed!$C$2:$C$10000,$C579),"")</f>
        <v>68.435551703059701</v>
      </c>
      <c r="N579" s="23">
        <f>IF(ISNUMBER(AVERAGEIFS(Observed!N$2:N$10000,Observed!$A$2:$A$10000,$A579,Observed!$C$2:$C$10000,$C579)),AVERAGEIFS(Observed!N$2:N$10000,Observed!$A$2:$A$10000,$A579,Observed!$C$2:$C$10000,$C579),"")</f>
        <v>68.435551703059701</v>
      </c>
      <c r="O579" s="23">
        <f>IF(ISNUMBER(AVERAGEIFS(Observed!O$2:O$10000,Observed!$A$2:$A$10000,$A579,Observed!$C$2:$C$10000,$C579)),AVERAGEIFS(Observed!O$2:O$10000,Observed!$A$2:$A$10000,$A579,Observed!$C$2:$C$10000,$C579),"")</f>
        <v>100.69269012654604</v>
      </c>
      <c r="P579" s="24" t="str">
        <f>IF(ISNUMBER(AVERAGEIFS(Observed!P$2:P$10000,Observed!$A$2:$A$10000,$A579,Observed!$C$2:$C$10000,$C579)),AVERAGEIFS(Observed!P$2:P$10000,Observed!$A$2:$A$10000,$A579,Observed!$C$2:$C$10000,$C579),"")</f>
        <v/>
      </c>
      <c r="Q579" s="24" t="str">
        <f>IF(ISNUMBER(AVERAGEIFS(Observed!Q$2:Q$10000,Observed!$A$2:$A$10000,$A579,Observed!$C$2:$C$10000,$C579)),AVERAGEIFS(Observed!Q$2:Q$10000,Observed!$A$2:$A$10000,$A579,Observed!$C$2:$C$10000,$C579),"")</f>
        <v/>
      </c>
      <c r="R579" s="24" t="str">
        <f>IF(ISNUMBER(AVERAGEIFS(Observed!R$2:R$10000,Observed!$A$2:$A$10000,$A579,Observed!$C$2:$C$10000,$C579)),AVERAGEIFS(Observed!R$2:R$10000,Observed!$A$2:$A$10000,$A579,Observed!$C$2:$C$10000,$C579),"")</f>
        <v/>
      </c>
      <c r="S579" s="22" t="str">
        <f>IF(ISNUMBER(AVERAGEIFS(Observed!S$2:S$10000,Observed!$A$2:$A$10000,$A579,Observed!$C$2:$C$10000,$C579)),AVERAGEIFS(Observed!S$2:S$10000,Observed!$A$2:$A$10000,$A579,Observed!$C$2:$C$10000,$C579),"")</f>
        <v/>
      </c>
      <c r="T579" s="23" t="str">
        <f>IF(ISNUMBER(AVERAGEIFS(Observed!T$2:T$10000,Observed!$A$2:$A$10000,$A579,Observed!$C$2:$C$10000,$C579)),AVERAGEIFS(Observed!T$2:T$10000,Observed!$A$2:$A$10000,$A579,Observed!$C$2:$C$10000,$C579),"")</f>
        <v/>
      </c>
      <c r="U579" s="23" t="str">
        <f>IF(ISNUMBER(AVERAGEIFS(Observed!U$2:U$10000,Observed!$A$2:$A$10000,$A579,Observed!$C$2:$C$10000,$C579)),AVERAGEIFS(Observed!U$2:U$10000,Observed!$A$2:$A$10000,$A579,Observed!$C$2:$C$10000,$C579),"")</f>
        <v/>
      </c>
      <c r="V579" s="23">
        <f>IF(ISNUMBER(AVERAGEIFS(Observed!V$2:V$10000,Observed!$A$2:$A$10000,$A579,Observed!$C$2:$C$10000,$C579)),AVERAGEIFS(Observed!V$2:V$10000,Observed!$A$2:$A$10000,$A579,Observed!$C$2:$C$10000,$C579),"")</f>
        <v>150</v>
      </c>
      <c r="W579" s="23">
        <f>IF(ISNUMBER(AVERAGEIFS(Observed!W$2:W$10000,Observed!$A$2:$A$10000,$A579,Observed!$C$2:$C$10000,$C579)),AVERAGEIFS(Observed!W$2:W$10000,Observed!$A$2:$A$10000,$A579,Observed!$C$2:$C$10000,$C579),"")</f>
        <v>16.294178976918975</v>
      </c>
      <c r="X579" s="23" t="str">
        <f>IF(ISNUMBER(AVERAGEIFS(Observed!X$2:X$10000,Observed!$A$2:$A$10000,$A579,Observed!$C$2:$C$10000,$C579)),AVERAGEIFS(Observed!X$2:X$10000,Observed!$A$2:$A$10000,$A579,Observed!$C$2:$C$10000,$C579),"")</f>
        <v/>
      </c>
      <c r="Y579" s="23" t="str">
        <f>IF(ISNUMBER(AVERAGEIFS(Observed!Y$2:Y$10000,Observed!$A$2:$A$10000,$A579,Observed!$C$2:$C$10000,$C579)),AVERAGEIFS(Observed!Y$2:Y$10000,Observed!$A$2:$A$10000,$A579,Observed!$C$2:$C$10000,$C579),"")</f>
        <v/>
      </c>
      <c r="Z579" s="23" t="str">
        <f>IF(ISNUMBER(AVERAGEIFS(Observed!Z$2:Z$10000,Observed!$A$2:$A$10000,$A579,Observed!$C$2:$C$10000,$C579)),AVERAGEIFS(Observed!Z$2:Z$10000,Observed!$A$2:$A$10000,$A579,Observed!$C$2:$C$10000,$C579),"")</f>
        <v/>
      </c>
      <c r="AA579" s="23" t="str">
        <f>IF(ISNUMBER(AVERAGEIFS(Observed!AA$2:AA$10000,Observed!$A$2:$A$10000,$A579,Observed!$C$2:$C$10000,$C579)),AVERAGEIFS(Observed!AA$2:AA$10000,Observed!$A$2:$A$10000,$A579,Observed!$C$2:$C$10000,$C579),"")</f>
        <v/>
      </c>
      <c r="AB579" s="23" t="str">
        <f>IF(ISNUMBER(AVERAGEIFS(Observed!AB$2:AB$10000,Observed!$A$2:$A$10000,$A579,Observed!$C$2:$C$10000,$C579)),AVERAGEIFS(Observed!AB$2:AB$10000,Observed!$A$2:$A$10000,$A579,Observed!$C$2:$C$10000,$C579),"")</f>
        <v/>
      </c>
      <c r="AC579" s="23" t="str">
        <f>IF(ISNUMBER(AVERAGEIFS(Observed!AC$2:AC$10000,Observed!$A$2:$A$10000,$A579,Observed!$C$2:$C$10000,$C579)),AVERAGEIFS(Observed!AC$2:AC$10000,Observed!$A$2:$A$10000,$A579,Observed!$C$2:$C$10000,$C579),"")</f>
        <v/>
      </c>
      <c r="AD579" s="23" t="str">
        <f>IF(ISNUMBER(AVERAGEIFS(Observed!AD$2:AD$10000,Observed!$A$2:$A$10000,$A579,Observed!$C$2:$C$10000,$C579)),AVERAGEIFS(Observed!AD$2:AD$10000,Observed!$A$2:$A$10000,$A579,Observed!$C$2:$C$10000,$C579),"")</f>
        <v/>
      </c>
      <c r="AE579" s="24" t="str">
        <f>IF(ISNUMBER(AVERAGEIFS(Observed!AE$2:AE$10000,Observed!$A$2:$A$10000,$A579,Observed!$C$2:$C$10000,$C579)),AVERAGEIFS(Observed!AE$2:AE$10000,Observed!$A$2:$A$10000,$A579,Observed!$C$2:$C$10000,$C579),"")</f>
        <v/>
      </c>
      <c r="AF579" s="24" t="str">
        <f>IF(ISNUMBER(AVERAGEIFS(Observed!AF$2:AF$10000,Observed!$A$2:$A$10000,$A579,Observed!$C$2:$C$10000,$C579)),AVERAGEIFS(Observed!AF$2:AF$10000,Observed!$A$2:$A$10000,$A579,Observed!$C$2:$C$10000,$C579),"")</f>
        <v/>
      </c>
      <c r="AG579" s="23" t="str">
        <f>IF(ISNUMBER(AVERAGEIFS(Observed!AG$2:AG$10000,Observed!$A$2:$A$10000,$A579,Observed!$C$2:$C$10000,$C579)),AVERAGEIFS(Observed!AG$2:AG$10000,Observed!$A$2:$A$10000,$A579,Observed!$C$2:$C$10000,$C579),"")</f>
        <v/>
      </c>
      <c r="AH579" s="23" t="str">
        <f>IF(ISNUMBER(AVERAGEIFS(Observed!AH$2:AH$10000,Observed!$A$2:$A$10000,$A579,Observed!$C$2:$C$10000,$C579)),AVERAGEIFS(Observed!AH$2:AH$10000,Observed!$A$2:$A$10000,$A579,Observed!$C$2:$C$10000,$C579),"")</f>
        <v/>
      </c>
      <c r="AI579" s="22" t="str">
        <f>IF(ISNUMBER(AVERAGEIFS(Observed!AI$2:AI$10000,Observed!$A$2:$A$10000,$A579,Observed!$C$2:$C$10000,$C579)),AVERAGEIFS(Observed!AI$2:AI$10000,Observed!$A$2:$A$10000,$A579,Observed!$C$2:$C$10000,$C579),"")</f>
        <v/>
      </c>
      <c r="AJ579" s="23" t="str">
        <f>IF(ISNUMBER(AVERAGEIFS(Observed!AJ$2:AJ$10000,Observed!$A$2:$A$10000,$A579,Observed!$C$2:$C$10000,$C579)),AVERAGEIFS(Observed!AJ$2:AJ$10000,Observed!$A$2:$A$10000,$A579,Observed!$C$2:$C$10000,$C579),"")</f>
        <v/>
      </c>
      <c r="AK579" s="23" t="str">
        <f>IF(ISNUMBER(AVERAGEIFS(Observed!AK$2:AK$10000,Observed!$A$2:$A$10000,$A579,Observed!$C$2:$C$10000,$C579)),AVERAGEIFS(Observed!AK$2:AK$10000,Observed!$A$2:$A$10000,$A579,Observed!$C$2:$C$10000,$C579),"")</f>
        <v/>
      </c>
      <c r="AL579" s="23" t="str">
        <f>IF(ISNUMBER(AVERAGEIFS(Observed!AL$2:AL$10000,Observed!$A$2:$A$10000,$A579,Observed!$C$2:$C$10000,$C579)),AVERAGEIFS(Observed!AL$2:AL$10000,Observed!$A$2:$A$10000,$A579,Observed!$C$2:$C$10000,$C579),"")</f>
        <v/>
      </c>
      <c r="AM579" s="23" t="str">
        <f>IF(ISNUMBER(AVERAGEIFS(Observed!AM$2:AM$10000,Observed!$A$2:$A$10000,$A579,Observed!$C$2:$C$10000,$C579)),AVERAGEIFS(Observed!AM$2:AM$10000,Observed!$A$2:$A$10000,$A579,Observed!$C$2:$C$10000,$C579),"")</f>
        <v/>
      </c>
      <c r="AN579" s="23" t="str">
        <f>IF(ISNUMBER(AVERAGEIFS(Observed!AN$2:AN$10000,Observed!$A$2:$A$10000,$A579,Observed!$C$2:$C$10000,$C579)),AVERAGEIFS(Observed!AN$2:AN$10000,Observed!$A$2:$A$10000,$A579,Observed!$C$2:$C$10000,$C579),"")</f>
        <v/>
      </c>
      <c r="AO579" s="2">
        <f>COUNTIFS(Observed!$A$2:$A$10000,$A579,Observed!$C$2:$C$10000,$C579)</f>
        <v>5</v>
      </c>
      <c r="AP579" s="2">
        <f t="shared" si="12"/>
        <v>5</v>
      </c>
    </row>
    <row r="580" spans="1:42" x14ac:dyDescent="0.25">
      <c r="A580" t="s">
        <v>92</v>
      </c>
      <c r="B580" t="s">
        <v>30</v>
      </c>
      <c r="C580" s="20">
        <v>40850</v>
      </c>
      <c r="D580">
        <v>1</v>
      </c>
      <c r="F580" t="s">
        <v>106</v>
      </c>
      <c r="G580" s="25" t="s">
        <v>76</v>
      </c>
      <c r="J580" s="2"/>
      <c r="K580" s="22" t="str">
        <f>IF(ISNUMBER(AVERAGEIFS(Observed!K$2:K$10000,Observed!$A$2:$A$10000,$A580,Observed!$C$2:$C$10000,$C580)),AVERAGEIFS(Observed!K$2:K$10000,Observed!$A$2:$A$10000,$A580,Observed!$C$2:$C$10000,$C580),"")</f>
        <v/>
      </c>
      <c r="L580" s="23" t="str">
        <f>IF(ISNUMBER(AVERAGEIFS(Observed!L$2:L$10000,Observed!$A$2:$A$10000,$A580,Observed!$C$2:$C$10000,$C580)),AVERAGEIFS(Observed!L$2:L$10000,Observed!$A$2:$A$10000,$A580,Observed!$C$2:$C$10000,$C580),"")</f>
        <v/>
      </c>
      <c r="M580" s="23">
        <f>IF(ISNUMBER(AVERAGEIFS(Observed!M$2:M$10000,Observed!$A$2:$A$10000,$A580,Observed!$C$2:$C$10000,$C580)),AVERAGEIFS(Observed!M$2:M$10000,Observed!$A$2:$A$10000,$A580,Observed!$C$2:$C$10000,$C580),"")</f>
        <v>143.2954115619128</v>
      </c>
      <c r="N580" s="23">
        <f>IF(ISNUMBER(AVERAGEIFS(Observed!N$2:N$10000,Observed!$A$2:$A$10000,$A580,Observed!$C$2:$C$10000,$C580)),AVERAGEIFS(Observed!N$2:N$10000,Observed!$A$2:$A$10000,$A580,Observed!$C$2:$C$10000,$C580),"")</f>
        <v>143.2954115619128</v>
      </c>
      <c r="O580" s="23">
        <f>IF(ISNUMBER(AVERAGEIFS(Observed!O$2:O$10000,Observed!$A$2:$A$10000,$A580,Observed!$C$2:$C$10000,$C580)),AVERAGEIFS(Observed!O$2:O$10000,Observed!$A$2:$A$10000,$A580,Observed!$C$2:$C$10000,$C580),"")</f>
        <v>243.98810168845884</v>
      </c>
      <c r="P580" s="24" t="str">
        <f>IF(ISNUMBER(AVERAGEIFS(Observed!P$2:P$10000,Observed!$A$2:$A$10000,$A580,Observed!$C$2:$C$10000,$C580)),AVERAGEIFS(Observed!P$2:P$10000,Observed!$A$2:$A$10000,$A580,Observed!$C$2:$C$10000,$C580),"")</f>
        <v/>
      </c>
      <c r="Q580" s="24" t="str">
        <f>IF(ISNUMBER(AVERAGEIFS(Observed!Q$2:Q$10000,Observed!$A$2:$A$10000,$A580,Observed!$C$2:$C$10000,$C580)),AVERAGEIFS(Observed!Q$2:Q$10000,Observed!$A$2:$A$10000,$A580,Observed!$C$2:$C$10000,$C580),"")</f>
        <v/>
      </c>
      <c r="R580" s="24" t="str">
        <f>IF(ISNUMBER(AVERAGEIFS(Observed!R$2:R$10000,Observed!$A$2:$A$10000,$A580,Observed!$C$2:$C$10000,$C580)),AVERAGEIFS(Observed!R$2:R$10000,Observed!$A$2:$A$10000,$A580,Observed!$C$2:$C$10000,$C580),"")</f>
        <v/>
      </c>
      <c r="S580" s="22" t="str">
        <f>IF(ISNUMBER(AVERAGEIFS(Observed!S$2:S$10000,Observed!$A$2:$A$10000,$A580,Observed!$C$2:$C$10000,$C580)),AVERAGEIFS(Observed!S$2:S$10000,Observed!$A$2:$A$10000,$A580,Observed!$C$2:$C$10000,$C580),"")</f>
        <v/>
      </c>
      <c r="T580" s="23" t="str">
        <f>IF(ISNUMBER(AVERAGEIFS(Observed!T$2:T$10000,Observed!$A$2:$A$10000,$A580,Observed!$C$2:$C$10000,$C580)),AVERAGEIFS(Observed!T$2:T$10000,Observed!$A$2:$A$10000,$A580,Observed!$C$2:$C$10000,$C580),"")</f>
        <v/>
      </c>
      <c r="U580" s="23" t="str">
        <f>IF(ISNUMBER(AVERAGEIFS(Observed!U$2:U$10000,Observed!$A$2:$A$10000,$A580,Observed!$C$2:$C$10000,$C580)),AVERAGEIFS(Observed!U$2:U$10000,Observed!$A$2:$A$10000,$A580,Observed!$C$2:$C$10000,$C580),"")</f>
        <v/>
      </c>
      <c r="V580" s="23">
        <f>IF(ISNUMBER(AVERAGEIFS(Observed!V$2:V$10000,Observed!$A$2:$A$10000,$A580,Observed!$C$2:$C$10000,$C580)),AVERAGEIFS(Observed!V$2:V$10000,Observed!$A$2:$A$10000,$A580,Observed!$C$2:$C$10000,$C580),"")</f>
        <v>150</v>
      </c>
      <c r="W580" s="23">
        <f>IF(ISNUMBER(AVERAGEIFS(Observed!W$2:W$10000,Observed!$A$2:$A$10000,$A580,Observed!$C$2:$C$10000,$C580)),AVERAGEIFS(Observed!W$2:W$10000,Observed!$A$2:$A$10000,$A580,Observed!$C$2:$C$10000,$C580),"")</f>
        <v>51.176932700683132</v>
      </c>
      <c r="X580" s="23" t="str">
        <f>IF(ISNUMBER(AVERAGEIFS(Observed!X$2:X$10000,Observed!$A$2:$A$10000,$A580,Observed!$C$2:$C$10000,$C580)),AVERAGEIFS(Observed!X$2:X$10000,Observed!$A$2:$A$10000,$A580,Observed!$C$2:$C$10000,$C580),"")</f>
        <v/>
      </c>
      <c r="Y580" s="23" t="str">
        <f>IF(ISNUMBER(AVERAGEIFS(Observed!Y$2:Y$10000,Observed!$A$2:$A$10000,$A580,Observed!$C$2:$C$10000,$C580)),AVERAGEIFS(Observed!Y$2:Y$10000,Observed!$A$2:$A$10000,$A580,Observed!$C$2:$C$10000,$C580),"")</f>
        <v/>
      </c>
      <c r="Z580" s="23" t="str">
        <f>IF(ISNUMBER(AVERAGEIFS(Observed!Z$2:Z$10000,Observed!$A$2:$A$10000,$A580,Observed!$C$2:$C$10000,$C580)),AVERAGEIFS(Observed!Z$2:Z$10000,Observed!$A$2:$A$10000,$A580,Observed!$C$2:$C$10000,$C580),"")</f>
        <v/>
      </c>
      <c r="AA580" s="23" t="str">
        <f>IF(ISNUMBER(AVERAGEIFS(Observed!AA$2:AA$10000,Observed!$A$2:$A$10000,$A580,Observed!$C$2:$C$10000,$C580)),AVERAGEIFS(Observed!AA$2:AA$10000,Observed!$A$2:$A$10000,$A580,Observed!$C$2:$C$10000,$C580),"")</f>
        <v/>
      </c>
      <c r="AB580" s="23" t="str">
        <f>IF(ISNUMBER(AVERAGEIFS(Observed!AB$2:AB$10000,Observed!$A$2:$A$10000,$A580,Observed!$C$2:$C$10000,$C580)),AVERAGEIFS(Observed!AB$2:AB$10000,Observed!$A$2:$A$10000,$A580,Observed!$C$2:$C$10000,$C580),"")</f>
        <v/>
      </c>
      <c r="AC580" s="23" t="str">
        <f>IF(ISNUMBER(AVERAGEIFS(Observed!AC$2:AC$10000,Observed!$A$2:$A$10000,$A580,Observed!$C$2:$C$10000,$C580)),AVERAGEIFS(Observed!AC$2:AC$10000,Observed!$A$2:$A$10000,$A580,Observed!$C$2:$C$10000,$C580),"")</f>
        <v/>
      </c>
      <c r="AD580" s="23" t="str">
        <f>IF(ISNUMBER(AVERAGEIFS(Observed!AD$2:AD$10000,Observed!$A$2:$A$10000,$A580,Observed!$C$2:$C$10000,$C580)),AVERAGEIFS(Observed!AD$2:AD$10000,Observed!$A$2:$A$10000,$A580,Observed!$C$2:$C$10000,$C580),"")</f>
        <v/>
      </c>
      <c r="AE580" s="24" t="str">
        <f>IF(ISNUMBER(AVERAGEIFS(Observed!AE$2:AE$10000,Observed!$A$2:$A$10000,$A580,Observed!$C$2:$C$10000,$C580)),AVERAGEIFS(Observed!AE$2:AE$10000,Observed!$A$2:$A$10000,$A580,Observed!$C$2:$C$10000,$C580),"")</f>
        <v/>
      </c>
      <c r="AF580" s="24" t="str">
        <f>IF(ISNUMBER(AVERAGEIFS(Observed!AF$2:AF$10000,Observed!$A$2:$A$10000,$A580,Observed!$C$2:$C$10000,$C580)),AVERAGEIFS(Observed!AF$2:AF$10000,Observed!$A$2:$A$10000,$A580,Observed!$C$2:$C$10000,$C580),"")</f>
        <v/>
      </c>
      <c r="AG580" s="23" t="str">
        <f>IF(ISNUMBER(AVERAGEIFS(Observed!AG$2:AG$10000,Observed!$A$2:$A$10000,$A580,Observed!$C$2:$C$10000,$C580)),AVERAGEIFS(Observed!AG$2:AG$10000,Observed!$A$2:$A$10000,$A580,Observed!$C$2:$C$10000,$C580),"")</f>
        <v/>
      </c>
      <c r="AH580" s="23" t="str">
        <f>IF(ISNUMBER(AVERAGEIFS(Observed!AH$2:AH$10000,Observed!$A$2:$A$10000,$A580,Observed!$C$2:$C$10000,$C580)),AVERAGEIFS(Observed!AH$2:AH$10000,Observed!$A$2:$A$10000,$A580,Observed!$C$2:$C$10000,$C580),"")</f>
        <v/>
      </c>
      <c r="AI580" s="22" t="str">
        <f>IF(ISNUMBER(AVERAGEIFS(Observed!AI$2:AI$10000,Observed!$A$2:$A$10000,$A580,Observed!$C$2:$C$10000,$C580)),AVERAGEIFS(Observed!AI$2:AI$10000,Observed!$A$2:$A$10000,$A580,Observed!$C$2:$C$10000,$C580),"")</f>
        <v/>
      </c>
      <c r="AJ580" s="23" t="str">
        <f>IF(ISNUMBER(AVERAGEIFS(Observed!AJ$2:AJ$10000,Observed!$A$2:$A$10000,$A580,Observed!$C$2:$C$10000,$C580)),AVERAGEIFS(Observed!AJ$2:AJ$10000,Observed!$A$2:$A$10000,$A580,Observed!$C$2:$C$10000,$C580),"")</f>
        <v/>
      </c>
      <c r="AK580" s="23" t="str">
        <f>IF(ISNUMBER(AVERAGEIFS(Observed!AK$2:AK$10000,Observed!$A$2:$A$10000,$A580,Observed!$C$2:$C$10000,$C580)),AVERAGEIFS(Observed!AK$2:AK$10000,Observed!$A$2:$A$10000,$A580,Observed!$C$2:$C$10000,$C580),"")</f>
        <v/>
      </c>
      <c r="AL580" s="23" t="str">
        <f>IF(ISNUMBER(AVERAGEIFS(Observed!AL$2:AL$10000,Observed!$A$2:$A$10000,$A580,Observed!$C$2:$C$10000,$C580)),AVERAGEIFS(Observed!AL$2:AL$10000,Observed!$A$2:$A$10000,$A580,Observed!$C$2:$C$10000,$C580),"")</f>
        <v/>
      </c>
      <c r="AM580" s="23" t="str">
        <f>IF(ISNUMBER(AVERAGEIFS(Observed!AM$2:AM$10000,Observed!$A$2:$A$10000,$A580,Observed!$C$2:$C$10000,$C580)),AVERAGEIFS(Observed!AM$2:AM$10000,Observed!$A$2:$A$10000,$A580,Observed!$C$2:$C$10000,$C580),"")</f>
        <v/>
      </c>
      <c r="AN580" s="23" t="str">
        <f>IF(ISNUMBER(AVERAGEIFS(Observed!AN$2:AN$10000,Observed!$A$2:$A$10000,$A580,Observed!$C$2:$C$10000,$C580)),AVERAGEIFS(Observed!AN$2:AN$10000,Observed!$A$2:$A$10000,$A580,Observed!$C$2:$C$10000,$C580),"")</f>
        <v/>
      </c>
      <c r="AO580" s="2">
        <f>COUNTIFS(Observed!$A$2:$A$10000,$A580,Observed!$C$2:$C$10000,$C580)</f>
        <v>5</v>
      </c>
      <c r="AP580" s="2">
        <f t="shared" si="12"/>
        <v>5</v>
      </c>
    </row>
    <row r="581" spans="1:42" x14ac:dyDescent="0.25">
      <c r="A581" t="s">
        <v>92</v>
      </c>
      <c r="B581" t="s">
        <v>30</v>
      </c>
      <c r="C581" s="20">
        <v>40864</v>
      </c>
      <c r="D581">
        <v>1</v>
      </c>
      <c r="F581" t="s">
        <v>106</v>
      </c>
      <c r="G581" s="25" t="s">
        <v>76</v>
      </c>
      <c r="J581" s="2"/>
      <c r="K581" s="22" t="str">
        <f>IF(ISNUMBER(AVERAGEIFS(Observed!K$2:K$10000,Observed!$A$2:$A$10000,$A581,Observed!$C$2:$C$10000,$C581)),AVERAGEIFS(Observed!K$2:K$10000,Observed!$A$2:$A$10000,$A581,Observed!$C$2:$C$10000,$C581),"")</f>
        <v/>
      </c>
      <c r="L581" s="23" t="str">
        <f>IF(ISNUMBER(AVERAGEIFS(Observed!L$2:L$10000,Observed!$A$2:$A$10000,$A581,Observed!$C$2:$C$10000,$C581)),AVERAGEIFS(Observed!L$2:L$10000,Observed!$A$2:$A$10000,$A581,Observed!$C$2:$C$10000,$C581),"")</f>
        <v/>
      </c>
      <c r="M581" s="23">
        <f>IF(ISNUMBER(AVERAGEIFS(Observed!M$2:M$10000,Observed!$A$2:$A$10000,$A581,Observed!$C$2:$C$10000,$C581)),AVERAGEIFS(Observed!M$2:M$10000,Observed!$A$2:$A$10000,$A581,Observed!$C$2:$C$10000,$C581),"")</f>
        <v>66.017713900104155</v>
      </c>
      <c r="N581" s="23">
        <f>IF(ISNUMBER(AVERAGEIFS(Observed!N$2:N$10000,Observed!$A$2:$A$10000,$A581,Observed!$C$2:$C$10000,$C581)),AVERAGEIFS(Observed!N$2:N$10000,Observed!$A$2:$A$10000,$A581,Observed!$C$2:$C$10000,$C581),"")</f>
        <v>66.017713900104155</v>
      </c>
      <c r="O581" s="23">
        <f>IF(ISNUMBER(AVERAGEIFS(Observed!O$2:O$10000,Observed!$A$2:$A$10000,$A581,Observed!$C$2:$C$10000,$C581)),AVERAGEIFS(Observed!O$2:O$10000,Observed!$A$2:$A$10000,$A581,Observed!$C$2:$C$10000,$C581),"")</f>
        <v>310.005815588563</v>
      </c>
      <c r="P581" s="24" t="str">
        <f>IF(ISNUMBER(AVERAGEIFS(Observed!P$2:P$10000,Observed!$A$2:$A$10000,$A581,Observed!$C$2:$C$10000,$C581)),AVERAGEIFS(Observed!P$2:P$10000,Observed!$A$2:$A$10000,$A581,Observed!$C$2:$C$10000,$C581),"")</f>
        <v/>
      </c>
      <c r="Q581" s="24" t="str">
        <f>IF(ISNUMBER(AVERAGEIFS(Observed!Q$2:Q$10000,Observed!$A$2:$A$10000,$A581,Observed!$C$2:$C$10000,$C581)),AVERAGEIFS(Observed!Q$2:Q$10000,Observed!$A$2:$A$10000,$A581,Observed!$C$2:$C$10000,$C581),"")</f>
        <v/>
      </c>
      <c r="R581" s="24" t="str">
        <f>IF(ISNUMBER(AVERAGEIFS(Observed!R$2:R$10000,Observed!$A$2:$A$10000,$A581,Observed!$C$2:$C$10000,$C581)),AVERAGEIFS(Observed!R$2:R$10000,Observed!$A$2:$A$10000,$A581,Observed!$C$2:$C$10000,$C581),"")</f>
        <v/>
      </c>
      <c r="S581" s="22" t="str">
        <f>IF(ISNUMBER(AVERAGEIFS(Observed!S$2:S$10000,Observed!$A$2:$A$10000,$A581,Observed!$C$2:$C$10000,$C581)),AVERAGEIFS(Observed!S$2:S$10000,Observed!$A$2:$A$10000,$A581,Observed!$C$2:$C$10000,$C581),"")</f>
        <v/>
      </c>
      <c r="T581" s="23" t="str">
        <f>IF(ISNUMBER(AVERAGEIFS(Observed!T$2:T$10000,Observed!$A$2:$A$10000,$A581,Observed!$C$2:$C$10000,$C581)),AVERAGEIFS(Observed!T$2:T$10000,Observed!$A$2:$A$10000,$A581,Observed!$C$2:$C$10000,$C581),"")</f>
        <v/>
      </c>
      <c r="U581" s="23" t="str">
        <f>IF(ISNUMBER(AVERAGEIFS(Observed!U$2:U$10000,Observed!$A$2:$A$10000,$A581,Observed!$C$2:$C$10000,$C581)),AVERAGEIFS(Observed!U$2:U$10000,Observed!$A$2:$A$10000,$A581,Observed!$C$2:$C$10000,$C581),"")</f>
        <v/>
      </c>
      <c r="V581" s="23">
        <f>IF(ISNUMBER(AVERAGEIFS(Observed!V$2:V$10000,Observed!$A$2:$A$10000,$A581,Observed!$C$2:$C$10000,$C581)),AVERAGEIFS(Observed!V$2:V$10000,Observed!$A$2:$A$10000,$A581,Observed!$C$2:$C$10000,$C581),"")</f>
        <v>150</v>
      </c>
      <c r="W581" s="23">
        <f>IF(ISNUMBER(AVERAGEIFS(Observed!W$2:W$10000,Observed!$A$2:$A$10000,$A581,Observed!$C$2:$C$10000,$C581)),AVERAGEIFS(Observed!W$2:W$10000,Observed!$A$2:$A$10000,$A581,Observed!$C$2:$C$10000,$C581),"")</f>
        <v>47.155509928645827</v>
      </c>
      <c r="X581" s="23" t="str">
        <f>IF(ISNUMBER(AVERAGEIFS(Observed!X$2:X$10000,Observed!$A$2:$A$10000,$A581,Observed!$C$2:$C$10000,$C581)),AVERAGEIFS(Observed!X$2:X$10000,Observed!$A$2:$A$10000,$A581,Observed!$C$2:$C$10000,$C581),"")</f>
        <v/>
      </c>
      <c r="Y581" s="23" t="str">
        <f>IF(ISNUMBER(AVERAGEIFS(Observed!Y$2:Y$10000,Observed!$A$2:$A$10000,$A581,Observed!$C$2:$C$10000,$C581)),AVERAGEIFS(Observed!Y$2:Y$10000,Observed!$A$2:$A$10000,$A581,Observed!$C$2:$C$10000,$C581),"")</f>
        <v/>
      </c>
      <c r="Z581" s="23" t="str">
        <f>IF(ISNUMBER(AVERAGEIFS(Observed!Z$2:Z$10000,Observed!$A$2:$A$10000,$A581,Observed!$C$2:$C$10000,$C581)),AVERAGEIFS(Observed!Z$2:Z$10000,Observed!$A$2:$A$10000,$A581,Observed!$C$2:$C$10000,$C581),"")</f>
        <v/>
      </c>
      <c r="AA581" s="23" t="str">
        <f>IF(ISNUMBER(AVERAGEIFS(Observed!AA$2:AA$10000,Observed!$A$2:$A$10000,$A581,Observed!$C$2:$C$10000,$C581)),AVERAGEIFS(Observed!AA$2:AA$10000,Observed!$A$2:$A$10000,$A581,Observed!$C$2:$C$10000,$C581),"")</f>
        <v/>
      </c>
      <c r="AB581" s="23" t="str">
        <f>IF(ISNUMBER(AVERAGEIFS(Observed!AB$2:AB$10000,Observed!$A$2:$A$10000,$A581,Observed!$C$2:$C$10000,$C581)),AVERAGEIFS(Observed!AB$2:AB$10000,Observed!$A$2:$A$10000,$A581,Observed!$C$2:$C$10000,$C581),"")</f>
        <v/>
      </c>
      <c r="AC581" s="23" t="str">
        <f>IF(ISNUMBER(AVERAGEIFS(Observed!AC$2:AC$10000,Observed!$A$2:$A$10000,$A581,Observed!$C$2:$C$10000,$C581)),AVERAGEIFS(Observed!AC$2:AC$10000,Observed!$A$2:$A$10000,$A581,Observed!$C$2:$C$10000,$C581),"")</f>
        <v/>
      </c>
      <c r="AD581" s="23" t="str">
        <f>IF(ISNUMBER(AVERAGEIFS(Observed!AD$2:AD$10000,Observed!$A$2:$A$10000,$A581,Observed!$C$2:$C$10000,$C581)),AVERAGEIFS(Observed!AD$2:AD$10000,Observed!$A$2:$A$10000,$A581,Observed!$C$2:$C$10000,$C581),"")</f>
        <v/>
      </c>
      <c r="AE581" s="24" t="str">
        <f>IF(ISNUMBER(AVERAGEIFS(Observed!AE$2:AE$10000,Observed!$A$2:$A$10000,$A581,Observed!$C$2:$C$10000,$C581)),AVERAGEIFS(Observed!AE$2:AE$10000,Observed!$A$2:$A$10000,$A581,Observed!$C$2:$C$10000,$C581),"")</f>
        <v/>
      </c>
      <c r="AF581" s="24" t="str">
        <f>IF(ISNUMBER(AVERAGEIFS(Observed!AF$2:AF$10000,Observed!$A$2:$A$10000,$A581,Observed!$C$2:$C$10000,$C581)),AVERAGEIFS(Observed!AF$2:AF$10000,Observed!$A$2:$A$10000,$A581,Observed!$C$2:$C$10000,$C581),"")</f>
        <v/>
      </c>
      <c r="AG581" s="23" t="str">
        <f>IF(ISNUMBER(AVERAGEIFS(Observed!AG$2:AG$10000,Observed!$A$2:$A$10000,$A581,Observed!$C$2:$C$10000,$C581)),AVERAGEIFS(Observed!AG$2:AG$10000,Observed!$A$2:$A$10000,$A581,Observed!$C$2:$C$10000,$C581),"")</f>
        <v/>
      </c>
      <c r="AH581" s="23" t="str">
        <f>IF(ISNUMBER(AVERAGEIFS(Observed!AH$2:AH$10000,Observed!$A$2:$A$10000,$A581,Observed!$C$2:$C$10000,$C581)),AVERAGEIFS(Observed!AH$2:AH$10000,Observed!$A$2:$A$10000,$A581,Observed!$C$2:$C$10000,$C581),"")</f>
        <v/>
      </c>
      <c r="AI581" s="22" t="str">
        <f>IF(ISNUMBER(AVERAGEIFS(Observed!AI$2:AI$10000,Observed!$A$2:$A$10000,$A581,Observed!$C$2:$C$10000,$C581)),AVERAGEIFS(Observed!AI$2:AI$10000,Observed!$A$2:$A$10000,$A581,Observed!$C$2:$C$10000,$C581),"")</f>
        <v/>
      </c>
      <c r="AJ581" s="23" t="str">
        <f>IF(ISNUMBER(AVERAGEIFS(Observed!AJ$2:AJ$10000,Observed!$A$2:$A$10000,$A581,Observed!$C$2:$C$10000,$C581)),AVERAGEIFS(Observed!AJ$2:AJ$10000,Observed!$A$2:$A$10000,$A581,Observed!$C$2:$C$10000,$C581),"")</f>
        <v/>
      </c>
      <c r="AK581" s="23" t="str">
        <f>IF(ISNUMBER(AVERAGEIFS(Observed!AK$2:AK$10000,Observed!$A$2:$A$10000,$A581,Observed!$C$2:$C$10000,$C581)),AVERAGEIFS(Observed!AK$2:AK$10000,Observed!$A$2:$A$10000,$A581,Observed!$C$2:$C$10000,$C581),"")</f>
        <v/>
      </c>
      <c r="AL581" s="23" t="str">
        <f>IF(ISNUMBER(AVERAGEIFS(Observed!AL$2:AL$10000,Observed!$A$2:$A$10000,$A581,Observed!$C$2:$C$10000,$C581)),AVERAGEIFS(Observed!AL$2:AL$10000,Observed!$A$2:$A$10000,$A581,Observed!$C$2:$C$10000,$C581),"")</f>
        <v/>
      </c>
      <c r="AM581" s="23" t="str">
        <f>IF(ISNUMBER(AVERAGEIFS(Observed!AM$2:AM$10000,Observed!$A$2:$A$10000,$A581,Observed!$C$2:$C$10000,$C581)),AVERAGEIFS(Observed!AM$2:AM$10000,Observed!$A$2:$A$10000,$A581,Observed!$C$2:$C$10000,$C581),"")</f>
        <v/>
      </c>
      <c r="AN581" s="23" t="str">
        <f>IF(ISNUMBER(AVERAGEIFS(Observed!AN$2:AN$10000,Observed!$A$2:$A$10000,$A581,Observed!$C$2:$C$10000,$C581)),AVERAGEIFS(Observed!AN$2:AN$10000,Observed!$A$2:$A$10000,$A581,Observed!$C$2:$C$10000,$C581),"")</f>
        <v/>
      </c>
      <c r="AO581" s="2">
        <f>COUNTIFS(Observed!$A$2:$A$10000,$A581,Observed!$C$2:$C$10000,$C581)</f>
        <v>5</v>
      </c>
      <c r="AP581" s="2">
        <f t="shared" si="12"/>
        <v>5</v>
      </c>
    </row>
    <row r="582" spans="1:42" x14ac:dyDescent="0.25">
      <c r="A582" t="s">
        <v>92</v>
      </c>
      <c r="B582" t="s">
        <v>30</v>
      </c>
      <c r="C582" s="20">
        <v>40885</v>
      </c>
      <c r="D582">
        <v>1</v>
      </c>
      <c r="F582" t="s">
        <v>106</v>
      </c>
      <c r="G582" s="25" t="s">
        <v>76</v>
      </c>
      <c r="J582" s="2"/>
      <c r="K582" s="22" t="str">
        <f>IF(ISNUMBER(AVERAGEIFS(Observed!K$2:K$10000,Observed!$A$2:$A$10000,$A582,Observed!$C$2:$C$10000,$C582)),AVERAGEIFS(Observed!K$2:K$10000,Observed!$A$2:$A$10000,$A582,Observed!$C$2:$C$10000,$C582),"")</f>
        <v/>
      </c>
      <c r="L582" s="23" t="str">
        <f>IF(ISNUMBER(AVERAGEIFS(Observed!L$2:L$10000,Observed!$A$2:$A$10000,$A582,Observed!$C$2:$C$10000,$C582)),AVERAGEIFS(Observed!L$2:L$10000,Observed!$A$2:$A$10000,$A582,Observed!$C$2:$C$10000,$C582),"")</f>
        <v/>
      </c>
      <c r="M582" s="23">
        <f>IF(ISNUMBER(AVERAGEIFS(Observed!M$2:M$10000,Observed!$A$2:$A$10000,$A582,Observed!$C$2:$C$10000,$C582)),AVERAGEIFS(Observed!M$2:M$10000,Observed!$A$2:$A$10000,$A582,Observed!$C$2:$C$10000,$C582),"")</f>
        <v>110.06426477960126</v>
      </c>
      <c r="N582" s="23">
        <f>IF(ISNUMBER(AVERAGEIFS(Observed!N$2:N$10000,Observed!$A$2:$A$10000,$A582,Observed!$C$2:$C$10000,$C582)),AVERAGEIFS(Observed!N$2:N$10000,Observed!$A$2:$A$10000,$A582,Observed!$C$2:$C$10000,$C582),"")</f>
        <v>110.06426477960126</v>
      </c>
      <c r="O582" s="23">
        <f>IF(ISNUMBER(AVERAGEIFS(Observed!O$2:O$10000,Observed!$A$2:$A$10000,$A582,Observed!$C$2:$C$10000,$C582)),AVERAGEIFS(Observed!O$2:O$10000,Observed!$A$2:$A$10000,$A582,Observed!$C$2:$C$10000,$C582),"")</f>
        <v>420.07008036816421</v>
      </c>
      <c r="P582" s="24" t="str">
        <f>IF(ISNUMBER(AVERAGEIFS(Observed!P$2:P$10000,Observed!$A$2:$A$10000,$A582,Observed!$C$2:$C$10000,$C582)),AVERAGEIFS(Observed!P$2:P$10000,Observed!$A$2:$A$10000,$A582,Observed!$C$2:$C$10000,$C582),"")</f>
        <v/>
      </c>
      <c r="Q582" s="24" t="str">
        <f>IF(ISNUMBER(AVERAGEIFS(Observed!Q$2:Q$10000,Observed!$A$2:$A$10000,$A582,Observed!$C$2:$C$10000,$C582)),AVERAGEIFS(Observed!Q$2:Q$10000,Observed!$A$2:$A$10000,$A582,Observed!$C$2:$C$10000,$C582),"")</f>
        <v/>
      </c>
      <c r="R582" s="24" t="str">
        <f>IF(ISNUMBER(AVERAGEIFS(Observed!R$2:R$10000,Observed!$A$2:$A$10000,$A582,Observed!$C$2:$C$10000,$C582)),AVERAGEIFS(Observed!R$2:R$10000,Observed!$A$2:$A$10000,$A582,Observed!$C$2:$C$10000,$C582),"")</f>
        <v/>
      </c>
      <c r="S582" s="22" t="str">
        <f>IF(ISNUMBER(AVERAGEIFS(Observed!S$2:S$10000,Observed!$A$2:$A$10000,$A582,Observed!$C$2:$C$10000,$C582)),AVERAGEIFS(Observed!S$2:S$10000,Observed!$A$2:$A$10000,$A582,Observed!$C$2:$C$10000,$C582),"")</f>
        <v/>
      </c>
      <c r="T582" s="23" t="str">
        <f>IF(ISNUMBER(AVERAGEIFS(Observed!T$2:T$10000,Observed!$A$2:$A$10000,$A582,Observed!$C$2:$C$10000,$C582)),AVERAGEIFS(Observed!T$2:T$10000,Observed!$A$2:$A$10000,$A582,Observed!$C$2:$C$10000,$C582),"")</f>
        <v/>
      </c>
      <c r="U582" s="23" t="str">
        <f>IF(ISNUMBER(AVERAGEIFS(Observed!U$2:U$10000,Observed!$A$2:$A$10000,$A582,Observed!$C$2:$C$10000,$C582)),AVERAGEIFS(Observed!U$2:U$10000,Observed!$A$2:$A$10000,$A582,Observed!$C$2:$C$10000,$C582),"")</f>
        <v/>
      </c>
      <c r="V582" s="23">
        <f>IF(ISNUMBER(AVERAGEIFS(Observed!V$2:V$10000,Observed!$A$2:$A$10000,$A582,Observed!$C$2:$C$10000,$C582)),AVERAGEIFS(Observed!V$2:V$10000,Observed!$A$2:$A$10000,$A582,Observed!$C$2:$C$10000,$C582),"")</f>
        <v>150</v>
      </c>
      <c r="W582" s="23">
        <f>IF(ISNUMBER(AVERAGEIFS(Observed!W$2:W$10000,Observed!$A$2:$A$10000,$A582,Observed!$C$2:$C$10000,$C582)),AVERAGEIFS(Observed!W$2:W$10000,Observed!$A$2:$A$10000,$A582,Observed!$C$2:$C$10000,$C582),"")</f>
        <v>52.41155465695298</v>
      </c>
      <c r="X582" s="23" t="str">
        <f>IF(ISNUMBER(AVERAGEIFS(Observed!X$2:X$10000,Observed!$A$2:$A$10000,$A582,Observed!$C$2:$C$10000,$C582)),AVERAGEIFS(Observed!X$2:X$10000,Observed!$A$2:$A$10000,$A582,Observed!$C$2:$C$10000,$C582),"")</f>
        <v/>
      </c>
      <c r="Y582" s="23" t="str">
        <f>IF(ISNUMBER(AVERAGEIFS(Observed!Y$2:Y$10000,Observed!$A$2:$A$10000,$A582,Observed!$C$2:$C$10000,$C582)),AVERAGEIFS(Observed!Y$2:Y$10000,Observed!$A$2:$A$10000,$A582,Observed!$C$2:$C$10000,$C582),"")</f>
        <v/>
      </c>
      <c r="Z582" s="23" t="str">
        <f>IF(ISNUMBER(AVERAGEIFS(Observed!Z$2:Z$10000,Observed!$A$2:$A$10000,$A582,Observed!$C$2:$C$10000,$C582)),AVERAGEIFS(Observed!Z$2:Z$10000,Observed!$A$2:$A$10000,$A582,Observed!$C$2:$C$10000,$C582),"")</f>
        <v/>
      </c>
      <c r="AA582" s="23" t="str">
        <f>IF(ISNUMBER(AVERAGEIFS(Observed!AA$2:AA$10000,Observed!$A$2:$A$10000,$A582,Observed!$C$2:$C$10000,$C582)),AVERAGEIFS(Observed!AA$2:AA$10000,Observed!$A$2:$A$10000,$A582,Observed!$C$2:$C$10000,$C582),"")</f>
        <v/>
      </c>
      <c r="AB582" s="23" t="str">
        <f>IF(ISNUMBER(AVERAGEIFS(Observed!AB$2:AB$10000,Observed!$A$2:$A$10000,$A582,Observed!$C$2:$C$10000,$C582)),AVERAGEIFS(Observed!AB$2:AB$10000,Observed!$A$2:$A$10000,$A582,Observed!$C$2:$C$10000,$C582),"")</f>
        <v/>
      </c>
      <c r="AC582" s="23" t="str">
        <f>IF(ISNUMBER(AVERAGEIFS(Observed!AC$2:AC$10000,Observed!$A$2:$A$10000,$A582,Observed!$C$2:$C$10000,$C582)),AVERAGEIFS(Observed!AC$2:AC$10000,Observed!$A$2:$A$10000,$A582,Observed!$C$2:$C$10000,$C582),"")</f>
        <v/>
      </c>
      <c r="AD582" s="23" t="str">
        <f>IF(ISNUMBER(AVERAGEIFS(Observed!AD$2:AD$10000,Observed!$A$2:$A$10000,$A582,Observed!$C$2:$C$10000,$C582)),AVERAGEIFS(Observed!AD$2:AD$10000,Observed!$A$2:$A$10000,$A582,Observed!$C$2:$C$10000,$C582),"")</f>
        <v/>
      </c>
      <c r="AE582" s="24" t="str">
        <f>IF(ISNUMBER(AVERAGEIFS(Observed!AE$2:AE$10000,Observed!$A$2:$A$10000,$A582,Observed!$C$2:$C$10000,$C582)),AVERAGEIFS(Observed!AE$2:AE$10000,Observed!$A$2:$A$10000,$A582,Observed!$C$2:$C$10000,$C582),"")</f>
        <v/>
      </c>
      <c r="AF582" s="24" t="str">
        <f>IF(ISNUMBER(AVERAGEIFS(Observed!AF$2:AF$10000,Observed!$A$2:$A$10000,$A582,Observed!$C$2:$C$10000,$C582)),AVERAGEIFS(Observed!AF$2:AF$10000,Observed!$A$2:$A$10000,$A582,Observed!$C$2:$C$10000,$C582),"")</f>
        <v/>
      </c>
      <c r="AG582" s="23" t="str">
        <f>IF(ISNUMBER(AVERAGEIFS(Observed!AG$2:AG$10000,Observed!$A$2:$A$10000,$A582,Observed!$C$2:$C$10000,$C582)),AVERAGEIFS(Observed!AG$2:AG$10000,Observed!$A$2:$A$10000,$A582,Observed!$C$2:$C$10000,$C582),"")</f>
        <v/>
      </c>
      <c r="AH582" s="23" t="str">
        <f>IF(ISNUMBER(AVERAGEIFS(Observed!AH$2:AH$10000,Observed!$A$2:$A$10000,$A582,Observed!$C$2:$C$10000,$C582)),AVERAGEIFS(Observed!AH$2:AH$10000,Observed!$A$2:$A$10000,$A582,Observed!$C$2:$C$10000,$C582),"")</f>
        <v/>
      </c>
      <c r="AI582" s="22" t="str">
        <f>IF(ISNUMBER(AVERAGEIFS(Observed!AI$2:AI$10000,Observed!$A$2:$A$10000,$A582,Observed!$C$2:$C$10000,$C582)),AVERAGEIFS(Observed!AI$2:AI$10000,Observed!$A$2:$A$10000,$A582,Observed!$C$2:$C$10000,$C582),"")</f>
        <v/>
      </c>
      <c r="AJ582" s="23" t="str">
        <f>IF(ISNUMBER(AVERAGEIFS(Observed!AJ$2:AJ$10000,Observed!$A$2:$A$10000,$A582,Observed!$C$2:$C$10000,$C582)),AVERAGEIFS(Observed!AJ$2:AJ$10000,Observed!$A$2:$A$10000,$A582,Observed!$C$2:$C$10000,$C582),"")</f>
        <v/>
      </c>
      <c r="AK582" s="23" t="str">
        <f>IF(ISNUMBER(AVERAGEIFS(Observed!AK$2:AK$10000,Observed!$A$2:$A$10000,$A582,Observed!$C$2:$C$10000,$C582)),AVERAGEIFS(Observed!AK$2:AK$10000,Observed!$A$2:$A$10000,$A582,Observed!$C$2:$C$10000,$C582),"")</f>
        <v/>
      </c>
      <c r="AL582" s="23" t="str">
        <f>IF(ISNUMBER(AVERAGEIFS(Observed!AL$2:AL$10000,Observed!$A$2:$A$10000,$A582,Observed!$C$2:$C$10000,$C582)),AVERAGEIFS(Observed!AL$2:AL$10000,Observed!$A$2:$A$10000,$A582,Observed!$C$2:$C$10000,$C582),"")</f>
        <v/>
      </c>
      <c r="AM582" s="23" t="str">
        <f>IF(ISNUMBER(AVERAGEIFS(Observed!AM$2:AM$10000,Observed!$A$2:$A$10000,$A582,Observed!$C$2:$C$10000,$C582)),AVERAGEIFS(Observed!AM$2:AM$10000,Observed!$A$2:$A$10000,$A582,Observed!$C$2:$C$10000,$C582),"")</f>
        <v/>
      </c>
      <c r="AN582" s="23" t="str">
        <f>IF(ISNUMBER(AVERAGEIFS(Observed!AN$2:AN$10000,Observed!$A$2:$A$10000,$A582,Observed!$C$2:$C$10000,$C582)),AVERAGEIFS(Observed!AN$2:AN$10000,Observed!$A$2:$A$10000,$A582,Observed!$C$2:$C$10000,$C582),"")</f>
        <v/>
      </c>
      <c r="AO582" s="2">
        <f>COUNTIFS(Observed!$A$2:$A$10000,$A582,Observed!$C$2:$C$10000,$C582)</f>
        <v>5</v>
      </c>
      <c r="AP582" s="2">
        <f t="shared" si="12"/>
        <v>5</v>
      </c>
    </row>
    <row r="583" spans="1:42" x14ac:dyDescent="0.25">
      <c r="A583" t="s">
        <v>92</v>
      </c>
      <c r="B583" t="s">
        <v>30</v>
      </c>
      <c r="C583" s="20">
        <v>40899</v>
      </c>
      <c r="D583">
        <v>1</v>
      </c>
      <c r="F583" t="s">
        <v>106</v>
      </c>
      <c r="G583" s="25" t="s">
        <v>76</v>
      </c>
      <c r="J583" s="2"/>
      <c r="K583" s="22" t="str">
        <f>IF(ISNUMBER(AVERAGEIFS(Observed!K$2:K$10000,Observed!$A$2:$A$10000,$A583,Observed!$C$2:$C$10000,$C583)),AVERAGEIFS(Observed!K$2:K$10000,Observed!$A$2:$A$10000,$A583,Observed!$C$2:$C$10000,$C583),"")</f>
        <v/>
      </c>
      <c r="L583" s="23" t="str">
        <f>IF(ISNUMBER(AVERAGEIFS(Observed!L$2:L$10000,Observed!$A$2:$A$10000,$A583,Observed!$C$2:$C$10000,$C583)),AVERAGEIFS(Observed!L$2:L$10000,Observed!$A$2:$A$10000,$A583,Observed!$C$2:$C$10000,$C583),"")</f>
        <v/>
      </c>
      <c r="M583" s="23">
        <f>IF(ISNUMBER(AVERAGEIFS(Observed!M$2:M$10000,Observed!$A$2:$A$10000,$A583,Observed!$C$2:$C$10000,$C583)),AVERAGEIFS(Observed!M$2:M$10000,Observed!$A$2:$A$10000,$A583,Observed!$C$2:$C$10000,$C583),"")</f>
        <v>44.169593431989789</v>
      </c>
      <c r="N583" s="23">
        <f>IF(ISNUMBER(AVERAGEIFS(Observed!N$2:N$10000,Observed!$A$2:$A$10000,$A583,Observed!$C$2:$C$10000,$C583)),AVERAGEIFS(Observed!N$2:N$10000,Observed!$A$2:$A$10000,$A583,Observed!$C$2:$C$10000,$C583),"")</f>
        <v>44.169593431989789</v>
      </c>
      <c r="O583" s="23">
        <f>IF(ISNUMBER(AVERAGEIFS(Observed!O$2:O$10000,Observed!$A$2:$A$10000,$A583,Observed!$C$2:$C$10000,$C583)),AVERAGEIFS(Observed!O$2:O$10000,Observed!$A$2:$A$10000,$A583,Observed!$C$2:$C$10000,$C583),"")</f>
        <v>464.23967380015404</v>
      </c>
      <c r="P583" s="24" t="str">
        <f>IF(ISNUMBER(AVERAGEIFS(Observed!P$2:P$10000,Observed!$A$2:$A$10000,$A583,Observed!$C$2:$C$10000,$C583)),AVERAGEIFS(Observed!P$2:P$10000,Observed!$A$2:$A$10000,$A583,Observed!$C$2:$C$10000,$C583),"")</f>
        <v/>
      </c>
      <c r="Q583" s="24" t="str">
        <f>IF(ISNUMBER(AVERAGEIFS(Observed!Q$2:Q$10000,Observed!$A$2:$A$10000,$A583,Observed!$C$2:$C$10000,$C583)),AVERAGEIFS(Observed!Q$2:Q$10000,Observed!$A$2:$A$10000,$A583,Observed!$C$2:$C$10000,$C583),"")</f>
        <v/>
      </c>
      <c r="R583" s="24" t="str">
        <f>IF(ISNUMBER(AVERAGEIFS(Observed!R$2:R$10000,Observed!$A$2:$A$10000,$A583,Observed!$C$2:$C$10000,$C583)),AVERAGEIFS(Observed!R$2:R$10000,Observed!$A$2:$A$10000,$A583,Observed!$C$2:$C$10000,$C583),"")</f>
        <v/>
      </c>
      <c r="S583" s="22" t="str">
        <f>IF(ISNUMBER(AVERAGEIFS(Observed!S$2:S$10000,Observed!$A$2:$A$10000,$A583,Observed!$C$2:$C$10000,$C583)),AVERAGEIFS(Observed!S$2:S$10000,Observed!$A$2:$A$10000,$A583,Observed!$C$2:$C$10000,$C583),"")</f>
        <v/>
      </c>
      <c r="T583" s="23" t="str">
        <f>IF(ISNUMBER(AVERAGEIFS(Observed!T$2:T$10000,Observed!$A$2:$A$10000,$A583,Observed!$C$2:$C$10000,$C583)),AVERAGEIFS(Observed!T$2:T$10000,Observed!$A$2:$A$10000,$A583,Observed!$C$2:$C$10000,$C583),"")</f>
        <v/>
      </c>
      <c r="U583" s="23" t="str">
        <f>IF(ISNUMBER(AVERAGEIFS(Observed!U$2:U$10000,Observed!$A$2:$A$10000,$A583,Observed!$C$2:$C$10000,$C583)),AVERAGEIFS(Observed!U$2:U$10000,Observed!$A$2:$A$10000,$A583,Observed!$C$2:$C$10000,$C583),"")</f>
        <v/>
      </c>
      <c r="V583" s="23">
        <f>IF(ISNUMBER(AVERAGEIFS(Observed!V$2:V$10000,Observed!$A$2:$A$10000,$A583,Observed!$C$2:$C$10000,$C583)),AVERAGEIFS(Observed!V$2:V$10000,Observed!$A$2:$A$10000,$A583,Observed!$C$2:$C$10000,$C583),"")</f>
        <v>150</v>
      </c>
      <c r="W583" s="23">
        <f>IF(ISNUMBER(AVERAGEIFS(Observed!W$2:W$10000,Observed!$A$2:$A$10000,$A583,Observed!$C$2:$C$10000,$C583)),AVERAGEIFS(Observed!W$2:W$10000,Observed!$A$2:$A$10000,$A583,Observed!$C$2:$C$10000,$C583),"")</f>
        <v>31.549709594278418</v>
      </c>
      <c r="X583" s="23" t="str">
        <f>IF(ISNUMBER(AVERAGEIFS(Observed!X$2:X$10000,Observed!$A$2:$A$10000,$A583,Observed!$C$2:$C$10000,$C583)),AVERAGEIFS(Observed!X$2:X$10000,Observed!$A$2:$A$10000,$A583,Observed!$C$2:$C$10000,$C583),"")</f>
        <v/>
      </c>
      <c r="Y583" s="23" t="str">
        <f>IF(ISNUMBER(AVERAGEIFS(Observed!Y$2:Y$10000,Observed!$A$2:$A$10000,$A583,Observed!$C$2:$C$10000,$C583)),AVERAGEIFS(Observed!Y$2:Y$10000,Observed!$A$2:$A$10000,$A583,Observed!$C$2:$C$10000,$C583),"")</f>
        <v/>
      </c>
      <c r="Z583" s="23" t="str">
        <f>IF(ISNUMBER(AVERAGEIFS(Observed!Z$2:Z$10000,Observed!$A$2:$A$10000,$A583,Observed!$C$2:$C$10000,$C583)),AVERAGEIFS(Observed!Z$2:Z$10000,Observed!$A$2:$A$10000,$A583,Observed!$C$2:$C$10000,$C583),"")</f>
        <v/>
      </c>
      <c r="AA583" s="23" t="str">
        <f>IF(ISNUMBER(AVERAGEIFS(Observed!AA$2:AA$10000,Observed!$A$2:$A$10000,$A583,Observed!$C$2:$C$10000,$C583)),AVERAGEIFS(Observed!AA$2:AA$10000,Observed!$A$2:$A$10000,$A583,Observed!$C$2:$C$10000,$C583),"")</f>
        <v/>
      </c>
      <c r="AB583" s="23" t="str">
        <f>IF(ISNUMBER(AVERAGEIFS(Observed!AB$2:AB$10000,Observed!$A$2:$A$10000,$A583,Observed!$C$2:$C$10000,$C583)),AVERAGEIFS(Observed!AB$2:AB$10000,Observed!$A$2:$A$10000,$A583,Observed!$C$2:$C$10000,$C583),"")</f>
        <v/>
      </c>
      <c r="AC583" s="23" t="str">
        <f>IF(ISNUMBER(AVERAGEIFS(Observed!AC$2:AC$10000,Observed!$A$2:$A$10000,$A583,Observed!$C$2:$C$10000,$C583)),AVERAGEIFS(Observed!AC$2:AC$10000,Observed!$A$2:$A$10000,$A583,Observed!$C$2:$C$10000,$C583),"")</f>
        <v/>
      </c>
      <c r="AD583" s="23" t="str">
        <f>IF(ISNUMBER(AVERAGEIFS(Observed!AD$2:AD$10000,Observed!$A$2:$A$10000,$A583,Observed!$C$2:$C$10000,$C583)),AVERAGEIFS(Observed!AD$2:AD$10000,Observed!$A$2:$A$10000,$A583,Observed!$C$2:$C$10000,$C583),"")</f>
        <v/>
      </c>
      <c r="AE583" s="24" t="str">
        <f>IF(ISNUMBER(AVERAGEIFS(Observed!AE$2:AE$10000,Observed!$A$2:$A$10000,$A583,Observed!$C$2:$C$10000,$C583)),AVERAGEIFS(Observed!AE$2:AE$10000,Observed!$A$2:$A$10000,$A583,Observed!$C$2:$C$10000,$C583),"")</f>
        <v/>
      </c>
      <c r="AF583" s="24" t="str">
        <f>IF(ISNUMBER(AVERAGEIFS(Observed!AF$2:AF$10000,Observed!$A$2:$A$10000,$A583,Observed!$C$2:$C$10000,$C583)),AVERAGEIFS(Observed!AF$2:AF$10000,Observed!$A$2:$A$10000,$A583,Observed!$C$2:$C$10000,$C583),"")</f>
        <v/>
      </c>
      <c r="AG583" s="23" t="str">
        <f>IF(ISNUMBER(AVERAGEIFS(Observed!AG$2:AG$10000,Observed!$A$2:$A$10000,$A583,Observed!$C$2:$C$10000,$C583)),AVERAGEIFS(Observed!AG$2:AG$10000,Observed!$A$2:$A$10000,$A583,Observed!$C$2:$C$10000,$C583),"")</f>
        <v/>
      </c>
      <c r="AH583" s="23" t="str">
        <f>IF(ISNUMBER(AVERAGEIFS(Observed!AH$2:AH$10000,Observed!$A$2:$A$10000,$A583,Observed!$C$2:$C$10000,$C583)),AVERAGEIFS(Observed!AH$2:AH$10000,Observed!$A$2:$A$10000,$A583,Observed!$C$2:$C$10000,$C583),"")</f>
        <v/>
      </c>
      <c r="AI583" s="22" t="str">
        <f>IF(ISNUMBER(AVERAGEIFS(Observed!AI$2:AI$10000,Observed!$A$2:$A$10000,$A583,Observed!$C$2:$C$10000,$C583)),AVERAGEIFS(Observed!AI$2:AI$10000,Observed!$A$2:$A$10000,$A583,Observed!$C$2:$C$10000,$C583),"")</f>
        <v/>
      </c>
      <c r="AJ583" s="23" t="str">
        <f>IF(ISNUMBER(AVERAGEIFS(Observed!AJ$2:AJ$10000,Observed!$A$2:$A$10000,$A583,Observed!$C$2:$C$10000,$C583)),AVERAGEIFS(Observed!AJ$2:AJ$10000,Observed!$A$2:$A$10000,$A583,Observed!$C$2:$C$10000,$C583),"")</f>
        <v/>
      </c>
      <c r="AK583" s="23" t="str">
        <f>IF(ISNUMBER(AVERAGEIFS(Observed!AK$2:AK$10000,Observed!$A$2:$A$10000,$A583,Observed!$C$2:$C$10000,$C583)),AVERAGEIFS(Observed!AK$2:AK$10000,Observed!$A$2:$A$10000,$A583,Observed!$C$2:$C$10000,$C583),"")</f>
        <v/>
      </c>
      <c r="AL583" s="23" t="str">
        <f>IF(ISNUMBER(AVERAGEIFS(Observed!AL$2:AL$10000,Observed!$A$2:$A$10000,$A583,Observed!$C$2:$C$10000,$C583)),AVERAGEIFS(Observed!AL$2:AL$10000,Observed!$A$2:$A$10000,$A583,Observed!$C$2:$C$10000,$C583),"")</f>
        <v/>
      </c>
      <c r="AM583" s="23" t="str">
        <f>IF(ISNUMBER(AVERAGEIFS(Observed!AM$2:AM$10000,Observed!$A$2:$A$10000,$A583,Observed!$C$2:$C$10000,$C583)),AVERAGEIFS(Observed!AM$2:AM$10000,Observed!$A$2:$A$10000,$A583,Observed!$C$2:$C$10000,$C583),"")</f>
        <v/>
      </c>
      <c r="AN583" s="23" t="str">
        <f>IF(ISNUMBER(AVERAGEIFS(Observed!AN$2:AN$10000,Observed!$A$2:$A$10000,$A583,Observed!$C$2:$C$10000,$C583)),AVERAGEIFS(Observed!AN$2:AN$10000,Observed!$A$2:$A$10000,$A583,Observed!$C$2:$C$10000,$C583),"")</f>
        <v/>
      </c>
      <c r="AO583" s="2">
        <f>COUNTIFS(Observed!$A$2:$A$10000,$A583,Observed!$C$2:$C$10000,$C583)</f>
        <v>5</v>
      </c>
      <c r="AP583" s="2">
        <f t="shared" si="12"/>
        <v>5</v>
      </c>
    </row>
    <row r="584" spans="1:42" x14ac:dyDescent="0.25">
      <c r="A584" t="s">
        <v>92</v>
      </c>
      <c r="B584" t="s">
        <v>30</v>
      </c>
      <c r="C584" s="20">
        <v>40920</v>
      </c>
      <c r="D584">
        <v>1</v>
      </c>
      <c r="F584" t="s">
        <v>106</v>
      </c>
      <c r="G584" s="25" t="s">
        <v>76</v>
      </c>
      <c r="J584" s="2"/>
      <c r="K584" s="22" t="str">
        <f>IF(ISNUMBER(AVERAGEIFS(Observed!K$2:K$10000,Observed!$A$2:$A$10000,$A584,Observed!$C$2:$C$10000,$C584)),AVERAGEIFS(Observed!K$2:K$10000,Observed!$A$2:$A$10000,$A584,Observed!$C$2:$C$10000,$C584),"")</f>
        <v/>
      </c>
      <c r="L584" s="23" t="str">
        <f>IF(ISNUMBER(AVERAGEIFS(Observed!L$2:L$10000,Observed!$A$2:$A$10000,$A584,Observed!$C$2:$C$10000,$C584)),AVERAGEIFS(Observed!L$2:L$10000,Observed!$A$2:$A$10000,$A584,Observed!$C$2:$C$10000,$C584),"")</f>
        <v/>
      </c>
      <c r="M584" s="23">
        <f>IF(ISNUMBER(AVERAGEIFS(Observed!M$2:M$10000,Observed!$A$2:$A$10000,$A584,Observed!$C$2:$C$10000,$C584)),AVERAGEIFS(Observed!M$2:M$10000,Observed!$A$2:$A$10000,$A584,Observed!$C$2:$C$10000,$C584),"")</f>
        <v>152.83181217427159</v>
      </c>
      <c r="N584" s="23">
        <f>IF(ISNUMBER(AVERAGEIFS(Observed!N$2:N$10000,Observed!$A$2:$A$10000,$A584,Observed!$C$2:$C$10000,$C584)),AVERAGEIFS(Observed!N$2:N$10000,Observed!$A$2:$A$10000,$A584,Observed!$C$2:$C$10000,$C584),"")</f>
        <v>152.83181217427159</v>
      </c>
      <c r="O584" s="23">
        <f>IF(ISNUMBER(AVERAGEIFS(Observed!O$2:O$10000,Observed!$A$2:$A$10000,$A584,Observed!$C$2:$C$10000,$C584)),AVERAGEIFS(Observed!O$2:O$10000,Observed!$A$2:$A$10000,$A584,Observed!$C$2:$C$10000,$C584),"")</f>
        <v>617.07148597442551</v>
      </c>
      <c r="P584" s="24" t="str">
        <f>IF(ISNUMBER(AVERAGEIFS(Observed!P$2:P$10000,Observed!$A$2:$A$10000,$A584,Observed!$C$2:$C$10000,$C584)),AVERAGEIFS(Observed!P$2:P$10000,Observed!$A$2:$A$10000,$A584,Observed!$C$2:$C$10000,$C584),"")</f>
        <v/>
      </c>
      <c r="Q584" s="24" t="str">
        <f>IF(ISNUMBER(AVERAGEIFS(Observed!Q$2:Q$10000,Observed!$A$2:$A$10000,$A584,Observed!$C$2:$C$10000,$C584)),AVERAGEIFS(Observed!Q$2:Q$10000,Observed!$A$2:$A$10000,$A584,Observed!$C$2:$C$10000,$C584),"")</f>
        <v/>
      </c>
      <c r="R584" s="24" t="str">
        <f>IF(ISNUMBER(AVERAGEIFS(Observed!R$2:R$10000,Observed!$A$2:$A$10000,$A584,Observed!$C$2:$C$10000,$C584)),AVERAGEIFS(Observed!R$2:R$10000,Observed!$A$2:$A$10000,$A584,Observed!$C$2:$C$10000,$C584),"")</f>
        <v/>
      </c>
      <c r="S584" s="22" t="str">
        <f>IF(ISNUMBER(AVERAGEIFS(Observed!S$2:S$10000,Observed!$A$2:$A$10000,$A584,Observed!$C$2:$C$10000,$C584)),AVERAGEIFS(Observed!S$2:S$10000,Observed!$A$2:$A$10000,$A584,Observed!$C$2:$C$10000,$C584),"")</f>
        <v/>
      </c>
      <c r="T584" s="23" t="str">
        <f>IF(ISNUMBER(AVERAGEIFS(Observed!T$2:T$10000,Observed!$A$2:$A$10000,$A584,Observed!$C$2:$C$10000,$C584)),AVERAGEIFS(Observed!T$2:T$10000,Observed!$A$2:$A$10000,$A584,Observed!$C$2:$C$10000,$C584),"")</f>
        <v/>
      </c>
      <c r="U584" s="23" t="str">
        <f>IF(ISNUMBER(AVERAGEIFS(Observed!U$2:U$10000,Observed!$A$2:$A$10000,$A584,Observed!$C$2:$C$10000,$C584)),AVERAGEIFS(Observed!U$2:U$10000,Observed!$A$2:$A$10000,$A584,Observed!$C$2:$C$10000,$C584),"")</f>
        <v/>
      </c>
      <c r="V584" s="23">
        <f>IF(ISNUMBER(AVERAGEIFS(Observed!V$2:V$10000,Observed!$A$2:$A$10000,$A584,Observed!$C$2:$C$10000,$C584)),AVERAGEIFS(Observed!V$2:V$10000,Observed!$A$2:$A$10000,$A584,Observed!$C$2:$C$10000,$C584),"")</f>
        <v>150</v>
      </c>
      <c r="W584" s="23">
        <f>IF(ISNUMBER(AVERAGEIFS(Observed!W$2:W$10000,Observed!$A$2:$A$10000,$A584,Observed!$C$2:$C$10000,$C584)),AVERAGEIFS(Observed!W$2:W$10000,Observed!$A$2:$A$10000,$A584,Observed!$C$2:$C$10000,$C584),"")</f>
        <v>72.777053416319816</v>
      </c>
      <c r="X584" s="23" t="str">
        <f>IF(ISNUMBER(AVERAGEIFS(Observed!X$2:X$10000,Observed!$A$2:$A$10000,$A584,Observed!$C$2:$C$10000,$C584)),AVERAGEIFS(Observed!X$2:X$10000,Observed!$A$2:$A$10000,$A584,Observed!$C$2:$C$10000,$C584),"")</f>
        <v/>
      </c>
      <c r="Y584" s="23" t="str">
        <f>IF(ISNUMBER(AVERAGEIFS(Observed!Y$2:Y$10000,Observed!$A$2:$A$10000,$A584,Observed!$C$2:$C$10000,$C584)),AVERAGEIFS(Observed!Y$2:Y$10000,Observed!$A$2:$A$10000,$A584,Observed!$C$2:$C$10000,$C584),"")</f>
        <v/>
      </c>
      <c r="Z584" s="23" t="str">
        <f>IF(ISNUMBER(AVERAGEIFS(Observed!Z$2:Z$10000,Observed!$A$2:$A$10000,$A584,Observed!$C$2:$C$10000,$C584)),AVERAGEIFS(Observed!Z$2:Z$10000,Observed!$A$2:$A$10000,$A584,Observed!$C$2:$C$10000,$C584),"")</f>
        <v/>
      </c>
      <c r="AA584" s="23" t="str">
        <f>IF(ISNUMBER(AVERAGEIFS(Observed!AA$2:AA$10000,Observed!$A$2:$A$10000,$A584,Observed!$C$2:$C$10000,$C584)),AVERAGEIFS(Observed!AA$2:AA$10000,Observed!$A$2:$A$10000,$A584,Observed!$C$2:$C$10000,$C584),"")</f>
        <v/>
      </c>
      <c r="AB584" s="23" t="str">
        <f>IF(ISNUMBER(AVERAGEIFS(Observed!AB$2:AB$10000,Observed!$A$2:$A$10000,$A584,Observed!$C$2:$C$10000,$C584)),AVERAGEIFS(Observed!AB$2:AB$10000,Observed!$A$2:$A$10000,$A584,Observed!$C$2:$C$10000,$C584),"")</f>
        <v/>
      </c>
      <c r="AC584" s="23" t="str">
        <f>IF(ISNUMBER(AVERAGEIFS(Observed!AC$2:AC$10000,Observed!$A$2:$A$10000,$A584,Observed!$C$2:$C$10000,$C584)),AVERAGEIFS(Observed!AC$2:AC$10000,Observed!$A$2:$A$10000,$A584,Observed!$C$2:$C$10000,$C584),"")</f>
        <v/>
      </c>
      <c r="AD584" s="23" t="str">
        <f>IF(ISNUMBER(AVERAGEIFS(Observed!AD$2:AD$10000,Observed!$A$2:$A$10000,$A584,Observed!$C$2:$C$10000,$C584)),AVERAGEIFS(Observed!AD$2:AD$10000,Observed!$A$2:$A$10000,$A584,Observed!$C$2:$C$10000,$C584),"")</f>
        <v/>
      </c>
      <c r="AE584" s="24" t="str">
        <f>IF(ISNUMBER(AVERAGEIFS(Observed!AE$2:AE$10000,Observed!$A$2:$A$10000,$A584,Observed!$C$2:$C$10000,$C584)),AVERAGEIFS(Observed!AE$2:AE$10000,Observed!$A$2:$A$10000,$A584,Observed!$C$2:$C$10000,$C584),"")</f>
        <v/>
      </c>
      <c r="AF584" s="24" t="str">
        <f>IF(ISNUMBER(AVERAGEIFS(Observed!AF$2:AF$10000,Observed!$A$2:$A$10000,$A584,Observed!$C$2:$C$10000,$C584)),AVERAGEIFS(Observed!AF$2:AF$10000,Observed!$A$2:$A$10000,$A584,Observed!$C$2:$C$10000,$C584),"")</f>
        <v/>
      </c>
      <c r="AG584" s="23" t="str">
        <f>IF(ISNUMBER(AVERAGEIFS(Observed!AG$2:AG$10000,Observed!$A$2:$A$10000,$A584,Observed!$C$2:$C$10000,$C584)),AVERAGEIFS(Observed!AG$2:AG$10000,Observed!$A$2:$A$10000,$A584,Observed!$C$2:$C$10000,$C584),"")</f>
        <v/>
      </c>
      <c r="AH584" s="23" t="str">
        <f>IF(ISNUMBER(AVERAGEIFS(Observed!AH$2:AH$10000,Observed!$A$2:$A$10000,$A584,Observed!$C$2:$C$10000,$C584)),AVERAGEIFS(Observed!AH$2:AH$10000,Observed!$A$2:$A$10000,$A584,Observed!$C$2:$C$10000,$C584),"")</f>
        <v/>
      </c>
      <c r="AI584" s="22" t="str">
        <f>IF(ISNUMBER(AVERAGEIFS(Observed!AI$2:AI$10000,Observed!$A$2:$A$10000,$A584,Observed!$C$2:$C$10000,$C584)),AVERAGEIFS(Observed!AI$2:AI$10000,Observed!$A$2:$A$10000,$A584,Observed!$C$2:$C$10000,$C584),"")</f>
        <v/>
      </c>
      <c r="AJ584" s="23" t="str">
        <f>IF(ISNUMBER(AVERAGEIFS(Observed!AJ$2:AJ$10000,Observed!$A$2:$A$10000,$A584,Observed!$C$2:$C$10000,$C584)),AVERAGEIFS(Observed!AJ$2:AJ$10000,Observed!$A$2:$A$10000,$A584,Observed!$C$2:$C$10000,$C584),"")</f>
        <v/>
      </c>
      <c r="AK584" s="23" t="str">
        <f>IF(ISNUMBER(AVERAGEIFS(Observed!AK$2:AK$10000,Observed!$A$2:$A$10000,$A584,Observed!$C$2:$C$10000,$C584)),AVERAGEIFS(Observed!AK$2:AK$10000,Observed!$A$2:$A$10000,$A584,Observed!$C$2:$C$10000,$C584),"")</f>
        <v/>
      </c>
      <c r="AL584" s="23" t="str">
        <f>IF(ISNUMBER(AVERAGEIFS(Observed!AL$2:AL$10000,Observed!$A$2:$A$10000,$A584,Observed!$C$2:$C$10000,$C584)),AVERAGEIFS(Observed!AL$2:AL$10000,Observed!$A$2:$A$10000,$A584,Observed!$C$2:$C$10000,$C584),"")</f>
        <v/>
      </c>
      <c r="AM584" s="23" t="str">
        <f>IF(ISNUMBER(AVERAGEIFS(Observed!AM$2:AM$10000,Observed!$A$2:$A$10000,$A584,Observed!$C$2:$C$10000,$C584)),AVERAGEIFS(Observed!AM$2:AM$10000,Observed!$A$2:$A$10000,$A584,Observed!$C$2:$C$10000,$C584),"")</f>
        <v/>
      </c>
      <c r="AN584" s="23" t="str">
        <f>IF(ISNUMBER(AVERAGEIFS(Observed!AN$2:AN$10000,Observed!$A$2:$A$10000,$A584,Observed!$C$2:$C$10000,$C584)),AVERAGEIFS(Observed!AN$2:AN$10000,Observed!$A$2:$A$10000,$A584,Observed!$C$2:$C$10000,$C584),"")</f>
        <v/>
      </c>
      <c r="AO584" s="2">
        <f>COUNTIFS(Observed!$A$2:$A$10000,$A584,Observed!$C$2:$C$10000,$C584)</f>
        <v>5</v>
      </c>
      <c r="AP584" s="2">
        <f t="shared" si="12"/>
        <v>5</v>
      </c>
    </row>
    <row r="585" spans="1:42" x14ac:dyDescent="0.25">
      <c r="A585" t="s">
        <v>92</v>
      </c>
      <c r="B585" t="s">
        <v>30</v>
      </c>
      <c r="C585" s="20">
        <v>40934</v>
      </c>
      <c r="D585">
        <v>1</v>
      </c>
      <c r="F585" t="s">
        <v>106</v>
      </c>
      <c r="G585" s="25" t="s">
        <v>76</v>
      </c>
      <c r="J585" s="2"/>
      <c r="K585" s="22" t="str">
        <f>IF(ISNUMBER(AVERAGEIFS(Observed!K$2:K$10000,Observed!$A$2:$A$10000,$A585,Observed!$C$2:$C$10000,$C585)),AVERAGEIFS(Observed!K$2:K$10000,Observed!$A$2:$A$10000,$A585,Observed!$C$2:$C$10000,$C585),"")</f>
        <v/>
      </c>
      <c r="L585" s="23" t="str">
        <f>IF(ISNUMBER(AVERAGEIFS(Observed!L$2:L$10000,Observed!$A$2:$A$10000,$A585,Observed!$C$2:$C$10000,$C585)),AVERAGEIFS(Observed!L$2:L$10000,Observed!$A$2:$A$10000,$A585,Observed!$C$2:$C$10000,$C585),"")</f>
        <v/>
      </c>
      <c r="M585" s="23">
        <f>IF(ISNUMBER(AVERAGEIFS(Observed!M$2:M$10000,Observed!$A$2:$A$10000,$A585,Observed!$C$2:$C$10000,$C585)),AVERAGEIFS(Observed!M$2:M$10000,Observed!$A$2:$A$10000,$A585,Observed!$C$2:$C$10000,$C585),"")</f>
        <v>57.212713878996979</v>
      </c>
      <c r="N585" s="23">
        <f>IF(ISNUMBER(AVERAGEIFS(Observed!N$2:N$10000,Observed!$A$2:$A$10000,$A585,Observed!$C$2:$C$10000,$C585)),AVERAGEIFS(Observed!N$2:N$10000,Observed!$A$2:$A$10000,$A585,Observed!$C$2:$C$10000,$C585),"")</f>
        <v>57.212713878996979</v>
      </c>
      <c r="O585" s="23">
        <f>IF(ISNUMBER(AVERAGEIFS(Observed!O$2:O$10000,Observed!$A$2:$A$10000,$A585,Observed!$C$2:$C$10000,$C585)),AVERAGEIFS(Observed!O$2:O$10000,Observed!$A$2:$A$10000,$A585,Observed!$C$2:$C$10000,$C585),"")</f>
        <v>674.28419985342259</v>
      </c>
      <c r="P585" s="24" t="str">
        <f>IF(ISNUMBER(AVERAGEIFS(Observed!P$2:P$10000,Observed!$A$2:$A$10000,$A585,Observed!$C$2:$C$10000,$C585)),AVERAGEIFS(Observed!P$2:P$10000,Observed!$A$2:$A$10000,$A585,Observed!$C$2:$C$10000,$C585),"")</f>
        <v/>
      </c>
      <c r="Q585" s="24" t="str">
        <f>IF(ISNUMBER(AVERAGEIFS(Observed!Q$2:Q$10000,Observed!$A$2:$A$10000,$A585,Observed!$C$2:$C$10000,$C585)),AVERAGEIFS(Observed!Q$2:Q$10000,Observed!$A$2:$A$10000,$A585,Observed!$C$2:$C$10000,$C585),"")</f>
        <v/>
      </c>
      <c r="R585" s="24" t="str">
        <f>IF(ISNUMBER(AVERAGEIFS(Observed!R$2:R$10000,Observed!$A$2:$A$10000,$A585,Observed!$C$2:$C$10000,$C585)),AVERAGEIFS(Observed!R$2:R$10000,Observed!$A$2:$A$10000,$A585,Observed!$C$2:$C$10000,$C585),"")</f>
        <v/>
      </c>
      <c r="S585" s="22" t="str">
        <f>IF(ISNUMBER(AVERAGEIFS(Observed!S$2:S$10000,Observed!$A$2:$A$10000,$A585,Observed!$C$2:$C$10000,$C585)),AVERAGEIFS(Observed!S$2:S$10000,Observed!$A$2:$A$10000,$A585,Observed!$C$2:$C$10000,$C585),"")</f>
        <v/>
      </c>
      <c r="T585" s="23" t="str">
        <f>IF(ISNUMBER(AVERAGEIFS(Observed!T$2:T$10000,Observed!$A$2:$A$10000,$A585,Observed!$C$2:$C$10000,$C585)),AVERAGEIFS(Observed!T$2:T$10000,Observed!$A$2:$A$10000,$A585,Observed!$C$2:$C$10000,$C585),"")</f>
        <v/>
      </c>
      <c r="U585" s="23" t="str">
        <f>IF(ISNUMBER(AVERAGEIFS(Observed!U$2:U$10000,Observed!$A$2:$A$10000,$A585,Observed!$C$2:$C$10000,$C585)),AVERAGEIFS(Observed!U$2:U$10000,Observed!$A$2:$A$10000,$A585,Observed!$C$2:$C$10000,$C585),"")</f>
        <v/>
      </c>
      <c r="V585" s="23">
        <f>IF(ISNUMBER(AVERAGEIFS(Observed!V$2:V$10000,Observed!$A$2:$A$10000,$A585,Observed!$C$2:$C$10000,$C585)),AVERAGEIFS(Observed!V$2:V$10000,Observed!$A$2:$A$10000,$A585,Observed!$C$2:$C$10000,$C585),"")</f>
        <v>150</v>
      </c>
      <c r="W585" s="23">
        <f>IF(ISNUMBER(AVERAGEIFS(Observed!W$2:W$10000,Observed!$A$2:$A$10000,$A585,Observed!$C$2:$C$10000,$C585)),AVERAGEIFS(Observed!W$2:W$10000,Observed!$A$2:$A$10000,$A585,Observed!$C$2:$C$10000,$C585),"")</f>
        <v>40.86622419928355</v>
      </c>
      <c r="X585" s="23" t="str">
        <f>IF(ISNUMBER(AVERAGEIFS(Observed!X$2:X$10000,Observed!$A$2:$A$10000,$A585,Observed!$C$2:$C$10000,$C585)),AVERAGEIFS(Observed!X$2:X$10000,Observed!$A$2:$A$10000,$A585,Observed!$C$2:$C$10000,$C585),"")</f>
        <v/>
      </c>
      <c r="Y585" s="23" t="str">
        <f>IF(ISNUMBER(AVERAGEIFS(Observed!Y$2:Y$10000,Observed!$A$2:$A$10000,$A585,Observed!$C$2:$C$10000,$C585)),AVERAGEIFS(Observed!Y$2:Y$10000,Observed!$A$2:$A$10000,$A585,Observed!$C$2:$C$10000,$C585),"")</f>
        <v/>
      </c>
      <c r="Z585" s="23" t="str">
        <f>IF(ISNUMBER(AVERAGEIFS(Observed!Z$2:Z$10000,Observed!$A$2:$A$10000,$A585,Observed!$C$2:$C$10000,$C585)),AVERAGEIFS(Observed!Z$2:Z$10000,Observed!$A$2:$A$10000,$A585,Observed!$C$2:$C$10000,$C585),"")</f>
        <v/>
      </c>
      <c r="AA585" s="23" t="str">
        <f>IF(ISNUMBER(AVERAGEIFS(Observed!AA$2:AA$10000,Observed!$A$2:$A$10000,$A585,Observed!$C$2:$C$10000,$C585)),AVERAGEIFS(Observed!AA$2:AA$10000,Observed!$A$2:$A$10000,$A585,Observed!$C$2:$C$10000,$C585),"")</f>
        <v/>
      </c>
      <c r="AB585" s="23" t="str">
        <f>IF(ISNUMBER(AVERAGEIFS(Observed!AB$2:AB$10000,Observed!$A$2:$A$10000,$A585,Observed!$C$2:$C$10000,$C585)),AVERAGEIFS(Observed!AB$2:AB$10000,Observed!$A$2:$A$10000,$A585,Observed!$C$2:$C$10000,$C585),"")</f>
        <v/>
      </c>
      <c r="AC585" s="23" t="str">
        <f>IF(ISNUMBER(AVERAGEIFS(Observed!AC$2:AC$10000,Observed!$A$2:$A$10000,$A585,Observed!$C$2:$C$10000,$C585)),AVERAGEIFS(Observed!AC$2:AC$10000,Observed!$A$2:$A$10000,$A585,Observed!$C$2:$C$10000,$C585),"")</f>
        <v/>
      </c>
      <c r="AD585" s="23" t="str">
        <f>IF(ISNUMBER(AVERAGEIFS(Observed!AD$2:AD$10000,Observed!$A$2:$A$10000,$A585,Observed!$C$2:$C$10000,$C585)),AVERAGEIFS(Observed!AD$2:AD$10000,Observed!$A$2:$A$10000,$A585,Observed!$C$2:$C$10000,$C585),"")</f>
        <v/>
      </c>
      <c r="AE585" s="24" t="str">
        <f>IF(ISNUMBER(AVERAGEIFS(Observed!AE$2:AE$10000,Observed!$A$2:$A$10000,$A585,Observed!$C$2:$C$10000,$C585)),AVERAGEIFS(Observed!AE$2:AE$10000,Observed!$A$2:$A$10000,$A585,Observed!$C$2:$C$10000,$C585),"")</f>
        <v/>
      </c>
      <c r="AF585" s="24" t="str">
        <f>IF(ISNUMBER(AVERAGEIFS(Observed!AF$2:AF$10000,Observed!$A$2:$A$10000,$A585,Observed!$C$2:$C$10000,$C585)),AVERAGEIFS(Observed!AF$2:AF$10000,Observed!$A$2:$A$10000,$A585,Observed!$C$2:$C$10000,$C585),"")</f>
        <v/>
      </c>
      <c r="AG585" s="23" t="str">
        <f>IF(ISNUMBER(AVERAGEIFS(Observed!AG$2:AG$10000,Observed!$A$2:$A$10000,$A585,Observed!$C$2:$C$10000,$C585)),AVERAGEIFS(Observed!AG$2:AG$10000,Observed!$A$2:$A$10000,$A585,Observed!$C$2:$C$10000,$C585),"")</f>
        <v/>
      </c>
      <c r="AH585" s="23" t="str">
        <f>IF(ISNUMBER(AVERAGEIFS(Observed!AH$2:AH$10000,Observed!$A$2:$A$10000,$A585,Observed!$C$2:$C$10000,$C585)),AVERAGEIFS(Observed!AH$2:AH$10000,Observed!$A$2:$A$10000,$A585,Observed!$C$2:$C$10000,$C585),"")</f>
        <v/>
      </c>
      <c r="AI585" s="22" t="str">
        <f>IF(ISNUMBER(AVERAGEIFS(Observed!AI$2:AI$10000,Observed!$A$2:$A$10000,$A585,Observed!$C$2:$C$10000,$C585)),AVERAGEIFS(Observed!AI$2:AI$10000,Observed!$A$2:$A$10000,$A585,Observed!$C$2:$C$10000,$C585),"")</f>
        <v/>
      </c>
      <c r="AJ585" s="23" t="str">
        <f>IF(ISNUMBER(AVERAGEIFS(Observed!AJ$2:AJ$10000,Observed!$A$2:$A$10000,$A585,Observed!$C$2:$C$10000,$C585)),AVERAGEIFS(Observed!AJ$2:AJ$10000,Observed!$A$2:$A$10000,$A585,Observed!$C$2:$C$10000,$C585),"")</f>
        <v/>
      </c>
      <c r="AK585" s="23" t="str">
        <f>IF(ISNUMBER(AVERAGEIFS(Observed!AK$2:AK$10000,Observed!$A$2:$A$10000,$A585,Observed!$C$2:$C$10000,$C585)),AVERAGEIFS(Observed!AK$2:AK$10000,Observed!$A$2:$A$10000,$A585,Observed!$C$2:$C$10000,$C585),"")</f>
        <v/>
      </c>
      <c r="AL585" s="23" t="str">
        <f>IF(ISNUMBER(AVERAGEIFS(Observed!AL$2:AL$10000,Observed!$A$2:$A$10000,$A585,Observed!$C$2:$C$10000,$C585)),AVERAGEIFS(Observed!AL$2:AL$10000,Observed!$A$2:$A$10000,$A585,Observed!$C$2:$C$10000,$C585),"")</f>
        <v/>
      </c>
      <c r="AM585" s="23" t="str">
        <f>IF(ISNUMBER(AVERAGEIFS(Observed!AM$2:AM$10000,Observed!$A$2:$A$10000,$A585,Observed!$C$2:$C$10000,$C585)),AVERAGEIFS(Observed!AM$2:AM$10000,Observed!$A$2:$A$10000,$A585,Observed!$C$2:$C$10000,$C585),"")</f>
        <v/>
      </c>
      <c r="AN585" s="23" t="str">
        <f>IF(ISNUMBER(AVERAGEIFS(Observed!AN$2:AN$10000,Observed!$A$2:$A$10000,$A585,Observed!$C$2:$C$10000,$C585)),AVERAGEIFS(Observed!AN$2:AN$10000,Observed!$A$2:$A$10000,$A585,Observed!$C$2:$C$10000,$C585),"")</f>
        <v/>
      </c>
      <c r="AO585" s="2">
        <f>COUNTIFS(Observed!$A$2:$A$10000,$A585,Observed!$C$2:$C$10000,$C585)</f>
        <v>5</v>
      </c>
      <c r="AP585" s="2">
        <f t="shared" si="12"/>
        <v>5</v>
      </c>
    </row>
    <row r="586" spans="1:42" x14ac:dyDescent="0.25">
      <c r="A586" t="s">
        <v>92</v>
      </c>
      <c r="B586" t="s">
        <v>30</v>
      </c>
      <c r="C586" s="20">
        <v>40955</v>
      </c>
      <c r="D586">
        <v>1</v>
      </c>
      <c r="F586" t="s">
        <v>106</v>
      </c>
      <c r="G586" s="25" t="s">
        <v>76</v>
      </c>
      <c r="J586" s="2"/>
      <c r="K586" s="22" t="str">
        <f>IF(ISNUMBER(AVERAGEIFS(Observed!K$2:K$10000,Observed!$A$2:$A$10000,$A586,Observed!$C$2:$C$10000,$C586)),AVERAGEIFS(Observed!K$2:K$10000,Observed!$A$2:$A$10000,$A586,Observed!$C$2:$C$10000,$C586),"")</f>
        <v/>
      </c>
      <c r="L586" s="23" t="str">
        <f>IF(ISNUMBER(AVERAGEIFS(Observed!L$2:L$10000,Observed!$A$2:$A$10000,$A586,Observed!$C$2:$C$10000,$C586)),AVERAGEIFS(Observed!L$2:L$10000,Observed!$A$2:$A$10000,$A586,Observed!$C$2:$C$10000,$C586),"")</f>
        <v/>
      </c>
      <c r="M586" s="23">
        <f>IF(ISNUMBER(AVERAGEIFS(Observed!M$2:M$10000,Observed!$A$2:$A$10000,$A586,Observed!$C$2:$C$10000,$C586)),AVERAGEIFS(Observed!M$2:M$10000,Observed!$A$2:$A$10000,$A586,Observed!$C$2:$C$10000,$C586),"")</f>
        <v>87.699831239844713</v>
      </c>
      <c r="N586" s="23">
        <f>IF(ISNUMBER(AVERAGEIFS(Observed!N$2:N$10000,Observed!$A$2:$A$10000,$A586,Observed!$C$2:$C$10000,$C586)),AVERAGEIFS(Observed!N$2:N$10000,Observed!$A$2:$A$10000,$A586,Observed!$C$2:$C$10000,$C586),"")</f>
        <v>87.699831239844713</v>
      </c>
      <c r="O586" s="23">
        <f>IF(ISNUMBER(AVERAGEIFS(Observed!O$2:O$10000,Observed!$A$2:$A$10000,$A586,Observed!$C$2:$C$10000,$C586)),AVERAGEIFS(Observed!O$2:O$10000,Observed!$A$2:$A$10000,$A586,Observed!$C$2:$C$10000,$C586),"")</f>
        <v>761.98403109326716</v>
      </c>
      <c r="P586" s="24" t="str">
        <f>IF(ISNUMBER(AVERAGEIFS(Observed!P$2:P$10000,Observed!$A$2:$A$10000,$A586,Observed!$C$2:$C$10000,$C586)),AVERAGEIFS(Observed!P$2:P$10000,Observed!$A$2:$A$10000,$A586,Observed!$C$2:$C$10000,$C586),"")</f>
        <v/>
      </c>
      <c r="Q586" s="24" t="str">
        <f>IF(ISNUMBER(AVERAGEIFS(Observed!Q$2:Q$10000,Observed!$A$2:$A$10000,$A586,Observed!$C$2:$C$10000,$C586)),AVERAGEIFS(Observed!Q$2:Q$10000,Observed!$A$2:$A$10000,$A586,Observed!$C$2:$C$10000,$C586),"")</f>
        <v/>
      </c>
      <c r="R586" s="24" t="str">
        <f>IF(ISNUMBER(AVERAGEIFS(Observed!R$2:R$10000,Observed!$A$2:$A$10000,$A586,Observed!$C$2:$C$10000,$C586)),AVERAGEIFS(Observed!R$2:R$10000,Observed!$A$2:$A$10000,$A586,Observed!$C$2:$C$10000,$C586),"")</f>
        <v/>
      </c>
      <c r="S586" s="22" t="str">
        <f>IF(ISNUMBER(AVERAGEIFS(Observed!S$2:S$10000,Observed!$A$2:$A$10000,$A586,Observed!$C$2:$C$10000,$C586)),AVERAGEIFS(Observed!S$2:S$10000,Observed!$A$2:$A$10000,$A586,Observed!$C$2:$C$10000,$C586),"")</f>
        <v/>
      </c>
      <c r="T586" s="23" t="str">
        <f>IF(ISNUMBER(AVERAGEIFS(Observed!T$2:T$10000,Observed!$A$2:$A$10000,$A586,Observed!$C$2:$C$10000,$C586)),AVERAGEIFS(Observed!T$2:T$10000,Observed!$A$2:$A$10000,$A586,Observed!$C$2:$C$10000,$C586),"")</f>
        <v/>
      </c>
      <c r="U586" s="23" t="str">
        <f>IF(ISNUMBER(AVERAGEIFS(Observed!U$2:U$10000,Observed!$A$2:$A$10000,$A586,Observed!$C$2:$C$10000,$C586)),AVERAGEIFS(Observed!U$2:U$10000,Observed!$A$2:$A$10000,$A586,Observed!$C$2:$C$10000,$C586),"")</f>
        <v/>
      </c>
      <c r="V586" s="23">
        <f>IF(ISNUMBER(AVERAGEIFS(Observed!V$2:V$10000,Observed!$A$2:$A$10000,$A586,Observed!$C$2:$C$10000,$C586)),AVERAGEIFS(Observed!V$2:V$10000,Observed!$A$2:$A$10000,$A586,Observed!$C$2:$C$10000,$C586),"")</f>
        <v>150</v>
      </c>
      <c r="W586" s="23">
        <f>IF(ISNUMBER(AVERAGEIFS(Observed!W$2:W$10000,Observed!$A$2:$A$10000,$A586,Observed!$C$2:$C$10000,$C586)),AVERAGEIFS(Observed!W$2:W$10000,Observed!$A$2:$A$10000,$A586,Observed!$C$2:$C$10000,$C586),"")</f>
        <v>41.761824399926049</v>
      </c>
      <c r="X586" s="23" t="str">
        <f>IF(ISNUMBER(AVERAGEIFS(Observed!X$2:X$10000,Observed!$A$2:$A$10000,$A586,Observed!$C$2:$C$10000,$C586)),AVERAGEIFS(Observed!X$2:X$10000,Observed!$A$2:$A$10000,$A586,Observed!$C$2:$C$10000,$C586),"")</f>
        <v/>
      </c>
      <c r="Y586" s="23" t="str">
        <f>IF(ISNUMBER(AVERAGEIFS(Observed!Y$2:Y$10000,Observed!$A$2:$A$10000,$A586,Observed!$C$2:$C$10000,$C586)),AVERAGEIFS(Observed!Y$2:Y$10000,Observed!$A$2:$A$10000,$A586,Observed!$C$2:$C$10000,$C586),"")</f>
        <v/>
      </c>
      <c r="Z586" s="23" t="str">
        <f>IF(ISNUMBER(AVERAGEIFS(Observed!Z$2:Z$10000,Observed!$A$2:$A$10000,$A586,Observed!$C$2:$C$10000,$C586)),AVERAGEIFS(Observed!Z$2:Z$10000,Observed!$A$2:$A$10000,$A586,Observed!$C$2:$C$10000,$C586),"")</f>
        <v/>
      </c>
      <c r="AA586" s="23" t="str">
        <f>IF(ISNUMBER(AVERAGEIFS(Observed!AA$2:AA$10000,Observed!$A$2:$A$10000,$A586,Observed!$C$2:$C$10000,$C586)),AVERAGEIFS(Observed!AA$2:AA$10000,Observed!$A$2:$A$10000,$A586,Observed!$C$2:$C$10000,$C586),"")</f>
        <v/>
      </c>
      <c r="AB586" s="23" t="str">
        <f>IF(ISNUMBER(AVERAGEIFS(Observed!AB$2:AB$10000,Observed!$A$2:$A$10000,$A586,Observed!$C$2:$C$10000,$C586)),AVERAGEIFS(Observed!AB$2:AB$10000,Observed!$A$2:$A$10000,$A586,Observed!$C$2:$C$10000,$C586),"")</f>
        <v/>
      </c>
      <c r="AC586" s="23" t="str">
        <f>IF(ISNUMBER(AVERAGEIFS(Observed!AC$2:AC$10000,Observed!$A$2:$A$10000,$A586,Observed!$C$2:$C$10000,$C586)),AVERAGEIFS(Observed!AC$2:AC$10000,Observed!$A$2:$A$10000,$A586,Observed!$C$2:$C$10000,$C586),"")</f>
        <v/>
      </c>
      <c r="AD586" s="23" t="str">
        <f>IF(ISNUMBER(AVERAGEIFS(Observed!AD$2:AD$10000,Observed!$A$2:$A$10000,$A586,Observed!$C$2:$C$10000,$C586)),AVERAGEIFS(Observed!AD$2:AD$10000,Observed!$A$2:$A$10000,$A586,Observed!$C$2:$C$10000,$C586),"")</f>
        <v/>
      </c>
      <c r="AE586" s="24" t="str">
        <f>IF(ISNUMBER(AVERAGEIFS(Observed!AE$2:AE$10000,Observed!$A$2:$A$10000,$A586,Observed!$C$2:$C$10000,$C586)),AVERAGEIFS(Observed!AE$2:AE$10000,Observed!$A$2:$A$10000,$A586,Observed!$C$2:$C$10000,$C586),"")</f>
        <v/>
      </c>
      <c r="AF586" s="24" t="str">
        <f>IF(ISNUMBER(AVERAGEIFS(Observed!AF$2:AF$10000,Observed!$A$2:$A$10000,$A586,Observed!$C$2:$C$10000,$C586)),AVERAGEIFS(Observed!AF$2:AF$10000,Observed!$A$2:$A$10000,$A586,Observed!$C$2:$C$10000,$C586),"")</f>
        <v/>
      </c>
      <c r="AG586" s="23" t="str">
        <f>IF(ISNUMBER(AVERAGEIFS(Observed!AG$2:AG$10000,Observed!$A$2:$A$10000,$A586,Observed!$C$2:$C$10000,$C586)),AVERAGEIFS(Observed!AG$2:AG$10000,Observed!$A$2:$A$10000,$A586,Observed!$C$2:$C$10000,$C586),"")</f>
        <v/>
      </c>
      <c r="AH586" s="23" t="str">
        <f>IF(ISNUMBER(AVERAGEIFS(Observed!AH$2:AH$10000,Observed!$A$2:$A$10000,$A586,Observed!$C$2:$C$10000,$C586)),AVERAGEIFS(Observed!AH$2:AH$10000,Observed!$A$2:$A$10000,$A586,Observed!$C$2:$C$10000,$C586),"")</f>
        <v/>
      </c>
      <c r="AI586" s="22" t="str">
        <f>IF(ISNUMBER(AVERAGEIFS(Observed!AI$2:AI$10000,Observed!$A$2:$A$10000,$A586,Observed!$C$2:$C$10000,$C586)),AVERAGEIFS(Observed!AI$2:AI$10000,Observed!$A$2:$A$10000,$A586,Observed!$C$2:$C$10000,$C586),"")</f>
        <v/>
      </c>
      <c r="AJ586" s="23" t="str">
        <f>IF(ISNUMBER(AVERAGEIFS(Observed!AJ$2:AJ$10000,Observed!$A$2:$A$10000,$A586,Observed!$C$2:$C$10000,$C586)),AVERAGEIFS(Observed!AJ$2:AJ$10000,Observed!$A$2:$A$10000,$A586,Observed!$C$2:$C$10000,$C586),"")</f>
        <v/>
      </c>
      <c r="AK586" s="23" t="str">
        <f>IF(ISNUMBER(AVERAGEIFS(Observed!AK$2:AK$10000,Observed!$A$2:$A$10000,$A586,Observed!$C$2:$C$10000,$C586)),AVERAGEIFS(Observed!AK$2:AK$10000,Observed!$A$2:$A$10000,$A586,Observed!$C$2:$C$10000,$C586),"")</f>
        <v/>
      </c>
      <c r="AL586" s="23" t="str">
        <f>IF(ISNUMBER(AVERAGEIFS(Observed!AL$2:AL$10000,Observed!$A$2:$A$10000,$A586,Observed!$C$2:$C$10000,$C586)),AVERAGEIFS(Observed!AL$2:AL$10000,Observed!$A$2:$A$10000,$A586,Observed!$C$2:$C$10000,$C586),"")</f>
        <v/>
      </c>
      <c r="AM586" s="23" t="str">
        <f>IF(ISNUMBER(AVERAGEIFS(Observed!AM$2:AM$10000,Observed!$A$2:$A$10000,$A586,Observed!$C$2:$C$10000,$C586)),AVERAGEIFS(Observed!AM$2:AM$10000,Observed!$A$2:$A$10000,$A586,Observed!$C$2:$C$10000,$C586),"")</f>
        <v/>
      </c>
      <c r="AN586" s="23" t="str">
        <f>IF(ISNUMBER(AVERAGEIFS(Observed!AN$2:AN$10000,Observed!$A$2:$A$10000,$A586,Observed!$C$2:$C$10000,$C586)),AVERAGEIFS(Observed!AN$2:AN$10000,Observed!$A$2:$A$10000,$A586,Observed!$C$2:$C$10000,$C586),"")</f>
        <v/>
      </c>
      <c r="AO586" s="2">
        <f>COUNTIFS(Observed!$A$2:$A$10000,$A586,Observed!$C$2:$C$10000,$C586)</f>
        <v>5</v>
      </c>
      <c r="AP586" s="2">
        <f t="shared" si="12"/>
        <v>5</v>
      </c>
    </row>
    <row r="587" spans="1:42" x14ac:dyDescent="0.25">
      <c r="A587" t="s">
        <v>92</v>
      </c>
      <c r="B587" t="s">
        <v>30</v>
      </c>
      <c r="C587" s="20">
        <v>40977</v>
      </c>
      <c r="D587">
        <v>1</v>
      </c>
      <c r="F587" t="s">
        <v>106</v>
      </c>
      <c r="G587" s="25" t="s">
        <v>76</v>
      </c>
      <c r="J587" s="2"/>
      <c r="K587" s="22" t="str">
        <f>IF(ISNUMBER(AVERAGEIFS(Observed!K$2:K$10000,Observed!$A$2:$A$10000,$A587,Observed!$C$2:$C$10000,$C587)),AVERAGEIFS(Observed!K$2:K$10000,Observed!$A$2:$A$10000,$A587,Observed!$C$2:$C$10000,$C587),"")</f>
        <v/>
      </c>
      <c r="L587" s="23" t="str">
        <f>IF(ISNUMBER(AVERAGEIFS(Observed!L$2:L$10000,Observed!$A$2:$A$10000,$A587,Observed!$C$2:$C$10000,$C587)),AVERAGEIFS(Observed!L$2:L$10000,Observed!$A$2:$A$10000,$A587,Observed!$C$2:$C$10000,$C587),"")</f>
        <v/>
      </c>
      <c r="M587" s="23">
        <f>IF(ISNUMBER(AVERAGEIFS(Observed!M$2:M$10000,Observed!$A$2:$A$10000,$A587,Observed!$C$2:$C$10000,$C587)),AVERAGEIFS(Observed!M$2:M$10000,Observed!$A$2:$A$10000,$A587,Observed!$C$2:$C$10000,$C587),"")</f>
        <v>86.14520394933669</v>
      </c>
      <c r="N587" s="23">
        <f>IF(ISNUMBER(AVERAGEIFS(Observed!N$2:N$10000,Observed!$A$2:$A$10000,$A587,Observed!$C$2:$C$10000,$C587)),AVERAGEIFS(Observed!N$2:N$10000,Observed!$A$2:$A$10000,$A587,Observed!$C$2:$C$10000,$C587),"")</f>
        <v>86.14520394933669</v>
      </c>
      <c r="O587" s="23">
        <f>IF(ISNUMBER(AVERAGEIFS(Observed!O$2:O$10000,Observed!$A$2:$A$10000,$A587,Observed!$C$2:$C$10000,$C587)),AVERAGEIFS(Observed!O$2:O$10000,Observed!$A$2:$A$10000,$A587,Observed!$C$2:$C$10000,$C587),"")</f>
        <v>848.12923504260402</v>
      </c>
      <c r="P587" s="24" t="str">
        <f>IF(ISNUMBER(AVERAGEIFS(Observed!P$2:P$10000,Observed!$A$2:$A$10000,$A587,Observed!$C$2:$C$10000,$C587)),AVERAGEIFS(Observed!P$2:P$10000,Observed!$A$2:$A$10000,$A587,Observed!$C$2:$C$10000,$C587),"")</f>
        <v/>
      </c>
      <c r="Q587" s="24" t="str">
        <f>IF(ISNUMBER(AVERAGEIFS(Observed!Q$2:Q$10000,Observed!$A$2:$A$10000,$A587,Observed!$C$2:$C$10000,$C587)),AVERAGEIFS(Observed!Q$2:Q$10000,Observed!$A$2:$A$10000,$A587,Observed!$C$2:$C$10000,$C587),"")</f>
        <v/>
      </c>
      <c r="R587" s="24" t="str">
        <f>IF(ISNUMBER(AVERAGEIFS(Observed!R$2:R$10000,Observed!$A$2:$A$10000,$A587,Observed!$C$2:$C$10000,$C587)),AVERAGEIFS(Observed!R$2:R$10000,Observed!$A$2:$A$10000,$A587,Observed!$C$2:$C$10000,$C587),"")</f>
        <v/>
      </c>
      <c r="S587" s="22" t="str">
        <f>IF(ISNUMBER(AVERAGEIFS(Observed!S$2:S$10000,Observed!$A$2:$A$10000,$A587,Observed!$C$2:$C$10000,$C587)),AVERAGEIFS(Observed!S$2:S$10000,Observed!$A$2:$A$10000,$A587,Observed!$C$2:$C$10000,$C587),"")</f>
        <v/>
      </c>
      <c r="T587" s="23" t="str">
        <f>IF(ISNUMBER(AVERAGEIFS(Observed!T$2:T$10000,Observed!$A$2:$A$10000,$A587,Observed!$C$2:$C$10000,$C587)),AVERAGEIFS(Observed!T$2:T$10000,Observed!$A$2:$A$10000,$A587,Observed!$C$2:$C$10000,$C587),"")</f>
        <v/>
      </c>
      <c r="U587" s="23" t="str">
        <f>IF(ISNUMBER(AVERAGEIFS(Observed!U$2:U$10000,Observed!$A$2:$A$10000,$A587,Observed!$C$2:$C$10000,$C587)),AVERAGEIFS(Observed!U$2:U$10000,Observed!$A$2:$A$10000,$A587,Observed!$C$2:$C$10000,$C587),"")</f>
        <v/>
      </c>
      <c r="V587" s="23">
        <f>IF(ISNUMBER(AVERAGEIFS(Observed!V$2:V$10000,Observed!$A$2:$A$10000,$A587,Observed!$C$2:$C$10000,$C587)),AVERAGEIFS(Observed!V$2:V$10000,Observed!$A$2:$A$10000,$A587,Observed!$C$2:$C$10000,$C587),"")</f>
        <v>150</v>
      </c>
      <c r="W587" s="23">
        <f>IF(ISNUMBER(AVERAGEIFS(Observed!W$2:W$10000,Observed!$A$2:$A$10000,$A587,Observed!$C$2:$C$10000,$C587)),AVERAGEIFS(Observed!W$2:W$10000,Observed!$A$2:$A$10000,$A587,Observed!$C$2:$C$10000,$C587),"")</f>
        <v>39.156910886062136</v>
      </c>
      <c r="X587" s="23" t="str">
        <f>IF(ISNUMBER(AVERAGEIFS(Observed!X$2:X$10000,Observed!$A$2:$A$10000,$A587,Observed!$C$2:$C$10000,$C587)),AVERAGEIFS(Observed!X$2:X$10000,Observed!$A$2:$A$10000,$A587,Observed!$C$2:$C$10000,$C587),"")</f>
        <v/>
      </c>
      <c r="Y587" s="23" t="str">
        <f>IF(ISNUMBER(AVERAGEIFS(Observed!Y$2:Y$10000,Observed!$A$2:$A$10000,$A587,Observed!$C$2:$C$10000,$C587)),AVERAGEIFS(Observed!Y$2:Y$10000,Observed!$A$2:$A$10000,$A587,Observed!$C$2:$C$10000,$C587),"")</f>
        <v/>
      </c>
      <c r="Z587" s="23" t="str">
        <f>IF(ISNUMBER(AVERAGEIFS(Observed!Z$2:Z$10000,Observed!$A$2:$A$10000,$A587,Observed!$C$2:$C$10000,$C587)),AVERAGEIFS(Observed!Z$2:Z$10000,Observed!$A$2:$A$10000,$A587,Observed!$C$2:$C$10000,$C587),"")</f>
        <v/>
      </c>
      <c r="AA587" s="23" t="str">
        <f>IF(ISNUMBER(AVERAGEIFS(Observed!AA$2:AA$10000,Observed!$A$2:$A$10000,$A587,Observed!$C$2:$C$10000,$C587)),AVERAGEIFS(Observed!AA$2:AA$10000,Observed!$A$2:$A$10000,$A587,Observed!$C$2:$C$10000,$C587),"")</f>
        <v/>
      </c>
      <c r="AB587" s="23" t="str">
        <f>IF(ISNUMBER(AVERAGEIFS(Observed!AB$2:AB$10000,Observed!$A$2:$A$10000,$A587,Observed!$C$2:$C$10000,$C587)),AVERAGEIFS(Observed!AB$2:AB$10000,Observed!$A$2:$A$10000,$A587,Observed!$C$2:$C$10000,$C587),"")</f>
        <v/>
      </c>
      <c r="AC587" s="23" t="str">
        <f>IF(ISNUMBER(AVERAGEIFS(Observed!AC$2:AC$10000,Observed!$A$2:$A$10000,$A587,Observed!$C$2:$C$10000,$C587)),AVERAGEIFS(Observed!AC$2:AC$10000,Observed!$A$2:$A$10000,$A587,Observed!$C$2:$C$10000,$C587),"")</f>
        <v/>
      </c>
      <c r="AD587" s="23" t="str">
        <f>IF(ISNUMBER(AVERAGEIFS(Observed!AD$2:AD$10000,Observed!$A$2:$A$10000,$A587,Observed!$C$2:$C$10000,$C587)),AVERAGEIFS(Observed!AD$2:AD$10000,Observed!$A$2:$A$10000,$A587,Observed!$C$2:$C$10000,$C587),"")</f>
        <v/>
      </c>
      <c r="AE587" s="24" t="str">
        <f>IF(ISNUMBER(AVERAGEIFS(Observed!AE$2:AE$10000,Observed!$A$2:$A$10000,$A587,Observed!$C$2:$C$10000,$C587)),AVERAGEIFS(Observed!AE$2:AE$10000,Observed!$A$2:$A$10000,$A587,Observed!$C$2:$C$10000,$C587),"")</f>
        <v/>
      </c>
      <c r="AF587" s="24" t="str">
        <f>IF(ISNUMBER(AVERAGEIFS(Observed!AF$2:AF$10000,Observed!$A$2:$A$10000,$A587,Observed!$C$2:$C$10000,$C587)),AVERAGEIFS(Observed!AF$2:AF$10000,Observed!$A$2:$A$10000,$A587,Observed!$C$2:$C$10000,$C587),"")</f>
        <v/>
      </c>
      <c r="AG587" s="23" t="str">
        <f>IF(ISNUMBER(AVERAGEIFS(Observed!AG$2:AG$10000,Observed!$A$2:$A$10000,$A587,Observed!$C$2:$C$10000,$C587)),AVERAGEIFS(Observed!AG$2:AG$10000,Observed!$A$2:$A$10000,$A587,Observed!$C$2:$C$10000,$C587),"")</f>
        <v/>
      </c>
      <c r="AH587" s="23" t="str">
        <f>IF(ISNUMBER(AVERAGEIFS(Observed!AH$2:AH$10000,Observed!$A$2:$A$10000,$A587,Observed!$C$2:$C$10000,$C587)),AVERAGEIFS(Observed!AH$2:AH$10000,Observed!$A$2:$A$10000,$A587,Observed!$C$2:$C$10000,$C587),"")</f>
        <v/>
      </c>
      <c r="AI587" s="22" t="str">
        <f>IF(ISNUMBER(AVERAGEIFS(Observed!AI$2:AI$10000,Observed!$A$2:$A$10000,$A587,Observed!$C$2:$C$10000,$C587)),AVERAGEIFS(Observed!AI$2:AI$10000,Observed!$A$2:$A$10000,$A587,Observed!$C$2:$C$10000,$C587),"")</f>
        <v/>
      </c>
      <c r="AJ587" s="23" t="str">
        <f>IF(ISNUMBER(AVERAGEIFS(Observed!AJ$2:AJ$10000,Observed!$A$2:$A$10000,$A587,Observed!$C$2:$C$10000,$C587)),AVERAGEIFS(Observed!AJ$2:AJ$10000,Observed!$A$2:$A$10000,$A587,Observed!$C$2:$C$10000,$C587),"")</f>
        <v/>
      </c>
      <c r="AK587" s="23" t="str">
        <f>IF(ISNUMBER(AVERAGEIFS(Observed!AK$2:AK$10000,Observed!$A$2:$A$10000,$A587,Observed!$C$2:$C$10000,$C587)),AVERAGEIFS(Observed!AK$2:AK$10000,Observed!$A$2:$A$10000,$A587,Observed!$C$2:$C$10000,$C587),"")</f>
        <v/>
      </c>
      <c r="AL587" s="23" t="str">
        <f>IF(ISNUMBER(AVERAGEIFS(Observed!AL$2:AL$10000,Observed!$A$2:$A$10000,$A587,Observed!$C$2:$C$10000,$C587)),AVERAGEIFS(Observed!AL$2:AL$10000,Observed!$A$2:$A$10000,$A587,Observed!$C$2:$C$10000,$C587),"")</f>
        <v/>
      </c>
      <c r="AM587" s="23" t="str">
        <f>IF(ISNUMBER(AVERAGEIFS(Observed!AM$2:AM$10000,Observed!$A$2:$A$10000,$A587,Observed!$C$2:$C$10000,$C587)),AVERAGEIFS(Observed!AM$2:AM$10000,Observed!$A$2:$A$10000,$A587,Observed!$C$2:$C$10000,$C587),"")</f>
        <v/>
      </c>
      <c r="AN587" s="23" t="str">
        <f>IF(ISNUMBER(AVERAGEIFS(Observed!AN$2:AN$10000,Observed!$A$2:$A$10000,$A587,Observed!$C$2:$C$10000,$C587)),AVERAGEIFS(Observed!AN$2:AN$10000,Observed!$A$2:$A$10000,$A587,Observed!$C$2:$C$10000,$C587),"")</f>
        <v/>
      </c>
      <c r="AO587" s="2">
        <f>COUNTIFS(Observed!$A$2:$A$10000,$A587,Observed!$C$2:$C$10000,$C587)</f>
        <v>5</v>
      </c>
      <c r="AP587" s="2">
        <f t="shared" si="12"/>
        <v>5</v>
      </c>
    </row>
    <row r="588" spans="1:42" x14ac:dyDescent="0.25">
      <c r="A588" t="s">
        <v>92</v>
      </c>
      <c r="B588" t="s">
        <v>30</v>
      </c>
      <c r="C588" s="20">
        <v>40997</v>
      </c>
      <c r="D588">
        <v>1</v>
      </c>
      <c r="F588" t="s">
        <v>106</v>
      </c>
      <c r="G588" s="25" t="s">
        <v>76</v>
      </c>
      <c r="J588" s="2"/>
      <c r="K588" s="22" t="str">
        <f>IF(ISNUMBER(AVERAGEIFS(Observed!K$2:K$10000,Observed!$A$2:$A$10000,$A588,Observed!$C$2:$C$10000,$C588)),AVERAGEIFS(Observed!K$2:K$10000,Observed!$A$2:$A$10000,$A588,Observed!$C$2:$C$10000,$C588),"")</f>
        <v/>
      </c>
      <c r="L588" s="23" t="str">
        <f>IF(ISNUMBER(AVERAGEIFS(Observed!L$2:L$10000,Observed!$A$2:$A$10000,$A588,Observed!$C$2:$C$10000,$C588)),AVERAGEIFS(Observed!L$2:L$10000,Observed!$A$2:$A$10000,$A588,Observed!$C$2:$C$10000,$C588),"")</f>
        <v/>
      </c>
      <c r="M588" s="23">
        <f>IF(ISNUMBER(AVERAGEIFS(Observed!M$2:M$10000,Observed!$A$2:$A$10000,$A588,Observed!$C$2:$C$10000,$C588)),AVERAGEIFS(Observed!M$2:M$10000,Observed!$A$2:$A$10000,$A588,Observed!$C$2:$C$10000,$C588),"")</f>
        <v>36.543115560507843</v>
      </c>
      <c r="N588" s="23">
        <f>IF(ISNUMBER(AVERAGEIFS(Observed!N$2:N$10000,Observed!$A$2:$A$10000,$A588,Observed!$C$2:$C$10000,$C588)),AVERAGEIFS(Observed!N$2:N$10000,Observed!$A$2:$A$10000,$A588,Observed!$C$2:$C$10000,$C588),"")</f>
        <v>36.543115560507843</v>
      </c>
      <c r="O588" s="23">
        <f>IF(ISNUMBER(AVERAGEIFS(Observed!O$2:O$10000,Observed!$A$2:$A$10000,$A588,Observed!$C$2:$C$10000,$C588)),AVERAGEIFS(Observed!O$2:O$10000,Observed!$A$2:$A$10000,$A588,Observed!$C$2:$C$10000,$C588),"")</f>
        <v>884.67235060311179</v>
      </c>
      <c r="P588" s="24" t="str">
        <f>IF(ISNUMBER(AVERAGEIFS(Observed!P$2:P$10000,Observed!$A$2:$A$10000,$A588,Observed!$C$2:$C$10000,$C588)),AVERAGEIFS(Observed!P$2:P$10000,Observed!$A$2:$A$10000,$A588,Observed!$C$2:$C$10000,$C588),"")</f>
        <v/>
      </c>
      <c r="Q588" s="24" t="str">
        <f>IF(ISNUMBER(AVERAGEIFS(Observed!Q$2:Q$10000,Observed!$A$2:$A$10000,$A588,Observed!$C$2:$C$10000,$C588)),AVERAGEIFS(Observed!Q$2:Q$10000,Observed!$A$2:$A$10000,$A588,Observed!$C$2:$C$10000,$C588),"")</f>
        <v/>
      </c>
      <c r="R588" s="24" t="str">
        <f>IF(ISNUMBER(AVERAGEIFS(Observed!R$2:R$10000,Observed!$A$2:$A$10000,$A588,Observed!$C$2:$C$10000,$C588)),AVERAGEIFS(Observed!R$2:R$10000,Observed!$A$2:$A$10000,$A588,Observed!$C$2:$C$10000,$C588),"")</f>
        <v/>
      </c>
      <c r="S588" s="22" t="str">
        <f>IF(ISNUMBER(AVERAGEIFS(Observed!S$2:S$10000,Observed!$A$2:$A$10000,$A588,Observed!$C$2:$C$10000,$C588)),AVERAGEIFS(Observed!S$2:S$10000,Observed!$A$2:$A$10000,$A588,Observed!$C$2:$C$10000,$C588),"")</f>
        <v/>
      </c>
      <c r="T588" s="23" t="str">
        <f>IF(ISNUMBER(AVERAGEIFS(Observed!T$2:T$10000,Observed!$A$2:$A$10000,$A588,Observed!$C$2:$C$10000,$C588)),AVERAGEIFS(Observed!T$2:T$10000,Observed!$A$2:$A$10000,$A588,Observed!$C$2:$C$10000,$C588),"")</f>
        <v/>
      </c>
      <c r="U588" s="23" t="str">
        <f>IF(ISNUMBER(AVERAGEIFS(Observed!U$2:U$10000,Observed!$A$2:$A$10000,$A588,Observed!$C$2:$C$10000,$C588)),AVERAGEIFS(Observed!U$2:U$10000,Observed!$A$2:$A$10000,$A588,Observed!$C$2:$C$10000,$C588),"")</f>
        <v/>
      </c>
      <c r="V588" s="23">
        <f>IF(ISNUMBER(AVERAGEIFS(Observed!V$2:V$10000,Observed!$A$2:$A$10000,$A588,Observed!$C$2:$C$10000,$C588)),AVERAGEIFS(Observed!V$2:V$10000,Observed!$A$2:$A$10000,$A588,Observed!$C$2:$C$10000,$C588),"")</f>
        <v>150</v>
      </c>
      <c r="W588" s="23">
        <f>IF(ISNUMBER(AVERAGEIFS(Observed!W$2:W$10000,Observed!$A$2:$A$10000,$A588,Observed!$C$2:$C$10000,$C588)),AVERAGEIFS(Observed!W$2:W$10000,Observed!$A$2:$A$10000,$A588,Observed!$C$2:$C$10000,$C588),"")</f>
        <v>18.271557780253922</v>
      </c>
      <c r="X588" s="23" t="str">
        <f>IF(ISNUMBER(AVERAGEIFS(Observed!X$2:X$10000,Observed!$A$2:$A$10000,$A588,Observed!$C$2:$C$10000,$C588)),AVERAGEIFS(Observed!X$2:X$10000,Observed!$A$2:$A$10000,$A588,Observed!$C$2:$C$10000,$C588),"")</f>
        <v/>
      </c>
      <c r="Y588" s="23" t="str">
        <f>IF(ISNUMBER(AVERAGEIFS(Observed!Y$2:Y$10000,Observed!$A$2:$A$10000,$A588,Observed!$C$2:$C$10000,$C588)),AVERAGEIFS(Observed!Y$2:Y$10000,Observed!$A$2:$A$10000,$A588,Observed!$C$2:$C$10000,$C588),"")</f>
        <v/>
      </c>
      <c r="Z588" s="23" t="str">
        <f>IF(ISNUMBER(AVERAGEIFS(Observed!Z$2:Z$10000,Observed!$A$2:$A$10000,$A588,Observed!$C$2:$C$10000,$C588)),AVERAGEIFS(Observed!Z$2:Z$10000,Observed!$A$2:$A$10000,$A588,Observed!$C$2:$C$10000,$C588),"")</f>
        <v/>
      </c>
      <c r="AA588" s="23" t="str">
        <f>IF(ISNUMBER(AVERAGEIFS(Observed!AA$2:AA$10000,Observed!$A$2:$A$10000,$A588,Observed!$C$2:$C$10000,$C588)),AVERAGEIFS(Observed!AA$2:AA$10000,Observed!$A$2:$A$10000,$A588,Observed!$C$2:$C$10000,$C588),"")</f>
        <v/>
      </c>
      <c r="AB588" s="23" t="str">
        <f>IF(ISNUMBER(AVERAGEIFS(Observed!AB$2:AB$10000,Observed!$A$2:$A$10000,$A588,Observed!$C$2:$C$10000,$C588)),AVERAGEIFS(Observed!AB$2:AB$10000,Observed!$A$2:$A$10000,$A588,Observed!$C$2:$C$10000,$C588),"")</f>
        <v/>
      </c>
      <c r="AC588" s="23" t="str">
        <f>IF(ISNUMBER(AVERAGEIFS(Observed!AC$2:AC$10000,Observed!$A$2:$A$10000,$A588,Observed!$C$2:$C$10000,$C588)),AVERAGEIFS(Observed!AC$2:AC$10000,Observed!$A$2:$A$10000,$A588,Observed!$C$2:$C$10000,$C588),"")</f>
        <v/>
      </c>
      <c r="AD588" s="23" t="str">
        <f>IF(ISNUMBER(AVERAGEIFS(Observed!AD$2:AD$10000,Observed!$A$2:$A$10000,$A588,Observed!$C$2:$C$10000,$C588)),AVERAGEIFS(Observed!AD$2:AD$10000,Observed!$A$2:$A$10000,$A588,Observed!$C$2:$C$10000,$C588),"")</f>
        <v/>
      </c>
      <c r="AE588" s="24" t="str">
        <f>IF(ISNUMBER(AVERAGEIFS(Observed!AE$2:AE$10000,Observed!$A$2:$A$10000,$A588,Observed!$C$2:$C$10000,$C588)),AVERAGEIFS(Observed!AE$2:AE$10000,Observed!$A$2:$A$10000,$A588,Observed!$C$2:$C$10000,$C588),"")</f>
        <v/>
      </c>
      <c r="AF588" s="24" t="str">
        <f>IF(ISNUMBER(AVERAGEIFS(Observed!AF$2:AF$10000,Observed!$A$2:$A$10000,$A588,Observed!$C$2:$C$10000,$C588)),AVERAGEIFS(Observed!AF$2:AF$10000,Observed!$A$2:$A$10000,$A588,Observed!$C$2:$C$10000,$C588),"")</f>
        <v/>
      </c>
      <c r="AG588" s="23" t="str">
        <f>IF(ISNUMBER(AVERAGEIFS(Observed!AG$2:AG$10000,Observed!$A$2:$A$10000,$A588,Observed!$C$2:$C$10000,$C588)),AVERAGEIFS(Observed!AG$2:AG$10000,Observed!$A$2:$A$10000,$A588,Observed!$C$2:$C$10000,$C588),"")</f>
        <v/>
      </c>
      <c r="AH588" s="23" t="str">
        <f>IF(ISNUMBER(AVERAGEIFS(Observed!AH$2:AH$10000,Observed!$A$2:$A$10000,$A588,Observed!$C$2:$C$10000,$C588)),AVERAGEIFS(Observed!AH$2:AH$10000,Observed!$A$2:$A$10000,$A588,Observed!$C$2:$C$10000,$C588),"")</f>
        <v/>
      </c>
      <c r="AI588" s="22" t="str">
        <f>IF(ISNUMBER(AVERAGEIFS(Observed!AI$2:AI$10000,Observed!$A$2:$A$10000,$A588,Observed!$C$2:$C$10000,$C588)),AVERAGEIFS(Observed!AI$2:AI$10000,Observed!$A$2:$A$10000,$A588,Observed!$C$2:$C$10000,$C588),"")</f>
        <v/>
      </c>
      <c r="AJ588" s="23" t="str">
        <f>IF(ISNUMBER(AVERAGEIFS(Observed!AJ$2:AJ$10000,Observed!$A$2:$A$10000,$A588,Observed!$C$2:$C$10000,$C588)),AVERAGEIFS(Observed!AJ$2:AJ$10000,Observed!$A$2:$A$10000,$A588,Observed!$C$2:$C$10000,$C588),"")</f>
        <v/>
      </c>
      <c r="AK588" s="23" t="str">
        <f>IF(ISNUMBER(AVERAGEIFS(Observed!AK$2:AK$10000,Observed!$A$2:$A$10000,$A588,Observed!$C$2:$C$10000,$C588)),AVERAGEIFS(Observed!AK$2:AK$10000,Observed!$A$2:$A$10000,$A588,Observed!$C$2:$C$10000,$C588),"")</f>
        <v/>
      </c>
      <c r="AL588" s="23" t="str">
        <f>IF(ISNUMBER(AVERAGEIFS(Observed!AL$2:AL$10000,Observed!$A$2:$A$10000,$A588,Observed!$C$2:$C$10000,$C588)),AVERAGEIFS(Observed!AL$2:AL$10000,Observed!$A$2:$A$10000,$A588,Observed!$C$2:$C$10000,$C588),"")</f>
        <v/>
      </c>
      <c r="AM588" s="23" t="str">
        <f>IF(ISNUMBER(AVERAGEIFS(Observed!AM$2:AM$10000,Observed!$A$2:$A$10000,$A588,Observed!$C$2:$C$10000,$C588)),AVERAGEIFS(Observed!AM$2:AM$10000,Observed!$A$2:$A$10000,$A588,Observed!$C$2:$C$10000,$C588),"")</f>
        <v/>
      </c>
      <c r="AN588" s="23" t="str">
        <f>IF(ISNUMBER(AVERAGEIFS(Observed!AN$2:AN$10000,Observed!$A$2:$A$10000,$A588,Observed!$C$2:$C$10000,$C588)),AVERAGEIFS(Observed!AN$2:AN$10000,Observed!$A$2:$A$10000,$A588,Observed!$C$2:$C$10000,$C588),"")</f>
        <v/>
      </c>
      <c r="AO588" s="2">
        <f>COUNTIFS(Observed!$A$2:$A$10000,$A588,Observed!$C$2:$C$10000,$C588)</f>
        <v>5</v>
      </c>
      <c r="AP588" s="2">
        <f t="shared" si="12"/>
        <v>5</v>
      </c>
    </row>
    <row r="589" spans="1:42" x14ac:dyDescent="0.25">
      <c r="A589" t="s">
        <v>92</v>
      </c>
      <c r="B589" t="s">
        <v>30</v>
      </c>
      <c r="C589" s="20">
        <v>41018</v>
      </c>
      <c r="D589">
        <v>1</v>
      </c>
      <c r="F589" t="s">
        <v>106</v>
      </c>
      <c r="G589" s="25" t="s">
        <v>76</v>
      </c>
      <c r="J589" s="2"/>
      <c r="K589" s="22" t="str">
        <f>IF(ISNUMBER(AVERAGEIFS(Observed!K$2:K$10000,Observed!$A$2:$A$10000,$A589,Observed!$C$2:$C$10000,$C589)),AVERAGEIFS(Observed!K$2:K$10000,Observed!$A$2:$A$10000,$A589,Observed!$C$2:$C$10000,$C589),"")</f>
        <v/>
      </c>
      <c r="L589" s="23" t="str">
        <f>IF(ISNUMBER(AVERAGEIFS(Observed!L$2:L$10000,Observed!$A$2:$A$10000,$A589,Observed!$C$2:$C$10000,$C589)),AVERAGEIFS(Observed!L$2:L$10000,Observed!$A$2:$A$10000,$A589,Observed!$C$2:$C$10000,$C589),"")</f>
        <v/>
      </c>
      <c r="M589" s="23">
        <f>IF(ISNUMBER(AVERAGEIFS(Observed!M$2:M$10000,Observed!$A$2:$A$10000,$A589,Observed!$C$2:$C$10000,$C589)),AVERAGEIFS(Observed!M$2:M$10000,Observed!$A$2:$A$10000,$A589,Observed!$C$2:$C$10000,$C589),"")</f>
        <v>24.99255117036677</v>
      </c>
      <c r="N589" s="23">
        <f>IF(ISNUMBER(AVERAGEIFS(Observed!N$2:N$10000,Observed!$A$2:$A$10000,$A589,Observed!$C$2:$C$10000,$C589)),AVERAGEIFS(Observed!N$2:N$10000,Observed!$A$2:$A$10000,$A589,Observed!$C$2:$C$10000,$C589),"")</f>
        <v>24.99255117036677</v>
      </c>
      <c r="O589" s="23">
        <f>IF(ISNUMBER(AVERAGEIFS(Observed!O$2:O$10000,Observed!$A$2:$A$10000,$A589,Observed!$C$2:$C$10000,$C589)),AVERAGEIFS(Observed!O$2:O$10000,Observed!$A$2:$A$10000,$A589,Observed!$C$2:$C$10000,$C589),"")</f>
        <v>909.66490177347862</v>
      </c>
      <c r="P589" s="24" t="str">
        <f>IF(ISNUMBER(AVERAGEIFS(Observed!P$2:P$10000,Observed!$A$2:$A$10000,$A589,Observed!$C$2:$C$10000,$C589)),AVERAGEIFS(Observed!P$2:P$10000,Observed!$A$2:$A$10000,$A589,Observed!$C$2:$C$10000,$C589),"")</f>
        <v/>
      </c>
      <c r="Q589" s="24" t="str">
        <f>IF(ISNUMBER(AVERAGEIFS(Observed!Q$2:Q$10000,Observed!$A$2:$A$10000,$A589,Observed!$C$2:$C$10000,$C589)),AVERAGEIFS(Observed!Q$2:Q$10000,Observed!$A$2:$A$10000,$A589,Observed!$C$2:$C$10000,$C589),"")</f>
        <v/>
      </c>
      <c r="R589" s="24" t="str">
        <f>IF(ISNUMBER(AVERAGEIFS(Observed!R$2:R$10000,Observed!$A$2:$A$10000,$A589,Observed!$C$2:$C$10000,$C589)),AVERAGEIFS(Observed!R$2:R$10000,Observed!$A$2:$A$10000,$A589,Observed!$C$2:$C$10000,$C589),"")</f>
        <v/>
      </c>
      <c r="S589" s="22" t="str">
        <f>IF(ISNUMBER(AVERAGEIFS(Observed!S$2:S$10000,Observed!$A$2:$A$10000,$A589,Observed!$C$2:$C$10000,$C589)),AVERAGEIFS(Observed!S$2:S$10000,Observed!$A$2:$A$10000,$A589,Observed!$C$2:$C$10000,$C589),"")</f>
        <v/>
      </c>
      <c r="T589" s="23" t="str">
        <f>IF(ISNUMBER(AVERAGEIFS(Observed!T$2:T$10000,Observed!$A$2:$A$10000,$A589,Observed!$C$2:$C$10000,$C589)),AVERAGEIFS(Observed!T$2:T$10000,Observed!$A$2:$A$10000,$A589,Observed!$C$2:$C$10000,$C589),"")</f>
        <v/>
      </c>
      <c r="U589" s="23" t="str">
        <f>IF(ISNUMBER(AVERAGEIFS(Observed!U$2:U$10000,Observed!$A$2:$A$10000,$A589,Observed!$C$2:$C$10000,$C589)),AVERAGEIFS(Observed!U$2:U$10000,Observed!$A$2:$A$10000,$A589,Observed!$C$2:$C$10000,$C589),"")</f>
        <v/>
      </c>
      <c r="V589" s="23">
        <f>IF(ISNUMBER(AVERAGEIFS(Observed!V$2:V$10000,Observed!$A$2:$A$10000,$A589,Observed!$C$2:$C$10000,$C589)),AVERAGEIFS(Observed!V$2:V$10000,Observed!$A$2:$A$10000,$A589,Observed!$C$2:$C$10000,$C589),"")</f>
        <v>150</v>
      </c>
      <c r="W589" s="23">
        <f>IF(ISNUMBER(AVERAGEIFS(Observed!W$2:W$10000,Observed!$A$2:$A$10000,$A589,Observed!$C$2:$C$10000,$C589)),AVERAGEIFS(Observed!W$2:W$10000,Observed!$A$2:$A$10000,$A589,Observed!$C$2:$C$10000,$C589),"")</f>
        <v>11.901214843031793</v>
      </c>
      <c r="X589" s="23" t="str">
        <f>IF(ISNUMBER(AVERAGEIFS(Observed!X$2:X$10000,Observed!$A$2:$A$10000,$A589,Observed!$C$2:$C$10000,$C589)),AVERAGEIFS(Observed!X$2:X$10000,Observed!$A$2:$A$10000,$A589,Observed!$C$2:$C$10000,$C589),"")</f>
        <v/>
      </c>
      <c r="Y589" s="23" t="str">
        <f>IF(ISNUMBER(AVERAGEIFS(Observed!Y$2:Y$10000,Observed!$A$2:$A$10000,$A589,Observed!$C$2:$C$10000,$C589)),AVERAGEIFS(Observed!Y$2:Y$10000,Observed!$A$2:$A$10000,$A589,Observed!$C$2:$C$10000,$C589),"")</f>
        <v/>
      </c>
      <c r="Z589" s="23" t="str">
        <f>IF(ISNUMBER(AVERAGEIFS(Observed!Z$2:Z$10000,Observed!$A$2:$A$10000,$A589,Observed!$C$2:$C$10000,$C589)),AVERAGEIFS(Observed!Z$2:Z$10000,Observed!$A$2:$A$10000,$A589,Observed!$C$2:$C$10000,$C589),"")</f>
        <v/>
      </c>
      <c r="AA589" s="23" t="str">
        <f>IF(ISNUMBER(AVERAGEIFS(Observed!AA$2:AA$10000,Observed!$A$2:$A$10000,$A589,Observed!$C$2:$C$10000,$C589)),AVERAGEIFS(Observed!AA$2:AA$10000,Observed!$A$2:$A$10000,$A589,Observed!$C$2:$C$10000,$C589),"")</f>
        <v/>
      </c>
      <c r="AB589" s="23" t="str">
        <f>IF(ISNUMBER(AVERAGEIFS(Observed!AB$2:AB$10000,Observed!$A$2:$A$10000,$A589,Observed!$C$2:$C$10000,$C589)),AVERAGEIFS(Observed!AB$2:AB$10000,Observed!$A$2:$A$10000,$A589,Observed!$C$2:$C$10000,$C589),"")</f>
        <v/>
      </c>
      <c r="AC589" s="23" t="str">
        <f>IF(ISNUMBER(AVERAGEIFS(Observed!AC$2:AC$10000,Observed!$A$2:$A$10000,$A589,Observed!$C$2:$C$10000,$C589)),AVERAGEIFS(Observed!AC$2:AC$10000,Observed!$A$2:$A$10000,$A589,Observed!$C$2:$C$10000,$C589),"")</f>
        <v/>
      </c>
      <c r="AD589" s="23" t="str">
        <f>IF(ISNUMBER(AVERAGEIFS(Observed!AD$2:AD$10000,Observed!$A$2:$A$10000,$A589,Observed!$C$2:$C$10000,$C589)),AVERAGEIFS(Observed!AD$2:AD$10000,Observed!$A$2:$A$10000,$A589,Observed!$C$2:$C$10000,$C589),"")</f>
        <v/>
      </c>
      <c r="AE589" s="24" t="str">
        <f>IF(ISNUMBER(AVERAGEIFS(Observed!AE$2:AE$10000,Observed!$A$2:$A$10000,$A589,Observed!$C$2:$C$10000,$C589)),AVERAGEIFS(Observed!AE$2:AE$10000,Observed!$A$2:$A$10000,$A589,Observed!$C$2:$C$10000,$C589),"")</f>
        <v/>
      </c>
      <c r="AF589" s="24" t="str">
        <f>IF(ISNUMBER(AVERAGEIFS(Observed!AF$2:AF$10000,Observed!$A$2:$A$10000,$A589,Observed!$C$2:$C$10000,$C589)),AVERAGEIFS(Observed!AF$2:AF$10000,Observed!$A$2:$A$10000,$A589,Observed!$C$2:$C$10000,$C589),"")</f>
        <v/>
      </c>
      <c r="AG589" s="23" t="str">
        <f>IF(ISNUMBER(AVERAGEIFS(Observed!AG$2:AG$10000,Observed!$A$2:$A$10000,$A589,Observed!$C$2:$C$10000,$C589)),AVERAGEIFS(Observed!AG$2:AG$10000,Observed!$A$2:$A$10000,$A589,Observed!$C$2:$C$10000,$C589),"")</f>
        <v/>
      </c>
      <c r="AH589" s="23" t="str">
        <f>IF(ISNUMBER(AVERAGEIFS(Observed!AH$2:AH$10000,Observed!$A$2:$A$10000,$A589,Observed!$C$2:$C$10000,$C589)),AVERAGEIFS(Observed!AH$2:AH$10000,Observed!$A$2:$A$10000,$A589,Observed!$C$2:$C$10000,$C589),"")</f>
        <v/>
      </c>
      <c r="AI589" s="22" t="str">
        <f>IF(ISNUMBER(AVERAGEIFS(Observed!AI$2:AI$10000,Observed!$A$2:$A$10000,$A589,Observed!$C$2:$C$10000,$C589)),AVERAGEIFS(Observed!AI$2:AI$10000,Observed!$A$2:$A$10000,$A589,Observed!$C$2:$C$10000,$C589),"")</f>
        <v/>
      </c>
      <c r="AJ589" s="23" t="str">
        <f>IF(ISNUMBER(AVERAGEIFS(Observed!AJ$2:AJ$10000,Observed!$A$2:$A$10000,$A589,Observed!$C$2:$C$10000,$C589)),AVERAGEIFS(Observed!AJ$2:AJ$10000,Observed!$A$2:$A$10000,$A589,Observed!$C$2:$C$10000,$C589),"")</f>
        <v/>
      </c>
      <c r="AK589" s="23" t="str">
        <f>IF(ISNUMBER(AVERAGEIFS(Observed!AK$2:AK$10000,Observed!$A$2:$A$10000,$A589,Observed!$C$2:$C$10000,$C589)),AVERAGEIFS(Observed!AK$2:AK$10000,Observed!$A$2:$A$10000,$A589,Observed!$C$2:$C$10000,$C589),"")</f>
        <v/>
      </c>
      <c r="AL589" s="23" t="str">
        <f>IF(ISNUMBER(AVERAGEIFS(Observed!AL$2:AL$10000,Observed!$A$2:$A$10000,$A589,Observed!$C$2:$C$10000,$C589)),AVERAGEIFS(Observed!AL$2:AL$10000,Observed!$A$2:$A$10000,$A589,Observed!$C$2:$C$10000,$C589),"")</f>
        <v/>
      </c>
      <c r="AM589" s="23" t="str">
        <f>IF(ISNUMBER(AVERAGEIFS(Observed!AM$2:AM$10000,Observed!$A$2:$A$10000,$A589,Observed!$C$2:$C$10000,$C589)),AVERAGEIFS(Observed!AM$2:AM$10000,Observed!$A$2:$A$10000,$A589,Observed!$C$2:$C$10000,$C589),"")</f>
        <v/>
      </c>
      <c r="AN589" s="23" t="str">
        <f>IF(ISNUMBER(AVERAGEIFS(Observed!AN$2:AN$10000,Observed!$A$2:$A$10000,$A589,Observed!$C$2:$C$10000,$C589)),AVERAGEIFS(Observed!AN$2:AN$10000,Observed!$A$2:$A$10000,$A589,Observed!$C$2:$C$10000,$C589),"")</f>
        <v/>
      </c>
      <c r="AO589" s="2">
        <f>COUNTIFS(Observed!$A$2:$A$10000,$A589,Observed!$C$2:$C$10000,$C589)</f>
        <v>5</v>
      </c>
      <c r="AP589" s="2">
        <f t="shared" si="12"/>
        <v>5</v>
      </c>
    </row>
    <row r="590" spans="1:42" x14ac:dyDescent="0.25">
      <c r="A590" t="s">
        <v>92</v>
      </c>
      <c r="B590" t="s">
        <v>30</v>
      </c>
      <c r="C590" s="20">
        <v>41060</v>
      </c>
      <c r="D590">
        <v>1</v>
      </c>
      <c r="F590" t="s">
        <v>106</v>
      </c>
      <c r="G590" s="25" t="s">
        <v>76</v>
      </c>
      <c r="J590" s="2"/>
      <c r="K590" s="22" t="str">
        <f>IF(ISNUMBER(AVERAGEIFS(Observed!K$2:K$10000,Observed!$A$2:$A$10000,$A590,Observed!$C$2:$C$10000,$C590)),AVERAGEIFS(Observed!K$2:K$10000,Observed!$A$2:$A$10000,$A590,Observed!$C$2:$C$10000,$C590),"")</f>
        <v/>
      </c>
      <c r="L590" s="23" t="str">
        <f>IF(ISNUMBER(AVERAGEIFS(Observed!L$2:L$10000,Observed!$A$2:$A$10000,$A590,Observed!$C$2:$C$10000,$C590)),AVERAGEIFS(Observed!L$2:L$10000,Observed!$A$2:$A$10000,$A590,Observed!$C$2:$C$10000,$C590),"")</f>
        <v/>
      </c>
      <c r="M590" s="23">
        <f>IF(ISNUMBER(AVERAGEIFS(Observed!M$2:M$10000,Observed!$A$2:$A$10000,$A590,Observed!$C$2:$C$10000,$C590)),AVERAGEIFS(Observed!M$2:M$10000,Observed!$A$2:$A$10000,$A590,Observed!$C$2:$C$10000,$C590),"")</f>
        <v>18.802021063708263</v>
      </c>
      <c r="N590" s="23">
        <f>IF(ISNUMBER(AVERAGEIFS(Observed!N$2:N$10000,Observed!$A$2:$A$10000,$A590,Observed!$C$2:$C$10000,$C590)),AVERAGEIFS(Observed!N$2:N$10000,Observed!$A$2:$A$10000,$A590,Observed!$C$2:$C$10000,$C590),"")</f>
        <v>18.802021063708263</v>
      </c>
      <c r="O590" s="23">
        <f>IF(ISNUMBER(AVERAGEIFS(Observed!O$2:O$10000,Observed!$A$2:$A$10000,$A590,Observed!$C$2:$C$10000,$C590)),AVERAGEIFS(Observed!O$2:O$10000,Observed!$A$2:$A$10000,$A590,Observed!$C$2:$C$10000,$C590),"")</f>
        <v>939.56504090026351</v>
      </c>
      <c r="P590" s="24" t="str">
        <f>IF(ISNUMBER(AVERAGEIFS(Observed!P$2:P$10000,Observed!$A$2:$A$10000,$A590,Observed!$C$2:$C$10000,$C590)),AVERAGEIFS(Observed!P$2:P$10000,Observed!$A$2:$A$10000,$A590,Observed!$C$2:$C$10000,$C590),"")</f>
        <v/>
      </c>
      <c r="Q590" s="24" t="str">
        <f>IF(ISNUMBER(AVERAGEIFS(Observed!Q$2:Q$10000,Observed!$A$2:$A$10000,$A590,Observed!$C$2:$C$10000,$C590)),AVERAGEIFS(Observed!Q$2:Q$10000,Observed!$A$2:$A$10000,$A590,Observed!$C$2:$C$10000,$C590),"")</f>
        <v/>
      </c>
      <c r="R590" s="24" t="str">
        <f>IF(ISNUMBER(AVERAGEIFS(Observed!R$2:R$10000,Observed!$A$2:$A$10000,$A590,Observed!$C$2:$C$10000,$C590)),AVERAGEIFS(Observed!R$2:R$10000,Observed!$A$2:$A$10000,$A590,Observed!$C$2:$C$10000,$C590),"")</f>
        <v/>
      </c>
      <c r="S590" s="22" t="str">
        <f>IF(ISNUMBER(AVERAGEIFS(Observed!S$2:S$10000,Observed!$A$2:$A$10000,$A590,Observed!$C$2:$C$10000,$C590)),AVERAGEIFS(Observed!S$2:S$10000,Observed!$A$2:$A$10000,$A590,Observed!$C$2:$C$10000,$C590),"")</f>
        <v/>
      </c>
      <c r="T590" s="23" t="str">
        <f>IF(ISNUMBER(AVERAGEIFS(Observed!T$2:T$10000,Observed!$A$2:$A$10000,$A590,Observed!$C$2:$C$10000,$C590)),AVERAGEIFS(Observed!T$2:T$10000,Observed!$A$2:$A$10000,$A590,Observed!$C$2:$C$10000,$C590),"")</f>
        <v/>
      </c>
      <c r="U590" s="23" t="str">
        <f>IF(ISNUMBER(AVERAGEIFS(Observed!U$2:U$10000,Observed!$A$2:$A$10000,$A590,Observed!$C$2:$C$10000,$C590)),AVERAGEIFS(Observed!U$2:U$10000,Observed!$A$2:$A$10000,$A590,Observed!$C$2:$C$10000,$C590),"")</f>
        <v/>
      </c>
      <c r="V590" s="23">
        <f>IF(ISNUMBER(AVERAGEIFS(Observed!V$2:V$10000,Observed!$A$2:$A$10000,$A590,Observed!$C$2:$C$10000,$C590)),AVERAGEIFS(Observed!V$2:V$10000,Observed!$A$2:$A$10000,$A590,Observed!$C$2:$C$10000,$C590),"")</f>
        <v>150</v>
      </c>
      <c r="W590" s="23">
        <f>IF(ISNUMBER(AVERAGEIFS(Observed!W$2:W$10000,Observed!$A$2:$A$10000,$A590,Observed!$C$2:$C$10000,$C590)),AVERAGEIFS(Observed!W$2:W$10000,Observed!$A$2:$A$10000,$A590,Observed!$C$2:$C$10000,$C590),"")</f>
        <v>4.4766716818353007</v>
      </c>
      <c r="X590" s="23" t="str">
        <f>IF(ISNUMBER(AVERAGEIFS(Observed!X$2:X$10000,Observed!$A$2:$A$10000,$A590,Observed!$C$2:$C$10000,$C590)),AVERAGEIFS(Observed!X$2:X$10000,Observed!$A$2:$A$10000,$A590,Observed!$C$2:$C$10000,$C590),"")</f>
        <v/>
      </c>
      <c r="Y590" s="23" t="str">
        <f>IF(ISNUMBER(AVERAGEIFS(Observed!Y$2:Y$10000,Observed!$A$2:$A$10000,$A590,Observed!$C$2:$C$10000,$C590)),AVERAGEIFS(Observed!Y$2:Y$10000,Observed!$A$2:$A$10000,$A590,Observed!$C$2:$C$10000,$C590),"")</f>
        <v/>
      </c>
      <c r="Z590" s="23" t="str">
        <f>IF(ISNUMBER(AVERAGEIFS(Observed!Z$2:Z$10000,Observed!$A$2:$A$10000,$A590,Observed!$C$2:$C$10000,$C590)),AVERAGEIFS(Observed!Z$2:Z$10000,Observed!$A$2:$A$10000,$A590,Observed!$C$2:$C$10000,$C590),"")</f>
        <v/>
      </c>
      <c r="AA590" s="23" t="str">
        <f>IF(ISNUMBER(AVERAGEIFS(Observed!AA$2:AA$10000,Observed!$A$2:$A$10000,$A590,Observed!$C$2:$C$10000,$C590)),AVERAGEIFS(Observed!AA$2:AA$10000,Observed!$A$2:$A$10000,$A590,Observed!$C$2:$C$10000,$C590),"")</f>
        <v/>
      </c>
      <c r="AB590" s="23" t="str">
        <f>IF(ISNUMBER(AVERAGEIFS(Observed!AB$2:AB$10000,Observed!$A$2:$A$10000,$A590,Observed!$C$2:$C$10000,$C590)),AVERAGEIFS(Observed!AB$2:AB$10000,Observed!$A$2:$A$10000,$A590,Observed!$C$2:$C$10000,$C590),"")</f>
        <v/>
      </c>
      <c r="AC590" s="23" t="str">
        <f>IF(ISNUMBER(AVERAGEIFS(Observed!AC$2:AC$10000,Observed!$A$2:$A$10000,$A590,Observed!$C$2:$C$10000,$C590)),AVERAGEIFS(Observed!AC$2:AC$10000,Observed!$A$2:$A$10000,$A590,Observed!$C$2:$C$10000,$C590),"")</f>
        <v/>
      </c>
      <c r="AD590" s="23" t="str">
        <f>IF(ISNUMBER(AVERAGEIFS(Observed!AD$2:AD$10000,Observed!$A$2:$A$10000,$A590,Observed!$C$2:$C$10000,$C590)),AVERAGEIFS(Observed!AD$2:AD$10000,Observed!$A$2:$A$10000,$A590,Observed!$C$2:$C$10000,$C590),"")</f>
        <v/>
      </c>
      <c r="AE590" s="24" t="str">
        <f>IF(ISNUMBER(AVERAGEIFS(Observed!AE$2:AE$10000,Observed!$A$2:$A$10000,$A590,Observed!$C$2:$C$10000,$C590)),AVERAGEIFS(Observed!AE$2:AE$10000,Observed!$A$2:$A$10000,$A590,Observed!$C$2:$C$10000,$C590),"")</f>
        <v/>
      </c>
      <c r="AF590" s="24" t="str">
        <f>IF(ISNUMBER(AVERAGEIFS(Observed!AF$2:AF$10000,Observed!$A$2:$A$10000,$A590,Observed!$C$2:$C$10000,$C590)),AVERAGEIFS(Observed!AF$2:AF$10000,Observed!$A$2:$A$10000,$A590,Observed!$C$2:$C$10000,$C590),"")</f>
        <v/>
      </c>
      <c r="AG590" s="23" t="str">
        <f>IF(ISNUMBER(AVERAGEIFS(Observed!AG$2:AG$10000,Observed!$A$2:$A$10000,$A590,Observed!$C$2:$C$10000,$C590)),AVERAGEIFS(Observed!AG$2:AG$10000,Observed!$A$2:$A$10000,$A590,Observed!$C$2:$C$10000,$C590),"")</f>
        <v/>
      </c>
      <c r="AH590" s="23" t="str">
        <f>IF(ISNUMBER(AVERAGEIFS(Observed!AH$2:AH$10000,Observed!$A$2:$A$10000,$A590,Observed!$C$2:$C$10000,$C590)),AVERAGEIFS(Observed!AH$2:AH$10000,Observed!$A$2:$A$10000,$A590,Observed!$C$2:$C$10000,$C590),"")</f>
        <v/>
      </c>
      <c r="AI590" s="22" t="str">
        <f>IF(ISNUMBER(AVERAGEIFS(Observed!AI$2:AI$10000,Observed!$A$2:$A$10000,$A590,Observed!$C$2:$C$10000,$C590)),AVERAGEIFS(Observed!AI$2:AI$10000,Observed!$A$2:$A$10000,$A590,Observed!$C$2:$C$10000,$C590),"")</f>
        <v/>
      </c>
      <c r="AJ590" s="23" t="str">
        <f>IF(ISNUMBER(AVERAGEIFS(Observed!AJ$2:AJ$10000,Observed!$A$2:$A$10000,$A590,Observed!$C$2:$C$10000,$C590)),AVERAGEIFS(Observed!AJ$2:AJ$10000,Observed!$A$2:$A$10000,$A590,Observed!$C$2:$C$10000,$C590),"")</f>
        <v/>
      </c>
      <c r="AK590" s="23" t="str">
        <f>IF(ISNUMBER(AVERAGEIFS(Observed!AK$2:AK$10000,Observed!$A$2:$A$10000,$A590,Observed!$C$2:$C$10000,$C590)),AVERAGEIFS(Observed!AK$2:AK$10000,Observed!$A$2:$A$10000,$A590,Observed!$C$2:$C$10000,$C590),"")</f>
        <v/>
      </c>
      <c r="AL590" s="23" t="str">
        <f>IF(ISNUMBER(AVERAGEIFS(Observed!AL$2:AL$10000,Observed!$A$2:$A$10000,$A590,Observed!$C$2:$C$10000,$C590)),AVERAGEIFS(Observed!AL$2:AL$10000,Observed!$A$2:$A$10000,$A590,Observed!$C$2:$C$10000,$C590),"")</f>
        <v/>
      </c>
      <c r="AM590" s="23" t="str">
        <f>IF(ISNUMBER(AVERAGEIFS(Observed!AM$2:AM$10000,Observed!$A$2:$A$10000,$A590,Observed!$C$2:$C$10000,$C590)),AVERAGEIFS(Observed!AM$2:AM$10000,Observed!$A$2:$A$10000,$A590,Observed!$C$2:$C$10000,$C590),"")</f>
        <v/>
      </c>
      <c r="AN590" s="23" t="str">
        <f>IF(ISNUMBER(AVERAGEIFS(Observed!AN$2:AN$10000,Observed!$A$2:$A$10000,$A590,Observed!$C$2:$C$10000,$C590)),AVERAGEIFS(Observed!AN$2:AN$10000,Observed!$A$2:$A$10000,$A590,Observed!$C$2:$C$10000,$C590),"")</f>
        <v/>
      </c>
      <c r="AO590" s="2">
        <f>COUNTIFS(Observed!$A$2:$A$10000,$A590,Observed!$C$2:$C$10000,$C590)</f>
        <v>5</v>
      </c>
      <c r="AP590" s="2">
        <f t="shared" si="12"/>
        <v>5</v>
      </c>
    </row>
    <row r="591" spans="1:42" x14ac:dyDescent="0.25">
      <c r="A591" t="s">
        <v>93</v>
      </c>
      <c r="B591" t="s">
        <v>30</v>
      </c>
      <c r="C591" s="20">
        <v>40525</v>
      </c>
      <c r="D591">
        <v>1</v>
      </c>
      <c r="F591" t="s">
        <v>107</v>
      </c>
      <c r="G591" s="25" t="s">
        <v>115</v>
      </c>
      <c r="J591" s="2"/>
      <c r="K591" s="22" t="str">
        <f>IF(ISNUMBER(AVERAGEIFS(Observed!K$2:K$10000,Observed!$A$2:$A$10000,$A591,Observed!$C$2:$C$10000,$C591)),AVERAGEIFS(Observed!K$2:K$10000,Observed!$A$2:$A$10000,$A591,Observed!$C$2:$C$10000,$C591),"")</f>
        <v/>
      </c>
      <c r="L591" s="23" t="str">
        <f>IF(ISNUMBER(AVERAGEIFS(Observed!L$2:L$10000,Observed!$A$2:$A$10000,$A591,Observed!$C$2:$C$10000,$C591)),AVERAGEIFS(Observed!L$2:L$10000,Observed!$A$2:$A$10000,$A591,Observed!$C$2:$C$10000,$C591),"")</f>
        <v/>
      </c>
      <c r="M591" s="23">
        <f>IF(ISNUMBER(AVERAGEIFS(Observed!M$2:M$10000,Observed!$A$2:$A$10000,$A591,Observed!$C$2:$C$10000,$C591)),AVERAGEIFS(Observed!M$2:M$10000,Observed!$A$2:$A$10000,$A591,Observed!$C$2:$C$10000,$C591),"")</f>
        <v>250.45267144259188</v>
      </c>
      <c r="N591" s="23">
        <f>IF(ISNUMBER(AVERAGEIFS(Observed!N$2:N$10000,Observed!$A$2:$A$10000,$A591,Observed!$C$2:$C$10000,$C591)),AVERAGEIFS(Observed!N$2:N$10000,Observed!$A$2:$A$10000,$A591,Observed!$C$2:$C$10000,$C591),"")</f>
        <v>250.45267144259188</v>
      </c>
      <c r="O591" s="23">
        <f>IF(ISNUMBER(AVERAGEIFS(Observed!O$2:O$10000,Observed!$A$2:$A$10000,$A591,Observed!$C$2:$C$10000,$C591)),AVERAGEIFS(Observed!O$2:O$10000,Observed!$A$2:$A$10000,$A591,Observed!$C$2:$C$10000,$C591),"")</f>
        <v>250.45267144259188</v>
      </c>
      <c r="P591" s="24" t="str">
        <f>IF(ISNUMBER(AVERAGEIFS(Observed!P$2:P$10000,Observed!$A$2:$A$10000,$A591,Observed!$C$2:$C$10000,$C591)),AVERAGEIFS(Observed!P$2:P$10000,Observed!$A$2:$A$10000,$A591,Observed!$C$2:$C$10000,$C591),"")</f>
        <v/>
      </c>
      <c r="Q591" s="24" t="str">
        <f>IF(ISNUMBER(AVERAGEIFS(Observed!Q$2:Q$10000,Observed!$A$2:$A$10000,$A591,Observed!$C$2:$C$10000,$C591)),AVERAGEIFS(Observed!Q$2:Q$10000,Observed!$A$2:$A$10000,$A591,Observed!$C$2:$C$10000,$C591),"")</f>
        <v/>
      </c>
      <c r="R591" s="24" t="str">
        <f>IF(ISNUMBER(AVERAGEIFS(Observed!R$2:R$10000,Observed!$A$2:$A$10000,$A591,Observed!$C$2:$C$10000,$C591)),AVERAGEIFS(Observed!R$2:R$10000,Observed!$A$2:$A$10000,$A591,Observed!$C$2:$C$10000,$C591),"")</f>
        <v/>
      </c>
      <c r="S591" s="22" t="str">
        <f>IF(ISNUMBER(AVERAGEIFS(Observed!S$2:S$10000,Observed!$A$2:$A$10000,$A591,Observed!$C$2:$C$10000,$C591)),AVERAGEIFS(Observed!S$2:S$10000,Observed!$A$2:$A$10000,$A591,Observed!$C$2:$C$10000,$C591),"")</f>
        <v/>
      </c>
      <c r="T591" s="23" t="str">
        <f>IF(ISNUMBER(AVERAGEIFS(Observed!T$2:T$10000,Observed!$A$2:$A$10000,$A591,Observed!$C$2:$C$10000,$C591)),AVERAGEIFS(Observed!T$2:T$10000,Observed!$A$2:$A$10000,$A591,Observed!$C$2:$C$10000,$C591),"")</f>
        <v/>
      </c>
      <c r="U591" s="23" t="str">
        <f>IF(ISNUMBER(AVERAGEIFS(Observed!U$2:U$10000,Observed!$A$2:$A$10000,$A591,Observed!$C$2:$C$10000,$C591)),AVERAGEIFS(Observed!U$2:U$10000,Observed!$A$2:$A$10000,$A591,Observed!$C$2:$C$10000,$C591),"")</f>
        <v/>
      </c>
      <c r="V591" s="23">
        <f>IF(ISNUMBER(AVERAGEIFS(Observed!V$2:V$10000,Observed!$A$2:$A$10000,$A591,Observed!$C$2:$C$10000,$C591)),AVERAGEIFS(Observed!V$2:V$10000,Observed!$A$2:$A$10000,$A591,Observed!$C$2:$C$10000,$C591),"")</f>
        <v>250</v>
      </c>
      <c r="W591" s="23">
        <f>IF(ISNUMBER(AVERAGEIFS(Observed!W$2:W$10000,Observed!$A$2:$A$10000,$A591,Observed!$C$2:$C$10000,$C591)),AVERAGEIFS(Observed!W$2:W$10000,Observed!$A$2:$A$10000,$A591,Observed!$C$2:$C$10000,$C591),"")</f>
        <v>41.057814990588838</v>
      </c>
      <c r="X591" s="23" t="str">
        <f>IF(ISNUMBER(AVERAGEIFS(Observed!X$2:X$10000,Observed!$A$2:$A$10000,$A591,Observed!$C$2:$C$10000,$C591)),AVERAGEIFS(Observed!X$2:X$10000,Observed!$A$2:$A$10000,$A591,Observed!$C$2:$C$10000,$C591),"")</f>
        <v/>
      </c>
      <c r="Y591" s="23" t="str">
        <f>IF(ISNUMBER(AVERAGEIFS(Observed!Y$2:Y$10000,Observed!$A$2:$A$10000,$A591,Observed!$C$2:$C$10000,$C591)),AVERAGEIFS(Observed!Y$2:Y$10000,Observed!$A$2:$A$10000,$A591,Observed!$C$2:$C$10000,$C591),"")</f>
        <v/>
      </c>
      <c r="Z591" s="23" t="str">
        <f>IF(ISNUMBER(AVERAGEIFS(Observed!Z$2:Z$10000,Observed!$A$2:$A$10000,$A591,Observed!$C$2:$C$10000,$C591)),AVERAGEIFS(Observed!Z$2:Z$10000,Observed!$A$2:$A$10000,$A591,Observed!$C$2:$C$10000,$C591),"")</f>
        <v/>
      </c>
      <c r="AA591" s="23" t="str">
        <f>IF(ISNUMBER(AVERAGEIFS(Observed!AA$2:AA$10000,Observed!$A$2:$A$10000,$A591,Observed!$C$2:$C$10000,$C591)),AVERAGEIFS(Observed!AA$2:AA$10000,Observed!$A$2:$A$10000,$A591,Observed!$C$2:$C$10000,$C591),"")</f>
        <v/>
      </c>
      <c r="AB591" s="23" t="str">
        <f>IF(ISNUMBER(AVERAGEIFS(Observed!AB$2:AB$10000,Observed!$A$2:$A$10000,$A591,Observed!$C$2:$C$10000,$C591)),AVERAGEIFS(Observed!AB$2:AB$10000,Observed!$A$2:$A$10000,$A591,Observed!$C$2:$C$10000,$C591),"")</f>
        <v/>
      </c>
      <c r="AC591" s="23" t="str">
        <f>IF(ISNUMBER(AVERAGEIFS(Observed!AC$2:AC$10000,Observed!$A$2:$A$10000,$A591,Observed!$C$2:$C$10000,$C591)),AVERAGEIFS(Observed!AC$2:AC$10000,Observed!$A$2:$A$10000,$A591,Observed!$C$2:$C$10000,$C591),"")</f>
        <v/>
      </c>
      <c r="AD591" s="23" t="str">
        <f>IF(ISNUMBER(AVERAGEIFS(Observed!AD$2:AD$10000,Observed!$A$2:$A$10000,$A591,Observed!$C$2:$C$10000,$C591)),AVERAGEIFS(Observed!AD$2:AD$10000,Observed!$A$2:$A$10000,$A591,Observed!$C$2:$C$10000,$C591),"")</f>
        <v/>
      </c>
      <c r="AE591" s="24" t="str">
        <f>IF(ISNUMBER(AVERAGEIFS(Observed!AE$2:AE$10000,Observed!$A$2:$A$10000,$A591,Observed!$C$2:$C$10000,$C591)),AVERAGEIFS(Observed!AE$2:AE$10000,Observed!$A$2:$A$10000,$A591,Observed!$C$2:$C$10000,$C591),"")</f>
        <v/>
      </c>
      <c r="AF591" s="24" t="str">
        <f>IF(ISNUMBER(AVERAGEIFS(Observed!AF$2:AF$10000,Observed!$A$2:$A$10000,$A591,Observed!$C$2:$C$10000,$C591)),AVERAGEIFS(Observed!AF$2:AF$10000,Observed!$A$2:$A$10000,$A591,Observed!$C$2:$C$10000,$C591),"")</f>
        <v/>
      </c>
      <c r="AG591" s="23" t="str">
        <f>IF(ISNUMBER(AVERAGEIFS(Observed!AG$2:AG$10000,Observed!$A$2:$A$10000,$A591,Observed!$C$2:$C$10000,$C591)),AVERAGEIFS(Observed!AG$2:AG$10000,Observed!$A$2:$A$10000,$A591,Observed!$C$2:$C$10000,$C591),"")</f>
        <v/>
      </c>
      <c r="AH591" s="23" t="str">
        <f>IF(ISNUMBER(AVERAGEIFS(Observed!AH$2:AH$10000,Observed!$A$2:$A$10000,$A591,Observed!$C$2:$C$10000,$C591)),AVERAGEIFS(Observed!AH$2:AH$10000,Observed!$A$2:$A$10000,$A591,Observed!$C$2:$C$10000,$C591),"")</f>
        <v/>
      </c>
      <c r="AI591" s="22" t="str">
        <f>IF(ISNUMBER(AVERAGEIFS(Observed!AI$2:AI$10000,Observed!$A$2:$A$10000,$A591,Observed!$C$2:$C$10000,$C591)),AVERAGEIFS(Observed!AI$2:AI$10000,Observed!$A$2:$A$10000,$A591,Observed!$C$2:$C$10000,$C591),"")</f>
        <v/>
      </c>
      <c r="AJ591" s="23" t="str">
        <f>IF(ISNUMBER(AVERAGEIFS(Observed!AJ$2:AJ$10000,Observed!$A$2:$A$10000,$A591,Observed!$C$2:$C$10000,$C591)),AVERAGEIFS(Observed!AJ$2:AJ$10000,Observed!$A$2:$A$10000,$A591,Observed!$C$2:$C$10000,$C591),"")</f>
        <v/>
      </c>
      <c r="AK591" s="23" t="str">
        <f>IF(ISNUMBER(AVERAGEIFS(Observed!AK$2:AK$10000,Observed!$A$2:$A$10000,$A591,Observed!$C$2:$C$10000,$C591)),AVERAGEIFS(Observed!AK$2:AK$10000,Observed!$A$2:$A$10000,$A591,Observed!$C$2:$C$10000,$C591),"")</f>
        <v/>
      </c>
      <c r="AL591" s="23" t="str">
        <f>IF(ISNUMBER(AVERAGEIFS(Observed!AL$2:AL$10000,Observed!$A$2:$A$10000,$A591,Observed!$C$2:$C$10000,$C591)),AVERAGEIFS(Observed!AL$2:AL$10000,Observed!$A$2:$A$10000,$A591,Observed!$C$2:$C$10000,$C591),"")</f>
        <v/>
      </c>
      <c r="AM591" s="23" t="str">
        <f>IF(ISNUMBER(AVERAGEIFS(Observed!AM$2:AM$10000,Observed!$A$2:$A$10000,$A591,Observed!$C$2:$C$10000,$C591)),AVERAGEIFS(Observed!AM$2:AM$10000,Observed!$A$2:$A$10000,$A591,Observed!$C$2:$C$10000,$C591),"")</f>
        <v/>
      </c>
      <c r="AN591" s="23" t="str">
        <f>IF(ISNUMBER(AVERAGEIFS(Observed!AN$2:AN$10000,Observed!$A$2:$A$10000,$A591,Observed!$C$2:$C$10000,$C591)),AVERAGEIFS(Observed!AN$2:AN$10000,Observed!$A$2:$A$10000,$A591,Observed!$C$2:$C$10000,$C591),"")</f>
        <v/>
      </c>
      <c r="AO591" s="2">
        <f>COUNTIFS(Observed!$A$2:$A$10000,$A591,Observed!$C$2:$C$10000,$C591)</f>
        <v>5</v>
      </c>
      <c r="AP591" s="2">
        <f t="shared" si="12"/>
        <v>5</v>
      </c>
    </row>
    <row r="592" spans="1:42" x14ac:dyDescent="0.25">
      <c r="A592" t="s">
        <v>93</v>
      </c>
      <c r="B592" t="s">
        <v>30</v>
      </c>
      <c r="C592" s="20">
        <v>40546</v>
      </c>
      <c r="D592">
        <v>1</v>
      </c>
      <c r="F592" t="s">
        <v>107</v>
      </c>
      <c r="G592" s="25" t="s">
        <v>115</v>
      </c>
      <c r="J592" s="2"/>
      <c r="K592" s="22" t="str">
        <f>IF(ISNUMBER(AVERAGEIFS(Observed!K$2:K$10000,Observed!$A$2:$A$10000,$A592,Observed!$C$2:$C$10000,$C592)),AVERAGEIFS(Observed!K$2:K$10000,Observed!$A$2:$A$10000,$A592,Observed!$C$2:$C$10000,$C592),"")</f>
        <v/>
      </c>
      <c r="L592" s="23" t="str">
        <f>IF(ISNUMBER(AVERAGEIFS(Observed!L$2:L$10000,Observed!$A$2:$A$10000,$A592,Observed!$C$2:$C$10000,$C592)),AVERAGEIFS(Observed!L$2:L$10000,Observed!$A$2:$A$10000,$A592,Observed!$C$2:$C$10000,$C592),"")</f>
        <v/>
      </c>
      <c r="M592" s="23">
        <f>IF(ISNUMBER(AVERAGEIFS(Observed!M$2:M$10000,Observed!$A$2:$A$10000,$A592,Observed!$C$2:$C$10000,$C592)),AVERAGEIFS(Observed!M$2:M$10000,Observed!$A$2:$A$10000,$A592,Observed!$C$2:$C$10000,$C592),"")</f>
        <v>290.67414769004944</v>
      </c>
      <c r="N592" s="23">
        <f>IF(ISNUMBER(AVERAGEIFS(Observed!N$2:N$10000,Observed!$A$2:$A$10000,$A592,Observed!$C$2:$C$10000,$C592)),AVERAGEIFS(Observed!N$2:N$10000,Observed!$A$2:$A$10000,$A592,Observed!$C$2:$C$10000,$C592),"")</f>
        <v>290.67414769004944</v>
      </c>
      <c r="O592" s="23">
        <f>IF(ISNUMBER(AVERAGEIFS(Observed!O$2:O$10000,Observed!$A$2:$A$10000,$A592,Observed!$C$2:$C$10000,$C592)),AVERAGEIFS(Observed!O$2:O$10000,Observed!$A$2:$A$10000,$A592,Observed!$C$2:$C$10000,$C592),"")</f>
        <v>541.12681913264134</v>
      </c>
      <c r="P592" s="24" t="str">
        <f>IF(ISNUMBER(AVERAGEIFS(Observed!P$2:P$10000,Observed!$A$2:$A$10000,$A592,Observed!$C$2:$C$10000,$C592)),AVERAGEIFS(Observed!P$2:P$10000,Observed!$A$2:$A$10000,$A592,Observed!$C$2:$C$10000,$C592),"")</f>
        <v/>
      </c>
      <c r="Q592" s="24" t="str">
        <f>IF(ISNUMBER(AVERAGEIFS(Observed!Q$2:Q$10000,Observed!$A$2:$A$10000,$A592,Observed!$C$2:$C$10000,$C592)),AVERAGEIFS(Observed!Q$2:Q$10000,Observed!$A$2:$A$10000,$A592,Observed!$C$2:$C$10000,$C592),"")</f>
        <v/>
      </c>
      <c r="R592" s="24" t="str">
        <f>IF(ISNUMBER(AVERAGEIFS(Observed!R$2:R$10000,Observed!$A$2:$A$10000,$A592,Observed!$C$2:$C$10000,$C592)),AVERAGEIFS(Observed!R$2:R$10000,Observed!$A$2:$A$10000,$A592,Observed!$C$2:$C$10000,$C592),"")</f>
        <v/>
      </c>
      <c r="S592" s="22" t="str">
        <f>IF(ISNUMBER(AVERAGEIFS(Observed!S$2:S$10000,Observed!$A$2:$A$10000,$A592,Observed!$C$2:$C$10000,$C592)),AVERAGEIFS(Observed!S$2:S$10000,Observed!$A$2:$A$10000,$A592,Observed!$C$2:$C$10000,$C592),"")</f>
        <v/>
      </c>
      <c r="T592" s="23" t="str">
        <f>IF(ISNUMBER(AVERAGEIFS(Observed!T$2:T$10000,Observed!$A$2:$A$10000,$A592,Observed!$C$2:$C$10000,$C592)),AVERAGEIFS(Observed!T$2:T$10000,Observed!$A$2:$A$10000,$A592,Observed!$C$2:$C$10000,$C592),"")</f>
        <v/>
      </c>
      <c r="U592" s="23" t="str">
        <f>IF(ISNUMBER(AVERAGEIFS(Observed!U$2:U$10000,Observed!$A$2:$A$10000,$A592,Observed!$C$2:$C$10000,$C592)),AVERAGEIFS(Observed!U$2:U$10000,Observed!$A$2:$A$10000,$A592,Observed!$C$2:$C$10000,$C592),"")</f>
        <v/>
      </c>
      <c r="V592" s="23">
        <f>IF(ISNUMBER(AVERAGEIFS(Observed!V$2:V$10000,Observed!$A$2:$A$10000,$A592,Observed!$C$2:$C$10000,$C592)),AVERAGEIFS(Observed!V$2:V$10000,Observed!$A$2:$A$10000,$A592,Observed!$C$2:$C$10000,$C592),"")</f>
        <v>250</v>
      </c>
      <c r="W592" s="23">
        <f>IF(ISNUMBER(AVERAGEIFS(Observed!W$2:W$10000,Observed!$A$2:$A$10000,$A592,Observed!$C$2:$C$10000,$C592)),AVERAGEIFS(Observed!W$2:W$10000,Observed!$A$2:$A$10000,$A592,Observed!$C$2:$C$10000,$C592),"")</f>
        <v>138.41626080478545</v>
      </c>
      <c r="X592" s="23" t="str">
        <f>IF(ISNUMBER(AVERAGEIFS(Observed!X$2:X$10000,Observed!$A$2:$A$10000,$A592,Observed!$C$2:$C$10000,$C592)),AVERAGEIFS(Observed!X$2:X$10000,Observed!$A$2:$A$10000,$A592,Observed!$C$2:$C$10000,$C592),"")</f>
        <v/>
      </c>
      <c r="Y592" s="23" t="str">
        <f>IF(ISNUMBER(AVERAGEIFS(Observed!Y$2:Y$10000,Observed!$A$2:$A$10000,$A592,Observed!$C$2:$C$10000,$C592)),AVERAGEIFS(Observed!Y$2:Y$10000,Observed!$A$2:$A$10000,$A592,Observed!$C$2:$C$10000,$C592),"")</f>
        <v/>
      </c>
      <c r="Z592" s="23" t="str">
        <f>IF(ISNUMBER(AVERAGEIFS(Observed!Z$2:Z$10000,Observed!$A$2:$A$10000,$A592,Observed!$C$2:$C$10000,$C592)),AVERAGEIFS(Observed!Z$2:Z$10000,Observed!$A$2:$A$10000,$A592,Observed!$C$2:$C$10000,$C592),"")</f>
        <v/>
      </c>
      <c r="AA592" s="23" t="str">
        <f>IF(ISNUMBER(AVERAGEIFS(Observed!AA$2:AA$10000,Observed!$A$2:$A$10000,$A592,Observed!$C$2:$C$10000,$C592)),AVERAGEIFS(Observed!AA$2:AA$10000,Observed!$A$2:$A$10000,$A592,Observed!$C$2:$C$10000,$C592),"")</f>
        <v/>
      </c>
      <c r="AB592" s="23" t="str">
        <f>IF(ISNUMBER(AVERAGEIFS(Observed!AB$2:AB$10000,Observed!$A$2:$A$10000,$A592,Observed!$C$2:$C$10000,$C592)),AVERAGEIFS(Observed!AB$2:AB$10000,Observed!$A$2:$A$10000,$A592,Observed!$C$2:$C$10000,$C592),"")</f>
        <v/>
      </c>
      <c r="AC592" s="23" t="str">
        <f>IF(ISNUMBER(AVERAGEIFS(Observed!AC$2:AC$10000,Observed!$A$2:$A$10000,$A592,Observed!$C$2:$C$10000,$C592)),AVERAGEIFS(Observed!AC$2:AC$10000,Observed!$A$2:$A$10000,$A592,Observed!$C$2:$C$10000,$C592),"")</f>
        <v/>
      </c>
      <c r="AD592" s="23" t="str">
        <f>IF(ISNUMBER(AVERAGEIFS(Observed!AD$2:AD$10000,Observed!$A$2:$A$10000,$A592,Observed!$C$2:$C$10000,$C592)),AVERAGEIFS(Observed!AD$2:AD$10000,Observed!$A$2:$A$10000,$A592,Observed!$C$2:$C$10000,$C592),"")</f>
        <v/>
      </c>
      <c r="AE592" s="24" t="str">
        <f>IF(ISNUMBER(AVERAGEIFS(Observed!AE$2:AE$10000,Observed!$A$2:$A$10000,$A592,Observed!$C$2:$C$10000,$C592)),AVERAGEIFS(Observed!AE$2:AE$10000,Observed!$A$2:$A$10000,$A592,Observed!$C$2:$C$10000,$C592),"")</f>
        <v/>
      </c>
      <c r="AF592" s="24" t="str">
        <f>IF(ISNUMBER(AVERAGEIFS(Observed!AF$2:AF$10000,Observed!$A$2:$A$10000,$A592,Observed!$C$2:$C$10000,$C592)),AVERAGEIFS(Observed!AF$2:AF$10000,Observed!$A$2:$A$10000,$A592,Observed!$C$2:$C$10000,$C592),"")</f>
        <v/>
      </c>
      <c r="AG592" s="23" t="str">
        <f>IF(ISNUMBER(AVERAGEIFS(Observed!AG$2:AG$10000,Observed!$A$2:$A$10000,$A592,Observed!$C$2:$C$10000,$C592)),AVERAGEIFS(Observed!AG$2:AG$10000,Observed!$A$2:$A$10000,$A592,Observed!$C$2:$C$10000,$C592),"")</f>
        <v/>
      </c>
      <c r="AH592" s="23" t="str">
        <f>IF(ISNUMBER(AVERAGEIFS(Observed!AH$2:AH$10000,Observed!$A$2:$A$10000,$A592,Observed!$C$2:$C$10000,$C592)),AVERAGEIFS(Observed!AH$2:AH$10000,Observed!$A$2:$A$10000,$A592,Observed!$C$2:$C$10000,$C592),"")</f>
        <v/>
      </c>
      <c r="AI592" s="22" t="str">
        <f>IF(ISNUMBER(AVERAGEIFS(Observed!AI$2:AI$10000,Observed!$A$2:$A$10000,$A592,Observed!$C$2:$C$10000,$C592)),AVERAGEIFS(Observed!AI$2:AI$10000,Observed!$A$2:$A$10000,$A592,Observed!$C$2:$C$10000,$C592),"")</f>
        <v/>
      </c>
      <c r="AJ592" s="23" t="str">
        <f>IF(ISNUMBER(AVERAGEIFS(Observed!AJ$2:AJ$10000,Observed!$A$2:$A$10000,$A592,Observed!$C$2:$C$10000,$C592)),AVERAGEIFS(Observed!AJ$2:AJ$10000,Observed!$A$2:$A$10000,$A592,Observed!$C$2:$C$10000,$C592),"")</f>
        <v/>
      </c>
      <c r="AK592" s="23" t="str">
        <f>IF(ISNUMBER(AVERAGEIFS(Observed!AK$2:AK$10000,Observed!$A$2:$A$10000,$A592,Observed!$C$2:$C$10000,$C592)),AVERAGEIFS(Observed!AK$2:AK$10000,Observed!$A$2:$A$10000,$A592,Observed!$C$2:$C$10000,$C592),"")</f>
        <v/>
      </c>
      <c r="AL592" s="23" t="str">
        <f>IF(ISNUMBER(AVERAGEIFS(Observed!AL$2:AL$10000,Observed!$A$2:$A$10000,$A592,Observed!$C$2:$C$10000,$C592)),AVERAGEIFS(Observed!AL$2:AL$10000,Observed!$A$2:$A$10000,$A592,Observed!$C$2:$C$10000,$C592),"")</f>
        <v/>
      </c>
      <c r="AM592" s="23" t="str">
        <f>IF(ISNUMBER(AVERAGEIFS(Observed!AM$2:AM$10000,Observed!$A$2:$A$10000,$A592,Observed!$C$2:$C$10000,$C592)),AVERAGEIFS(Observed!AM$2:AM$10000,Observed!$A$2:$A$10000,$A592,Observed!$C$2:$C$10000,$C592),"")</f>
        <v/>
      </c>
      <c r="AN592" s="23" t="str">
        <f>IF(ISNUMBER(AVERAGEIFS(Observed!AN$2:AN$10000,Observed!$A$2:$A$10000,$A592,Observed!$C$2:$C$10000,$C592)),AVERAGEIFS(Observed!AN$2:AN$10000,Observed!$A$2:$A$10000,$A592,Observed!$C$2:$C$10000,$C592),"")</f>
        <v/>
      </c>
      <c r="AO592" s="2">
        <f>COUNTIFS(Observed!$A$2:$A$10000,$A592,Observed!$C$2:$C$10000,$C592)</f>
        <v>5</v>
      </c>
      <c r="AP592" s="2">
        <f t="shared" si="12"/>
        <v>5</v>
      </c>
    </row>
    <row r="593" spans="1:42" x14ac:dyDescent="0.25">
      <c r="A593" t="s">
        <v>93</v>
      </c>
      <c r="B593" t="s">
        <v>30</v>
      </c>
      <c r="C593" s="20">
        <v>40563</v>
      </c>
      <c r="D593">
        <v>1</v>
      </c>
      <c r="F593" t="s">
        <v>107</v>
      </c>
      <c r="G593" s="25" t="s">
        <v>115</v>
      </c>
      <c r="J593" s="2"/>
      <c r="K593" s="22" t="str">
        <f>IF(ISNUMBER(AVERAGEIFS(Observed!K$2:K$10000,Observed!$A$2:$A$10000,$A593,Observed!$C$2:$C$10000,$C593)),AVERAGEIFS(Observed!K$2:K$10000,Observed!$A$2:$A$10000,$A593,Observed!$C$2:$C$10000,$C593),"")</f>
        <v/>
      </c>
      <c r="L593" s="23" t="str">
        <f>IF(ISNUMBER(AVERAGEIFS(Observed!L$2:L$10000,Observed!$A$2:$A$10000,$A593,Observed!$C$2:$C$10000,$C593)),AVERAGEIFS(Observed!L$2:L$10000,Observed!$A$2:$A$10000,$A593,Observed!$C$2:$C$10000,$C593),"")</f>
        <v/>
      </c>
      <c r="M593" s="23">
        <f>IF(ISNUMBER(AVERAGEIFS(Observed!M$2:M$10000,Observed!$A$2:$A$10000,$A593,Observed!$C$2:$C$10000,$C593)),AVERAGEIFS(Observed!M$2:M$10000,Observed!$A$2:$A$10000,$A593,Observed!$C$2:$C$10000,$C593),"")</f>
        <v>149.9658054397388</v>
      </c>
      <c r="N593" s="23">
        <f>IF(ISNUMBER(AVERAGEIFS(Observed!N$2:N$10000,Observed!$A$2:$A$10000,$A593,Observed!$C$2:$C$10000,$C593)),AVERAGEIFS(Observed!N$2:N$10000,Observed!$A$2:$A$10000,$A593,Observed!$C$2:$C$10000,$C593),"")</f>
        <v>149.9658054397388</v>
      </c>
      <c r="O593" s="23">
        <f>IF(ISNUMBER(AVERAGEIFS(Observed!O$2:O$10000,Observed!$A$2:$A$10000,$A593,Observed!$C$2:$C$10000,$C593)),AVERAGEIFS(Observed!O$2:O$10000,Observed!$A$2:$A$10000,$A593,Observed!$C$2:$C$10000,$C593),"")</f>
        <v>691.09262457238015</v>
      </c>
      <c r="P593" s="24" t="str">
        <f>IF(ISNUMBER(AVERAGEIFS(Observed!P$2:P$10000,Observed!$A$2:$A$10000,$A593,Observed!$C$2:$C$10000,$C593)),AVERAGEIFS(Observed!P$2:P$10000,Observed!$A$2:$A$10000,$A593,Observed!$C$2:$C$10000,$C593),"")</f>
        <v/>
      </c>
      <c r="Q593" s="24" t="str">
        <f>IF(ISNUMBER(AVERAGEIFS(Observed!Q$2:Q$10000,Observed!$A$2:$A$10000,$A593,Observed!$C$2:$C$10000,$C593)),AVERAGEIFS(Observed!Q$2:Q$10000,Observed!$A$2:$A$10000,$A593,Observed!$C$2:$C$10000,$C593),"")</f>
        <v/>
      </c>
      <c r="R593" s="24" t="str">
        <f>IF(ISNUMBER(AVERAGEIFS(Observed!R$2:R$10000,Observed!$A$2:$A$10000,$A593,Observed!$C$2:$C$10000,$C593)),AVERAGEIFS(Observed!R$2:R$10000,Observed!$A$2:$A$10000,$A593,Observed!$C$2:$C$10000,$C593),"")</f>
        <v/>
      </c>
      <c r="S593" s="22" t="str">
        <f>IF(ISNUMBER(AVERAGEIFS(Observed!S$2:S$10000,Observed!$A$2:$A$10000,$A593,Observed!$C$2:$C$10000,$C593)),AVERAGEIFS(Observed!S$2:S$10000,Observed!$A$2:$A$10000,$A593,Observed!$C$2:$C$10000,$C593),"")</f>
        <v/>
      </c>
      <c r="T593" s="23" t="str">
        <f>IF(ISNUMBER(AVERAGEIFS(Observed!T$2:T$10000,Observed!$A$2:$A$10000,$A593,Observed!$C$2:$C$10000,$C593)),AVERAGEIFS(Observed!T$2:T$10000,Observed!$A$2:$A$10000,$A593,Observed!$C$2:$C$10000,$C593),"")</f>
        <v/>
      </c>
      <c r="U593" s="23" t="str">
        <f>IF(ISNUMBER(AVERAGEIFS(Observed!U$2:U$10000,Observed!$A$2:$A$10000,$A593,Observed!$C$2:$C$10000,$C593)),AVERAGEIFS(Observed!U$2:U$10000,Observed!$A$2:$A$10000,$A593,Observed!$C$2:$C$10000,$C593),"")</f>
        <v/>
      </c>
      <c r="V593" s="23">
        <f>IF(ISNUMBER(AVERAGEIFS(Observed!V$2:V$10000,Observed!$A$2:$A$10000,$A593,Observed!$C$2:$C$10000,$C593)),AVERAGEIFS(Observed!V$2:V$10000,Observed!$A$2:$A$10000,$A593,Observed!$C$2:$C$10000,$C593),"")</f>
        <v>250</v>
      </c>
      <c r="W593" s="23">
        <f>IF(ISNUMBER(AVERAGEIFS(Observed!W$2:W$10000,Observed!$A$2:$A$10000,$A593,Observed!$C$2:$C$10000,$C593)),AVERAGEIFS(Observed!W$2:W$10000,Observed!$A$2:$A$10000,$A593,Observed!$C$2:$C$10000,$C593),"")</f>
        <v>88.215179670434594</v>
      </c>
      <c r="X593" s="23" t="str">
        <f>IF(ISNUMBER(AVERAGEIFS(Observed!X$2:X$10000,Observed!$A$2:$A$10000,$A593,Observed!$C$2:$C$10000,$C593)),AVERAGEIFS(Observed!X$2:X$10000,Observed!$A$2:$A$10000,$A593,Observed!$C$2:$C$10000,$C593),"")</f>
        <v/>
      </c>
      <c r="Y593" s="23" t="str">
        <f>IF(ISNUMBER(AVERAGEIFS(Observed!Y$2:Y$10000,Observed!$A$2:$A$10000,$A593,Observed!$C$2:$C$10000,$C593)),AVERAGEIFS(Observed!Y$2:Y$10000,Observed!$A$2:$A$10000,$A593,Observed!$C$2:$C$10000,$C593),"")</f>
        <v/>
      </c>
      <c r="Z593" s="23" t="str">
        <f>IF(ISNUMBER(AVERAGEIFS(Observed!Z$2:Z$10000,Observed!$A$2:$A$10000,$A593,Observed!$C$2:$C$10000,$C593)),AVERAGEIFS(Observed!Z$2:Z$10000,Observed!$A$2:$A$10000,$A593,Observed!$C$2:$C$10000,$C593),"")</f>
        <v/>
      </c>
      <c r="AA593" s="23" t="str">
        <f>IF(ISNUMBER(AVERAGEIFS(Observed!AA$2:AA$10000,Observed!$A$2:$A$10000,$A593,Observed!$C$2:$C$10000,$C593)),AVERAGEIFS(Observed!AA$2:AA$10000,Observed!$A$2:$A$10000,$A593,Observed!$C$2:$C$10000,$C593),"")</f>
        <v/>
      </c>
      <c r="AB593" s="23" t="str">
        <f>IF(ISNUMBER(AVERAGEIFS(Observed!AB$2:AB$10000,Observed!$A$2:$A$10000,$A593,Observed!$C$2:$C$10000,$C593)),AVERAGEIFS(Observed!AB$2:AB$10000,Observed!$A$2:$A$10000,$A593,Observed!$C$2:$C$10000,$C593),"")</f>
        <v/>
      </c>
      <c r="AC593" s="23" t="str">
        <f>IF(ISNUMBER(AVERAGEIFS(Observed!AC$2:AC$10000,Observed!$A$2:$A$10000,$A593,Observed!$C$2:$C$10000,$C593)),AVERAGEIFS(Observed!AC$2:AC$10000,Observed!$A$2:$A$10000,$A593,Observed!$C$2:$C$10000,$C593),"")</f>
        <v/>
      </c>
      <c r="AD593" s="23" t="str">
        <f>IF(ISNUMBER(AVERAGEIFS(Observed!AD$2:AD$10000,Observed!$A$2:$A$10000,$A593,Observed!$C$2:$C$10000,$C593)),AVERAGEIFS(Observed!AD$2:AD$10000,Observed!$A$2:$A$10000,$A593,Observed!$C$2:$C$10000,$C593),"")</f>
        <v/>
      </c>
      <c r="AE593" s="24" t="str">
        <f>IF(ISNUMBER(AVERAGEIFS(Observed!AE$2:AE$10000,Observed!$A$2:$A$10000,$A593,Observed!$C$2:$C$10000,$C593)),AVERAGEIFS(Observed!AE$2:AE$10000,Observed!$A$2:$A$10000,$A593,Observed!$C$2:$C$10000,$C593),"")</f>
        <v/>
      </c>
      <c r="AF593" s="24" t="str">
        <f>IF(ISNUMBER(AVERAGEIFS(Observed!AF$2:AF$10000,Observed!$A$2:$A$10000,$A593,Observed!$C$2:$C$10000,$C593)),AVERAGEIFS(Observed!AF$2:AF$10000,Observed!$A$2:$A$10000,$A593,Observed!$C$2:$C$10000,$C593),"")</f>
        <v/>
      </c>
      <c r="AG593" s="23" t="str">
        <f>IF(ISNUMBER(AVERAGEIFS(Observed!AG$2:AG$10000,Observed!$A$2:$A$10000,$A593,Observed!$C$2:$C$10000,$C593)),AVERAGEIFS(Observed!AG$2:AG$10000,Observed!$A$2:$A$10000,$A593,Observed!$C$2:$C$10000,$C593),"")</f>
        <v/>
      </c>
      <c r="AH593" s="23" t="str">
        <f>IF(ISNUMBER(AVERAGEIFS(Observed!AH$2:AH$10000,Observed!$A$2:$A$10000,$A593,Observed!$C$2:$C$10000,$C593)),AVERAGEIFS(Observed!AH$2:AH$10000,Observed!$A$2:$A$10000,$A593,Observed!$C$2:$C$10000,$C593),"")</f>
        <v/>
      </c>
      <c r="AI593" s="22" t="str">
        <f>IF(ISNUMBER(AVERAGEIFS(Observed!AI$2:AI$10000,Observed!$A$2:$A$10000,$A593,Observed!$C$2:$C$10000,$C593)),AVERAGEIFS(Observed!AI$2:AI$10000,Observed!$A$2:$A$10000,$A593,Observed!$C$2:$C$10000,$C593),"")</f>
        <v/>
      </c>
      <c r="AJ593" s="23" t="str">
        <f>IF(ISNUMBER(AVERAGEIFS(Observed!AJ$2:AJ$10000,Observed!$A$2:$A$10000,$A593,Observed!$C$2:$C$10000,$C593)),AVERAGEIFS(Observed!AJ$2:AJ$10000,Observed!$A$2:$A$10000,$A593,Observed!$C$2:$C$10000,$C593),"")</f>
        <v/>
      </c>
      <c r="AK593" s="23" t="str">
        <f>IF(ISNUMBER(AVERAGEIFS(Observed!AK$2:AK$10000,Observed!$A$2:$A$10000,$A593,Observed!$C$2:$C$10000,$C593)),AVERAGEIFS(Observed!AK$2:AK$10000,Observed!$A$2:$A$10000,$A593,Observed!$C$2:$C$10000,$C593),"")</f>
        <v/>
      </c>
      <c r="AL593" s="23" t="str">
        <f>IF(ISNUMBER(AVERAGEIFS(Observed!AL$2:AL$10000,Observed!$A$2:$A$10000,$A593,Observed!$C$2:$C$10000,$C593)),AVERAGEIFS(Observed!AL$2:AL$10000,Observed!$A$2:$A$10000,$A593,Observed!$C$2:$C$10000,$C593),"")</f>
        <v/>
      </c>
      <c r="AM593" s="23" t="str">
        <f>IF(ISNUMBER(AVERAGEIFS(Observed!AM$2:AM$10000,Observed!$A$2:$A$10000,$A593,Observed!$C$2:$C$10000,$C593)),AVERAGEIFS(Observed!AM$2:AM$10000,Observed!$A$2:$A$10000,$A593,Observed!$C$2:$C$10000,$C593),"")</f>
        <v/>
      </c>
      <c r="AN593" s="23" t="str">
        <f>IF(ISNUMBER(AVERAGEIFS(Observed!AN$2:AN$10000,Observed!$A$2:$A$10000,$A593,Observed!$C$2:$C$10000,$C593)),AVERAGEIFS(Observed!AN$2:AN$10000,Observed!$A$2:$A$10000,$A593,Observed!$C$2:$C$10000,$C593),"")</f>
        <v/>
      </c>
      <c r="AO593" s="2">
        <f>COUNTIFS(Observed!$A$2:$A$10000,$A593,Observed!$C$2:$C$10000,$C593)</f>
        <v>5</v>
      </c>
      <c r="AP593" s="2">
        <f t="shared" si="12"/>
        <v>5</v>
      </c>
    </row>
    <row r="594" spans="1:42" x14ac:dyDescent="0.25">
      <c r="A594" t="s">
        <v>93</v>
      </c>
      <c r="B594" t="s">
        <v>30</v>
      </c>
      <c r="C594" s="20">
        <v>40577</v>
      </c>
      <c r="D594">
        <v>1</v>
      </c>
      <c r="F594" t="s">
        <v>107</v>
      </c>
      <c r="G594" s="25" t="s">
        <v>115</v>
      </c>
      <c r="J594" s="2"/>
      <c r="K594" s="22" t="str">
        <f>IF(ISNUMBER(AVERAGEIFS(Observed!K$2:K$10000,Observed!$A$2:$A$10000,$A594,Observed!$C$2:$C$10000,$C594)),AVERAGEIFS(Observed!K$2:K$10000,Observed!$A$2:$A$10000,$A594,Observed!$C$2:$C$10000,$C594),"")</f>
        <v/>
      </c>
      <c r="L594" s="23" t="str">
        <f>IF(ISNUMBER(AVERAGEIFS(Observed!L$2:L$10000,Observed!$A$2:$A$10000,$A594,Observed!$C$2:$C$10000,$C594)),AVERAGEIFS(Observed!L$2:L$10000,Observed!$A$2:$A$10000,$A594,Observed!$C$2:$C$10000,$C594),"")</f>
        <v/>
      </c>
      <c r="M594" s="23">
        <f>IF(ISNUMBER(AVERAGEIFS(Observed!M$2:M$10000,Observed!$A$2:$A$10000,$A594,Observed!$C$2:$C$10000,$C594)),AVERAGEIFS(Observed!M$2:M$10000,Observed!$A$2:$A$10000,$A594,Observed!$C$2:$C$10000,$C594),"")</f>
        <v>89.258585820574623</v>
      </c>
      <c r="N594" s="23">
        <f>IF(ISNUMBER(AVERAGEIFS(Observed!N$2:N$10000,Observed!$A$2:$A$10000,$A594,Observed!$C$2:$C$10000,$C594)),AVERAGEIFS(Observed!N$2:N$10000,Observed!$A$2:$A$10000,$A594,Observed!$C$2:$C$10000,$C594),"")</f>
        <v>89.258585820574623</v>
      </c>
      <c r="O594" s="23">
        <f>IF(ISNUMBER(AVERAGEIFS(Observed!O$2:O$10000,Observed!$A$2:$A$10000,$A594,Observed!$C$2:$C$10000,$C594)),AVERAGEIFS(Observed!O$2:O$10000,Observed!$A$2:$A$10000,$A594,Observed!$C$2:$C$10000,$C594),"")</f>
        <v>780.35121039295461</v>
      </c>
      <c r="P594" s="24" t="str">
        <f>IF(ISNUMBER(AVERAGEIFS(Observed!P$2:P$10000,Observed!$A$2:$A$10000,$A594,Observed!$C$2:$C$10000,$C594)),AVERAGEIFS(Observed!P$2:P$10000,Observed!$A$2:$A$10000,$A594,Observed!$C$2:$C$10000,$C594),"")</f>
        <v/>
      </c>
      <c r="Q594" s="24" t="str">
        <f>IF(ISNUMBER(AVERAGEIFS(Observed!Q$2:Q$10000,Observed!$A$2:$A$10000,$A594,Observed!$C$2:$C$10000,$C594)),AVERAGEIFS(Observed!Q$2:Q$10000,Observed!$A$2:$A$10000,$A594,Observed!$C$2:$C$10000,$C594),"")</f>
        <v/>
      </c>
      <c r="R594" s="24" t="str">
        <f>IF(ISNUMBER(AVERAGEIFS(Observed!R$2:R$10000,Observed!$A$2:$A$10000,$A594,Observed!$C$2:$C$10000,$C594)),AVERAGEIFS(Observed!R$2:R$10000,Observed!$A$2:$A$10000,$A594,Observed!$C$2:$C$10000,$C594),"")</f>
        <v/>
      </c>
      <c r="S594" s="22" t="str">
        <f>IF(ISNUMBER(AVERAGEIFS(Observed!S$2:S$10000,Observed!$A$2:$A$10000,$A594,Observed!$C$2:$C$10000,$C594)),AVERAGEIFS(Observed!S$2:S$10000,Observed!$A$2:$A$10000,$A594,Observed!$C$2:$C$10000,$C594),"")</f>
        <v/>
      </c>
      <c r="T594" s="23" t="str">
        <f>IF(ISNUMBER(AVERAGEIFS(Observed!T$2:T$10000,Observed!$A$2:$A$10000,$A594,Observed!$C$2:$C$10000,$C594)),AVERAGEIFS(Observed!T$2:T$10000,Observed!$A$2:$A$10000,$A594,Observed!$C$2:$C$10000,$C594),"")</f>
        <v/>
      </c>
      <c r="U594" s="23" t="str">
        <f>IF(ISNUMBER(AVERAGEIFS(Observed!U$2:U$10000,Observed!$A$2:$A$10000,$A594,Observed!$C$2:$C$10000,$C594)),AVERAGEIFS(Observed!U$2:U$10000,Observed!$A$2:$A$10000,$A594,Observed!$C$2:$C$10000,$C594),"")</f>
        <v/>
      </c>
      <c r="V594" s="23">
        <f>IF(ISNUMBER(AVERAGEIFS(Observed!V$2:V$10000,Observed!$A$2:$A$10000,$A594,Observed!$C$2:$C$10000,$C594)),AVERAGEIFS(Observed!V$2:V$10000,Observed!$A$2:$A$10000,$A594,Observed!$C$2:$C$10000,$C594),"")</f>
        <v>250</v>
      </c>
      <c r="W594" s="23">
        <f>IF(ISNUMBER(AVERAGEIFS(Observed!W$2:W$10000,Observed!$A$2:$A$10000,$A594,Observed!$C$2:$C$10000,$C594)),AVERAGEIFS(Observed!W$2:W$10000,Observed!$A$2:$A$10000,$A594,Observed!$C$2:$C$10000,$C594),"")</f>
        <v>63.756132728981882</v>
      </c>
      <c r="X594" s="23" t="str">
        <f>IF(ISNUMBER(AVERAGEIFS(Observed!X$2:X$10000,Observed!$A$2:$A$10000,$A594,Observed!$C$2:$C$10000,$C594)),AVERAGEIFS(Observed!X$2:X$10000,Observed!$A$2:$A$10000,$A594,Observed!$C$2:$C$10000,$C594),"")</f>
        <v/>
      </c>
      <c r="Y594" s="23" t="str">
        <f>IF(ISNUMBER(AVERAGEIFS(Observed!Y$2:Y$10000,Observed!$A$2:$A$10000,$A594,Observed!$C$2:$C$10000,$C594)),AVERAGEIFS(Observed!Y$2:Y$10000,Observed!$A$2:$A$10000,$A594,Observed!$C$2:$C$10000,$C594),"")</f>
        <v/>
      </c>
      <c r="Z594" s="23" t="str">
        <f>IF(ISNUMBER(AVERAGEIFS(Observed!Z$2:Z$10000,Observed!$A$2:$A$10000,$A594,Observed!$C$2:$C$10000,$C594)),AVERAGEIFS(Observed!Z$2:Z$10000,Observed!$A$2:$A$10000,$A594,Observed!$C$2:$C$10000,$C594),"")</f>
        <v/>
      </c>
      <c r="AA594" s="23" t="str">
        <f>IF(ISNUMBER(AVERAGEIFS(Observed!AA$2:AA$10000,Observed!$A$2:$A$10000,$A594,Observed!$C$2:$C$10000,$C594)),AVERAGEIFS(Observed!AA$2:AA$10000,Observed!$A$2:$A$10000,$A594,Observed!$C$2:$C$10000,$C594),"")</f>
        <v/>
      </c>
      <c r="AB594" s="23" t="str">
        <f>IF(ISNUMBER(AVERAGEIFS(Observed!AB$2:AB$10000,Observed!$A$2:$A$10000,$A594,Observed!$C$2:$C$10000,$C594)),AVERAGEIFS(Observed!AB$2:AB$10000,Observed!$A$2:$A$10000,$A594,Observed!$C$2:$C$10000,$C594),"")</f>
        <v/>
      </c>
      <c r="AC594" s="23" t="str">
        <f>IF(ISNUMBER(AVERAGEIFS(Observed!AC$2:AC$10000,Observed!$A$2:$A$10000,$A594,Observed!$C$2:$C$10000,$C594)),AVERAGEIFS(Observed!AC$2:AC$10000,Observed!$A$2:$A$10000,$A594,Observed!$C$2:$C$10000,$C594),"")</f>
        <v/>
      </c>
      <c r="AD594" s="23" t="str">
        <f>IF(ISNUMBER(AVERAGEIFS(Observed!AD$2:AD$10000,Observed!$A$2:$A$10000,$A594,Observed!$C$2:$C$10000,$C594)),AVERAGEIFS(Observed!AD$2:AD$10000,Observed!$A$2:$A$10000,$A594,Observed!$C$2:$C$10000,$C594),"")</f>
        <v/>
      </c>
      <c r="AE594" s="24" t="str">
        <f>IF(ISNUMBER(AVERAGEIFS(Observed!AE$2:AE$10000,Observed!$A$2:$A$10000,$A594,Observed!$C$2:$C$10000,$C594)),AVERAGEIFS(Observed!AE$2:AE$10000,Observed!$A$2:$A$10000,$A594,Observed!$C$2:$C$10000,$C594),"")</f>
        <v/>
      </c>
      <c r="AF594" s="24" t="str">
        <f>IF(ISNUMBER(AVERAGEIFS(Observed!AF$2:AF$10000,Observed!$A$2:$A$10000,$A594,Observed!$C$2:$C$10000,$C594)),AVERAGEIFS(Observed!AF$2:AF$10000,Observed!$A$2:$A$10000,$A594,Observed!$C$2:$C$10000,$C594),"")</f>
        <v/>
      </c>
      <c r="AG594" s="23" t="str">
        <f>IF(ISNUMBER(AVERAGEIFS(Observed!AG$2:AG$10000,Observed!$A$2:$A$10000,$A594,Observed!$C$2:$C$10000,$C594)),AVERAGEIFS(Observed!AG$2:AG$10000,Observed!$A$2:$A$10000,$A594,Observed!$C$2:$C$10000,$C594),"")</f>
        <v/>
      </c>
      <c r="AH594" s="23" t="str">
        <f>IF(ISNUMBER(AVERAGEIFS(Observed!AH$2:AH$10000,Observed!$A$2:$A$10000,$A594,Observed!$C$2:$C$10000,$C594)),AVERAGEIFS(Observed!AH$2:AH$10000,Observed!$A$2:$A$10000,$A594,Observed!$C$2:$C$10000,$C594),"")</f>
        <v/>
      </c>
      <c r="AI594" s="22" t="str">
        <f>IF(ISNUMBER(AVERAGEIFS(Observed!AI$2:AI$10000,Observed!$A$2:$A$10000,$A594,Observed!$C$2:$C$10000,$C594)),AVERAGEIFS(Observed!AI$2:AI$10000,Observed!$A$2:$A$10000,$A594,Observed!$C$2:$C$10000,$C594),"")</f>
        <v/>
      </c>
      <c r="AJ594" s="23" t="str">
        <f>IF(ISNUMBER(AVERAGEIFS(Observed!AJ$2:AJ$10000,Observed!$A$2:$A$10000,$A594,Observed!$C$2:$C$10000,$C594)),AVERAGEIFS(Observed!AJ$2:AJ$10000,Observed!$A$2:$A$10000,$A594,Observed!$C$2:$C$10000,$C594),"")</f>
        <v/>
      </c>
      <c r="AK594" s="23" t="str">
        <f>IF(ISNUMBER(AVERAGEIFS(Observed!AK$2:AK$10000,Observed!$A$2:$A$10000,$A594,Observed!$C$2:$C$10000,$C594)),AVERAGEIFS(Observed!AK$2:AK$10000,Observed!$A$2:$A$10000,$A594,Observed!$C$2:$C$10000,$C594),"")</f>
        <v/>
      </c>
      <c r="AL594" s="23" t="str">
        <f>IF(ISNUMBER(AVERAGEIFS(Observed!AL$2:AL$10000,Observed!$A$2:$A$10000,$A594,Observed!$C$2:$C$10000,$C594)),AVERAGEIFS(Observed!AL$2:AL$10000,Observed!$A$2:$A$10000,$A594,Observed!$C$2:$C$10000,$C594),"")</f>
        <v/>
      </c>
      <c r="AM594" s="23" t="str">
        <f>IF(ISNUMBER(AVERAGEIFS(Observed!AM$2:AM$10000,Observed!$A$2:$A$10000,$A594,Observed!$C$2:$C$10000,$C594)),AVERAGEIFS(Observed!AM$2:AM$10000,Observed!$A$2:$A$10000,$A594,Observed!$C$2:$C$10000,$C594),"")</f>
        <v/>
      </c>
      <c r="AN594" s="23" t="str">
        <f>IF(ISNUMBER(AVERAGEIFS(Observed!AN$2:AN$10000,Observed!$A$2:$A$10000,$A594,Observed!$C$2:$C$10000,$C594)),AVERAGEIFS(Observed!AN$2:AN$10000,Observed!$A$2:$A$10000,$A594,Observed!$C$2:$C$10000,$C594),"")</f>
        <v/>
      </c>
      <c r="AO594" s="2">
        <f>COUNTIFS(Observed!$A$2:$A$10000,$A594,Observed!$C$2:$C$10000,$C594)</f>
        <v>5</v>
      </c>
      <c r="AP594" s="2">
        <f t="shared" si="12"/>
        <v>5</v>
      </c>
    </row>
    <row r="595" spans="1:42" x14ac:dyDescent="0.25">
      <c r="A595" t="s">
        <v>93</v>
      </c>
      <c r="B595" t="s">
        <v>30</v>
      </c>
      <c r="C595" s="20">
        <v>40590</v>
      </c>
      <c r="D595">
        <v>1</v>
      </c>
      <c r="F595" t="s">
        <v>107</v>
      </c>
      <c r="G595" s="25" t="s">
        <v>115</v>
      </c>
      <c r="J595" s="2"/>
      <c r="K595" s="22" t="str">
        <f>IF(ISNUMBER(AVERAGEIFS(Observed!K$2:K$10000,Observed!$A$2:$A$10000,$A595,Observed!$C$2:$C$10000,$C595)),AVERAGEIFS(Observed!K$2:K$10000,Observed!$A$2:$A$10000,$A595,Observed!$C$2:$C$10000,$C595),"")</f>
        <v/>
      </c>
      <c r="L595" s="23" t="str">
        <f>IF(ISNUMBER(AVERAGEIFS(Observed!L$2:L$10000,Observed!$A$2:$A$10000,$A595,Observed!$C$2:$C$10000,$C595)),AVERAGEIFS(Observed!L$2:L$10000,Observed!$A$2:$A$10000,$A595,Observed!$C$2:$C$10000,$C595),"")</f>
        <v/>
      </c>
      <c r="M595" s="23">
        <f>IF(ISNUMBER(AVERAGEIFS(Observed!M$2:M$10000,Observed!$A$2:$A$10000,$A595,Observed!$C$2:$C$10000,$C595)),AVERAGEIFS(Observed!M$2:M$10000,Observed!$A$2:$A$10000,$A595,Observed!$C$2:$C$10000,$C595),"")</f>
        <v>104.82966620718358</v>
      </c>
      <c r="N595" s="23">
        <f>IF(ISNUMBER(AVERAGEIFS(Observed!N$2:N$10000,Observed!$A$2:$A$10000,$A595,Observed!$C$2:$C$10000,$C595)),AVERAGEIFS(Observed!N$2:N$10000,Observed!$A$2:$A$10000,$A595,Observed!$C$2:$C$10000,$C595),"")</f>
        <v>104.82966620718358</v>
      </c>
      <c r="O595" s="23">
        <f>IF(ISNUMBER(AVERAGEIFS(Observed!O$2:O$10000,Observed!$A$2:$A$10000,$A595,Observed!$C$2:$C$10000,$C595)),AVERAGEIFS(Observed!O$2:O$10000,Observed!$A$2:$A$10000,$A595,Observed!$C$2:$C$10000,$C595),"")</f>
        <v>885.18087660013839</v>
      </c>
      <c r="P595" s="24" t="str">
        <f>IF(ISNUMBER(AVERAGEIFS(Observed!P$2:P$10000,Observed!$A$2:$A$10000,$A595,Observed!$C$2:$C$10000,$C595)),AVERAGEIFS(Observed!P$2:P$10000,Observed!$A$2:$A$10000,$A595,Observed!$C$2:$C$10000,$C595),"")</f>
        <v/>
      </c>
      <c r="Q595" s="24" t="str">
        <f>IF(ISNUMBER(AVERAGEIFS(Observed!Q$2:Q$10000,Observed!$A$2:$A$10000,$A595,Observed!$C$2:$C$10000,$C595)),AVERAGEIFS(Observed!Q$2:Q$10000,Observed!$A$2:$A$10000,$A595,Observed!$C$2:$C$10000,$C595),"")</f>
        <v/>
      </c>
      <c r="R595" s="24" t="str">
        <f>IF(ISNUMBER(AVERAGEIFS(Observed!R$2:R$10000,Observed!$A$2:$A$10000,$A595,Observed!$C$2:$C$10000,$C595)),AVERAGEIFS(Observed!R$2:R$10000,Observed!$A$2:$A$10000,$A595,Observed!$C$2:$C$10000,$C595),"")</f>
        <v/>
      </c>
      <c r="S595" s="22" t="str">
        <f>IF(ISNUMBER(AVERAGEIFS(Observed!S$2:S$10000,Observed!$A$2:$A$10000,$A595,Observed!$C$2:$C$10000,$C595)),AVERAGEIFS(Observed!S$2:S$10000,Observed!$A$2:$A$10000,$A595,Observed!$C$2:$C$10000,$C595),"")</f>
        <v/>
      </c>
      <c r="T595" s="23" t="str">
        <f>IF(ISNUMBER(AVERAGEIFS(Observed!T$2:T$10000,Observed!$A$2:$A$10000,$A595,Observed!$C$2:$C$10000,$C595)),AVERAGEIFS(Observed!T$2:T$10000,Observed!$A$2:$A$10000,$A595,Observed!$C$2:$C$10000,$C595),"")</f>
        <v/>
      </c>
      <c r="U595" s="23" t="str">
        <f>IF(ISNUMBER(AVERAGEIFS(Observed!U$2:U$10000,Observed!$A$2:$A$10000,$A595,Observed!$C$2:$C$10000,$C595)),AVERAGEIFS(Observed!U$2:U$10000,Observed!$A$2:$A$10000,$A595,Observed!$C$2:$C$10000,$C595),"")</f>
        <v/>
      </c>
      <c r="V595" s="23">
        <f>IF(ISNUMBER(AVERAGEIFS(Observed!V$2:V$10000,Observed!$A$2:$A$10000,$A595,Observed!$C$2:$C$10000,$C595)),AVERAGEIFS(Observed!V$2:V$10000,Observed!$A$2:$A$10000,$A595,Observed!$C$2:$C$10000,$C595),"")</f>
        <v>250</v>
      </c>
      <c r="W595" s="23">
        <f>IF(ISNUMBER(AVERAGEIFS(Observed!W$2:W$10000,Observed!$A$2:$A$10000,$A595,Observed!$C$2:$C$10000,$C595)),AVERAGEIFS(Observed!W$2:W$10000,Observed!$A$2:$A$10000,$A595,Observed!$C$2:$C$10000,$C595),"")</f>
        <v>80.638204774756588</v>
      </c>
      <c r="X595" s="23" t="str">
        <f>IF(ISNUMBER(AVERAGEIFS(Observed!X$2:X$10000,Observed!$A$2:$A$10000,$A595,Observed!$C$2:$C$10000,$C595)),AVERAGEIFS(Observed!X$2:X$10000,Observed!$A$2:$A$10000,$A595,Observed!$C$2:$C$10000,$C595),"")</f>
        <v/>
      </c>
      <c r="Y595" s="23" t="str">
        <f>IF(ISNUMBER(AVERAGEIFS(Observed!Y$2:Y$10000,Observed!$A$2:$A$10000,$A595,Observed!$C$2:$C$10000,$C595)),AVERAGEIFS(Observed!Y$2:Y$10000,Observed!$A$2:$A$10000,$A595,Observed!$C$2:$C$10000,$C595),"")</f>
        <v/>
      </c>
      <c r="Z595" s="23" t="str">
        <f>IF(ISNUMBER(AVERAGEIFS(Observed!Z$2:Z$10000,Observed!$A$2:$A$10000,$A595,Observed!$C$2:$C$10000,$C595)),AVERAGEIFS(Observed!Z$2:Z$10000,Observed!$A$2:$A$10000,$A595,Observed!$C$2:$C$10000,$C595),"")</f>
        <v/>
      </c>
      <c r="AA595" s="23" t="str">
        <f>IF(ISNUMBER(AVERAGEIFS(Observed!AA$2:AA$10000,Observed!$A$2:$A$10000,$A595,Observed!$C$2:$C$10000,$C595)),AVERAGEIFS(Observed!AA$2:AA$10000,Observed!$A$2:$A$10000,$A595,Observed!$C$2:$C$10000,$C595),"")</f>
        <v/>
      </c>
      <c r="AB595" s="23" t="str">
        <f>IF(ISNUMBER(AVERAGEIFS(Observed!AB$2:AB$10000,Observed!$A$2:$A$10000,$A595,Observed!$C$2:$C$10000,$C595)),AVERAGEIFS(Observed!AB$2:AB$10000,Observed!$A$2:$A$10000,$A595,Observed!$C$2:$C$10000,$C595),"")</f>
        <v/>
      </c>
      <c r="AC595" s="23" t="str">
        <f>IF(ISNUMBER(AVERAGEIFS(Observed!AC$2:AC$10000,Observed!$A$2:$A$10000,$A595,Observed!$C$2:$C$10000,$C595)),AVERAGEIFS(Observed!AC$2:AC$10000,Observed!$A$2:$A$10000,$A595,Observed!$C$2:$C$10000,$C595),"")</f>
        <v/>
      </c>
      <c r="AD595" s="23" t="str">
        <f>IF(ISNUMBER(AVERAGEIFS(Observed!AD$2:AD$10000,Observed!$A$2:$A$10000,$A595,Observed!$C$2:$C$10000,$C595)),AVERAGEIFS(Observed!AD$2:AD$10000,Observed!$A$2:$A$10000,$A595,Observed!$C$2:$C$10000,$C595),"")</f>
        <v/>
      </c>
      <c r="AE595" s="24" t="str">
        <f>IF(ISNUMBER(AVERAGEIFS(Observed!AE$2:AE$10000,Observed!$A$2:$A$10000,$A595,Observed!$C$2:$C$10000,$C595)),AVERAGEIFS(Observed!AE$2:AE$10000,Observed!$A$2:$A$10000,$A595,Observed!$C$2:$C$10000,$C595),"")</f>
        <v/>
      </c>
      <c r="AF595" s="24" t="str">
        <f>IF(ISNUMBER(AVERAGEIFS(Observed!AF$2:AF$10000,Observed!$A$2:$A$10000,$A595,Observed!$C$2:$C$10000,$C595)),AVERAGEIFS(Observed!AF$2:AF$10000,Observed!$A$2:$A$10000,$A595,Observed!$C$2:$C$10000,$C595),"")</f>
        <v/>
      </c>
      <c r="AG595" s="23" t="str">
        <f>IF(ISNUMBER(AVERAGEIFS(Observed!AG$2:AG$10000,Observed!$A$2:$A$10000,$A595,Observed!$C$2:$C$10000,$C595)),AVERAGEIFS(Observed!AG$2:AG$10000,Observed!$A$2:$A$10000,$A595,Observed!$C$2:$C$10000,$C595),"")</f>
        <v/>
      </c>
      <c r="AH595" s="23" t="str">
        <f>IF(ISNUMBER(AVERAGEIFS(Observed!AH$2:AH$10000,Observed!$A$2:$A$10000,$A595,Observed!$C$2:$C$10000,$C595)),AVERAGEIFS(Observed!AH$2:AH$10000,Observed!$A$2:$A$10000,$A595,Observed!$C$2:$C$10000,$C595),"")</f>
        <v/>
      </c>
      <c r="AI595" s="22" t="str">
        <f>IF(ISNUMBER(AVERAGEIFS(Observed!AI$2:AI$10000,Observed!$A$2:$A$10000,$A595,Observed!$C$2:$C$10000,$C595)),AVERAGEIFS(Observed!AI$2:AI$10000,Observed!$A$2:$A$10000,$A595,Observed!$C$2:$C$10000,$C595),"")</f>
        <v/>
      </c>
      <c r="AJ595" s="23" t="str">
        <f>IF(ISNUMBER(AVERAGEIFS(Observed!AJ$2:AJ$10000,Observed!$A$2:$A$10000,$A595,Observed!$C$2:$C$10000,$C595)),AVERAGEIFS(Observed!AJ$2:AJ$10000,Observed!$A$2:$A$10000,$A595,Observed!$C$2:$C$10000,$C595),"")</f>
        <v/>
      </c>
      <c r="AK595" s="23" t="str">
        <f>IF(ISNUMBER(AVERAGEIFS(Observed!AK$2:AK$10000,Observed!$A$2:$A$10000,$A595,Observed!$C$2:$C$10000,$C595)),AVERAGEIFS(Observed!AK$2:AK$10000,Observed!$A$2:$A$10000,$A595,Observed!$C$2:$C$10000,$C595),"")</f>
        <v/>
      </c>
      <c r="AL595" s="23" t="str">
        <f>IF(ISNUMBER(AVERAGEIFS(Observed!AL$2:AL$10000,Observed!$A$2:$A$10000,$A595,Observed!$C$2:$C$10000,$C595)),AVERAGEIFS(Observed!AL$2:AL$10000,Observed!$A$2:$A$10000,$A595,Observed!$C$2:$C$10000,$C595),"")</f>
        <v/>
      </c>
      <c r="AM595" s="23" t="str">
        <f>IF(ISNUMBER(AVERAGEIFS(Observed!AM$2:AM$10000,Observed!$A$2:$A$10000,$A595,Observed!$C$2:$C$10000,$C595)),AVERAGEIFS(Observed!AM$2:AM$10000,Observed!$A$2:$A$10000,$A595,Observed!$C$2:$C$10000,$C595),"")</f>
        <v/>
      </c>
      <c r="AN595" s="23" t="str">
        <f>IF(ISNUMBER(AVERAGEIFS(Observed!AN$2:AN$10000,Observed!$A$2:$A$10000,$A595,Observed!$C$2:$C$10000,$C595)),AVERAGEIFS(Observed!AN$2:AN$10000,Observed!$A$2:$A$10000,$A595,Observed!$C$2:$C$10000,$C595),"")</f>
        <v/>
      </c>
      <c r="AO595" s="2">
        <f>COUNTIFS(Observed!$A$2:$A$10000,$A595,Observed!$C$2:$C$10000,$C595)</f>
        <v>5</v>
      </c>
      <c r="AP595" s="2">
        <f t="shared" si="12"/>
        <v>5</v>
      </c>
    </row>
    <row r="596" spans="1:42" x14ac:dyDescent="0.25">
      <c r="A596" t="s">
        <v>93</v>
      </c>
      <c r="B596" t="s">
        <v>30</v>
      </c>
      <c r="C596" s="20">
        <v>40612</v>
      </c>
      <c r="D596">
        <v>1</v>
      </c>
      <c r="F596" t="s">
        <v>107</v>
      </c>
      <c r="G596" s="25" t="s">
        <v>115</v>
      </c>
      <c r="J596" s="2"/>
      <c r="K596" s="22" t="str">
        <f>IF(ISNUMBER(AVERAGEIFS(Observed!K$2:K$10000,Observed!$A$2:$A$10000,$A596,Observed!$C$2:$C$10000,$C596)),AVERAGEIFS(Observed!K$2:K$10000,Observed!$A$2:$A$10000,$A596,Observed!$C$2:$C$10000,$C596),"")</f>
        <v/>
      </c>
      <c r="L596" s="23" t="str">
        <f>IF(ISNUMBER(AVERAGEIFS(Observed!L$2:L$10000,Observed!$A$2:$A$10000,$A596,Observed!$C$2:$C$10000,$C596)),AVERAGEIFS(Observed!L$2:L$10000,Observed!$A$2:$A$10000,$A596,Observed!$C$2:$C$10000,$C596),"")</f>
        <v/>
      </c>
      <c r="M596" s="23">
        <f>IF(ISNUMBER(AVERAGEIFS(Observed!M$2:M$10000,Observed!$A$2:$A$10000,$A596,Observed!$C$2:$C$10000,$C596)),AVERAGEIFS(Observed!M$2:M$10000,Observed!$A$2:$A$10000,$A596,Observed!$C$2:$C$10000,$C596),"")</f>
        <v>109.53407730252556</v>
      </c>
      <c r="N596" s="23">
        <f>IF(ISNUMBER(AVERAGEIFS(Observed!N$2:N$10000,Observed!$A$2:$A$10000,$A596,Observed!$C$2:$C$10000,$C596)),AVERAGEIFS(Observed!N$2:N$10000,Observed!$A$2:$A$10000,$A596,Observed!$C$2:$C$10000,$C596),"")</f>
        <v>109.53407730252556</v>
      </c>
      <c r="O596" s="23">
        <f>IF(ISNUMBER(AVERAGEIFS(Observed!O$2:O$10000,Observed!$A$2:$A$10000,$A596,Observed!$C$2:$C$10000,$C596)),AVERAGEIFS(Observed!O$2:O$10000,Observed!$A$2:$A$10000,$A596,Observed!$C$2:$C$10000,$C596),"")</f>
        <v>994.71495390266386</v>
      </c>
      <c r="P596" s="24" t="str">
        <f>IF(ISNUMBER(AVERAGEIFS(Observed!P$2:P$10000,Observed!$A$2:$A$10000,$A596,Observed!$C$2:$C$10000,$C596)),AVERAGEIFS(Observed!P$2:P$10000,Observed!$A$2:$A$10000,$A596,Observed!$C$2:$C$10000,$C596),"")</f>
        <v/>
      </c>
      <c r="Q596" s="24" t="str">
        <f>IF(ISNUMBER(AVERAGEIFS(Observed!Q$2:Q$10000,Observed!$A$2:$A$10000,$A596,Observed!$C$2:$C$10000,$C596)),AVERAGEIFS(Observed!Q$2:Q$10000,Observed!$A$2:$A$10000,$A596,Observed!$C$2:$C$10000,$C596),"")</f>
        <v/>
      </c>
      <c r="R596" s="24" t="str">
        <f>IF(ISNUMBER(AVERAGEIFS(Observed!R$2:R$10000,Observed!$A$2:$A$10000,$A596,Observed!$C$2:$C$10000,$C596)),AVERAGEIFS(Observed!R$2:R$10000,Observed!$A$2:$A$10000,$A596,Observed!$C$2:$C$10000,$C596),"")</f>
        <v/>
      </c>
      <c r="S596" s="22" t="str">
        <f>IF(ISNUMBER(AVERAGEIFS(Observed!S$2:S$10000,Observed!$A$2:$A$10000,$A596,Observed!$C$2:$C$10000,$C596)),AVERAGEIFS(Observed!S$2:S$10000,Observed!$A$2:$A$10000,$A596,Observed!$C$2:$C$10000,$C596),"")</f>
        <v/>
      </c>
      <c r="T596" s="23" t="str">
        <f>IF(ISNUMBER(AVERAGEIFS(Observed!T$2:T$10000,Observed!$A$2:$A$10000,$A596,Observed!$C$2:$C$10000,$C596)),AVERAGEIFS(Observed!T$2:T$10000,Observed!$A$2:$A$10000,$A596,Observed!$C$2:$C$10000,$C596),"")</f>
        <v/>
      </c>
      <c r="U596" s="23" t="str">
        <f>IF(ISNUMBER(AVERAGEIFS(Observed!U$2:U$10000,Observed!$A$2:$A$10000,$A596,Observed!$C$2:$C$10000,$C596)),AVERAGEIFS(Observed!U$2:U$10000,Observed!$A$2:$A$10000,$A596,Observed!$C$2:$C$10000,$C596),"")</f>
        <v/>
      </c>
      <c r="V596" s="23">
        <f>IF(ISNUMBER(AVERAGEIFS(Observed!V$2:V$10000,Observed!$A$2:$A$10000,$A596,Observed!$C$2:$C$10000,$C596)),AVERAGEIFS(Observed!V$2:V$10000,Observed!$A$2:$A$10000,$A596,Observed!$C$2:$C$10000,$C596),"")</f>
        <v>250</v>
      </c>
      <c r="W596" s="23">
        <f>IF(ISNUMBER(AVERAGEIFS(Observed!W$2:W$10000,Observed!$A$2:$A$10000,$A596,Observed!$C$2:$C$10000,$C596)),AVERAGEIFS(Observed!W$2:W$10000,Observed!$A$2:$A$10000,$A596,Observed!$C$2:$C$10000,$C596),"")</f>
        <v>49.788216955693443</v>
      </c>
      <c r="X596" s="23" t="str">
        <f>IF(ISNUMBER(AVERAGEIFS(Observed!X$2:X$10000,Observed!$A$2:$A$10000,$A596,Observed!$C$2:$C$10000,$C596)),AVERAGEIFS(Observed!X$2:X$10000,Observed!$A$2:$A$10000,$A596,Observed!$C$2:$C$10000,$C596),"")</f>
        <v/>
      </c>
      <c r="Y596" s="23" t="str">
        <f>IF(ISNUMBER(AVERAGEIFS(Observed!Y$2:Y$10000,Observed!$A$2:$A$10000,$A596,Observed!$C$2:$C$10000,$C596)),AVERAGEIFS(Observed!Y$2:Y$10000,Observed!$A$2:$A$10000,$A596,Observed!$C$2:$C$10000,$C596),"")</f>
        <v/>
      </c>
      <c r="Z596" s="23" t="str">
        <f>IF(ISNUMBER(AVERAGEIFS(Observed!Z$2:Z$10000,Observed!$A$2:$A$10000,$A596,Observed!$C$2:$C$10000,$C596)),AVERAGEIFS(Observed!Z$2:Z$10000,Observed!$A$2:$A$10000,$A596,Observed!$C$2:$C$10000,$C596),"")</f>
        <v/>
      </c>
      <c r="AA596" s="23" t="str">
        <f>IF(ISNUMBER(AVERAGEIFS(Observed!AA$2:AA$10000,Observed!$A$2:$A$10000,$A596,Observed!$C$2:$C$10000,$C596)),AVERAGEIFS(Observed!AA$2:AA$10000,Observed!$A$2:$A$10000,$A596,Observed!$C$2:$C$10000,$C596),"")</f>
        <v/>
      </c>
      <c r="AB596" s="23" t="str">
        <f>IF(ISNUMBER(AVERAGEIFS(Observed!AB$2:AB$10000,Observed!$A$2:$A$10000,$A596,Observed!$C$2:$C$10000,$C596)),AVERAGEIFS(Observed!AB$2:AB$10000,Observed!$A$2:$A$10000,$A596,Observed!$C$2:$C$10000,$C596),"")</f>
        <v/>
      </c>
      <c r="AC596" s="23" t="str">
        <f>IF(ISNUMBER(AVERAGEIFS(Observed!AC$2:AC$10000,Observed!$A$2:$A$10000,$A596,Observed!$C$2:$C$10000,$C596)),AVERAGEIFS(Observed!AC$2:AC$10000,Observed!$A$2:$A$10000,$A596,Observed!$C$2:$C$10000,$C596),"")</f>
        <v/>
      </c>
      <c r="AD596" s="23" t="str">
        <f>IF(ISNUMBER(AVERAGEIFS(Observed!AD$2:AD$10000,Observed!$A$2:$A$10000,$A596,Observed!$C$2:$C$10000,$C596)),AVERAGEIFS(Observed!AD$2:AD$10000,Observed!$A$2:$A$10000,$A596,Observed!$C$2:$C$10000,$C596),"")</f>
        <v/>
      </c>
      <c r="AE596" s="24" t="str">
        <f>IF(ISNUMBER(AVERAGEIFS(Observed!AE$2:AE$10000,Observed!$A$2:$A$10000,$A596,Observed!$C$2:$C$10000,$C596)),AVERAGEIFS(Observed!AE$2:AE$10000,Observed!$A$2:$A$10000,$A596,Observed!$C$2:$C$10000,$C596),"")</f>
        <v/>
      </c>
      <c r="AF596" s="24" t="str">
        <f>IF(ISNUMBER(AVERAGEIFS(Observed!AF$2:AF$10000,Observed!$A$2:$A$10000,$A596,Observed!$C$2:$C$10000,$C596)),AVERAGEIFS(Observed!AF$2:AF$10000,Observed!$A$2:$A$10000,$A596,Observed!$C$2:$C$10000,$C596),"")</f>
        <v/>
      </c>
      <c r="AG596" s="23" t="str">
        <f>IF(ISNUMBER(AVERAGEIFS(Observed!AG$2:AG$10000,Observed!$A$2:$A$10000,$A596,Observed!$C$2:$C$10000,$C596)),AVERAGEIFS(Observed!AG$2:AG$10000,Observed!$A$2:$A$10000,$A596,Observed!$C$2:$C$10000,$C596),"")</f>
        <v/>
      </c>
      <c r="AH596" s="23" t="str">
        <f>IF(ISNUMBER(AVERAGEIFS(Observed!AH$2:AH$10000,Observed!$A$2:$A$10000,$A596,Observed!$C$2:$C$10000,$C596)),AVERAGEIFS(Observed!AH$2:AH$10000,Observed!$A$2:$A$10000,$A596,Observed!$C$2:$C$10000,$C596),"")</f>
        <v/>
      </c>
      <c r="AI596" s="22" t="str">
        <f>IF(ISNUMBER(AVERAGEIFS(Observed!AI$2:AI$10000,Observed!$A$2:$A$10000,$A596,Observed!$C$2:$C$10000,$C596)),AVERAGEIFS(Observed!AI$2:AI$10000,Observed!$A$2:$A$10000,$A596,Observed!$C$2:$C$10000,$C596),"")</f>
        <v/>
      </c>
      <c r="AJ596" s="23" t="str">
        <f>IF(ISNUMBER(AVERAGEIFS(Observed!AJ$2:AJ$10000,Observed!$A$2:$A$10000,$A596,Observed!$C$2:$C$10000,$C596)),AVERAGEIFS(Observed!AJ$2:AJ$10000,Observed!$A$2:$A$10000,$A596,Observed!$C$2:$C$10000,$C596),"")</f>
        <v/>
      </c>
      <c r="AK596" s="23" t="str">
        <f>IF(ISNUMBER(AVERAGEIFS(Observed!AK$2:AK$10000,Observed!$A$2:$A$10000,$A596,Observed!$C$2:$C$10000,$C596)),AVERAGEIFS(Observed!AK$2:AK$10000,Observed!$A$2:$A$10000,$A596,Observed!$C$2:$C$10000,$C596),"")</f>
        <v/>
      </c>
      <c r="AL596" s="23" t="str">
        <f>IF(ISNUMBER(AVERAGEIFS(Observed!AL$2:AL$10000,Observed!$A$2:$A$10000,$A596,Observed!$C$2:$C$10000,$C596)),AVERAGEIFS(Observed!AL$2:AL$10000,Observed!$A$2:$A$10000,$A596,Observed!$C$2:$C$10000,$C596),"")</f>
        <v/>
      </c>
      <c r="AM596" s="23" t="str">
        <f>IF(ISNUMBER(AVERAGEIFS(Observed!AM$2:AM$10000,Observed!$A$2:$A$10000,$A596,Observed!$C$2:$C$10000,$C596)),AVERAGEIFS(Observed!AM$2:AM$10000,Observed!$A$2:$A$10000,$A596,Observed!$C$2:$C$10000,$C596),"")</f>
        <v/>
      </c>
      <c r="AN596" s="23" t="str">
        <f>IF(ISNUMBER(AVERAGEIFS(Observed!AN$2:AN$10000,Observed!$A$2:$A$10000,$A596,Observed!$C$2:$C$10000,$C596)),AVERAGEIFS(Observed!AN$2:AN$10000,Observed!$A$2:$A$10000,$A596,Observed!$C$2:$C$10000,$C596),"")</f>
        <v/>
      </c>
      <c r="AO596" s="2">
        <f>COUNTIFS(Observed!$A$2:$A$10000,$A596,Observed!$C$2:$C$10000,$C596)</f>
        <v>5</v>
      </c>
      <c r="AP596" s="2">
        <f t="shared" si="12"/>
        <v>5</v>
      </c>
    </row>
    <row r="597" spans="1:42" x14ac:dyDescent="0.25">
      <c r="A597" t="s">
        <v>93</v>
      </c>
      <c r="B597" t="s">
        <v>30</v>
      </c>
      <c r="C597" s="20">
        <v>40626</v>
      </c>
      <c r="D597">
        <v>1</v>
      </c>
      <c r="F597" t="s">
        <v>107</v>
      </c>
      <c r="G597" s="25" t="s">
        <v>115</v>
      </c>
      <c r="J597" s="2"/>
      <c r="K597" s="22" t="str">
        <f>IF(ISNUMBER(AVERAGEIFS(Observed!K$2:K$10000,Observed!$A$2:$A$10000,$A597,Observed!$C$2:$C$10000,$C597)),AVERAGEIFS(Observed!K$2:K$10000,Observed!$A$2:$A$10000,$A597,Observed!$C$2:$C$10000,$C597),"")</f>
        <v/>
      </c>
      <c r="L597" s="23" t="str">
        <f>IF(ISNUMBER(AVERAGEIFS(Observed!L$2:L$10000,Observed!$A$2:$A$10000,$A597,Observed!$C$2:$C$10000,$C597)),AVERAGEIFS(Observed!L$2:L$10000,Observed!$A$2:$A$10000,$A597,Observed!$C$2:$C$10000,$C597),"")</f>
        <v/>
      </c>
      <c r="M597" s="23">
        <f>IF(ISNUMBER(AVERAGEIFS(Observed!M$2:M$10000,Observed!$A$2:$A$10000,$A597,Observed!$C$2:$C$10000,$C597)),AVERAGEIFS(Observed!M$2:M$10000,Observed!$A$2:$A$10000,$A597,Observed!$C$2:$C$10000,$C597),"")</f>
        <v>69.34183638524101</v>
      </c>
      <c r="N597" s="23">
        <f>IF(ISNUMBER(AVERAGEIFS(Observed!N$2:N$10000,Observed!$A$2:$A$10000,$A597,Observed!$C$2:$C$10000,$C597)),AVERAGEIFS(Observed!N$2:N$10000,Observed!$A$2:$A$10000,$A597,Observed!$C$2:$C$10000,$C597),"")</f>
        <v>69.34183638524101</v>
      </c>
      <c r="O597" s="23">
        <f>IF(ISNUMBER(AVERAGEIFS(Observed!O$2:O$10000,Observed!$A$2:$A$10000,$A597,Observed!$C$2:$C$10000,$C597)),AVERAGEIFS(Observed!O$2:O$10000,Observed!$A$2:$A$10000,$A597,Observed!$C$2:$C$10000,$C597),"")</f>
        <v>1064.056790287905</v>
      </c>
      <c r="P597" s="24" t="str">
        <f>IF(ISNUMBER(AVERAGEIFS(Observed!P$2:P$10000,Observed!$A$2:$A$10000,$A597,Observed!$C$2:$C$10000,$C597)),AVERAGEIFS(Observed!P$2:P$10000,Observed!$A$2:$A$10000,$A597,Observed!$C$2:$C$10000,$C597),"")</f>
        <v/>
      </c>
      <c r="Q597" s="24" t="str">
        <f>IF(ISNUMBER(AVERAGEIFS(Observed!Q$2:Q$10000,Observed!$A$2:$A$10000,$A597,Observed!$C$2:$C$10000,$C597)),AVERAGEIFS(Observed!Q$2:Q$10000,Observed!$A$2:$A$10000,$A597,Observed!$C$2:$C$10000,$C597),"")</f>
        <v/>
      </c>
      <c r="R597" s="24" t="str">
        <f>IF(ISNUMBER(AVERAGEIFS(Observed!R$2:R$10000,Observed!$A$2:$A$10000,$A597,Observed!$C$2:$C$10000,$C597)),AVERAGEIFS(Observed!R$2:R$10000,Observed!$A$2:$A$10000,$A597,Observed!$C$2:$C$10000,$C597),"")</f>
        <v/>
      </c>
      <c r="S597" s="22" t="str">
        <f>IF(ISNUMBER(AVERAGEIFS(Observed!S$2:S$10000,Observed!$A$2:$A$10000,$A597,Observed!$C$2:$C$10000,$C597)),AVERAGEIFS(Observed!S$2:S$10000,Observed!$A$2:$A$10000,$A597,Observed!$C$2:$C$10000,$C597),"")</f>
        <v/>
      </c>
      <c r="T597" s="23" t="str">
        <f>IF(ISNUMBER(AVERAGEIFS(Observed!T$2:T$10000,Observed!$A$2:$A$10000,$A597,Observed!$C$2:$C$10000,$C597)),AVERAGEIFS(Observed!T$2:T$10000,Observed!$A$2:$A$10000,$A597,Observed!$C$2:$C$10000,$C597),"")</f>
        <v/>
      </c>
      <c r="U597" s="23" t="str">
        <f>IF(ISNUMBER(AVERAGEIFS(Observed!U$2:U$10000,Observed!$A$2:$A$10000,$A597,Observed!$C$2:$C$10000,$C597)),AVERAGEIFS(Observed!U$2:U$10000,Observed!$A$2:$A$10000,$A597,Observed!$C$2:$C$10000,$C597),"")</f>
        <v/>
      </c>
      <c r="V597" s="23">
        <f>IF(ISNUMBER(AVERAGEIFS(Observed!V$2:V$10000,Observed!$A$2:$A$10000,$A597,Observed!$C$2:$C$10000,$C597)),AVERAGEIFS(Observed!V$2:V$10000,Observed!$A$2:$A$10000,$A597,Observed!$C$2:$C$10000,$C597),"")</f>
        <v>250</v>
      </c>
      <c r="W597" s="23">
        <f>IF(ISNUMBER(AVERAGEIFS(Observed!W$2:W$10000,Observed!$A$2:$A$10000,$A597,Observed!$C$2:$C$10000,$C597)),AVERAGEIFS(Observed!W$2:W$10000,Observed!$A$2:$A$10000,$A597,Observed!$C$2:$C$10000,$C597),"")</f>
        <v>49.529883132315007</v>
      </c>
      <c r="X597" s="23" t="str">
        <f>IF(ISNUMBER(AVERAGEIFS(Observed!X$2:X$10000,Observed!$A$2:$A$10000,$A597,Observed!$C$2:$C$10000,$C597)),AVERAGEIFS(Observed!X$2:X$10000,Observed!$A$2:$A$10000,$A597,Observed!$C$2:$C$10000,$C597),"")</f>
        <v/>
      </c>
      <c r="Y597" s="23" t="str">
        <f>IF(ISNUMBER(AVERAGEIFS(Observed!Y$2:Y$10000,Observed!$A$2:$A$10000,$A597,Observed!$C$2:$C$10000,$C597)),AVERAGEIFS(Observed!Y$2:Y$10000,Observed!$A$2:$A$10000,$A597,Observed!$C$2:$C$10000,$C597),"")</f>
        <v/>
      </c>
      <c r="Z597" s="23" t="str">
        <f>IF(ISNUMBER(AVERAGEIFS(Observed!Z$2:Z$10000,Observed!$A$2:$A$10000,$A597,Observed!$C$2:$C$10000,$C597)),AVERAGEIFS(Observed!Z$2:Z$10000,Observed!$A$2:$A$10000,$A597,Observed!$C$2:$C$10000,$C597),"")</f>
        <v/>
      </c>
      <c r="AA597" s="23" t="str">
        <f>IF(ISNUMBER(AVERAGEIFS(Observed!AA$2:AA$10000,Observed!$A$2:$A$10000,$A597,Observed!$C$2:$C$10000,$C597)),AVERAGEIFS(Observed!AA$2:AA$10000,Observed!$A$2:$A$10000,$A597,Observed!$C$2:$C$10000,$C597),"")</f>
        <v/>
      </c>
      <c r="AB597" s="23" t="str">
        <f>IF(ISNUMBER(AVERAGEIFS(Observed!AB$2:AB$10000,Observed!$A$2:$A$10000,$A597,Observed!$C$2:$C$10000,$C597)),AVERAGEIFS(Observed!AB$2:AB$10000,Observed!$A$2:$A$10000,$A597,Observed!$C$2:$C$10000,$C597),"")</f>
        <v/>
      </c>
      <c r="AC597" s="23" t="str">
        <f>IF(ISNUMBER(AVERAGEIFS(Observed!AC$2:AC$10000,Observed!$A$2:$A$10000,$A597,Observed!$C$2:$C$10000,$C597)),AVERAGEIFS(Observed!AC$2:AC$10000,Observed!$A$2:$A$10000,$A597,Observed!$C$2:$C$10000,$C597),"")</f>
        <v/>
      </c>
      <c r="AD597" s="23" t="str">
        <f>IF(ISNUMBER(AVERAGEIFS(Observed!AD$2:AD$10000,Observed!$A$2:$A$10000,$A597,Observed!$C$2:$C$10000,$C597)),AVERAGEIFS(Observed!AD$2:AD$10000,Observed!$A$2:$A$10000,$A597,Observed!$C$2:$C$10000,$C597),"")</f>
        <v/>
      </c>
      <c r="AE597" s="24" t="str">
        <f>IF(ISNUMBER(AVERAGEIFS(Observed!AE$2:AE$10000,Observed!$A$2:$A$10000,$A597,Observed!$C$2:$C$10000,$C597)),AVERAGEIFS(Observed!AE$2:AE$10000,Observed!$A$2:$A$10000,$A597,Observed!$C$2:$C$10000,$C597),"")</f>
        <v/>
      </c>
      <c r="AF597" s="24" t="str">
        <f>IF(ISNUMBER(AVERAGEIFS(Observed!AF$2:AF$10000,Observed!$A$2:$A$10000,$A597,Observed!$C$2:$C$10000,$C597)),AVERAGEIFS(Observed!AF$2:AF$10000,Observed!$A$2:$A$10000,$A597,Observed!$C$2:$C$10000,$C597),"")</f>
        <v/>
      </c>
      <c r="AG597" s="23" t="str">
        <f>IF(ISNUMBER(AVERAGEIFS(Observed!AG$2:AG$10000,Observed!$A$2:$A$10000,$A597,Observed!$C$2:$C$10000,$C597)),AVERAGEIFS(Observed!AG$2:AG$10000,Observed!$A$2:$A$10000,$A597,Observed!$C$2:$C$10000,$C597),"")</f>
        <v/>
      </c>
      <c r="AH597" s="23" t="str">
        <f>IF(ISNUMBER(AVERAGEIFS(Observed!AH$2:AH$10000,Observed!$A$2:$A$10000,$A597,Observed!$C$2:$C$10000,$C597)),AVERAGEIFS(Observed!AH$2:AH$10000,Observed!$A$2:$A$10000,$A597,Observed!$C$2:$C$10000,$C597),"")</f>
        <v/>
      </c>
      <c r="AI597" s="22" t="str">
        <f>IF(ISNUMBER(AVERAGEIFS(Observed!AI$2:AI$10000,Observed!$A$2:$A$10000,$A597,Observed!$C$2:$C$10000,$C597)),AVERAGEIFS(Observed!AI$2:AI$10000,Observed!$A$2:$A$10000,$A597,Observed!$C$2:$C$10000,$C597),"")</f>
        <v/>
      </c>
      <c r="AJ597" s="23" t="str">
        <f>IF(ISNUMBER(AVERAGEIFS(Observed!AJ$2:AJ$10000,Observed!$A$2:$A$10000,$A597,Observed!$C$2:$C$10000,$C597)),AVERAGEIFS(Observed!AJ$2:AJ$10000,Observed!$A$2:$A$10000,$A597,Observed!$C$2:$C$10000,$C597),"")</f>
        <v/>
      </c>
      <c r="AK597" s="23" t="str">
        <f>IF(ISNUMBER(AVERAGEIFS(Observed!AK$2:AK$10000,Observed!$A$2:$A$10000,$A597,Observed!$C$2:$C$10000,$C597)),AVERAGEIFS(Observed!AK$2:AK$10000,Observed!$A$2:$A$10000,$A597,Observed!$C$2:$C$10000,$C597),"")</f>
        <v/>
      </c>
      <c r="AL597" s="23" t="str">
        <f>IF(ISNUMBER(AVERAGEIFS(Observed!AL$2:AL$10000,Observed!$A$2:$A$10000,$A597,Observed!$C$2:$C$10000,$C597)),AVERAGEIFS(Observed!AL$2:AL$10000,Observed!$A$2:$A$10000,$A597,Observed!$C$2:$C$10000,$C597),"")</f>
        <v/>
      </c>
      <c r="AM597" s="23" t="str">
        <f>IF(ISNUMBER(AVERAGEIFS(Observed!AM$2:AM$10000,Observed!$A$2:$A$10000,$A597,Observed!$C$2:$C$10000,$C597)),AVERAGEIFS(Observed!AM$2:AM$10000,Observed!$A$2:$A$10000,$A597,Observed!$C$2:$C$10000,$C597),"")</f>
        <v/>
      </c>
      <c r="AN597" s="23" t="str">
        <f>IF(ISNUMBER(AVERAGEIFS(Observed!AN$2:AN$10000,Observed!$A$2:$A$10000,$A597,Observed!$C$2:$C$10000,$C597)),AVERAGEIFS(Observed!AN$2:AN$10000,Observed!$A$2:$A$10000,$A597,Observed!$C$2:$C$10000,$C597),"")</f>
        <v/>
      </c>
      <c r="AO597" s="2">
        <f>COUNTIFS(Observed!$A$2:$A$10000,$A597,Observed!$C$2:$C$10000,$C597)</f>
        <v>5</v>
      </c>
      <c r="AP597" s="2">
        <f t="shared" si="12"/>
        <v>5</v>
      </c>
    </row>
    <row r="598" spans="1:42" x14ac:dyDescent="0.25">
      <c r="A598" t="s">
        <v>93</v>
      </c>
      <c r="B598" t="s">
        <v>30</v>
      </c>
      <c r="C598" s="20">
        <v>40647</v>
      </c>
      <c r="D598">
        <v>1</v>
      </c>
      <c r="F598" t="s">
        <v>107</v>
      </c>
      <c r="G598" s="25" t="s">
        <v>115</v>
      </c>
      <c r="J598" s="2"/>
      <c r="K598" s="22" t="str">
        <f>IF(ISNUMBER(AVERAGEIFS(Observed!K$2:K$10000,Observed!$A$2:$A$10000,$A598,Observed!$C$2:$C$10000,$C598)),AVERAGEIFS(Observed!K$2:K$10000,Observed!$A$2:$A$10000,$A598,Observed!$C$2:$C$10000,$C598),"")</f>
        <v/>
      </c>
      <c r="L598" s="23" t="str">
        <f>IF(ISNUMBER(AVERAGEIFS(Observed!L$2:L$10000,Observed!$A$2:$A$10000,$A598,Observed!$C$2:$C$10000,$C598)),AVERAGEIFS(Observed!L$2:L$10000,Observed!$A$2:$A$10000,$A598,Observed!$C$2:$C$10000,$C598),"")</f>
        <v/>
      </c>
      <c r="M598" s="23">
        <f>IF(ISNUMBER(AVERAGEIFS(Observed!M$2:M$10000,Observed!$A$2:$A$10000,$A598,Observed!$C$2:$C$10000,$C598)),AVERAGEIFS(Observed!M$2:M$10000,Observed!$A$2:$A$10000,$A598,Observed!$C$2:$C$10000,$C598),"")</f>
        <v>77.606111642547063</v>
      </c>
      <c r="N598" s="23">
        <f>IF(ISNUMBER(AVERAGEIFS(Observed!N$2:N$10000,Observed!$A$2:$A$10000,$A598,Observed!$C$2:$C$10000,$C598)),AVERAGEIFS(Observed!N$2:N$10000,Observed!$A$2:$A$10000,$A598,Observed!$C$2:$C$10000,$C598),"")</f>
        <v>77.606111642547063</v>
      </c>
      <c r="O598" s="23">
        <f>IF(ISNUMBER(AVERAGEIFS(Observed!O$2:O$10000,Observed!$A$2:$A$10000,$A598,Observed!$C$2:$C$10000,$C598)),AVERAGEIFS(Observed!O$2:O$10000,Observed!$A$2:$A$10000,$A598,Observed!$C$2:$C$10000,$C598),"")</f>
        <v>1141.6629019304521</v>
      </c>
      <c r="P598" s="24" t="str">
        <f>IF(ISNUMBER(AVERAGEIFS(Observed!P$2:P$10000,Observed!$A$2:$A$10000,$A598,Observed!$C$2:$C$10000,$C598)),AVERAGEIFS(Observed!P$2:P$10000,Observed!$A$2:$A$10000,$A598,Observed!$C$2:$C$10000,$C598),"")</f>
        <v/>
      </c>
      <c r="Q598" s="24" t="str">
        <f>IF(ISNUMBER(AVERAGEIFS(Observed!Q$2:Q$10000,Observed!$A$2:$A$10000,$A598,Observed!$C$2:$C$10000,$C598)),AVERAGEIFS(Observed!Q$2:Q$10000,Observed!$A$2:$A$10000,$A598,Observed!$C$2:$C$10000,$C598),"")</f>
        <v/>
      </c>
      <c r="R598" s="24" t="str">
        <f>IF(ISNUMBER(AVERAGEIFS(Observed!R$2:R$10000,Observed!$A$2:$A$10000,$A598,Observed!$C$2:$C$10000,$C598)),AVERAGEIFS(Observed!R$2:R$10000,Observed!$A$2:$A$10000,$A598,Observed!$C$2:$C$10000,$C598),"")</f>
        <v/>
      </c>
      <c r="S598" s="22" t="str">
        <f>IF(ISNUMBER(AVERAGEIFS(Observed!S$2:S$10000,Observed!$A$2:$A$10000,$A598,Observed!$C$2:$C$10000,$C598)),AVERAGEIFS(Observed!S$2:S$10000,Observed!$A$2:$A$10000,$A598,Observed!$C$2:$C$10000,$C598),"")</f>
        <v/>
      </c>
      <c r="T598" s="23" t="str">
        <f>IF(ISNUMBER(AVERAGEIFS(Observed!T$2:T$10000,Observed!$A$2:$A$10000,$A598,Observed!$C$2:$C$10000,$C598)),AVERAGEIFS(Observed!T$2:T$10000,Observed!$A$2:$A$10000,$A598,Observed!$C$2:$C$10000,$C598),"")</f>
        <v/>
      </c>
      <c r="U598" s="23" t="str">
        <f>IF(ISNUMBER(AVERAGEIFS(Observed!U$2:U$10000,Observed!$A$2:$A$10000,$A598,Observed!$C$2:$C$10000,$C598)),AVERAGEIFS(Observed!U$2:U$10000,Observed!$A$2:$A$10000,$A598,Observed!$C$2:$C$10000,$C598),"")</f>
        <v/>
      </c>
      <c r="V598" s="23">
        <f>IF(ISNUMBER(AVERAGEIFS(Observed!V$2:V$10000,Observed!$A$2:$A$10000,$A598,Observed!$C$2:$C$10000,$C598)),AVERAGEIFS(Observed!V$2:V$10000,Observed!$A$2:$A$10000,$A598,Observed!$C$2:$C$10000,$C598),"")</f>
        <v>250</v>
      </c>
      <c r="W598" s="23">
        <f>IF(ISNUMBER(AVERAGEIFS(Observed!W$2:W$10000,Observed!$A$2:$A$10000,$A598,Observed!$C$2:$C$10000,$C598)),AVERAGEIFS(Observed!W$2:W$10000,Observed!$A$2:$A$10000,$A598,Observed!$C$2:$C$10000,$C598),"")</f>
        <v>36.955291258355736</v>
      </c>
      <c r="X598" s="23" t="str">
        <f>IF(ISNUMBER(AVERAGEIFS(Observed!X$2:X$10000,Observed!$A$2:$A$10000,$A598,Observed!$C$2:$C$10000,$C598)),AVERAGEIFS(Observed!X$2:X$10000,Observed!$A$2:$A$10000,$A598,Observed!$C$2:$C$10000,$C598),"")</f>
        <v/>
      </c>
      <c r="Y598" s="23" t="str">
        <f>IF(ISNUMBER(AVERAGEIFS(Observed!Y$2:Y$10000,Observed!$A$2:$A$10000,$A598,Observed!$C$2:$C$10000,$C598)),AVERAGEIFS(Observed!Y$2:Y$10000,Observed!$A$2:$A$10000,$A598,Observed!$C$2:$C$10000,$C598),"")</f>
        <v/>
      </c>
      <c r="Z598" s="23" t="str">
        <f>IF(ISNUMBER(AVERAGEIFS(Observed!Z$2:Z$10000,Observed!$A$2:$A$10000,$A598,Observed!$C$2:$C$10000,$C598)),AVERAGEIFS(Observed!Z$2:Z$10000,Observed!$A$2:$A$10000,$A598,Observed!$C$2:$C$10000,$C598),"")</f>
        <v/>
      </c>
      <c r="AA598" s="23" t="str">
        <f>IF(ISNUMBER(AVERAGEIFS(Observed!AA$2:AA$10000,Observed!$A$2:$A$10000,$A598,Observed!$C$2:$C$10000,$C598)),AVERAGEIFS(Observed!AA$2:AA$10000,Observed!$A$2:$A$10000,$A598,Observed!$C$2:$C$10000,$C598),"")</f>
        <v/>
      </c>
      <c r="AB598" s="23" t="str">
        <f>IF(ISNUMBER(AVERAGEIFS(Observed!AB$2:AB$10000,Observed!$A$2:$A$10000,$A598,Observed!$C$2:$C$10000,$C598)),AVERAGEIFS(Observed!AB$2:AB$10000,Observed!$A$2:$A$10000,$A598,Observed!$C$2:$C$10000,$C598),"")</f>
        <v/>
      </c>
      <c r="AC598" s="23" t="str">
        <f>IF(ISNUMBER(AVERAGEIFS(Observed!AC$2:AC$10000,Observed!$A$2:$A$10000,$A598,Observed!$C$2:$C$10000,$C598)),AVERAGEIFS(Observed!AC$2:AC$10000,Observed!$A$2:$A$10000,$A598,Observed!$C$2:$C$10000,$C598),"")</f>
        <v/>
      </c>
      <c r="AD598" s="23" t="str">
        <f>IF(ISNUMBER(AVERAGEIFS(Observed!AD$2:AD$10000,Observed!$A$2:$A$10000,$A598,Observed!$C$2:$C$10000,$C598)),AVERAGEIFS(Observed!AD$2:AD$10000,Observed!$A$2:$A$10000,$A598,Observed!$C$2:$C$10000,$C598),"")</f>
        <v/>
      </c>
      <c r="AE598" s="24" t="str">
        <f>IF(ISNUMBER(AVERAGEIFS(Observed!AE$2:AE$10000,Observed!$A$2:$A$10000,$A598,Observed!$C$2:$C$10000,$C598)),AVERAGEIFS(Observed!AE$2:AE$10000,Observed!$A$2:$A$10000,$A598,Observed!$C$2:$C$10000,$C598),"")</f>
        <v/>
      </c>
      <c r="AF598" s="24" t="str">
        <f>IF(ISNUMBER(AVERAGEIFS(Observed!AF$2:AF$10000,Observed!$A$2:$A$10000,$A598,Observed!$C$2:$C$10000,$C598)),AVERAGEIFS(Observed!AF$2:AF$10000,Observed!$A$2:$A$10000,$A598,Observed!$C$2:$C$10000,$C598),"")</f>
        <v/>
      </c>
      <c r="AG598" s="23" t="str">
        <f>IF(ISNUMBER(AVERAGEIFS(Observed!AG$2:AG$10000,Observed!$A$2:$A$10000,$A598,Observed!$C$2:$C$10000,$C598)),AVERAGEIFS(Observed!AG$2:AG$10000,Observed!$A$2:$A$10000,$A598,Observed!$C$2:$C$10000,$C598),"")</f>
        <v/>
      </c>
      <c r="AH598" s="23" t="str">
        <f>IF(ISNUMBER(AVERAGEIFS(Observed!AH$2:AH$10000,Observed!$A$2:$A$10000,$A598,Observed!$C$2:$C$10000,$C598)),AVERAGEIFS(Observed!AH$2:AH$10000,Observed!$A$2:$A$10000,$A598,Observed!$C$2:$C$10000,$C598),"")</f>
        <v/>
      </c>
      <c r="AI598" s="22" t="str">
        <f>IF(ISNUMBER(AVERAGEIFS(Observed!AI$2:AI$10000,Observed!$A$2:$A$10000,$A598,Observed!$C$2:$C$10000,$C598)),AVERAGEIFS(Observed!AI$2:AI$10000,Observed!$A$2:$A$10000,$A598,Observed!$C$2:$C$10000,$C598),"")</f>
        <v/>
      </c>
      <c r="AJ598" s="23" t="str">
        <f>IF(ISNUMBER(AVERAGEIFS(Observed!AJ$2:AJ$10000,Observed!$A$2:$A$10000,$A598,Observed!$C$2:$C$10000,$C598)),AVERAGEIFS(Observed!AJ$2:AJ$10000,Observed!$A$2:$A$10000,$A598,Observed!$C$2:$C$10000,$C598),"")</f>
        <v/>
      </c>
      <c r="AK598" s="23" t="str">
        <f>IF(ISNUMBER(AVERAGEIFS(Observed!AK$2:AK$10000,Observed!$A$2:$A$10000,$A598,Observed!$C$2:$C$10000,$C598)),AVERAGEIFS(Observed!AK$2:AK$10000,Observed!$A$2:$A$10000,$A598,Observed!$C$2:$C$10000,$C598),"")</f>
        <v/>
      </c>
      <c r="AL598" s="23" t="str">
        <f>IF(ISNUMBER(AVERAGEIFS(Observed!AL$2:AL$10000,Observed!$A$2:$A$10000,$A598,Observed!$C$2:$C$10000,$C598)),AVERAGEIFS(Observed!AL$2:AL$10000,Observed!$A$2:$A$10000,$A598,Observed!$C$2:$C$10000,$C598),"")</f>
        <v/>
      </c>
      <c r="AM598" s="23" t="str">
        <f>IF(ISNUMBER(AVERAGEIFS(Observed!AM$2:AM$10000,Observed!$A$2:$A$10000,$A598,Observed!$C$2:$C$10000,$C598)),AVERAGEIFS(Observed!AM$2:AM$10000,Observed!$A$2:$A$10000,$A598,Observed!$C$2:$C$10000,$C598),"")</f>
        <v/>
      </c>
      <c r="AN598" s="23" t="str">
        <f>IF(ISNUMBER(AVERAGEIFS(Observed!AN$2:AN$10000,Observed!$A$2:$A$10000,$A598,Observed!$C$2:$C$10000,$C598)),AVERAGEIFS(Observed!AN$2:AN$10000,Observed!$A$2:$A$10000,$A598,Observed!$C$2:$C$10000,$C598),"")</f>
        <v/>
      </c>
      <c r="AO598" s="2">
        <f>COUNTIFS(Observed!$A$2:$A$10000,$A598,Observed!$C$2:$C$10000,$C598)</f>
        <v>5</v>
      </c>
      <c r="AP598" s="2">
        <f t="shared" si="12"/>
        <v>5</v>
      </c>
    </row>
    <row r="599" spans="1:42" x14ac:dyDescent="0.25">
      <c r="A599" t="s">
        <v>93</v>
      </c>
      <c r="B599" t="s">
        <v>30</v>
      </c>
      <c r="C599" s="20">
        <v>40675</v>
      </c>
      <c r="D599">
        <v>1</v>
      </c>
      <c r="F599" t="s">
        <v>107</v>
      </c>
      <c r="G599" s="25" t="s">
        <v>115</v>
      </c>
      <c r="J599" s="2"/>
      <c r="K599" s="22" t="str">
        <f>IF(ISNUMBER(AVERAGEIFS(Observed!K$2:K$10000,Observed!$A$2:$A$10000,$A599,Observed!$C$2:$C$10000,$C599)),AVERAGEIFS(Observed!K$2:K$10000,Observed!$A$2:$A$10000,$A599,Observed!$C$2:$C$10000,$C599),"")</f>
        <v/>
      </c>
      <c r="L599" s="23" t="str">
        <f>IF(ISNUMBER(AVERAGEIFS(Observed!L$2:L$10000,Observed!$A$2:$A$10000,$A599,Observed!$C$2:$C$10000,$C599)),AVERAGEIFS(Observed!L$2:L$10000,Observed!$A$2:$A$10000,$A599,Observed!$C$2:$C$10000,$C599),"")</f>
        <v/>
      </c>
      <c r="M599" s="23">
        <f>IF(ISNUMBER(AVERAGEIFS(Observed!M$2:M$10000,Observed!$A$2:$A$10000,$A599,Observed!$C$2:$C$10000,$C599)),AVERAGEIFS(Observed!M$2:M$10000,Observed!$A$2:$A$10000,$A599,Observed!$C$2:$C$10000,$C599),"")</f>
        <v>71.694939924279822</v>
      </c>
      <c r="N599" s="23">
        <f>IF(ISNUMBER(AVERAGEIFS(Observed!N$2:N$10000,Observed!$A$2:$A$10000,$A599,Observed!$C$2:$C$10000,$C599)),AVERAGEIFS(Observed!N$2:N$10000,Observed!$A$2:$A$10000,$A599,Observed!$C$2:$C$10000,$C599),"")</f>
        <v>71.694939924279822</v>
      </c>
      <c r="O599" s="23">
        <f>IF(ISNUMBER(AVERAGEIFS(Observed!O$2:O$10000,Observed!$A$2:$A$10000,$A599,Observed!$C$2:$C$10000,$C599)),AVERAGEIFS(Observed!O$2:O$10000,Observed!$A$2:$A$10000,$A599,Observed!$C$2:$C$10000,$C599),"")</f>
        <v>1213.3578418547318</v>
      </c>
      <c r="P599" s="24" t="str">
        <f>IF(ISNUMBER(AVERAGEIFS(Observed!P$2:P$10000,Observed!$A$2:$A$10000,$A599,Observed!$C$2:$C$10000,$C599)),AVERAGEIFS(Observed!P$2:P$10000,Observed!$A$2:$A$10000,$A599,Observed!$C$2:$C$10000,$C599),"")</f>
        <v/>
      </c>
      <c r="Q599" s="24" t="str">
        <f>IF(ISNUMBER(AVERAGEIFS(Observed!Q$2:Q$10000,Observed!$A$2:$A$10000,$A599,Observed!$C$2:$C$10000,$C599)),AVERAGEIFS(Observed!Q$2:Q$10000,Observed!$A$2:$A$10000,$A599,Observed!$C$2:$C$10000,$C599),"")</f>
        <v/>
      </c>
      <c r="R599" s="24" t="str">
        <f>IF(ISNUMBER(AVERAGEIFS(Observed!R$2:R$10000,Observed!$A$2:$A$10000,$A599,Observed!$C$2:$C$10000,$C599)),AVERAGEIFS(Observed!R$2:R$10000,Observed!$A$2:$A$10000,$A599,Observed!$C$2:$C$10000,$C599),"")</f>
        <v/>
      </c>
      <c r="S599" s="22" t="str">
        <f>IF(ISNUMBER(AVERAGEIFS(Observed!S$2:S$10000,Observed!$A$2:$A$10000,$A599,Observed!$C$2:$C$10000,$C599)),AVERAGEIFS(Observed!S$2:S$10000,Observed!$A$2:$A$10000,$A599,Observed!$C$2:$C$10000,$C599),"")</f>
        <v/>
      </c>
      <c r="T599" s="23" t="str">
        <f>IF(ISNUMBER(AVERAGEIFS(Observed!T$2:T$10000,Observed!$A$2:$A$10000,$A599,Observed!$C$2:$C$10000,$C599)),AVERAGEIFS(Observed!T$2:T$10000,Observed!$A$2:$A$10000,$A599,Observed!$C$2:$C$10000,$C599),"")</f>
        <v/>
      </c>
      <c r="U599" s="23" t="str">
        <f>IF(ISNUMBER(AVERAGEIFS(Observed!U$2:U$10000,Observed!$A$2:$A$10000,$A599,Observed!$C$2:$C$10000,$C599)),AVERAGEIFS(Observed!U$2:U$10000,Observed!$A$2:$A$10000,$A599,Observed!$C$2:$C$10000,$C599),"")</f>
        <v/>
      </c>
      <c r="V599" s="23">
        <f>IF(ISNUMBER(AVERAGEIFS(Observed!V$2:V$10000,Observed!$A$2:$A$10000,$A599,Observed!$C$2:$C$10000,$C599)),AVERAGEIFS(Observed!V$2:V$10000,Observed!$A$2:$A$10000,$A599,Observed!$C$2:$C$10000,$C599),"")</f>
        <v>250</v>
      </c>
      <c r="W599" s="23">
        <f>IF(ISNUMBER(AVERAGEIFS(Observed!W$2:W$10000,Observed!$A$2:$A$10000,$A599,Observed!$C$2:$C$10000,$C599)),AVERAGEIFS(Observed!W$2:W$10000,Observed!$A$2:$A$10000,$A599,Observed!$C$2:$C$10000,$C599),"")</f>
        <v>25.605335687242793</v>
      </c>
      <c r="X599" s="23" t="str">
        <f>IF(ISNUMBER(AVERAGEIFS(Observed!X$2:X$10000,Observed!$A$2:$A$10000,$A599,Observed!$C$2:$C$10000,$C599)),AVERAGEIFS(Observed!X$2:X$10000,Observed!$A$2:$A$10000,$A599,Observed!$C$2:$C$10000,$C599),"")</f>
        <v/>
      </c>
      <c r="Y599" s="23" t="str">
        <f>IF(ISNUMBER(AVERAGEIFS(Observed!Y$2:Y$10000,Observed!$A$2:$A$10000,$A599,Observed!$C$2:$C$10000,$C599)),AVERAGEIFS(Observed!Y$2:Y$10000,Observed!$A$2:$A$10000,$A599,Observed!$C$2:$C$10000,$C599),"")</f>
        <v/>
      </c>
      <c r="Z599" s="23" t="str">
        <f>IF(ISNUMBER(AVERAGEIFS(Observed!Z$2:Z$10000,Observed!$A$2:$A$10000,$A599,Observed!$C$2:$C$10000,$C599)),AVERAGEIFS(Observed!Z$2:Z$10000,Observed!$A$2:$A$10000,$A599,Observed!$C$2:$C$10000,$C599),"")</f>
        <v/>
      </c>
      <c r="AA599" s="23" t="str">
        <f>IF(ISNUMBER(AVERAGEIFS(Observed!AA$2:AA$10000,Observed!$A$2:$A$10000,$A599,Observed!$C$2:$C$10000,$C599)),AVERAGEIFS(Observed!AA$2:AA$10000,Observed!$A$2:$A$10000,$A599,Observed!$C$2:$C$10000,$C599),"")</f>
        <v/>
      </c>
      <c r="AB599" s="23" t="str">
        <f>IF(ISNUMBER(AVERAGEIFS(Observed!AB$2:AB$10000,Observed!$A$2:$A$10000,$A599,Observed!$C$2:$C$10000,$C599)),AVERAGEIFS(Observed!AB$2:AB$10000,Observed!$A$2:$A$10000,$A599,Observed!$C$2:$C$10000,$C599),"")</f>
        <v/>
      </c>
      <c r="AC599" s="23" t="str">
        <f>IF(ISNUMBER(AVERAGEIFS(Observed!AC$2:AC$10000,Observed!$A$2:$A$10000,$A599,Observed!$C$2:$C$10000,$C599)),AVERAGEIFS(Observed!AC$2:AC$10000,Observed!$A$2:$A$10000,$A599,Observed!$C$2:$C$10000,$C599),"")</f>
        <v/>
      </c>
      <c r="AD599" s="23" t="str">
        <f>IF(ISNUMBER(AVERAGEIFS(Observed!AD$2:AD$10000,Observed!$A$2:$A$10000,$A599,Observed!$C$2:$C$10000,$C599)),AVERAGEIFS(Observed!AD$2:AD$10000,Observed!$A$2:$A$10000,$A599,Observed!$C$2:$C$10000,$C599),"")</f>
        <v/>
      </c>
      <c r="AE599" s="24" t="str">
        <f>IF(ISNUMBER(AVERAGEIFS(Observed!AE$2:AE$10000,Observed!$A$2:$A$10000,$A599,Observed!$C$2:$C$10000,$C599)),AVERAGEIFS(Observed!AE$2:AE$10000,Observed!$A$2:$A$10000,$A599,Observed!$C$2:$C$10000,$C599),"")</f>
        <v/>
      </c>
      <c r="AF599" s="24" t="str">
        <f>IF(ISNUMBER(AVERAGEIFS(Observed!AF$2:AF$10000,Observed!$A$2:$A$10000,$A599,Observed!$C$2:$C$10000,$C599)),AVERAGEIFS(Observed!AF$2:AF$10000,Observed!$A$2:$A$10000,$A599,Observed!$C$2:$C$10000,$C599),"")</f>
        <v/>
      </c>
      <c r="AG599" s="23" t="str">
        <f>IF(ISNUMBER(AVERAGEIFS(Observed!AG$2:AG$10000,Observed!$A$2:$A$10000,$A599,Observed!$C$2:$C$10000,$C599)),AVERAGEIFS(Observed!AG$2:AG$10000,Observed!$A$2:$A$10000,$A599,Observed!$C$2:$C$10000,$C599),"")</f>
        <v/>
      </c>
      <c r="AH599" s="23" t="str">
        <f>IF(ISNUMBER(AVERAGEIFS(Observed!AH$2:AH$10000,Observed!$A$2:$A$10000,$A599,Observed!$C$2:$C$10000,$C599)),AVERAGEIFS(Observed!AH$2:AH$10000,Observed!$A$2:$A$10000,$A599,Observed!$C$2:$C$10000,$C599),"")</f>
        <v/>
      </c>
      <c r="AI599" s="22" t="str">
        <f>IF(ISNUMBER(AVERAGEIFS(Observed!AI$2:AI$10000,Observed!$A$2:$A$10000,$A599,Observed!$C$2:$C$10000,$C599)),AVERAGEIFS(Observed!AI$2:AI$10000,Observed!$A$2:$A$10000,$A599,Observed!$C$2:$C$10000,$C599),"")</f>
        <v/>
      </c>
      <c r="AJ599" s="23" t="str">
        <f>IF(ISNUMBER(AVERAGEIFS(Observed!AJ$2:AJ$10000,Observed!$A$2:$A$10000,$A599,Observed!$C$2:$C$10000,$C599)),AVERAGEIFS(Observed!AJ$2:AJ$10000,Observed!$A$2:$A$10000,$A599,Observed!$C$2:$C$10000,$C599),"")</f>
        <v/>
      </c>
      <c r="AK599" s="23" t="str">
        <f>IF(ISNUMBER(AVERAGEIFS(Observed!AK$2:AK$10000,Observed!$A$2:$A$10000,$A599,Observed!$C$2:$C$10000,$C599)),AVERAGEIFS(Observed!AK$2:AK$10000,Observed!$A$2:$A$10000,$A599,Observed!$C$2:$C$10000,$C599),"")</f>
        <v/>
      </c>
      <c r="AL599" s="23" t="str">
        <f>IF(ISNUMBER(AVERAGEIFS(Observed!AL$2:AL$10000,Observed!$A$2:$A$10000,$A599,Observed!$C$2:$C$10000,$C599)),AVERAGEIFS(Observed!AL$2:AL$10000,Observed!$A$2:$A$10000,$A599,Observed!$C$2:$C$10000,$C599),"")</f>
        <v/>
      </c>
      <c r="AM599" s="23" t="str">
        <f>IF(ISNUMBER(AVERAGEIFS(Observed!AM$2:AM$10000,Observed!$A$2:$A$10000,$A599,Observed!$C$2:$C$10000,$C599)),AVERAGEIFS(Observed!AM$2:AM$10000,Observed!$A$2:$A$10000,$A599,Observed!$C$2:$C$10000,$C599),"")</f>
        <v/>
      </c>
      <c r="AN599" s="23" t="str">
        <f>IF(ISNUMBER(AVERAGEIFS(Observed!AN$2:AN$10000,Observed!$A$2:$A$10000,$A599,Observed!$C$2:$C$10000,$C599)),AVERAGEIFS(Observed!AN$2:AN$10000,Observed!$A$2:$A$10000,$A599,Observed!$C$2:$C$10000,$C599),"")</f>
        <v/>
      </c>
      <c r="AO599" s="2">
        <f>COUNTIFS(Observed!$A$2:$A$10000,$A599,Observed!$C$2:$C$10000,$C599)</f>
        <v>5</v>
      </c>
      <c r="AP599" s="2">
        <f t="shared" si="12"/>
        <v>5</v>
      </c>
    </row>
    <row r="600" spans="1:42" x14ac:dyDescent="0.25">
      <c r="A600" t="s">
        <v>93</v>
      </c>
      <c r="B600" t="s">
        <v>30</v>
      </c>
      <c r="C600" s="20">
        <v>40717</v>
      </c>
      <c r="D600">
        <v>1</v>
      </c>
      <c r="F600" t="s">
        <v>107</v>
      </c>
      <c r="G600" s="25" t="s">
        <v>115</v>
      </c>
      <c r="J600" s="2"/>
      <c r="K600" s="22" t="str">
        <f>IF(ISNUMBER(AVERAGEIFS(Observed!K$2:K$10000,Observed!$A$2:$A$10000,$A600,Observed!$C$2:$C$10000,$C600)),AVERAGEIFS(Observed!K$2:K$10000,Observed!$A$2:$A$10000,$A600,Observed!$C$2:$C$10000,$C600),"")</f>
        <v/>
      </c>
      <c r="L600" s="23" t="str">
        <f>IF(ISNUMBER(AVERAGEIFS(Observed!L$2:L$10000,Observed!$A$2:$A$10000,$A600,Observed!$C$2:$C$10000,$C600)),AVERAGEIFS(Observed!L$2:L$10000,Observed!$A$2:$A$10000,$A600,Observed!$C$2:$C$10000,$C600),"")</f>
        <v/>
      </c>
      <c r="M600" s="23">
        <f>IF(ISNUMBER(AVERAGEIFS(Observed!M$2:M$10000,Observed!$A$2:$A$10000,$A600,Observed!$C$2:$C$10000,$C600)),AVERAGEIFS(Observed!M$2:M$10000,Observed!$A$2:$A$10000,$A600,Observed!$C$2:$C$10000,$C600),"")</f>
        <v>88.862437217074088</v>
      </c>
      <c r="N600" s="23">
        <f>IF(ISNUMBER(AVERAGEIFS(Observed!N$2:N$10000,Observed!$A$2:$A$10000,$A600,Observed!$C$2:$C$10000,$C600)),AVERAGEIFS(Observed!N$2:N$10000,Observed!$A$2:$A$10000,$A600,Observed!$C$2:$C$10000,$C600),"")</f>
        <v>88.862437217074088</v>
      </c>
      <c r="O600" s="23">
        <f>IF(ISNUMBER(AVERAGEIFS(Observed!O$2:O$10000,Observed!$A$2:$A$10000,$A600,Observed!$C$2:$C$10000,$C600)),AVERAGEIFS(Observed!O$2:O$10000,Observed!$A$2:$A$10000,$A600,Observed!$C$2:$C$10000,$C600),"")</f>
        <v>1302.2202790718059</v>
      </c>
      <c r="P600" s="24" t="str">
        <f>IF(ISNUMBER(AVERAGEIFS(Observed!P$2:P$10000,Observed!$A$2:$A$10000,$A600,Observed!$C$2:$C$10000,$C600)),AVERAGEIFS(Observed!P$2:P$10000,Observed!$A$2:$A$10000,$A600,Observed!$C$2:$C$10000,$C600),"")</f>
        <v/>
      </c>
      <c r="Q600" s="24" t="str">
        <f>IF(ISNUMBER(AVERAGEIFS(Observed!Q$2:Q$10000,Observed!$A$2:$A$10000,$A600,Observed!$C$2:$C$10000,$C600)),AVERAGEIFS(Observed!Q$2:Q$10000,Observed!$A$2:$A$10000,$A600,Observed!$C$2:$C$10000,$C600),"")</f>
        <v/>
      </c>
      <c r="R600" s="24" t="str">
        <f>IF(ISNUMBER(AVERAGEIFS(Observed!R$2:R$10000,Observed!$A$2:$A$10000,$A600,Observed!$C$2:$C$10000,$C600)),AVERAGEIFS(Observed!R$2:R$10000,Observed!$A$2:$A$10000,$A600,Observed!$C$2:$C$10000,$C600),"")</f>
        <v/>
      </c>
      <c r="S600" s="22" t="str">
        <f>IF(ISNUMBER(AVERAGEIFS(Observed!S$2:S$10000,Observed!$A$2:$A$10000,$A600,Observed!$C$2:$C$10000,$C600)),AVERAGEIFS(Observed!S$2:S$10000,Observed!$A$2:$A$10000,$A600,Observed!$C$2:$C$10000,$C600),"")</f>
        <v/>
      </c>
      <c r="T600" s="23" t="str">
        <f>IF(ISNUMBER(AVERAGEIFS(Observed!T$2:T$10000,Observed!$A$2:$A$10000,$A600,Observed!$C$2:$C$10000,$C600)),AVERAGEIFS(Observed!T$2:T$10000,Observed!$A$2:$A$10000,$A600,Observed!$C$2:$C$10000,$C600),"")</f>
        <v/>
      </c>
      <c r="U600" s="23" t="str">
        <f>IF(ISNUMBER(AVERAGEIFS(Observed!U$2:U$10000,Observed!$A$2:$A$10000,$A600,Observed!$C$2:$C$10000,$C600)),AVERAGEIFS(Observed!U$2:U$10000,Observed!$A$2:$A$10000,$A600,Observed!$C$2:$C$10000,$C600),"")</f>
        <v/>
      </c>
      <c r="V600" s="23">
        <f>IF(ISNUMBER(AVERAGEIFS(Observed!V$2:V$10000,Observed!$A$2:$A$10000,$A600,Observed!$C$2:$C$10000,$C600)),AVERAGEIFS(Observed!V$2:V$10000,Observed!$A$2:$A$10000,$A600,Observed!$C$2:$C$10000,$C600),"")</f>
        <v>250</v>
      </c>
      <c r="W600" s="23">
        <f>IF(ISNUMBER(AVERAGEIFS(Observed!W$2:W$10000,Observed!$A$2:$A$10000,$A600,Observed!$C$2:$C$10000,$C600)),AVERAGEIFS(Observed!W$2:W$10000,Observed!$A$2:$A$10000,$A600,Observed!$C$2:$C$10000,$C600),"")</f>
        <v>21.157723146922404</v>
      </c>
      <c r="X600" s="23" t="str">
        <f>IF(ISNUMBER(AVERAGEIFS(Observed!X$2:X$10000,Observed!$A$2:$A$10000,$A600,Observed!$C$2:$C$10000,$C600)),AVERAGEIFS(Observed!X$2:X$10000,Observed!$A$2:$A$10000,$A600,Observed!$C$2:$C$10000,$C600),"")</f>
        <v/>
      </c>
      <c r="Y600" s="23" t="str">
        <f>IF(ISNUMBER(AVERAGEIFS(Observed!Y$2:Y$10000,Observed!$A$2:$A$10000,$A600,Observed!$C$2:$C$10000,$C600)),AVERAGEIFS(Observed!Y$2:Y$10000,Observed!$A$2:$A$10000,$A600,Observed!$C$2:$C$10000,$C600),"")</f>
        <v/>
      </c>
      <c r="Z600" s="23" t="str">
        <f>IF(ISNUMBER(AVERAGEIFS(Observed!Z$2:Z$10000,Observed!$A$2:$A$10000,$A600,Observed!$C$2:$C$10000,$C600)),AVERAGEIFS(Observed!Z$2:Z$10000,Observed!$A$2:$A$10000,$A600,Observed!$C$2:$C$10000,$C600),"")</f>
        <v/>
      </c>
      <c r="AA600" s="23" t="str">
        <f>IF(ISNUMBER(AVERAGEIFS(Observed!AA$2:AA$10000,Observed!$A$2:$A$10000,$A600,Observed!$C$2:$C$10000,$C600)),AVERAGEIFS(Observed!AA$2:AA$10000,Observed!$A$2:$A$10000,$A600,Observed!$C$2:$C$10000,$C600),"")</f>
        <v/>
      </c>
      <c r="AB600" s="23" t="str">
        <f>IF(ISNUMBER(AVERAGEIFS(Observed!AB$2:AB$10000,Observed!$A$2:$A$10000,$A600,Observed!$C$2:$C$10000,$C600)),AVERAGEIFS(Observed!AB$2:AB$10000,Observed!$A$2:$A$10000,$A600,Observed!$C$2:$C$10000,$C600),"")</f>
        <v/>
      </c>
      <c r="AC600" s="23" t="str">
        <f>IF(ISNUMBER(AVERAGEIFS(Observed!AC$2:AC$10000,Observed!$A$2:$A$10000,$A600,Observed!$C$2:$C$10000,$C600)),AVERAGEIFS(Observed!AC$2:AC$10000,Observed!$A$2:$A$10000,$A600,Observed!$C$2:$C$10000,$C600),"")</f>
        <v/>
      </c>
      <c r="AD600" s="23" t="str">
        <f>IF(ISNUMBER(AVERAGEIFS(Observed!AD$2:AD$10000,Observed!$A$2:$A$10000,$A600,Observed!$C$2:$C$10000,$C600)),AVERAGEIFS(Observed!AD$2:AD$10000,Observed!$A$2:$A$10000,$A600,Observed!$C$2:$C$10000,$C600),"")</f>
        <v/>
      </c>
      <c r="AE600" s="24" t="str">
        <f>IF(ISNUMBER(AVERAGEIFS(Observed!AE$2:AE$10000,Observed!$A$2:$A$10000,$A600,Observed!$C$2:$C$10000,$C600)),AVERAGEIFS(Observed!AE$2:AE$10000,Observed!$A$2:$A$10000,$A600,Observed!$C$2:$C$10000,$C600),"")</f>
        <v/>
      </c>
      <c r="AF600" s="24" t="str">
        <f>IF(ISNUMBER(AVERAGEIFS(Observed!AF$2:AF$10000,Observed!$A$2:$A$10000,$A600,Observed!$C$2:$C$10000,$C600)),AVERAGEIFS(Observed!AF$2:AF$10000,Observed!$A$2:$A$10000,$A600,Observed!$C$2:$C$10000,$C600),"")</f>
        <v/>
      </c>
      <c r="AG600" s="23" t="str">
        <f>IF(ISNUMBER(AVERAGEIFS(Observed!AG$2:AG$10000,Observed!$A$2:$A$10000,$A600,Observed!$C$2:$C$10000,$C600)),AVERAGEIFS(Observed!AG$2:AG$10000,Observed!$A$2:$A$10000,$A600,Observed!$C$2:$C$10000,$C600),"")</f>
        <v/>
      </c>
      <c r="AH600" s="23" t="str">
        <f>IF(ISNUMBER(AVERAGEIFS(Observed!AH$2:AH$10000,Observed!$A$2:$A$10000,$A600,Observed!$C$2:$C$10000,$C600)),AVERAGEIFS(Observed!AH$2:AH$10000,Observed!$A$2:$A$10000,$A600,Observed!$C$2:$C$10000,$C600),"")</f>
        <v/>
      </c>
      <c r="AI600" s="22" t="str">
        <f>IF(ISNUMBER(AVERAGEIFS(Observed!AI$2:AI$10000,Observed!$A$2:$A$10000,$A600,Observed!$C$2:$C$10000,$C600)),AVERAGEIFS(Observed!AI$2:AI$10000,Observed!$A$2:$A$10000,$A600,Observed!$C$2:$C$10000,$C600),"")</f>
        <v/>
      </c>
      <c r="AJ600" s="23" t="str">
        <f>IF(ISNUMBER(AVERAGEIFS(Observed!AJ$2:AJ$10000,Observed!$A$2:$A$10000,$A600,Observed!$C$2:$C$10000,$C600)),AVERAGEIFS(Observed!AJ$2:AJ$10000,Observed!$A$2:$A$10000,$A600,Observed!$C$2:$C$10000,$C600),"")</f>
        <v/>
      </c>
      <c r="AK600" s="23" t="str">
        <f>IF(ISNUMBER(AVERAGEIFS(Observed!AK$2:AK$10000,Observed!$A$2:$A$10000,$A600,Observed!$C$2:$C$10000,$C600)),AVERAGEIFS(Observed!AK$2:AK$10000,Observed!$A$2:$A$10000,$A600,Observed!$C$2:$C$10000,$C600),"")</f>
        <v/>
      </c>
      <c r="AL600" s="23" t="str">
        <f>IF(ISNUMBER(AVERAGEIFS(Observed!AL$2:AL$10000,Observed!$A$2:$A$10000,$A600,Observed!$C$2:$C$10000,$C600)),AVERAGEIFS(Observed!AL$2:AL$10000,Observed!$A$2:$A$10000,$A600,Observed!$C$2:$C$10000,$C600),"")</f>
        <v/>
      </c>
      <c r="AM600" s="23" t="str">
        <f>IF(ISNUMBER(AVERAGEIFS(Observed!AM$2:AM$10000,Observed!$A$2:$A$10000,$A600,Observed!$C$2:$C$10000,$C600)),AVERAGEIFS(Observed!AM$2:AM$10000,Observed!$A$2:$A$10000,$A600,Observed!$C$2:$C$10000,$C600),"")</f>
        <v/>
      </c>
      <c r="AN600" s="23" t="str">
        <f>IF(ISNUMBER(AVERAGEIFS(Observed!AN$2:AN$10000,Observed!$A$2:$A$10000,$A600,Observed!$C$2:$C$10000,$C600)),AVERAGEIFS(Observed!AN$2:AN$10000,Observed!$A$2:$A$10000,$A600,Observed!$C$2:$C$10000,$C600),"")</f>
        <v/>
      </c>
      <c r="AO600" s="2">
        <f>COUNTIFS(Observed!$A$2:$A$10000,$A600,Observed!$C$2:$C$10000,$C600)</f>
        <v>5</v>
      </c>
      <c r="AP600" s="2">
        <f t="shared" ref="AP600:AP663" si="13">COUNT(L600:AN600)</f>
        <v>5</v>
      </c>
    </row>
    <row r="601" spans="1:42" x14ac:dyDescent="0.25">
      <c r="A601" t="s">
        <v>93</v>
      </c>
      <c r="B601" t="s">
        <v>30</v>
      </c>
      <c r="C601" s="20">
        <v>40829</v>
      </c>
      <c r="D601">
        <v>1</v>
      </c>
      <c r="F601" t="s">
        <v>107</v>
      </c>
      <c r="G601" s="25" t="s">
        <v>76</v>
      </c>
      <c r="J601" s="2"/>
      <c r="K601" s="22" t="str">
        <f>IF(ISNUMBER(AVERAGEIFS(Observed!K$2:K$10000,Observed!$A$2:$A$10000,$A601,Observed!$C$2:$C$10000,$C601)),AVERAGEIFS(Observed!K$2:K$10000,Observed!$A$2:$A$10000,$A601,Observed!$C$2:$C$10000,$C601),"")</f>
        <v/>
      </c>
      <c r="L601" s="23" t="str">
        <f>IF(ISNUMBER(AVERAGEIFS(Observed!L$2:L$10000,Observed!$A$2:$A$10000,$A601,Observed!$C$2:$C$10000,$C601)),AVERAGEIFS(Observed!L$2:L$10000,Observed!$A$2:$A$10000,$A601,Observed!$C$2:$C$10000,$C601),"")</f>
        <v/>
      </c>
      <c r="M601" s="23">
        <f>IF(ISNUMBER(AVERAGEIFS(Observed!M$2:M$10000,Observed!$A$2:$A$10000,$A601,Observed!$C$2:$C$10000,$C601)),AVERAGEIFS(Observed!M$2:M$10000,Observed!$A$2:$A$10000,$A601,Observed!$C$2:$C$10000,$C601),"")</f>
        <v>154.17898578926111</v>
      </c>
      <c r="N601" s="23">
        <f>IF(ISNUMBER(AVERAGEIFS(Observed!N$2:N$10000,Observed!$A$2:$A$10000,$A601,Observed!$C$2:$C$10000,$C601)),AVERAGEIFS(Observed!N$2:N$10000,Observed!$A$2:$A$10000,$A601,Observed!$C$2:$C$10000,$C601),"")</f>
        <v>154.17898578926111</v>
      </c>
      <c r="O601" s="23">
        <f>IF(ISNUMBER(AVERAGEIFS(Observed!O$2:O$10000,Observed!$A$2:$A$10000,$A601,Observed!$C$2:$C$10000,$C601)),AVERAGEIFS(Observed!O$2:O$10000,Observed!$A$2:$A$10000,$A601,Observed!$C$2:$C$10000,$C601),"")</f>
        <v>154.17898578926111</v>
      </c>
      <c r="P601" s="24" t="str">
        <f>IF(ISNUMBER(AVERAGEIFS(Observed!P$2:P$10000,Observed!$A$2:$A$10000,$A601,Observed!$C$2:$C$10000,$C601)),AVERAGEIFS(Observed!P$2:P$10000,Observed!$A$2:$A$10000,$A601,Observed!$C$2:$C$10000,$C601),"")</f>
        <v/>
      </c>
      <c r="Q601" s="24" t="str">
        <f>IF(ISNUMBER(AVERAGEIFS(Observed!Q$2:Q$10000,Observed!$A$2:$A$10000,$A601,Observed!$C$2:$C$10000,$C601)),AVERAGEIFS(Observed!Q$2:Q$10000,Observed!$A$2:$A$10000,$A601,Observed!$C$2:$C$10000,$C601),"")</f>
        <v/>
      </c>
      <c r="R601" s="24" t="str">
        <f>IF(ISNUMBER(AVERAGEIFS(Observed!R$2:R$10000,Observed!$A$2:$A$10000,$A601,Observed!$C$2:$C$10000,$C601)),AVERAGEIFS(Observed!R$2:R$10000,Observed!$A$2:$A$10000,$A601,Observed!$C$2:$C$10000,$C601),"")</f>
        <v/>
      </c>
      <c r="S601" s="22" t="str">
        <f>IF(ISNUMBER(AVERAGEIFS(Observed!S$2:S$10000,Observed!$A$2:$A$10000,$A601,Observed!$C$2:$C$10000,$C601)),AVERAGEIFS(Observed!S$2:S$10000,Observed!$A$2:$A$10000,$A601,Observed!$C$2:$C$10000,$C601),"")</f>
        <v/>
      </c>
      <c r="T601" s="23" t="str">
        <f>IF(ISNUMBER(AVERAGEIFS(Observed!T$2:T$10000,Observed!$A$2:$A$10000,$A601,Observed!$C$2:$C$10000,$C601)),AVERAGEIFS(Observed!T$2:T$10000,Observed!$A$2:$A$10000,$A601,Observed!$C$2:$C$10000,$C601),"")</f>
        <v/>
      </c>
      <c r="U601" s="23" t="str">
        <f>IF(ISNUMBER(AVERAGEIFS(Observed!U$2:U$10000,Observed!$A$2:$A$10000,$A601,Observed!$C$2:$C$10000,$C601)),AVERAGEIFS(Observed!U$2:U$10000,Observed!$A$2:$A$10000,$A601,Observed!$C$2:$C$10000,$C601),"")</f>
        <v/>
      </c>
      <c r="V601" s="23">
        <f>IF(ISNUMBER(AVERAGEIFS(Observed!V$2:V$10000,Observed!$A$2:$A$10000,$A601,Observed!$C$2:$C$10000,$C601)),AVERAGEIFS(Observed!V$2:V$10000,Observed!$A$2:$A$10000,$A601,Observed!$C$2:$C$10000,$C601),"")</f>
        <v>250</v>
      </c>
      <c r="W601" s="23">
        <f>IF(ISNUMBER(AVERAGEIFS(Observed!W$2:W$10000,Observed!$A$2:$A$10000,$A601,Observed!$C$2:$C$10000,$C601)),AVERAGEIFS(Observed!W$2:W$10000,Observed!$A$2:$A$10000,$A601,Observed!$C$2:$C$10000,$C601),"")</f>
        <v>13.765980874041171</v>
      </c>
      <c r="X601" s="23" t="str">
        <f>IF(ISNUMBER(AVERAGEIFS(Observed!X$2:X$10000,Observed!$A$2:$A$10000,$A601,Observed!$C$2:$C$10000,$C601)),AVERAGEIFS(Observed!X$2:X$10000,Observed!$A$2:$A$10000,$A601,Observed!$C$2:$C$10000,$C601),"")</f>
        <v/>
      </c>
      <c r="Y601" s="23" t="str">
        <f>IF(ISNUMBER(AVERAGEIFS(Observed!Y$2:Y$10000,Observed!$A$2:$A$10000,$A601,Observed!$C$2:$C$10000,$C601)),AVERAGEIFS(Observed!Y$2:Y$10000,Observed!$A$2:$A$10000,$A601,Observed!$C$2:$C$10000,$C601),"")</f>
        <v/>
      </c>
      <c r="Z601" s="23" t="str">
        <f>IF(ISNUMBER(AVERAGEIFS(Observed!Z$2:Z$10000,Observed!$A$2:$A$10000,$A601,Observed!$C$2:$C$10000,$C601)),AVERAGEIFS(Observed!Z$2:Z$10000,Observed!$A$2:$A$10000,$A601,Observed!$C$2:$C$10000,$C601),"")</f>
        <v/>
      </c>
      <c r="AA601" s="23" t="str">
        <f>IF(ISNUMBER(AVERAGEIFS(Observed!AA$2:AA$10000,Observed!$A$2:$A$10000,$A601,Observed!$C$2:$C$10000,$C601)),AVERAGEIFS(Observed!AA$2:AA$10000,Observed!$A$2:$A$10000,$A601,Observed!$C$2:$C$10000,$C601),"")</f>
        <v/>
      </c>
      <c r="AB601" s="23" t="str">
        <f>IF(ISNUMBER(AVERAGEIFS(Observed!AB$2:AB$10000,Observed!$A$2:$A$10000,$A601,Observed!$C$2:$C$10000,$C601)),AVERAGEIFS(Observed!AB$2:AB$10000,Observed!$A$2:$A$10000,$A601,Observed!$C$2:$C$10000,$C601),"")</f>
        <v/>
      </c>
      <c r="AC601" s="23" t="str">
        <f>IF(ISNUMBER(AVERAGEIFS(Observed!AC$2:AC$10000,Observed!$A$2:$A$10000,$A601,Observed!$C$2:$C$10000,$C601)),AVERAGEIFS(Observed!AC$2:AC$10000,Observed!$A$2:$A$10000,$A601,Observed!$C$2:$C$10000,$C601),"")</f>
        <v/>
      </c>
      <c r="AD601" s="23" t="str">
        <f>IF(ISNUMBER(AVERAGEIFS(Observed!AD$2:AD$10000,Observed!$A$2:$A$10000,$A601,Observed!$C$2:$C$10000,$C601)),AVERAGEIFS(Observed!AD$2:AD$10000,Observed!$A$2:$A$10000,$A601,Observed!$C$2:$C$10000,$C601),"")</f>
        <v/>
      </c>
      <c r="AE601" s="24" t="str">
        <f>IF(ISNUMBER(AVERAGEIFS(Observed!AE$2:AE$10000,Observed!$A$2:$A$10000,$A601,Observed!$C$2:$C$10000,$C601)),AVERAGEIFS(Observed!AE$2:AE$10000,Observed!$A$2:$A$10000,$A601,Observed!$C$2:$C$10000,$C601),"")</f>
        <v/>
      </c>
      <c r="AF601" s="24" t="str">
        <f>IF(ISNUMBER(AVERAGEIFS(Observed!AF$2:AF$10000,Observed!$A$2:$A$10000,$A601,Observed!$C$2:$C$10000,$C601)),AVERAGEIFS(Observed!AF$2:AF$10000,Observed!$A$2:$A$10000,$A601,Observed!$C$2:$C$10000,$C601),"")</f>
        <v/>
      </c>
      <c r="AG601" s="23" t="str">
        <f>IF(ISNUMBER(AVERAGEIFS(Observed!AG$2:AG$10000,Observed!$A$2:$A$10000,$A601,Observed!$C$2:$C$10000,$C601)),AVERAGEIFS(Observed!AG$2:AG$10000,Observed!$A$2:$A$10000,$A601,Observed!$C$2:$C$10000,$C601),"")</f>
        <v/>
      </c>
      <c r="AH601" s="23" t="str">
        <f>IF(ISNUMBER(AVERAGEIFS(Observed!AH$2:AH$10000,Observed!$A$2:$A$10000,$A601,Observed!$C$2:$C$10000,$C601)),AVERAGEIFS(Observed!AH$2:AH$10000,Observed!$A$2:$A$10000,$A601,Observed!$C$2:$C$10000,$C601),"")</f>
        <v/>
      </c>
      <c r="AI601" s="22" t="str">
        <f>IF(ISNUMBER(AVERAGEIFS(Observed!AI$2:AI$10000,Observed!$A$2:$A$10000,$A601,Observed!$C$2:$C$10000,$C601)),AVERAGEIFS(Observed!AI$2:AI$10000,Observed!$A$2:$A$10000,$A601,Observed!$C$2:$C$10000,$C601),"")</f>
        <v/>
      </c>
      <c r="AJ601" s="23" t="str">
        <f>IF(ISNUMBER(AVERAGEIFS(Observed!AJ$2:AJ$10000,Observed!$A$2:$A$10000,$A601,Observed!$C$2:$C$10000,$C601)),AVERAGEIFS(Observed!AJ$2:AJ$10000,Observed!$A$2:$A$10000,$A601,Observed!$C$2:$C$10000,$C601),"")</f>
        <v/>
      </c>
      <c r="AK601" s="23" t="str">
        <f>IF(ISNUMBER(AVERAGEIFS(Observed!AK$2:AK$10000,Observed!$A$2:$A$10000,$A601,Observed!$C$2:$C$10000,$C601)),AVERAGEIFS(Observed!AK$2:AK$10000,Observed!$A$2:$A$10000,$A601,Observed!$C$2:$C$10000,$C601),"")</f>
        <v/>
      </c>
      <c r="AL601" s="23" t="str">
        <f>IF(ISNUMBER(AVERAGEIFS(Observed!AL$2:AL$10000,Observed!$A$2:$A$10000,$A601,Observed!$C$2:$C$10000,$C601)),AVERAGEIFS(Observed!AL$2:AL$10000,Observed!$A$2:$A$10000,$A601,Observed!$C$2:$C$10000,$C601),"")</f>
        <v/>
      </c>
      <c r="AM601" s="23" t="str">
        <f>IF(ISNUMBER(AVERAGEIFS(Observed!AM$2:AM$10000,Observed!$A$2:$A$10000,$A601,Observed!$C$2:$C$10000,$C601)),AVERAGEIFS(Observed!AM$2:AM$10000,Observed!$A$2:$A$10000,$A601,Observed!$C$2:$C$10000,$C601),"")</f>
        <v/>
      </c>
      <c r="AN601" s="23" t="str">
        <f>IF(ISNUMBER(AVERAGEIFS(Observed!AN$2:AN$10000,Observed!$A$2:$A$10000,$A601,Observed!$C$2:$C$10000,$C601)),AVERAGEIFS(Observed!AN$2:AN$10000,Observed!$A$2:$A$10000,$A601,Observed!$C$2:$C$10000,$C601),"")</f>
        <v/>
      </c>
      <c r="AO601" s="2">
        <f>COUNTIFS(Observed!$A$2:$A$10000,$A601,Observed!$C$2:$C$10000,$C601)</f>
        <v>5</v>
      </c>
      <c r="AP601" s="2">
        <f t="shared" si="13"/>
        <v>5</v>
      </c>
    </row>
    <row r="602" spans="1:42" x14ac:dyDescent="0.25">
      <c r="A602" t="s">
        <v>93</v>
      </c>
      <c r="B602" t="s">
        <v>30</v>
      </c>
      <c r="C602" s="20">
        <v>40864</v>
      </c>
      <c r="D602">
        <v>1</v>
      </c>
      <c r="F602" t="s">
        <v>107</v>
      </c>
      <c r="G602" s="25" t="s">
        <v>76</v>
      </c>
      <c r="J602" s="2"/>
      <c r="K602" s="22" t="str">
        <f>IF(ISNUMBER(AVERAGEIFS(Observed!K$2:K$10000,Observed!$A$2:$A$10000,$A602,Observed!$C$2:$C$10000,$C602)),AVERAGEIFS(Observed!K$2:K$10000,Observed!$A$2:$A$10000,$A602,Observed!$C$2:$C$10000,$C602),"")</f>
        <v/>
      </c>
      <c r="L602" s="23" t="str">
        <f>IF(ISNUMBER(AVERAGEIFS(Observed!L$2:L$10000,Observed!$A$2:$A$10000,$A602,Observed!$C$2:$C$10000,$C602)),AVERAGEIFS(Observed!L$2:L$10000,Observed!$A$2:$A$10000,$A602,Observed!$C$2:$C$10000,$C602),"")</f>
        <v/>
      </c>
      <c r="M602" s="23">
        <f>IF(ISNUMBER(AVERAGEIFS(Observed!M$2:M$10000,Observed!$A$2:$A$10000,$A602,Observed!$C$2:$C$10000,$C602)),AVERAGEIFS(Observed!M$2:M$10000,Observed!$A$2:$A$10000,$A602,Observed!$C$2:$C$10000,$C602),"")</f>
        <v>221.08032189771879</v>
      </c>
      <c r="N602" s="23">
        <f>IF(ISNUMBER(AVERAGEIFS(Observed!N$2:N$10000,Observed!$A$2:$A$10000,$A602,Observed!$C$2:$C$10000,$C602)),AVERAGEIFS(Observed!N$2:N$10000,Observed!$A$2:$A$10000,$A602,Observed!$C$2:$C$10000,$C602),"")</f>
        <v>221.08032189771879</v>
      </c>
      <c r="O602" s="23">
        <f>IF(ISNUMBER(AVERAGEIFS(Observed!O$2:O$10000,Observed!$A$2:$A$10000,$A602,Observed!$C$2:$C$10000,$C602)),AVERAGEIFS(Observed!O$2:O$10000,Observed!$A$2:$A$10000,$A602,Observed!$C$2:$C$10000,$C602),"")</f>
        <v>375.25930768697992</v>
      </c>
      <c r="P602" s="24" t="str">
        <f>IF(ISNUMBER(AVERAGEIFS(Observed!P$2:P$10000,Observed!$A$2:$A$10000,$A602,Observed!$C$2:$C$10000,$C602)),AVERAGEIFS(Observed!P$2:P$10000,Observed!$A$2:$A$10000,$A602,Observed!$C$2:$C$10000,$C602),"")</f>
        <v/>
      </c>
      <c r="Q602" s="24" t="str">
        <f>IF(ISNUMBER(AVERAGEIFS(Observed!Q$2:Q$10000,Observed!$A$2:$A$10000,$A602,Observed!$C$2:$C$10000,$C602)),AVERAGEIFS(Observed!Q$2:Q$10000,Observed!$A$2:$A$10000,$A602,Observed!$C$2:$C$10000,$C602),"")</f>
        <v/>
      </c>
      <c r="R602" s="24" t="str">
        <f>IF(ISNUMBER(AVERAGEIFS(Observed!R$2:R$10000,Observed!$A$2:$A$10000,$A602,Observed!$C$2:$C$10000,$C602)),AVERAGEIFS(Observed!R$2:R$10000,Observed!$A$2:$A$10000,$A602,Observed!$C$2:$C$10000,$C602),"")</f>
        <v/>
      </c>
      <c r="S602" s="22" t="str">
        <f>IF(ISNUMBER(AVERAGEIFS(Observed!S$2:S$10000,Observed!$A$2:$A$10000,$A602,Observed!$C$2:$C$10000,$C602)),AVERAGEIFS(Observed!S$2:S$10000,Observed!$A$2:$A$10000,$A602,Observed!$C$2:$C$10000,$C602),"")</f>
        <v/>
      </c>
      <c r="T602" s="23" t="str">
        <f>IF(ISNUMBER(AVERAGEIFS(Observed!T$2:T$10000,Observed!$A$2:$A$10000,$A602,Observed!$C$2:$C$10000,$C602)),AVERAGEIFS(Observed!T$2:T$10000,Observed!$A$2:$A$10000,$A602,Observed!$C$2:$C$10000,$C602),"")</f>
        <v/>
      </c>
      <c r="U602" s="23" t="str">
        <f>IF(ISNUMBER(AVERAGEIFS(Observed!U$2:U$10000,Observed!$A$2:$A$10000,$A602,Observed!$C$2:$C$10000,$C602)),AVERAGEIFS(Observed!U$2:U$10000,Observed!$A$2:$A$10000,$A602,Observed!$C$2:$C$10000,$C602),"")</f>
        <v/>
      </c>
      <c r="V602" s="23">
        <f>IF(ISNUMBER(AVERAGEIFS(Observed!V$2:V$10000,Observed!$A$2:$A$10000,$A602,Observed!$C$2:$C$10000,$C602)),AVERAGEIFS(Observed!V$2:V$10000,Observed!$A$2:$A$10000,$A602,Observed!$C$2:$C$10000,$C602),"")</f>
        <v>250</v>
      </c>
      <c r="W602" s="23">
        <f>IF(ISNUMBER(AVERAGEIFS(Observed!W$2:W$10000,Observed!$A$2:$A$10000,$A602,Observed!$C$2:$C$10000,$C602)),AVERAGEIFS(Observed!W$2:W$10000,Observed!$A$2:$A$10000,$A602,Observed!$C$2:$C$10000,$C602),"")</f>
        <v>63.165806256491088</v>
      </c>
      <c r="X602" s="23" t="str">
        <f>IF(ISNUMBER(AVERAGEIFS(Observed!X$2:X$10000,Observed!$A$2:$A$10000,$A602,Observed!$C$2:$C$10000,$C602)),AVERAGEIFS(Observed!X$2:X$10000,Observed!$A$2:$A$10000,$A602,Observed!$C$2:$C$10000,$C602),"")</f>
        <v/>
      </c>
      <c r="Y602" s="23" t="str">
        <f>IF(ISNUMBER(AVERAGEIFS(Observed!Y$2:Y$10000,Observed!$A$2:$A$10000,$A602,Observed!$C$2:$C$10000,$C602)),AVERAGEIFS(Observed!Y$2:Y$10000,Observed!$A$2:$A$10000,$A602,Observed!$C$2:$C$10000,$C602),"")</f>
        <v/>
      </c>
      <c r="Z602" s="23" t="str">
        <f>IF(ISNUMBER(AVERAGEIFS(Observed!Z$2:Z$10000,Observed!$A$2:$A$10000,$A602,Observed!$C$2:$C$10000,$C602)),AVERAGEIFS(Observed!Z$2:Z$10000,Observed!$A$2:$A$10000,$A602,Observed!$C$2:$C$10000,$C602),"")</f>
        <v/>
      </c>
      <c r="AA602" s="23" t="str">
        <f>IF(ISNUMBER(AVERAGEIFS(Observed!AA$2:AA$10000,Observed!$A$2:$A$10000,$A602,Observed!$C$2:$C$10000,$C602)),AVERAGEIFS(Observed!AA$2:AA$10000,Observed!$A$2:$A$10000,$A602,Observed!$C$2:$C$10000,$C602),"")</f>
        <v/>
      </c>
      <c r="AB602" s="23" t="str">
        <f>IF(ISNUMBER(AVERAGEIFS(Observed!AB$2:AB$10000,Observed!$A$2:$A$10000,$A602,Observed!$C$2:$C$10000,$C602)),AVERAGEIFS(Observed!AB$2:AB$10000,Observed!$A$2:$A$10000,$A602,Observed!$C$2:$C$10000,$C602),"")</f>
        <v/>
      </c>
      <c r="AC602" s="23" t="str">
        <f>IF(ISNUMBER(AVERAGEIFS(Observed!AC$2:AC$10000,Observed!$A$2:$A$10000,$A602,Observed!$C$2:$C$10000,$C602)),AVERAGEIFS(Observed!AC$2:AC$10000,Observed!$A$2:$A$10000,$A602,Observed!$C$2:$C$10000,$C602),"")</f>
        <v/>
      </c>
      <c r="AD602" s="23" t="str">
        <f>IF(ISNUMBER(AVERAGEIFS(Observed!AD$2:AD$10000,Observed!$A$2:$A$10000,$A602,Observed!$C$2:$C$10000,$C602)),AVERAGEIFS(Observed!AD$2:AD$10000,Observed!$A$2:$A$10000,$A602,Observed!$C$2:$C$10000,$C602),"")</f>
        <v/>
      </c>
      <c r="AE602" s="24" t="str">
        <f>IF(ISNUMBER(AVERAGEIFS(Observed!AE$2:AE$10000,Observed!$A$2:$A$10000,$A602,Observed!$C$2:$C$10000,$C602)),AVERAGEIFS(Observed!AE$2:AE$10000,Observed!$A$2:$A$10000,$A602,Observed!$C$2:$C$10000,$C602),"")</f>
        <v/>
      </c>
      <c r="AF602" s="24" t="str">
        <f>IF(ISNUMBER(AVERAGEIFS(Observed!AF$2:AF$10000,Observed!$A$2:$A$10000,$A602,Observed!$C$2:$C$10000,$C602)),AVERAGEIFS(Observed!AF$2:AF$10000,Observed!$A$2:$A$10000,$A602,Observed!$C$2:$C$10000,$C602),"")</f>
        <v/>
      </c>
      <c r="AG602" s="23" t="str">
        <f>IF(ISNUMBER(AVERAGEIFS(Observed!AG$2:AG$10000,Observed!$A$2:$A$10000,$A602,Observed!$C$2:$C$10000,$C602)),AVERAGEIFS(Observed!AG$2:AG$10000,Observed!$A$2:$A$10000,$A602,Observed!$C$2:$C$10000,$C602),"")</f>
        <v/>
      </c>
      <c r="AH602" s="23" t="str">
        <f>IF(ISNUMBER(AVERAGEIFS(Observed!AH$2:AH$10000,Observed!$A$2:$A$10000,$A602,Observed!$C$2:$C$10000,$C602)),AVERAGEIFS(Observed!AH$2:AH$10000,Observed!$A$2:$A$10000,$A602,Observed!$C$2:$C$10000,$C602),"")</f>
        <v/>
      </c>
      <c r="AI602" s="22" t="str">
        <f>IF(ISNUMBER(AVERAGEIFS(Observed!AI$2:AI$10000,Observed!$A$2:$A$10000,$A602,Observed!$C$2:$C$10000,$C602)),AVERAGEIFS(Observed!AI$2:AI$10000,Observed!$A$2:$A$10000,$A602,Observed!$C$2:$C$10000,$C602),"")</f>
        <v/>
      </c>
      <c r="AJ602" s="23" t="str">
        <f>IF(ISNUMBER(AVERAGEIFS(Observed!AJ$2:AJ$10000,Observed!$A$2:$A$10000,$A602,Observed!$C$2:$C$10000,$C602)),AVERAGEIFS(Observed!AJ$2:AJ$10000,Observed!$A$2:$A$10000,$A602,Observed!$C$2:$C$10000,$C602),"")</f>
        <v/>
      </c>
      <c r="AK602" s="23" t="str">
        <f>IF(ISNUMBER(AVERAGEIFS(Observed!AK$2:AK$10000,Observed!$A$2:$A$10000,$A602,Observed!$C$2:$C$10000,$C602)),AVERAGEIFS(Observed!AK$2:AK$10000,Observed!$A$2:$A$10000,$A602,Observed!$C$2:$C$10000,$C602),"")</f>
        <v/>
      </c>
      <c r="AL602" s="23" t="str">
        <f>IF(ISNUMBER(AVERAGEIFS(Observed!AL$2:AL$10000,Observed!$A$2:$A$10000,$A602,Observed!$C$2:$C$10000,$C602)),AVERAGEIFS(Observed!AL$2:AL$10000,Observed!$A$2:$A$10000,$A602,Observed!$C$2:$C$10000,$C602),"")</f>
        <v/>
      </c>
      <c r="AM602" s="23" t="str">
        <f>IF(ISNUMBER(AVERAGEIFS(Observed!AM$2:AM$10000,Observed!$A$2:$A$10000,$A602,Observed!$C$2:$C$10000,$C602)),AVERAGEIFS(Observed!AM$2:AM$10000,Observed!$A$2:$A$10000,$A602,Observed!$C$2:$C$10000,$C602),"")</f>
        <v/>
      </c>
      <c r="AN602" s="23" t="str">
        <f>IF(ISNUMBER(AVERAGEIFS(Observed!AN$2:AN$10000,Observed!$A$2:$A$10000,$A602,Observed!$C$2:$C$10000,$C602)),AVERAGEIFS(Observed!AN$2:AN$10000,Observed!$A$2:$A$10000,$A602,Observed!$C$2:$C$10000,$C602),"")</f>
        <v/>
      </c>
      <c r="AO602" s="2">
        <f>COUNTIFS(Observed!$A$2:$A$10000,$A602,Observed!$C$2:$C$10000,$C602)</f>
        <v>5</v>
      </c>
      <c r="AP602" s="2">
        <f t="shared" si="13"/>
        <v>5</v>
      </c>
    </row>
    <row r="603" spans="1:42" x14ac:dyDescent="0.25">
      <c r="A603" t="s">
        <v>93</v>
      </c>
      <c r="B603" t="s">
        <v>30</v>
      </c>
      <c r="C603" s="20">
        <v>40899</v>
      </c>
      <c r="D603">
        <v>1</v>
      </c>
      <c r="F603" t="s">
        <v>107</v>
      </c>
      <c r="G603" s="25" t="s">
        <v>76</v>
      </c>
      <c r="J603" s="2"/>
      <c r="K603" s="22" t="str">
        <f>IF(ISNUMBER(AVERAGEIFS(Observed!K$2:K$10000,Observed!$A$2:$A$10000,$A603,Observed!$C$2:$C$10000,$C603)),AVERAGEIFS(Observed!K$2:K$10000,Observed!$A$2:$A$10000,$A603,Observed!$C$2:$C$10000,$C603),"")</f>
        <v/>
      </c>
      <c r="L603" s="23" t="str">
        <f>IF(ISNUMBER(AVERAGEIFS(Observed!L$2:L$10000,Observed!$A$2:$A$10000,$A603,Observed!$C$2:$C$10000,$C603)),AVERAGEIFS(Observed!L$2:L$10000,Observed!$A$2:$A$10000,$A603,Observed!$C$2:$C$10000,$C603),"")</f>
        <v/>
      </c>
      <c r="M603" s="23">
        <f>IF(ISNUMBER(AVERAGEIFS(Observed!M$2:M$10000,Observed!$A$2:$A$10000,$A603,Observed!$C$2:$C$10000,$C603)),AVERAGEIFS(Observed!M$2:M$10000,Observed!$A$2:$A$10000,$A603,Observed!$C$2:$C$10000,$C603),"")</f>
        <v>151.76163983809747</v>
      </c>
      <c r="N603" s="23">
        <f>IF(ISNUMBER(AVERAGEIFS(Observed!N$2:N$10000,Observed!$A$2:$A$10000,$A603,Observed!$C$2:$C$10000,$C603)),AVERAGEIFS(Observed!N$2:N$10000,Observed!$A$2:$A$10000,$A603,Observed!$C$2:$C$10000,$C603),"")</f>
        <v>151.76163983809747</v>
      </c>
      <c r="O603" s="23">
        <f>IF(ISNUMBER(AVERAGEIFS(Observed!O$2:O$10000,Observed!$A$2:$A$10000,$A603,Observed!$C$2:$C$10000,$C603)),AVERAGEIFS(Observed!O$2:O$10000,Observed!$A$2:$A$10000,$A603,Observed!$C$2:$C$10000,$C603),"")</f>
        <v>527.02094752507742</v>
      </c>
      <c r="P603" s="24" t="str">
        <f>IF(ISNUMBER(AVERAGEIFS(Observed!P$2:P$10000,Observed!$A$2:$A$10000,$A603,Observed!$C$2:$C$10000,$C603)),AVERAGEIFS(Observed!P$2:P$10000,Observed!$A$2:$A$10000,$A603,Observed!$C$2:$C$10000,$C603),"")</f>
        <v/>
      </c>
      <c r="Q603" s="24" t="str">
        <f>IF(ISNUMBER(AVERAGEIFS(Observed!Q$2:Q$10000,Observed!$A$2:$A$10000,$A603,Observed!$C$2:$C$10000,$C603)),AVERAGEIFS(Observed!Q$2:Q$10000,Observed!$A$2:$A$10000,$A603,Observed!$C$2:$C$10000,$C603),"")</f>
        <v/>
      </c>
      <c r="R603" s="24" t="str">
        <f>IF(ISNUMBER(AVERAGEIFS(Observed!R$2:R$10000,Observed!$A$2:$A$10000,$A603,Observed!$C$2:$C$10000,$C603)),AVERAGEIFS(Observed!R$2:R$10000,Observed!$A$2:$A$10000,$A603,Observed!$C$2:$C$10000,$C603),"")</f>
        <v/>
      </c>
      <c r="S603" s="22" t="str">
        <f>IF(ISNUMBER(AVERAGEIFS(Observed!S$2:S$10000,Observed!$A$2:$A$10000,$A603,Observed!$C$2:$C$10000,$C603)),AVERAGEIFS(Observed!S$2:S$10000,Observed!$A$2:$A$10000,$A603,Observed!$C$2:$C$10000,$C603),"")</f>
        <v/>
      </c>
      <c r="T603" s="23" t="str">
        <f>IF(ISNUMBER(AVERAGEIFS(Observed!T$2:T$10000,Observed!$A$2:$A$10000,$A603,Observed!$C$2:$C$10000,$C603)),AVERAGEIFS(Observed!T$2:T$10000,Observed!$A$2:$A$10000,$A603,Observed!$C$2:$C$10000,$C603),"")</f>
        <v/>
      </c>
      <c r="U603" s="23" t="str">
        <f>IF(ISNUMBER(AVERAGEIFS(Observed!U$2:U$10000,Observed!$A$2:$A$10000,$A603,Observed!$C$2:$C$10000,$C603)),AVERAGEIFS(Observed!U$2:U$10000,Observed!$A$2:$A$10000,$A603,Observed!$C$2:$C$10000,$C603),"")</f>
        <v/>
      </c>
      <c r="V603" s="23">
        <f>IF(ISNUMBER(AVERAGEIFS(Observed!V$2:V$10000,Observed!$A$2:$A$10000,$A603,Observed!$C$2:$C$10000,$C603)),AVERAGEIFS(Observed!V$2:V$10000,Observed!$A$2:$A$10000,$A603,Observed!$C$2:$C$10000,$C603),"")</f>
        <v>250</v>
      </c>
      <c r="W603" s="23">
        <f>IF(ISNUMBER(AVERAGEIFS(Observed!W$2:W$10000,Observed!$A$2:$A$10000,$A603,Observed!$C$2:$C$10000,$C603)),AVERAGEIFS(Observed!W$2:W$10000,Observed!$A$2:$A$10000,$A603,Observed!$C$2:$C$10000,$C603),"")</f>
        <v>43.36046852517071</v>
      </c>
      <c r="X603" s="23" t="str">
        <f>IF(ISNUMBER(AVERAGEIFS(Observed!X$2:X$10000,Observed!$A$2:$A$10000,$A603,Observed!$C$2:$C$10000,$C603)),AVERAGEIFS(Observed!X$2:X$10000,Observed!$A$2:$A$10000,$A603,Observed!$C$2:$C$10000,$C603),"")</f>
        <v/>
      </c>
      <c r="Y603" s="23" t="str">
        <f>IF(ISNUMBER(AVERAGEIFS(Observed!Y$2:Y$10000,Observed!$A$2:$A$10000,$A603,Observed!$C$2:$C$10000,$C603)),AVERAGEIFS(Observed!Y$2:Y$10000,Observed!$A$2:$A$10000,$A603,Observed!$C$2:$C$10000,$C603),"")</f>
        <v/>
      </c>
      <c r="Z603" s="23" t="str">
        <f>IF(ISNUMBER(AVERAGEIFS(Observed!Z$2:Z$10000,Observed!$A$2:$A$10000,$A603,Observed!$C$2:$C$10000,$C603)),AVERAGEIFS(Observed!Z$2:Z$10000,Observed!$A$2:$A$10000,$A603,Observed!$C$2:$C$10000,$C603),"")</f>
        <v/>
      </c>
      <c r="AA603" s="23" t="str">
        <f>IF(ISNUMBER(AVERAGEIFS(Observed!AA$2:AA$10000,Observed!$A$2:$A$10000,$A603,Observed!$C$2:$C$10000,$C603)),AVERAGEIFS(Observed!AA$2:AA$10000,Observed!$A$2:$A$10000,$A603,Observed!$C$2:$C$10000,$C603),"")</f>
        <v/>
      </c>
      <c r="AB603" s="23" t="str">
        <f>IF(ISNUMBER(AVERAGEIFS(Observed!AB$2:AB$10000,Observed!$A$2:$A$10000,$A603,Observed!$C$2:$C$10000,$C603)),AVERAGEIFS(Observed!AB$2:AB$10000,Observed!$A$2:$A$10000,$A603,Observed!$C$2:$C$10000,$C603),"")</f>
        <v/>
      </c>
      <c r="AC603" s="23" t="str">
        <f>IF(ISNUMBER(AVERAGEIFS(Observed!AC$2:AC$10000,Observed!$A$2:$A$10000,$A603,Observed!$C$2:$C$10000,$C603)),AVERAGEIFS(Observed!AC$2:AC$10000,Observed!$A$2:$A$10000,$A603,Observed!$C$2:$C$10000,$C603),"")</f>
        <v/>
      </c>
      <c r="AD603" s="23" t="str">
        <f>IF(ISNUMBER(AVERAGEIFS(Observed!AD$2:AD$10000,Observed!$A$2:$A$10000,$A603,Observed!$C$2:$C$10000,$C603)),AVERAGEIFS(Observed!AD$2:AD$10000,Observed!$A$2:$A$10000,$A603,Observed!$C$2:$C$10000,$C603),"")</f>
        <v/>
      </c>
      <c r="AE603" s="24" t="str">
        <f>IF(ISNUMBER(AVERAGEIFS(Observed!AE$2:AE$10000,Observed!$A$2:$A$10000,$A603,Observed!$C$2:$C$10000,$C603)),AVERAGEIFS(Observed!AE$2:AE$10000,Observed!$A$2:$A$10000,$A603,Observed!$C$2:$C$10000,$C603),"")</f>
        <v/>
      </c>
      <c r="AF603" s="24" t="str">
        <f>IF(ISNUMBER(AVERAGEIFS(Observed!AF$2:AF$10000,Observed!$A$2:$A$10000,$A603,Observed!$C$2:$C$10000,$C603)),AVERAGEIFS(Observed!AF$2:AF$10000,Observed!$A$2:$A$10000,$A603,Observed!$C$2:$C$10000,$C603),"")</f>
        <v/>
      </c>
      <c r="AG603" s="23" t="str">
        <f>IF(ISNUMBER(AVERAGEIFS(Observed!AG$2:AG$10000,Observed!$A$2:$A$10000,$A603,Observed!$C$2:$C$10000,$C603)),AVERAGEIFS(Observed!AG$2:AG$10000,Observed!$A$2:$A$10000,$A603,Observed!$C$2:$C$10000,$C603),"")</f>
        <v/>
      </c>
      <c r="AH603" s="23" t="str">
        <f>IF(ISNUMBER(AVERAGEIFS(Observed!AH$2:AH$10000,Observed!$A$2:$A$10000,$A603,Observed!$C$2:$C$10000,$C603)),AVERAGEIFS(Observed!AH$2:AH$10000,Observed!$A$2:$A$10000,$A603,Observed!$C$2:$C$10000,$C603),"")</f>
        <v/>
      </c>
      <c r="AI603" s="22" t="str">
        <f>IF(ISNUMBER(AVERAGEIFS(Observed!AI$2:AI$10000,Observed!$A$2:$A$10000,$A603,Observed!$C$2:$C$10000,$C603)),AVERAGEIFS(Observed!AI$2:AI$10000,Observed!$A$2:$A$10000,$A603,Observed!$C$2:$C$10000,$C603),"")</f>
        <v/>
      </c>
      <c r="AJ603" s="23" t="str">
        <f>IF(ISNUMBER(AVERAGEIFS(Observed!AJ$2:AJ$10000,Observed!$A$2:$A$10000,$A603,Observed!$C$2:$C$10000,$C603)),AVERAGEIFS(Observed!AJ$2:AJ$10000,Observed!$A$2:$A$10000,$A603,Observed!$C$2:$C$10000,$C603),"")</f>
        <v/>
      </c>
      <c r="AK603" s="23" t="str">
        <f>IF(ISNUMBER(AVERAGEIFS(Observed!AK$2:AK$10000,Observed!$A$2:$A$10000,$A603,Observed!$C$2:$C$10000,$C603)),AVERAGEIFS(Observed!AK$2:AK$10000,Observed!$A$2:$A$10000,$A603,Observed!$C$2:$C$10000,$C603),"")</f>
        <v/>
      </c>
      <c r="AL603" s="23" t="str">
        <f>IF(ISNUMBER(AVERAGEIFS(Observed!AL$2:AL$10000,Observed!$A$2:$A$10000,$A603,Observed!$C$2:$C$10000,$C603)),AVERAGEIFS(Observed!AL$2:AL$10000,Observed!$A$2:$A$10000,$A603,Observed!$C$2:$C$10000,$C603),"")</f>
        <v/>
      </c>
      <c r="AM603" s="23" t="str">
        <f>IF(ISNUMBER(AVERAGEIFS(Observed!AM$2:AM$10000,Observed!$A$2:$A$10000,$A603,Observed!$C$2:$C$10000,$C603)),AVERAGEIFS(Observed!AM$2:AM$10000,Observed!$A$2:$A$10000,$A603,Observed!$C$2:$C$10000,$C603),"")</f>
        <v/>
      </c>
      <c r="AN603" s="23" t="str">
        <f>IF(ISNUMBER(AVERAGEIFS(Observed!AN$2:AN$10000,Observed!$A$2:$A$10000,$A603,Observed!$C$2:$C$10000,$C603)),AVERAGEIFS(Observed!AN$2:AN$10000,Observed!$A$2:$A$10000,$A603,Observed!$C$2:$C$10000,$C603),"")</f>
        <v/>
      </c>
      <c r="AO603" s="2">
        <f>COUNTIFS(Observed!$A$2:$A$10000,$A603,Observed!$C$2:$C$10000,$C603)</f>
        <v>5</v>
      </c>
      <c r="AP603" s="2">
        <f t="shared" si="13"/>
        <v>5</v>
      </c>
    </row>
    <row r="604" spans="1:42" x14ac:dyDescent="0.25">
      <c r="A604" t="s">
        <v>93</v>
      </c>
      <c r="B604" t="s">
        <v>30</v>
      </c>
      <c r="C604" s="20">
        <v>40920</v>
      </c>
      <c r="D604">
        <v>1</v>
      </c>
      <c r="F604" t="s">
        <v>107</v>
      </c>
      <c r="G604" s="25" t="s">
        <v>76</v>
      </c>
      <c r="J604" s="2"/>
      <c r="K604" s="22" t="str">
        <f>IF(ISNUMBER(AVERAGEIFS(Observed!K$2:K$10000,Observed!$A$2:$A$10000,$A604,Observed!$C$2:$C$10000,$C604)),AVERAGEIFS(Observed!K$2:K$10000,Observed!$A$2:$A$10000,$A604,Observed!$C$2:$C$10000,$C604),"")</f>
        <v/>
      </c>
      <c r="L604" s="23" t="str">
        <f>IF(ISNUMBER(AVERAGEIFS(Observed!L$2:L$10000,Observed!$A$2:$A$10000,$A604,Observed!$C$2:$C$10000,$C604)),AVERAGEIFS(Observed!L$2:L$10000,Observed!$A$2:$A$10000,$A604,Observed!$C$2:$C$10000,$C604),"")</f>
        <v/>
      </c>
      <c r="M604" s="23">
        <f>IF(ISNUMBER(AVERAGEIFS(Observed!M$2:M$10000,Observed!$A$2:$A$10000,$A604,Observed!$C$2:$C$10000,$C604)),AVERAGEIFS(Observed!M$2:M$10000,Observed!$A$2:$A$10000,$A604,Observed!$C$2:$C$10000,$C604),"")</f>
        <v>138.63728231784702</v>
      </c>
      <c r="N604" s="23">
        <f>IF(ISNUMBER(AVERAGEIFS(Observed!N$2:N$10000,Observed!$A$2:$A$10000,$A604,Observed!$C$2:$C$10000,$C604)),AVERAGEIFS(Observed!N$2:N$10000,Observed!$A$2:$A$10000,$A604,Observed!$C$2:$C$10000,$C604),"")</f>
        <v>138.63728231784702</v>
      </c>
      <c r="O604" s="23">
        <f>IF(ISNUMBER(AVERAGEIFS(Observed!O$2:O$10000,Observed!$A$2:$A$10000,$A604,Observed!$C$2:$C$10000,$C604)),AVERAGEIFS(Observed!O$2:O$10000,Observed!$A$2:$A$10000,$A604,Observed!$C$2:$C$10000,$C604),"")</f>
        <v>665.65822984292447</v>
      </c>
      <c r="P604" s="24" t="str">
        <f>IF(ISNUMBER(AVERAGEIFS(Observed!P$2:P$10000,Observed!$A$2:$A$10000,$A604,Observed!$C$2:$C$10000,$C604)),AVERAGEIFS(Observed!P$2:P$10000,Observed!$A$2:$A$10000,$A604,Observed!$C$2:$C$10000,$C604),"")</f>
        <v/>
      </c>
      <c r="Q604" s="24" t="str">
        <f>IF(ISNUMBER(AVERAGEIFS(Observed!Q$2:Q$10000,Observed!$A$2:$A$10000,$A604,Observed!$C$2:$C$10000,$C604)),AVERAGEIFS(Observed!Q$2:Q$10000,Observed!$A$2:$A$10000,$A604,Observed!$C$2:$C$10000,$C604),"")</f>
        <v/>
      </c>
      <c r="R604" s="24" t="str">
        <f>IF(ISNUMBER(AVERAGEIFS(Observed!R$2:R$10000,Observed!$A$2:$A$10000,$A604,Observed!$C$2:$C$10000,$C604)),AVERAGEIFS(Observed!R$2:R$10000,Observed!$A$2:$A$10000,$A604,Observed!$C$2:$C$10000,$C604),"")</f>
        <v/>
      </c>
      <c r="S604" s="22" t="str">
        <f>IF(ISNUMBER(AVERAGEIFS(Observed!S$2:S$10000,Observed!$A$2:$A$10000,$A604,Observed!$C$2:$C$10000,$C604)),AVERAGEIFS(Observed!S$2:S$10000,Observed!$A$2:$A$10000,$A604,Observed!$C$2:$C$10000,$C604),"")</f>
        <v/>
      </c>
      <c r="T604" s="23" t="str">
        <f>IF(ISNUMBER(AVERAGEIFS(Observed!T$2:T$10000,Observed!$A$2:$A$10000,$A604,Observed!$C$2:$C$10000,$C604)),AVERAGEIFS(Observed!T$2:T$10000,Observed!$A$2:$A$10000,$A604,Observed!$C$2:$C$10000,$C604),"")</f>
        <v/>
      </c>
      <c r="U604" s="23" t="str">
        <f>IF(ISNUMBER(AVERAGEIFS(Observed!U$2:U$10000,Observed!$A$2:$A$10000,$A604,Observed!$C$2:$C$10000,$C604)),AVERAGEIFS(Observed!U$2:U$10000,Observed!$A$2:$A$10000,$A604,Observed!$C$2:$C$10000,$C604),"")</f>
        <v/>
      </c>
      <c r="V604" s="23">
        <f>IF(ISNUMBER(AVERAGEIFS(Observed!V$2:V$10000,Observed!$A$2:$A$10000,$A604,Observed!$C$2:$C$10000,$C604)),AVERAGEIFS(Observed!V$2:V$10000,Observed!$A$2:$A$10000,$A604,Observed!$C$2:$C$10000,$C604),"")</f>
        <v>250</v>
      </c>
      <c r="W604" s="23">
        <f>IF(ISNUMBER(AVERAGEIFS(Observed!W$2:W$10000,Observed!$A$2:$A$10000,$A604,Observed!$C$2:$C$10000,$C604)),AVERAGEIFS(Observed!W$2:W$10000,Observed!$A$2:$A$10000,$A604,Observed!$C$2:$C$10000,$C604),"")</f>
        <v>66.017753484689052</v>
      </c>
      <c r="X604" s="23" t="str">
        <f>IF(ISNUMBER(AVERAGEIFS(Observed!X$2:X$10000,Observed!$A$2:$A$10000,$A604,Observed!$C$2:$C$10000,$C604)),AVERAGEIFS(Observed!X$2:X$10000,Observed!$A$2:$A$10000,$A604,Observed!$C$2:$C$10000,$C604),"")</f>
        <v/>
      </c>
      <c r="Y604" s="23" t="str">
        <f>IF(ISNUMBER(AVERAGEIFS(Observed!Y$2:Y$10000,Observed!$A$2:$A$10000,$A604,Observed!$C$2:$C$10000,$C604)),AVERAGEIFS(Observed!Y$2:Y$10000,Observed!$A$2:$A$10000,$A604,Observed!$C$2:$C$10000,$C604),"")</f>
        <v/>
      </c>
      <c r="Z604" s="23" t="str">
        <f>IF(ISNUMBER(AVERAGEIFS(Observed!Z$2:Z$10000,Observed!$A$2:$A$10000,$A604,Observed!$C$2:$C$10000,$C604)),AVERAGEIFS(Observed!Z$2:Z$10000,Observed!$A$2:$A$10000,$A604,Observed!$C$2:$C$10000,$C604),"")</f>
        <v/>
      </c>
      <c r="AA604" s="23" t="str">
        <f>IF(ISNUMBER(AVERAGEIFS(Observed!AA$2:AA$10000,Observed!$A$2:$A$10000,$A604,Observed!$C$2:$C$10000,$C604)),AVERAGEIFS(Observed!AA$2:AA$10000,Observed!$A$2:$A$10000,$A604,Observed!$C$2:$C$10000,$C604),"")</f>
        <v/>
      </c>
      <c r="AB604" s="23" t="str">
        <f>IF(ISNUMBER(AVERAGEIFS(Observed!AB$2:AB$10000,Observed!$A$2:$A$10000,$A604,Observed!$C$2:$C$10000,$C604)),AVERAGEIFS(Observed!AB$2:AB$10000,Observed!$A$2:$A$10000,$A604,Observed!$C$2:$C$10000,$C604),"")</f>
        <v/>
      </c>
      <c r="AC604" s="23" t="str">
        <f>IF(ISNUMBER(AVERAGEIFS(Observed!AC$2:AC$10000,Observed!$A$2:$A$10000,$A604,Observed!$C$2:$C$10000,$C604)),AVERAGEIFS(Observed!AC$2:AC$10000,Observed!$A$2:$A$10000,$A604,Observed!$C$2:$C$10000,$C604),"")</f>
        <v/>
      </c>
      <c r="AD604" s="23" t="str">
        <f>IF(ISNUMBER(AVERAGEIFS(Observed!AD$2:AD$10000,Observed!$A$2:$A$10000,$A604,Observed!$C$2:$C$10000,$C604)),AVERAGEIFS(Observed!AD$2:AD$10000,Observed!$A$2:$A$10000,$A604,Observed!$C$2:$C$10000,$C604),"")</f>
        <v/>
      </c>
      <c r="AE604" s="24" t="str">
        <f>IF(ISNUMBER(AVERAGEIFS(Observed!AE$2:AE$10000,Observed!$A$2:$A$10000,$A604,Observed!$C$2:$C$10000,$C604)),AVERAGEIFS(Observed!AE$2:AE$10000,Observed!$A$2:$A$10000,$A604,Observed!$C$2:$C$10000,$C604),"")</f>
        <v/>
      </c>
      <c r="AF604" s="24" t="str">
        <f>IF(ISNUMBER(AVERAGEIFS(Observed!AF$2:AF$10000,Observed!$A$2:$A$10000,$A604,Observed!$C$2:$C$10000,$C604)),AVERAGEIFS(Observed!AF$2:AF$10000,Observed!$A$2:$A$10000,$A604,Observed!$C$2:$C$10000,$C604),"")</f>
        <v/>
      </c>
      <c r="AG604" s="23" t="str">
        <f>IF(ISNUMBER(AVERAGEIFS(Observed!AG$2:AG$10000,Observed!$A$2:$A$10000,$A604,Observed!$C$2:$C$10000,$C604)),AVERAGEIFS(Observed!AG$2:AG$10000,Observed!$A$2:$A$10000,$A604,Observed!$C$2:$C$10000,$C604),"")</f>
        <v/>
      </c>
      <c r="AH604" s="23" t="str">
        <f>IF(ISNUMBER(AVERAGEIFS(Observed!AH$2:AH$10000,Observed!$A$2:$A$10000,$A604,Observed!$C$2:$C$10000,$C604)),AVERAGEIFS(Observed!AH$2:AH$10000,Observed!$A$2:$A$10000,$A604,Observed!$C$2:$C$10000,$C604),"")</f>
        <v/>
      </c>
      <c r="AI604" s="22" t="str">
        <f>IF(ISNUMBER(AVERAGEIFS(Observed!AI$2:AI$10000,Observed!$A$2:$A$10000,$A604,Observed!$C$2:$C$10000,$C604)),AVERAGEIFS(Observed!AI$2:AI$10000,Observed!$A$2:$A$10000,$A604,Observed!$C$2:$C$10000,$C604),"")</f>
        <v/>
      </c>
      <c r="AJ604" s="23" t="str">
        <f>IF(ISNUMBER(AVERAGEIFS(Observed!AJ$2:AJ$10000,Observed!$A$2:$A$10000,$A604,Observed!$C$2:$C$10000,$C604)),AVERAGEIFS(Observed!AJ$2:AJ$10000,Observed!$A$2:$A$10000,$A604,Observed!$C$2:$C$10000,$C604),"")</f>
        <v/>
      </c>
      <c r="AK604" s="23" t="str">
        <f>IF(ISNUMBER(AVERAGEIFS(Observed!AK$2:AK$10000,Observed!$A$2:$A$10000,$A604,Observed!$C$2:$C$10000,$C604)),AVERAGEIFS(Observed!AK$2:AK$10000,Observed!$A$2:$A$10000,$A604,Observed!$C$2:$C$10000,$C604),"")</f>
        <v/>
      </c>
      <c r="AL604" s="23" t="str">
        <f>IF(ISNUMBER(AVERAGEIFS(Observed!AL$2:AL$10000,Observed!$A$2:$A$10000,$A604,Observed!$C$2:$C$10000,$C604)),AVERAGEIFS(Observed!AL$2:AL$10000,Observed!$A$2:$A$10000,$A604,Observed!$C$2:$C$10000,$C604),"")</f>
        <v/>
      </c>
      <c r="AM604" s="23" t="str">
        <f>IF(ISNUMBER(AVERAGEIFS(Observed!AM$2:AM$10000,Observed!$A$2:$A$10000,$A604,Observed!$C$2:$C$10000,$C604)),AVERAGEIFS(Observed!AM$2:AM$10000,Observed!$A$2:$A$10000,$A604,Observed!$C$2:$C$10000,$C604),"")</f>
        <v/>
      </c>
      <c r="AN604" s="23" t="str">
        <f>IF(ISNUMBER(AVERAGEIFS(Observed!AN$2:AN$10000,Observed!$A$2:$A$10000,$A604,Observed!$C$2:$C$10000,$C604)),AVERAGEIFS(Observed!AN$2:AN$10000,Observed!$A$2:$A$10000,$A604,Observed!$C$2:$C$10000,$C604),"")</f>
        <v/>
      </c>
      <c r="AO604" s="2">
        <f>COUNTIFS(Observed!$A$2:$A$10000,$A604,Observed!$C$2:$C$10000,$C604)</f>
        <v>5</v>
      </c>
      <c r="AP604" s="2">
        <f t="shared" si="13"/>
        <v>5</v>
      </c>
    </row>
    <row r="605" spans="1:42" x14ac:dyDescent="0.25">
      <c r="A605" t="s">
        <v>93</v>
      </c>
      <c r="B605" t="s">
        <v>30</v>
      </c>
      <c r="C605" s="20">
        <v>40948</v>
      </c>
      <c r="D605">
        <v>1</v>
      </c>
      <c r="F605" t="s">
        <v>107</v>
      </c>
      <c r="G605" s="25" t="s">
        <v>76</v>
      </c>
      <c r="J605" s="2"/>
      <c r="K605" s="22" t="str">
        <f>IF(ISNUMBER(AVERAGEIFS(Observed!K$2:K$10000,Observed!$A$2:$A$10000,$A605,Observed!$C$2:$C$10000,$C605)),AVERAGEIFS(Observed!K$2:K$10000,Observed!$A$2:$A$10000,$A605,Observed!$C$2:$C$10000,$C605),"")</f>
        <v/>
      </c>
      <c r="L605" s="23" t="str">
        <f>IF(ISNUMBER(AVERAGEIFS(Observed!L$2:L$10000,Observed!$A$2:$A$10000,$A605,Observed!$C$2:$C$10000,$C605)),AVERAGEIFS(Observed!L$2:L$10000,Observed!$A$2:$A$10000,$A605,Observed!$C$2:$C$10000,$C605),"")</f>
        <v/>
      </c>
      <c r="M605" s="23">
        <f>IF(ISNUMBER(AVERAGEIFS(Observed!M$2:M$10000,Observed!$A$2:$A$10000,$A605,Observed!$C$2:$C$10000,$C605)),AVERAGEIFS(Observed!M$2:M$10000,Observed!$A$2:$A$10000,$A605,Observed!$C$2:$C$10000,$C605),"")</f>
        <v>118.72841649305128</v>
      </c>
      <c r="N605" s="23">
        <f>IF(ISNUMBER(AVERAGEIFS(Observed!N$2:N$10000,Observed!$A$2:$A$10000,$A605,Observed!$C$2:$C$10000,$C605)),AVERAGEIFS(Observed!N$2:N$10000,Observed!$A$2:$A$10000,$A605,Observed!$C$2:$C$10000,$C605),"")</f>
        <v>118.72841649305128</v>
      </c>
      <c r="O605" s="23">
        <f>IF(ISNUMBER(AVERAGEIFS(Observed!O$2:O$10000,Observed!$A$2:$A$10000,$A605,Observed!$C$2:$C$10000,$C605)),AVERAGEIFS(Observed!O$2:O$10000,Observed!$A$2:$A$10000,$A605,Observed!$C$2:$C$10000,$C605),"")</f>
        <v>784.38664633597568</v>
      </c>
      <c r="P605" s="24" t="str">
        <f>IF(ISNUMBER(AVERAGEIFS(Observed!P$2:P$10000,Observed!$A$2:$A$10000,$A605,Observed!$C$2:$C$10000,$C605)),AVERAGEIFS(Observed!P$2:P$10000,Observed!$A$2:$A$10000,$A605,Observed!$C$2:$C$10000,$C605),"")</f>
        <v/>
      </c>
      <c r="Q605" s="24" t="str">
        <f>IF(ISNUMBER(AVERAGEIFS(Observed!Q$2:Q$10000,Observed!$A$2:$A$10000,$A605,Observed!$C$2:$C$10000,$C605)),AVERAGEIFS(Observed!Q$2:Q$10000,Observed!$A$2:$A$10000,$A605,Observed!$C$2:$C$10000,$C605),"")</f>
        <v/>
      </c>
      <c r="R605" s="24" t="str">
        <f>IF(ISNUMBER(AVERAGEIFS(Observed!R$2:R$10000,Observed!$A$2:$A$10000,$A605,Observed!$C$2:$C$10000,$C605)),AVERAGEIFS(Observed!R$2:R$10000,Observed!$A$2:$A$10000,$A605,Observed!$C$2:$C$10000,$C605),"")</f>
        <v/>
      </c>
      <c r="S605" s="22" t="str">
        <f>IF(ISNUMBER(AVERAGEIFS(Observed!S$2:S$10000,Observed!$A$2:$A$10000,$A605,Observed!$C$2:$C$10000,$C605)),AVERAGEIFS(Observed!S$2:S$10000,Observed!$A$2:$A$10000,$A605,Observed!$C$2:$C$10000,$C605),"")</f>
        <v/>
      </c>
      <c r="T605" s="23" t="str">
        <f>IF(ISNUMBER(AVERAGEIFS(Observed!T$2:T$10000,Observed!$A$2:$A$10000,$A605,Observed!$C$2:$C$10000,$C605)),AVERAGEIFS(Observed!T$2:T$10000,Observed!$A$2:$A$10000,$A605,Observed!$C$2:$C$10000,$C605),"")</f>
        <v/>
      </c>
      <c r="U605" s="23" t="str">
        <f>IF(ISNUMBER(AVERAGEIFS(Observed!U$2:U$10000,Observed!$A$2:$A$10000,$A605,Observed!$C$2:$C$10000,$C605)),AVERAGEIFS(Observed!U$2:U$10000,Observed!$A$2:$A$10000,$A605,Observed!$C$2:$C$10000,$C605),"")</f>
        <v/>
      </c>
      <c r="V605" s="23">
        <f>IF(ISNUMBER(AVERAGEIFS(Observed!V$2:V$10000,Observed!$A$2:$A$10000,$A605,Observed!$C$2:$C$10000,$C605)),AVERAGEIFS(Observed!V$2:V$10000,Observed!$A$2:$A$10000,$A605,Observed!$C$2:$C$10000,$C605),"")</f>
        <v>250</v>
      </c>
      <c r="W605" s="23">
        <f>IF(ISNUMBER(AVERAGEIFS(Observed!W$2:W$10000,Observed!$A$2:$A$10000,$A605,Observed!$C$2:$C$10000,$C605)),AVERAGEIFS(Observed!W$2:W$10000,Observed!$A$2:$A$10000,$A605,Observed!$C$2:$C$10000,$C605),"")</f>
        <v>42.403005890375461</v>
      </c>
      <c r="X605" s="23" t="str">
        <f>IF(ISNUMBER(AVERAGEIFS(Observed!X$2:X$10000,Observed!$A$2:$A$10000,$A605,Observed!$C$2:$C$10000,$C605)),AVERAGEIFS(Observed!X$2:X$10000,Observed!$A$2:$A$10000,$A605,Observed!$C$2:$C$10000,$C605),"")</f>
        <v/>
      </c>
      <c r="Y605" s="23" t="str">
        <f>IF(ISNUMBER(AVERAGEIFS(Observed!Y$2:Y$10000,Observed!$A$2:$A$10000,$A605,Observed!$C$2:$C$10000,$C605)),AVERAGEIFS(Observed!Y$2:Y$10000,Observed!$A$2:$A$10000,$A605,Observed!$C$2:$C$10000,$C605),"")</f>
        <v/>
      </c>
      <c r="Z605" s="23" t="str">
        <f>IF(ISNUMBER(AVERAGEIFS(Observed!Z$2:Z$10000,Observed!$A$2:$A$10000,$A605,Observed!$C$2:$C$10000,$C605)),AVERAGEIFS(Observed!Z$2:Z$10000,Observed!$A$2:$A$10000,$A605,Observed!$C$2:$C$10000,$C605),"")</f>
        <v/>
      </c>
      <c r="AA605" s="23" t="str">
        <f>IF(ISNUMBER(AVERAGEIFS(Observed!AA$2:AA$10000,Observed!$A$2:$A$10000,$A605,Observed!$C$2:$C$10000,$C605)),AVERAGEIFS(Observed!AA$2:AA$10000,Observed!$A$2:$A$10000,$A605,Observed!$C$2:$C$10000,$C605),"")</f>
        <v/>
      </c>
      <c r="AB605" s="23" t="str">
        <f>IF(ISNUMBER(AVERAGEIFS(Observed!AB$2:AB$10000,Observed!$A$2:$A$10000,$A605,Observed!$C$2:$C$10000,$C605)),AVERAGEIFS(Observed!AB$2:AB$10000,Observed!$A$2:$A$10000,$A605,Observed!$C$2:$C$10000,$C605),"")</f>
        <v/>
      </c>
      <c r="AC605" s="23" t="str">
        <f>IF(ISNUMBER(AVERAGEIFS(Observed!AC$2:AC$10000,Observed!$A$2:$A$10000,$A605,Observed!$C$2:$C$10000,$C605)),AVERAGEIFS(Observed!AC$2:AC$10000,Observed!$A$2:$A$10000,$A605,Observed!$C$2:$C$10000,$C605),"")</f>
        <v/>
      </c>
      <c r="AD605" s="23" t="str">
        <f>IF(ISNUMBER(AVERAGEIFS(Observed!AD$2:AD$10000,Observed!$A$2:$A$10000,$A605,Observed!$C$2:$C$10000,$C605)),AVERAGEIFS(Observed!AD$2:AD$10000,Observed!$A$2:$A$10000,$A605,Observed!$C$2:$C$10000,$C605),"")</f>
        <v/>
      </c>
      <c r="AE605" s="24" t="str">
        <f>IF(ISNUMBER(AVERAGEIFS(Observed!AE$2:AE$10000,Observed!$A$2:$A$10000,$A605,Observed!$C$2:$C$10000,$C605)),AVERAGEIFS(Observed!AE$2:AE$10000,Observed!$A$2:$A$10000,$A605,Observed!$C$2:$C$10000,$C605),"")</f>
        <v/>
      </c>
      <c r="AF605" s="24" t="str">
        <f>IF(ISNUMBER(AVERAGEIFS(Observed!AF$2:AF$10000,Observed!$A$2:$A$10000,$A605,Observed!$C$2:$C$10000,$C605)),AVERAGEIFS(Observed!AF$2:AF$10000,Observed!$A$2:$A$10000,$A605,Observed!$C$2:$C$10000,$C605),"")</f>
        <v/>
      </c>
      <c r="AG605" s="23" t="str">
        <f>IF(ISNUMBER(AVERAGEIFS(Observed!AG$2:AG$10000,Observed!$A$2:$A$10000,$A605,Observed!$C$2:$C$10000,$C605)),AVERAGEIFS(Observed!AG$2:AG$10000,Observed!$A$2:$A$10000,$A605,Observed!$C$2:$C$10000,$C605),"")</f>
        <v/>
      </c>
      <c r="AH605" s="23" t="str">
        <f>IF(ISNUMBER(AVERAGEIFS(Observed!AH$2:AH$10000,Observed!$A$2:$A$10000,$A605,Observed!$C$2:$C$10000,$C605)),AVERAGEIFS(Observed!AH$2:AH$10000,Observed!$A$2:$A$10000,$A605,Observed!$C$2:$C$10000,$C605),"")</f>
        <v/>
      </c>
      <c r="AI605" s="22" t="str">
        <f>IF(ISNUMBER(AVERAGEIFS(Observed!AI$2:AI$10000,Observed!$A$2:$A$10000,$A605,Observed!$C$2:$C$10000,$C605)),AVERAGEIFS(Observed!AI$2:AI$10000,Observed!$A$2:$A$10000,$A605,Observed!$C$2:$C$10000,$C605),"")</f>
        <v/>
      </c>
      <c r="AJ605" s="23" t="str">
        <f>IF(ISNUMBER(AVERAGEIFS(Observed!AJ$2:AJ$10000,Observed!$A$2:$A$10000,$A605,Observed!$C$2:$C$10000,$C605)),AVERAGEIFS(Observed!AJ$2:AJ$10000,Observed!$A$2:$A$10000,$A605,Observed!$C$2:$C$10000,$C605),"")</f>
        <v/>
      </c>
      <c r="AK605" s="23" t="str">
        <f>IF(ISNUMBER(AVERAGEIFS(Observed!AK$2:AK$10000,Observed!$A$2:$A$10000,$A605,Observed!$C$2:$C$10000,$C605)),AVERAGEIFS(Observed!AK$2:AK$10000,Observed!$A$2:$A$10000,$A605,Observed!$C$2:$C$10000,$C605),"")</f>
        <v/>
      </c>
      <c r="AL605" s="23" t="str">
        <f>IF(ISNUMBER(AVERAGEIFS(Observed!AL$2:AL$10000,Observed!$A$2:$A$10000,$A605,Observed!$C$2:$C$10000,$C605)),AVERAGEIFS(Observed!AL$2:AL$10000,Observed!$A$2:$A$10000,$A605,Observed!$C$2:$C$10000,$C605),"")</f>
        <v/>
      </c>
      <c r="AM605" s="23" t="str">
        <f>IF(ISNUMBER(AVERAGEIFS(Observed!AM$2:AM$10000,Observed!$A$2:$A$10000,$A605,Observed!$C$2:$C$10000,$C605)),AVERAGEIFS(Observed!AM$2:AM$10000,Observed!$A$2:$A$10000,$A605,Observed!$C$2:$C$10000,$C605),"")</f>
        <v/>
      </c>
      <c r="AN605" s="23" t="str">
        <f>IF(ISNUMBER(AVERAGEIFS(Observed!AN$2:AN$10000,Observed!$A$2:$A$10000,$A605,Observed!$C$2:$C$10000,$C605)),AVERAGEIFS(Observed!AN$2:AN$10000,Observed!$A$2:$A$10000,$A605,Observed!$C$2:$C$10000,$C605),"")</f>
        <v/>
      </c>
      <c r="AO605" s="2">
        <f>COUNTIFS(Observed!$A$2:$A$10000,$A605,Observed!$C$2:$C$10000,$C605)</f>
        <v>5</v>
      </c>
      <c r="AP605" s="2">
        <f t="shared" si="13"/>
        <v>5</v>
      </c>
    </row>
    <row r="606" spans="1:42" x14ac:dyDescent="0.25">
      <c r="A606" t="s">
        <v>93</v>
      </c>
      <c r="B606" t="s">
        <v>30</v>
      </c>
      <c r="C606" s="20">
        <v>40983</v>
      </c>
      <c r="D606">
        <v>1</v>
      </c>
      <c r="F606" t="s">
        <v>107</v>
      </c>
      <c r="G606" s="25" t="s">
        <v>76</v>
      </c>
      <c r="J606" s="2"/>
      <c r="K606" s="22" t="str">
        <f>IF(ISNUMBER(AVERAGEIFS(Observed!K$2:K$10000,Observed!$A$2:$A$10000,$A606,Observed!$C$2:$C$10000,$C606)),AVERAGEIFS(Observed!K$2:K$10000,Observed!$A$2:$A$10000,$A606,Observed!$C$2:$C$10000,$C606),"")</f>
        <v/>
      </c>
      <c r="L606" s="23" t="str">
        <f>IF(ISNUMBER(AVERAGEIFS(Observed!L$2:L$10000,Observed!$A$2:$A$10000,$A606,Observed!$C$2:$C$10000,$C606)),AVERAGEIFS(Observed!L$2:L$10000,Observed!$A$2:$A$10000,$A606,Observed!$C$2:$C$10000,$C606),"")</f>
        <v/>
      </c>
      <c r="M606" s="23">
        <f>IF(ISNUMBER(AVERAGEIFS(Observed!M$2:M$10000,Observed!$A$2:$A$10000,$A606,Observed!$C$2:$C$10000,$C606)),AVERAGEIFS(Observed!M$2:M$10000,Observed!$A$2:$A$10000,$A606,Observed!$C$2:$C$10000,$C606),"")</f>
        <v>181.50240181087958</v>
      </c>
      <c r="N606" s="23">
        <f>IF(ISNUMBER(AVERAGEIFS(Observed!N$2:N$10000,Observed!$A$2:$A$10000,$A606,Observed!$C$2:$C$10000,$C606)),AVERAGEIFS(Observed!N$2:N$10000,Observed!$A$2:$A$10000,$A606,Observed!$C$2:$C$10000,$C606),"")</f>
        <v>181.50240181087958</v>
      </c>
      <c r="O606" s="23">
        <f>IF(ISNUMBER(AVERAGEIFS(Observed!O$2:O$10000,Observed!$A$2:$A$10000,$A606,Observed!$C$2:$C$10000,$C606)),AVERAGEIFS(Observed!O$2:O$10000,Observed!$A$2:$A$10000,$A606,Observed!$C$2:$C$10000,$C606),"")</f>
        <v>965.88904814685543</v>
      </c>
      <c r="P606" s="24" t="str">
        <f>IF(ISNUMBER(AVERAGEIFS(Observed!P$2:P$10000,Observed!$A$2:$A$10000,$A606,Observed!$C$2:$C$10000,$C606)),AVERAGEIFS(Observed!P$2:P$10000,Observed!$A$2:$A$10000,$A606,Observed!$C$2:$C$10000,$C606),"")</f>
        <v/>
      </c>
      <c r="Q606" s="24" t="str">
        <f>IF(ISNUMBER(AVERAGEIFS(Observed!Q$2:Q$10000,Observed!$A$2:$A$10000,$A606,Observed!$C$2:$C$10000,$C606)),AVERAGEIFS(Observed!Q$2:Q$10000,Observed!$A$2:$A$10000,$A606,Observed!$C$2:$C$10000,$C606),"")</f>
        <v/>
      </c>
      <c r="R606" s="24" t="str">
        <f>IF(ISNUMBER(AVERAGEIFS(Observed!R$2:R$10000,Observed!$A$2:$A$10000,$A606,Observed!$C$2:$C$10000,$C606)),AVERAGEIFS(Observed!R$2:R$10000,Observed!$A$2:$A$10000,$A606,Observed!$C$2:$C$10000,$C606),"")</f>
        <v/>
      </c>
      <c r="S606" s="22" t="str">
        <f>IF(ISNUMBER(AVERAGEIFS(Observed!S$2:S$10000,Observed!$A$2:$A$10000,$A606,Observed!$C$2:$C$10000,$C606)),AVERAGEIFS(Observed!S$2:S$10000,Observed!$A$2:$A$10000,$A606,Observed!$C$2:$C$10000,$C606),"")</f>
        <v/>
      </c>
      <c r="T606" s="23" t="str">
        <f>IF(ISNUMBER(AVERAGEIFS(Observed!T$2:T$10000,Observed!$A$2:$A$10000,$A606,Observed!$C$2:$C$10000,$C606)),AVERAGEIFS(Observed!T$2:T$10000,Observed!$A$2:$A$10000,$A606,Observed!$C$2:$C$10000,$C606),"")</f>
        <v/>
      </c>
      <c r="U606" s="23" t="str">
        <f>IF(ISNUMBER(AVERAGEIFS(Observed!U$2:U$10000,Observed!$A$2:$A$10000,$A606,Observed!$C$2:$C$10000,$C606)),AVERAGEIFS(Observed!U$2:U$10000,Observed!$A$2:$A$10000,$A606,Observed!$C$2:$C$10000,$C606),"")</f>
        <v/>
      </c>
      <c r="V606" s="23">
        <f>IF(ISNUMBER(AVERAGEIFS(Observed!V$2:V$10000,Observed!$A$2:$A$10000,$A606,Observed!$C$2:$C$10000,$C606)),AVERAGEIFS(Observed!V$2:V$10000,Observed!$A$2:$A$10000,$A606,Observed!$C$2:$C$10000,$C606),"")</f>
        <v>250</v>
      </c>
      <c r="W606" s="23">
        <f>IF(ISNUMBER(AVERAGEIFS(Observed!W$2:W$10000,Observed!$A$2:$A$10000,$A606,Observed!$C$2:$C$10000,$C606)),AVERAGEIFS(Observed!W$2:W$10000,Observed!$A$2:$A$10000,$A606,Observed!$C$2:$C$10000,$C606),"")</f>
        <v>51.857829088822733</v>
      </c>
      <c r="X606" s="23" t="str">
        <f>IF(ISNUMBER(AVERAGEIFS(Observed!X$2:X$10000,Observed!$A$2:$A$10000,$A606,Observed!$C$2:$C$10000,$C606)),AVERAGEIFS(Observed!X$2:X$10000,Observed!$A$2:$A$10000,$A606,Observed!$C$2:$C$10000,$C606),"")</f>
        <v/>
      </c>
      <c r="Y606" s="23" t="str">
        <f>IF(ISNUMBER(AVERAGEIFS(Observed!Y$2:Y$10000,Observed!$A$2:$A$10000,$A606,Observed!$C$2:$C$10000,$C606)),AVERAGEIFS(Observed!Y$2:Y$10000,Observed!$A$2:$A$10000,$A606,Observed!$C$2:$C$10000,$C606),"")</f>
        <v/>
      </c>
      <c r="Z606" s="23" t="str">
        <f>IF(ISNUMBER(AVERAGEIFS(Observed!Z$2:Z$10000,Observed!$A$2:$A$10000,$A606,Observed!$C$2:$C$10000,$C606)),AVERAGEIFS(Observed!Z$2:Z$10000,Observed!$A$2:$A$10000,$A606,Observed!$C$2:$C$10000,$C606),"")</f>
        <v/>
      </c>
      <c r="AA606" s="23" t="str">
        <f>IF(ISNUMBER(AVERAGEIFS(Observed!AA$2:AA$10000,Observed!$A$2:$A$10000,$A606,Observed!$C$2:$C$10000,$C606)),AVERAGEIFS(Observed!AA$2:AA$10000,Observed!$A$2:$A$10000,$A606,Observed!$C$2:$C$10000,$C606),"")</f>
        <v/>
      </c>
      <c r="AB606" s="23" t="str">
        <f>IF(ISNUMBER(AVERAGEIFS(Observed!AB$2:AB$10000,Observed!$A$2:$A$10000,$A606,Observed!$C$2:$C$10000,$C606)),AVERAGEIFS(Observed!AB$2:AB$10000,Observed!$A$2:$A$10000,$A606,Observed!$C$2:$C$10000,$C606),"")</f>
        <v/>
      </c>
      <c r="AC606" s="23" t="str">
        <f>IF(ISNUMBER(AVERAGEIFS(Observed!AC$2:AC$10000,Observed!$A$2:$A$10000,$A606,Observed!$C$2:$C$10000,$C606)),AVERAGEIFS(Observed!AC$2:AC$10000,Observed!$A$2:$A$10000,$A606,Observed!$C$2:$C$10000,$C606),"")</f>
        <v/>
      </c>
      <c r="AD606" s="23" t="str">
        <f>IF(ISNUMBER(AVERAGEIFS(Observed!AD$2:AD$10000,Observed!$A$2:$A$10000,$A606,Observed!$C$2:$C$10000,$C606)),AVERAGEIFS(Observed!AD$2:AD$10000,Observed!$A$2:$A$10000,$A606,Observed!$C$2:$C$10000,$C606),"")</f>
        <v/>
      </c>
      <c r="AE606" s="24" t="str">
        <f>IF(ISNUMBER(AVERAGEIFS(Observed!AE$2:AE$10000,Observed!$A$2:$A$10000,$A606,Observed!$C$2:$C$10000,$C606)),AVERAGEIFS(Observed!AE$2:AE$10000,Observed!$A$2:$A$10000,$A606,Observed!$C$2:$C$10000,$C606),"")</f>
        <v/>
      </c>
      <c r="AF606" s="24" t="str">
        <f>IF(ISNUMBER(AVERAGEIFS(Observed!AF$2:AF$10000,Observed!$A$2:$A$10000,$A606,Observed!$C$2:$C$10000,$C606)),AVERAGEIFS(Observed!AF$2:AF$10000,Observed!$A$2:$A$10000,$A606,Observed!$C$2:$C$10000,$C606),"")</f>
        <v/>
      </c>
      <c r="AG606" s="23" t="str">
        <f>IF(ISNUMBER(AVERAGEIFS(Observed!AG$2:AG$10000,Observed!$A$2:$A$10000,$A606,Observed!$C$2:$C$10000,$C606)),AVERAGEIFS(Observed!AG$2:AG$10000,Observed!$A$2:$A$10000,$A606,Observed!$C$2:$C$10000,$C606),"")</f>
        <v/>
      </c>
      <c r="AH606" s="23" t="str">
        <f>IF(ISNUMBER(AVERAGEIFS(Observed!AH$2:AH$10000,Observed!$A$2:$A$10000,$A606,Observed!$C$2:$C$10000,$C606)),AVERAGEIFS(Observed!AH$2:AH$10000,Observed!$A$2:$A$10000,$A606,Observed!$C$2:$C$10000,$C606),"")</f>
        <v/>
      </c>
      <c r="AI606" s="22" t="str">
        <f>IF(ISNUMBER(AVERAGEIFS(Observed!AI$2:AI$10000,Observed!$A$2:$A$10000,$A606,Observed!$C$2:$C$10000,$C606)),AVERAGEIFS(Observed!AI$2:AI$10000,Observed!$A$2:$A$10000,$A606,Observed!$C$2:$C$10000,$C606),"")</f>
        <v/>
      </c>
      <c r="AJ606" s="23" t="str">
        <f>IF(ISNUMBER(AVERAGEIFS(Observed!AJ$2:AJ$10000,Observed!$A$2:$A$10000,$A606,Observed!$C$2:$C$10000,$C606)),AVERAGEIFS(Observed!AJ$2:AJ$10000,Observed!$A$2:$A$10000,$A606,Observed!$C$2:$C$10000,$C606),"")</f>
        <v/>
      </c>
      <c r="AK606" s="23" t="str">
        <f>IF(ISNUMBER(AVERAGEIFS(Observed!AK$2:AK$10000,Observed!$A$2:$A$10000,$A606,Observed!$C$2:$C$10000,$C606)),AVERAGEIFS(Observed!AK$2:AK$10000,Observed!$A$2:$A$10000,$A606,Observed!$C$2:$C$10000,$C606),"")</f>
        <v/>
      </c>
      <c r="AL606" s="23" t="str">
        <f>IF(ISNUMBER(AVERAGEIFS(Observed!AL$2:AL$10000,Observed!$A$2:$A$10000,$A606,Observed!$C$2:$C$10000,$C606)),AVERAGEIFS(Observed!AL$2:AL$10000,Observed!$A$2:$A$10000,$A606,Observed!$C$2:$C$10000,$C606),"")</f>
        <v/>
      </c>
      <c r="AM606" s="23" t="str">
        <f>IF(ISNUMBER(AVERAGEIFS(Observed!AM$2:AM$10000,Observed!$A$2:$A$10000,$A606,Observed!$C$2:$C$10000,$C606)),AVERAGEIFS(Observed!AM$2:AM$10000,Observed!$A$2:$A$10000,$A606,Observed!$C$2:$C$10000,$C606),"")</f>
        <v/>
      </c>
      <c r="AN606" s="23" t="str">
        <f>IF(ISNUMBER(AVERAGEIFS(Observed!AN$2:AN$10000,Observed!$A$2:$A$10000,$A606,Observed!$C$2:$C$10000,$C606)),AVERAGEIFS(Observed!AN$2:AN$10000,Observed!$A$2:$A$10000,$A606,Observed!$C$2:$C$10000,$C606),"")</f>
        <v/>
      </c>
      <c r="AO606" s="2">
        <f>COUNTIFS(Observed!$A$2:$A$10000,$A606,Observed!$C$2:$C$10000,$C606)</f>
        <v>5</v>
      </c>
      <c r="AP606" s="2">
        <f t="shared" si="13"/>
        <v>5</v>
      </c>
    </row>
    <row r="607" spans="1:42" x14ac:dyDescent="0.25">
      <c r="A607" t="s">
        <v>93</v>
      </c>
      <c r="B607" t="s">
        <v>30</v>
      </c>
      <c r="C607" s="20">
        <v>41025</v>
      </c>
      <c r="D607">
        <v>1</v>
      </c>
      <c r="F607" t="s">
        <v>107</v>
      </c>
      <c r="G607" s="25" t="s">
        <v>76</v>
      </c>
      <c r="J607" s="2"/>
      <c r="K607" s="22" t="str">
        <f>IF(ISNUMBER(AVERAGEIFS(Observed!K$2:K$10000,Observed!$A$2:$A$10000,$A607,Observed!$C$2:$C$10000,$C607)),AVERAGEIFS(Observed!K$2:K$10000,Observed!$A$2:$A$10000,$A607,Observed!$C$2:$C$10000,$C607),"")</f>
        <v/>
      </c>
      <c r="L607" s="23" t="str">
        <f>IF(ISNUMBER(AVERAGEIFS(Observed!L$2:L$10000,Observed!$A$2:$A$10000,$A607,Observed!$C$2:$C$10000,$C607)),AVERAGEIFS(Observed!L$2:L$10000,Observed!$A$2:$A$10000,$A607,Observed!$C$2:$C$10000,$C607),"")</f>
        <v/>
      </c>
      <c r="M607" s="23">
        <f>IF(ISNUMBER(AVERAGEIFS(Observed!M$2:M$10000,Observed!$A$2:$A$10000,$A607,Observed!$C$2:$C$10000,$C607)),AVERAGEIFS(Observed!M$2:M$10000,Observed!$A$2:$A$10000,$A607,Observed!$C$2:$C$10000,$C607),"")</f>
        <v>76.033866781425587</v>
      </c>
      <c r="N607" s="23">
        <f>IF(ISNUMBER(AVERAGEIFS(Observed!N$2:N$10000,Observed!$A$2:$A$10000,$A607,Observed!$C$2:$C$10000,$C607)),AVERAGEIFS(Observed!N$2:N$10000,Observed!$A$2:$A$10000,$A607,Observed!$C$2:$C$10000,$C607),"")</f>
        <v>76.033866781425587</v>
      </c>
      <c r="O607" s="23">
        <f>IF(ISNUMBER(AVERAGEIFS(Observed!O$2:O$10000,Observed!$A$2:$A$10000,$A607,Observed!$C$2:$C$10000,$C607)),AVERAGEIFS(Observed!O$2:O$10000,Observed!$A$2:$A$10000,$A607,Observed!$C$2:$C$10000,$C607),"")</f>
        <v>1041.922914928281</v>
      </c>
      <c r="P607" s="24" t="str">
        <f>IF(ISNUMBER(AVERAGEIFS(Observed!P$2:P$10000,Observed!$A$2:$A$10000,$A607,Observed!$C$2:$C$10000,$C607)),AVERAGEIFS(Observed!P$2:P$10000,Observed!$A$2:$A$10000,$A607,Observed!$C$2:$C$10000,$C607),"")</f>
        <v/>
      </c>
      <c r="Q607" s="24" t="str">
        <f>IF(ISNUMBER(AVERAGEIFS(Observed!Q$2:Q$10000,Observed!$A$2:$A$10000,$A607,Observed!$C$2:$C$10000,$C607)),AVERAGEIFS(Observed!Q$2:Q$10000,Observed!$A$2:$A$10000,$A607,Observed!$C$2:$C$10000,$C607),"")</f>
        <v/>
      </c>
      <c r="R607" s="24" t="str">
        <f>IF(ISNUMBER(AVERAGEIFS(Observed!R$2:R$10000,Observed!$A$2:$A$10000,$A607,Observed!$C$2:$C$10000,$C607)),AVERAGEIFS(Observed!R$2:R$10000,Observed!$A$2:$A$10000,$A607,Observed!$C$2:$C$10000,$C607),"")</f>
        <v/>
      </c>
      <c r="S607" s="22" t="str">
        <f>IF(ISNUMBER(AVERAGEIFS(Observed!S$2:S$10000,Observed!$A$2:$A$10000,$A607,Observed!$C$2:$C$10000,$C607)),AVERAGEIFS(Observed!S$2:S$10000,Observed!$A$2:$A$10000,$A607,Observed!$C$2:$C$10000,$C607),"")</f>
        <v/>
      </c>
      <c r="T607" s="23" t="str">
        <f>IF(ISNUMBER(AVERAGEIFS(Observed!T$2:T$10000,Observed!$A$2:$A$10000,$A607,Observed!$C$2:$C$10000,$C607)),AVERAGEIFS(Observed!T$2:T$10000,Observed!$A$2:$A$10000,$A607,Observed!$C$2:$C$10000,$C607),"")</f>
        <v/>
      </c>
      <c r="U607" s="23" t="str">
        <f>IF(ISNUMBER(AVERAGEIFS(Observed!U$2:U$10000,Observed!$A$2:$A$10000,$A607,Observed!$C$2:$C$10000,$C607)),AVERAGEIFS(Observed!U$2:U$10000,Observed!$A$2:$A$10000,$A607,Observed!$C$2:$C$10000,$C607),"")</f>
        <v/>
      </c>
      <c r="V607" s="23">
        <f>IF(ISNUMBER(AVERAGEIFS(Observed!V$2:V$10000,Observed!$A$2:$A$10000,$A607,Observed!$C$2:$C$10000,$C607)),AVERAGEIFS(Observed!V$2:V$10000,Observed!$A$2:$A$10000,$A607,Observed!$C$2:$C$10000,$C607),"")</f>
        <v>250</v>
      </c>
      <c r="W607" s="23">
        <f>IF(ISNUMBER(AVERAGEIFS(Observed!W$2:W$10000,Observed!$A$2:$A$10000,$A607,Observed!$C$2:$C$10000,$C607)),AVERAGEIFS(Observed!W$2:W$10000,Observed!$A$2:$A$10000,$A607,Observed!$C$2:$C$10000,$C607),"")</f>
        <v>18.103301614625142</v>
      </c>
      <c r="X607" s="23" t="str">
        <f>IF(ISNUMBER(AVERAGEIFS(Observed!X$2:X$10000,Observed!$A$2:$A$10000,$A607,Observed!$C$2:$C$10000,$C607)),AVERAGEIFS(Observed!X$2:X$10000,Observed!$A$2:$A$10000,$A607,Observed!$C$2:$C$10000,$C607),"")</f>
        <v/>
      </c>
      <c r="Y607" s="23" t="str">
        <f>IF(ISNUMBER(AVERAGEIFS(Observed!Y$2:Y$10000,Observed!$A$2:$A$10000,$A607,Observed!$C$2:$C$10000,$C607)),AVERAGEIFS(Observed!Y$2:Y$10000,Observed!$A$2:$A$10000,$A607,Observed!$C$2:$C$10000,$C607),"")</f>
        <v/>
      </c>
      <c r="Z607" s="23" t="str">
        <f>IF(ISNUMBER(AVERAGEIFS(Observed!Z$2:Z$10000,Observed!$A$2:$A$10000,$A607,Observed!$C$2:$C$10000,$C607)),AVERAGEIFS(Observed!Z$2:Z$10000,Observed!$A$2:$A$10000,$A607,Observed!$C$2:$C$10000,$C607),"")</f>
        <v/>
      </c>
      <c r="AA607" s="23" t="str">
        <f>IF(ISNUMBER(AVERAGEIFS(Observed!AA$2:AA$10000,Observed!$A$2:$A$10000,$A607,Observed!$C$2:$C$10000,$C607)),AVERAGEIFS(Observed!AA$2:AA$10000,Observed!$A$2:$A$10000,$A607,Observed!$C$2:$C$10000,$C607),"")</f>
        <v/>
      </c>
      <c r="AB607" s="23" t="str">
        <f>IF(ISNUMBER(AVERAGEIFS(Observed!AB$2:AB$10000,Observed!$A$2:$A$10000,$A607,Observed!$C$2:$C$10000,$C607)),AVERAGEIFS(Observed!AB$2:AB$10000,Observed!$A$2:$A$10000,$A607,Observed!$C$2:$C$10000,$C607),"")</f>
        <v/>
      </c>
      <c r="AC607" s="23" t="str">
        <f>IF(ISNUMBER(AVERAGEIFS(Observed!AC$2:AC$10000,Observed!$A$2:$A$10000,$A607,Observed!$C$2:$C$10000,$C607)),AVERAGEIFS(Observed!AC$2:AC$10000,Observed!$A$2:$A$10000,$A607,Observed!$C$2:$C$10000,$C607),"")</f>
        <v/>
      </c>
      <c r="AD607" s="23" t="str">
        <f>IF(ISNUMBER(AVERAGEIFS(Observed!AD$2:AD$10000,Observed!$A$2:$A$10000,$A607,Observed!$C$2:$C$10000,$C607)),AVERAGEIFS(Observed!AD$2:AD$10000,Observed!$A$2:$A$10000,$A607,Observed!$C$2:$C$10000,$C607),"")</f>
        <v/>
      </c>
      <c r="AE607" s="24" t="str">
        <f>IF(ISNUMBER(AVERAGEIFS(Observed!AE$2:AE$10000,Observed!$A$2:$A$10000,$A607,Observed!$C$2:$C$10000,$C607)),AVERAGEIFS(Observed!AE$2:AE$10000,Observed!$A$2:$A$10000,$A607,Observed!$C$2:$C$10000,$C607),"")</f>
        <v/>
      </c>
      <c r="AF607" s="24" t="str">
        <f>IF(ISNUMBER(AVERAGEIFS(Observed!AF$2:AF$10000,Observed!$A$2:$A$10000,$A607,Observed!$C$2:$C$10000,$C607)),AVERAGEIFS(Observed!AF$2:AF$10000,Observed!$A$2:$A$10000,$A607,Observed!$C$2:$C$10000,$C607),"")</f>
        <v/>
      </c>
      <c r="AG607" s="23" t="str">
        <f>IF(ISNUMBER(AVERAGEIFS(Observed!AG$2:AG$10000,Observed!$A$2:$A$10000,$A607,Observed!$C$2:$C$10000,$C607)),AVERAGEIFS(Observed!AG$2:AG$10000,Observed!$A$2:$A$10000,$A607,Observed!$C$2:$C$10000,$C607),"")</f>
        <v/>
      </c>
      <c r="AH607" s="23" t="str">
        <f>IF(ISNUMBER(AVERAGEIFS(Observed!AH$2:AH$10000,Observed!$A$2:$A$10000,$A607,Observed!$C$2:$C$10000,$C607)),AVERAGEIFS(Observed!AH$2:AH$10000,Observed!$A$2:$A$10000,$A607,Observed!$C$2:$C$10000,$C607),"")</f>
        <v/>
      </c>
      <c r="AI607" s="22" t="str">
        <f>IF(ISNUMBER(AVERAGEIFS(Observed!AI$2:AI$10000,Observed!$A$2:$A$10000,$A607,Observed!$C$2:$C$10000,$C607)),AVERAGEIFS(Observed!AI$2:AI$10000,Observed!$A$2:$A$10000,$A607,Observed!$C$2:$C$10000,$C607),"")</f>
        <v/>
      </c>
      <c r="AJ607" s="23" t="str">
        <f>IF(ISNUMBER(AVERAGEIFS(Observed!AJ$2:AJ$10000,Observed!$A$2:$A$10000,$A607,Observed!$C$2:$C$10000,$C607)),AVERAGEIFS(Observed!AJ$2:AJ$10000,Observed!$A$2:$A$10000,$A607,Observed!$C$2:$C$10000,$C607),"")</f>
        <v/>
      </c>
      <c r="AK607" s="23" t="str">
        <f>IF(ISNUMBER(AVERAGEIFS(Observed!AK$2:AK$10000,Observed!$A$2:$A$10000,$A607,Observed!$C$2:$C$10000,$C607)),AVERAGEIFS(Observed!AK$2:AK$10000,Observed!$A$2:$A$10000,$A607,Observed!$C$2:$C$10000,$C607),"")</f>
        <v/>
      </c>
      <c r="AL607" s="23" t="str">
        <f>IF(ISNUMBER(AVERAGEIFS(Observed!AL$2:AL$10000,Observed!$A$2:$A$10000,$A607,Observed!$C$2:$C$10000,$C607)),AVERAGEIFS(Observed!AL$2:AL$10000,Observed!$A$2:$A$10000,$A607,Observed!$C$2:$C$10000,$C607),"")</f>
        <v/>
      </c>
      <c r="AM607" s="23" t="str">
        <f>IF(ISNUMBER(AVERAGEIFS(Observed!AM$2:AM$10000,Observed!$A$2:$A$10000,$A607,Observed!$C$2:$C$10000,$C607)),AVERAGEIFS(Observed!AM$2:AM$10000,Observed!$A$2:$A$10000,$A607,Observed!$C$2:$C$10000,$C607),"")</f>
        <v/>
      </c>
      <c r="AN607" s="23" t="str">
        <f>IF(ISNUMBER(AVERAGEIFS(Observed!AN$2:AN$10000,Observed!$A$2:$A$10000,$A607,Observed!$C$2:$C$10000,$C607)),AVERAGEIFS(Observed!AN$2:AN$10000,Observed!$A$2:$A$10000,$A607,Observed!$C$2:$C$10000,$C607),"")</f>
        <v/>
      </c>
      <c r="AO607" s="2">
        <f>COUNTIFS(Observed!$A$2:$A$10000,$A607,Observed!$C$2:$C$10000,$C607)</f>
        <v>5</v>
      </c>
      <c r="AP607" s="2">
        <f t="shared" si="13"/>
        <v>5</v>
      </c>
    </row>
    <row r="608" spans="1:42" x14ac:dyDescent="0.25">
      <c r="A608" t="s">
        <v>93</v>
      </c>
      <c r="B608" t="s">
        <v>30</v>
      </c>
      <c r="C608" s="20">
        <v>41060</v>
      </c>
      <c r="D608">
        <v>1</v>
      </c>
      <c r="F608" t="s">
        <v>107</v>
      </c>
      <c r="G608" s="25" t="s">
        <v>76</v>
      </c>
      <c r="J608" s="2"/>
      <c r="K608" s="22" t="str">
        <f>IF(ISNUMBER(AVERAGEIFS(Observed!K$2:K$10000,Observed!$A$2:$A$10000,$A608,Observed!$C$2:$C$10000,$C608)),AVERAGEIFS(Observed!K$2:K$10000,Observed!$A$2:$A$10000,$A608,Observed!$C$2:$C$10000,$C608),"")</f>
        <v/>
      </c>
      <c r="L608" s="23" t="str">
        <f>IF(ISNUMBER(AVERAGEIFS(Observed!L$2:L$10000,Observed!$A$2:$A$10000,$A608,Observed!$C$2:$C$10000,$C608)),AVERAGEIFS(Observed!L$2:L$10000,Observed!$A$2:$A$10000,$A608,Observed!$C$2:$C$10000,$C608),"")</f>
        <v/>
      </c>
      <c r="M608" s="23">
        <f>IF(ISNUMBER(AVERAGEIFS(Observed!M$2:M$10000,Observed!$A$2:$A$10000,$A608,Observed!$C$2:$C$10000,$C608)),AVERAGEIFS(Observed!M$2:M$10000,Observed!$A$2:$A$10000,$A608,Observed!$C$2:$C$10000,$C608),"")</f>
        <v>5.8399395123715321</v>
      </c>
      <c r="N608" s="23">
        <f>IF(ISNUMBER(AVERAGEIFS(Observed!N$2:N$10000,Observed!$A$2:$A$10000,$A608,Observed!$C$2:$C$10000,$C608)),AVERAGEIFS(Observed!N$2:N$10000,Observed!$A$2:$A$10000,$A608,Observed!$C$2:$C$10000,$C608),"")</f>
        <v>5.8399395123715321</v>
      </c>
      <c r="O608" s="23">
        <f>IF(ISNUMBER(AVERAGEIFS(Observed!O$2:O$10000,Observed!$A$2:$A$10000,$A608,Observed!$C$2:$C$10000,$C608)),AVERAGEIFS(Observed!O$2:O$10000,Observed!$A$2:$A$10000,$A608,Observed!$C$2:$C$10000,$C608),"")</f>
        <v>984.14967368137309</v>
      </c>
      <c r="P608" s="24" t="str">
        <f>IF(ISNUMBER(AVERAGEIFS(Observed!P$2:P$10000,Observed!$A$2:$A$10000,$A608,Observed!$C$2:$C$10000,$C608)),AVERAGEIFS(Observed!P$2:P$10000,Observed!$A$2:$A$10000,$A608,Observed!$C$2:$C$10000,$C608),"")</f>
        <v/>
      </c>
      <c r="Q608" s="24" t="str">
        <f>IF(ISNUMBER(AVERAGEIFS(Observed!Q$2:Q$10000,Observed!$A$2:$A$10000,$A608,Observed!$C$2:$C$10000,$C608)),AVERAGEIFS(Observed!Q$2:Q$10000,Observed!$A$2:$A$10000,$A608,Observed!$C$2:$C$10000,$C608),"")</f>
        <v/>
      </c>
      <c r="R608" s="24" t="str">
        <f>IF(ISNUMBER(AVERAGEIFS(Observed!R$2:R$10000,Observed!$A$2:$A$10000,$A608,Observed!$C$2:$C$10000,$C608)),AVERAGEIFS(Observed!R$2:R$10000,Observed!$A$2:$A$10000,$A608,Observed!$C$2:$C$10000,$C608),"")</f>
        <v/>
      </c>
      <c r="S608" s="22" t="str">
        <f>IF(ISNUMBER(AVERAGEIFS(Observed!S$2:S$10000,Observed!$A$2:$A$10000,$A608,Observed!$C$2:$C$10000,$C608)),AVERAGEIFS(Observed!S$2:S$10000,Observed!$A$2:$A$10000,$A608,Observed!$C$2:$C$10000,$C608),"")</f>
        <v/>
      </c>
      <c r="T608" s="23" t="str">
        <f>IF(ISNUMBER(AVERAGEIFS(Observed!T$2:T$10000,Observed!$A$2:$A$10000,$A608,Observed!$C$2:$C$10000,$C608)),AVERAGEIFS(Observed!T$2:T$10000,Observed!$A$2:$A$10000,$A608,Observed!$C$2:$C$10000,$C608),"")</f>
        <v/>
      </c>
      <c r="U608" s="23" t="str">
        <f>IF(ISNUMBER(AVERAGEIFS(Observed!U$2:U$10000,Observed!$A$2:$A$10000,$A608,Observed!$C$2:$C$10000,$C608)),AVERAGEIFS(Observed!U$2:U$10000,Observed!$A$2:$A$10000,$A608,Observed!$C$2:$C$10000,$C608),"")</f>
        <v/>
      </c>
      <c r="V608" s="23">
        <f>IF(ISNUMBER(AVERAGEIFS(Observed!V$2:V$10000,Observed!$A$2:$A$10000,$A608,Observed!$C$2:$C$10000,$C608)),AVERAGEIFS(Observed!V$2:V$10000,Observed!$A$2:$A$10000,$A608,Observed!$C$2:$C$10000,$C608),"")</f>
        <v>250</v>
      </c>
      <c r="W608" s="23">
        <f>IF(ISNUMBER(AVERAGEIFS(Observed!W$2:W$10000,Observed!$A$2:$A$10000,$A608,Observed!$C$2:$C$10000,$C608)),AVERAGEIFS(Observed!W$2:W$10000,Observed!$A$2:$A$10000,$A608,Observed!$C$2:$C$10000,$C608),"")</f>
        <v>1.6685541463918665</v>
      </c>
      <c r="X608" s="23" t="str">
        <f>IF(ISNUMBER(AVERAGEIFS(Observed!X$2:X$10000,Observed!$A$2:$A$10000,$A608,Observed!$C$2:$C$10000,$C608)),AVERAGEIFS(Observed!X$2:X$10000,Observed!$A$2:$A$10000,$A608,Observed!$C$2:$C$10000,$C608),"")</f>
        <v/>
      </c>
      <c r="Y608" s="23" t="str">
        <f>IF(ISNUMBER(AVERAGEIFS(Observed!Y$2:Y$10000,Observed!$A$2:$A$10000,$A608,Observed!$C$2:$C$10000,$C608)),AVERAGEIFS(Observed!Y$2:Y$10000,Observed!$A$2:$A$10000,$A608,Observed!$C$2:$C$10000,$C608),"")</f>
        <v/>
      </c>
      <c r="Z608" s="23" t="str">
        <f>IF(ISNUMBER(AVERAGEIFS(Observed!Z$2:Z$10000,Observed!$A$2:$A$10000,$A608,Observed!$C$2:$C$10000,$C608)),AVERAGEIFS(Observed!Z$2:Z$10000,Observed!$A$2:$A$10000,$A608,Observed!$C$2:$C$10000,$C608),"")</f>
        <v/>
      </c>
      <c r="AA608" s="23" t="str">
        <f>IF(ISNUMBER(AVERAGEIFS(Observed!AA$2:AA$10000,Observed!$A$2:$A$10000,$A608,Observed!$C$2:$C$10000,$C608)),AVERAGEIFS(Observed!AA$2:AA$10000,Observed!$A$2:$A$10000,$A608,Observed!$C$2:$C$10000,$C608),"")</f>
        <v/>
      </c>
      <c r="AB608" s="23" t="str">
        <f>IF(ISNUMBER(AVERAGEIFS(Observed!AB$2:AB$10000,Observed!$A$2:$A$10000,$A608,Observed!$C$2:$C$10000,$C608)),AVERAGEIFS(Observed!AB$2:AB$10000,Observed!$A$2:$A$10000,$A608,Observed!$C$2:$C$10000,$C608),"")</f>
        <v/>
      </c>
      <c r="AC608" s="23" t="str">
        <f>IF(ISNUMBER(AVERAGEIFS(Observed!AC$2:AC$10000,Observed!$A$2:$A$10000,$A608,Observed!$C$2:$C$10000,$C608)),AVERAGEIFS(Observed!AC$2:AC$10000,Observed!$A$2:$A$10000,$A608,Observed!$C$2:$C$10000,$C608),"")</f>
        <v/>
      </c>
      <c r="AD608" s="23" t="str">
        <f>IF(ISNUMBER(AVERAGEIFS(Observed!AD$2:AD$10000,Observed!$A$2:$A$10000,$A608,Observed!$C$2:$C$10000,$C608)),AVERAGEIFS(Observed!AD$2:AD$10000,Observed!$A$2:$A$10000,$A608,Observed!$C$2:$C$10000,$C608),"")</f>
        <v/>
      </c>
      <c r="AE608" s="24" t="str">
        <f>IF(ISNUMBER(AVERAGEIFS(Observed!AE$2:AE$10000,Observed!$A$2:$A$10000,$A608,Observed!$C$2:$C$10000,$C608)),AVERAGEIFS(Observed!AE$2:AE$10000,Observed!$A$2:$A$10000,$A608,Observed!$C$2:$C$10000,$C608),"")</f>
        <v/>
      </c>
      <c r="AF608" s="24" t="str">
        <f>IF(ISNUMBER(AVERAGEIFS(Observed!AF$2:AF$10000,Observed!$A$2:$A$10000,$A608,Observed!$C$2:$C$10000,$C608)),AVERAGEIFS(Observed!AF$2:AF$10000,Observed!$A$2:$A$10000,$A608,Observed!$C$2:$C$10000,$C608),"")</f>
        <v/>
      </c>
      <c r="AG608" s="23" t="str">
        <f>IF(ISNUMBER(AVERAGEIFS(Observed!AG$2:AG$10000,Observed!$A$2:$A$10000,$A608,Observed!$C$2:$C$10000,$C608)),AVERAGEIFS(Observed!AG$2:AG$10000,Observed!$A$2:$A$10000,$A608,Observed!$C$2:$C$10000,$C608),"")</f>
        <v/>
      </c>
      <c r="AH608" s="23" t="str">
        <f>IF(ISNUMBER(AVERAGEIFS(Observed!AH$2:AH$10000,Observed!$A$2:$A$10000,$A608,Observed!$C$2:$C$10000,$C608)),AVERAGEIFS(Observed!AH$2:AH$10000,Observed!$A$2:$A$10000,$A608,Observed!$C$2:$C$10000,$C608),"")</f>
        <v/>
      </c>
      <c r="AI608" s="22" t="str">
        <f>IF(ISNUMBER(AVERAGEIFS(Observed!AI$2:AI$10000,Observed!$A$2:$A$10000,$A608,Observed!$C$2:$C$10000,$C608)),AVERAGEIFS(Observed!AI$2:AI$10000,Observed!$A$2:$A$10000,$A608,Observed!$C$2:$C$10000,$C608),"")</f>
        <v/>
      </c>
      <c r="AJ608" s="23" t="str">
        <f>IF(ISNUMBER(AVERAGEIFS(Observed!AJ$2:AJ$10000,Observed!$A$2:$A$10000,$A608,Observed!$C$2:$C$10000,$C608)),AVERAGEIFS(Observed!AJ$2:AJ$10000,Observed!$A$2:$A$10000,$A608,Observed!$C$2:$C$10000,$C608),"")</f>
        <v/>
      </c>
      <c r="AK608" s="23" t="str">
        <f>IF(ISNUMBER(AVERAGEIFS(Observed!AK$2:AK$10000,Observed!$A$2:$A$10000,$A608,Observed!$C$2:$C$10000,$C608)),AVERAGEIFS(Observed!AK$2:AK$10000,Observed!$A$2:$A$10000,$A608,Observed!$C$2:$C$10000,$C608),"")</f>
        <v/>
      </c>
      <c r="AL608" s="23" t="str">
        <f>IF(ISNUMBER(AVERAGEIFS(Observed!AL$2:AL$10000,Observed!$A$2:$A$10000,$A608,Observed!$C$2:$C$10000,$C608)),AVERAGEIFS(Observed!AL$2:AL$10000,Observed!$A$2:$A$10000,$A608,Observed!$C$2:$C$10000,$C608),"")</f>
        <v/>
      </c>
      <c r="AM608" s="23" t="str">
        <f>IF(ISNUMBER(AVERAGEIFS(Observed!AM$2:AM$10000,Observed!$A$2:$A$10000,$A608,Observed!$C$2:$C$10000,$C608)),AVERAGEIFS(Observed!AM$2:AM$10000,Observed!$A$2:$A$10000,$A608,Observed!$C$2:$C$10000,$C608),"")</f>
        <v/>
      </c>
      <c r="AN608" s="23" t="str">
        <f>IF(ISNUMBER(AVERAGEIFS(Observed!AN$2:AN$10000,Observed!$A$2:$A$10000,$A608,Observed!$C$2:$C$10000,$C608)),AVERAGEIFS(Observed!AN$2:AN$10000,Observed!$A$2:$A$10000,$A608,Observed!$C$2:$C$10000,$C608),"")</f>
        <v/>
      </c>
      <c r="AO608" s="2">
        <f>COUNTIFS(Observed!$A$2:$A$10000,$A608,Observed!$C$2:$C$10000,$C608)</f>
        <v>5</v>
      </c>
      <c r="AP608" s="2">
        <f t="shared" si="13"/>
        <v>5</v>
      </c>
    </row>
    <row r="609" spans="1:42" x14ac:dyDescent="0.25">
      <c r="A609" t="s">
        <v>94</v>
      </c>
      <c r="B609" t="s">
        <v>30</v>
      </c>
      <c r="C609" s="20">
        <v>40525</v>
      </c>
      <c r="D609">
        <v>1</v>
      </c>
      <c r="F609" t="s">
        <v>108</v>
      </c>
      <c r="G609" s="25" t="s">
        <v>115</v>
      </c>
      <c r="J609" s="2"/>
      <c r="K609" s="22" t="str">
        <f>IF(ISNUMBER(AVERAGEIFS(Observed!K$2:K$10000,Observed!$A$2:$A$10000,$A609,Observed!$C$2:$C$10000,$C609)),AVERAGEIFS(Observed!K$2:K$10000,Observed!$A$2:$A$10000,$A609,Observed!$C$2:$C$10000,$C609),"")</f>
        <v/>
      </c>
      <c r="L609" s="23" t="str">
        <f>IF(ISNUMBER(AVERAGEIFS(Observed!L$2:L$10000,Observed!$A$2:$A$10000,$A609,Observed!$C$2:$C$10000,$C609)),AVERAGEIFS(Observed!L$2:L$10000,Observed!$A$2:$A$10000,$A609,Observed!$C$2:$C$10000,$C609),"")</f>
        <v/>
      </c>
      <c r="M609" s="23">
        <f>IF(ISNUMBER(AVERAGEIFS(Observed!M$2:M$10000,Observed!$A$2:$A$10000,$A609,Observed!$C$2:$C$10000,$C609)),AVERAGEIFS(Observed!M$2:M$10000,Observed!$A$2:$A$10000,$A609,Observed!$C$2:$C$10000,$C609),"")</f>
        <v>286.38488696857758</v>
      </c>
      <c r="N609" s="23">
        <f>IF(ISNUMBER(AVERAGEIFS(Observed!N$2:N$10000,Observed!$A$2:$A$10000,$A609,Observed!$C$2:$C$10000,$C609)),AVERAGEIFS(Observed!N$2:N$10000,Observed!$A$2:$A$10000,$A609,Observed!$C$2:$C$10000,$C609),"")</f>
        <v>286.38488696857758</v>
      </c>
      <c r="O609" s="23">
        <f>IF(ISNUMBER(AVERAGEIFS(Observed!O$2:O$10000,Observed!$A$2:$A$10000,$A609,Observed!$C$2:$C$10000,$C609)),AVERAGEIFS(Observed!O$2:O$10000,Observed!$A$2:$A$10000,$A609,Observed!$C$2:$C$10000,$C609),"")</f>
        <v>286.38488696857758</v>
      </c>
      <c r="P609" s="24" t="str">
        <f>IF(ISNUMBER(AVERAGEIFS(Observed!P$2:P$10000,Observed!$A$2:$A$10000,$A609,Observed!$C$2:$C$10000,$C609)),AVERAGEIFS(Observed!P$2:P$10000,Observed!$A$2:$A$10000,$A609,Observed!$C$2:$C$10000,$C609),"")</f>
        <v/>
      </c>
      <c r="Q609" s="24" t="str">
        <f>IF(ISNUMBER(AVERAGEIFS(Observed!Q$2:Q$10000,Observed!$A$2:$A$10000,$A609,Observed!$C$2:$C$10000,$C609)),AVERAGEIFS(Observed!Q$2:Q$10000,Observed!$A$2:$A$10000,$A609,Observed!$C$2:$C$10000,$C609),"")</f>
        <v/>
      </c>
      <c r="R609" s="24" t="str">
        <f>IF(ISNUMBER(AVERAGEIFS(Observed!R$2:R$10000,Observed!$A$2:$A$10000,$A609,Observed!$C$2:$C$10000,$C609)),AVERAGEIFS(Observed!R$2:R$10000,Observed!$A$2:$A$10000,$A609,Observed!$C$2:$C$10000,$C609),"")</f>
        <v/>
      </c>
      <c r="S609" s="22" t="str">
        <f>IF(ISNUMBER(AVERAGEIFS(Observed!S$2:S$10000,Observed!$A$2:$A$10000,$A609,Observed!$C$2:$C$10000,$C609)),AVERAGEIFS(Observed!S$2:S$10000,Observed!$A$2:$A$10000,$A609,Observed!$C$2:$C$10000,$C609),"")</f>
        <v/>
      </c>
      <c r="T609" s="23" t="str">
        <f>IF(ISNUMBER(AVERAGEIFS(Observed!T$2:T$10000,Observed!$A$2:$A$10000,$A609,Observed!$C$2:$C$10000,$C609)),AVERAGEIFS(Observed!T$2:T$10000,Observed!$A$2:$A$10000,$A609,Observed!$C$2:$C$10000,$C609),"")</f>
        <v/>
      </c>
      <c r="U609" s="23" t="str">
        <f>IF(ISNUMBER(AVERAGEIFS(Observed!U$2:U$10000,Observed!$A$2:$A$10000,$A609,Observed!$C$2:$C$10000,$C609)),AVERAGEIFS(Observed!U$2:U$10000,Observed!$A$2:$A$10000,$A609,Observed!$C$2:$C$10000,$C609),"")</f>
        <v/>
      </c>
      <c r="V609" s="23">
        <f>IF(ISNUMBER(AVERAGEIFS(Observed!V$2:V$10000,Observed!$A$2:$A$10000,$A609,Observed!$C$2:$C$10000,$C609)),AVERAGEIFS(Observed!V$2:V$10000,Observed!$A$2:$A$10000,$A609,Observed!$C$2:$C$10000,$C609),"")</f>
        <v>250</v>
      </c>
      <c r="W609" s="23">
        <f>IF(ISNUMBER(AVERAGEIFS(Observed!W$2:W$10000,Observed!$A$2:$A$10000,$A609,Observed!$C$2:$C$10000,$C609)),AVERAGEIFS(Observed!W$2:W$10000,Observed!$A$2:$A$10000,$A609,Observed!$C$2:$C$10000,$C609),"")</f>
        <v>46.948342125996319</v>
      </c>
      <c r="X609" s="23" t="str">
        <f>IF(ISNUMBER(AVERAGEIFS(Observed!X$2:X$10000,Observed!$A$2:$A$10000,$A609,Observed!$C$2:$C$10000,$C609)),AVERAGEIFS(Observed!X$2:X$10000,Observed!$A$2:$A$10000,$A609,Observed!$C$2:$C$10000,$C609),"")</f>
        <v/>
      </c>
      <c r="Y609" s="23" t="str">
        <f>IF(ISNUMBER(AVERAGEIFS(Observed!Y$2:Y$10000,Observed!$A$2:$A$10000,$A609,Observed!$C$2:$C$10000,$C609)),AVERAGEIFS(Observed!Y$2:Y$10000,Observed!$A$2:$A$10000,$A609,Observed!$C$2:$C$10000,$C609),"")</f>
        <v/>
      </c>
      <c r="Z609" s="23" t="str">
        <f>IF(ISNUMBER(AVERAGEIFS(Observed!Z$2:Z$10000,Observed!$A$2:$A$10000,$A609,Observed!$C$2:$C$10000,$C609)),AVERAGEIFS(Observed!Z$2:Z$10000,Observed!$A$2:$A$10000,$A609,Observed!$C$2:$C$10000,$C609),"")</f>
        <v/>
      </c>
      <c r="AA609" s="23" t="str">
        <f>IF(ISNUMBER(AVERAGEIFS(Observed!AA$2:AA$10000,Observed!$A$2:$A$10000,$A609,Observed!$C$2:$C$10000,$C609)),AVERAGEIFS(Observed!AA$2:AA$10000,Observed!$A$2:$A$10000,$A609,Observed!$C$2:$C$10000,$C609),"")</f>
        <v/>
      </c>
      <c r="AB609" s="23" t="str">
        <f>IF(ISNUMBER(AVERAGEIFS(Observed!AB$2:AB$10000,Observed!$A$2:$A$10000,$A609,Observed!$C$2:$C$10000,$C609)),AVERAGEIFS(Observed!AB$2:AB$10000,Observed!$A$2:$A$10000,$A609,Observed!$C$2:$C$10000,$C609),"")</f>
        <v/>
      </c>
      <c r="AC609" s="23" t="str">
        <f>IF(ISNUMBER(AVERAGEIFS(Observed!AC$2:AC$10000,Observed!$A$2:$A$10000,$A609,Observed!$C$2:$C$10000,$C609)),AVERAGEIFS(Observed!AC$2:AC$10000,Observed!$A$2:$A$10000,$A609,Observed!$C$2:$C$10000,$C609),"")</f>
        <v/>
      </c>
      <c r="AD609" s="23" t="str">
        <f>IF(ISNUMBER(AVERAGEIFS(Observed!AD$2:AD$10000,Observed!$A$2:$A$10000,$A609,Observed!$C$2:$C$10000,$C609)),AVERAGEIFS(Observed!AD$2:AD$10000,Observed!$A$2:$A$10000,$A609,Observed!$C$2:$C$10000,$C609),"")</f>
        <v/>
      </c>
      <c r="AE609" s="24" t="str">
        <f>IF(ISNUMBER(AVERAGEIFS(Observed!AE$2:AE$10000,Observed!$A$2:$A$10000,$A609,Observed!$C$2:$C$10000,$C609)),AVERAGEIFS(Observed!AE$2:AE$10000,Observed!$A$2:$A$10000,$A609,Observed!$C$2:$C$10000,$C609),"")</f>
        <v/>
      </c>
      <c r="AF609" s="24" t="str">
        <f>IF(ISNUMBER(AVERAGEIFS(Observed!AF$2:AF$10000,Observed!$A$2:$A$10000,$A609,Observed!$C$2:$C$10000,$C609)),AVERAGEIFS(Observed!AF$2:AF$10000,Observed!$A$2:$A$10000,$A609,Observed!$C$2:$C$10000,$C609),"")</f>
        <v/>
      </c>
      <c r="AG609" s="23" t="str">
        <f>IF(ISNUMBER(AVERAGEIFS(Observed!AG$2:AG$10000,Observed!$A$2:$A$10000,$A609,Observed!$C$2:$C$10000,$C609)),AVERAGEIFS(Observed!AG$2:AG$10000,Observed!$A$2:$A$10000,$A609,Observed!$C$2:$C$10000,$C609),"")</f>
        <v/>
      </c>
      <c r="AH609" s="23" t="str">
        <f>IF(ISNUMBER(AVERAGEIFS(Observed!AH$2:AH$10000,Observed!$A$2:$A$10000,$A609,Observed!$C$2:$C$10000,$C609)),AVERAGEIFS(Observed!AH$2:AH$10000,Observed!$A$2:$A$10000,$A609,Observed!$C$2:$C$10000,$C609),"")</f>
        <v/>
      </c>
      <c r="AI609" s="22" t="str">
        <f>IF(ISNUMBER(AVERAGEIFS(Observed!AI$2:AI$10000,Observed!$A$2:$A$10000,$A609,Observed!$C$2:$C$10000,$C609)),AVERAGEIFS(Observed!AI$2:AI$10000,Observed!$A$2:$A$10000,$A609,Observed!$C$2:$C$10000,$C609),"")</f>
        <v/>
      </c>
      <c r="AJ609" s="23" t="str">
        <f>IF(ISNUMBER(AVERAGEIFS(Observed!AJ$2:AJ$10000,Observed!$A$2:$A$10000,$A609,Observed!$C$2:$C$10000,$C609)),AVERAGEIFS(Observed!AJ$2:AJ$10000,Observed!$A$2:$A$10000,$A609,Observed!$C$2:$C$10000,$C609),"")</f>
        <v/>
      </c>
      <c r="AK609" s="23" t="str">
        <f>IF(ISNUMBER(AVERAGEIFS(Observed!AK$2:AK$10000,Observed!$A$2:$A$10000,$A609,Observed!$C$2:$C$10000,$C609)),AVERAGEIFS(Observed!AK$2:AK$10000,Observed!$A$2:$A$10000,$A609,Observed!$C$2:$C$10000,$C609),"")</f>
        <v/>
      </c>
      <c r="AL609" s="23" t="str">
        <f>IF(ISNUMBER(AVERAGEIFS(Observed!AL$2:AL$10000,Observed!$A$2:$A$10000,$A609,Observed!$C$2:$C$10000,$C609)),AVERAGEIFS(Observed!AL$2:AL$10000,Observed!$A$2:$A$10000,$A609,Observed!$C$2:$C$10000,$C609),"")</f>
        <v/>
      </c>
      <c r="AM609" s="23" t="str">
        <f>IF(ISNUMBER(AVERAGEIFS(Observed!AM$2:AM$10000,Observed!$A$2:$A$10000,$A609,Observed!$C$2:$C$10000,$C609)),AVERAGEIFS(Observed!AM$2:AM$10000,Observed!$A$2:$A$10000,$A609,Observed!$C$2:$C$10000,$C609),"")</f>
        <v/>
      </c>
      <c r="AN609" s="23" t="str">
        <f>IF(ISNUMBER(AVERAGEIFS(Observed!AN$2:AN$10000,Observed!$A$2:$A$10000,$A609,Observed!$C$2:$C$10000,$C609)),AVERAGEIFS(Observed!AN$2:AN$10000,Observed!$A$2:$A$10000,$A609,Observed!$C$2:$C$10000,$C609),"")</f>
        <v/>
      </c>
      <c r="AO609" s="2">
        <f>COUNTIFS(Observed!$A$2:$A$10000,$A609,Observed!$C$2:$C$10000,$C609)</f>
        <v>5</v>
      </c>
      <c r="AP609" s="2">
        <f t="shared" si="13"/>
        <v>5</v>
      </c>
    </row>
    <row r="610" spans="1:42" x14ac:dyDescent="0.25">
      <c r="A610" t="s">
        <v>94</v>
      </c>
      <c r="B610" t="s">
        <v>30</v>
      </c>
      <c r="C610" s="20">
        <v>40546</v>
      </c>
      <c r="D610">
        <v>1</v>
      </c>
      <c r="F610" t="s">
        <v>108</v>
      </c>
      <c r="G610" s="25" t="s">
        <v>115</v>
      </c>
      <c r="J610" s="2"/>
      <c r="K610" s="22" t="str">
        <f>IF(ISNUMBER(AVERAGEIFS(Observed!K$2:K$10000,Observed!$A$2:$A$10000,$A610,Observed!$C$2:$C$10000,$C610)),AVERAGEIFS(Observed!K$2:K$10000,Observed!$A$2:$A$10000,$A610,Observed!$C$2:$C$10000,$C610),"")</f>
        <v/>
      </c>
      <c r="L610" s="23" t="str">
        <f>IF(ISNUMBER(AVERAGEIFS(Observed!L$2:L$10000,Observed!$A$2:$A$10000,$A610,Observed!$C$2:$C$10000,$C610)),AVERAGEIFS(Observed!L$2:L$10000,Observed!$A$2:$A$10000,$A610,Observed!$C$2:$C$10000,$C610),"")</f>
        <v/>
      </c>
      <c r="M610" s="23">
        <f>IF(ISNUMBER(AVERAGEIFS(Observed!M$2:M$10000,Observed!$A$2:$A$10000,$A610,Observed!$C$2:$C$10000,$C610)),AVERAGEIFS(Observed!M$2:M$10000,Observed!$A$2:$A$10000,$A610,Observed!$C$2:$C$10000,$C610),"")</f>
        <v>309.45898952083928</v>
      </c>
      <c r="N610" s="23">
        <f>IF(ISNUMBER(AVERAGEIFS(Observed!N$2:N$10000,Observed!$A$2:$A$10000,$A610,Observed!$C$2:$C$10000,$C610)),AVERAGEIFS(Observed!N$2:N$10000,Observed!$A$2:$A$10000,$A610,Observed!$C$2:$C$10000,$C610),"")</f>
        <v>309.45898952083928</v>
      </c>
      <c r="O610" s="23">
        <f>IF(ISNUMBER(AVERAGEIFS(Observed!O$2:O$10000,Observed!$A$2:$A$10000,$A610,Observed!$C$2:$C$10000,$C610)),AVERAGEIFS(Observed!O$2:O$10000,Observed!$A$2:$A$10000,$A610,Observed!$C$2:$C$10000,$C610),"")</f>
        <v>595.84387648941686</v>
      </c>
      <c r="P610" s="24" t="str">
        <f>IF(ISNUMBER(AVERAGEIFS(Observed!P$2:P$10000,Observed!$A$2:$A$10000,$A610,Observed!$C$2:$C$10000,$C610)),AVERAGEIFS(Observed!P$2:P$10000,Observed!$A$2:$A$10000,$A610,Observed!$C$2:$C$10000,$C610),"")</f>
        <v/>
      </c>
      <c r="Q610" s="24" t="str">
        <f>IF(ISNUMBER(AVERAGEIFS(Observed!Q$2:Q$10000,Observed!$A$2:$A$10000,$A610,Observed!$C$2:$C$10000,$C610)),AVERAGEIFS(Observed!Q$2:Q$10000,Observed!$A$2:$A$10000,$A610,Observed!$C$2:$C$10000,$C610),"")</f>
        <v/>
      </c>
      <c r="R610" s="24" t="str">
        <f>IF(ISNUMBER(AVERAGEIFS(Observed!R$2:R$10000,Observed!$A$2:$A$10000,$A610,Observed!$C$2:$C$10000,$C610)),AVERAGEIFS(Observed!R$2:R$10000,Observed!$A$2:$A$10000,$A610,Observed!$C$2:$C$10000,$C610),"")</f>
        <v/>
      </c>
      <c r="S610" s="22" t="str">
        <f>IF(ISNUMBER(AVERAGEIFS(Observed!S$2:S$10000,Observed!$A$2:$A$10000,$A610,Observed!$C$2:$C$10000,$C610)),AVERAGEIFS(Observed!S$2:S$10000,Observed!$A$2:$A$10000,$A610,Observed!$C$2:$C$10000,$C610),"")</f>
        <v/>
      </c>
      <c r="T610" s="23" t="str">
        <f>IF(ISNUMBER(AVERAGEIFS(Observed!T$2:T$10000,Observed!$A$2:$A$10000,$A610,Observed!$C$2:$C$10000,$C610)),AVERAGEIFS(Observed!T$2:T$10000,Observed!$A$2:$A$10000,$A610,Observed!$C$2:$C$10000,$C610),"")</f>
        <v/>
      </c>
      <c r="U610" s="23" t="str">
        <f>IF(ISNUMBER(AVERAGEIFS(Observed!U$2:U$10000,Observed!$A$2:$A$10000,$A610,Observed!$C$2:$C$10000,$C610)),AVERAGEIFS(Observed!U$2:U$10000,Observed!$A$2:$A$10000,$A610,Observed!$C$2:$C$10000,$C610),"")</f>
        <v/>
      </c>
      <c r="V610" s="23">
        <f>IF(ISNUMBER(AVERAGEIFS(Observed!V$2:V$10000,Observed!$A$2:$A$10000,$A610,Observed!$C$2:$C$10000,$C610)),AVERAGEIFS(Observed!V$2:V$10000,Observed!$A$2:$A$10000,$A610,Observed!$C$2:$C$10000,$C610),"")</f>
        <v>250</v>
      </c>
      <c r="W610" s="23">
        <f>IF(ISNUMBER(AVERAGEIFS(Observed!W$2:W$10000,Observed!$A$2:$A$10000,$A610,Observed!$C$2:$C$10000,$C610)),AVERAGEIFS(Observed!W$2:W$10000,Observed!$A$2:$A$10000,$A610,Observed!$C$2:$C$10000,$C610),"")</f>
        <v>147.36142358135203</v>
      </c>
      <c r="X610" s="23" t="str">
        <f>IF(ISNUMBER(AVERAGEIFS(Observed!X$2:X$10000,Observed!$A$2:$A$10000,$A610,Observed!$C$2:$C$10000,$C610)),AVERAGEIFS(Observed!X$2:X$10000,Observed!$A$2:$A$10000,$A610,Observed!$C$2:$C$10000,$C610),"")</f>
        <v/>
      </c>
      <c r="Y610" s="23" t="str">
        <f>IF(ISNUMBER(AVERAGEIFS(Observed!Y$2:Y$10000,Observed!$A$2:$A$10000,$A610,Observed!$C$2:$C$10000,$C610)),AVERAGEIFS(Observed!Y$2:Y$10000,Observed!$A$2:$A$10000,$A610,Observed!$C$2:$C$10000,$C610),"")</f>
        <v/>
      </c>
      <c r="Z610" s="23" t="str">
        <f>IF(ISNUMBER(AVERAGEIFS(Observed!Z$2:Z$10000,Observed!$A$2:$A$10000,$A610,Observed!$C$2:$C$10000,$C610)),AVERAGEIFS(Observed!Z$2:Z$10000,Observed!$A$2:$A$10000,$A610,Observed!$C$2:$C$10000,$C610),"")</f>
        <v/>
      </c>
      <c r="AA610" s="23" t="str">
        <f>IF(ISNUMBER(AVERAGEIFS(Observed!AA$2:AA$10000,Observed!$A$2:$A$10000,$A610,Observed!$C$2:$C$10000,$C610)),AVERAGEIFS(Observed!AA$2:AA$10000,Observed!$A$2:$A$10000,$A610,Observed!$C$2:$C$10000,$C610),"")</f>
        <v/>
      </c>
      <c r="AB610" s="23" t="str">
        <f>IF(ISNUMBER(AVERAGEIFS(Observed!AB$2:AB$10000,Observed!$A$2:$A$10000,$A610,Observed!$C$2:$C$10000,$C610)),AVERAGEIFS(Observed!AB$2:AB$10000,Observed!$A$2:$A$10000,$A610,Observed!$C$2:$C$10000,$C610),"")</f>
        <v/>
      </c>
      <c r="AC610" s="23" t="str">
        <f>IF(ISNUMBER(AVERAGEIFS(Observed!AC$2:AC$10000,Observed!$A$2:$A$10000,$A610,Observed!$C$2:$C$10000,$C610)),AVERAGEIFS(Observed!AC$2:AC$10000,Observed!$A$2:$A$10000,$A610,Observed!$C$2:$C$10000,$C610),"")</f>
        <v/>
      </c>
      <c r="AD610" s="23" t="str">
        <f>IF(ISNUMBER(AVERAGEIFS(Observed!AD$2:AD$10000,Observed!$A$2:$A$10000,$A610,Observed!$C$2:$C$10000,$C610)),AVERAGEIFS(Observed!AD$2:AD$10000,Observed!$A$2:$A$10000,$A610,Observed!$C$2:$C$10000,$C610),"")</f>
        <v/>
      </c>
      <c r="AE610" s="24" t="str">
        <f>IF(ISNUMBER(AVERAGEIFS(Observed!AE$2:AE$10000,Observed!$A$2:$A$10000,$A610,Observed!$C$2:$C$10000,$C610)),AVERAGEIFS(Observed!AE$2:AE$10000,Observed!$A$2:$A$10000,$A610,Observed!$C$2:$C$10000,$C610),"")</f>
        <v/>
      </c>
      <c r="AF610" s="24" t="str">
        <f>IF(ISNUMBER(AVERAGEIFS(Observed!AF$2:AF$10000,Observed!$A$2:$A$10000,$A610,Observed!$C$2:$C$10000,$C610)),AVERAGEIFS(Observed!AF$2:AF$10000,Observed!$A$2:$A$10000,$A610,Observed!$C$2:$C$10000,$C610),"")</f>
        <v/>
      </c>
      <c r="AG610" s="23" t="str">
        <f>IF(ISNUMBER(AVERAGEIFS(Observed!AG$2:AG$10000,Observed!$A$2:$A$10000,$A610,Observed!$C$2:$C$10000,$C610)),AVERAGEIFS(Observed!AG$2:AG$10000,Observed!$A$2:$A$10000,$A610,Observed!$C$2:$C$10000,$C610),"")</f>
        <v/>
      </c>
      <c r="AH610" s="23" t="str">
        <f>IF(ISNUMBER(AVERAGEIFS(Observed!AH$2:AH$10000,Observed!$A$2:$A$10000,$A610,Observed!$C$2:$C$10000,$C610)),AVERAGEIFS(Observed!AH$2:AH$10000,Observed!$A$2:$A$10000,$A610,Observed!$C$2:$C$10000,$C610),"")</f>
        <v/>
      </c>
      <c r="AI610" s="22" t="str">
        <f>IF(ISNUMBER(AVERAGEIFS(Observed!AI$2:AI$10000,Observed!$A$2:$A$10000,$A610,Observed!$C$2:$C$10000,$C610)),AVERAGEIFS(Observed!AI$2:AI$10000,Observed!$A$2:$A$10000,$A610,Observed!$C$2:$C$10000,$C610),"")</f>
        <v/>
      </c>
      <c r="AJ610" s="23" t="str">
        <f>IF(ISNUMBER(AVERAGEIFS(Observed!AJ$2:AJ$10000,Observed!$A$2:$A$10000,$A610,Observed!$C$2:$C$10000,$C610)),AVERAGEIFS(Observed!AJ$2:AJ$10000,Observed!$A$2:$A$10000,$A610,Observed!$C$2:$C$10000,$C610),"")</f>
        <v/>
      </c>
      <c r="AK610" s="23" t="str">
        <f>IF(ISNUMBER(AVERAGEIFS(Observed!AK$2:AK$10000,Observed!$A$2:$A$10000,$A610,Observed!$C$2:$C$10000,$C610)),AVERAGEIFS(Observed!AK$2:AK$10000,Observed!$A$2:$A$10000,$A610,Observed!$C$2:$C$10000,$C610),"")</f>
        <v/>
      </c>
      <c r="AL610" s="23" t="str">
        <f>IF(ISNUMBER(AVERAGEIFS(Observed!AL$2:AL$10000,Observed!$A$2:$A$10000,$A610,Observed!$C$2:$C$10000,$C610)),AVERAGEIFS(Observed!AL$2:AL$10000,Observed!$A$2:$A$10000,$A610,Observed!$C$2:$C$10000,$C610),"")</f>
        <v/>
      </c>
      <c r="AM610" s="23" t="str">
        <f>IF(ISNUMBER(AVERAGEIFS(Observed!AM$2:AM$10000,Observed!$A$2:$A$10000,$A610,Observed!$C$2:$C$10000,$C610)),AVERAGEIFS(Observed!AM$2:AM$10000,Observed!$A$2:$A$10000,$A610,Observed!$C$2:$C$10000,$C610),"")</f>
        <v/>
      </c>
      <c r="AN610" s="23" t="str">
        <f>IF(ISNUMBER(AVERAGEIFS(Observed!AN$2:AN$10000,Observed!$A$2:$A$10000,$A610,Observed!$C$2:$C$10000,$C610)),AVERAGEIFS(Observed!AN$2:AN$10000,Observed!$A$2:$A$10000,$A610,Observed!$C$2:$C$10000,$C610),"")</f>
        <v/>
      </c>
      <c r="AO610" s="2">
        <f>COUNTIFS(Observed!$A$2:$A$10000,$A610,Observed!$C$2:$C$10000,$C610)</f>
        <v>5</v>
      </c>
      <c r="AP610" s="2">
        <f t="shared" si="13"/>
        <v>5</v>
      </c>
    </row>
    <row r="611" spans="1:42" x14ac:dyDescent="0.25">
      <c r="A611" t="s">
        <v>94</v>
      </c>
      <c r="B611" t="s">
        <v>30</v>
      </c>
      <c r="C611" s="20">
        <v>40563</v>
      </c>
      <c r="D611">
        <v>1</v>
      </c>
      <c r="F611" t="s">
        <v>108</v>
      </c>
      <c r="G611" s="25" t="s">
        <v>115</v>
      </c>
      <c r="J611" s="2"/>
      <c r="K611" s="22" t="str">
        <f>IF(ISNUMBER(AVERAGEIFS(Observed!K$2:K$10000,Observed!$A$2:$A$10000,$A611,Observed!$C$2:$C$10000,$C611)),AVERAGEIFS(Observed!K$2:K$10000,Observed!$A$2:$A$10000,$A611,Observed!$C$2:$C$10000,$C611),"")</f>
        <v/>
      </c>
      <c r="L611" s="23" t="str">
        <f>IF(ISNUMBER(AVERAGEIFS(Observed!L$2:L$10000,Observed!$A$2:$A$10000,$A611,Observed!$C$2:$C$10000,$C611)),AVERAGEIFS(Observed!L$2:L$10000,Observed!$A$2:$A$10000,$A611,Observed!$C$2:$C$10000,$C611),"")</f>
        <v/>
      </c>
      <c r="M611" s="23">
        <f>IF(ISNUMBER(AVERAGEIFS(Observed!M$2:M$10000,Observed!$A$2:$A$10000,$A611,Observed!$C$2:$C$10000,$C611)),AVERAGEIFS(Observed!M$2:M$10000,Observed!$A$2:$A$10000,$A611,Observed!$C$2:$C$10000,$C611),"")</f>
        <v>129.07411746469955</v>
      </c>
      <c r="N611" s="23">
        <f>IF(ISNUMBER(AVERAGEIFS(Observed!N$2:N$10000,Observed!$A$2:$A$10000,$A611,Observed!$C$2:$C$10000,$C611)),AVERAGEIFS(Observed!N$2:N$10000,Observed!$A$2:$A$10000,$A611,Observed!$C$2:$C$10000,$C611),"")</f>
        <v>129.07411746469955</v>
      </c>
      <c r="O611" s="23">
        <f>IF(ISNUMBER(AVERAGEIFS(Observed!O$2:O$10000,Observed!$A$2:$A$10000,$A611,Observed!$C$2:$C$10000,$C611)),AVERAGEIFS(Observed!O$2:O$10000,Observed!$A$2:$A$10000,$A611,Observed!$C$2:$C$10000,$C611),"")</f>
        <v>724.91799395411635</v>
      </c>
      <c r="P611" s="24" t="str">
        <f>IF(ISNUMBER(AVERAGEIFS(Observed!P$2:P$10000,Observed!$A$2:$A$10000,$A611,Observed!$C$2:$C$10000,$C611)),AVERAGEIFS(Observed!P$2:P$10000,Observed!$A$2:$A$10000,$A611,Observed!$C$2:$C$10000,$C611),"")</f>
        <v/>
      </c>
      <c r="Q611" s="24" t="str">
        <f>IF(ISNUMBER(AVERAGEIFS(Observed!Q$2:Q$10000,Observed!$A$2:$A$10000,$A611,Observed!$C$2:$C$10000,$C611)),AVERAGEIFS(Observed!Q$2:Q$10000,Observed!$A$2:$A$10000,$A611,Observed!$C$2:$C$10000,$C611),"")</f>
        <v/>
      </c>
      <c r="R611" s="24" t="str">
        <f>IF(ISNUMBER(AVERAGEIFS(Observed!R$2:R$10000,Observed!$A$2:$A$10000,$A611,Observed!$C$2:$C$10000,$C611)),AVERAGEIFS(Observed!R$2:R$10000,Observed!$A$2:$A$10000,$A611,Observed!$C$2:$C$10000,$C611),"")</f>
        <v/>
      </c>
      <c r="S611" s="22" t="str">
        <f>IF(ISNUMBER(AVERAGEIFS(Observed!S$2:S$10000,Observed!$A$2:$A$10000,$A611,Observed!$C$2:$C$10000,$C611)),AVERAGEIFS(Observed!S$2:S$10000,Observed!$A$2:$A$10000,$A611,Observed!$C$2:$C$10000,$C611),"")</f>
        <v/>
      </c>
      <c r="T611" s="23" t="str">
        <f>IF(ISNUMBER(AVERAGEIFS(Observed!T$2:T$10000,Observed!$A$2:$A$10000,$A611,Observed!$C$2:$C$10000,$C611)),AVERAGEIFS(Observed!T$2:T$10000,Observed!$A$2:$A$10000,$A611,Observed!$C$2:$C$10000,$C611),"")</f>
        <v/>
      </c>
      <c r="U611" s="23" t="str">
        <f>IF(ISNUMBER(AVERAGEIFS(Observed!U$2:U$10000,Observed!$A$2:$A$10000,$A611,Observed!$C$2:$C$10000,$C611)),AVERAGEIFS(Observed!U$2:U$10000,Observed!$A$2:$A$10000,$A611,Observed!$C$2:$C$10000,$C611),"")</f>
        <v/>
      </c>
      <c r="V611" s="23">
        <f>IF(ISNUMBER(AVERAGEIFS(Observed!V$2:V$10000,Observed!$A$2:$A$10000,$A611,Observed!$C$2:$C$10000,$C611)),AVERAGEIFS(Observed!V$2:V$10000,Observed!$A$2:$A$10000,$A611,Observed!$C$2:$C$10000,$C611),"")</f>
        <v>250</v>
      </c>
      <c r="W611" s="23">
        <f>IF(ISNUMBER(AVERAGEIFS(Observed!W$2:W$10000,Observed!$A$2:$A$10000,$A611,Observed!$C$2:$C$10000,$C611)),AVERAGEIFS(Observed!W$2:W$10000,Observed!$A$2:$A$10000,$A611,Observed!$C$2:$C$10000,$C611),"")</f>
        <v>75.925951449823259</v>
      </c>
      <c r="X611" s="23" t="str">
        <f>IF(ISNUMBER(AVERAGEIFS(Observed!X$2:X$10000,Observed!$A$2:$A$10000,$A611,Observed!$C$2:$C$10000,$C611)),AVERAGEIFS(Observed!X$2:X$10000,Observed!$A$2:$A$10000,$A611,Observed!$C$2:$C$10000,$C611),"")</f>
        <v/>
      </c>
      <c r="Y611" s="23" t="str">
        <f>IF(ISNUMBER(AVERAGEIFS(Observed!Y$2:Y$10000,Observed!$A$2:$A$10000,$A611,Observed!$C$2:$C$10000,$C611)),AVERAGEIFS(Observed!Y$2:Y$10000,Observed!$A$2:$A$10000,$A611,Observed!$C$2:$C$10000,$C611),"")</f>
        <v/>
      </c>
      <c r="Z611" s="23" t="str">
        <f>IF(ISNUMBER(AVERAGEIFS(Observed!Z$2:Z$10000,Observed!$A$2:$A$10000,$A611,Observed!$C$2:$C$10000,$C611)),AVERAGEIFS(Observed!Z$2:Z$10000,Observed!$A$2:$A$10000,$A611,Observed!$C$2:$C$10000,$C611),"")</f>
        <v/>
      </c>
      <c r="AA611" s="23" t="str">
        <f>IF(ISNUMBER(AVERAGEIFS(Observed!AA$2:AA$10000,Observed!$A$2:$A$10000,$A611,Observed!$C$2:$C$10000,$C611)),AVERAGEIFS(Observed!AA$2:AA$10000,Observed!$A$2:$A$10000,$A611,Observed!$C$2:$C$10000,$C611),"")</f>
        <v/>
      </c>
      <c r="AB611" s="23" t="str">
        <f>IF(ISNUMBER(AVERAGEIFS(Observed!AB$2:AB$10000,Observed!$A$2:$A$10000,$A611,Observed!$C$2:$C$10000,$C611)),AVERAGEIFS(Observed!AB$2:AB$10000,Observed!$A$2:$A$10000,$A611,Observed!$C$2:$C$10000,$C611),"")</f>
        <v/>
      </c>
      <c r="AC611" s="23" t="str">
        <f>IF(ISNUMBER(AVERAGEIFS(Observed!AC$2:AC$10000,Observed!$A$2:$A$10000,$A611,Observed!$C$2:$C$10000,$C611)),AVERAGEIFS(Observed!AC$2:AC$10000,Observed!$A$2:$A$10000,$A611,Observed!$C$2:$C$10000,$C611),"")</f>
        <v/>
      </c>
      <c r="AD611" s="23" t="str">
        <f>IF(ISNUMBER(AVERAGEIFS(Observed!AD$2:AD$10000,Observed!$A$2:$A$10000,$A611,Observed!$C$2:$C$10000,$C611)),AVERAGEIFS(Observed!AD$2:AD$10000,Observed!$A$2:$A$10000,$A611,Observed!$C$2:$C$10000,$C611),"")</f>
        <v/>
      </c>
      <c r="AE611" s="24" t="str">
        <f>IF(ISNUMBER(AVERAGEIFS(Observed!AE$2:AE$10000,Observed!$A$2:$A$10000,$A611,Observed!$C$2:$C$10000,$C611)),AVERAGEIFS(Observed!AE$2:AE$10000,Observed!$A$2:$A$10000,$A611,Observed!$C$2:$C$10000,$C611),"")</f>
        <v/>
      </c>
      <c r="AF611" s="24" t="str">
        <f>IF(ISNUMBER(AVERAGEIFS(Observed!AF$2:AF$10000,Observed!$A$2:$A$10000,$A611,Observed!$C$2:$C$10000,$C611)),AVERAGEIFS(Observed!AF$2:AF$10000,Observed!$A$2:$A$10000,$A611,Observed!$C$2:$C$10000,$C611),"")</f>
        <v/>
      </c>
      <c r="AG611" s="23" t="str">
        <f>IF(ISNUMBER(AVERAGEIFS(Observed!AG$2:AG$10000,Observed!$A$2:$A$10000,$A611,Observed!$C$2:$C$10000,$C611)),AVERAGEIFS(Observed!AG$2:AG$10000,Observed!$A$2:$A$10000,$A611,Observed!$C$2:$C$10000,$C611),"")</f>
        <v/>
      </c>
      <c r="AH611" s="23" t="str">
        <f>IF(ISNUMBER(AVERAGEIFS(Observed!AH$2:AH$10000,Observed!$A$2:$A$10000,$A611,Observed!$C$2:$C$10000,$C611)),AVERAGEIFS(Observed!AH$2:AH$10000,Observed!$A$2:$A$10000,$A611,Observed!$C$2:$C$10000,$C611),"")</f>
        <v/>
      </c>
      <c r="AI611" s="22" t="str">
        <f>IF(ISNUMBER(AVERAGEIFS(Observed!AI$2:AI$10000,Observed!$A$2:$A$10000,$A611,Observed!$C$2:$C$10000,$C611)),AVERAGEIFS(Observed!AI$2:AI$10000,Observed!$A$2:$A$10000,$A611,Observed!$C$2:$C$10000,$C611),"")</f>
        <v/>
      </c>
      <c r="AJ611" s="23" t="str">
        <f>IF(ISNUMBER(AVERAGEIFS(Observed!AJ$2:AJ$10000,Observed!$A$2:$A$10000,$A611,Observed!$C$2:$C$10000,$C611)),AVERAGEIFS(Observed!AJ$2:AJ$10000,Observed!$A$2:$A$10000,$A611,Observed!$C$2:$C$10000,$C611),"")</f>
        <v/>
      </c>
      <c r="AK611" s="23" t="str">
        <f>IF(ISNUMBER(AVERAGEIFS(Observed!AK$2:AK$10000,Observed!$A$2:$A$10000,$A611,Observed!$C$2:$C$10000,$C611)),AVERAGEIFS(Observed!AK$2:AK$10000,Observed!$A$2:$A$10000,$A611,Observed!$C$2:$C$10000,$C611),"")</f>
        <v/>
      </c>
      <c r="AL611" s="23" t="str">
        <f>IF(ISNUMBER(AVERAGEIFS(Observed!AL$2:AL$10000,Observed!$A$2:$A$10000,$A611,Observed!$C$2:$C$10000,$C611)),AVERAGEIFS(Observed!AL$2:AL$10000,Observed!$A$2:$A$10000,$A611,Observed!$C$2:$C$10000,$C611),"")</f>
        <v/>
      </c>
      <c r="AM611" s="23" t="str">
        <f>IF(ISNUMBER(AVERAGEIFS(Observed!AM$2:AM$10000,Observed!$A$2:$A$10000,$A611,Observed!$C$2:$C$10000,$C611)),AVERAGEIFS(Observed!AM$2:AM$10000,Observed!$A$2:$A$10000,$A611,Observed!$C$2:$C$10000,$C611),"")</f>
        <v/>
      </c>
      <c r="AN611" s="23" t="str">
        <f>IF(ISNUMBER(AVERAGEIFS(Observed!AN$2:AN$10000,Observed!$A$2:$A$10000,$A611,Observed!$C$2:$C$10000,$C611)),AVERAGEIFS(Observed!AN$2:AN$10000,Observed!$A$2:$A$10000,$A611,Observed!$C$2:$C$10000,$C611),"")</f>
        <v/>
      </c>
      <c r="AO611" s="2">
        <f>COUNTIFS(Observed!$A$2:$A$10000,$A611,Observed!$C$2:$C$10000,$C611)</f>
        <v>5</v>
      </c>
      <c r="AP611" s="2">
        <f t="shared" si="13"/>
        <v>5</v>
      </c>
    </row>
    <row r="612" spans="1:42" x14ac:dyDescent="0.25">
      <c r="A612" t="s">
        <v>94</v>
      </c>
      <c r="B612" t="s">
        <v>30</v>
      </c>
      <c r="C612" s="20">
        <v>40577</v>
      </c>
      <c r="D612">
        <v>1</v>
      </c>
      <c r="F612" t="s">
        <v>108</v>
      </c>
      <c r="G612" s="25" t="s">
        <v>115</v>
      </c>
      <c r="J612" s="2"/>
      <c r="K612" s="22" t="str">
        <f>IF(ISNUMBER(AVERAGEIFS(Observed!K$2:K$10000,Observed!$A$2:$A$10000,$A612,Observed!$C$2:$C$10000,$C612)),AVERAGEIFS(Observed!K$2:K$10000,Observed!$A$2:$A$10000,$A612,Observed!$C$2:$C$10000,$C612),"")</f>
        <v/>
      </c>
      <c r="L612" s="23" t="str">
        <f>IF(ISNUMBER(AVERAGEIFS(Observed!L$2:L$10000,Observed!$A$2:$A$10000,$A612,Observed!$C$2:$C$10000,$C612)),AVERAGEIFS(Observed!L$2:L$10000,Observed!$A$2:$A$10000,$A612,Observed!$C$2:$C$10000,$C612),"")</f>
        <v/>
      </c>
      <c r="M612" s="23">
        <f>IF(ISNUMBER(AVERAGEIFS(Observed!M$2:M$10000,Observed!$A$2:$A$10000,$A612,Observed!$C$2:$C$10000,$C612)),AVERAGEIFS(Observed!M$2:M$10000,Observed!$A$2:$A$10000,$A612,Observed!$C$2:$C$10000,$C612),"")</f>
        <v>79.91169175881052</v>
      </c>
      <c r="N612" s="23">
        <f>IF(ISNUMBER(AVERAGEIFS(Observed!N$2:N$10000,Observed!$A$2:$A$10000,$A612,Observed!$C$2:$C$10000,$C612)),AVERAGEIFS(Observed!N$2:N$10000,Observed!$A$2:$A$10000,$A612,Observed!$C$2:$C$10000,$C612),"")</f>
        <v>79.91169175881052</v>
      </c>
      <c r="O612" s="23">
        <f>IF(ISNUMBER(AVERAGEIFS(Observed!O$2:O$10000,Observed!$A$2:$A$10000,$A612,Observed!$C$2:$C$10000,$C612)),AVERAGEIFS(Observed!O$2:O$10000,Observed!$A$2:$A$10000,$A612,Observed!$C$2:$C$10000,$C612),"")</f>
        <v>804.82968571292679</v>
      </c>
      <c r="P612" s="24" t="str">
        <f>IF(ISNUMBER(AVERAGEIFS(Observed!P$2:P$10000,Observed!$A$2:$A$10000,$A612,Observed!$C$2:$C$10000,$C612)),AVERAGEIFS(Observed!P$2:P$10000,Observed!$A$2:$A$10000,$A612,Observed!$C$2:$C$10000,$C612),"")</f>
        <v/>
      </c>
      <c r="Q612" s="24" t="str">
        <f>IF(ISNUMBER(AVERAGEIFS(Observed!Q$2:Q$10000,Observed!$A$2:$A$10000,$A612,Observed!$C$2:$C$10000,$C612)),AVERAGEIFS(Observed!Q$2:Q$10000,Observed!$A$2:$A$10000,$A612,Observed!$C$2:$C$10000,$C612),"")</f>
        <v/>
      </c>
      <c r="R612" s="24" t="str">
        <f>IF(ISNUMBER(AVERAGEIFS(Observed!R$2:R$10000,Observed!$A$2:$A$10000,$A612,Observed!$C$2:$C$10000,$C612)),AVERAGEIFS(Observed!R$2:R$10000,Observed!$A$2:$A$10000,$A612,Observed!$C$2:$C$10000,$C612),"")</f>
        <v/>
      </c>
      <c r="S612" s="22" t="str">
        <f>IF(ISNUMBER(AVERAGEIFS(Observed!S$2:S$10000,Observed!$A$2:$A$10000,$A612,Observed!$C$2:$C$10000,$C612)),AVERAGEIFS(Observed!S$2:S$10000,Observed!$A$2:$A$10000,$A612,Observed!$C$2:$C$10000,$C612),"")</f>
        <v/>
      </c>
      <c r="T612" s="23" t="str">
        <f>IF(ISNUMBER(AVERAGEIFS(Observed!T$2:T$10000,Observed!$A$2:$A$10000,$A612,Observed!$C$2:$C$10000,$C612)),AVERAGEIFS(Observed!T$2:T$10000,Observed!$A$2:$A$10000,$A612,Observed!$C$2:$C$10000,$C612),"")</f>
        <v/>
      </c>
      <c r="U612" s="23" t="str">
        <f>IF(ISNUMBER(AVERAGEIFS(Observed!U$2:U$10000,Observed!$A$2:$A$10000,$A612,Observed!$C$2:$C$10000,$C612)),AVERAGEIFS(Observed!U$2:U$10000,Observed!$A$2:$A$10000,$A612,Observed!$C$2:$C$10000,$C612),"")</f>
        <v/>
      </c>
      <c r="V612" s="23">
        <f>IF(ISNUMBER(AVERAGEIFS(Observed!V$2:V$10000,Observed!$A$2:$A$10000,$A612,Observed!$C$2:$C$10000,$C612)),AVERAGEIFS(Observed!V$2:V$10000,Observed!$A$2:$A$10000,$A612,Observed!$C$2:$C$10000,$C612),"")</f>
        <v>250</v>
      </c>
      <c r="W612" s="23">
        <f>IF(ISNUMBER(AVERAGEIFS(Observed!W$2:W$10000,Observed!$A$2:$A$10000,$A612,Observed!$C$2:$C$10000,$C612)),AVERAGEIFS(Observed!W$2:W$10000,Observed!$A$2:$A$10000,$A612,Observed!$C$2:$C$10000,$C612),"")</f>
        <v>57.079779827721794</v>
      </c>
      <c r="X612" s="23" t="str">
        <f>IF(ISNUMBER(AVERAGEIFS(Observed!X$2:X$10000,Observed!$A$2:$A$10000,$A612,Observed!$C$2:$C$10000,$C612)),AVERAGEIFS(Observed!X$2:X$10000,Observed!$A$2:$A$10000,$A612,Observed!$C$2:$C$10000,$C612),"")</f>
        <v/>
      </c>
      <c r="Y612" s="23" t="str">
        <f>IF(ISNUMBER(AVERAGEIFS(Observed!Y$2:Y$10000,Observed!$A$2:$A$10000,$A612,Observed!$C$2:$C$10000,$C612)),AVERAGEIFS(Observed!Y$2:Y$10000,Observed!$A$2:$A$10000,$A612,Observed!$C$2:$C$10000,$C612),"")</f>
        <v/>
      </c>
      <c r="Z612" s="23" t="str">
        <f>IF(ISNUMBER(AVERAGEIFS(Observed!Z$2:Z$10000,Observed!$A$2:$A$10000,$A612,Observed!$C$2:$C$10000,$C612)),AVERAGEIFS(Observed!Z$2:Z$10000,Observed!$A$2:$A$10000,$A612,Observed!$C$2:$C$10000,$C612),"")</f>
        <v/>
      </c>
      <c r="AA612" s="23" t="str">
        <f>IF(ISNUMBER(AVERAGEIFS(Observed!AA$2:AA$10000,Observed!$A$2:$A$10000,$A612,Observed!$C$2:$C$10000,$C612)),AVERAGEIFS(Observed!AA$2:AA$10000,Observed!$A$2:$A$10000,$A612,Observed!$C$2:$C$10000,$C612),"")</f>
        <v/>
      </c>
      <c r="AB612" s="23" t="str">
        <f>IF(ISNUMBER(AVERAGEIFS(Observed!AB$2:AB$10000,Observed!$A$2:$A$10000,$A612,Observed!$C$2:$C$10000,$C612)),AVERAGEIFS(Observed!AB$2:AB$10000,Observed!$A$2:$A$10000,$A612,Observed!$C$2:$C$10000,$C612),"")</f>
        <v/>
      </c>
      <c r="AC612" s="23" t="str">
        <f>IF(ISNUMBER(AVERAGEIFS(Observed!AC$2:AC$10000,Observed!$A$2:$A$10000,$A612,Observed!$C$2:$C$10000,$C612)),AVERAGEIFS(Observed!AC$2:AC$10000,Observed!$A$2:$A$10000,$A612,Observed!$C$2:$C$10000,$C612),"")</f>
        <v/>
      </c>
      <c r="AD612" s="23" t="str">
        <f>IF(ISNUMBER(AVERAGEIFS(Observed!AD$2:AD$10000,Observed!$A$2:$A$10000,$A612,Observed!$C$2:$C$10000,$C612)),AVERAGEIFS(Observed!AD$2:AD$10000,Observed!$A$2:$A$10000,$A612,Observed!$C$2:$C$10000,$C612),"")</f>
        <v/>
      </c>
      <c r="AE612" s="24" t="str">
        <f>IF(ISNUMBER(AVERAGEIFS(Observed!AE$2:AE$10000,Observed!$A$2:$A$10000,$A612,Observed!$C$2:$C$10000,$C612)),AVERAGEIFS(Observed!AE$2:AE$10000,Observed!$A$2:$A$10000,$A612,Observed!$C$2:$C$10000,$C612),"")</f>
        <v/>
      </c>
      <c r="AF612" s="24" t="str">
        <f>IF(ISNUMBER(AVERAGEIFS(Observed!AF$2:AF$10000,Observed!$A$2:$A$10000,$A612,Observed!$C$2:$C$10000,$C612)),AVERAGEIFS(Observed!AF$2:AF$10000,Observed!$A$2:$A$10000,$A612,Observed!$C$2:$C$10000,$C612),"")</f>
        <v/>
      </c>
      <c r="AG612" s="23" t="str">
        <f>IF(ISNUMBER(AVERAGEIFS(Observed!AG$2:AG$10000,Observed!$A$2:$A$10000,$A612,Observed!$C$2:$C$10000,$C612)),AVERAGEIFS(Observed!AG$2:AG$10000,Observed!$A$2:$A$10000,$A612,Observed!$C$2:$C$10000,$C612),"")</f>
        <v/>
      </c>
      <c r="AH612" s="23" t="str">
        <f>IF(ISNUMBER(AVERAGEIFS(Observed!AH$2:AH$10000,Observed!$A$2:$A$10000,$A612,Observed!$C$2:$C$10000,$C612)),AVERAGEIFS(Observed!AH$2:AH$10000,Observed!$A$2:$A$10000,$A612,Observed!$C$2:$C$10000,$C612),"")</f>
        <v/>
      </c>
      <c r="AI612" s="22" t="str">
        <f>IF(ISNUMBER(AVERAGEIFS(Observed!AI$2:AI$10000,Observed!$A$2:$A$10000,$A612,Observed!$C$2:$C$10000,$C612)),AVERAGEIFS(Observed!AI$2:AI$10000,Observed!$A$2:$A$10000,$A612,Observed!$C$2:$C$10000,$C612),"")</f>
        <v/>
      </c>
      <c r="AJ612" s="23" t="str">
        <f>IF(ISNUMBER(AVERAGEIFS(Observed!AJ$2:AJ$10000,Observed!$A$2:$A$10000,$A612,Observed!$C$2:$C$10000,$C612)),AVERAGEIFS(Observed!AJ$2:AJ$10000,Observed!$A$2:$A$10000,$A612,Observed!$C$2:$C$10000,$C612),"")</f>
        <v/>
      </c>
      <c r="AK612" s="23" t="str">
        <f>IF(ISNUMBER(AVERAGEIFS(Observed!AK$2:AK$10000,Observed!$A$2:$A$10000,$A612,Observed!$C$2:$C$10000,$C612)),AVERAGEIFS(Observed!AK$2:AK$10000,Observed!$A$2:$A$10000,$A612,Observed!$C$2:$C$10000,$C612),"")</f>
        <v/>
      </c>
      <c r="AL612" s="23" t="str">
        <f>IF(ISNUMBER(AVERAGEIFS(Observed!AL$2:AL$10000,Observed!$A$2:$A$10000,$A612,Observed!$C$2:$C$10000,$C612)),AVERAGEIFS(Observed!AL$2:AL$10000,Observed!$A$2:$A$10000,$A612,Observed!$C$2:$C$10000,$C612),"")</f>
        <v/>
      </c>
      <c r="AM612" s="23" t="str">
        <f>IF(ISNUMBER(AVERAGEIFS(Observed!AM$2:AM$10000,Observed!$A$2:$A$10000,$A612,Observed!$C$2:$C$10000,$C612)),AVERAGEIFS(Observed!AM$2:AM$10000,Observed!$A$2:$A$10000,$A612,Observed!$C$2:$C$10000,$C612),"")</f>
        <v/>
      </c>
      <c r="AN612" s="23" t="str">
        <f>IF(ISNUMBER(AVERAGEIFS(Observed!AN$2:AN$10000,Observed!$A$2:$A$10000,$A612,Observed!$C$2:$C$10000,$C612)),AVERAGEIFS(Observed!AN$2:AN$10000,Observed!$A$2:$A$10000,$A612,Observed!$C$2:$C$10000,$C612),"")</f>
        <v/>
      </c>
      <c r="AO612" s="2">
        <f>COUNTIFS(Observed!$A$2:$A$10000,$A612,Observed!$C$2:$C$10000,$C612)</f>
        <v>5</v>
      </c>
      <c r="AP612" s="2">
        <f t="shared" si="13"/>
        <v>5</v>
      </c>
    </row>
    <row r="613" spans="1:42" x14ac:dyDescent="0.25">
      <c r="A613" t="s">
        <v>94</v>
      </c>
      <c r="B613" t="s">
        <v>30</v>
      </c>
      <c r="C613" s="20">
        <v>40590</v>
      </c>
      <c r="D613">
        <v>1</v>
      </c>
      <c r="F613" t="s">
        <v>108</v>
      </c>
      <c r="G613" s="25" t="s">
        <v>115</v>
      </c>
      <c r="J613" s="2"/>
      <c r="K613" s="22" t="str">
        <f>IF(ISNUMBER(AVERAGEIFS(Observed!K$2:K$10000,Observed!$A$2:$A$10000,$A613,Observed!$C$2:$C$10000,$C613)),AVERAGEIFS(Observed!K$2:K$10000,Observed!$A$2:$A$10000,$A613,Observed!$C$2:$C$10000,$C613),"")</f>
        <v/>
      </c>
      <c r="L613" s="23" t="str">
        <f>IF(ISNUMBER(AVERAGEIFS(Observed!L$2:L$10000,Observed!$A$2:$A$10000,$A613,Observed!$C$2:$C$10000,$C613)),AVERAGEIFS(Observed!L$2:L$10000,Observed!$A$2:$A$10000,$A613,Observed!$C$2:$C$10000,$C613),"")</f>
        <v/>
      </c>
      <c r="M613" s="23">
        <f>IF(ISNUMBER(AVERAGEIFS(Observed!M$2:M$10000,Observed!$A$2:$A$10000,$A613,Observed!$C$2:$C$10000,$C613)),AVERAGEIFS(Observed!M$2:M$10000,Observed!$A$2:$A$10000,$A613,Observed!$C$2:$C$10000,$C613),"")</f>
        <v>114.32013949235724</v>
      </c>
      <c r="N613" s="23">
        <f>IF(ISNUMBER(AVERAGEIFS(Observed!N$2:N$10000,Observed!$A$2:$A$10000,$A613,Observed!$C$2:$C$10000,$C613)),AVERAGEIFS(Observed!N$2:N$10000,Observed!$A$2:$A$10000,$A613,Observed!$C$2:$C$10000,$C613),"")</f>
        <v>114.32013949235724</v>
      </c>
      <c r="O613" s="23">
        <f>IF(ISNUMBER(AVERAGEIFS(Observed!O$2:O$10000,Observed!$A$2:$A$10000,$A613,Observed!$C$2:$C$10000,$C613)),AVERAGEIFS(Observed!O$2:O$10000,Observed!$A$2:$A$10000,$A613,Observed!$C$2:$C$10000,$C613),"")</f>
        <v>919.14982520528406</v>
      </c>
      <c r="P613" s="24" t="str">
        <f>IF(ISNUMBER(AVERAGEIFS(Observed!P$2:P$10000,Observed!$A$2:$A$10000,$A613,Observed!$C$2:$C$10000,$C613)),AVERAGEIFS(Observed!P$2:P$10000,Observed!$A$2:$A$10000,$A613,Observed!$C$2:$C$10000,$C613),"")</f>
        <v/>
      </c>
      <c r="Q613" s="24" t="str">
        <f>IF(ISNUMBER(AVERAGEIFS(Observed!Q$2:Q$10000,Observed!$A$2:$A$10000,$A613,Observed!$C$2:$C$10000,$C613)),AVERAGEIFS(Observed!Q$2:Q$10000,Observed!$A$2:$A$10000,$A613,Observed!$C$2:$C$10000,$C613),"")</f>
        <v/>
      </c>
      <c r="R613" s="24" t="str">
        <f>IF(ISNUMBER(AVERAGEIFS(Observed!R$2:R$10000,Observed!$A$2:$A$10000,$A613,Observed!$C$2:$C$10000,$C613)),AVERAGEIFS(Observed!R$2:R$10000,Observed!$A$2:$A$10000,$A613,Observed!$C$2:$C$10000,$C613),"")</f>
        <v/>
      </c>
      <c r="S613" s="22" t="str">
        <f>IF(ISNUMBER(AVERAGEIFS(Observed!S$2:S$10000,Observed!$A$2:$A$10000,$A613,Observed!$C$2:$C$10000,$C613)),AVERAGEIFS(Observed!S$2:S$10000,Observed!$A$2:$A$10000,$A613,Observed!$C$2:$C$10000,$C613),"")</f>
        <v/>
      </c>
      <c r="T613" s="23" t="str">
        <f>IF(ISNUMBER(AVERAGEIFS(Observed!T$2:T$10000,Observed!$A$2:$A$10000,$A613,Observed!$C$2:$C$10000,$C613)),AVERAGEIFS(Observed!T$2:T$10000,Observed!$A$2:$A$10000,$A613,Observed!$C$2:$C$10000,$C613),"")</f>
        <v/>
      </c>
      <c r="U613" s="23" t="str">
        <f>IF(ISNUMBER(AVERAGEIFS(Observed!U$2:U$10000,Observed!$A$2:$A$10000,$A613,Observed!$C$2:$C$10000,$C613)),AVERAGEIFS(Observed!U$2:U$10000,Observed!$A$2:$A$10000,$A613,Observed!$C$2:$C$10000,$C613),"")</f>
        <v/>
      </c>
      <c r="V613" s="23">
        <f>IF(ISNUMBER(AVERAGEIFS(Observed!V$2:V$10000,Observed!$A$2:$A$10000,$A613,Observed!$C$2:$C$10000,$C613)),AVERAGEIFS(Observed!V$2:V$10000,Observed!$A$2:$A$10000,$A613,Observed!$C$2:$C$10000,$C613),"")</f>
        <v>250</v>
      </c>
      <c r="W613" s="23">
        <f>IF(ISNUMBER(AVERAGEIFS(Observed!W$2:W$10000,Observed!$A$2:$A$10000,$A613,Observed!$C$2:$C$10000,$C613)),AVERAGEIFS(Observed!W$2:W$10000,Observed!$A$2:$A$10000,$A613,Observed!$C$2:$C$10000,$C613),"")</f>
        <v>87.938568840274826</v>
      </c>
      <c r="X613" s="23" t="str">
        <f>IF(ISNUMBER(AVERAGEIFS(Observed!X$2:X$10000,Observed!$A$2:$A$10000,$A613,Observed!$C$2:$C$10000,$C613)),AVERAGEIFS(Observed!X$2:X$10000,Observed!$A$2:$A$10000,$A613,Observed!$C$2:$C$10000,$C613),"")</f>
        <v/>
      </c>
      <c r="Y613" s="23" t="str">
        <f>IF(ISNUMBER(AVERAGEIFS(Observed!Y$2:Y$10000,Observed!$A$2:$A$10000,$A613,Observed!$C$2:$C$10000,$C613)),AVERAGEIFS(Observed!Y$2:Y$10000,Observed!$A$2:$A$10000,$A613,Observed!$C$2:$C$10000,$C613),"")</f>
        <v/>
      </c>
      <c r="Z613" s="23" t="str">
        <f>IF(ISNUMBER(AVERAGEIFS(Observed!Z$2:Z$10000,Observed!$A$2:$A$10000,$A613,Observed!$C$2:$C$10000,$C613)),AVERAGEIFS(Observed!Z$2:Z$10000,Observed!$A$2:$A$10000,$A613,Observed!$C$2:$C$10000,$C613),"")</f>
        <v/>
      </c>
      <c r="AA613" s="23" t="str">
        <f>IF(ISNUMBER(AVERAGEIFS(Observed!AA$2:AA$10000,Observed!$A$2:$A$10000,$A613,Observed!$C$2:$C$10000,$C613)),AVERAGEIFS(Observed!AA$2:AA$10000,Observed!$A$2:$A$10000,$A613,Observed!$C$2:$C$10000,$C613),"")</f>
        <v/>
      </c>
      <c r="AB613" s="23" t="str">
        <f>IF(ISNUMBER(AVERAGEIFS(Observed!AB$2:AB$10000,Observed!$A$2:$A$10000,$A613,Observed!$C$2:$C$10000,$C613)),AVERAGEIFS(Observed!AB$2:AB$10000,Observed!$A$2:$A$10000,$A613,Observed!$C$2:$C$10000,$C613),"")</f>
        <v/>
      </c>
      <c r="AC613" s="23" t="str">
        <f>IF(ISNUMBER(AVERAGEIFS(Observed!AC$2:AC$10000,Observed!$A$2:$A$10000,$A613,Observed!$C$2:$C$10000,$C613)),AVERAGEIFS(Observed!AC$2:AC$10000,Observed!$A$2:$A$10000,$A613,Observed!$C$2:$C$10000,$C613),"")</f>
        <v/>
      </c>
      <c r="AD613" s="23" t="str">
        <f>IF(ISNUMBER(AVERAGEIFS(Observed!AD$2:AD$10000,Observed!$A$2:$A$10000,$A613,Observed!$C$2:$C$10000,$C613)),AVERAGEIFS(Observed!AD$2:AD$10000,Observed!$A$2:$A$10000,$A613,Observed!$C$2:$C$10000,$C613),"")</f>
        <v/>
      </c>
      <c r="AE613" s="24" t="str">
        <f>IF(ISNUMBER(AVERAGEIFS(Observed!AE$2:AE$10000,Observed!$A$2:$A$10000,$A613,Observed!$C$2:$C$10000,$C613)),AVERAGEIFS(Observed!AE$2:AE$10000,Observed!$A$2:$A$10000,$A613,Observed!$C$2:$C$10000,$C613),"")</f>
        <v/>
      </c>
      <c r="AF613" s="24" t="str">
        <f>IF(ISNUMBER(AVERAGEIFS(Observed!AF$2:AF$10000,Observed!$A$2:$A$10000,$A613,Observed!$C$2:$C$10000,$C613)),AVERAGEIFS(Observed!AF$2:AF$10000,Observed!$A$2:$A$10000,$A613,Observed!$C$2:$C$10000,$C613),"")</f>
        <v/>
      </c>
      <c r="AG613" s="23" t="str">
        <f>IF(ISNUMBER(AVERAGEIFS(Observed!AG$2:AG$10000,Observed!$A$2:$A$10000,$A613,Observed!$C$2:$C$10000,$C613)),AVERAGEIFS(Observed!AG$2:AG$10000,Observed!$A$2:$A$10000,$A613,Observed!$C$2:$C$10000,$C613),"")</f>
        <v/>
      </c>
      <c r="AH613" s="23" t="str">
        <f>IF(ISNUMBER(AVERAGEIFS(Observed!AH$2:AH$10000,Observed!$A$2:$A$10000,$A613,Observed!$C$2:$C$10000,$C613)),AVERAGEIFS(Observed!AH$2:AH$10000,Observed!$A$2:$A$10000,$A613,Observed!$C$2:$C$10000,$C613),"")</f>
        <v/>
      </c>
      <c r="AI613" s="22" t="str">
        <f>IF(ISNUMBER(AVERAGEIFS(Observed!AI$2:AI$10000,Observed!$A$2:$A$10000,$A613,Observed!$C$2:$C$10000,$C613)),AVERAGEIFS(Observed!AI$2:AI$10000,Observed!$A$2:$A$10000,$A613,Observed!$C$2:$C$10000,$C613),"")</f>
        <v/>
      </c>
      <c r="AJ613" s="23" t="str">
        <f>IF(ISNUMBER(AVERAGEIFS(Observed!AJ$2:AJ$10000,Observed!$A$2:$A$10000,$A613,Observed!$C$2:$C$10000,$C613)),AVERAGEIFS(Observed!AJ$2:AJ$10000,Observed!$A$2:$A$10000,$A613,Observed!$C$2:$C$10000,$C613),"")</f>
        <v/>
      </c>
      <c r="AK613" s="23" t="str">
        <f>IF(ISNUMBER(AVERAGEIFS(Observed!AK$2:AK$10000,Observed!$A$2:$A$10000,$A613,Observed!$C$2:$C$10000,$C613)),AVERAGEIFS(Observed!AK$2:AK$10000,Observed!$A$2:$A$10000,$A613,Observed!$C$2:$C$10000,$C613),"")</f>
        <v/>
      </c>
      <c r="AL613" s="23" t="str">
        <f>IF(ISNUMBER(AVERAGEIFS(Observed!AL$2:AL$10000,Observed!$A$2:$A$10000,$A613,Observed!$C$2:$C$10000,$C613)),AVERAGEIFS(Observed!AL$2:AL$10000,Observed!$A$2:$A$10000,$A613,Observed!$C$2:$C$10000,$C613),"")</f>
        <v/>
      </c>
      <c r="AM613" s="23" t="str">
        <f>IF(ISNUMBER(AVERAGEIFS(Observed!AM$2:AM$10000,Observed!$A$2:$A$10000,$A613,Observed!$C$2:$C$10000,$C613)),AVERAGEIFS(Observed!AM$2:AM$10000,Observed!$A$2:$A$10000,$A613,Observed!$C$2:$C$10000,$C613),"")</f>
        <v/>
      </c>
      <c r="AN613" s="23" t="str">
        <f>IF(ISNUMBER(AVERAGEIFS(Observed!AN$2:AN$10000,Observed!$A$2:$A$10000,$A613,Observed!$C$2:$C$10000,$C613)),AVERAGEIFS(Observed!AN$2:AN$10000,Observed!$A$2:$A$10000,$A613,Observed!$C$2:$C$10000,$C613),"")</f>
        <v/>
      </c>
      <c r="AO613" s="2">
        <f>COUNTIFS(Observed!$A$2:$A$10000,$A613,Observed!$C$2:$C$10000,$C613)</f>
        <v>5</v>
      </c>
      <c r="AP613" s="2">
        <f t="shared" si="13"/>
        <v>5</v>
      </c>
    </row>
    <row r="614" spans="1:42" x14ac:dyDescent="0.25">
      <c r="A614" t="s">
        <v>94</v>
      </c>
      <c r="B614" t="s">
        <v>30</v>
      </c>
      <c r="C614" s="20">
        <v>40612</v>
      </c>
      <c r="D614">
        <v>1</v>
      </c>
      <c r="F614" t="s">
        <v>108</v>
      </c>
      <c r="G614" s="25" t="s">
        <v>115</v>
      </c>
      <c r="J614" s="2"/>
      <c r="K614" s="22" t="str">
        <f>IF(ISNUMBER(AVERAGEIFS(Observed!K$2:K$10000,Observed!$A$2:$A$10000,$A614,Observed!$C$2:$C$10000,$C614)),AVERAGEIFS(Observed!K$2:K$10000,Observed!$A$2:$A$10000,$A614,Observed!$C$2:$C$10000,$C614),"")</f>
        <v/>
      </c>
      <c r="L614" s="23" t="str">
        <f>IF(ISNUMBER(AVERAGEIFS(Observed!L$2:L$10000,Observed!$A$2:$A$10000,$A614,Observed!$C$2:$C$10000,$C614)),AVERAGEIFS(Observed!L$2:L$10000,Observed!$A$2:$A$10000,$A614,Observed!$C$2:$C$10000,$C614),"")</f>
        <v/>
      </c>
      <c r="M614" s="23">
        <f>IF(ISNUMBER(AVERAGEIFS(Observed!M$2:M$10000,Observed!$A$2:$A$10000,$A614,Observed!$C$2:$C$10000,$C614)),AVERAGEIFS(Observed!M$2:M$10000,Observed!$A$2:$A$10000,$A614,Observed!$C$2:$C$10000,$C614),"")</f>
        <v>105.44665341731897</v>
      </c>
      <c r="N614" s="23">
        <f>IF(ISNUMBER(AVERAGEIFS(Observed!N$2:N$10000,Observed!$A$2:$A$10000,$A614,Observed!$C$2:$C$10000,$C614)),AVERAGEIFS(Observed!N$2:N$10000,Observed!$A$2:$A$10000,$A614,Observed!$C$2:$C$10000,$C614),"")</f>
        <v>105.44665341731897</v>
      </c>
      <c r="O614" s="23">
        <f>IF(ISNUMBER(AVERAGEIFS(Observed!O$2:O$10000,Observed!$A$2:$A$10000,$A614,Observed!$C$2:$C$10000,$C614)),AVERAGEIFS(Observed!O$2:O$10000,Observed!$A$2:$A$10000,$A614,Observed!$C$2:$C$10000,$C614),"")</f>
        <v>1024.5964786226032</v>
      </c>
      <c r="P614" s="24" t="str">
        <f>IF(ISNUMBER(AVERAGEIFS(Observed!P$2:P$10000,Observed!$A$2:$A$10000,$A614,Observed!$C$2:$C$10000,$C614)),AVERAGEIFS(Observed!P$2:P$10000,Observed!$A$2:$A$10000,$A614,Observed!$C$2:$C$10000,$C614),"")</f>
        <v/>
      </c>
      <c r="Q614" s="24" t="str">
        <f>IF(ISNUMBER(AVERAGEIFS(Observed!Q$2:Q$10000,Observed!$A$2:$A$10000,$A614,Observed!$C$2:$C$10000,$C614)),AVERAGEIFS(Observed!Q$2:Q$10000,Observed!$A$2:$A$10000,$A614,Observed!$C$2:$C$10000,$C614),"")</f>
        <v/>
      </c>
      <c r="R614" s="24" t="str">
        <f>IF(ISNUMBER(AVERAGEIFS(Observed!R$2:R$10000,Observed!$A$2:$A$10000,$A614,Observed!$C$2:$C$10000,$C614)),AVERAGEIFS(Observed!R$2:R$10000,Observed!$A$2:$A$10000,$A614,Observed!$C$2:$C$10000,$C614),"")</f>
        <v/>
      </c>
      <c r="S614" s="22" t="str">
        <f>IF(ISNUMBER(AVERAGEIFS(Observed!S$2:S$10000,Observed!$A$2:$A$10000,$A614,Observed!$C$2:$C$10000,$C614)),AVERAGEIFS(Observed!S$2:S$10000,Observed!$A$2:$A$10000,$A614,Observed!$C$2:$C$10000,$C614),"")</f>
        <v/>
      </c>
      <c r="T614" s="23" t="str">
        <f>IF(ISNUMBER(AVERAGEIFS(Observed!T$2:T$10000,Observed!$A$2:$A$10000,$A614,Observed!$C$2:$C$10000,$C614)),AVERAGEIFS(Observed!T$2:T$10000,Observed!$A$2:$A$10000,$A614,Observed!$C$2:$C$10000,$C614),"")</f>
        <v/>
      </c>
      <c r="U614" s="23" t="str">
        <f>IF(ISNUMBER(AVERAGEIFS(Observed!U$2:U$10000,Observed!$A$2:$A$10000,$A614,Observed!$C$2:$C$10000,$C614)),AVERAGEIFS(Observed!U$2:U$10000,Observed!$A$2:$A$10000,$A614,Observed!$C$2:$C$10000,$C614),"")</f>
        <v/>
      </c>
      <c r="V614" s="23">
        <f>IF(ISNUMBER(AVERAGEIFS(Observed!V$2:V$10000,Observed!$A$2:$A$10000,$A614,Observed!$C$2:$C$10000,$C614)),AVERAGEIFS(Observed!V$2:V$10000,Observed!$A$2:$A$10000,$A614,Observed!$C$2:$C$10000,$C614),"")</f>
        <v>250</v>
      </c>
      <c r="W614" s="23">
        <f>IF(ISNUMBER(AVERAGEIFS(Observed!W$2:W$10000,Observed!$A$2:$A$10000,$A614,Observed!$C$2:$C$10000,$C614)),AVERAGEIFS(Observed!W$2:W$10000,Observed!$A$2:$A$10000,$A614,Observed!$C$2:$C$10000,$C614),"")</f>
        <v>47.930297007872269</v>
      </c>
      <c r="X614" s="23" t="str">
        <f>IF(ISNUMBER(AVERAGEIFS(Observed!X$2:X$10000,Observed!$A$2:$A$10000,$A614,Observed!$C$2:$C$10000,$C614)),AVERAGEIFS(Observed!X$2:X$10000,Observed!$A$2:$A$10000,$A614,Observed!$C$2:$C$10000,$C614),"")</f>
        <v/>
      </c>
      <c r="Y614" s="23" t="str">
        <f>IF(ISNUMBER(AVERAGEIFS(Observed!Y$2:Y$10000,Observed!$A$2:$A$10000,$A614,Observed!$C$2:$C$10000,$C614)),AVERAGEIFS(Observed!Y$2:Y$10000,Observed!$A$2:$A$10000,$A614,Observed!$C$2:$C$10000,$C614),"")</f>
        <v/>
      </c>
      <c r="Z614" s="23" t="str">
        <f>IF(ISNUMBER(AVERAGEIFS(Observed!Z$2:Z$10000,Observed!$A$2:$A$10000,$A614,Observed!$C$2:$C$10000,$C614)),AVERAGEIFS(Observed!Z$2:Z$10000,Observed!$A$2:$A$10000,$A614,Observed!$C$2:$C$10000,$C614),"")</f>
        <v/>
      </c>
      <c r="AA614" s="23" t="str">
        <f>IF(ISNUMBER(AVERAGEIFS(Observed!AA$2:AA$10000,Observed!$A$2:$A$10000,$A614,Observed!$C$2:$C$10000,$C614)),AVERAGEIFS(Observed!AA$2:AA$10000,Observed!$A$2:$A$10000,$A614,Observed!$C$2:$C$10000,$C614),"")</f>
        <v/>
      </c>
      <c r="AB614" s="23" t="str">
        <f>IF(ISNUMBER(AVERAGEIFS(Observed!AB$2:AB$10000,Observed!$A$2:$A$10000,$A614,Observed!$C$2:$C$10000,$C614)),AVERAGEIFS(Observed!AB$2:AB$10000,Observed!$A$2:$A$10000,$A614,Observed!$C$2:$C$10000,$C614),"")</f>
        <v/>
      </c>
      <c r="AC614" s="23" t="str">
        <f>IF(ISNUMBER(AVERAGEIFS(Observed!AC$2:AC$10000,Observed!$A$2:$A$10000,$A614,Observed!$C$2:$C$10000,$C614)),AVERAGEIFS(Observed!AC$2:AC$10000,Observed!$A$2:$A$10000,$A614,Observed!$C$2:$C$10000,$C614),"")</f>
        <v/>
      </c>
      <c r="AD614" s="23" t="str">
        <f>IF(ISNUMBER(AVERAGEIFS(Observed!AD$2:AD$10000,Observed!$A$2:$A$10000,$A614,Observed!$C$2:$C$10000,$C614)),AVERAGEIFS(Observed!AD$2:AD$10000,Observed!$A$2:$A$10000,$A614,Observed!$C$2:$C$10000,$C614),"")</f>
        <v/>
      </c>
      <c r="AE614" s="24" t="str">
        <f>IF(ISNUMBER(AVERAGEIFS(Observed!AE$2:AE$10000,Observed!$A$2:$A$10000,$A614,Observed!$C$2:$C$10000,$C614)),AVERAGEIFS(Observed!AE$2:AE$10000,Observed!$A$2:$A$10000,$A614,Observed!$C$2:$C$10000,$C614),"")</f>
        <v/>
      </c>
      <c r="AF614" s="24" t="str">
        <f>IF(ISNUMBER(AVERAGEIFS(Observed!AF$2:AF$10000,Observed!$A$2:$A$10000,$A614,Observed!$C$2:$C$10000,$C614)),AVERAGEIFS(Observed!AF$2:AF$10000,Observed!$A$2:$A$10000,$A614,Observed!$C$2:$C$10000,$C614),"")</f>
        <v/>
      </c>
      <c r="AG614" s="23" t="str">
        <f>IF(ISNUMBER(AVERAGEIFS(Observed!AG$2:AG$10000,Observed!$A$2:$A$10000,$A614,Observed!$C$2:$C$10000,$C614)),AVERAGEIFS(Observed!AG$2:AG$10000,Observed!$A$2:$A$10000,$A614,Observed!$C$2:$C$10000,$C614),"")</f>
        <v/>
      </c>
      <c r="AH614" s="23" t="str">
        <f>IF(ISNUMBER(AVERAGEIFS(Observed!AH$2:AH$10000,Observed!$A$2:$A$10000,$A614,Observed!$C$2:$C$10000,$C614)),AVERAGEIFS(Observed!AH$2:AH$10000,Observed!$A$2:$A$10000,$A614,Observed!$C$2:$C$10000,$C614),"")</f>
        <v/>
      </c>
      <c r="AI614" s="22" t="str">
        <f>IF(ISNUMBER(AVERAGEIFS(Observed!AI$2:AI$10000,Observed!$A$2:$A$10000,$A614,Observed!$C$2:$C$10000,$C614)),AVERAGEIFS(Observed!AI$2:AI$10000,Observed!$A$2:$A$10000,$A614,Observed!$C$2:$C$10000,$C614),"")</f>
        <v/>
      </c>
      <c r="AJ614" s="23" t="str">
        <f>IF(ISNUMBER(AVERAGEIFS(Observed!AJ$2:AJ$10000,Observed!$A$2:$A$10000,$A614,Observed!$C$2:$C$10000,$C614)),AVERAGEIFS(Observed!AJ$2:AJ$10000,Observed!$A$2:$A$10000,$A614,Observed!$C$2:$C$10000,$C614),"")</f>
        <v/>
      </c>
      <c r="AK614" s="23" t="str">
        <f>IF(ISNUMBER(AVERAGEIFS(Observed!AK$2:AK$10000,Observed!$A$2:$A$10000,$A614,Observed!$C$2:$C$10000,$C614)),AVERAGEIFS(Observed!AK$2:AK$10000,Observed!$A$2:$A$10000,$A614,Observed!$C$2:$C$10000,$C614),"")</f>
        <v/>
      </c>
      <c r="AL614" s="23" t="str">
        <f>IF(ISNUMBER(AVERAGEIFS(Observed!AL$2:AL$10000,Observed!$A$2:$A$10000,$A614,Observed!$C$2:$C$10000,$C614)),AVERAGEIFS(Observed!AL$2:AL$10000,Observed!$A$2:$A$10000,$A614,Observed!$C$2:$C$10000,$C614),"")</f>
        <v/>
      </c>
      <c r="AM614" s="23" t="str">
        <f>IF(ISNUMBER(AVERAGEIFS(Observed!AM$2:AM$10000,Observed!$A$2:$A$10000,$A614,Observed!$C$2:$C$10000,$C614)),AVERAGEIFS(Observed!AM$2:AM$10000,Observed!$A$2:$A$10000,$A614,Observed!$C$2:$C$10000,$C614),"")</f>
        <v/>
      </c>
      <c r="AN614" s="23" t="str">
        <f>IF(ISNUMBER(AVERAGEIFS(Observed!AN$2:AN$10000,Observed!$A$2:$A$10000,$A614,Observed!$C$2:$C$10000,$C614)),AVERAGEIFS(Observed!AN$2:AN$10000,Observed!$A$2:$A$10000,$A614,Observed!$C$2:$C$10000,$C614),"")</f>
        <v/>
      </c>
      <c r="AO614" s="2">
        <f>COUNTIFS(Observed!$A$2:$A$10000,$A614,Observed!$C$2:$C$10000,$C614)</f>
        <v>5</v>
      </c>
      <c r="AP614" s="2">
        <f t="shared" si="13"/>
        <v>5</v>
      </c>
    </row>
    <row r="615" spans="1:42" x14ac:dyDescent="0.25">
      <c r="A615" t="s">
        <v>94</v>
      </c>
      <c r="B615" t="s">
        <v>30</v>
      </c>
      <c r="C615" s="20">
        <v>40626</v>
      </c>
      <c r="D615">
        <v>1</v>
      </c>
      <c r="F615" t="s">
        <v>108</v>
      </c>
      <c r="G615" s="25" t="s">
        <v>115</v>
      </c>
      <c r="J615" s="2"/>
      <c r="K615" s="22" t="str">
        <f>IF(ISNUMBER(AVERAGEIFS(Observed!K$2:K$10000,Observed!$A$2:$A$10000,$A615,Observed!$C$2:$C$10000,$C615)),AVERAGEIFS(Observed!K$2:K$10000,Observed!$A$2:$A$10000,$A615,Observed!$C$2:$C$10000,$C615),"")</f>
        <v/>
      </c>
      <c r="L615" s="23" t="str">
        <f>IF(ISNUMBER(AVERAGEIFS(Observed!L$2:L$10000,Observed!$A$2:$A$10000,$A615,Observed!$C$2:$C$10000,$C615)),AVERAGEIFS(Observed!L$2:L$10000,Observed!$A$2:$A$10000,$A615,Observed!$C$2:$C$10000,$C615),"")</f>
        <v/>
      </c>
      <c r="M615" s="23">
        <f>IF(ISNUMBER(AVERAGEIFS(Observed!M$2:M$10000,Observed!$A$2:$A$10000,$A615,Observed!$C$2:$C$10000,$C615)),AVERAGEIFS(Observed!M$2:M$10000,Observed!$A$2:$A$10000,$A615,Observed!$C$2:$C$10000,$C615),"")</f>
        <v>63.69261505340355</v>
      </c>
      <c r="N615" s="23">
        <f>IF(ISNUMBER(AVERAGEIFS(Observed!N$2:N$10000,Observed!$A$2:$A$10000,$A615,Observed!$C$2:$C$10000,$C615)),AVERAGEIFS(Observed!N$2:N$10000,Observed!$A$2:$A$10000,$A615,Observed!$C$2:$C$10000,$C615),"")</f>
        <v>63.69261505340355</v>
      </c>
      <c r="O615" s="23">
        <f>IF(ISNUMBER(AVERAGEIFS(Observed!O$2:O$10000,Observed!$A$2:$A$10000,$A615,Observed!$C$2:$C$10000,$C615)),AVERAGEIFS(Observed!O$2:O$10000,Observed!$A$2:$A$10000,$A615,Observed!$C$2:$C$10000,$C615),"")</f>
        <v>1088.2890936760066</v>
      </c>
      <c r="P615" s="24" t="str">
        <f>IF(ISNUMBER(AVERAGEIFS(Observed!P$2:P$10000,Observed!$A$2:$A$10000,$A615,Observed!$C$2:$C$10000,$C615)),AVERAGEIFS(Observed!P$2:P$10000,Observed!$A$2:$A$10000,$A615,Observed!$C$2:$C$10000,$C615),"")</f>
        <v/>
      </c>
      <c r="Q615" s="24" t="str">
        <f>IF(ISNUMBER(AVERAGEIFS(Observed!Q$2:Q$10000,Observed!$A$2:$A$10000,$A615,Observed!$C$2:$C$10000,$C615)),AVERAGEIFS(Observed!Q$2:Q$10000,Observed!$A$2:$A$10000,$A615,Observed!$C$2:$C$10000,$C615),"")</f>
        <v/>
      </c>
      <c r="R615" s="24" t="str">
        <f>IF(ISNUMBER(AVERAGEIFS(Observed!R$2:R$10000,Observed!$A$2:$A$10000,$A615,Observed!$C$2:$C$10000,$C615)),AVERAGEIFS(Observed!R$2:R$10000,Observed!$A$2:$A$10000,$A615,Observed!$C$2:$C$10000,$C615),"")</f>
        <v/>
      </c>
      <c r="S615" s="22" t="str">
        <f>IF(ISNUMBER(AVERAGEIFS(Observed!S$2:S$10000,Observed!$A$2:$A$10000,$A615,Observed!$C$2:$C$10000,$C615)),AVERAGEIFS(Observed!S$2:S$10000,Observed!$A$2:$A$10000,$A615,Observed!$C$2:$C$10000,$C615),"")</f>
        <v/>
      </c>
      <c r="T615" s="23" t="str">
        <f>IF(ISNUMBER(AVERAGEIFS(Observed!T$2:T$10000,Observed!$A$2:$A$10000,$A615,Observed!$C$2:$C$10000,$C615)),AVERAGEIFS(Observed!T$2:T$10000,Observed!$A$2:$A$10000,$A615,Observed!$C$2:$C$10000,$C615),"")</f>
        <v/>
      </c>
      <c r="U615" s="23" t="str">
        <f>IF(ISNUMBER(AVERAGEIFS(Observed!U$2:U$10000,Observed!$A$2:$A$10000,$A615,Observed!$C$2:$C$10000,$C615)),AVERAGEIFS(Observed!U$2:U$10000,Observed!$A$2:$A$10000,$A615,Observed!$C$2:$C$10000,$C615),"")</f>
        <v/>
      </c>
      <c r="V615" s="23">
        <f>IF(ISNUMBER(AVERAGEIFS(Observed!V$2:V$10000,Observed!$A$2:$A$10000,$A615,Observed!$C$2:$C$10000,$C615)),AVERAGEIFS(Observed!V$2:V$10000,Observed!$A$2:$A$10000,$A615,Observed!$C$2:$C$10000,$C615),"")</f>
        <v>250</v>
      </c>
      <c r="W615" s="23">
        <f>IF(ISNUMBER(AVERAGEIFS(Observed!W$2:W$10000,Observed!$A$2:$A$10000,$A615,Observed!$C$2:$C$10000,$C615)),AVERAGEIFS(Observed!W$2:W$10000,Observed!$A$2:$A$10000,$A615,Observed!$C$2:$C$10000,$C615),"")</f>
        <v>45.494725038145397</v>
      </c>
      <c r="X615" s="23" t="str">
        <f>IF(ISNUMBER(AVERAGEIFS(Observed!X$2:X$10000,Observed!$A$2:$A$10000,$A615,Observed!$C$2:$C$10000,$C615)),AVERAGEIFS(Observed!X$2:X$10000,Observed!$A$2:$A$10000,$A615,Observed!$C$2:$C$10000,$C615),"")</f>
        <v/>
      </c>
      <c r="Y615" s="23" t="str">
        <f>IF(ISNUMBER(AVERAGEIFS(Observed!Y$2:Y$10000,Observed!$A$2:$A$10000,$A615,Observed!$C$2:$C$10000,$C615)),AVERAGEIFS(Observed!Y$2:Y$10000,Observed!$A$2:$A$10000,$A615,Observed!$C$2:$C$10000,$C615),"")</f>
        <v/>
      </c>
      <c r="Z615" s="23" t="str">
        <f>IF(ISNUMBER(AVERAGEIFS(Observed!Z$2:Z$10000,Observed!$A$2:$A$10000,$A615,Observed!$C$2:$C$10000,$C615)),AVERAGEIFS(Observed!Z$2:Z$10000,Observed!$A$2:$A$10000,$A615,Observed!$C$2:$C$10000,$C615),"")</f>
        <v/>
      </c>
      <c r="AA615" s="23" t="str">
        <f>IF(ISNUMBER(AVERAGEIFS(Observed!AA$2:AA$10000,Observed!$A$2:$A$10000,$A615,Observed!$C$2:$C$10000,$C615)),AVERAGEIFS(Observed!AA$2:AA$10000,Observed!$A$2:$A$10000,$A615,Observed!$C$2:$C$10000,$C615),"")</f>
        <v/>
      </c>
      <c r="AB615" s="23" t="str">
        <f>IF(ISNUMBER(AVERAGEIFS(Observed!AB$2:AB$10000,Observed!$A$2:$A$10000,$A615,Observed!$C$2:$C$10000,$C615)),AVERAGEIFS(Observed!AB$2:AB$10000,Observed!$A$2:$A$10000,$A615,Observed!$C$2:$C$10000,$C615),"")</f>
        <v/>
      </c>
      <c r="AC615" s="23" t="str">
        <f>IF(ISNUMBER(AVERAGEIFS(Observed!AC$2:AC$10000,Observed!$A$2:$A$10000,$A615,Observed!$C$2:$C$10000,$C615)),AVERAGEIFS(Observed!AC$2:AC$10000,Observed!$A$2:$A$10000,$A615,Observed!$C$2:$C$10000,$C615),"")</f>
        <v/>
      </c>
      <c r="AD615" s="23" t="str">
        <f>IF(ISNUMBER(AVERAGEIFS(Observed!AD$2:AD$10000,Observed!$A$2:$A$10000,$A615,Observed!$C$2:$C$10000,$C615)),AVERAGEIFS(Observed!AD$2:AD$10000,Observed!$A$2:$A$10000,$A615,Observed!$C$2:$C$10000,$C615),"")</f>
        <v/>
      </c>
      <c r="AE615" s="24" t="str">
        <f>IF(ISNUMBER(AVERAGEIFS(Observed!AE$2:AE$10000,Observed!$A$2:$A$10000,$A615,Observed!$C$2:$C$10000,$C615)),AVERAGEIFS(Observed!AE$2:AE$10000,Observed!$A$2:$A$10000,$A615,Observed!$C$2:$C$10000,$C615),"")</f>
        <v/>
      </c>
      <c r="AF615" s="24" t="str">
        <f>IF(ISNUMBER(AVERAGEIFS(Observed!AF$2:AF$10000,Observed!$A$2:$A$10000,$A615,Observed!$C$2:$C$10000,$C615)),AVERAGEIFS(Observed!AF$2:AF$10000,Observed!$A$2:$A$10000,$A615,Observed!$C$2:$C$10000,$C615),"")</f>
        <v/>
      </c>
      <c r="AG615" s="23" t="str">
        <f>IF(ISNUMBER(AVERAGEIFS(Observed!AG$2:AG$10000,Observed!$A$2:$A$10000,$A615,Observed!$C$2:$C$10000,$C615)),AVERAGEIFS(Observed!AG$2:AG$10000,Observed!$A$2:$A$10000,$A615,Observed!$C$2:$C$10000,$C615),"")</f>
        <v/>
      </c>
      <c r="AH615" s="23" t="str">
        <f>IF(ISNUMBER(AVERAGEIFS(Observed!AH$2:AH$10000,Observed!$A$2:$A$10000,$A615,Observed!$C$2:$C$10000,$C615)),AVERAGEIFS(Observed!AH$2:AH$10000,Observed!$A$2:$A$10000,$A615,Observed!$C$2:$C$10000,$C615),"")</f>
        <v/>
      </c>
      <c r="AI615" s="22" t="str">
        <f>IF(ISNUMBER(AVERAGEIFS(Observed!AI$2:AI$10000,Observed!$A$2:$A$10000,$A615,Observed!$C$2:$C$10000,$C615)),AVERAGEIFS(Observed!AI$2:AI$10000,Observed!$A$2:$A$10000,$A615,Observed!$C$2:$C$10000,$C615),"")</f>
        <v/>
      </c>
      <c r="AJ615" s="23" t="str">
        <f>IF(ISNUMBER(AVERAGEIFS(Observed!AJ$2:AJ$10000,Observed!$A$2:$A$10000,$A615,Observed!$C$2:$C$10000,$C615)),AVERAGEIFS(Observed!AJ$2:AJ$10000,Observed!$A$2:$A$10000,$A615,Observed!$C$2:$C$10000,$C615),"")</f>
        <v/>
      </c>
      <c r="AK615" s="23" t="str">
        <f>IF(ISNUMBER(AVERAGEIFS(Observed!AK$2:AK$10000,Observed!$A$2:$A$10000,$A615,Observed!$C$2:$C$10000,$C615)),AVERAGEIFS(Observed!AK$2:AK$10000,Observed!$A$2:$A$10000,$A615,Observed!$C$2:$C$10000,$C615),"")</f>
        <v/>
      </c>
      <c r="AL615" s="23" t="str">
        <f>IF(ISNUMBER(AVERAGEIFS(Observed!AL$2:AL$10000,Observed!$A$2:$A$10000,$A615,Observed!$C$2:$C$10000,$C615)),AVERAGEIFS(Observed!AL$2:AL$10000,Observed!$A$2:$A$10000,$A615,Observed!$C$2:$C$10000,$C615),"")</f>
        <v/>
      </c>
      <c r="AM615" s="23" t="str">
        <f>IF(ISNUMBER(AVERAGEIFS(Observed!AM$2:AM$10000,Observed!$A$2:$A$10000,$A615,Observed!$C$2:$C$10000,$C615)),AVERAGEIFS(Observed!AM$2:AM$10000,Observed!$A$2:$A$10000,$A615,Observed!$C$2:$C$10000,$C615),"")</f>
        <v/>
      </c>
      <c r="AN615" s="23" t="str">
        <f>IF(ISNUMBER(AVERAGEIFS(Observed!AN$2:AN$10000,Observed!$A$2:$A$10000,$A615,Observed!$C$2:$C$10000,$C615)),AVERAGEIFS(Observed!AN$2:AN$10000,Observed!$A$2:$A$10000,$A615,Observed!$C$2:$C$10000,$C615),"")</f>
        <v/>
      </c>
      <c r="AO615" s="2">
        <f>COUNTIFS(Observed!$A$2:$A$10000,$A615,Observed!$C$2:$C$10000,$C615)</f>
        <v>5</v>
      </c>
      <c r="AP615" s="2">
        <f t="shared" si="13"/>
        <v>5</v>
      </c>
    </row>
    <row r="616" spans="1:42" x14ac:dyDescent="0.25">
      <c r="A616" t="s">
        <v>94</v>
      </c>
      <c r="B616" t="s">
        <v>30</v>
      </c>
      <c r="C616" s="20">
        <v>40647</v>
      </c>
      <c r="D616">
        <v>1</v>
      </c>
      <c r="F616" t="s">
        <v>108</v>
      </c>
      <c r="G616" s="25" t="s">
        <v>115</v>
      </c>
      <c r="J616" s="2"/>
      <c r="K616" s="22" t="str">
        <f>IF(ISNUMBER(AVERAGEIFS(Observed!K$2:K$10000,Observed!$A$2:$A$10000,$A616,Observed!$C$2:$C$10000,$C616)),AVERAGEIFS(Observed!K$2:K$10000,Observed!$A$2:$A$10000,$A616,Observed!$C$2:$C$10000,$C616),"")</f>
        <v/>
      </c>
      <c r="L616" s="23" t="str">
        <f>IF(ISNUMBER(AVERAGEIFS(Observed!L$2:L$10000,Observed!$A$2:$A$10000,$A616,Observed!$C$2:$C$10000,$C616)),AVERAGEIFS(Observed!L$2:L$10000,Observed!$A$2:$A$10000,$A616,Observed!$C$2:$C$10000,$C616),"")</f>
        <v/>
      </c>
      <c r="M616" s="23">
        <f>IF(ISNUMBER(AVERAGEIFS(Observed!M$2:M$10000,Observed!$A$2:$A$10000,$A616,Observed!$C$2:$C$10000,$C616)),AVERAGEIFS(Observed!M$2:M$10000,Observed!$A$2:$A$10000,$A616,Observed!$C$2:$C$10000,$C616),"")</f>
        <v>67.478335376600782</v>
      </c>
      <c r="N616" s="23">
        <f>IF(ISNUMBER(AVERAGEIFS(Observed!N$2:N$10000,Observed!$A$2:$A$10000,$A616,Observed!$C$2:$C$10000,$C616)),AVERAGEIFS(Observed!N$2:N$10000,Observed!$A$2:$A$10000,$A616,Observed!$C$2:$C$10000,$C616),"")</f>
        <v>67.478335376600782</v>
      </c>
      <c r="O616" s="23">
        <f>IF(ISNUMBER(AVERAGEIFS(Observed!O$2:O$10000,Observed!$A$2:$A$10000,$A616,Observed!$C$2:$C$10000,$C616)),AVERAGEIFS(Observed!O$2:O$10000,Observed!$A$2:$A$10000,$A616,Observed!$C$2:$C$10000,$C616),"")</f>
        <v>1155.7674290526077</v>
      </c>
      <c r="P616" s="24" t="str">
        <f>IF(ISNUMBER(AVERAGEIFS(Observed!P$2:P$10000,Observed!$A$2:$A$10000,$A616,Observed!$C$2:$C$10000,$C616)),AVERAGEIFS(Observed!P$2:P$10000,Observed!$A$2:$A$10000,$A616,Observed!$C$2:$C$10000,$C616),"")</f>
        <v/>
      </c>
      <c r="Q616" s="24" t="str">
        <f>IF(ISNUMBER(AVERAGEIFS(Observed!Q$2:Q$10000,Observed!$A$2:$A$10000,$A616,Observed!$C$2:$C$10000,$C616)),AVERAGEIFS(Observed!Q$2:Q$10000,Observed!$A$2:$A$10000,$A616,Observed!$C$2:$C$10000,$C616),"")</f>
        <v/>
      </c>
      <c r="R616" s="24" t="str">
        <f>IF(ISNUMBER(AVERAGEIFS(Observed!R$2:R$10000,Observed!$A$2:$A$10000,$A616,Observed!$C$2:$C$10000,$C616)),AVERAGEIFS(Observed!R$2:R$10000,Observed!$A$2:$A$10000,$A616,Observed!$C$2:$C$10000,$C616),"")</f>
        <v/>
      </c>
      <c r="S616" s="22" t="str">
        <f>IF(ISNUMBER(AVERAGEIFS(Observed!S$2:S$10000,Observed!$A$2:$A$10000,$A616,Observed!$C$2:$C$10000,$C616)),AVERAGEIFS(Observed!S$2:S$10000,Observed!$A$2:$A$10000,$A616,Observed!$C$2:$C$10000,$C616),"")</f>
        <v/>
      </c>
      <c r="T616" s="23" t="str">
        <f>IF(ISNUMBER(AVERAGEIFS(Observed!T$2:T$10000,Observed!$A$2:$A$10000,$A616,Observed!$C$2:$C$10000,$C616)),AVERAGEIFS(Observed!T$2:T$10000,Observed!$A$2:$A$10000,$A616,Observed!$C$2:$C$10000,$C616),"")</f>
        <v/>
      </c>
      <c r="U616" s="23" t="str">
        <f>IF(ISNUMBER(AVERAGEIFS(Observed!U$2:U$10000,Observed!$A$2:$A$10000,$A616,Observed!$C$2:$C$10000,$C616)),AVERAGEIFS(Observed!U$2:U$10000,Observed!$A$2:$A$10000,$A616,Observed!$C$2:$C$10000,$C616),"")</f>
        <v/>
      </c>
      <c r="V616" s="23">
        <f>IF(ISNUMBER(AVERAGEIFS(Observed!V$2:V$10000,Observed!$A$2:$A$10000,$A616,Observed!$C$2:$C$10000,$C616)),AVERAGEIFS(Observed!V$2:V$10000,Observed!$A$2:$A$10000,$A616,Observed!$C$2:$C$10000,$C616),"")</f>
        <v>250</v>
      </c>
      <c r="W616" s="23">
        <f>IF(ISNUMBER(AVERAGEIFS(Observed!W$2:W$10000,Observed!$A$2:$A$10000,$A616,Observed!$C$2:$C$10000,$C616)),AVERAGEIFS(Observed!W$2:W$10000,Observed!$A$2:$A$10000,$A616,Observed!$C$2:$C$10000,$C616),"")</f>
        <v>32.132540655524181</v>
      </c>
      <c r="X616" s="23" t="str">
        <f>IF(ISNUMBER(AVERAGEIFS(Observed!X$2:X$10000,Observed!$A$2:$A$10000,$A616,Observed!$C$2:$C$10000,$C616)),AVERAGEIFS(Observed!X$2:X$10000,Observed!$A$2:$A$10000,$A616,Observed!$C$2:$C$10000,$C616),"")</f>
        <v/>
      </c>
      <c r="Y616" s="23" t="str">
        <f>IF(ISNUMBER(AVERAGEIFS(Observed!Y$2:Y$10000,Observed!$A$2:$A$10000,$A616,Observed!$C$2:$C$10000,$C616)),AVERAGEIFS(Observed!Y$2:Y$10000,Observed!$A$2:$A$10000,$A616,Observed!$C$2:$C$10000,$C616),"")</f>
        <v/>
      </c>
      <c r="Z616" s="23" t="str">
        <f>IF(ISNUMBER(AVERAGEIFS(Observed!Z$2:Z$10000,Observed!$A$2:$A$10000,$A616,Observed!$C$2:$C$10000,$C616)),AVERAGEIFS(Observed!Z$2:Z$10000,Observed!$A$2:$A$10000,$A616,Observed!$C$2:$C$10000,$C616),"")</f>
        <v/>
      </c>
      <c r="AA616" s="23" t="str">
        <f>IF(ISNUMBER(AVERAGEIFS(Observed!AA$2:AA$10000,Observed!$A$2:$A$10000,$A616,Observed!$C$2:$C$10000,$C616)),AVERAGEIFS(Observed!AA$2:AA$10000,Observed!$A$2:$A$10000,$A616,Observed!$C$2:$C$10000,$C616),"")</f>
        <v/>
      </c>
      <c r="AB616" s="23" t="str">
        <f>IF(ISNUMBER(AVERAGEIFS(Observed!AB$2:AB$10000,Observed!$A$2:$A$10000,$A616,Observed!$C$2:$C$10000,$C616)),AVERAGEIFS(Observed!AB$2:AB$10000,Observed!$A$2:$A$10000,$A616,Observed!$C$2:$C$10000,$C616),"")</f>
        <v/>
      </c>
      <c r="AC616" s="23" t="str">
        <f>IF(ISNUMBER(AVERAGEIFS(Observed!AC$2:AC$10000,Observed!$A$2:$A$10000,$A616,Observed!$C$2:$C$10000,$C616)),AVERAGEIFS(Observed!AC$2:AC$10000,Observed!$A$2:$A$10000,$A616,Observed!$C$2:$C$10000,$C616),"")</f>
        <v/>
      </c>
      <c r="AD616" s="23" t="str">
        <f>IF(ISNUMBER(AVERAGEIFS(Observed!AD$2:AD$10000,Observed!$A$2:$A$10000,$A616,Observed!$C$2:$C$10000,$C616)),AVERAGEIFS(Observed!AD$2:AD$10000,Observed!$A$2:$A$10000,$A616,Observed!$C$2:$C$10000,$C616),"")</f>
        <v/>
      </c>
      <c r="AE616" s="24" t="str">
        <f>IF(ISNUMBER(AVERAGEIFS(Observed!AE$2:AE$10000,Observed!$A$2:$A$10000,$A616,Observed!$C$2:$C$10000,$C616)),AVERAGEIFS(Observed!AE$2:AE$10000,Observed!$A$2:$A$10000,$A616,Observed!$C$2:$C$10000,$C616),"")</f>
        <v/>
      </c>
      <c r="AF616" s="24" t="str">
        <f>IF(ISNUMBER(AVERAGEIFS(Observed!AF$2:AF$10000,Observed!$A$2:$A$10000,$A616,Observed!$C$2:$C$10000,$C616)),AVERAGEIFS(Observed!AF$2:AF$10000,Observed!$A$2:$A$10000,$A616,Observed!$C$2:$C$10000,$C616),"")</f>
        <v/>
      </c>
      <c r="AG616" s="23" t="str">
        <f>IF(ISNUMBER(AVERAGEIFS(Observed!AG$2:AG$10000,Observed!$A$2:$A$10000,$A616,Observed!$C$2:$C$10000,$C616)),AVERAGEIFS(Observed!AG$2:AG$10000,Observed!$A$2:$A$10000,$A616,Observed!$C$2:$C$10000,$C616),"")</f>
        <v/>
      </c>
      <c r="AH616" s="23" t="str">
        <f>IF(ISNUMBER(AVERAGEIFS(Observed!AH$2:AH$10000,Observed!$A$2:$A$10000,$A616,Observed!$C$2:$C$10000,$C616)),AVERAGEIFS(Observed!AH$2:AH$10000,Observed!$A$2:$A$10000,$A616,Observed!$C$2:$C$10000,$C616),"")</f>
        <v/>
      </c>
      <c r="AI616" s="22" t="str">
        <f>IF(ISNUMBER(AVERAGEIFS(Observed!AI$2:AI$10000,Observed!$A$2:$A$10000,$A616,Observed!$C$2:$C$10000,$C616)),AVERAGEIFS(Observed!AI$2:AI$10000,Observed!$A$2:$A$10000,$A616,Observed!$C$2:$C$10000,$C616),"")</f>
        <v/>
      </c>
      <c r="AJ616" s="23" t="str">
        <f>IF(ISNUMBER(AVERAGEIFS(Observed!AJ$2:AJ$10000,Observed!$A$2:$A$10000,$A616,Observed!$C$2:$C$10000,$C616)),AVERAGEIFS(Observed!AJ$2:AJ$10000,Observed!$A$2:$A$10000,$A616,Observed!$C$2:$C$10000,$C616),"")</f>
        <v/>
      </c>
      <c r="AK616" s="23" t="str">
        <f>IF(ISNUMBER(AVERAGEIFS(Observed!AK$2:AK$10000,Observed!$A$2:$A$10000,$A616,Observed!$C$2:$C$10000,$C616)),AVERAGEIFS(Observed!AK$2:AK$10000,Observed!$A$2:$A$10000,$A616,Observed!$C$2:$C$10000,$C616),"")</f>
        <v/>
      </c>
      <c r="AL616" s="23" t="str">
        <f>IF(ISNUMBER(AVERAGEIFS(Observed!AL$2:AL$10000,Observed!$A$2:$A$10000,$A616,Observed!$C$2:$C$10000,$C616)),AVERAGEIFS(Observed!AL$2:AL$10000,Observed!$A$2:$A$10000,$A616,Observed!$C$2:$C$10000,$C616),"")</f>
        <v/>
      </c>
      <c r="AM616" s="23" t="str">
        <f>IF(ISNUMBER(AVERAGEIFS(Observed!AM$2:AM$10000,Observed!$A$2:$A$10000,$A616,Observed!$C$2:$C$10000,$C616)),AVERAGEIFS(Observed!AM$2:AM$10000,Observed!$A$2:$A$10000,$A616,Observed!$C$2:$C$10000,$C616),"")</f>
        <v/>
      </c>
      <c r="AN616" s="23" t="str">
        <f>IF(ISNUMBER(AVERAGEIFS(Observed!AN$2:AN$10000,Observed!$A$2:$A$10000,$A616,Observed!$C$2:$C$10000,$C616)),AVERAGEIFS(Observed!AN$2:AN$10000,Observed!$A$2:$A$10000,$A616,Observed!$C$2:$C$10000,$C616),"")</f>
        <v/>
      </c>
      <c r="AO616" s="2">
        <f>COUNTIFS(Observed!$A$2:$A$10000,$A616,Observed!$C$2:$C$10000,$C616)</f>
        <v>5</v>
      </c>
      <c r="AP616" s="2">
        <f t="shared" si="13"/>
        <v>5</v>
      </c>
    </row>
    <row r="617" spans="1:42" x14ac:dyDescent="0.25">
      <c r="A617" t="s">
        <v>94</v>
      </c>
      <c r="B617" t="s">
        <v>30</v>
      </c>
      <c r="C617" s="20">
        <v>40675</v>
      </c>
      <c r="D617">
        <v>1</v>
      </c>
      <c r="F617" t="s">
        <v>108</v>
      </c>
      <c r="G617" s="25" t="s">
        <v>115</v>
      </c>
      <c r="J617" s="2"/>
      <c r="K617" s="22" t="str">
        <f>IF(ISNUMBER(AVERAGEIFS(Observed!K$2:K$10000,Observed!$A$2:$A$10000,$A617,Observed!$C$2:$C$10000,$C617)),AVERAGEIFS(Observed!K$2:K$10000,Observed!$A$2:$A$10000,$A617,Observed!$C$2:$C$10000,$C617),"")</f>
        <v/>
      </c>
      <c r="L617" s="23" t="str">
        <f>IF(ISNUMBER(AVERAGEIFS(Observed!L$2:L$10000,Observed!$A$2:$A$10000,$A617,Observed!$C$2:$C$10000,$C617)),AVERAGEIFS(Observed!L$2:L$10000,Observed!$A$2:$A$10000,$A617,Observed!$C$2:$C$10000,$C617),"")</f>
        <v/>
      </c>
      <c r="M617" s="23">
        <f>IF(ISNUMBER(AVERAGEIFS(Observed!M$2:M$10000,Observed!$A$2:$A$10000,$A617,Observed!$C$2:$C$10000,$C617)),AVERAGEIFS(Observed!M$2:M$10000,Observed!$A$2:$A$10000,$A617,Observed!$C$2:$C$10000,$C617),"")</f>
        <v>80.326238929770781</v>
      </c>
      <c r="N617" s="23">
        <f>IF(ISNUMBER(AVERAGEIFS(Observed!N$2:N$10000,Observed!$A$2:$A$10000,$A617,Observed!$C$2:$C$10000,$C617)),AVERAGEIFS(Observed!N$2:N$10000,Observed!$A$2:$A$10000,$A617,Observed!$C$2:$C$10000,$C617),"")</f>
        <v>80.326238929770781</v>
      </c>
      <c r="O617" s="23">
        <f>IF(ISNUMBER(AVERAGEIFS(Observed!O$2:O$10000,Observed!$A$2:$A$10000,$A617,Observed!$C$2:$C$10000,$C617)),AVERAGEIFS(Observed!O$2:O$10000,Observed!$A$2:$A$10000,$A617,Observed!$C$2:$C$10000,$C617),"")</f>
        <v>1236.0936679823783</v>
      </c>
      <c r="P617" s="24" t="str">
        <f>IF(ISNUMBER(AVERAGEIFS(Observed!P$2:P$10000,Observed!$A$2:$A$10000,$A617,Observed!$C$2:$C$10000,$C617)),AVERAGEIFS(Observed!P$2:P$10000,Observed!$A$2:$A$10000,$A617,Observed!$C$2:$C$10000,$C617),"")</f>
        <v/>
      </c>
      <c r="Q617" s="24" t="str">
        <f>IF(ISNUMBER(AVERAGEIFS(Observed!Q$2:Q$10000,Observed!$A$2:$A$10000,$A617,Observed!$C$2:$C$10000,$C617)),AVERAGEIFS(Observed!Q$2:Q$10000,Observed!$A$2:$A$10000,$A617,Observed!$C$2:$C$10000,$C617),"")</f>
        <v/>
      </c>
      <c r="R617" s="24" t="str">
        <f>IF(ISNUMBER(AVERAGEIFS(Observed!R$2:R$10000,Observed!$A$2:$A$10000,$A617,Observed!$C$2:$C$10000,$C617)),AVERAGEIFS(Observed!R$2:R$10000,Observed!$A$2:$A$10000,$A617,Observed!$C$2:$C$10000,$C617),"")</f>
        <v/>
      </c>
      <c r="S617" s="22" t="str">
        <f>IF(ISNUMBER(AVERAGEIFS(Observed!S$2:S$10000,Observed!$A$2:$A$10000,$A617,Observed!$C$2:$C$10000,$C617)),AVERAGEIFS(Observed!S$2:S$10000,Observed!$A$2:$A$10000,$A617,Observed!$C$2:$C$10000,$C617),"")</f>
        <v/>
      </c>
      <c r="T617" s="23" t="str">
        <f>IF(ISNUMBER(AVERAGEIFS(Observed!T$2:T$10000,Observed!$A$2:$A$10000,$A617,Observed!$C$2:$C$10000,$C617)),AVERAGEIFS(Observed!T$2:T$10000,Observed!$A$2:$A$10000,$A617,Observed!$C$2:$C$10000,$C617),"")</f>
        <v/>
      </c>
      <c r="U617" s="23" t="str">
        <f>IF(ISNUMBER(AVERAGEIFS(Observed!U$2:U$10000,Observed!$A$2:$A$10000,$A617,Observed!$C$2:$C$10000,$C617)),AVERAGEIFS(Observed!U$2:U$10000,Observed!$A$2:$A$10000,$A617,Observed!$C$2:$C$10000,$C617),"")</f>
        <v/>
      </c>
      <c r="V617" s="23">
        <f>IF(ISNUMBER(AVERAGEIFS(Observed!V$2:V$10000,Observed!$A$2:$A$10000,$A617,Observed!$C$2:$C$10000,$C617)),AVERAGEIFS(Observed!V$2:V$10000,Observed!$A$2:$A$10000,$A617,Observed!$C$2:$C$10000,$C617),"")</f>
        <v>250</v>
      </c>
      <c r="W617" s="23">
        <f>IF(ISNUMBER(AVERAGEIFS(Observed!W$2:W$10000,Observed!$A$2:$A$10000,$A617,Observed!$C$2:$C$10000,$C617)),AVERAGEIFS(Observed!W$2:W$10000,Observed!$A$2:$A$10000,$A617,Observed!$C$2:$C$10000,$C617),"")</f>
        <v>28.687942474918135</v>
      </c>
      <c r="X617" s="23" t="str">
        <f>IF(ISNUMBER(AVERAGEIFS(Observed!X$2:X$10000,Observed!$A$2:$A$10000,$A617,Observed!$C$2:$C$10000,$C617)),AVERAGEIFS(Observed!X$2:X$10000,Observed!$A$2:$A$10000,$A617,Observed!$C$2:$C$10000,$C617),"")</f>
        <v/>
      </c>
      <c r="Y617" s="23" t="str">
        <f>IF(ISNUMBER(AVERAGEIFS(Observed!Y$2:Y$10000,Observed!$A$2:$A$10000,$A617,Observed!$C$2:$C$10000,$C617)),AVERAGEIFS(Observed!Y$2:Y$10000,Observed!$A$2:$A$10000,$A617,Observed!$C$2:$C$10000,$C617),"")</f>
        <v/>
      </c>
      <c r="Z617" s="23" t="str">
        <f>IF(ISNUMBER(AVERAGEIFS(Observed!Z$2:Z$10000,Observed!$A$2:$A$10000,$A617,Observed!$C$2:$C$10000,$C617)),AVERAGEIFS(Observed!Z$2:Z$10000,Observed!$A$2:$A$10000,$A617,Observed!$C$2:$C$10000,$C617),"")</f>
        <v/>
      </c>
      <c r="AA617" s="23" t="str">
        <f>IF(ISNUMBER(AVERAGEIFS(Observed!AA$2:AA$10000,Observed!$A$2:$A$10000,$A617,Observed!$C$2:$C$10000,$C617)),AVERAGEIFS(Observed!AA$2:AA$10000,Observed!$A$2:$A$10000,$A617,Observed!$C$2:$C$10000,$C617),"")</f>
        <v/>
      </c>
      <c r="AB617" s="23" t="str">
        <f>IF(ISNUMBER(AVERAGEIFS(Observed!AB$2:AB$10000,Observed!$A$2:$A$10000,$A617,Observed!$C$2:$C$10000,$C617)),AVERAGEIFS(Observed!AB$2:AB$10000,Observed!$A$2:$A$10000,$A617,Observed!$C$2:$C$10000,$C617),"")</f>
        <v/>
      </c>
      <c r="AC617" s="23" t="str">
        <f>IF(ISNUMBER(AVERAGEIFS(Observed!AC$2:AC$10000,Observed!$A$2:$A$10000,$A617,Observed!$C$2:$C$10000,$C617)),AVERAGEIFS(Observed!AC$2:AC$10000,Observed!$A$2:$A$10000,$A617,Observed!$C$2:$C$10000,$C617),"")</f>
        <v/>
      </c>
      <c r="AD617" s="23" t="str">
        <f>IF(ISNUMBER(AVERAGEIFS(Observed!AD$2:AD$10000,Observed!$A$2:$A$10000,$A617,Observed!$C$2:$C$10000,$C617)),AVERAGEIFS(Observed!AD$2:AD$10000,Observed!$A$2:$A$10000,$A617,Observed!$C$2:$C$10000,$C617),"")</f>
        <v/>
      </c>
      <c r="AE617" s="24" t="str">
        <f>IF(ISNUMBER(AVERAGEIFS(Observed!AE$2:AE$10000,Observed!$A$2:$A$10000,$A617,Observed!$C$2:$C$10000,$C617)),AVERAGEIFS(Observed!AE$2:AE$10000,Observed!$A$2:$A$10000,$A617,Observed!$C$2:$C$10000,$C617),"")</f>
        <v/>
      </c>
      <c r="AF617" s="24" t="str">
        <f>IF(ISNUMBER(AVERAGEIFS(Observed!AF$2:AF$10000,Observed!$A$2:$A$10000,$A617,Observed!$C$2:$C$10000,$C617)),AVERAGEIFS(Observed!AF$2:AF$10000,Observed!$A$2:$A$10000,$A617,Observed!$C$2:$C$10000,$C617),"")</f>
        <v/>
      </c>
      <c r="AG617" s="23" t="str">
        <f>IF(ISNUMBER(AVERAGEIFS(Observed!AG$2:AG$10000,Observed!$A$2:$A$10000,$A617,Observed!$C$2:$C$10000,$C617)),AVERAGEIFS(Observed!AG$2:AG$10000,Observed!$A$2:$A$10000,$A617,Observed!$C$2:$C$10000,$C617),"")</f>
        <v/>
      </c>
      <c r="AH617" s="23" t="str">
        <f>IF(ISNUMBER(AVERAGEIFS(Observed!AH$2:AH$10000,Observed!$A$2:$A$10000,$A617,Observed!$C$2:$C$10000,$C617)),AVERAGEIFS(Observed!AH$2:AH$10000,Observed!$A$2:$A$10000,$A617,Observed!$C$2:$C$10000,$C617),"")</f>
        <v/>
      </c>
      <c r="AI617" s="22" t="str">
        <f>IF(ISNUMBER(AVERAGEIFS(Observed!AI$2:AI$10000,Observed!$A$2:$A$10000,$A617,Observed!$C$2:$C$10000,$C617)),AVERAGEIFS(Observed!AI$2:AI$10000,Observed!$A$2:$A$10000,$A617,Observed!$C$2:$C$10000,$C617),"")</f>
        <v/>
      </c>
      <c r="AJ617" s="23" t="str">
        <f>IF(ISNUMBER(AVERAGEIFS(Observed!AJ$2:AJ$10000,Observed!$A$2:$A$10000,$A617,Observed!$C$2:$C$10000,$C617)),AVERAGEIFS(Observed!AJ$2:AJ$10000,Observed!$A$2:$A$10000,$A617,Observed!$C$2:$C$10000,$C617),"")</f>
        <v/>
      </c>
      <c r="AK617" s="23" t="str">
        <f>IF(ISNUMBER(AVERAGEIFS(Observed!AK$2:AK$10000,Observed!$A$2:$A$10000,$A617,Observed!$C$2:$C$10000,$C617)),AVERAGEIFS(Observed!AK$2:AK$10000,Observed!$A$2:$A$10000,$A617,Observed!$C$2:$C$10000,$C617),"")</f>
        <v/>
      </c>
      <c r="AL617" s="23" t="str">
        <f>IF(ISNUMBER(AVERAGEIFS(Observed!AL$2:AL$10000,Observed!$A$2:$A$10000,$A617,Observed!$C$2:$C$10000,$C617)),AVERAGEIFS(Observed!AL$2:AL$10000,Observed!$A$2:$A$10000,$A617,Observed!$C$2:$C$10000,$C617),"")</f>
        <v/>
      </c>
      <c r="AM617" s="23" t="str">
        <f>IF(ISNUMBER(AVERAGEIFS(Observed!AM$2:AM$10000,Observed!$A$2:$A$10000,$A617,Observed!$C$2:$C$10000,$C617)),AVERAGEIFS(Observed!AM$2:AM$10000,Observed!$A$2:$A$10000,$A617,Observed!$C$2:$C$10000,$C617),"")</f>
        <v/>
      </c>
      <c r="AN617" s="23" t="str">
        <f>IF(ISNUMBER(AVERAGEIFS(Observed!AN$2:AN$10000,Observed!$A$2:$A$10000,$A617,Observed!$C$2:$C$10000,$C617)),AVERAGEIFS(Observed!AN$2:AN$10000,Observed!$A$2:$A$10000,$A617,Observed!$C$2:$C$10000,$C617),"")</f>
        <v/>
      </c>
      <c r="AO617" s="2">
        <f>COUNTIFS(Observed!$A$2:$A$10000,$A617,Observed!$C$2:$C$10000,$C617)</f>
        <v>5</v>
      </c>
      <c r="AP617" s="2">
        <f t="shared" si="13"/>
        <v>5</v>
      </c>
    </row>
    <row r="618" spans="1:42" x14ac:dyDescent="0.25">
      <c r="A618" t="s">
        <v>94</v>
      </c>
      <c r="B618" t="s">
        <v>30</v>
      </c>
      <c r="C618" s="20">
        <v>40717</v>
      </c>
      <c r="D618">
        <v>1</v>
      </c>
      <c r="F618" t="s">
        <v>108</v>
      </c>
      <c r="G618" s="25" t="s">
        <v>115</v>
      </c>
      <c r="J618" s="2"/>
      <c r="K618" s="22" t="str">
        <f>IF(ISNUMBER(AVERAGEIFS(Observed!K$2:K$10000,Observed!$A$2:$A$10000,$A618,Observed!$C$2:$C$10000,$C618)),AVERAGEIFS(Observed!K$2:K$10000,Observed!$A$2:$A$10000,$A618,Observed!$C$2:$C$10000,$C618),"")</f>
        <v/>
      </c>
      <c r="L618" s="23" t="str">
        <f>IF(ISNUMBER(AVERAGEIFS(Observed!L$2:L$10000,Observed!$A$2:$A$10000,$A618,Observed!$C$2:$C$10000,$C618)),AVERAGEIFS(Observed!L$2:L$10000,Observed!$A$2:$A$10000,$A618,Observed!$C$2:$C$10000,$C618),"")</f>
        <v/>
      </c>
      <c r="M618" s="23">
        <f>IF(ISNUMBER(AVERAGEIFS(Observed!M$2:M$10000,Observed!$A$2:$A$10000,$A618,Observed!$C$2:$C$10000,$C618)),AVERAGEIFS(Observed!M$2:M$10000,Observed!$A$2:$A$10000,$A618,Observed!$C$2:$C$10000,$C618),"")</f>
        <v>82.394714943995112</v>
      </c>
      <c r="N618" s="23">
        <f>IF(ISNUMBER(AVERAGEIFS(Observed!N$2:N$10000,Observed!$A$2:$A$10000,$A618,Observed!$C$2:$C$10000,$C618)),AVERAGEIFS(Observed!N$2:N$10000,Observed!$A$2:$A$10000,$A618,Observed!$C$2:$C$10000,$C618),"")</f>
        <v>82.394714943995112</v>
      </c>
      <c r="O618" s="23">
        <f>IF(ISNUMBER(AVERAGEIFS(Observed!O$2:O$10000,Observed!$A$2:$A$10000,$A618,Observed!$C$2:$C$10000,$C618)),AVERAGEIFS(Observed!O$2:O$10000,Observed!$A$2:$A$10000,$A618,Observed!$C$2:$C$10000,$C618),"")</f>
        <v>1318.4883829263733</v>
      </c>
      <c r="P618" s="24" t="str">
        <f>IF(ISNUMBER(AVERAGEIFS(Observed!P$2:P$10000,Observed!$A$2:$A$10000,$A618,Observed!$C$2:$C$10000,$C618)),AVERAGEIFS(Observed!P$2:P$10000,Observed!$A$2:$A$10000,$A618,Observed!$C$2:$C$10000,$C618),"")</f>
        <v/>
      </c>
      <c r="Q618" s="24" t="str">
        <f>IF(ISNUMBER(AVERAGEIFS(Observed!Q$2:Q$10000,Observed!$A$2:$A$10000,$A618,Observed!$C$2:$C$10000,$C618)),AVERAGEIFS(Observed!Q$2:Q$10000,Observed!$A$2:$A$10000,$A618,Observed!$C$2:$C$10000,$C618),"")</f>
        <v/>
      </c>
      <c r="R618" s="24" t="str">
        <f>IF(ISNUMBER(AVERAGEIFS(Observed!R$2:R$10000,Observed!$A$2:$A$10000,$A618,Observed!$C$2:$C$10000,$C618)),AVERAGEIFS(Observed!R$2:R$10000,Observed!$A$2:$A$10000,$A618,Observed!$C$2:$C$10000,$C618),"")</f>
        <v/>
      </c>
      <c r="S618" s="22" t="str">
        <f>IF(ISNUMBER(AVERAGEIFS(Observed!S$2:S$10000,Observed!$A$2:$A$10000,$A618,Observed!$C$2:$C$10000,$C618)),AVERAGEIFS(Observed!S$2:S$10000,Observed!$A$2:$A$10000,$A618,Observed!$C$2:$C$10000,$C618),"")</f>
        <v/>
      </c>
      <c r="T618" s="23" t="str">
        <f>IF(ISNUMBER(AVERAGEIFS(Observed!T$2:T$10000,Observed!$A$2:$A$10000,$A618,Observed!$C$2:$C$10000,$C618)),AVERAGEIFS(Observed!T$2:T$10000,Observed!$A$2:$A$10000,$A618,Observed!$C$2:$C$10000,$C618),"")</f>
        <v/>
      </c>
      <c r="U618" s="23" t="str">
        <f>IF(ISNUMBER(AVERAGEIFS(Observed!U$2:U$10000,Observed!$A$2:$A$10000,$A618,Observed!$C$2:$C$10000,$C618)),AVERAGEIFS(Observed!U$2:U$10000,Observed!$A$2:$A$10000,$A618,Observed!$C$2:$C$10000,$C618),"")</f>
        <v/>
      </c>
      <c r="V618" s="23">
        <f>IF(ISNUMBER(AVERAGEIFS(Observed!V$2:V$10000,Observed!$A$2:$A$10000,$A618,Observed!$C$2:$C$10000,$C618)),AVERAGEIFS(Observed!V$2:V$10000,Observed!$A$2:$A$10000,$A618,Observed!$C$2:$C$10000,$C618),"")</f>
        <v>250</v>
      </c>
      <c r="W618" s="23">
        <f>IF(ISNUMBER(AVERAGEIFS(Observed!W$2:W$10000,Observed!$A$2:$A$10000,$A618,Observed!$C$2:$C$10000,$C618)),AVERAGEIFS(Observed!W$2:W$10000,Observed!$A$2:$A$10000,$A618,Observed!$C$2:$C$10000,$C618),"")</f>
        <v>19.617789272379788</v>
      </c>
      <c r="X618" s="23" t="str">
        <f>IF(ISNUMBER(AVERAGEIFS(Observed!X$2:X$10000,Observed!$A$2:$A$10000,$A618,Observed!$C$2:$C$10000,$C618)),AVERAGEIFS(Observed!X$2:X$10000,Observed!$A$2:$A$10000,$A618,Observed!$C$2:$C$10000,$C618),"")</f>
        <v/>
      </c>
      <c r="Y618" s="23" t="str">
        <f>IF(ISNUMBER(AVERAGEIFS(Observed!Y$2:Y$10000,Observed!$A$2:$A$10000,$A618,Observed!$C$2:$C$10000,$C618)),AVERAGEIFS(Observed!Y$2:Y$10000,Observed!$A$2:$A$10000,$A618,Observed!$C$2:$C$10000,$C618),"")</f>
        <v/>
      </c>
      <c r="Z618" s="23" t="str">
        <f>IF(ISNUMBER(AVERAGEIFS(Observed!Z$2:Z$10000,Observed!$A$2:$A$10000,$A618,Observed!$C$2:$C$10000,$C618)),AVERAGEIFS(Observed!Z$2:Z$10000,Observed!$A$2:$A$10000,$A618,Observed!$C$2:$C$10000,$C618),"")</f>
        <v/>
      </c>
      <c r="AA618" s="23" t="str">
        <f>IF(ISNUMBER(AVERAGEIFS(Observed!AA$2:AA$10000,Observed!$A$2:$A$10000,$A618,Observed!$C$2:$C$10000,$C618)),AVERAGEIFS(Observed!AA$2:AA$10000,Observed!$A$2:$A$10000,$A618,Observed!$C$2:$C$10000,$C618),"")</f>
        <v/>
      </c>
      <c r="AB618" s="23" t="str">
        <f>IF(ISNUMBER(AVERAGEIFS(Observed!AB$2:AB$10000,Observed!$A$2:$A$10000,$A618,Observed!$C$2:$C$10000,$C618)),AVERAGEIFS(Observed!AB$2:AB$10000,Observed!$A$2:$A$10000,$A618,Observed!$C$2:$C$10000,$C618),"")</f>
        <v/>
      </c>
      <c r="AC618" s="23" t="str">
        <f>IF(ISNUMBER(AVERAGEIFS(Observed!AC$2:AC$10000,Observed!$A$2:$A$10000,$A618,Observed!$C$2:$C$10000,$C618)),AVERAGEIFS(Observed!AC$2:AC$10000,Observed!$A$2:$A$10000,$A618,Observed!$C$2:$C$10000,$C618),"")</f>
        <v/>
      </c>
      <c r="AD618" s="23" t="str">
        <f>IF(ISNUMBER(AVERAGEIFS(Observed!AD$2:AD$10000,Observed!$A$2:$A$10000,$A618,Observed!$C$2:$C$10000,$C618)),AVERAGEIFS(Observed!AD$2:AD$10000,Observed!$A$2:$A$10000,$A618,Observed!$C$2:$C$10000,$C618),"")</f>
        <v/>
      </c>
      <c r="AE618" s="24" t="str">
        <f>IF(ISNUMBER(AVERAGEIFS(Observed!AE$2:AE$10000,Observed!$A$2:$A$10000,$A618,Observed!$C$2:$C$10000,$C618)),AVERAGEIFS(Observed!AE$2:AE$10000,Observed!$A$2:$A$10000,$A618,Observed!$C$2:$C$10000,$C618),"")</f>
        <v/>
      </c>
      <c r="AF618" s="24" t="str">
        <f>IF(ISNUMBER(AVERAGEIFS(Observed!AF$2:AF$10000,Observed!$A$2:$A$10000,$A618,Observed!$C$2:$C$10000,$C618)),AVERAGEIFS(Observed!AF$2:AF$10000,Observed!$A$2:$A$10000,$A618,Observed!$C$2:$C$10000,$C618),"")</f>
        <v/>
      </c>
      <c r="AG618" s="23" t="str">
        <f>IF(ISNUMBER(AVERAGEIFS(Observed!AG$2:AG$10000,Observed!$A$2:$A$10000,$A618,Observed!$C$2:$C$10000,$C618)),AVERAGEIFS(Observed!AG$2:AG$10000,Observed!$A$2:$A$10000,$A618,Observed!$C$2:$C$10000,$C618),"")</f>
        <v/>
      </c>
      <c r="AH618" s="23" t="str">
        <f>IF(ISNUMBER(AVERAGEIFS(Observed!AH$2:AH$10000,Observed!$A$2:$A$10000,$A618,Observed!$C$2:$C$10000,$C618)),AVERAGEIFS(Observed!AH$2:AH$10000,Observed!$A$2:$A$10000,$A618,Observed!$C$2:$C$10000,$C618),"")</f>
        <v/>
      </c>
      <c r="AI618" s="22" t="str">
        <f>IF(ISNUMBER(AVERAGEIFS(Observed!AI$2:AI$10000,Observed!$A$2:$A$10000,$A618,Observed!$C$2:$C$10000,$C618)),AVERAGEIFS(Observed!AI$2:AI$10000,Observed!$A$2:$A$10000,$A618,Observed!$C$2:$C$10000,$C618),"")</f>
        <v/>
      </c>
      <c r="AJ618" s="23" t="str">
        <f>IF(ISNUMBER(AVERAGEIFS(Observed!AJ$2:AJ$10000,Observed!$A$2:$A$10000,$A618,Observed!$C$2:$C$10000,$C618)),AVERAGEIFS(Observed!AJ$2:AJ$10000,Observed!$A$2:$A$10000,$A618,Observed!$C$2:$C$10000,$C618),"")</f>
        <v/>
      </c>
      <c r="AK618" s="23" t="str">
        <f>IF(ISNUMBER(AVERAGEIFS(Observed!AK$2:AK$10000,Observed!$A$2:$A$10000,$A618,Observed!$C$2:$C$10000,$C618)),AVERAGEIFS(Observed!AK$2:AK$10000,Observed!$A$2:$A$10000,$A618,Observed!$C$2:$C$10000,$C618),"")</f>
        <v/>
      </c>
      <c r="AL618" s="23" t="str">
        <f>IF(ISNUMBER(AVERAGEIFS(Observed!AL$2:AL$10000,Observed!$A$2:$A$10000,$A618,Observed!$C$2:$C$10000,$C618)),AVERAGEIFS(Observed!AL$2:AL$10000,Observed!$A$2:$A$10000,$A618,Observed!$C$2:$C$10000,$C618),"")</f>
        <v/>
      </c>
      <c r="AM618" s="23" t="str">
        <f>IF(ISNUMBER(AVERAGEIFS(Observed!AM$2:AM$10000,Observed!$A$2:$A$10000,$A618,Observed!$C$2:$C$10000,$C618)),AVERAGEIFS(Observed!AM$2:AM$10000,Observed!$A$2:$A$10000,$A618,Observed!$C$2:$C$10000,$C618),"")</f>
        <v/>
      </c>
      <c r="AN618" s="23" t="str">
        <f>IF(ISNUMBER(AVERAGEIFS(Observed!AN$2:AN$10000,Observed!$A$2:$A$10000,$A618,Observed!$C$2:$C$10000,$C618)),AVERAGEIFS(Observed!AN$2:AN$10000,Observed!$A$2:$A$10000,$A618,Observed!$C$2:$C$10000,$C618),"")</f>
        <v/>
      </c>
      <c r="AO618" s="2">
        <f>COUNTIFS(Observed!$A$2:$A$10000,$A618,Observed!$C$2:$C$10000,$C618)</f>
        <v>5</v>
      </c>
      <c r="AP618" s="2">
        <f t="shared" si="13"/>
        <v>5</v>
      </c>
    </row>
    <row r="619" spans="1:42" x14ac:dyDescent="0.25">
      <c r="A619" t="s">
        <v>94</v>
      </c>
      <c r="B619" t="s">
        <v>30</v>
      </c>
      <c r="C619" s="20">
        <v>40829</v>
      </c>
      <c r="D619">
        <v>1</v>
      </c>
      <c r="F619" t="s">
        <v>108</v>
      </c>
      <c r="G619" s="25" t="s">
        <v>76</v>
      </c>
      <c r="J619" s="2"/>
      <c r="K619" s="22" t="str">
        <f>IF(ISNUMBER(AVERAGEIFS(Observed!K$2:K$10000,Observed!$A$2:$A$10000,$A619,Observed!$C$2:$C$10000,$C619)),AVERAGEIFS(Observed!K$2:K$10000,Observed!$A$2:$A$10000,$A619,Observed!$C$2:$C$10000,$C619),"")</f>
        <v/>
      </c>
      <c r="L619" s="23" t="str">
        <f>IF(ISNUMBER(AVERAGEIFS(Observed!L$2:L$10000,Observed!$A$2:$A$10000,$A619,Observed!$C$2:$C$10000,$C619)),AVERAGEIFS(Observed!L$2:L$10000,Observed!$A$2:$A$10000,$A619,Observed!$C$2:$C$10000,$C619),"")</f>
        <v/>
      </c>
      <c r="M619" s="23">
        <f>IF(ISNUMBER(AVERAGEIFS(Observed!M$2:M$10000,Observed!$A$2:$A$10000,$A619,Observed!$C$2:$C$10000,$C619)),AVERAGEIFS(Observed!M$2:M$10000,Observed!$A$2:$A$10000,$A619,Observed!$C$2:$C$10000,$C619),"")</f>
        <v>176.81368086871831</v>
      </c>
      <c r="N619" s="23">
        <f>IF(ISNUMBER(AVERAGEIFS(Observed!N$2:N$10000,Observed!$A$2:$A$10000,$A619,Observed!$C$2:$C$10000,$C619)),AVERAGEIFS(Observed!N$2:N$10000,Observed!$A$2:$A$10000,$A619,Observed!$C$2:$C$10000,$C619),"")</f>
        <v>176.81368086871831</v>
      </c>
      <c r="O619" s="23">
        <f>IF(ISNUMBER(AVERAGEIFS(Observed!O$2:O$10000,Observed!$A$2:$A$10000,$A619,Observed!$C$2:$C$10000,$C619)),AVERAGEIFS(Observed!O$2:O$10000,Observed!$A$2:$A$10000,$A619,Observed!$C$2:$C$10000,$C619),"")</f>
        <v>176.81368086871831</v>
      </c>
      <c r="P619" s="24" t="str">
        <f>IF(ISNUMBER(AVERAGEIFS(Observed!P$2:P$10000,Observed!$A$2:$A$10000,$A619,Observed!$C$2:$C$10000,$C619)),AVERAGEIFS(Observed!P$2:P$10000,Observed!$A$2:$A$10000,$A619,Observed!$C$2:$C$10000,$C619),"")</f>
        <v/>
      </c>
      <c r="Q619" s="24" t="str">
        <f>IF(ISNUMBER(AVERAGEIFS(Observed!Q$2:Q$10000,Observed!$A$2:$A$10000,$A619,Observed!$C$2:$C$10000,$C619)),AVERAGEIFS(Observed!Q$2:Q$10000,Observed!$A$2:$A$10000,$A619,Observed!$C$2:$C$10000,$C619),"")</f>
        <v/>
      </c>
      <c r="R619" s="24" t="str">
        <f>IF(ISNUMBER(AVERAGEIFS(Observed!R$2:R$10000,Observed!$A$2:$A$10000,$A619,Observed!$C$2:$C$10000,$C619)),AVERAGEIFS(Observed!R$2:R$10000,Observed!$A$2:$A$10000,$A619,Observed!$C$2:$C$10000,$C619),"")</f>
        <v/>
      </c>
      <c r="S619" s="22" t="str">
        <f>IF(ISNUMBER(AVERAGEIFS(Observed!S$2:S$10000,Observed!$A$2:$A$10000,$A619,Observed!$C$2:$C$10000,$C619)),AVERAGEIFS(Observed!S$2:S$10000,Observed!$A$2:$A$10000,$A619,Observed!$C$2:$C$10000,$C619),"")</f>
        <v/>
      </c>
      <c r="T619" s="23" t="str">
        <f>IF(ISNUMBER(AVERAGEIFS(Observed!T$2:T$10000,Observed!$A$2:$A$10000,$A619,Observed!$C$2:$C$10000,$C619)),AVERAGEIFS(Observed!T$2:T$10000,Observed!$A$2:$A$10000,$A619,Observed!$C$2:$C$10000,$C619),"")</f>
        <v/>
      </c>
      <c r="U619" s="23" t="str">
        <f>IF(ISNUMBER(AVERAGEIFS(Observed!U$2:U$10000,Observed!$A$2:$A$10000,$A619,Observed!$C$2:$C$10000,$C619)),AVERAGEIFS(Observed!U$2:U$10000,Observed!$A$2:$A$10000,$A619,Observed!$C$2:$C$10000,$C619),"")</f>
        <v/>
      </c>
      <c r="V619" s="23">
        <f>IF(ISNUMBER(AVERAGEIFS(Observed!V$2:V$10000,Observed!$A$2:$A$10000,$A619,Observed!$C$2:$C$10000,$C619)),AVERAGEIFS(Observed!V$2:V$10000,Observed!$A$2:$A$10000,$A619,Observed!$C$2:$C$10000,$C619),"")</f>
        <v>250</v>
      </c>
      <c r="W619" s="23">
        <f>IF(ISNUMBER(AVERAGEIFS(Observed!W$2:W$10000,Observed!$A$2:$A$10000,$A619,Observed!$C$2:$C$10000,$C619)),AVERAGEIFS(Observed!W$2:W$10000,Observed!$A$2:$A$10000,$A619,Observed!$C$2:$C$10000,$C619),"")</f>
        <v>15.786935791849848</v>
      </c>
      <c r="X619" s="23" t="str">
        <f>IF(ISNUMBER(AVERAGEIFS(Observed!X$2:X$10000,Observed!$A$2:$A$10000,$A619,Observed!$C$2:$C$10000,$C619)),AVERAGEIFS(Observed!X$2:X$10000,Observed!$A$2:$A$10000,$A619,Observed!$C$2:$C$10000,$C619),"")</f>
        <v/>
      </c>
      <c r="Y619" s="23" t="str">
        <f>IF(ISNUMBER(AVERAGEIFS(Observed!Y$2:Y$10000,Observed!$A$2:$A$10000,$A619,Observed!$C$2:$C$10000,$C619)),AVERAGEIFS(Observed!Y$2:Y$10000,Observed!$A$2:$A$10000,$A619,Observed!$C$2:$C$10000,$C619),"")</f>
        <v/>
      </c>
      <c r="Z619" s="23" t="str">
        <f>IF(ISNUMBER(AVERAGEIFS(Observed!Z$2:Z$10000,Observed!$A$2:$A$10000,$A619,Observed!$C$2:$C$10000,$C619)),AVERAGEIFS(Observed!Z$2:Z$10000,Observed!$A$2:$A$10000,$A619,Observed!$C$2:$C$10000,$C619),"")</f>
        <v/>
      </c>
      <c r="AA619" s="23" t="str">
        <f>IF(ISNUMBER(AVERAGEIFS(Observed!AA$2:AA$10000,Observed!$A$2:$A$10000,$A619,Observed!$C$2:$C$10000,$C619)),AVERAGEIFS(Observed!AA$2:AA$10000,Observed!$A$2:$A$10000,$A619,Observed!$C$2:$C$10000,$C619),"")</f>
        <v/>
      </c>
      <c r="AB619" s="23" t="str">
        <f>IF(ISNUMBER(AVERAGEIFS(Observed!AB$2:AB$10000,Observed!$A$2:$A$10000,$A619,Observed!$C$2:$C$10000,$C619)),AVERAGEIFS(Observed!AB$2:AB$10000,Observed!$A$2:$A$10000,$A619,Observed!$C$2:$C$10000,$C619),"")</f>
        <v/>
      </c>
      <c r="AC619" s="23" t="str">
        <f>IF(ISNUMBER(AVERAGEIFS(Observed!AC$2:AC$10000,Observed!$A$2:$A$10000,$A619,Observed!$C$2:$C$10000,$C619)),AVERAGEIFS(Observed!AC$2:AC$10000,Observed!$A$2:$A$10000,$A619,Observed!$C$2:$C$10000,$C619),"")</f>
        <v/>
      </c>
      <c r="AD619" s="23" t="str">
        <f>IF(ISNUMBER(AVERAGEIFS(Observed!AD$2:AD$10000,Observed!$A$2:$A$10000,$A619,Observed!$C$2:$C$10000,$C619)),AVERAGEIFS(Observed!AD$2:AD$10000,Observed!$A$2:$A$10000,$A619,Observed!$C$2:$C$10000,$C619),"")</f>
        <v/>
      </c>
      <c r="AE619" s="24" t="str">
        <f>IF(ISNUMBER(AVERAGEIFS(Observed!AE$2:AE$10000,Observed!$A$2:$A$10000,$A619,Observed!$C$2:$C$10000,$C619)),AVERAGEIFS(Observed!AE$2:AE$10000,Observed!$A$2:$A$10000,$A619,Observed!$C$2:$C$10000,$C619),"")</f>
        <v/>
      </c>
      <c r="AF619" s="24" t="str">
        <f>IF(ISNUMBER(AVERAGEIFS(Observed!AF$2:AF$10000,Observed!$A$2:$A$10000,$A619,Observed!$C$2:$C$10000,$C619)),AVERAGEIFS(Observed!AF$2:AF$10000,Observed!$A$2:$A$10000,$A619,Observed!$C$2:$C$10000,$C619),"")</f>
        <v/>
      </c>
      <c r="AG619" s="23" t="str">
        <f>IF(ISNUMBER(AVERAGEIFS(Observed!AG$2:AG$10000,Observed!$A$2:$A$10000,$A619,Observed!$C$2:$C$10000,$C619)),AVERAGEIFS(Observed!AG$2:AG$10000,Observed!$A$2:$A$10000,$A619,Observed!$C$2:$C$10000,$C619),"")</f>
        <v/>
      </c>
      <c r="AH619" s="23" t="str">
        <f>IF(ISNUMBER(AVERAGEIFS(Observed!AH$2:AH$10000,Observed!$A$2:$A$10000,$A619,Observed!$C$2:$C$10000,$C619)),AVERAGEIFS(Observed!AH$2:AH$10000,Observed!$A$2:$A$10000,$A619,Observed!$C$2:$C$10000,$C619),"")</f>
        <v/>
      </c>
      <c r="AI619" s="22" t="str">
        <f>IF(ISNUMBER(AVERAGEIFS(Observed!AI$2:AI$10000,Observed!$A$2:$A$10000,$A619,Observed!$C$2:$C$10000,$C619)),AVERAGEIFS(Observed!AI$2:AI$10000,Observed!$A$2:$A$10000,$A619,Observed!$C$2:$C$10000,$C619),"")</f>
        <v/>
      </c>
      <c r="AJ619" s="23" t="str">
        <f>IF(ISNUMBER(AVERAGEIFS(Observed!AJ$2:AJ$10000,Observed!$A$2:$A$10000,$A619,Observed!$C$2:$C$10000,$C619)),AVERAGEIFS(Observed!AJ$2:AJ$10000,Observed!$A$2:$A$10000,$A619,Observed!$C$2:$C$10000,$C619),"")</f>
        <v/>
      </c>
      <c r="AK619" s="23" t="str">
        <f>IF(ISNUMBER(AVERAGEIFS(Observed!AK$2:AK$10000,Observed!$A$2:$A$10000,$A619,Observed!$C$2:$C$10000,$C619)),AVERAGEIFS(Observed!AK$2:AK$10000,Observed!$A$2:$A$10000,$A619,Observed!$C$2:$C$10000,$C619),"")</f>
        <v/>
      </c>
      <c r="AL619" s="23" t="str">
        <f>IF(ISNUMBER(AVERAGEIFS(Observed!AL$2:AL$10000,Observed!$A$2:$A$10000,$A619,Observed!$C$2:$C$10000,$C619)),AVERAGEIFS(Observed!AL$2:AL$10000,Observed!$A$2:$A$10000,$A619,Observed!$C$2:$C$10000,$C619),"")</f>
        <v/>
      </c>
      <c r="AM619" s="23" t="str">
        <f>IF(ISNUMBER(AVERAGEIFS(Observed!AM$2:AM$10000,Observed!$A$2:$A$10000,$A619,Observed!$C$2:$C$10000,$C619)),AVERAGEIFS(Observed!AM$2:AM$10000,Observed!$A$2:$A$10000,$A619,Observed!$C$2:$C$10000,$C619),"")</f>
        <v/>
      </c>
      <c r="AN619" s="23" t="str">
        <f>IF(ISNUMBER(AVERAGEIFS(Observed!AN$2:AN$10000,Observed!$A$2:$A$10000,$A619,Observed!$C$2:$C$10000,$C619)),AVERAGEIFS(Observed!AN$2:AN$10000,Observed!$A$2:$A$10000,$A619,Observed!$C$2:$C$10000,$C619),"")</f>
        <v/>
      </c>
      <c r="AO619" s="2">
        <f>COUNTIFS(Observed!$A$2:$A$10000,$A619,Observed!$C$2:$C$10000,$C619)</f>
        <v>5</v>
      </c>
      <c r="AP619" s="2">
        <f t="shared" si="13"/>
        <v>5</v>
      </c>
    </row>
    <row r="620" spans="1:42" x14ac:dyDescent="0.25">
      <c r="A620" t="s">
        <v>94</v>
      </c>
      <c r="B620" t="s">
        <v>30</v>
      </c>
      <c r="C620" s="20">
        <v>40864</v>
      </c>
      <c r="D620">
        <v>1</v>
      </c>
      <c r="F620" t="s">
        <v>108</v>
      </c>
      <c r="G620" s="25" t="s">
        <v>76</v>
      </c>
      <c r="J620" s="2"/>
      <c r="K620" s="22" t="str">
        <f>IF(ISNUMBER(AVERAGEIFS(Observed!K$2:K$10000,Observed!$A$2:$A$10000,$A620,Observed!$C$2:$C$10000,$C620)),AVERAGEIFS(Observed!K$2:K$10000,Observed!$A$2:$A$10000,$A620,Observed!$C$2:$C$10000,$C620),"")</f>
        <v/>
      </c>
      <c r="L620" s="23" t="str">
        <f>IF(ISNUMBER(AVERAGEIFS(Observed!L$2:L$10000,Observed!$A$2:$A$10000,$A620,Observed!$C$2:$C$10000,$C620)),AVERAGEIFS(Observed!L$2:L$10000,Observed!$A$2:$A$10000,$A620,Observed!$C$2:$C$10000,$C620),"")</f>
        <v/>
      </c>
      <c r="M620" s="23">
        <f>IF(ISNUMBER(AVERAGEIFS(Observed!M$2:M$10000,Observed!$A$2:$A$10000,$A620,Observed!$C$2:$C$10000,$C620)),AVERAGEIFS(Observed!M$2:M$10000,Observed!$A$2:$A$10000,$A620,Observed!$C$2:$C$10000,$C620),"")</f>
        <v>248.52238615837911</v>
      </c>
      <c r="N620" s="23">
        <f>IF(ISNUMBER(AVERAGEIFS(Observed!N$2:N$10000,Observed!$A$2:$A$10000,$A620,Observed!$C$2:$C$10000,$C620)),AVERAGEIFS(Observed!N$2:N$10000,Observed!$A$2:$A$10000,$A620,Observed!$C$2:$C$10000,$C620),"")</f>
        <v>248.52238615837911</v>
      </c>
      <c r="O620" s="23">
        <f>IF(ISNUMBER(AVERAGEIFS(Observed!O$2:O$10000,Observed!$A$2:$A$10000,$A620,Observed!$C$2:$C$10000,$C620)),AVERAGEIFS(Observed!O$2:O$10000,Observed!$A$2:$A$10000,$A620,Observed!$C$2:$C$10000,$C620),"")</f>
        <v>425.33606702709739</v>
      </c>
      <c r="P620" s="24" t="str">
        <f>IF(ISNUMBER(AVERAGEIFS(Observed!P$2:P$10000,Observed!$A$2:$A$10000,$A620,Observed!$C$2:$C$10000,$C620)),AVERAGEIFS(Observed!P$2:P$10000,Observed!$A$2:$A$10000,$A620,Observed!$C$2:$C$10000,$C620),"")</f>
        <v/>
      </c>
      <c r="Q620" s="24" t="str">
        <f>IF(ISNUMBER(AVERAGEIFS(Observed!Q$2:Q$10000,Observed!$A$2:$A$10000,$A620,Observed!$C$2:$C$10000,$C620)),AVERAGEIFS(Observed!Q$2:Q$10000,Observed!$A$2:$A$10000,$A620,Observed!$C$2:$C$10000,$C620),"")</f>
        <v/>
      </c>
      <c r="R620" s="24" t="str">
        <f>IF(ISNUMBER(AVERAGEIFS(Observed!R$2:R$10000,Observed!$A$2:$A$10000,$A620,Observed!$C$2:$C$10000,$C620)),AVERAGEIFS(Observed!R$2:R$10000,Observed!$A$2:$A$10000,$A620,Observed!$C$2:$C$10000,$C620),"")</f>
        <v/>
      </c>
      <c r="S620" s="22" t="str">
        <f>IF(ISNUMBER(AVERAGEIFS(Observed!S$2:S$10000,Observed!$A$2:$A$10000,$A620,Observed!$C$2:$C$10000,$C620)),AVERAGEIFS(Observed!S$2:S$10000,Observed!$A$2:$A$10000,$A620,Observed!$C$2:$C$10000,$C620),"")</f>
        <v/>
      </c>
      <c r="T620" s="23" t="str">
        <f>IF(ISNUMBER(AVERAGEIFS(Observed!T$2:T$10000,Observed!$A$2:$A$10000,$A620,Observed!$C$2:$C$10000,$C620)),AVERAGEIFS(Observed!T$2:T$10000,Observed!$A$2:$A$10000,$A620,Observed!$C$2:$C$10000,$C620),"")</f>
        <v/>
      </c>
      <c r="U620" s="23" t="str">
        <f>IF(ISNUMBER(AVERAGEIFS(Observed!U$2:U$10000,Observed!$A$2:$A$10000,$A620,Observed!$C$2:$C$10000,$C620)),AVERAGEIFS(Observed!U$2:U$10000,Observed!$A$2:$A$10000,$A620,Observed!$C$2:$C$10000,$C620),"")</f>
        <v/>
      </c>
      <c r="V620" s="23">
        <f>IF(ISNUMBER(AVERAGEIFS(Observed!V$2:V$10000,Observed!$A$2:$A$10000,$A620,Observed!$C$2:$C$10000,$C620)),AVERAGEIFS(Observed!V$2:V$10000,Observed!$A$2:$A$10000,$A620,Observed!$C$2:$C$10000,$C620),"")</f>
        <v>250</v>
      </c>
      <c r="W620" s="23">
        <f>IF(ISNUMBER(AVERAGEIFS(Observed!W$2:W$10000,Observed!$A$2:$A$10000,$A620,Observed!$C$2:$C$10000,$C620)),AVERAGEIFS(Observed!W$2:W$10000,Observed!$A$2:$A$10000,$A620,Observed!$C$2:$C$10000,$C620),"")</f>
        <v>71.006396045251165</v>
      </c>
      <c r="X620" s="23" t="str">
        <f>IF(ISNUMBER(AVERAGEIFS(Observed!X$2:X$10000,Observed!$A$2:$A$10000,$A620,Observed!$C$2:$C$10000,$C620)),AVERAGEIFS(Observed!X$2:X$10000,Observed!$A$2:$A$10000,$A620,Observed!$C$2:$C$10000,$C620),"")</f>
        <v/>
      </c>
      <c r="Y620" s="23" t="str">
        <f>IF(ISNUMBER(AVERAGEIFS(Observed!Y$2:Y$10000,Observed!$A$2:$A$10000,$A620,Observed!$C$2:$C$10000,$C620)),AVERAGEIFS(Observed!Y$2:Y$10000,Observed!$A$2:$A$10000,$A620,Observed!$C$2:$C$10000,$C620),"")</f>
        <v/>
      </c>
      <c r="Z620" s="23" t="str">
        <f>IF(ISNUMBER(AVERAGEIFS(Observed!Z$2:Z$10000,Observed!$A$2:$A$10000,$A620,Observed!$C$2:$C$10000,$C620)),AVERAGEIFS(Observed!Z$2:Z$10000,Observed!$A$2:$A$10000,$A620,Observed!$C$2:$C$10000,$C620),"")</f>
        <v/>
      </c>
      <c r="AA620" s="23" t="str">
        <f>IF(ISNUMBER(AVERAGEIFS(Observed!AA$2:AA$10000,Observed!$A$2:$A$10000,$A620,Observed!$C$2:$C$10000,$C620)),AVERAGEIFS(Observed!AA$2:AA$10000,Observed!$A$2:$A$10000,$A620,Observed!$C$2:$C$10000,$C620),"")</f>
        <v/>
      </c>
      <c r="AB620" s="23" t="str">
        <f>IF(ISNUMBER(AVERAGEIFS(Observed!AB$2:AB$10000,Observed!$A$2:$A$10000,$A620,Observed!$C$2:$C$10000,$C620)),AVERAGEIFS(Observed!AB$2:AB$10000,Observed!$A$2:$A$10000,$A620,Observed!$C$2:$C$10000,$C620),"")</f>
        <v/>
      </c>
      <c r="AC620" s="23" t="str">
        <f>IF(ISNUMBER(AVERAGEIFS(Observed!AC$2:AC$10000,Observed!$A$2:$A$10000,$A620,Observed!$C$2:$C$10000,$C620)),AVERAGEIFS(Observed!AC$2:AC$10000,Observed!$A$2:$A$10000,$A620,Observed!$C$2:$C$10000,$C620),"")</f>
        <v/>
      </c>
      <c r="AD620" s="23" t="str">
        <f>IF(ISNUMBER(AVERAGEIFS(Observed!AD$2:AD$10000,Observed!$A$2:$A$10000,$A620,Observed!$C$2:$C$10000,$C620)),AVERAGEIFS(Observed!AD$2:AD$10000,Observed!$A$2:$A$10000,$A620,Observed!$C$2:$C$10000,$C620),"")</f>
        <v/>
      </c>
      <c r="AE620" s="24" t="str">
        <f>IF(ISNUMBER(AVERAGEIFS(Observed!AE$2:AE$10000,Observed!$A$2:$A$10000,$A620,Observed!$C$2:$C$10000,$C620)),AVERAGEIFS(Observed!AE$2:AE$10000,Observed!$A$2:$A$10000,$A620,Observed!$C$2:$C$10000,$C620),"")</f>
        <v/>
      </c>
      <c r="AF620" s="24" t="str">
        <f>IF(ISNUMBER(AVERAGEIFS(Observed!AF$2:AF$10000,Observed!$A$2:$A$10000,$A620,Observed!$C$2:$C$10000,$C620)),AVERAGEIFS(Observed!AF$2:AF$10000,Observed!$A$2:$A$10000,$A620,Observed!$C$2:$C$10000,$C620),"")</f>
        <v/>
      </c>
      <c r="AG620" s="23" t="str">
        <f>IF(ISNUMBER(AVERAGEIFS(Observed!AG$2:AG$10000,Observed!$A$2:$A$10000,$A620,Observed!$C$2:$C$10000,$C620)),AVERAGEIFS(Observed!AG$2:AG$10000,Observed!$A$2:$A$10000,$A620,Observed!$C$2:$C$10000,$C620),"")</f>
        <v/>
      </c>
      <c r="AH620" s="23" t="str">
        <f>IF(ISNUMBER(AVERAGEIFS(Observed!AH$2:AH$10000,Observed!$A$2:$A$10000,$A620,Observed!$C$2:$C$10000,$C620)),AVERAGEIFS(Observed!AH$2:AH$10000,Observed!$A$2:$A$10000,$A620,Observed!$C$2:$C$10000,$C620),"")</f>
        <v/>
      </c>
      <c r="AI620" s="22" t="str">
        <f>IF(ISNUMBER(AVERAGEIFS(Observed!AI$2:AI$10000,Observed!$A$2:$A$10000,$A620,Observed!$C$2:$C$10000,$C620)),AVERAGEIFS(Observed!AI$2:AI$10000,Observed!$A$2:$A$10000,$A620,Observed!$C$2:$C$10000,$C620),"")</f>
        <v/>
      </c>
      <c r="AJ620" s="23" t="str">
        <f>IF(ISNUMBER(AVERAGEIFS(Observed!AJ$2:AJ$10000,Observed!$A$2:$A$10000,$A620,Observed!$C$2:$C$10000,$C620)),AVERAGEIFS(Observed!AJ$2:AJ$10000,Observed!$A$2:$A$10000,$A620,Observed!$C$2:$C$10000,$C620),"")</f>
        <v/>
      </c>
      <c r="AK620" s="23" t="str">
        <f>IF(ISNUMBER(AVERAGEIFS(Observed!AK$2:AK$10000,Observed!$A$2:$A$10000,$A620,Observed!$C$2:$C$10000,$C620)),AVERAGEIFS(Observed!AK$2:AK$10000,Observed!$A$2:$A$10000,$A620,Observed!$C$2:$C$10000,$C620),"")</f>
        <v/>
      </c>
      <c r="AL620" s="23" t="str">
        <f>IF(ISNUMBER(AVERAGEIFS(Observed!AL$2:AL$10000,Observed!$A$2:$A$10000,$A620,Observed!$C$2:$C$10000,$C620)),AVERAGEIFS(Observed!AL$2:AL$10000,Observed!$A$2:$A$10000,$A620,Observed!$C$2:$C$10000,$C620),"")</f>
        <v/>
      </c>
      <c r="AM620" s="23" t="str">
        <f>IF(ISNUMBER(AVERAGEIFS(Observed!AM$2:AM$10000,Observed!$A$2:$A$10000,$A620,Observed!$C$2:$C$10000,$C620)),AVERAGEIFS(Observed!AM$2:AM$10000,Observed!$A$2:$A$10000,$A620,Observed!$C$2:$C$10000,$C620),"")</f>
        <v/>
      </c>
      <c r="AN620" s="23" t="str">
        <f>IF(ISNUMBER(AVERAGEIFS(Observed!AN$2:AN$10000,Observed!$A$2:$A$10000,$A620,Observed!$C$2:$C$10000,$C620)),AVERAGEIFS(Observed!AN$2:AN$10000,Observed!$A$2:$A$10000,$A620,Observed!$C$2:$C$10000,$C620),"")</f>
        <v/>
      </c>
      <c r="AO620" s="2">
        <f>COUNTIFS(Observed!$A$2:$A$10000,$A620,Observed!$C$2:$C$10000,$C620)</f>
        <v>5</v>
      </c>
      <c r="AP620" s="2">
        <f t="shared" si="13"/>
        <v>5</v>
      </c>
    </row>
    <row r="621" spans="1:42" x14ac:dyDescent="0.25">
      <c r="A621" t="s">
        <v>94</v>
      </c>
      <c r="B621" t="s">
        <v>30</v>
      </c>
      <c r="C621" s="20">
        <v>40899</v>
      </c>
      <c r="D621">
        <v>1</v>
      </c>
      <c r="F621" t="s">
        <v>108</v>
      </c>
      <c r="G621" s="25" t="s">
        <v>76</v>
      </c>
      <c r="J621" s="2"/>
      <c r="K621" s="22" t="str">
        <f>IF(ISNUMBER(AVERAGEIFS(Observed!K$2:K$10000,Observed!$A$2:$A$10000,$A621,Observed!$C$2:$C$10000,$C621)),AVERAGEIFS(Observed!K$2:K$10000,Observed!$A$2:$A$10000,$A621,Observed!$C$2:$C$10000,$C621),"")</f>
        <v/>
      </c>
      <c r="L621" s="23" t="str">
        <f>IF(ISNUMBER(AVERAGEIFS(Observed!L$2:L$10000,Observed!$A$2:$A$10000,$A621,Observed!$C$2:$C$10000,$C621)),AVERAGEIFS(Observed!L$2:L$10000,Observed!$A$2:$A$10000,$A621,Observed!$C$2:$C$10000,$C621),"")</f>
        <v/>
      </c>
      <c r="M621" s="23">
        <f>IF(ISNUMBER(AVERAGEIFS(Observed!M$2:M$10000,Observed!$A$2:$A$10000,$A621,Observed!$C$2:$C$10000,$C621)),AVERAGEIFS(Observed!M$2:M$10000,Observed!$A$2:$A$10000,$A621,Observed!$C$2:$C$10000,$C621),"")</f>
        <v>140.15724035490214</v>
      </c>
      <c r="N621" s="23">
        <f>IF(ISNUMBER(AVERAGEIFS(Observed!N$2:N$10000,Observed!$A$2:$A$10000,$A621,Observed!$C$2:$C$10000,$C621)),AVERAGEIFS(Observed!N$2:N$10000,Observed!$A$2:$A$10000,$A621,Observed!$C$2:$C$10000,$C621),"")</f>
        <v>140.15724035490214</v>
      </c>
      <c r="O621" s="23">
        <f>IF(ISNUMBER(AVERAGEIFS(Observed!O$2:O$10000,Observed!$A$2:$A$10000,$A621,Observed!$C$2:$C$10000,$C621)),AVERAGEIFS(Observed!O$2:O$10000,Observed!$A$2:$A$10000,$A621,Observed!$C$2:$C$10000,$C621),"")</f>
        <v>565.49330738199956</v>
      </c>
      <c r="P621" s="24" t="str">
        <f>IF(ISNUMBER(AVERAGEIFS(Observed!P$2:P$10000,Observed!$A$2:$A$10000,$A621,Observed!$C$2:$C$10000,$C621)),AVERAGEIFS(Observed!P$2:P$10000,Observed!$A$2:$A$10000,$A621,Observed!$C$2:$C$10000,$C621),"")</f>
        <v/>
      </c>
      <c r="Q621" s="24" t="str">
        <f>IF(ISNUMBER(AVERAGEIFS(Observed!Q$2:Q$10000,Observed!$A$2:$A$10000,$A621,Observed!$C$2:$C$10000,$C621)),AVERAGEIFS(Observed!Q$2:Q$10000,Observed!$A$2:$A$10000,$A621,Observed!$C$2:$C$10000,$C621),"")</f>
        <v/>
      </c>
      <c r="R621" s="24" t="str">
        <f>IF(ISNUMBER(AVERAGEIFS(Observed!R$2:R$10000,Observed!$A$2:$A$10000,$A621,Observed!$C$2:$C$10000,$C621)),AVERAGEIFS(Observed!R$2:R$10000,Observed!$A$2:$A$10000,$A621,Observed!$C$2:$C$10000,$C621),"")</f>
        <v/>
      </c>
      <c r="S621" s="22" t="str">
        <f>IF(ISNUMBER(AVERAGEIFS(Observed!S$2:S$10000,Observed!$A$2:$A$10000,$A621,Observed!$C$2:$C$10000,$C621)),AVERAGEIFS(Observed!S$2:S$10000,Observed!$A$2:$A$10000,$A621,Observed!$C$2:$C$10000,$C621),"")</f>
        <v/>
      </c>
      <c r="T621" s="23" t="str">
        <f>IF(ISNUMBER(AVERAGEIFS(Observed!T$2:T$10000,Observed!$A$2:$A$10000,$A621,Observed!$C$2:$C$10000,$C621)),AVERAGEIFS(Observed!T$2:T$10000,Observed!$A$2:$A$10000,$A621,Observed!$C$2:$C$10000,$C621),"")</f>
        <v/>
      </c>
      <c r="U621" s="23" t="str">
        <f>IF(ISNUMBER(AVERAGEIFS(Observed!U$2:U$10000,Observed!$A$2:$A$10000,$A621,Observed!$C$2:$C$10000,$C621)),AVERAGEIFS(Observed!U$2:U$10000,Observed!$A$2:$A$10000,$A621,Observed!$C$2:$C$10000,$C621),"")</f>
        <v/>
      </c>
      <c r="V621" s="23">
        <f>IF(ISNUMBER(AVERAGEIFS(Observed!V$2:V$10000,Observed!$A$2:$A$10000,$A621,Observed!$C$2:$C$10000,$C621)),AVERAGEIFS(Observed!V$2:V$10000,Observed!$A$2:$A$10000,$A621,Observed!$C$2:$C$10000,$C621),"")</f>
        <v>250</v>
      </c>
      <c r="W621" s="23">
        <f>IF(ISNUMBER(AVERAGEIFS(Observed!W$2:W$10000,Observed!$A$2:$A$10000,$A621,Observed!$C$2:$C$10000,$C621)),AVERAGEIFS(Observed!W$2:W$10000,Observed!$A$2:$A$10000,$A621,Observed!$C$2:$C$10000,$C621),"")</f>
        <v>40.044925815686319</v>
      </c>
      <c r="X621" s="23" t="str">
        <f>IF(ISNUMBER(AVERAGEIFS(Observed!X$2:X$10000,Observed!$A$2:$A$10000,$A621,Observed!$C$2:$C$10000,$C621)),AVERAGEIFS(Observed!X$2:X$10000,Observed!$A$2:$A$10000,$A621,Observed!$C$2:$C$10000,$C621),"")</f>
        <v/>
      </c>
      <c r="Y621" s="23" t="str">
        <f>IF(ISNUMBER(AVERAGEIFS(Observed!Y$2:Y$10000,Observed!$A$2:$A$10000,$A621,Observed!$C$2:$C$10000,$C621)),AVERAGEIFS(Observed!Y$2:Y$10000,Observed!$A$2:$A$10000,$A621,Observed!$C$2:$C$10000,$C621),"")</f>
        <v/>
      </c>
      <c r="Z621" s="23" t="str">
        <f>IF(ISNUMBER(AVERAGEIFS(Observed!Z$2:Z$10000,Observed!$A$2:$A$10000,$A621,Observed!$C$2:$C$10000,$C621)),AVERAGEIFS(Observed!Z$2:Z$10000,Observed!$A$2:$A$10000,$A621,Observed!$C$2:$C$10000,$C621),"")</f>
        <v/>
      </c>
      <c r="AA621" s="23" t="str">
        <f>IF(ISNUMBER(AVERAGEIFS(Observed!AA$2:AA$10000,Observed!$A$2:$A$10000,$A621,Observed!$C$2:$C$10000,$C621)),AVERAGEIFS(Observed!AA$2:AA$10000,Observed!$A$2:$A$10000,$A621,Observed!$C$2:$C$10000,$C621),"")</f>
        <v/>
      </c>
      <c r="AB621" s="23" t="str">
        <f>IF(ISNUMBER(AVERAGEIFS(Observed!AB$2:AB$10000,Observed!$A$2:$A$10000,$A621,Observed!$C$2:$C$10000,$C621)),AVERAGEIFS(Observed!AB$2:AB$10000,Observed!$A$2:$A$10000,$A621,Observed!$C$2:$C$10000,$C621),"")</f>
        <v/>
      </c>
      <c r="AC621" s="23" t="str">
        <f>IF(ISNUMBER(AVERAGEIFS(Observed!AC$2:AC$10000,Observed!$A$2:$A$10000,$A621,Observed!$C$2:$C$10000,$C621)),AVERAGEIFS(Observed!AC$2:AC$10000,Observed!$A$2:$A$10000,$A621,Observed!$C$2:$C$10000,$C621),"")</f>
        <v/>
      </c>
      <c r="AD621" s="23" t="str">
        <f>IF(ISNUMBER(AVERAGEIFS(Observed!AD$2:AD$10000,Observed!$A$2:$A$10000,$A621,Observed!$C$2:$C$10000,$C621)),AVERAGEIFS(Observed!AD$2:AD$10000,Observed!$A$2:$A$10000,$A621,Observed!$C$2:$C$10000,$C621),"")</f>
        <v/>
      </c>
      <c r="AE621" s="24" t="str">
        <f>IF(ISNUMBER(AVERAGEIFS(Observed!AE$2:AE$10000,Observed!$A$2:$A$10000,$A621,Observed!$C$2:$C$10000,$C621)),AVERAGEIFS(Observed!AE$2:AE$10000,Observed!$A$2:$A$10000,$A621,Observed!$C$2:$C$10000,$C621),"")</f>
        <v/>
      </c>
      <c r="AF621" s="24" t="str">
        <f>IF(ISNUMBER(AVERAGEIFS(Observed!AF$2:AF$10000,Observed!$A$2:$A$10000,$A621,Observed!$C$2:$C$10000,$C621)),AVERAGEIFS(Observed!AF$2:AF$10000,Observed!$A$2:$A$10000,$A621,Observed!$C$2:$C$10000,$C621),"")</f>
        <v/>
      </c>
      <c r="AG621" s="23" t="str">
        <f>IF(ISNUMBER(AVERAGEIFS(Observed!AG$2:AG$10000,Observed!$A$2:$A$10000,$A621,Observed!$C$2:$C$10000,$C621)),AVERAGEIFS(Observed!AG$2:AG$10000,Observed!$A$2:$A$10000,$A621,Observed!$C$2:$C$10000,$C621),"")</f>
        <v/>
      </c>
      <c r="AH621" s="23" t="str">
        <f>IF(ISNUMBER(AVERAGEIFS(Observed!AH$2:AH$10000,Observed!$A$2:$A$10000,$A621,Observed!$C$2:$C$10000,$C621)),AVERAGEIFS(Observed!AH$2:AH$10000,Observed!$A$2:$A$10000,$A621,Observed!$C$2:$C$10000,$C621),"")</f>
        <v/>
      </c>
      <c r="AI621" s="22" t="str">
        <f>IF(ISNUMBER(AVERAGEIFS(Observed!AI$2:AI$10000,Observed!$A$2:$A$10000,$A621,Observed!$C$2:$C$10000,$C621)),AVERAGEIFS(Observed!AI$2:AI$10000,Observed!$A$2:$A$10000,$A621,Observed!$C$2:$C$10000,$C621),"")</f>
        <v/>
      </c>
      <c r="AJ621" s="23" t="str">
        <f>IF(ISNUMBER(AVERAGEIFS(Observed!AJ$2:AJ$10000,Observed!$A$2:$A$10000,$A621,Observed!$C$2:$C$10000,$C621)),AVERAGEIFS(Observed!AJ$2:AJ$10000,Observed!$A$2:$A$10000,$A621,Observed!$C$2:$C$10000,$C621),"")</f>
        <v/>
      </c>
      <c r="AK621" s="23" t="str">
        <f>IF(ISNUMBER(AVERAGEIFS(Observed!AK$2:AK$10000,Observed!$A$2:$A$10000,$A621,Observed!$C$2:$C$10000,$C621)),AVERAGEIFS(Observed!AK$2:AK$10000,Observed!$A$2:$A$10000,$A621,Observed!$C$2:$C$10000,$C621),"")</f>
        <v/>
      </c>
      <c r="AL621" s="23" t="str">
        <f>IF(ISNUMBER(AVERAGEIFS(Observed!AL$2:AL$10000,Observed!$A$2:$A$10000,$A621,Observed!$C$2:$C$10000,$C621)),AVERAGEIFS(Observed!AL$2:AL$10000,Observed!$A$2:$A$10000,$A621,Observed!$C$2:$C$10000,$C621),"")</f>
        <v/>
      </c>
      <c r="AM621" s="23" t="str">
        <f>IF(ISNUMBER(AVERAGEIFS(Observed!AM$2:AM$10000,Observed!$A$2:$A$10000,$A621,Observed!$C$2:$C$10000,$C621)),AVERAGEIFS(Observed!AM$2:AM$10000,Observed!$A$2:$A$10000,$A621,Observed!$C$2:$C$10000,$C621),"")</f>
        <v/>
      </c>
      <c r="AN621" s="23" t="str">
        <f>IF(ISNUMBER(AVERAGEIFS(Observed!AN$2:AN$10000,Observed!$A$2:$A$10000,$A621,Observed!$C$2:$C$10000,$C621)),AVERAGEIFS(Observed!AN$2:AN$10000,Observed!$A$2:$A$10000,$A621,Observed!$C$2:$C$10000,$C621),"")</f>
        <v/>
      </c>
      <c r="AO621" s="2">
        <f>COUNTIFS(Observed!$A$2:$A$10000,$A621,Observed!$C$2:$C$10000,$C621)</f>
        <v>5</v>
      </c>
      <c r="AP621" s="2">
        <f t="shared" si="13"/>
        <v>5</v>
      </c>
    </row>
    <row r="622" spans="1:42" x14ac:dyDescent="0.25">
      <c r="A622" t="s">
        <v>94</v>
      </c>
      <c r="B622" t="s">
        <v>30</v>
      </c>
      <c r="C622" s="20">
        <v>40920</v>
      </c>
      <c r="D622">
        <v>1</v>
      </c>
      <c r="F622" t="s">
        <v>108</v>
      </c>
      <c r="G622" s="25" t="s">
        <v>76</v>
      </c>
      <c r="J622" s="2"/>
      <c r="K622" s="22" t="str">
        <f>IF(ISNUMBER(AVERAGEIFS(Observed!K$2:K$10000,Observed!$A$2:$A$10000,$A622,Observed!$C$2:$C$10000,$C622)),AVERAGEIFS(Observed!K$2:K$10000,Observed!$A$2:$A$10000,$A622,Observed!$C$2:$C$10000,$C622),"")</f>
        <v/>
      </c>
      <c r="L622" s="23" t="str">
        <f>IF(ISNUMBER(AVERAGEIFS(Observed!L$2:L$10000,Observed!$A$2:$A$10000,$A622,Observed!$C$2:$C$10000,$C622)),AVERAGEIFS(Observed!L$2:L$10000,Observed!$A$2:$A$10000,$A622,Observed!$C$2:$C$10000,$C622),"")</f>
        <v/>
      </c>
      <c r="M622" s="23">
        <f>IF(ISNUMBER(AVERAGEIFS(Observed!M$2:M$10000,Observed!$A$2:$A$10000,$A622,Observed!$C$2:$C$10000,$C622)),AVERAGEIFS(Observed!M$2:M$10000,Observed!$A$2:$A$10000,$A622,Observed!$C$2:$C$10000,$C622),"")</f>
        <v>126.41087741637394</v>
      </c>
      <c r="N622" s="23">
        <f>IF(ISNUMBER(AVERAGEIFS(Observed!N$2:N$10000,Observed!$A$2:$A$10000,$A622,Observed!$C$2:$C$10000,$C622)),AVERAGEIFS(Observed!N$2:N$10000,Observed!$A$2:$A$10000,$A622,Observed!$C$2:$C$10000,$C622),"")</f>
        <v>126.41087741637394</v>
      </c>
      <c r="O622" s="23">
        <f>IF(ISNUMBER(AVERAGEIFS(Observed!O$2:O$10000,Observed!$A$2:$A$10000,$A622,Observed!$C$2:$C$10000,$C622)),AVERAGEIFS(Observed!O$2:O$10000,Observed!$A$2:$A$10000,$A622,Observed!$C$2:$C$10000,$C622),"")</f>
        <v>691.90418479837331</v>
      </c>
      <c r="P622" s="24" t="str">
        <f>IF(ISNUMBER(AVERAGEIFS(Observed!P$2:P$10000,Observed!$A$2:$A$10000,$A622,Observed!$C$2:$C$10000,$C622)),AVERAGEIFS(Observed!P$2:P$10000,Observed!$A$2:$A$10000,$A622,Observed!$C$2:$C$10000,$C622),"")</f>
        <v/>
      </c>
      <c r="Q622" s="24" t="str">
        <f>IF(ISNUMBER(AVERAGEIFS(Observed!Q$2:Q$10000,Observed!$A$2:$A$10000,$A622,Observed!$C$2:$C$10000,$C622)),AVERAGEIFS(Observed!Q$2:Q$10000,Observed!$A$2:$A$10000,$A622,Observed!$C$2:$C$10000,$C622),"")</f>
        <v/>
      </c>
      <c r="R622" s="24" t="str">
        <f>IF(ISNUMBER(AVERAGEIFS(Observed!R$2:R$10000,Observed!$A$2:$A$10000,$A622,Observed!$C$2:$C$10000,$C622)),AVERAGEIFS(Observed!R$2:R$10000,Observed!$A$2:$A$10000,$A622,Observed!$C$2:$C$10000,$C622),"")</f>
        <v/>
      </c>
      <c r="S622" s="22" t="str">
        <f>IF(ISNUMBER(AVERAGEIFS(Observed!S$2:S$10000,Observed!$A$2:$A$10000,$A622,Observed!$C$2:$C$10000,$C622)),AVERAGEIFS(Observed!S$2:S$10000,Observed!$A$2:$A$10000,$A622,Observed!$C$2:$C$10000,$C622),"")</f>
        <v/>
      </c>
      <c r="T622" s="23" t="str">
        <f>IF(ISNUMBER(AVERAGEIFS(Observed!T$2:T$10000,Observed!$A$2:$A$10000,$A622,Observed!$C$2:$C$10000,$C622)),AVERAGEIFS(Observed!T$2:T$10000,Observed!$A$2:$A$10000,$A622,Observed!$C$2:$C$10000,$C622),"")</f>
        <v/>
      </c>
      <c r="U622" s="23" t="str">
        <f>IF(ISNUMBER(AVERAGEIFS(Observed!U$2:U$10000,Observed!$A$2:$A$10000,$A622,Observed!$C$2:$C$10000,$C622)),AVERAGEIFS(Observed!U$2:U$10000,Observed!$A$2:$A$10000,$A622,Observed!$C$2:$C$10000,$C622),"")</f>
        <v/>
      </c>
      <c r="V622" s="23">
        <f>IF(ISNUMBER(AVERAGEIFS(Observed!V$2:V$10000,Observed!$A$2:$A$10000,$A622,Observed!$C$2:$C$10000,$C622)),AVERAGEIFS(Observed!V$2:V$10000,Observed!$A$2:$A$10000,$A622,Observed!$C$2:$C$10000,$C622),"")</f>
        <v>250</v>
      </c>
      <c r="W622" s="23">
        <f>IF(ISNUMBER(AVERAGEIFS(Observed!W$2:W$10000,Observed!$A$2:$A$10000,$A622,Observed!$C$2:$C$10000,$C622)),AVERAGEIFS(Observed!W$2:W$10000,Observed!$A$2:$A$10000,$A622,Observed!$C$2:$C$10000,$C622),"")</f>
        <v>60.195655912559019</v>
      </c>
      <c r="X622" s="23" t="str">
        <f>IF(ISNUMBER(AVERAGEIFS(Observed!X$2:X$10000,Observed!$A$2:$A$10000,$A622,Observed!$C$2:$C$10000,$C622)),AVERAGEIFS(Observed!X$2:X$10000,Observed!$A$2:$A$10000,$A622,Observed!$C$2:$C$10000,$C622),"")</f>
        <v/>
      </c>
      <c r="Y622" s="23" t="str">
        <f>IF(ISNUMBER(AVERAGEIFS(Observed!Y$2:Y$10000,Observed!$A$2:$A$10000,$A622,Observed!$C$2:$C$10000,$C622)),AVERAGEIFS(Observed!Y$2:Y$10000,Observed!$A$2:$A$10000,$A622,Observed!$C$2:$C$10000,$C622),"")</f>
        <v/>
      </c>
      <c r="Z622" s="23" t="str">
        <f>IF(ISNUMBER(AVERAGEIFS(Observed!Z$2:Z$10000,Observed!$A$2:$A$10000,$A622,Observed!$C$2:$C$10000,$C622)),AVERAGEIFS(Observed!Z$2:Z$10000,Observed!$A$2:$A$10000,$A622,Observed!$C$2:$C$10000,$C622),"")</f>
        <v/>
      </c>
      <c r="AA622" s="23" t="str">
        <f>IF(ISNUMBER(AVERAGEIFS(Observed!AA$2:AA$10000,Observed!$A$2:$A$10000,$A622,Observed!$C$2:$C$10000,$C622)),AVERAGEIFS(Observed!AA$2:AA$10000,Observed!$A$2:$A$10000,$A622,Observed!$C$2:$C$10000,$C622),"")</f>
        <v/>
      </c>
      <c r="AB622" s="23" t="str">
        <f>IF(ISNUMBER(AVERAGEIFS(Observed!AB$2:AB$10000,Observed!$A$2:$A$10000,$A622,Observed!$C$2:$C$10000,$C622)),AVERAGEIFS(Observed!AB$2:AB$10000,Observed!$A$2:$A$10000,$A622,Observed!$C$2:$C$10000,$C622),"")</f>
        <v/>
      </c>
      <c r="AC622" s="23" t="str">
        <f>IF(ISNUMBER(AVERAGEIFS(Observed!AC$2:AC$10000,Observed!$A$2:$A$10000,$A622,Observed!$C$2:$C$10000,$C622)),AVERAGEIFS(Observed!AC$2:AC$10000,Observed!$A$2:$A$10000,$A622,Observed!$C$2:$C$10000,$C622),"")</f>
        <v/>
      </c>
      <c r="AD622" s="23" t="str">
        <f>IF(ISNUMBER(AVERAGEIFS(Observed!AD$2:AD$10000,Observed!$A$2:$A$10000,$A622,Observed!$C$2:$C$10000,$C622)),AVERAGEIFS(Observed!AD$2:AD$10000,Observed!$A$2:$A$10000,$A622,Observed!$C$2:$C$10000,$C622),"")</f>
        <v/>
      </c>
      <c r="AE622" s="24" t="str">
        <f>IF(ISNUMBER(AVERAGEIFS(Observed!AE$2:AE$10000,Observed!$A$2:$A$10000,$A622,Observed!$C$2:$C$10000,$C622)),AVERAGEIFS(Observed!AE$2:AE$10000,Observed!$A$2:$A$10000,$A622,Observed!$C$2:$C$10000,$C622),"")</f>
        <v/>
      </c>
      <c r="AF622" s="24" t="str">
        <f>IF(ISNUMBER(AVERAGEIFS(Observed!AF$2:AF$10000,Observed!$A$2:$A$10000,$A622,Observed!$C$2:$C$10000,$C622)),AVERAGEIFS(Observed!AF$2:AF$10000,Observed!$A$2:$A$10000,$A622,Observed!$C$2:$C$10000,$C622),"")</f>
        <v/>
      </c>
      <c r="AG622" s="23" t="str">
        <f>IF(ISNUMBER(AVERAGEIFS(Observed!AG$2:AG$10000,Observed!$A$2:$A$10000,$A622,Observed!$C$2:$C$10000,$C622)),AVERAGEIFS(Observed!AG$2:AG$10000,Observed!$A$2:$A$10000,$A622,Observed!$C$2:$C$10000,$C622),"")</f>
        <v/>
      </c>
      <c r="AH622" s="23" t="str">
        <f>IF(ISNUMBER(AVERAGEIFS(Observed!AH$2:AH$10000,Observed!$A$2:$A$10000,$A622,Observed!$C$2:$C$10000,$C622)),AVERAGEIFS(Observed!AH$2:AH$10000,Observed!$A$2:$A$10000,$A622,Observed!$C$2:$C$10000,$C622),"")</f>
        <v/>
      </c>
      <c r="AI622" s="22" t="str">
        <f>IF(ISNUMBER(AVERAGEIFS(Observed!AI$2:AI$10000,Observed!$A$2:$A$10000,$A622,Observed!$C$2:$C$10000,$C622)),AVERAGEIFS(Observed!AI$2:AI$10000,Observed!$A$2:$A$10000,$A622,Observed!$C$2:$C$10000,$C622),"")</f>
        <v/>
      </c>
      <c r="AJ622" s="23" t="str">
        <f>IF(ISNUMBER(AVERAGEIFS(Observed!AJ$2:AJ$10000,Observed!$A$2:$A$10000,$A622,Observed!$C$2:$C$10000,$C622)),AVERAGEIFS(Observed!AJ$2:AJ$10000,Observed!$A$2:$A$10000,$A622,Observed!$C$2:$C$10000,$C622),"")</f>
        <v/>
      </c>
      <c r="AK622" s="23" t="str">
        <f>IF(ISNUMBER(AVERAGEIFS(Observed!AK$2:AK$10000,Observed!$A$2:$A$10000,$A622,Observed!$C$2:$C$10000,$C622)),AVERAGEIFS(Observed!AK$2:AK$10000,Observed!$A$2:$A$10000,$A622,Observed!$C$2:$C$10000,$C622),"")</f>
        <v/>
      </c>
      <c r="AL622" s="23" t="str">
        <f>IF(ISNUMBER(AVERAGEIFS(Observed!AL$2:AL$10000,Observed!$A$2:$A$10000,$A622,Observed!$C$2:$C$10000,$C622)),AVERAGEIFS(Observed!AL$2:AL$10000,Observed!$A$2:$A$10000,$A622,Observed!$C$2:$C$10000,$C622),"")</f>
        <v/>
      </c>
      <c r="AM622" s="23" t="str">
        <f>IF(ISNUMBER(AVERAGEIFS(Observed!AM$2:AM$10000,Observed!$A$2:$A$10000,$A622,Observed!$C$2:$C$10000,$C622)),AVERAGEIFS(Observed!AM$2:AM$10000,Observed!$A$2:$A$10000,$A622,Observed!$C$2:$C$10000,$C622),"")</f>
        <v/>
      </c>
      <c r="AN622" s="23" t="str">
        <f>IF(ISNUMBER(AVERAGEIFS(Observed!AN$2:AN$10000,Observed!$A$2:$A$10000,$A622,Observed!$C$2:$C$10000,$C622)),AVERAGEIFS(Observed!AN$2:AN$10000,Observed!$A$2:$A$10000,$A622,Observed!$C$2:$C$10000,$C622),"")</f>
        <v/>
      </c>
      <c r="AO622" s="2">
        <f>COUNTIFS(Observed!$A$2:$A$10000,$A622,Observed!$C$2:$C$10000,$C622)</f>
        <v>5</v>
      </c>
      <c r="AP622" s="2">
        <f t="shared" si="13"/>
        <v>5</v>
      </c>
    </row>
    <row r="623" spans="1:42" x14ac:dyDescent="0.25">
      <c r="A623" t="s">
        <v>94</v>
      </c>
      <c r="B623" t="s">
        <v>30</v>
      </c>
      <c r="C623" s="20">
        <v>40948</v>
      </c>
      <c r="D623">
        <v>1</v>
      </c>
      <c r="F623" t="s">
        <v>108</v>
      </c>
      <c r="G623" s="25" t="s">
        <v>76</v>
      </c>
      <c r="J623" s="2"/>
      <c r="K623" s="22" t="str">
        <f>IF(ISNUMBER(AVERAGEIFS(Observed!K$2:K$10000,Observed!$A$2:$A$10000,$A623,Observed!$C$2:$C$10000,$C623)),AVERAGEIFS(Observed!K$2:K$10000,Observed!$A$2:$A$10000,$A623,Observed!$C$2:$C$10000,$C623),"")</f>
        <v/>
      </c>
      <c r="L623" s="23" t="str">
        <f>IF(ISNUMBER(AVERAGEIFS(Observed!L$2:L$10000,Observed!$A$2:$A$10000,$A623,Observed!$C$2:$C$10000,$C623)),AVERAGEIFS(Observed!L$2:L$10000,Observed!$A$2:$A$10000,$A623,Observed!$C$2:$C$10000,$C623),"")</f>
        <v/>
      </c>
      <c r="M623" s="23">
        <f>IF(ISNUMBER(AVERAGEIFS(Observed!M$2:M$10000,Observed!$A$2:$A$10000,$A623,Observed!$C$2:$C$10000,$C623)),AVERAGEIFS(Observed!M$2:M$10000,Observed!$A$2:$A$10000,$A623,Observed!$C$2:$C$10000,$C623),"")</f>
        <v>122.71619236715426</v>
      </c>
      <c r="N623" s="23">
        <f>IF(ISNUMBER(AVERAGEIFS(Observed!N$2:N$10000,Observed!$A$2:$A$10000,$A623,Observed!$C$2:$C$10000,$C623)),AVERAGEIFS(Observed!N$2:N$10000,Observed!$A$2:$A$10000,$A623,Observed!$C$2:$C$10000,$C623),"")</f>
        <v>122.71619236715426</v>
      </c>
      <c r="O623" s="23">
        <f>IF(ISNUMBER(AVERAGEIFS(Observed!O$2:O$10000,Observed!$A$2:$A$10000,$A623,Observed!$C$2:$C$10000,$C623)),AVERAGEIFS(Observed!O$2:O$10000,Observed!$A$2:$A$10000,$A623,Observed!$C$2:$C$10000,$C623),"")</f>
        <v>814.62037716552777</v>
      </c>
      <c r="P623" s="24" t="str">
        <f>IF(ISNUMBER(AVERAGEIFS(Observed!P$2:P$10000,Observed!$A$2:$A$10000,$A623,Observed!$C$2:$C$10000,$C623)),AVERAGEIFS(Observed!P$2:P$10000,Observed!$A$2:$A$10000,$A623,Observed!$C$2:$C$10000,$C623),"")</f>
        <v/>
      </c>
      <c r="Q623" s="24" t="str">
        <f>IF(ISNUMBER(AVERAGEIFS(Observed!Q$2:Q$10000,Observed!$A$2:$A$10000,$A623,Observed!$C$2:$C$10000,$C623)),AVERAGEIFS(Observed!Q$2:Q$10000,Observed!$A$2:$A$10000,$A623,Observed!$C$2:$C$10000,$C623),"")</f>
        <v/>
      </c>
      <c r="R623" s="24" t="str">
        <f>IF(ISNUMBER(AVERAGEIFS(Observed!R$2:R$10000,Observed!$A$2:$A$10000,$A623,Observed!$C$2:$C$10000,$C623)),AVERAGEIFS(Observed!R$2:R$10000,Observed!$A$2:$A$10000,$A623,Observed!$C$2:$C$10000,$C623),"")</f>
        <v/>
      </c>
      <c r="S623" s="22" t="str">
        <f>IF(ISNUMBER(AVERAGEIFS(Observed!S$2:S$10000,Observed!$A$2:$A$10000,$A623,Observed!$C$2:$C$10000,$C623)),AVERAGEIFS(Observed!S$2:S$10000,Observed!$A$2:$A$10000,$A623,Observed!$C$2:$C$10000,$C623),"")</f>
        <v/>
      </c>
      <c r="T623" s="23" t="str">
        <f>IF(ISNUMBER(AVERAGEIFS(Observed!T$2:T$10000,Observed!$A$2:$A$10000,$A623,Observed!$C$2:$C$10000,$C623)),AVERAGEIFS(Observed!T$2:T$10000,Observed!$A$2:$A$10000,$A623,Observed!$C$2:$C$10000,$C623),"")</f>
        <v/>
      </c>
      <c r="U623" s="23" t="str">
        <f>IF(ISNUMBER(AVERAGEIFS(Observed!U$2:U$10000,Observed!$A$2:$A$10000,$A623,Observed!$C$2:$C$10000,$C623)),AVERAGEIFS(Observed!U$2:U$10000,Observed!$A$2:$A$10000,$A623,Observed!$C$2:$C$10000,$C623),"")</f>
        <v/>
      </c>
      <c r="V623" s="23">
        <f>IF(ISNUMBER(AVERAGEIFS(Observed!V$2:V$10000,Observed!$A$2:$A$10000,$A623,Observed!$C$2:$C$10000,$C623)),AVERAGEIFS(Observed!V$2:V$10000,Observed!$A$2:$A$10000,$A623,Observed!$C$2:$C$10000,$C623),"")</f>
        <v>250</v>
      </c>
      <c r="W623" s="23">
        <f>IF(ISNUMBER(AVERAGEIFS(Observed!W$2:W$10000,Observed!$A$2:$A$10000,$A623,Observed!$C$2:$C$10000,$C623)),AVERAGEIFS(Observed!W$2:W$10000,Observed!$A$2:$A$10000,$A623,Observed!$C$2:$C$10000,$C623),"")</f>
        <v>43.827211559697957</v>
      </c>
      <c r="X623" s="23" t="str">
        <f>IF(ISNUMBER(AVERAGEIFS(Observed!X$2:X$10000,Observed!$A$2:$A$10000,$A623,Observed!$C$2:$C$10000,$C623)),AVERAGEIFS(Observed!X$2:X$10000,Observed!$A$2:$A$10000,$A623,Observed!$C$2:$C$10000,$C623),"")</f>
        <v/>
      </c>
      <c r="Y623" s="23" t="str">
        <f>IF(ISNUMBER(AVERAGEIFS(Observed!Y$2:Y$10000,Observed!$A$2:$A$10000,$A623,Observed!$C$2:$C$10000,$C623)),AVERAGEIFS(Observed!Y$2:Y$10000,Observed!$A$2:$A$10000,$A623,Observed!$C$2:$C$10000,$C623),"")</f>
        <v/>
      </c>
      <c r="Z623" s="23" t="str">
        <f>IF(ISNUMBER(AVERAGEIFS(Observed!Z$2:Z$10000,Observed!$A$2:$A$10000,$A623,Observed!$C$2:$C$10000,$C623)),AVERAGEIFS(Observed!Z$2:Z$10000,Observed!$A$2:$A$10000,$A623,Observed!$C$2:$C$10000,$C623),"")</f>
        <v/>
      </c>
      <c r="AA623" s="23" t="str">
        <f>IF(ISNUMBER(AVERAGEIFS(Observed!AA$2:AA$10000,Observed!$A$2:$A$10000,$A623,Observed!$C$2:$C$10000,$C623)),AVERAGEIFS(Observed!AA$2:AA$10000,Observed!$A$2:$A$10000,$A623,Observed!$C$2:$C$10000,$C623),"")</f>
        <v/>
      </c>
      <c r="AB623" s="23" t="str">
        <f>IF(ISNUMBER(AVERAGEIFS(Observed!AB$2:AB$10000,Observed!$A$2:$A$10000,$A623,Observed!$C$2:$C$10000,$C623)),AVERAGEIFS(Observed!AB$2:AB$10000,Observed!$A$2:$A$10000,$A623,Observed!$C$2:$C$10000,$C623),"")</f>
        <v/>
      </c>
      <c r="AC623" s="23" t="str">
        <f>IF(ISNUMBER(AVERAGEIFS(Observed!AC$2:AC$10000,Observed!$A$2:$A$10000,$A623,Observed!$C$2:$C$10000,$C623)),AVERAGEIFS(Observed!AC$2:AC$10000,Observed!$A$2:$A$10000,$A623,Observed!$C$2:$C$10000,$C623),"")</f>
        <v/>
      </c>
      <c r="AD623" s="23" t="str">
        <f>IF(ISNUMBER(AVERAGEIFS(Observed!AD$2:AD$10000,Observed!$A$2:$A$10000,$A623,Observed!$C$2:$C$10000,$C623)),AVERAGEIFS(Observed!AD$2:AD$10000,Observed!$A$2:$A$10000,$A623,Observed!$C$2:$C$10000,$C623),"")</f>
        <v/>
      </c>
      <c r="AE623" s="24" t="str">
        <f>IF(ISNUMBER(AVERAGEIFS(Observed!AE$2:AE$10000,Observed!$A$2:$A$10000,$A623,Observed!$C$2:$C$10000,$C623)),AVERAGEIFS(Observed!AE$2:AE$10000,Observed!$A$2:$A$10000,$A623,Observed!$C$2:$C$10000,$C623),"")</f>
        <v/>
      </c>
      <c r="AF623" s="24" t="str">
        <f>IF(ISNUMBER(AVERAGEIFS(Observed!AF$2:AF$10000,Observed!$A$2:$A$10000,$A623,Observed!$C$2:$C$10000,$C623)),AVERAGEIFS(Observed!AF$2:AF$10000,Observed!$A$2:$A$10000,$A623,Observed!$C$2:$C$10000,$C623),"")</f>
        <v/>
      </c>
      <c r="AG623" s="23" t="str">
        <f>IF(ISNUMBER(AVERAGEIFS(Observed!AG$2:AG$10000,Observed!$A$2:$A$10000,$A623,Observed!$C$2:$C$10000,$C623)),AVERAGEIFS(Observed!AG$2:AG$10000,Observed!$A$2:$A$10000,$A623,Observed!$C$2:$C$10000,$C623),"")</f>
        <v/>
      </c>
      <c r="AH623" s="23" t="str">
        <f>IF(ISNUMBER(AVERAGEIFS(Observed!AH$2:AH$10000,Observed!$A$2:$A$10000,$A623,Observed!$C$2:$C$10000,$C623)),AVERAGEIFS(Observed!AH$2:AH$10000,Observed!$A$2:$A$10000,$A623,Observed!$C$2:$C$10000,$C623),"")</f>
        <v/>
      </c>
      <c r="AI623" s="22" t="str">
        <f>IF(ISNUMBER(AVERAGEIFS(Observed!AI$2:AI$10000,Observed!$A$2:$A$10000,$A623,Observed!$C$2:$C$10000,$C623)),AVERAGEIFS(Observed!AI$2:AI$10000,Observed!$A$2:$A$10000,$A623,Observed!$C$2:$C$10000,$C623),"")</f>
        <v/>
      </c>
      <c r="AJ623" s="23" t="str">
        <f>IF(ISNUMBER(AVERAGEIFS(Observed!AJ$2:AJ$10000,Observed!$A$2:$A$10000,$A623,Observed!$C$2:$C$10000,$C623)),AVERAGEIFS(Observed!AJ$2:AJ$10000,Observed!$A$2:$A$10000,$A623,Observed!$C$2:$C$10000,$C623),"")</f>
        <v/>
      </c>
      <c r="AK623" s="23" t="str">
        <f>IF(ISNUMBER(AVERAGEIFS(Observed!AK$2:AK$10000,Observed!$A$2:$A$10000,$A623,Observed!$C$2:$C$10000,$C623)),AVERAGEIFS(Observed!AK$2:AK$10000,Observed!$A$2:$A$10000,$A623,Observed!$C$2:$C$10000,$C623),"")</f>
        <v/>
      </c>
      <c r="AL623" s="23" t="str">
        <f>IF(ISNUMBER(AVERAGEIFS(Observed!AL$2:AL$10000,Observed!$A$2:$A$10000,$A623,Observed!$C$2:$C$10000,$C623)),AVERAGEIFS(Observed!AL$2:AL$10000,Observed!$A$2:$A$10000,$A623,Observed!$C$2:$C$10000,$C623),"")</f>
        <v/>
      </c>
      <c r="AM623" s="23" t="str">
        <f>IF(ISNUMBER(AVERAGEIFS(Observed!AM$2:AM$10000,Observed!$A$2:$A$10000,$A623,Observed!$C$2:$C$10000,$C623)),AVERAGEIFS(Observed!AM$2:AM$10000,Observed!$A$2:$A$10000,$A623,Observed!$C$2:$C$10000,$C623),"")</f>
        <v/>
      </c>
      <c r="AN623" s="23" t="str">
        <f>IF(ISNUMBER(AVERAGEIFS(Observed!AN$2:AN$10000,Observed!$A$2:$A$10000,$A623,Observed!$C$2:$C$10000,$C623)),AVERAGEIFS(Observed!AN$2:AN$10000,Observed!$A$2:$A$10000,$A623,Observed!$C$2:$C$10000,$C623),"")</f>
        <v/>
      </c>
      <c r="AO623" s="2">
        <f>COUNTIFS(Observed!$A$2:$A$10000,$A623,Observed!$C$2:$C$10000,$C623)</f>
        <v>5</v>
      </c>
      <c r="AP623" s="2">
        <f t="shared" si="13"/>
        <v>5</v>
      </c>
    </row>
    <row r="624" spans="1:42" x14ac:dyDescent="0.25">
      <c r="A624" t="s">
        <v>94</v>
      </c>
      <c r="B624" t="s">
        <v>30</v>
      </c>
      <c r="C624" s="20">
        <v>40983</v>
      </c>
      <c r="D624">
        <v>1</v>
      </c>
      <c r="F624" t="s">
        <v>108</v>
      </c>
      <c r="G624" s="25" t="s">
        <v>76</v>
      </c>
      <c r="J624" s="2"/>
      <c r="K624" s="22" t="str">
        <f>IF(ISNUMBER(AVERAGEIFS(Observed!K$2:K$10000,Observed!$A$2:$A$10000,$A624,Observed!$C$2:$C$10000,$C624)),AVERAGEIFS(Observed!K$2:K$10000,Observed!$A$2:$A$10000,$A624,Observed!$C$2:$C$10000,$C624),"")</f>
        <v/>
      </c>
      <c r="L624" s="23" t="str">
        <f>IF(ISNUMBER(AVERAGEIFS(Observed!L$2:L$10000,Observed!$A$2:$A$10000,$A624,Observed!$C$2:$C$10000,$C624)),AVERAGEIFS(Observed!L$2:L$10000,Observed!$A$2:$A$10000,$A624,Observed!$C$2:$C$10000,$C624),"")</f>
        <v/>
      </c>
      <c r="M624" s="23">
        <f>IF(ISNUMBER(AVERAGEIFS(Observed!M$2:M$10000,Observed!$A$2:$A$10000,$A624,Observed!$C$2:$C$10000,$C624)),AVERAGEIFS(Observed!M$2:M$10000,Observed!$A$2:$A$10000,$A624,Observed!$C$2:$C$10000,$C624),"")</f>
        <v>129.09772399333272</v>
      </c>
      <c r="N624" s="23">
        <f>IF(ISNUMBER(AVERAGEIFS(Observed!N$2:N$10000,Observed!$A$2:$A$10000,$A624,Observed!$C$2:$C$10000,$C624)),AVERAGEIFS(Observed!N$2:N$10000,Observed!$A$2:$A$10000,$A624,Observed!$C$2:$C$10000,$C624),"")</f>
        <v>129.09772399333272</v>
      </c>
      <c r="O624" s="23">
        <f>IF(ISNUMBER(AVERAGEIFS(Observed!O$2:O$10000,Observed!$A$2:$A$10000,$A624,Observed!$C$2:$C$10000,$C624)),AVERAGEIFS(Observed!O$2:O$10000,Observed!$A$2:$A$10000,$A624,Observed!$C$2:$C$10000,$C624),"")</f>
        <v>943.71810115886035</v>
      </c>
      <c r="P624" s="24" t="str">
        <f>IF(ISNUMBER(AVERAGEIFS(Observed!P$2:P$10000,Observed!$A$2:$A$10000,$A624,Observed!$C$2:$C$10000,$C624)),AVERAGEIFS(Observed!P$2:P$10000,Observed!$A$2:$A$10000,$A624,Observed!$C$2:$C$10000,$C624),"")</f>
        <v/>
      </c>
      <c r="Q624" s="24" t="str">
        <f>IF(ISNUMBER(AVERAGEIFS(Observed!Q$2:Q$10000,Observed!$A$2:$A$10000,$A624,Observed!$C$2:$C$10000,$C624)),AVERAGEIFS(Observed!Q$2:Q$10000,Observed!$A$2:$A$10000,$A624,Observed!$C$2:$C$10000,$C624),"")</f>
        <v/>
      </c>
      <c r="R624" s="24" t="str">
        <f>IF(ISNUMBER(AVERAGEIFS(Observed!R$2:R$10000,Observed!$A$2:$A$10000,$A624,Observed!$C$2:$C$10000,$C624)),AVERAGEIFS(Observed!R$2:R$10000,Observed!$A$2:$A$10000,$A624,Observed!$C$2:$C$10000,$C624),"")</f>
        <v/>
      </c>
      <c r="S624" s="22" t="str">
        <f>IF(ISNUMBER(AVERAGEIFS(Observed!S$2:S$10000,Observed!$A$2:$A$10000,$A624,Observed!$C$2:$C$10000,$C624)),AVERAGEIFS(Observed!S$2:S$10000,Observed!$A$2:$A$10000,$A624,Observed!$C$2:$C$10000,$C624),"")</f>
        <v/>
      </c>
      <c r="T624" s="23" t="str">
        <f>IF(ISNUMBER(AVERAGEIFS(Observed!T$2:T$10000,Observed!$A$2:$A$10000,$A624,Observed!$C$2:$C$10000,$C624)),AVERAGEIFS(Observed!T$2:T$10000,Observed!$A$2:$A$10000,$A624,Observed!$C$2:$C$10000,$C624),"")</f>
        <v/>
      </c>
      <c r="U624" s="23" t="str">
        <f>IF(ISNUMBER(AVERAGEIFS(Observed!U$2:U$10000,Observed!$A$2:$A$10000,$A624,Observed!$C$2:$C$10000,$C624)),AVERAGEIFS(Observed!U$2:U$10000,Observed!$A$2:$A$10000,$A624,Observed!$C$2:$C$10000,$C624),"")</f>
        <v/>
      </c>
      <c r="V624" s="23">
        <f>IF(ISNUMBER(AVERAGEIFS(Observed!V$2:V$10000,Observed!$A$2:$A$10000,$A624,Observed!$C$2:$C$10000,$C624)),AVERAGEIFS(Observed!V$2:V$10000,Observed!$A$2:$A$10000,$A624,Observed!$C$2:$C$10000,$C624),"")</f>
        <v>250</v>
      </c>
      <c r="W624" s="23">
        <f>IF(ISNUMBER(AVERAGEIFS(Observed!W$2:W$10000,Observed!$A$2:$A$10000,$A624,Observed!$C$2:$C$10000,$C624)),AVERAGEIFS(Observed!W$2:W$10000,Observed!$A$2:$A$10000,$A624,Observed!$C$2:$C$10000,$C624),"")</f>
        <v>36.885063998095056</v>
      </c>
      <c r="X624" s="23" t="str">
        <f>IF(ISNUMBER(AVERAGEIFS(Observed!X$2:X$10000,Observed!$A$2:$A$10000,$A624,Observed!$C$2:$C$10000,$C624)),AVERAGEIFS(Observed!X$2:X$10000,Observed!$A$2:$A$10000,$A624,Observed!$C$2:$C$10000,$C624),"")</f>
        <v/>
      </c>
      <c r="Y624" s="23" t="str">
        <f>IF(ISNUMBER(AVERAGEIFS(Observed!Y$2:Y$10000,Observed!$A$2:$A$10000,$A624,Observed!$C$2:$C$10000,$C624)),AVERAGEIFS(Observed!Y$2:Y$10000,Observed!$A$2:$A$10000,$A624,Observed!$C$2:$C$10000,$C624),"")</f>
        <v/>
      </c>
      <c r="Z624" s="23" t="str">
        <f>IF(ISNUMBER(AVERAGEIFS(Observed!Z$2:Z$10000,Observed!$A$2:$A$10000,$A624,Observed!$C$2:$C$10000,$C624)),AVERAGEIFS(Observed!Z$2:Z$10000,Observed!$A$2:$A$10000,$A624,Observed!$C$2:$C$10000,$C624),"")</f>
        <v/>
      </c>
      <c r="AA624" s="23" t="str">
        <f>IF(ISNUMBER(AVERAGEIFS(Observed!AA$2:AA$10000,Observed!$A$2:$A$10000,$A624,Observed!$C$2:$C$10000,$C624)),AVERAGEIFS(Observed!AA$2:AA$10000,Observed!$A$2:$A$10000,$A624,Observed!$C$2:$C$10000,$C624),"")</f>
        <v/>
      </c>
      <c r="AB624" s="23" t="str">
        <f>IF(ISNUMBER(AVERAGEIFS(Observed!AB$2:AB$10000,Observed!$A$2:$A$10000,$A624,Observed!$C$2:$C$10000,$C624)),AVERAGEIFS(Observed!AB$2:AB$10000,Observed!$A$2:$A$10000,$A624,Observed!$C$2:$C$10000,$C624),"")</f>
        <v/>
      </c>
      <c r="AC624" s="23" t="str">
        <f>IF(ISNUMBER(AVERAGEIFS(Observed!AC$2:AC$10000,Observed!$A$2:$A$10000,$A624,Observed!$C$2:$C$10000,$C624)),AVERAGEIFS(Observed!AC$2:AC$10000,Observed!$A$2:$A$10000,$A624,Observed!$C$2:$C$10000,$C624),"")</f>
        <v/>
      </c>
      <c r="AD624" s="23" t="str">
        <f>IF(ISNUMBER(AVERAGEIFS(Observed!AD$2:AD$10000,Observed!$A$2:$A$10000,$A624,Observed!$C$2:$C$10000,$C624)),AVERAGEIFS(Observed!AD$2:AD$10000,Observed!$A$2:$A$10000,$A624,Observed!$C$2:$C$10000,$C624),"")</f>
        <v/>
      </c>
      <c r="AE624" s="24" t="str">
        <f>IF(ISNUMBER(AVERAGEIFS(Observed!AE$2:AE$10000,Observed!$A$2:$A$10000,$A624,Observed!$C$2:$C$10000,$C624)),AVERAGEIFS(Observed!AE$2:AE$10000,Observed!$A$2:$A$10000,$A624,Observed!$C$2:$C$10000,$C624),"")</f>
        <v/>
      </c>
      <c r="AF624" s="24" t="str">
        <f>IF(ISNUMBER(AVERAGEIFS(Observed!AF$2:AF$10000,Observed!$A$2:$A$10000,$A624,Observed!$C$2:$C$10000,$C624)),AVERAGEIFS(Observed!AF$2:AF$10000,Observed!$A$2:$A$10000,$A624,Observed!$C$2:$C$10000,$C624),"")</f>
        <v/>
      </c>
      <c r="AG624" s="23" t="str">
        <f>IF(ISNUMBER(AVERAGEIFS(Observed!AG$2:AG$10000,Observed!$A$2:$A$10000,$A624,Observed!$C$2:$C$10000,$C624)),AVERAGEIFS(Observed!AG$2:AG$10000,Observed!$A$2:$A$10000,$A624,Observed!$C$2:$C$10000,$C624),"")</f>
        <v/>
      </c>
      <c r="AH624" s="23" t="str">
        <f>IF(ISNUMBER(AVERAGEIFS(Observed!AH$2:AH$10000,Observed!$A$2:$A$10000,$A624,Observed!$C$2:$C$10000,$C624)),AVERAGEIFS(Observed!AH$2:AH$10000,Observed!$A$2:$A$10000,$A624,Observed!$C$2:$C$10000,$C624),"")</f>
        <v/>
      </c>
      <c r="AI624" s="22" t="str">
        <f>IF(ISNUMBER(AVERAGEIFS(Observed!AI$2:AI$10000,Observed!$A$2:$A$10000,$A624,Observed!$C$2:$C$10000,$C624)),AVERAGEIFS(Observed!AI$2:AI$10000,Observed!$A$2:$A$10000,$A624,Observed!$C$2:$C$10000,$C624),"")</f>
        <v/>
      </c>
      <c r="AJ624" s="23" t="str">
        <f>IF(ISNUMBER(AVERAGEIFS(Observed!AJ$2:AJ$10000,Observed!$A$2:$A$10000,$A624,Observed!$C$2:$C$10000,$C624)),AVERAGEIFS(Observed!AJ$2:AJ$10000,Observed!$A$2:$A$10000,$A624,Observed!$C$2:$C$10000,$C624),"")</f>
        <v/>
      </c>
      <c r="AK624" s="23" t="str">
        <f>IF(ISNUMBER(AVERAGEIFS(Observed!AK$2:AK$10000,Observed!$A$2:$A$10000,$A624,Observed!$C$2:$C$10000,$C624)),AVERAGEIFS(Observed!AK$2:AK$10000,Observed!$A$2:$A$10000,$A624,Observed!$C$2:$C$10000,$C624),"")</f>
        <v/>
      </c>
      <c r="AL624" s="23" t="str">
        <f>IF(ISNUMBER(AVERAGEIFS(Observed!AL$2:AL$10000,Observed!$A$2:$A$10000,$A624,Observed!$C$2:$C$10000,$C624)),AVERAGEIFS(Observed!AL$2:AL$10000,Observed!$A$2:$A$10000,$A624,Observed!$C$2:$C$10000,$C624),"")</f>
        <v/>
      </c>
      <c r="AM624" s="23" t="str">
        <f>IF(ISNUMBER(AVERAGEIFS(Observed!AM$2:AM$10000,Observed!$A$2:$A$10000,$A624,Observed!$C$2:$C$10000,$C624)),AVERAGEIFS(Observed!AM$2:AM$10000,Observed!$A$2:$A$10000,$A624,Observed!$C$2:$C$10000,$C624),"")</f>
        <v/>
      </c>
      <c r="AN624" s="23" t="str">
        <f>IF(ISNUMBER(AVERAGEIFS(Observed!AN$2:AN$10000,Observed!$A$2:$A$10000,$A624,Observed!$C$2:$C$10000,$C624)),AVERAGEIFS(Observed!AN$2:AN$10000,Observed!$A$2:$A$10000,$A624,Observed!$C$2:$C$10000,$C624),"")</f>
        <v/>
      </c>
      <c r="AO624" s="2">
        <f>COUNTIFS(Observed!$A$2:$A$10000,$A624,Observed!$C$2:$C$10000,$C624)</f>
        <v>5</v>
      </c>
      <c r="AP624" s="2">
        <f t="shared" si="13"/>
        <v>5</v>
      </c>
    </row>
    <row r="625" spans="1:42" x14ac:dyDescent="0.25">
      <c r="A625" t="s">
        <v>94</v>
      </c>
      <c r="B625" t="s">
        <v>30</v>
      </c>
      <c r="C625" s="20">
        <v>41025</v>
      </c>
      <c r="D625">
        <v>1</v>
      </c>
      <c r="F625" t="s">
        <v>108</v>
      </c>
      <c r="G625" s="25" t="s">
        <v>76</v>
      </c>
      <c r="J625" s="2"/>
      <c r="K625" s="22" t="str">
        <f>IF(ISNUMBER(AVERAGEIFS(Observed!K$2:K$10000,Observed!$A$2:$A$10000,$A625,Observed!$C$2:$C$10000,$C625)),AVERAGEIFS(Observed!K$2:K$10000,Observed!$A$2:$A$10000,$A625,Observed!$C$2:$C$10000,$C625),"")</f>
        <v/>
      </c>
      <c r="L625" s="23" t="str">
        <f>IF(ISNUMBER(AVERAGEIFS(Observed!L$2:L$10000,Observed!$A$2:$A$10000,$A625,Observed!$C$2:$C$10000,$C625)),AVERAGEIFS(Observed!L$2:L$10000,Observed!$A$2:$A$10000,$A625,Observed!$C$2:$C$10000,$C625),"")</f>
        <v/>
      </c>
      <c r="M625" s="23">
        <f>IF(ISNUMBER(AVERAGEIFS(Observed!M$2:M$10000,Observed!$A$2:$A$10000,$A625,Observed!$C$2:$C$10000,$C625)),AVERAGEIFS(Observed!M$2:M$10000,Observed!$A$2:$A$10000,$A625,Observed!$C$2:$C$10000,$C625),"")</f>
        <v>47.007773478823026</v>
      </c>
      <c r="N625" s="23">
        <f>IF(ISNUMBER(AVERAGEIFS(Observed!N$2:N$10000,Observed!$A$2:$A$10000,$A625,Observed!$C$2:$C$10000,$C625)),AVERAGEIFS(Observed!N$2:N$10000,Observed!$A$2:$A$10000,$A625,Observed!$C$2:$C$10000,$C625),"")</f>
        <v>47.007773478823026</v>
      </c>
      <c r="O625" s="23">
        <f>IF(ISNUMBER(AVERAGEIFS(Observed!O$2:O$10000,Observed!$A$2:$A$10000,$A625,Observed!$C$2:$C$10000,$C625)),AVERAGEIFS(Observed!O$2:O$10000,Observed!$A$2:$A$10000,$A625,Observed!$C$2:$C$10000,$C625),"")</f>
        <v>990.72587463768355</v>
      </c>
      <c r="P625" s="24" t="str">
        <f>IF(ISNUMBER(AVERAGEIFS(Observed!P$2:P$10000,Observed!$A$2:$A$10000,$A625,Observed!$C$2:$C$10000,$C625)),AVERAGEIFS(Observed!P$2:P$10000,Observed!$A$2:$A$10000,$A625,Observed!$C$2:$C$10000,$C625),"")</f>
        <v/>
      </c>
      <c r="Q625" s="24" t="str">
        <f>IF(ISNUMBER(AVERAGEIFS(Observed!Q$2:Q$10000,Observed!$A$2:$A$10000,$A625,Observed!$C$2:$C$10000,$C625)),AVERAGEIFS(Observed!Q$2:Q$10000,Observed!$A$2:$A$10000,$A625,Observed!$C$2:$C$10000,$C625),"")</f>
        <v/>
      </c>
      <c r="R625" s="24" t="str">
        <f>IF(ISNUMBER(AVERAGEIFS(Observed!R$2:R$10000,Observed!$A$2:$A$10000,$A625,Observed!$C$2:$C$10000,$C625)),AVERAGEIFS(Observed!R$2:R$10000,Observed!$A$2:$A$10000,$A625,Observed!$C$2:$C$10000,$C625),"")</f>
        <v/>
      </c>
      <c r="S625" s="22" t="str">
        <f>IF(ISNUMBER(AVERAGEIFS(Observed!S$2:S$10000,Observed!$A$2:$A$10000,$A625,Observed!$C$2:$C$10000,$C625)),AVERAGEIFS(Observed!S$2:S$10000,Observed!$A$2:$A$10000,$A625,Observed!$C$2:$C$10000,$C625),"")</f>
        <v/>
      </c>
      <c r="T625" s="23" t="str">
        <f>IF(ISNUMBER(AVERAGEIFS(Observed!T$2:T$10000,Observed!$A$2:$A$10000,$A625,Observed!$C$2:$C$10000,$C625)),AVERAGEIFS(Observed!T$2:T$10000,Observed!$A$2:$A$10000,$A625,Observed!$C$2:$C$10000,$C625),"")</f>
        <v/>
      </c>
      <c r="U625" s="23" t="str">
        <f>IF(ISNUMBER(AVERAGEIFS(Observed!U$2:U$10000,Observed!$A$2:$A$10000,$A625,Observed!$C$2:$C$10000,$C625)),AVERAGEIFS(Observed!U$2:U$10000,Observed!$A$2:$A$10000,$A625,Observed!$C$2:$C$10000,$C625),"")</f>
        <v/>
      </c>
      <c r="V625" s="23">
        <f>IF(ISNUMBER(AVERAGEIFS(Observed!V$2:V$10000,Observed!$A$2:$A$10000,$A625,Observed!$C$2:$C$10000,$C625)),AVERAGEIFS(Observed!V$2:V$10000,Observed!$A$2:$A$10000,$A625,Observed!$C$2:$C$10000,$C625),"")</f>
        <v>250</v>
      </c>
      <c r="W625" s="23">
        <f>IF(ISNUMBER(AVERAGEIFS(Observed!W$2:W$10000,Observed!$A$2:$A$10000,$A625,Observed!$C$2:$C$10000,$C625)),AVERAGEIFS(Observed!W$2:W$10000,Observed!$A$2:$A$10000,$A625,Observed!$C$2:$C$10000,$C625),"")</f>
        <v>11.19232701876739</v>
      </c>
      <c r="X625" s="23" t="str">
        <f>IF(ISNUMBER(AVERAGEIFS(Observed!X$2:X$10000,Observed!$A$2:$A$10000,$A625,Observed!$C$2:$C$10000,$C625)),AVERAGEIFS(Observed!X$2:X$10000,Observed!$A$2:$A$10000,$A625,Observed!$C$2:$C$10000,$C625),"")</f>
        <v/>
      </c>
      <c r="Y625" s="23" t="str">
        <f>IF(ISNUMBER(AVERAGEIFS(Observed!Y$2:Y$10000,Observed!$A$2:$A$10000,$A625,Observed!$C$2:$C$10000,$C625)),AVERAGEIFS(Observed!Y$2:Y$10000,Observed!$A$2:$A$10000,$A625,Observed!$C$2:$C$10000,$C625),"")</f>
        <v/>
      </c>
      <c r="Z625" s="23" t="str">
        <f>IF(ISNUMBER(AVERAGEIFS(Observed!Z$2:Z$10000,Observed!$A$2:$A$10000,$A625,Observed!$C$2:$C$10000,$C625)),AVERAGEIFS(Observed!Z$2:Z$10000,Observed!$A$2:$A$10000,$A625,Observed!$C$2:$C$10000,$C625),"")</f>
        <v/>
      </c>
      <c r="AA625" s="23" t="str">
        <f>IF(ISNUMBER(AVERAGEIFS(Observed!AA$2:AA$10000,Observed!$A$2:$A$10000,$A625,Observed!$C$2:$C$10000,$C625)),AVERAGEIFS(Observed!AA$2:AA$10000,Observed!$A$2:$A$10000,$A625,Observed!$C$2:$C$10000,$C625),"")</f>
        <v/>
      </c>
      <c r="AB625" s="23" t="str">
        <f>IF(ISNUMBER(AVERAGEIFS(Observed!AB$2:AB$10000,Observed!$A$2:$A$10000,$A625,Observed!$C$2:$C$10000,$C625)),AVERAGEIFS(Observed!AB$2:AB$10000,Observed!$A$2:$A$10000,$A625,Observed!$C$2:$C$10000,$C625),"")</f>
        <v/>
      </c>
      <c r="AC625" s="23" t="str">
        <f>IF(ISNUMBER(AVERAGEIFS(Observed!AC$2:AC$10000,Observed!$A$2:$A$10000,$A625,Observed!$C$2:$C$10000,$C625)),AVERAGEIFS(Observed!AC$2:AC$10000,Observed!$A$2:$A$10000,$A625,Observed!$C$2:$C$10000,$C625),"")</f>
        <v/>
      </c>
      <c r="AD625" s="23" t="str">
        <f>IF(ISNUMBER(AVERAGEIFS(Observed!AD$2:AD$10000,Observed!$A$2:$A$10000,$A625,Observed!$C$2:$C$10000,$C625)),AVERAGEIFS(Observed!AD$2:AD$10000,Observed!$A$2:$A$10000,$A625,Observed!$C$2:$C$10000,$C625),"")</f>
        <v/>
      </c>
      <c r="AE625" s="24" t="str">
        <f>IF(ISNUMBER(AVERAGEIFS(Observed!AE$2:AE$10000,Observed!$A$2:$A$10000,$A625,Observed!$C$2:$C$10000,$C625)),AVERAGEIFS(Observed!AE$2:AE$10000,Observed!$A$2:$A$10000,$A625,Observed!$C$2:$C$10000,$C625),"")</f>
        <v/>
      </c>
      <c r="AF625" s="24" t="str">
        <f>IF(ISNUMBER(AVERAGEIFS(Observed!AF$2:AF$10000,Observed!$A$2:$A$10000,$A625,Observed!$C$2:$C$10000,$C625)),AVERAGEIFS(Observed!AF$2:AF$10000,Observed!$A$2:$A$10000,$A625,Observed!$C$2:$C$10000,$C625),"")</f>
        <v/>
      </c>
      <c r="AG625" s="23" t="str">
        <f>IF(ISNUMBER(AVERAGEIFS(Observed!AG$2:AG$10000,Observed!$A$2:$A$10000,$A625,Observed!$C$2:$C$10000,$C625)),AVERAGEIFS(Observed!AG$2:AG$10000,Observed!$A$2:$A$10000,$A625,Observed!$C$2:$C$10000,$C625),"")</f>
        <v/>
      </c>
      <c r="AH625" s="23" t="str">
        <f>IF(ISNUMBER(AVERAGEIFS(Observed!AH$2:AH$10000,Observed!$A$2:$A$10000,$A625,Observed!$C$2:$C$10000,$C625)),AVERAGEIFS(Observed!AH$2:AH$10000,Observed!$A$2:$A$10000,$A625,Observed!$C$2:$C$10000,$C625),"")</f>
        <v/>
      </c>
      <c r="AI625" s="22" t="str">
        <f>IF(ISNUMBER(AVERAGEIFS(Observed!AI$2:AI$10000,Observed!$A$2:$A$10000,$A625,Observed!$C$2:$C$10000,$C625)),AVERAGEIFS(Observed!AI$2:AI$10000,Observed!$A$2:$A$10000,$A625,Observed!$C$2:$C$10000,$C625),"")</f>
        <v/>
      </c>
      <c r="AJ625" s="23" t="str">
        <f>IF(ISNUMBER(AVERAGEIFS(Observed!AJ$2:AJ$10000,Observed!$A$2:$A$10000,$A625,Observed!$C$2:$C$10000,$C625)),AVERAGEIFS(Observed!AJ$2:AJ$10000,Observed!$A$2:$A$10000,$A625,Observed!$C$2:$C$10000,$C625),"")</f>
        <v/>
      </c>
      <c r="AK625" s="23" t="str">
        <f>IF(ISNUMBER(AVERAGEIFS(Observed!AK$2:AK$10000,Observed!$A$2:$A$10000,$A625,Observed!$C$2:$C$10000,$C625)),AVERAGEIFS(Observed!AK$2:AK$10000,Observed!$A$2:$A$10000,$A625,Observed!$C$2:$C$10000,$C625),"")</f>
        <v/>
      </c>
      <c r="AL625" s="23" t="str">
        <f>IF(ISNUMBER(AVERAGEIFS(Observed!AL$2:AL$10000,Observed!$A$2:$A$10000,$A625,Observed!$C$2:$C$10000,$C625)),AVERAGEIFS(Observed!AL$2:AL$10000,Observed!$A$2:$A$10000,$A625,Observed!$C$2:$C$10000,$C625),"")</f>
        <v/>
      </c>
      <c r="AM625" s="23" t="str">
        <f>IF(ISNUMBER(AVERAGEIFS(Observed!AM$2:AM$10000,Observed!$A$2:$A$10000,$A625,Observed!$C$2:$C$10000,$C625)),AVERAGEIFS(Observed!AM$2:AM$10000,Observed!$A$2:$A$10000,$A625,Observed!$C$2:$C$10000,$C625),"")</f>
        <v/>
      </c>
      <c r="AN625" s="23" t="str">
        <f>IF(ISNUMBER(AVERAGEIFS(Observed!AN$2:AN$10000,Observed!$A$2:$A$10000,$A625,Observed!$C$2:$C$10000,$C625)),AVERAGEIFS(Observed!AN$2:AN$10000,Observed!$A$2:$A$10000,$A625,Observed!$C$2:$C$10000,$C625),"")</f>
        <v/>
      </c>
      <c r="AO625" s="2">
        <f>COUNTIFS(Observed!$A$2:$A$10000,$A625,Observed!$C$2:$C$10000,$C625)</f>
        <v>5</v>
      </c>
      <c r="AP625" s="2">
        <f t="shared" si="13"/>
        <v>5</v>
      </c>
    </row>
    <row r="626" spans="1:42" x14ac:dyDescent="0.25">
      <c r="A626" t="s">
        <v>94</v>
      </c>
      <c r="B626" t="s">
        <v>30</v>
      </c>
      <c r="C626" s="20">
        <v>41060</v>
      </c>
      <c r="D626">
        <v>1</v>
      </c>
      <c r="F626" t="s">
        <v>108</v>
      </c>
      <c r="G626" s="25" t="s">
        <v>76</v>
      </c>
      <c r="J626" s="2"/>
      <c r="K626" s="22" t="str">
        <f>IF(ISNUMBER(AVERAGEIFS(Observed!K$2:K$10000,Observed!$A$2:$A$10000,$A626,Observed!$C$2:$C$10000,$C626)),AVERAGEIFS(Observed!K$2:K$10000,Observed!$A$2:$A$10000,$A626,Observed!$C$2:$C$10000,$C626),"")</f>
        <v/>
      </c>
      <c r="L626" s="23" t="str">
        <f>IF(ISNUMBER(AVERAGEIFS(Observed!L$2:L$10000,Observed!$A$2:$A$10000,$A626,Observed!$C$2:$C$10000,$C626)),AVERAGEIFS(Observed!L$2:L$10000,Observed!$A$2:$A$10000,$A626,Observed!$C$2:$C$10000,$C626),"")</f>
        <v/>
      </c>
      <c r="M626" s="23">
        <f>IF(ISNUMBER(AVERAGEIFS(Observed!M$2:M$10000,Observed!$A$2:$A$10000,$A626,Observed!$C$2:$C$10000,$C626)),AVERAGEIFS(Observed!M$2:M$10000,Observed!$A$2:$A$10000,$A626,Observed!$C$2:$C$10000,$C626),"")</f>
        <v>3.6969573366280009</v>
      </c>
      <c r="N626" s="23">
        <f>IF(ISNUMBER(AVERAGEIFS(Observed!N$2:N$10000,Observed!$A$2:$A$10000,$A626,Observed!$C$2:$C$10000,$C626)),AVERAGEIFS(Observed!N$2:N$10000,Observed!$A$2:$A$10000,$A626,Observed!$C$2:$C$10000,$C626),"")</f>
        <v>3.6969573366280009</v>
      </c>
      <c r="O626" s="23">
        <f>IF(ISNUMBER(AVERAGEIFS(Observed!O$2:O$10000,Observed!$A$2:$A$10000,$A626,Observed!$C$2:$C$10000,$C626)),AVERAGEIFS(Observed!O$2:O$10000,Observed!$A$2:$A$10000,$A626,Observed!$C$2:$C$10000,$C626),"")</f>
        <v>1137.3595995164283</v>
      </c>
      <c r="P626" s="24" t="str">
        <f>IF(ISNUMBER(AVERAGEIFS(Observed!P$2:P$10000,Observed!$A$2:$A$10000,$A626,Observed!$C$2:$C$10000,$C626)),AVERAGEIFS(Observed!P$2:P$10000,Observed!$A$2:$A$10000,$A626,Observed!$C$2:$C$10000,$C626),"")</f>
        <v/>
      </c>
      <c r="Q626" s="24" t="str">
        <f>IF(ISNUMBER(AVERAGEIFS(Observed!Q$2:Q$10000,Observed!$A$2:$A$10000,$A626,Observed!$C$2:$C$10000,$C626)),AVERAGEIFS(Observed!Q$2:Q$10000,Observed!$A$2:$A$10000,$A626,Observed!$C$2:$C$10000,$C626),"")</f>
        <v/>
      </c>
      <c r="R626" s="24" t="str">
        <f>IF(ISNUMBER(AVERAGEIFS(Observed!R$2:R$10000,Observed!$A$2:$A$10000,$A626,Observed!$C$2:$C$10000,$C626)),AVERAGEIFS(Observed!R$2:R$10000,Observed!$A$2:$A$10000,$A626,Observed!$C$2:$C$10000,$C626),"")</f>
        <v/>
      </c>
      <c r="S626" s="22" t="str">
        <f>IF(ISNUMBER(AVERAGEIFS(Observed!S$2:S$10000,Observed!$A$2:$A$10000,$A626,Observed!$C$2:$C$10000,$C626)),AVERAGEIFS(Observed!S$2:S$10000,Observed!$A$2:$A$10000,$A626,Observed!$C$2:$C$10000,$C626),"")</f>
        <v/>
      </c>
      <c r="T626" s="23" t="str">
        <f>IF(ISNUMBER(AVERAGEIFS(Observed!T$2:T$10000,Observed!$A$2:$A$10000,$A626,Observed!$C$2:$C$10000,$C626)),AVERAGEIFS(Observed!T$2:T$10000,Observed!$A$2:$A$10000,$A626,Observed!$C$2:$C$10000,$C626),"")</f>
        <v/>
      </c>
      <c r="U626" s="23" t="str">
        <f>IF(ISNUMBER(AVERAGEIFS(Observed!U$2:U$10000,Observed!$A$2:$A$10000,$A626,Observed!$C$2:$C$10000,$C626)),AVERAGEIFS(Observed!U$2:U$10000,Observed!$A$2:$A$10000,$A626,Observed!$C$2:$C$10000,$C626),"")</f>
        <v/>
      </c>
      <c r="V626" s="23">
        <f>IF(ISNUMBER(AVERAGEIFS(Observed!V$2:V$10000,Observed!$A$2:$A$10000,$A626,Observed!$C$2:$C$10000,$C626)),AVERAGEIFS(Observed!V$2:V$10000,Observed!$A$2:$A$10000,$A626,Observed!$C$2:$C$10000,$C626),"")</f>
        <v>250</v>
      </c>
      <c r="W626" s="23">
        <f>IF(ISNUMBER(AVERAGEIFS(Observed!W$2:W$10000,Observed!$A$2:$A$10000,$A626,Observed!$C$2:$C$10000,$C626)),AVERAGEIFS(Observed!W$2:W$10000,Observed!$A$2:$A$10000,$A626,Observed!$C$2:$C$10000,$C626),"")</f>
        <v>1.0562735247508575</v>
      </c>
      <c r="X626" s="23" t="str">
        <f>IF(ISNUMBER(AVERAGEIFS(Observed!X$2:X$10000,Observed!$A$2:$A$10000,$A626,Observed!$C$2:$C$10000,$C626)),AVERAGEIFS(Observed!X$2:X$10000,Observed!$A$2:$A$10000,$A626,Observed!$C$2:$C$10000,$C626),"")</f>
        <v/>
      </c>
      <c r="Y626" s="23" t="str">
        <f>IF(ISNUMBER(AVERAGEIFS(Observed!Y$2:Y$10000,Observed!$A$2:$A$10000,$A626,Observed!$C$2:$C$10000,$C626)),AVERAGEIFS(Observed!Y$2:Y$10000,Observed!$A$2:$A$10000,$A626,Observed!$C$2:$C$10000,$C626),"")</f>
        <v/>
      </c>
      <c r="Z626" s="23" t="str">
        <f>IF(ISNUMBER(AVERAGEIFS(Observed!Z$2:Z$10000,Observed!$A$2:$A$10000,$A626,Observed!$C$2:$C$10000,$C626)),AVERAGEIFS(Observed!Z$2:Z$10000,Observed!$A$2:$A$10000,$A626,Observed!$C$2:$C$10000,$C626),"")</f>
        <v/>
      </c>
      <c r="AA626" s="23" t="str">
        <f>IF(ISNUMBER(AVERAGEIFS(Observed!AA$2:AA$10000,Observed!$A$2:$A$10000,$A626,Observed!$C$2:$C$10000,$C626)),AVERAGEIFS(Observed!AA$2:AA$10000,Observed!$A$2:$A$10000,$A626,Observed!$C$2:$C$10000,$C626),"")</f>
        <v/>
      </c>
      <c r="AB626" s="23" t="str">
        <f>IF(ISNUMBER(AVERAGEIFS(Observed!AB$2:AB$10000,Observed!$A$2:$A$10000,$A626,Observed!$C$2:$C$10000,$C626)),AVERAGEIFS(Observed!AB$2:AB$10000,Observed!$A$2:$A$10000,$A626,Observed!$C$2:$C$10000,$C626),"")</f>
        <v/>
      </c>
      <c r="AC626" s="23" t="str">
        <f>IF(ISNUMBER(AVERAGEIFS(Observed!AC$2:AC$10000,Observed!$A$2:$A$10000,$A626,Observed!$C$2:$C$10000,$C626)),AVERAGEIFS(Observed!AC$2:AC$10000,Observed!$A$2:$A$10000,$A626,Observed!$C$2:$C$10000,$C626),"")</f>
        <v/>
      </c>
      <c r="AD626" s="23" t="str">
        <f>IF(ISNUMBER(AVERAGEIFS(Observed!AD$2:AD$10000,Observed!$A$2:$A$10000,$A626,Observed!$C$2:$C$10000,$C626)),AVERAGEIFS(Observed!AD$2:AD$10000,Observed!$A$2:$A$10000,$A626,Observed!$C$2:$C$10000,$C626),"")</f>
        <v/>
      </c>
      <c r="AE626" s="24" t="str">
        <f>IF(ISNUMBER(AVERAGEIFS(Observed!AE$2:AE$10000,Observed!$A$2:$A$10000,$A626,Observed!$C$2:$C$10000,$C626)),AVERAGEIFS(Observed!AE$2:AE$10000,Observed!$A$2:$A$10000,$A626,Observed!$C$2:$C$10000,$C626),"")</f>
        <v/>
      </c>
      <c r="AF626" s="24" t="str">
        <f>IF(ISNUMBER(AVERAGEIFS(Observed!AF$2:AF$10000,Observed!$A$2:$A$10000,$A626,Observed!$C$2:$C$10000,$C626)),AVERAGEIFS(Observed!AF$2:AF$10000,Observed!$A$2:$A$10000,$A626,Observed!$C$2:$C$10000,$C626),"")</f>
        <v/>
      </c>
      <c r="AG626" s="23" t="str">
        <f>IF(ISNUMBER(AVERAGEIFS(Observed!AG$2:AG$10000,Observed!$A$2:$A$10000,$A626,Observed!$C$2:$C$10000,$C626)),AVERAGEIFS(Observed!AG$2:AG$10000,Observed!$A$2:$A$10000,$A626,Observed!$C$2:$C$10000,$C626),"")</f>
        <v/>
      </c>
      <c r="AH626" s="23" t="str">
        <f>IF(ISNUMBER(AVERAGEIFS(Observed!AH$2:AH$10000,Observed!$A$2:$A$10000,$A626,Observed!$C$2:$C$10000,$C626)),AVERAGEIFS(Observed!AH$2:AH$10000,Observed!$A$2:$A$10000,$A626,Observed!$C$2:$C$10000,$C626),"")</f>
        <v/>
      </c>
      <c r="AI626" s="22" t="str">
        <f>IF(ISNUMBER(AVERAGEIFS(Observed!AI$2:AI$10000,Observed!$A$2:$A$10000,$A626,Observed!$C$2:$C$10000,$C626)),AVERAGEIFS(Observed!AI$2:AI$10000,Observed!$A$2:$A$10000,$A626,Observed!$C$2:$C$10000,$C626),"")</f>
        <v/>
      </c>
      <c r="AJ626" s="23" t="str">
        <f>IF(ISNUMBER(AVERAGEIFS(Observed!AJ$2:AJ$10000,Observed!$A$2:$A$10000,$A626,Observed!$C$2:$C$10000,$C626)),AVERAGEIFS(Observed!AJ$2:AJ$10000,Observed!$A$2:$A$10000,$A626,Observed!$C$2:$C$10000,$C626),"")</f>
        <v/>
      </c>
      <c r="AK626" s="23" t="str">
        <f>IF(ISNUMBER(AVERAGEIFS(Observed!AK$2:AK$10000,Observed!$A$2:$A$10000,$A626,Observed!$C$2:$C$10000,$C626)),AVERAGEIFS(Observed!AK$2:AK$10000,Observed!$A$2:$A$10000,$A626,Observed!$C$2:$C$10000,$C626),"")</f>
        <v/>
      </c>
      <c r="AL626" s="23" t="str">
        <f>IF(ISNUMBER(AVERAGEIFS(Observed!AL$2:AL$10000,Observed!$A$2:$A$10000,$A626,Observed!$C$2:$C$10000,$C626)),AVERAGEIFS(Observed!AL$2:AL$10000,Observed!$A$2:$A$10000,$A626,Observed!$C$2:$C$10000,$C626),"")</f>
        <v/>
      </c>
      <c r="AM626" s="23" t="str">
        <f>IF(ISNUMBER(AVERAGEIFS(Observed!AM$2:AM$10000,Observed!$A$2:$A$10000,$A626,Observed!$C$2:$C$10000,$C626)),AVERAGEIFS(Observed!AM$2:AM$10000,Observed!$A$2:$A$10000,$A626,Observed!$C$2:$C$10000,$C626),"")</f>
        <v/>
      </c>
      <c r="AN626" s="23" t="str">
        <f>IF(ISNUMBER(AVERAGEIFS(Observed!AN$2:AN$10000,Observed!$A$2:$A$10000,$A626,Observed!$C$2:$C$10000,$C626)),AVERAGEIFS(Observed!AN$2:AN$10000,Observed!$A$2:$A$10000,$A626,Observed!$C$2:$C$10000,$C626),"")</f>
        <v/>
      </c>
      <c r="AO626" s="2">
        <f>COUNTIFS(Observed!$A$2:$A$10000,$A626,Observed!$C$2:$C$10000,$C626)</f>
        <v>5</v>
      </c>
      <c r="AP626" s="2">
        <f t="shared" si="13"/>
        <v>5</v>
      </c>
    </row>
    <row r="627" spans="1:42" x14ac:dyDescent="0.25">
      <c r="A627" t="s">
        <v>95</v>
      </c>
      <c r="B627" t="s">
        <v>30</v>
      </c>
      <c r="C627" s="20">
        <v>40525</v>
      </c>
      <c r="D627">
        <v>1</v>
      </c>
      <c r="F627" t="s">
        <v>109</v>
      </c>
      <c r="G627" s="25" t="s">
        <v>115</v>
      </c>
      <c r="J627" s="2"/>
      <c r="K627" s="22" t="str">
        <f>IF(ISNUMBER(AVERAGEIFS(Observed!K$2:K$10000,Observed!$A$2:$A$10000,$A627,Observed!$C$2:$C$10000,$C627)),AVERAGEIFS(Observed!K$2:K$10000,Observed!$A$2:$A$10000,$A627,Observed!$C$2:$C$10000,$C627),"")</f>
        <v/>
      </c>
      <c r="L627" s="23" t="str">
        <f>IF(ISNUMBER(AVERAGEIFS(Observed!L$2:L$10000,Observed!$A$2:$A$10000,$A627,Observed!$C$2:$C$10000,$C627)),AVERAGEIFS(Observed!L$2:L$10000,Observed!$A$2:$A$10000,$A627,Observed!$C$2:$C$10000,$C627),"")</f>
        <v/>
      </c>
      <c r="M627" s="23">
        <f>IF(ISNUMBER(AVERAGEIFS(Observed!M$2:M$10000,Observed!$A$2:$A$10000,$A627,Observed!$C$2:$C$10000,$C627)),AVERAGEIFS(Observed!M$2:M$10000,Observed!$A$2:$A$10000,$A627,Observed!$C$2:$C$10000,$C627),"")</f>
        <v>250.71877575704897</v>
      </c>
      <c r="N627" s="23">
        <f>IF(ISNUMBER(AVERAGEIFS(Observed!N$2:N$10000,Observed!$A$2:$A$10000,$A627,Observed!$C$2:$C$10000,$C627)),AVERAGEIFS(Observed!N$2:N$10000,Observed!$A$2:$A$10000,$A627,Observed!$C$2:$C$10000,$C627),"")</f>
        <v>250.71877575704897</v>
      </c>
      <c r="O627" s="23">
        <f>IF(ISNUMBER(AVERAGEIFS(Observed!O$2:O$10000,Observed!$A$2:$A$10000,$A627,Observed!$C$2:$C$10000,$C627)),AVERAGEIFS(Observed!O$2:O$10000,Observed!$A$2:$A$10000,$A627,Observed!$C$2:$C$10000,$C627),"")</f>
        <v>250.71877575704897</v>
      </c>
      <c r="P627" s="24" t="str">
        <f>IF(ISNUMBER(AVERAGEIFS(Observed!P$2:P$10000,Observed!$A$2:$A$10000,$A627,Observed!$C$2:$C$10000,$C627)),AVERAGEIFS(Observed!P$2:P$10000,Observed!$A$2:$A$10000,$A627,Observed!$C$2:$C$10000,$C627),"")</f>
        <v/>
      </c>
      <c r="Q627" s="24" t="str">
        <f>IF(ISNUMBER(AVERAGEIFS(Observed!Q$2:Q$10000,Observed!$A$2:$A$10000,$A627,Observed!$C$2:$C$10000,$C627)),AVERAGEIFS(Observed!Q$2:Q$10000,Observed!$A$2:$A$10000,$A627,Observed!$C$2:$C$10000,$C627),"")</f>
        <v/>
      </c>
      <c r="R627" s="24" t="str">
        <f>IF(ISNUMBER(AVERAGEIFS(Observed!R$2:R$10000,Observed!$A$2:$A$10000,$A627,Observed!$C$2:$C$10000,$C627)),AVERAGEIFS(Observed!R$2:R$10000,Observed!$A$2:$A$10000,$A627,Observed!$C$2:$C$10000,$C627),"")</f>
        <v/>
      </c>
      <c r="S627" s="22" t="str">
        <f>IF(ISNUMBER(AVERAGEIFS(Observed!S$2:S$10000,Observed!$A$2:$A$10000,$A627,Observed!$C$2:$C$10000,$C627)),AVERAGEIFS(Observed!S$2:S$10000,Observed!$A$2:$A$10000,$A627,Observed!$C$2:$C$10000,$C627),"")</f>
        <v/>
      </c>
      <c r="T627" s="23" t="str">
        <f>IF(ISNUMBER(AVERAGEIFS(Observed!T$2:T$10000,Observed!$A$2:$A$10000,$A627,Observed!$C$2:$C$10000,$C627)),AVERAGEIFS(Observed!T$2:T$10000,Observed!$A$2:$A$10000,$A627,Observed!$C$2:$C$10000,$C627),"")</f>
        <v/>
      </c>
      <c r="U627" s="23" t="str">
        <f>IF(ISNUMBER(AVERAGEIFS(Observed!U$2:U$10000,Observed!$A$2:$A$10000,$A627,Observed!$C$2:$C$10000,$C627)),AVERAGEIFS(Observed!U$2:U$10000,Observed!$A$2:$A$10000,$A627,Observed!$C$2:$C$10000,$C627),"")</f>
        <v/>
      </c>
      <c r="V627" s="23">
        <f>IF(ISNUMBER(AVERAGEIFS(Observed!V$2:V$10000,Observed!$A$2:$A$10000,$A627,Observed!$C$2:$C$10000,$C627)),AVERAGEIFS(Observed!V$2:V$10000,Observed!$A$2:$A$10000,$A627,Observed!$C$2:$C$10000,$C627),"")</f>
        <v>350</v>
      </c>
      <c r="W627" s="23">
        <f>IF(ISNUMBER(AVERAGEIFS(Observed!W$2:W$10000,Observed!$A$2:$A$10000,$A627,Observed!$C$2:$C$10000,$C627)),AVERAGEIFS(Observed!W$2:W$10000,Observed!$A$2:$A$10000,$A627,Observed!$C$2:$C$10000,$C627),"")</f>
        <v>41.101438648696558</v>
      </c>
      <c r="X627" s="23" t="str">
        <f>IF(ISNUMBER(AVERAGEIFS(Observed!X$2:X$10000,Observed!$A$2:$A$10000,$A627,Observed!$C$2:$C$10000,$C627)),AVERAGEIFS(Observed!X$2:X$10000,Observed!$A$2:$A$10000,$A627,Observed!$C$2:$C$10000,$C627),"")</f>
        <v/>
      </c>
      <c r="Y627" s="23" t="str">
        <f>IF(ISNUMBER(AVERAGEIFS(Observed!Y$2:Y$10000,Observed!$A$2:$A$10000,$A627,Observed!$C$2:$C$10000,$C627)),AVERAGEIFS(Observed!Y$2:Y$10000,Observed!$A$2:$A$10000,$A627,Observed!$C$2:$C$10000,$C627),"")</f>
        <v/>
      </c>
      <c r="Z627" s="23" t="str">
        <f>IF(ISNUMBER(AVERAGEIFS(Observed!Z$2:Z$10000,Observed!$A$2:$A$10000,$A627,Observed!$C$2:$C$10000,$C627)),AVERAGEIFS(Observed!Z$2:Z$10000,Observed!$A$2:$A$10000,$A627,Observed!$C$2:$C$10000,$C627),"")</f>
        <v/>
      </c>
      <c r="AA627" s="23" t="str">
        <f>IF(ISNUMBER(AVERAGEIFS(Observed!AA$2:AA$10000,Observed!$A$2:$A$10000,$A627,Observed!$C$2:$C$10000,$C627)),AVERAGEIFS(Observed!AA$2:AA$10000,Observed!$A$2:$A$10000,$A627,Observed!$C$2:$C$10000,$C627),"")</f>
        <v/>
      </c>
      <c r="AB627" s="23" t="str">
        <f>IF(ISNUMBER(AVERAGEIFS(Observed!AB$2:AB$10000,Observed!$A$2:$A$10000,$A627,Observed!$C$2:$C$10000,$C627)),AVERAGEIFS(Observed!AB$2:AB$10000,Observed!$A$2:$A$10000,$A627,Observed!$C$2:$C$10000,$C627),"")</f>
        <v/>
      </c>
      <c r="AC627" s="23" t="str">
        <f>IF(ISNUMBER(AVERAGEIFS(Observed!AC$2:AC$10000,Observed!$A$2:$A$10000,$A627,Observed!$C$2:$C$10000,$C627)),AVERAGEIFS(Observed!AC$2:AC$10000,Observed!$A$2:$A$10000,$A627,Observed!$C$2:$C$10000,$C627),"")</f>
        <v/>
      </c>
      <c r="AD627" s="23" t="str">
        <f>IF(ISNUMBER(AVERAGEIFS(Observed!AD$2:AD$10000,Observed!$A$2:$A$10000,$A627,Observed!$C$2:$C$10000,$C627)),AVERAGEIFS(Observed!AD$2:AD$10000,Observed!$A$2:$A$10000,$A627,Observed!$C$2:$C$10000,$C627),"")</f>
        <v/>
      </c>
      <c r="AE627" s="24" t="str">
        <f>IF(ISNUMBER(AVERAGEIFS(Observed!AE$2:AE$10000,Observed!$A$2:$A$10000,$A627,Observed!$C$2:$C$10000,$C627)),AVERAGEIFS(Observed!AE$2:AE$10000,Observed!$A$2:$A$10000,$A627,Observed!$C$2:$C$10000,$C627),"")</f>
        <v/>
      </c>
      <c r="AF627" s="24" t="str">
        <f>IF(ISNUMBER(AVERAGEIFS(Observed!AF$2:AF$10000,Observed!$A$2:$A$10000,$A627,Observed!$C$2:$C$10000,$C627)),AVERAGEIFS(Observed!AF$2:AF$10000,Observed!$A$2:$A$10000,$A627,Observed!$C$2:$C$10000,$C627),"")</f>
        <v/>
      </c>
      <c r="AG627" s="23" t="str">
        <f>IF(ISNUMBER(AVERAGEIFS(Observed!AG$2:AG$10000,Observed!$A$2:$A$10000,$A627,Observed!$C$2:$C$10000,$C627)),AVERAGEIFS(Observed!AG$2:AG$10000,Observed!$A$2:$A$10000,$A627,Observed!$C$2:$C$10000,$C627),"")</f>
        <v/>
      </c>
      <c r="AH627" s="23" t="str">
        <f>IF(ISNUMBER(AVERAGEIFS(Observed!AH$2:AH$10000,Observed!$A$2:$A$10000,$A627,Observed!$C$2:$C$10000,$C627)),AVERAGEIFS(Observed!AH$2:AH$10000,Observed!$A$2:$A$10000,$A627,Observed!$C$2:$C$10000,$C627),"")</f>
        <v/>
      </c>
      <c r="AI627" s="22" t="str">
        <f>IF(ISNUMBER(AVERAGEIFS(Observed!AI$2:AI$10000,Observed!$A$2:$A$10000,$A627,Observed!$C$2:$C$10000,$C627)),AVERAGEIFS(Observed!AI$2:AI$10000,Observed!$A$2:$A$10000,$A627,Observed!$C$2:$C$10000,$C627),"")</f>
        <v/>
      </c>
      <c r="AJ627" s="23" t="str">
        <f>IF(ISNUMBER(AVERAGEIFS(Observed!AJ$2:AJ$10000,Observed!$A$2:$A$10000,$A627,Observed!$C$2:$C$10000,$C627)),AVERAGEIFS(Observed!AJ$2:AJ$10000,Observed!$A$2:$A$10000,$A627,Observed!$C$2:$C$10000,$C627),"")</f>
        <v/>
      </c>
      <c r="AK627" s="23" t="str">
        <f>IF(ISNUMBER(AVERAGEIFS(Observed!AK$2:AK$10000,Observed!$A$2:$A$10000,$A627,Observed!$C$2:$C$10000,$C627)),AVERAGEIFS(Observed!AK$2:AK$10000,Observed!$A$2:$A$10000,$A627,Observed!$C$2:$C$10000,$C627),"")</f>
        <v/>
      </c>
      <c r="AL627" s="23" t="str">
        <f>IF(ISNUMBER(AVERAGEIFS(Observed!AL$2:AL$10000,Observed!$A$2:$A$10000,$A627,Observed!$C$2:$C$10000,$C627)),AVERAGEIFS(Observed!AL$2:AL$10000,Observed!$A$2:$A$10000,$A627,Observed!$C$2:$C$10000,$C627),"")</f>
        <v/>
      </c>
      <c r="AM627" s="23" t="str">
        <f>IF(ISNUMBER(AVERAGEIFS(Observed!AM$2:AM$10000,Observed!$A$2:$A$10000,$A627,Observed!$C$2:$C$10000,$C627)),AVERAGEIFS(Observed!AM$2:AM$10000,Observed!$A$2:$A$10000,$A627,Observed!$C$2:$C$10000,$C627),"")</f>
        <v/>
      </c>
      <c r="AN627" s="23" t="str">
        <f>IF(ISNUMBER(AVERAGEIFS(Observed!AN$2:AN$10000,Observed!$A$2:$A$10000,$A627,Observed!$C$2:$C$10000,$C627)),AVERAGEIFS(Observed!AN$2:AN$10000,Observed!$A$2:$A$10000,$A627,Observed!$C$2:$C$10000,$C627),"")</f>
        <v/>
      </c>
      <c r="AO627" s="2">
        <f>COUNTIFS(Observed!$A$2:$A$10000,$A627,Observed!$C$2:$C$10000,$C627)</f>
        <v>4</v>
      </c>
      <c r="AP627" s="2">
        <f t="shared" si="13"/>
        <v>5</v>
      </c>
    </row>
    <row r="628" spans="1:42" x14ac:dyDescent="0.25">
      <c r="A628" t="s">
        <v>95</v>
      </c>
      <c r="B628" t="s">
        <v>30</v>
      </c>
      <c r="C628" s="20">
        <v>40546</v>
      </c>
      <c r="D628">
        <v>1</v>
      </c>
      <c r="F628" t="s">
        <v>109</v>
      </c>
      <c r="G628" s="25" t="s">
        <v>115</v>
      </c>
      <c r="J628" s="2"/>
      <c r="K628" s="22" t="str">
        <f>IF(ISNUMBER(AVERAGEIFS(Observed!K$2:K$10000,Observed!$A$2:$A$10000,$A628,Observed!$C$2:$C$10000,$C628)),AVERAGEIFS(Observed!K$2:K$10000,Observed!$A$2:$A$10000,$A628,Observed!$C$2:$C$10000,$C628),"")</f>
        <v/>
      </c>
      <c r="L628" s="23" t="str">
        <f>IF(ISNUMBER(AVERAGEIFS(Observed!L$2:L$10000,Observed!$A$2:$A$10000,$A628,Observed!$C$2:$C$10000,$C628)),AVERAGEIFS(Observed!L$2:L$10000,Observed!$A$2:$A$10000,$A628,Observed!$C$2:$C$10000,$C628),"")</f>
        <v/>
      </c>
      <c r="M628" s="23">
        <f>IF(ISNUMBER(AVERAGEIFS(Observed!M$2:M$10000,Observed!$A$2:$A$10000,$A628,Observed!$C$2:$C$10000,$C628)),AVERAGEIFS(Observed!M$2:M$10000,Observed!$A$2:$A$10000,$A628,Observed!$C$2:$C$10000,$C628),"")</f>
        <v>321.76625654449515</v>
      </c>
      <c r="N628" s="23">
        <f>IF(ISNUMBER(AVERAGEIFS(Observed!N$2:N$10000,Observed!$A$2:$A$10000,$A628,Observed!$C$2:$C$10000,$C628)),AVERAGEIFS(Observed!N$2:N$10000,Observed!$A$2:$A$10000,$A628,Observed!$C$2:$C$10000,$C628),"")</f>
        <v>321.76625654449515</v>
      </c>
      <c r="O628" s="23">
        <f>IF(ISNUMBER(AVERAGEIFS(Observed!O$2:O$10000,Observed!$A$2:$A$10000,$A628,Observed!$C$2:$C$10000,$C628)),AVERAGEIFS(Observed!O$2:O$10000,Observed!$A$2:$A$10000,$A628,Observed!$C$2:$C$10000,$C628),"")</f>
        <v>572.48503230154415</v>
      </c>
      <c r="P628" s="24" t="str">
        <f>IF(ISNUMBER(AVERAGEIFS(Observed!P$2:P$10000,Observed!$A$2:$A$10000,$A628,Observed!$C$2:$C$10000,$C628)),AVERAGEIFS(Observed!P$2:P$10000,Observed!$A$2:$A$10000,$A628,Observed!$C$2:$C$10000,$C628),"")</f>
        <v/>
      </c>
      <c r="Q628" s="24" t="str">
        <f>IF(ISNUMBER(AVERAGEIFS(Observed!Q$2:Q$10000,Observed!$A$2:$A$10000,$A628,Observed!$C$2:$C$10000,$C628)),AVERAGEIFS(Observed!Q$2:Q$10000,Observed!$A$2:$A$10000,$A628,Observed!$C$2:$C$10000,$C628),"")</f>
        <v/>
      </c>
      <c r="R628" s="24" t="str">
        <f>IF(ISNUMBER(AVERAGEIFS(Observed!R$2:R$10000,Observed!$A$2:$A$10000,$A628,Observed!$C$2:$C$10000,$C628)),AVERAGEIFS(Observed!R$2:R$10000,Observed!$A$2:$A$10000,$A628,Observed!$C$2:$C$10000,$C628),"")</f>
        <v/>
      </c>
      <c r="S628" s="22" t="str">
        <f>IF(ISNUMBER(AVERAGEIFS(Observed!S$2:S$10000,Observed!$A$2:$A$10000,$A628,Observed!$C$2:$C$10000,$C628)),AVERAGEIFS(Observed!S$2:S$10000,Observed!$A$2:$A$10000,$A628,Observed!$C$2:$C$10000,$C628),"")</f>
        <v/>
      </c>
      <c r="T628" s="23" t="str">
        <f>IF(ISNUMBER(AVERAGEIFS(Observed!T$2:T$10000,Observed!$A$2:$A$10000,$A628,Observed!$C$2:$C$10000,$C628)),AVERAGEIFS(Observed!T$2:T$10000,Observed!$A$2:$A$10000,$A628,Observed!$C$2:$C$10000,$C628),"")</f>
        <v/>
      </c>
      <c r="U628" s="23" t="str">
        <f>IF(ISNUMBER(AVERAGEIFS(Observed!U$2:U$10000,Observed!$A$2:$A$10000,$A628,Observed!$C$2:$C$10000,$C628)),AVERAGEIFS(Observed!U$2:U$10000,Observed!$A$2:$A$10000,$A628,Observed!$C$2:$C$10000,$C628),"")</f>
        <v/>
      </c>
      <c r="V628" s="23">
        <f>IF(ISNUMBER(AVERAGEIFS(Observed!V$2:V$10000,Observed!$A$2:$A$10000,$A628,Observed!$C$2:$C$10000,$C628)),AVERAGEIFS(Observed!V$2:V$10000,Observed!$A$2:$A$10000,$A628,Observed!$C$2:$C$10000,$C628),"")</f>
        <v>350</v>
      </c>
      <c r="W628" s="23">
        <f>IF(ISNUMBER(AVERAGEIFS(Observed!W$2:W$10000,Observed!$A$2:$A$10000,$A628,Observed!$C$2:$C$10000,$C628)),AVERAGEIFS(Observed!W$2:W$10000,Observed!$A$2:$A$10000,$A628,Observed!$C$2:$C$10000,$C628),"")</f>
        <v>153.2220269259501</v>
      </c>
      <c r="X628" s="23" t="str">
        <f>IF(ISNUMBER(AVERAGEIFS(Observed!X$2:X$10000,Observed!$A$2:$A$10000,$A628,Observed!$C$2:$C$10000,$C628)),AVERAGEIFS(Observed!X$2:X$10000,Observed!$A$2:$A$10000,$A628,Observed!$C$2:$C$10000,$C628),"")</f>
        <v/>
      </c>
      <c r="Y628" s="23" t="str">
        <f>IF(ISNUMBER(AVERAGEIFS(Observed!Y$2:Y$10000,Observed!$A$2:$A$10000,$A628,Observed!$C$2:$C$10000,$C628)),AVERAGEIFS(Observed!Y$2:Y$10000,Observed!$A$2:$A$10000,$A628,Observed!$C$2:$C$10000,$C628),"")</f>
        <v/>
      </c>
      <c r="Z628" s="23" t="str">
        <f>IF(ISNUMBER(AVERAGEIFS(Observed!Z$2:Z$10000,Observed!$A$2:$A$10000,$A628,Observed!$C$2:$C$10000,$C628)),AVERAGEIFS(Observed!Z$2:Z$10000,Observed!$A$2:$A$10000,$A628,Observed!$C$2:$C$10000,$C628),"")</f>
        <v/>
      </c>
      <c r="AA628" s="23" t="str">
        <f>IF(ISNUMBER(AVERAGEIFS(Observed!AA$2:AA$10000,Observed!$A$2:$A$10000,$A628,Observed!$C$2:$C$10000,$C628)),AVERAGEIFS(Observed!AA$2:AA$10000,Observed!$A$2:$A$10000,$A628,Observed!$C$2:$C$10000,$C628),"")</f>
        <v/>
      </c>
      <c r="AB628" s="23" t="str">
        <f>IF(ISNUMBER(AVERAGEIFS(Observed!AB$2:AB$10000,Observed!$A$2:$A$10000,$A628,Observed!$C$2:$C$10000,$C628)),AVERAGEIFS(Observed!AB$2:AB$10000,Observed!$A$2:$A$10000,$A628,Observed!$C$2:$C$10000,$C628),"")</f>
        <v/>
      </c>
      <c r="AC628" s="23" t="str">
        <f>IF(ISNUMBER(AVERAGEIFS(Observed!AC$2:AC$10000,Observed!$A$2:$A$10000,$A628,Observed!$C$2:$C$10000,$C628)),AVERAGEIFS(Observed!AC$2:AC$10000,Observed!$A$2:$A$10000,$A628,Observed!$C$2:$C$10000,$C628),"")</f>
        <v/>
      </c>
      <c r="AD628" s="23" t="str">
        <f>IF(ISNUMBER(AVERAGEIFS(Observed!AD$2:AD$10000,Observed!$A$2:$A$10000,$A628,Observed!$C$2:$C$10000,$C628)),AVERAGEIFS(Observed!AD$2:AD$10000,Observed!$A$2:$A$10000,$A628,Observed!$C$2:$C$10000,$C628),"")</f>
        <v/>
      </c>
      <c r="AE628" s="24" t="str">
        <f>IF(ISNUMBER(AVERAGEIFS(Observed!AE$2:AE$10000,Observed!$A$2:$A$10000,$A628,Observed!$C$2:$C$10000,$C628)),AVERAGEIFS(Observed!AE$2:AE$10000,Observed!$A$2:$A$10000,$A628,Observed!$C$2:$C$10000,$C628),"")</f>
        <v/>
      </c>
      <c r="AF628" s="24" t="str">
        <f>IF(ISNUMBER(AVERAGEIFS(Observed!AF$2:AF$10000,Observed!$A$2:$A$10000,$A628,Observed!$C$2:$C$10000,$C628)),AVERAGEIFS(Observed!AF$2:AF$10000,Observed!$A$2:$A$10000,$A628,Observed!$C$2:$C$10000,$C628),"")</f>
        <v/>
      </c>
      <c r="AG628" s="23" t="str">
        <f>IF(ISNUMBER(AVERAGEIFS(Observed!AG$2:AG$10000,Observed!$A$2:$A$10000,$A628,Observed!$C$2:$C$10000,$C628)),AVERAGEIFS(Observed!AG$2:AG$10000,Observed!$A$2:$A$10000,$A628,Observed!$C$2:$C$10000,$C628),"")</f>
        <v/>
      </c>
      <c r="AH628" s="23" t="str">
        <f>IF(ISNUMBER(AVERAGEIFS(Observed!AH$2:AH$10000,Observed!$A$2:$A$10000,$A628,Observed!$C$2:$C$10000,$C628)),AVERAGEIFS(Observed!AH$2:AH$10000,Observed!$A$2:$A$10000,$A628,Observed!$C$2:$C$10000,$C628),"")</f>
        <v/>
      </c>
      <c r="AI628" s="22" t="str">
        <f>IF(ISNUMBER(AVERAGEIFS(Observed!AI$2:AI$10000,Observed!$A$2:$A$10000,$A628,Observed!$C$2:$C$10000,$C628)),AVERAGEIFS(Observed!AI$2:AI$10000,Observed!$A$2:$A$10000,$A628,Observed!$C$2:$C$10000,$C628),"")</f>
        <v/>
      </c>
      <c r="AJ628" s="23" t="str">
        <f>IF(ISNUMBER(AVERAGEIFS(Observed!AJ$2:AJ$10000,Observed!$A$2:$A$10000,$A628,Observed!$C$2:$C$10000,$C628)),AVERAGEIFS(Observed!AJ$2:AJ$10000,Observed!$A$2:$A$10000,$A628,Observed!$C$2:$C$10000,$C628),"")</f>
        <v/>
      </c>
      <c r="AK628" s="23" t="str">
        <f>IF(ISNUMBER(AVERAGEIFS(Observed!AK$2:AK$10000,Observed!$A$2:$A$10000,$A628,Observed!$C$2:$C$10000,$C628)),AVERAGEIFS(Observed!AK$2:AK$10000,Observed!$A$2:$A$10000,$A628,Observed!$C$2:$C$10000,$C628),"")</f>
        <v/>
      </c>
      <c r="AL628" s="23" t="str">
        <f>IF(ISNUMBER(AVERAGEIFS(Observed!AL$2:AL$10000,Observed!$A$2:$A$10000,$A628,Observed!$C$2:$C$10000,$C628)),AVERAGEIFS(Observed!AL$2:AL$10000,Observed!$A$2:$A$10000,$A628,Observed!$C$2:$C$10000,$C628),"")</f>
        <v/>
      </c>
      <c r="AM628" s="23" t="str">
        <f>IF(ISNUMBER(AVERAGEIFS(Observed!AM$2:AM$10000,Observed!$A$2:$A$10000,$A628,Observed!$C$2:$C$10000,$C628)),AVERAGEIFS(Observed!AM$2:AM$10000,Observed!$A$2:$A$10000,$A628,Observed!$C$2:$C$10000,$C628),"")</f>
        <v/>
      </c>
      <c r="AN628" s="23" t="str">
        <f>IF(ISNUMBER(AVERAGEIFS(Observed!AN$2:AN$10000,Observed!$A$2:$A$10000,$A628,Observed!$C$2:$C$10000,$C628)),AVERAGEIFS(Observed!AN$2:AN$10000,Observed!$A$2:$A$10000,$A628,Observed!$C$2:$C$10000,$C628),"")</f>
        <v/>
      </c>
      <c r="AO628" s="2">
        <f>COUNTIFS(Observed!$A$2:$A$10000,$A628,Observed!$C$2:$C$10000,$C628)</f>
        <v>4</v>
      </c>
      <c r="AP628" s="2">
        <f t="shared" si="13"/>
        <v>5</v>
      </c>
    </row>
    <row r="629" spans="1:42" x14ac:dyDescent="0.25">
      <c r="A629" t="s">
        <v>95</v>
      </c>
      <c r="B629" t="s">
        <v>30</v>
      </c>
      <c r="C629" s="20">
        <v>40563</v>
      </c>
      <c r="D629">
        <v>1</v>
      </c>
      <c r="F629" t="s">
        <v>109</v>
      </c>
      <c r="G629" s="25" t="s">
        <v>115</v>
      </c>
      <c r="J629" s="2"/>
      <c r="K629" s="22" t="str">
        <f>IF(ISNUMBER(AVERAGEIFS(Observed!K$2:K$10000,Observed!$A$2:$A$10000,$A629,Observed!$C$2:$C$10000,$C629)),AVERAGEIFS(Observed!K$2:K$10000,Observed!$A$2:$A$10000,$A629,Observed!$C$2:$C$10000,$C629),"")</f>
        <v/>
      </c>
      <c r="L629" s="23" t="str">
        <f>IF(ISNUMBER(AVERAGEIFS(Observed!L$2:L$10000,Observed!$A$2:$A$10000,$A629,Observed!$C$2:$C$10000,$C629)),AVERAGEIFS(Observed!L$2:L$10000,Observed!$A$2:$A$10000,$A629,Observed!$C$2:$C$10000,$C629),"")</f>
        <v/>
      </c>
      <c r="M629" s="23">
        <f>IF(ISNUMBER(AVERAGEIFS(Observed!M$2:M$10000,Observed!$A$2:$A$10000,$A629,Observed!$C$2:$C$10000,$C629)),AVERAGEIFS(Observed!M$2:M$10000,Observed!$A$2:$A$10000,$A629,Observed!$C$2:$C$10000,$C629),"")</f>
        <v>189.49692851465599</v>
      </c>
      <c r="N629" s="23">
        <f>IF(ISNUMBER(AVERAGEIFS(Observed!N$2:N$10000,Observed!$A$2:$A$10000,$A629,Observed!$C$2:$C$10000,$C629)),AVERAGEIFS(Observed!N$2:N$10000,Observed!$A$2:$A$10000,$A629,Observed!$C$2:$C$10000,$C629),"")</f>
        <v>189.49692851465599</v>
      </c>
      <c r="O629" s="23">
        <f>IF(ISNUMBER(AVERAGEIFS(Observed!O$2:O$10000,Observed!$A$2:$A$10000,$A629,Observed!$C$2:$C$10000,$C629)),AVERAGEIFS(Observed!O$2:O$10000,Observed!$A$2:$A$10000,$A629,Observed!$C$2:$C$10000,$C629),"")</f>
        <v>761.98196081620006</v>
      </c>
      <c r="P629" s="24" t="str">
        <f>IF(ISNUMBER(AVERAGEIFS(Observed!P$2:P$10000,Observed!$A$2:$A$10000,$A629,Observed!$C$2:$C$10000,$C629)),AVERAGEIFS(Observed!P$2:P$10000,Observed!$A$2:$A$10000,$A629,Observed!$C$2:$C$10000,$C629),"")</f>
        <v/>
      </c>
      <c r="Q629" s="24" t="str">
        <f>IF(ISNUMBER(AVERAGEIFS(Observed!Q$2:Q$10000,Observed!$A$2:$A$10000,$A629,Observed!$C$2:$C$10000,$C629)),AVERAGEIFS(Observed!Q$2:Q$10000,Observed!$A$2:$A$10000,$A629,Observed!$C$2:$C$10000,$C629),"")</f>
        <v/>
      </c>
      <c r="R629" s="24" t="str">
        <f>IF(ISNUMBER(AVERAGEIFS(Observed!R$2:R$10000,Observed!$A$2:$A$10000,$A629,Observed!$C$2:$C$10000,$C629)),AVERAGEIFS(Observed!R$2:R$10000,Observed!$A$2:$A$10000,$A629,Observed!$C$2:$C$10000,$C629),"")</f>
        <v/>
      </c>
      <c r="S629" s="22" t="str">
        <f>IF(ISNUMBER(AVERAGEIFS(Observed!S$2:S$10000,Observed!$A$2:$A$10000,$A629,Observed!$C$2:$C$10000,$C629)),AVERAGEIFS(Observed!S$2:S$10000,Observed!$A$2:$A$10000,$A629,Observed!$C$2:$C$10000,$C629),"")</f>
        <v/>
      </c>
      <c r="T629" s="23" t="str">
        <f>IF(ISNUMBER(AVERAGEIFS(Observed!T$2:T$10000,Observed!$A$2:$A$10000,$A629,Observed!$C$2:$C$10000,$C629)),AVERAGEIFS(Observed!T$2:T$10000,Observed!$A$2:$A$10000,$A629,Observed!$C$2:$C$10000,$C629),"")</f>
        <v/>
      </c>
      <c r="U629" s="23" t="str">
        <f>IF(ISNUMBER(AVERAGEIFS(Observed!U$2:U$10000,Observed!$A$2:$A$10000,$A629,Observed!$C$2:$C$10000,$C629)),AVERAGEIFS(Observed!U$2:U$10000,Observed!$A$2:$A$10000,$A629,Observed!$C$2:$C$10000,$C629),"")</f>
        <v/>
      </c>
      <c r="V629" s="23">
        <f>IF(ISNUMBER(AVERAGEIFS(Observed!V$2:V$10000,Observed!$A$2:$A$10000,$A629,Observed!$C$2:$C$10000,$C629)),AVERAGEIFS(Observed!V$2:V$10000,Observed!$A$2:$A$10000,$A629,Observed!$C$2:$C$10000,$C629),"")</f>
        <v>350</v>
      </c>
      <c r="W629" s="23">
        <f>IF(ISNUMBER(AVERAGEIFS(Observed!W$2:W$10000,Observed!$A$2:$A$10000,$A629,Observed!$C$2:$C$10000,$C629)),AVERAGEIFS(Observed!W$2:W$10000,Observed!$A$2:$A$10000,$A629,Observed!$C$2:$C$10000,$C629),"")</f>
        <v>111.46878147920941</v>
      </c>
      <c r="X629" s="23" t="str">
        <f>IF(ISNUMBER(AVERAGEIFS(Observed!X$2:X$10000,Observed!$A$2:$A$10000,$A629,Observed!$C$2:$C$10000,$C629)),AVERAGEIFS(Observed!X$2:X$10000,Observed!$A$2:$A$10000,$A629,Observed!$C$2:$C$10000,$C629),"")</f>
        <v/>
      </c>
      <c r="Y629" s="23" t="str">
        <f>IF(ISNUMBER(AVERAGEIFS(Observed!Y$2:Y$10000,Observed!$A$2:$A$10000,$A629,Observed!$C$2:$C$10000,$C629)),AVERAGEIFS(Observed!Y$2:Y$10000,Observed!$A$2:$A$10000,$A629,Observed!$C$2:$C$10000,$C629),"")</f>
        <v/>
      </c>
      <c r="Z629" s="23" t="str">
        <f>IF(ISNUMBER(AVERAGEIFS(Observed!Z$2:Z$10000,Observed!$A$2:$A$10000,$A629,Observed!$C$2:$C$10000,$C629)),AVERAGEIFS(Observed!Z$2:Z$10000,Observed!$A$2:$A$10000,$A629,Observed!$C$2:$C$10000,$C629),"")</f>
        <v/>
      </c>
      <c r="AA629" s="23" t="str">
        <f>IF(ISNUMBER(AVERAGEIFS(Observed!AA$2:AA$10000,Observed!$A$2:$A$10000,$A629,Observed!$C$2:$C$10000,$C629)),AVERAGEIFS(Observed!AA$2:AA$10000,Observed!$A$2:$A$10000,$A629,Observed!$C$2:$C$10000,$C629),"")</f>
        <v/>
      </c>
      <c r="AB629" s="23" t="str">
        <f>IF(ISNUMBER(AVERAGEIFS(Observed!AB$2:AB$10000,Observed!$A$2:$A$10000,$A629,Observed!$C$2:$C$10000,$C629)),AVERAGEIFS(Observed!AB$2:AB$10000,Observed!$A$2:$A$10000,$A629,Observed!$C$2:$C$10000,$C629),"")</f>
        <v/>
      </c>
      <c r="AC629" s="23" t="str">
        <f>IF(ISNUMBER(AVERAGEIFS(Observed!AC$2:AC$10000,Observed!$A$2:$A$10000,$A629,Observed!$C$2:$C$10000,$C629)),AVERAGEIFS(Observed!AC$2:AC$10000,Observed!$A$2:$A$10000,$A629,Observed!$C$2:$C$10000,$C629),"")</f>
        <v/>
      </c>
      <c r="AD629" s="23" t="str">
        <f>IF(ISNUMBER(AVERAGEIFS(Observed!AD$2:AD$10000,Observed!$A$2:$A$10000,$A629,Observed!$C$2:$C$10000,$C629)),AVERAGEIFS(Observed!AD$2:AD$10000,Observed!$A$2:$A$10000,$A629,Observed!$C$2:$C$10000,$C629),"")</f>
        <v/>
      </c>
      <c r="AE629" s="24" t="str">
        <f>IF(ISNUMBER(AVERAGEIFS(Observed!AE$2:AE$10000,Observed!$A$2:$A$10000,$A629,Observed!$C$2:$C$10000,$C629)),AVERAGEIFS(Observed!AE$2:AE$10000,Observed!$A$2:$A$10000,$A629,Observed!$C$2:$C$10000,$C629),"")</f>
        <v/>
      </c>
      <c r="AF629" s="24" t="str">
        <f>IF(ISNUMBER(AVERAGEIFS(Observed!AF$2:AF$10000,Observed!$A$2:$A$10000,$A629,Observed!$C$2:$C$10000,$C629)),AVERAGEIFS(Observed!AF$2:AF$10000,Observed!$A$2:$A$10000,$A629,Observed!$C$2:$C$10000,$C629),"")</f>
        <v/>
      </c>
      <c r="AG629" s="23" t="str">
        <f>IF(ISNUMBER(AVERAGEIFS(Observed!AG$2:AG$10000,Observed!$A$2:$A$10000,$A629,Observed!$C$2:$C$10000,$C629)),AVERAGEIFS(Observed!AG$2:AG$10000,Observed!$A$2:$A$10000,$A629,Observed!$C$2:$C$10000,$C629),"")</f>
        <v/>
      </c>
      <c r="AH629" s="23" t="str">
        <f>IF(ISNUMBER(AVERAGEIFS(Observed!AH$2:AH$10000,Observed!$A$2:$A$10000,$A629,Observed!$C$2:$C$10000,$C629)),AVERAGEIFS(Observed!AH$2:AH$10000,Observed!$A$2:$A$10000,$A629,Observed!$C$2:$C$10000,$C629),"")</f>
        <v/>
      </c>
      <c r="AI629" s="22" t="str">
        <f>IF(ISNUMBER(AVERAGEIFS(Observed!AI$2:AI$10000,Observed!$A$2:$A$10000,$A629,Observed!$C$2:$C$10000,$C629)),AVERAGEIFS(Observed!AI$2:AI$10000,Observed!$A$2:$A$10000,$A629,Observed!$C$2:$C$10000,$C629),"")</f>
        <v/>
      </c>
      <c r="AJ629" s="23" t="str">
        <f>IF(ISNUMBER(AVERAGEIFS(Observed!AJ$2:AJ$10000,Observed!$A$2:$A$10000,$A629,Observed!$C$2:$C$10000,$C629)),AVERAGEIFS(Observed!AJ$2:AJ$10000,Observed!$A$2:$A$10000,$A629,Observed!$C$2:$C$10000,$C629),"")</f>
        <v/>
      </c>
      <c r="AK629" s="23" t="str">
        <f>IF(ISNUMBER(AVERAGEIFS(Observed!AK$2:AK$10000,Observed!$A$2:$A$10000,$A629,Observed!$C$2:$C$10000,$C629)),AVERAGEIFS(Observed!AK$2:AK$10000,Observed!$A$2:$A$10000,$A629,Observed!$C$2:$C$10000,$C629),"")</f>
        <v/>
      </c>
      <c r="AL629" s="23" t="str">
        <f>IF(ISNUMBER(AVERAGEIFS(Observed!AL$2:AL$10000,Observed!$A$2:$A$10000,$A629,Observed!$C$2:$C$10000,$C629)),AVERAGEIFS(Observed!AL$2:AL$10000,Observed!$A$2:$A$10000,$A629,Observed!$C$2:$C$10000,$C629),"")</f>
        <v/>
      </c>
      <c r="AM629" s="23" t="str">
        <f>IF(ISNUMBER(AVERAGEIFS(Observed!AM$2:AM$10000,Observed!$A$2:$A$10000,$A629,Observed!$C$2:$C$10000,$C629)),AVERAGEIFS(Observed!AM$2:AM$10000,Observed!$A$2:$A$10000,$A629,Observed!$C$2:$C$10000,$C629),"")</f>
        <v/>
      </c>
      <c r="AN629" s="23" t="str">
        <f>IF(ISNUMBER(AVERAGEIFS(Observed!AN$2:AN$10000,Observed!$A$2:$A$10000,$A629,Observed!$C$2:$C$10000,$C629)),AVERAGEIFS(Observed!AN$2:AN$10000,Observed!$A$2:$A$10000,$A629,Observed!$C$2:$C$10000,$C629),"")</f>
        <v/>
      </c>
      <c r="AO629" s="2">
        <f>COUNTIFS(Observed!$A$2:$A$10000,$A629,Observed!$C$2:$C$10000,$C629)</f>
        <v>4</v>
      </c>
      <c r="AP629" s="2">
        <f t="shared" si="13"/>
        <v>5</v>
      </c>
    </row>
    <row r="630" spans="1:42" x14ac:dyDescent="0.25">
      <c r="A630" t="s">
        <v>95</v>
      </c>
      <c r="B630" t="s">
        <v>30</v>
      </c>
      <c r="C630" s="20">
        <v>40584</v>
      </c>
      <c r="D630">
        <v>1</v>
      </c>
      <c r="F630" t="s">
        <v>109</v>
      </c>
      <c r="G630" s="25" t="s">
        <v>115</v>
      </c>
      <c r="J630" s="2"/>
      <c r="K630" s="22" t="str">
        <f>IF(ISNUMBER(AVERAGEIFS(Observed!K$2:K$10000,Observed!$A$2:$A$10000,$A630,Observed!$C$2:$C$10000,$C630)),AVERAGEIFS(Observed!K$2:K$10000,Observed!$A$2:$A$10000,$A630,Observed!$C$2:$C$10000,$C630),"")</f>
        <v/>
      </c>
      <c r="L630" s="23" t="str">
        <f>IF(ISNUMBER(AVERAGEIFS(Observed!L$2:L$10000,Observed!$A$2:$A$10000,$A630,Observed!$C$2:$C$10000,$C630)),AVERAGEIFS(Observed!L$2:L$10000,Observed!$A$2:$A$10000,$A630,Observed!$C$2:$C$10000,$C630),"")</f>
        <v/>
      </c>
      <c r="M630" s="23">
        <f>IF(ISNUMBER(AVERAGEIFS(Observed!M$2:M$10000,Observed!$A$2:$A$10000,$A630,Observed!$C$2:$C$10000,$C630)),AVERAGEIFS(Observed!M$2:M$10000,Observed!$A$2:$A$10000,$A630,Observed!$C$2:$C$10000,$C630),"")</f>
        <v>159.18020196128953</v>
      </c>
      <c r="N630" s="23">
        <f>IF(ISNUMBER(AVERAGEIFS(Observed!N$2:N$10000,Observed!$A$2:$A$10000,$A630,Observed!$C$2:$C$10000,$C630)),AVERAGEIFS(Observed!N$2:N$10000,Observed!$A$2:$A$10000,$A630,Observed!$C$2:$C$10000,$C630),"")</f>
        <v>159.18020196128953</v>
      </c>
      <c r="O630" s="23">
        <f>IF(ISNUMBER(AVERAGEIFS(Observed!O$2:O$10000,Observed!$A$2:$A$10000,$A630,Observed!$C$2:$C$10000,$C630)),AVERAGEIFS(Observed!O$2:O$10000,Observed!$A$2:$A$10000,$A630,Observed!$C$2:$C$10000,$C630),"")</f>
        <v>921.16216277748958</v>
      </c>
      <c r="P630" s="24" t="str">
        <f>IF(ISNUMBER(AVERAGEIFS(Observed!P$2:P$10000,Observed!$A$2:$A$10000,$A630,Observed!$C$2:$C$10000,$C630)),AVERAGEIFS(Observed!P$2:P$10000,Observed!$A$2:$A$10000,$A630,Observed!$C$2:$C$10000,$C630),"")</f>
        <v/>
      </c>
      <c r="Q630" s="24" t="str">
        <f>IF(ISNUMBER(AVERAGEIFS(Observed!Q$2:Q$10000,Observed!$A$2:$A$10000,$A630,Observed!$C$2:$C$10000,$C630)),AVERAGEIFS(Observed!Q$2:Q$10000,Observed!$A$2:$A$10000,$A630,Observed!$C$2:$C$10000,$C630),"")</f>
        <v/>
      </c>
      <c r="R630" s="24" t="str">
        <f>IF(ISNUMBER(AVERAGEIFS(Observed!R$2:R$10000,Observed!$A$2:$A$10000,$A630,Observed!$C$2:$C$10000,$C630)),AVERAGEIFS(Observed!R$2:R$10000,Observed!$A$2:$A$10000,$A630,Observed!$C$2:$C$10000,$C630),"")</f>
        <v/>
      </c>
      <c r="S630" s="22" t="str">
        <f>IF(ISNUMBER(AVERAGEIFS(Observed!S$2:S$10000,Observed!$A$2:$A$10000,$A630,Observed!$C$2:$C$10000,$C630)),AVERAGEIFS(Observed!S$2:S$10000,Observed!$A$2:$A$10000,$A630,Observed!$C$2:$C$10000,$C630),"")</f>
        <v/>
      </c>
      <c r="T630" s="23" t="str">
        <f>IF(ISNUMBER(AVERAGEIFS(Observed!T$2:T$10000,Observed!$A$2:$A$10000,$A630,Observed!$C$2:$C$10000,$C630)),AVERAGEIFS(Observed!T$2:T$10000,Observed!$A$2:$A$10000,$A630,Observed!$C$2:$C$10000,$C630),"")</f>
        <v/>
      </c>
      <c r="U630" s="23" t="str">
        <f>IF(ISNUMBER(AVERAGEIFS(Observed!U$2:U$10000,Observed!$A$2:$A$10000,$A630,Observed!$C$2:$C$10000,$C630)),AVERAGEIFS(Observed!U$2:U$10000,Observed!$A$2:$A$10000,$A630,Observed!$C$2:$C$10000,$C630),"")</f>
        <v/>
      </c>
      <c r="V630" s="23">
        <f>IF(ISNUMBER(AVERAGEIFS(Observed!V$2:V$10000,Observed!$A$2:$A$10000,$A630,Observed!$C$2:$C$10000,$C630)),AVERAGEIFS(Observed!V$2:V$10000,Observed!$A$2:$A$10000,$A630,Observed!$C$2:$C$10000,$C630),"")</f>
        <v>350</v>
      </c>
      <c r="W630" s="23">
        <f>IF(ISNUMBER(AVERAGEIFS(Observed!W$2:W$10000,Observed!$A$2:$A$10000,$A630,Observed!$C$2:$C$10000,$C630)),AVERAGEIFS(Observed!W$2:W$10000,Observed!$A$2:$A$10000,$A630,Observed!$C$2:$C$10000,$C630),"")</f>
        <v>79.590100980644763</v>
      </c>
      <c r="X630" s="23" t="str">
        <f>IF(ISNUMBER(AVERAGEIFS(Observed!X$2:X$10000,Observed!$A$2:$A$10000,$A630,Observed!$C$2:$C$10000,$C630)),AVERAGEIFS(Observed!X$2:X$10000,Observed!$A$2:$A$10000,$A630,Observed!$C$2:$C$10000,$C630),"")</f>
        <v/>
      </c>
      <c r="Y630" s="23" t="str">
        <f>IF(ISNUMBER(AVERAGEIFS(Observed!Y$2:Y$10000,Observed!$A$2:$A$10000,$A630,Observed!$C$2:$C$10000,$C630)),AVERAGEIFS(Observed!Y$2:Y$10000,Observed!$A$2:$A$10000,$A630,Observed!$C$2:$C$10000,$C630),"")</f>
        <v/>
      </c>
      <c r="Z630" s="23" t="str">
        <f>IF(ISNUMBER(AVERAGEIFS(Observed!Z$2:Z$10000,Observed!$A$2:$A$10000,$A630,Observed!$C$2:$C$10000,$C630)),AVERAGEIFS(Observed!Z$2:Z$10000,Observed!$A$2:$A$10000,$A630,Observed!$C$2:$C$10000,$C630),"")</f>
        <v/>
      </c>
      <c r="AA630" s="23" t="str">
        <f>IF(ISNUMBER(AVERAGEIFS(Observed!AA$2:AA$10000,Observed!$A$2:$A$10000,$A630,Observed!$C$2:$C$10000,$C630)),AVERAGEIFS(Observed!AA$2:AA$10000,Observed!$A$2:$A$10000,$A630,Observed!$C$2:$C$10000,$C630),"")</f>
        <v/>
      </c>
      <c r="AB630" s="23" t="str">
        <f>IF(ISNUMBER(AVERAGEIFS(Observed!AB$2:AB$10000,Observed!$A$2:$A$10000,$A630,Observed!$C$2:$C$10000,$C630)),AVERAGEIFS(Observed!AB$2:AB$10000,Observed!$A$2:$A$10000,$A630,Observed!$C$2:$C$10000,$C630),"")</f>
        <v/>
      </c>
      <c r="AC630" s="23" t="str">
        <f>IF(ISNUMBER(AVERAGEIFS(Observed!AC$2:AC$10000,Observed!$A$2:$A$10000,$A630,Observed!$C$2:$C$10000,$C630)),AVERAGEIFS(Observed!AC$2:AC$10000,Observed!$A$2:$A$10000,$A630,Observed!$C$2:$C$10000,$C630),"")</f>
        <v/>
      </c>
      <c r="AD630" s="23" t="str">
        <f>IF(ISNUMBER(AVERAGEIFS(Observed!AD$2:AD$10000,Observed!$A$2:$A$10000,$A630,Observed!$C$2:$C$10000,$C630)),AVERAGEIFS(Observed!AD$2:AD$10000,Observed!$A$2:$A$10000,$A630,Observed!$C$2:$C$10000,$C630),"")</f>
        <v/>
      </c>
      <c r="AE630" s="24" t="str">
        <f>IF(ISNUMBER(AVERAGEIFS(Observed!AE$2:AE$10000,Observed!$A$2:$A$10000,$A630,Observed!$C$2:$C$10000,$C630)),AVERAGEIFS(Observed!AE$2:AE$10000,Observed!$A$2:$A$10000,$A630,Observed!$C$2:$C$10000,$C630),"")</f>
        <v/>
      </c>
      <c r="AF630" s="24" t="str">
        <f>IF(ISNUMBER(AVERAGEIFS(Observed!AF$2:AF$10000,Observed!$A$2:$A$10000,$A630,Observed!$C$2:$C$10000,$C630)),AVERAGEIFS(Observed!AF$2:AF$10000,Observed!$A$2:$A$10000,$A630,Observed!$C$2:$C$10000,$C630),"")</f>
        <v/>
      </c>
      <c r="AG630" s="23" t="str">
        <f>IF(ISNUMBER(AVERAGEIFS(Observed!AG$2:AG$10000,Observed!$A$2:$A$10000,$A630,Observed!$C$2:$C$10000,$C630)),AVERAGEIFS(Observed!AG$2:AG$10000,Observed!$A$2:$A$10000,$A630,Observed!$C$2:$C$10000,$C630),"")</f>
        <v/>
      </c>
      <c r="AH630" s="23" t="str">
        <f>IF(ISNUMBER(AVERAGEIFS(Observed!AH$2:AH$10000,Observed!$A$2:$A$10000,$A630,Observed!$C$2:$C$10000,$C630)),AVERAGEIFS(Observed!AH$2:AH$10000,Observed!$A$2:$A$10000,$A630,Observed!$C$2:$C$10000,$C630),"")</f>
        <v/>
      </c>
      <c r="AI630" s="22" t="str">
        <f>IF(ISNUMBER(AVERAGEIFS(Observed!AI$2:AI$10000,Observed!$A$2:$A$10000,$A630,Observed!$C$2:$C$10000,$C630)),AVERAGEIFS(Observed!AI$2:AI$10000,Observed!$A$2:$A$10000,$A630,Observed!$C$2:$C$10000,$C630),"")</f>
        <v/>
      </c>
      <c r="AJ630" s="23" t="str">
        <f>IF(ISNUMBER(AVERAGEIFS(Observed!AJ$2:AJ$10000,Observed!$A$2:$A$10000,$A630,Observed!$C$2:$C$10000,$C630)),AVERAGEIFS(Observed!AJ$2:AJ$10000,Observed!$A$2:$A$10000,$A630,Observed!$C$2:$C$10000,$C630),"")</f>
        <v/>
      </c>
      <c r="AK630" s="23" t="str">
        <f>IF(ISNUMBER(AVERAGEIFS(Observed!AK$2:AK$10000,Observed!$A$2:$A$10000,$A630,Observed!$C$2:$C$10000,$C630)),AVERAGEIFS(Observed!AK$2:AK$10000,Observed!$A$2:$A$10000,$A630,Observed!$C$2:$C$10000,$C630),"")</f>
        <v/>
      </c>
      <c r="AL630" s="23" t="str">
        <f>IF(ISNUMBER(AVERAGEIFS(Observed!AL$2:AL$10000,Observed!$A$2:$A$10000,$A630,Observed!$C$2:$C$10000,$C630)),AVERAGEIFS(Observed!AL$2:AL$10000,Observed!$A$2:$A$10000,$A630,Observed!$C$2:$C$10000,$C630),"")</f>
        <v/>
      </c>
      <c r="AM630" s="23" t="str">
        <f>IF(ISNUMBER(AVERAGEIFS(Observed!AM$2:AM$10000,Observed!$A$2:$A$10000,$A630,Observed!$C$2:$C$10000,$C630)),AVERAGEIFS(Observed!AM$2:AM$10000,Observed!$A$2:$A$10000,$A630,Observed!$C$2:$C$10000,$C630),"")</f>
        <v/>
      </c>
      <c r="AN630" s="23" t="str">
        <f>IF(ISNUMBER(AVERAGEIFS(Observed!AN$2:AN$10000,Observed!$A$2:$A$10000,$A630,Observed!$C$2:$C$10000,$C630)),AVERAGEIFS(Observed!AN$2:AN$10000,Observed!$A$2:$A$10000,$A630,Observed!$C$2:$C$10000,$C630),"")</f>
        <v/>
      </c>
      <c r="AO630" s="2">
        <f>COUNTIFS(Observed!$A$2:$A$10000,$A630,Observed!$C$2:$C$10000,$C630)</f>
        <v>4</v>
      </c>
      <c r="AP630" s="2">
        <f t="shared" si="13"/>
        <v>5</v>
      </c>
    </row>
    <row r="631" spans="1:42" x14ac:dyDescent="0.25">
      <c r="A631" t="s">
        <v>95</v>
      </c>
      <c r="B631" t="s">
        <v>30</v>
      </c>
      <c r="C631" s="20">
        <v>40619</v>
      </c>
      <c r="D631">
        <v>1</v>
      </c>
      <c r="F631" t="s">
        <v>109</v>
      </c>
      <c r="G631" s="25" t="s">
        <v>115</v>
      </c>
      <c r="J631" s="2"/>
      <c r="K631" s="22" t="str">
        <f>IF(ISNUMBER(AVERAGEIFS(Observed!K$2:K$10000,Observed!$A$2:$A$10000,$A631,Observed!$C$2:$C$10000,$C631)),AVERAGEIFS(Observed!K$2:K$10000,Observed!$A$2:$A$10000,$A631,Observed!$C$2:$C$10000,$C631),"")</f>
        <v/>
      </c>
      <c r="L631" s="23" t="str">
        <f>IF(ISNUMBER(AVERAGEIFS(Observed!L$2:L$10000,Observed!$A$2:$A$10000,$A631,Observed!$C$2:$C$10000,$C631)),AVERAGEIFS(Observed!L$2:L$10000,Observed!$A$2:$A$10000,$A631,Observed!$C$2:$C$10000,$C631),"")</f>
        <v/>
      </c>
      <c r="M631" s="23">
        <f>IF(ISNUMBER(AVERAGEIFS(Observed!M$2:M$10000,Observed!$A$2:$A$10000,$A631,Observed!$C$2:$C$10000,$C631)),AVERAGEIFS(Observed!M$2:M$10000,Observed!$A$2:$A$10000,$A631,Observed!$C$2:$C$10000,$C631),"")</f>
        <v>211.95316372092111</v>
      </c>
      <c r="N631" s="23">
        <f>IF(ISNUMBER(AVERAGEIFS(Observed!N$2:N$10000,Observed!$A$2:$A$10000,$A631,Observed!$C$2:$C$10000,$C631)),AVERAGEIFS(Observed!N$2:N$10000,Observed!$A$2:$A$10000,$A631,Observed!$C$2:$C$10000,$C631),"")</f>
        <v>211.95316372092111</v>
      </c>
      <c r="O631" s="23">
        <f>IF(ISNUMBER(AVERAGEIFS(Observed!O$2:O$10000,Observed!$A$2:$A$10000,$A631,Observed!$C$2:$C$10000,$C631)),AVERAGEIFS(Observed!O$2:O$10000,Observed!$A$2:$A$10000,$A631,Observed!$C$2:$C$10000,$C631),"")</f>
        <v>1133.1153264984109</v>
      </c>
      <c r="P631" s="24" t="str">
        <f>IF(ISNUMBER(AVERAGEIFS(Observed!P$2:P$10000,Observed!$A$2:$A$10000,$A631,Observed!$C$2:$C$10000,$C631)),AVERAGEIFS(Observed!P$2:P$10000,Observed!$A$2:$A$10000,$A631,Observed!$C$2:$C$10000,$C631),"")</f>
        <v/>
      </c>
      <c r="Q631" s="24" t="str">
        <f>IF(ISNUMBER(AVERAGEIFS(Observed!Q$2:Q$10000,Observed!$A$2:$A$10000,$A631,Observed!$C$2:$C$10000,$C631)),AVERAGEIFS(Observed!Q$2:Q$10000,Observed!$A$2:$A$10000,$A631,Observed!$C$2:$C$10000,$C631),"")</f>
        <v/>
      </c>
      <c r="R631" s="24" t="str">
        <f>IF(ISNUMBER(AVERAGEIFS(Observed!R$2:R$10000,Observed!$A$2:$A$10000,$A631,Observed!$C$2:$C$10000,$C631)),AVERAGEIFS(Observed!R$2:R$10000,Observed!$A$2:$A$10000,$A631,Observed!$C$2:$C$10000,$C631),"")</f>
        <v/>
      </c>
      <c r="S631" s="22" t="str">
        <f>IF(ISNUMBER(AVERAGEIFS(Observed!S$2:S$10000,Observed!$A$2:$A$10000,$A631,Observed!$C$2:$C$10000,$C631)),AVERAGEIFS(Observed!S$2:S$10000,Observed!$A$2:$A$10000,$A631,Observed!$C$2:$C$10000,$C631),"")</f>
        <v/>
      </c>
      <c r="T631" s="23" t="str">
        <f>IF(ISNUMBER(AVERAGEIFS(Observed!T$2:T$10000,Observed!$A$2:$A$10000,$A631,Observed!$C$2:$C$10000,$C631)),AVERAGEIFS(Observed!T$2:T$10000,Observed!$A$2:$A$10000,$A631,Observed!$C$2:$C$10000,$C631),"")</f>
        <v/>
      </c>
      <c r="U631" s="23" t="str">
        <f>IF(ISNUMBER(AVERAGEIFS(Observed!U$2:U$10000,Observed!$A$2:$A$10000,$A631,Observed!$C$2:$C$10000,$C631)),AVERAGEIFS(Observed!U$2:U$10000,Observed!$A$2:$A$10000,$A631,Observed!$C$2:$C$10000,$C631),"")</f>
        <v/>
      </c>
      <c r="V631" s="23">
        <f>IF(ISNUMBER(AVERAGEIFS(Observed!V$2:V$10000,Observed!$A$2:$A$10000,$A631,Observed!$C$2:$C$10000,$C631)),AVERAGEIFS(Observed!V$2:V$10000,Observed!$A$2:$A$10000,$A631,Observed!$C$2:$C$10000,$C631),"")</f>
        <v>350</v>
      </c>
      <c r="W631" s="23">
        <f>IF(ISNUMBER(AVERAGEIFS(Observed!W$2:W$10000,Observed!$A$2:$A$10000,$A631,Observed!$C$2:$C$10000,$C631)),AVERAGEIFS(Observed!W$2:W$10000,Observed!$A$2:$A$10000,$A631,Observed!$C$2:$C$10000,$C631),"")</f>
        <v>60.55804677740602</v>
      </c>
      <c r="X631" s="23" t="str">
        <f>IF(ISNUMBER(AVERAGEIFS(Observed!X$2:X$10000,Observed!$A$2:$A$10000,$A631,Observed!$C$2:$C$10000,$C631)),AVERAGEIFS(Observed!X$2:X$10000,Observed!$A$2:$A$10000,$A631,Observed!$C$2:$C$10000,$C631),"")</f>
        <v/>
      </c>
      <c r="Y631" s="23" t="str">
        <f>IF(ISNUMBER(AVERAGEIFS(Observed!Y$2:Y$10000,Observed!$A$2:$A$10000,$A631,Observed!$C$2:$C$10000,$C631)),AVERAGEIFS(Observed!Y$2:Y$10000,Observed!$A$2:$A$10000,$A631,Observed!$C$2:$C$10000,$C631),"")</f>
        <v/>
      </c>
      <c r="Z631" s="23" t="str">
        <f>IF(ISNUMBER(AVERAGEIFS(Observed!Z$2:Z$10000,Observed!$A$2:$A$10000,$A631,Observed!$C$2:$C$10000,$C631)),AVERAGEIFS(Observed!Z$2:Z$10000,Observed!$A$2:$A$10000,$A631,Observed!$C$2:$C$10000,$C631),"")</f>
        <v/>
      </c>
      <c r="AA631" s="23" t="str">
        <f>IF(ISNUMBER(AVERAGEIFS(Observed!AA$2:AA$10000,Observed!$A$2:$A$10000,$A631,Observed!$C$2:$C$10000,$C631)),AVERAGEIFS(Observed!AA$2:AA$10000,Observed!$A$2:$A$10000,$A631,Observed!$C$2:$C$10000,$C631),"")</f>
        <v/>
      </c>
      <c r="AB631" s="23" t="str">
        <f>IF(ISNUMBER(AVERAGEIFS(Observed!AB$2:AB$10000,Observed!$A$2:$A$10000,$A631,Observed!$C$2:$C$10000,$C631)),AVERAGEIFS(Observed!AB$2:AB$10000,Observed!$A$2:$A$10000,$A631,Observed!$C$2:$C$10000,$C631),"")</f>
        <v/>
      </c>
      <c r="AC631" s="23" t="str">
        <f>IF(ISNUMBER(AVERAGEIFS(Observed!AC$2:AC$10000,Observed!$A$2:$A$10000,$A631,Observed!$C$2:$C$10000,$C631)),AVERAGEIFS(Observed!AC$2:AC$10000,Observed!$A$2:$A$10000,$A631,Observed!$C$2:$C$10000,$C631),"")</f>
        <v/>
      </c>
      <c r="AD631" s="23" t="str">
        <f>IF(ISNUMBER(AVERAGEIFS(Observed!AD$2:AD$10000,Observed!$A$2:$A$10000,$A631,Observed!$C$2:$C$10000,$C631)),AVERAGEIFS(Observed!AD$2:AD$10000,Observed!$A$2:$A$10000,$A631,Observed!$C$2:$C$10000,$C631),"")</f>
        <v/>
      </c>
      <c r="AE631" s="24" t="str">
        <f>IF(ISNUMBER(AVERAGEIFS(Observed!AE$2:AE$10000,Observed!$A$2:$A$10000,$A631,Observed!$C$2:$C$10000,$C631)),AVERAGEIFS(Observed!AE$2:AE$10000,Observed!$A$2:$A$10000,$A631,Observed!$C$2:$C$10000,$C631),"")</f>
        <v/>
      </c>
      <c r="AF631" s="24" t="str">
        <f>IF(ISNUMBER(AVERAGEIFS(Observed!AF$2:AF$10000,Observed!$A$2:$A$10000,$A631,Observed!$C$2:$C$10000,$C631)),AVERAGEIFS(Observed!AF$2:AF$10000,Observed!$A$2:$A$10000,$A631,Observed!$C$2:$C$10000,$C631),"")</f>
        <v/>
      </c>
      <c r="AG631" s="23" t="str">
        <f>IF(ISNUMBER(AVERAGEIFS(Observed!AG$2:AG$10000,Observed!$A$2:$A$10000,$A631,Observed!$C$2:$C$10000,$C631)),AVERAGEIFS(Observed!AG$2:AG$10000,Observed!$A$2:$A$10000,$A631,Observed!$C$2:$C$10000,$C631),"")</f>
        <v/>
      </c>
      <c r="AH631" s="23" t="str">
        <f>IF(ISNUMBER(AVERAGEIFS(Observed!AH$2:AH$10000,Observed!$A$2:$A$10000,$A631,Observed!$C$2:$C$10000,$C631)),AVERAGEIFS(Observed!AH$2:AH$10000,Observed!$A$2:$A$10000,$A631,Observed!$C$2:$C$10000,$C631),"")</f>
        <v/>
      </c>
      <c r="AI631" s="22" t="str">
        <f>IF(ISNUMBER(AVERAGEIFS(Observed!AI$2:AI$10000,Observed!$A$2:$A$10000,$A631,Observed!$C$2:$C$10000,$C631)),AVERAGEIFS(Observed!AI$2:AI$10000,Observed!$A$2:$A$10000,$A631,Observed!$C$2:$C$10000,$C631),"")</f>
        <v/>
      </c>
      <c r="AJ631" s="23" t="str">
        <f>IF(ISNUMBER(AVERAGEIFS(Observed!AJ$2:AJ$10000,Observed!$A$2:$A$10000,$A631,Observed!$C$2:$C$10000,$C631)),AVERAGEIFS(Observed!AJ$2:AJ$10000,Observed!$A$2:$A$10000,$A631,Observed!$C$2:$C$10000,$C631),"")</f>
        <v/>
      </c>
      <c r="AK631" s="23" t="str">
        <f>IF(ISNUMBER(AVERAGEIFS(Observed!AK$2:AK$10000,Observed!$A$2:$A$10000,$A631,Observed!$C$2:$C$10000,$C631)),AVERAGEIFS(Observed!AK$2:AK$10000,Observed!$A$2:$A$10000,$A631,Observed!$C$2:$C$10000,$C631),"")</f>
        <v/>
      </c>
      <c r="AL631" s="23" t="str">
        <f>IF(ISNUMBER(AVERAGEIFS(Observed!AL$2:AL$10000,Observed!$A$2:$A$10000,$A631,Observed!$C$2:$C$10000,$C631)),AVERAGEIFS(Observed!AL$2:AL$10000,Observed!$A$2:$A$10000,$A631,Observed!$C$2:$C$10000,$C631),"")</f>
        <v/>
      </c>
      <c r="AM631" s="23" t="str">
        <f>IF(ISNUMBER(AVERAGEIFS(Observed!AM$2:AM$10000,Observed!$A$2:$A$10000,$A631,Observed!$C$2:$C$10000,$C631)),AVERAGEIFS(Observed!AM$2:AM$10000,Observed!$A$2:$A$10000,$A631,Observed!$C$2:$C$10000,$C631),"")</f>
        <v/>
      </c>
      <c r="AN631" s="23" t="str">
        <f>IF(ISNUMBER(AVERAGEIFS(Observed!AN$2:AN$10000,Observed!$A$2:$A$10000,$A631,Observed!$C$2:$C$10000,$C631)),AVERAGEIFS(Observed!AN$2:AN$10000,Observed!$A$2:$A$10000,$A631,Observed!$C$2:$C$10000,$C631),"")</f>
        <v/>
      </c>
      <c r="AO631" s="2">
        <f>COUNTIFS(Observed!$A$2:$A$10000,$A631,Observed!$C$2:$C$10000,$C631)</f>
        <v>4</v>
      </c>
      <c r="AP631" s="2">
        <f t="shared" si="13"/>
        <v>5</v>
      </c>
    </row>
    <row r="632" spans="1:42" x14ac:dyDescent="0.25">
      <c r="A632" t="s">
        <v>95</v>
      </c>
      <c r="B632" t="s">
        <v>30</v>
      </c>
      <c r="C632" s="20">
        <v>40661</v>
      </c>
      <c r="D632">
        <v>1</v>
      </c>
      <c r="F632" t="s">
        <v>109</v>
      </c>
      <c r="G632" s="25" t="s">
        <v>115</v>
      </c>
      <c r="J632" s="2"/>
      <c r="K632" s="22" t="str">
        <f>IF(ISNUMBER(AVERAGEIFS(Observed!K$2:K$10000,Observed!$A$2:$A$10000,$A632,Observed!$C$2:$C$10000,$C632)),AVERAGEIFS(Observed!K$2:K$10000,Observed!$A$2:$A$10000,$A632,Observed!$C$2:$C$10000,$C632),"")</f>
        <v/>
      </c>
      <c r="L632" s="23" t="str">
        <f>IF(ISNUMBER(AVERAGEIFS(Observed!L$2:L$10000,Observed!$A$2:$A$10000,$A632,Observed!$C$2:$C$10000,$C632)),AVERAGEIFS(Observed!L$2:L$10000,Observed!$A$2:$A$10000,$A632,Observed!$C$2:$C$10000,$C632),"")</f>
        <v/>
      </c>
      <c r="M632" s="23">
        <f>IF(ISNUMBER(AVERAGEIFS(Observed!M$2:M$10000,Observed!$A$2:$A$10000,$A632,Observed!$C$2:$C$10000,$C632)),AVERAGEIFS(Observed!M$2:M$10000,Observed!$A$2:$A$10000,$A632,Observed!$C$2:$C$10000,$C632),"")</f>
        <v>209.16106228353377</v>
      </c>
      <c r="N632" s="23">
        <f>IF(ISNUMBER(AVERAGEIFS(Observed!N$2:N$10000,Observed!$A$2:$A$10000,$A632,Observed!$C$2:$C$10000,$C632)),AVERAGEIFS(Observed!N$2:N$10000,Observed!$A$2:$A$10000,$A632,Observed!$C$2:$C$10000,$C632),"")</f>
        <v>209.16106228353377</v>
      </c>
      <c r="O632" s="23">
        <f>IF(ISNUMBER(AVERAGEIFS(Observed!O$2:O$10000,Observed!$A$2:$A$10000,$A632,Observed!$C$2:$C$10000,$C632)),AVERAGEIFS(Observed!O$2:O$10000,Observed!$A$2:$A$10000,$A632,Observed!$C$2:$C$10000,$C632),"")</f>
        <v>1342.2763887819444</v>
      </c>
      <c r="P632" s="24" t="str">
        <f>IF(ISNUMBER(AVERAGEIFS(Observed!P$2:P$10000,Observed!$A$2:$A$10000,$A632,Observed!$C$2:$C$10000,$C632)),AVERAGEIFS(Observed!P$2:P$10000,Observed!$A$2:$A$10000,$A632,Observed!$C$2:$C$10000,$C632),"")</f>
        <v/>
      </c>
      <c r="Q632" s="24" t="str">
        <f>IF(ISNUMBER(AVERAGEIFS(Observed!Q$2:Q$10000,Observed!$A$2:$A$10000,$A632,Observed!$C$2:$C$10000,$C632)),AVERAGEIFS(Observed!Q$2:Q$10000,Observed!$A$2:$A$10000,$A632,Observed!$C$2:$C$10000,$C632),"")</f>
        <v/>
      </c>
      <c r="R632" s="24" t="str">
        <f>IF(ISNUMBER(AVERAGEIFS(Observed!R$2:R$10000,Observed!$A$2:$A$10000,$A632,Observed!$C$2:$C$10000,$C632)),AVERAGEIFS(Observed!R$2:R$10000,Observed!$A$2:$A$10000,$A632,Observed!$C$2:$C$10000,$C632),"")</f>
        <v/>
      </c>
      <c r="S632" s="22" t="str">
        <f>IF(ISNUMBER(AVERAGEIFS(Observed!S$2:S$10000,Observed!$A$2:$A$10000,$A632,Observed!$C$2:$C$10000,$C632)),AVERAGEIFS(Observed!S$2:S$10000,Observed!$A$2:$A$10000,$A632,Observed!$C$2:$C$10000,$C632),"")</f>
        <v/>
      </c>
      <c r="T632" s="23" t="str">
        <f>IF(ISNUMBER(AVERAGEIFS(Observed!T$2:T$10000,Observed!$A$2:$A$10000,$A632,Observed!$C$2:$C$10000,$C632)),AVERAGEIFS(Observed!T$2:T$10000,Observed!$A$2:$A$10000,$A632,Observed!$C$2:$C$10000,$C632),"")</f>
        <v/>
      </c>
      <c r="U632" s="23" t="str">
        <f>IF(ISNUMBER(AVERAGEIFS(Observed!U$2:U$10000,Observed!$A$2:$A$10000,$A632,Observed!$C$2:$C$10000,$C632)),AVERAGEIFS(Observed!U$2:U$10000,Observed!$A$2:$A$10000,$A632,Observed!$C$2:$C$10000,$C632),"")</f>
        <v/>
      </c>
      <c r="V632" s="23">
        <f>IF(ISNUMBER(AVERAGEIFS(Observed!V$2:V$10000,Observed!$A$2:$A$10000,$A632,Observed!$C$2:$C$10000,$C632)),AVERAGEIFS(Observed!V$2:V$10000,Observed!$A$2:$A$10000,$A632,Observed!$C$2:$C$10000,$C632),"")</f>
        <v>350</v>
      </c>
      <c r="W632" s="23">
        <f>IF(ISNUMBER(AVERAGEIFS(Observed!W$2:W$10000,Observed!$A$2:$A$10000,$A632,Observed!$C$2:$C$10000,$C632)),AVERAGEIFS(Observed!W$2:W$10000,Observed!$A$2:$A$10000,$A632,Observed!$C$2:$C$10000,$C632),"")</f>
        <v>49.800252924650891</v>
      </c>
      <c r="X632" s="23" t="str">
        <f>IF(ISNUMBER(AVERAGEIFS(Observed!X$2:X$10000,Observed!$A$2:$A$10000,$A632,Observed!$C$2:$C$10000,$C632)),AVERAGEIFS(Observed!X$2:X$10000,Observed!$A$2:$A$10000,$A632,Observed!$C$2:$C$10000,$C632),"")</f>
        <v/>
      </c>
      <c r="Y632" s="23" t="str">
        <f>IF(ISNUMBER(AVERAGEIFS(Observed!Y$2:Y$10000,Observed!$A$2:$A$10000,$A632,Observed!$C$2:$C$10000,$C632)),AVERAGEIFS(Observed!Y$2:Y$10000,Observed!$A$2:$A$10000,$A632,Observed!$C$2:$C$10000,$C632),"")</f>
        <v/>
      </c>
      <c r="Z632" s="23" t="str">
        <f>IF(ISNUMBER(AVERAGEIFS(Observed!Z$2:Z$10000,Observed!$A$2:$A$10000,$A632,Observed!$C$2:$C$10000,$C632)),AVERAGEIFS(Observed!Z$2:Z$10000,Observed!$A$2:$A$10000,$A632,Observed!$C$2:$C$10000,$C632),"")</f>
        <v/>
      </c>
      <c r="AA632" s="23" t="str">
        <f>IF(ISNUMBER(AVERAGEIFS(Observed!AA$2:AA$10000,Observed!$A$2:$A$10000,$A632,Observed!$C$2:$C$10000,$C632)),AVERAGEIFS(Observed!AA$2:AA$10000,Observed!$A$2:$A$10000,$A632,Observed!$C$2:$C$10000,$C632),"")</f>
        <v/>
      </c>
      <c r="AB632" s="23" t="str">
        <f>IF(ISNUMBER(AVERAGEIFS(Observed!AB$2:AB$10000,Observed!$A$2:$A$10000,$A632,Observed!$C$2:$C$10000,$C632)),AVERAGEIFS(Observed!AB$2:AB$10000,Observed!$A$2:$A$10000,$A632,Observed!$C$2:$C$10000,$C632),"")</f>
        <v/>
      </c>
      <c r="AC632" s="23" t="str">
        <f>IF(ISNUMBER(AVERAGEIFS(Observed!AC$2:AC$10000,Observed!$A$2:$A$10000,$A632,Observed!$C$2:$C$10000,$C632)),AVERAGEIFS(Observed!AC$2:AC$10000,Observed!$A$2:$A$10000,$A632,Observed!$C$2:$C$10000,$C632),"")</f>
        <v/>
      </c>
      <c r="AD632" s="23" t="str">
        <f>IF(ISNUMBER(AVERAGEIFS(Observed!AD$2:AD$10000,Observed!$A$2:$A$10000,$A632,Observed!$C$2:$C$10000,$C632)),AVERAGEIFS(Observed!AD$2:AD$10000,Observed!$A$2:$A$10000,$A632,Observed!$C$2:$C$10000,$C632),"")</f>
        <v/>
      </c>
      <c r="AE632" s="24" t="str">
        <f>IF(ISNUMBER(AVERAGEIFS(Observed!AE$2:AE$10000,Observed!$A$2:$A$10000,$A632,Observed!$C$2:$C$10000,$C632)),AVERAGEIFS(Observed!AE$2:AE$10000,Observed!$A$2:$A$10000,$A632,Observed!$C$2:$C$10000,$C632),"")</f>
        <v/>
      </c>
      <c r="AF632" s="24" t="str">
        <f>IF(ISNUMBER(AVERAGEIFS(Observed!AF$2:AF$10000,Observed!$A$2:$A$10000,$A632,Observed!$C$2:$C$10000,$C632)),AVERAGEIFS(Observed!AF$2:AF$10000,Observed!$A$2:$A$10000,$A632,Observed!$C$2:$C$10000,$C632),"")</f>
        <v/>
      </c>
      <c r="AG632" s="23" t="str">
        <f>IF(ISNUMBER(AVERAGEIFS(Observed!AG$2:AG$10000,Observed!$A$2:$A$10000,$A632,Observed!$C$2:$C$10000,$C632)),AVERAGEIFS(Observed!AG$2:AG$10000,Observed!$A$2:$A$10000,$A632,Observed!$C$2:$C$10000,$C632),"")</f>
        <v/>
      </c>
      <c r="AH632" s="23" t="str">
        <f>IF(ISNUMBER(AVERAGEIFS(Observed!AH$2:AH$10000,Observed!$A$2:$A$10000,$A632,Observed!$C$2:$C$10000,$C632)),AVERAGEIFS(Observed!AH$2:AH$10000,Observed!$A$2:$A$10000,$A632,Observed!$C$2:$C$10000,$C632),"")</f>
        <v/>
      </c>
      <c r="AI632" s="22" t="str">
        <f>IF(ISNUMBER(AVERAGEIFS(Observed!AI$2:AI$10000,Observed!$A$2:$A$10000,$A632,Observed!$C$2:$C$10000,$C632)),AVERAGEIFS(Observed!AI$2:AI$10000,Observed!$A$2:$A$10000,$A632,Observed!$C$2:$C$10000,$C632),"")</f>
        <v/>
      </c>
      <c r="AJ632" s="23" t="str">
        <f>IF(ISNUMBER(AVERAGEIFS(Observed!AJ$2:AJ$10000,Observed!$A$2:$A$10000,$A632,Observed!$C$2:$C$10000,$C632)),AVERAGEIFS(Observed!AJ$2:AJ$10000,Observed!$A$2:$A$10000,$A632,Observed!$C$2:$C$10000,$C632),"")</f>
        <v/>
      </c>
      <c r="AK632" s="23" t="str">
        <f>IF(ISNUMBER(AVERAGEIFS(Observed!AK$2:AK$10000,Observed!$A$2:$A$10000,$A632,Observed!$C$2:$C$10000,$C632)),AVERAGEIFS(Observed!AK$2:AK$10000,Observed!$A$2:$A$10000,$A632,Observed!$C$2:$C$10000,$C632),"")</f>
        <v/>
      </c>
      <c r="AL632" s="23" t="str">
        <f>IF(ISNUMBER(AVERAGEIFS(Observed!AL$2:AL$10000,Observed!$A$2:$A$10000,$A632,Observed!$C$2:$C$10000,$C632)),AVERAGEIFS(Observed!AL$2:AL$10000,Observed!$A$2:$A$10000,$A632,Observed!$C$2:$C$10000,$C632),"")</f>
        <v/>
      </c>
      <c r="AM632" s="23" t="str">
        <f>IF(ISNUMBER(AVERAGEIFS(Observed!AM$2:AM$10000,Observed!$A$2:$A$10000,$A632,Observed!$C$2:$C$10000,$C632)),AVERAGEIFS(Observed!AM$2:AM$10000,Observed!$A$2:$A$10000,$A632,Observed!$C$2:$C$10000,$C632),"")</f>
        <v/>
      </c>
      <c r="AN632" s="23" t="str">
        <f>IF(ISNUMBER(AVERAGEIFS(Observed!AN$2:AN$10000,Observed!$A$2:$A$10000,$A632,Observed!$C$2:$C$10000,$C632)),AVERAGEIFS(Observed!AN$2:AN$10000,Observed!$A$2:$A$10000,$A632,Observed!$C$2:$C$10000,$C632),"")</f>
        <v/>
      </c>
      <c r="AO632" s="2">
        <f>COUNTIFS(Observed!$A$2:$A$10000,$A632,Observed!$C$2:$C$10000,$C632)</f>
        <v>4</v>
      </c>
      <c r="AP632" s="2">
        <f t="shared" si="13"/>
        <v>5</v>
      </c>
    </row>
    <row r="633" spans="1:42" x14ac:dyDescent="0.25">
      <c r="A633" t="s">
        <v>95</v>
      </c>
      <c r="B633" t="s">
        <v>30</v>
      </c>
      <c r="C633" s="20">
        <v>40717</v>
      </c>
      <c r="D633">
        <v>1</v>
      </c>
      <c r="F633" t="s">
        <v>109</v>
      </c>
      <c r="G633" s="25" t="s">
        <v>115</v>
      </c>
      <c r="J633" s="2"/>
      <c r="K633" s="22" t="str">
        <f>IF(ISNUMBER(AVERAGEIFS(Observed!K$2:K$10000,Observed!$A$2:$A$10000,$A633,Observed!$C$2:$C$10000,$C633)),AVERAGEIFS(Observed!K$2:K$10000,Observed!$A$2:$A$10000,$A633,Observed!$C$2:$C$10000,$C633),"")</f>
        <v/>
      </c>
      <c r="L633" s="23" t="str">
        <f>IF(ISNUMBER(AVERAGEIFS(Observed!L$2:L$10000,Observed!$A$2:$A$10000,$A633,Observed!$C$2:$C$10000,$C633)),AVERAGEIFS(Observed!L$2:L$10000,Observed!$A$2:$A$10000,$A633,Observed!$C$2:$C$10000,$C633),"")</f>
        <v/>
      </c>
      <c r="M633" s="23">
        <f>IF(ISNUMBER(AVERAGEIFS(Observed!M$2:M$10000,Observed!$A$2:$A$10000,$A633,Observed!$C$2:$C$10000,$C633)),AVERAGEIFS(Observed!M$2:M$10000,Observed!$A$2:$A$10000,$A633,Observed!$C$2:$C$10000,$C633),"")</f>
        <v>161.83374068773296</v>
      </c>
      <c r="N633" s="23">
        <f>IF(ISNUMBER(AVERAGEIFS(Observed!N$2:N$10000,Observed!$A$2:$A$10000,$A633,Observed!$C$2:$C$10000,$C633)),AVERAGEIFS(Observed!N$2:N$10000,Observed!$A$2:$A$10000,$A633,Observed!$C$2:$C$10000,$C633),"")</f>
        <v>161.83374068773296</v>
      </c>
      <c r="O633" s="23">
        <f>IF(ISNUMBER(AVERAGEIFS(Observed!O$2:O$10000,Observed!$A$2:$A$10000,$A633,Observed!$C$2:$C$10000,$C633)),AVERAGEIFS(Observed!O$2:O$10000,Observed!$A$2:$A$10000,$A633,Observed!$C$2:$C$10000,$C633),"")</f>
        <v>1504.1101294696775</v>
      </c>
      <c r="P633" s="24" t="str">
        <f>IF(ISNUMBER(AVERAGEIFS(Observed!P$2:P$10000,Observed!$A$2:$A$10000,$A633,Observed!$C$2:$C$10000,$C633)),AVERAGEIFS(Observed!P$2:P$10000,Observed!$A$2:$A$10000,$A633,Observed!$C$2:$C$10000,$C633),"")</f>
        <v/>
      </c>
      <c r="Q633" s="24" t="str">
        <f>IF(ISNUMBER(AVERAGEIFS(Observed!Q$2:Q$10000,Observed!$A$2:$A$10000,$A633,Observed!$C$2:$C$10000,$C633)),AVERAGEIFS(Observed!Q$2:Q$10000,Observed!$A$2:$A$10000,$A633,Observed!$C$2:$C$10000,$C633),"")</f>
        <v/>
      </c>
      <c r="R633" s="24" t="str">
        <f>IF(ISNUMBER(AVERAGEIFS(Observed!R$2:R$10000,Observed!$A$2:$A$10000,$A633,Observed!$C$2:$C$10000,$C633)),AVERAGEIFS(Observed!R$2:R$10000,Observed!$A$2:$A$10000,$A633,Observed!$C$2:$C$10000,$C633),"")</f>
        <v/>
      </c>
      <c r="S633" s="22" t="str">
        <f>IF(ISNUMBER(AVERAGEIFS(Observed!S$2:S$10000,Observed!$A$2:$A$10000,$A633,Observed!$C$2:$C$10000,$C633)),AVERAGEIFS(Observed!S$2:S$10000,Observed!$A$2:$A$10000,$A633,Observed!$C$2:$C$10000,$C633),"")</f>
        <v/>
      </c>
      <c r="T633" s="23" t="str">
        <f>IF(ISNUMBER(AVERAGEIFS(Observed!T$2:T$10000,Observed!$A$2:$A$10000,$A633,Observed!$C$2:$C$10000,$C633)),AVERAGEIFS(Observed!T$2:T$10000,Observed!$A$2:$A$10000,$A633,Observed!$C$2:$C$10000,$C633),"")</f>
        <v/>
      </c>
      <c r="U633" s="23" t="str">
        <f>IF(ISNUMBER(AVERAGEIFS(Observed!U$2:U$10000,Observed!$A$2:$A$10000,$A633,Observed!$C$2:$C$10000,$C633)),AVERAGEIFS(Observed!U$2:U$10000,Observed!$A$2:$A$10000,$A633,Observed!$C$2:$C$10000,$C633),"")</f>
        <v/>
      </c>
      <c r="V633" s="23">
        <f>IF(ISNUMBER(AVERAGEIFS(Observed!V$2:V$10000,Observed!$A$2:$A$10000,$A633,Observed!$C$2:$C$10000,$C633)),AVERAGEIFS(Observed!V$2:V$10000,Observed!$A$2:$A$10000,$A633,Observed!$C$2:$C$10000,$C633),"")</f>
        <v>350</v>
      </c>
      <c r="W633" s="23">
        <f>IF(ISNUMBER(AVERAGEIFS(Observed!W$2:W$10000,Observed!$A$2:$A$10000,$A633,Observed!$C$2:$C$10000,$C633)),AVERAGEIFS(Observed!W$2:W$10000,Observed!$A$2:$A$10000,$A633,Observed!$C$2:$C$10000,$C633),"")</f>
        <v>28.8988822656666</v>
      </c>
      <c r="X633" s="23" t="str">
        <f>IF(ISNUMBER(AVERAGEIFS(Observed!X$2:X$10000,Observed!$A$2:$A$10000,$A633,Observed!$C$2:$C$10000,$C633)),AVERAGEIFS(Observed!X$2:X$10000,Observed!$A$2:$A$10000,$A633,Observed!$C$2:$C$10000,$C633),"")</f>
        <v/>
      </c>
      <c r="Y633" s="23" t="str">
        <f>IF(ISNUMBER(AVERAGEIFS(Observed!Y$2:Y$10000,Observed!$A$2:$A$10000,$A633,Observed!$C$2:$C$10000,$C633)),AVERAGEIFS(Observed!Y$2:Y$10000,Observed!$A$2:$A$10000,$A633,Observed!$C$2:$C$10000,$C633),"")</f>
        <v/>
      </c>
      <c r="Z633" s="23" t="str">
        <f>IF(ISNUMBER(AVERAGEIFS(Observed!Z$2:Z$10000,Observed!$A$2:$A$10000,$A633,Observed!$C$2:$C$10000,$C633)),AVERAGEIFS(Observed!Z$2:Z$10000,Observed!$A$2:$A$10000,$A633,Observed!$C$2:$C$10000,$C633),"")</f>
        <v/>
      </c>
      <c r="AA633" s="23" t="str">
        <f>IF(ISNUMBER(AVERAGEIFS(Observed!AA$2:AA$10000,Observed!$A$2:$A$10000,$A633,Observed!$C$2:$C$10000,$C633)),AVERAGEIFS(Observed!AA$2:AA$10000,Observed!$A$2:$A$10000,$A633,Observed!$C$2:$C$10000,$C633),"")</f>
        <v/>
      </c>
      <c r="AB633" s="23" t="str">
        <f>IF(ISNUMBER(AVERAGEIFS(Observed!AB$2:AB$10000,Observed!$A$2:$A$10000,$A633,Observed!$C$2:$C$10000,$C633)),AVERAGEIFS(Observed!AB$2:AB$10000,Observed!$A$2:$A$10000,$A633,Observed!$C$2:$C$10000,$C633),"")</f>
        <v/>
      </c>
      <c r="AC633" s="23" t="str">
        <f>IF(ISNUMBER(AVERAGEIFS(Observed!AC$2:AC$10000,Observed!$A$2:$A$10000,$A633,Observed!$C$2:$C$10000,$C633)),AVERAGEIFS(Observed!AC$2:AC$10000,Observed!$A$2:$A$10000,$A633,Observed!$C$2:$C$10000,$C633),"")</f>
        <v/>
      </c>
      <c r="AD633" s="23" t="str">
        <f>IF(ISNUMBER(AVERAGEIFS(Observed!AD$2:AD$10000,Observed!$A$2:$A$10000,$A633,Observed!$C$2:$C$10000,$C633)),AVERAGEIFS(Observed!AD$2:AD$10000,Observed!$A$2:$A$10000,$A633,Observed!$C$2:$C$10000,$C633),"")</f>
        <v/>
      </c>
      <c r="AE633" s="24" t="str">
        <f>IF(ISNUMBER(AVERAGEIFS(Observed!AE$2:AE$10000,Observed!$A$2:$A$10000,$A633,Observed!$C$2:$C$10000,$C633)),AVERAGEIFS(Observed!AE$2:AE$10000,Observed!$A$2:$A$10000,$A633,Observed!$C$2:$C$10000,$C633),"")</f>
        <v/>
      </c>
      <c r="AF633" s="24" t="str">
        <f>IF(ISNUMBER(AVERAGEIFS(Observed!AF$2:AF$10000,Observed!$A$2:$A$10000,$A633,Observed!$C$2:$C$10000,$C633)),AVERAGEIFS(Observed!AF$2:AF$10000,Observed!$A$2:$A$10000,$A633,Observed!$C$2:$C$10000,$C633),"")</f>
        <v/>
      </c>
      <c r="AG633" s="23" t="str">
        <f>IF(ISNUMBER(AVERAGEIFS(Observed!AG$2:AG$10000,Observed!$A$2:$A$10000,$A633,Observed!$C$2:$C$10000,$C633)),AVERAGEIFS(Observed!AG$2:AG$10000,Observed!$A$2:$A$10000,$A633,Observed!$C$2:$C$10000,$C633),"")</f>
        <v/>
      </c>
      <c r="AH633" s="23" t="str">
        <f>IF(ISNUMBER(AVERAGEIFS(Observed!AH$2:AH$10000,Observed!$A$2:$A$10000,$A633,Observed!$C$2:$C$10000,$C633)),AVERAGEIFS(Observed!AH$2:AH$10000,Observed!$A$2:$A$10000,$A633,Observed!$C$2:$C$10000,$C633),"")</f>
        <v/>
      </c>
      <c r="AI633" s="22" t="str">
        <f>IF(ISNUMBER(AVERAGEIFS(Observed!AI$2:AI$10000,Observed!$A$2:$A$10000,$A633,Observed!$C$2:$C$10000,$C633)),AVERAGEIFS(Observed!AI$2:AI$10000,Observed!$A$2:$A$10000,$A633,Observed!$C$2:$C$10000,$C633),"")</f>
        <v/>
      </c>
      <c r="AJ633" s="23" t="str">
        <f>IF(ISNUMBER(AVERAGEIFS(Observed!AJ$2:AJ$10000,Observed!$A$2:$A$10000,$A633,Observed!$C$2:$C$10000,$C633)),AVERAGEIFS(Observed!AJ$2:AJ$10000,Observed!$A$2:$A$10000,$A633,Observed!$C$2:$C$10000,$C633),"")</f>
        <v/>
      </c>
      <c r="AK633" s="23" t="str">
        <f>IF(ISNUMBER(AVERAGEIFS(Observed!AK$2:AK$10000,Observed!$A$2:$A$10000,$A633,Observed!$C$2:$C$10000,$C633)),AVERAGEIFS(Observed!AK$2:AK$10000,Observed!$A$2:$A$10000,$A633,Observed!$C$2:$C$10000,$C633),"")</f>
        <v/>
      </c>
      <c r="AL633" s="23" t="str">
        <f>IF(ISNUMBER(AVERAGEIFS(Observed!AL$2:AL$10000,Observed!$A$2:$A$10000,$A633,Observed!$C$2:$C$10000,$C633)),AVERAGEIFS(Observed!AL$2:AL$10000,Observed!$A$2:$A$10000,$A633,Observed!$C$2:$C$10000,$C633),"")</f>
        <v/>
      </c>
      <c r="AM633" s="23" t="str">
        <f>IF(ISNUMBER(AVERAGEIFS(Observed!AM$2:AM$10000,Observed!$A$2:$A$10000,$A633,Observed!$C$2:$C$10000,$C633)),AVERAGEIFS(Observed!AM$2:AM$10000,Observed!$A$2:$A$10000,$A633,Observed!$C$2:$C$10000,$C633),"")</f>
        <v/>
      </c>
      <c r="AN633" s="23" t="str">
        <f>IF(ISNUMBER(AVERAGEIFS(Observed!AN$2:AN$10000,Observed!$A$2:$A$10000,$A633,Observed!$C$2:$C$10000,$C633)),AVERAGEIFS(Observed!AN$2:AN$10000,Observed!$A$2:$A$10000,$A633,Observed!$C$2:$C$10000,$C633),"")</f>
        <v/>
      </c>
      <c r="AO633" s="2">
        <f>COUNTIFS(Observed!$A$2:$A$10000,$A633,Observed!$C$2:$C$10000,$C633)</f>
        <v>4</v>
      </c>
      <c r="AP633" s="2">
        <f t="shared" si="13"/>
        <v>5</v>
      </c>
    </row>
    <row r="634" spans="1:42" x14ac:dyDescent="0.25">
      <c r="A634" t="s">
        <v>95</v>
      </c>
      <c r="B634" t="s">
        <v>30</v>
      </c>
      <c r="C634" s="20">
        <v>40836</v>
      </c>
      <c r="D634">
        <v>1</v>
      </c>
      <c r="F634" t="s">
        <v>109</v>
      </c>
      <c r="G634" s="25" t="s">
        <v>76</v>
      </c>
      <c r="J634" s="2"/>
      <c r="K634" s="22" t="str">
        <f>IF(ISNUMBER(AVERAGEIFS(Observed!K$2:K$10000,Observed!$A$2:$A$10000,$A634,Observed!$C$2:$C$10000,$C634)),AVERAGEIFS(Observed!K$2:K$10000,Observed!$A$2:$A$10000,$A634,Observed!$C$2:$C$10000,$C634),"")</f>
        <v/>
      </c>
      <c r="L634" s="23" t="str">
        <f>IF(ISNUMBER(AVERAGEIFS(Observed!L$2:L$10000,Observed!$A$2:$A$10000,$A634,Observed!$C$2:$C$10000,$C634)),AVERAGEIFS(Observed!L$2:L$10000,Observed!$A$2:$A$10000,$A634,Observed!$C$2:$C$10000,$C634),"")</f>
        <v/>
      </c>
      <c r="M634" s="23">
        <f>IF(ISNUMBER(AVERAGEIFS(Observed!M$2:M$10000,Observed!$A$2:$A$10000,$A634,Observed!$C$2:$C$10000,$C634)),AVERAGEIFS(Observed!M$2:M$10000,Observed!$A$2:$A$10000,$A634,Observed!$C$2:$C$10000,$C634),"")</f>
        <v>268.83193069174138</v>
      </c>
      <c r="N634" s="23">
        <f>IF(ISNUMBER(AVERAGEIFS(Observed!N$2:N$10000,Observed!$A$2:$A$10000,$A634,Observed!$C$2:$C$10000,$C634)),AVERAGEIFS(Observed!N$2:N$10000,Observed!$A$2:$A$10000,$A634,Observed!$C$2:$C$10000,$C634),"")</f>
        <v>268.83193069174138</v>
      </c>
      <c r="O634" s="23">
        <f>IF(ISNUMBER(AVERAGEIFS(Observed!O$2:O$10000,Observed!$A$2:$A$10000,$A634,Observed!$C$2:$C$10000,$C634)),AVERAGEIFS(Observed!O$2:O$10000,Observed!$A$2:$A$10000,$A634,Observed!$C$2:$C$10000,$C634),"")</f>
        <v>268.83193069174138</v>
      </c>
      <c r="P634" s="24" t="str">
        <f>IF(ISNUMBER(AVERAGEIFS(Observed!P$2:P$10000,Observed!$A$2:$A$10000,$A634,Observed!$C$2:$C$10000,$C634)),AVERAGEIFS(Observed!P$2:P$10000,Observed!$A$2:$A$10000,$A634,Observed!$C$2:$C$10000,$C634),"")</f>
        <v/>
      </c>
      <c r="Q634" s="24" t="str">
        <f>IF(ISNUMBER(AVERAGEIFS(Observed!Q$2:Q$10000,Observed!$A$2:$A$10000,$A634,Observed!$C$2:$C$10000,$C634)),AVERAGEIFS(Observed!Q$2:Q$10000,Observed!$A$2:$A$10000,$A634,Observed!$C$2:$C$10000,$C634),"")</f>
        <v/>
      </c>
      <c r="R634" s="24" t="str">
        <f>IF(ISNUMBER(AVERAGEIFS(Observed!R$2:R$10000,Observed!$A$2:$A$10000,$A634,Observed!$C$2:$C$10000,$C634)),AVERAGEIFS(Observed!R$2:R$10000,Observed!$A$2:$A$10000,$A634,Observed!$C$2:$C$10000,$C634),"")</f>
        <v/>
      </c>
      <c r="S634" s="22" t="str">
        <f>IF(ISNUMBER(AVERAGEIFS(Observed!S$2:S$10000,Observed!$A$2:$A$10000,$A634,Observed!$C$2:$C$10000,$C634)),AVERAGEIFS(Observed!S$2:S$10000,Observed!$A$2:$A$10000,$A634,Observed!$C$2:$C$10000,$C634),"")</f>
        <v/>
      </c>
      <c r="T634" s="23" t="str">
        <f>IF(ISNUMBER(AVERAGEIFS(Observed!T$2:T$10000,Observed!$A$2:$A$10000,$A634,Observed!$C$2:$C$10000,$C634)),AVERAGEIFS(Observed!T$2:T$10000,Observed!$A$2:$A$10000,$A634,Observed!$C$2:$C$10000,$C634),"")</f>
        <v/>
      </c>
      <c r="U634" s="23" t="str">
        <f>IF(ISNUMBER(AVERAGEIFS(Observed!U$2:U$10000,Observed!$A$2:$A$10000,$A634,Observed!$C$2:$C$10000,$C634)),AVERAGEIFS(Observed!U$2:U$10000,Observed!$A$2:$A$10000,$A634,Observed!$C$2:$C$10000,$C634),"")</f>
        <v/>
      </c>
      <c r="V634" s="23">
        <f>IF(ISNUMBER(AVERAGEIFS(Observed!V$2:V$10000,Observed!$A$2:$A$10000,$A634,Observed!$C$2:$C$10000,$C634)),AVERAGEIFS(Observed!V$2:V$10000,Observed!$A$2:$A$10000,$A634,Observed!$C$2:$C$10000,$C634),"")</f>
        <v>350</v>
      </c>
      <c r="W634" s="23">
        <f>IF(ISNUMBER(AVERAGEIFS(Observed!W$2:W$10000,Observed!$A$2:$A$10000,$A634,Observed!$C$2:$C$10000,$C634)),AVERAGEIFS(Observed!W$2:W$10000,Observed!$A$2:$A$10000,$A634,Observed!$C$2:$C$10000,$C634),"")</f>
        <v>22.590918545524488</v>
      </c>
      <c r="X634" s="23" t="str">
        <f>IF(ISNUMBER(AVERAGEIFS(Observed!X$2:X$10000,Observed!$A$2:$A$10000,$A634,Observed!$C$2:$C$10000,$C634)),AVERAGEIFS(Observed!X$2:X$10000,Observed!$A$2:$A$10000,$A634,Observed!$C$2:$C$10000,$C634),"")</f>
        <v/>
      </c>
      <c r="Y634" s="23" t="str">
        <f>IF(ISNUMBER(AVERAGEIFS(Observed!Y$2:Y$10000,Observed!$A$2:$A$10000,$A634,Observed!$C$2:$C$10000,$C634)),AVERAGEIFS(Observed!Y$2:Y$10000,Observed!$A$2:$A$10000,$A634,Observed!$C$2:$C$10000,$C634),"")</f>
        <v/>
      </c>
      <c r="Z634" s="23" t="str">
        <f>IF(ISNUMBER(AVERAGEIFS(Observed!Z$2:Z$10000,Observed!$A$2:$A$10000,$A634,Observed!$C$2:$C$10000,$C634)),AVERAGEIFS(Observed!Z$2:Z$10000,Observed!$A$2:$A$10000,$A634,Observed!$C$2:$C$10000,$C634),"")</f>
        <v/>
      </c>
      <c r="AA634" s="23" t="str">
        <f>IF(ISNUMBER(AVERAGEIFS(Observed!AA$2:AA$10000,Observed!$A$2:$A$10000,$A634,Observed!$C$2:$C$10000,$C634)),AVERAGEIFS(Observed!AA$2:AA$10000,Observed!$A$2:$A$10000,$A634,Observed!$C$2:$C$10000,$C634),"")</f>
        <v/>
      </c>
      <c r="AB634" s="23" t="str">
        <f>IF(ISNUMBER(AVERAGEIFS(Observed!AB$2:AB$10000,Observed!$A$2:$A$10000,$A634,Observed!$C$2:$C$10000,$C634)),AVERAGEIFS(Observed!AB$2:AB$10000,Observed!$A$2:$A$10000,$A634,Observed!$C$2:$C$10000,$C634),"")</f>
        <v/>
      </c>
      <c r="AC634" s="23" t="str">
        <f>IF(ISNUMBER(AVERAGEIFS(Observed!AC$2:AC$10000,Observed!$A$2:$A$10000,$A634,Observed!$C$2:$C$10000,$C634)),AVERAGEIFS(Observed!AC$2:AC$10000,Observed!$A$2:$A$10000,$A634,Observed!$C$2:$C$10000,$C634),"")</f>
        <v/>
      </c>
      <c r="AD634" s="23" t="str">
        <f>IF(ISNUMBER(AVERAGEIFS(Observed!AD$2:AD$10000,Observed!$A$2:$A$10000,$A634,Observed!$C$2:$C$10000,$C634)),AVERAGEIFS(Observed!AD$2:AD$10000,Observed!$A$2:$A$10000,$A634,Observed!$C$2:$C$10000,$C634),"")</f>
        <v/>
      </c>
      <c r="AE634" s="24" t="str">
        <f>IF(ISNUMBER(AVERAGEIFS(Observed!AE$2:AE$10000,Observed!$A$2:$A$10000,$A634,Observed!$C$2:$C$10000,$C634)),AVERAGEIFS(Observed!AE$2:AE$10000,Observed!$A$2:$A$10000,$A634,Observed!$C$2:$C$10000,$C634),"")</f>
        <v/>
      </c>
      <c r="AF634" s="24" t="str">
        <f>IF(ISNUMBER(AVERAGEIFS(Observed!AF$2:AF$10000,Observed!$A$2:$A$10000,$A634,Observed!$C$2:$C$10000,$C634)),AVERAGEIFS(Observed!AF$2:AF$10000,Observed!$A$2:$A$10000,$A634,Observed!$C$2:$C$10000,$C634),"")</f>
        <v/>
      </c>
      <c r="AG634" s="23" t="str">
        <f>IF(ISNUMBER(AVERAGEIFS(Observed!AG$2:AG$10000,Observed!$A$2:$A$10000,$A634,Observed!$C$2:$C$10000,$C634)),AVERAGEIFS(Observed!AG$2:AG$10000,Observed!$A$2:$A$10000,$A634,Observed!$C$2:$C$10000,$C634),"")</f>
        <v/>
      </c>
      <c r="AH634" s="23" t="str">
        <f>IF(ISNUMBER(AVERAGEIFS(Observed!AH$2:AH$10000,Observed!$A$2:$A$10000,$A634,Observed!$C$2:$C$10000,$C634)),AVERAGEIFS(Observed!AH$2:AH$10000,Observed!$A$2:$A$10000,$A634,Observed!$C$2:$C$10000,$C634),"")</f>
        <v/>
      </c>
      <c r="AI634" s="22" t="str">
        <f>IF(ISNUMBER(AVERAGEIFS(Observed!AI$2:AI$10000,Observed!$A$2:$A$10000,$A634,Observed!$C$2:$C$10000,$C634)),AVERAGEIFS(Observed!AI$2:AI$10000,Observed!$A$2:$A$10000,$A634,Observed!$C$2:$C$10000,$C634),"")</f>
        <v/>
      </c>
      <c r="AJ634" s="23" t="str">
        <f>IF(ISNUMBER(AVERAGEIFS(Observed!AJ$2:AJ$10000,Observed!$A$2:$A$10000,$A634,Observed!$C$2:$C$10000,$C634)),AVERAGEIFS(Observed!AJ$2:AJ$10000,Observed!$A$2:$A$10000,$A634,Observed!$C$2:$C$10000,$C634),"")</f>
        <v/>
      </c>
      <c r="AK634" s="23" t="str">
        <f>IF(ISNUMBER(AVERAGEIFS(Observed!AK$2:AK$10000,Observed!$A$2:$A$10000,$A634,Observed!$C$2:$C$10000,$C634)),AVERAGEIFS(Observed!AK$2:AK$10000,Observed!$A$2:$A$10000,$A634,Observed!$C$2:$C$10000,$C634),"")</f>
        <v/>
      </c>
      <c r="AL634" s="23" t="str">
        <f>IF(ISNUMBER(AVERAGEIFS(Observed!AL$2:AL$10000,Observed!$A$2:$A$10000,$A634,Observed!$C$2:$C$10000,$C634)),AVERAGEIFS(Observed!AL$2:AL$10000,Observed!$A$2:$A$10000,$A634,Observed!$C$2:$C$10000,$C634),"")</f>
        <v/>
      </c>
      <c r="AM634" s="23" t="str">
        <f>IF(ISNUMBER(AVERAGEIFS(Observed!AM$2:AM$10000,Observed!$A$2:$A$10000,$A634,Observed!$C$2:$C$10000,$C634)),AVERAGEIFS(Observed!AM$2:AM$10000,Observed!$A$2:$A$10000,$A634,Observed!$C$2:$C$10000,$C634),"")</f>
        <v/>
      </c>
      <c r="AN634" s="23" t="str">
        <f>IF(ISNUMBER(AVERAGEIFS(Observed!AN$2:AN$10000,Observed!$A$2:$A$10000,$A634,Observed!$C$2:$C$10000,$C634)),AVERAGEIFS(Observed!AN$2:AN$10000,Observed!$A$2:$A$10000,$A634,Observed!$C$2:$C$10000,$C634),"")</f>
        <v/>
      </c>
      <c r="AO634" s="2">
        <f>COUNTIFS(Observed!$A$2:$A$10000,$A634,Observed!$C$2:$C$10000,$C634)</f>
        <v>4</v>
      </c>
      <c r="AP634" s="2">
        <f t="shared" si="13"/>
        <v>5</v>
      </c>
    </row>
    <row r="635" spans="1:42" x14ac:dyDescent="0.25">
      <c r="A635" t="s">
        <v>95</v>
      </c>
      <c r="B635" t="s">
        <v>30</v>
      </c>
      <c r="C635" s="20">
        <v>40871</v>
      </c>
      <c r="D635">
        <v>1</v>
      </c>
      <c r="F635" t="s">
        <v>109</v>
      </c>
      <c r="G635" s="25" t="s">
        <v>76</v>
      </c>
      <c r="J635" s="2"/>
      <c r="K635" s="22" t="str">
        <f>IF(ISNUMBER(AVERAGEIFS(Observed!K$2:K$10000,Observed!$A$2:$A$10000,$A635,Observed!$C$2:$C$10000,$C635)),AVERAGEIFS(Observed!K$2:K$10000,Observed!$A$2:$A$10000,$A635,Observed!$C$2:$C$10000,$C635),"")</f>
        <v/>
      </c>
      <c r="L635" s="23" t="str">
        <f>IF(ISNUMBER(AVERAGEIFS(Observed!L$2:L$10000,Observed!$A$2:$A$10000,$A635,Observed!$C$2:$C$10000,$C635)),AVERAGEIFS(Observed!L$2:L$10000,Observed!$A$2:$A$10000,$A635,Observed!$C$2:$C$10000,$C635),"")</f>
        <v/>
      </c>
      <c r="M635" s="23">
        <f>IF(ISNUMBER(AVERAGEIFS(Observed!M$2:M$10000,Observed!$A$2:$A$10000,$A635,Observed!$C$2:$C$10000,$C635)),AVERAGEIFS(Observed!M$2:M$10000,Observed!$A$2:$A$10000,$A635,Observed!$C$2:$C$10000,$C635),"")</f>
        <v>307.81457092549107</v>
      </c>
      <c r="N635" s="23">
        <f>IF(ISNUMBER(AVERAGEIFS(Observed!N$2:N$10000,Observed!$A$2:$A$10000,$A635,Observed!$C$2:$C$10000,$C635)),AVERAGEIFS(Observed!N$2:N$10000,Observed!$A$2:$A$10000,$A635,Observed!$C$2:$C$10000,$C635),"")</f>
        <v>307.81457092549107</v>
      </c>
      <c r="O635" s="23">
        <f>IF(ISNUMBER(AVERAGEIFS(Observed!O$2:O$10000,Observed!$A$2:$A$10000,$A635,Observed!$C$2:$C$10000,$C635)),AVERAGEIFS(Observed!O$2:O$10000,Observed!$A$2:$A$10000,$A635,Observed!$C$2:$C$10000,$C635),"")</f>
        <v>576.6465016172325</v>
      </c>
      <c r="P635" s="24" t="str">
        <f>IF(ISNUMBER(AVERAGEIFS(Observed!P$2:P$10000,Observed!$A$2:$A$10000,$A635,Observed!$C$2:$C$10000,$C635)),AVERAGEIFS(Observed!P$2:P$10000,Observed!$A$2:$A$10000,$A635,Observed!$C$2:$C$10000,$C635),"")</f>
        <v/>
      </c>
      <c r="Q635" s="24" t="str">
        <f>IF(ISNUMBER(AVERAGEIFS(Observed!Q$2:Q$10000,Observed!$A$2:$A$10000,$A635,Observed!$C$2:$C$10000,$C635)),AVERAGEIFS(Observed!Q$2:Q$10000,Observed!$A$2:$A$10000,$A635,Observed!$C$2:$C$10000,$C635),"")</f>
        <v/>
      </c>
      <c r="R635" s="24" t="str">
        <f>IF(ISNUMBER(AVERAGEIFS(Observed!R$2:R$10000,Observed!$A$2:$A$10000,$A635,Observed!$C$2:$C$10000,$C635)),AVERAGEIFS(Observed!R$2:R$10000,Observed!$A$2:$A$10000,$A635,Observed!$C$2:$C$10000,$C635),"")</f>
        <v/>
      </c>
      <c r="S635" s="22" t="str">
        <f>IF(ISNUMBER(AVERAGEIFS(Observed!S$2:S$10000,Observed!$A$2:$A$10000,$A635,Observed!$C$2:$C$10000,$C635)),AVERAGEIFS(Observed!S$2:S$10000,Observed!$A$2:$A$10000,$A635,Observed!$C$2:$C$10000,$C635),"")</f>
        <v/>
      </c>
      <c r="T635" s="23" t="str">
        <f>IF(ISNUMBER(AVERAGEIFS(Observed!T$2:T$10000,Observed!$A$2:$A$10000,$A635,Observed!$C$2:$C$10000,$C635)),AVERAGEIFS(Observed!T$2:T$10000,Observed!$A$2:$A$10000,$A635,Observed!$C$2:$C$10000,$C635),"")</f>
        <v/>
      </c>
      <c r="U635" s="23" t="str">
        <f>IF(ISNUMBER(AVERAGEIFS(Observed!U$2:U$10000,Observed!$A$2:$A$10000,$A635,Observed!$C$2:$C$10000,$C635)),AVERAGEIFS(Observed!U$2:U$10000,Observed!$A$2:$A$10000,$A635,Observed!$C$2:$C$10000,$C635),"")</f>
        <v/>
      </c>
      <c r="V635" s="23">
        <f>IF(ISNUMBER(AVERAGEIFS(Observed!V$2:V$10000,Observed!$A$2:$A$10000,$A635,Observed!$C$2:$C$10000,$C635)),AVERAGEIFS(Observed!V$2:V$10000,Observed!$A$2:$A$10000,$A635,Observed!$C$2:$C$10000,$C635),"")</f>
        <v>350</v>
      </c>
      <c r="W635" s="23">
        <f>IF(ISNUMBER(AVERAGEIFS(Observed!W$2:W$10000,Observed!$A$2:$A$10000,$A635,Observed!$C$2:$C$10000,$C635)),AVERAGEIFS(Observed!W$2:W$10000,Observed!$A$2:$A$10000,$A635,Observed!$C$2:$C$10000,$C635),"")</f>
        <v>87.947020264426001</v>
      </c>
      <c r="X635" s="23" t="str">
        <f>IF(ISNUMBER(AVERAGEIFS(Observed!X$2:X$10000,Observed!$A$2:$A$10000,$A635,Observed!$C$2:$C$10000,$C635)),AVERAGEIFS(Observed!X$2:X$10000,Observed!$A$2:$A$10000,$A635,Observed!$C$2:$C$10000,$C635),"")</f>
        <v/>
      </c>
      <c r="Y635" s="23" t="str">
        <f>IF(ISNUMBER(AVERAGEIFS(Observed!Y$2:Y$10000,Observed!$A$2:$A$10000,$A635,Observed!$C$2:$C$10000,$C635)),AVERAGEIFS(Observed!Y$2:Y$10000,Observed!$A$2:$A$10000,$A635,Observed!$C$2:$C$10000,$C635),"")</f>
        <v/>
      </c>
      <c r="Z635" s="23" t="str">
        <f>IF(ISNUMBER(AVERAGEIFS(Observed!Z$2:Z$10000,Observed!$A$2:$A$10000,$A635,Observed!$C$2:$C$10000,$C635)),AVERAGEIFS(Observed!Z$2:Z$10000,Observed!$A$2:$A$10000,$A635,Observed!$C$2:$C$10000,$C635),"")</f>
        <v/>
      </c>
      <c r="AA635" s="23" t="str">
        <f>IF(ISNUMBER(AVERAGEIFS(Observed!AA$2:AA$10000,Observed!$A$2:$A$10000,$A635,Observed!$C$2:$C$10000,$C635)),AVERAGEIFS(Observed!AA$2:AA$10000,Observed!$A$2:$A$10000,$A635,Observed!$C$2:$C$10000,$C635),"")</f>
        <v/>
      </c>
      <c r="AB635" s="23" t="str">
        <f>IF(ISNUMBER(AVERAGEIFS(Observed!AB$2:AB$10000,Observed!$A$2:$A$10000,$A635,Observed!$C$2:$C$10000,$C635)),AVERAGEIFS(Observed!AB$2:AB$10000,Observed!$A$2:$A$10000,$A635,Observed!$C$2:$C$10000,$C635),"")</f>
        <v/>
      </c>
      <c r="AC635" s="23" t="str">
        <f>IF(ISNUMBER(AVERAGEIFS(Observed!AC$2:AC$10000,Observed!$A$2:$A$10000,$A635,Observed!$C$2:$C$10000,$C635)),AVERAGEIFS(Observed!AC$2:AC$10000,Observed!$A$2:$A$10000,$A635,Observed!$C$2:$C$10000,$C635),"")</f>
        <v/>
      </c>
      <c r="AD635" s="23" t="str">
        <f>IF(ISNUMBER(AVERAGEIFS(Observed!AD$2:AD$10000,Observed!$A$2:$A$10000,$A635,Observed!$C$2:$C$10000,$C635)),AVERAGEIFS(Observed!AD$2:AD$10000,Observed!$A$2:$A$10000,$A635,Observed!$C$2:$C$10000,$C635),"")</f>
        <v/>
      </c>
      <c r="AE635" s="24" t="str">
        <f>IF(ISNUMBER(AVERAGEIFS(Observed!AE$2:AE$10000,Observed!$A$2:$A$10000,$A635,Observed!$C$2:$C$10000,$C635)),AVERAGEIFS(Observed!AE$2:AE$10000,Observed!$A$2:$A$10000,$A635,Observed!$C$2:$C$10000,$C635),"")</f>
        <v/>
      </c>
      <c r="AF635" s="24" t="str">
        <f>IF(ISNUMBER(AVERAGEIFS(Observed!AF$2:AF$10000,Observed!$A$2:$A$10000,$A635,Observed!$C$2:$C$10000,$C635)),AVERAGEIFS(Observed!AF$2:AF$10000,Observed!$A$2:$A$10000,$A635,Observed!$C$2:$C$10000,$C635),"")</f>
        <v/>
      </c>
      <c r="AG635" s="23" t="str">
        <f>IF(ISNUMBER(AVERAGEIFS(Observed!AG$2:AG$10000,Observed!$A$2:$A$10000,$A635,Observed!$C$2:$C$10000,$C635)),AVERAGEIFS(Observed!AG$2:AG$10000,Observed!$A$2:$A$10000,$A635,Observed!$C$2:$C$10000,$C635),"")</f>
        <v/>
      </c>
      <c r="AH635" s="23" t="str">
        <f>IF(ISNUMBER(AVERAGEIFS(Observed!AH$2:AH$10000,Observed!$A$2:$A$10000,$A635,Observed!$C$2:$C$10000,$C635)),AVERAGEIFS(Observed!AH$2:AH$10000,Observed!$A$2:$A$10000,$A635,Observed!$C$2:$C$10000,$C635),"")</f>
        <v/>
      </c>
      <c r="AI635" s="22" t="str">
        <f>IF(ISNUMBER(AVERAGEIFS(Observed!AI$2:AI$10000,Observed!$A$2:$A$10000,$A635,Observed!$C$2:$C$10000,$C635)),AVERAGEIFS(Observed!AI$2:AI$10000,Observed!$A$2:$A$10000,$A635,Observed!$C$2:$C$10000,$C635),"")</f>
        <v/>
      </c>
      <c r="AJ635" s="23" t="str">
        <f>IF(ISNUMBER(AVERAGEIFS(Observed!AJ$2:AJ$10000,Observed!$A$2:$A$10000,$A635,Observed!$C$2:$C$10000,$C635)),AVERAGEIFS(Observed!AJ$2:AJ$10000,Observed!$A$2:$A$10000,$A635,Observed!$C$2:$C$10000,$C635),"")</f>
        <v/>
      </c>
      <c r="AK635" s="23" t="str">
        <f>IF(ISNUMBER(AVERAGEIFS(Observed!AK$2:AK$10000,Observed!$A$2:$A$10000,$A635,Observed!$C$2:$C$10000,$C635)),AVERAGEIFS(Observed!AK$2:AK$10000,Observed!$A$2:$A$10000,$A635,Observed!$C$2:$C$10000,$C635),"")</f>
        <v/>
      </c>
      <c r="AL635" s="23" t="str">
        <f>IF(ISNUMBER(AVERAGEIFS(Observed!AL$2:AL$10000,Observed!$A$2:$A$10000,$A635,Observed!$C$2:$C$10000,$C635)),AVERAGEIFS(Observed!AL$2:AL$10000,Observed!$A$2:$A$10000,$A635,Observed!$C$2:$C$10000,$C635),"")</f>
        <v/>
      </c>
      <c r="AM635" s="23" t="str">
        <f>IF(ISNUMBER(AVERAGEIFS(Observed!AM$2:AM$10000,Observed!$A$2:$A$10000,$A635,Observed!$C$2:$C$10000,$C635)),AVERAGEIFS(Observed!AM$2:AM$10000,Observed!$A$2:$A$10000,$A635,Observed!$C$2:$C$10000,$C635),"")</f>
        <v/>
      </c>
      <c r="AN635" s="23" t="str">
        <f>IF(ISNUMBER(AVERAGEIFS(Observed!AN$2:AN$10000,Observed!$A$2:$A$10000,$A635,Observed!$C$2:$C$10000,$C635)),AVERAGEIFS(Observed!AN$2:AN$10000,Observed!$A$2:$A$10000,$A635,Observed!$C$2:$C$10000,$C635),"")</f>
        <v/>
      </c>
      <c r="AO635" s="2">
        <f>COUNTIFS(Observed!$A$2:$A$10000,$A635,Observed!$C$2:$C$10000,$C635)</f>
        <v>4</v>
      </c>
      <c r="AP635" s="2">
        <f t="shared" si="13"/>
        <v>5</v>
      </c>
    </row>
    <row r="636" spans="1:42" x14ac:dyDescent="0.25">
      <c r="A636" t="s">
        <v>95</v>
      </c>
      <c r="B636" t="s">
        <v>30</v>
      </c>
      <c r="C636" s="20">
        <v>40913</v>
      </c>
      <c r="D636">
        <v>1</v>
      </c>
      <c r="F636" t="s">
        <v>109</v>
      </c>
      <c r="G636" s="25" t="s">
        <v>76</v>
      </c>
      <c r="J636" s="2"/>
      <c r="K636" s="22" t="str">
        <f>IF(ISNUMBER(AVERAGEIFS(Observed!K$2:K$10000,Observed!$A$2:$A$10000,$A636,Observed!$C$2:$C$10000,$C636)),AVERAGEIFS(Observed!K$2:K$10000,Observed!$A$2:$A$10000,$A636,Observed!$C$2:$C$10000,$C636),"")</f>
        <v/>
      </c>
      <c r="L636" s="23" t="str">
        <f>IF(ISNUMBER(AVERAGEIFS(Observed!L$2:L$10000,Observed!$A$2:$A$10000,$A636,Observed!$C$2:$C$10000,$C636)),AVERAGEIFS(Observed!L$2:L$10000,Observed!$A$2:$A$10000,$A636,Observed!$C$2:$C$10000,$C636),"")</f>
        <v/>
      </c>
      <c r="M636" s="23">
        <f>IF(ISNUMBER(AVERAGEIFS(Observed!M$2:M$10000,Observed!$A$2:$A$10000,$A636,Observed!$C$2:$C$10000,$C636)),AVERAGEIFS(Observed!M$2:M$10000,Observed!$A$2:$A$10000,$A636,Observed!$C$2:$C$10000,$C636),"")</f>
        <v>245.96912760716606</v>
      </c>
      <c r="N636" s="23">
        <f>IF(ISNUMBER(AVERAGEIFS(Observed!N$2:N$10000,Observed!$A$2:$A$10000,$A636,Observed!$C$2:$C$10000,$C636)),AVERAGEIFS(Observed!N$2:N$10000,Observed!$A$2:$A$10000,$A636,Observed!$C$2:$C$10000,$C636),"")</f>
        <v>245.96912760716606</v>
      </c>
      <c r="O636" s="23">
        <f>IF(ISNUMBER(AVERAGEIFS(Observed!O$2:O$10000,Observed!$A$2:$A$10000,$A636,Observed!$C$2:$C$10000,$C636)),AVERAGEIFS(Observed!O$2:O$10000,Observed!$A$2:$A$10000,$A636,Observed!$C$2:$C$10000,$C636),"")</f>
        <v>822.6156292243985</v>
      </c>
      <c r="P636" s="24" t="str">
        <f>IF(ISNUMBER(AVERAGEIFS(Observed!P$2:P$10000,Observed!$A$2:$A$10000,$A636,Observed!$C$2:$C$10000,$C636)),AVERAGEIFS(Observed!P$2:P$10000,Observed!$A$2:$A$10000,$A636,Observed!$C$2:$C$10000,$C636),"")</f>
        <v/>
      </c>
      <c r="Q636" s="24" t="str">
        <f>IF(ISNUMBER(AVERAGEIFS(Observed!Q$2:Q$10000,Observed!$A$2:$A$10000,$A636,Observed!$C$2:$C$10000,$C636)),AVERAGEIFS(Observed!Q$2:Q$10000,Observed!$A$2:$A$10000,$A636,Observed!$C$2:$C$10000,$C636),"")</f>
        <v/>
      </c>
      <c r="R636" s="24" t="str">
        <f>IF(ISNUMBER(AVERAGEIFS(Observed!R$2:R$10000,Observed!$A$2:$A$10000,$A636,Observed!$C$2:$C$10000,$C636)),AVERAGEIFS(Observed!R$2:R$10000,Observed!$A$2:$A$10000,$A636,Observed!$C$2:$C$10000,$C636),"")</f>
        <v/>
      </c>
      <c r="S636" s="22" t="str">
        <f>IF(ISNUMBER(AVERAGEIFS(Observed!S$2:S$10000,Observed!$A$2:$A$10000,$A636,Observed!$C$2:$C$10000,$C636)),AVERAGEIFS(Observed!S$2:S$10000,Observed!$A$2:$A$10000,$A636,Observed!$C$2:$C$10000,$C636),"")</f>
        <v/>
      </c>
      <c r="T636" s="23" t="str">
        <f>IF(ISNUMBER(AVERAGEIFS(Observed!T$2:T$10000,Observed!$A$2:$A$10000,$A636,Observed!$C$2:$C$10000,$C636)),AVERAGEIFS(Observed!T$2:T$10000,Observed!$A$2:$A$10000,$A636,Observed!$C$2:$C$10000,$C636),"")</f>
        <v/>
      </c>
      <c r="U636" s="23" t="str">
        <f>IF(ISNUMBER(AVERAGEIFS(Observed!U$2:U$10000,Observed!$A$2:$A$10000,$A636,Observed!$C$2:$C$10000,$C636)),AVERAGEIFS(Observed!U$2:U$10000,Observed!$A$2:$A$10000,$A636,Observed!$C$2:$C$10000,$C636),"")</f>
        <v/>
      </c>
      <c r="V636" s="23">
        <f>IF(ISNUMBER(AVERAGEIFS(Observed!V$2:V$10000,Observed!$A$2:$A$10000,$A636,Observed!$C$2:$C$10000,$C636)),AVERAGEIFS(Observed!V$2:V$10000,Observed!$A$2:$A$10000,$A636,Observed!$C$2:$C$10000,$C636),"")</f>
        <v>350</v>
      </c>
      <c r="W636" s="23">
        <f>IF(ISNUMBER(AVERAGEIFS(Observed!W$2:W$10000,Observed!$A$2:$A$10000,$A636,Observed!$C$2:$C$10000,$C636)),AVERAGEIFS(Observed!W$2:W$10000,Observed!$A$2:$A$10000,$A636,Observed!$C$2:$C$10000,$C636),"")</f>
        <v>58.564078001706207</v>
      </c>
      <c r="X636" s="23" t="str">
        <f>IF(ISNUMBER(AVERAGEIFS(Observed!X$2:X$10000,Observed!$A$2:$A$10000,$A636,Observed!$C$2:$C$10000,$C636)),AVERAGEIFS(Observed!X$2:X$10000,Observed!$A$2:$A$10000,$A636,Observed!$C$2:$C$10000,$C636),"")</f>
        <v/>
      </c>
      <c r="Y636" s="23" t="str">
        <f>IF(ISNUMBER(AVERAGEIFS(Observed!Y$2:Y$10000,Observed!$A$2:$A$10000,$A636,Observed!$C$2:$C$10000,$C636)),AVERAGEIFS(Observed!Y$2:Y$10000,Observed!$A$2:$A$10000,$A636,Observed!$C$2:$C$10000,$C636),"")</f>
        <v/>
      </c>
      <c r="Z636" s="23" t="str">
        <f>IF(ISNUMBER(AVERAGEIFS(Observed!Z$2:Z$10000,Observed!$A$2:$A$10000,$A636,Observed!$C$2:$C$10000,$C636)),AVERAGEIFS(Observed!Z$2:Z$10000,Observed!$A$2:$A$10000,$A636,Observed!$C$2:$C$10000,$C636),"")</f>
        <v/>
      </c>
      <c r="AA636" s="23" t="str">
        <f>IF(ISNUMBER(AVERAGEIFS(Observed!AA$2:AA$10000,Observed!$A$2:$A$10000,$A636,Observed!$C$2:$C$10000,$C636)),AVERAGEIFS(Observed!AA$2:AA$10000,Observed!$A$2:$A$10000,$A636,Observed!$C$2:$C$10000,$C636),"")</f>
        <v/>
      </c>
      <c r="AB636" s="23" t="str">
        <f>IF(ISNUMBER(AVERAGEIFS(Observed!AB$2:AB$10000,Observed!$A$2:$A$10000,$A636,Observed!$C$2:$C$10000,$C636)),AVERAGEIFS(Observed!AB$2:AB$10000,Observed!$A$2:$A$10000,$A636,Observed!$C$2:$C$10000,$C636),"")</f>
        <v/>
      </c>
      <c r="AC636" s="23" t="str">
        <f>IF(ISNUMBER(AVERAGEIFS(Observed!AC$2:AC$10000,Observed!$A$2:$A$10000,$A636,Observed!$C$2:$C$10000,$C636)),AVERAGEIFS(Observed!AC$2:AC$10000,Observed!$A$2:$A$10000,$A636,Observed!$C$2:$C$10000,$C636),"")</f>
        <v/>
      </c>
      <c r="AD636" s="23" t="str">
        <f>IF(ISNUMBER(AVERAGEIFS(Observed!AD$2:AD$10000,Observed!$A$2:$A$10000,$A636,Observed!$C$2:$C$10000,$C636)),AVERAGEIFS(Observed!AD$2:AD$10000,Observed!$A$2:$A$10000,$A636,Observed!$C$2:$C$10000,$C636),"")</f>
        <v/>
      </c>
      <c r="AE636" s="24" t="str">
        <f>IF(ISNUMBER(AVERAGEIFS(Observed!AE$2:AE$10000,Observed!$A$2:$A$10000,$A636,Observed!$C$2:$C$10000,$C636)),AVERAGEIFS(Observed!AE$2:AE$10000,Observed!$A$2:$A$10000,$A636,Observed!$C$2:$C$10000,$C636),"")</f>
        <v/>
      </c>
      <c r="AF636" s="24" t="str">
        <f>IF(ISNUMBER(AVERAGEIFS(Observed!AF$2:AF$10000,Observed!$A$2:$A$10000,$A636,Observed!$C$2:$C$10000,$C636)),AVERAGEIFS(Observed!AF$2:AF$10000,Observed!$A$2:$A$10000,$A636,Observed!$C$2:$C$10000,$C636),"")</f>
        <v/>
      </c>
      <c r="AG636" s="23" t="str">
        <f>IF(ISNUMBER(AVERAGEIFS(Observed!AG$2:AG$10000,Observed!$A$2:$A$10000,$A636,Observed!$C$2:$C$10000,$C636)),AVERAGEIFS(Observed!AG$2:AG$10000,Observed!$A$2:$A$10000,$A636,Observed!$C$2:$C$10000,$C636),"")</f>
        <v/>
      </c>
      <c r="AH636" s="23" t="str">
        <f>IF(ISNUMBER(AVERAGEIFS(Observed!AH$2:AH$10000,Observed!$A$2:$A$10000,$A636,Observed!$C$2:$C$10000,$C636)),AVERAGEIFS(Observed!AH$2:AH$10000,Observed!$A$2:$A$10000,$A636,Observed!$C$2:$C$10000,$C636),"")</f>
        <v/>
      </c>
      <c r="AI636" s="22" t="str">
        <f>IF(ISNUMBER(AVERAGEIFS(Observed!AI$2:AI$10000,Observed!$A$2:$A$10000,$A636,Observed!$C$2:$C$10000,$C636)),AVERAGEIFS(Observed!AI$2:AI$10000,Observed!$A$2:$A$10000,$A636,Observed!$C$2:$C$10000,$C636),"")</f>
        <v/>
      </c>
      <c r="AJ636" s="23" t="str">
        <f>IF(ISNUMBER(AVERAGEIFS(Observed!AJ$2:AJ$10000,Observed!$A$2:$A$10000,$A636,Observed!$C$2:$C$10000,$C636)),AVERAGEIFS(Observed!AJ$2:AJ$10000,Observed!$A$2:$A$10000,$A636,Observed!$C$2:$C$10000,$C636),"")</f>
        <v/>
      </c>
      <c r="AK636" s="23" t="str">
        <f>IF(ISNUMBER(AVERAGEIFS(Observed!AK$2:AK$10000,Observed!$A$2:$A$10000,$A636,Observed!$C$2:$C$10000,$C636)),AVERAGEIFS(Observed!AK$2:AK$10000,Observed!$A$2:$A$10000,$A636,Observed!$C$2:$C$10000,$C636),"")</f>
        <v/>
      </c>
      <c r="AL636" s="23" t="str">
        <f>IF(ISNUMBER(AVERAGEIFS(Observed!AL$2:AL$10000,Observed!$A$2:$A$10000,$A636,Observed!$C$2:$C$10000,$C636)),AVERAGEIFS(Observed!AL$2:AL$10000,Observed!$A$2:$A$10000,$A636,Observed!$C$2:$C$10000,$C636),"")</f>
        <v/>
      </c>
      <c r="AM636" s="23" t="str">
        <f>IF(ISNUMBER(AVERAGEIFS(Observed!AM$2:AM$10000,Observed!$A$2:$A$10000,$A636,Observed!$C$2:$C$10000,$C636)),AVERAGEIFS(Observed!AM$2:AM$10000,Observed!$A$2:$A$10000,$A636,Observed!$C$2:$C$10000,$C636),"")</f>
        <v/>
      </c>
      <c r="AN636" s="23" t="str">
        <f>IF(ISNUMBER(AVERAGEIFS(Observed!AN$2:AN$10000,Observed!$A$2:$A$10000,$A636,Observed!$C$2:$C$10000,$C636)),AVERAGEIFS(Observed!AN$2:AN$10000,Observed!$A$2:$A$10000,$A636,Observed!$C$2:$C$10000,$C636),"")</f>
        <v/>
      </c>
      <c r="AO636" s="2">
        <f>COUNTIFS(Observed!$A$2:$A$10000,$A636,Observed!$C$2:$C$10000,$C636)</f>
        <v>4</v>
      </c>
      <c r="AP636" s="2">
        <f t="shared" si="13"/>
        <v>5</v>
      </c>
    </row>
    <row r="637" spans="1:42" x14ac:dyDescent="0.25">
      <c r="A637" t="s">
        <v>95</v>
      </c>
      <c r="B637" t="s">
        <v>30</v>
      </c>
      <c r="C637" s="20">
        <v>40948</v>
      </c>
      <c r="D637">
        <v>1</v>
      </c>
      <c r="F637" t="s">
        <v>109</v>
      </c>
      <c r="G637" s="25" t="s">
        <v>76</v>
      </c>
      <c r="J637" s="2"/>
      <c r="K637" s="22" t="str">
        <f>IF(ISNUMBER(AVERAGEIFS(Observed!K$2:K$10000,Observed!$A$2:$A$10000,$A637,Observed!$C$2:$C$10000,$C637)),AVERAGEIFS(Observed!K$2:K$10000,Observed!$A$2:$A$10000,$A637,Observed!$C$2:$C$10000,$C637),"")</f>
        <v/>
      </c>
      <c r="L637" s="23" t="str">
        <f>IF(ISNUMBER(AVERAGEIFS(Observed!L$2:L$10000,Observed!$A$2:$A$10000,$A637,Observed!$C$2:$C$10000,$C637)),AVERAGEIFS(Observed!L$2:L$10000,Observed!$A$2:$A$10000,$A637,Observed!$C$2:$C$10000,$C637),"")</f>
        <v/>
      </c>
      <c r="M637" s="23">
        <f>IF(ISNUMBER(AVERAGEIFS(Observed!M$2:M$10000,Observed!$A$2:$A$10000,$A637,Observed!$C$2:$C$10000,$C637)),AVERAGEIFS(Observed!M$2:M$10000,Observed!$A$2:$A$10000,$A637,Observed!$C$2:$C$10000,$C637),"")</f>
        <v>176.96136145027856</v>
      </c>
      <c r="N637" s="23">
        <f>IF(ISNUMBER(AVERAGEIFS(Observed!N$2:N$10000,Observed!$A$2:$A$10000,$A637,Observed!$C$2:$C$10000,$C637)),AVERAGEIFS(Observed!N$2:N$10000,Observed!$A$2:$A$10000,$A637,Observed!$C$2:$C$10000,$C637),"")</f>
        <v>176.96136145027856</v>
      </c>
      <c r="O637" s="23">
        <f>IF(ISNUMBER(AVERAGEIFS(Observed!O$2:O$10000,Observed!$A$2:$A$10000,$A637,Observed!$C$2:$C$10000,$C637)),AVERAGEIFS(Observed!O$2:O$10000,Observed!$A$2:$A$10000,$A637,Observed!$C$2:$C$10000,$C637),"")</f>
        <v>999.57699067467706</v>
      </c>
      <c r="P637" s="24" t="str">
        <f>IF(ISNUMBER(AVERAGEIFS(Observed!P$2:P$10000,Observed!$A$2:$A$10000,$A637,Observed!$C$2:$C$10000,$C637)),AVERAGEIFS(Observed!P$2:P$10000,Observed!$A$2:$A$10000,$A637,Observed!$C$2:$C$10000,$C637),"")</f>
        <v/>
      </c>
      <c r="Q637" s="24" t="str">
        <f>IF(ISNUMBER(AVERAGEIFS(Observed!Q$2:Q$10000,Observed!$A$2:$A$10000,$A637,Observed!$C$2:$C$10000,$C637)),AVERAGEIFS(Observed!Q$2:Q$10000,Observed!$A$2:$A$10000,$A637,Observed!$C$2:$C$10000,$C637),"")</f>
        <v/>
      </c>
      <c r="R637" s="24" t="str">
        <f>IF(ISNUMBER(AVERAGEIFS(Observed!R$2:R$10000,Observed!$A$2:$A$10000,$A637,Observed!$C$2:$C$10000,$C637)),AVERAGEIFS(Observed!R$2:R$10000,Observed!$A$2:$A$10000,$A637,Observed!$C$2:$C$10000,$C637),"")</f>
        <v/>
      </c>
      <c r="S637" s="22" t="str">
        <f>IF(ISNUMBER(AVERAGEIFS(Observed!S$2:S$10000,Observed!$A$2:$A$10000,$A637,Observed!$C$2:$C$10000,$C637)),AVERAGEIFS(Observed!S$2:S$10000,Observed!$A$2:$A$10000,$A637,Observed!$C$2:$C$10000,$C637),"")</f>
        <v/>
      </c>
      <c r="T637" s="23" t="str">
        <f>IF(ISNUMBER(AVERAGEIFS(Observed!T$2:T$10000,Observed!$A$2:$A$10000,$A637,Observed!$C$2:$C$10000,$C637)),AVERAGEIFS(Observed!T$2:T$10000,Observed!$A$2:$A$10000,$A637,Observed!$C$2:$C$10000,$C637),"")</f>
        <v/>
      </c>
      <c r="U637" s="23" t="str">
        <f>IF(ISNUMBER(AVERAGEIFS(Observed!U$2:U$10000,Observed!$A$2:$A$10000,$A637,Observed!$C$2:$C$10000,$C637)),AVERAGEIFS(Observed!U$2:U$10000,Observed!$A$2:$A$10000,$A637,Observed!$C$2:$C$10000,$C637),"")</f>
        <v/>
      </c>
      <c r="V637" s="23">
        <f>IF(ISNUMBER(AVERAGEIFS(Observed!V$2:V$10000,Observed!$A$2:$A$10000,$A637,Observed!$C$2:$C$10000,$C637)),AVERAGEIFS(Observed!V$2:V$10000,Observed!$A$2:$A$10000,$A637,Observed!$C$2:$C$10000,$C637),"")</f>
        <v>350</v>
      </c>
      <c r="W637" s="23">
        <f>IF(ISNUMBER(AVERAGEIFS(Observed!W$2:W$10000,Observed!$A$2:$A$10000,$A637,Observed!$C$2:$C$10000,$C637)),AVERAGEIFS(Observed!W$2:W$10000,Observed!$A$2:$A$10000,$A637,Observed!$C$2:$C$10000,$C637),"")</f>
        <v>50.560388985793871</v>
      </c>
      <c r="X637" s="23" t="str">
        <f>IF(ISNUMBER(AVERAGEIFS(Observed!X$2:X$10000,Observed!$A$2:$A$10000,$A637,Observed!$C$2:$C$10000,$C637)),AVERAGEIFS(Observed!X$2:X$10000,Observed!$A$2:$A$10000,$A637,Observed!$C$2:$C$10000,$C637),"")</f>
        <v/>
      </c>
      <c r="Y637" s="23" t="str">
        <f>IF(ISNUMBER(AVERAGEIFS(Observed!Y$2:Y$10000,Observed!$A$2:$A$10000,$A637,Observed!$C$2:$C$10000,$C637)),AVERAGEIFS(Observed!Y$2:Y$10000,Observed!$A$2:$A$10000,$A637,Observed!$C$2:$C$10000,$C637),"")</f>
        <v/>
      </c>
      <c r="Z637" s="23" t="str">
        <f>IF(ISNUMBER(AVERAGEIFS(Observed!Z$2:Z$10000,Observed!$A$2:$A$10000,$A637,Observed!$C$2:$C$10000,$C637)),AVERAGEIFS(Observed!Z$2:Z$10000,Observed!$A$2:$A$10000,$A637,Observed!$C$2:$C$10000,$C637),"")</f>
        <v/>
      </c>
      <c r="AA637" s="23" t="str">
        <f>IF(ISNUMBER(AVERAGEIFS(Observed!AA$2:AA$10000,Observed!$A$2:$A$10000,$A637,Observed!$C$2:$C$10000,$C637)),AVERAGEIFS(Observed!AA$2:AA$10000,Observed!$A$2:$A$10000,$A637,Observed!$C$2:$C$10000,$C637),"")</f>
        <v/>
      </c>
      <c r="AB637" s="23" t="str">
        <f>IF(ISNUMBER(AVERAGEIFS(Observed!AB$2:AB$10000,Observed!$A$2:$A$10000,$A637,Observed!$C$2:$C$10000,$C637)),AVERAGEIFS(Observed!AB$2:AB$10000,Observed!$A$2:$A$10000,$A637,Observed!$C$2:$C$10000,$C637),"")</f>
        <v/>
      </c>
      <c r="AC637" s="23" t="str">
        <f>IF(ISNUMBER(AVERAGEIFS(Observed!AC$2:AC$10000,Observed!$A$2:$A$10000,$A637,Observed!$C$2:$C$10000,$C637)),AVERAGEIFS(Observed!AC$2:AC$10000,Observed!$A$2:$A$10000,$A637,Observed!$C$2:$C$10000,$C637),"")</f>
        <v/>
      </c>
      <c r="AD637" s="23" t="str">
        <f>IF(ISNUMBER(AVERAGEIFS(Observed!AD$2:AD$10000,Observed!$A$2:$A$10000,$A637,Observed!$C$2:$C$10000,$C637)),AVERAGEIFS(Observed!AD$2:AD$10000,Observed!$A$2:$A$10000,$A637,Observed!$C$2:$C$10000,$C637),"")</f>
        <v/>
      </c>
      <c r="AE637" s="24" t="str">
        <f>IF(ISNUMBER(AVERAGEIFS(Observed!AE$2:AE$10000,Observed!$A$2:$A$10000,$A637,Observed!$C$2:$C$10000,$C637)),AVERAGEIFS(Observed!AE$2:AE$10000,Observed!$A$2:$A$10000,$A637,Observed!$C$2:$C$10000,$C637),"")</f>
        <v/>
      </c>
      <c r="AF637" s="24" t="str">
        <f>IF(ISNUMBER(AVERAGEIFS(Observed!AF$2:AF$10000,Observed!$A$2:$A$10000,$A637,Observed!$C$2:$C$10000,$C637)),AVERAGEIFS(Observed!AF$2:AF$10000,Observed!$A$2:$A$10000,$A637,Observed!$C$2:$C$10000,$C637),"")</f>
        <v/>
      </c>
      <c r="AG637" s="23" t="str">
        <f>IF(ISNUMBER(AVERAGEIFS(Observed!AG$2:AG$10000,Observed!$A$2:$A$10000,$A637,Observed!$C$2:$C$10000,$C637)),AVERAGEIFS(Observed!AG$2:AG$10000,Observed!$A$2:$A$10000,$A637,Observed!$C$2:$C$10000,$C637),"")</f>
        <v/>
      </c>
      <c r="AH637" s="23" t="str">
        <f>IF(ISNUMBER(AVERAGEIFS(Observed!AH$2:AH$10000,Observed!$A$2:$A$10000,$A637,Observed!$C$2:$C$10000,$C637)),AVERAGEIFS(Observed!AH$2:AH$10000,Observed!$A$2:$A$10000,$A637,Observed!$C$2:$C$10000,$C637),"")</f>
        <v/>
      </c>
      <c r="AI637" s="22" t="str">
        <f>IF(ISNUMBER(AVERAGEIFS(Observed!AI$2:AI$10000,Observed!$A$2:$A$10000,$A637,Observed!$C$2:$C$10000,$C637)),AVERAGEIFS(Observed!AI$2:AI$10000,Observed!$A$2:$A$10000,$A637,Observed!$C$2:$C$10000,$C637),"")</f>
        <v/>
      </c>
      <c r="AJ637" s="23" t="str">
        <f>IF(ISNUMBER(AVERAGEIFS(Observed!AJ$2:AJ$10000,Observed!$A$2:$A$10000,$A637,Observed!$C$2:$C$10000,$C637)),AVERAGEIFS(Observed!AJ$2:AJ$10000,Observed!$A$2:$A$10000,$A637,Observed!$C$2:$C$10000,$C637),"")</f>
        <v/>
      </c>
      <c r="AK637" s="23" t="str">
        <f>IF(ISNUMBER(AVERAGEIFS(Observed!AK$2:AK$10000,Observed!$A$2:$A$10000,$A637,Observed!$C$2:$C$10000,$C637)),AVERAGEIFS(Observed!AK$2:AK$10000,Observed!$A$2:$A$10000,$A637,Observed!$C$2:$C$10000,$C637),"")</f>
        <v/>
      </c>
      <c r="AL637" s="23" t="str">
        <f>IF(ISNUMBER(AVERAGEIFS(Observed!AL$2:AL$10000,Observed!$A$2:$A$10000,$A637,Observed!$C$2:$C$10000,$C637)),AVERAGEIFS(Observed!AL$2:AL$10000,Observed!$A$2:$A$10000,$A637,Observed!$C$2:$C$10000,$C637),"")</f>
        <v/>
      </c>
      <c r="AM637" s="23" t="str">
        <f>IF(ISNUMBER(AVERAGEIFS(Observed!AM$2:AM$10000,Observed!$A$2:$A$10000,$A637,Observed!$C$2:$C$10000,$C637)),AVERAGEIFS(Observed!AM$2:AM$10000,Observed!$A$2:$A$10000,$A637,Observed!$C$2:$C$10000,$C637),"")</f>
        <v/>
      </c>
      <c r="AN637" s="23" t="str">
        <f>IF(ISNUMBER(AVERAGEIFS(Observed!AN$2:AN$10000,Observed!$A$2:$A$10000,$A637,Observed!$C$2:$C$10000,$C637)),AVERAGEIFS(Observed!AN$2:AN$10000,Observed!$A$2:$A$10000,$A637,Observed!$C$2:$C$10000,$C637),"")</f>
        <v/>
      </c>
      <c r="AO637" s="2">
        <f>COUNTIFS(Observed!$A$2:$A$10000,$A637,Observed!$C$2:$C$10000,$C637)</f>
        <v>4</v>
      </c>
      <c r="AP637" s="2">
        <f t="shared" si="13"/>
        <v>5</v>
      </c>
    </row>
    <row r="638" spans="1:42" x14ac:dyDescent="0.25">
      <c r="A638" t="s">
        <v>95</v>
      </c>
      <c r="B638" t="s">
        <v>30</v>
      </c>
      <c r="C638" s="20">
        <v>40983</v>
      </c>
      <c r="D638">
        <v>1</v>
      </c>
      <c r="F638" t="s">
        <v>109</v>
      </c>
      <c r="G638" s="25" t="s">
        <v>76</v>
      </c>
      <c r="J638" s="2"/>
      <c r="K638" s="22" t="str">
        <f>IF(ISNUMBER(AVERAGEIFS(Observed!K$2:K$10000,Observed!$A$2:$A$10000,$A638,Observed!$C$2:$C$10000,$C638)),AVERAGEIFS(Observed!K$2:K$10000,Observed!$A$2:$A$10000,$A638,Observed!$C$2:$C$10000,$C638),"")</f>
        <v/>
      </c>
      <c r="L638" s="23" t="str">
        <f>IF(ISNUMBER(AVERAGEIFS(Observed!L$2:L$10000,Observed!$A$2:$A$10000,$A638,Observed!$C$2:$C$10000,$C638)),AVERAGEIFS(Observed!L$2:L$10000,Observed!$A$2:$A$10000,$A638,Observed!$C$2:$C$10000,$C638),"")</f>
        <v/>
      </c>
      <c r="M638" s="23">
        <f>IF(ISNUMBER(AVERAGEIFS(Observed!M$2:M$10000,Observed!$A$2:$A$10000,$A638,Observed!$C$2:$C$10000,$C638)),AVERAGEIFS(Observed!M$2:M$10000,Observed!$A$2:$A$10000,$A638,Observed!$C$2:$C$10000,$C638),"")</f>
        <v>173.13267045604655</v>
      </c>
      <c r="N638" s="23">
        <f>IF(ISNUMBER(AVERAGEIFS(Observed!N$2:N$10000,Observed!$A$2:$A$10000,$A638,Observed!$C$2:$C$10000,$C638)),AVERAGEIFS(Observed!N$2:N$10000,Observed!$A$2:$A$10000,$A638,Observed!$C$2:$C$10000,$C638),"")</f>
        <v>173.13267045604655</v>
      </c>
      <c r="O638" s="23">
        <f>IF(ISNUMBER(AVERAGEIFS(Observed!O$2:O$10000,Observed!$A$2:$A$10000,$A638,Observed!$C$2:$C$10000,$C638)),AVERAGEIFS(Observed!O$2:O$10000,Observed!$A$2:$A$10000,$A638,Observed!$C$2:$C$10000,$C638),"")</f>
        <v>1172.7096611307236</v>
      </c>
      <c r="P638" s="24" t="str">
        <f>IF(ISNUMBER(AVERAGEIFS(Observed!P$2:P$10000,Observed!$A$2:$A$10000,$A638,Observed!$C$2:$C$10000,$C638)),AVERAGEIFS(Observed!P$2:P$10000,Observed!$A$2:$A$10000,$A638,Observed!$C$2:$C$10000,$C638),"")</f>
        <v/>
      </c>
      <c r="Q638" s="24" t="str">
        <f>IF(ISNUMBER(AVERAGEIFS(Observed!Q$2:Q$10000,Observed!$A$2:$A$10000,$A638,Observed!$C$2:$C$10000,$C638)),AVERAGEIFS(Observed!Q$2:Q$10000,Observed!$A$2:$A$10000,$A638,Observed!$C$2:$C$10000,$C638),"")</f>
        <v/>
      </c>
      <c r="R638" s="24" t="str">
        <f>IF(ISNUMBER(AVERAGEIFS(Observed!R$2:R$10000,Observed!$A$2:$A$10000,$A638,Observed!$C$2:$C$10000,$C638)),AVERAGEIFS(Observed!R$2:R$10000,Observed!$A$2:$A$10000,$A638,Observed!$C$2:$C$10000,$C638),"")</f>
        <v/>
      </c>
      <c r="S638" s="22" t="str">
        <f>IF(ISNUMBER(AVERAGEIFS(Observed!S$2:S$10000,Observed!$A$2:$A$10000,$A638,Observed!$C$2:$C$10000,$C638)),AVERAGEIFS(Observed!S$2:S$10000,Observed!$A$2:$A$10000,$A638,Observed!$C$2:$C$10000,$C638),"")</f>
        <v/>
      </c>
      <c r="T638" s="23" t="str">
        <f>IF(ISNUMBER(AVERAGEIFS(Observed!T$2:T$10000,Observed!$A$2:$A$10000,$A638,Observed!$C$2:$C$10000,$C638)),AVERAGEIFS(Observed!T$2:T$10000,Observed!$A$2:$A$10000,$A638,Observed!$C$2:$C$10000,$C638),"")</f>
        <v/>
      </c>
      <c r="U638" s="23" t="str">
        <f>IF(ISNUMBER(AVERAGEIFS(Observed!U$2:U$10000,Observed!$A$2:$A$10000,$A638,Observed!$C$2:$C$10000,$C638)),AVERAGEIFS(Observed!U$2:U$10000,Observed!$A$2:$A$10000,$A638,Observed!$C$2:$C$10000,$C638),"")</f>
        <v/>
      </c>
      <c r="V638" s="23">
        <f>IF(ISNUMBER(AVERAGEIFS(Observed!V$2:V$10000,Observed!$A$2:$A$10000,$A638,Observed!$C$2:$C$10000,$C638)),AVERAGEIFS(Observed!V$2:V$10000,Observed!$A$2:$A$10000,$A638,Observed!$C$2:$C$10000,$C638),"")</f>
        <v>350</v>
      </c>
      <c r="W638" s="23">
        <f>IF(ISNUMBER(AVERAGEIFS(Observed!W$2:W$10000,Observed!$A$2:$A$10000,$A638,Observed!$C$2:$C$10000,$C638)),AVERAGEIFS(Observed!W$2:W$10000,Observed!$A$2:$A$10000,$A638,Observed!$C$2:$C$10000,$C638),"")</f>
        <v>49.466477273156158</v>
      </c>
      <c r="X638" s="23" t="str">
        <f>IF(ISNUMBER(AVERAGEIFS(Observed!X$2:X$10000,Observed!$A$2:$A$10000,$A638,Observed!$C$2:$C$10000,$C638)),AVERAGEIFS(Observed!X$2:X$10000,Observed!$A$2:$A$10000,$A638,Observed!$C$2:$C$10000,$C638),"")</f>
        <v/>
      </c>
      <c r="Y638" s="23" t="str">
        <f>IF(ISNUMBER(AVERAGEIFS(Observed!Y$2:Y$10000,Observed!$A$2:$A$10000,$A638,Observed!$C$2:$C$10000,$C638)),AVERAGEIFS(Observed!Y$2:Y$10000,Observed!$A$2:$A$10000,$A638,Observed!$C$2:$C$10000,$C638),"")</f>
        <v/>
      </c>
      <c r="Z638" s="23" t="str">
        <f>IF(ISNUMBER(AVERAGEIFS(Observed!Z$2:Z$10000,Observed!$A$2:$A$10000,$A638,Observed!$C$2:$C$10000,$C638)),AVERAGEIFS(Observed!Z$2:Z$10000,Observed!$A$2:$A$10000,$A638,Observed!$C$2:$C$10000,$C638),"")</f>
        <v/>
      </c>
      <c r="AA638" s="23" t="str">
        <f>IF(ISNUMBER(AVERAGEIFS(Observed!AA$2:AA$10000,Observed!$A$2:$A$10000,$A638,Observed!$C$2:$C$10000,$C638)),AVERAGEIFS(Observed!AA$2:AA$10000,Observed!$A$2:$A$10000,$A638,Observed!$C$2:$C$10000,$C638),"")</f>
        <v/>
      </c>
      <c r="AB638" s="23" t="str">
        <f>IF(ISNUMBER(AVERAGEIFS(Observed!AB$2:AB$10000,Observed!$A$2:$A$10000,$A638,Observed!$C$2:$C$10000,$C638)),AVERAGEIFS(Observed!AB$2:AB$10000,Observed!$A$2:$A$10000,$A638,Observed!$C$2:$C$10000,$C638),"")</f>
        <v/>
      </c>
      <c r="AC638" s="23" t="str">
        <f>IF(ISNUMBER(AVERAGEIFS(Observed!AC$2:AC$10000,Observed!$A$2:$A$10000,$A638,Observed!$C$2:$C$10000,$C638)),AVERAGEIFS(Observed!AC$2:AC$10000,Observed!$A$2:$A$10000,$A638,Observed!$C$2:$C$10000,$C638),"")</f>
        <v/>
      </c>
      <c r="AD638" s="23" t="str">
        <f>IF(ISNUMBER(AVERAGEIFS(Observed!AD$2:AD$10000,Observed!$A$2:$A$10000,$A638,Observed!$C$2:$C$10000,$C638)),AVERAGEIFS(Observed!AD$2:AD$10000,Observed!$A$2:$A$10000,$A638,Observed!$C$2:$C$10000,$C638),"")</f>
        <v/>
      </c>
      <c r="AE638" s="24" t="str">
        <f>IF(ISNUMBER(AVERAGEIFS(Observed!AE$2:AE$10000,Observed!$A$2:$A$10000,$A638,Observed!$C$2:$C$10000,$C638)),AVERAGEIFS(Observed!AE$2:AE$10000,Observed!$A$2:$A$10000,$A638,Observed!$C$2:$C$10000,$C638),"")</f>
        <v/>
      </c>
      <c r="AF638" s="24" t="str">
        <f>IF(ISNUMBER(AVERAGEIFS(Observed!AF$2:AF$10000,Observed!$A$2:$A$10000,$A638,Observed!$C$2:$C$10000,$C638)),AVERAGEIFS(Observed!AF$2:AF$10000,Observed!$A$2:$A$10000,$A638,Observed!$C$2:$C$10000,$C638),"")</f>
        <v/>
      </c>
      <c r="AG638" s="23" t="str">
        <f>IF(ISNUMBER(AVERAGEIFS(Observed!AG$2:AG$10000,Observed!$A$2:$A$10000,$A638,Observed!$C$2:$C$10000,$C638)),AVERAGEIFS(Observed!AG$2:AG$10000,Observed!$A$2:$A$10000,$A638,Observed!$C$2:$C$10000,$C638),"")</f>
        <v/>
      </c>
      <c r="AH638" s="23" t="str">
        <f>IF(ISNUMBER(AVERAGEIFS(Observed!AH$2:AH$10000,Observed!$A$2:$A$10000,$A638,Observed!$C$2:$C$10000,$C638)),AVERAGEIFS(Observed!AH$2:AH$10000,Observed!$A$2:$A$10000,$A638,Observed!$C$2:$C$10000,$C638),"")</f>
        <v/>
      </c>
      <c r="AI638" s="22" t="str">
        <f>IF(ISNUMBER(AVERAGEIFS(Observed!AI$2:AI$10000,Observed!$A$2:$A$10000,$A638,Observed!$C$2:$C$10000,$C638)),AVERAGEIFS(Observed!AI$2:AI$10000,Observed!$A$2:$A$10000,$A638,Observed!$C$2:$C$10000,$C638),"")</f>
        <v/>
      </c>
      <c r="AJ638" s="23" t="str">
        <f>IF(ISNUMBER(AVERAGEIFS(Observed!AJ$2:AJ$10000,Observed!$A$2:$A$10000,$A638,Observed!$C$2:$C$10000,$C638)),AVERAGEIFS(Observed!AJ$2:AJ$10000,Observed!$A$2:$A$10000,$A638,Observed!$C$2:$C$10000,$C638),"")</f>
        <v/>
      </c>
      <c r="AK638" s="23" t="str">
        <f>IF(ISNUMBER(AVERAGEIFS(Observed!AK$2:AK$10000,Observed!$A$2:$A$10000,$A638,Observed!$C$2:$C$10000,$C638)),AVERAGEIFS(Observed!AK$2:AK$10000,Observed!$A$2:$A$10000,$A638,Observed!$C$2:$C$10000,$C638),"")</f>
        <v/>
      </c>
      <c r="AL638" s="23" t="str">
        <f>IF(ISNUMBER(AVERAGEIFS(Observed!AL$2:AL$10000,Observed!$A$2:$A$10000,$A638,Observed!$C$2:$C$10000,$C638)),AVERAGEIFS(Observed!AL$2:AL$10000,Observed!$A$2:$A$10000,$A638,Observed!$C$2:$C$10000,$C638),"")</f>
        <v/>
      </c>
      <c r="AM638" s="23" t="str">
        <f>IF(ISNUMBER(AVERAGEIFS(Observed!AM$2:AM$10000,Observed!$A$2:$A$10000,$A638,Observed!$C$2:$C$10000,$C638)),AVERAGEIFS(Observed!AM$2:AM$10000,Observed!$A$2:$A$10000,$A638,Observed!$C$2:$C$10000,$C638),"")</f>
        <v/>
      </c>
      <c r="AN638" s="23" t="str">
        <f>IF(ISNUMBER(AVERAGEIFS(Observed!AN$2:AN$10000,Observed!$A$2:$A$10000,$A638,Observed!$C$2:$C$10000,$C638)),AVERAGEIFS(Observed!AN$2:AN$10000,Observed!$A$2:$A$10000,$A638,Observed!$C$2:$C$10000,$C638),"")</f>
        <v/>
      </c>
      <c r="AO638" s="2">
        <f>COUNTIFS(Observed!$A$2:$A$10000,$A638,Observed!$C$2:$C$10000,$C638)</f>
        <v>4</v>
      </c>
      <c r="AP638" s="2">
        <f t="shared" si="13"/>
        <v>5</v>
      </c>
    </row>
    <row r="639" spans="1:42" x14ac:dyDescent="0.25">
      <c r="A639" t="s">
        <v>95</v>
      </c>
      <c r="B639" t="s">
        <v>30</v>
      </c>
      <c r="C639" s="20">
        <v>41025</v>
      </c>
      <c r="D639">
        <v>1</v>
      </c>
      <c r="F639" t="s">
        <v>109</v>
      </c>
      <c r="G639" s="25" t="s">
        <v>76</v>
      </c>
      <c r="J639" s="2"/>
      <c r="K639" s="22" t="str">
        <f>IF(ISNUMBER(AVERAGEIFS(Observed!K$2:K$10000,Observed!$A$2:$A$10000,$A639,Observed!$C$2:$C$10000,$C639)),AVERAGEIFS(Observed!K$2:K$10000,Observed!$A$2:$A$10000,$A639,Observed!$C$2:$C$10000,$C639),"")</f>
        <v/>
      </c>
      <c r="L639" s="23" t="str">
        <f>IF(ISNUMBER(AVERAGEIFS(Observed!L$2:L$10000,Observed!$A$2:$A$10000,$A639,Observed!$C$2:$C$10000,$C639)),AVERAGEIFS(Observed!L$2:L$10000,Observed!$A$2:$A$10000,$A639,Observed!$C$2:$C$10000,$C639),"")</f>
        <v/>
      </c>
      <c r="M639" s="23">
        <f>IF(ISNUMBER(AVERAGEIFS(Observed!M$2:M$10000,Observed!$A$2:$A$10000,$A639,Observed!$C$2:$C$10000,$C639)),AVERAGEIFS(Observed!M$2:M$10000,Observed!$A$2:$A$10000,$A639,Observed!$C$2:$C$10000,$C639),"")</f>
        <v>87.647404152721435</v>
      </c>
      <c r="N639" s="23">
        <f>IF(ISNUMBER(AVERAGEIFS(Observed!N$2:N$10000,Observed!$A$2:$A$10000,$A639,Observed!$C$2:$C$10000,$C639)),AVERAGEIFS(Observed!N$2:N$10000,Observed!$A$2:$A$10000,$A639,Observed!$C$2:$C$10000,$C639),"")</f>
        <v>87.647404152721435</v>
      </c>
      <c r="O639" s="23">
        <f>IF(ISNUMBER(AVERAGEIFS(Observed!O$2:O$10000,Observed!$A$2:$A$10000,$A639,Observed!$C$2:$C$10000,$C639)),AVERAGEIFS(Observed!O$2:O$10000,Observed!$A$2:$A$10000,$A639,Observed!$C$2:$C$10000,$C639),"")</f>
        <v>1260.3570652834451</v>
      </c>
      <c r="P639" s="24" t="str">
        <f>IF(ISNUMBER(AVERAGEIFS(Observed!P$2:P$10000,Observed!$A$2:$A$10000,$A639,Observed!$C$2:$C$10000,$C639)),AVERAGEIFS(Observed!P$2:P$10000,Observed!$A$2:$A$10000,$A639,Observed!$C$2:$C$10000,$C639),"")</f>
        <v/>
      </c>
      <c r="Q639" s="24" t="str">
        <f>IF(ISNUMBER(AVERAGEIFS(Observed!Q$2:Q$10000,Observed!$A$2:$A$10000,$A639,Observed!$C$2:$C$10000,$C639)),AVERAGEIFS(Observed!Q$2:Q$10000,Observed!$A$2:$A$10000,$A639,Observed!$C$2:$C$10000,$C639),"")</f>
        <v/>
      </c>
      <c r="R639" s="24" t="str">
        <f>IF(ISNUMBER(AVERAGEIFS(Observed!R$2:R$10000,Observed!$A$2:$A$10000,$A639,Observed!$C$2:$C$10000,$C639)),AVERAGEIFS(Observed!R$2:R$10000,Observed!$A$2:$A$10000,$A639,Observed!$C$2:$C$10000,$C639),"")</f>
        <v/>
      </c>
      <c r="S639" s="22" t="str">
        <f>IF(ISNUMBER(AVERAGEIFS(Observed!S$2:S$10000,Observed!$A$2:$A$10000,$A639,Observed!$C$2:$C$10000,$C639)),AVERAGEIFS(Observed!S$2:S$10000,Observed!$A$2:$A$10000,$A639,Observed!$C$2:$C$10000,$C639),"")</f>
        <v/>
      </c>
      <c r="T639" s="23" t="str">
        <f>IF(ISNUMBER(AVERAGEIFS(Observed!T$2:T$10000,Observed!$A$2:$A$10000,$A639,Observed!$C$2:$C$10000,$C639)),AVERAGEIFS(Observed!T$2:T$10000,Observed!$A$2:$A$10000,$A639,Observed!$C$2:$C$10000,$C639),"")</f>
        <v/>
      </c>
      <c r="U639" s="23" t="str">
        <f>IF(ISNUMBER(AVERAGEIFS(Observed!U$2:U$10000,Observed!$A$2:$A$10000,$A639,Observed!$C$2:$C$10000,$C639)),AVERAGEIFS(Observed!U$2:U$10000,Observed!$A$2:$A$10000,$A639,Observed!$C$2:$C$10000,$C639),"")</f>
        <v/>
      </c>
      <c r="V639" s="23">
        <f>IF(ISNUMBER(AVERAGEIFS(Observed!V$2:V$10000,Observed!$A$2:$A$10000,$A639,Observed!$C$2:$C$10000,$C639)),AVERAGEIFS(Observed!V$2:V$10000,Observed!$A$2:$A$10000,$A639,Observed!$C$2:$C$10000,$C639),"")</f>
        <v>350</v>
      </c>
      <c r="W639" s="23">
        <f>IF(ISNUMBER(AVERAGEIFS(Observed!W$2:W$10000,Observed!$A$2:$A$10000,$A639,Observed!$C$2:$C$10000,$C639)),AVERAGEIFS(Observed!W$2:W$10000,Observed!$A$2:$A$10000,$A639,Observed!$C$2:$C$10000,$C639),"")</f>
        <v>20.868429560171773</v>
      </c>
      <c r="X639" s="23" t="str">
        <f>IF(ISNUMBER(AVERAGEIFS(Observed!X$2:X$10000,Observed!$A$2:$A$10000,$A639,Observed!$C$2:$C$10000,$C639)),AVERAGEIFS(Observed!X$2:X$10000,Observed!$A$2:$A$10000,$A639,Observed!$C$2:$C$10000,$C639),"")</f>
        <v/>
      </c>
      <c r="Y639" s="23" t="str">
        <f>IF(ISNUMBER(AVERAGEIFS(Observed!Y$2:Y$10000,Observed!$A$2:$A$10000,$A639,Observed!$C$2:$C$10000,$C639)),AVERAGEIFS(Observed!Y$2:Y$10000,Observed!$A$2:$A$10000,$A639,Observed!$C$2:$C$10000,$C639),"")</f>
        <v/>
      </c>
      <c r="Z639" s="23" t="str">
        <f>IF(ISNUMBER(AVERAGEIFS(Observed!Z$2:Z$10000,Observed!$A$2:$A$10000,$A639,Observed!$C$2:$C$10000,$C639)),AVERAGEIFS(Observed!Z$2:Z$10000,Observed!$A$2:$A$10000,$A639,Observed!$C$2:$C$10000,$C639),"")</f>
        <v/>
      </c>
      <c r="AA639" s="23" t="str">
        <f>IF(ISNUMBER(AVERAGEIFS(Observed!AA$2:AA$10000,Observed!$A$2:$A$10000,$A639,Observed!$C$2:$C$10000,$C639)),AVERAGEIFS(Observed!AA$2:AA$10000,Observed!$A$2:$A$10000,$A639,Observed!$C$2:$C$10000,$C639),"")</f>
        <v/>
      </c>
      <c r="AB639" s="23" t="str">
        <f>IF(ISNUMBER(AVERAGEIFS(Observed!AB$2:AB$10000,Observed!$A$2:$A$10000,$A639,Observed!$C$2:$C$10000,$C639)),AVERAGEIFS(Observed!AB$2:AB$10000,Observed!$A$2:$A$10000,$A639,Observed!$C$2:$C$10000,$C639),"")</f>
        <v/>
      </c>
      <c r="AC639" s="23" t="str">
        <f>IF(ISNUMBER(AVERAGEIFS(Observed!AC$2:AC$10000,Observed!$A$2:$A$10000,$A639,Observed!$C$2:$C$10000,$C639)),AVERAGEIFS(Observed!AC$2:AC$10000,Observed!$A$2:$A$10000,$A639,Observed!$C$2:$C$10000,$C639),"")</f>
        <v/>
      </c>
      <c r="AD639" s="23" t="str">
        <f>IF(ISNUMBER(AVERAGEIFS(Observed!AD$2:AD$10000,Observed!$A$2:$A$10000,$A639,Observed!$C$2:$C$10000,$C639)),AVERAGEIFS(Observed!AD$2:AD$10000,Observed!$A$2:$A$10000,$A639,Observed!$C$2:$C$10000,$C639),"")</f>
        <v/>
      </c>
      <c r="AE639" s="24" t="str">
        <f>IF(ISNUMBER(AVERAGEIFS(Observed!AE$2:AE$10000,Observed!$A$2:$A$10000,$A639,Observed!$C$2:$C$10000,$C639)),AVERAGEIFS(Observed!AE$2:AE$10000,Observed!$A$2:$A$10000,$A639,Observed!$C$2:$C$10000,$C639),"")</f>
        <v/>
      </c>
      <c r="AF639" s="24" t="str">
        <f>IF(ISNUMBER(AVERAGEIFS(Observed!AF$2:AF$10000,Observed!$A$2:$A$10000,$A639,Observed!$C$2:$C$10000,$C639)),AVERAGEIFS(Observed!AF$2:AF$10000,Observed!$A$2:$A$10000,$A639,Observed!$C$2:$C$10000,$C639),"")</f>
        <v/>
      </c>
      <c r="AG639" s="23" t="str">
        <f>IF(ISNUMBER(AVERAGEIFS(Observed!AG$2:AG$10000,Observed!$A$2:$A$10000,$A639,Observed!$C$2:$C$10000,$C639)),AVERAGEIFS(Observed!AG$2:AG$10000,Observed!$A$2:$A$10000,$A639,Observed!$C$2:$C$10000,$C639),"")</f>
        <v/>
      </c>
      <c r="AH639" s="23" t="str">
        <f>IF(ISNUMBER(AVERAGEIFS(Observed!AH$2:AH$10000,Observed!$A$2:$A$10000,$A639,Observed!$C$2:$C$10000,$C639)),AVERAGEIFS(Observed!AH$2:AH$10000,Observed!$A$2:$A$10000,$A639,Observed!$C$2:$C$10000,$C639),"")</f>
        <v/>
      </c>
      <c r="AI639" s="22" t="str">
        <f>IF(ISNUMBER(AVERAGEIFS(Observed!AI$2:AI$10000,Observed!$A$2:$A$10000,$A639,Observed!$C$2:$C$10000,$C639)),AVERAGEIFS(Observed!AI$2:AI$10000,Observed!$A$2:$A$10000,$A639,Observed!$C$2:$C$10000,$C639),"")</f>
        <v/>
      </c>
      <c r="AJ639" s="23" t="str">
        <f>IF(ISNUMBER(AVERAGEIFS(Observed!AJ$2:AJ$10000,Observed!$A$2:$A$10000,$A639,Observed!$C$2:$C$10000,$C639)),AVERAGEIFS(Observed!AJ$2:AJ$10000,Observed!$A$2:$A$10000,$A639,Observed!$C$2:$C$10000,$C639),"")</f>
        <v/>
      </c>
      <c r="AK639" s="23" t="str">
        <f>IF(ISNUMBER(AVERAGEIFS(Observed!AK$2:AK$10000,Observed!$A$2:$A$10000,$A639,Observed!$C$2:$C$10000,$C639)),AVERAGEIFS(Observed!AK$2:AK$10000,Observed!$A$2:$A$10000,$A639,Observed!$C$2:$C$10000,$C639),"")</f>
        <v/>
      </c>
      <c r="AL639" s="23" t="str">
        <f>IF(ISNUMBER(AVERAGEIFS(Observed!AL$2:AL$10000,Observed!$A$2:$A$10000,$A639,Observed!$C$2:$C$10000,$C639)),AVERAGEIFS(Observed!AL$2:AL$10000,Observed!$A$2:$A$10000,$A639,Observed!$C$2:$C$10000,$C639),"")</f>
        <v/>
      </c>
      <c r="AM639" s="23" t="str">
        <f>IF(ISNUMBER(AVERAGEIFS(Observed!AM$2:AM$10000,Observed!$A$2:$A$10000,$A639,Observed!$C$2:$C$10000,$C639)),AVERAGEIFS(Observed!AM$2:AM$10000,Observed!$A$2:$A$10000,$A639,Observed!$C$2:$C$10000,$C639),"")</f>
        <v/>
      </c>
      <c r="AN639" s="23" t="str">
        <f>IF(ISNUMBER(AVERAGEIFS(Observed!AN$2:AN$10000,Observed!$A$2:$A$10000,$A639,Observed!$C$2:$C$10000,$C639)),AVERAGEIFS(Observed!AN$2:AN$10000,Observed!$A$2:$A$10000,$A639,Observed!$C$2:$C$10000,$C639),"")</f>
        <v/>
      </c>
      <c r="AO639" s="2">
        <f>COUNTIFS(Observed!$A$2:$A$10000,$A639,Observed!$C$2:$C$10000,$C639)</f>
        <v>4</v>
      </c>
      <c r="AP639" s="2">
        <f t="shared" si="13"/>
        <v>5</v>
      </c>
    </row>
    <row r="640" spans="1:42" x14ac:dyDescent="0.25">
      <c r="A640" t="s">
        <v>95</v>
      </c>
      <c r="B640" t="s">
        <v>30</v>
      </c>
      <c r="C640" s="20">
        <v>41060</v>
      </c>
      <c r="D640">
        <v>1</v>
      </c>
      <c r="F640" t="s">
        <v>109</v>
      </c>
      <c r="G640" s="25" t="s">
        <v>76</v>
      </c>
      <c r="J640" s="2"/>
      <c r="K640" s="22" t="str">
        <f>IF(ISNUMBER(AVERAGEIFS(Observed!K$2:K$10000,Observed!$A$2:$A$10000,$A640,Observed!$C$2:$C$10000,$C640)),AVERAGEIFS(Observed!K$2:K$10000,Observed!$A$2:$A$10000,$A640,Observed!$C$2:$C$10000,$C640),"")</f>
        <v/>
      </c>
      <c r="L640" s="23" t="str">
        <f>IF(ISNUMBER(AVERAGEIFS(Observed!L$2:L$10000,Observed!$A$2:$A$10000,$A640,Observed!$C$2:$C$10000,$C640)),AVERAGEIFS(Observed!L$2:L$10000,Observed!$A$2:$A$10000,$A640,Observed!$C$2:$C$10000,$C640),"")</f>
        <v/>
      </c>
      <c r="M640" s="23">
        <f>IF(ISNUMBER(AVERAGEIFS(Observed!M$2:M$10000,Observed!$A$2:$A$10000,$A640,Observed!$C$2:$C$10000,$C640)),AVERAGEIFS(Observed!M$2:M$10000,Observed!$A$2:$A$10000,$A640,Observed!$C$2:$C$10000,$C640),"")</f>
        <v>8.425727855303089</v>
      </c>
      <c r="N640" s="23">
        <f>IF(ISNUMBER(AVERAGEIFS(Observed!N$2:N$10000,Observed!$A$2:$A$10000,$A640,Observed!$C$2:$C$10000,$C640)),AVERAGEIFS(Observed!N$2:N$10000,Observed!$A$2:$A$10000,$A640,Observed!$C$2:$C$10000,$C640),"")</f>
        <v>8.425727855303089</v>
      </c>
      <c r="O640" s="23">
        <f>IF(ISNUMBER(AVERAGEIFS(Observed!O$2:O$10000,Observed!$A$2:$A$10000,$A640,Observed!$C$2:$C$10000,$C640)),AVERAGEIFS(Observed!O$2:O$10000,Observed!$A$2:$A$10000,$A640,Observed!$C$2:$C$10000,$C640),"")</f>
        <v>1296.0413317528648</v>
      </c>
      <c r="P640" s="24" t="str">
        <f>IF(ISNUMBER(AVERAGEIFS(Observed!P$2:P$10000,Observed!$A$2:$A$10000,$A640,Observed!$C$2:$C$10000,$C640)),AVERAGEIFS(Observed!P$2:P$10000,Observed!$A$2:$A$10000,$A640,Observed!$C$2:$C$10000,$C640),"")</f>
        <v/>
      </c>
      <c r="Q640" s="24" t="str">
        <f>IF(ISNUMBER(AVERAGEIFS(Observed!Q$2:Q$10000,Observed!$A$2:$A$10000,$A640,Observed!$C$2:$C$10000,$C640)),AVERAGEIFS(Observed!Q$2:Q$10000,Observed!$A$2:$A$10000,$A640,Observed!$C$2:$C$10000,$C640),"")</f>
        <v/>
      </c>
      <c r="R640" s="24" t="str">
        <f>IF(ISNUMBER(AVERAGEIFS(Observed!R$2:R$10000,Observed!$A$2:$A$10000,$A640,Observed!$C$2:$C$10000,$C640)),AVERAGEIFS(Observed!R$2:R$10000,Observed!$A$2:$A$10000,$A640,Observed!$C$2:$C$10000,$C640),"")</f>
        <v/>
      </c>
      <c r="S640" s="22" t="str">
        <f>IF(ISNUMBER(AVERAGEIFS(Observed!S$2:S$10000,Observed!$A$2:$A$10000,$A640,Observed!$C$2:$C$10000,$C640)),AVERAGEIFS(Observed!S$2:S$10000,Observed!$A$2:$A$10000,$A640,Observed!$C$2:$C$10000,$C640),"")</f>
        <v/>
      </c>
      <c r="T640" s="23" t="str">
        <f>IF(ISNUMBER(AVERAGEIFS(Observed!T$2:T$10000,Observed!$A$2:$A$10000,$A640,Observed!$C$2:$C$10000,$C640)),AVERAGEIFS(Observed!T$2:T$10000,Observed!$A$2:$A$10000,$A640,Observed!$C$2:$C$10000,$C640),"")</f>
        <v/>
      </c>
      <c r="U640" s="23" t="str">
        <f>IF(ISNUMBER(AVERAGEIFS(Observed!U$2:U$10000,Observed!$A$2:$A$10000,$A640,Observed!$C$2:$C$10000,$C640)),AVERAGEIFS(Observed!U$2:U$10000,Observed!$A$2:$A$10000,$A640,Observed!$C$2:$C$10000,$C640),"")</f>
        <v/>
      </c>
      <c r="V640" s="23">
        <f>IF(ISNUMBER(AVERAGEIFS(Observed!V$2:V$10000,Observed!$A$2:$A$10000,$A640,Observed!$C$2:$C$10000,$C640)),AVERAGEIFS(Observed!V$2:V$10000,Observed!$A$2:$A$10000,$A640,Observed!$C$2:$C$10000,$C640),"")</f>
        <v>350</v>
      </c>
      <c r="W640" s="23">
        <f>IF(ISNUMBER(AVERAGEIFS(Observed!W$2:W$10000,Observed!$A$2:$A$10000,$A640,Observed!$C$2:$C$10000,$C640)),AVERAGEIFS(Observed!W$2:W$10000,Observed!$A$2:$A$10000,$A640,Observed!$C$2:$C$10000,$C640),"")</f>
        <v>2.4073508158008829</v>
      </c>
      <c r="X640" s="23" t="str">
        <f>IF(ISNUMBER(AVERAGEIFS(Observed!X$2:X$10000,Observed!$A$2:$A$10000,$A640,Observed!$C$2:$C$10000,$C640)),AVERAGEIFS(Observed!X$2:X$10000,Observed!$A$2:$A$10000,$A640,Observed!$C$2:$C$10000,$C640),"")</f>
        <v/>
      </c>
      <c r="Y640" s="23" t="str">
        <f>IF(ISNUMBER(AVERAGEIFS(Observed!Y$2:Y$10000,Observed!$A$2:$A$10000,$A640,Observed!$C$2:$C$10000,$C640)),AVERAGEIFS(Observed!Y$2:Y$10000,Observed!$A$2:$A$10000,$A640,Observed!$C$2:$C$10000,$C640),"")</f>
        <v/>
      </c>
      <c r="Z640" s="23" t="str">
        <f>IF(ISNUMBER(AVERAGEIFS(Observed!Z$2:Z$10000,Observed!$A$2:$A$10000,$A640,Observed!$C$2:$C$10000,$C640)),AVERAGEIFS(Observed!Z$2:Z$10000,Observed!$A$2:$A$10000,$A640,Observed!$C$2:$C$10000,$C640),"")</f>
        <v/>
      </c>
      <c r="AA640" s="23" t="str">
        <f>IF(ISNUMBER(AVERAGEIFS(Observed!AA$2:AA$10000,Observed!$A$2:$A$10000,$A640,Observed!$C$2:$C$10000,$C640)),AVERAGEIFS(Observed!AA$2:AA$10000,Observed!$A$2:$A$10000,$A640,Observed!$C$2:$C$10000,$C640),"")</f>
        <v/>
      </c>
      <c r="AB640" s="23" t="str">
        <f>IF(ISNUMBER(AVERAGEIFS(Observed!AB$2:AB$10000,Observed!$A$2:$A$10000,$A640,Observed!$C$2:$C$10000,$C640)),AVERAGEIFS(Observed!AB$2:AB$10000,Observed!$A$2:$A$10000,$A640,Observed!$C$2:$C$10000,$C640),"")</f>
        <v/>
      </c>
      <c r="AC640" s="23" t="str">
        <f>IF(ISNUMBER(AVERAGEIFS(Observed!AC$2:AC$10000,Observed!$A$2:$A$10000,$A640,Observed!$C$2:$C$10000,$C640)),AVERAGEIFS(Observed!AC$2:AC$10000,Observed!$A$2:$A$10000,$A640,Observed!$C$2:$C$10000,$C640),"")</f>
        <v/>
      </c>
      <c r="AD640" s="23" t="str">
        <f>IF(ISNUMBER(AVERAGEIFS(Observed!AD$2:AD$10000,Observed!$A$2:$A$10000,$A640,Observed!$C$2:$C$10000,$C640)),AVERAGEIFS(Observed!AD$2:AD$10000,Observed!$A$2:$A$10000,$A640,Observed!$C$2:$C$10000,$C640),"")</f>
        <v/>
      </c>
      <c r="AE640" s="24" t="str">
        <f>IF(ISNUMBER(AVERAGEIFS(Observed!AE$2:AE$10000,Observed!$A$2:$A$10000,$A640,Observed!$C$2:$C$10000,$C640)),AVERAGEIFS(Observed!AE$2:AE$10000,Observed!$A$2:$A$10000,$A640,Observed!$C$2:$C$10000,$C640),"")</f>
        <v/>
      </c>
      <c r="AF640" s="24" t="str">
        <f>IF(ISNUMBER(AVERAGEIFS(Observed!AF$2:AF$10000,Observed!$A$2:$A$10000,$A640,Observed!$C$2:$C$10000,$C640)),AVERAGEIFS(Observed!AF$2:AF$10000,Observed!$A$2:$A$10000,$A640,Observed!$C$2:$C$10000,$C640),"")</f>
        <v/>
      </c>
      <c r="AG640" s="23" t="str">
        <f>IF(ISNUMBER(AVERAGEIFS(Observed!AG$2:AG$10000,Observed!$A$2:$A$10000,$A640,Observed!$C$2:$C$10000,$C640)),AVERAGEIFS(Observed!AG$2:AG$10000,Observed!$A$2:$A$10000,$A640,Observed!$C$2:$C$10000,$C640),"")</f>
        <v/>
      </c>
      <c r="AH640" s="23" t="str">
        <f>IF(ISNUMBER(AVERAGEIFS(Observed!AH$2:AH$10000,Observed!$A$2:$A$10000,$A640,Observed!$C$2:$C$10000,$C640)),AVERAGEIFS(Observed!AH$2:AH$10000,Observed!$A$2:$A$10000,$A640,Observed!$C$2:$C$10000,$C640),"")</f>
        <v/>
      </c>
      <c r="AI640" s="22" t="str">
        <f>IF(ISNUMBER(AVERAGEIFS(Observed!AI$2:AI$10000,Observed!$A$2:$A$10000,$A640,Observed!$C$2:$C$10000,$C640)),AVERAGEIFS(Observed!AI$2:AI$10000,Observed!$A$2:$A$10000,$A640,Observed!$C$2:$C$10000,$C640),"")</f>
        <v/>
      </c>
      <c r="AJ640" s="23" t="str">
        <f>IF(ISNUMBER(AVERAGEIFS(Observed!AJ$2:AJ$10000,Observed!$A$2:$A$10000,$A640,Observed!$C$2:$C$10000,$C640)),AVERAGEIFS(Observed!AJ$2:AJ$10000,Observed!$A$2:$A$10000,$A640,Observed!$C$2:$C$10000,$C640),"")</f>
        <v/>
      </c>
      <c r="AK640" s="23" t="str">
        <f>IF(ISNUMBER(AVERAGEIFS(Observed!AK$2:AK$10000,Observed!$A$2:$A$10000,$A640,Observed!$C$2:$C$10000,$C640)),AVERAGEIFS(Observed!AK$2:AK$10000,Observed!$A$2:$A$10000,$A640,Observed!$C$2:$C$10000,$C640),"")</f>
        <v/>
      </c>
      <c r="AL640" s="23" t="str">
        <f>IF(ISNUMBER(AVERAGEIFS(Observed!AL$2:AL$10000,Observed!$A$2:$A$10000,$A640,Observed!$C$2:$C$10000,$C640)),AVERAGEIFS(Observed!AL$2:AL$10000,Observed!$A$2:$A$10000,$A640,Observed!$C$2:$C$10000,$C640),"")</f>
        <v/>
      </c>
      <c r="AM640" s="23" t="str">
        <f>IF(ISNUMBER(AVERAGEIFS(Observed!AM$2:AM$10000,Observed!$A$2:$A$10000,$A640,Observed!$C$2:$C$10000,$C640)),AVERAGEIFS(Observed!AM$2:AM$10000,Observed!$A$2:$A$10000,$A640,Observed!$C$2:$C$10000,$C640),"")</f>
        <v/>
      </c>
      <c r="AN640" s="23" t="str">
        <f>IF(ISNUMBER(AVERAGEIFS(Observed!AN$2:AN$10000,Observed!$A$2:$A$10000,$A640,Observed!$C$2:$C$10000,$C640)),AVERAGEIFS(Observed!AN$2:AN$10000,Observed!$A$2:$A$10000,$A640,Observed!$C$2:$C$10000,$C640),"")</f>
        <v/>
      </c>
      <c r="AO640" s="2">
        <f>COUNTIFS(Observed!$A$2:$A$10000,$A640,Observed!$C$2:$C$10000,$C640)</f>
        <v>4</v>
      </c>
      <c r="AP640" s="2">
        <f t="shared" si="13"/>
        <v>5</v>
      </c>
    </row>
    <row r="641" spans="1:42" x14ac:dyDescent="0.25">
      <c r="A641" t="s">
        <v>96</v>
      </c>
      <c r="B641" t="s">
        <v>30</v>
      </c>
      <c r="C641" s="20">
        <v>40525</v>
      </c>
      <c r="D641">
        <v>1</v>
      </c>
      <c r="F641" t="s">
        <v>110</v>
      </c>
      <c r="G641" s="25" t="s">
        <v>115</v>
      </c>
      <c r="J641" s="2"/>
      <c r="K641" s="22" t="str">
        <f>IF(ISNUMBER(AVERAGEIFS(Observed!K$2:K$10000,Observed!$A$2:$A$10000,$A641,Observed!$C$2:$C$10000,$C641)),AVERAGEIFS(Observed!K$2:K$10000,Observed!$A$2:$A$10000,$A641,Observed!$C$2:$C$10000,$C641),"")</f>
        <v/>
      </c>
      <c r="L641" s="23" t="str">
        <f>IF(ISNUMBER(AVERAGEIFS(Observed!L$2:L$10000,Observed!$A$2:$A$10000,$A641,Observed!$C$2:$C$10000,$C641)),AVERAGEIFS(Observed!L$2:L$10000,Observed!$A$2:$A$10000,$A641,Observed!$C$2:$C$10000,$C641),"")</f>
        <v/>
      </c>
      <c r="M641" s="23">
        <f>IF(ISNUMBER(AVERAGEIFS(Observed!M$2:M$10000,Observed!$A$2:$A$10000,$A641,Observed!$C$2:$C$10000,$C641)),AVERAGEIFS(Observed!M$2:M$10000,Observed!$A$2:$A$10000,$A641,Observed!$C$2:$C$10000,$C641),"")</f>
        <v>302.11072331871082</v>
      </c>
      <c r="N641" s="23">
        <f>IF(ISNUMBER(AVERAGEIFS(Observed!N$2:N$10000,Observed!$A$2:$A$10000,$A641,Observed!$C$2:$C$10000,$C641)),AVERAGEIFS(Observed!N$2:N$10000,Observed!$A$2:$A$10000,$A641,Observed!$C$2:$C$10000,$C641),"")</f>
        <v>302.11072331871082</v>
      </c>
      <c r="O641" s="23">
        <f>IF(ISNUMBER(AVERAGEIFS(Observed!O$2:O$10000,Observed!$A$2:$A$10000,$A641,Observed!$C$2:$C$10000,$C641)),AVERAGEIFS(Observed!O$2:O$10000,Observed!$A$2:$A$10000,$A641,Observed!$C$2:$C$10000,$C641),"")</f>
        <v>302.11072331871082</v>
      </c>
      <c r="P641" s="24" t="str">
        <f>IF(ISNUMBER(AVERAGEIFS(Observed!P$2:P$10000,Observed!$A$2:$A$10000,$A641,Observed!$C$2:$C$10000,$C641)),AVERAGEIFS(Observed!P$2:P$10000,Observed!$A$2:$A$10000,$A641,Observed!$C$2:$C$10000,$C641),"")</f>
        <v/>
      </c>
      <c r="Q641" s="24" t="str">
        <f>IF(ISNUMBER(AVERAGEIFS(Observed!Q$2:Q$10000,Observed!$A$2:$A$10000,$A641,Observed!$C$2:$C$10000,$C641)),AVERAGEIFS(Observed!Q$2:Q$10000,Observed!$A$2:$A$10000,$A641,Observed!$C$2:$C$10000,$C641),"")</f>
        <v/>
      </c>
      <c r="R641" s="24" t="str">
        <f>IF(ISNUMBER(AVERAGEIFS(Observed!R$2:R$10000,Observed!$A$2:$A$10000,$A641,Observed!$C$2:$C$10000,$C641)),AVERAGEIFS(Observed!R$2:R$10000,Observed!$A$2:$A$10000,$A641,Observed!$C$2:$C$10000,$C641),"")</f>
        <v/>
      </c>
      <c r="S641" s="22" t="str">
        <f>IF(ISNUMBER(AVERAGEIFS(Observed!S$2:S$10000,Observed!$A$2:$A$10000,$A641,Observed!$C$2:$C$10000,$C641)),AVERAGEIFS(Observed!S$2:S$10000,Observed!$A$2:$A$10000,$A641,Observed!$C$2:$C$10000,$C641),"")</f>
        <v/>
      </c>
      <c r="T641" s="23" t="str">
        <f>IF(ISNUMBER(AVERAGEIFS(Observed!T$2:T$10000,Observed!$A$2:$A$10000,$A641,Observed!$C$2:$C$10000,$C641)),AVERAGEIFS(Observed!T$2:T$10000,Observed!$A$2:$A$10000,$A641,Observed!$C$2:$C$10000,$C641),"")</f>
        <v/>
      </c>
      <c r="U641" s="23" t="str">
        <f>IF(ISNUMBER(AVERAGEIFS(Observed!U$2:U$10000,Observed!$A$2:$A$10000,$A641,Observed!$C$2:$C$10000,$C641)),AVERAGEIFS(Observed!U$2:U$10000,Observed!$A$2:$A$10000,$A641,Observed!$C$2:$C$10000,$C641),"")</f>
        <v/>
      </c>
      <c r="V641" s="23">
        <f>IF(ISNUMBER(AVERAGEIFS(Observed!V$2:V$10000,Observed!$A$2:$A$10000,$A641,Observed!$C$2:$C$10000,$C641)),AVERAGEIFS(Observed!V$2:V$10000,Observed!$A$2:$A$10000,$A641,Observed!$C$2:$C$10000,$C641),"")</f>
        <v>350</v>
      </c>
      <c r="W641" s="23">
        <f>IF(ISNUMBER(AVERAGEIFS(Observed!W$2:W$10000,Observed!$A$2:$A$10000,$A641,Observed!$C$2:$C$10000,$C641)),AVERAGEIFS(Observed!W$2:W$10000,Observed!$A$2:$A$10000,$A641,Observed!$C$2:$C$10000,$C641),"")</f>
        <v>49.52634808503457</v>
      </c>
      <c r="X641" s="23" t="str">
        <f>IF(ISNUMBER(AVERAGEIFS(Observed!X$2:X$10000,Observed!$A$2:$A$10000,$A641,Observed!$C$2:$C$10000,$C641)),AVERAGEIFS(Observed!X$2:X$10000,Observed!$A$2:$A$10000,$A641,Observed!$C$2:$C$10000,$C641),"")</f>
        <v/>
      </c>
      <c r="Y641" s="23" t="str">
        <f>IF(ISNUMBER(AVERAGEIFS(Observed!Y$2:Y$10000,Observed!$A$2:$A$10000,$A641,Observed!$C$2:$C$10000,$C641)),AVERAGEIFS(Observed!Y$2:Y$10000,Observed!$A$2:$A$10000,$A641,Observed!$C$2:$C$10000,$C641),"")</f>
        <v/>
      </c>
      <c r="Z641" s="23" t="str">
        <f>IF(ISNUMBER(AVERAGEIFS(Observed!Z$2:Z$10000,Observed!$A$2:$A$10000,$A641,Observed!$C$2:$C$10000,$C641)),AVERAGEIFS(Observed!Z$2:Z$10000,Observed!$A$2:$A$10000,$A641,Observed!$C$2:$C$10000,$C641),"")</f>
        <v/>
      </c>
      <c r="AA641" s="23" t="str">
        <f>IF(ISNUMBER(AVERAGEIFS(Observed!AA$2:AA$10000,Observed!$A$2:$A$10000,$A641,Observed!$C$2:$C$10000,$C641)),AVERAGEIFS(Observed!AA$2:AA$10000,Observed!$A$2:$A$10000,$A641,Observed!$C$2:$C$10000,$C641),"")</f>
        <v/>
      </c>
      <c r="AB641" s="23" t="str">
        <f>IF(ISNUMBER(AVERAGEIFS(Observed!AB$2:AB$10000,Observed!$A$2:$A$10000,$A641,Observed!$C$2:$C$10000,$C641)),AVERAGEIFS(Observed!AB$2:AB$10000,Observed!$A$2:$A$10000,$A641,Observed!$C$2:$C$10000,$C641),"")</f>
        <v/>
      </c>
      <c r="AC641" s="23" t="str">
        <f>IF(ISNUMBER(AVERAGEIFS(Observed!AC$2:AC$10000,Observed!$A$2:$A$10000,$A641,Observed!$C$2:$C$10000,$C641)),AVERAGEIFS(Observed!AC$2:AC$10000,Observed!$A$2:$A$10000,$A641,Observed!$C$2:$C$10000,$C641),"")</f>
        <v/>
      </c>
      <c r="AD641" s="23" t="str">
        <f>IF(ISNUMBER(AVERAGEIFS(Observed!AD$2:AD$10000,Observed!$A$2:$A$10000,$A641,Observed!$C$2:$C$10000,$C641)),AVERAGEIFS(Observed!AD$2:AD$10000,Observed!$A$2:$A$10000,$A641,Observed!$C$2:$C$10000,$C641),"")</f>
        <v/>
      </c>
      <c r="AE641" s="24" t="str">
        <f>IF(ISNUMBER(AVERAGEIFS(Observed!AE$2:AE$10000,Observed!$A$2:$A$10000,$A641,Observed!$C$2:$C$10000,$C641)),AVERAGEIFS(Observed!AE$2:AE$10000,Observed!$A$2:$A$10000,$A641,Observed!$C$2:$C$10000,$C641),"")</f>
        <v/>
      </c>
      <c r="AF641" s="24" t="str">
        <f>IF(ISNUMBER(AVERAGEIFS(Observed!AF$2:AF$10000,Observed!$A$2:$A$10000,$A641,Observed!$C$2:$C$10000,$C641)),AVERAGEIFS(Observed!AF$2:AF$10000,Observed!$A$2:$A$10000,$A641,Observed!$C$2:$C$10000,$C641),"")</f>
        <v/>
      </c>
      <c r="AG641" s="23" t="str">
        <f>IF(ISNUMBER(AVERAGEIFS(Observed!AG$2:AG$10000,Observed!$A$2:$A$10000,$A641,Observed!$C$2:$C$10000,$C641)),AVERAGEIFS(Observed!AG$2:AG$10000,Observed!$A$2:$A$10000,$A641,Observed!$C$2:$C$10000,$C641),"")</f>
        <v/>
      </c>
      <c r="AH641" s="23" t="str">
        <f>IF(ISNUMBER(AVERAGEIFS(Observed!AH$2:AH$10000,Observed!$A$2:$A$10000,$A641,Observed!$C$2:$C$10000,$C641)),AVERAGEIFS(Observed!AH$2:AH$10000,Observed!$A$2:$A$10000,$A641,Observed!$C$2:$C$10000,$C641),"")</f>
        <v/>
      </c>
      <c r="AI641" s="22" t="str">
        <f>IF(ISNUMBER(AVERAGEIFS(Observed!AI$2:AI$10000,Observed!$A$2:$A$10000,$A641,Observed!$C$2:$C$10000,$C641)),AVERAGEIFS(Observed!AI$2:AI$10000,Observed!$A$2:$A$10000,$A641,Observed!$C$2:$C$10000,$C641),"")</f>
        <v/>
      </c>
      <c r="AJ641" s="23" t="str">
        <f>IF(ISNUMBER(AVERAGEIFS(Observed!AJ$2:AJ$10000,Observed!$A$2:$A$10000,$A641,Observed!$C$2:$C$10000,$C641)),AVERAGEIFS(Observed!AJ$2:AJ$10000,Observed!$A$2:$A$10000,$A641,Observed!$C$2:$C$10000,$C641),"")</f>
        <v/>
      </c>
      <c r="AK641" s="23" t="str">
        <f>IF(ISNUMBER(AVERAGEIFS(Observed!AK$2:AK$10000,Observed!$A$2:$A$10000,$A641,Observed!$C$2:$C$10000,$C641)),AVERAGEIFS(Observed!AK$2:AK$10000,Observed!$A$2:$A$10000,$A641,Observed!$C$2:$C$10000,$C641),"")</f>
        <v/>
      </c>
      <c r="AL641" s="23" t="str">
        <f>IF(ISNUMBER(AVERAGEIFS(Observed!AL$2:AL$10000,Observed!$A$2:$A$10000,$A641,Observed!$C$2:$C$10000,$C641)),AVERAGEIFS(Observed!AL$2:AL$10000,Observed!$A$2:$A$10000,$A641,Observed!$C$2:$C$10000,$C641),"")</f>
        <v/>
      </c>
      <c r="AM641" s="23" t="str">
        <f>IF(ISNUMBER(AVERAGEIFS(Observed!AM$2:AM$10000,Observed!$A$2:$A$10000,$A641,Observed!$C$2:$C$10000,$C641)),AVERAGEIFS(Observed!AM$2:AM$10000,Observed!$A$2:$A$10000,$A641,Observed!$C$2:$C$10000,$C641),"")</f>
        <v/>
      </c>
      <c r="AN641" s="23" t="str">
        <f>IF(ISNUMBER(AVERAGEIFS(Observed!AN$2:AN$10000,Observed!$A$2:$A$10000,$A641,Observed!$C$2:$C$10000,$C641)),AVERAGEIFS(Observed!AN$2:AN$10000,Observed!$A$2:$A$10000,$A641,Observed!$C$2:$C$10000,$C641),"")</f>
        <v/>
      </c>
      <c r="AO641" s="2">
        <f>COUNTIFS(Observed!$A$2:$A$10000,$A641,Observed!$C$2:$C$10000,$C641)</f>
        <v>4</v>
      </c>
      <c r="AP641" s="2">
        <f t="shared" si="13"/>
        <v>5</v>
      </c>
    </row>
    <row r="642" spans="1:42" x14ac:dyDescent="0.25">
      <c r="A642" t="s">
        <v>96</v>
      </c>
      <c r="B642" t="s">
        <v>30</v>
      </c>
      <c r="C642" s="20">
        <v>40546</v>
      </c>
      <c r="D642">
        <v>1</v>
      </c>
      <c r="F642" t="s">
        <v>110</v>
      </c>
      <c r="G642" s="25" t="s">
        <v>115</v>
      </c>
      <c r="J642" s="2"/>
      <c r="K642" s="22" t="str">
        <f>IF(ISNUMBER(AVERAGEIFS(Observed!K$2:K$10000,Observed!$A$2:$A$10000,$A642,Observed!$C$2:$C$10000,$C642)),AVERAGEIFS(Observed!K$2:K$10000,Observed!$A$2:$A$10000,$A642,Observed!$C$2:$C$10000,$C642),"")</f>
        <v/>
      </c>
      <c r="L642" s="23" t="str">
        <f>IF(ISNUMBER(AVERAGEIFS(Observed!L$2:L$10000,Observed!$A$2:$A$10000,$A642,Observed!$C$2:$C$10000,$C642)),AVERAGEIFS(Observed!L$2:L$10000,Observed!$A$2:$A$10000,$A642,Observed!$C$2:$C$10000,$C642),"")</f>
        <v/>
      </c>
      <c r="M642" s="23">
        <f>IF(ISNUMBER(AVERAGEIFS(Observed!M$2:M$10000,Observed!$A$2:$A$10000,$A642,Observed!$C$2:$C$10000,$C642)),AVERAGEIFS(Observed!M$2:M$10000,Observed!$A$2:$A$10000,$A642,Observed!$C$2:$C$10000,$C642),"")</f>
        <v>291.11824681772714</v>
      </c>
      <c r="N642" s="23">
        <f>IF(ISNUMBER(AVERAGEIFS(Observed!N$2:N$10000,Observed!$A$2:$A$10000,$A642,Observed!$C$2:$C$10000,$C642)),AVERAGEIFS(Observed!N$2:N$10000,Observed!$A$2:$A$10000,$A642,Observed!$C$2:$C$10000,$C642),"")</f>
        <v>291.11824681772714</v>
      </c>
      <c r="O642" s="23">
        <f>IF(ISNUMBER(AVERAGEIFS(Observed!O$2:O$10000,Observed!$A$2:$A$10000,$A642,Observed!$C$2:$C$10000,$C642)),AVERAGEIFS(Observed!O$2:O$10000,Observed!$A$2:$A$10000,$A642,Observed!$C$2:$C$10000,$C642),"")</f>
        <v>593.22897013643797</v>
      </c>
      <c r="P642" s="24" t="str">
        <f>IF(ISNUMBER(AVERAGEIFS(Observed!P$2:P$10000,Observed!$A$2:$A$10000,$A642,Observed!$C$2:$C$10000,$C642)),AVERAGEIFS(Observed!P$2:P$10000,Observed!$A$2:$A$10000,$A642,Observed!$C$2:$C$10000,$C642),"")</f>
        <v/>
      </c>
      <c r="Q642" s="24" t="str">
        <f>IF(ISNUMBER(AVERAGEIFS(Observed!Q$2:Q$10000,Observed!$A$2:$A$10000,$A642,Observed!$C$2:$C$10000,$C642)),AVERAGEIFS(Observed!Q$2:Q$10000,Observed!$A$2:$A$10000,$A642,Observed!$C$2:$C$10000,$C642),"")</f>
        <v/>
      </c>
      <c r="R642" s="24" t="str">
        <f>IF(ISNUMBER(AVERAGEIFS(Observed!R$2:R$10000,Observed!$A$2:$A$10000,$A642,Observed!$C$2:$C$10000,$C642)),AVERAGEIFS(Observed!R$2:R$10000,Observed!$A$2:$A$10000,$A642,Observed!$C$2:$C$10000,$C642),"")</f>
        <v/>
      </c>
      <c r="S642" s="22" t="str">
        <f>IF(ISNUMBER(AVERAGEIFS(Observed!S$2:S$10000,Observed!$A$2:$A$10000,$A642,Observed!$C$2:$C$10000,$C642)),AVERAGEIFS(Observed!S$2:S$10000,Observed!$A$2:$A$10000,$A642,Observed!$C$2:$C$10000,$C642),"")</f>
        <v/>
      </c>
      <c r="T642" s="23" t="str">
        <f>IF(ISNUMBER(AVERAGEIFS(Observed!T$2:T$10000,Observed!$A$2:$A$10000,$A642,Observed!$C$2:$C$10000,$C642)),AVERAGEIFS(Observed!T$2:T$10000,Observed!$A$2:$A$10000,$A642,Observed!$C$2:$C$10000,$C642),"")</f>
        <v/>
      </c>
      <c r="U642" s="23" t="str">
        <f>IF(ISNUMBER(AVERAGEIFS(Observed!U$2:U$10000,Observed!$A$2:$A$10000,$A642,Observed!$C$2:$C$10000,$C642)),AVERAGEIFS(Observed!U$2:U$10000,Observed!$A$2:$A$10000,$A642,Observed!$C$2:$C$10000,$C642),"")</f>
        <v/>
      </c>
      <c r="V642" s="23">
        <f>IF(ISNUMBER(AVERAGEIFS(Observed!V$2:V$10000,Observed!$A$2:$A$10000,$A642,Observed!$C$2:$C$10000,$C642)),AVERAGEIFS(Observed!V$2:V$10000,Observed!$A$2:$A$10000,$A642,Observed!$C$2:$C$10000,$C642),"")</f>
        <v>350</v>
      </c>
      <c r="W642" s="23">
        <f>IF(ISNUMBER(AVERAGEIFS(Observed!W$2:W$10000,Observed!$A$2:$A$10000,$A642,Observed!$C$2:$C$10000,$C642)),AVERAGEIFS(Observed!W$2:W$10000,Observed!$A$2:$A$10000,$A642,Observed!$C$2:$C$10000,$C642),"")</f>
        <v>138.62773657987006</v>
      </c>
      <c r="X642" s="23" t="str">
        <f>IF(ISNUMBER(AVERAGEIFS(Observed!X$2:X$10000,Observed!$A$2:$A$10000,$A642,Observed!$C$2:$C$10000,$C642)),AVERAGEIFS(Observed!X$2:X$10000,Observed!$A$2:$A$10000,$A642,Observed!$C$2:$C$10000,$C642),"")</f>
        <v/>
      </c>
      <c r="Y642" s="23" t="str">
        <f>IF(ISNUMBER(AVERAGEIFS(Observed!Y$2:Y$10000,Observed!$A$2:$A$10000,$A642,Observed!$C$2:$C$10000,$C642)),AVERAGEIFS(Observed!Y$2:Y$10000,Observed!$A$2:$A$10000,$A642,Observed!$C$2:$C$10000,$C642),"")</f>
        <v/>
      </c>
      <c r="Z642" s="23" t="str">
        <f>IF(ISNUMBER(AVERAGEIFS(Observed!Z$2:Z$10000,Observed!$A$2:$A$10000,$A642,Observed!$C$2:$C$10000,$C642)),AVERAGEIFS(Observed!Z$2:Z$10000,Observed!$A$2:$A$10000,$A642,Observed!$C$2:$C$10000,$C642),"")</f>
        <v/>
      </c>
      <c r="AA642" s="23" t="str">
        <f>IF(ISNUMBER(AVERAGEIFS(Observed!AA$2:AA$10000,Observed!$A$2:$A$10000,$A642,Observed!$C$2:$C$10000,$C642)),AVERAGEIFS(Observed!AA$2:AA$10000,Observed!$A$2:$A$10000,$A642,Observed!$C$2:$C$10000,$C642),"")</f>
        <v/>
      </c>
      <c r="AB642" s="23" t="str">
        <f>IF(ISNUMBER(AVERAGEIFS(Observed!AB$2:AB$10000,Observed!$A$2:$A$10000,$A642,Observed!$C$2:$C$10000,$C642)),AVERAGEIFS(Observed!AB$2:AB$10000,Observed!$A$2:$A$10000,$A642,Observed!$C$2:$C$10000,$C642),"")</f>
        <v/>
      </c>
      <c r="AC642" s="23" t="str">
        <f>IF(ISNUMBER(AVERAGEIFS(Observed!AC$2:AC$10000,Observed!$A$2:$A$10000,$A642,Observed!$C$2:$C$10000,$C642)),AVERAGEIFS(Observed!AC$2:AC$10000,Observed!$A$2:$A$10000,$A642,Observed!$C$2:$C$10000,$C642),"")</f>
        <v/>
      </c>
      <c r="AD642" s="23" t="str">
        <f>IF(ISNUMBER(AVERAGEIFS(Observed!AD$2:AD$10000,Observed!$A$2:$A$10000,$A642,Observed!$C$2:$C$10000,$C642)),AVERAGEIFS(Observed!AD$2:AD$10000,Observed!$A$2:$A$10000,$A642,Observed!$C$2:$C$10000,$C642),"")</f>
        <v/>
      </c>
      <c r="AE642" s="24" t="str">
        <f>IF(ISNUMBER(AVERAGEIFS(Observed!AE$2:AE$10000,Observed!$A$2:$A$10000,$A642,Observed!$C$2:$C$10000,$C642)),AVERAGEIFS(Observed!AE$2:AE$10000,Observed!$A$2:$A$10000,$A642,Observed!$C$2:$C$10000,$C642),"")</f>
        <v/>
      </c>
      <c r="AF642" s="24" t="str">
        <f>IF(ISNUMBER(AVERAGEIFS(Observed!AF$2:AF$10000,Observed!$A$2:$A$10000,$A642,Observed!$C$2:$C$10000,$C642)),AVERAGEIFS(Observed!AF$2:AF$10000,Observed!$A$2:$A$10000,$A642,Observed!$C$2:$C$10000,$C642),"")</f>
        <v/>
      </c>
      <c r="AG642" s="23" t="str">
        <f>IF(ISNUMBER(AVERAGEIFS(Observed!AG$2:AG$10000,Observed!$A$2:$A$10000,$A642,Observed!$C$2:$C$10000,$C642)),AVERAGEIFS(Observed!AG$2:AG$10000,Observed!$A$2:$A$10000,$A642,Observed!$C$2:$C$10000,$C642),"")</f>
        <v/>
      </c>
      <c r="AH642" s="23" t="str">
        <f>IF(ISNUMBER(AVERAGEIFS(Observed!AH$2:AH$10000,Observed!$A$2:$A$10000,$A642,Observed!$C$2:$C$10000,$C642)),AVERAGEIFS(Observed!AH$2:AH$10000,Observed!$A$2:$A$10000,$A642,Observed!$C$2:$C$10000,$C642),"")</f>
        <v/>
      </c>
      <c r="AI642" s="22" t="str">
        <f>IF(ISNUMBER(AVERAGEIFS(Observed!AI$2:AI$10000,Observed!$A$2:$A$10000,$A642,Observed!$C$2:$C$10000,$C642)),AVERAGEIFS(Observed!AI$2:AI$10000,Observed!$A$2:$A$10000,$A642,Observed!$C$2:$C$10000,$C642),"")</f>
        <v/>
      </c>
      <c r="AJ642" s="23" t="str">
        <f>IF(ISNUMBER(AVERAGEIFS(Observed!AJ$2:AJ$10000,Observed!$A$2:$A$10000,$A642,Observed!$C$2:$C$10000,$C642)),AVERAGEIFS(Observed!AJ$2:AJ$10000,Observed!$A$2:$A$10000,$A642,Observed!$C$2:$C$10000,$C642),"")</f>
        <v/>
      </c>
      <c r="AK642" s="23" t="str">
        <f>IF(ISNUMBER(AVERAGEIFS(Observed!AK$2:AK$10000,Observed!$A$2:$A$10000,$A642,Observed!$C$2:$C$10000,$C642)),AVERAGEIFS(Observed!AK$2:AK$10000,Observed!$A$2:$A$10000,$A642,Observed!$C$2:$C$10000,$C642),"")</f>
        <v/>
      </c>
      <c r="AL642" s="23" t="str">
        <f>IF(ISNUMBER(AVERAGEIFS(Observed!AL$2:AL$10000,Observed!$A$2:$A$10000,$A642,Observed!$C$2:$C$10000,$C642)),AVERAGEIFS(Observed!AL$2:AL$10000,Observed!$A$2:$A$10000,$A642,Observed!$C$2:$C$10000,$C642),"")</f>
        <v/>
      </c>
      <c r="AM642" s="23" t="str">
        <f>IF(ISNUMBER(AVERAGEIFS(Observed!AM$2:AM$10000,Observed!$A$2:$A$10000,$A642,Observed!$C$2:$C$10000,$C642)),AVERAGEIFS(Observed!AM$2:AM$10000,Observed!$A$2:$A$10000,$A642,Observed!$C$2:$C$10000,$C642),"")</f>
        <v/>
      </c>
      <c r="AN642" s="23" t="str">
        <f>IF(ISNUMBER(AVERAGEIFS(Observed!AN$2:AN$10000,Observed!$A$2:$A$10000,$A642,Observed!$C$2:$C$10000,$C642)),AVERAGEIFS(Observed!AN$2:AN$10000,Observed!$A$2:$A$10000,$A642,Observed!$C$2:$C$10000,$C642),"")</f>
        <v/>
      </c>
      <c r="AO642" s="2">
        <f>COUNTIFS(Observed!$A$2:$A$10000,$A642,Observed!$C$2:$C$10000,$C642)</f>
        <v>4</v>
      </c>
      <c r="AP642" s="2">
        <f t="shared" si="13"/>
        <v>5</v>
      </c>
    </row>
    <row r="643" spans="1:42" x14ac:dyDescent="0.25">
      <c r="A643" t="s">
        <v>96</v>
      </c>
      <c r="B643" t="s">
        <v>30</v>
      </c>
      <c r="C643" s="20">
        <v>40563</v>
      </c>
      <c r="D643">
        <v>1</v>
      </c>
      <c r="F643" t="s">
        <v>110</v>
      </c>
      <c r="G643" s="25" t="s">
        <v>115</v>
      </c>
      <c r="J643" s="2"/>
      <c r="K643" s="22" t="str">
        <f>IF(ISNUMBER(AVERAGEIFS(Observed!K$2:K$10000,Observed!$A$2:$A$10000,$A643,Observed!$C$2:$C$10000,$C643)),AVERAGEIFS(Observed!K$2:K$10000,Observed!$A$2:$A$10000,$A643,Observed!$C$2:$C$10000,$C643),"")</f>
        <v/>
      </c>
      <c r="L643" s="23" t="str">
        <f>IF(ISNUMBER(AVERAGEIFS(Observed!L$2:L$10000,Observed!$A$2:$A$10000,$A643,Observed!$C$2:$C$10000,$C643)),AVERAGEIFS(Observed!L$2:L$10000,Observed!$A$2:$A$10000,$A643,Observed!$C$2:$C$10000,$C643),"")</f>
        <v/>
      </c>
      <c r="M643" s="23">
        <f>IF(ISNUMBER(AVERAGEIFS(Observed!M$2:M$10000,Observed!$A$2:$A$10000,$A643,Observed!$C$2:$C$10000,$C643)),AVERAGEIFS(Observed!M$2:M$10000,Observed!$A$2:$A$10000,$A643,Observed!$C$2:$C$10000,$C643),"")</f>
        <v>154.66733545228118</v>
      </c>
      <c r="N643" s="23">
        <f>IF(ISNUMBER(AVERAGEIFS(Observed!N$2:N$10000,Observed!$A$2:$A$10000,$A643,Observed!$C$2:$C$10000,$C643)),AVERAGEIFS(Observed!N$2:N$10000,Observed!$A$2:$A$10000,$A643,Observed!$C$2:$C$10000,$C643),"")</f>
        <v>154.66733545228118</v>
      </c>
      <c r="O643" s="23">
        <f>IF(ISNUMBER(AVERAGEIFS(Observed!O$2:O$10000,Observed!$A$2:$A$10000,$A643,Observed!$C$2:$C$10000,$C643)),AVERAGEIFS(Observed!O$2:O$10000,Observed!$A$2:$A$10000,$A643,Observed!$C$2:$C$10000,$C643),"")</f>
        <v>747.8963055887192</v>
      </c>
      <c r="P643" s="24" t="str">
        <f>IF(ISNUMBER(AVERAGEIFS(Observed!P$2:P$10000,Observed!$A$2:$A$10000,$A643,Observed!$C$2:$C$10000,$C643)),AVERAGEIFS(Observed!P$2:P$10000,Observed!$A$2:$A$10000,$A643,Observed!$C$2:$C$10000,$C643),"")</f>
        <v/>
      </c>
      <c r="Q643" s="24" t="str">
        <f>IF(ISNUMBER(AVERAGEIFS(Observed!Q$2:Q$10000,Observed!$A$2:$A$10000,$A643,Observed!$C$2:$C$10000,$C643)),AVERAGEIFS(Observed!Q$2:Q$10000,Observed!$A$2:$A$10000,$A643,Observed!$C$2:$C$10000,$C643),"")</f>
        <v/>
      </c>
      <c r="R643" s="24" t="str">
        <f>IF(ISNUMBER(AVERAGEIFS(Observed!R$2:R$10000,Observed!$A$2:$A$10000,$A643,Observed!$C$2:$C$10000,$C643)),AVERAGEIFS(Observed!R$2:R$10000,Observed!$A$2:$A$10000,$A643,Observed!$C$2:$C$10000,$C643),"")</f>
        <v/>
      </c>
      <c r="S643" s="22" t="str">
        <f>IF(ISNUMBER(AVERAGEIFS(Observed!S$2:S$10000,Observed!$A$2:$A$10000,$A643,Observed!$C$2:$C$10000,$C643)),AVERAGEIFS(Observed!S$2:S$10000,Observed!$A$2:$A$10000,$A643,Observed!$C$2:$C$10000,$C643),"")</f>
        <v/>
      </c>
      <c r="T643" s="23" t="str">
        <f>IF(ISNUMBER(AVERAGEIFS(Observed!T$2:T$10000,Observed!$A$2:$A$10000,$A643,Observed!$C$2:$C$10000,$C643)),AVERAGEIFS(Observed!T$2:T$10000,Observed!$A$2:$A$10000,$A643,Observed!$C$2:$C$10000,$C643),"")</f>
        <v/>
      </c>
      <c r="U643" s="23" t="str">
        <f>IF(ISNUMBER(AVERAGEIFS(Observed!U$2:U$10000,Observed!$A$2:$A$10000,$A643,Observed!$C$2:$C$10000,$C643)),AVERAGEIFS(Observed!U$2:U$10000,Observed!$A$2:$A$10000,$A643,Observed!$C$2:$C$10000,$C643),"")</f>
        <v/>
      </c>
      <c r="V643" s="23">
        <f>IF(ISNUMBER(AVERAGEIFS(Observed!V$2:V$10000,Observed!$A$2:$A$10000,$A643,Observed!$C$2:$C$10000,$C643)),AVERAGEIFS(Observed!V$2:V$10000,Observed!$A$2:$A$10000,$A643,Observed!$C$2:$C$10000,$C643),"")</f>
        <v>350</v>
      </c>
      <c r="W643" s="23">
        <f>IF(ISNUMBER(AVERAGEIFS(Observed!W$2:W$10000,Observed!$A$2:$A$10000,$A643,Observed!$C$2:$C$10000,$C643)),AVERAGEIFS(Observed!W$2:W$10000,Observed!$A$2:$A$10000,$A643,Observed!$C$2:$C$10000,$C643),"")</f>
        <v>90.980785560165401</v>
      </c>
      <c r="X643" s="23" t="str">
        <f>IF(ISNUMBER(AVERAGEIFS(Observed!X$2:X$10000,Observed!$A$2:$A$10000,$A643,Observed!$C$2:$C$10000,$C643)),AVERAGEIFS(Observed!X$2:X$10000,Observed!$A$2:$A$10000,$A643,Observed!$C$2:$C$10000,$C643),"")</f>
        <v/>
      </c>
      <c r="Y643" s="23" t="str">
        <f>IF(ISNUMBER(AVERAGEIFS(Observed!Y$2:Y$10000,Observed!$A$2:$A$10000,$A643,Observed!$C$2:$C$10000,$C643)),AVERAGEIFS(Observed!Y$2:Y$10000,Observed!$A$2:$A$10000,$A643,Observed!$C$2:$C$10000,$C643),"")</f>
        <v/>
      </c>
      <c r="Z643" s="23" t="str">
        <f>IF(ISNUMBER(AVERAGEIFS(Observed!Z$2:Z$10000,Observed!$A$2:$A$10000,$A643,Observed!$C$2:$C$10000,$C643)),AVERAGEIFS(Observed!Z$2:Z$10000,Observed!$A$2:$A$10000,$A643,Observed!$C$2:$C$10000,$C643),"")</f>
        <v/>
      </c>
      <c r="AA643" s="23" t="str">
        <f>IF(ISNUMBER(AVERAGEIFS(Observed!AA$2:AA$10000,Observed!$A$2:$A$10000,$A643,Observed!$C$2:$C$10000,$C643)),AVERAGEIFS(Observed!AA$2:AA$10000,Observed!$A$2:$A$10000,$A643,Observed!$C$2:$C$10000,$C643),"")</f>
        <v/>
      </c>
      <c r="AB643" s="23" t="str">
        <f>IF(ISNUMBER(AVERAGEIFS(Observed!AB$2:AB$10000,Observed!$A$2:$A$10000,$A643,Observed!$C$2:$C$10000,$C643)),AVERAGEIFS(Observed!AB$2:AB$10000,Observed!$A$2:$A$10000,$A643,Observed!$C$2:$C$10000,$C643),"")</f>
        <v/>
      </c>
      <c r="AC643" s="23" t="str">
        <f>IF(ISNUMBER(AVERAGEIFS(Observed!AC$2:AC$10000,Observed!$A$2:$A$10000,$A643,Observed!$C$2:$C$10000,$C643)),AVERAGEIFS(Observed!AC$2:AC$10000,Observed!$A$2:$A$10000,$A643,Observed!$C$2:$C$10000,$C643),"")</f>
        <v/>
      </c>
      <c r="AD643" s="23" t="str">
        <f>IF(ISNUMBER(AVERAGEIFS(Observed!AD$2:AD$10000,Observed!$A$2:$A$10000,$A643,Observed!$C$2:$C$10000,$C643)),AVERAGEIFS(Observed!AD$2:AD$10000,Observed!$A$2:$A$10000,$A643,Observed!$C$2:$C$10000,$C643),"")</f>
        <v/>
      </c>
      <c r="AE643" s="24" t="str">
        <f>IF(ISNUMBER(AVERAGEIFS(Observed!AE$2:AE$10000,Observed!$A$2:$A$10000,$A643,Observed!$C$2:$C$10000,$C643)),AVERAGEIFS(Observed!AE$2:AE$10000,Observed!$A$2:$A$10000,$A643,Observed!$C$2:$C$10000,$C643),"")</f>
        <v/>
      </c>
      <c r="AF643" s="24" t="str">
        <f>IF(ISNUMBER(AVERAGEIFS(Observed!AF$2:AF$10000,Observed!$A$2:$A$10000,$A643,Observed!$C$2:$C$10000,$C643)),AVERAGEIFS(Observed!AF$2:AF$10000,Observed!$A$2:$A$10000,$A643,Observed!$C$2:$C$10000,$C643),"")</f>
        <v/>
      </c>
      <c r="AG643" s="23" t="str">
        <f>IF(ISNUMBER(AVERAGEIFS(Observed!AG$2:AG$10000,Observed!$A$2:$A$10000,$A643,Observed!$C$2:$C$10000,$C643)),AVERAGEIFS(Observed!AG$2:AG$10000,Observed!$A$2:$A$10000,$A643,Observed!$C$2:$C$10000,$C643),"")</f>
        <v/>
      </c>
      <c r="AH643" s="23" t="str">
        <f>IF(ISNUMBER(AVERAGEIFS(Observed!AH$2:AH$10000,Observed!$A$2:$A$10000,$A643,Observed!$C$2:$C$10000,$C643)),AVERAGEIFS(Observed!AH$2:AH$10000,Observed!$A$2:$A$10000,$A643,Observed!$C$2:$C$10000,$C643),"")</f>
        <v/>
      </c>
      <c r="AI643" s="22" t="str">
        <f>IF(ISNUMBER(AVERAGEIFS(Observed!AI$2:AI$10000,Observed!$A$2:$A$10000,$A643,Observed!$C$2:$C$10000,$C643)),AVERAGEIFS(Observed!AI$2:AI$10000,Observed!$A$2:$A$10000,$A643,Observed!$C$2:$C$10000,$C643),"")</f>
        <v/>
      </c>
      <c r="AJ643" s="23" t="str">
        <f>IF(ISNUMBER(AVERAGEIFS(Observed!AJ$2:AJ$10000,Observed!$A$2:$A$10000,$A643,Observed!$C$2:$C$10000,$C643)),AVERAGEIFS(Observed!AJ$2:AJ$10000,Observed!$A$2:$A$10000,$A643,Observed!$C$2:$C$10000,$C643),"")</f>
        <v/>
      </c>
      <c r="AK643" s="23" t="str">
        <f>IF(ISNUMBER(AVERAGEIFS(Observed!AK$2:AK$10000,Observed!$A$2:$A$10000,$A643,Observed!$C$2:$C$10000,$C643)),AVERAGEIFS(Observed!AK$2:AK$10000,Observed!$A$2:$A$10000,$A643,Observed!$C$2:$C$10000,$C643),"")</f>
        <v/>
      </c>
      <c r="AL643" s="23" t="str">
        <f>IF(ISNUMBER(AVERAGEIFS(Observed!AL$2:AL$10000,Observed!$A$2:$A$10000,$A643,Observed!$C$2:$C$10000,$C643)),AVERAGEIFS(Observed!AL$2:AL$10000,Observed!$A$2:$A$10000,$A643,Observed!$C$2:$C$10000,$C643),"")</f>
        <v/>
      </c>
      <c r="AM643" s="23" t="str">
        <f>IF(ISNUMBER(AVERAGEIFS(Observed!AM$2:AM$10000,Observed!$A$2:$A$10000,$A643,Observed!$C$2:$C$10000,$C643)),AVERAGEIFS(Observed!AM$2:AM$10000,Observed!$A$2:$A$10000,$A643,Observed!$C$2:$C$10000,$C643),"")</f>
        <v/>
      </c>
      <c r="AN643" s="23" t="str">
        <f>IF(ISNUMBER(AVERAGEIFS(Observed!AN$2:AN$10000,Observed!$A$2:$A$10000,$A643,Observed!$C$2:$C$10000,$C643)),AVERAGEIFS(Observed!AN$2:AN$10000,Observed!$A$2:$A$10000,$A643,Observed!$C$2:$C$10000,$C643),"")</f>
        <v/>
      </c>
      <c r="AO643" s="2">
        <f>COUNTIFS(Observed!$A$2:$A$10000,$A643,Observed!$C$2:$C$10000,$C643)</f>
        <v>4</v>
      </c>
      <c r="AP643" s="2">
        <f t="shared" si="13"/>
        <v>5</v>
      </c>
    </row>
    <row r="644" spans="1:42" x14ac:dyDescent="0.25">
      <c r="A644" t="s">
        <v>96</v>
      </c>
      <c r="B644" t="s">
        <v>30</v>
      </c>
      <c r="C644" s="20">
        <v>40584</v>
      </c>
      <c r="D644">
        <v>1</v>
      </c>
      <c r="F644" t="s">
        <v>110</v>
      </c>
      <c r="G644" s="25" t="s">
        <v>115</v>
      </c>
      <c r="J644" s="2"/>
      <c r="K644" s="22" t="str">
        <f>IF(ISNUMBER(AVERAGEIFS(Observed!K$2:K$10000,Observed!$A$2:$A$10000,$A644,Observed!$C$2:$C$10000,$C644)),AVERAGEIFS(Observed!K$2:K$10000,Observed!$A$2:$A$10000,$A644,Observed!$C$2:$C$10000,$C644),"")</f>
        <v/>
      </c>
      <c r="L644" s="23" t="str">
        <f>IF(ISNUMBER(AVERAGEIFS(Observed!L$2:L$10000,Observed!$A$2:$A$10000,$A644,Observed!$C$2:$C$10000,$C644)),AVERAGEIFS(Observed!L$2:L$10000,Observed!$A$2:$A$10000,$A644,Observed!$C$2:$C$10000,$C644),"")</f>
        <v/>
      </c>
      <c r="M644" s="23">
        <f>IF(ISNUMBER(AVERAGEIFS(Observed!M$2:M$10000,Observed!$A$2:$A$10000,$A644,Observed!$C$2:$C$10000,$C644)),AVERAGEIFS(Observed!M$2:M$10000,Observed!$A$2:$A$10000,$A644,Observed!$C$2:$C$10000,$C644),"")</f>
        <v>172.54723016696454</v>
      </c>
      <c r="N644" s="23">
        <f>IF(ISNUMBER(AVERAGEIFS(Observed!N$2:N$10000,Observed!$A$2:$A$10000,$A644,Observed!$C$2:$C$10000,$C644)),AVERAGEIFS(Observed!N$2:N$10000,Observed!$A$2:$A$10000,$A644,Observed!$C$2:$C$10000,$C644),"")</f>
        <v>172.54723016696454</v>
      </c>
      <c r="O644" s="23">
        <f>IF(ISNUMBER(AVERAGEIFS(Observed!O$2:O$10000,Observed!$A$2:$A$10000,$A644,Observed!$C$2:$C$10000,$C644)),AVERAGEIFS(Observed!O$2:O$10000,Observed!$A$2:$A$10000,$A644,Observed!$C$2:$C$10000,$C644),"")</f>
        <v>920.44353575568357</v>
      </c>
      <c r="P644" s="24" t="str">
        <f>IF(ISNUMBER(AVERAGEIFS(Observed!P$2:P$10000,Observed!$A$2:$A$10000,$A644,Observed!$C$2:$C$10000,$C644)),AVERAGEIFS(Observed!P$2:P$10000,Observed!$A$2:$A$10000,$A644,Observed!$C$2:$C$10000,$C644),"")</f>
        <v/>
      </c>
      <c r="Q644" s="24" t="str">
        <f>IF(ISNUMBER(AVERAGEIFS(Observed!Q$2:Q$10000,Observed!$A$2:$A$10000,$A644,Observed!$C$2:$C$10000,$C644)),AVERAGEIFS(Observed!Q$2:Q$10000,Observed!$A$2:$A$10000,$A644,Observed!$C$2:$C$10000,$C644),"")</f>
        <v/>
      </c>
      <c r="R644" s="24" t="str">
        <f>IF(ISNUMBER(AVERAGEIFS(Observed!R$2:R$10000,Observed!$A$2:$A$10000,$A644,Observed!$C$2:$C$10000,$C644)),AVERAGEIFS(Observed!R$2:R$10000,Observed!$A$2:$A$10000,$A644,Observed!$C$2:$C$10000,$C644),"")</f>
        <v/>
      </c>
      <c r="S644" s="22" t="str">
        <f>IF(ISNUMBER(AVERAGEIFS(Observed!S$2:S$10000,Observed!$A$2:$A$10000,$A644,Observed!$C$2:$C$10000,$C644)),AVERAGEIFS(Observed!S$2:S$10000,Observed!$A$2:$A$10000,$A644,Observed!$C$2:$C$10000,$C644),"")</f>
        <v/>
      </c>
      <c r="T644" s="23" t="str">
        <f>IF(ISNUMBER(AVERAGEIFS(Observed!T$2:T$10000,Observed!$A$2:$A$10000,$A644,Observed!$C$2:$C$10000,$C644)),AVERAGEIFS(Observed!T$2:T$10000,Observed!$A$2:$A$10000,$A644,Observed!$C$2:$C$10000,$C644),"")</f>
        <v/>
      </c>
      <c r="U644" s="23" t="str">
        <f>IF(ISNUMBER(AVERAGEIFS(Observed!U$2:U$10000,Observed!$A$2:$A$10000,$A644,Observed!$C$2:$C$10000,$C644)),AVERAGEIFS(Observed!U$2:U$10000,Observed!$A$2:$A$10000,$A644,Observed!$C$2:$C$10000,$C644),"")</f>
        <v/>
      </c>
      <c r="V644" s="23">
        <f>IF(ISNUMBER(AVERAGEIFS(Observed!V$2:V$10000,Observed!$A$2:$A$10000,$A644,Observed!$C$2:$C$10000,$C644)),AVERAGEIFS(Observed!V$2:V$10000,Observed!$A$2:$A$10000,$A644,Observed!$C$2:$C$10000,$C644),"")</f>
        <v>350</v>
      </c>
      <c r="W644" s="23">
        <f>IF(ISNUMBER(AVERAGEIFS(Observed!W$2:W$10000,Observed!$A$2:$A$10000,$A644,Observed!$C$2:$C$10000,$C644)),AVERAGEIFS(Observed!W$2:W$10000,Observed!$A$2:$A$10000,$A644,Observed!$C$2:$C$10000,$C644),"")</f>
        <v>86.273615083482269</v>
      </c>
      <c r="X644" s="23" t="str">
        <f>IF(ISNUMBER(AVERAGEIFS(Observed!X$2:X$10000,Observed!$A$2:$A$10000,$A644,Observed!$C$2:$C$10000,$C644)),AVERAGEIFS(Observed!X$2:X$10000,Observed!$A$2:$A$10000,$A644,Observed!$C$2:$C$10000,$C644),"")</f>
        <v/>
      </c>
      <c r="Y644" s="23" t="str">
        <f>IF(ISNUMBER(AVERAGEIFS(Observed!Y$2:Y$10000,Observed!$A$2:$A$10000,$A644,Observed!$C$2:$C$10000,$C644)),AVERAGEIFS(Observed!Y$2:Y$10000,Observed!$A$2:$A$10000,$A644,Observed!$C$2:$C$10000,$C644),"")</f>
        <v/>
      </c>
      <c r="Z644" s="23" t="str">
        <f>IF(ISNUMBER(AVERAGEIFS(Observed!Z$2:Z$10000,Observed!$A$2:$A$10000,$A644,Observed!$C$2:$C$10000,$C644)),AVERAGEIFS(Observed!Z$2:Z$10000,Observed!$A$2:$A$10000,$A644,Observed!$C$2:$C$10000,$C644),"")</f>
        <v/>
      </c>
      <c r="AA644" s="23" t="str">
        <f>IF(ISNUMBER(AVERAGEIFS(Observed!AA$2:AA$10000,Observed!$A$2:$A$10000,$A644,Observed!$C$2:$C$10000,$C644)),AVERAGEIFS(Observed!AA$2:AA$10000,Observed!$A$2:$A$10000,$A644,Observed!$C$2:$C$10000,$C644),"")</f>
        <v/>
      </c>
      <c r="AB644" s="23" t="str">
        <f>IF(ISNUMBER(AVERAGEIFS(Observed!AB$2:AB$10000,Observed!$A$2:$A$10000,$A644,Observed!$C$2:$C$10000,$C644)),AVERAGEIFS(Observed!AB$2:AB$10000,Observed!$A$2:$A$10000,$A644,Observed!$C$2:$C$10000,$C644),"")</f>
        <v/>
      </c>
      <c r="AC644" s="23" t="str">
        <f>IF(ISNUMBER(AVERAGEIFS(Observed!AC$2:AC$10000,Observed!$A$2:$A$10000,$A644,Observed!$C$2:$C$10000,$C644)),AVERAGEIFS(Observed!AC$2:AC$10000,Observed!$A$2:$A$10000,$A644,Observed!$C$2:$C$10000,$C644),"")</f>
        <v/>
      </c>
      <c r="AD644" s="23" t="str">
        <f>IF(ISNUMBER(AVERAGEIFS(Observed!AD$2:AD$10000,Observed!$A$2:$A$10000,$A644,Observed!$C$2:$C$10000,$C644)),AVERAGEIFS(Observed!AD$2:AD$10000,Observed!$A$2:$A$10000,$A644,Observed!$C$2:$C$10000,$C644),"")</f>
        <v/>
      </c>
      <c r="AE644" s="24" t="str">
        <f>IF(ISNUMBER(AVERAGEIFS(Observed!AE$2:AE$10000,Observed!$A$2:$A$10000,$A644,Observed!$C$2:$C$10000,$C644)),AVERAGEIFS(Observed!AE$2:AE$10000,Observed!$A$2:$A$10000,$A644,Observed!$C$2:$C$10000,$C644),"")</f>
        <v/>
      </c>
      <c r="AF644" s="24" t="str">
        <f>IF(ISNUMBER(AVERAGEIFS(Observed!AF$2:AF$10000,Observed!$A$2:$A$10000,$A644,Observed!$C$2:$C$10000,$C644)),AVERAGEIFS(Observed!AF$2:AF$10000,Observed!$A$2:$A$10000,$A644,Observed!$C$2:$C$10000,$C644),"")</f>
        <v/>
      </c>
      <c r="AG644" s="23" t="str">
        <f>IF(ISNUMBER(AVERAGEIFS(Observed!AG$2:AG$10000,Observed!$A$2:$A$10000,$A644,Observed!$C$2:$C$10000,$C644)),AVERAGEIFS(Observed!AG$2:AG$10000,Observed!$A$2:$A$10000,$A644,Observed!$C$2:$C$10000,$C644),"")</f>
        <v/>
      </c>
      <c r="AH644" s="23" t="str">
        <f>IF(ISNUMBER(AVERAGEIFS(Observed!AH$2:AH$10000,Observed!$A$2:$A$10000,$A644,Observed!$C$2:$C$10000,$C644)),AVERAGEIFS(Observed!AH$2:AH$10000,Observed!$A$2:$A$10000,$A644,Observed!$C$2:$C$10000,$C644),"")</f>
        <v/>
      </c>
      <c r="AI644" s="22" t="str">
        <f>IF(ISNUMBER(AVERAGEIFS(Observed!AI$2:AI$10000,Observed!$A$2:$A$10000,$A644,Observed!$C$2:$C$10000,$C644)),AVERAGEIFS(Observed!AI$2:AI$10000,Observed!$A$2:$A$10000,$A644,Observed!$C$2:$C$10000,$C644),"")</f>
        <v/>
      </c>
      <c r="AJ644" s="23" t="str">
        <f>IF(ISNUMBER(AVERAGEIFS(Observed!AJ$2:AJ$10000,Observed!$A$2:$A$10000,$A644,Observed!$C$2:$C$10000,$C644)),AVERAGEIFS(Observed!AJ$2:AJ$10000,Observed!$A$2:$A$10000,$A644,Observed!$C$2:$C$10000,$C644),"")</f>
        <v/>
      </c>
      <c r="AK644" s="23" t="str">
        <f>IF(ISNUMBER(AVERAGEIFS(Observed!AK$2:AK$10000,Observed!$A$2:$A$10000,$A644,Observed!$C$2:$C$10000,$C644)),AVERAGEIFS(Observed!AK$2:AK$10000,Observed!$A$2:$A$10000,$A644,Observed!$C$2:$C$10000,$C644),"")</f>
        <v/>
      </c>
      <c r="AL644" s="23" t="str">
        <f>IF(ISNUMBER(AVERAGEIFS(Observed!AL$2:AL$10000,Observed!$A$2:$A$10000,$A644,Observed!$C$2:$C$10000,$C644)),AVERAGEIFS(Observed!AL$2:AL$10000,Observed!$A$2:$A$10000,$A644,Observed!$C$2:$C$10000,$C644),"")</f>
        <v/>
      </c>
      <c r="AM644" s="23" t="str">
        <f>IF(ISNUMBER(AVERAGEIFS(Observed!AM$2:AM$10000,Observed!$A$2:$A$10000,$A644,Observed!$C$2:$C$10000,$C644)),AVERAGEIFS(Observed!AM$2:AM$10000,Observed!$A$2:$A$10000,$A644,Observed!$C$2:$C$10000,$C644),"")</f>
        <v/>
      </c>
      <c r="AN644" s="23" t="str">
        <f>IF(ISNUMBER(AVERAGEIFS(Observed!AN$2:AN$10000,Observed!$A$2:$A$10000,$A644,Observed!$C$2:$C$10000,$C644)),AVERAGEIFS(Observed!AN$2:AN$10000,Observed!$A$2:$A$10000,$A644,Observed!$C$2:$C$10000,$C644),"")</f>
        <v/>
      </c>
      <c r="AO644" s="2">
        <f>COUNTIFS(Observed!$A$2:$A$10000,$A644,Observed!$C$2:$C$10000,$C644)</f>
        <v>4</v>
      </c>
      <c r="AP644" s="2">
        <f t="shared" si="13"/>
        <v>5</v>
      </c>
    </row>
    <row r="645" spans="1:42" x14ac:dyDescent="0.25">
      <c r="A645" t="s">
        <v>96</v>
      </c>
      <c r="B645" t="s">
        <v>30</v>
      </c>
      <c r="C645" s="20">
        <v>40619</v>
      </c>
      <c r="D645">
        <v>1</v>
      </c>
      <c r="F645" t="s">
        <v>110</v>
      </c>
      <c r="G645" s="25" t="s">
        <v>115</v>
      </c>
      <c r="J645" s="2"/>
      <c r="K645" s="22" t="str">
        <f>IF(ISNUMBER(AVERAGEIFS(Observed!K$2:K$10000,Observed!$A$2:$A$10000,$A645,Observed!$C$2:$C$10000,$C645)),AVERAGEIFS(Observed!K$2:K$10000,Observed!$A$2:$A$10000,$A645,Observed!$C$2:$C$10000,$C645),"")</f>
        <v/>
      </c>
      <c r="L645" s="23" t="str">
        <f>IF(ISNUMBER(AVERAGEIFS(Observed!L$2:L$10000,Observed!$A$2:$A$10000,$A645,Observed!$C$2:$C$10000,$C645)),AVERAGEIFS(Observed!L$2:L$10000,Observed!$A$2:$A$10000,$A645,Observed!$C$2:$C$10000,$C645),"")</f>
        <v/>
      </c>
      <c r="M645" s="23">
        <f>IF(ISNUMBER(AVERAGEIFS(Observed!M$2:M$10000,Observed!$A$2:$A$10000,$A645,Observed!$C$2:$C$10000,$C645)),AVERAGEIFS(Observed!M$2:M$10000,Observed!$A$2:$A$10000,$A645,Observed!$C$2:$C$10000,$C645),"")</f>
        <v>225.47745765319394</v>
      </c>
      <c r="N645" s="23">
        <f>IF(ISNUMBER(AVERAGEIFS(Observed!N$2:N$10000,Observed!$A$2:$A$10000,$A645,Observed!$C$2:$C$10000,$C645)),AVERAGEIFS(Observed!N$2:N$10000,Observed!$A$2:$A$10000,$A645,Observed!$C$2:$C$10000,$C645),"")</f>
        <v>225.47745765319394</v>
      </c>
      <c r="O645" s="23">
        <f>IF(ISNUMBER(AVERAGEIFS(Observed!O$2:O$10000,Observed!$A$2:$A$10000,$A645,Observed!$C$2:$C$10000,$C645)),AVERAGEIFS(Observed!O$2:O$10000,Observed!$A$2:$A$10000,$A645,Observed!$C$2:$C$10000,$C645),"")</f>
        <v>1145.9209934088776</v>
      </c>
      <c r="P645" s="24" t="str">
        <f>IF(ISNUMBER(AVERAGEIFS(Observed!P$2:P$10000,Observed!$A$2:$A$10000,$A645,Observed!$C$2:$C$10000,$C645)),AVERAGEIFS(Observed!P$2:P$10000,Observed!$A$2:$A$10000,$A645,Observed!$C$2:$C$10000,$C645),"")</f>
        <v/>
      </c>
      <c r="Q645" s="24" t="str">
        <f>IF(ISNUMBER(AVERAGEIFS(Observed!Q$2:Q$10000,Observed!$A$2:$A$10000,$A645,Observed!$C$2:$C$10000,$C645)),AVERAGEIFS(Observed!Q$2:Q$10000,Observed!$A$2:$A$10000,$A645,Observed!$C$2:$C$10000,$C645),"")</f>
        <v/>
      </c>
      <c r="R645" s="24" t="str">
        <f>IF(ISNUMBER(AVERAGEIFS(Observed!R$2:R$10000,Observed!$A$2:$A$10000,$A645,Observed!$C$2:$C$10000,$C645)),AVERAGEIFS(Observed!R$2:R$10000,Observed!$A$2:$A$10000,$A645,Observed!$C$2:$C$10000,$C645),"")</f>
        <v/>
      </c>
      <c r="S645" s="22" t="str">
        <f>IF(ISNUMBER(AVERAGEIFS(Observed!S$2:S$10000,Observed!$A$2:$A$10000,$A645,Observed!$C$2:$C$10000,$C645)),AVERAGEIFS(Observed!S$2:S$10000,Observed!$A$2:$A$10000,$A645,Observed!$C$2:$C$10000,$C645),"")</f>
        <v/>
      </c>
      <c r="T645" s="23" t="str">
        <f>IF(ISNUMBER(AVERAGEIFS(Observed!T$2:T$10000,Observed!$A$2:$A$10000,$A645,Observed!$C$2:$C$10000,$C645)),AVERAGEIFS(Observed!T$2:T$10000,Observed!$A$2:$A$10000,$A645,Observed!$C$2:$C$10000,$C645),"")</f>
        <v/>
      </c>
      <c r="U645" s="23" t="str">
        <f>IF(ISNUMBER(AVERAGEIFS(Observed!U$2:U$10000,Observed!$A$2:$A$10000,$A645,Observed!$C$2:$C$10000,$C645)),AVERAGEIFS(Observed!U$2:U$10000,Observed!$A$2:$A$10000,$A645,Observed!$C$2:$C$10000,$C645),"")</f>
        <v/>
      </c>
      <c r="V645" s="23">
        <f>IF(ISNUMBER(AVERAGEIFS(Observed!V$2:V$10000,Observed!$A$2:$A$10000,$A645,Observed!$C$2:$C$10000,$C645)),AVERAGEIFS(Observed!V$2:V$10000,Observed!$A$2:$A$10000,$A645,Observed!$C$2:$C$10000,$C645),"")</f>
        <v>350</v>
      </c>
      <c r="W645" s="23">
        <f>IF(ISNUMBER(AVERAGEIFS(Observed!W$2:W$10000,Observed!$A$2:$A$10000,$A645,Observed!$C$2:$C$10000,$C645)),AVERAGEIFS(Observed!W$2:W$10000,Observed!$A$2:$A$10000,$A645,Observed!$C$2:$C$10000,$C645),"")</f>
        <v>64.422130758055417</v>
      </c>
      <c r="X645" s="23" t="str">
        <f>IF(ISNUMBER(AVERAGEIFS(Observed!X$2:X$10000,Observed!$A$2:$A$10000,$A645,Observed!$C$2:$C$10000,$C645)),AVERAGEIFS(Observed!X$2:X$10000,Observed!$A$2:$A$10000,$A645,Observed!$C$2:$C$10000,$C645),"")</f>
        <v/>
      </c>
      <c r="Y645" s="23" t="str">
        <f>IF(ISNUMBER(AVERAGEIFS(Observed!Y$2:Y$10000,Observed!$A$2:$A$10000,$A645,Observed!$C$2:$C$10000,$C645)),AVERAGEIFS(Observed!Y$2:Y$10000,Observed!$A$2:$A$10000,$A645,Observed!$C$2:$C$10000,$C645),"")</f>
        <v/>
      </c>
      <c r="Z645" s="23" t="str">
        <f>IF(ISNUMBER(AVERAGEIFS(Observed!Z$2:Z$10000,Observed!$A$2:$A$10000,$A645,Observed!$C$2:$C$10000,$C645)),AVERAGEIFS(Observed!Z$2:Z$10000,Observed!$A$2:$A$10000,$A645,Observed!$C$2:$C$10000,$C645),"")</f>
        <v/>
      </c>
      <c r="AA645" s="23" t="str">
        <f>IF(ISNUMBER(AVERAGEIFS(Observed!AA$2:AA$10000,Observed!$A$2:$A$10000,$A645,Observed!$C$2:$C$10000,$C645)),AVERAGEIFS(Observed!AA$2:AA$10000,Observed!$A$2:$A$10000,$A645,Observed!$C$2:$C$10000,$C645),"")</f>
        <v/>
      </c>
      <c r="AB645" s="23" t="str">
        <f>IF(ISNUMBER(AVERAGEIFS(Observed!AB$2:AB$10000,Observed!$A$2:$A$10000,$A645,Observed!$C$2:$C$10000,$C645)),AVERAGEIFS(Observed!AB$2:AB$10000,Observed!$A$2:$A$10000,$A645,Observed!$C$2:$C$10000,$C645),"")</f>
        <v/>
      </c>
      <c r="AC645" s="23" t="str">
        <f>IF(ISNUMBER(AVERAGEIFS(Observed!AC$2:AC$10000,Observed!$A$2:$A$10000,$A645,Observed!$C$2:$C$10000,$C645)),AVERAGEIFS(Observed!AC$2:AC$10000,Observed!$A$2:$A$10000,$A645,Observed!$C$2:$C$10000,$C645),"")</f>
        <v/>
      </c>
      <c r="AD645" s="23" t="str">
        <f>IF(ISNUMBER(AVERAGEIFS(Observed!AD$2:AD$10000,Observed!$A$2:$A$10000,$A645,Observed!$C$2:$C$10000,$C645)),AVERAGEIFS(Observed!AD$2:AD$10000,Observed!$A$2:$A$10000,$A645,Observed!$C$2:$C$10000,$C645),"")</f>
        <v/>
      </c>
      <c r="AE645" s="24" t="str">
        <f>IF(ISNUMBER(AVERAGEIFS(Observed!AE$2:AE$10000,Observed!$A$2:$A$10000,$A645,Observed!$C$2:$C$10000,$C645)),AVERAGEIFS(Observed!AE$2:AE$10000,Observed!$A$2:$A$10000,$A645,Observed!$C$2:$C$10000,$C645),"")</f>
        <v/>
      </c>
      <c r="AF645" s="24" t="str">
        <f>IF(ISNUMBER(AVERAGEIFS(Observed!AF$2:AF$10000,Observed!$A$2:$A$10000,$A645,Observed!$C$2:$C$10000,$C645)),AVERAGEIFS(Observed!AF$2:AF$10000,Observed!$A$2:$A$10000,$A645,Observed!$C$2:$C$10000,$C645),"")</f>
        <v/>
      </c>
      <c r="AG645" s="23" t="str">
        <f>IF(ISNUMBER(AVERAGEIFS(Observed!AG$2:AG$10000,Observed!$A$2:$A$10000,$A645,Observed!$C$2:$C$10000,$C645)),AVERAGEIFS(Observed!AG$2:AG$10000,Observed!$A$2:$A$10000,$A645,Observed!$C$2:$C$10000,$C645),"")</f>
        <v/>
      </c>
      <c r="AH645" s="23" t="str">
        <f>IF(ISNUMBER(AVERAGEIFS(Observed!AH$2:AH$10000,Observed!$A$2:$A$10000,$A645,Observed!$C$2:$C$10000,$C645)),AVERAGEIFS(Observed!AH$2:AH$10000,Observed!$A$2:$A$10000,$A645,Observed!$C$2:$C$10000,$C645),"")</f>
        <v/>
      </c>
      <c r="AI645" s="22" t="str">
        <f>IF(ISNUMBER(AVERAGEIFS(Observed!AI$2:AI$10000,Observed!$A$2:$A$10000,$A645,Observed!$C$2:$C$10000,$C645)),AVERAGEIFS(Observed!AI$2:AI$10000,Observed!$A$2:$A$10000,$A645,Observed!$C$2:$C$10000,$C645),"")</f>
        <v/>
      </c>
      <c r="AJ645" s="23" t="str">
        <f>IF(ISNUMBER(AVERAGEIFS(Observed!AJ$2:AJ$10000,Observed!$A$2:$A$10000,$A645,Observed!$C$2:$C$10000,$C645)),AVERAGEIFS(Observed!AJ$2:AJ$10000,Observed!$A$2:$A$10000,$A645,Observed!$C$2:$C$10000,$C645),"")</f>
        <v/>
      </c>
      <c r="AK645" s="23" t="str">
        <f>IF(ISNUMBER(AVERAGEIFS(Observed!AK$2:AK$10000,Observed!$A$2:$A$10000,$A645,Observed!$C$2:$C$10000,$C645)),AVERAGEIFS(Observed!AK$2:AK$10000,Observed!$A$2:$A$10000,$A645,Observed!$C$2:$C$10000,$C645),"")</f>
        <v/>
      </c>
      <c r="AL645" s="23" t="str">
        <f>IF(ISNUMBER(AVERAGEIFS(Observed!AL$2:AL$10000,Observed!$A$2:$A$10000,$A645,Observed!$C$2:$C$10000,$C645)),AVERAGEIFS(Observed!AL$2:AL$10000,Observed!$A$2:$A$10000,$A645,Observed!$C$2:$C$10000,$C645),"")</f>
        <v/>
      </c>
      <c r="AM645" s="23" t="str">
        <f>IF(ISNUMBER(AVERAGEIFS(Observed!AM$2:AM$10000,Observed!$A$2:$A$10000,$A645,Observed!$C$2:$C$10000,$C645)),AVERAGEIFS(Observed!AM$2:AM$10000,Observed!$A$2:$A$10000,$A645,Observed!$C$2:$C$10000,$C645),"")</f>
        <v/>
      </c>
      <c r="AN645" s="23" t="str">
        <f>IF(ISNUMBER(AVERAGEIFS(Observed!AN$2:AN$10000,Observed!$A$2:$A$10000,$A645,Observed!$C$2:$C$10000,$C645)),AVERAGEIFS(Observed!AN$2:AN$10000,Observed!$A$2:$A$10000,$A645,Observed!$C$2:$C$10000,$C645),"")</f>
        <v/>
      </c>
      <c r="AO645" s="2">
        <f>COUNTIFS(Observed!$A$2:$A$10000,$A645,Observed!$C$2:$C$10000,$C645)</f>
        <v>4</v>
      </c>
      <c r="AP645" s="2">
        <f t="shared" si="13"/>
        <v>5</v>
      </c>
    </row>
    <row r="646" spans="1:42" x14ac:dyDescent="0.25">
      <c r="A646" t="s">
        <v>96</v>
      </c>
      <c r="B646" t="s">
        <v>30</v>
      </c>
      <c r="C646" s="20">
        <v>40661</v>
      </c>
      <c r="D646">
        <v>1</v>
      </c>
      <c r="F646" t="s">
        <v>110</v>
      </c>
      <c r="G646" s="25" t="s">
        <v>115</v>
      </c>
      <c r="J646" s="2"/>
      <c r="K646" s="22" t="str">
        <f>IF(ISNUMBER(AVERAGEIFS(Observed!K$2:K$10000,Observed!$A$2:$A$10000,$A646,Observed!$C$2:$C$10000,$C646)),AVERAGEIFS(Observed!K$2:K$10000,Observed!$A$2:$A$10000,$A646,Observed!$C$2:$C$10000,$C646),"")</f>
        <v/>
      </c>
      <c r="L646" s="23" t="str">
        <f>IF(ISNUMBER(AVERAGEIFS(Observed!L$2:L$10000,Observed!$A$2:$A$10000,$A646,Observed!$C$2:$C$10000,$C646)),AVERAGEIFS(Observed!L$2:L$10000,Observed!$A$2:$A$10000,$A646,Observed!$C$2:$C$10000,$C646),"")</f>
        <v/>
      </c>
      <c r="M646" s="23">
        <f>IF(ISNUMBER(AVERAGEIFS(Observed!M$2:M$10000,Observed!$A$2:$A$10000,$A646,Observed!$C$2:$C$10000,$C646)),AVERAGEIFS(Observed!M$2:M$10000,Observed!$A$2:$A$10000,$A646,Observed!$C$2:$C$10000,$C646),"")</f>
        <v>218.47039036826914</v>
      </c>
      <c r="N646" s="23">
        <f>IF(ISNUMBER(AVERAGEIFS(Observed!N$2:N$10000,Observed!$A$2:$A$10000,$A646,Observed!$C$2:$C$10000,$C646)),AVERAGEIFS(Observed!N$2:N$10000,Observed!$A$2:$A$10000,$A646,Observed!$C$2:$C$10000,$C646),"")</f>
        <v>218.47039036826914</v>
      </c>
      <c r="O646" s="23">
        <f>IF(ISNUMBER(AVERAGEIFS(Observed!O$2:O$10000,Observed!$A$2:$A$10000,$A646,Observed!$C$2:$C$10000,$C646)),AVERAGEIFS(Observed!O$2:O$10000,Observed!$A$2:$A$10000,$A646,Observed!$C$2:$C$10000,$C646),"")</f>
        <v>1364.3913837771468</v>
      </c>
      <c r="P646" s="24" t="str">
        <f>IF(ISNUMBER(AVERAGEIFS(Observed!P$2:P$10000,Observed!$A$2:$A$10000,$A646,Observed!$C$2:$C$10000,$C646)),AVERAGEIFS(Observed!P$2:P$10000,Observed!$A$2:$A$10000,$A646,Observed!$C$2:$C$10000,$C646),"")</f>
        <v/>
      </c>
      <c r="Q646" s="24" t="str">
        <f>IF(ISNUMBER(AVERAGEIFS(Observed!Q$2:Q$10000,Observed!$A$2:$A$10000,$A646,Observed!$C$2:$C$10000,$C646)),AVERAGEIFS(Observed!Q$2:Q$10000,Observed!$A$2:$A$10000,$A646,Observed!$C$2:$C$10000,$C646),"")</f>
        <v/>
      </c>
      <c r="R646" s="24" t="str">
        <f>IF(ISNUMBER(AVERAGEIFS(Observed!R$2:R$10000,Observed!$A$2:$A$10000,$A646,Observed!$C$2:$C$10000,$C646)),AVERAGEIFS(Observed!R$2:R$10000,Observed!$A$2:$A$10000,$A646,Observed!$C$2:$C$10000,$C646),"")</f>
        <v/>
      </c>
      <c r="S646" s="22" t="str">
        <f>IF(ISNUMBER(AVERAGEIFS(Observed!S$2:S$10000,Observed!$A$2:$A$10000,$A646,Observed!$C$2:$C$10000,$C646)),AVERAGEIFS(Observed!S$2:S$10000,Observed!$A$2:$A$10000,$A646,Observed!$C$2:$C$10000,$C646),"")</f>
        <v/>
      </c>
      <c r="T646" s="23" t="str">
        <f>IF(ISNUMBER(AVERAGEIFS(Observed!T$2:T$10000,Observed!$A$2:$A$10000,$A646,Observed!$C$2:$C$10000,$C646)),AVERAGEIFS(Observed!T$2:T$10000,Observed!$A$2:$A$10000,$A646,Observed!$C$2:$C$10000,$C646),"")</f>
        <v/>
      </c>
      <c r="U646" s="23" t="str">
        <f>IF(ISNUMBER(AVERAGEIFS(Observed!U$2:U$10000,Observed!$A$2:$A$10000,$A646,Observed!$C$2:$C$10000,$C646)),AVERAGEIFS(Observed!U$2:U$10000,Observed!$A$2:$A$10000,$A646,Observed!$C$2:$C$10000,$C646),"")</f>
        <v/>
      </c>
      <c r="V646" s="23">
        <f>IF(ISNUMBER(AVERAGEIFS(Observed!V$2:V$10000,Observed!$A$2:$A$10000,$A646,Observed!$C$2:$C$10000,$C646)),AVERAGEIFS(Observed!V$2:V$10000,Observed!$A$2:$A$10000,$A646,Observed!$C$2:$C$10000,$C646),"")</f>
        <v>350</v>
      </c>
      <c r="W646" s="23">
        <f>IF(ISNUMBER(AVERAGEIFS(Observed!W$2:W$10000,Observed!$A$2:$A$10000,$A646,Observed!$C$2:$C$10000,$C646)),AVERAGEIFS(Observed!W$2:W$10000,Observed!$A$2:$A$10000,$A646,Observed!$C$2:$C$10000,$C646),"")</f>
        <v>52.01675961149266</v>
      </c>
      <c r="X646" s="23" t="str">
        <f>IF(ISNUMBER(AVERAGEIFS(Observed!X$2:X$10000,Observed!$A$2:$A$10000,$A646,Observed!$C$2:$C$10000,$C646)),AVERAGEIFS(Observed!X$2:X$10000,Observed!$A$2:$A$10000,$A646,Observed!$C$2:$C$10000,$C646),"")</f>
        <v/>
      </c>
      <c r="Y646" s="23" t="str">
        <f>IF(ISNUMBER(AVERAGEIFS(Observed!Y$2:Y$10000,Observed!$A$2:$A$10000,$A646,Observed!$C$2:$C$10000,$C646)),AVERAGEIFS(Observed!Y$2:Y$10000,Observed!$A$2:$A$10000,$A646,Observed!$C$2:$C$10000,$C646),"")</f>
        <v/>
      </c>
      <c r="Z646" s="23" t="str">
        <f>IF(ISNUMBER(AVERAGEIFS(Observed!Z$2:Z$10000,Observed!$A$2:$A$10000,$A646,Observed!$C$2:$C$10000,$C646)),AVERAGEIFS(Observed!Z$2:Z$10000,Observed!$A$2:$A$10000,$A646,Observed!$C$2:$C$10000,$C646),"")</f>
        <v/>
      </c>
      <c r="AA646" s="23" t="str">
        <f>IF(ISNUMBER(AVERAGEIFS(Observed!AA$2:AA$10000,Observed!$A$2:$A$10000,$A646,Observed!$C$2:$C$10000,$C646)),AVERAGEIFS(Observed!AA$2:AA$10000,Observed!$A$2:$A$10000,$A646,Observed!$C$2:$C$10000,$C646),"")</f>
        <v/>
      </c>
      <c r="AB646" s="23" t="str">
        <f>IF(ISNUMBER(AVERAGEIFS(Observed!AB$2:AB$10000,Observed!$A$2:$A$10000,$A646,Observed!$C$2:$C$10000,$C646)),AVERAGEIFS(Observed!AB$2:AB$10000,Observed!$A$2:$A$10000,$A646,Observed!$C$2:$C$10000,$C646),"")</f>
        <v/>
      </c>
      <c r="AC646" s="23" t="str">
        <f>IF(ISNUMBER(AVERAGEIFS(Observed!AC$2:AC$10000,Observed!$A$2:$A$10000,$A646,Observed!$C$2:$C$10000,$C646)),AVERAGEIFS(Observed!AC$2:AC$10000,Observed!$A$2:$A$10000,$A646,Observed!$C$2:$C$10000,$C646),"")</f>
        <v/>
      </c>
      <c r="AD646" s="23" t="str">
        <f>IF(ISNUMBER(AVERAGEIFS(Observed!AD$2:AD$10000,Observed!$A$2:$A$10000,$A646,Observed!$C$2:$C$10000,$C646)),AVERAGEIFS(Observed!AD$2:AD$10000,Observed!$A$2:$A$10000,$A646,Observed!$C$2:$C$10000,$C646),"")</f>
        <v/>
      </c>
      <c r="AE646" s="24" t="str">
        <f>IF(ISNUMBER(AVERAGEIFS(Observed!AE$2:AE$10000,Observed!$A$2:$A$10000,$A646,Observed!$C$2:$C$10000,$C646)),AVERAGEIFS(Observed!AE$2:AE$10000,Observed!$A$2:$A$10000,$A646,Observed!$C$2:$C$10000,$C646),"")</f>
        <v/>
      </c>
      <c r="AF646" s="24" t="str">
        <f>IF(ISNUMBER(AVERAGEIFS(Observed!AF$2:AF$10000,Observed!$A$2:$A$10000,$A646,Observed!$C$2:$C$10000,$C646)),AVERAGEIFS(Observed!AF$2:AF$10000,Observed!$A$2:$A$10000,$A646,Observed!$C$2:$C$10000,$C646),"")</f>
        <v/>
      </c>
      <c r="AG646" s="23" t="str">
        <f>IF(ISNUMBER(AVERAGEIFS(Observed!AG$2:AG$10000,Observed!$A$2:$A$10000,$A646,Observed!$C$2:$C$10000,$C646)),AVERAGEIFS(Observed!AG$2:AG$10000,Observed!$A$2:$A$10000,$A646,Observed!$C$2:$C$10000,$C646),"")</f>
        <v/>
      </c>
      <c r="AH646" s="23" t="str">
        <f>IF(ISNUMBER(AVERAGEIFS(Observed!AH$2:AH$10000,Observed!$A$2:$A$10000,$A646,Observed!$C$2:$C$10000,$C646)),AVERAGEIFS(Observed!AH$2:AH$10000,Observed!$A$2:$A$10000,$A646,Observed!$C$2:$C$10000,$C646),"")</f>
        <v/>
      </c>
      <c r="AI646" s="22" t="str">
        <f>IF(ISNUMBER(AVERAGEIFS(Observed!AI$2:AI$10000,Observed!$A$2:$A$10000,$A646,Observed!$C$2:$C$10000,$C646)),AVERAGEIFS(Observed!AI$2:AI$10000,Observed!$A$2:$A$10000,$A646,Observed!$C$2:$C$10000,$C646),"")</f>
        <v/>
      </c>
      <c r="AJ646" s="23" t="str">
        <f>IF(ISNUMBER(AVERAGEIFS(Observed!AJ$2:AJ$10000,Observed!$A$2:$A$10000,$A646,Observed!$C$2:$C$10000,$C646)),AVERAGEIFS(Observed!AJ$2:AJ$10000,Observed!$A$2:$A$10000,$A646,Observed!$C$2:$C$10000,$C646),"")</f>
        <v/>
      </c>
      <c r="AK646" s="23" t="str">
        <f>IF(ISNUMBER(AVERAGEIFS(Observed!AK$2:AK$10000,Observed!$A$2:$A$10000,$A646,Observed!$C$2:$C$10000,$C646)),AVERAGEIFS(Observed!AK$2:AK$10000,Observed!$A$2:$A$10000,$A646,Observed!$C$2:$C$10000,$C646),"")</f>
        <v/>
      </c>
      <c r="AL646" s="23" t="str">
        <f>IF(ISNUMBER(AVERAGEIFS(Observed!AL$2:AL$10000,Observed!$A$2:$A$10000,$A646,Observed!$C$2:$C$10000,$C646)),AVERAGEIFS(Observed!AL$2:AL$10000,Observed!$A$2:$A$10000,$A646,Observed!$C$2:$C$10000,$C646),"")</f>
        <v/>
      </c>
      <c r="AM646" s="23" t="str">
        <f>IF(ISNUMBER(AVERAGEIFS(Observed!AM$2:AM$10000,Observed!$A$2:$A$10000,$A646,Observed!$C$2:$C$10000,$C646)),AVERAGEIFS(Observed!AM$2:AM$10000,Observed!$A$2:$A$10000,$A646,Observed!$C$2:$C$10000,$C646),"")</f>
        <v/>
      </c>
      <c r="AN646" s="23" t="str">
        <f>IF(ISNUMBER(AVERAGEIFS(Observed!AN$2:AN$10000,Observed!$A$2:$A$10000,$A646,Observed!$C$2:$C$10000,$C646)),AVERAGEIFS(Observed!AN$2:AN$10000,Observed!$A$2:$A$10000,$A646,Observed!$C$2:$C$10000,$C646),"")</f>
        <v/>
      </c>
      <c r="AO646" s="2">
        <f>COUNTIFS(Observed!$A$2:$A$10000,$A646,Observed!$C$2:$C$10000,$C646)</f>
        <v>4</v>
      </c>
      <c r="AP646" s="2">
        <f t="shared" si="13"/>
        <v>5</v>
      </c>
    </row>
    <row r="647" spans="1:42" x14ac:dyDescent="0.25">
      <c r="A647" t="s">
        <v>96</v>
      </c>
      <c r="B647" t="s">
        <v>30</v>
      </c>
      <c r="C647" s="20">
        <v>40717</v>
      </c>
      <c r="D647">
        <v>1</v>
      </c>
      <c r="F647" t="s">
        <v>110</v>
      </c>
      <c r="G647" s="25" t="s">
        <v>115</v>
      </c>
      <c r="J647" s="2"/>
      <c r="K647" s="22" t="str">
        <f>IF(ISNUMBER(AVERAGEIFS(Observed!K$2:K$10000,Observed!$A$2:$A$10000,$A647,Observed!$C$2:$C$10000,$C647)),AVERAGEIFS(Observed!K$2:K$10000,Observed!$A$2:$A$10000,$A647,Observed!$C$2:$C$10000,$C647),"")</f>
        <v/>
      </c>
      <c r="L647" s="23" t="str">
        <f>IF(ISNUMBER(AVERAGEIFS(Observed!L$2:L$10000,Observed!$A$2:$A$10000,$A647,Observed!$C$2:$C$10000,$C647)),AVERAGEIFS(Observed!L$2:L$10000,Observed!$A$2:$A$10000,$A647,Observed!$C$2:$C$10000,$C647),"")</f>
        <v/>
      </c>
      <c r="M647" s="23">
        <f>IF(ISNUMBER(AVERAGEIFS(Observed!M$2:M$10000,Observed!$A$2:$A$10000,$A647,Observed!$C$2:$C$10000,$C647)),AVERAGEIFS(Observed!M$2:M$10000,Observed!$A$2:$A$10000,$A647,Observed!$C$2:$C$10000,$C647),"")</f>
        <v>159.5972694556379</v>
      </c>
      <c r="N647" s="23">
        <f>IF(ISNUMBER(AVERAGEIFS(Observed!N$2:N$10000,Observed!$A$2:$A$10000,$A647,Observed!$C$2:$C$10000,$C647)),AVERAGEIFS(Observed!N$2:N$10000,Observed!$A$2:$A$10000,$A647,Observed!$C$2:$C$10000,$C647),"")</f>
        <v>159.5972694556379</v>
      </c>
      <c r="O647" s="23">
        <f>IF(ISNUMBER(AVERAGEIFS(Observed!O$2:O$10000,Observed!$A$2:$A$10000,$A647,Observed!$C$2:$C$10000,$C647)),AVERAGEIFS(Observed!O$2:O$10000,Observed!$A$2:$A$10000,$A647,Observed!$C$2:$C$10000,$C647),"")</f>
        <v>1523.9886532327846</v>
      </c>
      <c r="P647" s="24" t="str">
        <f>IF(ISNUMBER(AVERAGEIFS(Observed!P$2:P$10000,Observed!$A$2:$A$10000,$A647,Observed!$C$2:$C$10000,$C647)),AVERAGEIFS(Observed!P$2:P$10000,Observed!$A$2:$A$10000,$A647,Observed!$C$2:$C$10000,$C647),"")</f>
        <v/>
      </c>
      <c r="Q647" s="24" t="str">
        <f>IF(ISNUMBER(AVERAGEIFS(Observed!Q$2:Q$10000,Observed!$A$2:$A$10000,$A647,Observed!$C$2:$C$10000,$C647)),AVERAGEIFS(Observed!Q$2:Q$10000,Observed!$A$2:$A$10000,$A647,Observed!$C$2:$C$10000,$C647),"")</f>
        <v/>
      </c>
      <c r="R647" s="24" t="str">
        <f>IF(ISNUMBER(AVERAGEIFS(Observed!R$2:R$10000,Observed!$A$2:$A$10000,$A647,Observed!$C$2:$C$10000,$C647)),AVERAGEIFS(Observed!R$2:R$10000,Observed!$A$2:$A$10000,$A647,Observed!$C$2:$C$10000,$C647),"")</f>
        <v/>
      </c>
      <c r="S647" s="22" t="str">
        <f>IF(ISNUMBER(AVERAGEIFS(Observed!S$2:S$10000,Observed!$A$2:$A$10000,$A647,Observed!$C$2:$C$10000,$C647)),AVERAGEIFS(Observed!S$2:S$10000,Observed!$A$2:$A$10000,$A647,Observed!$C$2:$C$10000,$C647),"")</f>
        <v/>
      </c>
      <c r="T647" s="23" t="str">
        <f>IF(ISNUMBER(AVERAGEIFS(Observed!T$2:T$10000,Observed!$A$2:$A$10000,$A647,Observed!$C$2:$C$10000,$C647)),AVERAGEIFS(Observed!T$2:T$10000,Observed!$A$2:$A$10000,$A647,Observed!$C$2:$C$10000,$C647),"")</f>
        <v/>
      </c>
      <c r="U647" s="23" t="str">
        <f>IF(ISNUMBER(AVERAGEIFS(Observed!U$2:U$10000,Observed!$A$2:$A$10000,$A647,Observed!$C$2:$C$10000,$C647)),AVERAGEIFS(Observed!U$2:U$10000,Observed!$A$2:$A$10000,$A647,Observed!$C$2:$C$10000,$C647),"")</f>
        <v/>
      </c>
      <c r="V647" s="23">
        <f>IF(ISNUMBER(AVERAGEIFS(Observed!V$2:V$10000,Observed!$A$2:$A$10000,$A647,Observed!$C$2:$C$10000,$C647)),AVERAGEIFS(Observed!V$2:V$10000,Observed!$A$2:$A$10000,$A647,Observed!$C$2:$C$10000,$C647),"")</f>
        <v>350</v>
      </c>
      <c r="W647" s="23">
        <f>IF(ISNUMBER(AVERAGEIFS(Observed!W$2:W$10000,Observed!$A$2:$A$10000,$A647,Observed!$C$2:$C$10000,$C647)),AVERAGEIFS(Observed!W$2:W$10000,Observed!$A$2:$A$10000,$A647,Observed!$C$2:$C$10000,$C647),"")</f>
        <v>28.499512402792483</v>
      </c>
      <c r="X647" s="23" t="str">
        <f>IF(ISNUMBER(AVERAGEIFS(Observed!X$2:X$10000,Observed!$A$2:$A$10000,$A647,Observed!$C$2:$C$10000,$C647)),AVERAGEIFS(Observed!X$2:X$10000,Observed!$A$2:$A$10000,$A647,Observed!$C$2:$C$10000,$C647),"")</f>
        <v/>
      </c>
      <c r="Y647" s="23" t="str">
        <f>IF(ISNUMBER(AVERAGEIFS(Observed!Y$2:Y$10000,Observed!$A$2:$A$10000,$A647,Observed!$C$2:$C$10000,$C647)),AVERAGEIFS(Observed!Y$2:Y$10000,Observed!$A$2:$A$10000,$A647,Observed!$C$2:$C$10000,$C647),"")</f>
        <v/>
      </c>
      <c r="Z647" s="23" t="str">
        <f>IF(ISNUMBER(AVERAGEIFS(Observed!Z$2:Z$10000,Observed!$A$2:$A$10000,$A647,Observed!$C$2:$C$10000,$C647)),AVERAGEIFS(Observed!Z$2:Z$10000,Observed!$A$2:$A$10000,$A647,Observed!$C$2:$C$10000,$C647),"")</f>
        <v/>
      </c>
      <c r="AA647" s="23" t="str">
        <f>IF(ISNUMBER(AVERAGEIFS(Observed!AA$2:AA$10000,Observed!$A$2:$A$10000,$A647,Observed!$C$2:$C$10000,$C647)),AVERAGEIFS(Observed!AA$2:AA$10000,Observed!$A$2:$A$10000,$A647,Observed!$C$2:$C$10000,$C647),"")</f>
        <v/>
      </c>
      <c r="AB647" s="23" t="str">
        <f>IF(ISNUMBER(AVERAGEIFS(Observed!AB$2:AB$10000,Observed!$A$2:$A$10000,$A647,Observed!$C$2:$C$10000,$C647)),AVERAGEIFS(Observed!AB$2:AB$10000,Observed!$A$2:$A$10000,$A647,Observed!$C$2:$C$10000,$C647),"")</f>
        <v/>
      </c>
      <c r="AC647" s="23" t="str">
        <f>IF(ISNUMBER(AVERAGEIFS(Observed!AC$2:AC$10000,Observed!$A$2:$A$10000,$A647,Observed!$C$2:$C$10000,$C647)),AVERAGEIFS(Observed!AC$2:AC$10000,Observed!$A$2:$A$10000,$A647,Observed!$C$2:$C$10000,$C647),"")</f>
        <v/>
      </c>
      <c r="AD647" s="23" t="str">
        <f>IF(ISNUMBER(AVERAGEIFS(Observed!AD$2:AD$10000,Observed!$A$2:$A$10000,$A647,Observed!$C$2:$C$10000,$C647)),AVERAGEIFS(Observed!AD$2:AD$10000,Observed!$A$2:$A$10000,$A647,Observed!$C$2:$C$10000,$C647),"")</f>
        <v/>
      </c>
      <c r="AE647" s="24" t="str">
        <f>IF(ISNUMBER(AVERAGEIFS(Observed!AE$2:AE$10000,Observed!$A$2:$A$10000,$A647,Observed!$C$2:$C$10000,$C647)),AVERAGEIFS(Observed!AE$2:AE$10000,Observed!$A$2:$A$10000,$A647,Observed!$C$2:$C$10000,$C647),"")</f>
        <v/>
      </c>
      <c r="AF647" s="24" t="str">
        <f>IF(ISNUMBER(AVERAGEIFS(Observed!AF$2:AF$10000,Observed!$A$2:$A$10000,$A647,Observed!$C$2:$C$10000,$C647)),AVERAGEIFS(Observed!AF$2:AF$10000,Observed!$A$2:$A$10000,$A647,Observed!$C$2:$C$10000,$C647),"")</f>
        <v/>
      </c>
      <c r="AG647" s="23" t="str">
        <f>IF(ISNUMBER(AVERAGEIFS(Observed!AG$2:AG$10000,Observed!$A$2:$A$10000,$A647,Observed!$C$2:$C$10000,$C647)),AVERAGEIFS(Observed!AG$2:AG$10000,Observed!$A$2:$A$10000,$A647,Observed!$C$2:$C$10000,$C647),"")</f>
        <v/>
      </c>
      <c r="AH647" s="23" t="str">
        <f>IF(ISNUMBER(AVERAGEIFS(Observed!AH$2:AH$10000,Observed!$A$2:$A$10000,$A647,Observed!$C$2:$C$10000,$C647)),AVERAGEIFS(Observed!AH$2:AH$10000,Observed!$A$2:$A$10000,$A647,Observed!$C$2:$C$10000,$C647),"")</f>
        <v/>
      </c>
      <c r="AI647" s="22" t="str">
        <f>IF(ISNUMBER(AVERAGEIFS(Observed!AI$2:AI$10000,Observed!$A$2:$A$10000,$A647,Observed!$C$2:$C$10000,$C647)),AVERAGEIFS(Observed!AI$2:AI$10000,Observed!$A$2:$A$10000,$A647,Observed!$C$2:$C$10000,$C647),"")</f>
        <v/>
      </c>
      <c r="AJ647" s="23" t="str">
        <f>IF(ISNUMBER(AVERAGEIFS(Observed!AJ$2:AJ$10000,Observed!$A$2:$A$10000,$A647,Observed!$C$2:$C$10000,$C647)),AVERAGEIFS(Observed!AJ$2:AJ$10000,Observed!$A$2:$A$10000,$A647,Observed!$C$2:$C$10000,$C647),"")</f>
        <v/>
      </c>
      <c r="AK647" s="23" t="str">
        <f>IF(ISNUMBER(AVERAGEIFS(Observed!AK$2:AK$10000,Observed!$A$2:$A$10000,$A647,Observed!$C$2:$C$10000,$C647)),AVERAGEIFS(Observed!AK$2:AK$10000,Observed!$A$2:$A$10000,$A647,Observed!$C$2:$C$10000,$C647),"")</f>
        <v/>
      </c>
      <c r="AL647" s="23" t="str">
        <f>IF(ISNUMBER(AVERAGEIFS(Observed!AL$2:AL$10000,Observed!$A$2:$A$10000,$A647,Observed!$C$2:$C$10000,$C647)),AVERAGEIFS(Observed!AL$2:AL$10000,Observed!$A$2:$A$10000,$A647,Observed!$C$2:$C$10000,$C647),"")</f>
        <v/>
      </c>
      <c r="AM647" s="23" t="str">
        <f>IF(ISNUMBER(AVERAGEIFS(Observed!AM$2:AM$10000,Observed!$A$2:$A$10000,$A647,Observed!$C$2:$C$10000,$C647)),AVERAGEIFS(Observed!AM$2:AM$10000,Observed!$A$2:$A$10000,$A647,Observed!$C$2:$C$10000,$C647),"")</f>
        <v/>
      </c>
      <c r="AN647" s="23" t="str">
        <f>IF(ISNUMBER(AVERAGEIFS(Observed!AN$2:AN$10000,Observed!$A$2:$A$10000,$A647,Observed!$C$2:$C$10000,$C647)),AVERAGEIFS(Observed!AN$2:AN$10000,Observed!$A$2:$A$10000,$A647,Observed!$C$2:$C$10000,$C647),"")</f>
        <v/>
      </c>
      <c r="AO647" s="2">
        <f>COUNTIFS(Observed!$A$2:$A$10000,$A647,Observed!$C$2:$C$10000,$C647)</f>
        <v>4</v>
      </c>
      <c r="AP647" s="2">
        <f t="shared" si="13"/>
        <v>5</v>
      </c>
    </row>
    <row r="648" spans="1:42" x14ac:dyDescent="0.25">
      <c r="A648" t="s">
        <v>96</v>
      </c>
      <c r="B648" t="s">
        <v>30</v>
      </c>
      <c r="C648" s="20">
        <v>40836</v>
      </c>
      <c r="D648">
        <v>1</v>
      </c>
      <c r="F648" t="s">
        <v>110</v>
      </c>
      <c r="G648" s="25" t="s">
        <v>76</v>
      </c>
      <c r="J648" s="2"/>
      <c r="K648" s="22" t="str">
        <f>IF(ISNUMBER(AVERAGEIFS(Observed!K$2:K$10000,Observed!$A$2:$A$10000,$A648,Observed!$C$2:$C$10000,$C648)),AVERAGEIFS(Observed!K$2:K$10000,Observed!$A$2:$A$10000,$A648,Observed!$C$2:$C$10000,$C648),"")</f>
        <v/>
      </c>
      <c r="L648" s="23" t="str">
        <f>IF(ISNUMBER(AVERAGEIFS(Observed!L$2:L$10000,Observed!$A$2:$A$10000,$A648,Observed!$C$2:$C$10000,$C648)),AVERAGEIFS(Observed!L$2:L$10000,Observed!$A$2:$A$10000,$A648,Observed!$C$2:$C$10000,$C648),"")</f>
        <v/>
      </c>
      <c r="M648" s="23">
        <f>IF(ISNUMBER(AVERAGEIFS(Observed!M$2:M$10000,Observed!$A$2:$A$10000,$A648,Observed!$C$2:$C$10000,$C648)),AVERAGEIFS(Observed!M$2:M$10000,Observed!$A$2:$A$10000,$A648,Observed!$C$2:$C$10000,$C648),"")</f>
        <v>284.70001998957792</v>
      </c>
      <c r="N648" s="23">
        <f>IF(ISNUMBER(AVERAGEIFS(Observed!N$2:N$10000,Observed!$A$2:$A$10000,$A648,Observed!$C$2:$C$10000,$C648)),AVERAGEIFS(Observed!N$2:N$10000,Observed!$A$2:$A$10000,$A648,Observed!$C$2:$C$10000,$C648),"")</f>
        <v>284.70001998957792</v>
      </c>
      <c r="O648" s="23">
        <f>IF(ISNUMBER(AVERAGEIFS(Observed!O$2:O$10000,Observed!$A$2:$A$10000,$A648,Observed!$C$2:$C$10000,$C648)),AVERAGEIFS(Observed!O$2:O$10000,Observed!$A$2:$A$10000,$A648,Observed!$C$2:$C$10000,$C648),"")</f>
        <v>284.70001998957792</v>
      </c>
      <c r="P648" s="24" t="str">
        <f>IF(ISNUMBER(AVERAGEIFS(Observed!P$2:P$10000,Observed!$A$2:$A$10000,$A648,Observed!$C$2:$C$10000,$C648)),AVERAGEIFS(Observed!P$2:P$10000,Observed!$A$2:$A$10000,$A648,Observed!$C$2:$C$10000,$C648),"")</f>
        <v/>
      </c>
      <c r="Q648" s="24" t="str">
        <f>IF(ISNUMBER(AVERAGEIFS(Observed!Q$2:Q$10000,Observed!$A$2:$A$10000,$A648,Observed!$C$2:$C$10000,$C648)),AVERAGEIFS(Observed!Q$2:Q$10000,Observed!$A$2:$A$10000,$A648,Observed!$C$2:$C$10000,$C648),"")</f>
        <v/>
      </c>
      <c r="R648" s="24" t="str">
        <f>IF(ISNUMBER(AVERAGEIFS(Observed!R$2:R$10000,Observed!$A$2:$A$10000,$A648,Observed!$C$2:$C$10000,$C648)),AVERAGEIFS(Observed!R$2:R$10000,Observed!$A$2:$A$10000,$A648,Observed!$C$2:$C$10000,$C648),"")</f>
        <v/>
      </c>
      <c r="S648" s="22" t="str">
        <f>IF(ISNUMBER(AVERAGEIFS(Observed!S$2:S$10000,Observed!$A$2:$A$10000,$A648,Observed!$C$2:$C$10000,$C648)),AVERAGEIFS(Observed!S$2:S$10000,Observed!$A$2:$A$10000,$A648,Observed!$C$2:$C$10000,$C648),"")</f>
        <v/>
      </c>
      <c r="T648" s="23" t="str">
        <f>IF(ISNUMBER(AVERAGEIFS(Observed!T$2:T$10000,Observed!$A$2:$A$10000,$A648,Observed!$C$2:$C$10000,$C648)),AVERAGEIFS(Observed!T$2:T$10000,Observed!$A$2:$A$10000,$A648,Observed!$C$2:$C$10000,$C648),"")</f>
        <v/>
      </c>
      <c r="U648" s="23" t="str">
        <f>IF(ISNUMBER(AVERAGEIFS(Observed!U$2:U$10000,Observed!$A$2:$A$10000,$A648,Observed!$C$2:$C$10000,$C648)),AVERAGEIFS(Observed!U$2:U$10000,Observed!$A$2:$A$10000,$A648,Observed!$C$2:$C$10000,$C648),"")</f>
        <v/>
      </c>
      <c r="V648" s="23">
        <f>IF(ISNUMBER(AVERAGEIFS(Observed!V$2:V$10000,Observed!$A$2:$A$10000,$A648,Observed!$C$2:$C$10000,$C648)),AVERAGEIFS(Observed!V$2:V$10000,Observed!$A$2:$A$10000,$A648,Observed!$C$2:$C$10000,$C648),"")</f>
        <v>350</v>
      </c>
      <c r="W648" s="23">
        <f>IF(ISNUMBER(AVERAGEIFS(Observed!W$2:W$10000,Observed!$A$2:$A$10000,$A648,Observed!$C$2:$C$10000,$C648)),AVERAGEIFS(Observed!W$2:W$10000,Observed!$A$2:$A$10000,$A648,Observed!$C$2:$C$10000,$C648),"")</f>
        <v>23.924371427695625</v>
      </c>
      <c r="X648" s="23" t="str">
        <f>IF(ISNUMBER(AVERAGEIFS(Observed!X$2:X$10000,Observed!$A$2:$A$10000,$A648,Observed!$C$2:$C$10000,$C648)),AVERAGEIFS(Observed!X$2:X$10000,Observed!$A$2:$A$10000,$A648,Observed!$C$2:$C$10000,$C648),"")</f>
        <v/>
      </c>
      <c r="Y648" s="23" t="str">
        <f>IF(ISNUMBER(AVERAGEIFS(Observed!Y$2:Y$10000,Observed!$A$2:$A$10000,$A648,Observed!$C$2:$C$10000,$C648)),AVERAGEIFS(Observed!Y$2:Y$10000,Observed!$A$2:$A$10000,$A648,Observed!$C$2:$C$10000,$C648),"")</f>
        <v/>
      </c>
      <c r="Z648" s="23" t="str">
        <f>IF(ISNUMBER(AVERAGEIFS(Observed!Z$2:Z$10000,Observed!$A$2:$A$10000,$A648,Observed!$C$2:$C$10000,$C648)),AVERAGEIFS(Observed!Z$2:Z$10000,Observed!$A$2:$A$10000,$A648,Observed!$C$2:$C$10000,$C648),"")</f>
        <v/>
      </c>
      <c r="AA648" s="23" t="str">
        <f>IF(ISNUMBER(AVERAGEIFS(Observed!AA$2:AA$10000,Observed!$A$2:$A$10000,$A648,Observed!$C$2:$C$10000,$C648)),AVERAGEIFS(Observed!AA$2:AA$10000,Observed!$A$2:$A$10000,$A648,Observed!$C$2:$C$10000,$C648),"")</f>
        <v/>
      </c>
      <c r="AB648" s="23" t="str">
        <f>IF(ISNUMBER(AVERAGEIFS(Observed!AB$2:AB$10000,Observed!$A$2:$A$10000,$A648,Observed!$C$2:$C$10000,$C648)),AVERAGEIFS(Observed!AB$2:AB$10000,Observed!$A$2:$A$10000,$A648,Observed!$C$2:$C$10000,$C648),"")</f>
        <v/>
      </c>
      <c r="AC648" s="23" t="str">
        <f>IF(ISNUMBER(AVERAGEIFS(Observed!AC$2:AC$10000,Observed!$A$2:$A$10000,$A648,Observed!$C$2:$C$10000,$C648)),AVERAGEIFS(Observed!AC$2:AC$10000,Observed!$A$2:$A$10000,$A648,Observed!$C$2:$C$10000,$C648),"")</f>
        <v/>
      </c>
      <c r="AD648" s="23" t="str">
        <f>IF(ISNUMBER(AVERAGEIFS(Observed!AD$2:AD$10000,Observed!$A$2:$A$10000,$A648,Observed!$C$2:$C$10000,$C648)),AVERAGEIFS(Observed!AD$2:AD$10000,Observed!$A$2:$A$10000,$A648,Observed!$C$2:$C$10000,$C648),"")</f>
        <v/>
      </c>
      <c r="AE648" s="24" t="str">
        <f>IF(ISNUMBER(AVERAGEIFS(Observed!AE$2:AE$10000,Observed!$A$2:$A$10000,$A648,Observed!$C$2:$C$10000,$C648)),AVERAGEIFS(Observed!AE$2:AE$10000,Observed!$A$2:$A$10000,$A648,Observed!$C$2:$C$10000,$C648),"")</f>
        <v/>
      </c>
      <c r="AF648" s="24" t="str">
        <f>IF(ISNUMBER(AVERAGEIFS(Observed!AF$2:AF$10000,Observed!$A$2:$A$10000,$A648,Observed!$C$2:$C$10000,$C648)),AVERAGEIFS(Observed!AF$2:AF$10000,Observed!$A$2:$A$10000,$A648,Observed!$C$2:$C$10000,$C648),"")</f>
        <v/>
      </c>
      <c r="AG648" s="23" t="str">
        <f>IF(ISNUMBER(AVERAGEIFS(Observed!AG$2:AG$10000,Observed!$A$2:$A$10000,$A648,Observed!$C$2:$C$10000,$C648)),AVERAGEIFS(Observed!AG$2:AG$10000,Observed!$A$2:$A$10000,$A648,Observed!$C$2:$C$10000,$C648),"")</f>
        <v/>
      </c>
      <c r="AH648" s="23" t="str">
        <f>IF(ISNUMBER(AVERAGEIFS(Observed!AH$2:AH$10000,Observed!$A$2:$A$10000,$A648,Observed!$C$2:$C$10000,$C648)),AVERAGEIFS(Observed!AH$2:AH$10000,Observed!$A$2:$A$10000,$A648,Observed!$C$2:$C$10000,$C648),"")</f>
        <v/>
      </c>
      <c r="AI648" s="22" t="str">
        <f>IF(ISNUMBER(AVERAGEIFS(Observed!AI$2:AI$10000,Observed!$A$2:$A$10000,$A648,Observed!$C$2:$C$10000,$C648)),AVERAGEIFS(Observed!AI$2:AI$10000,Observed!$A$2:$A$10000,$A648,Observed!$C$2:$C$10000,$C648),"")</f>
        <v/>
      </c>
      <c r="AJ648" s="23" t="str">
        <f>IF(ISNUMBER(AVERAGEIFS(Observed!AJ$2:AJ$10000,Observed!$A$2:$A$10000,$A648,Observed!$C$2:$C$10000,$C648)),AVERAGEIFS(Observed!AJ$2:AJ$10000,Observed!$A$2:$A$10000,$A648,Observed!$C$2:$C$10000,$C648),"")</f>
        <v/>
      </c>
      <c r="AK648" s="23" t="str">
        <f>IF(ISNUMBER(AVERAGEIFS(Observed!AK$2:AK$10000,Observed!$A$2:$A$10000,$A648,Observed!$C$2:$C$10000,$C648)),AVERAGEIFS(Observed!AK$2:AK$10000,Observed!$A$2:$A$10000,$A648,Observed!$C$2:$C$10000,$C648),"")</f>
        <v/>
      </c>
      <c r="AL648" s="23" t="str">
        <f>IF(ISNUMBER(AVERAGEIFS(Observed!AL$2:AL$10000,Observed!$A$2:$A$10000,$A648,Observed!$C$2:$C$10000,$C648)),AVERAGEIFS(Observed!AL$2:AL$10000,Observed!$A$2:$A$10000,$A648,Observed!$C$2:$C$10000,$C648),"")</f>
        <v/>
      </c>
      <c r="AM648" s="23" t="str">
        <f>IF(ISNUMBER(AVERAGEIFS(Observed!AM$2:AM$10000,Observed!$A$2:$A$10000,$A648,Observed!$C$2:$C$10000,$C648)),AVERAGEIFS(Observed!AM$2:AM$10000,Observed!$A$2:$A$10000,$A648,Observed!$C$2:$C$10000,$C648),"")</f>
        <v/>
      </c>
      <c r="AN648" s="23" t="str">
        <f>IF(ISNUMBER(AVERAGEIFS(Observed!AN$2:AN$10000,Observed!$A$2:$A$10000,$A648,Observed!$C$2:$C$10000,$C648)),AVERAGEIFS(Observed!AN$2:AN$10000,Observed!$A$2:$A$10000,$A648,Observed!$C$2:$C$10000,$C648),"")</f>
        <v/>
      </c>
      <c r="AO648" s="2">
        <f>COUNTIFS(Observed!$A$2:$A$10000,$A648,Observed!$C$2:$C$10000,$C648)</f>
        <v>4</v>
      </c>
      <c r="AP648" s="2">
        <f t="shared" si="13"/>
        <v>5</v>
      </c>
    </row>
    <row r="649" spans="1:42" x14ac:dyDescent="0.25">
      <c r="A649" t="s">
        <v>96</v>
      </c>
      <c r="B649" t="s">
        <v>30</v>
      </c>
      <c r="C649" s="20">
        <v>40871</v>
      </c>
      <c r="D649">
        <v>1</v>
      </c>
      <c r="F649" t="s">
        <v>110</v>
      </c>
      <c r="G649" s="25" t="s">
        <v>76</v>
      </c>
      <c r="J649" s="2"/>
      <c r="K649" s="22" t="str">
        <f>IF(ISNUMBER(AVERAGEIFS(Observed!K$2:K$10000,Observed!$A$2:$A$10000,$A649,Observed!$C$2:$C$10000,$C649)),AVERAGEIFS(Observed!K$2:K$10000,Observed!$A$2:$A$10000,$A649,Observed!$C$2:$C$10000,$C649),"")</f>
        <v/>
      </c>
      <c r="L649" s="23" t="str">
        <f>IF(ISNUMBER(AVERAGEIFS(Observed!L$2:L$10000,Observed!$A$2:$A$10000,$A649,Observed!$C$2:$C$10000,$C649)),AVERAGEIFS(Observed!L$2:L$10000,Observed!$A$2:$A$10000,$A649,Observed!$C$2:$C$10000,$C649),"")</f>
        <v/>
      </c>
      <c r="M649" s="23">
        <f>IF(ISNUMBER(AVERAGEIFS(Observed!M$2:M$10000,Observed!$A$2:$A$10000,$A649,Observed!$C$2:$C$10000,$C649)),AVERAGEIFS(Observed!M$2:M$10000,Observed!$A$2:$A$10000,$A649,Observed!$C$2:$C$10000,$C649),"")</f>
        <v>301.80209090623521</v>
      </c>
      <c r="N649" s="23">
        <f>IF(ISNUMBER(AVERAGEIFS(Observed!N$2:N$10000,Observed!$A$2:$A$10000,$A649,Observed!$C$2:$C$10000,$C649)),AVERAGEIFS(Observed!N$2:N$10000,Observed!$A$2:$A$10000,$A649,Observed!$C$2:$C$10000,$C649),"")</f>
        <v>301.80209090623521</v>
      </c>
      <c r="O649" s="23">
        <f>IF(ISNUMBER(AVERAGEIFS(Observed!O$2:O$10000,Observed!$A$2:$A$10000,$A649,Observed!$C$2:$C$10000,$C649)),AVERAGEIFS(Observed!O$2:O$10000,Observed!$A$2:$A$10000,$A649,Observed!$C$2:$C$10000,$C649),"")</f>
        <v>586.50211089581319</v>
      </c>
      <c r="P649" s="24" t="str">
        <f>IF(ISNUMBER(AVERAGEIFS(Observed!P$2:P$10000,Observed!$A$2:$A$10000,$A649,Observed!$C$2:$C$10000,$C649)),AVERAGEIFS(Observed!P$2:P$10000,Observed!$A$2:$A$10000,$A649,Observed!$C$2:$C$10000,$C649),"")</f>
        <v/>
      </c>
      <c r="Q649" s="24" t="str">
        <f>IF(ISNUMBER(AVERAGEIFS(Observed!Q$2:Q$10000,Observed!$A$2:$A$10000,$A649,Observed!$C$2:$C$10000,$C649)),AVERAGEIFS(Observed!Q$2:Q$10000,Observed!$A$2:$A$10000,$A649,Observed!$C$2:$C$10000,$C649),"")</f>
        <v/>
      </c>
      <c r="R649" s="24" t="str">
        <f>IF(ISNUMBER(AVERAGEIFS(Observed!R$2:R$10000,Observed!$A$2:$A$10000,$A649,Observed!$C$2:$C$10000,$C649)),AVERAGEIFS(Observed!R$2:R$10000,Observed!$A$2:$A$10000,$A649,Observed!$C$2:$C$10000,$C649),"")</f>
        <v/>
      </c>
      <c r="S649" s="22" t="str">
        <f>IF(ISNUMBER(AVERAGEIFS(Observed!S$2:S$10000,Observed!$A$2:$A$10000,$A649,Observed!$C$2:$C$10000,$C649)),AVERAGEIFS(Observed!S$2:S$10000,Observed!$A$2:$A$10000,$A649,Observed!$C$2:$C$10000,$C649),"")</f>
        <v/>
      </c>
      <c r="T649" s="23" t="str">
        <f>IF(ISNUMBER(AVERAGEIFS(Observed!T$2:T$10000,Observed!$A$2:$A$10000,$A649,Observed!$C$2:$C$10000,$C649)),AVERAGEIFS(Observed!T$2:T$10000,Observed!$A$2:$A$10000,$A649,Observed!$C$2:$C$10000,$C649),"")</f>
        <v/>
      </c>
      <c r="U649" s="23" t="str">
        <f>IF(ISNUMBER(AVERAGEIFS(Observed!U$2:U$10000,Observed!$A$2:$A$10000,$A649,Observed!$C$2:$C$10000,$C649)),AVERAGEIFS(Observed!U$2:U$10000,Observed!$A$2:$A$10000,$A649,Observed!$C$2:$C$10000,$C649),"")</f>
        <v/>
      </c>
      <c r="V649" s="23">
        <f>IF(ISNUMBER(AVERAGEIFS(Observed!V$2:V$10000,Observed!$A$2:$A$10000,$A649,Observed!$C$2:$C$10000,$C649)),AVERAGEIFS(Observed!V$2:V$10000,Observed!$A$2:$A$10000,$A649,Observed!$C$2:$C$10000,$C649),"")</f>
        <v>350</v>
      </c>
      <c r="W649" s="23">
        <f>IF(ISNUMBER(AVERAGEIFS(Observed!W$2:W$10000,Observed!$A$2:$A$10000,$A649,Observed!$C$2:$C$10000,$C649)),AVERAGEIFS(Observed!W$2:W$10000,Observed!$A$2:$A$10000,$A649,Observed!$C$2:$C$10000,$C649),"")</f>
        <v>86.229168830352918</v>
      </c>
      <c r="X649" s="23" t="str">
        <f>IF(ISNUMBER(AVERAGEIFS(Observed!X$2:X$10000,Observed!$A$2:$A$10000,$A649,Observed!$C$2:$C$10000,$C649)),AVERAGEIFS(Observed!X$2:X$10000,Observed!$A$2:$A$10000,$A649,Observed!$C$2:$C$10000,$C649),"")</f>
        <v/>
      </c>
      <c r="Y649" s="23" t="str">
        <f>IF(ISNUMBER(AVERAGEIFS(Observed!Y$2:Y$10000,Observed!$A$2:$A$10000,$A649,Observed!$C$2:$C$10000,$C649)),AVERAGEIFS(Observed!Y$2:Y$10000,Observed!$A$2:$A$10000,$A649,Observed!$C$2:$C$10000,$C649),"")</f>
        <v/>
      </c>
      <c r="Z649" s="23" t="str">
        <f>IF(ISNUMBER(AVERAGEIFS(Observed!Z$2:Z$10000,Observed!$A$2:$A$10000,$A649,Observed!$C$2:$C$10000,$C649)),AVERAGEIFS(Observed!Z$2:Z$10000,Observed!$A$2:$A$10000,$A649,Observed!$C$2:$C$10000,$C649),"")</f>
        <v/>
      </c>
      <c r="AA649" s="23" t="str">
        <f>IF(ISNUMBER(AVERAGEIFS(Observed!AA$2:AA$10000,Observed!$A$2:$A$10000,$A649,Observed!$C$2:$C$10000,$C649)),AVERAGEIFS(Observed!AA$2:AA$10000,Observed!$A$2:$A$10000,$A649,Observed!$C$2:$C$10000,$C649),"")</f>
        <v/>
      </c>
      <c r="AB649" s="23" t="str">
        <f>IF(ISNUMBER(AVERAGEIFS(Observed!AB$2:AB$10000,Observed!$A$2:$A$10000,$A649,Observed!$C$2:$C$10000,$C649)),AVERAGEIFS(Observed!AB$2:AB$10000,Observed!$A$2:$A$10000,$A649,Observed!$C$2:$C$10000,$C649),"")</f>
        <v/>
      </c>
      <c r="AC649" s="23" t="str">
        <f>IF(ISNUMBER(AVERAGEIFS(Observed!AC$2:AC$10000,Observed!$A$2:$A$10000,$A649,Observed!$C$2:$C$10000,$C649)),AVERAGEIFS(Observed!AC$2:AC$10000,Observed!$A$2:$A$10000,$A649,Observed!$C$2:$C$10000,$C649),"")</f>
        <v/>
      </c>
      <c r="AD649" s="23" t="str">
        <f>IF(ISNUMBER(AVERAGEIFS(Observed!AD$2:AD$10000,Observed!$A$2:$A$10000,$A649,Observed!$C$2:$C$10000,$C649)),AVERAGEIFS(Observed!AD$2:AD$10000,Observed!$A$2:$A$10000,$A649,Observed!$C$2:$C$10000,$C649),"")</f>
        <v/>
      </c>
      <c r="AE649" s="24" t="str">
        <f>IF(ISNUMBER(AVERAGEIFS(Observed!AE$2:AE$10000,Observed!$A$2:$A$10000,$A649,Observed!$C$2:$C$10000,$C649)),AVERAGEIFS(Observed!AE$2:AE$10000,Observed!$A$2:$A$10000,$A649,Observed!$C$2:$C$10000,$C649),"")</f>
        <v/>
      </c>
      <c r="AF649" s="24" t="str">
        <f>IF(ISNUMBER(AVERAGEIFS(Observed!AF$2:AF$10000,Observed!$A$2:$A$10000,$A649,Observed!$C$2:$C$10000,$C649)),AVERAGEIFS(Observed!AF$2:AF$10000,Observed!$A$2:$A$10000,$A649,Observed!$C$2:$C$10000,$C649),"")</f>
        <v/>
      </c>
      <c r="AG649" s="23" t="str">
        <f>IF(ISNUMBER(AVERAGEIFS(Observed!AG$2:AG$10000,Observed!$A$2:$A$10000,$A649,Observed!$C$2:$C$10000,$C649)),AVERAGEIFS(Observed!AG$2:AG$10000,Observed!$A$2:$A$10000,$A649,Observed!$C$2:$C$10000,$C649),"")</f>
        <v/>
      </c>
      <c r="AH649" s="23" t="str">
        <f>IF(ISNUMBER(AVERAGEIFS(Observed!AH$2:AH$10000,Observed!$A$2:$A$10000,$A649,Observed!$C$2:$C$10000,$C649)),AVERAGEIFS(Observed!AH$2:AH$10000,Observed!$A$2:$A$10000,$A649,Observed!$C$2:$C$10000,$C649),"")</f>
        <v/>
      </c>
      <c r="AI649" s="22" t="str">
        <f>IF(ISNUMBER(AVERAGEIFS(Observed!AI$2:AI$10000,Observed!$A$2:$A$10000,$A649,Observed!$C$2:$C$10000,$C649)),AVERAGEIFS(Observed!AI$2:AI$10000,Observed!$A$2:$A$10000,$A649,Observed!$C$2:$C$10000,$C649),"")</f>
        <v/>
      </c>
      <c r="AJ649" s="23" t="str">
        <f>IF(ISNUMBER(AVERAGEIFS(Observed!AJ$2:AJ$10000,Observed!$A$2:$A$10000,$A649,Observed!$C$2:$C$10000,$C649)),AVERAGEIFS(Observed!AJ$2:AJ$10000,Observed!$A$2:$A$10000,$A649,Observed!$C$2:$C$10000,$C649),"")</f>
        <v/>
      </c>
      <c r="AK649" s="23" t="str">
        <f>IF(ISNUMBER(AVERAGEIFS(Observed!AK$2:AK$10000,Observed!$A$2:$A$10000,$A649,Observed!$C$2:$C$10000,$C649)),AVERAGEIFS(Observed!AK$2:AK$10000,Observed!$A$2:$A$10000,$A649,Observed!$C$2:$C$10000,$C649),"")</f>
        <v/>
      </c>
      <c r="AL649" s="23" t="str">
        <f>IF(ISNUMBER(AVERAGEIFS(Observed!AL$2:AL$10000,Observed!$A$2:$A$10000,$A649,Observed!$C$2:$C$10000,$C649)),AVERAGEIFS(Observed!AL$2:AL$10000,Observed!$A$2:$A$10000,$A649,Observed!$C$2:$C$10000,$C649),"")</f>
        <v/>
      </c>
      <c r="AM649" s="23" t="str">
        <f>IF(ISNUMBER(AVERAGEIFS(Observed!AM$2:AM$10000,Observed!$A$2:$A$10000,$A649,Observed!$C$2:$C$10000,$C649)),AVERAGEIFS(Observed!AM$2:AM$10000,Observed!$A$2:$A$10000,$A649,Observed!$C$2:$C$10000,$C649),"")</f>
        <v/>
      </c>
      <c r="AN649" s="23" t="str">
        <f>IF(ISNUMBER(AVERAGEIFS(Observed!AN$2:AN$10000,Observed!$A$2:$A$10000,$A649,Observed!$C$2:$C$10000,$C649)),AVERAGEIFS(Observed!AN$2:AN$10000,Observed!$A$2:$A$10000,$A649,Observed!$C$2:$C$10000,$C649),"")</f>
        <v/>
      </c>
      <c r="AO649" s="2">
        <f>COUNTIFS(Observed!$A$2:$A$10000,$A649,Observed!$C$2:$C$10000,$C649)</f>
        <v>4</v>
      </c>
      <c r="AP649" s="2">
        <f t="shared" si="13"/>
        <v>5</v>
      </c>
    </row>
    <row r="650" spans="1:42" x14ac:dyDescent="0.25">
      <c r="A650" t="s">
        <v>96</v>
      </c>
      <c r="B650" t="s">
        <v>30</v>
      </c>
      <c r="C650" s="20">
        <v>40913</v>
      </c>
      <c r="D650">
        <v>1</v>
      </c>
      <c r="F650" t="s">
        <v>110</v>
      </c>
      <c r="G650" s="25" t="s">
        <v>76</v>
      </c>
      <c r="J650" s="2"/>
      <c r="K650" s="22" t="str">
        <f>IF(ISNUMBER(AVERAGEIFS(Observed!K$2:K$10000,Observed!$A$2:$A$10000,$A650,Observed!$C$2:$C$10000,$C650)),AVERAGEIFS(Observed!K$2:K$10000,Observed!$A$2:$A$10000,$A650,Observed!$C$2:$C$10000,$C650),"")</f>
        <v/>
      </c>
      <c r="L650" s="23" t="str">
        <f>IF(ISNUMBER(AVERAGEIFS(Observed!L$2:L$10000,Observed!$A$2:$A$10000,$A650,Observed!$C$2:$C$10000,$C650)),AVERAGEIFS(Observed!L$2:L$10000,Observed!$A$2:$A$10000,$A650,Observed!$C$2:$C$10000,$C650),"")</f>
        <v/>
      </c>
      <c r="M650" s="23">
        <f>IF(ISNUMBER(AVERAGEIFS(Observed!M$2:M$10000,Observed!$A$2:$A$10000,$A650,Observed!$C$2:$C$10000,$C650)),AVERAGEIFS(Observed!M$2:M$10000,Observed!$A$2:$A$10000,$A650,Observed!$C$2:$C$10000,$C650),"")</f>
        <v>235.51022987926524</v>
      </c>
      <c r="N650" s="23">
        <f>IF(ISNUMBER(AVERAGEIFS(Observed!N$2:N$10000,Observed!$A$2:$A$10000,$A650,Observed!$C$2:$C$10000,$C650)),AVERAGEIFS(Observed!N$2:N$10000,Observed!$A$2:$A$10000,$A650,Observed!$C$2:$C$10000,$C650),"")</f>
        <v>235.51022987926524</v>
      </c>
      <c r="O650" s="23">
        <f>IF(ISNUMBER(AVERAGEIFS(Observed!O$2:O$10000,Observed!$A$2:$A$10000,$A650,Observed!$C$2:$C$10000,$C650)),AVERAGEIFS(Observed!O$2:O$10000,Observed!$A$2:$A$10000,$A650,Observed!$C$2:$C$10000,$C650),"")</f>
        <v>822.01234077507843</v>
      </c>
      <c r="P650" s="24" t="str">
        <f>IF(ISNUMBER(AVERAGEIFS(Observed!P$2:P$10000,Observed!$A$2:$A$10000,$A650,Observed!$C$2:$C$10000,$C650)),AVERAGEIFS(Observed!P$2:P$10000,Observed!$A$2:$A$10000,$A650,Observed!$C$2:$C$10000,$C650),"")</f>
        <v/>
      </c>
      <c r="Q650" s="24" t="str">
        <f>IF(ISNUMBER(AVERAGEIFS(Observed!Q$2:Q$10000,Observed!$A$2:$A$10000,$A650,Observed!$C$2:$C$10000,$C650)),AVERAGEIFS(Observed!Q$2:Q$10000,Observed!$A$2:$A$10000,$A650,Observed!$C$2:$C$10000,$C650),"")</f>
        <v/>
      </c>
      <c r="R650" s="24" t="str">
        <f>IF(ISNUMBER(AVERAGEIFS(Observed!R$2:R$10000,Observed!$A$2:$A$10000,$A650,Observed!$C$2:$C$10000,$C650)),AVERAGEIFS(Observed!R$2:R$10000,Observed!$A$2:$A$10000,$A650,Observed!$C$2:$C$10000,$C650),"")</f>
        <v/>
      </c>
      <c r="S650" s="22" t="str">
        <f>IF(ISNUMBER(AVERAGEIFS(Observed!S$2:S$10000,Observed!$A$2:$A$10000,$A650,Observed!$C$2:$C$10000,$C650)),AVERAGEIFS(Observed!S$2:S$10000,Observed!$A$2:$A$10000,$A650,Observed!$C$2:$C$10000,$C650),"")</f>
        <v/>
      </c>
      <c r="T650" s="23" t="str">
        <f>IF(ISNUMBER(AVERAGEIFS(Observed!T$2:T$10000,Observed!$A$2:$A$10000,$A650,Observed!$C$2:$C$10000,$C650)),AVERAGEIFS(Observed!T$2:T$10000,Observed!$A$2:$A$10000,$A650,Observed!$C$2:$C$10000,$C650),"")</f>
        <v/>
      </c>
      <c r="U650" s="23" t="str">
        <f>IF(ISNUMBER(AVERAGEIFS(Observed!U$2:U$10000,Observed!$A$2:$A$10000,$A650,Observed!$C$2:$C$10000,$C650)),AVERAGEIFS(Observed!U$2:U$10000,Observed!$A$2:$A$10000,$A650,Observed!$C$2:$C$10000,$C650),"")</f>
        <v/>
      </c>
      <c r="V650" s="23">
        <f>IF(ISNUMBER(AVERAGEIFS(Observed!V$2:V$10000,Observed!$A$2:$A$10000,$A650,Observed!$C$2:$C$10000,$C650)),AVERAGEIFS(Observed!V$2:V$10000,Observed!$A$2:$A$10000,$A650,Observed!$C$2:$C$10000,$C650),"")</f>
        <v>350</v>
      </c>
      <c r="W650" s="23">
        <f>IF(ISNUMBER(AVERAGEIFS(Observed!W$2:W$10000,Observed!$A$2:$A$10000,$A650,Observed!$C$2:$C$10000,$C650)),AVERAGEIFS(Observed!W$2:W$10000,Observed!$A$2:$A$10000,$A650,Observed!$C$2:$C$10000,$C650),"")</f>
        <v>56.073864256967916</v>
      </c>
      <c r="X650" s="23" t="str">
        <f>IF(ISNUMBER(AVERAGEIFS(Observed!X$2:X$10000,Observed!$A$2:$A$10000,$A650,Observed!$C$2:$C$10000,$C650)),AVERAGEIFS(Observed!X$2:X$10000,Observed!$A$2:$A$10000,$A650,Observed!$C$2:$C$10000,$C650),"")</f>
        <v/>
      </c>
      <c r="Y650" s="23" t="str">
        <f>IF(ISNUMBER(AVERAGEIFS(Observed!Y$2:Y$10000,Observed!$A$2:$A$10000,$A650,Observed!$C$2:$C$10000,$C650)),AVERAGEIFS(Observed!Y$2:Y$10000,Observed!$A$2:$A$10000,$A650,Observed!$C$2:$C$10000,$C650),"")</f>
        <v/>
      </c>
      <c r="Z650" s="23" t="str">
        <f>IF(ISNUMBER(AVERAGEIFS(Observed!Z$2:Z$10000,Observed!$A$2:$A$10000,$A650,Observed!$C$2:$C$10000,$C650)),AVERAGEIFS(Observed!Z$2:Z$10000,Observed!$A$2:$A$10000,$A650,Observed!$C$2:$C$10000,$C650),"")</f>
        <v/>
      </c>
      <c r="AA650" s="23" t="str">
        <f>IF(ISNUMBER(AVERAGEIFS(Observed!AA$2:AA$10000,Observed!$A$2:$A$10000,$A650,Observed!$C$2:$C$10000,$C650)),AVERAGEIFS(Observed!AA$2:AA$10000,Observed!$A$2:$A$10000,$A650,Observed!$C$2:$C$10000,$C650),"")</f>
        <v/>
      </c>
      <c r="AB650" s="23" t="str">
        <f>IF(ISNUMBER(AVERAGEIFS(Observed!AB$2:AB$10000,Observed!$A$2:$A$10000,$A650,Observed!$C$2:$C$10000,$C650)),AVERAGEIFS(Observed!AB$2:AB$10000,Observed!$A$2:$A$10000,$A650,Observed!$C$2:$C$10000,$C650),"")</f>
        <v/>
      </c>
      <c r="AC650" s="23" t="str">
        <f>IF(ISNUMBER(AVERAGEIFS(Observed!AC$2:AC$10000,Observed!$A$2:$A$10000,$A650,Observed!$C$2:$C$10000,$C650)),AVERAGEIFS(Observed!AC$2:AC$10000,Observed!$A$2:$A$10000,$A650,Observed!$C$2:$C$10000,$C650),"")</f>
        <v/>
      </c>
      <c r="AD650" s="23" t="str">
        <f>IF(ISNUMBER(AVERAGEIFS(Observed!AD$2:AD$10000,Observed!$A$2:$A$10000,$A650,Observed!$C$2:$C$10000,$C650)),AVERAGEIFS(Observed!AD$2:AD$10000,Observed!$A$2:$A$10000,$A650,Observed!$C$2:$C$10000,$C650),"")</f>
        <v/>
      </c>
      <c r="AE650" s="24" t="str">
        <f>IF(ISNUMBER(AVERAGEIFS(Observed!AE$2:AE$10000,Observed!$A$2:$A$10000,$A650,Observed!$C$2:$C$10000,$C650)),AVERAGEIFS(Observed!AE$2:AE$10000,Observed!$A$2:$A$10000,$A650,Observed!$C$2:$C$10000,$C650),"")</f>
        <v/>
      </c>
      <c r="AF650" s="24" t="str">
        <f>IF(ISNUMBER(AVERAGEIFS(Observed!AF$2:AF$10000,Observed!$A$2:$A$10000,$A650,Observed!$C$2:$C$10000,$C650)),AVERAGEIFS(Observed!AF$2:AF$10000,Observed!$A$2:$A$10000,$A650,Observed!$C$2:$C$10000,$C650),"")</f>
        <v/>
      </c>
      <c r="AG650" s="23" t="str">
        <f>IF(ISNUMBER(AVERAGEIFS(Observed!AG$2:AG$10000,Observed!$A$2:$A$10000,$A650,Observed!$C$2:$C$10000,$C650)),AVERAGEIFS(Observed!AG$2:AG$10000,Observed!$A$2:$A$10000,$A650,Observed!$C$2:$C$10000,$C650),"")</f>
        <v/>
      </c>
      <c r="AH650" s="23" t="str">
        <f>IF(ISNUMBER(AVERAGEIFS(Observed!AH$2:AH$10000,Observed!$A$2:$A$10000,$A650,Observed!$C$2:$C$10000,$C650)),AVERAGEIFS(Observed!AH$2:AH$10000,Observed!$A$2:$A$10000,$A650,Observed!$C$2:$C$10000,$C650),"")</f>
        <v/>
      </c>
      <c r="AI650" s="22" t="str">
        <f>IF(ISNUMBER(AVERAGEIFS(Observed!AI$2:AI$10000,Observed!$A$2:$A$10000,$A650,Observed!$C$2:$C$10000,$C650)),AVERAGEIFS(Observed!AI$2:AI$10000,Observed!$A$2:$A$10000,$A650,Observed!$C$2:$C$10000,$C650),"")</f>
        <v/>
      </c>
      <c r="AJ650" s="23" t="str">
        <f>IF(ISNUMBER(AVERAGEIFS(Observed!AJ$2:AJ$10000,Observed!$A$2:$A$10000,$A650,Observed!$C$2:$C$10000,$C650)),AVERAGEIFS(Observed!AJ$2:AJ$10000,Observed!$A$2:$A$10000,$A650,Observed!$C$2:$C$10000,$C650),"")</f>
        <v/>
      </c>
      <c r="AK650" s="23" t="str">
        <f>IF(ISNUMBER(AVERAGEIFS(Observed!AK$2:AK$10000,Observed!$A$2:$A$10000,$A650,Observed!$C$2:$C$10000,$C650)),AVERAGEIFS(Observed!AK$2:AK$10000,Observed!$A$2:$A$10000,$A650,Observed!$C$2:$C$10000,$C650),"")</f>
        <v/>
      </c>
      <c r="AL650" s="23" t="str">
        <f>IF(ISNUMBER(AVERAGEIFS(Observed!AL$2:AL$10000,Observed!$A$2:$A$10000,$A650,Observed!$C$2:$C$10000,$C650)),AVERAGEIFS(Observed!AL$2:AL$10000,Observed!$A$2:$A$10000,$A650,Observed!$C$2:$C$10000,$C650),"")</f>
        <v/>
      </c>
      <c r="AM650" s="23" t="str">
        <f>IF(ISNUMBER(AVERAGEIFS(Observed!AM$2:AM$10000,Observed!$A$2:$A$10000,$A650,Observed!$C$2:$C$10000,$C650)),AVERAGEIFS(Observed!AM$2:AM$10000,Observed!$A$2:$A$10000,$A650,Observed!$C$2:$C$10000,$C650),"")</f>
        <v/>
      </c>
      <c r="AN650" s="23" t="str">
        <f>IF(ISNUMBER(AVERAGEIFS(Observed!AN$2:AN$10000,Observed!$A$2:$A$10000,$A650,Observed!$C$2:$C$10000,$C650)),AVERAGEIFS(Observed!AN$2:AN$10000,Observed!$A$2:$A$10000,$A650,Observed!$C$2:$C$10000,$C650),"")</f>
        <v/>
      </c>
      <c r="AO650" s="2">
        <f>COUNTIFS(Observed!$A$2:$A$10000,$A650,Observed!$C$2:$C$10000,$C650)</f>
        <v>4</v>
      </c>
      <c r="AP650" s="2">
        <f t="shared" si="13"/>
        <v>5</v>
      </c>
    </row>
    <row r="651" spans="1:42" x14ac:dyDescent="0.25">
      <c r="A651" t="s">
        <v>96</v>
      </c>
      <c r="B651" t="s">
        <v>30</v>
      </c>
      <c r="C651" s="20">
        <v>40948</v>
      </c>
      <c r="D651">
        <v>1</v>
      </c>
      <c r="F651" t="s">
        <v>110</v>
      </c>
      <c r="G651" s="25" t="s">
        <v>76</v>
      </c>
      <c r="J651" s="2"/>
      <c r="K651" s="22" t="str">
        <f>IF(ISNUMBER(AVERAGEIFS(Observed!K$2:K$10000,Observed!$A$2:$A$10000,$A651,Observed!$C$2:$C$10000,$C651)),AVERAGEIFS(Observed!K$2:K$10000,Observed!$A$2:$A$10000,$A651,Observed!$C$2:$C$10000,$C651),"")</f>
        <v/>
      </c>
      <c r="L651" s="23" t="str">
        <f>IF(ISNUMBER(AVERAGEIFS(Observed!L$2:L$10000,Observed!$A$2:$A$10000,$A651,Observed!$C$2:$C$10000,$C651)),AVERAGEIFS(Observed!L$2:L$10000,Observed!$A$2:$A$10000,$A651,Observed!$C$2:$C$10000,$C651),"")</f>
        <v/>
      </c>
      <c r="M651" s="23">
        <f>IF(ISNUMBER(AVERAGEIFS(Observed!M$2:M$10000,Observed!$A$2:$A$10000,$A651,Observed!$C$2:$C$10000,$C651)),AVERAGEIFS(Observed!M$2:M$10000,Observed!$A$2:$A$10000,$A651,Observed!$C$2:$C$10000,$C651),"")</f>
        <v>153.72286608924225</v>
      </c>
      <c r="N651" s="23">
        <f>IF(ISNUMBER(AVERAGEIFS(Observed!N$2:N$10000,Observed!$A$2:$A$10000,$A651,Observed!$C$2:$C$10000,$C651)),AVERAGEIFS(Observed!N$2:N$10000,Observed!$A$2:$A$10000,$A651,Observed!$C$2:$C$10000,$C651),"")</f>
        <v>153.72286608924225</v>
      </c>
      <c r="O651" s="23">
        <f>IF(ISNUMBER(AVERAGEIFS(Observed!O$2:O$10000,Observed!$A$2:$A$10000,$A651,Observed!$C$2:$C$10000,$C651)),AVERAGEIFS(Observed!O$2:O$10000,Observed!$A$2:$A$10000,$A651,Observed!$C$2:$C$10000,$C651),"")</f>
        <v>975.73520686432062</v>
      </c>
      <c r="P651" s="24" t="str">
        <f>IF(ISNUMBER(AVERAGEIFS(Observed!P$2:P$10000,Observed!$A$2:$A$10000,$A651,Observed!$C$2:$C$10000,$C651)),AVERAGEIFS(Observed!P$2:P$10000,Observed!$A$2:$A$10000,$A651,Observed!$C$2:$C$10000,$C651),"")</f>
        <v/>
      </c>
      <c r="Q651" s="24" t="str">
        <f>IF(ISNUMBER(AVERAGEIFS(Observed!Q$2:Q$10000,Observed!$A$2:$A$10000,$A651,Observed!$C$2:$C$10000,$C651)),AVERAGEIFS(Observed!Q$2:Q$10000,Observed!$A$2:$A$10000,$A651,Observed!$C$2:$C$10000,$C651),"")</f>
        <v/>
      </c>
      <c r="R651" s="24" t="str">
        <f>IF(ISNUMBER(AVERAGEIFS(Observed!R$2:R$10000,Observed!$A$2:$A$10000,$A651,Observed!$C$2:$C$10000,$C651)),AVERAGEIFS(Observed!R$2:R$10000,Observed!$A$2:$A$10000,$A651,Observed!$C$2:$C$10000,$C651),"")</f>
        <v/>
      </c>
      <c r="S651" s="22" t="str">
        <f>IF(ISNUMBER(AVERAGEIFS(Observed!S$2:S$10000,Observed!$A$2:$A$10000,$A651,Observed!$C$2:$C$10000,$C651)),AVERAGEIFS(Observed!S$2:S$10000,Observed!$A$2:$A$10000,$A651,Observed!$C$2:$C$10000,$C651),"")</f>
        <v/>
      </c>
      <c r="T651" s="23" t="str">
        <f>IF(ISNUMBER(AVERAGEIFS(Observed!T$2:T$10000,Observed!$A$2:$A$10000,$A651,Observed!$C$2:$C$10000,$C651)),AVERAGEIFS(Observed!T$2:T$10000,Observed!$A$2:$A$10000,$A651,Observed!$C$2:$C$10000,$C651),"")</f>
        <v/>
      </c>
      <c r="U651" s="23" t="str">
        <f>IF(ISNUMBER(AVERAGEIFS(Observed!U$2:U$10000,Observed!$A$2:$A$10000,$A651,Observed!$C$2:$C$10000,$C651)),AVERAGEIFS(Observed!U$2:U$10000,Observed!$A$2:$A$10000,$A651,Observed!$C$2:$C$10000,$C651),"")</f>
        <v/>
      </c>
      <c r="V651" s="23">
        <f>IF(ISNUMBER(AVERAGEIFS(Observed!V$2:V$10000,Observed!$A$2:$A$10000,$A651,Observed!$C$2:$C$10000,$C651)),AVERAGEIFS(Observed!V$2:V$10000,Observed!$A$2:$A$10000,$A651,Observed!$C$2:$C$10000,$C651),"")</f>
        <v>350</v>
      </c>
      <c r="W651" s="23">
        <f>IF(ISNUMBER(AVERAGEIFS(Observed!W$2:W$10000,Observed!$A$2:$A$10000,$A651,Observed!$C$2:$C$10000,$C651)),AVERAGEIFS(Observed!W$2:W$10000,Observed!$A$2:$A$10000,$A651,Observed!$C$2:$C$10000,$C651),"")</f>
        <v>43.920818882640638</v>
      </c>
      <c r="X651" s="23" t="str">
        <f>IF(ISNUMBER(AVERAGEIFS(Observed!X$2:X$10000,Observed!$A$2:$A$10000,$A651,Observed!$C$2:$C$10000,$C651)),AVERAGEIFS(Observed!X$2:X$10000,Observed!$A$2:$A$10000,$A651,Observed!$C$2:$C$10000,$C651),"")</f>
        <v/>
      </c>
      <c r="Y651" s="23" t="str">
        <f>IF(ISNUMBER(AVERAGEIFS(Observed!Y$2:Y$10000,Observed!$A$2:$A$10000,$A651,Observed!$C$2:$C$10000,$C651)),AVERAGEIFS(Observed!Y$2:Y$10000,Observed!$A$2:$A$10000,$A651,Observed!$C$2:$C$10000,$C651),"")</f>
        <v/>
      </c>
      <c r="Z651" s="23" t="str">
        <f>IF(ISNUMBER(AVERAGEIFS(Observed!Z$2:Z$10000,Observed!$A$2:$A$10000,$A651,Observed!$C$2:$C$10000,$C651)),AVERAGEIFS(Observed!Z$2:Z$10000,Observed!$A$2:$A$10000,$A651,Observed!$C$2:$C$10000,$C651),"")</f>
        <v/>
      </c>
      <c r="AA651" s="23" t="str">
        <f>IF(ISNUMBER(AVERAGEIFS(Observed!AA$2:AA$10000,Observed!$A$2:$A$10000,$A651,Observed!$C$2:$C$10000,$C651)),AVERAGEIFS(Observed!AA$2:AA$10000,Observed!$A$2:$A$10000,$A651,Observed!$C$2:$C$10000,$C651),"")</f>
        <v/>
      </c>
      <c r="AB651" s="23" t="str">
        <f>IF(ISNUMBER(AVERAGEIFS(Observed!AB$2:AB$10000,Observed!$A$2:$A$10000,$A651,Observed!$C$2:$C$10000,$C651)),AVERAGEIFS(Observed!AB$2:AB$10000,Observed!$A$2:$A$10000,$A651,Observed!$C$2:$C$10000,$C651),"")</f>
        <v/>
      </c>
      <c r="AC651" s="23" t="str">
        <f>IF(ISNUMBER(AVERAGEIFS(Observed!AC$2:AC$10000,Observed!$A$2:$A$10000,$A651,Observed!$C$2:$C$10000,$C651)),AVERAGEIFS(Observed!AC$2:AC$10000,Observed!$A$2:$A$10000,$A651,Observed!$C$2:$C$10000,$C651),"")</f>
        <v/>
      </c>
      <c r="AD651" s="23" t="str">
        <f>IF(ISNUMBER(AVERAGEIFS(Observed!AD$2:AD$10000,Observed!$A$2:$A$10000,$A651,Observed!$C$2:$C$10000,$C651)),AVERAGEIFS(Observed!AD$2:AD$10000,Observed!$A$2:$A$10000,$A651,Observed!$C$2:$C$10000,$C651),"")</f>
        <v/>
      </c>
      <c r="AE651" s="24" t="str">
        <f>IF(ISNUMBER(AVERAGEIFS(Observed!AE$2:AE$10000,Observed!$A$2:$A$10000,$A651,Observed!$C$2:$C$10000,$C651)),AVERAGEIFS(Observed!AE$2:AE$10000,Observed!$A$2:$A$10000,$A651,Observed!$C$2:$C$10000,$C651),"")</f>
        <v/>
      </c>
      <c r="AF651" s="24" t="str">
        <f>IF(ISNUMBER(AVERAGEIFS(Observed!AF$2:AF$10000,Observed!$A$2:$A$10000,$A651,Observed!$C$2:$C$10000,$C651)),AVERAGEIFS(Observed!AF$2:AF$10000,Observed!$A$2:$A$10000,$A651,Observed!$C$2:$C$10000,$C651),"")</f>
        <v/>
      </c>
      <c r="AG651" s="23" t="str">
        <f>IF(ISNUMBER(AVERAGEIFS(Observed!AG$2:AG$10000,Observed!$A$2:$A$10000,$A651,Observed!$C$2:$C$10000,$C651)),AVERAGEIFS(Observed!AG$2:AG$10000,Observed!$A$2:$A$10000,$A651,Observed!$C$2:$C$10000,$C651),"")</f>
        <v/>
      </c>
      <c r="AH651" s="23" t="str">
        <f>IF(ISNUMBER(AVERAGEIFS(Observed!AH$2:AH$10000,Observed!$A$2:$A$10000,$A651,Observed!$C$2:$C$10000,$C651)),AVERAGEIFS(Observed!AH$2:AH$10000,Observed!$A$2:$A$10000,$A651,Observed!$C$2:$C$10000,$C651),"")</f>
        <v/>
      </c>
      <c r="AI651" s="22" t="str">
        <f>IF(ISNUMBER(AVERAGEIFS(Observed!AI$2:AI$10000,Observed!$A$2:$A$10000,$A651,Observed!$C$2:$C$10000,$C651)),AVERAGEIFS(Observed!AI$2:AI$10000,Observed!$A$2:$A$10000,$A651,Observed!$C$2:$C$10000,$C651),"")</f>
        <v/>
      </c>
      <c r="AJ651" s="23" t="str">
        <f>IF(ISNUMBER(AVERAGEIFS(Observed!AJ$2:AJ$10000,Observed!$A$2:$A$10000,$A651,Observed!$C$2:$C$10000,$C651)),AVERAGEIFS(Observed!AJ$2:AJ$10000,Observed!$A$2:$A$10000,$A651,Observed!$C$2:$C$10000,$C651),"")</f>
        <v/>
      </c>
      <c r="AK651" s="23" t="str">
        <f>IF(ISNUMBER(AVERAGEIFS(Observed!AK$2:AK$10000,Observed!$A$2:$A$10000,$A651,Observed!$C$2:$C$10000,$C651)),AVERAGEIFS(Observed!AK$2:AK$10000,Observed!$A$2:$A$10000,$A651,Observed!$C$2:$C$10000,$C651),"")</f>
        <v/>
      </c>
      <c r="AL651" s="23" t="str">
        <f>IF(ISNUMBER(AVERAGEIFS(Observed!AL$2:AL$10000,Observed!$A$2:$A$10000,$A651,Observed!$C$2:$C$10000,$C651)),AVERAGEIFS(Observed!AL$2:AL$10000,Observed!$A$2:$A$10000,$A651,Observed!$C$2:$C$10000,$C651),"")</f>
        <v/>
      </c>
      <c r="AM651" s="23" t="str">
        <f>IF(ISNUMBER(AVERAGEIFS(Observed!AM$2:AM$10000,Observed!$A$2:$A$10000,$A651,Observed!$C$2:$C$10000,$C651)),AVERAGEIFS(Observed!AM$2:AM$10000,Observed!$A$2:$A$10000,$A651,Observed!$C$2:$C$10000,$C651),"")</f>
        <v/>
      </c>
      <c r="AN651" s="23" t="str">
        <f>IF(ISNUMBER(AVERAGEIFS(Observed!AN$2:AN$10000,Observed!$A$2:$A$10000,$A651,Observed!$C$2:$C$10000,$C651)),AVERAGEIFS(Observed!AN$2:AN$10000,Observed!$A$2:$A$10000,$A651,Observed!$C$2:$C$10000,$C651),"")</f>
        <v/>
      </c>
      <c r="AO651" s="2">
        <f>COUNTIFS(Observed!$A$2:$A$10000,$A651,Observed!$C$2:$C$10000,$C651)</f>
        <v>4</v>
      </c>
      <c r="AP651" s="2">
        <f t="shared" si="13"/>
        <v>5</v>
      </c>
    </row>
    <row r="652" spans="1:42" x14ac:dyDescent="0.25">
      <c r="A652" t="s">
        <v>96</v>
      </c>
      <c r="B652" t="s">
        <v>30</v>
      </c>
      <c r="C652" s="20">
        <v>40983</v>
      </c>
      <c r="D652">
        <v>1</v>
      </c>
      <c r="F652" t="s">
        <v>110</v>
      </c>
      <c r="G652" s="25" t="s">
        <v>76</v>
      </c>
      <c r="J652" s="2"/>
      <c r="K652" s="22" t="str">
        <f>IF(ISNUMBER(AVERAGEIFS(Observed!K$2:K$10000,Observed!$A$2:$A$10000,$A652,Observed!$C$2:$C$10000,$C652)),AVERAGEIFS(Observed!K$2:K$10000,Observed!$A$2:$A$10000,$A652,Observed!$C$2:$C$10000,$C652),"")</f>
        <v/>
      </c>
      <c r="L652" s="23" t="str">
        <f>IF(ISNUMBER(AVERAGEIFS(Observed!L$2:L$10000,Observed!$A$2:$A$10000,$A652,Observed!$C$2:$C$10000,$C652)),AVERAGEIFS(Observed!L$2:L$10000,Observed!$A$2:$A$10000,$A652,Observed!$C$2:$C$10000,$C652),"")</f>
        <v/>
      </c>
      <c r="M652" s="23">
        <f>IF(ISNUMBER(AVERAGEIFS(Observed!M$2:M$10000,Observed!$A$2:$A$10000,$A652,Observed!$C$2:$C$10000,$C652)),AVERAGEIFS(Observed!M$2:M$10000,Observed!$A$2:$A$10000,$A652,Observed!$C$2:$C$10000,$C652),"")</f>
        <v>114.47097624209306</v>
      </c>
      <c r="N652" s="23">
        <f>IF(ISNUMBER(AVERAGEIFS(Observed!N$2:N$10000,Observed!$A$2:$A$10000,$A652,Observed!$C$2:$C$10000,$C652)),AVERAGEIFS(Observed!N$2:N$10000,Observed!$A$2:$A$10000,$A652,Observed!$C$2:$C$10000,$C652),"")</f>
        <v>114.47097624209306</v>
      </c>
      <c r="O652" s="23">
        <f>IF(ISNUMBER(AVERAGEIFS(Observed!O$2:O$10000,Observed!$A$2:$A$10000,$A652,Observed!$C$2:$C$10000,$C652)),AVERAGEIFS(Observed!O$2:O$10000,Observed!$A$2:$A$10000,$A652,Observed!$C$2:$C$10000,$C652),"")</f>
        <v>1090.2061831064138</v>
      </c>
      <c r="P652" s="24" t="str">
        <f>IF(ISNUMBER(AVERAGEIFS(Observed!P$2:P$10000,Observed!$A$2:$A$10000,$A652,Observed!$C$2:$C$10000,$C652)),AVERAGEIFS(Observed!P$2:P$10000,Observed!$A$2:$A$10000,$A652,Observed!$C$2:$C$10000,$C652),"")</f>
        <v/>
      </c>
      <c r="Q652" s="24" t="str">
        <f>IF(ISNUMBER(AVERAGEIFS(Observed!Q$2:Q$10000,Observed!$A$2:$A$10000,$A652,Observed!$C$2:$C$10000,$C652)),AVERAGEIFS(Observed!Q$2:Q$10000,Observed!$A$2:$A$10000,$A652,Observed!$C$2:$C$10000,$C652),"")</f>
        <v/>
      </c>
      <c r="R652" s="24" t="str">
        <f>IF(ISNUMBER(AVERAGEIFS(Observed!R$2:R$10000,Observed!$A$2:$A$10000,$A652,Observed!$C$2:$C$10000,$C652)),AVERAGEIFS(Observed!R$2:R$10000,Observed!$A$2:$A$10000,$A652,Observed!$C$2:$C$10000,$C652),"")</f>
        <v/>
      </c>
      <c r="S652" s="22" t="str">
        <f>IF(ISNUMBER(AVERAGEIFS(Observed!S$2:S$10000,Observed!$A$2:$A$10000,$A652,Observed!$C$2:$C$10000,$C652)),AVERAGEIFS(Observed!S$2:S$10000,Observed!$A$2:$A$10000,$A652,Observed!$C$2:$C$10000,$C652),"")</f>
        <v/>
      </c>
      <c r="T652" s="23" t="str">
        <f>IF(ISNUMBER(AVERAGEIFS(Observed!T$2:T$10000,Observed!$A$2:$A$10000,$A652,Observed!$C$2:$C$10000,$C652)),AVERAGEIFS(Observed!T$2:T$10000,Observed!$A$2:$A$10000,$A652,Observed!$C$2:$C$10000,$C652),"")</f>
        <v/>
      </c>
      <c r="U652" s="23" t="str">
        <f>IF(ISNUMBER(AVERAGEIFS(Observed!U$2:U$10000,Observed!$A$2:$A$10000,$A652,Observed!$C$2:$C$10000,$C652)),AVERAGEIFS(Observed!U$2:U$10000,Observed!$A$2:$A$10000,$A652,Observed!$C$2:$C$10000,$C652),"")</f>
        <v/>
      </c>
      <c r="V652" s="23">
        <f>IF(ISNUMBER(AVERAGEIFS(Observed!V$2:V$10000,Observed!$A$2:$A$10000,$A652,Observed!$C$2:$C$10000,$C652)),AVERAGEIFS(Observed!V$2:V$10000,Observed!$A$2:$A$10000,$A652,Observed!$C$2:$C$10000,$C652),"")</f>
        <v>350</v>
      </c>
      <c r="W652" s="23">
        <f>IF(ISNUMBER(AVERAGEIFS(Observed!W$2:W$10000,Observed!$A$2:$A$10000,$A652,Observed!$C$2:$C$10000,$C652)),AVERAGEIFS(Observed!W$2:W$10000,Observed!$A$2:$A$10000,$A652,Observed!$C$2:$C$10000,$C652),"")</f>
        <v>32.705993212026584</v>
      </c>
      <c r="X652" s="23" t="str">
        <f>IF(ISNUMBER(AVERAGEIFS(Observed!X$2:X$10000,Observed!$A$2:$A$10000,$A652,Observed!$C$2:$C$10000,$C652)),AVERAGEIFS(Observed!X$2:X$10000,Observed!$A$2:$A$10000,$A652,Observed!$C$2:$C$10000,$C652),"")</f>
        <v/>
      </c>
      <c r="Y652" s="23" t="str">
        <f>IF(ISNUMBER(AVERAGEIFS(Observed!Y$2:Y$10000,Observed!$A$2:$A$10000,$A652,Observed!$C$2:$C$10000,$C652)),AVERAGEIFS(Observed!Y$2:Y$10000,Observed!$A$2:$A$10000,$A652,Observed!$C$2:$C$10000,$C652),"")</f>
        <v/>
      </c>
      <c r="Z652" s="23" t="str">
        <f>IF(ISNUMBER(AVERAGEIFS(Observed!Z$2:Z$10000,Observed!$A$2:$A$10000,$A652,Observed!$C$2:$C$10000,$C652)),AVERAGEIFS(Observed!Z$2:Z$10000,Observed!$A$2:$A$10000,$A652,Observed!$C$2:$C$10000,$C652),"")</f>
        <v/>
      </c>
      <c r="AA652" s="23" t="str">
        <f>IF(ISNUMBER(AVERAGEIFS(Observed!AA$2:AA$10000,Observed!$A$2:$A$10000,$A652,Observed!$C$2:$C$10000,$C652)),AVERAGEIFS(Observed!AA$2:AA$10000,Observed!$A$2:$A$10000,$A652,Observed!$C$2:$C$10000,$C652),"")</f>
        <v/>
      </c>
      <c r="AB652" s="23" t="str">
        <f>IF(ISNUMBER(AVERAGEIFS(Observed!AB$2:AB$10000,Observed!$A$2:$A$10000,$A652,Observed!$C$2:$C$10000,$C652)),AVERAGEIFS(Observed!AB$2:AB$10000,Observed!$A$2:$A$10000,$A652,Observed!$C$2:$C$10000,$C652),"")</f>
        <v/>
      </c>
      <c r="AC652" s="23" t="str">
        <f>IF(ISNUMBER(AVERAGEIFS(Observed!AC$2:AC$10000,Observed!$A$2:$A$10000,$A652,Observed!$C$2:$C$10000,$C652)),AVERAGEIFS(Observed!AC$2:AC$10000,Observed!$A$2:$A$10000,$A652,Observed!$C$2:$C$10000,$C652),"")</f>
        <v/>
      </c>
      <c r="AD652" s="23" t="str">
        <f>IF(ISNUMBER(AVERAGEIFS(Observed!AD$2:AD$10000,Observed!$A$2:$A$10000,$A652,Observed!$C$2:$C$10000,$C652)),AVERAGEIFS(Observed!AD$2:AD$10000,Observed!$A$2:$A$10000,$A652,Observed!$C$2:$C$10000,$C652),"")</f>
        <v/>
      </c>
      <c r="AE652" s="24" t="str">
        <f>IF(ISNUMBER(AVERAGEIFS(Observed!AE$2:AE$10000,Observed!$A$2:$A$10000,$A652,Observed!$C$2:$C$10000,$C652)),AVERAGEIFS(Observed!AE$2:AE$10000,Observed!$A$2:$A$10000,$A652,Observed!$C$2:$C$10000,$C652),"")</f>
        <v/>
      </c>
      <c r="AF652" s="24" t="str">
        <f>IF(ISNUMBER(AVERAGEIFS(Observed!AF$2:AF$10000,Observed!$A$2:$A$10000,$A652,Observed!$C$2:$C$10000,$C652)),AVERAGEIFS(Observed!AF$2:AF$10000,Observed!$A$2:$A$10000,$A652,Observed!$C$2:$C$10000,$C652),"")</f>
        <v/>
      </c>
      <c r="AG652" s="23" t="str">
        <f>IF(ISNUMBER(AVERAGEIFS(Observed!AG$2:AG$10000,Observed!$A$2:$A$10000,$A652,Observed!$C$2:$C$10000,$C652)),AVERAGEIFS(Observed!AG$2:AG$10000,Observed!$A$2:$A$10000,$A652,Observed!$C$2:$C$10000,$C652),"")</f>
        <v/>
      </c>
      <c r="AH652" s="23" t="str">
        <f>IF(ISNUMBER(AVERAGEIFS(Observed!AH$2:AH$10000,Observed!$A$2:$A$10000,$A652,Observed!$C$2:$C$10000,$C652)),AVERAGEIFS(Observed!AH$2:AH$10000,Observed!$A$2:$A$10000,$A652,Observed!$C$2:$C$10000,$C652),"")</f>
        <v/>
      </c>
      <c r="AI652" s="22" t="str">
        <f>IF(ISNUMBER(AVERAGEIFS(Observed!AI$2:AI$10000,Observed!$A$2:$A$10000,$A652,Observed!$C$2:$C$10000,$C652)),AVERAGEIFS(Observed!AI$2:AI$10000,Observed!$A$2:$A$10000,$A652,Observed!$C$2:$C$10000,$C652),"")</f>
        <v/>
      </c>
      <c r="AJ652" s="23" t="str">
        <f>IF(ISNUMBER(AVERAGEIFS(Observed!AJ$2:AJ$10000,Observed!$A$2:$A$10000,$A652,Observed!$C$2:$C$10000,$C652)),AVERAGEIFS(Observed!AJ$2:AJ$10000,Observed!$A$2:$A$10000,$A652,Observed!$C$2:$C$10000,$C652),"")</f>
        <v/>
      </c>
      <c r="AK652" s="23" t="str">
        <f>IF(ISNUMBER(AVERAGEIFS(Observed!AK$2:AK$10000,Observed!$A$2:$A$10000,$A652,Observed!$C$2:$C$10000,$C652)),AVERAGEIFS(Observed!AK$2:AK$10000,Observed!$A$2:$A$10000,$A652,Observed!$C$2:$C$10000,$C652),"")</f>
        <v/>
      </c>
      <c r="AL652" s="23" t="str">
        <f>IF(ISNUMBER(AVERAGEIFS(Observed!AL$2:AL$10000,Observed!$A$2:$A$10000,$A652,Observed!$C$2:$C$10000,$C652)),AVERAGEIFS(Observed!AL$2:AL$10000,Observed!$A$2:$A$10000,$A652,Observed!$C$2:$C$10000,$C652),"")</f>
        <v/>
      </c>
      <c r="AM652" s="23" t="str">
        <f>IF(ISNUMBER(AVERAGEIFS(Observed!AM$2:AM$10000,Observed!$A$2:$A$10000,$A652,Observed!$C$2:$C$10000,$C652)),AVERAGEIFS(Observed!AM$2:AM$10000,Observed!$A$2:$A$10000,$A652,Observed!$C$2:$C$10000,$C652),"")</f>
        <v/>
      </c>
      <c r="AN652" s="23" t="str">
        <f>IF(ISNUMBER(AVERAGEIFS(Observed!AN$2:AN$10000,Observed!$A$2:$A$10000,$A652,Observed!$C$2:$C$10000,$C652)),AVERAGEIFS(Observed!AN$2:AN$10000,Observed!$A$2:$A$10000,$A652,Observed!$C$2:$C$10000,$C652),"")</f>
        <v/>
      </c>
      <c r="AO652" s="2">
        <f>COUNTIFS(Observed!$A$2:$A$10000,$A652,Observed!$C$2:$C$10000,$C652)</f>
        <v>4</v>
      </c>
      <c r="AP652" s="2">
        <f t="shared" si="13"/>
        <v>5</v>
      </c>
    </row>
    <row r="653" spans="1:42" x14ac:dyDescent="0.25">
      <c r="A653" t="s">
        <v>96</v>
      </c>
      <c r="B653" t="s">
        <v>30</v>
      </c>
      <c r="C653" s="20">
        <v>41025</v>
      </c>
      <c r="D653">
        <v>1</v>
      </c>
      <c r="F653" t="s">
        <v>110</v>
      </c>
      <c r="G653" s="25" t="s">
        <v>76</v>
      </c>
      <c r="J653" s="2"/>
      <c r="K653" s="22" t="str">
        <f>IF(ISNUMBER(AVERAGEIFS(Observed!K$2:K$10000,Observed!$A$2:$A$10000,$A653,Observed!$C$2:$C$10000,$C653)),AVERAGEIFS(Observed!K$2:K$10000,Observed!$A$2:$A$10000,$A653,Observed!$C$2:$C$10000,$C653),"")</f>
        <v/>
      </c>
      <c r="L653" s="23" t="str">
        <f>IF(ISNUMBER(AVERAGEIFS(Observed!L$2:L$10000,Observed!$A$2:$A$10000,$A653,Observed!$C$2:$C$10000,$C653)),AVERAGEIFS(Observed!L$2:L$10000,Observed!$A$2:$A$10000,$A653,Observed!$C$2:$C$10000,$C653),"")</f>
        <v/>
      </c>
      <c r="M653" s="23">
        <f>IF(ISNUMBER(AVERAGEIFS(Observed!M$2:M$10000,Observed!$A$2:$A$10000,$A653,Observed!$C$2:$C$10000,$C653)),AVERAGEIFS(Observed!M$2:M$10000,Observed!$A$2:$A$10000,$A653,Observed!$C$2:$C$10000,$C653),"")</f>
        <v>39.676431969992194</v>
      </c>
      <c r="N653" s="23">
        <f>IF(ISNUMBER(AVERAGEIFS(Observed!N$2:N$10000,Observed!$A$2:$A$10000,$A653,Observed!$C$2:$C$10000,$C653)),AVERAGEIFS(Observed!N$2:N$10000,Observed!$A$2:$A$10000,$A653,Observed!$C$2:$C$10000,$C653),"")</f>
        <v>39.676431969992194</v>
      </c>
      <c r="O653" s="23">
        <f>IF(ISNUMBER(AVERAGEIFS(Observed!O$2:O$10000,Observed!$A$2:$A$10000,$A653,Observed!$C$2:$C$10000,$C653)),AVERAGEIFS(Observed!O$2:O$10000,Observed!$A$2:$A$10000,$A653,Observed!$C$2:$C$10000,$C653),"")</f>
        <v>1129.882615076406</v>
      </c>
      <c r="P653" s="24" t="str">
        <f>IF(ISNUMBER(AVERAGEIFS(Observed!P$2:P$10000,Observed!$A$2:$A$10000,$A653,Observed!$C$2:$C$10000,$C653)),AVERAGEIFS(Observed!P$2:P$10000,Observed!$A$2:$A$10000,$A653,Observed!$C$2:$C$10000,$C653),"")</f>
        <v/>
      </c>
      <c r="Q653" s="24" t="str">
        <f>IF(ISNUMBER(AVERAGEIFS(Observed!Q$2:Q$10000,Observed!$A$2:$A$10000,$A653,Observed!$C$2:$C$10000,$C653)),AVERAGEIFS(Observed!Q$2:Q$10000,Observed!$A$2:$A$10000,$A653,Observed!$C$2:$C$10000,$C653),"")</f>
        <v/>
      </c>
      <c r="R653" s="24" t="str">
        <f>IF(ISNUMBER(AVERAGEIFS(Observed!R$2:R$10000,Observed!$A$2:$A$10000,$A653,Observed!$C$2:$C$10000,$C653)),AVERAGEIFS(Observed!R$2:R$10000,Observed!$A$2:$A$10000,$A653,Observed!$C$2:$C$10000,$C653),"")</f>
        <v/>
      </c>
      <c r="S653" s="22" t="str">
        <f>IF(ISNUMBER(AVERAGEIFS(Observed!S$2:S$10000,Observed!$A$2:$A$10000,$A653,Observed!$C$2:$C$10000,$C653)),AVERAGEIFS(Observed!S$2:S$10000,Observed!$A$2:$A$10000,$A653,Observed!$C$2:$C$10000,$C653),"")</f>
        <v/>
      </c>
      <c r="T653" s="23" t="str">
        <f>IF(ISNUMBER(AVERAGEIFS(Observed!T$2:T$10000,Observed!$A$2:$A$10000,$A653,Observed!$C$2:$C$10000,$C653)),AVERAGEIFS(Observed!T$2:T$10000,Observed!$A$2:$A$10000,$A653,Observed!$C$2:$C$10000,$C653),"")</f>
        <v/>
      </c>
      <c r="U653" s="23" t="str">
        <f>IF(ISNUMBER(AVERAGEIFS(Observed!U$2:U$10000,Observed!$A$2:$A$10000,$A653,Observed!$C$2:$C$10000,$C653)),AVERAGEIFS(Observed!U$2:U$10000,Observed!$A$2:$A$10000,$A653,Observed!$C$2:$C$10000,$C653),"")</f>
        <v/>
      </c>
      <c r="V653" s="23">
        <f>IF(ISNUMBER(AVERAGEIFS(Observed!V$2:V$10000,Observed!$A$2:$A$10000,$A653,Observed!$C$2:$C$10000,$C653)),AVERAGEIFS(Observed!V$2:V$10000,Observed!$A$2:$A$10000,$A653,Observed!$C$2:$C$10000,$C653),"")</f>
        <v>350</v>
      </c>
      <c r="W653" s="23">
        <f>IF(ISNUMBER(AVERAGEIFS(Observed!W$2:W$10000,Observed!$A$2:$A$10000,$A653,Observed!$C$2:$C$10000,$C653)),AVERAGEIFS(Observed!W$2:W$10000,Observed!$A$2:$A$10000,$A653,Observed!$C$2:$C$10000,$C653),"")</f>
        <v>9.4467695166648085</v>
      </c>
      <c r="X653" s="23" t="str">
        <f>IF(ISNUMBER(AVERAGEIFS(Observed!X$2:X$10000,Observed!$A$2:$A$10000,$A653,Observed!$C$2:$C$10000,$C653)),AVERAGEIFS(Observed!X$2:X$10000,Observed!$A$2:$A$10000,$A653,Observed!$C$2:$C$10000,$C653),"")</f>
        <v/>
      </c>
      <c r="Y653" s="23" t="str">
        <f>IF(ISNUMBER(AVERAGEIFS(Observed!Y$2:Y$10000,Observed!$A$2:$A$10000,$A653,Observed!$C$2:$C$10000,$C653)),AVERAGEIFS(Observed!Y$2:Y$10000,Observed!$A$2:$A$10000,$A653,Observed!$C$2:$C$10000,$C653),"")</f>
        <v/>
      </c>
      <c r="Z653" s="23" t="str">
        <f>IF(ISNUMBER(AVERAGEIFS(Observed!Z$2:Z$10000,Observed!$A$2:$A$10000,$A653,Observed!$C$2:$C$10000,$C653)),AVERAGEIFS(Observed!Z$2:Z$10000,Observed!$A$2:$A$10000,$A653,Observed!$C$2:$C$10000,$C653),"")</f>
        <v/>
      </c>
      <c r="AA653" s="23" t="str">
        <f>IF(ISNUMBER(AVERAGEIFS(Observed!AA$2:AA$10000,Observed!$A$2:$A$10000,$A653,Observed!$C$2:$C$10000,$C653)),AVERAGEIFS(Observed!AA$2:AA$10000,Observed!$A$2:$A$10000,$A653,Observed!$C$2:$C$10000,$C653),"")</f>
        <v/>
      </c>
      <c r="AB653" s="23" t="str">
        <f>IF(ISNUMBER(AVERAGEIFS(Observed!AB$2:AB$10000,Observed!$A$2:$A$10000,$A653,Observed!$C$2:$C$10000,$C653)),AVERAGEIFS(Observed!AB$2:AB$10000,Observed!$A$2:$A$10000,$A653,Observed!$C$2:$C$10000,$C653),"")</f>
        <v/>
      </c>
      <c r="AC653" s="23" t="str">
        <f>IF(ISNUMBER(AVERAGEIFS(Observed!AC$2:AC$10000,Observed!$A$2:$A$10000,$A653,Observed!$C$2:$C$10000,$C653)),AVERAGEIFS(Observed!AC$2:AC$10000,Observed!$A$2:$A$10000,$A653,Observed!$C$2:$C$10000,$C653),"")</f>
        <v/>
      </c>
      <c r="AD653" s="23" t="str">
        <f>IF(ISNUMBER(AVERAGEIFS(Observed!AD$2:AD$10000,Observed!$A$2:$A$10000,$A653,Observed!$C$2:$C$10000,$C653)),AVERAGEIFS(Observed!AD$2:AD$10000,Observed!$A$2:$A$10000,$A653,Observed!$C$2:$C$10000,$C653),"")</f>
        <v/>
      </c>
      <c r="AE653" s="24" t="str">
        <f>IF(ISNUMBER(AVERAGEIFS(Observed!AE$2:AE$10000,Observed!$A$2:$A$10000,$A653,Observed!$C$2:$C$10000,$C653)),AVERAGEIFS(Observed!AE$2:AE$10000,Observed!$A$2:$A$10000,$A653,Observed!$C$2:$C$10000,$C653),"")</f>
        <v/>
      </c>
      <c r="AF653" s="24" t="str">
        <f>IF(ISNUMBER(AVERAGEIFS(Observed!AF$2:AF$10000,Observed!$A$2:$A$10000,$A653,Observed!$C$2:$C$10000,$C653)),AVERAGEIFS(Observed!AF$2:AF$10000,Observed!$A$2:$A$10000,$A653,Observed!$C$2:$C$10000,$C653),"")</f>
        <v/>
      </c>
      <c r="AG653" s="23" t="str">
        <f>IF(ISNUMBER(AVERAGEIFS(Observed!AG$2:AG$10000,Observed!$A$2:$A$10000,$A653,Observed!$C$2:$C$10000,$C653)),AVERAGEIFS(Observed!AG$2:AG$10000,Observed!$A$2:$A$10000,$A653,Observed!$C$2:$C$10000,$C653),"")</f>
        <v/>
      </c>
      <c r="AH653" s="23" t="str">
        <f>IF(ISNUMBER(AVERAGEIFS(Observed!AH$2:AH$10000,Observed!$A$2:$A$10000,$A653,Observed!$C$2:$C$10000,$C653)),AVERAGEIFS(Observed!AH$2:AH$10000,Observed!$A$2:$A$10000,$A653,Observed!$C$2:$C$10000,$C653),"")</f>
        <v/>
      </c>
      <c r="AI653" s="22" t="str">
        <f>IF(ISNUMBER(AVERAGEIFS(Observed!AI$2:AI$10000,Observed!$A$2:$A$10000,$A653,Observed!$C$2:$C$10000,$C653)),AVERAGEIFS(Observed!AI$2:AI$10000,Observed!$A$2:$A$10000,$A653,Observed!$C$2:$C$10000,$C653),"")</f>
        <v/>
      </c>
      <c r="AJ653" s="23" t="str">
        <f>IF(ISNUMBER(AVERAGEIFS(Observed!AJ$2:AJ$10000,Observed!$A$2:$A$10000,$A653,Observed!$C$2:$C$10000,$C653)),AVERAGEIFS(Observed!AJ$2:AJ$10000,Observed!$A$2:$A$10000,$A653,Observed!$C$2:$C$10000,$C653),"")</f>
        <v/>
      </c>
      <c r="AK653" s="23" t="str">
        <f>IF(ISNUMBER(AVERAGEIFS(Observed!AK$2:AK$10000,Observed!$A$2:$A$10000,$A653,Observed!$C$2:$C$10000,$C653)),AVERAGEIFS(Observed!AK$2:AK$10000,Observed!$A$2:$A$10000,$A653,Observed!$C$2:$C$10000,$C653),"")</f>
        <v/>
      </c>
      <c r="AL653" s="23" t="str">
        <f>IF(ISNUMBER(AVERAGEIFS(Observed!AL$2:AL$10000,Observed!$A$2:$A$10000,$A653,Observed!$C$2:$C$10000,$C653)),AVERAGEIFS(Observed!AL$2:AL$10000,Observed!$A$2:$A$10000,$A653,Observed!$C$2:$C$10000,$C653),"")</f>
        <v/>
      </c>
      <c r="AM653" s="23" t="str">
        <f>IF(ISNUMBER(AVERAGEIFS(Observed!AM$2:AM$10000,Observed!$A$2:$A$10000,$A653,Observed!$C$2:$C$10000,$C653)),AVERAGEIFS(Observed!AM$2:AM$10000,Observed!$A$2:$A$10000,$A653,Observed!$C$2:$C$10000,$C653),"")</f>
        <v/>
      </c>
      <c r="AN653" s="23" t="str">
        <f>IF(ISNUMBER(AVERAGEIFS(Observed!AN$2:AN$10000,Observed!$A$2:$A$10000,$A653,Observed!$C$2:$C$10000,$C653)),AVERAGEIFS(Observed!AN$2:AN$10000,Observed!$A$2:$A$10000,$A653,Observed!$C$2:$C$10000,$C653),"")</f>
        <v/>
      </c>
      <c r="AO653" s="2">
        <f>COUNTIFS(Observed!$A$2:$A$10000,$A653,Observed!$C$2:$C$10000,$C653)</f>
        <v>4</v>
      </c>
      <c r="AP653" s="2">
        <f t="shared" si="13"/>
        <v>5</v>
      </c>
    </row>
    <row r="654" spans="1:42" x14ac:dyDescent="0.25">
      <c r="A654" t="s">
        <v>96</v>
      </c>
      <c r="B654" t="s">
        <v>30</v>
      </c>
      <c r="C654" s="20">
        <v>41060</v>
      </c>
      <c r="D654">
        <v>1</v>
      </c>
      <c r="F654" t="s">
        <v>110</v>
      </c>
      <c r="G654" s="25" t="s">
        <v>76</v>
      </c>
      <c r="J654" s="2"/>
      <c r="K654" s="22" t="str">
        <f>IF(ISNUMBER(AVERAGEIFS(Observed!K$2:K$10000,Observed!$A$2:$A$10000,$A654,Observed!$C$2:$C$10000,$C654)),AVERAGEIFS(Observed!K$2:K$10000,Observed!$A$2:$A$10000,$A654,Observed!$C$2:$C$10000,$C654),"")</f>
        <v/>
      </c>
      <c r="L654" s="23" t="str">
        <f>IF(ISNUMBER(AVERAGEIFS(Observed!L$2:L$10000,Observed!$A$2:$A$10000,$A654,Observed!$C$2:$C$10000,$C654)),AVERAGEIFS(Observed!L$2:L$10000,Observed!$A$2:$A$10000,$A654,Observed!$C$2:$C$10000,$C654),"")</f>
        <v/>
      </c>
      <c r="M654" s="23">
        <f>IF(ISNUMBER(AVERAGEIFS(Observed!M$2:M$10000,Observed!$A$2:$A$10000,$A654,Observed!$C$2:$C$10000,$C654)),AVERAGEIFS(Observed!M$2:M$10000,Observed!$A$2:$A$10000,$A654,Observed!$C$2:$C$10000,$C654),"")</f>
        <v>3.2248929277244498</v>
      </c>
      <c r="N654" s="23">
        <f>IF(ISNUMBER(AVERAGEIFS(Observed!N$2:N$10000,Observed!$A$2:$A$10000,$A654,Observed!$C$2:$C$10000,$C654)),AVERAGEIFS(Observed!N$2:N$10000,Observed!$A$2:$A$10000,$A654,Observed!$C$2:$C$10000,$C654),"")</f>
        <v>3.2248929277244498</v>
      </c>
      <c r="O654" s="23">
        <f>IF(ISNUMBER(AVERAGEIFS(Observed!O$2:O$10000,Observed!$A$2:$A$10000,$A654,Observed!$C$2:$C$10000,$C654)),AVERAGEIFS(Observed!O$2:O$10000,Observed!$A$2:$A$10000,$A654,Observed!$C$2:$C$10000,$C654),"")</f>
        <v>1139.0822096781003</v>
      </c>
      <c r="P654" s="24" t="str">
        <f>IF(ISNUMBER(AVERAGEIFS(Observed!P$2:P$10000,Observed!$A$2:$A$10000,$A654,Observed!$C$2:$C$10000,$C654)),AVERAGEIFS(Observed!P$2:P$10000,Observed!$A$2:$A$10000,$A654,Observed!$C$2:$C$10000,$C654),"")</f>
        <v/>
      </c>
      <c r="Q654" s="24" t="str">
        <f>IF(ISNUMBER(AVERAGEIFS(Observed!Q$2:Q$10000,Observed!$A$2:$A$10000,$A654,Observed!$C$2:$C$10000,$C654)),AVERAGEIFS(Observed!Q$2:Q$10000,Observed!$A$2:$A$10000,$A654,Observed!$C$2:$C$10000,$C654),"")</f>
        <v/>
      </c>
      <c r="R654" s="24" t="str">
        <f>IF(ISNUMBER(AVERAGEIFS(Observed!R$2:R$10000,Observed!$A$2:$A$10000,$A654,Observed!$C$2:$C$10000,$C654)),AVERAGEIFS(Observed!R$2:R$10000,Observed!$A$2:$A$10000,$A654,Observed!$C$2:$C$10000,$C654),"")</f>
        <v/>
      </c>
      <c r="S654" s="22" t="str">
        <f>IF(ISNUMBER(AVERAGEIFS(Observed!S$2:S$10000,Observed!$A$2:$A$10000,$A654,Observed!$C$2:$C$10000,$C654)),AVERAGEIFS(Observed!S$2:S$10000,Observed!$A$2:$A$10000,$A654,Observed!$C$2:$C$10000,$C654),"")</f>
        <v/>
      </c>
      <c r="T654" s="23" t="str">
        <f>IF(ISNUMBER(AVERAGEIFS(Observed!T$2:T$10000,Observed!$A$2:$A$10000,$A654,Observed!$C$2:$C$10000,$C654)),AVERAGEIFS(Observed!T$2:T$10000,Observed!$A$2:$A$10000,$A654,Observed!$C$2:$C$10000,$C654),"")</f>
        <v/>
      </c>
      <c r="U654" s="23" t="str">
        <f>IF(ISNUMBER(AVERAGEIFS(Observed!U$2:U$10000,Observed!$A$2:$A$10000,$A654,Observed!$C$2:$C$10000,$C654)),AVERAGEIFS(Observed!U$2:U$10000,Observed!$A$2:$A$10000,$A654,Observed!$C$2:$C$10000,$C654),"")</f>
        <v/>
      </c>
      <c r="V654" s="23">
        <f>IF(ISNUMBER(AVERAGEIFS(Observed!V$2:V$10000,Observed!$A$2:$A$10000,$A654,Observed!$C$2:$C$10000,$C654)),AVERAGEIFS(Observed!V$2:V$10000,Observed!$A$2:$A$10000,$A654,Observed!$C$2:$C$10000,$C654),"")</f>
        <v>350</v>
      </c>
      <c r="W654" s="23">
        <f>IF(ISNUMBER(AVERAGEIFS(Observed!W$2:W$10000,Observed!$A$2:$A$10000,$A654,Observed!$C$2:$C$10000,$C654)),AVERAGEIFS(Observed!W$2:W$10000,Observed!$A$2:$A$10000,$A654,Observed!$C$2:$C$10000,$C654),"")</f>
        <v>0.9213979793498428</v>
      </c>
      <c r="X654" s="23" t="str">
        <f>IF(ISNUMBER(AVERAGEIFS(Observed!X$2:X$10000,Observed!$A$2:$A$10000,$A654,Observed!$C$2:$C$10000,$C654)),AVERAGEIFS(Observed!X$2:X$10000,Observed!$A$2:$A$10000,$A654,Observed!$C$2:$C$10000,$C654),"")</f>
        <v/>
      </c>
      <c r="Y654" s="23" t="str">
        <f>IF(ISNUMBER(AVERAGEIFS(Observed!Y$2:Y$10000,Observed!$A$2:$A$10000,$A654,Observed!$C$2:$C$10000,$C654)),AVERAGEIFS(Observed!Y$2:Y$10000,Observed!$A$2:$A$10000,$A654,Observed!$C$2:$C$10000,$C654),"")</f>
        <v/>
      </c>
      <c r="Z654" s="23" t="str">
        <f>IF(ISNUMBER(AVERAGEIFS(Observed!Z$2:Z$10000,Observed!$A$2:$A$10000,$A654,Observed!$C$2:$C$10000,$C654)),AVERAGEIFS(Observed!Z$2:Z$10000,Observed!$A$2:$A$10000,$A654,Observed!$C$2:$C$10000,$C654),"")</f>
        <v/>
      </c>
      <c r="AA654" s="23" t="str">
        <f>IF(ISNUMBER(AVERAGEIFS(Observed!AA$2:AA$10000,Observed!$A$2:$A$10000,$A654,Observed!$C$2:$C$10000,$C654)),AVERAGEIFS(Observed!AA$2:AA$10000,Observed!$A$2:$A$10000,$A654,Observed!$C$2:$C$10000,$C654),"")</f>
        <v/>
      </c>
      <c r="AB654" s="23" t="str">
        <f>IF(ISNUMBER(AVERAGEIFS(Observed!AB$2:AB$10000,Observed!$A$2:$A$10000,$A654,Observed!$C$2:$C$10000,$C654)),AVERAGEIFS(Observed!AB$2:AB$10000,Observed!$A$2:$A$10000,$A654,Observed!$C$2:$C$10000,$C654),"")</f>
        <v/>
      </c>
      <c r="AC654" s="23" t="str">
        <f>IF(ISNUMBER(AVERAGEIFS(Observed!AC$2:AC$10000,Observed!$A$2:$A$10000,$A654,Observed!$C$2:$C$10000,$C654)),AVERAGEIFS(Observed!AC$2:AC$10000,Observed!$A$2:$A$10000,$A654,Observed!$C$2:$C$10000,$C654),"")</f>
        <v/>
      </c>
      <c r="AD654" s="23" t="str">
        <f>IF(ISNUMBER(AVERAGEIFS(Observed!AD$2:AD$10000,Observed!$A$2:$A$10000,$A654,Observed!$C$2:$C$10000,$C654)),AVERAGEIFS(Observed!AD$2:AD$10000,Observed!$A$2:$A$10000,$A654,Observed!$C$2:$C$10000,$C654),"")</f>
        <v/>
      </c>
      <c r="AE654" s="24" t="str">
        <f>IF(ISNUMBER(AVERAGEIFS(Observed!AE$2:AE$10000,Observed!$A$2:$A$10000,$A654,Observed!$C$2:$C$10000,$C654)),AVERAGEIFS(Observed!AE$2:AE$10000,Observed!$A$2:$A$10000,$A654,Observed!$C$2:$C$10000,$C654),"")</f>
        <v/>
      </c>
      <c r="AF654" s="24" t="str">
        <f>IF(ISNUMBER(AVERAGEIFS(Observed!AF$2:AF$10000,Observed!$A$2:$A$10000,$A654,Observed!$C$2:$C$10000,$C654)),AVERAGEIFS(Observed!AF$2:AF$10000,Observed!$A$2:$A$10000,$A654,Observed!$C$2:$C$10000,$C654),"")</f>
        <v/>
      </c>
      <c r="AG654" s="23" t="str">
        <f>IF(ISNUMBER(AVERAGEIFS(Observed!AG$2:AG$10000,Observed!$A$2:$A$10000,$A654,Observed!$C$2:$C$10000,$C654)),AVERAGEIFS(Observed!AG$2:AG$10000,Observed!$A$2:$A$10000,$A654,Observed!$C$2:$C$10000,$C654),"")</f>
        <v/>
      </c>
      <c r="AH654" s="23" t="str">
        <f>IF(ISNUMBER(AVERAGEIFS(Observed!AH$2:AH$10000,Observed!$A$2:$A$10000,$A654,Observed!$C$2:$C$10000,$C654)),AVERAGEIFS(Observed!AH$2:AH$10000,Observed!$A$2:$A$10000,$A654,Observed!$C$2:$C$10000,$C654),"")</f>
        <v/>
      </c>
      <c r="AI654" s="22" t="str">
        <f>IF(ISNUMBER(AVERAGEIFS(Observed!AI$2:AI$10000,Observed!$A$2:$A$10000,$A654,Observed!$C$2:$C$10000,$C654)),AVERAGEIFS(Observed!AI$2:AI$10000,Observed!$A$2:$A$10000,$A654,Observed!$C$2:$C$10000,$C654),"")</f>
        <v/>
      </c>
      <c r="AJ654" s="23" t="str">
        <f>IF(ISNUMBER(AVERAGEIFS(Observed!AJ$2:AJ$10000,Observed!$A$2:$A$10000,$A654,Observed!$C$2:$C$10000,$C654)),AVERAGEIFS(Observed!AJ$2:AJ$10000,Observed!$A$2:$A$10000,$A654,Observed!$C$2:$C$10000,$C654),"")</f>
        <v/>
      </c>
      <c r="AK654" s="23" t="str">
        <f>IF(ISNUMBER(AVERAGEIFS(Observed!AK$2:AK$10000,Observed!$A$2:$A$10000,$A654,Observed!$C$2:$C$10000,$C654)),AVERAGEIFS(Observed!AK$2:AK$10000,Observed!$A$2:$A$10000,$A654,Observed!$C$2:$C$10000,$C654),"")</f>
        <v/>
      </c>
      <c r="AL654" s="23" t="str">
        <f>IF(ISNUMBER(AVERAGEIFS(Observed!AL$2:AL$10000,Observed!$A$2:$A$10000,$A654,Observed!$C$2:$C$10000,$C654)),AVERAGEIFS(Observed!AL$2:AL$10000,Observed!$A$2:$A$10000,$A654,Observed!$C$2:$C$10000,$C654),"")</f>
        <v/>
      </c>
      <c r="AM654" s="23" t="str">
        <f>IF(ISNUMBER(AVERAGEIFS(Observed!AM$2:AM$10000,Observed!$A$2:$A$10000,$A654,Observed!$C$2:$C$10000,$C654)),AVERAGEIFS(Observed!AM$2:AM$10000,Observed!$A$2:$A$10000,$A654,Observed!$C$2:$C$10000,$C654),"")</f>
        <v/>
      </c>
      <c r="AN654" s="23" t="str">
        <f>IF(ISNUMBER(AVERAGEIFS(Observed!AN$2:AN$10000,Observed!$A$2:$A$10000,$A654,Observed!$C$2:$C$10000,$C654)),AVERAGEIFS(Observed!AN$2:AN$10000,Observed!$A$2:$A$10000,$A654,Observed!$C$2:$C$10000,$C654),"")</f>
        <v/>
      </c>
      <c r="AO654" s="2">
        <f>COUNTIFS(Observed!$A$2:$A$10000,$A654,Observed!$C$2:$C$10000,$C654)</f>
        <v>4</v>
      </c>
      <c r="AP654" s="2">
        <f t="shared" si="13"/>
        <v>5</v>
      </c>
    </row>
    <row r="655" spans="1:42" x14ac:dyDescent="0.25">
      <c r="A655" t="s">
        <v>97</v>
      </c>
      <c r="B655" t="s">
        <v>30</v>
      </c>
      <c r="C655" s="20">
        <v>40525</v>
      </c>
      <c r="D655">
        <v>1</v>
      </c>
      <c r="F655" t="s">
        <v>111</v>
      </c>
      <c r="G655" s="25" t="s">
        <v>115</v>
      </c>
      <c r="J655" s="2"/>
      <c r="K655" s="22" t="str">
        <f>IF(ISNUMBER(AVERAGEIFS(Observed!K$2:K$10000,Observed!$A$2:$A$10000,$A655,Observed!$C$2:$C$10000,$C655)),AVERAGEIFS(Observed!K$2:K$10000,Observed!$A$2:$A$10000,$A655,Observed!$C$2:$C$10000,$C655),"")</f>
        <v/>
      </c>
      <c r="L655" s="23" t="str">
        <f>IF(ISNUMBER(AVERAGEIFS(Observed!L$2:L$10000,Observed!$A$2:$A$10000,$A655,Observed!$C$2:$C$10000,$C655)),AVERAGEIFS(Observed!L$2:L$10000,Observed!$A$2:$A$10000,$A655,Observed!$C$2:$C$10000,$C655),"")</f>
        <v/>
      </c>
      <c r="M655" s="23">
        <f>IF(ISNUMBER(AVERAGEIFS(Observed!M$2:M$10000,Observed!$A$2:$A$10000,$A655,Observed!$C$2:$C$10000,$C655)),AVERAGEIFS(Observed!M$2:M$10000,Observed!$A$2:$A$10000,$A655,Observed!$C$2:$C$10000,$C655),"")</f>
        <v>298.34775490284585</v>
      </c>
      <c r="N655" s="23">
        <f>IF(ISNUMBER(AVERAGEIFS(Observed!N$2:N$10000,Observed!$A$2:$A$10000,$A655,Observed!$C$2:$C$10000,$C655)),AVERAGEIFS(Observed!N$2:N$10000,Observed!$A$2:$A$10000,$A655,Observed!$C$2:$C$10000,$C655),"")</f>
        <v>298.34775490284585</v>
      </c>
      <c r="O655" s="23">
        <f>IF(ISNUMBER(AVERAGEIFS(Observed!O$2:O$10000,Observed!$A$2:$A$10000,$A655,Observed!$C$2:$C$10000,$C655)),AVERAGEIFS(Observed!O$2:O$10000,Observed!$A$2:$A$10000,$A655,Observed!$C$2:$C$10000,$C655),"")</f>
        <v>338.1196498606414</v>
      </c>
      <c r="P655" s="24" t="str">
        <f>IF(ISNUMBER(AVERAGEIFS(Observed!P$2:P$10000,Observed!$A$2:$A$10000,$A655,Observed!$C$2:$C$10000,$C655)),AVERAGEIFS(Observed!P$2:P$10000,Observed!$A$2:$A$10000,$A655,Observed!$C$2:$C$10000,$C655),"")</f>
        <v/>
      </c>
      <c r="Q655" s="24" t="str">
        <f>IF(ISNUMBER(AVERAGEIFS(Observed!Q$2:Q$10000,Observed!$A$2:$A$10000,$A655,Observed!$C$2:$C$10000,$C655)),AVERAGEIFS(Observed!Q$2:Q$10000,Observed!$A$2:$A$10000,$A655,Observed!$C$2:$C$10000,$C655),"")</f>
        <v/>
      </c>
      <c r="R655" s="24" t="str">
        <f>IF(ISNUMBER(AVERAGEIFS(Observed!R$2:R$10000,Observed!$A$2:$A$10000,$A655,Observed!$C$2:$C$10000,$C655)),AVERAGEIFS(Observed!R$2:R$10000,Observed!$A$2:$A$10000,$A655,Observed!$C$2:$C$10000,$C655),"")</f>
        <v/>
      </c>
      <c r="S655" s="22" t="str">
        <f>IF(ISNUMBER(AVERAGEIFS(Observed!S$2:S$10000,Observed!$A$2:$A$10000,$A655,Observed!$C$2:$C$10000,$C655)),AVERAGEIFS(Observed!S$2:S$10000,Observed!$A$2:$A$10000,$A655,Observed!$C$2:$C$10000,$C655),"")</f>
        <v/>
      </c>
      <c r="T655" s="23" t="str">
        <f>IF(ISNUMBER(AVERAGEIFS(Observed!T$2:T$10000,Observed!$A$2:$A$10000,$A655,Observed!$C$2:$C$10000,$C655)),AVERAGEIFS(Observed!T$2:T$10000,Observed!$A$2:$A$10000,$A655,Observed!$C$2:$C$10000,$C655),"")</f>
        <v/>
      </c>
      <c r="U655" s="23" t="str">
        <f>IF(ISNUMBER(AVERAGEIFS(Observed!U$2:U$10000,Observed!$A$2:$A$10000,$A655,Observed!$C$2:$C$10000,$C655)),AVERAGEIFS(Observed!U$2:U$10000,Observed!$A$2:$A$10000,$A655,Observed!$C$2:$C$10000,$C655),"")</f>
        <v/>
      </c>
      <c r="V655" s="23">
        <f>IF(ISNUMBER(AVERAGEIFS(Observed!V$2:V$10000,Observed!$A$2:$A$10000,$A655,Observed!$C$2:$C$10000,$C655)),AVERAGEIFS(Observed!V$2:V$10000,Observed!$A$2:$A$10000,$A655,Observed!$C$2:$C$10000,$C655),"")</f>
        <v>450</v>
      </c>
      <c r="W655" s="23">
        <f>IF(ISNUMBER(AVERAGEIFS(Observed!W$2:W$10000,Observed!$A$2:$A$10000,$A655,Observed!$C$2:$C$10000,$C655)),AVERAGEIFS(Observed!W$2:W$10000,Observed!$A$2:$A$10000,$A655,Observed!$C$2:$C$10000,$C655),"")</f>
        <v>48.909468016859975</v>
      </c>
      <c r="X655" s="23" t="str">
        <f>IF(ISNUMBER(AVERAGEIFS(Observed!X$2:X$10000,Observed!$A$2:$A$10000,$A655,Observed!$C$2:$C$10000,$C655)),AVERAGEIFS(Observed!X$2:X$10000,Observed!$A$2:$A$10000,$A655,Observed!$C$2:$C$10000,$C655),"")</f>
        <v/>
      </c>
      <c r="Y655" s="23" t="str">
        <f>IF(ISNUMBER(AVERAGEIFS(Observed!Y$2:Y$10000,Observed!$A$2:$A$10000,$A655,Observed!$C$2:$C$10000,$C655)),AVERAGEIFS(Observed!Y$2:Y$10000,Observed!$A$2:$A$10000,$A655,Observed!$C$2:$C$10000,$C655),"")</f>
        <v/>
      </c>
      <c r="Z655" s="23" t="str">
        <f>IF(ISNUMBER(AVERAGEIFS(Observed!Z$2:Z$10000,Observed!$A$2:$A$10000,$A655,Observed!$C$2:$C$10000,$C655)),AVERAGEIFS(Observed!Z$2:Z$10000,Observed!$A$2:$A$10000,$A655,Observed!$C$2:$C$10000,$C655),"")</f>
        <v/>
      </c>
      <c r="AA655" s="23" t="str">
        <f>IF(ISNUMBER(AVERAGEIFS(Observed!AA$2:AA$10000,Observed!$A$2:$A$10000,$A655,Observed!$C$2:$C$10000,$C655)),AVERAGEIFS(Observed!AA$2:AA$10000,Observed!$A$2:$A$10000,$A655,Observed!$C$2:$C$10000,$C655),"")</f>
        <v/>
      </c>
      <c r="AB655" s="23" t="str">
        <f>IF(ISNUMBER(AVERAGEIFS(Observed!AB$2:AB$10000,Observed!$A$2:$A$10000,$A655,Observed!$C$2:$C$10000,$C655)),AVERAGEIFS(Observed!AB$2:AB$10000,Observed!$A$2:$A$10000,$A655,Observed!$C$2:$C$10000,$C655),"")</f>
        <v/>
      </c>
      <c r="AC655" s="23" t="str">
        <f>IF(ISNUMBER(AVERAGEIFS(Observed!AC$2:AC$10000,Observed!$A$2:$A$10000,$A655,Observed!$C$2:$C$10000,$C655)),AVERAGEIFS(Observed!AC$2:AC$10000,Observed!$A$2:$A$10000,$A655,Observed!$C$2:$C$10000,$C655),"")</f>
        <v/>
      </c>
      <c r="AD655" s="23" t="str">
        <f>IF(ISNUMBER(AVERAGEIFS(Observed!AD$2:AD$10000,Observed!$A$2:$A$10000,$A655,Observed!$C$2:$C$10000,$C655)),AVERAGEIFS(Observed!AD$2:AD$10000,Observed!$A$2:$A$10000,$A655,Observed!$C$2:$C$10000,$C655),"")</f>
        <v/>
      </c>
      <c r="AE655" s="24" t="str">
        <f>IF(ISNUMBER(AVERAGEIFS(Observed!AE$2:AE$10000,Observed!$A$2:$A$10000,$A655,Observed!$C$2:$C$10000,$C655)),AVERAGEIFS(Observed!AE$2:AE$10000,Observed!$A$2:$A$10000,$A655,Observed!$C$2:$C$10000,$C655),"")</f>
        <v/>
      </c>
      <c r="AF655" s="24" t="str">
        <f>IF(ISNUMBER(AVERAGEIFS(Observed!AF$2:AF$10000,Observed!$A$2:$A$10000,$A655,Observed!$C$2:$C$10000,$C655)),AVERAGEIFS(Observed!AF$2:AF$10000,Observed!$A$2:$A$10000,$A655,Observed!$C$2:$C$10000,$C655),"")</f>
        <v/>
      </c>
      <c r="AG655" s="23" t="str">
        <f>IF(ISNUMBER(AVERAGEIFS(Observed!AG$2:AG$10000,Observed!$A$2:$A$10000,$A655,Observed!$C$2:$C$10000,$C655)),AVERAGEIFS(Observed!AG$2:AG$10000,Observed!$A$2:$A$10000,$A655,Observed!$C$2:$C$10000,$C655),"")</f>
        <v/>
      </c>
      <c r="AH655" s="23" t="str">
        <f>IF(ISNUMBER(AVERAGEIFS(Observed!AH$2:AH$10000,Observed!$A$2:$A$10000,$A655,Observed!$C$2:$C$10000,$C655)),AVERAGEIFS(Observed!AH$2:AH$10000,Observed!$A$2:$A$10000,$A655,Observed!$C$2:$C$10000,$C655),"")</f>
        <v/>
      </c>
      <c r="AI655" s="22" t="str">
        <f>IF(ISNUMBER(AVERAGEIFS(Observed!AI$2:AI$10000,Observed!$A$2:$A$10000,$A655,Observed!$C$2:$C$10000,$C655)),AVERAGEIFS(Observed!AI$2:AI$10000,Observed!$A$2:$A$10000,$A655,Observed!$C$2:$C$10000,$C655),"")</f>
        <v/>
      </c>
      <c r="AJ655" s="23" t="str">
        <f>IF(ISNUMBER(AVERAGEIFS(Observed!AJ$2:AJ$10000,Observed!$A$2:$A$10000,$A655,Observed!$C$2:$C$10000,$C655)),AVERAGEIFS(Observed!AJ$2:AJ$10000,Observed!$A$2:$A$10000,$A655,Observed!$C$2:$C$10000,$C655),"")</f>
        <v/>
      </c>
      <c r="AK655" s="23" t="str">
        <f>IF(ISNUMBER(AVERAGEIFS(Observed!AK$2:AK$10000,Observed!$A$2:$A$10000,$A655,Observed!$C$2:$C$10000,$C655)),AVERAGEIFS(Observed!AK$2:AK$10000,Observed!$A$2:$A$10000,$A655,Observed!$C$2:$C$10000,$C655),"")</f>
        <v/>
      </c>
      <c r="AL655" s="23" t="str">
        <f>IF(ISNUMBER(AVERAGEIFS(Observed!AL$2:AL$10000,Observed!$A$2:$A$10000,$A655,Observed!$C$2:$C$10000,$C655)),AVERAGEIFS(Observed!AL$2:AL$10000,Observed!$A$2:$A$10000,$A655,Observed!$C$2:$C$10000,$C655),"")</f>
        <v/>
      </c>
      <c r="AM655" s="23" t="str">
        <f>IF(ISNUMBER(AVERAGEIFS(Observed!AM$2:AM$10000,Observed!$A$2:$A$10000,$A655,Observed!$C$2:$C$10000,$C655)),AVERAGEIFS(Observed!AM$2:AM$10000,Observed!$A$2:$A$10000,$A655,Observed!$C$2:$C$10000,$C655),"")</f>
        <v/>
      </c>
      <c r="AN655" s="23" t="str">
        <f>IF(ISNUMBER(AVERAGEIFS(Observed!AN$2:AN$10000,Observed!$A$2:$A$10000,$A655,Observed!$C$2:$C$10000,$C655)),AVERAGEIFS(Observed!AN$2:AN$10000,Observed!$A$2:$A$10000,$A655,Observed!$C$2:$C$10000,$C655),"")</f>
        <v/>
      </c>
      <c r="AO655" s="2">
        <f>COUNTIFS(Observed!$A$2:$A$10000,$A655,Observed!$C$2:$C$10000,$C655)</f>
        <v>5</v>
      </c>
      <c r="AP655" s="2">
        <f t="shared" si="13"/>
        <v>5</v>
      </c>
    </row>
    <row r="656" spans="1:42" x14ac:dyDescent="0.25">
      <c r="A656" t="s">
        <v>97</v>
      </c>
      <c r="B656" t="s">
        <v>30</v>
      </c>
      <c r="C656" s="20">
        <v>40546</v>
      </c>
      <c r="D656">
        <v>1</v>
      </c>
      <c r="F656" t="s">
        <v>111</v>
      </c>
      <c r="G656" s="25" t="s">
        <v>115</v>
      </c>
      <c r="J656" s="2"/>
      <c r="K656" s="22" t="str">
        <f>IF(ISNUMBER(AVERAGEIFS(Observed!K$2:K$10000,Observed!$A$2:$A$10000,$A656,Observed!$C$2:$C$10000,$C656)),AVERAGEIFS(Observed!K$2:K$10000,Observed!$A$2:$A$10000,$A656,Observed!$C$2:$C$10000,$C656),"")</f>
        <v/>
      </c>
      <c r="L656" s="23" t="str">
        <f>IF(ISNUMBER(AVERAGEIFS(Observed!L$2:L$10000,Observed!$A$2:$A$10000,$A656,Observed!$C$2:$C$10000,$C656)),AVERAGEIFS(Observed!L$2:L$10000,Observed!$A$2:$A$10000,$A656,Observed!$C$2:$C$10000,$C656),"")</f>
        <v/>
      </c>
      <c r="M656" s="23">
        <f>IF(ISNUMBER(AVERAGEIFS(Observed!M$2:M$10000,Observed!$A$2:$A$10000,$A656,Observed!$C$2:$C$10000,$C656)),AVERAGEIFS(Observed!M$2:M$10000,Observed!$A$2:$A$10000,$A656,Observed!$C$2:$C$10000,$C656),"")</f>
        <v>314.83763230066882</v>
      </c>
      <c r="N656" s="23">
        <f>IF(ISNUMBER(AVERAGEIFS(Observed!N$2:N$10000,Observed!$A$2:$A$10000,$A656,Observed!$C$2:$C$10000,$C656)),AVERAGEIFS(Observed!N$2:N$10000,Observed!$A$2:$A$10000,$A656,Observed!$C$2:$C$10000,$C656),"")</f>
        <v>314.83763230066882</v>
      </c>
      <c r="O656" s="23">
        <f>IF(ISNUMBER(AVERAGEIFS(Observed!O$2:O$10000,Observed!$A$2:$A$10000,$A656,Observed!$C$2:$C$10000,$C656)),AVERAGEIFS(Observed!O$2:O$10000,Observed!$A$2:$A$10000,$A656,Observed!$C$2:$C$10000,$C656),"")</f>
        <v>754.07237280231686</v>
      </c>
      <c r="P656" s="24" t="str">
        <f>IF(ISNUMBER(AVERAGEIFS(Observed!P$2:P$10000,Observed!$A$2:$A$10000,$A656,Observed!$C$2:$C$10000,$C656)),AVERAGEIFS(Observed!P$2:P$10000,Observed!$A$2:$A$10000,$A656,Observed!$C$2:$C$10000,$C656),"")</f>
        <v/>
      </c>
      <c r="Q656" s="24" t="str">
        <f>IF(ISNUMBER(AVERAGEIFS(Observed!Q$2:Q$10000,Observed!$A$2:$A$10000,$A656,Observed!$C$2:$C$10000,$C656)),AVERAGEIFS(Observed!Q$2:Q$10000,Observed!$A$2:$A$10000,$A656,Observed!$C$2:$C$10000,$C656),"")</f>
        <v/>
      </c>
      <c r="R656" s="24" t="str">
        <f>IF(ISNUMBER(AVERAGEIFS(Observed!R$2:R$10000,Observed!$A$2:$A$10000,$A656,Observed!$C$2:$C$10000,$C656)),AVERAGEIFS(Observed!R$2:R$10000,Observed!$A$2:$A$10000,$A656,Observed!$C$2:$C$10000,$C656),"")</f>
        <v/>
      </c>
      <c r="S656" s="22" t="str">
        <f>IF(ISNUMBER(AVERAGEIFS(Observed!S$2:S$10000,Observed!$A$2:$A$10000,$A656,Observed!$C$2:$C$10000,$C656)),AVERAGEIFS(Observed!S$2:S$10000,Observed!$A$2:$A$10000,$A656,Observed!$C$2:$C$10000,$C656),"")</f>
        <v/>
      </c>
      <c r="T656" s="23" t="str">
        <f>IF(ISNUMBER(AVERAGEIFS(Observed!T$2:T$10000,Observed!$A$2:$A$10000,$A656,Observed!$C$2:$C$10000,$C656)),AVERAGEIFS(Observed!T$2:T$10000,Observed!$A$2:$A$10000,$A656,Observed!$C$2:$C$10000,$C656),"")</f>
        <v/>
      </c>
      <c r="U656" s="23" t="str">
        <f>IF(ISNUMBER(AVERAGEIFS(Observed!U$2:U$10000,Observed!$A$2:$A$10000,$A656,Observed!$C$2:$C$10000,$C656)),AVERAGEIFS(Observed!U$2:U$10000,Observed!$A$2:$A$10000,$A656,Observed!$C$2:$C$10000,$C656),"")</f>
        <v/>
      </c>
      <c r="V656" s="23">
        <f>IF(ISNUMBER(AVERAGEIFS(Observed!V$2:V$10000,Observed!$A$2:$A$10000,$A656,Observed!$C$2:$C$10000,$C656)),AVERAGEIFS(Observed!V$2:V$10000,Observed!$A$2:$A$10000,$A656,Observed!$C$2:$C$10000,$C656),"")</f>
        <v>450</v>
      </c>
      <c r="W656" s="23">
        <f>IF(ISNUMBER(AVERAGEIFS(Observed!W$2:W$10000,Observed!$A$2:$A$10000,$A656,Observed!$C$2:$C$10000,$C656)),AVERAGEIFS(Observed!W$2:W$10000,Observed!$A$2:$A$10000,$A656,Observed!$C$2:$C$10000,$C656),"")</f>
        <v>149.92268204793751</v>
      </c>
      <c r="X656" s="23" t="str">
        <f>IF(ISNUMBER(AVERAGEIFS(Observed!X$2:X$10000,Observed!$A$2:$A$10000,$A656,Observed!$C$2:$C$10000,$C656)),AVERAGEIFS(Observed!X$2:X$10000,Observed!$A$2:$A$10000,$A656,Observed!$C$2:$C$10000,$C656),"")</f>
        <v/>
      </c>
      <c r="Y656" s="23" t="str">
        <f>IF(ISNUMBER(AVERAGEIFS(Observed!Y$2:Y$10000,Observed!$A$2:$A$10000,$A656,Observed!$C$2:$C$10000,$C656)),AVERAGEIFS(Observed!Y$2:Y$10000,Observed!$A$2:$A$10000,$A656,Observed!$C$2:$C$10000,$C656),"")</f>
        <v/>
      </c>
      <c r="Z656" s="23" t="str">
        <f>IF(ISNUMBER(AVERAGEIFS(Observed!Z$2:Z$10000,Observed!$A$2:$A$10000,$A656,Observed!$C$2:$C$10000,$C656)),AVERAGEIFS(Observed!Z$2:Z$10000,Observed!$A$2:$A$10000,$A656,Observed!$C$2:$C$10000,$C656),"")</f>
        <v/>
      </c>
      <c r="AA656" s="23" t="str">
        <f>IF(ISNUMBER(AVERAGEIFS(Observed!AA$2:AA$10000,Observed!$A$2:$A$10000,$A656,Observed!$C$2:$C$10000,$C656)),AVERAGEIFS(Observed!AA$2:AA$10000,Observed!$A$2:$A$10000,$A656,Observed!$C$2:$C$10000,$C656),"")</f>
        <v/>
      </c>
      <c r="AB656" s="23" t="str">
        <f>IF(ISNUMBER(AVERAGEIFS(Observed!AB$2:AB$10000,Observed!$A$2:$A$10000,$A656,Observed!$C$2:$C$10000,$C656)),AVERAGEIFS(Observed!AB$2:AB$10000,Observed!$A$2:$A$10000,$A656,Observed!$C$2:$C$10000,$C656),"")</f>
        <v/>
      </c>
      <c r="AC656" s="23" t="str">
        <f>IF(ISNUMBER(AVERAGEIFS(Observed!AC$2:AC$10000,Observed!$A$2:$A$10000,$A656,Observed!$C$2:$C$10000,$C656)),AVERAGEIFS(Observed!AC$2:AC$10000,Observed!$A$2:$A$10000,$A656,Observed!$C$2:$C$10000,$C656),"")</f>
        <v/>
      </c>
      <c r="AD656" s="23" t="str">
        <f>IF(ISNUMBER(AVERAGEIFS(Observed!AD$2:AD$10000,Observed!$A$2:$A$10000,$A656,Observed!$C$2:$C$10000,$C656)),AVERAGEIFS(Observed!AD$2:AD$10000,Observed!$A$2:$A$10000,$A656,Observed!$C$2:$C$10000,$C656),"")</f>
        <v/>
      </c>
      <c r="AE656" s="24" t="str">
        <f>IF(ISNUMBER(AVERAGEIFS(Observed!AE$2:AE$10000,Observed!$A$2:$A$10000,$A656,Observed!$C$2:$C$10000,$C656)),AVERAGEIFS(Observed!AE$2:AE$10000,Observed!$A$2:$A$10000,$A656,Observed!$C$2:$C$10000,$C656),"")</f>
        <v/>
      </c>
      <c r="AF656" s="24" t="str">
        <f>IF(ISNUMBER(AVERAGEIFS(Observed!AF$2:AF$10000,Observed!$A$2:$A$10000,$A656,Observed!$C$2:$C$10000,$C656)),AVERAGEIFS(Observed!AF$2:AF$10000,Observed!$A$2:$A$10000,$A656,Observed!$C$2:$C$10000,$C656),"")</f>
        <v/>
      </c>
      <c r="AG656" s="23" t="str">
        <f>IF(ISNUMBER(AVERAGEIFS(Observed!AG$2:AG$10000,Observed!$A$2:$A$10000,$A656,Observed!$C$2:$C$10000,$C656)),AVERAGEIFS(Observed!AG$2:AG$10000,Observed!$A$2:$A$10000,$A656,Observed!$C$2:$C$10000,$C656),"")</f>
        <v/>
      </c>
      <c r="AH656" s="23" t="str">
        <f>IF(ISNUMBER(AVERAGEIFS(Observed!AH$2:AH$10000,Observed!$A$2:$A$10000,$A656,Observed!$C$2:$C$10000,$C656)),AVERAGEIFS(Observed!AH$2:AH$10000,Observed!$A$2:$A$10000,$A656,Observed!$C$2:$C$10000,$C656),"")</f>
        <v/>
      </c>
      <c r="AI656" s="22" t="str">
        <f>IF(ISNUMBER(AVERAGEIFS(Observed!AI$2:AI$10000,Observed!$A$2:$A$10000,$A656,Observed!$C$2:$C$10000,$C656)),AVERAGEIFS(Observed!AI$2:AI$10000,Observed!$A$2:$A$10000,$A656,Observed!$C$2:$C$10000,$C656),"")</f>
        <v/>
      </c>
      <c r="AJ656" s="23" t="str">
        <f>IF(ISNUMBER(AVERAGEIFS(Observed!AJ$2:AJ$10000,Observed!$A$2:$A$10000,$A656,Observed!$C$2:$C$10000,$C656)),AVERAGEIFS(Observed!AJ$2:AJ$10000,Observed!$A$2:$A$10000,$A656,Observed!$C$2:$C$10000,$C656),"")</f>
        <v/>
      </c>
      <c r="AK656" s="23" t="str">
        <f>IF(ISNUMBER(AVERAGEIFS(Observed!AK$2:AK$10000,Observed!$A$2:$A$10000,$A656,Observed!$C$2:$C$10000,$C656)),AVERAGEIFS(Observed!AK$2:AK$10000,Observed!$A$2:$A$10000,$A656,Observed!$C$2:$C$10000,$C656),"")</f>
        <v/>
      </c>
      <c r="AL656" s="23" t="str">
        <f>IF(ISNUMBER(AVERAGEIFS(Observed!AL$2:AL$10000,Observed!$A$2:$A$10000,$A656,Observed!$C$2:$C$10000,$C656)),AVERAGEIFS(Observed!AL$2:AL$10000,Observed!$A$2:$A$10000,$A656,Observed!$C$2:$C$10000,$C656),"")</f>
        <v/>
      </c>
      <c r="AM656" s="23" t="str">
        <f>IF(ISNUMBER(AVERAGEIFS(Observed!AM$2:AM$10000,Observed!$A$2:$A$10000,$A656,Observed!$C$2:$C$10000,$C656)),AVERAGEIFS(Observed!AM$2:AM$10000,Observed!$A$2:$A$10000,$A656,Observed!$C$2:$C$10000,$C656),"")</f>
        <v/>
      </c>
      <c r="AN656" s="23" t="str">
        <f>IF(ISNUMBER(AVERAGEIFS(Observed!AN$2:AN$10000,Observed!$A$2:$A$10000,$A656,Observed!$C$2:$C$10000,$C656)),AVERAGEIFS(Observed!AN$2:AN$10000,Observed!$A$2:$A$10000,$A656,Observed!$C$2:$C$10000,$C656),"")</f>
        <v/>
      </c>
      <c r="AO656" s="2">
        <f>COUNTIFS(Observed!$A$2:$A$10000,$A656,Observed!$C$2:$C$10000,$C656)</f>
        <v>5</v>
      </c>
      <c r="AP656" s="2">
        <f t="shared" si="13"/>
        <v>5</v>
      </c>
    </row>
    <row r="657" spans="1:42" x14ac:dyDescent="0.25">
      <c r="A657" t="s">
        <v>97</v>
      </c>
      <c r="B657" t="s">
        <v>30</v>
      </c>
      <c r="C657" s="20">
        <v>40563</v>
      </c>
      <c r="D657">
        <v>1</v>
      </c>
      <c r="F657" t="s">
        <v>111</v>
      </c>
      <c r="G657" s="25" t="s">
        <v>115</v>
      </c>
      <c r="J657" s="2"/>
      <c r="K657" s="22" t="str">
        <f>IF(ISNUMBER(AVERAGEIFS(Observed!K$2:K$10000,Observed!$A$2:$A$10000,$A657,Observed!$C$2:$C$10000,$C657)),AVERAGEIFS(Observed!K$2:K$10000,Observed!$A$2:$A$10000,$A657,Observed!$C$2:$C$10000,$C657),"")</f>
        <v/>
      </c>
      <c r="L657" s="23" t="str">
        <f>IF(ISNUMBER(AVERAGEIFS(Observed!L$2:L$10000,Observed!$A$2:$A$10000,$A657,Observed!$C$2:$C$10000,$C657)),AVERAGEIFS(Observed!L$2:L$10000,Observed!$A$2:$A$10000,$A657,Observed!$C$2:$C$10000,$C657),"")</f>
        <v/>
      </c>
      <c r="M657" s="23">
        <f>IF(ISNUMBER(AVERAGEIFS(Observed!M$2:M$10000,Observed!$A$2:$A$10000,$A657,Observed!$C$2:$C$10000,$C657)),AVERAGEIFS(Observed!M$2:M$10000,Observed!$A$2:$A$10000,$A657,Observed!$C$2:$C$10000,$C657),"")</f>
        <v>184.64861141146039</v>
      </c>
      <c r="N657" s="23">
        <f>IF(ISNUMBER(AVERAGEIFS(Observed!N$2:N$10000,Observed!$A$2:$A$10000,$A657,Observed!$C$2:$C$10000,$C657)),AVERAGEIFS(Observed!N$2:N$10000,Observed!$A$2:$A$10000,$A657,Observed!$C$2:$C$10000,$C657),"")</f>
        <v>184.64861141146039</v>
      </c>
      <c r="O657" s="23">
        <f>IF(ISNUMBER(AVERAGEIFS(Observed!O$2:O$10000,Observed!$A$2:$A$10000,$A657,Observed!$C$2:$C$10000,$C657)),AVERAGEIFS(Observed!O$2:O$10000,Observed!$A$2:$A$10000,$A657,Observed!$C$2:$C$10000,$C657),"")</f>
        <v>955.30689623364901</v>
      </c>
      <c r="P657" s="24" t="str">
        <f>IF(ISNUMBER(AVERAGEIFS(Observed!P$2:P$10000,Observed!$A$2:$A$10000,$A657,Observed!$C$2:$C$10000,$C657)),AVERAGEIFS(Observed!P$2:P$10000,Observed!$A$2:$A$10000,$A657,Observed!$C$2:$C$10000,$C657),"")</f>
        <v/>
      </c>
      <c r="Q657" s="24" t="str">
        <f>IF(ISNUMBER(AVERAGEIFS(Observed!Q$2:Q$10000,Observed!$A$2:$A$10000,$A657,Observed!$C$2:$C$10000,$C657)),AVERAGEIFS(Observed!Q$2:Q$10000,Observed!$A$2:$A$10000,$A657,Observed!$C$2:$C$10000,$C657),"")</f>
        <v/>
      </c>
      <c r="R657" s="24" t="str">
        <f>IF(ISNUMBER(AVERAGEIFS(Observed!R$2:R$10000,Observed!$A$2:$A$10000,$A657,Observed!$C$2:$C$10000,$C657)),AVERAGEIFS(Observed!R$2:R$10000,Observed!$A$2:$A$10000,$A657,Observed!$C$2:$C$10000,$C657),"")</f>
        <v/>
      </c>
      <c r="S657" s="22" t="str">
        <f>IF(ISNUMBER(AVERAGEIFS(Observed!S$2:S$10000,Observed!$A$2:$A$10000,$A657,Observed!$C$2:$C$10000,$C657)),AVERAGEIFS(Observed!S$2:S$10000,Observed!$A$2:$A$10000,$A657,Observed!$C$2:$C$10000,$C657),"")</f>
        <v/>
      </c>
      <c r="T657" s="23" t="str">
        <f>IF(ISNUMBER(AVERAGEIFS(Observed!T$2:T$10000,Observed!$A$2:$A$10000,$A657,Observed!$C$2:$C$10000,$C657)),AVERAGEIFS(Observed!T$2:T$10000,Observed!$A$2:$A$10000,$A657,Observed!$C$2:$C$10000,$C657),"")</f>
        <v/>
      </c>
      <c r="U657" s="23" t="str">
        <f>IF(ISNUMBER(AVERAGEIFS(Observed!U$2:U$10000,Observed!$A$2:$A$10000,$A657,Observed!$C$2:$C$10000,$C657)),AVERAGEIFS(Observed!U$2:U$10000,Observed!$A$2:$A$10000,$A657,Observed!$C$2:$C$10000,$C657),"")</f>
        <v/>
      </c>
      <c r="V657" s="23">
        <f>IF(ISNUMBER(AVERAGEIFS(Observed!V$2:V$10000,Observed!$A$2:$A$10000,$A657,Observed!$C$2:$C$10000,$C657)),AVERAGEIFS(Observed!V$2:V$10000,Observed!$A$2:$A$10000,$A657,Observed!$C$2:$C$10000,$C657),"")</f>
        <v>450</v>
      </c>
      <c r="W657" s="23">
        <f>IF(ISNUMBER(AVERAGEIFS(Observed!W$2:W$10000,Observed!$A$2:$A$10000,$A657,Observed!$C$2:$C$10000,$C657)),AVERAGEIFS(Observed!W$2:W$10000,Observed!$A$2:$A$10000,$A657,Observed!$C$2:$C$10000,$C657),"")</f>
        <v>108.6168302420355</v>
      </c>
      <c r="X657" s="23" t="str">
        <f>IF(ISNUMBER(AVERAGEIFS(Observed!X$2:X$10000,Observed!$A$2:$A$10000,$A657,Observed!$C$2:$C$10000,$C657)),AVERAGEIFS(Observed!X$2:X$10000,Observed!$A$2:$A$10000,$A657,Observed!$C$2:$C$10000,$C657),"")</f>
        <v/>
      </c>
      <c r="Y657" s="23" t="str">
        <f>IF(ISNUMBER(AVERAGEIFS(Observed!Y$2:Y$10000,Observed!$A$2:$A$10000,$A657,Observed!$C$2:$C$10000,$C657)),AVERAGEIFS(Observed!Y$2:Y$10000,Observed!$A$2:$A$10000,$A657,Observed!$C$2:$C$10000,$C657),"")</f>
        <v/>
      </c>
      <c r="Z657" s="23" t="str">
        <f>IF(ISNUMBER(AVERAGEIFS(Observed!Z$2:Z$10000,Observed!$A$2:$A$10000,$A657,Observed!$C$2:$C$10000,$C657)),AVERAGEIFS(Observed!Z$2:Z$10000,Observed!$A$2:$A$10000,$A657,Observed!$C$2:$C$10000,$C657),"")</f>
        <v/>
      </c>
      <c r="AA657" s="23" t="str">
        <f>IF(ISNUMBER(AVERAGEIFS(Observed!AA$2:AA$10000,Observed!$A$2:$A$10000,$A657,Observed!$C$2:$C$10000,$C657)),AVERAGEIFS(Observed!AA$2:AA$10000,Observed!$A$2:$A$10000,$A657,Observed!$C$2:$C$10000,$C657),"")</f>
        <v/>
      </c>
      <c r="AB657" s="23" t="str">
        <f>IF(ISNUMBER(AVERAGEIFS(Observed!AB$2:AB$10000,Observed!$A$2:$A$10000,$A657,Observed!$C$2:$C$10000,$C657)),AVERAGEIFS(Observed!AB$2:AB$10000,Observed!$A$2:$A$10000,$A657,Observed!$C$2:$C$10000,$C657),"")</f>
        <v/>
      </c>
      <c r="AC657" s="23" t="str">
        <f>IF(ISNUMBER(AVERAGEIFS(Observed!AC$2:AC$10000,Observed!$A$2:$A$10000,$A657,Observed!$C$2:$C$10000,$C657)),AVERAGEIFS(Observed!AC$2:AC$10000,Observed!$A$2:$A$10000,$A657,Observed!$C$2:$C$10000,$C657),"")</f>
        <v/>
      </c>
      <c r="AD657" s="23" t="str">
        <f>IF(ISNUMBER(AVERAGEIFS(Observed!AD$2:AD$10000,Observed!$A$2:$A$10000,$A657,Observed!$C$2:$C$10000,$C657)),AVERAGEIFS(Observed!AD$2:AD$10000,Observed!$A$2:$A$10000,$A657,Observed!$C$2:$C$10000,$C657),"")</f>
        <v/>
      </c>
      <c r="AE657" s="24" t="str">
        <f>IF(ISNUMBER(AVERAGEIFS(Observed!AE$2:AE$10000,Observed!$A$2:$A$10000,$A657,Observed!$C$2:$C$10000,$C657)),AVERAGEIFS(Observed!AE$2:AE$10000,Observed!$A$2:$A$10000,$A657,Observed!$C$2:$C$10000,$C657),"")</f>
        <v/>
      </c>
      <c r="AF657" s="24" t="str">
        <f>IF(ISNUMBER(AVERAGEIFS(Observed!AF$2:AF$10000,Observed!$A$2:$A$10000,$A657,Observed!$C$2:$C$10000,$C657)),AVERAGEIFS(Observed!AF$2:AF$10000,Observed!$A$2:$A$10000,$A657,Observed!$C$2:$C$10000,$C657),"")</f>
        <v/>
      </c>
      <c r="AG657" s="23" t="str">
        <f>IF(ISNUMBER(AVERAGEIFS(Observed!AG$2:AG$10000,Observed!$A$2:$A$10000,$A657,Observed!$C$2:$C$10000,$C657)),AVERAGEIFS(Observed!AG$2:AG$10000,Observed!$A$2:$A$10000,$A657,Observed!$C$2:$C$10000,$C657),"")</f>
        <v/>
      </c>
      <c r="AH657" s="23" t="str">
        <f>IF(ISNUMBER(AVERAGEIFS(Observed!AH$2:AH$10000,Observed!$A$2:$A$10000,$A657,Observed!$C$2:$C$10000,$C657)),AVERAGEIFS(Observed!AH$2:AH$10000,Observed!$A$2:$A$10000,$A657,Observed!$C$2:$C$10000,$C657),"")</f>
        <v/>
      </c>
      <c r="AI657" s="22" t="str">
        <f>IF(ISNUMBER(AVERAGEIFS(Observed!AI$2:AI$10000,Observed!$A$2:$A$10000,$A657,Observed!$C$2:$C$10000,$C657)),AVERAGEIFS(Observed!AI$2:AI$10000,Observed!$A$2:$A$10000,$A657,Observed!$C$2:$C$10000,$C657),"")</f>
        <v/>
      </c>
      <c r="AJ657" s="23" t="str">
        <f>IF(ISNUMBER(AVERAGEIFS(Observed!AJ$2:AJ$10000,Observed!$A$2:$A$10000,$A657,Observed!$C$2:$C$10000,$C657)),AVERAGEIFS(Observed!AJ$2:AJ$10000,Observed!$A$2:$A$10000,$A657,Observed!$C$2:$C$10000,$C657),"")</f>
        <v/>
      </c>
      <c r="AK657" s="23" t="str">
        <f>IF(ISNUMBER(AVERAGEIFS(Observed!AK$2:AK$10000,Observed!$A$2:$A$10000,$A657,Observed!$C$2:$C$10000,$C657)),AVERAGEIFS(Observed!AK$2:AK$10000,Observed!$A$2:$A$10000,$A657,Observed!$C$2:$C$10000,$C657),"")</f>
        <v/>
      </c>
      <c r="AL657" s="23" t="str">
        <f>IF(ISNUMBER(AVERAGEIFS(Observed!AL$2:AL$10000,Observed!$A$2:$A$10000,$A657,Observed!$C$2:$C$10000,$C657)),AVERAGEIFS(Observed!AL$2:AL$10000,Observed!$A$2:$A$10000,$A657,Observed!$C$2:$C$10000,$C657),"")</f>
        <v/>
      </c>
      <c r="AM657" s="23" t="str">
        <f>IF(ISNUMBER(AVERAGEIFS(Observed!AM$2:AM$10000,Observed!$A$2:$A$10000,$A657,Observed!$C$2:$C$10000,$C657)),AVERAGEIFS(Observed!AM$2:AM$10000,Observed!$A$2:$A$10000,$A657,Observed!$C$2:$C$10000,$C657),"")</f>
        <v/>
      </c>
      <c r="AN657" s="23" t="str">
        <f>IF(ISNUMBER(AVERAGEIFS(Observed!AN$2:AN$10000,Observed!$A$2:$A$10000,$A657,Observed!$C$2:$C$10000,$C657)),AVERAGEIFS(Observed!AN$2:AN$10000,Observed!$A$2:$A$10000,$A657,Observed!$C$2:$C$10000,$C657),"")</f>
        <v/>
      </c>
      <c r="AO657" s="2">
        <f>COUNTIFS(Observed!$A$2:$A$10000,$A657,Observed!$C$2:$C$10000,$C657)</f>
        <v>5</v>
      </c>
      <c r="AP657" s="2">
        <f t="shared" si="13"/>
        <v>5</v>
      </c>
    </row>
    <row r="658" spans="1:42" x14ac:dyDescent="0.25">
      <c r="A658" t="s">
        <v>97</v>
      </c>
      <c r="B658" t="s">
        <v>30</v>
      </c>
      <c r="C658" s="20">
        <v>40598</v>
      </c>
      <c r="D658">
        <v>1</v>
      </c>
      <c r="F658" t="s">
        <v>111</v>
      </c>
      <c r="G658" s="25" t="s">
        <v>115</v>
      </c>
      <c r="J658" s="2"/>
      <c r="K658" s="22" t="str">
        <f>IF(ISNUMBER(AVERAGEIFS(Observed!K$2:K$10000,Observed!$A$2:$A$10000,$A658,Observed!$C$2:$C$10000,$C658)),AVERAGEIFS(Observed!K$2:K$10000,Observed!$A$2:$A$10000,$A658,Observed!$C$2:$C$10000,$C658),"")</f>
        <v/>
      </c>
      <c r="L658" s="23" t="str">
        <f>IF(ISNUMBER(AVERAGEIFS(Observed!L$2:L$10000,Observed!$A$2:$A$10000,$A658,Observed!$C$2:$C$10000,$C658)),AVERAGEIFS(Observed!L$2:L$10000,Observed!$A$2:$A$10000,$A658,Observed!$C$2:$C$10000,$C658),"")</f>
        <v/>
      </c>
      <c r="M658" s="23">
        <f>IF(ISNUMBER(AVERAGEIFS(Observed!M$2:M$10000,Observed!$A$2:$A$10000,$A658,Observed!$C$2:$C$10000,$C658)),AVERAGEIFS(Observed!M$2:M$10000,Observed!$A$2:$A$10000,$A658,Observed!$C$2:$C$10000,$C658),"")</f>
        <v>350.0357366014133</v>
      </c>
      <c r="N658" s="23">
        <f>IF(ISNUMBER(AVERAGEIFS(Observed!N$2:N$10000,Observed!$A$2:$A$10000,$A658,Observed!$C$2:$C$10000,$C658)),AVERAGEIFS(Observed!N$2:N$10000,Observed!$A$2:$A$10000,$A658,Observed!$C$2:$C$10000,$C658),"")</f>
        <v>350.0357366014133</v>
      </c>
      <c r="O658" s="23">
        <f>IF(ISNUMBER(AVERAGEIFS(Observed!O$2:O$10000,Observed!$A$2:$A$10000,$A658,Observed!$C$2:$C$10000,$C658)),AVERAGEIFS(Observed!O$2:O$10000,Observed!$A$2:$A$10000,$A658,Observed!$C$2:$C$10000,$C658),"")</f>
        <v>1378.63609774116</v>
      </c>
      <c r="P658" s="24" t="str">
        <f>IF(ISNUMBER(AVERAGEIFS(Observed!P$2:P$10000,Observed!$A$2:$A$10000,$A658,Observed!$C$2:$C$10000,$C658)),AVERAGEIFS(Observed!P$2:P$10000,Observed!$A$2:$A$10000,$A658,Observed!$C$2:$C$10000,$C658),"")</f>
        <v/>
      </c>
      <c r="Q658" s="24" t="str">
        <f>IF(ISNUMBER(AVERAGEIFS(Observed!Q$2:Q$10000,Observed!$A$2:$A$10000,$A658,Observed!$C$2:$C$10000,$C658)),AVERAGEIFS(Observed!Q$2:Q$10000,Observed!$A$2:$A$10000,$A658,Observed!$C$2:$C$10000,$C658),"")</f>
        <v/>
      </c>
      <c r="R658" s="24" t="str">
        <f>IF(ISNUMBER(AVERAGEIFS(Observed!R$2:R$10000,Observed!$A$2:$A$10000,$A658,Observed!$C$2:$C$10000,$C658)),AVERAGEIFS(Observed!R$2:R$10000,Observed!$A$2:$A$10000,$A658,Observed!$C$2:$C$10000,$C658),"")</f>
        <v/>
      </c>
      <c r="S658" s="22" t="str">
        <f>IF(ISNUMBER(AVERAGEIFS(Observed!S$2:S$10000,Observed!$A$2:$A$10000,$A658,Observed!$C$2:$C$10000,$C658)),AVERAGEIFS(Observed!S$2:S$10000,Observed!$A$2:$A$10000,$A658,Observed!$C$2:$C$10000,$C658),"")</f>
        <v/>
      </c>
      <c r="T658" s="23" t="str">
        <f>IF(ISNUMBER(AVERAGEIFS(Observed!T$2:T$10000,Observed!$A$2:$A$10000,$A658,Observed!$C$2:$C$10000,$C658)),AVERAGEIFS(Observed!T$2:T$10000,Observed!$A$2:$A$10000,$A658,Observed!$C$2:$C$10000,$C658),"")</f>
        <v/>
      </c>
      <c r="U658" s="23" t="str">
        <f>IF(ISNUMBER(AVERAGEIFS(Observed!U$2:U$10000,Observed!$A$2:$A$10000,$A658,Observed!$C$2:$C$10000,$C658)),AVERAGEIFS(Observed!U$2:U$10000,Observed!$A$2:$A$10000,$A658,Observed!$C$2:$C$10000,$C658),"")</f>
        <v/>
      </c>
      <c r="V658" s="23">
        <f>IF(ISNUMBER(AVERAGEIFS(Observed!V$2:V$10000,Observed!$A$2:$A$10000,$A658,Observed!$C$2:$C$10000,$C658)),AVERAGEIFS(Observed!V$2:V$10000,Observed!$A$2:$A$10000,$A658,Observed!$C$2:$C$10000,$C658),"")</f>
        <v>450</v>
      </c>
      <c r="W658" s="23">
        <f>IF(ISNUMBER(AVERAGEIFS(Observed!W$2:W$10000,Observed!$A$2:$A$10000,$A658,Observed!$C$2:$C$10000,$C658)),AVERAGEIFS(Observed!W$2:W$10000,Observed!$A$2:$A$10000,$A658,Observed!$C$2:$C$10000,$C658),"")</f>
        <v>102.9516872357098</v>
      </c>
      <c r="X658" s="23" t="str">
        <f>IF(ISNUMBER(AVERAGEIFS(Observed!X$2:X$10000,Observed!$A$2:$A$10000,$A658,Observed!$C$2:$C$10000,$C658)),AVERAGEIFS(Observed!X$2:X$10000,Observed!$A$2:$A$10000,$A658,Observed!$C$2:$C$10000,$C658),"")</f>
        <v/>
      </c>
      <c r="Y658" s="23" t="str">
        <f>IF(ISNUMBER(AVERAGEIFS(Observed!Y$2:Y$10000,Observed!$A$2:$A$10000,$A658,Observed!$C$2:$C$10000,$C658)),AVERAGEIFS(Observed!Y$2:Y$10000,Observed!$A$2:$A$10000,$A658,Observed!$C$2:$C$10000,$C658),"")</f>
        <v/>
      </c>
      <c r="Z658" s="23" t="str">
        <f>IF(ISNUMBER(AVERAGEIFS(Observed!Z$2:Z$10000,Observed!$A$2:$A$10000,$A658,Observed!$C$2:$C$10000,$C658)),AVERAGEIFS(Observed!Z$2:Z$10000,Observed!$A$2:$A$10000,$A658,Observed!$C$2:$C$10000,$C658),"")</f>
        <v/>
      </c>
      <c r="AA658" s="23" t="str">
        <f>IF(ISNUMBER(AVERAGEIFS(Observed!AA$2:AA$10000,Observed!$A$2:$A$10000,$A658,Observed!$C$2:$C$10000,$C658)),AVERAGEIFS(Observed!AA$2:AA$10000,Observed!$A$2:$A$10000,$A658,Observed!$C$2:$C$10000,$C658),"")</f>
        <v/>
      </c>
      <c r="AB658" s="23" t="str">
        <f>IF(ISNUMBER(AVERAGEIFS(Observed!AB$2:AB$10000,Observed!$A$2:$A$10000,$A658,Observed!$C$2:$C$10000,$C658)),AVERAGEIFS(Observed!AB$2:AB$10000,Observed!$A$2:$A$10000,$A658,Observed!$C$2:$C$10000,$C658),"")</f>
        <v/>
      </c>
      <c r="AC658" s="23" t="str">
        <f>IF(ISNUMBER(AVERAGEIFS(Observed!AC$2:AC$10000,Observed!$A$2:$A$10000,$A658,Observed!$C$2:$C$10000,$C658)),AVERAGEIFS(Observed!AC$2:AC$10000,Observed!$A$2:$A$10000,$A658,Observed!$C$2:$C$10000,$C658),"")</f>
        <v/>
      </c>
      <c r="AD658" s="23" t="str">
        <f>IF(ISNUMBER(AVERAGEIFS(Observed!AD$2:AD$10000,Observed!$A$2:$A$10000,$A658,Observed!$C$2:$C$10000,$C658)),AVERAGEIFS(Observed!AD$2:AD$10000,Observed!$A$2:$A$10000,$A658,Observed!$C$2:$C$10000,$C658),"")</f>
        <v/>
      </c>
      <c r="AE658" s="24" t="str">
        <f>IF(ISNUMBER(AVERAGEIFS(Observed!AE$2:AE$10000,Observed!$A$2:$A$10000,$A658,Observed!$C$2:$C$10000,$C658)),AVERAGEIFS(Observed!AE$2:AE$10000,Observed!$A$2:$A$10000,$A658,Observed!$C$2:$C$10000,$C658),"")</f>
        <v/>
      </c>
      <c r="AF658" s="24" t="str">
        <f>IF(ISNUMBER(AVERAGEIFS(Observed!AF$2:AF$10000,Observed!$A$2:$A$10000,$A658,Observed!$C$2:$C$10000,$C658)),AVERAGEIFS(Observed!AF$2:AF$10000,Observed!$A$2:$A$10000,$A658,Observed!$C$2:$C$10000,$C658),"")</f>
        <v/>
      </c>
      <c r="AG658" s="23" t="str">
        <f>IF(ISNUMBER(AVERAGEIFS(Observed!AG$2:AG$10000,Observed!$A$2:$A$10000,$A658,Observed!$C$2:$C$10000,$C658)),AVERAGEIFS(Observed!AG$2:AG$10000,Observed!$A$2:$A$10000,$A658,Observed!$C$2:$C$10000,$C658),"")</f>
        <v/>
      </c>
      <c r="AH658" s="23" t="str">
        <f>IF(ISNUMBER(AVERAGEIFS(Observed!AH$2:AH$10000,Observed!$A$2:$A$10000,$A658,Observed!$C$2:$C$10000,$C658)),AVERAGEIFS(Observed!AH$2:AH$10000,Observed!$A$2:$A$10000,$A658,Observed!$C$2:$C$10000,$C658),"")</f>
        <v/>
      </c>
      <c r="AI658" s="22" t="str">
        <f>IF(ISNUMBER(AVERAGEIFS(Observed!AI$2:AI$10000,Observed!$A$2:$A$10000,$A658,Observed!$C$2:$C$10000,$C658)),AVERAGEIFS(Observed!AI$2:AI$10000,Observed!$A$2:$A$10000,$A658,Observed!$C$2:$C$10000,$C658),"")</f>
        <v/>
      </c>
      <c r="AJ658" s="23" t="str">
        <f>IF(ISNUMBER(AVERAGEIFS(Observed!AJ$2:AJ$10000,Observed!$A$2:$A$10000,$A658,Observed!$C$2:$C$10000,$C658)),AVERAGEIFS(Observed!AJ$2:AJ$10000,Observed!$A$2:$A$10000,$A658,Observed!$C$2:$C$10000,$C658),"")</f>
        <v/>
      </c>
      <c r="AK658" s="23" t="str">
        <f>IF(ISNUMBER(AVERAGEIFS(Observed!AK$2:AK$10000,Observed!$A$2:$A$10000,$A658,Observed!$C$2:$C$10000,$C658)),AVERAGEIFS(Observed!AK$2:AK$10000,Observed!$A$2:$A$10000,$A658,Observed!$C$2:$C$10000,$C658),"")</f>
        <v/>
      </c>
      <c r="AL658" s="23" t="str">
        <f>IF(ISNUMBER(AVERAGEIFS(Observed!AL$2:AL$10000,Observed!$A$2:$A$10000,$A658,Observed!$C$2:$C$10000,$C658)),AVERAGEIFS(Observed!AL$2:AL$10000,Observed!$A$2:$A$10000,$A658,Observed!$C$2:$C$10000,$C658),"")</f>
        <v/>
      </c>
      <c r="AM658" s="23" t="str">
        <f>IF(ISNUMBER(AVERAGEIFS(Observed!AM$2:AM$10000,Observed!$A$2:$A$10000,$A658,Observed!$C$2:$C$10000,$C658)),AVERAGEIFS(Observed!AM$2:AM$10000,Observed!$A$2:$A$10000,$A658,Observed!$C$2:$C$10000,$C658),"")</f>
        <v/>
      </c>
      <c r="AN658" s="23" t="str">
        <f>IF(ISNUMBER(AVERAGEIFS(Observed!AN$2:AN$10000,Observed!$A$2:$A$10000,$A658,Observed!$C$2:$C$10000,$C658)),AVERAGEIFS(Observed!AN$2:AN$10000,Observed!$A$2:$A$10000,$A658,Observed!$C$2:$C$10000,$C658),"")</f>
        <v/>
      </c>
      <c r="AO658" s="2">
        <f>COUNTIFS(Observed!$A$2:$A$10000,$A658,Observed!$C$2:$C$10000,$C658)</f>
        <v>5</v>
      </c>
      <c r="AP658" s="2">
        <f t="shared" si="13"/>
        <v>5</v>
      </c>
    </row>
    <row r="659" spans="1:42" x14ac:dyDescent="0.25">
      <c r="A659" t="s">
        <v>97</v>
      </c>
      <c r="B659" t="s">
        <v>30</v>
      </c>
      <c r="C659" s="20">
        <v>40633</v>
      </c>
      <c r="D659">
        <v>1</v>
      </c>
      <c r="F659" t="s">
        <v>111</v>
      </c>
      <c r="G659" s="25" t="s">
        <v>115</v>
      </c>
      <c r="J659" s="2"/>
      <c r="K659" s="22" t="str">
        <f>IF(ISNUMBER(AVERAGEIFS(Observed!K$2:K$10000,Observed!$A$2:$A$10000,$A659,Observed!$C$2:$C$10000,$C659)),AVERAGEIFS(Observed!K$2:K$10000,Observed!$A$2:$A$10000,$A659,Observed!$C$2:$C$10000,$C659),"")</f>
        <v/>
      </c>
      <c r="L659" s="23" t="str">
        <f>IF(ISNUMBER(AVERAGEIFS(Observed!L$2:L$10000,Observed!$A$2:$A$10000,$A659,Observed!$C$2:$C$10000,$C659)),AVERAGEIFS(Observed!L$2:L$10000,Observed!$A$2:$A$10000,$A659,Observed!$C$2:$C$10000,$C659),"")</f>
        <v/>
      </c>
      <c r="M659" s="23">
        <f>IF(ISNUMBER(AVERAGEIFS(Observed!M$2:M$10000,Observed!$A$2:$A$10000,$A659,Observed!$C$2:$C$10000,$C659)),AVERAGEIFS(Observed!M$2:M$10000,Observed!$A$2:$A$10000,$A659,Observed!$C$2:$C$10000,$C659),"")</f>
        <v>269.4436060278266</v>
      </c>
      <c r="N659" s="23">
        <f>IF(ISNUMBER(AVERAGEIFS(Observed!N$2:N$10000,Observed!$A$2:$A$10000,$A659,Observed!$C$2:$C$10000,$C659)),AVERAGEIFS(Observed!N$2:N$10000,Observed!$A$2:$A$10000,$A659,Observed!$C$2:$C$10000,$C659),"")</f>
        <v>269.4436060278266</v>
      </c>
      <c r="O659" s="23">
        <f>IF(ISNUMBER(AVERAGEIFS(Observed!O$2:O$10000,Observed!$A$2:$A$10000,$A659,Observed!$C$2:$C$10000,$C659)),AVERAGEIFS(Observed!O$2:O$10000,Observed!$A$2:$A$10000,$A659,Observed!$C$2:$C$10000,$C659),"")</f>
        <v>1729.733500798872</v>
      </c>
      <c r="P659" s="24" t="str">
        <f>IF(ISNUMBER(AVERAGEIFS(Observed!P$2:P$10000,Observed!$A$2:$A$10000,$A659,Observed!$C$2:$C$10000,$C659)),AVERAGEIFS(Observed!P$2:P$10000,Observed!$A$2:$A$10000,$A659,Observed!$C$2:$C$10000,$C659),"")</f>
        <v/>
      </c>
      <c r="Q659" s="24" t="str">
        <f>IF(ISNUMBER(AVERAGEIFS(Observed!Q$2:Q$10000,Observed!$A$2:$A$10000,$A659,Observed!$C$2:$C$10000,$C659)),AVERAGEIFS(Observed!Q$2:Q$10000,Observed!$A$2:$A$10000,$A659,Observed!$C$2:$C$10000,$C659),"")</f>
        <v/>
      </c>
      <c r="R659" s="24" t="str">
        <f>IF(ISNUMBER(AVERAGEIFS(Observed!R$2:R$10000,Observed!$A$2:$A$10000,$A659,Observed!$C$2:$C$10000,$C659)),AVERAGEIFS(Observed!R$2:R$10000,Observed!$A$2:$A$10000,$A659,Observed!$C$2:$C$10000,$C659),"")</f>
        <v/>
      </c>
      <c r="S659" s="22" t="str">
        <f>IF(ISNUMBER(AVERAGEIFS(Observed!S$2:S$10000,Observed!$A$2:$A$10000,$A659,Observed!$C$2:$C$10000,$C659)),AVERAGEIFS(Observed!S$2:S$10000,Observed!$A$2:$A$10000,$A659,Observed!$C$2:$C$10000,$C659),"")</f>
        <v/>
      </c>
      <c r="T659" s="23" t="str">
        <f>IF(ISNUMBER(AVERAGEIFS(Observed!T$2:T$10000,Observed!$A$2:$A$10000,$A659,Observed!$C$2:$C$10000,$C659)),AVERAGEIFS(Observed!T$2:T$10000,Observed!$A$2:$A$10000,$A659,Observed!$C$2:$C$10000,$C659),"")</f>
        <v/>
      </c>
      <c r="U659" s="23" t="str">
        <f>IF(ISNUMBER(AVERAGEIFS(Observed!U$2:U$10000,Observed!$A$2:$A$10000,$A659,Observed!$C$2:$C$10000,$C659)),AVERAGEIFS(Observed!U$2:U$10000,Observed!$A$2:$A$10000,$A659,Observed!$C$2:$C$10000,$C659),"")</f>
        <v/>
      </c>
      <c r="V659" s="23">
        <f>IF(ISNUMBER(AVERAGEIFS(Observed!V$2:V$10000,Observed!$A$2:$A$10000,$A659,Observed!$C$2:$C$10000,$C659)),AVERAGEIFS(Observed!V$2:V$10000,Observed!$A$2:$A$10000,$A659,Observed!$C$2:$C$10000,$C659),"")</f>
        <v>450</v>
      </c>
      <c r="W659" s="23">
        <f>IF(ISNUMBER(AVERAGEIFS(Observed!W$2:W$10000,Observed!$A$2:$A$10000,$A659,Observed!$C$2:$C$10000,$C659)),AVERAGEIFS(Observed!W$2:W$10000,Observed!$A$2:$A$10000,$A659,Observed!$C$2:$C$10000,$C659),"")</f>
        <v>76.983887436521883</v>
      </c>
      <c r="X659" s="23" t="str">
        <f>IF(ISNUMBER(AVERAGEIFS(Observed!X$2:X$10000,Observed!$A$2:$A$10000,$A659,Observed!$C$2:$C$10000,$C659)),AVERAGEIFS(Observed!X$2:X$10000,Observed!$A$2:$A$10000,$A659,Observed!$C$2:$C$10000,$C659),"")</f>
        <v/>
      </c>
      <c r="Y659" s="23" t="str">
        <f>IF(ISNUMBER(AVERAGEIFS(Observed!Y$2:Y$10000,Observed!$A$2:$A$10000,$A659,Observed!$C$2:$C$10000,$C659)),AVERAGEIFS(Observed!Y$2:Y$10000,Observed!$A$2:$A$10000,$A659,Observed!$C$2:$C$10000,$C659),"")</f>
        <v/>
      </c>
      <c r="Z659" s="23" t="str">
        <f>IF(ISNUMBER(AVERAGEIFS(Observed!Z$2:Z$10000,Observed!$A$2:$A$10000,$A659,Observed!$C$2:$C$10000,$C659)),AVERAGEIFS(Observed!Z$2:Z$10000,Observed!$A$2:$A$10000,$A659,Observed!$C$2:$C$10000,$C659),"")</f>
        <v/>
      </c>
      <c r="AA659" s="23" t="str">
        <f>IF(ISNUMBER(AVERAGEIFS(Observed!AA$2:AA$10000,Observed!$A$2:$A$10000,$A659,Observed!$C$2:$C$10000,$C659)),AVERAGEIFS(Observed!AA$2:AA$10000,Observed!$A$2:$A$10000,$A659,Observed!$C$2:$C$10000,$C659),"")</f>
        <v/>
      </c>
      <c r="AB659" s="23" t="str">
        <f>IF(ISNUMBER(AVERAGEIFS(Observed!AB$2:AB$10000,Observed!$A$2:$A$10000,$A659,Observed!$C$2:$C$10000,$C659)),AVERAGEIFS(Observed!AB$2:AB$10000,Observed!$A$2:$A$10000,$A659,Observed!$C$2:$C$10000,$C659),"")</f>
        <v/>
      </c>
      <c r="AC659" s="23" t="str">
        <f>IF(ISNUMBER(AVERAGEIFS(Observed!AC$2:AC$10000,Observed!$A$2:$A$10000,$A659,Observed!$C$2:$C$10000,$C659)),AVERAGEIFS(Observed!AC$2:AC$10000,Observed!$A$2:$A$10000,$A659,Observed!$C$2:$C$10000,$C659),"")</f>
        <v/>
      </c>
      <c r="AD659" s="23" t="str">
        <f>IF(ISNUMBER(AVERAGEIFS(Observed!AD$2:AD$10000,Observed!$A$2:$A$10000,$A659,Observed!$C$2:$C$10000,$C659)),AVERAGEIFS(Observed!AD$2:AD$10000,Observed!$A$2:$A$10000,$A659,Observed!$C$2:$C$10000,$C659),"")</f>
        <v/>
      </c>
      <c r="AE659" s="24" t="str">
        <f>IF(ISNUMBER(AVERAGEIFS(Observed!AE$2:AE$10000,Observed!$A$2:$A$10000,$A659,Observed!$C$2:$C$10000,$C659)),AVERAGEIFS(Observed!AE$2:AE$10000,Observed!$A$2:$A$10000,$A659,Observed!$C$2:$C$10000,$C659),"")</f>
        <v/>
      </c>
      <c r="AF659" s="24" t="str">
        <f>IF(ISNUMBER(AVERAGEIFS(Observed!AF$2:AF$10000,Observed!$A$2:$A$10000,$A659,Observed!$C$2:$C$10000,$C659)),AVERAGEIFS(Observed!AF$2:AF$10000,Observed!$A$2:$A$10000,$A659,Observed!$C$2:$C$10000,$C659),"")</f>
        <v/>
      </c>
      <c r="AG659" s="23" t="str">
        <f>IF(ISNUMBER(AVERAGEIFS(Observed!AG$2:AG$10000,Observed!$A$2:$A$10000,$A659,Observed!$C$2:$C$10000,$C659)),AVERAGEIFS(Observed!AG$2:AG$10000,Observed!$A$2:$A$10000,$A659,Observed!$C$2:$C$10000,$C659),"")</f>
        <v/>
      </c>
      <c r="AH659" s="23" t="str">
        <f>IF(ISNUMBER(AVERAGEIFS(Observed!AH$2:AH$10000,Observed!$A$2:$A$10000,$A659,Observed!$C$2:$C$10000,$C659)),AVERAGEIFS(Observed!AH$2:AH$10000,Observed!$A$2:$A$10000,$A659,Observed!$C$2:$C$10000,$C659),"")</f>
        <v/>
      </c>
      <c r="AI659" s="22" t="str">
        <f>IF(ISNUMBER(AVERAGEIFS(Observed!AI$2:AI$10000,Observed!$A$2:$A$10000,$A659,Observed!$C$2:$C$10000,$C659)),AVERAGEIFS(Observed!AI$2:AI$10000,Observed!$A$2:$A$10000,$A659,Observed!$C$2:$C$10000,$C659),"")</f>
        <v/>
      </c>
      <c r="AJ659" s="23" t="str">
        <f>IF(ISNUMBER(AVERAGEIFS(Observed!AJ$2:AJ$10000,Observed!$A$2:$A$10000,$A659,Observed!$C$2:$C$10000,$C659)),AVERAGEIFS(Observed!AJ$2:AJ$10000,Observed!$A$2:$A$10000,$A659,Observed!$C$2:$C$10000,$C659),"")</f>
        <v/>
      </c>
      <c r="AK659" s="23" t="str">
        <f>IF(ISNUMBER(AVERAGEIFS(Observed!AK$2:AK$10000,Observed!$A$2:$A$10000,$A659,Observed!$C$2:$C$10000,$C659)),AVERAGEIFS(Observed!AK$2:AK$10000,Observed!$A$2:$A$10000,$A659,Observed!$C$2:$C$10000,$C659),"")</f>
        <v/>
      </c>
      <c r="AL659" s="23" t="str">
        <f>IF(ISNUMBER(AVERAGEIFS(Observed!AL$2:AL$10000,Observed!$A$2:$A$10000,$A659,Observed!$C$2:$C$10000,$C659)),AVERAGEIFS(Observed!AL$2:AL$10000,Observed!$A$2:$A$10000,$A659,Observed!$C$2:$C$10000,$C659),"")</f>
        <v/>
      </c>
      <c r="AM659" s="23" t="str">
        <f>IF(ISNUMBER(AVERAGEIFS(Observed!AM$2:AM$10000,Observed!$A$2:$A$10000,$A659,Observed!$C$2:$C$10000,$C659)),AVERAGEIFS(Observed!AM$2:AM$10000,Observed!$A$2:$A$10000,$A659,Observed!$C$2:$C$10000,$C659),"")</f>
        <v/>
      </c>
      <c r="AN659" s="23" t="str">
        <f>IF(ISNUMBER(AVERAGEIFS(Observed!AN$2:AN$10000,Observed!$A$2:$A$10000,$A659,Observed!$C$2:$C$10000,$C659)),AVERAGEIFS(Observed!AN$2:AN$10000,Observed!$A$2:$A$10000,$A659,Observed!$C$2:$C$10000,$C659),"")</f>
        <v/>
      </c>
      <c r="AO659" s="2">
        <f>COUNTIFS(Observed!$A$2:$A$10000,$A659,Observed!$C$2:$C$10000,$C659)</f>
        <v>5</v>
      </c>
      <c r="AP659" s="2">
        <f t="shared" si="13"/>
        <v>5</v>
      </c>
    </row>
    <row r="660" spans="1:42" x14ac:dyDescent="0.25">
      <c r="A660" t="s">
        <v>97</v>
      </c>
      <c r="B660" t="s">
        <v>30</v>
      </c>
      <c r="C660" s="20">
        <v>40690</v>
      </c>
      <c r="D660">
        <v>1</v>
      </c>
      <c r="F660" t="s">
        <v>111</v>
      </c>
      <c r="G660" s="25" t="s">
        <v>115</v>
      </c>
      <c r="J660" s="2"/>
      <c r="K660" s="22" t="str">
        <f>IF(ISNUMBER(AVERAGEIFS(Observed!K$2:K$10000,Observed!$A$2:$A$10000,$A660,Observed!$C$2:$C$10000,$C660)),AVERAGEIFS(Observed!K$2:K$10000,Observed!$A$2:$A$10000,$A660,Observed!$C$2:$C$10000,$C660),"")</f>
        <v/>
      </c>
      <c r="L660" s="23" t="str">
        <f>IF(ISNUMBER(AVERAGEIFS(Observed!L$2:L$10000,Observed!$A$2:$A$10000,$A660,Observed!$C$2:$C$10000,$C660)),AVERAGEIFS(Observed!L$2:L$10000,Observed!$A$2:$A$10000,$A660,Observed!$C$2:$C$10000,$C660),"")</f>
        <v/>
      </c>
      <c r="M660" s="23">
        <f>IF(ISNUMBER(AVERAGEIFS(Observed!M$2:M$10000,Observed!$A$2:$A$10000,$A660,Observed!$C$2:$C$10000,$C660)),AVERAGEIFS(Observed!M$2:M$10000,Observed!$A$2:$A$10000,$A660,Observed!$C$2:$C$10000,$C660),"")</f>
        <v>246.59424751419138</v>
      </c>
      <c r="N660" s="23">
        <f>IF(ISNUMBER(AVERAGEIFS(Observed!N$2:N$10000,Observed!$A$2:$A$10000,$A660,Observed!$C$2:$C$10000,$C660)),AVERAGEIFS(Observed!N$2:N$10000,Observed!$A$2:$A$10000,$A660,Observed!$C$2:$C$10000,$C660),"")</f>
        <v>246.59424751419138</v>
      </c>
      <c r="O660" s="23">
        <f>IF(ISNUMBER(AVERAGEIFS(Observed!O$2:O$10000,Observed!$A$2:$A$10000,$A660,Observed!$C$2:$C$10000,$C660)),AVERAGEIFS(Observed!O$2:O$10000,Observed!$A$2:$A$10000,$A660,Observed!$C$2:$C$10000,$C660),"")</f>
        <v>2075.3404419163785</v>
      </c>
      <c r="P660" s="24" t="str">
        <f>IF(ISNUMBER(AVERAGEIFS(Observed!P$2:P$10000,Observed!$A$2:$A$10000,$A660,Observed!$C$2:$C$10000,$C660)),AVERAGEIFS(Observed!P$2:P$10000,Observed!$A$2:$A$10000,$A660,Observed!$C$2:$C$10000,$C660),"")</f>
        <v/>
      </c>
      <c r="Q660" s="24" t="str">
        <f>IF(ISNUMBER(AVERAGEIFS(Observed!Q$2:Q$10000,Observed!$A$2:$A$10000,$A660,Observed!$C$2:$C$10000,$C660)),AVERAGEIFS(Observed!Q$2:Q$10000,Observed!$A$2:$A$10000,$A660,Observed!$C$2:$C$10000,$C660),"")</f>
        <v/>
      </c>
      <c r="R660" s="24" t="str">
        <f>IF(ISNUMBER(AVERAGEIFS(Observed!R$2:R$10000,Observed!$A$2:$A$10000,$A660,Observed!$C$2:$C$10000,$C660)),AVERAGEIFS(Observed!R$2:R$10000,Observed!$A$2:$A$10000,$A660,Observed!$C$2:$C$10000,$C660),"")</f>
        <v/>
      </c>
      <c r="S660" s="22" t="str">
        <f>IF(ISNUMBER(AVERAGEIFS(Observed!S$2:S$10000,Observed!$A$2:$A$10000,$A660,Observed!$C$2:$C$10000,$C660)),AVERAGEIFS(Observed!S$2:S$10000,Observed!$A$2:$A$10000,$A660,Observed!$C$2:$C$10000,$C660),"")</f>
        <v/>
      </c>
      <c r="T660" s="23" t="str">
        <f>IF(ISNUMBER(AVERAGEIFS(Observed!T$2:T$10000,Observed!$A$2:$A$10000,$A660,Observed!$C$2:$C$10000,$C660)),AVERAGEIFS(Observed!T$2:T$10000,Observed!$A$2:$A$10000,$A660,Observed!$C$2:$C$10000,$C660),"")</f>
        <v/>
      </c>
      <c r="U660" s="23" t="str">
        <f>IF(ISNUMBER(AVERAGEIFS(Observed!U$2:U$10000,Observed!$A$2:$A$10000,$A660,Observed!$C$2:$C$10000,$C660)),AVERAGEIFS(Observed!U$2:U$10000,Observed!$A$2:$A$10000,$A660,Observed!$C$2:$C$10000,$C660),"")</f>
        <v/>
      </c>
      <c r="V660" s="23">
        <f>IF(ISNUMBER(AVERAGEIFS(Observed!V$2:V$10000,Observed!$A$2:$A$10000,$A660,Observed!$C$2:$C$10000,$C660)),AVERAGEIFS(Observed!V$2:V$10000,Observed!$A$2:$A$10000,$A660,Observed!$C$2:$C$10000,$C660),"")</f>
        <v>450</v>
      </c>
      <c r="W660" s="23">
        <f>IF(ISNUMBER(AVERAGEIFS(Observed!W$2:W$10000,Observed!$A$2:$A$10000,$A660,Observed!$C$2:$C$10000,$C660)),AVERAGEIFS(Observed!W$2:W$10000,Observed!$A$2:$A$10000,$A660,Observed!$C$2:$C$10000,$C660),"")</f>
        <v>43.262148686700243</v>
      </c>
      <c r="X660" s="23" t="str">
        <f>IF(ISNUMBER(AVERAGEIFS(Observed!X$2:X$10000,Observed!$A$2:$A$10000,$A660,Observed!$C$2:$C$10000,$C660)),AVERAGEIFS(Observed!X$2:X$10000,Observed!$A$2:$A$10000,$A660,Observed!$C$2:$C$10000,$C660),"")</f>
        <v/>
      </c>
      <c r="Y660" s="23" t="str">
        <f>IF(ISNUMBER(AVERAGEIFS(Observed!Y$2:Y$10000,Observed!$A$2:$A$10000,$A660,Observed!$C$2:$C$10000,$C660)),AVERAGEIFS(Observed!Y$2:Y$10000,Observed!$A$2:$A$10000,$A660,Observed!$C$2:$C$10000,$C660),"")</f>
        <v/>
      </c>
      <c r="Z660" s="23" t="str">
        <f>IF(ISNUMBER(AVERAGEIFS(Observed!Z$2:Z$10000,Observed!$A$2:$A$10000,$A660,Observed!$C$2:$C$10000,$C660)),AVERAGEIFS(Observed!Z$2:Z$10000,Observed!$A$2:$A$10000,$A660,Observed!$C$2:$C$10000,$C660),"")</f>
        <v/>
      </c>
      <c r="AA660" s="23" t="str">
        <f>IF(ISNUMBER(AVERAGEIFS(Observed!AA$2:AA$10000,Observed!$A$2:$A$10000,$A660,Observed!$C$2:$C$10000,$C660)),AVERAGEIFS(Observed!AA$2:AA$10000,Observed!$A$2:$A$10000,$A660,Observed!$C$2:$C$10000,$C660),"")</f>
        <v/>
      </c>
      <c r="AB660" s="23" t="str">
        <f>IF(ISNUMBER(AVERAGEIFS(Observed!AB$2:AB$10000,Observed!$A$2:$A$10000,$A660,Observed!$C$2:$C$10000,$C660)),AVERAGEIFS(Observed!AB$2:AB$10000,Observed!$A$2:$A$10000,$A660,Observed!$C$2:$C$10000,$C660),"")</f>
        <v/>
      </c>
      <c r="AC660" s="23" t="str">
        <f>IF(ISNUMBER(AVERAGEIFS(Observed!AC$2:AC$10000,Observed!$A$2:$A$10000,$A660,Observed!$C$2:$C$10000,$C660)),AVERAGEIFS(Observed!AC$2:AC$10000,Observed!$A$2:$A$10000,$A660,Observed!$C$2:$C$10000,$C660),"")</f>
        <v/>
      </c>
      <c r="AD660" s="23" t="str">
        <f>IF(ISNUMBER(AVERAGEIFS(Observed!AD$2:AD$10000,Observed!$A$2:$A$10000,$A660,Observed!$C$2:$C$10000,$C660)),AVERAGEIFS(Observed!AD$2:AD$10000,Observed!$A$2:$A$10000,$A660,Observed!$C$2:$C$10000,$C660),"")</f>
        <v/>
      </c>
      <c r="AE660" s="24" t="str">
        <f>IF(ISNUMBER(AVERAGEIFS(Observed!AE$2:AE$10000,Observed!$A$2:$A$10000,$A660,Observed!$C$2:$C$10000,$C660)),AVERAGEIFS(Observed!AE$2:AE$10000,Observed!$A$2:$A$10000,$A660,Observed!$C$2:$C$10000,$C660),"")</f>
        <v/>
      </c>
      <c r="AF660" s="24" t="str">
        <f>IF(ISNUMBER(AVERAGEIFS(Observed!AF$2:AF$10000,Observed!$A$2:$A$10000,$A660,Observed!$C$2:$C$10000,$C660)),AVERAGEIFS(Observed!AF$2:AF$10000,Observed!$A$2:$A$10000,$A660,Observed!$C$2:$C$10000,$C660),"")</f>
        <v/>
      </c>
      <c r="AG660" s="23" t="str">
        <f>IF(ISNUMBER(AVERAGEIFS(Observed!AG$2:AG$10000,Observed!$A$2:$A$10000,$A660,Observed!$C$2:$C$10000,$C660)),AVERAGEIFS(Observed!AG$2:AG$10000,Observed!$A$2:$A$10000,$A660,Observed!$C$2:$C$10000,$C660),"")</f>
        <v/>
      </c>
      <c r="AH660" s="23" t="str">
        <f>IF(ISNUMBER(AVERAGEIFS(Observed!AH$2:AH$10000,Observed!$A$2:$A$10000,$A660,Observed!$C$2:$C$10000,$C660)),AVERAGEIFS(Observed!AH$2:AH$10000,Observed!$A$2:$A$10000,$A660,Observed!$C$2:$C$10000,$C660),"")</f>
        <v/>
      </c>
      <c r="AI660" s="22" t="str">
        <f>IF(ISNUMBER(AVERAGEIFS(Observed!AI$2:AI$10000,Observed!$A$2:$A$10000,$A660,Observed!$C$2:$C$10000,$C660)),AVERAGEIFS(Observed!AI$2:AI$10000,Observed!$A$2:$A$10000,$A660,Observed!$C$2:$C$10000,$C660),"")</f>
        <v/>
      </c>
      <c r="AJ660" s="23" t="str">
        <f>IF(ISNUMBER(AVERAGEIFS(Observed!AJ$2:AJ$10000,Observed!$A$2:$A$10000,$A660,Observed!$C$2:$C$10000,$C660)),AVERAGEIFS(Observed!AJ$2:AJ$10000,Observed!$A$2:$A$10000,$A660,Observed!$C$2:$C$10000,$C660),"")</f>
        <v/>
      </c>
      <c r="AK660" s="23" t="str">
        <f>IF(ISNUMBER(AVERAGEIFS(Observed!AK$2:AK$10000,Observed!$A$2:$A$10000,$A660,Observed!$C$2:$C$10000,$C660)),AVERAGEIFS(Observed!AK$2:AK$10000,Observed!$A$2:$A$10000,$A660,Observed!$C$2:$C$10000,$C660),"")</f>
        <v/>
      </c>
      <c r="AL660" s="23" t="str">
        <f>IF(ISNUMBER(AVERAGEIFS(Observed!AL$2:AL$10000,Observed!$A$2:$A$10000,$A660,Observed!$C$2:$C$10000,$C660)),AVERAGEIFS(Observed!AL$2:AL$10000,Observed!$A$2:$A$10000,$A660,Observed!$C$2:$C$10000,$C660),"")</f>
        <v/>
      </c>
      <c r="AM660" s="23" t="str">
        <f>IF(ISNUMBER(AVERAGEIFS(Observed!AM$2:AM$10000,Observed!$A$2:$A$10000,$A660,Observed!$C$2:$C$10000,$C660)),AVERAGEIFS(Observed!AM$2:AM$10000,Observed!$A$2:$A$10000,$A660,Observed!$C$2:$C$10000,$C660),"")</f>
        <v/>
      </c>
      <c r="AN660" s="23" t="str">
        <f>IF(ISNUMBER(AVERAGEIFS(Observed!AN$2:AN$10000,Observed!$A$2:$A$10000,$A660,Observed!$C$2:$C$10000,$C660)),AVERAGEIFS(Observed!AN$2:AN$10000,Observed!$A$2:$A$10000,$A660,Observed!$C$2:$C$10000,$C660),"")</f>
        <v/>
      </c>
      <c r="AO660" s="2">
        <f>COUNTIFS(Observed!$A$2:$A$10000,$A660,Observed!$C$2:$C$10000,$C660)</f>
        <v>5</v>
      </c>
      <c r="AP660" s="2">
        <f t="shared" si="13"/>
        <v>5</v>
      </c>
    </row>
    <row r="661" spans="1:42" x14ac:dyDescent="0.25">
      <c r="A661" t="s">
        <v>97</v>
      </c>
      <c r="B661" t="s">
        <v>30</v>
      </c>
      <c r="C661" s="20">
        <v>40843</v>
      </c>
      <c r="D661">
        <v>1</v>
      </c>
      <c r="F661" t="s">
        <v>111</v>
      </c>
      <c r="G661" s="25" t="s">
        <v>76</v>
      </c>
      <c r="J661" s="2"/>
      <c r="K661" s="22" t="str">
        <f>IF(ISNUMBER(AVERAGEIFS(Observed!K$2:K$10000,Observed!$A$2:$A$10000,$A661,Observed!$C$2:$C$10000,$C661)),AVERAGEIFS(Observed!K$2:K$10000,Observed!$A$2:$A$10000,$A661,Observed!$C$2:$C$10000,$C661),"")</f>
        <v/>
      </c>
      <c r="L661" s="23" t="str">
        <f>IF(ISNUMBER(AVERAGEIFS(Observed!L$2:L$10000,Observed!$A$2:$A$10000,$A661,Observed!$C$2:$C$10000,$C661)),AVERAGEIFS(Observed!L$2:L$10000,Observed!$A$2:$A$10000,$A661,Observed!$C$2:$C$10000,$C661),"")</f>
        <v/>
      </c>
      <c r="M661" s="23">
        <f>IF(ISNUMBER(AVERAGEIFS(Observed!M$2:M$10000,Observed!$A$2:$A$10000,$A661,Observed!$C$2:$C$10000,$C661)),AVERAGEIFS(Observed!M$2:M$10000,Observed!$A$2:$A$10000,$A661,Observed!$C$2:$C$10000,$C661),"")</f>
        <v>510.82438936621668</v>
      </c>
      <c r="N661" s="23">
        <f>IF(ISNUMBER(AVERAGEIFS(Observed!N$2:N$10000,Observed!$A$2:$A$10000,$A661,Observed!$C$2:$C$10000,$C661)),AVERAGEIFS(Observed!N$2:N$10000,Observed!$A$2:$A$10000,$A661,Observed!$C$2:$C$10000,$C661),"")</f>
        <v>510.82438936621668</v>
      </c>
      <c r="O661" s="23">
        <f>IF(ISNUMBER(AVERAGEIFS(Observed!O$2:O$10000,Observed!$A$2:$A$10000,$A661,Observed!$C$2:$C$10000,$C661)),AVERAGEIFS(Observed!O$2:O$10000,Observed!$A$2:$A$10000,$A661,Observed!$C$2:$C$10000,$C661),"")</f>
        <v>611.7225455741775</v>
      </c>
      <c r="P661" s="24" t="str">
        <f>IF(ISNUMBER(AVERAGEIFS(Observed!P$2:P$10000,Observed!$A$2:$A$10000,$A661,Observed!$C$2:$C$10000,$C661)),AVERAGEIFS(Observed!P$2:P$10000,Observed!$A$2:$A$10000,$A661,Observed!$C$2:$C$10000,$C661),"")</f>
        <v/>
      </c>
      <c r="Q661" s="24" t="str">
        <f>IF(ISNUMBER(AVERAGEIFS(Observed!Q$2:Q$10000,Observed!$A$2:$A$10000,$A661,Observed!$C$2:$C$10000,$C661)),AVERAGEIFS(Observed!Q$2:Q$10000,Observed!$A$2:$A$10000,$A661,Observed!$C$2:$C$10000,$C661),"")</f>
        <v/>
      </c>
      <c r="R661" s="24" t="str">
        <f>IF(ISNUMBER(AVERAGEIFS(Observed!R$2:R$10000,Observed!$A$2:$A$10000,$A661,Observed!$C$2:$C$10000,$C661)),AVERAGEIFS(Observed!R$2:R$10000,Observed!$A$2:$A$10000,$A661,Observed!$C$2:$C$10000,$C661),"")</f>
        <v/>
      </c>
      <c r="S661" s="22" t="str">
        <f>IF(ISNUMBER(AVERAGEIFS(Observed!S$2:S$10000,Observed!$A$2:$A$10000,$A661,Observed!$C$2:$C$10000,$C661)),AVERAGEIFS(Observed!S$2:S$10000,Observed!$A$2:$A$10000,$A661,Observed!$C$2:$C$10000,$C661),"")</f>
        <v/>
      </c>
      <c r="T661" s="23" t="str">
        <f>IF(ISNUMBER(AVERAGEIFS(Observed!T$2:T$10000,Observed!$A$2:$A$10000,$A661,Observed!$C$2:$C$10000,$C661)),AVERAGEIFS(Observed!T$2:T$10000,Observed!$A$2:$A$10000,$A661,Observed!$C$2:$C$10000,$C661),"")</f>
        <v/>
      </c>
      <c r="U661" s="23" t="str">
        <f>IF(ISNUMBER(AVERAGEIFS(Observed!U$2:U$10000,Observed!$A$2:$A$10000,$A661,Observed!$C$2:$C$10000,$C661)),AVERAGEIFS(Observed!U$2:U$10000,Observed!$A$2:$A$10000,$A661,Observed!$C$2:$C$10000,$C661),"")</f>
        <v/>
      </c>
      <c r="V661" s="23">
        <f>IF(ISNUMBER(AVERAGEIFS(Observed!V$2:V$10000,Observed!$A$2:$A$10000,$A661,Observed!$C$2:$C$10000,$C661)),AVERAGEIFS(Observed!V$2:V$10000,Observed!$A$2:$A$10000,$A661,Observed!$C$2:$C$10000,$C661),"")</f>
        <v>450</v>
      </c>
      <c r="W661" s="23">
        <f>IF(ISNUMBER(AVERAGEIFS(Observed!W$2:W$10000,Observed!$A$2:$A$10000,$A661,Observed!$C$2:$C$10000,$C661)),AVERAGEIFS(Observed!W$2:W$10000,Observed!$A$2:$A$10000,$A661,Observed!$C$2:$C$10000,$C661),"")</f>
        <v>33.387214991255988</v>
      </c>
      <c r="X661" s="23" t="str">
        <f>IF(ISNUMBER(AVERAGEIFS(Observed!X$2:X$10000,Observed!$A$2:$A$10000,$A661,Observed!$C$2:$C$10000,$C661)),AVERAGEIFS(Observed!X$2:X$10000,Observed!$A$2:$A$10000,$A661,Observed!$C$2:$C$10000,$C661),"")</f>
        <v/>
      </c>
      <c r="Y661" s="23" t="str">
        <f>IF(ISNUMBER(AVERAGEIFS(Observed!Y$2:Y$10000,Observed!$A$2:$A$10000,$A661,Observed!$C$2:$C$10000,$C661)),AVERAGEIFS(Observed!Y$2:Y$10000,Observed!$A$2:$A$10000,$A661,Observed!$C$2:$C$10000,$C661),"")</f>
        <v/>
      </c>
      <c r="Z661" s="23" t="str">
        <f>IF(ISNUMBER(AVERAGEIFS(Observed!Z$2:Z$10000,Observed!$A$2:$A$10000,$A661,Observed!$C$2:$C$10000,$C661)),AVERAGEIFS(Observed!Z$2:Z$10000,Observed!$A$2:$A$10000,$A661,Observed!$C$2:$C$10000,$C661),"")</f>
        <v/>
      </c>
      <c r="AA661" s="23" t="str">
        <f>IF(ISNUMBER(AVERAGEIFS(Observed!AA$2:AA$10000,Observed!$A$2:$A$10000,$A661,Observed!$C$2:$C$10000,$C661)),AVERAGEIFS(Observed!AA$2:AA$10000,Observed!$A$2:$A$10000,$A661,Observed!$C$2:$C$10000,$C661),"")</f>
        <v/>
      </c>
      <c r="AB661" s="23" t="str">
        <f>IF(ISNUMBER(AVERAGEIFS(Observed!AB$2:AB$10000,Observed!$A$2:$A$10000,$A661,Observed!$C$2:$C$10000,$C661)),AVERAGEIFS(Observed!AB$2:AB$10000,Observed!$A$2:$A$10000,$A661,Observed!$C$2:$C$10000,$C661),"")</f>
        <v/>
      </c>
      <c r="AC661" s="23" t="str">
        <f>IF(ISNUMBER(AVERAGEIFS(Observed!AC$2:AC$10000,Observed!$A$2:$A$10000,$A661,Observed!$C$2:$C$10000,$C661)),AVERAGEIFS(Observed!AC$2:AC$10000,Observed!$A$2:$A$10000,$A661,Observed!$C$2:$C$10000,$C661),"")</f>
        <v/>
      </c>
      <c r="AD661" s="23" t="str">
        <f>IF(ISNUMBER(AVERAGEIFS(Observed!AD$2:AD$10000,Observed!$A$2:$A$10000,$A661,Observed!$C$2:$C$10000,$C661)),AVERAGEIFS(Observed!AD$2:AD$10000,Observed!$A$2:$A$10000,$A661,Observed!$C$2:$C$10000,$C661),"")</f>
        <v/>
      </c>
      <c r="AE661" s="24" t="str">
        <f>IF(ISNUMBER(AVERAGEIFS(Observed!AE$2:AE$10000,Observed!$A$2:$A$10000,$A661,Observed!$C$2:$C$10000,$C661)),AVERAGEIFS(Observed!AE$2:AE$10000,Observed!$A$2:$A$10000,$A661,Observed!$C$2:$C$10000,$C661),"")</f>
        <v/>
      </c>
      <c r="AF661" s="24" t="str">
        <f>IF(ISNUMBER(AVERAGEIFS(Observed!AF$2:AF$10000,Observed!$A$2:$A$10000,$A661,Observed!$C$2:$C$10000,$C661)),AVERAGEIFS(Observed!AF$2:AF$10000,Observed!$A$2:$A$10000,$A661,Observed!$C$2:$C$10000,$C661),"")</f>
        <v/>
      </c>
      <c r="AG661" s="23" t="str">
        <f>IF(ISNUMBER(AVERAGEIFS(Observed!AG$2:AG$10000,Observed!$A$2:$A$10000,$A661,Observed!$C$2:$C$10000,$C661)),AVERAGEIFS(Observed!AG$2:AG$10000,Observed!$A$2:$A$10000,$A661,Observed!$C$2:$C$10000,$C661),"")</f>
        <v/>
      </c>
      <c r="AH661" s="23" t="str">
        <f>IF(ISNUMBER(AVERAGEIFS(Observed!AH$2:AH$10000,Observed!$A$2:$A$10000,$A661,Observed!$C$2:$C$10000,$C661)),AVERAGEIFS(Observed!AH$2:AH$10000,Observed!$A$2:$A$10000,$A661,Observed!$C$2:$C$10000,$C661),"")</f>
        <v/>
      </c>
      <c r="AI661" s="22" t="str">
        <f>IF(ISNUMBER(AVERAGEIFS(Observed!AI$2:AI$10000,Observed!$A$2:$A$10000,$A661,Observed!$C$2:$C$10000,$C661)),AVERAGEIFS(Observed!AI$2:AI$10000,Observed!$A$2:$A$10000,$A661,Observed!$C$2:$C$10000,$C661),"")</f>
        <v/>
      </c>
      <c r="AJ661" s="23" t="str">
        <f>IF(ISNUMBER(AVERAGEIFS(Observed!AJ$2:AJ$10000,Observed!$A$2:$A$10000,$A661,Observed!$C$2:$C$10000,$C661)),AVERAGEIFS(Observed!AJ$2:AJ$10000,Observed!$A$2:$A$10000,$A661,Observed!$C$2:$C$10000,$C661),"")</f>
        <v/>
      </c>
      <c r="AK661" s="23" t="str">
        <f>IF(ISNUMBER(AVERAGEIFS(Observed!AK$2:AK$10000,Observed!$A$2:$A$10000,$A661,Observed!$C$2:$C$10000,$C661)),AVERAGEIFS(Observed!AK$2:AK$10000,Observed!$A$2:$A$10000,$A661,Observed!$C$2:$C$10000,$C661),"")</f>
        <v/>
      </c>
      <c r="AL661" s="23" t="str">
        <f>IF(ISNUMBER(AVERAGEIFS(Observed!AL$2:AL$10000,Observed!$A$2:$A$10000,$A661,Observed!$C$2:$C$10000,$C661)),AVERAGEIFS(Observed!AL$2:AL$10000,Observed!$A$2:$A$10000,$A661,Observed!$C$2:$C$10000,$C661),"")</f>
        <v/>
      </c>
      <c r="AM661" s="23" t="str">
        <f>IF(ISNUMBER(AVERAGEIFS(Observed!AM$2:AM$10000,Observed!$A$2:$A$10000,$A661,Observed!$C$2:$C$10000,$C661)),AVERAGEIFS(Observed!AM$2:AM$10000,Observed!$A$2:$A$10000,$A661,Observed!$C$2:$C$10000,$C661),"")</f>
        <v/>
      </c>
      <c r="AN661" s="23" t="str">
        <f>IF(ISNUMBER(AVERAGEIFS(Observed!AN$2:AN$10000,Observed!$A$2:$A$10000,$A661,Observed!$C$2:$C$10000,$C661)),AVERAGEIFS(Observed!AN$2:AN$10000,Observed!$A$2:$A$10000,$A661,Observed!$C$2:$C$10000,$C661),"")</f>
        <v/>
      </c>
      <c r="AO661" s="2">
        <f>COUNTIFS(Observed!$A$2:$A$10000,$A661,Observed!$C$2:$C$10000,$C661)</f>
        <v>5</v>
      </c>
      <c r="AP661" s="2">
        <f t="shared" si="13"/>
        <v>5</v>
      </c>
    </row>
    <row r="662" spans="1:42" x14ac:dyDescent="0.25">
      <c r="A662" t="s">
        <v>97</v>
      </c>
      <c r="B662" t="s">
        <v>30</v>
      </c>
      <c r="C662" s="20">
        <v>40878</v>
      </c>
      <c r="D662">
        <v>1</v>
      </c>
      <c r="F662" t="s">
        <v>111</v>
      </c>
      <c r="G662" s="25" t="s">
        <v>76</v>
      </c>
      <c r="J662" s="2"/>
      <c r="K662" s="22" t="str">
        <f>IF(ISNUMBER(AVERAGEIFS(Observed!K$2:K$10000,Observed!$A$2:$A$10000,$A662,Observed!$C$2:$C$10000,$C662)),AVERAGEIFS(Observed!K$2:K$10000,Observed!$A$2:$A$10000,$A662,Observed!$C$2:$C$10000,$C662),"")</f>
        <v/>
      </c>
      <c r="L662" s="23" t="str">
        <f>IF(ISNUMBER(AVERAGEIFS(Observed!L$2:L$10000,Observed!$A$2:$A$10000,$A662,Observed!$C$2:$C$10000,$C662)),AVERAGEIFS(Observed!L$2:L$10000,Observed!$A$2:$A$10000,$A662,Observed!$C$2:$C$10000,$C662),"")</f>
        <v/>
      </c>
      <c r="M662" s="23">
        <f>IF(ISNUMBER(AVERAGEIFS(Observed!M$2:M$10000,Observed!$A$2:$A$10000,$A662,Observed!$C$2:$C$10000,$C662)),AVERAGEIFS(Observed!M$2:M$10000,Observed!$A$2:$A$10000,$A662,Observed!$C$2:$C$10000,$C662),"")</f>
        <v>290.48094972524893</v>
      </c>
      <c r="N662" s="23">
        <f>IF(ISNUMBER(AVERAGEIFS(Observed!N$2:N$10000,Observed!$A$2:$A$10000,$A662,Observed!$C$2:$C$10000,$C662)),AVERAGEIFS(Observed!N$2:N$10000,Observed!$A$2:$A$10000,$A662,Observed!$C$2:$C$10000,$C662),"")</f>
        <v>290.48094972524893</v>
      </c>
      <c r="O662" s="23">
        <f>IF(ISNUMBER(AVERAGEIFS(Observed!O$2:O$10000,Observed!$A$2:$A$10000,$A662,Observed!$C$2:$C$10000,$C662)),AVERAGEIFS(Observed!O$2:O$10000,Observed!$A$2:$A$10000,$A662,Observed!$C$2:$C$10000,$C662),"")</f>
        <v>951.34597001127929</v>
      </c>
      <c r="P662" s="24" t="str">
        <f>IF(ISNUMBER(AVERAGEIFS(Observed!P$2:P$10000,Observed!$A$2:$A$10000,$A662,Observed!$C$2:$C$10000,$C662)),AVERAGEIFS(Observed!P$2:P$10000,Observed!$A$2:$A$10000,$A662,Observed!$C$2:$C$10000,$C662),"")</f>
        <v/>
      </c>
      <c r="Q662" s="24" t="str">
        <f>IF(ISNUMBER(AVERAGEIFS(Observed!Q$2:Q$10000,Observed!$A$2:$A$10000,$A662,Observed!$C$2:$C$10000,$C662)),AVERAGEIFS(Observed!Q$2:Q$10000,Observed!$A$2:$A$10000,$A662,Observed!$C$2:$C$10000,$C662),"")</f>
        <v/>
      </c>
      <c r="R662" s="24" t="str">
        <f>IF(ISNUMBER(AVERAGEIFS(Observed!R$2:R$10000,Observed!$A$2:$A$10000,$A662,Observed!$C$2:$C$10000,$C662)),AVERAGEIFS(Observed!R$2:R$10000,Observed!$A$2:$A$10000,$A662,Observed!$C$2:$C$10000,$C662),"")</f>
        <v/>
      </c>
      <c r="S662" s="22" t="str">
        <f>IF(ISNUMBER(AVERAGEIFS(Observed!S$2:S$10000,Observed!$A$2:$A$10000,$A662,Observed!$C$2:$C$10000,$C662)),AVERAGEIFS(Observed!S$2:S$10000,Observed!$A$2:$A$10000,$A662,Observed!$C$2:$C$10000,$C662),"")</f>
        <v/>
      </c>
      <c r="T662" s="23" t="str">
        <f>IF(ISNUMBER(AVERAGEIFS(Observed!T$2:T$10000,Observed!$A$2:$A$10000,$A662,Observed!$C$2:$C$10000,$C662)),AVERAGEIFS(Observed!T$2:T$10000,Observed!$A$2:$A$10000,$A662,Observed!$C$2:$C$10000,$C662),"")</f>
        <v/>
      </c>
      <c r="U662" s="23" t="str">
        <f>IF(ISNUMBER(AVERAGEIFS(Observed!U$2:U$10000,Observed!$A$2:$A$10000,$A662,Observed!$C$2:$C$10000,$C662)),AVERAGEIFS(Observed!U$2:U$10000,Observed!$A$2:$A$10000,$A662,Observed!$C$2:$C$10000,$C662),"")</f>
        <v/>
      </c>
      <c r="V662" s="23">
        <f>IF(ISNUMBER(AVERAGEIFS(Observed!V$2:V$10000,Observed!$A$2:$A$10000,$A662,Observed!$C$2:$C$10000,$C662)),AVERAGEIFS(Observed!V$2:V$10000,Observed!$A$2:$A$10000,$A662,Observed!$C$2:$C$10000,$C662),"")</f>
        <v>450</v>
      </c>
      <c r="W662" s="23">
        <f>IF(ISNUMBER(AVERAGEIFS(Observed!W$2:W$10000,Observed!$A$2:$A$10000,$A662,Observed!$C$2:$C$10000,$C662)),AVERAGEIFS(Observed!W$2:W$10000,Observed!$A$2:$A$10000,$A662,Observed!$C$2:$C$10000,$C662),"")</f>
        <v>82.994557064356854</v>
      </c>
      <c r="X662" s="23" t="str">
        <f>IF(ISNUMBER(AVERAGEIFS(Observed!X$2:X$10000,Observed!$A$2:$A$10000,$A662,Observed!$C$2:$C$10000,$C662)),AVERAGEIFS(Observed!X$2:X$10000,Observed!$A$2:$A$10000,$A662,Observed!$C$2:$C$10000,$C662),"")</f>
        <v/>
      </c>
      <c r="Y662" s="23" t="str">
        <f>IF(ISNUMBER(AVERAGEIFS(Observed!Y$2:Y$10000,Observed!$A$2:$A$10000,$A662,Observed!$C$2:$C$10000,$C662)),AVERAGEIFS(Observed!Y$2:Y$10000,Observed!$A$2:$A$10000,$A662,Observed!$C$2:$C$10000,$C662),"")</f>
        <v/>
      </c>
      <c r="Z662" s="23" t="str">
        <f>IF(ISNUMBER(AVERAGEIFS(Observed!Z$2:Z$10000,Observed!$A$2:$A$10000,$A662,Observed!$C$2:$C$10000,$C662)),AVERAGEIFS(Observed!Z$2:Z$10000,Observed!$A$2:$A$10000,$A662,Observed!$C$2:$C$10000,$C662),"")</f>
        <v/>
      </c>
      <c r="AA662" s="23" t="str">
        <f>IF(ISNUMBER(AVERAGEIFS(Observed!AA$2:AA$10000,Observed!$A$2:$A$10000,$A662,Observed!$C$2:$C$10000,$C662)),AVERAGEIFS(Observed!AA$2:AA$10000,Observed!$A$2:$A$10000,$A662,Observed!$C$2:$C$10000,$C662),"")</f>
        <v/>
      </c>
      <c r="AB662" s="23" t="str">
        <f>IF(ISNUMBER(AVERAGEIFS(Observed!AB$2:AB$10000,Observed!$A$2:$A$10000,$A662,Observed!$C$2:$C$10000,$C662)),AVERAGEIFS(Observed!AB$2:AB$10000,Observed!$A$2:$A$10000,$A662,Observed!$C$2:$C$10000,$C662),"")</f>
        <v/>
      </c>
      <c r="AC662" s="23" t="str">
        <f>IF(ISNUMBER(AVERAGEIFS(Observed!AC$2:AC$10000,Observed!$A$2:$A$10000,$A662,Observed!$C$2:$C$10000,$C662)),AVERAGEIFS(Observed!AC$2:AC$10000,Observed!$A$2:$A$10000,$A662,Observed!$C$2:$C$10000,$C662),"")</f>
        <v/>
      </c>
      <c r="AD662" s="23" t="str">
        <f>IF(ISNUMBER(AVERAGEIFS(Observed!AD$2:AD$10000,Observed!$A$2:$A$10000,$A662,Observed!$C$2:$C$10000,$C662)),AVERAGEIFS(Observed!AD$2:AD$10000,Observed!$A$2:$A$10000,$A662,Observed!$C$2:$C$10000,$C662),"")</f>
        <v/>
      </c>
      <c r="AE662" s="24" t="str">
        <f>IF(ISNUMBER(AVERAGEIFS(Observed!AE$2:AE$10000,Observed!$A$2:$A$10000,$A662,Observed!$C$2:$C$10000,$C662)),AVERAGEIFS(Observed!AE$2:AE$10000,Observed!$A$2:$A$10000,$A662,Observed!$C$2:$C$10000,$C662),"")</f>
        <v/>
      </c>
      <c r="AF662" s="24" t="str">
        <f>IF(ISNUMBER(AVERAGEIFS(Observed!AF$2:AF$10000,Observed!$A$2:$A$10000,$A662,Observed!$C$2:$C$10000,$C662)),AVERAGEIFS(Observed!AF$2:AF$10000,Observed!$A$2:$A$10000,$A662,Observed!$C$2:$C$10000,$C662),"")</f>
        <v/>
      </c>
      <c r="AG662" s="23" t="str">
        <f>IF(ISNUMBER(AVERAGEIFS(Observed!AG$2:AG$10000,Observed!$A$2:$A$10000,$A662,Observed!$C$2:$C$10000,$C662)),AVERAGEIFS(Observed!AG$2:AG$10000,Observed!$A$2:$A$10000,$A662,Observed!$C$2:$C$10000,$C662),"")</f>
        <v/>
      </c>
      <c r="AH662" s="23" t="str">
        <f>IF(ISNUMBER(AVERAGEIFS(Observed!AH$2:AH$10000,Observed!$A$2:$A$10000,$A662,Observed!$C$2:$C$10000,$C662)),AVERAGEIFS(Observed!AH$2:AH$10000,Observed!$A$2:$A$10000,$A662,Observed!$C$2:$C$10000,$C662),"")</f>
        <v/>
      </c>
      <c r="AI662" s="22" t="str">
        <f>IF(ISNUMBER(AVERAGEIFS(Observed!AI$2:AI$10000,Observed!$A$2:$A$10000,$A662,Observed!$C$2:$C$10000,$C662)),AVERAGEIFS(Observed!AI$2:AI$10000,Observed!$A$2:$A$10000,$A662,Observed!$C$2:$C$10000,$C662),"")</f>
        <v/>
      </c>
      <c r="AJ662" s="23" t="str">
        <f>IF(ISNUMBER(AVERAGEIFS(Observed!AJ$2:AJ$10000,Observed!$A$2:$A$10000,$A662,Observed!$C$2:$C$10000,$C662)),AVERAGEIFS(Observed!AJ$2:AJ$10000,Observed!$A$2:$A$10000,$A662,Observed!$C$2:$C$10000,$C662),"")</f>
        <v/>
      </c>
      <c r="AK662" s="23" t="str">
        <f>IF(ISNUMBER(AVERAGEIFS(Observed!AK$2:AK$10000,Observed!$A$2:$A$10000,$A662,Observed!$C$2:$C$10000,$C662)),AVERAGEIFS(Observed!AK$2:AK$10000,Observed!$A$2:$A$10000,$A662,Observed!$C$2:$C$10000,$C662),"")</f>
        <v/>
      </c>
      <c r="AL662" s="23" t="str">
        <f>IF(ISNUMBER(AVERAGEIFS(Observed!AL$2:AL$10000,Observed!$A$2:$A$10000,$A662,Observed!$C$2:$C$10000,$C662)),AVERAGEIFS(Observed!AL$2:AL$10000,Observed!$A$2:$A$10000,$A662,Observed!$C$2:$C$10000,$C662),"")</f>
        <v/>
      </c>
      <c r="AM662" s="23" t="str">
        <f>IF(ISNUMBER(AVERAGEIFS(Observed!AM$2:AM$10000,Observed!$A$2:$A$10000,$A662,Observed!$C$2:$C$10000,$C662)),AVERAGEIFS(Observed!AM$2:AM$10000,Observed!$A$2:$A$10000,$A662,Observed!$C$2:$C$10000,$C662),"")</f>
        <v/>
      </c>
      <c r="AN662" s="23" t="str">
        <f>IF(ISNUMBER(AVERAGEIFS(Observed!AN$2:AN$10000,Observed!$A$2:$A$10000,$A662,Observed!$C$2:$C$10000,$C662)),AVERAGEIFS(Observed!AN$2:AN$10000,Observed!$A$2:$A$10000,$A662,Observed!$C$2:$C$10000,$C662),"")</f>
        <v/>
      </c>
      <c r="AO662" s="2">
        <f>COUNTIFS(Observed!$A$2:$A$10000,$A662,Observed!$C$2:$C$10000,$C662)</f>
        <v>5</v>
      </c>
      <c r="AP662" s="2">
        <f t="shared" si="13"/>
        <v>5</v>
      </c>
    </row>
    <row r="663" spans="1:42" x14ac:dyDescent="0.25">
      <c r="A663" t="s">
        <v>97</v>
      </c>
      <c r="B663" t="s">
        <v>30</v>
      </c>
      <c r="C663" s="20">
        <v>40927</v>
      </c>
      <c r="D663">
        <v>1</v>
      </c>
      <c r="F663" t="s">
        <v>111</v>
      </c>
      <c r="G663" s="25" t="s">
        <v>76</v>
      </c>
      <c r="J663" s="2"/>
      <c r="K663" s="22" t="str">
        <f>IF(ISNUMBER(AVERAGEIFS(Observed!K$2:K$10000,Observed!$A$2:$A$10000,$A663,Observed!$C$2:$C$10000,$C663)),AVERAGEIFS(Observed!K$2:K$10000,Observed!$A$2:$A$10000,$A663,Observed!$C$2:$C$10000,$C663),"")</f>
        <v/>
      </c>
      <c r="L663" s="23" t="str">
        <f>IF(ISNUMBER(AVERAGEIFS(Observed!L$2:L$10000,Observed!$A$2:$A$10000,$A663,Observed!$C$2:$C$10000,$C663)),AVERAGEIFS(Observed!L$2:L$10000,Observed!$A$2:$A$10000,$A663,Observed!$C$2:$C$10000,$C663),"")</f>
        <v/>
      </c>
      <c r="M663" s="23">
        <f>IF(ISNUMBER(AVERAGEIFS(Observed!M$2:M$10000,Observed!$A$2:$A$10000,$A663,Observed!$C$2:$C$10000,$C663)),AVERAGEIFS(Observed!M$2:M$10000,Observed!$A$2:$A$10000,$A663,Observed!$C$2:$C$10000,$C663),"")</f>
        <v>339.73597188872293</v>
      </c>
      <c r="N663" s="23">
        <f>IF(ISNUMBER(AVERAGEIFS(Observed!N$2:N$10000,Observed!$A$2:$A$10000,$A663,Observed!$C$2:$C$10000,$C663)),AVERAGEIFS(Observed!N$2:N$10000,Observed!$A$2:$A$10000,$A663,Observed!$C$2:$C$10000,$C663),"")</f>
        <v>339.73597188872293</v>
      </c>
      <c r="O663" s="23">
        <f>IF(ISNUMBER(AVERAGEIFS(Observed!O$2:O$10000,Observed!$A$2:$A$10000,$A663,Observed!$C$2:$C$10000,$C663)),AVERAGEIFS(Observed!O$2:O$10000,Observed!$A$2:$A$10000,$A663,Observed!$C$2:$C$10000,$C663),"")</f>
        <v>1354.3119862101389</v>
      </c>
      <c r="P663" s="24" t="str">
        <f>IF(ISNUMBER(AVERAGEIFS(Observed!P$2:P$10000,Observed!$A$2:$A$10000,$A663,Observed!$C$2:$C$10000,$C663)),AVERAGEIFS(Observed!P$2:P$10000,Observed!$A$2:$A$10000,$A663,Observed!$C$2:$C$10000,$C663),"")</f>
        <v/>
      </c>
      <c r="Q663" s="24" t="str">
        <f>IF(ISNUMBER(AVERAGEIFS(Observed!Q$2:Q$10000,Observed!$A$2:$A$10000,$A663,Observed!$C$2:$C$10000,$C663)),AVERAGEIFS(Observed!Q$2:Q$10000,Observed!$A$2:$A$10000,$A663,Observed!$C$2:$C$10000,$C663),"")</f>
        <v/>
      </c>
      <c r="R663" s="24" t="str">
        <f>IF(ISNUMBER(AVERAGEIFS(Observed!R$2:R$10000,Observed!$A$2:$A$10000,$A663,Observed!$C$2:$C$10000,$C663)),AVERAGEIFS(Observed!R$2:R$10000,Observed!$A$2:$A$10000,$A663,Observed!$C$2:$C$10000,$C663),"")</f>
        <v/>
      </c>
      <c r="S663" s="22" t="str">
        <f>IF(ISNUMBER(AVERAGEIFS(Observed!S$2:S$10000,Observed!$A$2:$A$10000,$A663,Observed!$C$2:$C$10000,$C663)),AVERAGEIFS(Observed!S$2:S$10000,Observed!$A$2:$A$10000,$A663,Observed!$C$2:$C$10000,$C663),"")</f>
        <v/>
      </c>
      <c r="T663" s="23" t="str">
        <f>IF(ISNUMBER(AVERAGEIFS(Observed!T$2:T$10000,Observed!$A$2:$A$10000,$A663,Observed!$C$2:$C$10000,$C663)),AVERAGEIFS(Observed!T$2:T$10000,Observed!$A$2:$A$10000,$A663,Observed!$C$2:$C$10000,$C663),"")</f>
        <v/>
      </c>
      <c r="U663" s="23" t="str">
        <f>IF(ISNUMBER(AVERAGEIFS(Observed!U$2:U$10000,Observed!$A$2:$A$10000,$A663,Observed!$C$2:$C$10000,$C663)),AVERAGEIFS(Observed!U$2:U$10000,Observed!$A$2:$A$10000,$A663,Observed!$C$2:$C$10000,$C663),"")</f>
        <v/>
      </c>
      <c r="V663" s="23">
        <f>IF(ISNUMBER(AVERAGEIFS(Observed!V$2:V$10000,Observed!$A$2:$A$10000,$A663,Observed!$C$2:$C$10000,$C663)),AVERAGEIFS(Observed!V$2:V$10000,Observed!$A$2:$A$10000,$A663,Observed!$C$2:$C$10000,$C663),"")</f>
        <v>450</v>
      </c>
      <c r="W663" s="23">
        <f>IF(ISNUMBER(AVERAGEIFS(Observed!W$2:W$10000,Observed!$A$2:$A$10000,$A663,Observed!$C$2:$C$10000,$C663)),AVERAGEIFS(Observed!W$2:W$10000,Observed!$A$2:$A$10000,$A663,Observed!$C$2:$C$10000,$C663),"")</f>
        <v>69.333871814025088</v>
      </c>
      <c r="X663" s="23" t="str">
        <f>IF(ISNUMBER(AVERAGEIFS(Observed!X$2:X$10000,Observed!$A$2:$A$10000,$A663,Observed!$C$2:$C$10000,$C663)),AVERAGEIFS(Observed!X$2:X$10000,Observed!$A$2:$A$10000,$A663,Observed!$C$2:$C$10000,$C663),"")</f>
        <v/>
      </c>
      <c r="Y663" s="23" t="str">
        <f>IF(ISNUMBER(AVERAGEIFS(Observed!Y$2:Y$10000,Observed!$A$2:$A$10000,$A663,Observed!$C$2:$C$10000,$C663)),AVERAGEIFS(Observed!Y$2:Y$10000,Observed!$A$2:$A$10000,$A663,Observed!$C$2:$C$10000,$C663),"")</f>
        <v/>
      </c>
      <c r="Z663" s="23" t="str">
        <f>IF(ISNUMBER(AVERAGEIFS(Observed!Z$2:Z$10000,Observed!$A$2:$A$10000,$A663,Observed!$C$2:$C$10000,$C663)),AVERAGEIFS(Observed!Z$2:Z$10000,Observed!$A$2:$A$10000,$A663,Observed!$C$2:$C$10000,$C663),"")</f>
        <v/>
      </c>
      <c r="AA663" s="23" t="str">
        <f>IF(ISNUMBER(AVERAGEIFS(Observed!AA$2:AA$10000,Observed!$A$2:$A$10000,$A663,Observed!$C$2:$C$10000,$C663)),AVERAGEIFS(Observed!AA$2:AA$10000,Observed!$A$2:$A$10000,$A663,Observed!$C$2:$C$10000,$C663),"")</f>
        <v/>
      </c>
      <c r="AB663" s="23" t="str">
        <f>IF(ISNUMBER(AVERAGEIFS(Observed!AB$2:AB$10000,Observed!$A$2:$A$10000,$A663,Observed!$C$2:$C$10000,$C663)),AVERAGEIFS(Observed!AB$2:AB$10000,Observed!$A$2:$A$10000,$A663,Observed!$C$2:$C$10000,$C663),"")</f>
        <v/>
      </c>
      <c r="AC663" s="23" t="str">
        <f>IF(ISNUMBER(AVERAGEIFS(Observed!AC$2:AC$10000,Observed!$A$2:$A$10000,$A663,Observed!$C$2:$C$10000,$C663)),AVERAGEIFS(Observed!AC$2:AC$10000,Observed!$A$2:$A$10000,$A663,Observed!$C$2:$C$10000,$C663),"")</f>
        <v/>
      </c>
      <c r="AD663" s="23" t="str">
        <f>IF(ISNUMBER(AVERAGEIFS(Observed!AD$2:AD$10000,Observed!$A$2:$A$10000,$A663,Observed!$C$2:$C$10000,$C663)),AVERAGEIFS(Observed!AD$2:AD$10000,Observed!$A$2:$A$10000,$A663,Observed!$C$2:$C$10000,$C663),"")</f>
        <v/>
      </c>
      <c r="AE663" s="24" t="str">
        <f>IF(ISNUMBER(AVERAGEIFS(Observed!AE$2:AE$10000,Observed!$A$2:$A$10000,$A663,Observed!$C$2:$C$10000,$C663)),AVERAGEIFS(Observed!AE$2:AE$10000,Observed!$A$2:$A$10000,$A663,Observed!$C$2:$C$10000,$C663),"")</f>
        <v/>
      </c>
      <c r="AF663" s="24" t="str">
        <f>IF(ISNUMBER(AVERAGEIFS(Observed!AF$2:AF$10000,Observed!$A$2:$A$10000,$A663,Observed!$C$2:$C$10000,$C663)),AVERAGEIFS(Observed!AF$2:AF$10000,Observed!$A$2:$A$10000,$A663,Observed!$C$2:$C$10000,$C663),"")</f>
        <v/>
      </c>
      <c r="AG663" s="23" t="str">
        <f>IF(ISNUMBER(AVERAGEIFS(Observed!AG$2:AG$10000,Observed!$A$2:$A$10000,$A663,Observed!$C$2:$C$10000,$C663)),AVERAGEIFS(Observed!AG$2:AG$10000,Observed!$A$2:$A$10000,$A663,Observed!$C$2:$C$10000,$C663),"")</f>
        <v/>
      </c>
      <c r="AH663" s="23" t="str">
        <f>IF(ISNUMBER(AVERAGEIFS(Observed!AH$2:AH$10000,Observed!$A$2:$A$10000,$A663,Observed!$C$2:$C$10000,$C663)),AVERAGEIFS(Observed!AH$2:AH$10000,Observed!$A$2:$A$10000,$A663,Observed!$C$2:$C$10000,$C663),"")</f>
        <v/>
      </c>
      <c r="AI663" s="22" t="str">
        <f>IF(ISNUMBER(AVERAGEIFS(Observed!AI$2:AI$10000,Observed!$A$2:$A$10000,$A663,Observed!$C$2:$C$10000,$C663)),AVERAGEIFS(Observed!AI$2:AI$10000,Observed!$A$2:$A$10000,$A663,Observed!$C$2:$C$10000,$C663),"")</f>
        <v/>
      </c>
      <c r="AJ663" s="23" t="str">
        <f>IF(ISNUMBER(AVERAGEIFS(Observed!AJ$2:AJ$10000,Observed!$A$2:$A$10000,$A663,Observed!$C$2:$C$10000,$C663)),AVERAGEIFS(Observed!AJ$2:AJ$10000,Observed!$A$2:$A$10000,$A663,Observed!$C$2:$C$10000,$C663),"")</f>
        <v/>
      </c>
      <c r="AK663" s="23" t="str">
        <f>IF(ISNUMBER(AVERAGEIFS(Observed!AK$2:AK$10000,Observed!$A$2:$A$10000,$A663,Observed!$C$2:$C$10000,$C663)),AVERAGEIFS(Observed!AK$2:AK$10000,Observed!$A$2:$A$10000,$A663,Observed!$C$2:$C$10000,$C663),"")</f>
        <v/>
      </c>
      <c r="AL663" s="23" t="str">
        <f>IF(ISNUMBER(AVERAGEIFS(Observed!AL$2:AL$10000,Observed!$A$2:$A$10000,$A663,Observed!$C$2:$C$10000,$C663)),AVERAGEIFS(Observed!AL$2:AL$10000,Observed!$A$2:$A$10000,$A663,Observed!$C$2:$C$10000,$C663),"")</f>
        <v/>
      </c>
      <c r="AM663" s="23" t="str">
        <f>IF(ISNUMBER(AVERAGEIFS(Observed!AM$2:AM$10000,Observed!$A$2:$A$10000,$A663,Observed!$C$2:$C$10000,$C663)),AVERAGEIFS(Observed!AM$2:AM$10000,Observed!$A$2:$A$10000,$A663,Observed!$C$2:$C$10000,$C663),"")</f>
        <v/>
      </c>
      <c r="AN663" s="23" t="str">
        <f>IF(ISNUMBER(AVERAGEIFS(Observed!AN$2:AN$10000,Observed!$A$2:$A$10000,$A663,Observed!$C$2:$C$10000,$C663)),AVERAGEIFS(Observed!AN$2:AN$10000,Observed!$A$2:$A$10000,$A663,Observed!$C$2:$C$10000,$C663),"")</f>
        <v/>
      </c>
      <c r="AO663" s="2">
        <f>COUNTIFS(Observed!$A$2:$A$10000,$A663,Observed!$C$2:$C$10000,$C663)</f>
        <v>5</v>
      </c>
      <c r="AP663" s="2">
        <f t="shared" si="13"/>
        <v>5</v>
      </c>
    </row>
    <row r="664" spans="1:42" x14ac:dyDescent="0.25">
      <c r="A664" t="s">
        <v>97</v>
      </c>
      <c r="B664" t="s">
        <v>30</v>
      </c>
      <c r="C664" s="20">
        <v>40983</v>
      </c>
      <c r="D664">
        <v>1</v>
      </c>
      <c r="F664" t="s">
        <v>111</v>
      </c>
      <c r="G664" s="25" t="s">
        <v>76</v>
      </c>
      <c r="J664" s="2"/>
      <c r="K664" s="22" t="str">
        <f>IF(ISNUMBER(AVERAGEIFS(Observed!K$2:K$10000,Observed!$A$2:$A$10000,$A664,Observed!$C$2:$C$10000,$C664)),AVERAGEIFS(Observed!K$2:K$10000,Observed!$A$2:$A$10000,$A664,Observed!$C$2:$C$10000,$C664),"")</f>
        <v/>
      </c>
      <c r="L664" s="23" t="str">
        <f>IF(ISNUMBER(AVERAGEIFS(Observed!L$2:L$10000,Observed!$A$2:$A$10000,$A664,Observed!$C$2:$C$10000,$C664)),AVERAGEIFS(Observed!L$2:L$10000,Observed!$A$2:$A$10000,$A664,Observed!$C$2:$C$10000,$C664),"")</f>
        <v/>
      </c>
      <c r="M664" s="23">
        <f>IF(ISNUMBER(AVERAGEIFS(Observed!M$2:M$10000,Observed!$A$2:$A$10000,$A664,Observed!$C$2:$C$10000,$C664)),AVERAGEIFS(Observed!M$2:M$10000,Observed!$A$2:$A$10000,$A664,Observed!$C$2:$C$10000,$C664),"")</f>
        <v>250.92969275854335</v>
      </c>
      <c r="N664" s="23">
        <f>IF(ISNUMBER(AVERAGEIFS(Observed!N$2:N$10000,Observed!$A$2:$A$10000,$A664,Observed!$C$2:$C$10000,$C664)),AVERAGEIFS(Observed!N$2:N$10000,Observed!$A$2:$A$10000,$A664,Observed!$C$2:$C$10000,$C664),"")</f>
        <v>250.92969275854335</v>
      </c>
      <c r="O664" s="23">
        <f>IF(ISNUMBER(AVERAGEIFS(Observed!O$2:O$10000,Observed!$A$2:$A$10000,$A664,Observed!$C$2:$C$10000,$C664)),AVERAGEIFS(Observed!O$2:O$10000,Observed!$A$2:$A$10000,$A664,Observed!$C$2:$C$10000,$C664),"")</f>
        <v>1706.8283490763031</v>
      </c>
      <c r="P664" s="24" t="str">
        <f>IF(ISNUMBER(AVERAGEIFS(Observed!P$2:P$10000,Observed!$A$2:$A$10000,$A664,Observed!$C$2:$C$10000,$C664)),AVERAGEIFS(Observed!P$2:P$10000,Observed!$A$2:$A$10000,$A664,Observed!$C$2:$C$10000,$C664),"")</f>
        <v/>
      </c>
      <c r="Q664" s="24" t="str">
        <f>IF(ISNUMBER(AVERAGEIFS(Observed!Q$2:Q$10000,Observed!$A$2:$A$10000,$A664,Observed!$C$2:$C$10000,$C664)),AVERAGEIFS(Observed!Q$2:Q$10000,Observed!$A$2:$A$10000,$A664,Observed!$C$2:$C$10000,$C664),"")</f>
        <v/>
      </c>
      <c r="R664" s="24" t="str">
        <f>IF(ISNUMBER(AVERAGEIFS(Observed!R$2:R$10000,Observed!$A$2:$A$10000,$A664,Observed!$C$2:$C$10000,$C664)),AVERAGEIFS(Observed!R$2:R$10000,Observed!$A$2:$A$10000,$A664,Observed!$C$2:$C$10000,$C664),"")</f>
        <v/>
      </c>
      <c r="S664" s="22" t="str">
        <f>IF(ISNUMBER(AVERAGEIFS(Observed!S$2:S$10000,Observed!$A$2:$A$10000,$A664,Observed!$C$2:$C$10000,$C664)),AVERAGEIFS(Observed!S$2:S$10000,Observed!$A$2:$A$10000,$A664,Observed!$C$2:$C$10000,$C664),"")</f>
        <v/>
      </c>
      <c r="T664" s="23" t="str">
        <f>IF(ISNUMBER(AVERAGEIFS(Observed!T$2:T$10000,Observed!$A$2:$A$10000,$A664,Observed!$C$2:$C$10000,$C664)),AVERAGEIFS(Observed!T$2:T$10000,Observed!$A$2:$A$10000,$A664,Observed!$C$2:$C$10000,$C664),"")</f>
        <v/>
      </c>
      <c r="U664" s="23" t="str">
        <f>IF(ISNUMBER(AVERAGEIFS(Observed!U$2:U$10000,Observed!$A$2:$A$10000,$A664,Observed!$C$2:$C$10000,$C664)),AVERAGEIFS(Observed!U$2:U$10000,Observed!$A$2:$A$10000,$A664,Observed!$C$2:$C$10000,$C664),"")</f>
        <v/>
      </c>
      <c r="V664" s="23">
        <f>IF(ISNUMBER(AVERAGEIFS(Observed!V$2:V$10000,Observed!$A$2:$A$10000,$A664,Observed!$C$2:$C$10000,$C664)),AVERAGEIFS(Observed!V$2:V$10000,Observed!$A$2:$A$10000,$A664,Observed!$C$2:$C$10000,$C664),"")</f>
        <v>450</v>
      </c>
      <c r="W664" s="23">
        <f>IF(ISNUMBER(AVERAGEIFS(Observed!W$2:W$10000,Observed!$A$2:$A$10000,$A664,Observed!$C$2:$C$10000,$C664)),AVERAGEIFS(Observed!W$2:W$10000,Observed!$A$2:$A$10000,$A664,Observed!$C$2:$C$10000,$C664),"")</f>
        <v>44.80887370688275</v>
      </c>
      <c r="X664" s="23" t="str">
        <f>IF(ISNUMBER(AVERAGEIFS(Observed!X$2:X$10000,Observed!$A$2:$A$10000,$A664,Observed!$C$2:$C$10000,$C664)),AVERAGEIFS(Observed!X$2:X$10000,Observed!$A$2:$A$10000,$A664,Observed!$C$2:$C$10000,$C664),"")</f>
        <v/>
      </c>
      <c r="Y664" s="23" t="str">
        <f>IF(ISNUMBER(AVERAGEIFS(Observed!Y$2:Y$10000,Observed!$A$2:$A$10000,$A664,Observed!$C$2:$C$10000,$C664)),AVERAGEIFS(Observed!Y$2:Y$10000,Observed!$A$2:$A$10000,$A664,Observed!$C$2:$C$10000,$C664),"")</f>
        <v/>
      </c>
      <c r="Z664" s="23" t="str">
        <f>IF(ISNUMBER(AVERAGEIFS(Observed!Z$2:Z$10000,Observed!$A$2:$A$10000,$A664,Observed!$C$2:$C$10000,$C664)),AVERAGEIFS(Observed!Z$2:Z$10000,Observed!$A$2:$A$10000,$A664,Observed!$C$2:$C$10000,$C664),"")</f>
        <v/>
      </c>
      <c r="AA664" s="23" t="str">
        <f>IF(ISNUMBER(AVERAGEIFS(Observed!AA$2:AA$10000,Observed!$A$2:$A$10000,$A664,Observed!$C$2:$C$10000,$C664)),AVERAGEIFS(Observed!AA$2:AA$10000,Observed!$A$2:$A$10000,$A664,Observed!$C$2:$C$10000,$C664),"")</f>
        <v/>
      </c>
      <c r="AB664" s="23" t="str">
        <f>IF(ISNUMBER(AVERAGEIFS(Observed!AB$2:AB$10000,Observed!$A$2:$A$10000,$A664,Observed!$C$2:$C$10000,$C664)),AVERAGEIFS(Observed!AB$2:AB$10000,Observed!$A$2:$A$10000,$A664,Observed!$C$2:$C$10000,$C664),"")</f>
        <v/>
      </c>
      <c r="AC664" s="23" t="str">
        <f>IF(ISNUMBER(AVERAGEIFS(Observed!AC$2:AC$10000,Observed!$A$2:$A$10000,$A664,Observed!$C$2:$C$10000,$C664)),AVERAGEIFS(Observed!AC$2:AC$10000,Observed!$A$2:$A$10000,$A664,Observed!$C$2:$C$10000,$C664),"")</f>
        <v/>
      </c>
      <c r="AD664" s="23" t="str">
        <f>IF(ISNUMBER(AVERAGEIFS(Observed!AD$2:AD$10000,Observed!$A$2:$A$10000,$A664,Observed!$C$2:$C$10000,$C664)),AVERAGEIFS(Observed!AD$2:AD$10000,Observed!$A$2:$A$10000,$A664,Observed!$C$2:$C$10000,$C664),"")</f>
        <v/>
      </c>
      <c r="AE664" s="24" t="str">
        <f>IF(ISNUMBER(AVERAGEIFS(Observed!AE$2:AE$10000,Observed!$A$2:$A$10000,$A664,Observed!$C$2:$C$10000,$C664)),AVERAGEIFS(Observed!AE$2:AE$10000,Observed!$A$2:$A$10000,$A664,Observed!$C$2:$C$10000,$C664),"")</f>
        <v/>
      </c>
      <c r="AF664" s="24" t="str">
        <f>IF(ISNUMBER(AVERAGEIFS(Observed!AF$2:AF$10000,Observed!$A$2:$A$10000,$A664,Observed!$C$2:$C$10000,$C664)),AVERAGEIFS(Observed!AF$2:AF$10000,Observed!$A$2:$A$10000,$A664,Observed!$C$2:$C$10000,$C664),"")</f>
        <v/>
      </c>
      <c r="AG664" s="23" t="str">
        <f>IF(ISNUMBER(AVERAGEIFS(Observed!AG$2:AG$10000,Observed!$A$2:$A$10000,$A664,Observed!$C$2:$C$10000,$C664)),AVERAGEIFS(Observed!AG$2:AG$10000,Observed!$A$2:$A$10000,$A664,Observed!$C$2:$C$10000,$C664),"")</f>
        <v/>
      </c>
      <c r="AH664" s="23" t="str">
        <f>IF(ISNUMBER(AVERAGEIFS(Observed!AH$2:AH$10000,Observed!$A$2:$A$10000,$A664,Observed!$C$2:$C$10000,$C664)),AVERAGEIFS(Observed!AH$2:AH$10000,Observed!$A$2:$A$10000,$A664,Observed!$C$2:$C$10000,$C664),"")</f>
        <v/>
      </c>
      <c r="AI664" s="22" t="str">
        <f>IF(ISNUMBER(AVERAGEIFS(Observed!AI$2:AI$10000,Observed!$A$2:$A$10000,$A664,Observed!$C$2:$C$10000,$C664)),AVERAGEIFS(Observed!AI$2:AI$10000,Observed!$A$2:$A$10000,$A664,Observed!$C$2:$C$10000,$C664),"")</f>
        <v/>
      </c>
      <c r="AJ664" s="23" t="str">
        <f>IF(ISNUMBER(AVERAGEIFS(Observed!AJ$2:AJ$10000,Observed!$A$2:$A$10000,$A664,Observed!$C$2:$C$10000,$C664)),AVERAGEIFS(Observed!AJ$2:AJ$10000,Observed!$A$2:$A$10000,$A664,Observed!$C$2:$C$10000,$C664),"")</f>
        <v/>
      </c>
      <c r="AK664" s="23" t="str">
        <f>IF(ISNUMBER(AVERAGEIFS(Observed!AK$2:AK$10000,Observed!$A$2:$A$10000,$A664,Observed!$C$2:$C$10000,$C664)),AVERAGEIFS(Observed!AK$2:AK$10000,Observed!$A$2:$A$10000,$A664,Observed!$C$2:$C$10000,$C664),"")</f>
        <v/>
      </c>
      <c r="AL664" s="23" t="str">
        <f>IF(ISNUMBER(AVERAGEIFS(Observed!AL$2:AL$10000,Observed!$A$2:$A$10000,$A664,Observed!$C$2:$C$10000,$C664)),AVERAGEIFS(Observed!AL$2:AL$10000,Observed!$A$2:$A$10000,$A664,Observed!$C$2:$C$10000,$C664),"")</f>
        <v/>
      </c>
      <c r="AM664" s="23" t="str">
        <f>IF(ISNUMBER(AVERAGEIFS(Observed!AM$2:AM$10000,Observed!$A$2:$A$10000,$A664,Observed!$C$2:$C$10000,$C664)),AVERAGEIFS(Observed!AM$2:AM$10000,Observed!$A$2:$A$10000,$A664,Observed!$C$2:$C$10000,$C664),"")</f>
        <v/>
      </c>
      <c r="AN664" s="23" t="str">
        <f>IF(ISNUMBER(AVERAGEIFS(Observed!AN$2:AN$10000,Observed!$A$2:$A$10000,$A664,Observed!$C$2:$C$10000,$C664)),AVERAGEIFS(Observed!AN$2:AN$10000,Observed!$A$2:$A$10000,$A664,Observed!$C$2:$C$10000,$C664),"")</f>
        <v/>
      </c>
      <c r="AO664" s="2">
        <f>COUNTIFS(Observed!$A$2:$A$10000,$A664,Observed!$C$2:$C$10000,$C664)</f>
        <v>5</v>
      </c>
      <c r="AP664" s="2">
        <f t="shared" ref="AP664:AP727" si="14">COUNT(L664:AN664)</f>
        <v>5</v>
      </c>
    </row>
    <row r="665" spans="1:42" x14ac:dyDescent="0.25">
      <c r="A665" t="s">
        <v>97</v>
      </c>
      <c r="B665" t="s">
        <v>30</v>
      </c>
      <c r="C665" s="20">
        <v>41032</v>
      </c>
      <c r="D665">
        <v>1</v>
      </c>
      <c r="F665" t="s">
        <v>111</v>
      </c>
      <c r="G665" s="25" t="s">
        <v>76</v>
      </c>
      <c r="J665" s="2"/>
      <c r="K665" s="22" t="str">
        <f>IF(ISNUMBER(AVERAGEIFS(Observed!K$2:K$10000,Observed!$A$2:$A$10000,$A665,Observed!$C$2:$C$10000,$C665)),AVERAGEIFS(Observed!K$2:K$10000,Observed!$A$2:$A$10000,$A665,Observed!$C$2:$C$10000,$C665),"")</f>
        <v/>
      </c>
      <c r="L665" s="23" t="str">
        <f>IF(ISNUMBER(AVERAGEIFS(Observed!L$2:L$10000,Observed!$A$2:$A$10000,$A665,Observed!$C$2:$C$10000,$C665)),AVERAGEIFS(Observed!L$2:L$10000,Observed!$A$2:$A$10000,$A665,Observed!$C$2:$C$10000,$C665),"")</f>
        <v/>
      </c>
      <c r="M665" s="23">
        <f>IF(ISNUMBER(AVERAGEIFS(Observed!M$2:M$10000,Observed!$A$2:$A$10000,$A665,Observed!$C$2:$C$10000,$C665)),AVERAGEIFS(Observed!M$2:M$10000,Observed!$A$2:$A$10000,$A665,Observed!$C$2:$C$10000,$C665),"")</f>
        <v>68.662625119496909</v>
      </c>
      <c r="N665" s="23">
        <f>IF(ISNUMBER(AVERAGEIFS(Observed!N$2:N$10000,Observed!$A$2:$A$10000,$A665,Observed!$C$2:$C$10000,$C665)),AVERAGEIFS(Observed!N$2:N$10000,Observed!$A$2:$A$10000,$A665,Observed!$C$2:$C$10000,$C665),"")</f>
        <v>68.662625119496909</v>
      </c>
      <c r="O665" s="23">
        <f>IF(ISNUMBER(AVERAGEIFS(Observed!O$2:O$10000,Observed!$A$2:$A$10000,$A665,Observed!$C$2:$C$10000,$C665)),AVERAGEIFS(Observed!O$2:O$10000,Observed!$A$2:$A$10000,$A665,Observed!$C$2:$C$10000,$C665),"")</f>
        <v>1830.6648988439006</v>
      </c>
      <c r="P665" s="24" t="str">
        <f>IF(ISNUMBER(AVERAGEIFS(Observed!P$2:P$10000,Observed!$A$2:$A$10000,$A665,Observed!$C$2:$C$10000,$C665)),AVERAGEIFS(Observed!P$2:P$10000,Observed!$A$2:$A$10000,$A665,Observed!$C$2:$C$10000,$C665),"")</f>
        <v/>
      </c>
      <c r="Q665" s="24" t="str">
        <f>IF(ISNUMBER(AVERAGEIFS(Observed!Q$2:Q$10000,Observed!$A$2:$A$10000,$A665,Observed!$C$2:$C$10000,$C665)),AVERAGEIFS(Observed!Q$2:Q$10000,Observed!$A$2:$A$10000,$A665,Observed!$C$2:$C$10000,$C665),"")</f>
        <v/>
      </c>
      <c r="R665" s="24" t="str">
        <f>IF(ISNUMBER(AVERAGEIFS(Observed!R$2:R$10000,Observed!$A$2:$A$10000,$A665,Observed!$C$2:$C$10000,$C665)),AVERAGEIFS(Observed!R$2:R$10000,Observed!$A$2:$A$10000,$A665,Observed!$C$2:$C$10000,$C665),"")</f>
        <v/>
      </c>
      <c r="S665" s="22" t="str">
        <f>IF(ISNUMBER(AVERAGEIFS(Observed!S$2:S$10000,Observed!$A$2:$A$10000,$A665,Observed!$C$2:$C$10000,$C665)),AVERAGEIFS(Observed!S$2:S$10000,Observed!$A$2:$A$10000,$A665,Observed!$C$2:$C$10000,$C665),"")</f>
        <v/>
      </c>
      <c r="T665" s="23" t="str">
        <f>IF(ISNUMBER(AVERAGEIFS(Observed!T$2:T$10000,Observed!$A$2:$A$10000,$A665,Observed!$C$2:$C$10000,$C665)),AVERAGEIFS(Observed!T$2:T$10000,Observed!$A$2:$A$10000,$A665,Observed!$C$2:$C$10000,$C665),"")</f>
        <v/>
      </c>
      <c r="U665" s="23" t="str">
        <f>IF(ISNUMBER(AVERAGEIFS(Observed!U$2:U$10000,Observed!$A$2:$A$10000,$A665,Observed!$C$2:$C$10000,$C665)),AVERAGEIFS(Observed!U$2:U$10000,Observed!$A$2:$A$10000,$A665,Observed!$C$2:$C$10000,$C665),"")</f>
        <v/>
      </c>
      <c r="V665" s="23">
        <f>IF(ISNUMBER(AVERAGEIFS(Observed!V$2:V$10000,Observed!$A$2:$A$10000,$A665,Observed!$C$2:$C$10000,$C665)),AVERAGEIFS(Observed!V$2:V$10000,Observed!$A$2:$A$10000,$A665,Observed!$C$2:$C$10000,$C665),"")</f>
        <v>450</v>
      </c>
      <c r="W665" s="23">
        <f>IF(ISNUMBER(AVERAGEIFS(Observed!W$2:W$10000,Observed!$A$2:$A$10000,$A665,Observed!$C$2:$C$10000,$C665)),AVERAGEIFS(Observed!W$2:W$10000,Observed!$A$2:$A$10000,$A665,Observed!$C$2:$C$10000,$C665),"")</f>
        <v>14.012780636632019</v>
      </c>
      <c r="X665" s="23" t="str">
        <f>IF(ISNUMBER(AVERAGEIFS(Observed!X$2:X$10000,Observed!$A$2:$A$10000,$A665,Observed!$C$2:$C$10000,$C665)),AVERAGEIFS(Observed!X$2:X$10000,Observed!$A$2:$A$10000,$A665,Observed!$C$2:$C$10000,$C665),"")</f>
        <v/>
      </c>
      <c r="Y665" s="23" t="str">
        <f>IF(ISNUMBER(AVERAGEIFS(Observed!Y$2:Y$10000,Observed!$A$2:$A$10000,$A665,Observed!$C$2:$C$10000,$C665)),AVERAGEIFS(Observed!Y$2:Y$10000,Observed!$A$2:$A$10000,$A665,Observed!$C$2:$C$10000,$C665),"")</f>
        <v/>
      </c>
      <c r="Z665" s="23" t="str">
        <f>IF(ISNUMBER(AVERAGEIFS(Observed!Z$2:Z$10000,Observed!$A$2:$A$10000,$A665,Observed!$C$2:$C$10000,$C665)),AVERAGEIFS(Observed!Z$2:Z$10000,Observed!$A$2:$A$10000,$A665,Observed!$C$2:$C$10000,$C665),"")</f>
        <v/>
      </c>
      <c r="AA665" s="23" t="str">
        <f>IF(ISNUMBER(AVERAGEIFS(Observed!AA$2:AA$10000,Observed!$A$2:$A$10000,$A665,Observed!$C$2:$C$10000,$C665)),AVERAGEIFS(Observed!AA$2:AA$10000,Observed!$A$2:$A$10000,$A665,Observed!$C$2:$C$10000,$C665),"")</f>
        <v/>
      </c>
      <c r="AB665" s="23" t="str">
        <f>IF(ISNUMBER(AVERAGEIFS(Observed!AB$2:AB$10000,Observed!$A$2:$A$10000,$A665,Observed!$C$2:$C$10000,$C665)),AVERAGEIFS(Observed!AB$2:AB$10000,Observed!$A$2:$A$10000,$A665,Observed!$C$2:$C$10000,$C665),"")</f>
        <v/>
      </c>
      <c r="AC665" s="23" t="str">
        <f>IF(ISNUMBER(AVERAGEIFS(Observed!AC$2:AC$10000,Observed!$A$2:$A$10000,$A665,Observed!$C$2:$C$10000,$C665)),AVERAGEIFS(Observed!AC$2:AC$10000,Observed!$A$2:$A$10000,$A665,Observed!$C$2:$C$10000,$C665),"")</f>
        <v/>
      </c>
      <c r="AD665" s="23" t="str">
        <f>IF(ISNUMBER(AVERAGEIFS(Observed!AD$2:AD$10000,Observed!$A$2:$A$10000,$A665,Observed!$C$2:$C$10000,$C665)),AVERAGEIFS(Observed!AD$2:AD$10000,Observed!$A$2:$A$10000,$A665,Observed!$C$2:$C$10000,$C665),"")</f>
        <v/>
      </c>
      <c r="AE665" s="24" t="str">
        <f>IF(ISNUMBER(AVERAGEIFS(Observed!AE$2:AE$10000,Observed!$A$2:$A$10000,$A665,Observed!$C$2:$C$10000,$C665)),AVERAGEIFS(Observed!AE$2:AE$10000,Observed!$A$2:$A$10000,$A665,Observed!$C$2:$C$10000,$C665),"")</f>
        <v/>
      </c>
      <c r="AF665" s="24" t="str">
        <f>IF(ISNUMBER(AVERAGEIFS(Observed!AF$2:AF$10000,Observed!$A$2:$A$10000,$A665,Observed!$C$2:$C$10000,$C665)),AVERAGEIFS(Observed!AF$2:AF$10000,Observed!$A$2:$A$10000,$A665,Observed!$C$2:$C$10000,$C665),"")</f>
        <v/>
      </c>
      <c r="AG665" s="23" t="str">
        <f>IF(ISNUMBER(AVERAGEIFS(Observed!AG$2:AG$10000,Observed!$A$2:$A$10000,$A665,Observed!$C$2:$C$10000,$C665)),AVERAGEIFS(Observed!AG$2:AG$10000,Observed!$A$2:$A$10000,$A665,Observed!$C$2:$C$10000,$C665),"")</f>
        <v/>
      </c>
      <c r="AH665" s="23" t="str">
        <f>IF(ISNUMBER(AVERAGEIFS(Observed!AH$2:AH$10000,Observed!$A$2:$A$10000,$A665,Observed!$C$2:$C$10000,$C665)),AVERAGEIFS(Observed!AH$2:AH$10000,Observed!$A$2:$A$10000,$A665,Observed!$C$2:$C$10000,$C665),"")</f>
        <v/>
      </c>
      <c r="AI665" s="22" t="str">
        <f>IF(ISNUMBER(AVERAGEIFS(Observed!AI$2:AI$10000,Observed!$A$2:$A$10000,$A665,Observed!$C$2:$C$10000,$C665)),AVERAGEIFS(Observed!AI$2:AI$10000,Observed!$A$2:$A$10000,$A665,Observed!$C$2:$C$10000,$C665),"")</f>
        <v/>
      </c>
      <c r="AJ665" s="23" t="str">
        <f>IF(ISNUMBER(AVERAGEIFS(Observed!AJ$2:AJ$10000,Observed!$A$2:$A$10000,$A665,Observed!$C$2:$C$10000,$C665)),AVERAGEIFS(Observed!AJ$2:AJ$10000,Observed!$A$2:$A$10000,$A665,Observed!$C$2:$C$10000,$C665),"")</f>
        <v/>
      </c>
      <c r="AK665" s="23" t="str">
        <f>IF(ISNUMBER(AVERAGEIFS(Observed!AK$2:AK$10000,Observed!$A$2:$A$10000,$A665,Observed!$C$2:$C$10000,$C665)),AVERAGEIFS(Observed!AK$2:AK$10000,Observed!$A$2:$A$10000,$A665,Observed!$C$2:$C$10000,$C665),"")</f>
        <v/>
      </c>
      <c r="AL665" s="23" t="str">
        <f>IF(ISNUMBER(AVERAGEIFS(Observed!AL$2:AL$10000,Observed!$A$2:$A$10000,$A665,Observed!$C$2:$C$10000,$C665)),AVERAGEIFS(Observed!AL$2:AL$10000,Observed!$A$2:$A$10000,$A665,Observed!$C$2:$C$10000,$C665),"")</f>
        <v/>
      </c>
      <c r="AM665" s="23" t="str">
        <f>IF(ISNUMBER(AVERAGEIFS(Observed!AM$2:AM$10000,Observed!$A$2:$A$10000,$A665,Observed!$C$2:$C$10000,$C665)),AVERAGEIFS(Observed!AM$2:AM$10000,Observed!$A$2:$A$10000,$A665,Observed!$C$2:$C$10000,$C665),"")</f>
        <v/>
      </c>
      <c r="AN665" s="23" t="str">
        <f>IF(ISNUMBER(AVERAGEIFS(Observed!AN$2:AN$10000,Observed!$A$2:$A$10000,$A665,Observed!$C$2:$C$10000,$C665)),AVERAGEIFS(Observed!AN$2:AN$10000,Observed!$A$2:$A$10000,$A665,Observed!$C$2:$C$10000,$C665),"")</f>
        <v/>
      </c>
      <c r="AO665" s="2">
        <f>COUNTIFS(Observed!$A$2:$A$10000,$A665,Observed!$C$2:$C$10000,$C665)</f>
        <v>5</v>
      </c>
      <c r="AP665" s="2">
        <f t="shared" si="14"/>
        <v>5</v>
      </c>
    </row>
    <row r="666" spans="1:42" x14ac:dyDescent="0.25">
      <c r="A666" t="s">
        <v>97</v>
      </c>
      <c r="B666" t="s">
        <v>30</v>
      </c>
      <c r="C666" s="20">
        <v>41060</v>
      </c>
      <c r="D666">
        <v>1</v>
      </c>
      <c r="F666" t="s">
        <v>111</v>
      </c>
      <c r="G666" s="25" t="s">
        <v>76</v>
      </c>
      <c r="J666" s="2"/>
      <c r="K666" s="22" t="str">
        <f>IF(ISNUMBER(AVERAGEIFS(Observed!K$2:K$10000,Observed!$A$2:$A$10000,$A666,Observed!$C$2:$C$10000,$C666)),AVERAGEIFS(Observed!K$2:K$10000,Observed!$A$2:$A$10000,$A666,Observed!$C$2:$C$10000,$C666),"")</f>
        <v/>
      </c>
      <c r="L666" s="23" t="str">
        <f>IF(ISNUMBER(AVERAGEIFS(Observed!L$2:L$10000,Observed!$A$2:$A$10000,$A666,Observed!$C$2:$C$10000,$C666)),AVERAGEIFS(Observed!L$2:L$10000,Observed!$A$2:$A$10000,$A666,Observed!$C$2:$C$10000,$C666),"")</f>
        <v/>
      </c>
      <c r="M666" s="23">
        <f>IF(ISNUMBER(AVERAGEIFS(Observed!M$2:M$10000,Observed!$A$2:$A$10000,$A666,Observed!$C$2:$C$10000,$C666)),AVERAGEIFS(Observed!M$2:M$10000,Observed!$A$2:$A$10000,$A666,Observed!$C$2:$C$10000,$C666),"")</f>
        <v>11.730876349060285</v>
      </c>
      <c r="N666" s="23">
        <f>IF(ISNUMBER(AVERAGEIFS(Observed!N$2:N$10000,Observed!$A$2:$A$10000,$A666,Observed!$C$2:$C$10000,$C666)),AVERAGEIFS(Observed!N$2:N$10000,Observed!$A$2:$A$10000,$A666,Observed!$C$2:$C$10000,$C666),"")</f>
        <v>11.730876349060285</v>
      </c>
      <c r="O666" s="23">
        <f>IF(ISNUMBER(AVERAGEIFS(Observed!O$2:O$10000,Observed!$A$2:$A$10000,$A666,Observed!$C$2:$C$10000,$C666)),AVERAGEIFS(Observed!O$2:O$10000,Observed!$A$2:$A$10000,$A666,Observed!$C$2:$C$10000,$C666),"")</f>
        <v>1799.5766013916489</v>
      </c>
      <c r="P666" s="24" t="str">
        <f>IF(ISNUMBER(AVERAGEIFS(Observed!P$2:P$10000,Observed!$A$2:$A$10000,$A666,Observed!$C$2:$C$10000,$C666)),AVERAGEIFS(Observed!P$2:P$10000,Observed!$A$2:$A$10000,$A666,Observed!$C$2:$C$10000,$C666),"")</f>
        <v/>
      </c>
      <c r="Q666" s="24" t="str">
        <f>IF(ISNUMBER(AVERAGEIFS(Observed!Q$2:Q$10000,Observed!$A$2:$A$10000,$A666,Observed!$C$2:$C$10000,$C666)),AVERAGEIFS(Observed!Q$2:Q$10000,Observed!$A$2:$A$10000,$A666,Observed!$C$2:$C$10000,$C666),"")</f>
        <v/>
      </c>
      <c r="R666" s="24" t="str">
        <f>IF(ISNUMBER(AVERAGEIFS(Observed!R$2:R$10000,Observed!$A$2:$A$10000,$A666,Observed!$C$2:$C$10000,$C666)),AVERAGEIFS(Observed!R$2:R$10000,Observed!$A$2:$A$10000,$A666,Observed!$C$2:$C$10000,$C666),"")</f>
        <v/>
      </c>
      <c r="S666" s="22" t="str">
        <f>IF(ISNUMBER(AVERAGEIFS(Observed!S$2:S$10000,Observed!$A$2:$A$10000,$A666,Observed!$C$2:$C$10000,$C666)),AVERAGEIFS(Observed!S$2:S$10000,Observed!$A$2:$A$10000,$A666,Observed!$C$2:$C$10000,$C666),"")</f>
        <v/>
      </c>
      <c r="T666" s="23" t="str">
        <f>IF(ISNUMBER(AVERAGEIFS(Observed!T$2:T$10000,Observed!$A$2:$A$10000,$A666,Observed!$C$2:$C$10000,$C666)),AVERAGEIFS(Observed!T$2:T$10000,Observed!$A$2:$A$10000,$A666,Observed!$C$2:$C$10000,$C666),"")</f>
        <v/>
      </c>
      <c r="U666" s="23" t="str">
        <f>IF(ISNUMBER(AVERAGEIFS(Observed!U$2:U$10000,Observed!$A$2:$A$10000,$A666,Observed!$C$2:$C$10000,$C666)),AVERAGEIFS(Observed!U$2:U$10000,Observed!$A$2:$A$10000,$A666,Observed!$C$2:$C$10000,$C666),"")</f>
        <v/>
      </c>
      <c r="V666" s="23">
        <f>IF(ISNUMBER(AVERAGEIFS(Observed!V$2:V$10000,Observed!$A$2:$A$10000,$A666,Observed!$C$2:$C$10000,$C666)),AVERAGEIFS(Observed!V$2:V$10000,Observed!$A$2:$A$10000,$A666,Observed!$C$2:$C$10000,$C666),"")</f>
        <v>450</v>
      </c>
      <c r="W666" s="23">
        <f>IF(ISNUMBER(AVERAGEIFS(Observed!W$2:W$10000,Observed!$A$2:$A$10000,$A666,Observed!$C$2:$C$10000,$C666)),AVERAGEIFS(Observed!W$2:W$10000,Observed!$A$2:$A$10000,$A666,Observed!$C$2:$C$10000,$C666),"")</f>
        <v>4.1895986960929594</v>
      </c>
      <c r="X666" s="23" t="str">
        <f>IF(ISNUMBER(AVERAGEIFS(Observed!X$2:X$10000,Observed!$A$2:$A$10000,$A666,Observed!$C$2:$C$10000,$C666)),AVERAGEIFS(Observed!X$2:X$10000,Observed!$A$2:$A$10000,$A666,Observed!$C$2:$C$10000,$C666),"")</f>
        <v/>
      </c>
      <c r="Y666" s="23" t="str">
        <f>IF(ISNUMBER(AVERAGEIFS(Observed!Y$2:Y$10000,Observed!$A$2:$A$10000,$A666,Observed!$C$2:$C$10000,$C666)),AVERAGEIFS(Observed!Y$2:Y$10000,Observed!$A$2:$A$10000,$A666,Observed!$C$2:$C$10000,$C666),"")</f>
        <v/>
      </c>
      <c r="Z666" s="23" t="str">
        <f>IF(ISNUMBER(AVERAGEIFS(Observed!Z$2:Z$10000,Observed!$A$2:$A$10000,$A666,Observed!$C$2:$C$10000,$C666)),AVERAGEIFS(Observed!Z$2:Z$10000,Observed!$A$2:$A$10000,$A666,Observed!$C$2:$C$10000,$C666),"")</f>
        <v/>
      </c>
      <c r="AA666" s="23" t="str">
        <f>IF(ISNUMBER(AVERAGEIFS(Observed!AA$2:AA$10000,Observed!$A$2:$A$10000,$A666,Observed!$C$2:$C$10000,$C666)),AVERAGEIFS(Observed!AA$2:AA$10000,Observed!$A$2:$A$10000,$A666,Observed!$C$2:$C$10000,$C666),"")</f>
        <v/>
      </c>
      <c r="AB666" s="23" t="str">
        <f>IF(ISNUMBER(AVERAGEIFS(Observed!AB$2:AB$10000,Observed!$A$2:$A$10000,$A666,Observed!$C$2:$C$10000,$C666)),AVERAGEIFS(Observed!AB$2:AB$10000,Observed!$A$2:$A$10000,$A666,Observed!$C$2:$C$10000,$C666),"")</f>
        <v/>
      </c>
      <c r="AC666" s="23" t="str">
        <f>IF(ISNUMBER(AVERAGEIFS(Observed!AC$2:AC$10000,Observed!$A$2:$A$10000,$A666,Observed!$C$2:$C$10000,$C666)),AVERAGEIFS(Observed!AC$2:AC$10000,Observed!$A$2:$A$10000,$A666,Observed!$C$2:$C$10000,$C666),"")</f>
        <v/>
      </c>
      <c r="AD666" s="23" t="str">
        <f>IF(ISNUMBER(AVERAGEIFS(Observed!AD$2:AD$10000,Observed!$A$2:$A$10000,$A666,Observed!$C$2:$C$10000,$C666)),AVERAGEIFS(Observed!AD$2:AD$10000,Observed!$A$2:$A$10000,$A666,Observed!$C$2:$C$10000,$C666),"")</f>
        <v/>
      </c>
      <c r="AE666" s="24" t="str">
        <f>IF(ISNUMBER(AVERAGEIFS(Observed!AE$2:AE$10000,Observed!$A$2:$A$10000,$A666,Observed!$C$2:$C$10000,$C666)),AVERAGEIFS(Observed!AE$2:AE$10000,Observed!$A$2:$A$10000,$A666,Observed!$C$2:$C$10000,$C666),"")</f>
        <v/>
      </c>
      <c r="AF666" s="24" t="str">
        <f>IF(ISNUMBER(AVERAGEIFS(Observed!AF$2:AF$10000,Observed!$A$2:$A$10000,$A666,Observed!$C$2:$C$10000,$C666)),AVERAGEIFS(Observed!AF$2:AF$10000,Observed!$A$2:$A$10000,$A666,Observed!$C$2:$C$10000,$C666),"")</f>
        <v/>
      </c>
      <c r="AG666" s="23" t="str">
        <f>IF(ISNUMBER(AVERAGEIFS(Observed!AG$2:AG$10000,Observed!$A$2:$A$10000,$A666,Observed!$C$2:$C$10000,$C666)),AVERAGEIFS(Observed!AG$2:AG$10000,Observed!$A$2:$A$10000,$A666,Observed!$C$2:$C$10000,$C666),"")</f>
        <v/>
      </c>
      <c r="AH666" s="23" t="str">
        <f>IF(ISNUMBER(AVERAGEIFS(Observed!AH$2:AH$10000,Observed!$A$2:$A$10000,$A666,Observed!$C$2:$C$10000,$C666)),AVERAGEIFS(Observed!AH$2:AH$10000,Observed!$A$2:$A$10000,$A666,Observed!$C$2:$C$10000,$C666),"")</f>
        <v/>
      </c>
      <c r="AI666" s="22" t="str">
        <f>IF(ISNUMBER(AVERAGEIFS(Observed!AI$2:AI$10000,Observed!$A$2:$A$10000,$A666,Observed!$C$2:$C$10000,$C666)),AVERAGEIFS(Observed!AI$2:AI$10000,Observed!$A$2:$A$10000,$A666,Observed!$C$2:$C$10000,$C666),"")</f>
        <v/>
      </c>
      <c r="AJ666" s="23" t="str">
        <f>IF(ISNUMBER(AVERAGEIFS(Observed!AJ$2:AJ$10000,Observed!$A$2:$A$10000,$A666,Observed!$C$2:$C$10000,$C666)),AVERAGEIFS(Observed!AJ$2:AJ$10000,Observed!$A$2:$A$10000,$A666,Observed!$C$2:$C$10000,$C666),"")</f>
        <v/>
      </c>
      <c r="AK666" s="23" t="str">
        <f>IF(ISNUMBER(AVERAGEIFS(Observed!AK$2:AK$10000,Observed!$A$2:$A$10000,$A666,Observed!$C$2:$C$10000,$C666)),AVERAGEIFS(Observed!AK$2:AK$10000,Observed!$A$2:$A$10000,$A666,Observed!$C$2:$C$10000,$C666),"")</f>
        <v/>
      </c>
      <c r="AL666" s="23" t="str">
        <f>IF(ISNUMBER(AVERAGEIFS(Observed!AL$2:AL$10000,Observed!$A$2:$A$10000,$A666,Observed!$C$2:$C$10000,$C666)),AVERAGEIFS(Observed!AL$2:AL$10000,Observed!$A$2:$A$10000,$A666,Observed!$C$2:$C$10000,$C666),"")</f>
        <v/>
      </c>
      <c r="AM666" s="23" t="str">
        <f>IF(ISNUMBER(AVERAGEIFS(Observed!AM$2:AM$10000,Observed!$A$2:$A$10000,$A666,Observed!$C$2:$C$10000,$C666)),AVERAGEIFS(Observed!AM$2:AM$10000,Observed!$A$2:$A$10000,$A666,Observed!$C$2:$C$10000,$C666),"")</f>
        <v/>
      </c>
      <c r="AN666" s="23" t="str">
        <f>IF(ISNUMBER(AVERAGEIFS(Observed!AN$2:AN$10000,Observed!$A$2:$A$10000,$A666,Observed!$C$2:$C$10000,$C666)),AVERAGEIFS(Observed!AN$2:AN$10000,Observed!$A$2:$A$10000,$A666,Observed!$C$2:$C$10000,$C666),"")</f>
        <v/>
      </c>
      <c r="AO666" s="2">
        <f>COUNTIFS(Observed!$A$2:$A$10000,$A666,Observed!$C$2:$C$10000,$C666)</f>
        <v>5</v>
      </c>
      <c r="AP666" s="2">
        <f t="shared" si="14"/>
        <v>5</v>
      </c>
    </row>
    <row r="667" spans="1:42" x14ac:dyDescent="0.25">
      <c r="A667" t="s">
        <v>98</v>
      </c>
      <c r="B667" t="s">
        <v>30</v>
      </c>
      <c r="C667" s="20">
        <v>40525</v>
      </c>
      <c r="D667">
        <v>1</v>
      </c>
      <c r="F667" t="s">
        <v>112</v>
      </c>
      <c r="G667" s="25" t="s">
        <v>115</v>
      </c>
      <c r="J667" s="2"/>
      <c r="K667" s="22" t="str">
        <f>IF(ISNUMBER(AVERAGEIFS(Observed!K$2:K$10000,Observed!$A$2:$A$10000,$A667,Observed!$C$2:$C$10000,$C667)),AVERAGEIFS(Observed!K$2:K$10000,Observed!$A$2:$A$10000,$A667,Observed!$C$2:$C$10000,$C667),"")</f>
        <v/>
      </c>
      <c r="L667" s="23" t="str">
        <f>IF(ISNUMBER(AVERAGEIFS(Observed!L$2:L$10000,Observed!$A$2:$A$10000,$A667,Observed!$C$2:$C$10000,$C667)),AVERAGEIFS(Observed!L$2:L$10000,Observed!$A$2:$A$10000,$A667,Observed!$C$2:$C$10000,$C667),"")</f>
        <v/>
      </c>
      <c r="M667" s="23">
        <f>IF(ISNUMBER(AVERAGEIFS(Observed!M$2:M$10000,Observed!$A$2:$A$10000,$A667,Observed!$C$2:$C$10000,$C667)),AVERAGEIFS(Observed!M$2:M$10000,Observed!$A$2:$A$10000,$A667,Observed!$C$2:$C$10000,$C667),"")</f>
        <v>283.92616453193955</v>
      </c>
      <c r="N667" s="23">
        <f>IF(ISNUMBER(AVERAGEIFS(Observed!N$2:N$10000,Observed!$A$2:$A$10000,$A667,Observed!$C$2:$C$10000,$C667)),AVERAGEIFS(Observed!N$2:N$10000,Observed!$A$2:$A$10000,$A667,Observed!$C$2:$C$10000,$C667),"")</f>
        <v>283.92616453193955</v>
      </c>
      <c r="O667" s="23">
        <f>IF(ISNUMBER(AVERAGEIFS(Observed!O$2:O$10000,Observed!$A$2:$A$10000,$A667,Observed!$C$2:$C$10000,$C667)),AVERAGEIFS(Observed!O$2:O$10000,Observed!$A$2:$A$10000,$A667,Observed!$C$2:$C$10000,$C667),"")</f>
        <v>283.92616453193955</v>
      </c>
      <c r="P667" s="24" t="str">
        <f>IF(ISNUMBER(AVERAGEIFS(Observed!P$2:P$10000,Observed!$A$2:$A$10000,$A667,Observed!$C$2:$C$10000,$C667)),AVERAGEIFS(Observed!P$2:P$10000,Observed!$A$2:$A$10000,$A667,Observed!$C$2:$C$10000,$C667),"")</f>
        <v/>
      </c>
      <c r="Q667" s="24" t="str">
        <f>IF(ISNUMBER(AVERAGEIFS(Observed!Q$2:Q$10000,Observed!$A$2:$A$10000,$A667,Observed!$C$2:$C$10000,$C667)),AVERAGEIFS(Observed!Q$2:Q$10000,Observed!$A$2:$A$10000,$A667,Observed!$C$2:$C$10000,$C667),"")</f>
        <v/>
      </c>
      <c r="R667" s="24" t="str">
        <f>IF(ISNUMBER(AVERAGEIFS(Observed!R$2:R$10000,Observed!$A$2:$A$10000,$A667,Observed!$C$2:$C$10000,$C667)),AVERAGEIFS(Observed!R$2:R$10000,Observed!$A$2:$A$10000,$A667,Observed!$C$2:$C$10000,$C667),"")</f>
        <v/>
      </c>
      <c r="S667" s="22" t="str">
        <f>IF(ISNUMBER(AVERAGEIFS(Observed!S$2:S$10000,Observed!$A$2:$A$10000,$A667,Observed!$C$2:$C$10000,$C667)),AVERAGEIFS(Observed!S$2:S$10000,Observed!$A$2:$A$10000,$A667,Observed!$C$2:$C$10000,$C667),"")</f>
        <v/>
      </c>
      <c r="T667" s="23" t="str">
        <f>IF(ISNUMBER(AVERAGEIFS(Observed!T$2:T$10000,Observed!$A$2:$A$10000,$A667,Observed!$C$2:$C$10000,$C667)),AVERAGEIFS(Observed!T$2:T$10000,Observed!$A$2:$A$10000,$A667,Observed!$C$2:$C$10000,$C667),"")</f>
        <v/>
      </c>
      <c r="U667" s="23" t="str">
        <f>IF(ISNUMBER(AVERAGEIFS(Observed!U$2:U$10000,Observed!$A$2:$A$10000,$A667,Observed!$C$2:$C$10000,$C667)),AVERAGEIFS(Observed!U$2:U$10000,Observed!$A$2:$A$10000,$A667,Observed!$C$2:$C$10000,$C667),"")</f>
        <v/>
      </c>
      <c r="V667" s="23">
        <f>IF(ISNUMBER(AVERAGEIFS(Observed!V$2:V$10000,Observed!$A$2:$A$10000,$A667,Observed!$C$2:$C$10000,$C667)),AVERAGEIFS(Observed!V$2:V$10000,Observed!$A$2:$A$10000,$A667,Observed!$C$2:$C$10000,$C667),"")</f>
        <v>450</v>
      </c>
      <c r="W667" s="23">
        <f>IF(ISNUMBER(AVERAGEIFS(Observed!W$2:W$10000,Observed!$A$2:$A$10000,$A667,Observed!$C$2:$C$10000,$C667)),AVERAGEIFS(Observed!W$2:W$10000,Observed!$A$2:$A$10000,$A667,Observed!$C$2:$C$10000,$C667),"")</f>
        <v>46.545272874088454</v>
      </c>
      <c r="X667" s="23" t="str">
        <f>IF(ISNUMBER(AVERAGEIFS(Observed!X$2:X$10000,Observed!$A$2:$A$10000,$A667,Observed!$C$2:$C$10000,$C667)),AVERAGEIFS(Observed!X$2:X$10000,Observed!$A$2:$A$10000,$A667,Observed!$C$2:$C$10000,$C667),"")</f>
        <v/>
      </c>
      <c r="Y667" s="23" t="str">
        <f>IF(ISNUMBER(AVERAGEIFS(Observed!Y$2:Y$10000,Observed!$A$2:$A$10000,$A667,Observed!$C$2:$C$10000,$C667)),AVERAGEIFS(Observed!Y$2:Y$10000,Observed!$A$2:$A$10000,$A667,Observed!$C$2:$C$10000,$C667),"")</f>
        <v/>
      </c>
      <c r="Z667" s="23" t="str">
        <f>IF(ISNUMBER(AVERAGEIFS(Observed!Z$2:Z$10000,Observed!$A$2:$A$10000,$A667,Observed!$C$2:$C$10000,$C667)),AVERAGEIFS(Observed!Z$2:Z$10000,Observed!$A$2:$A$10000,$A667,Observed!$C$2:$C$10000,$C667),"")</f>
        <v/>
      </c>
      <c r="AA667" s="23" t="str">
        <f>IF(ISNUMBER(AVERAGEIFS(Observed!AA$2:AA$10000,Observed!$A$2:$A$10000,$A667,Observed!$C$2:$C$10000,$C667)),AVERAGEIFS(Observed!AA$2:AA$10000,Observed!$A$2:$A$10000,$A667,Observed!$C$2:$C$10000,$C667),"")</f>
        <v/>
      </c>
      <c r="AB667" s="23" t="str">
        <f>IF(ISNUMBER(AVERAGEIFS(Observed!AB$2:AB$10000,Observed!$A$2:$A$10000,$A667,Observed!$C$2:$C$10000,$C667)),AVERAGEIFS(Observed!AB$2:AB$10000,Observed!$A$2:$A$10000,$A667,Observed!$C$2:$C$10000,$C667),"")</f>
        <v/>
      </c>
      <c r="AC667" s="23" t="str">
        <f>IF(ISNUMBER(AVERAGEIFS(Observed!AC$2:AC$10000,Observed!$A$2:$A$10000,$A667,Observed!$C$2:$C$10000,$C667)),AVERAGEIFS(Observed!AC$2:AC$10000,Observed!$A$2:$A$10000,$A667,Observed!$C$2:$C$10000,$C667),"")</f>
        <v/>
      </c>
      <c r="AD667" s="23" t="str">
        <f>IF(ISNUMBER(AVERAGEIFS(Observed!AD$2:AD$10000,Observed!$A$2:$A$10000,$A667,Observed!$C$2:$C$10000,$C667)),AVERAGEIFS(Observed!AD$2:AD$10000,Observed!$A$2:$A$10000,$A667,Observed!$C$2:$C$10000,$C667),"")</f>
        <v/>
      </c>
      <c r="AE667" s="24" t="str">
        <f>IF(ISNUMBER(AVERAGEIFS(Observed!AE$2:AE$10000,Observed!$A$2:$A$10000,$A667,Observed!$C$2:$C$10000,$C667)),AVERAGEIFS(Observed!AE$2:AE$10000,Observed!$A$2:$A$10000,$A667,Observed!$C$2:$C$10000,$C667),"")</f>
        <v/>
      </c>
      <c r="AF667" s="24" t="str">
        <f>IF(ISNUMBER(AVERAGEIFS(Observed!AF$2:AF$10000,Observed!$A$2:$A$10000,$A667,Observed!$C$2:$C$10000,$C667)),AVERAGEIFS(Observed!AF$2:AF$10000,Observed!$A$2:$A$10000,$A667,Observed!$C$2:$C$10000,$C667),"")</f>
        <v/>
      </c>
      <c r="AG667" s="23" t="str">
        <f>IF(ISNUMBER(AVERAGEIFS(Observed!AG$2:AG$10000,Observed!$A$2:$A$10000,$A667,Observed!$C$2:$C$10000,$C667)),AVERAGEIFS(Observed!AG$2:AG$10000,Observed!$A$2:$A$10000,$A667,Observed!$C$2:$C$10000,$C667),"")</f>
        <v/>
      </c>
      <c r="AH667" s="23" t="str">
        <f>IF(ISNUMBER(AVERAGEIFS(Observed!AH$2:AH$10000,Observed!$A$2:$A$10000,$A667,Observed!$C$2:$C$10000,$C667)),AVERAGEIFS(Observed!AH$2:AH$10000,Observed!$A$2:$A$10000,$A667,Observed!$C$2:$C$10000,$C667),"")</f>
        <v/>
      </c>
      <c r="AI667" s="22" t="str">
        <f>IF(ISNUMBER(AVERAGEIFS(Observed!AI$2:AI$10000,Observed!$A$2:$A$10000,$A667,Observed!$C$2:$C$10000,$C667)),AVERAGEIFS(Observed!AI$2:AI$10000,Observed!$A$2:$A$10000,$A667,Observed!$C$2:$C$10000,$C667),"")</f>
        <v/>
      </c>
      <c r="AJ667" s="23" t="str">
        <f>IF(ISNUMBER(AVERAGEIFS(Observed!AJ$2:AJ$10000,Observed!$A$2:$A$10000,$A667,Observed!$C$2:$C$10000,$C667)),AVERAGEIFS(Observed!AJ$2:AJ$10000,Observed!$A$2:$A$10000,$A667,Observed!$C$2:$C$10000,$C667),"")</f>
        <v/>
      </c>
      <c r="AK667" s="23" t="str">
        <f>IF(ISNUMBER(AVERAGEIFS(Observed!AK$2:AK$10000,Observed!$A$2:$A$10000,$A667,Observed!$C$2:$C$10000,$C667)),AVERAGEIFS(Observed!AK$2:AK$10000,Observed!$A$2:$A$10000,$A667,Observed!$C$2:$C$10000,$C667),"")</f>
        <v/>
      </c>
      <c r="AL667" s="23" t="str">
        <f>IF(ISNUMBER(AVERAGEIFS(Observed!AL$2:AL$10000,Observed!$A$2:$A$10000,$A667,Observed!$C$2:$C$10000,$C667)),AVERAGEIFS(Observed!AL$2:AL$10000,Observed!$A$2:$A$10000,$A667,Observed!$C$2:$C$10000,$C667),"")</f>
        <v/>
      </c>
      <c r="AM667" s="23" t="str">
        <f>IF(ISNUMBER(AVERAGEIFS(Observed!AM$2:AM$10000,Observed!$A$2:$A$10000,$A667,Observed!$C$2:$C$10000,$C667)),AVERAGEIFS(Observed!AM$2:AM$10000,Observed!$A$2:$A$10000,$A667,Observed!$C$2:$C$10000,$C667),"")</f>
        <v/>
      </c>
      <c r="AN667" s="23" t="str">
        <f>IF(ISNUMBER(AVERAGEIFS(Observed!AN$2:AN$10000,Observed!$A$2:$A$10000,$A667,Observed!$C$2:$C$10000,$C667)),AVERAGEIFS(Observed!AN$2:AN$10000,Observed!$A$2:$A$10000,$A667,Observed!$C$2:$C$10000,$C667),"")</f>
        <v/>
      </c>
      <c r="AO667" s="2">
        <f>COUNTIFS(Observed!$A$2:$A$10000,$A667,Observed!$C$2:$C$10000,$C667)</f>
        <v>4</v>
      </c>
      <c r="AP667" s="2">
        <f t="shared" si="14"/>
        <v>5</v>
      </c>
    </row>
    <row r="668" spans="1:42" x14ac:dyDescent="0.25">
      <c r="A668" t="s">
        <v>98</v>
      </c>
      <c r="B668" t="s">
        <v>30</v>
      </c>
      <c r="C668" s="20">
        <v>40546</v>
      </c>
      <c r="D668">
        <v>1</v>
      </c>
      <c r="F668" t="s">
        <v>112</v>
      </c>
      <c r="G668" s="25" t="s">
        <v>115</v>
      </c>
      <c r="J668" s="2"/>
      <c r="K668" s="22" t="str">
        <f>IF(ISNUMBER(AVERAGEIFS(Observed!K$2:K$10000,Observed!$A$2:$A$10000,$A668,Observed!$C$2:$C$10000,$C668)),AVERAGEIFS(Observed!K$2:K$10000,Observed!$A$2:$A$10000,$A668,Observed!$C$2:$C$10000,$C668),"")</f>
        <v/>
      </c>
      <c r="L668" s="23" t="str">
        <f>IF(ISNUMBER(AVERAGEIFS(Observed!L$2:L$10000,Observed!$A$2:$A$10000,$A668,Observed!$C$2:$C$10000,$C668)),AVERAGEIFS(Observed!L$2:L$10000,Observed!$A$2:$A$10000,$A668,Observed!$C$2:$C$10000,$C668),"")</f>
        <v/>
      </c>
      <c r="M668" s="23">
        <f>IF(ISNUMBER(AVERAGEIFS(Observed!M$2:M$10000,Observed!$A$2:$A$10000,$A668,Observed!$C$2:$C$10000,$C668)),AVERAGEIFS(Observed!M$2:M$10000,Observed!$A$2:$A$10000,$A668,Observed!$C$2:$C$10000,$C668),"")</f>
        <v>297.58874431560315</v>
      </c>
      <c r="N668" s="23">
        <f>IF(ISNUMBER(AVERAGEIFS(Observed!N$2:N$10000,Observed!$A$2:$A$10000,$A668,Observed!$C$2:$C$10000,$C668)),AVERAGEIFS(Observed!N$2:N$10000,Observed!$A$2:$A$10000,$A668,Observed!$C$2:$C$10000,$C668),"")</f>
        <v>297.58874431560315</v>
      </c>
      <c r="O668" s="23">
        <f>IF(ISNUMBER(AVERAGEIFS(Observed!O$2:O$10000,Observed!$A$2:$A$10000,$A668,Observed!$C$2:$C$10000,$C668)),AVERAGEIFS(Observed!O$2:O$10000,Observed!$A$2:$A$10000,$A668,Observed!$C$2:$C$10000,$C668),"")</f>
        <v>581.51490884754264</v>
      </c>
      <c r="P668" s="24" t="str">
        <f>IF(ISNUMBER(AVERAGEIFS(Observed!P$2:P$10000,Observed!$A$2:$A$10000,$A668,Observed!$C$2:$C$10000,$C668)),AVERAGEIFS(Observed!P$2:P$10000,Observed!$A$2:$A$10000,$A668,Observed!$C$2:$C$10000,$C668),"")</f>
        <v/>
      </c>
      <c r="Q668" s="24" t="str">
        <f>IF(ISNUMBER(AVERAGEIFS(Observed!Q$2:Q$10000,Observed!$A$2:$A$10000,$A668,Observed!$C$2:$C$10000,$C668)),AVERAGEIFS(Observed!Q$2:Q$10000,Observed!$A$2:$A$10000,$A668,Observed!$C$2:$C$10000,$C668),"")</f>
        <v/>
      </c>
      <c r="R668" s="24" t="str">
        <f>IF(ISNUMBER(AVERAGEIFS(Observed!R$2:R$10000,Observed!$A$2:$A$10000,$A668,Observed!$C$2:$C$10000,$C668)),AVERAGEIFS(Observed!R$2:R$10000,Observed!$A$2:$A$10000,$A668,Observed!$C$2:$C$10000,$C668),"")</f>
        <v/>
      </c>
      <c r="S668" s="22" t="str">
        <f>IF(ISNUMBER(AVERAGEIFS(Observed!S$2:S$10000,Observed!$A$2:$A$10000,$A668,Observed!$C$2:$C$10000,$C668)),AVERAGEIFS(Observed!S$2:S$10000,Observed!$A$2:$A$10000,$A668,Observed!$C$2:$C$10000,$C668),"")</f>
        <v/>
      </c>
      <c r="T668" s="23" t="str">
        <f>IF(ISNUMBER(AVERAGEIFS(Observed!T$2:T$10000,Observed!$A$2:$A$10000,$A668,Observed!$C$2:$C$10000,$C668)),AVERAGEIFS(Observed!T$2:T$10000,Observed!$A$2:$A$10000,$A668,Observed!$C$2:$C$10000,$C668),"")</f>
        <v/>
      </c>
      <c r="U668" s="23" t="str">
        <f>IF(ISNUMBER(AVERAGEIFS(Observed!U$2:U$10000,Observed!$A$2:$A$10000,$A668,Observed!$C$2:$C$10000,$C668)),AVERAGEIFS(Observed!U$2:U$10000,Observed!$A$2:$A$10000,$A668,Observed!$C$2:$C$10000,$C668),"")</f>
        <v/>
      </c>
      <c r="V668" s="23">
        <f>IF(ISNUMBER(AVERAGEIFS(Observed!V$2:V$10000,Observed!$A$2:$A$10000,$A668,Observed!$C$2:$C$10000,$C668)),AVERAGEIFS(Observed!V$2:V$10000,Observed!$A$2:$A$10000,$A668,Observed!$C$2:$C$10000,$C668),"")</f>
        <v>450</v>
      </c>
      <c r="W668" s="23">
        <f>IF(ISNUMBER(AVERAGEIFS(Observed!W$2:W$10000,Observed!$A$2:$A$10000,$A668,Observed!$C$2:$C$10000,$C668)),AVERAGEIFS(Observed!W$2:W$10000,Observed!$A$2:$A$10000,$A668,Observed!$C$2:$C$10000,$C668),"")</f>
        <v>141.7089258645729</v>
      </c>
      <c r="X668" s="23" t="str">
        <f>IF(ISNUMBER(AVERAGEIFS(Observed!X$2:X$10000,Observed!$A$2:$A$10000,$A668,Observed!$C$2:$C$10000,$C668)),AVERAGEIFS(Observed!X$2:X$10000,Observed!$A$2:$A$10000,$A668,Observed!$C$2:$C$10000,$C668),"")</f>
        <v/>
      </c>
      <c r="Y668" s="23" t="str">
        <f>IF(ISNUMBER(AVERAGEIFS(Observed!Y$2:Y$10000,Observed!$A$2:$A$10000,$A668,Observed!$C$2:$C$10000,$C668)),AVERAGEIFS(Observed!Y$2:Y$10000,Observed!$A$2:$A$10000,$A668,Observed!$C$2:$C$10000,$C668),"")</f>
        <v/>
      </c>
      <c r="Z668" s="23" t="str">
        <f>IF(ISNUMBER(AVERAGEIFS(Observed!Z$2:Z$10000,Observed!$A$2:$A$10000,$A668,Observed!$C$2:$C$10000,$C668)),AVERAGEIFS(Observed!Z$2:Z$10000,Observed!$A$2:$A$10000,$A668,Observed!$C$2:$C$10000,$C668),"")</f>
        <v/>
      </c>
      <c r="AA668" s="23" t="str">
        <f>IF(ISNUMBER(AVERAGEIFS(Observed!AA$2:AA$10000,Observed!$A$2:$A$10000,$A668,Observed!$C$2:$C$10000,$C668)),AVERAGEIFS(Observed!AA$2:AA$10000,Observed!$A$2:$A$10000,$A668,Observed!$C$2:$C$10000,$C668),"")</f>
        <v/>
      </c>
      <c r="AB668" s="23" t="str">
        <f>IF(ISNUMBER(AVERAGEIFS(Observed!AB$2:AB$10000,Observed!$A$2:$A$10000,$A668,Observed!$C$2:$C$10000,$C668)),AVERAGEIFS(Observed!AB$2:AB$10000,Observed!$A$2:$A$10000,$A668,Observed!$C$2:$C$10000,$C668),"")</f>
        <v/>
      </c>
      <c r="AC668" s="23" t="str">
        <f>IF(ISNUMBER(AVERAGEIFS(Observed!AC$2:AC$10000,Observed!$A$2:$A$10000,$A668,Observed!$C$2:$C$10000,$C668)),AVERAGEIFS(Observed!AC$2:AC$10000,Observed!$A$2:$A$10000,$A668,Observed!$C$2:$C$10000,$C668),"")</f>
        <v/>
      </c>
      <c r="AD668" s="23" t="str">
        <f>IF(ISNUMBER(AVERAGEIFS(Observed!AD$2:AD$10000,Observed!$A$2:$A$10000,$A668,Observed!$C$2:$C$10000,$C668)),AVERAGEIFS(Observed!AD$2:AD$10000,Observed!$A$2:$A$10000,$A668,Observed!$C$2:$C$10000,$C668),"")</f>
        <v/>
      </c>
      <c r="AE668" s="24" t="str">
        <f>IF(ISNUMBER(AVERAGEIFS(Observed!AE$2:AE$10000,Observed!$A$2:$A$10000,$A668,Observed!$C$2:$C$10000,$C668)),AVERAGEIFS(Observed!AE$2:AE$10000,Observed!$A$2:$A$10000,$A668,Observed!$C$2:$C$10000,$C668),"")</f>
        <v/>
      </c>
      <c r="AF668" s="24" t="str">
        <f>IF(ISNUMBER(AVERAGEIFS(Observed!AF$2:AF$10000,Observed!$A$2:$A$10000,$A668,Observed!$C$2:$C$10000,$C668)),AVERAGEIFS(Observed!AF$2:AF$10000,Observed!$A$2:$A$10000,$A668,Observed!$C$2:$C$10000,$C668),"")</f>
        <v/>
      </c>
      <c r="AG668" s="23" t="str">
        <f>IF(ISNUMBER(AVERAGEIFS(Observed!AG$2:AG$10000,Observed!$A$2:$A$10000,$A668,Observed!$C$2:$C$10000,$C668)),AVERAGEIFS(Observed!AG$2:AG$10000,Observed!$A$2:$A$10000,$A668,Observed!$C$2:$C$10000,$C668),"")</f>
        <v/>
      </c>
      <c r="AH668" s="23" t="str">
        <f>IF(ISNUMBER(AVERAGEIFS(Observed!AH$2:AH$10000,Observed!$A$2:$A$10000,$A668,Observed!$C$2:$C$10000,$C668)),AVERAGEIFS(Observed!AH$2:AH$10000,Observed!$A$2:$A$10000,$A668,Observed!$C$2:$C$10000,$C668),"")</f>
        <v/>
      </c>
      <c r="AI668" s="22" t="str">
        <f>IF(ISNUMBER(AVERAGEIFS(Observed!AI$2:AI$10000,Observed!$A$2:$A$10000,$A668,Observed!$C$2:$C$10000,$C668)),AVERAGEIFS(Observed!AI$2:AI$10000,Observed!$A$2:$A$10000,$A668,Observed!$C$2:$C$10000,$C668),"")</f>
        <v/>
      </c>
      <c r="AJ668" s="23" t="str">
        <f>IF(ISNUMBER(AVERAGEIFS(Observed!AJ$2:AJ$10000,Observed!$A$2:$A$10000,$A668,Observed!$C$2:$C$10000,$C668)),AVERAGEIFS(Observed!AJ$2:AJ$10000,Observed!$A$2:$A$10000,$A668,Observed!$C$2:$C$10000,$C668),"")</f>
        <v/>
      </c>
      <c r="AK668" s="23" t="str">
        <f>IF(ISNUMBER(AVERAGEIFS(Observed!AK$2:AK$10000,Observed!$A$2:$A$10000,$A668,Observed!$C$2:$C$10000,$C668)),AVERAGEIFS(Observed!AK$2:AK$10000,Observed!$A$2:$A$10000,$A668,Observed!$C$2:$C$10000,$C668),"")</f>
        <v/>
      </c>
      <c r="AL668" s="23" t="str">
        <f>IF(ISNUMBER(AVERAGEIFS(Observed!AL$2:AL$10000,Observed!$A$2:$A$10000,$A668,Observed!$C$2:$C$10000,$C668)),AVERAGEIFS(Observed!AL$2:AL$10000,Observed!$A$2:$A$10000,$A668,Observed!$C$2:$C$10000,$C668),"")</f>
        <v/>
      </c>
      <c r="AM668" s="23" t="str">
        <f>IF(ISNUMBER(AVERAGEIFS(Observed!AM$2:AM$10000,Observed!$A$2:$A$10000,$A668,Observed!$C$2:$C$10000,$C668)),AVERAGEIFS(Observed!AM$2:AM$10000,Observed!$A$2:$A$10000,$A668,Observed!$C$2:$C$10000,$C668),"")</f>
        <v/>
      </c>
      <c r="AN668" s="23" t="str">
        <f>IF(ISNUMBER(AVERAGEIFS(Observed!AN$2:AN$10000,Observed!$A$2:$A$10000,$A668,Observed!$C$2:$C$10000,$C668)),AVERAGEIFS(Observed!AN$2:AN$10000,Observed!$A$2:$A$10000,$A668,Observed!$C$2:$C$10000,$C668),"")</f>
        <v/>
      </c>
      <c r="AO668" s="2">
        <f>COUNTIFS(Observed!$A$2:$A$10000,$A668,Observed!$C$2:$C$10000,$C668)</f>
        <v>4</v>
      </c>
      <c r="AP668" s="2">
        <f t="shared" si="14"/>
        <v>5</v>
      </c>
    </row>
    <row r="669" spans="1:42" x14ac:dyDescent="0.25">
      <c r="A669" t="s">
        <v>98</v>
      </c>
      <c r="B669" t="s">
        <v>30</v>
      </c>
      <c r="C669" s="20">
        <v>40563</v>
      </c>
      <c r="D669">
        <v>1</v>
      </c>
      <c r="F669" t="s">
        <v>112</v>
      </c>
      <c r="G669" s="25" t="s">
        <v>115</v>
      </c>
      <c r="J669" s="2"/>
      <c r="K669" s="22" t="str">
        <f>IF(ISNUMBER(AVERAGEIFS(Observed!K$2:K$10000,Observed!$A$2:$A$10000,$A669,Observed!$C$2:$C$10000,$C669)),AVERAGEIFS(Observed!K$2:K$10000,Observed!$A$2:$A$10000,$A669,Observed!$C$2:$C$10000,$C669),"")</f>
        <v/>
      </c>
      <c r="L669" s="23" t="str">
        <f>IF(ISNUMBER(AVERAGEIFS(Observed!L$2:L$10000,Observed!$A$2:$A$10000,$A669,Observed!$C$2:$C$10000,$C669)),AVERAGEIFS(Observed!L$2:L$10000,Observed!$A$2:$A$10000,$A669,Observed!$C$2:$C$10000,$C669),"")</f>
        <v/>
      </c>
      <c r="M669" s="23">
        <f>IF(ISNUMBER(AVERAGEIFS(Observed!M$2:M$10000,Observed!$A$2:$A$10000,$A669,Observed!$C$2:$C$10000,$C669)),AVERAGEIFS(Observed!M$2:M$10000,Observed!$A$2:$A$10000,$A669,Observed!$C$2:$C$10000,$C669),"")</f>
        <v>147.95144902786561</v>
      </c>
      <c r="N669" s="23">
        <f>IF(ISNUMBER(AVERAGEIFS(Observed!N$2:N$10000,Observed!$A$2:$A$10000,$A669,Observed!$C$2:$C$10000,$C669)),AVERAGEIFS(Observed!N$2:N$10000,Observed!$A$2:$A$10000,$A669,Observed!$C$2:$C$10000,$C669),"")</f>
        <v>147.95144902786561</v>
      </c>
      <c r="O669" s="23">
        <f>IF(ISNUMBER(AVERAGEIFS(Observed!O$2:O$10000,Observed!$A$2:$A$10000,$A669,Observed!$C$2:$C$10000,$C669)),AVERAGEIFS(Observed!O$2:O$10000,Observed!$A$2:$A$10000,$A669,Observed!$C$2:$C$10000,$C669),"")</f>
        <v>729.46635787540833</v>
      </c>
      <c r="P669" s="24" t="str">
        <f>IF(ISNUMBER(AVERAGEIFS(Observed!P$2:P$10000,Observed!$A$2:$A$10000,$A669,Observed!$C$2:$C$10000,$C669)),AVERAGEIFS(Observed!P$2:P$10000,Observed!$A$2:$A$10000,$A669,Observed!$C$2:$C$10000,$C669),"")</f>
        <v/>
      </c>
      <c r="Q669" s="24" t="str">
        <f>IF(ISNUMBER(AVERAGEIFS(Observed!Q$2:Q$10000,Observed!$A$2:$A$10000,$A669,Observed!$C$2:$C$10000,$C669)),AVERAGEIFS(Observed!Q$2:Q$10000,Observed!$A$2:$A$10000,$A669,Observed!$C$2:$C$10000,$C669),"")</f>
        <v/>
      </c>
      <c r="R669" s="24" t="str">
        <f>IF(ISNUMBER(AVERAGEIFS(Observed!R$2:R$10000,Observed!$A$2:$A$10000,$A669,Observed!$C$2:$C$10000,$C669)),AVERAGEIFS(Observed!R$2:R$10000,Observed!$A$2:$A$10000,$A669,Observed!$C$2:$C$10000,$C669),"")</f>
        <v/>
      </c>
      <c r="S669" s="22" t="str">
        <f>IF(ISNUMBER(AVERAGEIFS(Observed!S$2:S$10000,Observed!$A$2:$A$10000,$A669,Observed!$C$2:$C$10000,$C669)),AVERAGEIFS(Observed!S$2:S$10000,Observed!$A$2:$A$10000,$A669,Observed!$C$2:$C$10000,$C669),"")</f>
        <v/>
      </c>
      <c r="T669" s="23" t="str">
        <f>IF(ISNUMBER(AVERAGEIFS(Observed!T$2:T$10000,Observed!$A$2:$A$10000,$A669,Observed!$C$2:$C$10000,$C669)),AVERAGEIFS(Observed!T$2:T$10000,Observed!$A$2:$A$10000,$A669,Observed!$C$2:$C$10000,$C669),"")</f>
        <v/>
      </c>
      <c r="U669" s="23" t="str">
        <f>IF(ISNUMBER(AVERAGEIFS(Observed!U$2:U$10000,Observed!$A$2:$A$10000,$A669,Observed!$C$2:$C$10000,$C669)),AVERAGEIFS(Observed!U$2:U$10000,Observed!$A$2:$A$10000,$A669,Observed!$C$2:$C$10000,$C669),"")</f>
        <v/>
      </c>
      <c r="V669" s="23">
        <f>IF(ISNUMBER(AVERAGEIFS(Observed!V$2:V$10000,Observed!$A$2:$A$10000,$A669,Observed!$C$2:$C$10000,$C669)),AVERAGEIFS(Observed!V$2:V$10000,Observed!$A$2:$A$10000,$A669,Observed!$C$2:$C$10000,$C669),"")</f>
        <v>450</v>
      </c>
      <c r="W669" s="23">
        <f>IF(ISNUMBER(AVERAGEIFS(Observed!W$2:W$10000,Observed!$A$2:$A$10000,$A669,Observed!$C$2:$C$10000,$C669)),AVERAGEIFS(Observed!W$2:W$10000,Observed!$A$2:$A$10000,$A669,Observed!$C$2:$C$10000,$C669),"")</f>
        <v>87.030264134038589</v>
      </c>
      <c r="X669" s="23" t="str">
        <f>IF(ISNUMBER(AVERAGEIFS(Observed!X$2:X$10000,Observed!$A$2:$A$10000,$A669,Observed!$C$2:$C$10000,$C669)),AVERAGEIFS(Observed!X$2:X$10000,Observed!$A$2:$A$10000,$A669,Observed!$C$2:$C$10000,$C669),"")</f>
        <v/>
      </c>
      <c r="Y669" s="23" t="str">
        <f>IF(ISNUMBER(AVERAGEIFS(Observed!Y$2:Y$10000,Observed!$A$2:$A$10000,$A669,Observed!$C$2:$C$10000,$C669)),AVERAGEIFS(Observed!Y$2:Y$10000,Observed!$A$2:$A$10000,$A669,Observed!$C$2:$C$10000,$C669),"")</f>
        <v/>
      </c>
      <c r="Z669" s="23" t="str">
        <f>IF(ISNUMBER(AVERAGEIFS(Observed!Z$2:Z$10000,Observed!$A$2:$A$10000,$A669,Observed!$C$2:$C$10000,$C669)),AVERAGEIFS(Observed!Z$2:Z$10000,Observed!$A$2:$A$10000,$A669,Observed!$C$2:$C$10000,$C669),"")</f>
        <v/>
      </c>
      <c r="AA669" s="23" t="str">
        <f>IF(ISNUMBER(AVERAGEIFS(Observed!AA$2:AA$10000,Observed!$A$2:$A$10000,$A669,Observed!$C$2:$C$10000,$C669)),AVERAGEIFS(Observed!AA$2:AA$10000,Observed!$A$2:$A$10000,$A669,Observed!$C$2:$C$10000,$C669),"")</f>
        <v/>
      </c>
      <c r="AB669" s="23" t="str">
        <f>IF(ISNUMBER(AVERAGEIFS(Observed!AB$2:AB$10000,Observed!$A$2:$A$10000,$A669,Observed!$C$2:$C$10000,$C669)),AVERAGEIFS(Observed!AB$2:AB$10000,Observed!$A$2:$A$10000,$A669,Observed!$C$2:$C$10000,$C669),"")</f>
        <v/>
      </c>
      <c r="AC669" s="23" t="str">
        <f>IF(ISNUMBER(AVERAGEIFS(Observed!AC$2:AC$10000,Observed!$A$2:$A$10000,$A669,Observed!$C$2:$C$10000,$C669)),AVERAGEIFS(Observed!AC$2:AC$10000,Observed!$A$2:$A$10000,$A669,Observed!$C$2:$C$10000,$C669),"")</f>
        <v/>
      </c>
      <c r="AD669" s="23" t="str">
        <f>IF(ISNUMBER(AVERAGEIFS(Observed!AD$2:AD$10000,Observed!$A$2:$A$10000,$A669,Observed!$C$2:$C$10000,$C669)),AVERAGEIFS(Observed!AD$2:AD$10000,Observed!$A$2:$A$10000,$A669,Observed!$C$2:$C$10000,$C669),"")</f>
        <v/>
      </c>
      <c r="AE669" s="24" t="str">
        <f>IF(ISNUMBER(AVERAGEIFS(Observed!AE$2:AE$10000,Observed!$A$2:$A$10000,$A669,Observed!$C$2:$C$10000,$C669)),AVERAGEIFS(Observed!AE$2:AE$10000,Observed!$A$2:$A$10000,$A669,Observed!$C$2:$C$10000,$C669),"")</f>
        <v/>
      </c>
      <c r="AF669" s="24" t="str">
        <f>IF(ISNUMBER(AVERAGEIFS(Observed!AF$2:AF$10000,Observed!$A$2:$A$10000,$A669,Observed!$C$2:$C$10000,$C669)),AVERAGEIFS(Observed!AF$2:AF$10000,Observed!$A$2:$A$10000,$A669,Observed!$C$2:$C$10000,$C669),"")</f>
        <v/>
      </c>
      <c r="AG669" s="23" t="str">
        <f>IF(ISNUMBER(AVERAGEIFS(Observed!AG$2:AG$10000,Observed!$A$2:$A$10000,$A669,Observed!$C$2:$C$10000,$C669)),AVERAGEIFS(Observed!AG$2:AG$10000,Observed!$A$2:$A$10000,$A669,Observed!$C$2:$C$10000,$C669),"")</f>
        <v/>
      </c>
      <c r="AH669" s="23" t="str">
        <f>IF(ISNUMBER(AVERAGEIFS(Observed!AH$2:AH$10000,Observed!$A$2:$A$10000,$A669,Observed!$C$2:$C$10000,$C669)),AVERAGEIFS(Observed!AH$2:AH$10000,Observed!$A$2:$A$10000,$A669,Observed!$C$2:$C$10000,$C669),"")</f>
        <v/>
      </c>
      <c r="AI669" s="22" t="str">
        <f>IF(ISNUMBER(AVERAGEIFS(Observed!AI$2:AI$10000,Observed!$A$2:$A$10000,$A669,Observed!$C$2:$C$10000,$C669)),AVERAGEIFS(Observed!AI$2:AI$10000,Observed!$A$2:$A$10000,$A669,Observed!$C$2:$C$10000,$C669),"")</f>
        <v/>
      </c>
      <c r="AJ669" s="23" t="str">
        <f>IF(ISNUMBER(AVERAGEIFS(Observed!AJ$2:AJ$10000,Observed!$A$2:$A$10000,$A669,Observed!$C$2:$C$10000,$C669)),AVERAGEIFS(Observed!AJ$2:AJ$10000,Observed!$A$2:$A$10000,$A669,Observed!$C$2:$C$10000,$C669),"")</f>
        <v/>
      </c>
      <c r="AK669" s="23" t="str">
        <f>IF(ISNUMBER(AVERAGEIFS(Observed!AK$2:AK$10000,Observed!$A$2:$A$10000,$A669,Observed!$C$2:$C$10000,$C669)),AVERAGEIFS(Observed!AK$2:AK$10000,Observed!$A$2:$A$10000,$A669,Observed!$C$2:$C$10000,$C669),"")</f>
        <v/>
      </c>
      <c r="AL669" s="23" t="str">
        <f>IF(ISNUMBER(AVERAGEIFS(Observed!AL$2:AL$10000,Observed!$A$2:$A$10000,$A669,Observed!$C$2:$C$10000,$C669)),AVERAGEIFS(Observed!AL$2:AL$10000,Observed!$A$2:$A$10000,$A669,Observed!$C$2:$C$10000,$C669),"")</f>
        <v/>
      </c>
      <c r="AM669" s="23" t="str">
        <f>IF(ISNUMBER(AVERAGEIFS(Observed!AM$2:AM$10000,Observed!$A$2:$A$10000,$A669,Observed!$C$2:$C$10000,$C669)),AVERAGEIFS(Observed!AM$2:AM$10000,Observed!$A$2:$A$10000,$A669,Observed!$C$2:$C$10000,$C669),"")</f>
        <v/>
      </c>
      <c r="AN669" s="23" t="str">
        <f>IF(ISNUMBER(AVERAGEIFS(Observed!AN$2:AN$10000,Observed!$A$2:$A$10000,$A669,Observed!$C$2:$C$10000,$C669)),AVERAGEIFS(Observed!AN$2:AN$10000,Observed!$A$2:$A$10000,$A669,Observed!$C$2:$C$10000,$C669),"")</f>
        <v/>
      </c>
      <c r="AO669" s="2">
        <f>COUNTIFS(Observed!$A$2:$A$10000,$A669,Observed!$C$2:$C$10000,$C669)</f>
        <v>4</v>
      </c>
      <c r="AP669" s="2">
        <f t="shared" si="14"/>
        <v>5</v>
      </c>
    </row>
    <row r="670" spans="1:42" x14ac:dyDescent="0.25">
      <c r="A670" t="s">
        <v>98</v>
      </c>
      <c r="B670" t="s">
        <v>30</v>
      </c>
      <c r="C670" s="20">
        <v>40598</v>
      </c>
      <c r="D670">
        <v>1</v>
      </c>
      <c r="F670" t="s">
        <v>112</v>
      </c>
      <c r="G670" s="25" t="s">
        <v>115</v>
      </c>
      <c r="J670" s="2"/>
      <c r="K670" s="22" t="str">
        <f>IF(ISNUMBER(AVERAGEIFS(Observed!K$2:K$10000,Observed!$A$2:$A$10000,$A670,Observed!$C$2:$C$10000,$C670)),AVERAGEIFS(Observed!K$2:K$10000,Observed!$A$2:$A$10000,$A670,Observed!$C$2:$C$10000,$C670),"")</f>
        <v/>
      </c>
      <c r="L670" s="23" t="str">
        <f>IF(ISNUMBER(AVERAGEIFS(Observed!L$2:L$10000,Observed!$A$2:$A$10000,$A670,Observed!$C$2:$C$10000,$C670)),AVERAGEIFS(Observed!L$2:L$10000,Observed!$A$2:$A$10000,$A670,Observed!$C$2:$C$10000,$C670),"")</f>
        <v/>
      </c>
      <c r="M670" s="23">
        <f>IF(ISNUMBER(AVERAGEIFS(Observed!M$2:M$10000,Observed!$A$2:$A$10000,$A670,Observed!$C$2:$C$10000,$C670)),AVERAGEIFS(Observed!M$2:M$10000,Observed!$A$2:$A$10000,$A670,Observed!$C$2:$C$10000,$C670),"")</f>
        <v>335.54226676947917</v>
      </c>
      <c r="N670" s="23">
        <f>IF(ISNUMBER(AVERAGEIFS(Observed!N$2:N$10000,Observed!$A$2:$A$10000,$A670,Observed!$C$2:$C$10000,$C670)),AVERAGEIFS(Observed!N$2:N$10000,Observed!$A$2:$A$10000,$A670,Observed!$C$2:$C$10000,$C670),"")</f>
        <v>335.54226676947917</v>
      </c>
      <c r="O670" s="23">
        <f>IF(ISNUMBER(AVERAGEIFS(Observed!O$2:O$10000,Observed!$A$2:$A$10000,$A670,Observed!$C$2:$C$10000,$C670)),AVERAGEIFS(Observed!O$2:O$10000,Observed!$A$2:$A$10000,$A670,Observed!$C$2:$C$10000,$C670),"")</f>
        <v>1065.0086246448875</v>
      </c>
      <c r="P670" s="24" t="str">
        <f>IF(ISNUMBER(AVERAGEIFS(Observed!P$2:P$10000,Observed!$A$2:$A$10000,$A670,Observed!$C$2:$C$10000,$C670)),AVERAGEIFS(Observed!P$2:P$10000,Observed!$A$2:$A$10000,$A670,Observed!$C$2:$C$10000,$C670),"")</f>
        <v/>
      </c>
      <c r="Q670" s="24" t="str">
        <f>IF(ISNUMBER(AVERAGEIFS(Observed!Q$2:Q$10000,Observed!$A$2:$A$10000,$A670,Observed!$C$2:$C$10000,$C670)),AVERAGEIFS(Observed!Q$2:Q$10000,Observed!$A$2:$A$10000,$A670,Observed!$C$2:$C$10000,$C670),"")</f>
        <v/>
      </c>
      <c r="R670" s="24" t="str">
        <f>IF(ISNUMBER(AVERAGEIFS(Observed!R$2:R$10000,Observed!$A$2:$A$10000,$A670,Observed!$C$2:$C$10000,$C670)),AVERAGEIFS(Observed!R$2:R$10000,Observed!$A$2:$A$10000,$A670,Observed!$C$2:$C$10000,$C670),"")</f>
        <v/>
      </c>
      <c r="S670" s="22" t="str">
        <f>IF(ISNUMBER(AVERAGEIFS(Observed!S$2:S$10000,Observed!$A$2:$A$10000,$A670,Observed!$C$2:$C$10000,$C670)),AVERAGEIFS(Observed!S$2:S$10000,Observed!$A$2:$A$10000,$A670,Observed!$C$2:$C$10000,$C670),"")</f>
        <v/>
      </c>
      <c r="T670" s="23" t="str">
        <f>IF(ISNUMBER(AVERAGEIFS(Observed!T$2:T$10000,Observed!$A$2:$A$10000,$A670,Observed!$C$2:$C$10000,$C670)),AVERAGEIFS(Observed!T$2:T$10000,Observed!$A$2:$A$10000,$A670,Observed!$C$2:$C$10000,$C670),"")</f>
        <v/>
      </c>
      <c r="U670" s="23" t="str">
        <f>IF(ISNUMBER(AVERAGEIFS(Observed!U$2:U$10000,Observed!$A$2:$A$10000,$A670,Observed!$C$2:$C$10000,$C670)),AVERAGEIFS(Observed!U$2:U$10000,Observed!$A$2:$A$10000,$A670,Observed!$C$2:$C$10000,$C670),"")</f>
        <v/>
      </c>
      <c r="V670" s="23">
        <f>IF(ISNUMBER(AVERAGEIFS(Observed!V$2:V$10000,Observed!$A$2:$A$10000,$A670,Observed!$C$2:$C$10000,$C670)),AVERAGEIFS(Observed!V$2:V$10000,Observed!$A$2:$A$10000,$A670,Observed!$C$2:$C$10000,$C670),"")</f>
        <v>450</v>
      </c>
      <c r="W670" s="23">
        <f>IF(ISNUMBER(AVERAGEIFS(Observed!W$2:W$10000,Observed!$A$2:$A$10000,$A670,Observed!$C$2:$C$10000,$C670)),AVERAGEIFS(Observed!W$2:W$10000,Observed!$A$2:$A$10000,$A670,Observed!$C$2:$C$10000,$C670),"")</f>
        <v>98.6889019910233</v>
      </c>
      <c r="X670" s="23" t="str">
        <f>IF(ISNUMBER(AVERAGEIFS(Observed!X$2:X$10000,Observed!$A$2:$A$10000,$A670,Observed!$C$2:$C$10000,$C670)),AVERAGEIFS(Observed!X$2:X$10000,Observed!$A$2:$A$10000,$A670,Observed!$C$2:$C$10000,$C670),"")</f>
        <v/>
      </c>
      <c r="Y670" s="23" t="str">
        <f>IF(ISNUMBER(AVERAGEIFS(Observed!Y$2:Y$10000,Observed!$A$2:$A$10000,$A670,Observed!$C$2:$C$10000,$C670)),AVERAGEIFS(Observed!Y$2:Y$10000,Observed!$A$2:$A$10000,$A670,Observed!$C$2:$C$10000,$C670),"")</f>
        <v/>
      </c>
      <c r="Z670" s="23" t="str">
        <f>IF(ISNUMBER(AVERAGEIFS(Observed!Z$2:Z$10000,Observed!$A$2:$A$10000,$A670,Observed!$C$2:$C$10000,$C670)),AVERAGEIFS(Observed!Z$2:Z$10000,Observed!$A$2:$A$10000,$A670,Observed!$C$2:$C$10000,$C670),"")</f>
        <v/>
      </c>
      <c r="AA670" s="23" t="str">
        <f>IF(ISNUMBER(AVERAGEIFS(Observed!AA$2:AA$10000,Observed!$A$2:$A$10000,$A670,Observed!$C$2:$C$10000,$C670)),AVERAGEIFS(Observed!AA$2:AA$10000,Observed!$A$2:$A$10000,$A670,Observed!$C$2:$C$10000,$C670),"")</f>
        <v/>
      </c>
      <c r="AB670" s="23" t="str">
        <f>IF(ISNUMBER(AVERAGEIFS(Observed!AB$2:AB$10000,Observed!$A$2:$A$10000,$A670,Observed!$C$2:$C$10000,$C670)),AVERAGEIFS(Observed!AB$2:AB$10000,Observed!$A$2:$A$10000,$A670,Observed!$C$2:$C$10000,$C670),"")</f>
        <v/>
      </c>
      <c r="AC670" s="23" t="str">
        <f>IF(ISNUMBER(AVERAGEIFS(Observed!AC$2:AC$10000,Observed!$A$2:$A$10000,$A670,Observed!$C$2:$C$10000,$C670)),AVERAGEIFS(Observed!AC$2:AC$10000,Observed!$A$2:$A$10000,$A670,Observed!$C$2:$C$10000,$C670),"")</f>
        <v/>
      </c>
      <c r="AD670" s="23" t="str">
        <f>IF(ISNUMBER(AVERAGEIFS(Observed!AD$2:AD$10000,Observed!$A$2:$A$10000,$A670,Observed!$C$2:$C$10000,$C670)),AVERAGEIFS(Observed!AD$2:AD$10000,Observed!$A$2:$A$10000,$A670,Observed!$C$2:$C$10000,$C670),"")</f>
        <v/>
      </c>
      <c r="AE670" s="24" t="str">
        <f>IF(ISNUMBER(AVERAGEIFS(Observed!AE$2:AE$10000,Observed!$A$2:$A$10000,$A670,Observed!$C$2:$C$10000,$C670)),AVERAGEIFS(Observed!AE$2:AE$10000,Observed!$A$2:$A$10000,$A670,Observed!$C$2:$C$10000,$C670),"")</f>
        <v/>
      </c>
      <c r="AF670" s="24" t="str">
        <f>IF(ISNUMBER(AVERAGEIFS(Observed!AF$2:AF$10000,Observed!$A$2:$A$10000,$A670,Observed!$C$2:$C$10000,$C670)),AVERAGEIFS(Observed!AF$2:AF$10000,Observed!$A$2:$A$10000,$A670,Observed!$C$2:$C$10000,$C670),"")</f>
        <v/>
      </c>
      <c r="AG670" s="23" t="str">
        <f>IF(ISNUMBER(AVERAGEIFS(Observed!AG$2:AG$10000,Observed!$A$2:$A$10000,$A670,Observed!$C$2:$C$10000,$C670)),AVERAGEIFS(Observed!AG$2:AG$10000,Observed!$A$2:$A$10000,$A670,Observed!$C$2:$C$10000,$C670),"")</f>
        <v/>
      </c>
      <c r="AH670" s="23" t="str">
        <f>IF(ISNUMBER(AVERAGEIFS(Observed!AH$2:AH$10000,Observed!$A$2:$A$10000,$A670,Observed!$C$2:$C$10000,$C670)),AVERAGEIFS(Observed!AH$2:AH$10000,Observed!$A$2:$A$10000,$A670,Observed!$C$2:$C$10000,$C670),"")</f>
        <v/>
      </c>
      <c r="AI670" s="22" t="str">
        <f>IF(ISNUMBER(AVERAGEIFS(Observed!AI$2:AI$10000,Observed!$A$2:$A$10000,$A670,Observed!$C$2:$C$10000,$C670)),AVERAGEIFS(Observed!AI$2:AI$10000,Observed!$A$2:$A$10000,$A670,Observed!$C$2:$C$10000,$C670),"")</f>
        <v/>
      </c>
      <c r="AJ670" s="23" t="str">
        <f>IF(ISNUMBER(AVERAGEIFS(Observed!AJ$2:AJ$10000,Observed!$A$2:$A$10000,$A670,Observed!$C$2:$C$10000,$C670)),AVERAGEIFS(Observed!AJ$2:AJ$10000,Observed!$A$2:$A$10000,$A670,Observed!$C$2:$C$10000,$C670),"")</f>
        <v/>
      </c>
      <c r="AK670" s="23" t="str">
        <f>IF(ISNUMBER(AVERAGEIFS(Observed!AK$2:AK$10000,Observed!$A$2:$A$10000,$A670,Observed!$C$2:$C$10000,$C670)),AVERAGEIFS(Observed!AK$2:AK$10000,Observed!$A$2:$A$10000,$A670,Observed!$C$2:$C$10000,$C670),"")</f>
        <v/>
      </c>
      <c r="AL670" s="23" t="str">
        <f>IF(ISNUMBER(AVERAGEIFS(Observed!AL$2:AL$10000,Observed!$A$2:$A$10000,$A670,Observed!$C$2:$C$10000,$C670)),AVERAGEIFS(Observed!AL$2:AL$10000,Observed!$A$2:$A$10000,$A670,Observed!$C$2:$C$10000,$C670),"")</f>
        <v/>
      </c>
      <c r="AM670" s="23" t="str">
        <f>IF(ISNUMBER(AVERAGEIFS(Observed!AM$2:AM$10000,Observed!$A$2:$A$10000,$A670,Observed!$C$2:$C$10000,$C670)),AVERAGEIFS(Observed!AM$2:AM$10000,Observed!$A$2:$A$10000,$A670,Observed!$C$2:$C$10000,$C670),"")</f>
        <v/>
      </c>
      <c r="AN670" s="23" t="str">
        <f>IF(ISNUMBER(AVERAGEIFS(Observed!AN$2:AN$10000,Observed!$A$2:$A$10000,$A670,Observed!$C$2:$C$10000,$C670)),AVERAGEIFS(Observed!AN$2:AN$10000,Observed!$A$2:$A$10000,$A670,Observed!$C$2:$C$10000,$C670),"")</f>
        <v/>
      </c>
      <c r="AO670" s="2">
        <f>COUNTIFS(Observed!$A$2:$A$10000,$A670,Observed!$C$2:$C$10000,$C670)</f>
        <v>4</v>
      </c>
      <c r="AP670" s="2">
        <f t="shared" si="14"/>
        <v>5</v>
      </c>
    </row>
    <row r="671" spans="1:42" x14ac:dyDescent="0.25">
      <c r="A671" t="s">
        <v>98</v>
      </c>
      <c r="B671" t="s">
        <v>30</v>
      </c>
      <c r="C671" s="20">
        <v>40633</v>
      </c>
      <c r="D671">
        <v>1</v>
      </c>
      <c r="F671" t="s">
        <v>112</v>
      </c>
      <c r="G671" s="25" t="s">
        <v>115</v>
      </c>
      <c r="J671" s="2"/>
      <c r="K671" s="22" t="str">
        <f>IF(ISNUMBER(AVERAGEIFS(Observed!K$2:K$10000,Observed!$A$2:$A$10000,$A671,Observed!$C$2:$C$10000,$C671)),AVERAGEIFS(Observed!K$2:K$10000,Observed!$A$2:$A$10000,$A671,Observed!$C$2:$C$10000,$C671),"")</f>
        <v/>
      </c>
      <c r="L671" s="23" t="str">
        <f>IF(ISNUMBER(AVERAGEIFS(Observed!L$2:L$10000,Observed!$A$2:$A$10000,$A671,Observed!$C$2:$C$10000,$C671)),AVERAGEIFS(Observed!L$2:L$10000,Observed!$A$2:$A$10000,$A671,Observed!$C$2:$C$10000,$C671),"")</f>
        <v/>
      </c>
      <c r="M671" s="23">
        <f>IF(ISNUMBER(AVERAGEIFS(Observed!M$2:M$10000,Observed!$A$2:$A$10000,$A671,Observed!$C$2:$C$10000,$C671)),AVERAGEIFS(Observed!M$2:M$10000,Observed!$A$2:$A$10000,$A671,Observed!$C$2:$C$10000,$C671),"")</f>
        <v>253.43815847545659</v>
      </c>
      <c r="N671" s="23">
        <f>IF(ISNUMBER(AVERAGEIFS(Observed!N$2:N$10000,Observed!$A$2:$A$10000,$A671,Observed!$C$2:$C$10000,$C671)),AVERAGEIFS(Observed!N$2:N$10000,Observed!$A$2:$A$10000,$A671,Observed!$C$2:$C$10000,$C671),"")</f>
        <v>253.43815847545659</v>
      </c>
      <c r="O671" s="23">
        <f>IF(ISNUMBER(AVERAGEIFS(Observed!O$2:O$10000,Observed!$A$2:$A$10000,$A671,Observed!$C$2:$C$10000,$C671)),AVERAGEIFS(Observed!O$2:O$10000,Observed!$A$2:$A$10000,$A671,Observed!$C$2:$C$10000,$C671),"")</f>
        <v>1318.446783120344</v>
      </c>
      <c r="P671" s="24" t="str">
        <f>IF(ISNUMBER(AVERAGEIFS(Observed!P$2:P$10000,Observed!$A$2:$A$10000,$A671,Observed!$C$2:$C$10000,$C671)),AVERAGEIFS(Observed!P$2:P$10000,Observed!$A$2:$A$10000,$A671,Observed!$C$2:$C$10000,$C671),"")</f>
        <v/>
      </c>
      <c r="Q671" s="24" t="str">
        <f>IF(ISNUMBER(AVERAGEIFS(Observed!Q$2:Q$10000,Observed!$A$2:$A$10000,$A671,Observed!$C$2:$C$10000,$C671)),AVERAGEIFS(Observed!Q$2:Q$10000,Observed!$A$2:$A$10000,$A671,Observed!$C$2:$C$10000,$C671),"")</f>
        <v/>
      </c>
      <c r="R671" s="24" t="str">
        <f>IF(ISNUMBER(AVERAGEIFS(Observed!R$2:R$10000,Observed!$A$2:$A$10000,$A671,Observed!$C$2:$C$10000,$C671)),AVERAGEIFS(Observed!R$2:R$10000,Observed!$A$2:$A$10000,$A671,Observed!$C$2:$C$10000,$C671),"")</f>
        <v/>
      </c>
      <c r="S671" s="22" t="str">
        <f>IF(ISNUMBER(AVERAGEIFS(Observed!S$2:S$10000,Observed!$A$2:$A$10000,$A671,Observed!$C$2:$C$10000,$C671)),AVERAGEIFS(Observed!S$2:S$10000,Observed!$A$2:$A$10000,$A671,Observed!$C$2:$C$10000,$C671),"")</f>
        <v/>
      </c>
      <c r="T671" s="23" t="str">
        <f>IF(ISNUMBER(AVERAGEIFS(Observed!T$2:T$10000,Observed!$A$2:$A$10000,$A671,Observed!$C$2:$C$10000,$C671)),AVERAGEIFS(Observed!T$2:T$10000,Observed!$A$2:$A$10000,$A671,Observed!$C$2:$C$10000,$C671),"")</f>
        <v/>
      </c>
      <c r="U671" s="23" t="str">
        <f>IF(ISNUMBER(AVERAGEIFS(Observed!U$2:U$10000,Observed!$A$2:$A$10000,$A671,Observed!$C$2:$C$10000,$C671)),AVERAGEIFS(Observed!U$2:U$10000,Observed!$A$2:$A$10000,$A671,Observed!$C$2:$C$10000,$C671),"")</f>
        <v/>
      </c>
      <c r="V671" s="23">
        <f>IF(ISNUMBER(AVERAGEIFS(Observed!V$2:V$10000,Observed!$A$2:$A$10000,$A671,Observed!$C$2:$C$10000,$C671)),AVERAGEIFS(Observed!V$2:V$10000,Observed!$A$2:$A$10000,$A671,Observed!$C$2:$C$10000,$C671),"")</f>
        <v>450</v>
      </c>
      <c r="W671" s="23">
        <f>IF(ISNUMBER(AVERAGEIFS(Observed!W$2:W$10000,Observed!$A$2:$A$10000,$A671,Observed!$C$2:$C$10000,$C671)),AVERAGEIFS(Observed!W$2:W$10000,Observed!$A$2:$A$10000,$A671,Observed!$C$2:$C$10000,$C671),"")</f>
        <v>72.41090242155903</v>
      </c>
      <c r="X671" s="23" t="str">
        <f>IF(ISNUMBER(AVERAGEIFS(Observed!X$2:X$10000,Observed!$A$2:$A$10000,$A671,Observed!$C$2:$C$10000,$C671)),AVERAGEIFS(Observed!X$2:X$10000,Observed!$A$2:$A$10000,$A671,Observed!$C$2:$C$10000,$C671),"")</f>
        <v/>
      </c>
      <c r="Y671" s="23" t="str">
        <f>IF(ISNUMBER(AVERAGEIFS(Observed!Y$2:Y$10000,Observed!$A$2:$A$10000,$A671,Observed!$C$2:$C$10000,$C671)),AVERAGEIFS(Observed!Y$2:Y$10000,Observed!$A$2:$A$10000,$A671,Observed!$C$2:$C$10000,$C671),"")</f>
        <v/>
      </c>
      <c r="Z671" s="23" t="str">
        <f>IF(ISNUMBER(AVERAGEIFS(Observed!Z$2:Z$10000,Observed!$A$2:$A$10000,$A671,Observed!$C$2:$C$10000,$C671)),AVERAGEIFS(Observed!Z$2:Z$10000,Observed!$A$2:$A$10000,$A671,Observed!$C$2:$C$10000,$C671),"")</f>
        <v/>
      </c>
      <c r="AA671" s="23" t="str">
        <f>IF(ISNUMBER(AVERAGEIFS(Observed!AA$2:AA$10000,Observed!$A$2:$A$10000,$A671,Observed!$C$2:$C$10000,$C671)),AVERAGEIFS(Observed!AA$2:AA$10000,Observed!$A$2:$A$10000,$A671,Observed!$C$2:$C$10000,$C671),"")</f>
        <v/>
      </c>
      <c r="AB671" s="23" t="str">
        <f>IF(ISNUMBER(AVERAGEIFS(Observed!AB$2:AB$10000,Observed!$A$2:$A$10000,$A671,Observed!$C$2:$C$10000,$C671)),AVERAGEIFS(Observed!AB$2:AB$10000,Observed!$A$2:$A$10000,$A671,Observed!$C$2:$C$10000,$C671),"")</f>
        <v/>
      </c>
      <c r="AC671" s="23" t="str">
        <f>IF(ISNUMBER(AVERAGEIFS(Observed!AC$2:AC$10000,Observed!$A$2:$A$10000,$A671,Observed!$C$2:$C$10000,$C671)),AVERAGEIFS(Observed!AC$2:AC$10000,Observed!$A$2:$A$10000,$A671,Observed!$C$2:$C$10000,$C671),"")</f>
        <v/>
      </c>
      <c r="AD671" s="23" t="str">
        <f>IF(ISNUMBER(AVERAGEIFS(Observed!AD$2:AD$10000,Observed!$A$2:$A$10000,$A671,Observed!$C$2:$C$10000,$C671)),AVERAGEIFS(Observed!AD$2:AD$10000,Observed!$A$2:$A$10000,$A671,Observed!$C$2:$C$10000,$C671),"")</f>
        <v/>
      </c>
      <c r="AE671" s="24" t="str">
        <f>IF(ISNUMBER(AVERAGEIFS(Observed!AE$2:AE$10000,Observed!$A$2:$A$10000,$A671,Observed!$C$2:$C$10000,$C671)),AVERAGEIFS(Observed!AE$2:AE$10000,Observed!$A$2:$A$10000,$A671,Observed!$C$2:$C$10000,$C671),"")</f>
        <v/>
      </c>
      <c r="AF671" s="24" t="str">
        <f>IF(ISNUMBER(AVERAGEIFS(Observed!AF$2:AF$10000,Observed!$A$2:$A$10000,$A671,Observed!$C$2:$C$10000,$C671)),AVERAGEIFS(Observed!AF$2:AF$10000,Observed!$A$2:$A$10000,$A671,Observed!$C$2:$C$10000,$C671),"")</f>
        <v/>
      </c>
      <c r="AG671" s="23" t="str">
        <f>IF(ISNUMBER(AVERAGEIFS(Observed!AG$2:AG$10000,Observed!$A$2:$A$10000,$A671,Observed!$C$2:$C$10000,$C671)),AVERAGEIFS(Observed!AG$2:AG$10000,Observed!$A$2:$A$10000,$A671,Observed!$C$2:$C$10000,$C671),"")</f>
        <v/>
      </c>
      <c r="AH671" s="23" t="str">
        <f>IF(ISNUMBER(AVERAGEIFS(Observed!AH$2:AH$10000,Observed!$A$2:$A$10000,$A671,Observed!$C$2:$C$10000,$C671)),AVERAGEIFS(Observed!AH$2:AH$10000,Observed!$A$2:$A$10000,$A671,Observed!$C$2:$C$10000,$C671),"")</f>
        <v/>
      </c>
      <c r="AI671" s="22" t="str">
        <f>IF(ISNUMBER(AVERAGEIFS(Observed!AI$2:AI$10000,Observed!$A$2:$A$10000,$A671,Observed!$C$2:$C$10000,$C671)),AVERAGEIFS(Observed!AI$2:AI$10000,Observed!$A$2:$A$10000,$A671,Observed!$C$2:$C$10000,$C671),"")</f>
        <v/>
      </c>
      <c r="AJ671" s="23" t="str">
        <f>IF(ISNUMBER(AVERAGEIFS(Observed!AJ$2:AJ$10000,Observed!$A$2:$A$10000,$A671,Observed!$C$2:$C$10000,$C671)),AVERAGEIFS(Observed!AJ$2:AJ$10000,Observed!$A$2:$A$10000,$A671,Observed!$C$2:$C$10000,$C671),"")</f>
        <v/>
      </c>
      <c r="AK671" s="23" t="str">
        <f>IF(ISNUMBER(AVERAGEIFS(Observed!AK$2:AK$10000,Observed!$A$2:$A$10000,$A671,Observed!$C$2:$C$10000,$C671)),AVERAGEIFS(Observed!AK$2:AK$10000,Observed!$A$2:$A$10000,$A671,Observed!$C$2:$C$10000,$C671),"")</f>
        <v/>
      </c>
      <c r="AL671" s="23" t="str">
        <f>IF(ISNUMBER(AVERAGEIFS(Observed!AL$2:AL$10000,Observed!$A$2:$A$10000,$A671,Observed!$C$2:$C$10000,$C671)),AVERAGEIFS(Observed!AL$2:AL$10000,Observed!$A$2:$A$10000,$A671,Observed!$C$2:$C$10000,$C671),"")</f>
        <v/>
      </c>
      <c r="AM671" s="23" t="str">
        <f>IF(ISNUMBER(AVERAGEIFS(Observed!AM$2:AM$10000,Observed!$A$2:$A$10000,$A671,Observed!$C$2:$C$10000,$C671)),AVERAGEIFS(Observed!AM$2:AM$10000,Observed!$A$2:$A$10000,$A671,Observed!$C$2:$C$10000,$C671),"")</f>
        <v/>
      </c>
      <c r="AN671" s="23" t="str">
        <f>IF(ISNUMBER(AVERAGEIFS(Observed!AN$2:AN$10000,Observed!$A$2:$A$10000,$A671,Observed!$C$2:$C$10000,$C671)),AVERAGEIFS(Observed!AN$2:AN$10000,Observed!$A$2:$A$10000,$A671,Observed!$C$2:$C$10000,$C671),"")</f>
        <v/>
      </c>
      <c r="AO671" s="2">
        <f>COUNTIFS(Observed!$A$2:$A$10000,$A671,Observed!$C$2:$C$10000,$C671)</f>
        <v>4</v>
      </c>
      <c r="AP671" s="2">
        <f t="shared" si="14"/>
        <v>5</v>
      </c>
    </row>
    <row r="672" spans="1:42" x14ac:dyDescent="0.25">
      <c r="A672" t="s">
        <v>98</v>
      </c>
      <c r="B672" t="s">
        <v>30</v>
      </c>
      <c r="C672" s="20">
        <v>40690</v>
      </c>
      <c r="D672">
        <v>1</v>
      </c>
      <c r="F672" t="s">
        <v>112</v>
      </c>
      <c r="G672" s="25" t="s">
        <v>115</v>
      </c>
      <c r="J672" s="2"/>
      <c r="K672" s="22" t="str">
        <f>IF(ISNUMBER(AVERAGEIFS(Observed!K$2:K$10000,Observed!$A$2:$A$10000,$A672,Observed!$C$2:$C$10000,$C672)),AVERAGEIFS(Observed!K$2:K$10000,Observed!$A$2:$A$10000,$A672,Observed!$C$2:$C$10000,$C672),"")</f>
        <v/>
      </c>
      <c r="L672" s="23" t="str">
        <f>IF(ISNUMBER(AVERAGEIFS(Observed!L$2:L$10000,Observed!$A$2:$A$10000,$A672,Observed!$C$2:$C$10000,$C672)),AVERAGEIFS(Observed!L$2:L$10000,Observed!$A$2:$A$10000,$A672,Observed!$C$2:$C$10000,$C672),"")</f>
        <v/>
      </c>
      <c r="M672" s="23">
        <f>IF(ISNUMBER(AVERAGEIFS(Observed!M$2:M$10000,Observed!$A$2:$A$10000,$A672,Observed!$C$2:$C$10000,$C672)),AVERAGEIFS(Observed!M$2:M$10000,Observed!$A$2:$A$10000,$A672,Observed!$C$2:$C$10000,$C672),"")</f>
        <v>211.99583923729057</v>
      </c>
      <c r="N672" s="23">
        <f>IF(ISNUMBER(AVERAGEIFS(Observed!N$2:N$10000,Observed!$A$2:$A$10000,$A672,Observed!$C$2:$C$10000,$C672)),AVERAGEIFS(Observed!N$2:N$10000,Observed!$A$2:$A$10000,$A672,Observed!$C$2:$C$10000,$C672),"")</f>
        <v>211.99583923729057</v>
      </c>
      <c r="O672" s="23">
        <f>IF(ISNUMBER(AVERAGEIFS(Observed!O$2:O$10000,Observed!$A$2:$A$10000,$A672,Observed!$C$2:$C$10000,$C672)),AVERAGEIFS(Observed!O$2:O$10000,Observed!$A$2:$A$10000,$A672,Observed!$C$2:$C$10000,$C672),"")</f>
        <v>1530.4426223576347</v>
      </c>
      <c r="P672" s="24" t="str">
        <f>IF(ISNUMBER(AVERAGEIFS(Observed!P$2:P$10000,Observed!$A$2:$A$10000,$A672,Observed!$C$2:$C$10000,$C672)),AVERAGEIFS(Observed!P$2:P$10000,Observed!$A$2:$A$10000,$A672,Observed!$C$2:$C$10000,$C672),"")</f>
        <v/>
      </c>
      <c r="Q672" s="24" t="str">
        <f>IF(ISNUMBER(AVERAGEIFS(Observed!Q$2:Q$10000,Observed!$A$2:$A$10000,$A672,Observed!$C$2:$C$10000,$C672)),AVERAGEIFS(Observed!Q$2:Q$10000,Observed!$A$2:$A$10000,$A672,Observed!$C$2:$C$10000,$C672),"")</f>
        <v/>
      </c>
      <c r="R672" s="24" t="str">
        <f>IF(ISNUMBER(AVERAGEIFS(Observed!R$2:R$10000,Observed!$A$2:$A$10000,$A672,Observed!$C$2:$C$10000,$C672)),AVERAGEIFS(Observed!R$2:R$10000,Observed!$A$2:$A$10000,$A672,Observed!$C$2:$C$10000,$C672),"")</f>
        <v/>
      </c>
      <c r="S672" s="22" t="str">
        <f>IF(ISNUMBER(AVERAGEIFS(Observed!S$2:S$10000,Observed!$A$2:$A$10000,$A672,Observed!$C$2:$C$10000,$C672)),AVERAGEIFS(Observed!S$2:S$10000,Observed!$A$2:$A$10000,$A672,Observed!$C$2:$C$10000,$C672),"")</f>
        <v/>
      </c>
      <c r="T672" s="23" t="str">
        <f>IF(ISNUMBER(AVERAGEIFS(Observed!T$2:T$10000,Observed!$A$2:$A$10000,$A672,Observed!$C$2:$C$10000,$C672)),AVERAGEIFS(Observed!T$2:T$10000,Observed!$A$2:$A$10000,$A672,Observed!$C$2:$C$10000,$C672),"")</f>
        <v/>
      </c>
      <c r="U672" s="23" t="str">
        <f>IF(ISNUMBER(AVERAGEIFS(Observed!U$2:U$10000,Observed!$A$2:$A$10000,$A672,Observed!$C$2:$C$10000,$C672)),AVERAGEIFS(Observed!U$2:U$10000,Observed!$A$2:$A$10000,$A672,Observed!$C$2:$C$10000,$C672),"")</f>
        <v/>
      </c>
      <c r="V672" s="23">
        <f>IF(ISNUMBER(AVERAGEIFS(Observed!V$2:V$10000,Observed!$A$2:$A$10000,$A672,Observed!$C$2:$C$10000,$C672)),AVERAGEIFS(Observed!V$2:V$10000,Observed!$A$2:$A$10000,$A672,Observed!$C$2:$C$10000,$C672),"")</f>
        <v>450</v>
      </c>
      <c r="W672" s="23">
        <f>IF(ISNUMBER(AVERAGEIFS(Observed!W$2:W$10000,Observed!$A$2:$A$10000,$A672,Observed!$C$2:$C$10000,$C672)),AVERAGEIFS(Observed!W$2:W$10000,Observed!$A$2:$A$10000,$A672,Observed!$C$2:$C$10000,$C672),"")</f>
        <v>37.192252497770276</v>
      </c>
      <c r="X672" s="23" t="str">
        <f>IF(ISNUMBER(AVERAGEIFS(Observed!X$2:X$10000,Observed!$A$2:$A$10000,$A672,Observed!$C$2:$C$10000,$C672)),AVERAGEIFS(Observed!X$2:X$10000,Observed!$A$2:$A$10000,$A672,Observed!$C$2:$C$10000,$C672),"")</f>
        <v/>
      </c>
      <c r="Y672" s="23" t="str">
        <f>IF(ISNUMBER(AVERAGEIFS(Observed!Y$2:Y$10000,Observed!$A$2:$A$10000,$A672,Observed!$C$2:$C$10000,$C672)),AVERAGEIFS(Observed!Y$2:Y$10000,Observed!$A$2:$A$10000,$A672,Observed!$C$2:$C$10000,$C672),"")</f>
        <v/>
      </c>
      <c r="Z672" s="23" t="str">
        <f>IF(ISNUMBER(AVERAGEIFS(Observed!Z$2:Z$10000,Observed!$A$2:$A$10000,$A672,Observed!$C$2:$C$10000,$C672)),AVERAGEIFS(Observed!Z$2:Z$10000,Observed!$A$2:$A$10000,$A672,Observed!$C$2:$C$10000,$C672),"")</f>
        <v/>
      </c>
      <c r="AA672" s="23" t="str">
        <f>IF(ISNUMBER(AVERAGEIFS(Observed!AA$2:AA$10000,Observed!$A$2:$A$10000,$A672,Observed!$C$2:$C$10000,$C672)),AVERAGEIFS(Observed!AA$2:AA$10000,Observed!$A$2:$A$10000,$A672,Observed!$C$2:$C$10000,$C672),"")</f>
        <v/>
      </c>
      <c r="AB672" s="23" t="str">
        <f>IF(ISNUMBER(AVERAGEIFS(Observed!AB$2:AB$10000,Observed!$A$2:$A$10000,$A672,Observed!$C$2:$C$10000,$C672)),AVERAGEIFS(Observed!AB$2:AB$10000,Observed!$A$2:$A$10000,$A672,Observed!$C$2:$C$10000,$C672),"")</f>
        <v/>
      </c>
      <c r="AC672" s="23" t="str">
        <f>IF(ISNUMBER(AVERAGEIFS(Observed!AC$2:AC$10000,Observed!$A$2:$A$10000,$A672,Observed!$C$2:$C$10000,$C672)),AVERAGEIFS(Observed!AC$2:AC$10000,Observed!$A$2:$A$10000,$A672,Observed!$C$2:$C$10000,$C672),"")</f>
        <v/>
      </c>
      <c r="AD672" s="23" t="str">
        <f>IF(ISNUMBER(AVERAGEIFS(Observed!AD$2:AD$10000,Observed!$A$2:$A$10000,$A672,Observed!$C$2:$C$10000,$C672)),AVERAGEIFS(Observed!AD$2:AD$10000,Observed!$A$2:$A$10000,$A672,Observed!$C$2:$C$10000,$C672),"")</f>
        <v/>
      </c>
      <c r="AE672" s="24" t="str">
        <f>IF(ISNUMBER(AVERAGEIFS(Observed!AE$2:AE$10000,Observed!$A$2:$A$10000,$A672,Observed!$C$2:$C$10000,$C672)),AVERAGEIFS(Observed!AE$2:AE$10000,Observed!$A$2:$A$10000,$A672,Observed!$C$2:$C$10000,$C672),"")</f>
        <v/>
      </c>
      <c r="AF672" s="24" t="str">
        <f>IF(ISNUMBER(AVERAGEIFS(Observed!AF$2:AF$10000,Observed!$A$2:$A$10000,$A672,Observed!$C$2:$C$10000,$C672)),AVERAGEIFS(Observed!AF$2:AF$10000,Observed!$A$2:$A$10000,$A672,Observed!$C$2:$C$10000,$C672),"")</f>
        <v/>
      </c>
      <c r="AG672" s="23" t="str">
        <f>IF(ISNUMBER(AVERAGEIFS(Observed!AG$2:AG$10000,Observed!$A$2:$A$10000,$A672,Observed!$C$2:$C$10000,$C672)),AVERAGEIFS(Observed!AG$2:AG$10000,Observed!$A$2:$A$10000,$A672,Observed!$C$2:$C$10000,$C672),"")</f>
        <v/>
      </c>
      <c r="AH672" s="23" t="str">
        <f>IF(ISNUMBER(AVERAGEIFS(Observed!AH$2:AH$10000,Observed!$A$2:$A$10000,$A672,Observed!$C$2:$C$10000,$C672)),AVERAGEIFS(Observed!AH$2:AH$10000,Observed!$A$2:$A$10000,$A672,Observed!$C$2:$C$10000,$C672),"")</f>
        <v/>
      </c>
      <c r="AI672" s="22" t="str">
        <f>IF(ISNUMBER(AVERAGEIFS(Observed!AI$2:AI$10000,Observed!$A$2:$A$10000,$A672,Observed!$C$2:$C$10000,$C672)),AVERAGEIFS(Observed!AI$2:AI$10000,Observed!$A$2:$A$10000,$A672,Observed!$C$2:$C$10000,$C672),"")</f>
        <v/>
      </c>
      <c r="AJ672" s="23" t="str">
        <f>IF(ISNUMBER(AVERAGEIFS(Observed!AJ$2:AJ$10000,Observed!$A$2:$A$10000,$A672,Observed!$C$2:$C$10000,$C672)),AVERAGEIFS(Observed!AJ$2:AJ$10000,Observed!$A$2:$A$10000,$A672,Observed!$C$2:$C$10000,$C672),"")</f>
        <v/>
      </c>
      <c r="AK672" s="23" t="str">
        <f>IF(ISNUMBER(AVERAGEIFS(Observed!AK$2:AK$10000,Observed!$A$2:$A$10000,$A672,Observed!$C$2:$C$10000,$C672)),AVERAGEIFS(Observed!AK$2:AK$10000,Observed!$A$2:$A$10000,$A672,Observed!$C$2:$C$10000,$C672),"")</f>
        <v/>
      </c>
      <c r="AL672" s="23" t="str">
        <f>IF(ISNUMBER(AVERAGEIFS(Observed!AL$2:AL$10000,Observed!$A$2:$A$10000,$A672,Observed!$C$2:$C$10000,$C672)),AVERAGEIFS(Observed!AL$2:AL$10000,Observed!$A$2:$A$10000,$A672,Observed!$C$2:$C$10000,$C672),"")</f>
        <v/>
      </c>
      <c r="AM672" s="23" t="str">
        <f>IF(ISNUMBER(AVERAGEIFS(Observed!AM$2:AM$10000,Observed!$A$2:$A$10000,$A672,Observed!$C$2:$C$10000,$C672)),AVERAGEIFS(Observed!AM$2:AM$10000,Observed!$A$2:$A$10000,$A672,Observed!$C$2:$C$10000,$C672),"")</f>
        <v/>
      </c>
      <c r="AN672" s="23" t="str">
        <f>IF(ISNUMBER(AVERAGEIFS(Observed!AN$2:AN$10000,Observed!$A$2:$A$10000,$A672,Observed!$C$2:$C$10000,$C672)),AVERAGEIFS(Observed!AN$2:AN$10000,Observed!$A$2:$A$10000,$A672,Observed!$C$2:$C$10000,$C672),"")</f>
        <v/>
      </c>
      <c r="AO672" s="2">
        <f>COUNTIFS(Observed!$A$2:$A$10000,$A672,Observed!$C$2:$C$10000,$C672)</f>
        <v>4</v>
      </c>
      <c r="AP672" s="2">
        <f t="shared" si="14"/>
        <v>5</v>
      </c>
    </row>
    <row r="673" spans="1:42" x14ac:dyDescent="0.25">
      <c r="A673" t="s">
        <v>98</v>
      </c>
      <c r="B673" t="s">
        <v>30</v>
      </c>
      <c r="C673" s="20">
        <v>40843</v>
      </c>
      <c r="D673">
        <v>1</v>
      </c>
      <c r="F673" t="s">
        <v>112</v>
      </c>
      <c r="G673" s="25" t="s">
        <v>76</v>
      </c>
      <c r="J673" s="2"/>
      <c r="K673" s="22" t="str">
        <f>IF(ISNUMBER(AVERAGEIFS(Observed!K$2:K$10000,Observed!$A$2:$A$10000,$A673,Observed!$C$2:$C$10000,$C673)),AVERAGEIFS(Observed!K$2:K$10000,Observed!$A$2:$A$10000,$A673,Observed!$C$2:$C$10000,$C673),"")</f>
        <v/>
      </c>
      <c r="L673" s="23" t="str">
        <f>IF(ISNUMBER(AVERAGEIFS(Observed!L$2:L$10000,Observed!$A$2:$A$10000,$A673,Observed!$C$2:$C$10000,$C673)),AVERAGEIFS(Observed!L$2:L$10000,Observed!$A$2:$A$10000,$A673,Observed!$C$2:$C$10000,$C673),"")</f>
        <v/>
      </c>
      <c r="M673" s="23">
        <f>IF(ISNUMBER(AVERAGEIFS(Observed!M$2:M$10000,Observed!$A$2:$A$10000,$A673,Observed!$C$2:$C$10000,$C673)),AVERAGEIFS(Observed!M$2:M$10000,Observed!$A$2:$A$10000,$A673,Observed!$C$2:$C$10000,$C673),"")</f>
        <v>457.24864884039948</v>
      </c>
      <c r="N673" s="23">
        <f>IF(ISNUMBER(AVERAGEIFS(Observed!N$2:N$10000,Observed!$A$2:$A$10000,$A673,Observed!$C$2:$C$10000,$C673)),AVERAGEIFS(Observed!N$2:N$10000,Observed!$A$2:$A$10000,$A673,Observed!$C$2:$C$10000,$C673),"")</f>
        <v>457.24864884039948</v>
      </c>
      <c r="O673" s="23">
        <f>IF(ISNUMBER(AVERAGEIFS(Observed!O$2:O$10000,Observed!$A$2:$A$10000,$A673,Observed!$C$2:$C$10000,$C673)),AVERAGEIFS(Observed!O$2:O$10000,Observed!$A$2:$A$10000,$A673,Observed!$C$2:$C$10000,$C673),"")</f>
        <v>457.24864884039948</v>
      </c>
      <c r="P673" s="24" t="str">
        <f>IF(ISNUMBER(AVERAGEIFS(Observed!P$2:P$10000,Observed!$A$2:$A$10000,$A673,Observed!$C$2:$C$10000,$C673)),AVERAGEIFS(Observed!P$2:P$10000,Observed!$A$2:$A$10000,$A673,Observed!$C$2:$C$10000,$C673),"")</f>
        <v/>
      </c>
      <c r="Q673" s="24" t="str">
        <f>IF(ISNUMBER(AVERAGEIFS(Observed!Q$2:Q$10000,Observed!$A$2:$A$10000,$A673,Observed!$C$2:$C$10000,$C673)),AVERAGEIFS(Observed!Q$2:Q$10000,Observed!$A$2:$A$10000,$A673,Observed!$C$2:$C$10000,$C673),"")</f>
        <v/>
      </c>
      <c r="R673" s="24" t="str">
        <f>IF(ISNUMBER(AVERAGEIFS(Observed!R$2:R$10000,Observed!$A$2:$A$10000,$A673,Observed!$C$2:$C$10000,$C673)),AVERAGEIFS(Observed!R$2:R$10000,Observed!$A$2:$A$10000,$A673,Observed!$C$2:$C$10000,$C673),"")</f>
        <v/>
      </c>
      <c r="S673" s="22" t="str">
        <f>IF(ISNUMBER(AVERAGEIFS(Observed!S$2:S$10000,Observed!$A$2:$A$10000,$A673,Observed!$C$2:$C$10000,$C673)),AVERAGEIFS(Observed!S$2:S$10000,Observed!$A$2:$A$10000,$A673,Observed!$C$2:$C$10000,$C673),"")</f>
        <v/>
      </c>
      <c r="T673" s="23" t="str">
        <f>IF(ISNUMBER(AVERAGEIFS(Observed!T$2:T$10000,Observed!$A$2:$A$10000,$A673,Observed!$C$2:$C$10000,$C673)),AVERAGEIFS(Observed!T$2:T$10000,Observed!$A$2:$A$10000,$A673,Observed!$C$2:$C$10000,$C673),"")</f>
        <v/>
      </c>
      <c r="U673" s="23" t="str">
        <f>IF(ISNUMBER(AVERAGEIFS(Observed!U$2:U$10000,Observed!$A$2:$A$10000,$A673,Observed!$C$2:$C$10000,$C673)),AVERAGEIFS(Observed!U$2:U$10000,Observed!$A$2:$A$10000,$A673,Observed!$C$2:$C$10000,$C673),"")</f>
        <v/>
      </c>
      <c r="V673" s="23">
        <f>IF(ISNUMBER(AVERAGEIFS(Observed!V$2:V$10000,Observed!$A$2:$A$10000,$A673,Observed!$C$2:$C$10000,$C673)),AVERAGEIFS(Observed!V$2:V$10000,Observed!$A$2:$A$10000,$A673,Observed!$C$2:$C$10000,$C673),"")</f>
        <v>450</v>
      </c>
      <c r="W673" s="23">
        <f>IF(ISNUMBER(AVERAGEIFS(Observed!W$2:W$10000,Observed!$A$2:$A$10000,$A673,Observed!$C$2:$C$10000,$C673)),AVERAGEIFS(Observed!W$2:W$10000,Observed!$A$2:$A$10000,$A673,Observed!$C$2:$C$10000,$C673),"")</f>
        <v>29.885532603947674</v>
      </c>
      <c r="X673" s="23" t="str">
        <f>IF(ISNUMBER(AVERAGEIFS(Observed!X$2:X$10000,Observed!$A$2:$A$10000,$A673,Observed!$C$2:$C$10000,$C673)),AVERAGEIFS(Observed!X$2:X$10000,Observed!$A$2:$A$10000,$A673,Observed!$C$2:$C$10000,$C673),"")</f>
        <v/>
      </c>
      <c r="Y673" s="23" t="str">
        <f>IF(ISNUMBER(AVERAGEIFS(Observed!Y$2:Y$10000,Observed!$A$2:$A$10000,$A673,Observed!$C$2:$C$10000,$C673)),AVERAGEIFS(Observed!Y$2:Y$10000,Observed!$A$2:$A$10000,$A673,Observed!$C$2:$C$10000,$C673),"")</f>
        <v/>
      </c>
      <c r="Z673" s="23" t="str">
        <f>IF(ISNUMBER(AVERAGEIFS(Observed!Z$2:Z$10000,Observed!$A$2:$A$10000,$A673,Observed!$C$2:$C$10000,$C673)),AVERAGEIFS(Observed!Z$2:Z$10000,Observed!$A$2:$A$10000,$A673,Observed!$C$2:$C$10000,$C673),"")</f>
        <v/>
      </c>
      <c r="AA673" s="23" t="str">
        <f>IF(ISNUMBER(AVERAGEIFS(Observed!AA$2:AA$10000,Observed!$A$2:$A$10000,$A673,Observed!$C$2:$C$10000,$C673)),AVERAGEIFS(Observed!AA$2:AA$10000,Observed!$A$2:$A$10000,$A673,Observed!$C$2:$C$10000,$C673),"")</f>
        <v/>
      </c>
      <c r="AB673" s="23" t="str">
        <f>IF(ISNUMBER(AVERAGEIFS(Observed!AB$2:AB$10000,Observed!$A$2:$A$10000,$A673,Observed!$C$2:$C$10000,$C673)),AVERAGEIFS(Observed!AB$2:AB$10000,Observed!$A$2:$A$10000,$A673,Observed!$C$2:$C$10000,$C673),"")</f>
        <v/>
      </c>
      <c r="AC673" s="23" t="str">
        <f>IF(ISNUMBER(AVERAGEIFS(Observed!AC$2:AC$10000,Observed!$A$2:$A$10000,$A673,Observed!$C$2:$C$10000,$C673)),AVERAGEIFS(Observed!AC$2:AC$10000,Observed!$A$2:$A$10000,$A673,Observed!$C$2:$C$10000,$C673),"")</f>
        <v/>
      </c>
      <c r="AD673" s="23" t="str">
        <f>IF(ISNUMBER(AVERAGEIFS(Observed!AD$2:AD$10000,Observed!$A$2:$A$10000,$A673,Observed!$C$2:$C$10000,$C673)),AVERAGEIFS(Observed!AD$2:AD$10000,Observed!$A$2:$A$10000,$A673,Observed!$C$2:$C$10000,$C673),"")</f>
        <v/>
      </c>
      <c r="AE673" s="24" t="str">
        <f>IF(ISNUMBER(AVERAGEIFS(Observed!AE$2:AE$10000,Observed!$A$2:$A$10000,$A673,Observed!$C$2:$C$10000,$C673)),AVERAGEIFS(Observed!AE$2:AE$10000,Observed!$A$2:$A$10000,$A673,Observed!$C$2:$C$10000,$C673),"")</f>
        <v/>
      </c>
      <c r="AF673" s="24" t="str">
        <f>IF(ISNUMBER(AVERAGEIFS(Observed!AF$2:AF$10000,Observed!$A$2:$A$10000,$A673,Observed!$C$2:$C$10000,$C673)),AVERAGEIFS(Observed!AF$2:AF$10000,Observed!$A$2:$A$10000,$A673,Observed!$C$2:$C$10000,$C673),"")</f>
        <v/>
      </c>
      <c r="AG673" s="23" t="str">
        <f>IF(ISNUMBER(AVERAGEIFS(Observed!AG$2:AG$10000,Observed!$A$2:$A$10000,$A673,Observed!$C$2:$C$10000,$C673)),AVERAGEIFS(Observed!AG$2:AG$10000,Observed!$A$2:$A$10000,$A673,Observed!$C$2:$C$10000,$C673),"")</f>
        <v/>
      </c>
      <c r="AH673" s="23" t="str">
        <f>IF(ISNUMBER(AVERAGEIFS(Observed!AH$2:AH$10000,Observed!$A$2:$A$10000,$A673,Observed!$C$2:$C$10000,$C673)),AVERAGEIFS(Observed!AH$2:AH$10000,Observed!$A$2:$A$10000,$A673,Observed!$C$2:$C$10000,$C673),"")</f>
        <v/>
      </c>
      <c r="AI673" s="22" t="str">
        <f>IF(ISNUMBER(AVERAGEIFS(Observed!AI$2:AI$10000,Observed!$A$2:$A$10000,$A673,Observed!$C$2:$C$10000,$C673)),AVERAGEIFS(Observed!AI$2:AI$10000,Observed!$A$2:$A$10000,$A673,Observed!$C$2:$C$10000,$C673),"")</f>
        <v/>
      </c>
      <c r="AJ673" s="23" t="str">
        <f>IF(ISNUMBER(AVERAGEIFS(Observed!AJ$2:AJ$10000,Observed!$A$2:$A$10000,$A673,Observed!$C$2:$C$10000,$C673)),AVERAGEIFS(Observed!AJ$2:AJ$10000,Observed!$A$2:$A$10000,$A673,Observed!$C$2:$C$10000,$C673),"")</f>
        <v/>
      </c>
      <c r="AK673" s="23" t="str">
        <f>IF(ISNUMBER(AVERAGEIFS(Observed!AK$2:AK$10000,Observed!$A$2:$A$10000,$A673,Observed!$C$2:$C$10000,$C673)),AVERAGEIFS(Observed!AK$2:AK$10000,Observed!$A$2:$A$10000,$A673,Observed!$C$2:$C$10000,$C673),"")</f>
        <v/>
      </c>
      <c r="AL673" s="23" t="str">
        <f>IF(ISNUMBER(AVERAGEIFS(Observed!AL$2:AL$10000,Observed!$A$2:$A$10000,$A673,Observed!$C$2:$C$10000,$C673)),AVERAGEIFS(Observed!AL$2:AL$10000,Observed!$A$2:$A$10000,$A673,Observed!$C$2:$C$10000,$C673),"")</f>
        <v/>
      </c>
      <c r="AM673" s="23" t="str">
        <f>IF(ISNUMBER(AVERAGEIFS(Observed!AM$2:AM$10000,Observed!$A$2:$A$10000,$A673,Observed!$C$2:$C$10000,$C673)),AVERAGEIFS(Observed!AM$2:AM$10000,Observed!$A$2:$A$10000,$A673,Observed!$C$2:$C$10000,$C673),"")</f>
        <v/>
      </c>
      <c r="AN673" s="23" t="str">
        <f>IF(ISNUMBER(AVERAGEIFS(Observed!AN$2:AN$10000,Observed!$A$2:$A$10000,$A673,Observed!$C$2:$C$10000,$C673)),AVERAGEIFS(Observed!AN$2:AN$10000,Observed!$A$2:$A$10000,$A673,Observed!$C$2:$C$10000,$C673),"")</f>
        <v/>
      </c>
      <c r="AO673" s="2">
        <f>COUNTIFS(Observed!$A$2:$A$10000,$A673,Observed!$C$2:$C$10000,$C673)</f>
        <v>4</v>
      </c>
      <c r="AP673" s="2">
        <f t="shared" si="14"/>
        <v>5</v>
      </c>
    </row>
    <row r="674" spans="1:42" x14ac:dyDescent="0.25">
      <c r="A674" t="s">
        <v>98</v>
      </c>
      <c r="B674" t="s">
        <v>30</v>
      </c>
      <c r="C674" s="20">
        <v>40878</v>
      </c>
      <c r="D674">
        <v>1</v>
      </c>
      <c r="F674" t="s">
        <v>112</v>
      </c>
      <c r="G674" s="25" t="s">
        <v>76</v>
      </c>
      <c r="J674" s="2"/>
      <c r="K674" s="22" t="str">
        <f>IF(ISNUMBER(AVERAGEIFS(Observed!K$2:K$10000,Observed!$A$2:$A$10000,$A674,Observed!$C$2:$C$10000,$C674)),AVERAGEIFS(Observed!K$2:K$10000,Observed!$A$2:$A$10000,$A674,Observed!$C$2:$C$10000,$C674),"")</f>
        <v/>
      </c>
      <c r="L674" s="23" t="str">
        <f>IF(ISNUMBER(AVERAGEIFS(Observed!L$2:L$10000,Observed!$A$2:$A$10000,$A674,Observed!$C$2:$C$10000,$C674)),AVERAGEIFS(Observed!L$2:L$10000,Observed!$A$2:$A$10000,$A674,Observed!$C$2:$C$10000,$C674),"")</f>
        <v/>
      </c>
      <c r="M674" s="23">
        <f>IF(ISNUMBER(AVERAGEIFS(Observed!M$2:M$10000,Observed!$A$2:$A$10000,$A674,Observed!$C$2:$C$10000,$C674)),AVERAGEIFS(Observed!M$2:M$10000,Observed!$A$2:$A$10000,$A674,Observed!$C$2:$C$10000,$C674),"")</f>
        <v>254.54143527580536</v>
      </c>
      <c r="N674" s="23">
        <f>IF(ISNUMBER(AVERAGEIFS(Observed!N$2:N$10000,Observed!$A$2:$A$10000,$A674,Observed!$C$2:$C$10000,$C674)),AVERAGEIFS(Observed!N$2:N$10000,Observed!$A$2:$A$10000,$A674,Observed!$C$2:$C$10000,$C674),"")</f>
        <v>254.54143527580536</v>
      </c>
      <c r="O674" s="23">
        <f>IF(ISNUMBER(AVERAGEIFS(Observed!O$2:O$10000,Observed!$A$2:$A$10000,$A674,Observed!$C$2:$C$10000,$C674)),AVERAGEIFS(Observed!O$2:O$10000,Observed!$A$2:$A$10000,$A674,Observed!$C$2:$C$10000,$C674),"")</f>
        <v>711.79008411620475</v>
      </c>
      <c r="P674" s="24" t="str">
        <f>IF(ISNUMBER(AVERAGEIFS(Observed!P$2:P$10000,Observed!$A$2:$A$10000,$A674,Observed!$C$2:$C$10000,$C674)),AVERAGEIFS(Observed!P$2:P$10000,Observed!$A$2:$A$10000,$A674,Observed!$C$2:$C$10000,$C674),"")</f>
        <v/>
      </c>
      <c r="Q674" s="24" t="str">
        <f>IF(ISNUMBER(AVERAGEIFS(Observed!Q$2:Q$10000,Observed!$A$2:$A$10000,$A674,Observed!$C$2:$C$10000,$C674)),AVERAGEIFS(Observed!Q$2:Q$10000,Observed!$A$2:$A$10000,$A674,Observed!$C$2:$C$10000,$C674),"")</f>
        <v/>
      </c>
      <c r="R674" s="24" t="str">
        <f>IF(ISNUMBER(AVERAGEIFS(Observed!R$2:R$10000,Observed!$A$2:$A$10000,$A674,Observed!$C$2:$C$10000,$C674)),AVERAGEIFS(Observed!R$2:R$10000,Observed!$A$2:$A$10000,$A674,Observed!$C$2:$C$10000,$C674),"")</f>
        <v/>
      </c>
      <c r="S674" s="22" t="str">
        <f>IF(ISNUMBER(AVERAGEIFS(Observed!S$2:S$10000,Observed!$A$2:$A$10000,$A674,Observed!$C$2:$C$10000,$C674)),AVERAGEIFS(Observed!S$2:S$10000,Observed!$A$2:$A$10000,$A674,Observed!$C$2:$C$10000,$C674),"")</f>
        <v/>
      </c>
      <c r="T674" s="23" t="str">
        <f>IF(ISNUMBER(AVERAGEIFS(Observed!T$2:T$10000,Observed!$A$2:$A$10000,$A674,Observed!$C$2:$C$10000,$C674)),AVERAGEIFS(Observed!T$2:T$10000,Observed!$A$2:$A$10000,$A674,Observed!$C$2:$C$10000,$C674),"")</f>
        <v/>
      </c>
      <c r="U674" s="23" t="str">
        <f>IF(ISNUMBER(AVERAGEIFS(Observed!U$2:U$10000,Observed!$A$2:$A$10000,$A674,Observed!$C$2:$C$10000,$C674)),AVERAGEIFS(Observed!U$2:U$10000,Observed!$A$2:$A$10000,$A674,Observed!$C$2:$C$10000,$C674),"")</f>
        <v/>
      </c>
      <c r="V674" s="23">
        <f>IF(ISNUMBER(AVERAGEIFS(Observed!V$2:V$10000,Observed!$A$2:$A$10000,$A674,Observed!$C$2:$C$10000,$C674)),AVERAGEIFS(Observed!V$2:V$10000,Observed!$A$2:$A$10000,$A674,Observed!$C$2:$C$10000,$C674),"")</f>
        <v>450</v>
      </c>
      <c r="W674" s="23">
        <f>IF(ISNUMBER(AVERAGEIFS(Observed!W$2:W$10000,Observed!$A$2:$A$10000,$A674,Observed!$C$2:$C$10000,$C674)),AVERAGEIFS(Observed!W$2:W$10000,Observed!$A$2:$A$10000,$A674,Observed!$C$2:$C$10000,$C674),"")</f>
        <v>72.726124364515812</v>
      </c>
      <c r="X674" s="23" t="str">
        <f>IF(ISNUMBER(AVERAGEIFS(Observed!X$2:X$10000,Observed!$A$2:$A$10000,$A674,Observed!$C$2:$C$10000,$C674)),AVERAGEIFS(Observed!X$2:X$10000,Observed!$A$2:$A$10000,$A674,Observed!$C$2:$C$10000,$C674),"")</f>
        <v/>
      </c>
      <c r="Y674" s="23" t="str">
        <f>IF(ISNUMBER(AVERAGEIFS(Observed!Y$2:Y$10000,Observed!$A$2:$A$10000,$A674,Observed!$C$2:$C$10000,$C674)),AVERAGEIFS(Observed!Y$2:Y$10000,Observed!$A$2:$A$10000,$A674,Observed!$C$2:$C$10000,$C674),"")</f>
        <v/>
      </c>
      <c r="Z674" s="23" t="str">
        <f>IF(ISNUMBER(AVERAGEIFS(Observed!Z$2:Z$10000,Observed!$A$2:$A$10000,$A674,Observed!$C$2:$C$10000,$C674)),AVERAGEIFS(Observed!Z$2:Z$10000,Observed!$A$2:$A$10000,$A674,Observed!$C$2:$C$10000,$C674),"")</f>
        <v/>
      </c>
      <c r="AA674" s="23" t="str">
        <f>IF(ISNUMBER(AVERAGEIFS(Observed!AA$2:AA$10000,Observed!$A$2:$A$10000,$A674,Observed!$C$2:$C$10000,$C674)),AVERAGEIFS(Observed!AA$2:AA$10000,Observed!$A$2:$A$10000,$A674,Observed!$C$2:$C$10000,$C674),"")</f>
        <v/>
      </c>
      <c r="AB674" s="23" t="str">
        <f>IF(ISNUMBER(AVERAGEIFS(Observed!AB$2:AB$10000,Observed!$A$2:$A$10000,$A674,Observed!$C$2:$C$10000,$C674)),AVERAGEIFS(Observed!AB$2:AB$10000,Observed!$A$2:$A$10000,$A674,Observed!$C$2:$C$10000,$C674),"")</f>
        <v/>
      </c>
      <c r="AC674" s="23" t="str">
        <f>IF(ISNUMBER(AVERAGEIFS(Observed!AC$2:AC$10000,Observed!$A$2:$A$10000,$A674,Observed!$C$2:$C$10000,$C674)),AVERAGEIFS(Observed!AC$2:AC$10000,Observed!$A$2:$A$10000,$A674,Observed!$C$2:$C$10000,$C674),"")</f>
        <v/>
      </c>
      <c r="AD674" s="23" t="str">
        <f>IF(ISNUMBER(AVERAGEIFS(Observed!AD$2:AD$10000,Observed!$A$2:$A$10000,$A674,Observed!$C$2:$C$10000,$C674)),AVERAGEIFS(Observed!AD$2:AD$10000,Observed!$A$2:$A$10000,$A674,Observed!$C$2:$C$10000,$C674),"")</f>
        <v/>
      </c>
      <c r="AE674" s="24" t="str">
        <f>IF(ISNUMBER(AVERAGEIFS(Observed!AE$2:AE$10000,Observed!$A$2:$A$10000,$A674,Observed!$C$2:$C$10000,$C674)),AVERAGEIFS(Observed!AE$2:AE$10000,Observed!$A$2:$A$10000,$A674,Observed!$C$2:$C$10000,$C674),"")</f>
        <v/>
      </c>
      <c r="AF674" s="24" t="str">
        <f>IF(ISNUMBER(AVERAGEIFS(Observed!AF$2:AF$10000,Observed!$A$2:$A$10000,$A674,Observed!$C$2:$C$10000,$C674)),AVERAGEIFS(Observed!AF$2:AF$10000,Observed!$A$2:$A$10000,$A674,Observed!$C$2:$C$10000,$C674),"")</f>
        <v/>
      </c>
      <c r="AG674" s="23" t="str">
        <f>IF(ISNUMBER(AVERAGEIFS(Observed!AG$2:AG$10000,Observed!$A$2:$A$10000,$A674,Observed!$C$2:$C$10000,$C674)),AVERAGEIFS(Observed!AG$2:AG$10000,Observed!$A$2:$A$10000,$A674,Observed!$C$2:$C$10000,$C674),"")</f>
        <v/>
      </c>
      <c r="AH674" s="23" t="str">
        <f>IF(ISNUMBER(AVERAGEIFS(Observed!AH$2:AH$10000,Observed!$A$2:$A$10000,$A674,Observed!$C$2:$C$10000,$C674)),AVERAGEIFS(Observed!AH$2:AH$10000,Observed!$A$2:$A$10000,$A674,Observed!$C$2:$C$10000,$C674),"")</f>
        <v/>
      </c>
      <c r="AI674" s="22" t="str">
        <f>IF(ISNUMBER(AVERAGEIFS(Observed!AI$2:AI$10000,Observed!$A$2:$A$10000,$A674,Observed!$C$2:$C$10000,$C674)),AVERAGEIFS(Observed!AI$2:AI$10000,Observed!$A$2:$A$10000,$A674,Observed!$C$2:$C$10000,$C674),"")</f>
        <v/>
      </c>
      <c r="AJ674" s="23" t="str">
        <f>IF(ISNUMBER(AVERAGEIFS(Observed!AJ$2:AJ$10000,Observed!$A$2:$A$10000,$A674,Observed!$C$2:$C$10000,$C674)),AVERAGEIFS(Observed!AJ$2:AJ$10000,Observed!$A$2:$A$10000,$A674,Observed!$C$2:$C$10000,$C674),"")</f>
        <v/>
      </c>
      <c r="AK674" s="23" t="str">
        <f>IF(ISNUMBER(AVERAGEIFS(Observed!AK$2:AK$10000,Observed!$A$2:$A$10000,$A674,Observed!$C$2:$C$10000,$C674)),AVERAGEIFS(Observed!AK$2:AK$10000,Observed!$A$2:$A$10000,$A674,Observed!$C$2:$C$10000,$C674),"")</f>
        <v/>
      </c>
      <c r="AL674" s="23" t="str">
        <f>IF(ISNUMBER(AVERAGEIFS(Observed!AL$2:AL$10000,Observed!$A$2:$A$10000,$A674,Observed!$C$2:$C$10000,$C674)),AVERAGEIFS(Observed!AL$2:AL$10000,Observed!$A$2:$A$10000,$A674,Observed!$C$2:$C$10000,$C674),"")</f>
        <v/>
      </c>
      <c r="AM674" s="23" t="str">
        <f>IF(ISNUMBER(AVERAGEIFS(Observed!AM$2:AM$10000,Observed!$A$2:$A$10000,$A674,Observed!$C$2:$C$10000,$C674)),AVERAGEIFS(Observed!AM$2:AM$10000,Observed!$A$2:$A$10000,$A674,Observed!$C$2:$C$10000,$C674),"")</f>
        <v/>
      </c>
      <c r="AN674" s="23" t="str">
        <f>IF(ISNUMBER(AVERAGEIFS(Observed!AN$2:AN$10000,Observed!$A$2:$A$10000,$A674,Observed!$C$2:$C$10000,$C674)),AVERAGEIFS(Observed!AN$2:AN$10000,Observed!$A$2:$A$10000,$A674,Observed!$C$2:$C$10000,$C674),"")</f>
        <v/>
      </c>
      <c r="AO674" s="2">
        <f>COUNTIFS(Observed!$A$2:$A$10000,$A674,Observed!$C$2:$C$10000,$C674)</f>
        <v>4</v>
      </c>
      <c r="AP674" s="2">
        <f t="shared" si="14"/>
        <v>5</v>
      </c>
    </row>
    <row r="675" spans="1:42" x14ac:dyDescent="0.25">
      <c r="A675" t="s">
        <v>98</v>
      </c>
      <c r="B675" t="s">
        <v>30</v>
      </c>
      <c r="C675" s="20">
        <v>40927</v>
      </c>
      <c r="D675">
        <v>1</v>
      </c>
      <c r="F675" t="s">
        <v>112</v>
      </c>
      <c r="G675" s="25" t="s">
        <v>76</v>
      </c>
      <c r="J675" s="2"/>
      <c r="K675" s="22" t="str">
        <f>IF(ISNUMBER(AVERAGEIFS(Observed!K$2:K$10000,Observed!$A$2:$A$10000,$A675,Observed!$C$2:$C$10000,$C675)),AVERAGEIFS(Observed!K$2:K$10000,Observed!$A$2:$A$10000,$A675,Observed!$C$2:$C$10000,$C675),"")</f>
        <v/>
      </c>
      <c r="L675" s="23" t="str">
        <f>IF(ISNUMBER(AVERAGEIFS(Observed!L$2:L$10000,Observed!$A$2:$A$10000,$A675,Observed!$C$2:$C$10000,$C675)),AVERAGEIFS(Observed!L$2:L$10000,Observed!$A$2:$A$10000,$A675,Observed!$C$2:$C$10000,$C675),"")</f>
        <v/>
      </c>
      <c r="M675" s="23">
        <f>IF(ISNUMBER(AVERAGEIFS(Observed!M$2:M$10000,Observed!$A$2:$A$10000,$A675,Observed!$C$2:$C$10000,$C675)),AVERAGEIFS(Observed!M$2:M$10000,Observed!$A$2:$A$10000,$A675,Observed!$C$2:$C$10000,$C675),"")</f>
        <v>300.65054390019543</v>
      </c>
      <c r="N675" s="23">
        <f>IF(ISNUMBER(AVERAGEIFS(Observed!N$2:N$10000,Observed!$A$2:$A$10000,$A675,Observed!$C$2:$C$10000,$C675)),AVERAGEIFS(Observed!N$2:N$10000,Observed!$A$2:$A$10000,$A675,Observed!$C$2:$C$10000,$C675),"")</f>
        <v>300.65054390019543</v>
      </c>
      <c r="O675" s="23">
        <f>IF(ISNUMBER(AVERAGEIFS(Observed!O$2:O$10000,Observed!$A$2:$A$10000,$A675,Observed!$C$2:$C$10000,$C675)),AVERAGEIFS(Observed!O$2:O$10000,Observed!$A$2:$A$10000,$A675,Observed!$C$2:$C$10000,$C675),"")</f>
        <v>1012.4406280164003</v>
      </c>
      <c r="P675" s="24" t="str">
        <f>IF(ISNUMBER(AVERAGEIFS(Observed!P$2:P$10000,Observed!$A$2:$A$10000,$A675,Observed!$C$2:$C$10000,$C675)),AVERAGEIFS(Observed!P$2:P$10000,Observed!$A$2:$A$10000,$A675,Observed!$C$2:$C$10000,$C675),"")</f>
        <v/>
      </c>
      <c r="Q675" s="24" t="str">
        <f>IF(ISNUMBER(AVERAGEIFS(Observed!Q$2:Q$10000,Observed!$A$2:$A$10000,$A675,Observed!$C$2:$C$10000,$C675)),AVERAGEIFS(Observed!Q$2:Q$10000,Observed!$A$2:$A$10000,$A675,Observed!$C$2:$C$10000,$C675),"")</f>
        <v/>
      </c>
      <c r="R675" s="24" t="str">
        <f>IF(ISNUMBER(AVERAGEIFS(Observed!R$2:R$10000,Observed!$A$2:$A$10000,$A675,Observed!$C$2:$C$10000,$C675)),AVERAGEIFS(Observed!R$2:R$10000,Observed!$A$2:$A$10000,$A675,Observed!$C$2:$C$10000,$C675),"")</f>
        <v/>
      </c>
      <c r="S675" s="22" t="str">
        <f>IF(ISNUMBER(AVERAGEIFS(Observed!S$2:S$10000,Observed!$A$2:$A$10000,$A675,Observed!$C$2:$C$10000,$C675)),AVERAGEIFS(Observed!S$2:S$10000,Observed!$A$2:$A$10000,$A675,Observed!$C$2:$C$10000,$C675),"")</f>
        <v/>
      </c>
      <c r="T675" s="23" t="str">
        <f>IF(ISNUMBER(AVERAGEIFS(Observed!T$2:T$10000,Observed!$A$2:$A$10000,$A675,Observed!$C$2:$C$10000,$C675)),AVERAGEIFS(Observed!T$2:T$10000,Observed!$A$2:$A$10000,$A675,Observed!$C$2:$C$10000,$C675),"")</f>
        <v/>
      </c>
      <c r="U675" s="23" t="str">
        <f>IF(ISNUMBER(AVERAGEIFS(Observed!U$2:U$10000,Observed!$A$2:$A$10000,$A675,Observed!$C$2:$C$10000,$C675)),AVERAGEIFS(Observed!U$2:U$10000,Observed!$A$2:$A$10000,$A675,Observed!$C$2:$C$10000,$C675),"")</f>
        <v/>
      </c>
      <c r="V675" s="23">
        <f>IF(ISNUMBER(AVERAGEIFS(Observed!V$2:V$10000,Observed!$A$2:$A$10000,$A675,Observed!$C$2:$C$10000,$C675)),AVERAGEIFS(Observed!V$2:V$10000,Observed!$A$2:$A$10000,$A675,Observed!$C$2:$C$10000,$C675),"")</f>
        <v>450</v>
      </c>
      <c r="W675" s="23">
        <f>IF(ISNUMBER(AVERAGEIFS(Observed!W$2:W$10000,Observed!$A$2:$A$10000,$A675,Observed!$C$2:$C$10000,$C675)),AVERAGEIFS(Observed!W$2:W$10000,Observed!$A$2:$A$10000,$A675,Observed!$C$2:$C$10000,$C675),"")</f>
        <v>61.357253857182748</v>
      </c>
      <c r="X675" s="23" t="str">
        <f>IF(ISNUMBER(AVERAGEIFS(Observed!X$2:X$10000,Observed!$A$2:$A$10000,$A675,Observed!$C$2:$C$10000,$C675)),AVERAGEIFS(Observed!X$2:X$10000,Observed!$A$2:$A$10000,$A675,Observed!$C$2:$C$10000,$C675),"")</f>
        <v/>
      </c>
      <c r="Y675" s="23" t="str">
        <f>IF(ISNUMBER(AVERAGEIFS(Observed!Y$2:Y$10000,Observed!$A$2:$A$10000,$A675,Observed!$C$2:$C$10000,$C675)),AVERAGEIFS(Observed!Y$2:Y$10000,Observed!$A$2:$A$10000,$A675,Observed!$C$2:$C$10000,$C675),"")</f>
        <v/>
      </c>
      <c r="Z675" s="23" t="str">
        <f>IF(ISNUMBER(AVERAGEIFS(Observed!Z$2:Z$10000,Observed!$A$2:$A$10000,$A675,Observed!$C$2:$C$10000,$C675)),AVERAGEIFS(Observed!Z$2:Z$10000,Observed!$A$2:$A$10000,$A675,Observed!$C$2:$C$10000,$C675),"")</f>
        <v/>
      </c>
      <c r="AA675" s="23" t="str">
        <f>IF(ISNUMBER(AVERAGEIFS(Observed!AA$2:AA$10000,Observed!$A$2:$A$10000,$A675,Observed!$C$2:$C$10000,$C675)),AVERAGEIFS(Observed!AA$2:AA$10000,Observed!$A$2:$A$10000,$A675,Observed!$C$2:$C$10000,$C675),"")</f>
        <v/>
      </c>
      <c r="AB675" s="23" t="str">
        <f>IF(ISNUMBER(AVERAGEIFS(Observed!AB$2:AB$10000,Observed!$A$2:$A$10000,$A675,Observed!$C$2:$C$10000,$C675)),AVERAGEIFS(Observed!AB$2:AB$10000,Observed!$A$2:$A$10000,$A675,Observed!$C$2:$C$10000,$C675),"")</f>
        <v/>
      </c>
      <c r="AC675" s="23" t="str">
        <f>IF(ISNUMBER(AVERAGEIFS(Observed!AC$2:AC$10000,Observed!$A$2:$A$10000,$A675,Observed!$C$2:$C$10000,$C675)),AVERAGEIFS(Observed!AC$2:AC$10000,Observed!$A$2:$A$10000,$A675,Observed!$C$2:$C$10000,$C675),"")</f>
        <v/>
      </c>
      <c r="AD675" s="23" t="str">
        <f>IF(ISNUMBER(AVERAGEIFS(Observed!AD$2:AD$10000,Observed!$A$2:$A$10000,$A675,Observed!$C$2:$C$10000,$C675)),AVERAGEIFS(Observed!AD$2:AD$10000,Observed!$A$2:$A$10000,$A675,Observed!$C$2:$C$10000,$C675),"")</f>
        <v/>
      </c>
      <c r="AE675" s="24" t="str">
        <f>IF(ISNUMBER(AVERAGEIFS(Observed!AE$2:AE$10000,Observed!$A$2:$A$10000,$A675,Observed!$C$2:$C$10000,$C675)),AVERAGEIFS(Observed!AE$2:AE$10000,Observed!$A$2:$A$10000,$A675,Observed!$C$2:$C$10000,$C675),"")</f>
        <v/>
      </c>
      <c r="AF675" s="24" t="str">
        <f>IF(ISNUMBER(AVERAGEIFS(Observed!AF$2:AF$10000,Observed!$A$2:$A$10000,$A675,Observed!$C$2:$C$10000,$C675)),AVERAGEIFS(Observed!AF$2:AF$10000,Observed!$A$2:$A$10000,$A675,Observed!$C$2:$C$10000,$C675),"")</f>
        <v/>
      </c>
      <c r="AG675" s="23" t="str">
        <f>IF(ISNUMBER(AVERAGEIFS(Observed!AG$2:AG$10000,Observed!$A$2:$A$10000,$A675,Observed!$C$2:$C$10000,$C675)),AVERAGEIFS(Observed!AG$2:AG$10000,Observed!$A$2:$A$10000,$A675,Observed!$C$2:$C$10000,$C675),"")</f>
        <v/>
      </c>
      <c r="AH675" s="23" t="str">
        <f>IF(ISNUMBER(AVERAGEIFS(Observed!AH$2:AH$10000,Observed!$A$2:$A$10000,$A675,Observed!$C$2:$C$10000,$C675)),AVERAGEIFS(Observed!AH$2:AH$10000,Observed!$A$2:$A$10000,$A675,Observed!$C$2:$C$10000,$C675),"")</f>
        <v/>
      </c>
      <c r="AI675" s="22" t="str">
        <f>IF(ISNUMBER(AVERAGEIFS(Observed!AI$2:AI$10000,Observed!$A$2:$A$10000,$A675,Observed!$C$2:$C$10000,$C675)),AVERAGEIFS(Observed!AI$2:AI$10000,Observed!$A$2:$A$10000,$A675,Observed!$C$2:$C$10000,$C675),"")</f>
        <v/>
      </c>
      <c r="AJ675" s="23" t="str">
        <f>IF(ISNUMBER(AVERAGEIFS(Observed!AJ$2:AJ$10000,Observed!$A$2:$A$10000,$A675,Observed!$C$2:$C$10000,$C675)),AVERAGEIFS(Observed!AJ$2:AJ$10000,Observed!$A$2:$A$10000,$A675,Observed!$C$2:$C$10000,$C675),"")</f>
        <v/>
      </c>
      <c r="AK675" s="23" t="str">
        <f>IF(ISNUMBER(AVERAGEIFS(Observed!AK$2:AK$10000,Observed!$A$2:$A$10000,$A675,Observed!$C$2:$C$10000,$C675)),AVERAGEIFS(Observed!AK$2:AK$10000,Observed!$A$2:$A$10000,$A675,Observed!$C$2:$C$10000,$C675),"")</f>
        <v/>
      </c>
      <c r="AL675" s="23" t="str">
        <f>IF(ISNUMBER(AVERAGEIFS(Observed!AL$2:AL$10000,Observed!$A$2:$A$10000,$A675,Observed!$C$2:$C$10000,$C675)),AVERAGEIFS(Observed!AL$2:AL$10000,Observed!$A$2:$A$10000,$A675,Observed!$C$2:$C$10000,$C675),"")</f>
        <v/>
      </c>
      <c r="AM675" s="23" t="str">
        <f>IF(ISNUMBER(AVERAGEIFS(Observed!AM$2:AM$10000,Observed!$A$2:$A$10000,$A675,Observed!$C$2:$C$10000,$C675)),AVERAGEIFS(Observed!AM$2:AM$10000,Observed!$A$2:$A$10000,$A675,Observed!$C$2:$C$10000,$C675),"")</f>
        <v/>
      </c>
      <c r="AN675" s="23" t="str">
        <f>IF(ISNUMBER(AVERAGEIFS(Observed!AN$2:AN$10000,Observed!$A$2:$A$10000,$A675,Observed!$C$2:$C$10000,$C675)),AVERAGEIFS(Observed!AN$2:AN$10000,Observed!$A$2:$A$10000,$A675,Observed!$C$2:$C$10000,$C675),"")</f>
        <v/>
      </c>
      <c r="AO675" s="2">
        <f>COUNTIFS(Observed!$A$2:$A$10000,$A675,Observed!$C$2:$C$10000,$C675)</f>
        <v>4</v>
      </c>
      <c r="AP675" s="2">
        <f t="shared" si="14"/>
        <v>5</v>
      </c>
    </row>
    <row r="676" spans="1:42" x14ac:dyDescent="0.25">
      <c r="A676" t="s">
        <v>98</v>
      </c>
      <c r="B676" t="s">
        <v>30</v>
      </c>
      <c r="C676" s="20">
        <v>40983</v>
      </c>
      <c r="D676">
        <v>1</v>
      </c>
      <c r="F676" t="s">
        <v>112</v>
      </c>
      <c r="G676" s="25" t="s">
        <v>76</v>
      </c>
      <c r="J676" s="2"/>
      <c r="K676" s="22" t="str">
        <f>IF(ISNUMBER(AVERAGEIFS(Observed!K$2:K$10000,Observed!$A$2:$A$10000,$A676,Observed!$C$2:$C$10000,$C676)),AVERAGEIFS(Observed!K$2:K$10000,Observed!$A$2:$A$10000,$A676,Observed!$C$2:$C$10000,$C676),"")</f>
        <v/>
      </c>
      <c r="L676" s="23" t="str">
        <f>IF(ISNUMBER(AVERAGEIFS(Observed!L$2:L$10000,Observed!$A$2:$A$10000,$A676,Observed!$C$2:$C$10000,$C676)),AVERAGEIFS(Observed!L$2:L$10000,Observed!$A$2:$A$10000,$A676,Observed!$C$2:$C$10000,$C676),"")</f>
        <v/>
      </c>
      <c r="M676" s="23">
        <f>IF(ISNUMBER(AVERAGEIFS(Observed!M$2:M$10000,Observed!$A$2:$A$10000,$A676,Observed!$C$2:$C$10000,$C676)),AVERAGEIFS(Observed!M$2:M$10000,Observed!$A$2:$A$10000,$A676,Observed!$C$2:$C$10000,$C676),"")</f>
        <v>209.98969254315136</v>
      </c>
      <c r="N676" s="23">
        <f>IF(ISNUMBER(AVERAGEIFS(Observed!N$2:N$10000,Observed!$A$2:$A$10000,$A676,Observed!$C$2:$C$10000,$C676)),AVERAGEIFS(Observed!N$2:N$10000,Observed!$A$2:$A$10000,$A676,Observed!$C$2:$C$10000,$C676),"")</f>
        <v>209.98969254315136</v>
      </c>
      <c r="O676" s="23">
        <f>IF(ISNUMBER(AVERAGEIFS(Observed!O$2:O$10000,Observed!$A$2:$A$10000,$A676,Observed!$C$2:$C$10000,$C676)),AVERAGEIFS(Observed!O$2:O$10000,Observed!$A$2:$A$10000,$A676,Observed!$C$2:$C$10000,$C676),"")</f>
        <v>1222.4303205595515</v>
      </c>
      <c r="P676" s="24" t="str">
        <f>IF(ISNUMBER(AVERAGEIFS(Observed!P$2:P$10000,Observed!$A$2:$A$10000,$A676,Observed!$C$2:$C$10000,$C676)),AVERAGEIFS(Observed!P$2:P$10000,Observed!$A$2:$A$10000,$A676,Observed!$C$2:$C$10000,$C676),"")</f>
        <v/>
      </c>
      <c r="Q676" s="24" t="str">
        <f>IF(ISNUMBER(AVERAGEIFS(Observed!Q$2:Q$10000,Observed!$A$2:$A$10000,$A676,Observed!$C$2:$C$10000,$C676)),AVERAGEIFS(Observed!Q$2:Q$10000,Observed!$A$2:$A$10000,$A676,Observed!$C$2:$C$10000,$C676),"")</f>
        <v/>
      </c>
      <c r="R676" s="24" t="str">
        <f>IF(ISNUMBER(AVERAGEIFS(Observed!R$2:R$10000,Observed!$A$2:$A$10000,$A676,Observed!$C$2:$C$10000,$C676)),AVERAGEIFS(Observed!R$2:R$10000,Observed!$A$2:$A$10000,$A676,Observed!$C$2:$C$10000,$C676),"")</f>
        <v/>
      </c>
      <c r="S676" s="22" t="str">
        <f>IF(ISNUMBER(AVERAGEIFS(Observed!S$2:S$10000,Observed!$A$2:$A$10000,$A676,Observed!$C$2:$C$10000,$C676)),AVERAGEIFS(Observed!S$2:S$10000,Observed!$A$2:$A$10000,$A676,Observed!$C$2:$C$10000,$C676),"")</f>
        <v/>
      </c>
      <c r="T676" s="23" t="str">
        <f>IF(ISNUMBER(AVERAGEIFS(Observed!T$2:T$10000,Observed!$A$2:$A$10000,$A676,Observed!$C$2:$C$10000,$C676)),AVERAGEIFS(Observed!T$2:T$10000,Observed!$A$2:$A$10000,$A676,Observed!$C$2:$C$10000,$C676),"")</f>
        <v/>
      </c>
      <c r="U676" s="23" t="str">
        <f>IF(ISNUMBER(AVERAGEIFS(Observed!U$2:U$10000,Observed!$A$2:$A$10000,$A676,Observed!$C$2:$C$10000,$C676)),AVERAGEIFS(Observed!U$2:U$10000,Observed!$A$2:$A$10000,$A676,Observed!$C$2:$C$10000,$C676),"")</f>
        <v/>
      </c>
      <c r="V676" s="23">
        <f>IF(ISNUMBER(AVERAGEIFS(Observed!V$2:V$10000,Observed!$A$2:$A$10000,$A676,Observed!$C$2:$C$10000,$C676)),AVERAGEIFS(Observed!V$2:V$10000,Observed!$A$2:$A$10000,$A676,Observed!$C$2:$C$10000,$C676),"")</f>
        <v>450</v>
      </c>
      <c r="W676" s="23">
        <f>IF(ISNUMBER(AVERAGEIFS(Observed!W$2:W$10000,Observed!$A$2:$A$10000,$A676,Observed!$C$2:$C$10000,$C676)),AVERAGEIFS(Observed!W$2:W$10000,Observed!$A$2:$A$10000,$A676,Observed!$C$2:$C$10000,$C676),"")</f>
        <v>37.498159382705602</v>
      </c>
      <c r="X676" s="23" t="str">
        <f>IF(ISNUMBER(AVERAGEIFS(Observed!X$2:X$10000,Observed!$A$2:$A$10000,$A676,Observed!$C$2:$C$10000,$C676)),AVERAGEIFS(Observed!X$2:X$10000,Observed!$A$2:$A$10000,$A676,Observed!$C$2:$C$10000,$C676),"")</f>
        <v/>
      </c>
      <c r="Y676" s="23" t="str">
        <f>IF(ISNUMBER(AVERAGEIFS(Observed!Y$2:Y$10000,Observed!$A$2:$A$10000,$A676,Observed!$C$2:$C$10000,$C676)),AVERAGEIFS(Observed!Y$2:Y$10000,Observed!$A$2:$A$10000,$A676,Observed!$C$2:$C$10000,$C676),"")</f>
        <v/>
      </c>
      <c r="Z676" s="23" t="str">
        <f>IF(ISNUMBER(AVERAGEIFS(Observed!Z$2:Z$10000,Observed!$A$2:$A$10000,$A676,Observed!$C$2:$C$10000,$C676)),AVERAGEIFS(Observed!Z$2:Z$10000,Observed!$A$2:$A$10000,$A676,Observed!$C$2:$C$10000,$C676),"")</f>
        <v/>
      </c>
      <c r="AA676" s="23" t="str">
        <f>IF(ISNUMBER(AVERAGEIFS(Observed!AA$2:AA$10000,Observed!$A$2:$A$10000,$A676,Observed!$C$2:$C$10000,$C676)),AVERAGEIFS(Observed!AA$2:AA$10000,Observed!$A$2:$A$10000,$A676,Observed!$C$2:$C$10000,$C676),"")</f>
        <v/>
      </c>
      <c r="AB676" s="23" t="str">
        <f>IF(ISNUMBER(AVERAGEIFS(Observed!AB$2:AB$10000,Observed!$A$2:$A$10000,$A676,Observed!$C$2:$C$10000,$C676)),AVERAGEIFS(Observed!AB$2:AB$10000,Observed!$A$2:$A$10000,$A676,Observed!$C$2:$C$10000,$C676),"")</f>
        <v/>
      </c>
      <c r="AC676" s="23" t="str">
        <f>IF(ISNUMBER(AVERAGEIFS(Observed!AC$2:AC$10000,Observed!$A$2:$A$10000,$A676,Observed!$C$2:$C$10000,$C676)),AVERAGEIFS(Observed!AC$2:AC$10000,Observed!$A$2:$A$10000,$A676,Observed!$C$2:$C$10000,$C676),"")</f>
        <v/>
      </c>
      <c r="AD676" s="23" t="str">
        <f>IF(ISNUMBER(AVERAGEIFS(Observed!AD$2:AD$10000,Observed!$A$2:$A$10000,$A676,Observed!$C$2:$C$10000,$C676)),AVERAGEIFS(Observed!AD$2:AD$10000,Observed!$A$2:$A$10000,$A676,Observed!$C$2:$C$10000,$C676),"")</f>
        <v/>
      </c>
      <c r="AE676" s="24" t="str">
        <f>IF(ISNUMBER(AVERAGEIFS(Observed!AE$2:AE$10000,Observed!$A$2:$A$10000,$A676,Observed!$C$2:$C$10000,$C676)),AVERAGEIFS(Observed!AE$2:AE$10000,Observed!$A$2:$A$10000,$A676,Observed!$C$2:$C$10000,$C676),"")</f>
        <v/>
      </c>
      <c r="AF676" s="24" t="str">
        <f>IF(ISNUMBER(AVERAGEIFS(Observed!AF$2:AF$10000,Observed!$A$2:$A$10000,$A676,Observed!$C$2:$C$10000,$C676)),AVERAGEIFS(Observed!AF$2:AF$10000,Observed!$A$2:$A$10000,$A676,Observed!$C$2:$C$10000,$C676),"")</f>
        <v/>
      </c>
      <c r="AG676" s="23" t="str">
        <f>IF(ISNUMBER(AVERAGEIFS(Observed!AG$2:AG$10000,Observed!$A$2:$A$10000,$A676,Observed!$C$2:$C$10000,$C676)),AVERAGEIFS(Observed!AG$2:AG$10000,Observed!$A$2:$A$10000,$A676,Observed!$C$2:$C$10000,$C676),"")</f>
        <v/>
      </c>
      <c r="AH676" s="23" t="str">
        <f>IF(ISNUMBER(AVERAGEIFS(Observed!AH$2:AH$10000,Observed!$A$2:$A$10000,$A676,Observed!$C$2:$C$10000,$C676)),AVERAGEIFS(Observed!AH$2:AH$10000,Observed!$A$2:$A$10000,$A676,Observed!$C$2:$C$10000,$C676),"")</f>
        <v/>
      </c>
      <c r="AI676" s="22" t="str">
        <f>IF(ISNUMBER(AVERAGEIFS(Observed!AI$2:AI$10000,Observed!$A$2:$A$10000,$A676,Observed!$C$2:$C$10000,$C676)),AVERAGEIFS(Observed!AI$2:AI$10000,Observed!$A$2:$A$10000,$A676,Observed!$C$2:$C$10000,$C676),"")</f>
        <v/>
      </c>
      <c r="AJ676" s="23" t="str">
        <f>IF(ISNUMBER(AVERAGEIFS(Observed!AJ$2:AJ$10000,Observed!$A$2:$A$10000,$A676,Observed!$C$2:$C$10000,$C676)),AVERAGEIFS(Observed!AJ$2:AJ$10000,Observed!$A$2:$A$10000,$A676,Observed!$C$2:$C$10000,$C676),"")</f>
        <v/>
      </c>
      <c r="AK676" s="23" t="str">
        <f>IF(ISNUMBER(AVERAGEIFS(Observed!AK$2:AK$10000,Observed!$A$2:$A$10000,$A676,Observed!$C$2:$C$10000,$C676)),AVERAGEIFS(Observed!AK$2:AK$10000,Observed!$A$2:$A$10000,$A676,Observed!$C$2:$C$10000,$C676),"")</f>
        <v/>
      </c>
      <c r="AL676" s="23" t="str">
        <f>IF(ISNUMBER(AVERAGEIFS(Observed!AL$2:AL$10000,Observed!$A$2:$A$10000,$A676,Observed!$C$2:$C$10000,$C676)),AVERAGEIFS(Observed!AL$2:AL$10000,Observed!$A$2:$A$10000,$A676,Observed!$C$2:$C$10000,$C676),"")</f>
        <v/>
      </c>
      <c r="AM676" s="23" t="str">
        <f>IF(ISNUMBER(AVERAGEIFS(Observed!AM$2:AM$10000,Observed!$A$2:$A$10000,$A676,Observed!$C$2:$C$10000,$C676)),AVERAGEIFS(Observed!AM$2:AM$10000,Observed!$A$2:$A$10000,$A676,Observed!$C$2:$C$10000,$C676),"")</f>
        <v/>
      </c>
      <c r="AN676" s="23" t="str">
        <f>IF(ISNUMBER(AVERAGEIFS(Observed!AN$2:AN$10000,Observed!$A$2:$A$10000,$A676,Observed!$C$2:$C$10000,$C676)),AVERAGEIFS(Observed!AN$2:AN$10000,Observed!$A$2:$A$10000,$A676,Observed!$C$2:$C$10000,$C676),"")</f>
        <v/>
      </c>
      <c r="AO676" s="2">
        <f>COUNTIFS(Observed!$A$2:$A$10000,$A676,Observed!$C$2:$C$10000,$C676)</f>
        <v>4</v>
      </c>
      <c r="AP676" s="2">
        <f t="shared" si="14"/>
        <v>5</v>
      </c>
    </row>
    <row r="677" spans="1:42" x14ac:dyDescent="0.25">
      <c r="A677" t="s">
        <v>98</v>
      </c>
      <c r="B677" t="s">
        <v>30</v>
      </c>
      <c r="C677" s="20">
        <v>41032</v>
      </c>
      <c r="D677">
        <v>1</v>
      </c>
      <c r="F677" t="s">
        <v>112</v>
      </c>
      <c r="G677" s="25" t="s">
        <v>76</v>
      </c>
      <c r="J677" s="2"/>
      <c r="K677" s="22" t="str">
        <f>IF(ISNUMBER(AVERAGEIFS(Observed!K$2:K$10000,Observed!$A$2:$A$10000,$A677,Observed!$C$2:$C$10000,$C677)),AVERAGEIFS(Observed!K$2:K$10000,Observed!$A$2:$A$10000,$A677,Observed!$C$2:$C$10000,$C677),"")</f>
        <v/>
      </c>
      <c r="L677" s="23" t="str">
        <f>IF(ISNUMBER(AVERAGEIFS(Observed!L$2:L$10000,Observed!$A$2:$A$10000,$A677,Observed!$C$2:$C$10000,$C677)),AVERAGEIFS(Observed!L$2:L$10000,Observed!$A$2:$A$10000,$A677,Observed!$C$2:$C$10000,$C677),"")</f>
        <v/>
      </c>
      <c r="M677" s="23">
        <f>IF(ISNUMBER(AVERAGEIFS(Observed!M$2:M$10000,Observed!$A$2:$A$10000,$A677,Observed!$C$2:$C$10000,$C677)),AVERAGEIFS(Observed!M$2:M$10000,Observed!$A$2:$A$10000,$A677,Observed!$C$2:$C$10000,$C677),"")</f>
        <v>67.216192808606436</v>
      </c>
      <c r="N677" s="23">
        <f>IF(ISNUMBER(AVERAGEIFS(Observed!N$2:N$10000,Observed!$A$2:$A$10000,$A677,Observed!$C$2:$C$10000,$C677)),AVERAGEIFS(Observed!N$2:N$10000,Observed!$A$2:$A$10000,$A677,Observed!$C$2:$C$10000,$C677),"")</f>
        <v>67.216192808606436</v>
      </c>
      <c r="O677" s="23">
        <f>IF(ISNUMBER(AVERAGEIFS(Observed!O$2:O$10000,Observed!$A$2:$A$10000,$A677,Observed!$C$2:$C$10000,$C677)),AVERAGEIFS(Observed!O$2:O$10000,Observed!$A$2:$A$10000,$A677,Observed!$C$2:$C$10000,$C677),"")</f>
        <v>1289.6465133681579</v>
      </c>
      <c r="P677" s="24" t="str">
        <f>IF(ISNUMBER(AVERAGEIFS(Observed!P$2:P$10000,Observed!$A$2:$A$10000,$A677,Observed!$C$2:$C$10000,$C677)),AVERAGEIFS(Observed!P$2:P$10000,Observed!$A$2:$A$10000,$A677,Observed!$C$2:$C$10000,$C677),"")</f>
        <v/>
      </c>
      <c r="Q677" s="24" t="str">
        <f>IF(ISNUMBER(AVERAGEIFS(Observed!Q$2:Q$10000,Observed!$A$2:$A$10000,$A677,Observed!$C$2:$C$10000,$C677)),AVERAGEIFS(Observed!Q$2:Q$10000,Observed!$A$2:$A$10000,$A677,Observed!$C$2:$C$10000,$C677),"")</f>
        <v/>
      </c>
      <c r="R677" s="24" t="str">
        <f>IF(ISNUMBER(AVERAGEIFS(Observed!R$2:R$10000,Observed!$A$2:$A$10000,$A677,Observed!$C$2:$C$10000,$C677)),AVERAGEIFS(Observed!R$2:R$10000,Observed!$A$2:$A$10000,$A677,Observed!$C$2:$C$10000,$C677),"")</f>
        <v/>
      </c>
      <c r="S677" s="22" t="str">
        <f>IF(ISNUMBER(AVERAGEIFS(Observed!S$2:S$10000,Observed!$A$2:$A$10000,$A677,Observed!$C$2:$C$10000,$C677)),AVERAGEIFS(Observed!S$2:S$10000,Observed!$A$2:$A$10000,$A677,Observed!$C$2:$C$10000,$C677),"")</f>
        <v/>
      </c>
      <c r="T677" s="23" t="str">
        <f>IF(ISNUMBER(AVERAGEIFS(Observed!T$2:T$10000,Observed!$A$2:$A$10000,$A677,Observed!$C$2:$C$10000,$C677)),AVERAGEIFS(Observed!T$2:T$10000,Observed!$A$2:$A$10000,$A677,Observed!$C$2:$C$10000,$C677),"")</f>
        <v/>
      </c>
      <c r="U677" s="23" t="str">
        <f>IF(ISNUMBER(AVERAGEIFS(Observed!U$2:U$10000,Observed!$A$2:$A$10000,$A677,Observed!$C$2:$C$10000,$C677)),AVERAGEIFS(Observed!U$2:U$10000,Observed!$A$2:$A$10000,$A677,Observed!$C$2:$C$10000,$C677),"")</f>
        <v/>
      </c>
      <c r="V677" s="23">
        <f>IF(ISNUMBER(AVERAGEIFS(Observed!V$2:V$10000,Observed!$A$2:$A$10000,$A677,Observed!$C$2:$C$10000,$C677)),AVERAGEIFS(Observed!V$2:V$10000,Observed!$A$2:$A$10000,$A677,Observed!$C$2:$C$10000,$C677),"")</f>
        <v>450</v>
      </c>
      <c r="W677" s="23">
        <f>IF(ISNUMBER(AVERAGEIFS(Observed!W$2:W$10000,Observed!$A$2:$A$10000,$A677,Observed!$C$2:$C$10000,$C677)),AVERAGEIFS(Observed!W$2:W$10000,Observed!$A$2:$A$10000,$A677,Observed!$C$2:$C$10000,$C677),"")</f>
        <v>13.717590369103355</v>
      </c>
      <c r="X677" s="23" t="str">
        <f>IF(ISNUMBER(AVERAGEIFS(Observed!X$2:X$10000,Observed!$A$2:$A$10000,$A677,Observed!$C$2:$C$10000,$C677)),AVERAGEIFS(Observed!X$2:X$10000,Observed!$A$2:$A$10000,$A677,Observed!$C$2:$C$10000,$C677),"")</f>
        <v/>
      </c>
      <c r="Y677" s="23" t="str">
        <f>IF(ISNUMBER(AVERAGEIFS(Observed!Y$2:Y$10000,Observed!$A$2:$A$10000,$A677,Observed!$C$2:$C$10000,$C677)),AVERAGEIFS(Observed!Y$2:Y$10000,Observed!$A$2:$A$10000,$A677,Observed!$C$2:$C$10000,$C677),"")</f>
        <v/>
      </c>
      <c r="Z677" s="23" t="str">
        <f>IF(ISNUMBER(AVERAGEIFS(Observed!Z$2:Z$10000,Observed!$A$2:$A$10000,$A677,Observed!$C$2:$C$10000,$C677)),AVERAGEIFS(Observed!Z$2:Z$10000,Observed!$A$2:$A$10000,$A677,Observed!$C$2:$C$10000,$C677),"")</f>
        <v/>
      </c>
      <c r="AA677" s="23" t="str">
        <f>IF(ISNUMBER(AVERAGEIFS(Observed!AA$2:AA$10000,Observed!$A$2:$A$10000,$A677,Observed!$C$2:$C$10000,$C677)),AVERAGEIFS(Observed!AA$2:AA$10000,Observed!$A$2:$A$10000,$A677,Observed!$C$2:$C$10000,$C677),"")</f>
        <v/>
      </c>
      <c r="AB677" s="23" t="str">
        <f>IF(ISNUMBER(AVERAGEIFS(Observed!AB$2:AB$10000,Observed!$A$2:$A$10000,$A677,Observed!$C$2:$C$10000,$C677)),AVERAGEIFS(Observed!AB$2:AB$10000,Observed!$A$2:$A$10000,$A677,Observed!$C$2:$C$10000,$C677),"")</f>
        <v/>
      </c>
      <c r="AC677" s="23" t="str">
        <f>IF(ISNUMBER(AVERAGEIFS(Observed!AC$2:AC$10000,Observed!$A$2:$A$10000,$A677,Observed!$C$2:$C$10000,$C677)),AVERAGEIFS(Observed!AC$2:AC$10000,Observed!$A$2:$A$10000,$A677,Observed!$C$2:$C$10000,$C677),"")</f>
        <v/>
      </c>
      <c r="AD677" s="23" t="str">
        <f>IF(ISNUMBER(AVERAGEIFS(Observed!AD$2:AD$10000,Observed!$A$2:$A$10000,$A677,Observed!$C$2:$C$10000,$C677)),AVERAGEIFS(Observed!AD$2:AD$10000,Observed!$A$2:$A$10000,$A677,Observed!$C$2:$C$10000,$C677),"")</f>
        <v/>
      </c>
      <c r="AE677" s="24" t="str">
        <f>IF(ISNUMBER(AVERAGEIFS(Observed!AE$2:AE$10000,Observed!$A$2:$A$10000,$A677,Observed!$C$2:$C$10000,$C677)),AVERAGEIFS(Observed!AE$2:AE$10000,Observed!$A$2:$A$10000,$A677,Observed!$C$2:$C$10000,$C677),"")</f>
        <v/>
      </c>
      <c r="AF677" s="24" t="str">
        <f>IF(ISNUMBER(AVERAGEIFS(Observed!AF$2:AF$10000,Observed!$A$2:$A$10000,$A677,Observed!$C$2:$C$10000,$C677)),AVERAGEIFS(Observed!AF$2:AF$10000,Observed!$A$2:$A$10000,$A677,Observed!$C$2:$C$10000,$C677),"")</f>
        <v/>
      </c>
      <c r="AG677" s="23" t="str">
        <f>IF(ISNUMBER(AVERAGEIFS(Observed!AG$2:AG$10000,Observed!$A$2:$A$10000,$A677,Observed!$C$2:$C$10000,$C677)),AVERAGEIFS(Observed!AG$2:AG$10000,Observed!$A$2:$A$10000,$A677,Observed!$C$2:$C$10000,$C677),"")</f>
        <v/>
      </c>
      <c r="AH677" s="23" t="str">
        <f>IF(ISNUMBER(AVERAGEIFS(Observed!AH$2:AH$10000,Observed!$A$2:$A$10000,$A677,Observed!$C$2:$C$10000,$C677)),AVERAGEIFS(Observed!AH$2:AH$10000,Observed!$A$2:$A$10000,$A677,Observed!$C$2:$C$10000,$C677),"")</f>
        <v/>
      </c>
      <c r="AI677" s="22" t="str">
        <f>IF(ISNUMBER(AVERAGEIFS(Observed!AI$2:AI$10000,Observed!$A$2:$A$10000,$A677,Observed!$C$2:$C$10000,$C677)),AVERAGEIFS(Observed!AI$2:AI$10000,Observed!$A$2:$A$10000,$A677,Observed!$C$2:$C$10000,$C677),"")</f>
        <v/>
      </c>
      <c r="AJ677" s="23" t="str">
        <f>IF(ISNUMBER(AVERAGEIFS(Observed!AJ$2:AJ$10000,Observed!$A$2:$A$10000,$A677,Observed!$C$2:$C$10000,$C677)),AVERAGEIFS(Observed!AJ$2:AJ$10000,Observed!$A$2:$A$10000,$A677,Observed!$C$2:$C$10000,$C677),"")</f>
        <v/>
      </c>
      <c r="AK677" s="23" t="str">
        <f>IF(ISNUMBER(AVERAGEIFS(Observed!AK$2:AK$10000,Observed!$A$2:$A$10000,$A677,Observed!$C$2:$C$10000,$C677)),AVERAGEIFS(Observed!AK$2:AK$10000,Observed!$A$2:$A$10000,$A677,Observed!$C$2:$C$10000,$C677),"")</f>
        <v/>
      </c>
      <c r="AL677" s="23" t="str">
        <f>IF(ISNUMBER(AVERAGEIFS(Observed!AL$2:AL$10000,Observed!$A$2:$A$10000,$A677,Observed!$C$2:$C$10000,$C677)),AVERAGEIFS(Observed!AL$2:AL$10000,Observed!$A$2:$A$10000,$A677,Observed!$C$2:$C$10000,$C677),"")</f>
        <v/>
      </c>
      <c r="AM677" s="23" t="str">
        <f>IF(ISNUMBER(AVERAGEIFS(Observed!AM$2:AM$10000,Observed!$A$2:$A$10000,$A677,Observed!$C$2:$C$10000,$C677)),AVERAGEIFS(Observed!AM$2:AM$10000,Observed!$A$2:$A$10000,$A677,Observed!$C$2:$C$10000,$C677),"")</f>
        <v/>
      </c>
      <c r="AN677" s="23" t="str">
        <f>IF(ISNUMBER(AVERAGEIFS(Observed!AN$2:AN$10000,Observed!$A$2:$A$10000,$A677,Observed!$C$2:$C$10000,$C677)),AVERAGEIFS(Observed!AN$2:AN$10000,Observed!$A$2:$A$10000,$A677,Observed!$C$2:$C$10000,$C677),"")</f>
        <v/>
      </c>
      <c r="AO677" s="2">
        <f>COUNTIFS(Observed!$A$2:$A$10000,$A677,Observed!$C$2:$C$10000,$C677)</f>
        <v>4</v>
      </c>
      <c r="AP677" s="2">
        <f t="shared" si="14"/>
        <v>5</v>
      </c>
    </row>
    <row r="678" spans="1:42" x14ac:dyDescent="0.25">
      <c r="A678" t="s">
        <v>98</v>
      </c>
      <c r="B678" t="s">
        <v>30</v>
      </c>
      <c r="C678" s="20">
        <v>41060</v>
      </c>
      <c r="D678">
        <v>1</v>
      </c>
      <c r="F678" t="s">
        <v>112</v>
      </c>
      <c r="G678" s="25" t="s">
        <v>76</v>
      </c>
      <c r="J678" s="2"/>
      <c r="K678" s="22" t="str">
        <f>IF(ISNUMBER(AVERAGEIFS(Observed!K$2:K$10000,Observed!$A$2:$A$10000,$A678,Observed!$C$2:$C$10000,$C678)),AVERAGEIFS(Observed!K$2:K$10000,Observed!$A$2:$A$10000,$A678,Observed!$C$2:$C$10000,$C678),"")</f>
        <v/>
      </c>
      <c r="L678" s="23" t="str">
        <f>IF(ISNUMBER(AVERAGEIFS(Observed!L$2:L$10000,Observed!$A$2:$A$10000,$A678,Observed!$C$2:$C$10000,$C678)),AVERAGEIFS(Observed!L$2:L$10000,Observed!$A$2:$A$10000,$A678,Observed!$C$2:$C$10000,$C678),"")</f>
        <v/>
      </c>
      <c r="M678" s="23">
        <f>IF(ISNUMBER(AVERAGEIFS(Observed!M$2:M$10000,Observed!$A$2:$A$10000,$A678,Observed!$C$2:$C$10000,$C678)),AVERAGEIFS(Observed!M$2:M$10000,Observed!$A$2:$A$10000,$A678,Observed!$C$2:$C$10000,$C678),"")</f>
        <v>9.6854721529782211</v>
      </c>
      <c r="N678" s="23">
        <f>IF(ISNUMBER(AVERAGEIFS(Observed!N$2:N$10000,Observed!$A$2:$A$10000,$A678,Observed!$C$2:$C$10000,$C678)),AVERAGEIFS(Observed!N$2:N$10000,Observed!$A$2:$A$10000,$A678,Observed!$C$2:$C$10000,$C678),"")</f>
        <v>9.6854721529782211</v>
      </c>
      <c r="O678" s="23">
        <f>IF(ISNUMBER(AVERAGEIFS(Observed!O$2:O$10000,Observed!$A$2:$A$10000,$A678,Observed!$C$2:$C$10000,$C678)),AVERAGEIFS(Observed!O$2:O$10000,Observed!$A$2:$A$10000,$A678,Observed!$C$2:$C$10000,$C678),"")</f>
        <v>1417.4764271547733</v>
      </c>
      <c r="P678" s="24" t="str">
        <f>IF(ISNUMBER(AVERAGEIFS(Observed!P$2:P$10000,Observed!$A$2:$A$10000,$A678,Observed!$C$2:$C$10000,$C678)),AVERAGEIFS(Observed!P$2:P$10000,Observed!$A$2:$A$10000,$A678,Observed!$C$2:$C$10000,$C678),"")</f>
        <v/>
      </c>
      <c r="Q678" s="24" t="str">
        <f>IF(ISNUMBER(AVERAGEIFS(Observed!Q$2:Q$10000,Observed!$A$2:$A$10000,$A678,Observed!$C$2:$C$10000,$C678)),AVERAGEIFS(Observed!Q$2:Q$10000,Observed!$A$2:$A$10000,$A678,Observed!$C$2:$C$10000,$C678),"")</f>
        <v/>
      </c>
      <c r="R678" s="24" t="str">
        <f>IF(ISNUMBER(AVERAGEIFS(Observed!R$2:R$10000,Observed!$A$2:$A$10000,$A678,Observed!$C$2:$C$10000,$C678)),AVERAGEIFS(Observed!R$2:R$10000,Observed!$A$2:$A$10000,$A678,Observed!$C$2:$C$10000,$C678),"")</f>
        <v/>
      </c>
      <c r="S678" s="22" t="str">
        <f>IF(ISNUMBER(AVERAGEIFS(Observed!S$2:S$10000,Observed!$A$2:$A$10000,$A678,Observed!$C$2:$C$10000,$C678)),AVERAGEIFS(Observed!S$2:S$10000,Observed!$A$2:$A$10000,$A678,Observed!$C$2:$C$10000,$C678),"")</f>
        <v/>
      </c>
      <c r="T678" s="23" t="str">
        <f>IF(ISNUMBER(AVERAGEIFS(Observed!T$2:T$10000,Observed!$A$2:$A$10000,$A678,Observed!$C$2:$C$10000,$C678)),AVERAGEIFS(Observed!T$2:T$10000,Observed!$A$2:$A$10000,$A678,Observed!$C$2:$C$10000,$C678),"")</f>
        <v/>
      </c>
      <c r="U678" s="23" t="str">
        <f>IF(ISNUMBER(AVERAGEIFS(Observed!U$2:U$10000,Observed!$A$2:$A$10000,$A678,Observed!$C$2:$C$10000,$C678)),AVERAGEIFS(Observed!U$2:U$10000,Observed!$A$2:$A$10000,$A678,Observed!$C$2:$C$10000,$C678),"")</f>
        <v/>
      </c>
      <c r="V678" s="23">
        <f>IF(ISNUMBER(AVERAGEIFS(Observed!V$2:V$10000,Observed!$A$2:$A$10000,$A678,Observed!$C$2:$C$10000,$C678)),AVERAGEIFS(Observed!V$2:V$10000,Observed!$A$2:$A$10000,$A678,Observed!$C$2:$C$10000,$C678),"")</f>
        <v>450</v>
      </c>
      <c r="W678" s="23">
        <f>IF(ISNUMBER(AVERAGEIFS(Observed!W$2:W$10000,Observed!$A$2:$A$10000,$A678,Observed!$C$2:$C$10000,$C678)),AVERAGEIFS(Observed!W$2:W$10000,Observed!$A$2:$A$10000,$A678,Observed!$C$2:$C$10000,$C678),"")</f>
        <v>3</v>
      </c>
      <c r="X678" s="23" t="str">
        <f>IF(ISNUMBER(AVERAGEIFS(Observed!X$2:X$10000,Observed!$A$2:$A$10000,$A678,Observed!$C$2:$C$10000,$C678)),AVERAGEIFS(Observed!X$2:X$10000,Observed!$A$2:$A$10000,$A678,Observed!$C$2:$C$10000,$C678),"")</f>
        <v/>
      </c>
      <c r="Y678" s="23" t="str">
        <f>IF(ISNUMBER(AVERAGEIFS(Observed!Y$2:Y$10000,Observed!$A$2:$A$10000,$A678,Observed!$C$2:$C$10000,$C678)),AVERAGEIFS(Observed!Y$2:Y$10000,Observed!$A$2:$A$10000,$A678,Observed!$C$2:$C$10000,$C678),"")</f>
        <v/>
      </c>
      <c r="Z678" s="23" t="str">
        <f>IF(ISNUMBER(AVERAGEIFS(Observed!Z$2:Z$10000,Observed!$A$2:$A$10000,$A678,Observed!$C$2:$C$10000,$C678)),AVERAGEIFS(Observed!Z$2:Z$10000,Observed!$A$2:$A$10000,$A678,Observed!$C$2:$C$10000,$C678),"")</f>
        <v/>
      </c>
      <c r="AA678" s="23" t="str">
        <f>IF(ISNUMBER(AVERAGEIFS(Observed!AA$2:AA$10000,Observed!$A$2:$A$10000,$A678,Observed!$C$2:$C$10000,$C678)),AVERAGEIFS(Observed!AA$2:AA$10000,Observed!$A$2:$A$10000,$A678,Observed!$C$2:$C$10000,$C678),"")</f>
        <v/>
      </c>
      <c r="AB678" s="23" t="str">
        <f>IF(ISNUMBER(AVERAGEIFS(Observed!AB$2:AB$10000,Observed!$A$2:$A$10000,$A678,Observed!$C$2:$C$10000,$C678)),AVERAGEIFS(Observed!AB$2:AB$10000,Observed!$A$2:$A$10000,$A678,Observed!$C$2:$C$10000,$C678),"")</f>
        <v/>
      </c>
      <c r="AC678" s="23" t="str">
        <f>IF(ISNUMBER(AVERAGEIFS(Observed!AC$2:AC$10000,Observed!$A$2:$A$10000,$A678,Observed!$C$2:$C$10000,$C678)),AVERAGEIFS(Observed!AC$2:AC$10000,Observed!$A$2:$A$10000,$A678,Observed!$C$2:$C$10000,$C678),"")</f>
        <v/>
      </c>
      <c r="AD678" s="23" t="str">
        <f>IF(ISNUMBER(AVERAGEIFS(Observed!AD$2:AD$10000,Observed!$A$2:$A$10000,$A678,Observed!$C$2:$C$10000,$C678)),AVERAGEIFS(Observed!AD$2:AD$10000,Observed!$A$2:$A$10000,$A678,Observed!$C$2:$C$10000,$C678),"")</f>
        <v/>
      </c>
      <c r="AE678" s="24" t="str">
        <f>IF(ISNUMBER(AVERAGEIFS(Observed!AE$2:AE$10000,Observed!$A$2:$A$10000,$A678,Observed!$C$2:$C$10000,$C678)),AVERAGEIFS(Observed!AE$2:AE$10000,Observed!$A$2:$A$10000,$A678,Observed!$C$2:$C$10000,$C678),"")</f>
        <v/>
      </c>
      <c r="AF678" s="24" t="str">
        <f>IF(ISNUMBER(AVERAGEIFS(Observed!AF$2:AF$10000,Observed!$A$2:$A$10000,$A678,Observed!$C$2:$C$10000,$C678)),AVERAGEIFS(Observed!AF$2:AF$10000,Observed!$A$2:$A$10000,$A678,Observed!$C$2:$C$10000,$C678),"")</f>
        <v/>
      </c>
      <c r="AG678" s="23" t="str">
        <f>IF(ISNUMBER(AVERAGEIFS(Observed!AG$2:AG$10000,Observed!$A$2:$A$10000,$A678,Observed!$C$2:$C$10000,$C678)),AVERAGEIFS(Observed!AG$2:AG$10000,Observed!$A$2:$A$10000,$A678,Observed!$C$2:$C$10000,$C678),"")</f>
        <v/>
      </c>
      <c r="AH678" s="23" t="str">
        <f>IF(ISNUMBER(AVERAGEIFS(Observed!AH$2:AH$10000,Observed!$A$2:$A$10000,$A678,Observed!$C$2:$C$10000,$C678)),AVERAGEIFS(Observed!AH$2:AH$10000,Observed!$A$2:$A$10000,$A678,Observed!$C$2:$C$10000,$C678),"")</f>
        <v/>
      </c>
      <c r="AI678" s="22" t="str">
        <f>IF(ISNUMBER(AVERAGEIFS(Observed!AI$2:AI$10000,Observed!$A$2:$A$10000,$A678,Observed!$C$2:$C$10000,$C678)),AVERAGEIFS(Observed!AI$2:AI$10000,Observed!$A$2:$A$10000,$A678,Observed!$C$2:$C$10000,$C678),"")</f>
        <v/>
      </c>
      <c r="AJ678" s="23" t="str">
        <f>IF(ISNUMBER(AVERAGEIFS(Observed!AJ$2:AJ$10000,Observed!$A$2:$A$10000,$A678,Observed!$C$2:$C$10000,$C678)),AVERAGEIFS(Observed!AJ$2:AJ$10000,Observed!$A$2:$A$10000,$A678,Observed!$C$2:$C$10000,$C678),"")</f>
        <v/>
      </c>
      <c r="AK678" s="23" t="str">
        <f>IF(ISNUMBER(AVERAGEIFS(Observed!AK$2:AK$10000,Observed!$A$2:$A$10000,$A678,Observed!$C$2:$C$10000,$C678)),AVERAGEIFS(Observed!AK$2:AK$10000,Observed!$A$2:$A$10000,$A678,Observed!$C$2:$C$10000,$C678),"")</f>
        <v/>
      </c>
      <c r="AL678" s="23" t="str">
        <f>IF(ISNUMBER(AVERAGEIFS(Observed!AL$2:AL$10000,Observed!$A$2:$A$10000,$A678,Observed!$C$2:$C$10000,$C678)),AVERAGEIFS(Observed!AL$2:AL$10000,Observed!$A$2:$A$10000,$A678,Observed!$C$2:$C$10000,$C678),"")</f>
        <v/>
      </c>
      <c r="AM678" s="23" t="str">
        <f>IF(ISNUMBER(AVERAGEIFS(Observed!AM$2:AM$10000,Observed!$A$2:$A$10000,$A678,Observed!$C$2:$C$10000,$C678)),AVERAGEIFS(Observed!AM$2:AM$10000,Observed!$A$2:$A$10000,$A678,Observed!$C$2:$C$10000,$C678),"")</f>
        <v/>
      </c>
      <c r="AN678" s="23" t="str">
        <f>IF(ISNUMBER(AVERAGEIFS(Observed!AN$2:AN$10000,Observed!$A$2:$A$10000,$A678,Observed!$C$2:$C$10000,$C678)),AVERAGEIFS(Observed!AN$2:AN$10000,Observed!$A$2:$A$10000,$A678,Observed!$C$2:$C$10000,$C678),"")</f>
        <v/>
      </c>
      <c r="AO678" s="2">
        <f>COUNTIFS(Observed!$A$2:$A$10000,$A678,Observed!$C$2:$C$10000,$C678)</f>
        <v>4</v>
      </c>
      <c r="AP678" s="2">
        <f t="shared" si="14"/>
        <v>5</v>
      </c>
    </row>
    <row r="679" spans="1:42" x14ac:dyDescent="0.25">
      <c r="A679" t="s">
        <v>91</v>
      </c>
      <c r="B679" t="s">
        <v>30</v>
      </c>
      <c r="C679" s="20">
        <v>40553</v>
      </c>
      <c r="D679">
        <v>1</v>
      </c>
      <c r="F679" t="s">
        <v>105</v>
      </c>
      <c r="G679" s="25" t="s">
        <v>115</v>
      </c>
      <c r="J679" s="2"/>
      <c r="K679" s="22" t="str">
        <f>IF(ISNUMBER(AVERAGEIFS(Observed!K$2:K$10000,Observed!$A$2:$A$10000,$A679,Observed!$C$2:$C$10000,$C679)),AVERAGEIFS(Observed!K$2:K$10000,Observed!$A$2:$A$10000,$A679,Observed!$C$2:$C$10000,$C679),"")</f>
        <v/>
      </c>
      <c r="L679" s="23" t="str">
        <f>IF(ISNUMBER(AVERAGEIFS(Observed!L$2:L$10000,Observed!$A$2:$A$10000,$A679,Observed!$C$2:$C$10000,$C679)),AVERAGEIFS(Observed!L$2:L$10000,Observed!$A$2:$A$10000,$A679,Observed!$C$2:$C$10000,$C679),"")</f>
        <v/>
      </c>
      <c r="M679" s="23" t="str">
        <f>IF(ISNUMBER(AVERAGEIFS(Observed!M$2:M$10000,Observed!$A$2:$A$10000,$A679,Observed!$C$2:$C$10000,$C679)),AVERAGEIFS(Observed!M$2:M$10000,Observed!$A$2:$A$10000,$A679,Observed!$C$2:$C$10000,$C679),"")</f>
        <v/>
      </c>
      <c r="N679" s="23" t="str">
        <f>IF(ISNUMBER(AVERAGEIFS(Observed!N$2:N$10000,Observed!$A$2:$A$10000,$A679,Observed!$C$2:$C$10000,$C679)),AVERAGEIFS(Observed!N$2:N$10000,Observed!$A$2:$A$10000,$A679,Observed!$C$2:$C$10000,$C679),"")</f>
        <v/>
      </c>
      <c r="O679" s="23" t="str">
        <f>IF(ISNUMBER(AVERAGEIFS(Observed!O$2:O$10000,Observed!$A$2:$A$10000,$A679,Observed!$C$2:$C$10000,$C679)),AVERAGEIFS(Observed!O$2:O$10000,Observed!$A$2:$A$10000,$A679,Observed!$C$2:$C$10000,$C679),"")</f>
        <v/>
      </c>
      <c r="P679" s="24" t="str">
        <f>IF(ISNUMBER(AVERAGEIFS(Observed!P$2:P$10000,Observed!$A$2:$A$10000,$A679,Observed!$C$2:$C$10000,$C679)),AVERAGEIFS(Observed!P$2:P$10000,Observed!$A$2:$A$10000,$A679,Observed!$C$2:$C$10000,$C679),"")</f>
        <v/>
      </c>
      <c r="Q679" s="24" t="str">
        <f>IF(ISNUMBER(AVERAGEIFS(Observed!Q$2:Q$10000,Observed!$A$2:$A$10000,$A679,Observed!$C$2:$C$10000,$C679)),AVERAGEIFS(Observed!Q$2:Q$10000,Observed!$A$2:$A$10000,$A679,Observed!$C$2:$C$10000,$C679),"")</f>
        <v/>
      </c>
      <c r="R679" s="24" t="str">
        <f>IF(ISNUMBER(AVERAGEIFS(Observed!R$2:R$10000,Observed!$A$2:$A$10000,$A679,Observed!$C$2:$C$10000,$C679)),AVERAGEIFS(Observed!R$2:R$10000,Observed!$A$2:$A$10000,$A679,Observed!$C$2:$C$10000,$C679),"")</f>
        <v/>
      </c>
      <c r="S679" s="22" t="str">
        <f>IF(ISNUMBER(AVERAGEIFS(Observed!S$2:S$10000,Observed!$A$2:$A$10000,$A679,Observed!$C$2:$C$10000,$C679)),AVERAGEIFS(Observed!S$2:S$10000,Observed!$A$2:$A$10000,$A679,Observed!$C$2:$C$10000,$C679),"")</f>
        <v/>
      </c>
      <c r="T679" s="23" t="str">
        <f>IF(ISNUMBER(AVERAGEIFS(Observed!T$2:T$10000,Observed!$A$2:$A$10000,$A679,Observed!$C$2:$C$10000,$C679)),AVERAGEIFS(Observed!T$2:T$10000,Observed!$A$2:$A$10000,$A679,Observed!$C$2:$C$10000,$C679),"")</f>
        <v/>
      </c>
      <c r="U679" s="23" t="str">
        <f>IF(ISNUMBER(AVERAGEIFS(Observed!U$2:U$10000,Observed!$A$2:$A$10000,$A679,Observed!$C$2:$C$10000,$C679)),AVERAGEIFS(Observed!U$2:U$10000,Observed!$A$2:$A$10000,$A679,Observed!$C$2:$C$10000,$C679),"")</f>
        <v/>
      </c>
      <c r="V679" s="23" t="str">
        <f>IF(ISNUMBER(AVERAGEIFS(Observed!V$2:V$10000,Observed!$A$2:$A$10000,$A679,Observed!$C$2:$C$10000,$C679)),AVERAGEIFS(Observed!V$2:V$10000,Observed!$A$2:$A$10000,$A679,Observed!$C$2:$C$10000,$C679),"")</f>
        <v/>
      </c>
      <c r="W679" s="23" t="str">
        <f>IF(ISNUMBER(AVERAGEIFS(Observed!W$2:W$10000,Observed!$A$2:$A$10000,$A679,Observed!$C$2:$C$10000,$C679)),AVERAGEIFS(Observed!W$2:W$10000,Observed!$A$2:$A$10000,$A679,Observed!$C$2:$C$10000,$C679),"")</f>
        <v/>
      </c>
      <c r="X679" s="23" t="str">
        <f>IF(ISNUMBER(AVERAGEIFS(Observed!X$2:X$10000,Observed!$A$2:$A$10000,$A679,Observed!$C$2:$C$10000,$C679)),AVERAGEIFS(Observed!X$2:X$10000,Observed!$A$2:$A$10000,$A679,Observed!$C$2:$C$10000,$C679),"")</f>
        <v/>
      </c>
      <c r="Y679" s="23" t="str">
        <f>IF(ISNUMBER(AVERAGEIFS(Observed!Y$2:Y$10000,Observed!$A$2:$A$10000,$A679,Observed!$C$2:$C$10000,$C679)),AVERAGEIFS(Observed!Y$2:Y$10000,Observed!$A$2:$A$10000,$A679,Observed!$C$2:$C$10000,$C679),"")</f>
        <v/>
      </c>
      <c r="Z679" s="23" t="str">
        <f>IF(ISNUMBER(AVERAGEIFS(Observed!Z$2:Z$10000,Observed!$A$2:$A$10000,$A679,Observed!$C$2:$C$10000,$C679)),AVERAGEIFS(Observed!Z$2:Z$10000,Observed!$A$2:$A$10000,$A679,Observed!$C$2:$C$10000,$C679),"")</f>
        <v/>
      </c>
      <c r="AA679" s="23" t="str">
        <f>IF(ISNUMBER(AVERAGEIFS(Observed!AA$2:AA$10000,Observed!$A$2:$A$10000,$A679,Observed!$C$2:$C$10000,$C679)),AVERAGEIFS(Observed!AA$2:AA$10000,Observed!$A$2:$A$10000,$A679,Observed!$C$2:$C$10000,$C679),"")</f>
        <v/>
      </c>
      <c r="AB679" s="23" t="str">
        <f>IF(ISNUMBER(AVERAGEIFS(Observed!AB$2:AB$10000,Observed!$A$2:$A$10000,$A679,Observed!$C$2:$C$10000,$C679)),AVERAGEIFS(Observed!AB$2:AB$10000,Observed!$A$2:$A$10000,$A679,Observed!$C$2:$C$10000,$C679),"")</f>
        <v/>
      </c>
      <c r="AC679" s="23" t="str">
        <f>IF(ISNUMBER(AVERAGEIFS(Observed!AC$2:AC$10000,Observed!$A$2:$A$10000,$A679,Observed!$C$2:$C$10000,$C679)),AVERAGEIFS(Observed!AC$2:AC$10000,Observed!$A$2:$A$10000,$A679,Observed!$C$2:$C$10000,$C679),"")</f>
        <v/>
      </c>
      <c r="AD679" s="23" t="str">
        <f>IF(ISNUMBER(AVERAGEIFS(Observed!AD$2:AD$10000,Observed!$A$2:$A$10000,$A679,Observed!$C$2:$C$10000,$C679)),AVERAGEIFS(Observed!AD$2:AD$10000,Observed!$A$2:$A$10000,$A679,Observed!$C$2:$C$10000,$C679),"")</f>
        <v/>
      </c>
      <c r="AE679" s="24" t="str">
        <f>IF(ISNUMBER(AVERAGEIFS(Observed!AE$2:AE$10000,Observed!$A$2:$A$10000,$A679,Observed!$C$2:$C$10000,$C679)),AVERAGEIFS(Observed!AE$2:AE$10000,Observed!$A$2:$A$10000,$A679,Observed!$C$2:$C$10000,$C679),"")</f>
        <v/>
      </c>
      <c r="AF679" s="24" t="str">
        <f>IF(ISNUMBER(AVERAGEIFS(Observed!AF$2:AF$10000,Observed!$A$2:$A$10000,$A679,Observed!$C$2:$C$10000,$C679)),AVERAGEIFS(Observed!AF$2:AF$10000,Observed!$A$2:$A$10000,$A679,Observed!$C$2:$C$10000,$C679),"")</f>
        <v/>
      </c>
      <c r="AG679" s="23" t="str">
        <f>IF(ISNUMBER(AVERAGEIFS(Observed!AG$2:AG$10000,Observed!$A$2:$A$10000,$A679,Observed!$C$2:$C$10000,$C679)),AVERAGEIFS(Observed!AG$2:AG$10000,Observed!$A$2:$A$10000,$A679,Observed!$C$2:$C$10000,$C679),"")</f>
        <v/>
      </c>
      <c r="AH679" s="23" t="str">
        <f>IF(ISNUMBER(AVERAGEIFS(Observed!AH$2:AH$10000,Observed!$A$2:$A$10000,$A679,Observed!$C$2:$C$10000,$C679)),AVERAGEIFS(Observed!AH$2:AH$10000,Observed!$A$2:$A$10000,$A679,Observed!$C$2:$C$10000,$C679),"")</f>
        <v/>
      </c>
      <c r="AI679" s="22" t="str">
        <f>IF(ISNUMBER(AVERAGEIFS(Observed!AI$2:AI$10000,Observed!$A$2:$A$10000,$A679,Observed!$C$2:$C$10000,$C679)),AVERAGEIFS(Observed!AI$2:AI$10000,Observed!$A$2:$A$10000,$A679,Observed!$C$2:$C$10000,$C679),"")</f>
        <v/>
      </c>
      <c r="AJ679" s="23">
        <f>IF(ISNUMBER(AVERAGEIFS(Observed!AJ$2:AJ$10000,Observed!$A$2:$A$10000,$A679,Observed!$C$2:$C$10000,$C679)),AVERAGEIFS(Observed!AJ$2:AJ$10000,Observed!$A$2:$A$10000,$A679,Observed!$C$2:$C$10000,$C679),"")</f>
        <v>19.399999999999999</v>
      </c>
      <c r="AK679" s="23" t="str">
        <f>IF(ISNUMBER(AVERAGEIFS(Observed!AK$2:AK$10000,Observed!$A$2:$A$10000,$A679,Observed!$C$2:$C$10000,$C679)),AVERAGEIFS(Observed!AK$2:AK$10000,Observed!$A$2:$A$10000,$A679,Observed!$C$2:$C$10000,$C679),"")</f>
        <v/>
      </c>
      <c r="AL679" s="23" t="str">
        <f>IF(ISNUMBER(AVERAGEIFS(Observed!AL$2:AL$10000,Observed!$A$2:$A$10000,$A679,Observed!$C$2:$C$10000,$C679)),AVERAGEIFS(Observed!AL$2:AL$10000,Observed!$A$2:$A$10000,$A679,Observed!$C$2:$C$10000,$C679),"")</f>
        <v/>
      </c>
      <c r="AM679" s="23" t="str">
        <f>IF(ISNUMBER(AVERAGEIFS(Observed!AM$2:AM$10000,Observed!$A$2:$A$10000,$A679,Observed!$C$2:$C$10000,$C679)),AVERAGEIFS(Observed!AM$2:AM$10000,Observed!$A$2:$A$10000,$A679,Observed!$C$2:$C$10000,$C679),"")</f>
        <v/>
      </c>
      <c r="AN679" s="23" t="str">
        <f>IF(ISNUMBER(AVERAGEIFS(Observed!AN$2:AN$10000,Observed!$A$2:$A$10000,$A679,Observed!$C$2:$C$10000,$C679)),AVERAGEIFS(Observed!AN$2:AN$10000,Observed!$A$2:$A$10000,$A679,Observed!$C$2:$C$10000,$C679),"")</f>
        <v/>
      </c>
      <c r="AO679" s="2">
        <f>COUNTIFS(Observed!$A$2:$A$10000,$A679,Observed!$C$2:$C$10000,$C679)</f>
        <v>1</v>
      </c>
      <c r="AP679" s="2">
        <f t="shared" si="14"/>
        <v>1</v>
      </c>
    </row>
    <row r="680" spans="1:42" x14ac:dyDescent="0.25">
      <c r="A680" t="s">
        <v>91</v>
      </c>
      <c r="B680" t="s">
        <v>30</v>
      </c>
      <c r="C680" s="20">
        <v>40560</v>
      </c>
      <c r="D680">
        <v>1</v>
      </c>
      <c r="F680" t="s">
        <v>105</v>
      </c>
      <c r="G680" s="25" t="s">
        <v>115</v>
      </c>
      <c r="J680" s="2"/>
      <c r="K680" s="22" t="str">
        <f>IF(ISNUMBER(AVERAGEIFS(Observed!K$2:K$10000,Observed!$A$2:$A$10000,$A680,Observed!$C$2:$C$10000,$C680)),AVERAGEIFS(Observed!K$2:K$10000,Observed!$A$2:$A$10000,$A680,Observed!$C$2:$C$10000,$C680),"")</f>
        <v/>
      </c>
      <c r="L680" s="23" t="str">
        <f>IF(ISNUMBER(AVERAGEIFS(Observed!L$2:L$10000,Observed!$A$2:$A$10000,$A680,Observed!$C$2:$C$10000,$C680)),AVERAGEIFS(Observed!L$2:L$10000,Observed!$A$2:$A$10000,$A680,Observed!$C$2:$C$10000,$C680),"")</f>
        <v/>
      </c>
      <c r="M680" s="23" t="str">
        <f>IF(ISNUMBER(AVERAGEIFS(Observed!M$2:M$10000,Observed!$A$2:$A$10000,$A680,Observed!$C$2:$C$10000,$C680)),AVERAGEIFS(Observed!M$2:M$10000,Observed!$A$2:$A$10000,$A680,Observed!$C$2:$C$10000,$C680),"")</f>
        <v/>
      </c>
      <c r="N680" s="23" t="str">
        <f>IF(ISNUMBER(AVERAGEIFS(Observed!N$2:N$10000,Observed!$A$2:$A$10000,$A680,Observed!$C$2:$C$10000,$C680)),AVERAGEIFS(Observed!N$2:N$10000,Observed!$A$2:$A$10000,$A680,Observed!$C$2:$C$10000,$C680),"")</f>
        <v/>
      </c>
      <c r="O680" s="23" t="str">
        <f>IF(ISNUMBER(AVERAGEIFS(Observed!O$2:O$10000,Observed!$A$2:$A$10000,$A680,Observed!$C$2:$C$10000,$C680)),AVERAGEIFS(Observed!O$2:O$10000,Observed!$A$2:$A$10000,$A680,Observed!$C$2:$C$10000,$C680),"")</f>
        <v/>
      </c>
      <c r="P680" s="24" t="str">
        <f>IF(ISNUMBER(AVERAGEIFS(Observed!P$2:P$10000,Observed!$A$2:$A$10000,$A680,Observed!$C$2:$C$10000,$C680)),AVERAGEIFS(Observed!P$2:P$10000,Observed!$A$2:$A$10000,$A680,Observed!$C$2:$C$10000,$C680),"")</f>
        <v/>
      </c>
      <c r="Q680" s="24" t="str">
        <f>IF(ISNUMBER(AVERAGEIFS(Observed!Q$2:Q$10000,Observed!$A$2:$A$10000,$A680,Observed!$C$2:$C$10000,$C680)),AVERAGEIFS(Observed!Q$2:Q$10000,Observed!$A$2:$A$10000,$A680,Observed!$C$2:$C$10000,$C680),"")</f>
        <v/>
      </c>
      <c r="R680" s="24" t="str">
        <f>IF(ISNUMBER(AVERAGEIFS(Observed!R$2:R$10000,Observed!$A$2:$A$10000,$A680,Observed!$C$2:$C$10000,$C680)),AVERAGEIFS(Observed!R$2:R$10000,Observed!$A$2:$A$10000,$A680,Observed!$C$2:$C$10000,$C680),"")</f>
        <v/>
      </c>
      <c r="S680" s="22" t="str">
        <f>IF(ISNUMBER(AVERAGEIFS(Observed!S$2:S$10000,Observed!$A$2:$A$10000,$A680,Observed!$C$2:$C$10000,$C680)),AVERAGEIFS(Observed!S$2:S$10000,Observed!$A$2:$A$10000,$A680,Observed!$C$2:$C$10000,$C680),"")</f>
        <v/>
      </c>
      <c r="T680" s="23" t="str">
        <f>IF(ISNUMBER(AVERAGEIFS(Observed!T$2:T$10000,Observed!$A$2:$A$10000,$A680,Observed!$C$2:$C$10000,$C680)),AVERAGEIFS(Observed!T$2:T$10000,Observed!$A$2:$A$10000,$A680,Observed!$C$2:$C$10000,$C680),"")</f>
        <v/>
      </c>
      <c r="U680" s="23" t="str">
        <f>IF(ISNUMBER(AVERAGEIFS(Observed!U$2:U$10000,Observed!$A$2:$A$10000,$A680,Observed!$C$2:$C$10000,$C680)),AVERAGEIFS(Observed!U$2:U$10000,Observed!$A$2:$A$10000,$A680,Observed!$C$2:$C$10000,$C680),"")</f>
        <v/>
      </c>
      <c r="V680" s="23" t="str">
        <f>IF(ISNUMBER(AVERAGEIFS(Observed!V$2:V$10000,Observed!$A$2:$A$10000,$A680,Observed!$C$2:$C$10000,$C680)),AVERAGEIFS(Observed!V$2:V$10000,Observed!$A$2:$A$10000,$A680,Observed!$C$2:$C$10000,$C680),"")</f>
        <v/>
      </c>
      <c r="W680" s="23" t="str">
        <f>IF(ISNUMBER(AVERAGEIFS(Observed!W$2:W$10000,Observed!$A$2:$A$10000,$A680,Observed!$C$2:$C$10000,$C680)),AVERAGEIFS(Observed!W$2:W$10000,Observed!$A$2:$A$10000,$A680,Observed!$C$2:$C$10000,$C680),"")</f>
        <v/>
      </c>
      <c r="X680" s="23" t="str">
        <f>IF(ISNUMBER(AVERAGEIFS(Observed!X$2:X$10000,Observed!$A$2:$A$10000,$A680,Observed!$C$2:$C$10000,$C680)),AVERAGEIFS(Observed!X$2:X$10000,Observed!$A$2:$A$10000,$A680,Observed!$C$2:$C$10000,$C680),"")</f>
        <v/>
      </c>
      <c r="Y680" s="23" t="str">
        <f>IF(ISNUMBER(AVERAGEIFS(Observed!Y$2:Y$10000,Observed!$A$2:$A$10000,$A680,Observed!$C$2:$C$10000,$C680)),AVERAGEIFS(Observed!Y$2:Y$10000,Observed!$A$2:$A$10000,$A680,Observed!$C$2:$C$10000,$C680),"")</f>
        <v/>
      </c>
      <c r="Z680" s="23" t="str">
        <f>IF(ISNUMBER(AVERAGEIFS(Observed!Z$2:Z$10000,Observed!$A$2:$A$10000,$A680,Observed!$C$2:$C$10000,$C680)),AVERAGEIFS(Observed!Z$2:Z$10000,Observed!$A$2:$A$10000,$A680,Observed!$C$2:$C$10000,$C680),"")</f>
        <v/>
      </c>
      <c r="AA680" s="23" t="str">
        <f>IF(ISNUMBER(AVERAGEIFS(Observed!AA$2:AA$10000,Observed!$A$2:$A$10000,$A680,Observed!$C$2:$C$10000,$C680)),AVERAGEIFS(Observed!AA$2:AA$10000,Observed!$A$2:$A$10000,$A680,Observed!$C$2:$C$10000,$C680),"")</f>
        <v/>
      </c>
      <c r="AB680" s="23" t="str">
        <f>IF(ISNUMBER(AVERAGEIFS(Observed!AB$2:AB$10000,Observed!$A$2:$A$10000,$A680,Observed!$C$2:$C$10000,$C680)),AVERAGEIFS(Observed!AB$2:AB$10000,Observed!$A$2:$A$10000,$A680,Observed!$C$2:$C$10000,$C680),"")</f>
        <v/>
      </c>
      <c r="AC680" s="23" t="str">
        <f>IF(ISNUMBER(AVERAGEIFS(Observed!AC$2:AC$10000,Observed!$A$2:$A$10000,$A680,Observed!$C$2:$C$10000,$C680)),AVERAGEIFS(Observed!AC$2:AC$10000,Observed!$A$2:$A$10000,$A680,Observed!$C$2:$C$10000,$C680),"")</f>
        <v/>
      </c>
      <c r="AD680" s="23" t="str">
        <f>IF(ISNUMBER(AVERAGEIFS(Observed!AD$2:AD$10000,Observed!$A$2:$A$10000,$A680,Observed!$C$2:$C$10000,$C680)),AVERAGEIFS(Observed!AD$2:AD$10000,Observed!$A$2:$A$10000,$A680,Observed!$C$2:$C$10000,$C680),"")</f>
        <v/>
      </c>
      <c r="AE680" s="24" t="str">
        <f>IF(ISNUMBER(AVERAGEIFS(Observed!AE$2:AE$10000,Observed!$A$2:$A$10000,$A680,Observed!$C$2:$C$10000,$C680)),AVERAGEIFS(Observed!AE$2:AE$10000,Observed!$A$2:$A$10000,$A680,Observed!$C$2:$C$10000,$C680),"")</f>
        <v/>
      </c>
      <c r="AF680" s="24" t="str">
        <f>IF(ISNUMBER(AVERAGEIFS(Observed!AF$2:AF$10000,Observed!$A$2:$A$10000,$A680,Observed!$C$2:$C$10000,$C680)),AVERAGEIFS(Observed!AF$2:AF$10000,Observed!$A$2:$A$10000,$A680,Observed!$C$2:$C$10000,$C680),"")</f>
        <v/>
      </c>
      <c r="AG680" s="23" t="str">
        <f>IF(ISNUMBER(AVERAGEIFS(Observed!AG$2:AG$10000,Observed!$A$2:$A$10000,$A680,Observed!$C$2:$C$10000,$C680)),AVERAGEIFS(Observed!AG$2:AG$10000,Observed!$A$2:$A$10000,$A680,Observed!$C$2:$C$10000,$C680),"")</f>
        <v/>
      </c>
      <c r="AH680" s="23" t="str">
        <f>IF(ISNUMBER(AVERAGEIFS(Observed!AH$2:AH$10000,Observed!$A$2:$A$10000,$A680,Observed!$C$2:$C$10000,$C680)),AVERAGEIFS(Observed!AH$2:AH$10000,Observed!$A$2:$A$10000,$A680,Observed!$C$2:$C$10000,$C680),"")</f>
        <v/>
      </c>
      <c r="AI680" s="22" t="str">
        <f>IF(ISNUMBER(AVERAGEIFS(Observed!AI$2:AI$10000,Observed!$A$2:$A$10000,$A680,Observed!$C$2:$C$10000,$C680)),AVERAGEIFS(Observed!AI$2:AI$10000,Observed!$A$2:$A$10000,$A680,Observed!$C$2:$C$10000,$C680),"")</f>
        <v/>
      </c>
      <c r="AJ680" s="23">
        <f>IF(ISNUMBER(AVERAGEIFS(Observed!AJ$2:AJ$10000,Observed!$A$2:$A$10000,$A680,Observed!$C$2:$C$10000,$C680)),AVERAGEIFS(Observed!AJ$2:AJ$10000,Observed!$A$2:$A$10000,$A680,Observed!$C$2:$C$10000,$C680),"")</f>
        <v>27.7</v>
      </c>
      <c r="AK680" s="23" t="str">
        <f>IF(ISNUMBER(AVERAGEIFS(Observed!AK$2:AK$10000,Observed!$A$2:$A$10000,$A680,Observed!$C$2:$C$10000,$C680)),AVERAGEIFS(Observed!AK$2:AK$10000,Observed!$A$2:$A$10000,$A680,Observed!$C$2:$C$10000,$C680),"")</f>
        <v/>
      </c>
      <c r="AL680" s="23" t="str">
        <f>IF(ISNUMBER(AVERAGEIFS(Observed!AL$2:AL$10000,Observed!$A$2:$A$10000,$A680,Observed!$C$2:$C$10000,$C680)),AVERAGEIFS(Observed!AL$2:AL$10000,Observed!$A$2:$A$10000,$A680,Observed!$C$2:$C$10000,$C680),"")</f>
        <v/>
      </c>
      <c r="AM680" s="23" t="str">
        <f>IF(ISNUMBER(AVERAGEIFS(Observed!AM$2:AM$10000,Observed!$A$2:$A$10000,$A680,Observed!$C$2:$C$10000,$C680)),AVERAGEIFS(Observed!AM$2:AM$10000,Observed!$A$2:$A$10000,$A680,Observed!$C$2:$C$10000,$C680),"")</f>
        <v/>
      </c>
      <c r="AN680" s="23" t="str">
        <f>IF(ISNUMBER(AVERAGEIFS(Observed!AN$2:AN$10000,Observed!$A$2:$A$10000,$A680,Observed!$C$2:$C$10000,$C680)),AVERAGEIFS(Observed!AN$2:AN$10000,Observed!$A$2:$A$10000,$A680,Observed!$C$2:$C$10000,$C680),"")</f>
        <v/>
      </c>
      <c r="AO680" s="2">
        <f>COUNTIFS(Observed!$A$2:$A$10000,$A680,Observed!$C$2:$C$10000,$C680)</f>
        <v>1</v>
      </c>
      <c r="AP680" s="2">
        <f t="shared" si="14"/>
        <v>1</v>
      </c>
    </row>
    <row r="681" spans="1:42" x14ac:dyDescent="0.25">
      <c r="A681" t="s">
        <v>91</v>
      </c>
      <c r="B681" t="s">
        <v>30</v>
      </c>
      <c r="C681" s="20">
        <v>40567</v>
      </c>
      <c r="D681">
        <v>1</v>
      </c>
      <c r="F681" t="s">
        <v>105</v>
      </c>
      <c r="G681" s="25" t="s">
        <v>115</v>
      </c>
      <c r="J681" s="2"/>
      <c r="K681" s="22" t="str">
        <f>IF(ISNUMBER(AVERAGEIFS(Observed!K$2:K$10000,Observed!$A$2:$A$10000,$A681,Observed!$C$2:$C$10000,$C681)),AVERAGEIFS(Observed!K$2:K$10000,Observed!$A$2:$A$10000,$A681,Observed!$C$2:$C$10000,$C681),"")</f>
        <v/>
      </c>
      <c r="L681" s="23" t="str">
        <f>IF(ISNUMBER(AVERAGEIFS(Observed!L$2:L$10000,Observed!$A$2:$A$10000,$A681,Observed!$C$2:$C$10000,$C681)),AVERAGEIFS(Observed!L$2:L$10000,Observed!$A$2:$A$10000,$A681,Observed!$C$2:$C$10000,$C681),"")</f>
        <v/>
      </c>
      <c r="M681" s="23" t="str">
        <f>IF(ISNUMBER(AVERAGEIFS(Observed!M$2:M$10000,Observed!$A$2:$A$10000,$A681,Observed!$C$2:$C$10000,$C681)),AVERAGEIFS(Observed!M$2:M$10000,Observed!$A$2:$A$10000,$A681,Observed!$C$2:$C$10000,$C681),"")</f>
        <v/>
      </c>
      <c r="N681" s="23" t="str">
        <f>IF(ISNUMBER(AVERAGEIFS(Observed!N$2:N$10000,Observed!$A$2:$A$10000,$A681,Observed!$C$2:$C$10000,$C681)),AVERAGEIFS(Observed!N$2:N$10000,Observed!$A$2:$A$10000,$A681,Observed!$C$2:$C$10000,$C681),"")</f>
        <v/>
      </c>
      <c r="O681" s="23" t="str">
        <f>IF(ISNUMBER(AVERAGEIFS(Observed!O$2:O$10000,Observed!$A$2:$A$10000,$A681,Observed!$C$2:$C$10000,$C681)),AVERAGEIFS(Observed!O$2:O$10000,Observed!$A$2:$A$10000,$A681,Observed!$C$2:$C$10000,$C681),"")</f>
        <v/>
      </c>
      <c r="P681" s="24" t="str">
        <f>IF(ISNUMBER(AVERAGEIFS(Observed!P$2:P$10000,Observed!$A$2:$A$10000,$A681,Observed!$C$2:$C$10000,$C681)),AVERAGEIFS(Observed!P$2:P$10000,Observed!$A$2:$A$10000,$A681,Observed!$C$2:$C$10000,$C681),"")</f>
        <v/>
      </c>
      <c r="Q681" s="24" t="str">
        <f>IF(ISNUMBER(AVERAGEIFS(Observed!Q$2:Q$10000,Observed!$A$2:$A$10000,$A681,Observed!$C$2:$C$10000,$C681)),AVERAGEIFS(Observed!Q$2:Q$10000,Observed!$A$2:$A$10000,$A681,Observed!$C$2:$C$10000,$C681),"")</f>
        <v/>
      </c>
      <c r="R681" s="24" t="str">
        <f>IF(ISNUMBER(AVERAGEIFS(Observed!R$2:R$10000,Observed!$A$2:$A$10000,$A681,Observed!$C$2:$C$10000,$C681)),AVERAGEIFS(Observed!R$2:R$10000,Observed!$A$2:$A$10000,$A681,Observed!$C$2:$C$10000,$C681),"")</f>
        <v/>
      </c>
      <c r="S681" s="22" t="str">
        <f>IF(ISNUMBER(AVERAGEIFS(Observed!S$2:S$10000,Observed!$A$2:$A$10000,$A681,Observed!$C$2:$C$10000,$C681)),AVERAGEIFS(Observed!S$2:S$10000,Observed!$A$2:$A$10000,$A681,Observed!$C$2:$C$10000,$C681),"")</f>
        <v/>
      </c>
      <c r="T681" s="23" t="str">
        <f>IF(ISNUMBER(AVERAGEIFS(Observed!T$2:T$10000,Observed!$A$2:$A$10000,$A681,Observed!$C$2:$C$10000,$C681)),AVERAGEIFS(Observed!T$2:T$10000,Observed!$A$2:$A$10000,$A681,Observed!$C$2:$C$10000,$C681),"")</f>
        <v/>
      </c>
      <c r="U681" s="23" t="str">
        <f>IF(ISNUMBER(AVERAGEIFS(Observed!U$2:U$10000,Observed!$A$2:$A$10000,$A681,Observed!$C$2:$C$10000,$C681)),AVERAGEIFS(Observed!U$2:U$10000,Observed!$A$2:$A$10000,$A681,Observed!$C$2:$C$10000,$C681),"")</f>
        <v/>
      </c>
      <c r="V681" s="23" t="str">
        <f>IF(ISNUMBER(AVERAGEIFS(Observed!V$2:V$10000,Observed!$A$2:$A$10000,$A681,Observed!$C$2:$C$10000,$C681)),AVERAGEIFS(Observed!V$2:V$10000,Observed!$A$2:$A$10000,$A681,Observed!$C$2:$C$10000,$C681),"")</f>
        <v/>
      </c>
      <c r="W681" s="23" t="str">
        <f>IF(ISNUMBER(AVERAGEIFS(Observed!W$2:W$10000,Observed!$A$2:$A$10000,$A681,Observed!$C$2:$C$10000,$C681)),AVERAGEIFS(Observed!W$2:W$10000,Observed!$A$2:$A$10000,$A681,Observed!$C$2:$C$10000,$C681),"")</f>
        <v/>
      </c>
      <c r="X681" s="23" t="str">
        <f>IF(ISNUMBER(AVERAGEIFS(Observed!X$2:X$10000,Observed!$A$2:$A$10000,$A681,Observed!$C$2:$C$10000,$C681)),AVERAGEIFS(Observed!X$2:X$10000,Observed!$A$2:$A$10000,$A681,Observed!$C$2:$C$10000,$C681),"")</f>
        <v/>
      </c>
      <c r="Y681" s="23" t="str">
        <f>IF(ISNUMBER(AVERAGEIFS(Observed!Y$2:Y$10000,Observed!$A$2:$A$10000,$A681,Observed!$C$2:$C$10000,$C681)),AVERAGEIFS(Observed!Y$2:Y$10000,Observed!$A$2:$A$10000,$A681,Observed!$C$2:$C$10000,$C681),"")</f>
        <v/>
      </c>
      <c r="Z681" s="23" t="str">
        <f>IF(ISNUMBER(AVERAGEIFS(Observed!Z$2:Z$10000,Observed!$A$2:$A$10000,$A681,Observed!$C$2:$C$10000,$C681)),AVERAGEIFS(Observed!Z$2:Z$10000,Observed!$A$2:$A$10000,$A681,Observed!$C$2:$C$10000,$C681),"")</f>
        <v/>
      </c>
      <c r="AA681" s="23" t="str">
        <f>IF(ISNUMBER(AVERAGEIFS(Observed!AA$2:AA$10000,Observed!$A$2:$A$10000,$A681,Observed!$C$2:$C$10000,$C681)),AVERAGEIFS(Observed!AA$2:AA$10000,Observed!$A$2:$A$10000,$A681,Observed!$C$2:$C$10000,$C681),"")</f>
        <v/>
      </c>
      <c r="AB681" s="23" t="str">
        <f>IF(ISNUMBER(AVERAGEIFS(Observed!AB$2:AB$10000,Observed!$A$2:$A$10000,$A681,Observed!$C$2:$C$10000,$C681)),AVERAGEIFS(Observed!AB$2:AB$10000,Observed!$A$2:$A$10000,$A681,Observed!$C$2:$C$10000,$C681),"")</f>
        <v/>
      </c>
      <c r="AC681" s="23" t="str">
        <f>IF(ISNUMBER(AVERAGEIFS(Observed!AC$2:AC$10000,Observed!$A$2:$A$10000,$A681,Observed!$C$2:$C$10000,$C681)),AVERAGEIFS(Observed!AC$2:AC$10000,Observed!$A$2:$A$10000,$A681,Observed!$C$2:$C$10000,$C681),"")</f>
        <v/>
      </c>
      <c r="AD681" s="23" t="str">
        <f>IF(ISNUMBER(AVERAGEIFS(Observed!AD$2:AD$10000,Observed!$A$2:$A$10000,$A681,Observed!$C$2:$C$10000,$C681)),AVERAGEIFS(Observed!AD$2:AD$10000,Observed!$A$2:$A$10000,$A681,Observed!$C$2:$C$10000,$C681),"")</f>
        <v/>
      </c>
      <c r="AE681" s="24" t="str">
        <f>IF(ISNUMBER(AVERAGEIFS(Observed!AE$2:AE$10000,Observed!$A$2:$A$10000,$A681,Observed!$C$2:$C$10000,$C681)),AVERAGEIFS(Observed!AE$2:AE$10000,Observed!$A$2:$A$10000,$A681,Observed!$C$2:$C$10000,$C681),"")</f>
        <v/>
      </c>
      <c r="AF681" s="24" t="str">
        <f>IF(ISNUMBER(AVERAGEIFS(Observed!AF$2:AF$10000,Observed!$A$2:$A$10000,$A681,Observed!$C$2:$C$10000,$C681)),AVERAGEIFS(Observed!AF$2:AF$10000,Observed!$A$2:$A$10000,$A681,Observed!$C$2:$C$10000,$C681),"")</f>
        <v/>
      </c>
      <c r="AG681" s="23" t="str">
        <f>IF(ISNUMBER(AVERAGEIFS(Observed!AG$2:AG$10000,Observed!$A$2:$A$10000,$A681,Observed!$C$2:$C$10000,$C681)),AVERAGEIFS(Observed!AG$2:AG$10000,Observed!$A$2:$A$10000,$A681,Observed!$C$2:$C$10000,$C681),"")</f>
        <v/>
      </c>
      <c r="AH681" s="23" t="str">
        <f>IF(ISNUMBER(AVERAGEIFS(Observed!AH$2:AH$10000,Observed!$A$2:$A$10000,$A681,Observed!$C$2:$C$10000,$C681)),AVERAGEIFS(Observed!AH$2:AH$10000,Observed!$A$2:$A$10000,$A681,Observed!$C$2:$C$10000,$C681),"")</f>
        <v/>
      </c>
      <c r="AI681" s="22" t="str">
        <f>IF(ISNUMBER(AVERAGEIFS(Observed!AI$2:AI$10000,Observed!$A$2:$A$10000,$A681,Observed!$C$2:$C$10000,$C681)),AVERAGEIFS(Observed!AI$2:AI$10000,Observed!$A$2:$A$10000,$A681,Observed!$C$2:$C$10000,$C681),"")</f>
        <v/>
      </c>
      <c r="AJ681" s="23">
        <f>IF(ISNUMBER(AVERAGEIFS(Observed!AJ$2:AJ$10000,Observed!$A$2:$A$10000,$A681,Observed!$C$2:$C$10000,$C681)),AVERAGEIFS(Observed!AJ$2:AJ$10000,Observed!$A$2:$A$10000,$A681,Observed!$C$2:$C$10000,$C681),"")</f>
        <v>9.84</v>
      </c>
      <c r="AK681" s="23" t="str">
        <f>IF(ISNUMBER(AVERAGEIFS(Observed!AK$2:AK$10000,Observed!$A$2:$A$10000,$A681,Observed!$C$2:$C$10000,$C681)),AVERAGEIFS(Observed!AK$2:AK$10000,Observed!$A$2:$A$10000,$A681,Observed!$C$2:$C$10000,$C681),"")</f>
        <v/>
      </c>
      <c r="AL681" s="23" t="str">
        <f>IF(ISNUMBER(AVERAGEIFS(Observed!AL$2:AL$10000,Observed!$A$2:$A$10000,$A681,Observed!$C$2:$C$10000,$C681)),AVERAGEIFS(Observed!AL$2:AL$10000,Observed!$A$2:$A$10000,$A681,Observed!$C$2:$C$10000,$C681),"")</f>
        <v/>
      </c>
      <c r="AM681" s="23" t="str">
        <f>IF(ISNUMBER(AVERAGEIFS(Observed!AM$2:AM$10000,Observed!$A$2:$A$10000,$A681,Observed!$C$2:$C$10000,$C681)),AVERAGEIFS(Observed!AM$2:AM$10000,Observed!$A$2:$A$10000,$A681,Observed!$C$2:$C$10000,$C681),"")</f>
        <v/>
      </c>
      <c r="AN681" s="23" t="str">
        <f>IF(ISNUMBER(AVERAGEIFS(Observed!AN$2:AN$10000,Observed!$A$2:$A$10000,$A681,Observed!$C$2:$C$10000,$C681)),AVERAGEIFS(Observed!AN$2:AN$10000,Observed!$A$2:$A$10000,$A681,Observed!$C$2:$C$10000,$C681),"")</f>
        <v/>
      </c>
      <c r="AO681" s="2">
        <f>COUNTIFS(Observed!$A$2:$A$10000,$A681,Observed!$C$2:$C$10000,$C681)</f>
        <v>5</v>
      </c>
      <c r="AP681" s="2">
        <f t="shared" si="14"/>
        <v>1</v>
      </c>
    </row>
    <row r="682" spans="1:42" x14ac:dyDescent="0.25">
      <c r="A682" t="s">
        <v>91</v>
      </c>
      <c r="B682" t="s">
        <v>30</v>
      </c>
      <c r="C682" s="20">
        <v>40575</v>
      </c>
      <c r="D682">
        <v>1</v>
      </c>
      <c r="F682" t="s">
        <v>105</v>
      </c>
      <c r="G682" s="25" t="s">
        <v>115</v>
      </c>
      <c r="J682" s="2"/>
      <c r="K682" s="22" t="str">
        <f>IF(ISNUMBER(AVERAGEIFS(Observed!K$2:K$10000,Observed!$A$2:$A$10000,$A682,Observed!$C$2:$C$10000,$C682)),AVERAGEIFS(Observed!K$2:K$10000,Observed!$A$2:$A$10000,$A682,Observed!$C$2:$C$10000,$C682),"")</f>
        <v/>
      </c>
      <c r="L682" s="23" t="str">
        <f>IF(ISNUMBER(AVERAGEIFS(Observed!L$2:L$10000,Observed!$A$2:$A$10000,$A682,Observed!$C$2:$C$10000,$C682)),AVERAGEIFS(Observed!L$2:L$10000,Observed!$A$2:$A$10000,$A682,Observed!$C$2:$C$10000,$C682),"")</f>
        <v/>
      </c>
      <c r="M682" s="23" t="str">
        <f>IF(ISNUMBER(AVERAGEIFS(Observed!M$2:M$10000,Observed!$A$2:$A$10000,$A682,Observed!$C$2:$C$10000,$C682)),AVERAGEIFS(Observed!M$2:M$10000,Observed!$A$2:$A$10000,$A682,Observed!$C$2:$C$10000,$C682),"")</f>
        <v/>
      </c>
      <c r="N682" s="23" t="str">
        <f>IF(ISNUMBER(AVERAGEIFS(Observed!N$2:N$10000,Observed!$A$2:$A$10000,$A682,Observed!$C$2:$C$10000,$C682)),AVERAGEIFS(Observed!N$2:N$10000,Observed!$A$2:$A$10000,$A682,Observed!$C$2:$C$10000,$C682),"")</f>
        <v/>
      </c>
      <c r="O682" s="23" t="str">
        <f>IF(ISNUMBER(AVERAGEIFS(Observed!O$2:O$10000,Observed!$A$2:$A$10000,$A682,Observed!$C$2:$C$10000,$C682)),AVERAGEIFS(Observed!O$2:O$10000,Observed!$A$2:$A$10000,$A682,Observed!$C$2:$C$10000,$C682),"")</f>
        <v/>
      </c>
      <c r="P682" s="24" t="str">
        <f>IF(ISNUMBER(AVERAGEIFS(Observed!P$2:P$10000,Observed!$A$2:$A$10000,$A682,Observed!$C$2:$C$10000,$C682)),AVERAGEIFS(Observed!P$2:P$10000,Observed!$A$2:$A$10000,$A682,Observed!$C$2:$C$10000,$C682),"")</f>
        <v/>
      </c>
      <c r="Q682" s="24" t="str">
        <f>IF(ISNUMBER(AVERAGEIFS(Observed!Q$2:Q$10000,Observed!$A$2:$A$10000,$A682,Observed!$C$2:$C$10000,$C682)),AVERAGEIFS(Observed!Q$2:Q$10000,Observed!$A$2:$A$10000,$A682,Observed!$C$2:$C$10000,$C682),"")</f>
        <v/>
      </c>
      <c r="R682" s="24" t="str">
        <f>IF(ISNUMBER(AVERAGEIFS(Observed!R$2:R$10000,Observed!$A$2:$A$10000,$A682,Observed!$C$2:$C$10000,$C682)),AVERAGEIFS(Observed!R$2:R$10000,Observed!$A$2:$A$10000,$A682,Observed!$C$2:$C$10000,$C682),"")</f>
        <v/>
      </c>
      <c r="S682" s="22" t="str">
        <f>IF(ISNUMBER(AVERAGEIFS(Observed!S$2:S$10000,Observed!$A$2:$A$10000,$A682,Observed!$C$2:$C$10000,$C682)),AVERAGEIFS(Observed!S$2:S$10000,Observed!$A$2:$A$10000,$A682,Observed!$C$2:$C$10000,$C682),"")</f>
        <v/>
      </c>
      <c r="T682" s="23" t="str">
        <f>IF(ISNUMBER(AVERAGEIFS(Observed!T$2:T$10000,Observed!$A$2:$A$10000,$A682,Observed!$C$2:$C$10000,$C682)),AVERAGEIFS(Observed!T$2:T$10000,Observed!$A$2:$A$10000,$A682,Observed!$C$2:$C$10000,$C682),"")</f>
        <v/>
      </c>
      <c r="U682" s="23" t="str">
        <f>IF(ISNUMBER(AVERAGEIFS(Observed!U$2:U$10000,Observed!$A$2:$A$10000,$A682,Observed!$C$2:$C$10000,$C682)),AVERAGEIFS(Observed!U$2:U$10000,Observed!$A$2:$A$10000,$A682,Observed!$C$2:$C$10000,$C682),"")</f>
        <v/>
      </c>
      <c r="V682" s="23" t="str">
        <f>IF(ISNUMBER(AVERAGEIFS(Observed!V$2:V$10000,Observed!$A$2:$A$10000,$A682,Observed!$C$2:$C$10000,$C682)),AVERAGEIFS(Observed!V$2:V$10000,Observed!$A$2:$A$10000,$A682,Observed!$C$2:$C$10000,$C682),"")</f>
        <v/>
      </c>
      <c r="W682" s="23" t="str">
        <f>IF(ISNUMBER(AVERAGEIFS(Observed!W$2:W$10000,Observed!$A$2:$A$10000,$A682,Observed!$C$2:$C$10000,$C682)),AVERAGEIFS(Observed!W$2:W$10000,Observed!$A$2:$A$10000,$A682,Observed!$C$2:$C$10000,$C682),"")</f>
        <v/>
      </c>
      <c r="X682" s="23" t="str">
        <f>IF(ISNUMBER(AVERAGEIFS(Observed!X$2:X$10000,Observed!$A$2:$A$10000,$A682,Observed!$C$2:$C$10000,$C682)),AVERAGEIFS(Observed!X$2:X$10000,Observed!$A$2:$A$10000,$A682,Observed!$C$2:$C$10000,$C682),"")</f>
        <v/>
      </c>
      <c r="Y682" s="23" t="str">
        <f>IF(ISNUMBER(AVERAGEIFS(Observed!Y$2:Y$10000,Observed!$A$2:$A$10000,$A682,Observed!$C$2:$C$10000,$C682)),AVERAGEIFS(Observed!Y$2:Y$10000,Observed!$A$2:$A$10000,$A682,Observed!$C$2:$C$10000,$C682),"")</f>
        <v/>
      </c>
      <c r="Z682" s="23" t="str">
        <f>IF(ISNUMBER(AVERAGEIFS(Observed!Z$2:Z$10000,Observed!$A$2:$A$10000,$A682,Observed!$C$2:$C$10000,$C682)),AVERAGEIFS(Observed!Z$2:Z$10000,Observed!$A$2:$A$10000,$A682,Observed!$C$2:$C$10000,$C682),"")</f>
        <v/>
      </c>
      <c r="AA682" s="23" t="str">
        <f>IF(ISNUMBER(AVERAGEIFS(Observed!AA$2:AA$10000,Observed!$A$2:$A$10000,$A682,Observed!$C$2:$C$10000,$C682)),AVERAGEIFS(Observed!AA$2:AA$10000,Observed!$A$2:$A$10000,$A682,Observed!$C$2:$C$10000,$C682),"")</f>
        <v/>
      </c>
      <c r="AB682" s="23" t="str">
        <f>IF(ISNUMBER(AVERAGEIFS(Observed!AB$2:AB$10000,Observed!$A$2:$A$10000,$A682,Observed!$C$2:$C$10000,$C682)),AVERAGEIFS(Observed!AB$2:AB$10000,Observed!$A$2:$A$10000,$A682,Observed!$C$2:$C$10000,$C682),"")</f>
        <v/>
      </c>
      <c r="AC682" s="23" t="str">
        <f>IF(ISNUMBER(AVERAGEIFS(Observed!AC$2:AC$10000,Observed!$A$2:$A$10000,$A682,Observed!$C$2:$C$10000,$C682)),AVERAGEIFS(Observed!AC$2:AC$10000,Observed!$A$2:$A$10000,$A682,Observed!$C$2:$C$10000,$C682),"")</f>
        <v/>
      </c>
      <c r="AD682" s="23" t="str">
        <f>IF(ISNUMBER(AVERAGEIFS(Observed!AD$2:AD$10000,Observed!$A$2:$A$10000,$A682,Observed!$C$2:$C$10000,$C682)),AVERAGEIFS(Observed!AD$2:AD$10000,Observed!$A$2:$A$10000,$A682,Observed!$C$2:$C$10000,$C682),"")</f>
        <v/>
      </c>
      <c r="AE682" s="24" t="str">
        <f>IF(ISNUMBER(AVERAGEIFS(Observed!AE$2:AE$10000,Observed!$A$2:$A$10000,$A682,Observed!$C$2:$C$10000,$C682)),AVERAGEIFS(Observed!AE$2:AE$10000,Observed!$A$2:$A$10000,$A682,Observed!$C$2:$C$10000,$C682),"")</f>
        <v/>
      </c>
      <c r="AF682" s="24" t="str">
        <f>IF(ISNUMBER(AVERAGEIFS(Observed!AF$2:AF$10000,Observed!$A$2:$A$10000,$A682,Observed!$C$2:$C$10000,$C682)),AVERAGEIFS(Observed!AF$2:AF$10000,Observed!$A$2:$A$10000,$A682,Observed!$C$2:$C$10000,$C682),"")</f>
        <v/>
      </c>
      <c r="AG682" s="23" t="str">
        <f>IF(ISNUMBER(AVERAGEIFS(Observed!AG$2:AG$10000,Observed!$A$2:$A$10000,$A682,Observed!$C$2:$C$10000,$C682)),AVERAGEIFS(Observed!AG$2:AG$10000,Observed!$A$2:$A$10000,$A682,Observed!$C$2:$C$10000,$C682),"")</f>
        <v/>
      </c>
      <c r="AH682" s="23" t="str">
        <f>IF(ISNUMBER(AVERAGEIFS(Observed!AH$2:AH$10000,Observed!$A$2:$A$10000,$A682,Observed!$C$2:$C$10000,$C682)),AVERAGEIFS(Observed!AH$2:AH$10000,Observed!$A$2:$A$10000,$A682,Observed!$C$2:$C$10000,$C682),"")</f>
        <v/>
      </c>
      <c r="AI682" s="22" t="str">
        <f>IF(ISNUMBER(AVERAGEIFS(Observed!AI$2:AI$10000,Observed!$A$2:$A$10000,$A682,Observed!$C$2:$C$10000,$C682)),AVERAGEIFS(Observed!AI$2:AI$10000,Observed!$A$2:$A$10000,$A682,Observed!$C$2:$C$10000,$C682),"")</f>
        <v/>
      </c>
      <c r="AJ682" s="23">
        <f>IF(ISNUMBER(AVERAGEIFS(Observed!AJ$2:AJ$10000,Observed!$A$2:$A$10000,$A682,Observed!$C$2:$C$10000,$C682)),AVERAGEIFS(Observed!AJ$2:AJ$10000,Observed!$A$2:$A$10000,$A682,Observed!$C$2:$C$10000,$C682),"")</f>
        <v>11.66</v>
      </c>
      <c r="AK682" s="23" t="str">
        <f>IF(ISNUMBER(AVERAGEIFS(Observed!AK$2:AK$10000,Observed!$A$2:$A$10000,$A682,Observed!$C$2:$C$10000,$C682)),AVERAGEIFS(Observed!AK$2:AK$10000,Observed!$A$2:$A$10000,$A682,Observed!$C$2:$C$10000,$C682),"")</f>
        <v/>
      </c>
      <c r="AL682" s="23" t="str">
        <f>IF(ISNUMBER(AVERAGEIFS(Observed!AL$2:AL$10000,Observed!$A$2:$A$10000,$A682,Observed!$C$2:$C$10000,$C682)),AVERAGEIFS(Observed!AL$2:AL$10000,Observed!$A$2:$A$10000,$A682,Observed!$C$2:$C$10000,$C682),"")</f>
        <v/>
      </c>
      <c r="AM682" s="23" t="str">
        <f>IF(ISNUMBER(AVERAGEIFS(Observed!AM$2:AM$10000,Observed!$A$2:$A$10000,$A682,Observed!$C$2:$C$10000,$C682)),AVERAGEIFS(Observed!AM$2:AM$10000,Observed!$A$2:$A$10000,$A682,Observed!$C$2:$C$10000,$C682),"")</f>
        <v/>
      </c>
      <c r="AN682" s="23" t="str">
        <f>IF(ISNUMBER(AVERAGEIFS(Observed!AN$2:AN$10000,Observed!$A$2:$A$10000,$A682,Observed!$C$2:$C$10000,$C682)),AVERAGEIFS(Observed!AN$2:AN$10000,Observed!$A$2:$A$10000,$A682,Observed!$C$2:$C$10000,$C682),"")</f>
        <v/>
      </c>
      <c r="AO682" s="2">
        <f>COUNTIFS(Observed!$A$2:$A$10000,$A682,Observed!$C$2:$C$10000,$C682)</f>
        <v>5</v>
      </c>
      <c r="AP682" s="2">
        <f t="shared" si="14"/>
        <v>1</v>
      </c>
    </row>
    <row r="683" spans="1:42" x14ac:dyDescent="0.25">
      <c r="A683" t="s">
        <v>91</v>
      </c>
      <c r="B683" t="s">
        <v>30</v>
      </c>
      <c r="C683" s="20">
        <v>40581</v>
      </c>
      <c r="D683">
        <v>1</v>
      </c>
      <c r="F683" t="s">
        <v>105</v>
      </c>
      <c r="G683" s="25" t="s">
        <v>115</v>
      </c>
      <c r="J683" s="2"/>
      <c r="K683" s="22" t="str">
        <f>IF(ISNUMBER(AVERAGEIFS(Observed!K$2:K$10000,Observed!$A$2:$A$10000,$A683,Observed!$C$2:$C$10000,$C683)),AVERAGEIFS(Observed!K$2:K$10000,Observed!$A$2:$A$10000,$A683,Observed!$C$2:$C$10000,$C683),"")</f>
        <v/>
      </c>
      <c r="L683" s="23" t="str">
        <f>IF(ISNUMBER(AVERAGEIFS(Observed!L$2:L$10000,Observed!$A$2:$A$10000,$A683,Observed!$C$2:$C$10000,$C683)),AVERAGEIFS(Observed!L$2:L$10000,Observed!$A$2:$A$10000,$A683,Observed!$C$2:$C$10000,$C683),"")</f>
        <v/>
      </c>
      <c r="M683" s="23" t="str">
        <f>IF(ISNUMBER(AVERAGEIFS(Observed!M$2:M$10000,Observed!$A$2:$A$10000,$A683,Observed!$C$2:$C$10000,$C683)),AVERAGEIFS(Observed!M$2:M$10000,Observed!$A$2:$A$10000,$A683,Observed!$C$2:$C$10000,$C683),"")</f>
        <v/>
      </c>
      <c r="N683" s="23" t="str">
        <f>IF(ISNUMBER(AVERAGEIFS(Observed!N$2:N$10000,Observed!$A$2:$A$10000,$A683,Observed!$C$2:$C$10000,$C683)),AVERAGEIFS(Observed!N$2:N$10000,Observed!$A$2:$A$10000,$A683,Observed!$C$2:$C$10000,$C683),"")</f>
        <v/>
      </c>
      <c r="O683" s="23" t="str">
        <f>IF(ISNUMBER(AVERAGEIFS(Observed!O$2:O$10000,Observed!$A$2:$A$10000,$A683,Observed!$C$2:$C$10000,$C683)),AVERAGEIFS(Observed!O$2:O$10000,Observed!$A$2:$A$10000,$A683,Observed!$C$2:$C$10000,$C683),"")</f>
        <v/>
      </c>
      <c r="P683" s="24" t="str">
        <f>IF(ISNUMBER(AVERAGEIFS(Observed!P$2:P$10000,Observed!$A$2:$A$10000,$A683,Observed!$C$2:$C$10000,$C683)),AVERAGEIFS(Observed!P$2:P$10000,Observed!$A$2:$A$10000,$A683,Observed!$C$2:$C$10000,$C683),"")</f>
        <v/>
      </c>
      <c r="Q683" s="24" t="str">
        <f>IF(ISNUMBER(AVERAGEIFS(Observed!Q$2:Q$10000,Observed!$A$2:$A$10000,$A683,Observed!$C$2:$C$10000,$C683)),AVERAGEIFS(Observed!Q$2:Q$10000,Observed!$A$2:$A$10000,$A683,Observed!$C$2:$C$10000,$C683),"")</f>
        <v/>
      </c>
      <c r="R683" s="24" t="str">
        <f>IF(ISNUMBER(AVERAGEIFS(Observed!R$2:R$10000,Observed!$A$2:$A$10000,$A683,Observed!$C$2:$C$10000,$C683)),AVERAGEIFS(Observed!R$2:R$10000,Observed!$A$2:$A$10000,$A683,Observed!$C$2:$C$10000,$C683),"")</f>
        <v/>
      </c>
      <c r="S683" s="22" t="str">
        <f>IF(ISNUMBER(AVERAGEIFS(Observed!S$2:S$10000,Observed!$A$2:$A$10000,$A683,Observed!$C$2:$C$10000,$C683)),AVERAGEIFS(Observed!S$2:S$10000,Observed!$A$2:$A$10000,$A683,Observed!$C$2:$C$10000,$C683),"")</f>
        <v/>
      </c>
      <c r="T683" s="23" t="str">
        <f>IF(ISNUMBER(AVERAGEIFS(Observed!T$2:T$10000,Observed!$A$2:$A$10000,$A683,Observed!$C$2:$C$10000,$C683)),AVERAGEIFS(Observed!T$2:T$10000,Observed!$A$2:$A$10000,$A683,Observed!$C$2:$C$10000,$C683),"")</f>
        <v/>
      </c>
      <c r="U683" s="23" t="str">
        <f>IF(ISNUMBER(AVERAGEIFS(Observed!U$2:U$10000,Observed!$A$2:$A$10000,$A683,Observed!$C$2:$C$10000,$C683)),AVERAGEIFS(Observed!U$2:U$10000,Observed!$A$2:$A$10000,$A683,Observed!$C$2:$C$10000,$C683),"")</f>
        <v/>
      </c>
      <c r="V683" s="23" t="str">
        <f>IF(ISNUMBER(AVERAGEIFS(Observed!V$2:V$10000,Observed!$A$2:$A$10000,$A683,Observed!$C$2:$C$10000,$C683)),AVERAGEIFS(Observed!V$2:V$10000,Observed!$A$2:$A$10000,$A683,Observed!$C$2:$C$10000,$C683),"")</f>
        <v/>
      </c>
      <c r="W683" s="23" t="str">
        <f>IF(ISNUMBER(AVERAGEIFS(Observed!W$2:W$10000,Observed!$A$2:$A$10000,$A683,Observed!$C$2:$C$10000,$C683)),AVERAGEIFS(Observed!W$2:W$10000,Observed!$A$2:$A$10000,$A683,Observed!$C$2:$C$10000,$C683),"")</f>
        <v/>
      </c>
      <c r="X683" s="23" t="str">
        <f>IF(ISNUMBER(AVERAGEIFS(Observed!X$2:X$10000,Observed!$A$2:$A$10000,$A683,Observed!$C$2:$C$10000,$C683)),AVERAGEIFS(Observed!X$2:X$10000,Observed!$A$2:$A$10000,$A683,Observed!$C$2:$C$10000,$C683),"")</f>
        <v/>
      </c>
      <c r="Y683" s="23" t="str">
        <f>IF(ISNUMBER(AVERAGEIFS(Observed!Y$2:Y$10000,Observed!$A$2:$A$10000,$A683,Observed!$C$2:$C$10000,$C683)),AVERAGEIFS(Observed!Y$2:Y$10000,Observed!$A$2:$A$10000,$A683,Observed!$C$2:$C$10000,$C683),"")</f>
        <v/>
      </c>
      <c r="Z683" s="23" t="str">
        <f>IF(ISNUMBER(AVERAGEIFS(Observed!Z$2:Z$10000,Observed!$A$2:$A$10000,$A683,Observed!$C$2:$C$10000,$C683)),AVERAGEIFS(Observed!Z$2:Z$10000,Observed!$A$2:$A$10000,$A683,Observed!$C$2:$C$10000,$C683),"")</f>
        <v/>
      </c>
      <c r="AA683" s="23" t="str">
        <f>IF(ISNUMBER(AVERAGEIFS(Observed!AA$2:AA$10000,Observed!$A$2:$A$10000,$A683,Observed!$C$2:$C$10000,$C683)),AVERAGEIFS(Observed!AA$2:AA$10000,Observed!$A$2:$A$10000,$A683,Observed!$C$2:$C$10000,$C683),"")</f>
        <v/>
      </c>
      <c r="AB683" s="23" t="str">
        <f>IF(ISNUMBER(AVERAGEIFS(Observed!AB$2:AB$10000,Observed!$A$2:$A$10000,$A683,Observed!$C$2:$C$10000,$C683)),AVERAGEIFS(Observed!AB$2:AB$10000,Observed!$A$2:$A$10000,$A683,Observed!$C$2:$C$10000,$C683),"")</f>
        <v/>
      </c>
      <c r="AC683" s="23" t="str">
        <f>IF(ISNUMBER(AVERAGEIFS(Observed!AC$2:AC$10000,Observed!$A$2:$A$10000,$A683,Observed!$C$2:$C$10000,$C683)),AVERAGEIFS(Observed!AC$2:AC$10000,Observed!$A$2:$A$10000,$A683,Observed!$C$2:$C$10000,$C683),"")</f>
        <v/>
      </c>
      <c r="AD683" s="23" t="str">
        <f>IF(ISNUMBER(AVERAGEIFS(Observed!AD$2:AD$10000,Observed!$A$2:$A$10000,$A683,Observed!$C$2:$C$10000,$C683)),AVERAGEIFS(Observed!AD$2:AD$10000,Observed!$A$2:$A$10000,$A683,Observed!$C$2:$C$10000,$C683),"")</f>
        <v/>
      </c>
      <c r="AE683" s="24" t="str">
        <f>IF(ISNUMBER(AVERAGEIFS(Observed!AE$2:AE$10000,Observed!$A$2:$A$10000,$A683,Observed!$C$2:$C$10000,$C683)),AVERAGEIFS(Observed!AE$2:AE$10000,Observed!$A$2:$A$10000,$A683,Observed!$C$2:$C$10000,$C683),"")</f>
        <v/>
      </c>
      <c r="AF683" s="24" t="str">
        <f>IF(ISNUMBER(AVERAGEIFS(Observed!AF$2:AF$10000,Observed!$A$2:$A$10000,$A683,Observed!$C$2:$C$10000,$C683)),AVERAGEIFS(Observed!AF$2:AF$10000,Observed!$A$2:$A$10000,$A683,Observed!$C$2:$C$10000,$C683),"")</f>
        <v/>
      </c>
      <c r="AG683" s="23" t="str">
        <f>IF(ISNUMBER(AVERAGEIFS(Observed!AG$2:AG$10000,Observed!$A$2:$A$10000,$A683,Observed!$C$2:$C$10000,$C683)),AVERAGEIFS(Observed!AG$2:AG$10000,Observed!$A$2:$A$10000,$A683,Observed!$C$2:$C$10000,$C683),"")</f>
        <v/>
      </c>
      <c r="AH683" s="23" t="str">
        <f>IF(ISNUMBER(AVERAGEIFS(Observed!AH$2:AH$10000,Observed!$A$2:$A$10000,$A683,Observed!$C$2:$C$10000,$C683)),AVERAGEIFS(Observed!AH$2:AH$10000,Observed!$A$2:$A$10000,$A683,Observed!$C$2:$C$10000,$C683),"")</f>
        <v/>
      </c>
      <c r="AI683" s="22" t="str">
        <f>IF(ISNUMBER(AVERAGEIFS(Observed!AI$2:AI$10000,Observed!$A$2:$A$10000,$A683,Observed!$C$2:$C$10000,$C683)),AVERAGEIFS(Observed!AI$2:AI$10000,Observed!$A$2:$A$10000,$A683,Observed!$C$2:$C$10000,$C683),"")</f>
        <v/>
      </c>
      <c r="AJ683" s="23">
        <f>IF(ISNUMBER(AVERAGEIFS(Observed!AJ$2:AJ$10000,Observed!$A$2:$A$10000,$A683,Observed!$C$2:$C$10000,$C683)),AVERAGEIFS(Observed!AJ$2:AJ$10000,Observed!$A$2:$A$10000,$A683,Observed!$C$2:$C$10000,$C683),"")</f>
        <v>25.892000000000003</v>
      </c>
      <c r="AK683" s="23" t="str">
        <f>IF(ISNUMBER(AVERAGEIFS(Observed!AK$2:AK$10000,Observed!$A$2:$A$10000,$A683,Observed!$C$2:$C$10000,$C683)),AVERAGEIFS(Observed!AK$2:AK$10000,Observed!$A$2:$A$10000,$A683,Observed!$C$2:$C$10000,$C683),"")</f>
        <v/>
      </c>
      <c r="AL683" s="23" t="str">
        <f>IF(ISNUMBER(AVERAGEIFS(Observed!AL$2:AL$10000,Observed!$A$2:$A$10000,$A683,Observed!$C$2:$C$10000,$C683)),AVERAGEIFS(Observed!AL$2:AL$10000,Observed!$A$2:$A$10000,$A683,Observed!$C$2:$C$10000,$C683),"")</f>
        <v/>
      </c>
      <c r="AM683" s="23" t="str">
        <f>IF(ISNUMBER(AVERAGEIFS(Observed!AM$2:AM$10000,Observed!$A$2:$A$10000,$A683,Observed!$C$2:$C$10000,$C683)),AVERAGEIFS(Observed!AM$2:AM$10000,Observed!$A$2:$A$10000,$A683,Observed!$C$2:$C$10000,$C683),"")</f>
        <v/>
      </c>
      <c r="AN683" s="23" t="str">
        <f>IF(ISNUMBER(AVERAGEIFS(Observed!AN$2:AN$10000,Observed!$A$2:$A$10000,$A683,Observed!$C$2:$C$10000,$C683)),AVERAGEIFS(Observed!AN$2:AN$10000,Observed!$A$2:$A$10000,$A683,Observed!$C$2:$C$10000,$C683),"")</f>
        <v/>
      </c>
      <c r="AO683" s="2">
        <f>COUNTIFS(Observed!$A$2:$A$10000,$A683,Observed!$C$2:$C$10000,$C683)</f>
        <v>5</v>
      </c>
      <c r="AP683" s="2">
        <f t="shared" si="14"/>
        <v>1</v>
      </c>
    </row>
    <row r="684" spans="1:42" x14ac:dyDescent="0.25">
      <c r="A684" t="s">
        <v>91</v>
      </c>
      <c r="B684" t="s">
        <v>30</v>
      </c>
      <c r="C684" s="20">
        <v>40588</v>
      </c>
      <c r="D684">
        <v>1</v>
      </c>
      <c r="F684" t="s">
        <v>105</v>
      </c>
      <c r="G684" s="25" t="s">
        <v>115</v>
      </c>
      <c r="J684" s="2"/>
      <c r="K684" s="22" t="str">
        <f>IF(ISNUMBER(AVERAGEIFS(Observed!K$2:K$10000,Observed!$A$2:$A$10000,$A684,Observed!$C$2:$C$10000,$C684)),AVERAGEIFS(Observed!K$2:K$10000,Observed!$A$2:$A$10000,$A684,Observed!$C$2:$C$10000,$C684),"")</f>
        <v/>
      </c>
      <c r="L684" s="23" t="str">
        <f>IF(ISNUMBER(AVERAGEIFS(Observed!L$2:L$10000,Observed!$A$2:$A$10000,$A684,Observed!$C$2:$C$10000,$C684)),AVERAGEIFS(Observed!L$2:L$10000,Observed!$A$2:$A$10000,$A684,Observed!$C$2:$C$10000,$C684),"")</f>
        <v/>
      </c>
      <c r="M684" s="23" t="str">
        <f>IF(ISNUMBER(AVERAGEIFS(Observed!M$2:M$10000,Observed!$A$2:$A$10000,$A684,Observed!$C$2:$C$10000,$C684)),AVERAGEIFS(Observed!M$2:M$10000,Observed!$A$2:$A$10000,$A684,Observed!$C$2:$C$10000,$C684),"")</f>
        <v/>
      </c>
      <c r="N684" s="23" t="str">
        <f>IF(ISNUMBER(AVERAGEIFS(Observed!N$2:N$10000,Observed!$A$2:$A$10000,$A684,Observed!$C$2:$C$10000,$C684)),AVERAGEIFS(Observed!N$2:N$10000,Observed!$A$2:$A$10000,$A684,Observed!$C$2:$C$10000,$C684),"")</f>
        <v/>
      </c>
      <c r="O684" s="23" t="str">
        <f>IF(ISNUMBER(AVERAGEIFS(Observed!O$2:O$10000,Observed!$A$2:$A$10000,$A684,Observed!$C$2:$C$10000,$C684)),AVERAGEIFS(Observed!O$2:O$10000,Observed!$A$2:$A$10000,$A684,Observed!$C$2:$C$10000,$C684),"")</f>
        <v/>
      </c>
      <c r="P684" s="24" t="str">
        <f>IF(ISNUMBER(AVERAGEIFS(Observed!P$2:P$10000,Observed!$A$2:$A$10000,$A684,Observed!$C$2:$C$10000,$C684)),AVERAGEIFS(Observed!P$2:P$10000,Observed!$A$2:$A$10000,$A684,Observed!$C$2:$C$10000,$C684),"")</f>
        <v/>
      </c>
      <c r="Q684" s="24" t="str">
        <f>IF(ISNUMBER(AVERAGEIFS(Observed!Q$2:Q$10000,Observed!$A$2:$A$10000,$A684,Observed!$C$2:$C$10000,$C684)),AVERAGEIFS(Observed!Q$2:Q$10000,Observed!$A$2:$A$10000,$A684,Observed!$C$2:$C$10000,$C684),"")</f>
        <v/>
      </c>
      <c r="R684" s="24" t="str">
        <f>IF(ISNUMBER(AVERAGEIFS(Observed!R$2:R$10000,Observed!$A$2:$A$10000,$A684,Observed!$C$2:$C$10000,$C684)),AVERAGEIFS(Observed!R$2:R$10000,Observed!$A$2:$A$10000,$A684,Observed!$C$2:$C$10000,$C684),"")</f>
        <v/>
      </c>
      <c r="S684" s="22" t="str">
        <f>IF(ISNUMBER(AVERAGEIFS(Observed!S$2:S$10000,Observed!$A$2:$A$10000,$A684,Observed!$C$2:$C$10000,$C684)),AVERAGEIFS(Observed!S$2:S$10000,Observed!$A$2:$A$10000,$A684,Observed!$C$2:$C$10000,$C684),"")</f>
        <v/>
      </c>
      <c r="T684" s="23" t="str">
        <f>IF(ISNUMBER(AVERAGEIFS(Observed!T$2:T$10000,Observed!$A$2:$A$10000,$A684,Observed!$C$2:$C$10000,$C684)),AVERAGEIFS(Observed!T$2:T$10000,Observed!$A$2:$A$10000,$A684,Observed!$C$2:$C$10000,$C684),"")</f>
        <v/>
      </c>
      <c r="U684" s="23" t="str">
        <f>IF(ISNUMBER(AVERAGEIFS(Observed!U$2:U$10000,Observed!$A$2:$A$10000,$A684,Observed!$C$2:$C$10000,$C684)),AVERAGEIFS(Observed!U$2:U$10000,Observed!$A$2:$A$10000,$A684,Observed!$C$2:$C$10000,$C684),"")</f>
        <v/>
      </c>
      <c r="V684" s="23" t="str">
        <f>IF(ISNUMBER(AVERAGEIFS(Observed!V$2:V$10000,Observed!$A$2:$A$10000,$A684,Observed!$C$2:$C$10000,$C684)),AVERAGEIFS(Observed!V$2:V$10000,Observed!$A$2:$A$10000,$A684,Observed!$C$2:$C$10000,$C684),"")</f>
        <v/>
      </c>
      <c r="W684" s="23" t="str">
        <f>IF(ISNUMBER(AVERAGEIFS(Observed!W$2:W$10000,Observed!$A$2:$A$10000,$A684,Observed!$C$2:$C$10000,$C684)),AVERAGEIFS(Observed!W$2:W$10000,Observed!$A$2:$A$10000,$A684,Observed!$C$2:$C$10000,$C684),"")</f>
        <v/>
      </c>
      <c r="X684" s="23" t="str">
        <f>IF(ISNUMBER(AVERAGEIFS(Observed!X$2:X$10000,Observed!$A$2:$A$10000,$A684,Observed!$C$2:$C$10000,$C684)),AVERAGEIFS(Observed!X$2:X$10000,Observed!$A$2:$A$10000,$A684,Observed!$C$2:$C$10000,$C684),"")</f>
        <v/>
      </c>
      <c r="Y684" s="23" t="str">
        <f>IF(ISNUMBER(AVERAGEIFS(Observed!Y$2:Y$10000,Observed!$A$2:$A$10000,$A684,Observed!$C$2:$C$10000,$C684)),AVERAGEIFS(Observed!Y$2:Y$10000,Observed!$A$2:$A$10000,$A684,Observed!$C$2:$C$10000,$C684),"")</f>
        <v/>
      </c>
      <c r="Z684" s="23" t="str">
        <f>IF(ISNUMBER(AVERAGEIFS(Observed!Z$2:Z$10000,Observed!$A$2:$A$10000,$A684,Observed!$C$2:$C$10000,$C684)),AVERAGEIFS(Observed!Z$2:Z$10000,Observed!$A$2:$A$10000,$A684,Observed!$C$2:$C$10000,$C684),"")</f>
        <v/>
      </c>
      <c r="AA684" s="23" t="str">
        <f>IF(ISNUMBER(AVERAGEIFS(Observed!AA$2:AA$10000,Observed!$A$2:$A$10000,$A684,Observed!$C$2:$C$10000,$C684)),AVERAGEIFS(Observed!AA$2:AA$10000,Observed!$A$2:$A$10000,$A684,Observed!$C$2:$C$10000,$C684),"")</f>
        <v/>
      </c>
      <c r="AB684" s="23" t="str">
        <f>IF(ISNUMBER(AVERAGEIFS(Observed!AB$2:AB$10000,Observed!$A$2:$A$10000,$A684,Observed!$C$2:$C$10000,$C684)),AVERAGEIFS(Observed!AB$2:AB$10000,Observed!$A$2:$A$10000,$A684,Observed!$C$2:$C$10000,$C684),"")</f>
        <v/>
      </c>
      <c r="AC684" s="23" t="str">
        <f>IF(ISNUMBER(AVERAGEIFS(Observed!AC$2:AC$10000,Observed!$A$2:$A$10000,$A684,Observed!$C$2:$C$10000,$C684)),AVERAGEIFS(Observed!AC$2:AC$10000,Observed!$A$2:$A$10000,$A684,Observed!$C$2:$C$10000,$C684),"")</f>
        <v/>
      </c>
      <c r="AD684" s="23" t="str">
        <f>IF(ISNUMBER(AVERAGEIFS(Observed!AD$2:AD$10000,Observed!$A$2:$A$10000,$A684,Observed!$C$2:$C$10000,$C684)),AVERAGEIFS(Observed!AD$2:AD$10000,Observed!$A$2:$A$10000,$A684,Observed!$C$2:$C$10000,$C684),"")</f>
        <v/>
      </c>
      <c r="AE684" s="24" t="str">
        <f>IF(ISNUMBER(AVERAGEIFS(Observed!AE$2:AE$10000,Observed!$A$2:$A$10000,$A684,Observed!$C$2:$C$10000,$C684)),AVERAGEIFS(Observed!AE$2:AE$10000,Observed!$A$2:$A$10000,$A684,Observed!$C$2:$C$10000,$C684),"")</f>
        <v/>
      </c>
      <c r="AF684" s="24" t="str">
        <f>IF(ISNUMBER(AVERAGEIFS(Observed!AF$2:AF$10000,Observed!$A$2:$A$10000,$A684,Observed!$C$2:$C$10000,$C684)),AVERAGEIFS(Observed!AF$2:AF$10000,Observed!$A$2:$A$10000,$A684,Observed!$C$2:$C$10000,$C684),"")</f>
        <v/>
      </c>
      <c r="AG684" s="23" t="str">
        <f>IF(ISNUMBER(AVERAGEIFS(Observed!AG$2:AG$10000,Observed!$A$2:$A$10000,$A684,Observed!$C$2:$C$10000,$C684)),AVERAGEIFS(Observed!AG$2:AG$10000,Observed!$A$2:$A$10000,$A684,Observed!$C$2:$C$10000,$C684),"")</f>
        <v/>
      </c>
      <c r="AH684" s="23" t="str">
        <f>IF(ISNUMBER(AVERAGEIFS(Observed!AH$2:AH$10000,Observed!$A$2:$A$10000,$A684,Observed!$C$2:$C$10000,$C684)),AVERAGEIFS(Observed!AH$2:AH$10000,Observed!$A$2:$A$10000,$A684,Observed!$C$2:$C$10000,$C684),"")</f>
        <v/>
      </c>
      <c r="AI684" s="22" t="str">
        <f>IF(ISNUMBER(AVERAGEIFS(Observed!AI$2:AI$10000,Observed!$A$2:$A$10000,$A684,Observed!$C$2:$C$10000,$C684)),AVERAGEIFS(Observed!AI$2:AI$10000,Observed!$A$2:$A$10000,$A684,Observed!$C$2:$C$10000,$C684),"")</f>
        <v/>
      </c>
      <c r="AJ684" s="23">
        <f>IF(ISNUMBER(AVERAGEIFS(Observed!AJ$2:AJ$10000,Observed!$A$2:$A$10000,$A684,Observed!$C$2:$C$10000,$C684)),AVERAGEIFS(Observed!AJ$2:AJ$10000,Observed!$A$2:$A$10000,$A684,Observed!$C$2:$C$10000,$C684),"")</f>
        <v>10.540000000000001</v>
      </c>
      <c r="AK684" s="23" t="str">
        <f>IF(ISNUMBER(AVERAGEIFS(Observed!AK$2:AK$10000,Observed!$A$2:$A$10000,$A684,Observed!$C$2:$C$10000,$C684)),AVERAGEIFS(Observed!AK$2:AK$10000,Observed!$A$2:$A$10000,$A684,Observed!$C$2:$C$10000,$C684),"")</f>
        <v/>
      </c>
      <c r="AL684" s="23" t="str">
        <f>IF(ISNUMBER(AVERAGEIFS(Observed!AL$2:AL$10000,Observed!$A$2:$A$10000,$A684,Observed!$C$2:$C$10000,$C684)),AVERAGEIFS(Observed!AL$2:AL$10000,Observed!$A$2:$A$10000,$A684,Observed!$C$2:$C$10000,$C684),"")</f>
        <v/>
      </c>
      <c r="AM684" s="23" t="str">
        <f>IF(ISNUMBER(AVERAGEIFS(Observed!AM$2:AM$10000,Observed!$A$2:$A$10000,$A684,Observed!$C$2:$C$10000,$C684)),AVERAGEIFS(Observed!AM$2:AM$10000,Observed!$A$2:$A$10000,$A684,Observed!$C$2:$C$10000,$C684),"")</f>
        <v/>
      </c>
      <c r="AN684" s="23" t="str">
        <f>IF(ISNUMBER(AVERAGEIFS(Observed!AN$2:AN$10000,Observed!$A$2:$A$10000,$A684,Observed!$C$2:$C$10000,$C684)),AVERAGEIFS(Observed!AN$2:AN$10000,Observed!$A$2:$A$10000,$A684,Observed!$C$2:$C$10000,$C684),"")</f>
        <v/>
      </c>
      <c r="AO684" s="2">
        <f>COUNTIFS(Observed!$A$2:$A$10000,$A684,Observed!$C$2:$C$10000,$C684)</f>
        <v>5</v>
      </c>
      <c r="AP684" s="2">
        <f t="shared" si="14"/>
        <v>1</v>
      </c>
    </row>
    <row r="685" spans="1:42" x14ac:dyDescent="0.25">
      <c r="A685" t="s">
        <v>91</v>
      </c>
      <c r="B685" t="s">
        <v>30</v>
      </c>
      <c r="C685" s="20">
        <v>40595</v>
      </c>
      <c r="D685">
        <v>1</v>
      </c>
      <c r="F685" t="s">
        <v>105</v>
      </c>
      <c r="G685" s="25" t="s">
        <v>115</v>
      </c>
      <c r="J685" s="2"/>
      <c r="K685" s="22" t="str">
        <f>IF(ISNUMBER(AVERAGEIFS(Observed!K$2:K$10000,Observed!$A$2:$A$10000,$A685,Observed!$C$2:$C$10000,$C685)),AVERAGEIFS(Observed!K$2:K$10000,Observed!$A$2:$A$10000,$A685,Observed!$C$2:$C$10000,$C685),"")</f>
        <v/>
      </c>
      <c r="L685" s="23" t="str">
        <f>IF(ISNUMBER(AVERAGEIFS(Observed!L$2:L$10000,Observed!$A$2:$A$10000,$A685,Observed!$C$2:$C$10000,$C685)),AVERAGEIFS(Observed!L$2:L$10000,Observed!$A$2:$A$10000,$A685,Observed!$C$2:$C$10000,$C685),"")</f>
        <v/>
      </c>
      <c r="M685" s="23" t="str">
        <f>IF(ISNUMBER(AVERAGEIFS(Observed!M$2:M$10000,Observed!$A$2:$A$10000,$A685,Observed!$C$2:$C$10000,$C685)),AVERAGEIFS(Observed!M$2:M$10000,Observed!$A$2:$A$10000,$A685,Observed!$C$2:$C$10000,$C685),"")</f>
        <v/>
      </c>
      <c r="N685" s="23" t="str">
        <f>IF(ISNUMBER(AVERAGEIFS(Observed!N$2:N$10000,Observed!$A$2:$A$10000,$A685,Observed!$C$2:$C$10000,$C685)),AVERAGEIFS(Observed!N$2:N$10000,Observed!$A$2:$A$10000,$A685,Observed!$C$2:$C$10000,$C685),"")</f>
        <v/>
      </c>
      <c r="O685" s="23" t="str">
        <f>IF(ISNUMBER(AVERAGEIFS(Observed!O$2:O$10000,Observed!$A$2:$A$10000,$A685,Observed!$C$2:$C$10000,$C685)),AVERAGEIFS(Observed!O$2:O$10000,Observed!$A$2:$A$10000,$A685,Observed!$C$2:$C$10000,$C685),"")</f>
        <v/>
      </c>
      <c r="P685" s="24" t="str">
        <f>IF(ISNUMBER(AVERAGEIFS(Observed!P$2:P$10000,Observed!$A$2:$A$10000,$A685,Observed!$C$2:$C$10000,$C685)),AVERAGEIFS(Observed!P$2:P$10000,Observed!$A$2:$A$10000,$A685,Observed!$C$2:$C$10000,$C685),"")</f>
        <v/>
      </c>
      <c r="Q685" s="24" t="str">
        <f>IF(ISNUMBER(AVERAGEIFS(Observed!Q$2:Q$10000,Observed!$A$2:$A$10000,$A685,Observed!$C$2:$C$10000,$C685)),AVERAGEIFS(Observed!Q$2:Q$10000,Observed!$A$2:$A$10000,$A685,Observed!$C$2:$C$10000,$C685),"")</f>
        <v/>
      </c>
      <c r="R685" s="24" t="str">
        <f>IF(ISNUMBER(AVERAGEIFS(Observed!R$2:R$10000,Observed!$A$2:$A$10000,$A685,Observed!$C$2:$C$10000,$C685)),AVERAGEIFS(Observed!R$2:R$10000,Observed!$A$2:$A$10000,$A685,Observed!$C$2:$C$10000,$C685),"")</f>
        <v/>
      </c>
      <c r="S685" s="22" t="str">
        <f>IF(ISNUMBER(AVERAGEIFS(Observed!S$2:S$10000,Observed!$A$2:$A$10000,$A685,Observed!$C$2:$C$10000,$C685)),AVERAGEIFS(Observed!S$2:S$10000,Observed!$A$2:$A$10000,$A685,Observed!$C$2:$C$10000,$C685),"")</f>
        <v/>
      </c>
      <c r="T685" s="23" t="str">
        <f>IF(ISNUMBER(AVERAGEIFS(Observed!T$2:T$10000,Observed!$A$2:$A$10000,$A685,Observed!$C$2:$C$10000,$C685)),AVERAGEIFS(Observed!T$2:T$10000,Observed!$A$2:$A$10000,$A685,Observed!$C$2:$C$10000,$C685),"")</f>
        <v/>
      </c>
      <c r="U685" s="23" t="str">
        <f>IF(ISNUMBER(AVERAGEIFS(Observed!U$2:U$10000,Observed!$A$2:$A$10000,$A685,Observed!$C$2:$C$10000,$C685)),AVERAGEIFS(Observed!U$2:U$10000,Observed!$A$2:$A$10000,$A685,Observed!$C$2:$C$10000,$C685),"")</f>
        <v/>
      </c>
      <c r="V685" s="23" t="str">
        <f>IF(ISNUMBER(AVERAGEIFS(Observed!V$2:V$10000,Observed!$A$2:$A$10000,$A685,Observed!$C$2:$C$10000,$C685)),AVERAGEIFS(Observed!V$2:V$10000,Observed!$A$2:$A$10000,$A685,Observed!$C$2:$C$10000,$C685),"")</f>
        <v/>
      </c>
      <c r="W685" s="23" t="str">
        <f>IF(ISNUMBER(AVERAGEIFS(Observed!W$2:W$10000,Observed!$A$2:$A$10000,$A685,Observed!$C$2:$C$10000,$C685)),AVERAGEIFS(Observed!W$2:W$10000,Observed!$A$2:$A$10000,$A685,Observed!$C$2:$C$10000,$C685),"")</f>
        <v/>
      </c>
      <c r="X685" s="23" t="str">
        <f>IF(ISNUMBER(AVERAGEIFS(Observed!X$2:X$10000,Observed!$A$2:$A$10000,$A685,Observed!$C$2:$C$10000,$C685)),AVERAGEIFS(Observed!X$2:X$10000,Observed!$A$2:$A$10000,$A685,Observed!$C$2:$C$10000,$C685),"")</f>
        <v/>
      </c>
      <c r="Y685" s="23" t="str">
        <f>IF(ISNUMBER(AVERAGEIFS(Observed!Y$2:Y$10000,Observed!$A$2:$A$10000,$A685,Observed!$C$2:$C$10000,$C685)),AVERAGEIFS(Observed!Y$2:Y$10000,Observed!$A$2:$A$10000,$A685,Observed!$C$2:$C$10000,$C685),"")</f>
        <v/>
      </c>
      <c r="Z685" s="23" t="str">
        <f>IF(ISNUMBER(AVERAGEIFS(Observed!Z$2:Z$10000,Observed!$A$2:$A$10000,$A685,Observed!$C$2:$C$10000,$C685)),AVERAGEIFS(Observed!Z$2:Z$10000,Observed!$A$2:$A$10000,$A685,Observed!$C$2:$C$10000,$C685),"")</f>
        <v/>
      </c>
      <c r="AA685" s="23" t="str">
        <f>IF(ISNUMBER(AVERAGEIFS(Observed!AA$2:AA$10000,Observed!$A$2:$A$10000,$A685,Observed!$C$2:$C$10000,$C685)),AVERAGEIFS(Observed!AA$2:AA$10000,Observed!$A$2:$A$10000,$A685,Observed!$C$2:$C$10000,$C685),"")</f>
        <v/>
      </c>
      <c r="AB685" s="23" t="str">
        <f>IF(ISNUMBER(AVERAGEIFS(Observed!AB$2:AB$10000,Observed!$A$2:$A$10000,$A685,Observed!$C$2:$C$10000,$C685)),AVERAGEIFS(Observed!AB$2:AB$10000,Observed!$A$2:$A$10000,$A685,Observed!$C$2:$C$10000,$C685),"")</f>
        <v/>
      </c>
      <c r="AC685" s="23" t="str">
        <f>IF(ISNUMBER(AVERAGEIFS(Observed!AC$2:AC$10000,Observed!$A$2:$A$10000,$A685,Observed!$C$2:$C$10000,$C685)),AVERAGEIFS(Observed!AC$2:AC$10000,Observed!$A$2:$A$10000,$A685,Observed!$C$2:$C$10000,$C685),"")</f>
        <v/>
      </c>
      <c r="AD685" s="23" t="str">
        <f>IF(ISNUMBER(AVERAGEIFS(Observed!AD$2:AD$10000,Observed!$A$2:$A$10000,$A685,Observed!$C$2:$C$10000,$C685)),AVERAGEIFS(Observed!AD$2:AD$10000,Observed!$A$2:$A$10000,$A685,Observed!$C$2:$C$10000,$C685),"")</f>
        <v/>
      </c>
      <c r="AE685" s="24" t="str">
        <f>IF(ISNUMBER(AVERAGEIFS(Observed!AE$2:AE$10000,Observed!$A$2:$A$10000,$A685,Observed!$C$2:$C$10000,$C685)),AVERAGEIFS(Observed!AE$2:AE$10000,Observed!$A$2:$A$10000,$A685,Observed!$C$2:$C$10000,$C685),"")</f>
        <v/>
      </c>
      <c r="AF685" s="24" t="str">
        <f>IF(ISNUMBER(AVERAGEIFS(Observed!AF$2:AF$10000,Observed!$A$2:$A$10000,$A685,Observed!$C$2:$C$10000,$C685)),AVERAGEIFS(Observed!AF$2:AF$10000,Observed!$A$2:$A$10000,$A685,Observed!$C$2:$C$10000,$C685),"")</f>
        <v/>
      </c>
      <c r="AG685" s="23" t="str">
        <f>IF(ISNUMBER(AVERAGEIFS(Observed!AG$2:AG$10000,Observed!$A$2:$A$10000,$A685,Observed!$C$2:$C$10000,$C685)),AVERAGEIFS(Observed!AG$2:AG$10000,Observed!$A$2:$A$10000,$A685,Observed!$C$2:$C$10000,$C685),"")</f>
        <v/>
      </c>
      <c r="AH685" s="23" t="str">
        <f>IF(ISNUMBER(AVERAGEIFS(Observed!AH$2:AH$10000,Observed!$A$2:$A$10000,$A685,Observed!$C$2:$C$10000,$C685)),AVERAGEIFS(Observed!AH$2:AH$10000,Observed!$A$2:$A$10000,$A685,Observed!$C$2:$C$10000,$C685),"")</f>
        <v/>
      </c>
      <c r="AI685" s="22" t="str">
        <f>IF(ISNUMBER(AVERAGEIFS(Observed!AI$2:AI$10000,Observed!$A$2:$A$10000,$A685,Observed!$C$2:$C$10000,$C685)),AVERAGEIFS(Observed!AI$2:AI$10000,Observed!$A$2:$A$10000,$A685,Observed!$C$2:$C$10000,$C685),"")</f>
        <v/>
      </c>
      <c r="AJ685" s="23">
        <f>IF(ISNUMBER(AVERAGEIFS(Observed!AJ$2:AJ$10000,Observed!$A$2:$A$10000,$A685,Observed!$C$2:$C$10000,$C685)),AVERAGEIFS(Observed!AJ$2:AJ$10000,Observed!$A$2:$A$10000,$A685,Observed!$C$2:$C$10000,$C685),"")</f>
        <v>23</v>
      </c>
      <c r="AK685" s="23" t="str">
        <f>IF(ISNUMBER(AVERAGEIFS(Observed!AK$2:AK$10000,Observed!$A$2:$A$10000,$A685,Observed!$C$2:$C$10000,$C685)),AVERAGEIFS(Observed!AK$2:AK$10000,Observed!$A$2:$A$10000,$A685,Observed!$C$2:$C$10000,$C685),"")</f>
        <v/>
      </c>
      <c r="AL685" s="23" t="str">
        <f>IF(ISNUMBER(AVERAGEIFS(Observed!AL$2:AL$10000,Observed!$A$2:$A$10000,$A685,Observed!$C$2:$C$10000,$C685)),AVERAGEIFS(Observed!AL$2:AL$10000,Observed!$A$2:$A$10000,$A685,Observed!$C$2:$C$10000,$C685),"")</f>
        <v/>
      </c>
      <c r="AM685" s="23" t="str">
        <f>IF(ISNUMBER(AVERAGEIFS(Observed!AM$2:AM$10000,Observed!$A$2:$A$10000,$A685,Observed!$C$2:$C$10000,$C685)),AVERAGEIFS(Observed!AM$2:AM$10000,Observed!$A$2:$A$10000,$A685,Observed!$C$2:$C$10000,$C685),"")</f>
        <v/>
      </c>
      <c r="AN685" s="23" t="str">
        <f>IF(ISNUMBER(AVERAGEIFS(Observed!AN$2:AN$10000,Observed!$A$2:$A$10000,$A685,Observed!$C$2:$C$10000,$C685)),AVERAGEIFS(Observed!AN$2:AN$10000,Observed!$A$2:$A$10000,$A685,Observed!$C$2:$C$10000,$C685),"")</f>
        <v/>
      </c>
      <c r="AO685" s="2">
        <f>COUNTIFS(Observed!$A$2:$A$10000,$A685,Observed!$C$2:$C$10000,$C685)</f>
        <v>5</v>
      </c>
      <c r="AP685" s="2">
        <f t="shared" si="14"/>
        <v>1</v>
      </c>
    </row>
    <row r="686" spans="1:42" x14ac:dyDescent="0.25">
      <c r="A686" t="s">
        <v>91</v>
      </c>
      <c r="B686" t="s">
        <v>30</v>
      </c>
      <c r="C686" s="20">
        <v>40602</v>
      </c>
      <c r="D686">
        <v>1</v>
      </c>
      <c r="F686" t="s">
        <v>105</v>
      </c>
      <c r="G686" s="25" t="s">
        <v>115</v>
      </c>
      <c r="J686" s="2"/>
      <c r="K686" s="22" t="str">
        <f>IF(ISNUMBER(AVERAGEIFS(Observed!K$2:K$10000,Observed!$A$2:$A$10000,$A686,Observed!$C$2:$C$10000,$C686)),AVERAGEIFS(Observed!K$2:K$10000,Observed!$A$2:$A$10000,$A686,Observed!$C$2:$C$10000,$C686),"")</f>
        <v/>
      </c>
      <c r="L686" s="23" t="str">
        <f>IF(ISNUMBER(AVERAGEIFS(Observed!L$2:L$10000,Observed!$A$2:$A$10000,$A686,Observed!$C$2:$C$10000,$C686)),AVERAGEIFS(Observed!L$2:L$10000,Observed!$A$2:$A$10000,$A686,Observed!$C$2:$C$10000,$C686),"")</f>
        <v/>
      </c>
      <c r="M686" s="23" t="str">
        <f>IF(ISNUMBER(AVERAGEIFS(Observed!M$2:M$10000,Observed!$A$2:$A$10000,$A686,Observed!$C$2:$C$10000,$C686)),AVERAGEIFS(Observed!M$2:M$10000,Observed!$A$2:$A$10000,$A686,Observed!$C$2:$C$10000,$C686),"")</f>
        <v/>
      </c>
      <c r="N686" s="23" t="str">
        <f>IF(ISNUMBER(AVERAGEIFS(Observed!N$2:N$10000,Observed!$A$2:$A$10000,$A686,Observed!$C$2:$C$10000,$C686)),AVERAGEIFS(Observed!N$2:N$10000,Observed!$A$2:$A$10000,$A686,Observed!$C$2:$C$10000,$C686),"")</f>
        <v/>
      </c>
      <c r="O686" s="23" t="str">
        <f>IF(ISNUMBER(AVERAGEIFS(Observed!O$2:O$10000,Observed!$A$2:$A$10000,$A686,Observed!$C$2:$C$10000,$C686)),AVERAGEIFS(Observed!O$2:O$10000,Observed!$A$2:$A$10000,$A686,Observed!$C$2:$C$10000,$C686),"")</f>
        <v/>
      </c>
      <c r="P686" s="24" t="str">
        <f>IF(ISNUMBER(AVERAGEIFS(Observed!P$2:P$10000,Observed!$A$2:$A$10000,$A686,Observed!$C$2:$C$10000,$C686)),AVERAGEIFS(Observed!P$2:P$10000,Observed!$A$2:$A$10000,$A686,Observed!$C$2:$C$10000,$C686),"")</f>
        <v/>
      </c>
      <c r="Q686" s="24" t="str">
        <f>IF(ISNUMBER(AVERAGEIFS(Observed!Q$2:Q$10000,Observed!$A$2:$A$10000,$A686,Observed!$C$2:$C$10000,$C686)),AVERAGEIFS(Observed!Q$2:Q$10000,Observed!$A$2:$A$10000,$A686,Observed!$C$2:$C$10000,$C686),"")</f>
        <v/>
      </c>
      <c r="R686" s="24" t="str">
        <f>IF(ISNUMBER(AVERAGEIFS(Observed!R$2:R$10000,Observed!$A$2:$A$10000,$A686,Observed!$C$2:$C$10000,$C686)),AVERAGEIFS(Observed!R$2:R$10000,Observed!$A$2:$A$10000,$A686,Observed!$C$2:$C$10000,$C686),"")</f>
        <v/>
      </c>
      <c r="S686" s="22" t="str">
        <f>IF(ISNUMBER(AVERAGEIFS(Observed!S$2:S$10000,Observed!$A$2:$A$10000,$A686,Observed!$C$2:$C$10000,$C686)),AVERAGEIFS(Observed!S$2:S$10000,Observed!$A$2:$A$10000,$A686,Observed!$C$2:$C$10000,$C686),"")</f>
        <v/>
      </c>
      <c r="T686" s="23" t="str">
        <f>IF(ISNUMBER(AVERAGEIFS(Observed!T$2:T$10000,Observed!$A$2:$A$10000,$A686,Observed!$C$2:$C$10000,$C686)),AVERAGEIFS(Observed!T$2:T$10000,Observed!$A$2:$A$10000,$A686,Observed!$C$2:$C$10000,$C686),"")</f>
        <v/>
      </c>
      <c r="U686" s="23" t="str">
        <f>IF(ISNUMBER(AVERAGEIFS(Observed!U$2:U$10000,Observed!$A$2:$A$10000,$A686,Observed!$C$2:$C$10000,$C686)),AVERAGEIFS(Observed!U$2:U$10000,Observed!$A$2:$A$10000,$A686,Observed!$C$2:$C$10000,$C686),"")</f>
        <v/>
      </c>
      <c r="V686" s="23" t="str">
        <f>IF(ISNUMBER(AVERAGEIFS(Observed!V$2:V$10000,Observed!$A$2:$A$10000,$A686,Observed!$C$2:$C$10000,$C686)),AVERAGEIFS(Observed!V$2:V$10000,Observed!$A$2:$A$10000,$A686,Observed!$C$2:$C$10000,$C686),"")</f>
        <v/>
      </c>
      <c r="W686" s="23" t="str">
        <f>IF(ISNUMBER(AVERAGEIFS(Observed!W$2:W$10000,Observed!$A$2:$A$10000,$A686,Observed!$C$2:$C$10000,$C686)),AVERAGEIFS(Observed!W$2:W$10000,Observed!$A$2:$A$10000,$A686,Observed!$C$2:$C$10000,$C686),"")</f>
        <v/>
      </c>
      <c r="X686" s="23" t="str">
        <f>IF(ISNUMBER(AVERAGEIFS(Observed!X$2:X$10000,Observed!$A$2:$A$10000,$A686,Observed!$C$2:$C$10000,$C686)),AVERAGEIFS(Observed!X$2:X$10000,Observed!$A$2:$A$10000,$A686,Observed!$C$2:$C$10000,$C686),"")</f>
        <v/>
      </c>
      <c r="Y686" s="23" t="str">
        <f>IF(ISNUMBER(AVERAGEIFS(Observed!Y$2:Y$10000,Observed!$A$2:$A$10000,$A686,Observed!$C$2:$C$10000,$C686)),AVERAGEIFS(Observed!Y$2:Y$10000,Observed!$A$2:$A$10000,$A686,Observed!$C$2:$C$10000,$C686),"")</f>
        <v/>
      </c>
      <c r="Z686" s="23" t="str">
        <f>IF(ISNUMBER(AVERAGEIFS(Observed!Z$2:Z$10000,Observed!$A$2:$A$10000,$A686,Observed!$C$2:$C$10000,$C686)),AVERAGEIFS(Observed!Z$2:Z$10000,Observed!$A$2:$A$10000,$A686,Observed!$C$2:$C$10000,$C686),"")</f>
        <v/>
      </c>
      <c r="AA686" s="23" t="str">
        <f>IF(ISNUMBER(AVERAGEIFS(Observed!AA$2:AA$10000,Observed!$A$2:$A$10000,$A686,Observed!$C$2:$C$10000,$C686)),AVERAGEIFS(Observed!AA$2:AA$10000,Observed!$A$2:$A$10000,$A686,Observed!$C$2:$C$10000,$C686),"")</f>
        <v/>
      </c>
      <c r="AB686" s="23" t="str">
        <f>IF(ISNUMBER(AVERAGEIFS(Observed!AB$2:AB$10000,Observed!$A$2:$A$10000,$A686,Observed!$C$2:$C$10000,$C686)),AVERAGEIFS(Observed!AB$2:AB$10000,Observed!$A$2:$A$10000,$A686,Observed!$C$2:$C$10000,$C686),"")</f>
        <v/>
      </c>
      <c r="AC686" s="23" t="str">
        <f>IF(ISNUMBER(AVERAGEIFS(Observed!AC$2:AC$10000,Observed!$A$2:$A$10000,$A686,Observed!$C$2:$C$10000,$C686)),AVERAGEIFS(Observed!AC$2:AC$10000,Observed!$A$2:$A$10000,$A686,Observed!$C$2:$C$10000,$C686),"")</f>
        <v/>
      </c>
      <c r="AD686" s="23" t="str">
        <f>IF(ISNUMBER(AVERAGEIFS(Observed!AD$2:AD$10000,Observed!$A$2:$A$10000,$A686,Observed!$C$2:$C$10000,$C686)),AVERAGEIFS(Observed!AD$2:AD$10000,Observed!$A$2:$A$10000,$A686,Observed!$C$2:$C$10000,$C686),"")</f>
        <v/>
      </c>
      <c r="AE686" s="24" t="str">
        <f>IF(ISNUMBER(AVERAGEIFS(Observed!AE$2:AE$10000,Observed!$A$2:$A$10000,$A686,Observed!$C$2:$C$10000,$C686)),AVERAGEIFS(Observed!AE$2:AE$10000,Observed!$A$2:$A$10000,$A686,Observed!$C$2:$C$10000,$C686),"")</f>
        <v/>
      </c>
      <c r="AF686" s="24" t="str">
        <f>IF(ISNUMBER(AVERAGEIFS(Observed!AF$2:AF$10000,Observed!$A$2:$A$10000,$A686,Observed!$C$2:$C$10000,$C686)),AVERAGEIFS(Observed!AF$2:AF$10000,Observed!$A$2:$A$10000,$A686,Observed!$C$2:$C$10000,$C686),"")</f>
        <v/>
      </c>
      <c r="AG686" s="23" t="str">
        <f>IF(ISNUMBER(AVERAGEIFS(Observed!AG$2:AG$10000,Observed!$A$2:$A$10000,$A686,Observed!$C$2:$C$10000,$C686)),AVERAGEIFS(Observed!AG$2:AG$10000,Observed!$A$2:$A$10000,$A686,Observed!$C$2:$C$10000,$C686),"")</f>
        <v/>
      </c>
      <c r="AH686" s="23" t="str">
        <f>IF(ISNUMBER(AVERAGEIFS(Observed!AH$2:AH$10000,Observed!$A$2:$A$10000,$A686,Observed!$C$2:$C$10000,$C686)),AVERAGEIFS(Observed!AH$2:AH$10000,Observed!$A$2:$A$10000,$A686,Observed!$C$2:$C$10000,$C686),"")</f>
        <v/>
      </c>
      <c r="AI686" s="22" t="str">
        <f>IF(ISNUMBER(AVERAGEIFS(Observed!AI$2:AI$10000,Observed!$A$2:$A$10000,$A686,Observed!$C$2:$C$10000,$C686)),AVERAGEIFS(Observed!AI$2:AI$10000,Observed!$A$2:$A$10000,$A686,Observed!$C$2:$C$10000,$C686),"")</f>
        <v/>
      </c>
      <c r="AJ686" s="23">
        <f>IF(ISNUMBER(AVERAGEIFS(Observed!AJ$2:AJ$10000,Observed!$A$2:$A$10000,$A686,Observed!$C$2:$C$10000,$C686)),AVERAGEIFS(Observed!AJ$2:AJ$10000,Observed!$A$2:$A$10000,$A686,Observed!$C$2:$C$10000,$C686),"")</f>
        <v>8.66</v>
      </c>
      <c r="AK686" s="23" t="str">
        <f>IF(ISNUMBER(AVERAGEIFS(Observed!AK$2:AK$10000,Observed!$A$2:$A$10000,$A686,Observed!$C$2:$C$10000,$C686)),AVERAGEIFS(Observed!AK$2:AK$10000,Observed!$A$2:$A$10000,$A686,Observed!$C$2:$C$10000,$C686),"")</f>
        <v/>
      </c>
      <c r="AL686" s="23" t="str">
        <f>IF(ISNUMBER(AVERAGEIFS(Observed!AL$2:AL$10000,Observed!$A$2:$A$10000,$A686,Observed!$C$2:$C$10000,$C686)),AVERAGEIFS(Observed!AL$2:AL$10000,Observed!$A$2:$A$10000,$A686,Observed!$C$2:$C$10000,$C686),"")</f>
        <v/>
      </c>
      <c r="AM686" s="23" t="str">
        <f>IF(ISNUMBER(AVERAGEIFS(Observed!AM$2:AM$10000,Observed!$A$2:$A$10000,$A686,Observed!$C$2:$C$10000,$C686)),AVERAGEIFS(Observed!AM$2:AM$10000,Observed!$A$2:$A$10000,$A686,Observed!$C$2:$C$10000,$C686),"")</f>
        <v/>
      </c>
      <c r="AN686" s="23" t="str">
        <f>IF(ISNUMBER(AVERAGEIFS(Observed!AN$2:AN$10000,Observed!$A$2:$A$10000,$A686,Observed!$C$2:$C$10000,$C686)),AVERAGEIFS(Observed!AN$2:AN$10000,Observed!$A$2:$A$10000,$A686,Observed!$C$2:$C$10000,$C686),"")</f>
        <v/>
      </c>
      <c r="AO686" s="2">
        <f>COUNTIFS(Observed!$A$2:$A$10000,$A686,Observed!$C$2:$C$10000,$C686)</f>
        <v>5</v>
      </c>
      <c r="AP686" s="2">
        <f t="shared" si="14"/>
        <v>1</v>
      </c>
    </row>
    <row r="687" spans="1:42" x14ac:dyDescent="0.25">
      <c r="A687" t="s">
        <v>91</v>
      </c>
      <c r="B687" t="s">
        <v>30</v>
      </c>
      <c r="C687" s="20">
        <v>40609</v>
      </c>
      <c r="D687">
        <v>1</v>
      </c>
      <c r="F687" t="s">
        <v>105</v>
      </c>
      <c r="G687" s="25" t="s">
        <v>115</v>
      </c>
      <c r="J687" s="2"/>
      <c r="K687" s="22" t="str">
        <f>IF(ISNUMBER(AVERAGEIFS(Observed!K$2:K$10000,Observed!$A$2:$A$10000,$A687,Observed!$C$2:$C$10000,$C687)),AVERAGEIFS(Observed!K$2:K$10000,Observed!$A$2:$A$10000,$A687,Observed!$C$2:$C$10000,$C687),"")</f>
        <v/>
      </c>
      <c r="L687" s="23" t="str">
        <f>IF(ISNUMBER(AVERAGEIFS(Observed!L$2:L$10000,Observed!$A$2:$A$10000,$A687,Observed!$C$2:$C$10000,$C687)),AVERAGEIFS(Observed!L$2:L$10000,Observed!$A$2:$A$10000,$A687,Observed!$C$2:$C$10000,$C687),"")</f>
        <v/>
      </c>
      <c r="M687" s="23" t="str">
        <f>IF(ISNUMBER(AVERAGEIFS(Observed!M$2:M$10000,Observed!$A$2:$A$10000,$A687,Observed!$C$2:$C$10000,$C687)),AVERAGEIFS(Observed!M$2:M$10000,Observed!$A$2:$A$10000,$A687,Observed!$C$2:$C$10000,$C687),"")</f>
        <v/>
      </c>
      <c r="N687" s="23" t="str">
        <f>IF(ISNUMBER(AVERAGEIFS(Observed!N$2:N$10000,Observed!$A$2:$A$10000,$A687,Observed!$C$2:$C$10000,$C687)),AVERAGEIFS(Observed!N$2:N$10000,Observed!$A$2:$A$10000,$A687,Observed!$C$2:$C$10000,$C687),"")</f>
        <v/>
      </c>
      <c r="O687" s="23" t="str">
        <f>IF(ISNUMBER(AVERAGEIFS(Observed!O$2:O$10000,Observed!$A$2:$A$10000,$A687,Observed!$C$2:$C$10000,$C687)),AVERAGEIFS(Observed!O$2:O$10000,Observed!$A$2:$A$10000,$A687,Observed!$C$2:$C$10000,$C687),"")</f>
        <v/>
      </c>
      <c r="P687" s="24" t="str">
        <f>IF(ISNUMBER(AVERAGEIFS(Observed!P$2:P$10000,Observed!$A$2:$A$10000,$A687,Observed!$C$2:$C$10000,$C687)),AVERAGEIFS(Observed!P$2:P$10000,Observed!$A$2:$A$10000,$A687,Observed!$C$2:$C$10000,$C687),"")</f>
        <v/>
      </c>
      <c r="Q687" s="24" t="str">
        <f>IF(ISNUMBER(AVERAGEIFS(Observed!Q$2:Q$10000,Observed!$A$2:$A$10000,$A687,Observed!$C$2:$C$10000,$C687)),AVERAGEIFS(Observed!Q$2:Q$10000,Observed!$A$2:$A$10000,$A687,Observed!$C$2:$C$10000,$C687),"")</f>
        <v/>
      </c>
      <c r="R687" s="24" t="str">
        <f>IF(ISNUMBER(AVERAGEIFS(Observed!R$2:R$10000,Observed!$A$2:$A$10000,$A687,Observed!$C$2:$C$10000,$C687)),AVERAGEIFS(Observed!R$2:R$10000,Observed!$A$2:$A$10000,$A687,Observed!$C$2:$C$10000,$C687),"")</f>
        <v/>
      </c>
      <c r="S687" s="22" t="str">
        <f>IF(ISNUMBER(AVERAGEIFS(Observed!S$2:S$10000,Observed!$A$2:$A$10000,$A687,Observed!$C$2:$C$10000,$C687)),AVERAGEIFS(Observed!S$2:S$10000,Observed!$A$2:$A$10000,$A687,Observed!$C$2:$C$10000,$C687),"")</f>
        <v/>
      </c>
      <c r="T687" s="23" t="str">
        <f>IF(ISNUMBER(AVERAGEIFS(Observed!T$2:T$10000,Observed!$A$2:$A$10000,$A687,Observed!$C$2:$C$10000,$C687)),AVERAGEIFS(Observed!T$2:T$10000,Observed!$A$2:$A$10000,$A687,Observed!$C$2:$C$10000,$C687),"")</f>
        <v/>
      </c>
      <c r="U687" s="23" t="str">
        <f>IF(ISNUMBER(AVERAGEIFS(Observed!U$2:U$10000,Observed!$A$2:$A$10000,$A687,Observed!$C$2:$C$10000,$C687)),AVERAGEIFS(Observed!U$2:U$10000,Observed!$A$2:$A$10000,$A687,Observed!$C$2:$C$10000,$C687),"")</f>
        <v/>
      </c>
      <c r="V687" s="23" t="str">
        <f>IF(ISNUMBER(AVERAGEIFS(Observed!V$2:V$10000,Observed!$A$2:$A$10000,$A687,Observed!$C$2:$C$10000,$C687)),AVERAGEIFS(Observed!V$2:V$10000,Observed!$A$2:$A$10000,$A687,Observed!$C$2:$C$10000,$C687),"")</f>
        <v/>
      </c>
      <c r="W687" s="23" t="str">
        <f>IF(ISNUMBER(AVERAGEIFS(Observed!W$2:W$10000,Observed!$A$2:$A$10000,$A687,Observed!$C$2:$C$10000,$C687)),AVERAGEIFS(Observed!W$2:W$10000,Observed!$A$2:$A$10000,$A687,Observed!$C$2:$C$10000,$C687),"")</f>
        <v/>
      </c>
      <c r="X687" s="23" t="str">
        <f>IF(ISNUMBER(AVERAGEIFS(Observed!X$2:X$10000,Observed!$A$2:$A$10000,$A687,Observed!$C$2:$C$10000,$C687)),AVERAGEIFS(Observed!X$2:X$10000,Observed!$A$2:$A$10000,$A687,Observed!$C$2:$C$10000,$C687),"")</f>
        <v/>
      </c>
      <c r="Y687" s="23" t="str">
        <f>IF(ISNUMBER(AVERAGEIFS(Observed!Y$2:Y$10000,Observed!$A$2:$A$10000,$A687,Observed!$C$2:$C$10000,$C687)),AVERAGEIFS(Observed!Y$2:Y$10000,Observed!$A$2:$A$10000,$A687,Observed!$C$2:$C$10000,$C687),"")</f>
        <v/>
      </c>
      <c r="Z687" s="23" t="str">
        <f>IF(ISNUMBER(AVERAGEIFS(Observed!Z$2:Z$10000,Observed!$A$2:$A$10000,$A687,Observed!$C$2:$C$10000,$C687)),AVERAGEIFS(Observed!Z$2:Z$10000,Observed!$A$2:$A$10000,$A687,Observed!$C$2:$C$10000,$C687),"")</f>
        <v/>
      </c>
      <c r="AA687" s="23" t="str">
        <f>IF(ISNUMBER(AVERAGEIFS(Observed!AA$2:AA$10000,Observed!$A$2:$A$10000,$A687,Observed!$C$2:$C$10000,$C687)),AVERAGEIFS(Observed!AA$2:AA$10000,Observed!$A$2:$A$10000,$A687,Observed!$C$2:$C$10000,$C687),"")</f>
        <v/>
      </c>
      <c r="AB687" s="23" t="str">
        <f>IF(ISNUMBER(AVERAGEIFS(Observed!AB$2:AB$10000,Observed!$A$2:$A$10000,$A687,Observed!$C$2:$C$10000,$C687)),AVERAGEIFS(Observed!AB$2:AB$10000,Observed!$A$2:$A$10000,$A687,Observed!$C$2:$C$10000,$C687),"")</f>
        <v/>
      </c>
      <c r="AC687" s="23" t="str">
        <f>IF(ISNUMBER(AVERAGEIFS(Observed!AC$2:AC$10000,Observed!$A$2:$A$10000,$A687,Observed!$C$2:$C$10000,$C687)),AVERAGEIFS(Observed!AC$2:AC$10000,Observed!$A$2:$A$10000,$A687,Observed!$C$2:$C$10000,$C687),"")</f>
        <v/>
      </c>
      <c r="AD687" s="23" t="str">
        <f>IF(ISNUMBER(AVERAGEIFS(Observed!AD$2:AD$10000,Observed!$A$2:$A$10000,$A687,Observed!$C$2:$C$10000,$C687)),AVERAGEIFS(Observed!AD$2:AD$10000,Observed!$A$2:$A$10000,$A687,Observed!$C$2:$C$10000,$C687),"")</f>
        <v/>
      </c>
      <c r="AE687" s="24" t="str">
        <f>IF(ISNUMBER(AVERAGEIFS(Observed!AE$2:AE$10000,Observed!$A$2:$A$10000,$A687,Observed!$C$2:$C$10000,$C687)),AVERAGEIFS(Observed!AE$2:AE$10000,Observed!$A$2:$A$10000,$A687,Observed!$C$2:$C$10000,$C687),"")</f>
        <v/>
      </c>
      <c r="AF687" s="24" t="str">
        <f>IF(ISNUMBER(AVERAGEIFS(Observed!AF$2:AF$10000,Observed!$A$2:$A$10000,$A687,Observed!$C$2:$C$10000,$C687)),AVERAGEIFS(Observed!AF$2:AF$10000,Observed!$A$2:$A$10000,$A687,Observed!$C$2:$C$10000,$C687),"")</f>
        <v/>
      </c>
      <c r="AG687" s="23" t="str">
        <f>IF(ISNUMBER(AVERAGEIFS(Observed!AG$2:AG$10000,Observed!$A$2:$A$10000,$A687,Observed!$C$2:$C$10000,$C687)),AVERAGEIFS(Observed!AG$2:AG$10000,Observed!$A$2:$A$10000,$A687,Observed!$C$2:$C$10000,$C687),"")</f>
        <v/>
      </c>
      <c r="AH687" s="23" t="str">
        <f>IF(ISNUMBER(AVERAGEIFS(Observed!AH$2:AH$10000,Observed!$A$2:$A$10000,$A687,Observed!$C$2:$C$10000,$C687)),AVERAGEIFS(Observed!AH$2:AH$10000,Observed!$A$2:$A$10000,$A687,Observed!$C$2:$C$10000,$C687),"")</f>
        <v/>
      </c>
      <c r="AI687" s="22" t="str">
        <f>IF(ISNUMBER(AVERAGEIFS(Observed!AI$2:AI$10000,Observed!$A$2:$A$10000,$A687,Observed!$C$2:$C$10000,$C687)),AVERAGEIFS(Observed!AI$2:AI$10000,Observed!$A$2:$A$10000,$A687,Observed!$C$2:$C$10000,$C687),"")</f>
        <v/>
      </c>
      <c r="AJ687" s="23">
        <f>IF(ISNUMBER(AVERAGEIFS(Observed!AJ$2:AJ$10000,Observed!$A$2:$A$10000,$A687,Observed!$C$2:$C$10000,$C687)),AVERAGEIFS(Observed!AJ$2:AJ$10000,Observed!$A$2:$A$10000,$A687,Observed!$C$2:$C$10000,$C687),"")</f>
        <v>17.14</v>
      </c>
      <c r="AK687" s="23" t="str">
        <f>IF(ISNUMBER(AVERAGEIFS(Observed!AK$2:AK$10000,Observed!$A$2:$A$10000,$A687,Observed!$C$2:$C$10000,$C687)),AVERAGEIFS(Observed!AK$2:AK$10000,Observed!$A$2:$A$10000,$A687,Observed!$C$2:$C$10000,$C687),"")</f>
        <v/>
      </c>
      <c r="AL687" s="23" t="str">
        <f>IF(ISNUMBER(AVERAGEIFS(Observed!AL$2:AL$10000,Observed!$A$2:$A$10000,$A687,Observed!$C$2:$C$10000,$C687)),AVERAGEIFS(Observed!AL$2:AL$10000,Observed!$A$2:$A$10000,$A687,Observed!$C$2:$C$10000,$C687),"")</f>
        <v/>
      </c>
      <c r="AM687" s="23" t="str">
        <f>IF(ISNUMBER(AVERAGEIFS(Observed!AM$2:AM$10000,Observed!$A$2:$A$10000,$A687,Observed!$C$2:$C$10000,$C687)),AVERAGEIFS(Observed!AM$2:AM$10000,Observed!$A$2:$A$10000,$A687,Observed!$C$2:$C$10000,$C687),"")</f>
        <v/>
      </c>
      <c r="AN687" s="23" t="str">
        <f>IF(ISNUMBER(AVERAGEIFS(Observed!AN$2:AN$10000,Observed!$A$2:$A$10000,$A687,Observed!$C$2:$C$10000,$C687)),AVERAGEIFS(Observed!AN$2:AN$10000,Observed!$A$2:$A$10000,$A687,Observed!$C$2:$C$10000,$C687),"")</f>
        <v/>
      </c>
      <c r="AO687" s="2">
        <f>COUNTIFS(Observed!$A$2:$A$10000,$A687,Observed!$C$2:$C$10000,$C687)</f>
        <v>5</v>
      </c>
      <c r="AP687" s="2">
        <f t="shared" si="14"/>
        <v>1</v>
      </c>
    </row>
    <row r="688" spans="1:42" x14ac:dyDescent="0.25">
      <c r="A688" t="s">
        <v>91</v>
      </c>
      <c r="B688" t="s">
        <v>30</v>
      </c>
      <c r="C688" s="20">
        <v>40616</v>
      </c>
      <c r="D688">
        <v>1</v>
      </c>
      <c r="F688" t="s">
        <v>105</v>
      </c>
      <c r="G688" s="25" t="s">
        <v>115</v>
      </c>
      <c r="J688" s="2"/>
      <c r="K688" s="22" t="str">
        <f>IF(ISNUMBER(AVERAGEIFS(Observed!K$2:K$10000,Observed!$A$2:$A$10000,$A688,Observed!$C$2:$C$10000,$C688)),AVERAGEIFS(Observed!K$2:K$10000,Observed!$A$2:$A$10000,$A688,Observed!$C$2:$C$10000,$C688),"")</f>
        <v/>
      </c>
      <c r="L688" s="23" t="str">
        <f>IF(ISNUMBER(AVERAGEIFS(Observed!L$2:L$10000,Observed!$A$2:$A$10000,$A688,Observed!$C$2:$C$10000,$C688)),AVERAGEIFS(Observed!L$2:L$10000,Observed!$A$2:$A$10000,$A688,Observed!$C$2:$C$10000,$C688),"")</f>
        <v/>
      </c>
      <c r="M688" s="23" t="str">
        <f>IF(ISNUMBER(AVERAGEIFS(Observed!M$2:M$10000,Observed!$A$2:$A$10000,$A688,Observed!$C$2:$C$10000,$C688)),AVERAGEIFS(Observed!M$2:M$10000,Observed!$A$2:$A$10000,$A688,Observed!$C$2:$C$10000,$C688),"")</f>
        <v/>
      </c>
      <c r="N688" s="23" t="str">
        <f>IF(ISNUMBER(AVERAGEIFS(Observed!N$2:N$10000,Observed!$A$2:$A$10000,$A688,Observed!$C$2:$C$10000,$C688)),AVERAGEIFS(Observed!N$2:N$10000,Observed!$A$2:$A$10000,$A688,Observed!$C$2:$C$10000,$C688),"")</f>
        <v/>
      </c>
      <c r="O688" s="23" t="str">
        <f>IF(ISNUMBER(AVERAGEIFS(Observed!O$2:O$10000,Observed!$A$2:$A$10000,$A688,Observed!$C$2:$C$10000,$C688)),AVERAGEIFS(Observed!O$2:O$10000,Observed!$A$2:$A$10000,$A688,Observed!$C$2:$C$10000,$C688),"")</f>
        <v/>
      </c>
      <c r="P688" s="24" t="str">
        <f>IF(ISNUMBER(AVERAGEIFS(Observed!P$2:P$10000,Observed!$A$2:$A$10000,$A688,Observed!$C$2:$C$10000,$C688)),AVERAGEIFS(Observed!P$2:P$10000,Observed!$A$2:$A$10000,$A688,Observed!$C$2:$C$10000,$C688),"")</f>
        <v/>
      </c>
      <c r="Q688" s="24" t="str">
        <f>IF(ISNUMBER(AVERAGEIFS(Observed!Q$2:Q$10000,Observed!$A$2:$A$10000,$A688,Observed!$C$2:$C$10000,$C688)),AVERAGEIFS(Observed!Q$2:Q$10000,Observed!$A$2:$A$10000,$A688,Observed!$C$2:$C$10000,$C688),"")</f>
        <v/>
      </c>
      <c r="R688" s="24" t="str">
        <f>IF(ISNUMBER(AVERAGEIFS(Observed!R$2:R$10000,Observed!$A$2:$A$10000,$A688,Observed!$C$2:$C$10000,$C688)),AVERAGEIFS(Observed!R$2:R$10000,Observed!$A$2:$A$10000,$A688,Observed!$C$2:$C$10000,$C688),"")</f>
        <v/>
      </c>
      <c r="S688" s="22" t="str">
        <f>IF(ISNUMBER(AVERAGEIFS(Observed!S$2:S$10000,Observed!$A$2:$A$10000,$A688,Observed!$C$2:$C$10000,$C688)),AVERAGEIFS(Observed!S$2:S$10000,Observed!$A$2:$A$10000,$A688,Observed!$C$2:$C$10000,$C688),"")</f>
        <v/>
      </c>
      <c r="T688" s="23" t="str">
        <f>IF(ISNUMBER(AVERAGEIFS(Observed!T$2:T$10000,Observed!$A$2:$A$10000,$A688,Observed!$C$2:$C$10000,$C688)),AVERAGEIFS(Observed!T$2:T$10000,Observed!$A$2:$A$10000,$A688,Observed!$C$2:$C$10000,$C688),"")</f>
        <v/>
      </c>
      <c r="U688" s="23" t="str">
        <f>IF(ISNUMBER(AVERAGEIFS(Observed!U$2:U$10000,Observed!$A$2:$A$10000,$A688,Observed!$C$2:$C$10000,$C688)),AVERAGEIFS(Observed!U$2:U$10000,Observed!$A$2:$A$10000,$A688,Observed!$C$2:$C$10000,$C688),"")</f>
        <v/>
      </c>
      <c r="V688" s="23" t="str">
        <f>IF(ISNUMBER(AVERAGEIFS(Observed!V$2:V$10000,Observed!$A$2:$A$10000,$A688,Observed!$C$2:$C$10000,$C688)),AVERAGEIFS(Observed!V$2:V$10000,Observed!$A$2:$A$10000,$A688,Observed!$C$2:$C$10000,$C688),"")</f>
        <v/>
      </c>
      <c r="W688" s="23" t="str">
        <f>IF(ISNUMBER(AVERAGEIFS(Observed!W$2:W$10000,Observed!$A$2:$A$10000,$A688,Observed!$C$2:$C$10000,$C688)),AVERAGEIFS(Observed!W$2:W$10000,Observed!$A$2:$A$10000,$A688,Observed!$C$2:$C$10000,$C688),"")</f>
        <v/>
      </c>
      <c r="X688" s="23" t="str">
        <f>IF(ISNUMBER(AVERAGEIFS(Observed!X$2:X$10000,Observed!$A$2:$A$10000,$A688,Observed!$C$2:$C$10000,$C688)),AVERAGEIFS(Observed!X$2:X$10000,Observed!$A$2:$A$10000,$A688,Observed!$C$2:$C$10000,$C688),"")</f>
        <v/>
      </c>
      <c r="Y688" s="23" t="str">
        <f>IF(ISNUMBER(AVERAGEIFS(Observed!Y$2:Y$10000,Observed!$A$2:$A$10000,$A688,Observed!$C$2:$C$10000,$C688)),AVERAGEIFS(Observed!Y$2:Y$10000,Observed!$A$2:$A$10000,$A688,Observed!$C$2:$C$10000,$C688),"")</f>
        <v/>
      </c>
      <c r="Z688" s="23" t="str">
        <f>IF(ISNUMBER(AVERAGEIFS(Observed!Z$2:Z$10000,Observed!$A$2:$A$10000,$A688,Observed!$C$2:$C$10000,$C688)),AVERAGEIFS(Observed!Z$2:Z$10000,Observed!$A$2:$A$10000,$A688,Observed!$C$2:$C$10000,$C688),"")</f>
        <v/>
      </c>
      <c r="AA688" s="23" t="str">
        <f>IF(ISNUMBER(AVERAGEIFS(Observed!AA$2:AA$10000,Observed!$A$2:$A$10000,$A688,Observed!$C$2:$C$10000,$C688)),AVERAGEIFS(Observed!AA$2:AA$10000,Observed!$A$2:$A$10000,$A688,Observed!$C$2:$C$10000,$C688),"")</f>
        <v/>
      </c>
      <c r="AB688" s="23" t="str">
        <f>IF(ISNUMBER(AVERAGEIFS(Observed!AB$2:AB$10000,Observed!$A$2:$A$10000,$A688,Observed!$C$2:$C$10000,$C688)),AVERAGEIFS(Observed!AB$2:AB$10000,Observed!$A$2:$A$10000,$A688,Observed!$C$2:$C$10000,$C688),"")</f>
        <v/>
      </c>
      <c r="AC688" s="23" t="str">
        <f>IF(ISNUMBER(AVERAGEIFS(Observed!AC$2:AC$10000,Observed!$A$2:$A$10000,$A688,Observed!$C$2:$C$10000,$C688)),AVERAGEIFS(Observed!AC$2:AC$10000,Observed!$A$2:$A$10000,$A688,Observed!$C$2:$C$10000,$C688),"")</f>
        <v/>
      </c>
      <c r="AD688" s="23" t="str">
        <f>IF(ISNUMBER(AVERAGEIFS(Observed!AD$2:AD$10000,Observed!$A$2:$A$10000,$A688,Observed!$C$2:$C$10000,$C688)),AVERAGEIFS(Observed!AD$2:AD$10000,Observed!$A$2:$A$10000,$A688,Observed!$C$2:$C$10000,$C688),"")</f>
        <v/>
      </c>
      <c r="AE688" s="24" t="str">
        <f>IF(ISNUMBER(AVERAGEIFS(Observed!AE$2:AE$10000,Observed!$A$2:$A$10000,$A688,Observed!$C$2:$C$10000,$C688)),AVERAGEIFS(Observed!AE$2:AE$10000,Observed!$A$2:$A$10000,$A688,Observed!$C$2:$C$10000,$C688),"")</f>
        <v/>
      </c>
      <c r="AF688" s="24" t="str">
        <f>IF(ISNUMBER(AVERAGEIFS(Observed!AF$2:AF$10000,Observed!$A$2:$A$10000,$A688,Observed!$C$2:$C$10000,$C688)),AVERAGEIFS(Observed!AF$2:AF$10000,Observed!$A$2:$A$10000,$A688,Observed!$C$2:$C$10000,$C688),"")</f>
        <v/>
      </c>
      <c r="AG688" s="23" t="str">
        <f>IF(ISNUMBER(AVERAGEIFS(Observed!AG$2:AG$10000,Observed!$A$2:$A$10000,$A688,Observed!$C$2:$C$10000,$C688)),AVERAGEIFS(Observed!AG$2:AG$10000,Observed!$A$2:$A$10000,$A688,Observed!$C$2:$C$10000,$C688),"")</f>
        <v/>
      </c>
      <c r="AH688" s="23" t="str">
        <f>IF(ISNUMBER(AVERAGEIFS(Observed!AH$2:AH$10000,Observed!$A$2:$A$10000,$A688,Observed!$C$2:$C$10000,$C688)),AVERAGEIFS(Observed!AH$2:AH$10000,Observed!$A$2:$A$10000,$A688,Observed!$C$2:$C$10000,$C688),"")</f>
        <v/>
      </c>
      <c r="AI688" s="22" t="str">
        <f>IF(ISNUMBER(AVERAGEIFS(Observed!AI$2:AI$10000,Observed!$A$2:$A$10000,$A688,Observed!$C$2:$C$10000,$C688)),AVERAGEIFS(Observed!AI$2:AI$10000,Observed!$A$2:$A$10000,$A688,Observed!$C$2:$C$10000,$C688),"")</f>
        <v/>
      </c>
      <c r="AJ688" s="23">
        <f>IF(ISNUMBER(AVERAGEIFS(Observed!AJ$2:AJ$10000,Observed!$A$2:$A$10000,$A688,Observed!$C$2:$C$10000,$C688)),AVERAGEIFS(Observed!AJ$2:AJ$10000,Observed!$A$2:$A$10000,$A688,Observed!$C$2:$C$10000,$C688),"")</f>
        <v>9.0599999999999987</v>
      </c>
      <c r="AK688" s="23" t="str">
        <f>IF(ISNUMBER(AVERAGEIFS(Observed!AK$2:AK$10000,Observed!$A$2:$A$10000,$A688,Observed!$C$2:$C$10000,$C688)),AVERAGEIFS(Observed!AK$2:AK$10000,Observed!$A$2:$A$10000,$A688,Observed!$C$2:$C$10000,$C688),"")</f>
        <v/>
      </c>
      <c r="AL688" s="23" t="str">
        <f>IF(ISNUMBER(AVERAGEIFS(Observed!AL$2:AL$10000,Observed!$A$2:$A$10000,$A688,Observed!$C$2:$C$10000,$C688)),AVERAGEIFS(Observed!AL$2:AL$10000,Observed!$A$2:$A$10000,$A688,Observed!$C$2:$C$10000,$C688),"")</f>
        <v/>
      </c>
      <c r="AM688" s="23" t="str">
        <f>IF(ISNUMBER(AVERAGEIFS(Observed!AM$2:AM$10000,Observed!$A$2:$A$10000,$A688,Observed!$C$2:$C$10000,$C688)),AVERAGEIFS(Observed!AM$2:AM$10000,Observed!$A$2:$A$10000,$A688,Observed!$C$2:$C$10000,$C688),"")</f>
        <v/>
      </c>
      <c r="AN688" s="23" t="str">
        <f>IF(ISNUMBER(AVERAGEIFS(Observed!AN$2:AN$10000,Observed!$A$2:$A$10000,$A688,Observed!$C$2:$C$10000,$C688)),AVERAGEIFS(Observed!AN$2:AN$10000,Observed!$A$2:$A$10000,$A688,Observed!$C$2:$C$10000,$C688),"")</f>
        <v/>
      </c>
      <c r="AO688" s="2">
        <f>COUNTIFS(Observed!$A$2:$A$10000,$A688,Observed!$C$2:$C$10000,$C688)</f>
        <v>5</v>
      </c>
      <c r="AP688" s="2">
        <f t="shared" si="14"/>
        <v>1</v>
      </c>
    </row>
    <row r="689" spans="1:42" x14ac:dyDescent="0.25">
      <c r="A689" t="s">
        <v>91</v>
      </c>
      <c r="B689" t="s">
        <v>30</v>
      </c>
      <c r="C689" s="20">
        <v>40623</v>
      </c>
      <c r="D689">
        <v>1</v>
      </c>
      <c r="F689" t="s">
        <v>105</v>
      </c>
      <c r="G689" s="25" t="s">
        <v>115</v>
      </c>
      <c r="J689" s="2"/>
      <c r="K689" s="22" t="str">
        <f>IF(ISNUMBER(AVERAGEIFS(Observed!K$2:K$10000,Observed!$A$2:$A$10000,$A689,Observed!$C$2:$C$10000,$C689)),AVERAGEIFS(Observed!K$2:K$10000,Observed!$A$2:$A$10000,$A689,Observed!$C$2:$C$10000,$C689),"")</f>
        <v/>
      </c>
      <c r="L689" s="23" t="str">
        <f>IF(ISNUMBER(AVERAGEIFS(Observed!L$2:L$10000,Observed!$A$2:$A$10000,$A689,Observed!$C$2:$C$10000,$C689)),AVERAGEIFS(Observed!L$2:L$10000,Observed!$A$2:$A$10000,$A689,Observed!$C$2:$C$10000,$C689),"")</f>
        <v/>
      </c>
      <c r="M689" s="23" t="str">
        <f>IF(ISNUMBER(AVERAGEIFS(Observed!M$2:M$10000,Observed!$A$2:$A$10000,$A689,Observed!$C$2:$C$10000,$C689)),AVERAGEIFS(Observed!M$2:M$10000,Observed!$A$2:$A$10000,$A689,Observed!$C$2:$C$10000,$C689),"")</f>
        <v/>
      </c>
      <c r="N689" s="23" t="str">
        <f>IF(ISNUMBER(AVERAGEIFS(Observed!N$2:N$10000,Observed!$A$2:$A$10000,$A689,Observed!$C$2:$C$10000,$C689)),AVERAGEIFS(Observed!N$2:N$10000,Observed!$A$2:$A$10000,$A689,Observed!$C$2:$C$10000,$C689),"")</f>
        <v/>
      </c>
      <c r="O689" s="23" t="str">
        <f>IF(ISNUMBER(AVERAGEIFS(Observed!O$2:O$10000,Observed!$A$2:$A$10000,$A689,Observed!$C$2:$C$10000,$C689)),AVERAGEIFS(Observed!O$2:O$10000,Observed!$A$2:$A$10000,$A689,Observed!$C$2:$C$10000,$C689),"")</f>
        <v/>
      </c>
      <c r="P689" s="24" t="str">
        <f>IF(ISNUMBER(AVERAGEIFS(Observed!P$2:P$10000,Observed!$A$2:$A$10000,$A689,Observed!$C$2:$C$10000,$C689)),AVERAGEIFS(Observed!P$2:P$10000,Observed!$A$2:$A$10000,$A689,Observed!$C$2:$C$10000,$C689),"")</f>
        <v/>
      </c>
      <c r="Q689" s="24" t="str">
        <f>IF(ISNUMBER(AVERAGEIFS(Observed!Q$2:Q$10000,Observed!$A$2:$A$10000,$A689,Observed!$C$2:$C$10000,$C689)),AVERAGEIFS(Observed!Q$2:Q$10000,Observed!$A$2:$A$10000,$A689,Observed!$C$2:$C$10000,$C689),"")</f>
        <v/>
      </c>
      <c r="R689" s="24" t="str">
        <f>IF(ISNUMBER(AVERAGEIFS(Observed!R$2:R$10000,Observed!$A$2:$A$10000,$A689,Observed!$C$2:$C$10000,$C689)),AVERAGEIFS(Observed!R$2:R$10000,Observed!$A$2:$A$10000,$A689,Observed!$C$2:$C$10000,$C689),"")</f>
        <v/>
      </c>
      <c r="S689" s="22" t="str">
        <f>IF(ISNUMBER(AVERAGEIFS(Observed!S$2:S$10000,Observed!$A$2:$A$10000,$A689,Observed!$C$2:$C$10000,$C689)),AVERAGEIFS(Observed!S$2:S$10000,Observed!$A$2:$A$10000,$A689,Observed!$C$2:$C$10000,$C689),"")</f>
        <v/>
      </c>
      <c r="T689" s="23" t="str">
        <f>IF(ISNUMBER(AVERAGEIFS(Observed!T$2:T$10000,Observed!$A$2:$A$10000,$A689,Observed!$C$2:$C$10000,$C689)),AVERAGEIFS(Observed!T$2:T$10000,Observed!$A$2:$A$10000,$A689,Observed!$C$2:$C$10000,$C689),"")</f>
        <v/>
      </c>
      <c r="U689" s="23" t="str">
        <f>IF(ISNUMBER(AVERAGEIFS(Observed!U$2:U$10000,Observed!$A$2:$A$10000,$A689,Observed!$C$2:$C$10000,$C689)),AVERAGEIFS(Observed!U$2:U$10000,Observed!$A$2:$A$10000,$A689,Observed!$C$2:$C$10000,$C689),"")</f>
        <v/>
      </c>
      <c r="V689" s="23" t="str">
        <f>IF(ISNUMBER(AVERAGEIFS(Observed!V$2:V$10000,Observed!$A$2:$A$10000,$A689,Observed!$C$2:$C$10000,$C689)),AVERAGEIFS(Observed!V$2:V$10000,Observed!$A$2:$A$10000,$A689,Observed!$C$2:$C$10000,$C689),"")</f>
        <v/>
      </c>
      <c r="W689" s="23" t="str">
        <f>IF(ISNUMBER(AVERAGEIFS(Observed!W$2:W$10000,Observed!$A$2:$A$10000,$A689,Observed!$C$2:$C$10000,$C689)),AVERAGEIFS(Observed!W$2:W$10000,Observed!$A$2:$A$10000,$A689,Observed!$C$2:$C$10000,$C689),"")</f>
        <v/>
      </c>
      <c r="X689" s="23" t="str">
        <f>IF(ISNUMBER(AVERAGEIFS(Observed!X$2:X$10000,Observed!$A$2:$A$10000,$A689,Observed!$C$2:$C$10000,$C689)),AVERAGEIFS(Observed!X$2:X$10000,Observed!$A$2:$A$10000,$A689,Observed!$C$2:$C$10000,$C689),"")</f>
        <v/>
      </c>
      <c r="Y689" s="23" t="str">
        <f>IF(ISNUMBER(AVERAGEIFS(Observed!Y$2:Y$10000,Observed!$A$2:$A$10000,$A689,Observed!$C$2:$C$10000,$C689)),AVERAGEIFS(Observed!Y$2:Y$10000,Observed!$A$2:$A$10000,$A689,Observed!$C$2:$C$10000,$C689),"")</f>
        <v/>
      </c>
      <c r="Z689" s="23" t="str">
        <f>IF(ISNUMBER(AVERAGEIFS(Observed!Z$2:Z$10000,Observed!$A$2:$A$10000,$A689,Observed!$C$2:$C$10000,$C689)),AVERAGEIFS(Observed!Z$2:Z$10000,Observed!$A$2:$A$10000,$A689,Observed!$C$2:$C$10000,$C689),"")</f>
        <v/>
      </c>
      <c r="AA689" s="23" t="str">
        <f>IF(ISNUMBER(AVERAGEIFS(Observed!AA$2:AA$10000,Observed!$A$2:$A$10000,$A689,Observed!$C$2:$C$10000,$C689)),AVERAGEIFS(Observed!AA$2:AA$10000,Observed!$A$2:$A$10000,$A689,Observed!$C$2:$C$10000,$C689),"")</f>
        <v/>
      </c>
      <c r="AB689" s="23" t="str">
        <f>IF(ISNUMBER(AVERAGEIFS(Observed!AB$2:AB$10000,Observed!$A$2:$A$10000,$A689,Observed!$C$2:$C$10000,$C689)),AVERAGEIFS(Observed!AB$2:AB$10000,Observed!$A$2:$A$10000,$A689,Observed!$C$2:$C$10000,$C689),"")</f>
        <v/>
      </c>
      <c r="AC689" s="23" t="str">
        <f>IF(ISNUMBER(AVERAGEIFS(Observed!AC$2:AC$10000,Observed!$A$2:$A$10000,$A689,Observed!$C$2:$C$10000,$C689)),AVERAGEIFS(Observed!AC$2:AC$10000,Observed!$A$2:$A$10000,$A689,Observed!$C$2:$C$10000,$C689),"")</f>
        <v/>
      </c>
      <c r="AD689" s="23" t="str">
        <f>IF(ISNUMBER(AVERAGEIFS(Observed!AD$2:AD$10000,Observed!$A$2:$A$10000,$A689,Observed!$C$2:$C$10000,$C689)),AVERAGEIFS(Observed!AD$2:AD$10000,Observed!$A$2:$A$10000,$A689,Observed!$C$2:$C$10000,$C689),"")</f>
        <v/>
      </c>
      <c r="AE689" s="24" t="str">
        <f>IF(ISNUMBER(AVERAGEIFS(Observed!AE$2:AE$10000,Observed!$A$2:$A$10000,$A689,Observed!$C$2:$C$10000,$C689)),AVERAGEIFS(Observed!AE$2:AE$10000,Observed!$A$2:$A$10000,$A689,Observed!$C$2:$C$10000,$C689),"")</f>
        <v/>
      </c>
      <c r="AF689" s="24" t="str">
        <f>IF(ISNUMBER(AVERAGEIFS(Observed!AF$2:AF$10000,Observed!$A$2:$A$10000,$A689,Observed!$C$2:$C$10000,$C689)),AVERAGEIFS(Observed!AF$2:AF$10000,Observed!$A$2:$A$10000,$A689,Observed!$C$2:$C$10000,$C689),"")</f>
        <v/>
      </c>
      <c r="AG689" s="23" t="str">
        <f>IF(ISNUMBER(AVERAGEIFS(Observed!AG$2:AG$10000,Observed!$A$2:$A$10000,$A689,Observed!$C$2:$C$10000,$C689)),AVERAGEIFS(Observed!AG$2:AG$10000,Observed!$A$2:$A$10000,$A689,Observed!$C$2:$C$10000,$C689),"")</f>
        <v/>
      </c>
      <c r="AH689" s="23" t="str">
        <f>IF(ISNUMBER(AVERAGEIFS(Observed!AH$2:AH$10000,Observed!$A$2:$A$10000,$A689,Observed!$C$2:$C$10000,$C689)),AVERAGEIFS(Observed!AH$2:AH$10000,Observed!$A$2:$A$10000,$A689,Observed!$C$2:$C$10000,$C689),"")</f>
        <v/>
      </c>
      <c r="AI689" s="22" t="str">
        <f>IF(ISNUMBER(AVERAGEIFS(Observed!AI$2:AI$10000,Observed!$A$2:$A$10000,$A689,Observed!$C$2:$C$10000,$C689)),AVERAGEIFS(Observed!AI$2:AI$10000,Observed!$A$2:$A$10000,$A689,Observed!$C$2:$C$10000,$C689),"")</f>
        <v/>
      </c>
      <c r="AJ689" s="23">
        <f>IF(ISNUMBER(AVERAGEIFS(Observed!AJ$2:AJ$10000,Observed!$A$2:$A$10000,$A689,Observed!$C$2:$C$10000,$C689)),AVERAGEIFS(Observed!AJ$2:AJ$10000,Observed!$A$2:$A$10000,$A689,Observed!$C$2:$C$10000,$C689),"")</f>
        <v>19.82</v>
      </c>
      <c r="AK689" s="23" t="str">
        <f>IF(ISNUMBER(AVERAGEIFS(Observed!AK$2:AK$10000,Observed!$A$2:$A$10000,$A689,Observed!$C$2:$C$10000,$C689)),AVERAGEIFS(Observed!AK$2:AK$10000,Observed!$A$2:$A$10000,$A689,Observed!$C$2:$C$10000,$C689),"")</f>
        <v/>
      </c>
      <c r="AL689" s="23" t="str">
        <f>IF(ISNUMBER(AVERAGEIFS(Observed!AL$2:AL$10000,Observed!$A$2:$A$10000,$A689,Observed!$C$2:$C$10000,$C689)),AVERAGEIFS(Observed!AL$2:AL$10000,Observed!$A$2:$A$10000,$A689,Observed!$C$2:$C$10000,$C689),"")</f>
        <v/>
      </c>
      <c r="AM689" s="23" t="str">
        <f>IF(ISNUMBER(AVERAGEIFS(Observed!AM$2:AM$10000,Observed!$A$2:$A$10000,$A689,Observed!$C$2:$C$10000,$C689)),AVERAGEIFS(Observed!AM$2:AM$10000,Observed!$A$2:$A$10000,$A689,Observed!$C$2:$C$10000,$C689),"")</f>
        <v/>
      </c>
      <c r="AN689" s="23" t="str">
        <f>IF(ISNUMBER(AVERAGEIFS(Observed!AN$2:AN$10000,Observed!$A$2:$A$10000,$A689,Observed!$C$2:$C$10000,$C689)),AVERAGEIFS(Observed!AN$2:AN$10000,Observed!$A$2:$A$10000,$A689,Observed!$C$2:$C$10000,$C689),"")</f>
        <v/>
      </c>
      <c r="AO689" s="2">
        <f>COUNTIFS(Observed!$A$2:$A$10000,$A689,Observed!$C$2:$C$10000,$C689)</f>
        <v>5</v>
      </c>
      <c r="AP689" s="2">
        <f t="shared" si="14"/>
        <v>1</v>
      </c>
    </row>
    <row r="690" spans="1:42" x14ac:dyDescent="0.25">
      <c r="A690" t="s">
        <v>91</v>
      </c>
      <c r="B690" t="s">
        <v>30</v>
      </c>
      <c r="C690" s="20">
        <v>40630</v>
      </c>
      <c r="D690">
        <v>1</v>
      </c>
      <c r="F690" t="s">
        <v>105</v>
      </c>
      <c r="G690" s="25" t="s">
        <v>115</v>
      </c>
      <c r="J690" s="2"/>
      <c r="K690" s="22" t="str">
        <f>IF(ISNUMBER(AVERAGEIFS(Observed!K$2:K$10000,Observed!$A$2:$A$10000,$A690,Observed!$C$2:$C$10000,$C690)),AVERAGEIFS(Observed!K$2:K$10000,Observed!$A$2:$A$10000,$A690,Observed!$C$2:$C$10000,$C690),"")</f>
        <v/>
      </c>
      <c r="L690" s="23" t="str">
        <f>IF(ISNUMBER(AVERAGEIFS(Observed!L$2:L$10000,Observed!$A$2:$A$10000,$A690,Observed!$C$2:$C$10000,$C690)),AVERAGEIFS(Observed!L$2:L$10000,Observed!$A$2:$A$10000,$A690,Observed!$C$2:$C$10000,$C690),"")</f>
        <v/>
      </c>
      <c r="M690" s="23" t="str">
        <f>IF(ISNUMBER(AVERAGEIFS(Observed!M$2:M$10000,Observed!$A$2:$A$10000,$A690,Observed!$C$2:$C$10000,$C690)),AVERAGEIFS(Observed!M$2:M$10000,Observed!$A$2:$A$10000,$A690,Observed!$C$2:$C$10000,$C690),"")</f>
        <v/>
      </c>
      <c r="N690" s="23" t="str">
        <f>IF(ISNUMBER(AVERAGEIFS(Observed!N$2:N$10000,Observed!$A$2:$A$10000,$A690,Observed!$C$2:$C$10000,$C690)),AVERAGEIFS(Observed!N$2:N$10000,Observed!$A$2:$A$10000,$A690,Observed!$C$2:$C$10000,$C690),"")</f>
        <v/>
      </c>
      <c r="O690" s="23" t="str">
        <f>IF(ISNUMBER(AVERAGEIFS(Observed!O$2:O$10000,Observed!$A$2:$A$10000,$A690,Observed!$C$2:$C$10000,$C690)),AVERAGEIFS(Observed!O$2:O$10000,Observed!$A$2:$A$10000,$A690,Observed!$C$2:$C$10000,$C690),"")</f>
        <v/>
      </c>
      <c r="P690" s="24" t="str">
        <f>IF(ISNUMBER(AVERAGEIFS(Observed!P$2:P$10000,Observed!$A$2:$A$10000,$A690,Observed!$C$2:$C$10000,$C690)),AVERAGEIFS(Observed!P$2:P$10000,Observed!$A$2:$A$10000,$A690,Observed!$C$2:$C$10000,$C690),"")</f>
        <v/>
      </c>
      <c r="Q690" s="24" t="str">
        <f>IF(ISNUMBER(AVERAGEIFS(Observed!Q$2:Q$10000,Observed!$A$2:$A$10000,$A690,Observed!$C$2:$C$10000,$C690)),AVERAGEIFS(Observed!Q$2:Q$10000,Observed!$A$2:$A$10000,$A690,Observed!$C$2:$C$10000,$C690),"")</f>
        <v/>
      </c>
      <c r="R690" s="24" t="str">
        <f>IF(ISNUMBER(AVERAGEIFS(Observed!R$2:R$10000,Observed!$A$2:$A$10000,$A690,Observed!$C$2:$C$10000,$C690)),AVERAGEIFS(Observed!R$2:R$10000,Observed!$A$2:$A$10000,$A690,Observed!$C$2:$C$10000,$C690),"")</f>
        <v/>
      </c>
      <c r="S690" s="22" t="str">
        <f>IF(ISNUMBER(AVERAGEIFS(Observed!S$2:S$10000,Observed!$A$2:$A$10000,$A690,Observed!$C$2:$C$10000,$C690)),AVERAGEIFS(Observed!S$2:S$10000,Observed!$A$2:$A$10000,$A690,Observed!$C$2:$C$10000,$C690),"")</f>
        <v/>
      </c>
      <c r="T690" s="23" t="str">
        <f>IF(ISNUMBER(AVERAGEIFS(Observed!T$2:T$10000,Observed!$A$2:$A$10000,$A690,Observed!$C$2:$C$10000,$C690)),AVERAGEIFS(Observed!T$2:T$10000,Observed!$A$2:$A$10000,$A690,Observed!$C$2:$C$10000,$C690),"")</f>
        <v/>
      </c>
      <c r="U690" s="23" t="str">
        <f>IF(ISNUMBER(AVERAGEIFS(Observed!U$2:U$10000,Observed!$A$2:$A$10000,$A690,Observed!$C$2:$C$10000,$C690)),AVERAGEIFS(Observed!U$2:U$10000,Observed!$A$2:$A$10000,$A690,Observed!$C$2:$C$10000,$C690),"")</f>
        <v/>
      </c>
      <c r="V690" s="23" t="str">
        <f>IF(ISNUMBER(AVERAGEIFS(Observed!V$2:V$10000,Observed!$A$2:$A$10000,$A690,Observed!$C$2:$C$10000,$C690)),AVERAGEIFS(Observed!V$2:V$10000,Observed!$A$2:$A$10000,$A690,Observed!$C$2:$C$10000,$C690),"")</f>
        <v/>
      </c>
      <c r="W690" s="23" t="str">
        <f>IF(ISNUMBER(AVERAGEIFS(Observed!W$2:W$10000,Observed!$A$2:$A$10000,$A690,Observed!$C$2:$C$10000,$C690)),AVERAGEIFS(Observed!W$2:W$10000,Observed!$A$2:$A$10000,$A690,Observed!$C$2:$C$10000,$C690),"")</f>
        <v/>
      </c>
      <c r="X690" s="23" t="str">
        <f>IF(ISNUMBER(AVERAGEIFS(Observed!X$2:X$10000,Observed!$A$2:$A$10000,$A690,Observed!$C$2:$C$10000,$C690)),AVERAGEIFS(Observed!X$2:X$10000,Observed!$A$2:$A$10000,$A690,Observed!$C$2:$C$10000,$C690),"")</f>
        <v/>
      </c>
      <c r="Y690" s="23" t="str">
        <f>IF(ISNUMBER(AVERAGEIFS(Observed!Y$2:Y$10000,Observed!$A$2:$A$10000,$A690,Observed!$C$2:$C$10000,$C690)),AVERAGEIFS(Observed!Y$2:Y$10000,Observed!$A$2:$A$10000,$A690,Observed!$C$2:$C$10000,$C690),"")</f>
        <v/>
      </c>
      <c r="Z690" s="23" t="str">
        <f>IF(ISNUMBER(AVERAGEIFS(Observed!Z$2:Z$10000,Observed!$A$2:$A$10000,$A690,Observed!$C$2:$C$10000,$C690)),AVERAGEIFS(Observed!Z$2:Z$10000,Observed!$A$2:$A$10000,$A690,Observed!$C$2:$C$10000,$C690),"")</f>
        <v/>
      </c>
      <c r="AA690" s="23" t="str">
        <f>IF(ISNUMBER(AVERAGEIFS(Observed!AA$2:AA$10000,Observed!$A$2:$A$10000,$A690,Observed!$C$2:$C$10000,$C690)),AVERAGEIFS(Observed!AA$2:AA$10000,Observed!$A$2:$A$10000,$A690,Observed!$C$2:$C$10000,$C690),"")</f>
        <v/>
      </c>
      <c r="AB690" s="23" t="str">
        <f>IF(ISNUMBER(AVERAGEIFS(Observed!AB$2:AB$10000,Observed!$A$2:$A$10000,$A690,Observed!$C$2:$C$10000,$C690)),AVERAGEIFS(Observed!AB$2:AB$10000,Observed!$A$2:$A$10000,$A690,Observed!$C$2:$C$10000,$C690),"")</f>
        <v/>
      </c>
      <c r="AC690" s="23" t="str">
        <f>IF(ISNUMBER(AVERAGEIFS(Observed!AC$2:AC$10000,Observed!$A$2:$A$10000,$A690,Observed!$C$2:$C$10000,$C690)),AVERAGEIFS(Observed!AC$2:AC$10000,Observed!$A$2:$A$10000,$A690,Observed!$C$2:$C$10000,$C690),"")</f>
        <v/>
      </c>
      <c r="AD690" s="23" t="str">
        <f>IF(ISNUMBER(AVERAGEIFS(Observed!AD$2:AD$10000,Observed!$A$2:$A$10000,$A690,Observed!$C$2:$C$10000,$C690)),AVERAGEIFS(Observed!AD$2:AD$10000,Observed!$A$2:$A$10000,$A690,Observed!$C$2:$C$10000,$C690),"")</f>
        <v/>
      </c>
      <c r="AE690" s="24" t="str">
        <f>IF(ISNUMBER(AVERAGEIFS(Observed!AE$2:AE$10000,Observed!$A$2:$A$10000,$A690,Observed!$C$2:$C$10000,$C690)),AVERAGEIFS(Observed!AE$2:AE$10000,Observed!$A$2:$A$10000,$A690,Observed!$C$2:$C$10000,$C690),"")</f>
        <v/>
      </c>
      <c r="AF690" s="24" t="str">
        <f>IF(ISNUMBER(AVERAGEIFS(Observed!AF$2:AF$10000,Observed!$A$2:$A$10000,$A690,Observed!$C$2:$C$10000,$C690)),AVERAGEIFS(Observed!AF$2:AF$10000,Observed!$A$2:$A$10000,$A690,Observed!$C$2:$C$10000,$C690),"")</f>
        <v/>
      </c>
      <c r="AG690" s="23" t="str">
        <f>IF(ISNUMBER(AVERAGEIFS(Observed!AG$2:AG$10000,Observed!$A$2:$A$10000,$A690,Observed!$C$2:$C$10000,$C690)),AVERAGEIFS(Observed!AG$2:AG$10000,Observed!$A$2:$A$10000,$A690,Observed!$C$2:$C$10000,$C690),"")</f>
        <v/>
      </c>
      <c r="AH690" s="23" t="str">
        <f>IF(ISNUMBER(AVERAGEIFS(Observed!AH$2:AH$10000,Observed!$A$2:$A$10000,$A690,Observed!$C$2:$C$10000,$C690)),AVERAGEIFS(Observed!AH$2:AH$10000,Observed!$A$2:$A$10000,$A690,Observed!$C$2:$C$10000,$C690),"")</f>
        <v/>
      </c>
      <c r="AI690" s="22" t="str">
        <f>IF(ISNUMBER(AVERAGEIFS(Observed!AI$2:AI$10000,Observed!$A$2:$A$10000,$A690,Observed!$C$2:$C$10000,$C690)),AVERAGEIFS(Observed!AI$2:AI$10000,Observed!$A$2:$A$10000,$A690,Observed!$C$2:$C$10000,$C690),"")</f>
        <v/>
      </c>
      <c r="AJ690" s="23">
        <f>IF(ISNUMBER(AVERAGEIFS(Observed!AJ$2:AJ$10000,Observed!$A$2:$A$10000,$A690,Observed!$C$2:$C$10000,$C690)),AVERAGEIFS(Observed!AJ$2:AJ$10000,Observed!$A$2:$A$10000,$A690,Observed!$C$2:$C$10000,$C690),"")</f>
        <v>9.6999999999999993</v>
      </c>
      <c r="AK690" s="23" t="str">
        <f>IF(ISNUMBER(AVERAGEIFS(Observed!AK$2:AK$10000,Observed!$A$2:$A$10000,$A690,Observed!$C$2:$C$10000,$C690)),AVERAGEIFS(Observed!AK$2:AK$10000,Observed!$A$2:$A$10000,$A690,Observed!$C$2:$C$10000,$C690),"")</f>
        <v/>
      </c>
      <c r="AL690" s="23" t="str">
        <f>IF(ISNUMBER(AVERAGEIFS(Observed!AL$2:AL$10000,Observed!$A$2:$A$10000,$A690,Observed!$C$2:$C$10000,$C690)),AVERAGEIFS(Observed!AL$2:AL$10000,Observed!$A$2:$A$10000,$A690,Observed!$C$2:$C$10000,$C690),"")</f>
        <v/>
      </c>
      <c r="AM690" s="23" t="str">
        <f>IF(ISNUMBER(AVERAGEIFS(Observed!AM$2:AM$10000,Observed!$A$2:$A$10000,$A690,Observed!$C$2:$C$10000,$C690)),AVERAGEIFS(Observed!AM$2:AM$10000,Observed!$A$2:$A$10000,$A690,Observed!$C$2:$C$10000,$C690),"")</f>
        <v/>
      </c>
      <c r="AN690" s="23" t="str">
        <f>IF(ISNUMBER(AVERAGEIFS(Observed!AN$2:AN$10000,Observed!$A$2:$A$10000,$A690,Observed!$C$2:$C$10000,$C690)),AVERAGEIFS(Observed!AN$2:AN$10000,Observed!$A$2:$A$10000,$A690,Observed!$C$2:$C$10000,$C690),"")</f>
        <v/>
      </c>
      <c r="AO690" s="2">
        <f>COUNTIFS(Observed!$A$2:$A$10000,$A690,Observed!$C$2:$C$10000,$C690)</f>
        <v>5</v>
      </c>
      <c r="AP690" s="2">
        <f t="shared" si="14"/>
        <v>1</v>
      </c>
    </row>
    <row r="691" spans="1:42" x14ac:dyDescent="0.25">
      <c r="A691" t="s">
        <v>91</v>
      </c>
      <c r="B691" t="s">
        <v>30</v>
      </c>
      <c r="C691" s="20">
        <v>40637</v>
      </c>
      <c r="D691">
        <v>1</v>
      </c>
      <c r="F691" t="s">
        <v>105</v>
      </c>
      <c r="G691" s="25" t="s">
        <v>115</v>
      </c>
      <c r="J691" s="2"/>
      <c r="K691" s="22" t="str">
        <f>IF(ISNUMBER(AVERAGEIFS(Observed!K$2:K$10000,Observed!$A$2:$A$10000,$A691,Observed!$C$2:$C$10000,$C691)),AVERAGEIFS(Observed!K$2:K$10000,Observed!$A$2:$A$10000,$A691,Observed!$C$2:$C$10000,$C691),"")</f>
        <v/>
      </c>
      <c r="L691" s="23" t="str">
        <f>IF(ISNUMBER(AVERAGEIFS(Observed!L$2:L$10000,Observed!$A$2:$A$10000,$A691,Observed!$C$2:$C$10000,$C691)),AVERAGEIFS(Observed!L$2:L$10000,Observed!$A$2:$A$10000,$A691,Observed!$C$2:$C$10000,$C691),"")</f>
        <v/>
      </c>
      <c r="M691" s="23" t="str">
        <f>IF(ISNUMBER(AVERAGEIFS(Observed!M$2:M$10000,Observed!$A$2:$A$10000,$A691,Observed!$C$2:$C$10000,$C691)),AVERAGEIFS(Observed!M$2:M$10000,Observed!$A$2:$A$10000,$A691,Observed!$C$2:$C$10000,$C691),"")</f>
        <v/>
      </c>
      <c r="N691" s="23" t="str">
        <f>IF(ISNUMBER(AVERAGEIFS(Observed!N$2:N$10000,Observed!$A$2:$A$10000,$A691,Observed!$C$2:$C$10000,$C691)),AVERAGEIFS(Observed!N$2:N$10000,Observed!$A$2:$A$10000,$A691,Observed!$C$2:$C$10000,$C691),"")</f>
        <v/>
      </c>
      <c r="O691" s="23" t="str">
        <f>IF(ISNUMBER(AVERAGEIFS(Observed!O$2:O$10000,Observed!$A$2:$A$10000,$A691,Observed!$C$2:$C$10000,$C691)),AVERAGEIFS(Observed!O$2:O$10000,Observed!$A$2:$A$10000,$A691,Observed!$C$2:$C$10000,$C691),"")</f>
        <v/>
      </c>
      <c r="P691" s="24" t="str">
        <f>IF(ISNUMBER(AVERAGEIFS(Observed!P$2:P$10000,Observed!$A$2:$A$10000,$A691,Observed!$C$2:$C$10000,$C691)),AVERAGEIFS(Observed!P$2:P$10000,Observed!$A$2:$A$10000,$A691,Observed!$C$2:$C$10000,$C691),"")</f>
        <v/>
      </c>
      <c r="Q691" s="24" t="str">
        <f>IF(ISNUMBER(AVERAGEIFS(Observed!Q$2:Q$10000,Observed!$A$2:$A$10000,$A691,Observed!$C$2:$C$10000,$C691)),AVERAGEIFS(Observed!Q$2:Q$10000,Observed!$A$2:$A$10000,$A691,Observed!$C$2:$C$10000,$C691),"")</f>
        <v/>
      </c>
      <c r="R691" s="24" t="str">
        <f>IF(ISNUMBER(AVERAGEIFS(Observed!R$2:R$10000,Observed!$A$2:$A$10000,$A691,Observed!$C$2:$C$10000,$C691)),AVERAGEIFS(Observed!R$2:R$10000,Observed!$A$2:$A$10000,$A691,Observed!$C$2:$C$10000,$C691),"")</f>
        <v/>
      </c>
      <c r="S691" s="22" t="str">
        <f>IF(ISNUMBER(AVERAGEIFS(Observed!S$2:S$10000,Observed!$A$2:$A$10000,$A691,Observed!$C$2:$C$10000,$C691)),AVERAGEIFS(Observed!S$2:S$10000,Observed!$A$2:$A$10000,$A691,Observed!$C$2:$C$10000,$C691),"")</f>
        <v/>
      </c>
      <c r="T691" s="23" t="str">
        <f>IF(ISNUMBER(AVERAGEIFS(Observed!T$2:T$10000,Observed!$A$2:$A$10000,$A691,Observed!$C$2:$C$10000,$C691)),AVERAGEIFS(Observed!T$2:T$10000,Observed!$A$2:$A$10000,$A691,Observed!$C$2:$C$10000,$C691),"")</f>
        <v/>
      </c>
      <c r="U691" s="23" t="str">
        <f>IF(ISNUMBER(AVERAGEIFS(Observed!U$2:U$10000,Observed!$A$2:$A$10000,$A691,Observed!$C$2:$C$10000,$C691)),AVERAGEIFS(Observed!U$2:U$10000,Observed!$A$2:$A$10000,$A691,Observed!$C$2:$C$10000,$C691),"")</f>
        <v/>
      </c>
      <c r="V691" s="23" t="str">
        <f>IF(ISNUMBER(AVERAGEIFS(Observed!V$2:V$10000,Observed!$A$2:$A$10000,$A691,Observed!$C$2:$C$10000,$C691)),AVERAGEIFS(Observed!V$2:V$10000,Observed!$A$2:$A$10000,$A691,Observed!$C$2:$C$10000,$C691),"")</f>
        <v/>
      </c>
      <c r="W691" s="23" t="str">
        <f>IF(ISNUMBER(AVERAGEIFS(Observed!W$2:W$10000,Observed!$A$2:$A$10000,$A691,Observed!$C$2:$C$10000,$C691)),AVERAGEIFS(Observed!W$2:W$10000,Observed!$A$2:$A$10000,$A691,Observed!$C$2:$C$10000,$C691),"")</f>
        <v/>
      </c>
      <c r="X691" s="23" t="str">
        <f>IF(ISNUMBER(AVERAGEIFS(Observed!X$2:X$10000,Observed!$A$2:$A$10000,$A691,Observed!$C$2:$C$10000,$C691)),AVERAGEIFS(Observed!X$2:X$10000,Observed!$A$2:$A$10000,$A691,Observed!$C$2:$C$10000,$C691),"")</f>
        <v/>
      </c>
      <c r="Y691" s="23" t="str">
        <f>IF(ISNUMBER(AVERAGEIFS(Observed!Y$2:Y$10000,Observed!$A$2:$A$10000,$A691,Observed!$C$2:$C$10000,$C691)),AVERAGEIFS(Observed!Y$2:Y$10000,Observed!$A$2:$A$10000,$A691,Observed!$C$2:$C$10000,$C691),"")</f>
        <v/>
      </c>
      <c r="Z691" s="23" t="str">
        <f>IF(ISNUMBER(AVERAGEIFS(Observed!Z$2:Z$10000,Observed!$A$2:$A$10000,$A691,Observed!$C$2:$C$10000,$C691)),AVERAGEIFS(Observed!Z$2:Z$10000,Observed!$A$2:$A$10000,$A691,Observed!$C$2:$C$10000,$C691),"")</f>
        <v/>
      </c>
      <c r="AA691" s="23" t="str">
        <f>IF(ISNUMBER(AVERAGEIFS(Observed!AA$2:AA$10000,Observed!$A$2:$A$10000,$A691,Observed!$C$2:$C$10000,$C691)),AVERAGEIFS(Observed!AA$2:AA$10000,Observed!$A$2:$A$10000,$A691,Observed!$C$2:$C$10000,$C691),"")</f>
        <v/>
      </c>
      <c r="AB691" s="23" t="str">
        <f>IF(ISNUMBER(AVERAGEIFS(Observed!AB$2:AB$10000,Observed!$A$2:$A$10000,$A691,Observed!$C$2:$C$10000,$C691)),AVERAGEIFS(Observed!AB$2:AB$10000,Observed!$A$2:$A$10000,$A691,Observed!$C$2:$C$10000,$C691),"")</f>
        <v/>
      </c>
      <c r="AC691" s="23" t="str">
        <f>IF(ISNUMBER(AVERAGEIFS(Observed!AC$2:AC$10000,Observed!$A$2:$A$10000,$A691,Observed!$C$2:$C$10000,$C691)),AVERAGEIFS(Observed!AC$2:AC$10000,Observed!$A$2:$A$10000,$A691,Observed!$C$2:$C$10000,$C691),"")</f>
        <v/>
      </c>
      <c r="AD691" s="23" t="str">
        <f>IF(ISNUMBER(AVERAGEIFS(Observed!AD$2:AD$10000,Observed!$A$2:$A$10000,$A691,Observed!$C$2:$C$10000,$C691)),AVERAGEIFS(Observed!AD$2:AD$10000,Observed!$A$2:$A$10000,$A691,Observed!$C$2:$C$10000,$C691),"")</f>
        <v/>
      </c>
      <c r="AE691" s="24" t="str">
        <f>IF(ISNUMBER(AVERAGEIFS(Observed!AE$2:AE$10000,Observed!$A$2:$A$10000,$A691,Observed!$C$2:$C$10000,$C691)),AVERAGEIFS(Observed!AE$2:AE$10000,Observed!$A$2:$A$10000,$A691,Observed!$C$2:$C$10000,$C691),"")</f>
        <v/>
      </c>
      <c r="AF691" s="24" t="str">
        <f>IF(ISNUMBER(AVERAGEIFS(Observed!AF$2:AF$10000,Observed!$A$2:$A$10000,$A691,Observed!$C$2:$C$10000,$C691)),AVERAGEIFS(Observed!AF$2:AF$10000,Observed!$A$2:$A$10000,$A691,Observed!$C$2:$C$10000,$C691),"")</f>
        <v/>
      </c>
      <c r="AG691" s="23" t="str">
        <f>IF(ISNUMBER(AVERAGEIFS(Observed!AG$2:AG$10000,Observed!$A$2:$A$10000,$A691,Observed!$C$2:$C$10000,$C691)),AVERAGEIFS(Observed!AG$2:AG$10000,Observed!$A$2:$A$10000,$A691,Observed!$C$2:$C$10000,$C691),"")</f>
        <v/>
      </c>
      <c r="AH691" s="23" t="str">
        <f>IF(ISNUMBER(AVERAGEIFS(Observed!AH$2:AH$10000,Observed!$A$2:$A$10000,$A691,Observed!$C$2:$C$10000,$C691)),AVERAGEIFS(Observed!AH$2:AH$10000,Observed!$A$2:$A$10000,$A691,Observed!$C$2:$C$10000,$C691),"")</f>
        <v/>
      </c>
      <c r="AI691" s="22" t="str">
        <f>IF(ISNUMBER(AVERAGEIFS(Observed!AI$2:AI$10000,Observed!$A$2:$A$10000,$A691,Observed!$C$2:$C$10000,$C691)),AVERAGEIFS(Observed!AI$2:AI$10000,Observed!$A$2:$A$10000,$A691,Observed!$C$2:$C$10000,$C691),"")</f>
        <v/>
      </c>
      <c r="AJ691" s="23">
        <f>IF(ISNUMBER(AVERAGEIFS(Observed!AJ$2:AJ$10000,Observed!$A$2:$A$10000,$A691,Observed!$C$2:$C$10000,$C691)),AVERAGEIFS(Observed!AJ$2:AJ$10000,Observed!$A$2:$A$10000,$A691,Observed!$C$2:$C$10000,$C691),"")</f>
        <v>17.059999999999999</v>
      </c>
      <c r="AK691" s="23" t="str">
        <f>IF(ISNUMBER(AVERAGEIFS(Observed!AK$2:AK$10000,Observed!$A$2:$A$10000,$A691,Observed!$C$2:$C$10000,$C691)),AVERAGEIFS(Observed!AK$2:AK$10000,Observed!$A$2:$A$10000,$A691,Observed!$C$2:$C$10000,$C691),"")</f>
        <v/>
      </c>
      <c r="AL691" s="23" t="str">
        <f>IF(ISNUMBER(AVERAGEIFS(Observed!AL$2:AL$10000,Observed!$A$2:$A$10000,$A691,Observed!$C$2:$C$10000,$C691)),AVERAGEIFS(Observed!AL$2:AL$10000,Observed!$A$2:$A$10000,$A691,Observed!$C$2:$C$10000,$C691),"")</f>
        <v/>
      </c>
      <c r="AM691" s="23" t="str">
        <f>IF(ISNUMBER(AVERAGEIFS(Observed!AM$2:AM$10000,Observed!$A$2:$A$10000,$A691,Observed!$C$2:$C$10000,$C691)),AVERAGEIFS(Observed!AM$2:AM$10000,Observed!$A$2:$A$10000,$A691,Observed!$C$2:$C$10000,$C691),"")</f>
        <v/>
      </c>
      <c r="AN691" s="23" t="str">
        <f>IF(ISNUMBER(AVERAGEIFS(Observed!AN$2:AN$10000,Observed!$A$2:$A$10000,$A691,Observed!$C$2:$C$10000,$C691)),AVERAGEIFS(Observed!AN$2:AN$10000,Observed!$A$2:$A$10000,$A691,Observed!$C$2:$C$10000,$C691),"")</f>
        <v/>
      </c>
      <c r="AO691" s="2">
        <f>COUNTIFS(Observed!$A$2:$A$10000,$A691,Observed!$C$2:$C$10000,$C691)</f>
        <v>5</v>
      </c>
      <c r="AP691" s="2">
        <f t="shared" si="14"/>
        <v>1</v>
      </c>
    </row>
    <row r="692" spans="1:42" x14ac:dyDescent="0.25">
      <c r="A692" t="s">
        <v>91</v>
      </c>
      <c r="B692" t="s">
        <v>30</v>
      </c>
      <c r="C692" s="20">
        <v>40641</v>
      </c>
      <c r="D692">
        <v>1</v>
      </c>
      <c r="F692" t="s">
        <v>105</v>
      </c>
      <c r="G692" s="25" t="s">
        <v>115</v>
      </c>
      <c r="J692" s="2"/>
      <c r="K692" s="22" t="str">
        <f>IF(ISNUMBER(AVERAGEIFS(Observed!K$2:K$10000,Observed!$A$2:$A$10000,$A692,Observed!$C$2:$C$10000,$C692)),AVERAGEIFS(Observed!K$2:K$10000,Observed!$A$2:$A$10000,$A692,Observed!$C$2:$C$10000,$C692),"")</f>
        <v/>
      </c>
      <c r="L692" s="23" t="str">
        <f>IF(ISNUMBER(AVERAGEIFS(Observed!L$2:L$10000,Observed!$A$2:$A$10000,$A692,Observed!$C$2:$C$10000,$C692)),AVERAGEIFS(Observed!L$2:L$10000,Observed!$A$2:$A$10000,$A692,Observed!$C$2:$C$10000,$C692),"")</f>
        <v/>
      </c>
      <c r="M692" s="23" t="str">
        <f>IF(ISNUMBER(AVERAGEIFS(Observed!M$2:M$10000,Observed!$A$2:$A$10000,$A692,Observed!$C$2:$C$10000,$C692)),AVERAGEIFS(Observed!M$2:M$10000,Observed!$A$2:$A$10000,$A692,Observed!$C$2:$C$10000,$C692),"")</f>
        <v/>
      </c>
      <c r="N692" s="23" t="str">
        <f>IF(ISNUMBER(AVERAGEIFS(Observed!N$2:N$10000,Observed!$A$2:$A$10000,$A692,Observed!$C$2:$C$10000,$C692)),AVERAGEIFS(Observed!N$2:N$10000,Observed!$A$2:$A$10000,$A692,Observed!$C$2:$C$10000,$C692),"")</f>
        <v/>
      </c>
      <c r="O692" s="23" t="str">
        <f>IF(ISNUMBER(AVERAGEIFS(Observed!O$2:O$10000,Observed!$A$2:$A$10000,$A692,Observed!$C$2:$C$10000,$C692)),AVERAGEIFS(Observed!O$2:O$10000,Observed!$A$2:$A$10000,$A692,Observed!$C$2:$C$10000,$C692),"")</f>
        <v/>
      </c>
      <c r="P692" s="24" t="str">
        <f>IF(ISNUMBER(AVERAGEIFS(Observed!P$2:P$10000,Observed!$A$2:$A$10000,$A692,Observed!$C$2:$C$10000,$C692)),AVERAGEIFS(Observed!P$2:P$10000,Observed!$A$2:$A$10000,$A692,Observed!$C$2:$C$10000,$C692),"")</f>
        <v/>
      </c>
      <c r="Q692" s="24" t="str">
        <f>IF(ISNUMBER(AVERAGEIFS(Observed!Q$2:Q$10000,Observed!$A$2:$A$10000,$A692,Observed!$C$2:$C$10000,$C692)),AVERAGEIFS(Observed!Q$2:Q$10000,Observed!$A$2:$A$10000,$A692,Observed!$C$2:$C$10000,$C692),"")</f>
        <v/>
      </c>
      <c r="R692" s="24" t="str">
        <f>IF(ISNUMBER(AVERAGEIFS(Observed!R$2:R$10000,Observed!$A$2:$A$10000,$A692,Observed!$C$2:$C$10000,$C692)),AVERAGEIFS(Observed!R$2:R$10000,Observed!$A$2:$A$10000,$A692,Observed!$C$2:$C$10000,$C692),"")</f>
        <v/>
      </c>
      <c r="S692" s="22" t="str">
        <f>IF(ISNUMBER(AVERAGEIFS(Observed!S$2:S$10000,Observed!$A$2:$A$10000,$A692,Observed!$C$2:$C$10000,$C692)),AVERAGEIFS(Observed!S$2:S$10000,Observed!$A$2:$A$10000,$A692,Observed!$C$2:$C$10000,$C692),"")</f>
        <v/>
      </c>
      <c r="T692" s="23" t="str">
        <f>IF(ISNUMBER(AVERAGEIFS(Observed!T$2:T$10000,Observed!$A$2:$A$10000,$A692,Observed!$C$2:$C$10000,$C692)),AVERAGEIFS(Observed!T$2:T$10000,Observed!$A$2:$A$10000,$A692,Observed!$C$2:$C$10000,$C692),"")</f>
        <v/>
      </c>
      <c r="U692" s="23" t="str">
        <f>IF(ISNUMBER(AVERAGEIFS(Observed!U$2:U$10000,Observed!$A$2:$A$10000,$A692,Observed!$C$2:$C$10000,$C692)),AVERAGEIFS(Observed!U$2:U$10000,Observed!$A$2:$A$10000,$A692,Observed!$C$2:$C$10000,$C692),"")</f>
        <v/>
      </c>
      <c r="V692" s="23" t="str">
        <f>IF(ISNUMBER(AVERAGEIFS(Observed!V$2:V$10000,Observed!$A$2:$A$10000,$A692,Observed!$C$2:$C$10000,$C692)),AVERAGEIFS(Observed!V$2:V$10000,Observed!$A$2:$A$10000,$A692,Observed!$C$2:$C$10000,$C692),"")</f>
        <v/>
      </c>
      <c r="W692" s="23" t="str">
        <f>IF(ISNUMBER(AVERAGEIFS(Observed!W$2:W$10000,Observed!$A$2:$A$10000,$A692,Observed!$C$2:$C$10000,$C692)),AVERAGEIFS(Observed!W$2:W$10000,Observed!$A$2:$A$10000,$A692,Observed!$C$2:$C$10000,$C692),"")</f>
        <v/>
      </c>
      <c r="X692" s="23" t="str">
        <f>IF(ISNUMBER(AVERAGEIFS(Observed!X$2:X$10000,Observed!$A$2:$A$10000,$A692,Observed!$C$2:$C$10000,$C692)),AVERAGEIFS(Observed!X$2:X$10000,Observed!$A$2:$A$10000,$A692,Observed!$C$2:$C$10000,$C692),"")</f>
        <v/>
      </c>
      <c r="Y692" s="23" t="str">
        <f>IF(ISNUMBER(AVERAGEIFS(Observed!Y$2:Y$10000,Observed!$A$2:$A$10000,$A692,Observed!$C$2:$C$10000,$C692)),AVERAGEIFS(Observed!Y$2:Y$10000,Observed!$A$2:$A$10000,$A692,Observed!$C$2:$C$10000,$C692),"")</f>
        <v/>
      </c>
      <c r="Z692" s="23" t="str">
        <f>IF(ISNUMBER(AVERAGEIFS(Observed!Z$2:Z$10000,Observed!$A$2:$A$10000,$A692,Observed!$C$2:$C$10000,$C692)),AVERAGEIFS(Observed!Z$2:Z$10000,Observed!$A$2:$A$10000,$A692,Observed!$C$2:$C$10000,$C692),"")</f>
        <v/>
      </c>
      <c r="AA692" s="23" t="str">
        <f>IF(ISNUMBER(AVERAGEIFS(Observed!AA$2:AA$10000,Observed!$A$2:$A$10000,$A692,Observed!$C$2:$C$10000,$C692)),AVERAGEIFS(Observed!AA$2:AA$10000,Observed!$A$2:$A$10000,$A692,Observed!$C$2:$C$10000,$C692),"")</f>
        <v/>
      </c>
      <c r="AB692" s="23" t="str">
        <f>IF(ISNUMBER(AVERAGEIFS(Observed!AB$2:AB$10000,Observed!$A$2:$A$10000,$A692,Observed!$C$2:$C$10000,$C692)),AVERAGEIFS(Observed!AB$2:AB$10000,Observed!$A$2:$A$10000,$A692,Observed!$C$2:$C$10000,$C692),"")</f>
        <v/>
      </c>
      <c r="AC692" s="23" t="str">
        <f>IF(ISNUMBER(AVERAGEIFS(Observed!AC$2:AC$10000,Observed!$A$2:$A$10000,$A692,Observed!$C$2:$C$10000,$C692)),AVERAGEIFS(Observed!AC$2:AC$10000,Observed!$A$2:$A$10000,$A692,Observed!$C$2:$C$10000,$C692),"")</f>
        <v/>
      </c>
      <c r="AD692" s="23" t="str">
        <f>IF(ISNUMBER(AVERAGEIFS(Observed!AD$2:AD$10000,Observed!$A$2:$A$10000,$A692,Observed!$C$2:$C$10000,$C692)),AVERAGEIFS(Observed!AD$2:AD$10000,Observed!$A$2:$A$10000,$A692,Observed!$C$2:$C$10000,$C692),"")</f>
        <v/>
      </c>
      <c r="AE692" s="24" t="str">
        <f>IF(ISNUMBER(AVERAGEIFS(Observed!AE$2:AE$10000,Observed!$A$2:$A$10000,$A692,Observed!$C$2:$C$10000,$C692)),AVERAGEIFS(Observed!AE$2:AE$10000,Observed!$A$2:$A$10000,$A692,Observed!$C$2:$C$10000,$C692),"")</f>
        <v/>
      </c>
      <c r="AF692" s="24" t="str">
        <f>IF(ISNUMBER(AVERAGEIFS(Observed!AF$2:AF$10000,Observed!$A$2:$A$10000,$A692,Observed!$C$2:$C$10000,$C692)),AVERAGEIFS(Observed!AF$2:AF$10000,Observed!$A$2:$A$10000,$A692,Observed!$C$2:$C$10000,$C692),"")</f>
        <v/>
      </c>
      <c r="AG692" s="23" t="str">
        <f>IF(ISNUMBER(AVERAGEIFS(Observed!AG$2:AG$10000,Observed!$A$2:$A$10000,$A692,Observed!$C$2:$C$10000,$C692)),AVERAGEIFS(Observed!AG$2:AG$10000,Observed!$A$2:$A$10000,$A692,Observed!$C$2:$C$10000,$C692),"")</f>
        <v/>
      </c>
      <c r="AH692" s="23" t="str">
        <f>IF(ISNUMBER(AVERAGEIFS(Observed!AH$2:AH$10000,Observed!$A$2:$A$10000,$A692,Observed!$C$2:$C$10000,$C692)),AVERAGEIFS(Observed!AH$2:AH$10000,Observed!$A$2:$A$10000,$A692,Observed!$C$2:$C$10000,$C692),"")</f>
        <v/>
      </c>
      <c r="AI692" s="22" t="str">
        <f>IF(ISNUMBER(AVERAGEIFS(Observed!AI$2:AI$10000,Observed!$A$2:$A$10000,$A692,Observed!$C$2:$C$10000,$C692)),AVERAGEIFS(Observed!AI$2:AI$10000,Observed!$A$2:$A$10000,$A692,Observed!$C$2:$C$10000,$C692),"")</f>
        <v/>
      </c>
      <c r="AJ692" s="23">
        <f>IF(ISNUMBER(AVERAGEIFS(Observed!AJ$2:AJ$10000,Observed!$A$2:$A$10000,$A692,Observed!$C$2:$C$10000,$C692)),AVERAGEIFS(Observed!AJ$2:AJ$10000,Observed!$A$2:$A$10000,$A692,Observed!$C$2:$C$10000,$C692),"")</f>
        <v>5.6</v>
      </c>
      <c r="AK692" s="23" t="str">
        <f>IF(ISNUMBER(AVERAGEIFS(Observed!AK$2:AK$10000,Observed!$A$2:$A$10000,$A692,Observed!$C$2:$C$10000,$C692)),AVERAGEIFS(Observed!AK$2:AK$10000,Observed!$A$2:$A$10000,$A692,Observed!$C$2:$C$10000,$C692),"")</f>
        <v/>
      </c>
      <c r="AL692" s="23" t="str">
        <f>IF(ISNUMBER(AVERAGEIFS(Observed!AL$2:AL$10000,Observed!$A$2:$A$10000,$A692,Observed!$C$2:$C$10000,$C692)),AVERAGEIFS(Observed!AL$2:AL$10000,Observed!$A$2:$A$10000,$A692,Observed!$C$2:$C$10000,$C692),"")</f>
        <v/>
      </c>
      <c r="AM692" s="23" t="str">
        <f>IF(ISNUMBER(AVERAGEIFS(Observed!AM$2:AM$10000,Observed!$A$2:$A$10000,$A692,Observed!$C$2:$C$10000,$C692)),AVERAGEIFS(Observed!AM$2:AM$10000,Observed!$A$2:$A$10000,$A692,Observed!$C$2:$C$10000,$C692),"")</f>
        <v/>
      </c>
      <c r="AN692" s="23" t="str">
        <f>IF(ISNUMBER(AVERAGEIFS(Observed!AN$2:AN$10000,Observed!$A$2:$A$10000,$A692,Observed!$C$2:$C$10000,$C692)),AVERAGEIFS(Observed!AN$2:AN$10000,Observed!$A$2:$A$10000,$A692,Observed!$C$2:$C$10000,$C692),"")</f>
        <v/>
      </c>
      <c r="AO692" s="2">
        <f>COUNTIFS(Observed!$A$2:$A$10000,$A692,Observed!$C$2:$C$10000,$C692)</f>
        <v>5</v>
      </c>
      <c r="AP692" s="2">
        <f t="shared" si="14"/>
        <v>1</v>
      </c>
    </row>
    <row r="693" spans="1:42" x14ac:dyDescent="0.25">
      <c r="A693" t="s">
        <v>91</v>
      </c>
      <c r="B693" t="s">
        <v>30</v>
      </c>
      <c r="C693" s="20">
        <v>40651</v>
      </c>
      <c r="D693">
        <v>1</v>
      </c>
      <c r="F693" t="s">
        <v>105</v>
      </c>
      <c r="G693" s="25" t="s">
        <v>115</v>
      </c>
      <c r="J693" s="2"/>
      <c r="K693" s="22" t="str">
        <f>IF(ISNUMBER(AVERAGEIFS(Observed!K$2:K$10000,Observed!$A$2:$A$10000,$A693,Observed!$C$2:$C$10000,$C693)),AVERAGEIFS(Observed!K$2:K$10000,Observed!$A$2:$A$10000,$A693,Observed!$C$2:$C$10000,$C693),"")</f>
        <v/>
      </c>
      <c r="L693" s="23" t="str">
        <f>IF(ISNUMBER(AVERAGEIFS(Observed!L$2:L$10000,Observed!$A$2:$A$10000,$A693,Observed!$C$2:$C$10000,$C693)),AVERAGEIFS(Observed!L$2:L$10000,Observed!$A$2:$A$10000,$A693,Observed!$C$2:$C$10000,$C693),"")</f>
        <v/>
      </c>
      <c r="M693" s="23" t="str">
        <f>IF(ISNUMBER(AVERAGEIFS(Observed!M$2:M$10000,Observed!$A$2:$A$10000,$A693,Observed!$C$2:$C$10000,$C693)),AVERAGEIFS(Observed!M$2:M$10000,Observed!$A$2:$A$10000,$A693,Observed!$C$2:$C$10000,$C693),"")</f>
        <v/>
      </c>
      <c r="N693" s="23" t="str">
        <f>IF(ISNUMBER(AVERAGEIFS(Observed!N$2:N$10000,Observed!$A$2:$A$10000,$A693,Observed!$C$2:$C$10000,$C693)),AVERAGEIFS(Observed!N$2:N$10000,Observed!$A$2:$A$10000,$A693,Observed!$C$2:$C$10000,$C693),"")</f>
        <v/>
      </c>
      <c r="O693" s="23" t="str">
        <f>IF(ISNUMBER(AVERAGEIFS(Observed!O$2:O$10000,Observed!$A$2:$A$10000,$A693,Observed!$C$2:$C$10000,$C693)),AVERAGEIFS(Observed!O$2:O$10000,Observed!$A$2:$A$10000,$A693,Observed!$C$2:$C$10000,$C693),"")</f>
        <v/>
      </c>
      <c r="P693" s="24" t="str">
        <f>IF(ISNUMBER(AVERAGEIFS(Observed!P$2:P$10000,Observed!$A$2:$A$10000,$A693,Observed!$C$2:$C$10000,$C693)),AVERAGEIFS(Observed!P$2:P$10000,Observed!$A$2:$A$10000,$A693,Observed!$C$2:$C$10000,$C693),"")</f>
        <v/>
      </c>
      <c r="Q693" s="24" t="str">
        <f>IF(ISNUMBER(AVERAGEIFS(Observed!Q$2:Q$10000,Observed!$A$2:$A$10000,$A693,Observed!$C$2:$C$10000,$C693)),AVERAGEIFS(Observed!Q$2:Q$10000,Observed!$A$2:$A$10000,$A693,Observed!$C$2:$C$10000,$C693),"")</f>
        <v/>
      </c>
      <c r="R693" s="24" t="str">
        <f>IF(ISNUMBER(AVERAGEIFS(Observed!R$2:R$10000,Observed!$A$2:$A$10000,$A693,Observed!$C$2:$C$10000,$C693)),AVERAGEIFS(Observed!R$2:R$10000,Observed!$A$2:$A$10000,$A693,Observed!$C$2:$C$10000,$C693),"")</f>
        <v/>
      </c>
      <c r="S693" s="22" t="str">
        <f>IF(ISNUMBER(AVERAGEIFS(Observed!S$2:S$10000,Observed!$A$2:$A$10000,$A693,Observed!$C$2:$C$10000,$C693)),AVERAGEIFS(Observed!S$2:S$10000,Observed!$A$2:$A$10000,$A693,Observed!$C$2:$C$10000,$C693),"")</f>
        <v/>
      </c>
      <c r="T693" s="23" t="str">
        <f>IF(ISNUMBER(AVERAGEIFS(Observed!T$2:T$10000,Observed!$A$2:$A$10000,$A693,Observed!$C$2:$C$10000,$C693)),AVERAGEIFS(Observed!T$2:T$10000,Observed!$A$2:$A$10000,$A693,Observed!$C$2:$C$10000,$C693),"")</f>
        <v/>
      </c>
      <c r="U693" s="23" t="str">
        <f>IF(ISNUMBER(AVERAGEIFS(Observed!U$2:U$10000,Observed!$A$2:$A$10000,$A693,Observed!$C$2:$C$10000,$C693)),AVERAGEIFS(Observed!U$2:U$10000,Observed!$A$2:$A$10000,$A693,Observed!$C$2:$C$10000,$C693),"")</f>
        <v/>
      </c>
      <c r="V693" s="23" t="str">
        <f>IF(ISNUMBER(AVERAGEIFS(Observed!V$2:V$10000,Observed!$A$2:$A$10000,$A693,Observed!$C$2:$C$10000,$C693)),AVERAGEIFS(Observed!V$2:V$10000,Observed!$A$2:$A$10000,$A693,Observed!$C$2:$C$10000,$C693),"")</f>
        <v/>
      </c>
      <c r="W693" s="23" t="str">
        <f>IF(ISNUMBER(AVERAGEIFS(Observed!W$2:W$10000,Observed!$A$2:$A$10000,$A693,Observed!$C$2:$C$10000,$C693)),AVERAGEIFS(Observed!W$2:W$10000,Observed!$A$2:$A$10000,$A693,Observed!$C$2:$C$10000,$C693),"")</f>
        <v/>
      </c>
      <c r="X693" s="23" t="str">
        <f>IF(ISNUMBER(AVERAGEIFS(Observed!X$2:X$10000,Observed!$A$2:$A$10000,$A693,Observed!$C$2:$C$10000,$C693)),AVERAGEIFS(Observed!X$2:X$10000,Observed!$A$2:$A$10000,$A693,Observed!$C$2:$C$10000,$C693),"")</f>
        <v/>
      </c>
      <c r="Y693" s="23" t="str">
        <f>IF(ISNUMBER(AVERAGEIFS(Observed!Y$2:Y$10000,Observed!$A$2:$A$10000,$A693,Observed!$C$2:$C$10000,$C693)),AVERAGEIFS(Observed!Y$2:Y$10000,Observed!$A$2:$A$10000,$A693,Observed!$C$2:$C$10000,$C693),"")</f>
        <v/>
      </c>
      <c r="Z693" s="23" t="str">
        <f>IF(ISNUMBER(AVERAGEIFS(Observed!Z$2:Z$10000,Observed!$A$2:$A$10000,$A693,Observed!$C$2:$C$10000,$C693)),AVERAGEIFS(Observed!Z$2:Z$10000,Observed!$A$2:$A$10000,$A693,Observed!$C$2:$C$10000,$C693),"")</f>
        <v/>
      </c>
      <c r="AA693" s="23" t="str">
        <f>IF(ISNUMBER(AVERAGEIFS(Observed!AA$2:AA$10000,Observed!$A$2:$A$10000,$A693,Observed!$C$2:$C$10000,$C693)),AVERAGEIFS(Observed!AA$2:AA$10000,Observed!$A$2:$A$10000,$A693,Observed!$C$2:$C$10000,$C693),"")</f>
        <v/>
      </c>
      <c r="AB693" s="23" t="str">
        <f>IF(ISNUMBER(AVERAGEIFS(Observed!AB$2:AB$10000,Observed!$A$2:$A$10000,$A693,Observed!$C$2:$C$10000,$C693)),AVERAGEIFS(Observed!AB$2:AB$10000,Observed!$A$2:$A$10000,$A693,Observed!$C$2:$C$10000,$C693),"")</f>
        <v/>
      </c>
      <c r="AC693" s="23" t="str">
        <f>IF(ISNUMBER(AVERAGEIFS(Observed!AC$2:AC$10000,Observed!$A$2:$A$10000,$A693,Observed!$C$2:$C$10000,$C693)),AVERAGEIFS(Observed!AC$2:AC$10000,Observed!$A$2:$A$10000,$A693,Observed!$C$2:$C$10000,$C693),"")</f>
        <v/>
      </c>
      <c r="AD693" s="23" t="str">
        <f>IF(ISNUMBER(AVERAGEIFS(Observed!AD$2:AD$10000,Observed!$A$2:$A$10000,$A693,Observed!$C$2:$C$10000,$C693)),AVERAGEIFS(Observed!AD$2:AD$10000,Observed!$A$2:$A$10000,$A693,Observed!$C$2:$C$10000,$C693),"")</f>
        <v/>
      </c>
      <c r="AE693" s="24" t="str">
        <f>IF(ISNUMBER(AVERAGEIFS(Observed!AE$2:AE$10000,Observed!$A$2:$A$10000,$A693,Observed!$C$2:$C$10000,$C693)),AVERAGEIFS(Observed!AE$2:AE$10000,Observed!$A$2:$A$10000,$A693,Observed!$C$2:$C$10000,$C693),"")</f>
        <v/>
      </c>
      <c r="AF693" s="24" t="str">
        <f>IF(ISNUMBER(AVERAGEIFS(Observed!AF$2:AF$10000,Observed!$A$2:$A$10000,$A693,Observed!$C$2:$C$10000,$C693)),AVERAGEIFS(Observed!AF$2:AF$10000,Observed!$A$2:$A$10000,$A693,Observed!$C$2:$C$10000,$C693),"")</f>
        <v/>
      </c>
      <c r="AG693" s="23" t="str">
        <f>IF(ISNUMBER(AVERAGEIFS(Observed!AG$2:AG$10000,Observed!$A$2:$A$10000,$A693,Observed!$C$2:$C$10000,$C693)),AVERAGEIFS(Observed!AG$2:AG$10000,Observed!$A$2:$A$10000,$A693,Observed!$C$2:$C$10000,$C693),"")</f>
        <v/>
      </c>
      <c r="AH693" s="23" t="str">
        <f>IF(ISNUMBER(AVERAGEIFS(Observed!AH$2:AH$10000,Observed!$A$2:$A$10000,$A693,Observed!$C$2:$C$10000,$C693)),AVERAGEIFS(Observed!AH$2:AH$10000,Observed!$A$2:$A$10000,$A693,Observed!$C$2:$C$10000,$C693),"")</f>
        <v/>
      </c>
      <c r="AI693" s="22" t="str">
        <f>IF(ISNUMBER(AVERAGEIFS(Observed!AI$2:AI$10000,Observed!$A$2:$A$10000,$A693,Observed!$C$2:$C$10000,$C693)),AVERAGEIFS(Observed!AI$2:AI$10000,Observed!$A$2:$A$10000,$A693,Observed!$C$2:$C$10000,$C693),"")</f>
        <v/>
      </c>
      <c r="AJ693" s="23">
        <f>IF(ISNUMBER(AVERAGEIFS(Observed!AJ$2:AJ$10000,Observed!$A$2:$A$10000,$A693,Observed!$C$2:$C$10000,$C693)),AVERAGEIFS(Observed!AJ$2:AJ$10000,Observed!$A$2:$A$10000,$A693,Observed!$C$2:$C$10000,$C693),"")</f>
        <v>13.52</v>
      </c>
      <c r="AK693" s="23" t="str">
        <f>IF(ISNUMBER(AVERAGEIFS(Observed!AK$2:AK$10000,Observed!$A$2:$A$10000,$A693,Observed!$C$2:$C$10000,$C693)),AVERAGEIFS(Observed!AK$2:AK$10000,Observed!$A$2:$A$10000,$A693,Observed!$C$2:$C$10000,$C693),"")</f>
        <v/>
      </c>
      <c r="AL693" s="23" t="str">
        <f>IF(ISNUMBER(AVERAGEIFS(Observed!AL$2:AL$10000,Observed!$A$2:$A$10000,$A693,Observed!$C$2:$C$10000,$C693)),AVERAGEIFS(Observed!AL$2:AL$10000,Observed!$A$2:$A$10000,$A693,Observed!$C$2:$C$10000,$C693),"")</f>
        <v/>
      </c>
      <c r="AM693" s="23" t="str">
        <f>IF(ISNUMBER(AVERAGEIFS(Observed!AM$2:AM$10000,Observed!$A$2:$A$10000,$A693,Observed!$C$2:$C$10000,$C693)),AVERAGEIFS(Observed!AM$2:AM$10000,Observed!$A$2:$A$10000,$A693,Observed!$C$2:$C$10000,$C693),"")</f>
        <v/>
      </c>
      <c r="AN693" s="23" t="str">
        <f>IF(ISNUMBER(AVERAGEIFS(Observed!AN$2:AN$10000,Observed!$A$2:$A$10000,$A693,Observed!$C$2:$C$10000,$C693)),AVERAGEIFS(Observed!AN$2:AN$10000,Observed!$A$2:$A$10000,$A693,Observed!$C$2:$C$10000,$C693),"")</f>
        <v/>
      </c>
      <c r="AO693" s="2">
        <f>COUNTIFS(Observed!$A$2:$A$10000,$A693,Observed!$C$2:$C$10000,$C693)</f>
        <v>5</v>
      </c>
      <c r="AP693" s="2">
        <f t="shared" si="14"/>
        <v>1</v>
      </c>
    </row>
    <row r="694" spans="1:42" x14ac:dyDescent="0.25">
      <c r="A694" t="s">
        <v>91</v>
      </c>
      <c r="B694" t="s">
        <v>30</v>
      </c>
      <c r="C694" s="20">
        <v>40659</v>
      </c>
      <c r="D694">
        <v>1</v>
      </c>
      <c r="F694" t="s">
        <v>105</v>
      </c>
      <c r="G694" s="25" t="s">
        <v>115</v>
      </c>
      <c r="J694" s="2"/>
      <c r="K694" s="22" t="str">
        <f>IF(ISNUMBER(AVERAGEIFS(Observed!K$2:K$10000,Observed!$A$2:$A$10000,$A694,Observed!$C$2:$C$10000,$C694)),AVERAGEIFS(Observed!K$2:K$10000,Observed!$A$2:$A$10000,$A694,Observed!$C$2:$C$10000,$C694),"")</f>
        <v/>
      </c>
      <c r="L694" s="23" t="str">
        <f>IF(ISNUMBER(AVERAGEIFS(Observed!L$2:L$10000,Observed!$A$2:$A$10000,$A694,Observed!$C$2:$C$10000,$C694)),AVERAGEIFS(Observed!L$2:L$10000,Observed!$A$2:$A$10000,$A694,Observed!$C$2:$C$10000,$C694),"")</f>
        <v/>
      </c>
      <c r="M694" s="23" t="str">
        <f>IF(ISNUMBER(AVERAGEIFS(Observed!M$2:M$10000,Observed!$A$2:$A$10000,$A694,Observed!$C$2:$C$10000,$C694)),AVERAGEIFS(Observed!M$2:M$10000,Observed!$A$2:$A$10000,$A694,Observed!$C$2:$C$10000,$C694),"")</f>
        <v/>
      </c>
      <c r="N694" s="23" t="str">
        <f>IF(ISNUMBER(AVERAGEIFS(Observed!N$2:N$10000,Observed!$A$2:$A$10000,$A694,Observed!$C$2:$C$10000,$C694)),AVERAGEIFS(Observed!N$2:N$10000,Observed!$A$2:$A$10000,$A694,Observed!$C$2:$C$10000,$C694),"")</f>
        <v/>
      </c>
      <c r="O694" s="23" t="str">
        <f>IF(ISNUMBER(AVERAGEIFS(Observed!O$2:O$10000,Observed!$A$2:$A$10000,$A694,Observed!$C$2:$C$10000,$C694)),AVERAGEIFS(Observed!O$2:O$10000,Observed!$A$2:$A$10000,$A694,Observed!$C$2:$C$10000,$C694),"")</f>
        <v/>
      </c>
      <c r="P694" s="24" t="str">
        <f>IF(ISNUMBER(AVERAGEIFS(Observed!P$2:P$10000,Observed!$A$2:$A$10000,$A694,Observed!$C$2:$C$10000,$C694)),AVERAGEIFS(Observed!P$2:P$10000,Observed!$A$2:$A$10000,$A694,Observed!$C$2:$C$10000,$C694),"")</f>
        <v/>
      </c>
      <c r="Q694" s="24" t="str">
        <f>IF(ISNUMBER(AVERAGEIFS(Observed!Q$2:Q$10000,Observed!$A$2:$A$10000,$A694,Observed!$C$2:$C$10000,$C694)),AVERAGEIFS(Observed!Q$2:Q$10000,Observed!$A$2:$A$10000,$A694,Observed!$C$2:$C$10000,$C694),"")</f>
        <v/>
      </c>
      <c r="R694" s="24" t="str">
        <f>IF(ISNUMBER(AVERAGEIFS(Observed!R$2:R$10000,Observed!$A$2:$A$10000,$A694,Observed!$C$2:$C$10000,$C694)),AVERAGEIFS(Observed!R$2:R$10000,Observed!$A$2:$A$10000,$A694,Observed!$C$2:$C$10000,$C694),"")</f>
        <v/>
      </c>
      <c r="S694" s="22" t="str">
        <f>IF(ISNUMBER(AVERAGEIFS(Observed!S$2:S$10000,Observed!$A$2:$A$10000,$A694,Observed!$C$2:$C$10000,$C694)),AVERAGEIFS(Observed!S$2:S$10000,Observed!$A$2:$A$10000,$A694,Observed!$C$2:$C$10000,$C694),"")</f>
        <v/>
      </c>
      <c r="T694" s="23" t="str">
        <f>IF(ISNUMBER(AVERAGEIFS(Observed!T$2:T$10000,Observed!$A$2:$A$10000,$A694,Observed!$C$2:$C$10000,$C694)),AVERAGEIFS(Observed!T$2:T$10000,Observed!$A$2:$A$10000,$A694,Observed!$C$2:$C$10000,$C694),"")</f>
        <v/>
      </c>
      <c r="U694" s="23" t="str">
        <f>IF(ISNUMBER(AVERAGEIFS(Observed!U$2:U$10000,Observed!$A$2:$A$10000,$A694,Observed!$C$2:$C$10000,$C694)),AVERAGEIFS(Observed!U$2:U$10000,Observed!$A$2:$A$10000,$A694,Observed!$C$2:$C$10000,$C694),"")</f>
        <v/>
      </c>
      <c r="V694" s="23" t="str">
        <f>IF(ISNUMBER(AVERAGEIFS(Observed!V$2:V$10000,Observed!$A$2:$A$10000,$A694,Observed!$C$2:$C$10000,$C694)),AVERAGEIFS(Observed!V$2:V$10000,Observed!$A$2:$A$10000,$A694,Observed!$C$2:$C$10000,$C694),"")</f>
        <v/>
      </c>
      <c r="W694" s="23" t="str">
        <f>IF(ISNUMBER(AVERAGEIFS(Observed!W$2:W$10000,Observed!$A$2:$A$10000,$A694,Observed!$C$2:$C$10000,$C694)),AVERAGEIFS(Observed!W$2:W$10000,Observed!$A$2:$A$10000,$A694,Observed!$C$2:$C$10000,$C694),"")</f>
        <v/>
      </c>
      <c r="X694" s="23" t="str">
        <f>IF(ISNUMBER(AVERAGEIFS(Observed!X$2:X$10000,Observed!$A$2:$A$10000,$A694,Observed!$C$2:$C$10000,$C694)),AVERAGEIFS(Observed!X$2:X$10000,Observed!$A$2:$A$10000,$A694,Observed!$C$2:$C$10000,$C694),"")</f>
        <v/>
      </c>
      <c r="Y694" s="23" t="str">
        <f>IF(ISNUMBER(AVERAGEIFS(Observed!Y$2:Y$10000,Observed!$A$2:$A$10000,$A694,Observed!$C$2:$C$10000,$C694)),AVERAGEIFS(Observed!Y$2:Y$10000,Observed!$A$2:$A$10000,$A694,Observed!$C$2:$C$10000,$C694),"")</f>
        <v/>
      </c>
      <c r="Z694" s="23" t="str">
        <f>IF(ISNUMBER(AVERAGEIFS(Observed!Z$2:Z$10000,Observed!$A$2:$A$10000,$A694,Observed!$C$2:$C$10000,$C694)),AVERAGEIFS(Observed!Z$2:Z$10000,Observed!$A$2:$A$10000,$A694,Observed!$C$2:$C$10000,$C694),"")</f>
        <v/>
      </c>
      <c r="AA694" s="23" t="str">
        <f>IF(ISNUMBER(AVERAGEIFS(Observed!AA$2:AA$10000,Observed!$A$2:$A$10000,$A694,Observed!$C$2:$C$10000,$C694)),AVERAGEIFS(Observed!AA$2:AA$10000,Observed!$A$2:$A$10000,$A694,Observed!$C$2:$C$10000,$C694),"")</f>
        <v/>
      </c>
      <c r="AB694" s="23" t="str">
        <f>IF(ISNUMBER(AVERAGEIFS(Observed!AB$2:AB$10000,Observed!$A$2:$A$10000,$A694,Observed!$C$2:$C$10000,$C694)),AVERAGEIFS(Observed!AB$2:AB$10000,Observed!$A$2:$A$10000,$A694,Observed!$C$2:$C$10000,$C694),"")</f>
        <v/>
      </c>
      <c r="AC694" s="23" t="str">
        <f>IF(ISNUMBER(AVERAGEIFS(Observed!AC$2:AC$10000,Observed!$A$2:$A$10000,$A694,Observed!$C$2:$C$10000,$C694)),AVERAGEIFS(Observed!AC$2:AC$10000,Observed!$A$2:$A$10000,$A694,Observed!$C$2:$C$10000,$C694),"")</f>
        <v/>
      </c>
      <c r="AD694" s="23" t="str">
        <f>IF(ISNUMBER(AVERAGEIFS(Observed!AD$2:AD$10000,Observed!$A$2:$A$10000,$A694,Observed!$C$2:$C$10000,$C694)),AVERAGEIFS(Observed!AD$2:AD$10000,Observed!$A$2:$A$10000,$A694,Observed!$C$2:$C$10000,$C694),"")</f>
        <v/>
      </c>
      <c r="AE694" s="24" t="str">
        <f>IF(ISNUMBER(AVERAGEIFS(Observed!AE$2:AE$10000,Observed!$A$2:$A$10000,$A694,Observed!$C$2:$C$10000,$C694)),AVERAGEIFS(Observed!AE$2:AE$10000,Observed!$A$2:$A$10000,$A694,Observed!$C$2:$C$10000,$C694),"")</f>
        <v/>
      </c>
      <c r="AF694" s="24" t="str">
        <f>IF(ISNUMBER(AVERAGEIFS(Observed!AF$2:AF$10000,Observed!$A$2:$A$10000,$A694,Observed!$C$2:$C$10000,$C694)),AVERAGEIFS(Observed!AF$2:AF$10000,Observed!$A$2:$A$10000,$A694,Observed!$C$2:$C$10000,$C694),"")</f>
        <v/>
      </c>
      <c r="AG694" s="23" t="str">
        <f>IF(ISNUMBER(AVERAGEIFS(Observed!AG$2:AG$10000,Observed!$A$2:$A$10000,$A694,Observed!$C$2:$C$10000,$C694)),AVERAGEIFS(Observed!AG$2:AG$10000,Observed!$A$2:$A$10000,$A694,Observed!$C$2:$C$10000,$C694),"")</f>
        <v/>
      </c>
      <c r="AH694" s="23" t="str">
        <f>IF(ISNUMBER(AVERAGEIFS(Observed!AH$2:AH$10000,Observed!$A$2:$A$10000,$A694,Observed!$C$2:$C$10000,$C694)),AVERAGEIFS(Observed!AH$2:AH$10000,Observed!$A$2:$A$10000,$A694,Observed!$C$2:$C$10000,$C694),"")</f>
        <v/>
      </c>
      <c r="AI694" s="22" t="str">
        <f>IF(ISNUMBER(AVERAGEIFS(Observed!AI$2:AI$10000,Observed!$A$2:$A$10000,$A694,Observed!$C$2:$C$10000,$C694)),AVERAGEIFS(Observed!AI$2:AI$10000,Observed!$A$2:$A$10000,$A694,Observed!$C$2:$C$10000,$C694),"")</f>
        <v/>
      </c>
      <c r="AJ694" s="23">
        <f>IF(ISNUMBER(AVERAGEIFS(Observed!AJ$2:AJ$10000,Observed!$A$2:$A$10000,$A694,Observed!$C$2:$C$10000,$C694)),AVERAGEIFS(Observed!AJ$2:AJ$10000,Observed!$A$2:$A$10000,$A694,Observed!$C$2:$C$10000,$C694),"")</f>
        <v>9.6799999999999979</v>
      </c>
      <c r="AK694" s="23" t="str">
        <f>IF(ISNUMBER(AVERAGEIFS(Observed!AK$2:AK$10000,Observed!$A$2:$A$10000,$A694,Observed!$C$2:$C$10000,$C694)),AVERAGEIFS(Observed!AK$2:AK$10000,Observed!$A$2:$A$10000,$A694,Observed!$C$2:$C$10000,$C694),"")</f>
        <v/>
      </c>
      <c r="AL694" s="23" t="str">
        <f>IF(ISNUMBER(AVERAGEIFS(Observed!AL$2:AL$10000,Observed!$A$2:$A$10000,$A694,Observed!$C$2:$C$10000,$C694)),AVERAGEIFS(Observed!AL$2:AL$10000,Observed!$A$2:$A$10000,$A694,Observed!$C$2:$C$10000,$C694),"")</f>
        <v/>
      </c>
      <c r="AM694" s="23" t="str">
        <f>IF(ISNUMBER(AVERAGEIFS(Observed!AM$2:AM$10000,Observed!$A$2:$A$10000,$A694,Observed!$C$2:$C$10000,$C694)),AVERAGEIFS(Observed!AM$2:AM$10000,Observed!$A$2:$A$10000,$A694,Observed!$C$2:$C$10000,$C694),"")</f>
        <v/>
      </c>
      <c r="AN694" s="23" t="str">
        <f>IF(ISNUMBER(AVERAGEIFS(Observed!AN$2:AN$10000,Observed!$A$2:$A$10000,$A694,Observed!$C$2:$C$10000,$C694)),AVERAGEIFS(Observed!AN$2:AN$10000,Observed!$A$2:$A$10000,$A694,Observed!$C$2:$C$10000,$C694),"")</f>
        <v/>
      </c>
      <c r="AO694" s="2">
        <f>COUNTIFS(Observed!$A$2:$A$10000,$A694,Observed!$C$2:$C$10000,$C694)</f>
        <v>5</v>
      </c>
      <c r="AP694" s="2">
        <f t="shared" si="14"/>
        <v>1</v>
      </c>
    </row>
    <row r="695" spans="1:42" x14ac:dyDescent="0.25">
      <c r="A695" t="s">
        <v>91</v>
      </c>
      <c r="B695" t="s">
        <v>30</v>
      </c>
      <c r="C695" s="20">
        <v>40665</v>
      </c>
      <c r="D695">
        <v>1</v>
      </c>
      <c r="F695" t="s">
        <v>105</v>
      </c>
      <c r="G695" s="25" t="s">
        <v>115</v>
      </c>
      <c r="J695" s="2"/>
      <c r="K695" s="22" t="str">
        <f>IF(ISNUMBER(AVERAGEIFS(Observed!K$2:K$10000,Observed!$A$2:$A$10000,$A695,Observed!$C$2:$C$10000,$C695)),AVERAGEIFS(Observed!K$2:K$10000,Observed!$A$2:$A$10000,$A695,Observed!$C$2:$C$10000,$C695),"")</f>
        <v/>
      </c>
      <c r="L695" s="23" t="str">
        <f>IF(ISNUMBER(AVERAGEIFS(Observed!L$2:L$10000,Observed!$A$2:$A$10000,$A695,Observed!$C$2:$C$10000,$C695)),AVERAGEIFS(Observed!L$2:L$10000,Observed!$A$2:$A$10000,$A695,Observed!$C$2:$C$10000,$C695),"")</f>
        <v/>
      </c>
      <c r="M695" s="23" t="str">
        <f>IF(ISNUMBER(AVERAGEIFS(Observed!M$2:M$10000,Observed!$A$2:$A$10000,$A695,Observed!$C$2:$C$10000,$C695)),AVERAGEIFS(Observed!M$2:M$10000,Observed!$A$2:$A$10000,$A695,Observed!$C$2:$C$10000,$C695),"")</f>
        <v/>
      </c>
      <c r="N695" s="23" t="str">
        <f>IF(ISNUMBER(AVERAGEIFS(Observed!N$2:N$10000,Observed!$A$2:$A$10000,$A695,Observed!$C$2:$C$10000,$C695)),AVERAGEIFS(Observed!N$2:N$10000,Observed!$A$2:$A$10000,$A695,Observed!$C$2:$C$10000,$C695),"")</f>
        <v/>
      </c>
      <c r="O695" s="23" t="str">
        <f>IF(ISNUMBER(AVERAGEIFS(Observed!O$2:O$10000,Observed!$A$2:$A$10000,$A695,Observed!$C$2:$C$10000,$C695)),AVERAGEIFS(Observed!O$2:O$10000,Observed!$A$2:$A$10000,$A695,Observed!$C$2:$C$10000,$C695),"")</f>
        <v/>
      </c>
      <c r="P695" s="24" t="str">
        <f>IF(ISNUMBER(AVERAGEIFS(Observed!P$2:P$10000,Observed!$A$2:$A$10000,$A695,Observed!$C$2:$C$10000,$C695)),AVERAGEIFS(Observed!P$2:P$10000,Observed!$A$2:$A$10000,$A695,Observed!$C$2:$C$10000,$C695),"")</f>
        <v/>
      </c>
      <c r="Q695" s="24" t="str">
        <f>IF(ISNUMBER(AVERAGEIFS(Observed!Q$2:Q$10000,Observed!$A$2:$A$10000,$A695,Observed!$C$2:$C$10000,$C695)),AVERAGEIFS(Observed!Q$2:Q$10000,Observed!$A$2:$A$10000,$A695,Observed!$C$2:$C$10000,$C695),"")</f>
        <v/>
      </c>
      <c r="R695" s="24" t="str">
        <f>IF(ISNUMBER(AVERAGEIFS(Observed!R$2:R$10000,Observed!$A$2:$A$10000,$A695,Observed!$C$2:$C$10000,$C695)),AVERAGEIFS(Observed!R$2:R$10000,Observed!$A$2:$A$10000,$A695,Observed!$C$2:$C$10000,$C695),"")</f>
        <v/>
      </c>
      <c r="S695" s="22" t="str">
        <f>IF(ISNUMBER(AVERAGEIFS(Observed!S$2:S$10000,Observed!$A$2:$A$10000,$A695,Observed!$C$2:$C$10000,$C695)),AVERAGEIFS(Observed!S$2:S$10000,Observed!$A$2:$A$10000,$A695,Observed!$C$2:$C$10000,$C695),"")</f>
        <v/>
      </c>
      <c r="T695" s="23" t="str">
        <f>IF(ISNUMBER(AVERAGEIFS(Observed!T$2:T$10000,Observed!$A$2:$A$10000,$A695,Observed!$C$2:$C$10000,$C695)),AVERAGEIFS(Observed!T$2:T$10000,Observed!$A$2:$A$10000,$A695,Observed!$C$2:$C$10000,$C695),"")</f>
        <v/>
      </c>
      <c r="U695" s="23" t="str">
        <f>IF(ISNUMBER(AVERAGEIFS(Observed!U$2:U$10000,Observed!$A$2:$A$10000,$A695,Observed!$C$2:$C$10000,$C695)),AVERAGEIFS(Observed!U$2:U$10000,Observed!$A$2:$A$10000,$A695,Observed!$C$2:$C$10000,$C695),"")</f>
        <v/>
      </c>
      <c r="V695" s="23" t="str">
        <f>IF(ISNUMBER(AVERAGEIFS(Observed!V$2:V$10000,Observed!$A$2:$A$10000,$A695,Observed!$C$2:$C$10000,$C695)),AVERAGEIFS(Observed!V$2:V$10000,Observed!$A$2:$A$10000,$A695,Observed!$C$2:$C$10000,$C695),"")</f>
        <v/>
      </c>
      <c r="W695" s="23" t="str">
        <f>IF(ISNUMBER(AVERAGEIFS(Observed!W$2:W$10000,Observed!$A$2:$A$10000,$A695,Observed!$C$2:$C$10000,$C695)),AVERAGEIFS(Observed!W$2:W$10000,Observed!$A$2:$A$10000,$A695,Observed!$C$2:$C$10000,$C695),"")</f>
        <v/>
      </c>
      <c r="X695" s="23" t="str">
        <f>IF(ISNUMBER(AVERAGEIFS(Observed!X$2:X$10000,Observed!$A$2:$A$10000,$A695,Observed!$C$2:$C$10000,$C695)),AVERAGEIFS(Observed!X$2:X$10000,Observed!$A$2:$A$10000,$A695,Observed!$C$2:$C$10000,$C695),"")</f>
        <v/>
      </c>
      <c r="Y695" s="23" t="str">
        <f>IF(ISNUMBER(AVERAGEIFS(Observed!Y$2:Y$10000,Observed!$A$2:$A$10000,$A695,Observed!$C$2:$C$10000,$C695)),AVERAGEIFS(Observed!Y$2:Y$10000,Observed!$A$2:$A$10000,$A695,Observed!$C$2:$C$10000,$C695),"")</f>
        <v/>
      </c>
      <c r="Z695" s="23" t="str">
        <f>IF(ISNUMBER(AVERAGEIFS(Observed!Z$2:Z$10000,Observed!$A$2:$A$10000,$A695,Observed!$C$2:$C$10000,$C695)),AVERAGEIFS(Observed!Z$2:Z$10000,Observed!$A$2:$A$10000,$A695,Observed!$C$2:$C$10000,$C695),"")</f>
        <v/>
      </c>
      <c r="AA695" s="23" t="str">
        <f>IF(ISNUMBER(AVERAGEIFS(Observed!AA$2:AA$10000,Observed!$A$2:$A$10000,$A695,Observed!$C$2:$C$10000,$C695)),AVERAGEIFS(Observed!AA$2:AA$10000,Observed!$A$2:$A$10000,$A695,Observed!$C$2:$C$10000,$C695),"")</f>
        <v/>
      </c>
      <c r="AB695" s="23" t="str">
        <f>IF(ISNUMBER(AVERAGEIFS(Observed!AB$2:AB$10000,Observed!$A$2:$A$10000,$A695,Observed!$C$2:$C$10000,$C695)),AVERAGEIFS(Observed!AB$2:AB$10000,Observed!$A$2:$A$10000,$A695,Observed!$C$2:$C$10000,$C695),"")</f>
        <v/>
      </c>
      <c r="AC695" s="23" t="str">
        <f>IF(ISNUMBER(AVERAGEIFS(Observed!AC$2:AC$10000,Observed!$A$2:$A$10000,$A695,Observed!$C$2:$C$10000,$C695)),AVERAGEIFS(Observed!AC$2:AC$10000,Observed!$A$2:$A$10000,$A695,Observed!$C$2:$C$10000,$C695),"")</f>
        <v/>
      </c>
      <c r="AD695" s="23" t="str">
        <f>IF(ISNUMBER(AVERAGEIFS(Observed!AD$2:AD$10000,Observed!$A$2:$A$10000,$A695,Observed!$C$2:$C$10000,$C695)),AVERAGEIFS(Observed!AD$2:AD$10000,Observed!$A$2:$A$10000,$A695,Observed!$C$2:$C$10000,$C695),"")</f>
        <v/>
      </c>
      <c r="AE695" s="24" t="str">
        <f>IF(ISNUMBER(AVERAGEIFS(Observed!AE$2:AE$10000,Observed!$A$2:$A$10000,$A695,Observed!$C$2:$C$10000,$C695)),AVERAGEIFS(Observed!AE$2:AE$10000,Observed!$A$2:$A$10000,$A695,Observed!$C$2:$C$10000,$C695),"")</f>
        <v/>
      </c>
      <c r="AF695" s="24" t="str">
        <f>IF(ISNUMBER(AVERAGEIFS(Observed!AF$2:AF$10000,Observed!$A$2:$A$10000,$A695,Observed!$C$2:$C$10000,$C695)),AVERAGEIFS(Observed!AF$2:AF$10000,Observed!$A$2:$A$10000,$A695,Observed!$C$2:$C$10000,$C695),"")</f>
        <v/>
      </c>
      <c r="AG695" s="23" t="str">
        <f>IF(ISNUMBER(AVERAGEIFS(Observed!AG$2:AG$10000,Observed!$A$2:$A$10000,$A695,Observed!$C$2:$C$10000,$C695)),AVERAGEIFS(Observed!AG$2:AG$10000,Observed!$A$2:$A$10000,$A695,Observed!$C$2:$C$10000,$C695),"")</f>
        <v/>
      </c>
      <c r="AH695" s="23" t="str">
        <f>IF(ISNUMBER(AVERAGEIFS(Observed!AH$2:AH$10000,Observed!$A$2:$A$10000,$A695,Observed!$C$2:$C$10000,$C695)),AVERAGEIFS(Observed!AH$2:AH$10000,Observed!$A$2:$A$10000,$A695,Observed!$C$2:$C$10000,$C695),"")</f>
        <v/>
      </c>
      <c r="AI695" s="22" t="str">
        <f>IF(ISNUMBER(AVERAGEIFS(Observed!AI$2:AI$10000,Observed!$A$2:$A$10000,$A695,Observed!$C$2:$C$10000,$C695)),AVERAGEIFS(Observed!AI$2:AI$10000,Observed!$A$2:$A$10000,$A695,Observed!$C$2:$C$10000,$C695),"")</f>
        <v/>
      </c>
      <c r="AJ695" s="23">
        <f>IF(ISNUMBER(AVERAGEIFS(Observed!AJ$2:AJ$10000,Observed!$A$2:$A$10000,$A695,Observed!$C$2:$C$10000,$C695)),AVERAGEIFS(Observed!AJ$2:AJ$10000,Observed!$A$2:$A$10000,$A695,Observed!$C$2:$C$10000,$C695),"")</f>
        <v>13.26</v>
      </c>
      <c r="AK695" s="23" t="str">
        <f>IF(ISNUMBER(AVERAGEIFS(Observed!AK$2:AK$10000,Observed!$A$2:$A$10000,$A695,Observed!$C$2:$C$10000,$C695)),AVERAGEIFS(Observed!AK$2:AK$10000,Observed!$A$2:$A$10000,$A695,Observed!$C$2:$C$10000,$C695),"")</f>
        <v/>
      </c>
      <c r="AL695" s="23" t="str">
        <f>IF(ISNUMBER(AVERAGEIFS(Observed!AL$2:AL$10000,Observed!$A$2:$A$10000,$A695,Observed!$C$2:$C$10000,$C695)),AVERAGEIFS(Observed!AL$2:AL$10000,Observed!$A$2:$A$10000,$A695,Observed!$C$2:$C$10000,$C695),"")</f>
        <v/>
      </c>
      <c r="AM695" s="23" t="str">
        <f>IF(ISNUMBER(AVERAGEIFS(Observed!AM$2:AM$10000,Observed!$A$2:$A$10000,$A695,Observed!$C$2:$C$10000,$C695)),AVERAGEIFS(Observed!AM$2:AM$10000,Observed!$A$2:$A$10000,$A695,Observed!$C$2:$C$10000,$C695),"")</f>
        <v/>
      </c>
      <c r="AN695" s="23" t="str">
        <f>IF(ISNUMBER(AVERAGEIFS(Observed!AN$2:AN$10000,Observed!$A$2:$A$10000,$A695,Observed!$C$2:$C$10000,$C695)),AVERAGEIFS(Observed!AN$2:AN$10000,Observed!$A$2:$A$10000,$A695,Observed!$C$2:$C$10000,$C695),"")</f>
        <v/>
      </c>
      <c r="AO695" s="2">
        <f>COUNTIFS(Observed!$A$2:$A$10000,$A695,Observed!$C$2:$C$10000,$C695)</f>
        <v>5</v>
      </c>
      <c r="AP695" s="2">
        <f t="shared" si="14"/>
        <v>1</v>
      </c>
    </row>
    <row r="696" spans="1:42" x14ac:dyDescent="0.25">
      <c r="A696" t="s">
        <v>91</v>
      </c>
      <c r="B696" t="s">
        <v>30</v>
      </c>
      <c r="C696" s="20">
        <v>40672</v>
      </c>
      <c r="D696">
        <v>1</v>
      </c>
      <c r="F696" t="s">
        <v>105</v>
      </c>
      <c r="G696" s="25" t="s">
        <v>115</v>
      </c>
      <c r="J696" s="2"/>
      <c r="K696" s="22" t="str">
        <f>IF(ISNUMBER(AVERAGEIFS(Observed!K$2:K$10000,Observed!$A$2:$A$10000,$A696,Observed!$C$2:$C$10000,$C696)),AVERAGEIFS(Observed!K$2:K$10000,Observed!$A$2:$A$10000,$A696,Observed!$C$2:$C$10000,$C696),"")</f>
        <v/>
      </c>
      <c r="L696" s="23" t="str">
        <f>IF(ISNUMBER(AVERAGEIFS(Observed!L$2:L$10000,Observed!$A$2:$A$10000,$A696,Observed!$C$2:$C$10000,$C696)),AVERAGEIFS(Observed!L$2:L$10000,Observed!$A$2:$A$10000,$A696,Observed!$C$2:$C$10000,$C696),"")</f>
        <v/>
      </c>
      <c r="M696" s="23" t="str">
        <f>IF(ISNUMBER(AVERAGEIFS(Observed!M$2:M$10000,Observed!$A$2:$A$10000,$A696,Observed!$C$2:$C$10000,$C696)),AVERAGEIFS(Observed!M$2:M$10000,Observed!$A$2:$A$10000,$A696,Observed!$C$2:$C$10000,$C696),"")</f>
        <v/>
      </c>
      <c r="N696" s="23" t="str">
        <f>IF(ISNUMBER(AVERAGEIFS(Observed!N$2:N$10000,Observed!$A$2:$A$10000,$A696,Observed!$C$2:$C$10000,$C696)),AVERAGEIFS(Observed!N$2:N$10000,Observed!$A$2:$A$10000,$A696,Observed!$C$2:$C$10000,$C696),"")</f>
        <v/>
      </c>
      <c r="O696" s="23" t="str">
        <f>IF(ISNUMBER(AVERAGEIFS(Observed!O$2:O$10000,Observed!$A$2:$A$10000,$A696,Observed!$C$2:$C$10000,$C696)),AVERAGEIFS(Observed!O$2:O$10000,Observed!$A$2:$A$10000,$A696,Observed!$C$2:$C$10000,$C696),"")</f>
        <v/>
      </c>
      <c r="P696" s="24" t="str">
        <f>IF(ISNUMBER(AVERAGEIFS(Observed!P$2:P$10000,Observed!$A$2:$A$10000,$A696,Observed!$C$2:$C$10000,$C696)),AVERAGEIFS(Observed!P$2:P$10000,Observed!$A$2:$A$10000,$A696,Observed!$C$2:$C$10000,$C696),"")</f>
        <v/>
      </c>
      <c r="Q696" s="24" t="str">
        <f>IF(ISNUMBER(AVERAGEIFS(Observed!Q$2:Q$10000,Observed!$A$2:$A$10000,$A696,Observed!$C$2:$C$10000,$C696)),AVERAGEIFS(Observed!Q$2:Q$10000,Observed!$A$2:$A$10000,$A696,Observed!$C$2:$C$10000,$C696),"")</f>
        <v/>
      </c>
      <c r="R696" s="24" t="str">
        <f>IF(ISNUMBER(AVERAGEIFS(Observed!R$2:R$10000,Observed!$A$2:$A$10000,$A696,Observed!$C$2:$C$10000,$C696)),AVERAGEIFS(Observed!R$2:R$10000,Observed!$A$2:$A$10000,$A696,Observed!$C$2:$C$10000,$C696),"")</f>
        <v/>
      </c>
      <c r="S696" s="22" t="str">
        <f>IF(ISNUMBER(AVERAGEIFS(Observed!S$2:S$10000,Observed!$A$2:$A$10000,$A696,Observed!$C$2:$C$10000,$C696)),AVERAGEIFS(Observed!S$2:S$10000,Observed!$A$2:$A$10000,$A696,Observed!$C$2:$C$10000,$C696),"")</f>
        <v/>
      </c>
      <c r="T696" s="23" t="str">
        <f>IF(ISNUMBER(AVERAGEIFS(Observed!T$2:T$10000,Observed!$A$2:$A$10000,$A696,Observed!$C$2:$C$10000,$C696)),AVERAGEIFS(Observed!T$2:T$10000,Observed!$A$2:$A$10000,$A696,Observed!$C$2:$C$10000,$C696),"")</f>
        <v/>
      </c>
      <c r="U696" s="23" t="str">
        <f>IF(ISNUMBER(AVERAGEIFS(Observed!U$2:U$10000,Observed!$A$2:$A$10000,$A696,Observed!$C$2:$C$10000,$C696)),AVERAGEIFS(Observed!U$2:U$10000,Observed!$A$2:$A$10000,$A696,Observed!$C$2:$C$10000,$C696),"")</f>
        <v/>
      </c>
      <c r="V696" s="23" t="str">
        <f>IF(ISNUMBER(AVERAGEIFS(Observed!V$2:V$10000,Observed!$A$2:$A$10000,$A696,Observed!$C$2:$C$10000,$C696)),AVERAGEIFS(Observed!V$2:V$10000,Observed!$A$2:$A$10000,$A696,Observed!$C$2:$C$10000,$C696),"")</f>
        <v/>
      </c>
      <c r="W696" s="23" t="str">
        <f>IF(ISNUMBER(AVERAGEIFS(Observed!W$2:W$10000,Observed!$A$2:$A$10000,$A696,Observed!$C$2:$C$10000,$C696)),AVERAGEIFS(Observed!W$2:W$10000,Observed!$A$2:$A$10000,$A696,Observed!$C$2:$C$10000,$C696),"")</f>
        <v/>
      </c>
      <c r="X696" s="23" t="str">
        <f>IF(ISNUMBER(AVERAGEIFS(Observed!X$2:X$10000,Observed!$A$2:$A$10000,$A696,Observed!$C$2:$C$10000,$C696)),AVERAGEIFS(Observed!X$2:X$10000,Observed!$A$2:$A$10000,$A696,Observed!$C$2:$C$10000,$C696),"")</f>
        <v/>
      </c>
      <c r="Y696" s="23" t="str">
        <f>IF(ISNUMBER(AVERAGEIFS(Observed!Y$2:Y$10000,Observed!$A$2:$A$10000,$A696,Observed!$C$2:$C$10000,$C696)),AVERAGEIFS(Observed!Y$2:Y$10000,Observed!$A$2:$A$10000,$A696,Observed!$C$2:$C$10000,$C696),"")</f>
        <v/>
      </c>
      <c r="Z696" s="23" t="str">
        <f>IF(ISNUMBER(AVERAGEIFS(Observed!Z$2:Z$10000,Observed!$A$2:$A$10000,$A696,Observed!$C$2:$C$10000,$C696)),AVERAGEIFS(Observed!Z$2:Z$10000,Observed!$A$2:$A$10000,$A696,Observed!$C$2:$C$10000,$C696),"")</f>
        <v/>
      </c>
      <c r="AA696" s="23" t="str">
        <f>IF(ISNUMBER(AVERAGEIFS(Observed!AA$2:AA$10000,Observed!$A$2:$A$10000,$A696,Observed!$C$2:$C$10000,$C696)),AVERAGEIFS(Observed!AA$2:AA$10000,Observed!$A$2:$A$10000,$A696,Observed!$C$2:$C$10000,$C696),"")</f>
        <v/>
      </c>
      <c r="AB696" s="23" t="str">
        <f>IF(ISNUMBER(AVERAGEIFS(Observed!AB$2:AB$10000,Observed!$A$2:$A$10000,$A696,Observed!$C$2:$C$10000,$C696)),AVERAGEIFS(Observed!AB$2:AB$10000,Observed!$A$2:$A$10000,$A696,Observed!$C$2:$C$10000,$C696),"")</f>
        <v/>
      </c>
      <c r="AC696" s="23" t="str">
        <f>IF(ISNUMBER(AVERAGEIFS(Observed!AC$2:AC$10000,Observed!$A$2:$A$10000,$A696,Observed!$C$2:$C$10000,$C696)),AVERAGEIFS(Observed!AC$2:AC$10000,Observed!$A$2:$A$10000,$A696,Observed!$C$2:$C$10000,$C696),"")</f>
        <v/>
      </c>
      <c r="AD696" s="23" t="str">
        <f>IF(ISNUMBER(AVERAGEIFS(Observed!AD$2:AD$10000,Observed!$A$2:$A$10000,$A696,Observed!$C$2:$C$10000,$C696)),AVERAGEIFS(Observed!AD$2:AD$10000,Observed!$A$2:$A$10000,$A696,Observed!$C$2:$C$10000,$C696),"")</f>
        <v/>
      </c>
      <c r="AE696" s="24" t="str">
        <f>IF(ISNUMBER(AVERAGEIFS(Observed!AE$2:AE$10000,Observed!$A$2:$A$10000,$A696,Observed!$C$2:$C$10000,$C696)),AVERAGEIFS(Observed!AE$2:AE$10000,Observed!$A$2:$A$10000,$A696,Observed!$C$2:$C$10000,$C696),"")</f>
        <v/>
      </c>
      <c r="AF696" s="24" t="str">
        <f>IF(ISNUMBER(AVERAGEIFS(Observed!AF$2:AF$10000,Observed!$A$2:$A$10000,$A696,Observed!$C$2:$C$10000,$C696)),AVERAGEIFS(Observed!AF$2:AF$10000,Observed!$A$2:$A$10000,$A696,Observed!$C$2:$C$10000,$C696),"")</f>
        <v/>
      </c>
      <c r="AG696" s="23" t="str">
        <f>IF(ISNUMBER(AVERAGEIFS(Observed!AG$2:AG$10000,Observed!$A$2:$A$10000,$A696,Observed!$C$2:$C$10000,$C696)),AVERAGEIFS(Observed!AG$2:AG$10000,Observed!$A$2:$A$10000,$A696,Observed!$C$2:$C$10000,$C696),"")</f>
        <v/>
      </c>
      <c r="AH696" s="23" t="str">
        <f>IF(ISNUMBER(AVERAGEIFS(Observed!AH$2:AH$10000,Observed!$A$2:$A$10000,$A696,Observed!$C$2:$C$10000,$C696)),AVERAGEIFS(Observed!AH$2:AH$10000,Observed!$A$2:$A$10000,$A696,Observed!$C$2:$C$10000,$C696),"")</f>
        <v/>
      </c>
      <c r="AI696" s="22" t="str">
        <f>IF(ISNUMBER(AVERAGEIFS(Observed!AI$2:AI$10000,Observed!$A$2:$A$10000,$A696,Observed!$C$2:$C$10000,$C696)),AVERAGEIFS(Observed!AI$2:AI$10000,Observed!$A$2:$A$10000,$A696,Observed!$C$2:$C$10000,$C696),"")</f>
        <v/>
      </c>
      <c r="AJ696" s="23">
        <f>IF(ISNUMBER(AVERAGEIFS(Observed!AJ$2:AJ$10000,Observed!$A$2:$A$10000,$A696,Observed!$C$2:$C$10000,$C696)),AVERAGEIFS(Observed!AJ$2:AJ$10000,Observed!$A$2:$A$10000,$A696,Observed!$C$2:$C$10000,$C696),"")</f>
        <v>8.44</v>
      </c>
      <c r="AK696" s="23" t="str">
        <f>IF(ISNUMBER(AVERAGEIFS(Observed!AK$2:AK$10000,Observed!$A$2:$A$10000,$A696,Observed!$C$2:$C$10000,$C696)),AVERAGEIFS(Observed!AK$2:AK$10000,Observed!$A$2:$A$10000,$A696,Observed!$C$2:$C$10000,$C696),"")</f>
        <v/>
      </c>
      <c r="AL696" s="23" t="str">
        <f>IF(ISNUMBER(AVERAGEIFS(Observed!AL$2:AL$10000,Observed!$A$2:$A$10000,$A696,Observed!$C$2:$C$10000,$C696)),AVERAGEIFS(Observed!AL$2:AL$10000,Observed!$A$2:$A$10000,$A696,Observed!$C$2:$C$10000,$C696),"")</f>
        <v/>
      </c>
      <c r="AM696" s="23" t="str">
        <f>IF(ISNUMBER(AVERAGEIFS(Observed!AM$2:AM$10000,Observed!$A$2:$A$10000,$A696,Observed!$C$2:$C$10000,$C696)),AVERAGEIFS(Observed!AM$2:AM$10000,Observed!$A$2:$A$10000,$A696,Observed!$C$2:$C$10000,$C696),"")</f>
        <v/>
      </c>
      <c r="AN696" s="23" t="str">
        <f>IF(ISNUMBER(AVERAGEIFS(Observed!AN$2:AN$10000,Observed!$A$2:$A$10000,$A696,Observed!$C$2:$C$10000,$C696)),AVERAGEIFS(Observed!AN$2:AN$10000,Observed!$A$2:$A$10000,$A696,Observed!$C$2:$C$10000,$C696),"")</f>
        <v/>
      </c>
      <c r="AO696" s="2">
        <f>COUNTIFS(Observed!$A$2:$A$10000,$A696,Observed!$C$2:$C$10000,$C696)</f>
        <v>5</v>
      </c>
      <c r="AP696" s="2">
        <f t="shared" si="14"/>
        <v>1</v>
      </c>
    </row>
    <row r="697" spans="1:42" x14ac:dyDescent="0.25">
      <c r="A697" t="s">
        <v>91</v>
      </c>
      <c r="B697" t="s">
        <v>30</v>
      </c>
      <c r="C697" s="20">
        <v>40679</v>
      </c>
      <c r="D697">
        <v>1</v>
      </c>
      <c r="F697" t="s">
        <v>105</v>
      </c>
      <c r="G697" s="25" t="s">
        <v>115</v>
      </c>
      <c r="J697" s="2"/>
      <c r="K697" s="22" t="str">
        <f>IF(ISNUMBER(AVERAGEIFS(Observed!K$2:K$10000,Observed!$A$2:$A$10000,$A697,Observed!$C$2:$C$10000,$C697)),AVERAGEIFS(Observed!K$2:K$10000,Observed!$A$2:$A$10000,$A697,Observed!$C$2:$C$10000,$C697),"")</f>
        <v/>
      </c>
      <c r="L697" s="23" t="str">
        <f>IF(ISNUMBER(AVERAGEIFS(Observed!L$2:L$10000,Observed!$A$2:$A$10000,$A697,Observed!$C$2:$C$10000,$C697)),AVERAGEIFS(Observed!L$2:L$10000,Observed!$A$2:$A$10000,$A697,Observed!$C$2:$C$10000,$C697),"")</f>
        <v/>
      </c>
      <c r="M697" s="23" t="str">
        <f>IF(ISNUMBER(AVERAGEIFS(Observed!M$2:M$10000,Observed!$A$2:$A$10000,$A697,Observed!$C$2:$C$10000,$C697)),AVERAGEIFS(Observed!M$2:M$10000,Observed!$A$2:$A$10000,$A697,Observed!$C$2:$C$10000,$C697),"")</f>
        <v/>
      </c>
      <c r="N697" s="23" t="str">
        <f>IF(ISNUMBER(AVERAGEIFS(Observed!N$2:N$10000,Observed!$A$2:$A$10000,$A697,Observed!$C$2:$C$10000,$C697)),AVERAGEIFS(Observed!N$2:N$10000,Observed!$A$2:$A$10000,$A697,Observed!$C$2:$C$10000,$C697),"")</f>
        <v/>
      </c>
      <c r="O697" s="23" t="str">
        <f>IF(ISNUMBER(AVERAGEIFS(Observed!O$2:O$10000,Observed!$A$2:$A$10000,$A697,Observed!$C$2:$C$10000,$C697)),AVERAGEIFS(Observed!O$2:O$10000,Observed!$A$2:$A$10000,$A697,Observed!$C$2:$C$10000,$C697),"")</f>
        <v/>
      </c>
      <c r="P697" s="24" t="str">
        <f>IF(ISNUMBER(AVERAGEIFS(Observed!P$2:P$10000,Observed!$A$2:$A$10000,$A697,Observed!$C$2:$C$10000,$C697)),AVERAGEIFS(Observed!P$2:P$10000,Observed!$A$2:$A$10000,$A697,Observed!$C$2:$C$10000,$C697),"")</f>
        <v/>
      </c>
      <c r="Q697" s="24" t="str">
        <f>IF(ISNUMBER(AVERAGEIFS(Observed!Q$2:Q$10000,Observed!$A$2:$A$10000,$A697,Observed!$C$2:$C$10000,$C697)),AVERAGEIFS(Observed!Q$2:Q$10000,Observed!$A$2:$A$10000,$A697,Observed!$C$2:$C$10000,$C697),"")</f>
        <v/>
      </c>
      <c r="R697" s="24" t="str">
        <f>IF(ISNUMBER(AVERAGEIFS(Observed!R$2:R$10000,Observed!$A$2:$A$10000,$A697,Observed!$C$2:$C$10000,$C697)),AVERAGEIFS(Observed!R$2:R$10000,Observed!$A$2:$A$10000,$A697,Observed!$C$2:$C$10000,$C697),"")</f>
        <v/>
      </c>
      <c r="S697" s="22" t="str">
        <f>IF(ISNUMBER(AVERAGEIFS(Observed!S$2:S$10000,Observed!$A$2:$A$10000,$A697,Observed!$C$2:$C$10000,$C697)),AVERAGEIFS(Observed!S$2:S$10000,Observed!$A$2:$A$10000,$A697,Observed!$C$2:$C$10000,$C697),"")</f>
        <v/>
      </c>
      <c r="T697" s="23" t="str">
        <f>IF(ISNUMBER(AVERAGEIFS(Observed!T$2:T$10000,Observed!$A$2:$A$10000,$A697,Observed!$C$2:$C$10000,$C697)),AVERAGEIFS(Observed!T$2:T$10000,Observed!$A$2:$A$10000,$A697,Observed!$C$2:$C$10000,$C697),"")</f>
        <v/>
      </c>
      <c r="U697" s="23" t="str">
        <f>IF(ISNUMBER(AVERAGEIFS(Observed!U$2:U$10000,Observed!$A$2:$A$10000,$A697,Observed!$C$2:$C$10000,$C697)),AVERAGEIFS(Observed!U$2:U$10000,Observed!$A$2:$A$10000,$A697,Observed!$C$2:$C$10000,$C697),"")</f>
        <v/>
      </c>
      <c r="V697" s="23" t="str">
        <f>IF(ISNUMBER(AVERAGEIFS(Observed!V$2:V$10000,Observed!$A$2:$A$10000,$A697,Observed!$C$2:$C$10000,$C697)),AVERAGEIFS(Observed!V$2:V$10000,Observed!$A$2:$A$10000,$A697,Observed!$C$2:$C$10000,$C697),"")</f>
        <v/>
      </c>
      <c r="W697" s="23" t="str">
        <f>IF(ISNUMBER(AVERAGEIFS(Observed!W$2:W$10000,Observed!$A$2:$A$10000,$A697,Observed!$C$2:$C$10000,$C697)),AVERAGEIFS(Observed!W$2:W$10000,Observed!$A$2:$A$10000,$A697,Observed!$C$2:$C$10000,$C697),"")</f>
        <v/>
      </c>
      <c r="X697" s="23" t="str">
        <f>IF(ISNUMBER(AVERAGEIFS(Observed!X$2:X$10000,Observed!$A$2:$A$10000,$A697,Observed!$C$2:$C$10000,$C697)),AVERAGEIFS(Observed!X$2:X$10000,Observed!$A$2:$A$10000,$A697,Observed!$C$2:$C$10000,$C697),"")</f>
        <v/>
      </c>
      <c r="Y697" s="23" t="str">
        <f>IF(ISNUMBER(AVERAGEIFS(Observed!Y$2:Y$10000,Observed!$A$2:$A$10000,$A697,Observed!$C$2:$C$10000,$C697)),AVERAGEIFS(Observed!Y$2:Y$10000,Observed!$A$2:$A$10000,$A697,Observed!$C$2:$C$10000,$C697),"")</f>
        <v/>
      </c>
      <c r="Z697" s="23" t="str">
        <f>IF(ISNUMBER(AVERAGEIFS(Observed!Z$2:Z$10000,Observed!$A$2:$A$10000,$A697,Observed!$C$2:$C$10000,$C697)),AVERAGEIFS(Observed!Z$2:Z$10000,Observed!$A$2:$A$10000,$A697,Observed!$C$2:$C$10000,$C697),"")</f>
        <v/>
      </c>
      <c r="AA697" s="23" t="str">
        <f>IF(ISNUMBER(AVERAGEIFS(Observed!AA$2:AA$10000,Observed!$A$2:$A$10000,$A697,Observed!$C$2:$C$10000,$C697)),AVERAGEIFS(Observed!AA$2:AA$10000,Observed!$A$2:$A$10000,$A697,Observed!$C$2:$C$10000,$C697),"")</f>
        <v/>
      </c>
      <c r="AB697" s="23" t="str">
        <f>IF(ISNUMBER(AVERAGEIFS(Observed!AB$2:AB$10000,Observed!$A$2:$A$10000,$A697,Observed!$C$2:$C$10000,$C697)),AVERAGEIFS(Observed!AB$2:AB$10000,Observed!$A$2:$A$10000,$A697,Observed!$C$2:$C$10000,$C697),"")</f>
        <v/>
      </c>
      <c r="AC697" s="23" t="str">
        <f>IF(ISNUMBER(AVERAGEIFS(Observed!AC$2:AC$10000,Observed!$A$2:$A$10000,$A697,Observed!$C$2:$C$10000,$C697)),AVERAGEIFS(Observed!AC$2:AC$10000,Observed!$A$2:$A$10000,$A697,Observed!$C$2:$C$10000,$C697),"")</f>
        <v/>
      </c>
      <c r="AD697" s="23" t="str">
        <f>IF(ISNUMBER(AVERAGEIFS(Observed!AD$2:AD$10000,Observed!$A$2:$A$10000,$A697,Observed!$C$2:$C$10000,$C697)),AVERAGEIFS(Observed!AD$2:AD$10000,Observed!$A$2:$A$10000,$A697,Observed!$C$2:$C$10000,$C697),"")</f>
        <v/>
      </c>
      <c r="AE697" s="24" t="str">
        <f>IF(ISNUMBER(AVERAGEIFS(Observed!AE$2:AE$10000,Observed!$A$2:$A$10000,$A697,Observed!$C$2:$C$10000,$C697)),AVERAGEIFS(Observed!AE$2:AE$10000,Observed!$A$2:$A$10000,$A697,Observed!$C$2:$C$10000,$C697),"")</f>
        <v/>
      </c>
      <c r="AF697" s="24" t="str">
        <f>IF(ISNUMBER(AVERAGEIFS(Observed!AF$2:AF$10000,Observed!$A$2:$A$10000,$A697,Observed!$C$2:$C$10000,$C697)),AVERAGEIFS(Observed!AF$2:AF$10000,Observed!$A$2:$A$10000,$A697,Observed!$C$2:$C$10000,$C697),"")</f>
        <v/>
      </c>
      <c r="AG697" s="23" t="str">
        <f>IF(ISNUMBER(AVERAGEIFS(Observed!AG$2:AG$10000,Observed!$A$2:$A$10000,$A697,Observed!$C$2:$C$10000,$C697)),AVERAGEIFS(Observed!AG$2:AG$10000,Observed!$A$2:$A$10000,$A697,Observed!$C$2:$C$10000,$C697),"")</f>
        <v/>
      </c>
      <c r="AH697" s="23" t="str">
        <f>IF(ISNUMBER(AVERAGEIFS(Observed!AH$2:AH$10000,Observed!$A$2:$A$10000,$A697,Observed!$C$2:$C$10000,$C697)),AVERAGEIFS(Observed!AH$2:AH$10000,Observed!$A$2:$A$10000,$A697,Observed!$C$2:$C$10000,$C697),"")</f>
        <v/>
      </c>
      <c r="AI697" s="22" t="str">
        <f>IF(ISNUMBER(AVERAGEIFS(Observed!AI$2:AI$10000,Observed!$A$2:$A$10000,$A697,Observed!$C$2:$C$10000,$C697)),AVERAGEIFS(Observed!AI$2:AI$10000,Observed!$A$2:$A$10000,$A697,Observed!$C$2:$C$10000,$C697),"")</f>
        <v/>
      </c>
      <c r="AJ697" s="23">
        <f>IF(ISNUMBER(AVERAGEIFS(Observed!AJ$2:AJ$10000,Observed!$A$2:$A$10000,$A697,Observed!$C$2:$C$10000,$C697)),AVERAGEIFS(Observed!AJ$2:AJ$10000,Observed!$A$2:$A$10000,$A697,Observed!$C$2:$C$10000,$C697),"")</f>
        <v>12.98</v>
      </c>
      <c r="AK697" s="23" t="str">
        <f>IF(ISNUMBER(AVERAGEIFS(Observed!AK$2:AK$10000,Observed!$A$2:$A$10000,$A697,Observed!$C$2:$C$10000,$C697)),AVERAGEIFS(Observed!AK$2:AK$10000,Observed!$A$2:$A$10000,$A697,Observed!$C$2:$C$10000,$C697),"")</f>
        <v/>
      </c>
      <c r="AL697" s="23" t="str">
        <f>IF(ISNUMBER(AVERAGEIFS(Observed!AL$2:AL$10000,Observed!$A$2:$A$10000,$A697,Observed!$C$2:$C$10000,$C697)),AVERAGEIFS(Observed!AL$2:AL$10000,Observed!$A$2:$A$10000,$A697,Observed!$C$2:$C$10000,$C697),"")</f>
        <v/>
      </c>
      <c r="AM697" s="23" t="str">
        <f>IF(ISNUMBER(AVERAGEIFS(Observed!AM$2:AM$10000,Observed!$A$2:$A$10000,$A697,Observed!$C$2:$C$10000,$C697)),AVERAGEIFS(Observed!AM$2:AM$10000,Observed!$A$2:$A$10000,$A697,Observed!$C$2:$C$10000,$C697),"")</f>
        <v/>
      </c>
      <c r="AN697" s="23" t="str">
        <f>IF(ISNUMBER(AVERAGEIFS(Observed!AN$2:AN$10000,Observed!$A$2:$A$10000,$A697,Observed!$C$2:$C$10000,$C697)),AVERAGEIFS(Observed!AN$2:AN$10000,Observed!$A$2:$A$10000,$A697,Observed!$C$2:$C$10000,$C697),"")</f>
        <v/>
      </c>
      <c r="AO697" s="2">
        <f>COUNTIFS(Observed!$A$2:$A$10000,$A697,Observed!$C$2:$C$10000,$C697)</f>
        <v>5</v>
      </c>
      <c r="AP697" s="2">
        <f t="shared" si="14"/>
        <v>1</v>
      </c>
    </row>
    <row r="698" spans="1:42" x14ac:dyDescent="0.25">
      <c r="A698" t="s">
        <v>91</v>
      </c>
      <c r="B698" t="s">
        <v>30</v>
      </c>
      <c r="C698" s="20">
        <v>40686</v>
      </c>
      <c r="D698">
        <v>1</v>
      </c>
      <c r="F698" t="s">
        <v>105</v>
      </c>
      <c r="G698" s="25" t="s">
        <v>115</v>
      </c>
      <c r="J698" s="2"/>
      <c r="K698" s="22" t="str">
        <f>IF(ISNUMBER(AVERAGEIFS(Observed!K$2:K$10000,Observed!$A$2:$A$10000,$A698,Observed!$C$2:$C$10000,$C698)),AVERAGEIFS(Observed!K$2:K$10000,Observed!$A$2:$A$10000,$A698,Observed!$C$2:$C$10000,$C698),"")</f>
        <v/>
      </c>
      <c r="L698" s="23" t="str">
        <f>IF(ISNUMBER(AVERAGEIFS(Observed!L$2:L$10000,Observed!$A$2:$A$10000,$A698,Observed!$C$2:$C$10000,$C698)),AVERAGEIFS(Observed!L$2:L$10000,Observed!$A$2:$A$10000,$A698,Observed!$C$2:$C$10000,$C698),"")</f>
        <v/>
      </c>
      <c r="M698" s="23" t="str">
        <f>IF(ISNUMBER(AVERAGEIFS(Observed!M$2:M$10000,Observed!$A$2:$A$10000,$A698,Observed!$C$2:$C$10000,$C698)),AVERAGEIFS(Observed!M$2:M$10000,Observed!$A$2:$A$10000,$A698,Observed!$C$2:$C$10000,$C698),"")</f>
        <v/>
      </c>
      <c r="N698" s="23" t="str">
        <f>IF(ISNUMBER(AVERAGEIFS(Observed!N$2:N$10000,Observed!$A$2:$A$10000,$A698,Observed!$C$2:$C$10000,$C698)),AVERAGEIFS(Observed!N$2:N$10000,Observed!$A$2:$A$10000,$A698,Observed!$C$2:$C$10000,$C698),"")</f>
        <v/>
      </c>
      <c r="O698" s="23" t="str">
        <f>IF(ISNUMBER(AVERAGEIFS(Observed!O$2:O$10000,Observed!$A$2:$A$10000,$A698,Observed!$C$2:$C$10000,$C698)),AVERAGEIFS(Observed!O$2:O$10000,Observed!$A$2:$A$10000,$A698,Observed!$C$2:$C$10000,$C698),"")</f>
        <v/>
      </c>
      <c r="P698" s="24" t="str">
        <f>IF(ISNUMBER(AVERAGEIFS(Observed!P$2:P$10000,Observed!$A$2:$A$10000,$A698,Observed!$C$2:$C$10000,$C698)),AVERAGEIFS(Observed!P$2:P$10000,Observed!$A$2:$A$10000,$A698,Observed!$C$2:$C$10000,$C698),"")</f>
        <v/>
      </c>
      <c r="Q698" s="24" t="str">
        <f>IF(ISNUMBER(AVERAGEIFS(Observed!Q$2:Q$10000,Observed!$A$2:$A$10000,$A698,Observed!$C$2:$C$10000,$C698)),AVERAGEIFS(Observed!Q$2:Q$10000,Observed!$A$2:$A$10000,$A698,Observed!$C$2:$C$10000,$C698),"")</f>
        <v/>
      </c>
      <c r="R698" s="24" t="str">
        <f>IF(ISNUMBER(AVERAGEIFS(Observed!R$2:R$10000,Observed!$A$2:$A$10000,$A698,Observed!$C$2:$C$10000,$C698)),AVERAGEIFS(Observed!R$2:R$10000,Observed!$A$2:$A$10000,$A698,Observed!$C$2:$C$10000,$C698),"")</f>
        <v/>
      </c>
      <c r="S698" s="22" t="str">
        <f>IF(ISNUMBER(AVERAGEIFS(Observed!S$2:S$10000,Observed!$A$2:$A$10000,$A698,Observed!$C$2:$C$10000,$C698)),AVERAGEIFS(Observed!S$2:S$10000,Observed!$A$2:$A$10000,$A698,Observed!$C$2:$C$10000,$C698),"")</f>
        <v/>
      </c>
      <c r="T698" s="23" t="str">
        <f>IF(ISNUMBER(AVERAGEIFS(Observed!T$2:T$10000,Observed!$A$2:$A$10000,$A698,Observed!$C$2:$C$10000,$C698)),AVERAGEIFS(Observed!T$2:T$10000,Observed!$A$2:$A$10000,$A698,Observed!$C$2:$C$10000,$C698),"")</f>
        <v/>
      </c>
      <c r="U698" s="23" t="str">
        <f>IF(ISNUMBER(AVERAGEIFS(Observed!U$2:U$10000,Observed!$A$2:$A$10000,$A698,Observed!$C$2:$C$10000,$C698)),AVERAGEIFS(Observed!U$2:U$10000,Observed!$A$2:$A$10000,$A698,Observed!$C$2:$C$10000,$C698),"")</f>
        <v/>
      </c>
      <c r="V698" s="23" t="str">
        <f>IF(ISNUMBER(AVERAGEIFS(Observed!V$2:V$10000,Observed!$A$2:$A$10000,$A698,Observed!$C$2:$C$10000,$C698)),AVERAGEIFS(Observed!V$2:V$10000,Observed!$A$2:$A$10000,$A698,Observed!$C$2:$C$10000,$C698),"")</f>
        <v/>
      </c>
      <c r="W698" s="23" t="str">
        <f>IF(ISNUMBER(AVERAGEIFS(Observed!W$2:W$10000,Observed!$A$2:$A$10000,$A698,Observed!$C$2:$C$10000,$C698)),AVERAGEIFS(Observed!W$2:W$10000,Observed!$A$2:$A$10000,$A698,Observed!$C$2:$C$10000,$C698),"")</f>
        <v/>
      </c>
      <c r="X698" s="23" t="str">
        <f>IF(ISNUMBER(AVERAGEIFS(Observed!X$2:X$10000,Observed!$A$2:$A$10000,$A698,Observed!$C$2:$C$10000,$C698)),AVERAGEIFS(Observed!X$2:X$10000,Observed!$A$2:$A$10000,$A698,Observed!$C$2:$C$10000,$C698),"")</f>
        <v/>
      </c>
      <c r="Y698" s="23" t="str">
        <f>IF(ISNUMBER(AVERAGEIFS(Observed!Y$2:Y$10000,Observed!$A$2:$A$10000,$A698,Observed!$C$2:$C$10000,$C698)),AVERAGEIFS(Observed!Y$2:Y$10000,Observed!$A$2:$A$10000,$A698,Observed!$C$2:$C$10000,$C698),"")</f>
        <v/>
      </c>
      <c r="Z698" s="23" t="str">
        <f>IF(ISNUMBER(AVERAGEIFS(Observed!Z$2:Z$10000,Observed!$A$2:$A$10000,$A698,Observed!$C$2:$C$10000,$C698)),AVERAGEIFS(Observed!Z$2:Z$10000,Observed!$A$2:$A$10000,$A698,Observed!$C$2:$C$10000,$C698),"")</f>
        <v/>
      </c>
      <c r="AA698" s="23" t="str">
        <f>IF(ISNUMBER(AVERAGEIFS(Observed!AA$2:AA$10000,Observed!$A$2:$A$10000,$A698,Observed!$C$2:$C$10000,$C698)),AVERAGEIFS(Observed!AA$2:AA$10000,Observed!$A$2:$A$10000,$A698,Observed!$C$2:$C$10000,$C698),"")</f>
        <v/>
      </c>
      <c r="AB698" s="23" t="str">
        <f>IF(ISNUMBER(AVERAGEIFS(Observed!AB$2:AB$10000,Observed!$A$2:$A$10000,$A698,Observed!$C$2:$C$10000,$C698)),AVERAGEIFS(Observed!AB$2:AB$10000,Observed!$A$2:$A$10000,$A698,Observed!$C$2:$C$10000,$C698),"")</f>
        <v/>
      </c>
      <c r="AC698" s="23" t="str">
        <f>IF(ISNUMBER(AVERAGEIFS(Observed!AC$2:AC$10000,Observed!$A$2:$A$10000,$A698,Observed!$C$2:$C$10000,$C698)),AVERAGEIFS(Observed!AC$2:AC$10000,Observed!$A$2:$A$10000,$A698,Observed!$C$2:$C$10000,$C698),"")</f>
        <v/>
      </c>
      <c r="AD698" s="23" t="str">
        <f>IF(ISNUMBER(AVERAGEIFS(Observed!AD$2:AD$10000,Observed!$A$2:$A$10000,$A698,Observed!$C$2:$C$10000,$C698)),AVERAGEIFS(Observed!AD$2:AD$10000,Observed!$A$2:$A$10000,$A698,Observed!$C$2:$C$10000,$C698),"")</f>
        <v/>
      </c>
      <c r="AE698" s="24" t="str">
        <f>IF(ISNUMBER(AVERAGEIFS(Observed!AE$2:AE$10000,Observed!$A$2:$A$10000,$A698,Observed!$C$2:$C$10000,$C698)),AVERAGEIFS(Observed!AE$2:AE$10000,Observed!$A$2:$A$10000,$A698,Observed!$C$2:$C$10000,$C698),"")</f>
        <v/>
      </c>
      <c r="AF698" s="24" t="str">
        <f>IF(ISNUMBER(AVERAGEIFS(Observed!AF$2:AF$10000,Observed!$A$2:$A$10000,$A698,Observed!$C$2:$C$10000,$C698)),AVERAGEIFS(Observed!AF$2:AF$10000,Observed!$A$2:$A$10000,$A698,Observed!$C$2:$C$10000,$C698),"")</f>
        <v/>
      </c>
      <c r="AG698" s="23" t="str">
        <f>IF(ISNUMBER(AVERAGEIFS(Observed!AG$2:AG$10000,Observed!$A$2:$A$10000,$A698,Observed!$C$2:$C$10000,$C698)),AVERAGEIFS(Observed!AG$2:AG$10000,Observed!$A$2:$A$10000,$A698,Observed!$C$2:$C$10000,$C698),"")</f>
        <v/>
      </c>
      <c r="AH698" s="23" t="str">
        <f>IF(ISNUMBER(AVERAGEIFS(Observed!AH$2:AH$10000,Observed!$A$2:$A$10000,$A698,Observed!$C$2:$C$10000,$C698)),AVERAGEIFS(Observed!AH$2:AH$10000,Observed!$A$2:$A$10000,$A698,Observed!$C$2:$C$10000,$C698),"")</f>
        <v/>
      </c>
      <c r="AI698" s="22" t="str">
        <f>IF(ISNUMBER(AVERAGEIFS(Observed!AI$2:AI$10000,Observed!$A$2:$A$10000,$A698,Observed!$C$2:$C$10000,$C698)),AVERAGEIFS(Observed!AI$2:AI$10000,Observed!$A$2:$A$10000,$A698,Observed!$C$2:$C$10000,$C698),"")</f>
        <v/>
      </c>
      <c r="AJ698" s="23">
        <f>IF(ISNUMBER(AVERAGEIFS(Observed!AJ$2:AJ$10000,Observed!$A$2:$A$10000,$A698,Observed!$C$2:$C$10000,$C698)),AVERAGEIFS(Observed!AJ$2:AJ$10000,Observed!$A$2:$A$10000,$A698,Observed!$C$2:$C$10000,$C698),"")</f>
        <v>17.399999999999999</v>
      </c>
      <c r="AK698" s="23" t="str">
        <f>IF(ISNUMBER(AVERAGEIFS(Observed!AK$2:AK$10000,Observed!$A$2:$A$10000,$A698,Observed!$C$2:$C$10000,$C698)),AVERAGEIFS(Observed!AK$2:AK$10000,Observed!$A$2:$A$10000,$A698,Observed!$C$2:$C$10000,$C698),"")</f>
        <v/>
      </c>
      <c r="AL698" s="23" t="str">
        <f>IF(ISNUMBER(AVERAGEIFS(Observed!AL$2:AL$10000,Observed!$A$2:$A$10000,$A698,Observed!$C$2:$C$10000,$C698)),AVERAGEIFS(Observed!AL$2:AL$10000,Observed!$A$2:$A$10000,$A698,Observed!$C$2:$C$10000,$C698),"")</f>
        <v/>
      </c>
      <c r="AM698" s="23" t="str">
        <f>IF(ISNUMBER(AVERAGEIFS(Observed!AM$2:AM$10000,Observed!$A$2:$A$10000,$A698,Observed!$C$2:$C$10000,$C698)),AVERAGEIFS(Observed!AM$2:AM$10000,Observed!$A$2:$A$10000,$A698,Observed!$C$2:$C$10000,$C698),"")</f>
        <v/>
      </c>
      <c r="AN698" s="23" t="str">
        <f>IF(ISNUMBER(AVERAGEIFS(Observed!AN$2:AN$10000,Observed!$A$2:$A$10000,$A698,Observed!$C$2:$C$10000,$C698)),AVERAGEIFS(Observed!AN$2:AN$10000,Observed!$A$2:$A$10000,$A698,Observed!$C$2:$C$10000,$C698),"")</f>
        <v/>
      </c>
      <c r="AO698" s="2">
        <f>COUNTIFS(Observed!$A$2:$A$10000,$A698,Observed!$C$2:$C$10000,$C698)</f>
        <v>5</v>
      </c>
      <c r="AP698" s="2">
        <f t="shared" si="14"/>
        <v>1</v>
      </c>
    </row>
    <row r="699" spans="1:42" x14ac:dyDescent="0.25">
      <c r="A699" t="s">
        <v>91</v>
      </c>
      <c r="B699" t="s">
        <v>30</v>
      </c>
      <c r="C699" s="20">
        <v>40693</v>
      </c>
      <c r="D699">
        <v>1</v>
      </c>
      <c r="F699" t="s">
        <v>105</v>
      </c>
      <c r="G699" s="25" t="s">
        <v>115</v>
      </c>
      <c r="J699" s="2"/>
      <c r="K699" s="22" t="str">
        <f>IF(ISNUMBER(AVERAGEIFS(Observed!K$2:K$10000,Observed!$A$2:$A$10000,$A699,Observed!$C$2:$C$10000,$C699)),AVERAGEIFS(Observed!K$2:K$10000,Observed!$A$2:$A$10000,$A699,Observed!$C$2:$C$10000,$C699),"")</f>
        <v/>
      </c>
      <c r="L699" s="23" t="str">
        <f>IF(ISNUMBER(AVERAGEIFS(Observed!L$2:L$10000,Observed!$A$2:$A$10000,$A699,Observed!$C$2:$C$10000,$C699)),AVERAGEIFS(Observed!L$2:L$10000,Observed!$A$2:$A$10000,$A699,Observed!$C$2:$C$10000,$C699),"")</f>
        <v/>
      </c>
      <c r="M699" s="23" t="str">
        <f>IF(ISNUMBER(AVERAGEIFS(Observed!M$2:M$10000,Observed!$A$2:$A$10000,$A699,Observed!$C$2:$C$10000,$C699)),AVERAGEIFS(Observed!M$2:M$10000,Observed!$A$2:$A$10000,$A699,Observed!$C$2:$C$10000,$C699),"")</f>
        <v/>
      </c>
      <c r="N699" s="23" t="str">
        <f>IF(ISNUMBER(AVERAGEIFS(Observed!N$2:N$10000,Observed!$A$2:$A$10000,$A699,Observed!$C$2:$C$10000,$C699)),AVERAGEIFS(Observed!N$2:N$10000,Observed!$A$2:$A$10000,$A699,Observed!$C$2:$C$10000,$C699),"")</f>
        <v/>
      </c>
      <c r="O699" s="23" t="str">
        <f>IF(ISNUMBER(AVERAGEIFS(Observed!O$2:O$10000,Observed!$A$2:$A$10000,$A699,Observed!$C$2:$C$10000,$C699)),AVERAGEIFS(Observed!O$2:O$10000,Observed!$A$2:$A$10000,$A699,Observed!$C$2:$C$10000,$C699),"")</f>
        <v/>
      </c>
      <c r="P699" s="24" t="str">
        <f>IF(ISNUMBER(AVERAGEIFS(Observed!P$2:P$10000,Observed!$A$2:$A$10000,$A699,Observed!$C$2:$C$10000,$C699)),AVERAGEIFS(Observed!P$2:P$10000,Observed!$A$2:$A$10000,$A699,Observed!$C$2:$C$10000,$C699),"")</f>
        <v/>
      </c>
      <c r="Q699" s="24" t="str">
        <f>IF(ISNUMBER(AVERAGEIFS(Observed!Q$2:Q$10000,Observed!$A$2:$A$10000,$A699,Observed!$C$2:$C$10000,$C699)),AVERAGEIFS(Observed!Q$2:Q$10000,Observed!$A$2:$A$10000,$A699,Observed!$C$2:$C$10000,$C699),"")</f>
        <v/>
      </c>
      <c r="R699" s="24" t="str">
        <f>IF(ISNUMBER(AVERAGEIFS(Observed!R$2:R$10000,Observed!$A$2:$A$10000,$A699,Observed!$C$2:$C$10000,$C699)),AVERAGEIFS(Observed!R$2:R$10000,Observed!$A$2:$A$10000,$A699,Observed!$C$2:$C$10000,$C699),"")</f>
        <v/>
      </c>
      <c r="S699" s="22" t="str">
        <f>IF(ISNUMBER(AVERAGEIFS(Observed!S$2:S$10000,Observed!$A$2:$A$10000,$A699,Observed!$C$2:$C$10000,$C699)),AVERAGEIFS(Observed!S$2:S$10000,Observed!$A$2:$A$10000,$A699,Observed!$C$2:$C$10000,$C699),"")</f>
        <v/>
      </c>
      <c r="T699" s="23" t="str">
        <f>IF(ISNUMBER(AVERAGEIFS(Observed!T$2:T$10000,Observed!$A$2:$A$10000,$A699,Observed!$C$2:$C$10000,$C699)),AVERAGEIFS(Observed!T$2:T$10000,Observed!$A$2:$A$10000,$A699,Observed!$C$2:$C$10000,$C699),"")</f>
        <v/>
      </c>
      <c r="U699" s="23" t="str">
        <f>IF(ISNUMBER(AVERAGEIFS(Observed!U$2:U$10000,Observed!$A$2:$A$10000,$A699,Observed!$C$2:$C$10000,$C699)),AVERAGEIFS(Observed!U$2:U$10000,Observed!$A$2:$A$10000,$A699,Observed!$C$2:$C$10000,$C699),"")</f>
        <v/>
      </c>
      <c r="V699" s="23" t="str">
        <f>IF(ISNUMBER(AVERAGEIFS(Observed!V$2:V$10000,Observed!$A$2:$A$10000,$A699,Observed!$C$2:$C$10000,$C699)),AVERAGEIFS(Observed!V$2:V$10000,Observed!$A$2:$A$10000,$A699,Observed!$C$2:$C$10000,$C699),"")</f>
        <v/>
      </c>
      <c r="W699" s="23" t="str">
        <f>IF(ISNUMBER(AVERAGEIFS(Observed!W$2:W$10000,Observed!$A$2:$A$10000,$A699,Observed!$C$2:$C$10000,$C699)),AVERAGEIFS(Observed!W$2:W$10000,Observed!$A$2:$A$10000,$A699,Observed!$C$2:$C$10000,$C699),"")</f>
        <v/>
      </c>
      <c r="X699" s="23" t="str">
        <f>IF(ISNUMBER(AVERAGEIFS(Observed!X$2:X$10000,Observed!$A$2:$A$10000,$A699,Observed!$C$2:$C$10000,$C699)),AVERAGEIFS(Observed!X$2:X$10000,Observed!$A$2:$A$10000,$A699,Observed!$C$2:$C$10000,$C699),"")</f>
        <v/>
      </c>
      <c r="Y699" s="23" t="str">
        <f>IF(ISNUMBER(AVERAGEIFS(Observed!Y$2:Y$10000,Observed!$A$2:$A$10000,$A699,Observed!$C$2:$C$10000,$C699)),AVERAGEIFS(Observed!Y$2:Y$10000,Observed!$A$2:$A$10000,$A699,Observed!$C$2:$C$10000,$C699),"")</f>
        <v/>
      </c>
      <c r="Z699" s="23" t="str">
        <f>IF(ISNUMBER(AVERAGEIFS(Observed!Z$2:Z$10000,Observed!$A$2:$A$10000,$A699,Observed!$C$2:$C$10000,$C699)),AVERAGEIFS(Observed!Z$2:Z$10000,Observed!$A$2:$A$10000,$A699,Observed!$C$2:$C$10000,$C699),"")</f>
        <v/>
      </c>
      <c r="AA699" s="23" t="str">
        <f>IF(ISNUMBER(AVERAGEIFS(Observed!AA$2:AA$10000,Observed!$A$2:$A$10000,$A699,Observed!$C$2:$C$10000,$C699)),AVERAGEIFS(Observed!AA$2:AA$10000,Observed!$A$2:$A$10000,$A699,Observed!$C$2:$C$10000,$C699),"")</f>
        <v/>
      </c>
      <c r="AB699" s="23" t="str">
        <f>IF(ISNUMBER(AVERAGEIFS(Observed!AB$2:AB$10000,Observed!$A$2:$A$10000,$A699,Observed!$C$2:$C$10000,$C699)),AVERAGEIFS(Observed!AB$2:AB$10000,Observed!$A$2:$A$10000,$A699,Observed!$C$2:$C$10000,$C699),"")</f>
        <v/>
      </c>
      <c r="AC699" s="23" t="str">
        <f>IF(ISNUMBER(AVERAGEIFS(Observed!AC$2:AC$10000,Observed!$A$2:$A$10000,$A699,Observed!$C$2:$C$10000,$C699)),AVERAGEIFS(Observed!AC$2:AC$10000,Observed!$A$2:$A$10000,$A699,Observed!$C$2:$C$10000,$C699),"")</f>
        <v/>
      </c>
      <c r="AD699" s="23" t="str">
        <f>IF(ISNUMBER(AVERAGEIFS(Observed!AD$2:AD$10000,Observed!$A$2:$A$10000,$A699,Observed!$C$2:$C$10000,$C699)),AVERAGEIFS(Observed!AD$2:AD$10000,Observed!$A$2:$A$10000,$A699,Observed!$C$2:$C$10000,$C699),"")</f>
        <v/>
      </c>
      <c r="AE699" s="24" t="str">
        <f>IF(ISNUMBER(AVERAGEIFS(Observed!AE$2:AE$10000,Observed!$A$2:$A$10000,$A699,Observed!$C$2:$C$10000,$C699)),AVERAGEIFS(Observed!AE$2:AE$10000,Observed!$A$2:$A$10000,$A699,Observed!$C$2:$C$10000,$C699),"")</f>
        <v/>
      </c>
      <c r="AF699" s="24" t="str">
        <f>IF(ISNUMBER(AVERAGEIFS(Observed!AF$2:AF$10000,Observed!$A$2:$A$10000,$A699,Observed!$C$2:$C$10000,$C699)),AVERAGEIFS(Observed!AF$2:AF$10000,Observed!$A$2:$A$10000,$A699,Observed!$C$2:$C$10000,$C699),"")</f>
        <v/>
      </c>
      <c r="AG699" s="23" t="str">
        <f>IF(ISNUMBER(AVERAGEIFS(Observed!AG$2:AG$10000,Observed!$A$2:$A$10000,$A699,Observed!$C$2:$C$10000,$C699)),AVERAGEIFS(Observed!AG$2:AG$10000,Observed!$A$2:$A$10000,$A699,Observed!$C$2:$C$10000,$C699),"")</f>
        <v/>
      </c>
      <c r="AH699" s="23" t="str">
        <f>IF(ISNUMBER(AVERAGEIFS(Observed!AH$2:AH$10000,Observed!$A$2:$A$10000,$A699,Observed!$C$2:$C$10000,$C699)),AVERAGEIFS(Observed!AH$2:AH$10000,Observed!$A$2:$A$10000,$A699,Observed!$C$2:$C$10000,$C699),"")</f>
        <v/>
      </c>
      <c r="AI699" s="22" t="str">
        <f>IF(ISNUMBER(AVERAGEIFS(Observed!AI$2:AI$10000,Observed!$A$2:$A$10000,$A699,Observed!$C$2:$C$10000,$C699)),AVERAGEIFS(Observed!AI$2:AI$10000,Observed!$A$2:$A$10000,$A699,Observed!$C$2:$C$10000,$C699),"")</f>
        <v/>
      </c>
      <c r="AJ699" s="23">
        <f>IF(ISNUMBER(AVERAGEIFS(Observed!AJ$2:AJ$10000,Observed!$A$2:$A$10000,$A699,Observed!$C$2:$C$10000,$C699)),AVERAGEIFS(Observed!AJ$2:AJ$10000,Observed!$A$2:$A$10000,$A699,Observed!$C$2:$C$10000,$C699),"")</f>
        <v>6</v>
      </c>
      <c r="AK699" s="23" t="str">
        <f>IF(ISNUMBER(AVERAGEIFS(Observed!AK$2:AK$10000,Observed!$A$2:$A$10000,$A699,Observed!$C$2:$C$10000,$C699)),AVERAGEIFS(Observed!AK$2:AK$10000,Observed!$A$2:$A$10000,$A699,Observed!$C$2:$C$10000,$C699),"")</f>
        <v/>
      </c>
      <c r="AL699" s="23" t="str">
        <f>IF(ISNUMBER(AVERAGEIFS(Observed!AL$2:AL$10000,Observed!$A$2:$A$10000,$A699,Observed!$C$2:$C$10000,$C699)),AVERAGEIFS(Observed!AL$2:AL$10000,Observed!$A$2:$A$10000,$A699,Observed!$C$2:$C$10000,$C699),"")</f>
        <v/>
      </c>
      <c r="AM699" s="23" t="str">
        <f>IF(ISNUMBER(AVERAGEIFS(Observed!AM$2:AM$10000,Observed!$A$2:$A$10000,$A699,Observed!$C$2:$C$10000,$C699)),AVERAGEIFS(Observed!AM$2:AM$10000,Observed!$A$2:$A$10000,$A699,Observed!$C$2:$C$10000,$C699),"")</f>
        <v/>
      </c>
      <c r="AN699" s="23" t="str">
        <f>IF(ISNUMBER(AVERAGEIFS(Observed!AN$2:AN$10000,Observed!$A$2:$A$10000,$A699,Observed!$C$2:$C$10000,$C699)),AVERAGEIFS(Observed!AN$2:AN$10000,Observed!$A$2:$A$10000,$A699,Observed!$C$2:$C$10000,$C699),"")</f>
        <v/>
      </c>
      <c r="AO699" s="2">
        <f>COUNTIFS(Observed!$A$2:$A$10000,$A699,Observed!$C$2:$C$10000,$C699)</f>
        <v>5</v>
      </c>
      <c r="AP699" s="2">
        <f t="shared" si="14"/>
        <v>1</v>
      </c>
    </row>
    <row r="700" spans="1:42" x14ac:dyDescent="0.25">
      <c r="A700" t="s">
        <v>91</v>
      </c>
      <c r="B700" t="s">
        <v>30</v>
      </c>
      <c r="C700" s="20">
        <v>40701</v>
      </c>
      <c r="D700">
        <v>1</v>
      </c>
      <c r="F700" t="s">
        <v>105</v>
      </c>
      <c r="G700" s="25" t="s">
        <v>115</v>
      </c>
      <c r="J700" s="2"/>
      <c r="K700" s="22" t="str">
        <f>IF(ISNUMBER(AVERAGEIFS(Observed!K$2:K$10000,Observed!$A$2:$A$10000,$A700,Observed!$C$2:$C$10000,$C700)),AVERAGEIFS(Observed!K$2:K$10000,Observed!$A$2:$A$10000,$A700,Observed!$C$2:$C$10000,$C700),"")</f>
        <v/>
      </c>
      <c r="L700" s="23" t="str">
        <f>IF(ISNUMBER(AVERAGEIFS(Observed!L$2:L$10000,Observed!$A$2:$A$10000,$A700,Observed!$C$2:$C$10000,$C700)),AVERAGEIFS(Observed!L$2:L$10000,Observed!$A$2:$A$10000,$A700,Observed!$C$2:$C$10000,$C700),"")</f>
        <v/>
      </c>
      <c r="M700" s="23" t="str">
        <f>IF(ISNUMBER(AVERAGEIFS(Observed!M$2:M$10000,Observed!$A$2:$A$10000,$A700,Observed!$C$2:$C$10000,$C700)),AVERAGEIFS(Observed!M$2:M$10000,Observed!$A$2:$A$10000,$A700,Observed!$C$2:$C$10000,$C700),"")</f>
        <v/>
      </c>
      <c r="N700" s="23" t="str">
        <f>IF(ISNUMBER(AVERAGEIFS(Observed!N$2:N$10000,Observed!$A$2:$A$10000,$A700,Observed!$C$2:$C$10000,$C700)),AVERAGEIFS(Observed!N$2:N$10000,Observed!$A$2:$A$10000,$A700,Observed!$C$2:$C$10000,$C700),"")</f>
        <v/>
      </c>
      <c r="O700" s="23" t="str">
        <f>IF(ISNUMBER(AVERAGEIFS(Observed!O$2:O$10000,Observed!$A$2:$A$10000,$A700,Observed!$C$2:$C$10000,$C700)),AVERAGEIFS(Observed!O$2:O$10000,Observed!$A$2:$A$10000,$A700,Observed!$C$2:$C$10000,$C700),"")</f>
        <v/>
      </c>
      <c r="P700" s="24" t="str">
        <f>IF(ISNUMBER(AVERAGEIFS(Observed!P$2:P$10000,Observed!$A$2:$A$10000,$A700,Observed!$C$2:$C$10000,$C700)),AVERAGEIFS(Observed!P$2:P$10000,Observed!$A$2:$A$10000,$A700,Observed!$C$2:$C$10000,$C700),"")</f>
        <v/>
      </c>
      <c r="Q700" s="24" t="str">
        <f>IF(ISNUMBER(AVERAGEIFS(Observed!Q$2:Q$10000,Observed!$A$2:$A$10000,$A700,Observed!$C$2:$C$10000,$C700)),AVERAGEIFS(Observed!Q$2:Q$10000,Observed!$A$2:$A$10000,$A700,Observed!$C$2:$C$10000,$C700),"")</f>
        <v/>
      </c>
      <c r="R700" s="24" t="str">
        <f>IF(ISNUMBER(AVERAGEIFS(Observed!R$2:R$10000,Observed!$A$2:$A$10000,$A700,Observed!$C$2:$C$10000,$C700)),AVERAGEIFS(Observed!R$2:R$10000,Observed!$A$2:$A$10000,$A700,Observed!$C$2:$C$10000,$C700),"")</f>
        <v/>
      </c>
      <c r="S700" s="22" t="str">
        <f>IF(ISNUMBER(AVERAGEIFS(Observed!S$2:S$10000,Observed!$A$2:$A$10000,$A700,Observed!$C$2:$C$10000,$C700)),AVERAGEIFS(Observed!S$2:S$10000,Observed!$A$2:$A$10000,$A700,Observed!$C$2:$C$10000,$C700),"")</f>
        <v/>
      </c>
      <c r="T700" s="23" t="str">
        <f>IF(ISNUMBER(AVERAGEIFS(Observed!T$2:T$10000,Observed!$A$2:$A$10000,$A700,Observed!$C$2:$C$10000,$C700)),AVERAGEIFS(Observed!T$2:T$10000,Observed!$A$2:$A$10000,$A700,Observed!$C$2:$C$10000,$C700),"")</f>
        <v/>
      </c>
      <c r="U700" s="23" t="str">
        <f>IF(ISNUMBER(AVERAGEIFS(Observed!U$2:U$10000,Observed!$A$2:$A$10000,$A700,Observed!$C$2:$C$10000,$C700)),AVERAGEIFS(Observed!U$2:U$10000,Observed!$A$2:$A$10000,$A700,Observed!$C$2:$C$10000,$C700),"")</f>
        <v/>
      </c>
      <c r="V700" s="23" t="str">
        <f>IF(ISNUMBER(AVERAGEIFS(Observed!V$2:V$10000,Observed!$A$2:$A$10000,$A700,Observed!$C$2:$C$10000,$C700)),AVERAGEIFS(Observed!V$2:V$10000,Observed!$A$2:$A$10000,$A700,Observed!$C$2:$C$10000,$C700),"")</f>
        <v/>
      </c>
      <c r="W700" s="23" t="str">
        <f>IF(ISNUMBER(AVERAGEIFS(Observed!W$2:W$10000,Observed!$A$2:$A$10000,$A700,Observed!$C$2:$C$10000,$C700)),AVERAGEIFS(Observed!W$2:W$10000,Observed!$A$2:$A$10000,$A700,Observed!$C$2:$C$10000,$C700),"")</f>
        <v/>
      </c>
      <c r="X700" s="23" t="str">
        <f>IF(ISNUMBER(AVERAGEIFS(Observed!X$2:X$10000,Observed!$A$2:$A$10000,$A700,Observed!$C$2:$C$10000,$C700)),AVERAGEIFS(Observed!X$2:X$10000,Observed!$A$2:$A$10000,$A700,Observed!$C$2:$C$10000,$C700),"")</f>
        <v/>
      </c>
      <c r="Y700" s="23" t="str">
        <f>IF(ISNUMBER(AVERAGEIFS(Observed!Y$2:Y$10000,Observed!$A$2:$A$10000,$A700,Observed!$C$2:$C$10000,$C700)),AVERAGEIFS(Observed!Y$2:Y$10000,Observed!$A$2:$A$10000,$A700,Observed!$C$2:$C$10000,$C700),"")</f>
        <v/>
      </c>
      <c r="Z700" s="23" t="str">
        <f>IF(ISNUMBER(AVERAGEIFS(Observed!Z$2:Z$10000,Observed!$A$2:$A$10000,$A700,Observed!$C$2:$C$10000,$C700)),AVERAGEIFS(Observed!Z$2:Z$10000,Observed!$A$2:$A$10000,$A700,Observed!$C$2:$C$10000,$C700),"")</f>
        <v/>
      </c>
      <c r="AA700" s="23" t="str">
        <f>IF(ISNUMBER(AVERAGEIFS(Observed!AA$2:AA$10000,Observed!$A$2:$A$10000,$A700,Observed!$C$2:$C$10000,$C700)),AVERAGEIFS(Observed!AA$2:AA$10000,Observed!$A$2:$A$10000,$A700,Observed!$C$2:$C$10000,$C700),"")</f>
        <v/>
      </c>
      <c r="AB700" s="23" t="str">
        <f>IF(ISNUMBER(AVERAGEIFS(Observed!AB$2:AB$10000,Observed!$A$2:$A$10000,$A700,Observed!$C$2:$C$10000,$C700)),AVERAGEIFS(Observed!AB$2:AB$10000,Observed!$A$2:$A$10000,$A700,Observed!$C$2:$C$10000,$C700),"")</f>
        <v/>
      </c>
      <c r="AC700" s="23" t="str">
        <f>IF(ISNUMBER(AVERAGEIFS(Observed!AC$2:AC$10000,Observed!$A$2:$A$10000,$A700,Observed!$C$2:$C$10000,$C700)),AVERAGEIFS(Observed!AC$2:AC$10000,Observed!$A$2:$A$10000,$A700,Observed!$C$2:$C$10000,$C700),"")</f>
        <v/>
      </c>
      <c r="AD700" s="23" t="str">
        <f>IF(ISNUMBER(AVERAGEIFS(Observed!AD$2:AD$10000,Observed!$A$2:$A$10000,$A700,Observed!$C$2:$C$10000,$C700)),AVERAGEIFS(Observed!AD$2:AD$10000,Observed!$A$2:$A$10000,$A700,Observed!$C$2:$C$10000,$C700),"")</f>
        <v/>
      </c>
      <c r="AE700" s="24" t="str">
        <f>IF(ISNUMBER(AVERAGEIFS(Observed!AE$2:AE$10000,Observed!$A$2:$A$10000,$A700,Observed!$C$2:$C$10000,$C700)),AVERAGEIFS(Observed!AE$2:AE$10000,Observed!$A$2:$A$10000,$A700,Observed!$C$2:$C$10000,$C700),"")</f>
        <v/>
      </c>
      <c r="AF700" s="24" t="str">
        <f>IF(ISNUMBER(AVERAGEIFS(Observed!AF$2:AF$10000,Observed!$A$2:$A$10000,$A700,Observed!$C$2:$C$10000,$C700)),AVERAGEIFS(Observed!AF$2:AF$10000,Observed!$A$2:$A$10000,$A700,Observed!$C$2:$C$10000,$C700),"")</f>
        <v/>
      </c>
      <c r="AG700" s="23" t="str">
        <f>IF(ISNUMBER(AVERAGEIFS(Observed!AG$2:AG$10000,Observed!$A$2:$A$10000,$A700,Observed!$C$2:$C$10000,$C700)),AVERAGEIFS(Observed!AG$2:AG$10000,Observed!$A$2:$A$10000,$A700,Observed!$C$2:$C$10000,$C700),"")</f>
        <v/>
      </c>
      <c r="AH700" s="23" t="str">
        <f>IF(ISNUMBER(AVERAGEIFS(Observed!AH$2:AH$10000,Observed!$A$2:$A$10000,$A700,Observed!$C$2:$C$10000,$C700)),AVERAGEIFS(Observed!AH$2:AH$10000,Observed!$A$2:$A$10000,$A700,Observed!$C$2:$C$10000,$C700),"")</f>
        <v/>
      </c>
      <c r="AI700" s="22" t="str">
        <f>IF(ISNUMBER(AVERAGEIFS(Observed!AI$2:AI$10000,Observed!$A$2:$A$10000,$A700,Observed!$C$2:$C$10000,$C700)),AVERAGEIFS(Observed!AI$2:AI$10000,Observed!$A$2:$A$10000,$A700,Observed!$C$2:$C$10000,$C700),"")</f>
        <v/>
      </c>
      <c r="AJ700" s="23">
        <f>IF(ISNUMBER(AVERAGEIFS(Observed!AJ$2:AJ$10000,Observed!$A$2:$A$10000,$A700,Observed!$C$2:$C$10000,$C700)),AVERAGEIFS(Observed!AJ$2:AJ$10000,Observed!$A$2:$A$10000,$A700,Observed!$C$2:$C$10000,$C700),"")</f>
        <v>10.379999999999999</v>
      </c>
      <c r="AK700" s="23" t="str">
        <f>IF(ISNUMBER(AVERAGEIFS(Observed!AK$2:AK$10000,Observed!$A$2:$A$10000,$A700,Observed!$C$2:$C$10000,$C700)),AVERAGEIFS(Observed!AK$2:AK$10000,Observed!$A$2:$A$10000,$A700,Observed!$C$2:$C$10000,$C700),"")</f>
        <v/>
      </c>
      <c r="AL700" s="23" t="str">
        <f>IF(ISNUMBER(AVERAGEIFS(Observed!AL$2:AL$10000,Observed!$A$2:$A$10000,$A700,Observed!$C$2:$C$10000,$C700)),AVERAGEIFS(Observed!AL$2:AL$10000,Observed!$A$2:$A$10000,$A700,Observed!$C$2:$C$10000,$C700),"")</f>
        <v/>
      </c>
      <c r="AM700" s="23" t="str">
        <f>IF(ISNUMBER(AVERAGEIFS(Observed!AM$2:AM$10000,Observed!$A$2:$A$10000,$A700,Observed!$C$2:$C$10000,$C700)),AVERAGEIFS(Observed!AM$2:AM$10000,Observed!$A$2:$A$10000,$A700,Observed!$C$2:$C$10000,$C700),"")</f>
        <v/>
      </c>
      <c r="AN700" s="23" t="str">
        <f>IF(ISNUMBER(AVERAGEIFS(Observed!AN$2:AN$10000,Observed!$A$2:$A$10000,$A700,Observed!$C$2:$C$10000,$C700)),AVERAGEIFS(Observed!AN$2:AN$10000,Observed!$A$2:$A$10000,$A700,Observed!$C$2:$C$10000,$C700),"")</f>
        <v/>
      </c>
      <c r="AO700" s="2">
        <f>COUNTIFS(Observed!$A$2:$A$10000,$A700,Observed!$C$2:$C$10000,$C700)</f>
        <v>5</v>
      </c>
      <c r="AP700" s="2">
        <f t="shared" si="14"/>
        <v>1</v>
      </c>
    </row>
    <row r="701" spans="1:42" x14ac:dyDescent="0.25">
      <c r="A701" t="s">
        <v>91</v>
      </c>
      <c r="B701" t="s">
        <v>30</v>
      </c>
      <c r="C701" s="20">
        <v>40707</v>
      </c>
      <c r="D701">
        <v>1</v>
      </c>
      <c r="F701" t="s">
        <v>105</v>
      </c>
      <c r="G701" s="25" t="s">
        <v>115</v>
      </c>
      <c r="J701" s="2"/>
      <c r="K701" s="22" t="str">
        <f>IF(ISNUMBER(AVERAGEIFS(Observed!K$2:K$10000,Observed!$A$2:$A$10000,$A701,Observed!$C$2:$C$10000,$C701)),AVERAGEIFS(Observed!K$2:K$10000,Observed!$A$2:$A$10000,$A701,Observed!$C$2:$C$10000,$C701),"")</f>
        <v/>
      </c>
      <c r="L701" s="23" t="str">
        <f>IF(ISNUMBER(AVERAGEIFS(Observed!L$2:L$10000,Observed!$A$2:$A$10000,$A701,Observed!$C$2:$C$10000,$C701)),AVERAGEIFS(Observed!L$2:L$10000,Observed!$A$2:$A$10000,$A701,Observed!$C$2:$C$10000,$C701),"")</f>
        <v/>
      </c>
      <c r="M701" s="23" t="str">
        <f>IF(ISNUMBER(AVERAGEIFS(Observed!M$2:M$10000,Observed!$A$2:$A$10000,$A701,Observed!$C$2:$C$10000,$C701)),AVERAGEIFS(Observed!M$2:M$10000,Observed!$A$2:$A$10000,$A701,Observed!$C$2:$C$10000,$C701),"")</f>
        <v/>
      </c>
      <c r="N701" s="23" t="str">
        <f>IF(ISNUMBER(AVERAGEIFS(Observed!N$2:N$10000,Observed!$A$2:$A$10000,$A701,Observed!$C$2:$C$10000,$C701)),AVERAGEIFS(Observed!N$2:N$10000,Observed!$A$2:$A$10000,$A701,Observed!$C$2:$C$10000,$C701),"")</f>
        <v/>
      </c>
      <c r="O701" s="23" t="str">
        <f>IF(ISNUMBER(AVERAGEIFS(Observed!O$2:O$10000,Observed!$A$2:$A$10000,$A701,Observed!$C$2:$C$10000,$C701)),AVERAGEIFS(Observed!O$2:O$10000,Observed!$A$2:$A$10000,$A701,Observed!$C$2:$C$10000,$C701),"")</f>
        <v/>
      </c>
      <c r="P701" s="24" t="str">
        <f>IF(ISNUMBER(AVERAGEIFS(Observed!P$2:P$10000,Observed!$A$2:$A$10000,$A701,Observed!$C$2:$C$10000,$C701)),AVERAGEIFS(Observed!P$2:P$10000,Observed!$A$2:$A$10000,$A701,Observed!$C$2:$C$10000,$C701),"")</f>
        <v/>
      </c>
      <c r="Q701" s="24" t="str">
        <f>IF(ISNUMBER(AVERAGEIFS(Observed!Q$2:Q$10000,Observed!$A$2:$A$10000,$A701,Observed!$C$2:$C$10000,$C701)),AVERAGEIFS(Observed!Q$2:Q$10000,Observed!$A$2:$A$10000,$A701,Observed!$C$2:$C$10000,$C701),"")</f>
        <v/>
      </c>
      <c r="R701" s="24" t="str">
        <f>IF(ISNUMBER(AVERAGEIFS(Observed!R$2:R$10000,Observed!$A$2:$A$10000,$A701,Observed!$C$2:$C$10000,$C701)),AVERAGEIFS(Observed!R$2:R$10000,Observed!$A$2:$A$10000,$A701,Observed!$C$2:$C$10000,$C701),"")</f>
        <v/>
      </c>
      <c r="S701" s="22" t="str">
        <f>IF(ISNUMBER(AVERAGEIFS(Observed!S$2:S$10000,Observed!$A$2:$A$10000,$A701,Observed!$C$2:$C$10000,$C701)),AVERAGEIFS(Observed!S$2:S$10000,Observed!$A$2:$A$10000,$A701,Observed!$C$2:$C$10000,$C701),"")</f>
        <v/>
      </c>
      <c r="T701" s="23" t="str">
        <f>IF(ISNUMBER(AVERAGEIFS(Observed!T$2:T$10000,Observed!$A$2:$A$10000,$A701,Observed!$C$2:$C$10000,$C701)),AVERAGEIFS(Observed!T$2:T$10000,Observed!$A$2:$A$10000,$A701,Observed!$C$2:$C$10000,$C701),"")</f>
        <v/>
      </c>
      <c r="U701" s="23" t="str">
        <f>IF(ISNUMBER(AVERAGEIFS(Observed!U$2:U$10000,Observed!$A$2:$A$10000,$A701,Observed!$C$2:$C$10000,$C701)),AVERAGEIFS(Observed!U$2:U$10000,Observed!$A$2:$A$10000,$A701,Observed!$C$2:$C$10000,$C701),"")</f>
        <v/>
      </c>
      <c r="V701" s="23" t="str">
        <f>IF(ISNUMBER(AVERAGEIFS(Observed!V$2:V$10000,Observed!$A$2:$A$10000,$A701,Observed!$C$2:$C$10000,$C701)),AVERAGEIFS(Observed!V$2:V$10000,Observed!$A$2:$A$10000,$A701,Observed!$C$2:$C$10000,$C701),"")</f>
        <v/>
      </c>
      <c r="W701" s="23" t="str">
        <f>IF(ISNUMBER(AVERAGEIFS(Observed!W$2:W$10000,Observed!$A$2:$A$10000,$A701,Observed!$C$2:$C$10000,$C701)),AVERAGEIFS(Observed!W$2:W$10000,Observed!$A$2:$A$10000,$A701,Observed!$C$2:$C$10000,$C701),"")</f>
        <v/>
      </c>
      <c r="X701" s="23" t="str">
        <f>IF(ISNUMBER(AVERAGEIFS(Observed!X$2:X$10000,Observed!$A$2:$A$10000,$A701,Observed!$C$2:$C$10000,$C701)),AVERAGEIFS(Observed!X$2:X$10000,Observed!$A$2:$A$10000,$A701,Observed!$C$2:$C$10000,$C701),"")</f>
        <v/>
      </c>
      <c r="Y701" s="23" t="str">
        <f>IF(ISNUMBER(AVERAGEIFS(Observed!Y$2:Y$10000,Observed!$A$2:$A$10000,$A701,Observed!$C$2:$C$10000,$C701)),AVERAGEIFS(Observed!Y$2:Y$10000,Observed!$A$2:$A$10000,$A701,Observed!$C$2:$C$10000,$C701),"")</f>
        <v/>
      </c>
      <c r="Z701" s="23" t="str">
        <f>IF(ISNUMBER(AVERAGEIFS(Observed!Z$2:Z$10000,Observed!$A$2:$A$10000,$A701,Observed!$C$2:$C$10000,$C701)),AVERAGEIFS(Observed!Z$2:Z$10000,Observed!$A$2:$A$10000,$A701,Observed!$C$2:$C$10000,$C701),"")</f>
        <v/>
      </c>
      <c r="AA701" s="23" t="str">
        <f>IF(ISNUMBER(AVERAGEIFS(Observed!AA$2:AA$10000,Observed!$A$2:$A$10000,$A701,Observed!$C$2:$C$10000,$C701)),AVERAGEIFS(Observed!AA$2:AA$10000,Observed!$A$2:$A$10000,$A701,Observed!$C$2:$C$10000,$C701),"")</f>
        <v/>
      </c>
      <c r="AB701" s="23" t="str">
        <f>IF(ISNUMBER(AVERAGEIFS(Observed!AB$2:AB$10000,Observed!$A$2:$A$10000,$A701,Observed!$C$2:$C$10000,$C701)),AVERAGEIFS(Observed!AB$2:AB$10000,Observed!$A$2:$A$10000,$A701,Observed!$C$2:$C$10000,$C701),"")</f>
        <v/>
      </c>
      <c r="AC701" s="23" t="str">
        <f>IF(ISNUMBER(AVERAGEIFS(Observed!AC$2:AC$10000,Observed!$A$2:$A$10000,$A701,Observed!$C$2:$C$10000,$C701)),AVERAGEIFS(Observed!AC$2:AC$10000,Observed!$A$2:$A$10000,$A701,Observed!$C$2:$C$10000,$C701),"")</f>
        <v/>
      </c>
      <c r="AD701" s="23" t="str">
        <f>IF(ISNUMBER(AVERAGEIFS(Observed!AD$2:AD$10000,Observed!$A$2:$A$10000,$A701,Observed!$C$2:$C$10000,$C701)),AVERAGEIFS(Observed!AD$2:AD$10000,Observed!$A$2:$A$10000,$A701,Observed!$C$2:$C$10000,$C701),"")</f>
        <v/>
      </c>
      <c r="AE701" s="24" t="str">
        <f>IF(ISNUMBER(AVERAGEIFS(Observed!AE$2:AE$10000,Observed!$A$2:$A$10000,$A701,Observed!$C$2:$C$10000,$C701)),AVERAGEIFS(Observed!AE$2:AE$10000,Observed!$A$2:$A$10000,$A701,Observed!$C$2:$C$10000,$C701),"")</f>
        <v/>
      </c>
      <c r="AF701" s="24" t="str">
        <f>IF(ISNUMBER(AVERAGEIFS(Observed!AF$2:AF$10000,Observed!$A$2:$A$10000,$A701,Observed!$C$2:$C$10000,$C701)),AVERAGEIFS(Observed!AF$2:AF$10000,Observed!$A$2:$A$10000,$A701,Observed!$C$2:$C$10000,$C701),"")</f>
        <v/>
      </c>
      <c r="AG701" s="23" t="str">
        <f>IF(ISNUMBER(AVERAGEIFS(Observed!AG$2:AG$10000,Observed!$A$2:$A$10000,$A701,Observed!$C$2:$C$10000,$C701)),AVERAGEIFS(Observed!AG$2:AG$10000,Observed!$A$2:$A$10000,$A701,Observed!$C$2:$C$10000,$C701),"")</f>
        <v/>
      </c>
      <c r="AH701" s="23" t="str">
        <f>IF(ISNUMBER(AVERAGEIFS(Observed!AH$2:AH$10000,Observed!$A$2:$A$10000,$A701,Observed!$C$2:$C$10000,$C701)),AVERAGEIFS(Observed!AH$2:AH$10000,Observed!$A$2:$A$10000,$A701,Observed!$C$2:$C$10000,$C701),"")</f>
        <v/>
      </c>
      <c r="AI701" s="22" t="str">
        <f>IF(ISNUMBER(AVERAGEIFS(Observed!AI$2:AI$10000,Observed!$A$2:$A$10000,$A701,Observed!$C$2:$C$10000,$C701)),AVERAGEIFS(Observed!AI$2:AI$10000,Observed!$A$2:$A$10000,$A701,Observed!$C$2:$C$10000,$C701),"")</f>
        <v/>
      </c>
      <c r="AJ701" s="23">
        <f>IF(ISNUMBER(AVERAGEIFS(Observed!AJ$2:AJ$10000,Observed!$A$2:$A$10000,$A701,Observed!$C$2:$C$10000,$C701)),AVERAGEIFS(Observed!AJ$2:AJ$10000,Observed!$A$2:$A$10000,$A701,Observed!$C$2:$C$10000,$C701),"")</f>
        <v>13.5</v>
      </c>
      <c r="AK701" s="23" t="str">
        <f>IF(ISNUMBER(AVERAGEIFS(Observed!AK$2:AK$10000,Observed!$A$2:$A$10000,$A701,Observed!$C$2:$C$10000,$C701)),AVERAGEIFS(Observed!AK$2:AK$10000,Observed!$A$2:$A$10000,$A701,Observed!$C$2:$C$10000,$C701),"")</f>
        <v/>
      </c>
      <c r="AL701" s="23" t="str">
        <f>IF(ISNUMBER(AVERAGEIFS(Observed!AL$2:AL$10000,Observed!$A$2:$A$10000,$A701,Observed!$C$2:$C$10000,$C701)),AVERAGEIFS(Observed!AL$2:AL$10000,Observed!$A$2:$A$10000,$A701,Observed!$C$2:$C$10000,$C701),"")</f>
        <v/>
      </c>
      <c r="AM701" s="23" t="str">
        <f>IF(ISNUMBER(AVERAGEIFS(Observed!AM$2:AM$10000,Observed!$A$2:$A$10000,$A701,Observed!$C$2:$C$10000,$C701)),AVERAGEIFS(Observed!AM$2:AM$10000,Observed!$A$2:$A$10000,$A701,Observed!$C$2:$C$10000,$C701),"")</f>
        <v/>
      </c>
      <c r="AN701" s="23" t="str">
        <f>IF(ISNUMBER(AVERAGEIFS(Observed!AN$2:AN$10000,Observed!$A$2:$A$10000,$A701,Observed!$C$2:$C$10000,$C701)),AVERAGEIFS(Observed!AN$2:AN$10000,Observed!$A$2:$A$10000,$A701,Observed!$C$2:$C$10000,$C701),"")</f>
        <v/>
      </c>
      <c r="AO701" s="2">
        <f>COUNTIFS(Observed!$A$2:$A$10000,$A701,Observed!$C$2:$C$10000,$C701)</f>
        <v>5</v>
      </c>
      <c r="AP701" s="2">
        <f t="shared" si="14"/>
        <v>1</v>
      </c>
    </row>
    <row r="702" spans="1:42" x14ac:dyDescent="0.25">
      <c r="A702" t="s">
        <v>91</v>
      </c>
      <c r="B702" t="s">
        <v>30</v>
      </c>
      <c r="C702" s="20">
        <v>40714</v>
      </c>
      <c r="D702">
        <v>1</v>
      </c>
      <c r="F702" t="s">
        <v>105</v>
      </c>
      <c r="G702" s="25" t="s">
        <v>115</v>
      </c>
      <c r="J702" s="2"/>
      <c r="K702" s="22" t="str">
        <f>IF(ISNUMBER(AVERAGEIFS(Observed!K$2:K$10000,Observed!$A$2:$A$10000,$A702,Observed!$C$2:$C$10000,$C702)),AVERAGEIFS(Observed!K$2:K$10000,Observed!$A$2:$A$10000,$A702,Observed!$C$2:$C$10000,$C702),"")</f>
        <v/>
      </c>
      <c r="L702" s="23" t="str">
        <f>IF(ISNUMBER(AVERAGEIFS(Observed!L$2:L$10000,Observed!$A$2:$A$10000,$A702,Observed!$C$2:$C$10000,$C702)),AVERAGEIFS(Observed!L$2:L$10000,Observed!$A$2:$A$10000,$A702,Observed!$C$2:$C$10000,$C702),"")</f>
        <v/>
      </c>
      <c r="M702" s="23" t="str">
        <f>IF(ISNUMBER(AVERAGEIFS(Observed!M$2:M$10000,Observed!$A$2:$A$10000,$A702,Observed!$C$2:$C$10000,$C702)),AVERAGEIFS(Observed!M$2:M$10000,Observed!$A$2:$A$10000,$A702,Observed!$C$2:$C$10000,$C702),"")</f>
        <v/>
      </c>
      <c r="N702" s="23" t="str">
        <f>IF(ISNUMBER(AVERAGEIFS(Observed!N$2:N$10000,Observed!$A$2:$A$10000,$A702,Observed!$C$2:$C$10000,$C702)),AVERAGEIFS(Observed!N$2:N$10000,Observed!$A$2:$A$10000,$A702,Observed!$C$2:$C$10000,$C702),"")</f>
        <v/>
      </c>
      <c r="O702" s="23" t="str">
        <f>IF(ISNUMBER(AVERAGEIFS(Observed!O$2:O$10000,Observed!$A$2:$A$10000,$A702,Observed!$C$2:$C$10000,$C702)),AVERAGEIFS(Observed!O$2:O$10000,Observed!$A$2:$A$10000,$A702,Observed!$C$2:$C$10000,$C702),"")</f>
        <v/>
      </c>
      <c r="P702" s="24" t="str">
        <f>IF(ISNUMBER(AVERAGEIFS(Observed!P$2:P$10000,Observed!$A$2:$A$10000,$A702,Observed!$C$2:$C$10000,$C702)),AVERAGEIFS(Observed!P$2:P$10000,Observed!$A$2:$A$10000,$A702,Observed!$C$2:$C$10000,$C702),"")</f>
        <v/>
      </c>
      <c r="Q702" s="24" t="str">
        <f>IF(ISNUMBER(AVERAGEIFS(Observed!Q$2:Q$10000,Observed!$A$2:$A$10000,$A702,Observed!$C$2:$C$10000,$C702)),AVERAGEIFS(Observed!Q$2:Q$10000,Observed!$A$2:$A$10000,$A702,Observed!$C$2:$C$10000,$C702),"")</f>
        <v/>
      </c>
      <c r="R702" s="24" t="str">
        <f>IF(ISNUMBER(AVERAGEIFS(Observed!R$2:R$10000,Observed!$A$2:$A$10000,$A702,Observed!$C$2:$C$10000,$C702)),AVERAGEIFS(Observed!R$2:R$10000,Observed!$A$2:$A$10000,$A702,Observed!$C$2:$C$10000,$C702),"")</f>
        <v/>
      </c>
      <c r="S702" s="22" t="str">
        <f>IF(ISNUMBER(AVERAGEIFS(Observed!S$2:S$10000,Observed!$A$2:$A$10000,$A702,Observed!$C$2:$C$10000,$C702)),AVERAGEIFS(Observed!S$2:S$10000,Observed!$A$2:$A$10000,$A702,Observed!$C$2:$C$10000,$C702),"")</f>
        <v/>
      </c>
      <c r="T702" s="23" t="str">
        <f>IF(ISNUMBER(AVERAGEIFS(Observed!T$2:T$10000,Observed!$A$2:$A$10000,$A702,Observed!$C$2:$C$10000,$C702)),AVERAGEIFS(Observed!T$2:T$10000,Observed!$A$2:$A$10000,$A702,Observed!$C$2:$C$10000,$C702),"")</f>
        <v/>
      </c>
      <c r="U702" s="23" t="str">
        <f>IF(ISNUMBER(AVERAGEIFS(Observed!U$2:U$10000,Observed!$A$2:$A$10000,$A702,Observed!$C$2:$C$10000,$C702)),AVERAGEIFS(Observed!U$2:U$10000,Observed!$A$2:$A$10000,$A702,Observed!$C$2:$C$10000,$C702),"")</f>
        <v/>
      </c>
      <c r="V702" s="23" t="str">
        <f>IF(ISNUMBER(AVERAGEIFS(Observed!V$2:V$10000,Observed!$A$2:$A$10000,$A702,Observed!$C$2:$C$10000,$C702)),AVERAGEIFS(Observed!V$2:V$10000,Observed!$A$2:$A$10000,$A702,Observed!$C$2:$C$10000,$C702),"")</f>
        <v/>
      </c>
      <c r="W702" s="23" t="str">
        <f>IF(ISNUMBER(AVERAGEIFS(Observed!W$2:W$10000,Observed!$A$2:$A$10000,$A702,Observed!$C$2:$C$10000,$C702)),AVERAGEIFS(Observed!W$2:W$10000,Observed!$A$2:$A$10000,$A702,Observed!$C$2:$C$10000,$C702),"")</f>
        <v/>
      </c>
      <c r="X702" s="23" t="str">
        <f>IF(ISNUMBER(AVERAGEIFS(Observed!X$2:X$10000,Observed!$A$2:$A$10000,$A702,Observed!$C$2:$C$10000,$C702)),AVERAGEIFS(Observed!X$2:X$10000,Observed!$A$2:$A$10000,$A702,Observed!$C$2:$C$10000,$C702),"")</f>
        <v/>
      </c>
      <c r="Y702" s="23" t="str">
        <f>IF(ISNUMBER(AVERAGEIFS(Observed!Y$2:Y$10000,Observed!$A$2:$A$10000,$A702,Observed!$C$2:$C$10000,$C702)),AVERAGEIFS(Observed!Y$2:Y$10000,Observed!$A$2:$A$10000,$A702,Observed!$C$2:$C$10000,$C702),"")</f>
        <v/>
      </c>
      <c r="Z702" s="23" t="str">
        <f>IF(ISNUMBER(AVERAGEIFS(Observed!Z$2:Z$10000,Observed!$A$2:$A$10000,$A702,Observed!$C$2:$C$10000,$C702)),AVERAGEIFS(Observed!Z$2:Z$10000,Observed!$A$2:$A$10000,$A702,Observed!$C$2:$C$10000,$C702),"")</f>
        <v/>
      </c>
      <c r="AA702" s="23" t="str">
        <f>IF(ISNUMBER(AVERAGEIFS(Observed!AA$2:AA$10000,Observed!$A$2:$A$10000,$A702,Observed!$C$2:$C$10000,$C702)),AVERAGEIFS(Observed!AA$2:AA$10000,Observed!$A$2:$A$10000,$A702,Observed!$C$2:$C$10000,$C702),"")</f>
        <v/>
      </c>
      <c r="AB702" s="23" t="str">
        <f>IF(ISNUMBER(AVERAGEIFS(Observed!AB$2:AB$10000,Observed!$A$2:$A$10000,$A702,Observed!$C$2:$C$10000,$C702)),AVERAGEIFS(Observed!AB$2:AB$10000,Observed!$A$2:$A$10000,$A702,Observed!$C$2:$C$10000,$C702),"")</f>
        <v/>
      </c>
      <c r="AC702" s="23" t="str">
        <f>IF(ISNUMBER(AVERAGEIFS(Observed!AC$2:AC$10000,Observed!$A$2:$A$10000,$A702,Observed!$C$2:$C$10000,$C702)),AVERAGEIFS(Observed!AC$2:AC$10000,Observed!$A$2:$A$10000,$A702,Observed!$C$2:$C$10000,$C702),"")</f>
        <v/>
      </c>
      <c r="AD702" s="23" t="str">
        <f>IF(ISNUMBER(AVERAGEIFS(Observed!AD$2:AD$10000,Observed!$A$2:$A$10000,$A702,Observed!$C$2:$C$10000,$C702)),AVERAGEIFS(Observed!AD$2:AD$10000,Observed!$A$2:$A$10000,$A702,Observed!$C$2:$C$10000,$C702),"")</f>
        <v/>
      </c>
      <c r="AE702" s="24" t="str">
        <f>IF(ISNUMBER(AVERAGEIFS(Observed!AE$2:AE$10000,Observed!$A$2:$A$10000,$A702,Observed!$C$2:$C$10000,$C702)),AVERAGEIFS(Observed!AE$2:AE$10000,Observed!$A$2:$A$10000,$A702,Observed!$C$2:$C$10000,$C702),"")</f>
        <v/>
      </c>
      <c r="AF702" s="24" t="str">
        <f>IF(ISNUMBER(AVERAGEIFS(Observed!AF$2:AF$10000,Observed!$A$2:$A$10000,$A702,Observed!$C$2:$C$10000,$C702)),AVERAGEIFS(Observed!AF$2:AF$10000,Observed!$A$2:$A$10000,$A702,Observed!$C$2:$C$10000,$C702),"")</f>
        <v/>
      </c>
      <c r="AG702" s="23" t="str">
        <f>IF(ISNUMBER(AVERAGEIFS(Observed!AG$2:AG$10000,Observed!$A$2:$A$10000,$A702,Observed!$C$2:$C$10000,$C702)),AVERAGEIFS(Observed!AG$2:AG$10000,Observed!$A$2:$A$10000,$A702,Observed!$C$2:$C$10000,$C702),"")</f>
        <v/>
      </c>
      <c r="AH702" s="23" t="str">
        <f>IF(ISNUMBER(AVERAGEIFS(Observed!AH$2:AH$10000,Observed!$A$2:$A$10000,$A702,Observed!$C$2:$C$10000,$C702)),AVERAGEIFS(Observed!AH$2:AH$10000,Observed!$A$2:$A$10000,$A702,Observed!$C$2:$C$10000,$C702),"")</f>
        <v/>
      </c>
      <c r="AI702" s="22" t="str">
        <f>IF(ISNUMBER(AVERAGEIFS(Observed!AI$2:AI$10000,Observed!$A$2:$A$10000,$A702,Observed!$C$2:$C$10000,$C702)),AVERAGEIFS(Observed!AI$2:AI$10000,Observed!$A$2:$A$10000,$A702,Observed!$C$2:$C$10000,$C702),"")</f>
        <v/>
      </c>
      <c r="AJ702" s="23">
        <f>IF(ISNUMBER(AVERAGEIFS(Observed!AJ$2:AJ$10000,Observed!$A$2:$A$10000,$A702,Observed!$C$2:$C$10000,$C702)),AVERAGEIFS(Observed!AJ$2:AJ$10000,Observed!$A$2:$A$10000,$A702,Observed!$C$2:$C$10000,$C702),"")</f>
        <v>8.24</v>
      </c>
      <c r="AK702" s="23" t="str">
        <f>IF(ISNUMBER(AVERAGEIFS(Observed!AK$2:AK$10000,Observed!$A$2:$A$10000,$A702,Observed!$C$2:$C$10000,$C702)),AVERAGEIFS(Observed!AK$2:AK$10000,Observed!$A$2:$A$10000,$A702,Observed!$C$2:$C$10000,$C702),"")</f>
        <v/>
      </c>
      <c r="AL702" s="23" t="str">
        <f>IF(ISNUMBER(AVERAGEIFS(Observed!AL$2:AL$10000,Observed!$A$2:$A$10000,$A702,Observed!$C$2:$C$10000,$C702)),AVERAGEIFS(Observed!AL$2:AL$10000,Observed!$A$2:$A$10000,$A702,Observed!$C$2:$C$10000,$C702),"")</f>
        <v/>
      </c>
      <c r="AM702" s="23" t="str">
        <f>IF(ISNUMBER(AVERAGEIFS(Observed!AM$2:AM$10000,Observed!$A$2:$A$10000,$A702,Observed!$C$2:$C$10000,$C702)),AVERAGEIFS(Observed!AM$2:AM$10000,Observed!$A$2:$A$10000,$A702,Observed!$C$2:$C$10000,$C702),"")</f>
        <v/>
      </c>
      <c r="AN702" s="23" t="str">
        <f>IF(ISNUMBER(AVERAGEIFS(Observed!AN$2:AN$10000,Observed!$A$2:$A$10000,$A702,Observed!$C$2:$C$10000,$C702)),AVERAGEIFS(Observed!AN$2:AN$10000,Observed!$A$2:$A$10000,$A702,Observed!$C$2:$C$10000,$C702),"")</f>
        <v/>
      </c>
      <c r="AO702" s="2">
        <f>COUNTIFS(Observed!$A$2:$A$10000,$A702,Observed!$C$2:$C$10000,$C702)</f>
        <v>5</v>
      </c>
      <c r="AP702" s="2">
        <f t="shared" si="14"/>
        <v>1</v>
      </c>
    </row>
    <row r="703" spans="1:42" x14ac:dyDescent="0.25">
      <c r="A703" t="s">
        <v>91</v>
      </c>
      <c r="B703" t="s">
        <v>30</v>
      </c>
      <c r="C703" s="20">
        <v>40728</v>
      </c>
      <c r="D703">
        <v>1</v>
      </c>
      <c r="F703" t="s">
        <v>105</v>
      </c>
      <c r="G703" s="25" t="s">
        <v>76</v>
      </c>
      <c r="J703" s="2"/>
      <c r="K703" s="22" t="str">
        <f>IF(ISNUMBER(AVERAGEIFS(Observed!K$2:K$10000,Observed!$A$2:$A$10000,$A703,Observed!$C$2:$C$10000,$C703)),AVERAGEIFS(Observed!K$2:K$10000,Observed!$A$2:$A$10000,$A703,Observed!$C$2:$C$10000,$C703),"")</f>
        <v/>
      </c>
      <c r="L703" s="23" t="str">
        <f>IF(ISNUMBER(AVERAGEIFS(Observed!L$2:L$10000,Observed!$A$2:$A$10000,$A703,Observed!$C$2:$C$10000,$C703)),AVERAGEIFS(Observed!L$2:L$10000,Observed!$A$2:$A$10000,$A703,Observed!$C$2:$C$10000,$C703),"")</f>
        <v/>
      </c>
      <c r="M703" s="23" t="str">
        <f>IF(ISNUMBER(AVERAGEIFS(Observed!M$2:M$10000,Observed!$A$2:$A$10000,$A703,Observed!$C$2:$C$10000,$C703)),AVERAGEIFS(Observed!M$2:M$10000,Observed!$A$2:$A$10000,$A703,Observed!$C$2:$C$10000,$C703),"")</f>
        <v/>
      </c>
      <c r="N703" s="23" t="str">
        <f>IF(ISNUMBER(AVERAGEIFS(Observed!N$2:N$10000,Observed!$A$2:$A$10000,$A703,Observed!$C$2:$C$10000,$C703)),AVERAGEIFS(Observed!N$2:N$10000,Observed!$A$2:$A$10000,$A703,Observed!$C$2:$C$10000,$C703),"")</f>
        <v/>
      </c>
      <c r="O703" s="23" t="str">
        <f>IF(ISNUMBER(AVERAGEIFS(Observed!O$2:O$10000,Observed!$A$2:$A$10000,$A703,Observed!$C$2:$C$10000,$C703)),AVERAGEIFS(Observed!O$2:O$10000,Observed!$A$2:$A$10000,$A703,Observed!$C$2:$C$10000,$C703),"")</f>
        <v/>
      </c>
      <c r="P703" s="24" t="str">
        <f>IF(ISNUMBER(AVERAGEIFS(Observed!P$2:P$10000,Observed!$A$2:$A$10000,$A703,Observed!$C$2:$C$10000,$C703)),AVERAGEIFS(Observed!P$2:P$10000,Observed!$A$2:$A$10000,$A703,Observed!$C$2:$C$10000,$C703),"")</f>
        <v/>
      </c>
      <c r="Q703" s="24" t="str">
        <f>IF(ISNUMBER(AVERAGEIFS(Observed!Q$2:Q$10000,Observed!$A$2:$A$10000,$A703,Observed!$C$2:$C$10000,$C703)),AVERAGEIFS(Observed!Q$2:Q$10000,Observed!$A$2:$A$10000,$A703,Observed!$C$2:$C$10000,$C703),"")</f>
        <v/>
      </c>
      <c r="R703" s="24" t="str">
        <f>IF(ISNUMBER(AVERAGEIFS(Observed!R$2:R$10000,Observed!$A$2:$A$10000,$A703,Observed!$C$2:$C$10000,$C703)),AVERAGEIFS(Observed!R$2:R$10000,Observed!$A$2:$A$10000,$A703,Observed!$C$2:$C$10000,$C703),"")</f>
        <v/>
      </c>
      <c r="S703" s="22" t="str">
        <f>IF(ISNUMBER(AVERAGEIFS(Observed!S$2:S$10000,Observed!$A$2:$A$10000,$A703,Observed!$C$2:$C$10000,$C703)),AVERAGEIFS(Observed!S$2:S$10000,Observed!$A$2:$A$10000,$A703,Observed!$C$2:$C$10000,$C703),"")</f>
        <v/>
      </c>
      <c r="T703" s="23" t="str">
        <f>IF(ISNUMBER(AVERAGEIFS(Observed!T$2:T$10000,Observed!$A$2:$A$10000,$A703,Observed!$C$2:$C$10000,$C703)),AVERAGEIFS(Observed!T$2:T$10000,Observed!$A$2:$A$10000,$A703,Observed!$C$2:$C$10000,$C703),"")</f>
        <v/>
      </c>
      <c r="U703" s="23" t="str">
        <f>IF(ISNUMBER(AVERAGEIFS(Observed!U$2:U$10000,Observed!$A$2:$A$10000,$A703,Observed!$C$2:$C$10000,$C703)),AVERAGEIFS(Observed!U$2:U$10000,Observed!$A$2:$A$10000,$A703,Observed!$C$2:$C$10000,$C703),"")</f>
        <v/>
      </c>
      <c r="V703" s="23" t="str">
        <f>IF(ISNUMBER(AVERAGEIFS(Observed!V$2:V$10000,Observed!$A$2:$A$10000,$A703,Observed!$C$2:$C$10000,$C703)),AVERAGEIFS(Observed!V$2:V$10000,Observed!$A$2:$A$10000,$A703,Observed!$C$2:$C$10000,$C703),"")</f>
        <v/>
      </c>
      <c r="W703" s="23" t="str">
        <f>IF(ISNUMBER(AVERAGEIFS(Observed!W$2:W$10000,Observed!$A$2:$A$10000,$A703,Observed!$C$2:$C$10000,$C703)),AVERAGEIFS(Observed!W$2:W$10000,Observed!$A$2:$A$10000,$A703,Observed!$C$2:$C$10000,$C703),"")</f>
        <v/>
      </c>
      <c r="X703" s="23" t="str">
        <f>IF(ISNUMBER(AVERAGEIFS(Observed!X$2:X$10000,Observed!$A$2:$A$10000,$A703,Observed!$C$2:$C$10000,$C703)),AVERAGEIFS(Observed!X$2:X$10000,Observed!$A$2:$A$10000,$A703,Observed!$C$2:$C$10000,$C703),"")</f>
        <v/>
      </c>
      <c r="Y703" s="23" t="str">
        <f>IF(ISNUMBER(AVERAGEIFS(Observed!Y$2:Y$10000,Observed!$A$2:$A$10000,$A703,Observed!$C$2:$C$10000,$C703)),AVERAGEIFS(Observed!Y$2:Y$10000,Observed!$A$2:$A$10000,$A703,Observed!$C$2:$C$10000,$C703),"")</f>
        <v/>
      </c>
      <c r="Z703" s="23" t="str">
        <f>IF(ISNUMBER(AVERAGEIFS(Observed!Z$2:Z$10000,Observed!$A$2:$A$10000,$A703,Observed!$C$2:$C$10000,$C703)),AVERAGEIFS(Observed!Z$2:Z$10000,Observed!$A$2:$A$10000,$A703,Observed!$C$2:$C$10000,$C703),"")</f>
        <v/>
      </c>
      <c r="AA703" s="23" t="str">
        <f>IF(ISNUMBER(AVERAGEIFS(Observed!AA$2:AA$10000,Observed!$A$2:$A$10000,$A703,Observed!$C$2:$C$10000,$C703)),AVERAGEIFS(Observed!AA$2:AA$10000,Observed!$A$2:$A$10000,$A703,Observed!$C$2:$C$10000,$C703),"")</f>
        <v/>
      </c>
      <c r="AB703" s="23" t="str">
        <f>IF(ISNUMBER(AVERAGEIFS(Observed!AB$2:AB$10000,Observed!$A$2:$A$10000,$A703,Observed!$C$2:$C$10000,$C703)),AVERAGEIFS(Observed!AB$2:AB$10000,Observed!$A$2:$A$10000,$A703,Observed!$C$2:$C$10000,$C703),"")</f>
        <v/>
      </c>
      <c r="AC703" s="23" t="str">
        <f>IF(ISNUMBER(AVERAGEIFS(Observed!AC$2:AC$10000,Observed!$A$2:$A$10000,$A703,Observed!$C$2:$C$10000,$C703)),AVERAGEIFS(Observed!AC$2:AC$10000,Observed!$A$2:$A$10000,$A703,Observed!$C$2:$C$10000,$C703),"")</f>
        <v/>
      </c>
      <c r="AD703" s="23" t="str">
        <f>IF(ISNUMBER(AVERAGEIFS(Observed!AD$2:AD$10000,Observed!$A$2:$A$10000,$A703,Observed!$C$2:$C$10000,$C703)),AVERAGEIFS(Observed!AD$2:AD$10000,Observed!$A$2:$A$10000,$A703,Observed!$C$2:$C$10000,$C703),"")</f>
        <v/>
      </c>
      <c r="AE703" s="24" t="str">
        <f>IF(ISNUMBER(AVERAGEIFS(Observed!AE$2:AE$10000,Observed!$A$2:$A$10000,$A703,Observed!$C$2:$C$10000,$C703)),AVERAGEIFS(Observed!AE$2:AE$10000,Observed!$A$2:$A$10000,$A703,Observed!$C$2:$C$10000,$C703),"")</f>
        <v/>
      </c>
      <c r="AF703" s="24" t="str">
        <f>IF(ISNUMBER(AVERAGEIFS(Observed!AF$2:AF$10000,Observed!$A$2:$A$10000,$A703,Observed!$C$2:$C$10000,$C703)),AVERAGEIFS(Observed!AF$2:AF$10000,Observed!$A$2:$A$10000,$A703,Observed!$C$2:$C$10000,$C703),"")</f>
        <v/>
      </c>
      <c r="AG703" s="23" t="str">
        <f>IF(ISNUMBER(AVERAGEIFS(Observed!AG$2:AG$10000,Observed!$A$2:$A$10000,$A703,Observed!$C$2:$C$10000,$C703)),AVERAGEIFS(Observed!AG$2:AG$10000,Observed!$A$2:$A$10000,$A703,Observed!$C$2:$C$10000,$C703),"")</f>
        <v/>
      </c>
      <c r="AH703" s="23" t="str">
        <f>IF(ISNUMBER(AVERAGEIFS(Observed!AH$2:AH$10000,Observed!$A$2:$A$10000,$A703,Observed!$C$2:$C$10000,$C703)),AVERAGEIFS(Observed!AH$2:AH$10000,Observed!$A$2:$A$10000,$A703,Observed!$C$2:$C$10000,$C703),"")</f>
        <v/>
      </c>
      <c r="AI703" s="22" t="str">
        <f>IF(ISNUMBER(AVERAGEIFS(Observed!AI$2:AI$10000,Observed!$A$2:$A$10000,$A703,Observed!$C$2:$C$10000,$C703)),AVERAGEIFS(Observed!AI$2:AI$10000,Observed!$A$2:$A$10000,$A703,Observed!$C$2:$C$10000,$C703),"")</f>
        <v/>
      </c>
      <c r="AJ703" s="23">
        <f>IF(ISNUMBER(AVERAGEIFS(Observed!AJ$2:AJ$10000,Observed!$A$2:$A$10000,$A703,Observed!$C$2:$C$10000,$C703)),AVERAGEIFS(Observed!AJ$2:AJ$10000,Observed!$A$2:$A$10000,$A703,Observed!$C$2:$C$10000,$C703),"")</f>
        <v>11.16</v>
      </c>
      <c r="AK703" s="23" t="str">
        <f>IF(ISNUMBER(AVERAGEIFS(Observed!AK$2:AK$10000,Observed!$A$2:$A$10000,$A703,Observed!$C$2:$C$10000,$C703)),AVERAGEIFS(Observed!AK$2:AK$10000,Observed!$A$2:$A$10000,$A703,Observed!$C$2:$C$10000,$C703),"")</f>
        <v/>
      </c>
      <c r="AL703" s="23" t="str">
        <f>IF(ISNUMBER(AVERAGEIFS(Observed!AL$2:AL$10000,Observed!$A$2:$A$10000,$A703,Observed!$C$2:$C$10000,$C703)),AVERAGEIFS(Observed!AL$2:AL$10000,Observed!$A$2:$A$10000,$A703,Observed!$C$2:$C$10000,$C703),"")</f>
        <v/>
      </c>
      <c r="AM703" s="23" t="str">
        <f>IF(ISNUMBER(AVERAGEIFS(Observed!AM$2:AM$10000,Observed!$A$2:$A$10000,$A703,Observed!$C$2:$C$10000,$C703)),AVERAGEIFS(Observed!AM$2:AM$10000,Observed!$A$2:$A$10000,$A703,Observed!$C$2:$C$10000,$C703),"")</f>
        <v/>
      </c>
      <c r="AN703" s="23" t="str">
        <f>IF(ISNUMBER(AVERAGEIFS(Observed!AN$2:AN$10000,Observed!$A$2:$A$10000,$A703,Observed!$C$2:$C$10000,$C703)),AVERAGEIFS(Observed!AN$2:AN$10000,Observed!$A$2:$A$10000,$A703,Observed!$C$2:$C$10000,$C703),"")</f>
        <v/>
      </c>
      <c r="AO703" s="2">
        <f>COUNTIFS(Observed!$A$2:$A$10000,$A703,Observed!$C$2:$C$10000,$C703)</f>
        <v>5</v>
      </c>
      <c r="AP703" s="2">
        <f t="shared" si="14"/>
        <v>1</v>
      </c>
    </row>
    <row r="704" spans="1:42" x14ac:dyDescent="0.25">
      <c r="A704" t="s">
        <v>91</v>
      </c>
      <c r="B704" t="s">
        <v>30</v>
      </c>
      <c r="C704" s="20">
        <v>40742</v>
      </c>
      <c r="D704">
        <v>1</v>
      </c>
      <c r="F704" t="s">
        <v>105</v>
      </c>
      <c r="G704" s="25" t="s">
        <v>76</v>
      </c>
      <c r="J704" s="2"/>
      <c r="K704" s="22" t="str">
        <f>IF(ISNUMBER(AVERAGEIFS(Observed!K$2:K$10000,Observed!$A$2:$A$10000,$A704,Observed!$C$2:$C$10000,$C704)),AVERAGEIFS(Observed!K$2:K$10000,Observed!$A$2:$A$10000,$A704,Observed!$C$2:$C$10000,$C704),"")</f>
        <v/>
      </c>
      <c r="L704" s="23" t="str">
        <f>IF(ISNUMBER(AVERAGEIFS(Observed!L$2:L$10000,Observed!$A$2:$A$10000,$A704,Observed!$C$2:$C$10000,$C704)),AVERAGEIFS(Observed!L$2:L$10000,Observed!$A$2:$A$10000,$A704,Observed!$C$2:$C$10000,$C704),"")</f>
        <v/>
      </c>
      <c r="M704" s="23" t="str">
        <f>IF(ISNUMBER(AVERAGEIFS(Observed!M$2:M$10000,Observed!$A$2:$A$10000,$A704,Observed!$C$2:$C$10000,$C704)),AVERAGEIFS(Observed!M$2:M$10000,Observed!$A$2:$A$10000,$A704,Observed!$C$2:$C$10000,$C704),"")</f>
        <v/>
      </c>
      <c r="N704" s="23" t="str">
        <f>IF(ISNUMBER(AVERAGEIFS(Observed!N$2:N$10000,Observed!$A$2:$A$10000,$A704,Observed!$C$2:$C$10000,$C704)),AVERAGEIFS(Observed!N$2:N$10000,Observed!$A$2:$A$10000,$A704,Observed!$C$2:$C$10000,$C704),"")</f>
        <v/>
      </c>
      <c r="O704" s="23" t="str">
        <f>IF(ISNUMBER(AVERAGEIFS(Observed!O$2:O$10000,Observed!$A$2:$A$10000,$A704,Observed!$C$2:$C$10000,$C704)),AVERAGEIFS(Observed!O$2:O$10000,Observed!$A$2:$A$10000,$A704,Observed!$C$2:$C$10000,$C704),"")</f>
        <v/>
      </c>
      <c r="P704" s="24" t="str">
        <f>IF(ISNUMBER(AVERAGEIFS(Observed!P$2:P$10000,Observed!$A$2:$A$10000,$A704,Observed!$C$2:$C$10000,$C704)),AVERAGEIFS(Observed!P$2:P$10000,Observed!$A$2:$A$10000,$A704,Observed!$C$2:$C$10000,$C704),"")</f>
        <v/>
      </c>
      <c r="Q704" s="24" t="str">
        <f>IF(ISNUMBER(AVERAGEIFS(Observed!Q$2:Q$10000,Observed!$A$2:$A$10000,$A704,Observed!$C$2:$C$10000,$C704)),AVERAGEIFS(Observed!Q$2:Q$10000,Observed!$A$2:$A$10000,$A704,Observed!$C$2:$C$10000,$C704),"")</f>
        <v/>
      </c>
      <c r="R704" s="24" t="str">
        <f>IF(ISNUMBER(AVERAGEIFS(Observed!R$2:R$10000,Observed!$A$2:$A$10000,$A704,Observed!$C$2:$C$10000,$C704)),AVERAGEIFS(Observed!R$2:R$10000,Observed!$A$2:$A$10000,$A704,Observed!$C$2:$C$10000,$C704),"")</f>
        <v/>
      </c>
      <c r="S704" s="22" t="str">
        <f>IF(ISNUMBER(AVERAGEIFS(Observed!S$2:S$10000,Observed!$A$2:$A$10000,$A704,Observed!$C$2:$C$10000,$C704)),AVERAGEIFS(Observed!S$2:S$10000,Observed!$A$2:$A$10000,$A704,Observed!$C$2:$C$10000,$C704),"")</f>
        <v/>
      </c>
      <c r="T704" s="23" t="str">
        <f>IF(ISNUMBER(AVERAGEIFS(Observed!T$2:T$10000,Observed!$A$2:$A$10000,$A704,Observed!$C$2:$C$10000,$C704)),AVERAGEIFS(Observed!T$2:T$10000,Observed!$A$2:$A$10000,$A704,Observed!$C$2:$C$10000,$C704),"")</f>
        <v/>
      </c>
      <c r="U704" s="23" t="str">
        <f>IF(ISNUMBER(AVERAGEIFS(Observed!U$2:U$10000,Observed!$A$2:$A$10000,$A704,Observed!$C$2:$C$10000,$C704)),AVERAGEIFS(Observed!U$2:U$10000,Observed!$A$2:$A$10000,$A704,Observed!$C$2:$C$10000,$C704),"")</f>
        <v/>
      </c>
      <c r="V704" s="23" t="str">
        <f>IF(ISNUMBER(AVERAGEIFS(Observed!V$2:V$10000,Observed!$A$2:$A$10000,$A704,Observed!$C$2:$C$10000,$C704)),AVERAGEIFS(Observed!V$2:V$10000,Observed!$A$2:$A$10000,$A704,Observed!$C$2:$C$10000,$C704),"")</f>
        <v/>
      </c>
      <c r="W704" s="23" t="str">
        <f>IF(ISNUMBER(AVERAGEIFS(Observed!W$2:W$10000,Observed!$A$2:$A$10000,$A704,Observed!$C$2:$C$10000,$C704)),AVERAGEIFS(Observed!W$2:W$10000,Observed!$A$2:$A$10000,$A704,Observed!$C$2:$C$10000,$C704),"")</f>
        <v/>
      </c>
      <c r="X704" s="23" t="str">
        <f>IF(ISNUMBER(AVERAGEIFS(Observed!X$2:X$10000,Observed!$A$2:$A$10000,$A704,Observed!$C$2:$C$10000,$C704)),AVERAGEIFS(Observed!X$2:X$10000,Observed!$A$2:$A$10000,$A704,Observed!$C$2:$C$10000,$C704),"")</f>
        <v/>
      </c>
      <c r="Y704" s="23" t="str">
        <f>IF(ISNUMBER(AVERAGEIFS(Observed!Y$2:Y$10000,Observed!$A$2:$A$10000,$A704,Observed!$C$2:$C$10000,$C704)),AVERAGEIFS(Observed!Y$2:Y$10000,Observed!$A$2:$A$10000,$A704,Observed!$C$2:$C$10000,$C704),"")</f>
        <v/>
      </c>
      <c r="Z704" s="23" t="str">
        <f>IF(ISNUMBER(AVERAGEIFS(Observed!Z$2:Z$10000,Observed!$A$2:$A$10000,$A704,Observed!$C$2:$C$10000,$C704)),AVERAGEIFS(Observed!Z$2:Z$10000,Observed!$A$2:$A$10000,$A704,Observed!$C$2:$C$10000,$C704),"")</f>
        <v/>
      </c>
      <c r="AA704" s="23" t="str">
        <f>IF(ISNUMBER(AVERAGEIFS(Observed!AA$2:AA$10000,Observed!$A$2:$A$10000,$A704,Observed!$C$2:$C$10000,$C704)),AVERAGEIFS(Observed!AA$2:AA$10000,Observed!$A$2:$A$10000,$A704,Observed!$C$2:$C$10000,$C704),"")</f>
        <v/>
      </c>
      <c r="AB704" s="23" t="str">
        <f>IF(ISNUMBER(AVERAGEIFS(Observed!AB$2:AB$10000,Observed!$A$2:$A$10000,$A704,Observed!$C$2:$C$10000,$C704)),AVERAGEIFS(Observed!AB$2:AB$10000,Observed!$A$2:$A$10000,$A704,Observed!$C$2:$C$10000,$C704),"")</f>
        <v/>
      </c>
      <c r="AC704" s="23" t="str">
        <f>IF(ISNUMBER(AVERAGEIFS(Observed!AC$2:AC$10000,Observed!$A$2:$A$10000,$A704,Observed!$C$2:$C$10000,$C704)),AVERAGEIFS(Observed!AC$2:AC$10000,Observed!$A$2:$A$10000,$A704,Observed!$C$2:$C$10000,$C704),"")</f>
        <v/>
      </c>
      <c r="AD704" s="23" t="str">
        <f>IF(ISNUMBER(AVERAGEIFS(Observed!AD$2:AD$10000,Observed!$A$2:$A$10000,$A704,Observed!$C$2:$C$10000,$C704)),AVERAGEIFS(Observed!AD$2:AD$10000,Observed!$A$2:$A$10000,$A704,Observed!$C$2:$C$10000,$C704),"")</f>
        <v/>
      </c>
      <c r="AE704" s="24" t="str">
        <f>IF(ISNUMBER(AVERAGEIFS(Observed!AE$2:AE$10000,Observed!$A$2:$A$10000,$A704,Observed!$C$2:$C$10000,$C704)),AVERAGEIFS(Observed!AE$2:AE$10000,Observed!$A$2:$A$10000,$A704,Observed!$C$2:$C$10000,$C704),"")</f>
        <v/>
      </c>
      <c r="AF704" s="24" t="str">
        <f>IF(ISNUMBER(AVERAGEIFS(Observed!AF$2:AF$10000,Observed!$A$2:$A$10000,$A704,Observed!$C$2:$C$10000,$C704)),AVERAGEIFS(Observed!AF$2:AF$10000,Observed!$A$2:$A$10000,$A704,Observed!$C$2:$C$10000,$C704),"")</f>
        <v/>
      </c>
      <c r="AG704" s="23" t="str">
        <f>IF(ISNUMBER(AVERAGEIFS(Observed!AG$2:AG$10000,Observed!$A$2:$A$10000,$A704,Observed!$C$2:$C$10000,$C704)),AVERAGEIFS(Observed!AG$2:AG$10000,Observed!$A$2:$A$10000,$A704,Observed!$C$2:$C$10000,$C704),"")</f>
        <v/>
      </c>
      <c r="AH704" s="23" t="str">
        <f>IF(ISNUMBER(AVERAGEIFS(Observed!AH$2:AH$10000,Observed!$A$2:$A$10000,$A704,Observed!$C$2:$C$10000,$C704)),AVERAGEIFS(Observed!AH$2:AH$10000,Observed!$A$2:$A$10000,$A704,Observed!$C$2:$C$10000,$C704),"")</f>
        <v/>
      </c>
      <c r="AI704" s="22" t="str">
        <f>IF(ISNUMBER(AVERAGEIFS(Observed!AI$2:AI$10000,Observed!$A$2:$A$10000,$A704,Observed!$C$2:$C$10000,$C704)),AVERAGEIFS(Observed!AI$2:AI$10000,Observed!$A$2:$A$10000,$A704,Observed!$C$2:$C$10000,$C704),"")</f>
        <v/>
      </c>
      <c r="AJ704" s="23">
        <f>IF(ISNUMBER(AVERAGEIFS(Observed!AJ$2:AJ$10000,Observed!$A$2:$A$10000,$A704,Observed!$C$2:$C$10000,$C704)),AVERAGEIFS(Observed!AJ$2:AJ$10000,Observed!$A$2:$A$10000,$A704,Observed!$C$2:$C$10000,$C704),"")</f>
        <v>14.680000000000001</v>
      </c>
      <c r="AK704" s="23" t="str">
        <f>IF(ISNUMBER(AVERAGEIFS(Observed!AK$2:AK$10000,Observed!$A$2:$A$10000,$A704,Observed!$C$2:$C$10000,$C704)),AVERAGEIFS(Observed!AK$2:AK$10000,Observed!$A$2:$A$10000,$A704,Observed!$C$2:$C$10000,$C704),"")</f>
        <v/>
      </c>
      <c r="AL704" s="23" t="str">
        <f>IF(ISNUMBER(AVERAGEIFS(Observed!AL$2:AL$10000,Observed!$A$2:$A$10000,$A704,Observed!$C$2:$C$10000,$C704)),AVERAGEIFS(Observed!AL$2:AL$10000,Observed!$A$2:$A$10000,$A704,Observed!$C$2:$C$10000,$C704),"")</f>
        <v/>
      </c>
      <c r="AM704" s="23" t="str">
        <f>IF(ISNUMBER(AVERAGEIFS(Observed!AM$2:AM$10000,Observed!$A$2:$A$10000,$A704,Observed!$C$2:$C$10000,$C704)),AVERAGEIFS(Observed!AM$2:AM$10000,Observed!$A$2:$A$10000,$A704,Observed!$C$2:$C$10000,$C704),"")</f>
        <v/>
      </c>
      <c r="AN704" s="23" t="str">
        <f>IF(ISNUMBER(AVERAGEIFS(Observed!AN$2:AN$10000,Observed!$A$2:$A$10000,$A704,Observed!$C$2:$C$10000,$C704)),AVERAGEIFS(Observed!AN$2:AN$10000,Observed!$A$2:$A$10000,$A704,Observed!$C$2:$C$10000,$C704),"")</f>
        <v/>
      </c>
      <c r="AO704" s="2">
        <f>COUNTIFS(Observed!$A$2:$A$10000,$A704,Observed!$C$2:$C$10000,$C704)</f>
        <v>5</v>
      </c>
      <c r="AP704" s="2">
        <f t="shared" si="14"/>
        <v>1</v>
      </c>
    </row>
    <row r="705" spans="1:42" x14ac:dyDescent="0.25">
      <c r="A705" t="s">
        <v>91</v>
      </c>
      <c r="B705" t="s">
        <v>30</v>
      </c>
      <c r="C705" s="20">
        <v>40749</v>
      </c>
      <c r="D705">
        <v>1</v>
      </c>
      <c r="F705" t="s">
        <v>105</v>
      </c>
      <c r="G705" s="25" t="s">
        <v>76</v>
      </c>
      <c r="J705" s="2"/>
      <c r="K705" s="22" t="str">
        <f>IF(ISNUMBER(AVERAGEIFS(Observed!K$2:K$10000,Observed!$A$2:$A$10000,$A705,Observed!$C$2:$C$10000,$C705)),AVERAGEIFS(Observed!K$2:K$10000,Observed!$A$2:$A$10000,$A705,Observed!$C$2:$C$10000,$C705),"")</f>
        <v/>
      </c>
      <c r="L705" s="23" t="str">
        <f>IF(ISNUMBER(AVERAGEIFS(Observed!L$2:L$10000,Observed!$A$2:$A$10000,$A705,Observed!$C$2:$C$10000,$C705)),AVERAGEIFS(Observed!L$2:L$10000,Observed!$A$2:$A$10000,$A705,Observed!$C$2:$C$10000,$C705),"")</f>
        <v/>
      </c>
      <c r="M705" s="23" t="str">
        <f>IF(ISNUMBER(AVERAGEIFS(Observed!M$2:M$10000,Observed!$A$2:$A$10000,$A705,Observed!$C$2:$C$10000,$C705)),AVERAGEIFS(Observed!M$2:M$10000,Observed!$A$2:$A$10000,$A705,Observed!$C$2:$C$10000,$C705),"")</f>
        <v/>
      </c>
      <c r="N705" s="23" t="str">
        <f>IF(ISNUMBER(AVERAGEIFS(Observed!N$2:N$10000,Observed!$A$2:$A$10000,$A705,Observed!$C$2:$C$10000,$C705)),AVERAGEIFS(Observed!N$2:N$10000,Observed!$A$2:$A$10000,$A705,Observed!$C$2:$C$10000,$C705),"")</f>
        <v/>
      </c>
      <c r="O705" s="23" t="str">
        <f>IF(ISNUMBER(AVERAGEIFS(Observed!O$2:O$10000,Observed!$A$2:$A$10000,$A705,Observed!$C$2:$C$10000,$C705)),AVERAGEIFS(Observed!O$2:O$10000,Observed!$A$2:$A$10000,$A705,Observed!$C$2:$C$10000,$C705),"")</f>
        <v/>
      </c>
      <c r="P705" s="24" t="str">
        <f>IF(ISNUMBER(AVERAGEIFS(Observed!P$2:P$10000,Observed!$A$2:$A$10000,$A705,Observed!$C$2:$C$10000,$C705)),AVERAGEIFS(Observed!P$2:P$10000,Observed!$A$2:$A$10000,$A705,Observed!$C$2:$C$10000,$C705),"")</f>
        <v/>
      </c>
      <c r="Q705" s="24" t="str">
        <f>IF(ISNUMBER(AVERAGEIFS(Observed!Q$2:Q$10000,Observed!$A$2:$A$10000,$A705,Observed!$C$2:$C$10000,$C705)),AVERAGEIFS(Observed!Q$2:Q$10000,Observed!$A$2:$A$10000,$A705,Observed!$C$2:$C$10000,$C705),"")</f>
        <v/>
      </c>
      <c r="R705" s="24" t="str">
        <f>IF(ISNUMBER(AVERAGEIFS(Observed!R$2:R$10000,Observed!$A$2:$A$10000,$A705,Observed!$C$2:$C$10000,$C705)),AVERAGEIFS(Observed!R$2:R$10000,Observed!$A$2:$A$10000,$A705,Observed!$C$2:$C$10000,$C705),"")</f>
        <v/>
      </c>
      <c r="S705" s="22" t="str">
        <f>IF(ISNUMBER(AVERAGEIFS(Observed!S$2:S$10000,Observed!$A$2:$A$10000,$A705,Observed!$C$2:$C$10000,$C705)),AVERAGEIFS(Observed!S$2:S$10000,Observed!$A$2:$A$10000,$A705,Observed!$C$2:$C$10000,$C705),"")</f>
        <v/>
      </c>
      <c r="T705" s="23" t="str">
        <f>IF(ISNUMBER(AVERAGEIFS(Observed!T$2:T$10000,Observed!$A$2:$A$10000,$A705,Observed!$C$2:$C$10000,$C705)),AVERAGEIFS(Observed!T$2:T$10000,Observed!$A$2:$A$10000,$A705,Observed!$C$2:$C$10000,$C705),"")</f>
        <v/>
      </c>
      <c r="U705" s="23" t="str">
        <f>IF(ISNUMBER(AVERAGEIFS(Observed!U$2:U$10000,Observed!$A$2:$A$10000,$A705,Observed!$C$2:$C$10000,$C705)),AVERAGEIFS(Observed!U$2:U$10000,Observed!$A$2:$A$10000,$A705,Observed!$C$2:$C$10000,$C705),"")</f>
        <v/>
      </c>
      <c r="V705" s="23" t="str">
        <f>IF(ISNUMBER(AVERAGEIFS(Observed!V$2:V$10000,Observed!$A$2:$A$10000,$A705,Observed!$C$2:$C$10000,$C705)),AVERAGEIFS(Observed!V$2:V$10000,Observed!$A$2:$A$10000,$A705,Observed!$C$2:$C$10000,$C705),"")</f>
        <v/>
      </c>
      <c r="W705" s="23" t="str">
        <f>IF(ISNUMBER(AVERAGEIFS(Observed!W$2:W$10000,Observed!$A$2:$A$10000,$A705,Observed!$C$2:$C$10000,$C705)),AVERAGEIFS(Observed!W$2:W$10000,Observed!$A$2:$A$10000,$A705,Observed!$C$2:$C$10000,$C705),"")</f>
        <v/>
      </c>
      <c r="X705" s="23" t="str">
        <f>IF(ISNUMBER(AVERAGEIFS(Observed!X$2:X$10000,Observed!$A$2:$A$10000,$A705,Observed!$C$2:$C$10000,$C705)),AVERAGEIFS(Observed!X$2:X$10000,Observed!$A$2:$A$10000,$A705,Observed!$C$2:$C$10000,$C705),"")</f>
        <v/>
      </c>
      <c r="Y705" s="23" t="str">
        <f>IF(ISNUMBER(AVERAGEIFS(Observed!Y$2:Y$10000,Observed!$A$2:$A$10000,$A705,Observed!$C$2:$C$10000,$C705)),AVERAGEIFS(Observed!Y$2:Y$10000,Observed!$A$2:$A$10000,$A705,Observed!$C$2:$C$10000,$C705),"")</f>
        <v/>
      </c>
      <c r="Z705" s="23" t="str">
        <f>IF(ISNUMBER(AVERAGEIFS(Observed!Z$2:Z$10000,Observed!$A$2:$A$10000,$A705,Observed!$C$2:$C$10000,$C705)),AVERAGEIFS(Observed!Z$2:Z$10000,Observed!$A$2:$A$10000,$A705,Observed!$C$2:$C$10000,$C705),"")</f>
        <v/>
      </c>
      <c r="AA705" s="23" t="str">
        <f>IF(ISNUMBER(AVERAGEIFS(Observed!AA$2:AA$10000,Observed!$A$2:$A$10000,$A705,Observed!$C$2:$C$10000,$C705)),AVERAGEIFS(Observed!AA$2:AA$10000,Observed!$A$2:$A$10000,$A705,Observed!$C$2:$C$10000,$C705),"")</f>
        <v/>
      </c>
      <c r="AB705" s="23" t="str">
        <f>IF(ISNUMBER(AVERAGEIFS(Observed!AB$2:AB$10000,Observed!$A$2:$A$10000,$A705,Observed!$C$2:$C$10000,$C705)),AVERAGEIFS(Observed!AB$2:AB$10000,Observed!$A$2:$A$10000,$A705,Observed!$C$2:$C$10000,$C705),"")</f>
        <v/>
      </c>
      <c r="AC705" s="23" t="str">
        <f>IF(ISNUMBER(AVERAGEIFS(Observed!AC$2:AC$10000,Observed!$A$2:$A$10000,$A705,Observed!$C$2:$C$10000,$C705)),AVERAGEIFS(Observed!AC$2:AC$10000,Observed!$A$2:$A$10000,$A705,Observed!$C$2:$C$10000,$C705),"")</f>
        <v/>
      </c>
      <c r="AD705" s="23" t="str">
        <f>IF(ISNUMBER(AVERAGEIFS(Observed!AD$2:AD$10000,Observed!$A$2:$A$10000,$A705,Observed!$C$2:$C$10000,$C705)),AVERAGEIFS(Observed!AD$2:AD$10000,Observed!$A$2:$A$10000,$A705,Observed!$C$2:$C$10000,$C705),"")</f>
        <v/>
      </c>
      <c r="AE705" s="24" t="str">
        <f>IF(ISNUMBER(AVERAGEIFS(Observed!AE$2:AE$10000,Observed!$A$2:$A$10000,$A705,Observed!$C$2:$C$10000,$C705)),AVERAGEIFS(Observed!AE$2:AE$10000,Observed!$A$2:$A$10000,$A705,Observed!$C$2:$C$10000,$C705),"")</f>
        <v/>
      </c>
      <c r="AF705" s="24" t="str">
        <f>IF(ISNUMBER(AVERAGEIFS(Observed!AF$2:AF$10000,Observed!$A$2:$A$10000,$A705,Observed!$C$2:$C$10000,$C705)),AVERAGEIFS(Observed!AF$2:AF$10000,Observed!$A$2:$A$10000,$A705,Observed!$C$2:$C$10000,$C705),"")</f>
        <v/>
      </c>
      <c r="AG705" s="23" t="str">
        <f>IF(ISNUMBER(AVERAGEIFS(Observed!AG$2:AG$10000,Observed!$A$2:$A$10000,$A705,Observed!$C$2:$C$10000,$C705)),AVERAGEIFS(Observed!AG$2:AG$10000,Observed!$A$2:$A$10000,$A705,Observed!$C$2:$C$10000,$C705),"")</f>
        <v/>
      </c>
      <c r="AH705" s="23" t="str">
        <f>IF(ISNUMBER(AVERAGEIFS(Observed!AH$2:AH$10000,Observed!$A$2:$A$10000,$A705,Observed!$C$2:$C$10000,$C705)),AVERAGEIFS(Observed!AH$2:AH$10000,Observed!$A$2:$A$10000,$A705,Observed!$C$2:$C$10000,$C705),"")</f>
        <v/>
      </c>
      <c r="AI705" s="22" t="str">
        <f>IF(ISNUMBER(AVERAGEIFS(Observed!AI$2:AI$10000,Observed!$A$2:$A$10000,$A705,Observed!$C$2:$C$10000,$C705)),AVERAGEIFS(Observed!AI$2:AI$10000,Observed!$A$2:$A$10000,$A705,Observed!$C$2:$C$10000,$C705),"")</f>
        <v/>
      </c>
      <c r="AJ705" s="23">
        <f>IF(ISNUMBER(AVERAGEIFS(Observed!AJ$2:AJ$10000,Observed!$A$2:$A$10000,$A705,Observed!$C$2:$C$10000,$C705)),AVERAGEIFS(Observed!AJ$2:AJ$10000,Observed!$A$2:$A$10000,$A705,Observed!$C$2:$C$10000,$C705),"")</f>
        <v>6.7</v>
      </c>
      <c r="AK705" s="23" t="str">
        <f>IF(ISNUMBER(AVERAGEIFS(Observed!AK$2:AK$10000,Observed!$A$2:$A$10000,$A705,Observed!$C$2:$C$10000,$C705)),AVERAGEIFS(Observed!AK$2:AK$10000,Observed!$A$2:$A$10000,$A705,Observed!$C$2:$C$10000,$C705),"")</f>
        <v/>
      </c>
      <c r="AL705" s="23" t="str">
        <f>IF(ISNUMBER(AVERAGEIFS(Observed!AL$2:AL$10000,Observed!$A$2:$A$10000,$A705,Observed!$C$2:$C$10000,$C705)),AVERAGEIFS(Observed!AL$2:AL$10000,Observed!$A$2:$A$10000,$A705,Observed!$C$2:$C$10000,$C705),"")</f>
        <v/>
      </c>
      <c r="AM705" s="23" t="str">
        <f>IF(ISNUMBER(AVERAGEIFS(Observed!AM$2:AM$10000,Observed!$A$2:$A$10000,$A705,Observed!$C$2:$C$10000,$C705)),AVERAGEIFS(Observed!AM$2:AM$10000,Observed!$A$2:$A$10000,$A705,Observed!$C$2:$C$10000,$C705),"")</f>
        <v/>
      </c>
      <c r="AN705" s="23" t="str">
        <f>IF(ISNUMBER(AVERAGEIFS(Observed!AN$2:AN$10000,Observed!$A$2:$A$10000,$A705,Observed!$C$2:$C$10000,$C705)),AVERAGEIFS(Observed!AN$2:AN$10000,Observed!$A$2:$A$10000,$A705,Observed!$C$2:$C$10000,$C705),"")</f>
        <v/>
      </c>
      <c r="AO705" s="2">
        <f>COUNTIFS(Observed!$A$2:$A$10000,$A705,Observed!$C$2:$C$10000,$C705)</f>
        <v>5</v>
      </c>
      <c r="AP705" s="2">
        <f t="shared" si="14"/>
        <v>1</v>
      </c>
    </row>
    <row r="706" spans="1:42" x14ac:dyDescent="0.25">
      <c r="A706" t="s">
        <v>91</v>
      </c>
      <c r="B706" t="s">
        <v>30</v>
      </c>
      <c r="C706" s="20">
        <v>40771</v>
      </c>
      <c r="D706">
        <v>1</v>
      </c>
      <c r="F706" t="s">
        <v>105</v>
      </c>
      <c r="G706" s="25" t="s">
        <v>76</v>
      </c>
      <c r="J706" s="2"/>
      <c r="K706" s="22" t="str">
        <f>IF(ISNUMBER(AVERAGEIFS(Observed!K$2:K$10000,Observed!$A$2:$A$10000,$A706,Observed!$C$2:$C$10000,$C706)),AVERAGEIFS(Observed!K$2:K$10000,Observed!$A$2:$A$10000,$A706,Observed!$C$2:$C$10000,$C706),"")</f>
        <v/>
      </c>
      <c r="L706" s="23" t="str">
        <f>IF(ISNUMBER(AVERAGEIFS(Observed!L$2:L$10000,Observed!$A$2:$A$10000,$A706,Observed!$C$2:$C$10000,$C706)),AVERAGEIFS(Observed!L$2:L$10000,Observed!$A$2:$A$10000,$A706,Observed!$C$2:$C$10000,$C706),"")</f>
        <v/>
      </c>
      <c r="M706" s="23" t="str">
        <f>IF(ISNUMBER(AVERAGEIFS(Observed!M$2:M$10000,Observed!$A$2:$A$10000,$A706,Observed!$C$2:$C$10000,$C706)),AVERAGEIFS(Observed!M$2:M$10000,Observed!$A$2:$A$10000,$A706,Observed!$C$2:$C$10000,$C706),"")</f>
        <v/>
      </c>
      <c r="N706" s="23" t="str">
        <f>IF(ISNUMBER(AVERAGEIFS(Observed!N$2:N$10000,Observed!$A$2:$A$10000,$A706,Observed!$C$2:$C$10000,$C706)),AVERAGEIFS(Observed!N$2:N$10000,Observed!$A$2:$A$10000,$A706,Observed!$C$2:$C$10000,$C706),"")</f>
        <v/>
      </c>
      <c r="O706" s="23" t="str">
        <f>IF(ISNUMBER(AVERAGEIFS(Observed!O$2:O$10000,Observed!$A$2:$A$10000,$A706,Observed!$C$2:$C$10000,$C706)),AVERAGEIFS(Observed!O$2:O$10000,Observed!$A$2:$A$10000,$A706,Observed!$C$2:$C$10000,$C706),"")</f>
        <v/>
      </c>
      <c r="P706" s="24" t="str">
        <f>IF(ISNUMBER(AVERAGEIFS(Observed!P$2:P$10000,Observed!$A$2:$A$10000,$A706,Observed!$C$2:$C$10000,$C706)),AVERAGEIFS(Observed!P$2:P$10000,Observed!$A$2:$A$10000,$A706,Observed!$C$2:$C$10000,$C706),"")</f>
        <v/>
      </c>
      <c r="Q706" s="24" t="str">
        <f>IF(ISNUMBER(AVERAGEIFS(Observed!Q$2:Q$10000,Observed!$A$2:$A$10000,$A706,Observed!$C$2:$C$10000,$C706)),AVERAGEIFS(Observed!Q$2:Q$10000,Observed!$A$2:$A$10000,$A706,Observed!$C$2:$C$10000,$C706),"")</f>
        <v/>
      </c>
      <c r="R706" s="24" t="str">
        <f>IF(ISNUMBER(AVERAGEIFS(Observed!R$2:R$10000,Observed!$A$2:$A$10000,$A706,Observed!$C$2:$C$10000,$C706)),AVERAGEIFS(Observed!R$2:R$10000,Observed!$A$2:$A$10000,$A706,Observed!$C$2:$C$10000,$C706),"")</f>
        <v/>
      </c>
      <c r="S706" s="22" t="str">
        <f>IF(ISNUMBER(AVERAGEIFS(Observed!S$2:S$10000,Observed!$A$2:$A$10000,$A706,Observed!$C$2:$C$10000,$C706)),AVERAGEIFS(Observed!S$2:S$10000,Observed!$A$2:$A$10000,$A706,Observed!$C$2:$C$10000,$C706),"")</f>
        <v/>
      </c>
      <c r="T706" s="23" t="str">
        <f>IF(ISNUMBER(AVERAGEIFS(Observed!T$2:T$10000,Observed!$A$2:$A$10000,$A706,Observed!$C$2:$C$10000,$C706)),AVERAGEIFS(Observed!T$2:T$10000,Observed!$A$2:$A$10000,$A706,Observed!$C$2:$C$10000,$C706),"")</f>
        <v/>
      </c>
      <c r="U706" s="23" t="str">
        <f>IF(ISNUMBER(AVERAGEIFS(Observed!U$2:U$10000,Observed!$A$2:$A$10000,$A706,Observed!$C$2:$C$10000,$C706)),AVERAGEIFS(Observed!U$2:U$10000,Observed!$A$2:$A$10000,$A706,Observed!$C$2:$C$10000,$C706),"")</f>
        <v/>
      </c>
      <c r="V706" s="23" t="str">
        <f>IF(ISNUMBER(AVERAGEIFS(Observed!V$2:V$10000,Observed!$A$2:$A$10000,$A706,Observed!$C$2:$C$10000,$C706)),AVERAGEIFS(Observed!V$2:V$10000,Observed!$A$2:$A$10000,$A706,Observed!$C$2:$C$10000,$C706),"")</f>
        <v/>
      </c>
      <c r="W706" s="23" t="str">
        <f>IF(ISNUMBER(AVERAGEIFS(Observed!W$2:W$10000,Observed!$A$2:$A$10000,$A706,Observed!$C$2:$C$10000,$C706)),AVERAGEIFS(Observed!W$2:W$10000,Observed!$A$2:$A$10000,$A706,Observed!$C$2:$C$10000,$C706),"")</f>
        <v/>
      </c>
      <c r="X706" s="23" t="str">
        <f>IF(ISNUMBER(AVERAGEIFS(Observed!X$2:X$10000,Observed!$A$2:$A$10000,$A706,Observed!$C$2:$C$10000,$C706)),AVERAGEIFS(Observed!X$2:X$10000,Observed!$A$2:$A$10000,$A706,Observed!$C$2:$C$10000,$C706),"")</f>
        <v/>
      </c>
      <c r="Y706" s="23" t="str">
        <f>IF(ISNUMBER(AVERAGEIFS(Observed!Y$2:Y$10000,Observed!$A$2:$A$10000,$A706,Observed!$C$2:$C$10000,$C706)),AVERAGEIFS(Observed!Y$2:Y$10000,Observed!$A$2:$A$10000,$A706,Observed!$C$2:$C$10000,$C706),"")</f>
        <v/>
      </c>
      <c r="Z706" s="23" t="str">
        <f>IF(ISNUMBER(AVERAGEIFS(Observed!Z$2:Z$10000,Observed!$A$2:$A$10000,$A706,Observed!$C$2:$C$10000,$C706)),AVERAGEIFS(Observed!Z$2:Z$10000,Observed!$A$2:$A$10000,$A706,Observed!$C$2:$C$10000,$C706),"")</f>
        <v/>
      </c>
      <c r="AA706" s="23" t="str">
        <f>IF(ISNUMBER(AVERAGEIFS(Observed!AA$2:AA$10000,Observed!$A$2:$A$10000,$A706,Observed!$C$2:$C$10000,$C706)),AVERAGEIFS(Observed!AA$2:AA$10000,Observed!$A$2:$A$10000,$A706,Observed!$C$2:$C$10000,$C706),"")</f>
        <v/>
      </c>
      <c r="AB706" s="23" t="str">
        <f>IF(ISNUMBER(AVERAGEIFS(Observed!AB$2:AB$10000,Observed!$A$2:$A$10000,$A706,Observed!$C$2:$C$10000,$C706)),AVERAGEIFS(Observed!AB$2:AB$10000,Observed!$A$2:$A$10000,$A706,Observed!$C$2:$C$10000,$C706),"")</f>
        <v/>
      </c>
      <c r="AC706" s="23" t="str">
        <f>IF(ISNUMBER(AVERAGEIFS(Observed!AC$2:AC$10000,Observed!$A$2:$A$10000,$A706,Observed!$C$2:$C$10000,$C706)),AVERAGEIFS(Observed!AC$2:AC$10000,Observed!$A$2:$A$10000,$A706,Observed!$C$2:$C$10000,$C706),"")</f>
        <v/>
      </c>
      <c r="AD706" s="23" t="str">
        <f>IF(ISNUMBER(AVERAGEIFS(Observed!AD$2:AD$10000,Observed!$A$2:$A$10000,$A706,Observed!$C$2:$C$10000,$C706)),AVERAGEIFS(Observed!AD$2:AD$10000,Observed!$A$2:$A$10000,$A706,Observed!$C$2:$C$10000,$C706),"")</f>
        <v/>
      </c>
      <c r="AE706" s="24" t="str">
        <f>IF(ISNUMBER(AVERAGEIFS(Observed!AE$2:AE$10000,Observed!$A$2:$A$10000,$A706,Observed!$C$2:$C$10000,$C706)),AVERAGEIFS(Observed!AE$2:AE$10000,Observed!$A$2:$A$10000,$A706,Observed!$C$2:$C$10000,$C706),"")</f>
        <v/>
      </c>
      <c r="AF706" s="24" t="str">
        <f>IF(ISNUMBER(AVERAGEIFS(Observed!AF$2:AF$10000,Observed!$A$2:$A$10000,$A706,Observed!$C$2:$C$10000,$C706)),AVERAGEIFS(Observed!AF$2:AF$10000,Observed!$A$2:$A$10000,$A706,Observed!$C$2:$C$10000,$C706),"")</f>
        <v/>
      </c>
      <c r="AG706" s="23" t="str">
        <f>IF(ISNUMBER(AVERAGEIFS(Observed!AG$2:AG$10000,Observed!$A$2:$A$10000,$A706,Observed!$C$2:$C$10000,$C706)),AVERAGEIFS(Observed!AG$2:AG$10000,Observed!$A$2:$A$10000,$A706,Observed!$C$2:$C$10000,$C706),"")</f>
        <v/>
      </c>
      <c r="AH706" s="23" t="str">
        <f>IF(ISNUMBER(AVERAGEIFS(Observed!AH$2:AH$10000,Observed!$A$2:$A$10000,$A706,Observed!$C$2:$C$10000,$C706)),AVERAGEIFS(Observed!AH$2:AH$10000,Observed!$A$2:$A$10000,$A706,Observed!$C$2:$C$10000,$C706),"")</f>
        <v/>
      </c>
      <c r="AI706" s="22" t="str">
        <f>IF(ISNUMBER(AVERAGEIFS(Observed!AI$2:AI$10000,Observed!$A$2:$A$10000,$A706,Observed!$C$2:$C$10000,$C706)),AVERAGEIFS(Observed!AI$2:AI$10000,Observed!$A$2:$A$10000,$A706,Observed!$C$2:$C$10000,$C706),"")</f>
        <v/>
      </c>
      <c r="AJ706" s="23">
        <f>IF(ISNUMBER(AVERAGEIFS(Observed!AJ$2:AJ$10000,Observed!$A$2:$A$10000,$A706,Observed!$C$2:$C$10000,$C706)),AVERAGEIFS(Observed!AJ$2:AJ$10000,Observed!$A$2:$A$10000,$A706,Observed!$C$2:$C$10000,$C706),"")</f>
        <v>13.1</v>
      </c>
      <c r="AK706" s="23" t="str">
        <f>IF(ISNUMBER(AVERAGEIFS(Observed!AK$2:AK$10000,Observed!$A$2:$A$10000,$A706,Observed!$C$2:$C$10000,$C706)),AVERAGEIFS(Observed!AK$2:AK$10000,Observed!$A$2:$A$10000,$A706,Observed!$C$2:$C$10000,$C706),"")</f>
        <v/>
      </c>
      <c r="AL706" s="23" t="str">
        <f>IF(ISNUMBER(AVERAGEIFS(Observed!AL$2:AL$10000,Observed!$A$2:$A$10000,$A706,Observed!$C$2:$C$10000,$C706)),AVERAGEIFS(Observed!AL$2:AL$10000,Observed!$A$2:$A$10000,$A706,Observed!$C$2:$C$10000,$C706),"")</f>
        <v/>
      </c>
      <c r="AM706" s="23" t="str">
        <f>IF(ISNUMBER(AVERAGEIFS(Observed!AM$2:AM$10000,Observed!$A$2:$A$10000,$A706,Observed!$C$2:$C$10000,$C706)),AVERAGEIFS(Observed!AM$2:AM$10000,Observed!$A$2:$A$10000,$A706,Observed!$C$2:$C$10000,$C706),"")</f>
        <v/>
      </c>
      <c r="AN706" s="23" t="str">
        <f>IF(ISNUMBER(AVERAGEIFS(Observed!AN$2:AN$10000,Observed!$A$2:$A$10000,$A706,Observed!$C$2:$C$10000,$C706)),AVERAGEIFS(Observed!AN$2:AN$10000,Observed!$A$2:$A$10000,$A706,Observed!$C$2:$C$10000,$C706),"")</f>
        <v/>
      </c>
      <c r="AO706" s="2">
        <f>COUNTIFS(Observed!$A$2:$A$10000,$A706,Observed!$C$2:$C$10000,$C706)</f>
        <v>5</v>
      </c>
      <c r="AP706" s="2">
        <f t="shared" si="14"/>
        <v>1</v>
      </c>
    </row>
    <row r="707" spans="1:42" x14ac:dyDescent="0.25">
      <c r="A707" t="s">
        <v>91</v>
      </c>
      <c r="B707" t="s">
        <v>30</v>
      </c>
      <c r="C707" s="20">
        <v>40784</v>
      </c>
      <c r="D707">
        <v>1</v>
      </c>
      <c r="F707" t="s">
        <v>105</v>
      </c>
      <c r="G707" s="25" t="s">
        <v>76</v>
      </c>
      <c r="J707" s="2"/>
      <c r="K707" s="22" t="str">
        <f>IF(ISNUMBER(AVERAGEIFS(Observed!K$2:K$10000,Observed!$A$2:$A$10000,$A707,Observed!$C$2:$C$10000,$C707)),AVERAGEIFS(Observed!K$2:K$10000,Observed!$A$2:$A$10000,$A707,Observed!$C$2:$C$10000,$C707),"")</f>
        <v/>
      </c>
      <c r="L707" s="23" t="str">
        <f>IF(ISNUMBER(AVERAGEIFS(Observed!L$2:L$10000,Observed!$A$2:$A$10000,$A707,Observed!$C$2:$C$10000,$C707)),AVERAGEIFS(Observed!L$2:L$10000,Observed!$A$2:$A$10000,$A707,Observed!$C$2:$C$10000,$C707),"")</f>
        <v/>
      </c>
      <c r="M707" s="23" t="str">
        <f>IF(ISNUMBER(AVERAGEIFS(Observed!M$2:M$10000,Observed!$A$2:$A$10000,$A707,Observed!$C$2:$C$10000,$C707)),AVERAGEIFS(Observed!M$2:M$10000,Observed!$A$2:$A$10000,$A707,Observed!$C$2:$C$10000,$C707),"")</f>
        <v/>
      </c>
      <c r="N707" s="23" t="str">
        <f>IF(ISNUMBER(AVERAGEIFS(Observed!N$2:N$10000,Observed!$A$2:$A$10000,$A707,Observed!$C$2:$C$10000,$C707)),AVERAGEIFS(Observed!N$2:N$10000,Observed!$A$2:$A$10000,$A707,Observed!$C$2:$C$10000,$C707),"")</f>
        <v/>
      </c>
      <c r="O707" s="23" t="str">
        <f>IF(ISNUMBER(AVERAGEIFS(Observed!O$2:O$10000,Observed!$A$2:$A$10000,$A707,Observed!$C$2:$C$10000,$C707)),AVERAGEIFS(Observed!O$2:O$10000,Observed!$A$2:$A$10000,$A707,Observed!$C$2:$C$10000,$C707),"")</f>
        <v/>
      </c>
      <c r="P707" s="24" t="str">
        <f>IF(ISNUMBER(AVERAGEIFS(Observed!P$2:P$10000,Observed!$A$2:$A$10000,$A707,Observed!$C$2:$C$10000,$C707)),AVERAGEIFS(Observed!P$2:P$10000,Observed!$A$2:$A$10000,$A707,Observed!$C$2:$C$10000,$C707),"")</f>
        <v/>
      </c>
      <c r="Q707" s="24" t="str">
        <f>IF(ISNUMBER(AVERAGEIFS(Observed!Q$2:Q$10000,Observed!$A$2:$A$10000,$A707,Observed!$C$2:$C$10000,$C707)),AVERAGEIFS(Observed!Q$2:Q$10000,Observed!$A$2:$A$10000,$A707,Observed!$C$2:$C$10000,$C707),"")</f>
        <v/>
      </c>
      <c r="R707" s="24" t="str">
        <f>IF(ISNUMBER(AVERAGEIFS(Observed!R$2:R$10000,Observed!$A$2:$A$10000,$A707,Observed!$C$2:$C$10000,$C707)),AVERAGEIFS(Observed!R$2:R$10000,Observed!$A$2:$A$10000,$A707,Observed!$C$2:$C$10000,$C707),"")</f>
        <v/>
      </c>
      <c r="S707" s="22" t="str">
        <f>IF(ISNUMBER(AVERAGEIFS(Observed!S$2:S$10000,Observed!$A$2:$A$10000,$A707,Observed!$C$2:$C$10000,$C707)),AVERAGEIFS(Observed!S$2:S$10000,Observed!$A$2:$A$10000,$A707,Observed!$C$2:$C$10000,$C707),"")</f>
        <v/>
      </c>
      <c r="T707" s="23" t="str">
        <f>IF(ISNUMBER(AVERAGEIFS(Observed!T$2:T$10000,Observed!$A$2:$A$10000,$A707,Observed!$C$2:$C$10000,$C707)),AVERAGEIFS(Observed!T$2:T$10000,Observed!$A$2:$A$10000,$A707,Observed!$C$2:$C$10000,$C707),"")</f>
        <v/>
      </c>
      <c r="U707" s="23" t="str">
        <f>IF(ISNUMBER(AVERAGEIFS(Observed!U$2:U$10000,Observed!$A$2:$A$10000,$A707,Observed!$C$2:$C$10000,$C707)),AVERAGEIFS(Observed!U$2:U$10000,Observed!$A$2:$A$10000,$A707,Observed!$C$2:$C$10000,$C707),"")</f>
        <v/>
      </c>
      <c r="V707" s="23" t="str">
        <f>IF(ISNUMBER(AVERAGEIFS(Observed!V$2:V$10000,Observed!$A$2:$A$10000,$A707,Observed!$C$2:$C$10000,$C707)),AVERAGEIFS(Observed!V$2:V$10000,Observed!$A$2:$A$10000,$A707,Observed!$C$2:$C$10000,$C707),"")</f>
        <v/>
      </c>
      <c r="W707" s="23" t="str">
        <f>IF(ISNUMBER(AVERAGEIFS(Observed!W$2:W$10000,Observed!$A$2:$A$10000,$A707,Observed!$C$2:$C$10000,$C707)),AVERAGEIFS(Observed!W$2:W$10000,Observed!$A$2:$A$10000,$A707,Observed!$C$2:$C$10000,$C707),"")</f>
        <v/>
      </c>
      <c r="X707" s="23" t="str">
        <f>IF(ISNUMBER(AVERAGEIFS(Observed!X$2:X$10000,Observed!$A$2:$A$10000,$A707,Observed!$C$2:$C$10000,$C707)),AVERAGEIFS(Observed!X$2:X$10000,Observed!$A$2:$A$10000,$A707,Observed!$C$2:$C$10000,$C707),"")</f>
        <v/>
      </c>
      <c r="Y707" s="23" t="str">
        <f>IF(ISNUMBER(AVERAGEIFS(Observed!Y$2:Y$10000,Observed!$A$2:$A$10000,$A707,Observed!$C$2:$C$10000,$C707)),AVERAGEIFS(Observed!Y$2:Y$10000,Observed!$A$2:$A$10000,$A707,Observed!$C$2:$C$10000,$C707),"")</f>
        <v/>
      </c>
      <c r="Z707" s="23" t="str">
        <f>IF(ISNUMBER(AVERAGEIFS(Observed!Z$2:Z$10000,Observed!$A$2:$A$10000,$A707,Observed!$C$2:$C$10000,$C707)),AVERAGEIFS(Observed!Z$2:Z$10000,Observed!$A$2:$A$10000,$A707,Observed!$C$2:$C$10000,$C707),"")</f>
        <v/>
      </c>
      <c r="AA707" s="23" t="str">
        <f>IF(ISNUMBER(AVERAGEIFS(Observed!AA$2:AA$10000,Observed!$A$2:$A$10000,$A707,Observed!$C$2:$C$10000,$C707)),AVERAGEIFS(Observed!AA$2:AA$10000,Observed!$A$2:$A$10000,$A707,Observed!$C$2:$C$10000,$C707),"")</f>
        <v/>
      </c>
      <c r="AB707" s="23" t="str">
        <f>IF(ISNUMBER(AVERAGEIFS(Observed!AB$2:AB$10000,Observed!$A$2:$A$10000,$A707,Observed!$C$2:$C$10000,$C707)),AVERAGEIFS(Observed!AB$2:AB$10000,Observed!$A$2:$A$10000,$A707,Observed!$C$2:$C$10000,$C707),"")</f>
        <v/>
      </c>
      <c r="AC707" s="23" t="str">
        <f>IF(ISNUMBER(AVERAGEIFS(Observed!AC$2:AC$10000,Observed!$A$2:$A$10000,$A707,Observed!$C$2:$C$10000,$C707)),AVERAGEIFS(Observed!AC$2:AC$10000,Observed!$A$2:$A$10000,$A707,Observed!$C$2:$C$10000,$C707),"")</f>
        <v/>
      </c>
      <c r="AD707" s="23" t="str">
        <f>IF(ISNUMBER(AVERAGEIFS(Observed!AD$2:AD$10000,Observed!$A$2:$A$10000,$A707,Observed!$C$2:$C$10000,$C707)),AVERAGEIFS(Observed!AD$2:AD$10000,Observed!$A$2:$A$10000,$A707,Observed!$C$2:$C$10000,$C707),"")</f>
        <v/>
      </c>
      <c r="AE707" s="24" t="str">
        <f>IF(ISNUMBER(AVERAGEIFS(Observed!AE$2:AE$10000,Observed!$A$2:$A$10000,$A707,Observed!$C$2:$C$10000,$C707)),AVERAGEIFS(Observed!AE$2:AE$10000,Observed!$A$2:$A$10000,$A707,Observed!$C$2:$C$10000,$C707),"")</f>
        <v/>
      </c>
      <c r="AF707" s="24" t="str">
        <f>IF(ISNUMBER(AVERAGEIFS(Observed!AF$2:AF$10000,Observed!$A$2:$A$10000,$A707,Observed!$C$2:$C$10000,$C707)),AVERAGEIFS(Observed!AF$2:AF$10000,Observed!$A$2:$A$10000,$A707,Observed!$C$2:$C$10000,$C707),"")</f>
        <v/>
      </c>
      <c r="AG707" s="23" t="str">
        <f>IF(ISNUMBER(AVERAGEIFS(Observed!AG$2:AG$10000,Observed!$A$2:$A$10000,$A707,Observed!$C$2:$C$10000,$C707)),AVERAGEIFS(Observed!AG$2:AG$10000,Observed!$A$2:$A$10000,$A707,Observed!$C$2:$C$10000,$C707),"")</f>
        <v/>
      </c>
      <c r="AH707" s="23" t="str">
        <f>IF(ISNUMBER(AVERAGEIFS(Observed!AH$2:AH$10000,Observed!$A$2:$A$10000,$A707,Observed!$C$2:$C$10000,$C707)),AVERAGEIFS(Observed!AH$2:AH$10000,Observed!$A$2:$A$10000,$A707,Observed!$C$2:$C$10000,$C707),"")</f>
        <v/>
      </c>
      <c r="AI707" s="22" t="str">
        <f>IF(ISNUMBER(AVERAGEIFS(Observed!AI$2:AI$10000,Observed!$A$2:$A$10000,$A707,Observed!$C$2:$C$10000,$C707)),AVERAGEIFS(Observed!AI$2:AI$10000,Observed!$A$2:$A$10000,$A707,Observed!$C$2:$C$10000,$C707),"")</f>
        <v/>
      </c>
      <c r="AJ707" s="23">
        <f>IF(ISNUMBER(AVERAGEIFS(Observed!AJ$2:AJ$10000,Observed!$A$2:$A$10000,$A707,Observed!$C$2:$C$10000,$C707)),AVERAGEIFS(Observed!AJ$2:AJ$10000,Observed!$A$2:$A$10000,$A707,Observed!$C$2:$C$10000,$C707),"")</f>
        <v>6.9599999999999991</v>
      </c>
      <c r="AK707" s="23" t="str">
        <f>IF(ISNUMBER(AVERAGEIFS(Observed!AK$2:AK$10000,Observed!$A$2:$A$10000,$A707,Observed!$C$2:$C$10000,$C707)),AVERAGEIFS(Observed!AK$2:AK$10000,Observed!$A$2:$A$10000,$A707,Observed!$C$2:$C$10000,$C707),"")</f>
        <v/>
      </c>
      <c r="AL707" s="23" t="str">
        <f>IF(ISNUMBER(AVERAGEIFS(Observed!AL$2:AL$10000,Observed!$A$2:$A$10000,$A707,Observed!$C$2:$C$10000,$C707)),AVERAGEIFS(Observed!AL$2:AL$10000,Observed!$A$2:$A$10000,$A707,Observed!$C$2:$C$10000,$C707),"")</f>
        <v/>
      </c>
      <c r="AM707" s="23" t="str">
        <f>IF(ISNUMBER(AVERAGEIFS(Observed!AM$2:AM$10000,Observed!$A$2:$A$10000,$A707,Observed!$C$2:$C$10000,$C707)),AVERAGEIFS(Observed!AM$2:AM$10000,Observed!$A$2:$A$10000,$A707,Observed!$C$2:$C$10000,$C707),"")</f>
        <v/>
      </c>
      <c r="AN707" s="23" t="str">
        <f>IF(ISNUMBER(AVERAGEIFS(Observed!AN$2:AN$10000,Observed!$A$2:$A$10000,$A707,Observed!$C$2:$C$10000,$C707)),AVERAGEIFS(Observed!AN$2:AN$10000,Observed!$A$2:$A$10000,$A707,Observed!$C$2:$C$10000,$C707),"")</f>
        <v/>
      </c>
      <c r="AO707" s="2">
        <f>COUNTIFS(Observed!$A$2:$A$10000,$A707,Observed!$C$2:$C$10000,$C707)</f>
        <v>5</v>
      </c>
      <c r="AP707" s="2">
        <f t="shared" si="14"/>
        <v>1</v>
      </c>
    </row>
    <row r="708" spans="1:42" x14ac:dyDescent="0.25">
      <c r="A708" t="s">
        <v>91</v>
      </c>
      <c r="B708" t="s">
        <v>30</v>
      </c>
      <c r="C708" s="20">
        <v>40798</v>
      </c>
      <c r="D708">
        <v>1</v>
      </c>
      <c r="F708" t="s">
        <v>105</v>
      </c>
      <c r="G708" s="25" t="s">
        <v>76</v>
      </c>
      <c r="J708" s="2"/>
      <c r="K708" s="22" t="str">
        <f>IF(ISNUMBER(AVERAGEIFS(Observed!K$2:K$10000,Observed!$A$2:$A$10000,$A708,Observed!$C$2:$C$10000,$C708)),AVERAGEIFS(Observed!K$2:K$10000,Observed!$A$2:$A$10000,$A708,Observed!$C$2:$C$10000,$C708),"")</f>
        <v/>
      </c>
      <c r="L708" s="23" t="str">
        <f>IF(ISNUMBER(AVERAGEIFS(Observed!L$2:L$10000,Observed!$A$2:$A$10000,$A708,Observed!$C$2:$C$10000,$C708)),AVERAGEIFS(Observed!L$2:L$10000,Observed!$A$2:$A$10000,$A708,Observed!$C$2:$C$10000,$C708),"")</f>
        <v/>
      </c>
      <c r="M708" s="23" t="str">
        <f>IF(ISNUMBER(AVERAGEIFS(Observed!M$2:M$10000,Observed!$A$2:$A$10000,$A708,Observed!$C$2:$C$10000,$C708)),AVERAGEIFS(Observed!M$2:M$10000,Observed!$A$2:$A$10000,$A708,Observed!$C$2:$C$10000,$C708),"")</f>
        <v/>
      </c>
      <c r="N708" s="23" t="str">
        <f>IF(ISNUMBER(AVERAGEIFS(Observed!N$2:N$10000,Observed!$A$2:$A$10000,$A708,Observed!$C$2:$C$10000,$C708)),AVERAGEIFS(Observed!N$2:N$10000,Observed!$A$2:$A$10000,$A708,Observed!$C$2:$C$10000,$C708),"")</f>
        <v/>
      </c>
      <c r="O708" s="23" t="str">
        <f>IF(ISNUMBER(AVERAGEIFS(Observed!O$2:O$10000,Observed!$A$2:$A$10000,$A708,Observed!$C$2:$C$10000,$C708)),AVERAGEIFS(Observed!O$2:O$10000,Observed!$A$2:$A$10000,$A708,Observed!$C$2:$C$10000,$C708),"")</f>
        <v/>
      </c>
      <c r="P708" s="24" t="str">
        <f>IF(ISNUMBER(AVERAGEIFS(Observed!P$2:P$10000,Observed!$A$2:$A$10000,$A708,Observed!$C$2:$C$10000,$C708)),AVERAGEIFS(Observed!P$2:P$10000,Observed!$A$2:$A$10000,$A708,Observed!$C$2:$C$10000,$C708),"")</f>
        <v/>
      </c>
      <c r="Q708" s="24" t="str">
        <f>IF(ISNUMBER(AVERAGEIFS(Observed!Q$2:Q$10000,Observed!$A$2:$A$10000,$A708,Observed!$C$2:$C$10000,$C708)),AVERAGEIFS(Observed!Q$2:Q$10000,Observed!$A$2:$A$10000,$A708,Observed!$C$2:$C$10000,$C708),"")</f>
        <v/>
      </c>
      <c r="R708" s="24" t="str">
        <f>IF(ISNUMBER(AVERAGEIFS(Observed!R$2:R$10000,Observed!$A$2:$A$10000,$A708,Observed!$C$2:$C$10000,$C708)),AVERAGEIFS(Observed!R$2:R$10000,Observed!$A$2:$A$10000,$A708,Observed!$C$2:$C$10000,$C708),"")</f>
        <v/>
      </c>
      <c r="S708" s="22" t="str">
        <f>IF(ISNUMBER(AVERAGEIFS(Observed!S$2:S$10000,Observed!$A$2:$A$10000,$A708,Observed!$C$2:$C$10000,$C708)),AVERAGEIFS(Observed!S$2:S$10000,Observed!$A$2:$A$10000,$A708,Observed!$C$2:$C$10000,$C708),"")</f>
        <v/>
      </c>
      <c r="T708" s="23" t="str">
        <f>IF(ISNUMBER(AVERAGEIFS(Observed!T$2:T$10000,Observed!$A$2:$A$10000,$A708,Observed!$C$2:$C$10000,$C708)),AVERAGEIFS(Observed!T$2:T$10000,Observed!$A$2:$A$10000,$A708,Observed!$C$2:$C$10000,$C708),"")</f>
        <v/>
      </c>
      <c r="U708" s="23" t="str">
        <f>IF(ISNUMBER(AVERAGEIFS(Observed!U$2:U$10000,Observed!$A$2:$A$10000,$A708,Observed!$C$2:$C$10000,$C708)),AVERAGEIFS(Observed!U$2:U$10000,Observed!$A$2:$A$10000,$A708,Observed!$C$2:$C$10000,$C708),"")</f>
        <v/>
      </c>
      <c r="V708" s="23" t="str">
        <f>IF(ISNUMBER(AVERAGEIFS(Observed!V$2:V$10000,Observed!$A$2:$A$10000,$A708,Observed!$C$2:$C$10000,$C708)),AVERAGEIFS(Observed!V$2:V$10000,Observed!$A$2:$A$10000,$A708,Observed!$C$2:$C$10000,$C708),"")</f>
        <v/>
      </c>
      <c r="W708" s="23" t="str">
        <f>IF(ISNUMBER(AVERAGEIFS(Observed!W$2:W$10000,Observed!$A$2:$A$10000,$A708,Observed!$C$2:$C$10000,$C708)),AVERAGEIFS(Observed!W$2:W$10000,Observed!$A$2:$A$10000,$A708,Observed!$C$2:$C$10000,$C708),"")</f>
        <v/>
      </c>
      <c r="X708" s="23" t="str">
        <f>IF(ISNUMBER(AVERAGEIFS(Observed!X$2:X$10000,Observed!$A$2:$A$10000,$A708,Observed!$C$2:$C$10000,$C708)),AVERAGEIFS(Observed!X$2:X$10000,Observed!$A$2:$A$10000,$A708,Observed!$C$2:$C$10000,$C708),"")</f>
        <v/>
      </c>
      <c r="Y708" s="23" t="str">
        <f>IF(ISNUMBER(AVERAGEIFS(Observed!Y$2:Y$10000,Observed!$A$2:$A$10000,$A708,Observed!$C$2:$C$10000,$C708)),AVERAGEIFS(Observed!Y$2:Y$10000,Observed!$A$2:$A$10000,$A708,Observed!$C$2:$C$10000,$C708),"")</f>
        <v/>
      </c>
      <c r="Z708" s="23" t="str">
        <f>IF(ISNUMBER(AVERAGEIFS(Observed!Z$2:Z$10000,Observed!$A$2:$A$10000,$A708,Observed!$C$2:$C$10000,$C708)),AVERAGEIFS(Observed!Z$2:Z$10000,Observed!$A$2:$A$10000,$A708,Observed!$C$2:$C$10000,$C708),"")</f>
        <v/>
      </c>
      <c r="AA708" s="23" t="str">
        <f>IF(ISNUMBER(AVERAGEIFS(Observed!AA$2:AA$10000,Observed!$A$2:$A$10000,$A708,Observed!$C$2:$C$10000,$C708)),AVERAGEIFS(Observed!AA$2:AA$10000,Observed!$A$2:$A$10000,$A708,Observed!$C$2:$C$10000,$C708),"")</f>
        <v/>
      </c>
      <c r="AB708" s="23" t="str">
        <f>IF(ISNUMBER(AVERAGEIFS(Observed!AB$2:AB$10000,Observed!$A$2:$A$10000,$A708,Observed!$C$2:$C$10000,$C708)),AVERAGEIFS(Observed!AB$2:AB$10000,Observed!$A$2:$A$10000,$A708,Observed!$C$2:$C$10000,$C708),"")</f>
        <v/>
      </c>
      <c r="AC708" s="23" t="str">
        <f>IF(ISNUMBER(AVERAGEIFS(Observed!AC$2:AC$10000,Observed!$A$2:$A$10000,$A708,Observed!$C$2:$C$10000,$C708)),AVERAGEIFS(Observed!AC$2:AC$10000,Observed!$A$2:$A$10000,$A708,Observed!$C$2:$C$10000,$C708),"")</f>
        <v/>
      </c>
      <c r="AD708" s="23" t="str">
        <f>IF(ISNUMBER(AVERAGEIFS(Observed!AD$2:AD$10000,Observed!$A$2:$A$10000,$A708,Observed!$C$2:$C$10000,$C708)),AVERAGEIFS(Observed!AD$2:AD$10000,Observed!$A$2:$A$10000,$A708,Observed!$C$2:$C$10000,$C708),"")</f>
        <v/>
      </c>
      <c r="AE708" s="24" t="str">
        <f>IF(ISNUMBER(AVERAGEIFS(Observed!AE$2:AE$10000,Observed!$A$2:$A$10000,$A708,Observed!$C$2:$C$10000,$C708)),AVERAGEIFS(Observed!AE$2:AE$10000,Observed!$A$2:$A$10000,$A708,Observed!$C$2:$C$10000,$C708),"")</f>
        <v/>
      </c>
      <c r="AF708" s="24" t="str">
        <f>IF(ISNUMBER(AVERAGEIFS(Observed!AF$2:AF$10000,Observed!$A$2:$A$10000,$A708,Observed!$C$2:$C$10000,$C708)),AVERAGEIFS(Observed!AF$2:AF$10000,Observed!$A$2:$A$10000,$A708,Observed!$C$2:$C$10000,$C708),"")</f>
        <v/>
      </c>
      <c r="AG708" s="23" t="str">
        <f>IF(ISNUMBER(AVERAGEIFS(Observed!AG$2:AG$10000,Observed!$A$2:$A$10000,$A708,Observed!$C$2:$C$10000,$C708)),AVERAGEIFS(Observed!AG$2:AG$10000,Observed!$A$2:$A$10000,$A708,Observed!$C$2:$C$10000,$C708),"")</f>
        <v/>
      </c>
      <c r="AH708" s="23" t="str">
        <f>IF(ISNUMBER(AVERAGEIFS(Observed!AH$2:AH$10000,Observed!$A$2:$A$10000,$A708,Observed!$C$2:$C$10000,$C708)),AVERAGEIFS(Observed!AH$2:AH$10000,Observed!$A$2:$A$10000,$A708,Observed!$C$2:$C$10000,$C708),"")</f>
        <v/>
      </c>
      <c r="AI708" s="22" t="str">
        <f>IF(ISNUMBER(AVERAGEIFS(Observed!AI$2:AI$10000,Observed!$A$2:$A$10000,$A708,Observed!$C$2:$C$10000,$C708)),AVERAGEIFS(Observed!AI$2:AI$10000,Observed!$A$2:$A$10000,$A708,Observed!$C$2:$C$10000,$C708),"")</f>
        <v/>
      </c>
      <c r="AJ708" s="23">
        <f>IF(ISNUMBER(AVERAGEIFS(Observed!AJ$2:AJ$10000,Observed!$A$2:$A$10000,$A708,Observed!$C$2:$C$10000,$C708)),AVERAGEIFS(Observed!AJ$2:AJ$10000,Observed!$A$2:$A$10000,$A708,Observed!$C$2:$C$10000,$C708),"")</f>
        <v>12.2</v>
      </c>
      <c r="AK708" s="23" t="str">
        <f>IF(ISNUMBER(AVERAGEIFS(Observed!AK$2:AK$10000,Observed!$A$2:$A$10000,$A708,Observed!$C$2:$C$10000,$C708)),AVERAGEIFS(Observed!AK$2:AK$10000,Observed!$A$2:$A$10000,$A708,Observed!$C$2:$C$10000,$C708),"")</f>
        <v/>
      </c>
      <c r="AL708" s="23" t="str">
        <f>IF(ISNUMBER(AVERAGEIFS(Observed!AL$2:AL$10000,Observed!$A$2:$A$10000,$A708,Observed!$C$2:$C$10000,$C708)),AVERAGEIFS(Observed!AL$2:AL$10000,Observed!$A$2:$A$10000,$A708,Observed!$C$2:$C$10000,$C708),"")</f>
        <v/>
      </c>
      <c r="AM708" s="23" t="str">
        <f>IF(ISNUMBER(AVERAGEIFS(Observed!AM$2:AM$10000,Observed!$A$2:$A$10000,$A708,Observed!$C$2:$C$10000,$C708)),AVERAGEIFS(Observed!AM$2:AM$10000,Observed!$A$2:$A$10000,$A708,Observed!$C$2:$C$10000,$C708),"")</f>
        <v/>
      </c>
      <c r="AN708" s="23" t="str">
        <f>IF(ISNUMBER(AVERAGEIFS(Observed!AN$2:AN$10000,Observed!$A$2:$A$10000,$A708,Observed!$C$2:$C$10000,$C708)),AVERAGEIFS(Observed!AN$2:AN$10000,Observed!$A$2:$A$10000,$A708,Observed!$C$2:$C$10000,$C708),"")</f>
        <v/>
      </c>
      <c r="AO708" s="2">
        <f>COUNTIFS(Observed!$A$2:$A$10000,$A708,Observed!$C$2:$C$10000,$C708)</f>
        <v>5</v>
      </c>
      <c r="AP708" s="2">
        <f t="shared" si="14"/>
        <v>1</v>
      </c>
    </row>
    <row r="709" spans="1:42" x14ac:dyDescent="0.25">
      <c r="A709" t="s">
        <v>91</v>
      </c>
      <c r="B709" t="s">
        <v>30</v>
      </c>
      <c r="C709" s="20">
        <v>40812</v>
      </c>
      <c r="D709">
        <v>1</v>
      </c>
      <c r="F709" t="s">
        <v>105</v>
      </c>
      <c r="G709" s="25" t="s">
        <v>76</v>
      </c>
      <c r="J709" s="2"/>
      <c r="K709" s="22" t="str">
        <f>IF(ISNUMBER(AVERAGEIFS(Observed!K$2:K$10000,Observed!$A$2:$A$10000,$A709,Observed!$C$2:$C$10000,$C709)),AVERAGEIFS(Observed!K$2:K$10000,Observed!$A$2:$A$10000,$A709,Observed!$C$2:$C$10000,$C709),"")</f>
        <v/>
      </c>
      <c r="L709" s="23" t="str">
        <f>IF(ISNUMBER(AVERAGEIFS(Observed!L$2:L$10000,Observed!$A$2:$A$10000,$A709,Observed!$C$2:$C$10000,$C709)),AVERAGEIFS(Observed!L$2:L$10000,Observed!$A$2:$A$10000,$A709,Observed!$C$2:$C$10000,$C709),"")</f>
        <v/>
      </c>
      <c r="M709" s="23" t="str">
        <f>IF(ISNUMBER(AVERAGEIFS(Observed!M$2:M$10000,Observed!$A$2:$A$10000,$A709,Observed!$C$2:$C$10000,$C709)),AVERAGEIFS(Observed!M$2:M$10000,Observed!$A$2:$A$10000,$A709,Observed!$C$2:$C$10000,$C709),"")</f>
        <v/>
      </c>
      <c r="N709" s="23" t="str">
        <f>IF(ISNUMBER(AVERAGEIFS(Observed!N$2:N$10000,Observed!$A$2:$A$10000,$A709,Observed!$C$2:$C$10000,$C709)),AVERAGEIFS(Observed!N$2:N$10000,Observed!$A$2:$A$10000,$A709,Observed!$C$2:$C$10000,$C709),"")</f>
        <v/>
      </c>
      <c r="O709" s="23" t="str">
        <f>IF(ISNUMBER(AVERAGEIFS(Observed!O$2:O$10000,Observed!$A$2:$A$10000,$A709,Observed!$C$2:$C$10000,$C709)),AVERAGEIFS(Observed!O$2:O$10000,Observed!$A$2:$A$10000,$A709,Observed!$C$2:$C$10000,$C709),"")</f>
        <v/>
      </c>
      <c r="P709" s="24" t="str">
        <f>IF(ISNUMBER(AVERAGEIFS(Observed!P$2:P$10000,Observed!$A$2:$A$10000,$A709,Observed!$C$2:$C$10000,$C709)),AVERAGEIFS(Observed!P$2:P$10000,Observed!$A$2:$A$10000,$A709,Observed!$C$2:$C$10000,$C709),"")</f>
        <v/>
      </c>
      <c r="Q709" s="24" t="str">
        <f>IF(ISNUMBER(AVERAGEIFS(Observed!Q$2:Q$10000,Observed!$A$2:$A$10000,$A709,Observed!$C$2:$C$10000,$C709)),AVERAGEIFS(Observed!Q$2:Q$10000,Observed!$A$2:$A$10000,$A709,Observed!$C$2:$C$10000,$C709),"")</f>
        <v/>
      </c>
      <c r="R709" s="24" t="str">
        <f>IF(ISNUMBER(AVERAGEIFS(Observed!R$2:R$10000,Observed!$A$2:$A$10000,$A709,Observed!$C$2:$C$10000,$C709)),AVERAGEIFS(Observed!R$2:R$10000,Observed!$A$2:$A$10000,$A709,Observed!$C$2:$C$10000,$C709),"")</f>
        <v/>
      </c>
      <c r="S709" s="22" t="str">
        <f>IF(ISNUMBER(AVERAGEIFS(Observed!S$2:S$10000,Observed!$A$2:$A$10000,$A709,Observed!$C$2:$C$10000,$C709)),AVERAGEIFS(Observed!S$2:S$10000,Observed!$A$2:$A$10000,$A709,Observed!$C$2:$C$10000,$C709),"")</f>
        <v/>
      </c>
      <c r="T709" s="23" t="str">
        <f>IF(ISNUMBER(AVERAGEIFS(Observed!T$2:T$10000,Observed!$A$2:$A$10000,$A709,Observed!$C$2:$C$10000,$C709)),AVERAGEIFS(Observed!T$2:T$10000,Observed!$A$2:$A$10000,$A709,Observed!$C$2:$C$10000,$C709),"")</f>
        <v/>
      </c>
      <c r="U709" s="23" t="str">
        <f>IF(ISNUMBER(AVERAGEIFS(Observed!U$2:U$10000,Observed!$A$2:$A$10000,$A709,Observed!$C$2:$C$10000,$C709)),AVERAGEIFS(Observed!U$2:U$10000,Observed!$A$2:$A$10000,$A709,Observed!$C$2:$C$10000,$C709),"")</f>
        <v/>
      </c>
      <c r="V709" s="23" t="str">
        <f>IF(ISNUMBER(AVERAGEIFS(Observed!V$2:V$10000,Observed!$A$2:$A$10000,$A709,Observed!$C$2:$C$10000,$C709)),AVERAGEIFS(Observed!V$2:V$10000,Observed!$A$2:$A$10000,$A709,Observed!$C$2:$C$10000,$C709),"")</f>
        <v/>
      </c>
      <c r="W709" s="23" t="str">
        <f>IF(ISNUMBER(AVERAGEIFS(Observed!W$2:W$10000,Observed!$A$2:$A$10000,$A709,Observed!$C$2:$C$10000,$C709)),AVERAGEIFS(Observed!W$2:W$10000,Observed!$A$2:$A$10000,$A709,Observed!$C$2:$C$10000,$C709),"")</f>
        <v/>
      </c>
      <c r="X709" s="23" t="str">
        <f>IF(ISNUMBER(AVERAGEIFS(Observed!X$2:X$10000,Observed!$A$2:$A$10000,$A709,Observed!$C$2:$C$10000,$C709)),AVERAGEIFS(Observed!X$2:X$10000,Observed!$A$2:$A$10000,$A709,Observed!$C$2:$C$10000,$C709),"")</f>
        <v/>
      </c>
      <c r="Y709" s="23" t="str">
        <f>IF(ISNUMBER(AVERAGEIFS(Observed!Y$2:Y$10000,Observed!$A$2:$A$10000,$A709,Observed!$C$2:$C$10000,$C709)),AVERAGEIFS(Observed!Y$2:Y$10000,Observed!$A$2:$A$10000,$A709,Observed!$C$2:$C$10000,$C709),"")</f>
        <v/>
      </c>
      <c r="Z709" s="23" t="str">
        <f>IF(ISNUMBER(AVERAGEIFS(Observed!Z$2:Z$10000,Observed!$A$2:$A$10000,$A709,Observed!$C$2:$C$10000,$C709)),AVERAGEIFS(Observed!Z$2:Z$10000,Observed!$A$2:$A$10000,$A709,Observed!$C$2:$C$10000,$C709),"")</f>
        <v/>
      </c>
      <c r="AA709" s="23" t="str">
        <f>IF(ISNUMBER(AVERAGEIFS(Observed!AA$2:AA$10000,Observed!$A$2:$A$10000,$A709,Observed!$C$2:$C$10000,$C709)),AVERAGEIFS(Observed!AA$2:AA$10000,Observed!$A$2:$A$10000,$A709,Observed!$C$2:$C$10000,$C709),"")</f>
        <v/>
      </c>
      <c r="AB709" s="23" t="str">
        <f>IF(ISNUMBER(AVERAGEIFS(Observed!AB$2:AB$10000,Observed!$A$2:$A$10000,$A709,Observed!$C$2:$C$10000,$C709)),AVERAGEIFS(Observed!AB$2:AB$10000,Observed!$A$2:$A$10000,$A709,Observed!$C$2:$C$10000,$C709),"")</f>
        <v/>
      </c>
      <c r="AC709" s="23" t="str">
        <f>IF(ISNUMBER(AVERAGEIFS(Observed!AC$2:AC$10000,Observed!$A$2:$A$10000,$A709,Observed!$C$2:$C$10000,$C709)),AVERAGEIFS(Observed!AC$2:AC$10000,Observed!$A$2:$A$10000,$A709,Observed!$C$2:$C$10000,$C709),"")</f>
        <v/>
      </c>
      <c r="AD709" s="23" t="str">
        <f>IF(ISNUMBER(AVERAGEIFS(Observed!AD$2:AD$10000,Observed!$A$2:$A$10000,$A709,Observed!$C$2:$C$10000,$C709)),AVERAGEIFS(Observed!AD$2:AD$10000,Observed!$A$2:$A$10000,$A709,Observed!$C$2:$C$10000,$C709),"")</f>
        <v/>
      </c>
      <c r="AE709" s="24" t="str">
        <f>IF(ISNUMBER(AVERAGEIFS(Observed!AE$2:AE$10000,Observed!$A$2:$A$10000,$A709,Observed!$C$2:$C$10000,$C709)),AVERAGEIFS(Observed!AE$2:AE$10000,Observed!$A$2:$A$10000,$A709,Observed!$C$2:$C$10000,$C709),"")</f>
        <v/>
      </c>
      <c r="AF709" s="24" t="str">
        <f>IF(ISNUMBER(AVERAGEIFS(Observed!AF$2:AF$10000,Observed!$A$2:$A$10000,$A709,Observed!$C$2:$C$10000,$C709)),AVERAGEIFS(Observed!AF$2:AF$10000,Observed!$A$2:$A$10000,$A709,Observed!$C$2:$C$10000,$C709),"")</f>
        <v/>
      </c>
      <c r="AG709" s="23" t="str">
        <f>IF(ISNUMBER(AVERAGEIFS(Observed!AG$2:AG$10000,Observed!$A$2:$A$10000,$A709,Observed!$C$2:$C$10000,$C709)),AVERAGEIFS(Observed!AG$2:AG$10000,Observed!$A$2:$A$10000,$A709,Observed!$C$2:$C$10000,$C709),"")</f>
        <v/>
      </c>
      <c r="AH709" s="23" t="str">
        <f>IF(ISNUMBER(AVERAGEIFS(Observed!AH$2:AH$10000,Observed!$A$2:$A$10000,$A709,Observed!$C$2:$C$10000,$C709)),AVERAGEIFS(Observed!AH$2:AH$10000,Observed!$A$2:$A$10000,$A709,Observed!$C$2:$C$10000,$C709),"")</f>
        <v/>
      </c>
      <c r="AI709" s="22" t="str">
        <f>IF(ISNUMBER(AVERAGEIFS(Observed!AI$2:AI$10000,Observed!$A$2:$A$10000,$A709,Observed!$C$2:$C$10000,$C709)),AVERAGEIFS(Observed!AI$2:AI$10000,Observed!$A$2:$A$10000,$A709,Observed!$C$2:$C$10000,$C709),"")</f>
        <v/>
      </c>
      <c r="AJ709" s="23">
        <f>IF(ISNUMBER(AVERAGEIFS(Observed!AJ$2:AJ$10000,Observed!$A$2:$A$10000,$A709,Observed!$C$2:$C$10000,$C709)),AVERAGEIFS(Observed!AJ$2:AJ$10000,Observed!$A$2:$A$10000,$A709,Observed!$C$2:$C$10000,$C709),"")</f>
        <v>14.84</v>
      </c>
      <c r="AK709" s="23" t="str">
        <f>IF(ISNUMBER(AVERAGEIFS(Observed!AK$2:AK$10000,Observed!$A$2:$A$10000,$A709,Observed!$C$2:$C$10000,$C709)),AVERAGEIFS(Observed!AK$2:AK$10000,Observed!$A$2:$A$10000,$A709,Observed!$C$2:$C$10000,$C709),"")</f>
        <v/>
      </c>
      <c r="AL709" s="23" t="str">
        <f>IF(ISNUMBER(AVERAGEIFS(Observed!AL$2:AL$10000,Observed!$A$2:$A$10000,$A709,Observed!$C$2:$C$10000,$C709)),AVERAGEIFS(Observed!AL$2:AL$10000,Observed!$A$2:$A$10000,$A709,Observed!$C$2:$C$10000,$C709),"")</f>
        <v/>
      </c>
      <c r="AM709" s="23" t="str">
        <f>IF(ISNUMBER(AVERAGEIFS(Observed!AM$2:AM$10000,Observed!$A$2:$A$10000,$A709,Observed!$C$2:$C$10000,$C709)),AVERAGEIFS(Observed!AM$2:AM$10000,Observed!$A$2:$A$10000,$A709,Observed!$C$2:$C$10000,$C709),"")</f>
        <v/>
      </c>
      <c r="AN709" s="23" t="str">
        <f>IF(ISNUMBER(AVERAGEIFS(Observed!AN$2:AN$10000,Observed!$A$2:$A$10000,$A709,Observed!$C$2:$C$10000,$C709)),AVERAGEIFS(Observed!AN$2:AN$10000,Observed!$A$2:$A$10000,$A709,Observed!$C$2:$C$10000,$C709),"")</f>
        <v/>
      </c>
      <c r="AO709" s="2">
        <f>COUNTIFS(Observed!$A$2:$A$10000,$A709,Observed!$C$2:$C$10000,$C709)</f>
        <v>5</v>
      </c>
      <c r="AP709" s="2">
        <f t="shared" si="14"/>
        <v>1</v>
      </c>
    </row>
    <row r="710" spans="1:42" x14ac:dyDescent="0.25">
      <c r="A710" t="s">
        <v>91</v>
      </c>
      <c r="B710" t="s">
        <v>30</v>
      </c>
      <c r="C710" s="20">
        <v>40819</v>
      </c>
      <c r="D710">
        <v>1</v>
      </c>
      <c r="F710" t="s">
        <v>105</v>
      </c>
      <c r="G710" s="25" t="s">
        <v>76</v>
      </c>
      <c r="J710" s="2"/>
      <c r="K710" s="22" t="str">
        <f>IF(ISNUMBER(AVERAGEIFS(Observed!K$2:K$10000,Observed!$A$2:$A$10000,$A710,Observed!$C$2:$C$10000,$C710)),AVERAGEIFS(Observed!K$2:K$10000,Observed!$A$2:$A$10000,$A710,Observed!$C$2:$C$10000,$C710),"")</f>
        <v/>
      </c>
      <c r="L710" s="23" t="str">
        <f>IF(ISNUMBER(AVERAGEIFS(Observed!L$2:L$10000,Observed!$A$2:$A$10000,$A710,Observed!$C$2:$C$10000,$C710)),AVERAGEIFS(Observed!L$2:L$10000,Observed!$A$2:$A$10000,$A710,Observed!$C$2:$C$10000,$C710),"")</f>
        <v/>
      </c>
      <c r="M710" s="23" t="str">
        <f>IF(ISNUMBER(AVERAGEIFS(Observed!M$2:M$10000,Observed!$A$2:$A$10000,$A710,Observed!$C$2:$C$10000,$C710)),AVERAGEIFS(Observed!M$2:M$10000,Observed!$A$2:$A$10000,$A710,Observed!$C$2:$C$10000,$C710),"")</f>
        <v/>
      </c>
      <c r="N710" s="23" t="str">
        <f>IF(ISNUMBER(AVERAGEIFS(Observed!N$2:N$10000,Observed!$A$2:$A$10000,$A710,Observed!$C$2:$C$10000,$C710)),AVERAGEIFS(Observed!N$2:N$10000,Observed!$A$2:$A$10000,$A710,Observed!$C$2:$C$10000,$C710),"")</f>
        <v/>
      </c>
      <c r="O710" s="23" t="str">
        <f>IF(ISNUMBER(AVERAGEIFS(Observed!O$2:O$10000,Observed!$A$2:$A$10000,$A710,Observed!$C$2:$C$10000,$C710)),AVERAGEIFS(Observed!O$2:O$10000,Observed!$A$2:$A$10000,$A710,Observed!$C$2:$C$10000,$C710),"")</f>
        <v/>
      </c>
      <c r="P710" s="24" t="str">
        <f>IF(ISNUMBER(AVERAGEIFS(Observed!P$2:P$10000,Observed!$A$2:$A$10000,$A710,Observed!$C$2:$C$10000,$C710)),AVERAGEIFS(Observed!P$2:P$10000,Observed!$A$2:$A$10000,$A710,Observed!$C$2:$C$10000,$C710),"")</f>
        <v/>
      </c>
      <c r="Q710" s="24" t="str">
        <f>IF(ISNUMBER(AVERAGEIFS(Observed!Q$2:Q$10000,Observed!$A$2:$A$10000,$A710,Observed!$C$2:$C$10000,$C710)),AVERAGEIFS(Observed!Q$2:Q$10000,Observed!$A$2:$A$10000,$A710,Observed!$C$2:$C$10000,$C710),"")</f>
        <v/>
      </c>
      <c r="R710" s="24" t="str">
        <f>IF(ISNUMBER(AVERAGEIFS(Observed!R$2:R$10000,Observed!$A$2:$A$10000,$A710,Observed!$C$2:$C$10000,$C710)),AVERAGEIFS(Observed!R$2:R$10000,Observed!$A$2:$A$10000,$A710,Observed!$C$2:$C$10000,$C710),"")</f>
        <v/>
      </c>
      <c r="S710" s="22" t="str">
        <f>IF(ISNUMBER(AVERAGEIFS(Observed!S$2:S$10000,Observed!$A$2:$A$10000,$A710,Observed!$C$2:$C$10000,$C710)),AVERAGEIFS(Observed!S$2:S$10000,Observed!$A$2:$A$10000,$A710,Observed!$C$2:$C$10000,$C710),"")</f>
        <v/>
      </c>
      <c r="T710" s="23" t="str">
        <f>IF(ISNUMBER(AVERAGEIFS(Observed!T$2:T$10000,Observed!$A$2:$A$10000,$A710,Observed!$C$2:$C$10000,$C710)),AVERAGEIFS(Observed!T$2:T$10000,Observed!$A$2:$A$10000,$A710,Observed!$C$2:$C$10000,$C710),"")</f>
        <v/>
      </c>
      <c r="U710" s="23" t="str">
        <f>IF(ISNUMBER(AVERAGEIFS(Observed!U$2:U$10000,Observed!$A$2:$A$10000,$A710,Observed!$C$2:$C$10000,$C710)),AVERAGEIFS(Observed!U$2:U$10000,Observed!$A$2:$A$10000,$A710,Observed!$C$2:$C$10000,$C710),"")</f>
        <v/>
      </c>
      <c r="V710" s="23" t="str">
        <f>IF(ISNUMBER(AVERAGEIFS(Observed!V$2:V$10000,Observed!$A$2:$A$10000,$A710,Observed!$C$2:$C$10000,$C710)),AVERAGEIFS(Observed!V$2:V$10000,Observed!$A$2:$A$10000,$A710,Observed!$C$2:$C$10000,$C710),"")</f>
        <v/>
      </c>
      <c r="W710" s="23" t="str">
        <f>IF(ISNUMBER(AVERAGEIFS(Observed!W$2:W$10000,Observed!$A$2:$A$10000,$A710,Observed!$C$2:$C$10000,$C710)),AVERAGEIFS(Observed!W$2:W$10000,Observed!$A$2:$A$10000,$A710,Observed!$C$2:$C$10000,$C710),"")</f>
        <v/>
      </c>
      <c r="X710" s="23" t="str">
        <f>IF(ISNUMBER(AVERAGEIFS(Observed!X$2:X$10000,Observed!$A$2:$A$10000,$A710,Observed!$C$2:$C$10000,$C710)),AVERAGEIFS(Observed!X$2:X$10000,Observed!$A$2:$A$10000,$A710,Observed!$C$2:$C$10000,$C710),"")</f>
        <v/>
      </c>
      <c r="Y710" s="23" t="str">
        <f>IF(ISNUMBER(AVERAGEIFS(Observed!Y$2:Y$10000,Observed!$A$2:$A$10000,$A710,Observed!$C$2:$C$10000,$C710)),AVERAGEIFS(Observed!Y$2:Y$10000,Observed!$A$2:$A$10000,$A710,Observed!$C$2:$C$10000,$C710),"")</f>
        <v/>
      </c>
      <c r="Z710" s="23" t="str">
        <f>IF(ISNUMBER(AVERAGEIFS(Observed!Z$2:Z$10000,Observed!$A$2:$A$10000,$A710,Observed!$C$2:$C$10000,$C710)),AVERAGEIFS(Observed!Z$2:Z$10000,Observed!$A$2:$A$10000,$A710,Observed!$C$2:$C$10000,$C710),"")</f>
        <v/>
      </c>
      <c r="AA710" s="23" t="str">
        <f>IF(ISNUMBER(AVERAGEIFS(Observed!AA$2:AA$10000,Observed!$A$2:$A$10000,$A710,Observed!$C$2:$C$10000,$C710)),AVERAGEIFS(Observed!AA$2:AA$10000,Observed!$A$2:$A$10000,$A710,Observed!$C$2:$C$10000,$C710),"")</f>
        <v/>
      </c>
      <c r="AB710" s="23" t="str">
        <f>IF(ISNUMBER(AVERAGEIFS(Observed!AB$2:AB$10000,Observed!$A$2:$A$10000,$A710,Observed!$C$2:$C$10000,$C710)),AVERAGEIFS(Observed!AB$2:AB$10000,Observed!$A$2:$A$10000,$A710,Observed!$C$2:$C$10000,$C710),"")</f>
        <v/>
      </c>
      <c r="AC710" s="23" t="str">
        <f>IF(ISNUMBER(AVERAGEIFS(Observed!AC$2:AC$10000,Observed!$A$2:$A$10000,$A710,Observed!$C$2:$C$10000,$C710)),AVERAGEIFS(Observed!AC$2:AC$10000,Observed!$A$2:$A$10000,$A710,Observed!$C$2:$C$10000,$C710),"")</f>
        <v/>
      </c>
      <c r="AD710" s="23" t="str">
        <f>IF(ISNUMBER(AVERAGEIFS(Observed!AD$2:AD$10000,Observed!$A$2:$A$10000,$A710,Observed!$C$2:$C$10000,$C710)),AVERAGEIFS(Observed!AD$2:AD$10000,Observed!$A$2:$A$10000,$A710,Observed!$C$2:$C$10000,$C710),"")</f>
        <v/>
      </c>
      <c r="AE710" s="24" t="str">
        <f>IF(ISNUMBER(AVERAGEIFS(Observed!AE$2:AE$10000,Observed!$A$2:$A$10000,$A710,Observed!$C$2:$C$10000,$C710)),AVERAGEIFS(Observed!AE$2:AE$10000,Observed!$A$2:$A$10000,$A710,Observed!$C$2:$C$10000,$C710),"")</f>
        <v/>
      </c>
      <c r="AF710" s="24" t="str">
        <f>IF(ISNUMBER(AVERAGEIFS(Observed!AF$2:AF$10000,Observed!$A$2:$A$10000,$A710,Observed!$C$2:$C$10000,$C710)),AVERAGEIFS(Observed!AF$2:AF$10000,Observed!$A$2:$A$10000,$A710,Observed!$C$2:$C$10000,$C710),"")</f>
        <v/>
      </c>
      <c r="AG710" s="23" t="str">
        <f>IF(ISNUMBER(AVERAGEIFS(Observed!AG$2:AG$10000,Observed!$A$2:$A$10000,$A710,Observed!$C$2:$C$10000,$C710)),AVERAGEIFS(Observed!AG$2:AG$10000,Observed!$A$2:$A$10000,$A710,Observed!$C$2:$C$10000,$C710),"")</f>
        <v/>
      </c>
      <c r="AH710" s="23" t="str">
        <f>IF(ISNUMBER(AVERAGEIFS(Observed!AH$2:AH$10000,Observed!$A$2:$A$10000,$A710,Observed!$C$2:$C$10000,$C710)),AVERAGEIFS(Observed!AH$2:AH$10000,Observed!$A$2:$A$10000,$A710,Observed!$C$2:$C$10000,$C710),"")</f>
        <v/>
      </c>
      <c r="AI710" s="22" t="str">
        <f>IF(ISNUMBER(AVERAGEIFS(Observed!AI$2:AI$10000,Observed!$A$2:$A$10000,$A710,Observed!$C$2:$C$10000,$C710)),AVERAGEIFS(Observed!AI$2:AI$10000,Observed!$A$2:$A$10000,$A710,Observed!$C$2:$C$10000,$C710),"")</f>
        <v/>
      </c>
      <c r="AJ710" s="23">
        <f>IF(ISNUMBER(AVERAGEIFS(Observed!AJ$2:AJ$10000,Observed!$A$2:$A$10000,$A710,Observed!$C$2:$C$10000,$C710)),AVERAGEIFS(Observed!AJ$2:AJ$10000,Observed!$A$2:$A$10000,$A710,Observed!$C$2:$C$10000,$C710),"")</f>
        <v>16.100000000000001</v>
      </c>
      <c r="AK710" s="23" t="str">
        <f>IF(ISNUMBER(AVERAGEIFS(Observed!AK$2:AK$10000,Observed!$A$2:$A$10000,$A710,Observed!$C$2:$C$10000,$C710)),AVERAGEIFS(Observed!AK$2:AK$10000,Observed!$A$2:$A$10000,$A710,Observed!$C$2:$C$10000,$C710),"")</f>
        <v/>
      </c>
      <c r="AL710" s="23" t="str">
        <f>IF(ISNUMBER(AVERAGEIFS(Observed!AL$2:AL$10000,Observed!$A$2:$A$10000,$A710,Observed!$C$2:$C$10000,$C710)),AVERAGEIFS(Observed!AL$2:AL$10000,Observed!$A$2:$A$10000,$A710,Observed!$C$2:$C$10000,$C710),"")</f>
        <v/>
      </c>
      <c r="AM710" s="23" t="str">
        <f>IF(ISNUMBER(AVERAGEIFS(Observed!AM$2:AM$10000,Observed!$A$2:$A$10000,$A710,Observed!$C$2:$C$10000,$C710)),AVERAGEIFS(Observed!AM$2:AM$10000,Observed!$A$2:$A$10000,$A710,Observed!$C$2:$C$10000,$C710),"")</f>
        <v/>
      </c>
      <c r="AN710" s="23" t="str">
        <f>IF(ISNUMBER(AVERAGEIFS(Observed!AN$2:AN$10000,Observed!$A$2:$A$10000,$A710,Observed!$C$2:$C$10000,$C710)),AVERAGEIFS(Observed!AN$2:AN$10000,Observed!$A$2:$A$10000,$A710,Observed!$C$2:$C$10000,$C710),"")</f>
        <v/>
      </c>
      <c r="AO710" s="2">
        <f>COUNTIFS(Observed!$A$2:$A$10000,$A710,Observed!$C$2:$C$10000,$C710)</f>
        <v>5</v>
      </c>
      <c r="AP710" s="2">
        <f t="shared" si="14"/>
        <v>1</v>
      </c>
    </row>
    <row r="711" spans="1:42" x14ac:dyDescent="0.25">
      <c r="A711" t="s">
        <v>91</v>
      </c>
      <c r="B711" t="s">
        <v>30</v>
      </c>
      <c r="C711" s="20">
        <v>40826</v>
      </c>
      <c r="D711">
        <v>1</v>
      </c>
      <c r="F711" t="s">
        <v>105</v>
      </c>
      <c r="G711" s="25" t="s">
        <v>76</v>
      </c>
      <c r="J711" s="2"/>
      <c r="K711" s="22" t="str">
        <f>IF(ISNUMBER(AVERAGEIFS(Observed!K$2:K$10000,Observed!$A$2:$A$10000,$A711,Observed!$C$2:$C$10000,$C711)),AVERAGEIFS(Observed!K$2:K$10000,Observed!$A$2:$A$10000,$A711,Observed!$C$2:$C$10000,$C711),"")</f>
        <v/>
      </c>
      <c r="L711" s="23" t="str">
        <f>IF(ISNUMBER(AVERAGEIFS(Observed!L$2:L$10000,Observed!$A$2:$A$10000,$A711,Observed!$C$2:$C$10000,$C711)),AVERAGEIFS(Observed!L$2:L$10000,Observed!$A$2:$A$10000,$A711,Observed!$C$2:$C$10000,$C711),"")</f>
        <v/>
      </c>
      <c r="M711" s="23" t="str">
        <f>IF(ISNUMBER(AVERAGEIFS(Observed!M$2:M$10000,Observed!$A$2:$A$10000,$A711,Observed!$C$2:$C$10000,$C711)),AVERAGEIFS(Observed!M$2:M$10000,Observed!$A$2:$A$10000,$A711,Observed!$C$2:$C$10000,$C711),"")</f>
        <v/>
      </c>
      <c r="N711" s="23" t="str">
        <f>IF(ISNUMBER(AVERAGEIFS(Observed!N$2:N$10000,Observed!$A$2:$A$10000,$A711,Observed!$C$2:$C$10000,$C711)),AVERAGEIFS(Observed!N$2:N$10000,Observed!$A$2:$A$10000,$A711,Observed!$C$2:$C$10000,$C711),"")</f>
        <v/>
      </c>
      <c r="O711" s="23" t="str">
        <f>IF(ISNUMBER(AVERAGEIFS(Observed!O$2:O$10000,Observed!$A$2:$A$10000,$A711,Observed!$C$2:$C$10000,$C711)),AVERAGEIFS(Observed!O$2:O$10000,Observed!$A$2:$A$10000,$A711,Observed!$C$2:$C$10000,$C711),"")</f>
        <v/>
      </c>
      <c r="P711" s="24" t="str">
        <f>IF(ISNUMBER(AVERAGEIFS(Observed!P$2:P$10000,Observed!$A$2:$A$10000,$A711,Observed!$C$2:$C$10000,$C711)),AVERAGEIFS(Observed!P$2:P$10000,Observed!$A$2:$A$10000,$A711,Observed!$C$2:$C$10000,$C711),"")</f>
        <v/>
      </c>
      <c r="Q711" s="24" t="str">
        <f>IF(ISNUMBER(AVERAGEIFS(Observed!Q$2:Q$10000,Observed!$A$2:$A$10000,$A711,Observed!$C$2:$C$10000,$C711)),AVERAGEIFS(Observed!Q$2:Q$10000,Observed!$A$2:$A$10000,$A711,Observed!$C$2:$C$10000,$C711),"")</f>
        <v/>
      </c>
      <c r="R711" s="24" t="str">
        <f>IF(ISNUMBER(AVERAGEIFS(Observed!R$2:R$10000,Observed!$A$2:$A$10000,$A711,Observed!$C$2:$C$10000,$C711)),AVERAGEIFS(Observed!R$2:R$10000,Observed!$A$2:$A$10000,$A711,Observed!$C$2:$C$10000,$C711),"")</f>
        <v/>
      </c>
      <c r="S711" s="22" t="str">
        <f>IF(ISNUMBER(AVERAGEIFS(Observed!S$2:S$10000,Observed!$A$2:$A$10000,$A711,Observed!$C$2:$C$10000,$C711)),AVERAGEIFS(Observed!S$2:S$10000,Observed!$A$2:$A$10000,$A711,Observed!$C$2:$C$10000,$C711),"")</f>
        <v/>
      </c>
      <c r="T711" s="23" t="str">
        <f>IF(ISNUMBER(AVERAGEIFS(Observed!T$2:T$10000,Observed!$A$2:$A$10000,$A711,Observed!$C$2:$C$10000,$C711)),AVERAGEIFS(Observed!T$2:T$10000,Observed!$A$2:$A$10000,$A711,Observed!$C$2:$C$10000,$C711),"")</f>
        <v/>
      </c>
      <c r="U711" s="23" t="str">
        <f>IF(ISNUMBER(AVERAGEIFS(Observed!U$2:U$10000,Observed!$A$2:$A$10000,$A711,Observed!$C$2:$C$10000,$C711)),AVERAGEIFS(Observed!U$2:U$10000,Observed!$A$2:$A$10000,$A711,Observed!$C$2:$C$10000,$C711),"")</f>
        <v/>
      </c>
      <c r="V711" s="23" t="str">
        <f>IF(ISNUMBER(AVERAGEIFS(Observed!V$2:V$10000,Observed!$A$2:$A$10000,$A711,Observed!$C$2:$C$10000,$C711)),AVERAGEIFS(Observed!V$2:V$10000,Observed!$A$2:$A$10000,$A711,Observed!$C$2:$C$10000,$C711),"")</f>
        <v/>
      </c>
      <c r="W711" s="23" t="str">
        <f>IF(ISNUMBER(AVERAGEIFS(Observed!W$2:W$10000,Observed!$A$2:$A$10000,$A711,Observed!$C$2:$C$10000,$C711)),AVERAGEIFS(Observed!W$2:W$10000,Observed!$A$2:$A$10000,$A711,Observed!$C$2:$C$10000,$C711),"")</f>
        <v/>
      </c>
      <c r="X711" s="23" t="str">
        <f>IF(ISNUMBER(AVERAGEIFS(Observed!X$2:X$10000,Observed!$A$2:$A$10000,$A711,Observed!$C$2:$C$10000,$C711)),AVERAGEIFS(Observed!X$2:X$10000,Observed!$A$2:$A$10000,$A711,Observed!$C$2:$C$10000,$C711),"")</f>
        <v/>
      </c>
      <c r="Y711" s="23" t="str">
        <f>IF(ISNUMBER(AVERAGEIFS(Observed!Y$2:Y$10000,Observed!$A$2:$A$10000,$A711,Observed!$C$2:$C$10000,$C711)),AVERAGEIFS(Observed!Y$2:Y$10000,Observed!$A$2:$A$10000,$A711,Observed!$C$2:$C$10000,$C711),"")</f>
        <v/>
      </c>
      <c r="Z711" s="23" t="str">
        <f>IF(ISNUMBER(AVERAGEIFS(Observed!Z$2:Z$10000,Observed!$A$2:$A$10000,$A711,Observed!$C$2:$C$10000,$C711)),AVERAGEIFS(Observed!Z$2:Z$10000,Observed!$A$2:$A$10000,$A711,Observed!$C$2:$C$10000,$C711),"")</f>
        <v/>
      </c>
      <c r="AA711" s="23" t="str">
        <f>IF(ISNUMBER(AVERAGEIFS(Observed!AA$2:AA$10000,Observed!$A$2:$A$10000,$A711,Observed!$C$2:$C$10000,$C711)),AVERAGEIFS(Observed!AA$2:AA$10000,Observed!$A$2:$A$10000,$A711,Observed!$C$2:$C$10000,$C711),"")</f>
        <v/>
      </c>
      <c r="AB711" s="23" t="str">
        <f>IF(ISNUMBER(AVERAGEIFS(Observed!AB$2:AB$10000,Observed!$A$2:$A$10000,$A711,Observed!$C$2:$C$10000,$C711)),AVERAGEIFS(Observed!AB$2:AB$10000,Observed!$A$2:$A$10000,$A711,Observed!$C$2:$C$10000,$C711),"")</f>
        <v/>
      </c>
      <c r="AC711" s="23" t="str">
        <f>IF(ISNUMBER(AVERAGEIFS(Observed!AC$2:AC$10000,Observed!$A$2:$A$10000,$A711,Observed!$C$2:$C$10000,$C711)),AVERAGEIFS(Observed!AC$2:AC$10000,Observed!$A$2:$A$10000,$A711,Observed!$C$2:$C$10000,$C711),"")</f>
        <v/>
      </c>
      <c r="AD711" s="23" t="str">
        <f>IF(ISNUMBER(AVERAGEIFS(Observed!AD$2:AD$10000,Observed!$A$2:$A$10000,$A711,Observed!$C$2:$C$10000,$C711)),AVERAGEIFS(Observed!AD$2:AD$10000,Observed!$A$2:$A$10000,$A711,Observed!$C$2:$C$10000,$C711),"")</f>
        <v/>
      </c>
      <c r="AE711" s="24" t="str">
        <f>IF(ISNUMBER(AVERAGEIFS(Observed!AE$2:AE$10000,Observed!$A$2:$A$10000,$A711,Observed!$C$2:$C$10000,$C711)),AVERAGEIFS(Observed!AE$2:AE$10000,Observed!$A$2:$A$10000,$A711,Observed!$C$2:$C$10000,$C711),"")</f>
        <v/>
      </c>
      <c r="AF711" s="24" t="str">
        <f>IF(ISNUMBER(AVERAGEIFS(Observed!AF$2:AF$10000,Observed!$A$2:$A$10000,$A711,Observed!$C$2:$C$10000,$C711)),AVERAGEIFS(Observed!AF$2:AF$10000,Observed!$A$2:$A$10000,$A711,Observed!$C$2:$C$10000,$C711),"")</f>
        <v/>
      </c>
      <c r="AG711" s="23" t="str">
        <f>IF(ISNUMBER(AVERAGEIFS(Observed!AG$2:AG$10000,Observed!$A$2:$A$10000,$A711,Observed!$C$2:$C$10000,$C711)),AVERAGEIFS(Observed!AG$2:AG$10000,Observed!$A$2:$A$10000,$A711,Observed!$C$2:$C$10000,$C711),"")</f>
        <v/>
      </c>
      <c r="AH711" s="23" t="str">
        <f>IF(ISNUMBER(AVERAGEIFS(Observed!AH$2:AH$10000,Observed!$A$2:$A$10000,$A711,Observed!$C$2:$C$10000,$C711)),AVERAGEIFS(Observed!AH$2:AH$10000,Observed!$A$2:$A$10000,$A711,Observed!$C$2:$C$10000,$C711),"")</f>
        <v/>
      </c>
      <c r="AI711" s="22" t="str">
        <f>IF(ISNUMBER(AVERAGEIFS(Observed!AI$2:AI$10000,Observed!$A$2:$A$10000,$A711,Observed!$C$2:$C$10000,$C711)),AVERAGEIFS(Observed!AI$2:AI$10000,Observed!$A$2:$A$10000,$A711,Observed!$C$2:$C$10000,$C711),"")</f>
        <v/>
      </c>
      <c r="AJ711" s="23">
        <f>IF(ISNUMBER(AVERAGEIFS(Observed!AJ$2:AJ$10000,Observed!$A$2:$A$10000,$A711,Observed!$C$2:$C$10000,$C711)),AVERAGEIFS(Observed!AJ$2:AJ$10000,Observed!$A$2:$A$10000,$A711,Observed!$C$2:$C$10000,$C711),"")</f>
        <v>7.58</v>
      </c>
      <c r="AK711" s="23" t="str">
        <f>IF(ISNUMBER(AVERAGEIFS(Observed!AK$2:AK$10000,Observed!$A$2:$A$10000,$A711,Observed!$C$2:$C$10000,$C711)),AVERAGEIFS(Observed!AK$2:AK$10000,Observed!$A$2:$A$10000,$A711,Observed!$C$2:$C$10000,$C711),"")</f>
        <v/>
      </c>
      <c r="AL711" s="23" t="str">
        <f>IF(ISNUMBER(AVERAGEIFS(Observed!AL$2:AL$10000,Observed!$A$2:$A$10000,$A711,Observed!$C$2:$C$10000,$C711)),AVERAGEIFS(Observed!AL$2:AL$10000,Observed!$A$2:$A$10000,$A711,Observed!$C$2:$C$10000,$C711),"")</f>
        <v/>
      </c>
      <c r="AM711" s="23" t="str">
        <f>IF(ISNUMBER(AVERAGEIFS(Observed!AM$2:AM$10000,Observed!$A$2:$A$10000,$A711,Observed!$C$2:$C$10000,$C711)),AVERAGEIFS(Observed!AM$2:AM$10000,Observed!$A$2:$A$10000,$A711,Observed!$C$2:$C$10000,$C711),"")</f>
        <v/>
      </c>
      <c r="AN711" s="23" t="str">
        <f>IF(ISNUMBER(AVERAGEIFS(Observed!AN$2:AN$10000,Observed!$A$2:$A$10000,$A711,Observed!$C$2:$C$10000,$C711)),AVERAGEIFS(Observed!AN$2:AN$10000,Observed!$A$2:$A$10000,$A711,Observed!$C$2:$C$10000,$C711),"")</f>
        <v/>
      </c>
      <c r="AO711" s="2">
        <f>COUNTIFS(Observed!$A$2:$A$10000,$A711,Observed!$C$2:$C$10000,$C711)</f>
        <v>5</v>
      </c>
      <c r="AP711" s="2">
        <f t="shared" si="14"/>
        <v>1</v>
      </c>
    </row>
    <row r="712" spans="1:42" x14ac:dyDescent="0.25">
      <c r="A712" t="s">
        <v>91</v>
      </c>
      <c r="B712" t="s">
        <v>30</v>
      </c>
      <c r="C712" s="20">
        <v>40833</v>
      </c>
      <c r="D712">
        <v>1</v>
      </c>
      <c r="F712" t="s">
        <v>105</v>
      </c>
      <c r="G712" s="25" t="s">
        <v>76</v>
      </c>
      <c r="J712" s="2"/>
      <c r="K712" s="22" t="str">
        <f>IF(ISNUMBER(AVERAGEIFS(Observed!K$2:K$10000,Observed!$A$2:$A$10000,$A712,Observed!$C$2:$C$10000,$C712)),AVERAGEIFS(Observed!K$2:K$10000,Observed!$A$2:$A$10000,$A712,Observed!$C$2:$C$10000,$C712),"")</f>
        <v/>
      </c>
      <c r="L712" s="23" t="str">
        <f>IF(ISNUMBER(AVERAGEIFS(Observed!L$2:L$10000,Observed!$A$2:$A$10000,$A712,Observed!$C$2:$C$10000,$C712)),AVERAGEIFS(Observed!L$2:L$10000,Observed!$A$2:$A$10000,$A712,Observed!$C$2:$C$10000,$C712),"")</f>
        <v/>
      </c>
      <c r="M712" s="23" t="str">
        <f>IF(ISNUMBER(AVERAGEIFS(Observed!M$2:M$10000,Observed!$A$2:$A$10000,$A712,Observed!$C$2:$C$10000,$C712)),AVERAGEIFS(Observed!M$2:M$10000,Observed!$A$2:$A$10000,$A712,Observed!$C$2:$C$10000,$C712),"")</f>
        <v/>
      </c>
      <c r="N712" s="23" t="str">
        <f>IF(ISNUMBER(AVERAGEIFS(Observed!N$2:N$10000,Observed!$A$2:$A$10000,$A712,Observed!$C$2:$C$10000,$C712)),AVERAGEIFS(Observed!N$2:N$10000,Observed!$A$2:$A$10000,$A712,Observed!$C$2:$C$10000,$C712),"")</f>
        <v/>
      </c>
      <c r="O712" s="23" t="str">
        <f>IF(ISNUMBER(AVERAGEIFS(Observed!O$2:O$10000,Observed!$A$2:$A$10000,$A712,Observed!$C$2:$C$10000,$C712)),AVERAGEIFS(Observed!O$2:O$10000,Observed!$A$2:$A$10000,$A712,Observed!$C$2:$C$10000,$C712),"")</f>
        <v/>
      </c>
      <c r="P712" s="24" t="str">
        <f>IF(ISNUMBER(AVERAGEIFS(Observed!P$2:P$10000,Observed!$A$2:$A$10000,$A712,Observed!$C$2:$C$10000,$C712)),AVERAGEIFS(Observed!P$2:P$10000,Observed!$A$2:$A$10000,$A712,Observed!$C$2:$C$10000,$C712),"")</f>
        <v/>
      </c>
      <c r="Q712" s="24" t="str">
        <f>IF(ISNUMBER(AVERAGEIFS(Observed!Q$2:Q$10000,Observed!$A$2:$A$10000,$A712,Observed!$C$2:$C$10000,$C712)),AVERAGEIFS(Observed!Q$2:Q$10000,Observed!$A$2:$A$10000,$A712,Observed!$C$2:$C$10000,$C712),"")</f>
        <v/>
      </c>
      <c r="R712" s="24" t="str">
        <f>IF(ISNUMBER(AVERAGEIFS(Observed!R$2:R$10000,Observed!$A$2:$A$10000,$A712,Observed!$C$2:$C$10000,$C712)),AVERAGEIFS(Observed!R$2:R$10000,Observed!$A$2:$A$10000,$A712,Observed!$C$2:$C$10000,$C712),"")</f>
        <v/>
      </c>
      <c r="S712" s="22" t="str">
        <f>IF(ISNUMBER(AVERAGEIFS(Observed!S$2:S$10000,Observed!$A$2:$A$10000,$A712,Observed!$C$2:$C$10000,$C712)),AVERAGEIFS(Observed!S$2:S$10000,Observed!$A$2:$A$10000,$A712,Observed!$C$2:$C$10000,$C712),"")</f>
        <v/>
      </c>
      <c r="T712" s="23" t="str">
        <f>IF(ISNUMBER(AVERAGEIFS(Observed!T$2:T$10000,Observed!$A$2:$A$10000,$A712,Observed!$C$2:$C$10000,$C712)),AVERAGEIFS(Observed!T$2:T$10000,Observed!$A$2:$A$10000,$A712,Observed!$C$2:$C$10000,$C712),"")</f>
        <v/>
      </c>
      <c r="U712" s="23" t="str">
        <f>IF(ISNUMBER(AVERAGEIFS(Observed!U$2:U$10000,Observed!$A$2:$A$10000,$A712,Observed!$C$2:$C$10000,$C712)),AVERAGEIFS(Observed!U$2:U$10000,Observed!$A$2:$A$10000,$A712,Observed!$C$2:$C$10000,$C712),"")</f>
        <v/>
      </c>
      <c r="V712" s="23" t="str">
        <f>IF(ISNUMBER(AVERAGEIFS(Observed!V$2:V$10000,Observed!$A$2:$A$10000,$A712,Observed!$C$2:$C$10000,$C712)),AVERAGEIFS(Observed!V$2:V$10000,Observed!$A$2:$A$10000,$A712,Observed!$C$2:$C$10000,$C712),"")</f>
        <v/>
      </c>
      <c r="W712" s="23" t="str">
        <f>IF(ISNUMBER(AVERAGEIFS(Observed!W$2:W$10000,Observed!$A$2:$A$10000,$A712,Observed!$C$2:$C$10000,$C712)),AVERAGEIFS(Observed!W$2:W$10000,Observed!$A$2:$A$10000,$A712,Observed!$C$2:$C$10000,$C712),"")</f>
        <v/>
      </c>
      <c r="X712" s="23" t="str">
        <f>IF(ISNUMBER(AVERAGEIFS(Observed!X$2:X$10000,Observed!$A$2:$A$10000,$A712,Observed!$C$2:$C$10000,$C712)),AVERAGEIFS(Observed!X$2:X$10000,Observed!$A$2:$A$10000,$A712,Observed!$C$2:$C$10000,$C712),"")</f>
        <v/>
      </c>
      <c r="Y712" s="23" t="str">
        <f>IF(ISNUMBER(AVERAGEIFS(Observed!Y$2:Y$10000,Observed!$A$2:$A$10000,$A712,Observed!$C$2:$C$10000,$C712)),AVERAGEIFS(Observed!Y$2:Y$10000,Observed!$A$2:$A$10000,$A712,Observed!$C$2:$C$10000,$C712),"")</f>
        <v/>
      </c>
      <c r="Z712" s="23" t="str">
        <f>IF(ISNUMBER(AVERAGEIFS(Observed!Z$2:Z$10000,Observed!$A$2:$A$10000,$A712,Observed!$C$2:$C$10000,$C712)),AVERAGEIFS(Observed!Z$2:Z$10000,Observed!$A$2:$A$10000,$A712,Observed!$C$2:$C$10000,$C712),"")</f>
        <v/>
      </c>
      <c r="AA712" s="23" t="str">
        <f>IF(ISNUMBER(AVERAGEIFS(Observed!AA$2:AA$10000,Observed!$A$2:$A$10000,$A712,Observed!$C$2:$C$10000,$C712)),AVERAGEIFS(Observed!AA$2:AA$10000,Observed!$A$2:$A$10000,$A712,Observed!$C$2:$C$10000,$C712),"")</f>
        <v/>
      </c>
      <c r="AB712" s="23" t="str">
        <f>IF(ISNUMBER(AVERAGEIFS(Observed!AB$2:AB$10000,Observed!$A$2:$A$10000,$A712,Observed!$C$2:$C$10000,$C712)),AVERAGEIFS(Observed!AB$2:AB$10000,Observed!$A$2:$A$10000,$A712,Observed!$C$2:$C$10000,$C712),"")</f>
        <v/>
      </c>
      <c r="AC712" s="23" t="str">
        <f>IF(ISNUMBER(AVERAGEIFS(Observed!AC$2:AC$10000,Observed!$A$2:$A$10000,$A712,Observed!$C$2:$C$10000,$C712)),AVERAGEIFS(Observed!AC$2:AC$10000,Observed!$A$2:$A$10000,$A712,Observed!$C$2:$C$10000,$C712),"")</f>
        <v/>
      </c>
      <c r="AD712" s="23" t="str">
        <f>IF(ISNUMBER(AVERAGEIFS(Observed!AD$2:AD$10000,Observed!$A$2:$A$10000,$A712,Observed!$C$2:$C$10000,$C712)),AVERAGEIFS(Observed!AD$2:AD$10000,Observed!$A$2:$A$10000,$A712,Observed!$C$2:$C$10000,$C712),"")</f>
        <v/>
      </c>
      <c r="AE712" s="24" t="str">
        <f>IF(ISNUMBER(AVERAGEIFS(Observed!AE$2:AE$10000,Observed!$A$2:$A$10000,$A712,Observed!$C$2:$C$10000,$C712)),AVERAGEIFS(Observed!AE$2:AE$10000,Observed!$A$2:$A$10000,$A712,Observed!$C$2:$C$10000,$C712),"")</f>
        <v/>
      </c>
      <c r="AF712" s="24" t="str">
        <f>IF(ISNUMBER(AVERAGEIFS(Observed!AF$2:AF$10000,Observed!$A$2:$A$10000,$A712,Observed!$C$2:$C$10000,$C712)),AVERAGEIFS(Observed!AF$2:AF$10000,Observed!$A$2:$A$10000,$A712,Observed!$C$2:$C$10000,$C712),"")</f>
        <v/>
      </c>
      <c r="AG712" s="23" t="str">
        <f>IF(ISNUMBER(AVERAGEIFS(Observed!AG$2:AG$10000,Observed!$A$2:$A$10000,$A712,Observed!$C$2:$C$10000,$C712)),AVERAGEIFS(Observed!AG$2:AG$10000,Observed!$A$2:$A$10000,$A712,Observed!$C$2:$C$10000,$C712),"")</f>
        <v/>
      </c>
      <c r="AH712" s="23" t="str">
        <f>IF(ISNUMBER(AVERAGEIFS(Observed!AH$2:AH$10000,Observed!$A$2:$A$10000,$A712,Observed!$C$2:$C$10000,$C712)),AVERAGEIFS(Observed!AH$2:AH$10000,Observed!$A$2:$A$10000,$A712,Observed!$C$2:$C$10000,$C712),"")</f>
        <v/>
      </c>
      <c r="AI712" s="22" t="str">
        <f>IF(ISNUMBER(AVERAGEIFS(Observed!AI$2:AI$10000,Observed!$A$2:$A$10000,$A712,Observed!$C$2:$C$10000,$C712)),AVERAGEIFS(Observed!AI$2:AI$10000,Observed!$A$2:$A$10000,$A712,Observed!$C$2:$C$10000,$C712),"")</f>
        <v/>
      </c>
      <c r="AJ712" s="23">
        <f>IF(ISNUMBER(AVERAGEIFS(Observed!AJ$2:AJ$10000,Observed!$A$2:$A$10000,$A712,Observed!$C$2:$C$10000,$C712)),AVERAGEIFS(Observed!AJ$2:AJ$10000,Observed!$A$2:$A$10000,$A712,Observed!$C$2:$C$10000,$C712),"")</f>
        <v>12.84</v>
      </c>
      <c r="AK712" s="23" t="str">
        <f>IF(ISNUMBER(AVERAGEIFS(Observed!AK$2:AK$10000,Observed!$A$2:$A$10000,$A712,Observed!$C$2:$C$10000,$C712)),AVERAGEIFS(Observed!AK$2:AK$10000,Observed!$A$2:$A$10000,$A712,Observed!$C$2:$C$10000,$C712),"")</f>
        <v/>
      </c>
      <c r="AL712" s="23" t="str">
        <f>IF(ISNUMBER(AVERAGEIFS(Observed!AL$2:AL$10000,Observed!$A$2:$A$10000,$A712,Observed!$C$2:$C$10000,$C712)),AVERAGEIFS(Observed!AL$2:AL$10000,Observed!$A$2:$A$10000,$A712,Observed!$C$2:$C$10000,$C712),"")</f>
        <v/>
      </c>
      <c r="AM712" s="23" t="str">
        <f>IF(ISNUMBER(AVERAGEIFS(Observed!AM$2:AM$10000,Observed!$A$2:$A$10000,$A712,Observed!$C$2:$C$10000,$C712)),AVERAGEIFS(Observed!AM$2:AM$10000,Observed!$A$2:$A$10000,$A712,Observed!$C$2:$C$10000,$C712),"")</f>
        <v/>
      </c>
      <c r="AN712" s="23" t="str">
        <f>IF(ISNUMBER(AVERAGEIFS(Observed!AN$2:AN$10000,Observed!$A$2:$A$10000,$A712,Observed!$C$2:$C$10000,$C712)),AVERAGEIFS(Observed!AN$2:AN$10000,Observed!$A$2:$A$10000,$A712,Observed!$C$2:$C$10000,$C712),"")</f>
        <v/>
      </c>
      <c r="AO712" s="2">
        <f>COUNTIFS(Observed!$A$2:$A$10000,$A712,Observed!$C$2:$C$10000,$C712)</f>
        <v>5</v>
      </c>
      <c r="AP712" s="2">
        <f t="shared" si="14"/>
        <v>1</v>
      </c>
    </row>
    <row r="713" spans="1:42" x14ac:dyDescent="0.25">
      <c r="A713" t="s">
        <v>91</v>
      </c>
      <c r="B713" t="s">
        <v>30</v>
      </c>
      <c r="C713" s="20">
        <v>40841</v>
      </c>
      <c r="D713">
        <v>1</v>
      </c>
      <c r="F713" t="s">
        <v>105</v>
      </c>
      <c r="G713" s="25" t="s">
        <v>76</v>
      </c>
      <c r="J713" s="2"/>
      <c r="K713" s="22" t="str">
        <f>IF(ISNUMBER(AVERAGEIFS(Observed!K$2:K$10000,Observed!$A$2:$A$10000,$A713,Observed!$C$2:$C$10000,$C713)),AVERAGEIFS(Observed!K$2:K$10000,Observed!$A$2:$A$10000,$A713,Observed!$C$2:$C$10000,$C713),"")</f>
        <v/>
      </c>
      <c r="L713" s="23" t="str">
        <f>IF(ISNUMBER(AVERAGEIFS(Observed!L$2:L$10000,Observed!$A$2:$A$10000,$A713,Observed!$C$2:$C$10000,$C713)),AVERAGEIFS(Observed!L$2:L$10000,Observed!$A$2:$A$10000,$A713,Observed!$C$2:$C$10000,$C713),"")</f>
        <v/>
      </c>
      <c r="M713" s="23" t="str">
        <f>IF(ISNUMBER(AVERAGEIFS(Observed!M$2:M$10000,Observed!$A$2:$A$10000,$A713,Observed!$C$2:$C$10000,$C713)),AVERAGEIFS(Observed!M$2:M$10000,Observed!$A$2:$A$10000,$A713,Observed!$C$2:$C$10000,$C713),"")</f>
        <v/>
      </c>
      <c r="N713" s="23" t="str">
        <f>IF(ISNUMBER(AVERAGEIFS(Observed!N$2:N$10000,Observed!$A$2:$A$10000,$A713,Observed!$C$2:$C$10000,$C713)),AVERAGEIFS(Observed!N$2:N$10000,Observed!$A$2:$A$10000,$A713,Observed!$C$2:$C$10000,$C713),"")</f>
        <v/>
      </c>
      <c r="O713" s="23" t="str">
        <f>IF(ISNUMBER(AVERAGEIFS(Observed!O$2:O$10000,Observed!$A$2:$A$10000,$A713,Observed!$C$2:$C$10000,$C713)),AVERAGEIFS(Observed!O$2:O$10000,Observed!$A$2:$A$10000,$A713,Observed!$C$2:$C$10000,$C713),"")</f>
        <v/>
      </c>
      <c r="P713" s="24" t="str">
        <f>IF(ISNUMBER(AVERAGEIFS(Observed!P$2:P$10000,Observed!$A$2:$A$10000,$A713,Observed!$C$2:$C$10000,$C713)),AVERAGEIFS(Observed!P$2:P$10000,Observed!$A$2:$A$10000,$A713,Observed!$C$2:$C$10000,$C713),"")</f>
        <v/>
      </c>
      <c r="Q713" s="24" t="str">
        <f>IF(ISNUMBER(AVERAGEIFS(Observed!Q$2:Q$10000,Observed!$A$2:$A$10000,$A713,Observed!$C$2:$C$10000,$C713)),AVERAGEIFS(Observed!Q$2:Q$10000,Observed!$A$2:$A$10000,$A713,Observed!$C$2:$C$10000,$C713),"")</f>
        <v/>
      </c>
      <c r="R713" s="24" t="str">
        <f>IF(ISNUMBER(AVERAGEIFS(Observed!R$2:R$10000,Observed!$A$2:$A$10000,$A713,Observed!$C$2:$C$10000,$C713)),AVERAGEIFS(Observed!R$2:R$10000,Observed!$A$2:$A$10000,$A713,Observed!$C$2:$C$10000,$C713),"")</f>
        <v/>
      </c>
      <c r="S713" s="22" t="str">
        <f>IF(ISNUMBER(AVERAGEIFS(Observed!S$2:S$10000,Observed!$A$2:$A$10000,$A713,Observed!$C$2:$C$10000,$C713)),AVERAGEIFS(Observed!S$2:S$10000,Observed!$A$2:$A$10000,$A713,Observed!$C$2:$C$10000,$C713),"")</f>
        <v/>
      </c>
      <c r="T713" s="23" t="str">
        <f>IF(ISNUMBER(AVERAGEIFS(Observed!T$2:T$10000,Observed!$A$2:$A$10000,$A713,Observed!$C$2:$C$10000,$C713)),AVERAGEIFS(Observed!T$2:T$10000,Observed!$A$2:$A$10000,$A713,Observed!$C$2:$C$10000,$C713),"")</f>
        <v/>
      </c>
      <c r="U713" s="23" t="str">
        <f>IF(ISNUMBER(AVERAGEIFS(Observed!U$2:U$10000,Observed!$A$2:$A$10000,$A713,Observed!$C$2:$C$10000,$C713)),AVERAGEIFS(Observed!U$2:U$10000,Observed!$A$2:$A$10000,$A713,Observed!$C$2:$C$10000,$C713),"")</f>
        <v/>
      </c>
      <c r="V713" s="23" t="str">
        <f>IF(ISNUMBER(AVERAGEIFS(Observed!V$2:V$10000,Observed!$A$2:$A$10000,$A713,Observed!$C$2:$C$10000,$C713)),AVERAGEIFS(Observed!V$2:V$10000,Observed!$A$2:$A$10000,$A713,Observed!$C$2:$C$10000,$C713),"")</f>
        <v/>
      </c>
      <c r="W713" s="23" t="str">
        <f>IF(ISNUMBER(AVERAGEIFS(Observed!W$2:W$10000,Observed!$A$2:$A$10000,$A713,Observed!$C$2:$C$10000,$C713)),AVERAGEIFS(Observed!W$2:W$10000,Observed!$A$2:$A$10000,$A713,Observed!$C$2:$C$10000,$C713),"")</f>
        <v/>
      </c>
      <c r="X713" s="23" t="str">
        <f>IF(ISNUMBER(AVERAGEIFS(Observed!X$2:X$10000,Observed!$A$2:$A$10000,$A713,Observed!$C$2:$C$10000,$C713)),AVERAGEIFS(Observed!X$2:X$10000,Observed!$A$2:$A$10000,$A713,Observed!$C$2:$C$10000,$C713),"")</f>
        <v/>
      </c>
      <c r="Y713" s="23" t="str">
        <f>IF(ISNUMBER(AVERAGEIFS(Observed!Y$2:Y$10000,Observed!$A$2:$A$10000,$A713,Observed!$C$2:$C$10000,$C713)),AVERAGEIFS(Observed!Y$2:Y$10000,Observed!$A$2:$A$10000,$A713,Observed!$C$2:$C$10000,$C713),"")</f>
        <v/>
      </c>
      <c r="Z713" s="23" t="str">
        <f>IF(ISNUMBER(AVERAGEIFS(Observed!Z$2:Z$10000,Observed!$A$2:$A$10000,$A713,Observed!$C$2:$C$10000,$C713)),AVERAGEIFS(Observed!Z$2:Z$10000,Observed!$A$2:$A$10000,$A713,Observed!$C$2:$C$10000,$C713),"")</f>
        <v/>
      </c>
      <c r="AA713" s="23" t="str">
        <f>IF(ISNUMBER(AVERAGEIFS(Observed!AA$2:AA$10000,Observed!$A$2:$A$10000,$A713,Observed!$C$2:$C$10000,$C713)),AVERAGEIFS(Observed!AA$2:AA$10000,Observed!$A$2:$A$10000,$A713,Observed!$C$2:$C$10000,$C713),"")</f>
        <v/>
      </c>
      <c r="AB713" s="23" t="str">
        <f>IF(ISNUMBER(AVERAGEIFS(Observed!AB$2:AB$10000,Observed!$A$2:$A$10000,$A713,Observed!$C$2:$C$10000,$C713)),AVERAGEIFS(Observed!AB$2:AB$10000,Observed!$A$2:$A$10000,$A713,Observed!$C$2:$C$10000,$C713),"")</f>
        <v/>
      </c>
      <c r="AC713" s="23" t="str">
        <f>IF(ISNUMBER(AVERAGEIFS(Observed!AC$2:AC$10000,Observed!$A$2:$A$10000,$A713,Observed!$C$2:$C$10000,$C713)),AVERAGEIFS(Observed!AC$2:AC$10000,Observed!$A$2:$A$10000,$A713,Observed!$C$2:$C$10000,$C713),"")</f>
        <v/>
      </c>
      <c r="AD713" s="23" t="str">
        <f>IF(ISNUMBER(AVERAGEIFS(Observed!AD$2:AD$10000,Observed!$A$2:$A$10000,$A713,Observed!$C$2:$C$10000,$C713)),AVERAGEIFS(Observed!AD$2:AD$10000,Observed!$A$2:$A$10000,$A713,Observed!$C$2:$C$10000,$C713),"")</f>
        <v/>
      </c>
      <c r="AE713" s="24" t="str">
        <f>IF(ISNUMBER(AVERAGEIFS(Observed!AE$2:AE$10000,Observed!$A$2:$A$10000,$A713,Observed!$C$2:$C$10000,$C713)),AVERAGEIFS(Observed!AE$2:AE$10000,Observed!$A$2:$A$10000,$A713,Observed!$C$2:$C$10000,$C713),"")</f>
        <v/>
      </c>
      <c r="AF713" s="24" t="str">
        <f>IF(ISNUMBER(AVERAGEIFS(Observed!AF$2:AF$10000,Observed!$A$2:$A$10000,$A713,Observed!$C$2:$C$10000,$C713)),AVERAGEIFS(Observed!AF$2:AF$10000,Observed!$A$2:$A$10000,$A713,Observed!$C$2:$C$10000,$C713),"")</f>
        <v/>
      </c>
      <c r="AG713" s="23" t="str">
        <f>IF(ISNUMBER(AVERAGEIFS(Observed!AG$2:AG$10000,Observed!$A$2:$A$10000,$A713,Observed!$C$2:$C$10000,$C713)),AVERAGEIFS(Observed!AG$2:AG$10000,Observed!$A$2:$A$10000,$A713,Observed!$C$2:$C$10000,$C713),"")</f>
        <v/>
      </c>
      <c r="AH713" s="23" t="str">
        <f>IF(ISNUMBER(AVERAGEIFS(Observed!AH$2:AH$10000,Observed!$A$2:$A$10000,$A713,Observed!$C$2:$C$10000,$C713)),AVERAGEIFS(Observed!AH$2:AH$10000,Observed!$A$2:$A$10000,$A713,Observed!$C$2:$C$10000,$C713),"")</f>
        <v/>
      </c>
      <c r="AI713" s="22" t="str">
        <f>IF(ISNUMBER(AVERAGEIFS(Observed!AI$2:AI$10000,Observed!$A$2:$A$10000,$A713,Observed!$C$2:$C$10000,$C713)),AVERAGEIFS(Observed!AI$2:AI$10000,Observed!$A$2:$A$10000,$A713,Observed!$C$2:$C$10000,$C713),"")</f>
        <v/>
      </c>
      <c r="AJ713" s="23">
        <f>IF(ISNUMBER(AVERAGEIFS(Observed!AJ$2:AJ$10000,Observed!$A$2:$A$10000,$A713,Observed!$C$2:$C$10000,$C713)),AVERAGEIFS(Observed!AJ$2:AJ$10000,Observed!$A$2:$A$10000,$A713,Observed!$C$2:$C$10000,$C713),"")</f>
        <v>16.78</v>
      </c>
      <c r="AK713" s="23" t="str">
        <f>IF(ISNUMBER(AVERAGEIFS(Observed!AK$2:AK$10000,Observed!$A$2:$A$10000,$A713,Observed!$C$2:$C$10000,$C713)),AVERAGEIFS(Observed!AK$2:AK$10000,Observed!$A$2:$A$10000,$A713,Observed!$C$2:$C$10000,$C713),"")</f>
        <v/>
      </c>
      <c r="AL713" s="23" t="str">
        <f>IF(ISNUMBER(AVERAGEIFS(Observed!AL$2:AL$10000,Observed!$A$2:$A$10000,$A713,Observed!$C$2:$C$10000,$C713)),AVERAGEIFS(Observed!AL$2:AL$10000,Observed!$A$2:$A$10000,$A713,Observed!$C$2:$C$10000,$C713),"")</f>
        <v/>
      </c>
      <c r="AM713" s="23" t="str">
        <f>IF(ISNUMBER(AVERAGEIFS(Observed!AM$2:AM$10000,Observed!$A$2:$A$10000,$A713,Observed!$C$2:$C$10000,$C713)),AVERAGEIFS(Observed!AM$2:AM$10000,Observed!$A$2:$A$10000,$A713,Observed!$C$2:$C$10000,$C713),"")</f>
        <v/>
      </c>
      <c r="AN713" s="23" t="str">
        <f>IF(ISNUMBER(AVERAGEIFS(Observed!AN$2:AN$10000,Observed!$A$2:$A$10000,$A713,Observed!$C$2:$C$10000,$C713)),AVERAGEIFS(Observed!AN$2:AN$10000,Observed!$A$2:$A$10000,$A713,Observed!$C$2:$C$10000,$C713),"")</f>
        <v/>
      </c>
      <c r="AO713" s="2">
        <f>COUNTIFS(Observed!$A$2:$A$10000,$A713,Observed!$C$2:$C$10000,$C713)</f>
        <v>5</v>
      </c>
      <c r="AP713" s="2">
        <f t="shared" si="14"/>
        <v>1</v>
      </c>
    </row>
    <row r="714" spans="1:42" x14ac:dyDescent="0.25">
      <c r="A714" t="s">
        <v>91</v>
      </c>
      <c r="B714" t="s">
        <v>30</v>
      </c>
      <c r="C714" s="20">
        <v>40847</v>
      </c>
      <c r="D714">
        <v>1</v>
      </c>
      <c r="F714" t="s">
        <v>105</v>
      </c>
      <c r="G714" s="25" t="s">
        <v>76</v>
      </c>
      <c r="J714" s="2"/>
      <c r="K714" s="22" t="str">
        <f>IF(ISNUMBER(AVERAGEIFS(Observed!K$2:K$10000,Observed!$A$2:$A$10000,$A714,Observed!$C$2:$C$10000,$C714)),AVERAGEIFS(Observed!K$2:K$10000,Observed!$A$2:$A$10000,$A714,Observed!$C$2:$C$10000,$C714),"")</f>
        <v/>
      </c>
      <c r="L714" s="23" t="str">
        <f>IF(ISNUMBER(AVERAGEIFS(Observed!L$2:L$10000,Observed!$A$2:$A$10000,$A714,Observed!$C$2:$C$10000,$C714)),AVERAGEIFS(Observed!L$2:L$10000,Observed!$A$2:$A$10000,$A714,Observed!$C$2:$C$10000,$C714),"")</f>
        <v/>
      </c>
      <c r="M714" s="23" t="str">
        <f>IF(ISNUMBER(AVERAGEIFS(Observed!M$2:M$10000,Observed!$A$2:$A$10000,$A714,Observed!$C$2:$C$10000,$C714)),AVERAGEIFS(Observed!M$2:M$10000,Observed!$A$2:$A$10000,$A714,Observed!$C$2:$C$10000,$C714),"")</f>
        <v/>
      </c>
      <c r="N714" s="23" t="str">
        <f>IF(ISNUMBER(AVERAGEIFS(Observed!N$2:N$10000,Observed!$A$2:$A$10000,$A714,Observed!$C$2:$C$10000,$C714)),AVERAGEIFS(Observed!N$2:N$10000,Observed!$A$2:$A$10000,$A714,Observed!$C$2:$C$10000,$C714),"")</f>
        <v/>
      </c>
      <c r="O714" s="23" t="str">
        <f>IF(ISNUMBER(AVERAGEIFS(Observed!O$2:O$10000,Observed!$A$2:$A$10000,$A714,Observed!$C$2:$C$10000,$C714)),AVERAGEIFS(Observed!O$2:O$10000,Observed!$A$2:$A$10000,$A714,Observed!$C$2:$C$10000,$C714),"")</f>
        <v/>
      </c>
      <c r="P714" s="24" t="str">
        <f>IF(ISNUMBER(AVERAGEIFS(Observed!P$2:P$10000,Observed!$A$2:$A$10000,$A714,Observed!$C$2:$C$10000,$C714)),AVERAGEIFS(Observed!P$2:P$10000,Observed!$A$2:$A$10000,$A714,Observed!$C$2:$C$10000,$C714),"")</f>
        <v/>
      </c>
      <c r="Q714" s="24" t="str">
        <f>IF(ISNUMBER(AVERAGEIFS(Observed!Q$2:Q$10000,Observed!$A$2:$A$10000,$A714,Observed!$C$2:$C$10000,$C714)),AVERAGEIFS(Observed!Q$2:Q$10000,Observed!$A$2:$A$10000,$A714,Observed!$C$2:$C$10000,$C714),"")</f>
        <v/>
      </c>
      <c r="R714" s="24" t="str">
        <f>IF(ISNUMBER(AVERAGEIFS(Observed!R$2:R$10000,Observed!$A$2:$A$10000,$A714,Observed!$C$2:$C$10000,$C714)),AVERAGEIFS(Observed!R$2:R$10000,Observed!$A$2:$A$10000,$A714,Observed!$C$2:$C$10000,$C714),"")</f>
        <v/>
      </c>
      <c r="S714" s="22" t="str">
        <f>IF(ISNUMBER(AVERAGEIFS(Observed!S$2:S$10000,Observed!$A$2:$A$10000,$A714,Observed!$C$2:$C$10000,$C714)),AVERAGEIFS(Observed!S$2:S$10000,Observed!$A$2:$A$10000,$A714,Observed!$C$2:$C$10000,$C714),"")</f>
        <v/>
      </c>
      <c r="T714" s="23" t="str">
        <f>IF(ISNUMBER(AVERAGEIFS(Observed!T$2:T$10000,Observed!$A$2:$A$10000,$A714,Observed!$C$2:$C$10000,$C714)),AVERAGEIFS(Observed!T$2:T$10000,Observed!$A$2:$A$10000,$A714,Observed!$C$2:$C$10000,$C714),"")</f>
        <v/>
      </c>
      <c r="U714" s="23" t="str">
        <f>IF(ISNUMBER(AVERAGEIFS(Observed!U$2:U$10000,Observed!$A$2:$A$10000,$A714,Observed!$C$2:$C$10000,$C714)),AVERAGEIFS(Observed!U$2:U$10000,Observed!$A$2:$A$10000,$A714,Observed!$C$2:$C$10000,$C714),"")</f>
        <v/>
      </c>
      <c r="V714" s="23" t="str">
        <f>IF(ISNUMBER(AVERAGEIFS(Observed!V$2:V$10000,Observed!$A$2:$A$10000,$A714,Observed!$C$2:$C$10000,$C714)),AVERAGEIFS(Observed!V$2:V$10000,Observed!$A$2:$A$10000,$A714,Observed!$C$2:$C$10000,$C714),"")</f>
        <v/>
      </c>
      <c r="W714" s="23" t="str">
        <f>IF(ISNUMBER(AVERAGEIFS(Observed!W$2:W$10000,Observed!$A$2:$A$10000,$A714,Observed!$C$2:$C$10000,$C714)),AVERAGEIFS(Observed!W$2:W$10000,Observed!$A$2:$A$10000,$A714,Observed!$C$2:$C$10000,$C714),"")</f>
        <v/>
      </c>
      <c r="X714" s="23" t="str">
        <f>IF(ISNUMBER(AVERAGEIFS(Observed!X$2:X$10000,Observed!$A$2:$A$10000,$A714,Observed!$C$2:$C$10000,$C714)),AVERAGEIFS(Observed!X$2:X$10000,Observed!$A$2:$A$10000,$A714,Observed!$C$2:$C$10000,$C714),"")</f>
        <v/>
      </c>
      <c r="Y714" s="23" t="str">
        <f>IF(ISNUMBER(AVERAGEIFS(Observed!Y$2:Y$10000,Observed!$A$2:$A$10000,$A714,Observed!$C$2:$C$10000,$C714)),AVERAGEIFS(Observed!Y$2:Y$10000,Observed!$A$2:$A$10000,$A714,Observed!$C$2:$C$10000,$C714),"")</f>
        <v/>
      </c>
      <c r="Z714" s="23" t="str">
        <f>IF(ISNUMBER(AVERAGEIFS(Observed!Z$2:Z$10000,Observed!$A$2:$A$10000,$A714,Observed!$C$2:$C$10000,$C714)),AVERAGEIFS(Observed!Z$2:Z$10000,Observed!$A$2:$A$10000,$A714,Observed!$C$2:$C$10000,$C714),"")</f>
        <v/>
      </c>
      <c r="AA714" s="23" t="str">
        <f>IF(ISNUMBER(AVERAGEIFS(Observed!AA$2:AA$10000,Observed!$A$2:$A$10000,$A714,Observed!$C$2:$C$10000,$C714)),AVERAGEIFS(Observed!AA$2:AA$10000,Observed!$A$2:$A$10000,$A714,Observed!$C$2:$C$10000,$C714),"")</f>
        <v/>
      </c>
      <c r="AB714" s="23" t="str">
        <f>IF(ISNUMBER(AVERAGEIFS(Observed!AB$2:AB$10000,Observed!$A$2:$A$10000,$A714,Observed!$C$2:$C$10000,$C714)),AVERAGEIFS(Observed!AB$2:AB$10000,Observed!$A$2:$A$10000,$A714,Observed!$C$2:$C$10000,$C714),"")</f>
        <v/>
      </c>
      <c r="AC714" s="23" t="str">
        <f>IF(ISNUMBER(AVERAGEIFS(Observed!AC$2:AC$10000,Observed!$A$2:$A$10000,$A714,Observed!$C$2:$C$10000,$C714)),AVERAGEIFS(Observed!AC$2:AC$10000,Observed!$A$2:$A$10000,$A714,Observed!$C$2:$C$10000,$C714),"")</f>
        <v/>
      </c>
      <c r="AD714" s="23" t="str">
        <f>IF(ISNUMBER(AVERAGEIFS(Observed!AD$2:AD$10000,Observed!$A$2:$A$10000,$A714,Observed!$C$2:$C$10000,$C714)),AVERAGEIFS(Observed!AD$2:AD$10000,Observed!$A$2:$A$10000,$A714,Observed!$C$2:$C$10000,$C714),"")</f>
        <v/>
      </c>
      <c r="AE714" s="24" t="str">
        <f>IF(ISNUMBER(AVERAGEIFS(Observed!AE$2:AE$10000,Observed!$A$2:$A$10000,$A714,Observed!$C$2:$C$10000,$C714)),AVERAGEIFS(Observed!AE$2:AE$10000,Observed!$A$2:$A$10000,$A714,Observed!$C$2:$C$10000,$C714),"")</f>
        <v/>
      </c>
      <c r="AF714" s="24" t="str">
        <f>IF(ISNUMBER(AVERAGEIFS(Observed!AF$2:AF$10000,Observed!$A$2:$A$10000,$A714,Observed!$C$2:$C$10000,$C714)),AVERAGEIFS(Observed!AF$2:AF$10000,Observed!$A$2:$A$10000,$A714,Observed!$C$2:$C$10000,$C714),"")</f>
        <v/>
      </c>
      <c r="AG714" s="23" t="str">
        <f>IF(ISNUMBER(AVERAGEIFS(Observed!AG$2:AG$10000,Observed!$A$2:$A$10000,$A714,Observed!$C$2:$C$10000,$C714)),AVERAGEIFS(Observed!AG$2:AG$10000,Observed!$A$2:$A$10000,$A714,Observed!$C$2:$C$10000,$C714),"")</f>
        <v/>
      </c>
      <c r="AH714" s="23" t="str">
        <f>IF(ISNUMBER(AVERAGEIFS(Observed!AH$2:AH$10000,Observed!$A$2:$A$10000,$A714,Observed!$C$2:$C$10000,$C714)),AVERAGEIFS(Observed!AH$2:AH$10000,Observed!$A$2:$A$10000,$A714,Observed!$C$2:$C$10000,$C714),"")</f>
        <v/>
      </c>
      <c r="AI714" s="22" t="str">
        <f>IF(ISNUMBER(AVERAGEIFS(Observed!AI$2:AI$10000,Observed!$A$2:$A$10000,$A714,Observed!$C$2:$C$10000,$C714)),AVERAGEIFS(Observed!AI$2:AI$10000,Observed!$A$2:$A$10000,$A714,Observed!$C$2:$C$10000,$C714),"")</f>
        <v/>
      </c>
      <c r="AJ714" s="23">
        <f>IF(ISNUMBER(AVERAGEIFS(Observed!AJ$2:AJ$10000,Observed!$A$2:$A$10000,$A714,Observed!$C$2:$C$10000,$C714)),AVERAGEIFS(Observed!AJ$2:AJ$10000,Observed!$A$2:$A$10000,$A714,Observed!$C$2:$C$10000,$C714),"")</f>
        <v>17.64</v>
      </c>
      <c r="AK714" s="23" t="str">
        <f>IF(ISNUMBER(AVERAGEIFS(Observed!AK$2:AK$10000,Observed!$A$2:$A$10000,$A714,Observed!$C$2:$C$10000,$C714)),AVERAGEIFS(Observed!AK$2:AK$10000,Observed!$A$2:$A$10000,$A714,Observed!$C$2:$C$10000,$C714),"")</f>
        <v/>
      </c>
      <c r="AL714" s="23" t="str">
        <f>IF(ISNUMBER(AVERAGEIFS(Observed!AL$2:AL$10000,Observed!$A$2:$A$10000,$A714,Observed!$C$2:$C$10000,$C714)),AVERAGEIFS(Observed!AL$2:AL$10000,Observed!$A$2:$A$10000,$A714,Observed!$C$2:$C$10000,$C714),"")</f>
        <v/>
      </c>
      <c r="AM714" s="23" t="str">
        <f>IF(ISNUMBER(AVERAGEIFS(Observed!AM$2:AM$10000,Observed!$A$2:$A$10000,$A714,Observed!$C$2:$C$10000,$C714)),AVERAGEIFS(Observed!AM$2:AM$10000,Observed!$A$2:$A$10000,$A714,Observed!$C$2:$C$10000,$C714),"")</f>
        <v/>
      </c>
      <c r="AN714" s="23" t="str">
        <f>IF(ISNUMBER(AVERAGEIFS(Observed!AN$2:AN$10000,Observed!$A$2:$A$10000,$A714,Observed!$C$2:$C$10000,$C714)),AVERAGEIFS(Observed!AN$2:AN$10000,Observed!$A$2:$A$10000,$A714,Observed!$C$2:$C$10000,$C714),"")</f>
        <v/>
      </c>
      <c r="AO714" s="2">
        <f>COUNTIFS(Observed!$A$2:$A$10000,$A714,Observed!$C$2:$C$10000,$C714)</f>
        <v>5</v>
      </c>
      <c r="AP714" s="2">
        <f t="shared" si="14"/>
        <v>1</v>
      </c>
    </row>
    <row r="715" spans="1:42" x14ac:dyDescent="0.25">
      <c r="A715" t="s">
        <v>91</v>
      </c>
      <c r="B715" t="s">
        <v>30</v>
      </c>
      <c r="C715" s="20">
        <v>40854</v>
      </c>
      <c r="D715">
        <v>1</v>
      </c>
      <c r="F715" t="s">
        <v>105</v>
      </c>
      <c r="G715" s="25" t="s">
        <v>76</v>
      </c>
      <c r="J715" s="2"/>
      <c r="K715" s="22" t="str">
        <f>IF(ISNUMBER(AVERAGEIFS(Observed!K$2:K$10000,Observed!$A$2:$A$10000,$A715,Observed!$C$2:$C$10000,$C715)),AVERAGEIFS(Observed!K$2:K$10000,Observed!$A$2:$A$10000,$A715,Observed!$C$2:$C$10000,$C715),"")</f>
        <v/>
      </c>
      <c r="L715" s="23" t="str">
        <f>IF(ISNUMBER(AVERAGEIFS(Observed!L$2:L$10000,Observed!$A$2:$A$10000,$A715,Observed!$C$2:$C$10000,$C715)),AVERAGEIFS(Observed!L$2:L$10000,Observed!$A$2:$A$10000,$A715,Observed!$C$2:$C$10000,$C715),"")</f>
        <v/>
      </c>
      <c r="M715" s="23" t="str">
        <f>IF(ISNUMBER(AVERAGEIFS(Observed!M$2:M$10000,Observed!$A$2:$A$10000,$A715,Observed!$C$2:$C$10000,$C715)),AVERAGEIFS(Observed!M$2:M$10000,Observed!$A$2:$A$10000,$A715,Observed!$C$2:$C$10000,$C715),"")</f>
        <v/>
      </c>
      <c r="N715" s="23" t="str">
        <f>IF(ISNUMBER(AVERAGEIFS(Observed!N$2:N$10000,Observed!$A$2:$A$10000,$A715,Observed!$C$2:$C$10000,$C715)),AVERAGEIFS(Observed!N$2:N$10000,Observed!$A$2:$A$10000,$A715,Observed!$C$2:$C$10000,$C715),"")</f>
        <v/>
      </c>
      <c r="O715" s="23" t="str">
        <f>IF(ISNUMBER(AVERAGEIFS(Observed!O$2:O$10000,Observed!$A$2:$A$10000,$A715,Observed!$C$2:$C$10000,$C715)),AVERAGEIFS(Observed!O$2:O$10000,Observed!$A$2:$A$10000,$A715,Observed!$C$2:$C$10000,$C715),"")</f>
        <v/>
      </c>
      <c r="P715" s="24" t="str">
        <f>IF(ISNUMBER(AVERAGEIFS(Observed!P$2:P$10000,Observed!$A$2:$A$10000,$A715,Observed!$C$2:$C$10000,$C715)),AVERAGEIFS(Observed!P$2:P$10000,Observed!$A$2:$A$10000,$A715,Observed!$C$2:$C$10000,$C715),"")</f>
        <v/>
      </c>
      <c r="Q715" s="24" t="str">
        <f>IF(ISNUMBER(AVERAGEIFS(Observed!Q$2:Q$10000,Observed!$A$2:$A$10000,$A715,Observed!$C$2:$C$10000,$C715)),AVERAGEIFS(Observed!Q$2:Q$10000,Observed!$A$2:$A$10000,$A715,Observed!$C$2:$C$10000,$C715),"")</f>
        <v/>
      </c>
      <c r="R715" s="24" t="str">
        <f>IF(ISNUMBER(AVERAGEIFS(Observed!R$2:R$10000,Observed!$A$2:$A$10000,$A715,Observed!$C$2:$C$10000,$C715)),AVERAGEIFS(Observed!R$2:R$10000,Observed!$A$2:$A$10000,$A715,Observed!$C$2:$C$10000,$C715),"")</f>
        <v/>
      </c>
      <c r="S715" s="22" t="str">
        <f>IF(ISNUMBER(AVERAGEIFS(Observed!S$2:S$10000,Observed!$A$2:$A$10000,$A715,Observed!$C$2:$C$10000,$C715)),AVERAGEIFS(Observed!S$2:S$10000,Observed!$A$2:$A$10000,$A715,Observed!$C$2:$C$10000,$C715),"")</f>
        <v/>
      </c>
      <c r="T715" s="23" t="str">
        <f>IF(ISNUMBER(AVERAGEIFS(Observed!T$2:T$10000,Observed!$A$2:$A$10000,$A715,Observed!$C$2:$C$10000,$C715)),AVERAGEIFS(Observed!T$2:T$10000,Observed!$A$2:$A$10000,$A715,Observed!$C$2:$C$10000,$C715),"")</f>
        <v/>
      </c>
      <c r="U715" s="23" t="str">
        <f>IF(ISNUMBER(AVERAGEIFS(Observed!U$2:U$10000,Observed!$A$2:$A$10000,$A715,Observed!$C$2:$C$10000,$C715)),AVERAGEIFS(Observed!U$2:U$10000,Observed!$A$2:$A$10000,$A715,Observed!$C$2:$C$10000,$C715),"")</f>
        <v/>
      </c>
      <c r="V715" s="23" t="str">
        <f>IF(ISNUMBER(AVERAGEIFS(Observed!V$2:V$10000,Observed!$A$2:$A$10000,$A715,Observed!$C$2:$C$10000,$C715)),AVERAGEIFS(Observed!V$2:V$10000,Observed!$A$2:$A$10000,$A715,Observed!$C$2:$C$10000,$C715),"")</f>
        <v/>
      </c>
      <c r="W715" s="23" t="str">
        <f>IF(ISNUMBER(AVERAGEIFS(Observed!W$2:W$10000,Observed!$A$2:$A$10000,$A715,Observed!$C$2:$C$10000,$C715)),AVERAGEIFS(Observed!W$2:W$10000,Observed!$A$2:$A$10000,$A715,Observed!$C$2:$C$10000,$C715),"")</f>
        <v/>
      </c>
      <c r="X715" s="23" t="str">
        <f>IF(ISNUMBER(AVERAGEIFS(Observed!X$2:X$10000,Observed!$A$2:$A$10000,$A715,Observed!$C$2:$C$10000,$C715)),AVERAGEIFS(Observed!X$2:X$10000,Observed!$A$2:$A$10000,$A715,Observed!$C$2:$C$10000,$C715),"")</f>
        <v/>
      </c>
      <c r="Y715" s="23" t="str">
        <f>IF(ISNUMBER(AVERAGEIFS(Observed!Y$2:Y$10000,Observed!$A$2:$A$10000,$A715,Observed!$C$2:$C$10000,$C715)),AVERAGEIFS(Observed!Y$2:Y$10000,Observed!$A$2:$A$10000,$A715,Observed!$C$2:$C$10000,$C715),"")</f>
        <v/>
      </c>
      <c r="Z715" s="23" t="str">
        <f>IF(ISNUMBER(AVERAGEIFS(Observed!Z$2:Z$10000,Observed!$A$2:$A$10000,$A715,Observed!$C$2:$C$10000,$C715)),AVERAGEIFS(Observed!Z$2:Z$10000,Observed!$A$2:$A$10000,$A715,Observed!$C$2:$C$10000,$C715),"")</f>
        <v/>
      </c>
      <c r="AA715" s="23" t="str">
        <f>IF(ISNUMBER(AVERAGEIFS(Observed!AA$2:AA$10000,Observed!$A$2:$A$10000,$A715,Observed!$C$2:$C$10000,$C715)),AVERAGEIFS(Observed!AA$2:AA$10000,Observed!$A$2:$A$10000,$A715,Observed!$C$2:$C$10000,$C715),"")</f>
        <v/>
      </c>
      <c r="AB715" s="23" t="str">
        <f>IF(ISNUMBER(AVERAGEIFS(Observed!AB$2:AB$10000,Observed!$A$2:$A$10000,$A715,Observed!$C$2:$C$10000,$C715)),AVERAGEIFS(Observed!AB$2:AB$10000,Observed!$A$2:$A$10000,$A715,Observed!$C$2:$C$10000,$C715),"")</f>
        <v/>
      </c>
      <c r="AC715" s="23" t="str">
        <f>IF(ISNUMBER(AVERAGEIFS(Observed!AC$2:AC$10000,Observed!$A$2:$A$10000,$A715,Observed!$C$2:$C$10000,$C715)),AVERAGEIFS(Observed!AC$2:AC$10000,Observed!$A$2:$A$10000,$A715,Observed!$C$2:$C$10000,$C715),"")</f>
        <v/>
      </c>
      <c r="AD715" s="23" t="str">
        <f>IF(ISNUMBER(AVERAGEIFS(Observed!AD$2:AD$10000,Observed!$A$2:$A$10000,$A715,Observed!$C$2:$C$10000,$C715)),AVERAGEIFS(Observed!AD$2:AD$10000,Observed!$A$2:$A$10000,$A715,Observed!$C$2:$C$10000,$C715),"")</f>
        <v/>
      </c>
      <c r="AE715" s="24" t="str">
        <f>IF(ISNUMBER(AVERAGEIFS(Observed!AE$2:AE$10000,Observed!$A$2:$A$10000,$A715,Observed!$C$2:$C$10000,$C715)),AVERAGEIFS(Observed!AE$2:AE$10000,Observed!$A$2:$A$10000,$A715,Observed!$C$2:$C$10000,$C715),"")</f>
        <v/>
      </c>
      <c r="AF715" s="24" t="str">
        <f>IF(ISNUMBER(AVERAGEIFS(Observed!AF$2:AF$10000,Observed!$A$2:$A$10000,$A715,Observed!$C$2:$C$10000,$C715)),AVERAGEIFS(Observed!AF$2:AF$10000,Observed!$A$2:$A$10000,$A715,Observed!$C$2:$C$10000,$C715),"")</f>
        <v/>
      </c>
      <c r="AG715" s="23" t="str">
        <f>IF(ISNUMBER(AVERAGEIFS(Observed!AG$2:AG$10000,Observed!$A$2:$A$10000,$A715,Observed!$C$2:$C$10000,$C715)),AVERAGEIFS(Observed!AG$2:AG$10000,Observed!$A$2:$A$10000,$A715,Observed!$C$2:$C$10000,$C715),"")</f>
        <v/>
      </c>
      <c r="AH715" s="23" t="str">
        <f>IF(ISNUMBER(AVERAGEIFS(Observed!AH$2:AH$10000,Observed!$A$2:$A$10000,$A715,Observed!$C$2:$C$10000,$C715)),AVERAGEIFS(Observed!AH$2:AH$10000,Observed!$A$2:$A$10000,$A715,Observed!$C$2:$C$10000,$C715),"")</f>
        <v/>
      </c>
      <c r="AI715" s="22" t="str">
        <f>IF(ISNUMBER(AVERAGEIFS(Observed!AI$2:AI$10000,Observed!$A$2:$A$10000,$A715,Observed!$C$2:$C$10000,$C715)),AVERAGEIFS(Observed!AI$2:AI$10000,Observed!$A$2:$A$10000,$A715,Observed!$C$2:$C$10000,$C715),"")</f>
        <v/>
      </c>
      <c r="AJ715" s="23">
        <f>IF(ISNUMBER(AVERAGEIFS(Observed!AJ$2:AJ$10000,Observed!$A$2:$A$10000,$A715,Observed!$C$2:$C$10000,$C715)),AVERAGEIFS(Observed!AJ$2:AJ$10000,Observed!$A$2:$A$10000,$A715,Observed!$C$2:$C$10000,$C715),"")</f>
        <v>10</v>
      </c>
      <c r="AK715" s="23" t="str">
        <f>IF(ISNUMBER(AVERAGEIFS(Observed!AK$2:AK$10000,Observed!$A$2:$A$10000,$A715,Observed!$C$2:$C$10000,$C715)),AVERAGEIFS(Observed!AK$2:AK$10000,Observed!$A$2:$A$10000,$A715,Observed!$C$2:$C$10000,$C715),"")</f>
        <v/>
      </c>
      <c r="AL715" s="23" t="str">
        <f>IF(ISNUMBER(AVERAGEIFS(Observed!AL$2:AL$10000,Observed!$A$2:$A$10000,$A715,Observed!$C$2:$C$10000,$C715)),AVERAGEIFS(Observed!AL$2:AL$10000,Observed!$A$2:$A$10000,$A715,Observed!$C$2:$C$10000,$C715),"")</f>
        <v/>
      </c>
      <c r="AM715" s="23" t="str">
        <f>IF(ISNUMBER(AVERAGEIFS(Observed!AM$2:AM$10000,Observed!$A$2:$A$10000,$A715,Observed!$C$2:$C$10000,$C715)),AVERAGEIFS(Observed!AM$2:AM$10000,Observed!$A$2:$A$10000,$A715,Observed!$C$2:$C$10000,$C715),"")</f>
        <v/>
      </c>
      <c r="AN715" s="23" t="str">
        <f>IF(ISNUMBER(AVERAGEIFS(Observed!AN$2:AN$10000,Observed!$A$2:$A$10000,$A715,Observed!$C$2:$C$10000,$C715)),AVERAGEIFS(Observed!AN$2:AN$10000,Observed!$A$2:$A$10000,$A715,Observed!$C$2:$C$10000,$C715),"")</f>
        <v/>
      </c>
      <c r="AO715" s="2">
        <f>COUNTIFS(Observed!$A$2:$A$10000,$A715,Observed!$C$2:$C$10000,$C715)</f>
        <v>5</v>
      </c>
      <c r="AP715" s="2">
        <f t="shared" si="14"/>
        <v>1</v>
      </c>
    </row>
    <row r="716" spans="1:42" x14ac:dyDescent="0.25">
      <c r="A716" t="s">
        <v>91</v>
      </c>
      <c r="B716" t="s">
        <v>30</v>
      </c>
      <c r="C716" s="20">
        <v>40861</v>
      </c>
      <c r="D716">
        <v>1</v>
      </c>
      <c r="F716" t="s">
        <v>105</v>
      </c>
      <c r="G716" s="25" t="s">
        <v>76</v>
      </c>
      <c r="J716" s="2"/>
      <c r="K716" s="22" t="str">
        <f>IF(ISNUMBER(AVERAGEIFS(Observed!K$2:K$10000,Observed!$A$2:$A$10000,$A716,Observed!$C$2:$C$10000,$C716)),AVERAGEIFS(Observed!K$2:K$10000,Observed!$A$2:$A$10000,$A716,Observed!$C$2:$C$10000,$C716),"")</f>
        <v/>
      </c>
      <c r="L716" s="23" t="str">
        <f>IF(ISNUMBER(AVERAGEIFS(Observed!L$2:L$10000,Observed!$A$2:$A$10000,$A716,Observed!$C$2:$C$10000,$C716)),AVERAGEIFS(Observed!L$2:L$10000,Observed!$A$2:$A$10000,$A716,Observed!$C$2:$C$10000,$C716),"")</f>
        <v/>
      </c>
      <c r="M716" s="23" t="str">
        <f>IF(ISNUMBER(AVERAGEIFS(Observed!M$2:M$10000,Observed!$A$2:$A$10000,$A716,Observed!$C$2:$C$10000,$C716)),AVERAGEIFS(Observed!M$2:M$10000,Observed!$A$2:$A$10000,$A716,Observed!$C$2:$C$10000,$C716),"")</f>
        <v/>
      </c>
      <c r="N716" s="23" t="str">
        <f>IF(ISNUMBER(AVERAGEIFS(Observed!N$2:N$10000,Observed!$A$2:$A$10000,$A716,Observed!$C$2:$C$10000,$C716)),AVERAGEIFS(Observed!N$2:N$10000,Observed!$A$2:$A$10000,$A716,Observed!$C$2:$C$10000,$C716),"")</f>
        <v/>
      </c>
      <c r="O716" s="23" t="str">
        <f>IF(ISNUMBER(AVERAGEIFS(Observed!O$2:O$10000,Observed!$A$2:$A$10000,$A716,Observed!$C$2:$C$10000,$C716)),AVERAGEIFS(Observed!O$2:O$10000,Observed!$A$2:$A$10000,$A716,Observed!$C$2:$C$10000,$C716),"")</f>
        <v/>
      </c>
      <c r="P716" s="24" t="str">
        <f>IF(ISNUMBER(AVERAGEIFS(Observed!P$2:P$10000,Observed!$A$2:$A$10000,$A716,Observed!$C$2:$C$10000,$C716)),AVERAGEIFS(Observed!P$2:P$10000,Observed!$A$2:$A$10000,$A716,Observed!$C$2:$C$10000,$C716),"")</f>
        <v/>
      </c>
      <c r="Q716" s="24" t="str">
        <f>IF(ISNUMBER(AVERAGEIFS(Observed!Q$2:Q$10000,Observed!$A$2:$A$10000,$A716,Observed!$C$2:$C$10000,$C716)),AVERAGEIFS(Observed!Q$2:Q$10000,Observed!$A$2:$A$10000,$A716,Observed!$C$2:$C$10000,$C716),"")</f>
        <v/>
      </c>
      <c r="R716" s="24" t="str">
        <f>IF(ISNUMBER(AVERAGEIFS(Observed!R$2:R$10000,Observed!$A$2:$A$10000,$A716,Observed!$C$2:$C$10000,$C716)),AVERAGEIFS(Observed!R$2:R$10000,Observed!$A$2:$A$10000,$A716,Observed!$C$2:$C$10000,$C716),"")</f>
        <v/>
      </c>
      <c r="S716" s="22" t="str">
        <f>IF(ISNUMBER(AVERAGEIFS(Observed!S$2:S$10000,Observed!$A$2:$A$10000,$A716,Observed!$C$2:$C$10000,$C716)),AVERAGEIFS(Observed!S$2:S$10000,Observed!$A$2:$A$10000,$A716,Observed!$C$2:$C$10000,$C716),"")</f>
        <v/>
      </c>
      <c r="T716" s="23" t="str">
        <f>IF(ISNUMBER(AVERAGEIFS(Observed!T$2:T$10000,Observed!$A$2:$A$10000,$A716,Observed!$C$2:$C$10000,$C716)),AVERAGEIFS(Observed!T$2:T$10000,Observed!$A$2:$A$10000,$A716,Observed!$C$2:$C$10000,$C716),"")</f>
        <v/>
      </c>
      <c r="U716" s="23" t="str">
        <f>IF(ISNUMBER(AVERAGEIFS(Observed!U$2:U$10000,Observed!$A$2:$A$10000,$A716,Observed!$C$2:$C$10000,$C716)),AVERAGEIFS(Observed!U$2:U$10000,Observed!$A$2:$A$10000,$A716,Observed!$C$2:$C$10000,$C716),"")</f>
        <v/>
      </c>
      <c r="V716" s="23" t="str">
        <f>IF(ISNUMBER(AVERAGEIFS(Observed!V$2:V$10000,Observed!$A$2:$A$10000,$A716,Observed!$C$2:$C$10000,$C716)),AVERAGEIFS(Observed!V$2:V$10000,Observed!$A$2:$A$10000,$A716,Observed!$C$2:$C$10000,$C716),"")</f>
        <v/>
      </c>
      <c r="W716" s="23" t="str">
        <f>IF(ISNUMBER(AVERAGEIFS(Observed!W$2:W$10000,Observed!$A$2:$A$10000,$A716,Observed!$C$2:$C$10000,$C716)),AVERAGEIFS(Observed!W$2:W$10000,Observed!$A$2:$A$10000,$A716,Observed!$C$2:$C$10000,$C716),"")</f>
        <v/>
      </c>
      <c r="X716" s="23" t="str">
        <f>IF(ISNUMBER(AVERAGEIFS(Observed!X$2:X$10000,Observed!$A$2:$A$10000,$A716,Observed!$C$2:$C$10000,$C716)),AVERAGEIFS(Observed!X$2:X$10000,Observed!$A$2:$A$10000,$A716,Observed!$C$2:$C$10000,$C716),"")</f>
        <v/>
      </c>
      <c r="Y716" s="23" t="str">
        <f>IF(ISNUMBER(AVERAGEIFS(Observed!Y$2:Y$10000,Observed!$A$2:$A$10000,$A716,Observed!$C$2:$C$10000,$C716)),AVERAGEIFS(Observed!Y$2:Y$10000,Observed!$A$2:$A$10000,$A716,Observed!$C$2:$C$10000,$C716),"")</f>
        <v/>
      </c>
      <c r="Z716" s="23" t="str">
        <f>IF(ISNUMBER(AVERAGEIFS(Observed!Z$2:Z$10000,Observed!$A$2:$A$10000,$A716,Observed!$C$2:$C$10000,$C716)),AVERAGEIFS(Observed!Z$2:Z$10000,Observed!$A$2:$A$10000,$A716,Observed!$C$2:$C$10000,$C716),"")</f>
        <v/>
      </c>
      <c r="AA716" s="23" t="str">
        <f>IF(ISNUMBER(AVERAGEIFS(Observed!AA$2:AA$10000,Observed!$A$2:$A$10000,$A716,Observed!$C$2:$C$10000,$C716)),AVERAGEIFS(Observed!AA$2:AA$10000,Observed!$A$2:$A$10000,$A716,Observed!$C$2:$C$10000,$C716),"")</f>
        <v/>
      </c>
      <c r="AB716" s="23" t="str">
        <f>IF(ISNUMBER(AVERAGEIFS(Observed!AB$2:AB$10000,Observed!$A$2:$A$10000,$A716,Observed!$C$2:$C$10000,$C716)),AVERAGEIFS(Observed!AB$2:AB$10000,Observed!$A$2:$A$10000,$A716,Observed!$C$2:$C$10000,$C716),"")</f>
        <v/>
      </c>
      <c r="AC716" s="23" t="str">
        <f>IF(ISNUMBER(AVERAGEIFS(Observed!AC$2:AC$10000,Observed!$A$2:$A$10000,$A716,Observed!$C$2:$C$10000,$C716)),AVERAGEIFS(Observed!AC$2:AC$10000,Observed!$A$2:$A$10000,$A716,Observed!$C$2:$C$10000,$C716),"")</f>
        <v/>
      </c>
      <c r="AD716" s="23" t="str">
        <f>IF(ISNUMBER(AVERAGEIFS(Observed!AD$2:AD$10000,Observed!$A$2:$A$10000,$A716,Observed!$C$2:$C$10000,$C716)),AVERAGEIFS(Observed!AD$2:AD$10000,Observed!$A$2:$A$10000,$A716,Observed!$C$2:$C$10000,$C716),"")</f>
        <v/>
      </c>
      <c r="AE716" s="24" t="str">
        <f>IF(ISNUMBER(AVERAGEIFS(Observed!AE$2:AE$10000,Observed!$A$2:$A$10000,$A716,Observed!$C$2:$C$10000,$C716)),AVERAGEIFS(Observed!AE$2:AE$10000,Observed!$A$2:$A$10000,$A716,Observed!$C$2:$C$10000,$C716),"")</f>
        <v/>
      </c>
      <c r="AF716" s="24" t="str">
        <f>IF(ISNUMBER(AVERAGEIFS(Observed!AF$2:AF$10000,Observed!$A$2:$A$10000,$A716,Observed!$C$2:$C$10000,$C716)),AVERAGEIFS(Observed!AF$2:AF$10000,Observed!$A$2:$A$10000,$A716,Observed!$C$2:$C$10000,$C716),"")</f>
        <v/>
      </c>
      <c r="AG716" s="23" t="str">
        <f>IF(ISNUMBER(AVERAGEIFS(Observed!AG$2:AG$10000,Observed!$A$2:$A$10000,$A716,Observed!$C$2:$C$10000,$C716)),AVERAGEIFS(Observed!AG$2:AG$10000,Observed!$A$2:$A$10000,$A716,Observed!$C$2:$C$10000,$C716),"")</f>
        <v/>
      </c>
      <c r="AH716" s="23" t="str">
        <f>IF(ISNUMBER(AVERAGEIFS(Observed!AH$2:AH$10000,Observed!$A$2:$A$10000,$A716,Observed!$C$2:$C$10000,$C716)),AVERAGEIFS(Observed!AH$2:AH$10000,Observed!$A$2:$A$10000,$A716,Observed!$C$2:$C$10000,$C716),"")</f>
        <v/>
      </c>
      <c r="AI716" s="22" t="str">
        <f>IF(ISNUMBER(AVERAGEIFS(Observed!AI$2:AI$10000,Observed!$A$2:$A$10000,$A716,Observed!$C$2:$C$10000,$C716)),AVERAGEIFS(Observed!AI$2:AI$10000,Observed!$A$2:$A$10000,$A716,Observed!$C$2:$C$10000,$C716),"")</f>
        <v/>
      </c>
      <c r="AJ716" s="23">
        <f>IF(ISNUMBER(AVERAGEIFS(Observed!AJ$2:AJ$10000,Observed!$A$2:$A$10000,$A716,Observed!$C$2:$C$10000,$C716)),AVERAGEIFS(Observed!AJ$2:AJ$10000,Observed!$A$2:$A$10000,$A716,Observed!$C$2:$C$10000,$C716),"")</f>
        <v>14.84</v>
      </c>
      <c r="AK716" s="23" t="str">
        <f>IF(ISNUMBER(AVERAGEIFS(Observed!AK$2:AK$10000,Observed!$A$2:$A$10000,$A716,Observed!$C$2:$C$10000,$C716)),AVERAGEIFS(Observed!AK$2:AK$10000,Observed!$A$2:$A$10000,$A716,Observed!$C$2:$C$10000,$C716),"")</f>
        <v/>
      </c>
      <c r="AL716" s="23" t="str">
        <f>IF(ISNUMBER(AVERAGEIFS(Observed!AL$2:AL$10000,Observed!$A$2:$A$10000,$A716,Observed!$C$2:$C$10000,$C716)),AVERAGEIFS(Observed!AL$2:AL$10000,Observed!$A$2:$A$10000,$A716,Observed!$C$2:$C$10000,$C716),"")</f>
        <v/>
      </c>
      <c r="AM716" s="23" t="str">
        <f>IF(ISNUMBER(AVERAGEIFS(Observed!AM$2:AM$10000,Observed!$A$2:$A$10000,$A716,Observed!$C$2:$C$10000,$C716)),AVERAGEIFS(Observed!AM$2:AM$10000,Observed!$A$2:$A$10000,$A716,Observed!$C$2:$C$10000,$C716),"")</f>
        <v/>
      </c>
      <c r="AN716" s="23" t="str">
        <f>IF(ISNUMBER(AVERAGEIFS(Observed!AN$2:AN$10000,Observed!$A$2:$A$10000,$A716,Observed!$C$2:$C$10000,$C716)),AVERAGEIFS(Observed!AN$2:AN$10000,Observed!$A$2:$A$10000,$A716,Observed!$C$2:$C$10000,$C716),"")</f>
        <v/>
      </c>
      <c r="AO716" s="2">
        <f>COUNTIFS(Observed!$A$2:$A$10000,$A716,Observed!$C$2:$C$10000,$C716)</f>
        <v>5</v>
      </c>
      <c r="AP716" s="2">
        <f t="shared" si="14"/>
        <v>1</v>
      </c>
    </row>
    <row r="717" spans="1:42" x14ac:dyDescent="0.25">
      <c r="A717" t="s">
        <v>91</v>
      </c>
      <c r="B717" t="s">
        <v>30</v>
      </c>
      <c r="C717" s="20">
        <v>40868</v>
      </c>
      <c r="D717">
        <v>1</v>
      </c>
      <c r="F717" t="s">
        <v>105</v>
      </c>
      <c r="G717" s="25" t="s">
        <v>76</v>
      </c>
      <c r="J717" s="2"/>
      <c r="K717" s="22" t="str">
        <f>IF(ISNUMBER(AVERAGEIFS(Observed!K$2:K$10000,Observed!$A$2:$A$10000,$A717,Observed!$C$2:$C$10000,$C717)),AVERAGEIFS(Observed!K$2:K$10000,Observed!$A$2:$A$10000,$A717,Observed!$C$2:$C$10000,$C717),"")</f>
        <v/>
      </c>
      <c r="L717" s="23" t="str">
        <f>IF(ISNUMBER(AVERAGEIFS(Observed!L$2:L$10000,Observed!$A$2:$A$10000,$A717,Observed!$C$2:$C$10000,$C717)),AVERAGEIFS(Observed!L$2:L$10000,Observed!$A$2:$A$10000,$A717,Observed!$C$2:$C$10000,$C717),"")</f>
        <v/>
      </c>
      <c r="M717" s="23" t="str">
        <f>IF(ISNUMBER(AVERAGEIFS(Observed!M$2:M$10000,Observed!$A$2:$A$10000,$A717,Observed!$C$2:$C$10000,$C717)),AVERAGEIFS(Observed!M$2:M$10000,Observed!$A$2:$A$10000,$A717,Observed!$C$2:$C$10000,$C717),"")</f>
        <v/>
      </c>
      <c r="N717" s="23" t="str">
        <f>IF(ISNUMBER(AVERAGEIFS(Observed!N$2:N$10000,Observed!$A$2:$A$10000,$A717,Observed!$C$2:$C$10000,$C717)),AVERAGEIFS(Observed!N$2:N$10000,Observed!$A$2:$A$10000,$A717,Observed!$C$2:$C$10000,$C717),"")</f>
        <v/>
      </c>
      <c r="O717" s="23" t="str">
        <f>IF(ISNUMBER(AVERAGEIFS(Observed!O$2:O$10000,Observed!$A$2:$A$10000,$A717,Observed!$C$2:$C$10000,$C717)),AVERAGEIFS(Observed!O$2:O$10000,Observed!$A$2:$A$10000,$A717,Observed!$C$2:$C$10000,$C717),"")</f>
        <v/>
      </c>
      <c r="P717" s="24" t="str">
        <f>IF(ISNUMBER(AVERAGEIFS(Observed!P$2:P$10000,Observed!$A$2:$A$10000,$A717,Observed!$C$2:$C$10000,$C717)),AVERAGEIFS(Observed!P$2:P$10000,Observed!$A$2:$A$10000,$A717,Observed!$C$2:$C$10000,$C717),"")</f>
        <v/>
      </c>
      <c r="Q717" s="24" t="str">
        <f>IF(ISNUMBER(AVERAGEIFS(Observed!Q$2:Q$10000,Observed!$A$2:$A$10000,$A717,Observed!$C$2:$C$10000,$C717)),AVERAGEIFS(Observed!Q$2:Q$10000,Observed!$A$2:$A$10000,$A717,Observed!$C$2:$C$10000,$C717),"")</f>
        <v/>
      </c>
      <c r="R717" s="24" t="str">
        <f>IF(ISNUMBER(AVERAGEIFS(Observed!R$2:R$10000,Observed!$A$2:$A$10000,$A717,Observed!$C$2:$C$10000,$C717)),AVERAGEIFS(Observed!R$2:R$10000,Observed!$A$2:$A$10000,$A717,Observed!$C$2:$C$10000,$C717),"")</f>
        <v/>
      </c>
      <c r="S717" s="22" t="str">
        <f>IF(ISNUMBER(AVERAGEIFS(Observed!S$2:S$10000,Observed!$A$2:$A$10000,$A717,Observed!$C$2:$C$10000,$C717)),AVERAGEIFS(Observed!S$2:S$10000,Observed!$A$2:$A$10000,$A717,Observed!$C$2:$C$10000,$C717),"")</f>
        <v/>
      </c>
      <c r="T717" s="23" t="str">
        <f>IF(ISNUMBER(AVERAGEIFS(Observed!T$2:T$10000,Observed!$A$2:$A$10000,$A717,Observed!$C$2:$C$10000,$C717)),AVERAGEIFS(Observed!T$2:T$10000,Observed!$A$2:$A$10000,$A717,Observed!$C$2:$C$10000,$C717),"")</f>
        <v/>
      </c>
      <c r="U717" s="23" t="str">
        <f>IF(ISNUMBER(AVERAGEIFS(Observed!U$2:U$10000,Observed!$A$2:$A$10000,$A717,Observed!$C$2:$C$10000,$C717)),AVERAGEIFS(Observed!U$2:U$10000,Observed!$A$2:$A$10000,$A717,Observed!$C$2:$C$10000,$C717),"")</f>
        <v/>
      </c>
      <c r="V717" s="23" t="str">
        <f>IF(ISNUMBER(AVERAGEIFS(Observed!V$2:V$10000,Observed!$A$2:$A$10000,$A717,Observed!$C$2:$C$10000,$C717)),AVERAGEIFS(Observed!V$2:V$10000,Observed!$A$2:$A$10000,$A717,Observed!$C$2:$C$10000,$C717),"")</f>
        <v/>
      </c>
      <c r="W717" s="23" t="str">
        <f>IF(ISNUMBER(AVERAGEIFS(Observed!W$2:W$10000,Observed!$A$2:$A$10000,$A717,Observed!$C$2:$C$10000,$C717)),AVERAGEIFS(Observed!W$2:W$10000,Observed!$A$2:$A$10000,$A717,Observed!$C$2:$C$10000,$C717),"")</f>
        <v/>
      </c>
      <c r="X717" s="23" t="str">
        <f>IF(ISNUMBER(AVERAGEIFS(Observed!X$2:X$10000,Observed!$A$2:$A$10000,$A717,Observed!$C$2:$C$10000,$C717)),AVERAGEIFS(Observed!X$2:X$10000,Observed!$A$2:$A$10000,$A717,Observed!$C$2:$C$10000,$C717),"")</f>
        <v/>
      </c>
      <c r="Y717" s="23" t="str">
        <f>IF(ISNUMBER(AVERAGEIFS(Observed!Y$2:Y$10000,Observed!$A$2:$A$10000,$A717,Observed!$C$2:$C$10000,$C717)),AVERAGEIFS(Observed!Y$2:Y$10000,Observed!$A$2:$A$10000,$A717,Observed!$C$2:$C$10000,$C717),"")</f>
        <v/>
      </c>
      <c r="Z717" s="23" t="str">
        <f>IF(ISNUMBER(AVERAGEIFS(Observed!Z$2:Z$10000,Observed!$A$2:$A$10000,$A717,Observed!$C$2:$C$10000,$C717)),AVERAGEIFS(Observed!Z$2:Z$10000,Observed!$A$2:$A$10000,$A717,Observed!$C$2:$C$10000,$C717),"")</f>
        <v/>
      </c>
      <c r="AA717" s="23" t="str">
        <f>IF(ISNUMBER(AVERAGEIFS(Observed!AA$2:AA$10000,Observed!$A$2:$A$10000,$A717,Observed!$C$2:$C$10000,$C717)),AVERAGEIFS(Observed!AA$2:AA$10000,Observed!$A$2:$A$10000,$A717,Observed!$C$2:$C$10000,$C717),"")</f>
        <v/>
      </c>
      <c r="AB717" s="23" t="str">
        <f>IF(ISNUMBER(AVERAGEIFS(Observed!AB$2:AB$10000,Observed!$A$2:$A$10000,$A717,Observed!$C$2:$C$10000,$C717)),AVERAGEIFS(Observed!AB$2:AB$10000,Observed!$A$2:$A$10000,$A717,Observed!$C$2:$C$10000,$C717),"")</f>
        <v/>
      </c>
      <c r="AC717" s="23" t="str">
        <f>IF(ISNUMBER(AVERAGEIFS(Observed!AC$2:AC$10000,Observed!$A$2:$A$10000,$A717,Observed!$C$2:$C$10000,$C717)),AVERAGEIFS(Observed!AC$2:AC$10000,Observed!$A$2:$A$10000,$A717,Observed!$C$2:$C$10000,$C717),"")</f>
        <v/>
      </c>
      <c r="AD717" s="23" t="str">
        <f>IF(ISNUMBER(AVERAGEIFS(Observed!AD$2:AD$10000,Observed!$A$2:$A$10000,$A717,Observed!$C$2:$C$10000,$C717)),AVERAGEIFS(Observed!AD$2:AD$10000,Observed!$A$2:$A$10000,$A717,Observed!$C$2:$C$10000,$C717),"")</f>
        <v/>
      </c>
      <c r="AE717" s="24" t="str">
        <f>IF(ISNUMBER(AVERAGEIFS(Observed!AE$2:AE$10000,Observed!$A$2:$A$10000,$A717,Observed!$C$2:$C$10000,$C717)),AVERAGEIFS(Observed!AE$2:AE$10000,Observed!$A$2:$A$10000,$A717,Observed!$C$2:$C$10000,$C717),"")</f>
        <v/>
      </c>
      <c r="AF717" s="24" t="str">
        <f>IF(ISNUMBER(AVERAGEIFS(Observed!AF$2:AF$10000,Observed!$A$2:$A$10000,$A717,Observed!$C$2:$C$10000,$C717)),AVERAGEIFS(Observed!AF$2:AF$10000,Observed!$A$2:$A$10000,$A717,Observed!$C$2:$C$10000,$C717),"")</f>
        <v/>
      </c>
      <c r="AG717" s="23" t="str">
        <f>IF(ISNUMBER(AVERAGEIFS(Observed!AG$2:AG$10000,Observed!$A$2:$A$10000,$A717,Observed!$C$2:$C$10000,$C717)),AVERAGEIFS(Observed!AG$2:AG$10000,Observed!$A$2:$A$10000,$A717,Observed!$C$2:$C$10000,$C717),"")</f>
        <v/>
      </c>
      <c r="AH717" s="23" t="str">
        <f>IF(ISNUMBER(AVERAGEIFS(Observed!AH$2:AH$10000,Observed!$A$2:$A$10000,$A717,Observed!$C$2:$C$10000,$C717)),AVERAGEIFS(Observed!AH$2:AH$10000,Observed!$A$2:$A$10000,$A717,Observed!$C$2:$C$10000,$C717),"")</f>
        <v/>
      </c>
      <c r="AI717" s="22" t="str">
        <f>IF(ISNUMBER(AVERAGEIFS(Observed!AI$2:AI$10000,Observed!$A$2:$A$10000,$A717,Observed!$C$2:$C$10000,$C717)),AVERAGEIFS(Observed!AI$2:AI$10000,Observed!$A$2:$A$10000,$A717,Observed!$C$2:$C$10000,$C717),"")</f>
        <v/>
      </c>
      <c r="AJ717" s="23">
        <f>IF(ISNUMBER(AVERAGEIFS(Observed!AJ$2:AJ$10000,Observed!$A$2:$A$10000,$A717,Observed!$C$2:$C$10000,$C717)),AVERAGEIFS(Observed!AJ$2:AJ$10000,Observed!$A$2:$A$10000,$A717,Observed!$C$2:$C$10000,$C717),"")</f>
        <v>8.5280000000000005</v>
      </c>
      <c r="AK717" s="23" t="str">
        <f>IF(ISNUMBER(AVERAGEIFS(Observed!AK$2:AK$10000,Observed!$A$2:$A$10000,$A717,Observed!$C$2:$C$10000,$C717)),AVERAGEIFS(Observed!AK$2:AK$10000,Observed!$A$2:$A$10000,$A717,Observed!$C$2:$C$10000,$C717),"")</f>
        <v/>
      </c>
      <c r="AL717" s="23" t="str">
        <f>IF(ISNUMBER(AVERAGEIFS(Observed!AL$2:AL$10000,Observed!$A$2:$A$10000,$A717,Observed!$C$2:$C$10000,$C717)),AVERAGEIFS(Observed!AL$2:AL$10000,Observed!$A$2:$A$10000,$A717,Observed!$C$2:$C$10000,$C717),"")</f>
        <v/>
      </c>
      <c r="AM717" s="23" t="str">
        <f>IF(ISNUMBER(AVERAGEIFS(Observed!AM$2:AM$10000,Observed!$A$2:$A$10000,$A717,Observed!$C$2:$C$10000,$C717)),AVERAGEIFS(Observed!AM$2:AM$10000,Observed!$A$2:$A$10000,$A717,Observed!$C$2:$C$10000,$C717),"")</f>
        <v/>
      </c>
      <c r="AN717" s="23" t="str">
        <f>IF(ISNUMBER(AVERAGEIFS(Observed!AN$2:AN$10000,Observed!$A$2:$A$10000,$A717,Observed!$C$2:$C$10000,$C717)),AVERAGEIFS(Observed!AN$2:AN$10000,Observed!$A$2:$A$10000,$A717,Observed!$C$2:$C$10000,$C717),"")</f>
        <v/>
      </c>
      <c r="AO717" s="2">
        <f>COUNTIFS(Observed!$A$2:$A$10000,$A717,Observed!$C$2:$C$10000,$C717)</f>
        <v>5</v>
      </c>
      <c r="AP717" s="2">
        <f t="shared" si="14"/>
        <v>1</v>
      </c>
    </row>
    <row r="718" spans="1:42" x14ac:dyDescent="0.25">
      <c r="A718" t="s">
        <v>91</v>
      </c>
      <c r="B718" t="s">
        <v>30</v>
      </c>
      <c r="C718" s="20">
        <v>40875</v>
      </c>
      <c r="D718">
        <v>1</v>
      </c>
      <c r="F718" t="s">
        <v>105</v>
      </c>
      <c r="G718" s="25" t="s">
        <v>76</v>
      </c>
      <c r="J718" s="2"/>
      <c r="K718" s="22" t="str">
        <f>IF(ISNUMBER(AVERAGEIFS(Observed!K$2:K$10000,Observed!$A$2:$A$10000,$A718,Observed!$C$2:$C$10000,$C718)),AVERAGEIFS(Observed!K$2:K$10000,Observed!$A$2:$A$10000,$A718,Observed!$C$2:$C$10000,$C718),"")</f>
        <v/>
      </c>
      <c r="L718" s="23" t="str">
        <f>IF(ISNUMBER(AVERAGEIFS(Observed!L$2:L$10000,Observed!$A$2:$A$10000,$A718,Observed!$C$2:$C$10000,$C718)),AVERAGEIFS(Observed!L$2:L$10000,Observed!$A$2:$A$10000,$A718,Observed!$C$2:$C$10000,$C718),"")</f>
        <v/>
      </c>
      <c r="M718" s="23" t="str">
        <f>IF(ISNUMBER(AVERAGEIFS(Observed!M$2:M$10000,Observed!$A$2:$A$10000,$A718,Observed!$C$2:$C$10000,$C718)),AVERAGEIFS(Observed!M$2:M$10000,Observed!$A$2:$A$10000,$A718,Observed!$C$2:$C$10000,$C718),"")</f>
        <v/>
      </c>
      <c r="N718" s="23" t="str">
        <f>IF(ISNUMBER(AVERAGEIFS(Observed!N$2:N$10000,Observed!$A$2:$A$10000,$A718,Observed!$C$2:$C$10000,$C718)),AVERAGEIFS(Observed!N$2:N$10000,Observed!$A$2:$A$10000,$A718,Observed!$C$2:$C$10000,$C718),"")</f>
        <v/>
      </c>
      <c r="O718" s="23" t="str">
        <f>IF(ISNUMBER(AVERAGEIFS(Observed!O$2:O$10000,Observed!$A$2:$A$10000,$A718,Observed!$C$2:$C$10000,$C718)),AVERAGEIFS(Observed!O$2:O$10000,Observed!$A$2:$A$10000,$A718,Observed!$C$2:$C$10000,$C718),"")</f>
        <v/>
      </c>
      <c r="P718" s="24" t="str">
        <f>IF(ISNUMBER(AVERAGEIFS(Observed!P$2:P$10000,Observed!$A$2:$A$10000,$A718,Observed!$C$2:$C$10000,$C718)),AVERAGEIFS(Observed!P$2:P$10000,Observed!$A$2:$A$10000,$A718,Observed!$C$2:$C$10000,$C718),"")</f>
        <v/>
      </c>
      <c r="Q718" s="24" t="str">
        <f>IF(ISNUMBER(AVERAGEIFS(Observed!Q$2:Q$10000,Observed!$A$2:$A$10000,$A718,Observed!$C$2:$C$10000,$C718)),AVERAGEIFS(Observed!Q$2:Q$10000,Observed!$A$2:$A$10000,$A718,Observed!$C$2:$C$10000,$C718),"")</f>
        <v/>
      </c>
      <c r="R718" s="24" t="str">
        <f>IF(ISNUMBER(AVERAGEIFS(Observed!R$2:R$10000,Observed!$A$2:$A$10000,$A718,Observed!$C$2:$C$10000,$C718)),AVERAGEIFS(Observed!R$2:R$10000,Observed!$A$2:$A$10000,$A718,Observed!$C$2:$C$10000,$C718),"")</f>
        <v/>
      </c>
      <c r="S718" s="22" t="str">
        <f>IF(ISNUMBER(AVERAGEIFS(Observed!S$2:S$10000,Observed!$A$2:$A$10000,$A718,Observed!$C$2:$C$10000,$C718)),AVERAGEIFS(Observed!S$2:S$10000,Observed!$A$2:$A$10000,$A718,Observed!$C$2:$C$10000,$C718),"")</f>
        <v/>
      </c>
      <c r="T718" s="23" t="str">
        <f>IF(ISNUMBER(AVERAGEIFS(Observed!T$2:T$10000,Observed!$A$2:$A$10000,$A718,Observed!$C$2:$C$10000,$C718)),AVERAGEIFS(Observed!T$2:T$10000,Observed!$A$2:$A$10000,$A718,Observed!$C$2:$C$10000,$C718),"")</f>
        <v/>
      </c>
      <c r="U718" s="23" t="str">
        <f>IF(ISNUMBER(AVERAGEIFS(Observed!U$2:U$10000,Observed!$A$2:$A$10000,$A718,Observed!$C$2:$C$10000,$C718)),AVERAGEIFS(Observed!U$2:U$10000,Observed!$A$2:$A$10000,$A718,Observed!$C$2:$C$10000,$C718),"")</f>
        <v/>
      </c>
      <c r="V718" s="23" t="str">
        <f>IF(ISNUMBER(AVERAGEIFS(Observed!V$2:V$10000,Observed!$A$2:$A$10000,$A718,Observed!$C$2:$C$10000,$C718)),AVERAGEIFS(Observed!V$2:V$10000,Observed!$A$2:$A$10000,$A718,Observed!$C$2:$C$10000,$C718),"")</f>
        <v/>
      </c>
      <c r="W718" s="23" t="str">
        <f>IF(ISNUMBER(AVERAGEIFS(Observed!W$2:W$10000,Observed!$A$2:$A$10000,$A718,Observed!$C$2:$C$10000,$C718)),AVERAGEIFS(Observed!W$2:W$10000,Observed!$A$2:$A$10000,$A718,Observed!$C$2:$C$10000,$C718),"")</f>
        <v/>
      </c>
      <c r="X718" s="23" t="str">
        <f>IF(ISNUMBER(AVERAGEIFS(Observed!X$2:X$10000,Observed!$A$2:$A$10000,$A718,Observed!$C$2:$C$10000,$C718)),AVERAGEIFS(Observed!X$2:X$10000,Observed!$A$2:$A$10000,$A718,Observed!$C$2:$C$10000,$C718),"")</f>
        <v/>
      </c>
      <c r="Y718" s="23" t="str">
        <f>IF(ISNUMBER(AVERAGEIFS(Observed!Y$2:Y$10000,Observed!$A$2:$A$10000,$A718,Observed!$C$2:$C$10000,$C718)),AVERAGEIFS(Observed!Y$2:Y$10000,Observed!$A$2:$A$10000,$A718,Observed!$C$2:$C$10000,$C718),"")</f>
        <v/>
      </c>
      <c r="Z718" s="23" t="str">
        <f>IF(ISNUMBER(AVERAGEIFS(Observed!Z$2:Z$10000,Observed!$A$2:$A$10000,$A718,Observed!$C$2:$C$10000,$C718)),AVERAGEIFS(Observed!Z$2:Z$10000,Observed!$A$2:$A$10000,$A718,Observed!$C$2:$C$10000,$C718),"")</f>
        <v/>
      </c>
      <c r="AA718" s="23" t="str">
        <f>IF(ISNUMBER(AVERAGEIFS(Observed!AA$2:AA$10000,Observed!$A$2:$A$10000,$A718,Observed!$C$2:$C$10000,$C718)),AVERAGEIFS(Observed!AA$2:AA$10000,Observed!$A$2:$A$10000,$A718,Observed!$C$2:$C$10000,$C718),"")</f>
        <v/>
      </c>
      <c r="AB718" s="23" t="str">
        <f>IF(ISNUMBER(AVERAGEIFS(Observed!AB$2:AB$10000,Observed!$A$2:$A$10000,$A718,Observed!$C$2:$C$10000,$C718)),AVERAGEIFS(Observed!AB$2:AB$10000,Observed!$A$2:$A$10000,$A718,Observed!$C$2:$C$10000,$C718),"")</f>
        <v/>
      </c>
      <c r="AC718" s="23" t="str">
        <f>IF(ISNUMBER(AVERAGEIFS(Observed!AC$2:AC$10000,Observed!$A$2:$A$10000,$A718,Observed!$C$2:$C$10000,$C718)),AVERAGEIFS(Observed!AC$2:AC$10000,Observed!$A$2:$A$10000,$A718,Observed!$C$2:$C$10000,$C718),"")</f>
        <v/>
      </c>
      <c r="AD718" s="23" t="str">
        <f>IF(ISNUMBER(AVERAGEIFS(Observed!AD$2:AD$10000,Observed!$A$2:$A$10000,$A718,Observed!$C$2:$C$10000,$C718)),AVERAGEIFS(Observed!AD$2:AD$10000,Observed!$A$2:$A$10000,$A718,Observed!$C$2:$C$10000,$C718),"")</f>
        <v/>
      </c>
      <c r="AE718" s="24" t="str">
        <f>IF(ISNUMBER(AVERAGEIFS(Observed!AE$2:AE$10000,Observed!$A$2:$A$10000,$A718,Observed!$C$2:$C$10000,$C718)),AVERAGEIFS(Observed!AE$2:AE$10000,Observed!$A$2:$A$10000,$A718,Observed!$C$2:$C$10000,$C718),"")</f>
        <v/>
      </c>
      <c r="AF718" s="24" t="str">
        <f>IF(ISNUMBER(AVERAGEIFS(Observed!AF$2:AF$10000,Observed!$A$2:$A$10000,$A718,Observed!$C$2:$C$10000,$C718)),AVERAGEIFS(Observed!AF$2:AF$10000,Observed!$A$2:$A$10000,$A718,Observed!$C$2:$C$10000,$C718),"")</f>
        <v/>
      </c>
      <c r="AG718" s="23" t="str">
        <f>IF(ISNUMBER(AVERAGEIFS(Observed!AG$2:AG$10000,Observed!$A$2:$A$10000,$A718,Observed!$C$2:$C$10000,$C718)),AVERAGEIFS(Observed!AG$2:AG$10000,Observed!$A$2:$A$10000,$A718,Observed!$C$2:$C$10000,$C718),"")</f>
        <v/>
      </c>
      <c r="AH718" s="23" t="str">
        <f>IF(ISNUMBER(AVERAGEIFS(Observed!AH$2:AH$10000,Observed!$A$2:$A$10000,$A718,Observed!$C$2:$C$10000,$C718)),AVERAGEIFS(Observed!AH$2:AH$10000,Observed!$A$2:$A$10000,$A718,Observed!$C$2:$C$10000,$C718),"")</f>
        <v/>
      </c>
      <c r="AI718" s="22" t="str">
        <f>IF(ISNUMBER(AVERAGEIFS(Observed!AI$2:AI$10000,Observed!$A$2:$A$10000,$A718,Observed!$C$2:$C$10000,$C718)),AVERAGEIFS(Observed!AI$2:AI$10000,Observed!$A$2:$A$10000,$A718,Observed!$C$2:$C$10000,$C718),"")</f>
        <v/>
      </c>
      <c r="AJ718" s="23">
        <f>IF(ISNUMBER(AVERAGEIFS(Observed!AJ$2:AJ$10000,Observed!$A$2:$A$10000,$A718,Observed!$C$2:$C$10000,$C718)),AVERAGEIFS(Observed!AJ$2:AJ$10000,Observed!$A$2:$A$10000,$A718,Observed!$C$2:$C$10000,$C718),"")</f>
        <v>13.36</v>
      </c>
      <c r="AK718" s="23" t="str">
        <f>IF(ISNUMBER(AVERAGEIFS(Observed!AK$2:AK$10000,Observed!$A$2:$A$10000,$A718,Observed!$C$2:$C$10000,$C718)),AVERAGEIFS(Observed!AK$2:AK$10000,Observed!$A$2:$A$10000,$A718,Observed!$C$2:$C$10000,$C718),"")</f>
        <v/>
      </c>
      <c r="AL718" s="23" t="str">
        <f>IF(ISNUMBER(AVERAGEIFS(Observed!AL$2:AL$10000,Observed!$A$2:$A$10000,$A718,Observed!$C$2:$C$10000,$C718)),AVERAGEIFS(Observed!AL$2:AL$10000,Observed!$A$2:$A$10000,$A718,Observed!$C$2:$C$10000,$C718),"")</f>
        <v/>
      </c>
      <c r="AM718" s="23" t="str">
        <f>IF(ISNUMBER(AVERAGEIFS(Observed!AM$2:AM$10000,Observed!$A$2:$A$10000,$A718,Observed!$C$2:$C$10000,$C718)),AVERAGEIFS(Observed!AM$2:AM$10000,Observed!$A$2:$A$10000,$A718,Observed!$C$2:$C$10000,$C718),"")</f>
        <v/>
      </c>
      <c r="AN718" s="23" t="str">
        <f>IF(ISNUMBER(AVERAGEIFS(Observed!AN$2:AN$10000,Observed!$A$2:$A$10000,$A718,Observed!$C$2:$C$10000,$C718)),AVERAGEIFS(Observed!AN$2:AN$10000,Observed!$A$2:$A$10000,$A718,Observed!$C$2:$C$10000,$C718),"")</f>
        <v/>
      </c>
      <c r="AO718" s="2">
        <f>COUNTIFS(Observed!$A$2:$A$10000,$A718,Observed!$C$2:$C$10000,$C718)</f>
        <v>5</v>
      </c>
      <c r="AP718" s="2">
        <f t="shared" si="14"/>
        <v>1</v>
      </c>
    </row>
    <row r="719" spans="1:42" x14ac:dyDescent="0.25">
      <c r="A719" t="s">
        <v>91</v>
      </c>
      <c r="B719" t="s">
        <v>30</v>
      </c>
      <c r="C719" s="20">
        <v>40882</v>
      </c>
      <c r="D719">
        <v>1</v>
      </c>
      <c r="F719" t="s">
        <v>105</v>
      </c>
      <c r="G719" s="25" t="s">
        <v>76</v>
      </c>
      <c r="J719" s="2"/>
      <c r="K719" s="22" t="str">
        <f>IF(ISNUMBER(AVERAGEIFS(Observed!K$2:K$10000,Observed!$A$2:$A$10000,$A719,Observed!$C$2:$C$10000,$C719)),AVERAGEIFS(Observed!K$2:K$10000,Observed!$A$2:$A$10000,$A719,Observed!$C$2:$C$10000,$C719),"")</f>
        <v/>
      </c>
      <c r="L719" s="23" t="str">
        <f>IF(ISNUMBER(AVERAGEIFS(Observed!L$2:L$10000,Observed!$A$2:$A$10000,$A719,Observed!$C$2:$C$10000,$C719)),AVERAGEIFS(Observed!L$2:L$10000,Observed!$A$2:$A$10000,$A719,Observed!$C$2:$C$10000,$C719),"")</f>
        <v/>
      </c>
      <c r="M719" s="23" t="str">
        <f>IF(ISNUMBER(AVERAGEIFS(Observed!M$2:M$10000,Observed!$A$2:$A$10000,$A719,Observed!$C$2:$C$10000,$C719)),AVERAGEIFS(Observed!M$2:M$10000,Observed!$A$2:$A$10000,$A719,Observed!$C$2:$C$10000,$C719),"")</f>
        <v/>
      </c>
      <c r="N719" s="23" t="str">
        <f>IF(ISNUMBER(AVERAGEIFS(Observed!N$2:N$10000,Observed!$A$2:$A$10000,$A719,Observed!$C$2:$C$10000,$C719)),AVERAGEIFS(Observed!N$2:N$10000,Observed!$A$2:$A$10000,$A719,Observed!$C$2:$C$10000,$C719),"")</f>
        <v/>
      </c>
      <c r="O719" s="23" t="str">
        <f>IF(ISNUMBER(AVERAGEIFS(Observed!O$2:O$10000,Observed!$A$2:$A$10000,$A719,Observed!$C$2:$C$10000,$C719)),AVERAGEIFS(Observed!O$2:O$10000,Observed!$A$2:$A$10000,$A719,Observed!$C$2:$C$10000,$C719),"")</f>
        <v/>
      </c>
      <c r="P719" s="24" t="str">
        <f>IF(ISNUMBER(AVERAGEIFS(Observed!P$2:P$10000,Observed!$A$2:$A$10000,$A719,Observed!$C$2:$C$10000,$C719)),AVERAGEIFS(Observed!P$2:P$10000,Observed!$A$2:$A$10000,$A719,Observed!$C$2:$C$10000,$C719),"")</f>
        <v/>
      </c>
      <c r="Q719" s="24" t="str">
        <f>IF(ISNUMBER(AVERAGEIFS(Observed!Q$2:Q$10000,Observed!$A$2:$A$10000,$A719,Observed!$C$2:$C$10000,$C719)),AVERAGEIFS(Observed!Q$2:Q$10000,Observed!$A$2:$A$10000,$A719,Observed!$C$2:$C$10000,$C719),"")</f>
        <v/>
      </c>
      <c r="R719" s="24" t="str">
        <f>IF(ISNUMBER(AVERAGEIFS(Observed!R$2:R$10000,Observed!$A$2:$A$10000,$A719,Observed!$C$2:$C$10000,$C719)),AVERAGEIFS(Observed!R$2:R$10000,Observed!$A$2:$A$10000,$A719,Observed!$C$2:$C$10000,$C719),"")</f>
        <v/>
      </c>
      <c r="S719" s="22" t="str">
        <f>IF(ISNUMBER(AVERAGEIFS(Observed!S$2:S$10000,Observed!$A$2:$A$10000,$A719,Observed!$C$2:$C$10000,$C719)),AVERAGEIFS(Observed!S$2:S$10000,Observed!$A$2:$A$10000,$A719,Observed!$C$2:$C$10000,$C719),"")</f>
        <v/>
      </c>
      <c r="T719" s="23" t="str">
        <f>IF(ISNUMBER(AVERAGEIFS(Observed!T$2:T$10000,Observed!$A$2:$A$10000,$A719,Observed!$C$2:$C$10000,$C719)),AVERAGEIFS(Observed!T$2:T$10000,Observed!$A$2:$A$10000,$A719,Observed!$C$2:$C$10000,$C719),"")</f>
        <v/>
      </c>
      <c r="U719" s="23" t="str">
        <f>IF(ISNUMBER(AVERAGEIFS(Observed!U$2:U$10000,Observed!$A$2:$A$10000,$A719,Observed!$C$2:$C$10000,$C719)),AVERAGEIFS(Observed!U$2:U$10000,Observed!$A$2:$A$10000,$A719,Observed!$C$2:$C$10000,$C719),"")</f>
        <v/>
      </c>
      <c r="V719" s="23" t="str">
        <f>IF(ISNUMBER(AVERAGEIFS(Observed!V$2:V$10000,Observed!$A$2:$A$10000,$A719,Observed!$C$2:$C$10000,$C719)),AVERAGEIFS(Observed!V$2:V$10000,Observed!$A$2:$A$10000,$A719,Observed!$C$2:$C$10000,$C719),"")</f>
        <v/>
      </c>
      <c r="W719" s="23" t="str">
        <f>IF(ISNUMBER(AVERAGEIFS(Observed!W$2:W$10000,Observed!$A$2:$A$10000,$A719,Observed!$C$2:$C$10000,$C719)),AVERAGEIFS(Observed!W$2:W$10000,Observed!$A$2:$A$10000,$A719,Observed!$C$2:$C$10000,$C719),"")</f>
        <v/>
      </c>
      <c r="X719" s="23" t="str">
        <f>IF(ISNUMBER(AVERAGEIFS(Observed!X$2:X$10000,Observed!$A$2:$A$10000,$A719,Observed!$C$2:$C$10000,$C719)),AVERAGEIFS(Observed!X$2:X$10000,Observed!$A$2:$A$10000,$A719,Observed!$C$2:$C$10000,$C719),"")</f>
        <v/>
      </c>
      <c r="Y719" s="23" t="str">
        <f>IF(ISNUMBER(AVERAGEIFS(Observed!Y$2:Y$10000,Observed!$A$2:$A$10000,$A719,Observed!$C$2:$C$10000,$C719)),AVERAGEIFS(Observed!Y$2:Y$10000,Observed!$A$2:$A$10000,$A719,Observed!$C$2:$C$10000,$C719),"")</f>
        <v/>
      </c>
      <c r="Z719" s="23" t="str">
        <f>IF(ISNUMBER(AVERAGEIFS(Observed!Z$2:Z$10000,Observed!$A$2:$A$10000,$A719,Observed!$C$2:$C$10000,$C719)),AVERAGEIFS(Observed!Z$2:Z$10000,Observed!$A$2:$A$10000,$A719,Observed!$C$2:$C$10000,$C719),"")</f>
        <v/>
      </c>
      <c r="AA719" s="23" t="str">
        <f>IF(ISNUMBER(AVERAGEIFS(Observed!AA$2:AA$10000,Observed!$A$2:$A$10000,$A719,Observed!$C$2:$C$10000,$C719)),AVERAGEIFS(Observed!AA$2:AA$10000,Observed!$A$2:$A$10000,$A719,Observed!$C$2:$C$10000,$C719),"")</f>
        <v/>
      </c>
      <c r="AB719" s="23" t="str">
        <f>IF(ISNUMBER(AVERAGEIFS(Observed!AB$2:AB$10000,Observed!$A$2:$A$10000,$A719,Observed!$C$2:$C$10000,$C719)),AVERAGEIFS(Observed!AB$2:AB$10000,Observed!$A$2:$A$10000,$A719,Observed!$C$2:$C$10000,$C719),"")</f>
        <v/>
      </c>
      <c r="AC719" s="23" t="str">
        <f>IF(ISNUMBER(AVERAGEIFS(Observed!AC$2:AC$10000,Observed!$A$2:$A$10000,$A719,Observed!$C$2:$C$10000,$C719)),AVERAGEIFS(Observed!AC$2:AC$10000,Observed!$A$2:$A$10000,$A719,Observed!$C$2:$C$10000,$C719),"")</f>
        <v/>
      </c>
      <c r="AD719" s="23" t="str">
        <f>IF(ISNUMBER(AVERAGEIFS(Observed!AD$2:AD$10000,Observed!$A$2:$A$10000,$A719,Observed!$C$2:$C$10000,$C719)),AVERAGEIFS(Observed!AD$2:AD$10000,Observed!$A$2:$A$10000,$A719,Observed!$C$2:$C$10000,$C719),"")</f>
        <v/>
      </c>
      <c r="AE719" s="24" t="str">
        <f>IF(ISNUMBER(AVERAGEIFS(Observed!AE$2:AE$10000,Observed!$A$2:$A$10000,$A719,Observed!$C$2:$C$10000,$C719)),AVERAGEIFS(Observed!AE$2:AE$10000,Observed!$A$2:$A$10000,$A719,Observed!$C$2:$C$10000,$C719),"")</f>
        <v/>
      </c>
      <c r="AF719" s="24" t="str">
        <f>IF(ISNUMBER(AVERAGEIFS(Observed!AF$2:AF$10000,Observed!$A$2:$A$10000,$A719,Observed!$C$2:$C$10000,$C719)),AVERAGEIFS(Observed!AF$2:AF$10000,Observed!$A$2:$A$10000,$A719,Observed!$C$2:$C$10000,$C719),"")</f>
        <v/>
      </c>
      <c r="AG719" s="23" t="str">
        <f>IF(ISNUMBER(AVERAGEIFS(Observed!AG$2:AG$10000,Observed!$A$2:$A$10000,$A719,Observed!$C$2:$C$10000,$C719)),AVERAGEIFS(Observed!AG$2:AG$10000,Observed!$A$2:$A$10000,$A719,Observed!$C$2:$C$10000,$C719),"")</f>
        <v/>
      </c>
      <c r="AH719" s="23" t="str">
        <f>IF(ISNUMBER(AVERAGEIFS(Observed!AH$2:AH$10000,Observed!$A$2:$A$10000,$A719,Observed!$C$2:$C$10000,$C719)),AVERAGEIFS(Observed!AH$2:AH$10000,Observed!$A$2:$A$10000,$A719,Observed!$C$2:$C$10000,$C719),"")</f>
        <v/>
      </c>
      <c r="AI719" s="22" t="str">
        <f>IF(ISNUMBER(AVERAGEIFS(Observed!AI$2:AI$10000,Observed!$A$2:$A$10000,$A719,Observed!$C$2:$C$10000,$C719)),AVERAGEIFS(Observed!AI$2:AI$10000,Observed!$A$2:$A$10000,$A719,Observed!$C$2:$C$10000,$C719),"")</f>
        <v/>
      </c>
      <c r="AJ719" s="23">
        <f>IF(ISNUMBER(AVERAGEIFS(Observed!AJ$2:AJ$10000,Observed!$A$2:$A$10000,$A719,Observed!$C$2:$C$10000,$C719)),AVERAGEIFS(Observed!AJ$2:AJ$10000,Observed!$A$2:$A$10000,$A719,Observed!$C$2:$C$10000,$C719),"")</f>
        <v>15.76</v>
      </c>
      <c r="AK719" s="23" t="str">
        <f>IF(ISNUMBER(AVERAGEIFS(Observed!AK$2:AK$10000,Observed!$A$2:$A$10000,$A719,Observed!$C$2:$C$10000,$C719)),AVERAGEIFS(Observed!AK$2:AK$10000,Observed!$A$2:$A$10000,$A719,Observed!$C$2:$C$10000,$C719),"")</f>
        <v/>
      </c>
      <c r="AL719" s="23" t="str">
        <f>IF(ISNUMBER(AVERAGEIFS(Observed!AL$2:AL$10000,Observed!$A$2:$A$10000,$A719,Observed!$C$2:$C$10000,$C719)),AVERAGEIFS(Observed!AL$2:AL$10000,Observed!$A$2:$A$10000,$A719,Observed!$C$2:$C$10000,$C719),"")</f>
        <v/>
      </c>
      <c r="AM719" s="23" t="str">
        <f>IF(ISNUMBER(AVERAGEIFS(Observed!AM$2:AM$10000,Observed!$A$2:$A$10000,$A719,Observed!$C$2:$C$10000,$C719)),AVERAGEIFS(Observed!AM$2:AM$10000,Observed!$A$2:$A$10000,$A719,Observed!$C$2:$C$10000,$C719),"")</f>
        <v/>
      </c>
      <c r="AN719" s="23" t="str">
        <f>IF(ISNUMBER(AVERAGEIFS(Observed!AN$2:AN$10000,Observed!$A$2:$A$10000,$A719,Observed!$C$2:$C$10000,$C719)),AVERAGEIFS(Observed!AN$2:AN$10000,Observed!$A$2:$A$10000,$A719,Observed!$C$2:$C$10000,$C719),"")</f>
        <v/>
      </c>
      <c r="AO719" s="2">
        <f>COUNTIFS(Observed!$A$2:$A$10000,$A719,Observed!$C$2:$C$10000,$C719)</f>
        <v>5</v>
      </c>
      <c r="AP719" s="2">
        <f t="shared" si="14"/>
        <v>1</v>
      </c>
    </row>
    <row r="720" spans="1:42" x14ac:dyDescent="0.25">
      <c r="A720" t="s">
        <v>91</v>
      </c>
      <c r="B720" t="s">
        <v>30</v>
      </c>
      <c r="C720" s="20">
        <v>40889</v>
      </c>
      <c r="D720">
        <v>1</v>
      </c>
      <c r="F720" t="s">
        <v>105</v>
      </c>
      <c r="G720" s="25" t="s">
        <v>76</v>
      </c>
      <c r="J720" s="2"/>
      <c r="K720" s="22" t="str">
        <f>IF(ISNUMBER(AVERAGEIFS(Observed!K$2:K$10000,Observed!$A$2:$A$10000,$A720,Observed!$C$2:$C$10000,$C720)),AVERAGEIFS(Observed!K$2:K$10000,Observed!$A$2:$A$10000,$A720,Observed!$C$2:$C$10000,$C720),"")</f>
        <v/>
      </c>
      <c r="L720" s="23" t="str">
        <f>IF(ISNUMBER(AVERAGEIFS(Observed!L$2:L$10000,Observed!$A$2:$A$10000,$A720,Observed!$C$2:$C$10000,$C720)),AVERAGEIFS(Observed!L$2:L$10000,Observed!$A$2:$A$10000,$A720,Observed!$C$2:$C$10000,$C720),"")</f>
        <v/>
      </c>
      <c r="M720" s="23" t="str">
        <f>IF(ISNUMBER(AVERAGEIFS(Observed!M$2:M$10000,Observed!$A$2:$A$10000,$A720,Observed!$C$2:$C$10000,$C720)),AVERAGEIFS(Observed!M$2:M$10000,Observed!$A$2:$A$10000,$A720,Observed!$C$2:$C$10000,$C720),"")</f>
        <v/>
      </c>
      <c r="N720" s="23" t="str">
        <f>IF(ISNUMBER(AVERAGEIFS(Observed!N$2:N$10000,Observed!$A$2:$A$10000,$A720,Observed!$C$2:$C$10000,$C720)),AVERAGEIFS(Observed!N$2:N$10000,Observed!$A$2:$A$10000,$A720,Observed!$C$2:$C$10000,$C720),"")</f>
        <v/>
      </c>
      <c r="O720" s="23" t="str">
        <f>IF(ISNUMBER(AVERAGEIFS(Observed!O$2:O$10000,Observed!$A$2:$A$10000,$A720,Observed!$C$2:$C$10000,$C720)),AVERAGEIFS(Observed!O$2:O$10000,Observed!$A$2:$A$10000,$A720,Observed!$C$2:$C$10000,$C720),"")</f>
        <v/>
      </c>
      <c r="P720" s="24" t="str">
        <f>IF(ISNUMBER(AVERAGEIFS(Observed!P$2:P$10000,Observed!$A$2:$A$10000,$A720,Observed!$C$2:$C$10000,$C720)),AVERAGEIFS(Observed!P$2:P$10000,Observed!$A$2:$A$10000,$A720,Observed!$C$2:$C$10000,$C720),"")</f>
        <v/>
      </c>
      <c r="Q720" s="24" t="str">
        <f>IF(ISNUMBER(AVERAGEIFS(Observed!Q$2:Q$10000,Observed!$A$2:$A$10000,$A720,Observed!$C$2:$C$10000,$C720)),AVERAGEIFS(Observed!Q$2:Q$10000,Observed!$A$2:$A$10000,$A720,Observed!$C$2:$C$10000,$C720),"")</f>
        <v/>
      </c>
      <c r="R720" s="24" t="str">
        <f>IF(ISNUMBER(AVERAGEIFS(Observed!R$2:R$10000,Observed!$A$2:$A$10000,$A720,Observed!$C$2:$C$10000,$C720)),AVERAGEIFS(Observed!R$2:R$10000,Observed!$A$2:$A$10000,$A720,Observed!$C$2:$C$10000,$C720),"")</f>
        <v/>
      </c>
      <c r="S720" s="22" t="str">
        <f>IF(ISNUMBER(AVERAGEIFS(Observed!S$2:S$10000,Observed!$A$2:$A$10000,$A720,Observed!$C$2:$C$10000,$C720)),AVERAGEIFS(Observed!S$2:S$10000,Observed!$A$2:$A$10000,$A720,Observed!$C$2:$C$10000,$C720),"")</f>
        <v/>
      </c>
      <c r="T720" s="23" t="str">
        <f>IF(ISNUMBER(AVERAGEIFS(Observed!T$2:T$10000,Observed!$A$2:$A$10000,$A720,Observed!$C$2:$C$10000,$C720)),AVERAGEIFS(Observed!T$2:T$10000,Observed!$A$2:$A$10000,$A720,Observed!$C$2:$C$10000,$C720),"")</f>
        <v/>
      </c>
      <c r="U720" s="23" t="str">
        <f>IF(ISNUMBER(AVERAGEIFS(Observed!U$2:U$10000,Observed!$A$2:$A$10000,$A720,Observed!$C$2:$C$10000,$C720)),AVERAGEIFS(Observed!U$2:U$10000,Observed!$A$2:$A$10000,$A720,Observed!$C$2:$C$10000,$C720),"")</f>
        <v/>
      </c>
      <c r="V720" s="23" t="str">
        <f>IF(ISNUMBER(AVERAGEIFS(Observed!V$2:V$10000,Observed!$A$2:$A$10000,$A720,Observed!$C$2:$C$10000,$C720)),AVERAGEIFS(Observed!V$2:V$10000,Observed!$A$2:$A$10000,$A720,Observed!$C$2:$C$10000,$C720),"")</f>
        <v/>
      </c>
      <c r="W720" s="23" t="str">
        <f>IF(ISNUMBER(AVERAGEIFS(Observed!W$2:W$10000,Observed!$A$2:$A$10000,$A720,Observed!$C$2:$C$10000,$C720)),AVERAGEIFS(Observed!W$2:W$10000,Observed!$A$2:$A$10000,$A720,Observed!$C$2:$C$10000,$C720),"")</f>
        <v/>
      </c>
      <c r="X720" s="23" t="str">
        <f>IF(ISNUMBER(AVERAGEIFS(Observed!X$2:X$10000,Observed!$A$2:$A$10000,$A720,Observed!$C$2:$C$10000,$C720)),AVERAGEIFS(Observed!X$2:X$10000,Observed!$A$2:$A$10000,$A720,Observed!$C$2:$C$10000,$C720),"")</f>
        <v/>
      </c>
      <c r="Y720" s="23" t="str">
        <f>IF(ISNUMBER(AVERAGEIFS(Observed!Y$2:Y$10000,Observed!$A$2:$A$10000,$A720,Observed!$C$2:$C$10000,$C720)),AVERAGEIFS(Observed!Y$2:Y$10000,Observed!$A$2:$A$10000,$A720,Observed!$C$2:$C$10000,$C720),"")</f>
        <v/>
      </c>
      <c r="Z720" s="23" t="str">
        <f>IF(ISNUMBER(AVERAGEIFS(Observed!Z$2:Z$10000,Observed!$A$2:$A$10000,$A720,Observed!$C$2:$C$10000,$C720)),AVERAGEIFS(Observed!Z$2:Z$10000,Observed!$A$2:$A$10000,$A720,Observed!$C$2:$C$10000,$C720),"")</f>
        <v/>
      </c>
      <c r="AA720" s="23" t="str">
        <f>IF(ISNUMBER(AVERAGEIFS(Observed!AA$2:AA$10000,Observed!$A$2:$A$10000,$A720,Observed!$C$2:$C$10000,$C720)),AVERAGEIFS(Observed!AA$2:AA$10000,Observed!$A$2:$A$10000,$A720,Observed!$C$2:$C$10000,$C720),"")</f>
        <v/>
      </c>
      <c r="AB720" s="23" t="str">
        <f>IF(ISNUMBER(AVERAGEIFS(Observed!AB$2:AB$10000,Observed!$A$2:$A$10000,$A720,Observed!$C$2:$C$10000,$C720)),AVERAGEIFS(Observed!AB$2:AB$10000,Observed!$A$2:$A$10000,$A720,Observed!$C$2:$C$10000,$C720),"")</f>
        <v/>
      </c>
      <c r="AC720" s="23" t="str">
        <f>IF(ISNUMBER(AVERAGEIFS(Observed!AC$2:AC$10000,Observed!$A$2:$A$10000,$A720,Observed!$C$2:$C$10000,$C720)),AVERAGEIFS(Observed!AC$2:AC$10000,Observed!$A$2:$A$10000,$A720,Observed!$C$2:$C$10000,$C720),"")</f>
        <v/>
      </c>
      <c r="AD720" s="23" t="str">
        <f>IF(ISNUMBER(AVERAGEIFS(Observed!AD$2:AD$10000,Observed!$A$2:$A$10000,$A720,Observed!$C$2:$C$10000,$C720)),AVERAGEIFS(Observed!AD$2:AD$10000,Observed!$A$2:$A$10000,$A720,Observed!$C$2:$C$10000,$C720),"")</f>
        <v/>
      </c>
      <c r="AE720" s="24" t="str">
        <f>IF(ISNUMBER(AVERAGEIFS(Observed!AE$2:AE$10000,Observed!$A$2:$A$10000,$A720,Observed!$C$2:$C$10000,$C720)),AVERAGEIFS(Observed!AE$2:AE$10000,Observed!$A$2:$A$10000,$A720,Observed!$C$2:$C$10000,$C720),"")</f>
        <v/>
      </c>
      <c r="AF720" s="24" t="str">
        <f>IF(ISNUMBER(AVERAGEIFS(Observed!AF$2:AF$10000,Observed!$A$2:$A$10000,$A720,Observed!$C$2:$C$10000,$C720)),AVERAGEIFS(Observed!AF$2:AF$10000,Observed!$A$2:$A$10000,$A720,Observed!$C$2:$C$10000,$C720),"")</f>
        <v/>
      </c>
      <c r="AG720" s="23" t="str">
        <f>IF(ISNUMBER(AVERAGEIFS(Observed!AG$2:AG$10000,Observed!$A$2:$A$10000,$A720,Observed!$C$2:$C$10000,$C720)),AVERAGEIFS(Observed!AG$2:AG$10000,Observed!$A$2:$A$10000,$A720,Observed!$C$2:$C$10000,$C720),"")</f>
        <v/>
      </c>
      <c r="AH720" s="23" t="str">
        <f>IF(ISNUMBER(AVERAGEIFS(Observed!AH$2:AH$10000,Observed!$A$2:$A$10000,$A720,Observed!$C$2:$C$10000,$C720)),AVERAGEIFS(Observed!AH$2:AH$10000,Observed!$A$2:$A$10000,$A720,Observed!$C$2:$C$10000,$C720),"")</f>
        <v/>
      </c>
      <c r="AI720" s="22" t="str">
        <f>IF(ISNUMBER(AVERAGEIFS(Observed!AI$2:AI$10000,Observed!$A$2:$A$10000,$A720,Observed!$C$2:$C$10000,$C720)),AVERAGEIFS(Observed!AI$2:AI$10000,Observed!$A$2:$A$10000,$A720,Observed!$C$2:$C$10000,$C720),"")</f>
        <v/>
      </c>
      <c r="AJ720" s="23">
        <f>IF(ISNUMBER(AVERAGEIFS(Observed!AJ$2:AJ$10000,Observed!$A$2:$A$10000,$A720,Observed!$C$2:$C$10000,$C720)),AVERAGEIFS(Observed!AJ$2:AJ$10000,Observed!$A$2:$A$10000,$A720,Observed!$C$2:$C$10000,$C720),"")</f>
        <v>10.7</v>
      </c>
      <c r="AK720" s="23" t="str">
        <f>IF(ISNUMBER(AVERAGEIFS(Observed!AK$2:AK$10000,Observed!$A$2:$A$10000,$A720,Observed!$C$2:$C$10000,$C720)),AVERAGEIFS(Observed!AK$2:AK$10000,Observed!$A$2:$A$10000,$A720,Observed!$C$2:$C$10000,$C720),"")</f>
        <v/>
      </c>
      <c r="AL720" s="23" t="str">
        <f>IF(ISNUMBER(AVERAGEIFS(Observed!AL$2:AL$10000,Observed!$A$2:$A$10000,$A720,Observed!$C$2:$C$10000,$C720)),AVERAGEIFS(Observed!AL$2:AL$10000,Observed!$A$2:$A$10000,$A720,Observed!$C$2:$C$10000,$C720),"")</f>
        <v/>
      </c>
      <c r="AM720" s="23" t="str">
        <f>IF(ISNUMBER(AVERAGEIFS(Observed!AM$2:AM$10000,Observed!$A$2:$A$10000,$A720,Observed!$C$2:$C$10000,$C720)),AVERAGEIFS(Observed!AM$2:AM$10000,Observed!$A$2:$A$10000,$A720,Observed!$C$2:$C$10000,$C720),"")</f>
        <v/>
      </c>
      <c r="AN720" s="23" t="str">
        <f>IF(ISNUMBER(AVERAGEIFS(Observed!AN$2:AN$10000,Observed!$A$2:$A$10000,$A720,Observed!$C$2:$C$10000,$C720)),AVERAGEIFS(Observed!AN$2:AN$10000,Observed!$A$2:$A$10000,$A720,Observed!$C$2:$C$10000,$C720),"")</f>
        <v/>
      </c>
      <c r="AO720" s="2">
        <f>COUNTIFS(Observed!$A$2:$A$10000,$A720,Observed!$C$2:$C$10000,$C720)</f>
        <v>5</v>
      </c>
      <c r="AP720" s="2">
        <f t="shared" si="14"/>
        <v>1</v>
      </c>
    </row>
    <row r="721" spans="1:42" x14ac:dyDescent="0.25">
      <c r="A721" t="s">
        <v>91</v>
      </c>
      <c r="B721" t="s">
        <v>30</v>
      </c>
      <c r="C721" s="20">
        <v>40896</v>
      </c>
      <c r="D721">
        <v>1</v>
      </c>
      <c r="F721" t="s">
        <v>105</v>
      </c>
      <c r="G721" s="25" t="s">
        <v>76</v>
      </c>
      <c r="J721" s="2"/>
      <c r="K721" s="22" t="str">
        <f>IF(ISNUMBER(AVERAGEIFS(Observed!K$2:K$10000,Observed!$A$2:$A$10000,$A721,Observed!$C$2:$C$10000,$C721)),AVERAGEIFS(Observed!K$2:K$10000,Observed!$A$2:$A$10000,$A721,Observed!$C$2:$C$10000,$C721),"")</f>
        <v/>
      </c>
      <c r="L721" s="23" t="str">
        <f>IF(ISNUMBER(AVERAGEIFS(Observed!L$2:L$10000,Observed!$A$2:$A$10000,$A721,Observed!$C$2:$C$10000,$C721)),AVERAGEIFS(Observed!L$2:L$10000,Observed!$A$2:$A$10000,$A721,Observed!$C$2:$C$10000,$C721),"")</f>
        <v/>
      </c>
      <c r="M721" s="23" t="str">
        <f>IF(ISNUMBER(AVERAGEIFS(Observed!M$2:M$10000,Observed!$A$2:$A$10000,$A721,Observed!$C$2:$C$10000,$C721)),AVERAGEIFS(Observed!M$2:M$10000,Observed!$A$2:$A$10000,$A721,Observed!$C$2:$C$10000,$C721),"")</f>
        <v/>
      </c>
      <c r="N721" s="23" t="str">
        <f>IF(ISNUMBER(AVERAGEIFS(Observed!N$2:N$10000,Observed!$A$2:$A$10000,$A721,Observed!$C$2:$C$10000,$C721)),AVERAGEIFS(Observed!N$2:N$10000,Observed!$A$2:$A$10000,$A721,Observed!$C$2:$C$10000,$C721),"")</f>
        <v/>
      </c>
      <c r="O721" s="23" t="str">
        <f>IF(ISNUMBER(AVERAGEIFS(Observed!O$2:O$10000,Observed!$A$2:$A$10000,$A721,Observed!$C$2:$C$10000,$C721)),AVERAGEIFS(Observed!O$2:O$10000,Observed!$A$2:$A$10000,$A721,Observed!$C$2:$C$10000,$C721),"")</f>
        <v/>
      </c>
      <c r="P721" s="24" t="str">
        <f>IF(ISNUMBER(AVERAGEIFS(Observed!P$2:P$10000,Observed!$A$2:$A$10000,$A721,Observed!$C$2:$C$10000,$C721)),AVERAGEIFS(Observed!P$2:P$10000,Observed!$A$2:$A$10000,$A721,Observed!$C$2:$C$10000,$C721),"")</f>
        <v/>
      </c>
      <c r="Q721" s="24" t="str">
        <f>IF(ISNUMBER(AVERAGEIFS(Observed!Q$2:Q$10000,Observed!$A$2:$A$10000,$A721,Observed!$C$2:$C$10000,$C721)),AVERAGEIFS(Observed!Q$2:Q$10000,Observed!$A$2:$A$10000,$A721,Observed!$C$2:$C$10000,$C721),"")</f>
        <v/>
      </c>
      <c r="R721" s="24" t="str">
        <f>IF(ISNUMBER(AVERAGEIFS(Observed!R$2:R$10000,Observed!$A$2:$A$10000,$A721,Observed!$C$2:$C$10000,$C721)),AVERAGEIFS(Observed!R$2:R$10000,Observed!$A$2:$A$10000,$A721,Observed!$C$2:$C$10000,$C721),"")</f>
        <v/>
      </c>
      <c r="S721" s="22" t="str">
        <f>IF(ISNUMBER(AVERAGEIFS(Observed!S$2:S$10000,Observed!$A$2:$A$10000,$A721,Observed!$C$2:$C$10000,$C721)),AVERAGEIFS(Observed!S$2:S$10000,Observed!$A$2:$A$10000,$A721,Observed!$C$2:$C$10000,$C721),"")</f>
        <v/>
      </c>
      <c r="T721" s="23" t="str">
        <f>IF(ISNUMBER(AVERAGEIFS(Observed!T$2:T$10000,Observed!$A$2:$A$10000,$A721,Observed!$C$2:$C$10000,$C721)),AVERAGEIFS(Observed!T$2:T$10000,Observed!$A$2:$A$10000,$A721,Observed!$C$2:$C$10000,$C721),"")</f>
        <v/>
      </c>
      <c r="U721" s="23" t="str">
        <f>IF(ISNUMBER(AVERAGEIFS(Observed!U$2:U$10000,Observed!$A$2:$A$10000,$A721,Observed!$C$2:$C$10000,$C721)),AVERAGEIFS(Observed!U$2:U$10000,Observed!$A$2:$A$10000,$A721,Observed!$C$2:$C$10000,$C721),"")</f>
        <v/>
      </c>
      <c r="V721" s="23" t="str">
        <f>IF(ISNUMBER(AVERAGEIFS(Observed!V$2:V$10000,Observed!$A$2:$A$10000,$A721,Observed!$C$2:$C$10000,$C721)),AVERAGEIFS(Observed!V$2:V$10000,Observed!$A$2:$A$10000,$A721,Observed!$C$2:$C$10000,$C721),"")</f>
        <v/>
      </c>
      <c r="W721" s="23" t="str">
        <f>IF(ISNUMBER(AVERAGEIFS(Observed!W$2:W$10000,Observed!$A$2:$A$10000,$A721,Observed!$C$2:$C$10000,$C721)),AVERAGEIFS(Observed!W$2:W$10000,Observed!$A$2:$A$10000,$A721,Observed!$C$2:$C$10000,$C721),"")</f>
        <v/>
      </c>
      <c r="X721" s="23" t="str">
        <f>IF(ISNUMBER(AVERAGEIFS(Observed!X$2:X$10000,Observed!$A$2:$A$10000,$A721,Observed!$C$2:$C$10000,$C721)),AVERAGEIFS(Observed!X$2:X$10000,Observed!$A$2:$A$10000,$A721,Observed!$C$2:$C$10000,$C721),"")</f>
        <v/>
      </c>
      <c r="Y721" s="23" t="str">
        <f>IF(ISNUMBER(AVERAGEIFS(Observed!Y$2:Y$10000,Observed!$A$2:$A$10000,$A721,Observed!$C$2:$C$10000,$C721)),AVERAGEIFS(Observed!Y$2:Y$10000,Observed!$A$2:$A$10000,$A721,Observed!$C$2:$C$10000,$C721),"")</f>
        <v/>
      </c>
      <c r="Z721" s="23" t="str">
        <f>IF(ISNUMBER(AVERAGEIFS(Observed!Z$2:Z$10000,Observed!$A$2:$A$10000,$A721,Observed!$C$2:$C$10000,$C721)),AVERAGEIFS(Observed!Z$2:Z$10000,Observed!$A$2:$A$10000,$A721,Observed!$C$2:$C$10000,$C721),"")</f>
        <v/>
      </c>
      <c r="AA721" s="23" t="str">
        <f>IF(ISNUMBER(AVERAGEIFS(Observed!AA$2:AA$10000,Observed!$A$2:$A$10000,$A721,Observed!$C$2:$C$10000,$C721)),AVERAGEIFS(Observed!AA$2:AA$10000,Observed!$A$2:$A$10000,$A721,Observed!$C$2:$C$10000,$C721),"")</f>
        <v/>
      </c>
      <c r="AB721" s="23" t="str">
        <f>IF(ISNUMBER(AVERAGEIFS(Observed!AB$2:AB$10000,Observed!$A$2:$A$10000,$A721,Observed!$C$2:$C$10000,$C721)),AVERAGEIFS(Observed!AB$2:AB$10000,Observed!$A$2:$A$10000,$A721,Observed!$C$2:$C$10000,$C721),"")</f>
        <v/>
      </c>
      <c r="AC721" s="23" t="str">
        <f>IF(ISNUMBER(AVERAGEIFS(Observed!AC$2:AC$10000,Observed!$A$2:$A$10000,$A721,Observed!$C$2:$C$10000,$C721)),AVERAGEIFS(Observed!AC$2:AC$10000,Observed!$A$2:$A$10000,$A721,Observed!$C$2:$C$10000,$C721),"")</f>
        <v/>
      </c>
      <c r="AD721" s="23" t="str">
        <f>IF(ISNUMBER(AVERAGEIFS(Observed!AD$2:AD$10000,Observed!$A$2:$A$10000,$A721,Observed!$C$2:$C$10000,$C721)),AVERAGEIFS(Observed!AD$2:AD$10000,Observed!$A$2:$A$10000,$A721,Observed!$C$2:$C$10000,$C721),"")</f>
        <v/>
      </c>
      <c r="AE721" s="24" t="str">
        <f>IF(ISNUMBER(AVERAGEIFS(Observed!AE$2:AE$10000,Observed!$A$2:$A$10000,$A721,Observed!$C$2:$C$10000,$C721)),AVERAGEIFS(Observed!AE$2:AE$10000,Observed!$A$2:$A$10000,$A721,Observed!$C$2:$C$10000,$C721),"")</f>
        <v/>
      </c>
      <c r="AF721" s="24" t="str">
        <f>IF(ISNUMBER(AVERAGEIFS(Observed!AF$2:AF$10000,Observed!$A$2:$A$10000,$A721,Observed!$C$2:$C$10000,$C721)),AVERAGEIFS(Observed!AF$2:AF$10000,Observed!$A$2:$A$10000,$A721,Observed!$C$2:$C$10000,$C721),"")</f>
        <v/>
      </c>
      <c r="AG721" s="23" t="str">
        <f>IF(ISNUMBER(AVERAGEIFS(Observed!AG$2:AG$10000,Observed!$A$2:$A$10000,$A721,Observed!$C$2:$C$10000,$C721)),AVERAGEIFS(Observed!AG$2:AG$10000,Observed!$A$2:$A$10000,$A721,Observed!$C$2:$C$10000,$C721),"")</f>
        <v/>
      </c>
      <c r="AH721" s="23" t="str">
        <f>IF(ISNUMBER(AVERAGEIFS(Observed!AH$2:AH$10000,Observed!$A$2:$A$10000,$A721,Observed!$C$2:$C$10000,$C721)),AVERAGEIFS(Observed!AH$2:AH$10000,Observed!$A$2:$A$10000,$A721,Observed!$C$2:$C$10000,$C721),"")</f>
        <v/>
      </c>
      <c r="AI721" s="22" t="str">
        <f>IF(ISNUMBER(AVERAGEIFS(Observed!AI$2:AI$10000,Observed!$A$2:$A$10000,$A721,Observed!$C$2:$C$10000,$C721)),AVERAGEIFS(Observed!AI$2:AI$10000,Observed!$A$2:$A$10000,$A721,Observed!$C$2:$C$10000,$C721),"")</f>
        <v/>
      </c>
      <c r="AJ721" s="23">
        <f>IF(ISNUMBER(AVERAGEIFS(Observed!AJ$2:AJ$10000,Observed!$A$2:$A$10000,$A721,Observed!$C$2:$C$10000,$C721)),AVERAGEIFS(Observed!AJ$2:AJ$10000,Observed!$A$2:$A$10000,$A721,Observed!$C$2:$C$10000,$C721),"")</f>
        <v>15.84</v>
      </c>
      <c r="AK721" s="23" t="str">
        <f>IF(ISNUMBER(AVERAGEIFS(Observed!AK$2:AK$10000,Observed!$A$2:$A$10000,$A721,Observed!$C$2:$C$10000,$C721)),AVERAGEIFS(Observed!AK$2:AK$10000,Observed!$A$2:$A$10000,$A721,Observed!$C$2:$C$10000,$C721),"")</f>
        <v/>
      </c>
      <c r="AL721" s="23" t="str">
        <f>IF(ISNUMBER(AVERAGEIFS(Observed!AL$2:AL$10000,Observed!$A$2:$A$10000,$A721,Observed!$C$2:$C$10000,$C721)),AVERAGEIFS(Observed!AL$2:AL$10000,Observed!$A$2:$A$10000,$A721,Observed!$C$2:$C$10000,$C721),"")</f>
        <v/>
      </c>
      <c r="AM721" s="23" t="str">
        <f>IF(ISNUMBER(AVERAGEIFS(Observed!AM$2:AM$10000,Observed!$A$2:$A$10000,$A721,Observed!$C$2:$C$10000,$C721)),AVERAGEIFS(Observed!AM$2:AM$10000,Observed!$A$2:$A$10000,$A721,Observed!$C$2:$C$10000,$C721),"")</f>
        <v/>
      </c>
      <c r="AN721" s="23" t="str">
        <f>IF(ISNUMBER(AVERAGEIFS(Observed!AN$2:AN$10000,Observed!$A$2:$A$10000,$A721,Observed!$C$2:$C$10000,$C721)),AVERAGEIFS(Observed!AN$2:AN$10000,Observed!$A$2:$A$10000,$A721,Observed!$C$2:$C$10000,$C721),"")</f>
        <v/>
      </c>
      <c r="AO721" s="2">
        <f>COUNTIFS(Observed!$A$2:$A$10000,$A721,Observed!$C$2:$C$10000,$C721)</f>
        <v>5</v>
      </c>
      <c r="AP721" s="2">
        <f t="shared" si="14"/>
        <v>1</v>
      </c>
    </row>
    <row r="722" spans="1:42" x14ac:dyDescent="0.25">
      <c r="A722" t="s">
        <v>91</v>
      </c>
      <c r="B722" t="s">
        <v>30</v>
      </c>
      <c r="C722" s="20">
        <v>40917</v>
      </c>
      <c r="D722">
        <v>1</v>
      </c>
      <c r="F722" t="s">
        <v>105</v>
      </c>
      <c r="G722" s="25" t="s">
        <v>76</v>
      </c>
      <c r="J722" s="2"/>
      <c r="K722" s="22" t="str">
        <f>IF(ISNUMBER(AVERAGEIFS(Observed!K$2:K$10000,Observed!$A$2:$A$10000,$A722,Observed!$C$2:$C$10000,$C722)),AVERAGEIFS(Observed!K$2:K$10000,Observed!$A$2:$A$10000,$A722,Observed!$C$2:$C$10000,$C722),"")</f>
        <v/>
      </c>
      <c r="L722" s="23" t="str">
        <f>IF(ISNUMBER(AVERAGEIFS(Observed!L$2:L$10000,Observed!$A$2:$A$10000,$A722,Observed!$C$2:$C$10000,$C722)),AVERAGEIFS(Observed!L$2:L$10000,Observed!$A$2:$A$10000,$A722,Observed!$C$2:$C$10000,$C722),"")</f>
        <v/>
      </c>
      <c r="M722" s="23" t="str">
        <f>IF(ISNUMBER(AVERAGEIFS(Observed!M$2:M$10000,Observed!$A$2:$A$10000,$A722,Observed!$C$2:$C$10000,$C722)),AVERAGEIFS(Observed!M$2:M$10000,Observed!$A$2:$A$10000,$A722,Observed!$C$2:$C$10000,$C722),"")</f>
        <v/>
      </c>
      <c r="N722" s="23" t="str">
        <f>IF(ISNUMBER(AVERAGEIFS(Observed!N$2:N$10000,Observed!$A$2:$A$10000,$A722,Observed!$C$2:$C$10000,$C722)),AVERAGEIFS(Observed!N$2:N$10000,Observed!$A$2:$A$10000,$A722,Observed!$C$2:$C$10000,$C722),"")</f>
        <v/>
      </c>
      <c r="O722" s="23" t="str">
        <f>IF(ISNUMBER(AVERAGEIFS(Observed!O$2:O$10000,Observed!$A$2:$A$10000,$A722,Observed!$C$2:$C$10000,$C722)),AVERAGEIFS(Observed!O$2:O$10000,Observed!$A$2:$A$10000,$A722,Observed!$C$2:$C$10000,$C722),"")</f>
        <v/>
      </c>
      <c r="P722" s="24" t="str">
        <f>IF(ISNUMBER(AVERAGEIFS(Observed!P$2:P$10000,Observed!$A$2:$A$10000,$A722,Observed!$C$2:$C$10000,$C722)),AVERAGEIFS(Observed!P$2:P$10000,Observed!$A$2:$A$10000,$A722,Observed!$C$2:$C$10000,$C722),"")</f>
        <v/>
      </c>
      <c r="Q722" s="24" t="str">
        <f>IF(ISNUMBER(AVERAGEIFS(Observed!Q$2:Q$10000,Observed!$A$2:$A$10000,$A722,Observed!$C$2:$C$10000,$C722)),AVERAGEIFS(Observed!Q$2:Q$10000,Observed!$A$2:$A$10000,$A722,Observed!$C$2:$C$10000,$C722),"")</f>
        <v/>
      </c>
      <c r="R722" s="24" t="str">
        <f>IF(ISNUMBER(AVERAGEIFS(Observed!R$2:R$10000,Observed!$A$2:$A$10000,$A722,Observed!$C$2:$C$10000,$C722)),AVERAGEIFS(Observed!R$2:R$10000,Observed!$A$2:$A$10000,$A722,Observed!$C$2:$C$10000,$C722),"")</f>
        <v/>
      </c>
      <c r="S722" s="22" t="str">
        <f>IF(ISNUMBER(AVERAGEIFS(Observed!S$2:S$10000,Observed!$A$2:$A$10000,$A722,Observed!$C$2:$C$10000,$C722)),AVERAGEIFS(Observed!S$2:S$10000,Observed!$A$2:$A$10000,$A722,Observed!$C$2:$C$10000,$C722),"")</f>
        <v/>
      </c>
      <c r="T722" s="23" t="str">
        <f>IF(ISNUMBER(AVERAGEIFS(Observed!T$2:T$10000,Observed!$A$2:$A$10000,$A722,Observed!$C$2:$C$10000,$C722)),AVERAGEIFS(Observed!T$2:T$10000,Observed!$A$2:$A$10000,$A722,Observed!$C$2:$C$10000,$C722),"")</f>
        <v/>
      </c>
      <c r="U722" s="23" t="str">
        <f>IF(ISNUMBER(AVERAGEIFS(Observed!U$2:U$10000,Observed!$A$2:$A$10000,$A722,Observed!$C$2:$C$10000,$C722)),AVERAGEIFS(Observed!U$2:U$10000,Observed!$A$2:$A$10000,$A722,Observed!$C$2:$C$10000,$C722),"")</f>
        <v/>
      </c>
      <c r="V722" s="23" t="str">
        <f>IF(ISNUMBER(AVERAGEIFS(Observed!V$2:V$10000,Observed!$A$2:$A$10000,$A722,Observed!$C$2:$C$10000,$C722)),AVERAGEIFS(Observed!V$2:V$10000,Observed!$A$2:$A$10000,$A722,Observed!$C$2:$C$10000,$C722),"")</f>
        <v/>
      </c>
      <c r="W722" s="23" t="str">
        <f>IF(ISNUMBER(AVERAGEIFS(Observed!W$2:W$10000,Observed!$A$2:$A$10000,$A722,Observed!$C$2:$C$10000,$C722)),AVERAGEIFS(Observed!W$2:W$10000,Observed!$A$2:$A$10000,$A722,Observed!$C$2:$C$10000,$C722),"")</f>
        <v/>
      </c>
      <c r="X722" s="23" t="str">
        <f>IF(ISNUMBER(AVERAGEIFS(Observed!X$2:X$10000,Observed!$A$2:$A$10000,$A722,Observed!$C$2:$C$10000,$C722)),AVERAGEIFS(Observed!X$2:X$10000,Observed!$A$2:$A$10000,$A722,Observed!$C$2:$C$10000,$C722),"")</f>
        <v/>
      </c>
      <c r="Y722" s="23" t="str">
        <f>IF(ISNUMBER(AVERAGEIFS(Observed!Y$2:Y$10000,Observed!$A$2:$A$10000,$A722,Observed!$C$2:$C$10000,$C722)),AVERAGEIFS(Observed!Y$2:Y$10000,Observed!$A$2:$A$10000,$A722,Observed!$C$2:$C$10000,$C722),"")</f>
        <v/>
      </c>
      <c r="Z722" s="23" t="str">
        <f>IF(ISNUMBER(AVERAGEIFS(Observed!Z$2:Z$10000,Observed!$A$2:$A$10000,$A722,Observed!$C$2:$C$10000,$C722)),AVERAGEIFS(Observed!Z$2:Z$10000,Observed!$A$2:$A$10000,$A722,Observed!$C$2:$C$10000,$C722),"")</f>
        <v/>
      </c>
      <c r="AA722" s="23" t="str">
        <f>IF(ISNUMBER(AVERAGEIFS(Observed!AA$2:AA$10000,Observed!$A$2:$A$10000,$A722,Observed!$C$2:$C$10000,$C722)),AVERAGEIFS(Observed!AA$2:AA$10000,Observed!$A$2:$A$10000,$A722,Observed!$C$2:$C$10000,$C722),"")</f>
        <v/>
      </c>
      <c r="AB722" s="23" t="str">
        <f>IF(ISNUMBER(AVERAGEIFS(Observed!AB$2:AB$10000,Observed!$A$2:$A$10000,$A722,Observed!$C$2:$C$10000,$C722)),AVERAGEIFS(Observed!AB$2:AB$10000,Observed!$A$2:$A$10000,$A722,Observed!$C$2:$C$10000,$C722),"")</f>
        <v/>
      </c>
      <c r="AC722" s="23" t="str">
        <f>IF(ISNUMBER(AVERAGEIFS(Observed!AC$2:AC$10000,Observed!$A$2:$A$10000,$A722,Observed!$C$2:$C$10000,$C722)),AVERAGEIFS(Observed!AC$2:AC$10000,Observed!$A$2:$A$10000,$A722,Observed!$C$2:$C$10000,$C722),"")</f>
        <v/>
      </c>
      <c r="AD722" s="23" t="str">
        <f>IF(ISNUMBER(AVERAGEIFS(Observed!AD$2:AD$10000,Observed!$A$2:$A$10000,$A722,Observed!$C$2:$C$10000,$C722)),AVERAGEIFS(Observed!AD$2:AD$10000,Observed!$A$2:$A$10000,$A722,Observed!$C$2:$C$10000,$C722),"")</f>
        <v/>
      </c>
      <c r="AE722" s="24" t="str">
        <f>IF(ISNUMBER(AVERAGEIFS(Observed!AE$2:AE$10000,Observed!$A$2:$A$10000,$A722,Observed!$C$2:$C$10000,$C722)),AVERAGEIFS(Observed!AE$2:AE$10000,Observed!$A$2:$A$10000,$A722,Observed!$C$2:$C$10000,$C722),"")</f>
        <v/>
      </c>
      <c r="AF722" s="24" t="str">
        <f>IF(ISNUMBER(AVERAGEIFS(Observed!AF$2:AF$10000,Observed!$A$2:$A$10000,$A722,Observed!$C$2:$C$10000,$C722)),AVERAGEIFS(Observed!AF$2:AF$10000,Observed!$A$2:$A$10000,$A722,Observed!$C$2:$C$10000,$C722),"")</f>
        <v/>
      </c>
      <c r="AG722" s="23" t="str">
        <f>IF(ISNUMBER(AVERAGEIFS(Observed!AG$2:AG$10000,Observed!$A$2:$A$10000,$A722,Observed!$C$2:$C$10000,$C722)),AVERAGEIFS(Observed!AG$2:AG$10000,Observed!$A$2:$A$10000,$A722,Observed!$C$2:$C$10000,$C722),"")</f>
        <v/>
      </c>
      <c r="AH722" s="23" t="str">
        <f>IF(ISNUMBER(AVERAGEIFS(Observed!AH$2:AH$10000,Observed!$A$2:$A$10000,$A722,Observed!$C$2:$C$10000,$C722)),AVERAGEIFS(Observed!AH$2:AH$10000,Observed!$A$2:$A$10000,$A722,Observed!$C$2:$C$10000,$C722),"")</f>
        <v/>
      </c>
      <c r="AI722" s="22" t="str">
        <f>IF(ISNUMBER(AVERAGEIFS(Observed!AI$2:AI$10000,Observed!$A$2:$A$10000,$A722,Observed!$C$2:$C$10000,$C722)),AVERAGEIFS(Observed!AI$2:AI$10000,Observed!$A$2:$A$10000,$A722,Observed!$C$2:$C$10000,$C722),"")</f>
        <v/>
      </c>
      <c r="AJ722" s="23">
        <f>IF(ISNUMBER(AVERAGEIFS(Observed!AJ$2:AJ$10000,Observed!$A$2:$A$10000,$A722,Observed!$C$2:$C$10000,$C722)),AVERAGEIFS(Observed!AJ$2:AJ$10000,Observed!$A$2:$A$10000,$A722,Observed!$C$2:$C$10000,$C722),"")</f>
        <v>23.98</v>
      </c>
      <c r="AK722" s="23" t="str">
        <f>IF(ISNUMBER(AVERAGEIFS(Observed!AK$2:AK$10000,Observed!$A$2:$A$10000,$A722,Observed!$C$2:$C$10000,$C722)),AVERAGEIFS(Observed!AK$2:AK$10000,Observed!$A$2:$A$10000,$A722,Observed!$C$2:$C$10000,$C722),"")</f>
        <v/>
      </c>
      <c r="AL722" s="23" t="str">
        <f>IF(ISNUMBER(AVERAGEIFS(Observed!AL$2:AL$10000,Observed!$A$2:$A$10000,$A722,Observed!$C$2:$C$10000,$C722)),AVERAGEIFS(Observed!AL$2:AL$10000,Observed!$A$2:$A$10000,$A722,Observed!$C$2:$C$10000,$C722),"")</f>
        <v/>
      </c>
      <c r="AM722" s="23" t="str">
        <f>IF(ISNUMBER(AVERAGEIFS(Observed!AM$2:AM$10000,Observed!$A$2:$A$10000,$A722,Observed!$C$2:$C$10000,$C722)),AVERAGEIFS(Observed!AM$2:AM$10000,Observed!$A$2:$A$10000,$A722,Observed!$C$2:$C$10000,$C722),"")</f>
        <v/>
      </c>
      <c r="AN722" s="23" t="str">
        <f>IF(ISNUMBER(AVERAGEIFS(Observed!AN$2:AN$10000,Observed!$A$2:$A$10000,$A722,Observed!$C$2:$C$10000,$C722)),AVERAGEIFS(Observed!AN$2:AN$10000,Observed!$A$2:$A$10000,$A722,Observed!$C$2:$C$10000,$C722),"")</f>
        <v/>
      </c>
      <c r="AO722" s="2">
        <f>COUNTIFS(Observed!$A$2:$A$10000,$A722,Observed!$C$2:$C$10000,$C722)</f>
        <v>5</v>
      </c>
      <c r="AP722" s="2">
        <f t="shared" si="14"/>
        <v>1</v>
      </c>
    </row>
    <row r="723" spans="1:42" x14ac:dyDescent="0.25">
      <c r="A723" t="s">
        <v>91</v>
      </c>
      <c r="B723" t="s">
        <v>30</v>
      </c>
      <c r="C723" s="20">
        <v>40924</v>
      </c>
      <c r="D723">
        <v>1</v>
      </c>
      <c r="F723" t="s">
        <v>105</v>
      </c>
      <c r="G723" s="25" t="s">
        <v>76</v>
      </c>
      <c r="J723" s="2"/>
      <c r="K723" s="22" t="str">
        <f>IF(ISNUMBER(AVERAGEIFS(Observed!K$2:K$10000,Observed!$A$2:$A$10000,$A723,Observed!$C$2:$C$10000,$C723)),AVERAGEIFS(Observed!K$2:K$10000,Observed!$A$2:$A$10000,$A723,Observed!$C$2:$C$10000,$C723),"")</f>
        <v/>
      </c>
      <c r="L723" s="23" t="str">
        <f>IF(ISNUMBER(AVERAGEIFS(Observed!L$2:L$10000,Observed!$A$2:$A$10000,$A723,Observed!$C$2:$C$10000,$C723)),AVERAGEIFS(Observed!L$2:L$10000,Observed!$A$2:$A$10000,$A723,Observed!$C$2:$C$10000,$C723),"")</f>
        <v/>
      </c>
      <c r="M723" s="23" t="str">
        <f>IF(ISNUMBER(AVERAGEIFS(Observed!M$2:M$10000,Observed!$A$2:$A$10000,$A723,Observed!$C$2:$C$10000,$C723)),AVERAGEIFS(Observed!M$2:M$10000,Observed!$A$2:$A$10000,$A723,Observed!$C$2:$C$10000,$C723),"")</f>
        <v/>
      </c>
      <c r="N723" s="23" t="str">
        <f>IF(ISNUMBER(AVERAGEIFS(Observed!N$2:N$10000,Observed!$A$2:$A$10000,$A723,Observed!$C$2:$C$10000,$C723)),AVERAGEIFS(Observed!N$2:N$10000,Observed!$A$2:$A$10000,$A723,Observed!$C$2:$C$10000,$C723),"")</f>
        <v/>
      </c>
      <c r="O723" s="23" t="str">
        <f>IF(ISNUMBER(AVERAGEIFS(Observed!O$2:O$10000,Observed!$A$2:$A$10000,$A723,Observed!$C$2:$C$10000,$C723)),AVERAGEIFS(Observed!O$2:O$10000,Observed!$A$2:$A$10000,$A723,Observed!$C$2:$C$10000,$C723),"")</f>
        <v/>
      </c>
      <c r="P723" s="24" t="str">
        <f>IF(ISNUMBER(AVERAGEIFS(Observed!P$2:P$10000,Observed!$A$2:$A$10000,$A723,Observed!$C$2:$C$10000,$C723)),AVERAGEIFS(Observed!P$2:P$10000,Observed!$A$2:$A$10000,$A723,Observed!$C$2:$C$10000,$C723),"")</f>
        <v/>
      </c>
      <c r="Q723" s="24" t="str">
        <f>IF(ISNUMBER(AVERAGEIFS(Observed!Q$2:Q$10000,Observed!$A$2:$A$10000,$A723,Observed!$C$2:$C$10000,$C723)),AVERAGEIFS(Observed!Q$2:Q$10000,Observed!$A$2:$A$10000,$A723,Observed!$C$2:$C$10000,$C723),"")</f>
        <v/>
      </c>
      <c r="R723" s="24" t="str">
        <f>IF(ISNUMBER(AVERAGEIFS(Observed!R$2:R$10000,Observed!$A$2:$A$10000,$A723,Observed!$C$2:$C$10000,$C723)),AVERAGEIFS(Observed!R$2:R$10000,Observed!$A$2:$A$10000,$A723,Observed!$C$2:$C$10000,$C723),"")</f>
        <v/>
      </c>
      <c r="S723" s="22" t="str">
        <f>IF(ISNUMBER(AVERAGEIFS(Observed!S$2:S$10000,Observed!$A$2:$A$10000,$A723,Observed!$C$2:$C$10000,$C723)),AVERAGEIFS(Observed!S$2:S$10000,Observed!$A$2:$A$10000,$A723,Observed!$C$2:$C$10000,$C723),"")</f>
        <v/>
      </c>
      <c r="T723" s="23" t="str">
        <f>IF(ISNUMBER(AVERAGEIFS(Observed!T$2:T$10000,Observed!$A$2:$A$10000,$A723,Observed!$C$2:$C$10000,$C723)),AVERAGEIFS(Observed!T$2:T$10000,Observed!$A$2:$A$10000,$A723,Observed!$C$2:$C$10000,$C723),"")</f>
        <v/>
      </c>
      <c r="U723" s="23" t="str">
        <f>IF(ISNUMBER(AVERAGEIFS(Observed!U$2:U$10000,Observed!$A$2:$A$10000,$A723,Observed!$C$2:$C$10000,$C723)),AVERAGEIFS(Observed!U$2:U$10000,Observed!$A$2:$A$10000,$A723,Observed!$C$2:$C$10000,$C723),"")</f>
        <v/>
      </c>
      <c r="V723" s="23" t="str">
        <f>IF(ISNUMBER(AVERAGEIFS(Observed!V$2:V$10000,Observed!$A$2:$A$10000,$A723,Observed!$C$2:$C$10000,$C723)),AVERAGEIFS(Observed!V$2:V$10000,Observed!$A$2:$A$10000,$A723,Observed!$C$2:$C$10000,$C723),"")</f>
        <v/>
      </c>
      <c r="W723" s="23" t="str">
        <f>IF(ISNUMBER(AVERAGEIFS(Observed!W$2:W$10000,Observed!$A$2:$A$10000,$A723,Observed!$C$2:$C$10000,$C723)),AVERAGEIFS(Observed!W$2:W$10000,Observed!$A$2:$A$10000,$A723,Observed!$C$2:$C$10000,$C723),"")</f>
        <v/>
      </c>
      <c r="X723" s="23" t="str">
        <f>IF(ISNUMBER(AVERAGEIFS(Observed!X$2:X$10000,Observed!$A$2:$A$10000,$A723,Observed!$C$2:$C$10000,$C723)),AVERAGEIFS(Observed!X$2:X$10000,Observed!$A$2:$A$10000,$A723,Observed!$C$2:$C$10000,$C723),"")</f>
        <v/>
      </c>
      <c r="Y723" s="23" t="str">
        <f>IF(ISNUMBER(AVERAGEIFS(Observed!Y$2:Y$10000,Observed!$A$2:$A$10000,$A723,Observed!$C$2:$C$10000,$C723)),AVERAGEIFS(Observed!Y$2:Y$10000,Observed!$A$2:$A$10000,$A723,Observed!$C$2:$C$10000,$C723),"")</f>
        <v/>
      </c>
      <c r="Z723" s="23" t="str">
        <f>IF(ISNUMBER(AVERAGEIFS(Observed!Z$2:Z$10000,Observed!$A$2:$A$10000,$A723,Observed!$C$2:$C$10000,$C723)),AVERAGEIFS(Observed!Z$2:Z$10000,Observed!$A$2:$A$10000,$A723,Observed!$C$2:$C$10000,$C723),"")</f>
        <v/>
      </c>
      <c r="AA723" s="23" t="str">
        <f>IF(ISNUMBER(AVERAGEIFS(Observed!AA$2:AA$10000,Observed!$A$2:$A$10000,$A723,Observed!$C$2:$C$10000,$C723)),AVERAGEIFS(Observed!AA$2:AA$10000,Observed!$A$2:$A$10000,$A723,Observed!$C$2:$C$10000,$C723),"")</f>
        <v/>
      </c>
      <c r="AB723" s="23" t="str">
        <f>IF(ISNUMBER(AVERAGEIFS(Observed!AB$2:AB$10000,Observed!$A$2:$A$10000,$A723,Observed!$C$2:$C$10000,$C723)),AVERAGEIFS(Observed!AB$2:AB$10000,Observed!$A$2:$A$10000,$A723,Observed!$C$2:$C$10000,$C723),"")</f>
        <v/>
      </c>
      <c r="AC723" s="23" t="str">
        <f>IF(ISNUMBER(AVERAGEIFS(Observed!AC$2:AC$10000,Observed!$A$2:$A$10000,$A723,Observed!$C$2:$C$10000,$C723)),AVERAGEIFS(Observed!AC$2:AC$10000,Observed!$A$2:$A$10000,$A723,Observed!$C$2:$C$10000,$C723),"")</f>
        <v/>
      </c>
      <c r="AD723" s="23" t="str">
        <f>IF(ISNUMBER(AVERAGEIFS(Observed!AD$2:AD$10000,Observed!$A$2:$A$10000,$A723,Observed!$C$2:$C$10000,$C723)),AVERAGEIFS(Observed!AD$2:AD$10000,Observed!$A$2:$A$10000,$A723,Observed!$C$2:$C$10000,$C723),"")</f>
        <v/>
      </c>
      <c r="AE723" s="24" t="str">
        <f>IF(ISNUMBER(AVERAGEIFS(Observed!AE$2:AE$10000,Observed!$A$2:$A$10000,$A723,Observed!$C$2:$C$10000,$C723)),AVERAGEIFS(Observed!AE$2:AE$10000,Observed!$A$2:$A$10000,$A723,Observed!$C$2:$C$10000,$C723),"")</f>
        <v/>
      </c>
      <c r="AF723" s="24" t="str">
        <f>IF(ISNUMBER(AVERAGEIFS(Observed!AF$2:AF$10000,Observed!$A$2:$A$10000,$A723,Observed!$C$2:$C$10000,$C723)),AVERAGEIFS(Observed!AF$2:AF$10000,Observed!$A$2:$A$10000,$A723,Observed!$C$2:$C$10000,$C723),"")</f>
        <v/>
      </c>
      <c r="AG723" s="23" t="str">
        <f>IF(ISNUMBER(AVERAGEIFS(Observed!AG$2:AG$10000,Observed!$A$2:$A$10000,$A723,Observed!$C$2:$C$10000,$C723)),AVERAGEIFS(Observed!AG$2:AG$10000,Observed!$A$2:$A$10000,$A723,Observed!$C$2:$C$10000,$C723),"")</f>
        <v/>
      </c>
      <c r="AH723" s="23" t="str">
        <f>IF(ISNUMBER(AVERAGEIFS(Observed!AH$2:AH$10000,Observed!$A$2:$A$10000,$A723,Observed!$C$2:$C$10000,$C723)),AVERAGEIFS(Observed!AH$2:AH$10000,Observed!$A$2:$A$10000,$A723,Observed!$C$2:$C$10000,$C723),"")</f>
        <v/>
      </c>
      <c r="AI723" s="22" t="str">
        <f>IF(ISNUMBER(AVERAGEIFS(Observed!AI$2:AI$10000,Observed!$A$2:$A$10000,$A723,Observed!$C$2:$C$10000,$C723)),AVERAGEIFS(Observed!AI$2:AI$10000,Observed!$A$2:$A$10000,$A723,Observed!$C$2:$C$10000,$C723),"")</f>
        <v/>
      </c>
      <c r="AJ723" s="23">
        <f>IF(ISNUMBER(AVERAGEIFS(Observed!AJ$2:AJ$10000,Observed!$A$2:$A$10000,$A723,Observed!$C$2:$C$10000,$C723)),AVERAGEIFS(Observed!AJ$2:AJ$10000,Observed!$A$2:$A$10000,$A723,Observed!$C$2:$C$10000,$C723),"")</f>
        <v>9.6999999999999993</v>
      </c>
      <c r="AK723" s="23" t="str">
        <f>IF(ISNUMBER(AVERAGEIFS(Observed!AK$2:AK$10000,Observed!$A$2:$A$10000,$A723,Observed!$C$2:$C$10000,$C723)),AVERAGEIFS(Observed!AK$2:AK$10000,Observed!$A$2:$A$10000,$A723,Observed!$C$2:$C$10000,$C723),"")</f>
        <v/>
      </c>
      <c r="AL723" s="23" t="str">
        <f>IF(ISNUMBER(AVERAGEIFS(Observed!AL$2:AL$10000,Observed!$A$2:$A$10000,$A723,Observed!$C$2:$C$10000,$C723)),AVERAGEIFS(Observed!AL$2:AL$10000,Observed!$A$2:$A$10000,$A723,Observed!$C$2:$C$10000,$C723),"")</f>
        <v/>
      </c>
      <c r="AM723" s="23" t="str">
        <f>IF(ISNUMBER(AVERAGEIFS(Observed!AM$2:AM$10000,Observed!$A$2:$A$10000,$A723,Observed!$C$2:$C$10000,$C723)),AVERAGEIFS(Observed!AM$2:AM$10000,Observed!$A$2:$A$10000,$A723,Observed!$C$2:$C$10000,$C723),"")</f>
        <v/>
      </c>
      <c r="AN723" s="23" t="str">
        <f>IF(ISNUMBER(AVERAGEIFS(Observed!AN$2:AN$10000,Observed!$A$2:$A$10000,$A723,Observed!$C$2:$C$10000,$C723)),AVERAGEIFS(Observed!AN$2:AN$10000,Observed!$A$2:$A$10000,$A723,Observed!$C$2:$C$10000,$C723),"")</f>
        <v/>
      </c>
      <c r="AO723" s="2">
        <f>COUNTIFS(Observed!$A$2:$A$10000,$A723,Observed!$C$2:$C$10000,$C723)</f>
        <v>5</v>
      </c>
      <c r="AP723" s="2">
        <f t="shared" si="14"/>
        <v>1</v>
      </c>
    </row>
    <row r="724" spans="1:42" x14ac:dyDescent="0.25">
      <c r="A724" t="s">
        <v>91</v>
      </c>
      <c r="B724" t="s">
        <v>30</v>
      </c>
      <c r="C724" s="20">
        <v>40931</v>
      </c>
      <c r="D724">
        <v>1</v>
      </c>
      <c r="F724" t="s">
        <v>105</v>
      </c>
      <c r="G724" s="25" t="s">
        <v>76</v>
      </c>
      <c r="J724" s="2"/>
      <c r="K724" s="22" t="str">
        <f>IF(ISNUMBER(AVERAGEIFS(Observed!K$2:K$10000,Observed!$A$2:$A$10000,$A724,Observed!$C$2:$C$10000,$C724)),AVERAGEIFS(Observed!K$2:K$10000,Observed!$A$2:$A$10000,$A724,Observed!$C$2:$C$10000,$C724),"")</f>
        <v/>
      </c>
      <c r="L724" s="23" t="str">
        <f>IF(ISNUMBER(AVERAGEIFS(Observed!L$2:L$10000,Observed!$A$2:$A$10000,$A724,Observed!$C$2:$C$10000,$C724)),AVERAGEIFS(Observed!L$2:L$10000,Observed!$A$2:$A$10000,$A724,Observed!$C$2:$C$10000,$C724),"")</f>
        <v/>
      </c>
      <c r="M724" s="23" t="str">
        <f>IF(ISNUMBER(AVERAGEIFS(Observed!M$2:M$10000,Observed!$A$2:$A$10000,$A724,Observed!$C$2:$C$10000,$C724)),AVERAGEIFS(Observed!M$2:M$10000,Observed!$A$2:$A$10000,$A724,Observed!$C$2:$C$10000,$C724),"")</f>
        <v/>
      </c>
      <c r="N724" s="23" t="str">
        <f>IF(ISNUMBER(AVERAGEIFS(Observed!N$2:N$10000,Observed!$A$2:$A$10000,$A724,Observed!$C$2:$C$10000,$C724)),AVERAGEIFS(Observed!N$2:N$10000,Observed!$A$2:$A$10000,$A724,Observed!$C$2:$C$10000,$C724),"")</f>
        <v/>
      </c>
      <c r="O724" s="23" t="str">
        <f>IF(ISNUMBER(AVERAGEIFS(Observed!O$2:O$10000,Observed!$A$2:$A$10000,$A724,Observed!$C$2:$C$10000,$C724)),AVERAGEIFS(Observed!O$2:O$10000,Observed!$A$2:$A$10000,$A724,Observed!$C$2:$C$10000,$C724),"")</f>
        <v/>
      </c>
      <c r="P724" s="24" t="str">
        <f>IF(ISNUMBER(AVERAGEIFS(Observed!P$2:P$10000,Observed!$A$2:$A$10000,$A724,Observed!$C$2:$C$10000,$C724)),AVERAGEIFS(Observed!P$2:P$10000,Observed!$A$2:$A$10000,$A724,Observed!$C$2:$C$10000,$C724),"")</f>
        <v/>
      </c>
      <c r="Q724" s="24" t="str">
        <f>IF(ISNUMBER(AVERAGEIFS(Observed!Q$2:Q$10000,Observed!$A$2:$A$10000,$A724,Observed!$C$2:$C$10000,$C724)),AVERAGEIFS(Observed!Q$2:Q$10000,Observed!$A$2:$A$10000,$A724,Observed!$C$2:$C$10000,$C724),"")</f>
        <v/>
      </c>
      <c r="R724" s="24" t="str">
        <f>IF(ISNUMBER(AVERAGEIFS(Observed!R$2:R$10000,Observed!$A$2:$A$10000,$A724,Observed!$C$2:$C$10000,$C724)),AVERAGEIFS(Observed!R$2:R$10000,Observed!$A$2:$A$10000,$A724,Observed!$C$2:$C$10000,$C724),"")</f>
        <v/>
      </c>
      <c r="S724" s="22" t="str">
        <f>IF(ISNUMBER(AVERAGEIFS(Observed!S$2:S$10000,Observed!$A$2:$A$10000,$A724,Observed!$C$2:$C$10000,$C724)),AVERAGEIFS(Observed!S$2:S$10000,Observed!$A$2:$A$10000,$A724,Observed!$C$2:$C$10000,$C724),"")</f>
        <v/>
      </c>
      <c r="T724" s="23" t="str">
        <f>IF(ISNUMBER(AVERAGEIFS(Observed!T$2:T$10000,Observed!$A$2:$A$10000,$A724,Observed!$C$2:$C$10000,$C724)),AVERAGEIFS(Observed!T$2:T$10000,Observed!$A$2:$A$10000,$A724,Observed!$C$2:$C$10000,$C724),"")</f>
        <v/>
      </c>
      <c r="U724" s="23" t="str">
        <f>IF(ISNUMBER(AVERAGEIFS(Observed!U$2:U$10000,Observed!$A$2:$A$10000,$A724,Observed!$C$2:$C$10000,$C724)),AVERAGEIFS(Observed!U$2:U$10000,Observed!$A$2:$A$10000,$A724,Observed!$C$2:$C$10000,$C724),"")</f>
        <v/>
      </c>
      <c r="V724" s="23" t="str">
        <f>IF(ISNUMBER(AVERAGEIFS(Observed!V$2:V$10000,Observed!$A$2:$A$10000,$A724,Observed!$C$2:$C$10000,$C724)),AVERAGEIFS(Observed!V$2:V$10000,Observed!$A$2:$A$10000,$A724,Observed!$C$2:$C$10000,$C724),"")</f>
        <v/>
      </c>
      <c r="W724" s="23" t="str">
        <f>IF(ISNUMBER(AVERAGEIFS(Observed!W$2:W$10000,Observed!$A$2:$A$10000,$A724,Observed!$C$2:$C$10000,$C724)),AVERAGEIFS(Observed!W$2:W$10000,Observed!$A$2:$A$10000,$A724,Observed!$C$2:$C$10000,$C724),"")</f>
        <v/>
      </c>
      <c r="X724" s="23" t="str">
        <f>IF(ISNUMBER(AVERAGEIFS(Observed!X$2:X$10000,Observed!$A$2:$A$10000,$A724,Observed!$C$2:$C$10000,$C724)),AVERAGEIFS(Observed!X$2:X$10000,Observed!$A$2:$A$10000,$A724,Observed!$C$2:$C$10000,$C724),"")</f>
        <v/>
      </c>
      <c r="Y724" s="23" t="str">
        <f>IF(ISNUMBER(AVERAGEIFS(Observed!Y$2:Y$10000,Observed!$A$2:$A$10000,$A724,Observed!$C$2:$C$10000,$C724)),AVERAGEIFS(Observed!Y$2:Y$10000,Observed!$A$2:$A$10000,$A724,Observed!$C$2:$C$10000,$C724),"")</f>
        <v/>
      </c>
      <c r="Z724" s="23" t="str">
        <f>IF(ISNUMBER(AVERAGEIFS(Observed!Z$2:Z$10000,Observed!$A$2:$A$10000,$A724,Observed!$C$2:$C$10000,$C724)),AVERAGEIFS(Observed!Z$2:Z$10000,Observed!$A$2:$A$10000,$A724,Observed!$C$2:$C$10000,$C724),"")</f>
        <v/>
      </c>
      <c r="AA724" s="23" t="str">
        <f>IF(ISNUMBER(AVERAGEIFS(Observed!AA$2:AA$10000,Observed!$A$2:$A$10000,$A724,Observed!$C$2:$C$10000,$C724)),AVERAGEIFS(Observed!AA$2:AA$10000,Observed!$A$2:$A$10000,$A724,Observed!$C$2:$C$10000,$C724),"")</f>
        <v/>
      </c>
      <c r="AB724" s="23" t="str">
        <f>IF(ISNUMBER(AVERAGEIFS(Observed!AB$2:AB$10000,Observed!$A$2:$A$10000,$A724,Observed!$C$2:$C$10000,$C724)),AVERAGEIFS(Observed!AB$2:AB$10000,Observed!$A$2:$A$10000,$A724,Observed!$C$2:$C$10000,$C724),"")</f>
        <v/>
      </c>
      <c r="AC724" s="23" t="str">
        <f>IF(ISNUMBER(AVERAGEIFS(Observed!AC$2:AC$10000,Observed!$A$2:$A$10000,$A724,Observed!$C$2:$C$10000,$C724)),AVERAGEIFS(Observed!AC$2:AC$10000,Observed!$A$2:$A$10000,$A724,Observed!$C$2:$C$10000,$C724),"")</f>
        <v/>
      </c>
      <c r="AD724" s="23" t="str">
        <f>IF(ISNUMBER(AVERAGEIFS(Observed!AD$2:AD$10000,Observed!$A$2:$A$10000,$A724,Observed!$C$2:$C$10000,$C724)),AVERAGEIFS(Observed!AD$2:AD$10000,Observed!$A$2:$A$10000,$A724,Observed!$C$2:$C$10000,$C724),"")</f>
        <v/>
      </c>
      <c r="AE724" s="24" t="str">
        <f>IF(ISNUMBER(AVERAGEIFS(Observed!AE$2:AE$10000,Observed!$A$2:$A$10000,$A724,Observed!$C$2:$C$10000,$C724)),AVERAGEIFS(Observed!AE$2:AE$10000,Observed!$A$2:$A$10000,$A724,Observed!$C$2:$C$10000,$C724),"")</f>
        <v/>
      </c>
      <c r="AF724" s="24" t="str">
        <f>IF(ISNUMBER(AVERAGEIFS(Observed!AF$2:AF$10000,Observed!$A$2:$A$10000,$A724,Observed!$C$2:$C$10000,$C724)),AVERAGEIFS(Observed!AF$2:AF$10000,Observed!$A$2:$A$10000,$A724,Observed!$C$2:$C$10000,$C724),"")</f>
        <v/>
      </c>
      <c r="AG724" s="23" t="str">
        <f>IF(ISNUMBER(AVERAGEIFS(Observed!AG$2:AG$10000,Observed!$A$2:$A$10000,$A724,Observed!$C$2:$C$10000,$C724)),AVERAGEIFS(Observed!AG$2:AG$10000,Observed!$A$2:$A$10000,$A724,Observed!$C$2:$C$10000,$C724),"")</f>
        <v/>
      </c>
      <c r="AH724" s="23" t="str">
        <f>IF(ISNUMBER(AVERAGEIFS(Observed!AH$2:AH$10000,Observed!$A$2:$A$10000,$A724,Observed!$C$2:$C$10000,$C724)),AVERAGEIFS(Observed!AH$2:AH$10000,Observed!$A$2:$A$10000,$A724,Observed!$C$2:$C$10000,$C724),"")</f>
        <v/>
      </c>
      <c r="AI724" s="22" t="str">
        <f>IF(ISNUMBER(AVERAGEIFS(Observed!AI$2:AI$10000,Observed!$A$2:$A$10000,$A724,Observed!$C$2:$C$10000,$C724)),AVERAGEIFS(Observed!AI$2:AI$10000,Observed!$A$2:$A$10000,$A724,Observed!$C$2:$C$10000,$C724),"")</f>
        <v/>
      </c>
      <c r="AJ724" s="23">
        <f>IF(ISNUMBER(AVERAGEIFS(Observed!AJ$2:AJ$10000,Observed!$A$2:$A$10000,$A724,Observed!$C$2:$C$10000,$C724)),AVERAGEIFS(Observed!AJ$2:AJ$10000,Observed!$A$2:$A$10000,$A724,Observed!$C$2:$C$10000,$C724),"")</f>
        <v>17.5</v>
      </c>
      <c r="AK724" s="23" t="str">
        <f>IF(ISNUMBER(AVERAGEIFS(Observed!AK$2:AK$10000,Observed!$A$2:$A$10000,$A724,Observed!$C$2:$C$10000,$C724)),AVERAGEIFS(Observed!AK$2:AK$10000,Observed!$A$2:$A$10000,$A724,Observed!$C$2:$C$10000,$C724),"")</f>
        <v/>
      </c>
      <c r="AL724" s="23" t="str">
        <f>IF(ISNUMBER(AVERAGEIFS(Observed!AL$2:AL$10000,Observed!$A$2:$A$10000,$A724,Observed!$C$2:$C$10000,$C724)),AVERAGEIFS(Observed!AL$2:AL$10000,Observed!$A$2:$A$10000,$A724,Observed!$C$2:$C$10000,$C724),"")</f>
        <v/>
      </c>
      <c r="AM724" s="23" t="str">
        <f>IF(ISNUMBER(AVERAGEIFS(Observed!AM$2:AM$10000,Observed!$A$2:$A$10000,$A724,Observed!$C$2:$C$10000,$C724)),AVERAGEIFS(Observed!AM$2:AM$10000,Observed!$A$2:$A$10000,$A724,Observed!$C$2:$C$10000,$C724),"")</f>
        <v/>
      </c>
      <c r="AN724" s="23" t="str">
        <f>IF(ISNUMBER(AVERAGEIFS(Observed!AN$2:AN$10000,Observed!$A$2:$A$10000,$A724,Observed!$C$2:$C$10000,$C724)),AVERAGEIFS(Observed!AN$2:AN$10000,Observed!$A$2:$A$10000,$A724,Observed!$C$2:$C$10000,$C724),"")</f>
        <v/>
      </c>
      <c r="AO724" s="2">
        <f>COUNTIFS(Observed!$A$2:$A$10000,$A724,Observed!$C$2:$C$10000,$C724)</f>
        <v>5</v>
      </c>
      <c r="AP724" s="2">
        <f t="shared" si="14"/>
        <v>1</v>
      </c>
    </row>
    <row r="725" spans="1:42" x14ac:dyDescent="0.25">
      <c r="A725" t="s">
        <v>91</v>
      </c>
      <c r="B725" t="s">
        <v>30</v>
      </c>
      <c r="C725" s="20">
        <v>40939</v>
      </c>
      <c r="D725">
        <v>1</v>
      </c>
      <c r="F725" t="s">
        <v>105</v>
      </c>
      <c r="G725" s="25" t="s">
        <v>76</v>
      </c>
      <c r="J725" s="2"/>
      <c r="K725" s="22" t="str">
        <f>IF(ISNUMBER(AVERAGEIFS(Observed!K$2:K$10000,Observed!$A$2:$A$10000,$A725,Observed!$C$2:$C$10000,$C725)),AVERAGEIFS(Observed!K$2:K$10000,Observed!$A$2:$A$10000,$A725,Observed!$C$2:$C$10000,$C725),"")</f>
        <v/>
      </c>
      <c r="L725" s="23" t="str">
        <f>IF(ISNUMBER(AVERAGEIFS(Observed!L$2:L$10000,Observed!$A$2:$A$10000,$A725,Observed!$C$2:$C$10000,$C725)),AVERAGEIFS(Observed!L$2:L$10000,Observed!$A$2:$A$10000,$A725,Observed!$C$2:$C$10000,$C725),"")</f>
        <v/>
      </c>
      <c r="M725" s="23" t="str">
        <f>IF(ISNUMBER(AVERAGEIFS(Observed!M$2:M$10000,Observed!$A$2:$A$10000,$A725,Observed!$C$2:$C$10000,$C725)),AVERAGEIFS(Observed!M$2:M$10000,Observed!$A$2:$A$10000,$A725,Observed!$C$2:$C$10000,$C725),"")</f>
        <v/>
      </c>
      <c r="N725" s="23" t="str">
        <f>IF(ISNUMBER(AVERAGEIFS(Observed!N$2:N$10000,Observed!$A$2:$A$10000,$A725,Observed!$C$2:$C$10000,$C725)),AVERAGEIFS(Observed!N$2:N$10000,Observed!$A$2:$A$10000,$A725,Observed!$C$2:$C$10000,$C725),"")</f>
        <v/>
      </c>
      <c r="O725" s="23" t="str">
        <f>IF(ISNUMBER(AVERAGEIFS(Observed!O$2:O$10000,Observed!$A$2:$A$10000,$A725,Observed!$C$2:$C$10000,$C725)),AVERAGEIFS(Observed!O$2:O$10000,Observed!$A$2:$A$10000,$A725,Observed!$C$2:$C$10000,$C725),"")</f>
        <v/>
      </c>
      <c r="P725" s="24" t="str">
        <f>IF(ISNUMBER(AVERAGEIFS(Observed!P$2:P$10000,Observed!$A$2:$A$10000,$A725,Observed!$C$2:$C$10000,$C725)),AVERAGEIFS(Observed!P$2:P$10000,Observed!$A$2:$A$10000,$A725,Observed!$C$2:$C$10000,$C725),"")</f>
        <v/>
      </c>
      <c r="Q725" s="24" t="str">
        <f>IF(ISNUMBER(AVERAGEIFS(Observed!Q$2:Q$10000,Observed!$A$2:$A$10000,$A725,Observed!$C$2:$C$10000,$C725)),AVERAGEIFS(Observed!Q$2:Q$10000,Observed!$A$2:$A$10000,$A725,Observed!$C$2:$C$10000,$C725),"")</f>
        <v/>
      </c>
      <c r="R725" s="24" t="str">
        <f>IF(ISNUMBER(AVERAGEIFS(Observed!R$2:R$10000,Observed!$A$2:$A$10000,$A725,Observed!$C$2:$C$10000,$C725)),AVERAGEIFS(Observed!R$2:R$10000,Observed!$A$2:$A$10000,$A725,Observed!$C$2:$C$10000,$C725),"")</f>
        <v/>
      </c>
      <c r="S725" s="22" t="str">
        <f>IF(ISNUMBER(AVERAGEIFS(Observed!S$2:S$10000,Observed!$A$2:$A$10000,$A725,Observed!$C$2:$C$10000,$C725)),AVERAGEIFS(Observed!S$2:S$10000,Observed!$A$2:$A$10000,$A725,Observed!$C$2:$C$10000,$C725),"")</f>
        <v/>
      </c>
      <c r="T725" s="23" t="str">
        <f>IF(ISNUMBER(AVERAGEIFS(Observed!T$2:T$10000,Observed!$A$2:$A$10000,$A725,Observed!$C$2:$C$10000,$C725)),AVERAGEIFS(Observed!T$2:T$10000,Observed!$A$2:$A$10000,$A725,Observed!$C$2:$C$10000,$C725),"")</f>
        <v/>
      </c>
      <c r="U725" s="23" t="str">
        <f>IF(ISNUMBER(AVERAGEIFS(Observed!U$2:U$10000,Observed!$A$2:$A$10000,$A725,Observed!$C$2:$C$10000,$C725)),AVERAGEIFS(Observed!U$2:U$10000,Observed!$A$2:$A$10000,$A725,Observed!$C$2:$C$10000,$C725),"")</f>
        <v/>
      </c>
      <c r="V725" s="23" t="str">
        <f>IF(ISNUMBER(AVERAGEIFS(Observed!V$2:V$10000,Observed!$A$2:$A$10000,$A725,Observed!$C$2:$C$10000,$C725)),AVERAGEIFS(Observed!V$2:V$10000,Observed!$A$2:$A$10000,$A725,Observed!$C$2:$C$10000,$C725),"")</f>
        <v/>
      </c>
      <c r="W725" s="23" t="str">
        <f>IF(ISNUMBER(AVERAGEIFS(Observed!W$2:W$10000,Observed!$A$2:$A$10000,$A725,Observed!$C$2:$C$10000,$C725)),AVERAGEIFS(Observed!W$2:W$10000,Observed!$A$2:$A$10000,$A725,Observed!$C$2:$C$10000,$C725),"")</f>
        <v/>
      </c>
      <c r="X725" s="23" t="str">
        <f>IF(ISNUMBER(AVERAGEIFS(Observed!X$2:X$10000,Observed!$A$2:$A$10000,$A725,Observed!$C$2:$C$10000,$C725)),AVERAGEIFS(Observed!X$2:X$10000,Observed!$A$2:$A$10000,$A725,Observed!$C$2:$C$10000,$C725),"")</f>
        <v/>
      </c>
      <c r="Y725" s="23" t="str">
        <f>IF(ISNUMBER(AVERAGEIFS(Observed!Y$2:Y$10000,Observed!$A$2:$A$10000,$A725,Observed!$C$2:$C$10000,$C725)),AVERAGEIFS(Observed!Y$2:Y$10000,Observed!$A$2:$A$10000,$A725,Observed!$C$2:$C$10000,$C725),"")</f>
        <v/>
      </c>
      <c r="Z725" s="23" t="str">
        <f>IF(ISNUMBER(AVERAGEIFS(Observed!Z$2:Z$10000,Observed!$A$2:$A$10000,$A725,Observed!$C$2:$C$10000,$C725)),AVERAGEIFS(Observed!Z$2:Z$10000,Observed!$A$2:$A$10000,$A725,Observed!$C$2:$C$10000,$C725),"")</f>
        <v/>
      </c>
      <c r="AA725" s="23" t="str">
        <f>IF(ISNUMBER(AVERAGEIFS(Observed!AA$2:AA$10000,Observed!$A$2:$A$10000,$A725,Observed!$C$2:$C$10000,$C725)),AVERAGEIFS(Observed!AA$2:AA$10000,Observed!$A$2:$A$10000,$A725,Observed!$C$2:$C$10000,$C725),"")</f>
        <v/>
      </c>
      <c r="AB725" s="23" t="str">
        <f>IF(ISNUMBER(AVERAGEIFS(Observed!AB$2:AB$10000,Observed!$A$2:$A$10000,$A725,Observed!$C$2:$C$10000,$C725)),AVERAGEIFS(Observed!AB$2:AB$10000,Observed!$A$2:$A$10000,$A725,Observed!$C$2:$C$10000,$C725),"")</f>
        <v/>
      </c>
      <c r="AC725" s="23" t="str">
        <f>IF(ISNUMBER(AVERAGEIFS(Observed!AC$2:AC$10000,Observed!$A$2:$A$10000,$A725,Observed!$C$2:$C$10000,$C725)),AVERAGEIFS(Observed!AC$2:AC$10000,Observed!$A$2:$A$10000,$A725,Observed!$C$2:$C$10000,$C725),"")</f>
        <v/>
      </c>
      <c r="AD725" s="23" t="str">
        <f>IF(ISNUMBER(AVERAGEIFS(Observed!AD$2:AD$10000,Observed!$A$2:$A$10000,$A725,Observed!$C$2:$C$10000,$C725)),AVERAGEIFS(Observed!AD$2:AD$10000,Observed!$A$2:$A$10000,$A725,Observed!$C$2:$C$10000,$C725),"")</f>
        <v/>
      </c>
      <c r="AE725" s="24" t="str">
        <f>IF(ISNUMBER(AVERAGEIFS(Observed!AE$2:AE$10000,Observed!$A$2:$A$10000,$A725,Observed!$C$2:$C$10000,$C725)),AVERAGEIFS(Observed!AE$2:AE$10000,Observed!$A$2:$A$10000,$A725,Observed!$C$2:$C$10000,$C725),"")</f>
        <v/>
      </c>
      <c r="AF725" s="24" t="str">
        <f>IF(ISNUMBER(AVERAGEIFS(Observed!AF$2:AF$10000,Observed!$A$2:$A$10000,$A725,Observed!$C$2:$C$10000,$C725)),AVERAGEIFS(Observed!AF$2:AF$10000,Observed!$A$2:$A$10000,$A725,Observed!$C$2:$C$10000,$C725),"")</f>
        <v/>
      </c>
      <c r="AG725" s="23" t="str">
        <f>IF(ISNUMBER(AVERAGEIFS(Observed!AG$2:AG$10000,Observed!$A$2:$A$10000,$A725,Observed!$C$2:$C$10000,$C725)),AVERAGEIFS(Observed!AG$2:AG$10000,Observed!$A$2:$A$10000,$A725,Observed!$C$2:$C$10000,$C725),"")</f>
        <v/>
      </c>
      <c r="AH725" s="23" t="str">
        <f>IF(ISNUMBER(AVERAGEIFS(Observed!AH$2:AH$10000,Observed!$A$2:$A$10000,$A725,Observed!$C$2:$C$10000,$C725)),AVERAGEIFS(Observed!AH$2:AH$10000,Observed!$A$2:$A$10000,$A725,Observed!$C$2:$C$10000,$C725),"")</f>
        <v/>
      </c>
      <c r="AI725" s="22" t="str">
        <f>IF(ISNUMBER(AVERAGEIFS(Observed!AI$2:AI$10000,Observed!$A$2:$A$10000,$A725,Observed!$C$2:$C$10000,$C725)),AVERAGEIFS(Observed!AI$2:AI$10000,Observed!$A$2:$A$10000,$A725,Observed!$C$2:$C$10000,$C725),"")</f>
        <v/>
      </c>
      <c r="AJ725" s="23">
        <f>IF(ISNUMBER(AVERAGEIFS(Observed!AJ$2:AJ$10000,Observed!$A$2:$A$10000,$A725,Observed!$C$2:$C$10000,$C725)),AVERAGEIFS(Observed!AJ$2:AJ$10000,Observed!$A$2:$A$10000,$A725,Observed!$C$2:$C$10000,$C725),"")</f>
        <v>9.9400000000000013</v>
      </c>
      <c r="AK725" s="23" t="str">
        <f>IF(ISNUMBER(AVERAGEIFS(Observed!AK$2:AK$10000,Observed!$A$2:$A$10000,$A725,Observed!$C$2:$C$10000,$C725)),AVERAGEIFS(Observed!AK$2:AK$10000,Observed!$A$2:$A$10000,$A725,Observed!$C$2:$C$10000,$C725),"")</f>
        <v/>
      </c>
      <c r="AL725" s="23" t="str">
        <f>IF(ISNUMBER(AVERAGEIFS(Observed!AL$2:AL$10000,Observed!$A$2:$A$10000,$A725,Observed!$C$2:$C$10000,$C725)),AVERAGEIFS(Observed!AL$2:AL$10000,Observed!$A$2:$A$10000,$A725,Observed!$C$2:$C$10000,$C725),"")</f>
        <v/>
      </c>
      <c r="AM725" s="23" t="str">
        <f>IF(ISNUMBER(AVERAGEIFS(Observed!AM$2:AM$10000,Observed!$A$2:$A$10000,$A725,Observed!$C$2:$C$10000,$C725)),AVERAGEIFS(Observed!AM$2:AM$10000,Observed!$A$2:$A$10000,$A725,Observed!$C$2:$C$10000,$C725),"")</f>
        <v/>
      </c>
      <c r="AN725" s="23" t="str">
        <f>IF(ISNUMBER(AVERAGEIFS(Observed!AN$2:AN$10000,Observed!$A$2:$A$10000,$A725,Observed!$C$2:$C$10000,$C725)),AVERAGEIFS(Observed!AN$2:AN$10000,Observed!$A$2:$A$10000,$A725,Observed!$C$2:$C$10000,$C725),"")</f>
        <v/>
      </c>
      <c r="AO725" s="2">
        <f>COUNTIFS(Observed!$A$2:$A$10000,$A725,Observed!$C$2:$C$10000,$C725)</f>
        <v>5</v>
      </c>
      <c r="AP725" s="2">
        <f t="shared" si="14"/>
        <v>1</v>
      </c>
    </row>
    <row r="726" spans="1:42" x14ac:dyDescent="0.25">
      <c r="A726" t="s">
        <v>91</v>
      </c>
      <c r="B726" t="s">
        <v>30</v>
      </c>
      <c r="C726" s="20">
        <v>40946</v>
      </c>
      <c r="D726">
        <v>1</v>
      </c>
      <c r="F726" t="s">
        <v>105</v>
      </c>
      <c r="G726" s="25" t="s">
        <v>76</v>
      </c>
      <c r="J726" s="2"/>
      <c r="K726" s="22" t="str">
        <f>IF(ISNUMBER(AVERAGEIFS(Observed!K$2:K$10000,Observed!$A$2:$A$10000,$A726,Observed!$C$2:$C$10000,$C726)),AVERAGEIFS(Observed!K$2:K$10000,Observed!$A$2:$A$10000,$A726,Observed!$C$2:$C$10000,$C726),"")</f>
        <v/>
      </c>
      <c r="L726" s="23" t="str">
        <f>IF(ISNUMBER(AVERAGEIFS(Observed!L$2:L$10000,Observed!$A$2:$A$10000,$A726,Observed!$C$2:$C$10000,$C726)),AVERAGEIFS(Observed!L$2:L$10000,Observed!$A$2:$A$10000,$A726,Observed!$C$2:$C$10000,$C726),"")</f>
        <v/>
      </c>
      <c r="M726" s="23" t="str">
        <f>IF(ISNUMBER(AVERAGEIFS(Observed!M$2:M$10000,Observed!$A$2:$A$10000,$A726,Observed!$C$2:$C$10000,$C726)),AVERAGEIFS(Observed!M$2:M$10000,Observed!$A$2:$A$10000,$A726,Observed!$C$2:$C$10000,$C726),"")</f>
        <v/>
      </c>
      <c r="N726" s="23" t="str">
        <f>IF(ISNUMBER(AVERAGEIFS(Observed!N$2:N$10000,Observed!$A$2:$A$10000,$A726,Observed!$C$2:$C$10000,$C726)),AVERAGEIFS(Observed!N$2:N$10000,Observed!$A$2:$A$10000,$A726,Observed!$C$2:$C$10000,$C726),"")</f>
        <v/>
      </c>
      <c r="O726" s="23" t="str">
        <f>IF(ISNUMBER(AVERAGEIFS(Observed!O$2:O$10000,Observed!$A$2:$A$10000,$A726,Observed!$C$2:$C$10000,$C726)),AVERAGEIFS(Observed!O$2:O$10000,Observed!$A$2:$A$10000,$A726,Observed!$C$2:$C$10000,$C726),"")</f>
        <v/>
      </c>
      <c r="P726" s="24" t="str">
        <f>IF(ISNUMBER(AVERAGEIFS(Observed!P$2:P$10000,Observed!$A$2:$A$10000,$A726,Observed!$C$2:$C$10000,$C726)),AVERAGEIFS(Observed!P$2:P$10000,Observed!$A$2:$A$10000,$A726,Observed!$C$2:$C$10000,$C726),"")</f>
        <v/>
      </c>
      <c r="Q726" s="24" t="str">
        <f>IF(ISNUMBER(AVERAGEIFS(Observed!Q$2:Q$10000,Observed!$A$2:$A$10000,$A726,Observed!$C$2:$C$10000,$C726)),AVERAGEIFS(Observed!Q$2:Q$10000,Observed!$A$2:$A$10000,$A726,Observed!$C$2:$C$10000,$C726),"")</f>
        <v/>
      </c>
      <c r="R726" s="24" t="str">
        <f>IF(ISNUMBER(AVERAGEIFS(Observed!R$2:R$10000,Observed!$A$2:$A$10000,$A726,Observed!$C$2:$C$10000,$C726)),AVERAGEIFS(Observed!R$2:R$10000,Observed!$A$2:$A$10000,$A726,Observed!$C$2:$C$10000,$C726),"")</f>
        <v/>
      </c>
      <c r="S726" s="22" t="str">
        <f>IF(ISNUMBER(AVERAGEIFS(Observed!S$2:S$10000,Observed!$A$2:$A$10000,$A726,Observed!$C$2:$C$10000,$C726)),AVERAGEIFS(Observed!S$2:S$10000,Observed!$A$2:$A$10000,$A726,Observed!$C$2:$C$10000,$C726),"")</f>
        <v/>
      </c>
      <c r="T726" s="23" t="str">
        <f>IF(ISNUMBER(AVERAGEIFS(Observed!T$2:T$10000,Observed!$A$2:$A$10000,$A726,Observed!$C$2:$C$10000,$C726)),AVERAGEIFS(Observed!T$2:T$10000,Observed!$A$2:$A$10000,$A726,Observed!$C$2:$C$10000,$C726),"")</f>
        <v/>
      </c>
      <c r="U726" s="23" t="str">
        <f>IF(ISNUMBER(AVERAGEIFS(Observed!U$2:U$10000,Observed!$A$2:$A$10000,$A726,Observed!$C$2:$C$10000,$C726)),AVERAGEIFS(Observed!U$2:U$10000,Observed!$A$2:$A$10000,$A726,Observed!$C$2:$C$10000,$C726),"")</f>
        <v/>
      </c>
      <c r="V726" s="23" t="str">
        <f>IF(ISNUMBER(AVERAGEIFS(Observed!V$2:V$10000,Observed!$A$2:$A$10000,$A726,Observed!$C$2:$C$10000,$C726)),AVERAGEIFS(Observed!V$2:V$10000,Observed!$A$2:$A$10000,$A726,Observed!$C$2:$C$10000,$C726),"")</f>
        <v/>
      </c>
      <c r="W726" s="23" t="str">
        <f>IF(ISNUMBER(AVERAGEIFS(Observed!W$2:W$10000,Observed!$A$2:$A$10000,$A726,Observed!$C$2:$C$10000,$C726)),AVERAGEIFS(Observed!W$2:W$10000,Observed!$A$2:$A$10000,$A726,Observed!$C$2:$C$10000,$C726),"")</f>
        <v/>
      </c>
      <c r="X726" s="23" t="str">
        <f>IF(ISNUMBER(AVERAGEIFS(Observed!X$2:X$10000,Observed!$A$2:$A$10000,$A726,Observed!$C$2:$C$10000,$C726)),AVERAGEIFS(Observed!X$2:X$10000,Observed!$A$2:$A$10000,$A726,Observed!$C$2:$C$10000,$C726),"")</f>
        <v/>
      </c>
      <c r="Y726" s="23" t="str">
        <f>IF(ISNUMBER(AVERAGEIFS(Observed!Y$2:Y$10000,Observed!$A$2:$A$10000,$A726,Observed!$C$2:$C$10000,$C726)),AVERAGEIFS(Observed!Y$2:Y$10000,Observed!$A$2:$A$10000,$A726,Observed!$C$2:$C$10000,$C726),"")</f>
        <v/>
      </c>
      <c r="Z726" s="23" t="str">
        <f>IF(ISNUMBER(AVERAGEIFS(Observed!Z$2:Z$10000,Observed!$A$2:$A$10000,$A726,Observed!$C$2:$C$10000,$C726)),AVERAGEIFS(Observed!Z$2:Z$10000,Observed!$A$2:$A$10000,$A726,Observed!$C$2:$C$10000,$C726),"")</f>
        <v/>
      </c>
      <c r="AA726" s="23" t="str">
        <f>IF(ISNUMBER(AVERAGEIFS(Observed!AA$2:AA$10000,Observed!$A$2:$A$10000,$A726,Observed!$C$2:$C$10000,$C726)),AVERAGEIFS(Observed!AA$2:AA$10000,Observed!$A$2:$A$10000,$A726,Observed!$C$2:$C$10000,$C726),"")</f>
        <v/>
      </c>
      <c r="AB726" s="23" t="str">
        <f>IF(ISNUMBER(AVERAGEIFS(Observed!AB$2:AB$10000,Observed!$A$2:$A$10000,$A726,Observed!$C$2:$C$10000,$C726)),AVERAGEIFS(Observed!AB$2:AB$10000,Observed!$A$2:$A$10000,$A726,Observed!$C$2:$C$10000,$C726),"")</f>
        <v/>
      </c>
      <c r="AC726" s="23" t="str">
        <f>IF(ISNUMBER(AVERAGEIFS(Observed!AC$2:AC$10000,Observed!$A$2:$A$10000,$A726,Observed!$C$2:$C$10000,$C726)),AVERAGEIFS(Observed!AC$2:AC$10000,Observed!$A$2:$A$10000,$A726,Observed!$C$2:$C$10000,$C726),"")</f>
        <v/>
      </c>
      <c r="AD726" s="23" t="str">
        <f>IF(ISNUMBER(AVERAGEIFS(Observed!AD$2:AD$10000,Observed!$A$2:$A$10000,$A726,Observed!$C$2:$C$10000,$C726)),AVERAGEIFS(Observed!AD$2:AD$10000,Observed!$A$2:$A$10000,$A726,Observed!$C$2:$C$10000,$C726),"")</f>
        <v/>
      </c>
      <c r="AE726" s="24" t="str">
        <f>IF(ISNUMBER(AVERAGEIFS(Observed!AE$2:AE$10000,Observed!$A$2:$A$10000,$A726,Observed!$C$2:$C$10000,$C726)),AVERAGEIFS(Observed!AE$2:AE$10000,Observed!$A$2:$A$10000,$A726,Observed!$C$2:$C$10000,$C726),"")</f>
        <v/>
      </c>
      <c r="AF726" s="24" t="str">
        <f>IF(ISNUMBER(AVERAGEIFS(Observed!AF$2:AF$10000,Observed!$A$2:$A$10000,$A726,Observed!$C$2:$C$10000,$C726)),AVERAGEIFS(Observed!AF$2:AF$10000,Observed!$A$2:$A$10000,$A726,Observed!$C$2:$C$10000,$C726),"")</f>
        <v/>
      </c>
      <c r="AG726" s="23" t="str">
        <f>IF(ISNUMBER(AVERAGEIFS(Observed!AG$2:AG$10000,Observed!$A$2:$A$10000,$A726,Observed!$C$2:$C$10000,$C726)),AVERAGEIFS(Observed!AG$2:AG$10000,Observed!$A$2:$A$10000,$A726,Observed!$C$2:$C$10000,$C726),"")</f>
        <v/>
      </c>
      <c r="AH726" s="23" t="str">
        <f>IF(ISNUMBER(AVERAGEIFS(Observed!AH$2:AH$10000,Observed!$A$2:$A$10000,$A726,Observed!$C$2:$C$10000,$C726)),AVERAGEIFS(Observed!AH$2:AH$10000,Observed!$A$2:$A$10000,$A726,Observed!$C$2:$C$10000,$C726),"")</f>
        <v/>
      </c>
      <c r="AI726" s="22" t="str">
        <f>IF(ISNUMBER(AVERAGEIFS(Observed!AI$2:AI$10000,Observed!$A$2:$A$10000,$A726,Observed!$C$2:$C$10000,$C726)),AVERAGEIFS(Observed!AI$2:AI$10000,Observed!$A$2:$A$10000,$A726,Observed!$C$2:$C$10000,$C726),"")</f>
        <v/>
      </c>
      <c r="AJ726" s="23">
        <f>IF(ISNUMBER(AVERAGEIFS(Observed!AJ$2:AJ$10000,Observed!$A$2:$A$10000,$A726,Observed!$C$2:$C$10000,$C726)),AVERAGEIFS(Observed!AJ$2:AJ$10000,Observed!$A$2:$A$10000,$A726,Observed!$C$2:$C$10000,$C726),"")</f>
        <v>14.9</v>
      </c>
      <c r="AK726" s="23" t="str">
        <f>IF(ISNUMBER(AVERAGEIFS(Observed!AK$2:AK$10000,Observed!$A$2:$A$10000,$A726,Observed!$C$2:$C$10000,$C726)),AVERAGEIFS(Observed!AK$2:AK$10000,Observed!$A$2:$A$10000,$A726,Observed!$C$2:$C$10000,$C726),"")</f>
        <v/>
      </c>
      <c r="AL726" s="23" t="str">
        <f>IF(ISNUMBER(AVERAGEIFS(Observed!AL$2:AL$10000,Observed!$A$2:$A$10000,$A726,Observed!$C$2:$C$10000,$C726)),AVERAGEIFS(Observed!AL$2:AL$10000,Observed!$A$2:$A$10000,$A726,Observed!$C$2:$C$10000,$C726),"")</f>
        <v/>
      </c>
      <c r="AM726" s="23" t="str">
        <f>IF(ISNUMBER(AVERAGEIFS(Observed!AM$2:AM$10000,Observed!$A$2:$A$10000,$A726,Observed!$C$2:$C$10000,$C726)),AVERAGEIFS(Observed!AM$2:AM$10000,Observed!$A$2:$A$10000,$A726,Observed!$C$2:$C$10000,$C726),"")</f>
        <v/>
      </c>
      <c r="AN726" s="23" t="str">
        <f>IF(ISNUMBER(AVERAGEIFS(Observed!AN$2:AN$10000,Observed!$A$2:$A$10000,$A726,Observed!$C$2:$C$10000,$C726)),AVERAGEIFS(Observed!AN$2:AN$10000,Observed!$A$2:$A$10000,$A726,Observed!$C$2:$C$10000,$C726),"")</f>
        <v/>
      </c>
      <c r="AO726" s="2">
        <f>COUNTIFS(Observed!$A$2:$A$10000,$A726,Observed!$C$2:$C$10000,$C726)</f>
        <v>5</v>
      </c>
      <c r="AP726" s="2">
        <f t="shared" si="14"/>
        <v>1</v>
      </c>
    </row>
    <row r="727" spans="1:42" x14ac:dyDescent="0.25">
      <c r="A727" t="s">
        <v>91</v>
      </c>
      <c r="B727" t="s">
        <v>30</v>
      </c>
      <c r="C727" s="20">
        <v>40959</v>
      </c>
      <c r="D727">
        <v>1</v>
      </c>
      <c r="F727" t="s">
        <v>105</v>
      </c>
      <c r="G727" s="25" t="s">
        <v>76</v>
      </c>
      <c r="J727" s="2"/>
      <c r="K727" s="22" t="str">
        <f>IF(ISNUMBER(AVERAGEIFS(Observed!K$2:K$10000,Observed!$A$2:$A$10000,$A727,Observed!$C$2:$C$10000,$C727)),AVERAGEIFS(Observed!K$2:K$10000,Observed!$A$2:$A$10000,$A727,Observed!$C$2:$C$10000,$C727),"")</f>
        <v/>
      </c>
      <c r="L727" s="23" t="str">
        <f>IF(ISNUMBER(AVERAGEIFS(Observed!L$2:L$10000,Observed!$A$2:$A$10000,$A727,Observed!$C$2:$C$10000,$C727)),AVERAGEIFS(Observed!L$2:L$10000,Observed!$A$2:$A$10000,$A727,Observed!$C$2:$C$10000,$C727),"")</f>
        <v/>
      </c>
      <c r="M727" s="23" t="str">
        <f>IF(ISNUMBER(AVERAGEIFS(Observed!M$2:M$10000,Observed!$A$2:$A$10000,$A727,Observed!$C$2:$C$10000,$C727)),AVERAGEIFS(Observed!M$2:M$10000,Observed!$A$2:$A$10000,$A727,Observed!$C$2:$C$10000,$C727),"")</f>
        <v/>
      </c>
      <c r="N727" s="23" t="str">
        <f>IF(ISNUMBER(AVERAGEIFS(Observed!N$2:N$10000,Observed!$A$2:$A$10000,$A727,Observed!$C$2:$C$10000,$C727)),AVERAGEIFS(Observed!N$2:N$10000,Observed!$A$2:$A$10000,$A727,Observed!$C$2:$C$10000,$C727),"")</f>
        <v/>
      </c>
      <c r="O727" s="23" t="str">
        <f>IF(ISNUMBER(AVERAGEIFS(Observed!O$2:O$10000,Observed!$A$2:$A$10000,$A727,Observed!$C$2:$C$10000,$C727)),AVERAGEIFS(Observed!O$2:O$10000,Observed!$A$2:$A$10000,$A727,Observed!$C$2:$C$10000,$C727),"")</f>
        <v/>
      </c>
      <c r="P727" s="24" t="str">
        <f>IF(ISNUMBER(AVERAGEIFS(Observed!P$2:P$10000,Observed!$A$2:$A$10000,$A727,Observed!$C$2:$C$10000,$C727)),AVERAGEIFS(Observed!P$2:P$10000,Observed!$A$2:$A$10000,$A727,Observed!$C$2:$C$10000,$C727),"")</f>
        <v/>
      </c>
      <c r="Q727" s="24" t="str">
        <f>IF(ISNUMBER(AVERAGEIFS(Observed!Q$2:Q$10000,Observed!$A$2:$A$10000,$A727,Observed!$C$2:$C$10000,$C727)),AVERAGEIFS(Observed!Q$2:Q$10000,Observed!$A$2:$A$10000,$A727,Observed!$C$2:$C$10000,$C727),"")</f>
        <v/>
      </c>
      <c r="R727" s="24" t="str">
        <f>IF(ISNUMBER(AVERAGEIFS(Observed!R$2:R$10000,Observed!$A$2:$A$10000,$A727,Observed!$C$2:$C$10000,$C727)),AVERAGEIFS(Observed!R$2:R$10000,Observed!$A$2:$A$10000,$A727,Observed!$C$2:$C$10000,$C727),"")</f>
        <v/>
      </c>
      <c r="S727" s="22" t="str">
        <f>IF(ISNUMBER(AVERAGEIFS(Observed!S$2:S$10000,Observed!$A$2:$A$10000,$A727,Observed!$C$2:$C$10000,$C727)),AVERAGEIFS(Observed!S$2:S$10000,Observed!$A$2:$A$10000,$A727,Observed!$C$2:$C$10000,$C727),"")</f>
        <v/>
      </c>
      <c r="T727" s="23" t="str">
        <f>IF(ISNUMBER(AVERAGEIFS(Observed!T$2:T$10000,Observed!$A$2:$A$10000,$A727,Observed!$C$2:$C$10000,$C727)),AVERAGEIFS(Observed!T$2:T$10000,Observed!$A$2:$A$10000,$A727,Observed!$C$2:$C$10000,$C727),"")</f>
        <v/>
      </c>
      <c r="U727" s="23" t="str">
        <f>IF(ISNUMBER(AVERAGEIFS(Observed!U$2:U$10000,Observed!$A$2:$A$10000,$A727,Observed!$C$2:$C$10000,$C727)),AVERAGEIFS(Observed!U$2:U$10000,Observed!$A$2:$A$10000,$A727,Observed!$C$2:$C$10000,$C727),"")</f>
        <v/>
      </c>
      <c r="V727" s="23" t="str">
        <f>IF(ISNUMBER(AVERAGEIFS(Observed!V$2:V$10000,Observed!$A$2:$A$10000,$A727,Observed!$C$2:$C$10000,$C727)),AVERAGEIFS(Observed!V$2:V$10000,Observed!$A$2:$A$10000,$A727,Observed!$C$2:$C$10000,$C727),"")</f>
        <v/>
      </c>
      <c r="W727" s="23" t="str">
        <f>IF(ISNUMBER(AVERAGEIFS(Observed!W$2:W$10000,Observed!$A$2:$A$10000,$A727,Observed!$C$2:$C$10000,$C727)),AVERAGEIFS(Observed!W$2:W$10000,Observed!$A$2:$A$10000,$A727,Observed!$C$2:$C$10000,$C727),"")</f>
        <v/>
      </c>
      <c r="X727" s="23" t="str">
        <f>IF(ISNUMBER(AVERAGEIFS(Observed!X$2:X$10000,Observed!$A$2:$A$10000,$A727,Observed!$C$2:$C$10000,$C727)),AVERAGEIFS(Observed!X$2:X$10000,Observed!$A$2:$A$10000,$A727,Observed!$C$2:$C$10000,$C727),"")</f>
        <v/>
      </c>
      <c r="Y727" s="23" t="str">
        <f>IF(ISNUMBER(AVERAGEIFS(Observed!Y$2:Y$10000,Observed!$A$2:$A$10000,$A727,Observed!$C$2:$C$10000,$C727)),AVERAGEIFS(Observed!Y$2:Y$10000,Observed!$A$2:$A$10000,$A727,Observed!$C$2:$C$10000,$C727),"")</f>
        <v/>
      </c>
      <c r="Z727" s="23" t="str">
        <f>IF(ISNUMBER(AVERAGEIFS(Observed!Z$2:Z$10000,Observed!$A$2:$A$10000,$A727,Observed!$C$2:$C$10000,$C727)),AVERAGEIFS(Observed!Z$2:Z$10000,Observed!$A$2:$A$10000,$A727,Observed!$C$2:$C$10000,$C727),"")</f>
        <v/>
      </c>
      <c r="AA727" s="23" t="str">
        <f>IF(ISNUMBER(AVERAGEIFS(Observed!AA$2:AA$10000,Observed!$A$2:$A$10000,$A727,Observed!$C$2:$C$10000,$C727)),AVERAGEIFS(Observed!AA$2:AA$10000,Observed!$A$2:$A$10000,$A727,Observed!$C$2:$C$10000,$C727),"")</f>
        <v/>
      </c>
      <c r="AB727" s="23" t="str">
        <f>IF(ISNUMBER(AVERAGEIFS(Observed!AB$2:AB$10000,Observed!$A$2:$A$10000,$A727,Observed!$C$2:$C$10000,$C727)),AVERAGEIFS(Observed!AB$2:AB$10000,Observed!$A$2:$A$10000,$A727,Observed!$C$2:$C$10000,$C727),"")</f>
        <v/>
      </c>
      <c r="AC727" s="23" t="str">
        <f>IF(ISNUMBER(AVERAGEIFS(Observed!AC$2:AC$10000,Observed!$A$2:$A$10000,$A727,Observed!$C$2:$C$10000,$C727)),AVERAGEIFS(Observed!AC$2:AC$10000,Observed!$A$2:$A$10000,$A727,Observed!$C$2:$C$10000,$C727),"")</f>
        <v/>
      </c>
      <c r="AD727" s="23" t="str">
        <f>IF(ISNUMBER(AVERAGEIFS(Observed!AD$2:AD$10000,Observed!$A$2:$A$10000,$A727,Observed!$C$2:$C$10000,$C727)),AVERAGEIFS(Observed!AD$2:AD$10000,Observed!$A$2:$A$10000,$A727,Observed!$C$2:$C$10000,$C727),"")</f>
        <v/>
      </c>
      <c r="AE727" s="24" t="str">
        <f>IF(ISNUMBER(AVERAGEIFS(Observed!AE$2:AE$10000,Observed!$A$2:$A$10000,$A727,Observed!$C$2:$C$10000,$C727)),AVERAGEIFS(Observed!AE$2:AE$10000,Observed!$A$2:$A$10000,$A727,Observed!$C$2:$C$10000,$C727),"")</f>
        <v/>
      </c>
      <c r="AF727" s="24" t="str">
        <f>IF(ISNUMBER(AVERAGEIFS(Observed!AF$2:AF$10000,Observed!$A$2:$A$10000,$A727,Observed!$C$2:$C$10000,$C727)),AVERAGEIFS(Observed!AF$2:AF$10000,Observed!$A$2:$A$10000,$A727,Observed!$C$2:$C$10000,$C727),"")</f>
        <v/>
      </c>
      <c r="AG727" s="23" t="str">
        <f>IF(ISNUMBER(AVERAGEIFS(Observed!AG$2:AG$10000,Observed!$A$2:$A$10000,$A727,Observed!$C$2:$C$10000,$C727)),AVERAGEIFS(Observed!AG$2:AG$10000,Observed!$A$2:$A$10000,$A727,Observed!$C$2:$C$10000,$C727),"")</f>
        <v/>
      </c>
      <c r="AH727" s="23" t="str">
        <f>IF(ISNUMBER(AVERAGEIFS(Observed!AH$2:AH$10000,Observed!$A$2:$A$10000,$A727,Observed!$C$2:$C$10000,$C727)),AVERAGEIFS(Observed!AH$2:AH$10000,Observed!$A$2:$A$10000,$A727,Observed!$C$2:$C$10000,$C727),"")</f>
        <v/>
      </c>
      <c r="AI727" s="22" t="str">
        <f>IF(ISNUMBER(AVERAGEIFS(Observed!AI$2:AI$10000,Observed!$A$2:$A$10000,$A727,Observed!$C$2:$C$10000,$C727)),AVERAGEIFS(Observed!AI$2:AI$10000,Observed!$A$2:$A$10000,$A727,Observed!$C$2:$C$10000,$C727),"")</f>
        <v/>
      </c>
      <c r="AJ727" s="23">
        <f>IF(ISNUMBER(AVERAGEIFS(Observed!AJ$2:AJ$10000,Observed!$A$2:$A$10000,$A727,Observed!$C$2:$C$10000,$C727)),AVERAGEIFS(Observed!AJ$2:AJ$10000,Observed!$A$2:$A$10000,$A727,Observed!$C$2:$C$10000,$C727),"")</f>
        <v>11.059999999999999</v>
      </c>
      <c r="AK727" s="23" t="str">
        <f>IF(ISNUMBER(AVERAGEIFS(Observed!AK$2:AK$10000,Observed!$A$2:$A$10000,$A727,Observed!$C$2:$C$10000,$C727)),AVERAGEIFS(Observed!AK$2:AK$10000,Observed!$A$2:$A$10000,$A727,Observed!$C$2:$C$10000,$C727),"")</f>
        <v/>
      </c>
      <c r="AL727" s="23" t="str">
        <f>IF(ISNUMBER(AVERAGEIFS(Observed!AL$2:AL$10000,Observed!$A$2:$A$10000,$A727,Observed!$C$2:$C$10000,$C727)),AVERAGEIFS(Observed!AL$2:AL$10000,Observed!$A$2:$A$10000,$A727,Observed!$C$2:$C$10000,$C727),"")</f>
        <v/>
      </c>
      <c r="AM727" s="23" t="str">
        <f>IF(ISNUMBER(AVERAGEIFS(Observed!AM$2:AM$10000,Observed!$A$2:$A$10000,$A727,Observed!$C$2:$C$10000,$C727)),AVERAGEIFS(Observed!AM$2:AM$10000,Observed!$A$2:$A$10000,$A727,Observed!$C$2:$C$10000,$C727),"")</f>
        <v/>
      </c>
      <c r="AN727" s="23" t="str">
        <f>IF(ISNUMBER(AVERAGEIFS(Observed!AN$2:AN$10000,Observed!$A$2:$A$10000,$A727,Observed!$C$2:$C$10000,$C727)),AVERAGEIFS(Observed!AN$2:AN$10000,Observed!$A$2:$A$10000,$A727,Observed!$C$2:$C$10000,$C727),"")</f>
        <v/>
      </c>
      <c r="AO727" s="2">
        <f>COUNTIFS(Observed!$A$2:$A$10000,$A727,Observed!$C$2:$C$10000,$C727)</f>
        <v>5</v>
      </c>
      <c r="AP727" s="2">
        <f t="shared" si="14"/>
        <v>1</v>
      </c>
    </row>
    <row r="728" spans="1:42" x14ac:dyDescent="0.25">
      <c r="A728" t="s">
        <v>91</v>
      </c>
      <c r="B728" t="s">
        <v>30</v>
      </c>
      <c r="C728" s="20">
        <v>40973</v>
      </c>
      <c r="D728">
        <v>1</v>
      </c>
      <c r="F728" t="s">
        <v>105</v>
      </c>
      <c r="G728" s="25" t="s">
        <v>76</v>
      </c>
      <c r="J728" s="2"/>
      <c r="K728" s="22" t="str">
        <f>IF(ISNUMBER(AVERAGEIFS(Observed!K$2:K$10000,Observed!$A$2:$A$10000,$A728,Observed!$C$2:$C$10000,$C728)),AVERAGEIFS(Observed!K$2:K$10000,Observed!$A$2:$A$10000,$A728,Observed!$C$2:$C$10000,$C728),"")</f>
        <v/>
      </c>
      <c r="L728" s="23" t="str">
        <f>IF(ISNUMBER(AVERAGEIFS(Observed!L$2:L$10000,Observed!$A$2:$A$10000,$A728,Observed!$C$2:$C$10000,$C728)),AVERAGEIFS(Observed!L$2:L$10000,Observed!$A$2:$A$10000,$A728,Observed!$C$2:$C$10000,$C728),"")</f>
        <v/>
      </c>
      <c r="M728" s="23" t="str">
        <f>IF(ISNUMBER(AVERAGEIFS(Observed!M$2:M$10000,Observed!$A$2:$A$10000,$A728,Observed!$C$2:$C$10000,$C728)),AVERAGEIFS(Observed!M$2:M$10000,Observed!$A$2:$A$10000,$A728,Observed!$C$2:$C$10000,$C728),"")</f>
        <v/>
      </c>
      <c r="N728" s="23" t="str">
        <f>IF(ISNUMBER(AVERAGEIFS(Observed!N$2:N$10000,Observed!$A$2:$A$10000,$A728,Observed!$C$2:$C$10000,$C728)),AVERAGEIFS(Observed!N$2:N$10000,Observed!$A$2:$A$10000,$A728,Observed!$C$2:$C$10000,$C728),"")</f>
        <v/>
      </c>
      <c r="O728" s="23" t="str">
        <f>IF(ISNUMBER(AVERAGEIFS(Observed!O$2:O$10000,Observed!$A$2:$A$10000,$A728,Observed!$C$2:$C$10000,$C728)),AVERAGEIFS(Observed!O$2:O$10000,Observed!$A$2:$A$10000,$A728,Observed!$C$2:$C$10000,$C728),"")</f>
        <v/>
      </c>
      <c r="P728" s="24" t="str">
        <f>IF(ISNUMBER(AVERAGEIFS(Observed!P$2:P$10000,Observed!$A$2:$A$10000,$A728,Observed!$C$2:$C$10000,$C728)),AVERAGEIFS(Observed!P$2:P$10000,Observed!$A$2:$A$10000,$A728,Observed!$C$2:$C$10000,$C728),"")</f>
        <v/>
      </c>
      <c r="Q728" s="24" t="str">
        <f>IF(ISNUMBER(AVERAGEIFS(Observed!Q$2:Q$10000,Observed!$A$2:$A$10000,$A728,Observed!$C$2:$C$10000,$C728)),AVERAGEIFS(Observed!Q$2:Q$10000,Observed!$A$2:$A$10000,$A728,Observed!$C$2:$C$10000,$C728),"")</f>
        <v/>
      </c>
      <c r="R728" s="24" t="str">
        <f>IF(ISNUMBER(AVERAGEIFS(Observed!R$2:R$10000,Observed!$A$2:$A$10000,$A728,Observed!$C$2:$C$10000,$C728)),AVERAGEIFS(Observed!R$2:R$10000,Observed!$A$2:$A$10000,$A728,Observed!$C$2:$C$10000,$C728),"")</f>
        <v/>
      </c>
      <c r="S728" s="22" t="str">
        <f>IF(ISNUMBER(AVERAGEIFS(Observed!S$2:S$10000,Observed!$A$2:$A$10000,$A728,Observed!$C$2:$C$10000,$C728)),AVERAGEIFS(Observed!S$2:S$10000,Observed!$A$2:$A$10000,$A728,Observed!$C$2:$C$10000,$C728),"")</f>
        <v/>
      </c>
      <c r="T728" s="23" t="str">
        <f>IF(ISNUMBER(AVERAGEIFS(Observed!T$2:T$10000,Observed!$A$2:$A$10000,$A728,Observed!$C$2:$C$10000,$C728)),AVERAGEIFS(Observed!T$2:T$10000,Observed!$A$2:$A$10000,$A728,Observed!$C$2:$C$10000,$C728),"")</f>
        <v/>
      </c>
      <c r="U728" s="23" t="str">
        <f>IF(ISNUMBER(AVERAGEIFS(Observed!U$2:U$10000,Observed!$A$2:$A$10000,$A728,Observed!$C$2:$C$10000,$C728)),AVERAGEIFS(Observed!U$2:U$10000,Observed!$A$2:$A$10000,$A728,Observed!$C$2:$C$10000,$C728),"")</f>
        <v/>
      </c>
      <c r="V728" s="23" t="str">
        <f>IF(ISNUMBER(AVERAGEIFS(Observed!V$2:V$10000,Observed!$A$2:$A$10000,$A728,Observed!$C$2:$C$10000,$C728)),AVERAGEIFS(Observed!V$2:V$10000,Observed!$A$2:$A$10000,$A728,Observed!$C$2:$C$10000,$C728),"")</f>
        <v/>
      </c>
      <c r="W728" s="23" t="str">
        <f>IF(ISNUMBER(AVERAGEIFS(Observed!W$2:W$10000,Observed!$A$2:$A$10000,$A728,Observed!$C$2:$C$10000,$C728)),AVERAGEIFS(Observed!W$2:W$10000,Observed!$A$2:$A$10000,$A728,Observed!$C$2:$C$10000,$C728),"")</f>
        <v/>
      </c>
      <c r="X728" s="23" t="str">
        <f>IF(ISNUMBER(AVERAGEIFS(Observed!X$2:X$10000,Observed!$A$2:$A$10000,$A728,Observed!$C$2:$C$10000,$C728)),AVERAGEIFS(Observed!X$2:X$10000,Observed!$A$2:$A$10000,$A728,Observed!$C$2:$C$10000,$C728),"")</f>
        <v/>
      </c>
      <c r="Y728" s="23" t="str">
        <f>IF(ISNUMBER(AVERAGEIFS(Observed!Y$2:Y$10000,Observed!$A$2:$A$10000,$A728,Observed!$C$2:$C$10000,$C728)),AVERAGEIFS(Observed!Y$2:Y$10000,Observed!$A$2:$A$10000,$A728,Observed!$C$2:$C$10000,$C728),"")</f>
        <v/>
      </c>
      <c r="Z728" s="23" t="str">
        <f>IF(ISNUMBER(AVERAGEIFS(Observed!Z$2:Z$10000,Observed!$A$2:$A$10000,$A728,Observed!$C$2:$C$10000,$C728)),AVERAGEIFS(Observed!Z$2:Z$10000,Observed!$A$2:$A$10000,$A728,Observed!$C$2:$C$10000,$C728),"")</f>
        <v/>
      </c>
      <c r="AA728" s="23" t="str">
        <f>IF(ISNUMBER(AVERAGEIFS(Observed!AA$2:AA$10000,Observed!$A$2:$A$10000,$A728,Observed!$C$2:$C$10000,$C728)),AVERAGEIFS(Observed!AA$2:AA$10000,Observed!$A$2:$A$10000,$A728,Observed!$C$2:$C$10000,$C728),"")</f>
        <v/>
      </c>
      <c r="AB728" s="23" t="str">
        <f>IF(ISNUMBER(AVERAGEIFS(Observed!AB$2:AB$10000,Observed!$A$2:$A$10000,$A728,Observed!$C$2:$C$10000,$C728)),AVERAGEIFS(Observed!AB$2:AB$10000,Observed!$A$2:$A$10000,$A728,Observed!$C$2:$C$10000,$C728),"")</f>
        <v/>
      </c>
      <c r="AC728" s="23" t="str">
        <f>IF(ISNUMBER(AVERAGEIFS(Observed!AC$2:AC$10000,Observed!$A$2:$A$10000,$A728,Observed!$C$2:$C$10000,$C728)),AVERAGEIFS(Observed!AC$2:AC$10000,Observed!$A$2:$A$10000,$A728,Observed!$C$2:$C$10000,$C728),"")</f>
        <v/>
      </c>
      <c r="AD728" s="23" t="str">
        <f>IF(ISNUMBER(AVERAGEIFS(Observed!AD$2:AD$10000,Observed!$A$2:$A$10000,$A728,Observed!$C$2:$C$10000,$C728)),AVERAGEIFS(Observed!AD$2:AD$10000,Observed!$A$2:$A$10000,$A728,Observed!$C$2:$C$10000,$C728),"")</f>
        <v/>
      </c>
      <c r="AE728" s="24" t="str">
        <f>IF(ISNUMBER(AVERAGEIFS(Observed!AE$2:AE$10000,Observed!$A$2:$A$10000,$A728,Observed!$C$2:$C$10000,$C728)),AVERAGEIFS(Observed!AE$2:AE$10000,Observed!$A$2:$A$10000,$A728,Observed!$C$2:$C$10000,$C728),"")</f>
        <v/>
      </c>
      <c r="AF728" s="24" t="str">
        <f>IF(ISNUMBER(AVERAGEIFS(Observed!AF$2:AF$10000,Observed!$A$2:$A$10000,$A728,Observed!$C$2:$C$10000,$C728)),AVERAGEIFS(Observed!AF$2:AF$10000,Observed!$A$2:$A$10000,$A728,Observed!$C$2:$C$10000,$C728),"")</f>
        <v/>
      </c>
      <c r="AG728" s="23" t="str">
        <f>IF(ISNUMBER(AVERAGEIFS(Observed!AG$2:AG$10000,Observed!$A$2:$A$10000,$A728,Observed!$C$2:$C$10000,$C728)),AVERAGEIFS(Observed!AG$2:AG$10000,Observed!$A$2:$A$10000,$A728,Observed!$C$2:$C$10000,$C728),"")</f>
        <v/>
      </c>
      <c r="AH728" s="23" t="str">
        <f>IF(ISNUMBER(AVERAGEIFS(Observed!AH$2:AH$10000,Observed!$A$2:$A$10000,$A728,Observed!$C$2:$C$10000,$C728)),AVERAGEIFS(Observed!AH$2:AH$10000,Observed!$A$2:$A$10000,$A728,Observed!$C$2:$C$10000,$C728),"")</f>
        <v/>
      </c>
      <c r="AI728" s="22" t="str">
        <f>IF(ISNUMBER(AVERAGEIFS(Observed!AI$2:AI$10000,Observed!$A$2:$A$10000,$A728,Observed!$C$2:$C$10000,$C728)),AVERAGEIFS(Observed!AI$2:AI$10000,Observed!$A$2:$A$10000,$A728,Observed!$C$2:$C$10000,$C728),"")</f>
        <v/>
      </c>
      <c r="AJ728" s="23">
        <f>IF(ISNUMBER(AVERAGEIFS(Observed!AJ$2:AJ$10000,Observed!$A$2:$A$10000,$A728,Observed!$C$2:$C$10000,$C728)),AVERAGEIFS(Observed!AJ$2:AJ$10000,Observed!$A$2:$A$10000,$A728,Observed!$C$2:$C$10000,$C728),"")</f>
        <v>19.8</v>
      </c>
      <c r="AK728" s="23" t="str">
        <f>IF(ISNUMBER(AVERAGEIFS(Observed!AK$2:AK$10000,Observed!$A$2:$A$10000,$A728,Observed!$C$2:$C$10000,$C728)),AVERAGEIFS(Observed!AK$2:AK$10000,Observed!$A$2:$A$10000,$A728,Observed!$C$2:$C$10000,$C728),"")</f>
        <v/>
      </c>
      <c r="AL728" s="23" t="str">
        <f>IF(ISNUMBER(AVERAGEIFS(Observed!AL$2:AL$10000,Observed!$A$2:$A$10000,$A728,Observed!$C$2:$C$10000,$C728)),AVERAGEIFS(Observed!AL$2:AL$10000,Observed!$A$2:$A$10000,$A728,Observed!$C$2:$C$10000,$C728),"")</f>
        <v/>
      </c>
      <c r="AM728" s="23" t="str">
        <f>IF(ISNUMBER(AVERAGEIFS(Observed!AM$2:AM$10000,Observed!$A$2:$A$10000,$A728,Observed!$C$2:$C$10000,$C728)),AVERAGEIFS(Observed!AM$2:AM$10000,Observed!$A$2:$A$10000,$A728,Observed!$C$2:$C$10000,$C728),"")</f>
        <v/>
      </c>
      <c r="AN728" s="23" t="str">
        <f>IF(ISNUMBER(AVERAGEIFS(Observed!AN$2:AN$10000,Observed!$A$2:$A$10000,$A728,Observed!$C$2:$C$10000,$C728)),AVERAGEIFS(Observed!AN$2:AN$10000,Observed!$A$2:$A$10000,$A728,Observed!$C$2:$C$10000,$C728),"")</f>
        <v/>
      </c>
      <c r="AO728" s="2">
        <f>COUNTIFS(Observed!$A$2:$A$10000,$A728,Observed!$C$2:$C$10000,$C728)</f>
        <v>5</v>
      </c>
      <c r="AP728" s="2">
        <f t="shared" ref="AP728:AP791" si="15">COUNT(L728:AN728)</f>
        <v>1</v>
      </c>
    </row>
    <row r="729" spans="1:42" x14ac:dyDescent="0.25">
      <c r="A729" t="s">
        <v>91</v>
      </c>
      <c r="B729" t="s">
        <v>30</v>
      </c>
      <c r="C729" s="20">
        <v>40980</v>
      </c>
      <c r="D729">
        <v>1</v>
      </c>
      <c r="F729" t="s">
        <v>105</v>
      </c>
      <c r="G729" s="25" t="s">
        <v>76</v>
      </c>
      <c r="J729" s="2"/>
      <c r="K729" s="22" t="str">
        <f>IF(ISNUMBER(AVERAGEIFS(Observed!K$2:K$10000,Observed!$A$2:$A$10000,$A729,Observed!$C$2:$C$10000,$C729)),AVERAGEIFS(Observed!K$2:K$10000,Observed!$A$2:$A$10000,$A729,Observed!$C$2:$C$10000,$C729),"")</f>
        <v/>
      </c>
      <c r="L729" s="23" t="str">
        <f>IF(ISNUMBER(AVERAGEIFS(Observed!L$2:L$10000,Observed!$A$2:$A$10000,$A729,Observed!$C$2:$C$10000,$C729)),AVERAGEIFS(Observed!L$2:L$10000,Observed!$A$2:$A$10000,$A729,Observed!$C$2:$C$10000,$C729),"")</f>
        <v/>
      </c>
      <c r="M729" s="23" t="str">
        <f>IF(ISNUMBER(AVERAGEIFS(Observed!M$2:M$10000,Observed!$A$2:$A$10000,$A729,Observed!$C$2:$C$10000,$C729)),AVERAGEIFS(Observed!M$2:M$10000,Observed!$A$2:$A$10000,$A729,Observed!$C$2:$C$10000,$C729),"")</f>
        <v/>
      </c>
      <c r="N729" s="23" t="str">
        <f>IF(ISNUMBER(AVERAGEIFS(Observed!N$2:N$10000,Observed!$A$2:$A$10000,$A729,Observed!$C$2:$C$10000,$C729)),AVERAGEIFS(Observed!N$2:N$10000,Observed!$A$2:$A$10000,$A729,Observed!$C$2:$C$10000,$C729),"")</f>
        <v/>
      </c>
      <c r="O729" s="23" t="str">
        <f>IF(ISNUMBER(AVERAGEIFS(Observed!O$2:O$10000,Observed!$A$2:$A$10000,$A729,Observed!$C$2:$C$10000,$C729)),AVERAGEIFS(Observed!O$2:O$10000,Observed!$A$2:$A$10000,$A729,Observed!$C$2:$C$10000,$C729),"")</f>
        <v/>
      </c>
      <c r="P729" s="24" t="str">
        <f>IF(ISNUMBER(AVERAGEIFS(Observed!P$2:P$10000,Observed!$A$2:$A$10000,$A729,Observed!$C$2:$C$10000,$C729)),AVERAGEIFS(Observed!P$2:P$10000,Observed!$A$2:$A$10000,$A729,Observed!$C$2:$C$10000,$C729),"")</f>
        <v/>
      </c>
      <c r="Q729" s="24" t="str">
        <f>IF(ISNUMBER(AVERAGEIFS(Observed!Q$2:Q$10000,Observed!$A$2:$A$10000,$A729,Observed!$C$2:$C$10000,$C729)),AVERAGEIFS(Observed!Q$2:Q$10000,Observed!$A$2:$A$10000,$A729,Observed!$C$2:$C$10000,$C729),"")</f>
        <v/>
      </c>
      <c r="R729" s="24" t="str">
        <f>IF(ISNUMBER(AVERAGEIFS(Observed!R$2:R$10000,Observed!$A$2:$A$10000,$A729,Observed!$C$2:$C$10000,$C729)),AVERAGEIFS(Observed!R$2:R$10000,Observed!$A$2:$A$10000,$A729,Observed!$C$2:$C$10000,$C729),"")</f>
        <v/>
      </c>
      <c r="S729" s="22" t="str">
        <f>IF(ISNUMBER(AVERAGEIFS(Observed!S$2:S$10000,Observed!$A$2:$A$10000,$A729,Observed!$C$2:$C$10000,$C729)),AVERAGEIFS(Observed!S$2:S$10000,Observed!$A$2:$A$10000,$A729,Observed!$C$2:$C$10000,$C729),"")</f>
        <v/>
      </c>
      <c r="T729" s="23" t="str">
        <f>IF(ISNUMBER(AVERAGEIFS(Observed!T$2:T$10000,Observed!$A$2:$A$10000,$A729,Observed!$C$2:$C$10000,$C729)),AVERAGEIFS(Observed!T$2:T$10000,Observed!$A$2:$A$10000,$A729,Observed!$C$2:$C$10000,$C729),"")</f>
        <v/>
      </c>
      <c r="U729" s="23" t="str">
        <f>IF(ISNUMBER(AVERAGEIFS(Observed!U$2:U$10000,Observed!$A$2:$A$10000,$A729,Observed!$C$2:$C$10000,$C729)),AVERAGEIFS(Observed!U$2:U$10000,Observed!$A$2:$A$10000,$A729,Observed!$C$2:$C$10000,$C729),"")</f>
        <v/>
      </c>
      <c r="V729" s="23" t="str">
        <f>IF(ISNUMBER(AVERAGEIFS(Observed!V$2:V$10000,Observed!$A$2:$A$10000,$A729,Observed!$C$2:$C$10000,$C729)),AVERAGEIFS(Observed!V$2:V$10000,Observed!$A$2:$A$10000,$A729,Observed!$C$2:$C$10000,$C729),"")</f>
        <v/>
      </c>
      <c r="W729" s="23" t="str">
        <f>IF(ISNUMBER(AVERAGEIFS(Observed!W$2:W$10000,Observed!$A$2:$A$10000,$A729,Observed!$C$2:$C$10000,$C729)),AVERAGEIFS(Observed!W$2:W$10000,Observed!$A$2:$A$10000,$A729,Observed!$C$2:$C$10000,$C729),"")</f>
        <v/>
      </c>
      <c r="X729" s="23" t="str">
        <f>IF(ISNUMBER(AVERAGEIFS(Observed!X$2:X$10000,Observed!$A$2:$A$10000,$A729,Observed!$C$2:$C$10000,$C729)),AVERAGEIFS(Observed!X$2:X$10000,Observed!$A$2:$A$10000,$A729,Observed!$C$2:$C$10000,$C729),"")</f>
        <v/>
      </c>
      <c r="Y729" s="23" t="str">
        <f>IF(ISNUMBER(AVERAGEIFS(Observed!Y$2:Y$10000,Observed!$A$2:$A$10000,$A729,Observed!$C$2:$C$10000,$C729)),AVERAGEIFS(Observed!Y$2:Y$10000,Observed!$A$2:$A$10000,$A729,Observed!$C$2:$C$10000,$C729),"")</f>
        <v/>
      </c>
      <c r="Z729" s="23" t="str">
        <f>IF(ISNUMBER(AVERAGEIFS(Observed!Z$2:Z$10000,Observed!$A$2:$A$10000,$A729,Observed!$C$2:$C$10000,$C729)),AVERAGEIFS(Observed!Z$2:Z$10000,Observed!$A$2:$A$10000,$A729,Observed!$C$2:$C$10000,$C729),"")</f>
        <v/>
      </c>
      <c r="AA729" s="23" t="str">
        <f>IF(ISNUMBER(AVERAGEIFS(Observed!AA$2:AA$10000,Observed!$A$2:$A$10000,$A729,Observed!$C$2:$C$10000,$C729)),AVERAGEIFS(Observed!AA$2:AA$10000,Observed!$A$2:$A$10000,$A729,Observed!$C$2:$C$10000,$C729),"")</f>
        <v/>
      </c>
      <c r="AB729" s="23" t="str">
        <f>IF(ISNUMBER(AVERAGEIFS(Observed!AB$2:AB$10000,Observed!$A$2:$A$10000,$A729,Observed!$C$2:$C$10000,$C729)),AVERAGEIFS(Observed!AB$2:AB$10000,Observed!$A$2:$A$10000,$A729,Observed!$C$2:$C$10000,$C729),"")</f>
        <v/>
      </c>
      <c r="AC729" s="23" t="str">
        <f>IF(ISNUMBER(AVERAGEIFS(Observed!AC$2:AC$10000,Observed!$A$2:$A$10000,$A729,Observed!$C$2:$C$10000,$C729)),AVERAGEIFS(Observed!AC$2:AC$10000,Observed!$A$2:$A$10000,$A729,Observed!$C$2:$C$10000,$C729),"")</f>
        <v/>
      </c>
      <c r="AD729" s="23" t="str">
        <f>IF(ISNUMBER(AVERAGEIFS(Observed!AD$2:AD$10000,Observed!$A$2:$A$10000,$A729,Observed!$C$2:$C$10000,$C729)),AVERAGEIFS(Observed!AD$2:AD$10000,Observed!$A$2:$A$10000,$A729,Observed!$C$2:$C$10000,$C729),"")</f>
        <v/>
      </c>
      <c r="AE729" s="24" t="str">
        <f>IF(ISNUMBER(AVERAGEIFS(Observed!AE$2:AE$10000,Observed!$A$2:$A$10000,$A729,Observed!$C$2:$C$10000,$C729)),AVERAGEIFS(Observed!AE$2:AE$10000,Observed!$A$2:$A$10000,$A729,Observed!$C$2:$C$10000,$C729),"")</f>
        <v/>
      </c>
      <c r="AF729" s="24" t="str">
        <f>IF(ISNUMBER(AVERAGEIFS(Observed!AF$2:AF$10000,Observed!$A$2:$A$10000,$A729,Observed!$C$2:$C$10000,$C729)),AVERAGEIFS(Observed!AF$2:AF$10000,Observed!$A$2:$A$10000,$A729,Observed!$C$2:$C$10000,$C729),"")</f>
        <v/>
      </c>
      <c r="AG729" s="23" t="str">
        <f>IF(ISNUMBER(AVERAGEIFS(Observed!AG$2:AG$10000,Observed!$A$2:$A$10000,$A729,Observed!$C$2:$C$10000,$C729)),AVERAGEIFS(Observed!AG$2:AG$10000,Observed!$A$2:$A$10000,$A729,Observed!$C$2:$C$10000,$C729),"")</f>
        <v/>
      </c>
      <c r="AH729" s="23" t="str">
        <f>IF(ISNUMBER(AVERAGEIFS(Observed!AH$2:AH$10000,Observed!$A$2:$A$10000,$A729,Observed!$C$2:$C$10000,$C729)),AVERAGEIFS(Observed!AH$2:AH$10000,Observed!$A$2:$A$10000,$A729,Observed!$C$2:$C$10000,$C729),"")</f>
        <v/>
      </c>
      <c r="AI729" s="22" t="str">
        <f>IF(ISNUMBER(AVERAGEIFS(Observed!AI$2:AI$10000,Observed!$A$2:$A$10000,$A729,Observed!$C$2:$C$10000,$C729)),AVERAGEIFS(Observed!AI$2:AI$10000,Observed!$A$2:$A$10000,$A729,Observed!$C$2:$C$10000,$C729),"")</f>
        <v/>
      </c>
      <c r="AJ729" s="23">
        <f>IF(ISNUMBER(AVERAGEIFS(Observed!AJ$2:AJ$10000,Observed!$A$2:$A$10000,$A729,Observed!$C$2:$C$10000,$C729)),AVERAGEIFS(Observed!AJ$2:AJ$10000,Observed!$A$2:$A$10000,$A729,Observed!$C$2:$C$10000,$C729),"")</f>
        <v>7.6</v>
      </c>
      <c r="AK729" s="23" t="str">
        <f>IF(ISNUMBER(AVERAGEIFS(Observed!AK$2:AK$10000,Observed!$A$2:$A$10000,$A729,Observed!$C$2:$C$10000,$C729)),AVERAGEIFS(Observed!AK$2:AK$10000,Observed!$A$2:$A$10000,$A729,Observed!$C$2:$C$10000,$C729),"")</f>
        <v/>
      </c>
      <c r="AL729" s="23" t="str">
        <f>IF(ISNUMBER(AVERAGEIFS(Observed!AL$2:AL$10000,Observed!$A$2:$A$10000,$A729,Observed!$C$2:$C$10000,$C729)),AVERAGEIFS(Observed!AL$2:AL$10000,Observed!$A$2:$A$10000,$A729,Observed!$C$2:$C$10000,$C729),"")</f>
        <v/>
      </c>
      <c r="AM729" s="23" t="str">
        <f>IF(ISNUMBER(AVERAGEIFS(Observed!AM$2:AM$10000,Observed!$A$2:$A$10000,$A729,Observed!$C$2:$C$10000,$C729)),AVERAGEIFS(Observed!AM$2:AM$10000,Observed!$A$2:$A$10000,$A729,Observed!$C$2:$C$10000,$C729),"")</f>
        <v/>
      </c>
      <c r="AN729" s="23" t="str">
        <f>IF(ISNUMBER(AVERAGEIFS(Observed!AN$2:AN$10000,Observed!$A$2:$A$10000,$A729,Observed!$C$2:$C$10000,$C729)),AVERAGEIFS(Observed!AN$2:AN$10000,Observed!$A$2:$A$10000,$A729,Observed!$C$2:$C$10000,$C729),"")</f>
        <v/>
      </c>
      <c r="AO729" s="2">
        <f>COUNTIFS(Observed!$A$2:$A$10000,$A729,Observed!$C$2:$C$10000,$C729)</f>
        <v>5</v>
      </c>
      <c r="AP729" s="2">
        <f t="shared" si="15"/>
        <v>1</v>
      </c>
    </row>
    <row r="730" spans="1:42" x14ac:dyDescent="0.25">
      <c r="A730" t="s">
        <v>91</v>
      </c>
      <c r="B730" t="s">
        <v>30</v>
      </c>
      <c r="C730" s="20">
        <v>40987</v>
      </c>
      <c r="D730">
        <v>1</v>
      </c>
      <c r="F730" t="s">
        <v>105</v>
      </c>
      <c r="G730" s="25" t="s">
        <v>76</v>
      </c>
      <c r="J730" s="2"/>
      <c r="K730" s="22" t="str">
        <f>IF(ISNUMBER(AVERAGEIFS(Observed!K$2:K$10000,Observed!$A$2:$A$10000,$A730,Observed!$C$2:$C$10000,$C730)),AVERAGEIFS(Observed!K$2:K$10000,Observed!$A$2:$A$10000,$A730,Observed!$C$2:$C$10000,$C730),"")</f>
        <v/>
      </c>
      <c r="L730" s="23" t="str">
        <f>IF(ISNUMBER(AVERAGEIFS(Observed!L$2:L$10000,Observed!$A$2:$A$10000,$A730,Observed!$C$2:$C$10000,$C730)),AVERAGEIFS(Observed!L$2:L$10000,Observed!$A$2:$A$10000,$A730,Observed!$C$2:$C$10000,$C730),"")</f>
        <v/>
      </c>
      <c r="M730" s="23" t="str">
        <f>IF(ISNUMBER(AVERAGEIFS(Observed!M$2:M$10000,Observed!$A$2:$A$10000,$A730,Observed!$C$2:$C$10000,$C730)),AVERAGEIFS(Observed!M$2:M$10000,Observed!$A$2:$A$10000,$A730,Observed!$C$2:$C$10000,$C730),"")</f>
        <v/>
      </c>
      <c r="N730" s="23" t="str">
        <f>IF(ISNUMBER(AVERAGEIFS(Observed!N$2:N$10000,Observed!$A$2:$A$10000,$A730,Observed!$C$2:$C$10000,$C730)),AVERAGEIFS(Observed!N$2:N$10000,Observed!$A$2:$A$10000,$A730,Observed!$C$2:$C$10000,$C730),"")</f>
        <v/>
      </c>
      <c r="O730" s="23" t="str">
        <f>IF(ISNUMBER(AVERAGEIFS(Observed!O$2:O$10000,Observed!$A$2:$A$10000,$A730,Observed!$C$2:$C$10000,$C730)),AVERAGEIFS(Observed!O$2:O$10000,Observed!$A$2:$A$10000,$A730,Observed!$C$2:$C$10000,$C730),"")</f>
        <v/>
      </c>
      <c r="P730" s="24" t="str">
        <f>IF(ISNUMBER(AVERAGEIFS(Observed!P$2:P$10000,Observed!$A$2:$A$10000,$A730,Observed!$C$2:$C$10000,$C730)),AVERAGEIFS(Observed!P$2:P$10000,Observed!$A$2:$A$10000,$A730,Observed!$C$2:$C$10000,$C730),"")</f>
        <v/>
      </c>
      <c r="Q730" s="24" t="str">
        <f>IF(ISNUMBER(AVERAGEIFS(Observed!Q$2:Q$10000,Observed!$A$2:$A$10000,$A730,Observed!$C$2:$C$10000,$C730)),AVERAGEIFS(Observed!Q$2:Q$10000,Observed!$A$2:$A$10000,$A730,Observed!$C$2:$C$10000,$C730),"")</f>
        <v/>
      </c>
      <c r="R730" s="24" t="str">
        <f>IF(ISNUMBER(AVERAGEIFS(Observed!R$2:R$10000,Observed!$A$2:$A$10000,$A730,Observed!$C$2:$C$10000,$C730)),AVERAGEIFS(Observed!R$2:R$10000,Observed!$A$2:$A$10000,$A730,Observed!$C$2:$C$10000,$C730),"")</f>
        <v/>
      </c>
      <c r="S730" s="22" t="str">
        <f>IF(ISNUMBER(AVERAGEIFS(Observed!S$2:S$10000,Observed!$A$2:$A$10000,$A730,Observed!$C$2:$C$10000,$C730)),AVERAGEIFS(Observed!S$2:S$10000,Observed!$A$2:$A$10000,$A730,Observed!$C$2:$C$10000,$C730),"")</f>
        <v/>
      </c>
      <c r="T730" s="23" t="str">
        <f>IF(ISNUMBER(AVERAGEIFS(Observed!T$2:T$10000,Observed!$A$2:$A$10000,$A730,Observed!$C$2:$C$10000,$C730)),AVERAGEIFS(Observed!T$2:T$10000,Observed!$A$2:$A$10000,$A730,Observed!$C$2:$C$10000,$C730),"")</f>
        <v/>
      </c>
      <c r="U730" s="23" t="str">
        <f>IF(ISNUMBER(AVERAGEIFS(Observed!U$2:U$10000,Observed!$A$2:$A$10000,$A730,Observed!$C$2:$C$10000,$C730)),AVERAGEIFS(Observed!U$2:U$10000,Observed!$A$2:$A$10000,$A730,Observed!$C$2:$C$10000,$C730),"")</f>
        <v/>
      </c>
      <c r="V730" s="23" t="str">
        <f>IF(ISNUMBER(AVERAGEIFS(Observed!V$2:V$10000,Observed!$A$2:$A$10000,$A730,Observed!$C$2:$C$10000,$C730)),AVERAGEIFS(Observed!V$2:V$10000,Observed!$A$2:$A$10000,$A730,Observed!$C$2:$C$10000,$C730),"")</f>
        <v/>
      </c>
      <c r="W730" s="23" t="str">
        <f>IF(ISNUMBER(AVERAGEIFS(Observed!W$2:W$10000,Observed!$A$2:$A$10000,$A730,Observed!$C$2:$C$10000,$C730)),AVERAGEIFS(Observed!W$2:W$10000,Observed!$A$2:$A$10000,$A730,Observed!$C$2:$C$10000,$C730),"")</f>
        <v/>
      </c>
      <c r="X730" s="23" t="str">
        <f>IF(ISNUMBER(AVERAGEIFS(Observed!X$2:X$10000,Observed!$A$2:$A$10000,$A730,Observed!$C$2:$C$10000,$C730)),AVERAGEIFS(Observed!X$2:X$10000,Observed!$A$2:$A$10000,$A730,Observed!$C$2:$C$10000,$C730),"")</f>
        <v/>
      </c>
      <c r="Y730" s="23" t="str">
        <f>IF(ISNUMBER(AVERAGEIFS(Observed!Y$2:Y$10000,Observed!$A$2:$A$10000,$A730,Observed!$C$2:$C$10000,$C730)),AVERAGEIFS(Observed!Y$2:Y$10000,Observed!$A$2:$A$10000,$A730,Observed!$C$2:$C$10000,$C730),"")</f>
        <v/>
      </c>
      <c r="Z730" s="23" t="str">
        <f>IF(ISNUMBER(AVERAGEIFS(Observed!Z$2:Z$10000,Observed!$A$2:$A$10000,$A730,Observed!$C$2:$C$10000,$C730)),AVERAGEIFS(Observed!Z$2:Z$10000,Observed!$A$2:$A$10000,$A730,Observed!$C$2:$C$10000,$C730),"")</f>
        <v/>
      </c>
      <c r="AA730" s="23" t="str">
        <f>IF(ISNUMBER(AVERAGEIFS(Observed!AA$2:AA$10000,Observed!$A$2:$A$10000,$A730,Observed!$C$2:$C$10000,$C730)),AVERAGEIFS(Observed!AA$2:AA$10000,Observed!$A$2:$A$10000,$A730,Observed!$C$2:$C$10000,$C730),"")</f>
        <v/>
      </c>
      <c r="AB730" s="23" t="str">
        <f>IF(ISNUMBER(AVERAGEIFS(Observed!AB$2:AB$10000,Observed!$A$2:$A$10000,$A730,Observed!$C$2:$C$10000,$C730)),AVERAGEIFS(Observed!AB$2:AB$10000,Observed!$A$2:$A$10000,$A730,Observed!$C$2:$C$10000,$C730),"")</f>
        <v/>
      </c>
      <c r="AC730" s="23" t="str">
        <f>IF(ISNUMBER(AVERAGEIFS(Observed!AC$2:AC$10000,Observed!$A$2:$A$10000,$A730,Observed!$C$2:$C$10000,$C730)),AVERAGEIFS(Observed!AC$2:AC$10000,Observed!$A$2:$A$10000,$A730,Observed!$C$2:$C$10000,$C730),"")</f>
        <v/>
      </c>
      <c r="AD730" s="23" t="str">
        <f>IF(ISNUMBER(AVERAGEIFS(Observed!AD$2:AD$10000,Observed!$A$2:$A$10000,$A730,Observed!$C$2:$C$10000,$C730)),AVERAGEIFS(Observed!AD$2:AD$10000,Observed!$A$2:$A$10000,$A730,Observed!$C$2:$C$10000,$C730),"")</f>
        <v/>
      </c>
      <c r="AE730" s="24" t="str">
        <f>IF(ISNUMBER(AVERAGEIFS(Observed!AE$2:AE$10000,Observed!$A$2:$A$10000,$A730,Observed!$C$2:$C$10000,$C730)),AVERAGEIFS(Observed!AE$2:AE$10000,Observed!$A$2:$A$10000,$A730,Observed!$C$2:$C$10000,$C730),"")</f>
        <v/>
      </c>
      <c r="AF730" s="24" t="str">
        <f>IF(ISNUMBER(AVERAGEIFS(Observed!AF$2:AF$10000,Observed!$A$2:$A$10000,$A730,Observed!$C$2:$C$10000,$C730)),AVERAGEIFS(Observed!AF$2:AF$10000,Observed!$A$2:$A$10000,$A730,Observed!$C$2:$C$10000,$C730),"")</f>
        <v/>
      </c>
      <c r="AG730" s="23" t="str">
        <f>IF(ISNUMBER(AVERAGEIFS(Observed!AG$2:AG$10000,Observed!$A$2:$A$10000,$A730,Observed!$C$2:$C$10000,$C730)),AVERAGEIFS(Observed!AG$2:AG$10000,Observed!$A$2:$A$10000,$A730,Observed!$C$2:$C$10000,$C730),"")</f>
        <v/>
      </c>
      <c r="AH730" s="23" t="str">
        <f>IF(ISNUMBER(AVERAGEIFS(Observed!AH$2:AH$10000,Observed!$A$2:$A$10000,$A730,Observed!$C$2:$C$10000,$C730)),AVERAGEIFS(Observed!AH$2:AH$10000,Observed!$A$2:$A$10000,$A730,Observed!$C$2:$C$10000,$C730),"")</f>
        <v/>
      </c>
      <c r="AI730" s="22" t="str">
        <f>IF(ISNUMBER(AVERAGEIFS(Observed!AI$2:AI$10000,Observed!$A$2:$A$10000,$A730,Observed!$C$2:$C$10000,$C730)),AVERAGEIFS(Observed!AI$2:AI$10000,Observed!$A$2:$A$10000,$A730,Observed!$C$2:$C$10000,$C730),"")</f>
        <v/>
      </c>
      <c r="AJ730" s="23">
        <f>IF(ISNUMBER(AVERAGEIFS(Observed!AJ$2:AJ$10000,Observed!$A$2:$A$10000,$A730,Observed!$C$2:$C$10000,$C730)),AVERAGEIFS(Observed!AJ$2:AJ$10000,Observed!$A$2:$A$10000,$A730,Observed!$C$2:$C$10000,$C730),"")</f>
        <v>12.18</v>
      </c>
      <c r="AK730" s="23" t="str">
        <f>IF(ISNUMBER(AVERAGEIFS(Observed!AK$2:AK$10000,Observed!$A$2:$A$10000,$A730,Observed!$C$2:$C$10000,$C730)),AVERAGEIFS(Observed!AK$2:AK$10000,Observed!$A$2:$A$10000,$A730,Observed!$C$2:$C$10000,$C730),"")</f>
        <v/>
      </c>
      <c r="AL730" s="23" t="str">
        <f>IF(ISNUMBER(AVERAGEIFS(Observed!AL$2:AL$10000,Observed!$A$2:$A$10000,$A730,Observed!$C$2:$C$10000,$C730)),AVERAGEIFS(Observed!AL$2:AL$10000,Observed!$A$2:$A$10000,$A730,Observed!$C$2:$C$10000,$C730),"")</f>
        <v/>
      </c>
      <c r="AM730" s="23" t="str">
        <f>IF(ISNUMBER(AVERAGEIFS(Observed!AM$2:AM$10000,Observed!$A$2:$A$10000,$A730,Observed!$C$2:$C$10000,$C730)),AVERAGEIFS(Observed!AM$2:AM$10000,Observed!$A$2:$A$10000,$A730,Observed!$C$2:$C$10000,$C730),"")</f>
        <v/>
      </c>
      <c r="AN730" s="23" t="str">
        <f>IF(ISNUMBER(AVERAGEIFS(Observed!AN$2:AN$10000,Observed!$A$2:$A$10000,$A730,Observed!$C$2:$C$10000,$C730)),AVERAGEIFS(Observed!AN$2:AN$10000,Observed!$A$2:$A$10000,$A730,Observed!$C$2:$C$10000,$C730),"")</f>
        <v/>
      </c>
      <c r="AO730" s="2">
        <f>COUNTIFS(Observed!$A$2:$A$10000,$A730,Observed!$C$2:$C$10000,$C730)</f>
        <v>5</v>
      </c>
      <c r="AP730" s="2">
        <f t="shared" si="15"/>
        <v>1</v>
      </c>
    </row>
    <row r="731" spans="1:42" x14ac:dyDescent="0.25">
      <c r="A731" t="s">
        <v>91</v>
      </c>
      <c r="B731" t="s">
        <v>30</v>
      </c>
      <c r="C731" s="20">
        <v>40994</v>
      </c>
      <c r="D731">
        <v>1</v>
      </c>
      <c r="F731" t="s">
        <v>105</v>
      </c>
      <c r="G731" s="25" t="s">
        <v>76</v>
      </c>
      <c r="J731" s="2"/>
      <c r="K731" s="22" t="str">
        <f>IF(ISNUMBER(AVERAGEIFS(Observed!K$2:K$10000,Observed!$A$2:$A$10000,$A731,Observed!$C$2:$C$10000,$C731)),AVERAGEIFS(Observed!K$2:K$10000,Observed!$A$2:$A$10000,$A731,Observed!$C$2:$C$10000,$C731),"")</f>
        <v/>
      </c>
      <c r="L731" s="23" t="str">
        <f>IF(ISNUMBER(AVERAGEIFS(Observed!L$2:L$10000,Observed!$A$2:$A$10000,$A731,Observed!$C$2:$C$10000,$C731)),AVERAGEIFS(Observed!L$2:L$10000,Observed!$A$2:$A$10000,$A731,Observed!$C$2:$C$10000,$C731),"")</f>
        <v/>
      </c>
      <c r="M731" s="23" t="str">
        <f>IF(ISNUMBER(AVERAGEIFS(Observed!M$2:M$10000,Observed!$A$2:$A$10000,$A731,Observed!$C$2:$C$10000,$C731)),AVERAGEIFS(Observed!M$2:M$10000,Observed!$A$2:$A$10000,$A731,Observed!$C$2:$C$10000,$C731),"")</f>
        <v/>
      </c>
      <c r="N731" s="23" t="str">
        <f>IF(ISNUMBER(AVERAGEIFS(Observed!N$2:N$10000,Observed!$A$2:$A$10000,$A731,Observed!$C$2:$C$10000,$C731)),AVERAGEIFS(Observed!N$2:N$10000,Observed!$A$2:$A$10000,$A731,Observed!$C$2:$C$10000,$C731),"")</f>
        <v/>
      </c>
      <c r="O731" s="23" t="str">
        <f>IF(ISNUMBER(AVERAGEIFS(Observed!O$2:O$10000,Observed!$A$2:$A$10000,$A731,Observed!$C$2:$C$10000,$C731)),AVERAGEIFS(Observed!O$2:O$10000,Observed!$A$2:$A$10000,$A731,Observed!$C$2:$C$10000,$C731),"")</f>
        <v/>
      </c>
      <c r="P731" s="24" t="str">
        <f>IF(ISNUMBER(AVERAGEIFS(Observed!P$2:P$10000,Observed!$A$2:$A$10000,$A731,Observed!$C$2:$C$10000,$C731)),AVERAGEIFS(Observed!P$2:P$10000,Observed!$A$2:$A$10000,$A731,Observed!$C$2:$C$10000,$C731),"")</f>
        <v/>
      </c>
      <c r="Q731" s="24" t="str">
        <f>IF(ISNUMBER(AVERAGEIFS(Observed!Q$2:Q$10000,Observed!$A$2:$A$10000,$A731,Observed!$C$2:$C$10000,$C731)),AVERAGEIFS(Observed!Q$2:Q$10000,Observed!$A$2:$A$10000,$A731,Observed!$C$2:$C$10000,$C731),"")</f>
        <v/>
      </c>
      <c r="R731" s="24" t="str">
        <f>IF(ISNUMBER(AVERAGEIFS(Observed!R$2:R$10000,Observed!$A$2:$A$10000,$A731,Observed!$C$2:$C$10000,$C731)),AVERAGEIFS(Observed!R$2:R$10000,Observed!$A$2:$A$10000,$A731,Observed!$C$2:$C$10000,$C731),"")</f>
        <v/>
      </c>
      <c r="S731" s="22" t="str">
        <f>IF(ISNUMBER(AVERAGEIFS(Observed!S$2:S$10000,Observed!$A$2:$A$10000,$A731,Observed!$C$2:$C$10000,$C731)),AVERAGEIFS(Observed!S$2:S$10000,Observed!$A$2:$A$10000,$A731,Observed!$C$2:$C$10000,$C731),"")</f>
        <v/>
      </c>
      <c r="T731" s="23" t="str">
        <f>IF(ISNUMBER(AVERAGEIFS(Observed!T$2:T$10000,Observed!$A$2:$A$10000,$A731,Observed!$C$2:$C$10000,$C731)),AVERAGEIFS(Observed!T$2:T$10000,Observed!$A$2:$A$10000,$A731,Observed!$C$2:$C$10000,$C731),"")</f>
        <v/>
      </c>
      <c r="U731" s="23" t="str">
        <f>IF(ISNUMBER(AVERAGEIFS(Observed!U$2:U$10000,Observed!$A$2:$A$10000,$A731,Observed!$C$2:$C$10000,$C731)),AVERAGEIFS(Observed!U$2:U$10000,Observed!$A$2:$A$10000,$A731,Observed!$C$2:$C$10000,$C731),"")</f>
        <v/>
      </c>
      <c r="V731" s="23" t="str">
        <f>IF(ISNUMBER(AVERAGEIFS(Observed!V$2:V$10000,Observed!$A$2:$A$10000,$A731,Observed!$C$2:$C$10000,$C731)),AVERAGEIFS(Observed!V$2:V$10000,Observed!$A$2:$A$10000,$A731,Observed!$C$2:$C$10000,$C731),"")</f>
        <v/>
      </c>
      <c r="W731" s="23" t="str">
        <f>IF(ISNUMBER(AVERAGEIFS(Observed!W$2:W$10000,Observed!$A$2:$A$10000,$A731,Observed!$C$2:$C$10000,$C731)),AVERAGEIFS(Observed!W$2:W$10000,Observed!$A$2:$A$10000,$A731,Observed!$C$2:$C$10000,$C731),"")</f>
        <v/>
      </c>
      <c r="X731" s="23" t="str">
        <f>IF(ISNUMBER(AVERAGEIFS(Observed!X$2:X$10000,Observed!$A$2:$A$10000,$A731,Observed!$C$2:$C$10000,$C731)),AVERAGEIFS(Observed!X$2:X$10000,Observed!$A$2:$A$10000,$A731,Observed!$C$2:$C$10000,$C731),"")</f>
        <v/>
      </c>
      <c r="Y731" s="23" t="str">
        <f>IF(ISNUMBER(AVERAGEIFS(Observed!Y$2:Y$10000,Observed!$A$2:$A$10000,$A731,Observed!$C$2:$C$10000,$C731)),AVERAGEIFS(Observed!Y$2:Y$10000,Observed!$A$2:$A$10000,$A731,Observed!$C$2:$C$10000,$C731),"")</f>
        <v/>
      </c>
      <c r="Z731" s="23" t="str">
        <f>IF(ISNUMBER(AVERAGEIFS(Observed!Z$2:Z$10000,Observed!$A$2:$A$10000,$A731,Observed!$C$2:$C$10000,$C731)),AVERAGEIFS(Observed!Z$2:Z$10000,Observed!$A$2:$A$10000,$A731,Observed!$C$2:$C$10000,$C731),"")</f>
        <v/>
      </c>
      <c r="AA731" s="23" t="str">
        <f>IF(ISNUMBER(AVERAGEIFS(Observed!AA$2:AA$10000,Observed!$A$2:$A$10000,$A731,Observed!$C$2:$C$10000,$C731)),AVERAGEIFS(Observed!AA$2:AA$10000,Observed!$A$2:$A$10000,$A731,Observed!$C$2:$C$10000,$C731),"")</f>
        <v/>
      </c>
      <c r="AB731" s="23" t="str">
        <f>IF(ISNUMBER(AVERAGEIFS(Observed!AB$2:AB$10000,Observed!$A$2:$A$10000,$A731,Observed!$C$2:$C$10000,$C731)),AVERAGEIFS(Observed!AB$2:AB$10000,Observed!$A$2:$A$10000,$A731,Observed!$C$2:$C$10000,$C731),"")</f>
        <v/>
      </c>
      <c r="AC731" s="23" t="str">
        <f>IF(ISNUMBER(AVERAGEIFS(Observed!AC$2:AC$10000,Observed!$A$2:$A$10000,$A731,Observed!$C$2:$C$10000,$C731)),AVERAGEIFS(Observed!AC$2:AC$10000,Observed!$A$2:$A$10000,$A731,Observed!$C$2:$C$10000,$C731),"")</f>
        <v/>
      </c>
      <c r="AD731" s="23" t="str">
        <f>IF(ISNUMBER(AVERAGEIFS(Observed!AD$2:AD$10000,Observed!$A$2:$A$10000,$A731,Observed!$C$2:$C$10000,$C731)),AVERAGEIFS(Observed!AD$2:AD$10000,Observed!$A$2:$A$10000,$A731,Observed!$C$2:$C$10000,$C731),"")</f>
        <v/>
      </c>
      <c r="AE731" s="24" t="str">
        <f>IF(ISNUMBER(AVERAGEIFS(Observed!AE$2:AE$10000,Observed!$A$2:$A$10000,$A731,Observed!$C$2:$C$10000,$C731)),AVERAGEIFS(Observed!AE$2:AE$10000,Observed!$A$2:$A$10000,$A731,Observed!$C$2:$C$10000,$C731),"")</f>
        <v/>
      </c>
      <c r="AF731" s="24" t="str">
        <f>IF(ISNUMBER(AVERAGEIFS(Observed!AF$2:AF$10000,Observed!$A$2:$A$10000,$A731,Observed!$C$2:$C$10000,$C731)),AVERAGEIFS(Observed!AF$2:AF$10000,Observed!$A$2:$A$10000,$A731,Observed!$C$2:$C$10000,$C731),"")</f>
        <v/>
      </c>
      <c r="AG731" s="23" t="str">
        <f>IF(ISNUMBER(AVERAGEIFS(Observed!AG$2:AG$10000,Observed!$A$2:$A$10000,$A731,Observed!$C$2:$C$10000,$C731)),AVERAGEIFS(Observed!AG$2:AG$10000,Observed!$A$2:$A$10000,$A731,Observed!$C$2:$C$10000,$C731),"")</f>
        <v/>
      </c>
      <c r="AH731" s="23" t="str">
        <f>IF(ISNUMBER(AVERAGEIFS(Observed!AH$2:AH$10000,Observed!$A$2:$A$10000,$A731,Observed!$C$2:$C$10000,$C731)),AVERAGEIFS(Observed!AH$2:AH$10000,Observed!$A$2:$A$10000,$A731,Observed!$C$2:$C$10000,$C731),"")</f>
        <v/>
      </c>
      <c r="AI731" s="22" t="str">
        <f>IF(ISNUMBER(AVERAGEIFS(Observed!AI$2:AI$10000,Observed!$A$2:$A$10000,$A731,Observed!$C$2:$C$10000,$C731)),AVERAGEIFS(Observed!AI$2:AI$10000,Observed!$A$2:$A$10000,$A731,Observed!$C$2:$C$10000,$C731),"")</f>
        <v/>
      </c>
      <c r="AJ731" s="23">
        <f>IF(ISNUMBER(AVERAGEIFS(Observed!AJ$2:AJ$10000,Observed!$A$2:$A$10000,$A731,Observed!$C$2:$C$10000,$C731)),AVERAGEIFS(Observed!AJ$2:AJ$10000,Observed!$A$2:$A$10000,$A731,Observed!$C$2:$C$10000,$C731),"")</f>
        <v>16.940000000000001</v>
      </c>
      <c r="AK731" s="23" t="str">
        <f>IF(ISNUMBER(AVERAGEIFS(Observed!AK$2:AK$10000,Observed!$A$2:$A$10000,$A731,Observed!$C$2:$C$10000,$C731)),AVERAGEIFS(Observed!AK$2:AK$10000,Observed!$A$2:$A$10000,$A731,Observed!$C$2:$C$10000,$C731),"")</f>
        <v/>
      </c>
      <c r="AL731" s="23" t="str">
        <f>IF(ISNUMBER(AVERAGEIFS(Observed!AL$2:AL$10000,Observed!$A$2:$A$10000,$A731,Observed!$C$2:$C$10000,$C731)),AVERAGEIFS(Observed!AL$2:AL$10000,Observed!$A$2:$A$10000,$A731,Observed!$C$2:$C$10000,$C731),"")</f>
        <v/>
      </c>
      <c r="AM731" s="23" t="str">
        <f>IF(ISNUMBER(AVERAGEIFS(Observed!AM$2:AM$10000,Observed!$A$2:$A$10000,$A731,Observed!$C$2:$C$10000,$C731)),AVERAGEIFS(Observed!AM$2:AM$10000,Observed!$A$2:$A$10000,$A731,Observed!$C$2:$C$10000,$C731),"")</f>
        <v/>
      </c>
      <c r="AN731" s="23" t="str">
        <f>IF(ISNUMBER(AVERAGEIFS(Observed!AN$2:AN$10000,Observed!$A$2:$A$10000,$A731,Observed!$C$2:$C$10000,$C731)),AVERAGEIFS(Observed!AN$2:AN$10000,Observed!$A$2:$A$10000,$A731,Observed!$C$2:$C$10000,$C731),"")</f>
        <v/>
      </c>
      <c r="AO731" s="2">
        <f>COUNTIFS(Observed!$A$2:$A$10000,$A731,Observed!$C$2:$C$10000,$C731)</f>
        <v>5</v>
      </c>
      <c r="AP731" s="2">
        <f t="shared" si="15"/>
        <v>1</v>
      </c>
    </row>
    <row r="732" spans="1:42" x14ac:dyDescent="0.25">
      <c r="A732" t="s">
        <v>91</v>
      </c>
      <c r="B732" t="s">
        <v>30</v>
      </c>
      <c r="C732" s="20">
        <v>41001</v>
      </c>
      <c r="D732">
        <v>1</v>
      </c>
      <c r="F732" t="s">
        <v>105</v>
      </c>
      <c r="G732" s="25" t="s">
        <v>76</v>
      </c>
      <c r="J732" s="2"/>
      <c r="K732" s="22" t="str">
        <f>IF(ISNUMBER(AVERAGEIFS(Observed!K$2:K$10000,Observed!$A$2:$A$10000,$A732,Observed!$C$2:$C$10000,$C732)),AVERAGEIFS(Observed!K$2:K$10000,Observed!$A$2:$A$10000,$A732,Observed!$C$2:$C$10000,$C732),"")</f>
        <v/>
      </c>
      <c r="L732" s="23" t="str">
        <f>IF(ISNUMBER(AVERAGEIFS(Observed!L$2:L$10000,Observed!$A$2:$A$10000,$A732,Observed!$C$2:$C$10000,$C732)),AVERAGEIFS(Observed!L$2:L$10000,Observed!$A$2:$A$10000,$A732,Observed!$C$2:$C$10000,$C732),"")</f>
        <v/>
      </c>
      <c r="M732" s="23" t="str">
        <f>IF(ISNUMBER(AVERAGEIFS(Observed!M$2:M$10000,Observed!$A$2:$A$10000,$A732,Observed!$C$2:$C$10000,$C732)),AVERAGEIFS(Observed!M$2:M$10000,Observed!$A$2:$A$10000,$A732,Observed!$C$2:$C$10000,$C732),"")</f>
        <v/>
      </c>
      <c r="N732" s="23" t="str">
        <f>IF(ISNUMBER(AVERAGEIFS(Observed!N$2:N$10000,Observed!$A$2:$A$10000,$A732,Observed!$C$2:$C$10000,$C732)),AVERAGEIFS(Observed!N$2:N$10000,Observed!$A$2:$A$10000,$A732,Observed!$C$2:$C$10000,$C732),"")</f>
        <v/>
      </c>
      <c r="O732" s="23" t="str">
        <f>IF(ISNUMBER(AVERAGEIFS(Observed!O$2:O$10000,Observed!$A$2:$A$10000,$A732,Observed!$C$2:$C$10000,$C732)),AVERAGEIFS(Observed!O$2:O$10000,Observed!$A$2:$A$10000,$A732,Observed!$C$2:$C$10000,$C732),"")</f>
        <v/>
      </c>
      <c r="P732" s="24" t="str">
        <f>IF(ISNUMBER(AVERAGEIFS(Observed!P$2:P$10000,Observed!$A$2:$A$10000,$A732,Observed!$C$2:$C$10000,$C732)),AVERAGEIFS(Observed!P$2:P$10000,Observed!$A$2:$A$10000,$A732,Observed!$C$2:$C$10000,$C732),"")</f>
        <v/>
      </c>
      <c r="Q732" s="24" t="str">
        <f>IF(ISNUMBER(AVERAGEIFS(Observed!Q$2:Q$10000,Observed!$A$2:$A$10000,$A732,Observed!$C$2:$C$10000,$C732)),AVERAGEIFS(Observed!Q$2:Q$10000,Observed!$A$2:$A$10000,$A732,Observed!$C$2:$C$10000,$C732),"")</f>
        <v/>
      </c>
      <c r="R732" s="24" t="str">
        <f>IF(ISNUMBER(AVERAGEIFS(Observed!R$2:R$10000,Observed!$A$2:$A$10000,$A732,Observed!$C$2:$C$10000,$C732)),AVERAGEIFS(Observed!R$2:R$10000,Observed!$A$2:$A$10000,$A732,Observed!$C$2:$C$10000,$C732),"")</f>
        <v/>
      </c>
      <c r="S732" s="22" t="str">
        <f>IF(ISNUMBER(AVERAGEIFS(Observed!S$2:S$10000,Observed!$A$2:$A$10000,$A732,Observed!$C$2:$C$10000,$C732)),AVERAGEIFS(Observed!S$2:S$10000,Observed!$A$2:$A$10000,$A732,Observed!$C$2:$C$10000,$C732),"")</f>
        <v/>
      </c>
      <c r="T732" s="23" t="str">
        <f>IF(ISNUMBER(AVERAGEIFS(Observed!T$2:T$10000,Observed!$A$2:$A$10000,$A732,Observed!$C$2:$C$10000,$C732)),AVERAGEIFS(Observed!T$2:T$10000,Observed!$A$2:$A$10000,$A732,Observed!$C$2:$C$10000,$C732),"")</f>
        <v/>
      </c>
      <c r="U732" s="23" t="str">
        <f>IF(ISNUMBER(AVERAGEIFS(Observed!U$2:U$10000,Observed!$A$2:$A$10000,$A732,Observed!$C$2:$C$10000,$C732)),AVERAGEIFS(Observed!U$2:U$10000,Observed!$A$2:$A$10000,$A732,Observed!$C$2:$C$10000,$C732),"")</f>
        <v/>
      </c>
      <c r="V732" s="23" t="str">
        <f>IF(ISNUMBER(AVERAGEIFS(Observed!V$2:V$10000,Observed!$A$2:$A$10000,$A732,Observed!$C$2:$C$10000,$C732)),AVERAGEIFS(Observed!V$2:V$10000,Observed!$A$2:$A$10000,$A732,Observed!$C$2:$C$10000,$C732),"")</f>
        <v/>
      </c>
      <c r="W732" s="23" t="str">
        <f>IF(ISNUMBER(AVERAGEIFS(Observed!W$2:W$10000,Observed!$A$2:$A$10000,$A732,Observed!$C$2:$C$10000,$C732)),AVERAGEIFS(Observed!W$2:W$10000,Observed!$A$2:$A$10000,$A732,Observed!$C$2:$C$10000,$C732),"")</f>
        <v/>
      </c>
      <c r="X732" s="23" t="str">
        <f>IF(ISNUMBER(AVERAGEIFS(Observed!X$2:X$10000,Observed!$A$2:$A$10000,$A732,Observed!$C$2:$C$10000,$C732)),AVERAGEIFS(Observed!X$2:X$10000,Observed!$A$2:$A$10000,$A732,Observed!$C$2:$C$10000,$C732),"")</f>
        <v/>
      </c>
      <c r="Y732" s="23" t="str">
        <f>IF(ISNUMBER(AVERAGEIFS(Observed!Y$2:Y$10000,Observed!$A$2:$A$10000,$A732,Observed!$C$2:$C$10000,$C732)),AVERAGEIFS(Observed!Y$2:Y$10000,Observed!$A$2:$A$10000,$A732,Observed!$C$2:$C$10000,$C732),"")</f>
        <v/>
      </c>
      <c r="Z732" s="23" t="str">
        <f>IF(ISNUMBER(AVERAGEIFS(Observed!Z$2:Z$10000,Observed!$A$2:$A$10000,$A732,Observed!$C$2:$C$10000,$C732)),AVERAGEIFS(Observed!Z$2:Z$10000,Observed!$A$2:$A$10000,$A732,Observed!$C$2:$C$10000,$C732),"")</f>
        <v/>
      </c>
      <c r="AA732" s="23" t="str">
        <f>IF(ISNUMBER(AVERAGEIFS(Observed!AA$2:AA$10000,Observed!$A$2:$A$10000,$A732,Observed!$C$2:$C$10000,$C732)),AVERAGEIFS(Observed!AA$2:AA$10000,Observed!$A$2:$A$10000,$A732,Observed!$C$2:$C$10000,$C732),"")</f>
        <v/>
      </c>
      <c r="AB732" s="23" t="str">
        <f>IF(ISNUMBER(AVERAGEIFS(Observed!AB$2:AB$10000,Observed!$A$2:$A$10000,$A732,Observed!$C$2:$C$10000,$C732)),AVERAGEIFS(Observed!AB$2:AB$10000,Observed!$A$2:$A$10000,$A732,Observed!$C$2:$C$10000,$C732),"")</f>
        <v/>
      </c>
      <c r="AC732" s="23" t="str">
        <f>IF(ISNUMBER(AVERAGEIFS(Observed!AC$2:AC$10000,Observed!$A$2:$A$10000,$A732,Observed!$C$2:$C$10000,$C732)),AVERAGEIFS(Observed!AC$2:AC$10000,Observed!$A$2:$A$10000,$A732,Observed!$C$2:$C$10000,$C732),"")</f>
        <v/>
      </c>
      <c r="AD732" s="23" t="str">
        <f>IF(ISNUMBER(AVERAGEIFS(Observed!AD$2:AD$10000,Observed!$A$2:$A$10000,$A732,Observed!$C$2:$C$10000,$C732)),AVERAGEIFS(Observed!AD$2:AD$10000,Observed!$A$2:$A$10000,$A732,Observed!$C$2:$C$10000,$C732),"")</f>
        <v/>
      </c>
      <c r="AE732" s="24" t="str">
        <f>IF(ISNUMBER(AVERAGEIFS(Observed!AE$2:AE$10000,Observed!$A$2:$A$10000,$A732,Observed!$C$2:$C$10000,$C732)),AVERAGEIFS(Observed!AE$2:AE$10000,Observed!$A$2:$A$10000,$A732,Observed!$C$2:$C$10000,$C732),"")</f>
        <v/>
      </c>
      <c r="AF732" s="24" t="str">
        <f>IF(ISNUMBER(AVERAGEIFS(Observed!AF$2:AF$10000,Observed!$A$2:$A$10000,$A732,Observed!$C$2:$C$10000,$C732)),AVERAGEIFS(Observed!AF$2:AF$10000,Observed!$A$2:$A$10000,$A732,Observed!$C$2:$C$10000,$C732),"")</f>
        <v/>
      </c>
      <c r="AG732" s="23" t="str">
        <f>IF(ISNUMBER(AVERAGEIFS(Observed!AG$2:AG$10000,Observed!$A$2:$A$10000,$A732,Observed!$C$2:$C$10000,$C732)),AVERAGEIFS(Observed!AG$2:AG$10000,Observed!$A$2:$A$10000,$A732,Observed!$C$2:$C$10000,$C732),"")</f>
        <v/>
      </c>
      <c r="AH732" s="23" t="str">
        <f>IF(ISNUMBER(AVERAGEIFS(Observed!AH$2:AH$10000,Observed!$A$2:$A$10000,$A732,Observed!$C$2:$C$10000,$C732)),AVERAGEIFS(Observed!AH$2:AH$10000,Observed!$A$2:$A$10000,$A732,Observed!$C$2:$C$10000,$C732),"")</f>
        <v/>
      </c>
      <c r="AI732" s="22" t="str">
        <f>IF(ISNUMBER(AVERAGEIFS(Observed!AI$2:AI$10000,Observed!$A$2:$A$10000,$A732,Observed!$C$2:$C$10000,$C732)),AVERAGEIFS(Observed!AI$2:AI$10000,Observed!$A$2:$A$10000,$A732,Observed!$C$2:$C$10000,$C732),"")</f>
        <v/>
      </c>
      <c r="AJ732" s="23">
        <f>IF(ISNUMBER(AVERAGEIFS(Observed!AJ$2:AJ$10000,Observed!$A$2:$A$10000,$A732,Observed!$C$2:$C$10000,$C732)),AVERAGEIFS(Observed!AJ$2:AJ$10000,Observed!$A$2:$A$10000,$A732,Observed!$C$2:$C$10000,$C732),"")</f>
        <v>7.68</v>
      </c>
      <c r="AK732" s="23" t="str">
        <f>IF(ISNUMBER(AVERAGEIFS(Observed!AK$2:AK$10000,Observed!$A$2:$A$10000,$A732,Observed!$C$2:$C$10000,$C732)),AVERAGEIFS(Observed!AK$2:AK$10000,Observed!$A$2:$A$10000,$A732,Observed!$C$2:$C$10000,$C732),"")</f>
        <v/>
      </c>
      <c r="AL732" s="23" t="str">
        <f>IF(ISNUMBER(AVERAGEIFS(Observed!AL$2:AL$10000,Observed!$A$2:$A$10000,$A732,Observed!$C$2:$C$10000,$C732)),AVERAGEIFS(Observed!AL$2:AL$10000,Observed!$A$2:$A$10000,$A732,Observed!$C$2:$C$10000,$C732),"")</f>
        <v/>
      </c>
      <c r="AM732" s="23" t="str">
        <f>IF(ISNUMBER(AVERAGEIFS(Observed!AM$2:AM$10000,Observed!$A$2:$A$10000,$A732,Observed!$C$2:$C$10000,$C732)),AVERAGEIFS(Observed!AM$2:AM$10000,Observed!$A$2:$A$10000,$A732,Observed!$C$2:$C$10000,$C732),"")</f>
        <v/>
      </c>
      <c r="AN732" s="23" t="str">
        <f>IF(ISNUMBER(AVERAGEIFS(Observed!AN$2:AN$10000,Observed!$A$2:$A$10000,$A732,Observed!$C$2:$C$10000,$C732)),AVERAGEIFS(Observed!AN$2:AN$10000,Observed!$A$2:$A$10000,$A732,Observed!$C$2:$C$10000,$C732),"")</f>
        <v/>
      </c>
      <c r="AO732" s="2">
        <f>COUNTIFS(Observed!$A$2:$A$10000,$A732,Observed!$C$2:$C$10000,$C732)</f>
        <v>5</v>
      </c>
      <c r="AP732" s="2">
        <f t="shared" si="15"/>
        <v>1</v>
      </c>
    </row>
    <row r="733" spans="1:42" x14ac:dyDescent="0.25">
      <c r="A733" t="s">
        <v>91</v>
      </c>
      <c r="B733" t="s">
        <v>30</v>
      </c>
      <c r="C733" s="20">
        <v>41009</v>
      </c>
      <c r="D733">
        <v>1</v>
      </c>
      <c r="F733" t="s">
        <v>105</v>
      </c>
      <c r="G733" s="25" t="s">
        <v>76</v>
      </c>
      <c r="J733" s="2"/>
      <c r="K733" s="22" t="str">
        <f>IF(ISNUMBER(AVERAGEIFS(Observed!K$2:K$10000,Observed!$A$2:$A$10000,$A733,Observed!$C$2:$C$10000,$C733)),AVERAGEIFS(Observed!K$2:K$10000,Observed!$A$2:$A$10000,$A733,Observed!$C$2:$C$10000,$C733),"")</f>
        <v/>
      </c>
      <c r="L733" s="23" t="str">
        <f>IF(ISNUMBER(AVERAGEIFS(Observed!L$2:L$10000,Observed!$A$2:$A$10000,$A733,Observed!$C$2:$C$10000,$C733)),AVERAGEIFS(Observed!L$2:L$10000,Observed!$A$2:$A$10000,$A733,Observed!$C$2:$C$10000,$C733),"")</f>
        <v/>
      </c>
      <c r="M733" s="23" t="str">
        <f>IF(ISNUMBER(AVERAGEIFS(Observed!M$2:M$10000,Observed!$A$2:$A$10000,$A733,Observed!$C$2:$C$10000,$C733)),AVERAGEIFS(Observed!M$2:M$10000,Observed!$A$2:$A$10000,$A733,Observed!$C$2:$C$10000,$C733),"")</f>
        <v/>
      </c>
      <c r="N733" s="23" t="str">
        <f>IF(ISNUMBER(AVERAGEIFS(Observed!N$2:N$10000,Observed!$A$2:$A$10000,$A733,Observed!$C$2:$C$10000,$C733)),AVERAGEIFS(Observed!N$2:N$10000,Observed!$A$2:$A$10000,$A733,Observed!$C$2:$C$10000,$C733),"")</f>
        <v/>
      </c>
      <c r="O733" s="23" t="str">
        <f>IF(ISNUMBER(AVERAGEIFS(Observed!O$2:O$10000,Observed!$A$2:$A$10000,$A733,Observed!$C$2:$C$10000,$C733)),AVERAGEIFS(Observed!O$2:O$10000,Observed!$A$2:$A$10000,$A733,Observed!$C$2:$C$10000,$C733),"")</f>
        <v/>
      </c>
      <c r="P733" s="24" t="str">
        <f>IF(ISNUMBER(AVERAGEIFS(Observed!P$2:P$10000,Observed!$A$2:$A$10000,$A733,Observed!$C$2:$C$10000,$C733)),AVERAGEIFS(Observed!P$2:P$10000,Observed!$A$2:$A$10000,$A733,Observed!$C$2:$C$10000,$C733),"")</f>
        <v/>
      </c>
      <c r="Q733" s="24" t="str">
        <f>IF(ISNUMBER(AVERAGEIFS(Observed!Q$2:Q$10000,Observed!$A$2:$A$10000,$A733,Observed!$C$2:$C$10000,$C733)),AVERAGEIFS(Observed!Q$2:Q$10000,Observed!$A$2:$A$10000,$A733,Observed!$C$2:$C$10000,$C733),"")</f>
        <v/>
      </c>
      <c r="R733" s="24" t="str">
        <f>IF(ISNUMBER(AVERAGEIFS(Observed!R$2:R$10000,Observed!$A$2:$A$10000,$A733,Observed!$C$2:$C$10000,$C733)),AVERAGEIFS(Observed!R$2:R$10000,Observed!$A$2:$A$10000,$A733,Observed!$C$2:$C$10000,$C733),"")</f>
        <v/>
      </c>
      <c r="S733" s="22" t="str">
        <f>IF(ISNUMBER(AVERAGEIFS(Observed!S$2:S$10000,Observed!$A$2:$A$10000,$A733,Observed!$C$2:$C$10000,$C733)),AVERAGEIFS(Observed!S$2:S$10000,Observed!$A$2:$A$10000,$A733,Observed!$C$2:$C$10000,$C733),"")</f>
        <v/>
      </c>
      <c r="T733" s="23" t="str">
        <f>IF(ISNUMBER(AVERAGEIFS(Observed!T$2:T$10000,Observed!$A$2:$A$10000,$A733,Observed!$C$2:$C$10000,$C733)),AVERAGEIFS(Observed!T$2:T$10000,Observed!$A$2:$A$10000,$A733,Observed!$C$2:$C$10000,$C733),"")</f>
        <v/>
      </c>
      <c r="U733" s="23" t="str">
        <f>IF(ISNUMBER(AVERAGEIFS(Observed!U$2:U$10000,Observed!$A$2:$A$10000,$A733,Observed!$C$2:$C$10000,$C733)),AVERAGEIFS(Observed!U$2:U$10000,Observed!$A$2:$A$10000,$A733,Observed!$C$2:$C$10000,$C733),"")</f>
        <v/>
      </c>
      <c r="V733" s="23" t="str">
        <f>IF(ISNUMBER(AVERAGEIFS(Observed!V$2:V$10000,Observed!$A$2:$A$10000,$A733,Observed!$C$2:$C$10000,$C733)),AVERAGEIFS(Observed!V$2:V$10000,Observed!$A$2:$A$10000,$A733,Observed!$C$2:$C$10000,$C733),"")</f>
        <v/>
      </c>
      <c r="W733" s="23" t="str">
        <f>IF(ISNUMBER(AVERAGEIFS(Observed!W$2:W$10000,Observed!$A$2:$A$10000,$A733,Observed!$C$2:$C$10000,$C733)),AVERAGEIFS(Observed!W$2:W$10000,Observed!$A$2:$A$10000,$A733,Observed!$C$2:$C$10000,$C733),"")</f>
        <v/>
      </c>
      <c r="X733" s="23" t="str">
        <f>IF(ISNUMBER(AVERAGEIFS(Observed!X$2:X$10000,Observed!$A$2:$A$10000,$A733,Observed!$C$2:$C$10000,$C733)),AVERAGEIFS(Observed!X$2:X$10000,Observed!$A$2:$A$10000,$A733,Observed!$C$2:$C$10000,$C733),"")</f>
        <v/>
      </c>
      <c r="Y733" s="23" t="str">
        <f>IF(ISNUMBER(AVERAGEIFS(Observed!Y$2:Y$10000,Observed!$A$2:$A$10000,$A733,Observed!$C$2:$C$10000,$C733)),AVERAGEIFS(Observed!Y$2:Y$10000,Observed!$A$2:$A$10000,$A733,Observed!$C$2:$C$10000,$C733),"")</f>
        <v/>
      </c>
      <c r="Z733" s="23" t="str">
        <f>IF(ISNUMBER(AVERAGEIFS(Observed!Z$2:Z$10000,Observed!$A$2:$A$10000,$A733,Observed!$C$2:$C$10000,$C733)),AVERAGEIFS(Observed!Z$2:Z$10000,Observed!$A$2:$A$10000,$A733,Observed!$C$2:$C$10000,$C733),"")</f>
        <v/>
      </c>
      <c r="AA733" s="23" t="str">
        <f>IF(ISNUMBER(AVERAGEIFS(Observed!AA$2:AA$10000,Observed!$A$2:$A$10000,$A733,Observed!$C$2:$C$10000,$C733)),AVERAGEIFS(Observed!AA$2:AA$10000,Observed!$A$2:$A$10000,$A733,Observed!$C$2:$C$10000,$C733),"")</f>
        <v/>
      </c>
      <c r="AB733" s="23" t="str">
        <f>IF(ISNUMBER(AVERAGEIFS(Observed!AB$2:AB$10000,Observed!$A$2:$A$10000,$A733,Observed!$C$2:$C$10000,$C733)),AVERAGEIFS(Observed!AB$2:AB$10000,Observed!$A$2:$A$10000,$A733,Observed!$C$2:$C$10000,$C733),"")</f>
        <v/>
      </c>
      <c r="AC733" s="23" t="str">
        <f>IF(ISNUMBER(AVERAGEIFS(Observed!AC$2:AC$10000,Observed!$A$2:$A$10000,$A733,Observed!$C$2:$C$10000,$C733)),AVERAGEIFS(Observed!AC$2:AC$10000,Observed!$A$2:$A$10000,$A733,Observed!$C$2:$C$10000,$C733),"")</f>
        <v/>
      </c>
      <c r="AD733" s="23" t="str">
        <f>IF(ISNUMBER(AVERAGEIFS(Observed!AD$2:AD$10000,Observed!$A$2:$A$10000,$A733,Observed!$C$2:$C$10000,$C733)),AVERAGEIFS(Observed!AD$2:AD$10000,Observed!$A$2:$A$10000,$A733,Observed!$C$2:$C$10000,$C733),"")</f>
        <v/>
      </c>
      <c r="AE733" s="24" t="str">
        <f>IF(ISNUMBER(AVERAGEIFS(Observed!AE$2:AE$10000,Observed!$A$2:$A$10000,$A733,Observed!$C$2:$C$10000,$C733)),AVERAGEIFS(Observed!AE$2:AE$10000,Observed!$A$2:$A$10000,$A733,Observed!$C$2:$C$10000,$C733),"")</f>
        <v/>
      </c>
      <c r="AF733" s="24" t="str">
        <f>IF(ISNUMBER(AVERAGEIFS(Observed!AF$2:AF$10000,Observed!$A$2:$A$10000,$A733,Observed!$C$2:$C$10000,$C733)),AVERAGEIFS(Observed!AF$2:AF$10000,Observed!$A$2:$A$10000,$A733,Observed!$C$2:$C$10000,$C733),"")</f>
        <v/>
      </c>
      <c r="AG733" s="23" t="str">
        <f>IF(ISNUMBER(AVERAGEIFS(Observed!AG$2:AG$10000,Observed!$A$2:$A$10000,$A733,Observed!$C$2:$C$10000,$C733)),AVERAGEIFS(Observed!AG$2:AG$10000,Observed!$A$2:$A$10000,$A733,Observed!$C$2:$C$10000,$C733),"")</f>
        <v/>
      </c>
      <c r="AH733" s="23" t="str">
        <f>IF(ISNUMBER(AVERAGEIFS(Observed!AH$2:AH$10000,Observed!$A$2:$A$10000,$A733,Observed!$C$2:$C$10000,$C733)),AVERAGEIFS(Observed!AH$2:AH$10000,Observed!$A$2:$A$10000,$A733,Observed!$C$2:$C$10000,$C733),"")</f>
        <v/>
      </c>
      <c r="AI733" s="22" t="str">
        <f>IF(ISNUMBER(AVERAGEIFS(Observed!AI$2:AI$10000,Observed!$A$2:$A$10000,$A733,Observed!$C$2:$C$10000,$C733)),AVERAGEIFS(Observed!AI$2:AI$10000,Observed!$A$2:$A$10000,$A733,Observed!$C$2:$C$10000,$C733),"")</f>
        <v/>
      </c>
      <c r="AJ733" s="23">
        <f>IF(ISNUMBER(AVERAGEIFS(Observed!AJ$2:AJ$10000,Observed!$A$2:$A$10000,$A733,Observed!$C$2:$C$10000,$C733)),AVERAGEIFS(Observed!AJ$2:AJ$10000,Observed!$A$2:$A$10000,$A733,Observed!$C$2:$C$10000,$C733),"")</f>
        <v>12.24</v>
      </c>
      <c r="AK733" s="23" t="str">
        <f>IF(ISNUMBER(AVERAGEIFS(Observed!AK$2:AK$10000,Observed!$A$2:$A$10000,$A733,Observed!$C$2:$C$10000,$C733)),AVERAGEIFS(Observed!AK$2:AK$10000,Observed!$A$2:$A$10000,$A733,Observed!$C$2:$C$10000,$C733),"")</f>
        <v/>
      </c>
      <c r="AL733" s="23" t="str">
        <f>IF(ISNUMBER(AVERAGEIFS(Observed!AL$2:AL$10000,Observed!$A$2:$A$10000,$A733,Observed!$C$2:$C$10000,$C733)),AVERAGEIFS(Observed!AL$2:AL$10000,Observed!$A$2:$A$10000,$A733,Observed!$C$2:$C$10000,$C733),"")</f>
        <v/>
      </c>
      <c r="AM733" s="23" t="str">
        <f>IF(ISNUMBER(AVERAGEIFS(Observed!AM$2:AM$10000,Observed!$A$2:$A$10000,$A733,Observed!$C$2:$C$10000,$C733)),AVERAGEIFS(Observed!AM$2:AM$10000,Observed!$A$2:$A$10000,$A733,Observed!$C$2:$C$10000,$C733),"")</f>
        <v/>
      </c>
      <c r="AN733" s="23" t="str">
        <f>IF(ISNUMBER(AVERAGEIFS(Observed!AN$2:AN$10000,Observed!$A$2:$A$10000,$A733,Observed!$C$2:$C$10000,$C733)),AVERAGEIFS(Observed!AN$2:AN$10000,Observed!$A$2:$A$10000,$A733,Observed!$C$2:$C$10000,$C733),"")</f>
        <v/>
      </c>
      <c r="AO733" s="2">
        <f>COUNTIFS(Observed!$A$2:$A$10000,$A733,Observed!$C$2:$C$10000,$C733)</f>
        <v>5</v>
      </c>
      <c r="AP733" s="2">
        <f t="shared" si="15"/>
        <v>1</v>
      </c>
    </row>
    <row r="734" spans="1:42" x14ac:dyDescent="0.25">
      <c r="A734" t="s">
        <v>91</v>
      </c>
      <c r="B734" t="s">
        <v>30</v>
      </c>
      <c r="C734" s="20">
        <v>41015</v>
      </c>
      <c r="D734">
        <v>1</v>
      </c>
      <c r="F734" t="s">
        <v>105</v>
      </c>
      <c r="G734" s="25" t="s">
        <v>76</v>
      </c>
      <c r="J734" s="2"/>
      <c r="K734" s="22" t="str">
        <f>IF(ISNUMBER(AVERAGEIFS(Observed!K$2:K$10000,Observed!$A$2:$A$10000,$A734,Observed!$C$2:$C$10000,$C734)),AVERAGEIFS(Observed!K$2:K$10000,Observed!$A$2:$A$10000,$A734,Observed!$C$2:$C$10000,$C734),"")</f>
        <v/>
      </c>
      <c r="L734" s="23" t="str">
        <f>IF(ISNUMBER(AVERAGEIFS(Observed!L$2:L$10000,Observed!$A$2:$A$10000,$A734,Observed!$C$2:$C$10000,$C734)),AVERAGEIFS(Observed!L$2:L$10000,Observed!$A$2:$A$10000,$A734,Observed!$C$2:$C$10000,$C734),"")</f>
        <v/>
      </c>
      <c r="M734" s="23" t="str">
        <f>IF(ISNUMBER(AVERAGEIFS(Observed!M$2:M$10000,Observed!$A$2:$A$10000,$A734,Observed!$C$2:$C$10000,$C734)),AVERAGEIFS(Observed!M$2:M$10000,Observed!$A$2:$A$10000,$A734,Observed!$C$2:$C$10000,$C734),"")</f>
        <v/>
      </c>
      <c r="N734" s="23" t="str">
        <f>IF(ISNUMBER(AVERAGEIFS(Observed!N$2:N$10000,Observed!$A$2:$A$10000,$A734,Observed!$C$2:$C$10000,$C734)),AVERAGEIFS(Observed!N$2:N$10000,Observed!$A$2:$A$10000,$A734,Observed!$C$2:$C$10000,$C734),"")</f>
        <v/>
      </c>
      <c r="O734" s="23" t="str">
        <f>IF(ISNUMBER(AVERAGEIFS(Observed!O$2:O$10000,Observed!$A$2:$A$10000,$A734,Observed!$C$2:$C$10000,$C734)),AVERAGEIFS(Observed!O$2:O$10000,Observed!$A$2:$A$10000,$A734,Observed!$C$2:$C$10000,$C734),"")</f>
        <v/>
      </c>
      <c r="P734" s="24" t="str">
        <f>IF(ISNUMBER(AVERAGEIFS(Observed!P$2:P$10000,Observed!$A$2:$A$10000,$A734,Observed!$C$2:$C$10000,$C734)),AVERAGEIFS(Observed!P$2:P$10000,Observed!$A$2:$A$10000,$A734,Observed!$C$2:$C$10000,$C734),"")</f>
        <v/>
      </c>
      <c r="Q734" s="24" t="str">
        <f>IF(ISNUMBER(AVERAGEIFS(Observed!Q$2:Q$10000,Observed!$A$2:$A$10000,$A734,Observed!$C$2:$C$10000,$C734)),AVERAGEIFS(Observed!Q$2:Q$10000,Observed!$A$2:$A$10000,$A734,Observed!$C$2:$C$10000,$C734),"")</f>
        <v/>
      </c>
      <c r="R734" s="24" t="str">
        <f>IF(ISNUMBER(AVERAGEIFS(Observed!R$2:R$10000,Observed!$A$2:$A$10000,$A734,Observed!$C$2:$C$10000,$C734)),AVERAGEIFS(Observed!R$2:R$10000,Observed!$A$2:$A$10000,$A734,Observed!$C$2:$C$10000,$C734),"")</f>
        <v/>
      </c>
      <c r="S734" s="22" t="str">
        <f>IF(ISNUMBER(AVERAGEIFS(Observed!S$2:S$10000,Observed!$A$2:$A$10000,$A734,Observed!$C$2:$C$10000,$C734)),AVERAGEIFS(Observed!S$2:S$10000,Observed!$A$2:$A$10000,$A734,Observed!$C$2:$C$10000,$C734),"")</f>
        <v/>
      </c>
      <c r="T734" s="23" t="str">
        <f>IF(ISNUMBER(AVERAGEIFS(Observed!T$2:T$10000,Observed!$A$2:$A$10000,$A734,Observed!$C$2:$C$10000,$C734)),AVERAGEIFS(Observed!T$2:T$10000,Observed!$A$2:$A$10000,$A734,Observed!$C$2:$C$10000,$C734),"")</f>
        <v/>
      </c>
      <c r="U734" s="23" t="str">
        <f>IF(ISNUMBER(AVERAGEIFS(Observed!U$2:U$10000,Observed!$A$2:$A$10000,$A734,Observed!$C$2:$C$10000,$C734)),AVERAGEIFS(Observed!U$2:U$10000,Observed!$A$2:$A$10000,$A734,Observed!$C$2:$C$10000,$C734),"")</f>
        <v/>
      </c>
      <c r="V734" s="23" t="str">
        <f>IF(ISNUMBER(AVERAGEIFS(Observed!V$2:V$10000,Observed!$A$2:$A$10000,$A734,Observed!$C$2:$C$10000,$C734)),AVERAGEIFS(Observed!V$2:V$10000,Observed!$A$2:$A$10000,$A734,Observed!$C$2:$C$10000,$C734),"")</f>
        <v/>
      </c>
      <c r="W734" s="23" t="str">
        <f>IF(ISNUMBER(AVERAGEIFS(Observed!W$2:W$10000,Observed!$A$2:$A$10000,$A734,Observed!$C$2:$C$10000,$C734)),AVERAGEIFS(Observed!W$2:W$10000,Observed!$A$2:$A$10000,$A734,Observed!$C$2:$C$10000,$C734),"")</f>
        <v/>
      </c>
      <c r="X734" s="23" t="str">
        <f>IF(ISNUMBER(AVERAGEIFS(Observed!X$2:X$10000,Observed!$A$2:$A$10000,$A734,Observed!$C$2:$C$10000,$C734)),AVERAGEIFS(Observed!X$2:X$10000,Observed!$A$2:$A$10000,$A734,Observed!$C$2:$C$10000,$C734),"")</f>
        <v/>
      </c>
      <c r="Y734" s="23" t="str">
        <f>IF(ISNUMBER(AVERAGEIFS(Observed!Y$2:Y$10000,Observed!$A$2:$A$10000,$A734,Observed!$C$2:$C$10000,$C734)),AVERAGEIFS(Observed!Y$2:Y$10000,Observed!$A$2:$A$10000,$A734,Observed!$C$2:$C$10000,$C734),"")</f>
        <v/>
      </c>
      <c r="Z734" s="23" t="str">
        <f>IF(ISNUMBER(AVERAGEIFS(Observed!Z$2:Z$10000,Observed!$A$2:$A$10000,$A734,Observed!$C$2:$C$10000,$C734)),AVERAGEIFS(Observed!Z$2:Z$10000,Observed!$A$2:$A$10000,$A734,Observed!$C$2:$C$10000,$C734),"")</f>
        <v/>
      </c>
      <c r="AA734" s="23" t="str">
        <f>IF(ISNUMBER(AVERAGEIFS(Observed!AA$2:AA$10000,Observed!$A$2:$A$10000,$A734,Observed!$C$2:$C$10000,$C734)),AVERAGEIFS(Observed!AA$2:AA$10000,Observed!$A$2:$A$10000,$A734,Observed!$C$2:$C$10000,$C734),"")</f>
        <v/>
      </c>
      <c r="AB734" s="23" t="str">
        <f>IF(ISNUMBER(AVERAGEIFS(Observed!AB$2:AB$10000,Observed!$A$2:$A$10000,$A734,Observed!$C$2:$C$10000,$C734)),AVERAGEIFS(Observed!AB$2:AB$10000,Observed!$A$2:$A$10000,$A734,Observed!$C$2:$C$10000,$C734),"")</f>
        <v/>
      </c>
      <c r="AC734" s="23" t="str">
        <f>IF(ISNUMBER(AVERAGEIFS(Observed!AC$2:AC$10000,Observed!$A$2:$A$10000,$A734,Observed!$C$2:$C$10000,$C734)),AVERAGEIFS(Observed!AC$2:AC$10000,Observed!$A$2:$A$10000,$A734,Observed!$C$2:$C$10000,$C734),"")</f>
        <v/>
      </c>
      <c r="AD734" s="23" t="str">
        <f>IF(ISNUMBER(AVERAGEIFS(Observed!AD$2:AD$10000,Observed!$A$2:$A$10000,$A734,Observed!$C$2:$C$10000,$C734)),AVERAGEIFS(Observed!AD$2:AD$10000,Observed!$A$2:$A$10000,$A734,Observed!$C$2:$C$10000,$C734),"")</f>
        <v/>
      </c>
      <c r="AE734" s="24" t="str">
        <f>IF(ISNUMBER(AVERAGEIFS(Observed!AE$2:AE$10000,Observed!$A$2:$A$10000,$A734,Observed!$C$2:$C$10000,$C734)),AVERAGEIFS(Observed!AE$2:AE$10000,Observed!$A$2:$A$10000,$A734,Observed!$C$2:$C$10000,$C734),"")</f>
        <v/>
      </c>
      <c r="AF734" s="24" t="str">
        <f>IF(ISNUMBER(AVERAGEIFS(Observed!AF$2:AF$10000,Observed!$A$2:$A$10000,$A734,Observed!$C$2:$C$10000,$C734)),AVERAGEIFS(Observed!AF$2:AF$10000,Observed!$A$2:$A$10000,$A734,Observed!$C$2:$C$10000,$C734),"")</f>
        <v/>
      </c>
      <c r="AG734" s="23" t="str">
        <f>IF(ISNUMBER(AVERAGEIFS(Observed!AG$2:AG$10000,Observed!$A$2:$A$10000,$A734,Observed!$C$2:$C$10000,$C734)),AVERAGEIFS(Observed!AG$2:AG$10000,Observed!$A$2:$A$10000,$A734,Observed!$C$2:$C$10000,$C734),"")</f>
        <v/>
      </c>
      <c r="AH734" s="23" t="str">
        <f>IF(ISNUMBER(AVERAGEIFS(Observed!AH$2:AH$10000,Observed!$A$2:$A$10000,$A734,Observed!$C$2:$C$10000,$C734)),AVERAGEIFS(Observed!AH$2:AH$10000,Observed!$A$2:$A$10000,$A734,Observed!$C$2:$C$10000,$C734),"")</f>
        <v/>
      </c>
      <c r="AI734" s="22" t="str">
        <f>IF(ISNUMBER(AVERAGEIFS(Observed!AI$2:AI$10000,Observed!$A$2:$A$10000,$A734,Observed!$C$2:$C$10000,$C734)),AVERAGEIFS(Observed!AI$2:AI$10000,Observed!$A$2:$A$10000,$A734,Observed!$C$2:$C$10000,$C734),"")</f>
        <v/>
      </c>
      <c r="AJ734" s="23">
        <f>IF(ISNUMBER(AVERAGEIFS(Observed!AJ$2:AJ$10000,Observed!$A$2:$A$10000,$A734,Observed!$C$2:$C$10000,$C734)),AVERAGEIFS(Observed!AJ$2:AJ$10000,Observed!$A$2:$A$10000,$A734,Observed!$C$2:$C$10000,$C734),"")</f>
        <v>14.26</v>
      </c>
      <c r="AK734" s="23" t="str">
        <f>IF(ISNUMBER(AVERAGEIFS(Observed!AK$2:AK$10000,Observed!$A$2:$A$10000,$A734,Observed!$C$2:$C$10000,$C734)),AVERAGEIFS(Observed!AK$2:AK$10000,Observed!$A$2:$A$10000,$A734,Observed!$C$2:$C$10000,$C734),"")</f>
        <v/>
      </c>
      <c r="AL734" s="23" t="str">
        <f>IF(ISNUMBER(AVERAGEIFS(Observed!AL$2:AL$10000,Observed!$A$2:$A$10000,$A734,Observed!$C$2:$C$10000,$C734)),AVERAGEIFS(Observed!AL$2:AL$10000,Observed!$A$2:$A$10000,$A734,Observed!$C$2:$C$10000,$C734),"")</f>
        <v/>
      </c>
      <c r="AM734" s="23" t="str">
        <f>IF(ISNUMBER(AVERAGEIFS(Observed!AM$2:AM$10000,Observed!$A$2:$A$10000,$A734,Observed!$C$2:$C$10000,$C734)),AVERAGEIFS(Observed!AM$2:AM$10000,Observed!$A$2:$A$10000,$A734,Observed!$C$2:$C$10000,$C734),"")</f>
        <v/>
      </c>
      <c r="AN734" s="23" t="str">
        <f>IF(ISNUMBER(AVERAGEIFS(Observed!AN$2:AN$10000,Observed!$A$2:$A$10000,$A734,Observed!$C$2:$C$10000,$C734)),AVERAGEIFS(Observed!AN$2:AN$10000,Observed!$A$2:$A$10000,$A734,Observed!$C$2:$C$10000,$C734),"")</f>
        <v/>
      </c>
      <c r="AO734" s="2">
        <f>COUNTIFS(Observed!$A$2:$A$10000,$A734,Observed!$C$2:$C$10000,$C734)</f>
        <v>5</v>
      </c>
      <c r="AP734" s="2">
        <f t="shared" si="15"/>
        <v>1</v>
      </c>
    </row>
    <row r="735" spans="1:42" x14ac:dyDescent="0.25">
      <c r="A735" t="s">
        <v>91</v>
      </c>
      <c r="B735" t="s">
        <v>30</v>
      </c>
      <c r="C735" s="20">
        <v>41022</v>
      </c>
      <c r="D735">
        <v>1</v>
      </c>
      <c r="F735" t="s">
        <v>105</v>
      </c>
      <c r="G735" s="25" t="s">
        <v>76</v>
      </c>
      <c r="J735" s="2"/>
      <c r="K735" s="22" t="str">
        <f>IF(ISNUMBER(AVERAGEIFS(Observed!K$2:K$10000,Observed!$A$2:$A$10000,$A735,Observed!$C$2:$C$10000,$C735)),AVERAGEIFS(Observed!K$2:K$10000,Observed!$A$2:$A$10000,$A735,Observed!$C$2:$C$10000,$C735),"")</f>
        <v/>
      </c>
      <c r="L735" s="23" t="str">
        <f>IF(ISNUMBER(AVERAGEIFS(Observed!L$2:L$10000,Observed!$A$2:$A$10000,$A735,Observed!$C$2:$C$10000,$C735)),AVERAGEIFS(Observed!L$2:L$10000,Observed!$A$2:$A$10000,$A735,Observed!$C$2:$C$10000,$C735),"")</f>
        <v/>
      </c>
      <c r="M735" s="23" t="str">
        <f>IF(ISNUMBER(AVERAGEIFS(Observed!M$2:M$10000,Observed!$A$2:$A$10000,$A735,Observed!$C$2:$C$10000,$C735)),AVERAGEIFS(Observed!M$2:M$10000,Observed!$A$2:$A$10000,$A735,Observed!$C$2:$C$10000,$C735),"")</f>
        <v/>
      </c>
      <c r="N735" s="23" t="str">
        <f>IF(ISNUMBER(AVERAGEIFS(Observed!N$2:N$10000,Observed!$A$2:$A$10000,$A735,Observed!$C$2:$C$10000,$C735)),AVERAGEIFS(Observed!N$2:N$10000,Observed!$A$2:$A$10000,$A735,Observed!$C$2:$C$10000,$C735),"")</f>
        <v/>
      </c>
      <c r="O735" s="23" t="str">
        <f>IF(ISNUMBER(AVERAGEIFS(Observed!O$2:O$10000,Observed!$A$2:$A$10000,$A735,Observed!$C$2:$C$10000,$C735)),AVERAGEIFS(Observed!O$2:O$10000,Observed!$A$2:$A$10000,$A735,Observed!$C$2:$C$10000,$C735),"")</f>
        <v/>
      </c>
      <c r="P735" s="24" t="str">
        <f>IF(ISNUMBER(AVERAGEIFS(Observed!P$2:P$10000,Observed!$A$2:$A$10000,$A735,Observed!$C$2:$C$10000,$C735)),AVERAGEIFS(Observed!P$2:P$10000,Observed!$A$2:$A$10000,$A735,Observed!$C$2:$C$10000,$C735),"")</f>
        <v/>
      </c>
      <c r="Q735" s="24" t="str">
        <f>IF(ISNUMBER(AVERAGEIFS(Observed!Q$2:Q$10000,Observed!$A$2:$A$10000,$A735,Observed!$C$2:$C$10000,$C735)),AVERAGEIFS(Observed!Q$2:Q$10000,Observed!$A$2:$A$10000,$A735,Observed!$C$2:$C$10000,$C735),"")</f>
        <v/>
      </c>
      <c r="R735" s="24" t="str">
        <f>IF(ISNUMBER(AVERAGEIFS(Observed!R$2:R$10000,Observed!$A$2:$A$10000,$A735,Observed!$C$2:$C$10000,$C735)),AVERAGEIFS(Observed!R$2:R$10000,Observed!$A$2:$A$10000,$A735,Observed!$C$2:$C$10000,$C735),"")</f>
        <v/>
      </c>
      <c r="S735" s="22" t="str">
        <f>IF(ISNUMBER(AVERAGEIFS(Observed!S$2:S$10000,Observed!$A$2:$A$10000,$A735,Observed!$C$2:$C$10000,$C735)),AVERAGEIFS(Observed!S$2:S$10000,Observed!$A$2:$A$10000,$A735,Observed!$C$2:$C$10000,$C735),"")</f>
        <v/>
      </c>
      <c r="T735" s="23" t="str">
        <f>IF(ISNUMBER(AVERAGEIFS(Observed!T$2:T$10000,Observed!$A$2:$A$10000,$A735,Observed!$C$2:$C$10000,$C735)),AVERAGEIFS(Observed!T$2:T$10000,Observed!$A$2:$A$10000,$A735,Observed!$C$2:$C$10000,$C735),"")</f>
        <v/>
      </c>
      <c r="U735" s="23" t="str">
        <f>IF(ISNUMBER(AVERAGEIFS(Observed!U$2:U$10000,Observed!$A$2:$A$10000,$A735,Observed!$C$2:$C$10000,$C735)),AVERAGEIFS(Observed!U$2:U$10000,Observed!$A$2:$A$10000,$A735,Observed!$C$2:$C$10000,$C735),"")</f>
        <v/>
      </c>
      <c r="V735" s="23" t="str">
        <f>IF(ISNUMBER(AVERAGEIFS(Observed!V$2:V$10000,Observed!$A$2:$A$10000,$A735,Observed!$C$2:$C$10000,$C735)),AVERAGEIFS(Observed!V$2:V$10000,Observed!$A$2:$A$10000,$A735,Observed!$C$2:$C$10000,$C735),"")</f>
        <v/>
      </c>
      <c r="W735" s="23" t="str">
        <f>IF(ISNUMBER(AVERAGEIFS(Observed!W$2:W$10000,Observed!$A$2:$A$10000,$A735,Observed!$C$2:$C$10000,$C735)),AVERAGEIFS(Observed!W$2:W$10000,Observed!$A$2:$A$10000,$A735,Observed!$C$2:$C$10000,$C735),"")</f>
        <v/>
      </c>
      <c r="X735" s="23" t="str">
        <f>IF(ISNUMBER(AVERAGEIFS(Observed!X$2:X$10000,Observed!$A$2:$A$10000,$A735,Observed!$C$2:$C$10000,$C735)),AVERAGEIFS(Observed!X$2:X$10000,Observed!$A$2:$A$10000,$A735,Observed!$C$2:$C$10000,$C735),"")</f>
        <v/>
      </c>
      <c r="Y735" s="23" t="str">
        <f>IF(ISNUMBER(AVERAGEIFS(Observed!Y$2:Y$10000,Observed!$A$2:$A$10000,$A735,Observed!$C$2:$C$10000,$C735)),AVERAGEIFS(Observed!Y$2:Y$10000,Observed!$A$2:$A$10000,$A735,Observed!$C$2:$C$10000,$C735),"")</f>
        <v/>
      </c>
      <c r="Z735" s="23" t="str">
        <f>IF(ISNUMBER(AVERAGEIFS(Observed!Z$2:Z$10000,Observed!$A$2:$A$10000,$A735,Observed!$C$2:$C$10000,$C735)),AVERAGEIFS(Observed!Z$2:Z$10000,Observed!$A$2:$A$10000,$A735,Observed!$C$2:$C$10000,$C735),"")</f>
        <v/>
      </c>
      <c r="AA735" s="23" t="str">
        <f>IF(ISNUMBER(AVERAGEIFS(Observed!AA$2:AA$10000,Observed!$A$2:$A$10000,$A735,Observed!$C$2:$C$10000,$C735)),AVERAGEIFS(Observed!AA$2:AA$10000,Observed!$A$2:$A$10000,$A735,Observed!$C$2:$C$10000,$C735),"")</f>
        <v/>
      </c>
      <c r="AB735" s="23" t="str">
        <f>IF(ISNUMBER(AVERAGEIFS(Observed!AB$2:AB$10000,Observed!$A$2:$A$10000,$A735,Observed!$C$2:$C$10000,$C735)),AVERAGEIFS(Observed!AB$2:AB$10000,Observed!$A$2:$A$10000,$A735,Observed!$C$2:$C$10000,$C735),"")</f>
        <v/>
      </c>
      <c r="AC735" s="23" t="str">
        <f>IF(ISNUMBER(AVERAGEIFS(Observed!AC$2:AC$10000,Observed!$A$2:$A$10000,$A735,Observed!$C$2:$C$10000,$C735)),AVERAGEIFS(Observed!AC$2:AC$10000,Observed!$A$2:$A$10000,$A735,Observed!$C$2:$C$10000,$C735),"")</f>
        <v/>
      </c>
      <c r="AD735" s="23" t="str">
        <f>IF(ISNUMBER(AVERAGEIFS(Observed!AD$2:AD$10000,Observed!$A$2:$A$10000,$A735,Observed!$C$2:$C$10000,$C735)),AVERAGEIFS(Observed!AD$2:AD$10000,Observed!$A$2:$A$10000,$A735,Observed!$C$2:$C$10000,$C735),"")</f>
        <v/>
      </c>
      <c r="AE735" s="24" t="str">
        <f>IF(ISNUMBER(AVERAGEIFS(Observed!AE$2:AE$10000,Observed!$A$2:$A$10000,$A735,Observed!$C$2:$C$10000,$C735)),AVERAGEIFS(Observed!AE$2:AE$10000,Observed!$A$2:$A$10000,$A735,Observed!$C$2:$C$10000,$C735),"")</f>
        <v/>
      </c>
      <c r="AF735" s="24" t="str">
        <f>IF(ISNUMBER(AVERAGEIFS(Observed!AF$2:AF$10000,Observed!$A$2:$A$10000,$A735,Observed!$C$2:$C$10000,$C735)),AVERAGEIFS(Observed!AF$2:AF$10000,Observed!$A$2:$A$10000,$A735,Observed!$C$2:$C$10000,$C735),"")</f>
        <v/>
      </c>
      <c r="AG735" s="23" t="str">
        <f>IF(ISNUMBER(AVERAGEIFS(Observed!AG$2:AG$10000,Observed!$A$2:$A$10000,$A735,Observed!$C$2:$C$10000,$C735)),AVERAGEIFS(Observed!AG$2:AG$10000,Observed!$A$2:$A$10000,$A735,Observed!$C$2:$C$10000,$C735),"")</f>
        <v/>
      </c>
      <c r="AH735" s="23" t="str">
        <f>IF(ISNUMBER(AVERAGEIFS(Observed!AH$2:AH$10000,Observed!$A$2:$A$10000,$A735,Observed!$C$2:$C$10000,$C735)),AVERAGEIFS(Observed!AH$2:AH$10000,Observed!$A$2:$A$10000,$A735,Observed!$C$2:$C$10000,$C735),"")</f>
        <v/>
      </c>
      <c r="AI735" s="22" t="str">
        <f>IF(ISNUMBER(AVERAGEIFS(Observed!AI$2:AI$10000,Observed!$A$2:$A$10000,$A735,Observed!$C$2:$C$10000,$C735)),AVERAGEIFS(Observed!AI$2:AI$10000,Observed!$A$2:$A$10000,$A735,Observed!$C$2:$C$10000,$C735),"")</f>
        <v/>
      </c>
      <c r="AJ735" s="23">
        <f>IF(ISNUMBER(AVERAGEIFS(Observed!AJ$2:AJ$10000,Observed!$A$2:$A$10000,$A735,Observed!$C$2:$C$10000,$C735)),AVERAGEIFS(Observed!AJ$2:AJ$10000,Observed!$A$2:$A$10000,$A735,Observed!$C$2:$C$10000,$C735),"")</f>
        <v>6.76</v>
      </c>
      <c r="AK735" s="23" t="str">
        <f>IF(ISNUMBER(AVERAGEIFS(Observed!AK$2:AK$10000,Observed!$A$2:$A$10000,$A735,Observed!$C$2:$C$10000,$C735)),AVERAGEIFS(Observed!AK$2:AK$10000,Observed!$A$2:$A$10000,$A735,Observed!$C$2:$C$10000,$C735),"")</f>
        <v/>
      </c>
      <c r="AL735" s="23" t="str">
        <f>IF(ISNUMBER(AVERAGEIFS(Observed!AL$2:AL$10000,Observed!$A$2:$A$10000,$A735,Observed!$C$2:$C$10000,$C735)),AVERAGEIFS(Observed!AL$2:AL$10000,Observed!$A$2:$A$10000,$A735,Observed!$C$2:$C$10000,$C735),"")</f>
        <v/>
      </c>
      <c r="AM735" s="23" t="str">
        <f>IF(ISNUMBER(AVERAGEIFS(Observed!AM$2:AM$10000,Observed!$A$2:$A$10000,$A735,Observed!$C$2:$C$10000,$C735)),AVERAGEIFS(Observed!AM$2:AM$10000,Observed!$A$2:$A$10000,$A735,Observed!$C$2:$C$10000,$C735),"")</f>
        <v/>
      </c>
      <c r="AN735" s="23" t="str">
        <f>IF(ISNUMBER(AVERAGEIFS(Observed!AN$2:AN$10000,Observed!$A$2:$A$10000,$A735,Observed!$C$2:$C$10000,$C735)),AVERAGEIFS(Observed!AN$2:AN$10000,Observed!$A$2:$A$10000,$A735,Observed!$C$2:$C$10000,$C735),"")</f>
        <v/>
      </c>
      <c r="AO735" s="2">
        <f>COUNTIFS(Observed!$A$2:$A$10000,$A735,Observed!$C$2:$C$10000,$C735)</f>
        <v>5</v>
      </c>
      <c r="AP735" s="2">
        <f t="shared" si="15"/>
        <v>1</v>
      </c>
    </row>
    <row r="736" spans="1:42" x14ac:dyDescent="0.25">
      <c r="A736" t="s">
        <v>91</v>
      </c>
      <c r="B736" t="s">
        <v>30</v>
      </c>
      <c r="C736" s="20">
        <v>41033</v>
      </c>
      <c r="D736">
        <v>1</v>
      </c>
      <c r="F736" t="s">
        <v>105</v>
      </c>
      <c r="G736" s="25" t="s">
        <v>76</v>
      </c>
      <c r="J736" s="2"/>
      <c r="K736" s="22" t="str">
        <f>IF(ISNUMBER(AVERAGEIFS(Observed!K$2:K$10000,Observed!$A$2:$A$10000,$A736,Observed!$C$2:$C$10000,$C736)),AVERAGEIFS(Observed!K$2:K$10000,Observed!$A$2:$A$10000,$A736,Observed!$C$2:$C$10000,$C736),"")</f>
        <v/>
      </c>
      <c r="L736" s="23" t="str">
        <f>IF(ISNUMBER(AVERAGEIFS(Observed!L$2:L$10000,Observed!$A$2:$A$10000,$A736,Observed!$C$2:$C$10000,$C736)),AVERAGEIFS(Observed!L$2:L$10000,Observed!$A$2:$A$10000,$A736,Observed!$C$2:$C$10000,$C736),"")</f>
        <v/>
      </c>
      <c r="M736" s="23" t="str">
        <f>IF(ISNUMBER(AVERAGEIFS(Observed!M$2:M$10000,Observed!$A$2:$A$10000,$A736,Observed!$C$2:$C$10000,$C736)),AVERAGEIFS(Observed!M$2:M$10000,Observed!$A$2:$A$10000,$A736,Observed!$C$2:$C$10000,$C736),"")</f>
        <v/>
      </c>
      <c r="N736" s="23" t="str">
        <f>IF(ISNUMBER(AVERAGEIFS(Observed!N$2:N$10000,Observed!$A$2:$A$10000,$A736,Observed!$C$2:$C$10000,$C736)),AVERAGEIFS(Observed!N$2:N$10000,Observed!$A$2:$A$10000,$A736,Observed!$C$2:$C$10000,$C736),"")</f>
        <v/>
      </c>
      <c r="O736" s="23" t="str">
        <f>IF(ISNUMBER(AVERAGEIFS(Observed!O$2:O$10000,Observed!$A$2:$A$10000,$A736,Observed!$C$2:$C$10000,$C736)),AVERAGEIFS(Observed!O$2:O$10000,Observed!$A$2:$A$10000,$A736,Observed!$C$2:$C$10000,$C736),"")</f>
        <v/>
      </c>
      <c r="P736" s="24" t="str">
        <f>IF(ISNUMBER(AVERAGEIFS(Observed!P$2:P$10000,Observed!$A$2:$A$10000,$A736,Observed!$C$2:$C$10000,$C736)),AVERAGEIFS(Observed!P$2:P$10000,Observed!$A$2:$A$10000,$A736,Observed!$C$2:$C$10000,$C736),"")</f>
        <v/>
      </c>
      <c r="Q736" s="24" t="str">
        <f>IF(ISNUMBER(AVERAGEIFS(Observed!Q$2:Q$10000,Observed!$A$2:$A$10000,$A736,Observed!$C$2:$C$10000,$C736)),AVERAGEIFS(Observed!Q$2:Q$10000,Observed!$A$2:$A$10000,$A736,Observed!$C$2:$C$10000,$C736),"")</f>
        <v/>
      </c>
      <c r="R736" s="24" t="str">
        <f>IF(ISNUMBER(AVERAGEIFS(Observed!R$2:R$10000,Observed!$A$2:$A$10000,$A736,Observed!$C$2:$C$10000,$C736)),AVERAGEIFS(Observed!R$2:R$10000,Observed!$A$2:$A$10000,$A736,Observed!$C$2:$C$10000,$C736),"")</f>
        <v/>
      </c>
      <c r="S736" s="22" t="str">
        <f>IF(ISNUMBER(AVERAGEIFS(Observed!S$2:S$10000,Observed!$A$2:$A$10000,$A736,Observed!$C$2:$C$10000,$C736)),AVERAGEIFS(Observed!S$2:S$10000,Observed!$A$2:$A$10000,$A736,Observed!$C$2:$C$10000,$C736),"")</f>
        <v/>
      </c>
      <c r="T736" s="23" t="str">
        <f>IF(ISNUMBER(AVERAGEIFS(Observed!T$2:T$10000,Observed!$A$2:$A$10000,$A736,Observed!$C$2:$C$10000,$C736)),AVERAGEIFS(Observed!T$2:T$10000,Observed!$A$2:$A$10000,$A736,Observed!$C$2:$C$10000,$C736),"")</f>
        <v/>
      </c>
      <c r="U736" s="23" t="str">
        <f>IF(ISNUMBER(AVERAGEIFS(Observed!U$2:U$10000,Observed!$A$2:$A$10000,$A736,Observed!$C$2:$C$10000,$C736)),AVERAGEIFS(Observed!U$2:U$10000,Observed!$A$2:$A$10000,$A736,Observed!$C$2:$C$10000,$C736),"")</f>
        <v/>
      </c>
      <c r="V736" s="23" t="str">
        <f>IF(ISNUMBER(AVERAGEIFS(Observed!V$2:V$10000,Observed!$A$2:$A$10000,$A736,Observed!$C$2:$C$10000,$C736)),AVERAGEIFS(Observed!V$2:V$10000,Observed!$A$2:$A$10000,$A736,Observed!$C$2:$C$10000,$C736),"")</f>
        <v/>
      </c>
      <c r="W736" s="23" t="str">
        <f>IF(ISNUMBER(AVERAGEIFS(Observed!W$2:W$10000,Observed!$A$2:$A$10000,$A736,Observed!$C$2:$C$10000,$C736)),AVERAGEIFS(Observed!W$2:W$10000,Observed!$A$2:$A$10000,$A736,Observed!$C$2:$C$10000,$C736),"")</f>
        <v/>
      </c>
      <c r="X736" s="23" t="str">
        <f>IF(ISNUMBER(AVERAGEIFS(Observed!X$2:X$10000,Observed!$A$2:$A$10000,$A736,Observed!$C$2:$C$10000,$C736)),AVERAGEIFS(Observed!X$2:X$10000,Observed!$A$2:$A$10000,$A736,Observed!$C$2:$C$10000,$C736),"")</f>
        <v/>
      </c>
      <c r="Y736" s="23" t="str">
        <f>IF(ISNUMBER(AVERAGEIFS(Observed!Y$2:Y$10000,Observed!$A$2:$A$10000,$A736,Observed!$C$2:$C$10000,$C736)),AVERAGEIFS(Observed!Y$2:Y$10000,Observed!$A$2:$A$10000,$A736,Observed!$C$2:$C$10000,$C736),"")</f>
        <v/>
      </c>
      <c r="Z736" s="23" t="str">
        <f>IF(ISNUMBER(AVERAGEIFS(Observed!Z$2:Z$10000,Observed!$A$2:$A$10000,$A736,Observed!$C$2:$C$10000,$C736)),AVERAGEIFS(Observed!Z$2:Z$10000,Observed!$A$2:$A$10000,$A736,Observed!$C$2:$C$10000,$C736),"")</f>
        <v/>
      </c>
      <c r="AA736" s="23" t="str">
        <f>IF(ISNUMBER(AVERAGEIFS(Observed!AA$2:AA$10000,Observed!$A$2:$A$10000,$A736,Observed!$C$2:$C$10000,$C736)),AVERAGEIFS(Observed!AA$2:AA$10000,Observed!$A$2:$A$10000,$A736,Observed!$C$2:$C$10000,$C736),"")</f>
        <v/>
      </c>
      <c r="AB736" s="23" t="str">
        <f>IF(ISNUMBER(AVERAGEIFS(Observed!AB$2:AB$10000,Observed!$A$2:$A$10000,$A736,Observed!$C$2:$C$10000,$C736)),AVERAGEIFS(Observed!AB$2:AB$10000,Observed!$A$2:$A$10000,$A736,Observed!$C$2:$C$10000,$C736),"")</f>
        <v/>
      </c>
      <c r="AC736" s="23" t="str">
        <f>IF(ISNUMBER(AVERAGEIFS(Observed!AC$2:AC$10000,Observed!$A$2:$A$10000,$A736,Observed!$C$2:$C$10000,$C736)),AVERAGEIFS(Observed!AC$2:AC$10000,Observed!$A$2:$A$10000,$A736,Observed!$C$2:$C$10000,$C736),"")</f>
        <v/>
      </c>
      <c r="AD736" s="23" t="str">
        <f>IF(ISNUMBER(AVERAGEIFS(Observed!AD$2:AD$10000,Observed!$A$2:$A$10000,$A736,Observed!$C$2:$C$10000,$C736)),AVERAGEIFS(Observed!AD$2:AD$10000,Observed!$A$2:$A$10000,$A736,Observed!$C$2:$C$10000,$C736),"")</f>
        <v/>
      </c>
      <c r="AE736" s="24" t="str">
        <f>IF(ISNUMBER(AVERAGEIFS(Observed!AE$2:AE$10000,Observed!$A$2:$A$10000,$A736,Observed!$C$2:$C$10000,$C736)),AVERAGEIFS(Observed!AE$2:AE$10000,Observed!$A$2:$A$10000,$A736,Observed!$C$2:$C$10000,$C736),"")</f>
        <v/>
      </c>
      <c r="AF736" s="24" t="str">
        <f>IF(ISNUMBER(AVERAGEIFS(Observed!AF$2:AF$10000,Observed!$A$2:$A$10000,$A736,Observed!$C$2:$C$10000,$C736)),AVERAGEIFS(Observed!AF$2:AF$10000,Observed!$A$2:$A$10000,$A736,Observed!$C$2:$C$10000,$C736),"")</f>
        <v/>
      </c>
      <c r="AG736" s="23" t="str">
        <f>IF(ISNUMBER(AVERAGEIFS(Observed!AG$2:AG$10000,Observed!$A$2:$A$10000,$A736,Observed!$C$2:$C$10000,$C736)),AVERAGEIFS(Observed!AG$2:AG$10000,Observed!$A$2:$A$10000,$A736,Observed!$C$2:$C$10000,$C736),"")</f>
        <v/>
      </c>
      <c r="AH736" s="23" t="str">
        <f>IF(ISNUMBER(AVERAGEIFS(Observed!AH$2:AH$10000,Observed!$A$2:$A$10000,$A736,Observed!$C$2:$C$10000,$C736)),AVERAGEIFS(Observed!AH$2:AH$10000,Observed!$A$2:$A$10000,$A736,Observed!$C$2:$C$10000,$C736),"")</f>
        <v/>
      </c>
      <c r="AI736" s="22" t="str">
        <f>IF(ISNUMBER(AVERAGEIFS(Observed!AI$2:AI$10000,Observed!$A$2:$A$10000,$A736,Observed!$C$2:$C$10000,$C736)),AVERAGEIFS(Observed!AI$2:AI$10000,Observed!$A$2:$A$10000,$A736,Observed!$C$2:$C$10000,$C736),"")</f>
        <v/>
      </c>
      <c r="AJ736" s="23">
        <f>IF(ISNUMBER(AVERAGEIFS(Observed!AJ$2:AJ$10000,Observed!$A$2:$A$10000,$A736,Observed!$C$2:$C$10000,$C736)),AVERAGEIFS(Observed!AJ$2:AJ$10000,Observed!$A$2:$A$10000,$A736,Observed!$C$2:$C$10000,$C736),"")</f>
        <v>12.120000000000001</v>
      </c>
      <c r="AK736" s="23" t="str">
        <f>IF(ISNUMBER(AVERAGEIFS(Observed!AK$2:AK$10000,Observed!$A$2:$A$10000,$A736,Observed!$C$2:$C$10000,$C736)),AVERAGEIFS(Observed!AK$2:AK$10000,Observed!$A$2:$A$10000,$A736,Observed!$C$2:$C$10000,$C736),"")</f>
        <v/>
      </c>
      <c r="AL736" s="23" t="str">
        <f>IF(ISNUMBER(AVERAGEIFS(Observed!AL$2:AL$10000,Observed!$A$2:$A$10000,$A736,Observed!$C$2:$C$10000,$C736)),AVERAGEIFS(Observed!AL$2:AL$10000,Observed!$A$2:$A$10000,$A736,Observed!$C$2:$C$10000,$C736),"")</f>
        <v/>
      </c>
      <c r="AM736" s="23" t="str">
        <f>IF(ISNUMBER(AVERAGEIFS(Observed!AM$2:AM$10000,Observed!$A$2:$A$10000,$A736,Observed!$C$2:$C$10000,$C736)),AVERAGEIFS(Observed!AM$2:AM$10000,Observed!$A$2:$A$10000,$A736,Observed!$C$2:$C$10000,$C736),"")</f>
        <v/>
      </c>
      <c r="AN736" s="23" t="str">
        <f>IF(ISNUMBER(AVERAGEIFS(Observed!AN$2:AN$10000,Observed!$A$2:$A$10000,$A736,Observed!$C$2:$C$10000,$C736)),AVERAGEIFS(Observed!AN$2:AN$10000,Observed!$A$2:$A$10000,$A736,Observed!$C$2:$C$10000,$C736),"")</f>
        <v/>
      </c>
      <c r="AO736" s="2">
        <f>COUNTIFS(Observed!$A$2:$A$10000,$A736,Observed!$C$2:$C$10000,$C736)</f>
        <v>5</v>
      </c>
      <c r="AP736" s="2">
        <f t="shared" si="15"/>
        <v>1</v>
      </c>
    </row>
    <row r="737" spans="1:42" x14ac:dyDescent="0.25">
      <c r="A737" t="s">
        <v>91</v>
      </c>
      <c r="B737" t="s">
        <v>30</v>
      </c>
      <c r="C737" s="20">
        <v>41043</v>
      </c>
      <c r="D737">
        <v>1</v>
      </c>
      <c r="F737" t="s">
        <v>105</v>
      </c>
      <c r="G737" s="25" t="s">
        <v>76</v>
      </c>
      <c r="J737" s="2"/>
      <c r="K737" s="22" t="str">
        <f>IF(ISNUMBER(AVERAGEIFS(Observed!K$2:K$10000,Observed!$A$2:$A$10000,$A737,Observed!$C$2:$C$10000,$C737)),AVERAGEIFS(Observed!K$2:K$10000,Observed!$A$2:$A$10000,$A737,Observed!$C$2:$C$10000,$C737),"")</f>
        <v/>
      </c>
      <c r="L737" s="23" t="str">
        <f>IF(ISNUMBER(AVERAGEIFS(Observed!L$2:L$10000,Observed!$A$2:$A$10000,$A737,Observed!$C$2:$C$10000,$C737)),AVERAGEIFS(Observed!L$2:L$10000,Observed!$A$2:$A$10000,$A737,Observed!$C$2:$C$10000,$C737),"")</f>
        <v/>
      </c>
      <c r="M737" s="23" t="str">
        <f>IF(ISNUMBER(AVERAGEIFS(Observed!M$2:M$10000,Observed!$A$2:$A$10000,$A737,Observed!$C$2:$C$10000,$C737)),AVERAGEIFS(Observed!M$2:M$10000,Observed!$A$2:$A$10000,$A737,Observed!$C$2:$C$10000,$C737),"")</f>
        <v/>
      </c>
      <c r="N737" s="23" t="str">
        <f>IF(ISNUMBER(AVERAGEIFS(Observed!N$2:N$10000,Observed!$A$2:$A$10000,$A737,Observed!$C$2:$C$10000,$C737)),AVERAGEIFS(Observed!N$2:N$10000,Observed!$A$2:$A$10000,$A737,Observed!$C$2:$C$10000,$C737),"")</f>
        <v/>
      </c>
      <c r="O737" s="23" t="str">
        <f>IF(ISNUMBER(AVERAGEIFS(Observed!O$2:O$10000,Observed!$A$2:$A$10000,$A737,Observed!$C$2:$C$10000,$C737)),AVERAGEIFS(Observed!O$2:O$10000,Observed!$A$2:$A$10000,$A737,Observed!$C$2:$C$10000,$C737),"")</f>
        <v/>
      </c>
      <c r="P737" s="24" t="str">
        <f>IF(ISNUMBER(AVERAGEIFS(Observed!P$2:P$10000,Observed!$A$2:$A$10000,$A737,Observed!$C$2:$C$10000,$C737)),AVERAGEIFS(Observed!P$2:P$10000,Observed!$A$2:$A$10000,$A737,Observed!$C$2:$C$10000,$C737),"")</f>
        <v/>
      </c>
      <c r="Q737" s="24" t="str">
        <f>IF(ISNUMBER(AVERAGEIFS(Observed!Q$2:Q$10000,Observed!$A$2:$A$10000,$A737,Observed!$C$2:$C$10000,$C737)),AVERAGEIFS(Observed!Q$2:Q$10000,Observed!$A$2:$A$10000,$A737,Observed!$C$2:$C$10000,$C737),"")</f>
        <v/>
      </c>
      <c r="R737" s="24" t="str">
        <f>IF(ISNUMBER(AVERAGEIFS(Observed!R$2:R$10000,Observed!$A$2:$A$10000,$A737,Observed!$C$2:$C$10000,$C737)),AVERAGEIFS(Observed!R$2:R$10000,Observed!$A$2:$A$10000,$A737,Observed!$C$2:$C$10000,$C737),"")</f>
        <v/>
      </c>
      <c r="S737" s="22" t="str">
        <f>IF(ISNUMBER(AVERAGEIFS(Observed!S$2:S$10000,Observed!$A$2:$A$10000,$A737,Observed!$C$2:$C$10000,$C737)),AVERAGEIFS(Observed!S$2:S$10000,Observed!$A$2:$A$10000,$A737,Observed!$C$2:$C$10000,$C737),"")</f>
        <v/>
      </c>
      <c r="T737" s="23" t="str">
        <f>IF(ISNUMBER(AVERAGEIFS(Observed!T$2:T$10000,Observed!$A$2:$A$10000,$A737,Observed!$C$2:$C$10000,$C737)),AVERAGEIFS(Observed!T$2:T$10000,Observed!$A$2:$A$10000,$A737,Observed!$C$2:$C$10000,$C737),"")</f>
        <v/>
      </c>
      <c r="U737" s="23" t="str">
        <f>IF(ISNUMBER(AVERAGEIFS(Observed!U$2:U$10000,Observed!$A$2:$A$10000,$A737,Observed!$C$2:$C$10000,$C737)),AVERAGEIFS(Observed!U$2:U$10000,Observed!$A$2:$A$10000,$A737,Observed!$C$2:$C$10000,$C737),"")</f>
        <v/>
      </c>
      <c r="V737" s="23" t="str">
        <f>IF(ISNUMBER(AVERAGEIFS(Observed!V$2:V$10000,Observed!$A$2:$A$10000,$A737,Observed!$C$2:$C$10000,$C737)),AVERAGEIFS(Observed!V$2:V$10000,Observed!$A$2:$A$10000,$A737,Observed!$C$2:$C$10000,$C737),"")</f>
        <v/>
      </c>
      <c r="W737" s="23" t="str">
        <f>IF(ISNUMBER(AVERAGEIFS(Observed!W$2:W$10000,Observed!$A$2:$A$10000,$A737,Observed!$C$2:$C$10000,$C737)),AVERAGEIFS(Observed!W$2:W$10000,Observed!$A$2:$A$10000,$A737,Observed!$C$2:$C$10000,$C737),"")</f>
        <v/>
      </c>
      <c r="X737" s="23" t="str">
        <f>IF(ISNUMBER(AVERAGEIFS(Observed!X$2:X$10000,Observed!$A$2:$A$10000,$A737,Observed!$C$2:$C$10000,$C737)),AVERAGEIFS(Observed!X$2:X$10000,Observed!$A$2:$A$10000,$A737,Observed!$C$2:$C$10000,$C737),"")</f>
        <v/>
      </c>
      <c r="Y737" s="23" t="str">
        <f>IF(ISNUMBER(AVERAGEIFS(Observed!Y$2:Y$10000,Observed!$A$2:$A$10000,$A737,Observed!$C$2:$C$10000,$C737)),AVERAGEIFS(Observed!Y$2:Y$10000,Observed!$A$2:$A$10000,$A737,Observed!$C$2:$C$10000,$C737),"")</f>
        <v/>
      </c>
      <c r="Z737" s="23" t="str">
        <f>IF(ISNUMBER(AVERAGEIFS(Observed!Z$2:Z$10000,Observed!$A$2:$A$10000,$A737,Observed!$C$2:$C$10000,$C737)),AVERAGEIFS(Observed!Z$2:Z$10000,Observed!$A$2:$A$10000,$A737,Observed!$C$2:$C$10000,$C737),"")</f>
        <v/>
      </c>
      <c r="AA737" s="23" t="str">
        <f>IF(ISNUMBER(AVERAGEIFS(Observed!AA$2:AA$10000,Observed!$A$2:$A$10000,$A737,Observed!$C$2:$C$10000,$C737)),AVERAGEIFS(Observed!AA$2:AA$10000,Observed!$A$2:$A$10000,$A737,Observed!$C$2:$C$10000,$C737),"")</f>
        <v/>
      </c>
      <c r="AB737" s="23" t="str">
        <f>IF(ISNUMBER(AVERAGEIFS(Observed!AB$2:AB$10000,Observed!$A$2:$A$10000,$A737,Observed!$C$2:$C$10000,$C737)),AVERAGEIFS(Observed!AB$2:AB$10000,Observed!$A$2:$A$10000,$A737,Observed!$C$2:$C$10000,$C737),"")</f>
        <v/>
      </c>
      <c r="AC737" s="23" t="str">
        <f>IF(ISNUMBER(AVERAGEIFS(Observed!AC$2:AC$10000,Observed!$A$2:$A$10000,$A737,Observed!$C$2:$C$10000,$C737)),AVERAGEIFS(Observed!AC$2:AC$10000,Observed!$A$2:$A$10000,$A737,Observed!$C$2:$C$10000,$C737),"")</f>
        <v/>
      </c>
      <c r="AD737" s="23" t="str">
        <f>IF(ISNUMBER(AVERAGEIFS(Observed!AD$2:AD$10000,Observed!$A$2:$A$10000,$A737,Observed!$C$2:$C$10000,$C737)),AVERAGEIFS(Observed!AD$2:AD$10000,Observed!$A$2:$A$10000,$A737,Observed!$C$2:$C$10000,$C737),"")</f>
        <v/>
      </c>
      <c r="AE737" s="24" t="str">
        <f>IF(ISNUMBER(AVERAGEIFS(Observed!AE$2:AE$10000,Observed!$A$2:$A$10000,$A737,Observed!$C$2:$C$10000,$C737)),AVERAGEIFS(Observed!AE$2:AE$10000,Observed!$A$2:$A$10000,$A737,Observed!$C$2:$C$10000,$C737),"")</f>
        <v/>
      </c>
      <c r="AF737" s="24" t="str">
        <f>IF(ISNUMBER(AVERAGEIFS(Observed!AF$2:AF$10000,Observed!$A$2:$A$10000,$A737,Observed!$C$2:$C$10000,$C737)),AVERAGEIFS(Observed!AF$2:AF$10000,Observed!$A$2:$A$10000,$A737,Observed!$C$2:$C$10000,$C737),"")</f>
        <v/>
      </c>
      <c r="AG737" s="23" t="str">
        <f>IF(ISNUMBER(AVERAGEIFS(Observed!AG$2:AG$10000,Observed!$A$2:$A$10000,$A737,Observed!$C$2:$C$10000,$C737)),AVERAGEIFS(Observed!AG$2:AG$10000,Observed!$A$2:$A$10000,$A737,Observed!$C$2:$C$10000,$C737),"")</f>
        <v/>
      </c>
      <c r="AH737" s="23" t="str">
        <f>IF(ISNUMBER(AVERAGEIFS(Observed!AH$2:AH$10000,Observed!$A$2:$A$10000,$A737,Observed!$C$2:$C$10000,$C737)),AVERAGEIFS(Observed!AH$2:AH$10000,Observed!$A$2:$A$10000,$A737,Observed!$C$2:$C$10000,$C737),"")</f>
        <v/>
      </c>
      <c r="AI737" s="22" t="str">
        <f>IF(ISNUMBER(AVERAGEIFS(Observed!AI$2:AI$10000,Observed!$A$2:$A$10000,$A737,Observed!$C$2:$C$10000,$C737)),AVERAGEIFS(Observed!AI$2:AI$10000,Observed!$A$2:$A$10000,$A737,Observed!$C$2:$C$10000,$C737),"")</f>
        <v/>
      </c>
      <c r="AJ737" s="23">
        <f>IF(ISNUMBER(AVERAGEIFS(Observed!AJ$2:AJ$10000,Observed!$A$2:$A$10000,$A737,Observed!$C$2:$C$10000,$C737)),AVERAGEIFS(Observed!AJ$2:AJ$10000,Observed!$A$2:$A$10000,$A737,Observed!$C$2:$C$10000,$C737),"")</f>
        <v>12.959999999999999</v>
      </c>
      <c r="AK737" s="23" t="str">
        <f>IF(ISNUMBER(AVERAGEIFS(Observed!AK$2:AK$10000,Observed!$A$2:$A$10000,$A737,Observed!$C$2:$C$10000,$C737)),AVERAGEIFS(Observed!AK$2:AK$10000,Observed!$A$2:$A$10000,$A737,Observed!$C$2:$C$10000,$C737),"")</f>
        <v/>
      </c>
      <c r="AL737" s="23" t="str">
        <f>IF(ISNUMBER(AVERAGEIFS(Observed!AL$2:AL$10000,Observed!$A$2:$A$10000,$A737,Observed!$C$2:$C$10000,$C737)),AVERAGEIFS(Observed!AL$2:AL$10000,Observed!$A$2:$A$10000,$A737,Observed!$C$2:$C$10000,$C737),"")</f>
        <v/>
      </c>
      <c r="AM737" s="23" t="str">
        <f>IF(ISNUMBER(AVERAGEIFS(Observed!AM$2:AM$10000,Observed!$A$2:$A$10000,$A737,Observed!$C$2:$C$10000,$C737)),AVERAGEIFS(Observed!AM$2:AM$10000,Observed!$A$2:$A$10000,$A737,Observed!$C$2:$C$10000,$C737),"")</f>
        <v/>
      </c>
      <c r="AN737" s="23" t="str">
        <f>IF(ISNUMBER(AVERAGEIFS(Observed!AN$2:AN$10000,Observed!$A$2:$A$10000,$A737,Observed!$C$2:$C$10000,$C737)),AVERAGEIFS(Observed!AN$2:AN$10000,Observed!$A$2:$A$10000,$A737,Observed!$C$2:$C$10000,$C737),"")</f>
        <v/>
      </c>
      <c r="AO737" s="2">
        <f>COUNTIFS(Observed!$A$2:$A$10000,$A737,Observed!$C$2:$C$10000,$C737)</f>
        <v>5</v>
      </c>
      <c r="AP737" s="2">
        <f t="shared" si="15"/>
        <v>1</v>
      </c>
    </row>
    <row r="738" spans="1:42" x14ac:dyDescent="0.25">
      <c r="A738" t="s">
        <v>91</v>
      </c>
      <c r="B738" t="s">
        <v>30</v>
      </c>
      <c r="C738" s="20">
        <v>41051</v>
      </c>
      <c r="D738">
        <v>1</v>
      </c>
      <c r="F738" t="s">
        <v>105</v>
      </c>
      <c r="G738" s="25" t="s">
        <v>76</v>
      </c>
      <c r="J738" s="2"/>
      <c r="K738" s="22" t="str">
        <f>IF(ISNUMBER(AVERAGEIFS(Observed!K$2:K$10000,Observed!$A$2:$A$10000,$A738,Observed!$C$2:$C$10000,$C738)),AVERAGEIFS(Observed!K$2:K$10000,Observed!$A$2:$A$10000,$A738,Observed!$C$2:$C$10000,$C738),"")</f>
        <v/>
      </c>
      <c r="L738" s="23" t="str">
        <f>IF(ISNUMBER(AVERAGEIFS(Observed!L$2:L$10000,Observed!$A$2:$A$10000,$A738,Observed!$C$2:$C$10000,$C738)),AVERAGEIFS(Observed!L$2:L$10000,Observed!$A$2:$A$10000,$A738,Observed!$C$2:$C$10000,$C738),"")</f>
        <v/>
      </c>
      <c r="M738" s="23" t="str">
        <f>IF(ISNUMBER(AVERAGEIFS(Observed!M$2:M$10000,Observed!$A$2:$A$10000,$A738,Observed!$C$2:$C$10000,$C738)),AVERAGEIFS(Observed!M$2:M$10000,Observed!$A$2:$A$10000,$A738,Observed!$C$2:$C$10000,$C738),"")</f>
        <v/>
      </c>
      <c r="N738" s="23" t="str">
        <f>IF(ISNUMBER(AVERAGEIFS(Observed!N$2:N$10000,Observed!$A$2:$A$10000,$A738,Observed!$C$2:$C$10000,$C738)),AVERAGEIFS(Observed!N$2:N$10000,Observed!$A$2:$A$10000,$A738,Observed!$C$2:$C$10000,$C738),"")</f>
        <v/>
      </c>
      <c r="O738" s="23" t="str">
        <f>IF(ISNUMBER(AVERAGEIFS(Observed!O$2:O$10000,Observed!$A$2:$A$10000,$A738,Observed!$C$2:$C$10000,$C738)),AVERAGEIFS(Observed!O$2:O$10000,Observed!$A$2:$A$10000,$A738,Observed!$C$2:$C$10000,$C738),"")</f>
        <v/>
      </c>
      <c r="P738" s="24" t="str">
        <f>IF(ISNUMBER(AVERAGEIFS(Observed!P$2:P$10000,Observed!$A$2:$A$10000,$A738,Observed!$C$2:$C$10000,$C738)),AVERAGEIFS(Observed!P$2:P$10000,Observed!$A$2:$A$10000,$A738,Observed!$C$2:$C$10000,$C738),"")</f>
        <v/>
      </c>
      <c r="Q738" s="24" t="str">
        <f>IF(ISNUMBER(AVERAGEIFS(Observed!Q$2:Q$10000,Observed!$A$2:$A$10000,$A738,Observed!$C$2:$C$10000,$C738)),AVERAGEIFS(Observed!Q$2:Q$10000,Observed!$A$2:$A$10000,$A738,Observed!$C$2:$C$10000,$C738),"")</f>
        <v/>
      </c>
      <c r="R738" s="24" t="str">
        <f>IF(ISNUMBER(AVERAGEIFS(Observed!R$2:R$10000,Observed!$A$2:$A$10000,$A738,Observed!$C$2:$C$10000,$C738)),AVERAGEIFS(Observed!R$2:R$10000,Observed!$A$2:$A$10000,$A738,Observed!$C$2:$C$10000,$C738),"")</f>
        <v/>
      </c>
      <c r="S738" s="22" t="str">
        <f>IF(ISNUMBER(AVERAGEIFS(Observed!S$2:S$10000,Observed!$A$2:$A$10000,$A738,Observed!$C$2:$C$10000,$C738)),AVERAGEIFS(Observed!S$2:S$10000,Observed!$A$2:$A$10000,$A738,Observed!$C$2:$C$10000,$C738),"")</f>
        <v/>
      </c>
      <c r="T738" s="23" t="str">
        <f>IF(ISNUMBER(AVERAGEIFS(Observed!T$2:T$10000,Observed!$A$2:$A$10000,$A738,Observed!$C$2:$C$10000,$C738)),AVERAGEIFS(Observed!T$2:T$10000,Observed!$A$2:$A$10000,$A738,Observed!$C$2:$C$10000,$C738),"")</f>
        <v/>
      </c>
      <c r="U738" s="23" t="str">
        <f>IF(ISNUMBER(AVERAGEIFS(Observed!U$2:U$10000,Observed!$A$2:$A$10000,$A738,Observed!$C$2:$C$10000,$C738)),AVERAGEIFS(Observed!U$2:U$10000,Observed!$A$2:$A$10000,$A738,Observed!$C$2:$C$10000,$C738),"")</f>
        <v/>
      </c>
      <c r="V738" s="23" t="str">
        <f>IF(ISNUMBER(AVERAGEIFS(Observed!V$2:V$10000,Observed!$A$2:$A$10000,$A738,Observed!$C$2:$C$10000,$C738)),AVERAGEIFS(Observed!V$2:V$10000,Observed!$A$2:$A$10000,$A738,Observed!$C$2:$C$10000,$C738),"")</f>
        <v/>
      </c>
      <c r="W738" s="23" t="str">
        <f>IF(ISNUMBER(AVERAGEIFS(Observed!W$2:W$10000,Observed!$A$2:$A$10000,$A738,Observed!$C$2:$C$10000,$C738)),AVERAGEIFS(Observed!W$2:W$10000,Observed!$A$2:$A$10000,$A738,Observed!$C$2:$C$10000,$C738),"")</f>
        <v/>
      </c>
      <c r="X738" s="23" t="str">
        <f>IF(ISNUMBER(AVERAGEIFS(Observed!X$2:X$10000,Observed!$A$2:$A$10000,$A738,Observed!$C$2:$C$10000,$C738)),AVERAGEIFS(Observed!X$2:X$10000,Observed!$A$2:$A$10000,$A738,Observed!$C$2:$C$10000,$C738),"")</f>
        <v/>
      </c>
      <c r="Y738" s="23" t="str">
        <f>IF(ISNUMBER(AVERAGEIFS(Observed!Y$2:Y$10000,Observed!$A$2:$A$10000,$A738,Observed!$C$2:$C$10000,$C738)),AVERAGEIFS(Observed!Y$2:Y$10000,Observed!$A$2:$A$10000,$A738,Observed!$C$2:$C$10000,$C738),"")</f>
        <v/>
      </c>
      <c r="Z738" s="23" t="str">
        <f>IF(ISNUMBER(AVERAGEIFS(Observed!Z$2:Z$10000,Observed!$A$2:$A$10000,$A738,Observed!$C$2:$C$10000,$C738)),AVERAGEIFS(Observed!Z$2:Z$10000,Observed!$A$2:$A$10000,$A738,Observed!$C$2:$C$10000,$C738),"")</f>
        <v/>
      </c>
      <c r="AA738" s="23" t="str">
        <f>IF(ISNUMBER(AVERAGEIFS(Observed!AA$2:AA$10000,Observed!$A$2:$A$10000,$A738,Observed!$C$2:$C$10000,$C738)),AVERAGEIFS(Observed!AA$2:AA$10000,Observed!$A$2:$A$10000,$A738,Observed!$C$2:$C$10000,$C738),"")</f>
        <v/>
      </c>
      <c r="AB738" s="23" t="str">
        <f>IF(ISNUMBER(AVERAGEIFS(Observed!AB$2:AB$10000,Observed!$A$2:$A$10000,$A738,Observed!$C$2:$C$10000,$C738)),AVERAGEIFS(Observed!AB$2:AB$10000,Observed!$A$2:$A$10000,$A738,Observed!$C$2:$C$10000,$C738),"")</f>
        <v/>
      </c>
      <c r="AC738" s="23" t="str">
        <f>IF(ISNUMBER(AVERAGEIFS(Observed!AC$2:AC$10000,Observed!$A$2:$A$10000,$A738,Observed!$C$2:$C$10000,$C738)),AVERAGEIFS(Observed!AC$2:AC$10000,Observed!$A$2:$A$10000,$A738,Observed!$C$2:$C$10000,$C738),"")</f>
        <v/>
      </c>
      <c r="AD738" s="23" t="str">
        <f>IF(ISNUMBER(AVERAGEIFS(Observed!AD$2:AD$10000,Observed!$A$2:$A$10000,$A738,Observed!$C$2:$C$10000,$C738)),AVERAGEIFS(Observed!AD$2:AD$10000,Observed!$A$2:$A$10000,$A738,Observed!$C$2:$C$10000,$C738),"")</f>
        <v/>
      </c>
      <c r="AE738" s="24" t="str">
        <f>IF(ISNUMBER(AVERAGEIFS(Observed!AE$2:AE$10000,Observed!$A$2:$A$10000,$A738,Observed!$C$2:$C$10000,$C738)),AVERAGEIFS(Observed!AE$2:AE$10000,Observed!$A$2:$A$10000,$A738,Observed!$C$2:$C$10000,$C738),"")</f>
        <v/>
      </c>
      <c r="AF738" s="24" t="str">
        <f>IF(ISNUMBER(AVERAGEIFS(Observed!AF$2:AF$10000,Observed!$A$2:$A$10000,$A738,Observed!$C$2:$C$10000,$C738)),AVERAGEIFS(Observed!AF$2:AF$10000,Observed!$A$2:$A$10000,$A738,Observed!$C$2:$C$10000,$C738),"")</f>
        <v/>
      </c>
      <c r="AG738" s="23" t="str">
        <f>IF(ISNUMBER(AVERAGEIFS(Observed!AG$2:AG$10000,Observed!$A$2:$A$10000,$A738,Observed!$C$2:$C$10000,$C738)),AVERAGEIFS(Observed!AG$2:AG$10000,Observed!$A$2:$A$10000,$A738,Observed!$C$2:$C$10000,$C738),"")</f>
        <v/>
      </c>
      <c r="AH738" s="23" t="str">
        <f>IF(ISNUMBER(AVERAGEIFS(Observed!AH$2:AH$10000,Observed!$A$2:$A$10000,$A738,Observed!$C$2:$C$10000,$C738)),AVERAGEIFS(Observed!AH$2:AH$10000,Observed!$A$2:$A$10000,$A738,Observed!$C$2:$C$10000,$C738),"")</f>
        <v/>
      </c>
      <c r="AI738" s="22" t="str">
        <f>IF(ISNUMBER(AVERAGEIFS(Observed!AI$2:AI$10000,Observed!$A$2:$A$10000,$A738,Observed!$C$2:$C$10000,$C738)),AVERAGEIFS(Observed!AI$2:AI$10000,Observed!$A$2:$A$10000,$A738,Observed!$C$2:$C$10000,$C738),"")</f>
        <v/>
      </c>
      <c r="AJ738" s="23">
        <f>IF(ISNUMBER(AVERAGEIFS(Observed!AJ$2:AJ$10000,Observed!$A$2:$A$10000,$A738,Observed!$C$2:$C$10000,$C738)),AVERAGEIFS(Observed!AJ$2:AJ$10000,Observed!$A$2:$A$10000,$A738,Observed!$C$2:$C$10000,$C738),"")</f>
        <v>14.02</v>
      </c>
      <c r="AK738" s="23" t="str">
        <f>IF(ISNUMBER(AVERAGEIFS(Observed!AK$2:AK$10000,Observed!$A$2:$A$10000,$A738,Observed!$C$2:$C$10000,$C738)),AVERAGEIFS(Observed!AK$2:AK$10000,Observed!$A$2:$A$10000,$A738,Observed!$C$2:$C$10000,$C738),"")</f>
        <v/>
      </c>
      <c r="AL738" s="23" t="str">
        <f>IF(ISNUMBER(AVERAGEIFS(Observed!AL$2:AL$10000,Observed!$A$2:$A$10000,$A738,Observed!$C$2:$C$10000,$C738)),AVERAGEIFS(Observed!AL$2:AL$10000,Observed!$A$2:$A$10000,$A738,Observed!$C$2:$C$10000,$C738),"")</f>
        <v/>
      </c>
      <c r="AM738" s="23" t="str">
        <f>IF(ISNUMBER(AVERAGEIFS(Observed!AM$2:AM$10000,Observed!$A$2:$A$10000,$A738,Observed!$C$2:$C$10000,$C738)),AVERAGEIFS(Observed!AM$2:AM$10000,Observed!$A$2:$A$10000,$A738,Observed!$C$2:$C$10000,$C738),"")</f>
        <v/>
      </c>
      <c r="AN738" s="23" t="str">
        <f>IF(ISNUMBER(AVERAGEIFS(Observed!AN$2:AN$10000,Observed!$A$2:$A$10000,$A738,Observed!$C$2:$C$10000,$C738)),AVERAGEIFS(Observed!AN$2:AN$10000,Observed!$A$2:$A$10000,$A738,Observed!$C$2:$C$10000,$C738),"")</f>
        <v/>
      </c>
      <c r="AO738" s="2">
        <f>COUNTIFS(Observed!$A$2:$A$10000,$A738,Observed!$C$2:$C$10000,$C738)</f>
        <v>5</v>
      </c>
      <c r="AP738" s="2">
        <f t="shared" si="15"/>
        <v>1</v>
      </c>
    </row>
    <row r="739" spans="1:42" x14ac:dyDescent="0.25">
      <c r="A739" t="s">
        <v>92</v>
      </c>
      <c r="B739" t="s">
        <v>30</v>
      </c>
      <c r="C739" s="20">
        <v>40553</v>
      </c>
      <c r="D739">
        <v>1</v>
      </c>
      <c r="F739" t="s">
        <v>106</v>
      </c>
      <c r="G739" s="25" t="s">
        <v>115</v>
      </c>
      <c r="J739" s="2"/>
      <c r="K739" s="22" t="str">
        <f>IF(ISNUMBER(AVERAGEIFS(Observed!K$2:K$10000,Observed!$A$2:$A$10000,$A739,Observed!$C$2:$C$10000,$C739)),AVERAGEIFS(Observed!K$2:K$10000,Observed!$A$2:$A$10000,$A739,Observed!$C$2:$C$10000,$C739),"")</f>
        <v/>
      </c>
      <c r="L739" s="23" t="str">
        <f>IF(ISNUMBER(AVERAGEIFS(Observed!L$2:L$10000,Observed!$A$2:$A$10000,$A739,Observed!$C$2:$C$10000,$C739)),AVERAGEIFS(Observed!L$2:L$10000,Observed!$A$2:$A$10000,$A739,Observed!$C$2:$C$10000,$C739),"")</f>
        <v/>
      </c>
      <c r="M739" s="23" t="str">
        <f>IF(ISNUMBER(AVERAGEIFS(Observed!M$2:M$10000,Observed!$A$2:$A$10000,$A739,Observed!$C$2:$C$10000,$C739)),AVERAGEIFS(Observed!M$2:M$10000,Observed!$A$2:$A$10000,$A739,Observed!$C$2:$C$10000,$C739),"")</f>
        <v/>
      </c>
      <c r="N739" s="23" t="str">
        <f>IF(ISNUMBER(AVERAGEIFS(Observed!N$2:N$10000,Observed!$A$2:$A$10000,$A739,Observed!$C$2:$C$10000,$C739)),AVERAGEIFS(Observed!N$2:N$10000,Observed!$A$2:$A$10000,$A739,Observed!$C$2:$C$10000,$C739),"")</f>
        <v/>
      </c>
      <c r="O739" s="23" t="str">
        <f>IF(ISNUMBER(AVERAGEIFS(Observed!O$2:O$10000,Observed!$A$2:$A$10000,$A739,Observed!$C$2:$C$10000,$C739)),AVERAGEIFS(Observed!O$2:O$10000,Observed!$A$2:$A$10000,$A739,Observed!$C$2:$C$10000,$C739),"")</f>
        <v/>
      </c>
      <c r="P739" s="24" t="str">
        <f>IF(ISNUMBER(AVERAGEIFS(Observed!P$2:P$10000,Observed!$A$2:$A$10000,$A739,Observed!$C$2:$C$10000,$C739)),AVERAGEIFS(Observed!P$2:P$10000,Observed!$A$2:$A$10000,$A739,Observed!$C$2:$C$10000,$C739),"")</f>
        <v/>
      </c>
      <c r="Q739" s="24" t="str">
        <f>IF(ISNUMBER(AVERAGEIFS(Observed!Q$2:Q$10000,Observed!$A$2:$A$10000,$A739,Observed!$C$2:$C$10000,$C739)),AVERAGEIFS(Observed!Q$2:Q$10000,Observed!$A$2:$A$10000,$A739,Observed!$C$2:$C$10000,$C739),"")</f>
        <v/>
      </c>
      <c r="R739" s="24" t="str">
        <f>IF(ISNUMBER(AVERAGEIFS(Observed!R$2:R$10000,Observed!$A$2:$A$10000,$A739,Observed!$C$2:$C$10000,$C739)),AVERAGEIFS(Observed!R$2:R$10000,Observed!$A$2:$A$10000,$A739,Observed!$C$2:$C$10000,$C739),"")</f>
        <v/>
      </c>
      <c r="S739" s="22" t="str">
        <f>IF(ISNUMBER(AVERAGEIFS(Observed!S$2:S$10000,Observed!$A$2:$A$10000,$A739,Observed!$C$2:$C$10000,$C739)),AVERAGEIFS(Observed!S$2:S$10000,Observed!$A$2:$A$10000,$A739,Observed!$C$2:$C$10000,$C739),"")</f>
        <v/>
      </c>
      <c r="T739" s="23" t="str">
        <f>IF(ISNUMBER(AVERAGEIFS(Observed!T$2:T$10000,Observed!$A$2:$A$10000,$A739,Observed!$C$2:$C$10000,$C739)),AVERAGEIFS(Observed!T$2:T$10000,Observed!$A$2:$A$10000,$A739,Observed!$C$2:$C$10000,$C739),"")</f>
        <v/>
      </c>
      <c r="U739" s="23" t="str">
        <f>IF(ISNUMBER(AVERAGEIFS(Observed!U$2:U$10000,Observed!$A$2:$A$10000,$A739,Observed!$C$2:$C$10000,$C739)),AVERAGEIFS(Observed!U$2:U$10000,Observed!$A$2:$A$10000,$A739,Observed!$C$2:$C$10000,$C739),"")</f>
        <v/>
      </c>
      <c r="V739" s="23" t="str">
        <f>IF(ISNUMBER(AVERAGEIFS(Observed!V$2:V$10000,Observed!$A$2:$A$10000,$A739,Observed!$C$2:$C$10000,$C739)),AVERAGEIFS(Observed!V$2:V$10000,Observed!$A$2:$A$10000,$A739,Observed!$C$2:$C$10000,$C739),"")</f>
        <v/>
      </c>
      <c r="W739" s="23" t="str">
        <f>IF(ISNUMBER(AVERAGEIFS(Observed!W$2:W$10000,Observed!$A$2:$A$10000,$A739,Observed!$C$2:$C$10000,$C739)),AVERAGEIFS(Observed!W$2:W$10000,Observed!$A$2:$A$10000,$A739,Observed!$C$2:$C$10000,$C739),"")</f>
        <v/>
      </c>
      <c r="X739" s="23" t="str">
        <f>IF(ISNUMBER(AVERAGEIFS(Observed!X$2:X$10000,Observed!$A$2:$A$10000,$A739,Observed!$C$2:$C$10000,$C739)),AVERAGEIFS(Observed!X$2:X$10000,Observed!$A$2:$A$10000,$A739,Observed!$C$2:$C$10000,$C739),"")</f>
        <v/>
      </c>
      <c r="Y739" s="23" t="str">
        <f>IF(ISNUMBER(AVERAGEIFS(Observed!Y$2:Y$10000,Observed!$A$2:$A$10000,$A739,Observed!$C$2:$C$10000,$C739)),AVERAGEIFS(Observed!Y$2:Y$10000,Observed!$A$2:$A$10000,$A739,Observed!$C$2:$C$10000,$C739),"")</f>
        <v/>
      </c>
      <c r="Z739" s="23" t="str">
        <f>IF(ISNUMBER(AVERAGEIFS(Observed!Z$2:Z$10000,Observed!$A$2:$A$10000,$A739,Observed!$C$2:$C$10000,$C739)),AVERAGEIFS(Observed!Z$2:Z$10000,Observed!$A$2:$A$10000,$A739,Observed!$C$2:$C$10000,$C739),"")</f>
        <v/>
      </c>
      <c r="AA739" s="23" t="str">
        <f>IF(ISNUMBER(AVERAGEIFS(Observed!AA$2:AA$10000,Observed!$A$2:$A$10000,$A739,Observed!$C$2:$C$10000,$C739)),AVERAGEIFS(Observed!AA$2:AA$10000,Observed!$A$2:$A$10000,$A739,Observed!$C$2:$C$10000,$C739),"")</f>
        <v/>
      </c>
      <c r="AB739" s="23" t="str">
        <f>IF(ISNUMBER(AVERAGEIFS(Observed!AB$2:AB$10000,Observed!$A$2:$A$10000,$A739,Observed!$C$2:$C$10000,$C739)),AVERAGEIFS(Observed!AB$2:AB$10000,Observed!$A$2:$A$10000,$A739,Observed!$C$2:$C$10000,$C739),"")</f>
        <v/>
      </c>
      <c r="AC739" s="23" t="str">
        <f>IF(ISNUMBER(AVERAGEIFS(Observed!AC$2:AC$10000,Observed!$A$2:$A$10000,$A739,Observed!$C$2:$C$10000,$C739)),AVERAGEIFS(Observed!AC$2:AC$10000,Observed!$A$2:$A$10000,$A739,Observed!$C$2:$C$10000,$C739),"")</f>
        <v/>
      </c>
      <c r="AD739" s="23" t="str">
        <f>IF(ISNUMBER(AVERAGEIFS(Observed!AD$2:AD$10000,Observed!$A$2:$A$10000,$A739,Observed!$C$2:$C$10000,$C739)),AVERAGEIFS(Observed!AD$2:AD$10000,Observed!$A$2:$A$10000,$A739,Observed!$C$2:$C$10000,$C739),"")</f>
        <v/>
      </c>
      <c r="AE739" s="24" t="str">
        <f>IF(ISNUMBER(AVERAGEIFS(Observed!AE$2:AE$10000,Observed!$A$2:$A$10000,$A739,Observed!$C$2:$C$10000,$C739)),AVERAGEIFS(Observed!AE$2:AE$10000,Observed!$A$2:$A$10000,$A739,Observed!$C$2:$C$10000,$C739),"")</f>
        <v/>
      </c>
      <c r="AF739" s="24" t="str">
        <f>IF(ISNUMBER(AVERAGEIFS(Observed!AF$2:AF$10000,Observed!$A$2:$A$10000,$A739,Observed!$C$2:$C$10000,$C739)),AVERAGEIFS(Observed!AF$2:AF$10000,Observed!$A$2:$A$10000,$A739,Observed!$C$2:$C$10000,$C739),"")</f>
        <v/>
      </c>
      <c r="AG739" s="23" t="str">
        <f>IF(ISNUMBER(AVERAGEIFS(Observed!AG$2:AG$10000,Observed!$A$2:$A$10000,$A739,Observed!$C$2:$C$10000,$C739)),AVERAGEIFS(Observed!AG$2:AG$10000,Observed!$A$2:$A$10000,$A739,Observed!$C$2:$C$10000,$C739),"")</f>
        <v/>
      </c>
      <c r="AH739" s="23" t="str">
        <f>IF(ISNUMBER(AVERAGEIFS(Observed!AH$2:AH$10000,Observed!$A$2:$A$10000,$A739,Observed!$C$2:$C$10000,$C739)),AVERAGEIFS(Observed!AH$2:AH$10000,Observed!$A$2:$A$10000,$A739,Observed!$C$2:$C$10000,$C739),"")</f>
        <v/>
      </c>
      <c r="AI739" s="22" t="str">
        <f>IF(ISNUMBER(AVERAGEIFS(Observed!AI$2:AI$10000,Observed!$A$2:$A$10000,$A739,Observed!$C$2:$C$10000,$C739)),AVERAGEIFS(Observed!AI$2:AI$10000,Observed!$A$2:$A$10000,$A739,Observed!$C$2:$C$10000,$C739),"")</f>
        <v/>
      </c>
      <c r="AJ739" s="23">
        <f>IF(ISNUMBER(AVERAGEIFS(Observed!AJ$2:AJ$10000,Observed!$A$2:$A$10000,$A739,Observed!$C$2:$C$10000,$C739)),AVERAGEIFS(Observed!AJ$2:AJ$10000,Observed!$A$2:$A$10000,$A739,Observed!$C$2:$C$10000,$C739),"")</f>
        <v>21.1</v>
      </c>
      <c r="AK739" s="23" t="str">
        <f>IF(ISNUMBER(AVERAGEIFS(Observed!AK$2:AK$10000,Observed!$A$2:$A$10000,$A739,Observed!$C$2:$C$10000,$C739)),AVERAGEIFS(Observed!AK$2:AK$10000,Observed!$A$2:$A$10000,$A739,Observed!$C$2:$C$10000,$C739),"")</f>
        <v/>
      </c>
      <c r="AL739" s="23" t="str">
        <f>IF(ISNUMBER(AVERAGEIFS(Observed!AL$2:AL$10000,Observed!$A$2:$A$10000,$A739,Observed!$C$2:$C$10000,$C739)),AVERAGEIFS(Observed!AL$2:AL$10000,Observed!$A$2:$A$10000,$A739,Observed!$C$2:$C$10000,$C739),"")</f>
        <v/>
      </c>
      <c r="AM739" s="23" t="str">
        <f>IF(ISNUMBER(AVERAGEIFS(Observed!AM$2:AM$10000,Observed!$A$2:$A$10000,$A739,Observed!$C$2:$C$10000,$C739)),AVERAGEIFS(Observed!AM$2:AM$10000,Observed!$A$2:$A$10000,$A739,Observed!$C$2:$C$10000,$C739),"")</f>
        <v/>
      </c>
      <c r="AN739" s="23" t="str">
        <f>IF(ISNUMBER(AVERAGEIFS(Observed!AN$2:AN$10000,Observed!$A$2:$A$10000,$A739,Observed!$C$2:$C$10000,$C739)),AVERAGEIFS(Observed!AN$2:AN$10000,Observed!$A$2:$A$10000,$A739,Observed!$C$2:$C$10000,$C739),"")</f>
        <v/>
      </c>
      <c r="AO739" s="2">
        <f>COUNTIFS(Observed!$A$2:$A$10000,$A739,Observed!$C$2:$C$10000,$C739)</f>
        <v>1</v>
      </c>
      <c r="AP739" s="2">
        <f t="shared" si="15"/>
        <v>1</v>
      </c>
    </row>
    <row r="740" spans="1:42" x14ac:dyDescent="0.25">
      <c r="A740" t="s">
        <v>92</v>
      </c>
      <c r="B740" t="s">
        <v>30</v>
      </c>
      <c r="C740" s="20">
        <v>40560</v>
      </c>
      <c r="D740">
        <v>1</v>
      </c>
      <c r="F740" t="s">
        <v>106</v>
      </c>
      <c r="G740" s="25" t="s">
        <v>115</v>
      </c>
      <c r="J740" s="2"/>
      <c r="K740" s="22" t="str">
        <f>IF(ISNUMBER(AVERAGEIFS(Observed!K$2:K$10000,Observed!$A$2:$A$10000,$A740,Observed!$C$2:$C$10000,$C740)),AVERAGEIFS(Observed!K$2:K$10000,Observed!$A$2:$A$10000,$A740,Observed!$C$2:$C$10000,$C740),"")</f>
        <v/>
      </c>
      <c r="L740" s="23" t="str">
        <f>IF(ISNUMBER(AVERAGEIFS(Observed!L$2:L$10000,Observed!$A$2:$A$10000,$A740,Observed!$C$2:$C$10000,$C740)),AVERAGEIFS(Observed!L$2:L$10000,Observed!$A$2:$A$10000,$A740,Observed!$C$2:$C$10000,$C740),"")</f>
        <v/>
      </c>
      <c r="M740" s="23" t="str">
        <f>IF(ISNUMBER(AVERAGEIFS(Observed!M$2:M$10000,Observed!$A$2:$A$10000,$A740,Observed!$C$2:$C$10000,$C740)),AVERAGEIFS(Observed!M$2:M$10000,Observed!$A$2:$A$10000,$A740,Observed!$C$2:$C$10000,$C740),"")</f>
        <v/>
      </c>
      <c r="N740" s="23" t="str">
        <f>IF(ISNUMBER(AVERAGEIFS(Observed!N$2:N$10000,Observed!$A$2:$A$10000,$A740,Observed!$C$2:$C$10000,$C740)),AVERAGEIFS(Observed!N$2:N$10000,Observed!$A$2:$A$10000,$A740,Observed!$C$2:$C$10000,$C740),"")</f>
        <v/>
      </c>
      <c r="O740" s="23" t="str">
        <f>IF(ISNUMBER(AVERAGEIFS(Observed!O$2:O$10000,Observed!$A$2:$A$10000,$A740,Observed!$C$2:$C$10000,$C740)),AVERAGEIFS(Observed!O$2:O$10000,Observed!$A$2:$A$10000,$A740,Observed!$C$2:$C$10000,$C740),"")</f>
        <v/>
      </c>
      <c r="P740" s="24" t="str">
        <f>IF(ISNUMBER(AVERAGEIFS(Observed!P$2:P$10000,Observed!$A$2:$A$10000,$A740,Observed!$C$2:$C$10000,$C740)),AVERAGEIFS(Observed!P$2:P$10000,Observed!$A$2:$A$10000,$A740,Observed!$C$2:$C$10000,$C740),"")</f>
        <v/>
      </c>
      <c r="Q740" s="24" t="str">
        <f>IF(ISNUMBER(AVERAGEIFS(Observed!Q$2:Q$10000,Observed!$A$2:$A$10000,$A740,Observed!$C$2:$C$10000,$C740)),AVERAGEIFS(Observed!Q$2:Q$10000,Observed!$A$2:$A$10000,$A740,Observed!$C$2:$C$10000,$C740),"")</f>
        <v/>
      </c>
      <c r="R740" s="24" t="str">
        <f>IF(ISNUMBER(AVERAGEIFS(Observed!R$2:R$10000,Observed!$A$2:$A$10000,$A740,Observed!$C$2:$C$10000,$C740)),AVERAGEIFS(Observed!R$2:R$10000,Observed!$A$2:$A$10000,$A740,Observed!$C$2:$C$10000,$C740),"")</f>
        <v/>
      </c>
      <c r="S740" s="22" t="str">
        <f>IF(ISNUMBER(AVERAGEIFS(Observed!S$2:S$10000,Observed!$A$2:$A$10000,$A740,Observed!$C$2:$C$10000,$C740)),AVERAGEIFS(Observed!S$2:S$10000,Observed!$A$2:$A$10000,$A740,Observed!$C$2:$C$10000,$C740),"")</f>
        <v/>
      </c>
      <c r="T740" s="23" t="str">
        <f>IF(ISNUMBER(AVERAGEIFS(Observed!T$2:T$10000,Observed!$A$2:$A$10000,$A740,Observed!$C$2:$C$10000,$C740)),AVERAGEIFS(Observed!T$2:T$10000,Observed!$A$2:$A$10000,$A740,Observed!$C$2:$C$10000,$C740),"")</f>
        <v/>
      </c>
      <c r="U740" s="23" t="str">
        <f>IF(ISNUMBER(AVERAGEIFS(Observed!U$2:U$10000,Observed!$A$2:$A$10000,$A740,Observed!$C$2:$C$10000,$C740)),AVERAGEIFS(Observed!U$2:U$10000,Observed!$A$2:$A$10000,$A740,Observed!$C$2:$C$10000,$C740),"")</f>
        <v/>
      </c>
      <c r="V740" s="23" t="str">
        <f>IF(ISNUMBER(AVERAGEIFS(Observed!V$2:V$10000,Observed!$A$2:$A$10000,$A740,Observed!$C$2:$C$10000,$C740)),AVERAGEIFS(Observed!V$2:V$10000,Observed!$A$2:$A$10000,$A740,Observed!$C$2:$C$10000,$C740),"")</f>
        <v/>
      </c>
      <c r="W740" s="23" t="str">
        <f>IF(ISNUMBER(AVERAGEIFS(Observed!W$2:W$10000,Observed!$A$2:$A$10000,$A740,Observed!$C$2:$C$10000,$C740)),AVERAGEIFS(Observed!W$2:W$10000,Observed!$A$2:$A$10000,$A740,Observed!$C$2:$C$10000,$C740),"")</f>
        <v/>
      </c>
      <c r="X740" s="23" t="str">
        <f>IF(ISNUMBER(AVERAGEIFS(Observed!X$2:X$10000,Observed!$A$2:$A$10000,$A740,Observed!$C$2:$C$10000,$C740)),AVERAGEIFS(Observed!X$2:X$10000,Observed!$A$2:$A$10000,$A740,Observed!$C$2:$C$10000,$C740),"")</f>
        <v/>
      </c>
      <c r="Y740" s="23" t="str">
        <f>IF(ISNUMBER(AVERAGEIFS(Observed!Y$2:Y$10000,Observed!$A$2:$A$10000,$A740,Observed!$C$2:$C$10000,$C740)),AVERAGEIFS(Observed!Y$2:Y$10000,Observed!$A$2:$A$10000,$A740,Observed!$C$2:$C$10000,$C740),"")</f>
        <v/>
      </c>
      <c r="Z740" s="23" t="str">
        <f>IF(ISNUMBER(AVERAGEIFS(Observed!Z$2:Z$10000,Observed!$A$2:$A$10000,$A740,Observed!$C$2:$C$10000,$C740)),AVERAGEIFS(Observed!Z$2:Z$10000,Observed!$A$2:$A$10000,$A740,Observed!$C$2:$C$10000,$C740),"")</f>
        <v/>
      </c>
      <c r="AA740" s="23" t="str">
        <f>IF(ISNUMBER(AVERAGEIFS(Observed!AA$2:AA$10000,Observed!$A$2:$A$10000,$A740,Observed!$C$2:$C$10000,$C740)),AVERAGEIFS(Observed!AA$2:AA$10000,Observed!$A$2:$A$10000,$A740,Observed!$C$2:$C$10000,$C740),"")</f>
        <v/>
      </c>
      <c r="AB740" s="23" t="str">
        <f>IF(ISNUMBER(AVERAGEIFS(Observed!AB$2:AB$10000,Observed!$A$2:$A$10000,$A740,Observed!$C$2:$C$10000,$C740)),AVERAGEIFS(Observed!AB$2:AB$10000,Observed!$A$2:$A$10000,$A740,Observed!$C$2:$C$10000,$C740),"")</f>
        <v/>
      </c>
      <c r="AC740" s="23" t="str">
        <f>IF(ISNUMBER(AVERAGEIFS(Observed!AC$2:AC$10000,Observed!$A$2:$A$10000,$A740,Observed!$C$2:$C$10000,$C740)),AVERAGEIFS(Observed!AC$2:AC$10000,Observed!$A$2:$A$10000,$A740,Observed!$C$2:$C$10000,$C740),"")</f>
        <v/>
      </c>
      <c r="AD740" s="23" t="str">
        <f>IF(ISNUMBER(AVERAGEIFS(Observed!AD$2:AD$10000,Observed!$A$2:$A$10000,$A740,Observed!$C$2:$C$10000,$C740)),AVERAGEIFS(Observed!AD$2:AD$10000,Observed!$A$2:$A$10000,$A740,Observed!$C$2:$C$10000,$C740),"")</f>
        <v/>
      </c>
      <c r="AE740" s="24" t="str">
        <f>IF(ISNUMBER(AVERAGEIFS(Observed!AE$2:AE$10000,Observed!$A$2:$A$10000,$A740,Observed!$C$2:$C$10000,$C740)),AVERAGEIFS(Observed!AE$2:AE$10000,Observed!$A$2:$A$10000,$A740,Observed!$C$2:$C$10000,$C740),"")</f>
        <v/>
      </c>
      <c r="AF740" s="24" t="str">
        <f>IF(ISNUMBER(AVERAGEIFS(Observed!AF$2:AF$10000,Observed!$A$2:$A$10000,$A740,Observed!$C$2:$C$10000,$C740)),AVERAGEIFS(Observed!AF$2:AF$10000,Observed!$A$2:$A$10000,$A740,Observed!$C$2:$C$10000,$C740),"")</f>
        <v/>
      </c>
      <c r="AG740" s="23" t="str">
        <f>IF(ISNUMBER(AVERAGEIFS(Observed!AG$2:AG$10000,Observed!$A$2:$A$10000,$A740,Observed!$C$2:$C$10000,$C740)),AVERAGEIFS(Observed!AG$2:AG$10000,Observed!$A$2:$A$10000,$A740,Observed!$C$2:$C$10000,$C740),"")</f>
        <v/>
      </c>
      <c r="AH740" s="23" t="str">
        <f>IF(ISNUMBER(AVERAGEIFS(Observed!AH$2:AH$10000,Observed!$A$2:$A$10000,$A740,Observed!$C$2:$C$10000,$C740)),AVERAGEIFS(Observed!AH$2:AH$10000,Observed!$A$2:$A$10000,$A740,Observed!$C$2:$C$10000,$C740),"")</f>
        <v/>
      </c>
      <c r="AI740" s="22" t="str">
        <f>IF(ISNUMBER(AVERAGEIFS(Observed!AI$2:AI$10000,Observed!$A$2:$A$10000,$A740,Observed!$C$2:$C$10000,$C740)),AVERAGEIFS(Observed!AI$2:AI$10000,Observed!$A$2:$A$10000,$A740,Observed!$C$2:$C$10000,$C740),"")</f>
        <v/>
      </c>
      <c r="AJ740" s="23">
        <f>IF(ISNUMBER(AVERAGEIFS(Observed!AJ$2:AJ$10000,Observed!$A$2:$A$10000,$A740,Observed!$C$2:$C$10000,$C740)),AVERAGEIFS(Observed!AJ$2:AJ$10000,Observed!$A$2:$A$10000,$A740,Observed!$C$2:$C$10000,$C740),"")</f>
        <v>27.2</v>
      </c>
      <c r="AK740" s="23" t="str">
        <f>IF(ISNUMBER(AVERAGEIFS(Observed!AK$2:AK$10000,Observed!$A$2:$A$10000,$A740,Observed!$C$2:$C$10000,$C740)),AVERAGEIFS(Observed!AK$2:AK$10000,Observed!$A$2:$A$10000,$A740,Observed!$C$2:$C$10000,$C740),"")</f>
        <v/>
      </c>
      <c r="AL740" s="23" t="str">
        <f>IF(ISNUMBER(AVERAGEIFS(Observed!AL$2:AL$10000,Observed!$A$2:$A$10000,$A740,Observed!$C$2:$C$10000,$C740)),AVERAGEIFS(Observed!AL$2:AL$10000,Observed!$A$2:$A$10000,$A740,Observed!$C$2:$C$10000,$C740),"")</f>
        <v/>
      </c>
      <c r="AM740" s="23" t="str">
        <f>IF(ISNUMBER(AVERAGEIFS(Observed!AM$2:AM$10000,Observed!$A$2:$A$10000,$A740,Observed!$C$2:$C$10000,$C740)),AVERAGEIFS(Observed!AM$2:AM$10000,Observed!$A$2:$A$10000,$A740,Observed!$C$2:$C$10000,$C740),"")</f>
        <v/>
      </c>
      <c r="AN740" s="23" t="str">
        <f>IF(ISNUMBER(AVERAGEIFS(Observed!AN$2:AN$10000,Observed!$A$2:$A$10000,$A740,Observed!$C$2:$C$10000,$C740)),AVERAGEIFS(Observed!AN$2:AN$10000,Observed!$A$2:$A$10000,$A740,Observed!$C$2:$C$10000,$C740),"")</f>
        <v/>
      </c>
      <c r="AO740" s="2">
        <f>COUNTIFS(Observed!$A$2:$A$10000,$A740,Observed!$C$2:$C$10000,$C740)</f>
        <v>1</v>
      </c>
      <c r="AP740" s="2">
        <f t="shared" si="15"/>
        <v>1</v>
      </c>
    </row>
    <row r="741" spans="1:42" x14ac:dyDescent="0.25">
      <c r="A741" t="s">
        <v>92</v>
      </c>
      <c r="B741" t="s">
        <v>30</v>
      </c>
      <c r="C741" s="20">
        <v>40567</v>
      </c>
      <c r="D741">
        <v>1</v>
      </c>
      <c r="F741" t="s">
        <v>106</v>
      </c>
      <c r="G741" s="25" t="s">
        <v>115</v>
      </c>
      <c r="J741" s="2"/>
      <c r="K741" s="22" t="str">
        <f>IF(ISNUMBER(AVERAGEIFS(Observed!K$2:K$10000,Observed!$A$2:$A$10000,$A741,Observed!$C$2:$C$10000,$C741)),AVERAGEIFS(Observed!K$2:K$10000,Observed!$A$2:$A$10000,$A741,Observed!$C$2:$C$10000,$C741),"")</f>
        <v/>
      </c>
      <c r="L741" s="23" t="str">
        <f>IF(ISNUMBER(AVERAGEIFS(Observed!L$2:L$10000,Observed!$A$2:$A$10000,$A741,Observed!$C$2:$C$10000,$C741)),AVERAGEIFS(Observed!L$2:L$10000,Observed!$A$2:$A$10000,$A741,Observed!$C$2:$C$10000,$C741),"")</f>
        <v/>
      </c>
      <c r="M741" s="23" t="str">
        <f>IF(ISNUMBER(AVERAGEIFS(Observed!M$2:M$10000,Observed!$A$2:$A$10000,$A741,Observed!$C$2:$C$10000,$C741)),AVERAGEIFS(Observed!M$2:M$10000,Observed!$A$2:$A$10000,$A741,Observed!$C$2:$C$10000,$C741),"")</f>
        <v/>
      </c>
      <c r="N741" s="23" t="str">
        <f>IF(ISNUMBER(AVERAGEIFS(Observed!N$2:N$10000,Observed!$A$2:$A$10000,$A741,Observed!$C$2:$C$10000,$C741)),AVERAGEIFS(Observed!N$2:N$10000,Observed!$A$2:$A$10000,$A741,Observed!$C$2:$C$10000,$C741),"")</f>
        <v/>
      </c>
      <c r="O741" s="23" t="str">
        <f>IF(ISNUMBER(AVERAGEIFS(Observed!O$2:O$10000,Observed!$A$2:$A$10000,$A741,Observed!$C$2:$C$10000,$C741)),AVERAGEIFS(Observed!O$2:O$10000,Observed!$A$2:$A$10000,$A741,Observed!$C$2:$C$10000,$C741),"")</f>
        <v/>
      </c>
      <c r="P741" s="24" t="str">
        <f>IF(ISNUMBER(AVERAGEIFS(Observed!P$2:P$10000,Observed!$A$2:$A$10000,$A741,Observed!$C$2:$C$10000,$C741)),AVERAGEIFS(Observed!P$2:P$10000,Observed!$A$2:$A$10000,$A741,Observed!$C$2:$C$10000,$C741),"")</f>
        <v/>
      </c>
      <c r="Q741" s="24" t="str">
        <f>IF(ISNUMBER(AVERAGEIFS(Observed!Q$2:Q$10000,Observed!$A$2:$A$10000,$A741,Observed!$C$2:$C$10000,$C741)),AVERAGEIFS(Observed!Q$2:Q$10000,Observed!$A$2:$A$10000,$A741,Observed!$C$2:$C$10000,$C741),"")</f>
        <v/>
      </c>
      <c r="R741" s="24" t="str">
        <f>IF(ISNUMBER(AVERAGEIFS(Observed!R$2:R$10000,Observed!$A$2:$A$10000,$A741,Observed!$C$2:$C$10000,$C741)),AVERAGEIFS(Observed!R$2:R$10000,Observed!$A$2:$A$10000,$A741,Observed!$C$2:$C$10000,$C741),"")</f>
        <v/>
      </c>
      <c r="S741" s="22" t="str">
        <f>IF(ISNUMBER(AVERAGEIFS(Observed!S$2:S$10000,Observed!$A$2:$A$10000,$A741,Observed!$C$2:$C$10000,$C741)),AVERAGEIFS(Observed!S$2:S$10000,Observed!$A$2:$A$10000,$A741,Observed!$C$2:$C$10000,$C741),"")</f>
        <v/>
      </c>
      <c r="T741" s="23" t="str">
        <f>IF(ISNUMBER(AVERAGEIFS(Observed!T$2:T$10000,Observed!$A$2:$A$10000,$A741,Observed!$C$2:$C$10000,$C741)),AVERAGEIFS(Observed!T$2:T$10000,Observed!$A$2:$A$10000,$A741,Observed!$C$2:$C$10000,$C741),"")</f>
        <v/>
      </c>
      <c r="U741" s="23" t="str">
        <f>IF(ISNUMBER(AVERAGEIFS(Observed!U$2:U$10000,Observed!$A$2:$A$10000,$A741,Observed!$C$2:$C$10000,$C741)),AVERAGEIFS(Observed!U$2:U$10000,Observed!$A$2:$A$10000,$A741,Observed!$C$2:$C$10000,$C741),"")</f>
        <v/>
      </c>
      <c r="V741" s="23" t="str">
        <f>IF(ISNUMBER(AVERAGEIFS(Observed!V$2:V$10000,Observed!$A$2:$A$10000,$A741,Observed!$C$2:$C$10000,$C741)),AVERAGEIFS(Observed!V$2:V$10000,Observed!$A$2:$A$10000,$A741,Observed!$C$2:$C$10000,$C741),"")</f>
        <v/>
      </c>
      <c r="W741" s="23" t="str">
        <f>IF(ISNUMBER(AVERAGEIFS(Observed!W$2:W$10000,Observed!$A$2:$A$10000,$A741,Observed!$C$2:$C$10000,$C741)),AVERAGEIFS(Observed!W$2:W$10000,Observed!$A$2:$A$10000,$A741,Observed!$C$2:$C$10000,$C741),"")</f>
        <v/>
      </c>
      <c r="X741" s="23" t="str">
        <f>IF(ISNUMBER(AVERAGEIFS(Observed!X$2:X$10000,Observed!$A$2:$A$10000,$A741,Observed!$C$2:$C$10000,$C741)),AVERAGEIFS(Observed!X$2:X$10000,Observed!$A$2:$A$10000,$A741,Observed!$C$2:$C$10000,$C741),"")</f>
        <v/>
      </c>
      <c r="Y741" s="23" t="str">
        <f>IF(ISNUMBER(AVERAGEIFS(Observed!Y$2:Y$10000,Observed!$A$2:$A$10000,$A741,Observed!$C$2:$C$10000,$C741)),AVERAGEIFS(Observed!Y$2:Y$10000,Observed!$A$2:$A$10000,$A741,Observed!$C$2:$C$10000,$C741),"")</f>
        <v/>
      </c>
      <c r="Z741" s="23" t="str">
        <f>IF(ISNUMBER(AVERAGEIFS(Observed!Z$2:Z$10000,Observed!$A$2:$A$10000,$A741,Observed!$C$2:$C$10000,$C741)),AVERAGEIFS(Observed!Z$2:Z$10000,Observed!$A$2:$A$10000,$A741,Observed!$C$2:$C$10000,$C741),"")</f>
        <v/>
      </c>
      <c r="AA741" s="23" t="str">
        <f>IF(ISNUMBER(AVERAGEIFS(Observed!AA$2:AA$10000,Observed!$A$2:$A$10000,$A741,Observed!$C$2:$C$10000,$C741)),AVERAGEIFS(Observed!AA$2:AA$10000,Observed!$A$2:$A$10000,$A741,Observed!$C$2:$C$10000,$C741),"")</f>
        <v/>
      </c>
      <c r="AB741" s="23" t="str">
        <f>IF(ISNUMBER(AVERAGEIFS(Observed!AB$2:AB$10000,Observed!$A$2:$A$10000,$A741,Observed!$C$2:$C$10000,$C741)),AVERAGEIFS(Observed!AB$2:AB$10000,Observed!$A$2:$A$10000,$A741,Observed!$C$2:$C$10000,$C741),"")</f>
        <v/>
      </c>
      <c r="AC741" s="23" t="str">
        <f>IF(ISNUMBER(AVERAGEIFS(Observed!AC$2:AC$10000,Observed!$A$2:$A$10000,$A741,Observed!$C$2:$C$10000,$C741)),AVERAGEIFS(Observed!AC$2:AC$10000,Observed!$A$2:$A$10000,$A741,Observed!$C$2:$C$10000,$C741),"")</f>
        <v/>
      </c>
      <c r="AD741" s="23" t="str">
        <f>IF(ISNUMBER(AVERAGEIFS(Observed!AD$2:AD$10000,Observed!$A$2:$A$10000,$A741,Observed!$C$2:$C$10000,$C741)),AVERAGEIFS(Observed!AD$2:AD$10000,Observed!$A$2:$A$10000,$A741,Observed!$C$2:$C$10000,$C741),"")</f>
        <v/>
      </c>
      <c r="AE741" s="24" t="str">
        <f>IF(ISNUMBER(AVERAGEIFS(Observed!AE$2:AE$10000,Observed!$A$2:$A$10000,$A741,Observed!$C$2:$C$10000,$C741)),AVERAGEIFS(Observed!AE$2:AE$10000,Observed!$A$2:$A$10000,$A741,Observed!$C$2:$C$10000,$C741),"")</f>
        <v/>
      </c>
      <c r="AF741" s="24" t="str">
        <f>IF(ISNUMBER(AVERAGEIFS(Observed!AF$2:AF$10000,Observed!$A$2:$A$10000,$A741,Observed!$C$2:$C$10000,$C741)),AVERAGEIFS(Observed!AF$2:AF$10000,Observed!$A$2:$A$10000,$A741,Observed!$C$2:$C$10000,$C741),"")</f>
        <v/>
      </c>
      <c r="AG741" s="23" t="str">
        <f>IF(ISNUMBER(AVERAGEIFS(Observed!AG$2:AG$10000,Observed!$A$2:$A$10000,$A741,Observed!$C$2:$C$10000,$C741)),AVERAGEIFS(Observed!AG$2:AG$10000,Observed!$A$2:$A$10000,$A741,Observed!$C$2:$C$10000,$C741),"")</f>
        <v/>
      </c>
      <c r="AH741" s="23" t="str">
        <f>IF(ISNUMBER(AVERAGEIFS(Observed!AH$2:AH$10000,Observed!$A$2:$A$10000,$A741,Observed!$C$2:$C$10000,$C741)),AVERAGEIFS(Observed!AH$2:AH$10000,Observed!$A$2:$A$10000,$A741,Observed!$C$2:$C$10000,$C741),"")</f>
        <v/>
      </c>
      <c r="AI741" s="22" t="str">
        <f>IF(ISNUMBER(AVERAGEIFS(Observed!AI$2:AI$10000,Observed!$A$2:$A$10000,$A741,Observed!$C$2:$C$10000,$C741)),AVERAGEIFS(Observed!AI$2:AI$10000,Observed!$A$2:$A$10000,$A741,Observed!$C$2:$C$10000,$C741),"")</f>
        <v/>
      </c>
      <c r="AJ741" s="23">
        <f>IF(ISNUMBER(AVERAGEIFS(Observed!AJ$2:AJ$10000,Observed!$A$2:$A$10000,$A741,Observed!$C$2:$C$10000,$C741)),AVERAGEIFS(Observed!AJ$2:AJ$10000,Observed!$A$2:$A$10000,$A741,Observed!$C$2:$C$10000,$C741),"")</f>
        <v>12.559999999999999</v>
      </c>
      <c r="AK741" s="23" t="str">
        <f>IF(ISNUMBER(AVERAGEIFS(Observed!AK$2:AK$10000,Observed!$A$2:$A$10000,$A741,Observed!$C$2:$C$10000,$C741)),AVERAGEIFS(Observed!AK$2:AK$10000,Observed!$A$2:$A$10000,$A741,Observed!$C$2:$C$10000,$C741),"")</f>
        <v/>
      </c>
      <c r="AL741" s="23" t="str">
        <f>IF(ISNUMBER(AVERAGEIFS(Observed!AL$2:AL$10000,Observed!$A$2:$A$10000,$A741,Observed!$C$2:$C$10000,$C741)),AVERAGEIFS(Observed!AL$2:AL$10000,Observed!$A$2:$A$10000,$A741,Observed!$C$2:$C$10000,$C741),"")</f>
        <v/>
      </c>
      <c r="AM741" s="23" t="str">
        <f>IF(ISNUMBER(AVERAGEIFS(Observed!AM$2:AM$10000,Observed!$A$2:$A$10000,$A741,Observed!$C$2:$C$10000,$C741)),AVERAGEIFS(Observed!AM$2:AM$10000,Observed!$A$2:$A$10000,$A741,Observed!$C$2:$C$10000,$C741),"")</f>
        <v/>
      </c>
      <c r="AN741" s="23" t="str">
        <f>IF(ISNUMBER(AVERAGEIFS(Observed!AN$2:AN$10000,Observed!$A$2:$A$10000,$A741,Observed!$C$2:$C$10000,$C741)),AVERAGEIFS(Observed!AN$2:AN$10000,Observed!$A$2:$A$10000,$A741,Observed!$C$2:$C$10000,$C741),"")</f>
        <v/>
      </c>
      <c r="AO741" s="2">
        <f>COUNTIFS(Observed!$A$2:$A$10000,$A741,Observed!$C$2:$C$10000,$C741)</f>
        <v>5</v>
      </c>
      <c r="AP741" s="2">
        <f t="shared" si="15"/>
        <v>1</v>
      </c>
    </row>
    <row r="742" spans="1:42" x14ac:dyDescent="0.25">
      <c r="A742" t="s">
        <v>92</v>
      </c>
      <c r="B742" t="s">
        <v>30</v>
      </c>
      <c r="C742" s="20">
        <v>40575</v>
      </c>
      <c r="D742">
        <v>1</v>
      </c>
      <c r="F742" t="s">
        <v>106</v>
      </c>
      <c r="G742" s="25" t="s">
        <v>115</v>
      </c>
      <c r="J742" s="2"/>
      <c r="K742" s="22" t="str">
        <f>IF(ISNUMBER(AVERAGEIFS(Observed!K$2:K$10000,Observed!$A$2:$A$10000,$A742,Observed!$C$2:$C$10000,$C742)),AVERAGEIFS(Observed!K$2:K$10000,Observed!$A$2:$A$10000,$A742,Observed!$C$2:$C$10000,$C742),"")</f>
        <v/>
      </c>
      <c r="L742" s="23" t="str">
        <f>IF(ISNUMBER(AVERAGEIFS(Observed!L$2:L$10000,Observed!$A$2:$A$10000,$A742,Observed!$C$2:$C$10000,$C742)),AVERAGEIFS(Observed!L$2:L$10000,Observed!$A$2:$A$10000,$A742,Observed!$C$2:$C$10000,$C742),"")</f>
        <v/>
      </c>
      <c r="M742" s="23" t="str">
        <f>IF(ISNUMBER(AVERAGEIFS(Observed!M$2:M$10000,Observed!$A$2:$A$10000,$A742,Observed!$C$2:$C$10000,$C742)),AVERAGEIFS(Observed!M$2:M$10000,Observed!$A$2:$A$10000,$A742,Observed!$C$2:$C$10000,$C742),"")</f>
        <v/>
      </c>
      <c r="N742" s="23" t="str">
        <f>IF(ISNUMBER(AVERAGEIFS(Observed!N$2:N$10000,Observed!$A$2:$A$10000,$A742,Observed!$C$2:$C$10000,$C742)),AVERAGEIFS(Observed!N$2:N$10000,Observed!$A$2:$A$10000,$A742,Observed!$C$2:$C$10000,$C742),"")</f>
        <v/>
      </c>
      <c r="O742" s="23" t="str">
        <f>IF(ISNUMBER(AVERAGEIFS(Observed!O$2:O$10000,Observed!$A$2:$A$10000,$A742,Observed!$C$2:$C$10000,$C742)),AVERAGEIFS(Observed!O$2:O$10000,Observed!$A$2:$A$10000,$A742,Observed!$C$2:$C$10000,$C742),"")</f>
        <v/>
      </c>
      <c r="P742" s="24" t="str">
        <f>IF(ISNUMBER(AVERAGEIFS(Observed!P$2:P$10000,Observed!$A$2:$A$10000,$A742,Observed!$C$2:$C$10000,$C742)),AVERAGEIFS(Observed!P$2:P$10000,Observed!$A$2:$A$10000,$A742,Observed!$C$2:$C$10000,$C742),"")</f>
        <v/>
      </c>
      <c r="Q742" s="24" t="str">
        <f>IF(ISNUMBER(AVERAGEIFS(Observed!Q$2:Q$10000,Observed!$A$2:$A$10000,$A742,Observed!$C$2:$C$10000,$C742)),AVERAGEIFS(Observed!Q$2:Q$10000,Observed!$A$2:$A$10000,$A742,Observed!$C$2:$C$10000,$C742),"")</f>
        <v/>
      </c>
      <c r="R742" s="24" t="str">
        <f>IF(ISNUMBER(AVERAGEIFS(Observed!R$2:R$10000,Observed!$A$2:$A$10000,$A742,Observed!$C$2:$C$10000,$C742)),AVERAGEIFS(Observed!R$2:R$10000,Observed!$A$2:$A$10000,$A742,Observed!$C$2:$C$10000,$C742),"")</f>
        <v/>
      </c>
      <c r="S742" s="22" t="str">
        <f>IF(ISNUMBER(AVERAGEIFS(Observed!S$2:S$10000,Observed!$A$2:$A$10000,$A742,Observed!$C$2:$C$10000,$C742)),AVERAGEIFS(Observed!S$2:S$10000,Observed!$A$2:$A$10000,$A742,Observed!$C$2:$C$10000,$C742),"")</f>
        <v/>
      </c>
      <c r="T742" s="23" t="str">
        <f>IF(ISNUMBER(AVERAGEIFS(Observed!T$2:T$10000,Observed!$A$2:$A$10000,$A742,Observed!$C$2:$C$10000,$C742)),AVERAGEIFS(Observed!T$2:T$10000,Observed!$A$2:$A$10000,$A742,Observed!$C$2:$C$10000,$C742),"")</f>
        <v/>
      </c>
      <c r="U742" s="23" t="str">
        <f>IF(ISNUMBER(AVERAGEIFS(Observed!U$2:U$10000,Observed!$A$2:$A$10000,$A742,Observed!$C$2:$C$10000,$C742)),AVERAGEIFS(Observed!U$2:U$10000,Observed!$A$2:$A$10000,$A742,Observed!$C$2:$C$10000,$C742),"")</f>
        <v/>
      </c>
      <c r="V742" s="23" t="str">
        <f>IF(ISNUMBER(AVERAGEIFS(Observed!V$2:V$10000,Observed!$A$2:$A$10000,$A742,Observed!$C$2:$C$10000,$C742)),AVERAGEIFS(Observed!V$2:V$10000,Observed!$A$2:$A$10000,$A742,Observed!$C$2:$C$10000,$C742),"")</f>
        <v/>
      </c>
      <c r="W742" s="23" t="str">
        <f>IF(ISNUMBER(AVERAGEIFS(Observed!W$2:W$10000,Observed!$A$2:$A$10000,$A742,Observed!$C$2:$C$10000,$C742)),AVERAGEIFS(Observed!W$2:W$10000,Observed!$A$2:$A$10000,$A742,Observed!$C$2:$C$10000,$C742),"")</f>
        <v/>
      </c>
      <c r="X742" s="23" t="str">
        <f>IF(ISNUMBER(AVERAGEIFS(Observed!X$2:X$10000,Observed!$A$2:$A$10000,$A742,Observed!$C$2:$C$10000,$C742)),AVERAGEIFS(Observed!X$2:X$10000,Observed!$A$2:$A$10000,$A742,Observed!$C$2:$C$10000,$C742),"")</f>
        <v/>
      </c>
      <c r="Y742" s="23" t="str">
        <f>IF(ISNUMBER(AVERAGEIFS(Observed!Y$2:Y$10000,Observed!$A$2:$A$10000,$A742,Observed!$C$2:$C$10000,$C742)),AVERAGEIFS(Observed!Y$2:Y$10000,Observed!$A$2:$A$10000,$A742,Observed!$C$2:$C$10000,$C742),"")</f>
        <v/>
      </c>
      <c r="Z742" s="23" t="str">
        <f>IF(ISNUMBER(AVERAGEIFS(Observed!Z$2:Z$10000,Observed!$A$2:$A$10000,$A742,Observed!$C$2:$C$10000,$C742)),AVERAGEIFS(Observed!Z$2:Z$10000,Observed!$A$2:$A$10000,$A742,Observed!$C$2:$C$10000,$C742),"")</f>
        <v/>
      </c>
      <c r="AA742" s="23" t="str">
        <f>IF(ISNUMBER(AVERAGEIFS(Observed!AA$2:AA$10000,Observed!$A$2:$A$10000,$A742,Observed!$C$2:$C$10000,$C742)),AVERAGEIFS(Observed!AA$2:AA$10000,Observed!$A$2:$A$10000,$A742,Observed!$C$2:$C$10000,$C742),"")</f>
        <v/>
      </c>
      <c r="AB742" s="23" t="str">
        <f>IF(ISNUMBER(AVERAGEIFS(Observed!AB$2:AB$10000,Observed!$A$2:$A$10000,$A742,Observed!$C$2:$C$10000,$C742)),AVERAGEIFS(Observed!AB$2:AB$10000,Observed!$A$2:$A$10000,$A742,Observed!$C$2:$C$10000,$C742),"")</f>
        <v/>
      </c>
      <c r="AC742" s="23" t="str">
        <f>IF(ISNUMBER(AVERAGEIFS(Observed!AC$2:AC$10000,Observed!$A$2:$A$10000,$A742,Observed!$C$2:$C$10000,$C742)),AVERAGEIFS(Observed!AC$2:AC$10000,Observed!$A$2:$A$10000,$A742,Observed!$C$2:$C$10000,$C742),"")</f>
        <v/>
      </c>
      <c r="AD742" s="23" t="str">
        <f>IF(ISNUMBER(AVERAGEIFS(Observed!AD$2:AD$10000,Observed!$A$2:$A$10000,$A742,Observed!$C$2:$C$10000,$C742)),AVERAGEIFS(Observed!AD$2:AD$10000,Observed!$A$2:$A$10000,$A742,Observed!$C$2:$C$10000,$C742),"")</f>
        <v/>
      </c>
      <c r="AE742" s="24" t="str">
        <f>IF(ISNUMBER(AVERAGEIFS(Observed!AE$2:AE$10000,Observed!$A$2:$A$10000,$A742,Observed!$C$2:$C$10000,$C742)),AVERAGEIFS(Observed!AE$2:AE$10000,Observed!$A$2:$A$10000,$A742,Observed!$C$2:$C$10000,$C742),"")</f>
        <v/>
      </c>
      <c r="AF742" s="24" t="str">
        <f>IF(ISNUMBER(AVERAGEIFS(Observed!AF$2:AF$10000,Observed!$A$2:$A$10000,$A742,Observed!$C$2:$C$10000,$C742)),AVERAGEIFS(Observed!AF$2:AF$10000,Observed!$A$2:$A$10000,$A742,Observed!$C$2:$C$10000,$C742),"")</f>
        <v/>
      </c>
      <c r="AG742" s="23" t="str">
        <f>IF(ISNUMBER(AVERAGEIFS(Observed!AG$2:AG$10000,Observed!$A$2:$A$10000,$A742,Observed!$C$2:$C$10000,$C742)),AVERAGEIFS(Observed!AG$2:AG$10000,Observed!$A$2:$A$10000,$A742,Observed!$C$2:$C$10000,$C742),"")</f>
        <v/>
      </c>
      <c r="AH742" s="23" t="str">
        <f>IF(ISNUMBER(AVERAGEIFS(Observed!AH$2:AH$10000,Observed!$A$2:$A$10000,$A742,Observed!$C$2:$C$10000,$C742)),AVERAGEIFS(Observed!AH$2:AH$10000,Observed!$A$2:$A$10000,$A742,Observed!$C$2:$C$10000,$C742),"")</f>
        <v/>
      </c>
      <c r="AI742" s="22" t="str">
        <f>IF(ISNUMBER(AVERAGEIFS(Observed!AI$2:AI$10000,Observed!$A$2:$A$10000,$A742,Observed!$C$2:$C$10000,$C742)),AVERAGEIFS(Observed!AI$2:AI$10000,Observed!$A$2:$A$10000,$A742,Observed!$C$2:$C$10000,$C742),"")</f>
        <v/>
      </c>
      <c r="AJ742" s="23">
        <f>IF(ISNUMBER(AVERAGEIFS(Observed!AJ$2:AJ$10000,Observed!$A$2:$A$10000,$A742,Observed!$C$2:$C$10000,$C742)),AVERAGEIFS(Observed!AJ$2:AJ$10000,Observed!$A$2:$A$10000,$A742,Observed!$C$2:$C$10000,$C742),"")</f>
        <v>14.1</v>
      </c>
      <c r="AK742" s="23" t="str">
        <f>IF(ISNUMBER(AVERAGEIFS(Observed!AK$2:AK$10000,Observed!$A$2:$A$10000,$A742,Observed!$C$2:$C$10000,$C742)),AVERAGEIFS(Observed!AK$2:AK$10000,Observed!$A$2:$A$10000,$A742,Observed!$C$2:$C$10000,$C742),"")</f>
        <v/>
      </c>
      <c r="AL742" s="23" t="str">
        <f>IF(ISNUMBER(AVERAGEIFS(Observed!AL$2:AL$10000,Observed!$A$2:$A$10000,$A742,Observed!$C$2:$C$10000,$C742)),AVERAGEIFS(Observed!AL$2:AL$10000,Observed!$A$2:$A$10000,$A742,Observed!$C$2:$C$10000,$C742),"")</f>
        <v/>
      </c>
      <c r="AM742" s="23" t="str">
        <f>IF(ISNUMBER(AVERAGEIFS(Observed!AM$2:AM$10000,Observed!$A$2:$A$10000,$A742,Observed!$C$2:$C$10000,$C742)),AVERAGEIFS(Observed!AM$2:AM$10000,Observed!$A$2:$A$10000,$A742,Observed!$C$2:$C$10000,$C742),"")</f>
        <v/>
      </c>
      <c r="AN742" s="23" t="str">
        <f>IF(ISNUMBER(AVERAGEIFS(Observed!AN$2:AN$10000,Observed!$A$2:$A$10000,$A742,Observed!$C$2:$C$10000,$C742)),AVERAGEIFS(Observed!AN$2:AN$10000,Observed!$A$2:$A$10000,$A742,Observed!$C$2:$C$10000,$C742),"")</f>
        <v/>
      </c>
      <c r="AO742" s="2">
        <f>COUNTIFS(Observed!$A$2:$A$10000,$A742,Observed!$C$2:$C$10000,$C742)</f>
        <v>5</v>
      </c>
      <c r="AP742" s="2">
        <f t="shared" si="15"/>
        <v>1</v>
      </c>
    </row>
    <row r="743" spans="1:42" x14ac:dyDescent="0.25">
      <c r="A743" t="s">
        <v>92</v>
      </c>
      <c r="B743" t="s">
        <v>30</v>
      </c>
      <c r="C743" s="20">
        <v>40581</v>
      </c>
      <c r="D743">
        <v>1</v>
      </c>
      <c r="F743" t="s">
        <v>106</v>
      </c>
      <c r="G743" s="25" t="s">
        <v>115</v>
      </c>
      <c r="J743" s="2"/>
      <c r="K743" s="22" t="str">
        <f>IF(ISNUMBER(AVERAGEIFS(Observed!K$2:K$10000,Observed!$A$2:$A$10000,$A743,Observed!$C$2:$C$10000,$C743)),AVERAGEIFS(Observed!K$2:K$10000,Observed!$A$2:$A$10000,$A743,Observed!$C$2:$C$10000,$C743),"")</f>
        <v/>
      </c>
      <c r="L743" s="23" t="str">
        <f>IF(ISNUMBER(AVERAGEIFS(Observed!L$2:L$10000,Observed!$A$2:$A$10000,$A743,Observed!$C$2:$C$10000,$C743)),AVERAGEIFS(Observed!L$2:L$10000,Observed!$A$2:$A$10000,$A743,Observed!$C$2:$C$10000,$C743),"")</f>
        <v/>
      </c>
      <c r="M743" s="23" t="str">
        <f>IF(ISNUMBER(AVERAGEIFS(Observed!M$2:M$10000,Observed!$A$2:$A$10000,$A743,Observed!$C$2:$C$10000,$C743)),AVERAGEIFS(Observed!M$2:M$10000,Observed!$A$2:$A$10000,$A743,Observed!$C$2:$C$10000,$C743),"")</f>
        <v/>
      </c>
      <c r="N743" s="23" t="str">
        <f>IF(ISNUMBER(AVERAGEIFS(Observed!N$2:N$10000,Observed!$A$2:$A$10000,$A743,Observed!$C$2:$C$10000,$C743)),AVERAGEIFS(Observed!N$2:N$10000,Observed!$A$2:$A$10000,$A743,Observed!$C$2:$C$10000,$C743),"")</f>
        <v/>
      </c>
      <c r="O743" s="23" t="str">
        <f>IF(ISNUMBER(AVERAGEIFS(Observed!O$2:O$10000,Observed!$A$2:$A$10000,$A743,Observed!$C$2:$C$10000,$C743)),AVERAGEIFS(Observed!O$2:O$10000,Observed!$A$2:$A$10000,$A743,Observed!$C$2:$C$10000,$C743),"")</f>
        <v/>
      </c>
      <c r="P743" s="24" t="str">
        <f>IF(ISNUMBER(AVERAGEIFS(Observed!P$2:P$10000,Observed!$A$2:$A$10000,$A743,Observed!$C$2:$C$10000,$C743)),AVERAGEIFS(Observed!P$2:P$10000,Observed!$A$2:$A$10000,$A743,Observed!$C$2:$C$10000,$C743),"")</f>
        <v/>
      </c>
      <c r="Q743" s="24" t="str">
        <f>IF(ISNUMBER(AVERAGEIFS(Observed!Q$2:Q$10000,Observed!$A$2:$A$10000,$A743,Observed!$C$2:$C$10000,$C743)),AVERAGEIFS(Observed!Q$2:Q$10000,Observed!$A$2:$A$10000,$A743,Observed!$C$2:$C$10000,$C743),"")</f>
        <v/>
      </c>
      <c r="R743" s="24" t="str">
        <f>IF(ISNUMBER(AVERAGEIFS(Observed!R$2:R$10000,Observed!$A$2:$A$10000,$A743,Observed!$C$2:$C$10000,$C743)),AVERAGEIFS(Observed!R$2:R$10000,Observed!$A$2:$A$10000,$A743,Observed!$C$2:$C$10000,$C743),"")</f>
        <v/>
      </c>
      <c r="S743" s="22" t="str">
        <f>IF(ISNUMBER(AVERAGEIFS(Observed!S$2:S$10000,Observed!$A$2:$A$10000,$A743,Observed!$C$2:$C$10000,$C743)),AVERAGEIFS(Observed!S$2:S$10000,Observed!$A$2:$A$10000,$A743,Observed!$C$2:$C$10000,$C743),"")</f>
        <v/>
      </c>
      <c r="T743" s="23" t="str">
        <f>IF(ISNUMBER(AVERAGEIFS(Observed!T$2:T$10000,Observed!$A$2:$A$10000,$A743,Observed!$C$2:$C$10000,$C743)),AVERAGEIFS(Observed!T$2:T$10000,Observed!$A$2:$A$10000,$A743,Observed!$C$2:$C$10000,$C743),"")</f>
        <v/>
      </c>
      <c r="U743" s="23" t="str">
        <f>IF(ISNUMBER(AVERAGEIFS(Observed!U$2:U$10000,Observed!$A$2:$A$10000,$A743,Observed!$C$2:$C$10000,$C743)),AVERAGEIFS(Observed!U$2:U$10000,Observed!$A$2:$A$10000,$A743,Observed!$C$2:$C$10000,$C743),"")</f>
        <v/>
      </c>
      <c r="V743" s="23" t="str">
        <f>IF(ISNUMBER(AVERAGEIFS(Observed!V$2:V$10000,Observed!$A$2:$A$10000,$A743,Observed!$C$2:$C$10000,$C743)),AVERAGEIFS(Observed!V$2:V$10000,Observed!$A$2:$A$10000,$A743,Observed!$C$2:$C$10000,$C743),"")</f>
        <v/>
      </c>
      <c r="W743" s="23" t="str">
        <f>IF(ISNUMBER(AVERAGEIFS(Observed!W$2:W$10000,Observed!$A$2:$A$10000,$A743,Observed!$C$2:$C$10000,$C743)),AVERAGEIFS(Observed!W$2:W$10000,Observed!$A$2:$A$10000,$A743,Observed!$C$2:$C$10000,$C743),"")</f>
        <v/>
      </c>
      <c r="X743" s="23" t="str">
        <f>IF(ISNUMBER(AVERAGEIFS(Observed!X$2:X$10000,Observed!$A$2:$A$10000,$A743,Observed!$C$2:$C$10000,$C743)),AVERAGEIFS(Observed!X$2:X$10000,Observed!$A$2:$A$10000,$A743,Observed!$C$2:$C$10000,$C743),"")</f>
        <v/>
      </c>
      <c r="Y743" s="23" t="str">
        <f>IF(ISNUMBER(AVERAGEIFS(Observed!Y$2:Y$10000,Observed!$A$2:$A$10000,$A743,Observed!$C$2:$C$10000,$C743)),AVERAGEIFS(Observed!Y$2:Y$10000,Observed!$A$2:$A$10000,$A743,Observed!$C$2:$C$10000,$C743),"")</f>
        <v/>
      </c>
      <c r="Z743" s="23" t="str">
        <f>IF(ISNUMBER(AVERAGEIFS(Observed!Z$2:Z$10000,Observed!$A$2:$A$10000,$A743,Observed!$C$2:$C$10000,$C743)),AVERAGEIFS(Observed!Z$2:Z$10000,Observed!$A$2:$A$10000,$A743,Observed!$C$2:$C$10000,$C743),"")</f>
        <v/>
      </c>
      <c r="AA743" s="23" t="str">
        <f>IF(ISNUMBER(AVERAGEIFS(Observed!AA$2:AA$10000,Observed!$A$2:$A$10000,$A743,Observed!$C$2:$C$10000,$C743)),AVERAGEIFS(Observed!AA$2:AA$10000,Observed!$A$2:$A$10000,$A743,Observed!$C$2:$C$10000,$C743),"")</f>
        <v/>
      </c>
      <c r="AB743" s="23" t="str">
        <f>IF(ISNUMBER(AVERAGEIFS(Observed!AB$2:AB$10000,Observed!$A$2:$A$10000,$A743,Observed!$C$2:$C$10000,$C743)),AVERAGEIFS(Observed!AB$2:AB$10000,Observed!$A$2:$A$10000,$A743,Observed!$C$2:$C$10000,$C743),"")</f>
        <v/>
      </c>
      <c r="AC743" s="23" t="str">
        <f>IF(ISNUMBER(AVERAGEIFS(Observed!AC$2:AC$10000,Observed!$A$2:$A$10000,$A743,Observed!$C$2:$C$10000,$C743)),AVERAGEIFS(Observed!AC$2:AC$10000,Observed!$A$2:$A$10000,$A743,Observed!$C$2:$C$10000,$C743),"")</f>
        <v/>
      </c>
      <c r="AD743" s="23" t="str">
        <f>IF(ISNUMBER(AVERAGEIFS(Observed!AD$2:AD$10000,Observed!$A$2:$A$10000,$A743,Observed!$C$2:$C$10000,$C743)),AVERAGEIFS(Observed!AD$2:AD$10000,Observed!$A$2:$A$10000,$A743,Observed!$C$2:$C$10000,$C743),"")</f>
        <v/>
      </c>
      <c r="AE743" s="24" t="str">
        <f>IF(ISNUMBER(AVERAGEIFS(Observed!AE$2:AE$10000,Observed!$A$2:$A$10000,$A743,Observed!$C$2:$C$10000,$C743)),AVERAGEIFS(Observed!AE$2:AE$10000,Observed!$A$2:$A$10000,$A743,Observed!$C$2:$C$10000,$C743),"")</f>
        <v/>
      </c>
      <c r="AF743" s="24" t="str">
        <f>IF(ISNUMBER(AVERAGEIFS(Observed!AF$2:AF$10000,Observed!$A$2:$A$10000,$A743,Observed!$C$2:$C$10000,$C743)),AVERAGEIFS(Observed!AF$2:AF$10000,Observed!$A$2:$A$10000,$A743,Observed!$C$2:$C$10000,$C743),"")</f>
        <v/>
      </c>
      <c r="AG743" s="23" t="str">
        <f>IF(ISNUMBER(AVERAGEIFS(Observed!AG$2:AG$10000,Observed!$A$2:$A$10000,$A743,Observed!$C$2:$C$10000,$C743)),AVERAGEIFS(Observed!AG$2:AG$10000,Observed!$A$2:$A$10000,$A743,Observed!$C$2:$C$10000,$C743),"")</f>
        <v/>
      </c>
      <c r="AH743" s="23" t="str">
        <f>IF(ISNUMBER(AVERAGEIFS(Observed!AH$2:AH$10000,Observed!$A$2:$A$10000,$A743,Observed!$C$2:$C$10000,$C743)),AVERAGEIFS(Observed!AH$2:AH$10000,Observed!$A$2:$A$10000,$A743,Observed!$C$2:$C$10000,$C743),"")</f>
        <v/>
      </c>
      <c r="AI743" s="22" t="str">
        <f>IF(ISNUMBER(AVERAGEIFS(Observed!AI$2:AI$10000,Observed!$A$2:$A$10000,$A743,Observed!$C$2:$C$10000,$C743)),AVERAGEIFS(Observed!AI$2:AI$10000,Observed!$A$2:$A$10000,$A743,Observed!$C$2:$C$10000,$C743),"")</f>
        <v/>
      </c>
      <c r="AJ743" s="23">
        <f>IF(ISNUMBER(AVERAGEIFS(Observed!AJ$2:AJ$10000,Observed!$A$2:$A$10000,$A743,Observed!$C$2:$C$10000,$C743)),AVERAGEIFS(Observed!AJ$2:AJ$10000,Observed!$A$2:$A$10000,$A743,Observed!$C$2:$C$10000,$C743),"")</f>
        <v>17.391999999999999</v>
      </c>
      <c r="AK743" s="23" t="str">
        <f>IF(ISNUMBER(AVERAGEIFS(Observed!AK$2:AK$10000,Observed!$A$2:$A$10000,$A743,Observed!$C$2:$C$10000,$C743)),AVERAGEIFS(Observed!AK$2:AK$10000,Observed!$A$2:$A$10000,$A743,Observed!$C$2:$C$10000,$C743),"")</f>
        <v/>
      </c>
      <c r="AL743" s="23" t="str">
        <f>IF(ISNUMBER(AVERAGEIFS(Observed!AL$2:AL$10000,Observed!$A$2:$A$10000,$A743,Observed!$C$2:$C$10000,$C743)),AVERAGEIFS(Observed!AL$2:AL$10000,Observed!$A$2:$A$10000,$A743,Observed!$C$2:$C$10000,$C743),"")</f>
        <v/>
      </c>
      <c r="AM743" s="23" t="str">
        <f>IF(ISNUMBER(AVERAGEIFS(Observed!AM$2:AM$10000,Observed!$A$2:$A$10000,$A743,Observed!$C$2:$C$10000,$C743)),AVERAGEIFS(Observed!AM$2:AM$10000,Observed!$A$2:$A$10000,$A743,Observed!$C$2:$C$10000,$C743),"")</f>
        <v/>
      </c>
      <c r="AN743" s="23" t="str">
        <f>IF(ISNUMBER(AVERAGEIFS(Observed!AN$2:AN$10000,Observed!$A$2:$A$10000,$A743,Observed!$C$2:$C$10000,$C743)),AVERAGEIFS(Observed!AN$2:AN$10000,Observed!$A$2:$A$10000,$A743,Observed!$C$2:$C$10000,$C743),"")</f>
        <v/>
      </c>
      <c r="AO743" s="2">
        <f>COUNTIFS(Observed!$A$2:$A$10000,$A743,Observed!$C$2:$C$10000,$C743)</f>
        <v>5</v>
      </c>
      <c r="AP743" s="2">
        <f t="shared" si="15"/>
        <v>1</v>
      </c>
    </row>
    <row r="744" spans="1:42" x14ac:dyDescent="0.25">
      <c r="A744" t="s">
        <v>92</v>
      </c>
      <c r="B744" t="s">
        <v>30</v>
      </c>
      <c r="C744" s="20">
        <v>40588</v>
      </c>
      <c r="D744">
        <v>1</v>
      </c>
      <c r="F744" t="s">
        <v>106</v>
      </c>
      <c r="G744" s="25" t="s">
        <v>115</v>
      </c>
      <c r="J744" s="2"/>
      <c r="K744" s="22" t="str">
        <f>IF(ISNUMBER(AVERAGEIFS(Observed!K$2:K$10000,Observed!$A$2:$A$10000,$A744,Observed!$C$2:$C$10000,$C744)),AVERAGEIFS(Observed!K$2:K$10000,Observed!$A$2:$A$10000,$A744,Observed!$C$2:$C$10000,$C744),"")</f>
        <v/>
      </c>
      <c r="L744" s="23" t="str">
        <f>IF(ISNUMBER(AVERAGEIFS(Observed!L$2:L$10000,Observed!$A$2:$A$10000,$A744,Observed!$C$2:$C$10000,$C744)),AVERAGEIFS(Observed!L$2:L$10000,Observed!$A$2:$A$10000,$A744,Observed!$C$2:$C$10000,$C744),"")</f>
        <v/>
      </c>
      <c r="M744" s="23" t="str">
        <f>IF(ISNUMBER(AVERAGEIFS(Observed!M$2:M$10000,Observed!$A$2:$A$10000,$A744,Observed!$C$2:$C$10000,$C744)),AVERAGEIFS(Observed!M$2:M$10000,Observed!$A$2:$A$10000,$A744,Observed!$C$2:$C$10000,$C744),"")</f>
        <v/>
      </c>
      <c r="N744" s="23" t="str">
        <f>IF(ISNUMBER(AVERAGEIFS(Observed!N$2:N$10000,Observed!$A$2:$A$10000,$A744,Observed!$C$2:$C$10000,$C744)),AVERAGEIFS(Observed!N$2:N$10000,Observed!$A$2:$A$10000,$A744,Observed!$C$2:$C$10000,$C744),"")</f>
        <v/>
      </c>
      <c r="O744" s="23" t="str">
        <f>IF(ISNUMBER(AVERAGEIFS(Observed!O$2:O$10000,Observed!$A$2:$A$10000,$A744,Observed!$C$2:$C$10000,$C744)),AVERAGEIFS(Observed!O$2:O$10000,Observed!$A$2:$A$10000,$A744,Observed!$C$2:$C$10000,$C744),"")</f>
        <v/>
      </c>
      <c r="P744" s="24" t="str">
        <f>IF(ISNUMBER(AVERAGEIFS(Observed!P$2:P$10000,Observed!$A$2:$A$10000,$A744,Observed!$C$2:$C$10000,$C744)),AVERAGEIFS(Observed!P$2:P$10000,Observed!$A$2:$A$10000,$A744,Observed!$C$2:$C$10000,$C744),"")</f>
        <v/>
      </c>
      <c r="Q744" s="24" t="str">
        <f>IF(ISNUMBER(AVERAGEIFS(Observed!Q$2:Q$10000,Observed!$A$2:$A$10000,$A744,Observed!$C$2:$C$10000,$C744)),AVERAGEIFS(Observed!Q$2:Q$10000,Observed!$A$2:$A$10000,$A744,Observed!$C$2:$C$10000,$C744),"")</f>
        <v/>
      </c>
      <c r="R744" s="24" t="str">
        <f>IF(ISNUMBER(AVERAGEIFS(Observed!R$2:R$10000,Observed!$A$2:$A$10000,$A744,Observed!$C$2:$C$10000,$C744)),AVERAGEIFS(Observed!R$2:R$10000,Observed!$A$2:$A$10000,$A744,Observed!$C$2:$C$10000,$C744),"")</f>
        <v/>
      </c>
      <c r="S744" s="22" t="str">
        <f>IF(ISNUMBER(AVERAGEIFS(Observed!S$2:S$10000,Observed!$A$2:$A$10000,$A744,Observed!$C$2:$C$10000,$C744)),AVERAGEIFS(Observed!S$2:S$10000,Observed!$A$2:$A$10000,$A744,Observed!$C$2:$C$10000,$C744),"")</f>
        <v/>
      </c>
      <c r="T744" s="23" t="str">
        <f>IF(ISNUMBER(AVERAGEIFS(Observed!T$2:T$10000,Observed!$A$2:$A$10000,$A744,Observed!$C$2:$C$10000,$C744)),AVERAGEIFS(Observed!T$2:T$10000,Observed!$A$2:$A$10000,$A744,Observed!$C$2:$C$10000,$C744),"")</f>
        <v/>
      </c>
      <c r="U744" s="23" t="str">
        <f>IF(ISNUMBER(AVERAGEIFS(Observed!U$2:U$10000,Observed!$A$2:$A$10000,$A744,Observed!$C$2:$C$10000,$C744)),AVERAGEIFS(Observed!U$2:U$10000,Observed!$A$2:$A$10000,$A744,Observed!$C$2:$C$10000,$C744),"")</f>
        <v/>
      </c>
      <c r="V744" s="23" t="str">
        <f>IF(ISNUMBER(AVERAGEIFS(Observed!V$2:V$10000,Observed!$A$2:$A$10000,$A744,Observed!$C$2:$C$10000,$C744)),AVERAGEIFS(Observed!V$2:V$10000,Observed!$A$2:$A$10000,$A744,Observed!$C$2:$C$10000,$C744),"")</f>
        <v/>
      </c>
      <c r="W744" s="23" t="str">
        <f>IF(ISNUMBER(AVERAGEIFS(Observed!W$2:W$10000,Observed!$A$2:$A$10000,$A744,Observed!$C$2:$C$10000,$C744)),AVERAGEIFS(Observed!W$2:W$10000,Observed!$A$2:$A$10000,$A744,Observed!$C$2:$C$10000,$C744),"")</f>
        <v/>
      </c>
      <c r="X744" s="23" t="str">
        <f>IF(ISNUMBER(AVERAGEIFS(Observed!X$2:X$10000,Observed!$A$2:$A$10000,$A744,Observed!$C$2:$C$10000,$C744)),AVERAGEIFS(Observed!X$2:X$10000,Observed!$A$2:$A$10000,$A744,Observed!$C$2:$C$10000,$C744),"")</f>
        <v/>
      </c>
      <c r="Y744" s="23" t="str">
        <f>IF(ISNUMBER(AVERAGEIFS(Observed!Y$2:Y$10000,Observed!$A$2:$A$10000,$A744,Observed!$C$2:$C$10000,$C744)),AVERAGEIFS(Observed!Y$2:Y$10000,Observed!$A$2:$A$10000,$A744,Observed!$C$2:$C$10000,$C744),"")</f>
        <v/>
      </c>
      <c r="Z744" s="23" t="str">
        <f>IF(ISNUMBER(AVERAGEIFS(Observed!Z$2:Z$10000,Observed!$A$2:$A$10000,$A744,Observed!$C$2:$C$10000,$C744)),AVERAGEIFS(Observed!Z$2:Z$10000,Observed!$A$2:$A$10000,$A744,Observed!$C$2:$C$10000,$C744),"")</f>
        <v/>
      </c>
      <c r="AA744" s="23" t="str">
        <f>IF(ISNUMBER(AVERAGEIFS(Observed!AA$2:AA$10000,Observed!$A$2:$A$10000,$A744,Observed!$C$2:$C$10000,$C744)),AVERAGEIFS(Observed!AA$2:AA$10000,Observed!$A$2:$A$10000,$A744,Observed!$C$2:$C$10000,$C744),"")</f>
        <v/>
      </c>
      <c r="AB744" s="23" t="str">
        <f>IF(ISNUMBER(AVERAGEIFS(Observed!AB$2:AB$10000,Observed!$A$2:$A$10000,$A744,Observed!$C$2:$C$10000,$C744)),AVERAGEIFS(Observed!AB$2:AB$10000,Observed!$A$2:$A$10000,$A744,Observed!$C$2:$C$10000,$C744),"")</f>
        <v/>
      </c>
      <c r="AC744" s="23" t="str">
        <f>IF(ISNUMBER(AVERAGEIFS(Observed!AC$2:AC$10000,Observed!$A$2:$A$10000,$A744,Observed!$C$2:$C$10000,$C744)),AVERAGEIFS(Observed!AC$2:AC$10000,Observed!$A$2:$A$10000,$A744,Observed!$C$2:$C$10000,$C744),"")</f>
        <v/>
      </c>
      <c r="AD744" s="23" t="str">
        <f>IF(ISNUMBER(AVERAGEIFS(Observed!AD$2:AD$10000,Observed!$A$2:$A$10000,$A744,Observed!$C$2:$C$10000,$C744)),AVERAGEIFS(Observed!AD$2:AD$10000,Observed!$A$2:$A$10000,$A744,Observed!$C$2:$C$10000,$C744),"")</f>
        <v/>
      </c>
      <c r="AE744" s="24" t="str">
        <f>IF(ISNUMBER(AVERAGEIFS(Observed!AE$2:AE$10000,Observed!$A$2:$A$10000,$A744,Observed!$C$2:$C$10000,$C744)),AVERAGEIFS(Observed!AE$2:AE$10000,Observed!$A$2:$A$10000,$A744,Observed!$C$2:$C$10000,$C744),"")</f>
        <v/>
      </c>
      <c r="AF744" s="24" t="str">
        <f>IF(ISNUMBER(AVERAGEIFS(Observed!AF$2:AF$10000,Observed!$A$2:$A$10000,$A744,Observed!$C$2:$C$10000,$C744)),AVERAGEIFS(Observed!AF$2:AF$10000,Observed!$A$2:$A$10000,$A744,Observed!$C$2:$C$10000,$C744),"")</f>
        <v/>
      </c>
      <c r="AG744" s="23" t="str">
        <f>IF(ISNUMBER(AVERAGEIFS(Observed!AG$2:AG$10000,Observed!$A$2:$A$10000,$A744,Observed!$C$2:$C$10000,$C744)),AVERAGEIFS(Observed!AG$2:AG$10000,Observed!$A$2:$A$10000,$A744,Observed!$C$2:$C$10000,$C744),"")</f>
        <v/>
      </c>
      <c r="AH744" s="23" t="str">
        <f>IF(ISNUMBER(AVERAGEIFS(Observed!AH$2:AH$10000,Observed!$A$2:$A$10000,$A744,Observed!$C$2:$C$10000,$C744)),AVERAGEIFS(Observed!AH$2:AH$10000,Observed!$A$2:$A$10000,$A744,Observed!$C$2:$C$10000,$C744),"")</f>
        <v/>
      </c>
      <c r="AI744" s="22" t="str">
        <f>IF(ISNUMBER(AVERAGEIFS(Observed!AI$2:AI$10000,Observed!$A$2:$A$10000,$A744,Observed!$C$2:$C$10000,$C744)),AVERAGEIFS(Observed!AI$2:AI$10000,Observed!$A$2:$A$10000,$A744,Observed!$C$2:$C$10000,$C744),"")</f>
        <v/>
      </c>
      <c r="AJ744" s="23">
        <f>IF(ISNUMBER(AVERAGEIFS(Observed!AJ$2:AJ$10000,Observed!$A$2:$A$10000,$A744,Observed!$C$2:$C$10000,$C744)),AVERAGEIFS(Observed!AJ$2:AJ$10000,Observed!$A$2:$A$10000,$A744,Observed!$C$2:$C$10000,$C744),"")</f>
        <v>13.7</v>
      </c>
      <c r="AK744" s="23" t="str">
        <f>IF(ISNUMBER(AVERAGEIFS(Observed!AK$2:AK$10000,Observed!$A$2:$A$10000,$A744,Observed!$C$2:$C$10000,$C744)),AVERAGEIFS(Observed!AK$2:AK$10000,Observed!$A$2:$A$10000,$A744,Observed!$C$2:$C$10000,$C744),"")</f>
        <v/>
      </c>
      <c r="AL744" s="23" t="str">
        <f>IF(ISNUMBER(AVERAGEIFS(Observed!AL$2:AL$10000,Observed!$A$2:$A$10000,$A744,Observed!$C$2:$C$10000,$C744)),AVERAGEIFS(Observed!AL$2:AL$10000,Observed!$A$2:$A$10000,$A744,Observed!$C$2:$C$10000,$C744),"")</f>
        <v/>
      </c>
      <c r="AM744" s="23" t="str">
        <f>IF(ISNUMBER(AVERAGEIFS(Observed!AM$2:AM$10000,Observed!$A$2:$A$10000,$A744,Observed!$C$2:$C$10000,$C744)),AVERAGEIFS(Observed!AM$2:AM$10000,Observed!$A$2:$A$10000,$A744,Observed!$C$2:$C$10000,$C744),"")</f>
        <v/>
      </c>
      <c r="AN744" s="23" t="str">
        <f>IF(ISNUMBER(AVERAGEIFS(Observed!AN$2:AN$10000,Observed!$A$2:$A$10000,$A744,Observed!$C$2:$C$10000,$C744)),AVERAGEIFS(Observed!AN$2:AN$10000,Observed!$A$2:$A$10000,$A744,Observed!$C$2:$C$10000,$C744),"")</f>
        <v/>
      </c>
      <c r="AO744" s="2">
        <f>COUNTIFS(Observed!$A$2:$A$10000,$A744,Observed!$C$2:$C$10000,$C744)</f>
        <v>5</v>
      </c>
      <c r="AP744" s="2">
        <f t="shared" si="15"/>
        <v>1</v>
      </c>
    </row>
    <row r="745" spans="1:42" x14ac:dyDescent="0.25">
      <c r="A745" t="s">
        <v>92</v>
      </c>
      <c r="B745" t="s">
        <v>30</v>
      </c>
      <c r="C745" s="20">
        <v>40595</v>
      </c>
      <c r="D745">
        <v>1</v>
      </c>
      <c r="F745" t="s">
        <v>106</v>
      </c>
      <c r="G745" s="25" t="s">
        <v>115</v>
      </c>
      <c r="J745" s="2"/>
      <c r="K745" s="22" t="str">
        <f>IF(ISNUMBER(AVERAGEIFS(Observed!K$2:K$10000,Observed!$A$2:$A$10000,$A745,Observed!$C$2:$C$10000,$C745)),AVERAGEIFS(Observed!K$2:K$10000,Observed!$A$2:$A$10000,$A745,Observed!$C$2:$C$10000,$C745),"")</f>
        <v/>
      </c>
      <c r="L745" s="23" t="str">
        <f>IF(ISNUMBER(AVERAGEIFS(Observed!L$2:L$10000,Observed!$A$2:$A$10000,$A745,Observed!$C$2:$C$10000,$C745)),AVERAGEIFS(Observed!L$2:L$10000,Observed!$A$2:$A$10000,$A745,Observed!$C$2:$C$10000,$C745),"")</f>
        <v/>
      </c>
      <c r="M745" s="23" t="str">
        <f>IF(ISNUMBER(AVERAGEIFS(Observed!M$2:M$10000,Observed!$A$2:$A$10000,$A745,Observed!$C$2:$C$10000,$C745)),AVERAGEIFS(Observed!M$2:M$10000,Observed!$A$2:$A$10000,$A745,Observed!$C$2:$C$10000,$C745),"")</f>
        <v/>
      </c>
      <c r="N745" s="23" t="str">
        <f>IF(ISNUMBER(AVERAGEIFS(Observed!N$2:N$10000,Observed!$A$2:$A$10000,$A745,Observed!$C$2:$C$10000,$C745)),AVERAGEIFS(Observed!N$2:N$10000,Observed!$A$2:$A$10000,$A745,Observed!$C$2:$C$10000,$C745),"")</f>
        <v/>
      </c>
      <c r="O745" s="23" t="str">
        <f>IF(ISNUMBER(AVERAGEIFS(Observed!O$2:O$10000,Observed!$A$2:$A$10000,$A745,Observed!$C$2:$C$10000,$C745)),AVERAGEIFS(Observed!O$2:O$10000,Observed!$A$2:$A$10000,$A745,Observed!$C$2:$C$10000,$C745),"")</f>
        <v/>
      </c>
      <c r="P745" s="24" t="str">
        <f>IF(ISNUMBER(AVERAGEIFS(Observed!P$2:P$10000,Observed!$A$2:$A$10000,$A745,Observed!$C$2:$C$10000,$C745)),AVERAGEIFS(Observed!P$2:P$10000,Observed!$A$2:$A$10000,$A745,Observed!$C$2:$C$10000,$C745),"")</f>
        <v/>
      </c>
      <c r="Q745" s="24" t="str">
        <f>IF(ISNUMBER(AVERAGEIFS(Observed!Q$2:Q$10000,Observed!$A$2:$A$10000,$A745,Observed!$C$2:$C$10000,$C745)),AVERAGEIFS(Observed!Q$2:Q$10000,Observed!$A$2:$A$10000,$A745,Observed!$C$2:$C$10000,$C745),"")</f>
        <v/>
      </c>
      <c r="R745" s="24" t="str">
        <f>IF(ISNUMBER(AVERAGEIFS(Observed!R$2:R$10000,Observed!$A$2:$A$10000,$A745,Observed!$C$2:$C$10000,$C745)),AVERAGEIFS(Observed!R$2:R$10000,Observed!$A$2:$A$10000,$A745,Observed!$C$2:$C$10000,$C745),"")</f>
        <v/>
      </c>
      <c r="S745" s="22" t="str">
        <f>IF(ISNUMBER(AVERAGEIFS(Observed!S$2:S$10000,Observed!$A$2:$A$10000,$A745,Observed!$C$2:$C$10000,$C745)),AVERAGEIFS(Observed!S$2:S$10000,Observed!$A$2:$A$10000,$A745,Observed!$C$2:$C$10000,$C745),"")</f>
        <v/>
      </c>
      <c r="T745" s="23" t="str">
        <f>IF(ISNUMBER(AVERAGEIFS(Observed!T$2:T$10000,Observed!$A$2:$A$10000,$A745,Observed!$C$2:$C$10000,$C745)),AVERAGEIFS(Observed!T$2:T$10000,Observed!$A$2:$A$10000,$A745,Observed!$C$2:$C$10000,$C745),"")</f>
        <v/>
      </c>
      <c r="U745" s="23" t="str">
        <f>IF(ISNUMBER(AVERAGEIFS(Observed!U$2:U$10000,Observed!$A$2:$A$10000,$A745,Observed!$C$2:$C$10000,$C745)),AVERAGEIFS(Observed!U$2:U$10000,Observed!$A$2:$A$10000,$A745,Observed!$C$2:$C$10000,$C745),"")</f>
        <v/>
      </c>
      <c r="V745" s="23" t="str">
        <f>IF(ISNUMBER(AVERAGEIFS(Observed!V$2:V$10000,Observed!$A$2:$A$10000,$A745,Observed!$C$2:$C$10000,$C745)),AVERAGEIFS(Observed!V$2:V$10000,Observed!$A$2:$A$10000,$A745,Observed!$C$2:$C$10000,$C745),"")</f>
        <v/>
      </c>
      <c r="W745" s="23" t="str">
        <f>IF(ISNUMBER(AVERAGEIFS(Observed!W$2:W$10000,Observed!$A$2:$A$10000,$A745,Observed!$C$2:$C$10000,$C745)),AVERAGEIFS(Observed!W$2:W$10000,Observed!$A$2:$A$10000,$A745,Observed!$C$2:$C$10000,$C745),"")</f>
        <v/>
      </c>
      <c r="X745" s="23" t="str">
        <f>IF(ISNUMBER(AVERAGEIFS(Observed!X$2:X$10000,Observed!$A$2:$A$10000,$A745,Observed!$C$2:$C$10000,$C745)),AVERAGEIFS(Observed!X$2:X$10000,Observed!$A$2:$A$10000,$A745,Observed!$C$2:$C$10000,$C745),"")</f>
        <v/>
      </c>
      <c r="Y745" s="23" t="str">
        <f>IF(ISNUMBER(AVERAGEIFS(Observed!Y$2:Y$10000,Observed!$A$2:$A$10000,$A745,Observed!$C$2:$C$10000,$C745)),AVERAGEIFS(Observed!Y$2:Y$10000,Observed!$A$2:$A$10000,$A745,Observed!$C$2:$C$10000,$C745),"")</f>
        <v/>
      </c>
      <c r="Z745" s="23" t="str">
        <f>IF(ISNUMBER(AVERAGEIFS(Observed!Z$2:Z$10000,Observed!$A$2:$A$10000,$A745,Observed!$C$2:$C$10000,$C745)),AVERAGEIFS(Observed!Z$2:Z$10000,Observed!$A$2:$A$10000,$A745,Observed!$C$2:$C$10000,$C745),"")</f>
        <v/>
      </c>
      <c r="AA745" s="23" t="str">
        <f>IF(ISNUMBER(AVERAGEIFS(Observed!AA$2:AA$10000,Observed!$A$2:$A$10000,$A745,Observed!$C$2:$C$10000,$C745)),AVERAGEIFS(Observed!AA$2:AA$10000,Observed!$A$2:$A$10000,$A745,Observed!$C$2:$C$10000,$C745),"")</f>
        <v/>
      </c>
      <c r="AB745" s="23" t="str">
        <f>IF(ISNUMBER(AVERAGEIFS(Observed!AB$2:AB$10000,Observed!$A$2:$A$10000,$A745,Observed!$C$2:$C$10000,$C745)),AVERAGEIFS(Observed!AB$2:AB$10000,Observed!$A$2:$A$10000,$A745,Observed!$C$2:$C$10000,$C745),"")</f>
        <v/>
      </c>
      <c r="AC745" s="23" t="str">
        <f>IF(ISNUMBER(AVERAGEIFS(Observed!AC$2:AC$10000,Observed!$A$2:$A$10000,$A745,Observed!$C$2:$C$10000,$C745)),AVERAGEIFS(Observed!AC$2:AC$10000,Observed!$A$2:$A$10000,$A745,Observed!$C$2:$C$10000,$C745),"")</f>
        <v/>
      </c>
      <c r="AD745" s="23" t="str">
        <f>IF(ISNUMBER(AVERAGEIFS(Observed!AD$2:AD$10000,Observed!$A$2:$A$10000,$A745,Observed!$C$2:$C$10000,$C745)),AVERAGEIFS(Observed!AD$2:AD$10000,Observed!$A$2:$A$10000,$A745,Observed!$C$2:$C$10000,$C745),"")</f>
        <v/>
      </c>
      <c r="AE745" s="24" t="str">
        <f>IF(ISNUMBER(AVERAGEIFS(Observed!AE$2:AE$10000,Observed!$A$2:$A$10000,$A745,Observed!$C$2:$C$10000,$C745)),AVERAGEIFS(Observed!AE$2:AE$10000,Observed!$A$2:$A$10000,$A745,Observed!$C$2:$C$10000,$C745),"")</f>
        <v/>
      </c>
      <c r="AF745" s="24" t="str">
        <f>IF(ISNUMBER(AVERAGEIFS(Observed!AF$2:AF$10000,Observed!$A$2:$A$10000,$A745,Observed!$C$2:$C$10000,$C745)),AVERAGEIFS(Observed!AF$2:AF$10000,Observed!$A$2:$A$10000,$A745,Observed!$C$2:$C$10000,$C745),"")</f>
        <v/>
      </c>
      <c r="AG745" s="23" t="str">
        <f>IF(ISNUMBER(AVERAGEIFS(Observed!AG$2:AG$10000,Observed!$A$2:$A$10000,$A745,Observed!$C$2:$C$10000,$C745)),AVERAGEIFS(Observed!AG$2:AG$10000,Observed!$A$2:$A$10000,$A745,Observed!$C$2:$C$10000,$C745),"")</f>
        <v/>
      </c>
      <c r="AH745" s="23" t="str">
        <f>IF(ISNUMBER(AVERAGEIFS(Observed!AH$2:AH$10000,Observed!$A$2:$A$10000,$A745,Observed!$C$2:$C$10000,$C745)),AVERAGEIFS(Observed!AH$2:AH$10000,Observed!$A$2:$A$10000,$A745,Observed!$C$2:$C$10000,$C745),"")</f>
        <v/>
      </c>
      <c r="AI745" s="22" t="str">
        <f>IF(ISNUMBER(AVERAGEIFS(Observed!AI$2:AI$10000,Observed!$A$2:$A$10000,$A745,Observed!$C$2:$C$10000,$C745)),AVERAGEIFS(Observed!AI$2:AI$10000,Observed!$A$2:$A$10000,$A745,Observed!$C$2:$C$10000,$C745),"")</f>
        <v/>
      </c>
      <c r="AJ745" s="23">
        <f>IF(ISNUMBER(AVERAGEIFS(Observed!AJ$2:AJ$10000,Observed!$A$2:$A$10000,$A745,Observed!$C$2:$C$10000,$C745)),AVERAGEIFS(Observed!AJ$2:AJ$10000,Observed!$A$2:$A$10000,$A745,Observed!$C$2:$C$10000,$C745),"")</f>
        <v>24.240000000000002</v>
      </c>
      <c r="AK745" s="23" t="str">
        <f>IF(ISNUMBER(AVERAGEIFS(Observed!AK$2:AK$10000,Observed!$A$2:$A$10000,$A745,Observed!$C$2:$C$10000,$C745)),AVERAGEIFS(Observed!AK$2:AK$10000,Observed!$A$2:$A$10000,$A745,Observed!$C$2:$C$10000,$C745),"")</f>
        <v/>
      </c>
      <c r="AL745" s="23" t="str">
        <f>IF(ISNUMBER(AVERAGEIFS(Observed!AL$2:AL$10000,Observed!$A$2:$A$10000,$A745,Observed!$C$2:$C$10000,$C745)),AVERAGEIFS(Observed!AL$2:AL$10000,Observed!$A$2:$A$10000,$A745,Observed!$C$2:$C$10000,$C745),"")</f>
        <v/>
      </c>
      <c r="AM745" s="23" t="str">
        <f>IF(ISNUMBER(AVERAGEIFS(Observed!AM$2:AM$10000,Observed!$A$2:$A$10000,$A745,Observed!$C$2:$C$10000,$C745)),AVERAGEIFS(Observed!AM$2:AM$10000,Observed!$A$2:$A$10000,$A745,Observed!$C$2:$C$10000,$C745),"")</f>
        <v/>
      </c>
      <c r="AN745" s="23" t="str">
        <f>IF(ISNUMBER(AVERAGEIFS(Observed!AN$2:AN$10000,Observed!$A$2:$A$10000,$A745,Observed!$C$2:$C$10000,$C745)),AVERAGEIFS(Observed!AN$2:AN$10000,Observed!$A$2:$A$10000,$A745,Observed!$C$2:$C$10000,$C745),"")</f>
        <v/>
      </c>
      <c r="AO745" s="2">
        <f>COUNTIFS(Observed!$A$2:$A$10000,$A745,Observed!$C$2:$C$10000,$C745)</f>
        <v>5</v>
      </c>
      <c r="AP745" s="2">
        <f t="shared" si="15"/>
        <v>1</v>
      </c>
    </row>
    <row r="746" spans="1:42" x14ac:dyDescent="0.25">
      <c r="A746" t="s">
        <v>92</v>
      </c>
      <c r="B746" t="s">
        <v>30</v>
      </c>
      <c r="C746" s="20">
        <v>40602</v>
      </c>
      <c r="D746">
        <v>1</v>
      </c>
      <c r="F746" t="s">
        <v>106</v>
      </c>
      <c r="G746" s="25" t="s">
        <v>115</v>
      </c>
      <c r="J746" s="2"/>
      <c r="K746" s="22" t="str">
        <f>IF(ISNUMBER(AVERAGEIFS(Observed!K$2:K$10000,Observed!$A$2:$A$10000,$A746,Observed!$C$2:$C$10000,$C746)),AVERAGEIFS(Observed!K$2:K$10000,Observed!$A$2:$A$10000,$A746,Observed!$C$2:$C$10000,$C746),"")</f>
        <v/>
      </c>
      <c r="L746" s="23" t="str">
        <f>IF(ISNUMBER(AVERAGEIFS(Observed!L$2:L$10000,Observed!$A$2:$A$10000,$A746,Observed!$C$2:$C$10000,$C746)),AVERAGEIFS(Observed!L$2:L$10000,Observed!$A$2:$A$10000,$A746,Observed!$C$2:$C$10000,$C746),"")</f>
        <v/>
      </c>
      <c r="M746" s="23" t="str">
        <f>IF(ISNUMBER(AVERAGEIFS(Observed!M$2:M$10000,Observed!$A$2:$A$10000,$A746,Observed!$C$2:$C$10000,$C746)),AVERAGEIFS(Observed!M$2:M$10000,Observed!$A$2:$A$10000,$A746,Observed!$C$2:$C$10000,$C746),"")</f>
        <v/>
      </c>
      <c r="N746" s="23" t="str">
        <f>IF(ISNUMBER(AVERAGEIFS(Observed!N$2:N$10000,Observed!$A$2:$A$10000,$A746,Observed!$C$2:$C$10000,$C746)),AVERAGEIFS(Observed!N$2:N$10000,Observed!$A$2:$A$10000,$A746,Observed!$C$2:$C$10000,$C746),"")</f>
        <v/>
      </c>
      <c r="O746" s="23" t="str">
        <f>IF(ISNUMBER(AVERAGEIFS(Observed!O$2:O$10000,Observed!$A$2:$A$10000,$A746,Observed!$C$2:$C$10000,$C746)),AVERAGEIFS(Observed!O$2:O$10000,Observed!$A$2:$A$10000,$A746,Observed!$C$2:$C$10000,$C746),"")</f>
        <v/>
      </c>
      <c r="P746" s="24" t="str">
        <f>IF(ISNUMBER(AVERAGEIFS(Observed!P$2:P$10000,Observed!$A$2:$A$10000,$A746,Observed!$C$2:$C$10000,$C746)),AVERAGEIFS(Observed!P$2:P$10000,Observed!$A$2:$A$10000,$A746,Observed!$C$2:$C$10000,$C746),"")</f>
        <v/>
      </c>
      <c r="Q746" s="24" t="str">
        <f>IF(ISNUMBER(AVERAGEIFS(Observed!Q$2:Q$10000,Observed!$A$2:$A$10000,$A746,Observed!$C$2:$C$10000,$C746)),AVERAGEIFS(Observed!Q$2:Q$10000,Observed!$A$2:$A$10000,$A746,Observed!$C$2:$C$10000,$C746),"")</f>
        <v/>
      </c>
      <c r="R746" s="24" t="str">
        <f>IF(ISNUMBER(AVERAGEIFS(Observed!R$2:R$10000,Observed!$A$2:$A$10000,$A746,Observed!$C$2:$C$10000,$C746)),AVERAGEIFS(Observed!R$2:R$10000,Observed!$A$2:$A$10000,$A746,Observed!$C$2:$C$10000,$C746),"")</f>
        <v/>
      </c>
      <c r="S746" s="22" t="str">
        <f>IF(ISNUMBER(AVERAGEIFS(Observed!S$2:S$10000,Observed!$A$2:$A$10000,$A746,Observed!$C$2:$C$10000,$C746)),AVERAGEIFS(Observed!S$2:S$10000,Observed!$A$2:$A$10000,$A746,Observed!$C$2:$C$10000,$C746),"")</f>
        <v/>
      </c>
      <c r="T746" s="23" t="str">
        <f>IF(ISNUMBER(AVERAGEIFS(Observed!T$2:T$10000,Observed!$A$2:$A$10000,$A746,Observed!$C$2:$C$10000,$C746)),AVERAGEIFS(Observed!T$2:T$10000,Observed!$A$2:$A$10000,$A746,Observed!$C$2:$C$10000,$C746),"")</f>
        <v/>
      </c>
      <c r="U746" s="23" t="str">
        <f>IF(ISNUMBER(AVERAGEIFS(Observed!U$2:U$10000,Observed!$A$2:$A$10000,$A746,Observed!$C$2:$C$10000,$C746)),AVERAGEIFS(Observed!U$2:U$10000,Observed!$A$2:$A$10000,$A746,Observed!$C$2:$C$10000,$C746),"")</f>
        <v/>
      </c>
      <c r="V746" s="23" t="str">
        <f>IF(ISNUMBER(AVERAGEIFS(Observed!V$2:V$10000,Observed!$A$2:$A$10000,$A746,Observed!$C$2:$C$10000,$C746)),AVERAGEIFS(Observed!V$2:V$10000,Observed!$A$2:$A$10000,$A746,Observed!$C$2:$C$10000,$C746),"")</f>
        <v/>
      </c>
      <c r="W746" s="23" t="str">
        <f>IF(ISNUMBER(AVERAGEIFS(Observed!W$2:W$10000,Observed!$A$2:$A$10000,$A746,Observed!$C$2:$C$10000,$C746)),AVERAGEIFS(Observed!W$2:W$10000,Observed!$A$2:$A$10000,$A746,Observed!$C$2:$C$10000,$C746),"")</f>
        <v/>
      </c>
      <c r="X746" s="23" t="str">
        <f>IF(ISNUMBER(AVERAGEIFS(Observed!X$2:X$10000,Observed!$A$2:$A$10000,$A746,Observed!$C$2:$C$10000,$C746)),AVERAGEIFS(Observed!X$2:X$10000,Observed!$A$2:$A$10000,$A746,Observed!$C$2:$C$10000,$C746),"")</f>
        <v/>
      </c>
      <c r="Y746" s="23" t="str">
        <f>IF(ISNUMBER(AVERAGEIFS(Observed!Y$2:Y$10000,Observed!$A$2:$A$10000,$A746,Observed!$C$2:$C$10000,$C746)),AVERAGEIFS(Observed!Y$2:Y$10000,Observed!$A$2:$A$10000,$A746,Observed!$C$2:$C$10000,$C746),"")</f>
        <v/>
      </c>
      <c r="Z746" s="23" t="str">
        <f>IF(ISNUMBER(AVERAGEIFS(Observed!Z$2:Z$10000,Observed!$A$2:$A$10000,$A746,Observed!$C$2:$C$10000,$C746)),AVERAGEIFS(Observed!Z$2:Z$10000,Observed!$A$2:$A$10000,$A746,Observed!$C$2:$C$10000,$C746),"")</f>
        <v/>
      </c>
      <c r="AA746" s="23" t="str">
        <f>IF(ISNUMBER(AVERAGEIFS(Observed!AA$2:AA$10000,Observed!$A$2:$A$10000,$A746,Observed!$C$2:$C$10000,$C746)),AVERAGEIFS(Observed!AA$2:AA$10000,Observed!$A$2:$A$10000,$A746,Observed!$C$2:$C$10000,$C746),"")</f>
        <v/>
      </c>
      <c r="AB746" s="23" t="str">
        <f>IF(ISNUMBER(AVERAGEIFS(Observed!AB$2:AB$10000,Observed!$A$2:$A$10000,$A746,Observed!$C$2:$C$10000,$C746)),AVERAGEIFS(Observed!AB$2:AB$10000,Observed!$A$2:$A$10000,$A746,Observed!$C$2:$C$10000,$C746),"")</f>
        <v/>
      </c>
      <c r="AC746" s="23" t="str">
        <f>IF(ISNUMBER(AVERAGEIFS(Observed!AC$2:AC$10000,Observed!$A$2:$A$10000,$A746,Observed!$C$2:$C$10000,$C746)),AVERAGEIFS(Observed!AC$2:AC$10000,Observed!$A$2:$A$10000,$A746,Observed!$C$2:$C$10000,$C746),"")</f>
        <v/>
      </c>
      <c r="AD746" s="23" t="str">
        <f>IF(ISNUMBER(AVERAGEIFS(Observed!AD$2:AD$10000,Observed!$A$2:$A$10000,$A746,Observed!$C$2:$C$10000,$C746)),AVERAGEIFS(Observed!AD$2:AD$10000,Observed!$A$2:$A$10000,$A746,Observed!$C$2:$C$10000,$C746),"")</f>
        <v/>
      </c>
      <c r="AE746" s="24" t="str">
        <f>IF(ISNUMBER(AVERAGEIFS(Observed!AE$2:AE$10000,Observed!$A$2:$A$10000,$A746,Observed!$C$2:$C$10000,$C746)),AVERAGEIFS(Observed!AE$2:AE$10000,Observed!$A$2:$A$10000,$A746,Observed!$C$2:$C$10000,$C746),"")</f>
        <v/>
      </c>
      <c r="AF746" s="24" t="str">
        <f>IF(ISNUMBER(AVERAGEIFS(Observed!AF$2:AF$10000,Observed!$A$2:$A$10000,$A746,Observed!$C$2:$C$10000,$C746)),AVERAGEIFS(Observed!AF$2:AF$10000,Observed!$A$2:$A$10000,$A746,Observed!$C$2:$C$10000,$C746),"")</f>
        <v/>
      </c>
      <c r="AG746" s="23" t="str">
        <f>IF(ISNUMBER(AVERAGEIFS(Observed!AG$2:AG$10000,Observed!$A$2:$A$10000,$A746,Observed!$C$2:$C$10000,$C746)),AVERAGEIFS(Observed!AG$2:AG$10000,Observed!$A$2:$A$10000,$A746,Observed!$C$2:$C$10000,$C746),"")</f>
        <v/>
      </c>
      <c r="AH746" s="23" t="str">
        <f>IF(ISNUMBER(AVERAGEIFS(Observed!AH$2:AH$10000,Observed!$A$2:$A$10000,$A746,Observed!$C$2:$C$10000,$C746)),AVERAGEIFS(Observed!AH$2:AH$10000,Observed!$A$2:$A$10000,$A746,Observed!$C$2:$C$10000,$C746),"")</f>
        <v/>
      </c>
      <c r="AI746" s="22" t="str">
        <f>IF(ISNUMBER(AVERAGEIFS(Observed!AI$2:AI$10000,Observed!$A$2:$A$10000,$A746,Observed!$C$2:$C$10000,$C746)),AVERAGEIFS(Observed!AI$2:AI$10000,Observed!$A$2:$A$10000,$A746,Observed!$C$2:$C$10000,$C746),"")</f>
        <v/>
      </c>
      <c r="AJ746" s="23">
        <f>IF(ISNUMBER(AVERAGEIFS(Observed!AJ$2:AJ$10000,Observed!$A$2:$A$10000,$A746,Observed!$C$2:$C$10000,$C746)),AVERAGEIFS(Observed!AJ$2:AJ$10000,Observed!$A$2:$A$10000,$A746,Observed!$C$2:$C$10000,$C746),"")</f>
        <v>11.419999999999998</v>
      </c>
      <c r="AK746" s="23" t="str">
        <f>IF(ISNUMBER(AVERAGEIFS(Observed!AK$2:AK$10000,Observed!$A$2:$A$10000,$A746,Observed!$C$2:$C$10000,$C746)),AVERAGEIFS(Observed!AK$2:AK$10000,Observed!$A$2:$A$10000,$A746,Observed!$C$2:$C$10000,$C746),"")</f>
        <v/>
      </c>
      <c r="AL746" s="23" t="str">
        <f>IF(ISNUMBER(AVERAGEIFS(Observed!AL$2:AL$10000,Observed!$A$2:$A$10000,$A746,Observed!$C$2:$C$10000,$C746)),AVERAGEIFS(Observed!AL$2:AL$10000,Observed!$A$2:$A$10000,$A746,Observed!$C$2:$C$10000,$C746),"")</f>
        <v/>
      </c>
      <c r="AM746" s="23" t="str">
        <f>IF(ISNUMBER(AVERAGEIFS(Observed!AM$2:AM$10000,Observed!$A$2:$A$10000,$A746,Observed!$C$2:$C$10000,$C746)),AVERAGEIFS(Observed!AM$2:AM$10000,Observed!$A$2:$A$10000,$A746,Observed!$C$2:$C$10000,$C746),"")</f>
        <v/>
      </c>
      <c r="AN746" s="23" t="str">
        <f>IF(ISNUMBER(AVERAGEIFS(Observed!AN$2:AN$10000,Observed!$A$2:$A$10000,$A746,Observed!$C$2:$C$10000,$C746)),AVERAGEIFS(Observed!AN$2:AN$10000,Observed!$A$2:$A$10000,$A746,Observed!$C$2:$C$10000,$C746),"")</f>
        <v/>
      </c>
      <c r="AO746" s="2">
        <f>COUNTIFS(Observed!$A$2:$A$10000,$A746,Observed!$C$2:$C$10000,$C746)</f>
        <v>5</v>
      </c>
      <c r="AP746" s="2">
        <f t="shared" si="15"/>
        <v>1</v>
      </c>
    </row>
    <row r="747" spans="1:42" x14ac:dyDescent="0.25">
      <c r="A747" t="s">
        <v>92</v>
      </c>
      <c r="B747" t="s">
        <v>30</v>
      </c>
      <c r="C747" s="20">
        <v>40609</v>
      </c>
      <c r="D747">
        <v>1</v>
      </c>
      <c r="F747" t="s">
        <v>106</v>
      </c>
      <c r="G747" s="25" t="s">
        <v>115</v>
      </c>
      <c r="J747" s="2"/>
      <c r="K747" s="22" t="str">
        <f>IF(ISNUMBER(AVERAGEIFS(Observed!K$2:K$10000,Observed!$A$2:$A$10000,$A747,Observed!$C$2:$C$10000,$C747)),AVERAGEIFS(Observed!K$2:K$10000,Observed!$A$2:$A$10000,$A747,Observed!$C$2:$C$10000,$C747),"")</f>
        <v/>
      </c>
      <c r="L747" s="23" t="str">
        <f>IF(ISNUMBER(AVERAGEIFS(Observed!L$2:L$10000,Observed!$A$2:$A$10000,$A747,Observed!$C$2:$C$10000,$C747)),AVERAGEIFS(Observed!L$2:L$10000,Observed!$A$2:$A$10000,$A747,Observed!$C$2:$C$10000,$C747),"")</f>
        <v/>
      </c>
      <c r="M747" s="23" t="str">
        <f>IF(ISNUMBER(AVERAGEIFS(Observed!M$2:M$10000,Observed!$A$2:$A$10000,$A747,Observed!$C$2:$C$10000,$C747)),AVERAGEIFS(Observed!M$2:M$10000,Observed!$A$2:$A$10000,$A747,Observed!$C$2:$C$10000,$C747),"")</f>
        <v/>
      </c>
      <c r="N747" s="23" t="str">
        <f>IF(ISNUMBER(AVERAGEIFS(Observed!N$2:N$10000,Observed!$A$2:$A$10000,$A747,Observed!$C$2:$C$10000,$C747)),AVERAGEIFS(Observed!N$2:N$10000,Observed!$A$2:$A$10000,$A747,Observed!$C$2:$C$10000,$C747),"")</f>
        <v/>
      </c>
      <c r="O747" s="23" t="str">
        <f>IF(ISNUMBER(AVERAGEIFS(Observed!O$2:O$10000,Observed!$A$2:$A$10000,$A747,Observed!$C$2:$C$10000,$C747)),AVERAGEIFS(Observed!O$2:O$10000,Observed!$A$2:$A$10000,$A747,Observed!$C$2:$C$10000,$C747),"")</f>
        <v/>
      </c>
      <c r="P747" s="24" t="str">
        <f>IF(ISNUMBER(AVERAGEIFS(Observed!P$2:P$10000,Observed!$A$2:$A$10000,$A747,Observed!$C$2:$C$10000,$C747)),AVERAGEIFS(Observed!P$2:P$10000,Observed!$A$2:$A$10000,$A747,Observed!$C$2:$C$10000,$C747),"")</f>
        <v/>
      </c>
      <c r="Q747" s="24" t="str">
        <f>IF(ISNUMBER(AVERAGEIFS(Observed!Q$2:Q$10000,Observed!$A$2:$A$10000,$A747,Observed!$C$2:$C$10000,$C747)),AVERAGEIFS(Observed!Q$2:Q$10000,Observed!$A$2:$A$10000,$A747,Observed!$C$2:$C$10000,$C747),"")</f>
        <v/>
      </c>
      <c r="R747" s="24" t="str">
        <f>IF(ISNUMBER(AVERAGEIFS(Observed!R$2:R$10000,Observed!$A$2:$A$10000,$A747,Observed!$C$2:$C$10000,$C747)),AVERAGEIFS(Observed!R$2:R$10000,Observed!$A$2:$A$10000,$A747,Observed!$C$2:$C$10000,$C747),"")</f>
        <v/>
      </c>
      <c r="S747" s="22" t="str">
        <f>IF(ISNUMBER(AVERAGEIFS(Observed!S$2:S$10000,Observed!$A$2:$A$10000,$A747,Observed!$C$2:$C$10000,$C747)),AVERAGEIFS(Observed!S$2:S$10000,Observed!$A$2:$A$10000,$A747,Observed!$C$2:$C$10000,$C747),"")</f>
        <v/>
      </c>
      <c r="T747" s="23" t="str">
        <f>IF(ISNUMBER(AVERAGEIFS(Observed!T$2:T$10000,Observed!$A$2:$A$10000,$A747,Observed!$C$2:$C$10000,$C747)),AVERAGEIFS(Observed!T$2:T$10000,Observed!$A$2:$A$10000,$A747,Observed!$C$2:$C$10000,$C747),"")</f>
        <v/>
      </c>
      <c r="U747" s="23" t="str">
        <f>IF(ISNUMBER(AVERAGEIFS(Observed!U$2:U$10000,Observed!$A$2:$A$10000,$A747,Observed!$C$2:$C$10000,$C747)),AVERAGEIFS(Observed!U$2:U$10000,Observed!$A$2:$A$10000,$A747,Observed!$C$2:$C$10000,$C747),"")</f>
        <v/>
      </c>
      <c r="V747" s="23" t="str">
        <f>IF(ISNUMBER(AVERAGEIFS(Observed!V$2:V$10000,Observed!$A$2:$A$10000,$A747,Observed!$C$2:$C$10000,$C747)),AVERAGEIFS(Observed!V$2:V$10000,Observed!$A$2:$A$10000,$A747,Observed!$C$2:$C$10000,$C747),"")</f>
        <v/>
      </c>
      <c r="W747" s="23" t="str">
        <f>IF(ISNUMBER(AVERAGEIFS(Observed!W$2:W$10000,Observed!$A$2:$A$10000,$A747,Observed!$C$2:$C$10000,$C747)),AVERAGEIFS(Observed!W$2:W$10000,Observed!$A$2:$A$10000,$A747,Observed!$C$2:$C$10000,$C747),"")</f>
        <v/>
      </c>
      <c r="X747" s="23" t="str">
        <f>IF(ISNUMBER(AVERAGEIFS(Observed!X$2:X$10000,Observed!$A$2:$A$10000,$A747,Observed!$C$2:$C$10000,$C747)),AVERAGEIFS(Observed!X$2:X$10000,Observed!$A$2:$A$10000,$A747,Observed!$C$2:$C$10000,$C747),"")</f>
        <v/>
      </c>
      <c r="Y747" s="23" t="str">
        <f>IF(ISNUMBER(AVERAGEIFS(Observed!Y$2:Y$10000,Observed!$A$2:$A$10000,$A747,Observed!$C$2:$C$10000,$C747)),AVERAGEIFS(Observed!Y$2:Y$10000,Observed!$A$2:$A$10000,$A747,Observed!$C$2:$C$10000,$C747),"")</f>
        <v/>
      </c>
      <c r="Z747" s="23" t="str">
        <f>IF(ISNUMBER(AVERAGEIFS(Observed!Z$2:Z$10000,Observed!$A$2:$A$10000,$A747,Observed!$C$2:$C$10000,$C747)),AVERAGEIFS(Observed!Z$2:Z$10000,Observed!$A$2:$A$10000,$A747,Observed!$C$2:$C$10000,$C747),"")</f>
        <v/>
      </c>
      <c r="AA747" s="23" t="str">
        <f>IF(ISNUMBER(AVERAGEIFS(Observed!AA$2:AA$10000,Observed!$A$2:$A$10000,$A747,Observed!$C$2:$C$10000,$C747)),AVERAGEIFS(Observed!AA$2:AA$10000,Observed!$A$2:$A$10000,$A747,Observed!$C$2:$C$10000,$C747),"")</f>
        <v/>
      </c>
      <c r="AB747" s="23" t="str">
        <f>IF(ISNUMBER(AVERAGEIFS(Observed!AB$2:AB$10000,Observed!$A$2:$A$10000,$A747,Observed!$C$2:$C$10000,$C747)),AVERAGEIFS(Observed!AB$2:AB$10000,Observed!$A$2:$A$10000,$A747,Observed!$C$2:$C$10000,$C747),"")</f>
        <v/>
      </c>
      <c r="AC747" s="23" t="str">
        <f>IF(ISNUMBER(AVERAGEIFS(Observed!AC$2:AC$10000,Observed!$A$2:$A$10000,$A747,Observed!$C$2:$C$10000,$C747)),AVERAGEIFS(Observed!AC$2:AC$10000,Observed!$A$2:$A$10000,$A747,Observed!$C$2:$C$10000,$C747),"")</f>
        <v/>
      </c>
      <c r="AD747" s="23" t="str">
        <f>IF(ISNUMBER(AVERAGEIFS(Observed!AD$2:AD$10000,Observed!$A$2:$A$10000,$A747,Observed!$C$2:$C$10000,$C747)),AVERAGEIFS(Observed!AD$2:AD$10000,Observed!$A$2:$A$10000,$A747,Observed!$C$2:$C$10000,$C747),"")</f>
        <v/>
      </c>
      <c r="AE747" s="24" t="str">
        <f>IF(ISNUMBER(AVERAGEIFS(Observed!AE$2:AE$10000,Observed!$A$2:$A$10000,$A747,Observed!$C$2:$C$10000,$C747)),AVERAGEIFS(Observed!AE$2:AE$10000,Observed!$A$2:$A$10000,$A747,Observed!$C$2:$C$10000,$C747),"")</f>
        <v/>
      </c>
      <c r="AF747" s="24" t="str">
        <f>IF(ISNUMBER(AVERAGEIFS(Observed!AF$2:AF$10000,Observed!$A$2:$A$10000,$A747,Observed!$C$2:$C$10000,$C747)),AVERAGEIFS(Observed!AF$2:AF$10000,Observed!$A$2:$A$10000,$A747,Observed!$C$2:$C$10000,$C747),"")</f>
        <v/>
      </c>
      <c r="AG747" s="23" t="str">
        <f>IF(ISNUMBER(AVERAGEIFS(Observed!AG$2:AG$10000,Observed!$A$2:$A$10000,$A747,Observed!$C$2:$C$10000,$C747)),AVERAGEIFS(Observed!AG$2:AG$10000,Observed!$A$2:$A$10000,$A747,Observed!$C$2:$C$10000,$C747),"")</f>
        <v/>
      </c>
      <c r="AH747" s="23" t="str">
        <f>IF(ISNUMBER(AVERAGEIFS(Observed!AH$2:AH$10000,Observed!$A$2:$A$10000,$A747,Observed!$C$2:$C$10000,$C747)),AVERAGEIFS(Observed!AH$2:AH$10000,Observed!$A$2:$A$10000,$A747,Observed!$C$2:$C$10000,$C747),"")</f>
        <v/>
      </c>
      <c r="AI747" s="22" t="str">
        <f>IF(ISNUMBER(AVERAGEIFS(Observed!AI$2:AI$10000,Observed!$A$2:$A$10000,$A747,Observed!$C$2:$C$10000,$C747)),AVERAGEIFS(Observed!AI$2:AI$10000,Observed!$A$2:$A$10000,$A747,Observed!$C$2:$C$10000,$C747),"")</f>
        <v/>
      </c>
      <c r="AJ747" s="23">
        <f>IF(ISNUMBER(AVERAGEIFS(Observed!AJ$2:AJ$10000,Observed!$A$2:$A$10000,$A747,Observed!$C$2:$C$10000,$C747)),AVERAGEIFS(Observed!AJ$2:AJ$10000,Observed!$A$2:$A$10000,$A747,Observed!$C$2:$C$10000,$C747),"")</f>
        <v>20.58</v>
      </c>
      <c r="AK747" s="23" t="str">
        <f>IF(ISNUMBER(AVERAGEIFS(Observed!AK$2:AK$10000,Observed!$A$2:$A$10000,$A747,Observed!$C$2:$C$10000,$C747)),AVERAGEIFS(Observed!AK$2:AK$10000,Observed!$A$2:$A$10000,$A747,Observed!$C$2:$C$10000,$C747),"")</f>
        <v/>
      </c>
      <c r="AL747" s="23" t="str">
        <f>IF(ISNUMBER(AVERAGEIFS(Observed!AL$2:AL$10000,Observed!$A$2:$A$10000,$A747,Observed!$C$2:$C$10000,$C747)),AVERAGEIFS(Observed!AL$2:AL$10000,Observed!$A$2:$A$10000,$A747,Observed!$C$2:$C$10000,$C747),"")</f>
        <v/>
      </c>
      <c r="AM747" s="23" t="str">
        <f>IF(ISNUMBER(AVERAGEIFS(Observed!AM$2:AM$10000,Observed!$A$2:$A$10000,$A747,Observed!$C$2:$C$10000,$C747)),AVERAGEIFS(Observed!AM$2:AM$10000,Observed!$A$2:$A$10000,$A747,Observed!$C$2:$C$10000,$C747),"")</f>
        <v/>
      </c>
      <c r="AN747" s="23" t="str">
        <f>IF(ISNUMBER(AVERAGEIFS(Observed!AN$2:AN$10000,Observed!$A$2:$A$10000,$A747,Observed!$C$2:$C$10000,$C747)),AVERAGEIFS(Observed!AN$2:AN$10000,Observed!$A$2:$A$10000,$A747,Observed!$C$2:$C$10000,$C747),"")</f>
        <v/>
      </c>
      <c r="AO747" s="2">
        <f>COUNTIFS(Observed!$A$2:$A$10000,$A747,Observed!$C$2:$C$10000,$C747)</f>
        <v>5</v>
      </c>
      <c r="AP747" s="2">
        <f t="shared" si="15"/>
        <v>1</v>
      </c>
    </row>
    <row r="748" spans="1:42" x14ac:dyDescent="0.25">
      <c r="A748" t="s">
        <v>92</v>
      </c>
      <c r="B748" t="s">
        <v>30</v>
      </c>
      <c r="C748" s="20">
        <v>40616</v>
      </c>
      <c r="D748">
        <v>1</v>
      </c>
      <c r="F748" t="s">
        <v>106</v>
      </c>
      <c r="G748" s="25" t="s">
        <v>115</v>
      </c>
      <c r="J748" s="2"/>
      <c r="K748" s="22" t="str">
        <f>IF(ISNUMBER(AVERAGEIFS(Observed!K$2:K$10000,Observed!$A$2:$A$10000,$A748,Observed!$C$2:$C$10000,$C748)),AVERAGEIFS(Observed!K$2:K$10000,Observed!$A$2:$A$10000,$A748,Observed!$C$2:$C$10000,$C748),"")</f>
        <v/>
      </c>
      <c r="L748" s="23" t="str">
        <f>IF(ISNUMBER(AVERAGEIFS(Observed!L$2:L$10000,Observed!$A$2:$A$10000,$A748,Observed!$C$2:$C$10000,$C748)),AVERAGEIFS(Observed!L$2:L$10000,Observed!$A$2:$A$10000,$A748,Observed!$C$2:$C$10000,$C748),"")</f>
        <v/>
      </c>
      <c r="M748" s="23" t="str">
        <f>IF(ISNUMBER(AVERAGEIFS(Observed!M$2:M$10000,Observed!$A$2:$A$10000,$A748,Observed!$C$2:$C$10000,$C748)),AVERAGEIFS(Observed!M$2:M$10000,Observed!$A$2:$A$10000,$A748,Observed!$C$2:$C$10000,$C748),"")</f>
        <v/>
      </c>
      <c r="N748" s="23" t="str">
        <f>IF(ISNUMBER(AVERAGEIFS(Observed!N$2:N$10000,Observed!$A$2:$A$10000,$A748,Observed!$C$2:$C$10000,$C748)),AVERAGEIFS(Observed!N$2:N$10000,Observed!$A$2:$A$10000,$A748,Observed!$C$2:$C$10000,$C748),"")</f>
        <v/>
      </c>
      <c r="O748" s="23" t="str">
        <f>IF(ISNUMBER(AVERAGEIFS(Observed!O$2:O$10000,Observed!$A$2:$A$10000,$A748,Observed!$C$2:$C$10000,$C748)),AVERAGEIFS(Observed!O$2:O$10000,Observed!$A$2:$A$10000,$A748,Observed!$C$2:$C$10000,$C748),"")</f>
        <v/>
      </c>
      <c r="P748" s="24" t="str">
        <f>IF(ISNUMBER(AVERAGEIFS(Observed!P$2:P$10000,Observed!$A$2:$A$10000,$A748,Observed!$C$2:$C$10000,$C748)),AVERAGEIFS(Observed!P$2:P$10000,Observed!$A$2:$A$10000,$A748,Observed!$C$2:$C$10000,$C748),"")</f>
        <v/>
      </c>
      <c r="Q748" s="24" t="str">
        <f>IF(ISNUMBER(AVERAGEIFS(Observed!Q$2:Q$10000,Observed!$A$2:$A$10000,$A748,Observed!$C$2:$C$10000,$C748)),AVERAGEIFS(Observed!Q$2:Q$10000,Observed!$A$2:$A$10000,$A748,Observed!$C$2:$C$10000,$C748),"")</f>
        <v/>
      </c>
      <c r="R748" s="24" t="str">
        <f>IF(ISNUMBER(AVERAGEIFS(Observed!R$2:R$10000,Observed!$A$2:$A$10000,$A748,Observed!$C$2:$C$10000,$C748)),AVERAGEIFS(Observed!R$2:R$10000,Observed!$A$2:$A$10000,$A748,Observed!$C$2:$C$10000,$C748),"")</f>
        <v/>
      </c>
      <c r="S748" s="22" t="str">
        <f>IF(ISNUMBER(AVERAGEIFS(Observed!S$2:S$10000,Observed!$A$2:$A$10000,$A748,Observed!$C$2:$C$10000,$C748)),AVERAGEIFS(Observed!S$2:S$10000,Observed!$A$2:$A$10000,$A748,Observed!$C$2:$C$10000,$C748),"")</f>
        <v/>
      </c>
      <c r="T748" s="23" t="str">
        <f>IF(ISNUMBER(AVERAGEIFS(Observed!T$2:T$10000,Observed!$A$2:$A$10000,$A748,Observed!$C$2:$C$10000,$C748)),AVERAGEIFS(Observed!T$2:T$10000,Observed!$A$2:$A$10000,$A748,Observed!$C$2:$C$10000,$C748),"")</f>
        <v/>
      </c>
      <c r="U748" s="23" t="str">
        <f>IF(ISNUMBER(AVERAGEIFS(Observed!U$2:U$10000,Observed!$A$2:$A$10000,$A748,Observed!$C$2:$C$10000,$C748)),AVERAGEIFS(Observed!U$2:U$10000,Observed!$A$2:$A$10000,$A748,Observed!$C$2:$C$10000,$C748),"")</f>
        <v/>
      </c>
      <c r="V748" s="23" t="str">
        <f>IF(ISNUMBER(AVERAGEIFS(Observed!V$2:V$10000,Observed!$A$2:$A$10000,$A748,Observed!$C$2:$C$10000,$C748)),AVERAGEIFS(Observed!V$2:V$10000,Observed!$A$2:$A$10000,$A748,Observed!$C$2:$C$10000,$C748),"")</f>
        <v/>
      </c>
      <c r="W748" s="23" t="str">
        <f>IF(ISNUMBER(AVERAGEIFS(Observed!W$2:W$10000,Observed!$A$2:$A$10000,$A748,Observed!$C$2:$C$10000,$C748)),AVERAGEIFS(Observed!W$2:W$10000,Observed!$A$2:$A$10000,$A748,Observed!$C$2:$C$10000,$C748),"")</f>
        <v/>
      </c>
      <c r="X748" s="23" t="str">
        <f>IF(ISNUMBER(AVERAGEIFS(Observed!X$2:X$10000,Observed!$A$2:$A$10000,$A748,Observed!$C$2:$C$10000,$C748)),AVERAGEIFS(Observed!X$2:X$10000,Observed!$A$2:$A$10000,$A748,Observed!$C$2:$C$10000,$C748),"")</f>
        <v/>
      </c>
      <c r="Y748" s="23" t="str">
        <f>IF(ISNUMBER(AVERAGEIFS(Observed!Y$2:Y$10000,Observed!$A$2:$A$10000,$A748,Observed!$C$2:$C$10000,$C748)),AVERAGEIFS(Observed!Y$2:Y$10000,Observed!$A$2:$A$10000,$A748,Observed!$C$2:$C$10000,$C748),"")</f>
        <v/>
      </c>
      <c r="Z748" s="23" t="str">
        <f>IF(ISNUMBER(AVERAGEIFS(Observed!Z$2:Z$10000,Observed!$A$2:$A$10000,$A748,Observed!$C$2:$C$10000,$C748)),AVERAGEIFS(Observed!Z$2:Z$10000,Observed!$A$2:$A$10000,$A748,Observed!$C$2:$C$10000,$C748),"")</f>
        <v/>
      </c>
      <c r="AA748" s="23" t="str">
        <f>IF(ISNUMBER(AVERAGEIFS(Observed!AA$2:AA$10000,Observed!$A$2:$A$10000,$A748,Observed!$C$2:$C$10000,$C748)),AVERAGEIFS(Observed!AA$2:AA$10000,Observed!$A$2:$A$10000,$A748,Observed!$C$2:$C$10000,$C748),"")</f>
        <v/>
      </c>
      <c r="AB748" s="23" t="str">
        <f>IF(ISNUMBER(AVERAGEIFS(Observed!AB$2:AB$10000,Observed!$A$2:$A$10000,$A748,Observed!$C$2:$C$10000,$C748)),AVERAGEIFS(Observed!AB$2:AB$10000,Observed!$A$2:$A$10000,$A748,Observed!$C$2:$C$10000,$C748),"")</f>
        <v/>
      </c>
      <c r="AC748" s="23" t="str">
        <f>IF(ISNUMBER(AVERAGEIFS(Observed!AC$2:AC$10000,Observed!$A$2:$A$10000,$A748,Observed!$C$2:$C$10000,$C748)),AVERAGEIFS(Observed!AC$2:AC$10000,Observed!$A$2:$A$10000,$A748,Observed!$C$2:$C$10000,$C748),"")</f>
        <v/>
      </c>
      <c r="AD748" s="23" t="str">
        <f>IF(ISNUMBER(AVERAGEIFS(Observed!AD$2:AD$10000,Observed!$A$2:$A$10000,$A748,Observed!$C$2:$C$10000,$C748)),AVERAGEIFS(Observed!AD$2:AD$10000,Observed!$A$2:$A$10000,$A748,Observed!$C$2:$C$10000,$C748),"")</f>
        <v/>
      </c>
      <c r="AE748" s="24" t="str">
        <f>IF(ISNUMBER(AVERAGEIFS(Observed!AE$2:AE$10000,Observed!$A$2:$A$10000,$A748,Observed!$C$2:$C$10000,$C748)),AVERAGEIFS(Observed!AE$2:AE$10000,Observed!$A$2:$A$10000,$A748,Observed!$C$2:$C$10000,$C748),"")</f>
        <v/>
      </c>
      <c r="AF748" s="24" t="str">
        <f>IF(ISNUMBER(AVERAGEIFS(Observed!AF$2:AF$10000,Observed!$A$2:$A$10000,$A748,Observed!$C$2:$C$10000,$C748)),AVERAGEIFS(Observed!AF$2:AF$10000,Observed!$A$2:$A$10000,$A748,Observed!$C$2:$C$10000,$C748),"")</f>
        <v/>
      </c>
      <c r="AG748" s="23" t="str">
        <f>IF(ISNUMBER(AVERAGEIFS(Observed!AG$2:AG$10000,Observed!$A$2:$A$10000,$A748,Observed!$C$2:$C$10000,$C748)),AVERAGEIFS(Observed!AG$2:AG$10000,Observed!$A$2:$A$10000,$A748,Observed!$C$2:$C$10000,$C748),"")</f>
        <v/>
      </c>
      <c r="AH748" s="23" t="str">
        <f>IF(ISNUMBER(AVERAGEIFS(Observed!AH$2:AH$10000,Observed!$A$2:$A$10000,$A748,Observed!$C$2:$C$10000,$C748)),AVERAGEIFS(Observed!AH$2:AH$10000,Observed!$A$2:$A$10000,$A748,Observed!$C$2:$C$10000,$C748),"")</f>
        <v/>
      </c>
      <c r="AI748" s="22" t="str">
        <f>IF(ISNUMBER(AVERAGEIFS(Observed!AI$2:AI$10000,Observed!$A$2:$A$10000,$A748,Observed!$C$2:$C$10000,$C748)),AVERAGEIFS(Observed!AI$2:AI$10000,Observed!$A$2:$A$10000,$A748,Observed!$C$2:$C$10000,$C748),"")</f>
        <v/>
      </c>
      <c r="AJ748" s="23">
        <f>IF(ISNUMBER(AVERAGEIFS(Observed!AJ$2:AJ$10000,Observed!$A$2:$A$10000,$A748,Observed!$C$2:$C$10000,$C748)),AVERAGEIFS(Observed!AJ$2:AJ$10000,Observed!$A$2:$A$10000,$A748,Observed!$C$2:$C$10000,$C748),"")</f>
        <v>12.440000000000001</v>
      </c>
      <c r="AK748" s="23" t="str">
        <f>IF(ISNUMBER(AVERAGEIFS(Observed!AK$2:AK$10000,Observed!$A$2:$A$10000,$A748,Observed!$C$2:$C$10000,$C748)),AVERAGEIFS(Observed!AK$2:AK$10000,Observed!$A$2:$A$10000,$A748,Observed!$C$2:$C$10000,$C748),"")</f>
        <v/>
      </c>
      <c r="AL748" s="23" t="str">
        <f>IF(ISNUMBER(AVERAGEIFS(Observed!AL$2:AL$10000,Observed!$A$2:$A$10000,$A748,Observed!$C$2:$C$10000,$C748)),AVERAGEIFS(Observed!AL$2:AL$10000,Observed!$A$2:$A$10000,$A748,Observed!$C$2:$C$10000,$C748),"")</f>
        <v/>
      </c>
      <c r="AM748" s="23" t="str">
        <f>IF(ISNUMBER(AVERAGEIFS(Observed!AM$2:AM$10000,Observed!$A$2:$A$10000,$A748,Observed!$C$2:$C$10000,$C748)),AVERAGEIFS(Observed!AM$2:AM$10000,Observed!$A$2:$A$10000,$A748,Observed!$C$2:$C$10000,$C748),"")</f>
        <v/>
      </c>
      <c r="AN748" s="23" t="str">
        <f>IF(ISNUMBER(AVERAGEIFS(Observed!AN$2:AN$10000,Observed!$A$2:$A$10000,$A748,Observed!$C$2:$C$10000,$C748)),AVERAGEIFS(Observed!AN$2:AN$10000,Observed!$A$2:$A$10000,$A748,Observed!$C$2:$C$10000,$C748),"")</f>
        <v/>
      </c>
      <c r="AO748" s="2">
        <f>COUNTIFS(Observed!$A$2:$A$10000,$A748,Observed!$C$2:$C$10000,$C748)</f>
        <v>5</v>
      </c>
      <c r="AP748" s="2">
        <f t="shared" si="15"/>
        <v>1</v>
      </c>
    </row>
    <row r="749" spans="1:42" x14ac:dyDescent="0.25">
      <c r="A749" t="s">
        <v>92</v>
      </c>
      <c r="B749" t="s">
        <v>30</v>
      </c>
      <c r="C749" s="20">
        <v>40623</v>
      </c>
      <c r="D749">
        <v>1</v>
      </c>
      <c r="F749" t="s">
        <v>106</v>
      </c>
      <c r="G749" s="25" t="s">
        <v>115</v>
      </c>
      <c r="J749" s="2"/>
      <c r="K749" s="22" t="str">
        <f>IF(ISNUMBER(AVERAGEIFS(Observed!K$2:K$10000,Observed!$A$2:$A$10000,$A749,Observed!$C$2:$C$10000,$C749)),AVERAGEIFS(Observed!K$2:K$10000,Observed!$A$2:$A$10000,$A749,Observed!$C$2:$C$10000,$C749),"")</f>
        <v/>
      </c>
      <c r="L749" s="23" t="str">
        <f>IF(ISNUMBER(AVERAGEIFS(Observed!L$2:L$10000,Observed!$A$2:$A$10000,$A749,Observed!$C$2:$C$10000,$C749)),AVERAGEIFS(Observed!L$2:L$10000,Observed!$A$2:$A$10000,$A749,Observed!$C$2:$C$10000,$C749),"")</f>
        <v/>
      </c>
      <c r="M749" s="23" t="str">
        <f>IF(ISNUMBER(AVERAGEIFS(Observed!M$2:M$10000,Observed!$A$2:$A$10000,$A749,Observed!$C$2:$C$10000,$C749)),AVERAGEIFS(Observed!M$2:M$10000,Observed!$A$2:$A$10000,$A749,Observed!$C$2:$C$10000,$C749),"")</f>
        <v/>
      </c>
      <c r="N749" s="23" t="str">
        <f>IF(ISNUMBER(AVERAGEIFS(Observed!N$2:N$10000,Observed!$A$2:$A$10000,$A749,Observed!$C$2:$C$10000,$C749)),AVERAGEIFS(Observed!N$2:N$10000,Observed!$A$2:$A$10000,$A749,Observed!$C$2:$C$10000,$C749),"")</f>
        <v/>
      </c>
      <c r="O749" s="23" t="str">
        <f>IF(ISNUMBER(AVERAGEIFS(Observed!O$2:O$10000,Observed!$A$2:$A$10000,$A749,Observed!$C$2:$C$10000,$C749)),AVERAGEIFS(Observed!O$2:O$10000,Observed!$A$2:$A$10000,$A749,Observed!$C$2:$C$10000,$C749),"")</f>
        <v/>
      </c>
      <c r="P749" s="24" t="str">
        <f>IF(ISNUMBER(AVERAGEIFS(Observed!P$2:P$10000,Observed!$A$2:$A$10000,$A749,Observed!$C$2:$C$10000,$C749)),AVERAGEIFS(Observed!P$2:P$10000,Observed!$A$2:$A$10000,$A749,Observed!$C$2:$C$10000,$C749),"")</f>
        <v/>
      </c>
      <c r="Q749" s="24" t="str">
        <f>IF(ISNUMBER(AVERAGEIFS(Observed!Q$2:Q$10000,Observed!$A$2:$A$10000,$A749,Observed!$C$2:$C$10000,$C749)),AVERAGEIFS(Observed!Q$2:Q$10000,Observed!$A$2:$A$10000,$A749,Observed!$C$2:$C$10000,$C749),"")</f>
        <v/>
      </c>
      <c r="R749" s="24" t="str">
        <f>IF(ISNUMBER(AVERAGEIFS(Observed!R$2:R$10000,Observed!$A$2:$A$10000,$A749,Observed!$C$2:$C$10000,$C749)),AVERAGEIFS(Observed!R$2:R$10000,Observed!$A$2:$A$10000,$A749,Observed!$C$2:$C$10000,$C749),"")</f>
        <v/>
      </c>
      <c r="S749" s="22" t="str">
        <f>IF(ISNUMBER(AVERAGEIFS(Observed!S$2:S$10000,Observed!$A$2:$A$10000,$A749,Observed!$C$2:$C$10000,$C749)),AVERAGEIFS(Observed!S$2:S$10000,Observed!$A$2:$A$10000,$A749,Observed!$C$2:$C$10000,$C749),"")</f>
        <v/>
      </c>
      <c r="T749" s="23" t="str">
        <f>IF(ISNUMBER(AVERAGEIFS(Observed!T$2:T$10000,Observed!$A$2:$A$10000,$A749,Observed!$C$2:$C$10000,$C749)),AVERAGEIFS(Observed!T$2:T$10000,Observed!$A$2:$A$10000,$A749,Observed!$C$2:$C$10000,$C749),"")</f>
        <v/>
      </c>
      <c r="U749" s="23" t="str">
        <f>IF(ISNUMBER(AVERAGEIFS(Observed!U$2:U$10000,Observed!$A$2:$A$10000,$A749,Observed!$C$2:$C$10000,$C749)),AVERAGEIFS(Observed!U$2:U$10000,Observed!$A$2:$A$10000,$A749,Observed!$C$2:$C$10000,$C749),"")</f>
        <v/>
      </c>
      <c r="V749" s="23" t="str">
        <f>IF(ISNUMBER(AVERAGEIFS(Observed!V$2:V$10000,Observed!$A$2:$A$10000,$A749,Observed!$C$2:$C$10000,$C749)),AVERAGEIFS(Observed!V$2:V$10000,Observed!$A$2:$A$10000,$A749,Observed!$C$2:$C$10000,$C749),"")</f>
        <v/>
      </c>
      <c r="W749" s="23" t="str">
        <f>IF(ISNUMBER(AVERAGEIFS(Observed!W$2:W$10000,Observed!$A$2:$A$10000,$A749,Observed!$C$2:$C$10000,$C749)),AVERAGEIFS(Observed!W$2:W$10000,Observed!$A$2:$A$10000,$A749,Observed!$C$2:$C$10000,$C749),"")</f>
        <v/>
      </c>
      <c r="X749" s="23" t="str">
        <f>IF(ISNUMBER(AVERAGEIFS(Observed!X$2:X$10000,Observed!$A$2:$A$10000,$A749,Observed!$C$2:$C$10000,$C749)),AVERAGEIFS(Observed!X$2:X$10000,Observed!$A$2:$A$10000,$A749,Observed!$C$2:$C$10000,$C749),"")</f>
        <v/>
      </c>
      <c r="Y749" s="23" t="str">
        <f>IF(ISNUMBER(AVERAGEIFS(Observed!Y$2:Y$10000,Observed!$A$2:$A$10000,$A749,Observed!$C$2:$C$10000,$C749)),AVERAGEIFS(Observed!Y$2:Y$10000,Observed!$A$2:$A$10000,$A749,Observed!$C$2:$C$10000,$C749),"")</f>
        <v/>
      </c>
      <c r="Z749" s="23" t="str">
        <f>IF(ISNUMBER(AVERAGEIFS(Observed!Z$2:Z$10000,Observed!$A$2:$A$10000,$A749,Observed!$C$2:$C$10000,$C749)),AVERAGEIFS(Observed!Z$2:Z$10000,Observed!$A$2:$A$10000,$A749,Observed!$C$2:$C$10000,$C749),"")</f>
        <v/>
      </c>
      <c r="AA749" s="23" t="str">
        <f>IF(ISNUMBER(AVERAGEIFS(Observed!AA$2:AA$10000,Observed!$A$2:$A$10000,$A749,Observed!$C$2:$C$10000,$C749)),AVERAGEIFS(Observed!AA$2:AA$10000,Observed!$A$2:$A$10000,$A749,Observed!$C$2:$C$10000,$C749),"")</f>
        <v/>
      </c>
      <c r="AB749" s="23" t="str">
        <f>IF(ISNUMBER(AVERAGEIFS(Observed!AB$2:AB$10000,Observed!$A$2:$A$10000,$A749,Observed!$C$2:$C$10000,$C749)),AVERAGEIFS(Observed!AB$2:AB$10000,Observed!$A$2:$A$10000,$A749,Observed!$C$2:$C$10000,$C749),"")</f>
        <v/>
      </c>
      <c r="AC749" s="23" t="str">
        <f>IF(ISNUMBER(AVERAGEIFS(Observed!AC$2:AC$10000,Observed!$A$2:$A$10000,$A749,Observed!$C$2:$C$10000,$C749)),AVERAGEIFS(Observed!AC$2:AC$10000,Observed!$A$2:$A$10000,$A749,Observed!$C$2:$C$10000,$C749),"")</f>
        <v/>
      </c>
      <c r="AD749" s="23" t="str">
        <f>IF(ISNUMBER(AVERAGEIFS(Observed!AD$2:AD$10000,Observed!$A$2:$A$10000,$A749,Observed!$C$2:$C$10000,$C749)),AVERAGEIFS(Observed!AD$2:AD$10000,Observed!$A$2:$A$10000,$A749,Observed!$C$2:$C$10000,$C749),"")</f>
        <v/>
      </c>
      <c r="AE749" s="24" t="str">
        <f>IF(ISNUMBER(AVERAGEIFS(Observed!AE$2:AE$10000,Observed!$A$2:$A$10000,$A749,Observed!$C$2:$C$10000,$C749)),AVERAGEIFS(Observed!AE$2:AE$10000,Observed!$A$2:$A$10000,$A749,Observed!$C$2:$C$10000,$C749),"")</f>
        <v/>
      </c>
      <c r="AF749" s="24" t="str">
        <f>IF(ISNUMBER(AVERAGEIFS(Observed!AF$2:AF$10000,Observed!$A$2:$A$10000,$A749,Observed!$C$2:$C$10000,$C749)),AVERAGEIFS(Observed!AF$2:AF$10000,Observed!$A$2:$A$10000,$A749,Observed!$C$2:$C$10000,$C749),"")</f>
        <v/>
      </c>
      <c r="AG749" s="23" t="str">
        <f>IF(ISNUMBER(AVERAGEIFS(Observed!AG$2:AG$10000,Observed!$A$2:$A$10000,$A749,Observed!$C$2:$C$10000,$C749)),AVERAGEIFS(Observed!AG$2:AG$10000,Observed!$A$2:$A$10000,$A749,Observed!$C$2:$C$10000,$C749),"")</f>
        <v/>
      </c>
      <c r="AH749" s="23" t="str">
        <f>IF(ISNUMBER(AVERAGEIFS(Observed!AH$2:AH$10000,Observed!$A$2:$A$10000,$A749,Observed!$C$2:$C$10000,$C749)),AVERAGEIFS(Observed!AH$2:AH$10000,Observed!$A$2:$A$10000,$A749,Observed!$C$2:$C$10000,$C749),"")</f>
        <v/>
      </c>
      <c r="AI749" s="22" t="str">
        <f>IF(ISNUMBER(AVERAGEIFS(Observed!AI$2:AI$10000,Observed!$A$2:$A$10000,$A749,Observed!$C$2:$C$10000,$C749)),AVERAGEIFS(Observed!AI$2:AI$10000,Observed!$A$2:$A$10000,$A749,Observed!$C$2:$C$10000,$C749),"")</f>
        <v/>
      </c>
      <c r="AJ749" s="23">
        <f>IF(ISNUMBER(AVERAGEIFS(Observed!AJ$2:AJ$10000,Observed!$A$2:$A$10000,$A749,Observed!$C$2:$C$10000,$C749)),AVERAGEIFS(Observed!AJ$2:AJ$10000,Observed!$A$2:$A$10000,$A749,Observed!$C$2:$C$10000,$C749),"")</f>
        <v>21.699999999999996</v>
      </c>
      <c r="AK749" s="23" t="str">
        <f>IF(ISNUMBER(AVERAGEIFS(Observed!AK$2:AK$10000,Observed!$A$2:$A$10000,$A749,Observed!$C$2:$C$10000,$C749)),AVERAGEIFS(Observed!AK$2:AK$10000,Observed!$A$2:$A$10000,$A749,Observed!$C$2:$C$10000,$C749),"")</f>
        <v/>
      </c>
      <c r="AL749" s="23" t="str">
        <f>IF(ISNUMBER(AVERAGEIFS(Observed!AL$2:AL$10000,Observed!$A$2:$A$10000,$A749,Observed!$C$2:$C$10000,$C749)),AVERAGEIFS(Observed!AL$2:AL$10000,Observed!$A$2:$A$10000,$A749,Observed!$C$2:$C$10000,$C749),"")</f>
        <v/>
      </c>
      <c r="AM749" s="23" t="str">
        <f>IF(ISNUMBER(AVERAGEIFS(Observed!AM$2:AM$10000,Observed!$A$2:$A$10000,$A749,Observed!$C$2:$C$10000,$C749)),AVERAGEIFS(Observed!AM$2:AM$10000,Observed!$A$2:$A$10000,$A749,Observed!$C$2:$C$10000,$C749),"")</f>
        <v/>
      </c>
      <c r="AN749" s="23" t="str">
        <f>IF(ISNUMBER(AVERAGEIFS(Observed!AN$2:AN$10000,Observed!$A$2:$A$10000,$A749,Observed!$C$2:$C$10000,$C749)),AVERAGEIFS(Observed!AN$2:AN$10000,Observed!$A$2:$A$10000,$A749,Observed!$C$2:$C$10000,$C749),"")</f>
        <v/>
      </c>
      <c r="AO749" s="2">
        <f>COUNTIFS(Observed!$A$2:$A$10000,$A749,Observed!$C$2:$C$10000,$C749)</f>
        <v>5</v>
      </c>
      <c r="AP749" s="2">
        <f t="shared" si="15"/>
        <v>1</v>
      </c>
    </row>
    <row r="750" spans="1:42" x14ac:dyDescent="0.25">
      <c r="A750" t="s">
        <v>92</v>
      </c>
      <c r="B750" t="s">
        <v>30</v>
      </c>
      <c r="C750" s="20">
        <v>40630</v>
      </c>
      <c r="D750">
        <v>1</v>
      </c>
      <c r="F750" t="s">
        <v>106</v>
      </c>
      <c r="G750" s="25" t="s">
        <v>115</v>
      </c>
      <c r="J750" s="2"/>
      <c r="K750" s="22" t="str">
        <f>IF(ISNUMBER(AVERAGEIFS(Observed!K$2:K$10000,Observed!$A$2:$A$10000,$A750,Observed!$C$2:$C$10000,$C750)),AVERAGEIFS(Observed!K$2:K$10000,Observed!$A$2:$A$10000,$A750,Observed!$C$2:$C$10000,$C750),"")</f>
        <v/>
      </c>
      <c r="L750" s="23" t="str">
        <f>IF(ISNUMBER(AVERAGEIFS(Observed!L$2:L$10000,Observed!$A$2:$A$10000,$A750,Observed!$C$2:$C$10000,$C750)),AVERAGEIFS(Observed!L$2:L$10000,Observed!$A$2:$A$10000,$A750,Observed!$C$2:$C$10000,$C750),"")</f>
        <v/>
      </c>
      <c r="M750" s="23" t="str">
        <f>IF(ISNUMBER(AVERAGEIFS(Observed!M$2:M$10000,Observed!$A$2:$A$10000,$A750,Observed!$C$2:$C$10000,$C750)),AVERAGEIFS(Observed!M$2:M$10000,Observed!$A$2:$A$10000,$A750,Observed!$C$2:$C$10000,$C750),"")</f>
        <v/>
      </c>
      <c r="N750" s="23" t="str">
        <f>IF(ISNUMBER(AVERAGEIFS(Observed!N$2:N$10000,Observed!$A$2:$A$10000,$A750,Observed!$C$2:$C$10000,$C750)),AVERAGEIFS(Observed!N$2:N$10000,Observed!$A$2:$A$10000,$A750,Observed!$C$2:$C$10000,$C750),"")</f>
        <v/>
      </c>
      <c r="O750" s="23" t="str">
        <f>IF(ISNUMBER(AVERAGEIFS(Observed!O$2:O$10000,Observed!$A$2:$A$10000,$A750,Observed!$C$2:$C$10000,$C750)),AVERAGEIFS(Observed!O$2:O$10000,Observed!$A$2:$A$10000,$A750,Observed!$C$2:$C$10000,$C750),"")</f>
        <v/>
      </c>
      <c r="P750" s="24" t="str">
        <f>IF(ISNUMBER(AVERAGEIFS(Observed!P$2:P$10000,Observed!$A$2:$A$10000,$A750,Observed!$C$2:$C$10000,$C750)),AVERAGEIFS(Observed!P$2:P$10000,Observed!$A$2:$A$10000,$A750,Observed!$C$2:$C$10000,$C750),"")</f>
        <v/>
      </c>
      <c r="Q750" s="24" t="str">
        <f>IF(ISNUMBER(AVERAGEIFS(Observed!Q$2:Q$10000,Observed!$A$2:$A$10000,$A750,Observed!$C$2:$C$10000,$C750)),AVERAGEIFS(Observed!Q$2:Q$10000,Observed!$A$2:$A$10000,$A750,Observed!$C$2:$C$10000,$C750),"")</f>
        <v/>
      </c>
      <c r="R750" s="24" t="str">
        <f>IF(ISNUMBER(AVERAGEIFS(Observed!R$2:R$10000,Observed!$A$2:$A$10000,$A750,Observed!$C$2:$C$10000,$C750)),AVERAGEIFS(Observed!R$2:R$10000,Observed!$A$2:$A$10000,$A750,Observed!$C$2:$C$10000,$C750),"")</f>
        <v/>
      </c>
      <c r="S750" s="22" t="str">
        <f>IF(ISNUMBER(AVERAGEIFS(Observed!S$2:S$10000,Observed!$A$2:$A$10000,$A750,Observed!$C$2:$C$10000,$C750)),AVERAGEIFS(Observed!S$2:S$10000,Observed!$A$2:$A$10000,$A750,Observed!$C$2:$C$10000,$C750),"")</f>
        <v/>
      </c>
      <c r="T750" s="23" t="str">
        <f>IF(ISNUMBER(AVERAGEIFS(Observed!T$2:T$10000,Observed!$A$2:$A$10000,$A750,Observed!$C$2:$C$10000,$C750)),AVERAGEIFS(Observed!T$2:T$10000,Observed!$A$2:$A$10000,$A750,Observed!$C$2:$C$10000,$C750),"")</f>
        <v/>
      </c>
      <c r="U750" s="23" t="str">
        <f>IF(ISNUMBER(AVERAGEIFS(Observed!U$2:U$10000,Observed!$A$2:$A$10000,$A750,Observed!$C$2:$C$10000,$C750)),AVERAGEIFS(Observed!U$2:U$10000,Observed!$A$2:$A$10000,$A750,Observed!$C$2:$C$10000,$C750),"")</f>
        <v/>
      </c>
      <c r="V750" s="23" t="str">
        <f>IF(ISNUMBER(AVERAGEIFS(Observed!V$2:V$10000,Observed!$A$2:$A$10000,$A750,Observed!$C$2:$C$10000,$C750)),AVERAGEIFS(Observed!V$2:V$10000,Observed!$A$2:$A$10000,$A750,Observed!$C$2:$C$10000,$C750),"")</f>
        <v/>
      </c>
      <c r="W750" s="23" t="str">
        <f>IF(ISNUMBER(AVERAGEIFS(Observed!W$2:W$10000,Observed!$A$2:$A$10000,$A750,Observed!$C$2:$C$10000,$C750)),AVERAGEIFS(Observed!W$2:W$10000,Observed!$A$2:$A$10000,$A750,Observed!$C$2:$C$10000,$C750),"")</f>
        <v/>
      </c>
      <c r="X750" s="23" t="str">
        <f>IF(ISNUMBER(AVERAGEIFS(Observed!X$2:X$10000,Observed!$A$2:$A$10000,$A750,Observed!$C$2:$C$10000,$C750)),AVERAGEIFS(Observed!X$2:X$10000,Observed!$A$2:$A$10000,$A750,Observed!$C$2:$C$10000,$C750),"")</f>
        <v/>
      </c>
      <c r="Y750" s="23" t="str">
        <f>IF(ISNUMBER(AVERAGEIFS(Observed!Y$2:Y$10000,Observed!$A$2:$A$10000,$A750,Observed!$C$2:$C$10000,$C750)),AVERAGEIFS(Observed!Y$2:Y$10000,Observed!$A$2:$A$10000,$A750,Observed!$C$2:$C$10000,$C750),"")</f>
        <v/>
      </c>
      <c r="Z750" s="23" t="str">
        <f>IF(ISNUMBER(AVERAGEIFS(Observed!Z$2:Z$10000,Observed!$A$2:$A$10000,$A750,Observed!$C$2:$C$10000,$C750)),AVERAGEIFS(Observed!Z$2:Z$10000,Observed!$A$2:$A$10000,$A750,Observed!$C$2:$C$10000,$C750),"")</f>
        <v/>
      </c>
      <c r="AA750" s="23" t="str">
        <f>IF(ISNUMBER(AVERAGEIFS(Observed!AA$2:AA$10000,Observed!$A$2:$A$10000,$A750,Observed!$C$2:$C$10000,$C750)),AVERAGEIFS(Observed!AA$2:AA$10000,Observed!$A$2:$A$10000,$A750,Observed!$C$2:$C$10000,$C750),"")</f>
        <v/>
      </c>
      <c r="AB750" s="23" t="str">
        <f>IF(ISNUMBER(AVERAGEIFS(Observed!AB$2:AB$10000,Observed!$A$2:$A$10000,$A750,Observed!$C$2:$C$10000,$C750)),AVERAGEIFS(Observed!AB$2:AB$10000,Observed!$A$2:$A$10000,$A750,Observed!$C$2:$C$10000,$C750),"")</f>
        <v/>
      </c>
      <c r="AC750" s="23" t="str">
        <f>IF(ISNUMBER(AVERAGEIFS(Observed!AC$2:AC$10000,Observed!$A$2:$A$10000,$A750,Observed!$C$2:$C$10000,$C750)),AVERAGEIFS(Observed!AC$2:AC$10000,Observed!$A$2:$A$10000,$A750,Observed!$C$2:$C$10000,$C750),"")</f>
        <v/>
      </c>
      <c r="AD750" s="23" t="str">
        <f>IF(ISNUMBER(AVERAGEIFS(Observed!AD$2:AD$10000,Observed!$A$2:$A$10000,$A750,Observed!$C$2:$C$10000,$C750)),AVERAGEIFS(Observed!AD$2:AD$10000,Observed!$A$2:$A$10000,$A750,Observed!$C$2:$C$10000,$C750),"")</f>
        <v/>
      </c>
      <c r="AE750" s="24" t="str">
        <f>IF(ISNUMBER(AVERAGEIFS(Observed!AE$2:AE$10000,Observed!$A$2:$A$10000,$A750,Observed!$C$2:$C$10000,$C750)),AVERAGEIFS(Observed!AE$2:AE$10000,Observed!$A$2:$A$10000,$A750,Observed!$C$2:$C$10000,$C750),"")</f>
        <v/>
      </c>
      <c r="AF750" s="24" t="str">
        <f>IF(ISNUMBER(AVERAGEIFS(Observed!AF$2:AF$10000,Observed!$A$2:$A$10000,$A750,Observed!$C$2:$C$10000,$C750)),AVERAGEIFS(Observed!AF$2:AF$10000,Observed!$A$2:$A$10000,$A750,Observed!$C$2:$C$10000,$C750),"")</f>
        <v/>
      </c>
      <c r="AG750" s="23" t="str">
        <f>IF(ISNUMBER(AVERAGEIFS(Observed!AG$2:AG$10000,Observed!$A$2:$A$10000,$A750,Observed!$C$2:$C$10000,$C750)),AVERAGEIFS(Observed!AG$2:AG$10000,Observed!$A$2:$A$10000,$A750,Observed!$C$2:$C$10000,$C750),"")</f>
        <v/>
      </c>
      <c r="AH750" s="23" t="str">
        <f>IF(ISNUMBER(AVERAGEIFS(Observed!AH$2:AH$10000,Observed!$A$2:$A$10000,$A750,Observed!$C$2:$C$10000,$C750)),AVERAGEIFS(Observed!AH$2:AH$10000,Observed!$A$2:$A$10000,$A750,Observed!$C$2:$C$10000,$C750),"")</f>
        <v/>
      </c>
      <c r="AI750" s="22" t="str">
        <f>IF(ISNUMBER(AVERAGEIFS(Observed!AI$2:AI$10000,Observed!$A$2:$A$10000,$A750,Observed!$C$2:$C$10000,$C750)),AVERAGEIFS(Observed!AI$2:AI$10000,Observed!$A$2:$A$10000,$A750,Observed!$C$2:$C$10000,$C750),"")</f>
        <v/>
      </c>
      <c r="AJ750" s="23">
        <f>IF(ISNUMBER(AVERAGEIFS(Observed!AJ$2:AJ$10000,Observed!$A$2:$A$10000,$A750,Observed!$C$2:$C$10000,$C750)),AVERAGEIFS(Observed!AJ$2:AJ$10000,Observed!$A$2:$A$10000,$A750,Observed!$C$2:$C$10000,$C750),"")</f>
        <v>13.36</v>
      </c>
      <c r="AK750" s="23" t="str">
        <f>IF(ISNUMBER(AVERAGEIFS(Observed!AK$2:AK$10000,Observed!$A$2:$A$10000,$A750,Observed!$C$2:$C$10000,$C750)),AVERAGEIFS(Observed!AK$2:AK$10000,Observed!$A$2:$A$10000,$A750,Observed!$C$2:$C$10000,$C750),"")</f>
        <v/>
      </c>
      <c r="AL750" s="23" t="str">
        <f>IF(ISNUMBER(AVERAGEIFS(Observed!AL$2:AL$10000,Observed!$A$2:$A$10000,$A750,Observed!$C$2:$C$10000,$C750)),AVERAGEIFS(Observed!AL$2:AL$10000,Observed!$A$2:$A$10000,$A750,Observed!$C$2:$C$10000,$C750),"")</f>
        <v/>
      </c>
      <c r="AM750" s="23" t="str">
        <f>IF(ISNUMBER(AVERAGEIFS(Observed!AM$2:AM$10000,Observed!$A$2:$A$10000,$A750,Observed!$C$2:$C$10000,$C750)),AVERAGEIFS(Observed!AM$2:AM$10000,Observed!$A$2:$A$10000,$A750,Observed!$C$2:$C$10000,$C750),"")</f>
        <v/>
      </c>
      <c r="AN750" s="23" t="str">
        <f>IF(ISNUMBER(AVERAGEIFS(Observed!AN$2:AN$10000,Observed!$A$2:$A$10000,$A750,Observed!$C$2:$C$10000,$C750)),AVERAGEIFS(Observed!AN$2:AN$10000,Observed!$A$2:$A$10000,$A750,Observed!$C$2:$C$10000,$C750),"")</f>
        <v/>
      </c>
      <c r="AO750" s="2">
        <f>COUNTIFS(Observed!$A$2:$A$10000,$A750,Observed!$C$2:$C$10000,$C750)</f>
        <v>5</v>
      </c>
      <c r="AP750" s="2">
        <f t="shared" si="15"/>
        <v>1</v>
      </c>
    </row>
    <row r="751" spans="1:42" x14ac:dyDescent="0.25">
      <c r="A751" t="s">
        <v>92</v>
      </c>
      <c r="B751" t="s">
        <v>30</v>
      </c>
      <c r="C751" s="20">
        <v>40637</v>
      </c>
      <c r="D751">
        <v>1</v>
      </c>
      <c r="F751" t="s">
        <v>106</v>
      </c>
      <c r="G751" s="25" t="s">
        <v>115</v>
      </c>
      <c r="J751" s="2"/>
      <c r="K751" s="22" t="str">
        <f>IF(ISNUMBER(AVERAGEIFS(Observed!K$2:K$10000,Observed!$A$2:$A$10000,$A751,Observed!$C$2:$C$10000,$C751)),AVERAGEIFS(Observed!K$2:K$10000,Observed!$A$2:$A$10000,$A751,Observed!$C$2:$C$10000,$C751),"")</f>
        <v/>
      </c>
      <c r="L751" s="23" t="str">
        <f>IF(ISNUMBER(AVERAGEIFS(Observed!L$2:L$10000,Observed!$A$2:$A$10000,$A751,Observed!$C$2:$C$10000,$C751)),AVERAGEIFS(Observed!L$2:L$10000,Observed!$A$2:$A$10000,$A751,Observed!$C$2:$C$10000,$C751),"")</f>
        <v/>
      </c>
      <c r="M751" s="23" t="str">
        <f>IF(ISNUMBER(AVERAGEIFS(Observed!M$2:M$10000,Observed!$A$2:$A$10000,$A751,Observed!$C$2:$C$10000,$C751)),AVERAGEIFS(Observed!M$2:M$10000,Observed!$A$2:$A$10000,$A751,Observed!$C$2:$C$10000,$C751),"")</f>
        <v/>
      </c>
      <c r="N751" s="23" t="str">
        <f>IF(ISNUMBER(AVERAGEIFS(Observed!N$2:N$10000,Observed!$A$2:$A$10000,$A751,Observed!$C$2:$C$10000,$C751)),AVERAGEIFS(Observed!N$2:N$10000,Observed!$A$2:$A$10000,$A751,Observed!$C$2:$C$10000,$C751),"")</f>
        <v/>
      </c>
      <c r="O751" s="23" t="str">
        <f>IF(ISNUMBER(AVERAGEIFS(Observed!O$2:O$10000,Observed!$A$2:$A$10000,$A751,Observed!$C$2:$C$10000,$C751)),AVERAGEIFS(Observed!O$2:O$10000,Observed!$A$2:$A$10000,$A751,Observed!$C$2:$C$10000,$C751),"")</f>
        <v/>
      </c>
      <c r="P751" s="24" t="str">
        <f>IF(ISNUMBER(AVERAGEIFS(Observed!P$2:P$10000,Observed!$A$2:$A$10000,$A751,Observed!$C$2:$C$10000,$C751)),AVERAGEIFS(Observed!P$2:P$10000,Observed!$A$2:$A$10000,$A751,Observed!$C$2:$C$10000,$C751),"")</f>
        <v/>
      </c>
      <c r="Q751" s="24" t="str">
        <f>IF(ISNUMBER(AVERAGEIFS(Observed!Q$2:Q$10000,Observed!$A$2:$A$10000,$A751,Observed!$C$2:$C$10000,$C751)),AVERAGEIFS(Observed!Q$2:Q$10000,Observed!$A$2:$A$10000,$A751,Observed!$C$2:$C$10000,$C751),"")</f>
        <v/>
      </c>
      <c r="R751" s="24" t="str">
        <f>IF(ISNUMBER(AVERAGEIFS(Observed!R$2:R$10000,Observed!$A$2:$A$10000,$A751,Observed!$C$2:$C$10000,$C751)),AVERAGEIFS(Observed!R$2:R$10000,Observed!$A$2:$A$10000,$A751,Observed!$C$2:$C$10000,$C751),"")</f>
        <v/>
      </c>
      <c r="S751" s="22" t="str">
        <f>IF(ISNUMBER(AVERAGEIFS(Observed!S$2:S$10000,Observed!$A$2:$A$10000,$A751,Observed!$C$2:$C$10000,$C751)),AVERAGEIFS(Observed!S$2:S$10000,Observed!$A$2:$A$10000,$A751,Observed!$C$2:$C$10000,$C751),"")</f>
        <v/>
      </c>
      <c r="T751" s="23" t="str">
        <f>IF(ISNUMBER(AVERAGEIFS(Observed!T$2:T$10000,Observed!$A$2:$A$10000,$A751,Observed!$C$2:$C$10000,$C751)),AVERAGEIFS(Observed!T$2:T$10000,Observed!$A$2:$A$10000,$A751,Observed!$C$2:$C$10000,$C751),"")</f>
        <v/>
      </c>
      <c r="U751" s="23" t="str">
        <f>IF(ISNUMBER(AVERAGEIFS(Observed!U$2:U$10000,Observed!$A$2:$A$10000,$A751,Observed!$C$2:$C$10000,$C751)),AVERAGEIFS(Observed!U$2:U$10000,Observed!$A$2:$A$10000,$A751,Observed!$C$2:$C$10000,$C751),"")</f>
        <v/>
      </c>
      <c r="V751" s="23" t="str">
        <f>IF(ISNUMBER(AVERAGEIFS(Observed!V$2:V$10000,Observed!$A$2:$A$10000,$A751,Observed!$C$2:$C$10000,$C751)),AVERAGEIFS(Observed!V$2:V$10000,Observed!$A$2:$A$10000,$A751,Observed!$C$2:$C$10000,$C751),"")</f>
        <v/>
      </c>
      <c r="W751" s="23" t="str">
        <f>IF(ISNUMBER(AVERAGEIFS(Observed!W$2:W$10000,Observed!$A$2:$A$10000,$A751,Observed!$C$2:$C$10000,$C751)),AVERAGEIFS(Observed!W$2:W$10000,Observed!$A$2:$A$10000,$A751,Observed!$C$2:$C$10000,$C751),"")</f>
        <v/>
      </c>
      <c r="X751" s="23" t="str">
        <f>IF(ISNUMBER(AVERAGEIFS(Observed!X$2:X$10000,Observed!$A$2:$A$10000,$A751,Observed!$C$2:$C$10000,$C751)),AVERAGEIFS(Observed!X$2:X$10000,Observed!$A$2:$A$10000,$A751,Observed!$C$2:$C$10000,$C751),"")</f>
        <v/>
      </c>
      <c r="Y751" s="23" t="str">
        <f>IF(ISNUMBER(AVERAGEIFS(Observed!Y$2:Y$10000,Observed!$A$2:$A$10000,$A751,Observed!$C$2:$C$10000,$C751)),AVERAGEIFS(Observed!Y$2:Y$10000,Observed!$A$2:$A$10000,$A751,Observed!$C$2:$C$10000,$C751),"")</f>
        <v/>
      </c>
      <c r="Z751" s="23" t="str">
        <f>IF(ISNUMBER(AVERAGEIFS(Observed!Z$2:Z$10000,Observed!$A$2:$A$10000,$A751,Observed!$C$2:$C$10000,$C751)),AVERAGEIFS(Observed!Z$2:Z$10000,Observed!$A$2:$A$10000,$A751,Observed!$C$2:$C$10000,$C751),"")</f>
        <v/>
      </c>
      <c r="AA751" s="23" t="str">
        <f>IF(ISNUMBER(AVERAGEIFS(Observed!AA$2:AA$10000,Observed!$A$2:$A$10000,$A751,Observed!$C$2:$C$10000,$C751)),AVERAGEIFS(Observed!AA$2:AA$10000,Observed!$A$2:$A$10000,$A751,Observed!$C$2:$C$10000,$C751),"")</f>
        <v/>
      </c>
      <c r="AB751" s="23" t="str">
        <f>IF(ISNUMBER(AVERAGEIFS(Observed!AB$2:AB$10000,Observed!$A$2:$A$10000,$A751,Observed!$C$2:$C$10000,$C751)),AVERAGEIFS(Observed!AB$2:AB$10000,Observed!$A$2:$A$10000,$A751,Observed!$C$2:$C$10000,$C751),"")</f>
        <v/>
      </c>
      <c r="AC751" s="23" t="str">
        <f>IF(ISNUMBER(AVERAGEIFS(Observed!AC$2:AC$10000,Observed!$A$2:$A$10000,$A751,Observed!$C$2:$C$10000,$C751)),AVERAGEIFS(Observed!AC$2:AC$10000,Observed!$A$2:$A$10000,$A751,Observed!$C$2:$C$10000,$C751),"")</f>
        <v/>
      </c>
      <c r="AD751" s="23" t="str">
        <f>IF(ISNUMBER(AVERAGEIFS(Observed!AD$2:AD$10000,Observed!$A$2:$A$10000,$A751,Observed!$C$2:$C$10000,$C751)),AVERAGEIFS(Observed!AD$2:AD$10000,Observed!$A$2:$A$10000,$A751,Observed!$C$2:$C$10000,$C751),"")</f>
        <v/>
      </c>
      <c r="AE751" s="24" t="str">
        <f>IF(ISNUMBER(AVERAGEIFS(Observed!AE$2:AE$10000,Observed!$A$2:$A$10000,$A751,Observed!$C$2:$C$10000,$C751)),AVERAGEIFS(Observed!AE$2:AE$10000,Observed!$A$2:$A$10000,$A751,Observed!$C$2:$C$10000,$C751),"")</f>
        <v/>
      </c>
      <c r="AF751" s="24" t="str">
        <f>IF(ISNUMBER(AVERAGEIFS(Observed!AF$2:AF$10000,Observed!$A$2:$A$10000,$A751,Observed!$C$2:$C$10000,$C751)),AVERAGEIFS(Observed!AF$2:AF$10000,Observed!$A$2:$A$10000,$A751,Observed!$C$2:$C$10000,$C751),"")</f>
        <v/>
      </c>
      <c r="AG751" s="23" t="str">
        <f>IF(ISNUMBER(AVERAGEIFS(Observed!AG$2:AG$10000,Observed!$A$2:$A$10000,$A751,Observed!$C$2:$C$10000,$C751)),AVERAGEIFS(Observed!AG$2:AG$10000,Observed!$A$2:$A$10000,$A751,Observed!$C$2:$C$10000,$C751),"")</f>
        <v/>
      </c>
      <c r="AH751" s="23" t="str">
        <f>IF(ISNUMBER(AVERAGEIFS(Observed!AH$2:AH$10000,Observed!$A$2:$A$10000,$A751,Observed!$C$2:$C$10000,$C751)),AVERAGEIFS(Observed!AH$2:AH$10000,Observed!$A$2:$A$10000,$A751,Observed!$C$2:$C$10000,$C751),"")</f>
        <v/>
      </c>
      <c r="AI751" s="22" t="str">
        <f>IF(ISNUMBER(AVERAGEIFS(Observed!AI$2:AI$10000,Observed!$A$2:$A$10000,$A751,Observed!$C$2:$C$10000,$C751)),AVERAGEIFS(Observed!AI$2:AI$10000,Observed!$A$2:$A$10000,$A751,Observed!$C$2:$C$10000,$C751),"")</f>
        <v/>
      </c>
      <c r="AJ751" s="23">
        <f>IF(ISNUMBER(AVERAGEIFS(Observed!AJ$2:AJ$10000,Observed!$A$2:$A$10000,$A751,Observed!$C$2:$C$10000,$C751)),AVERAGEIFS(Observed!AJ$2:AJ$10000,Observed!$A$2:$A$10000,$A751,Observed!$C$2:$C$10000,$C751),"")</f>
        <v>19.220000000000002</v>
      </c>
      <c r="AK751" s="23" t="str">
        <f>IF(ISNUMBER(AVERAGEIFS(Observed!AK$2:AK$10000,Observed!$A$2:$A$10000,$A751,Observed!$C$2:$C$10000,$C751)),AVERAGEIFS(Observed!AK$2:AK$10000,Observed!$A$2:$A$10000,$A751,Observed!$C$2:$C$10000,$C751),"")</f>
        <v/>
      </c>
      <c r="AL751" s="23" t="str">
        <f>IF(ISNUMBER(AVERAGEIFS(Observed!AL$2:AL$10000,Observed!$A$2:$A$10000,$A751,Observed!$C$2:$C$10000,$C751)),AVERAGEIFS(Observed!AL$2:AL$10000,Observed!$A$2:$A$10000,$A751,Observed!$C$2:$C$10000,$C751),"")</f>
        <v/>
      </c>
      <c r="AM751" s="23" t="str">
        <f>IF(ISNUMBER(AVERAGEIFS(Observed!AM$2:AM$10000,Observed!$A$2:$A$10000,$A751,Observed!$C$2:$C$10000,$C751)),AVERAGEIFS(Observed!AM$2:AM$10000,Observed!$A$2:$A$10000,$A751,Observed!$C$2:$C$10000,$C751),"")</f>
        <v/>
      </c>
      <c r="AN751" s="23" t="str">
        <f>IF(ISNUMBER(AVERAGEIFS(Observed!AN$2:AN$10000,Observed!$A$2:$A$10000,$A751,Observed!$C$2:$C$10000,$C751)),AVERAGEIFS(Observed!AN$2:AN$10000,Observed!$A$2:$A$10000,$A751,Observed!$C$2:$C$10000,$C751),"")</f>
        <v/>
      </c>
      <c r="AO751" s="2">
        <f>COUNTIFS(Observed!$A$2:$A$10000,$A751,Observed!$C$2:$C$10000,$C751)</f>
        <v>5</v>
      </c>
      <c r="AP751" s="2">
        <f t="shared" si="15"/>
        <v>1</v>
      </c>
    </row>
    <row r="752" spans="1:42" x14ac:dyDescent="0.25">
      <c r="A752" t="s">
        <v>92</v>
      </c>
      <c r="B752" t="s">
        <v>30</v>
      </c>
      <c r="C752" s="20">
        <v>40641</v>
      </c>
      <c r="D752">
        <v>1</v>
      </c>
      <c r="F752" t="s">
        <v>106</v>
      </c>
      <c r="G752" s="25" t="s">
        <v>115</v>
      </c>
      <c r="J752" s="2"/>
      <c r="K752" s="22" t="str">
        <f>IF(ISNUMBER(AVERAGEIFS(Observed!K$2:K$10000,Observed!$A$2:$A$10000,$A752,Observed!$C$2:$C$10000,$C752)),AVERAGEIFS(Observed!K$2:K$10000,Observed!$A$2:$A$10000,$A752,Observed!$C$2:$C$10000,$C752),"")</f>
        <v/>
      </c>
      <c r="L752" s="23" t="str">
        <f>IF(ISNUMBER(AVERAGEIFS(Observed!L$2:L$10000,Observed!$A$2:$A$10000,$A752,Observed!$C$2:$C$10000,$C752)),AVERAGEIFS(Observed!L$2:L$10000,Observed!$A$2:$A$10000,$A752,Observed!$C$2:$C$10000,$C752),"")</f>
        <v/>
      </c>
      <c r="M752" s="23" t="str">
        <f>IF(ISNUMBER(AVERAGEIFS(Observed!M$2:M$10000,Observed!$A$2:$A$10000,$A752,Observed!$C$2:$C$10000,$C752)),AVERAGEIFS(Observed!M$2:M$10000,Observed!$A$2:$A$10000,$A752,Observed!$C$2:$C$10000,$C752),"")</f>
        <v/>
      </c>
      <c r="N752" s="23" t="str">
        <f>IF(ISNUMBER(AVERAGEIFS(Observed!N$2:N$10000,Observed!$A$2:$A$10000,$A752,Observed!$C$2:$C$10000,$C752)),AVERAGEIFS(Observed!N$2:N$10000,Observed!$A$2:$A$10000,$A752,Observed!$C$2:$C$10000,$C752),"")</f>
        <v/>
      </c>
      <c r="O752" s="23" t="str">
        <f>IF(ISNUMBER(AVERAGEIFS(Observed!O$2:O$10000,Observed!$A$2:$A$10000,$A752,Observed!$C$2:$C$10000,$C752)),AVERAGEIFS(Observed!O$2:O$10000,Observed!$A$2:$A$10000,$A752,Observed!$C$2:$C$10000,$C752),"")</f>
        <v/>
      </c>
      <c r="P752" s="24" t="str">
        <f>IF(ISNUMBER(AVERAGEIFS(Observed!P$2:P$10000,Observed!$A$2:$A$10000,$A752,Observed!$C$2:$C$10000,$C752)),AVERAGEIFS(Observed!P$2:P$10000,Observed!$A$2:$A$10000,$A752,Observed!$C$2:$C$10000,$C752),"")</f>
        <v/>
      </c>
      <c r="Q752" s="24" t="str">
        <f>IF(ISNUMBER(AVERAGEIFS(Observed!Q$2:Q$10000,Observed!$A$2:$A$10000,$A752,Observed!$C$2:$C$10000,$C752)),AVERAGEIFS(Observed!Q$2:Q$10000,Observed!$A$2:$A$10000,$A752,Observed!$C$2:$C$10000,$C752),"")</f>
        <v/>
      </c>
      <c r="R752" s="24" t="str">
        <f>IF(ISNUMBER(AVERAGEIFS(Observed!R$2:R$10000,Observed!$A$2:$A$10000,$A752,Observed!$C$2:$C$10000,$C752)),AVERAGEIFS(Observed!R$2:R$10000,Observed!$A$2:$A$10000,$A752,Observed!$C$2:$C$10000,$C752),"")</f>
        <v/>
      </c>
      <c r="S752" s="22" t="str">
        <f>IF(ISNUMBER(AVERAGEIFS(Observed!S$2:S$10000,Observed!$A$2:$A$10000,$A752,Observed!$C$2:$C$10000,$C752)),AVERAGEIFS(Observed!S$2:S$10000,Observed!$A$2:$A$10000,$A752,Observed!$C$2:$C$10000,$C752),"")</f>
        <v/>
      </c>
      <c r="T752" s="23" t="str">
        <f>IF(ISNUMBER(AVERAGEIFS(Observed!T$2:T$10000,Observed!$A$2:$A$10000,$A752,Observed!$C$2:$C$10000,$C752)),AVERAGEIFS(Observed!T$2:T$10000,Observed!$A$2:$A$10000,$A752,Observed!$C$2:$C$10000,$C752),"")</f>
        <v/>
      </c>
      <c r="U752" s="23" t="str">
        <f>IF(ISNUMBER(AVERAGEIFS(Observed!U$2:U$10000,Observed!$A$2:$A$10000,$A752,Observed!$C$2:$C$10000,$C752)),AVERAGEIFS(Observed!U$2:U$10000,Observed!$A$2:$A$10000,$A752,Observed!$C$2:$C$10000,$C752),"")</f>
        <v/>
      </c>
      <c r="V752" s="23" t="str">
        <f>IF(ISNUMBER(AVERAGEIFS(Observed!V$2:V$10000,Observed!$A$2:$A$10000,$A752,Observed!$C$2:$C$10000,$C752)),AVERAGEIFS(Observed!V$2:V$10000,Observed!$A$2:$A$10000,$A752,Observed!$C$2:$C$10000,$C752),"")</f>
        <v/>
      </c>
      <c r="W752" s="23" t="str">
        <f>IF(ISNUMBER(AVERAGEIFS(Observed!W$2:W$10000,Observed!$A$2:$A$10000,$A752,Observed!$C$2:$C$10000,$C752)),AVERAGEIFS(Observed!W$2:W$10000,Observed!$A$2:$A$10000,$A752,Observed!$C$2:$C$10000,$C752),"")</f>
        <v/>
      </c>
      <c r="X752" s="23" t="str">
        <f>IF(ISNUMBER(AVERAGEIFS(Observed!X$2:X$10000,Observed!$A$2:$A$10000,$A752,Observed!$C$2:$C$10000,$C752)),AVERAGEIFS(Observed!X$2:X$10000,Observed!$A$2:$A$10000,$A752,Observed!$C$2:$C$10000,$C752),"")</f>
        <v/>
      </c>
      <c r="Y752" s="23" t="str">
        <f>IF(ISNUMBER(AVERAGEIFS(Observed!Y$2:Y$10000,Observed!$A$2:$A$10000,$A752,Observed!$C$2:$C$10000,$C752)),AVERAGEIFS(Observed!Y$2:Y$10000,Observed!$A$2:$A$10000,$A752,Observed!$C$2:$C$10000,$C752),"")</f>
        <v/>
      </c>
      <c r="Z752" s="23" t="str">
        <f>IF(ISNUMBER(AVERAGEIFS(Observed!Z$2:Z$10000,Observed!$A$2:$A$10000,$A752,Observed!$C$2:$C$10000,$C752)),AVERAGEIFS(Observed!Z$2:Z$10000,Observed!$A$2:$A$10000,$A752,Observed!$C$2:$C$10000,$C752),"")</f>
        <v/>
      </c>
      <c r="AA752" s="23" t="str">
        <f>IF(ISNUMBER(AVERAGEIFS(Observed!AA$2:AA$10000,Observed!$A$2:$A$10000,$A752,Observed!$C$2:$C$10000,$C752)),AVERAGEIFS(Observed!AA$2:AA$10000,Observed!$A$2:$A$10000,$A752,Observed!$C$2:$C$10000,$C752),"")</f>
        <v/>
      </c>
      <c r="AB752" s="23" t="str">
        <f>IF(ISNUMBER(AVERAGEIFS(Observed!AB$2:AB$10000,Observed!$A$2:$A$10000,$A752,Observed!$C$2:$C$10000,$C752)),AVERAGEIFS(Observed!AB$2:AB$10000,Observed!$A$2:$A$10000,$A752,Observed!$C$2:$C$10000,$C752),"")</f>
        <v/>
      </c>
      <c r="AC752" s="23" t="str">
        <f>IF(ISNUMBER(AVERAGEIFS(Observed!AC$2:AC$10000,Observed!$A$2:$A$10000,$A752,Observed!$C$2:$C$10000,$C752)),AVERAGEIFS(Observed!AC$2:AC$10000,Observed!$A$2:$A$10000,$A752,Observed!$C$2:$C$10000,$C752),"")</f>
        <v/>
      </c>
      <c r="AD752" s="23" t="str">
        <f>IF(ISNUMBER(AVERAGEIFS(Observed!AD$2:AD$10000,Observed!$A$2:$A$10000,$A752,Observed!$C$2:$C$10000,$C752)),AVERAGEIFS(Observed!AD$2:AD$10000,Observed!$A$2:$A$10000,$A752,Observed!$C$2:$C$10000,$C752),"")</f>
        <v/>
      </c>
      <c r="AE752" s="24" t="str">
        <f>IF(ISNUMBER(AVERAGEIFS(Observed!AE$2:AE$10000,Observed!$A$2:$A$10000,$A752,Observed!$C$2:$C$10000,$C752)),AVERAGEIFS(Observed!AE$2:AE$10000,Observed!$A$2:$A$10000,$A752,Observed!$C$2:$C$10000,$C752),"")</f>
        <v/>
      </c>
      <c r="AF752" s="24" t="str">
        <f>IF(ISNUMBER(AVERAGEIFS(Observed!AF$2:AF$10000,Observed!$A$2:$A$10000,$A752,Observed!$C$2:$C$10000,$C752)),AVERAGEIFS(Observed!AF$2:AF$10000,Observed!$A$2:$A$10000,$A752,Observed!$C$2:$C$10000,$C752),"")</f>
        <v/>
      </c>
      <c r="AG752" s="23" t="str">
        <f>IF(ISNUMBER(AVERAGEIFS(Observed!AG$2:AG$10000,Observed!$A$2:$A$10000,$A752,Observed!$C$2:$C$10000,$C752)),AVERAGEIFS(Observed!AG$2:AG$10000,Observed!$A$2:$A$10000,$A752,Observed!$C$2:$C$10000,$C752),"")</f>
        <v/>
      </c>
      <c r="AH752" s="23" t="str">
        <f>IF(ISNUMBER(AVERAGEIFS(Observed!AH$2:AH$10000,Observed!$A$2:$A$10000,$A752,Observed!$C$2:$C$10000,$C752)),AVERAGEIFS(Observed!AH$2:AH$10000,Observed!$A$2:$A$10000,$A752,Observed!$C$2:$C$10000,$C752),"")</f>
        <v/>
      </c>
      <c r="AI752" s="22" t="str">
        <f>IF(ISNUMBER(AVERAGEIFS(Observed!AI$2:AI$10000,Observed!$A$2:$A$10000,$A752,Observed!$C$2:$C$10000,$C752)),AVERAGEIFS(Observed!AI$2:AI$10000,Observed!$A$2:$A$10000,$A752,Observed!$C$2:$C$10000,$C752),"")</f>
        <v/>
      </c>
      <c r="AJ752" s="23">
        <f>IF(ISNUMBER(AVERAGEIFS(Observed!AJ$2:AJ$10000,Observed!$A$2:$A$10000,$A752,Observed!$C$2:$C$10000,$C752)),AVERAGEIFS(Observed!AJ$2:AJ$10000,Observed!$A$2:$A$10000,$A752,Observed!$C$2:$C$10000,$C752),"")</f>
        <v>8.74</v>
      </c>
      <c r="AK752" s="23" t="str">
        <f>IF(ISNUMBER(AVERAGEIFS(Observed!AK$2:AK$10000,Observed!$A$2:$A$10000,$A752,Observed!$C$2:$C$10000,$C752)),AVERAGEIFS(Observed!AK$2:AK$10000,Observed!$A$2:$A$10000,$A752,Observed!$C$2:$C$10000,$C752),"")</f>
        <v/>
      </c>
      <c r="AL752" s="23" t="str">
        <f>IF(ISNUMBER(AVERAGEIFS(Observed!AL$2:AL$10000,Observed!$A$2:$A$10000,$A752,Observed!$C$2:$C$10000,$C752)),AVERAGEIFS(Observed!AL$2:AL$10000,Observed!$A$2:$A$10000,$A752,Observed!$C$2:$C$10000,$C752),"")</f>
        <v/>
      </c>
      <c r="AM752" s="23" t="str">
        <f>IF(ISNUMBER(AVERAGEIFS(Observed!AM$2:AM$10000,Observed!$A$2:$A$10000,$A752,Observed!$C$2:$C$10000,$C752)),AVERAGEIFS(Observed!AM$2:AM$10000,Observed!$A$2:$A$10000,$A752,Observed!$C$2:$C$10000,$C752),"")</f>
        <v/>
      </c>
      <c r="AN752" s="23" t="str">
        <f>IF(ISNUMBER(AVERAGEIFS(Observed!AN$2:AN$10000,Observed!$A$2:$A$10000,$A752,Observed!$C$2:$C$10000,$C752)),AVERAGEIFS(Observed!AN$2:AN$10000,Observed!$A$2:$A$10000,$A752,Observed!$C$2:$C$10000,$C752),"")</f>
        <v/>
      </c>
      <c r="AO752" s="2">
        <f>COUNTIFS(Observed!$A$2:$A$10000,$A752,Observed!$C$2:$C$10000,$C752)</f>
        <v>5</v>
      </c>
      <c r="AP752" s="2">
        <f t="shared" si="15"/>
        <v>1</v>
      </c>
    </row>
    <row r="753" spans="1:42" x14ac:dyDescent="0.25">
      <c r="A753" t="s">
        <v>92</v>
      </c>
      <c r="B753" t="s">
        <v>30</v>
      </c>
      <c r="C753" s="20">
        <v>40651</v>
      </c>
      <c r="D753">
        <v>1</v>
      </c>
      <c r="F753" t="s">
        <v>106</v>
      </c>
      <c r="G753" s="25" t="s">
        <v>115</v>
      </c>
      <c r="J753" s="2"/>
      <c r="K753" s="22" t="str">
        <f>IF(ISNUMBER(AVERAGEIFS(Observed!K$2:K$10000,Observed!$A$2:$A$10000,$A753,Observed!$C$2:$C$10000,$C753)),AVERAGEIFS(Observed!K$2:K$10000,Observed!$A$2:$A$10000,$A753,Observed!$C$2:$C$10000,$C753),"")</f>
        <v/>
      </c>
      <c r="L753" s="23" t="str">
        <f>IF(ISNUMBER(AVERAGEIFS(Observed!L$2:L$10000,Observed!$A$2:$A$10000,$A753,Observed!$C$2:$C$10000,$C753)),AVERAGEIFS(Observed!L$2:L$10000,Observed!$A$2:$A$10000,$A753,Observed!$C$2:$C$10000,$C753),"")</f>
        <v/>
      </c>
      <c r="M753" s="23" t="str">
        <f>IF(ISNUMBER(AVERAGEIFS(Observed!M$2:M$10000,Observed!$A$2:$A$10000,$A753,Observed!$C$2:$C$10000,$C753)),AVERAGEIFS(Observed!M$2:M$10000,Observed!$A$2:$A$10000,$A753,Observed!$C$2:$C$10000,$C753),"")</f>
        <v/>
      </c>
      <c r="N753" s="23" t="str">
        <f>IF(ISNUMBER(AVERAGEIFS(Observed!N$2:N$10000,Observed!$A$2:$A$10000,$A753,Observed!$C$2:$C$10000,$C753)),AVERAGEIFS(Observed!N$2:N$10000,Observed!$A$2:$A$10000,$A753,Observed!$C$2:$C$10000,$C753),"")</f>
        <v/>
      </c>
      <c r="O753" s="23" t="str">
        <f>IF(ISNUMBER(AVERAGEIFS(Observed!O$2:O$10000,Observed!$A$2:$A$10000,$A753,Observed!$C$2:$C$10000,$C753)),AVERAGEIFS(Observed!O$2:O$10000,Observed!$A$2:$A$10000,$A753,Observed!$C$2:$C$10000,$C753),"")</f>
        <v/>
      </c>
      <c r="P753" s="24" t="str">
        <f>IF(ISNUMBER(AVERAGEIFS(Observed!P$2:P$10000,Observed!$A$2:$A$10000,$A753,Observed!$C$2:$C$10000,$C753)),AVERAGEIFS(Observed!P$2:P$10000,Observed!$A$2:$A$10000,$A753,Observed!$C$2:$C$10000,$C753),"")</f>
        <v/>
      </c>
      <c r="Q753" s="24" t="str">
        <f>IF(ISNUMBER(AVERAGEIFS(Observed!Q$2:Q$10000,Observed!$A$2:$A$10000,$A753,Observed!$C$2:$C$10000,$C753)),AVERAGEIFS(Observed!Q$2:Q$10000,Observed!$A$2:$A$10000,$A753,Observed!$C$2:$C$10000,$C753),"")</f>
        <v/>
      </c>
      <c r="R753" s="24" t="str">
        <f>IF(ISNUMBER(AVERAGEIFS(Observed!R$2:R$10000,Observed!$A$2:$A$10000,$A753,Observed!$C$2:$C$10000,$C753)),AVERAGEIFS(Observed!R$2:R$10000,Observed!$A$2:$A$10000,$A753,Observed!$C$2:$C$10000,$C753),"")</f>
        <v/>
      </c>
      <c r="S753" s="22" t="str">
        <f>IF(ISNUMBER(AVERAGEIFS(Observed!S$2:S$10000,Observed!$A$2:$A$10000,$A753,Observed!$C$2:$C$10000,$C753)),AVERAGEIFS(Observed!S$2:S$10000,Observed!$A$2:$A$10000,$A753,Observed!$C$2:$C$10000,$C753),"")</f>
        <v/>
      </c>
      <c r="T753" s="23" t="str">
        <f>IF(ISNUMBER(AVERAGEIFS(Observed!T$2:T$10000,Observed!$A$2:$A$10000,$A753,Observed!$C$2:$C$10000,$C753)),AVERAGEIFS(Observed!T$2:T$10000,Observed!$A$2:$A$10000,$A753,Observed!$C$2:$C$10000,$C753),"")</f>
        <v/>
      </c>
      <c r="U753" s="23" t="str">
        <f>IF(ISNUMBER(AVERAGEIFS(Observed!U$2:U$10000,Observed!$A$2:$A$10000,$A753,Observed!$C$2:$C$10000,$C753)),AVERAGEIFS(Observed!U$2:U$10000,Observed!$A$2:$A$10000,$A753,Observed!$C$2:$C$10000,$C753),"")</f>
        <v/>
      </c>
      <c r="V753" s="23" t="str">
        <f>IF(ISNUMBER(AVERAGEIFS(Observed!V$2:V$10000,Observed!$A$2:$A$10000,$A753,Observed!$C$2:$C$10000,$C753)),AVERAGEIFS(Observed!V$2:V$10000,Observed!$A$2:$A$10000,$A753,Observed!$C$2:$C$10000,$C753),"")</f>
        <v/>
      </c>
      <c r="W753" s="23" t="str">
        <f>IF(ISNUMBER(AVERAGEIFS(Observed!W$2:W$10000,Observed!$A$2:$A$10000,$A753,Observed!$C$2:$C$10000,$C753)),AVERAGEIFS(Observed!W$2:W$10000,Observed!$A$2:$A$10000,$A753,Observed!$C$2:$C$10000,$C753),"")</f>
        <v/>
      </c>
      <c r="X753" s="23" t="str">
        <f>IF(ISNUMBER(AVERAGEIFS(Observed!X$2:X$10000,Observed!$A$2:$A$10000,$A753,Observed!$C$2:$C$10000,$C753)),AVERAGEIFS(Observed!X$2:X$10000,Observed!$A$2:$A$10000,$A753,Observed!$C$2:$C$10000,$C753),"")</f>
        <v/>
      </c>
      <c r="Y753" s="23" t="str">
        <f>IF(ISNUMBER(AVERAGEIFS(Observed!Y$2:Y$10000,Observed!$A$2:$A$10000,$A753,Observed!$C$2:$C$10000,$C753)),AVERAGEIFS(Observed!Y$2:Y$10000,Observed!$A$2:$A$10000,$A753,Observed!$C$2:$C$10000,$C753),"")</f>
        <v/>
      </c>
      <c r="Z753" s="23" t="str">
        <f>IF(ISNUMBER(AVERAGEIFS(Observed!Z$2:Z$10000,Observed!$A$2:$A$10000,$A753,Observed!$C$2:$C$10000,$C753)),AVERAGEIFS(Observed!Z$2:Z$10000,Observed!$A$2:$A$10000,$A753,Observed!$C$2:$C$10000,$C753),"")</f>
        <v/>
      </c>
      <c r="AA753" s="23" t="str">
        <f>IF(ISNUMBER(AVERAGEIFS(Observed!AA$2:AA$10000,Observed!$A$2:$A$10000,$A753,Observed!$C$2:$C$10000,$C753)),AVERAGEIFS(Observed!AA$2:AA$10000,Observed!$A$2:$A$10000,$A753,Observed!$C$2:$C$10000,$C753),"")</f>
        <v/>
      </c>
      <c r="AB753" s="23" t="str">
        <f>IF(ISNUMBER(AVERAGEIFS(Observed!AB$2:AB$10000,Observed!$A$2:$A$10000,$A753,Observed!$C$2:$C$10000,$C753)),AVERAGEIFS(Observed!AB$2:AB$10000,Observed!$A$2:$A$10000,$A753,Observed!$C$2:$C$10000,$C753),"")</f>
        <v/>
      </c>
      <c r="AC753" s="23" t="str">
        <f>IF(ISNUMBER(AVERAGEIFS(Observed!AC$2:AC$10000,Observed!$A$2:$A$10000,$A753,Observed!$C$2:$C$10000,$C753)),AVERAGEIFS(Observed!AC$2:AC$10000,Observed!$A$2:$A$10000,$A753,Observed!$C$2:$C$10000,$C753),"")</f>
        <v/>
      </c>
      <c r="AD753" s="23" t="str">
        <f>IF(ISNUMBER(AVERAGEIFS(Observed!AD$2:AD$10000,Observed!$A$2:$A$10000,$A753,Observed!$C$2:$C$10000,$C753)),AVERAGEIFS(Observed!AD$2:AD$10000,Observed!$A$2:$A$10000,$A753,Observed!$C$2:$C$10000,$C753),"")</f>
        <v/>
      </c>
      <c r="AE753" s="24" t="str">
        <f>IF(ISNUMBER(AVERAGEIFS(Observed!AE$2:AE$10000,Observed!$A$2:$A$10000,$A753,Observed!$C$2:$C$10000,$C753)),AVERAGEIFS(Observed!AE$2:AE$10000,Observed!$A$2:$A$10000,$A753,Observed!$C$2:$C$10000,$C753),"")</f>
        <v/>
      </c>
      <c r="AF753" s="24" t="str">
        <f>IF(ISNUMBER(AVERAGEIFS(Observed!AF$2:AF$10000,Observed!$A$2:$A$10000,$A753,Observed!$C$2:$C$10000,$C753)),AVERAGEIFS(Observed!AF$2:AF$10000,Observed!$A$2:$A$10000,$A753,Observed!$C$2:$C$10000,$C753),"")</f>
        <v/>
      </c>
      <c r="AG753" s="23" t="str">
        <f>IF(ISNUMBER(AVERAGEIFS(Observed!AG$2:AG$10000,Observed!$A$2:$A$10000,$A753,Observed!$C$2:$C$10000,$C753)),AVERAGEIFS(Observed!AG$2:AG$10000,Observed!$A$2:$A$10000,$A753,Observed!$C$2:$C$10000,$C753),"")</f>
        <v/>
      </c>
      <c r="AH753" s="23" t="str">
        <f>IF(ISNUMBER(AVERAGEIFS(Observed!AH$2:AH$10000,Observed!$A$2:$A$10000,$A753,Observed!$C$2:$C$10000,$C753)),AVERAGEIFS(Observed!AH$2:AH$10000,Observed!$A$2:$A$10000,$A753,Observed!$C$2:$C$10000,$C753),"")</f>
        <v/>
      </c>
      <c r="AI753" s="22" t="str">
        <f>IF(ISNUMBER(AVERAGEIFS(Observed!AI$2:AI$10000,Observed!$A$2:$A$10000,$A753,Observed!$C$2:$C$10000,$C753)),AVERAGEIFS(Observed!AI$2:AI$10000,Observed!$A$2:$A$10000,$A753,Observed!$C$2:$C$10000,$C753),"")</f>
        <v/>
      </c>
      <c r="AJ753" s="23">
        <f>IF(ISNUMBER(AVERAGEIFS(Observed!AJ$2:AJ$10000,Observed!$A$2:$A$10000,$A753,Observed!$C$2:$C$10000,$C753)),AVERAGEIFS(Observed!AJ$2:AJ$10000,Observed!$A$2:$A$10000,$A753,Observed!$C$2:$C$10000,$C753),"")</f>
        <v>15.36</v>
      </c>
      <c r="AK753" s="23" t="str">
        <f>IF(ISNUMBER(AVERAGEIFS(Observed!AK$2:AK$10000,Observed!$A$2:$A$10000,$A753,Observed!$C$2:$C$10000,$C753)),AVERAGEIFS(Observed!AK$2:AK$10000,Observed!$A$2:$A$10000,$A753,Observed!$C$2:$C$10000,$C753),"")</f>
        <v/>
      </c>
      <c r="AL753" s="23" t="str">
        <f>IF(ISNUMBER(AVERAGEIFS(Observed!AL$2:AL$10000,Observed!$A$2:$A$10000,$A753,Observed!$C$2:$C$10000,$C753)),AVERAGEIFS(Observed!AL$2:AL$10000,Observed!$A$2:$A$10000,$A753,Observed!$C$2:$C$10000,$C753),"")</f>
        <v/>
      </c>
      <c r="AM753" s="23" t="str">
        <f>IF(ISNUMBER(AVERAGEIFS(Observed!AM$2:AM$10000,Observed!$A$2:$A$10000,$A753,Observed!$C$2:$C$10000,$C753)),AVERAGEIFS(Observed!AM$2:AM$10000,Observed!$A$2:$A$10000,$A753,Observed!$C$2:$C$10000,$C753),"")</f>
        <v/>
      </c>
      <c r="AN753" s="23" t="str">
        <f>IF(ISNUMBER(AVERAGEIFS(Observed!AN$2:AN$10000,Observed!$A$2:$A$10000,$A753,Observed!$C$2:$C$10000,$C753)),AVERAGEIFS(Observed!AN$2:AN$10000,Observed!$A$2:$A$10000,$A753,Observed!$C$2:$C$10000,$C753),"")</f>
        <v/>
      </c>
      <c r="AO753" s="2">
        <f>COUNTIFS(Observed!$A$2:$A$10000,$A753,Observed!$C$2:$C$10000,$C753)</f>
        <v>5</v>
      </c>
      <c r="AP753" s="2">
        <f t="shared" si="15"/>
        <v>1</v>
      </c>
    </row>
    <row r="754" spans="1:42" x14ac:dyDescent="0.25">
      <c r="A754" t="s">
        <v>92</v>
      </c>
      <c r="B754" t="s">
        <v>30</v>
      </c>
      <c r="C754" s="20">
        <v>40659</v>
      </c>
      <c r="D754">
        <v>1</v>
      </c>
      <c r="F754" t="s">
        <v>106</v>
      </c>
      <c r="G754" s="25" t="s">
        <v>115</v>
      </c>
      <c r="J754" s="2"/>
      <c r="K754" s="22" t="str">
        <f>IF(ISNUMBER(AVERAGEIFS(Observed!K$2:K$10000,Observed!$A$2:$A$10000,$A754,Observed!$C$2:$C$10000,$C754)),AVERAGEIFS(Observed!K$2:K$10000,Observed!$A$2:$A$10000,$A754,Observed!$C$2:$C$10000,$C754),"")</f>
        <v/>
      </c>
      <c r="L754" s="23" t="str">
        <f>IF(ISNUMBER(AVERAGEIFS(Observed!L$2:L$10000,Observed!$A$2:$A$10000,$A754,Observed!$C$2:$C$10000,$C754)),AVERAGEIFS(Observed!L$2:L$10000,Observed!$A$2:$A$10000,$A754,Observed!$C$2:$C$10000,$C754),"")</f>
        <v/>
      </c>
      <c r="M754" s="23" t="str">
        <f>IF(ISNUMBER(AVERAGEIFS(Observed!M$2:M$10000,Observed!$A$2:$A$10000,$A754,Observed!$C$2:$C$10000,$C754)),AVERAGEIFS(Observed!M$2:M$10000,Observed!$A$2:$A$10000,$A754,Observed!$C$2:$C$10000,$C754),"")</f>
        <v/>
      </c>
      <c r="N754" s="23" t="str">
        <f>IF(ISNUMBER(AVERAGEIFS(Observed!N$2:N$10000,Observed!$A$2:$A$10000,$A754,Observed!$C$2:$C$10000,$C754)),AVERAGEIFS(Observed!N$2:N$10000,Observed!$A$2:$A$10000,$A754,Observed!$C$2:$C$10000,$C754),"")</f>
        <v/>
      </c>
      <c r="O754" s="23" t="str">
        <f>IF(ISNUMBER(AVERAGEIFS(Observed!O$2:O$10000,Observed!$A$2:$A$10000,$A754,Observed!$C$2:$C$10000,$C754)),AVERAGEIFS(Observed!O$2:O$10000,Observed!$A$2:$A$10000,$A754,Observed!$C$2:$C$10000,$C754),"")</f>
        <v/>
      </c>
      <c r="P754" s="24" t="str">
        <f>IF(ISNUMBER(AVERAGEIFS(Observed!P$2:P$10000,Observed!$A$2:$A$10000,$A754,Observed!$C$2:$C$10000,$C754)),AVERAGEIFS(Observed!P$2:P$10000,Observed!$A$2:$A$10000,$A754,Observed!$C$2:$C$10000,$C754),"")</f>
        <v/>
      </c>
      <c r="Q754" s="24" t="str">
        <f>IF(ISNUMBER(AVERAGEIFS(Observed!Q$2:Q$10000,Observed!$A$2:$A$10000,$A754,Observed!$C$2:$C$10000,$C754)),AVERAGEIFS(Observed!Q$2:Q$10000,Observed!$A$2:$A$10000,$A754,Observed!$C$2:$C$10000,$C754),"")</f>
        <v/>
      </c>
      <c r="R754" s="24" t="str">
        <f>IF(ISNUMBER(AVERAGEIFS(Observed!R$2:R$10000,Observed!$A$2:$A$10000,$A754,Observed!$C$2:$C$10000,$C754)),AVERAGEIFS(Observed!R$2:R$10000,Observed!$A$2:$A$10000,$A754,Observed!$C$2:$C$10000,$C754),"")</f>
        <v/>
      </c>
      <c r="S754" s="22" t="str">
        <f>IF(ISNUMBER(AVERAGEIFS(Observed!S$2:S$10000,Observed!$A$2:$A$10000,$A754,Observed!$C$2:$C$10000,$C754)),AVERAGEIFS(Observed!S$2:S$10000,Observed!$A$2:$A$10000,$A754,Observed!$C$2:$C$10000,$C754),"")</f>
        <v/>
      </c>
      <c r="T754" s="23" t="str">
        <f>IF(ISNUMBER(AVERAGEIFS(Observed!T$2:T$10000,Observed!$A$2:$A$10000,$A754,Observed!$C$2:$C$10000,$C754)),AVERAGEIFS(Observed!T$2:T$10000,Observed!$A$2:$A$10000,$A754,Observed!$C$2:$C$10000,$C754),"")</f>
        <v/>
      </c>
      <c r="U754" s="23" t="str">
        <f>IF(ISNUMBER(AVERAGEIFS(Observed!U$2:U$10000,Observed!$A$2:$A$10000,$A754,Observed!$C$2:$C$10000,$C754)),AVERAGEIFS(Observed!U$2:U$10000,Observed!$A$2:$A$10000,$A754,Observed!$C$2:$C$10000,$C754),"")</f>
        <v/>
      </c>
      <c r="V754" s="23" t="str">
        <f>IF(ISNUMBER(AVERAGEIFS(Observed!V$2:V$10000,Observed!$A$2:$A$10000,$A754,Observed!$C$2:$C$10000,$C754)),AVERAGEIFS(Observed!V$2:V$10000,Observed!$A$2:$A$10000,$A754,Observed!$C$2:$C$10000,$C754),"")</f>
        <v/>
      </c>
      <c r="W754" s="23" t="str">
        <f>IF(ISNUMBER(AVERAGEIFS(Observed!W$2:W$10000,Observed!$A$2:$A$10000,$A754,Observed!$C$2:$C$10000,$C754)),AVERAGEIFS(Observed!W$2:W$10000,Observed!$A$2:$A$10000,$A754,Observed!$C$2:$C$10000,$C754),"")</f>
        <v/>
      </c>
      <c r="X754" s="23" t="str">
        <f>IF(ISNUMBER(AVERAGEIFS(Observed!X$2:X$10000,Observed!$A$2:$A$10000,$A754,Observed!$C$2:$C$10000,$C754)),AVERAGEIFS(Observed!X$2:X$10000,Observed!$A$2:$A$10000,$A754,Observed!$C$2:$C$10000,$C754),"")</f>
        <v/>
      </c>
      <c r="Y754" s="23" t="str">
        <f>IF(ISNUMBER(AVERAGEIFS(Observed!Y$2:Y$10000,Observed!$A$2:$A$10000,$A754,Observed!$C$2:$C$10000,$C754)),AVERAGEIFS(Observed!Y$2:Y$10000,Observed!$A$2:$A$10000,$A754,Observed!$C$2:$C$10000,$C754),"")</f>
        <v/>
      </c>
      <c r="Z754" s="23" t="str">
        <f>IF(ISNUMBER(AVERAGEIFS(Observed!Z$2:Z$10000,Observed!$A$2:$A$10000,$A754,Observed!$C$2:$C$10000,$C754)),AVERAGEIFS(Observed!Z$2:Z$10000,Observed!$A$2:$A$10000,$A754,Observed!$C$2:$C$10000,$C754),"")</f>
        <v/>
      </c>
      <c r="AA754" s="23" t="str">
        <f>IF(ISNUMBER(AVERAGEIFS(Observed!AA$2:AA$10000,Observed!$A$2:$A$10000,$A754,Observed!$C$2:$C$10000,$C754)),AVERAGEIFS(Observed!AA$2:AA$10000,Observed!$A$2:$A$10000,$A754,Observed!$C$2:$C$10000,$C754),"")</f>
        <v/>
      </c>
      <c r="AB754" s="23" t="str">
        <f>IF(ISNUMBER(AVERAGEIFS(Observed!AB$2:AB$10000,Observed!$A$2:$A$10000,$A754,Observed!$C$2:$C$10000,$C754)),AVERAGEIFS(Observed!AB$2:AB$10000,Observed!$A$2:$A$10000,$A754,Observed!$C$2:$C$10000,$C754),"")</f>
        <v/>
      </c>
      <c r="AC754" s="23" t="str">
        <f>IF(ISNUMBER(AVERAGEIFS(Observed!AC$2:AC$10000,Observed!$A$2:$A$10000,$A754,Observed!$C$2:$C$10000,$C754)),AVERAGEIFS(Observed!AC$2:AC$10000,Observed!$A$2:$A$10000,$A754,Observed!$C$2:$C$10000,$C754),"")</f>
        <v/>
      </c>
      <c r="AD754" s="23" t="str">
        <f>IF(ISNUMBER(AVERAGEIFS(Observed!AD$2:AD$10000,Observed!$A$2:$A$10000,$A754,Observed!$C$2:$C$10000,$C754)),AVERAGEIFS(Observed!AD$2:AD$10000,Observed!$A$2:$A$10000,$A754,Observed!$C$2:$C$10000,$C754),"")</f>
        <v/>
      </c>
      <c r="AE754" s="24" t="str">
        <f>IF(ISNUMBER(AVERAGEIFS(Observed!AE$2:AE$10000,Observed!$A$2:$A$10000,$A754,Observed!$C$2:$C$10000,$C754)),AVERAGEIFS(Observed!AE$2:AE$10000,Observed!$A$2:$A$10000,$A754,Observed!$C$2:$C$10000,$C754),"")</f>
        <v/>
      </c>
      <c r="AF754" s="24" t="str">
        <f>IF(ISNUMBER(AVERAGEIFS(Observed!AF$2:AF$10000,Observed!$A$2:$A$10000,$A754,Observed!$C$2:$C$10000,$C754)),AVERAGEIFS(Observed!AF$2:AF$10000,Observed!$A$2:$A$10000,$A754,Observed!$C$2:$C$10000,$C754),"")</f>
        <v/>
      </c>
      <c r="AG754" s="23" t="str">
        <f>IF(ISNUMBER(AVERAGEIFS(Observed!AG$2:AG$10000,Observed!$A$2:$A$10000,$A754,Observed!$C$2:$C$10000,$C754)),AVERAGEIFS(Observed!AG$2:AG$10000,Observed!$A$2:$A$10000,$A754,Observed!$C$2:$C$10000,$C754),"")</f>
        <v/>
      </c>
      <c r="AH754" s="23" t="str">
        <f>IF(ISNUMBER(AVERAGEIFS(Observed!AH$2:AH$10000,Observed!$A$2:$A$10000,$A754,Observed!$C$2:$C$10000,$C754)),AVERAGEIFS(Observed!AH$2:AH$10000,Observed!$A$2:$A$10000,$A754,Observed!$C$2:$C$10000,$C754),"")</f>
        <v/>
      </c>
      <c r="AI754" s="22" t="str">
        <f>IF(ISNUMBER(AVERAGEIFS(Observed!AI$2:AI$10000,Observed!$A$2:$A$10000,$A754,Observed!$C$2:$C$10000,$C754)),AVERAGEIFS(Observed!AI$2:AI$10000,Observed!$A$2:$A$10000,$A754,Observed!$C$2:$C$10000,$C754),"")</f>
        <v/>
      </c>
      <c r="AJ754" s="23">
        <f>IF(ISNUMBER(AVERAGEIFS(Observed!AJ$2:AJ$10000,Observed!$A$2:$A$10000,$A754,Observed!$C$2:$C$10000,$C754)),AVERAGEIFS(Observed!AJ$2:AJ$10000,Observed!$A$2:$A$10000,$A754,Observed!$C$2:$C$10000,$C754),"")</f>
        <v>11.799999999999999</v>
      </c>
      <c r="AK754" s="23" t="str">
        <f>IF(ISNUMBER(AVERAGEIFS(Observed!AK$2:AK$10000,Observed!$A$2:$A$10000,$A754,Observed!$C$2:$C$10000,$C754)),AVERAGEIFS(Observed!AK$2:AK$10000,Observed!$A$2:$A$10000,$A754,Observed!$C$2:$C$10000,$C754),"")</f>
        <v/>
      </c>
      <c r="AL754" s="23" t="str">
        <f>IF(ISNUMBER(AVERAGEIFS(Observed!AL$2:AL$10000,Observed!$A$2:$A$10000,$A754,Observed!$C$2:$C$10000,$C754)),AVERAGEIFS(Observed!AL$2:AL$10000,Observed!$A$2:$A$10000,$A754,Observed!$C$2:$C$10000,$C754),"")</f>
        <v/>
      </c>
      <c r="AM754" s="23" t="str">
        <f>IF(ISNUMBER(AVERAGEIFS(Observed!AM$2:AM$10000,Observed!$A$2:$A$10000,$A754,Observed!$C$2:$C$10000,$C754)),AVERAGEIFS(Observed!AM$2:AM$10000,Observed!$A$2:$A$10000,$A754,Observed!$C$2:$C$10000,$C754),"")</f>
        <v/>
      </c>
      <c r="AN754" s="23" t="str">
        <f>IF(ISNUMBER(AVERAGEIFS(Observed!AN$2:AN$10000,Observed!$A$2:$A$10000,$A754,Observed!$C$2:$C$10000,$C754)),AVERAGEIFS(Observed!AN$2:AN$10000,Observed!$A$2:$A$10000,$A754,Observed!$C$2:$C$10000,$C754),"")</f>
        <v/>
      </c>
      <c r="AO754" s="2">
        <f>COUNTIFS(Observed!$A$2:$A$10000,$A754,Observed!$C$2:$C$10000,$C754)</f>
        <v>5</v>
      </c>
      <c r="AP754" s="2">
        <f t="shared" si="15"/>
        <v>1</v>
      </c>
    </row>
    <row r="755" spans="1:42" x14ac:dyDescent="0.25">
      <c r="A755" t="s">
        <v>92</v>
      </c>
      <c r="B755" t="s">
        <v>30</v>
      </c>
      <c r="C755" s="20">
        <v>40665</v>
      </c>
      <c r="D755">
        <v>1</v>
      </c>
      <c r="F755" t="s">
        <v>106</v>
      </c>
      <c r="G755" s="25" t="s">
        <v>115</v>
      </c>
      <c r="J755" s="2"/>
      <c r="K755" s="22" t="str">
        <f>IF(ISNUMBER(AVERAGEIFS(Observed!K$2:K$10000,Observed!$A$2:$A$10000,$A755,Observed!$C$2:$C$10000,$C755)),AVERAGEIFS(Observed!K$2:K$10000,Observed!$A$2:$A$10000,$A755,Observed!$C$2:$C$10000,$C755),"")</f>
        <v/>
      </c>
      <c r="L755" s="23" t="str">
        <f>IF(ISNUMBER(AVERAGEIFS(Observed!L$2:L$10000,Observed!$A$2:$A$10000,$A755,Observed!$C$2:$C$10000,$C755)),AVERAGEIFS(Observed!L$2:L$10000,Observed!$A$2:$A$10000,$A755,Observed!$C$2:$C$10000,$C755),"")</f>
        <v/>
      </c>
      <c r="M755" s="23" t="str">
        <f>IF(ISNUMBER(AVERAGEIFS(Observed!M$2:M$10000,Observed!$A$2:$A$10000,$A755,Observed!$C$2:$C$10000,$C755)),AVERAGEIFS(Observed!M$2:M$10000,Observed!$A$2:$A$10000,$A755,Observed!$C$2:$C$10000,$C755),"")</f>
        <v/>
      </c>
      <c r="N755" s="23" t="str">
        <f>IF(ISNUMBER(AVERAGEIFS(Observed!N$2:N$10000,Observed!$A$2:$A$10000,$A755,Observed!$C$2:$C$10000,$C755)),AVERAGEIFS(Observed!N$2:N$10000,Observed!$A$2:$A$10000,$A755,Observed!$C$2:$C$10000,$C755),"")</f>
        <v/>
      </c>
      <c r="O755" s="23" t="str">
        <f>IF(ISNUMBER(AVERAGEIFS(Observed!O$2:O$10000,Observed!$A$2:$A$10000,$A755,Observed!$C$2:$C$10000,$C755)),AVERAGEIFS(Observed!O$2:O$10000,Observed!$A$2:$A$10000,$A755,Observed!$C$2:$C$10000,$C755),"")</f>
        <v/>
      </c>
      <c r="P755" s="24" t="str">
        <f>IF(ISNUMBER(AVERAGEIFS(Observed!P$2:P$10000,Observed!$A$2:$A$10000,$A755,Observed!$C$2:$C$10000,$C755)),AVERAGEIFS(Observed!P$2:P$10000,Observed!$A$2:$A$10000,$A755,Observed!$C$2:$C$10000,$C755),"")</f>
        <v/>
      </c>
      <c r="Q755" s="24" t="str">
        <f>IF(ISNUMBER(AVERAGEIFS(Observed!Q$2:Q$10000,Observed!$A$2:$A$10000,$A755,Observed!$C$2:$C$10000,$C755)),AVERAGEIFS(Observed!Q$2:Q$10000,Observed!$A$2:$A$10000,$A755,Observed!$C$2:$C$10000,$C755),"")</f>
        <v/>
      </c>
      <c r="R755" s="24" t="str">
        <f>IF(ISNUMBER(AVERAGEIFS(Observed!R$2:R$10000,Observed!$A$2:$A$10000,$A755,Observed!$C$2:$C$10000,$C755)),AVERAGEIFS(Observed!R$2:R$10000,Observed!$A$2:$A$10000,$A755,Observed!$C$2:$C$10000,$C755),"")</f>
        <v/>
      </c>
      <c r="S755" s="22" t="str">
        <f>IF(ISNUMBER(AVERAGEIFS(Observed!S$2:S$10000,Observed!$A$2:$A$10000,$A755,Observed!$C$2:$C$10000,$C755)),AVERAGEIFS(Observed!S$2:S$10000,Observed!$A$2:$A$10000,$A755,Observed!$C$2:$C$10000,$C755),"")</f>
        <v/>
      </c>
      <c r="T755" s="23" t="str">
        <f>IF(ISNUMBER(AVERAGEIFS(Observed!T$2:T$10000,Observed!$A$2:$A$10000,$A755,Observed!$C$2:$C$10000,$C755)),AVERAGEIFS(Observed!T$2:T$10000,Observed!$A$2:$A$10000,$A755,Observed!$C$2:$C$10000,$C755),"")</f>
        <v/>
      </c>
      <c r="U755" s="23" t="str">
        <f>IF(ISNUMBER(AVERAGEIFS(Observed!U$2:U$10000,Observed!$A$2:$A$10000,$A755,Observed!$C$2:$C$10000,$C755)),AVERAGEIFS(Observed!U$2:U$10000,Observed!$A$2:$A$10000,$A755,Observed!$C$2:$C$10000,$C755),"")</f>
        <v/>
      </c>
      <c r="V755" s="23" t="str">
        <f>IF(ISNUMBER(AVERAGEIFS(Observed!V$2:V$10000,Observed!$A$2:$A$10000,$A755,Observed!$C$2:$C$10000,$C755)),AVERAGEIFS(Observed!V$2:V$10000,Observed!$A$2:$A$10000,$A755,Observed!$C$2:$C$10000,$C755),"")</f>
        <v/>
      </c>
      <c r="W755" s="23" t="str">
        <f>IF(ISNUMBER(AVERAGEIFS(Observed!W$2:W$10000,Observed!$A$2:$A$10000,$A755,Observed!$C$2:$C$10000,$C755)),AVERAGEIFS(Observed!W$2:W$10000,Observed!$A$2:$A$10000,$A755,Observed!$C$2:$C$10000,$C755),"")</f>
        <v/>
      </c>
      <c r="X755" s="23" t="str">
        <f>IF(ISNUMBER(AVERAGEIFS(Observed!X$2:X$10000,Observed!$A$2:$A$10000,$A755,Observed!$C$2:$C$10000,$C755)),AVERAGEIFS(Observed!X$2:X$10000,Observed!$A$2:$A$10000,$A755,Observed!$C$2:$C$10000,$C755),"")</f>
        <v/>
      </c>
      <c r="Y755" s="23" t="str">
        <f>IF(ISNUMBER(AVERAGEIFS(Observed!Y$2:Y$10000,Observed!$A$2:$A$10000,$A755,Observed!$C$2:$C$10000,$C755)),AVERAGEIFS(Observed!Y$2:Y$10000,Observed!$A$2:$A$10000,$A755,Observed!$C$2:$C$10000,$C755),"")</f>
        <v/>
      </c>
      <c r="Z755" s="23" t="str">
        <f>IF(ISNUMBER(AVERAGEIFS(Observed!Z$2:Z$10000,Observed!$A$2:$A$10000,$A755,Observed!$C$2:$C$10000,$C755)),AVERAGEIFS(Observed!Z$2:Z$10000,Observed!$A$2:$A$10000,$A755,Observed!$C$2:$C$10000,$C755),"")</f>
        <v/>
      </c>
      <c r="AA755" s="23" t="str">
        <f>IF(ISNUMBER(AVERAGEIFS(Observed!AA$2:AA$10000,Observed!$A$2:$A$10000,$A755,Observed!$C$2:$C$10000,$C755)),AVERAGEIFS(Observed!AA$2:AA$10000,Observed!$A$2:$A$10000,$A755,Observed!$C$2:$C$10000,$C755),"")</f>
        <v/>
      </c>
      <c r="AB755" s="23" t="str">
        <f>IF(ISNUMBER(AVERAGEIFS(Observed!AB$2:AB$10000,Observed!$A$2:$A$10000,$A755,Observed!$C$2:$C$10000,$C755)),AVERAGEIFS(Observed!AB$2:AB$10000,Observed!$A$2:$A$10000,$A755,Observed!$C$2:$C$10000,$C755),"")</f>
        <v/>
      </c>
      <c r="AC755" s="23" t="str">
        <f>IF(ISNUMBER(AVERAGEIFS(Observed!AC$2:AC$10000,Observed!$A$2:$A$10000,$A755,Observed!$C$2:$C$10000,$C755)),AVERAGEIFS(Observed!AC$2:AC$10000,Observed!$A$2:$A$10000,$A755,Observed!$C$2:$C$10000,$C755),"")</f>
        <v/>
      </c>
      <c r="AD755" s="23" t="str">
        <f>IF(ISNUMBER(AVERAGEIFS(Observed!AD$2:AD$10000,Observed!$A$2:$A$10000,$A755,Observed!$C$2:$C$10000,$C755)),AVERAGEIFS(Observed!AD$2:AD$10000,Observed!$A$2:$A$10000,$A755,Observed!$C$2:$C$10000,$C755),"")</f>
        <v/>
      </c>
      <c r="AE755" s="24" t="str">
        <f>IF(ISNUMBER(AVERAGEIFS(Observed!AE$2:AE$10000,Observed!$A$2:$A$10000,$A755,Observed!$C$2:$C$10000,$C755)),AVERAGEIFS(Observed!AE$2:AE$10000,Observed!$A$2:$A$10000,$A755,Observed!$C$2:$C$10000,$C755),"")</f>
        <v/>
      </c>
      <c r="AF755" s="24" t="str">
        <f>IF(ISNUMBER(AVERAGEIFS(Observed!AF$2:AF$10000,Observed!$A$2:$A$10000,$A755,Observed!$C$2:$C$10000,$C755)),AVERAGEIFS(Observed!AF$2:AF$10000,Observed!$A$2:$A$10000,$A755,Observed!$C$2:$C$10000,$C755),"")</f>
        <v/>
      </c>
      <c r="AG755" s="23" t="str">
        <f>IF(ISNUMBER(AVERAGEIFS(Observed!AG$2:AG$10000,Observed!$A$2:$A$10000,$A755,Observed!$C$2:$C$10000,$C755)),AVERAGEIFS(Observed!AG$2:AG$10000,Observed!$A$2:$A$10000,$A755,Observed!$C$2:$C$10000,$C755),"")</f>
        <v/>
      </c>
      <c r="AH755" s="23" t="str">
        <f>IF(ISNUMBER(AVERAGEIFS(Observed!AH$2:AH$10000,Observed!$A$2:$A$10000,$A755,Observed!$C$2:$C$10000,$C755)),AVERAGEIFS(Observed!AH$2:AH$10000,Observed!$A$2:$A$10000,$A755,Observed!$C$2:$C$10000,$C755),"")</f>
        <v/>
      </c>
      <c r="AI755" s="22" t="str">
        <f>IF(ISNUMBER(AVERAGEIFS(Observed!AI$2:AI$10000,Observed!$A$2:$A$10000,$A755,Observed!$C$2:$C$10000,$C755)),AVERAGEIFS(Observed!AI$2:AI$10000,Observed!$A$2:$A$10000,$A755,Observed!$C$2:$C$10000,$C755),"")</f>
        <v/>
      </c>
      <c r="AJ755" s="23">
        <f>IF(ISNUMBER(AVERAGEIFS(Observed!AJ$2:AJ$10000,Observed!$A$2:$A$10000,$A755,Observed!$C$2:$C$10000,$C755)),AVERAGEIFS(Observed!AJ$2:AJ$10000,Observed!$A$2:$A$10000,$A755,Observed!$C$2:$C$10000,$C755),"")</f>
        <v>16.66</v>
      </c>
      <c r="AK755" s="23" t="str">
        <f>IF(ISNUMBER(AVERAGEIFS(Observed!AK$2:AK$10000,Observed!$A$2:$A$10000,$A755,Observed!$C$2:$C$10000,$C755)),AVERAGEIFS(Observed!AK$2:AK$10000,Observed!$A$2:$A$10000,$A755,Observed!$C$2:$C$10000,$C755),"")</f>
        <v/>
      </c>
      <c r="AL755" s="23" t="str">
        <f>IF(ISNUMBER(AVERAGEIFS(Observed!AL$2:AL$10000,Observed!$A$2:$A$10000,$A755,Observed!$C$2:$C$10000,$C755)),AVERAGEIFS(Observed!AL$2:AL$10000,Observed!$A$2:$A$10000,$A755,Observed!$C$2:$C$10000,$C755),"")</f>
        <v/>
      </c>
      <c r="AM755" s="23" t="str">
        <f>IF(ISNUMBER(AVERAGEIFS(Observed!AM$2:AM$10000,Observed!$A$2:$A$10000,$A755,Observed!$C$2:$C$10000,$C755)),AVERAGEIFS(Observed!AM$2:AM$10000,Observed!$A$2:$A$10000,$A755,Observed!$C$2:$C$10000,$C755),"")</f>
        <v/>
      </c>
      <c r="AN755" s="23" t="str">
        <f>IF(ISNUMBER(AVERAGEIFS(Observed!AN$2:AN$10000,Observed!$A$2:$A$10000,$A755,Observed!$C$2:$C$10000,$C755)),AVERAGEIFS(Observed!AN$2:AN$10000,Observed!$A$2:$A$10000,$A755,Observed!$C$2:$C$10000,$C755),"")</f>
        <v/>
      </c>
      <c r="AO755" s="2">
        <f>COUNTIFS(Observed!$A$2:$A$10000,$A755,Observed!$C$2:$C$10000,$C755)</f>
        <v>5</v>
      </c>
      <c r="AP755" s="2">
        <f t="shared" si="15"/>
        <v>1</v>
      </c>
    </row>
    <row r="756" spans="1:42" x14ac:dyDescent="0.25">
      <c r="A756" t="s">
        <v>92</v>
      </c>
      <c r="B756" t="s">
        <v>30</v>
      </c>
      <c r="C756" s="20">
        <v>40672</v>
      </c>
      <c r="D756">
        <v>1</v>
      </c>
      <c r="F756" t="s">
        <v>106</v>
      </c>
      <c r="G756" s="25" t="s">
        <v>115</v>
      </c>
      <c r="J756" s="2"/>
      <c r="K756" s="22" t="str">
        <f>IF(ISNUMBER(AVERAGEIFS(Observed!K$2:K$10000,Observed!$A$2:$A$10000,$A756,Observed!$C$2:$C$10000,$C756)),AVERAGEIFS(Observed!K$2:K$10000,Observed!$A$2:$A$10000,$A756,Observed!$C$2:$C$10000,$C756),"")</f>
        <v/>
      </c>
      <c r="L756" s="23" t="str">
        <f>IF(ISNUMBER(AVERAGEIFS(Observed!L$2:L$10000,Observed!$A$2:$A$10000,$A756,Observed!$C$2:$C$10000,$C756)),AVERAGEIFS(Observed!L$2:L$10000,Observed!$A$2:$A$10000,$A756,Observed!$C$2:$C$10000,$C756),"")</f>
        <v/>
      </c>
      <c r="M756" s="23" t="str">
        <f>IF(ISNUMBER(AVERAGEIFS(Observed!M$2:M$10000,Observed!$A$2:$A$10000,$A756,Observed!$C$2:$C$10000,$C756)),AVERAGEIFS(Observed!M$2:M$10000,Observed!$A$2:$A$10000,$A756,Observed!$C$2:$C$10000,$C756),"")</f>
        <v/>
      </c>
      <c r="N756" s="23" t="str">
        <f>IF(ISNUMBER(AVERAGEIFS(Observed!N$2:N$10000,Observed!$A$2:$A$10000,$A756,Observed!$C$2:$C$10000,$C756)),AVERAGEIFS(Observed!N$2:N$10000,Observed!$A$2:$A$10000,$A756,Observed!$C$2:$C$10000,$C756),"")</f>
        <v/>
      </c>
      <c r="O756" s="23" t="str">
        <f>IF(ISNUMBER(AVERAGEIFS(Observed!O$2:O$10000,Observed!$A$2:$A$10000,$A756,Observed!$C$2:$C$10000,$C756)),AVERAGEIFS(Observed!O$2:O$10000,Observed!$A$2:$A$10000,$A756,Observed!$C$2:$C$10000,$C756),"")</f>
        <v/>
      </c>
      <c r="P756" s="24" t="str">
        <f>IF(ISNUMBER(AVERAGEIFS(Observed!P$2:P$10000,Observed!$A$2:$A$10000,$A756,Observed!$C$2:$C$10000,$C756)),AVERAGEIFS(Observed!P$2:P$10000,Observed!$A$2:$A$10000,$A756,Observed!$C$2:$C$10000,$C756),"")</f>
        <v/>
      </c>
      <c r="Q756" s="24" t="str">
        <f>IF(ISNUMBER(AVERAGEIFS(Observed!Q$2:Q$10000,Observed!$A$2:$A$10000,$A756,Observed!$C$2:$C$10000,$C756)),AVERAGEIFS(Observed!Q$2:Q$10000,Observed!$A$2:$A$10000,$A756,Observed!$C$2:$C$10000,$C756),"")</f>
        <v/>
      </c>
      <c r="R756" s="24" t="str">
        <f>IF(ISNUMBER(AVERAGEIFS(Observed!R$2:R$10000,Observed!$A$2:$A$10000,$A756,Observed!$C$2:$C$10000,$C756)),AVERAGEIFS(Observed!R$2:R$10000,Observed!$A$2:$A$10000,$A756,Observed!$C$2:$C$10000,$C756),"")</f>
        <v/>
      </c>
      <c r="S756" s="22" t="str">
        <f>IF(ISNUMBER(AVERAGEIFS(Observed!S$2:S$10000,Observed!$A$2:$A$10000,$A756,Observed!$C$2:$C$10000,$C756)),AVERAGEIFS(Observed!S$2:S$10000,Observed!$A$2:$A$10000,$A756,Observed!$C$2:$C$10000,$C756),"")</f>
        <v/>
      </c>
      <c r="T756" s="23" t="str">
        <f>IF(ISNUMBER(AVERAGEIFS(Observed!T$2:T$10000,Observed!$A$2:$A$10000,$A756,Observed!$C$2:$C$10000,$C756)),AVERAGEIFS(Observed!T$2:T$10000,Observed!$A$2:$A$10000,$A756,Observed!$C$2:$C$10000,$C756),"")</f>
        <v/>
      </c>
      <c r="U756" s="23" t="str">
        <f>IF(ISNUMBER(AVERAGEIFS(Observed!U$2:U$10000,Observed!$A$2:$A$10000,$A756,Observed!$C$2:$C$10000,$C756)),AVERAGEIFS(Observed!U$2:U$10000,Observed!$A$2:$A$10000,$A756,Observed!$C$2:$C$10000,$C756),"")</f>
        <v/>
      </c>
      <c r="V756" s="23" t="str">
        <f>IF(ISNUMBER(AVERAGEIFS(Observed!V$2:V$10000,Observed!$A$2:$A$10000,$A756,Observed!$C$2:$C$10000,$C756)),AVERAGEIFS(Observed!V$2:V$10000,Observed!$A$2:$A$10000,$A756,Observed!$C$2:$C$10000,$C756),"")</f>
        <v/>
      </c>
      <c r="W756" s="23" t="str">
        <f>IF(ISNUMBER(AVERAGEIFS(Observed!W$2:W$10000,Observed!$A$2:$A$10000,$A756,Observed!$C$2:$C$10000,$C756)),AVERAGEIFS(Observed!W$2:W$10000,Observed!$A$2:$A$10000,$A756,Observed!$C$2:$C$10000,$C756),"")</f>
        <v/>
      </c>
      <c r="X756" s="23" t="str">
        <f>IF(ISNUMBER(AVERAGEIFS(Observed!X$2:X$10000,Observed!$A$2:$A$10000,$A756,Observed!$C$2:$C$10000,$C756)),AVERAGEIFS(Observed!X$2:X$10000,Observed!$A$2:$A$10000,$A756,Observed!$C$2:$C$10000,$C756),"")</f>
        <v/>
      </c>
      <c r="Y756" s="23" t="str">
        <f>IF(ISNUMBER(AVERAGEIFS(Observed!Y$2:Y$10000,Observed!$A$2:$A$10000,$A756,Observed!$C$2:$C$10000,$C756)),AVERAGEIFS(Observed!Y$2:Y$10000,Observed!$A$2:$A$10000,$A756,Observed!$C$2:$C$10000,$C756),"")</f>
        <v/>
      </c>
      <c r="Z756" s="23" t="str">
        <f>IF(ISNUMBER(AVERAGEIFS(Observed!Z$2:Z$10000,Observed!$A$2:$A$10000,$A756,Observed!$C$2:$C$10000,$C756)),AVERAGEIFS(Observed!Z$2:Z$10000,Observed!$A$2:$A$10000,$A756,Observed!$C$2:$C$10000,$C756),"")</f>
        <v/>
      </c>
      <c r="AA756" s="23" t="str">
        <f>IF(ISNUMBER(AVERAGEIFS(Observed!AA$2:AA$10000,Observed!$A$2:$A$10000,$A756,Observed!$C$2:$C$10000,$C756)),AVERAGEIFS(Observed!AA$2:AA$10000,Observed!$A$2:$A$10000,$A756,Observed!$C$2:$C$10000,$C756),"")</f>
        <v/>
      </c>
      <c r="AB756" s="23" t="str">
        <f>IF(ISNUMBER(AVERAGEIFS(Observed!AB$2:AB$10000,Observed!$A$2:$A$10000,$A756,Observed!$C$2:$C$10000,$C756)),AVERAGEIFS(Observed!AB$2:AB$10000,Observed!$A$2:$A$10000,$A756,Observed!$C$2:$C$10000,$C756),"")</f>
        <v/>
      </c>
      <c r="AC756" s="23" t="str">
        <f>IF(ISNUMBER(AVERAGEIFS(Observed!AC$2:AC$10000,Observed!$A$2:$A$10000,$A756,Observed!$C$2:$C$10000,$C756)),AVERAGEIFS(Observed!AC$2:AC$10000,Observed!$A$2:$A$10000,$A756,Observed!$C$2:$C$10000,$C756),"")</f>
        <v/>
      </c>
      <c r="AD756" s="23" t="str">
        <f>IF(ISNUMBER(AVERAGEIFS(Observed!AD$2:AD$10000,Observed!$A$2:$A$10000,$A756,Observed!$C$2:$C$10000,$C756)),AVERAGEIFS(Observed!AD$2:AD$10000,Observed!$A$2:$A$10000,$A756,Observed!$C$2:$C$10000,$C756),"")</f>
        <v/>
      </c>
      <c r="AE756" s="24" t="str">
        <f>IF(ISNUMBER(AVERAGEIFS(Observed!AE$2:AE$10000,Observed!$A$2:$A$10000,$A756,Observed!$C$2:$C$10000,$C756)),AVERAGEIFS(Observed!AE$2:AE$10000,Observed!$A$2:$A$10000,$A756,Observed!$C$2:$C$10000,$C756),"")</f>
        <v/>
      </c>
      <c r="AF756" s="24" t="str">
        <f>IF(ISNUMBER(AVERAGEIFS(Observed!AF$2:AF$10000,Observed!$A$2:$A$10000,$A756,Observed!$C$2:$C$10000,$C756)),AVERAGEIFS(Observed!AF$2:AF$10000,Observed!$A$2:$A$10000,$A756,Observed!$C$2:$C$10000,$C756),"")</f>
        <v/>
      </c>
      <c r="AG756" s="23" t="str">
        <f>IF(ISNUMBER(AVERAGEIFS(Observed!AG$2:AG$10000,Observed!$A$2:$A$10000,$A756,Observed!$C$2:$C$10000,$C756)),AVERAGEIFS(Observed!AG$2:AG$10000,Observed!$A$2:$A$10000,$A756,Observed!$C$2:$C$10000,$C756),"")</f>
        <v/>
      </c>
      <c r="AH756" s="23" t="str">
        <f>IF(ISNUMBER(AVERAGEIFS(Observed!AH$2:AH$10000,Observed!$A$2:$A$10000,$A756,Observed!$C$2:$C$10000,$C756)),AVERAGEIFS(Observed!AH$2:AH$10000,Observed!$A$2:$A$10000,$A756,Observed!$C$2:$C$10000,$C756),"")</f>
        <v/>
      </c>
      <c r="AI756" s="22" t="str">
        <f>IF(ISNUMBER(AVERAGEIFS(Observed!AI$2:AI$10000,Observed!$A$2:$A$10000,$A756,Observed!$C$2:$C$10000,$C756)),AVERAGEIFS(Observed!AI$2:AI$10000,Observed!$A$2:$A$10000,$A756,Observed!$C$2:$C$10000,$C756),"")</f>
        <v/>
      </c>
      <c r="AJ756" s="23">
        <f>IF(ISNUMBER(AVERAGEIFS(Observed!AJ$2:AJ$10000,Observed!$A$2:$A$10000,$A756,Observed!$C$2:$C$10000,$C756)),AVERAGEIFS(Observed!AJ$2:AJ$10000,Observed!$A$2:$A$10000,$A756,Observed!$C$2:$C$10000,$C756),"")</f>
        <v>11</v>
      </c>
      <c r="AK756" s="23" t="str">
        <f>IF(ISNUMBER(AVERAGEIFS(Observed!AK$2:AK$10000,Observed!$A$2:$A$10000,$A756,Observed!$C$2:$C$10000,$C756)),AVERAGEIFS(Observed!AK$2:AK$10000,Observed!$A$2:$A$10000,$A756,Observed!$C$2:$C$10000,$C756),"")</f>
        <v/>
      </c>
      <c r="AL756" s="23" t="str">
        <f>IF(ISNUMBER(AVERAGEIFS(Observed!AL$2:AL$10000,Observed!$A$2:$A$10000,$A756,Observed!$C$2:$C$10000,$C756)),AVERAGEIFS(Observed!AL$2:AL$10000,Observed!$A$2:$A$10000,$A756,Observed!$C$2:$C$10000,$C756),"")</f>
        <v/>
      </c>
      <c r="AM756" s="23" t="str">
        <f>IF(ISNUMBER(AVERAGEIFS(Observed!AM$2:AM$10000,Observed!$A$2:$A$10000,$A756,Observed!$C$2:$C$10000,$C756)),AVERAGEIFS(Observed!AM$2:AM$10000,Observed!$A$2:$A$10000,$A756,Observed!$C$2:$C$10000,$C756),"")</f>
        <v/>
      </c>
      <c r="AN756" s="23" t="str">
        <f>IF(ISNUMBER(AVERAGEIFS(Observed!AN$2:AN$10000,Observed!$A$2:$A$10000,$A756,Observed!$C$2:$C$10000,$C756)),AVERAGEIFS(Observed!AN$2:AN$10000,Observed!$A$2:$A$10000,$A756,Observed!$C$2:$C$10000,$C756),"")</f>
        <v/>
      </c>
      <c r="AO756" s="2">
        <f>COUNTIFS(Observed!$A$2:$A$10000,$A756,Observed!$C$2:$C$10000,$C756)</f>
        <v>5</v>
      </c>
      <c r="AP756" s="2">
        <f t="shared" si="15"/>
        <v>1</v>
      </c>
    </row>
    <row r="757" spans="1:42" x14ac:dyDescent="0.25">
      <c r="A757" t="s">
        <v>92</v>
      </c>
      <c r="B757" t="s">
        <v>30</v>
      </c>
      <c r="C757" s="20">
        <v>40679</v>
      </c>
      <c r="D757">
        <v>1</v>
      </c>
      <c r="F757" t="s">
        <v>106</v>
      </c>
      <c r="G757" s="25" t="s">
        <v>115</v>
      </c>
      <c r="J757" s="2"/>
      <c r="K757" s="22" t="str">
        <f>IF(ISNUMBER(AVERAGEIFS(Observed!K$2:K$10000,Observed!$A$2:$A$10000,$A757,Observed!$C$2:$C$10000,$C757)),AVERAGEIFS(Observed!K$2:K$10000,Observed!$A$2:$A$10000,$A757,Observed!$C$2:$C$10000,$C757),"")</f>
        <v/>
      </c>
      <c r="L757" s="23" t="str">
        <f>IF(ISNUMBER(AVERAGEIFS(Observed!L$2:L$10000,Observed!$A$2:$A$10000,$A757,Observed!$C$2:$C$10000,$C757)),AVERAGEIFS(Observed!L$2:L$10000,Observed!$A$2:$A$10000,$A757,Observed!$C$2:$C$10000,$C757),"")</f>
        <v/>
      </c>
      <c r="M757" s="23" t="str">
        <f>IF(ISNUMBER(AVERAGEIFS(Observed!M$2:M$10000,Observed!$A$2:$A$10000,$A757,Observed!$C$2:$C$10000,$C757)),AVERAGEIFS(Observed!M$2:M$10000,Observed!$A$2:$A$10000,$A757,Observed!$C$2:$C$10000,$C757),"")</f>
        <v/>
      </c>
      <c r="N757" s="23" t="str">
        <f>IF(ISNUMBER(AVERAGEIFS(Observed!N$2:N$10000,Observed!$A$2:$A$10000,$A757,Observed!$C$2:$C$10000,$C757)),AVERAGEIFS(Observed!N$2:N$10000,Observed!$A$2:$A$10000,$A757,Observed!$C$2:$C$10000,$C757),"")</f>
        <v/>
      </c>
      <c r="O757" s="23" t="str">
        <f>IF(ISNUMBER(AVERAGEIFS(Observed!O$2:O$10000,Observed!$A$2:$A$10000,$A757,Observed!$C$2:$C$10000,$C757)),AVERAGEIFS(Observed!O$2:O$10000,Observed!$A$2:$A$10000,$A757,Observed!$C$2:$C$10000,$C757),"")</f>
        <v/>
      </c>
      <c r="P757" s="24" t="str">
        <f>IF(ISNUMBER(AVERAGEIFS(Observed!P$2:P$10000,Observed!$A$2:$A$10000,$A757,Observed!$C$2:$C$10000,$C757)),AVERAGEIFS(Observed!P$2:P$10000,Observed!$A$2:$A$10000,$A757,Observed!$C$2:$C$10000,$C757),"")</f>
        <v/>
      </c>
      <c r="Q757" s="24" t="str">
        <f>IF(ISNUMBER(AVERAGEIFS(Observed!Q$2:Q$10000,Observed!$A$2:$A$10000,$A757,Observed!$C$2:$C$10000,$C757)),AVERAGEIFS(Observed!Q$2:Q$10000,Observed!$A$2:$A$10000,$A757,Observed!$C$2:$C$10000,$C757),"")</f>
        <v/>
      </c>
      <c r="R757" s="24" t="str">
        <f>IF(ISNUMBER(AVERAGEIFS(Observed!R$2:R$10000,Observed!$A$2:$A$10000,$A757,Observed!$C$2:$C$10000,$C757)),AVERAGEIFS(Observed!R$2:R$10000,Observed!$A$2:$A$10000,$A757,Observed!$C$2:$C$10000,$C757),"")</f>
        <v/>
      </c>
      <c r="S757" s="22" t="str">
        <f>IF(ISNUMBER(AVERAGEIFS(Observed!S$2:S$10000,Observed!$A$2:$A$10000,$A757,Observed!$C$2:$C$10000,$C757)),AVERAGEIFS(Observed!S$2:S$10000,Observed!$A$2:$A$10000,$A757,Observed!$C$2:$C$10000,$C757),"")</f>
        <v/>
      </c>
      <c r="T757" s="23" t="str">
        <f>IF(ISNUMBER(AVERAGEIFS(Observed!T$2:T$10000,Observed!$A$2:$A$10000,$A757,Observed!$C$2:$C$10000,$C757)),AVERAGEIFS(Observed!T$2:T$10000,Observed!$A$2:$A$10000,$A757,Observed!$C$2:$C$10000,$C757),"")</f>
        <v/>
      </c>
      <c r="U757" s="23" t="str">
        <f>IF(ISNUMBER(AVERAGEIFS(Observed!U$2:U$10000,Observed!$A$2:$A$10000,$A757,Observed!$C$2:$C$10000,$C757)),AVERAGEIFS(Observed!U$2:U$10000,Observed!$A$2:$A$10000,$A757,Observed!$C$2:$C$10000,$C757),"")</f>
        <v/>
      </c>
      <c r="V757" s="23" t="str">
        <f>IF(ISNUMBER(AVERAGEIFS(Observed!V$2:V$10000,Observed!$A$2:$A$10000,$A757,Observed!$C$2:$C$10000,$C757)),AVERAGEIFS(Observed!V$2:V$10000,Observed!$A$2:$A$10000,$A757,Observed!$C$2:$C$10000,$C757),"")</f>
        <v/>
      </c>
      <c r="W757" s="23" t="str">
        <f>IF(ISNUMBER(AVERAGEIFS(Observed!W$2:W$10000,Observed!$A$2:$A$10000,$A757,Observed!$C$2:$C$10000,$C757)),AVERAGEIFS(Observed!W$2:W$10000,Observed!$A$2:$A$10000,$A757,Observed!$C$2:$C$10000,$C757),"")</f>
        <v/>
      </c>
      <c r="X757" s="23" t="str">
        <f>IF(ISNUMBER(AVERAGEIFS(Observed!X$2:X$10000,Observed!$A$2:$A$10000,$A757,Observed!$C$2:$C$10000,$C757)),AVERAGEIFS(Observed!X$2:X$10000,Observed!$A$2:$A$10000,$A757,Observed!$C$2:$C$10000,$C757),"")</f>
        <v/>
      </c>
      <c r="Y757" s="23" t="str">
        <f>IF(ISNUMBER(AVERAGEIFS(Observed!Y$2:Y$10000,Observed!$A$2:$A$10000,$A757,Observed!$C$2:$C$10000,$C757)),AVERAGEIFS(Observed!Y$2:Y$10000,Observed!$A$2:$A$10000,$A757,Observed!$C$2:$C$10000,$C757),"")</f>
        <v/>
      </c>
      <c r="Z757" s="23" t="str">
        <f>IF(ISNUMBER(AVERAGEIFS(Observed!Z$2:Z$10000,Observed!$A$2:$A$10000,$A757,Observed!$C$2:$C$10000,$C757)),AVERAGEIFS(Observed!Z$2:Z$10000,Observed!$A$2:$A$10000,$A757,Observed!$C$2:$C$10000,$C757),"")</f>
        <v/>
      </c>
      <c r="AA757" s="23" t="str">
        <f>IF(ISNUMBER(AVERAGEIFS(Observed!AA$2:AA$10000,Observed!$A$2:$A$10000,$A757,Observed!$C$2:$C$10000,$C757)),AVERAGEIFS(Observed!AA$2:AA$10000,Observed!$A$2:$A$10000,$A757,Observed!$C$2:$C$10000,$C757),"")</f>
        <v/>
      </c>
      <c r="AB757" s="23" t="str">
        <f>IF(ISNUMBER(AVERAGEIFS(Observed!AB$2:AB$10000,Observed!$A$2:$A$10000,$A757,Observed!$C$2:$C$10000,$C757)),AVERAGEIFS(Observed!AB$2:AB$10000,Observed!$A$2:$A$10000,$A757,Observed!$C$2:$C$10000,$C757),"")</f>
        <v/>
      </c>
      <c r="AC757" s="23" t="str">
        <f>IF(ISNUMBER(AVERAGEIFS(Observed!AC$2:AC$10000,Observed!$A$2:$A$10000,$A757,Observed!$C$2:$C$10000,$C757)),AVERAGEIFS(Observed!AC$2:AC$10000,Observed!$A$2:$A$10000,$A757,Observed!$C$2:$C$10000,$C757),"")</f>
        <v/>
      </c>
      <c r="AD757" s="23" t="str">
        <f>IF(ISNUMBER(AVERAGEIFS(Observed!AD$2:AD$10000,Observed!$A$2:$A$10000,$A757,Observed!$C$2:$C$10000,$C757)),AVERAGEIFS(Observed!AD$2:AD$10000,Observed!$A$2:$A$10000,$A757,Observed!$C$2:$C$10000,$C757),"")</f>
        <v/>
      </c>
      <c r="AE757" s="24" t="str">
        <f>IF(ISNUMBER(AVERAGEIFS(Observed!AE$2:AE$10000,Observed!$A$2:$A$10000,$A757,Observed!$C$2:$C$10000,$C757)),AVERAGEIFS(Observed!AE$2:AE$10000,Observed!$A$2:$A$10000,$A757,Observed!$C$2:$C$10000,$C757),"")</f>
        <v/>
      </c>
      <c r="AF757" s="24" t="str">
        <f>IF(ISNUMBER(AVERAGEIFS(Observed!AF$2:AF$10000,Observed!$A$2:$A$10000,$A757,Observed!$C$2:$C$10000,$C757)),AVERAGEIFS(Observed!AF$2:AF$10000,Observed!$A$2:$A$10000,$A757,Observed!$C$2:$C$10000,$C757),"")</f>
        <v/>
      </c>
      <c r="AG757" s="23" t="str">
        <f>IF(ISNUMBER(AVERAGEIFS(Observed!AG$2:AG$10000,Observed!$A$2:$A$10000,$A757,Observed!$C$2:$C$10000,$C757)),AVERAGEIFS(Observed!AG$2:AG$10000,Observed!$A$2:$A$10000,$A757,Observed!$C$2:$C$10000,$C757),"")</f>
        <v/>
      </c>
      <c r="AH757" s="23" t="str">
        <f>IF(ISNUMBER(AVERAGEIFS(Observed!AH$2:AH$10000,Observed!$A$2:$A$10000,$A757,Observed!$C$2:$C$10000,$C757)),AVERAGEIFS(Observed!AH$2:AH$10000,Observed!$A$2:$A$10000,$A757,Observed!$C$2:$C$10000,$C757),"")</f>
        <v/>
      </c>
      <c r="AI757" s="22" t="str">
        <f>IF(ISNUMBER(AVERAGEIFS(Observed!AI$2:AI$10000,Observed!$A$2:$A$10000,$A757,Observed!$C$2:$C$10000,$C757)),AVERAGEIFS(Observed!AI$2:AI$10000,Observed!$A$2:$A$10000,$A757,Observed!$C$2:$C$10000,$C757),"")</f>
        <v/>
      </c>
      <c r="AJ757" s="23">
        <f>IF(ISNUMBER(AVERAGEIFS(Observed!AJ$2:AJ$10000,Observed!$A$2:$A$10000,$A757,Observed!$C$2:$C$10000,$C757)),AVERAGEIFS(Observed!AJ$2:AJ$10000,Observed!$A$2:$A$10000,$A757,Observed!$C$2:$C$10000,$C757),"")</f>
        <v>16.7</v>
      </c>
      <c r="AK757" s="23" t="str">
        <f>IF(ISNUMBER(AVERAGEIFS(Observed!AK$2:AK$10000,Observed!$A$2:$A$10000,$A757,Observed!$C$2:$C$10000,$C757)),AVERAGEIFS(Observed!AK$2:AK$10000,Observed!$A$2:$A$10000,$A757,Observed!$C$2:$C$10000,$C757),"")</f>
        <v/>
      </c>
      <c r="AL757" s="23" t="str">
        <f>IF(ISNUMBER(AVERAGEIFS(Observed!AL$2:AL$10000,Observed!$A$2:$A$10000,$A757,Observed!$C$2:$C$10000,$C757)),AVERAGEIFS(Observed!AL$2:AL$10000,Observed!$A$2:$A$10000,$A757,Observed!$C$2:$C$10000,$C757),"")</f>
        <v/>
      </c>
      <c r="AM757" s="23" t="str">
        <f>IF(ISNUMBER(AVERAGEIFS(Observed!AM$2:AM$10000,Observed!$A$2:$A$10000,$A757,Observed!$C$2:$C$10000,$C757)),AVERAGEIFS(Observed!AM$2:AM$10000,Observed!$A$2:$A$10000,$A757,Observed!$C$2:$C$10000,$C757),"")</f>
        <v/>
      </c>
      <c r="AN757" s="23" t="str">
        <f>IF(ISNUMBER(AVERAGEIFS(Observed!AN$2:AN$10000,Observed!$A$2:$A$10000,$A757,Observed!$C$2:$C$10000,$C757)),AVERAGEIFS(Observed!AN$2:AN$10000,Observed!$A$2:$A$10000,$A757,Observed!$C$2:$C$10000,$C757),"")</f>
        <v/>
      </c>
      <c r="AO757" s="2">
        <f>COUNTIFS(Observed!$A$2:$A$10000,$A757,Observed!$C$2:$C$10000,$C757)</f>
        <v>5</v>
      </c>
      <c r="AP757" s="2">
        <f t="shared" si="15"/>
        <v>1</v>
      </c>
    </row>
    <row r="758" spans="1:42" x14ac:dyDescent="0.25">
      <c r="A758" t="s">
        <v>92</v>
      </c>
      <c r="B758" t="s">
        <v>30</v>
      </c>
      <c r="C758" s="20">
        <v>40686</v>
      </c>
      <c r="D758">
        <v>1</v>
      </c>
      <c r="F758" t="s">
        <v>106</v>
      </c>
      <c r="G758" s="25" t="s">
        <v>115</v>
      </c>
      <c r="J758" s="2"/>
      <c r="K758" s="22" t="str">
        <f>IF(ISNUMBER(AVERAGEIFS(Observed!K$2:K$10000,Observed!$A$2:$A$10000,$A758,Observed!$C$2:$C$10000,$C758)),AVERAGEIFS(Observed!K$2:K$10000,Observed!$A$2:$A$10000,$A758,Observed!$C$2:$C$10000,$C758),"")</f>
        <v/>
      </c>
      <c r="L758" s="23" t="str">
        <f>IF(ISNUMBER(AVERAGEIFS(Observed!L$2:L$10000,Observed!$A$2:$A$10000,$A758,Observed!$C$2:$C$10000,$C758)),AVERAGEIFS(Observed!L$2:L$10000,Observed!$A$2:$A$10000,$A758,Observed!$C$2:$C$10000,$C758),"")</f>
        <v/>
      </c>
      <c r="M758" s="23" t="str">
        <f>IF(ISNUMBER(AVERAGEIFS(Observed!M$2:M$10000,Observed!$A$2:$A$10000,$A758,Observed!$C$2:$C$10000,$C758)),AVERAGEIFS(Observed!M$2:M$10000,Observed!$A$2:$A$10000,$A758,Observed!$C$2:$C$10000,$C758),"")</f>
        <v/>
      </c>
      <c r="N758" s="23" t="str">
        <f>IF(ISNUMBER(AVERAGEIFS(Observed!N$2:N$10000,Observed!$A$2:$A$10000,$A758,Observed!$C$2:$C$10000,$C758)),AVERAGEIFS(Observed!N$2:N$10000,Observed!$A$2:$A$10000,$A758,Observed!$C$2:$C$10000,$C758),"")</f>
        <v/>
      </c>
      <c r="O758" s="23" t="str">
        <f>IF(ISNUMBER(AVERAGEIFS(Observed!O$2:O$10000,Observed!$A$2:$A$10000,$A758,Observed!$C$2:$C$10000,$C758)),AVERAGEIFS(Observed!O$2:O$10000,Observed!$A$2:$A$10000,$A758,Observed!$C$2:$C$10000,$C758),"")</f>
        <v/>
      </c>
      <c r="P758" s="24" t="str">
        <f>IF(ISNUMBER(AVERAGEIFS(Observed!P$2:P$10000,Observed!$A$2:$A$10000,$A758,Observed!$C$2:$C$10000,$C758)),AVERAGEIFS(Observed!P$2:P$10000,Observed!$A$2:$A$10000,$A758,Observed!$C$2:$C$10000,$C758),"")</f>
        <v/>
      </c>
      <c r="Q758" s="24" t="str">
        <f>IF(ISNUMBER(AVERAGEIFS(Observed!Q$2:Q$10000,Observed!$A$2:$A$10000,$A758,Observed!$C$2:$C$10000,$C758)),AVERAGEIFS(Observed!Q$2:Q$10000,Observed!$A$2:$A$10000,$A758,Observed!$C$2:$C$10000,$C758),"")</f>
        <v/>
      </c>
      <c r="R758" s="24" t="str">
        <f>IF(ISNUMBER(AVERAGEIFS(Observed!R$2:R$10000,Observed!$A$2:$A$10000,$A758,Observed!$C$2:$C$10000,$C758)),AVERAGEIFS(Observed!R$2:R$10000,Observed!$A$2:$A$10000,$A758,Observed!$C$2:$C$10000,$C758),"")</f>
        <v/>
      </c>
      <c r="S758" s="22" t="str">
        <f>IF(ISNUMBER(AVERAGEIFS(Observed!S$2:S$10000,Observed!$A$2:$A$10000,$A758,Observed!$C$2:$C$10000,$C758)),AVERAGEIFS(Observed!S$2:S$10000,Observed!$A$2:$A$10000,$A758,Observed!$C$2:$C$10000,$C758),"")</f>
        <v/>
      </c>
      <c r="T758" s="23" t="str">
        <f>IF(ISNUMBER(AVERAGEIFS(Observed!T$2:T$10000,Observed!$A$2:$A$10000,$A758,Observed!$C$2:$C$10000,$C758)),AVERAGEIFS(Observed!T$2:T$10000,Observed!$A$2:$A$10000,$A758,Observed!$C$2:$C$10000,$C758),"")</f>
        <v/>
      </c>
      <c r="U758" s="23" t="str">
        <f>IF(ISNUMBER(AVERAGEIFS(Observed!U$2:U$10000,Observed!$A$2:$A$10000,$A758,Observed!$C$2:$C$10000,$C758)),AVERAGEIFS(Observed!U$2:U$10000,Observed!$A$2:$A$10000,$A758,Observed!$C$2:$C$10000,$C758),"")</f>
        <v/>
      </c>
      <c r="V758" s="23" t="str">
        <f>IF(ISNUMBER(AVERAGEIFS(Observed!V$2:V$10000,Observed!$A$2:$A$10000,$A758,Observed!$C$2:$C$10000,$C758)),AVERAGEIFS(Observed!V$2:V$10000,Observed!$A$2:$A$10000,$A758,Observed!$C$2:$C$10000,$C758),"")</f>
        <v/>
      </c>
      <c r="W758" s="23" t="str">
        <f>IF(ISNUMBER(AVERAGEIFS(Observed!W$2:W$10000,Observed!$A$2:$A$10000,$A758,Observed!$C$2:$C$10000,$C758)),AVERAGEIFS(Observed!W$2:W$10000,Observed!$A$2:$A$10000,$A758,Observed!$C$2:$C$10000,$C758),"")</f>
        <v/>
      </c>
      <c r="X758" s="23" t="str">
        <f>IF(ISNUMBER(AVERAGEIFS(Observed!X$2:X$10000,Observed!$A$2:$A$10000,$A758,Observed!$C$2:$C$10000,$C758)),AVERAGEIFS(Observed!X$2:X$10000,Observed!$A$2:$A$10000,$A758,Observed!$C$2:$C$10000,$C758),"")</f>
        <v/>
      </c>
      <c r="Y758" s="23" t="str">
        <f>IF(ISNUMBER(AVERAGEIFS(Observed!Y$2:Y$10000,Observed!$A$2:$A$10000,$A758,Observed!$C$2:$C$10000,$C758)),AVERAGEIFS(Observed!Y$2:Y$10000,Observed!$A$2:$A$10000,$A758,Observed!$C$2:$C$10000,$C758),"")</f>
        <v/>
      </c>
      <c r="Z758" s="23" t="str">
        <f>IF(ISNUMBER(AVERAGEIFS(Observed!Z$2:Z$10000,Observed!$A$2:$A$10000,$A758,Observed!$C$2:$C$10000,$C758)),AVERAGEIFS(Observed!Z$2:Z$10000,Observed!$A$2:$A$10000,$A758,Observed!$C$2:$C$10000,$C758),"")</f>
        <v/>
      </c>
      <c r="AA758" s="23" t="str">
        <f>IF(ISNUMBER(AVERAGEIFS(Observed!AA$2:AA$10000,Observed!$A$2:$A$10000,$A758,Observed!$C$2:$C$10000,$C758)),AVERAGEIFS(Observed!AA$2:AA$10000,Observed!$A$2:$A$10000,$A758,Observed!$C$2:$C$10000,$C758),"")</f>
        <v/>
      </c>
      <c r="AB758" s="23" t="str">
        <f>IF(ISNUMBER(AVERAGEIFS(Observed!AB$2:AB$10000,Observed!$A$2:$A$10000,$A758,Observed!$C$2:$C$10000,$C758)),AVERAGEIFS(Observed!AB$2:AB$10000,Observed!$A$2:$A$10000,$A758,Observed!$C$2:$C$10000,$C758),"")</f>
        <v/>
      </c>
      <c r="AC758" s="23" t="str">
        <f>IF(ISNUMBER(AVERAGEIFS(Observed!AC$2:AC$10000,Observed!$A$2:$A$10000,$A758,Observed!$C$2:$C$10000,$C758)),AVERAGEIFS(Observed!AC$2:AC$10000,Observed!$A$2:$A$10000,$A758,Observed!$C$2:$C$10000,$C758),"")</f>
        <v/>
      </c>
      <c r="AD758" s="23" t="str">
        <f>IF(ISNUMBER(AVERAGEIFS(Observed!AD$2:AD$10000,Observed!$A$2:$A$10000,$A758,Observed!$C$2:$C$10000,$C758)),AVERAGEIFS(Observed!AD$2:AD$10000,Observed!$A$2:$A$10000,$A758,Observed!$C$2:$C$10000,$C758),"")</f>
        <v/>
      </c>
      <c r="AE758" s="24" t="str">
        <f>IF(ISNUMBER(AVERAGEIFS(Observed!AE$2:AE$10000,Observed!$A$2:$A$10000,$A758,Observed!$C$2:$C$10000,$C758)),AVERAGEIFS(Observed!AE$2:AE$10000,Observed!$A$2:$A$10000,$A758,Observed!$C$2:$C$10000,$C758),"")</f>
        <v/>
      </c>
      <c r="AF758" s="24" t="str">
        <f>IF(ISNUMBER(AVERAGEIFS(Observed!AF$2:AF$10000,Observed!$A$2:$A$10000,$A758,Observed!$C$2:$C$10000,$C758)),AVERAGEIFS(Observed!AF$2:AF$10000,Observed!$A$2:$A$10000,$A758,Observed!$C$2:$C$10000,$C758),"")</f>
        <v/>
      </c>
      <c r="AG758" s="23" t="str">
        <f>IF(ISNUMBER(AVERAGEIFS(Observed!AG$2:AG$10000,Observed!$A$2:$A$10000,$A758,Observed!$C$2:$C$10000,$C758)),AVERAGEIFS(Observed!AG$2:AG$10000,Observed!$A$2:$A$10000,$A758,Observed!$C$2:$C$10000,$C758),"")</f>
        <v/>
      </c>
      <c r="AH758" s="23" t="str">
        <f>IF(ISNUMBER(AVERAGEIFS(Observed!AH$2:AH$10000,Observed!$A$2:$A$10000,$A758,Observed!$C$2:$C$10000,$C758)),AVERAGEIFS(Observed!AH$2:AH$10000,Observed!$A$2:$A$10000,$A758,Observed!$C$2:$C$10000,$C758),"")</f>
        <v/>
      </c>
      <c r="AI758" s="22" t="str">
        <f>IF(ISNUMBER(AVERAGEIFS(Observed!AI$2:AI$10000,Observed!$A$2:$A$10000,$A758,Observed!$C$2:$C$10000,$C758)),AVERAGEIFS(Observed!AI$2:AI$10000,Observed!$A$2:$A$10000,$A758,Observed!$C$2:$C$10000,$C758),"")</f>
        <v/>
      </c>
      <c r="AJ758" s="23">
        <f>IF(ISNUMBER(AVERAGEIFS(Observed!AJ$2:AJ$10000,Observed!$A$2:$A$10000,$A758,Observed!$C$2:$C$10000,$C758)),AVERAGEIFS(Observed!AJ$2:AJ$10000,Observed!$A$2:$A$10000,$A758,Observed!$C$2:$C$10000,$C758),"")</f>
        <v>21.279999999999998</v>
      </c>
      <c r="AK758" s="23" t="str">
        <f>IF(ISNUMBER(AVERAGEIFS(Observed!AK$2:AK$10000,Observed!$A$2:$A$10000,$A758,Observed!$C$2:$C$10000,$C758)),AVERAGEIFS(Observed!AK$2:AK$10000,Observed!$A$2:$A$10000,$A758,Observed!$C$2:$C$10000,$C758),"")</f>
        <v/>
      </c>
      <c r="AL758" s="23" t="str">
        <f>IF(ISNUMBER(AVERAGEIFS(Observed!AL$2:AL$10000,Observed!$A$2:$A$10000,$A758,Observed!$C$2:$C$10000,$C758)),AVERAGEIFS(Observed!AL$2:AL$10000,Observed!$A$2:$A$10000,$A758,Observed!$C$2:$C$10000,$C758),"")</f>
        <v/>
      </c>
      <c r="AM758" s="23" t="str">
        <f>IF(ISNUMBER(AVERAGEIFS(Observed!AM$2:AM$10000,Observed!$A$2:$A$10000,$A758,Observed!$C$2:$C$10000,$C758)),AVERAGEIFS(Observed!AM$2:AM$10000,Observed!$A$2:$A$10000,$A758,Observed!$C$2:$C$10000,$C758),"")</f>
        <v/>
      </c>
      <c r="AN758" s="23" t="str">
        <f>IF(ISNUMBER(AVERAGEIFS(Observed!AN$2:AN$10000,Observed!$A$2:$A$10000,$A758,Observed!$C$2:$C$10000,$C758)),AVERAGEIFS(Observed!AN$2:AN$10000,Observed!$A$2:$A$10000,$A758,Observed!$C$2:$C$10000,$C758),"")</f>
        <v/>
      </c>
      <c r="AO758" s="2">
        <f>COUNTIFS(Observed!$A$2:$A$10000,$A758,Observed!$C$2:$C$10000,$C758)</f>
        <v>5</v>
      </c>
      <c r="AP758" s="2">
        <f t="shared" si="15"/>
        <v>1</v>
      </c>
    </row>
    <row r="759" spans="1:42" x14ac:dyDescent="0.25">
      <c r="A759" t="s">
        <v>92</v>
      </c>
      <c r="B759" t="s">
        <v>30</v>
      </c>
      <c r="C759" s="20">
        <v>40693</v>
      </c>
      <c r="D759">
        <v>1</v>
      </c>
      <c r="F759" t="s">
        <v>106</v>
      </c>
      <c r="G759" s="25" t="s">
        <v>115</v>
      </c>
      <c r="J759" s="2"/>
      <c r="K759" s="22" t="str">
        <f>IF(ISNUMBER(AVERAGEIFS(Observed!K$2:K$10000,Observed!$A$2:$A$10000,$A759,Observed!$C$2:$C$10000,$C759)),AVERAGEIFS(Observed!K$2:K$10000,Observed!$A$2:$A$10000,$A759,Observed!$C$2:$C$10000,$C759),"")</f>
        <v/>
      </c>
      <c r="L759" s="23" t="str">
        <f>IF(ISNUMBER(AVERAGEIFS(Observed!L$2:L$10000,Observed!$A$2:$A$10000,$A759,Observed!$C$2:$C$10000,$C759)),AVERAGEIFS(Observed!L$2:L$10000,Observed!$A$2:$A$10000,$A759,Observed!$C$2:$C$10000,$C759),"")</f>
        <v/>
      </c>
      <c r="M759" s="23" t="str">
        <f>IF(ISNUMBER(AVERAGEIFS(Observed!M$2:M$10000,Observed!$A$2:$A$10000,$A759,Observed!$C$2:$C$10000,$C759)),AVERAGEIFS(Observed!M$2:M$10000,Observed!$A$2:$A$10000,$A759,Observed!$C$2:$C$10000,$C759),"")</f>
        <v/>
      </c>
      <c r="N759" s="23" t="str">
        <f>IF(ISNUMBER(AVERAGEIFS(Observed!N$2:N$10000,Observed!$A$2:$A$10000,$A759,Observed!$C$2:$C$10000,$C759)),AVERAGEIFS(Observed!N$2:N$10000,Observed!$A$2:$A$10000,$A759,Observed!$C$2:$C$10000,$C759),"")</f>
        <v/>
      </c>
      <c r="O759" s="23" t="str">
        <f>IF(ISNUMBER(AVERAGEIFS(Observed!O$2:O$10000,Observed!$A$2:$A$10000,$A759,Observed!$C$2:$C$10000,$C759)),AVERAGEIFS(Observed!O$2:O$10000,Observed!$A$2:$A$10000,$A759,Observed!$C$2:$C$10000,$C759),"")</f>
        <v/>
      </c>
      <c r="P759" s="24" t="str">
        <f>IF(ISNUMBER(AVERAGEIFS(Observed!P$2:P$10000,Observed!$A$2:$A$10000,$A759,Observed!$C$2:$C$10000,$C759)),AVERAGEIFS(Observed!P$2:P$10000,Observed!$A$2:$A$10000,$A759,Observed!$C$2:$C$10000,$C759),"")</f>
        <v/>
      </c>
      <c r="Q759" s="24" t="str">
        <f>IF(ISNUMBER(AVERAGEIFS(Observed!Q$2:Q$10000,Observed!$A$2:$A$10000,$A759,Observed!$C$2:$C$10000,$C759)),AVERAGEIFS(Observed!Q$2:Q$10000,Observed!$A$2:$A$10000,$A759,Observed!$C$2:$C$10000,$C759),"")</f>
        <v/>
      </c>
      <c r="R759" s="24" t="str">
        <f>IF(ISNUMBER(AVERAGEIFS(Observed!R$2:R$10000,Observed!$A$2:$A$10000,$A759,Observed!$C$2:$C$10000,$C759)),AVERAGEIFS(Observed!R$2:R$10000,Observed!$A$2:$A$10000,$A759,Observed!$C$2:$C$10000,$C759),"")</f>
        <v/>
      </c>
      <c r="S759" s="22" t="str">
        <f>IF(ISNUMBER(AVERAGEIFS(Observed!S$2:S$10000,Observed!$A$2:$A$10000,$A759,Observed!$C$2:$C$10000,$C759)),AVERAGEIFS(Observed!S$2:S$10000,Observed!$A$2:$A$10000,$A759,Observed!$C$2:$C$10000,$C759),"")</f>
        <v/>
      </c>
      <c r="T759" s="23" t="str">
        <f>IF(ISNUMBER(AVERAGEIFS(Observed!T$2:T$10000,Observed!$A$2:$A$10000,$A759,Observed!$C$2:$C$10000,$C759)),AVERAGEIFS(Observed!T$2:T$10000,Observed!$A$2:$A$10000,$A759,Observed!$C$2:$C$10000,$C759),"")</f>
        <v/>
      </c>
      <c r="U759" s="23" t="str">
        <f>IF(ISNUMBER(AVERAGEIFS(Observed!U$2:U$10000,Observed!$A$2:$A$10000,$A759,Observed!$C$2:$C$10000,$C759)),AVERAGEIFS(Observed!U$2:U$10000,Observed!$A$2:$A$10000,$A759,Observed!$C$2:$C$10000,$C759),"")</f>
        <v/>
      </c>
      <c r="V759" s="23" t="str">
        <f>IF(ISNUMBER(AVERAGEIFS(Observed!V$2:V$10000,Observed!$A$2:$A$10000,$A759,Observed!$C$2:$C$10000,$C759)),AVERAGEIFS(Observed!V$2:V$10000,Observed!$A$2:$A$10000,$A759,Observed!$C$2:$C$10000,$C759),"")</f>
        <v/>
      </c>
      <c r="W759" s="23" t="str">
        <f>IF(ISNUMBER(AVERAGEIFS(Observed!W$2:W$10000,Observed!$A$2:$A$10000,$A759,Observed!$C$2:$C$10000,$C759)),AVERAGEIFS(Observed!W$2:W$10000,Observed!$A$2:$A$10000,$A759,Observed!$C$2:$C$10000,$C759),"")</f>
        <v/>
      </c>
      <c r="X759" s="23" t="str">
        <f>IF(ISNUMBER(AVERAGEIFS(Observed!X$2:X$10000,Observed!$A$2:$A$10000,$A759,Observed!$C$2:$C$10000,$C759)),AVERAGEIFS(Observed!X$2:X$10000,Observed!$A$2:$A$10000,$A759,Observed!$C$2:$C$10000,$C759),"")</f>
        <v/>
      </c>
      <c r="Y759" s="23" t="str">
        <f>IF(ISNUMBER(AVERAGEIFS(Observed!Y$2:Y$10000,Observed!$A$2:$A$10000,$A759,Observed!$C$2:$C$10000,$C759)),AVERAGEIFS(Observed!Y$2:Y$10000,Observed!$A$2:$A$10000,$A759,Observed!$C$2:$C$10000,$C759),"")</f>
        <v/>
      </c>
      <c r="Z759" s="23" t="str">
        <f>IF(ISNUMBER(AVERAGEIFS(Observed!Z$2:Z$10000,Observed!$A$2:$A$10000,$A759,Observed!$C$2:$C$10000,$C759)),AVERAGEIFS(Observed!Z$2:Z$10000,Observed!$A$2:$A$10000,$A759,Observed!$C$2:$C$10000,$C759),"")</f>
        <v/>
      </c>
      <c r="AA759" s="23" t="str">
        <f>IF(ISNUMBER(AVERAGEIFS(Observed!AA$2:AA$10000,Observed!$A$2:$A$10000,$A759,Observed!$C$2:$C$10000,$C759)),AVERAGEIFS(Observed!AA$2:AA$10000,Observed!$A$2:$A$10000,$A759,Observed!$C$2:$C$10000,$C759),"")</f>
        <v/>
      </c>
      <c r="AB759" s="23" t="str">
        <f>IF(ISNUMBER(AVERAGEIFS(Observed!AB$2:AB$10000,Observed!$A$2:$A$10000,$A759,Observed!$C$2:$C$10000,$C759)),AVERAGEIFS(Observed!AB$2:AB$10000,Observed!$A$2:$A$10000,$A759,Observed!$C$2:$C$10000,$C759),"")</f>
        <v/>
      </c>
      <c r="AC759" s="23" t="str">
        <f>IF(ISNUMBER(AVERAGEIFS(Observed!AC$2:AC$10000,Observed!$A$2:$A$10000,$A759,Observed!$C$2:$C$10000,$C759)),AVERAGEIFS(Observed!AC$2:AC$10000,Observed!$A$2:$A$10000,$A759,Observed!$C$2:$C$10000,$C759),"")</f>
        <v/>
      </c>
      <c r="AD759" s="23" t="str">
        <f>IF(ISNUMBER(AVERAGEIFS(Observed!AD$2:AD$10000,Observed!$A$2:$A$10000,$A759,Observed!$C$2:$C$10000,$C759)),AVERAGEIFS(Observed!AD$2:AD$10000,Observed!$A$2:$A$10000,$A759,Observed!$C$2:$C$10000,$C759),"")</f>
        <v/>
      </c>
      <c r="AE759" s="24" t="str">
        <f>IF(ISNUMBER(AVERAGEIFS(Observed!AE$2:AE$10000,Observed!$A$2:$A$10000,$A759,Observed!$C$2:$C$10000,$C759)),AVERAGEIFS(Observed!AE$2:AE$10000,Observed!$A$2:$A$10000,$A759,Observed!$C$2:$C$10000,$C759),"")</f>
        <v/>
      </c>
      <c r="AF759" s="24" t="str">
        <f>IF(ISNUMBER(AVERAGEIFS(Observed!AF$2:AF$10000,Observed!$A$2:$A$10000,$A759,Observed!$C$2:$C$10000,$C759)),AVERAGEIFS(Observed!AF$2:AF$10000,Observed!$A$2:$A$10000,$A759,Observed!$C$2:$C$10000,$C759),"")</f>
        <v/>
      </c>
      <c r="AG759" s="23" t="str">
        <f>IF(ISNUMBER(AVERAGEIFS(Observed!AG$2:AG$10000,Observed!$A$2:$A$10000,$A759,Observed!$C$2:$C$10000,$C759)),AVERAGEIFS(Observed!AG$2:AG$10000,Observed!$A$2:$A$10000,$A759,Observed!$C$2:$C$10000,$C759),"")</f>
        <v/>
      </c>
      <c r="AH759" s="23" t="str">
        <f>IF(ISNUMBER(AVERAGEIFS(Observed!AH$2:AH$10000,Observed!$A$2:$A$10000,$A759,Observed!$C$2:$C$10000,$C759)),AVERAGEIFS(Observed!AH$2:AH$10000,Observed!$A$2:$A$10000,$A759,Observed!$C$2:$C$10000,$C759),"")</f>
        <v/>
      </c>
      <c r="AI759" s="22" t="str">
        <f>IF(ISNUMBER(AVERAGEIFS(Observed!AI$2:AI$10000,Observed!$A$2:$A$10000,$A759,Observed!$C$2:$C$10000,$C759)),AVERAGEIFS(Observed!AI$2:AI$10000,Observed!$A$2:$A$10000,$A759,Observed!$C$2:$C$10000,$C759),"")</f>
        <v/>
      </c>
      <c r="AJ759" s="23">
        <f>IF(ISNUMBER(AVERAGEIFS(Observed!AJ$2:AJ$10000,Observed!$A$2:$A$10000,$A759,Observed!$C$2:$C$10000,$C759)),AVERAGEIFS(Observed!AJ$2:AJ$10000,Observed!$A$2:$A$10000,$A759,Observed!$C$2:$C$10000,$C759),"")</f>
        <v>9.16</v>
      </c>
      <c r="AK759" s="23" t="str">
        <f>IF(ISNUMBER(AVERAGEIFS(Observed!AK$2:AK$10000,Observed!$A$2:$A$10000,$A759,Observed!$C$2:$C$10000,$C759)),AVERAGEIFS(Observed!AK$2:AK$10000,Observed!$A$2:$A$10000,$A759,Observed!$C$2:$C$10000,$C759),"")</f>
        <v/>
      </c>
      <c r="AL759" s="23" t="str">
        <f>IF(ISNUMBER(AVERAGEIFS(Observed!AL$2:AL$10000,Observed!$A$2:$A$10000,$A759,Observed!$C$2:$C$10000,$C759)),AVERAGEIFS(Observed!AL$2:AL$10000,Observed!$A$2:$A$10000,$A759,Observed!$C$2:$C$10000,$C759),"")</f>
        <v/>
      </c>
      <c r="AM759" s="23" t="str">
        <f>IF(ISNUMBER(AVERAGEIFS(Observed!AM$2:AM$10000,Observed!$A$2:$A$10000,$A759,Observed!$C$2:$C$10000,$C759)),AVERAGEIFS(Observed!AM$2:AM$10000,Observed!$A$2:$A$10000,$A759,Observed!$C$2:$C$10000,$C759),"")</f>
        <v/>
      </c>
      <c r="AN759" s="23" t="str">
        <f>IF(ISNUMBER(AVERAGEIFS(Observed!AN$2:AN$10000,Observed!$A$2:$A$10000,$A759,Observed!$C$2:$C$10000,$C759)),AVERAGEIFS(Observed!AN$2:AN$10000,Observed!$A$2:$A$10000,$A759,Observed!$C$2:$C$10000,$C759),"")</f>
        <v/>
      </c>
      <c r="AO759" s="2">
        <f>COUNTIFS(Observed!$A$2:$A$10000,$A759,Observed!$C$2:$C$10000,$C759)</f>
        <v>5</v>
      </c>
      <c r="AP759" s="2">
        <f t="shared" si="15"/>
        <v>1</v>
      </c>
    </row>
    <row r="760" spans="1:42" x14ac:dyDescent="0.25">
      <c r="A760" t="s">
        <v>92</v>
      </c>
      <c r="B760" t="s">
        <v>30</v>
      </c>
      <c r="C760" s="20">
        <v>40701</v>
      </c>
      <c r="D760">
        <v>1</v>
      </c>
      <c r="F760" t="s">
        <v>106</v>
      </c>
      <c r="G760" s="25" t="s">
        <v>115</v>
      </c>
      <c r="J760" s="2"/>
      <c r="K760" s="22" t="str">
        <f>IF(ISNUMBER(AVERAGEIFS(Observed!K$2:K$10000,Observed!$A$2:$A$10000,$A760,Observed!$C$2:$C$10000,$C760)),AVERAGEIFS(Observed!K$2:K$10000,Observed!$A$2:$A$10000,$A760,Observed!$C$2:$C$10000,$C760),"")</f>
        <v/>
      </c>
      <c r="L760" s="23" t="str">
        <f>IF(ISNUMBER(AVERAGEIFS(Observed!L$2:L$10000,Observed!$A$2:$A$10000,$A760,Observed!$C$2:$C$10000,$C760)),AVERAGEIFS(Observed!L$2:L$10000,Observed!$A$2:$A$10000,$A760,Observed!$C$2:$C$10000,$C760),"")</f>
        <v/>
      </c>
      <c r="M760" s="23" t="str">
        <f>IF(ISNUMBER(AVERAGEIFS(Observed!M$2:M$10000,Observed!$A$2:$A$10000,$A760,Observed!$C$2:$C$10000,$C760)),AVERAGEIFS(Observed!M$2:M$10000,Observed!$A$2:$A$10000,$A760,Observed!$C$2:$C$10000,$C760),"")</f>
        <v/>
      </c>
      <c r="N760" s="23" t="str">
        <f>IF(ISNUMBER(AVERAGEIFS(Observed!N$2:N$10000,Observed!$A$2:$A$10000,$A760,Observed!$C$2:$C$10000,$C760)),AVERAGEIFS(Observed!N$2:N$10000,Observed!$A$2:$A$10000,$A760,Observed!$C$2:$C$10000,$C760),"")</f>
        <v/>
      </c>
      <c r="O760" s="23" t="str">
        <f>IF(ISNUMBER(AVERAGEIFS(Observed!O$2:O$10000,Observed!$A$2:$A$10000,$A760,Observed!$C$2:$C$10000,$C760)),AVERAGEIFS(Observed!O$2:O$10000,Observed!$A$2:$A$10000,$A760,Observed!$C$2:$C$10000,$C760),"")</f>
        <v/>
      </c>
      <c r="P760" s="24" t="str">
        <f>IF(ISNUMBER(AVERAGEIFS(Observed!P$2:P$10000,Observed!$A$2:$A$10000,$A760,Observed!$C$2:$C$10000,$C760)),AVERAGEIFS(Observed!P$2:P$10000,Observed!$A$2:$A$10000,$A760,Observed!$C$2:$C$10000,$C760),"")</f>
        <v/>
      </c>
      <c r="Q760" s="24" t="str">
        <f>IF(ISNUMBER(AVERAGEIFS(Observed!Q$2:Q$10000,Observed!$A$2:$A$10000,$A760,Observed!$C$2:$C$10000,$C760)),AVERAGEIFS(Observed!Q$2:Q$10000,Observed!$A$2:$A$10000,$A760,Observed!$C$2:$C$10000,$C760),"")</f>
        <v/>
      </c>
      <c r="R760" s="24" t="str">
        <f>IF(ISNUMBER(AVERAGEIFS(Observed!R$2:R$10000,Observed!$A$2:$A$10000,$A760,Observed!$C$2:$C$10000,$C760)),AVERAGEIFS(Observed!R$2:R$10000,Observed!$A$2:$A$10000,$A760,Observed!$C$2:$C$10000,$C760),"")</f>
        <v/>
      </c>
      <c r="S760" s="22" t="str">
        <f>IF(ISNUMBER(AVERAGEIFS(Observed!S$2:S$10000,Observed!$A$2:$A$10000,$A760,Observed!$C$2:$C$10000,$C760)),AVERAGEIFS(Observed!S$2:S$10000,Observed!$A$2:$A$10000,$A760,Observed!$C$2:$C$10000,$C760),"")</f>
        <v/>
      </c>
      <c r="T760" s="23" t="str">
        <f>IF(ISNUMBER(AVERAGEIFS(Observed!T$2:T$10000,Observed!$A$2:$A$10000,$A760,Observed!$C$2:$C$10000,$C760)),AVERAGEIFS(Observed!T$2:T$10000,Observed!$A$2:$A$10000,$A760,Observed!$C$2:$C$10000,$C760),"")</f>
        <v/>
      </c>
      <c r="U760" s="23" t="str">
        <f>IF(ISNUMBER(AVERAGEIFS(Observed!U$2:U$10000,Observed!$A$2:$A$10000,$A760,Observed!$C$2:$C$10000,$C760)),AVERAGEIFS(Observed!U$2:U$10000,Observed!$A$2:$A$10000,$A760,Observed!$C$2:$C$10000,$C760),"")</f>
        <v/>
      </c>
      <c r="V760" s="23" t="str">
        <f>IF(ISNUMBER(AVERAGEIFS(Observed!V$2:V$10000,Observed!$A$2:$A$10000,$A760,Observed!$C$2:$C$10000,$C760)),AVERAGEIFS(Observed!V$2:V$10000,Observed!$A$2:$A$10000,$A760,Observed!$C$2:$C$10000,$C760),"")</f>
        <v/>
      </c>
      <c r="W760" s="23" t="str">
        <f>IF(ISNUMBER(AVERAGEIFS(Observed!W$2:W$10000,Observed!$A$2:$A$10000,$A760,Observed!$C$2:$C$10000,$C760)),AVERAGEIFS(Observed!W$2:W$10000,Observed!$A$2:$A$10000,$A760,Observed!$C$2:$C$10000,$C760),"")</f>
        <v/>
      </c>
      <c r="X760" s="23" t="str">
        <f>IF(ISNUMBER(AVERAGEIFS(Observed!X$2:X$10000,Observed!$A$2:$A$10000,$A760,Observed!$C$2:$C$10000,$C760)),AVERAGEIFS(Observed!X$2:X$10000,Observed!$A$2:$A$10000,$A760,Observed!$C$2:$C$10000,$C760),"")</f>
        <v/>
      </c>
      <c r="Y760" s="23" t="str">
        <f>IF(ISNUMBER(AVERAGEIFS(Observed!Y$2:Y$10000,Observed!$A$2:$A$10000,$A760,Observed!$C$2:$C$10000,$C760)),AVERAGEIFS(Observed!Y$2:Y$10000,Observed!$A$2:$A$10000,$A760,Observed!$C$2:$C$10000,$C760),"")</f>
        <v/>
      </c>
      <c r="Z760" s="23" t="str">
        <f>IF(ISNUMBER(AVERAGEIFS(Observed!Z$2:Z$10000,Observed!$A$2:$A$10000,$A760,Observed!$C$2:$C$10000,$C760)),AVERAGEIFS(Observed!Z$2:Z$10000,Observed!$A$2:$A$10000,$A760,Observed!$C$2:$C$10000,$C760),"")</f>
        <v/>
      </c>
      <c r="AA760" s="23" t="str">
        <f>IF(ISNUMBER(AVERAGEIFS(Observed!AA$2:AA$10000,Observed!$A$2:$A$10000,$A760,Observed!$C$2:$C$10000,$C760)),AVERAGEIFS(Observed!AA$2:AA$10000,Observed!$A$2:$A$10000,$A760,Observed!$C$2:$C$10000,$C760),"")</f>
        <v/>
      </c>
      <c r="AB760" s="23" t="str">
        <f>IF(ISNUMBER(AVERAGEIFS(Observed!AB$2:AB$10000,Observed!$A$2:$A$10000,$A760,Observed!$C$2:$C$10000,$C760)),AVERAGEIFS(Observed!AB$2:AB$10000,Observed!$A$2:$A$10000,$A760,Observed!$C$2:$C$10000,$C760),"")</f>
        <v/>
      </c>
      <c r="AC760" s="23" t="str">
        <f>IF(ISNUMBER(AVERAGEIFS(Observed!AC$2:AC$10000,Observed!$A$2:$A$10000,$A760,Observed!$C$2:$C$10000,$C760)),AVERAGEIFS(Observed!AC$2:AC$10000,Observed!$A$2:$A$10000,$A760,Observed!$C$2:$C$10000,$C760),"")</f>
        <v/>
      </c>
      <c r="AD760" s="23" t="str">
        <f>IF(ISNUMBER(AVERAGEIFS(Observed!AD$2:AD$10000,Observed!$A$2:$A$10000,$A760,Observed!$C$2:$C$10000,$C760)),AVERAGEIFS(Observed!AD$2:AD$10000,Observed!$A$2:$A$10000,$A760,Observed!$C$2:$C$10000,$C760),"")</f>
        <v/>
      </c>
      <c r="AE760" s="24" t="str">
        <f>IF(ISNUMBER(AVERAGEIFS(Observed!AE$2:AE$10000,Observed!$A$2:$A$10000,$A760,Observed!$C$2:$C$10000,$C760)),AVERAGEIFS(Observed!AE$2:AE$10000,Observed!$A$2:$A$10000,$A760,Observed!$C$2:$C$10000,$C760),"")</f>
        <v/>
      </c>
      <c r="AF760" s="24" t="str">
        <f>IF(ISNUMBER(AVERAGEIFS(Observed!AF$2:AF$10000,Observed!$A$2:$A$10000,$A760,Observed!$C$2:$C$10000,$C760)),AVERAGEIFS(Observed!AF$2:AF$10000,Observed!$A$2:$A$10000,$A760,Observed!$C$2:$C$10000,$C760),"")</f>
        <v/>
      </c>
      <c r="AG760" s="23" t="str">
        <f>IF(ISNUMBER(AVERAGEIFS(Observed!AG$2:AG$10000,Observed!$A$2:$A$10000,$A760,Observed!$C$2:$C$10000,$C760)),AVERAGEIFS(Observed!AG$2:AG$10000,Observed!$A$2:$A$10000,$A760,Observed!$C$2:$C$10000,$C760),"")</f>
        <v/>
      </c>
      <c r="AH760" s="23" t="str">
        <f>IF(ISNUMBER(AVERAGEIFS(Observed!AH$2:AH$10000,Observed!$A$2:$A$10000,$A760,Observed!$C$2:$C$10000,$C760)),AVERAGEIFS(Observed!AH$2:AH$10000,Observed!$A$2:$A$10000,$A760,Observed!$C$2:$C$10000,$C760),"")</f>
        <v/>
      </c>
      <c r="AI760" s="22" t="str">
        <f>IF(ISNUMBER(AVERAGEIFS(Observed!AI$2:AI$10000,Observed!$A$2:$A$10000,$A760,Observed!$C$2:$C$10000,$C760)),AVERAGEIFS(Observed!AI$2:AI$10000,Observed!$A$2:$A$10000,$A760,Observed!$C$2:$C$10000,$C760),"")</f>
        <v/>
      </c>
      <c r="AJ760" s="23">
        <f>IF(ISNUMBER(AVERAGEIFS(Observed!AJ$2:AJ$10000,Observed!$A$2:$A$10000,$A760,Observed!$C$2:$C$10000,$C760)),AVERAGEIFS(Observed!AJ$2:AJ$10000,Observed!$A$2:$A$10000,$A760,Observed!$C$2:$C$10000,$C760),"")</f>
        <v>13.180000000000001</v>
      </c>
      <c r="AK760" s="23" t="str">
        <f>IF(ISNUMBER(AVERAGEIFS(Observed!AK$2:AK$10000,Observed!$A$2:$A$10000,$A760,Observed!$C$2:$C$10000,$C760)),AVERAGEIFS(Observed!AK$2:AK$10000,Observed!$A$2:$A$10000,$A760,Observed!$C$2:$C$10000,$C760),"")</f>
        <v/>
      </c>
      <c r="AL760" s="23" t="str">
        <f>IF(ISNUMBER(AVERAGEIFS(Observed!AL$2:AL$10000,Observed!$A$2:$A$10000,$A760,Observed!$C$2:$C$10000,$C760)),AVERAGEIFS(Observed!AL$2:AL$10000,Observed!$A$2:$A$10000,$A760,Observed!$C$2:$C$10000,$C760),"")</f>
        <v/>
      </c>
      <c r="AM760" s="23" t="str">
        <f>IF(ISNUMBER(AVERAGEIFS(Observed!AM$2:AM$10000,Observed!$A$2:$A$10000,$A760,Observed!$C$2:$C$10000,$C760)),AVERAGEIFS(Observed!AM$2:AM$10000,Observed!$A$2:$A$10000,$A760,Observed!$C$2:$C$10000,$C760),"")</f>
        <v/>
      </c>
      <c r="AN760" s="23" t="str">
        <f>IF(ISNUMBER(AVERAGEIFS(Observed!AN$2:AN$10000,Observed!$A$2:$A$10000,$A760,Observed!$C$2:$C$10000,$C760)),AVERAGEIFS(Observed!AN$2:AN$10000,Observed!$A$2:$A$10000,$A760,Observed!$C$2:$C$10000,$C760),"")</f>
        <v/>
      </c>
      <c r="AO760" s="2">
        <f>COUNTIFS(Observed!$A$2:$A$10000,$A760,Observed!$C$2:$C$10000,$C760)</f>
        <v>5</v>
      </c>
      <c r="AP760" s="2">
        <f t="shared" si="15"/>
        <v>1</v>
      </c>
    </row>
    <row r="761" spans="1:42" x14ac:dyDescent="0.25">
      <c r="A761" t="s">
        <v>92</v>
      </c>
      <c r="B761" t="s">
        <v>30</v>
      </c>
      <c r="C761" s="20">
        <v>40707</v>
      </c>
      <c r="D761">
        <v>1</v>
      </c>
      <c r="F761" t="s">
        <v>106</v>
      </c>
      <c r="G761" s="25" t="s">
        <v>115</v>
      </c>
      <c r="J761" s="2"/>
      <c r="K761" s="22" t="str">
        <f>IF(ISNUMBER(AVERAGEIFS(Observed!K$2:K$10000,Observed!$A$2:$A$10000,$A761,Observed!$C$2:$C$10000,$C761)),AVERAGEIFS(Observed!K$2:K$10000,Observed!$A$2:$A$10000,$A761,Observed!$C$2:$C$10000,$C761),"")</f>
        <v/>
      </c>
      <c r="L761" s="23" t="str">
        <f>IF(ISNUMBER(AVERAGEIFS(Observed!L$2:L$10000,Observed!$A$2:$A$10000,$A761,Observed!$C$2:$C$10000,$C761)),AVERAGEIFS(Observed!L$2:L$10000,Observed!$A$2:$A$10000,$A761,Observed!$C$2:$C$10000,$C761),"")</f>
        <v/>
      </c>
      <c r="M761" s="23" t="str">
        <f>IF(ISNUMBER(AVERAGEIFS(Observed!M$2:M$10000,Observed!$A$2:$A$10000,$A761,Observed!$C$2:$C$10000,$C761)),AVERAGEIFS(Observed!M$2:M$10000,Observed!$A$2:$A$10000,$A761,Observed!$C$2:$C$10000,$C761),"")</f>
        <v/>
      </c>
      <c r="N761" s="23" t="str">
        <f>IF(ISNUMBER(AVERAGEIFS(Observed!N$2:N$10000,Observed!$A$2:$A$10000,$A761,Observed!$C$2:$C$10000,$C761)),AVERAGEIFS(Observed!N$2:N$10000,Observed!$A$2:$A$10000,$A761,Observed!$C$2:$C$10000,$C761),"")</f>
        <v/>
      </c>
      <c r="O761" s="23" t="str">
        <f>IF(ISNUMBER(AVERAGEIFS(Observed!O$2:O$10000,Observed!$A$2:$A$10000,$A761,Observed!$C$2:$C$10000,$C761)),AVERAGEIFS(Observed!O$2:O$10000,Observed!$A$2:$A$10000,$A761,Observed!$C$2:$C$10000,$C761),"")</f>
        <v/>
      </c>
      <c r="P761" s="24" t="str">
        <f>IF(ISNUMBER(AVERAGEIFS(Observed!P$2:P$10000,Observed!$A$2:$A$10000,$A761,Observed!$C$2:$C$10000,$C761)),AVERAGEIFS(Observed!P$2:P$10000,Observed!$A$2:$A$10000,$A761,Observed!$C$2:$C$10000,$C761),"")</f>
        <v/>
      </c>
      <c r="Q761" s="24" t="str">
        <f>IF(ISNUMBER(AVERAGEIFS(Observed!Q$2:Q$10000,Observed!$A$2:$A$10000,$A761,Observed!$C$2:$C$10000,$C761)),AVERAGEIFS(Observed!Q$2:Q$10000,Observed!$A$2:$A$10000,$A761,Observed!$C$2:$C$10000,$C761),"")</f>
        <v/>
      </c>
      <c r="R761" s="24" t="str">
        <f>IF(ISNUMBER(AVERAGEIFS(Observed!R$2:R$10000,Observed!$A$2:$A$10000,$A761,Observed!$C$2:$C$10000,$C761)),AVERAGEIFS(Observed!R$2:R$10000,Observed!$A$2:$A$10000,$A761,Observed!$C$2:$C$10000,$C761),"")</f>
        <v/>
      </c>
      <c r="S761" s="22" t="str">
        <f>IF(ISNUMBER(AVERAGEIFS(Observed!S$2:S$10000,Observed!$A$2:$A$10000,$A761,Observed!$C$2:$C$10000,$C761)),AVERAGEIFS(Observed!S$2:S$10000,Observed!$A$2:$A$10000,$A761,Observed!$C$2:$C$10000,$C761),"")</f>
        <v/>
      </c>
      <c r="T761" s="23" t="str">
        <f>IF(ISNUMBER(AVERAGEIFS(Observed!T$2:T$10000,Observed!$A$2:$A$10000,$A761,Observed!$C$2:$C$10000,$C761)),AVERAGEIFS(Observed!T$2:T$10000,Observed!$A$2:$A$10000,$A761,Observed!$C$2:$C$10000,$C761),"")</f>
        <v/>
      </c>
      <c r="U761" s="23" t="str">
        <f>IF(ISNUMBER(AVERAGEIFS(Observed!U$2:U$10000,Observed!$A$2:$A$10000,$A761,Observed!$C$2:$C$10000,$C761)),AVERAGEIFS(Observed!U$2:U$10000,Observed!$A$2:$A$10000,$A761,Observed!$C$2:$C$10000,$C761),"")</f>
        <v/>
      </c>
      <c r="V761" s="23" t="str">
        <f>IF(ISNUMBER(AVERAGEIFS(Observed!V$2:V$10000,Observed!$A$2:$A$10000,$A761,Observed!$C$2:$C$10000,$C761)),AVERAGEIFS(Observed!V$2:V$10000,Observed!$A$2:$A$10000,$A761,Observed!$C$2:$C$10000,$C761),"")</f>
        <v/>
      </c>
      <c r="W761" s="23" t="str">
        <f>IF(ISNUMBER(AVERAGEIFS(Observed!W$2:W$10000,Observed!$A$2:$A$10000,$A761,Observed!$C$2:$C$10000,$C761)),AVERAGEIFS(Observed!W$2:W$10000,Observed!$A$2:$A$10000,$A761,Observed!$C$2:$C$10000,$C761),"")</f>
        <v/>
      </c>
      <c r="X761" s="23" t="str">
        <f>IF(ISNUMBER(AVERAGEIFS(Observed!X$2:X$10000,Observed!$A$2:$A$10000,$A761,Observed!$C$2:$C$10000,$C761)),AVERAGEIFS(Observed!X$2:X$10000,Observed!$A$2:$A$10000,$A761,Observed!$C$2:$C$10000,$C761),"")</f>
        <v/>
      </c>
      <c r="Y761" s="23" t="str">
        <f>IF(ISNUMBER(AVERAGEIFS(Observed!Y$2:Y$10000,Observed!$A$2:$A$10000,$A761,Observed!$C$2:$C$10000,$C761)),AVERAGEIFS(Observed!Y$2:Y$10000,Observed!$A$2:$A$10000,$A761,Observed!$C$2:$C$10000,$C761),"")</f>
        <v/>
      </c>
      <c r="Z761" s="23" t="str">
        <f>IF(ISNUMBER(AVERAGEIFS(Observed!Z$2:Z$10000,Observed!$A$2:$A$10000,$A761,Observed!$C$2:$C$10000,$C761)),AVERAGEIFS(Observed!Z$2:Z$10000,Observed!$A$2:$A$10000,$A761,Observed!$C$2:$C$10000,$C761),"")</f>
        <v/>
      </c>
      <c r="AA761" s="23" t="str">
        <f>IF(ISNUMBER(AVERAGEIFS(Observed!AA$2:AA$10000,Observed!$A$2:$A$10000,$A761,Observed!$C$2:$C$10000,$C761)),AVERAGEIFS(Observed!AA$2:AA$10000,Observed!$A$2:$A$10000,$A761,Observed!$C$2:$C$10000,$C761),"")</f>
        <v/>
      </c>
      <c r="AB761" s="23" t="str">
        <f>IF(ISNUMBER(AVERAGEIFS(Observed!AB$2:AB$10000,Observed!$A$2:$A$10000,$A761,Observed!$C$2:$C$10000,$C761)),AVERAGEIFS(Observed!AB$2:AB$10000,Observed!$A$2:$A$10000,$A761,Observed!$C$2:$C$10000,$C761),"")</f>
        <v/>
      </c>
      <c r="AC761" s="23" t="str">
        <f>IF(ISNUMBER(AVERAGEIFS(Observed!AC$2:AC$10000,Observed!$A$2:$A$10000,$A761,Observed!$C$2:$C$10000,$C761)),AVERAGEIFS(Observed!AC$2:AC$10000,Observed!$A$2:$A$10000,$A761,Observed!$C$2:$C$10000,$C761),"")</f>
        <v/>
      </c>
      <c r="AD761" s="23" t="str">
        <f>IF(ISNUMBER(AVERAGEIFS(Observed!AD$2:AD$10000,Observed!$A$2:$A$10000,$A761,Observed!$C$2:$C$10000,$C761)),AVERAGEIFS(Observed!AD$2:AD$10000,Observed!$A$2:$A$10000,$A761,Observed!$C$2:$C$10000,$C761),"")</f>
        <v/>
      </c>
      <c r="AE761" s="24" t="str">
        <f>IF(ISNUMBER(AVERAGEIFS(Observed!AE$2:AE$10000,Observed!$A$2:$A$10000,$A761,Observed!$C$2:$C$10000,$C761)),AVERAGEIFS(Observed!AE$2:AE$10000,Observed!$A$2:$A$10000,$A761,Observed!$C$2:$C$10000,$C761),"")</f>
        <v/>
      </c>
      <c r="AF761" s="24" t="str">
        <f>IF(ISNUMBER(AVERAGEIFS(Observed!AF$2:AF$10000,Observed!$A$2:$A$10000,$A761,Observed!$C$2:$C$10000,$C761)),AVERAGEIFS(Observed!AF$2:AF$10000,Observed!$A$2:$A$10000,$A761,Observed!$C$2:$C$10000,$C761),"")</f>
        <v/>
      </c>
      <c r="AG761" s="23" t="str">
        <f>IF(ISNUMBER(AVERAGEIFS(Observed!AG$2:AG$10000,Observed!$A$2:$A$10000,$A761,Observed!$C$2:$C$10000,$C761)),AVERAGEIFS(Observed!AG$2:AG$10000,Observed!$A$2:$A$10000,$A761,Observed!$C$2:$C$10000,$C761),"")</f>
        <v/>
      </c>
      <c r="AH761" s="23" t="str">
        <f>IF(ISNUMBER(AVERAGEIFS(Observed!AH$2:AH$10000,Observed!$A$2:$A$10000,$A761,Observed!$C$2:$C$10000,$C761)),AVERAGEIFS(Observed!AH$2:AH$10000,Observed!$A$2:$A$10000,$A761,Observed!$C$2:$C$10000,$C761),"")</f>
        <v/>
      </c>
      <c r="AI761" s="22" t="str">
        <f>IF(ISNUMBER(AVERAGEIFS(Observed!AI$2:AI$10000,Observed!$A$2:$A$10000,$A761,Observed!$C$2:$C$10000,$C761)),AVERAGEIFS(Observed!AI$2:AI$10000,Observed!$A$2:$A$10000,$A761,Observed!$C$2:$C$10000,$C761),"")</f>
        <v/>
      </c>
      <c r="AJ761" s="23">
        <f>IF(ISNUMBER(AVERAGEIFS(Observed!AJ$2:AJ$10000,Observed!$A$2:$A$10000,$A761,Observed!$C$2:$C$10000,$C761)),AVERAGEIFS(Observed!AJ$2:AJ$10000,Observed!$A$2:$A$10000,$A761,Observed!$C$2:$C$10000,$C761),"")</f>
        <v>17.619999999999997</v>
      </c>
      <c r="AK761" s="23" t="str">
        <f>IF(ISNUMBER(AVERAGEIFS(Observed!AK$2:AK$10000,Observed!$A$2:$A$10000,$A761,Observed!$C$2:$C$10000,$C761)),AVERAGEIFS(Observed!AK$2:AK$10000,Observed!$A$2:$A$10000,$A761,Observed!$C$2:$C$10000,$C761),"")</f>
        <v/>
      </c>
      <c r="AL761" s="23" t="str">
        <f>IF(ISNUMBER(AVERAGEIFS(Observed!AL$2:AL$10000,Observed!$A$2:$A$10000,$A761,Observed!$C$2:$C$10000,$C761)),AVERAGEIFS(Observed!AL$2:AL$10000,Observed!$A$2:$A$10000,$A761,Observed!$C$2:$C$10000,$C761),"")</f>
        <v/>
      </c>
      <c r="AM761" s="23" t="str">
        <f>IF(ISNUMBER(AVERAGEIFS(Observed!AM$2:AM$10000,Observed!$A$2:$A$10000,$A761,Observed!$C$2:$C$10000,$C761)),AVERAGEIFS(Observed!AM$2:AM$10000,Observed!$A$2:$A$10000,$A761,Observed!$C$2:$C$10000,$C761),"")</f>
        <v/>
      </c>
      <c r="AN761" s="23" t="str">
        <f>IF(ISNUMBER(AVERAGEIFS(Observed!AN$2:AN$10000,Observed!$A$2:$A$10000,$A761,Observed!$C$2:$C$10000,$C761)),AVERAGEIFS(Observed!AN$2:AN$10000,Observed!$A$2:$A$10000,$A761,Observed!$C$2:$C$10000,$C761),"")</f>
        <v/>
      </c>
      <c r="AO761" s="2">
        <f>COUNTIFS(Observed!$A$2:$A$10000,$A761,Observed!$C$2:$C$10000,$C761)</f>
        <v>5</v>
      </c>
      <c r="AP761" s="2">
        <f t="shared" si="15"/>
        <v>1</v>
      </c>
    </row>
    <row r="762" spans="1:42" x14ac:dyDescent="0.25">
      <c r="A762" t="s">
        <v>92</v>
      </c>
      <c r="B762" t="s">
        <v>30</v>
      </c>
      <c r="C762" s="20">
        <v>40714</v>
      </c>
      <c r="D762">
        <v>1</v>
      </c>
      <c r="F762" t="s">
        <v>106</v>
      </c>
      <c r="G762" s="25" t="s">
        <v>115</v>
      </c>
      <c r="J762" s="2"/>
      <c r="K762" s="22" t="str">
        <f>IF(ISNUMBER(AVERAGEIFS(Observed!K$2:K$10000,Observed!$A$2:$A$10000,$A762,Observed!$C$2:$C$10000,$C762)),AVERAGEIFS(Observed!K$2:K$10000,Observed!$A$2:$A$10000,$A762,Observed!$C$2:$C$10000,$C762),"")</f>
        <v/>
      </c>
      <c r="L762" s="23" t="str">
        <f>IF(ISNUMBER(AVERAGEIFS(Observed!L$2:L$10000,Observed!$A$2:$A$10000,$A762,Observed!$C$2:$C$10000,$C762)),AVERAGEIFS(Observed!L$2:L$10000,Observed!$A$2:$A$10000,$A762,Observed!$C$2:$C$10000,$C762),"")</f>
        <v/>
      </c>
      <c r="M762" s="23" t="str">
        <f>IF(ISNUMBER(AVERAGEIFS(Observed!M$2:M$10000,Observed!$A$2:$A$10000,$A762,Observed!$C$2:$C$10000,$C762)),AVERAGEIFS(Observed!M$2:M$10000,Observed!$A$2:$A$10000,$A762,Observed!$C$2:$C$10000,$C762),"")</f>
        <v/>
      </c>
      <c r="N762" s="23" t="str">
        <f>IF(ISNUMBER(AVERAGEIFS(Observed!N$2:N$10000,Observed!$A$2:$A$10000,$A762,Observed!$C$2:$C$10000,$C762)),AVERAGEIFS(Observed!N$2:N$10000,Observed!$A$2:$A$10000,$A762,Observed!$C$2:$C$10000,$C762),"")</f>
        <v/>
      </c>
      <c r="O762" s="23" t="str">
        <f>IF(ISNUMBER(AVERAGEIFS(Observed!O$2:O$10000,Observed!$A$2:$A$10000,$A762,Observed!$C$2:$C$10000,$C762)),AVERAGEIFS(Observed!O$2:O$10000,Observed!$A$2:$A$10000,$A762,Observed!$C$2:$C$10000,$C762),"")</f>
        <v/>
      </c>
      <c r="P762" s="24" t="str">
        <f>IF(ISNUMBER(AVERAGEIFS(Observed!P$2:P$10000,Observed!$A$2:$A$10000,$A762,Observed!$C$2:$C$10000,$C762)),AVERAGEIFS(Observed!P$2:P$10000,Observed!$A$2:$A$10000,$A762,Observed!$C$2:$C$10000,$C762),"")</f>
        <v/>
      </c>
      <c r="Q762" s="24" t="str">
        <f>IF(ISNUMBER(AVERAGEIFS(Observed!Q$2:Q$10000,Observed!$A$2:$A$10000,$A762,Observed!$C$2:$C$10000,$C762)),AVERAGEIFS(Observed!Q$2:Q$10000,Observed!$A$2:$A$10000,$A762,Observed!$C$2:$C$10000,$C762),"")</f>
        <v/>
      </c>
      <c r="R762" s="24" t="str">
        <f>IF(ISNUMBER(AVERAGEIFS(Observed!R$2:R$10000,Observed!$A$2:$A$10000,$A762,Observed!$C$2:$C$10000,$C762)),AVERAGEIFS(Observed!R$2:R$10000,Observed!$A$2:$A$10000,$A762,Observed!$C$2:$C$10000,$C762),"")</f>
        <v/>
      </c>
      <c r="S762" s="22" t="str">
        <f>IF(ISNUMBER(AVERAGEIFS(Observed!S$2:S$10000,Observed!$A$2:$A$10000,$A762,Observed!$C$2:$C$10000,$C762)),AVERAGEIFS(Observed!S$2:S$10000,Observed!$A$2:$A$10000,$A762,Observed!$C$2:$C$10000,$C762),"")</f>
        <v/>
      </c>
      <c r="T762" s="23" t="str">
        <f>IF(ISNUMBER(AVERAGEIFS(Observed!T$2:T$10000,Observed!$A$2:$A$10000,$A762,Observed!$C$2:$C$10000,$C762)),AVERAGEIFS(Observed!T$2:T$10000,Observed!$A$2:$A$10000,$A762,Observed!$C$2:$C$10000,$C762),"")</f>
        <v/>
      </c>
      <c r="U762" s="23" t="str">
        <f>IF(ISNUMBER(AVERAGEIFS(Observed!U$2:U$10000,Observed!$A$2:$A$10000,$A762,Observed!$C$2:$C$10000,$C762)),AVERAGEIFS(Observed!U$2:U$10000,Observed!$A$2:$A$10000,$A762,Observed!$C$2:$C$10000,$C762),"")</f>
        <v/>
      </c>
      <c r="V762" s="23" t="str">
        <f>IF(ISNUMBER(AVERAGEIFS(Observed!V$2:V$10000,Observed!$A$2:$A$10000,$A762,Observed!$C$2:$C$10000,$C762)),AVERAGEIFS(Observed!V$2:V$10000,Observed!$A$2:$A$10000,$A762,Observed!$C$2:$C$10000,$C762),"")</f>
        <v/>
      </c>
      <c r="W762" s="23" t="str">
        <f>IF(ISNUMBER(AVERAGEIFS(Observed!W$2:W$10000,Observed!$A$2:$A$10000,$A762,Observed!$C$2:$C$10000,$C762)),AVERAGEIFS(Observed!W$2:W$10000,Observed!$A$2:$A$10000,$A762,Observed!$C$2:$C$10000,$C762),"")</f>
        <v/>
      </c>
      <c r="X762" s="23" t="str">
        <f>IF(ISNUMBER(AVERAGEIFS(Observed!X$2:X$10000,Observed!$A$2:$A$10000,$A762,Observed!$C$2:$C$10000,$C762)),AVERAGEIFS(Observed!X$2:X$10000,Observed!$A$2:$A$10000,$A762,Observed!$C$2:$C$10000,$C762),"")</f>
        <v/>
      </c>
      <c r="Y762" s="23" t="str">
        <f>IF(ISNUMBER(AVERAGEIFS(Observed!Y$2:Y$10000,Observed!$A$2:$A$10000,$A762,Observed!$C$2:$C$10000,$C762)),AVERAGEIFS(Observed!Y$2:Y$10000,Observed!$A$2:$A$10000,$A762,Observed!$C$2:$C$10000,$C762),"")</f>
        <v/>
      </c>
      <c r="Z762" s="23" t="str">
        <f>IF(ISNUMBER(AVERAGEIFS(Observed!Z$2:Z$10000,Observed!$A$2:$A$10000,$A762,Observed!$C$2:$C$10000,$C762)),AVERAGEIFS(Observed!Z$2:Z$10000,Observed!$A$2:$A$10000,$A762,Observed!$C$2:$C$10000,$C762),"")</f>
        <v/>
      </c>
      <c r="AA762" s="23" t="str">
        <f>IF(ISNUMBER(AVERAGEIFS(Observed!AA$2:AA$10000,Observed!$A$2:$A$10000,$A762,Observed!$C$2:$C$10000,$C762)),AVERAGEIFS(Observed!AA$2:AA$10000,Observed!$A$2:$A$10000,$A762,Observed!$C$2:$C$10000,$C762),"")</f>
        <v/>
      </c>
      <c r="AB762" s="23" t="str">
        <f>IF(ISNUMBER(AVERAGEIFS(Observed!AB$2:AB$10000,Observed!$A$2:$A$10000,$A762,Observed!$C$2:$C$10000,$C762)),AVERAGEIFS(Observed!AB$2:AB$10000,Observed!$A$2:$A$10000,$A762,Observed!$C$2:$C$10000,$C762),"")</f>
        <v/>
      </c>
      <c r="AC762" s="23" t="str">
        <f>IF(ISNUMBER(AVERAGEIFS(Observed!AC$2:AC$10000,Observed!$A$2:$A$10000,$A762,Observed!$C$2:$C$10000,$C762)),AVERAGEIFS(Observed!AC$2:AC$10000,Observed!$A$2:$A$10000,$A762,Observed!$C$2:$C$10000,$C762),"")</f>
        <v/>
      </c>
      <c r="AD762" s="23" t="str">
        <f>IF(ISNUMBER(AVERAGEIFS(Observed!AD$2:AD$10000,Observed!$A$2:$A$10000,$A762,Observed!$C$2:$C$10000,$C762)),AVERAGEIFS(Observed!AD$2:AD$10000,Observed!$A$2:$A$10000,$A762,Observed!$C$2:$C$10000,$C762),"")</f>
        <v/>
      </c>
      <c r="AE762" s="24" t="str">
        <f>IF(ISNUMBER(AVERAGEIFS(Observed!AE$2:AE$10000,Observed!$A$2:$A$10000,$A762,Observed!$C$2:$C$10000,$C762)),AVERAGEIFS(Observed!AE$2:AE$10000,Observed!$A$2:$A$10000,$A762,Observed!$C$2:$C$10000,$C762),"")</f>
        <v/>
      </c>
      <c r="AF762" s="24" t="str">
        <f>IF(ISNUMBER(AVERAGEIFS(Observed!AF$2:AF$10000,Observed!$A$2:$A$10000,$A762,Observed!$C$2:$C$10000,$C762)),AVERAGEIFS(Observed!AF$2:AF$10000,Observed!$A$2:$A$10000,$A762,Observed!$C$2:$C$10000,$C762),"")</f>
        <v/>
      </c>
      <c r="AG762" s="23" t="str">
        <f>IF(ISNUMBER(AVERAGEIFS(Observed!AG$2:AG$10000,Observed!$A$2:$A$10000,$A762,Observed!$C$2:$C$10000,$C762)),AVERAGEIFS(Observed!AG$2:AG$10000,Observed!$A$2:$A$10000,$A762,Observed!$C$2:$C$10000,$C762),"")</f>
        <v/>
      </c>
      <c r="AH762" s="23" t="str">
        <f>IF(ISNUMBER(AVERAGEIFS(Observed!AH$2:AH$10000,Observed!$A$2:$A$10000,$A762,Observed!$C$2:$C$10000,$C762)),AVERAGEIFS(Observed!AH$2:AH$10000,Observed!$A$2:$A$10000,$A762,Observed!$C$2:$C$10000,$C762),"")</f>
        <v/>
      </c>
      <c r="AI762" s="22" t="str">
        <f>IF(ISNUMBER(AVERAGEIFS(Observed!AI$2:AI$10000,Observed!$A$2:$A$10000,$A762,Observed!$C$2:$C$10000,$C762)),AVERAGEIFS(Observed!AI$2:AI$10000,Observed!$A$2:$A$10000,$A762,Observed!$C$2:$C$10000,$C762),"")</f>
        <v/>
      </c>
      <c r="AJ762" s="23">
        <f>IF(ISNUMBER(AVERAGEIFS(Observed!AJ$2:AJ$10000,Observed!$A$2:$A$10000,$A762,Observed!$C$2:$C$10000,$C762)),AVERAGEIFS(Observed!AJ$2:AJ$10000,Observed!$A$2:$A$10000,$A762,Observed!$C$2:$C$10000,$C762),"")</f>
        <v>9.92</v>
      </c>
      <c r="AK762" s="23" t="str">
        <f>IF(ISNUMBER(AVERAGEIFS(Observed!AK$2:AK$10000,Observed!$A$2:$A$10000,$A762,Observed!$C$2:$C$10000,$C762)),AVERAGEIFS(Observed!AK$2:AK$10000,Observed!$A$2:$A$10000,$A762,Observed!$C$2:$C$10000,$C762),"")</f>
        <v/>
      </c>
      <c r="AL762" s="23" t="str">
        <f>IF(ISNUMBER(AVERAGEIFS(Observed!AL$2:AL$10000,Observed!$A$2:$A$10000,$A762,Observed!$C$2:$C$10000,$C762)),AVERAGEIFS(Observed!AL$2:AL$10000,Observed!$A$2:$A$10000,$A762,Observed!$C$2:$C$10000,$C762),"")</f>
        <v/>
      </c>
      <c r="AM762" s="23" t="str">
        <f>IF(ISNUMBER(AVERAGEIFS(Observed!AM$2:AM$10000,Observed!$A$2:$A$10000,$A762,Observed!$C$2:$C$10000,$C762)),AVERAGEIFS(Observed!AM$2:AM$10000,Observed!$A$2:$A$10000,$A762,Observed!$C$2:$C$10000,$C762),"")</f>
        <v/>
      </c>
      <c r="AN762" s="23" t="str">
        <f>IF(ISNUMBER(AVERAGEIFS(Observed!AN$2:AN$10000,Observed!$A$2:$A$10000,$A762,Observed!$C$2:$C$10000,$C762)),AVERAGEIFS(Observed!AN$2:AN$10000,Observed!$A$2:$A$10000,$A762,Observed!$C$2:$C$10000,$C762),"")</f>
        <v/>
      </c>
      <c r="AO762" s="2">
        <f>COUNTIFS(Observed!$A$2:$A$10000,$A762,Observed!$C$2:$C$10000,$C762)</f>
        <v>5</v>
      </c>
      <c r="AP762" s="2">
        <f t="shared" si="15"/>
        <v>1</v>
      </c>
    </row>
    <row r="763" spans="1:42" x14ac:dyDescent="0.25">
      <c r="A763" t="s">
        <v>92</v>
      </c>
      <c r="B763" t="s">
        <v>30</v>
      </c>
      <c r="C763" s="20">
        <v>40728</v>
      </c>
      <c r="D763">
        <v>1</v>
      </c>
      <c r="F763" t="s">
        <v>106</v>
      </c>
      <c r="G763" s="25" t="s">
        <v>76</v>
      </c>
      <c r="J763" s="2"/>
      <c r="K763" s="22" t="str">
        <f>IF(ISNUMBER(AVERAGEIFS(Observed!K$2:K$10000,Observed!$A$2:$A$10000,$A763,Observed!$C$2:$C$10000,$C763)),AVERAGEIFS(Observed!K$2:K$10000,Observed!$A$2:$A$10000,$A763,Observed!$C$2:$C$10000,$C763),"")</f>
        <v/>
      </c>
      <c r="L763" s="23" t="str">
        <f>IF(ISNUMBER(AVERAGEIFS(Observed!L$2:L$10000,Observed!$A$2:$A$10000,$A763,Observed!$C$2:$C$10000,$C763)),AVERAGEIFS(Observed!L$2:L$10000,Observed!$A$2:$A$10000,$A763,Observed!$C$2:$C$10000,$C763),"")</f>
        <v/>
      </c>
      <c r="M763" s="23" t="str">
        <f>IF(ISNUMBER(AVERAGEIFS(Observed!M$2:M$10000,Observed!$A$2:$A$10000,$A763,Observed!$C$2:$C$10000,$C763)),AVERAGEIFS(Observed!M$2:M$10000,Observed!$A$2:$A$10000,$A763,Observed!$C$2:$C$10000,$C763),"")</f>
        <v/>
      </c>
      <c r="N763" s="23" t="str">
        <f>IF(ISNUMBER(AVERAGEIFS(Observed!N$2:N$10000,Observed!$A$2:$A$10000,$A763,Observed!$C$2:$C$10000,$C763)),AVERAGEIFS(Observed!N$2:N$10000,Observed!$A$2:$A$10000,$A763,Observed!$C$2:$C$10000,$C763),"")</f>
        <v/>
      </c>
      <c r="O763" s="23" t="str">
        <f>IF(ISNUMBER(AVERAGEIFS(Observed!O$2:O$10000,Observed!$A$2:$A$10000,$A763,Observed!$C$2:$C$10000,$C763)),AVERAGEIFS(Observed!O$2:O$10000,Observed!$A$2:$A$10000,$A763,Observed!$C$2:$C$10000,$C763),"")</f>
        <v/>
      </c>
      <c r="P763" s="24" t="str">
        <f>IF(ISNUMBER(AVERAGEIFS(Observed!P$2:P$10000,Observed!$A$2:$A$10000,$A763,Observed!$C$2:$C$10000,$C763)),AVERAGEIFS(Observed!P$2:P$10000,Observed!$A$2:$A$10000,$A763,Observed!$C$2:$C$10000,$C763),"")</f>
        <v/>
      </c>
      <c r="Q763" s="24" t="str">
        <f>IF(ISNUMBER(AVERAGEIFS(Observed!Q$2:Q$10000,Observed!$A$2:$A$10000,$A763,Observed!$C$2:$C$10000,$C763)),AVERAGEIFS(Observed!Q$2:Q$10000,Observed!$A$2:$A$10000,$A763,Observed!$C$2:$C$10000,$C763),"")</f>
        <v/>
      </c>
      <c r="R763" s="24" t="str">
        <f>IF(ISNUMBER(AVERAGEIFS(Observed!R$2:R$10000,Observed!$A$2:$A$10000,$A763,Observed!$C$2:$C$10000,$C763)),AVERAGEIFS(Observed!R$2:R$10000,Observed!$A$2:$A$10000,$A763,Observed!$C$2:$C$10000,$C763),"")</f>
        <v/>
      </c>
      <c r="S763" s="22" t="str">
        <f>IF(ISNUMBER(AVERAGEIFS(Observed!S$2:S$10000,Observed!$A$2:$A$10000,$A763,Observed!$C$2:$C$10000,$C763)),AVERAGEIFS(Observed!S$2:S$10000,Observed!$A$2:$A$10000,$A763,Observed!$C$2:$C$10000,$C763),"")</f>
        <v/>
      </c>
      <c r="T763" s="23" t="str">
        <f>IF(ISNUMBER(AVERAGEIFS(Observed!T$2:T$10000,Observed!$A$2:$A$10000,$A763,Observed!$C$2:$C$10000,$C763)),AVERAGEIFS(Observed!T$2:T$10000,Observed!$A$2:$A$10000,$A763,Observed!$C$2:$C$10000,$C763),"")</f>
        <v/>
      </c>
      <c r="U763" s="23" t="str">
        <f>IF(ISNUMBER(AVERAGEIFS(Observed!U$2:U$10000,Observed!$A$2:$A$10000,$A763,Observed!$C$2:$C$10000,$C763)),AVERAGEIFS(Observed!U$2:U$10000,Observed!$A$2:$A$10000,$A763,Observed!$C$2:$C$10000,$C763),"")</f>
        <v/>
      </c>
      <c r="V763" s="23" t="str">
        <f>IF(ISNUMBER(AVERAGEIFS(Observed!V$2:V$10000,Observed!$A$2:$A$10000,$A763,Observed!$C$2:$C$10000,$C763)),AVERAGEIFS(Observed!V$2:V$10000,Observed!$A$2:$A$10000,$A763,Observed!$C$2:$C$10000,$C763),"")</f>
        <v/>
      </c>
      <c r="W763" s="23" t="str">
        <f>IF(ISNUMBER(AVERAGEIFS(Observed!W$2:W$10000,Observed!$A$2:$A$10000,$A763,Observed!$C$2:$C$10000,$C763)),AVERAGEIFS(Observed!W$2:W$10000,Observed!$A$2:$A$10000,$A763,Observed!$C$2:$C$10000,$C763),"")</f>
        <v/>
      </c>
      <c r="X763" s="23" t="str">
        <f>IF(ISNUMBER(AVERAGEIFS(Observed!X$2:X$10000,Observed!$A$2:$A$10000,$A763,Observed!$C$2:$C$10000,$C763)),AVERAGEIFS(Observed!X$2:X$10000,Observed!$A$2:$A$10000,$A763,Observed!$C$2:$C$10000,$C763),"")</f>
        <v/>
      </c>
      <c r="Y763" s="23" t="str">
        <f>IF(ISNUMBER(AVERAGEIFS(Observed!Y$2:Y$10000,Observed!$A$2:$A$10000,$A763,Observed!$C$2:$C$10000,$C763)),AVERAGEIFS(Observed!Y$2:Y$10000,Observed!$A$2:$A$10000,$A763,Observed!$C$2:$C$10000,$C763),"")</f>
        <v/>
      </c>
      <c r="Z763" s="23" t="str">
        <f>IF(ISNUMBER(AVERAGEIFS(Observed!Z$2:Z$10000,Observed!$A$2:$A$10000,$A763,Observed!$C$2:$C$10000,$C763)),AVERAGEIFS(Observed!Z$2:Z$10000,Observed!$A$2:$A$10000,$A763,Observed!$C$2:$C$10000,$C763),"")</f>
        <v/>
      </c>
      <c r="AA763" s="23" t="str">
        <f>IF(ISNUMBER(AVERAGEIFS(Observed!AA$2:AA$10000,Observed!$A$2:$A$10000,$A763,Observed!$C$2:$C$10000,$C763)),AVERAGEIFS(Observed!AA$2:AA$10000,Observed!$A$2:$A$10000,$A763,Observed!$C$2:$C$10000,$C763),"")</f>
        <v/>
      </c>
      <c r="AB763" s="23" t="str">
        <f>IF(ISNUMBER(AVERAGEIFS(Observed!AB$2:AB$10000,Observed!$A$2:$A$10000,$A763,Observed!$C$2:$C$10000,$C763)),AVERAGEIFS(Observed!AB$2:AB$10000,Observed!$A$2:$A$10000,$A763,Observed!$C$2:$C$10000,$C763),"")</f>
        <v/>
      </c>
      <c r="AC763" s="23" t="str">
        <f>IF(ISNUMBER(AVERAGEIFS(Observed!AC$2:AC$10000,Observed!$A$2:$A$10000,$A763,Observed!$C$2:$C$10000,$C763)),AVERAGEIFS(Observed!AC$2:AC$10000,Observed!$A$2:$A$10000,$A763,Observed!$C$2:$C$10000,$C763),"")</f>
        <v/>
      </c>
      <c r="AD763" s="23" t="str">
        <f>IF(ISNUMBER(AVERAGEIFS(Observed!AD$2:AD$10000,Observed!$A$2:$A$10000,$A763,Observed!$C$2:$C$10000,$C763)),AVERAGEIFS(Observed!AD$2:AD$10000,Observed!$A$2:$A$10000,$A763,Observed!$C$2:$C$10000,$C763),"")</f>
        <v/>
      </c>
      <c r="AE763" s="24" t="str">
        <f>IF(ISNUMBER(AVERAGEIFS(Observed!AE$2:AE$10000,Observed!$A$2:$A$10000,$A763,Observed!$C$2:$C$10000,$C763)),AVERAGEIFS(Observed!AE$2:AE$10000,Observed!$A$2:$A$10000,$A763,Observed!$C$2:$C$10000,$C763),"")</f>
        <v/>
      </c>
      <c r="AF763" s="24" t="str">
        <f>IF(ISNUMBER(AVERAGEIFS(Observed!AF$2:AF$10000,Observed!$A$2:$A$10000,$A763,Observed!$C$2:$C$10000,$C763)),AVERAGEIFS(Observed!AF$2:AF$10000,Observed!$A$2:$A$10000,$A763,Observed!$C$2:$C$10000,$C763),"")</f>
        <v/>
      </c>
      <c r="AG763" s="23" t="str">
        <f>IF(ISNUMBER(AVERAGEIFS(Observed!AG$2:AG$10000,Observed!$A$2:$A$10000,$A763,Observed!$C$2:$C$10000,$C763)),AVERAGEIFS(Observed!AG$2:AG$10000,Observed!$A$2:$A$10000,$A763,Observed!$C$2:$C$10000,$C763),"")</f>
        <v/>
      </c>
      <c r="AH763" s="23" t="str">
        <f>IF(ISNUMBER(AVERAGEIFS(Observed!AH$2:AH$10000,Observed!$A$2:$A$10000,$A763,Observed!$C$2:$C$10000,$C763)),AVERAGEIFS(Observed!AH$2:AH$10000,Observed!$A$2:$A$10000,$A763,Observed!$C$2:$C$10000,$C763),"")</f>
        <v/>
      </c>
      <c r="AI763" s="22" t="str">
        <f>IF(ISNUMBER(AVERAGEIFS(Observed!AI$2:AI$10000,Observed!$A$2:$A$10000,$A763,Observed!$C$2:$C$10000,$C763)),AVERAGEIFS(Observed!AI$2:AI$10000,Observed!$A$2:$A$10000,$A763,Observed!$C$2:$C$10000,$C763),"")</f>
        <v/>
      </c>
      <c r="AJ763" s="23">
        <f>IF(ISNUMBER(AVERAGEIFS(Observed!AJ$2:AJ$10000,Observed!$A$2:$A$10000,$A763,Observed!$C$2:$C$10000,$C763)),AVERAGEIFS(Observed!AJ$2:AJ$10000,Observed!$A$2:$A$10000,$A763,Observed!$C$2:$C$10000,$C763),"")</f>
        <v>14.860000000000003</v>
      </c>
      <c r="AK763" s="23" t="str">
        <f>IF(ISNUMBER(AVERAGEIFS(Observed!AK$2:AK$10000,Observed!$A$2:$A$10000,$A763,Observed!$C$2:$C$10000,$C763)),AVERAGEIFS(Observed!AK$2:AK$10000,Observed!$A$2:$A$10000,$A763,Observed!$C$2:$C$10000,$C763),"")</f>
        <v/>
      </c>
      <c r="AL763" s="23" t="str">
        <f>IF(ISNUMBER(AVERAGEIFS(Observed!AL$2:AL$10000,Observed!$A$2:$A$10000,$A763,Observed!$C$2:$C$10000,$C763)),AVERAGEIFS(Observed!AL$2:AL$10000,Observed!$A$2:$A$10000,$A763,Observed!$C$2:$C$10000,$C763),"")</f>
        <v/>
      </c>
      <c r="AM763" s="23" t="str">
        <f>IF(ISNUMBER(AVERAGEIFS(Observed!AM$2:AM$10000,Observed!$A$2:$A$10000,$A763,Observed!$C$2:$C$10000,$C763)),AVERAGEIFS(Observed!AM$2:AM$10000,Observed!$A$2:$A$10000,$A763,Observed!$C$2:$C$10000,$C763),"")</f>
        <v/>
      </c>
      <c r="AN763" s="23" t="str">
        <f>IF(ISNUMBER(AVERAGEIFS(Observed!AN$2:AN$10000,Observed!$A$2:$A$10000,$A763,Observed!$C$2:$C$10000,$C763)),AVERAGEIFS(Observed!AN$2:AN$10000,Observed!$A$2:$A$10000,$A763,Observed!$C$2:$C$10000,$C763),"")</f>
        <v/>
      </c>
      <c r="AO763" s="2">
        <f>COUNTIFS(Observed!$A$2:$A$10000,$A763,Observed!$C$2:$C$10000,$C763)</f>
        <v>5</v>
      </c>
      <c r="AP763" s="2">
        <f t="shared" si="15"/>
        <v>1</v>
      </c>
    </row>
    <row r="764" spans="1:42" x14ac:dyDescent="0.25">
      <c r="A764" t="s">
        <v>92</v>
      </c>
      <c r="B764" t="s">
        <v>30</v>
      </c>
      <c r="C764" s="20">
        <v>40742</v>
      </c>
      <c r="D764">
        <v>1</v>
      </c>
      <c r="F764" t="s">
        <v>106</v>
      </c>
      <c r="G764" s="25" t="s">
        <v>76</v>
      </c>
      <c r="J764" s="2"/>
      <c r="K764" s="22" t="str">
        <f>IF(ISNUMBER(AVERAGEIFS(Observed!K$2:K$10000,Observed!$A$2:$A$10000,$A764,Observed!$C$2:$C$10000,$C764)),AVERAGEIFS(Observed!K$2:K$10000,Observed!$A$2:$A$10000,$A764,Observed!$C$2:$C$10000,$C764),"")</f>
        <v/>
      </c>
      <c r="L764" s="23" t="str">
        <f>IF(ISNUMBER(AVERAGEIFS(Observed!L$2:L$10000,Observed!$A$2:$A$10000,$A764,Observed!$C$2:$C$10000,$C764)),AVERAGEIFS(Observed!L$2:L$10000,Observed!$A$2:$A$10000,$A764,Observed!$C$2:$C$10000,$C764),"")</f>
        <v/>
      </c>
      <c r="M764" s="23" t="str">
        <f>IF(ISNUMBER(AVERAGEIFS(Observed!M$2:M$10000,Observed!$A$2:$A$10000,$A764,Observed!$C$2:$C$10000,$C764)),AVERAGEIFS(Observed!M$2:M$10000,Observed!$A$2:$A$10000,$A764,Observed!$C$2:$C$10000,$C764),"")</f>
        <v/>
      </c>
      <c r="N764" s="23" t="str">
        <f>IF(ISNUMBER(AVERAGEIFS(Observed!N$2:N$10000,Observed!$A$2:$A$10000,$A764,Observed!$C$2:$C$10000,$C764)),AVERAGEIFS(Observed!N$2:N$10000,Observed!$A$2:$A$10000,$A764,Observed!$C$2:$C$10000,$C764),"")</f>
        <v/>
      </c>
      <c r="O764" s="23" t="str">
        <f>IF(ISNUMBER(AVERAGEIFS(Observed!O$2:O$10000,Observed!$A$2:$A$10000,$A764,Observed!$C$2:$C$10000,$C764)),AVERAGEIFS(Observed!O$2:O$10000,Observed!$A$2:$A$10000,$A764,Observed!$C$2:$C$10000,$C764),"")</f>
        <v/>
      </c>
      <c r="P764" s="24" t="str">
        <f>IF(ISNUMBER(AVERAGEIFS(Observed!P$2:P$10000,Observed!$A$2:$A$10000,$A764,Observed!$C$2:$C$10000,$C764)),AVERAGEIFS(Observed!P$2:P$10000,Observed!$A$2:$A$10000,$A764,Observed!$C$2:$C$10000,$C764),"")</f>
        <v/>
      </c>
      <c r="Q764" s="24" t="str">
        <f>IF(ISNUMBER(AVERAGEIFS(Observed!Q$2:Q$10000,Observed!$A$2:$A$10000,$A764,Observed!$C$2:$C$10000,$C764)),AVERAGEIFS(Observed!Q$2:Q$10000,Observed!$A$2:$A$10000,$A764,Observed!$C$2:$C$10000,$C764),"")</f>
        <v/>
      </c>
      <c r="R764" s="24" t="str">
        <f>IF(ISNUMBER(AVERAGEIFS(Observed!R$2:R$10000,Observed!$A$2:$A$10000,$A764,Observed!$C$2:$C$10000,$C764)),AVERAGEIFS(Observed!R$2:R$10000,Observed!$A$2:$A$10000,$A764,Observed!$C$2:$C$10000,$C764),"")</f>
        <v/>
      </c>
      <c r="S764" s="22" t="str">
        <f>IF(ISNUMBER(AVERAGEIFS(Observed!S$2:S$10000,Observed!$A$2:$A$10000,$A764,Observed!$C$2:$C$10000,$C764)),AVERAGEIFS(Observed!S$2:S$10000,Observed!$A$2:$A$10000,$A764,Observed!$C$2:$C$10000,$C764),"")</f>
        <v/>
      </c>
      <c r="T764" s="23" t="str">
        <f>IF(ISNUMBER(AVERAGEIFS(Observed!T$2:T$10000,Observed!$A$2:$A$10000,$A764,Observed!$C$2:$C$10000,$C764)),AVERAGEIFS(Observed!T$2:T$10000,Observed!$A$2:$A$10000,$A764,Observed!$C$2:$C$10000,$C764),"")</f>
        <v/>
      </c>
      <c r="U764" s="23" t="str">
        <f>IF(ISNUMBER(AVERAGEIFS(Observed!U$2:U$10000,Observed!$A$2:$A$10000,$A764,Observed!$C$2:$C$10000,$C764)),AVERAGEIFS(Observed!U$2:U$10000,Observed!$A$2:$A$10000,$A764,Observed!$C$2:$C$10000,$C764),"")</f>
        <v/>
      </c>
      <c r="V764" s="23" t="str">
        <f>IF(ISNUMBER(AVERAGEIFS(Observed!V$2:V$10000,Observed!$A$2:$A$10000,$A764,Observed!$C$2:$C$10000,$C764)),AVERAGEIFS(Observed!V$2:V$10000,Observed!$A$2:$A$10000,$A764,Observed!$C$2:$C$10000,$C764),"")</f>
        <v/>
      </c>
      <c r="W764" s="23" t="str">
        <f>IF(ISNUMBER(AVERAGEIFS(Observed!W$2:W$10000,Observed!$A$2:$A$10000,$A764,Observed!$C$2:$C$10000,$C764)),AVERAGEIFS(Observed!W$2:W$10000,Observed!$A$2:$A$10000,$A764,Observed!$C$2:$C$10000,$C764),"")</f>
        <v/>
      </c>
      <c r="X764" s="23" t="str">
        <f>IF(ISNUMBER(AVERAGEIFS(Observed!X$2:X$10000,Observed!$A$2:$A$10000,$A764,Observed!$C$2:$C$10000,$C764)),AVERAGEIFS(Observed!X$2:X$10000,Observed!$A$2:$A$10000,$A764,Observed!$C$2:$C$10000,$C764),"")</f>
        <v/>
      </c>
      <c r="Y764" s="23" t="str">
        <f>IF(ISNUMBER(AVERAGEIFS(Observed!Y$2:Y$10000,Observed!$A$2:$A$10000,$A764,Observed!$C$2:$C$10000,$C764)),AVERAGEIFS(Observed!Y$2:Y$10000,Observed!$A$2:$A$10000,$A764,Observed!$C$2:$C$10000,$C764),"")</f>
        <v/>
      </c>
      <c r="Z764" s="23" t="str">
        <f>IF(ISNUMBER(AVERAGEIFS(Observed!Z$2:Z$10000,Observed!$A$2:$A$10000,$A764,Observed!$C$2:$C$10000,$C764)),AVERAGEIFS(Observed!Z$2:Z$10000,Observed!$A$2:$A$10000,$A764,Observed!$C$2:$C$10000,$C764),"")</f>
        <v/>
      </c>
      <c r="AA764" s="23" t="str">
        <f>IF(ISNUMBER(AVERAGEIFS(Observed!AA$2:AA$10000,Observed!$A$2:$A$10000,$A764,Observed!$C$2:$C$10000,$C764)),AVERAGEIFS(Observed!AA$2:AA$10000,Observed!$A$2:$A$10000,$A764,Observed!$C$2:$C$10000,$C764),"")</f>
        <v/>
      </c>
      <c r="AB764" s="23" t="str">
        <f>IF(ISNUMBER(AVERAGEIFS(Observed!AB$2:AB$10000,Observed!$A$2:$A$10000,$A764,Observed!$C$2:$C$10000,$C764)),AVERAGEIFS(Observed!AB$2:AB$10000,Observed!$A$2:$A$10000,$A764,Observed!$C$2:$C$10000,$C764),"")</f>
        <v/>
      </c>
      <c r="AC764" s="23" t="str">
        <f>IF(ISNUMBER(AVERAGEIFS(Observed!AC$2:AC$10000,Observed!$A$2:$A$10000,$A764,Observed!$C$2:$C$10000,$C764)),AVERAGEIFS(Observed!AC$2:AC$10000,Observed!$A$2:$A$10000,$A764,Observed!$C$2:$C$10000,$C764),"")</f>
        <v/>
      </c>
      <c r="AD764" s="23" t="str">
        <f>IF(ISNUMBER(AVERAGEIFS(Observed!AD$2:AD$10000,Observed!$A$2:$A$10000,$A764,Observed!$C$2:$C$10000,$C764)),AVERAGEIFS(Observed!AD$2:AD$10000,Observed!$A$2:$A$10000,$A764,Observed!$C$2:$C$10000,$C764),"")</f>
        <v/>
      </c>
      <c r="AE764" s="24" t="str">
        <f>IF(ISNUMBER(AVERAGEIFS(Observed!AE$2:AE$10000,Observed!$A$2:$A$10000,$A764,Observed!$C$2:$C$10000,$C764)),AVERAGEIFS(Observed!AE$2:AE$10000,Observed!$A$2:$A$10000,$A764,Observed!$C$2:$C$10000,$C764),"")</f>
        <v/>
      </c>
      <c r="AF764" s="24" t="str">
        <f>IF(ISNUMBER(AVERAGEIFS(Observed!AF$2:AF$10000,Observed!$A$2:$A$10000,$A764,Observed!$C$2:$C$10000,$C764)),AVERAGEIFS(Observed!AF$2:AF$10000,Observed!$A$2:$A$10000,$A764,Observed!$C$2:$C$10000,$C764),"")</f>
        <v/>
      </c>
      <c r="AG764" s="23" t="str">
        <f>IF(ISNUMBER(AVERAGEIFS(Observed!AG$2:AG$10000,Observed!$A$2:$A$10000,$A764,Observed!$C$2:$C$10000,$C764)),AVERAGEIFS(Observed!AG$2:AG$10000,Observed!$A$2:$A$10000,$A764,Observed!$C$2:$C$10000,$C764),"")</f>
        <v/>
      </c>
      <c r="AH764" s="23" t="str">
        <f>IF(ISNUMBER(AVERAGEIFS(Observed!AH$2:AH$10000,Observed!$A$2:$A$10000,$A764,Observed!$C$2:$C$10000,$C764)),AVERAGEIFS(Observed!AH$2:AH$10000,Observed!$A$2:$A$10000,$A764,Observed!$C$2:$C$10000,$C764),"")</f>
        <v/>
      </c>
      <c r="AI764" s="22" t="str">
        <f>IF(ISNUMBER(AVERAGEIFS(Observed!AI$2:AI$10000,Observed!$A$2:$A$10000,$A764,Observed!$C$2:$C$10000,$C764)),AVERAGEIFS(Observed!AI$2:AI$10000,Observed!$A$2:$A$10000,$A764,Observed!$C$2:$C$10000,$C764),"")</f>
        <v/>
      </c>
      <c r="AJ764" s="23">
        <f>IF(ISNUMBER(AVERAGEIFS(Observed!AJ$2:AJ$10000,Observed!$A$2:$A$10000,$A764,Observed!$C$2:$C$10000,$C764)),AVERAGEIFS(Observed!AJ$2:AJ$10000,Observed!$A$2:$A$10000,$A764,Observed!$C$2:$C$10000,$C764),"")</f>
        <v>18.880000000000003</v>
      </c>
      <c r="AK764" s="23" t="str">
        <f>IF(ISNUMBER(AVERAGEIFS(Observed!AK$2:AK$10000,Observed!$A$2:$A$10000,$A764,Observed!$C$2:$C$10000,$C764)),AVERAGEIFS(Observed!AK$2:AK$10000,Observed!$A$2:$A$10000,$A764,Observed!$C$2:$C$10000,$C764),"")</f>
        <v/>
      </c>
      <c r="AL764" s="23" t="str">
        <f>IF(ISNUMBER(AVERAGEIFS(Observed!AL$2:AL$10000,Observed!$A$2:$A$10000,$A764,Observed!$C$2:$C$10000,$C764)),AVERAGEIFS(Observed!AL$2:AL$10000,Observed!$A$2:$A$10000,$A764,Observed!$C$2:$C$10000,$C764),"")</f>
        <v/>
      </c>
      <c r="AM764" s="23" t="str">
        <f>IF(ISNUMBER(AVERAGEIFS(Observed!AM$2:AM$10000,Observed!$A$2:$A$10000,$A764,Observed!$C$2:$C$10000,$C764)),AVERAGEIFS(Observed!AM$2:AM$10000,Observed!$A$2:$A$10000,$A764,Observed!$C$2:$C$10000,$C764),"")</f>
        <v/>
      </c>
      <c r="AN764" s="23" t="str">
        <f>IF(ISNUMBER(AVERAGEIFS(Observed!AN$2:AN$10000,Observed!$A$2:$A$10000,$A764,Observed!$C$2:$C$10000,$C764)),AVERAGEIFS(Observed!AN$2:AN$10000,Observed!$A$2:$A$10000,$A764,Observed!$C$2:$C$10000,$C764),"")</f>
        <v/>
      </c>
      <c r="AO764" s="2">
        <f>COUNTIFS(Observed!$A$2:$A$10000,$A764,Observed!$C$2:$C$10000,$C764)</f>
        <v>5</v>
      </c>
      <c r="AP764" s="2">
        <f t="shared" si="15"/>
        <v>1</v>
      </c>
    </row>
    <row r="765" spans="1:42" x14ac:dyDescent="0.25">
      <c r="A765" t="s">
        <v>92</v>
      </c>
      <c r="B765" t="s">
        <v>30</v>
      </c>
      <c r="C765" s="20">
        <v>40749</v>
      </c>
      <c r="D765">
        <v>1</v>
      </c>
      <c r="F765" t="s">
        <v>106</v>
      </c>
      <c r="G765" s="25" t="s">
        <v>76</v>
      </c>
      <c r="J765" s="2"/>
      <c r="K765" s="22" t="str">
        <f>IF(ISNUMBER(AVERAGEIFS(Observed!K$2:K$10000,Observed!$A$2:$A$10000,$A765,Observed!$C$2:$C$10000,$C765)),AVERAGEIFS(Observed!K$2:K$10000,Observed!$A$2:$A$10000,$A765,Observed!$C$2:$C$10000,$C765),"")</f>
        <v/>
      </c>
      <c r="L765" s="23" t="str">
        <f>IF(ISNUMBER(AVERAGEIFS(Observed!L$2:L$10000,Observed!$A$2:$A$10000,$A765,Observed!$C$2:$C$10000,$C765)),AVERAGEIFS(Observed!L$2:L$10000,Observed!$A$2:$A$10000,$A765,Observed!$C$2:$C$10000,$C765),"")</f>
        <v/>
      </c>
      <c r="M765" s="23" t="str">
        <f>IF(ISNUMBER(AVERAGEIFS(Observed!M$2:M$10000,Observed!$A$2:$A$10000,$A765,Observed!$C$2:$C$10000,$C765)),AVERAGEIFS(Observed!M$2:M$10000,Observed!$A$2:$A$10000,$A765,Observed!$C$2:$C$10000,$C765),"")</f>
        <v/>
      </c>
      <c r="N765" s="23" t="str">
        <f>IF(ISNUMBER(AVERAGEIFS(Observed!N$2:N$10000,Observed!$A$2:$A$10000,$A765,Observed!$C$2:$C$10000,$C765)),AVERAGEIFS(Observed!N$2:N$10000,Observed!$A$2:$A$10000,$A765,Observed!$C$2:$C$10000,$C765),"")</f>
        <v/>
      </c>
      <c r="O765" s="23" t="str">
        <f>IF(ISNUMBER(AVERAGEIFS(Observed!O$2:O$10000,Observed!$A$2:$A$10000,$A765,Observed!$C$2:$C$10000,$C765)),AVERAGEIFS(Observed!O$2:O$10000,Observed!$A$2:$A$10000,$A765,Observed!$C$2:$C$10000,$C765),"")</f>
        <v/>
      </c>
      <c r="P765" s="24" t="str">
        <f>IF(ISNUMBER(AVERAGEIFS(Observed!P$2:P$10000,Observed!$A$2:$A$10000,$A765,Observed!$C$2:$C$10000,$C765)),AVERAGEIFS(Observed!P$2:P$10000,Observed!$A$2:$A$10000,$A765,Observed!$C$2:$C$10000,$C765),"")</f>
        <v/>
      </c>
      <c r="Q765" s="24" t="str">
        <f>IF(ISNUMBER(AVERAGEIFS(Observed!Q$2:Q$10000,Observed!$A$2:$A$10000,$A765,Observed!$C$2:$C$10000,$C765)),AVERAGEIFS(Observed!Q$2:Q$10000,Observed!$A$2:$A$10000,$A765,Observed!$C$2:$C$10000,$C765),"")</f>
        <v/>
      </c>
      <c r="R765" s="24" t="str">
        <f>IF(ISNUMBER(AVERAGEIFS(Observed!R$2:R$10000,Observed!$A$2:$A$10000,$A765,Observed!$C$2:$C$10000,$C765)),AVERAGEIFS(Observed!R$2:R$10000,Observed!$A$2:$A$10000,$A765,Observed!$C$2:$C$10000,$C765),"")</f>
        <v/>
      </c>
      <c r="S765" s="22" t="str">
        <f>IF(ISNUMBER(AVERAGEIFS(Observed!S$2:S$10000,Observed!$A$2:$A$10000,$A765,Observed!$C$2:$C$10000,$C765)),AVERAGEIFS(Observed!S$2:S$10000,Observed!$A$2:$A$10000,$A765,Observed!$C$2:$C$10000,$C765),"")</f>
        <v/>
      </c>
      <c r="T765" s="23" t="str">
        <f>IF(ISNUMBER(AVERAGEIFS(Observed!T$2:T$10000,Observed!$A$2:$A$10000,$A765,Observed!$C$2:$C$10000,$C765)),AVERAGEIFS(Observed!T$2:T$10000,Observed!$A$2:$A$10000,$A765,Observed!$C$2:$C$10000,$C765),"")</f>
        <v/>
      </c>
      <c r="U765" s="23" t="str">
        <f>IF(ISNUMBER(AVERAGEIFS(Observed!U$2:U$10000,Observed!$A$2:$A$10000,$A765,Observed!$C$2:$C$10000,$C765)),AVERAGEIFS(Observed!U$2:U$10000,Observed!$A$2:$A$10000,$A765,Observed!$C$2:$C$10000,$C765),"")</f>
        <v/>
      </c>
      <c r="V765" s="23" t="str">
        <f>IF(ISNUMBER(AVERAGEIFS(Observed!V$2:V$10000,Observed!$A$2:$A$10000,$A765,Observed!$C$2:$C$10000,$C765)),AVERAGEIFS(Observed!V$2:V$10000,Observed!$A$2:$A$10000,$A765,Observed!$C$2:$C$10000,$C765),"")</f>
        <v/>
      </c>
      <c r="W765" s="23" t="str">
        <f>IF(ISNUMBER(AVERAGEIFS(Observed!W$2:W$10000,Observed!$A$2:$A$10000,$A765,Observed!$C$2:$C$10000,$C765)),AVERAGEIFS(Observed!W$2:W$10000,Observed!$A$2:$A$10000,$A765,Observed!$C$2:$C$10000,$C765),"")</f>
        <v/>
      </c>
      <c r="X765" s="23" t="str">
        <f>IF(ISNUMBER(AVERAGEIFS(Observed!X$2:X$10000,Observed!$A$2:$A$10000,$A765,Observed!$C$2:$C$10000,$C765)),AVERAGEIFS(Observed!X$2:X$10000,Observed!$A$2:$A$10000,$A765,Observed!$C$2:$C$10000,$C765),"")</f>
        <v/>
      </c>
      <c r="Y765" s="23" t="str">
        <f>IF(ISNUMBER(AVERAGEIFS(Observed!Y$2:Y$10000,Observed!$A$2:$A$10000,$A765,Observed!$C$2:$C$10000,$C765)),AVERAGEIFS(Observed!Y$2:Y$10000,Observed!$A$2:$A$10000,$A765,Observed!$C$2:$C$10000,$C765),"")</f>
        <v/>
      </c>
      <c r="Z765" s="23" t="str">
        <f>IF(ISNUMBER(AVERAGEIFS(Observed!Z$2:Z$10000,Observed!$A$2:$A$10000,$A765,Observed!$C$2:$C$10000,$C765)),AVERAGEIFS(Observed!Z$2:Z$10000,Observed!$A$2:$A$10000,$A765,Observed!$C$2:$C$10000,$C765),"")</f>
        <v/>
      </c>
      <c r="AA765" s="23" t="str">
        <f>IF(ISNUMBER(AVERAGEIFS(Observed!AA$2:AA$10000,Observed!$A$2:$A$10000,$A765,Observed!$C$2:$C$10000,$C765)),AVERAGEIFS(Observed!AA$2:AA$10000,Observed!$A$2:$A$10000,$A765,Observed!$C$2:$C$10000,$C765),"")</f>
        <v/>
      </c>
      <c r="AB765" s="23" t="str">
        <f>IF(ISNUMBER(AVERAGEIFS(Observed!AB$2:AB$10000,Observed!$A$2:$A$10000,$A765,Observed!$C$2:$C$10000,$C765)),AVERAGEIFS(Observed!AB$2:AB$10000,Observed!$A$2:$A$10000,$A765,Observed!$C$2:$C$10000,$C765),"")</f>
        <v/>
      </c>
      <c r="AC765" s="23" t="str">
        <f>IF(ISNUMBER(AVERAGEIFS(Observed!AC$2:AC$10000,Observed!$A$2:$A$10000,$A765,Observed!$C$2:$C$10000,$C765)),AVERAGEIFS(Observed!AC$2:AC$10000,Observed!$A$2:$A$10000,$A765,Observed!$C$2:$C$10000,$C765),"")</f>
        <v/>
      </c>
      <c r="AD765" s="23" t="str">
        <f>IF(ISNUMBER(AVERAGEIFS(Observed!AD$2:AD$10000,Observed!$A$2:$A$10000,$A765,Observed!$C$2:$C$10000,$C765)),AVERAGEIFS(Observed!AD$2:AD$10000,Observed!$A$2:$A$10000,$A765,Observed!$C$2:$C$10000,$C765),"")</f>
        <v/>
      </c>
      <c r="AE765" s="24" t="str">
        <f>IF(ISNUMBER(AVERAGEIFS(Observed!AE$2:AE$10000,Observed!$A$2:$A$10000,$A765,Observed!$C$2:$C$10000,$C765)),AVERAGEIFS(Observed!AE$2:AE$10000,Observed!$A$2:$A$10000,$A765,Observed!$C$2:$C$10000,$C765),"")</f>
        <v/>
      </c>
      <c r="AF765" s="24" t="str">
        <f>IF(ISNUMBER(AVERAGEIFS(Observed!AF$2:AF$10000,Observed!$A$2:$A$10000,$A765,Observed!$C$2:$C$10000,$C765)),AVERAGEIFS(Observed!AF$2:AF$10000,Observed!$A$2:$A$10000,$A765,Observed!$C$2:$C$10000,$C765),"")</f>
        <v/>
      </c>
      <c r="AG765" s="23" t="str">
        <f>IF(ISNUMBER(AVERAGEIFS(Observed!AG$2:AG$10000,Observed!$A$2:$A$10000,$A765,Observed!$C$2:$C$10000,$C765)),AVERAGEIFS(Observed!AG$2:AG$10000,Observed!$A$2:$A$10000,$A765,Observed!$C$2:$C$10000,$C765),"")</f>
        <v/>
      </c>
      <c r="AH765" s="23" t="str">
        <f>IF(ISNUMBER(AVERAGEIFS(Observed!AH$2:AH$10000,Observed!$A$2:$A$10000,$A765,Observed!$C$2:$C$10000,$C765)),AVERAGEIFS(Observed!AH$2:AH$10000,Observed!$A$2:$A$10000,$A765,Observed!$C$2:$C$10000,$C765),"")</f>
        <v/>
      </c>
      <c r="AI765" s="22" t="str">
        <f>IF(ISNUMBER(AVERAGEIFS(Observed!AI$2:AI$10000,Observed!$A$2:$A$10000,$A765,Observed!$C$2:$C$10000,$C765)),AVERAGEIFS(Observed!AI$2:AI$10000,Observed!$A$2:$A$10000,$A765,Observed!$C$2:$C$10000,$C765),"")</f>
        <v/>
      </c>
      <c r="AJ765" s="23">
        <f>IF(ISNUMBER(AVERAGEIFS(Observed!AJ$2:AJ$10000,Observed!$A$2:$A$10000,$A765,Observed!$C$2:$C$10000,$C765)),AVERAGEIFS(Observed!AJ$2:AJ$10000,Observed!$A$2:$A$10000,$A765,Observed!$C$2:$C$10000,$C765),"")</f>
        <v>10.220000000000001</v>
      </c>
      <c r="AK765" s="23" t="str">
        <f>IF(ISNUMBER(AVERAGEIFS(Observed!AK$2:AK$10000,Observed!$A$2:$A$10000,$A765,Observed!$C$2:$C$10000,$C765)),AVERAGEIFS(Observed!AK$2:AK$10000,Observed!$A$2:$A$10000,$A765,Observed!$C$2:$C$10000,$C765),"")</f>
        <v/>
      </c>
      <c r="AL765" s="23" t="str">
        <f>IF(ISNUMBER(AVERAGEIFS(Observed!AL$2:AL$10000,Observed!$A$2:$A$10000,$A765,Observed!$C$2:$C$10000,$C765)),AVERAGEIFS(Observed!AL$2:AL$10000,Observed!$A$2:$A$10000,$A765,Observed!$C$2:$C$10000,$C765),"")</f>
        <v/>
      </c>
      <c r="AM765" s="23" t="str">
        <f>IF(ISNUMBER(AVERAGEIFS(Observed!AM$2:AM$10000,Observed!$A$2:$A$10000,$A765,Observed!$C$2:$C$10000,$C765)),AVERAGEIFS(Observed!AM$2:AM$10000,Observed!$A$2:$A$10000,$A765,Observed!$C$2:$C$10000,$C765),"")</f>
        <v/>
      </c>
      <c r="AN765" s="23" t="str">
        <f>IF(ISNUMBER(AVERAGEIFS(Observed!AN$2:AN$10000,Observed!$A$2:$A$10000,$A765,Observed!$C$2:$C$10000,$C765)),AVERAGEIFS(Observed!AN$2:AN$10000,Observed!$A$2:$A$10000,$A765,Observed!$C$2:$C$10000,$C765),"")</f>
        <v/>
      </c>
      <c r="AO765" s="2">
        <f>COUNTIFS(Observed!$A$2:$A$10000,$A765,Observed!$C$2:$C$10000,$C765)</f>
        <v>5</v>
      </c>
      <c r="AP765" s="2">
        <f t="shared" si="15"/>
        <v>1</v>
      </c>
    </row>
    <row r="766" spans="1:42" x14ac:dyDescent="0.25">
      <c r="A766" t="s">
        <v>92</v>
      </c>
      <c r="B766" t="s">
        <v>30</v>
      </c>
      <c r="C766" s="20">
        <v>40771</v>
      </c>
      <c r="D766">
        <v>1</v>
      </c>
      <c r="F766" t="s">
        <v>106</v>
      </c>
      <c r="G766" s="25" t="s">
        <v>76</v>
      </c>
      <c r="J766" s="2"/>
      <c r="K766" s="22" t="str">
        <f>IF(ISNUMBER(AVERAGEIFS(Observed!K$2:K$10000,Observed!$A$2:$A$10000,$A766,Observed!$C$2:$C$10000,$C766)),AVERAGEIFS(Observed!K$2:K$10000,Observed!$A$2:$A$10000,$A766,Observed!$C$2:$C$10000,$C766),"")</f>
        <v/>
      </c>
      <c r="L766" s="23" t="str">
        <f>IF(ISNUMBER(AVERAGEIFS(Observed!L$2:L$10000,Observed!$A$2:$A$10000,$A766,Observed!$C$2:$C$10000,$C766)),AVERAGEIFS(Observed!L$2:L$10000,Observed!$A$2:$A$10000,$A766,Observed!$C$2:$C$10000,$C766),"")</f>
        <v/>
      </c>
      <c r="M766" s="23" t="str">
        <f>IF(ISNUMBER(AVERAGEIFS(Observed!M$2:M$10000,Observed!$A$2:$A$10000,$A766,Observed!$C$2:$C$10000,$C766)),AVERAGEIFS(Observed!M$2:M$10000,Observed!$A$2:$A$10000,$A766,Observed!$C$2:$C$10000,$C766),"")</f>
        <v/>
      </c>
      <c r="N766" s="23" t="str">
        <f>IF(ISNUMBER(AVERAGEIFS(Observed!N$2:N$10000,Observed!$A$2:$A$10000,$A766,Observed!$C$2:$C$10000,$C766)),AVERAGEIFS(Observed!N$2:N$10000,Observed!$A$2:$A$10000,$A766,Observed!$C$2:$C$10000,$C766),"")</f>
        <v/>
      </c>
      <c r="O766" s="23" t="str">
        <f>IF(ISNUMBER(AVERAGEIFS(Observed!O$2:O$10000,Observed!$A$2:$A$10000,$A766,Observed!$C$2:$C$10000,$C766)),AVERAGEIFS(Observed!O$2:O$10000,Observed!$A$2:$A$10000,$A766,Observed!$C$2:$C$10000,$C766),"")</f>
        <v/>
      </c>
      <c r="P766" s="24" t="str">
        <f>IF(ISNUMBER(AVERAGEIFS(Observed!P$2:P$10000,Observed!$A$2:$A$10000,$A766,Observed!$C$2:$C$10000,$C766)),AVERAGEIFS(Observed!P$2:P$10000,Observed!$A$2:$A$10000,$A766,Observed!$C$2:$C$10000,$C766),"")</f>
        <v/>
      </c>
      <c r="Q766" s="24" t="str">
        <f>IF(ISNUMBER(AVERAGEIFS(Observed!Q$2:Q$10000,Observed!$A$2:$A$10000,$A766,Observed!$C$2:$C$10000,$C766)),AVERAGEIFS(Observed!Q$2:Q$10000,Observed!$A$2:$A$10000,$A766,Observed!$C$2:$C$10000,$C766),"")</f>
        <v/>
      </c>
      <c r="R766" s="24" t="str">
        <f>IF(ISNUMBER(AVERAGEIFS(Observed!R$2:R$10000,Observed!$A$2:$A$10000,$A766,Observed!$C$2:$C$10000,$C766)),AVERAGEIFS(Observed!R$2:R$10000,Observed!$A$2:$A$10000,$A766,Observed!$C$2:$C$10000,$C766),"")</f>
        <v/>
      </c>
      <c r="S766" s="22" t="str">
        <f>IF(ISNUMBER(AVERAGEIFS(Observed!S$2:S$10000,Observed!$A$2:$A$10000,$A766,Observed!$C$2:$C$10000,$C766)),AVERAGEIFS(Observed!S$2:S$10000,Observed!$A$2:$A$10000,$A766,Observed!$C$2:$C$10000,$C766),"")</f>
        <v/>
      </c>
      <c r="T766" s="23" t="str">
        <f>IF(ISNUMBER(AVERAGEIFS(Observed!T$2:T$10000,Observed!$A$2:$A$10000,$A766,Observed!$C$2:$C$10000,$C766)),AVERAGEIFS(Observed!T$2:T$10000,Observed!$A$2:$A$10000,$A766,Observed!$C$2:$C$10000,$C766),"")</f>
        <v/>
      </c>
      <c r="U766" s="23" t="str">
        <f>IF(ISNUMBER(AVERAGEIFS(Observed!U$2:U$10000,Observed!$A$2:$A$10000,$A766,Observed!$C$2:$C$10000,$C766)),AVERAGEIFS(Observed!U$2:U$10000,Observed!$A$2:$A$10000,$A766,Observed!$C$2:$C$10000,$C766),"")</f>
        <v/>
      </c>
      <c r="V766" s="23" t="str">
        <f>IF(ISNUMBER(AVERAGEIFS(Observed!V$2:V$10000,Observed!$A$2:$A$10000,$A766,Observed!$C$2:$C$10000,$C766)),AVERAGEIFS(Observed!V$2:V$10000,Observed!$A$2:$A$10000,$A766,Observed!$C$2:$C$10000,$C766),"")</f>
        <v/>
      </c>
      <c r="W766" s="23" t="str">
        <f>IF(ISNUMBER(AVERAGEIFS(Observed!W$2:W$10000,Observed!$A$2:$A$10000,$A766,Observed!$C$2:$C$10000,$C766)),AVERAGEIFS(Observed!W$2:W$10000,Observed!$A$2:$A$10000,$A766,Observed!$C$2:$C$10000,$C766),"")</f>
        <v/>
      </c>
      <c r="X766" s="23" t="str">
        <f>IF(ISNUMBER(AVERAGEIFS(Observed!X$2:X$10000,Observed!$A$2:$A$10000,$A766,Observed!$C$2:$C$10000,$C766)),AVERAGEIFS(Observed!X$2:X$10000,Observed!$A$2:$A$10000,$A766,Observed!$C$2:$C$10000,$C766),"")</f>
        <v/>
      </c>
      <c r="Y766" s="23" t="str">
        <f>IF(ISNUMBER(AVERAGEIFS(Observed!Y$2:Y$10000,Observed!$A$2:$A$10000,$A766,Observed!$C$2:$C$10000,$C766)),AVERAGEIFS(Observed!Y$2:Y$10000,Observed!$A$2:$A$10000,$A766,Observed!$C$2:$C$10000,$C766),"")</f>
        <v/>
      </c>
      <c r="Z766" s="23" t="str">
        <f>IF(ISNUMBER(AVERAGEIFS(Observed!Z$2:Z$10000,Observed!$A$2:$A$10000,$A766,Observed!$C$2:$C$10000,$C766)),AVERAGEIFS(Observed!Z$2:Z$10000,Observed!$A$2:$A$10000,$A766,Observed!$C$2:$C$10000,$C766),"")</f>
        <v/>
      </c>
      <c r="AA766" s="23" t="str">
        <f>IF(ISNUMBER(AVERAGEIFS(Observed!AA$2:AA$10000,Observed!$A$2:$A$10000,$A766,Observed!$C$2:$C$10000,$C766)),AVERAGEIFS(Observed!AA$2:AA$10000,Observed!$A$2:$A$10000,$A766,Observed!$C$2:$C$10000,$C766),"")</f>
        <v/>
      </c>
      <c r="AB766" s="23" t="str">
        <f>IF(ISNUMBER(AVERAGEIFS(Observed!AB$2:AB$10000,Observed!$A$2:$A$10000,$A766,Observed!$C$2:$C$10000,$C766)),AVERAGEIFS(Observed!AB$2:AB$10000,Observed!$A$2:$A$10000,$A766,Observed!$C$2:$C$10000,$C766),"")</f>
        <v/>
      </c>
      <c r="AC766" s="23" t="str">
        <f>IF(ISNUMBER(AVERAGEIFS(Observed!AC$2:AC$10000,Observed!$A$2:$A$10000,$A766,Observed!$C$2:$C$10000,$C766)),AVERAGEIFS(Observed!AC$2:AC$10000,Observed!$A$2:$A$10000,$A766,Observed!$C$2:$C$10000,$C766),"")</f>
        <v/>
      </c>
      <c r="AD766" s="23" t="str">
        <f>IF(ISNUMBER(AVERAGEIFS(Observed!AD$2:AD$10000,Observed!$A$2:$A$10000,$A766,Observed!$C$2:$C$10000,$C766)),AVERAGEIFS(Observed!AD$2:AD$10000,Observed!$A$2:$A$10000,$A766,Observed!$C$2:$C$10000,$C766),"")</f>
        <v/>
      </c>
      <c r="AE766" s="24" t="str">
        <f>IF(ISNUMBER(AVERAGEIFS(Observed!AE$2:AE$10000,Observed!$A$2:$A$10000,$A766,Observed!$C$2:$C$10000,$C766)),AVERAGEIFS(Observed!AE$2:AE$10000,Observed!$A$2:$A$10000,$A766,Observed!$C$2:$C$10000,$C766),"")</f>
        <v/>
      </c>
      <c r="AF766" s="24" t="str">
        <f>IF(ISNUMBER(AVERAGEIFS(Observed!AF$2:AF$10000,Observed!$A$2:$A$10000,$A766,Observed!$C$2:$C$10000,$C766)),AVERAGEIFS(Observed!AF$2:AF$10000,Observed!$A$2:$A$10000,$A766,Observed!$C$2:$C$10000,$C766),"")</f>
        <v/>
      </c>
      <c r="AG766" s="23" t="str">
        <f>IF(ISNUMBER(AVERAGEIFS(Observed!AG$2:AG$10000,Observed!$A$2:$A$10000,$A766,Observed!$C$2:$C$10000,$C766)),AVERAGEIFS(Observed!AG$2:AG$10000,Observed!$A$2:$A$10000,$A766,Observed!$C$2:$C$10000,$C766),"")</f>
        <v/>
      </c>
      <c r="AH766" s="23" t="str">
        <f>IF(ISNUMBER(AVERAGEIFS(Observed!AH$2:AH$10000,Observed!$A$2:$A$10000,$A766,Observed!$C$2:$C$10000,$C766)),AVERAGEIFS(Observed!AH$2:AH$10000,Observed!$A$2:$A$10000,$A766,Observed!$C$2:$C$10000,$C766),"")</f>
        <v/>
      </c>
      <c r="AI766" s="22" t="str">
        <f>IF(ISNUMBER(AVERAGEIFS(Observed!AI$2:AI$10000,Observed!$A$2:$A$10000,$A766,Observed!$C$2:$C$10000,$C766)),AVERAGEIFS(Observed!AI$2:AI$10000,Observed!$A$2:$A$10000,$A766,Observed!$C$2:$C$10000,$C766),"")</f>
        <v/>
      </c>
      <c r="AJ766" s="23">
        <f>IF(ISNUMBER(AVERAGEIFS(Observed!AJ$2:AJ$10000,Observed!$A$2:$A$10000,$A766,Observed!$C$2:$C$10000,$C766)),AVERAGEIFS(Observed!AJ$2:AJ$10000,Observed!$A$2:$A$10000,$A766,Observed!$C$2:$C$10000,$C766),"")</f>
        <v>15.559999999999999</v>
      </c>
      <c r="AK766" s="23" t="str">
        <f>IF(ISNUMBER(AVERAGEIFS(Observed!AK$2:AK$10000,Observed!$A$2:$A$10000,$A766,Observed!$C$2:$C$10000,$C766)),AVERAGEIFS(Observed!AK$2:AK$10000,Observed!$A$2:$A$10000,$A766,Observed!$C$2:$C$10000,$C766),"")</f>
        <v/>
      </c>
      <c r="AL766" s="23" t="str">
        <f>IF(ISNUMBER(AVERAGEIFS(Observed!AL$2:AL$10000,Observed!$A$2:$A$10000,$A766,Observed!$C$2:$C$10000,$C766)),AVERAGEIFS(Observed!AL$2:AL$10000,Observed!$A$2:$A$10000,$A766,Observed!$C$2:$C$10000,$C766),"")</f>
        <v/>
      </c>
      <c r="AM766" s="23" t="str">
        <f>IF(ISNUMBER(AVERAGEIFS(Observed!AM$2:AM$10000,Observed!$A$2:$A$10000,$A766,Observed!$C$2:$C$10000,$C766)),AVERAGEIFS(Observed!AM$2:AM$10000,Observed!$A$2:$A$10000,$A766,Observed!$C$2:$C$10000,$C766),"")</f>
        <v/>
      </c>
      <c r="AN766" s="23" t="str">
        <f>IF(ISNUMBER(AVERAGEIFS(Observed!AN$2:AN$10000,Observed!$A$2:$A$10000,$A766,Observed!$C$2:$C$10000,$C766)),AVERAGEIFS(Observed!AN$2:AN$10000,Observed!$A$2:$A$10000,$A766,Observed!$C$2:$C$10000,$C766),"")</f>
        <v/>
      </c>
      <c r="AO766" s="2">
        <f>COUNTIFS(Observed!$A$2:$A$10000,$A766,Observed!$C$2:$C$10000,$C766)</f>
        <v>5</v>
      </c>
      <c r="AP766" s="2">
        <f t="shared" si="15"/>
        <v>1</v>
      </c>
    </row>
    <row r="767" spans="1:42" x14ac:dyDescent="0.25">
      <c r="A767" t="s">
        <v>92</v>
      </c>
      <c r="B767" t="s">
        <v>30</v>
      </c>
      <c r="C767" s="20">
        <v>40784</v>
      </c>
      <c r="D767">
        <v>1</v>
      </c>
      <c r="F767" t="s">
        <v>106</v>
      </c>
      <c r="G767" s="25" t="s">
        <v>76</v>
      </c>
      <c r="J767" s="2"/>
      <c r="K767" s="22" t="str">
        <f>IF(ISNUMBER(AVERAGEIFS(Observed!K$2:K$10000,Observed!$A$2:$A$10000,$A767,Observed!$C$2:$C$10000,$C767)),AVERAGEIFS(Observed!K$2:K$10000,Observed!$A$2:$A$10000,$A767,Observed!$C$2:$C$10000,$C767),"")</f>
        <v/>
      </c>
      <c r="L767" s="23" t="str">
        <f>IF(ISNUMBER(AVERAGEIFS(Observed!L$2:L$10000,Observed!$A$2:$A$10000,$A767,Observed!$C$2:$C$10000,$C767)),AVERAGEIFS(Observed!L$2:L$10000,Observed!$A$2:$A$10000,$A767,Observed!$C$2:$C$10000,$C767),"")</f>
        <v/>
      </c>
      <c r="M767" s="23" t="str">
        <f>IF(ISNUMBER(AVERAGEIFS(Observed!M$2:M$10000,Observed!$A$2:$A$10000,$A767,Observed!$C$2:$C$10000,$C767)),AVERAGEIFS(Observed!M$2:M$10000,Observed!$A$2:$A$10000,$A767,Observed!$C$2:$C$10000,$C767),"")</f>
        <v/>
      </c>
      <c r="N767" s="23" t="str">
        <f>IF(ISNUMBER(AVERAGEIFS(Observed!N$2:N$10000,Observed!$A$2:$A$10000,$A767,Observed!$C$2:$C$10000,$C767)),AVERAGEIFS(Observed!N$2:N$10000,Observed!$A$2:$A$10000,$A767,Observed!$C$2:$C$10000,$C767),"")</f>
        <v/>
      </c>
      <c r="O767" s="23" t="str">
        <f>IF(ISNUMBER(AVERAGEIFS(Observed!O$2:O$10000,Observed!$A$2:$A$10000,$A767,Observed!$C$2:$C$10000,$C767)),AVERAGEIFS(Observed!O$2:O$10000,Observed!$A$2:$A$10000,$A767,Observed!$C$2:$C$10000,$C767),"")</f>
        <v/>
      </c>
      <c r="P767" s="24" t="str">
        <f>IF(ISNUMBER(AVERAGEIFS(Observed!P$2:P$10000,Observed!$A$2:$A$10000,$A767,Observed!$C$2:$C$10000,$C767)),AVERAGEIFS(Observed!P$2:P$10000,Observed!$A$2:$A$10000,$A767,Observed!$C$2:$C$10000,$C767),"")</f>
        <v/>
      </c>
      <c r="Q767" s="24" t="str">
        <f>IF(ISNUMBER(AVERAGEIFS(Observed!Q$2:Q$10000,Observed!$A$2:$A$10000,$A767,Observed!$C$2:$C$10000,$C767)),AVERAGEIFS(Observed!Q$2:Q$10000,Observed!$A$2:$A$10000,$A767,Observed!$C$2:$C$10000,$C767),"")</f>
        <v/>
      </c>
      <c r="R767" s="24" t="str">
        <f>IF(ISNUMBER(AVERAGEIFS(Observed!R$2:R$10000,Observed!$A$2:$A$10000,$A767,Observed!$C$2:$C$10000,$C767)),AVERAGEIFS(Observed!R$2:R$10000,Observed!$A$2:$A$10000,$A767,Observed!$C$2:$C$10000,$C767),"")</f>
        <v/>
      </c>
      <c r="S767" s="22" t="str">
        <f>IF(ISNUMBER(AVERAGEIFS(Observed!S$2:S$10000,Observed!$A$2:$A$10000,$A767,Observed!$C$2:$C$10000,$C767)),AVERAGEIFS(Observed!S$2:S$10000,Observed!$A$2:$A$10000,$A767,Observed!$C$2:$C$10000,$C767),"")</f>
        <v/>
      </c>
      <c r="T767" s="23" t="str">
        <f>IF(ISNUMBER(AVERAGEIFS(Observed!T$2:T$10000,Observed!$A$2:$A$10000,$A767,Observed!$C$2:$C$10000,$C767)),AVERAGEIFS(Observed!T$2:T$10000,Observed!$A$2:$A$10000,$A767,Observed!$C$2:$C$10000,$C767),"")</f>
        <v/>
      </c>
      <c r="U767" s="23" t="str">
        <f>IF(ISNUMBER(AVERAGEIFS(Observed!U$2:U$10000,Observed!$A$2:$A$10000,$A767,Observed!$C$2:$C$10000,$C767)),AVERAGEIFS(Observed!U$2:U$10000,Observed!$A$2:$A$10000,$A767,Observed!$C$2:$C$10000,$C767),"")</f>
        <v/>
      </c>
      <c r="V767" s="23" t="str">
        <f>IF(ISNUMBER(AVERAGEIFS(Observed!V$2:V$10000,Observed!$A$2:$A$10000,$A767,Observed!$C$2:$C$10000,$C767)),AVERAGEIFS(Observed!V$2:V$10000,Observed!$A$2:$A$10000,$A767,Observed!$C$2:$C$10000,$C767),"")</f>
        <v/>
      </c>
      <c r="W767" s="23" t="str">
        <f>IF(ISNUMBER(AVERAGEIFS(Observed!W$2:W$10000,Observed!$A$2:$A$10000,$A767,Observed!$C$2:$C$10000,$C767)),AVERAGEIFS(Observed!W$2:W$10000,Observed!$A$2:$A$10000,$A767,Observed!$C$2:$C$10000,$C767),"")</f>
        <v/>
      </c>
      <c r="X767" s="23" t="str">
        <f>IF(ISNUMBER(AVERAGEIFS(Observed!X$2:X$10000,Observed!$A$2:$A$10000,$A767,Observed!$C$2:$C$10000,$C767)),AVERAGEIFS(Observed!X$2:X$10000,Observed!$A$2:$A$10000,$A767,Observed!$C$2:$C$10000,$C767),"")</f>
        <v/>
      </c>
      <c r="Y767" s="23" t="str">
        <f>IF(ISNUMBER(AVERAGEIFS(Observed!Y$2:Y$10000,Observed!$A$2:$A$10000,$A767,Observed!$C$2:$C$10000,$C767)),AVERAGEIFS(Observed!Y$2:Y$10000,Observed!$A$2:$A$10000,$A767,Observed!$C$2:$C$10000,$C767),"")</f>
        <v/>
      </c>
      <c r="Z767" s="23" t="str">
        <f>IF(ISNUMBER(AVERAGEIFS(Observed!Z$2:Z$10000,Observed!$A$2:$A$10000,$A767,Observed!$C$2:$C$10000,$C767)),AVERAGEIFS(Observed!Z$2:Z$10000,Observed!$A$2:$A$10000,$A767,Observed!$C$2:$C$10000,$C767),"")</f>
        <v/>
      </c>
      <c r="AA767" s="23" t="str">
        <f>IF(ISNUMBER(AVERAGEIFS(Observed!AA$2:AA$10000,Observed!$A$2:$A$10000,$A767,Observed!$C$2:$C$10000,$C767)),AVERAGEIFS(Observed!AA$2:AA$10000,Observed!$A$2:$A$10000,$A767,Observed!$C$2:$C$10000,$C767),"")</f>
        <v/>
      </c>
      <c r="AB767" s="23" t="str">
        <f>IF(ISNUMBER(AVERAGEIFS(Observed!AB$2:AB$10000,Observed!$A$2:$A$10000,$A767,Observed!$C$2:$C$10000,$C767)),AVERAGEIFS(Observed!AB$2:AB$10000,Observed!$A$2:$A$10000,$A767,Observed!$C$2:$C$10000,$C767),"")</f>
        <v/>
      </c>
      <c r="AC767" s="23" t="str">
        <f>IF(ISNUMBER(AVERAGEIFS(Observed!AC$2:AC$10000,Observed!$A$2:$A$10000,$A767,Observed!$C$2:$C$10000,$C767)),AVERAGEIFS(Observed!AC$2:AC$10000,Observed!$A$2:$A$10000,$A767,Observed!$C$2:$C$10000,$C767),"")</f>
        <v/>
      </c>
      <c r="AD767" s="23" t="str">
        <f>IF(ISNUMBER(AVERAGEIFS(Observed!AD$2:AD$10000,Observed!$A$2:$A$10000,$A767,Observed!$C$2:$C$10000,$C767)),AVERAGEIFS(Observed!AD$2:AD$10000,Observed!$A$2:$A$10000,$A767,Observed!$C$2:$C$10000,$C767),"")</f>
        <v/>
      </c>
      <c r="AE767" s="24" t="str">
        <f>IF(ISNUMBER(AVERAGEIFS(Observed!AE$2:AE$10000,Observed!$A$2:$A$10000,$A767,Observed!$C$2:$C$10000,$C767)),AVERAGEIFS(Observed!AE$2:AE$10000,Observed!$A$2:$A$10000,$A767,Observed!$C$2:$C$10000,$C767),"")</f>
        <v/>
      </c>
      <c r="AF767" s="24" t="str">
        <f>IF(ISNUMBER(AVERAGEIFS(Observed!AF$2:AF$10000,Observed!$A$2:$A$10000,$A767,Observed!$C$2:$C$10000,$C767)),AVERAGEIFS(Observed!AF$2:AF$10000,Observed!$A$2:$A$10000,$A767,Observed!$C$2:$C$10000,$C767),"")</f>
        <v/>
      </c>
      <c r="AG767" s="23" t="str">
        <f>IF(ISNUMBER(AVERAGEIFS(Observed!AG$2:AG$10000,Observed!$A$2:$A$10000,$A767,Observed!$C$2:$C$10000,$C767)),AVERAGEIFS(Observed!AG$2:AG$10000,Observed!$A$2:$A$10000,$A767,Observed!$C$2:$C$10000,$C767),"")</f>
        <v/>
      </c>
      <c r="AH767" s="23" t="str">
        <f>IF(ISNUMBER(AVERAGEIFS(Observed!AH$2:AH$10000,Observed!$A$2:$A$10000,$A767,Observed!$C$2:$C$10000,$C767)),AVERAGEIFS(Observed!AH$2:AH$10000,Observed!$A$2:$A$10000,$A767,Observed!$C$2:$C$10000,$C767),"")</f>
        <v/>
      </c>
      <c r="AI767" s="22" t="str">
        <f>IF(ISNUMBER(AVERAGEIFS(Observed!AI$2:AI$10000,Observed!$A$2:$A$10000,$A767,Observed!$C$2:$C$10000,$C767)),AVERAGEIFS(Observed!AI$2:AI$10000,Observed!$A$2:$A$10000,$A767,Observed!$C$2:$C$10000,$C767),"")</f>
        <v/>
      </c>
      <c r="AJ767" s="23">
        <f>IF(ISNUMBER(AVERAGEIFS(Observed!AJ$2:AJ$10000,Observed!$A$2:$A$10000,$A767,Observed!$C$2:$C$10000,$C767)),AVERAGEIFS(Observed!AJ$2:AJ$10000,Observed!$A$2:$A$10000,$A767,Observed!$C$2:$C$10000,$C767),"")</f>
        <v>9.3800000000000008</v>
      </c>
      <c r="AK767" s="23" t="str">
        <f>IF(ISNUMBER(AVERAGEIFS(Observed!AK$2:AK$10000,Observed!$A$2:$A$10000,$A767,Observed!$C$2:$C$10000,$C767)),AVERAGEIFS(Observed!AK$2:AK$10000,Observed!$A$2:$A$10000,$A767,Observed!$C$2:$C$10000,$C767),"")</f>
        <v/>
      </c>
      <c r="AL767" s="23" t="str">
        <f>IF(ISNUMBER(AVERAGEIFS(Observed!AL$2:AL$10000,Observed!$A$2:$A$10000,$A767,Observed!$C$2:$C$10000,$C767)),AVERAGEIFS(Observed!AL$2:AL$10000,Observed!$A$2:$A$10000,$A767,Observed!$C$2:$C$10000,$C767),"")</f>
        <v/>
      </c>
      <c r="AM767" s="23" t="str">
        <f>IF(ISNUMBER(AVERAGEIFS(Observed!AM$2:AM$10000,Observed!$A$2:$A$10000,$A767,Observed!$C$2:$C$10000,$C767)),AVERAGEIFS(Observed!AM$2:AM$10000,Observed!$A$2:$A$10000,$A767,Observed!$C$2:$C$10000,$C767),"")</f>
        <v/>
      </c>
      <c r="AN767" s="23" t="str">
        <f>IF(ISNUMBER(AVERAGEIFS(Observed!AN$2:AN$10000,Observed!$A$2:$A$10000,$A767,Observed!$C$2:$C$10000,$C767)),AVERAGEIFS(Observed!AN$2:AN$10000,Observed!$A$2:$A$10000,$A767,Observed!$C$2:$C$10000,$C767),"")</f>
        <v/>
      </c>
      <c r="AO767" s="2">
        <f>COUNTIFS(Observed!$A$2:$A$10000,$A767,Observed!$C$2:$C$10000,$C767)</f>
        <v>5</v>
      </c>
      <c r="AP767" s="2">
        <f t="shared" si="15"/>
        <v>1</v>
      </c>
    </row>
    <row r="768" spans="1:42" x14ac:dyDescent="0.25">
      <c r="A768" t="s">
        <v>92</v>
      </c>
      <c r="B768" t="s">
        <v>30</v>
      </c>
      <c r="C768" s="20">
        <v>40798</v>
      </c>
      <c r="D768">
        <v>1</v>
      </c>
      <c r="F768" t="s">
        <v>106</v>
      </c>
      <c r="G768" s="25" t="s">
        <v>76</v>
      </c>
      <c r="J768" s="2"/>
      <c r="K768" s="22" t="str">
        <f>IF(ISNUMBER(AVERAGEIFS(Observed!K$2:K$10000,Observed!$A$2:$A$10000,$A768,Observed!$C$2:$C$10000,$C768)),AVERAGEIFS(Observed!K$2:K$10000,Observed!$A$2:$A$10000,$A768,Observed!$C$2:$C$10000,$C768),"")</f>
        <v/>
      </c>
      <c r="L768" s="23" t="str">
        <f>IF(ISNUMBER(AVERAGEIFS(Observed!L$2:L$10000,Observed!$A$2:$A$10000,$A768,Observed!$C$2:$C$10000,$C768)),AVERAGEIFS(Observed!L$2:L$10000,Observed!$A$2:$A$10000,$A768,Observed!$C$2:$C$10000,$C768),"")</f>
        <v/>
      </c>
      <c r="M768" s="23" t="str">
        <f>IF(ISNUMBER(AVERAGEIFS(Observed!M$2:M$10000,Observed!$A$2:$A$10000,$A768,Observed!$C$2:$C$10000,$C768)),AVERAGEIFS(Observed!M$2:M$10000,Observed!$A$2:$A$10000,$A768,Observed!$C$2:$C$10000,$C768),"")</f>
        <v/>
      </c>
      <c r="N768" s="23" t="str">
        <f>IF(ISNUMBER(AVERAGEIFS(Observed!N$2:N$10000,Observed!$A$2:$A$10000,$A768,Observed!$C$2:$C$10000,$C768)),AVERAGEIFS(Observed!N$2:N$10000,Observed!$A$2:$A$10000,$A768,Observed!$C$2:$C$10000,$C768),"")</f>
        <v/>
      </c>
      <c r="O768" s="23" t="str">
        <f>IF(ISNUMBER(AVERAGEIFS(Observed!O$2:O$10000,Observed!$A$2:$A$10000,$A768,Observed!$C$2:$C$10000,$C768)),AVERAGEIFS(Observed!O$2:O$10000,Observed!$A$2:$A$10000,$A768,Observed!$C$2:$C$10000,$C768),"")</f>
        <v/>
      </c>
      <c r="P768" s="24" t="str">
        <f>IF(ISNUMBER(AVERAGEIFS(Observed!P$2:P$10000,Observed!$A$2:$A$10000,$A768,Observed!$C$2:$C$10000,$C768)),AVERAGEIFS(Observed!P$2:P$10000,Observed!$A$2:$A$10000,$A768,Observed!$C$2:$C$10000,$C768),"")</f>
        <v/>
      </c>
      <c r="Q768" s="24" t="str">
        <f>IF(ISNUMBER(AVERAGEIFS(Observed!Q$2:Q$10000,Observed!$A$2:$A$10000,$A768,Observed!$C$2:$C$10000,$C768)),AVERAGEIFS(Observed!Q$2:Q$10000,Observed!$A$2:$A$10000,$A768,Observed!$C$2:$C$10000,$C768),"")</f>
        <v/>
      </c>
      <c r="R768" s="24" t="str">
        <f>IF(ISNUMBER(AVERAGEIFS(Observed!R$2:R$10000,Observed!$A$2:$A$10000,$A768,Observed!$C$2:$C$10000,$C768)),AVERAGEIFS(Observed!R$2:R$10000,Observed!$A$2:$A$10000,$A768,Observed!$C$2:$C$10000,$C768),"")</f>
        <v/>
      </c>
      <c r="S768" s="22" t="str">
        <f>IF(ISNUMBER(AVERAGEIFS(Observed!S$2:S$10000,Observed!$A$2:$A$10000,$A768,Observed!$C$2:$C$10000,$C768)),AVERAGEIFS(Observed!S$2:S$10000,Observed!$A$2:$A$10000,$A768,Observed!$C$2:$C$10000,$C768),"")</f>
        <v/>
      </c>
      <c r="T768" s="23" t="str">
        <f>IF(ISNUMBER(AVERAGEIFS(Observed!T$2:T$10000,Observed!$A$2:$A$10000,$A768,Observed!$C$2:$C$10000,$C768)),AVERAGEIFS(Observed!T$2:T$10000,Observed!$A$2:$A$10000,$A768,Observed!$C$2:$C$10000,$C768),"")</f>
        <v/>
      </c>
      <c r="U768" s="23" t="str">
        <f>IF(ISNUMBER(AVERAGEIFS(Observed!U$2:U$10000,Observed!$A$2:$A$10000,$A768,Observed!$C$2:$C$10000,$C768)),AVERAGEIFS(Observed!U$2:U$10000,Observed!$A$2:$A$10000,$A768,Observed!$C$2:$C$10000,$C768),"")</f>
        <v/>
      </c>
      <c r="V768" s="23" t="str">
        <f>IF(ISNUMBER(AVERAGEIFS(Observed!V$2:V$10000,Observed!$A$2:$A$10000,$A768,Observed!$C$2:$C$10000,$C768)),AVERAGEIFS(Observed!V$2:V$10000,Observed!$A$2:$A$10000,$A768,Observed!$C$2:$C$10000,$C768),"")</f>
        <v/>
      </c>
      <c r="W768" s="23" t="str">
        <f>IF(ISNUMBER(AVERAGEIFS(Observed!W$2:W$10000,Observed!$A$2:$A$10000,$A768,Observed!$C$2:$C$10000,$C768)),AVERAGEIFS(Observed!W$2:W$10000,Observed!$A$2:$A$10000,$A768,Observed!$C$2:$C$10000,$C768),"")</f>
        <v/>
      </c>
      <c r="X768" s="23" t="str">
        <f>IF(ISNUMBER(AVERAGEIFS(Observed!X$2:X$10000,Observed!$A$2:$A$10000,$A768,Observed!$C$2:$C$10000,$C768)),AVERAGEIFS(Observed!X$2:X$10000,Observed!$A$2:$A$10000,$A768,Observed!$C$2:$C$10000,$C768),"")</f>
        <v/>
      </c>
      <c r="Y768" s="23" t="str">
        <f>IF(ISNUMBER(AVERAGEIFS(Observed!Y$2:Y$10000,Observed!$A$2:$A$10000,$A768,Observed!$C$2:$C$10000,$C768)),AVERAGEIFS(Observed!Y$2:Y$10000,Observed!$A$2:$A$10000,$A768,Observed!$C$2:$C$10000,$C768),"")</f>
        <v/>
      </c>
      <c r="Z768" s="23" t="str">
        <f>IF(ISNUMBER(AVERAGEIFS(Observed!Z$2:Z$10000,Observed!$A$2:$A$10000,$A768,Observed!$C$2:$C$10000,$C768)),AVERAGEIFS(Observed!Z$2:Z$10000,Observed!$A$2:$A$10000,$A768,Observed!$C$2:$C$10000,$C768),"")</f>
        <v/>
      </c>
      <c r="AA768" s="23" t="str">
        <f>IF(ISNUMBER(AVERAGEIFS(Observed!AA$2:AA$10000,Observed!$A$2:$A$10000,$A768,Observed!$C$2:$C$10000,$C768)),AVERAGEIFS(Observed!AA$2:AA$10000,Observed!$A$2:$A$10000,$A768,Observed!$C$2:$C$10000,$C768),"")</f>
        <v/>
      </c>
      <c r="AB768" s="23" t="str">
        <f>IF(ISNUMBER(AVERAGEIFS(Observed!AB$2:AB$10000,Observed!$A$2:$A$10000,$A768,Observed!$C$2:$C$10000,$C768)),AVERAGEIFS(Observed!AB$2:AB$10000,Observed!$A$2:$A$10000,$A768,Observed!$C$2:$C$10000,$C768),"")</f>
        <v/>
      </c>
      <c r="AC768" s="23" t="str">
        <f>IF(ISNUMBER(AVERAGEIFS(Observed!AC$2:AC$10000,Observed!$A$2:$A$10000,$A768,Observed!$C$2:$C$10000,$C768)),AVERAGEIFS(Observed!AC$2:AC$10000,Observed!$A$2:$A$10000,$A768,Observed!$C$2:$C$10000,$C768),"")</f>
        <v/>
      </c>
      <c r="AD768" s="23" t="str">
        <f>IF(ISNUMBER(AVERAGEIFS(Observed!AD$2:AD$10000,Observed!$A$2:$A$10000,$A768,Observed!$C$2:$C$10000,$C768)),AVERAGEIFS(Observed!AD$2:AD$10000,Observed!$A$2:$A$10000,$A768,Observed!$C$2:$C$10000,$C768),"")</f>
        <v/>
      </c>
      <c r="AE768" s="24" t="str">
        <f>IF(ISNUMBER(AVERAGEIFS(Observed!AE$2:AE$10000,Observed!$A$2:$A$10000,$A768,Observed!$C$2:$C$10000,$C768)),AVERAGEIFS(Observed!AE$2:AE$10000,Observed!$A$2:$A$10000,$A768,Observed!$C$2:$C$10000,$C768),"")</f>
        <v/>
      </c>
      <c r="AF768" s="24" t="str">
        <f>IF(ISNUMBER(AVERAGEIFS(Observed!AF$2:AF$10000,Observed!$A$2:$A$10000,$A768,Observed!$C$2:$C$10000,$C768)),AVERAGEIFS(Observed!AF$2:AF$10000,Observed!$A$2:$A$10000,$A768,Observed!$C$2:$C$10000,$C768),"")</f>
        <v/>
      </c>
      <c r="AG768" s="23" t="str">
        <f>IF(ISNUMBER(AVERAGEIFS(Observed!AG$2:AG$10000,Observed!$A$2:$A$10000,$A768,Observed!$C$2:$C$10000,$C768)),AVERAGEIFS(Observed!AG$2:AG$10000,Observed!$A$2:$A$10000,$A768,Observed!$C$2:$C$10000,$C768),"")</f>
        <v/>
      </c>
      <c r="AH768" s="23" t="str">
        <f>IF(ISNUMBER(AVERAGEIFS(Observed!AH$2:AH$10000,Observed!$A$2:$A$10000,$A768,Observed!$C$2:$C$10000,$C768)),AVERAGEIFS(Observed!AH$2:AH$10000,Observed!$A$2:$A$10000,$A768,Observed!$C$2:$C$10000,$C768),"")</f>
        <v/>
      </c>
      <c r="AI768" s="22" t="str">
        <f>IF(ISNUMBER(AVERAGEIFS(Observed!AI$2:AI$10000,Observed!$A$2:$A$10000,$A768,Observed!$C$2:$C$10000,$C768)),AVERAGEIFS(Observed!AI$2:AI$10000,Observed!$A$2:$A$10000,$A768,Observed!$C$2:$C$10000,$C768),"")</f>
        <v/>
      </c>
      <c r="AJ768" s="23">
        <f>IF(ISNUMBER(AVERAGEIFS(Observed!AJ$2:AJ$10000,Observed!$A$2:$A$10000,$A768,Observed!$C$2:$C$10000,$C768)),AVERAGEIFS(Observed!AJ$2:AJ$10000,Observed!$A$2:$A$10000,$A768,Observed!$C$2:$C$10000,$C768),"")</f>
        <v>15.86</v>
      </c>
      <c r="AK768" s="23" t="str">
        <f>IF(ISNUMBER(AVERAGEIFS(Observed!AK$2:AK$10000,Observed!$A$2:$A$10000,$A768,Observed!$C$2:$C$10000,$C768)),AVERAGEIFS(Observed!AK$2:AK$10000,Observed!$A$2:$A$10000,$A768,Observed!$C$2:$C$10000,$C768),"")</f>
        <v/>
      </c>
      <c r="AL768" s="23" t="str">
        <f>IF(ISNUMBER(AVERAGEIFS(Observed!AL$2:AL$10000,Observed!$A$2:$A$10000,$A768,Observed!$C$2:$C$10000,$C768)),AVERAGEIFS(Observed!AL$2:AL$10000,Observed!$A$2:$A$10000,$A768,Observed!$C$2:$C$10000,$C768),"")</f>
        <v/>
      </c>
      <c r="AM768" s="23" t="str">
        <f>IF(ISNUMBER(AVERAGEIFS(Observed!AM$2:AM$10000,Observed!$A$2:$A$10000,$A768,Observed!$C$2:$C$10000,$C768)),AVERAGEIFS(Observed!AM$2:AM$10000,Observed!$A$2:$A$10000,$A768,Observed!$C$2:$C$10000,$C768),"")</f>
        <v/>
      </c>
      <c r="AN768" s="23" t="str">
        <f>IF(ISNUMBER(AVERAGEIFS(Observed!AN$2:AN$10000,Observed!$A$2:$A$10000,$A768,Observed!$C$2:$C$10000,$C768)),AVERAGEIFS(Observed!AN$2:AN$10000,Observed!$A$2:$A$10000,$A768,Observed!$C$2:$C$10000,$C768),"")</f>
        <v/>
      </c>
      <c r="AO768" s="2">
        <f>COUNTIFS(Observed!$A$2:$A$10000,$A768,Observed!$C$2:$C$10000,$C768)</f>
        <v>5</v>
      </c>
      <c r="AP768" s="2">
        <f t="shared" si="15"/>
        <v>1</v>
      </c>
    </row>
    <row r="769" spans="1:42" x14ac:dyDescent="0.25">
      <c r="A769" t="s">
        <v>92</v>
      </c>
      <c r="B769" t="s">
        <v>30</v>
      </c>
      <c r="C769" s="20">
        <v>40812</v>
      </c>
      <c r="D769">
        <v>1</v>
      </c>
      <c r="F769" t="s">
        <v>106</v>
      </c>
      <c r="G769" s="25" t="s">
        <v>76</v>
      </c>
      <c r="J769" s="2"/>
      <c r="K769" s="22" t="str">
        <f>IF(ISNUMBER(AVERAGEIFS(Observed!K$2:K$10000,Observed!$A$2:$A$10000,$A769,Observed!$C$2:$C$10000,$C769)),AVERAGEIFS(Observed!K$2:K$10000,Observed!$A$2:$A$10000,$A769,Observed!$C$2:$C$10000,$C769),"")</f>
        <v/>
      </c>
      <c r="L769" s="23" t="str">
        <f>IF(ISNUMBER(AVERAGEIFS(Observed!L$2:L$10000,Observed!$A$2:$A$10000,$A769,Observed!$C$2:$C$10000,$C769)),AVERAGEIFS(Observed!L$2:L$10000,Observed!$A$2:$A$10000,$A769,Observed!$C$2:$C$10000,$C769),"")</f>
        <v/>
      </c>
      <c r="M769" s="23" t="str">
        <f>IF(ISNUMBER(AVERAGEIFS(Observed!M$2:M$10000,Observed!$A$2:$A$10000,$A769,Observed!$C$2:$C$10000,$C769)),AVERAGEIFS(Observed!M$2:M$10000,Observed!$A$2:$A$10000,$A769,Observed!$C$2:$C$10000,$C769),"")</f>
        <v/>
      </c>
      <c r="N769" s="23" t="str">
        <f>IF(ISNUMBER(AVERAGEIFS(Observed!N$2:N$10000,Observed!$A$2:$A$10000,$A769,Observed!$C$2:$C$10000,$C769)),AVERAGEIFS(Observed!N$2:N$10000,Observed!$A$2:$A$10000,$A769,Observed!$C$2:$C$10000,$C769),"")</f>
        <v/>
      </c>
      <c r="O769" s="23" t="str">
        <f>IF(ISNUMBER(AVERAGEIFS(Observed!O$2:O$10000,Observed!$A$2:$A$10000,$A769,Observed!$C$2:$C$10000,$C769)),AVERAGEIFS(Observed!O$2:O$10000,Observed!$A$2:$A$10000,$A769,Observed!$C$2:$C$10000,$C769),"")</f>
        <v/>
      </c>
      <c r="P769" s="24" t="str">
        <f>IF(ISNUMBER(AVERAGEIFS(Observed!P$2:P$10000,Observed!$A$2:$A$10000,$A769,Observed!$C$2:$C$10000,$C769)),AVERAGEIFS(Observed!P$2:P$10000,Observed!$A$2:$A$10000,$A769,Observed!$C$2:$C$10000,$C769),"")</f>
        <v/>
      </c>
      <c r="Q769" s="24" t="str">
        <f>IF(ISNUMBER(AVERAGEIFS(Observed!Q$2:Q$10000,Observed!$A$2:$A$10000,$A769,Observed!$C$2:$C$10000,$C769)),AVERAGEIFS(Observed!Q$2:Q$10000,Observed!$A$2:$A$10000,$A769,Observed!$C$2:$C$10000,$C769),"")</f>
        <v/>
      </c>
      <c r="R769" s="24" t="str">
        <f>IF(ISNUMBER(AVERAGEIFS(Observed!R$2:R$10000,Observed!$A$2:$A$10000,$A769,Observed!$C$2:$C$10000,$C769)),AVERAGEIFS(Observed!R$2:R$10000,Observed!$A$2:$A$10000,$A769,Observed!$C$2:$C$10000,$C769),"")</f>
        <v/>
      </c>
      <c r="S769" s="22" t="str">
        <f>IF(ISNUMBER(AVERAGEIFS(Observed!S$2:S$10000,Observed!$A$2:$A$10000,$A769,Observed!$C$2:$C$10000,$C769)),AVERAGEIFS(Observed!S$2:S$10000,Observed!$A$2:$A$10000,$A769,Observed!$C$2:$C$10000,$C769),"")</f>
        <v/>
      </c>
      <c r="T769" s="23" t="str">
        <f>IF(ISNUMBER(AVERAGEIFS(Observed!T$2:T$10000,Observed!$A$2:$A$10000,$A769,Observed!$C$2:$C$10000,$C769)),AVERAGEIFS(Observed!T$2:T$10000,Observed!$A$2:$A$10000,$A769,Observed!$C$2:$C$10000,$C769),"")</f>
        <v/>
      </c>
      <c r="U769" s="23" t="str">
        <f>IF(ISNUMBER(AVERAGEIFS(Observed!U$2:U$10000,Observed!$A$2:$A$10000,$A769,Observed!$C$2:$C$10000,$C769)),AVERAGEIFS(Observed!U$2:U$10000,Observed!$A$2:$A$10000,$A769,Observed!$C$2:$C$10000,$C769),"")</f>
        <v/>
      </c>
      <c r="V769" s="23" t="str">
        <f>IF(ISNUMBER(AVERAGEIFS(Observed!V$2:V$10000,Observed!$A$2:$A$10000,$A769,Observed!$C$2:$C$10000,$C769)),AVERAGEIFS(Observed!V$2:V$10000,Observed!$A$2:$A$10000,$A769,Observed!$C$2:$C$10000,$C769),"")</f>
        <v/>
      </c>
      <c r="W769" s="23" t="str">
        <f>IF(ISNUMBER(AVERAGEIFS(Observed!W$2:W$10000,Observed!$A$2:$A$10000,$A769,Observed!$C$2:$C$10000,$C769)),AVERAGEIFS(Observed!W$2:W$10000,Observed!$A$2:$A$10000,$A769,Observed!$C$2:$C$10000,$C769),"")</f>
        <v/>
      </c>
      <c r="X769" s="23" t="str">
        <f>IF(ISNUMBER(AVERAGEIFS(Observed!X$2:X$10000,Observed!$A$2:$A$10000,$A769,Observed!$C$2:$C$10000,$C769)),AVERAGEIFS(Observed!X$2:X$10000,Observed!$A$2:$A$10000,$A769,Observed!$C$2:$C$10000,$C769),"")</f>
        <v/>
      </c>
      <c r="Y769" s="23" t="str">
        <f>IF(ISNUMBER(AVERAGEIFS(Observed!Y$2:Y$10000,Observed!$A$2:$A$10000,$A769,Observed!$C$2:$C$10000,$C769)),AVERAGEIFS(Observed!Y$2:Y$10000,Observed!$A$2:$A$10000,$A769,Observed!$C$2:$C$10000,$C769),"")</f>
        <v/>
      </c>
      <c r="Z769" s="23" t="str">
        <f>IF(ISNUMBER(AVERAGEIFS(Observed!Z$2:Z$10000,Observed!$A$2:$A$10000,$A769,Observed!$C$2:$C$10000,$C769)),AVERAGEIFS(Observed!Z$2:Z$10000,Observed!$A$2:$A$10000,$A769,Observed!$C$2:$C$10000,$C769),"")</f>
        <v/>
      </c>
      <c r="AA769" s="23" t="str">
        <f>IF(ISNUMBER(AVERAGEIFS(Observed!AA$2:AA$10000,Observed!$A$2:$A$10000,$A769,Observed!$C$2:$C$10000,$C769)),AVERAGEIFS(Observed!AA$2:AA$10000,Observed!$A$2:$A$10000,$A769,Observed!$C$2:$C$10000,$C769),"")</f>
        <v/>
      </c>
      <c r="AB769" s="23" t="str">
        <f>IF(ISNUMBER(AVERAGEIFS(Observed!AB$2:AB$10000,Observed!$A$2:$A$10000,$A769,Observed!$C$2:$C$10000,$C769)),AVERAGEIFS(Observed!AB$2:AB$10000,Observed!$A$2:$A$10000,$A769,Observed!$C$2:$C$10000,$C769),"")</f>
        <v/>
      </c>
      <c r="AC769" s="23" t="str">
        <f>IF(ISNUMBER(AVERAGEIFS(Observed!AC$2:AC$10000,Observed!$A$2:$A$10000,$A769,Observed!$C$2:$C$10000,$C769)),AVERAGEIFS(Observed!AC$2:AC$10000,Observed!$A$2:$A$10000,$A769,Observed!$C$2:$C$10000,$C769),"")</f>
        <v/>
      </c>
      <c r="AD769" s="23" t="str">
        <f>IF(ISNUMBER(AVERAGEIFS(Observed!AD$2:AD$10000,Observed!$A$2:$A$10000,$A769,Observed!$C$2:$C$10000,$C769)),AVERAGEIFS(Observed!AD$2:AD$10000,Observed!$A$2:$A$10000,$A769,Observed!$C$2:$C$10000,$C769),"")</f>
        <v/>
      </c>
      <c r="AE769" s="24" t="str">
        <f>IF(ISNUMBER(AVERAGEIFS(Observed!AE$2:AE$10000,Observed!$A$2:$A$10000,$A769,Observed!$C$2:$C$10000,$C769)),AVERAGEIFS(Observed!AE$2:AE$10000,Observed!$A$2:$A$10000,$A769,Observed!$C$2:$C$10000,$C769),"")</f>
        <v/>
      </c>
      <c r="AF769" s="24" t="str">
        <f>IF(ISNUMBER(AVERAGEIFS(Observed!AF$2:AF$10000,Observed!$A$2:$A$10000,$A769,Observed!$C$2:$C$10000,$C769)),AVERAGEIFS(Observed!AF$2:AF$10000,Observed!$A$2:$A$10000,$A769,Observed!$C$2:$C$10000,$C769),"")</f>
        <v/>
      </c>
      <c r="AG769" s="23" t="str">
        <f>IF(ISNUMBER(AVERAGEIFS(Observed!AG$2:AG$10000,Observed!$A$2:$A$10000,$A769,Observed!$C$2:$C$10000,$C769)),AVERAGEIFS(Observed!AG$2:AG$10000,Observed!$A$2:$A$10000,$A769,Observed!$C$2:$C$10000,$C769),"")</f>
        <v/>
      </c>
      <c r="AH769" s="23" t="str">
        <f>IF(ISNUMBER(AVERAGEIFS(Observed!AH$2:AH$10000,Observed!$A$2:$A$10000,$A769,Observed!$C$2:$C$10000,$C769)),AVERAGEIFS(Observed!AH$2:AH$10000,Observed!$A$2:$A$10000,$A769,Observed!$C$2:$C$10000,$C769),"")</f>
        <v/>
      </c>
      <c r="AI769" s="22" t="str">
        <f>IF(ISNUMBER(AVERAGEIFS(Observed!AI$2:AI$10000,Observed!$A$2:$A$10000,$A769,Observed!$C$2:$C$10000,$C769)),AVERAGEIFS(Observed!AI$2:AI$10000,Observed!$A$2:$A$10000,$A769,Observed!$C$2:$C$10000,$C769),"")</f>
        <v/>
      </c>
      <c r="AJ769" s="23">
        <f>IF(ISNUMBER(AVERAGEIFS(Observed!AJ$2:AJ$10000,Observed!$A$2:$A$10000,$A769,Observed!$C$2:$C$10000,$C769)),AVERAGEIFS(Observed!AJ$2:AJ$10000,Observed!$A$2:$A$10000,$A769,Observed!$C$2:$C$10000,$C769),"")</f>
        <v>18.739999999999998</v>
      </c>
      <c r="AK769" s="23" t="str">
        <f>IF(ISNUMBER(AVERAGEIFS(Observed!AK$2:AK$10000,Observed!$A$2:$A$10000,$A769,Observed!$C$2:$C$10000,$C769)),AVERAGEIFS(Observed!AK$2:AK$10000,Observed!$A$2:$A$10000,$A769,Observed!$C$2:$C$10000,$C769),"")</f>
        <v/>
      </c>
      <c r="AL769" s="23" t="str">
        <f>IF(ISNUMBER(AVERAGEIFS(Observed!AL$2:AL$10000,Observed!$A$2:$A$10000,$A769,Observed!$C$2:$C$10000,$C769)),AVERAGEIFS(Observed!AL$2:AL$10000,Observed!$A$2:$A$10000,$A769,Observed!$C$2:$C$10000,$C769),"")</f>
        <v/>
      </c>
      <c r="AM769" s="23" t="str">
        <f>IF(ISNUMBER(AVERAGEIFS(Observed!AM$2:AM$10000,Observed!$A$2:$A$10000,$A769,Observed!$C$2:$C$10000,$C769)),AVERAGEIFS(Observed!AM$2:AM$10000,Observed!$A$2:$A$10000,$A769,Observed!$C$2:$C$10000,$C769),"")</f>
        <v/>
      </c>
      <c r="AN769" s="23" t="str">
        <f>IF(ISNUMBER(AVERAGEIFS(Observed!AN$2:AN$10000,Observed!$A$2:$A$10000,$A769,Observed!$C$2:$C$10000,$C769)),AVERAGEIFS(Observed!AN$2:AN$10000,Observed!$A$2:$A$10000,$A769,Observed!$C$2:$C$10000,$C769),"")</f>
        <v/>
      </c>
      <c r="AO769" s="2">
        <f>COUNTIFS(Observed!$A$2:$A$10000,$A769,Observed!$C$2:$C$10000,$C769)</f>
        <v>5</v>
      </c>
      <c r="AP769" s="2">
        <f t="shared" si="15"/>
        <v>1</v>
      </c>
    </row>
    <row r="770" spans="1:42" x14ac:dyDescent="0.25">
      <c r="A770" t="s">
        <v>92</v>
      </c>
      <c r="B770" t="s">
        <v>30</v>
      </c>
      <c r="C770" s="20">
        <v>40819</v>
      </c>
      <c r="D770">
        <v>1</v>
      </c>
      <c r="F770" t="s">
        <v>106</v>
      </c>
      <c r="G770" s="25" t="s">
        <v>76</v>
      </c>
      <c r="J770" s="2"/>
      <c r="K770" s="22" t="str">
        <f>IF(ISNUMBER(AVERAGEIFS(Observed!K$2:K$10000,Observed!$A$2:$A$10000,$A770,Observed!$C$2:$C$10000,$C770)),AVERAGEIFS(Observed!K$2:K$10000,Observed!$A$2:$A$10000,$A770,Observed!$C$2:$C$10000,$C770),"")</f>
        <v/>
      </c>
      <c r="L770" s="23" t="str">
        <f>IF(ISNUMBER(AVERAGEIFS(Observed!L$2:L$10000,Observed!$A$2:$A$10000,$A770,Observed!$C$2:$C$10000,$C770)),AVERAGEIFS(Observed!L$2:L$10000,Observed!$A$2:$A$10000,$A770,Observed!$C$2:$C$10000,$C770),"")</f>
        <v/>
      </c>
      <c r="M770" s="23" t="str">
        <f>IF(ISNUMBER(AVERAGEIFS(Observed!M$2:M$10000,Observed!$A$2:$A$10000,$A770,Observed!$C$2:$C$10000,$C770)),AVERAGEIFS(Observed!M$2:M$10000,Observed!$A$2:$A$10000,$A770,Observed!$C$2:$C$10000,$C770),"")</f>
        <v/>
      </c>
      <c r="N770" s="23" t="str">
        <f>IF(ISNUMBER(AVERAGEIFS(Observed!N$2:N$10000,Observed!$A$2:$A$10000,$A770,Observed!$C$2:$C$10000,$C770)),AVERAGEIFS(Observed!N$2:N$10000,Observed!$A$2:$A$10000,$A770,Observed!$C$2:$C$10000,$C770),"")</f>
        <v/>
      </c>
      <c r="O770" s="23" t="str">
        <f>IF(ISNUMBER(AVERAGEIFS(Observed!O$2:O$10000,Observed!$A$2:$A$10000,$A770,Observed!$C$2:$C$10000,$C770)),AVERAGEIFS(Observed!O$2:O$10000,Observed!$A$2:$A$10000,$A770,Observed!$C$2:$C$10000,$C770),"")</f>
        <v/>
      </c>
      <c r="P770" s="24" t="str">
        <f>IF(ISNUMBER(AVERAGEIFS(Observed!P$2:P$10000,Observed!$A$2:$A$10000,$A770,Observed!$C$2:$C$10000,$C770)),AVERAGEIFS(Observed!P$2:P$10000,Observed!$A$2:$A$10000,$A770,Observed!$C$2:$C$10000,$C770),"")</f>
        <v/>
      </c>
      <c r="Q770" s="24" t="str">
        <f>IF(ISNUMBER(AVERAGEIFS(Observed!Q$2:Q$10000,Observed!$A$2:$A$10000,$A770,Observed!$C$2:$C$10000,$C770)),AVERAGEIFS(Observed!Q$2:Q$10000,Observed!$A$2:$A$10000,$A770,Observed!$C$2:$C$10000,$C770),"")</f>
        <v/>
      </c>
      <c r="R770" s="24" t="str">
        <f>IF(ISNUMBER(AVERAGEIFS(Observed!R$2:R$10000,Observed!$A$2:$A$10000,$A770,Observed!$C$2:$C$10000,$C770)),AVERAGEIFS(Observed!R$2:R$10000,Observed!$A$2:$A$10000,$A770,Observed!$C$2:$C$10000,$C770),"")</f>
        <v/>
      </c>
      <c r="S770" s="22" t="str">
        <f>IF(ISNUMBER(AVERAGEIFS(Observed!S$2:S$10000,Observed!$A$2:$A$10000,$A770,Observed!$C$2:$C$10000,$C770)),AVERAGEIFS(Observed!S$2:S$10000,Observed!$A$2:$A$10000,$A770,Observed!$C$2:$C$10000,$C770),"")</f>
        <v/>
      </c>
      <c r="T770" s="23" t="str">
        <f>IF(ISNUMBER(AVERAGEIFS(Observed!T$2:T$10000,Observed!$A$2:$A$10000,$A770,Observed!$C$2:$C$10000,$C770)),AVERAGEIFS(Observed!T$2:T$10000,Observed!$A$2:$A$10000,$A770,Observed!$C$2:$C$10000,$C770),"")</f>
        <v/>
      </c>
      <c r="U770" s="23" t="str">
        <f>IF(ISNUMBER(AVERAGEIFS(Observed!U$2:U$10000,Observed!$A$2:$A$10000,$A770,Observed!$C$2:$C$10000,$C770)),AVERAGEIFS(Observed!U$2:U$10000,Observed!$A$2:$A$10000,$A770,Observed!$C$2:$C$10000,$C770),"")</f>
        <v/>
      </c>
      <c r="V770" s="23" t="str">
        <f>IF(ISNUMBER(AVERAGEIFS(Observed!V$2:V$10000,Observed!$A$2:$A$10000,$A770,Observed!$C$2:$C$10000,$C770)),AVERAGEIFS(Observed!V$2:V$10000,Observed!$A$2:$A$10000,$A770,Observed!$C$2:$C$10000,$C770),"")</f>
        <v/>
      </c>
      <c r="W770" s="23" t="str">
        <f>IF(ISNUMBER(AVERAGEIFS(Observed!W$2:W$10000,Observed!$A$2:$A$10000,$A770,Observed!$C$2:$C$10000,$C770)),AVERAGEIFS(Observed!W$2:W$10000,Observed!$A$2:$A$10000,$A770,Observed!$C$2:$C$10000,$C770),"")</f>
        <v/>
      </c>
      <c r="X770" s="23" t="str">
        <f>IF(ISNUMBER(AVERAGEIFS(Observed!X$2:X$10000,Observed!$A$2:$A$10000,$A770,Observed!$C$2:$C$10000,$C770)),AVERAGEIFS(Observed!X$2:X$10000,Observed!$A$2:$A$10000,$A770,Observed!$C$2:$C$10000,$C770),"")</f>
        <v/>
      </c>
      <c r="Y770" s="23" t="str">
        <f>IF(ISNUMBER(AVERAGEIFS(Observed!Y$2:Y$10000,Observed!$A$2:$A$10000,$A770,Observed!$C$2:$C$10000,$C770)),AVERAGEIFS(Observed!Y$2:Y$10000,Observed!$A$2:$A$10000,$A770,Observed!$C$2:$C$10000,$C770),"")</f>
        <v/>
      </c>
      <c r="Z770" s="23" t="str">
        <f>IF(ISNUMBER(AVERAGEIFS(Observed!Z$2:Z$10000,Observed!$A$2:$A$10000,$A770,Observed!$C$2:$C$10000,$C770)),AVERAGEIFS(Observed!Z$2:Z$10000,Observed!$A$2:$A$10000,$A770,Observed!$C$2:$C$10000,$C770),"")</f>
        <v/>
      </c>
      <c r="AA770" s="23" t="str">
        <f>IF(ISNUMBER(AVERAGEIFS(Observed!AA$2:AA$10000,Observed!$A$2:$A$10000,$A770,Observed!$C$2:$C$10000,$C770)),AVERAGEIFS(Observed!AA$2:AA$10000,Observed!$A$2:$A$10000,$A770,Observed!$C$2:$C$10000,$C770),"")</f>
        <v/>
      </c>
      <c r="AB770" s="23" t="str">
        <f>IF(ISNUMBER(AVERAGEIFS(Observed!AB$2:AB$10000,Observed!$A$2:$A$10000,$A770,Observed!$C$2:$C$10000,$C770)),AVERAGEIFS(Observed!AB$2:AB$10000,Observed!$A$2:$A$10000,$A770,Observed!$C$2:$C$10000,$C770),"")</f>
        <v/>
      </c>
      <c r="AC770" s="23" t="str">
        <f>IF(ISNUMBER(AVERAGEIFS(Observed!AC$2:AC$10000,Observed!$A$2:$A$10000,$A770,Observed!$C$2:$C$10000,$C770)),AVERAGEIFS(Observed!AC$2:AC$10000,Observed!$A$2:$A$10000,$A770,Observed!$C$2:$C$10000,$C770),"")</f>
        <v/>
      </c>
      <c r="AD770" s="23" t="str">
        <f>IF(ISNUMBER(AVERAGEIFS(Observed!AD$2:AD$10000,Observed!$A$2:$A$10000,$A770,Observed!$C$2:$C$10000,$C770)),AVERAGEIFS(Observed!AD$2:AD$10000,Observed!$A$2:$A$10000,$A770,Observed!$C$2:$C$10000,$C770),"")</f>
        <v/>
      </c>
      <c r="AE770" s="24" t="str">
        <f>IF(ISNUMBER(AVERAGEIFS(Observed!AE$2:AE$10000,Observed!$A$2:$A$10000,$A770,Observed!$C$2:$C$10000,$C770)),AVERAGEIFS(Observed!AE$2:AE$10000,Observed!$A$2:$A$10000,$A770,Observed!$C$2:$C$10000,$C770),"")</f>
        <v/>
      </c>
      <c r="AF770" s="24" t="str">
        <f>IF(ISNUMBER(AVERAGEIFS(Observed!AF$2:AF$10000,Observed!$A$2:$A$10000,$A770,Observed!$C$2:$C$10000,$C770)),AVERAGEIFS(Observed!AF$2:AF$10000,Observed!$A$2:$A$10000,$A770,Observed!$C$2:$C$10000,$C770),"")</f>
        <v/>
      </c>
      <c r="AG770" s="23" t="str">
        <f>IF(ISNUMBER(AVERAGEIFS(Observed!AG$2:AG$10000,Observed!$A$2:$A$10000,$A770,Observed!$C$2:$C$10000,$C770)),AVERAGEIFS(Observed!AG$2:AG$10000,Observed!$A$2:$A$10000,$A770,Observed!$C$2:$C$10000,$C770),"")</f>
        <v/>
      </c>
      <c r="AH770" s="23" t="str">
        <f>IF(ISNUMBER(AVERAGEIFS(Observed!AH$2:AH$10000,Observed!$A$2:$A$10000,$A770,Observed!$C$2:$C$10000,$C770)),AVERAGEIFS(Observed!AH$2:AH$10000,Observed!$A$2:$A$10000,$A770,Observed!$C$2:$C$10000,$C770),"")</f>
        <v/>
      </c>
      <c r="AI770" s="22" t="str">
        <f>IF(ISNUMBER(AVERAGEIFS(Observed!AI$2:AI$10000,Observed!$A$2:$A$10000,$A770,Observed!$C$2:$C$10000,$C770)),AVERAGEIFS(Observed!AI$2:AI$10000,Observed!$A$2:$A$10000,$A770,Observed!$C$2:$C$10000,$C770),"")</f>
        <v/>
      </c>
      <c r="AJ770" s="23">
        <f>IF(ISNUMBER(AVERAGEIFS(Observed!AJ$2:AJ$10000,Observed!$A$2:$A$10000,$A770,Observed!$C$2:$C$10000,$C770)),AVERAGEIFS(Observed!AJ$2:AJ$10000,Observed!$A$2:$A$10000,$A770,Observed!$C$2:$C$10000,$C770),"")</f>
        <v>21.700000000000003</v>
      </c>
      <c r="AK770" s="23" t="str">
        <f>IF(ISNUMBER(AVERAGEIFS(Observed!AK$2:AK$10000,Observed!$A$2:$A$10000,$A770,Observed!$C$2:$C$10000,$C770)),AVERAGEIFS(Observed!AK$2:AK$10000,Observed!$A$2:$A$10000,$A770,Observed!$C$2:$C$10000,$C770),"")</f>
        <v/>
      </c>
      <c r="AL770" s="23" t="str">
        <f>IF(ISNUMBER(AVERAGEIFS(Observed!AL$2:AL$10000,Observed!$A$2:$A$10000,$A770,Observed!$C$2:$C$10000,$C770)),AVERAGEIFS(Observed!AL$2:AL$10000,Observed!$A$2:$A$10000,$A770,Observed!$C$2:$C$10000,$C770),"")</f>
        <v/>
      </c>
      <c r="AM770" s="23" t="str">
        <f>IF(ISNUMBER(AVERAGEIFS(Observed!AM$2:AM$10000,Observed!$A$2:$A$10000,$A770,Observed!$C$2:$C$10000,$C770)),AVERAGEIFS(Observed!AM$2:AM$10000,Observed!$A$2:$A$10000,$A770,Observed!$C$2:$C$10000,$C770),"")</f>
        <v/>
      </c>
      <c r="AN770" s="23" t="str">
        <f>IF(ISNUMBER(AVERAGEIFS(Observed!AN$2:AN$10000,Observed!$A$2:$A$10000,$A770,Observed!$C$2:$C$10000,$C770)),AVERAGEIFS(Observed!AN$2:AN$10000,Observed!$A$2:$A$10000,$A770,Observed!$C$2:$C$10000,$C770),"")</f>
        <v/>
      </c>
      <c r="AO770" s="2">
        <f>COUNTIFS(Observed!$A$2:$A$10000,$A770,Observed!$C$2:$C$10000,$C770)</f>
        <v>5</v>
      </c>
      <c r="AP770" s="2">
        <f t="shared" si="15"/>
        <v>1</v>
      </c>
    </row>
    <row r="771" spans="1:42" x14ac:dyDescent="0.25">
      <c r="A771" t="s">
        <v>92</v>
      </c>
      <c r="B771" t="s">
        <v>30</v>
      </c>
      <c r="C771" s="20">
        <v>40826</v>
      </c>
      <c r="D771">
        <v>1</v>
      </c>
      <c r="F771" t="s">
        <v>106</v>
      </c>
      <c r="G771" s="25" t="s">
        <v>76</v>
      </c>
      <c r="J771" s="2"/>
      <c r="K771" s="22" t="str">
        <f>IF(ISNUMBER(AVERAGEIFS(Observed!K$2:K$10000,Observed!$A$2:$A$10000,$A771,Observed!$C$2:$C$10000,$C771)),AVERAGEIFS(Observed!K$2:K$10000,Observed!$A$2:$A$10000,$A771,Observed!$C$2:$C$10000,$C771),"")</f>
        <v/>
      </c>
      <c r="L771" s="23" t="str">
        <f>IF(ISNUMBER(AVERAGEIFS(Observed!L$2:L$10000,Observed!$A$2:$A$10000,$A771,Observed!$C$2:$C$10000,$C771)),AVERAGEIFS(Observed!L$2:L$10000,Observed!$A$2:$A$10000,$A771,Observed!$C$2:$C$10000,$C771),"")</f>
        <v/>
      </c>
      <c r="M771" s="23" t="str">
        <f>IF(ISNUMBER(AVERAGEIFS(Observed!M$2:M$10000,Observed!$A$2:$A$10000,$A771,Observed!$C$2:$C$10000,$C771)),AVERAGEIFS(Observed!M$2:M$10000,Observed!$A$2:$A$10000,$A771,Observed!$C$2:$C$10000,$C771),"")</f>
        <v/>
      </c>
      <c r="N771" s="23" t="str">
        <f>IF(ISNUMBER(AVERAGEIFS(Observed!N$2:N$10000,Observed!$A$2:$A$10000,$A771,Observed!$C$2:$C$10000,$C771)),AVERAGEIFS(Observed!N$2:N$10000,Observed!$A$2:$A$10000,$A771,Observed!$C$2:$C$10000,$C771),"")</f>
        <v/>
      </c>
      <c r="O771" s="23" t="str">
        <f>IF(ISNUMBER(AVERAGEIFS(Observed!O$2:O$10000,Observed!$A$2:$A$10000,$A771,Observed!$C$2:$C$10000,$C771)),AVERAGEIFS(Observed!O$2:O$10000,Observed!$A$2:$A$10000,$A771,Observed!$C$2:$C$10000,$C771),"")</f>
        <v/>
      </c>
      <c r="P771" s="24" t="str">
        <f>IF(ISNUMBER(AVERAGEIFS(Observed!P$2:P$10000,Observed!$A$2:$A$10000,$A771,Observed!$C$2:$C$10000,$C771)),AVERAGEIFS(Observed!P$2:P$10000,Observed!$A$2:$A$10000,$A771,Observed!$C$2:$C$10000,$C771),"")</f>
        <v/>
      </c>
      <c r="Q771" s="24" t="str">
        <f>IF(ISNUMBER(AVERAGEIFS(Observed!Q$2:Q$10000,Observed!$A$2:$A$10000,$A771,Observed!$C$2:$C$10000,$C771)),AVERAGEIFS(Observed!Q$2:Q$10000,Observed!$A$2:$A$10000,$A771,Observed!$C$2:$C$10000,$C771),"")</f>
        <v/>
      </c>
      <c r="R771" s="24" t="str">
        <f>IF(ISNUMBER(AVERAGEIFS(Observed!R$2:R$10000,Observed!$A$2:$A$10000,$A771,Observed!$C$2:$C$10000,$C771)),AVERAGEIFS(Observed!R$2:R$10000,Observed!$A$2:$A$10000,$A771,Observed!$C$2:$C$10000,$C771),"")</f>
        <v/>
      </c>
      <c r="S771" s="22" t="str">
        <f>IF(ISNUMBER(AVERAGEIFS(Observed!S$2:S$10000,Observed!$A$2:$A$10000,$A771,Observed!$C$2:$C$10000,$C771)),AVERAGEIFS(Observed!S$2:S$10000,Observed!$A$2:$A$10000,$A771,Observed!$C$2:$C$10000,$C771),"")</f>
        <v/>
      </c>
      <c r="T771" s="23" t="str">
        <f>IF(ISNUMBER(AVERAGEIFS(Observed!T$2:T$10000,Observed!$A$2:$A$10000,$A771,Observed!$C$2:$C$10000,$C771)),AVERAGEIFS(Observed!T$2:T$10000,Observed!$A$2:$A$10000,$A771,Observed!$C$2:$C$10000,$C771),"")</f>
        <v/>
      </c>
      <c r="U771" s="23" t="str">
        <f>IF(ISNUMBER(AVERAGEIFS(Observed!U$2:U$10000,Observed!$A$2:$A$10000,$A771,Observed!$C$2:$C$10000,$C771)),AVERAGEIFS(Observed!U$2:U$10000,Observed!$A$2:$A$10000,$A771,Observed!$C$2:$C$10000,$C771),"")</f>
        <v/>
      </c>
      <c r="V771" s="23" t="str">
        <f>IF(ISNUMBER(AVERAGEIFS(Observed!V$2:V$10000,Observed!$A$2:$A$10000,$A771,Observed!$C$2:$C$10000,$C771)),AVERAGEIFS(Observed!V$2:V$10000,Observed!$A$2:$A$10000,$A771,Observed!$C$2:$C$10000,$C771),"")</f>
        <v/>
      </c>
      <c r="W771" s="23" t="str">
        <f>IF(ISNUMBER(AVERAGEIFS(Observed!W$2:W$10000,Observed!$A$2:$A$10000,$A771,Observed!$C$2:$C$10000,$C771)),AVERAGEIFS(Observed!W$2:W$10000,Observed!$A$2:$A$10000,$A771,Observed!$C$2:$C$10000,$C771),"")</f>
        <v/>
      </c>
      <c r="X771" s="23" t="str">
        <f>IF(ISNUMBER(AVERAGEIFS(Observed!X$2:X$10000,Observed!$A$2:$A$10000,$A771,Observed!$C$2:$C$10000,$C771)),AVERAGEIFS(Observed!X$2:X$10000,Observed!$A$2:$A$10000,$A771,Observed!$C$2:$C$10000,$C771),"")</f>
        <v/>
      </c>
      <c r="Y771" s="23" t="str">
        <f>IF(ISNUMBER(AVERAGEIFS(Observed!Y$2:Y$10000,Observed!$A$2:$A$10000,$A771,Observed!$C$2:$C$10000,$C771)),AVERAGEIFS(Observed!Y$2:Y$10000,Observed!$A$2:$A$10000,$A771,Observed!$C$2:$C$10000,$C771),"")</f>
        <v/>
      </c>
      <c r="Z771" s="23" t="str">
        <f>IF(ISNUMBER(AVERAGEIFS(Observed!Z$2:Z$10000,Observed!$A$2:$A$10000,$A771,Observed!$C$2:$C$10000,$C771)),AVERAGEIFS(Observed!Z$2:Z$10000,Observed!$A$2:$A$10000,$A771,Observed!$C$2:$C$10000,$C771),"")</f>
        <v/>
      </c>
      <c r="AA771" s="23" t="str">
        <f>IF(ISNUMBER(AVERAGEIFS(Observed!AA$2:AA$10000,Observed!$A$2:$A$10000,$A771,Observed!$C$2:$C$10000,$C771)),AVERAGEIFS(Observed!AA$2:AA$10000,Observed!$A$2:$A$10000,$A771,Observed!$C$2:$C$10000,$C771),"")</f>
        <v/>
      </c>
      <c r="AB771" s="23" t="str">
        <f>IF(ISNUMBER(AVERAGEIFS(Observed!AB$2:AB$10000,Observed!$A$2:$A$10000,$A771,Observed!$C$2:$C$10000,$C771)),AVERAGEIFS(Observed!AB$2:AB$10000,Observed!$A$2:$A$10000,$A771,Observed!$C$2:$C$10000,$C771),"")</f>
        <v/>
      </c>
      <c r="AC771" s="23" t="str">
        <f>IF(ISNUMBER(AVERAGEIFS(Observed!AC$2:AC$10000,Observed!$A$2:$A$10000,$A771,Observed!$C$2:$C$10000,$C771)),AVERAGEIFS(Observed!AC$2:AC$10000,Observed!$A$2:$A$10000,$A771,Observed!$C$2:$C$10000,$C771),"")</f>
        <v/>
      </c>
      <c r="AD771" s="23" t="str">
        <f>IF(ISNUMBER(AVERAGEIFS(Observed!AD$2:AD$10000,Observed!$A$2:$A$10000,$A771,Observed!$C$2:$C$10000,$C771)),AVERAGEIFS(Observed!AD$2:AD$10000,Observed!$A$2:$A$10000,$A771,Observed!$C$2:$C$10000,$C771),"")</f>
        <v/>
      </c>
      <c r="AE771" s="24" t="str">
        <f>IF(ISNUMBER(AVERAGEIFS(Observed!AE$2:AE$10000,Observed!$A$2:$A$10000,$A771,Observed!$C$2:$C$10000,$C771)),AVERAGEIFS(Observed!AE$2:AE$10000,Observed!$A$2:$A$10000,$A771,Observed!$C$2:$C$10000,$C771),"")</f>
        <v/>
      </c>
      <c r="AF771" s="24" t="str">
        <f>IF(ISNUMBER(AVERAGEIFS(Observed!AF$2:AF$10000,Observed!$A$2:$A$10000,$A771,Observed!$C$2:$C$10000,$C771)),AVERAGEIFS(Observed!AF$2:AF$10000,Observed!$A$2:$A$10000,$A771,Observed!$C$2:$C$10000,$C771),"")</f>
        <v/>
      </c>
      <c r="AG771" s="23" t="str">
        <f>IF(ISNUMBER(AVERAGEIFS(Observed!AG$2:AG$10000,Observed!$A$2:$A$10000,$A771,Observed!$C$2:$C$10000,$C771)),AVERAGEIFS(Observed!AG$2:AG$10000,Observed!$A$2:$A$10000,$A771,Observed!$C$2:$C$10000,$C771),"")</f>
        <v/>
      </c>
      <c r="AH771" s="23" t="str">
        <f>IF(ISNUMBER(AVERAGEIFS(Observed!AH$2:AH$10000,Observed!$A$2:$A$10000,$A771,Observed!$C$2:$C$10000,$C771)),AVERAGEIFS(Observed!AH$2:AH$10000,Observed!$A$2:$A$10000,$A771,Observed!$C$2:$C$10000,$C771),"")</f>
        <v/>
      </c>
      <c r="AI771" s="22" t="str">
        <f>IF(ISNUMBER(AVERAGEIFS(Observed!AI$2:AI$10000,Observed!$A$2:$A$10000,$A771,Observed!$C$2:$C$10000,$C771)),AVERAGEIFS(Observed!AI$2:AI$10000,Observed!$A$2:$A$10000,$A771,Observed!$C$2:$C$10000,$C771),"")</f>
        <v/>
      </c>
      <c r="AJ771" s="23">
        <f>IF(ISNUMBER(AVERAGEIFS(Observed!AJ$2:AJ$10000,Observed!$A$2:$A$10000,$A771,Observed!$C$2:$C$10000,$C771)),AVERAGEIFS(Observed!AJ$2:AJ$10000,Observed!$A$2:$A$10000,$A771,Observed!$C$2:$C$10000,$C771),"")</f>
        <v>11.440000000000001</v>
      </c>
      <c r="AK771" s="23" t="str">
        <f>IF(ISNUMBER(AVERAGEIFS(Observed!AK$2:AK$10000,Observed!$A$2:$A$10000,$A771,Observed!$C$2:$C$10000,$C771)),AVERAGEIFS(Observed!AK$2:AK$10000,Observed!$A$2:$A$10000,$A771,Observed!$C$2:$C$10000,$C771),"")</f>
        <v/>
      </c>
      <c r="AL771" s="23" t="str">
        <f>IF(ISNUMBER(AVERAGEIFS(Observed!AL$2:AL$10000,Observed!$A$2:$A$10000,$A771,Observed!$C$2:$C$10000,$C771)),AVERAGEIFS(Observed!AL$2:AL$10000,Observed!$A$2:$A$10000,$A771,Observed!$C$2:$C$10000,$C771),"")</f>
        <v/>
      </c>
      <c r="AM771" s="23" t="str">
        <f>IF(ISNUMBER(AVERAGEIFS(Observed!AM$2:AM$10000,Observed!$A$2:$A$10000,$A771,Observed!$C$2:$C$10000,$C771)),AVERAGEIFS(Observed!AM$2:AM$10000,Observed!$A$2:$A$10000,$A771,Observed!$C$2:$C$10000,$C771),"")</f>
        <v/>
      </c>
      <c r="AN771" s="23" t="str">
        <f>IF(ISNUMBER(AVERAGEIFS(Observed!AN$2:AN$10000,Observed!$A$2:$A$10000,$A771,Observed!$C$2:$C$10000,$C771)),AVERAGEIFS(Observed!AN$2:AN$10000,Observed!$A$2:$A$10000,$A771,Observed!$C$2:$C$10000,$C771),"")</f>
        <v/>
      </c>
      <c r="AO771" s="2">
        <f>COUNTIFS(Observed!$A$2:$A$10000,$A771,Observed!$C$2:$C$10000,$C771)</f>
        <v>5</v>
      </c>
      <c r="AP771" s="2">
        <f t="shared" si="15"/>
        <v>1</v>
      </c>
    </row>
    <row r="772" spans="1:42" x14ac:dyDescent="0.25">
      <c r="A772" t="s">
        <v>92</v>
      </c>
      <c r="B772" t="s">
        <v>30</v>
      </c>
      <c r="C772" s="20">
        <v>40833</v>
      </c>
      <c r="D772">
        <v>1</v>
      </c>
      <c r="F772" t="s">
        <v>106</v>
      </c>
      <c r="G772" s="25" t="s">
        <v>76</v>
      </c>
      <c r="J772" s="2"/>
      <c r="K772" s="22" t="str">
        <f>IF(ISNUMBER(AVERAGEIFS(Observed!K$2:K$10000,Observed!$A$2:$A$10000,$A772,Observed!$C$2:$C$10000,$C772)),AVERAGEIFS(Observed!K$2:K$10000,Observed!$A$2:$A$10000,$A772,Observed!$C$2:$C$10000,$C772),"")</f>
        <v/>
      </c>
      <c r="L772" s="23" t="str">
        <f>IF(ISNUMBER(AVERAGEIFS(Observed!L$2:L$10000,Observed!$A$2:$A$10000,$A772,Observed!$C$2:$C$10000,$C772)),AVERAGEIFS(Observed!L$2:L$10000,Observed!$A$2:$A$10000,$A772,Observed!$C$2:$C$10000,$C772),"")</f>
        <v/>
      </c>
      <c r="M772" s="23" t="str">
        <f>IF(ISNUMBER(AVERAGEIFS(Observed!M$2:M$10000,Observed!$A$2:$A$10000,$A772,Observed!$C$2:$C$10000,$C772)),AVERAGEIFS(Observed!M$2:M$10000,Observed!$A$2:$A$10000,$A772,Observed!$C$2:$C$10000,$C772),"")</f>
        <v/>
      </c>
      <c r="N772" s="23" t="str">
        <f>IF(ISNUMBER(AVERAGEIFS(Observed!N$2:N$10000,Observed!$A$2:$A$10000,$A772,Observed!$C$2:$C$10000,$C772)),AVERAGEIFS(Observed!N$2:N$10000,Observed!$A$2:$A$10000,$A772,Observed!$C$2:$C$10000,$C772),"")</f>
        <v/>
      </c>
      <c r="O772" s="23" t="str">
        <f>IF(ISNUMBER(AVERAGEIFS(Observed!O$2:O$10000,Observed!$A$2:$A$10000,$A772,Observed!$C$2:$C$10000,$C772)),AVERAGEIFS(Observed!O$2:O$10000,Observed!$A$2:$A$10000,$A772,Observed!$C$2:$C$10000,$C772),"")</f>
        <v/>
      </c>
      <c r="P772" s="24" t="str">
        <f>IF(ISNUMBER(AVERAGEIFS(Observed!P$2:P$10000,Observed!$A$2:$A$10000,$A772,Observed!$C$2:$C$10000,$C772)),AVERAGEIFS(Observed!P$2:P$10000,Observed!$A$2:$A$10000,$A772,Observed!$C$2:$C$10000,$C772),"")</f>
        <v/>
      </c>
      <c r="Q772" s="24" t="str">
        <f>IF(ISNUMBER(AVERAGEIFS(Observed!Q$2:Q$10000,Observed!$A$2:$A$10000,$A772,Observed!$C$2:$C$10000,$C772)),AVERAGEIFS(Observed!Q$2:Q$10000,Observed!$A$2:$A$10000,$A772,Observed!$C$2:$C$10000,$C772),"")</f>
        <v/>
      </c>
      <c r="R772" s="24" t="str">
        <f>IF(ISNUMBER(AVERAGEIFS(Observed!R$2:R$10000,Observed!$A$2:$A$10000,$A772,Observed!$C$2:$C$10000,$C772)),AVERAGEIFS(Observed!R$2:R$10000,Observed!$A$2:$A$10000,$A772,Observed!$C$2:$C$10000,$C772),"")</f>
        <v/>
      </c>
      <c r="S772" s="22" t="str">
        <f>IF(ISNUMBER(AVERAGEIFS(Observed!S$2:S$10000,Observed!$A$2:$A$10000,$A772,Observed!$C$2:$C$10000,$C772)),AVERAGEIFS(Observed!S$2:S$10000,Observed!$A$2:$A$10000,$A772,Observed!$C$2:$C$10000,$C772),"")</f>
        <v/>
      </c>
      <c r="T772" s="23" t="str">
        <f>IF(ISNUMBER(AVERAGEIFS(Observed!T$2:T$10000,Observed!$A$2:$A$10000,$A772,Observed!$C$2:$C$10000,$C772)),AVERAGEIFS(Observed!T$2:T$10000,Observed!$A$2:$A$10000,$A772,Observed!$C$2:$C$10000,$C772),"")</f>
        <v/>
      </c>
      <c r="U772" s="23" t="str">
        <f>IF(ISNUMBER(AVERAGEIFS(Observed!U$2:U$10000,Observed!$A$2:$A$10000,$A772,Observed!$C$2:$C$10000,$C772)),AVERAGEIFS(Observed!U$2:U$10000,Observed!$A$2:$A$10000,$A772,Observed!$C$2:$C$10000,$C772),"")</f>
        <v/>
      </c>
      <c r="V772" s="23" t="str">
        <f>IF(ISNUMBER(AVERAGEIFS(Observed!V$2:V$10000,Observed!$A$2:$A$10000,$A772,Observed!$C$2:$C$10000,$C772)),AVERAGEIFS(Observed!V$2:V$10000,Observed!$A$2:$A$10000,$A772,Observed!$C$2:$C$10000,$C772),"")</f>
        <v/>
      </c>
      <c r="W772" s="23" t="str">
        <f>IF(ISNUMBER(AVERAGEIFS(Observed!W$2:W$10000,Observed!$A$2:$A$10000,$A772,Observed!$C$2:$C$10000,$C772)),AVERAGEIFS(Observed!W$2:W$10000,Observed!$A$2:$A$10000,$A772,Observed!$C$2:$C$10000,$C772),"")</f>
        <v/>
      </c>
      <c r="X772" s="23" t="str">
        <f>IF(ISNUMBER(AVERAGEIFS(Observed!X$2:X$10000,Observed!$A$2:$A$10000,$A772,Observed!$C$2:$C$10000,$C772)),AVERAGEIFS(Observed!X$2:X$10000,Observed!$A$2:$A$10000,$A772,Observed!$C$2:$C$10000,$C772),"")</f>
        <v/>
      </c>
      <c r="Y772" s="23" t="str">
        <f>IF(ISNUMBER(AVERAGEIFS(Observed!Y$2:Y$10000,Observed!$A$2:$A$10000,$A772,Observed!$C$2:$C$10000,$C772)),AVERAGEIFS(Observed!Y$2:Y$10000,Observed!$A$2:$A$10000,$A772,Observed!$C$2:$C$10000,$C772),"")</f>
        <v/>
      </c>
      <c r="Z772" s="23" t="str">
        <f>IF(ISNUMBER(AVERAGEIFS(Observed!Z$2:Z$10000,Observed!$A$2:$A$10000,$A772,Observed!$C$2:$C$10000,$C772)),AVERAGEIFS(Observed!Z$2:Z$10000,Observed!$A$2:$A$10000,$A772,Observed!$C$2:$C$10000,$C772),"")</f>
        <v/>
      </c>
      <c r="AA772" s="23" t="str">
        <f>IF(ISNUMBER(AVERAGEIFS(Observed!AA$2:AA$10000,Observed!$A$2:$A$10000,$A772,Observed!$C$2:$C$10000,$C772)),AVERAGEIFS(Observed!AA$2:AA$10000,Observed!$A$2:$A$10000,$A772,Observed!$C$2:$C$10000,$C772),"")</f>
        <v/>
      </c>
      <c r="AB772" s="23" t="str">
        <f>IF(ISNUMBER(AVERAGEIFS(Observed!AB$2:AB$10000,Observed!$A$2:$A$10000,$A772,Observed!$C$2:$C$10000,$C772)),AVERAGEIFS(Observed!AB$2:AB$10000,Observed!$A$2:$A$10000,$A772,Observed!$C$2:$C$10000,$C772),"")</f>
        <v/>
      </c>
      <c r="AC772" s="23" t="str">
        <f>IF(ISNUMBER(AVERAGEIFS(Observed!AC$2:AC$10000,Observed!$A$2:$A$10000,$A772,Observed!$C$2:$C$10000,$C772)),AVERAGEIFS(Observed!AC$2:AC$10000,Observed!$A$2:$A$10000,$A772,Observed!$C$2:$C$10000,$C772),"")</f>
        <v/>
      </c>
      <c r="AD772" s="23" t="str">
        <f>IF(ISNUMBER(AVERAGEIFS(Observed!AD$2:AD$10000,Observed!$A$2:$A$10000,$A772,Observed!$C$2:$C$10000,$C772)),AVERAGEIFS(Observed!AD$2:AD$10000,Observed!$A$2:$A$10000,$A772,Observed!$C$2:$C$10000,$C772),"")</f>
        <v/>
      </c>
      <c r="AE772" s="24" t="str">
        <f>IF(ISNUMBER(AVERAGEIFS(Observed!AE$2:AE$10000,Observed!$A$2:$A$10000,$A772,Observed!$C$2:$C$10000,$C772)),AVERAGEIFS(Observed!AE$2:AE$10000,Observed!$A$2:$A$10000,$A772,Observed!$C$2:$C$10000,$C772),"")</f>
        <v/>
      </c>
      <c r="AF772" s="24" t="str">
        <f>IF(ISNUMBER(AVERAGEIFS(Observed!AF$2:AF$10000,Observed!$A$2:$A$10000,$A772,Observed!$C$2:$C$10000,$C772)),AVERAGEIFS(Observed!AF$2:AF$10000,Observed!$A$2:$A$10000,$A772,Observed!$C$2:$C$10000,$C772),"")</f>
        <v/>
      </c>
      <c r="AG772" s="23" t="str">
        <f>IF(ISNUMBER(AVERAGEIFS(Observed!AG$2:AG$10000,Observed!$A$2:$A$10000,$A772,Observed!$C$2:$C$10000,$C772)),AVERAGEIFS(Observed!AG$2:AG$10000,Observed!$A$2:$A$10000,$A772,Observed!$C$2:$C$10000,$C772),"")</f>
        <v/>
      </c>
      <c r="AH772" s="23" t="str">
        <f>IF(ISNUMBER(AVERAGEIFS(Observed!AH$2:AH$10000,Observed!$A$2:$A$10000,$A772,Observed!$C$2:$C$10000,$C772)),AVERAGEIFS(Observed!AH$2:AH$10000,Observed!$A$2:$A$10000,$A772,Observed!$C$2:$C$10000,$C772),"")</f>
        <v/>
      </c>
      <c r="AI772" s="22" t="str">
        <f>IF(ISNUMBER(AVERAGEIFS(Observed!AI$2:AI$10000,Observed!$A$2:$A$10000,$A772,Observed!$C$2:$C$10000,$C772)),AVERAGEIFS(Observed!AI$2:AI$10000,Observed!$A$2:$A$10000,$A772,Observed!$C$2:$C$10000,$C772),"")</f>
        <v/>
      </c>
      <c r="AJ772" s="23">
        <f>IF(ISNUMBER(AVERAGEIFS(Observed!AJ$2:AJ$10000,Observed!$A$2:$A$10000,$A772,Observed!$C$2:$C$10000,$C772)),AVERAGEIFS(Observed!AJ$2:AJ$10000,Observed!$A$2:$A$10000,$A772,Observed!$C$2:$C$10000,$C772),"")</f>
        <v>17.220000000000002</v>
      </c>
      <c r="AK772" s="23" t="str">
        <f>IF(ISNUMBER(AVERAGEIFS(Observed!AK$2:AK$10000,Observed!$A$2:$A$10000,$A772,Observed!$C$2:$C$10000,$C772)),AVERAGEIFS(Observed!AK$2:AK$10000,Observed!$A$2:$A$10000,$A772,Observed!$C$2:$C$10000,$C772),"")</f>
        <v/>
      </c>
      <c r="AL772" s="23" t="str">
        <f>IF(ISNUMBER(AVERAGEIFS(Observed!AL$2:AL$10000,Observed!$A$2:$A$10000,$A772,Observed!$C$2:$C$10000,$C772)),AVERAGEIFS(Observed!AL$2:AL$10000,Observed!$A$2:$A$10000,$A772,Observed!$C$2:$C$10000,$C772),"")</f>
        <v/>
      </c>
      <c r="AM772" s="23" t="str">
        <f>IF(ISNUMBER(AVERAGEIFS(Observed!AM$2:AM$10000,Observed!$A$2:$A$10000,$A772,Observed!$C$2:$C$10000,$C772)),AVERAGEIFS(Observed!AM$2:AM$10000,Observed!$A$2:$A$10000,$A772,Observed!$C$2:$C$10000,$C772),"")</f>
        <v/>
      </c>
      <c r="AN772" s="23" t="str">
        <f>IF(ISNUMBER(AVERAGEIFS(Observed!AN$2:AN$10000,Observed!$A$2:$A$10000,$A772,Observed!$C$2:$C$10000,$C772)),AVERAGEIFS(Observed!AN$2:AN$10000,Observed!$A$2:$A$10000,$A772,Observed!$C$2:$C$10000,$C772),"")</f>
        <v/>
      </c>
      <c r="AO772" s="2">
        <f>COUNTIFS(Observed!$A$2:$A$10000,$A772,Observed!$C$2:$C$10000,$C772)</f>
        <v>5</v>
      </c>
      <c r="AP772" s="2">
        <f t="shared" si="15"/>
        <v>1</v>
      </c>
    </row>
    <row r="773" spans="1:42" x14ac:dyDescent="0.25">
      <c r="A773" t="s">
        <v>92</v>
      </c>
      <c r="B773" t="s">
        <v>30</v>
      </c>
      <c r="C773" s="20">
        <v>40841</v>
      </c>
      <c r="D773">
        <v>1</v>
      </c>
      <c r="F773" t="s">
        <v>106</v>
      </c>
      <c r="G773" s="25" t="s">
        <v>76</v>
      </c>
      <c r="J773" s="2"/>
      <c r="K773" s="22" t="str">
        <f>IF(ISNUMBER(AVERAGEIFS(Observed!K$2:K$10000,Observed!$A$2:$A$10000,$A773,Observed!$C$2:$C$10000,$C773)),AVERAGEIFS(Observed!K$2:K$10000,Observed!$A$2:$A$10000,$A773,Observed!$C$2:$C$10000,$C773),"")</f>
        <v/>
      </c>
      <c r="L773" s="23" t="str">
        <f>IF(ISNUMBER(AVERAGEIFS(Observed!L$2:L$10000,Observed!$A$2:$A$10000,$A773,Observed!$C$2:$C$10000,$C773)),AVERAGEIFS(Observed!L$2:L$10000,Observed!$A$2:$A$10000,$A773,Observed!$C$2:$C$10000,$C773),"")</f>
        <v/>
      </c>
      <c r="M773" s="23" t="str">
        <f>IF(ISNUMBER(AVERAGEIFS(Observed!M$2:M$10000,Observed!$A$2:$A$10000,$A773,Observed!$C$2:$C$10000,$C773)),AVERAGEIFS(Observed!M$2:M$10000,Observed!$A$2:$A$10000,$A773,Observed!$C$2:$C$10000,$C773),"")</f>
        <v/>
      </c>
      <c r="N773" s="23" t="str">
        <f>IF(ISNUMBER(AVERAGEIFS(Observed!N$2:N$10000,Observed!$A$2:$A$10000,$A773,Observed!$C$2:$C$10000,$C773)),AVERAGEIFS(Observed!N$2:N$10000,Observed!$A$2:$A$10000,$A773,Observed!$C$2:$C$10000,$C773),"")</f>
        <v/>
      </c>
      <c r="O773" s="23" t="str">
        <f>IF(ISNUMBER(AVERAGEIFS(Observed!O$2:O$10000,Observed!$A$2:$A$10000,$A773,Observed!$C$2:$C$10000,$C773)),AVERAGEIFS(Observed!O$2:O$10000,Observed!$A$2:$A$10000,$A773,Observed!$C$2:$C$10000,$C773),"")</f>
        <v/>
      </c>
      <c r="P773" s="24" t="str">
        <f>IF(ISNUMBER(AVERAGEIFS(Observed!P$2:P$10000,Observed!$A$2:$A$10000,$A773,Observed!$C$2:$C$10000,$C773)),AVERAGEIFS(Observed!P$2:P$10000,Observed!$A$2:$A$10000,$A773,Observed!$C$2:$C$10000,$C773),"")</f>
        <v/>
      </c>
      <c r="Q773" s="24" t="str">
        <f>IF(ISNUMBER(AVERAGEIFS(Observed!Q$2:Q$10000,Observed!$A$2:$A$10000,$A773,Observed!$C$2:$C$10000,$C773)),AVERAGEIFS(Observed!Q$2:Q$10000,Observed!$A$2:$A$10000,$A773,Observed!$C$2:$C$10000,$C773),"")</f>
        <v/>
      </c>
      <c r="R773" s="24" t="str">
        <f>IF(ISNUMBER(AVERAGEIFS(Observed!R$2:R$10000,Observed!$A$2:$A$10000,$A773,Observed!$C$2:$C$10000,$C773)),AVERAGEIFS(Observed!R$2:R$10000,Observed!$A$2:$A$10000,$A773,Observed!$C$2:$C$10000,$C773),"")</f>
        <v/>
      </c>
      <c r="S773" s="22" t="str">
        <f>IF(ISNUMBER(AVERAGEIFS(Observed!S$2:S$10000,Observed!$A$2:$A$10000,$A773,Observed!$C$2:$C$10000,$C773)),AVERAGEIFS(Observed!S$2:S$10000,Observed!$A$2:$A$10000,$A773,Observed!$C$2:$C$10000,$C773),"")</f>
        <v/>
      </c>
      <c r="T773" s="23" t="str">
        <f>IF(ISNUMBER(AVERAGEIFS(Observed!T$2:T$10000,Observed!$A$2:$A$10000,$A773,Observed!$C$2:$C$10000,$C773)),AVERAGEIFS(Observed!T$2:T$10000,Observed!$A$2:$A$10000,$A773,Observed!$C$2:$C$10000,$C773),"")</f>
        <v/>
      </c>
      <c r="U773" s="23" t="str">
        <f>IF(ISNUMBER(AVERAGEIFS(Observed!U$2:U$10000,Observed!$A$2:$A$10000,$A773,Observed!$C$2:$C$10000,$C773)),AVERAGEIFS(Observed!U$2:U$10000,Observed!$A$2:$A$10000,$A773,Observed!$C$2:$C$10000,$C773),"")</f>
        <v/>
      </c>
      <c r="V773" s="23" t="str">
        <f>IF(ISNUMBER(AVERAGEIFS(Observed!V$2:V$10000,Observed!$A$2:$A$10000,$A773,Observed!$C$2:$C$10000,$C773)),AVERAGEIFS(Observed!V$2:V$10000,Observed!$A$2:$A$10000,$A773,Observed!$C$2:$C$10000,$C773),"")</f>
        <v/>
      </c>
      <c r="W773" s="23" t="str">
        <f>IF(ISNUMBER(AVERAGEIFS(Observed!W$2:W$10000,Observed!$A$2:$A$10000,$A773,Observed!$C$2:$C$10000,$C773)),AVERAGEIFS(Observed!W$2:W$10000,Observed!$A$2:$A$10000,$A773,Observed!$C$2:$C$10000,$C773),"")</f>
        <v/>
      </c>
      <c r="X773" s="23" t="str">
        <f>IF(ISNUMBER(AVERAGEIFS(Observed!X$2:X$10000,Observed!$A$2:$A$10000,$A773,Observed!$C$2:$C$10000,$C773)),AVERAGEIFS(Observed!X$2:X$10000,Observed!$A$2:$A$10000,$A773,Observed!$C$2:$C$10000,$C773),"")</f>
        <v/>
      </c>
      <c r="Y773" s="23" t="str">
        <f>IF(ISNUMBER(AVERAGEIFS(Observed!Y$2:Y$10000,Observed!$A$2:$A$10000,$A773,Observed!$C$2:$C$10000,$C773)),AVERAGEIFS(Observed!Y$2:Y$10000,Observed!$A$2:$A$10000,$A773,Observed!$C$2:$C$10000,$C773),"")</f>
        <v/>
      </c>
      <c r="Z773" s="23" t="str">
        <f>IF(ISNUMBER(AVERAGEIFS(Observed!Z$2:Z$10000,Observed!$A$2:$A$10000,$A773,Observed!$C$2:$C$10000,$C773)),AVERAGEIFS(Observed!Z$2:Z$10000,Observed!$A$2:$A$10000,$A773,Observed!$C$2:$C$10000,$C773),"")</f>
        <v/>
      </c>
      <c r="AA773" s="23" t="str">
        <f>IF(ISNUMBER(AVERAGEIFS(Observed!AA$2:AA$10000,Observed!$A$2:$A$10000,$A773,Observed!$C$2:$C$10000,$C773)),AVERAGEIFS(Observed!AA$2:AA$10000,Observed!$A$2:$A$10000,$A773,Observed!$C$2:$C$10000,$C773),"")</f>
        <v/>
      </c>
      <c r="AB773" s="23" t="str">
        <f>IF(ISNUMBER(AVERAGEIFS(Observed!AB$2:AB$10000,Observed!$A$2:$A$10000,$A773,Observed!$C$2:$C$10000,$C773)),AVERAGEIFS(Observed!AB$2:AB$10000,Observed!$A$2:$A$10000,$A773,Observed!$C$2:$C$10000,$C773),"")</f>
        <v/>
      </c>
      <c r="AC773" s="23" t="str">
        <f>IF(ISNUMBER(AVERAGEIFS(Observed!AC$2:AC$10000,Observed!$A$2:$A$10000,$A773,Observed!$C$2:$C$10000,$C773)),AVERAGEIFS(Observed!AC$2:AC$10000,Observed!$A$2:$A$10000,$A773,Observed!$C$2:$C$10000,$C773),"")</f>
        <v/>
      </c>
      <c r="AD773" s="23" t="str">
        <f>IF(ISNUMBER(AVERAGEIFS(Observed!AD$2:AD$10000,Observed!$A$2:$A$10000,$A773,Observed!$C$2:$C$10000,$C773)),AVERAGEIFS(Observed!AD$2:AD$10000,Observed!$A$2:$A$10000,$A773,Observed!$C$2:$C$10000,$C773),"")</f>
        <v/>
      </c>
      <c r="AE773" s="24" t="str">
        <f>IF(ISNUMBER(AVERAGEIFS(Observed!AE$2:AE$10000,Observed!$A$2:$A$10000,$A773,Observed!$C$2:$C$10000,$C773)),AVERAGEIFS(Observed!AE$2:AE$10000,Observed!$A$2:$A$10000,$A773,Observed!$C$2:$C$10000,$C773),"")</f>
        <v/>
      </c>
      <c r="AF773" s="24" t="str">
        <f>IF(ISNUMBER(AVERAGEIFS(Observed!AF$2:AF$10000,Observed!$A$2:$A$10000,$A773,Observed!$C$2:$C$10000,$C773)),AVERAGEIFS(Observed!AF$2:AF$10000,Observed!$A$2:$A$10000,$A773,Observed!$C$2:$C$10000,$C773),"")</f>
        <v/>
      </c>
      <c r="AG773" s="23" t="str">
        <f>IF(ISNUMBER(AVERAGEIFS(Observed!AG$2:AG$10000,Observed!$A$2:$A$10000,$A773,Observed!$C$2:$C$10000,$C773)),AVERAGEIFS(Observed!AG$2:AG$10000,Observed!$A$2:$A$10000,$A773,Observed!$C$2:$C$10000,$C773),"")</f>
        <v/>
      </c>
      <c r="AH773" s="23" t="str">
        <f>IF(ISNUMBER(AVERAGEIFS(Observed!AH$2:AH$10000,Observed!$A$2:$A$10000,$A773,Observed!$C$2:$C$10000,$C773)),AVERAGEIFS(Observed!AH$2:AH$10000,Observed!$A$2:$A$10000,$A773,Observed!$C$2:$C$10000,$C773),"")</f>
        <v/>
      </c>
      <c r="AI773" s="22" t="str">
        <f>IF(ISNUMBER(AVERAGEIFS(Observed!AI$2:AI$10000,Observed!$A$2:$A$10000,$A773,Observed!$C$2:$C$10000,$C773)),AVERAGEIFS(Observed!AI$2:AI$10000,Observed!$A$2:$A$10000,$A773,Observed!$C$2:$C$10000,$C773),"")</f>
        <v/>
      </c>
      <c r="AJ773" s="23">
        <f>IF(ISNUMBER(AVERAGEIFS(Observed!AJ$2:AJ$10000,Observed!$A$2:$A$10000,$A773,Observed!$C$2:$C$10000,$C773)),AVERAGEIFS(Observed!AJ$2:AJ$10000,Observed!$A$2:$A$10000,$A773,Observed!$C$2:$C$10000,$C773),"")</f>
        <v>20.759999999999998</v>
      </c>
      <c r="AK773" s="23" t="str">
        <f>IF(ISNUMBER(AVERAGEIFS(Observed!AK$2:AK$10000,Observed!$A$2:$A$10000,$A773,Observed!$C$2:$C$10000,$C773)),AVERAGEIFS(Observed!AK$2:AK$10000,Observed!$A$2:$A$10000,$A773,Observed!$C$2:$C$10000,$C773),"")</f>
        <v/>
      </c>
      <c r="AL773" s="23" t="str">
        <f>IF(ISNUMBER(AVERAGEIFS(Observed!AL$2:AL$10000,Observed!$A$2:$A$10000,$A773,Observed!$C$2:$C$10000,$C773)),AVERAGEIFS(Observed!AL$2:AL$10000,Observed!$A$2:$A$10000,$A773,Observed!$C$2:$C$10000,$C773),"")</f>
        <v/>
      </c>
      <c r="AM773" s="23" t="str">
        <f>IF(ISNUMBER(AVERAGEIFS(Observed!AM$2:AM$10000,Observed!$A$2:$A$10000,$A773,Observed!$C$2:$C$10000,$C773)),AVERAGEIFS(Observed!AM$2:AM$10000,Observed!$A$2:$A$10000,$A773,Observed!$C$2:$C$10000,$C773),"")</f>
        <v/>
      </c>
      <c r="AN773" s="23" t="str">
        <f>IF(ISNUMBER(AVERAGEIFS(Observed!AN$2:AN$10000,Observed!$A$2:$A$10000,$A773,Observed!$C$2:$C$10000,$C773)),AVERAGEIFS(Observed!AN$2:AN$10000,Observed!$A$2:$A$10000,$A773,Observed!$C$2:$C$10000,$C773),"")</f>
        <v/>
      </c>
      <c r="AO773" s="2">
        <f>COUNTIFS(Observed!$A$2:$A$10000,$A773,Observed!$C$2:$C$10000,$C773)</f>
        <v>5</v>
      </c>
      <c r="AP773" s="2">
        <f t="shared" si="15"/>
        <v>1</v>
      </c>
    </row>
    <row r="774" spans="1:42" x14ac:dyDescent="0.25">
      <c r="A774" t="s">
        <v>92</v>
      </c>
      <c r="B774" t="s">
        <v>30</v>
      </c>
      <c r="C774" s="20">
        <v>40847</v>
      </c>
      <c r="D774">
        <v>1</v>
      </c>
      <c r="F774" t="s">
        <v>106</v>
      </c>
      <c r="G774" s="25" t="s">
        <v>76</v>
      </c>
      <c r="J774" s="2"/>
      <c r="K774" s="22" t="str">
        <f>IF(ISNUMBER(AVERAGEIFS(Observed!K$2:K$10000,Observed!$A$2:$A$10000,$A774,Observed!$C$2:$C$10000,$C774)),AVERAGEIFS(Observed!K$2:K$10000,Observed!$A$2:$A$10000,$A774,Observed!$C$2:$C$10000,$C774),"")</f>
        <v/>
      </c>
      <c r="L774" s="23" t="str">
        <f>IF(ISNUMBER(AVERAGEIFS(Observed!L$2:L$10000,Observed!$A$2:$A$10000,$A774,Observed!$C$2:$C$10000,$C774)),AVERAGEIFS(Observed!L$2:L$10000,Observed!$A$2:$A$10000,$A774,Observed!$C$2:$C$10000,$C774),"")</f>
        <v/>
      </c>
      <c r="M774" s="23" t="str">
        <f>IF(ISNUMBER(AVERAGEIFS(Observed!M$2:M$10000,Observed!$A$2:$A$10000,$A774,Observed!$C$2:$C$10000,$C774)),AVERAGEIFS(Observed!M$2:M$10000,Observed!$A$2:$A$10000,$A774,Observed!$C$2:$C$10000,$C774),"")</f>
        <v/>
      </c>
      <c r="N774" s="23" t="str">
        <f>IF(ISNUMBER(AVERAGEIFS(Observed!N$2:N$10000,Observed!$A$2:$A$10000,$A774,Observed!$C$2:$C$10000,$C774)),AVERAGEIFS(Observed!N$2:N$10000,Observed!$A$2:$A$10000,$A774,Observed!$C$2:$C$10000,$C774),"")</f>
        <v/>
      </c>
      <c r="O774" s="23" t="str">
        <f>IF(ISNUMBER(AVERAGEIFS(Observed!O$2:O$10000,Observed!$A$2:$A$10000,$A774,Observed!$C$2:$C$10000,$C774)),AVERAGEIFS(Observed!O$2:O$10000,Observed!$A$2:$A$10000,$A774,Observed!$C$2:$C$10000,$C774),"")</f>
        <v/>
      </c>
      <c r="P774" s="24" t="str">
        <f>IF(ISNUMBER(AVERAGEIFS(Observed!P$2:P$10000,Observed!$A$2:$A$10000,$A774,Observed!$C$2:$C$10000,$C774)),AVERAGEIFS(Observed!P$2:P$10000,Observed!$A$2:$A$10000,$A774,Observed!$C$2:$C$10000,$C774),"")</f>
        <v/>
      </c>
      <c r="Q774" s="24" t="str">
        <f>IF(ISNUMBER(AVERAGEIFS(Observed!Q$2:Q$10000,Observed!$A$2:$A$10000,$A774,Observed!$C$2:$C$10000,$C774)),AVERAGEIFS(Observed!Q$2:Q$10000,Observed!$A$2:$A$10000,$A774,Observed!$C$2:$C$10000,$C774),"")</f>
        <v/>
      </c>
      <c r="R774" s="24" t="str">
        <f>IF(ISNUMBER(AVERAGEIFS(Observed!R$2:R$10000,Observed!$A$2:$A$10000,$A774,Observed!$C$2:$C$10000,$C774)),AVERAGEIFS(Observed!R$2:R$10000,Observed!$A$2:$A$10000,$A774,Observed!$C$2:$C$10000,$C774),"")</f>
        <v/>
      </c>
      <c r="S774" s="22" t="str">
        <f>IF(ISNUMBER(AVERAGEIFS(Observed!S$2:S$10000,Observed!$A$2:$A$10000,$A774,Observed!$C$2:$C$10000,$C774)),AVERAGEIFS(Observed!S$2:S$10000,Observed!$A$2:$A$10000,$A774,Observed!$C$2:$C$10000,$C774),"")</f>
        <v/>
      </c>
      <c r="T774" s="23" t="str">
        <f>IF(ISNUMBER(AVERAGEIFS(Observed!T$2:T$10000,Observed!$A$2:$A$10000,$A774,Observed!$C$2:$C$10000,$C774)),AVERAGEIFS(Observed!T$2:T$10000,Observed!$A$2:$A$10000,$A774,Observed!$C$2:$C$10000,$C774),"")</f>
        <v/>
      </c>
      <c r="U774" s="23" t="str">
        <f>IF(ISNUMBER(AVERAGEIFS(Observed!U$2:U$10000,Observed!$A$2:$A$10000,$A774,Observed!$C$2:$C$10000,$C774)),AVERAGEIFS(Observed!U$2:U$10000,Observed!$A$2:$A$10000,$A774,Observed!$C$2:$C$10000,$C774),"")</f>
        <v/>
      </c>
      <c r="V774" s="23" t="str">
        <f>IF(ISNUMBER(AVERAGEIFS(Observed!V$2:V$10000,Observed!$A$2:$A$10000,$A774,Observed!$C$2:$C$10000,$C774)),AVERAGEIFS(Observed!V$2:V$10000,Observed!$A$2:$A$10000,$A774,Observed!$C$2:$C$10000,$C774),"")</f>
        <v/>
      </c>
      <c r="W774" s="23" t="str">
        <f>IF(ISNUMBER(AVERAGEIFS(Observed!W$2:W$10000,Observed!$A$2:$A$10000,$A774,Observed!$C$2:$C$10000,$C774)),AVERAGEIFS(Observed!W$2:W$10000,Observed!$A$2:$A$10000,$A774,Observed!$C$2:$C$10000,$C774),"")</f>
        <v/>
      </c>
      <c r="X774" s="23" t="str">
        <f>IF(ISNUMBER(AVERAGEIFS(Observed!X$2:X$10000,Observed!$A$2:$A$10000,$A774,Observed!$C$2:$C$10000,$C774)),AVERAGEIFS(Observed!X$2:X$10000,Observed!$A$2:$A$10000,$A774,Observed!$C$2:$C$10000,$C774),"")</f>
        <v/>
      </c>
      <c r="Y774" s="23" t="str">
        <f>IF(ISNUMBER(AVERAGEIFS(Observed!Y$2:Y$10000,Observed!$A$2:$A$10000,$A774,Observed!$C$2:$C$10000,$C774)),AVERAGEIFS(Observed!Y$2:Y$10000,Observed!$A$2:$A$10000,$A774,Observed!$C$2:$C$10000,$C774),"")</f>
        <v/>
      </c>
      <c r="Z774" s="23" t="str">
        <f>IF(ISNUMBER(AVERAGEIFS(Observed!Z$2:Z$10000,Observed!$A$2:$A$10000,$A774,Observed!$C$2:$C$10000,$C774)),AVERAGEIFS(Observed!Z$2:Z$10000,Observed!$A$2:$A$10000,$A774,Observed!$C$2:$C$10000,$C774),"")</f>
        <v/>
      </c>
      <c r="AA774" s="23" t="str">
        <f>IF(ISNUMBER(AVERAGEIFS(Observed!AA$2:AA$10000,Observed!$A$2:$A$10000,$A774,Observed!$C$2:$C$10000,$C774)),AVERAGEIFS(Observed!AA$2:AA$10000,Observed!$A$2:$A$10000,$A774,Observed!$C$2:$C$10000,$C774),"")</f>
        <v/>
      </c>
      <c r="AB774" s="23" t="str">
        <f>IF(ISNUMBER(AVERAGEIFS(Observed!AB$2:AB$10000,Observed!$A$2:$A$10000,$A774,Observed!$C$2:$C$10000,$C774)),AVERAGEIFS(Observed!AB$2:AB$10000,Observed!$A$2:$A$10000,$A774,Observed!$C$2:$C$10000,$C774),"")</f>
        <v/>
      </c>
      <c r="AC774" s="23" t="str">
        <f>IF(ISNUMBER(AVERAGEIFS(Observed!AC$2:AC$10000,Observed!$A$2:$A$10000,$A774,Observed!$C$2:$C$10000,$C774)),AVERAGEIFS(Observed!AC$2:AC$10000,Observed!$A$2:$A$10000,$A774,Observed!$C$2:$C$10000,$C774),"")</f>
        <v/>
      </c>
      <c r="AD774" s="23" t="str">
        <f>IF(ISNUMBER(AVERAGEIFS(Observed!AD$2:AD$10000,Observed!$A$2:$A$10000,$A774,Observed!$C$2:$C$10000,$C774)),AVERAGEIFS(Observed!AD$2:AD$10000,Observed!$A$2:$A$10000,$A774,Observed!$C$2:$C$10000,$C774),"")</f>
        <v/>
      </c>
      <c r="AE774" s="24" t="str">
        <f>IF(ISNUMBER(AVERAGEIFS(Observed!AE$2:AE$10000,Observed!$A$2:$A$10000,$A774,Observed!$C$2:$C$10000,$C774)),AVERAGEIFS(Observed!AE$2:AE$10000,Observed!$A$2:$A$10000,$A774,Observed!$C$2:$C$10000,$C774),"")</f>
        <v/>
      </c>
      <c r="AF774" s="24" t="str">
        <f>IF(ISNUMBER(AVERAGEIFS(Observed!AF$2:AF$10000,Observed!$A$2:$A$10000,$A774,Observed!$C$2:$C$10000,$C774)),AVERAGEIFS(Observed!AF$2:AF$10000,Observed!$A$2:$A$10000,$A774,Observed!$C$2:$C$10000,$C774),"")</f>
        <v/>
      </c>
      <c r="AG774" s="23" t="str">
        <f>IF(ISNUMBER(AVERAGEIFS(Observed!AG$2:AG$10000,Observed!$A$2:$A$10000,$A774,Observed!$C$2:$C$10000,$C774)),AVERAGEIFS(Observed!AG$2:AG$10000,Observed!$A$2:$A$10000,$A774,Observed!$C$2:$C$10000,$C774),"")</f>
        <v/>
      </c>
      <c r="AH774" s="23" t="str">
        <f>IF(ISNUMBER(AVERAGEIFS(Observed!AH$2:AH$10000,Observed!$A$2:$A$10000,$A774,Observed!$C$2:$C$10000,$C774)),AVERAGEIFS(Observed!AH$2:AH$10000,Observed!$A$2:$A$10000,$A774,Observed!$C$2:$C$10000,$C774),"")</f>
        <v/>
      </c>
      <c r="AI774" s="22" t="str">
        <f>IF(ISNUMBER(AVERAGEIFS(Observed!AI$2:AI$10000,Observed!$A$2:$A$10000,$A774,Observed!$C$2:$C$10000,$C774)),AVERAGEIFS(Observed!AI$2:AI$10000,Observed!$A$2:$A$10000,$A774,Observed!$C$2:$C$10000,$C774),"")</f>
        <v/>
      </c>
      <c r="AJ774" s="23">
        <f>IF(ISNUMBER(AVERAGEIFS(Observed!AJ$2:AJ$10000,Observed!$A$2:$A$10000,$A774,Observed!$C$2:$C$10000,$C774)),AVERAGEIFS(Observed!AJ$2:AJ$10000,Observed!$A$2:$A$10000,$A774,Observed!$C$2:$C$10000,$C774),"")</f>
        <v>23.16</v>
      </c>
      <c r="AK774" s="23" t="str">
        <f>IF(ISNUMBER(AVERAGEIFS(Observed!AK$2:AK$10000,Observed!$A$2:$A$10000,$A774,Observed!$C$2:$C$10000,$C774)),AVERAGEIFS(Observed!AK$2:AK$10000,Observed!$A$2:$A$10000,$A774,Observed!$C$2:$C$10000,$C774),"")</f>
        <v/>
      </c>
      <c r="AL774" s="23" t="str">
        <f>IF(ISNUMBER(AVERAGEIFS(Observed!AL$2:AL$10000,Observed!$A$2:$A$10000,$A774,Observed!$C$2:$C$10000,$C774)),AVERAGEIFS(Observed!AL$2:AL$10000,Observed!$A$2:$A$10000,$A774,Observed!$C$2:$C$10000,$C774),"")</f>
        <v/>
      </c>
      <c r="AM774" s="23" t="str">
        <f>IF(ISNUMBER(AVERAGEIFS(Observed!AM$2:AM$10000,Observed!$A$2:$A$10000,$A774,Observed!$C$2:$C$10000,$C774)),AVERAGEIFS(Observed!AM$2:AM$10000,Observed!$A$2:$A$10000,$A774,Observed!$C$2:$C$10000,$C774),"")</f>
        <v/>
      </c>
      <c r="AN774" s="23" t="str">
        <f>IF(ISNUMBER(AVERAGEIFS(Observed!AN$2:AN$10000,Observed!$A$2:$A$10000,$A774,Observed!$C$2:$C$10000,$C774)),AVERAGEIFS(Observed!AN$2:AN$10000,Observed!$A$2:$A$10000,$A774,Observed!$C$2:$C$10000,$C774),"")</f>
        <v/>
      </c>
      <c r="AO774" s="2">
        <f>COUNTIFS(Observed!$A$2:$A$10000,$A774,Observed!$C$2:$C$10000,$C774)</f>
        <v>5</v>
      </c>
      <c r="AP774" s="2">
        <f t="shared" si="15"/>
        <v>1</v>
      </c>
    </row>
    <row r="775" spans="1:42" x14ac:dyDescent="0.25">
      <c r="A775" t="s">
        <v>92</v>
      </c>
      <c r="B775" t="s">
        <v>30</v>
      </c>
      <c r="C775" s="20">
        <v>40854</v>
      </c>
      <c r="D775">
        <v>1</v>
      </c>
      <c r="F775" t="s">
        <v>106</v>
      </c>
      <c r="G775" s="25" t="s">
        <v>76</v>
      </c>
      <c r="J775" s="2"/>
      <c r="K775" s="22" t="str">
        <f>IF(ISNUMBER(AVERAGEIFS(Observed!K$2:K$10000,Observed!$A$2:$A$10000,$A775,Observed!$C$2:$C$10000,$C775)),AVERAGEIFS(Observed!K$2:K$10000,Observed!$A$2:$A$10000,$A775,Observed!$C$2:$C$10000,$C775),"")</f>
        <v/>
      </c>
      <c r="L775" s="23" t="str">
        <f>IF(ISNUMBER(AVERAGEIFS(Observed!L$2:L$10000,Observed!$A$2:$A$10000,$A775,Observed!$C$2:$C$10000,$C775)),AVERAGEIFS(Observed!L$2:L$10000,Observed!$A$2:$A$10000,$A775,Observed!$C$2:$C$10000,$C775),"")</f>
        <v/>
      </c>
      <c r="M775" s="23" t="str">
        <f>IF(ISNUMBER(AVERAGEIFS(Observed!M$2:M$10000,Observed!$A$2:$A$10000,$A775,Observed!$C$2:$C$10000,$C775)),AVERAGEIFS(Observed!M$2:M$10000,Observed!$A$2:$A$10000,$A775,Observed!$C$2:$C$10000,$C775),"")</f>
        <v/>
      </c>
      <c r="N775" s="23" t="str">
        <f>IF(ISNUMBER(AVERAGEIFS(Observed!N$2:N$10000,Observed!$A$2:$A$10000,$A775,Observed!$C$2:$C$10000,$C775)),AVERAGEIFS(Observed!N$2:N$10000,Observed!$A$2:$A$10000,$A775,Observed!$C$2:$C$10000,$C775),"")</f>
        <v/>
      </c>
      <c r="O775" s="23" t="str">
        <f>IF(ISNUMBER(AVERAGEIFS(Observed!O$2:O$10000,Observed!$A$2:$A$10000,$A775,Observed!$C$2:$C$10000,$C775)),AVERAGEIFS(Observed!O$2:O$10000,Observed!$A$2:$A$10000,$A775,Observed!$C$2:$C$10000,$C775),"")</f>
        <v/>
      </c>
      <c r="P775" s="24" t="str">
        <f>IF(ISNUMBER(AVERAGEIFS(Observed!P$2:P$10000,Observed!$A$2:$A$10000,$A775,Observed!$C$2:$C$10000,$C775)),AVERAGEIFS(Observed!P$2:P$10000,Observed!$A$2:$A$10000,$A775,Observed!$C$2:$C$10000,$C775),"")</f>
        <v/>
      </c>
      <c r="Q775" s="24" t="str">
        <f>IF(ISNUMBER(AVERAGEIFS(Observed!Q$2:Q$10000,Observed!$A$2:$A$10000,$A775,Observed!$C$2:$C$10000,$C775)),AVERAGEIFS(Observed!Q$2:Q$10000,Observed!$A$2:$A$10000,$A775,Observed!$C$2:$C$10000,$C775),"")</f>
        <v/>
      </c>
      <c r="R775" s="24" t="str">
        <f>IF(ISNUMBER(AVERAGEIFS(Observed!R$2:R$10000,Observed!$A$2:$A$10000,$A775,Observed!$C$2:$C$10000,$C775)),AVERAGEIFS(Observed!R$2:R$10000,Observed!$A$2:$A$10000,$A775,Observed!$C$2:$C$10000,$C775),"")</f>
        <v/>
      </c>
      <c r="S775" s="22" t="str">
        <f>IF(ISNUMBER(AVERAGEIFS(Observed!S$2:S$10000,Observed!$A$2:$A$10000,$A775,Observed!$C$2:$C$10000,$C775)),AVERAGEIFS(Observed!S$2:S$10000,Observed!$A$2:$A$10000,$A775,Observed!$C$2:$C$10000,$C775),"")</f>
        <v/>
      </c>
      <c r="T775" s="23" t="str">
        <f>IF(ISNUMBER(AVERAGEIFS(Observed!T$2:T$10000,Observed!$A$2:$A$10000,$A775,Observed!$C$2:$C$10000,$C775)),AVERAGEIFS(Observed!T$2:T$10000,Observed!$A$2:$A$10000,$A775,Observed!$C$2:$C$10000,$C775),"")</f>
        <v/>
      </c>
      <c r="U775" s="23" t="str">
        <f>IF(ISNUMBER(AVERAGEIFS(Observed!U$2:U$10000,Observed!$A$2:$A$10000,$A775,Observed!$C$2:$C$10000,$C775)),AVERAGEIFS(Observed!U$2:U$10000,Observed!$A$2:$A$10000,$A775,Observed!$C$2:$C$10000,$C775),"")</f>
        <v/>
      </c>
      <c r="V775" s="23" t="str">
        <f>IF(ISNUMBER(AVERAGEIFS(Observed!V$2:V$10000,Observed!$A$2:$A$10000,$A775,Observed!$C$2:$C$10000,$C775)),AVERAGEIFS(Observed!V$2:V$10000,Observed!$A$2:$A$10000,$A775,Observed!$C$2:$C$10000,$C775),"")</f>
        <v/>
      </c>
      <c r="W775" s="23" t="str">
        <f>IF(ISNUMBER(AVERAGEIFS(Observed!W$2:W$10000,Observed!$A$2:$A$10000,$A775,Observed!$C$2:$C$10000,$C775)),AVERAGEIFS(Observed!W$2:W$10000,Observed!$A$2:$A$10000,$A775,Observed!$C$2:$C$10000,$C775),"")</f>
        <v/>
      </c>
      <c r="X775" s="23" t="str">
        <f>IF(ISNUMBER(AVERAGEIFS(Observed!X$2:X$10000,Observed!$A$2:$A$10000,$A775,Observed!$C$2:$C$10000,$C775)),AVERAGEIFS(Observed!X$2:X$10000,Observed!$A$2:$A$10000,$A775,Observed!$C$2:$C$10000,$C775),"")</f>
        <v/>
      </c>
      <c r="Y775" s="23" t="str">
        <f>IF(ISNUMBER(AVERAGEIFS(Observed!Y$2:Y$10000,Observed!$A$2:$A$10000,$A775,Observed!$C$2:$C$10000,$C775)),AVERAGEIFS(Observed!Y$2:Y$10000,Observed!$A$2:$A$10000,$A775,Observed!$C$2:$C$10000,$C775),"")</f>
        <v/>
      </c>
      <c r="Z775" s="23" t="str">
        <f>IF(ISNUMBER(AVERAGEIFS(Observed!Z$2:Z$10000,Observed!$A$2:$A$10000,$A775,Observed!$C$2:$C$10000,$C775)),AVERAGEIFS(Observed!Z$2:Z$10000,Observed!$A$2:$A$10000,$A775,Observed!$C$2:$C$10000,$C775),"")</f>
        <v/>
      </c>
      <c r="AA775" s="23" t="str">
        <f>IF(ISNUMBER(AVERAGEIFS(Observed!AA$2:AA$10000,Observed!$A$2:$A$10000,$A775,Observed!$C$2:$C$10000,$C775)),AVERAGEIFS(Observed!AA$2:AA$10000,Observed!$A$2:$A$10000,$A775,Observed!$C$2:$C$10000,$C775),"")</f>
        <v/>
      </c>
      <c r="AB775" s="23" t="str">
        <f>IF(ISNUMBER(AVERAGEIFS(Observed!AB$2:AB$10000,Observed!$A$2:$A$10000,$A775,Observed!$C$2:$C$10000,$C775)),AVERAGEIFS(Observed!AB$2:AB$10000,Observed!$A$2:$A$10000,$A775,Observed!$C$2:$C$10000,$C775),"")</f>
        <v/>
      </c>
      <c r="AC775" s="23" t="str">
        <f>IF(ISNUMBER(AVERAGEIFS(Observed!AC$2:AC$10000,Observed!$A$2:$A$10000,$A775,Observed!$C$2:$C$10000,$C775)),AVERAGEIFS(Observed!AC$2:AC$10000,Observed!$A$2:$A$10000,$A775,Observed!$C$2:$C$10000,$C775),"")</f>
        <v/>
      </c>
      <c r="AD775" s="23" t="str">
        <f>IF(ISNUMBER(AVERAGEIFS(Observed!AD$2:AD$10000,Observed!$A$2:$A$10000,$A775,Observed!$C$2:$C$10000,$C775)),AVERAGEIFS(Observed!AD$2:AD$10000,Observed!$A$2:$A$10000,$A775,Observed!$C$2:$C$10000,$C775),"")</f>
        <v/>
      </c>
      <c r="AE775" s="24" t="str">
        <f>IF(ISNUMBER(AVERAGEIFS(Observed!AE$2:AE$10000,Observed!$A$2:$A$10000,$A775,Observed!$C$2:$C$10000,$C775)),AVERAGEIFS(Observed!AE$2:AE$10000,Observed!$A$2:$A$10000,$A775,Observed!$C$2:$C$10000,$C775),"")</f>
        <v/>
      </c>
      <c r="AF775" s="24" t="str">
        <f>IF(ISNUMBER(AVERAGEIFS(Observed!AF$2:AF$10000,Observed!$A$2:$A$10000,$A775,Observed!$C$2:$C$10000,$C775)),AVERAGEIFS(Observed!AF$2:AF$10000,Observed!$A$2:$A$10000,$A775,Observed!$C$2:$C$10000,$C775),"")</f>
        <v/>
      </c>
      <c r="AG775" s="23" t="str">
        <f>IF(ISNUMBER(AVERAGEIFS(Observed!AG$2:AG$10000,Observed!$A$2:$A$10000,$A775,Observed!$C$2:$C$10000,$C775)),AVERAGEIFS(Observed!AG$2:AG$10000,Observed!$A$2:$A$10000,$A775,Observed!$C$2:$C$10000,$C775),"")</f>
        <v/>
      </c>
      <c r="AH775" s="23" t="str">
        <f>IF(ISNUMBER(AVERAGEIFS(Observed!AH$2:AH$10000,Observed!$A$2:$A$10000,$A775,Observed!$C$2:$C$10000,$C775)),AVERAGEIFS(Observed!AH$2:AH$10000,Observed!$A$2:$A$10000,$A775,Observed!$C$2:$C$10000,$C775),"")</f>
        <v/>
      </c>
      <c r="AI775" s="22" t="str">
        <f>IF(ISNUMBER(AVERAGEIFS(Observed!AI$2:AI$10000,Observed!$A$2:$A$10000,$A775,Observed!$C$2:$C$10000,$C775)),AVERAGEIFS(Observed!AI$2:AI$10000,Observed!$A$2:$A$10000,$A775,Observed!$C$2:$C$10000,$C775),"")</f>
        <v/>
      </c>
      <c r="AJ775" s="23">
        <f>IF(ISNUMBER(AVERAGEIFS(Observed!AJ$2:AJ$10000,Observed!$A$2:$A$10000,$A775,Observed!$C$2:$C$10000,$C775)),AVERAGEIFS(Observed!AJ$2:AJ$10000,Observed!$A$2:$A$10000,$A775,Observed!$C$2:$C$10000,$C775),"")</f>
        <v>12.16</v>
      </c>
      <c r="AK775" s="23" t="str">
        <f>IF(ISNUMBER(AVERAGEIFS(Observed!AK$2:AK$10000,Observed!$A$2:$A$10000,$A775,Observed!$C$2:$C$10000,$C775)),AVERAGEIFS(Observed!AK$2:AK$10000,Observed!$A$2:$A$10000,$A775,Observed!$C$2:$C$10000,$C775),"")</f>
        <v/>
      </c>
      <c r="AL775" s="23" t="str">
        <f>IF(ISNUMBER(AVERAGEIFS(Observed!AL$2:AL$10000,Observed!$A$2:$A$10000,$A775,Observed!$C$2:$C$10000,$C775)),AVERAGEIFS(Observed!AL$2:AL$10000,Observed!$A$2:$A$10000,$A775,Observed!$C$2:$C$10000,$C775),"")</f>
        <v/>
      </c>
      <c r="AM775" s="23" t="str">
        <f>IF(ISNUMBER(AVERAGEIFS(Observed!AM$2:AM$10000,Observed!$A$2:$A$10000,$A775,Observed!$C$2:$C$10000,$C775)),AVERAGEIFS(Observed!AM$2:AM$10000,Observed!$A$2:$A$10000,$A775,Observed!$C$2:$C$10000,$C775),"")</f>
        <v/>
      </c>
      <c r="AN775" s="23" t="str">
        <f>IF(ISNUMBER(AVERAGEIFS(Observed!AN$2:AN$10000,Observed!$A$2:$A$10000,$A775,Observed!$C$2:$C$10000,$C775)),AVERAGEIFS(Observed!AN$2:AN$10000,Observed!$A$2:$A$10000,$A775,Observed!$C$2:$C$10000,$C775),"")</f>
        <v/>
      </c>
      <c r="AO775" s="2">
        <f>COUNTIFS(Observed!$A$2:$A$10000,$A775,Observed!$C$2:$C$10000,$C775)</f>
        <v>5</v>
      </c>
      <c r="AP775" s="2">
        <f t="shared" si="15"/>
        <v>1</v>
      </c>
    </row>
    <row r="776" spans="1:42" x14ac:dyDescent="0.25">
      <c r="A776" t="s">
        <v>92</v>
      </c>
      <c r="B776" t="s">
        <v>30</v>
      </c>
      <c r="C776" s="20">
        <v>40861</v>
      </c>
      <c r="D776">
        <v>1</v>
      </c>
      <c r="F776" t="s">
        <v>106</v>
      </c>
      <c r="G776" s="25" t="s">
        <v>76</v>
      </c>
      <c r="J776" s="2"/>
      <c r="K776" s="22" t="str">
        <f>IF(ISNUMBER(AVERAGEIFS(Observed!K$2:K$10000,Observed!$A$2:$A$10000,$A776,Observed!$C$2:$C$10000,$C776)),AVERAGEIFS(Observed!K$2:K$10000,Observed!$A$2:$A$10000,$A776,Observed!$C$2:$C$10000,$C776),"")</f>
        <v/>
      </c>
      <c r="L776" s="23" t="str">
        <f>IF(ISNUMBER(AVERAGEIFS(Observed!L$2:L$10000,Observed!$A$2:$A$10000,$A776,Observed!$C$2:$C$10000,$C776)),AVERAGEIFS(Observed!L$2:L$10000,Observed!$A$2:$A$10000,$A776,Observed!$C$2:$C$10000,$C776),"")</f>
        <v/>
      </c>
      <c r="M776" s="23" t="str">
        <f>IF(ISNUMBER(AVERAGEIFS(Observed!M$2:M$10000,Observed!$A$2:$A$10000,$A776,Observed!$C$2:$C$10000,$C776)),AVERAGEIFS(Observed!M$2:M$10000,Observed!$A$2:$A$10000,$A776,Observed!$C$2:$C$10000,$C776),"")</f>
        <v/>
      </c>
      <c r="N776" s="23" t="str">
        <f>IF(ISNUMBER(AVERAGEIFS(Observed!N$2:N$10000,Observed!$A$2:$A$10000,$A776,Observed!$C$2:$C$10000,$C776)),AVERAGEIFS(Observed!N$2:N$10000,Observed!$A$2:$A$10000,$A776,Observed!$C$2:$C$10000,$C776),"")</f>
        <v/>
      </c>
      <c r="O776" s="23" t="str">
        <f>IF(ISNUMBER(AVERAGEIFS(Observed!O$2:O$10000,Observed!$A$2:$A$10000,$A776,Observed!$C$2:$C$10000,$C776)),AVERAGEIFS(Observed!O$2:O$10000,Observed!$A$2:$A$10000,$A776,Observed!$C$2:$C$10000,$C776),"")</f>
        <v/>
      </c>
      <c r="P776" s="24" t="str">
        <f>IF(ISNUMBER(AVERAGEIFS(Observed!P$2:P$10000,Observed!$A$2:$A$10000,$A776,Observed!$C$2:$C$10000,$C776)),AVERAGEIFS(Observed!P$2:P$10000,Observed!$A$2:$A$10000,$A776,Observed!$C$2:$C$10000,$C776),"")</f>
        <v/>
      </c>
      <c r="Q776" s="24" t="str">
        <f>IF(ISNUMBER(AVERAGEIFS(Observed!Q$2:Q$10000,Observed!$A$2:$A$10000,$A776,Observed!$C$2:$C$10000,$C776)),AVERAGEIFS(Observed!Q$2:Q$10000,Observed!$A$2:$A$10000,$A776,Observed!$C$2:$C$10000,$C776),"")</f>
        <v/>
      </c>
      <c r="R776" s="24" t="str">
        <f>IF(ISNUMBER(AVERAGEIFS(Observed!R$2:R$10000,Observed!$A$2:$A$10000,$A776,Observed!$C$2:$C$10000,$C776)),AVERAGEIFS(Observed!R$2:R$10000,Observed!$A$2:$A$10000,$A776,Observed!$C$2:$C$10000,$C776),"")</f>
        <v/>
      </c>
      <c r="S776" s="22" t="str">
        <f>IF(ISNUMBER(AVERAGEIFS(Observed!S$2:S$10000,Observed!$A$2:$A$10000,$A776,Observed!$C$2:$C$10000,$C776)),AVERAGEIFS(Observed!S$2:S$10000,Observed!$A$2:$A$10000,$A776,Observed!$C$2:$C$10000,$C776),"")</f>
        <v/>
      </c>
      <c r="T776" s="23" t="str">
        <f>IF(ISNUMBER(AVERAGEIFS(Observed!T$2:T$10000,Observed!$A$2:$A$10000,$A776,Observed!$C$2:$C$10000,$C776)),AVERAGEIFS(Observed!T$2:T$10000,Observed!$A$2:$A$10000,$A776,Observed!$C$2:$C$10000,$C776),"")</f>
        <v/>
      </c>
      <c r="U776" s="23" t="str">
        <f>IF(ISNUMBER(AVERAGEIFS(Observed!U$2:U$10000,Observed!$A$2:$A$10000,$A776,Observed!$C$2:$C$10000,$C776)),AVERAGEIFS(Observed!U$2:U$10000,Observed!$A$2:$A$10000,$A776,Observed!$C$2:$C$10000,$C776),"")</f>
        <v/>
      </c>
      <c r="V776" s="23" t="str">
        <f>IF(ISNUMBER(AVERAGEIFS(Observed!V$2:V$10000,Observed!$A$2:$A$10000,$A776,Observed!$C$2:$C$10000,$C776)),AVERAGEIFS(Observed!V$2:V$10000,Observed!$A$2:$A$10000,$A776,Observed!$C$2:$C$10000,$C776),"")</f>
        <v/>
      </c>
      <c r="W776" s="23" t="str">
        <f>IF(ISNUMBER(AVERAGEIFS(Observed!W$2:W$10000,Observed!$A$2:$A$10000,$A776,Observed!$C$2:$C$10000,$C776)),AVERAGEIFS(Observed!W$2:W$10000,Observed!$A$2:$A$10000,$A776,Observed!$C$2:$C$10000,$C776),"")</f>
        <v/>
      </c>
      <c r="X776" s="23" t="str">
        <f>IF(ISNUMBER(AVERAGEIFS(Observed!X$2:X$10000,Observed!$A$2:$A$10000,$A776,Observed!$C$2:$C$10000,$C776)),AVERAGEIFS(Observed!X$2:X$10000,Observed!$A$2:$A$10000,$A776,Observed!$C$2:$C$10000,$C776),"")</f>
        <v/>
      </c>
      <c r="Y776" s="23" t="str">
        <f>IF(ISNUMBER(AVERAGEIFS(Observed!Y$2:Y$10000,Observed!$A$2:$A$10000,$A776,Observed!$C$2:$C$10000,$C776)),AVERAGEIFS(Observed!Y$2:Y$10000,Observed!$A$2:$A$10000,$A776,Observed!$C$2:$C$10000,$C776),"")</f>
        <v/>
      </c>
      <c r="Z776" s="23" t="str">
        <f>IF(ISNUMBER(AVERAGEIFS(Observed!Z$2:Z$10000,Observed!$A$2:$A$10000,$A776,Observed!$C$2:$C$10000,$C776)),AVERAGEIFS(Observed!Z$2:Z$10000,Observed!$A$2:$A$10000,$A776,Observed!$C$2:$C$10000,$C776),"")</f>
        <v/>
      </c>
      <c r="AA776" s="23" t="str">
        <f>IF(ISNUMBER(AVERAGEIFS(Observed!AA$2:AA$10000,Observed!$A$2:$A$10000,$A776,Observed!$C$2:$C$10000,$C776)),AVERAGEIFS(Observed!AA$2:AA$10000,Observed!$A$2:$A$10000,$A776,Observed!$C$2:$C$10000,$C776),"")</f>
        <v/>
      </c>
      <c r="AB776" s="23" t="str">
        <f>IF(ISNUMBER(AVERAGEIFS(Observed!AB$2:AB$10000,Observed!$A$2:$A$10000,$A776,Observed!$C$2:$C$10000,$C776)),AVERAGEIFS(Observed!AB$2:AB$10000,Observed!$A$2:$A$10000,$A776,Observed!$C$2:$C$10000,$C776),"")</f>
        <v/>
      </c>
      <c r="AC776" s="23" t="str">
        <f>IF(ISNUMBER(AVERAGEIFS(Observed!AC$2:AC$10000,Observed!$A$2:$A$10000,$A776,Observed!$C$2:$C$10000,$C776)),AVERAGEIFS(Observed!AC$2:AC$10000,Observed!$A$2:$A$10000,$A776,Observed!$C$2:$C$10000,$C776),"")</f>
        <v/>
      </c>
      <c r="AD776" s="23" t="str">
        <f>IF(ISNUMBER(AVERAGEIFS(Observed!AD$2:AD$10000,Observed!$A$2:$A$10000,$A776,Observed!$C$2:$C$10000,$C776)),AVERAGEIFS(Observed!AD$2:AD$10000,Observed!$A$2:$A$10000,$A776,Observed!$C$2:$C$10000,$C776),"")</f>
        <v/>
      </c>
      <c r="AE776" s="24" t="str">
        <f>IF(ISNUMBER(AVERAGEIFS(Observed!AE$2:AE$10000,Observed!$A$2:$A$10000,$A776,Observed!$C$2:$C$10000,$C776)),AVERAGEIFS(Observed!AE$2:AE$10000,Observed!$A$2:$A$10000,$A776,Observed!$C$2:$C$10000,$C776),"")</f>
        <v/>
      </c>
      <c r="AF776" s="24" t="str">
        <f>IF(ISNUMBER(AVERAGEIFS(Observed!AF$2:AF$10000,Observed!$A$2:$A$10000,$A776,Observed!$C$2:$C$10000,$C776)),AVERAGEIFS(Observed!AF$2:AF$10000,Observed!$A$2:$A$10000,$A776,Observed!$C$2:$C$10000,$C776),"")</f>
        <v/>
      </c>
      <c r="AG776" s="23" t="str">
        <f>IF(ISNUMBER(AVERAGEIFS(Observed!AG$2:AG$10000,Observed!$A$2:$A$10000,$A776,Observed!$C$2:$C$10000,$C776)),AVERAGEIFS(Observed!AG$2:AG$10000,Observed!$A$2:$A$10000,$A776,Observed!$C$2:$C$10000,$C776),"")</f>
        <v/>
      </c>
      <c r="AH776" s="23" t="str">
        <f>IF(ISNUMBER(AVERAGEIFS(Observed!AH$2:AH$10000,Observed!$A$2:$A$10000,$A776,Observed!$C$2:$C$10000,$C776)),AVERAGEIFS(Observed!AH$2:AH$10000,Observed!$A$2:$A$10000,$A776,Observed!$C$2:$C$10000,$C776),"")</f>
        <v/>
      </c>
      <c r="AI776" s="22" t="str">
        <f>IF(ISNUMBER(AVERAGEIFS(Observed!AI$2:AI$10000,Observed!$A$2:$A$10000,$A776,Observed!$C$2:$C$10000,$C776)),AVERAGEIFS(Observed!AI$2:AI$10000,Observed!$A$2:$A$10000,$A776,Observed!$C$2:$C$10000,$C776),"")</f>
        <v/>
      </c>
      <c r="AJ776" s="23">
        <f>IF(ISNUMBER(AVERAGEIFS(Observed!AJ$2:AJ$10000,Observed!$A$2:$A$10000,$A776,Observed!$C$2:$C$10000,$C776)),AVERAGEIFS(Observed!AJ$2:AJ$10000,Observed!$A$2:$A$10000,$A776,Observed!$C$2:$C$10000,$C776),"")</f>
        <v>19.8</v>
      </c>
      <c r="AK776" s="23" t="str">
        <f>IF(ISNUMBER(AVERAGEIFS(Observed!AK$2:AK$10000,Observed!$A$2:$A$10000,$A776,Observed!$C$2:$C$10000,$C776)),AVERAGEIFS(Observed!AK$2:AK$10000,Observed!$A$2:$A$10000,$A776,Observed!$C$2:$C$10000,$C776),"")</f>
        <v/>
      </c>
      <c r="AL776" s="23" t="str">
        <f>IF(ISNUMBER(AVERAGEIFS(Observed!AL$2:AL$10000,Observed!$A$2:$A$10000,$A776,Observed!$C$2:$C$10000,$C776)),AVERAGEIFS(Observed!AL$2:AL$10000,Observed!$A$2:$A$10000,$A776,Observed!$C$2:$C$10000,$C776),"")</f>
        <v/>
      </c>
      <c r="AM776" s="23" t="str">
        <f>IF(ISNUMBER(AVERAGEIFS(Observed!AM$2:AM$10000,Observed!$A$2:$A$10000,$A776,Observed!$C$2:$C$10000,$C776)),AVERAGEIFS(Observed!AM$2:AM$10000,Observed!$A$2:$A$10000,$A776,Observed!$C$2:$C$10000,$C776),"")</f>
        <v/>
      </c>
      <c r="AN776" s="23" t="str">
        <f>IF(ISNUMBER(AVERAGEIFS(Observed!AN$2:AN$10000,Observed!$A$2:$A$10000,$A776,Observed!$C$2:$C$10000,$C776)),AVERAGEIFS(Observed!AN$2:AN$10000,Observed!$A$2:$A$10000,$A776,Observed!$C$2:$C$10000,$C776),"")</f>
        <v/>
      </c>
      <c r="AO776" s="2">
        <f>COUNTIFS(Observed!$A$2:$A$10000,$A776,Observed!$C$2:$C$10000,$C776)</f>
        <v>5</v>
      </c>
      <c r="AP776" s="2">
        <f t="shared" si="15"/>
        <v>1</v>
      </c>
    </row>
    <row r="777" spans="1:42" x14ac:dyDescent="0.25">
      <c r="A777" t="s">
        <v>92</v>
      </c>
      <c r="B777" t="s">
        <v>30</v>
      </c>
      <c r="C777" s="20">
        <v>40868</v>
      </c>
      <c r="D777">
        <v>1</v>
      </c>
      <c r="F777" t="s">
        <v>106</v>
      </c>
      <c r="G777" s="25" t="s">
        <v>76</v>
      </c>
      <c r="J777" s="2"/>
      <c r="K777" s="22" t="str">
        <f>IF(ISNUMBER(AVERAGEIFS(Observed!K$2:K$10000,Observed!$A$2:$A$10000,$A777,Observed!$C$2:$C$10000,$C777)),AVERAGEIFS(Observed!K$2:K$10000,Observed!$A$2:$A$10000,$A777,Observed!$C$2:$C$10000,$C777),"")</f>
        <v/>
      </c>
      <c r="L777" s="23" t="str">
        <f>IF(ISNUMBER(AVERAGEIFS(Observed!L$2:L$10000,Observed!$A$2:$A$10000,$A777,Observed!$C$2:$C$10000,$C777)),AVERAGEIFS(Observed!L$2:L$10000,Observed!$A$2:$A$10000,$A777,Observed!$C$2:$C$10000,$C777),"")</f>
        <v/>
      </c>
      <c r="M777" s="23" t="str">
        <f>IF(ISNUMBER(AVERAGEIFS(Observed!M$2:M$10000,Observed!$A$2:$A$10000,$A777,Observed!$C$2:$C$10000,$C777)),AVERAGEIFS(Observed!M$2:M$10000,Observed!$A$2:$A$10000,$A777,Observed!$C$2:$C$10000,$C777),"")</f>
        <v/>
      </c>
      <c r="N777" s="23" t="str">
        <f>IF(ISNUMBER(AVERAGEIFS(Observed!N$2:N$10000,Observed!$A$2:$A$10000,$A777,Observed!$C$2:$C$10000,$C777)),AVERAGEIFS(Observed!N$2:N$10000,Observed!$A$2:$A$10000,$A777,Observed!$C$2:$C$10000,$C777),"")</f>
        <v/>
      </c>
      <c r="O777" s="23" t="str">
        <f>IF(ISNUMBER(AVERAGEIFS(Observed!O$2:O$10000,Observed!$A$2:$A$10000,$A777,Observed!$C$2:$C$10000,$C777)),AVERAGEIFS(Observed!O$2:O$10000,Observed!$A$2:$A$10000,$A777,Observed!$C$2:$C$10000,$C777),"")</f>
        <v/>
      </c>
      <c r="P777" s="24" t="str">
        <f>IF(ISNUMBER(AVERAGEIFS(Observed!P$2:P$10000,Observed!$A$2:$A$10000,$A777,Observed!$C$2:$C$10000,$C777)),AVERAGEIFS(Observed!P$2:P$10000,Observed!$A$2:$A$10000,$A777,Observed!$C$2:$C$10000,$C777),"")</f>
        <v/>
      </c>
      <c r="Q777" s="24" t="str">
        <f>IF(ISNUMBER(AVERAGEIFS(Observed!Q$2:Q$10000,Observed!$A$2:$A$10000,$A777,Observed!$C$2:$C$10000,$C777)),AVERAGEIFS(Observed!Q$2:Q$10000,Observed!$A$2:$A$10000,$A777,Observed!$C$2:$C$10000,$C777),"")</f>
        <v/>
      </c>
      <c r="R777" s="24" t="str">
        <f>IF(ISNUMBER(AVERAGEIFS(Observed!R$2:R$10000,Observed!$A$2:$A$10000,$A777,Observed!$C$2:$C$10000,$C777)),AVERAGEIFS(Observed!R$2:R$10000,Observed!$A$2:$A$10000,$A777,Observed!$C$2:$C$10000,$C777),"")</f>
        <v/>
      </c>
      <c r="S777" s="22" t="str">
        <f>IF(ISNUMBER(AVERAGEIFS(Observed!S$2:S$10000,Observed!$A$2:$A$10000,$A777,Observed!$C$2:$C$10000,$C777)),AVERAGEIFS(Observed!S$2:S$10000,Observed!$A$2:$A$10000,$A777,Observed!$C$2:$C$10000,$C777),"")</f>
        <v/>
      </c>
      <c r="T777" s="23" t="str">
        <f>IF(ISNUMBER(AVERAGEIFS(Observed!T$2:T$10000,Observed!$A$2:$A$10000,$A777,Observed!$C$2:$C$10000,$C777)),AVERAGEIFS(Observed!T$2:T$10000,Observed!$A$2:$A$10000,$A777,Observed!$C$2:$C$10000,$C777),"")</f>
        <v/>
      </c>
      <c r="U777" s="23" t="str">
        <f>IF(ISNUMBER(AVERAGEIFS(Observed!U$2:U$10000,Observed!$A$2:$A$10000,$A777,Observed!$C$2:$C$10000,$C777)),AVERAGEIFS(Observed!U$2:U$10000,Observed!$A$2:$A$10000,$A777,Observed!$C$2:$C$10000,$C777),"")</f>
        <v/>
      </c>
      <c r="V777" s="23" t="str">
        <f>IF(ISNUMBER(AVERAGEIFS(Observed!V$2:V$10000,Observed!$A$2:$A$10000,$A777,Observed!$C$2:$C$10000,$C777)),AVERAGEIFS(Observed!V$2:V$10000,Observed!$A$2:$A$10000,$A777,Observed!$C$2:$C$10000,$C777),"")</f>
        <v/>
      </c>
      <c r="W777" s="23" t="str">
        <f>IF(ISNUMBER(AVERAGEIFS(Observed!W$2:W$10000,Observed!$A$2:$A$10000,$A777,Observed!$C$2:$C$10000,$C777)),AVERAGEIFS(Observed!W$2:W$10000,Observed!$A$2:$A$10000,$A777,Observed!$C$2:$C$10000,$C777),"")</f>
        <v/>
      </c>
      <c r="X777" s="23" t="str">
        <f>IF(ISNUMBER(AVERAGEIFS(Observed!X$2:X$10000,Observed!$A$2:$A$10000,$A777,Observed!$C$2:$C$10000,$C777)),AVERAGEIFS(Observed!X$2:X$10000,Observed!$A$2:$A$10000,$A777,Observed!$C$2:$C$10000,$C777),"")</f>
        <v/>
      </c>
      <c r="Y777" s="23" t="str">
        <f>IF(ISNUMBER(AVERAGEIFS(Observed!Y$2:Y$10000,Observed!$A$2:$A$10000,$A777,Observed!$C$2:$C$10000,$C777)),AVERAGEIFS(Observed!Y$2:Y$10000,Observed!$A$2:$A$10000,$A777,Observed!$C$2:$C$10000,$C777),"")</f>
        <v/>
      </c>
      <c r="Z777" s="23" t="str">
        <f>IF(ISNUMBER(AVERAGEIFS(Observed!Z$2:Z$10000,Observed!$A$2:$A$10000,$A777,Observed!$C$2:$C$10000,$C777)),AVERAGEIFS(Observed!Z$2:Z$10000,Observed!$A$2:$A$10000,$A777,Observed!$C$2:$C$10000,$C777),"")</f>
        <v/>
      </c>
      <c r="AA777" s="23" t="str">
        <f>IF(ISNUMBER(AVERAGEIFS(Observed!AA$2:AA$10000,Observed!$A$2:$A$10000,$A777,Observed!$C$2:$C$10000,$C777)),AVERAGEIFS(Observed!AA$2:AA$10000,Observed!$A$2:$A$10000,$A777,Observed!$C$2:$C$10000,$C777),"")</f>
        <v/>
      </c>
      <c r="AB777" s="23" t="str">
        <f>IF(ISNUMBER(AVERAGEIFS(Observed!AB$2:AB$10000,Observed!$A$2:$A$10000,$A777,Observed!$C$2:$C$10000,$C777)),AVERAGEIFS(Observed!AB$2:AB$10000,Observed!$A$2:$A$10000,$A777,Observed!$C$2:$C$10000,$C777),"")</f>
        <v/>
      </c>
      <c r="AC777" s="23" t="str">
        <f>IF(ISNUMBER(AVERAGEIFS(Observed!AC$2:AC$10000,Observed!$A$2:$A$10000,$A777,Observed!$C$2:$C$10000,$C777)),AVERAGEIFS(Observed!AC$2:AC$10000,Observed!$A$2:$A$10000,$A777,Observed!$C$2:$C$10000,$C777),"")</f>
        <v/>
      </c>
      <c r="AD777" s="23" t="str">
        <f>IF(ISNUMBER(AVERAGEIFS(Observed!AD$2:AD$10000,Observed!$A$2:$A$10000,$A777,Observed!$C$2:$C$10000,$C777)),AVERAGEIFS(Observed!AD$2:AD$10000,Observed!$A$2:$A$10000,$A777,Observed!$C$2:$C$10000,$C777),"")</f>
        <v/>
      </c>
      <c r="AE777" s="24" t="str">
        <f>IF(ISNUMBER(AVERAGEIFS(Observed!AE$2:AE$10000,Observed!$A$2:$A$10000,$A777,Observed!$C$2:$C$10000,$C777)),AVERAGEIFS(Observed!AE$2:AE$10000,Observed!$A$2:$A$10000,$A777,Observed!$C$2:$C$10000,$C777),"")</f>
        <v/>
      </c>
      <c r="AF777" s="24" t="str">
        <f>IF(ISNUMBER(AVERAGEIFS(Observed!AF$2:AF$10000,Observed!$A$2:$A$10000,$A777,Observed!$C$2:$C$10000,$C777)),AVERAGEIFS(Observed!AF$2:AF$10000,Observed!$A$2:$A$10000,$A777,Observed!$C$2:$C$10000,$C777),"")</f>
        <v/>
      </c>
      <c r="AG777" s="23" t="str">
        <f>IF(ISNUMBER(AVERAGEIFS(Observed!AG$2:AG$10000,Observed!$A$2:$A$10000,$A777,Observed!$C$2:$C$10000,$C777)),AVERAGEIFS(Observed!AG$2:AG$10000,Observed!$A$2:$A$10000,$A777,Observed!$C$2:$C$10000,$C777),"")</f>
        <v/>
      </c>
      <c r="AH777" s="23" t="str">
        <f>IF(ISNUMBER(AVERAGEIFS(Observed!AH$2:AH$10000,Observed!$A$2:$A$10000,$A777,Observed!$C$2:$C$10000,$C777)),AVERAGEIFS(Observed!AH$2:AH$10000,Observed!$A$2:$A$10000,$A777,Observed!$C$2:$C$10000,$C777),"")</f>
        <v/>
      </c>
      <c r="AI777" s="22" t="str">
        <f>IF(ISNUMBER(AVERAGEIFS(Observed!AI$2:AI$10000,Observed!$A$2:$A$10000,$A777,Observed!$C$2:$C$10000,$C777)),AVERAGEIFS(Observed!AI$2:AI$10000,Observed!$A$2:$A$10000,$A777,Observed!$C$2:$C$10000,$C777),"")</f>
        <v/>
      </c>
      <c r="AJ777" s="23">
        <f>IF(ISNUMBER(AVERAGEIFS(Observed!AJ$2:AJ$10000,Observed!$A$2:$A$10000,$A777,Observed!$C$2:$C$10000,$C777)),AVERAGEIFS(Observed!AJ$2:AJ$10000,Observed!$A$2:$A$10000,$A777,Observed!$C$2:$C$10000,$C777),"")</f>
        <v>11.26</v>
      </c>
      <c r="AK777" s="23" t="str">
        <f>IF(ISNUMBER(AVERAGEIFS(Observed!AK$2:AK$10000,Observed!$A$2:$A$10000,$A777,Observed!$C$2:$C$10000,$C777)),AVERAGEIFS(Observed!AK$2:AK$10000,Observed!$A$2:$A$10000,$A777,Observed!$C$2:$C$10000,$C777),"")</f>
        <v/>
      </c>
      <c r="AL777" s="23" t="str">
        <f>IF(ISNUMBER(AVERAGEIFS(Observed!AL$2:AL$10000,Observed!$A$2:$A$10000,$A777,Observed!$C$2:$C$10000,$C777)),AVERAGEIFS(Observed!AL$2:AL$10000,Observed!$A$2:$A$10000,$A777,Observed!$C$2:$C$10000,$C777),"")</f>
        <v/>
      </c>
      <c r="AM777" s="23" t="str">
        <f>IF(ISNUMBER(AVERAGEIFS(Observed!AM$2:AM$10000,Observed!$A$2:$A$10000,$A777,Observed!$C$2:$C$10000,$C777)),AVERAGEIFS(Observed!AM$2:AM$10000,Observed!$A$2:$A$10000,$A777,Observed!$C$2:$C$10000,$C777),"")</f>
        <v/>
      </c>
      <c r="AN777" s="23" t="str">
        <f>IF(ISNUMBER(AVERAGEIFS(Observed!AN$2:AN$10000,Observed!$A$2:$A$10000,$A777,Observed!$C$2:$C$10000,$C777)),AVERAGEIFS(Observed!AN$2:AN$10000,Observed!$A$2:$A$10000,$A777,Observed!$C$2:$C$10000,$C777),"")</f>
        <v/>
      </c>
      <c r="AO777" s="2">
        <f>COUNTIFS(Observed!$A$2:$A$10000,$A777,Observed!$C$2:$C$10000,$C777)</f>
        <v>5</v>
      </c>
      <c r="AP777" s="2">
        <f t="shared" si="15"/>
        <v>1</v>
      </c>
    </row>
    <row r="778" spans="1:42" x14ac:dyDescent="0.25">
      <c r="A778" t="s">
        <v>92</v>
      </c>
      <c r="B778" t="s">
        <v>30</v>
      </c>
      <c r="C778" s="20">
        <v>40875</v>
      </c>
      <c r="D778">
        <v>1</v>
      </c>
      <c r="F778" t="s">
        <v>106</v>
      </c>
      <c r="G778" s="25" t="s">
        <v>76</v>
      </c>
      <c r="J778" s="2"/>
      <c r="K778" s="22" t="str">
        <f>IF(ISNUMBER(AVERAGEIFS(Observed!K$2:K$10000,Observed!$A$2:$A$10000,$A778,Observed!$C$2:$C$10000,$C778)),AVERAGEIFS(Observed!K$2:K$10000,Observed!$A$2:$A$10000,$A778,Observed!$C$2:$C$10000,$C778),"")</f>
        <v/>
      </c>
      <c r="L778" s="23" t="str">
        <f>IF(ISNUMBER(AVERAGEIFS(Observed!L$2:L$10000,Observed!$A$2:$A$10000,$A778,Observed!$C$2:$C$10000,$C778)),AVERAGEIFS(Observed!L$2:L$10000,Observed!$A$2:$A$10000,$A778,Observed!$C$2:$C$10000,$C778),"")</f>
        <v/>
      </c>
      <c r="M778" s="23" t="str">
        <f>IF(ISNUMBER(AVERAGEIFS(Observed!M$2:M$10000,Observed!$A$2:$A$10000,$A778,Observed!$C$2:$C$10000,$C778)),AVERAGEIFS(Observed!M$2:M$10000,Observed!$A$2:$A$10000,$A778,Observed!$C$2:$C$10000,$C778),"")</f>
        <v/>
      </c>
      <c r="N778" s="23" t="str">
        <f>IF(ISNUMBER(AVERAGEIFS(Observed!N$2:N$10000,Observed!$A$2:$A$10000,$A778,Observed!$C$2:$C$10000,$C778)),AVERAGEIFS(Observed!N$2:N$10000,Observed!$A$2:$A$10000,$A778,Observed!$C$2:$C$10000,$C778),"")</f>
        <v/>
      </c>
      <c r="O778" s="23" t="str">
        <f>IF(ISNUMBER(AVERAGEIFS(Observed!O$2:O$10000,Observed!$A$2:$A$10000,$A778,Observed!$C$2:$C$10000,$C778)),AVERAGEIFS(Observed!O$2:O$10000,Observed!$A$2:$A$10000,$A778,Observed!$C$2:$C$10000,$C778),"")</f>
        <v/>
      </c>
      <c r="P778" s="24" t="str">
        <f>IF(ISNUMBER(AVERAGEIFS(Observed!P$2:P$10000,Observed!$A$2:$A$10000,$A778,Observed!$C$2:$C$10000,$C778)),AVERAGEIFS(Observed!P$2:P$10000,Observed!$A$2:$A$10000,$A778,Observed!$C$2:$C$10000,$C778),"")</f>
        <v/>
      </c>
      <c r="Q778" s="24" t="str">
        <f>IF(ISNUMBER(AVERAGEIFS(Observed!Q$2:Q$10000,Observed!$A$2:$A$10000,$A778,Observed!$C$2:$C$10000,$C778)),AVERAGEIFS(Observed!Q$2:Q$10000,Observed!$A$2:$A$10000,$A778,Observed!$C$2:$C$10000,$C778),"")</f>
        <v/>
      </c>
      <c r="R778" s="24" t="str">
        <f>IF(ISNUMBER(AVERAGEIFS(Observed!R$2:R$10000,Observed!$A$2:$A$10000,$A778,Observed!$C$2:$C$10000,$C778)),AVERAGEIFS(Observed!R$2:R$10000,Observed!$A$2:$A$10000,$A778,Observed!$C$2:$C$10000,$C778),"")</f>
        <v/>
      </c>
      <c r="S778" s="22" t="str">
        <f>IF(ISNUMBER(AVERAGEIFS(Observed!S$2:S$10000,Observed!$A$2:$A$10000,$A778,Observed!$C$2:$C$10000,$C778)),AVERAGEIFS(Observed!S$2:S$10000,Observed!$A$2:$A$10000,$A778,Observed!$C$2:$C$10000,$C778),"")</f>
        <v/>
      </c>
      <c r="T778" s="23" t="str">
        <f>IF(ISNUMBER(AVERAGEIFS(Observed!T$2:T$10000,Observed!$A$2:$A$10000,$A778,Observed!$C$2:$C$10000,$C778)),AVERAGEIFS(Observed!T$2:T$10000,Observed!$A$2:$A$10000,$A778,Observed!$C$2:$C$10000,$C778),"")</f>
        <v/>
      </c>
      <c r="U778" s="23" t="str">
        <f>IF(ISNUMBER(AVERAGEIFS(Observed!U$2:U$10000,Observed!$A$2:$A$10000,$A778,Observed!$C$2:$C$10000,$C778)),AVERAGEIFS(Observed!U$2:U$10000,Observed!$A$2:$A$10000,$A778,Observed!$C$2:$C$10000,$C778),"")</f>
        <v/>
      </c>
      <c r="V778" s="23" t="str">
        <f>IF(ISNUMBER(AVERAGEIFS(Observed!V$2:V$10000,Observed!$A$2:$A$10000,$A778,Observed!$C$2:$C$10000,$C778)),AVERAGEIFS(Observed!V$2:V$10000,Observed!$A$2:$A$10000,$A778,Observed!$C$2:$C$10000,$C778),"")</f>
        <v/>
      </c>
      <c r="W778" s="23" t="str">
        <f>IF(ISNUMBER(AVERAGEIFS(Observed!W$2:W$10000,Observed!$A$2:$A$10000,$A778,Observed!$C$2:$C$10000,$C778)),AVERAGEIFS(Observed!W$2:W$10000,Observed!$A$2:$A$10000,$A778,Observed!$C$2:$C$10000,$C778),"")</f>
        <v/>
      </c>
      <c r="X778" s="23" t="str">
        <f>IF(ISNUMBER(AVERAGEIFS(Observed!X$2:X$10000,Observed!$A$2:$A$10000,$A778,Observed!$C$2:$C$10000,$C778)),AVERAGEIFS(Observed!X$2:X$10000,Observed!$A$2:$A$10000,$A778,Observed!$C$2:$C$10000,$C778),"")</f>
        <v/>
      </c>
      <c r="Y778" s="23" t="str">
        <f>IF(ISNUMBER(AVERAGEIFS(Observed!Y$2:Y$10000,Observed!$A$2:$A$10000,$A778,Observed!$C$2:$C$10000,$C778)),AVERAGEIFS(Observed!Y$2:Y$10000,Observed!$A$2:$A$10000,$A778,Observed!$C$2:$C$10000,$C778),"")</f>
        <v/>
      </c>
      <c r="Z778" s="23" t="str">
        <f>IF(ISNUMBER(AVERAGEIFS(Observed!Z$2:Z$10000,Observed!$A$2:$A$10000,$A778,Observed!$C$2:$C$10000,$C778)),AVERAGEIFS(Observed!Z$2:Z$10000,Observed!$A$2:$A$10000,$A778,Observed!$C$2:$C$10000,$C778),"")</f>
        <v/>
      </c>
      <c r="AA778" s="23" t="str">
        <f>IF(ISNUMBER(AVERAGEIFS(Observed!AA$2:AA$10000,Observed!$A$2:$A$10000,$A778,Observed!$C$2:$C$10000,$C778)),AVERAGEIFS(Observed!AA$2:AA$10000,Observed!$A$2:$A$10000,$A778,Observed!$C$2:$C$10000,$C778),"")</f>
        <v/>
      </c>
      <c r="AB778" s="23" t="str">
        <f>IF(ISNUMBER(AVERAGEIFS(Observed!AB$2:AB$10000,Observed!$A$2:$A$10000,$A778,Observed!$C$2:$C$10000,$C778)),AVERAGEIFS(Observed!AB$2:AB$10000,Observed!$A$2:$A$10000,$A778,Observed!$C$2:$C$10000,$C778),"")</f>
        <v/>
      </c>
      <c r="AC778" s="23" t="str">
        <f>IF(ISNUMBER(AVERAGEIFS(Observed!AC$2:AC$10000,Observed!$A$2:$A$10000,$A778,Observed!$C$2:$C$10000,$C778)),AVERAGEIFS(Observed!AC$2:AC$10000,Observed!$A$2:$A$10000,$A778,Observed!$C$2:$C$10000,$C778),"")</f>
        <v/>
      </c>
      <c r="AD778" s="23" t="str">
        <f>IF(ISNUMBER(AVERAGEIFS(Observed!AD$2:AD$10000,Observed!$A$2:$A$10000,$A778,Observed!$C$2:$C$10000,$C778)),AVERAGEIFS(Observed!AD$2:AD$10000,Observed!$A$2:$A$10000,$A778,Observed!$C$2:$C$10000,$C778),"")</f>
        <v/>
      </c>
      <c r="AE778" s="24" t="str">
        <f>IF(ISNUMBER(AVERAGEIFS(Observed!AE$2:AE$10000,Observed!$A$2:$A$10000,$A778,Observed!$C$2:$C$10000,$C778)),AVERAGEIFS(Observed!AE$2:AE$10000,Observed!$A$2:$A$10000,$A778,Observed!$C$2:$C$10000,$C778),"")</f>
        <v/>
      </c>
      <c r="AF778" s="24" t="str">
        <f>IF(ISNUMBER(AVERAGEIFS(Observed!AF$2:AF$10000,Observed!$A$2:$A$10000,$A778,Observed!$C$2:$C$10000,$C778)),AVERAGEIFS(Observed!AF$2:AF$10000,Observed!$A$2:$A$10000,$A778,Observed!$C$2:$C$10000,$C778),"")</f>
        <v/>
      </c>
      <c r="AG778" s="23" t="str">
        <f>IF(ISNUMBER(AVERAGEIFS(Observed!AG$2:AG$10000,Observed!$A$2:$A$10000,$A778,Observed!$C$2:$C$10000,$C778)),AVERAGEIFS(Observed!AG$2:AG$10000,Observed!$A$2:$A$10000,$A778,Observed!$C$2:$C$10000,$C778),"")</f>
        <v/>
      </c>
      <c r="AH778" s="23" t="str">
        <f>IF(ISNUMBER(AVERAGEIFS(Observed!AH$2:AH$10000,Observed!$A$2:$A$10000,$A778,Observed!$C$2:$C$10000,$C778)),AVERAGEIFS(Observed!AH$2:AH$10000,Observed!$A$2:$A$10000,$A778,Observed!$C$2:$C$10000,$C778),"")</f>
        <v/>
      </c>
      <c r="AI778" s="22" t="str">
        <f>IF(ISNUMBER(AVERAGEIFS(Observed!AI$2:AI$10000,Observed!$A$2:$A$10000,$A778,Observed!$C$2:$C$10000,$C778)),AVERAGEIFS(Observed!AI$2:AI$10000,Observed!$A$2:$A$10000,$A778,Observed!$C$2:$C$10000,$C778),"")</f>
        <v/>
      </c>
      <c r="AJ778" s="23">
        <f>IF(ISNUMBER(AVERAGEIFS(Observed!AJ$2:AJ$10000,Observed!$A$2:$A$10000,$A778,Observed!$C$2:$C$10000,$C778)),AVERAGEIFS(Observed!AJ$2:AJ$10000,Observed!$A$2:$A$10000,$A778,Observed!$C$2:$C$10000,$C778),"")</f>
        <v>17.239999999999998</v>
      </c>
      <c r="AK778" s="23" t="str">
        <f>IF(ISNUMBER(AVERAGEIFS(Observed!AK$2:AK$10000,Observed!$A$2:$A$10000,$A778,Observed!$C$2:$C$10000,$C778)),AVERAGEIFS(Observed!AK$2:AK$10000,Observed!$A$2:$A$10000,$A778,Observed!$C$2:$C$10000,$C778),"")</f>
        <v/>
      </c>
      <c r="AL778" s="23" t="str">
        <f>IF(ISNUMBER(AVERAGEIFS(Observed!AL$2:AL$10000,Observed!$A$2:$A$10000,$A778,Observed!$C$2:$C$10000,$C778)),AVERAGEIFS(Observed!AL$2:AL$10000,Observed!$A$2:$A$10000,$A778,Observed!$C$2:$C$10000,$C778),"")</f>
        <v/>
      </c>
      <c r="AM778" s="23" t="str">
        <f>IF(ISNUMBER(AVERAGEIFS(Observed!AM$2:AM$10000,Observed!$A$2:$A$10000,$A778,Observed!$C$2:$C$10000,$C778)),AVERAGEIFS(Observed!AM$2:AM$10000,Observed!$A$2:$A$10000,$A778,Observed!$C$2:$C$10000,$C778),"")</f>
        <v/>
      </c>
      <c r="AN778" s="23" t="str">
        <f>IF(ISNUMBER(AVERAGEIFS(Observed!AN$2:AN$10000,Observed!$A$2:$A$10000,$A778,Observed!$C$2:$C$10000,$C778)),AVERAGEIFS(Observed!AN$2:AN$10000,Observed!$A$2:$A$10000,$A778,Observed!$C$2:$C$10000,$C778),"")</f>
        <v/>
      </c>
      <c r="AO778" s="2">
        <f>COUNTIFS(Observed!$A$2:$A$10000,$A778,Observed!$C$2:$C$10000,$C778)</f>
        <v>5</v>
      </c>
      <c r="AP778" s="2">
        <f t="shared" si="15"/>
        <v>1</v>
      </c>
    </row>
    <row r="779" spans="1:42" x14ac:dyDescent="0.25">
      <c r="A779" t="s">
        <v>92</v>
      </c>
      <c r="B779" t="s">
        <v>30</v>
      </c>
      <c r="C779" s="20">
        <v>40882</v>
      </c>
      <c r="D779">
        <v>1</v>
      </c>
      <c r="F779" t="s">
        <v>106</v>
      </c>
      <c r="G779" s="25" t="s">
        <v>76</v>
      </c>
      <c r="J779" s="2"/>
      <c r="K779" s="22" t="str">
        <f>IF(ISNUMBER(AVERAGEIFS(Observed!K$2:K$10000,Observed!$A$2:$A$10000,$A779,Observed!$C$2:$C$10000,$C779)),AVERAGEIFS(Observed!K$2:K$10000,Observed!$A$2:$A$10000,$A779,Observed!$C$2:$C$10000,$C779),"")</f>
        <v/>
      </c>
      <c r="L779" s="23" t="str">
        <f>IF(ISNUMBER(AVERAGEIFS(Observed!L$2:L$10000,Observed!$A$2:$A$10000,$A779,Observed!$C$2:$C$10000,$C779)),AVERAGEIFS(Observed!L$2:L$10000,Observed!$A$2:$A$10000,$A779,Observed!$C$2:$C$10000,$C779),"")</f>
        <v/>
      </c>
      <c r="M779" s="23" t="str">
        <f>IF(ISNUMBER(AVERAGEIFS(Observed!M$2:M$10000,Observed!$A$2:$A$10000,$A779,Observed!$C$2:$C$10000,$C779)),AVERAGEIFS(Observed!M$2:M$10000,Observed!$A$2:$A$10000,$A779,Observed!$C$2:$C$10000,$C779),"")</f>
        <v/>
      </c>
      <c r="N779" s="23" t="str">
        <f>IF(ISNUMBER(AVERAGEIFS(Observed!N$2:N$10000,Observed!$A$2:$A$10000,$A779,Observed!$C$2:$C$10000,$C779)),AVERAGEIFS(Observed!N$2:N$10000,Observed!$A$2:$A$10000,$A779,Observed!$C$2:$C$10000,$C779),"")</f>
        <v/>
      </c>
      <c r="O779" s="23" t="str">
        <f>IF(ISNUMBER(AVERAGEIFS(Observed!O$2:O$10000,Observed!$A$2:$A$10000,$A779,Observed!$C$2:$C$10000,$C779)),AVERAGEIFS(Observed!O$2:O$10000,Observed!$A$2:$A$10000,$A779,Observed!$C$2:$C$10000,$C779),"")</f>
        <v/>
      </c>
      <c r="P779" s="24" t="str">
        <f>IF(ISNUMBER(AVERAGEIFS(Observed!P$2:P$10000,Observed!$A$2:$A$10000,$A779,Observed!$C$2:$C$10000,$C779)),AVERAGEIFS(Observed!P$2:P$10000,Observed!$A$2:$A$10000,$A779,Observed!$C$2:$C$10000,$C779),"")</f>
        <v/>
      </c>
      <c r="Q779" s="24" t="str">
        <f>IF(ISNUMBER(AVERAGEIFS(Observed!Q$2:Q$10000,Observed!$A$2:$A$10000,$A779,Observed!$C$2:$C$10000,$C779)),AVERAGEIFS(Observed!Q$2:Q$10000,Observed!$A$2:$A$10000,$A779,Observed!$C$2:$C$10000,$C779),"")</f>
        <v/>
      </c>
      <c r="R779" s="24" t="str">
        <f>IF(ISNUMBER(AVERAGEIFS(Observed!R$2:R$10000,Observed!$A$2:$A$10000,$A779,Observed!$C$2:$C$10000,$C779)),AVERAGEIFS(Observed!R$2:R$10000,Observed!$A$2:$A$10000,$A779,Observed!$C$2:$C$10000,$C779),"")</f>
        <v/>
      </c>
      <c r="S779" s="22" t="str">
        <f>IF(ISNUMBER(AVERAGEIFS(Observed!S$2:S$10000,Observed!$A$2:$A$10000,$A779,Observed!$C$2:$C$10000,$C779)),AVERAGEIFS(Observed!S$2:S$10000,Observed!$A$2:$A$10000,$A779,Observed!$C$2:$C$10000,$C779),"")</f>
        <v/>
      </c>
      <c r="T779" s="23" t="str">
        <f>IF(ISNUMBER(AVERAGEIFS(Observed!T$2:T$10000,Observed!$A$2:$A$10000,$A779,Observed!$C$2:$C$10000,$C779)),AVERAGEIFS(Observed!T$2:T$10000,Observed!$A$2:$A$10000,$A779,Observed!$C$2:$C$10000,$C779),"")</f>
        <v/>
      </c>
      <c r="U779" s="23" t="str">
        <f>IF(ISNUMBER(AVERAGEIFS(Observed!U$2:U$10000,Observed!$A$2:$A$10000,$A779,Observed!$C$2:$C$10000,$C779)),AVERAGEIFS(Observed!U$2:U$10000,Observed!$A$2:$A$10000,$A779,Observed!$C$2:$C$10000,$C779),"")</f>
        <v/>
      </c>
      <c r="V779" s="23" t="str">
        <f>IF(ISNUMBER(AVERAGEIFS(Observed!V$2:V$10000,Observed!$A$2:$A$10000,$A779,Observed!$C$2:$C$10000,$C779)),AVERAGEIFS(Observed!V$2:V$10000,Observed!$A$2:$A$10000,$A779,Observed!$C$2:$C$10000,$C779),"")</f>
        <v/>
      </c>
      <c r="W779" s="23" t="str">
        <f>IF(ISNUMBER(AVERAGEIFS(Observed!W$2:W$10000,Observed!$A$2:$A$10000,$A779,Observed!$C$2:$C$10000,$C779)),AVERAGEIFS(Observed!W$2:W$10000,Observed!$A$2:$A$10000,$A779,Observed!$C$2:$C$10000,$C779),"")</f>
        <v/>
      </c>
      <c r="X779" s="23" t="str">
        <f>IF(ISNUMBER(AVERAGEIFS(Observed!X$2:X$10000,Observed!$A$2:$A$10000,$A779,Observed!$C$2:$C$10000,$C779)),AVERAGEIFS(Observed!X$2:X$10000,Observed!$A$2:$A$10000,$A779,Observed!$C$2:$C$10000,$C779),"")</f>
        <v/>
      </c>
      <c r="Y779" s="23" t="str">
        <f>IF(ISNUMBER(AVERAGEIFS(Observed!Y$2:Y$10000,Observed!$A$2:$A$10000,$A779,Observed!$C$2:$C$10000,$C779)),AVERAGEIFS(Observed!Y$2:Y$10000,Observed!$A$2:$A$10000,$A779,Observed!$C$2:$C$10000,$C779),"")</f>
        <v/>
      </c>
      <c r="Z779" s="23" t="str">
        <f>IF(ISNUMBER(AVERAGEIFS(Observed!Z$2:Z$10000,Observed!$A$2:$A$10000,$A779,Observed!$C$2:$C$10000,$C779)),AVERAGEIFS(Observed!Z$2:Z$10000,Observed!$A$2:$A$10000,$A779,Observed!$C$2:$C$10000,$C779),"")</f>
        <v/>
      </c>
      <c r="AA779" s="23" t="str">
        <f>IF(ISNUMBER(AVERAGEIFS(Observed!AA$2:AA$10000,Observed!$A$2:$A$10000,$A779,Observed!$C$2:$C$10000,$C779)),AVERAGEIFS(Observed!AA$2:AA$10000,Observed!$A$2:$A$10000,$A779,Observed!$C$2:$C$10000,$C779),"")</f>
        <v/>
      </c>
      <c r="AB779" s="23" t="str">
        <f>IF(ISNUMBER(AVERAGEIFS(Observed!AB$2:AB$10000,Observed!$A$2:$A$10000,$A779,Observed!$C$2:$C$10000,$C779)),AVERAGEIFS(Observed!AB$2:AB$10000,Observed!$A$2:$A$10000,$A779,Observed!$C$2:$C$10000,$C779),"")</f>
        <v/>
      </c>
      <c r="AC779" s="23" t="str">
        <f>IF(ISNUMBER(AVERAGEIFS(Observed!AC$2:AC$10000,Observed!$A$2:$A$10000,$A779,Observed!$C$2:$C$10000,$C779)),AVERAGEIFS(Observed!AC$2:AC$10000,Observed!$A$2:$A$10000,$A779,Observed!$C$2:$C$10000,$C779),"")</f>
        <v/>
      </c>
      <c r="AD779" s="23" t="str">
        <f>IF(ISNUMBER(AVERAGEIFS(Observed!AD$2:AD$10000,Observed!$A$2:$A$10000,$A779,Observed!$C$2:$C$10000,$C779)),AVERAGEIFS(Observed!AD$2:AD$10000,Observed!$A$2:$A$10000,$A779,Observed!$C$2:$C$10000,$C779),"")</f>
        <v/>
      </c>
      <c r="AE779" s="24" t="str">
        <f>IF(ISNUMBER(AVERAGEIFS(Observed!AE$2:AE$10000,Observed!$A$2:$A$10000,$A779,Observed!$C$2:$C$10000,$C779)),AVERAGEIFS(Observed!AE$2:AE$10000,Observed!$A$2:$A$10000,$A779,Observed!$C$2:$C$10000,$C779),"")</f>
        <v/>
      </c>
      <c r="AF779" s="24" t="str">
        <f>IF(ISNUMBER(AVERAGEIFS(Observed!AF$2:AF$10000,Observed!$A$2:$A$10000,$A779,Observed!$C$2:$C$10000,$C779)),AVERAGEIFS(Observed!AF$2:AF$10000,Observed!$A$2:$A$10000,$A779,Observed!$C$2:$C$10000,$C779),"")</f>
        <v/>
      </c>
      <c r="AG779" s="23" t="str">
        <f>IF(ISNUMBER(AVERAGEIFS(Observed!AG$2:AG$10000,Observed!$A$2:$A$10000,$A779,Observed!$C$2:$C$10000,$C779)),AVERAGEIFS(Observed!AG$2:AG$10000,Observed!$A$2:$A$10000,$A779,Observed!$C$2:$C$10000,$C779),"")</f>
        <v/>
      </c>
      <c r="AH779" s="23" t="str">
        <f>IF(ISNUMBER(AVERAGEIFS(Observed!AH$2:AH$10000,Observed!$A$2:$A$10000,$A779,Observed!$C$2:$C$10000,$C779)),AVERAGEIFS(Observed!AH$2:AH$10000,Observed!$A$2:$A$10000,$A779,Observed!$C$2:$C$10000,$C779),"")</f>
        <v/>
      </c>
      <c r="AI779" s="22" t="str">
        <f>IF(ISNUMBER(AVERAGEIFS(Observed!AI$2:AI$10000,Observed!$A$2:$A$10000,$A779,Observed!$C$2:$C$10000,$C779)),AVERAGEIFS(Observed!AI$2:AI$10000,Observed!$A$2:$A$10000,$A779,Observed!$C$2:$C$10000,$C779),"")</f>
        <v/>
      </c>
      <c r="AJ779" s="23">
        <f>IF(ISNUMBER(AVERAGEIFS(Observed!AJ$2:AJ$10000,Observed!$A$2:$A$10000,$A779,Observed!$C$2:$C$10000,$C779)),AVERAGEIFS(Observed!AJ$2:AJ$10000,Observed!$A$2:$A$10000,$A779,Observed!$C$2:$C$10000,$C779),"")</f>
        <v>20.119999999999997</v>
      </c>
      <c r="AK779" s="23" t="str">
        <f>IF(ISNUMBER(AVERAGEIFS(Observed!AK$2:AK$10000,Observed!$A$2:$A$10000,$A779,Observed!$C$2:$C$10000,$C779)),AVERAGEIFS(Observed!AK$2:AK$10000,Observed!$A$2:$A$10000,$A779,Observed!$C$2:$C$10000,$C779),"")</f>
        <v/>
      </c>
      <c r="AL779" s="23" t="str">
        <f>IF(ISNUMBER(AVERAGEIFS(Observed!AL$2:AL$10000,Observed!$A$2:$A$10000,$A779,Observed!$C$2:$C$10000,$C779)),AVERAGEIFS(Observed!AL$2:AL$10000,Observed!$A$2:$A$10000,$A779,Observed!$C$2:$C$10000,$C779),"")</f>
        <v/>
      </c>
      <c r="AM779" s="23" t="str">
        <f>IF(ISNUMBER(AVERAGEIFS(Observed!AM$2:AM$10000,Observed!$A$2:$A$10000,$A779,Observed!$C$2:$C$10000,$C779)),AVERAGEIFS(Observed!AM$2:AM$10000,Observed!$A$2:$A$10000,$A779,Observed!$C$2:$C$10000,$C779),"")</f>
        <v/>
      </c>
      <c r="AN779" s="23" t="str">
        <f>IF(ISNUMBER(AVERAGEIFS(Observed!AN$2:AN$10000,Observed!$A$2:$A$10000,$A779,Observed!$C$2:$C$10000,$C779)),AVERAGEIFS(Observed!AN$2:AN$10000,Observed!$A$2:$A$10000,$A779,Observed!$C$2:$C$10000,$C779),"")</f>
        <v/>
      </c>
      <c r="AO779" s="2">
        <f>COUNTIFS(Observed!$A$2:$A$10000,$A779,Observed!$C$2:$C$10000,$C779)</f>
        <v>5</v>
      </c>
      <c r="AP779" s="2">
        <f t="shared" si="15"/>
        <v>1</v>
      </c>
    </row>
    <row r="780" spans="1:42" x14ac:dyDescent="0.25">
      <c r="A780" t="s">
        <v>92</v>
      </c>
      <c r="B780" t="s">
        <v>30</v>
      </c>
      <c r="C780" s="20">
        <v>40889</v>
      </c>
      <c r="D780">
        <v>1</v>
      </c>
      <c r="F780" t="s">
        <v>106</v>
      </c>
      <c r="G780" s="25" t="s">
        <v>76</v>
      </c>
      <c r="J780" s="2"/>
      <c r="K780" s="22" t="str">
        <f>IF(ISNUMBER(AVERAGEIFS(Observed!K$2:K$10000,Observed!$A$2:$A$10000,$A780,Observed!$C$2:$C$10000,$C780)),AVERAGEIFS(Observed!K$2:K$10000,Observed!$A$2:$A$10000,$A780,Observed!$C$2:$C$10000,$C780),"")</f>
        <v/>
      </c>
      <c r="L780" s="23" t="str">
        <f>IF(ISNUMBER(AVERAGEIFS(Observed!L$2:L$10000,Observed!$A$2:$A$10000,$A780,Observed!$C$2:$C$10000,$C780)),AVERAGEIFS(Observed!L$2:L$10000,Observed!$A$2:$A$10000,$A780,Observed!$C$2:$C$10000,$C780),"")</f>
        <v/>
      </c>
      <c r="M780" s="23" t="str">
        <f>IF(ISNUMBER(AVERAGEIFS(Observed!M$2:M$10000,Observed!$A$2:$A$10000,$A780,Observed!$C$2:$C$10000,$C780)),AVERAGEIFS(Observed!M$2:M$10000,Observed!$A$2:$A$10000,$A780,Observed!$C$2:$C$10000,$C780),"")</f>
        <v/>
      </c>
      <c r="N780" s="23" t="str">
        <f>IF(ISNUMBER(AVERAGEIFS(Observed!N$2:N$10000,Observed!$A$2:$A$10000,$A780,Observed!$C$2:$C$10000,$C780)),AVERAGEIFS(Observed!N$2:N$10000,Observed!$A$2:$A$10000,$A780,Observed!$C$2:$C$10000,$C780),"")</f>
        <v/>
      </c>
      <c r="O780" s="23" t="str">
        <f>IF(ISNUMBER(AVERAGEIFS(Observed!O$2:O$10000,Observed!$A$2:$A$10000,$A780,Observed!$C$2:$C$10000,$C780)),AVERAGEIFS(Observed!O$2:O$10000,Observed!$A$2:$A$10000,$A780,Observed!$C$2:$C$10000,$C780),"")</f>
        <v/>
      </c>
      <c r="P780" s="24" t="str">
        <f>IF(ISNUMBER(AVERAGEIFS(Observed!P$2:P$10000,Observed!$A$2:$A$10000,$A780,Observed!$C$2:$C$10000,$C780)),AVERAGEIFS(Observed!P$2:P$10000,Observed!$A$2:$A$10000,$A780,Observed!$C$2:$C$10000,$C780),"")</f>
        <v/>
      </c>
      <c r="Q780" s="24" t="str">
        <f>IF(ISNUMBER(AVERAGEIFS(Observed!Q$2:Q$10000,Observed!$A$2:$A$10000,$A780,Observed!$C$2:$C$10000,$C780)),AVERAGEIFS(Observed!Q$2:Q$10000,Observed!$A$2:$A$10000,$A780,Observed!$C$2:$C$10000,$C780),"")</f>
        <v/>
      </c>
      <c r="R780" s="24" t="str">
        <f>IF(ISNUMBER(AVERAGEIFS(Observed!R$2:R$10000,Observed!$A$2:$A$10000,$A780,Observed!$C$2:$C$10000,$C780)),AVERAGEIFS(Observed!R$2:R$10000,Observed!$A$2:$A$10000,$A780,Observed!$C$2:$C$10000,$C780),"")</f>
        <v/>
      </c>
      <c r="S780" s="22" t="str">
        <f>IF(ISNUMBER(AVERAGEIFS(Observed!S$2:S$10000,Observed!$A$2:$A$10000,$A780,Observed!$C$2:$C$10000,$C780)),AVERAGEIFS(Observed!S$2:S$10000,Observed!$A$2:$A$10000,$A780,Observed!$C$2:$C$10000,$C780),"")</f>
        <v/>
      </c>
      <c r="T780" s="23" t="str">
        <f>IF(ISNUMBER(AVERAGEIFS(Observed!T$2:T$10000,Observed!$A$2:$A$10000,$A780,Observed!$C$2:$C$10000,$C780)),AVERAGEIFS(Observed!T$2:T$10000,Observed!$A$2:$A$10000,$A780,Observed!$C$2:$C$10000,$C780),"")</f>
        <v/>
      </c>
      <c r="U780" s="23" t="str">
        <f>IF(ISNUMBER(AVERAGEIFS(Observed!U$2:U$10000,Observed!$A$2:$A$10000,$A780,Observed!$C$2:$C$10000,$C780)),AVERAGEIFS(Observed!U$2:U$10000,Observed!$A$2:$A$10000,$A780,Observed!$C$2:$C$10000,$C780),"")</f>
        <v/>
      </c>
      <c r="V780" s="23" t="str">
        <f>IF(ISNUMBER(AVERAGEIFS(Observed!V$2:V$10000,Observed!$A$2:$A$10000,$A780,Observed!$C$2:$C$10000,$C780)),AVERAGEIFS(Observed!V$2:V$10000,Observed!$A$2:$A$10000,$A780,Observed!$C$2:$C$10000,$C780),"")</f>
        <v/>
      </c>
      <c r="W780" s="23" t="str">
        <f>IF(ISNUMBER(AVERAGEIFS(Observed!W$2:W$10000,Observed!$A$2:$A$10000,$A780,Observed!$C$2:$C$10000,$C780)),AVERAGEIFS(Observed!W$2:W$10000,Observed!$A$2:$A$10000,$A780,Observed!$C$2:$C$10000,$C780),"")</f>
        <v/>
      </c>
      <c r="X780" s="23" t="str">
        <f>IF(ISNUMBER(AVERAGEIFS(Observed!X$2:X$10000,Observed!$A$2:$A$10000,$A780,Observed!$C$2:$C$10000,$C780)),AVERAGEIFS(Observed!X$2:X$10000,Observed!$A$2:$A$10000,$A780,Observed!$C$2:$C$10000,$C780),"")</f>
        <v/>
      </c>
      <c r="Y780" s="23" t="str">
        <f>IF(ISNUMBER(AVERAGEIFS(Observed!Y$2:Y$10000,Observed!$A$2:$A$10000,$A780,Observed!$C$2:$C$10000,$C780)),AVERAGEIFS(Observed!Y$2:Y$10000,Observed!$A$2:$A$10000,$A780,Observed!$C$2:$C$10000,$C780),"")</f>
        <v/>
      </c>
      <c r="Z780" s="23" t="str">
        <f>IF(ISNUMBER(AVERAGEIFS(Observed!Z$2:Z$10000,Observed!$A$2:$A$10000,$A780,Observed!$C$2:$C$10000,$C780)),AVERAGEIFS(Observed!Z$2:Z$10000,Observed!$A$2:$A$10000,$A780,Observed!$C$2:$C$10000,$C780),"")</f>
        <v/>
      </c>
      <c r="AA780" s="23" t="str">
        <f>IF(ISNUMBER(AVERAGEIFS(Observed!AA$2:AA$10000,Observed!$A$2:$A$10000,$A780,Observed!$C$2:$C$10000,$C780)),AVERAGEIFS(Observed!AA$2:AA$10000,Observed!$A$2:$A$10000,$A780,Observed!$C$2:$C$10000,$C780),"")</f>
        <v/>
      </c>
      <c r="AB780" s="23" t="str">
        <f>IF(ISNUMBER(AVERAGEIFS(Observed!AB$2:AB$10000,Observed!$A$2:$A$10000,$A780,Observed!$C$2:$C$10000,$C780)),AVERAGEIFS(Observed!AB$2:AB$10000,Observed!$A$2:$A$10000,$A780,Observed!$C$2:$C$10000,$C780),"")</f>
        <v/>
      </c>
      <c r="AC780" s="23" t="str">
        <f>IF(ISNUMBER(AVERAGEIFS(Observed!AC$2:AC$10000,Observed!$A$2:$A$10000,$A780,Observed!$C$2:$C$10000,$C780)),AVERAGEIFS(Observed!AC$2:AC$10000,Observed!$A$2:$A$10000,$A780,Observed!$C$2:$C$10000,$C780),"")</f>
        <v/>
      </c>
      <c r="AD780" s="23" t="str">
        <f>IF(ISNUMBER(AVERAGEIFS(Observed!AD$2:AD$10000,Observed!$A$2:$A$10000,$A780,Observed!$C$2:$C$10000,$C780)),AVERAGEIFS(Observed!AD$2:AD$10000,Observed!$A$2:$A$10000,$A780,Observed!$C$2:$C$10000,$C780),"")</f>
        <v/>
      </c>
      <c r="AE780" s="24" t="str">
        <f>IF(ISNUMBER(AVERAGEIFS(Observed!AE$2:AE$10000,Observed!$A$2:$A$10000,$A780,Observed!$C$2:$C$10000,$C780)),AVERAGEIFS(Observed!AE$2:AE$10000,Observed!$A$2:$A$10000,$A780,Observed!$C$2:$C$10000,$C780),"")</f>
        <v/>
      </c>
      <c r="AF780" s="24" t="str">
        <f>IF(ISNUMBER(AVERAGEIFS(Observed!AF$2:AF$10000,Observed!$A$2:$A$10000,$A780,Observed!$C$2:$C$10000,$C780)),AVERAGEIFS(Observed!AF$2:AF$10000,Observed!$A$2:$A$10000,$A780,Observed!$C$2:$C$10000,$C780),"")</f>
        <v/>
      </c>
      <c r="AG780" s="23" t="str">
        <f>IF(ISNUMBER(AVERAGEIFS(Observed!AG$2:AG$10000,Observed!$A$2:$A$10000,$A780,Observed!$C$2:$C$10000,$C780)),AVERAGEIFS(Observed!AG$2:AG$10000,Observed!$A$2:$A$10000,$A780,Observed!$C$2:$C$10000,$C780),"")</f>
        <v/>
      </c>
      <c r="AH780" s="23" t="str">
        <f>IF(ISNUMBER(AVERAGEIFS(Observed!AH$2:AH$10000,Observed!$A$2:$A$10000,$A780,Observed!$C$2:$C$10000,$C780)),AVERAGEIFS(Observed!AH$2:AH$10000,Observed!$A$2:$A$10000,$A780,Observed!$C$2:$C$10000,$C780),"")</f>
        <v/>
      </c>
      <c r="AI780" s="22" t="str">
        <f>IF(ISNUMBER(AVERAGEIFS(Observed!AI$2:AI$10000,Observed!$A$2:$A$10000,$A780,Observed!$C$2:$C$10000,$C780)),AVERAGEIFS(Observed!AI$2:AI$10000,Observed!$A$2:$A$10000,$A780,Observed!$C$2:$C$10000,$C780),"")</f>
        <v/>
      </c>
      <c r="AJ780" s="23">
        <f>IF(ISNUMBER(AVERAGEIFS(Observed!AJ$2:AJ$10000,Observed!$A$2:$A$10000,$A780,Observed!$C$2:$C$10000,$C780)),AVERAGEIFS(Observed!AJ$2:AJ$10000,Observed!$A$2:$A$10000,$A780,Observed!$C$2:$C$10000,$C780),"")</f>
        <v>13.62</v>
      </c>
      <c r="AK780" s="23" t="str">
        <f>IF(ISNUMBER(AVERAGEIFS(Observed!AK$2:AK$10000,Observed!$A$2:$A$10000,$A780,Observed!$C$2:$C$10000,$C780)),AVERAGEIFS(Observed!AK$2:AK$10000,Observed!$A$2:$A$10000,$A780,Observed!$C$2:$C$10000,$C780),"")</f>
        <v/>
      </c>
      <c r="AL780" s="23" t="str">
        <f>IF(ISNUMBER(AVERAGEIFS(Observed!AL$2:AL$10000,Observed!$A$2:$A$10000,$A780,Observed!$C$2:$C$10000,$C780)),AVERAGEIFS(Observed!AL$2:AL$10000,Observed!$A$2:$A$10000,$A780,Observed!$C$2:$C$10000,$C780),"")</f>
        <v/>
      </c>
      <c r="AM780" s="23" t="str">
        <f>IF(ISNUMBER(AVERAGEIFS(Observed!AM$2:AM$10000,Observed!$A$2:$A$10000,$A780,Observed!$C$2:$C$10000,$C780)),AVERAGEIFS(Observed!AM$2:AM$10000,Observed!$A$2:$A$10000,$A780,Observed!$C$2:$C$10000,$C780),"")</f>
        <v/>
      </c>
      <c r="AN780" s="23" t="str">
        <f>IF(ISNUMBER(AVERAGEIFS(Observed!AN$2:AN$10000,Observed!$A$2:$A$10000,$A780,Observed!$C$2:$C$10000,$C780)),AVERAGEIFS(Observed!AN$2:AN$10000,Observed!$A$2:$A$10000,$A780,Observed!$C$2:$C$10000,$C780),"")</f>
        <v/>
      </c>
      <c r="AO780" s="2">
        <f>COUNTIFS(Observed!$A$2:$A$10000,$A780,Observed!$C$2:$C$10000,$C780)</f>
        <v>5</v>
      </c>
      <c r="AP780" s="2">
        <f t="shared" si="15"/>
        <v>1</v>
      </c>
    </row>
    <row r="781" spans="1:42" x14ac:dyDescent="0.25">
      <c r="A781" t="s">
        <v>92</v>
      </c>
      <c r="B781" t="s">
        <v>30</v>
      </c>
      <c r="C781" s="20">
        <v>40896</v>
      </c>
      <c r="D781">
        <v>1</v>
      </c>
      <c r="F781" t="s">
        <v>106</v>
      </c>
      <c r="G781" s="25" t="s">
        <v>76</v>
      </c>
      <c r="J781" s="2"/>
      <c r="K781" s="22" t="str">
        <f>IF(ISNUMBER(AVERAGEIFS(Observed!K$2:K$10000,Observed!$A$2:$A$10000,$A781,Observed!$C$2:$C$10000,$C781)),AVERAGEIFS(Observed!K$2:K$10000,Observed!$A$2:$A$10000,$A781,Observed!$C$2:$C$10000,$C781),"")</f>
        <v/>
      </c>
      <c r="L781" s="23" t="str">
        <f>IF(ISNUMBER(AVERAGEIFS(Observed!L$2:L$10000,Observed!$A$2:$A$10000,$A781,Observed!$C$2:$C$10000,$C781)),AVERAGEIFS(Observed!L$2:L$10000,Observed!$A$2:$A$10000,$A781,Observed!$C$2:$C$10000,$C781),"")</f>
        <v/>
      </c>
      <c r="M781" s="23" t="str">
        <f>IF(ISNUMBER(AVERAGEIFS(Observed!M$2:M$10000,Observed!$A$2:$A$10000,$A781,Observed!$C$2:$C$10000,$C781)),AVERAGEIFS(Observed!M$2:M$10000,Observed!$A$2:$A$10000,$A781,Observed!$C$2:$C$10000,$C781),"")</f>
        <v/>
      </c>
      <c r="N781" s="23" t="str">
        <f>IF(ISNUMBER(AVERAGEIFS(Observed!N$2:N$10000,Observed!$A$2:$A$10000,$A781,Observed!$C$2:$C$10000,$C781)),AVERAGEIFS(Observed!N$2:N$10000,Observed!$A$2:$A$10000,$A781,Observed!$C$2:$C$10000,$C781),"")</f>
        <v/>
      </c>
      <c r="O781" s="23" t="str">
        <f>IF(ISNUMBER(AVERAGEIFS(Observed!O$2:O$10000,Observed!$A$2:$A$10000,$A781,Observed!$C$2:$C$10000,$C781)),AVERAGEIFS(Observed!O$2:O$10000,Observed!$A$2:$A$10000,$A781,Observed!$C$2:$C$10000,$C781),"")</f>
        <v/>
      </c>
      <c r="P781" s="24" t="str">
        <f>IF(ISNUMBER(AVERAGEIFS(Observed!P$2:P$10000,Observed!$A$2:$A$10000,$A781,Observed!$C$2:$C$10000,$C781)),AVERAGEIFS(Observed!P$2:P$10000,Observed!$A$2:$A$10000,$A781,Observed!$C$2:$C$10000,$C781),"")</f>
        <v/>
      </c>
      <c r="Q781" s="24" t="str">
        <f>IF(ISNUMBER(AVERAGEIFS(Observed!Q$2:Q$10000,Observed!$A$2:$A$10000,$A781,Observed!$C$2:$C$10000,$C781)),AVERAGEIFS(Observed!Q$2:Q$10000,Observed!$A$2:$A$10000,$A781,Observed!$C$2:$C$10000,$C781),"")</f>
        <v/>
      </c>
      <c r="R781" s="24" t="str">
        <f>IF(ISNUMBER(AVERAGEIFS(Observed!R$2:R$10000,Observed!$A$2:$A$10000,$A781,Observed!$C$2:$C$10000,$C781)),AVERAGEIFS(Observed!R$2:R$10000,Observed!$A$2:$A$10000,$A781,Observed!$C$2:$C$10000,$C781),"")</f>
        <v/>
      </c>
      <c r="S781" s="22" t="str">
        <f>IF(ISNUMBER(AVERAGEIFS(Observed!S$2:S$10000,Observed!$A$2:$A$10000,$A781,Observed!$C$2:$C$10000,$C781)),AVERAGEIFS(Observed!S$2:S$10000,Observed!$A$2:$A$10000,$A781,Observed!$C$2:$C$10000,$C781),"")</f>
        <v/>
      </c>
      <c r="T781" s="23" t="str">
        <f>IF(ISNUMBER(AVERAGEIFS(Observed!T$2:T$10000,Observed!$A$2:$A$10000,$A781,Observed!$C$2:$C$10000,$C781)),AVERAGEIFS(Observed!T$2:T$10000,Observed!$A$2:$A$10000,$A781,Observed!$C$2:$C$10000,$C781),"")</f>
        <v/>
      </c>
      <c r="U781" s="23" t="str">
        <f>IF(ISNUMBER(AVERAGEIFS(Observed!U$2:U$10000,Observed!$A$2:$A$10000,$A781,Observed!$C$2:$C$10000,$C781)),AVERAGEIFS(Observed!U$2:U$10000,Observed!$A$2:$A$10000,$A781,Observed!$C$2:$C$10000,$C781),"")</f>
        <v/>
      </c>
      <c r="V781" s="23" t="str">
        <f>IF(ISNUMBER(AVERAGEIFS(Observed!V$2:V$10000,Observed!$A$2:$A$10000,$A781,Observed!$C$2:$C$10000,$C781)),AVERAGEIFS(Observed!V$2:V$10000,Observed!$A$2:$A$10000,$A781,Observed!$C$2:$C$10000,$C781),"")</f>
        <v/>
      </c>
      <c r="W781" s="23" t="str">
        <f>IF(ISNUMBER(AVERAGEIFS(Observed!W$2:W$10000,Observed!$A$2:$A$10000,$A781,Observed!$C$2:$C$10000,$C781)),AVERAGEIFS(Observed!W$2:W$10000,Observed!$A$2:$A$10000,$A781,Observed!$C$2:$C$10000,$C781),"")</f>
        <v/>
      </c>
      <c r="X781" s="23" t="str">
        <f>IF(ISNUMBER(AVERAGEIFS(Observed!X$2:X$10000,Observed!$A$2:$A$10000,$A781,Observed!$C$2:$C$10000,$C781)),AVERAGEIFS(Observed!X$2:X$10000,Observed!$A$2:$A$10000,$A781,Observed!$C$2:$C$10000,$C781),"")</f>
        <v/>
      </c>
      <c r="Y781" s="23" t="str">
        <f>IF(ISNUMBER(AVERAGEIFS(Observed!Y$2:Y$10000,Observed!$A$2:$A$10000,$A781,Observed!$C$2:$C$10000,$C781)),AVERAGEIFS(Observed!Y$2:Y$10000,Observed!$A$2:$A$10000,$A781,Observed!$C$2:$C$10000,$C781),"")</f>
        <v/>
      </c>
      <c r="Z781" s="23" t="str">
        <f>IF(ISNUMBER(AVERAGEIFS(Observed!Z$2:Z$10000,Observed!$A$2:$A$10000,$A781,Observed!$C$2:$C$10000,$C781)),AVERAGEIFS(Observed!Z$2:Z$10000,Observed!$A$2:$A$10000,$A781,Observed!$C$2:$C$10000,$C781),"")</f>
        <v/>
      </c>
      <c r="AA781" s="23" t="str">
        <f>IF(ISNUMBER(AVERAGEIFS(Observed!AA$2:AA$10000,Observed!$A$2:$A$10000,$A781,Observed!$C$2:$C$10000,$C781)),AVERAGEIFS(Observed!AA$2:AA$10000,Observed!$A$2:$A$10000,$A781,Observed!$C$2:$C$10000,$C781),"")</f>
        <v/>
      </c>
      <c r="AB781" s="23" t="str">
        <f>IF(ISNUMBER(AVERAGEIFS(Observed!AB$2:AB$10000,Observed!$A$2:$A$10000,$A781,Observed!$C$2:$C$10000,$C781)),AVERAGEIFS(Observed!AB$2:AB$10000,Observed!$A$2:$A$10000,$A781,Observed!$C$2:$C$10000,$C781),"")</f>
        <v/>
      </c>
      <c r="AC781" s="23" t="str">
        <f>IF(ISNUMBER(AVERAGEIFS(Observed!AC$2:AC$10000,Observed!$A$2:$A$10000,$A781,Observed!$C$2:$C$10000,$C781)),AVERAGEIFS(Observed!AC$2:AC$10000,Observed!$A$2:$A$10000,$A781,Observed!$C$2:$C$10000,$C781),"")</f>
        <v/>
      </c>
      <c r="AD781" s="23" t="str">
        <f>IF(ISNUMBER(AVERAGEIFS(Observed!AD$2:AD$10000,Observed!$A$2:$A$10000,$A781,Observed!$C$2:$C$10000,$C781)),AVERAGEIFS(Observed!AD$2:AD$10000,Observed!$A$2:$A$10000,$A781,Observed!$C$2:$C$10000,$C781),"")</f>
        <v/>
      </c>
      <c r="AE781" s="24" t="str">
        <f>IF(ISNUMBER(AVERAGEIFS(Observed!AE$2:AE$10000,Observed!$A$2:$A$10000,$A781,Observed!$C$2:$C$10000,$C781)),AVERAGEIFS(Observed!AE$2:AE$10000,Observed!$A$2:$A$10000,$A781,Observed!$C$2:$C$10000,$C781),"")</f>
        <v/>
      </c>
      <c r="AF781" s="24" t="str">
        <f>IF(ISNUMBER(AVERAGEIFS(Observed!AF$2:AF$10000,Observed!$A$2:$A$10000,$A781,Observed!$C$2:$C$10000,$C781)),AVERAGEIFS(Observed!AF$2:AF$10000,Observed!$A$2:$A$10000,$A781,Observed!$C$2:$C$10000,$C781),"")</f>
        <v/>
      </c>
      <c r="AG781" s="23" t="str">
        <f>IF(ISNUMBER(AVERAGEIFS(Observed!AG$2:AG$10000,Observed!$A$2:$A$10000,$A781,Observed!$C$2:$C$10000,$C781)),AVERAGEIFS(Observed!AG$2:AG$10000,Observed!$A$2:$A$10000,$A781,Observed!$C$2:$C$10000,$C781),"")</f>
        <v/>
      </c>
      <c r="AH781" s="23" t="str">
        <f>IF(ISNUMBER(AVERAGEIFS(Observed!AH$2:AH$10000,Observed!$A$2:$A$10000,$A781,Observed!$C$2:$C$10000,$C781)),AVERAGEIFS(Observed!AH$2:AH$10000,Observed!$A$2:$A$10000,$A781,Observed!$C$2:$C$10000,$C781),"")</f>
        <v/>
      </c>
      <c r="AI781" s="22" t="str">
        <f>IF(ISNUMBER(AVERAGEIFS(Observed!AI$2:AI$10000,Observed!$A$2:$A$10000,$A781,Observed!$C$2:$C$10000,$C781)),AVERAGEIFS(Observed!AI$2:AI$10000,Observed!$A$2:$A$10000,$A781,Observed!$C$2:$C$10000,$C781),"")</f>
        <v/>
      </c>
      <c r="AJ781" s="23">
        <f>IF(ISNUMBER(AVERAGEIFS(Observed!AJ$2:AJ$10000,Observed!$A$2:$A$10000,$A781,Observed!$C$2:$C$10000,$C781)),AVERAGEIFS(Observed!AJ$2:AJ$10000,Observed!$A$2:$A$10000,$A781,Observed!$C$2:$C$10000,$C781),"")</f>
        <v>20.52</v>
      </c>
      <c r="AK781" s="23" t="str">
        <f>IF(ISNUMBER(AVERAGEIFS(Observed!AK$2:AK$10000,Observed!$A$2:$A$10000,$A781,Observed!$C$2:$C$10000,$C781)),AVERAGEIFS(Observed!AK$2:AK$10000,Observed!$A$2:$A$10000,$A781,Observed!$C$2:$C$10000,$C781),"")</f>
        <v/>
      </c>
      <c r="AL781" s="23" t="str">
        <f>IF(ISNUMBER(AVERAGEIFS(Observed!AL$2:AL$10000,Observed!$A$2:$A$10000,$A781,Observed!$C$2:$C$10000,$C781)),AVERAGEIFS(Observed!AL$2:AL$10000,Observed!$A$2:$A$10000,$A781,Observed!$C$2:$C$10000,$C781),"")</f>
        <v/>
      </c>
      <c r="AM781" s="23" t="str">
        <f>IF(ISNUMBER(AVERAGEIFS(Observed!AM$2:AM$10000,Observed!$A$2:$A$10000,$A781,Observed!$C$2:$C$10000,$C781)),AVERAGEIFS(Observed!AM$2:AM$10000,Observed!$A$2:$A$10000,$A781,Observed!$C$2:$C$10000,$C781),"")</f>
        <v/>
      </c>
      <c r="AN781" s="23" t="str">
        <f>IF(ISNUMBER(AVERAGEIFS(Observed!AN$2:AN$10000,Observed!$A$2:$A$10000,$A781,Observed!$C$2:$C$10000,$C781)),AVERAGEIFS(Observed!AN$2:AN$10000,Observed!$A$2:$A$10000,$A781,Observed!$C$2:$C$10000,$C781),"")</f>
        <v/>
      </c>
      <c r="AO781" s="2">
        <f>COUNTIFS(Observed!$A$2:$A$10000,$A781,Observed!$C$2:$C$10000,$C781)</f>
        <v>5</v>
      </c>
      <c r="AP781" s="2">
        <f t="shared" si="15"/>
        <v>1</v>
      </c>
    </row>
    <row r="782" spans="1:42" x14ac:dyDescent="0.25">
      <c r="A782" t="s">
        <v>92</v>
      </c>
      <c r="B782" t="s">
        <v>30</v>
      </c>
      <c r="C782" s="20">
        <v>40917</v>
      </c>
      <c r="D782">
        <v>1</v>
      </c>
      <c r="F782" t="s">
        <v>106</v>
      </c>
      <c r="G782" s="25" t="s">
        <v>76</v>
      </c>
      <c r="J782" s="2"/>
      <c r="K782" s="22" t="str">
        <f>IF(ISNUMBER(AVERAGEIFS(Observed!K$2:K$10000,Observed!$A$2:$A$10000,$A782,Observed!$C$2:$C$10000,$C782)),AVERAGEIFS(Observed!K$2:K$10000,Observed!$A$2:$A$10000,$A782,Observed!$C$2:$C$10000,$C782),"")</f>
        <v/>
      </c>
      <c r="L782" s="23" t="str">
        <f>IF(ISNUMBER(AVERAGEIFS(Observed!L$2:L$10000,Observed!$A$2:$A$10000,$A782,Observed!$C$2:$C$10000,$C782)),AVERAGEIFS(Observed!L$2:L$10000,Observed!$A$2:$A$10000,$A782,Observed!$C$2:$C$10000,$C782),"")</f>
        <v/>
      </c>
      <c r="M782" s="23" t="str">
        <f>IF(ISNUMBER(AVERAGEIFS(Observed!M$2:M$10000,Observed!$A$2:$A$10000,$A782,Observed!$C$2:$C$10000,$C782)),AVERAGEIFS(Observed!M$2:M$10000,Observed!$A$2:$A$10000,$A782,Observed!$C$2:$C$10000,$C782),"")</f>
        <v/>
      </c>
      <c r="N782" s="23" t="str">
        <f>IF(ISNUMBER(AVERAGEIFS(Observed!N$2:N$10000,Observed!$A$2:$A$10000,$A782,Observed!$C$2:$C$10000,$C782)),AVERAGEIFS(Observed!N$2:N$10000,Observed!$A$2:$A$10000,$A782,Observed!$C$2:$C$10000,$C782),"")</f>
        <v/>
      </c>
      <c r="O782" s="23" t="str">
        <f>IF(ISNUMBER(AVERAGEIFS(Observed!O$2:O$10000,Observed!$A$2:$A$10000,$A782,Observed!$C$2:$C$10000,$C782)),AVERAGEIFS(Observed!O$2:O$10000,Observed!$A$2:$A$10000,$A782,Observed!$C$2:$C$10000,$C782),"")</f>
        <v/>
      </c>
      <c r="P782" s="24" t="str">
        <f>IF(ISNUMBER(AVERAGEIFS(Observed!P$2:P$10000,Observed!$A$2:$A$10000,$A782,Observed!$C$2:$C$10000,$C782)),AVERAGEIFS(Observed!P$2:P$10000,Observed!$A$2:$A$10000,$A782,Observed!$C$2:$C$10000,$C782),"")</f>
        <v/>
      </c>
      <c r="Q782" s="24" t="str">
        <f>IF(ISNUMBER(AVERAGEIFS(Observed!Q$2:Q$10000,Observed!$A$2:$A$10000,$A782,Observed!$C$2:$C$10000,$C782)),AVERAGEIFS(Observed!Q$2:Q$10000,Observed!$A$2:$A$10000,$A782,Observed!$C$2:$C$10000,$C782),"")</f>
        <v/>
      </c>
      <c r="R782" s="24" t="str">
        <f>IF(ISNUMBER(AVERAGEIFS(Observed!R$2:R$10000,Observed!$A$2:$A$10000,$A782,Observed!$C$2:$C$10000,$C782)),AVERAGEIFS(Observed!R$2:R$10000,Observed!$A$2:$A$10000,$A782,Observed!$C$2:$C$10000,$C782),"")</f>
        <v/>
      </c>
      <c r="S782" s="22" t="str">
        <f>IF(ISNUMBER(AVERAGEIFS(Observed!S$2:S$10000,Observed!$A$2:$A$10000,$A782,Observed!$C$2:$C$10000,$C782)),AVERAGEIFS(Observed!S$2:S$10000,Observed!$A$2:$A$10000,$A782,Observed!$C$2:$C$10000,$C782),"")</f>
        <v/>
      </c>
      <c r="T782" s="23" t="str">
        <f>IF(ISNUMBER(AVERAGEIFS(Observed!T$2:T$10000,Observed!$A$2:$A$10000,$A782,Observed!$C$2:$C$10000,$C782)),AVERAGEIFS(Observed!T$2:T$10000,Observed!$A$2:$A$10000,$A782,Observed!$C$2:$C$10000,$C782),"")</f>
        <v/>
      </c>
      <c r="U782" s="23" t="str">
        <f>IF(ISNUMBER(AVERAGEIFS(Observed!U$2:U$10000,Observed!$A$2:$A$10000,$A782,Observed!$C$2:$C$10000,$C782)),AVERAGEIFS(Observed!U$2:U$10000,Observed!$A$2:$A$10000,$A782,Observed!$C$2:$C$10000,$C782),"")</f>
        <v/>
      </c>
      <c r="V782" s="23" t="str">
        <f>IF(ISNUMBER(AVERAGEIFS(Observed!V$2:V$10000,Observed!$A$2:$A$10000,$A782,Observed!$C$2:$C$10000,$C782)),AVERAGEIFS(Observed!V$2:V$10000,Observed!$A$2:$A$10000,$A782,Observed!$C$2:$C$10000,$C782),"")</f>
        <v/>
      </c>
      <c r="W782" s="23" t="str">
        <f>IF(ISNUMBER(AVERAGEIFS(Observed!W$2:W$10000,Observed!$A$2:$A$10000,$A782,Observed!$C$2:$C$10000,$C782)),AVERAGEIFS(Observed!W$2:W$10000,Observed!$A$2:$A$10000,$A782,Observed!$C$2:$C$10000,$C782),"")</f>
        <v/>
      </c>
      <c r="X782" s="23" t="str">
        <f>IF(ISNUMBER(AVERAGEIFS(Observed!X$2:X$10000,Observed!$A$2:$A$10000,$A782,Observed!$C$2:$C$10000,$C782)),AVERAGEIFS(Observed!X$2:X$10000,Observed!$A$2:$A$10000,$A782,Observed!$C$2:$C$10000,$C782),"")</f>
        <v/>
      </c>
      <c r="Y782" s="23" t="str">
        <f>IF(ISNUMBER(AVERAGEIFS(Observed!Y$2:Y$10000,Observed!$A$2:$A$10000,$A782,Observed!$C$2:$C$10000,$C782)),AVERAGEIFS(Observed!Y$2:Y$10000,Observed!$A$2:$A$10000,$A782,Observed!$C$2:$C$10000,$C782),"")</f>
        <v/>
      </c>
      <c r="Z782" s="23" t="str">
        <f>IF(ISNUMBER(AVERAGEIFS(Observed!Z$2:Z$10000,Observed!$A$2:$A$10000,$A782,Observed!$C$2:$C$10000,$C782)),AVERAGEIFS(Observed!Z$2:Z$10000,Observed!$A$2:$A$10000,$A782,Observed!$C$2:$C$10000,$C782),"")</f>
        <v/>
      </c>
      <c r="AA782" s="23" t="str">
        <f>IF(ISNUMBER(AVERAGEIFS(Observed!AA$2:AA$10000,Observed!$A$2:$A$10000,$A782,Observed!$C$2:$C$10000,$C782)),AVERAGEIFS(Observed!AA$2:AA$10000,Observed!$A$2:$A$10000,$A782,Observed!$C$2:$C$10000,$C782),"")</f>
        <v/>
      </c>
      <c r="AB782" s="23" t="str">
        <f>IF(ISNUMBER(AVERAGEIFS(Observed!AB$2:AB$10000,Observed!$A$2:$A$10000,$A782,Observed!$C$2:$C$10000,$C782)),AVERAGEIFS(Observed!AB$2:AB$10000,Observed!$A$2:$A$10000,$A782,Observed!$C$2:$C$10000,$C782),"")</f>
        <v/>
      </c>
      <c r="AC782" s="23" t="str">
        <f>IF(ISNUMBER(AVERAGEIFS(Observed!AC$2:AC$10000,Observed!$A$2:$A$10000,$A782,Observed!$C$2:$C$10000,$C782)),AVERAGEIFS(Observed!AC$2:AC$10000,Observed!$A$2:$A$10000,$A782,Observed!$C$2:$C$10000,$C782),"")</f>
        <v/>
      </c>
      <c r="AD782" s="23" t="str">
        <f>IF(ISNUMBER(AVERAGEIFS(Observed!AD$2:AD$10000,Observed!$A$2:$A$10000,$A782,Observed!$C$2:$C$10000,$C782)),AVERAGEIFS(Observed!AD$2:AD$10000,Observed!$A$2:$A$10000,$A782,Observed!$C$2:$C$10000,$C782),"")</f>
        <v/>
      </c>
      <c r="AE782" s="24" t="str">
        <f>IF(ISNUMBER(AVERAGEIFS(Observed!AE$2:AE$10000,Observed!$A$2:$A$10000,$A782,Observed!$C$2:$C$10000,$C782)),AVERAGEIFS(Observed!AE$2:AE$10000,Observed!$A$2:$A$10000,$A782,Observed!$C$2:$C$10000,$C782),"")</f>
        <v/>
      </c>
      <c r="AF782" s="24" t="str">
        <f>IF(ISNUMBER(AVERAGEIFS(Observed!AF$2:AF$10000,Observed!$A$2:$A$10000,$A782,Observed!$C$2:$C$10000,$C782)),AVERAGEIFS(Observed!AF$2:AF$10000,Observed!$A$2:$A$10000,$A782,Observed!$C$2:$C$10000,$C782),"")</f>
        <v/>
      </c>
      <c r="AG782" s="23" t="str">
        <f>IF(ISNUMBER(AVERAGEIFS(Observed!AG$2:AG$10000,Observed!$A$2:$A$10000,$A782,Observed!$C$2:$C$10000,$C782)),AVERAGEIFS(Observed!AG$2:AG$10000,Observed!$A$2:$A$10000,$A782,Observed!$C$2:$C$10000,$C782),"")</f>
        <v/>
      </c>
      <c r="AH782" s="23" t="str">
        <f>IF(ISNUMBER(AVERAGEIFS(Observed!AH$2:AH$10000,Observed!$A$2:$A$10000,$A782,Observed!$C$2:$C$10000,$C782)),AVERAGEIFS(Observed!AH$2:AH$10000,Observed!$A$2:$A$10000,$A782,Observed!$C$2:$C$10000,$C782),"")</f>
        <v/>
      </c>
      <c r="AI782" s="22" t="str">
        <f>IF(ISNUMBER(AVERAGEIFS(Observed!AI$2:AI$10000,Observed!$A$2:$A$10000,$A782,Observed!$C$2:$C$10000,$C782)),AVERAGEIFS(Observed!AI$2:AI$10000,Observed!$A$2:$A$10000,$A782,Observed!$C$2:$C$10000,$C782),"")</f>
        <v/>
      </c>
      <c r="AJ782" s="23">
        <f>IF(ISNUMBER(AVERAGEIFS(Observed!AJ$2:AJ$10000,Observed!$A$2:$A$10000,$A782,Observed!$C$2:$C$10000,$C782)),AVERAGEIFS(Observed!AJ$2:AJ$10000,Observed!$A$2:$A$10000,$A782,Observed!$C$2:$C$10000,$C782),"")</f>
        <v>24.96</v>
      </c>
      <c r="AK782" s="23" t="str">
        <f>IF(ISNUMBER(AVERAGEIFS(Observed!AK$2:AK$10000,Observed!$A$2:$A$10000,$A782,Observed!$C$2:$C$10000,$C782)),AVERAGEIFS(Observed!AK$2:AK$10000,Observed!$A$2:$A$10000,$A782,Observed!$C$2:$C$10000,$C782),"")</f>
        <v/>
      </c>
      <c r="AL782" s="23" t="str">
        <f>IF(ISNUMBER(AVERAGEIFS(Observed!AL$2:AL$10000,Observed!$A$2:$A$10000,$A782,Observed!$C$2:$C$10000,$C782)),AVERAGEIFS(Observed!AL$2:AL$10000,Observed!$A$2:$A$10000,$A782,Observed!$C$2:$C$10000,$C782),"")</f>
        <v/>
      </c>
      <c r="AM782" s="23" t="str">
        <f>IF(ISNUMBER(AVERAGEIFS(Observed!AM$2:AM$10000,Observed!$A$2:$A$10000,$A782,Observed!$C$2:$C$10000,$C782)),AVERAGEIFS(Observed!AM$2:AM$10000,Observed!$A$2:$A$10000,$A782,Observed!$C$2:$C$10000,$C782),"")</f>
        <v/>
      </c>
      <c r="AN782" s="23" t="str">
        <f>IF(ISNUMBER(AVERAGEIFS(Observed!AN$2:AN$10000,Observed!$A$2:$A$10000,$A782,Observed!$C$2:$C$10000,$C782)),AVERAGEIFS(Observed!AN$2:AN$10000,Observed!$A$2:$A$10000,$A782,Observed!$C$2:$C$10000,$C782),"")</f>
        <v/>
      </c>
      <c r="AO782" s="2">
        <f>COUNTIFS(Observed!$A$2:$A$10000,$A782,Observed!$C$2:$C$10000,$C782)</f>
        <v>5</v>
      </c>
      <c r="AP782" s="2">
        <f t="shared" si="15"/>
        <v>1</v>
      </c>
    </row>
    <row r="783" spans="1:42" x14ac:dyDescent="0.25">
      <c r="A783" t="s">
        <v>92</v>
      </c>
      <c r="B783" t="s">
        <v>30</v>
      </c>
      <c r="C783" s="20">
        <v>40924</v>
      </c>
      <c r="D783">
        <v>1</v>
      </c>
      <c r="F783" t="s">
        <v>106</v>
      </c>
      <c r="G783" s="25" t="s">
        <v>76</v>
      </c>
      <c r="J783" s="2"/>
      <c r="K783" s="22" t="str">
        <f>IF(ISNUMBER(AVERAGEIFS(Observed!K$2:K$10000,Observed!$A$2:$A$10000,$A783,Observed!$C$2:$C$10000,$C783)),AVERAGEIFS(Observed!K$2:K$10000,Observed!$A$2:$A$10000,$A783,Observed!$C$2:$C$10000,$C783),"")</f>
        <v/>
      </c>
      <c r="L783" s="23" t="str">
        <f>IF(ISNUMBER(AVERAGEIFS(Observed!L$2:L$10000,Observed!$A$2:$A$10000,$A783,Observed!$C$2:$C$10000,$C783)),AVERAGEIFS(Observed!L$2:L$10000,Observed!$A$2:$A$10000,$A783,Observed!$C$2:$C$10000,$C783),"")</f>
        <v/>
      </c>
      <c r="M783" s="23" t="str">
        <f>IF(ISNUMBER(AVERAGEIFS(Observed!M$2:M$10000,Observed!$A$2:$A$10000,$A783,Observed!$C$2:$C$10000,$C783)),AVERAGEIFS(Observed!M$2:M$10000,Observed!$A$2:$A$10000,$A783,Observed!$C$2:$C$10000,$C783),"")</f>
        <v/>
      </c>
      <c r="N783" s="23" t="str">
        <f>IF(ISNUMBER(AVERAGEIFS(Observed!N$2:N$10000,Observed!$A$2:$A$10000,$A783,Observed!$C$2:$C$10000,$C783)),AVERAGEIFS(Observed!N$2:N$10000,Observed!$A$2:$A$10000,$A783,Observed!$C$2:$C$10000,$C783),"")</f>
        <v/>
      </c>
      <c r="O783" s="23" t="str">
        <f>IF(ISNUMBER(AVERAGEIFS(Observed!O$2:O$10000,Observed!$A$2:$A$10000,$A783,Observed!$C$2:$C$10000,$C783)),AVERAGEIFS(Observed!O$2:O$10000,Observed!$A$2:$A$10000,$A783,Observed!$C$2:$C$10000,$C783),"")</f>
        <v/>
      </c>
      <c r="P783" s="24" t="str">
        <f>IF(ISNUMBER(AVERAGEIFS(Observed!P$2:P$10000,Observed!$A$2:$A$10000,$A783,Observed!$C$2:$C$10000,$C783)),AVERAGEIFS(Observed!P$2:P$10000,Observed!$A$2:$A$10000,$A783,Observed!$C$2:$C$10000,$C783),"")</f>
        <v/>
      </c>
      <c r="Q783" s="24" t="str">
        <f>IF(ISNUMBER(AVERAGEIFS(Observed!Q$2:Q$10000,Observed!$A$2:$A$10000,$A783,Observed!$C$2:$C$10000,$C783)),AVERAGEIFS(Observed!Q$2:Q$10000,Observed!$A$2:$A$10000,$A783,Observed!$C$2:$C$10000,$C783),"")</f>
        <v/>
      </c>
      <c r="R783" s="24" t="str">
        <f>IF(ISNUMBER(AVERAGEIFS(Observed!R$2:R$10000,Observed!$A$2:$A$10000,$A783,Observed!$C$2:$C$10000,$C783)),AVERAGEIFS(Observed!R$2:R$10000,Observed!$A$2:$A$10000,$A783,Observed!$C$2:$C$10000,$C783),"")</f>
        <v/>
      </c>
      <c r="S783" s="22" t="str">
        <f>IF(ISNUMBER(AVERAGEIFS(Observed!S$2:S$10000,Observed!$A$2:$A$10000,$A783,Observed!$C$2:$C$10000,$C783)),AVERAGEIFS(Observed!S$2:S$10000,Observed!$A$2:$A$10000,$A783,Observed!$C$2:$C$10000,$C783),"")</f>
        <v/>
      </c>
      <c r="T783" s="23" t="str">
        <f>IF(ISNUMBER(AVERAGEIFS(Observed!T$2:T$10000,Observed!$A$2:$A$10000,$A783,Observed!$C$2:$C$10000,$C783)),AVERAGEIFS(Observed!T$2:T$10000,Observed!$A$2:$A$10000,$A783,Observed!$C$2:$C$10000,$C783),"")</f>
        <v/>
      </c>
      <c r="U783" s="23" t="str">
        <f>IF(ISNUMBER(AVERAGEIFS(Observed!U$2:U$10000,Observed!$A$2:$A$10000,$A783,Observed!$C$2:$C$10000,$C783)),AVERAGEIFS(Observed!U$2:U$10000,Observed!$A$2:$A$10000,$A783,Observed!$C$2:$C$10000,$C783),"")</f>
        <v/>
      </c>
      <c r="V783" s="23" t="str">
        <f>IF(ISNUMBER(AVERAGEIFS(Observed!V$2:V$10000,Observed!$A$2:$A$10000,$A783,Observed!$C$2:$C$10000,$C783)),AVERAGEIFS(Observed!V$2:V$10000,Observed!$A$2:$A$10000,$A783,Observed!$C$2:$C$10000,$C783),"")</f>
        <v/>
      </c>
      <c r="W783" s="23" t="str">
        <f>IF(ISNUMBER(AVERAGEIFS(Observed!W$2:W$10000,Observed!$A$2:$A$10000,$A783,Observed!$C$2:$C$10000,$C783)),AVERAGEIFS(Observed!W$2:W$10000,Observed!$A$2:$A$10000,$A783,Observed!$C$2:$C$10000,$C783),"")</f>
        <v/>
      </c>
      <c r="X783" s="23" t="str">
        <f>IF(ISNUMBER(AVERAGEIFS(Observed!X$2:X$10000,Observed!$A$2:$A$10000,$A783,Observed!$C$2:$C$10000,$C783)),AVERAGEIFS(Observed!X$2:X$10000,Observed!$A$2:$A$10000,$A783,Observed!$C$2:$C$10000,$C783),"")</f>
        <v/>
      </c>
      <c r="Y783" s="23" t="str">
        <f>IF(ISNUMBER(AVERAGEIFS(Observed!Y$2:Y$10000,Observed!$A$2:$A$10000,$A783,Observed!$C$2:$C$10000,$C783)),AVERAGEIFS(Observed!Y$2:Y$10000,Observed!$A$2:$A$10000,$A783,Observed!$C$2:$C$10000,$C783),"")</f>
        <v/>
      </c>
      <c r="Z783" s="23" t="str">
        <f>IF(ISNUMBER(AVERAGEIFS(Observed!Z$2:Z$10000,Observed!$A$2:$A$10000,$A783,Observed!$C$2:$C$10000,$C783)),AVERAGEIFS(Observed!Z$2:Z$10000,Observed!$A$2:$A$10000,$A783,Observed!$C$2:$C$10000,$C783),"")</f>
        <v/>
      </c>
      <c r="AA783" s="23" t="str">
        <f>IF(ISNUMBER(AVERAGEIFS(Observed!AA$2:AA$10000,Observed!$A$2:$A$10000,$A783,Observed!$C$2:$C$10000,$C783)),AVERAGEIFS(Observed!AA$2:AA$10000,Observed!$A$2:$A$10000,$A783,Observed!$C$2:$C$10000,$C783),"")</f>
        <v/>
      </c>
      <c r="AB783" s="23" t="str">
        <f>IF(ISNUMBER(AVERAGEIFS(Observed!AB$2:AB$10000,Observed!$A$2:$A$10000,$A783,Observed!$C$2:$C$10000,$C783)),AVERAGEIFS(Observed!AB$2:AB$10000,Observed!$A$2:$A$10000,$A783,Observed!$C$2:$C$10000,$C783),"")</f>
        <v/>
      </c>
      <c r="AC783" s="23" t="str">
        <f>IF(ISNUMBER(AVERAGEIFS(Observed!AC$2:AC$10000,Observed!$A$2:$A$10000,$A783,Observed!$C$2:$C$10000,$C783)),AVERAGEIFS(Observed!AC$2:AC$10000,Observed!$A$2:$A$10000,$A783,Observed!$C$2:$C$10000,$C783),"")</f>
        <v/>
      </c>
      <c r="AD783" s="23" t="str">
        <f>IF(ISNUMBER(AVERAGEIFS(Observed!AD$2:AD$10000,Observed!$A$2:$A$10000,$A783,Observed!$C$2:$C$10000,$C783)),AVERAGEIFS(Observed!AD$2:AD$10000,Observed!$A$2:$A$10000,$A783,Observed!$C$2:$C$10000,$C783),"")</f>
        <v/>
      </c>
      <c r="AE783" s="24" t="str">
        <f>IF(ISNUMBER(AVERAGEIFS(Observed!AE$2:AE$10000,Observed!$A$2:$A$10000,$A783,Observed!$C$2:$C$10000,$C783)),AVERAGEIFS(Observed!AE$2:AE$10000,Observed!$A$2:$A$10000,$A783,Observed!$C$2:$C$10000,$C783),"")</f>
        <v/>
      </c>
      <c r="AF783" s="24" t="str">
        <f>IF(ISNUMBER(AVERAGEIFS(Observed!AF$2:AF$10000,Observed!$A$2:$A$10000,$A783,Observed!$C$2:$C$10000,$C783)),AVERAGEIFS(Observed!AF$2:AF$10000,Observed!$A$2:$A$10000,$A783,Observed!$C$2:$C$10000,$C783),"")</f>
        <v/>
      </c>
      <c r="AG783" s="23" t="str">
        <f>IF(ISNUMBER(AVERAGEIFS(Observed!AG$2:AG$10000,Observed!$A$2:$A$10000,$A783,Observed!$C$2:$C$10000,$C783)),AVERAGEIFS(Observed!AG$2:AG$10000,Observed!$A$2:$A$10000,$A783,Observed!$C$2:$C$10000,$C783),"")</f>
        <v/>
      </c>
      <c r="AH783" s="23" t="str">
        <f>IF(ISNUMBER(AVERAGEIFS(Observed!AH$2:AH$10000,Observed!$A$2:$A$10000,$A783,Observed!$C$2:$C$10000,$C783)),AVERAGEIFS(Observed!AH$2:AH$10000,Observed!$A$2:$A$10000,$A783,Observed!$C$2:$C$10000,$C783),"")</f>
        <v/>
      </c>
      <c r="AI783" s="22" t="str">
        <f>IF(ISNUMBER(AVERAGEIFS(Observed!AI$2:AI$10000,Observed!$A$2:$A$10000,$A783,Observed!$C$2:$C$10000,$C783)),AVERAGEIFS(Observed!AI$2:AI$10000,Observed!$A$2:$A$10000,$A783,Observed!$C$2:$C$10000,$C783),"")</f>
        <v/>
      </c>
      <c r="AJ783" s="23">
        <f>IF(ISNUMBER(AVERAGEIFS(Observed!AJ$2:AJ$10000,Observed!$A$2:$A$10000,$A783,Observed!$C$2:$C$10000,$C783)),AVERAGEIFS(Observed!AJ$2:AJ$10000,Observed!$A$2:$A$10000,$A783,Observed!$C$2:$C$10000,$C783),"")</f>
        <v>12.88</v>
      </c>
      <c r="AK783" s="23" t="str">
        <f>IF(ISNUMBER(AVERAGEIFS(Observed!AK$2:AK$10000,Observed!$A$2:$A$10000,$A783,Observed!$C$2:$C$10000,$C783)),AVERAGEIFS(Observed!AK$2:AK$10000,Observed!$A$2:$A$10000,$A783,Observed!$C$2:$C$10000,$C783),"")</f>
        <v/>
      </c>
      <c r="AL783" s="23" t="str">
        <f>IF(ISNUMBER(AVERAGEIFS(Observed!AL$2:AL$10000,Observed!$A$2:$A$10000,$A783,Observed!$C$2:$C$10000,$C783)),AVERAGEIFS(Observed!AL$2:AL$10000,Observed!$A$2:$A$10000,$A783,Observed!$C$2:$C$10000,$C783),"")</f>
        <v/>
      </c>
      <c r="AM783" s="23" t="str">
        <f>IF(ISNUMBER(AVERAGEIFS(Observed!AM$2:AM$10000,Observed!$A$2:$A$10000,$A783,Observed!$C$2:$C$10000,$C783)),AVERAGEIFS(Observed!AM$2:AM$10000,Observed!$A$2:$A$10000,$A783,Observed!$C$2:$C$10000,$C783),"")</f>
        <v/>
      </c>
      <c r="AN783" s="23" t="str">
        <f>IF(ISNUMBER(AVERAGEIFS(Observed!AN$2:AN$10000,Observed!$A$2:$A$10000,$A783,Observed!$C$2:$C$10000,$C783)),AVERAGEIFS(Observed!AN$2:AN$10000,Observed!$A$2:$A$10000,$A783,Observed!$C$2:$C$10000,$C783),"")</f>
        <v/>
      </c>
      <c r="AO783" s="2">
        <f>COUNTIFS(Observed!$A$2:$A$10000,$A783,Observed!$C$2:$C$10000,$C783)</f>
        <v>5</v>
      </c>
      <c r="AP783" s="2">
        <f t="shared" si="15"/>
        <v>1</v>
      </c>
    </row>
    <row r="784" spans="1:42" x14ac:dyDescent="0.25">
      <c r="A784" t="s">
        <v>92</v>
      </c>
      <c r="B784" t="s">
        <v>30</v>
      </c>
      <c r="C784" s="20">
        <v>40931</v>
      </c>
      <c r="D784">
        <v>1</v>
      </c>
      <c r="F784" t="s">
        <v>106</v>
      </c>
      <c r="G784" s="25" t="s">
        <v>76</v>
      </c>
      <c r="J784" s="2"/>
      <c r="K784" s="22" t="str">
        <f>IF(ISNUMBER(AVERAGEIFS(Observed!K$2:K$10000,Observed!$A$2:$A$10000,$A784,Observed!$C$2:$C$10000,$C784)),AVERAGEIFS(Observed!K$2:K$10000,Observed!$A$2:$A$10000,$A784,Observed!$C$2:$C$10000,$C784),"")</f>
        <v/>
      </c>
      <c r="L784" s="23" t="str">
        <f>IF(ISNUMBER(AVERAGEIFS(Observed!L$2:L$10000,Observed!$A$2:$A$10000,$A784,Observed!$C$2:$C$10000,$C784)),AVERAGEIFS(Observed!L$2:L$10000,Observed!$A$2:$A$10000,$A784,Observed!$C$2:$C$10000,$C784),"")</f>
        <v/>
      </c>
      <c r="M784" s="23" t="str">
        <f>IF(ISNUMBER(AVERAGEIFS(Observed!M$2:M$10000,Observed!$A$2:$A$10000,$A784,Observed!$C$2:$C$10000,$C784)),AVERAGEIFS(Observed!M$2:M$10000,Observed!$A$2:$A$10000,$A784,Observed!$C$2:$C$10000,$C784),"")</f>
        <v/>
      </c>
      <c r="N784" s="23" t="str">
        <f>IF(ISNUMBER(AVERAGEIFS(Observed!N$2:N$10000,Observed!$A$2:$A$10000,$A784,Observed!$C$2:$C$10000,$C784)),AVERAGEIFS(Observed!N$2:N$10000,Observed!$A$2:$A$10000,$A784,Observed!$C$2:$C$10000,$C784),"")</f>
        <v/>
      </c>
      <c r="O784" s="23" t="str">
        <f>IF(ISNUMBER(AVERAGEIFS(Observed!O$2:O$10000,Observed!$A$2:$A$10000,$A784,Observed!$C$2:$C$10000,$C784)),AVERAGEIFS(Observed!O$2:O$10000,Observed!$A$2:$A$10000,$A784,Observed!$C$2:$C$10000,$C784),"")</f>
        <v/>
      </c>
      <c r="P784" s="24" t="str">
        <f>IF(ISNUMBER(AVERAGEIFS(Observed!P$2:P$10000,Observed!$A$2:$A$10000,$A784,Observed!$C$2:$C$10000,$C784)),AVERAGEIFS(Observed!P$2:P$10000,Observed!$A$2:$A$10000,$A784,Observed!$C$2:$C$10000,$C784),"")</f>
        <v/>
      </c>
      <c r="Q784" s="24" t="str">
        <f>IF(ISNUMBER(AVERAGEIFS(Observed!Q$2:Q$10000,Observed!$A$2:$A$10000,$A784,Observed!$C$2:$C$10000,$C784)),AVERAGEIFS(Observed!Q$2:Q$10000,Observed!$A$2:$A$10000,$A784,Observed!$C$2:$C$10000,$C784),"")</f>
        <v/>
      </c>
      <c r="R784" s="24" t="str">
        <f>IF(ISNUMBER(AVERAGEIFS(Observed!R$2:R$10000,Observed!$A$2:$A$10000,$A784,Observed!$C$2:$C$10000,$C784)),AVERAGEIFS(Observed!R$2:R$10000,Observed!$A$2:$A$10000,$A784,Observed!$C$2:$C$10000,$C784),"")</f>
        <v/>
      </c>
      <c r="S784" s="22" t="str">
        <f>IF(ISNUMBER(AVERAGEIFS(Observed!S$2:S$10000,Observed!$A$2:$A$10000,$A784,Observed!$C$2:$C$10000,$C784)),AVERAGEIFS(Observed!S$2:S$10000,Observed!$A$2:$A$10000,$A784,Observed!$C$2:$C$10000,$C784),"")</f>
        <v/>
      </c>
      <c r="T784" s="23" t="str">
        <f>IF(ISNUMBER(AVERAGEIFS(Observed!T$2:T$10000,Observed!$A$2:$A$10000,$A784,Observed!$C$2:$C$10000,$C784)),AVERAGEIFS(Observed!T$2:T$10000,Observed!$A$2:$A$10000,$A784,Observed!$C$2:$C$10000,$C784),"")</f>
        <v/>
      </c>
      <c r="U784" s="23" t="str">
        <f>IF(ISNUMBER(AVERAGEIFS(Observed!U$2:U$10000,Observed!$A$2:$A$10000,$A784,Observed!$C$2:$C$10000,$C784)),AVERAGEIFS(Observed!U$2:U$10000,Observed!$A$2:$A$10000,$A784,Observed!$C$2:$C$10000,$C784),"")</f>
        <v/>
      </c>
      <c r="V784" s="23" t="str">
        <f>IF(ISNUMBER(AVERAGEIFS(Observed!V$2:V$10000,Observed!$A$2:$A$10000,$A784,Observed!$C$2:$C$10000,$C784)),AVERAGEIFS(Observed!V$2:V$10000,Observed!$A$2:$A$10000,$A784,Observed!$C$2:$C$10000,$C784),"")</f>
        <v/>
      </c>
      <c r="W784" s="23" t="str">
        <f>IF(ISNUMBER(AVERAGEIFS(Observed!W$2:W$10000,Observed!$A$2:$A$10000,$A784,Observed!$C$2:$C$10000,$C784)),AVERAGEIFS(Observed!W$2:W$10000,Observed!$A$2:$A$10000,$A784,Observed!$C$2:$C$10000,$C784),"")</f>
        <v/>
      </c>
      <c r="X784" s="23" t="str">
        <f>IF(ISNUMBER(AVERAGEIFS(Observed!X$2:X$10000,Observed!$A$2:$A$10000,$A784,Observed!$C$2:$C$10000,$C784)),AVERAGEIFS(Observed!X$2:X$10000,Observed!$A$2:$A$10000,$A784,Observed!$C$2:$C$10000,$C784),"")</f>
        <v/>
      </c>
      <c r="Y784" s="23" t="str">
        <f>IF(ISNUMBER(AVERAGEIFS(Observed!Y$2:Y$10000,Observed!$A$2:$A$10000,$A784,Observed!$C$2:$C$10000,$C784)),AVERAGEIFS(Observed!Y$2:Y$10000,Observed!$A$2:$A$10000,$A784,Observed!$C$2:$C$10000,$C784),"")</f>
        <v/>
      </c>
      <c r="Z784" s="23" t="str">
        <f>IF(ISNUMBER(AVERAGEIFS(Observed!Z$2:Z$10000,Observed!$A$2:$A$10000,$A784,Observed!$C$2:$C$10000,$C784)),AVERAGEIFS(Observed!Z$2:Z$10000,Observed!$A$2:$A$10000,$A784,Observed!$C$2:$C$10000,$C784),"")</f>
        <v/>
      </c>
      <c r="AA784" s="23" t="str">
        <f>IF(ISNUMBER(AVERAGEIFS(Observed!AA$2:AA$10000,Observed!$A$2:$A$10000,$A784,Observed!$C$2:$C$10000,$C784)),AVERAGEIFS(Observed!AA$2:AA$10000,Observed!$A$2:$A$10000,$A784,Observed!$C$2:$C$10000,$C784),"")</f>
        <v/>
      </c>
      <c r="AB784" s="23" t="str">
        <f>IF(ISNUMBER(AVERAGEIFS(Observed!AB$2:AB$10000,Observed!$A$2:$A$10000,$A784,Observed!$C$2:$C$10000,$C784)),AVERAGEIFS(Observed!AB$2:AB$10000,Observed!$A$2:$A$10000,$A784,Observed!$C$2:$C$10000,$C784),"")</f>
        <v/>
      </c>
      <c r="AC784" s="23" t="str">
        <f>IF(ISNUMBER(AVERAGEIFS(Observed!AC$2:AC$10000,Observed!$A$2:$A$10000,$A784,Observed!$C$2:$C$10000,$C784)),AVERAGEIFS(Observed!AC$2:AC$10000,Observed!$A$2:$A$10000,$A784,Observed!$C$2:$C$10000,$C784),"")</f>
        <v/>
      </c>
      <c r="AD784" s="23" t="str">
        <f>IF(ISNUMBER(AVERAGEIFS(Observed!AD$2:AD$10000,Observed!$A$2:$A$10000,$A784,Observed!$C$2:$C$10000,$C784)),AVERAGEIFS(Observed!AD$2:AD$10000,Observed!$A$2:$A$10000,$A784,Observed!$C$2:$C$10000,$C784),"")</f>
        <v/>
      </c>
      <c r="AE784" s="24" t="str">
        <f>IF(ISNUMBER(AVERAGEIFS(Observed!AE$2:AE$10000,Observed!$A$2:$A$10000,$A784,Observed!$C$2:$C$10000,$C784)),AVERAGEIFS(Observed!AE$2:AE$10000,Observed!$A$2:$A$10000,$A784,Observed!$C$2:$C$10000,$C784),"")</f>
        <v/>
      </c>
      <c r="AF784" s="24" t="str">
        <f>IF(ISNUMBER(AVERAGEIFS(Observed!AF$2:AF$10000,Observed!$A$2:$A$10000,$A784,Observed!$C$2:$C$10000,$C784)),AVERAGEIFS(Observed!AF$2:AF$10000,Observed!$A$2:$A$10000,$A784,Observed!$C$2:$C$10000,$C784),"")</f>
        <v/>
      </c>
      <c r="AG784" s="23" t="str">
        <f>IF(ISNUMBER(AVERAGEIFS(Observed!AG$2:AG$10000,Observed!$A$2:$A$10000,$A784,Observed!$C$2:$C$10000,$C784)),AVERAGEIFS(Observed!AG$2:AG$10000,Observed!$A$2:$A$10000,$A784,Observed!$C$2:$C$10000,$C784),"")</f>
        <v/>
      </c>
      <c r="AH784" s="23" t="str">
        <f>IF(ISNUMBER(AVERAGEIFS(Observed!AH$2:AH$10000,Observed!$A$2:$A$10000,$A784,Observed!$C$2:$C$10000,$C784)),AVERAGEIFS(Observed!AH$2:AH$10000,Observed!$A$2:$A$10000,$A784,Observed!$C$2:$C$10000,$C784),"")</f>
        <v/>
      </c>
      <c r="AI784" s="22" t="str">
        <f>IF(ISNUMBER(AVERAGEIFS(Observed!AI$2:AI$10000,Observed!$A$2:$A$10000,$A784,Observed!$C$2:$C$10000,$C784)),AVERAGEIFS(Observed!AI$2:AI$10000,Observed!$A$2:$A$10000,$A784,Observed!$C$2:$C$10000,$C784),"")</f>
        <v/>
      </c>
      <c r="AJ784" s="23">
        <f>IF(ISNUMBER(AVERAGEIFS(Observed!AJ$2:AJ$10000,Observed!$A$2:$A$10000,$A784,Observed!$C$2:$C$10000,$C784)),AVERAGEIFS(Observed!AJ$2:AJ$10000,Observed!$A$2:$A$10000,$A784,Observed!$C$2:$C$10000,$C784),"")</f>
        <v>20.78</v>
      </c>
      <c r="AK784" s="23" t="str">
        <f>IF(ISNUMBER(AVERAGEIFS(Observed!AK$2:AK$10000,Observed!$A$2:$A$10000,$A784,Observed!$C$2:$C$10000,$C784)),AVERAGEIFS(Observed!AK$2:AK$10000,Observed!$A$2:$A$10000,$A784,Observed!$C$2:$C$10000,$C784),"")</f>
        <v/>
      </c>
      <c r="AL784" s="23" t="str">
        <f>IF(ISNUMBER(AVERAGEIFS(Observed!AL$2:AL$10000,Observed!$A$2:$A$10000,$A784,Observed!$C$2:$C$10000,$C784)),AVERAGEIFS(Observed!AL$2:AL$10000,Observed!$A$2:$A$10000,$A784,Observed!$C$2:$C$10000,$C784),"")</f>
        <v/>
      </c>
      <c r="AM784" s="23" t="str">
        <f>IF(ISNUMBER(AVERAGEIFS(Observed!AM$2:AM$10000,Observed!$A$2:$A$10000,$A784,Observed!$C$2:$C$10000,$C784)),AVERAGEIFS(Observed!AM$2:AM$10000,Observed!$A$2:$A$10000,$A784,Observed!$C$2:$C$10000,$C784),"")</f>
        <v/>
      </c>
      <c r="AN784" s="23" t="str">
        <f>IF(ISNUMBER(AVERAGEIFS(Observed!AN$2:AN$10000,Observed!$A$2:$A$10000,$A784,Observed!$C$2:$C$10000,$C784)),AVERAGEIFS(Observed!AN$2:AN$10000,Observed!$A$2:$A$10000,$A784,Observed!$C$2:$C$10000,$C784),"")</f>
        <v/>
      </c>
      <c r="AO784" s="2">
        <f>COUNTIFS(Observed!$A$2:$A$10000,$A784,Observed!$C$2:$C$10000,$C784)</f>
        <v>5</v>
      </c>
      <c r="AP784" s="2">
        <f t="shared" si="15"/>
        <v>1</v>
      </c>
    </row>
    <row r="785" spans="1:42" x14ac:dyDescent="0.25">
      <c r="A785" t="s">
        <v>92</v>
      </c>
      <c r="B785" t="s">
        <v>30</v>
      </c>
      <c r="C785" s="20">
        <v>40939</v>
      </c>
      <c r="D785">
        <v>1</v>
      </c>
      <c r="F785" t="s">
        <v>106</v>
      </c>
      <c r="G785" s="25" t="s">
        <v>76</v>
      </c>
      <c r="J785" s="2"/>
      <c r="K785" s="22" t="str">
        <f>IF(ISNUMBER(AVERAGEIFS(Observed!K$2:K$10000,Observed!$A$2:$A$10000,$A785,Observed!$C$2:$C$10000,$C785)),AVERAGEIFS(Observed!K$2:K$10000,Observed!$A$2:$A$10000,$A785,Observed!$C$2:$C$10000,$C785),"")</f>
        <v/>
      </c>
      <c r="L785" s="23" t="str">
        <f>IF(ISNUMBER(AVERAGEIFS(Observed!L$2:L$10000,Observed!$A$2:$A$10000,$A785,Observed!$C$2:$C$10000,$C785)),AVERAGEIFS(Observed!L$2:L$10000,Observed!$A$2:$A$10000,$A785,Observed!$C$2:$C$10000,$C785),"")</f>
        <v/>
      </c>
      <c r="M785" s="23" t="str">
        <f>IF(ISNUMBER(AVERAGEIFS(Observed!M$2:M$10000,Observed!$A$2:$A$10000,$A785,Observed!$C$2:$C$10000,$C785)),AVERAGEIFS(Observed!M$2:M$10000,Observed!$A$2:$A$10000,$A785,Observed!$C$2:$C$10000,$C785),"")</f>
        <v/>
      </c>
      <c r="N785" s="23" t="str">
        <f>IF(ISNUMBER(AVERAGEIFS(Observed!N$2:N$10000,Observed!$A$2:$A$10000,$A785,Observed!$C$2:$C$10000,$C785)),AVERAGEIFS(Observed!N$2:N$10000,Observed!$A$2:$A$10000,$A785,Observed!$C$2:$C$10000,$C785),"")</f>
        <v/>
      </c>
      <c r="O785" s="23" t="str">
        <f>IF(ISNUMBER(AVERAGEIFS(Observed!O$2:O$10000,Observed!$A$2:$A$10000,$A785,Observed!$C$2:$C$10000,$C785)),AVERAGEIFS(Observed!O$2:O$10000,Observed!$A$2:$A$10000,$A785,Observed!$C$2:$C$10000,$C785),"")</f>
        <v/>
      </c>
      <c r="P785" s="24" t="str">
        <f>IF(ISNUMBER(AVERAGEIFS(Observed!P$2:P$10000,Observed!$A$2:$A$10000,$A785,Observed!$C$2:$C$10000,$C785)),AVERAGEIFS(Observed!P$2:P$10000,Observed!$A$2:$A$10000,$A785,Observed!$C$2:$C$10000,$C785),"")</f>
        <v/>
      </c>
      <c r="Q785" s="24" t="str">
        <f>IF(ISNUMBER(AVERAGEIFS(Observed!Q$2:Q$10000,Observed!$A$2:$A$10000,$A785,Observed!$C$2:$C$10000,$C785)),AVERAGEIFS(Observed!Q$2:Q$10000,Observed!$A$2:$A$10000,$A785,Observed!$C$2:$C$10000,$C785),"")</f>
        <v/>
      </c>
      <c r="R785" s="24" t="str">
        <f>IF(ISNUMBER(AVERAGEIFS(Observed!R$2:R$10000,Observed!$A$2:$A$10000,$A785,Observed!$C$2:$C$10000,$C785)),AVERAGEIFS(Observed!R$2:R$10000,Observed!$A$2:$A$10000,$A785,Observed!$C$2:$C$10000,$C785),"")</f>
        <v/>
      </c>
      <c r="S785" s="22" t="str">
        <f>IF(ISNUMBER(AVERAGEIFS(Observed!S$2:S$10000,Observed!$A$2:$A$10000,$A785,Observed!$C$2:$C$10000,$C785)),AVERAGEIFS(Observed!S$2:S$10000,Observed!$A$2:$A$10000,$A785,Observed!$C$2:$C$10000,$C785),"")</f>
        <v/>
      </c>
      <c r="T785" s="23" t="str">
        <f>IF(ISNUMBER(AVERAGEIFS(Observed!T$2:T$10000,Observed!$A$2:$A$10000,$A785,Observed!$C$2:$C$10000,$C785)),AVERAGEIFS(Observed!T$2:T$10000,Observed!$A$2:$A$10000,$A785,Observed!$C$2:$C$10000,$C785),"")</f>
        <v/>
      </c>
      <c r="U785" s="23" t="str">
        <f>IF(ISNUMBER(AVERAGEIFS(Observed!U$2:U$10000,Observed!$A$2:$A$10000,$A785,Observed!$C$2:$C$10000,$C785)),AVERAGEIFS(Observed!U$2:U$10000,Observed!$A$2:$A$10000,$A785,Observed!$C$2:$C$10000,$C785),"")</f>
        <v/>
      </c>
      <c r="V785" s="23" t="str">
        <f>IF(ISNUMBER(AVERAGEIFS(Observed!V$2:V$10000,Observed!$A$2:$A$10000,$A785,Observed!$C$2:$C$10000,$C785)),AVERAGEIFS(Observed!V$2:V$10000,Observed!$A$2:$A$10000,$A785,Observed!$C$2:$C$10000,$C785),"")</f>
        <v/>
      </c>
      <c r="W785" s="23" t="str">
        <f>IF(ISNUMBER(AVERAGEIFS(Observed!W$2:W$10000,Observed!$A$2:$A$10000,$A785,Observed!$C$2:$C$10000,$C785)),AVERAGEIFS(Observed!W$2:W$10000,Observed!$A$2:$A$10000,$A785,Observed!$C$2:$C$10000,$C785),"")</f>
        <v/>
      </c>
      <c r="X785" s="23" t="str">
        <f>IF(ISNUMBER(AVERAGEIFS(Observed!X$2:X$10000,Observed!$A$2:$A$10000,$A785,Observed!$C$2:$C$10000,$C785)),AVERAGEIFS(Observed!X$2:X$10000,Observed!$A$2:$A$10000,$A785,Observed!$C$2:$C$10000,$C785),"")</f>
        <v/>
      </c>
      <c r="Y785" s="23" t="str">
        <f>IF(ISNUMBER(AVERAGEIFS(Observed!Y$2:Y$10000,Observed!$A$2:$A$10000,$A785,Observed!$C$2:$C$10000,$C785)),AVERAGEIFS(Observed!Y$2:Y$10000,Observed!$A$2:$A$10000,$A785,Observed!$C$2:$C$10000,$C785),"")</f>
        <v/>
      </c>
      <c r="Z785" s="23" t="str">
        <f>IF(ISNUMBER(AVERAGEIFS(Observed!Z$2:Z$10000,Observed!$A$2:$A$10000,$A785,Observed!$C$2:$C$10000,$C785)),AVERAGEIFS(Observed!Z$2:Z$10000,Observed!$A$2:$A$10000,$A785,Observed!$C$2:$C$10000,$C785),"")</f>
        <v/>
      </c>
      <c r="AA785" s="23" t="str">
        <f>IF(ISNUMBER(AVERAGEIFS(Observed!AA$2:AA$10000,Observed!$A$2:$A$10000,$A785,Observed!$C$2:$C$10000,$C785)),AVERAGEIFS(Observed!AA$2:AA$10000,Observed!$A$2:$A$10000,$A785,Observed!$C$2:$C$10000,$C785),"")</f>
        <v/>
      </c>
      <c r="AB785" s="23" t="str">
        <f>IF(ISNUMBER(AVERAGEIFS(Observed!AB$2:AB$10000,Observed!$A$2:$A$10000,$A785,Observed!$C$2:$C$10000,$C785)),AVERAGEIFS(Observed!AB$2:AB$10000,Observed!$A$2:$A$10000,$A785,Observed!$C$2:$C$10000,$C785),"")</f>
        <v/>
      </c>
      <c r="AC785" s="23" t="str">
        <f>IF(ISNUMBER(AVERAGEIFS(Observed!AC$2:AC$10000,Observed!$A$2:$A$10000,$A785,Observed!$C$2:$C$10000,$C785)),AVERAGEIFS(Observed!AC$2:AC$10000,Observed!$A$2:$A$10000,$A785,Observed!$C$2:$C$10000,$C785),"")</f>
        <v/>
      </c>
      <c r="AD785" s="23" t="str">
        <f>IF(ISNUMBER(AVERAGEIFS(Observed!AD$2:AD$10000,Observed!$A$2:$A$10000,$A785,Observed!$C$2:$C$10000,$C785)),AVERAGEIFS(Observed!AD$2:AD$10000,Observed!$A$2:$A$10000,$A785,Observed!$C$2:$C$10000,$C785),"")</f>
        <v/>
      </c>
      <c r="AE785" s="24" t="str">
        <f>IF(ISNUMBER(AVERAGEIFS(Observed!AE$2:AE$10000,Observed!$A$2:$A$10000,$A785,Observed!$C$2:$C$10000,$C785)),AVERAGEIFS(Observed!AE$2:AE$10000,Observed!$A$2:$A$10000,$A785,Observed!$C$2:$C$10000,$C785),"")</f>
        <v/>
      </c>
      <c r="AF785" s="24" t="str">
        <f>IF(ISNUMBER(AVERAGEIFS(Observed!AF$2:AF$10000,Observed!$A$2:$A$10000,$A785,Observed!$C$2:$C$10000,$C785)),AVERAGEIFS(Observed!AF$2:AF$10000,Observed!$A$2:$A$10000,$A785,Observed!$C$2:$C$10000,$C785),"")</f>
        <v/>
      </c>
      <c r="AG785" s="23" t="str">
        <f>IF(ISNUMBER(AVERAGEIFS(Observed!AG$2:AG$10000,Observed!$A$2:$A$10000,$A785,Observed!$C$2:$C$10000,$C785)),AVERAGEIFS(Observed!AG$2:AG$10000,Observed!$A$2:$A$10000,$A785,Observed!$C$2:$C$10000,$C785),"")</f>
        <v/>
      </c>
      <c r="AH785" s="23" t="str">
        <f>IF(ISNUMBER(AVERAGEIFS(Observed!AH$2:AH$10000,Observed!$A$2:$A$10000,$A785,Observed!$C$2:$C$10000,$C785)),AVERAGEIFS(Observed!AH$2:AH$10000,Observed!$A$2:$A$10000,$A785,Observed!$C$2:$C$10000,$C785),"")</f>
        <v/>
      </c>
      <c r="AI785" s="22" t="str">
        <f>IF(ISNUMBER(AVERAGEIFS(Observed!AI$2:AI$10000,Observed!$A$2:$A$10000,$A785,Observed!$C$2:$C$10000,$C785)),AVERAGEIFS(Observed!AI$2:AI$10000,Observed!$A$2:$A$10000,$A785,Observed!$C$2:$C$10000,$C785),"")</f>
        <v/>
      </c>
      <c r="AJ785" s="23">
        <f>IF(ISNUMBER(AVERAGEIFS(Observed!AJ$2:AJ$10000,Observed!$A$2:$A$10000,$A785,Observed!$C$2:$C$10000,$C785)),AVERAGEIFS(Observed!AJ$2:AJ$10000,Observed!$A$2:$A$10000,$A785,Observed!$C$2:$C$10000,$C785),"")</f>
        <v>13.160000000000002</v>
      </c>
      <c r="AK785" s="23" t="str">
        <f>IF(ISNUMBER(AVERAGEIFS(Observed!AK$2:AK$10000,Observed!$A$2:$A$10000,$A785,Observed!$C$2:$C$10000,$C785)),AVERAGEIFS(Observed!AK$2:AK$10000,Observed!$A$2:$A$10000,$A785,Observed!$C$2:$C$10000,$C785),"")</f>
        <v/>
      </c>
      <c r="AL785" s="23" t="str">
        <f>IF(ISNUMBER(AVERAGEIFS(Observed!AL$2:AL$10000,Observed!$A$2:$A$10000,$A785,Observed!$C$2:$C$10000,$C785)),AVERAGEIFS(Observed!AL$2:AL$10000,Observed!$A$2:$A$10000,$A785,Observed!$C$2:$C$10000,$C785),"")</f>
        <v/>
      </c>
      <c r="AM785" s="23" t="str">
        <f>IF(ISNUMBER(AVERAGEIFS(Observed!AM$2:AM$10000,Observed!$A$2:$A$10000,$A785,Observed!$C$2:$C$10000,$C785)),AVERAGEIFS(Observed!AM$2:AM$10000,Observed!$A$2:$A$10000,$A785,Observed!$C$2:$C$10000,$C785),"")</f>
        <v/>
      </c>
      <c r="AN785" s="23" t="str">
        <f>IF(ISNUMBER(AVERAGEIFS(Observed!AN$2:AN$10000,Observed!$A$2:$A$10000,$A785,Observed!$C$2:$C$10000,$C785)),AVERAGEIFS(Observed!AN$2:AN$10000,Observed!$A$2:$A$10000,$A785,Observed!$C$2:$C$10000,$C785),"")</f>
        <v/>
      </c>
      <c r="AO785" s="2">
        <f>COUNTIFS(Observed!$A$2:$A$10000,$A785,Observed!$C$2:$C$10000,$C785)</f>
        <v>5</v>
      </c>
      <c r="AP785" s="2">
        <f t="shared" si="15"/>
        <v>1</v>
      </c>
    </row>
    <row r="786" spans="1:42" x14ac:dyDescent="0.25">
      <c r="A786" t="s">
        <v>92</v>
      </c>
      <c r="B786" t="s">
        <v>30</v>
      </c>
      <c r="C786" s="20">
        <v>40946</v>
      </c>
      <c r="D786">
        <v>1</v>
      </c>
      <c r="F786" t="s">
        <v>106</v>
      </c>
      <c r="G786" s="25" t="s">
        <v>76</v>
      </c>
      <c r="J786" s="2"/>
      <c r="K786" s="22" t="str">
        <f>IF(ISNUMBER(AVERAGEIFS(Observed!K$2:K$10000,Observed!$A$2:$A$10000,$A786,Observed!$C$2:$C$10000,$C786)),AVERAGEIFS(Observed!K$2:K$10000,Observed!$A$2:$A$10000,$A786,Observed!$C$2:$C$10000,$C786),"")</f>
        <v/>
      </c>
      <c r="L786" s="23" t="str">
        <f>IF(ISNUMBER(AVERAGEIFS(Observed!L$2:L$10000,Observed!$A$2:$A$10000,$A786,Observed!$C$2:$C$10000,$C786)),AVERAGEIFS(Observed!L$2:L$10000,Observed!$A$2:$A$10000,$A786,Observed!$C$2:$C$10000,$C786),"")</f>
        <v/>
      </c>
      <c r="M786" s="23" t="str">
        <f>IF(ISNUMBER(AVERAGEIFS(Observed!M$2:M$10000,Observed!$A$2:$A$10000,$A786,Observed!$C$2:$C$10000,$C786)),AVERAGEIFS(Observed!M$2:M$10000,Observed!$A$2:$A$10000,$A786,Observed!$C$2:$C$10000,$C786),"")</f>
        <v/>
      </c>
      <c r="N786" s="23" t="str">
        <f>IF(ISNUMBER(AVERAGEIFS(Observed!N$2:N$10000,Observed!$A$2:$A$10000,$A786,Observed!$C$2:$C$10000,$C786)),AVERAGEIFS(Observed!N$2:N$10000,Observed!$A$2:$A$10000,$A786,Observed!$C$2:$C$10000,$C786),"")</f>
        <v/>
      </c>
      <c r="O786" s="23" t="str">
        <f>IF(ISNUMBER(AVERAGEIFS(Observed!O$2:O$10000,Observed!$A$2:$A$10000,$A786,Observed!$C$2:$C$10000,$C786)),AVERAGEIFS(Observed!O$2:O$10000,Observed!$A$2:$A$10000,$A786,Observed!$C$2:$C$10000,$C786),"")</f>
        <v/>
      </c>
      <c r="P786" s="24" t="str">
        <f>IF(ISNUMBER(AVERAGEIFS(Observed!P$2:P$10000,Observed!$A$2:$A$10000,$A786,Observed!$C$2:$C$10000,$C786)),AVERAGEIFS(Observed!P$2:P$10000,Observed!$A$2:$A$10000,$A786,Observed!$C$2:$C$10000,$C786),"")</f>
        <v/>
      </c>
      <c r="Q786" s="24" t="str">
        <f>IF(ISNUMBER(AVERAGEIFS(Observed!Q$2:Q$10000,Observed!$A$2:$A$10000,$A786,Observed!$C$2:$C$10000,$C786)),AVERAGEIFS(Observed!Q$2:Q$10000,Observed!$A$2:$A$10000,$A786,Observed!$C$2:$C$10000,$C786),"")</f>
        <v/>
      </c>
      <c r="R786" s="24" t="str">
        <f>IF(ISNUMBER(AVERAGEIFS(Observed!R$2:R$10000,Observed!$A$2:$A$10000,$A786,Observed!$C$2:$C$10000,$C786)),AVERAGEIFS(Observed!R$2:R$10000,Observed!$A$2:$A$10000,$A786,Observed!$C$2:$C$10000,$C786),"")</f>
        <v/>
      </c>
      <c r="S786" s="22" t="str">
        <f>IF(ISNUMBER(AVERAGEIFS(Observed!S$2:S$10000,Observed!$A$2:$A$10000,$A786,Observed!$C$2:$C$10000,$C786)),AVERAGEIFS(Observed!S$2:S$10000,Observed!$A$2:$A$10000,$A786,Observed!$C$2:$C$10000,$C786),"")</f>
        <v/>
      </c>
      <c r="T786" s="23" t="str">
        <f>IF(ISNUMBER(AVERAGEIFS(Observed!T$2:T$10000,Observed!$A$2:$A$10000,$A786,Observed!$C$2:$C$10000,$C786)),AVERAGEIFS(Observed!T$2:T$10000,Observed!$A$2:$A$10000,$A786,Observed!$C$2:$C$10000,$C786),"")</f>
        <v/>
      </c>
      <c r="U786" s="23" t="str">
        <f>IF(ISNUMBER(AVERAGEIFS(Observed!U$2:U$10000,Observed!$A$2:$A$10000,$A786,Observed!$C$2:$C$10000,$C786)),AVERAGEIFS(Observed!U$2:U$10000,Observed!$A$2:$A$10000,$A786,Observed!$C$2:$C$10000,$C786),"")</f>
        <v/>
      </c>
      <c r="V786" s="23" t="str">
        <f>IF(ISNUMBER(AVERAGEIFS(Observed!V$2:V$10000,Observed!$A$2:$A$10000,$A786,Observed!$C$2:$C$10000,$C786)),AVERAGEIFS(Observed!V$2:V$10000,Observed!$A$2:$A$10000,$A786,Observed!$C$2:$C$10000,$C786),"")</f>
        <v/>
      </c>
      <c r="W786" s="23" t="str">
        <f>IF(ISNUMBER(AVERAGEIFS(Observed!W$2:W$10000,Observed!$A$2:$A$10000,$A786,Observed!$C$2:$C$10000,$C786)),AVERAGEIFS(Observed!W$2:W$10000,Observed!$A$2:$A$10000,$A786,Observed!$C$2:$C$10000,$C786),"")</f>
        <v/>
      </c>
      <c r="X786" s="23" t="str">
        <f>IF(ISNUMBER(AVERAGEIFS(Observed!X$2:X$10000,Observed!$A$2:$A$10000,$A786,Observed!$C$2:$C$10000,$C786)),AVERAGEIFS(Observed!X$2:X$10000,Observed!$A$2:$A$10000,$A786,Observed!$C$2:$C$10000,$C786),"")</f>
        <v/>
      </c>
      <c r="Y786" s="23" t="str">
        <f>IF(ISNUMBER(AVERAGEIFS(Observed!Y$2:Y$10000,Observed!$A$2:$A$10000,$A786,Observed!$C$2:$C$10000,$C786)),AVERAGEIFS(Observed!Y$2:Y$10000,Observed!$A$2:$A$10000,$A786,Observed!$C$2:$C$10000,$C786),"")</f>
        <v/>
      </c>
      <c r="Z786" s="23" t="str">
        <f>IF(ISNUMBER(AVERAGEIFS(Observed!Z$2:Z$10000,Observed!$A$2:$A$10000,$A786,Observed!$C$2:$C$10000,$C786)),AVERAGEIFS(Observed!Z$2:Z$10000,Observed!$A$2:$A$10000,$A786,Observed!$C$2:$C$10000,$C786),"")</f>
        <v/>
      </c>
      <c r="AA786" s="23" t="str">
        <f>IF(ISNUMBER(AVERAGEIFS(Observed!AA$2:AA$10000,Observed!$A$2:$A$10000,$A786,Observed!$C$2:$C$10000,$C786)),AVERAGEIFS(Observed!AA$2:AA$10000,Observed!$A$2:$A$10000,$A786,Observed!$C$2:$C$10000,$C786),"")</f>
        <v/>
      </c>
      <c r="AB786" s="23" t="str">
        <f>IF(ISNUMBER(AVERAGEIFS(Observed!AB$2:AB$10000,Observed!$A$2:$A$10000,$A786,Observed!$C$2:$C$10000,$C786)),AVERAGEIFS(Observed!AB$2:AB$10000,Observed!$A$2:$A$10000,$A786,Observed!$C$2:$C$10000,$C786),"")</f>
        <v/>
      </c>
      <c r="AC786" s="23" t="str">
        <f>IF(ISNUMBER(AVERAGEIFS(Observed!AC$2:AC$10000,Observed!$A$2:$A$10000,$A786,Observed!$C$2:$C$10000,$C786)),AVERAGEIFS(Observed!AC$2:AC$10000,Observed!$A$2:$A$10000,$A786,Observed!$C$2:$C$10000,$C786),"")</f>
        <v/>
      </c>
      <c r="AD786" s="23" t="str">
        <f>IF(ISNUMBER(AVERAGEIFS(Observed!AD$2:AD$10000,Observed!$A$2:$A$10000,$A786,Observed!$C$2:$C$10000,$C786)),AVERAGEIFS(Observed!AD$2:AD$10000,Observed!$A$2:$A$10000,$A786,Observed!$C$2:$C$10000,$C786),"")</f>
        <v/>
      </c>
      <c r="AE786" s="24" t="str">
        <f>IF(ISNUMBER(AVERAGEIFS(Observed!AE$2:AE$10000,Observed!$A$2:$A$10000,$A786,Observed!$C$2:$C$10000,$C786)),AVERAGEIFS(Observed!AE$2:AE$10000,Observed!$A$2:$A$10000,$A786,Observed!$C$2:$C$10000,$C786),"")</f>
        <v/>
      </c>
      <c r="AF786" s="24" t="str">
        <f>IF(ISNUMBER(AVERAGEIFS(Observed!AF$2:AF$10000,Observed!$A$2:$A$10000,$A786,Observed!$C$2:$C$10000,$C786)),AVERAGEIFS(Observed!AF$2:AF$10000,Observed!$A$2:$A$10000,$A786,Observed!$C$2:$C$10000,$C786),"")</f>
        <v/>
      </c>
      <c r="AG786" s="23" t="str">
        <f>IF(ISNUMBER(AVERAGEIFS(Observed!AG$2:AG$10000,Observed!$A$2:$A$10000,$A786,Observed!$C$2:$C$10000,$C786)),AVERAGEIFS(Observed!AG$2:AG$10000,Observed!$A$2:$A$10000,$A786,Observed!$C$2:$C$10000,$C786),"")</f>
        <v/>
      </c>
      <c r="AH786" s="23" t="str">
        <f>IF(ISNUMBER(AVERAGEIFS(Observed!AH$2:AH$10000,Observed!$A$2:$A$10000,$A786,Observed!$C$2:$C$10000,$C786)),AVERAGEIFS(Observed!AH$2:AH$10000,Observed!$A$2:$A$10000,$A786,Observed!$C$2:$C$10000,$C786),"")</f>
        <v/>
      </c>
      <c r="AI786" s="22" t="str">
        <f>IF(ISNUMBER(AVERAGEIFS(Observed!AI$2:AI$10000,Observed!$A$2:$A$10000,$A786,Observed!$C$2:$C$10000,$C786)),AVERAGEIFS(Observed!AI$2:AI$10000,Observed!$A$2:$A$10000,$A786,Observed!$C$2:$C$10000,$C786),"")</f>
        <v/>
      </c>
      <c r="AJ786" s="23">
        <f>IF(ISNUMBER(AVERAGEIFS(Observed!AJ$2:AJ$10000,Observed!$A$2:$A$10000,$A786,Observed!$C$2:$C$10000,$C786)),AVERAGEIFS(Observed!AJ$2:AJ$10000,Observed!$A$2:$A$10000,$A786,Observed!$C$2:$C$10000,$C786),"")</f>
        <v>18.96</v>
      </c>
      <c r="AK786" s="23" t="str">
        <f>IF(ISNUMBER(AVERAGEIFS(Observed!AK$2:AK$10000,Observed!$A$2:$A$10000,$A786,Observed!$C$2:$C$10000,$C786)),AVERAGEIFS(Observed!AK$2:AK$10000,Observed!$A$2:$A$10000,$A786,Observed!$C$2:$C$10000,$C786),"")</f>
        <v/>
      </c>
      <c r="AL786" s="23" t="str">
        <f>IF(ISNUMBER(AVERAGEIFS(Observed!AL$2:AL$10000,Observed!$A$2:$A$10000,$A786,Observed!$C$2:$C$10000,$C786)),AVERAGEIFS(Observed!AL$2:AL$10000,Observed!$A$2:$A$10000,$A786,Observed!$C$2:$C$10000,$C786),"")</f>
        <v/>
      </c>
      <c r="AM786" s="23" t="str">
        <f>IF(ISNUMBER(AVERAGEIFS(Observed!AM$2:AM$10000,Observed!$A$2:$A$10000,$A786,Observed!$C$2:$C$10000,$C786)),AVERAGEIFS(Observed!AM$2:AM$10000,Observed!$A$2:$A$10000,$A786,Observed!$C$2:$C$10000,$C786),"")</f>
        <v/>
      </c>
      <c r="AN786" s="23" t="str">
        <f>IF(ISNUMBER(AVERAGEIFS(Observed!AN$2:AN$10000,Observed!$A$2:$A$10000,$A786,Observed!$C$2:$C$10000,$C786)),AVERAGEIFS(Observed!AN$2:AN$10000,Observed!$A$2:$A$10000,$A786,Observed!$C$2:$C$10000,$C786),"")</f>
        <v/>
      </c>
      <c r="AO786" s="2">
        <f>COUNTIFS(Observed!$A$2:$A$10000,$A786,Observed!$C$2:$C$10000,$C786)</f>
        <v>5</v>
      </c>
      <c r="AP786" s="2">
        <f t="shared" si="15"/>
        <v>1</v>
      </c>
    </row>
    <row r="787" spans="1:42" x14ac:dyDescent="0.25">
      <c r="A787" t="s">
        <v>92</v>
      </c>
      <c r="B787" t="s">
        <v>30</v>
      </c>
      <c r="C787" s="20">
        <v>40959</v>
      </c>
      <c r="D787">
        <v>1</v>
      </c>
      <c r="F787" t="s">
        <v>106</v>
      </c>
      <c r="G787" s="25" t="s">
        <v>76</v>
      </c>
      <c r="J787" s="2"/>
      <c r="K787" s="22" t="str">
        <f>IF(ISNUMBER(AVERAGEIFS(Observed!K$2:K$10000,Observed!$A$2:$A$10000,$A787,Observed!$C$2:$C$10000,$C787)),AVERAGEIFS(Observed!K$2:K$10000,Observed!$A$2:$A$10000,$A787,Observed!$C$2:$C$10000,$C787),"")</f>
        <v/>
      </c>
      <c r="L787" s="23" t="str">
        <f>IF(ISNUMBER(AVERAGEIFS(Observed!L$2:L$10000,Observed!$A$2:$A$10000,$A787,Observed!$C$2:$C$10000,$C787)),AVERAGEIFS(Observed!L$2:L$10000,Observed!$A$2:$A$10000,$A787,Observed!$C$2:$C$10000,$C787),"")</f>
        <v/>
      </c>
      <c r="M787" s="23" t="str">
        <f>IF(ISNUMBER(AVERAGEIFS(Observed!M$2:M$10000,Observed!$A$2:$A$10000,$A787,Observed!$C$2:$C$10000,$C787)),AVERAGEIFS(Observed!M$2:M$10000,Observed!$A$2:$A$10000,$A787,Observed!$C$2:$C$10000,$C787),"")</f>
        <v/>
      </c>
      <c r="N787" s="23" t="str">
        <f>IF(ISNUMBER(AVERAGEIFS(Observed!N$2:N$10000,Observed!$A$2:$A$10000,$A787,Observed!$C$2:$C$10000,$C787)),AVERAGEIFS(Observed!N$2:N$10000,Observed!$A$2:$A$10000,$A787,Observed!$C$2:$C$10000,$C787),"")</f>
        <v/>
      </c>
      <c r="O787" s="23" t="str">
        <f>IF(ISNUMBER(AVERAGEIFS(Observed!O$2:O$10000,Observed!$A$2:$A$10000,$A787,Observed!$C$2:$C$10000,$C787)),AVERAGEIFS(Observed!O$2:O$10000,Observed!$A$2:$A$10000,$A787,Observed!$C$2:$C$10000,$C787),"")</f>
        <v/>
      </c>
      <c r="P787" s="24" t="str">
        <f>IF(ISNUMBER(AVERAGEIFS(Observed!P$2:P$10000,Observed!$A$2:$A$10000,$A787,Observed!$C$2:$C$10000,$C787)),AVERAGEIFS(Observed!P$2:P$10000,Observed!$A$2:$A$10000,$A787,Observed!$C$2:$C$10000,$C787),"")</f>
        <v/>
      </c>
      <c r="Q787" s="24" t="str">
        <f>IF(ISNUMBER(AVERAGEIFS(Observed!Q$2:Q$10000,Observed!$A$2:$A$10000,$A787,Observed!$C$2:$C$10000,$C787)),AVERAGEIFS(Observed!Q$2:Q$10000,Observed!$A$2:$A$10000,$A787,Observed!$C$2:$C$10000,$C787),"")</f>
        <v/>
      </c>
      <c r="R787" s="24" t="str">
        <f>IF(ISNUMBER(AVERAGEIFS(Observed!R$2:R$10000,Observed!$A$2:$A$10000,$A787,Observed!$C$2:$C$10000,$C787)),AVERAGEIFS(Observed!R$2:R$10000,Observed!$A$2:$A$10000,$A787,Observed!$C$2:$C$10000,$C787),"")</f>
        <v/>
      </c>
      <c r="S787" s="22" t="str">
        <f>IF(ISNUMBER(AVERAGEIFS(Observed!S$2:S$10000,Observed!$A$2:$A$10000,$A787,Observed!$C$2:$C$10000,$C787)),AVERAGEIFS(Observed!S$2:S$10000,Observed!$A$2:$A$10000,$A787,Observed!$C$2:$C$10000,$C787),"")</f>
        <v/>
      </c>
      <c r="T787" s="23" t="str">
        <f>IF(ISNUMBER(AVERAGEIFS(Observed!T$2:T$10000,Observed!$A$2:$A$10000,$A787,Observed!$C$2:$C$10000,$C787)),AVERAGEIFS(Observed!T$2:T$10000,Observed!$A$2:$A$10000,$A787,Observed!$C$2:$C$10000,$C787),"")</f>
        <v/>
      </c>
      <c r="U787" s="23" t="str">
        <f>IF(ISNUMBER(AVERAGEIFS(Observed!U$2:U$10000,Observed!$A$2:$A$10000,$A787,Observed!$C$2:$C$10000,$C787)),AVERAGEIFS(Observed!U$2:U$10000,Observed!$A$2:$A$10000,$A787,Observed!$C$2:$C$10000,$C787),"")</f>
        <v/>
      </c>
      <c r="V787" s="23" t="str">
        <f>IF(ISNUMBER(AVERAGEIFS(Observed!V$2:V$10000,Observed!$A$2:$A$10000,$A787,Observed!$C$2:$C$10000,$C787)),AVERAGEIFS(Observed!V$2:V$10000,Observed!$A$2:$A$10000,$A787,Observed!$C$2:$C$10000,$C787),"")</f>
        <v/>
      </c>
      <c r="W787" s="23" t="str">
        <f>IF(ISNUMBER(AVERAGEIFS(Observed!W$2:W$10000,Observed!$A$2:$A$10000,$A787,Observed!$C$2:$C$10000,$C787)),AVERAGEIFS(Observed!W$2:W$10000,Observed!$A$2:$A$10000,$A787,Observed!$C$2:$C$10000,$C787),"")</f>
        <v/>
      </c>
      <c r="X787" s="23" t="str">
        <f>IF(ISNUMBER(AVERAGEIFS(Observed!X$2:X$10000,Observed!$A$2:$A$10000,$A787,Observed!$C$2:$C$10000,$C787)),AVERAGEIFS(Observed!X$2:X$10000,Observed!$A$2:$A$10000,$A787,Observed!$C$2:$C$10000,$C787),"")</f>
        <v/>
      </c>
      <c r="Y787" s="23" t="str">
        <f>IF(ISNUMBER(AVERAGEIFS(Observed!Y$2:Y$10000,Observed!$A$2:$A$10000,$A787,Observed!$C$2:$C$10000,$C787)),AVERAGEIFS(Observed!Y$2:Y$10000,Observed!$A$2:$A$10000,$A787,Observed!$C$2:$C$10000,$C787),"")</f>
        <v/>
      </c>
      <c r="Z787" s="23" t="str">
        <f>IF(ISNUMBER(AVERAGEIFS(Observed!Z$2:Z$10000,Observed!$A$2:$A$10000,$A787,Observed!$C$2:$C$10000,$C787)),AVERAGEIFS(Observed!Z$2:Z$10000,Observed!$A$2:$A$10000,$A787,Observed!$C$2:$C$10000,$C787),"")</f>
        <v/>
      </c>
      <c r="AA787" s="23" t="str">
        <f>IF(ISNUMBER(AVERAGEIFS(Observed!AA$2:AA$10000,Observed!$A$2:$A$10000,$A787,Observed!$C$2:$C$10000,$C787)),AVERAGEIFS(Observed!AA$2:AA$10000,Observed!$A$2:$A$10000,$A787,Observed!$C$2:$C$10000,$C787),"")</f>
        <v/>
      </c>
      <c r="AB787" s="23" t="str">
        <f>IF(ISNUMBER(AVERAGEIFS(Observed!AB$2:AB$10000,Observed!$A$2:$A$10000,$A787,Observed!$C$2:$C$10000,$C787)),AVERAGEIFS(Observed!AB$2:AB$10000,Observed!$A$2:$A$10000,$A787,Observed!$C$2:$C$10000,$C787),"")</f>
        <v/>
      </c>
      <c r="AC787" s="23" t="str">
        <f>IF(ISNUMBER(AVERAGEIFS(Observed!AC$2:AC$10000,Observed!$A$2:$A$10000,$A787,Observed!$C$2:$C$10000,$C787)),AVERAGEIFS(Observed!AC$2:AC$10000,Observed!$A$2:$A$10000,$A787,Observed!$C$2:$C$10000,$C787),"")</f>
        <v/>
      </c>
      <c r="AD787" s="23" t="str">
        <f>IF(ISNUMBER(AVERAGEIFS(Observed!AD$2:AD$10000,Observed!$A$2:$A$10000,$A787,Observed!$C$2:$C$10000,$C787)),AVERAGEIFS(Observed!AD$2:AD$10000,Observed!$A$2:$A$10000,$A787,Observed!$C$2:$C$10000,$C787),"")</f>
        <v/>
      </c>
      <c r="AE787" s="24" t="str">
        <f>IF(ISNUMBER(AVERAGEIFS(Observed!AE$2:AE$10000,Observed!$A$2:$A$10000,$A787,Observed!$C$2:$C$10000,$C787)),AVERAGEIFS(Observed!AE$2:AE$10000,Observed!$A$2:$A$10000,$A787,Observed!$C$2:$C$10000,$C787),"")</f>
        <v/>
      </c>
      <c r="AF787" s="24" t="str">
        <f>IF(ISNUMBER(AVERAGEIFS(Observed!AF$2:AF$10000,Observed!$A$2:$A$10000,$A787,Observed!$C$2:$C$10000,$C787)),AVERAGEIFS(Observed!AF$2:AF$10000,Observed!$A$2:$A$10000,$A787,Observed!$C$2:$C$10000,$C787),"")</f>
        <v/>
      </c>
      <c r="AG787" s="23" t="str">
        <f>IF(ISNUMBER(AVERAGEIFS(Observed!AG$2:AG$10000,Observed!$A$2:$A$10000,$A787,Observed!$C$2:$C$10000,$C787)),AVERAGEIFS(Observed!AG$2:AG$10000,Observed!$A$2:$A$10000,$A787,Observed!$C$2:$C$10000,$C787),"")</f>
        <v/>
      </c>
      <c r="AH787" s="23" t="str">
        <f>IF(ISNUMBER(AVERAGEIFS(Observed!AH$2:AH$10000,Observed!$A$2:$A$10000,$A787,Observed!$C$2:$C$10000,$C787)),AVERAGEIFS(Observed!AH$2:AH$10000,Observed!$A$2:$A$10000,$A787,Observed!$C$2:$C$10000,$C787),"")</f>
        <v/>
      </c>
      <c r="AI787" s="22" t="str">
        <f>IF(ISNUMBER(AVERAGEIFS(Observed!AI$2:AI$10000,Observed!$A$2:$A$10000,$A787,Observed!$C$2:$C$10000,$C787)),AVERAGEIFS(Observed!AI$2:AI$10000,Observed!$A$2:$A$10000,$A787,Observed!$C$2:$C$10000,$C787),"")</f>
        <v/>
      </c>
      <c r="AJ787" s="23">
        <f>IF(ISNUMBER(AVERAGEIFS(Observed!AJ$2:AJ$10000,Observed!$A$2:$A$10000,$A787,Observed!$C$2:$C$10000,$C787)),AVERAGEIFS(Observed!AJ$2:AJ$10000,Observed!$A$2:$A$10000,$A787,Observed!$C$2:$C$10000,$C787),"")</f>
        <v>13.4</v>
      </c>
      <c r="AK787" s="23" t="str">
        <f>IF(ISNUMBER(AVERAGEIFS(Observed!AK$2:AK$10000,Observed!$A$2:$A$10000,$A787,Observed!$C$2:$C$10000,$C787)),AVERAGEIFS(Observed!AK$2:AK$10000,Observed!$A$2:$A$10000,$A787,Observed!$C$2:$C$10000,$C787),"")</f>
        <v/>
      </c>
      <c r="AL787" s="23" t="str">
        <f>IF(ISNUMBER(AVERAGEIFS(Observed!AL$2:AL$10000,Observed!$A$2:$A$10000,$A787,Observed!$C$2:$C$10000,$C787)),AVERAGEIFS(Observed!AL$2:AL$10000,Observed!$A$2:$A$10000,$A787,Observed!$C$2:$C$10000,$C787),"")</f>
        <v/>
      </c>
      <c r="AM787" s="23" t="str">
        <f>IF(ISNUMBER(AVERAGEIFS(Observed!AM$2:AM$10000,Observed!$A$2:$A$10000,$A787,Observed!$C$2:$C$10000,$C787)),AVERAGEIFS(Observed!AM$2:AM$10000,Observed!$A$2:$A$10000,$A787,Observed!$C$2:$C$10000,$C787),"")</f>
        <v/>
      </c>
      <c r="AN787" s="23" t="str">
        <f>IF(ISNUMBER(AVERAGEIFS(Observed!AN$2:AN$10000,Observed!$A$2:$A$10000,$A787,Observed!$C$2:$C$10000,$C787)),AVERAGEIFS(Observed!AN$2:AN$10000,Observed!$A$2:$A$10000,$A787,Observed!$C$2:$C$10000,$C787),"")</f>
        <v/>
      </c>
      <c r="AO787" s="2">
        <f>COUNTIFS(Observed!$A$2:$A$10000,$A787,Observed!$C$2:$C$10000,$C787)</f>
        <v>5</v>
      </c>
      <c r="AP787" s="2">
        <f t="shared" si="15"/>
        <v>1</v>
      </c>
    </row>
    <row r="788" spans="1:42" x14ac:dyDescent="0.25">
      <c r="A788" t="s">
        <v>92</v>
      </c>
      <c r="B788" t="s">
        <v>30</v>
      </c>
      <c r="C788" s="20">
        <v>40973</v>
      </c>
      <c r="D788">
        <v>1</v>
      </c>
      <c r="F788" t="s">
        <v>106</v>
      </c>
      <c r="G788" s="25" t="s">
        <v>76</v>
      </c>
      <c r="J788" s="2"/>
      <c r="K788" s="22" t="str">
        <f>IF(ISNUMBER(AVERAGEIFS(Observed!K$2:K$10000,Observed!$A$2:$A$10000,$A788,Observed!$C$2:$C$10000,$C788)),AVERAGEIFS(Observed!K$2:K$10000,Observed!$A$2:$A$10000,$A788,Observed!$C$2:$C$10000,$C788),"")</f>
        <v/>
      </c>
      <c r="L788" s="23" t="str">
        <f>IF(ISNUMBER(AVERAGEIFS(Observed!L$2:L$10000,Observed!$A$2:$A$10000,$A788,Observed!$C$2:$C$10000,$C788)),AVERAGEIFS(Observed!L$2:L$10000,Observed!$A$2:$A$10000,$A788,Observed!$C$2:$C$10000,$C788),"")</f>
        <v/>
      </c>
      <c r="M788" s="23" t="str">
        <f>IF(ISNUMBER(AVERAGEIFS(Observed!M$2:M$10000,Observed!$A$2:$A$10000,$A788,Observed!$C$2:$C$10000,$C788)),AVERAGEIFS(Observed!M$2:M$10000,Observed!$A$2:$A$10000,$A788,Observed!$C$2:$C$10000,$C788),"")</f>
        <v/>
      </c>
      <c r="N788" s="23" t="str">
        <f>IF(ISNUMBER(AVERAGEIFS(Observed!N$2:N$10000,Observed!$A$2:$A$10000,$A788,Observed!$C$2:$C$10000,$C788)),AVERAGEIFS(Observed!N$2:N$10000,Observed!$A$2:$A$10000,$A788,Observed!$C$2:$C$10000,$C788),"")</f>
        <v/>
      </c>
      <c r="O788" s="23" t="str">
        <f>IF(ISNUMBER(AVERAGEIFS(Observed!O$2:O$10000,Observed!$A$2:$A$10000,$A788,Observed!$C$2:$C$10000,$C788)),AVERAGEIFS(Observed!O$2:O$10000,Observed!$A$2:$A$10000,$A788,Observed!$C$2:$C$10000,$C788),"")</f>
        <v/>
      </c>
      <c r="P788" s="24" t="str">
        <f>IF(ISNUMBER(AVERAGEIFS(Observed!P$2:P$10000,Observed!$A$2:$A$10000,$A788,Observed!$C$2:$C$10000,$C788)),AVERAGEIFS(Observed!P$2:P$10000,Observed!$A$2:$A$10000,$A788,Observed!$C$2:$C$10000,$C788),"")</f>
        <v/>
      </c>
      <c r="Q788" s="24" t="str">
        <f>IF(ISNUMBER(AVERAGEIFS(Observed!Q$2:Q$10000,Observed!$A$2:$A$10000,$A788,Observed!$C$2:$C$10000,$C788)),AVERAGEIFS(Observed!Q$2:Q$10000,Observed!$A$2:$A$10000,$A788,Observed!$C$2:$C$10000,$C788),"")</f>
        <v/>
      </c>
      <c r="R788" s="24" t="str">
        <f>IF(ISNUMBER(AVERAGEIFS(Observed!R$2:R$10000,Observed!$A$2:$A$10000,$A788,Observed!$C$2:$C$10000,$C788)),AVERAGEIFS(Observed!R$2:R$10000,Observed!$A$2:$A$10000,$A788,Observed!$C$2:$C$10000,$C788),"")</f>
        <v/>
      </c>
      <c r="S788" s="22" t="str">
        <f>IF(ISNUMBER(AVERAGEIFS(Observed!S$2:S$10000,Observed!$A$2:$A$10000,$A788,Observed!$C$2:$C$10000,$C788)),AVERAGEIFS(Observed!S$2:S$10000,Observed!$A$2:$A$10000,$A788,Observed!$C$2:$C$10000,$C788),"")</f>
        <v/>
      </c>
      <c r="T788" s="23" t="str">
        <f>IF(ISNUMBER(AVERAGEIFS(Observed!T$2:T$10000,Observed!$A$2:$A$10000,$A788,Observed!$C$2:$C$10000,$C788)),AVERAGEIFS(Observed!T$2:T$10000,Observed!$A$2:$A$10000,$A788,Observed!$C$2:$C$10000,$C788),"")</f>
        <v/>
      </c>
      <c r="U788" s="23" t="str">
        <f>IF(ISNUMBER(AVERAGEIFS(Observed!U$2:U$10000,Observed!$A$2:$A$10000,$A788,Observed!$C$2:$C$10000,$C788)),AVERAGEIFS(Observed!U$2:U$10000,Observed!$A$2:$A$10000,$A788,Observed!$C$2:$C$10000,$C788),"")</f>
        <v/>
      </c>
      <c r="V788" s="23" t="str">
        <f>IF(ISNUMBER(AVERAGEIFS(Observed!V$2:V$10000,Observed!$A$2:$A$10000,$A788,Observed!$C$2:$C$10000,$C788)),AVERAGEIFS(Observed!V$2:V$10000,Observed!$A$2:$A$10000,$A788,Observed!$C$2:$C$10000,$C788),"")</f>
        <v/>
      </c>
      <c r="W788" s="23" t="str">
        <f>IF(ISNUMBER(AVERAGEIFS(Observed!W$2:W$10000,Observed!$A$2:$A$10000,$A788,Observed!$C$2:$C$10000,$C788)),AVERAGEIFS(Observed!W$2:W$10000,Observed!$A$2:$A$10000,$A788,Observed!$C$2:$C$10000,$C788),"")</f>
        <v/>
      </c>
      <c r="X788" s="23" t="str">
        <f>IF(ISNUMBER(AVERAGEIFS(Observed!X$2:X$10000,Observed!$A$2:$A$10000,$A788,Observed!$C$2:$C$10000,$C788)),AVERAGEIFS(Observed!X$2:X$10000,Observed!$A$2:$A$10000,$A788,Observed!$C$2:$C$10000,$C788),"")</f>
        <v/>
      </c>
      <c r="Y788" s="23" t="str">
        <f>IF(ISNUMBER(AVERAGEIFS(Observed!Y$2:Y$10000,Observed!$A$2:$A$10000,$A788,Observed!$C$2:$C$10000,$C788)),AVERAGEIFS(Observed!Y$2:Y$10000,Observed!$A$2:$A$10000,$A788,Observed!$C$2:$C$10000,$C788),"")</f>
        <v/>
      </c>
      <c r="Z788" s="23" t="str">
        <f>IF(ISNUMBER(AVERAGEIFS(Observed!Z$2:Z$10000,Observed!$A$2:$A$10000,$A788,Observed!$C$2:$C$10000,$C788)),AVERAGEIFS(Observed!Z$2:Z$10000,Observed!$A$2:$A$10000,$A788,Observed!$C$2:$C$10000,$C788),"")</f>
        <v/>
      </c>
      <c r="AA788" s="23" t="str">
        <f>IF(ISNUMBER(AVERAGEIFS(Observed!AA$2:AA$10000,Observed!$A$2:$A$10000,$A788,Observed!$C$2:$C$10000,$C788)),AVERAGEIFS(Observed!AA$2:AA$10000,Observed!$A$2:$A$10000,$A788,Observed!$C$2:$C$10000,$C788),"")</f>
        <v/>
      </c>
      <c r="AB788" s="23" t="str">
        <f>IF(ISNUMBER(AVERAGEIFS(Observed!AB$2:AB$10000,Observed!$A$2:$A$10000,$A788,Observed!$C$2:$C$10000,$C788)),AVERAGEIFS(Observed!AB$2:AB$10000,Observed!$A$2:$A$10000,$A788,Observed!$C$2:$C$10000,$C788),"")</f>
        <v/>
      </c>
      <c r="AC788" s="23" t="str">
        <f>IF(ISNUMBER(AVERAGEIFS(Observed!AC$2:AC$10000,Observed!$A$2:$A$10000,$A788,Observed!$C$2:$C$10000,$C788)),AVERAGEIFS(Observed!AC$2:AC$10000,Observed!$A$2:$A$10000,$A788,Observed!$C$2:$C$10000,$C788),"")</f>
        <v/>
      </c>
      <c r="AD788" s="23" t="str">
        <f>IF(ISNUMBER(AVERAGEIFS(Observed!AD$2:AD$10000,Observed!$A$2:$A$10000,$A788,Observed!$C$2:$C$10000,$C788)),AVERAGEIFS(Observed!AD$2:AD$10000,Observed!$A$2:$A$10000,$A788,Observed!$C$2:$C$10000,$C788),"")</f>
        <v/>
      </c>
      <c r="AE788" s="24" t="str">
        <f>IF(ISNUMBER(AVERAGEIFS(Observed!AE$2:AE$10000,Observed!$A$2:$A$10000,$A788,Observed!$C$2:$C$10000,$C788)),AVERAGEIFS(Observed!AE$2:AE$10000,Observed!$A$2:$A$10000,$A788,Observed!$C$2:$C$10000,$C788),"")</f>
        <v/>
      </c>
      <c r="AF788" s="24" t="str">
        <f>IF(ISNUMBER(AVERAGEIFS(Observed!AF$2:AF$10000,Observed!$A$2:$A$10000,$A788,Observed!$C$2:$C$10000,$C788)),AVERAGEIFS(Observed!AF$2:AF$10000,Observed!$A$2:$A$10000,$A788,Observed!$C$2:$C$10000,$C788),"")</f>
        <v/>
      </c>
      <c r="AG788" s="23" t="str">
        <f>IF(ISNUMBER(AVERAGEIFS(Observed!AG$2:AG$10000,Observed!$A$2:$A$10000,$A788,Observed!$C$2:$C$10000,$C788)),AVERAGEIFS(Observed!AG$2:AG$10000,Observed!$A$2:$A$10000,$A788,Observed!$C$2:$C$10000,$C788),"")</f>
        <v/>
      </c>
      <c r="AH788" s="23" t="str">
        <f>IF(ISNUMBER(AVERAGEIFS(Observed!AH$2:AH$10000,Observed!$A$2:$A$10000,$A788,Observed!$C$2:$C$10000,$C788)),AVERAGEIFS(Observed!AH$2:AH$10000,Observed!$A$2:$A$10000,$A788,Observed!$C$2:$C$10000,$C788),"")</f>
        <v/>
      </c>
      <c r="AI788" s="22" t="str">
        <f>IF(ISNUMBER(AVERAGEIFS(Observed!AI$2:AI$10000,Observed!$A$2:$A$10000,$A788,Observed!$C$2:$C$10000,$C788)),AVERAGEIFS(Observed!AI$2:AI$10000,Observed!$A$2:$A$10000,$A788,Observed!$C$2:$C$10000,$C788),"")</f>
        <v/>
      </c>
      <c r="AJ788" s="23">
        <f>IF(ISNUMBER(AVERAGEIFS(Observed!AJ$2:AJ$10000,Observed!$A$2:$A$10000,$A788,Observed!$C$2:$C$10000,$C788)),AVERAGEIFS(Observed!AJ$2:AJ$10000,Observed!$A$2:$A$10000,$A788,Observed!$C$2:$C$10000,$C788),"")</f>
        <v>21.24</v>
      </c>
      <c r="AK788" s="23" t="str">
        <f>IF(ISNUMBER(AVERAGEIFS(Observed!AK$2:AK$10000,Observed!$A$2:$A$10000,$A788,Observed!$C$2:$C$10000,$C788)),AVERAGEIFS(Observed!AK$2:AK$10000,Observed!$A$2:$A$10000,$A788,Observed!$C$2:$C$10000,$C788),"")</f>
        <v/>
      </c>
      <c r="AL788" s="23" t="str">
        <f>IF(ISNUMBER(AVERAGEIFS(Observed!AL$2:AL$10000,Observed!$A$2:$A$10000,$A788,Observed!$C$2:$C$10000,$C788)),AVERAGEIFS(Observed!AL$2:AL$10000,Observed!$A$2:$A$10000,$A788,Observed!$C$2:$C$10000,$C788),"")</f>
        <v/>
      </c>
      <c r="AM788" s="23" t="str">
        <f>IF(ISNUMBER(AVERAGEIFS(Observed!AM$2:AM$10000,Observed!$A$2:$A$10000,$A788,Observed!$C$2:$C$10000,$C788)),AVERAGEIFS(Observed!AM$2:AM$10000,Observed!$A$2:$A$10000,$A788,Observed!$C$2:$C$10000,$C788),"")</f>
        <v/>
      </c>
      <c r="AN788" s="23" t="str">
        <f>IF(ISNUMBER(AVERAGEIFS(Observed!AN$2:AN$10000,Observed!$A$2:$A$10000,$A788,Observed!$C$2:$C$10000,$C788)),AVERAGEIFS(Observed!AN$2:AN$10000,Observed!$A$2:$A$10000,$A788,Observed!$C$2:$C$10000,$C788),"")</f>
        <v/>
      </c>
      <c r="AO788" s="2">
        <f>COUNTIFS(Observed!$A$2:$A$10000,$A788,Observed!$C$2:$C$10000,$C788)</f>
        <v>5</v>
      </c>
      <c r="AP788" s="2">
        <f t="shared" si="15"/>
        <v>1</v>
      </c>
    </row>
    <row r="789" spans="1:42" x14ac:dyDescent="0.25">
      <c r="A789" t="s">
        <v>92</v>
      </c>
      <c r="B789" t="s">
        <v>30</v>
      </c>
      <c r="C789" s="20">
        <v>40980</v>
      </c>
      <c r="D789">
        <v>1</v>
      </c>
      <c r="F789" t="s">
        <v>106</v>
      </c>
      <c r="G789" s="25" t="s">
        <v>76</v>
      </c>
      <c r="J789" s="2"/>
      <c r="K789" s="22" t="str">
        <f>IF(ISNUMBER(AVERAGEIFS(Observed!K$2:K$10000,Observed!$A$2:$A$10000,$A789,Observed!$C$2:$C$10000,$C789)),AVERAGEIFS(Observed!K$2:K$10000,Observed!$A$2:$A$10000,$A789,Observed!$C$2:$C$10000,$C789),"")</f>
        <v/>
      </c>
      <c r="L789" s="23" t="str">
        <f>IF(ISNUMBER(AVERAGEIFS(Observed!L$2:L$10000,Observed!$A$2:$A$10000,$A789,Observed!$C$2:$C$10000,$C789)),AVERAGEIFS(Observed!L$2:L$10000,Observed!$A$2:$A$10000,$A789,Observed!$C$2:$C$10000,$C789),"")</f>
        <v/>
      </c>
      <c r="M789" s="23" t="str">
        <f>IF(ISNUMBER(AVERAGEIFS(Observed!M$2:M$10000,Observed!$A$2:$A$10000,$A789,Observed!$C$2:$C$10000,$C789)),AVERAGEIFS(Observed!M$2:M$10000,Observed!$A$2:$A$10000,$A789,Observed!$C$2:$C$10000,$C789),"")</f>
        <v/>
      </c>
      <c r="N789" s="23" t="str">
        <f>IF(ISNUMBER(AVERAGEIFS(Observed!N$2:N$10000,Observed!$A$2:$A$10000,$A789,Observed!$C$2:$C$10000,$C789)),AVERAGEIFS(Observed!N$2:N$10000,Observed!$A$2:$A$10000,$A789,Observed!$C$2:$C$10000,$C789),"")</f>
        <v/>
      </c>
      <c r="O789" s="23" t="str">
        <f>IF(ISNUMBER(AVERAGEIFS(Observed!O$2:O$10000,Observed!$A$2:$A$10000,$A789,Observed!$C$2:$C$10000,$C789)),AVERAGEIFS(Observed!O$2:O$10000,Observed!$A$2:$A$10000,$A789,Observed!$C$2:$C$10000,$C789),"")</f>
        <v/>
      </c>
      <c r="P789" s="24" t="str">
        <f>IF(ISNUMBER(AVERAGEIFS(Observed!P$2:P$10000,Observed!$A$2:$A$10000,$A789,Observed!$C$2:$C$10000,$C789)),AVERAGEIFS(Observed!P$2:P$10000,Observed!$A$2:$A$10000,$A789,Observed!$C$2:$C$10000,$C789),"")</f>
        <v/>
      </c>
      <c r="Q789" s="24" t="str">
        <f>IF(ISNUMBER(AVERAGEIFS(Observed!Q$2:Q$10000,Observed!$A$2:$A$10000,$A789,Observed!$C$2:$C$10000,$C789)),AVERAGEIFS(Observed!Q$2:Q$10000,Observed!$A$2:$A$10000,$A789,Observed!$C$2:$C$10000,$C789),"")</f>
        <v/>
      </c>
      <c r="R789" s="24" t="str">
        <f>IF(ISNUMBER(AVERAGEIFS(Observed!R$2:R$10000,Observed!$A$2:$A$10000,$A789,Observed!$C$2:$C$10000,$C789)),AVERAGEIFS(Observed!R$2:R$10000,Observed!$A$2:$A$10000,$A789,Observed!$C$2:$C$10000,$C789),"")</f>
        <v/>
      </c>
      <c r="S789" s="22" t="str">
        <f>IF(ISNUMBER(AVERAGEIFS(Observed!S$2:S$10000,Observed!$A$2:$A$10000,$A789,Observed!$C$2:$C$10000,$C789)),AVERAGEIFS(Observed!S$2:S$10000,Observed!$A$2:$A$10000,$A789,Observed!$C$2:$C$10000,$C789),"")</f>
        <v/>
      </c>
      <c r="T789" s="23" t="str">
        <f>IF(ISNUMBER(AVERAGEIFS(Observed!T$2:T$10000,Observed!$A$2:$A$10000,$A789,Observed!$C$2:$C$10000,$C789)),AVERAGEIFS(Observed!T$2:T$10000,Observed!$A$2:$A$10000,$A789,Observed!$C$2:$C$10000,$C789),"")</f>
        <v/>
      </c>
      <c r="U789" s="23" t="str">
        <f>IF(ISNUMBER(AVERAGEIFS(Observed!U$2:U$10000,Observed!$A$2:$A$10000,$A789,Observed!$C$2:$C$10000,$C789)),AVERAGEIFS(Observed!U$2:U$10000,Observed!$A$2:$A$10000,$A789,Observed!$C$2:$C$10000,$C789),"")</f>
        <v/>
      </c>
      <c r="V789" s="23" t="str">
        <f>IF(ISNUMBER(AVERAGEIFS(Observed!V$2:V$10000,Observed!$A$2:$A$10000,$A789,Observed!$C$2:$C$10000,$C789)),AVERAGEIFS(Observed!V$2:V$10000,Observed!$A$2:$A$10000,$A789,Observed!$C$2:$C$10000,$C789),"")</f>
        <v/>
      </c>
      <c r="W789" s="23" t="str">
        <f>IF(ISNUMBER(AVERAGEIFS(Observed!W$2:W$10000,Observed!$A$2:$A$10000,$A789,Observed!$C$2:$C$10000,$C789)),AVERAGEIFS(Observed!W$2:W$10000,Observed!$A$2:$A$10000,$A789,Observed!$C$2:$C$10000,$C789),"")</f>
        <v/>
      </c>
      <c r="X789" s="23" t="str">
        <f>IF(ISNUMBER(AVERAGEIFS(Observed!X$2:X$10000,Observed!$A$2:$A$10000,$A789,Observed!$C$2:$C$10000,$C789)),AVERAGEIFS(Observed!X$2:X$10000,Observed!$A$2:$A$10000,$A789,Observed!$C$2:$C$10000,$C789),"")</f>
        <v/>
      </c>
      <c r="Y789" s="23" t="str">
        <f>IF(ISNUMBER(AVERAGEIFS(Observed!Y$2:Y$10000,Observed!$A$2:$A$10000,$A789,Observed!$C$2:$C$10000,$C789)),AVERAGEIFS(Observed!Y$2:Y$10000,Observed!$A$2:$A$10000,$A789,Observed!$C$2:$C$10000,$C789),"")</f>
        <v/>
      </c>
      <c r="Z789" s="23" t="str">
        <f>IF(ISNUMBER(AVERAGEIFS(Observed!Z$2:Z$10000,Observed!$A$2:$A$10000,$A789,Observed!$C$2:$C$10000,$C789)),AVERAGEIFS(Observed!Z$2:Z$10000,Observed!$A$2:$A$10000,$A789,Observed!$C$2:$C$10000,$C789),"")</f>
        <v/>
      </c>
      <c r="AA789" s="23" t="str">
        <f>IF(ISNUMBER(AVERAGEIFS(Observed!AA$2:AA$10000,Observed!$A$2:$A$10000,$A789,Observed!$C$2:$C$10000,$C789)),AVERAGEIFS(Observed!AA$2:AA$10000,Observed!$A$2:$A$10000,$A789,Observed!$C$2:$C$10000,$C789),"")</f>
        <v/>
      </c>
      <c r="AB789" s="23" t="str">
        <f>IF(ISNUMBER(AVERAGEIFS(Observed!AB$2:AB$10000,Observed!$A$2:$A$10000,$A789,Observed!$C$2:$C$10000,$C789)),AVERAGEIFS(Observed!AB$2:AB$10000,Observed!$A$2:$A$10000,$A789,Observed!$C$2:$C$10000,$C789),"")</f>
        <v/>
      </c>
      <c r="AC789" s="23" t="str">
        <f>IF(ISNUMBER(AVERAGEIFS(Observed!AC$2:AC$10000,Observed!$A$2:$A$10000,$A789,Observed!$C$2:$C$10000,$C789)),AVERAGEIFS(Observed!AC$2:AC$10000,Observed!$A$2:$A$10000,$A789,Observed!$C$2:$C$10000,$C789),"")</f>
        <v/>
      </c>
      <c r="AD789" s="23" t="str">
        <f>IF(ISNUMBER(AVERAGEIFS(Observed!AD$2:AD$10000,Observed!$A$2:$A$10000,$A789,Observed!$C$2:$C$10000,$C789)),AVERAGEIFS(Observed!AD$2:AD$10000,Observed!$A$2:$A$10000,$A789,Observed!$C$2:$C$10000,$C789),"")</f>
        <v/>
      </c>
      <c r="AE789" s="24" t="str">
        <f>IF(ISNUMBER(AVERAGEIFS(Observed!AE$2:AE$10000,Observed!$A$2:$A$10000,$A789,Observed!$C$2:$C$10000,$C789)),AVERAGEIFS(Observed!AE$2:AE$10000,Observed!$A$2:$A$10000,$A789,Observed!$C$2:$C$10000,$C789),"")</f>
        <v/>
      </c>
      <c r="AF789" s="24" t="str">
        <f>IF(ISNUMBER(AVERAGEIFS(Observed!AF$2:AF$10000,Observed!$A$2:$A$10000,$A789,Observed!$C$2:$C$10000,$C789)),AVERAGEIFS(Observed!AF$2:AF$10000,Observed!$A$2:$A$10000,$A789,Observed!$C$2:$C$10000,$C789),"")</f>
        <v/>
      </c>
      <c r="AG789" s="23" t="str">
        <f>IF(ISNUMBER(AVERAGEIFS(Observed!AG$2:AG$10000,Observed!$A$2:$A$10000,$A789,Observed!$C$2:$C$10000,$C789)),AVERAGEIFS(Observed!AG$2:AG$10000,Observed!$A$2:$A$10000,$A789,Observed!$C$2:$C$10000,$C789),"")</f>
        <v/>
      </c>
      <c r="AH789" s="23" t="str">
        <f>IF(ISNUMBER(AVERAGEIFS(Observed!AH$2:AH$10000,Observed!$A$2:$A$10000,$A789,Observed!$C$2:$C$10000,$C789)),AVERAGEIFS(Observed!AH$2:AH$10000,Observed!$A$2:$A$10000,$A789,Observed!$C$2:$C$10000,$C789),"")</f>
        <v/>
      </c>
      <c r="AI789" s="22" t="str">
        <f>IF(ISNUMBER(AVERAGEIFS(Observed!AI$2:AI$10000,Observed!$A$2:$A$10000,$A789,Observed!$C$2:$C$10000,$C789)),AVERAGEIFS(Observed!AI$2:AI$10000,Observed!$A$2:$A$10000,$A789,Observed!$C$2:$C$10000,$C789),"")</f>
        <v/>
      </c>
      <c r="AJ789" s="23">
        <f>IF(ISNUMBER(AVERAGEIFS(Observed!AJ$2:AJ$10000,Observed!$A$2:$A$10000,$A789,Observed!$C$2:$C$10000,$C789)),AVERAGEIFS(Observed!AJ$2:AJ$10000,Observed!$A$2:$A$10000,$A789,Observed!$C$2:$C$10000,$C789),"")</f>
        <v>10.34</v>
      </c>
      <c r="AK789" s="23" t="str">
        <f>IF(ISNUMBER(AVERAGEIFS(Observed!AK$2:AK$10000,Observed!$A$2:$A$10000,$A789,Observed!$C$2:$C$10000,$C789)),AVERAGEIFS(Observed!AK$2:AK$10000,Observed!$A$2:$A$10000,$A789,Observed!$C$2:$C$10000,$C789),"")</f>
        <v/>
      </c>
      <c r="AL789" s="23" t="str">
        <f>IF(ISNUMBER(AVERAGEIFS(Observed!AL$2:AL$10000,Observed!$A$2:$A$10000,$A789,Observed!$C$2:$C$10000,$C789)),AVERAGEIFS(Observed!AL$2:AL$10000,Observed!$A$2:$A$10000,$A789,Observed!$C$2:$C$10000,$C789),"")</f>
        <v/>
      </c>
      <c r="AM789" s="23" t="str">
        <f>IF(ISNUMBER(AVERAGEIFS(Observed!AM$2:AM$10000,Observed!$A$2:$A$10000,$A789,Observed!$C$2:$C$10000,$C789)),AVERAGEIFS(Observed!AM$2:AM$10000,Observed!$A$2:$A$10000,$A789,Observed!$C$2:$C$10000,$C789),"")</f>
        <v/>
      </c>
      <c r="AN789" s="23" t="str">
        <f>IF(ISNUMBER(AVERAGEIFS(Observed!AN$2:AN$10000,Observed!$A$2:$A$10000,$A789,Observed!$C$2:$C$10000,$C789)),AVERAGEIFS(Observed!AN$2:AN$10000,Observed!$A$2:$A$10000,$A789,Observed!$C$2:$C$10000,$C789),"")</f>
        <v/>
      </c>
      <c r="AO789" s="2">
        <f>COUNTIFS(Observed!$A$2:$A$10000,$A789,Observed!$C$2:$C$10000,$C789)</f>
        <v>5</v>
      </c>
      <c r="AP789" s="2">
        <f t="shared" si="15"/>
        <v>1</v>
      </c>
    </row>
    <row r="790" spans="1:42" x14ac:dyDescent="0.25">
      <c r="A790" t="s">
        <v>92</v>
      </c>
      <c r="B790" t="s">
        <v>30</v>
      </c>
      <c r="C790" s="20">
        <v>40987</v>
      </c>
      <c r="D790">
        <v>1</v>
      </c>
      <c r="F790" t="s">
        <v>106</v>
      </c>
      <c r="G790" s="25" t="s">
        <v>76</v>
      </c>
      <c r="J790" s="2"/>
      <c r="K790" s="22" t="str">
        <f>IF(ISNUMBER(AVERAGEIFS(Observed!K$2:K$10000,Observed!$A$2:$A$10000,$A790,Observed!$C$2:$C$10000,$C790)),AVERAGEIFS(Observed!K$2:K$10000,Observed!$A$2:$A$10000,$A790,Observed!$C$2:$C$10000,$C790),"")</f>
        <v/>
      </c>
      <c r="L790" s="23" t="str">
        <f>IF(ISNUMBER(AVERAGEIFS(Observed!L$2:L$10000,Observed!$A$2:$A$10000,$A790,Observed!$C$2:$C$10000,$C790)),AVERAGEIFS(Observed!L$2:L$10000,Observed!$A$2:$A$10000,$A790,Observed!$C$2:$C$10000,$C790),"")</f>
        <v/>
      </c>
      <c r="M790" s="23" t="str">
        <f>IF(ISNUMBER(AVERAGEIFS(Observed!M$2:M$10000,Observed!$A$2:$A$10000,$A790,Observed!$C$2:$C$10000,$C790)),AVERAGEIFS(Observed!M$2:M$10000,Observed!$A$2:$A$10000,$A790,Observed!$C$2:$C$10000,$C790),"")</f>
        <v/>
      </c>
      <c r="N790" s="23" t="str">
        <f>IF(ISNUMBER(AVERAGEIFS(Observed!N$2:N$10000,Observed!$A$2:$A$10000,$A790,Observed!$C$2:$C$10000,$C790)),AVERAGEIFS(Observed!N$2:N$10000,Observed!$A$2:$A$10000,$A790,Observed!$C$2:$C$10000,$C790),"")</f>
        <v/>
      </c>
      <c r="O790" s="23" t="str">
        <f>IF(ISNUMBER(AVERAGEIFS(Observed!O$2:O$10000,Observed!$A$2:$A$10000,$A790,Observed!$C$2:$C$10000,$C790)),AVERAGEIFS(Observed!O$2:O$10000,Observed!$A$2:$A$10000,$A790,Observed!$C$2:$C$10000,$C790),"")</f>
        <v/>
      </c>
      <c r="P790" s="24" t="str">
        <f>IF(ISNUMBER(AVERAGEIFS(Observed!P$2:P$10000,Observed!$A$2:$A$10000,$A790,Observed!$C$2:$C$10000,$C790)),AVERAGEIFS(Observed!P$2:P$10000,Observed!$A$2:$A$10000,$A790,Observed!$C$2:$C$10000,$C790),"")</f>
        <v/>
      </c>
      <c r="Q790" s="24" t="str">
        <f>IF(ISNUMBER(AVERAGEIFS(Observed!Q$2:Q$10000,Observed!$A$2:$A$10000,$A790,Observed!$C$2:$C$10000,$C790)),AVERAGEIFS(Observed!Q$2:Q$10000,Observed!$A$2:$A$10000,$A790,Observed!$C$2:$C$10000,$C790),"")</f>
        <v/>
      </c>
      <c r="R790" s="24" t="str">
        <f>IF(ISNUMBER(AVERAGEIFS(Observed!R$2:R$10000,Observed!$A$2:$A$10000,$A790,Observed!$C$2:$C$10000,$C790)),AVERAGEIFS(Observed!R$2:R$10000,Observed!$A$2:$A$10000,$A790,Observed!$C$2:$C$10000,$C790),"")</f>
        <v/>
      </c>
      <c r="S790" s="22" t="str">
        <f>IF(ISNUMBER(AVERAGEIFS(Observed!S$2:S$10000,Observed!$A$2:$A$10000,$A790,Observed!$C$2:$C$10000,$C790)),AVERAGEIFS(Observed!S$2:S$10000,Observed!$A$2:$A$10000,$A790,Observed!$C$2:$C$10000,$C790),"")</f>
        <v/>
      </c>
      <c r="T790" s="23" t="str">
        <f>IF(ISNUMBER(AVERAGEIFS(Observed!T$2:T$10000,Observed!$A$2:$A$10000,$A790,Observed!$C$2:$C$10000,$C790)),AVERAGEIFS(Observed!T$2:T$10000,Observed!$A$2:$A$10000,$A790,Observed!$C$2:$C$10000,$C790),"")</f>
        <v/>
      </c>
      <c r="U790" s="23" t="str">
        <f>IF(ISNUMBER(AVERAGEIFS(Observed!U$2:U$10000,Observed!$A$2:$A$10000,$A790,Observed!$C$2:$C$10000,$C790)),AVERAGEIFS(Observed!U$2:U$10000,Observed!$A$2:$A$10000,$A790,Observed!$C$2:$C$10000,$C790),"")</f>
        <v/>
      </c>
      <c r="V790" s="23" t="str">
        <f>IF(ISNUMBER(AVERAGEIFS(Observed!V$2:V$10000,Observed!$A$2:$A$10000,$A790,Observed!$C$2:$C$10000,$C790)),AVERAGEIFS(Observed!V$2:V$10000,Observed!$A$2:$A$10000,$A790,Observed!$C$2:$C$10000,$C790),"")</f>
        <v/>
      </c>
      <c r="W790" s="23" t="str">
        <f>IF(ISNUMBER(AVERAGEIFS(Observed!W$2:W$10000,Observed!$A$2:$A$10000,$A790,Observed!$C$2:$C$10000,$C790)),AVERAGEIFS(Observed!W$2:W$10000,Observed!$A$2:$A$10000,$A790,Observed!$C$2:$C$10000,$C790),"")</f>
        <v/>
      </c>
      <c r="X790" s="23" t="str">
        <f>IF(ISNUMBER(AVERAGEIFS(Observed!X$2:X$10000,Observed!$A$2:$A$10000,$A790,Observed!$C$2:$C$10000,$C790)),AVERAGEIFS(Observed!X$2:X$10000,Observed!$A$2:$A$10000,$A790,Observed!$C$2:$C$10000,$C790),"")</f>
        <v/>
      </c>
      <c r="Y790" s="23" t="str">
        <f>IF(ISNUMBER(AVERAGEIFS(Observed!Y$2:Y$10000,Observed!$A$2:$A$10000,$A790,Observed!$C$2:$C$10000,$C790)),AVERAGEIFS(Observed!Y$2:Y$10000,Observed!$A$2:$A$10000,$A790,Observed!$C$2:$C$10000,$C790),"")</f>
        <v/>
      </c>
      <c r="Z790" s="23" t="str">
        <f>IF(ISNUMBER(AVERAGEIFS(Observed!Z$2:Z$10000,Observed!$A$2:$A$10000,$A790,Observed!$C$2:$C$10000,$C790)),AVERAGEIFS(Observed!Z$2:Z$10000,Observed!$A$2:$A$10000,$A790,Observed!$C$2:$C$10000,$C790),"")</f>
        <v/>
      </c>
      <c r="AA790" s="23" t="str">
        <f>IF(ISNUMBER(AVERAGEIFS(Observed!AA$2:AA$10000,Observed!$A$2:$A$10000,$A790,Observed!$C$2:$C$10000,$C790)),AVERAGEIFS(Observed!AA$2:AA$10000,Observed!$A$2:$A$10000,$A790,Observed!$C$2:$C$10000,$C790),"")</f>
        <v/>
      </c>
      <c r="AB790" s="23" t="str">
        <f>IF(ISNUMBER(AVERAGEIFS(Observed!AB$2:AB$10000,Observed!$A$2:$A$10000,$A790,Observed!$C$2:$C$10000,$C790)),AVERAGEIFS(Observed!AB$2:AB$10000,Observed!$A$2:$A$10000,$A790,Observed!$C$2:$C$10000,$C790),"")</f>
        <v/>
      </c>
      <c r="AC790" s="23" t="str">
        <f>IF(ISNUMBER(AVERAGEIFS(Observed!AC$2:AC$10000,Observed!$A$2:$A$10000,$A790,Observed!$C$2:$C$10000,$C790)),AVERAGEIFS(Observed!AC$2:AC$10000,Observed!$A$2:$A$10000,$A790,Observed!$C$2:$C$10000,$C790),"")</f>
        <v/>
      </c>
      <c r="AD790" s="23" t="str">
        <f>IF(ISNUMBER(AVERAGEIFS(Observed!AD$2:AD$10000,Observed!$A$2:$A$10000,$A790,Observed!$C$2:$C$10000,$C790)),AVERAGEIFS(Observed!AD$2:AD$10000,Observed!$A$2:$A$10000,$A790,Observed!$C$2:$C$10000,$C790),"")</f>
        <v/>
      </c>
      <c r="AE790" s="24" t="str">
        <f>IF(ISNUMBER(AVERAGEIFS(Observed!AE$2:AE$10000,Observed!$A$2:$A$10000,$A790,Observed!$C$2:$C$10000,$C790)),AVERAGEIFS(Observed!AE$2:AE$10000,Observed!$A$2:$A$10000,$A790,Observed!$C$2:$C$10000,$C790),"")</f>
        <v/>
      </c>
      <c r="AF790" s="24" t="str">
        <f>IF(ISNUMBER(AVERAGEIFS(Observed!AF$2:AF$10000,Observed!$A$2:$A$10000,$A790,Observed!$C$2:$C$10000,$C790)),AVERAGEIFS(Observed!AF$2:AF$10000,Observed!$A$2:$A$10000,$A790,Observed!$C$2:$C$10000,$C790),"")</f>
        <v/>
      </c>
      <c r="AG790" s="23" t="str">
        <f>IF(ISNUMBER(AVERAGEIFS(Observed!AG$2:AG$10000,Observed!$A$2:$A$10000,$A790,Observed!$C$2:$C$10000,$C790)),AVERAGEIFS(Observed!AG$2:AG$10000,Observed!$A$2:$A$10000,$A790,Observed!$C$2:$C$10000,$C790),"")</f>
        <v/>
      </c>
      <c r="AH790" s="23" t="str">
        <f>IF(ISNUMBER(AVERAGEIFS(Observed!AH$2:AH$10000,Observed!$A$2:$A$10000,$A790,Observed!$C$2:$C$10000,$C790)),AVERAGEIFS(Observed!AH$2:AH$10000,Observed!$A$2:$A$10000,$A790,Observed!$C$2:$C$10000,$C790),"")</f>
        <v/>
      </c>
      <c r="AI790" s="22" t="str">
        <f>IF(ISNUMBER(AVERAGEIFS(Observed!AI$2:AI$10000,Observed!$A$2:$A$10000,$A790,Observed!$C$2:$C$10000,$C790)),AVERAGEIFS(Observed!AI$2:AI$10000,Observed!$A$2:$A$10000,$A790,Observed!$C$2:$C$10000,$C790),"")</f>
        <v/>
      </c>
      <c r="AJ790" s="23">
        <f>IF(ISNUMBER(AVERAGEIFS(Observed!AJ$2:AJ$10000,Observed!$A$2:$A$10000,$A790,Observed!$C$2:$C$10000,$C790)),AVERAGEIFS(Observed!AJ$2:AJ$10000,Observed!$A$2:$A$10000,$A790,Observed!$C$2:$C$10000,$C790),"")</f>
        <v>15.5</v>
      </c>
      <c r="AK790" s="23" t="str">
        <f>IF(ISNUMBER(AVERAGEIFS(Observed!AK$2:AK$10000,Observed!$A$2:$A$10000,$A790,Observed!$C$2:$C$10000,$C790)),AVERAGEIFS(Observed!AK$2:AK$10000,Observed!$A$2:$A$10000,$A790,Observed!$C$2:$C$10000,$C790),"")</f>
        <v/>
      </c>
      <c r="AL790" s="23" t="str">
        <f>IF(ISNUMBER(AVERAGEIFS(Observed!AL$2:AL$10000,Observed!$A$2:$A$10000,$A790,Observed!$C$2:$C$10000,$C790)),AVERAGEIFS(Observed!AL$2:AL$10000,Observed!$A$2:$A$10000,$A790,Observed!$C$2:$C$10000,$C790),"")</f>
        <v/>
      </c>
      <c r="AM790" s="23" t="str">
        <f>IF(ISNUMBER(AVERAGEIFS(Observed!AM$2:AM$10000,Observed!$A$2:$A$10000,$A790,Observed!$C$2:$C$10000,$C790)),AVERAGEIFS(Observed!AM$2:AM$10000,Observed!$A$2:$A$10000,$A790,Observed!$C$2:$C$10000,$C790),"")</f>
        <v/>
      </c>
      <c r="AN790" s="23" t="str">
        <f>IF(ISNUMBER(AVERAGEIFS(Observed!AN$2:AN$10000,Observed!$A$2:$A$10000,$A790,Observed!$C$2:$C$10000,$C790)),AVERAGEIFS(Observed!AN$2:AN$10000,Observed!$A$2:$A$10000,$A790,Observed!$C$2:$C$10000,$C790),"")</f>
        <v/>
      </c>
      <c r="AO790" s="2">
        <f>COUNTIFS(Observed!$A$2:$A$10000,$A790,Observed!$C$2:$C$10000,$C790)</f>
        <v>5</v>
      </c>
      <c r="AP790" s="2">
        <f t="shared" si="15"/>
        <v>1</v>
      </c>
    </row>
    <row r="791" spans="1:42" x14ac:dyDescent="0.25">
      <c r="A791" t="s">
        <v>92</v>
      </c>
      <c r="B791" t="s">
        <v>30</v>
      </c>
      <c r="C791" s="20">
        <v>40994</v>
      </c>
      <c r="D791">
        <v>1</v>
      </c>
      <c r="F791" t="s">
        <v>106</v>
      </c>
      <c r="G791" s="25" t="s">
        <v>76</v>
      </c>
      <c r="J791" s="2"/>
      <c r="K791" s="22" t="str">
        <f>IF(ISNUMBER(AVERAGEIFS(Observed!K$2:K$10000,Observed!$A$2:$A$10000,$A791,Observed!$C$2:$C$10000,$C791)),AVERAGEIFS(Observed!K$2:K$10000,Observed!$A$2:$A$10000,$A791,Observed!$C$2:$C$10000,$C791),"")</f>
        <v/>
      </c>
      <c r="L791" s="23" t="str">
        <f>IF(ISNUMBER(AVERAGEIFS(Observed!L$2:L$10000,Observed!$A$2:$A$10000,$A791,Observed!$C$2:$C$10000,$C791)),AVERAGEIFS(Observed!L$2:L$10000,Observed!$A$2:$A$10000,$A791,Observed!$C$2:$C$10000,$C791),"")</f>
        <v/>
      </c>
      <c r="M791" s="23" t="str">
        <f>IF(ISNUMBER(AVERAGEIFS(Observed!M$2:M$10000,Observed!$A$2:$A$10000,$A791,Observed!$C$2:$C$10000,$C791)),AVERAGEIFS(Observed!M$2:M$10000,Observed!$A$2:$A$10000,$A791,Observed!$C$2:$C$10000,$C791),"")</f>
        <v/>
      </c>
      <c r="N791" s="23" t="str">
        <f>IF(ISNUMBER(AVERAGEIFS(Observed!N$2:N$10000,Observed!$A$2:$A$10000,$A791,Observed!$C$2:$C$10000,$C791)),AVERAGEIFS(Observed!N$2:N$10000,Observed!$A$2:$A$10000,$A791,Observed!$C$2:$C$10000,$C791),"")</f>
        <v/>
      </c>
      <c r="O791" s="23" t="str">
        <f>IF(ISNUMBER(AVERAGEIFS(Observed!O$2:O$10000,Observed!$A$2:$A$10000,$A791,Observed!$C$2:$C$10000,$C791)),AVERAGEIFS(Observed!O$2:O$10000,Observed!$A$2:$A$10000,$A791,Observed!$C$2:$C$10000,$C791),"")</f>
        <v/>
      </c>
      <c r="P791" s="24" t="str">
        <f>IF(ISNUMBER(AVERAGEIFS(Observed!P$2:P$10000,Observed!$A$2:$A$10000,$A791,Observed!$C$2:$C$10000,$C791)),AVERAGEIFS(Observed!P$2:P$10000,Observed!$A$2:$A$10000,$A791,Observed!$C$2:$C$10000,$C791),"")</f>
        <v/>
      </c>
      <c r="Q791" s="24" t="str">
        <f>IF(ISNUMBER(AVERAGEIFS(Observed!Q$2:Q$10000,Observed!$A$2:$A$10000,$A791,Observed!$C$2:$C$10000,$C791)),AVERAGEIFS(Observed!Q$2:Q$10000,Observed!$A$2:$A$10000,$A791,Observed!$C$2:$C$10000,$C791),"")</f>
        <v/>
      </c>
      <c r="R791" s="24" t="str">
        <f>IF(ISNUMBER(AVERAGEIFS(Observed!R$2:R$10000,Observed!$A$2:$A$10000,$A791,Observed!$C$2:$C$10000,$C791)),AVERAGEIFS(Observed!R$2:R$10000,Observed!$A$2:$A$10000,$A791,Observed!$C$2:$C$10000,$C791),"")</f>
        <v/>
      </c>
      <c r="S791" s="22" t="str">
        <f>IF(ISNUMBER(AVERAGEIFS(Observed!S$2:S$10000,Observed!$A$2:$A$10000,$A791,Observed!$C$2:$C$10000,$C791)),AVERAGEIFS(Observed!S$2:S$10000,Observed!$A$2:$A$10000,$A791,Observed!$C$2:$C$10000,$C791),"")</f>
        <v/>
      </c>
      <c r="T791" s="23" t="str">
        <f>IF(ISNUMBER(AVERAGEIFS(Observed!T$2:T$10000,Observed!$A$2:$A$10000,$A791,Observed!$C$2:$C$10000,$C791)),AVERAGEIFS(Observed!T$2:T$10000,Observed!$A$2:$A$10000,$A791,Observed!$C$2:$C$10000,$C791),"")</f>
        <v/>
      </c>
      <c r="U791" s="23" t="str">
        <f>IF(ISNUMBER(AVERAGEIFS(Observed!U$2:U$10000,Observed!$A$2:$A$10000,$A791,Observed!$C$2:$C$10000,$C791)),AVERAGEIFS(Observed!U$2:U$10000,Observed!$A$2:$A$10000,$A791,Observed!$C$2:$C$10000,$C791),"")</f>
        <v/>
      </c>
      <c r="V791" s="23" t="str">
        <f>IF(ISNUMBER(AVERAGEIFS(Observed!V$2:V$10000,Observed!$A$2:$A$10000,$A791,Observed!$C$2:$C$10000,$C791)),AVERAGEIFS(Observed!V$2:V$10000,Observed!$A$2:$A$10000,$A791,Observed!$C$2:$C$10000,$C791),"")</f>
        <v/>
      </c>
      <c r="W791" s="23" t="str">
        <f>IF(ISNUMBER(AVERAGEIFS(Observed!W$2:W$10000,Observed!$A$2:$A$10000,$A791,Observed!$C$2:$C$10000,$C791)),AVERAGEIFS(Observed!W$2:W$10000,Observed!$A$2:$A$10000,$A791,Observed!$C$2:$C$10000,$C791),"")</f>
        <v/>
      </c>
      <c r="X791" s="23" t="str">
        <f>IF(ISNUMBER(AVERAGEIFS(Observed!X$2:X$10000,Observed!$A$2:$A$10000,$A791,Observed!$C$2:$C$10000,$C791)),AVERAGEIFS(Observed!X$2:X$10000,Observed!$A$2:$A$10000,$A791,Observed!$C$2:$C$10000,$C791),"")</f>
        <v/>
      </c>
      <c r="Y791" s="23" t="str">
        <f>IF(ISNUMBER(AVERAGEIFS(Observed!Y$2:Y$10000,Observed!$A$2:$A$10000,$A791,Observed!$C$2:$C$10000,$C791)),AVERAGEIFS(Observed!Y$2:Y$10000,Observed!$A$2:$A$10000,$A791,Observed!$C$2:$C$10000,$C791),"")</f>
        <v/>
      </c>
      <c r="Z791" s="23" t="str">
        <f>IF(ISNUMBER(AVERAGEIFS(Observed!Z$2:Z$10000,Observed!$A$2:$A$10000,$A791,Observed!$C$2:$C$10000,$C791)),AVERAGEIFS(Observed!Z$2:Z$10000,Observed!$A$2:$A$10000,$A791,Observed!$C$2:$C$10000,$C791),"")</f>
        <v/>
      </c>
      <c r="AA791" s="23" t="str">
        <f>IF(ISNUMBER(AVERAGEIFS(Observed!AA$2:AA$10000,Observed!$A$2:$A$10000,$A791,Observed!$C$2:$C$10000,$C791)),AVERAGEIFS(Observed!AA$2:AA$10000,Observed!$A$2:$A$10000,$A791,Observed!$C$2:$C$10000,$C791),"")</f>
        <v/>
      </c>
      <c r="AB791" s="23" t="str">
        <f>IF(ISNUMBER(AVERAGEIFS(Observed!AB$2:AB$10000,Observed!$A$2:$A$10000,$A791,Observed!$C$2:$C$10000,$C791)),AVERAGEIFS(Observed!AB$2:AB$10000,Observed!$A$2:$A$10000,$A791,Observed!$C$2:$C$10000,$C791),"")</f>
        <v/>
      </c>
      <c r="AC791" s="23" t="str">
        <f>IF(ISNUMBER(AVERAGEIFS(Observed!AC$2:AC$10000,Observed!$A$2:$A$10000,$A791,Observed!$C$2:$C$10000,$C791)),AVERAGEIFS(Observed!AC$2:AC$10000,Observed!$A$2:$A$10000,$A791,Observed!$C$2:$C$10000,$C791),"")</f>
        <v/>
      </c>
      <c r="AD791" s="23" t="str">
        <f>IF(ISNUMBER(AVERAGEIFS(Observed!AD$2:AD$10000,Observed!$A$2:$A$10000,$A791,Observed!$C$2:$C$10000,$C791)),AVERAGEIFS(Observed!AD$2:AD$10000,Observed!$A$2:$A$10000,$A791,Observed!$C$2:$C$10000,$C791),"")</f>
        <v/>
      </c>
      <c r="AE791" s="24" t="str">
        <f>IF(ISNUMBER(AVERAGEIFS(Observed!AE$2:AE$10000,Observed!$A$2:$A$10000,$A791,Observed!$C$2:$C$10000,$C791)),AVERAGEIFS(Observed!AE$2:AE$10000,Observed!$A$2:$A$10000,$A791,Observed!$C$2:$C$10000,$C791),"")</f>
        <v/>
      </c>
      <c r="AF791" s="24" t="str">
        <f>IF(ISNUMBER(AVERAGEIFS(Observed!AF$2:AF$10000,Observed!$A$2:$A$10000,$A791,Observed!$C$2:$C$10000,$C791)),AVERAGEIFS(Observed!AF$2:AF$10000,Observed!$A$2:$A$10000,$A791,Observed!$C$2:$C$10000,$C791),"")</f>
        <v/>
      </c>
      <c r="AG791" s="23" t="str">
        <f>IF(ISNUMBER(AVERAGEIFS(Observed!AG$2:AG$10000,Observed!$A$2:$A$10000,$A791,Observed!$C$2:$C$10000,$C791)),AVERAGEIFS(Observed!AG$2:AG$10000,Observed!$A$2:$A$10000,$A791,Observed!$C$2:$C$10000,$C791),"")</f>
        <v/>
      </c>
      <c r="AH791" s="23" t="str">
        <f>IF(ISNUMBER(AVERAGEIFS(Observed!AH$2:AH$10000,Observed!$A$2:$A$10000,$A791,Observed!$C$2:$C$10000,$C791)),AVERAGEIFS(Observed!AH$2:AH$10000,Observed!$A$2:$A$10000,$A791,Observed!$C$2:$C$10000,$C791),"")</f>
        <v/>
      </c>
      <c r="AI791" s="22" t="str">
        <f>IF(ISNUMBER(AVERAGEIFS(Observed!AI$2:AI$10000,Observed!$A$2:$A$10000,$A791,Observed!$C$2:$C$10000,$C791)),AVERAGEIFS(Observed!AI$2:AI$10000,Observed!$A$2:$A$10000,$A791,Observed!$C$2:$C$10000,$C791),"")</f>
        <v/>
      </c>
      <c r="AJ791" s="23">
        <f>IF(ISNUMBER(AVERAGEIFS(Observed!AJ$2:AJ$10000,Observed!$A$2:$A$10000,$A791,Observed!$C$2:$C$10000,$C791)),AVERAGEIFS(Observed!AJ$2:AJ$10000,Observed!$A$2:$A$10000,$A791,Observed!$C$2:$C$10000,$C791),"")</f>
        <v>16.260000000000002</v>
      </c>
      <c r="AK791" s="23" t="str">
        <f>IF(ISNUMBER(AVERAGEIFS(Observed!AK$2:AK$10000,Observed!$A$2:$A$10000,$A791,Observed!$C$2:$C$10000,$C791)),AVERAGEIFS(Observed!AK$2:AK$10000,Observed!$A$2:$A$10000,$A791,Observed!$C$2:$C$10000,$C791),"")</f>
        <v/>
      </c>
      <c r="AL791" s="23" t="str">
        <f>IF(ISNUMBER(AVERAGEIFS(Observed!AL$2:AL$10000,Observed!$A$2:$A$10000,$A791,Observed!$C$2:$C$10000,$C791)),AVERAGEIFS(Observed!AL$2:AL$10000,Observed!$A$2:$A$10000,$A791,Observed!$C$2:$C$10000,$C791),"")</f>
        <v/>
      </c>
      <c r="AM791" s="23" t="str">
        <f>IF(ISNUMBER(AVERAGEIFS(Observed!AM$2:AM$10000,Observed!$A$2:$A$10000,$A791,Observed!$C$2:$C$10000,$C791)),AVERAGEIFS(Observed!AM$2:AM$10000,Observed!$A$2:$A$10000,$A791,Observed!$C$2:$C$10000,$C791),"")</f>
        <v/>
      </c>
      <c r="AN791" s="23" t="str">
        <f>IF(ISNUMBER(AVERAGEIFS(Observed!AN$2:AN$10000,Observed!$A$2:$A$10000,$A791,Observed!$C$2:$C$10000,$C791)),AVERAGEIFS(Observed!AN$2:AN$10000,Observed!$A$2:$A$10000,$A791,Observed!$C$2:$C$10000,$C791),"")</f>
        <v/>
      </c>
      <c r="AO791" s="2">
        <f>COUNTIFS(Observed!$A$2:$A$10000,$A791,Observed!$C$2:$C$10000,$C791)</f>
        <v>5</v>
      </c>
      <c r="AP791" s="2">
        <f t="shared" si="15"/>
        <v>1</v>
      </c>
    </row>
    <row r="792" spans="1:42" x14ac:dyDescent="0.25">
      <c r="A792" t="s">
        <v>92</v>
      </c>
      <c r="B792" t="s">
        <v>30</v>
      </c>
      <c r="C792" s="20">
        <v>41001</v>
      </c>
      <c r="D792">
        <v>1</v>
      </c>
      <c r="F792" t="s">
        <v>106</v>
      </c>
      <c r="G792" s="25" t="s">
        <v>76</v>
      </c>
      <c r="J792" s="2"/>
      <c r="K792" s="22" t="str">
        <f>IF(ISNUMBER(AVERAGEIFS(Observed!K$2:K$10000,Observed!$A$2:$A$10000,$A792,Observed!$C$2:$C$10000,$C792)),AVERAGEIFS(Observed!K$2:K$10000,Observed!$A$2:$A$10000,$A792,Observed!$C$2:$C$10000,$C792),"")</f>
        <v/>
      </c>
      <c r="L792" s="23" t="str">
        <f>IF(ISNUMBER(AVERAGEIFS(Observed!L$2:L$10000,Observed!$A$2:$A$10000,$A792,Observed!$C$2:$C$10000,$C792)),AVERAGEIFS(Observed!L$2:L$10000,Observed!$A$2:$A$10000,$A792,Observed!$C$2:$C$10000,$C792),"")</f>
        <v/>
      </c>
      <c r="M792" s="23" t="str">
        <f>IF(ISNUMBER(AVERAGEIFS(Observed!M$2:M$10000,Observed!$A$2:$A$10000,$A792,Observed!$C$2:$C$10000,$C792)),AVERAGEIFS(Observed!M$2:M$10000,Observed!$A$2:$A$10000,$A792,Observed!$C$2:$C$10000,$C792),"")</f>
        <v/>
      </c>
      <c r="N792" s="23" t="str">
        <f>IF(ISNUMBER(AVERAGEIFS(Observed!N$2:N$10000,Observed!$A$2:$A$10000,$A792,Observed!$C$2:$C$10000,$C792)),AVERAGEIFS(Observed!N$2:N$10000,Observed!$A$2:$A$10000,$A792,Observed!$C$2:$C$10000,$C792),"")</f>
        <v/>
      </c>
      <c r="O792" s="23" t="str">
        <f>IF(ISNUMBER(AVERAGEIFS(Observed!O$2:O$10000,Observed!$A$2:$A$10000,$A792,Observed!$C$2:$C$10000,$C792)),AVERAGEIFS(Observed!O$2:O$10000,Observed!$A$2:$A$10000,$A792,Observed!$C$2:$C$10000,$C792),"")</f>
        <v/>
      </c>
      <c r="P792" s="24" t="str">
        <f>IF(ISNUMBER(AVERAGEIFS(Observed!P$2:P$10000,Observed!$A$2:$A$10000,$A792,Observed!$C$2:$C$10000,$C792)),AVERAGEIFS(Observed!P$2:P$10000,Observed!$A$2:$A$10000,$A792,Observed!$C$2:$C$10000,$C792),"")</f>
        <v/>
      </c>
      <c r="Q792" s="24" t="str">
        <f>IF(ISNUMBER(AVERAGEIFS(Observed!Q$2:Q$10000,Observed!$A$2:$A$10000,$A792,Observed!$C$2:$C$10000,$C792)),AVERAGEIFS(Observed!Q$2:Q$10000,Observed!$A$2:$A$10000,$A792,Observed!$C$2:$C$10000,$C792),"")</f>
        <v/>
      </c>
      <c r="R792" s="24" t="str">
        <f>IF(ISNUMBER(AVERAGEIFS(Observed!R$2:R$10000,Observed!$A$2:$A$10000,$A792,Observed!$C$2:$C$10000,$C792)),AVERAGEIFS(Observed!R$2:R$10000,Observed!$A$2:$A$10000,$A792,Observed!$C$2:$C$10000,$C792),"")</f>
        <v/>
      </c>
      <c r="S792" s="22" t="str">
        <f>IF(ISNUMBER(AVERAGEIFS(Observed!S$2:S$10000,Observed!$A$2:$A$10000,$A792,Observed!$C$2:$C$10000,$C792)),AVERAGEIFS(Observed!S$2:S$10000,Observed!$A$2:$A$10000,$A792,Observed!$C$2:$C$10000,$C792),"")</f>
        <v/>
      </c>
      <c r="T792" s="23" t="str">
        <f>IF(ISNUMBER(AVERAGEIFS(Observed!T$2:T$10000,Observed!$A$2:$A$10000,$A792,Observed!$C$2:$C$10000,$C792)),AVERAGEIFS(Observed!T$2:T$10000,Observed!$A$2:$A$10000,$A792,Observed!$C$2:$C$10000,$C792),"")</f>
        <v/>
      </c>
      <c r="U792" s="23" t="str">
        <f>IF(ISNUMBER(AVERAGEIFS(Observed!U$2:U$10000,Observed!$A$2:$A$10000,$A792,Observed!$C$2:$C$10000,$C792)),AVERAGEIFS(Observed!U$2:U$10000,Observed!$A$2:$A$10000,$A792,Observed!$C$2:$C$10000,$C792),"")</f>
        <v/>
      </c>
      <c r="V792" s="23" t="str">
        <f>IF(ISNUMBER(AVERAGEIFS(Observed!V$2:V$10000,Observed!$A$2:$A$10000,$A792,Observed!$C$2:$C$10000,$C792)),AVERAGEIFS(Observed!V$2:V$10000,Observed!$A$2:$A$10000,$A792,Observed!$C$2:$C$10000,$C792),"")</f>
        <v/>
      </c>
      <c r="W792" s="23" t="str">
        <f>IF(ISNUMBER(AVERAGEIFS(Observed!W$2:W$10000,Observed!$A$2:$A$10000,$A792,Observed!$C$2:$C$10000,$C792)),AVERAGEIFS(Observed!W$2:W$10000,Observed!$A$2:$A$10000,$A792,Observed!$C$2:$C$10000,$C792),"")</f>
        <v/>
      </c>
      <c r="X792" s="23" t="str">
        <f>IF(ISNUMBER(AVERAGEIFS(Observed!X$2:X$10000,Observed!$A$2:$A$10000,$A792,Observed!$C$2:$C$10000,$C792)),AVERAGEIFS(Observed!X$2:X$10000,Observed!$A$2:$A$10000,$A792,Observed!$C$2:$C$10000,$C792),"")</f>
        <v/>
      </c>
      <c r="Y792" s="23" t="str">
        <f>IF(ISNUMBER(AVERAGEIFS(Observed!Y$2:Y$10000,Observed!$A$2:$A$10000,$A792,Observed!$C$2:$C$10000,$C792)),AVERAGEIFS(Observed!Y$2:Y$10000,Observed!$A$2:$A$10000,$A792,Observed!$C$2:$C$10000,$C792),"")</f>
        <v/>
      </c>
      <c r="Z792" s="23" t="str">
        <f>IF(ISNUMBER(AVERAGEIFS(Observed!Z$2:Z$10000,Observed!$A$2:$A$10000,$A792,Observed!$C$2:$C$10000,$C792)),AVERAGEIFS(Observed!Z$2:Z$10000,Observed!$A$2:$A$10000,$A792,Observed!$C$2:$C$10000,$C792),"")</f>
        <v/>
      </c>
      <c r="AA792" s="23" t="str">
        <f>IF(ISNUMBER(AVERAGEIFS(Observed!AA$2:AA$10000,Observed!$A$2:$A$10000,$A792,Observed!$C$2:$C$10000,$C792)),AVERAGEIFS(Observed!AA$2:AA$10000,Observed!$A$2:$A$10000,$A792,Observed!$C$2:$C$10000,$C792),"")</f>
        <v/>
      </c>
      <c r="AB792" s="23" t="str">
        <f>IF(ISNUMBER(AVERAGEIFS(Observed!AB$2:AB$10000,Observed!$A$2:$A$10000,$A792,Observed!$C$2:$C$10000,$C792)),AVERAGEIFS(Observed!AB$2:AB$10000,Observed!$A$2:$A$10000,$A792,Observed!$C$2:$C$10000,$C792),"")</f>
        <v/>
      </c>
      <c r="AC792" s="23" t="str">
        <f>IF(ISNUMBER(AVERAGEIFS(Observed!AC$2:AC$10000,Observed!$A$2:$A$10000,$A792,Observed!$C$2:$C$10000,$C792)),AVERAGEIFS(Observed!AC$2:AC$10000,Observed!$A$2:$A$10000,$A792,Observed!$C$2:$C$10000,$C792),"")</f>
        <v/>
      </c>
      <c r="AD792" s="23" t="str">
        <f>IF(ISNUMBER(AVERAGEIFS(Observed!AD$2:AD$10000,Observed!$A$2:$A$10000,$A792,Observed!$C$2:$C$10000,$C792)),AVERAGEIFS(Observed!AD$2:AD$10000,Observed!$A$2:$A$10000,$A792,Observed!$C$2:$C$10000,$C792),"")</f>
        <v/>
      </c>
      <c r="AE792" s="24" t="str">
        <f>IF(ISNUMBER(AVERAGEIFS(Observed!AE$2:AE$10000,Observed!$A$2:$A$10000,$A792,Observed!$C$2:$C$10000,$C792)),AVERAGEIFS(Observed!AE$2:AE$10000,Observed!$A$2:$A$10000,$A792,Observed!$C$2:$C$10000,$C792),"")</f>
        <v/>
      </c>
      <c r="AF792" s="24" t="str">
        <f>IF(ISNUMBER(AVERAGEIFS(Observed!AF$2:AF$10000,Observed!$A$2:$A$10000,$A792,Observed!$C$2:$C$10000,$C792)),AVERAGEIFS(Observed!AF$2:AF$10000,Observed!$A$2:$A$10000,$A792,Observed!$C$2:$C$10000,$C792),"")</f>
        <v/>
      </c>
      <c r="AG792" s="23" t="str">
        <f>IF(ISNUMBER(AVERAGEIFS(Observed!AG$2:AG$10000,Observed!$A$2:$A$10000,$A792,Observed!$C$2:$C$10000,$C792)),AVERAGEIFS(Observed!AG$2:AG$10000,Observed!$A$2:$A$10000,$A792,Observed!$C$2:$C$10000,$C792),"")</f>
        <v/>
      </c>
      <c r="AH792" s="23" t="str">
        <f>IF(ISNUMBER(AVERAGEIFS(Observed!AH$2:AH$10000,Observed!$A$2:$A$10000,$A792,Observed!$C$2:$C$10000,$C792)),AVERAGEIFS(Observed!AH$2:AH$10000,Observed!$A$2:$A$10000,$A792,Observed!$C$2:$C$10000,$C792),"")</f>
        <v/>
      </c>
      <c r="AI792" s="22" t="str">
        <f>IF(ISNUMBER(AVERAGEIFS(Observed!AI$2:AI$10000,Observed!$A$2:$A$10000,$A792,Observed!$C$2:$C$10000,$C792)),AVERAGEIFS(Observed!AI$2:AI$10000,Observed!$A$2:$A$10000,$A792,Observed!$C$2:$C$10000,$C792),"")</f>
        <v/>
      </c>
      <c r="AJ792" s="23">
        <f>IF(ISNUMBER(AVERAGEIFS(Observed!AJ$2:AJ$10000,Observed!$A$2:$A$10000,$A792,Observed!$C$2:$C$10000,$C792)),AVERAGEIFS(Observed!AJ$2:AJ$10000,Observed!$A$2:$A$10000,$A792,Observed!$C$2:$C$10000,$C792),"")</f>
        <v>10.28</v>
      </c>
      <c r="AK792" s="23" t="str">
        <f>IF(ISNUMBER(AVERAGEIFS(Observed!AK$2:AK$10000,Observed!$A$2:$A$10000,$A792,Observed!$C$2:$C$10000,$C792)),AVERAGEIFS(Observed!AK$2:AK$10000,Observed!$A$2:$A$10000,$A792,Observed!$C$2:$C$10000,$C792),"")</f>
        <v/>
      </c>
      <c r="AL792" s="23" t="str">
        <f>IF(ISNUMBER(AVERAGEIFS(Observed!AL$2:AL$10000,Observed!$A$2:$A$10000,$A792,Observed!$C$2:$C$10000,$C792)),AVERAGEIFS(Observed!AL$2:AL$10000,Observed!$A$2:$A$10000,$A792,Observed!$C$2:$C$10000,$C792),"")</f>
        <v/>
      </c>
      <c r="AM792" s="23" t="str">
        <f>IF(ISNUMBER(AVERAGEIFS(Observed!AM$2:AM$10000,Observed!$A$2:$A$10000,$A792,Observed!$C$2:$C$10000,$C792)),AVERAGEIFS(Observed!AM$2:AM$10000,Observed!$A$2:$A$10000,$A792,Observed!$C$2:$C$10000,$C792),"")</f>
        <v/>
      </c>
      <c r="AN792" s="23" t="str">
        <f>IF(ISNUMBER(AVERAGEIFS(Observed!AN$2:AN$10000,Observed!$A$2:$A$10000,$A792,Observed!$C$2:$C$10000,$C792)),AVERAGEIFS(Observed!AN$2:AN$10000,Observed!$A$2:$A$10000,$A792,Observed!$C$2:$C$10000,$C792),"")</f>
        <v/>
      </c>
      <c r="AO792" s="2">
        <f>COUNTIFS(Observed!$A$2:$A$10000,$A792,Observed!$C$2:$C$10000,$C792)</f>
        <v>5</v>
      </c>
      <c r="AP792" s="2">
        <f t="shared" ref="AP792:AP855" si="16">COUNT(L792:AN792)</f>
        <v>1</v>
      </c>
    </row>
    <row r="793" spans="1:42" x14ac:dyDescent="0.25">
      <c r="A793" t="s">
        <v>92</v>
      </c>
      <c r="B793" t="s">
        <v>30</v>
      </c>
      <c r="C793" s="20">
        <v>41009</v>
      </c>
      <c r="D793">
        <v>1</v>
      </c>
      <c r="F793" t="s">
        <v>106</v>
      </c>
      <c r="G793" s="25" t="s">
        <v>76</v>
      </c>
      <c r="J793" s="2"/>
      <c r="K793" s="22" t="str">
        <f>IF(ISNUMBER(AVERAGEIFS(Observed!K$2:K$10000,Observed!$A$2:$A$10000,$A793,Observed!$C$2:$C$10000,$C793)),AVERAGEIFS(Observed!K$2:K$10000,Observed!$A$2:$A$10000,$A793,Observed!$C$2:$C$10000,$C793),"")</f>
        <v/>
      </c>
      <c r="L793" s="23" t="str">
        <f>IF(ISNUMBER(AVERAGEIFS(Observed!L$2:L$10000,Observed!$A$2:$A$10000,$A793,Observed!$C$2:$C$10000,$C793)),AVERAGEIFS(Observed!L$2:L$10000,Observed!$A$2:$A$10000,$A793,Observed!$C$2:$C$10000,$C793),"")</f>
        <v/>
      </c>
      <c r="M793" s="23" t="str">
        <f>IF(ISNUMBER(AVERAGEIFS(Observed!M$2:M$10000,Observed!$A$2:$A$10000,$A793,Observed!$C$2:$C$10000,$C793)),AVERAGEIFS(Observed!M$2:M$10000,Observed!$A$2:$A$10000,$A793,Observed!$C$2:$C$10000,$C793),"")</f>
        <v/>
      </c>
      <c r="N793" s="23" t="str">
        <f>IF(ISNUMBER(AVERAGEIFS(Observed!N$2:N$10000,Observed!$A$2:$A$10000,$A793,Observed!$C$2:$C$10000,$C793)),AVERAGEIFS(Observed!N$2:N$10000,Observed!$A$2:$A$10000,$A793,Observed!$C$2:$C$10000,$C793),"")</f>
        <v/>
      </c>
      <c r="O793" s="23" t="str">
        <f>IF(ISNUMBER(AVERAGEIFS(Observed!O$2:O$10000,Observed!$A$2:$A$10000,$A793,Observed!$C$2:$C$10000,$C793)),AVERAGEIFS(Observed!O$2:O$10000,Observed!$A$2:$A$10000,$A793,Observed!$C$2:$C$10000,$C793),"")</f>
        <v/>
      </c>
      <c r="P793" s="24" t="str">
        <f>IF(ISNUMBER(AVERAGEIFS(Observed!P$2:P$10000,Observed!$A$2:$A$10000,$A793,Observed!$C$2:$C$10000,$C793)),AVERAGEIFS(Observed!P$2:P$10000,Observed!$A$2:$A$10000,$A793,Observed!$C$2:$C$10000,$C793),"")</f>
        <v/>
      </c>
      <c r="Q793" s="24" t="str">
        <f>IF(ISNUMBER(AVERAGEIFS(Observed!Q$2:Q$10000,Observed!$A$2:$A$10000,$A793,Observed!$C$2:$C$10000,$C793)),AVERAGEIFS(Observed!Q$2:Q$10000,Observed!$A$2:$A$10000,$A793,Observed!$C$2:$C$10000,$C793),"")</f>
        <v/>
      </c>
      <c r="R793" s="24" t="str">
        <f>IF(ISNUMBER(AVERAGEIFS(Observed!R$2:R$10000,Observed!$A$2:$A$10000,$A793,Observed!$C$2:$C$10000,$C793)),AVERAGEIFS(Observed!R$2:R$10000,Observed!$A$2:$A$10000,$A793,Observed!$C$2:$C$10000,$C793),"")</f>
        <v/>
      </c>
      <c r="S793" s="22" t="str">
        <f>IF(ISNUMBER(AVERAGEIFS(Observed!S$2:S$10000,Observed!$A$2:$A$10000,$A793,Observed!$C$2:$C$10000,$C793)),AVERAGEIFS(Observed!S$2:S$10000,Observed!$A$2:$A$10000,$A793,Observed!$C$2:$C$10000,$C793),"")</f>
        <v/>
      </c>
      <c r="T793" s="23" t="str">
        <f>IF(ISNUMBER(AVERAGEIFS(Observed!T$2:T$10000,Observed!$A$2:$A$10000,$A793,Observed!$C$2:$C$10000,$C793)),AVERAGEIFS(Observed!T$2:T$10000,Observed!$A$2:$A$10000,$A793,Observed!$C$2:$C$10000,$C793),"")</f>
        <v/>
      </c>
      <c r="U793" s="23" t="str">
        <f>IF(ISNUMBER(AVERAGEIFS(Observed!U$2:U$10000,Observed!$A$2:$A$10000,$A793,Observed!$C$2:$C$10000,$C793)),AVERAGEIFS(Observed!U$2:U$10000,Observed!$A$2:$A$10000,$A793,Observed!$C$2:$C$10000,$C793),"")</f>
        <v/>
      </c>
      <c r="V793" s="23" t="str">
        <f>IF(ISNUMBER(AVERAGEIFS(Observed!V$2:V$10000,Observed!$A$2:$A$10000,$A793,Observed!$C$2:$C$10000,$C793)),AVERAGEIFS(Observed!V$2:V$10000,Observed!$A$2:$A$10000,$A793,Observed!$C$2:$C$10000,$C793),"")</f>
        <v/>
      </c>
      <c r="W793" s="23" t="str">
        <f>IF(ISNUMBER(AVERAGEIFS(Observed!W$2:W$10000,Observed!$A$2:$A$10000,$A793,Observed!$C$2:$C$10000,$C793)),AVERAGEIFS(Observed!W$2:W$10000,Observed!$A$2:$A$10000,$A793,Observed!$C$2:$C$10000,$C793),"")</f>
        <v/>
      </c>
      <c r="X793" s="23" t="str">
        <f>IF(ISNUMBER(AVERAGEIFS(Observed!X$2:X$10000,Observed!$A$2:$A$10000,$A793,Observed!$C$2:$C$10000,$C793)),AVERAGEIFS(Observed!X$2:X$10000,Observed!$A$2:$A$10000,$A793,Observed!$C$2:$C$10000,$C793),"")</f>
        <v/>
      </c>
      <c r="Y793" s="23" t="str">
        <f>IF(ISNUMBER(AVERAGEIFS(Observed!Y$2:Y$10000,Observed!$A$2:$A$10000,$A793,Observed!$C$2:$C$10000,$C793)),AVERAGEIFS(Observed!Y$2:Y$10000,Observed!$A$2:$A$10000,$A793,Observed!$C$2:$C$10000,$C793),"")</f>
        <v/>
      </c>
      <c r="Z793" s="23" t="str">
        <f>IF(ISNUMBER(AVERAGEIFS(Observed!Z$2:Z$10000,Observed!$A$2:$A$10000,$A793,Observed!$C$2:$C$10000,$C793)),AVERAGEIFS(Observed!Z$2:Z$10000,Observed!$A$2:$A$10000,$A793,Observed!$C$2:$C$10000,$C793),"")</f>
        <v/>
      </c>
      <c r="AA793" s="23" t="str">
        <f>IF(ISNUMBER(AVERAGEIFS(Observed!AA$2:AA$10000,Observed!$A$2:$A$10000,$A793,Observed!$C$2:$C$10000,$C793)),AVERAGEIFS(Observed!AA$2:AA$10000,Observed!$A$2:$A$10000,$A793,Observed!$C$2:$C$10000,$C793),"")</f>
        <v/>
      </c>
      <c r="AB793" s="23" t="str">
        <f>IF(ISNUMBER(AVERAGEIFS(Observed!AB$2:AB$10000,Observed!$A$2:$A$10000,$A793,Observed!$C$2:$C$10000,$C793)),AVERAGEIFS(Observed!AB$2:AB$10000,Observed!$A$2:$A$10000,$A793,Observed!$C$2:$C$10000,$C793),"")</f>
        <v/>
      </c>
      <c r="AC793" s="23" t="str">
        <f>IF(ISNUMBER(AVERAGEIFS(Observed!AC$2:AC$10000,Observed!$A$2:$A$10000,$A793,Observed!$C$2:$C$10000,$C793)),AVERAGEIFS(Observed!AC$2:AC$10000,Observed!$A$2:$A$10000,$A793,Observed!$C$2:$C$10000,$C793),"")</f>
        <v/>
      </c>
      <c r="AD793" s="23" t="str">
        <f>IF(ISNUMBER(AVERAGEIFS(Observed!AD$2:AD$10000,Observed!$A$2:$A$10000,$A793,Observed!$C$2:$C$10000,$C793)),AVERAGEIFS(Observed!AD$2:AD$10000,Observed!$A$2:$A$10000,$A793,Observed!$C$2:$C$10000,$C793),"")</f>
        <v/>
      </c>
      <c r="AE793" s="24" t="str">
        <f>IF(ISNUMBER(AVERAGEIFS(Observed!AE$2:AE$10000,Observed!$A$2:$A$10000,$A793,Observed!$C$2:$C$10000,$C793)),AVERAGEIFS(Observed!AE$2:AE$10000,Observed!$A$2:$A$10000,$A793,Observed!$C$2:$C$10000,$C793),"")</f>
        <v/>
      </c>
      <c r="AF793" s="24" t="str">
        <f>IF(ISNUMBER(AVERAGEIFS(Observed!AF$2:AF$10000,Observed!$A$2:$A$10000,$A793,Observed!$C$2:$C$10000,$C793)),AVERAGEIFS(Observed!AF$2:AF$10000,Observed!$A$2:$A$10000,$A793,Observed!$C$2:$C$10000,$C793),"")</f>
        <v/>
      </c>
      <c r="AG793" s="23" t="str">
        <f>IF(ISNUMBER(AVERAGEIFS(Observed!AG$2:AG$10000,Observed!$A$2:$A$10000,$A793,Observed!$C$2:$C$10000,$C793)),AVERAGEIFS(Observed!AG$2:AG$10000,Observed!$A$2:$A$10000,$A793,Observed!$C$2:$C$10000,$C793),"")</f>
        <v/>
      </c>
      <c r="AH793" s="23" t="str">
        <f>IF(ISNUMBER(AVERAGEIFS(Observed!AH$2:AH$10000,Observed!$A$2:$A$10000,$A793,Observed!$C$2:$C$10000,$C793)),AVERAGEIFS(Observed!AH$2:AH$10000,Observed!$A$2:$A$10000,$A793,Observed!$C$2:$C$10000,$C793),"")</f>
        <v/>
      </c>
      <c r="AI793" s="22" t="str">
        <f>IF(ISNUMBER(AVERAGEIFS(Observed!AI$2:AI$10000,Observed!$A$2:$A$10000,$A793,Observed!$C$2:$C$10000,$C793)),AVERAGEIFS(Observed!AI$2:AI$10000,Observed!$A$2:$A$10000,$A793,Observed!$C$2:$C$10000,$C793),"")</f>
        <v/>
      </c>
      <c r="AJ793" s="23">
        <f>IF(ISNUMBER(AVERAGEIFS(Observed!AJ$2:AJ$10000,Observed!$A$2:$A$10000,$A793,Observed!$C$2:$C$10000,$C793)),AVERAGEIFS(Observed!AJ$2:AJ$10000,Observed!$A$2:$A$10000,$A793,Observed!$C$2:$C$10000,$C793),"")</f>
        <v>12.919999999999998</v>
      </c>
      <c r="AK793" s="23" t="str">
        <f>IF(ISNUMBER(AVERAGEIFS(Observed!AK$2:AK$10000,Observed!$A$2:$A$10000,$A793,Observed!$C$2:$C$10000,$C793)),AVERAGEIFS(Observed!AK$2:AK$10000,Observed!$A$2:$A$10000,$A793,Observed!$C$2:$C$10000,$C793),"")</f>
        <v/>
      </c>
      <c r="AL793" s="23" t="str">
        <f>IF(ISNUMBER(AVERAGEIFS(Observed!AL$2:AL$10000,Observed!$A$2:$A$10000,$A793,Observed!$C$2:$C$10000,$C793)),AVERAGEIFS(Observed!AL$2:AL$10000,Observed!$A$2:$A$10000,$A793,Observed!$C$2:$C$10000,$C793),"")</f>
        <v/>
      </c>
      <c r="AM793" s="23" t="str">
        <f>IF(ISNUMBER(AVERAGEIFS(Observed!AM$2:AM$10000,Observed!$A$2:$A$10000,$A793,Observed!$C$2:$C$10000,$C793)),AVERAGEIFS(Observed!AM$2:AM$10000,Observed!$A$2:$A$10000,$A793,Observed!$C$2:$C$10000,$C793),"")</f>
        <v/>
      </c>
      <c r="AN793" s="23" t="str">
        <f>IF(ISNUMBER(AVERAGEIFS(Observed!AN$2:AN$10000,Observed!$A$2:$A$10000,$A793,Observed!$C$2:$C$10000,$C793)),AVERAGEIFS(Observed!AN$2:AN$10000,Observed!$A$2:$A$10000,$A793,Observed!$C$2:$C$10000,$C793),"")</f>
        <v/>
      </c>
      <c r="AO793" s="2">
        <f>COUNTIFS(Observed!$A$2:$A$10000,$A793,Observed!$C$2:$C$10000,$C793)</f>
        <v>5</v>
      </c>
      <c r="AP793" s="2">
        <f t="shared" si="16"/>
        <v>1</v>
      </c>
    </row>
    <row r="794" spans="1:42" x14ac:dyDescent="0.25">
      <c r="A794" t="s">
        <v>92</v>
      </c>
      <c r="B794" t="s">
        <v>30</v>
      </c>
      <c r="C794" s="20">
        <v>41015</v>
      </c>
      <c r="D794">
        <v>1</v>
      </c>
      <c r="F794" t="s">
        <v>106</v>
      </c>
      <c r="G794" s="25" t="s">
        <v>76</v>
      </c>
      <c r="J794" s="2"/>
      <c r="K794" s="22" t="str">
        <f>IF(ISNUMBER(AVERAGEIFS(Observed!K$2:K$10000,Observed!$A$2:$A$10000,$A794,Observed!$C$2:$C$10000,$C794)),AVERAGEIFS(Observed!K$2:K$10000,Observed!$A$2:$A$10000,$A794,Observed!$C$2:$C$10000,$C794),"")</f>
        <v/>
      </c>
      <c r="L794" s="23" t="str">
        <f>IF(ISNUMBER(AVERAGEIFS(Observed!L$2:L$10000,Observed!$A$2:$A$10000,$A794,Observed!$C$2:$C$10000,$C794)),AVERAGEIFS(Observed!L$2:L$10000,Observed!$A$2:$A$10000,$A794,Observed!$C$2:$C$10000,$C794),"")</f>
        <v/>
      </c>
      <c r="M794" s="23" t="str">
        <f>IF(ISNUMBER(AVERAGEIFS(Observed!M$2:M$10000,Observed!$A$2:$A$10000,$A794,Observed!$C$2:$C$10000,$C794)),AVERAGEIFS(Observed!M$2:M$10000,Observed!$A$2:$A$10000,$A794,Observed!$C$2:$C$10000,$C794),"")</f>
        <v/>
      </c>
      <c r="N794" s="23" t="str">
        <f>IF(ISNUMBER(AVERAGEIFS(Observed!N$2:N$10000,Observed!$A$2:$A$10000,$A794,Observed!$C$2:$C$10000,$C794)),AVERAGEIFS(Observed!N$2:N$10000,Observed!$A$2:$A$10000,$A794,Observed!$C$2:$C$10000,$C794),"")</f>
        <v/>
      </c>
      <c r="O794" s="23" t="str">
        <f>IF(ISNUMBER(AVERAGEIFS(Observed!O$2:O$10000,Observed!$A$2:$A$10000,$A794,Observed!$C$2:$C$10000,$C794)),AVERAGEIFS(Observed!O$2:O$10000,Observed!$A$2:$A$10000,$A794,Observed!$C$2:$C$10000,$C794),"")</f>
        <v/>
      </c>
      <c r="P794" s="24" t="str">
        <f>IF(ISNUMBER(AVERAGEIFS(Observed!P$2:P$10000,Observed!$A$2:$A$10000,$A794,Observed!$C$2:$C$10000,$C794)),AVERAGEIFS(Observed!P$2:P$10000,Observed!$A$2:$A$10000,$A794,Observed!$C$2:$C$10000,$C794),"")</f>
        <v/>
      </c>
      <c r="Q794" s="24" t="str">
        <f>IF(ISNUMBER(AVERAGEIFS(Observed!Q$2:Q$10000,Observed!$A$2:$A$10000,$A794,Observed!$C$2:$C$10000,$C794)),AVERAGEIFS(Observed!Q$2:Q$10000,Observed!$A$2:$A$10000,$A794,Observed!$C$2:$C$10000,$C794),"")</f>
        <v/>
      </c>
      <c r="R794" s="24" t="str">
        <f>IF(ISNUMBER(AVERAGEIFS(Observed!R$2:R$10000,Observed!$A$2:$A$10000,$A794,Observed!$C$2:$C$10000,$C794)),AVERAGEIFS(Observed!R$2:R$10000,Observed!$A$2:$A$10000,$A794,Observed!$C$2:$C$10000,$C794),"")</f>
        <v/>
      </c>
      <c r="S794" s="22" t="str">
        <f>IF(ISNUMBER(AVERAGEIFS(Observed!S$2:S$10000,Observed!$A$2:$A$10000,$A794,Observed!$C$2:$C$10000,$C794)),AVERAGEIFS(Observed!S$2:S$10000,Observed!$A$2:$A$10000,$A794,Observed!$C$2:$C$10000,$C794),"")</f>
        <v/>
      </c>
      <c r="T794" s="23" t="str">
        <f>IF(ISNUMBER(AVERAGEIFS(Observed!T$2:T$10000,Observed!$A$2:$A$10000,$A794,Observed!$C$2:$C$10000,$C794)),AVERAGEIFS(Observed!T$2:T$10000,Observed!$A$2:$A$10000,$A794,Observed!$C$2:$C$10000,$C794),"")</f>
        <v/>
      </c>
      <c r="U794" s="23" t="str">
        <f>IF(ISNUMBER(AVERAGEIFS(Observed!U$2:U$10000,Observed!$A$2:$A$10000,$A794,Observed!$C$2:$C$10000,$C794)),AVERAGEIFS(Observed!U$2:U$10000,Observed!$A$2:$A$10000,$A794,Observed!$C$2:$C$10000,$C794),"")</f>
        <v/>
      </c>
      <c r="V794" s="23" t="str">
        <f>IF(ISNUMBER(AVERAGEIFS(Observed!V$2:V$10000,Observed!$A$2:$A$10000,$A794,Observed!$C$2:$C$10000,$C794)),AVERAGEIFS(Observed!V$2:V$10000,Observed!$A$2:$A$10000,$A794,Observed!$C$2:$C$10000,$C794),"")</f>
        <v/>
      </c>
      <c r="W794" s="23" t="str">
        <f>IF(ISNUMBER(AVERAGEIFS(Observed!W$2:W$10000,Observed!$A$2:$A$10000,$A794,Observed!$C$2:$C$10000,$C794)),AVERAGEIFS(Observed!W$2:W$10000,Observed!$A$2:$A$10000,$A794,Observed!$C$2:$C$10000,$C794),"")</f>
        <v/>
      </c>
      <c r="X794" s="23" t="str">
        <f>IF(ISNUMBER(AVERAGEIFS(Observed!X$2:X$10000,Observed!$A$2:$A$10000,$A794,Observed!$C$2:$C$10000,$C794)),AVERAGEIFS(Observed!X$2:X$10000,Observed!$A$2:$A$10000,$A794,Observed!$C$2:$C$10000,$C794),"")</f>
        <v/>
      </c>
      <c r="Y794" s="23" t="str">
        <f>IF(ISNUMBER(AVERAGEIFS(Observed!Y$2:Y$10000,Observed!$A$2:$A$10000,$A794,Observed!$C$2:$C$10000,$C794)),AVERAGEIFS(Observed!Y$2:Y$10000,Observed!$A$2:$A$10000,$A794,Observed!$C$2:$C$10000,$C794),"")</f>
        <v/>
      </c>
      <c r="Z794" s="23" t="str">
        <f>IF(ISNUMBER(AVERAGEIFS(Observed!Z$2:Z$10000,Observed!$A$2:$A$10000,$A794,Observed!$C$2:$C$10000,$C794)),AVERAGEIFS(Observed!Z$2:Z$10000,Observed!$A$2:$A$10000,$A794,Observed!$C$2:$C$10000,$C794),"")</f>
        <v/>
      </c>
      <c r="AA794" s="23" t="str">
        <f>IF(ISNUMBER(AVERAGEIFS(Observed!AA$2:AA$10000,Observed!$A$2:$A$10000,$A794,Observed!$C$2:$C$10000,$C794)),AVERAGEIFS(Observed!AA$2:AA$10000,Observed!$A$2:$A$10000,$A794,Observed!$C$2:$C$10000,$C794),"")</f>
        <v/>
      </c>
      <c r="AB794" s="23" t="str">
        <f>IF(ISNUMBER(AVERAGEIFS(Observed!AB$2:AB$10000,Observed!$A$2:$A$10000,$A794,Observed!$C$2:$C$10000,$C794)),AVERAGEIFS(Observed!AB$2:AB$10000,Observed!$A$2:$A$10000,$A794,Observed!$C$2:$C$10000,$C794),"")</f>
        <v/>
      </c>
      <c r="AC794" s="23" t="str">
        <f>IF(ISNUMBER(AVERAGEIFS(Observed!AC$2:AC$10000,Observed!$A$2:$A$10000,$A794,Observed!$C$2:$C$10000,$C794)),AVERAGEIFS(Observed!AC$2:AC$10000,Observed!$A$2:$A$10000,$A794,Observed!$C$2:$C$10000,$C794),"")</f>
        <v/>
      </c>
      <c r="AD794" s="23" t="str">
        <f>IF(ISNUMBER(AVERAGEIFS(Observed!AD$2:AD$10000,Observed!$A$2:$A$10000,$A794,Observed!$C$2:$C$10000,$C794)),AVERAGEIFS(Observed!AD$2:AD$10000,Observed!$A$2:$A$10000,$A794,Observed!$C$2:$C$10000,$C794),"")</f>
        <v/>
      </c>
      <c r="AE794" s="24" t="str">
        <f>IF(ISNUMBER(AVERAGEIFS(Observed!AE$2:AE$10000,Observed!$A$2:$A$10000,$A794,Observed!$C$2:$C$10000,$C794)),AVERAGEIFS(Observed!AE$2:AE$10000,Observed!$A$2:$A$10000,$A794,Observed!$C$2:$C$10000,$C794),"")</f>
        <v/>
      </c>
      <c r="AF794" s="24" t="str">
        <f>IF(ISNUMBER(AVERAGEIFS(Observed!AF$2:AF$10000,Observed!$A$2:$A$10000,$A794,Observed!$C$2:$C$10000,$C794)),AVERAGEIFS(Observed!AF$2:AF$10000,Observed!$A$2:$A$10000,$A794,Observed!$C$2:$C$10000,$C794),"")</f>
        <v/>
      </c>
      <c r="AG794" s="23" t="str">
        <f>IF(ISNUMBER(AVERAGEIFS(Observed!AG$2:AG$10000,Observed!$A$2:$A$10000,$A794,Observed!$C$2:$C$10000,$C794)),AVERAGEIFS(Observed!AG$2:AG$10000,Observed!$A$2:$A$10000,$A794,Observed!$C$2:$C$10000,$C794),"")</f>
        <v/>
      </c>
      <c r="AH794" s="23" t="str">
        <f>IF(ISNUMBER(AVERAGEIFS(Observed!AH$2:AH$10000,Observed!$A$2:$A$10000,$A794,Observed!$C$2:$C$10000,$C794)),AVERAGEIFS(Observed!AH$2:AH$10000,Observed!$A$2:$A$10000,$A794,Observed!$C$2:$C$10000,$C794),"")</f>
        <v/>
      </c>
      <c r="AI794" s="22" t="str">
        <f>IF(ISNUMBER(AVERAGEIFS(Observed!AI$2:AI$10000,Observed!$A$2:$A$10000,$A794,Observed!$C$2:$C$10000,$C794)),AVERAGEIFS(Observed!AI$2:AI$10000,Observed!$A$2:$A$10000,$A794,Observed!$C$2:$C$10000,$C794),"")</f>
        <v/>
      </c>
      <c r="AJ794" s="23">
        <f>IF(ISNUMBER(AVERAGEIFS(Observed!AJ$2:AJ$10000,Observed!$A$2:$A$10000,$A794,Observed!$C$2:$C$10000,$C794)),AVERAGEIFS(Observed!AJ$2:AJ$10000,Observed!$A$2:$A$10000,$A794,Observed!$C$2:$C$10000,$C794),"")</f>
        <v>15.319999999999999</v>
      </c>
      <c r="AK794" s="23" t="str">
        <f>IF(ISNUMBER(AVERAGEIFS(Observed!AK$2:AK$10000,Observed!$A$2:$A$10000,$A794,Observed!$C$2:$C$10000,$C794)),AVERAGEIFS(Observed!AK$2:AK$10000,Observed!$A$2:$A$10000,$A794,Observed!$C$2:$C$10000,$C794),"")</f>
        <v/>
      </c>
      <c r="AL794" s="23" t="str">
        <f>IF(ISNUMBER(AVERAGEIFS(Observed!AL$2:AL$10000,Observed!$A$2:$A$10000,$A794,Observed!$C$2:$C$10000,$C794)),AVERAGEIFS(Observed!AL$2:AL$10000,Observed!$A$2:$A$10000,$A794,Observed!$C$2:$C$10000,$C794),"")</f>
        <v/>
      </c>
      <c r="AM794" s="23" t="str">
        <f>IF(ISNUMBER(AVERAGEIFS(Observed!AM$2:AM$10000,Observed!$A$2:$A$10000,$A794,Observed!$C$2:$C$10000,$C794)),AVERAGEIFS(Observed!AM$2:AM$10000,Observed!$A$2:$A$10000,$A794,Observed!$C$2:$C$10000,$C794),"")</f>
        <v/>
      </c>
      <c r="AN794" s="23" t="str">
        <f>IF(ISNUMBER(AVERAGEIFS(Observed!AN$2:AN$10000,Observed!$A$2:$A$10000,$A794,Observed!$C$2:$C$10000,$C794)),AVERAGEIFS(Observed!AN$2:AN$10000,Observed!$A$2:$A$10000,$A794,Observed!$C$2:$C$10000,$C794),"")</f>
        <v/>
      </c>
      <c r="AO794" s="2">
        <f>COUNTIFS(Observed!$A$2:$A$10000,$A794,Observed!$C$2:$C$10000,$C794)</f>
        <v>5</v>
      </c>
      <c r="AP794" s="2">
        <f t="shared" si="16"/>
        <v>1</v>
      </c>
    </row>
    <row r="795" spans="1:42" x14ac:dyDescent="0.25">
      <c r="A795" t="s">
        <v>92</v>
      </c>
      <c r="B795" t="s">
        <v>30</v>
      </c>
      <c r="C795" s="20">
        <v>41022</v>
      </c>
      <c r="D795">
        <v>1</v>
      </c>
      <c r="F795" t="s">
        <v>106</v>
      </c>
      <c r="G795" s="25" t="s">
        <v>76</v>
      </c>
      <c r="J795" s="2"/>
      <c r="K795" s="22" t="str">
        <f>IF(ISNUMBER(AVERAGEIFS(Observed!K$2:K$10000,Observed!$A$2:$A$10000,$A795,Observed!$C$2:$C$10000,$C795)),AVERAGEIFS(Observed!K$2:K$10000,Observed!$A$2:$A$10000,$A795,Observed!$C$2:$C$10000,$C795),"")</f>
        <v/>
      </c>
      <c r="L795" s="23" t="str">
        <f>IF(ISNUMBER(AVERAGEIFS(Observed!L$2:L$10000,Observed!$A$2:$A$10000,$A795,Observed!$C$2:$C$10000,$C795)),AVERAGEIFS(Observed!L$2:L$10000,Observed!$A$2:$A$10000,$A795,Observed!$C$2:$C$10000,$C795),"")</f>
        <v/>
      </c>
      <c r="M795" s="23" t="str">
        <f>IF(ISNUMBER(AVERAGEIFS(Observed!M$2:M$10000,Observed!$A$2:$A$10000,$A795,Observed!$C$2:$C$10000,$C795)),AVERAGEIFS(Observed!M$2:M$10000,Observed!$A$2:$A$10000,$A795,Observed!$C$2:$C$10000,$C795),"")</f>
        <v/>
      </c>
      <c r="N795" s="23" t="str">
        <f>IF(ISNUMBER(AVERAGEIFS(Observed!N$2:N$10000,Observed!$A$2:$A$10000,$A795,Observed!$C$2:$C$10000,$C795)),AVERAGEIFS(Observed!N$2:N$10000,Observed!$A$2:$A$10000,$A795,Observed!$C$2:$C$10000,$C795),"")</f>
        <v/>
      </c>
      <c r="O795" s="23" t="str">
        <f>IF(ISNUMBER(AVERAGEIFS(Observed!O$2:O$10000,Observed!$A$2:$A$10000,$A795,Observed!$C$2:$C$10000,$C795)),AVERAGEIFS(Observed!O$2:O$10000,Observed!$A$2:$A$10000,$A795,Observed!$C$2:$C$10000,$C795),"")</f>
        <v/>
      </c>
      <c r="P795" s="24" t="str">
        <f>IF(ISNUMBER(AVERAGEIFS(Observed!P$2:P$10000,Observed!$A$2:$A$10000,$A795,Observed!$C$2:$C$10000,$C795)),AVERAGEIFS(Observed!P$2:P$10000,Observed!$A$2:$A$10000,$A795,Observed!$C$2:$C$10000,$C795),"")</f>
        <v/>
      </c>
      <c r="Q795" s="24" t="str">
        <f>IF(ISNUMBER(AVERAGEIFS(Observed!Q$2:Q$10000,Observed!$A$2:$A$10000,$A795,Observed!$C$2:$C$10000,$C795)),AVERAGEIFS(Observed!Q$2:Q$10000,Observed!$A$2:$A$10000,$A795,Observed!$C$2:$C$10000,$C795),"")</f>
        <v/>
      </c>
      <c r="R795" s="24" t="str">
        <f>IF(ISNUMBER(AVERAGEIFS(Observed!R$2:R$10000,Observed!$A$2:$A$10000,$A795,Observed!$C$2:$C$10000,$C795)),AVERAGEIFS(Observed!R$2:R$10000,Observed!$A$2:$A$10000,$A795,Observed!$C$2:$C$10000,$C795),"")</f>
        <v/>
      </c>
      <c r="S795" s="22" t="str">
        <f>IF(ISNUMBER(AVERAGEIFS(Observed!S$2:S$10000,Observed!$A$2:$A$10000,$A795,Observed!$C$2:$C$10000,$C795)),AVERAGEIFS(Observed!S$2:S$10000,Observed!$A$2:$A$10000,$A795,Observed!$C$2:$C$10000,$C795),"")</f>
        <v/>
      </c>
      <c r="T795" s="23" t="str">
        <f>IF(ISNUMBER(AVERAGEIFS(Observed!T$2:T$10000,Observed!$A$2:$A$10000,$A795,Observed!$C$2:$C$10000,$C795)),AVERAGEIFS(Observed!T$2:T$10000,Observed!$A$2:$A$10000,$A795,Observed!$C$2:$C$10000,$C795),"")</f>
        <v/>
      </c>
      <c r="U795" s="23" t="str">
        <f>IF(ISNUMBER(AVERAGEIFS(Observed!U$2:U$10000,Observed!$A$2:$A$10000,$A795,Observed!$C$2:$C$10000,$C795)),AVERAGEIFS(Observed!U$2:U$10000,Observed!$A$2:$A$10000,$A795,Observed!$C$2:$C$10000,$C795),"")</f>
        <v/>
      </c>
      <c r="V795" s="23" t="str">
        <f>IF(ISNUMBER(AVERAGEIFS(Observed!V$2:V$10000,Observed!$A$2:$A$10000,$A795,Observed!$C$2:$C$10000,$C795)),AVERAGEIFS(Observed!V$2:V$10000,Observed!$A$2:$A$10000,$A795,Observed!$C$2:$C$10000,$C795),"")</f>
        <v/>
      </c>
      <c r="W795" s="23" t="str">
        <f>IF(ISNUMBER(AVERAGEIFS(Observed!W$2:W$10000,Observed!$A$2:$A$10000,$A795,Observed!$C$2:$C$10000,$C795)),AVERAGEIFS(Observed!W$2:W$10000,Observed!$A$2:$A$10000,$A795,Observed!$C$2:$C$10000,$C795),"")</f>
        <v/>
      </c>
      <c r="X795" s="23" t="str">
        <f>IF(ISNUMBER(AVERAGEIFS(Observed!X$2:X$10000,Observed!$A$2:$A$10000,$A795,Observed!$C$2:$C$10000,$C795)),AVERAGEIFS(Observed!X$2:X$10000,Observed!$A$2:$A$10000,$A795,Observed!$C$2:$C$10000,$C795),"")</f>
        <v/>
      </c>
      <c r="Y795" s="23" t="str">
        <f>IF(ISNUMBER(AVERAGEIFS(Observed!Y$2:Y$10000,Observed!$A$2:$A$10000,$A795,Observed!$C$2:$C$10000,$C795)),AVERAGEIFS(Observed!Y$2:Y$10000,Observed!$A$2:$A$10000,$A795,Observed!$C$2:$C$10000,$C795),"")</f>
        <v/>
      </c>
      <c r="Z795" s="23" t="str">
        <f>IF(ISNUMBER(AVERAGEIFS(Observed!Z$2:Z$10000,Observed!$A$2:$A$10000,$A795,Observed!$C$2:$C$10000,$C795)),AVERAGEIFS(Observed!Z$2:Z$10000,Observed!$A$2:$A$10000,$A795,Observed!$C$2:$C$10000,$C795),"")</f>
        <v/>
      </c>
      <c r="AA795" s="23" t="str">
        <f>IF(ISNUMBER(AVERAGEIFS(Observed!AA$2:AA$10000,Observed!$A$2:$A$10000,$A795,Observed!$C$2:$C$10000,$C795)),AVERAGEIFS(Observed!AA$2:AA$10000,Observed!$A$2:$A$10000,$A795,Observed!$C$2:$C$10000,$C795),"")</f>
        <v/>
      </c>
      <c r="AB795" s="23" t="str">
        <f>IF(ISNUMBER(AVERAGEIFS(Observed!AB$2:AB$10000,Observed!$A$2:$A$10000,$A795,Observed!$C$2:$C$10000,$C795)),AVERAGEIFS(Observed!AB$2:AB$10000,Observed!$A$2:$A$10000,$A795,Observed!$C$2:$C$10000,$C795),"")</f>
        <v/>
      </c>
      <c r="AC795" s="23" t="str">
        <f>IF(ISNUMBER(AVERAGEIFS(Observed!AC$2:AC$10000,Observed!$A$2:$A$10000,$A795,Observed!$C$2:$C$10000,$C795)),AVERAGEIFS(Observed!AC$2:AC$10000,Observed!$A$2:$A$10000,$A795,Observed!$C$2:$C$10000,$C795),"")</f>
        <v/>
      </c>
      <c r="AD795" s="23" t="str">
        <f>IF(ISNUMBER(AVERAGEIFS(Observed!AD$2:AD$10000,Observed!$A$2:$A$10000,$A795,Observed!$C$2:$C$10000,$C795)),AVERAGEIFS(Observed!AD$2:AD$10000,Observed!$A$2:$A$10000,$A795,Observed!$C$2:$C$10000,$C795),"")</f>
        <v/>
      </c>
      <c r="AE795" s="24" t="str">
        <f>IF(ISNUMBER(AVERAGEIFS(Observed!AE$2:AE$10000,Observed!$A$2:$A$10000,$A795,Observed!$C$2:$C$10000,$C795)),AVERAGEIFS(Observed!AE$2:AE$10000,Observed!$A$2:$A$10000,$A795,Observed!$C$2:$C$10000,$C795),"")</f>
        <v/>
      </c>
      <c r="AF795" s="24" t="str">
        <f>IF(ISNUMBER(AVERAGEIFS(Observed!AF$2:AF$10000,Observed!$A$2:$A$10000,$A795,Observed!$C$2:$C$10000,$C795)),AVERAGEIFS(Observed!AF$2:AF$10000,Observed!$A$2:$A$10000,$A795,Observed!$C$2:$C$10000,$C795),"")</f>
        <v/>
      </c>
      <c r="AG795" s="23" t="str">
        <f>IF(ISNUMBER(AVERAGEIFS(Observed!AG$2:AG$10000,Observed!$A$2:$A$10000,$A795,Observed!$C$2:$C$10000,$C795)),AVERAGEIFS(Observed!AG$2:AG$10000,Observed!$A$2:$A$10000,$A795,Observed!$C$2:$C$10000,$C795),"")</f>
        <v/>
      </c>
      <c r="AH795" s="23" t="str">
        <f>IF(ISNUMBER(AVERAGEIFS(Observed!AH$2:AH$10000,Observed!$A$2:$A$10000,$A795,Observed!$C$2:$C$10000,$C795)),AVERAGEIFS(Observed!AH$2:AH$10000,Observed!$A$2:$A$10000,$A795,Observed!$C$2:$C$10000,$C795),"")</f>
        <v/>
      </c>
      <c r="AI795" s="22" t="str">
        <f>IF(ISNUMBER(AVERAGEIFS(Observed!AI$2:AI$10000,Observed!$A$2:$A$10000,$A795,Observed!$C$2:$C$10000,$C795)),AVERAGEIFS(Observed!AI$2:AI$10000,Observed!$A$2:$A$10000,$A795,Observed!$C$2:$C$10000,$C795),"")</f>
        <v/>
      </c>
      <c r="AJ795" s="23">
        <f>IF(ISNUMBER(AVERAGEIFS(Observed!AJ$2:AJ$10000,Observed!$A$2:$A$10000,$A795,Observed!$C$2:$C$10000,$C795)),AVERAGEIFS(Observed!AJ$2:AJ$10000,Observed!$A$2:$A$10000,$A795,Observed!$C$2:$C$10000,$C795),"")</f>
        <v>10.199999999999999</v>
      </c>
      <c r="AK795" s="23" t="str">
        <f>IF(ISNUMBER(AVERAGEIFS(Observed!AK$2:AK$10000,Observed!$A$2:$A$10000,$A795,Observed!$C$2:$C$10000,$C795)),AVERAGEIFS(Observed!AK$2:AK$10000,Observed!$A$2:$A$10000,$A795,Observed!$C$2:$C$10000,$C795),"")</f>
        <v/>
      </c>
      <c r="AL795" s="23" t="str">
        <f>IF(ISNUMBER(AVERAGEIFS(Observed!AL$2:AL$10000,Observed!$A$2:$A$10000,$A795,Observed!$C$2:$C$10000,$C795)),AVERAGEIFS(Observed!AL$2:AL$10000,Observed!$A$2:$A$10000,$A795,Observed!$C$2:$C$10000,$C795),"")</f>
        <v/>
      </c>
      <c r="AM795" s="23" t="str">
        <f>IF(ISNUMBER(AVERAGEIFS(Observed!AM$2:AM$10000,Observed!$A$2:$A$10000,$A795,Observed!$C$2:$C$10000,$C795)),AVERAGEIFS(Observed!AM$2:AM$10000,Observed!$A$2:$A$10000,$A795,Observed!$C$2:$C$10000,$C795),"")</f>
        <v/>
      </c>
      <c r="AN795" s="23" t="str">
        <f>IF(ISNUMBER(AVERAGEIFS(Observed!AN$2:AN$10000,Observed!$A$2:$A$10000,$A795,Observed!$C$2:$C$10000,$C795)),AVERAGEIFS(Observed!AN$2:AN$10000,Observed!$A$2:$A$10000,$A795,Observed!$C$2:$C$10000,$C795),"")</f>
        <v/>
      </c>
      <c r="AO795" s="2">
        <f>COUNTIFS(Observed!$A$2:$A$10000,$A795,Observed!$C$2:$C$10000,$C795)</f>
        <v>5</v>
      </c>
      <c r="AP795" s="2">
        <f t="shared" si="16"/>
        <v>1</v>
      </c>
    </row>
    <row r="796" spans="1:42" x14ac:dyDescent="0.25">
      <c r="A796" t="s">
        <v>92</v>
      </c>
      <c r="B796" t="s">
        <v>30</v>
      </c>
      <c r="C796" s="20">
        <v>41033</v>
      </c>
      <c r="D796">
        <v>1</v>
      </c>
      <c r="F796" t="s">
        <v>106</v>
      </c>
      <c r="G796" s="25" t="s">
        <v>76</v>
      </c>
      <c r="J796" s="2"/>
      <c r="K796" s="22" t="str">
        <f>IF(ISNUMBER(AVERAGEIFS(Observed!K$2:K$10000,Observed!$A$2:$A$10000,$A796,Observed!$C$2:$C$10000,$C796)),AVERAGEIFS(Observed!K$2:K$10000,Observed!$A$2:$A$10000,$A796,Observed!$C$2:$C$10000,$C796),"")</f>
        <v/>
      </c>
      <c r="L796" s="23" t="str">
        <f>IF(ISNUMBER(AVERAGEIFS(Observed!L$2:L$10000,Observed!$A$2:$A$10000,$A796,Observed!$C$2:$C$10000,$C796)),AVERAGEIFS(Observed!L$2:L$10000,Observed!$A$2:$A$10000,$A796,Observed!$C$2:$C$10000,$C796),"")</f>
        <v/>
      </c>
      <c r="M796" s="23" t="str">
        <f>IF(ISNUMBER(AVERAGEIFS(Observed!M$2:M$10000,Observed!$A$2:$A$10000,$A796,Observed!$C$2:$C$10000,$C796)),AVERAGEIFS(Observed!M$2:M$10000,Observed!$A$2:$A$10000,$A796,Observed!$C$2:$C$10000,$C796),"")</f>
        <v/>
      </c>
      <c r="N796" s="23" t="str">
        <f>IF(ISNUMBER(AVERAGEIFS(Observed!N$2:N$10000,Observed!$A$2:$A$10000,$A796,Observed!$C$2:$C$10000,$C796)),AVERAGEIFS(Observed!N$2:N$10000,Observed!$A$2:$A$10000,$A796,Observed!$C$2:$C$10000,$C796),"")</f>
        <v/>
      </c>
      <c r="O796" s="23" t="str">
        <f>IF(ISNUMBER(AVERAGEIFS(Observed!O$2:O$10000,Observed!$A$2:$A$10000,$A796,Observed!$C$2:$C$10000,$C796)),AVERAGEIFS(Observed!O$2:O$10000,Observed!$A$2:$A$10000,$A796,Observed!$C$2:$C$10000,$C796),"")</f>
        <v/>
      </c>
      <c r="P796" s="24" t="str">
        <f>IF(ISNUMBER(AVERAGEIFS(Observed!P$2:P$10000,Observed!$A$2:$A$10000,$A796,Observed!$C$2:$C$10000,$C796)),AVERAGEIFS(Observed!P$2:P$10000,Observed!$A$2:$A$10000,$A796,Observed!$C$2:$C$10000,$C796),"")</f>
        <v/>
      </c>
      <c r="Q796" s="24" t="str">
        <f>IF(ISNUMBER(AVERAGEIFS(Observed!Q$2:Q$10000,Observed!$A$2:$A$10000,$A796,Observed!$C$2:$C$10000,$C796)),AVERAGEIFS(Observed!Q$2:Q$10000,Observed!$A$2:$A$10000,$A796,Observed!$C$2:$C$10000,$C796),"")</f>
        <v/>
      </c>
      <c r="R796" s="24" t="str">
        <f>IF(ISNUMBER(AVERAGEIFS(Observed!R$2:R$10000,Observed!$A$2:$A$10000,$A796,Observed!$C$2:$C$10000,$C796)),AVERAGEIFS(Observed!R$2:R$10000,Observed!$A$2:$A$10000,$A796,Observed!$C$2:$C$10000,$C796),"")</f>
        <v/>
      </c>
      <c r="S796" s="22" t="str">
        <f>IF(ISNUMBER(AVERAGEIFS(Observed!S$2:S$10000,Observed!$A$2:$A$10000,$A796,Observed!$C$2:$C$10000,$C796)),AVERAGEIFS(Observed!S$2:S$10000,Observed!$A$2:$A$10000,$A796,Observed!$C$2:$C$10000,$C796),"")</f>
        <v/>
      </c>
      <c r="T796" s="23" t="str">
        <f>IF(ISNUMBER(AVERAGEIFS(Observed!T$2:T$10000,Observed!$A$2:$A$10000,$A796,Observed!$C$2:$C$10000,$C796)),AVERAGEIFS(Observed!T$2:T$10000,Observed!$A$2:$A$10000,$A796,Observed!$C$2:$C$10000,$C796),"")</f>
        <v/>
      </c>
      <c r="U796" s="23" t="str">
        <f>IF(ISNUMBER(AVERAGEIFS(Observed!U$2:U$10000,Observed!$A$2:$A$10000,$A796,Observed!$C$2:$C$10000,$C796)),AVERAGEIFS(Observed!U$2:U$10000,Observed!$A$2:$A$10000,$A796,Observed!$C$2:$C$10000,$C796),"")</f>
        <v/>
      </c>
      <c r="V796" s="23" t="str">
        <f>IF(ISNUMBER(AVERAGEIFS(Observed!V$2:V$10000,Observed!$A$2:$A$10000,$A796,Observed!$C$2:$C$10000,$C796)),AVERAGEIFS(Observed!V$2:V$10000,Observed!$A$2:$A$10000,$A796,Observed!$C$2:$C$10000,$C796),"")</f>
        <v/>
      </c>
      <c r="W796" s="23" t="str">
        <f>IF(ISNUMBER(AVERAGEIFS(Observed!W$2:W$10000,Observed!$A$2:$A$10000,$A796,Observed!$C$2:$C$10000,$C796)),AVERAGEIFS(Observed!W$2:W$10000,Observed!$A$2:$A$10000,$A796,Observed!$C$2:$C$10000,$C796),"")</f>
        <v/>
      </c>
      <c r="X796" s="23" t="str">
        <f>IF(ISNUMBER(AVERAGEIFS(Observed!X$2:X$10000,Observed!$A$2:$A$10000,$A796,Observed!$C$2:$C$10000,$C796)),AVERAGEIFS(Observed!X$2:X$10000,Observed!$A$2:$A$10000,$A796,Observed!$C$2:$C$10000,$C796),"")</f>
        <v/>
      </c>
      <c r="Y796" s="23" t="str">
        <f>IF(ISNUMBER(AVERAGEIFS(Observed!Y$2:Y$10000,Observed!$A$2:$A$10000,$A796,Observed!$C$2:$C$10000,$C796)),AVERAGEIFS(Observed!Y$2:Y$10000,Observed!$A$2:$A$10000,$A796,Observed!$C$2:$C$10000,$C796),"")</f>
        <v/>
      </c>
      <c r="Z796" s="23" t="str">
        <f>IF(ISNUMBER(AVERAGEIFS(Observed!Z$2:Z$10000,Observed!$A$2:$A$10000,$A796,Observed!$C$2:$C$10000,$C796)),AVERAGEIFS(Observed!Z$2:Z$10000,Observed!$A$2:$A$10000,$A796,Observed!$C$2:$C$10000,$C796),"")</f>
        <v/>
      </c>
      <c r="AA796" s="23" t="str">
        <f>IF(ISNUMBER(AVERAGEIFS(Observed!AA$2:AA$10000,Observed!$A$2:$A$10000,$A796,Observed!$C$2:$C$10000,$C796)),AVERAGEIFS(Observed!AA$2:AA$10000,Observed!$A$2:$A$10000,$A796,Observed!$C$2:$C$10000,$C796),"")</f>
        <v/>
      </c>
      <c r="AB796" s="23" t="str">
        <f>IF(ISNUMBER(AVERAGEIFS(Observed!AB$2:AB$10000,Observed!$A$2:$A$10000,$A796,Observed!$C$2:$C$10000,$C796)),AVERAGEIFS(Observed!AB$2:AB$10000,Observed!$A$2:$A$10000,$A796,Observed!$C$2:$C$10000,$C796),"")</f>
        <v/>
      </c>
      <c r="AC796" s="23" t="str">
        <f>IF(ISNUMBER(AVERAGEIFS(Observed!AC$2:AC$10000,Observed!$A$2:$A$10000,$A796,Observed!$C$2:$C$10000,$C796)),AVERAGEIFS(Observed!AC$2:AC$10000,Observed!$A$2:$A$10000,$A796,Observed!$C$2:$C$10000,$C796),"")</f>
        <v/>
      </c>
      <c r="AD796" s="23" t="str">
        <f>IF(ISNUMBER(AVERAGEIFS(Observed!AD$2:AD$10000,Observed!$A$2:$A$10000,$A796,Observed!$C$2:$C$10000,$C796)),AVERAGEIFS(Observed!AD$2:AD$10000,Observed!$A$2:$A$10000,$A796,Observed!$C$2:$C$10000,$C796),"")</f>
        <v/>
      </c>
      <c r="AE796" s="24" t="str">
        <f>IF(ISNUMBER(AVERAGEIFS(Observed!AE$2:AE$10000,Observed!$A$2:$A$10000,$A796,Observed!$C$2:$C$10000,$C796)),AVERAGEIFS(Observed!AE$2:AE$10000,Observed!$A$2:$A$10000,$A796,Observed!$C$2:$C$10000,$C796),"")</f>
        <v/>
      </c>
      <c r="AF796" s="24" t="str">
        <f>IF(ISNUMBER(AVERAGEIFS(Observed!AF$2:AF$10000,Observed!$A$2:$A$10000,$A796,Observed!$C$2:$C$10000,$C796)),AVERAGEIFS(Observed!AF$2:AF$10000,Observed!$A$2:$A$10000,$A796,Observed!$C$2:$C$10000,$C796),"")</f>
        <v/>
      </c>
      <c r="AG796" s="23" t="str">
        <f>IF(ISNUMBER(AVERAGEIFS(Observed!AG$2:AG$10000,Observed!$A$2:$A$10000,$A796,Observed!$C$2:$C$10000,$C796)),AVERAGEIFS(Observed!AG$2:AG$10000,Observed!$A$2:$A$10000,$A796,Observed!$C$2:$C$10000,$C796),"")</f>
        <v/>
      </c>
      <c r="AH796" s="23" t="str">
        <f>IF(ISNUMBER(AVERAGEIFS(Observed!AH$2:AH$10000,Observed!$A$2:$A$10000,$A796,Observed!$C$2:$C$10000,$C796)),AVERAGEIFS(Observed!AH$2:AH$10000,Observed!$A$2:$A$10000,$A796,Observed!$C$2:$C$10000,$C796),"")</f>
        <v/>
      </c>
      <c r="AI796" s="22" t="str">
        <f>IF(ISNUMBER(AVERAGEIFS(Observed!AI$2:AI$10000,Observed!$A$2:$A$10000,$A796,Observed!$C$2:$C$10000,$C796)),AVERAGEIFS(Observed!AI$2:AI$10000,Observed!$A$2:$A$10000,$A796,Observed!$C$2:$C$10000,$C796),"")</f>
        <v/>
      </c>
      <c r="AJ796" s="23">
        <f>IF(ISNUMBER(AVERAGEIFS(Observed!AJ$2:AJ$10000,Observed!$A$2:$A$10000,$A796,Observed!$C$2:$C$10000,$C796)),AVERAGEIFS(Observed!AJ$2:AJ$10000,Observed!$A$2:$A$10000,$A796,Observed!$C$2:$C$10000,$C796),"")</f>
        <v>12.48</v>
      </c>
      <c r="AK796" s="23" t="str">
        <f>IF(ISNUMBER(AVERAGEIFS(Observed!AK$2:AK$10000,Observed!$A$2:$A$10000,$A796,Observed!$C$2:$C$10000,$C796)),AVERAGEIFS(Observed!AK$2:AK$10000,Observed!$A$2:$A$10000,$A796,Observed!$C$2:$C$10000,$C796),"")</f>
        <v/>
      </c>
      <c r="AL796" s="23" t="str">
        <f>IF(ISNUMBER(AVERAGEIFS(Observed!AL$2:AL$10000,Observed!$A$2:$A$10000,$A796,Observed!$C$2:$C$10000,$C796)),AVERAGEIFS(Observed!AL$2:AL$10000,Observed!$A$2:$A$10000,$A796,Observed!$C$2:$C$10000,$C796),"")</f>
        <v/>
      </c>
      <c r="AM796" s="23" t="str">
        <f>IF(ISNUMBER(AVERAGEIFS(Observed!AM$2:AM$10000,Observed!$A$2:$A$10000,$A796,Observed!$C$2:$C$10000,$C796)),AVERAGEIFS(Observed!AM$2:AM$10000,Observed!$A$2:$A$10000,$A796,Observed!$C$2:$C$10000,$C796),"")</f>
        <v/>
      </c>
      <c r="AN796" s="23" t="str">
        <f>IF(ISNUMBER(AVERAGEIFS(Observed!AN$2:AN$10000,Observed!$A$2:$A$10000,$A796,Observed!$C$2:$C$10000,$C796)),AVERAGEIFS(Observed!AN$2:AN$10000,Observed!$A$2:$A$10000,$A796,Observed!$C$2:$C$10000,$C796),"")</f>
        <v/>
      </c>
      <c r="AO796" s="2">
        <f>COUNTIFS(Observed!$A$2:$A$10000,$A796,Observed!$C$2:$C$10000,$C796)</f>
        <v>5</v>
      </c>
      <c r="AP796" s="2">
        <f t="shared" si="16"/>
        <v>1</v>
      </c>
    </row>
    <row r="797" spans="1:42" x14ac:dyDescent="0.25">
      <c r="A797" t="s">
        <v>92</v>
      </c>
      <c r="B797" t="s">
        <v>30</v>
      </c>
      <c r="C797" s="20">
        <v>41043</v>
      </c>
      <c r="D797">
        <v>1</v>
      </c>
      <c r="F797" t="s">
        <v>106</v>
      </c>
      <c r="G797" s="25" t="s">
        <v>76</v>
      </c>
      <c r="J797" s="2"/>
      <c r="K797" s="22" t="str">
        <f>IF(ISNUMBER(AVERAGEIFS(Observed!K$2:K$10000,Observed!$A$2:$A$10000,$A797,Observed!$C$2:$C$10000,$C797)),AVERAGEIFS(Observed!K$2:K$10000,Observed!$A$2:$A$10000,$A797,Observed!$C$2:$C$10000,$C797),"")</f>
        <v/>
      </c>
      <c r="L797" s="23" t="str">
        <f>IF(ISNUMBER(AVERAGEIFS(Observed!L$2:L$10000,Observed!$A$2:$A$10000,$A797,Observed!$C$2:$C$10000,$C797)),AVERAGEIFS(Observed!L$2:L$10000,Observed!$A$2:$A$10000,$A797,Observed!$C$2:$C$10000,$C797),"")</f>
        <v/>
      </c>
      <c r="M797" s="23" t="str">
        <f>IF(ISNUMBER(AVERAGEIFS(Observed!M$2:M$10000,Observed!$A$2:$A$10000,$A797,Observed!$C$2:$C$10000,$C797)),AVERAGEIFS(Observed!M$2:M$10000,Observed!$A$2:$A$10000,$A797,Observed!$C$2:$C$10000,$C797),"")</f>
        <v/>
      </c>
      <c r="N797" s="23" t="str">
        <f>IF(ISNUMBER(AVERAGEIFS(Observed!N$2:N$10000,Observed!$A$2:$A$10000,$A797,Observed!$C$2:$C$10000,$C797)),AVERAGEIFS(Observed!N$2:N$10000,Observed!$A$2:$A$10000,$A797,Observed!$C$2:$C$10000,$C797),"")</f>
        <v/>
      </c>
      <c r="O797" s="23" t="str">
        <f>IF(ISNUMBER(AVERAGEIFS(Observed!O$2:O$10000,Observed!$A$2:$A$10000,$A797,Observed!$C$2:$C$10000,$C797)),AVERAGEIFS(Observed!O$2:O$10000,Observed!$A$2:$A$10000,$A797,Observed!$C$2:$C$10000,$C797),"")</f>
        <v/>
      </c>
      <c r="P797" s="24" t="str">
        <f>IF(ISNUMBER(AVERAGEIFS(Observed!P$2:P$10000,Observed!$A$2:$A$10000,$A797,Observed!$C$2:$C$10000,$C797)),AVERAGEIFS(Observed!P$2:P$10000,Observed!$A$2:$A$10000,$A797,Observed!$C$2:$C$10000,$C797),"")</f>
        <v/>
      </c>
      <c r="Q797" s="24" t="str">
        <f>IF(ISNUMBER(AVERAGEIFS(Observed!Q$2:Q$10000,Observed!$A$2:$A$10000,$A797,Observed!$C$2:$C$10000,$C797)),AVERAGEIFS(Observed!Q$2:Q$10000,Observed!$A$2:$A$10000,$A797,Observed!$C$2:$C$10000,$C797),"")</f>
        <v/>
      </c>
      <c r="R797" s="24" t="str">
        <f>IF(ISNUMBER(AVERAGEIFS(Observed!R$2:R$10000,Observed!$A$2:$A$10000,$A797,Observed!$C$2:$C$10000,$C797)),AVERAGEIFS(Observed!R$2:R$10000,Observed!$A$2:$A$10000,$A797,Observed!$C$2:$C$10000,$C797),"")</f>
        <v/>
      </c>
      <c r="S797" s="22" t="str">
        <f>IF(ISNUMBER(AVERAGEIFS(Observed!S$2:S$10000,Observed!$A$2:$A$10000,$A797,Observed!$C$2:$C$10000,$C797)),AVERAGEIFS(Observed!S$2:S$10000,Observed!$A$2:$A$10000,$A797,Observed!$C$2:$C$10000,$C797),"")</f>
        <v/>
      </c>
      <c r="T797" s="23" t="str">
        <f>IF(ISNUMBER(AVERAGEIFS(Observed!T$2:T$10000,Observed!$A$2:$A$10000,$A797,Observed!$C$2:$C$10000,$C797)),AVERAGEIFS(Observed!T$2:T$10000,Observed!$A$2:$A$10000,$A797,Observed!$C$2:$C$10000,$C797),"")</f>
        <v/>
      </c>
      <c r="U797" s="23" t="str">
        <f>IF(ISNUMBER(AVERAGEIFS(Observed!U$2:U$10000,Observed!$A$2:$A$10000,$A797,Observed!$C$2:$C$10000,$C797)),AVERAGEIFS(Observed!U$2:U$10000,Observed!$A$2:$A$10000,$A797,Observed!$C$2:$C$10000,$C797),"")</f>
        <v/>
      </c>
      <c r="V797" s="23" t="str">
        <f>IF(ISNUMBER(AVERAGEIFS(Observed!V$2:V$10000,Observed!$A$2:$A$10000,$A797,Observed!$C$2:$C$10000,$C797)),AVERAGEIFS(Observed!V$2:V$10000,Observed!$A$2:$A$10000,$A797,Observed!$C$2:$C$10000,$C797),"")</f>
        <v/>
      </c>
      <c r="W797" s="23" t="str">
        <f>IF(ISNUMBER(AVERAGEIFS(Observed!W$2:W$10000,Observed!$A$2:$A$10000,$A797,Observed!$C$2:$C$10000,$C797)),AVERAGEIFS(Observed!W$2:W$10000,Observed!$A$2:$A$10000,$A797,Observed!$C$2:$C$10000,$C797),"")</f>
        <v/>
      </c>
      <c r="X797" s="23" t="str">
        <f>IF(ISNUMBER(AVERAGEIFS(Observed!X$2:X$10000,Observed!$A$2:$A$10000,$A797,Observed!$C$2:$C$10000,$C797)),AVERAGEIFS(Observed!X$2:X$10000,Observed!$A$2:$A$10000,$A797,Observed!$C$2:$C$10000,$C797),"")</f>
        <v/>
      </c>
      <c r="Y797" s="23" t="str">
        <f>IF(ISNUMBER(AVERAGEIFS(Observed!Y$2:Y$10000,Observed!$A$2:$A$10000,$A797,Observed!$C$2:$C$10000,$C797)),AVERAGEIFS(Observed!Y$2:Y$10000,Observed!$A$2:$A$10000,$A797,Observed!$C$2:$C$10000,$C797),"")</f>
        <v/>
      </c>
      <c r="Z797" s="23" t="str">
        <f>IF(ISNUMBER(AVERAGEIFS(Observed!Z$2:Z$10000,Observed!$A$2:$A$10000,$A797,Observed!$C$2:$C$10000,$C797)),AVERAGEIFS(Observed!Z$2:Z$10000,Observed!$A$2:$A$10000,$A797,Observed!$C$2:$C$10000,$C797),"")</f>
        <v/>
      </c>
      <c r="AA797" s="23" t="str">
        <f>IF(ISNUMBER(AVERAGEIFS(Observed!AA$2:AA$10000,Observed!$A$2:$A$10000,$A797,Observed!$C$2:$C$10000,$C797)),AVERAGEIFS(Observed!AA$2:AA$10000,Observed!$A$2:$A$10000,$A797,Observed!$C$2:$C$10000,$C797),"")</f>
        <v/>
      </c>
      <c r="AB797" s="23" t="str">
        <f>IF(ISNUMBER(AVERAGEIFS(Observed!AB$2:AB$10000,Observed!$A$2:$A$10000,$A797,Observed!$C$2:$C$10000,$C797)),AVERAGEIFS(Observed!AB$2:AB$10000,Observed!$A$2:$A$10000,$A797,Observed!$C$2:$C$10000,$C797),"")</f>
        <v/>
      </c>
      <c r="AC797" s="23" t="str">
        <f>IF(ISNUMBER(AVERAGEIFS(Observed!AC$2:AC$10000,Observed!$A$2:$A$10000,$A797,Observed!$C$2:$C$10000,$C797)),AVERAGEIFS(Observed!AC$2:AC$10000,Observed!$A$2:$A$10000,$A797,Observed!$C$2:$C$10000,$C797),"")</f>
        <v/>
      </c>
      <c r="AD797" s="23" t="str">
        <f>IF(ISNUMBER(AVERAGEIFS(Observed!AD$2:AD$10000,Observed!$A$2:$A$10000,$A797,Observed!$C$2:$C$10000,$C797)),AVERAGEIFS(Observed!AD$2:AD$10000,Observed!$A$2:$A$10000,$A797,Observed!$C$2:$C$10000,$C797),"")</f>
        <v/>
      </c>
      <c r="AE797" s="24" t="str">
        <f>IF(ISNUMBER(AVERAGEIFS(Observed!AE$2:AE$10000,Observed!$A$2:$A$10000,$A797,Observed!$C$2:$C$10000,$C797)),AVERAGEIFS(Observed!AE$2:AE$10000,Observed!$A$2:$A$10000,$A797,Observed!$C$2:$C$10000,$C797),"")</f>
        <v/>
      </c>
      <c r="AF797" s="24" t="str">
        <f>IF(ISNUMBER(AVERAGEIFS(Observed!AF$2:AF$10000,Observed!$A$2:$A$10000,$A797,Observed!$C$2:$C$10000,$C797)),AVERAGEIFS(Observed!AF$2:AF$10000,Observed!$A$2:$A$10000,$A797,Observed!$C$2:$C$10000,$C797),"")</f>
        <v/>
      </c>
      <c r="AG797" s="23" t="str">
        <f>IF(ISNUMBER(AVERAGEIFS(Observed!AG$2:AG$10000,Observed!$A$2:$A$10000,$A797,Observed!$C$2:$C$10000,$C797)),AVERAGEIFS(Observed!AG$2:AG$10000,Observed!$A$2:$A$10000,$A797,Observed!$C$2:$C$10000,$C797),"")</f>
        <v/>
      </c>
      <c r="AH797" s="23" t="str">
        <f>IF(ISNUMBER(AVERAGEIFS(Observed!AH$2:AH$10000,Observed!$A$2:$A$10000,$A797,Observed!$C$2:$C$10000,$C797)),AVERAGEIFS(Observed!AH$2:AH$10000,Observed!$A$2:$A$10000,$A797,Observed!$C$2:$C$10000,$C797),"")</f>
        <v/>
      </c>
      <c r="AI797" s="22" t="str">
        <f>IF(ISNUMBER(AVERAGEIFS(Observed!AI$2:AI$10000,Observed!$A$2:$A$10000,$A797,Observed!$C$2:$C$10000,$C797)),AVERAGEIFS(Observed!AI$2:AI$10000,Observed!$A$2:$A$10000,$A797,Observed!$C$2:$C$10000,$C797),"")</f>
        <v/>
      </c>
      <c r="AJ797" s="23">
        <f>IF(ISNUMBER(AVERAGEIFS(Observed!AJ$2:AJ$10000,Observed!$A$2:$A$10000,$A797,Observed!$C$2:$C$10000,$C797)),AVERAGEIFS(Observed!AJ$2:AJ$10000,Observed!$A$2:$A$10000,$A797,Observed!$C$2:$C$10000,$C797),"")</f>
        <v>13.64</v>
      </c>
      <c r="AK797" s="23" t="str">
        <f>IF(ISNUMBER(AVERAGEIFS(Observed!AK$2:AK$10000,Observed!$A$2:$A$10000,$A797,Observed!$C$2:$C$10000,$C797)),AVERAGEIFS(Observed!AK$2:AK$10000,Observed!$A$2:$A$10000,$A797,Observed!$C$2:$C$10000,$C797),"")</f>
        <v/>
      </c>
      <c r="AL797" s="23" t="str">
        <f>IF(ISNUMBER(AVERAGEIFS(Observed!AL$2:AL$10000,Observed!$A$2:$A$10000,$A797,Observed!$C$2:$C$10000,$C797)),AVERAGEIFS(Observed!AL$2:AL$10000,Observed!$A$2:$A$10000,$A797,Observed!$C$2:$C$10000,$C797),"")</f>
        <v/>
      </c>
      <c r="AM797" s="23" t="str">
        <f>IF(ISNUMBER(AVERAGEIFS(Observed!AM$2:AM$10000,Observed!$A$2:$A$10000,$A797,Observed!$C$2:$C$10000,$C797)),AVERAGEIFS(Observed!AM$2:AM$10000,Observed!$A$2:$A$10000,$A797,Observed!$C$2:$C$10000,$C797),"")</f>
        <v/>
      </c>
      <c r="AN797" s="23" t="str">
        <f>IF(ISNUMBER(AVERAGEIFS(Observed!AN$2:AN$10000,Observed!$A$2:$A$10000,$A797,Observed!$C$2:$C$10000,$C797)),AVERAGEIFS(Observed!AN$2:AN$10000,Observed!$A$2:$A$10000,$A797,Observed!$C$2:$C$10000,$C797),"")</f>
        <v/>
      </c>
      <c r="AO797" s="2">
        <f>COUNTIFS(Observed!$A$2:$A$10000,$A797,Observed!$C$2:$C$10000,$C797)</f>
        <v>5</v>
      </c>
      <c r="AP797" s="2">
        <f t="shared" si="16"/>
        <v>1</v>
      </c>
    </row>
    <row r="798" spans="1:42" x14ac:dyDescent="0.25">
      <c r="A798" t="s">
        <v>92</v>
      </c>
      <c r="B798" t="s">
        <v>30</v>
      </c>
      <c r="C798" s="20">
        <v>41051</v>
      </c>
      <c r="D798">
        <v>1</v>
      </c>
      <c r="F798" t="s">
        <v>106</v>
      </c>
      <c r="G798" s="25" t="s">
        <v>76</v>
      </c>
      <c r="J798" s="2"/>
      <c r="K798" s="22" t="str">
        <f>IF(ISNUMBER(AVERAGEIFS(Observed!K$2:K$10000,Observed!$A$2:$A$10000,$A798,Observed!$C$2:$C$10000,$C798)),AVERAGEIFS(Observed!K$2:K$10000,Observed!$A$2:$A$10000,$A798,Observed!$C$2:$C$10000,$C798),"")</f>
        <v/>
      </c>
      <c r="L798" s="23" t="str">
        <f>IF(ISNUMBER(AVERAGEIFS(Observed!L$2:L$10000,Observed!$A$2:$A$10000,$A798,Observed!$C$2:$C$10000,$C798)),AVERAGEIFS(Observed!L$2:L$10000,Observed!$A$2:$A$10000,$A798,Observed!$C$2:$C$10000,$C798),"")</f>
        <v/>
      </c>
      <c r="M798" s="23" t="str">
        <f>IF(ISNUMBER(AVERAGEIFS(Observed!M$2:M$10000,Observed!$A$2:$A$10000,$A798,Observed!$C$2:$C$10000,$C798)),AVERAGEIFS(Observed!M$2:M$10000,Observed!$A$2:$A$10000,$A798,Observed!$C$2:$C$10000,$C798),"")</f>
        <v/>
      </c>
      <c r="N798" s="23" t="str">
        <f>IF(ISNUMBER(AVERAGEIFS(Observed!N$2:N$10000,Observed!$A$2:$A$10000,$A798,Observed!$C$2:$C$10000,$C798)),AVERAGEIFS(Observed!N$2:N$10000,Observed!$A$2:$A$10000,$A798,Observed!$C$2:$C$10000,$C798),"")</f>
        <v/>
      </c>
      <c r="O798" s="23" t="str">
        <f>IF(ISNUMBER(AVERAGEIFS(Observed!O$2:O$10000,Observed!$A$2:$A$10000,$A798,Observed!$C$2:$C$10000,$C798)),AVERAGEIFS(Observed!O$2:O$10000,Observed!$A$2:$A$10000,$A798,Observed!$C$2:$C$10000,$C798),"")</f>
        <v/>
      </c>
      <c r="P798" s="24" t="str">
        <f>IF(ISNUMBER(AVERAGEIFS(Observed!P$2:P$10000,Observed!$A$2:$A$10000,$A798,Observed!$C$2:$C$10000,$C798)),AVERAGEIFS(Observed!P$2:P$10000,Observed!$A$2:$A$10000,$A798,Observed!$C$2:$C$10000,$C798),"")</f>
        <v/>
      </c>
      <c r="Q798" s="24" t="str">
        <f>IF(ISNUMBER(AVERAGEIFS(Observed!Q$2:Q$10000,Observed!$A$2:$A$10000,$A798,Observed!$C$2:$C$10000,$C798)),AVERAGEIFS(Observed!Q$2:Q$10000,Observed!$A$2:$A$10000,$A798,Observed!$C$2:$C$10000,$C798),"")</f>
        <v/>
      </c>
      <c r="R798" s="24" t="str">
        <f>IF(ISNUMBER(AVERAGEIFS(Observed!R$2:R$10000,Observed!$A$2:$A$10000,$A798,Observed!$C$2:$C$10000,$C798)),AVERAGEIFS(Observed!R$2:R$10000,Observed!$A$2:$A$10000,$A798,Observed!$C$2:$C$10000,$C798),"")</f>
        <v/>
      </c>
      <c r="S798" s="22" t="str">
        <f>IF(ISNUMBER(AVERAGEIFS(Observed!S$2:S$10000,Observed!$A$2:$A$10000,$A798,Observed!$C$2:$C$10000,$C798)),AVERAGEIFS(Observed!S$2:S$10000,Observed!$A$2:$A$10000,$A798,Observed!$C$2:$C$10000,$C798),"")</f>
        <v/>
      </c>
      <c r="T798" s="23" t="str">
        <f>IF(ISNUMBER(AVERAGEIFS(Observed!T$2:T$10000,Observed!$A$2:$A$10000,$A798,Observed!$C$2:$C$10000,$C798)),AVERAGEIFS(Observed!T$2:T$10000,Observed!$A$2:$A$10000,$A798,Observed!$C$2:$C$10000,$C798),"")</f>
        <v/>
      </c>
      <c r="U798" s="23" t="str">
        <f>IF(ISNUMBER(AVERAGEIFS(Observed!U$2:U$10000,Observed!$A$2:$A$10000,$A798,Observed!$C$2:$C$10000,$C798)),AVERAGEIFS(Observed!U$2:U$10000,Observed!$A$2:$A$10000,$A798,Observed!$C$2:$C$10000,$C798),"")</f>
        <v/>
      </c>
      <c r="V798" s="23" t="str">
        <f>IF(ISNUMBER(AVERAGEIFS(Observed!V$2:V$10000,Observed!$A$2:$A$10000,$A798,Observed!$C$2:$C$10000,$C798)),AVERAGEIFS(Observed!V$2:V$10000,Observed!$A$2:$A$10000,$A798,Observed!$C$2:$C$10000,$C798),"")</f>
        <v/>
      </c>
      <c r="W798" s="23" t="str">
        <f>IF(ISNUMBER(AVERAGEIFS(Observed!W$2:W$10000,Observed!$A$2:$A$10000,$A798,Observed!$C$2:$C$10000,$C798)),AVERAGEIFS(Observed!W$2:W$10000,Observed!$A$2:$A$10000,$A798,Observed!$C$2:$C$10000,$C798),"")</f>
        <v/>
      </c>
      <c r="X798" s="23" t="str">
        <f>IF(ISNUMBER(AVERAGEIFS(Observed!X$2:X$10000,Observed!$A$2:$A$10000,$A798,Observed!$C$2:$C$10000,$C798)),AVERAGEIFS(Observed!X$2:X$10000,Observed!$A$2:$A$10000,$A798,Observed!$C$2:$C$10000,$C798),"")</f>
        <v/>
      </c>
      <c r="Y798" s="23" t="str">
        <f>IF(ISNUMBER(AVERAGEIFS(Observed!Y$2:Y$10000,Observed!$A$2:$A$10000,$A798,Observed!$C$2:$C$10000,$C798)),AVERAGEIFS(Observed!Y$2:Y$10000,Observed!$A$2:$A$10000,$A798,Observed!$C$2:$C$10000,$C798),"")</f>
        <v/>
      </c>
      <c r="Z798" s="23" t="str">
        <f>IF(ISNUMBER(AVERAGEIFS(Observed!Z$2:Z$10000,Observed!$A$2:$A$10000,$A798,Observed!$C$2:$C$10000,$C798)),AVERAGEIFS(Observed!Z$2:Z$10000,Observed!$A$2:$A$10000,$A798,Observed!$C$2:$C$10000,$C798),"")</f>
        <v/>
      </c>
      <c r="AA798" s="23" t="str">
        <f>IF(ISNUMBER(AVERAGEIFS(Observed!AA$2:AA$10000,Observed!$A$2:$A$10000,$A798,Observed!$C$2:$C$10000,$C798)),AVERAGEIFS(Observed!AA$2:AA$10000,Observed!$A$2:$A$10000,$A798,Observed!$C$2:$C$10000,$C798),"")</f>
        <v/>
      </c>
      <c r="AB798" s="23" t="str">
        <f>IF(ISNUMBER(AVERAGEIFS(Observed!AB$2:AB$10000,Observed!$A$2:$A$10000,$A798,Observed!$C$2:$C$10000,$C798)),AVERAGEIFS(Observed!AB$2:AB$10000,Observed!$A$2:$A$10000,$A798,Observed!$C$2:$C$10000,$C798),"")</f>
        <v/>
      </c>
      <c r="AC798" s="23" t="str">
        <f>IF(ISNUMBER(AVERAGEIFS(Observed!AC$2:AC$10000,Observed!$A$2:$A$10000,$A798,Observed!$C$2:$C$10000,$C798)),AVERAGEIFS(Observed!AC$2:AC$10000,Observed!$A$2:$A$10000,$A798,Observed!$C$2:$C$10000,$C798),"")</f>
        <v/>
      </c>
      <c r="AD798" s="23" t="str">
        <f>IF(ISNUMBER(AVERAGEIFS(Observed!AD$2:AD$10000,Observed!$A$2:$A$10000,$A798,Observed!$C$2:$C$10000,$C798)),AVERAGEIFS(Observed!AD$2:AD$10000,Observed!$A$2:$A$10000,$A798,Observed!$C$2:$C$10000,$C798),"")</f>
        <v/>
      </c>
      <c r="AE798" s="24" t="str">
        <f>IF(ISNUMBER(AVERAGEIFS(Observed!AE$2:AE$10000,Observed!$A$2:$A$10000,$A798,Observed!$C$2:$C$10000,$C798)),AVERAGEIFS(Observed!AE$2:AE$10000,Observed!$A$2:$A$10000,$A798,Observed!$C$2:$C$10000,$C798),"")</f>
        <v/>
      </c>
      <c r="AF798" s="24" t="str">
        <f>IF(ISNUMBER(AVERAGEIFS(Observed!AF$2:AF$10000,Observed!$A$2:$A$10000,$A798,Observed!$C$2:$C$10000,$C798)),AVERAGEIFS(Observed!AF$2:AF$10000,Observed!$A$2:$A$10000,$A798,Observed!$C$2:$C$10000,$C798),"")</f>
        <v/>
      </c>
      <c r="AG798" s="23" t="str">
        <f>IF(ISNUMBER(AVERAGEIFS(Observed!AG$2:AG$10000,Observed!$A$2:$A$10000,$A798,Observed!$C$2:$C$10000,$C798)),AVERAGEIFS(Observed!AG$2:AG$10000,Observed!$A$2:$A$10000,$A798,Observed!$C$2:$C$10000,$C798),"")</f>
        <v/>
      </c>
      <c r="AH798" s="23" t="str">
        <f>IF(ISNUMBER(AVERAGEIFS(Observed!AH$2:AH$10000,Observed!$A$2:$A$10000,$A798,Observed!$C$2:$C$10000,$C798)),AVERAGEIFS(Observed!AH$2:AH$10000,Observed!$A$2:$A$10000,$A798,Observed!$C$2:$C$10000,$C798),"")</f>
        <v/>
      </c>
      <c r="AI798" s="22" t="str">
        <f>IF(ISNUMBER(AVERAGEIFS(Observed!AI$2:AI$10000,Observed!$A$2:$A$10000,$A798,Observed!$C$2:$C$10000,$C798)),AVERAGEIFS(Observed!AI$2:AI$10000,Observed!$A$2:$A$10000,$A798,Observed!$C$2:$C$10000,$C798),"")</f>
        <v/>
      </c>
      <c r="AJ798" s="23">
        <f>IF(ISNUMBER(AVERAGEIFS(Observed!AJ$2:AJ$10000,Observed!$A$2:$A$10000,$A798,Observed!$C$2:$C$10000,$C798)),AVERAGEIFS(Observed!AJ$2:AJ$10000,Observed!$A$2:$A$10000,$A798,Observed!$C$2:$C$10000,$C798),"")</f>
        <v>13.7</v>
      </c>
      <c r="AK798" s="23" t="str">
        <f>IF(ISNUMBER(AVERAGEIFS(Observed!AK$2:AK$10000,Observed!$A$2:$A$10000,$A798,Observed!$C$2:$C$10000,$C798)),AVERAGEIFS(Observed!AK$2:AK$10000,Observed!$A$2:$A$10000,$A798,Observed!$C$2:$C$10000,$C798),"")</f>
        <v/>
      </c>
      <c r="AL798" s="23" t="str">
        <f>IF(ISNUMBER(AVERAGEIFS(Observed!AL$2:AL$10000,Observed!$A$2:$A$10000,$A798,Observed!$C$2:$C$10000,$C798)),AVERAGEIFS(Observed!AL$2:AL$10000,Observed!$A$2:$A$10000,$A798,Observed!$C$2:$C$10000,$C798),"")</f>
        <v/>
      </c>
      <c r="AM798" s="23" t="str">
        <f>IF(ISNUMBER(AVERAGEIFS(Observed!AM$2:AM$10000,Observed!$A$2:$A$10000,$A798,Observed!$C$2:$C$10000,$C798)),AVERAGEIFS(Observed!AM$2:AM$10000,Observed!$A$2:$A$10000,$A798,Observed!$C$2:$C$10000,$C798),"")</f>
        <v/>
      </c>
      <c r="AN798" s="23" t="str">
        <f>IF(ISNUMBER(AVERAGEIFS(Observed!AN$2:AN$10000,Observed!$A$2:$A$10000,$A798,Observed!$C$2:$C$10000,$C798)),AVERAGEIFS(Observed!AN$2:AN$10000,Observed!$A$2:$A$10000,$A798,Observed!$C$2:$C$10000,$C798),"")</f>
        <v/>
      </c>
      <c r="AO798" s="2">
        <f>COUNTIFS(Observed!$A$2:$A$10000,$A798,Observed!$C$2:$C$10000,$C798)</f>
        <v>5</v>
      </c>
      <c r="AP798" s="2">
        <f t="shared" si="16"/>
        <v>1</v>
      </c>
    </row>
    <row r="799" spans="1:42" x14ac:dyDescent="0.25">
      <c r="A799" t="s">
        <v>93</v>
      </c>
      <c r="B799" t="s">
        <v>30</v>
      </c>
      <c r="C799" s="20">
        <v>40553</v>
      </c>
      <c r="D799">
        <v>1</v>
      </c>
      <c r="F799" t="s">
        <v>107</v>
      </c>
      <c r="G799" s="25" t="s">
        <v>115</v>
      </c>
      <c r="J799" s="2"/>
      <c r="K799" s="22" t="str">
        <f>IF(ISNUMBER(AVERAGEIFS(Observed!K$2:K$10000,Observed!$A$2:$A$10000,$A799,Observed!$C$2:$C$10000,$C799)),AVERAGEIFS(Observed!K$2:K$10000,Observed!$A$2:$A$10000,$A799,Observed!$C$2:$C$10000,$C799),"")</f>
        <v/>
      </c>
      <c r="L799" s="23" t="str">
        <f>IF(ISNUMBER(AVERAGEIFS(Observed!L$2:L$10000,Observed!$A$2:$A$10000,$A799,Observed!$C$2:$C$10000,$C799)),AVERAGEIFS(Observed!L$2:L$10000,Observed!$A$2:$A$10000,$A799,Observed!$C$2:$C$10000,$C799),"")</f>
        <v/>
      </c>
      <c r="M799" s="23" t="str">
        <f>IF(ISNUMBER(AVERAGEIFS(Observed!M$2:M$10000,Observed!$A$2:$A$10000,$A799,Observed!$C$2:$C$10000,$C799)),AVERAGEIFS(Observed!M$2:M$10000,Observed!$A$2:$A$10000,$A799,Observed!$C$2:$C$10000,$C799),"")</f>
        <v/>
      </c>
      <c r="N799" s="23" t="str">
        <f>IF(ISNUMBER(AVERAGEIFS(Observed!N$2:N$10000,Observed!$A$2:$A$10000,$A799,Observed!$C$2:$C$10000,$C799)),AVERAGEIFS(Observed!N$2:N$10000,Observed!$A$2:$A$10000,$A799,Observed!$C$2:$C$10000,$C799),"")</f>
        <v/>
      </c>
      <c r="O799" s="23" t="str">
        <f>IF(ISNUMBER(AVERAGEIFS(Observed!O$2:O$10000,Observed!$A$2:$A$10000,$A799,Observed!$C$2:$C$10000,$C799)),AVERAGEIFS(Observed!O$2:O$10000,Observed!$A$2:$A$10000,$A799,Observed!$C$2:$C$10000,$C799),"")</f>
        <v/>
      </c>
      <c r="P799" s="24" t="str">
        <f>IF(ISNUMBER(AVERAGEIFS(Observed!P$2:P$10000,Observed!$A$2:$A$10000,$A799,Observed!$C$2:$C$10000,$C799)),AVERAGEIFS(Observed!P$2:P$10000,Observed!$A$2:$A$10000,$A799,Observed!$C$2:$C$10000,$C799),"")</f>
        <v/>
      </c>
      <c r="Q799" s="24" t="str">
        <f>IF(ISNUMBER(AVERAGEIFS(Observed!Q$2:Q$10000,Observed!$A$2:$A$10000,$A799,Observed!$C$2:$C$10000,$C799)),AVERAGEIFS(Observed!Q$2:Q$10000,Observed!$A$2:$A$10000,$A799,Observed!$C$2:$C$10000,$C799),"")</f>
        <v/>
      </c>
      <c r="R799" s="24" t="str">
        <f>IF(ISNUMBER(AVERAGEIFS(Observed!R$2:R$10000,Observed!$A$2:$A$10000,$A799,Observed!$C$2:$C$10000,$C799)),AVERAGEIFS(Observed!R$2:R$10000,Observed!$A$2:$A$10000,$A799,Observed!$C$2:$C$10000,$C799),"")</f>
        <v/>
      </c>
      <c r="S799" s="22" t="str">
        <f>IF(ISNUMBER(AVERAGEIFS(Observed!S$2:S$10000,Observed!$A$2:$A$10000,$A799,Observed!$C$2:$C$10000,$C799)),AVERAGEIFS(Observed!S$2:S$10000,Observed!$A$2:$A$10000,$A799,Observed!$C$2:$C$10000,$C799),"")</f>
        <v/>
      </c>
      <c r="T799" s="23" t="str">
        <f>IF(ISNUMBER(AVERAGEIFS(Observed!T$2:T$10000,Observed!$A$2:$A$10000,$A799,Observed!$C$2:$C$10000,$C799)),AVERAGEIFS(Observed!T$2:T$10000,Observed!$A$2:$A$10000,$A799,Observed!$C$2:$C$10000,$C799),"")</f>
        <v/>
      </c>
      <c r="U799" s="23" t="str">
        <f>IF(ISNUMBER(AVERAGEIFS(Observed!U$2:U$10000,Observed!$A$2:$A$10000,$A799,Observed!$C$2:$C$10000,$C799)),AVERAGEIFS(Observed!U$2:U$10000,Observed!$A$2:$A$10000,$A799,Observed!$C$2:$C$10000,$C799),"")</f>
        <v/>
      </c>
      <c r="V799" s="23" t="str">
        <f>IF(ISNUMBER(AVERAGEIFS(Observed!V$2:V$10000,Observed!$A$2:$A$10000,$A799,Observed!$C$2:$C$10000,$C799)),AVERAGEIFS(Observed!V$2:V$10000,Observed!$A$2:$A$10000,$A799,Observed!$C$2:$C$10000,$C799),"")</f>
        <v/>
      </c>
      <c r="W799" s="23" t="str">
        <f>IF(ISNUMBER(AVERAGEIFS(Observed!W$2:W$10000,Observed!$A$2:$A$10000,$A799,Observed!$C$2:$C$10000,$C799)),AVERAGEIFS(Observed!W$2:W$10000,Observed!$A$2:$A$10000,$A799,Observed!$C$2:$C$10000,$C799),"")</f>
        <v/>
      </c>
      <c r="X799" s="23" t="str">
        <f>IF(ISNUMBER(AVERAGEIFS(Observed!X$2:X$10000,Observed!$A$2:$A$10000,$A799,Observed!$C$2:$C$10000,$C799)),AVERAGEIFS(Observed!X$2:X$10000,Observed!$A$2:$A$10000,$A799,Observed!$C$2:$C$10000,$C799),"")</f>
        <v/>
      </c>
      <c r="Y799" s="23" t="str">
        <f>IF(ISNUMBER(AVERAGEIFS(Observed!Y$2:Y$10000,Observed!$A$2:$A$10000,$A799,Observed!$C$2:$C$10000,$C799)),AVERAGEIFS(Observed!Y$2:Y$10000,Observed!$A$2:$A$10000,$A799,Observed!$C$2:$C$10000,$C799),"")</f>
        <v/>
      </c>
      <c r="Z799" s="23" t="str">
        <f>IF(ISNUMBER(AVERAGEIFS(Observed!Z$2:Z$10000,Observed!$A$2:$A$10000,$A799,Observed!$C$2:$C$10000,$C799)),AVERAGEIFS(Observed!Z$2:Z$10000,Observed!$A$2:$A$10000,$A799,Observed!$C$2:$C$10000,$C799),"")</f>
        <v/>
      </c>
      <c r="AA799" s="23" t="str">
        <f>IF(ISNUMBER(AVERAGEIFS(Observed!AA$2:AA$10000,Observed!$A$2:$A$10000,$A799,Observed!$C$2:$C$10000,$C799)),AVERAGEIFS(Observed!AA$2:AA$10000,Observed!$A$2:$A$10000,$A799,Observed!$C$2:$C$10000,$C799),"")</f>
        <v/>
      </c>
      <c r="AB799" s="23" t="str">
        <f>IF(ISNUMBER(AVERAGEIFS(Observed!AB$2:AB$10000,Observed!$A$2:$A$10000,$A799,Observed!$C$2:$C$10000,$C799)),AVERAGEIFS(Observed!AB$2:AB$10000,Observed!$A$2:$A$10000,$A799,Observed!$C$2:$C$10000,$C799),"")</f>
        <v/>
      </c>
      <c r="AC799" s="23" t="str">
        <f>IF(ISNUMBER(AVERAGEIFS(Observed!AC$2:AC$10000,Observed!$A$2:$A$10000,$A799,Observed!$C$2:$C$10000,$C799)),AVERAGEIFS(Observed!AC$2:AC$10000,Observed!$A$2:$A$10000,$A799,Observed!$C$2:$C$10000,$C799),"")</f>
        <v/>
      </c>
      <c r="AD799" s="23" t="str">
        <f>IF(ISNUMBER(AVERAGEIFS(Observed!AD$2:AD$10000,Observed!$A$2:$A$10000,$A799,Observed!$C$2:$C$10000,$C799)),AVERAGEIFS(Observed!AD$2:AD$10000,Observed!$A$2:$A$10000,$A799,Observed!$C$2:$C$10000,$C799),"")</f>
        <v/>
      </c>
      <c r="AE799" s="24" t="str">
        <f>IF(ISNUMBER(AVERAGEIFS(Observed!AE$2:AE$10000,Observed!$A$2:$A$10000,$A799,Observed!$C$2:$C$10000,$C799)),AVERAGEIFS(Observed!AE$2:AE$10000,Observed!$A$2:$A$10000,$A799,Observed!$C$2:$C$10000,$C799),"")</f>
        <v/>
      </c>
      <c r="AF799" s="24" t="str">
        <f>IF(ISNUMBER(AVERAGEIFS(Observed!AF$2:AF$10000,Observed!$A$2:$A$10000,$A799,Observed!$C$2:$C$10000,$C799)),AVERAGEIFS(Observed!AF$2:AF$10000,Observed!$A$2:$A$10000,$A799,Observed!$C$2:$C$10000,$C799),"")</f>
        <v/>
      </c>
      <c r="AG799" s="23" t="str">
        <f>IF(ISNUMBER(AVERAGEIFS(Observed!AG$2:AG$10000,Observed!$A$2:$A$10000,$A799,Observed!$C$2:$C$10000,$C799)),AVERAGEIFS(Observed!AG$2:AG$10000,Observed!$A$2:$A$10000,$A799,Observed!$C$2:$C$10000,$C799),"")</f>
        <v/>
      </c>
      <c r="AH799" s="23" t="str">
        <f>IF(ISNUMBER(AVERAGEIFS(Observed!AH$2:AH$10000,Observed!$A$2:$A$10000,$A799,Observed!$C$2:$C$10000,$C799)),AVERAGEIFS(Observed!AH$2:AH$10000,Observed!$A$2:$A$10000,$A799,Observed!$C$2:$C$10000,$C799),"")</f>
        <v/>
      </c>
      <c r="AI799" s="22" t="str">
        <f>IF(ISNUMBER(AVERAGEIFS(Observed!AI$2:AI$10000,Observed!$A$2:$A$10000,$A799,Observed!$C$2:$C$10000,$C799)),AVERAGEIFS(Observed!AI$2:AI$10000,Observed!$A$2:$A$10000,$A799,Observed!$C$2:$C$10000,$C799),"")</f>
        <v/>
      </c>
      <c r="AJ799" s="23">
        <f>IF(ISNUMBER(AVERAGEIFS(Observed!AJ$2:AJ$10000,Observed!$A$2:$A$10000,$A799,Observed!$C$2:$C$10000,$C799)),AVERAGEIFS(Observed!AJ$2:AJ$10000,Observed!$A$2:$A$10000,$A799,Observed!$C$2:$C$10000,$C799),"")</f>
        <v>21.1</v>
      </c>
      <c r="AK799" s="23" t="str">
        <f>IF(ISNUMBER(AVERAGEIFS(Observed!AK$2:AK$10000,Observed!$A$2:$A$10000,$A799,Observed!$C$2:$C$10000,$C799)),AVERAGEIFS(Observed!AK$2:AK$10000,Observed!$A$2:$A$10000,$A799,Observed!$C$2:$C$10000,$C799),"")</f>
        <v/>
      </c>
      <c r="AL799" s="23" t="str">
        <f>IF(ISNUMBER(AVERAGEIFS(Observed!AL$2:AL$10000,Observed!$A$2:$A$10000,$A799,Observed!$C$2:$C$10000,$C799)),AVERAGEIFS(Observed!AL$2:AL$10000,Observed!$A$2:$A$10000,$A799,Observed!$C$2:$C$10000,$C799),"")</f>
        <v/>
      </c>
      <c r="AM799" s="23" t="str">
        <f>IF(ISNUMBER(AVERAGEIFS(Observed!AM$2:AM$10000,Observed!$A$2:$A$10000,$A799,Observed!$C$2:$C$10000,$C799)),AVERAGEIFS(Observed!AM$2:AM$10000,Observed!$A$2:$A$10000,$A799,Observed!$C$2:$C$10000,$C799),"")</f>
        <v/>
      </c>
      <c r="AN799" s="23" t="str">
        <f>IF(ISNUMBER(AVERAGEIFS(Observed!AN$2:AN$10000,Observed!$A$2:$A$10000,$A799,Observed!$C$2:$C$10000,$C799)),AVERAGEIFS(Observed!AN$2:AN$10000,Observed!$A$2:$A$10000,$A799,Observed!$C$2:$C$10000,$C799),"")</f>
        <v/>
      </c>
      <c r="AO799" s="2">
        <f>COUNTIFS(Observed!$A$2:$A$10000,$A799,Observed!$C$2:$C$10000,$C799)</f>
        <v>1</v>
      </c>
      <c r="AP799" s="2">
        <f t="shared" si="16"/>
        <v>1</v>
      </c>
    </row>
    <row r="800" spans="1:42" x14ac:dyDescent="0.25">
      <c r="A800" t="s">
        <v>93</v>
      </c>
      <c r="B800" t="s">
        <v>30</v>
      </c>
      <c r="C800" s="20">
        <v>40560</v>
      </c>
      <c r="D800">
        <v>1</v>
      </c>
      <c r="F800" t="s">
        <v>107</v>
      </c>
      <c r="G800" s="25" t="s">
        <v>115</v>
      </c>
      <c r="J800" s="2"/>
      <c r="K800" s="22" t="str">
        <f>IF(ISNUMBER(AVERAGEIFS(Observed!K$2:K$10000,Observed!$A$2:$A$10000,$A800,Observed!$C$2:$C$10000,$C800)),AVERAGEIFS(Observed!K$2:K$10000,Observed!$A$2:$A$10000,$A800,Observed!$C$2:$C$10000,$C800),"")</f>
        <v/>
      </c>
      <c r="L800" s="23" t="str">
        <f>IF(ISNUMBER(AVERAGEIFS(Observed!L$2:L$10000,Observed!$A$2:$A$10000,$A800,Observed!$C$2:$C$10000,$C800)),AVERAGEIFS(Observed!L$2:L$10000,Observed!$A$2:$A$10000,$A800,Observed!$C$2:$C$10000,$C800),"")</f>
        <v/>
      </c>
      <c r="M800" s="23" t="str">
        <f>IF(ISNUMBER(AVERAGEIFS(Observed!M$2:M$10000,Observed!$A$2:$A$10000,$A800,Observed!$C$2:$C$10000,$C800)),AVERAGEIFS(Observed!M$2:M$10000,Observed!$A$2:$A$10000,$A800,Observed!$C$2:$C$10000,$C800),"")</f>
        <v/>
      </c>
      <c r="N800" s="23" t="str">
        <f>IF(ISNUMBER(AVERAGEIFS(Observed!N$2:N$10000,Observed!$A$2:$A$10000,$A800,Observed!$C$2:$C$10000,$C800)),AVERAGEIFS(Observed!N$2:N$10000,Observed!$A$2:$A$10000,$A800,Observed!$C$2:$C$10000,$C800),"")</f>
        <v/>
      </c>
      <c r="O800" s="23" t="str">
        <f>IF(ISNUMBER(AVERAGEIFS(Observed!O$2:O$10000,Observed!$A$2:$A$10000,$A800,Observed!$C$2:$C$10000,$C800)),AVERAGEIFS(Observed!O$2:O$10000,Observed!$A$2:$A$10000,$A800,Observed!$C$2:$C$10000,$C800),"")</f>
        <v/>
      </c>
      <c r="P800" s="24" t="str">
        <f>IF(ISNUMBER(AVERAGEIFS(Observed!P$2:P$10000,Observed!$A$2:$A$10000,$A800,Observed!$C$2:$C$10000,$C800)),AVERAGEIFS(Observed!P$2:P$10000,Observed!$A$2:$A$10000,$A800,Observed!$C$2:$C$10000,$C800),"")</f>
        <v/>
      </c>
      <c r="Q800" s="24" t="str">
        <f>IF(ISNUMBER(AVERAGEIFS(Observed!Q$2:Q$10000,Observed!$A$2:$A$10000,$A800,Observed!$C$2:$C$10000,$C800)),AVERAGEIFS(Observed!Q$2:Q$10000,Observed!$A$2:$A$10000,$A800,Observed!$C$2:$C$10000,$C800),"")</f>
        <v/>
      </c>
      <c r="R800" s="24" t="str">
        <f>IF(ISNUMBER(AVERAGEIFS(Observed!R$2:R$10000,Observed!$A$2:$A$10000,$A800,Observed!$C$2:$C$10000,$C800)),AVERAGEIFS(Observed!R$2:R$10000,Observed!$A$2:$A$10000,$A800,Observed!$C$2:$C$10000,$C800),"")</f>
        <v/>
      </c>
      <c r="S800" s="22" t="str">
        <f>IF(ISNUMBER(AVERAGEIFS(Observed!S$2:S$10000,Observed!$A$2:$A$10000,$A800,Observed!$C$2:$C$10000,$C800)),AVERAGEIFS(Observed!S$2:S$10000,Observed!$A$2:$A$10000,$A800,Observed!$C$2:$C$10000,$C800),"")</f>
        <v/>
      </c>
      <c r="T800" s="23" t="str">
        <f>IF(ISNUMBER(AVERAGEIFS(Observed!T$2:T$10000,Observed!$A$2:$A$10000,$A800,Observed!$C$2:$C$10000,$C800)),AVERAGEIFS(Observed!T$2:T$10000,Observed!$A$2:$A$10000,$A800,Observed!$C$2:$C$10000,$C800),"")</f>
        <v/>
      </c>
      <c r="U800" s="23" t="str">
        <f>IF(ISNUMBER(AVERAGEIFS(Observed!U$2:U$10000,Observed!$A$2:$A$10000,$A800,Observed!$C$2:$C$10000,$C800)),AVERAGEIFS(Observed!U$2:U$10000,Observed!$A$2:$A$10000,$A800,Observed!$C$2:$C$10000,$C800),"")</f>
        <v/>
      </c>
      <c r="V800" s="23" t="str">
        <f>IF(ISNUMBER(AVERAGEIFS(Observed!V$2:V$10000,Observed!$A$2:$A$10000,$A800,Observed!$C$2:$C$10000,$C800)),AVERAGEIFS(Observed!V$2:V$10000,Observed!$A$2:$A$10000,$A800,Observed!$C$2:$C$10000,$C800),"")</f>
        <v/>
      </c>
      <c r="W800" s="23" t="str">
        <f>IF(ISNUMBER(AVERAGEIFS(Observed!W$2:W$10000,Observed!$A$2:$A$10000,$A800,Observed!$C$2:$C$10000,$C800)),AVERAGEIFS(Observed!W$2:W$10000,Observed!$A$2:$A$10000,$A800,Observed!$C$2:$C$10000,$C800),"")</f>
        <v/>
      </c>
      <c r="X800" s="23" t="str">
        <f>IF(ISNUMBER(AVERAGEIFS(Observed!X$2:X$10000,Observed!$A$2:$A$10000,$A800,Observed!$C$2:$C$10000,$C800)),AVERAGEIFS(Observed!X$2:X$10000,Observed!$A$2:$A$10000,$A800,Observed!$C$2:$C$10000,$C800),"")</f>
        <v/>
      </c>
      <c r="Y800" s="23" t="str">
        <f>IF(ISNUMBER(AVERAGEIFS(Observed!Y$2:Y$10000,Observed!$A$2:$A$10000,$A800,Observed!$C$2:$C$10000,$C800)),AVERAGEIFS(Observed!Y$2:Y$10000,Observed!$A$2:$A$10000,$A800,Observed!$C$2:$C$10000,$C800),"")</f>
        <v/>
      </c>
      <c r="Z800" s="23" t="str">
        <f>IF(ISNUMBER(AVERAGEIFS(Observed!Z$2:Z$10000,Observed!$A$2:$A$10000,$A800,Observed!$C$2:$C$10000,$C800)),AVERAGEIFS(Observed!Z$2:Z$10000,Observed!$A$2:$A$10000,$A800,Observed!$C$2:$C$10000,$C800),"")</f>
        <v/>
      </c>
      <c r="AA800" s="23" t="str">
        <f>IF(ISNUMBER(AVERAGEIFS(Observed!AA$2:AA$10000,Observed!$A$2:$A$10000,$A800,Observed!$C$2:$C$10000,$C800)),AVERAGEIFS(Observed!AA$2:AA$10000,Observed!$A$2:$A$10000,$A800,Observed!$C$2:$C$10000,$C800),"")</f>
        <v/>
      </c>
      <c r="AB800" s="23" t="str">
        <f>IF(ISNUMBER(AVERAGEIFS(Observed!AB$2:AB$10000,Observed!$A$2:$A$10000,$A800,Observed!$C$2:$C$10000,$C800)),AVERAGEIFS(Observed!AB$2:AB$10000,Observed!$A$2:$A$10000,$A800,Observed!$C$2:$C$10000,$C800),"")</f>
        <v/>
      </c>
      <c r="AC800" s="23" t="str">
        <f>IF(ISNUMBER(AVERAGEIFS(Observed!AC$2:AC$10000,Observed!$A$2:$A$10000,$A800,Observed!$C$2:$C$10000,$C800)),AVERAGEIFS(Observed!AC$2:AC$10000,Observed!$A$2:$A$10000,$A800,Observed!$C$2:$C$10000,$C800),"")</f>
        <v/>
      </c>
      <c r="AD800" s="23" t="str">
        <f>IF(ISNUMBER(AVERAGEIFS(Observed!AD$2:AD$10000,Observed!$A$2:$A$10000,$A800,Observed!$C$2:$C$10000,$C800)),AVERAGEIFS(Observed!AD$2:AD$10000,Observed!$A$2:$A$10000,$A800,Observed!$C$2:$C$10000,$C800),"")</f>
        <v/>
      </c>
      <c r="AE800" s="24" t="str">
        <f>IF(ISNUMBER(AVERAGEIFS(Observed!AE$2:AE$10000,Observed!$A$2:$A$10000,$A800,Observed!$C$2:$C$10000,$C800)),AVERAGEIFS(Observed!AE$2:AE$10000,Observed!$A$2:$A$10000,$A800,Observed!$C$2:$C$10000,$C800),"")</f>
        <v/>
      </c>
      <c r="AF800" s="24" t="str">
        <f>IF(ISNUMBER(AVERAGEIFS(Observed!AF$2:AF$10000,Observed!$A$2:$A$10000,$A800,Observed!$C$2:$C$10000,$C800)),AVERAGEIFS(Observed!AF$2:AF$10000,Observed!$A$2:$A$10000,$A800,Observed!$C$2:$C$10000,$C800),"")</f>
        <v/>
      </c>
      <c r="AG800" s="23" t="str">
        <f>IF(ISNUMBER(AVERAGEIFS(Observed!AG$2:AG$10000,Observed!$A$2:$A$10000,$A800,Observed!$C$2:$C$10000,$C800)),AVERAGEIFS(Observed!AG$2:AG$10000,Observed!$A$2:$A$10000,$A800,Observed!$C$2:$C$10000,$C800),"")</f>
        <v/>
      </c>
      <c r="AH800" s="23" t="str">
        <f>IF(ISNUMBER(AVERAGEIFS(Observed!AH$2:AH$10000,Observed!$A$2:$A$10000,$A800,Observed!$C$2:$C$10000,$C800)),AVERAGEIFS(Observed!AH$2:AH$10000,Observed!$A$2:$A$10000,$A800,Observed!$C$2:$C$10000,$C800),"")</f>
        <v/>
      </c>
      <c r="AI800" s="22" t="str">
        <f>IF(ISNUMBER(AVERAGEIFS(Observed!AI$2:AI$10000,Observed!$A$2:$A$10000,$A800,Observed!$C$2:$C$10000,$C800)),AVERAGEIFS(Observed!AI$2:AI$10000,Observed!$A$2:$A$10000,$A800,Observed!$C$2:$C$10000,$C800),"")</f>
        <v/>
      </c>
      <c r="AJ800" s="23">
        <f>IF(ISNUMBER(AVERAGEIFS(Observed!AJ$2:AJ$10000,Observed!$A$2:$A$10000,$A800,Observed!$C$2:$C$10000,$C800)),AVERAGEIFS(Observed!AJ$2:AJ$10000,Observed!$A$2:$A$10000,$A800,Observed!$C$2:$C$10000,$C800),"")</f>
        <v>27.5</v>
      </c>
      <c r="AK800" s="23" t="str">
        <f>IF(ISNUMBER(AVERAGEIFS(Observed!AK$2:AK$10000,Observed!$A$2:$A$10000,$A800,Observed!$C$2:$C$10000,$C800)),AVERAGEIFS(Observed!AK$2:AK$10000,Observed!$A$2:$A$10000,$A800,Observed!$C$2:$C$10000,$C800),"")</f>
        <v/>
      </c>
      <c r="AL800" s="23" t="str">
        <f>IF(ISNUMBER(AVERAGEIFS(Observed!AL$2:AL$10000,Observed!$A$2:$A$10000,$A800,Observed!$C$2:$C$10000,$C800)),AVERAGEIFS(Observed!AL$2:AL$10000,Observed!$A$2:$A$10000,$A800,Observed!$C$2:$C$10000,$C800),"")</f>
        <v/>
      </c>
      <c r="AM800" s="23" t="str">
        <f>IF(ISNUMBER(AVERAGEIFS(Observed!AM$2:AM$10000,Observed!$A$2:$A$10000,$A800,Observed!$C$2:$C$10000,$C800)),AVERAGEIFS(Observed!AM$2:AM$10000,Observed!$A$2:$A$10000,$A800,Observed!$C$2:$C$10000,$C800),"")</f>
        <v/>
      </c>
      <c r="AN800" s="23" t="str">
        <f>IF(ISNUMBER(AVERAGEIFS(Observed!AN$2:AN$10000,Observed!$A$2:$A$10000,$A800,Observed!$C$2:$C$10000,$C800)),AVERAGEIFS(Observed!AN$2:AN$10000,Observed!$A$2:$A$10000,$A800,Observed!$C$2:$C$10000,$C800),"")</f>
        <v/>
      </c>
      <c r="AO800" s="2">
        <f>COUNTIFS(Observed!$A$2:$A$10000,$A800,Observed!$C$2:$C$10000,$C800)</f>
        <v>1</v>
      </c>
      <c r="AP800" s="2">
        <f t="shared" si="16"/>
        <v>1</v>
      </c>
    </row>
    <row r="801" spans="1:42" x14ac:dyDescent="0.25">
      <c r="A801" t="s">
        <v>93</v>
      </c>
      <c r="B801" t="s">
        <v>30</v>
      </c>
      <c r="C801" s="20">
        <v>40567</v>
      </c>
      <c r="D801">
        <v>1</v>
      </c>
      <c r="F801" t="s">
        <v>107</v>
      </c>
      <c r="G801" s="25" t="s">
        <v>115</v>
      </c>
      <c r="J801" s="2"/>
      <c r="K801" s="22" t="str">
        <f>IF(ISNUMBER(AVERAGEIFS(Observed!K$2:K$10000,Observed!$A$2:$A$10000,$A801,Observed!$C$2:$C$10000,$C801)),AVERAGEIFS(Observed!K$2:K$10000,Observed!$A$2:$A$10000,$A801,Observed!$C$2:$C$10000,$C801),"")</f>
        <v/>
      </c>
      <c r="L801" s="23" t="str">
        <f>IF(ISNUMBER(AVERAGEIFS(Observed!L$2:L$10000,Observed!$A$2:$A$10000,$A801,Observed!$C$2:$C$10000,$C801)),AVERAGEIFS(Observed!L$2:L$10000,Observed!$A$2:$A$10000,$A801,Observed!$C$2:$C$10000,$C801),"")</f>
        <v/>
      </c>
      <c r="M801" s="23" t="str">
        <f>IF(ISNUMBER(AVERAGEIFS(Observed!M$2:M$10000,Observed!$A$2:$A$10000,$A801,Observed!$C$2:$C$10000,$C801)),AVERAGEIFS(Observed!M$2:M$10000,Observed!$A$2:$A$10000,$A801,Observed!$C$2:$C$10000,$C801),"")</f>
        <v/>
      </c>
      <c r="N801" s="23" t="str">
        <f>IF(ISNUMBER(AVERAGEIFS(Observed!N$2:N$10000,Observed!$A$2:$A$10000,$A801,Observed!$C$2:$C$10000,$C801)),AVERAGEIFS(Observed!N$2:N$10000,Observed!$A$2:$A$10000,$A801,Observed!$C$2:$C$10000,$C801),"")</f>
        <v/>
      </c>
      <c r="O801" s="23" t="str">
        <f>IF(ISNUMBER(AVERAGEIFS(Observed!O$2:O$10000,Observed!$A$2:$A$10000,$A801,Observed!$C$2:$C$10000,$C801)),AVERAGEIFS(Observed!O$2:O$10000,Observed!$A$2:$A$10000,$A801,Observed!$C$2:$C$10000,$C801),"")</f>
        <v/>
      </c>
      <c r="P801" s="24" t="str">
        <f>IF(ISNUMBER(AVERAGEIFS(Observed!P$2:P$10000,Observed!$A$2:$A$10000,$A801,Observed!$C$2:$C$10000,$C801)),AVERAGEIFS(Observed!P$2:P$10000,Observed!$A$2:$A$10000,$A801,Observed!$C$2:$C$10000,$C801),"")</f>
        <v/>
      </c>
      <c r="Q801" s="24" t="str">
        <f>IF(ISNUMBER(AVERAGEIFS(Observed!Q$2:Q$10000,Observed!$A$2:$A$10000,$A801,Observed!$C$2:$C$10000,$C801)),AVERAGEIFS(Observed!Q$2:Q$10000,Observed!$A$2:$A$10000,$A801,Observed!$C$2:$C$10000,$C801),"")</f>
        <v/>
      </c>
      <c r="R801" s="24" t="str">
        <f>IF(ISNUMBER(AVERAGEIFS(Observed!R$2:R$10000,Observed!$A$2:$A$10000,$A801,Observed!$C$2:$C$10000,$C801)),AVERAGEIFS(Observed!R$2:R$10000,Observed!$A$2:$A$10000,$A801,Observed!$C$2:$C$10000,$C801),"")</f>
        <v/>
      </c>
      <c r="S801" s="22" t="str">
        <f>IF(ISNUMBER(AVERAGEIFS(Observed!S$2:S$10000,Observed!$A$2:$A$10000,$A801,Observed!$C$2:$C$10000,$C801)),AVERAGEIFS(Observed!S$2:S$10000,Observed!$A$2:$A$10000,$A801,Observed!$C$2:$C$10000,$C801),"")</f>
        <v/>
      </c>
      <c r="T801" s="23" t="str">
        <f>IF(ISNUMBER(AVERAGEIFS(Observed!T$2:T$10000,Observed!$A$2:$A$10000,$A801,Observed!$C$2:$C$10000,$C801)),AVERAGEIFS(Observed!T$2:T$10000,Observed!$A$2:$A$10000,$A801,Observed!$C$2:$C$10000,$C801),"")</f>
        <v/>
      </c>
      <c r="U801" s="23" t="str">
        <f>IF(ISNUMBER(AVERAGEIFS(Observed!U$2:U$10000,Observed!$A$2:$A$10000,$A801,Observed!$C$2:$C$10000,$C801)),AVERAGEIFS(Observed!U$2:U$10000,Observed!$A$2:$A$10000,$A801,Observed!$C$2:$C$10000,$C801),"")</f>
        <v/>
      </c>
      <c r="V801" s="23" t="str">
        <f>IF(ISNUMBER(AVERAGEIFS(Observed!V$2:V$10000,Observed!$A$2:$A$10000,$A801,Observed!$C$2:$C$10000,$C801)),AVERAGEIFS(Observed!V$2:V$10000,Observed!$A$2:$A$10000,$A801,Observed!$C$2:$C$10000,$C801),"")</f>
        <v/>
      </c>
      <c r="W801" s="23" t="str">
        <f>IF(ISNUMBER(AVERAGEIFS(Observed!W$2:W$10000,Observed!$A$2:$A$10000,$A801,Observed!$C$2:$C$10000,$C801)),AVERAGEIFS(Observed!W$2:W$10000,Observed!$A$2:$A$10000,$A801,Observed!$C$2:$C$10000,$C801),"")</f>
        <v/>
      </c>
      <c r="X801" s="23" t="str">
        <f>IF(ISNUMBER(AVERAGEIFS(Observed!X$2:X$10000,Observed!$A$2:$A$10000,$A801,Observed!$C$2:$C$10000,$C801)),AVERAGEIFS(Observed!X$2:X$10000,Observed!$A$2:$A$10000,$A801,Observed!$C$2:$C$10000,$C801),"")</f>
        <v/>
      </c>
      <c r="Y801" s="23" t="str">
        <f>IF(ISNUMBER(AVERAGEIFS(Observed!Y$2:Y$10000,Observed!$A$2:$A$10000,$A801,Observed!$C$2:$C$10000,$C801)),AVERAGEIFS(Observed!Y$2:Y$10000,Observed!$A$2:$A$10000,$A801,Observed!$C$2:$C$10000,$C801),"")</f>
        <v/>
      </c>
      <c r="Z801" s="23" t="str">
        <f>IF(ISNUMBER(AVERAGEIFS(Observed!Z$2:Z$10000,Observed!$A$2:$A$10000,$A801,Observed!$C$2:$C$10000,$C801)),AVERAGEIFS(Observed!Z$2:Z$10000,Observed!$A$2:$A$10000,$A801,Observed!$C$2:$C$10000,$C801),"")</f>
        <v/>
      </c>
      <c r="AA801" s="23" t="str">
        <f>IF(ISNUMBER(AVERAGEIFS(Observed!AA$2:AA$10000,Observed!$A$2:$A$10000,$A801,Observed!$C$2:$C$10000,$C801)),AVERAGEIFS(Observed!AA$2:AA$10000,Observed!$A$2:$A$10000,$A801,Observed!$C$2:$C$10000,$C801),"")</f>
        <v/>
      </c>
      <c r="AB801" s="23" t="str">
        <f>IF(ISNUMBER(AVERAGEIFS(Observed!AB$2:AB$10000,Observed!$A$2:$A$10000,$A801,Observed!$C$2:$C$10000,$C801)),AVERAGEIFS(Observed!AB$2:AB$10000,Observed!$A$2:$A$10000,$A801,Observed!$C$2:$C$10000,$C801),"")</f>
        <v/>
      </c>
      <c r="AC801" s="23" t="str">
        <f>IF(ISNUMBER(AVERAGEIFS(Observed!AC$2:AC$10000,Observed!$A$2:$A$10000,$A801,Observed!$C$2:$C$10000,$C801)),AVERAGEIFS(Observed!AC$2:AC$10000,Observed!$A$2:$A$10000,$A801,Observed!$C$2:$C$10000,$C801),"")</f>
        <v/>
      </c>
      <c r="AD801" s="23" t="str">
        <f>IF(ISNUMBER(AVERAGEIFS(Observed!AD$2:AD$10000,Observed!$A$2:$A$10000,$A801,Observed!$C$2:$C$10000,$C801)),AVERAGEIFS(Observed!AD$2:AD$10000,Observed!$A$2:$A$10000,$A801,Observed!$C$2:$C$10000,$C801),"")</f>
        <v/>
      </c>
      <c r="AE801" s="24" t="str">
        <f>IF(ISNUMBER(AVERAGEIFS(Observed!AE$2:AE$10000,Observed!$A$2:$A$10000,$A801,Observed!$C$2:$C$10000,$C801)),AVERAGEIFS(Observed!AE$2:AE$10000,Observed!$A$2:$A$10000,$A801,Observed!$C$2:$C$10000,$C801),"")</f>
        <v/>
      </c>
      <c r="AF801" s="24" t="str">
        <f>IF(ISNUMBER(AVERAGEIFS(Observed!AF$2:AF$10000,Observed!$A$2:$A$10000,$A801,Observed!$C$2:$C$10000,$C801)),AVERAGEIFS(Observed!AF$2:AF$10000,Observed!$A$2:$A$10000,$A801,Observed!$C$2:$C$10000,$C801),"")</f>
        <v/>
      </c>
      <c r="AG801" s="23" t="str">
        <f>IF(ISNUMBER(AVERAGEIFS(Observed!AG$2:AG$10000,Observed!$A$2:$A$10000,$A801,Observed!$C$2:$C$10000,$C801)),AVERAGEIFS(Observed!AG$2:AG$10000,Observed!$A$2:$A$10000,$A801,Observed!$C$2:$C$10000,$C801),"")</f>
        <v/>
      </c>
      <c r="AH801" s="23" t="str">
        <f>IF(ISNUMBER(AVERAGEIFS(Observed!AH$2:AH$10000,Observed!$A$2:$A$10000,$A801,Observed!$C$2:$C$10000,$C801)),AVERAGEIFS(Observed!AH$2:AH$10000,Observed!$A$2:$A$10000,$A801,Observed!$C$2:$C$10000,$C801),"")</f>
        <v/>
      </c>
      <c r="AI801" s="22" t="str">
        <f>IF(ISNUMBER(AVERAGEIFS(Observed!AI$2:AI$10000,Observed!$A$2:$A$10000,$A801,Observed!$C$2:$C$10000,$C801)),AVERAGEIFS(Observed!AI$2:AI$10000,Observed!$A$2:$A$10000,$A801,Observed!$C$2:$C$10000,$C801),"")</f>
        <v/>
      </c>
      <c r="AJ801" s="23">
        <f>IF(ISNUMBER(AVERAGEIFS(Observed!AJ$2:AJ$10000,Observed!$A$2:$A$10000,$A801,Observed!$C$2:$C$10000,$C801)),AVERAGEIFS(Observed!AJ$2:AJ$10000,Observed!$A$2:$A$10000,$A801,Observed!$C$2:$C$10000,$C801),"")</f>
        <v>8.8800000000000008</v>
      </c>
      <c r="AK801" s="23" t="str">
        <f>IF(ISNUMBER(AVERAGEIFS(Observed!AK$2:AK$10000,Observed!$A$2:$A$10000,$A801,Observed!$C$2:$C$10000,$C801)),AVERAGEIFS(Observed!AK$2:AK$10000,Observed!$A$2:$A$10000,$A801,Observed!$C$2:$C$10000,$C801),"")</f>
        <v/>
      </c>
      <c r="AL801" s="23" t="str">
        <f>IF(ISNUMBER(AVERAGEIFS(Observed!AL$2:AL$10000,Observed!$A$2:$A$10000,$A801,Observed!$C$2:$C$10000,$C801)),AVERAGEIFS(Observed!AL$2:AL$10000,Observed!$A$2:$A$10000,$A801,Observed!$C$2:$C$10000,$C801),"")</f>
        <v/>
      </c>
      <c r="AM801" s="23" t="str">
        <f>IF(ISNUMBER(AVERAGEIFS(Observed!AM$2:AM$10000,Observed!$A$2:$A$10000,$A801,Observed!$C$2:$C$10000,$C801)),AVERAGEIFS(Observed!AM$2:AM$10000,Observed!$A$2:$A$10000,$A801,Observed!$C$2:$C$10000,$C801),"")</f>
        <v/>
      </c>
      <c r="AN801" s="23" t="str">
        <f>IF(ISNUMBER(AVERAGEIFS(Observed!AN$2:AN$10000,Observed!$A$2:$A$10000,$A801,Observed!$C$2:$C$10000,$C801)),AVERAGEIFS(Observed!AN$2:AN$10000,Observed!$A$2:$A$10000,$A801,Observed!$C$2:$C$10000,$C801),"")</f>
        <v/>
      </c>
      <c r="AO801" s="2">
        <f>COUNTIFS(Observed!$A$2:$A$10000,$A801,Observed!$C$2:$C$10000,$C801)</f>
        <v>5</v>
      </c>
      <c r="AP801" s="2">
        <f t="shared" si="16"/>
        <v>1</v>
      </c>
    </row>
    <row r="802" spans="1:42" x14ac:dyDescent="0.25">
      <c r="A802" t="s">
        <v>93</v>
      </c>
      <c r="B802" t="s">
        <v>30</v>
      </c>
      <c r="C802" s="20">
        <v>40575</v>
      </c>
      <c r="D802">
        <v>1</v>
      </c>
      <c r="F802" t="s">
        <v>107</v>
      </c>
      <c r="G802" s="25" t="s">
        <v>115</v>
      </c>
      <c r="J802" s="2"/>
      <c r="K802" s="22" t="str">
        <f>IF(ISNUMBER(AVERAGEIFS(Observed!K$2:K$10000,Observed!$A$2:$A$10000,$A802,Observed!$C$2:$C$10000,$C802)),AVERAGEIFS(Observed!K$2:K$10000,Observed!$A$2:$A$10000,$A802,Observed!$C$2:$C$10000,$C802),"")</f>
        <v/>
      </c>
      <c r="L802" s="23" t="str">
        <f>IF(ISNUMBER(AVERAGEIFS(Observed!L$2:L$10000,Observed!$A$2:$A$10000,$A802,Observed!$C$2:$C$10000,$C802)),AVERAGEIFS(Observed!L$2:L$10000,Observed!$A$2:$A$10000,$A802,Observed!$C$2:$C$10000,$C802),"")</f>
        <v/>
      </c>
      <c r="M802" s="23" t="str">
        <f>IF(ISNUMBER(AVERAGEIFS(Observed!M$2:M$10000,Observed!$A$2:$A$10000,$A802,Observed!$C$2:$C$10000,$C802)),AVERAGEIFS(Observed!M$2:M$10000,Observed!$A$2:$A$10000,$A802,Observed!$C$2:$C$10000,$C802),"")</f>
        <v/>
      </c>
      <c r="N802" s="23" t="str">
        <f>IF(ISNUMBER(AVERAGEIFS(Observed!N$2:N$10000,Observed!$A$2:$A$10000,$A802,Observed!$C$2:$C$10000,$C802)),AVERAGEIFS(Observed!N$2:N$10000,Observed!$A$2:$A$10000,$A802,Observed!$C$2:$C$10000,$C802),"")</f>
        <v/>
      </c>
      <c r="O802" s="23" t="str">
        <f>IF(ISNUMBER(AVERAGEIFS(Observed!O$2:O$10000,Observed!$A$2:$A$10000,$A802,Observed!$C$2:$C$10000,$C802)),AVERAGEIFS(Observed!O$2:O$10000,Observed!$A$2:$A$10000,$A802,Observed!$C$2:$C$10000,$C802),"")</f>
        <v/>
      </c>
      <c r="P802" s="24" t="str">
        <f>IF(ISNUMBER(AVERAGEIFS(Observed!P$2:P$10000,Observed!$A$2:$A$10000,$A802,Observed!$C$2:$C$10000,$C802)),AVERAGEIFS(Observed!P$2:P$10000,Observed!$A$2:$A$10000,$A802,Observed!$C$2:$C$10000,$C802),"")</f>
        <v/>
      </c>
      <c r="Q802" s="24" t="str">
        <f>IF(ISNUMBER(AVERAGEIFS(Observed!Q$2:Q$10000,Observed!$A$2:$A$10000,$A802,Observed!$C$2:$C$10000,$C802)),AVERAGEIFS(Observed!Q$2:Q$10000,Observed!$A$2:$A$10000,$A802,Observed!$C$2:$C$10000,$C802),"")</f>
        <v/>
      </c>
      <c r="R802" s="24" t="str">
        <f>IF(ISNUMBER(AVERAGEIFS(Observed!R$2:R$10000,Observed!$A$2:$A$10000,$A802,Observed!$C$2:$C$10000,$C802)),AVERAGEIFS(Observed!R$2:R$10000,Observed!$A$2:$A$10000,$A802,Observed!$C$2:$C$10000,$C802),"")</f>
        <v/>
      </c>
      <c r="S802" s="22" t="str">
        <f>IF(ISNUMBER(AVERAGEIFS(Observed!S$2:S$10000,Observed!$A$2:$A$10000,$A802,Observed!$C$2:$C$10000,$C802)),AVERAGEIFS(Observed!S$2:S$10000,Observed!$A$2:$A$10000,$A802,Observed!$C$2:$C$10000,$C802),"")</f>
        <v/>
      </c>
      <c r="T802" s="23" t="str">
        <f>IF(ISNUMBER(AVERAGEIFS(Observed!T$2:T$10000,Observed!$A$2:$A$10000,$A802,Observed!$C$2:$C$10000,$C802)),AVERAGEIFS(Observed!T$2:T$10000,Observed!$A$2:$A$10000,$A802,Observed!$C$2:$C$10000,$C802),"")</f>
        <v/>
      </c>
      <c r="U802" s="23" t="str">
        <f>IF(ISNUMBER(AVERAGEIFS(Observed!U$2:U$10000,Observed!$A$2:$A$10000,$A802,Observed!$C$2:$C$10000,$C802)),AVERAGEIFS(Observed!U$2:U$10000,Observed!$A$2:$A$10000,$A802,Observed!$C$2:$C$10000,$C802),"")</f>
        <v/>
      </c>
      <c r="V802" s="23" t="str">
        <f>IF(ISNUMBER(AVERAGEIFS(Observed!V$2:V$10000,Observed!$A$2:$A$10000,$A802,Observed!$C$2:$C$10000,$C802)),AVERAGEIFS(Observed!V$2:V$10000,Observed!$A$2:$A$10000,$A802,Observed!$C$2:$C$10000,$C802),"")</f>
        <v/>
      </c>
      <c r="W802" s="23" t="str">
        <f>IF(ISNUMBER(AVERAGEIFS(Observed!W$2:W$10000,Observed!$A$2:$A$10000,$A802,Observed!$C$2:$C$10000,$C802)),AVERAGEIFS(Observed!W$2:W$10000,Observed!$A$2:$A$10000,$A802,Observed!$C$2:$C$10000,$C802),"")</f>
        <v/>
      </c>
      <c r="X802" s="23" t="str">
        <f>IF(ISNUMBER(AVERAGEIFS(Observed!X$2:X$10000,Observed!$A$2:$A$10000,$A802,Observed!$C$2:$C$10000,$C802)),AVERAGEIFS(Observed!X$2:X$10000,Observed!$A$2:$A$10000,$A802,Observed!$C$2:$C$10000,$C802),"")</f>
        <v/>
      </c>
      <c r="Y802" s="23" t="str">
        <f>IF(ISNUMBER(AVERAGEIFS(Observed!Y$2:Y$10000,Observed!$A$2:$A$10000,$A802,Observed!$C$2:$C$10000,$C802)),AVERAGEIFS(Observed!Y$2:Y$10000,Observed!$A$2:$A$10000,$A802,Observed!$C$2:$C$10000,$C802),"")</f>
        <v/>
      </c>
      <c r="Z802" s="23" t="str">
        <f>IF(ISNUMBER(AVERAGEIFS(Observed!Z$2:Z$10000,Observed!$A$2:$A$10000,$A802,Observed!$C$2:$C$10000,$C802)),AVERAGEIFS(Observed!Z$2:Z$10000,Observed!$A$2:$A$10000,$A802,Observed!$C$2:$C$10000,$C802),"")</f>
        <v/>
      </c>
      <c r="AA802" s="23" t="str">
        <f>IF(ISNUMBER(AVERAGEIFS(Observed!AA$2:AA$10000,Observed!$A$2:$A$10000,$A802,Observed!$C$2:$C$10000,$C802)),AVERAGEIFS(Observed!AA$2:AA$10000,Observed!$A$2:$A$10000,$A802,Observed!$C$2:$C$10000,$C802),"")</f>
        <v/>
      </c>
      <c r="AB802" s="23" t="str">
        <f>IF(ISNUMBER(AVERAGEIFS(Observed!AB$2:AB$10000,Observed!$A$2:$A$10000,$A802,Observed!$C$2:$C$10000,$C802)),AVERAGEIFS(Observed!AB$2:AB$10000,Observed!$A$2:$A$10000,$A802,Observed!$C$2:$C$10000,$C802),"")</f>
        <v/>
      </c>
      <c r="AC802" s="23" t="str">
        <f>IF(ISNUMBER(AVERAGEIFS(Observed!AC$2:AC$10000,Observed!$A$2:$A$10000,$A802,Observed!$C$2:$C$10000,$C802)),AVERAGEIFS(Observed!AC$2:AC$10000,Observed!$A$2:$A$10000,$A802,Observed!$C$2:$C$10000,$C802),"")</f>
        <v/>
      </c>
      <c r="AD802" s="23" t="str">
        <f>IF(ISNUMBER(AVERAGEIFS(Observed!AD$2:AD$10000,Observed!$A$2:$A$10000,$A802,Observed!$C$2:$C$10000,$C802)),AVERAGEIFS(Observed!AD$2:AD$10000,Observed!$A$2:$A$10000,$A802,Observed!$C$2:$C$10000,$C802),"")</f>
        <v/>
      </c>
      <c r="AE802" s="24" t="str">
        <f>IF(ISNUMBER(AVERAGEIFS(Observed!AE$2:AE$10000,Observed!$A$2:$A$10000,$A802,Observed!$C$2:$C$10000,$C802)),AVERAGEIFS(Observed!AE$2:AE$10000,Observed!$A$2:$A$10000,$A802,Observed!$C$2:$C$10000,$C802),"")</f>
        <v/>
      </c>
      <c r="AF802" s="24" t="str">
        <f>IF(ISNUMBER(AVERAGEIFS(Observed!AF$2:AF$10000,Observed!$A$2:$A$10000,$A802,Observed!$C$2:$C$10000,$C802)),AVERAGEIFS(Observed!AF$2:AF$10000,Observed!$A$2:$A$10000,$A802,Observed!$C$2:$C$10000,$C802),"")</f>
        <v/>
      </c>
      <c r="AG802" s="23" t="str">
        <f>IF(ISNUMBER(AVERAGEIFS(Observed!AG$2:AG$10000,Observed!$A$2:$A$10000,$A802,Observed!$C$2:$C$10000,$C802)),AVERAGEIFS(Observed!AG$2:AG$10000,Observed!$A$2:$A$10000,$A802,Observed!$C$2:$C$10000,$C802),"")</f>
        <v/>
      </c>
      <c r="AH802" s="23" t="str">
        <f>IF(ISNUMBER(AVERAGEIFS(Observed!AH$2:AH$10000,Observed!$A$2:$A$10000,$A802,Observed!$C$2:$C$10000,$C802)),AVERAGEIFS(Observed!AH$2:AH$10000,Observed!$A$2:$A$10000,$A802,Observed!$C$2:$C$10000,$C802),"")</f>
        <v/>
      </c>
      <c r="AI802" s="22" t="str">
        <f>IF(ISNUMBER(AVERAGEIFS(Observed!AI$2:AI$10000,Observed!$A$2:$A$10000,$A802,Observed!$C$2:$C$10000,$C802)),AVERAGEIFS(Observed!AI$2:AI$10000,Observed!$A$2:$A$10000,$A802,Observed!$C$2:$C$10000,$C802),"")</f>
        <v/>
      </c>
      <c r="AJ802" s="23">
        <f>IF(ISNUMBER(AVERAGEIFS(Observed!AJ$2:AJ$10000,Observed!$A$2:$A$10000,$A802,Observed!$C$2:$C$10000,$C802)),AVERAGEIFS(Observed!AJ$2:AJ$10000,Observed!$A$2:$A$10000,$A802,Observed!$C$2:$C$10000,$C802),"")</f>
        <v>21.619999999999997</v>
      </c>
      <c r="AK802" s="23" t="str">
        <f>IF(ISNUMBER(AVERAGEIFS(Observed!AK$2:AK$10000,Observed!$A$2:$A$10000,$A802,Observed!$C$2:$C$10000,$C802)),AVERAGEIFS(Observed!AK$2:AK$10000,Observed!$A$2:$A$10000,$A802,Observed!$C$2:$C$10000,$C802),"")</f>
        <v/>
      </c>
      <c r="AL802" s="23" t="str">
        <f>IF(ISNUMBER(AVERAGEIFS(Observed!AL$2:AL$10000,Observed!$A$2:$A$10000,$A802,Observed!$C$2:$C$10000,$C802)),AVERAGEIFS(Observed!AL$2:AL$10000,Observed!$A$2:$A$10000,$A802,Observed!$C$2:$C$10000,$C802),"")</f>
        <v/>
      </c>
      <c r="AM802" s="23" t="str">
        <f>IF(ISNUMBER(AVERAGEIFS(Observed!AM$2:AM$10000,Observed!$A$2:$A$10000,$A802,Observed!$C$2:$C$10000,$C802)),AVERAGEIFS(Observed!AM$2:AM$10000,Observed!$A$2:$A$10000,$A802,Observed!$C$2:$C$10000,$C802),"")</f>
        <v/>
      </c>
      <c r="AN802" s="23" t="str">
        <f>IF(ISNUMBER(AVERAGEIFS(Observed!AN$2:AN$10000,Observed!$A$2:$A$10000,$A802,Observed!$C$2:$C$10000,$C802)),AVERAGEIFS(Observed!AN$2:AN$10000,Observed!$A$2:$A$10000,$A802,Observed!$C$2:$C$10000,$C802),"")</f>
        <v/>
      </c>
      <c r="AO802" s="2">
        <f>COUNTIFS(Observed!$A$2:$A$10000,$A802,Observed!$C$2:$C$10000,$C802)</f>
        <v>5</v>
      </c>
      <c r="AP802" s="2">
        <f t="shared" si="16"/>
        <v>1</v>
      </c>
    </row>
    <row r="803" spans="1:42" x14ac:dyDescent="0.25">
      <c r="A803" t="s">
        <v>93</v>
      </c>
      <c r="B803" t="s">
        <v>30</v>
      </c>
      <c r="C803" s="20">
        <v>40581</v>
      </c>
      <c r="D803">
        <v>1</v>
      </c>
      <c r="F803" t="s">
        <v>107</v>
      </c>
      <c r="G803" s="25" t="s">
        <v>115</v>
      </c>
      <c r="J803" s="2"/>
      <c r="K803" s="22" t="str">
        <f>IF(ISNUMBER(AVERAGEIFS(Observed!K$2:K$10000,Observed!$A$2:$A$10000,$A803,Observed!$C$2:$C$10000,$C803)),AVERAGEIFS(Observed!K$2:K$10000,Observed!$A$2:$A$10000,$A803,Observed!$C$2:$C$10000,$C803),"")</f>
        <v/>
      </c>
      <c r="L803" s="23" t="str">
        <f>IF(ISNUMBER(AVERAGEIFS(Observed!L$2:L$10000,Observed!$A$2:$A$10000,$A803,Observed!$C$2:$C$10000,$C803)),AVERAGEIFS(Observed!L$2:L$10000,Observed!$A$2:$A$10000,$A803,Observed!$C$2:$C$10000,$C803),"")</f>
        <v/>
      </c>
      <c r="M803" s="23" t="str">
        <f>IF(ISNUMBER(AVERAGEIFS(Observed!M$2:M$10000,Observed!$A$2:$A$10000,$A803,Observed!$C$2:$C$10000,$C803)),AVERAGEIFS(Observed!M$2:M$10000,Observed!$A$2:$A$10000,$A803,Observed!$C$2:$C$10000,$C803),"")</f>
        <v/>
      </c>
      <c r="N803" s="23" t="str">
        <f>IF(ISNUMBER(AVERAGEIFS(Observed!N$2:N$10000,Observed!$A$2:$A$10000,$A803,Observed!$C$2:$C$10000,$C803)),AVERAGEIFS(Observed!N$2:N$10000,Observed!$A$2:$A$10000,$A803,Observed!$C$2:$C$10000,$C803),"")</f>
        <v/>
      </c>
      <c r="O803" s="23" t="str">
        <f>IF(ISNUMBER(AVERAGEIFS(Observed!O$2:O$10000,Observed!$A$2:$A$10000,$A803,Observed!$C$2:$C$10000,$C803)),AVERAGEIFS(Observed!O$2:O$10000,Observed!$A$2:$A$10000,$A803,Observed!$C$2:$C$10000,$C803),"")</f>
        <v/>
      </c>
      <c r="P803" s="24" t="str">
        <f>IF(ISNUMBER(AVERAGEIFS(Observed!P$2:P$10000,Observed!$A$2:$A$10000,$A803,Observed!$C$2:$C$10000,$C803)),AVERAGEIFS(Observed!P$2:P$10000,Observed!$A$2:$A$10000,$A803,Observed!$C$2:$C$10000,$C803),"")</f>
        <v/>
      </c>
      <c r="Q803" s="24" t="str">
        <f>IF(ISNUMBER(AVERAGEIFS(Observed!Q$2:Q$10000,Observed!$A$2:$A$10000,$A803,Observed!$C$2:$C$10000,$C803)),AVERAGEIFS(Observed!Q$2:Q$10000,Observed!$A$2:$A$10000,$A803,Observed!$C$2:$C$10000,$C803),"")</f>
        <v/>
      </c>
      <c r="R803" s="24" t="str">
        <f>IF(ISNUMBER(AVERAGEIFS(Observed!R$2:R$10000,Observed!$A$2:$A$10000,$A803,Observed!$C$2:$C$10000,$C803)),AVERAGEIFS(Observed!R$2:R$10000,Observed!$A$2:$A$10000,$A803,Observed!$C$2:$C$10000,$C803),"")</f>
        <v/>
      </c>
      <c r="S803" s="22" t="str">
        <f>IF(ISNUMBER(AVERAGEIFS(Observed!S$2:S$10000,Observed!$A$2:$A$10000,$A803,Observed!$C$2:$C$10000,$C803)),AVERAGEIFS(Observed!S$2:S$10000,Observed!$A$2:$A$10000,$A803,Observed!$C$2:$C$10000,$C803),"")</f>
        <v/>
      </c>
      <c r="T803" s="23" t="str">
        <f>IF(ISNUMBER(AVERAGEIFS(Observed!T$2:T$10000,Observed!$A$2:$A$10000,$A803,Observed!$C$2:$C$10000,$C803)),AVERAGEIFS(Observed!T$2:T$10000,Observed!$A$2:$A$10000,$A803,Observed!$C$2:$C$10000,$C803),"")</f>
        <v/>
      </c>
      <c r="U803" s="23" t="str">
        <f>IF(ISNUMBER(AVERAGEIFS(Observed!U$2:U$10000,Observed!$A$2:$A$10000,$A803,Observed!$C$2:$C$10000,$C803)),AVERAGEIFS(Observed!U$2:U$10000,Observed!$A$2:$A$10000,$A803,Observed!$C$2:$C$10000,$C803),"")</f>
        <v/>
      </c>
      <c r="V803" s="23" t="str">
        <f>IF(ISNUMBER(AVERAGEIFS(Observed!V$2:V$10000,Observed!$A$2:$A$10000,$A803,Observed!$C$2:$C$10000,$C803)),AVERAGEIFS(Observed!V$2:V$10000,Observed!$A$2:$A$10000,$A803,Observed!$C$2:$C$10000,$C803),"")</f>
        <v/>
      </c>
      <c r="W803" s="23" t="str">
        <f>IF(ISNUMBER(AVERAGEIFS(Observed!W$2:W$10000,Observed!$A$2:$A$10000,$A803,Observed!$C$2:$C$10000,$C803)),AVERAGEIFS(Observed!W$2:W$10000,Observed!$A$2:$A$10000,$A803,Observed!$C$2:$C$10000,$C803),"")</f>
        <v/>
      </c>
      <c r="X803" s="23" t="str">
        <f>IF(ISNUMBER(AVERAGEIFS(Observed!X$2:X$10000,Observed!$A$2:$A$10000,$A803,Observed!$C$2:$C$10000,$C803)),AVERAGEIFS(Observed!X$2:X$10000,Observed!$A$2:$A$10000,$A803,Observed!$C$2:$C$10000,$C803),"")</f>
        <v/>
      </c>
      <c r="Y803" s="23" t="str">
        <f>IF(ISNUMBER(AVERAGEIFS(Observed!Y$2:Y$10000,Observed!$A$2:$A$10000,$A803,Observed!$C$2:$C$10000,$C803)),AVERAGEIFS(Observed!Y$2:Y$10000,Observed!$A$2:$A$10000,$A803,Observed!$C$2:$C$10000,$C803),"")</f>
        <v/>
      </c>
      <c r="Z803" s="23" t="str">
        <f>IF(ISNUMBER(AVERAGEIFS(Observed!Z$2:Z$10000,Observed!$A$2:$A$10000,$A803,Observed!$C$2:$C$10000,$C803)),AVERAGEIFS(Observed!Z$2:Z$10000,Observed!$A$2:$A$10000,$A803,Observed!$C$2:$C$10000,$C803),"")</f>
        <v/>
      </c>
      <c r="AA803" s="23" t="str">
        <f>IF(ISNUMBER(AVERAGEIFS(Observed!AA$2:AA$10000,Observed!$A$2:$A$10000,$A803,Observed!$C$2:$C$10000,$C803)),AVERAGEIFS(Observed!AA$2:AA$10000,Observed!$A$2:$A$10000,$A803,Observed!$C$2:$C$10000,$C803),"")</f>
        <v/>
      </c>
      <c r="AB803" s="23" t="str">
        <f>IF(ISNUMBER(AVERAGEIFS(Observed!AB$2:AB$10000,Observed!$A$2:$A$10000,$A803,Observed!$C$2:$C$10000,$C803)),AVERAGEIFS(Observed!AB$2:AB$10000,Observed!$A$2:$A$10000,$A803,Observed!$C$2:$C$10000,$C803),"")</f>
        <v/>
      </c>
      <c r="AC803" s="23" t="str">
        <f>IF(ISNUMBER(AVERAGEIFS(Observed!AC$2:AC$10000,Observed!$A$2:$A$10000,$A803,Observed!$C$2:$C$10000,$C803)),AVERAGEIFS(Observed!AC$2:AC$10000,Observed!$A$2:$A$10000,$A803,Observed!$C$2:$C$10000,$C803),"")</f>
        <v/>
      </c>
      <c r="AD803" s="23" t="str">
        <f>IF(ISNUMBER(AVERAGEIFS(Observed!AD$2:AD$10000,Observed!$A$2:$A$10000,$A803,Observed!$C$2:$C$10000,$C803)),AVERAGEIFS(Observed!AD$2:AD$10000,Observed!$A$2:$A$10000,$A803,Observed!$C$2:$C$10000,$C803),"")</f>
        <v/>
      </c>
      <c r="AE803" s="24" t="str">
        <f>IF(ISNUMBER(AVERAGEIFS(Observed!AE$2:AE$10000,Observed!$A$2:$A$10000,$A803,Observed!$C$2:$C$10000,$C803)),AVERAGEIFS(Observed!AE$2:AE$10000,Observed!$A$2:$A$10000,$A803,Observed!$C$2:$C$10000,$C803),"")</f>
        <v/>
      </c>
      <c r="AF803" s="24" t="str">
        <f>IF(ISNUMBER(AVERAGEIFS(Observed!AF$2:AF$10000,Observed!$A$2:$A$10000,$A803,Observed!$C$2:$C$10000,$C803)),AVERAGEIFS(Observed!AF$2:AF$10000,Observed!$A$2:$A$10000,$A803,Observed!$C$2:$C$10000,$C803),"")</f>
        <v/>
      </c>
      <c r="AG803" s="23" t="str">
        <f>IF(ISNUMBER(AVERAGEIFS(Observed!AG$2:AG$10000,Observed!$A$2:$A$10000,$A803,Observed!$C$2:$C$10000,$C803)),AVERAGEIFS(Observed!AG$2:AG$10000,Observed!$A$2:$A$10000,$A803,Observed!$C$2:$C$10000,$C803),"")</f>
        <v/>
      </c>
      <c r="AH803" s="23" t="str">
        <f>IF(ISNUMBER(AVERAGEIFS(Observed!AH$2:AH$10000,Observed!$A$2:$A$10000,$A803,Observed!$C$2:$C$10000,$C803)),AVERAGEIFS(Observed!AH$2:AH$10000,Observed!$A$2:$A$10000,$A803,Observed!$C$2:$C$10000,$C803),"")</f>
        <v/>
      </c>
      <c r="AI803" s="22" t="str">
        <f>IF(ISNUMBER(AVERAGEIFS(Observed!AI$2:AI$10000,Observed!$A$2:$A$10000,$A803,Observed!$C$2:$C$10000,$C803)),AVERAGEIFS(Observed!AI$2:AI$10000,Observed!$A$2:$A$10000,$A803,Observed!$C$2:$C$10000,$C803),"")</f>
        <v/>
      </c>
      <c r="AJ803" s="23">
        <f>IF(ISNUMBER(AVERAGEIFS(Observed!AJ$2:AJ$10000,Observed!$A$2:$A$10000,$A803,Observed!$C$2:$C$10000,$C803)),AVERAGEIFS(Observed!AJ$2:AJ$10000,Observed!$A$2:$A$10000,$A803,Observed!$C$2:$C$10000,$C803),"")</f>
        <v>14.491999999999999</v>
      </c>
      <c r="AK803" s="23" t="str">
        <f>IF(ISNUMBER(AVERAGEIFS(Observed!AK$2:AK$10000,Observed!$A$2:$A$10000,$A803,Observed!$C$2:$C$10000,$C803)),AVERAGEIFS(Observed!AK$2:AK$10000,Observed!$A$2:$A$10000,$A803,Observed!$C$2:$C$10000,$C803),"")</f>
        <v/>
      </c>
      <c r="AL803" s="23" t="str">
        <f>IF(ISNUMBER(AVERAGEIFS(Observed!AL$2:AL$10000,Observed!$A$2:$A$10000,$A803,Observed!$C$2:$C$10000,$C803)),AVERAGEIFS(Observed!AL$2:AL$10000,Observed!$A$2:$A$10000,$A803,Observed!$C$2:$C$10000,$C803),"")</f>
        <v/>
      </c>
      <c r="AM803" s="23" t="str">
        <f>IF(ISNUMBER(AVERAGEIFS(Observed!AM$2:AM$10000,Observed!$A$2:$A$10000,$A803,Observed!$C$2:$C$10000,$C803)),AVERAGEIFS(Observed!AM$2:AM$10000,Observed!$A$2:$A$10000,$A803,Observed!$C$2:$C$10000,$C803),"")</f>
        <v/>
      </c>
      <c r="AN803" s="23" t="str">
        <f>IF(ISNUMBER(AVERAGEIFS(Observed!AN$2:AN$10000,Observed!$A$2:$A$10000,$A803,Observed!$C$2:$C$10000,$C803)),AVERAGEIFS(Observed!AN$2:AN$10000,Observed!$A$2:$A$10000,$A803,Observed!$C$2:$C$10000,$C803),"")</f>
        <v/>
      </c>
      <c r="AO803" s="2">
        <f>COUNTIFS(Observed!$A$2:$A$10000,$A803,Observed!$C$2:$C$10000,$C803)</f>
        <v>5</v>
      </c>
      <c r="AP803" s="2">
        <f t="shared" si="16"/>
        <v>1</v>
      </c>
    </row>
    <row r="804" spans="1:42" x14ac:dyDescent="0.25">
      <c r="A804" t="s">
        <v>93</v>
      </c>
      <c r="B804" t="s">
        <v>30</v>
      </c>
      <c r="C804" s="20">
        <v>40588</v>
      </c>
      <c r="D804">
        <v>1</v>
      </c>
      <c r="F804" t="s">
        <v>107</v>
      </c>
      <c r="G804" s="25" t="s">
        <v>115</v>
      </c>
      <c r="J804" s="2"/>
      <c r="K804" s="22" t="str">
        <f>IF(ISNUMBER(AVERAGEIFS(Observed!K$2:K$10000,Observed!$A$2:$A$10000,$A804,Observed!$C$2:$C$10000,$C804)),AVERAGEIFS(Observed!K$2:K$10000,Observed!$A$2:$A$10000,$A804,Observed!$C$2:$C$10000,$C804),"")</f>
        <v/>
      </c>
      <c r="L804" s="23" t="str">
        <f>IF(ISNUMBER(AVERAGEIFS(Observed!L$2:L$10000,Observed!$A$2:$A$10000,$A804,Observed!$C$2:$C$10000,$C804)),AVERAGEIFS(Observed!L$2:L$10000,Observed!$A$2:$A$10000,$A804,Observed!$C$2:$C$10000,$C804),"")</f>
        <v/>
      </c>
      <c r="M804" s="23" t="str">
        <f>IF(ISNUMBER(AVERAGEIFS(Observed!M$2:M$10000,Observed!$A$2:$A$10000,$A804,Observed!$C$2:$C$10000,$C804)),AVERAGEIFS(Observed!M$2:M$10000,Observed!$A$2:$A$10000,$A804,Observed!$C$2:$C$10000,$C804),"")</f>
        <v/>
      </c>
      <c r="N804" s="23" t="str">
        <f>IF(ISNUMBER(AVERAGEIFS(Observed!N$2:N$10000,Observed!$A$2:$A$10000,$A804,Observed!$C$2:$C$10000,$C804)),AVERAGEIFS(Observed!N$2:N$10000,Observed!$A$2:$A$10000,$A804,Observed!$C$2:$C$10000,$C804),"")</f>
        <v/>
      </c>
      <c r="O804" s="23" t="str">
        <f>IF(ISNUMBER(AVERAGEIFS(Observed!O$2:O$10000,Observed!$A$2:$A$10000,$A804,Observed!$C$2:$C$10000,$C804)),AVERAGEIFS(Observed!O$2:O$10000,Observed!$A$2:$A$10000,$A804,Observed!$C$2:$C$10000,$C804),"")</f>
        <v/>
      </c>
      <c r="P804" s="24" t="str">
        <f>IF(ISNUMBER(AVERAGEIFS(Observed!P$2:P$10000,Observed!$A$2:$A$10000,$A804,Observed!$C$2:$C$10000,$C804)),AVERAGEIFS(Observed!P$2:P$10000,Observed!$A$2:$A$10000,$A804,Observed!$C$2:$C$10000,$C804),"")</f>
        <v/>
      </c>
      <c r="Q804" s="24" t="str">
        <f>IF(ISNUMBER(AVERAGEIFS(Observed!Q$2:Q$10000,Observed!$A$2:$A$10000,$A804,Observed!$C$2:$C$10000,$C804)),AVERAGEIFS(Observed!Q$2:Q$10000,Observed!$A$2:$A$10000,$A804,Observed!$C$2:$C$10000,$C804),"")</f>
        <v/>
      </c>
      <c r="R804" s="24" t="str">
        <f>IF(ISNUMBER(AVERAGEIFS(Observed!R$2:R$10000,Observed!$A$2:$A$10000,$A804,Observed!$C$2:$C$10000,$C804)),AVERAGEIFS(Observed!R$2:R$10000,Observed!$A$2:$A$10000,$A804,Observed!$C$2:$C$10000,$C804),"")</f>
        <v/>
      </c>
      <c r="S804" s="22" t="str">
        <f>IF(ISNUMBER(AVERAGEIFS(Observed!S$2:S$10000,Observed!$A$2:$A$10000,$A804,Observed!$C$2:$C$10000,$C804)),AVERAGEIFS(Observed!S$2:S$10000,Observed!$A$2:$A$10000,$A804,Observed!$C$2:$C$10000,$C804),"")</f>
        <v/>
      </c>
      <c r="T804" s="23" t="str">
        <f>IF(ISNUMBER(AVERAGEIFS(Observed!T$2:T$10000,Observed!$A$2:$A$10000,$A804,Observed!$C$2:$C$10000,$C804)),AVERAGEIFS(Observed!T$2:T$10000,Observed!$A$2:$A$10000,$A804,Observed!$C$2:$C$10000,$C804),"")</f>
        <v/>
      </c>
      <c r="U804" s="23" t="str">
        <f>IF(ISNUMBER(AVERAGEIFS(Observed!U$2:U$10000,Observed!$A$2:$A$10000,$A804,Observed!$C$2:$C$10000,$C804)),AVERAGEIFS(Observed!U$2:U$10000,Observed!$A$2:$A$10000,$A804,Observed!$C$2:$C$10000,$C804),"")</f>
        <v/>
      </c>
      <c r="V804" s="23" t="str">
        <f>IF(ISNUMBER(AVERAGEIFS(Observed!V$2:V$10000,Observed!$A$2:$A$10000,$A804,Observed!$C$2:$C$10000,$C804)),AVERAGEIFS(Observed!V$2:V$10000,Observed!$A$2:$A$10000,$A804,Observed!$C$2:$C$10000,$C804),"")</f>
        <v/>
      </c>
      <c r="W804" s="23" t="str">
        <f>IF(ISNUMBER(AVERAGEIFS(Observed!W$2:W$10000,Observed!$A$2:$A$10000,$A804,Observed!$C$2:$C$10000,$C804)),AVERAGEIFS(Observed!W$2:W$10000,Observed!$A$2:$A$10000,$A804,Observed!$C$2:$C$10000,$C804),"")</f>
        <v/>
      </c>
      <c r="X804" s="23" t="str">
        <f>IF(ISNUMBER(AVERAGEIFS(Observed!X$2:X$10000,Observed!$A$2:$A$10000,$A804,Observed!$C$2:$C$10000,$C804)),AVERAGEIFS(Observed!X$2:X$10000,Observed!$A$2:$A$10000,$A804,Observed!$C$2:$C$10000,$C804),"")</f>
        <v/>
      </c>
      <c r="Y804" s="23" t="str">
        <f>IF(ISNUMBER(AVERAGEIFS(Observed!Y$2:Y$10000,Observed!$A$2:$A$10000,$A804,Observed!$C$2:$C$10000,$C804)),AVERAGEIFS(Observed!Y$2:Y$10000,Observed!$A$2:$A$10000,$A804,Observed!$C$2:$C$10000,$C804),"")</f>
        <v/>
      </c>
      <c r="Z804" s="23" t="str">
        <f>IF(ISNUMBER(AVERAGEIFS(Observed!Z$2:Z$10000,Observed!$A$2:$A$10000,$A804,Observed!$C$2:$C$10000,$C804)),AVERAGEIFS(Observed!Z$2:Z$10000,Observed!$A$2:$A$10000,$A804,Observed!$C$2:$C$10000,$C804),"")</f>
        <v/>
      </c>
      <c r="AA804" s="23" t="str">
        <f>IF(ISNUMBER(AVERAGEIFS(Observed!AA$2:AA$10000,Observed!$A$2:$A$10000,$A804,Observed!$C$2:$C$10000,$C804)),AVERAGEIFS(Observed!AA$2:AA$10000,Observed!$A$2:$A$10000,$A804,Observed!$C$2:$C$10000,$C804),"")</f>
        <v/>
      </c>
      <c r="AB804" s="23" t="str">
        <f>IF(ISNUMBER(AVERAGEIFS(Observed!AB$2:AB$10000,Observed!$A$2:$A$10000,$A804,Observed!$C$2:$C$10000,$C804)),AVERAGEIFS(Observed!AB$2:AB$10000,Observed!$A$2:$A$10000,$A804,Observed!$C$2:$C$10000,$C804),"")</f>
        <v/>
      </c>
      <c r="AC804" s="23" t="str">
        <f>IF(ISNUMBER(AVERAGEIFS(Observed!AC$2:AC$10000,Observed!$A$2:$A$10000,$A804,Observed!$C$2:$C$10000,$C804)),AVERAGEIFS(Observed!AC$2:AC$10000,Observed!$A$2:$A$10000,$A804,Observed!$C$2:$C$10000,$C804),"")</f>
        <v/>
      </c>
      <c r="AD804" s="23" t="str">
        <f>IF(ISNUMBER(AVERAGEIFS(Observed!AD$2:AD$10000,Observed!$A$2:$A$10000,$A804,Observed!$C$2:$C$10000,$C804)),AVERAGEIFS(Observed!AD$2:AD$10000,Observed!$A$2:$A$10000,$A804,Observed!$C$2:$C$10000,$C804),"")</f>
        <v/>
      </c>
      <c r="AE804" s="24" t="str">
        <f>IF(ISNUMBER(AVERAGEIFS(Observed!AE$2:AE$10000,Observed!$A$2:$A$10000,$A804,Observed!$C$2:$C$10000,$C804)),AVERAGEIFS(Observed!AE$2:AE$10000,Observed!$A$2:$A$10000,$A804,Observed!$C$2:$C$10000,$C804),"")</f>
        <v/>
      </c>
      <c r="AF804" s="24" t="str">
        <f>IF(ISNUMBER(AVERAGEIFS(Observed!AF$2:AF$10000,Observed!$A$2:$A$10000,$A804,Observed!$C$2:$C$10000,$C804)),AVERAGEIFS(Observed!AF$2:AF$10000,Observed!$A$2:$A$10000,$A804,Observed!$C$2:$C$10000,$C804),"")</f>
        <v/>
      </c>
      <c r="AG804" s="23" t="str">
        <f>IF(ISNUMBER(AVERAGEIFS(Observed!AG$2:AG$10000,Observed!$A$2:$A$10000,$A804,Observed!$C$2:$C$10000,$C804)),AVERAGEIFS(Observed!AG$2:AG$10000,Observed!$A$2:$A$10000,$A804,Observed!$C$2:$C$10000,$C804),"")</f>
        <v/>
      </c>
      <c r="AH804" s="23" t="str">
        <f>IF(ISNUMBER(AVERAGEIFS(Observed!AH$2:AH$10000,Observed!$A$2:$A$10000,$A804,Observed!$C$2:$C$10000,$C804)),AVERAGEIFS(Observed!AH$2:AH$10000,Observed!$A$2:$A$10000,$A804,Observed!$C$2:$C$10000,$C804),"")</f>
        <v/>
      </c>
      <c r="AI804" s="22" t="str">
        <f>IF(ISNUMBER(AVERAGEIFS(Observed!AI$2:AI$10000,Observed!$A$2:$A$10000,$A804,Observed!$C$2:$C$10000,$C804)),AVERAGEIFS(Observed!AI$2:AI$10000,Observed!$A$2:$A$10000,$A804,Observed!$C$2:$C$10000,$C804),"")</f>
        <v/>
      </c>
      <c r="AJ804" s="23">
        <f>IF(ISNUMBER(AVERAGEIFS(Observed!AJ$2:AJ$10000,Observed!$A$2:$A$10000,$A804,Observed!$C$2:$C$10000,$C804)),AVERAGEIFS(Observed!AJ$2:AJ$10000,Observed!$A$2:$A$10000,$A804,Observed!$C$2:$C$10000,$C804),"")</f>
        <v>24.26</v>
      </c>
      <c r="AK804" s="23" t="str">
        <f>IF(ISNUMBER(AVERAGEIFS(Observed!AK$2:AK$10000,Observed!$A$2:$A$10000,$A804,Observed!$C$2:$C$10000,$C804)),AVERAGEIFS(Observed!AK$2:AK$10000,Observed!$A$2:$A$10000,$A804,Observed!$C$2:$C$10000,$C804),"")</f>
        <v/>
      </c>
      <c r="AL804" s="23" t="str">
        <f>IF(ISNUMBER(AVERAGEIFS(Observed!AL$2:AL$10000,Observed!$A$2:$A$10000,$A804,Observed!$C$2:$C$10000,$C804)),AVERAGEIFS(Observed!AL$2:AL$10000,Observed!$A$2:$A$10000,$A804,Observed!$C$2:$C$10000,$C804),"")</f>
        <v/>
      </c>
      <c r="AM804" s="23" t="str">
        <f>IF(ISNUMBER(AVERAGEIFS(Observed!AM$2:AM$10000,Observed!$A$2:$A$10000,$A804,Observed!$C$2:$C$10000,$C804)),AVERAGEIFS(Observed!AM$2:AM$10000,Observed!$A$2:$A$10000,$A804,Observed!$C$2:$C$10000,$C804),"")</f>
        <v/>
      </c>
      <c r="AN804" s="23" t="str">
        <f>IF(ISNUMBER(AVERAGEIFS(Observed!AN$2:AN$10000,Observed!$A$2:$A$10000,$A804,Observed!$C$2:$C$10000,$C804)),AVERAGEIFS(Observed!AN$2:AN$10000,Observed!$A$2:$A$10000,$A804,Observed!$C$2:$C$10000,$C804),"")</f>
        <v/>
      </c>
      <c r="AO804" s="2">
        <f>COUNTIFS(Observed!$A$2:$A$10000,$A804,Observed!$C$2:$C$10000,$C804)</f>
        <v>5</v>
      </c>
      <c r="AP804" s="2">
        <f t="shared" si="16"/>
        <v>1</v>
      </c>
    </row>
    <row r="805" spans="1:42" x14ac:dyDescent="0.25">
      <c r="A805" t="s">
        <v>93</v>
      </c>
      <c r="B805" t="s">
        <v>30</v>
      </c>
      <c r="C805" s="20">
        <v>40595</v>
      </c>
      <c r="D805">
        <v>1</v>
      </c>
      <c r="F805" t="s">
        <v>107</v>
      </c>
      <c r="G805" s="25" t="s">
        <v>115</v>
      </c>
      <c r="J805" s="2"/>
      <c r="K805" s="22" t="str">
        <f>IF(ISNUMBER(AVERAGEIFS(Observed!K$2:K$10000,Observed!$A$2:$A$10000,$A805,Observed!$C$2:$C$10000,$C805)),AVERAGEIFS(Observed!K$2:K$10000,Observed!$A$2:$A$10000,$A805,Observed!$C$2:$C$10000,$C805),"")</f>
        <v/>
      </c>
      <c r="L805" s="23" t="str">
        <f>IF(ISNUMBER(AVERAGEIFS(Observed!L$2:L$10000,Observed!$A$2:$A$10000,$A805,Observed!$C$2:$C$10000,$C805)),AVERAGEIFS(Observed!L$2:L$10000,Observed!$A$2:$A$10000,$A805,Observed!$C$2:$C$10000,$C805),"")</f>
        <v/>
      </c>
      <c r="M805" s="23" t="str">
        <f>IF(ISNUMBER(AVERAGEIFS(Observed!M$2:M$10000,Observed!$A$2:$A$10000,$A805,Observed!$C$2:$C$10000,$C805)),AVERAGEIFS(Observed!M$2:M$10000,Observed!$A$2:$A$10000,$A805,Observed!$C$2:$C$10000,$C805),"")</f>
        <v/>
      </c>
      <c r="N805" s="23" t="str">
        <f>IF(ISNUMBER(AVERAGEIFS(Observed!N$2:N$10000,Observed!$A$2:$A$10000,$A805,Observed!$C$2:$C$10000,$C805)),AVERAGEIFS(Observed!N$2:N$10000,Observed!$A$2:$A$10000,$A805,Observed!$C$2:$C$10000,$C805),"")</f>
        <v/>
      </c>
      <c r="O805" s="23" t="str">
        <f>IF(ISNUMBER(AVERAGEIFS(Observed!O$2:O$10000,Observed!$A$2:$A$10000,$A805,Observed!$C$2:$C$10000,$C805)),AVERAGEIFS(Observed!O$2:O$10000,Observed!$A$2:$A$10000,$A805,Observed!$C$2:$C$10000,$C805),"")</f>
        <v/>
      </c>
      <c r="P805" s="24" t="str">
        <f>IF(ISNUMBER(AVERAGEIFS(Observed!P$2:P$10000,Observed!$A$2:$A$10000,$A805,Observed!$C$2:$C$10000,$C805)),AVERAGEIFS(Observed!P$2:P$10000,Observed!$A$2:$A$10000,$A805,Observed!$C$2:$C$10000,$C805),"")</f>
        <v/>
      </c>
      <c r="Q805" s="24" t="str">
        <f>IF(ISNUMBER(AVERAGEIFS(Observed!Q$2:Q$10000,Observed!$A$2:$A$10000,$A805,Observed!$C$2:$C$10000,$C805)),AVERAGEIFS(Observed!Q$2:Q$10000,Observed!$A$2:$A$10000,$A805,Observed!$C$2:$C$10000,$C805),"")</f>
        <v/>
      </c>
      <c r="R805" s="24" t="str">
        <f>IF(ISNUMBER(AVERAGEIFS(Observed!R$2:R$10000,Observed!$A$2:$A$10000,$A805,Observed!$C$2:$C$10000,$C805)),AVERAGEIFS(Observed!R$2:R$10000,Observed!$A$2:$A$10000,$A805,Observed!$C$2:$C$10000,$C805),"")</f>
        <v/>
      </c>
      <c r="S805" s="22" t="str">
        <f>IF(ISNUMBER(AVERAGEIFS(Observed!S$2:S$10000,Observed!$A$2:$A$10000,$A805,Observed!$C$2:$C$10000,$C805)),AVERAGEIFS(Observed!S$2:S$10000,Observed!$A$2:$A$10000,$A805,Observed!$C$2:$C$10000,$C805),"")</f>
        <v/>
      </c>
      <c r="T805" s="23" t="str">
        <f>IF(ISNUMBER(AVERAGEIFS(Observed!T$2:T$10000,Observed!$A$2:$A$10000,$A805,Observed!$C$2:$C$10000,$C805)),AVERAGEIFS(Observed!T$2:T$10000,Observed!$A$2:$A$10000,$A805,Observed!$C$2:$C$10000,$C805),"")</f>
        <v/>
      </c>
      <c r="U805" s="23" t="str">
        <f>IF(ISNUMBER(AVERAGEIFS(Observed!U$2:U$10000,Observed!$A$2:$A$10000,$A805,Observed!$C$2:$C$10000,$C805)),AVERAGEIFS(Observed!U$2:U$10000,Observed!$A$2:$A$10000,$A805,Observed!$C$2:$C$10000,$C805),"")</f>
        <v/>
      </c>
      <c r="V805" s="23" t="str">
        <f>IF(ISNUMBER(AVERAGEIFS(Observed!V$2:V$10000,Observed!$A$2:$A$10000,$A805,Observed!$C$2:$C$10000,$C805)),AVERAGEIFS(Observed!V$2:V$10000,Observed!$A$2:$A$10000,$A805,Observed!$C$2:$C$10000,$C805),"")</f>
        <v/>
      </c>
      <c r="W805" s="23" t="str">
        <f>IF(ISNUMBER(AVERAGEIFS(Observed!W$2:W$10000,Observed!$A$2:$A$10000,$A805,Observed!$C$2:$C$10000,$C805)),AVERAGEIFS(Observed!W$2:W$10000,Observed!$A$2:$A$10000,$A805,Observed!$C$2:$C$10000,$C805),"")</f>
        <v/>
      </c>
      <c r="X805" s="23" t="str">
        <f>IF(ISNUMBER(AVERAGEIFS(Observed!X$2:X$10000,Observed!$A$2:$A$10000,$A805,Observed!$C$2:$C$10000,$C805)),AVERAGEIFS(Observed!X$2:X$10000,Observed!$A$2:$A$10000,$A805,Observed!$C$2:$C$10000,$C805),"")</f>
        <v/>
      </c>
      <c r="Y805" s="23" t="str">
        <f>IF(ISNUMBER(AVERAGEIFS(Observed!Y$2:Y$10000,Observed!$A$2:$A$10000,$A805,Observed!$C$2:$C$10000,$C805)),AVERAGEIFS(Observed!Y$2:Y$10000,Observed!$A$2:$A$10000,$A805,Observed!$C$2:$C$10000,$C805),"")</f>
        <v/>
      </c>
      <c r="Z805" s="23" t="str">
        <f>IF(ISNUMBER(AVERAGEIFS(Observed!Z$2:Z$10000,Observed!$A$2:$A$10000,$A805,Observed!$C$2:$C$10000,$C805)),AVERAGEIFS(Observed!Z$2:Z$10000,Observed!$A$2:$A$10000,$A805,Observed!$C$2:$C$10000,$C805),"")</f>
        <v/>
      </c>
      <c r="AA805" s="23" t="str">
        <f>IF(ISNUMBER(AVERAGEIFS(Observed!AA$2:AA$10000,Observed!$A$2:$A$10000,$A805,Observed!$C$2:$C$10000,$C805)),AVERAGEIFS(Observed!AA$2:AA$10000,Observed!$A$2:$A$10000,$A805,Observed!$C$2:$C$10000,$C805),"")</f>
        <v/>
      </c>
      <c r="AB805" s="23" t="str">
        <f>IF(ISNUMBER(AVERAGEIFS(Observed!AB$2:AB$10000,Observed!$A$2:$A$10000,$A805,Observed!$C$2:$C$10000,$C805)),AVERAGEIFS(Observed!AB$2:AB$10000,Observed!$A$2:$A$10000,$A805,Observed!$C$2:$C$10000,$C805),"")</f>
        <v/>
      </c>
      <c r="AC805" s="23" t="str">
        <f>IF(ISNUMBER(AVERAGEIFS(Observed!AC$2:AC$10000,Observed!$A$2:$A$10000,$A805,Observed!$C$2:$C$10000,$C805)),AVERAGEIFS(Observed!AC$2:AC$10000,Observed!$A$2:$A$10000,$A805,Observed!$C$2:$C$10000,$C805),"")</f>
        <v/>
      </c>
      <c r="AD805" s="23" t="str">
        <f>IF(ISNUMBER(AVERAGEIFS(Observed!AD$2:AD$10000,Observed!$A$2:$A$10000,$A805,Observed!$C$2:$C$10000,$C805)),AVERAGEIFS(Observed!AD$2:AD$10000,Observed!$A$2:$A$10000,$A805,Observed!$C$2:$C$10000,$C805),"")</f>
        <v/>
      </c>
      <c r="AE805" s="24" t="str">
        <f>IF(ISNUMBER(AVERAGEIFS(Observed!AE$2:AE$10000,Observed!$A$2:$A$10000,$A805,Observed!$C$2:$C$10000,$C805)),AVERAGEIFS(Observed!AE$2:AE$10000,Observed!$A$2:$A$10000,$A805,Observed!$C$2:$C$10000,$C805),"")</f>
        <v/>
      </c>
      <c r="AF805" s="24" t="str">
        <f>IF(ISNUMBER(AVERAGEIFS(Observed!AF$2:AF$10000,Observed!$A$2:$A$10000,$A805,Observed!$C$2:$C$10000,$C805)),AVERAGEIFS(Observed!AF$2:AF$10000,Observed!$A$2:$A$10000,$A805,Observed!$C$2:$C$10000,$C805),"")</f>
        <v/>
      </c>
      <c r="AG805" s="23" t="str">
        <f>IF(ISNUMBER(AVERAGEIFS(Observed!AG$2:AG$10000,Observed!$A$2:$A$10000,$A805,Observed!$C$2:$C$10000,$C805)),AVERAGEIFS(Observed!AG$2:AG$10000,Observed!$A$2:$A$10000,$A805,Observed!$C$2:$C$10000,$C805),"")</f>
        <v/>
      </c>
      <c r="AH805" s="23" t="str">
        <f>IF(ISNUMBER(AVERAGEIFS(Observed!AH$2:AH$10000,Observed!$A$2:$A$10000,$A805,Observed!$C$2:$C$10000,$C805)),AVERAGEIFS(Observed!AH$2:AH$10000,Observed!$A$2:$A$10000,$A805,Observed!$C$2:$C$10000,$C805),"")</f>
        <v/>
      </c>
      <c r="AI805" s="22" t="str">
        <f>IF(ISNUMBER(AVERAGEIFS(Observed!AI$2:AI$10000,Observed!$A$2:$A$10000,$A805,Observed!$C$2:$C$10000,$C805)),AVERAGEIFS(Observed!AI$2:AI$10000,Observed!$A$2:$A$10000,$A805,Observed!$C$2:$C$10000,$C805),"")</f>
        <v/>
      </c>
      <c r="AJ805" s="23">
        <f>IF(ISNUMBER(AVERAGEIFS(Observed!AJ$2:AJ$10000,Observed!$A$2:$A$10000,$A805,Observed!$C$2:$C$10000,$C805)),AVERAGEIFS(Observed!AJ$2:AJ$10000,Observed!$A$2:$A$10000,$A805,Observed!$C$2:$C$10000,$C805),"")</f>
        <v>12.06</v>
      </c>
      <c r="AK805" s="23" t="str">
        <f>IF(ISNUMBER(AVERAGEIFS(Observed!AK$2:AK$10000,Observed!$A$2:$A$10000,$A805,Observed!$C$2:$C$10000,$C805)),AVERAGEIFS(Observed!AK$2:AK$10000,Observed!$A$2:$A$10000,$A805,Observed!$C$2:$C$10000,$C805),"")</f>
        <v/>
      </c>
      <c r="AL805" s="23" t="str">
        <f>IF(ISNUMBER(AVERAGEIFS(Observed!AL$2:AL$10000,Observed!$A$2:$A$10000,$A805,Observed!$C$2:$C$10000,$C805)),AVERAGEIFS(Observed!AL$2:AL$10000,Observed!$A$2:$A$10000,$A805,Observed!$C$2:$C$10000,$C805),"")</f>
        <v/>
      </c>
      <c r="AM805" s="23" t="str">
        <f>IF(ISNUMBER(AVERAGEIFS(Observed!AM$2:AM$10000,Observed!$A$2:$A$10000,$A805,Observed!$C$2:$C$10000,$C805)),AVERAGEIFS(Observed!AM$2:AM$10000,Observed!$A$2:$A$10000,$A805,Observed!$C$2:$C$10000,$C805),"")</f>
        <v/>
      </c>
      <c r="AN805" s="23" t="str">
        <f>IF(ISNUMBER(AVERAGEIFS(Observed!AN$2:AN$10000,Observed!$A$2:$A$10000,$A805,Observed!$C$2:$C$10000,$C805)),AVERAGEIFS(Observed!AN$2:AN$10000,Observed!$A$2:$A$10000,$A805,Observed!$C$2:$C$10000,$C805),"")</f>
        <v/>
      </c>
      <c r="AO805" s="2">
        <f>COUNTIFS(Observed!$A$2:$A$10000,$A805,Observed!$C$2:$C$10000,$C805)</f>
        <v>5</v>
      </c>
      <c r="AP805" s="2">
        <f t="shared" si="16"/>
        <v>1</v>
      </c>
    </row>
    <row r="806" spans="1:42" x14ac:dyDescent="0.25">
      <c r="A806" t="s">
        <v>93</v>
      </c>
      <c r="B806" t="s">
        <v>30</v>
      </c>
      <c r="C806" s="20">
        <v>40602</v>
      </c>
      <c r="D806">
        <v>1</v>
      </c>
      <c r="F806" t="s">
        <v>107</v>
      </c>
      <c r="G806" s="25" t="s">
        <v>115</v>
      </c>
      <c r="J806" s="2"/>
      <c r="K806" s="22" t="str">
        <f>IF(ISNUMBER(AVERAGEIFS(Observed!K$2:K$10000,Observed!$A$2:$A$10000,$A806,Observed!$C$2:$C$10000,$C806)),AVERAGEIFS(Observed!K$2:K$10000,Observed!$A$2:$A$10000,$A806,Observed!$C$2:$C$10000,$C806),"")</f>
        <v/>
      </c>
      <c r="L806" s="23" t="str">
        <f>IF(ISNUMBER(AVERAGEIFS(Observed!L$2:L$10000,Observed!$A$2:$A$10000,$A806,Observed!$C$2:$C$10000,$C806)),AVERAGEIFS(Observed!L$2:L$10000,Observed!$A$2:$A$10000,$A806,Observed!$C$2:$C$10000,$C806),"")</f>
        <v/>
      </c>
      <c r="M806" s="23" t="str">
        <f>IF(ISNUMBER(AVERAGEIFS(Observed!M$2:M$10000,Observed!$A$2:$A$10000,$A806,Observed!$C$2:$C$10000,$C806)),AVERAGEIFS(Observed!M$2:M$10000,Observed!$A$2:$A$10000,$A806,Observed!$C$2:$C$10000,$C806),"")</f>
        <v/>
      </c>
      <c r="N806" s="23" t="str">
        <f>IF(ISNUMBER(AVERAGEIFS(Observed!N$2:N$10000,Observed!$A$2:$A$10000,$A806,Observed!$C$2:$C$10000,$C806)),AVERAGEIFS(Observed!N$2:N$10000,Observed!$A$2:$A$10000,$A806,Observed!$C$2:$C$10000,$C806),"")</f>
        <v/>
      </c>
      <c r="O806" s="23" t="str">
        <f>IF(ISNUMBER(AVERAGEIFS(Observed!O$2:O$10000,Observed!$A$2:$A$10000,$A806,Observed!$C$2:$C$10000,$C806)),AVERAGEIFS(Observed!O$2:O$10000,Observed!$A$2:$A$10000,$A806,Observed!$C$2:$C$10000,$C806),"")</f>
        <v/>
      </c>
      <c r="P806" s="24" t="str">
        <f>IF(ISNUMBER(AVERAGEIFS(Observed!P$2:P$10000,Observed!$A$2:$A$10000,$A806,Observed!$C$2:$C$10000,$C806)),AVERAGEIFS(Observed!P$2:P$10000,Observed!$A$2:$A$10000,$A806,Observed!$C$2:$C$10000,$C806),"")</f>
        <v/>
      </c>
      <c r="Q806" s="24" t="str">
        <f>IF(ISNUMBER(AVERAGEIFS(Observed!Q$2:Q$10000,Observed!$A$2:$A$10000,$A806,Observed!$C$2:$C$10000,$C806)),AVERAGEIFS(Observed!Q$2:Q$10000,Observed!$A$2:$A$10000,$A806,Observed!$C$2:$C$10000,$C806),"")</f>
        <v/>
      </c>
      <c r="R806" s="24" t="str">
        <f>IF(ISNUMBER(AVERAGEIFS(Observed!R$2:R$10000,Observed!$A$2:$A$10000,$A806,Observed!$C$2:$C$10000,$C806)),AVERAGEIFS(Observed!R$2:R$10000,Observed!$A$2:$A$10000,$A806,Observed!$C$2:$C$10000,$C806),"")</f>
        <v/>
      </c>
      <c r="S806" s="22" t="str">
        <f>IF(ISNUMBER(AVERAGEIFS(Observed!S$2:S$10000,Observed!$A$2:$A$10000,$A806,Observed!$C$2:$C$10000,$C806)),AVERAGEIFS(Observed!S$2:S$10000,Observed!$A$2:$A$10000,$A806,Observed!$C$2:$C$10000,$C806),"")</f>
        <v/>
      </c>
      <c r="T806" s="23" t="str">
        <f>IF(ISNUMBER(AVERAGEIFS(Observed!T$2:T$10000,Observed!$A$2:$A$10000,$A806,Observed!$C$2:$C$10000,$C806)),AVERAGEIFS(Observed!T$2:T$10000,Observed!$A$2:$A$10000,$A806,Observed!$C$2:$C$10000,$C806),"")</f>
        <v/>
      </c>
      <c r="U806" s="23" t="str">
        <f>IF(ISNUMBER(AVERAGEIFS(Observed!U$2:U$10000,Observed!$A$2:$A$10000,$A806,Observed!$C$2:$C$10000,$C806)),AVERAGEIFS(Observed!U$2:U$10000,Observed!$A$2:$A$10000,$A806,Observed!$C$2:$C$10000,$C806),"")</f>
        <v/>
      </c>
      <c r="V806" s="23" t="str">
        <f>IF(ISNUMBER(AVERAGEIFS(Observed!V$2:V$10000,Observed!$A$2:$A$10000,$A806,Observed!$C$2:$C$10000,$C806)),AVERAGEIFS(Observed!V$2:V$10000,Observed!$A$2:$A$10000,$A806,Observed!$C$2:$C$10000,$C806),"")</f>
        <v/>
      </c>
      <c r="W806" s="23" t="str">
        <f>IF(ISNUMBER(AVERAGEIFS(Observed!W$2:W$10000,Observed!$A$2:$A$10000,$A806,Observed!$C$2:$C$10000,$C806)),AVERAGEIFS(Observed!W$2:W$10000,Observed!$A$2:$A$10000,$A806,Observed!$C$2:$C$10000,$C806),"")</f>
        <v/>
      </c>
      <c r="X806" s="23" t="str">
        <f>IF(ISNUMBER(AVERAGEIFS(Observed!X$2:X$10000,Observed!$A$2:$A$10000,$A806,Observed!$C$2:$C$10000,$C806)),AVERAGEIFS(Observed!X$2:X$10000,Observed!$A$2:$A$10000,$A806,Observed!$C$2:$C$10000,$C806),"")</f>
        <v/>
      </c>
      <c r="Y806" s="23" t="str">
        <f>IF(ISNUMBER(AVERAGEIFS(Observed!Y$2:Y$10000,Observed!$A$2:$A$10000,$A806,Observed!$C$2:$C$10000,$C806)),AVERAGEIFS(Observed!Y$2:Y$10000,Observed!$A$2:$A$10000,$A806,Observed!$C$2:$C$10000,$C806),"")</f>
        <v/>
      </c>
      <c r="Z806" s="23" t="str">
        <f>IF(ISNUMBER(AVERAGEIFS(Observed!Z$2:Z$10000,Observed!$A$2:$A$10000,$A806,Observed!$C$2:$C$10000,$C806)),AVERAGEIFS(Observed!Z$2:Z$10000,Observed!$A$2:$A$10000,$A806,Observed!$C$2:$C$10000,$C806),"")</f>
        <v/>
      </c>
      <c r="AA806" s="23" t="str">
        <f>IF(ISNUMBER(AVERAGEIFS(Observed!AA$2:AA$10000,Observed!$A$2:$A$10000,$A806,Observed!$C$2:$C$10000,$C806)),AVERAGEIFS(Observed!AA$2:AA$10000,Observed!$A$2:$A$10000,$A806,Observed!$C$2:$C$10000,$C806),"")</f>
        <v/>
      </c>
      <c r="AB806" s="23" t="str">
        <f>IF(ISNUMBER(AVERAGEIFS(Observed!AB$2:AB$10000,Observed!$A$2:$A$10000,$A806,Observed!$C$2:$C$10000,$C806)),AVERAGEIFS(Observed!AB$2:AB$10000,Observed!$A$2:$A$10000,$A806,Observed!$C$2:$C$10000,$C806),"")</f>
        <v/>
      </c>
      <c r="AC806" s="23" t="str">
        <f>IF(ISNUMBER(AVERAGEIFS(Observed!AC$2:AC$10000,Observed!$A$2:$A$10000,$A806,Observed!$C$2:$C$10000,$C806)),AVERAGEIFS(Observed!AC$2:AC$10000,Observed!$A$2:$A$10000,$A806,Observed!$C$2:$C$10000,$C806),"")</f>
        <v/>
      </c>
      <c r="AD806" s="23" t="str">
        <f>IF(ISNUMBER(AVERAGEIFS(Observed!AD$2:AD$10000,Observed!$A$2:$A$10000,$A806,Observed!$C$2:$C$10000,$C806)),AVERAGEIFS(Observed!AD$2:AD$10000,Observed!$A$2:$A$10000,$A806,Observed!$C$2:$C$10000,$C806),"")</f>
        <v/>
      </c>
      <c r="AE806" s="24" t="str">
        <f>IF(ISNUMBER(AVERAGEIFS(Observed!AE$2:AE$10000,Observed!$A$2:$A$10000,$A806,Observed!$C$2:$C$10000,$C806)),AVERAGEIFS(Observed!AE$2:AE$10000,Observed!$A$2:$A$10000,$A806,Observed!$C$2:$C$10000,$C806),"")</f>
        <v/>
      </c>
      <c r="AF806" s="24" t="str">
        <f>IF(ISNUMBER(AVERAGEIFS(Observed!AF$2:AF$10000,Observed!$A$2:$A$10000,$A806,Observed!$C$2:$C$10000,$C806)),AVERAGEIFS(Observed!AF$2:AF$10000,Observed!$A$2:$A$10000,$A806,Observed!$C$2:$C$10000,$C806),"")</f>
        <v/>
      </c>
      <c r="AG806" s="23" t="str">
        <f>IF(ISNUMBER(AVERAGEIFS(Observed!AG$2:AG$10000,Observed!$A$2:$A$10000,$A806,Observed!$C$2:$C$10000,$C806)),AVERAGEIFS(Observed!AG$2:AG$10000,Observed!$A$2:$A$10000,$A806,Observed!$C$2:$C$10000,$C806),"")</f>
        <v/>
      </c>
      <c r="AH806" s="23" t="str">
        <f>IF(ISNUMBER(AVERAGEIFS(Observed!AH$2:AH$10000,Observed!$A$2:$A$10000,$A806,Observed!$C$2:$C$10000,$C806)),AVERAGEIFS(Observed!AH$2:AH$10000,Observed!$A$2:$A$10000,$A806,Observed!$C$2:$C$10000,$C806),"")</f>
        <v/>
      </c>
      <c r="AI806" s="22" t="str">
        <f>IF(ISNUMBER(AVERAGEIFS(Observed!AI$2:AI$10000,Observed!$A$2:$A$10000,$A806,Observed!$C$2:$C$10000,$C806)),AVERAGEIFS(Observed!AI$2:AI$10000,Observed!$A$2:$A$10000,$A806,Observed!$C$2:$C$10000,$C806),"")</f>
        <v/>
      </c>
      <c r="AJ806" s="23">
        <f>IF(ISNUMBER(AVERAGEIFS(Observed!AJ$2:AJ$10000,Observed!$A$2:$A$10000,$A806,Observed!$C$2:$C$10000,$C806)),AVERAGEIFS(Observed!AJ$2:AJ$10000,Observed!$A$2:$A$10000,$A806,Observed!$C$2:$C$10000,$C806),"")</f>
        <v>18.340000000000003</v>
      </c>
      <c r="AK806" s="23" t="str">
        <f>IF(ISNUMBER(AVERAGEIFS(Observed!AK$2:AK$10000,Observed!$A$2:$A$10000,$A806,Observed!$C$2:$C$10000,$C806)),AVERAGEIFS(Observed!AK$2:AK$10000,Observed!$A$2:$A$10000,$A806,Observed!$C$2:$C$10000,$C806),"")</f>
        <v/>
      </c>
      <c r="AL806" s="23" t="str">
        <f>IF(ISNUMBER(AVERAGEIFS(Observed!AL$2:AL$10000,Observed!$A$2:$A$10000,$A806,Observed!$C$2:$C$10000,$C806)),AVERAGEIFS(Observed!AL$2:AL$10000,Observed!$A$2:$A$10000,$A806,Observed!$C$2:$C$10000,$C806),"")</f>
        <v/>
      </c>
      <c r="AM806" s="23" t="str">
        <f>IF(ISNUMBER(AVERAGEIFS(Observed!AM$2:AM$10000,Observed!$A$2:$A$10000,$A806,Observed!$C$2:$C$10000,$C806)),AVERAGEIFS(Observed!AM$2:AM$10000,Observed!$A$2:$A$10000,$A806,Observed!$C$2:$C$10000,$C806),"")</f>
        <v/>
      </c>
      <c r="AN806" s="23" t="str">
        <f>IF(ISNUMBER(AVERAGEIFS(Observed!AN$2:AN$10000,Observed!$A$2:$A$10000,$A806,Observed!$C$2:$C$10000,$C806)),AVERAGEIFS(Observed!AN$2:AN$10000,Observed!$A$2:$A$10000,$A806,Observed!$C$2:$C$10000,$C806),"")</f>
        <v/>
      </c>
      <c r="AO806" s="2">
        <f>COUNTIFS(Observed!$A$2:$A$10000,$A806,Observed!$C$2:$C$10000,$C806)</f>
        <v>5</v>
      </c>
      <c r="AP806" s="2">
        <f t="shared" si="16"/>
        <v>1</v>
      </c>
    </row>
    <row r="807" spans="1:42" x14ac:dyDescent="0.25">
      <c r="A807" t="s">
        <v>93</v>
      </c>
      <c r="B807" t="s">
        <v>30</v>
      </c>
      <c r="C807" s="20">
        <v>40609</v>
      </c>
      <c r="D807">
        <v>1</v>
      </c>
      <c r="F807" t="s">
        <v>107</v>
      </c>
      <c r="G807" s="25" t="s">
        <v>115</v>
      </c>
      <c r="J807" s="2"/>
      <c r="K807" s="22" t="str">
        <f>IF(ISNUMBER(AVERAGEIFS(Observed!K$2:K$10000,Observed!$A$2:$A$10000,$A807,Observed!$C$2:$C$10000,$C807)),AVERAGEIFS(Observed!K$2:K$10000,Observed!$A$2:$A$10000,$A807,Observed!$C$2:$C$10000,$C807),"")</f>
        <v/>
      </c>
      <c r="L807" s="23" t="str">
        <f>IF(ISNUMBER(AVERAGEIFS(Observed!L$2:L$10000,Observed!$A$2:$A$10000,$A807,Observed!$C$2:$C$10000,$C807)),AVERAGEIFS(Observed!L$2:L$10000,Observed!$A$2:$A$10000,$A807,Observed!$C$2:$C$10000,$C807),"")</f>
        <v/>
      </c>
      <c r="M807" s="23" t="str">
        <f>IF(ISNUMBER(AVERAGEIFS(Observed!M$2:M$10000,Observed!$A$2:$A$10000,$A807,Observed!$C$2:$C$10000,$C807)),AVERAGEIFS(Observed!M$2:M$10000,Observed!$A$2:$A$10000,$A807,Observed!$C$2:$C$10000,$C807),"")</f>
        <v/>
      </c>
      <c r="N807" s="23" t="str">
        <f>IF(ISNUMBER(AVERAGEIFS(Observed!N$2:N$10000,Observed!$A$2:$A$10000,$A807,Observed!$C$2:$C$10000,$C807)),AVERAGEIFS(Observed!N$2:N$10000,Observed!$A$2:$A$10000,$A807,Observed!$C$2:$C$10000,$C807),"")</f>
        <v/>
      </c>
      <c r="O807" s="23" t="str">
        <f>IF(ISNUMBER(AVERAGEIFS(Observed!O$2:O$10000,Observed!$A$2:$A$10000,$A807,Observed!$C$2:$C$10000,$C807)),AVERAGEIFS(Observed!O$2:O$10000,Observed!$A$2:$A$10000,$A807,Observed!$C$2:$C$10000,$C807),"")</f>
        <v/>
      </c>
      <c r="P807" s="24" t="str">
        <f>IF(ISNUMBER(AVERAGEIFS(Observed!P$2:P$10000,Observed!$A$2:$A$10000,$A807,Observed!$C$2:$C$10000,$C807)),AVERAGEIFS(Observed!P$2:P$10000,Observed!$A$2:$A$10000,$A807,Observed!$C$2:$C$10000,$C807),"")</f>
        <v/>
      </c>
      <c r="Q807" s="24" t="str">
        <f>IF(ISNUMBER(AVERAGEIFS(Observed!Q$2:Q$10000,Observed!$A$2:$A$10000,$A807,Observed!$C$2:$C$10000,$C807)),AVERAGEIFS(Observed!Q$2:Q$10000,Observed!$A$2:$A$10000,$A807,Observed!$C$2:$C$10000,$C807),"")</f>
        <v/>
      </c>
      <c r="R807" s="24" t="str">
        <f>IF(ISNUMBER(AVERAGEIFS(Observed!R$2:R$10000,Observed!$A$2:$A$10000,$A807,Observed!$C$2:$C$10000,$C807)),AVERAGEIFS(Observed!R$2:R$10000,Observed!$A$2:$A$10000,$A807,Observed!$C$2:$C$10000,$C807),"")</f>
        <v/>
      </c>
      <c r="S807" s="22" t="str">
        <f>IF(ISNUMBER(AVERAGEIFS(Observed!S$2:S$10000,Observed!$A$2:$A$10000,$A807,Observed!$C$2:$C$10000,$C807)),AVERAGEIFS(Observed!S$2:S$10000,Observed!$A$2:$A$10000,$A807,Observed!$C$2:$C$10000,$C807),"")</f>
        <v/>
      </c>
      <c r="T807" s="23" t="str">
        <f>IF(ISNUMBER(AVERAGEIFS(Observed!T$2:T$10000,Observed!$A$2:$A$10000,$A807,Observed!$C$2:$C$10000,$C807)),AVERAGEIFS(Observed!T$2:T$10000,Observed!$A$2:$A$10000,$A807,Observed!$C$2:$C$10000,$C807),"")</f>
        <v/>
      </c>
      <c r="U807" s="23" t="str">
        <f>IF(ISNUMBER(AVERAGEIFS(Observed!U$2:U$10000,Observed!$A$2:$A$10000,$A807,Observed!$C$2:$C$10000,$C807)),AVERAGEIFS(Observed!U$2:U$10000,Observed!$A$2:$A$10000,$A807,Observed!$C$2:$C$10000,$C807),"")</f>
        <v/>
      </c>
      <c r="V807" s="23" t="str">
        <f>IF(ISNUMBER(AVERAGEIFS(Observed!V$2:V$10000,Observed!$A$2:$A$10000,$A807,Observed!$C$2:$C$10000,$C807)),AVERAGEIFS(Observed!V$2:V$10000,Observed!$A$2:$A$10000,$A807,Observed!$C$2:$C$10000,$C807),"")</f>
        <v/>
      </c>
      <c r="W807" s="23" t="str">
        <f>IF(ISNUMBER(AVERAGEIFS(Observed!W$2:W$10000,Observed!$A$2:$A$10000,$A807,Observed!$C$2:$C$10000,$C807)),AVERAGEIFS(Observed!W$2:W$10000,Observed!$A$2:$A$10000,$A807,Observed!$C$2:$C$10000,$C807),"")</f>
        <v/>
      </c>
      <c r="X807" s="23" t="str">
        <f>IF(ISNUMBER(AVERAGEIFS(Observed!X$2:X$10000,Observed!$A$2:$A$10000,$A807,Observed!$C$2:$C$10000,$C807)),AVERAGEIFS(Observed!X$2:X$10000,Observed!$A$2:$A$10000,$A807,Observed!$C$2:$C$10000,$C807),"")</f>
        <v/>
      </c>
      <c r="Y807" s="23" t="str">
        <f>IF(ISNUMBER(AVERAGEIFS(Observed!Y$2:Y$10000,Observed!$A$2:$A$10000,$A807,Observed!$C$2:$C$10000,$C807)),AVERAGEIFS(Observed!Y$2:Y$10000,Observed!$A$2:$A$10000,$A807,Observed!$C$2:$C$10000,$C807),"")</f>
        <v/>
      </c>
      <c r="Z807" s="23" t="str">
        <f>IF(ISNUMBER(AVERAGEIFS(Observed!Z$2:Z$10000,Observed!$A$2:$A$10000,$A807,Observed!$C$2:$C$10000,$C807)),AVERAGEIFS(Observed!Z$2:Z$10000,Observed!$A$2:$A$10000,$A807,Observed!$C$2:$C$10000,$C807),"")</f>
        <v/>
      </c>
      <c r="AA807" s="23" t="str">
        <f>IF(ISNUMBER(AVERAGEIFS(Observed!AA$2:AA$10000,Observed!$A$2:$A$10000,$A807,Observed!$C$2:$C$10000,$C807)),AVERAGEIFS(Observed!AA$2:AA$10000,Observed!$A$2:$A$10000,$A807,Observed!$C$2:$C$10000,$C807),"")</f>
        <v/>
      </c>
      <c r="AB807" s="23" t="str">
        <f>IF(ISNUMBER(AVERAGEIFS(Observed!AB$2:AB$10000,Observed!$A$2:$A$10000,$A807,Observed!$C$2:$C$10000,$C807)),AVERAGEIFS(Observed!AB$2:AB$10000,Observed!$A$2:$A$10000,$A807,Observed!$C$2:$C$10000,$C807),"")</f>
        <v/>
      </c>
      <c r="AC807" s="23" t="str">
        <f>IF(ISNUMBER(AVERAGEIFS(Observed!AC$2:AC$10000,Observed!$A$2:$A$10000,$A807,Observed!$C$2:$C$10000,$C807)),AVERAGEIFS(Observed!AC$2:AC$10000,Observed!$A$2:$A$10000,$A807,Observed!$C$2:$C$10000,$C807),"")</f>
        <v/>
      </c>
      <c r="AD807" s="23" t="str">
        <f>IF(ISNUMBER(AVERAGEIFS(Observed!AD$2:AD$10000,Observed!$A$2:$A$10000,$A807,Observed!$C$2:$C$10000,$C807)),AVERAGEIFS(Observed!AD$2:AD$10000,Observed!$A$2:$A$10000,$A807,Observed!$C$2:$C$10000,$C807),"")</f>
        <v/>
      </c>
      <c r="AE807" s="24" t="str">
        <f>IF(ISNUMBER(AVERAGEIFS(Observed!AE$2:AE$10000,Observed!$A$2:$A$10000,$A807,Observed!$C$2:$C$10000,$C807)),AVERAGEIFS(Observed!AE$2:AE$10000,Observed!$A$2:$A$10000,$A807,Observed!$C$2:$C$10000,$C807),"")</f>
        <v/>
      </c>
      <c r="AF807" s="24" t="str">
        <f>IF(ISNUMBER(AVERAGEIFS(Observed!AF$2:AF$10000,Observed!$A$2:$A$10000,$A807,Observed!$C$2:$C$10000,$C807)),AVERAGEIFS(Observed!AF$2:AF$10000,Observed!$A$2:$A$10000,$A807,Observed!$C$2:$C$10000,$C807),"")</f>
        <v/>
      </c>
      <c r="AG807" s="23" t="str">
        <f>IF(ISNUMBER(AVERAGEIFS(Observed!AG$2:AG$10000,Observed!$A$2:$A$10000,$A807,Observed!$C$2:$C$10000,$C807)),AVERAGEIFS(Observed!AG$2:AG$10000,Observed!$A$2:$A$10000,$A807,Observed!$C$2:$C$10000,$C807),"")</f>
        <v/>
      </c>
      <c r="AH807" s="23" t="str">
        <f>IF(ISNUMBER(AVERAGEIFS(Observed!AH$2:AH$10000,Observed!$A$2:$A$10000,$A807,Observed!$C$2:$C$10000,$C807)),AVERAGEIFS(Observed!AH$2:AH$10000,Observed!$A$2:$A$10000,$A807,Observed!$C$2:$C$10000,$C807),"")</f>
        <v/>
      </c>
      <c r="AI807" s="22" t="str">
        <f>IF(ISNUMBER(AVERAGEIFS(Observed!AI$2:AI$10000,Observed!$A$2:$A$10000,$A807,Observed!$C$2:$C$10000,$C807)),AVERAGEIFS(Observed!AI$2:AI$10000,Observed!$A$2:$A$10000,$A807,Observed!$C$2:$C$10000,$C807),"")</f>
        <v/>
      </c>
      <c r="AJ807" s="23">
        <f>IF(ISNUMBER(AVERAGEIFS(Observed!AJ$2:AJ$10000,Observed!$A$2:$A$10000,$A807,Observed!$C$2:$C$10000,$C807)),AVERAGEIFS(Observed!AJ$2:AJ$10000,Observed!$A$2:$A$10000,$A807,Observed!$C$2:$C$10000,$C807),"")</f>
        <v>22.28</v>
      </c>
      <c r="AK807" s="23" t="str">
        <f>IF(ISNUMBER(AVERAGEIFS(Observed!AK$2:AK$10000,Observed!$A$2:$A$10000,$A807,Observed!$C$2:$C$10000,$C807)),AVERAGEIFS(Observed!AK$2:AK$10000,Observed!$A$2:$A$10000,$A807,Observed!$C$2:$C$10000,$C807),"")</f>
        <v/>
      </c>
      <c r="AL807" s="23" t="str">
        <f>IF(ISNUMBER(AVERAGEIFS(Observed!AL$2:AL$10000,Observed!$A$2:$A$10000,$A807,Observed!$C$2:$C$10000,$C807)),AVERAGEIFS(Observed!AL$2:AL$10000,Observed!$A$2:$A$10000,$A807,Observed!$C$2:$C$10000,$C807),"")</f>
        <v/>
      </c>
      <c r="AM807" s="23" t="str">
        <f>IF(ISNUMBER(AVERAGEIFS(Observed!AM$2:AM$10000,Observed!$A$2:$A$10000,$A807,Observed!$C$2:$C$10000,$C807)),AVERAGEIFS(Observed!AM$2:AM$10000,Observed!$A$2:$A$10000,$A807,Observed!$C$2:$C$10000,$C807),"")</f>
        <v/>
      </c>
      <c r="AN807" s="23" t="str">
        <f>IF(ISNUMBER(AVERAGEIFS(Observed!AN$2:AN$10000,Observed!$A$2:$A$10000,$A807,Observed!$C$2:$C$10000,$C807)),AVERAGEIFS(Observed!AN$2:AN$10000,Observed!$A$2:$A$10000,$A807,Observed!$C$2:$C$10000,$C807),"")</f>
        <v/>
      </c>
      <c r="AO807" s="2">
        <f>COUNTIFS(Observed!$A$2:$A$10000,$A807,Observed!$C$2:$C$10000,$C807)</f>
        <v>5</v>
      </c>
      <c r="AP807" s="2">
        <f t="shared" si="16"/>
        <v>1</v>
      </c>
    </row>
    <row r="808" spans="1:42" x14ac:dyDescent="0.25">
      <c r="A808" t="s">
        <v>93</v>
      </c>
      <c r="B808" t="s">
        <v>30</v>
      </c>
      <c r="C808" s="20">
        <v>40616</v>
      </c>
      <c r="D808">
        <v>1</v>
      </c>
      <c r="F808" t="s">
        <v>107</v>
      </c>
      <c r="G808" s="25" t="s">
        <v>115</v>
      </c>
      <c r="J808" s="2"/>
      <c r="K808" s="22" t="str">
        <f>IF(ISNUMBER(AVERAGEIFS(Observed!K$2:K$10000,Observed!$A$2:$A$10000,$A808,Observed!$C$2:$C$10000,$C808)),AVERAGEIFS(Observed!K$2:K$10000,Observed!$A$2:$A$10000,$A808,Observed!$C$2:$C$10000,$C808),"")</f>
        <v/>
      </c>
      <c r="L808" s="23" t="str">
        <f>IF(ISNUMBER(AVERAGEIFS(Observed!L$2:L$10000,Observed!$A$2:$A$10000,$A808,Observed!$C$2:$C$10000,$C808)),AVERAGEIFS(Observed!L$2:L$10000,Observed!$A$2:$A$10000,$A808,Observed!$C$2:$C$10000,$C808),"")</f>
        <v/>
      </c>
      <c r="M808" s="23" t="str">
        <f>IF(ISNUMBER(AVERAGEIFS(Observed!M$2:M$10000,Observed!$A$2:$A$10000,$A808,Observed!$C$2:$C$10000,$C808)),AVERAGEIFS(Observed!M$2:M$10000,Observed!$A$2:$A$10000,$A808,Observed!$C$2:$C$10000,$C808),"")</f>
        <v/>
      </c>
      <c r="N808" s="23" t="str">
        <f>IF(ISNUMBER(AVERAGEIFS(Observed!N$2:N$10000,Observed!$A$2:$A$10000,$A808,Observed!$C$2:$C$10000,$C808)),AVERAGEIFS(Observed!N$2:N$10000,Observed!$A$2:$A$10000,$A808,Observed!$C$2:$C$10000,$C808),"")</f>
        <v/>
      </c>
      <c r="O808" s="23" t="str">
        <f>IF(ISNUMBER(AVERAGEIFS(Observed!O$2:O$10000,Observed!$A$2:$A$10000,$A808,Observed!$C$2:$C$10000,$C808)),AVERAGEIFS(Observed!O$2:O$10000,Observed!$A$2:$A$10000,$A808,Observed!$C$2:$C$10000,$C808),"")</f>
        <v/>
      </c>
      <c r="P808" s="24" t="str">
        <f>IF(ISNUMBER(AVERAGEIFS(Observed!P$2:P$10000,Observed!$A$2:$A$10000,$A808,Observed!$C$2:$C$10000,$C808)),AVERAGEIFS(Observed!P$2:P$10000,Observed!$A$2:$A$10000,$A808,Observed!$C$2:$C$10000,$C808),"")</f>
        <v/>
      </c>
      <c r="Q808" s="24" t="str">
        <f>IF(ISNUMBER(AVERAGEIFS(Observed!Q$2:Q$10000,Observed!$A$2:$A$10000,$A808,Observed!$C$2:$C$10000,$C808)),AVERAGEIFS(Observed!Q$2:Q$10000,Observed!$A$2:$A$10000,$A808,Observed!$C$2:$C$10000,$C808),"")</f>
        <v/>
      </c>
      <c r="R808" s="24" t="str">
        <f>IF(ISNUMBER(AVERAGEIFS(Observed!R$2:R$10000,Observed!$A$2:$A$10000,$A808,Observed!$C$2:$C$10000,$C808)),AVERAGEIFS(Observed!R$2:R$10000,Observed!$A$2:$A$10000,$A808,Observed!$C$2:$C$10000,$C808),"")</f>
        <v/>
      </c>
      <c r="S808" s="22" t="str">
        <f>IF(ISNUMBER(AVERAGEIFS(Observed!S$2:S$10000,Observed!$A$2:$A$10000,$A808,Observed!$C$2:$C$10000,$C808)),AVERAGEIFS(Observed!S$2:S$10000,Observed!$A$2:$A$10000,$A808,Observed!$C$2:$C$10000,$C808),"")</f>
        <v/>
      </c>
      <c r="T808" s="23" t="str">
        <f>IF(ISNUMBER(AVERAGEIFS(Observed!T$2:T$10000,Observed!$A$2:$A$10000,$A808,Observed!$C$2:$C$10000,$C808)),AVERAGEIFS(Observed!T$2:T$10000,Observed!$A$2:$A$10000,$A808,Observed!$C$2:$C$10000,$C808),"")</f>
        <v/>
      </c>
      <c r="U808" s="23" t="str">
        <f>IF(ISNUMBER(AVERAGEIFS(Observed!U$2:U$10000,Observed!$A$2:$A$10000,$A808,Observed!$C$2:$C$10000,$C808)),AVERAGEIFS(Observed!U$2:U$10000,Observed!$A$2:$A$10000,$A808,Observed!$C$2:$C$10000,$C808),"")</f>
        <v/>
      </c>
      <c r="V808" s="23" t="str">
        <f>IF(ISNUMBER(AVERAGEIFS(Observed!V$2:V$10000,Observed!$A$2:$A$10000,$A808,Observed!$C$2:$C$10000,$C808)),AVERAGEIFS(Observed!V$2:V$10000,Observed!$A$2:$A$10000,$A808,Observed!$C$2:$C$10000,$C808),"")</f>
        <v/>
      </c>
      <c r="W808" s="23" t="str">
        <f>IF(ISNUMBER(AVERAGEIFS(Observed!W$2:W$10000,Observed!$A$2:$A$10000,$A808,Observed!$C$2:$C$10000,$C808)),AVERAGEIFS(Observed!W$2:W$10000,Observed!$A$2:$A$10000,$A808,Observed!$C$2:$C$10000,$C808),"")</f>
        <v/>
      </c>
      <c r="X808" s="23" t="str">
        <f>IF(ISNUMBER(AVERAGEIFS(Observed!X$2:X$10000,Observed!$A$2:$A$10000,$A808,Observed!$C$2:$C$10000,$C808)),AVERAGEIFS(Observed!X$2:X$10000,Observed!$A$2:$A$10000,$A808,Observed!$C$2:$C$10000,$C808),"")</f>
        <v/>
      </c>
      <c r="Y808" s="23" t="str">
        <f>IF(ISNUMBER(AVERAGEIFS(Observed!Y$2:Y$10000,Observed!$A$2:$A$10000,$A808,Observed!$C$2:$C$10000,$C808)),AVERAGEIFS(Observed!Y$2:Y$10000,Observed!$A$2:$A$10000,$A808,Observed!$C$2:$C$10000,$C808),"")</f>
        <v/>
      </c>
      <c r="Z808" s="23" t="str">
        <f>IF(ISNUMBER(AVERAGEIFS(Observed!Z$2:Z$10000,Observed!$A$2:$A$10000,$A808,Observed!$C$2:$C$10000,$C808)),AVERAGEIFS(Observed!Z$2:Z$10000,Observed!$A$2:$A$10000,$A808,Observed!$C$2:$C$10000,$C808),"")</f>
        <v/>
      </c>
      <c r="AA808" s="23" t="str">
        <f>IF(ISNUMBER(AVERAGEIFS(Observed!AA$2:AA$10000,Observed!$A$2:$A$10000,$A808,Observed!$C$2:$C$10000,$C808)),AVERAGEIFS(Observed!AA$2:AA$10000,Observed!$A$2:$A$10000,$A808,Observed!$C$2:$C$10000,$C808),"")</f>
        <v/>
      </c>
      <c r="AB808" s="23" t="str">
        <f>IF(ISNUMBER(AVERAGEIFS(Observed!AB$2:AB$10000,Observed!$A$2:$A$10000,$A808,Observed!$C$2:$C$10000,$C808)),AVERAGEIFS(Observed!AB$2:AB$10000,Observed!$A$2:$A$10000,$A808,Observed!$C$2:$C$10000,$C808),"")</f>
        <v/>
      </c>
      <c r="AC808" s="23" t="str">
        <f>IF(ISNUMBER(AVERAGEIFS(Observed!AC$2:AC$10000,Observed!$A$2:$A$10000,$A808,Observed!$C$2:$C$10000,$C808)),AVERAGEIFS(Observed!AC$2:AC$10000,Observed!$A$2:$A$10000,$A808,Observed!$C$2:$C$10000,$C808),"")</f>
        <v/>
      </c>
      <c r="AD808" s="23" t="str">
        <f>IF(ISNUMBER(AVERAGEIFS(Observed!AD$2:AD$10000,Observed!$A$2:$A$10000,$A808,Observed!$C$2:$C$10000,$C808)),AVERAGEIFS(Observed!AD$2:AD$10000,Observed!$A$2:$A$10000,$A808,Observed!$C$2:$C$10000,$C808),"")</f>
        <v/>
      </c>
      <c r="AE808" s="24" t="str">
        <f>IF(ISNUMBER(AVERAGEIFS(Observed!AE$2:AE$10000,Observed!$A$2:$A$10000,$A808,Observed!$C$2:$C$10000,$C808)),AVERAGEIFS(Observed!AE$2:AE$10000,Observed!$A$2:$A$10000,$A808,Observed!$C$2:$C$10000,$C808),"")</f>
        <v/>
      </c>
      <c r="AF808" s="24" t="str">
        <f>IF(ISNUMBER(AVERAGEIFS(Observed!AF$2:AF$10000,Observed!$A$2:$A$10000,$A808,Observed!$C$2:$C$10000,$C808)),AVERAGEIFS(Observed!AF$2:AF$10000,Observed!$A$2:$A$10000,$A808,Observed!$C$2:$C$10000,$C808),"")</f>
        <v/>
      </c>
      <c r="AG808" s="23" t="str">
        <f>IF(ISNUMBER(AVERAGEIFS(Observed!AG$2:AG$10000,Observed!$A$2:$A$10000,$A808,Observed!$C$2:$C$10000,$C808)),AVERAGEIFS(Observed!AG$2:AG$10000,Observed!$A$2:$A$10000,$A808,Observed!$C$2:$C$10000,$C808),"")</f>
        <v/>
      </c>
      <c r="AH808" s="23" t="str">
        <f>IF(ISNUMBER(AVERAGEIFS(Observed!AH$2:AH$10000,Observed!$A$2:$A$10000,$A808,Observed!$C$2:$C$10000,$C808)),AVERAGEIFS(Observed!AH$2:AH$10000,Observed!$A$2:$A$10000,$A808,Observed!$C$2:$C$10000,$C808),"")</f>
        <v/>
      </c>
      <c r="AI808" s="22" t="str">
        <f>IF(ISNUMBER(AVERAGEIFS(Observed!AI$2:AI$10000,Observed!$A$2:$A$10000,$A808,Observed!$C$2:$C$10000,$C808)),AVERAGEIFS(Observed!AI$2:AI$10000,Observed!$A$2:$A$10000,$A808,Observed!$C$2:$C$10000,$C808),"")</f>
        <v/>
      </c>
      <c r="AJ808" s="23">
        <f>IF(ISNUMBER(AVERAGEIFS(Observed!AJ$2:AJ$10000,Observed!$A$2:$A$10000,$A808,Observed!$C$2:$C$10000,$C808)),AVERAGEIFS(Observed!AJ$2:AJ$10000,Observed!$A$2:$A$10000,$A808,Observed!$C$2:$C$10000,$C808),"")</f>
        <v>9.16</v>
      </c>
      <c r="AK808" s="23" t="str">
        <f>IF(ISNUMBER(AVERAGEIFS(Observed!AK$2:AK$10000,Observed!$A$2:$A$10000,$A808,Observed!$C$2:$C$10000,$C808)),AVERAGEIFS(Observed!AK$2:AK$10000,Observed!$A$2:$A$10000,$A808,Observed!$C$2:$C$10000,$C808),"")</f>
        <v/>
      </c>
      <c r="AL808" s="23" t="str">
        <f>IF(ISNUMBER(AVERAGEIFS(Observed!AL$2:AL$10000,Observed!$A$2:$A$10000,$A808,Observed!$C$2:$C$10000,$C808)),AVERAGEIFS(Observed!AL$2:AL$10000,Observed!$A$2:$A$10000,$A808,Observed!$C$2:$C$10000,$C808),"")</f>
        <v/>
      </c>
      <c r="AM808" s="23" t="str">
        <f>IF(ISNUMBER(AVERAGEIFS(Observed!AM$2:AM$10000,Observed!$A$2:$A$10000,$A808,Observed!$C$2:$C$10000,$C808)),AVERAGEIFS(Observed!AM$2:AM$10000,Observed!$A$2:$A$10000,$A808,Observed!$C$2:$C$10000,$C808),"")</f>
        <v/>
      </c>
      <c r="AN808" s="23" t="str">
        <f>IF(ISNUMBER(AVERAGEIFS(Observed!AN$2:AN$10000,Observed!$A$2:$A$10000,$A808,Observed!$C$2:$C$10000,$C808)),AVERAGEIFS(Observed!AN$2:AN$10000,Observed!$A$2:$A$10000,$A808,Observed!$C$2:$C$10000,$C808),"")</f>
        <v/>
      </c>
      <c r="AO808" s="2">
        <f>COUNTIFS(Observed!$A$2:$A$10000,$A808,Observed!$C$2:$C$10000,$C808)</f>
        <v>5</v>
      </c>
      <c r="AP808" s="2">
        <f t="shared" si="16"/>
        <v>1</v>
      </c>
    </row>
    <row r="809" spans="1:42" x14ac:dyDescent="0.25">
      <c r="A809" t="s">
        <v>93</v>
      </c>
      <c r="B809" t="s">
        <v>30</v>
      </c>
      <c r="C809" s="20">
        <v>40623</v>
      </c>
      <c r="D809">
        <v>1</v>
      </c>
      <c r="F809" t="s">
        <v>107</v>
      </c>
      <c r="G809" s="25" t="s">
        <v>115</v>
      </c>
      <c r="J809" s="2"/>
      <c r="K809" s="22" t="str">
        <f>IF(ISNUMBER(AVERAGEIFS(Observed!K$2:K$10000,Observed!$A$2:$A$10000,$A809,Observed!$C$2:$C$10000,$C809)),AVERAGEIFS(Observed!K$2:K$10000,Observed!$A$2:$A$10000,$A809,Observed!$C$2:$C$10000,$C809),"")</f>
        <v/>
      </c>
      <c r="L809" s="23" t="str">
        <f>IF(ISNUMBER(AVERAGEIFS(Observed!L$2:L$10000,Observed!$A$2:$A$10000,$A809,Observed!$C$2:$C$10000,$C809)),AVERAGEIFS(Observed!L$2:L$10000,Observed!$A$2:$A$10000,$A809,Observed!$C$2:$C$10000,$C809),"")</f>
        <v/>
      </c>
      <c r="M809" s="23" t="str">
        <f>IF(ISNUMBER(AVERAGEIFS(Observed!M$2:M$10000,Observed!$A$2:$A$10000,$A809,Observed!$C$2:$C$10000,$C809)),AVERAGEIFS(Observed!M$2:M$10000,Observed!$A$2:$A$10000,$A809,Observed!$C$2:$C$10000,$C809),"")</f>
        <v/>
      </c>
      <c r="N809" s="23" t="str">
        <f>IF(ISNUMBER(AVERAGEIFS(Observed!N$2:N$10000,Observed!$A$2:$A$10000,$A809,Observed!$C$2:$C$10000,$C809)),AVERAGEIFS(Observed!N$2:N$10000,Observed!$A$2:$A$10000,$A809,Observed!$C$2:$C$10000,$C809),"")</f>
        <v/>
      </c>
      <c r="O809" s="23" t="str">
        <f>IF(ISNUMBER(AVERAGEIFS(Observed!O$2:O$10000,Observed!$A$2:$A$10000,$A809,Observed!$C$2:$C$10000,$C809)),AVERAGEIFS(Observed!O$2:O$10000,Observed!$A$2:$A$10000,$A809,Observed!$C$2:$C$10000,$C809),"")</f>
        <v/>
      </c>
      <c r="P809" s="24" t="str">
        <f>IF(ISNUMBER(AVERAGEIFS(Observed!P$2:P$10000,Observed!$A$2:$A$10000,$A809,Observed!$C$2:$C$10000,$C809)),AVERAGEIFS(Observed!P$2:P$10000,Observed!$A$2:$A$10000,$A809,Observed!$C$2:$C$10000,$C809),"")</f>
        <v/>
      </c>
      <c r="Q809" s="24" t="str">
        <f>IF(ISNUMBER(AVERAGEIFS(Observed!Q$2:Q$10000,Observed!$A$2:$A$10000,$A809,Observed!$C$2:$C$10000,$C809)),AVERAGEIFS(Observed!Q$2:Q$10000,Observed!$A$2:$A$10000,$A809,Observed!$C$2:$C$10000,$C809),"")</f>
        <v/>
      </c>
      <c r="R809" s="24" t="str">
        <f>IF(ISNUMBER(AVERAGEIFS(Observed!R$2:R$10000,Observed!$A$2:$A$10000,$A809,Observed!$C$2:$C$10000,$C809)),AVERAGEIFS(Observed!R$2:R$10000,Observed!$A$2:$A$10000,$A809,Observed!$C$2:$C$10000,$C809),"")</f>
        <v/>
      </c>
      <c r="S809" s="22" t="str">
        <f>IF(ISNUMBER(AVERAGEIFS(Observed!S$2:S$10000,Observed!$A$2:$A$10000,$A809,Observed!$C$2:$C$10000,$C809)),AVERAGEIFS(Observed!S$2:S$10000,Observed!$A$2:$A$10000,$A809,Observed!$C$2:$C$10000,$C809),"")</f>
        <v/>
      </c>
      <c r="T809" s="23" t="str">
        <f>IF(ISNUMBER(AVERAGEIFS(Observed!T$2:T$10000,Observed!$A$2:$A$10000,$A809,Observed!$C$2:$C$10000,$C809)),AVERAGEIFS(Observed!T$2:T$10000,Observed!$A$2:$A$10000,$A809,Observed!$C$2:$C$10000,$C809),"")</f>
        <v/>
      </c>
      <c r="U809" s="23" t="str">
        <f>IF(ISNUMBER(AVERAGEIFS(Observed!U$2:U$10000,Observed!$A$2:$A$10000,$A809,Observed!$C$2:$C$10000,$C809)),AVERAGEIFS(Observed!U$2:U$10000,Observed!$A$2:$A$10000,$A809,Observed!$C$2:$C$10000,$C809),"")</f>
        <v/>
      </c>
      <c r="V809" s="23" t="str">
        <f>IF(ISNUMBER(AVERAGEIFS(Observed!V$2:V$10000,Observed!$A$2:$A$10000,$A809,Observed!$C$2:$C$10000,$C809)),AVERAGEIFS(Observed!V$2:V$10000,Observed!$A$2:$A$10000,$A809,Observed!$C$2:$C$10000,$C809),"")</f>
        <v/>
      </c>
      <c r="W809" s="23" t="str">
        <f>IF(ISNUMBER(AVERAGEIFS(Observed!W$2:W$10000,Observed!$A$2:$A$10000,$A809,Observed!$C$2:$C$10000,$C809)),AVERAGEIFS(Observed!W$2:W$10000,Observed!$A$2:$A$10000,$A809,Observed!$C$2:$C$10000,$C809),"")</f>
        <v/>
      </c>
      <c r="X809" s="23" t="str">
        <f>IF(ISNUMBER(AVERAGEIFS(Observed!X$2:X$10000,Observed!$A$2:$A$10000,$A809,Observed!$C$2:$C$10000,$C809)),AVERAGEIFS(Observed!X$2:X$10000,Observed!$A$2:$A$10000,$A809,Observed!$C$2:$C$10000,$C809),"")</f>
        <v/>
      </c>
      <c r="Y809" s="23" t="str">
        <f>IF(ISNUMBER(AVERAGEIFS(Observed!Y$2:Y$10000,Observed!$A$2:$A$10000,$A809,Observed!$C$2:$C$10000,$C809)),AVERAGEIFS(Observed!Y$2:Y$10000,Observed!$A$2:$A$10000,$A809,Observed!$C$2:$C$10000,$C809),"")</f>
        <v/>
      </c>
      <c r="Z809" s="23" t="str">
        <f>IF(ISNUMBER(AVERAGEIFS(Observed!Z$2:Z$10000,Observed!$A$2:$A$10000,$A809,Observed!$C$2:$C$10000,$C809)),AVERAGEIFS(Observed!Z$2:Z$10000,Observed!$A$2:$A$10000,$A809,Observed!$C$2:$C$10000,$C809),"")</f>
        <v/>
      </c>
      <c r="AA809" s="23" t="str">
        <f>IF(ISNUMBER(AVERAGEIFS(Observed!AA$2:AA$10000,Observed!$A$2:$A$10000,$A809,Observed!$C$2:$C$10000,$C809)),AVERAGEIFS(Observed!AA$2:AA$10000,Observed!$A$2:$A$10000,$A809,Observed!$C$2:$C$10000,$C809),"")</f>
        <v/>
      </c>
      <c r="AB809" s="23" t="str">
        <f>IF(ISNUMBER(AVERAGEIFS(Observed!AB$2:AB$10000,Observed!$A$2:$A$10000,$A809,Observed!$C$2:$C$10000,$C809)),AVERAGEIFS(Observed!AB$2:AB$10000,Observed!$A$2:$A$10000,$A809,Observed!$C$2:$C$10000,$C809),"")</f>
        <v/>
      </c>
      <c r="AC809" s="23" t="str">
        <f>IF(ISNUMBER(AVERAGEIFS(Observed!AC$2:AC$10000,Observed!$A$2:$A$10000,$A809,Observed!$C$2:$C$10000,$C809)),AVERAGEIFS(Observed!AC$2:AC$10000,Observed!$A$2:$A$10000,$A809,Observed!$C$2:$C$10000,$C809),"")</f>
        <v/>
      </c>
      <c r="AD809" s="23" t="str">
        <f>IF(ISNUMBER(AVERAGEIFS(Observed!AD$2:AD$10000,Observed!$A$2:$A$10000,$A809,Observed!$C$2:$C$10000,$C809)),AVERAGEIFS(Observed!AD$2:AD$10000,Observed!$A$2:$A$10000,$A809,Observed!$C$2:$C$10000,$C809),"")</f>
        <v/>
      </c>
      <c r="AE809" s="24" t="str">
        <f>IF(ISNUMBER(AVERAGEIFS(Observed!AE$2:AE$10000,Observed!$A$2:$A$10000,$A809,Observed!$C$2:$C$10000,$C809)),AVERAGEIFS(Observed!AE$2:AE$10000,Observed!$A$2:$A$10000,$A809,Observed!$C$2:$C$10000,$C809),"")</f>
        <v/>
      </c>
      <c r="AF809" s="24" t="str">
        <f>IF(ISNUMBER(AVERAGEIFS(Observed!AF$2:AF$10000,Observed!$A$2:$A$10000,$A809,Observed!$C$2:$C$10000,$C809)),AVERAGEIFS(Observed!AF$2:AF$10000,Observed!$A$2:$A$10000,$A809,Observed!$C$2:$C$10000,$C809),"")</f>
        <v/>
      </c>
      <c r="AG809" s="23" t="str">
        <f>IF(ISNUMBER(AVERAGEIFS(Observed!AG$2:AG$10000,Observed!$A$2:$A$10000,$A809,Observed!$C$2:$C$10000,$C809)),AVERAGEIFS(Observed!AG$2:AG$10000,Observed!$A$2:$A$10000,$A809,Observed!$C$2:$C$10000,$C809),"")</f>
        <v/>
      </c>
      <c r="AH809" s="23" t="str">
        <f>IF(ISNUMBER(AVERAGEIFS(Observed!AH$2:AH$10000,Observed!$A$2:$A$10000,$A809,Observed!$C$2:$C$10000,$C809)),AVERAGEIFS(Observed!AH$2:AH$10000,Observed!$A$2:$A$10000,$A809,Observed!$C$2:$C$10000,$C809),"")</f>
        <v/>
      </c>
      <c r="AI809" s="22" t="str">
        <f>IF(ISNUMBER(AVERAGEIFS(Observed!AI$2:AI$10000,Observed!$A$2:$A$10000,$A809,Observed!$C$2:$C$10000,$C809)),AVERAGEIFS(Observed!AI$2:AI$10000,Observed!$A$2:$A$10000,$A809,Observed!$C$2:$C$10000,$C809),"")</f>
        <v/>
      </c>
      <c r="AJ809" s="23">
        <f>IF(ISNUMBER(AVERAGEIFS(Observed!AJ$2:AJ$10000,Observed!$A$2:$A$10000,$A809,Observed!$C$2:$C$10000,$C809)),AVERAGEIFS(Observed!AJ$2:AJ$10000,Observed!$A$2:$A$10000,$A809,Observed!$C$2:$C$10000,$C809),"")</f>
        <v>20.18</v>
      </c>
      <c r="AK809" s="23" t="str">
        <f>IF(ISNUMBER(AVERAGEIFS(Observed!AK$2:AK$10000,Observed!$A$2:$A$10000,$A809,Observed!$C$2:$C$10000,$C809)),AVERAGEIFS(Observed!AK$2:AK$10000,Observed!$A$2:$A$10000,$A809,Observed!$C$2:$C$10000,$C809),"")</f>
        <v/>
      </c>
      <c r="AL809" s="23" t="str">
        <f>IF(ISNUMBER(AVERAGEIFS(Observed!AL$2:AL$10000,Observed!$A$2:$A$10000,$A809,Observed!$C$2:$C$10000,$C809)),AVERAGEIFS(Observed!AL$2:AL$10000,Observed!$A$2:$A$10000,$A809,Observed!$C$2:$C$10000,$C809),"")</f>
        <v/>
      </c>
      <c r="AM809" s="23" t="str">
        <f>IF(ISNUMBER(AVERAGEIFS(Observed!AM$2:AM$10000,Observed!$A$2:$A$10000,$A809,Observed!$C$2:$C$10000,$C809)),AVERAGEIFS(Observed!AM$2:AM$10000,Observed!$A$2:$A$10000,$A809,Observed!$C$2:$C$10000,$C809),"")</f>
        <v/>
      </c>
      <c r="AN809" s="23" t="str">
        <f>IF(ISNUMBER(AVERAGEIFS(Observed!AN$2:AN$10000,Observed!$A$2:$A$10000,$A809,Observed!$C$2:$C$10000,$C809)),AVERAGEIFS(Observed!AN$2:AN$10000,Observed!$A$2:$A$10000,$A809,Observed!$C$2:$C$10000,$C809),"")</f>
        <v/>
      </c>
      <c r="AO809" s="2">
        <f>COUNTIFS(Observed!$A$2:$A$10000,$A809,Observed!$C$2:$C$10000,$C809)</f>
        <v>5</v>
      </c>
      <c r="AP809" s="2">
        <f t="shared" si="16"/>
        <v>1</v>
      </c>
    </row>
    <row r="810" spans="1:42" x14ac:dyDescent="0.25">
      <c r="A810" t="s">
        <v>93</v>
      </c>
      <c r="B810" t="s">
        <v>30</v>
      </c>
      <c r="C810" s="20">
        <v>40630</v>
      </c>
      <c r="D810">
        <v>1</v>
      </c>
      <c r="F810" t="s">
        <v>107</v>
      </c>
      <c r="G810" s="25" t="s">
        <v>115</v>
      </c>
      <c r="J810" s="2"/>
      <c r="K810" s="22" t="str">
        <f>IF(ISNUMBER(AVERAGEIFS(Observed!K$2:K$10000,Observed!$A$2:$A$10000,$A810,Observed!$C$2:$C$10000,$C810)),AVERAGEIFS(Observed!K$2:K$10000,Observed!$A$2:$A$10000,$A810,Observed!$C$2:$C$10000,$C810),"")</f>
        <v/>
      </c>
      <c r="L810" s="23" t="str">
        <f>IF(ISNUMBER(AVERAGEIFS(Observed!L$2:L$10000,Observed!$A$2:$A$10000,$A810,Observed!$C$2:$C$10000,$C810)),AVERAGEIFS(Observed!L$2:L$10000,Observed!$A$2:$A$10000,$A810,Observed!$C$2:$C$10000,$C810),"")</f>
        <v/>
      </c>
      <c r="M810" s="23" t="str">
        <f>IF(ISNUMBER(AVERAGEIFS(Observed!M$2:M$10000,Observed!$A$2:$A$10000,$A810,Observed!$C$2:$C$10000,$C810)),AVERAGEIFS(Observed!M$2:M$10000,Observed!$A$2:$A$10000,$A810,Observed!$C$2:$C$10000,$C810),"")</f>
        <v/>
      </c>
      <c r="N810" s="23" t="str">
        <f>IF(ISNUMBER(AVERAGEIFS(Observed!N$2:N$10000,Observed!$A$2:$A$10000,$A810,Observed!$C$2:$C$10000,$C810)),AVERAGEIFS(Observed!N$2:N$10000,Observed!$A$2:$A$10000,$A810,Observed!$C$2:$C$10000,$C810),"")</f>
        <v/>
      </c>
      <c r="O810" s="23" t="str">
        <f>IF(ISNUMBER(AVERAGEIFS(Observed!O$2:O$10000,Observed!$A$2:$A$10000,$A810,Observed!$C$2:$C$10000,$C810)),AVERAGEIFS(Observed!O$2:O$10000,Observed!$A$2:$A$10000,$A810,Observed!$C$2:$C$10000,$C810),"")</f>
        <v/>
      </c>
      <c r="P810" s="24" t="str">
        <f>IF(ISNUMBER(AVERAGEIFS(Observed!P$2:P$10000,Observed!$A$2:$A$10000,$A810,Observed!$C$2:$C$10000,$C810)),AVERAGEIFS(Observed!P$2:P$10000,Observed!$A$2:$A$10000,$A810,Observed!$C$2:$C$10000,$C810),"")</f>
        <v/>
      </c>
      <c r="Q810" s="24" t="str">
        <f>IF(ISNUMBER(AVERAGEIFS(Observed!Q$2:Q$10000,Observed!$A$2:$A$10000,$A810,Observed!$C$2:$C$10000,$C810)),AVERAGEIFS(Observed!Q$2:Q$10000,Observed!$A$2:$A$10000,$A810,Observed!$C$2:$C$10000,$C810),"")</f>
        <v/>
      </c>
      <c r="R810" s="24" t="str">
        <f>IF(ISNUMBER(AVERAGEIFS(Observed!R$2:R$10000,Observed!$A$2:$A$10000,$A810,Observed!$C$2:$C$10000,$C810)),AVERAGEIFS(Observed!R$2:R$10000,Observed!$A$2:$A$10000,$A810,Observed!$C$2:$C$10000,$C810),"")</f>
        <v/>
      </c>
      <c r="S810" s="22" t="str">
        <f>IF(ISNUMBER(AVERAGEIFS(Observed!S$2:S$10000,Observed!$A$2:$A$10000,$A810,Observed!$C$2:$C$10000,$C810)),AVERAGEIFS(Observed!S$2:S$10000,Observed!$A$2:$A$10000,$A810,Observed!$C$2:$C$10000,$C810),"")</f>
        <v/>
      </c>
      <c r="T810" s="23" t="str">
        <f>IF(ISNUMBER(AVERAGEIFS(Observed!T$2:T$10000,Observed!$A$2:$A$10000,$A810,Observed!$C$2:$C$10000,$C810)),AVERAGEIFS(Observed!T$2:T$10000,Observed!$A$2:$A$10000,$A810,Observed!$C$2:$C$10000,$C810),"")</f>
        <v/>
      </c>
      <c r="U810" s="23" t="str">
        <f>IF(ISNUMBER(AVERAGEIFS(Observed!U$2:U$10000,Observed!$A$2:$A$10000,$A810,Observed!$C$2:$C$10000,$C810)),AVERAGEIFS(Observed!U$2:U$10000,Observed!$A$2:$A$10000,$A810,Observed!$C$2:$C$10000,$C810),"")</f>
        <v/>
      </c>
      <c r="V810" s="23" t="str">
        <f>IF(ISNUMBER(AVERAGEIFS(Observed!V$2:V$10000,Observed!$A$2:$A$10000,$A810,Observed!$C$2:$C$10000,$C810)),AVERAGEIFS(Observed!V$2:V$10000,Observed!$A$2:$A$10000,$A810,Observed!$C$2:$C$10000,$C810),"")</f>
        <v/>
      </c>
      <c r="W810" s="23" t="str">
        <f>IF(ISNUMBER(AVERAGEIFS(Observed!W$2:W$10000,Observed!$A$2:$A$10000,$A810,Observed!$C$2:$C$10000,$C810)),AVERAGEIFS(Observed!W$2:W$10000,Observed!$A$2:$A$10000,$A810,Observed!$C$2:$C$10000,$C810),"")</f>
        <v/>
      </c>
      <c r="X810" s="23" t="str">
        <f>IF(ISNUMBER(AVERAGEIFS(Observed!X$2:X$10000,Observed!$A$2:$A$10000,$A810,Observed!$C$2:$C$10000,$C810)),AVERAGEIFS(Observed!X$2:X$10000,Observed!$A$2:$A$10000,$A810,Observed!$C$2:$C$10000,$C810),"")</f>
        <v/>
      </c>
      <c r="Y810" s="23" t="str">
        <f>IF(ISNUMBER(AVERAGEIFS(Observed!Y$2:Y$10000,Observed!$A$2:$A$10000,$A810,Observed!$C$2:$C$10000,$C810)),AVERAGEIFS(Observed!Y$2:Y$10000,Observed!$A$2:$A$10000,$A810,Observed!$C$2:$C$10000,$C810),"")</f>
        <v/>
      </c>
      <c r="Z810" s="23" t="str">
        <f>IF(ISNUMBER(AVERAGEIFS(Observed!Z$2:Z$10000,Observed!$A$2:$A$10000,$A810,Observed!$C$2:$C$10000,$C810)),AVERAGEIFS(Observed!Z$2:Z$10000,Observed!$A$2:$A$10000,$A810,Observed!$C$2:$C$10000,$C810),"")</f>
        <v/>
      </c>
      <c r="AA810" s="23" t="str">
        <f>IF(ISNUMBER(AVERAGEIFS(Observed!AA$2:AA$10000,Observed!$A$2:$A$10000,$A810,Observed!$C$2:$C$10000,$C810)),AVERAGEIFS(Observed!AA$2:AA$10000,Observed!$A$2:$A$10000,$A810,Observed!$C$2:$C$10000,$C810),"")</f>
        <v/>
      </c>
      <c r="AB810" s="23" t="str">
        <f>IF(ISNUMBER(AVERAGEIFS(Observed!AB$2:AB$10000,Observed!$A$2:$A$10000,$A810,Observed!$C$2:$C$10000,$C810)),AVERAGEIFS(Observed!AB$2:AB$10000,Observed!$A$2:$A$10000,$A810,Observed!$C$2:$C$10000,$C810),"")</f>
        <v/>
      </c>
      <c r="AC810" s="23" t="str">
        <f>IF(ISNUMBER(AVERAGEIFS(Observed!AC$2:AC$10000,Observed!$A$2:$A$10000,$A810,Observed!$C$2:$C$10000,$C810)),AVERAGEIFS(Observed!AC$2:AC$10000,Observed!$A$2:$A$10000,$A810,Observed!$C$2:$C$10000,$C810),"")</f>
        <v/>
      </c>
      <c r="AD810" s="23" t="str">
        <f>IF(ISNUMBER(AVERAGEIFS(Observed!AD$2:AD$10000,Observed!$A$2:$A$10000,$A810,Observed!$C$2:$C$10000,$C810)),AVERAGEIFS(Observed!AD$2:AD$10000,Observed!$A$2:$A$10000,$A810,Observed!$C$2:$C$10000,$C810),"")</f>
        <v/>
      </c>
      <c r="AE810" s="24" t="str">
        <f>IF(ISNUMBER(AVERAGEIFS(Observed!AE$2:AE$10000,Observed!$A$2:$A$10000,$A810,Observed!$C$2:$C$10000,$C810)),AVERAGEIFS(Observed!AE$2:AE$10000,Observed!$A$2:$A$10000,$A810,Observed!$C$2:$C$10000,$C810),"")</f>
        <v/>
      </c>
      <c r="AF810" s="24" t="str">
        <f>IF(ISNUMBER(AVERAGEIFS(Observed!AF$2:AF$10000,Observed!$A$2:$A$10000,$A810,Observed!$C$2:$C$10000,$C810)),AVERAGEIFS(Observed!AF$2:AF$10000,Observed!$A$2:$A$10000,$A810,Observed!$C$2:$C$10000,$C810),"")</f>
        <v/>
      </c>
      <c r="AG810" s="23" t="str">
        <f>IF(ISNUMBER(AVERAGEIFS(Observed!AG$2:AG$10000,Observed!$A$2:$A$10000,$A810,Observed!$C$2:$C$10000,$C810)),AVERAGEIFS(Observed!AG$2:AG$10000,Observed!$A$2:$A$10000,$A810,Observed!$C$2:$C$10000,$C810),"")</f>
        <v/>
      </c>
      <c r="AH810" s="23" t="str">
        <f>IF(ISNUMBER(AVERAGEIFS(Observed!AH$2:AH$10000,Observed!$A$2:$A$10000,$A810,Observed!$C$2:$C$10000,$C810)),AVERAGEIFS(Observed!AH$2:AH$10000,Observed!$A$2:$A$10000,$A810,Observed!$C$2:$C$10000,$C810),"")</f>
        <v/>
      </c>
      <c r="AI810" s="22" t="str">
        <f>IF(ISNUMBER(AVERAGEIFS(Observed!AI$2:AI$10000,Observed!$A$2:$A$10000,$A810,Observed!$C$2:$C$10000,$C810)),AVERAGEIFS(Observed!AI$2:AI$10000,Observed!$A$2:$A$10000,$A810,Observed!$C$2:$C$10000,$C810),"")</f>
        <v/>
      </c>
      <c r="AJ810" s="23">
        <f>IF(ISNUMBER(AVERAGEIFS(Observed!AJ$2:AJ$10000,Observed!$A$2:$A$10000,$A810,Observed!$C$2:$C$10000,$C810)),AVERAGEIFS(Observed!AJ$2:AJ$10000,Observed!$A$2:$A$10000,$A810,Observed!$C$2:$C$10000,$C810),"")</f>
        <v>11.120000000000001</v>
      </c>
      <c r="AK810" s="23" t="str">
        <f>IF(ISNUMBER(AVERAGEIFS(Observed!AK$2:AK$10000,Observed!$A$2:$A$10000,$A810,Observed!$C$2:$C$10000,$C810)),AVERAGEIFS(Observed!AK$2:AK$10000,Observed!$A$2:$A$10000,$A810,Observed!$C$2:$C$10000,$C810),"")</f>
        <v/>
      </c>
      <c r="AL810" s="23" t="str">
        <f>IF(ISNUMBER(AVERAGEIFS(Observed!AL$2:AL$10000,Observed!$A$2:$A$10000,$A810,Observed!$C$2:$C$10000,$C810)),AVERAGEIFS(Observed!AL$2:AL$10000,Observed!$A$2:$A$10000,$A810,Observed!$C$2:$C$10000,$C810),"")</f>
        <v/>
      </c>
      <c r="AM810" s="23" t="str">
        <f>IF(ISNUMBER(AVERAGEIFS(Observed!AM$2:AM$10000,Observed!$A$2:$A$10000,$A810,Observed!$C$2:$C$10000,$C810)),AVERAGEIFS(Observed!AM$2:AM$10000,Observed!$A$2:$A$10000,$A810,Observed!$C$2:$C$10000,$C810),"")</f>
        <v/>
      </c>
      <c r="AN810" s="23" t="str">
        <f>IF(ISNUMBER(AVERAGEIFS(Observed!AN$2:AN$10000,Observed!$A$2:$A$10000,$A810,Observed!$C$2:$C$10000,$C810)),AVERAGEIFS(Observed!AN$2:AN$10000,Observed!$A$2:$A$10000,$A810,Observed!$C$2:$C$10000,$C810),"")</f>
        <v/>
      </c>
      <c r="AO810" s="2">
        <f>COUNTIFS(Observed!$A$2:$A$10000,$A810,Observed!$C$2:$C$10000,$C810)</f>
        <v>5</v>
      </c>
      <c r="AP810" s="2">
        <f t="shared" si="16"/>
        <v>1</v>
      </c>
    </row>
    <row r="811" spans="1:42" x14ac:dyDescent="0.25">
      <c r="A811" t="s">
        <v>93</v>
      </c>
      <c r="B811" t="s">
        <v>30</v>
      </c>
      <c r="C811" s="20">
        <v>40637</v>
      </c>
      <c r="D811">
        <v>1</v>
      </c>
      <c r="F811" t="s">
        <v>107</v>
      </c>
      <c r="G811" s="25" t="s">
        <v>115</v>
      </c>
      <c r="J811" s="2"/>
      <c r="K811" s="22" t="str">
        <f>IF(ISNUMBER(AVERAGEIFS(Observed!K$2:K$10000,Observed!$A$2:$A$10000,$A811,Observed!$C$2:$C$10000,$C811)),AVERAGEIFS(Observed!K$2:K$10000,Observed!$A$2:$A$10000,$A811,Observed!$C$2:$C$10000,$C811),"")</f>
        <v/>
      </c>
      <c r="L811" s="23" t="str">
        <f>IF(ISNUMBER(AVERAGEIFS(Observed!L$2:L$10000,Observed!$A$2:$A$10000,$A811,Observed!$C$2:$C$10000,$C811)),AVERAGEIFS(Observed!L$2:L$10000,Observed!$A$2:$A$10000,$A811,Observed!$C$2:$C$10000,$C811),"")</f>
        <v/>
      </c>
      <c r="M811" s="23" t="str">
        <f>IF(ISNUMBER(AVERAGEIFS(Observed!M$2:M$10000,Observed!$A$2:$A$10000,$A811,Observed!$C$2:$C$10000,$C811)),AVERAGEIFS(Observed!M$2:M$10000,Observed!$A$2:$A$10000,$A811,Observed!$C$2:$C$10000,$C811),"")</f>
        <v/>
      </c>
      <c r="N811" s="23" t="str">
        <f>IF(ISNUMBER(AVERAGEIFS(Observed!N$2:N$10000,Observed!$A$2:$A$10000,$A811,Observed!$C$2:$C$10000,$C811)),AVERAGEIFS(Observed!N$2:N$10000,Observed!$A$2:$A$10000,$A811,Observed!$C$2:$C$10000,$C811),"")</f>
        <v/>
      </c>
      <c r="O811" s="23" t="str">
        <f>IF(ISNUMBER(AVERAGEIFS(Observed!O$2:O$10000,Observed!$A$2:$A$10000,$A811,Observed!$C$2:$C$10000,$C811)),AVERAGEIFS(Observed!O$2:O$10000,Observed!$A$2:$A$10000,$A811,Observed!$C$2:$C$10000,$C811),"")</f>
        <v/>
      </c>
      <c r="P811" s="24" t="str">
        <f>IF(ISNUMBER(AVERAGEIFS(Observed!P$2:P$10000,Observed!$A$2:$A$10000,$A811,Observed!$C$2:$C$10000,$C811)),AVERAGEIFS(Observed!P$2:P$10000,Observed!$A$2:$A$10000,$A811,Observed!$C$2:$C$10000,$C811),"")</f>
        <v/>
      </c>
      <c r="Q811" s="24" t="str">
        <f>IF(ISNUMBER(AVERAGEIFS(Observed!Q$2:Q$10000,Observed!$A$2:$A$10000,$A811,Observed!$C$2:$C$10000,$C811)),AVERAGEIFS(Observed!Q$2:Q$10000,Observed!$A$2:$A$10000,$A811,Observed!$C$2:$C$10000,$C811),"")</f>
        <v/>
      </c>
      <c r="R811" s="24" t="str">
        <f>IF(ISNUMBER(AVERAGEIFS(Observed!R$2:R$10000,Observed!$A$2:$A$10000,$A811,Observed!$C$2:$C$10000,$C811)),AVERAGEIFS(Observed!R$2:R$10000,Observed!$A$2:$A$10000,$A811,Observed!$C$2:$C$10000,$C811),"")</f>
        <v/>
      </c>
      <c r="S811" s="22" t="str">
        <f>IF(ISNUMBER(AVERAGEIFS(Observed!S$2:S$10000,Observed!$A$2:$A$10000,$A811,Observed!$C$2:$C$10000,$C811)),AVERAGEIFS(Observed!S$2:S$10000,Observed!$A$2:$A$10000,$A811,Observed!$C$2:$C$10000,$C811),"")</f>
        <v/>
      </c>
      <c r="T811" s="23" t="str">
        <f>IF(ISNUMBER(AVERAGEIFS(Observed!T$2:T$10000,Observed!$A$2:$A$10000,$A811,Observed!$C$2:$C$10000,$C811)),AVERAGEIFS(Observed!T$2:T$10000,Observed!$A$2:$A$10000,$A811,Observed!$C$2:$C$10000,$C811),"")</f>
        <v/>
      </c>
      <c r="U811" s="23" t="str">
        <f>IF(ISNUMBER(AVERAGEIFS(Observed!U$2:U$10000,Observed!$A$2:$A$10000,$A811,Observed!$C$2:$C$10000,$C811)),AVERAGEIFS(Observed!U$2:U$10000,Observed!$A$2:$A$10000,$A811,Observed!$C$2:$C$10000,$C811),"")</f>
        <v/>
      </c>
      <c r="V811" s="23" t="str">
        <f>IF(ISNUMBER(AVERAGEIFS(Observed!V$2:V$10000,Observed!$A$2:$A$10000,$A811,Observed!$C$2:$C$10000,$C811)),AVERAGEIFS(Observed!V$2:V$10000,Observed!$A$2:$A$10000,$A811,Observed!$C$2:$C$10000,$C811),"")</f>
        <v/>
      </c>
      <c r="W811" s="23" t="str">
        <f>IF(ISNUMBER(AVERAGEIFS(Observed!W$2:W$10000,Observed!$A$2:$A$10000,$A811,Observed!$C$2:$C$10000,$C811)),AVERAGEIFS(Observed!W$2:W$10000,Observed!$A$2:$A$10000,$A811,Observed!$C$2:$C$10000,$C811),"")</f>
        <v/>
      </c>
      <c r="X811" s="23" t="str">
        <f>IF(ISNUMBER(AVERAGEIFS(Observed!X$2:X$10000,Observed!$A$2:$A$10000,$A811,Observed!$C$2:$C$10000,$C811)),AVERAGEIFS(Observed!X$2:X$10000,Observed!$A$2:$A$10000,$A811,Observed!$C$2:$C$10000,$C811),"")</f>
        <v/>
      </c>
      <c r="Y811" s="23" t="str">
        <f>IF(ISNUMBER(AVERAGEIFS(Observed!Y$2:Y$10000,Observed!$A$2:$A$10000,$A811,Observed!$C$2:$C$10000,$C811)),AVERAGEIFS(Observed!Y$2:Y$10000,Observed!$A$2:$A$10000,$A811,Observed!$C$2:$C$10000,$C811),"")</f>
        <v/>
      </c>
      <c r="Z811" s="23" t="str">
        <f>IF(ISNUMBER(AVERAGEIFS(Observed!Z$2:Z$10000,Observed!$A$2:$A$10000,$A811,Observed!$C$2:$C$10000,$C811)),AVERAGEIFS(Observed!Z$2:Z$10000,Observed!$A$2:$A$10000,$A811,Observed!$C$2:$C$10000,$C811),"")</f>
        <v/>
      </c>
      <c r="AA811" s="23" t="str">
        <f>IF(ISNUMBER(AVERAGEIFS(Observed!AA$2:AA$10000,Observed!$A$2:$A$10000,$A811,Observed!$C$2:$C$10000,$C811)),AVERAGEIFS(Observed!AA$2:AA$10000,Observed!$A$2:$A$10000,$A811,Observed!$C$2:$C$10000,$C811),"")</f>
        <v/>
      </c>
      <c r="AB811" s="23" t="str">
        <f>IF(ISNUMBER(AVERAGEIFS(Observed!AB$2:AB$10000,Observed!$A$2:$A$10000,$A811,Observed!$C$2:$C$10000,$C811)),AVERAGEIFS(Observed!AB$2:AB$10000,Observed!$A$2:$A$10000,$A811,Observed!$C$2:$C$10000,$C811),"")</f>
        <v/>
      </c>
      <c r="AC811" s="23" t="str">
        <f>IF(ISNUMBER(AVERAGEIFS(Observed!AC$2:AC$10000,Observed!$A$2:$A$10000,$A811,Observed!$C$2:$C$10000,$C811)),AVERAGEIFS(Observed!AC$2:AC$10000,Observed!$A$2:$A$10000,$A811,Observed!$C$2:$C$10000,$C811),"")</f>
        <v/>
      </c>
      <c r="AD811" s="23" t="str">
        <f>IF(ISNUMBER(AVERAGEIFS(Observed!AD$2:AD$10000,Observed!$A$2:$A$10000,$A811,Observed!$C$2:$C$10000,$C811)),AVERAGEIFS(Observed!AD$2:AD$10000,Observed!$A$2:$A$10000,$A811,Observed!$C$2:$C$10000,$C811),"")</f>
        <v/>
      </c>
      <c r="AE811" s="24" t="str">
        <f>IF(ISNUMBER(AVERAGEIFS(Observed!AE$2:AE$10000,Observed!$A$2:$A$10000,$A811,Observed!$C$2:$C$10000,$C811)),AVERAGEIFS(Observed!AE$2:AE$10000,Observed!$A$2:$A$10000,$A811,Observed!$C$2:$C$10000,$C811),"")</f>
        <v/>
      </c>
      <c r="AF811" s="24" t="str">
        <f>IF(ISNUMBER(AVERAGEIFS(Observed!AF$2:AF$10000,Observed!$A$2:$A$10000,$A811,Observed!$C$2:$C$10000,$C811)),AVERAGEIFS(Observed!AF$2:AF$10000,Observed!$A$2:$A$10000,$A811,Observed!$C$2:$C$10000,$C811),"")</f>
        <v/>
      </c>
      <c r="AG811" s="23" t="str">
        <f>IF(ISNUMBER(AVERAGEIFS(Observed!AG$2:AG$10000,Observed!$A$2:$A$10000,$A811,Observed!$C$2:$C$10000,$C811)),AVERAGEIFS(Observed!AG$2:AG$10000,Observed!$A$2:$A$10000,$A811,Observed!$C$2:$C$10000,$C811),"")</f>
        <v/>
      </c>
      <c r="AH811" s="23" t="str">
        <f>IF(ISNUMBER(AVERAGEIFS(Observed!AH$2:AH$10000,Observed!$A$2:$A$10000,$A811,Observed!$C$2:$C$10000,$C811)),AVERAGEIFS(Observed!AH$2:AH$10000,Observed!$A$2:$A$10000,$A811,Observed!$C$2:$C$10000,$C811),"")</f>
        <v/>
      </c>
      <c r="AI811" s="22" t="str">
        <f>IF(ISNUMBER(AVERAGEIFS(Observed!AI$2:AI$10000,Observed!$A$2:$A$10000,$A811,Observed!$C$2:$C$10000,$C811)),AVERAGEIFS(Observed!AI$2:AI$10000,Observed!$A$2:$A$10000,$A811,Observed!$C$2:$C$10000,$C811),"")</f>
        <v/>
      </c>
      <c r="AJ811" s="23">
        <f>IF(ISNUMBER(AVERAGEIFS(Observed!AJ$2:AJ$10000,Observed!$A$2:$A$10000,$A811,Observed!$C$2:$C$10000,$C811)),AVERAGEIFS(Observed!AJ$2:AJ$10000,Observed!$A$2:$A$10000,$A811,Observed!$C$2:$C$10000,$C811),"")</f>
        <v>17.8</v>
      </c>
      <c r="AK811" s="23" t="str">
        <f>IF(ISNUMBER(AVERAGEIFS(Observed!AK$2:AK$10000,Observed!$A$2:$A$10000,$A811,Observed!$C$2:$C$10000,$C811)),AVERAGEIFS(Observed!AK$2:AK$10000,Observed!$A$2:$A$10000,$A811,Observed!$C$2:$C$10000,$C811),"")</f>
        <v/>
      </c>
      <c r="AL811" s="23" t="str">
        <f>IF(ISNUMBER(AVERAGEIFS(Observed!AL$2:AL$10000,Observed!$A$2:$A$10000,$A811,Observed!$C$2:$C$10000,$C811)),AVERAGEIFS(Observed!AL$2:AL$10000,Observed!$A$2:$A$10000,$A811,Observed!$C$2:$C$10000,$C811),"")</f>
        <v/>
      </c>
      <c r="AM811" s="23" t="str">
        <f>IF(ISNUMBER(AVERAGEIFS(Observed!AM$2:AM$10000,Observed!$A$2:$A$10000,$A811,Observed!$C$2:$C$10000,$C811)),AVERAGEIFS(Observed!AM$2:AM$10000,Observed!$A$2:$A$10000,$A811,Observed!$C$2:$C$10000,$C811),"")</f>
        <v/>
      </c>
      <c r="AN811" s="23" t="str">
        <f>IF(ISNUMBER(AVERAGEIFS(Observed!AN$2:AN$10000,Observed!$A$2:$A$10000,$A811,Observed!$C$2:$C$10000,$C811)),AVERAGEIFS(Observed!AN$2:AN$10000,Observed!$A$2:$A$10000,$A811,Observed!$C$2:$C$10000,$C811),"")</f>
        <v/>
      </c>
      <c r="AO811" s="2">
        <f>COUNTIFS(Observed!$A$2:$A$10000,$A811,Observed!$C$2:$C$10000,$C811)</f>
        <v>5</v>
      </c>
      <c r="AP811" s="2">
        <f t="shared" si="16"/>
        <v>1</v>
      </c>
    </row>
    <row r="812" spans="1:42" x14ac:dyDescent="0.25">
      <c r="A812" t="s">
        <v>93</v>
      </c>
      <c r="B812" t="s">
        <v>30</v>
      </c>
      <c r="C812" s="20">
        <v>40641</v>
      </c>
      <c r="D812">
        <v>1</v>
      </c>
      <c r="F812" t="s">
        <v>107</v>
      </c>
      <c r="G812" s="25" t="s">
        <v>115</v>
      </c>
      <c r="J812" s="2"/>
      <c r="K812" s="22" t="str">
        <f>IF(ISNUMBER(AVERAGEIFS(Observed!K$2:K$10000,Observed!$A$2:$A$10000,$A812,Observed!$C$2:$C$10000,$C812)),AVERAGEIFS(Observed!K$2:K$10000,Observed!$A$2:$A$10000,$A812,Observed!$C$2:$C$10000,$C812),"")</f>
        <v/>
      </c>
      <c r="L812" s="23" t="str">
        <f>IF(ISNUMBER(AVERAGEIFS(Observed!L$2:L$10000,Observed!$A$2:$A$10000,$A812,Observed!$C$2:$C$10000,$C812)),AVERAGEIFS(Observed!L$2:L$10000,Observed!$A$2:$A$10000,$A812,Observed!$C$2:$C$10000,$C812),"")</f>
        <v/>
      </c>
      <c r="M812" s="23" t="str">
        <f>IF(ISNUMBER(AVERAGEIFS(Observed!M$2:M$10000,Observed!$A$2:$A$10000,$A812,Observed!$C$2:$C$10000,$C812)),AVERAGEIFS(Observed!M$2:M$10000,Observed!$A$2:$A$10000,$A812,Observed!$C$2:$C$10000,$C812),"")</f>
        <v/>
      </c>
      <c r="N812" s="23" t="str">
        <f>IF(ISNUMBER(AVERAGEIFS(Observed!N$2:N$10000,Observed!$A$2:$A$10000,$A812,Observed!$C$2:$C$10000,$C812)),AVERAGEIFS(Observed!N$2:N$10000,Observed!$A$2:$A$10000,$A812,Observed!$C$2:$C$10000,$C812),"")</f>
        <v/>
      </c>
      <c r="O812" s="23" t="str">
        <f>IF(ISNUMBER(AVERAGEIFS(Observed!O$2:O$10000,Observed!$A$2:$A$10000,$A812,Observed!$C$2:$C$10000,$C812)),AVERAGEIFS(Observed!O$2:O$10000,Observed!$A$2:$A$10000,$A812,Observed!$C$2:$C$10000,$C812),"")</f>
        <v/>
      </c>
      <c r="P812" s="24" t="str">
        <f>IF(ISNUMBER(AVERAGEIFS(Observed!P$2:P$10000,Observed!$A$2:$A$10000,$A812,Observed!$C$2:$C$10000,$C812)),AVERAGEIFS(Observed!P$2:P$10000,Observed!$A$2:$A$10000,$A812,Observed!$C$2:$C$10000,$C812),"")</f>
        <v/>
      </c>
      <c r="Q812" s="24" t="str">
        <f>IF(ISNUMBER(AVERAGEIFS(Observed!Q$2:Q$10000,Observed!$A$2:$A$10000,$A812,Observed!$C$2:$C$10000,$C812)),AVERAGEIFS(Observed!Q$2:Q$10000,Observed!$A$2:$A$10000,$A812,Observed!$C$2:$C$10000,$C812),"")</f>
        <v/>
      </c>
      <c r="R812" s="24" t="str">
        <f>IF(ISNUMBER(AVERAGEIFS(Observed!R$2:R$10000,Observed!$A$2:$A$10000,$A812,Observed!$C$2:$C$10000,$C812)),AVERAGEIFS(Observed!R$2:R$10000,Observed!$A$2:$A$10000,$A812,Observed!$C$2:$C$10000,$C812),"")</f>
        <v/>
      </c>
      <c r="S812" s="22" t="str">
        <f>IF(ISNUMBER(AVERAGEIFS(Observed!S$2:S$10000,Observed!$A$2:$A$10000,$A812,Observed!$C$2:$C$10000,$C812)),AVERAGEIFS(Observed!S$2:S$10000,Observed!$A$2:$A$10000,$A812,Observed!$C$2:$C$10000,$C812),"")</f>
        <v/>
      </c>
      <c r="T812" s="23" t="str">
        <f>IF(ISNUMBER(AVERAGEIFS(Observed!T$2:T$10000,Observed!$A$2:$A$10000,$A812,Observed!$C$2:$C$10000,$C812)),AVERAGEIFS(Observed!T$2:T$10000,Observed!$A$2:$A$10000,$A812,Observed!$C$2:$C$10000,$C812),"")</f>
        <v/>
      </c>
      <c r="U812" s="23" t="str">
        <f>IF(ISNUMBER(AVERAGEIFS(Observed!U$2:U$10000,Observed!$A$2:$A$10000,$A812,Observed!$C$2:$C$10000,$C812)),AVERAGEIFS(Observed!U$2:U$10000,Observed!$A$2:$A$10000,$A812,Observed!$C$2:$C$10000,$C812),"")</f>
        <v/>
      </c>
      <c r="V812" s="23" t="str">
        <f>IF(ISNUMBER(AVERAGEIFS(Observed!V$2:V$10000,Observed!$A$2:$A$10000,$A812,Observed!$C$2:$C$10000,$C812)),AVERAGEIFS(Observed!V$2:V$10000,Observed!$A$2:$A$10000,$A812,Observed!$C$2:$C$10000,$C812),"")</f>
        <v/>
      </c>
      <c r="W812" s="23" t="str">
        <f>IF(ISNUMBER(AVERAGEIFS(Observed!W$2:W$10000,Observed!$A$2:$A$10000,$A812,Observed!$C$2:$C$10000,$C812)),AVERAGEIFS(Observed!W$2:W$10000,Observed!$A$2:$A$10000,$A812,Observed!$C$2:$C$10000,$C812),"")</f>
        <v/>
      </c>
      <c r="X812" s="23" t="str">
        <f>IF(ISNUMBER(AVERAGEIFS(Observed!X$2:X$10000,Observed!$A$2:$A$10000,$A812,Observed!$C$2:$C$10000,$C812)),AVERAGEIFS(Observed!X$2:X$10000,Observed!$A$2:$A$10000,$A812,Observed!$C$2:$C$10000,$C812),"")</f>
        <v/>
      </c>
      <c r="Y812" s="23" t="str">
        <f>IF(ISNUMBER(AVERAGEIFS(Observed!Y$2:Y$10000,Observed!$A$2:$A$10000,$A812,Observed!$C$2:$C$10000,$C812)),AVERAGEIFS(Observed!Y$2:Y$10000,Observed!$A$2:$A$10000,$A812,Observed!$C$2:$C$10000,$C812),"")</f>
        <v/>
      </c>
      <c r="Z812" s="23" t="str">
        <f>IF(ISNUMBER(AVERAGEIFS(Observed!Z$2:Z$10000,Observed!$A$2:$A$10000,$A812,Observed!$C$2:$C$10000,$C812)),AVERAGEIFS(Observed!Z$2:Z$10000,Observed!$A$2:$A$10000,$A812,Observed!$C$2:$C$10000,$C812),"")</f>
        <v/>
      </c>
      <c r="AA812" s="23" t="str">
        <f>IF(ISNUMBER(AVERAGEIFS(Observed!AA$2:AA$10000,Observed!$A$2:$A$10000,$A812,Observed!$C$2:$C$10000,$C812)),AVERAGEIFS(Observed!AA$2:AA$10000,Observed!$A$2:$A$10000,$A812,Observed!$C$2:$C$10000,$C812),"")</f>
        <v/>
      </c>
      <c r="AB812" s="23" t="str">
        <f>IF(ISNUMBER(AVERAGEIFS(Observed!AB$2:AB$10000,Observed!$A$2:$A$10000,$A812,Observed!$C$2:$C$10000,$C812)),AVERAGEIFS(Observed!AB$2:AB$10000,Observed!$A$2:$A$10000,$A812,Observed!$C$2:$C$10000,$C812),"")</f>
        <v/>
      </c>
      <c r="AC812" s="23" t="str">
        <f>IF(ISNUMBER(AVERAGEIFS(Observed!AC$2:AC$10000,Observed!$A$2:$A$10000,$A812,Observed!$C$2:$C$10000,$C812)),AVERAGEIFS(Observed!AC$2:AC$10000,Observed!$A$2:$A$10000,$A812,Observed!$C$2:$C$10000,$C812),"")</f>
        <v/>
      </c>
      <c r="AD812" s="23" t="str">
        <f>IF(ISNUMBER(AVERAGEIFS(Observed!AD$2:AD$10000,Observed!$A$2:$A$10000,$A812,Observed!$C$2:$C$10000,$C812)),AVERAGEIFS(Observed!AD$2:AD$10000,Observed!$A$2:$A$10000,$A812,Observed!$C$2:$C$10000,$C812),"")</f>
        <v/>
      </c>
      <c r="AE812" s="24" t="str">
        <f>IF(ISNUMBER(AVERAGEIFS(Observed!AE$2:AE$10000,Observed!$A$2:$A$10000,$A812,Observed!$C$2:$C$10000,$C812)),AVERAGEIFS(Observed!AE$2:AE$10000,Observed!$A$2:$A$10000,$A812,Observed!$C$2:$C$10000,$C812),"")</f>
        <v/>
      </c>
      <c r="AF812" s="24" t="str">
        <f>IF(ISNUMBER(AVERAGEIFS(Observed!AF$2:AF$10000,Observed!$A$2:$A$10000,$A812,Observed!$C$2:$C$10000,$C812)),AVERAGEIFS(Observed!AF$2:AF$10000,Observed!$A$2:$A$10000,$A812,Observed!$C$2:$C$10000,$C812),"")</f>
        <v/>
      </c>
      <c r="AG812" s="23" t="str">
        <f>IF(ISNUMBER(AVERAGEIFS(Observed!AG$2:AG$10000,Observed!$A$2:$A$10000,$A812,Observed!$C$2:$C$10000,$C812)),AVERAGEIFS(Observed!AG$2:AG$10000,Observed!$A$2:$A$10000,$A812,Observed!$C$2:$C$10000,$C812),"")</f>
        <v/>
      </c>
      <c r="AH812" s="23" t="str">
        <f>IF(ISNUMBER(AVERAGEIFS(Observed!AH$2:AH$10000,Observed!$A$2:$A$10000,$A812,Observed!$C$2:$C$10000,$C812)),AVERAGEIFS(Observed!AH$2:AH$10000,Observed!$A$2:$A$10000,$A812,Observed!$C$2:$C$10000,$C812),"")</f>
        <v/>
      </c>
      <c r="AI812" s="22" t="str">
        <f>IF(ISNUMBER(AVERAGEIFS(Observed!AI$2:AI$10000,Observed!$A$2:$A$10000,$A812,Observed!$C$2:$C$10000,$C812)),AVERAGEIFS(Observed!AI$2:AI$10000,Observed!$A$2:$A$10000,$A812,Observed!$C$2:$C$10000,$C812),"")</f>
        <v/>
      </c>
      <c r="AJ812" s="23">
        <f>IF(ISNUMBER(AVERAGEIFS(Observed!AJ$2:AJ$10000,Observed!$A$2:$A$10000,$A812,Observed!$C$2:$C$10000,$C812)),AVERAGEIFS(Observed!AJ$2:AJ$10000,Observed!$A$2:$A$10000,$A812,Observed!$C$2:$C$10000,$C812),"")</f>
        <v>20.380000000000003</v>
      </c>
      <c r="AK812" s="23" t="str">
        <f>IF(ISNUMBER(AVERAGEIFS(Observed!AK$2:AK$10000,Observed!$A$2:$A$10000,$A812,Observed!$C$2:$C$10000,$C812)),AVERAGEIFS(Observed!AK$2:AK$10000,Observed!$A$2:$A$10000,$A812,Observed!$C$2:$C$10000,$C812),"")</f>
        <v/>
      </c>
      <c r="AL812" s="23" t="str">
        <f>IF(ISNUMBER(AVERAGEIFS(Observed!AL$2:AL$10000,Observed!$A$2:$A$10000,$A812,Observed!$C$2:$C$10000,$C812)),AVERAGEIFS(Observed!AL$2:AL$10000,Observed!$A$2:$A$10000,$A812,Observed!$C$2:$C$10000,$C812),"")</f>
        <v/>
      </c>
      <c r="AM812" s="23" t="str">
        <f>IF(ISNUMBER(AVERAGEIFS(Observed!AM$2:AM$10000,Observed!$A$2:$A$10000,$A812,Observed!$C$2:$C$10000,$C812)),AVERAGEIFS(Observed!AM$2:AM$10000,Observed!$A$2:$A$10000,$A812,Observed!$C$2:$C$10000,$C812),"")</f>
        <v/>
      </c>
      <c r="AN812" s="23" t="str">
        <f>IF(ISNUMBER(AVERAGEIFS(Observed!AN$2:AN$10000,Observed!$A$2:$A$10000,$A812,Observed!$C$2:$C$10000,$C812)),AVERAGEIFS(Observed!AN$2:AN$10000,Observed!$A$2:$A$10000,$A812,Observed!$C$2:$C$10000,$C812),"")</f>
        <v/>
      </c>
      <c r="AO812" s="2">
        <f>COUNTIFS(Observed!$A$2:$A$10000,$A812,Observed!$C$2:$C$10000,$C812)</f>
        <v>5</v>
      </c>
      <c r="AP812" s="2">
        <f t="shared" si="16"/>
        <v>1</v>
      </c>
    </row>
    <row r="813" spans="1:42" x14ac:dyDescent="0.25">
      <c r="A813" t="s">
        <v>93</v>
      </c>
      <c r="B813" t="s">
        <v>30</v>
      </c>
      <c r="C813" s="20">
        <v>40651</v>
      </c>
      <c r="D813">
        <v>1</v>
      </c>
      <c r="F813" t="s">
        <v>107</v>
      </c>
      <c r="G813" s="25" t="s">
        <v>115</v>
      </c>
      <c r="J813" s="2"/>
      <c r="K813" s="22" t="str">
        <f>IF(ISNUMBER(AVERAGEIFS(Observed!K$2:K$10000,Observed!$A$2:$A$10000,$A813,Observed!$C$2:$C$10000,$C813)),AVERAGEIFS(Observed!K$2:K$10000,Observed!$A$2:$A$10000,$A813,Observed!$C$2:$C$10000,$C813),"")</f>
        <v/>
      </c>
      <c r="L813" s="23" t="str">
        <f>IF(ISNUMBER(AVERAGEIFS(Observed!L$2:L$10000,Observed!$A$2:$A$10000,$A813,Observed!$C$2:$C$10000,$C813)),AVERAGEIFS(Observed!L$2:L$10000,Observed!$A$2:$A$10000,$A813,Observed!$C$2:$C$10000,$C813),"")</f>
        <v/>
      </c>
      <c r="M813" s="23" t="str">
        <f>IF(ISNUMBER(AVERAGEIFS(Observed!M$2:M$10000,Observed!$A$2:$A$10000,$A813,Observed!$C$2:$C$10000,$C813)),AVERAGEIFS(Observed!M$2:M$10000,Observed!$A$2:$A$10000,$A813,Observed!$C$2:$C$10000,$C813),"")</f>
        <v/>
      </c>
      <c r="N813" s="23" t="str">
        <f>IF(ISNUMBER(AVERAGEIFS(Observed!N$2:N$10000,Observed!$A$2:$A$10000,$A813,Observed!$C$2:$C$10000,$C813)),AVERAGEIFS(Observed!N$2:N$10000,Observed!$A$2:$A$10000,$A813,Observed!$C$2:$C$10000,$C813),"")</f>
        <v/>
      </c>
      <c r="O813" s="23" t="str">
        <f>IF(ISNUMBER(AVERAGEIFS(Observed!O$2:O$10000,Observed!$A$2:$A$10000,$A813,Observed!$C$2:$C$10000,$C813)),AVERAGEIFS(Observed!O$2:O$10000,Observed!$A$2:$A$10000,$A813,Observed!$C$2:$C$10000,$C813),"")</f>
        <v/>
      </c>
      <c r="P813" s="24" t="str">
        <f>IF(ISNUMBER(AVERAGEIFS(Observed!P$2:P$10000,Observed!$A$2:$A$10000,$A813,Observed!$C$2:$C$10000,$C813)),AVERAGEIFS(Observed!P$2:P$10000,Observed!$A$2:$A$10000,$A813,Observed!$C$2:$C$10000,$C813),"")</f>
        <v/>
      </c>
      <c r="Q813" s="24" t="str">
        <f>IF(ISNUMBER(AVERAGEIFS(Observed!Q$2:Q$10000,Observed!$A$2:$A$10000,$A813,Observed!$C$2:$C$10000,$C813)),AVERAGEIFS(Observed!Q$2:Q$10000,Observed!$A$2:$A$10000,$A813,Observed!$C$2:$C$10000,$C813),"")</f>
        <v/>
      </c>
      <c r="R813" s="24" t="str">
        <f>IF(ISNUMBER(AVERAGEIFS(Observed!R$2:R$10000,Observed!$A$2:$A$10000,$A813,Observed!$C$2:$C$10000,$C813)),AVERAGEIFS(Observed!R$2:R$10000,Observed!$A$2:$A$10000,$A813,Observed!$C$2:$C$10000,$C813),"")</f>
        <v/>
      </c>
      <c r="S813" s="22" t="str">
        <f>IF(ISNUMBER(AVERAGEIFS(Observed!S$2:S$10000,Observed!$A$2:$A$10000,$A813,Observed!$C$2:$C$10000,$C813)),AVERAGEIFS(Observed!S$2:S$10000,Observed!$A$2:$A$10000,$A813,Observed!$C$2:$C$10000,$C813),"")</f>
        <v/>
      </c>
      <c r="T813" s="23" t="str">
        <f>IF(ISNUMBER(AVERAGEIFS(Observed!T$2:T$10000,Observed!$A$2:$A$10000,$A813,Observed!$C$2:$C$10000,$C813)),AVERAGEIFS(Observed!T$2:T$10000,Observed!$A$2:$A$10000,$A813,Observed!$C$2:$C$10000,$C813),"")</f>
        <v/>
      </c>
      <c r="U813" s="23" t="str">
        <f>IF(ISNUMBER(AVERAGEIFS(Observed!U$2:U$10000,Observed!$A$2:$A$10000,$A813,Observed!$C$2:$C$10000,$C813)),AVERAGEIFS(Observed!U$2:U$10000,Observed!$A$2:$A$10000,$A813,Observed!$C$2:$C$10000,$C813),"")</f>
        <v/>
      </c>
      <c r="V813" s="23" t="str">
        <f>IF(ISNUMBER(AVERAGEIFS(Observed!V$2:V$10000,Observed!$A$2:$A$10000,$A813,Observed!$C$2:$C$10000,$C813)),AVERAGEIFS(Observed!V$2:V$10000,Observed!$A$2:$A$10000,$A813,Observed!$C$2:$C$10000,$C813),"")</f>
        <v/>
      </c>
      <c r="W813" s="23" t="str">
        <f>IF(ISNUMBER(AVERAGEIFS(Observed!W$2:W$10000,Observed!$A$2:$A$10000,$A813,Observed!$C$2:$C$10000,$C813)),AVERAGEIFS(Observed!W$2:W$10000,Observed!$A$2:$A$10000,$A813,Observed!$C$2:$C$10000,$C813),"")</f>
        <v/>
      </c>
      <c r="X813" s="23" t="str">
        <f>IF(ISNUMBER(AVERAGEIFS(Observed!X$2:X$10000,Observed!$A$2:$A$10000,$A813,Observed!$C$2:$C$10000,$C813)),AVERAGEIFS(Observed!X$2:X$10000,Observed!$A$2:$A$10000,$A813,Observed!$C$2:$C$10000,$C813),"")</f>
        <v/>
      </c>
      <c r="Y813" s="23" t="str">
        <f>IF(ISNUMBER(AVERAGEIFS(Observed!Y$2:Y$10000,Observed!$A$2:$A$10000,$A813,Observed!$C$2:$C$10000,$C813)),AVERAGEIFS(Observed!Y$2:Y$10000,Observed!$A$2:$A$10000,$A813,Observed!$C$2:$C$10000,$C813),"")</f>
        <v/>
      </c>
      <c r="Z813" s="23" t="str">
        <f>IF(ISNUMBER(AVERAGEIFS(Observed!Z$2:Z$10000,Observed!$A$2:$A$10000,$A813,Observed!$C$2:$C$10000,$C813)),AVERAGEIFS(Observed!Z$2:Z$10000,Observed!$A$2:$A$10000,$A813,Observed!$C$2:$C$10000,$C813),"")</f>
        <v/>
      </c>
      <c r="AA813" s="23" t="str">
        <f>IF(ISNUMBER(AVERAGEIFS(Observed!AA$2:AA$10000,Observed!$A$2:$A$10000,$A813,Observed!$C$2:$C$10000,$C813)),AVERAGEIFS(Observed!AA$2:AA$10000,Observed!$A$2:$A$10000,$A813,Observed!$C$2:$C$10000,$C813),"")</f>
        <v/>
      </c>
      <c r="AB813" s="23" t="str">
        <f>IF(ISNUMBER(AVERAGEIFS(Observed!AB$2:AB$10000,Observed!$A$2:$A$10000,$A813,Observed!$C$2:$C$10000,$C813)),AVERAGEIFS(Observed!AB$2:AB$10000,Observed!$A$2:$A$10000,$A813,Observed!$C$2:$C$10000,$C813),"")</f>
        <v/>
      </c>
      <c r="AC813" s="23" t="str">
        <f>IF(ISNUMBER(AVERAGEIFS(Observed!AC$2:AC$10000,Observed!$A$2:$A$10000,$A813,Observed!$C$2:$C$10000,$C813)),AVERAGEIFS(Observed!AC$2:AC$10000,Observed!$A$2:$A$10000,$A813,Observed!$C$2:$C$10000,$C813),"")</f>
        <v/>
      </c>
      <c r="AD813" s="23" t="str">
        <f>IF(ISNUMBER(AVERAGEIFS(Observed!AD$2:AD$10000,Observed!$A$2:$A$10000,$A813,Observed!$C$2:$C$10000,$C813)),AVERAGEIFS(Observed!AD$2:AD$10000,Observed!$A$2:$A$10000,$A813,Observed!$C$2:$C$10000,$C813),"")</f>
        <v/>
      </c>
      <c r="AE813" s="24" t="str">
        <f>IF(ISNUMBER(AVERAGEIFS(Observed!AE$2:AE$10000,Observed!$A$2:$A$10000,$A813,Observed!$C$2:$C$10000,$C813)),AVERAGEIFS(Observed!AE$2:AE$10000,Observed!$A$2:$A$10000,$A813,Observed!$C$2:$C$10000,$C813),"")</f>
        <v/>
      </c>
      <c r="AF813" s="24" t="str">
        <f>IF(ISNUMBER(AVERAGEIFS(Observed!AF$2:AF$10000,Observed!$A$2:$A$10000,$A813,Observed!$C$2:$C$10000,$C813)),AVERAGEIFS(Observed!AF$2:AF$10000,Observed!$A$2:$A$10000,$A813,Observed!$C$2:$C$10000,$C813),"")</f>
        <v/>
      </c>
      <c r="AG813" s="23" t="str">
        <f>IF(ISNUMBER(AVERAGEIFS(Observed!AG$2:AG$10000,Observed!$A$2:$A$10000,$A813,Observed!$C$2:$C$10000,$C813)),AVERAGEIFS(Observed!AG$2:AG$10000,Observed!$A$2:$A$10000,$A813,Observed!$C$2:$C$10000,$C813),"")</f>
        <v/>
      </c>
      <c r="AH813" s="23" t="str">
        <f>IF(ISNUMBER(AVERAGEIFS(Observed!AH$2:AH$10000,Observed!$A$2:$A$10000,$A813,Observed!$C$2:$C$10000,$C813)),AVERAGEIFS(Observed!AH$2:AH$10000,Observed!$A$2:$A$10000,$A813,Observed!$C$2:$C$10000,$C813),"")</f>
        <v/>
      </c>
      <c r="AI813" s="22" t="str">
        <f>IF(ISNUMBER(AVERAGEIFS(Observed!AI$2:AI$10000,Observed!$A$2:$A$10000,$A813,Observed!$C$2:$C$10000,$C813)),AVERAGEIFS(Observed!AI$2:AI$10000,Observed!$A$2:$A$10000,$A813,Observed!$C$2:$C$10000,$C813),"")</f>
        <v/>
      </c>
      <c r="AJ813" s="23">
        <f>IF(ISNUMBER(AVERAGEIFS(Observed!AJ$2:AJ$10000,Observed!$A$2:$A$10000,$A813,Observed!$C$2:$C$10000,$C813)),AVERAGEIFS(Observed!AJ$2:AJ$10000,Observed!$A$2:$A$10000,$A813,Observed!$C$2:$C$10000,$C813),"")</f>
        <v>8.84</v>
      </c>
      <c r="AK813" s="23" t="str">
        <f>IF(ISNUMBER(AVERAGEIFS(Observed!AK$2:AK$10000,Observed!$A$2:$A$10000,$A813,Observed!$C$2:$C$10000,$C813)),AVERAGEIFS(Observed!AK$2:AK$10000,Observed!$A$2:$A$10000,$A813,Observed!$C$2:$C$10000,$C813),"")</f>
        <v/>
      </c>
      <c r="AL813" s="23" t="str">
        <f>IF(ISNUMBER(AVERAGEIFS(Observed!AL$2:AL$10000,Observed!$A$2:$A$10000,$A813,Observed!$C$2:$C$10000,$C813)),AVERAGEIFS(Observed!AL$2:AL$10000,Observed!$A$2:$A$10000,$A813,Observed!$C$2:$C$10000,$C813),"")</f>
        <v/>
      </c>
      <c r="AM813" s="23" t="str">
        <f>IF(ISNUMBER(AVERAGEIFS(Observed!AM$2:AM$10000,Observed!$A$2:$A$10000,$A813,Observed!$C$2:$C$10000,$C813)),AVERAGEIFS(Observed!AM$2:AM$10000,Observed!$A$2:$A$10000,$A813,Observed!$C$2:$C$10000,$C813),"")</f>
        <v/>
      </c>
      <c r="AN813" s="23" t="str">
        <f>IF(ISNUMBER(AVERAGEIFS(Observed!AN$2:AN$10000,Observed!$A$2:$A$10000,$A813,Observed!$C$2:$C$10000,$C813)),AVERAGEIFS(Observed!AN$2:AN$10000,Observed!$A$2:$A$10000,$A813,Observed!$C$2:$C$10000,$C813),"")</f>
        <v/>
      </c>
      <c r="AO813" s="2">
        <f>COUNTIFS(Observed!$A$2:$A$10000,$A813,Observed!$C$2:$C$10000,$C813)</f>
        <v>5</v>
      </c>
      <c r="AP813" s="2">
        <f t="shared" si="16"/>
        <v>1</v>
      </c>
    </row>
    <row r="814" spans="1:42" x14ac:dyDescent="0.25">
      <c r="A814" t="s">
        <v>93</v>
      </c>
      <c r="B814" t="s">
        <v>30</v>
      </c>
      <c r="C814" s="20">
        <v>40659</v>
      </c>
      <c r="D814">
        <v>1</v>
      </c>
      <c r="F814" t="s">
        <v>107</v>
      </c>
      <c r="G814" s="25" t="s">
        <v>115</v>
      </c>
      <c r="J814" s="2"/>
      <c r="K814" s="22" t="str">
        <f>IF(ISNUMBER(AVERAGEIFS(Observed!K$2:K$10000,Observed!$A$2:$A$10000,$A814,Observed!$C$2:$C$10000,$C814)),AVERAGEIFS(Observed!K$2:K$10000,Observed!$A$2:$A$10000,$A814,Observed!$C$2:$C$10000,$C814),"")</f>
        <v/>
      </c>
      <c r="L814" s="23" t="str">
        <f>IF(ISNUMBER(AVERAGEIFS(Observed!L$2:L$10000,Observed!$A$2:$A$10000,$A814,Observed!$C$2:$C$10000,$C814)),AVERAGEIFS(Observed!L$2:L$10000,Observed!$A$2:$A$10000,$A814,Observed!$C$2:$C$10000,$C814),"")</f>
        <v/>
      </c>
      <c r="M814" s="23" t="str">
        <f>IF(ISNUMBER(AVERAGEIFS(Observed!M$2:M$10000,Observed!$A$2:$A$10000,$A814,Observed!$C$2:$C$10000,$C814)),AVERAGEIFS(Observed!M$2:M$10000,Observed!$A$2:$A$10000,$A814,Observed!$C$2:$C$10000,$C814),"")</f>
        <v/>
      </c>
      <c r="N814" s="23" t="str">
        <f>IF(ISNUMBER(AVERAGEIFS(Observed!N$2:N$10000,Observed!$A$2:$A$10000,$A814,Observed!$C$2:$C$10000,$C814)),AVERAGEIFS(Observed!N$2:N$10000,Observed!$A$2:$A$10000,$A814,Observed!$C$2:$C$10000,$C814),"")</f>
        <v/>
      </c>
      <c r="O814" s="23" t="str">
        <f>IF(ISNUMBER(AVERAGEIFS(Observed!O$2:O$10000,Observed!$A$2:$A$10000,$A814,Observed!$C$2:$C$10000,$C814)),AVERAGEIFS(Observed!O$2:O$10000,Observed!$A$2:$A$10000,$A814,Observed!$C$2:$C$10000,$C814),"")</f>
        <v/>
      </c>
      <c r="P814" s="24" t="str">
        <f>IF(ISNUMBER(AVERAGEIFS(Observed!P$2:P$10000,Observed!$A$2:$A$10000,$A814,Observed!$C$2:$C$10000,$C814)),AVERAGEIFS(Observed!P$2:P$10000,Observed!$A$2:$A$10000,$A814,Observed!$C$2:$C$10000,$C814),"")</f>
        <v/>
      </c>
      <c r="Q814" s="24" t="str">
        <f>IF(ISNUMBER(AVERAGEIFS(Observed!Q$2:Q$10000,Observed!$A$2:$A$10000,$A814,Observed!$C$2:$C$10000,$C814)),AVERAGEIFS(Observed!Q$2:Q$10000,Observed!$A$2:$A$10000,$A814,Observed!$C$2:$C$10000,$C814),"")</f>
        <v/>
      </c>
      <c r="R814" s="24" t="str">
        <f>IF(ISNUMBER(AVERAGEIFS(Observed!R$2:R$10000,Observed!$A$2:$A$10000,$A814,Observed!$C$2:$C$10000,$C814)),AVERAGEIFS(Observed!R$2:R$10000,Observed!$A$2:$A$10000,$A814,Observed!$C$2:$C$10000,$C814),"")</f>
        <v/>
      </c>
      <c r="S814" s="22" t="str">
        <f>IF(ISNUMBER(AVERAGEIFS(Observed!S$2:S$10000,Observed!$A$2:$A$10000,$A814,Observed!$C$2:$C$10000,$C814)),AVERAGEIFS(Observed!S$2:S$10000,Observed!$A$2:$A$10000,$A814,Observed!$C$2:$C$10000,$C814),"")</f>
        <v/>
      </c>
      <c r="T814" s="23" t="str">
        <f>IF(ISNUMBER(AVERAGEIFS(Observed!T$2:T$10000,Observed!$A$2:$A$10000,$A814,Observed!$C$2:$C$10000,$C814)),AVERAGEIFS(Observed!T$2:T$10000,Observed!$A$2:$A$10000,$A814,Observed!$C$2:$C$10000,$C814),"")</f>
        <v/>
      </c>
      <c r="U814" s="23" t="str">
        <f>IF(ISNUMBER(AVERAGEIFS(Observed!U$2:U$10000,Observed!$A$2:$A$10000,$A814,Observed!$C$2:$C$10000,$C814)),AVERAGEIFS(Observed!U$2:U$10000,Observed!$A$2:$A$10000,$A814,Observed!$C$2:$C$10000,$C814),"")</f>
        <v/>
      </c>
      <c r="V814" s="23" t="str">
        <f>IF(ISNUMBER(AVERAGEIFS(Observed!V$2:V$10000,Observed!$A$2:$A$10000,$A814,Observed!$C$2:$C$10000,$C814)),AVERAGEIFS(Observed!V$2:V$10000,Observed!$A$2:$A$10000,$A814,Observed!$C$2:$C$10000,$C814),"")</f>
        <v/>
      </c>
      <c r="W814" s="23" t="str">
        <f>IF(ISNUMBER(AVERAGEIFS(Observed!W$2:W$10000,Observed!$A$2:$A$10000,$A814,Observed!$C$2:$C$10000,$C814)),AVERAGEIFS(Observed!W$2:W$10000,Observed!$A$2:$A$10000,$A814,Observed!$C$2:$C$10000,$C814),"")</f>
        <v/>
      </c>
      <c r="X814" s="23" t="str">
        <f>IF(ISNUMBER(AVERAGEIFS(Observed!X$2:X$10000,Observed!$A$2:$A$10000,$A814,Observed!$C$2:$C$10000,$C814)),AVERAGEIFS(Observed!X$2:X$10000,Observed!$A$2:$A$10000,$A814,Observed!$C$2:$C$10000,$C814),"")</f>
        <v/>
      </c>
      <c r="Y814" s="23" t="str">
        <f>IF(ISNUMBER(AVERAGEIFS(Observed!Y$2:Y$10000,Observed!$A$2:$A$10000,$A814,Observed!$C$2:$C$10000,$C814)),AVERAGEIFS(Observed!Y$2:Y$10000,Observed!$A$2:$A$10000,$A814,Observed!$C$2:$C$10000,$C814),"")</f>
        <v/>
      </c>
      <c r="Z814" s="23" t="str">
        <f>IF(ISNUMBER(AVERAGEIFS(Observed!Z$2:Z$10000,Observed!$A$2:$A$10000,$A814,Observed!$C$2:$C$10000,$C814)),AVERAGEIFS(Observed!Z$2:Z$10000,Observed!$A$2:$A$10000,$A814,Observed!$C$2:$C$10000,$C814),"")</f>
        <v/>
      </c>
      <c r="AA814" s="23" t="str">
        <f>IF(ISNUMBER(AVERAGEIFS(Observed!AA$2:AA$10000,Observed!$A$2:$A$10000,$A814,Observed!$C$2:$C$10000,$C814)),AVERAGEIFS(Observed!AA$2:AA$10000,Observed!$A$2:$A$10000,$A814,Observed!$C$2:$C$10000,$C814),"")</f>
        <v/>
      </c>
      <c r="AB814" s="23" t="str">
        <f>IF(ISNUMBER(AVERAGEIFS(Observed!AB$2:AB$10000,Observed!$A$2:$A$10000,$A814,Observed!$C$2:$C$10000,$C814)),AVERAGEIFS(Observed!AB$2:AB$10000,Observed!$A$2:$A$10000,$A814,Observed!$C$2:$C$10000,$C814),"")</f>
        <v/>
      </c>
      <c r="AC814" s="23" t="str">
        <f>IF(ISNUMBER(AVERAGEIFS(Observed!AC$2:AC$10000,Observed!$A$2:$A$10000,$A814,Observed!$C$2:$C$10000,$C814)),AVERAGEIFS(Observed!AC$2:AC$10000,Observed!$A$2:$A$10000,$A814,Observed!$C$2:$C$10000,$C814),"")</f>
        <v/>
      </c>
      <c r="AD814" s="23" t="str">
        <f>IF(ISNUMBER(AVERAGEIFS(Observed!AD$2:AD$10000,Observed!$A$2:$A$10000,$A814,Observed!$C$2:$C$10000,$C814)),AVERAGEIFS(Observed!AD$2:AD$10000,Observed!$A$2:$A$10000,$A814,Observed!$C$2:$C$10000,$C814),"")</f>
        <v/>
      </c>
      <c r="AE814" s="24" t="str">
        <f>IF(ISNUMBER(AVERAGEIFS(Observed!AE$2:AE$10000,Observed!$A$2:$A$10000,$A814,Observed!$C$2:$C$10000,$C814)),AVERAGEIFS(Observed!AE$2:AE$10000,Observed!$A$2:$A$10000,$A814,Observed!$C$2:$C$10000,$C814),"")</f>
        <v/>
      </c>
      <c r="AF814" s="24" t="str">
        <f>IF(ISNUMBER(AVERAGEIFS(Observed!AF$2:AF$10000,Observed!$A$2:$A$10000,$A814,Observed!$C$2:$C$10000,$C814)),AVERAGEIFS(Observed!AF$2:AF$10000,Observed!$A$2:$A$10000,$A814,Observed!$C$2:$C$10000,$C814),"")</f>
        <v/>
      </c>
      <c r="AG814" s="23" t="str">
        <f>IF(ISNUMBER(AVERAGEIFS(Observed!AG$2:AG$10000,Observed!$A$2:$A$10000,$A814,Observed!$C$2:$C$10000,$C814)),AVERAGEIFS(Observed!AG$2:AG$10000,Observed!$A$2:$A$10000,$A814,Observed!$C$2:$C$10000,$C814),"")</f>
        <v/>
      </c>
      <c r="AH814" s="23" t="str">
        <f>IF(ISNUMBER(AVERAGEIFS(Observed!AH$2:AH$10000,Observed!$A$2:$A$10000,$A814,Observed!$C$2:$C$10000,$C814)),AVERAGEIFS(Observed!AH$2:AH$10000,Observed!$A$2:$A$10000,$A814,Observed!$C$2:$C$10000,$C814),"")</f>
        <v/>
      </c>
      <c r="AI814" s="22" t="str">
        <f>IF(ISNUMBER(AVERAGEIFS(Observed!AI$2:AI$10000,Observed!$A$2:$A$10000,$A814,Observed!$C$2:$C$10000,$C814)),AVERAGEIFS(Observed!AI$2:AI$10000,Observed!$A$2:$A$10000,$A814,Observed!$C$2:$C$10000,$C814),"")</f>
        <v/>
      </c>
      <c r="AJ814" s="23">
        <f>IF(ISNUMBER(AVERAGEIFS(Observed!AJ$2:AJ$10000,Observed!$A$2:$A$10000,$A814,Observed!$C$2:$C$10000,$C814)),AVERAGEIFS(Observed!AJ$2:AJ$10000,Observed!$A$2:$A$10000,$A814,Observed!$C$2:$C$10000,$C814),"")</f>
        <v>14.719999999999999</v>
      </c>
      <c r="AK814" s="23" t="str">
        <f>IF(ISNUMBER(AVERAGEIFS(Observed!AK$2:AK$10000,Observed!$A$2:$A$10000,$A814,Observed!$C$2:$C$10000,$C814)),AVERAGEIFS(Observed!AK$2:AK$10000,Observed!$A$2:$A$10000,$A814,Observed!$C$2:$C$10000,$C814),"")</f>
        <v/>
      </c>
      <c r="AL814" s="23" t="str">
        <f>IF(ISNUMBER(AVERAGEIFS(Observed!AL$2:AL$10000,Observed!$A$2:$A$10000,$A814,Observed!$C$2:$C$10000,$C814)),AVERAGEIFS(Observed!AL$2:AL$10000,Observed!$A$2:$A$10000,$A814,Observed!$C$2:$C$10000,$C814),"")</f>
        <v/>
      </c>
      <c r="AM814" s="23" t="str">
        <f>IF(ISNUMBER(AVERAGEIFS(Observed!AM$2:AM$10000,Observed!$A$2:$A$10000,$A814,Observed!$C$2:$C$10000,$C814)),AVERAGEIFS(Observed!AM$2:AM$10000,Observed!$A$2:$A$10000,$A814,Observed!$C$2:$C$10000,$C814),"")</f>
        <v/>
      </c>
      <c r="AN814" s="23" t="str">
        <f>IF(ISNUMBER(AVERAGEIFS(Observed!AN$2:AN$10000,Observed!$A$2:$A$10000,$A814,Observed!$C$2:$C$10000,$C814)),AVERAGEIFS(Observed!AN$2:AN$10000,Observed!$A$2:$A$10000,$A814,Observed!$C$2:$C$10000,$C814),"")</f>
        <v/>
      </c>
      <c r="AO814" s="2">
        <f>COUNTIFS(Observed!$A$2:$A$10000,$A814,Observed!$C$2:$C$10000,$C814)</f>
        <v>5</v>
      </c>
      <c r="AP814" s="2">
        <f t="shared" si="16"/>
        <v>1</v>
      </c>
    </row>
    <row r="815" spans="1:42" x14ac:dyDescent="0.25">
      <c r="A815" t="s">
        <v>93</v>
      </c>
      <c r="B815" t="s">
        <v>30</v>
      </c>
      <c r="C815" s="20">
        <v>40665</v>
      </c>
      <c r="D815">
        <v>1</v>
      </c>
      <c r="F815" t="s">
        <v>107</v>
      </c>
      <c r="G815" s="25" t="s">
        <v>115</v>
      </c>
      <c r="J815" s="2"/>
      <c r="K815" s="22" t="str">
        <f>IF(ISNUMBER(AVERAGEIFS(Observed!K$2:K$10000,Observed!$A$2:$A$10000,$A815,Observed!$C$2:$C$10000,$C815)),AVERAGEIFS(Observed!K$2:K$10000,Observed!$A$2:$A$10000,$A815,Observed!$C$2:$C$10000,$C815),"")</f>
        <v/>
      </c>
      <c r="L815" s="23" t="str">
        <f>IF(ISNUMBER(AVERAGEIFS(Observed!L$2:L$10000,Observed!$A$2:$A$10000,$A815,Observed!$C$2:$C$10000,$C815)),AVERAGEIFS(Observed!L$2:L$10000,Observed!$A$2:$A$10000,$A815,Observed!$C$2:$C$10000,$C815),"")</f>
        <v/>
      </c>
      <c r="M815" s="23" t="str">
        <f>IF(ISNUMBER(AVERAGEIFS(Observed!M$2:M$10000,Observed!$A$2:$A$10000,$A815,Observed!$C$2:$C$10000,$C815)),AVERAGEIFS(Observed!M$2:M$10000,Observed!$A$2:$A$10000,$A815,Observed!$C$2:$C$10000,$C815),"")</f>
        <v/>
      </c>
      <c r="N815" s="23" t="str">
        <f>IF(ISNUMBER(AVERAGEIFS(Observed!N$2:N$10000,Observed!$A$2:$A$10000,$A815,Observed!$C$2:$C$10000,$C815)),AVERAGEIFS(Observed!N$2:N$10000,Observed!$A$2:$A$10000,$A815,Observed!$C$2:$C$10000,$C815),"")</f>
        <v/>
      </c>
      <c r="O815" s="23" t="str">
        <f>IF(ISNUMBER(AVERAGEIFS(Observed!O$2:O$10000,Observed!$A$2:$A$10000,$A815,Observed!$C$2:$C$10000,$C815)),AVERAGEIFS(Observed!O$2:O$10000,Observed!$A$2:$A$10000,$A815,Observed!$C$2:$C$10000,$C815),"")</f>
        <v/>
      </c>
      <c r="P815" s="24" t="str">
        <f>IF(ISNUMBER(AVERAGEIFS(Observed!P$2:P$10000,Observed!$A$2:$A$10000,$A815,Observed!$C$2:$C$10000,$C815)),AVERAGEIFS(Observed!P$2:P$10000,Observed!$A$2:$A$10000,$A815,Observed!$C$2:$C$10000,$C815),"")</f>
        <v/>
      </c>
      <c r="Q815" s="24" t="str">
        <f>IF(ISNUMBER(AVERAGEIFS(Observed!Q$2:Q$10000,Observed!$A$2:$A$10000,$A815,Observed!$C$2:$C$10000,$C815)),AVERAGEIFS(Observed!Q$2:Q$10000,Observed!$A$2:$A$10000,$A815,Observed!$C$2:$C$10000,$C815),"")</f>
        <v/>
      </c>
      <c r="R815" s="24" t="str">
        <f>IF(ISNUMBER(AVERAGEIFS(Observed!R$2:R$10000,Observed!$A$2:$A$10000,$A815,Observed!$C$2:$C$10000,$C815)),AVERAGEIFS(Observed!R$2:R$10000,Observed!$A$2:$A$10000,$A815,Observed!$C$2:$C$10000,$C815),"")</f>
        <v/>
      </c>
      <c r="S815" s="22" t="str">
        <f>IF(ISNUMBER(AVERAGEIFS(Observed!S$2:S$10000,Observed!$A$2:$A$10000,$A815,Observed!$C$2:$C$10000,$C815)),AVERAGEIFS(Observed!S$2:S$10000,Observed!$A$2:$A$10000,$A815,Observed!$C$2:$C$10000,$C815),"")</f>
        <v/>
      </c>
      <c r="T815" s="23" t="str">
        <f>IF(ISNUMBER(AVERAGEIFS(Observed!T$2:T$10000,Observed!$A$2:$A$10000,$A815,Observed!$C$2:$C$10000,$C815)),AVERAGEIFS(Observed!T$2:T$10000,Observed!$A$2:$A$10000,$A815,Observed!$C$2:$C$10000,$C815),"")</f>
        <v/>
      </c>
      <c r="U815" s="23" t="str">
        <f>IF(ISNUMBER(AVERAGEIFS(Observed!U$2:U$10000,Observed!$A$2:$A$10000,$A815,Observed!$C$2:$C$10000,$C815)),AVERAGEIFS(Observed!U$2:U$10000,Observed!$A$2:$A$10000,$A815,Observed!$C$2:$C$10000,$C815),"")</f>
        <v/>
      </c>
      <c r="V815" s="23" t="str">
        <f>IF(ISNUMBER(AVERAGEIFS(Observed!V$2:V$10000,Observed!$A$2:$A$10000,$A815,Observed!$C$2:$C$10000,$C815)),AVERAGEIFS(Observed!V$2:V$10000,Observed!$A$2:$A$10000,$A815,Observed!$C$2:$C$10000,$C815),"")</f>
        <v/>
      </c>
      <c r="W815" s="23" t="str">
        <f>IF(ISNUMBER(AVERAGEIFS(Observed!W$2:W$10000,Observed!$A$2:$A$10000,$A815,Observed!$C$2:$C$10000,$C815)),AVERAGEIFS(Observed!W$2:W$10000,Observed!$A$2:$A$10000,$A815,Observed!$C$2:$C$10000,$C815),"")</f>
        <v/>
      </c>
      <c r="X815" s="23" t="str">
        <f>IF(ISNUMBER(AVERAGEIFS(Observed!X$2:X$10000,Observed!$A$2:$A$10000,$A815,Observed!$C$2:$C$10000,$C815)),AVERAGEIFS(Observed!X$2:X$10000,Observed!$A$2:$A$10000,$A815,Observed!$C$2:$C$10000,$C815),"")</f>
        <v/>
      </c>
      <c r="Y815" s="23" t="str">
        <f>IF(ISNUMBER(AVERAGEIFS(Observed!Y$2:Y$10000,Observed!$A$2:$A$10000,$A815,Observed!$C$2:$C$10000,$C815)),AVERAGEIFS(Observed!Y$2:Y$10000,Observed!$A$2:$A$10000,$A815,Observed!$C$2:$C$10000,$C815),"")</f>
        <v/>
      </c>
      <c r="Z815" s="23" t="str">
        <f>IF(ISNUMBER(AVERAGEIFS(Observed!Z$2:Z$10000,Observed!$A$2:$A$10000,$A815,Observed!$C$2:$C$10000,$C815)),AVERAGEIFS(Observed!Z$2:Z$10000,Observed!$A$2:$A$10000,$A815,Observed!$C$2:$C$10000,$C815),"")</f>
        <v/>
      </c>
      <c r="AA815" s="23" t="str">
        <f>IF(ISNUMBER(AVERAGEIFS(Observed!AA$2:AA$10000,Observed!$A$2:$A$10000,$A815,Observed!$C$2:$C$10000,$C815)),AVERAGEIFS(Observed!AA$2:AA$10000,Observed!$A$2:$A$10000,$A815,Observed!$C$2:$C$10000,$C815),"")</f>
        <v/>
      </c>
      <c r="AB815" s="23" t="str">
        <f>IF(ISNUMBER(AVERAGEIFS(Observed!AB$2:AB$10000,Observed!$A$2:$A$10000,$A815,Observed!$C$2:$C$10000,$C815)),AVERAGEIFS(Observed!AB$2:AB$10000,Observed!$A$2:$A$10000,$A815,Observed!$C$2:$C$10000,$C815),"")</f>
        <v/>
      </c>
      <c r="AC815" s="23" t="str">
        <f>IF(ISNUMBER(AVERAGEIFS(Observed!AC$2:AC$10000,Observed!$A$2:$A$10000,$A815,Observed!$C$2:$C$10000,$C815)),AVERAGEIFS(Observed!AC$2:AC$10000,Observed!$A$2:$A$10000,$A815,Observed!$C$2:$C$10000,$C815),"")</f>
        <v/>
      </c>
      <c r="AD815" s="23" t="str">
        <f>IF(ISNUMBER(AVERAGEIFS(Observed!AD$2:AD$10000,Observed!$A$2:$A$10000,$A815,Observed!$C$2:$C$10000,$C815)),AVERAGEIFS(Observed!AD$2:AD$10000,Observed!$A$2:$A$10000,$A815,Observed!$C$2:$C$10000,$C815),"")</f>
        <v/>
      </c>
      <c r="AE815" s="24" t="str">
        <f>IF(ISNUMBER(AVERAGEIFS(Observed!AE$2:AE$10000,Observed!$A$2:$A$10000,$A815,Observed!$C$2:$C$10000,$C815)),AVERAGEIFS(Observed!AE$2:AE$10000,Observed!$A$2:$A$10000,$A815,Observed!$C$2:$C$10000,$C815),"")</f>
        <v/>
      </c>
      <c r="AF815" s="24" t="str">
        <f>IF(ISNUMBER(AVERAGEIFS(Observed!AF$2:AF$10000,Observed!$A$2:$A$10000,$A815,Observed!$C$2:$C$10000,$C815)),AVERAGEIFS(Observed!AF$2:AF$10000,Observed!$A$2:$A$10000,$A815,Observed!$C$2:$C$10000,$C815),"")</f>
        <v/>
      </c>
      <c r="AG815" s="23" t="str">
        <f>IF(ISNUMBER(AVERAGEIFS(Observed!AG$2:AG$10000,Observed!$A$2:$A$10000,$A815,Observed!$C$2:$C$10000,$C815)),AVERAGEIFS(Observed!AG$2:AG$10000,Observed!$A$2:$A$10000,$A815,Observed!$C$2:$C$10000,$C815),"")</f>
        <v/>
      </c>
      <c r="AH815" s="23" t="str">
        <f>IF(ISNUMBER(AVERAGEIFS(Observed!AH$2:AH$10000,Observed!$A$2:$A$10000,$A815,Observed!$C$2:$C$10000,$C815)),AVERAGEIFS(Observed!AH$2:AH$10000,Observed!$A$2:$A$10000,$A815,Observed!$C$2:$C$10000,$C815),"")</f>
        <v/>
      </c>
      <c r="AI815" s="22" t="str">
        <f>IF(ISNUMBER(AVERAGEIFS(Observed!AI$2:AI$10000,Observed!$A$2:$A$10000,$A815,Observed!$C$2:$C$10000,$C815)),AVERAGEIFS(Observed!AI$2:AI$10000,Observed!$A$2:$A$10000,$A815,Observed!$C$2:$C$10000,$C815),"")</f>
        <v/>
      </c>
      <c r="AJ815" s="23">
        <f>IF(ISNUMBER(AVERAGEIFS(Observed!AJ$2:AJ$10000,Observed!$A$2:$A$10000,$A815,Observed!$C$2:$C$10000,$C815)),AVERAGEIFS(Observed!AJ$2:AJ$10000,Observed!$A$2:$A$10000,$A815,Observed!$C$2:$C$10000,$C815),"")</f>
        <v>18.339999999999996</v>
      </c>
      <c r="AK815" s="23" t="str">
        <f>IF(ISNUMBER(AVERAGEIFS(Observed!AK$2:AK$10000,Observed!$A$2:$A$10000,$A815,Observed!$C$2:$C$10000,$C815)),AVERAGEIFS(Observed!AK$2:AK$10000,Observed!$A$2:$A$10000,$A815,Observed!$C$2:$C$10000,$C815),"")</f>
        <v/>
      </c>
      <c r="AL815" s="23" t="str">
        <f>IF(ISNUMBER(AVERAGEIFS(Observed!AL$2:AL$10000,Observed!$A$2:$A$10000,$A815,Observed!$C$2:$C$10000,$C815)),AVERAGEIFS(Observed!AL$2:AL$10000,Observed!$A$2:$A$10000,$A815,Observed!$C$2:$C$10000,$C815),"")</f>
        <v/>
      </c>
      <c r="AM815" s="23" t="str">
        <f>IF(ISNUMBER(AVERAGEIFS(Observed!AM$2:AM$10000,Observed!$A$2:$A$10000,$A815,Observed!$C$2:$C$10000,$C815)),AVERAGEIFS(Observed!AM$2:AM$10000,Observed!$A$2:$A$10000,$A815,Observed!$C$2:$C$10000,$C815),"")</f>
        <v/>
      </c>
      <c r="AN815" s="23" t="str">
        <f>IF(ISNUMBER(AVERAGEIFS(Observed!AN$2:AN$10000,Observed!$A$2:$A$10000,$A815,Observed!$C$2:$C$10000,$C815)),AVERAGEIFS(Observed!AN$2:AN$10000,Observed!$A$2:$A$10000,$A815,Observed!$C$2:$C$10000,$C815),"")</f>
        <v/>
      </c>
      <c r="AO815" s="2">
        <f>COUNTIFS(Observed!$A$2:$A$10000,$A815,Observed!$C$2:$C$10000,$C815)</f>
        <v>5</v>
      </c>
      <c r="AP815" s="2">
        <f t="shared" si="16"/>
        <v>1</v>
      </c>
    </row>
    <row r="816" spans="1:42" x14ac:dyDescent="0.25">
      <c r="A816" t="s">
        <v>93</v>
      </c>
      <c r="B816" t="s">
        <v>30</v>
      </c>
      <c r="C816" s="20">
        <v>40672</v>
      </c>
      <c r="D816">
        <v>1</v>
      </c>
      <c r="F816" t="s">
        <v>107</v>
      </c>
      <c r="G816" s="25" t="s">
        <v>115</v>
      </c>
      <c r="J816" s="2"/>
      <c r="K816" s="22" t="str">
        <f>IF(ISNUMBER(AVERAGEIFS(Observed!K$2:K$10000,Observed!$A$2:$A$10000,$A816,Observed!$C$2:$C$10000,$C816)),AVERAGEIFS(Observed!K$2:K$10000,Observed!$A$2:$A$10000,$A816,Observed!$C$2:$C$10000,$C816),"")</f>
        <v/>
      </c>
      <c r="L816" s="23" t="str">
        <f>IF(ISNUMBER(AVERAGEIFS(Observed!L$2:L$10000,Observed!$A$2:$A$10000,$A816,Observed!$C$2:$C$10000,$C816)),AVERAGEIFS(Observed!L$2:L$10000,Observed!$A$2:$A$10000,$A816,Observed!$C$2:$C$10000,$C816),"")</f>
        <v/>
      </c>
      <c r="M816" s="23" t="str">
        <f>IF(ISNUMBER(AVERAGEIFS(Observed!M$2:M$10000,Observed!$A$2:$A$10000,$A816,Observed!$C$2:$C$10000,$C816)),AVERAGEIFS(Observed!M$2:M$10000,Observed!$A$2:$A$10000,$A816,Observed!$C$2:$C$10000,$C816),"")</f>
        <v/>
      </c>
      <c r="N816" s="23" t="str">
        <f>IF(ISNUMBER(AVERAGEIFS(Observed!N$2:N$10000,Observed!$A$2:$A$10000,$A816,Observed!$C$2:$C$10000,$C816)),AVERAGEIFS(Observed!N$2:N$10000,Observed!$A$2:$A$10000,$A816,Observed!$C$2:$C$10000,$C816),"")</f>
        <v/>
      </c>
      <c r="O816" s="23" t="str">
        <f>IF(ISNUMBER(AVERAGEIFS(Observed!O$2:O$10000,Observed!$A$2:$A$10000,$A816,Observed!$C$2:$C$10000,$C816)),AVERAGEIFS(Observed!O$2:O$10000,Observed!$A$2:$A$10000,$A816,Observed!$C$2:$C$10000,$C816),"")</f>
        <v/>
      </c>
      <c r="P816" s="24" t="str">
        <f>IF(ISNUMBER(AVERAGEIFS(Observed!P$2:P$10000,Observed!$A$2:$A$10000,$A816,Observed!$C$2:$C$10000,$C816)),AVERAGEIFS(Observed!P$2:P$10000,Observed!$A$2:$A$10000,$A816,Observed!$C$2:$C$10000,$C816),"")</f>
        <v/>
      </c>
      <c r="Q816" s="24" t="str">
        <f>IF(ISNUMBER(AVERAGEIFS(Observed!Q$2:Q$10000,Observed!$A$2:$A$10000,$A816,Observed!$C$2:$C$10000,$C816)),AVERAGEIFS(Observed!Q$2:Q$10000,Observed!$A$2:$A$10000,$A816,Observed!$C$2:$C$10000,$C816),"")</f>
        <v/>
      </c>
      <c r="R816" s="24" t="str">
        <f>IF(ISNUMBER(AVERAGEIFS(Observed!R$2:R$10000,Observed!$A$2:$A$10000,$A816,Observed!$C$2:$C$10000,$C816)),AVERAGEIFS(Observed!R$2:R$10000,Observed!$A$2:$A$10000,$A816,Observed!$C$2:$C$10000,$C816),"")</f>
        <v/>
      </c>
      <c r="S816" s="22" t="str">
        <f>IF(ISNUMBER(AVERAGEIFS(Observed!S$2:S$10000,Observed!$A$2:$A$10000,$A816,Observed!$C$2:$C$10000,$C816)),AVERAGEIFS(Observed!S$2:S$10000,Observed!$A$2:$A$10000,$A816,Observed!$C$2:$C$10000,$C816),"")</f>
        <v/>
      </c>
      <c r="T816" s="23" t="str">
        <f>IF(ISNUMBER(AVERAGEIFS(Observed!T$2:T$10000,Observed!$A$2:$A$10000,$A816,Observed!$C$2:$C$10000,$C816)),AVERAGEIFS(Observed!T$2:T$10000,Observed!$A$2:$A$10000,$A816,Observed!$C$2:$C$10000,$C816),"")</f>
        <v/>
      </c>
      <c r="U816" s="23" t="str">
        <f>IF(ISNUMBER(AVERAGEIFS(Observed!U$2:U$10000,Observed!$A$2:$A$10000,$A816,Observed!$C$2:$C$10000,$C816)),AVERAGEIFS(Observed!U$2:U$10000,Observed!$A$2:$A$10000,$A816,Observed!$C$2:$C$10000,$C816),"")</f>
        <v/>
      </c>
      <c r="V816" s="23" t="str">
        <f>IF(ISNUMBER(AVERAGEIFS(Observed!V$2:V$10000,Observed!$A$2:$A$10000,$A816,Observed!$C$2:$C$10000,$C816)),AVERAGEIFS(Observed!V$2:V$10000,Observed!$A$2:$A$10000,$A816,Observed!$C$2:$C$10000,$C816),"")</f>
        <v/>
      </c>
      <c r="W816" s="23" t="str">
        <f>IF(ISNUMBER(AVERAGEIFS(Observed!W$2:W$10000,Observed!$A$2:$A$10000,$A816,Observed!$C$2:$C$10000,$C816)),AVERAGEIFS(Observed!W$2:W$10000,Observed!$A$2:$A$10000,$A816,Observed!$C$2:$C$10000,$C816),"")</f>
        <v/>
      </c>
      <c r="X816" s="23" t="str">
        <f>IF(ISNUMBER(AVERAGEIFS(Observed!X$2:X$10000,Observed!$A$2:$A$10000,$A816,Observed!$C$2:$C$10000,$C816)),AVERAGEIFS(Observed!X$2:X$10000,Observed!$A$2:$A$10000,$A816,Observed!$C$2:$C$10000,$C816),"")</f>
        <v/>
      </c>
      <c r="Y816" s="23" t="str">
        <f>IF(ISNUMBER(AVERAGEIFS(Observed!Y$2:Y$10000,Observed!$A$2:$A$10000,$A816,Observed!$C$2:$C$10000,$C816)),AVERAGEIFS(Observed!Y$2:Y$10000,Observed!$A$2:$A$10000,$A816,Observed!$C$2:$C$10000,$C816),"")</f>
        <v/>
      </c>
      <c r="Z816" s="23" t="str">
        <f>IF(ISNUMBER(AVERAGEIFS(Observed!Z$2:Z$10000,Observed!$A$2:$A$10000,$A816,Observed!$C$2:$C$10000,$C816)),AVERAGEIFS(Observed!Z$2:Z$10000,Observed!$A$2:$A$10000,$A816,Observed!$C$2:$C$10000,$C816),"")</f>
        <v/>
      </c>
      <c r="AA816" s="23" t="str">
        <f>IF(ISNUMBER(AVERAGEIFS(Observed!AA$2:AA$10000,Observed!$A$2:$A$10000,$A816,Observed!$C$2:$C$10000,$C816)),AVERAGEIFS(Observed!AA$2:AA$10000,Observed!$A$2:$A$10000,$A816,Observed!$C$2:$C$10000,$C816),"")</f>
        <v/>
      </c>
      <c r="AB816" s="23" t="str">
        <f>IF(ISNUMBER(AVERAGEIFS(Observed!AB$2:AB$10000,Observed!$A$2:$A$10000,$A816,Observed!$C$2:$C$10000,$C816)),AVERAGEIFS(Observed!AB$2:AB$10000,Observed!$A$2:$A$10000,$A816,Observed!$C$2:$C$10000,$C816),"")</f>
        <v/>
      </c>
      <c r="AC816" s="23" t="str">
        <f>IF(ISNUMBER(AVERAGEIFS(Observed!AC$2:AC$10000,Observed!$A$2:$A$10000,$A816,Observed!$C$2:$C$10000,$C816)),AVERAGEIFS(Observed!AC$2:AC$10000,Observed!$A$2:$A$10000,$A816,Observed!$C$2:$C$10000,$C816),"")</f>
        <v/>
      </c>
      <c r="AD816" s="23" t="str">
        <f>IF(ISNUMBER(AVERAGEIFS(Observed!AD$2:AD$10000,Observed!$A$2:$A$10000,$A816,Observed!$C$2:$C$10000,$C816)),AVERAGEIFS(Observed!AD$2:AD$10000,Observed!$A$2:$A$10000,$A816,Observed!$C$2:$C$10000,$C816),"")</f>
        <v/>
      </c>
      <c r="AE816" s="24" t="str">
        <f>IF(ISNUMBER(AVERAGEIFS(Observed!AE$2:AE$10000,Observed!$A$2:$A$10000,$A816,Observed!$C$2:$C$10000,$C816)),AVERAGEIFS(Observed!AE$2:AE$10000,Observed!$A$2:$A$10000,$A816,Observed!$C$2:$C$10000,$C816),"")</f>
        <v/>
      </c>
      <c r="AF816" s="24" t="str">
        <f>IF(ISNUMBER(AVERAGEIFS(Observed!AF$2:AF$10000,Observed!$A$2:$A$10000,$A816,Observed!$C$2:$C$10000,$C816)),AVERAGEIFS(Observed!AF$2:AF$10000,Observed!$A$2:$A$10000,$A816,Observed!$C$2:$C$10000,$C816),"")</f>
        <v/>
      </c>
      <c r="AG816" s="23" t="str">
        <f>IF(ISNUMBER(AVERAGEIFS(Observed!AG$2:AG$10000,Observed!$A$2:$A$10000,$A816,Observed!$C$2:$C$10000,$C816)),AVERAGEIFS(Observed!AG$2:AG$10000,Observed!$A$2:$A$10000,$A816,Observed!$C$2:$C$10000,$C816),"")</f>
        <v/>
      </c>
      <c r="AH816" s="23" t="str">
        <f>IF(ISNUMBER(AVERAGEIFS(Observed!AH$2:AH$10000,Observed!$A$2:$A$10000,$A816,Observed!$C$2:$C$10000,$C816)),AVERAGEIFS(Observed!AH$2:AH$10000,Observed!$A$2:$A$10000,$A816,Observed!$C$2:$C$10000,$C816),"")</f>
        <v/>
      </c>
      <c r="AI816" s="22" t="str">
        <f>IF(ISNUMBER(AVERAGEIFS(Observed!AI$2:AI$10000,Observed!$A$2:$A$10000,$A816,Observed!$C$2:$C$10000,$C816)),AVERAGEIFS(Observed!AI$2:AI$10000,Observed!$A$2:$A$10000,$A816,Observed!$C$2:$C$10000,$C816),"")</f>
        <v/>
      </c>
      <c r="AJ816" s="23">
        <f>IF(ISNUMBER(AVERAGEIFS(Observed!AJ$2:AJ$10000,Observed!$A$2:$A$10000,$A816,Observed!$C$2:$C$10000,$C816)),AVERAGEIFS(Observed!AJ$2:AJ$10000,Observed!$A$2:$A$10000,$A816,Observed!$C$2:$C$10000,$C816),"")</f>
        <v>21.020000000000003</v>
      </c>
      <c r="AK816" s="23" t="str">
        <f>IF(ISNUMBER(AVERAGEIFS(Observed!AK$2:AK$10000,Observed!$A$2:$A$10000,$A816,Observed!$C$2:$C$10000,$C816)),AVERAGEIFS(Observed!AK$2:AK$10000,Observed!$A$2:$A$10000,$A816,Observed!$C$2:$C$10000,$C816),"")</f>
        <v/>
      </c>
      <c r="AL816" s="23" t="str">
        <f>IF(ISNUMBER(AVERAGEIFS(Observed!AL$2:AL$10000,Observed!$A$2:$A$10000,$A816,Observed!$C$2:$C$10000,$C816)),AVERAGEIFS(Observed!AL$2:AL$10000,Observed!$A$2:$A$10000,$A816,Observed!$C$2:$C$10000,$C816),"")</f>
        <v/>
      </c>
      <c r="AM816" s="23" t="str">
        <f>IF(ISNUMBER(AVERAGEIFS(Observed!AM$2:AM$10000,Observed!$A$2:$A$10000,$A816,Observed!$C$2:$C$10000,$C816)),AVERAGEIFS(Observed!AM$2:AM$10000,Observed!$A$2:$A$10000,$A816,Observed!$C$2:$C$10000,$C816),"")</f>
        <v/>
      </c>
      <c r="AN816" s="23" t="str">
        <f>IF(ISNUMBER(AVERAGEIFS(Observed!AN$2:AN$10000,Observed!$A$2:$A$10000,$A816,Observed!$C$2:$C$10000,$C816)),AVERAGEIFS(Observed!AN$2:AN$10000,Observed!$A$2:$A$10000,$A816,Observed!$C$2:$C$10000,$C816),"")</f>
        <v/>
      </c>
      <c r="AO816" s="2">
        <f>COUNTIFS(Observed!$A$2:$A$10000,$A816,Observed!$C$2:$C$10000,$C816)</f>
        <v>5</v>
      </c>
      <c r="AP816" s="2">
        <f t="shared" si="16"/>
        <v>1</v>
      </c>
    </row>
    <row r="817" spans="1:42" x14ac:dyDescent="0.25">
      <c r="A817" t="s">
        <v>93</v>
      </c>
      <c r="B817" t="s">
        <v>30</v>
      </c>
      <c r="C817" s="20">
        <v>40679</v>
      </c>
      <c r="D817">
        <v>1</v>
      </c>
      <c r="F817" t="s">
        <v>107</v>
      </c>
      <c r="G817" s="25" t="s">
        <v>115</v>
      </c>
      <c r="J817" s="2"/>
      <c r="K817" s="22" t="str">
        <f>IF(ISNUMBER(AVERAGEIFS(Observed!K$2:K$10000,Observed!$A$2:$A$10000,$A817,Observed!$C$2:$C$10000,$C817)),AVERAGEIFS(Observed!K$2:K$10000,Observed!$A$2:$A$10000,$A817,Observed!$C$2:$C$10000,$C817),"")</f>
        <v/>
      </c>
      <c r="L817" s="23" t="str">
        <f>IF(ISNUMBER(AVERAGEIFS(Observed!L$2:L$10000,Observed!$A$2:$A$10000,$A817,Observed!$C$2:$C$10000,$C817)),AVERAGEIFS(Observed!L$2:L$10000,Observed!$A$2:$A$10000,$A817,Observed!$C$2:$C$10000,$C817),"")</f>
        <v/>
      </c>
      <c r="M817" s="23" t="str">
        <f>IF(ISNUMBER(AVERAGEIFS(Observed!M$2:M$10000,Observed!$A$2:$A$10000,$A817,Observed!$C$2:$C$10000,$C817)),AVERAGEIFS(Observed!M$2:M$10000,Observed!$A$2:$A$10000,$A817,Observed!$C$2:$C$10000,$C817),"")</f>
        <v/>
      </c>
      <c r="N817" s="23" t="str">
        <f>IF(ISNUMBER(AVERAGEIFS(Observed!N$2:N$10000,Observed!$A$2:$A$10000,$A817,Observed!$C$2:$C$10000,$C817)),AVERAGEIFS(Observed!N$2:N$10000,Observed!$A$2:$A$10000,$A817,Observed!$C$2:$C$10000,$C817),"")</f>
        <v/>
      </c>
      <c r="O817" s="23" t="str">
        <f>IF(ISNUMBER(AVERAGEIFS(Observed!O$2:O$10000,Observed!$A$2:$A$10000,$A817,Observed!$C$2:$C$10000,$C817)),AVERAGEIFS(Observed!O$2:O$10000,Observed!$A$2:$A$10000,$A817,Observed!$C$2:$C$10000,$C817),"")</f>
        <v/>
      </c>
      <c r="P817" s="24" t="str">
        <f>IF(ISNUMBER(AVERAGEIFS(Observed!P$2:P$10000,Observed!$A$2:$A$10000,$A817,Observed!$C$2:$C$10000,$C817)),AVERAGEIFS(Observed!P$2:P$10000,Observed!$A$2:$A$10000,$A817,Observed!$C$2:$C$10000,$C817),"")</f>
        <v/>
      </c>
      <c r="Q817" s="24" t="str">
        <f>IF(ISNUMBER(AVERAGEIFS(Observed!Q$2:Q$10000,Observed!$A$2:$A$10000,$A817,Observed!$C$2:$C$10000,$C817)),AVERAGEIFS(Observed!Q$2:Q$10000,Observed!$A$2:$A$10000,$A817,Observed!$C$2:$C$10000,$C817),"")</f>
        <v/>
      </c>
      <c r="R817" s="24" t="str">
        <f>IF(ISNUMBER(AVERAGEIFS(Observed!R$2:R$10000,Observed!$A$2:$A$10000,$A817,Observed!$C$2:$C$10000,$C817)),AVERAGEIFS(Observed!R$2:R$10000,Observed!$A$2:$A$10000,$A817,Observed!$C$2:$C$10000,$C817),"")</f>
        <v/>
      </c>
      <c r="S817" s="22" t="str">
        <f>IF(ISNUMBER(AVERAGEIFS(Observed!S$2:S$10000,Observed!$A$2:$A$10000,$A817,Observed!$C$2:$C$10000,$C817)),AVERAGEIFS(Observed!S$2:S$10000,Observed!$A$2:$A$10000,$A817,Observed!$C$2:$C$10000,$C817),"")</f>
        <v/>
      </c>
      <c r="T817" s="23" t="str">
        <f>IF(ISNUMBER(AVERAGEIFS(Observed!T$2:T$10000,Observed!$A$2:$A$10000,$A817,Observed!$C$2:$C$10000,$C817)),AVERAGEIFS(Observed!T$2:T$10000,Observed!$A$2:$A$10000,$A817,Observed!$C$2:$C$10000,$C817),"")</f>
        <v/>
      </c>
      <c r="U817" s="23" t="str">
        <f>IF(ISNUMBER(AVERAGEIFS(Observed!U$2:U$10000,Observed!$A$2:$A$10000,$A817,Observed!$C$2:$C$10000,$C817)),AVERAGEIFS(Observed!U$2:U$10000,Observed!$A$2:$A$10000,$A817,Observed!$C$2:$C$10000,$C817),"")</f>
        <v/>
      </c>
      <c r="V817" s="23" t="str">
        <f>IF(ISNUMBER(AVERAGEIFS(Observed!V$2:V$10000,Observed!$A$2:$A$10000,$A817,Observed!$C$2:$C$10000,$C817)),AVERAGEIFS(Observed!V$2:V$10000,Observed!$A$2:$A$10000,$A817,Observed!$C$2:$C$10000,$C817),"")</f>
        <v/>
      </c>
      <c r="W817" s="23" t="str">
        <f>IF(ISNUMBER(AVERAGEIFS(Observed!W$2:W$10000,Observed!$A$2:$A$10000,$A817,Observed!$C$2:$C$10000,$C817)),AVERAGEIFS(Observed!W$2:W$10000,Observed!$A$2:$A$10000,$A817,Observed!$C$2:$C$10000,$C817),"")</f>
        <v/>
      </c>
      <c r="X817" s="23" t="str">
        <f>IF(ISNUMBER(AVERAGEIFS(Observed!X$2:X$10000,Observed!$A$2:$A$10000,$A817,Observed!$C$2:$C$10000,$C817)),AVERAGEIFS(Observed!X$2:X$10000,Observed!$A$2:$A$10000,$A817,Observed!$C$2:$C$10000,$C817),"")</f>
        <v/>
      </c>
      <c r="Y817" s="23" t="str">
        <f>IF(ISNUMBER(AVERAGEIFS(Observed!Y$2:Y$10000,Observed!$A$2:$A$10000,$A817,Observed!$C$2:$C$10000,$C817)),AVERAGEIFS(Observed!Y$2:Y$10000,Observed!$A$2:$A$10000,$A817,Observed!$C$2:$C$10000,$C817),"")</f>
        <v/>
      </c>
      <c r="Z817" s="23" t="str">
        <f>IF(ISNUMBER(AVERAGEIFS(Observed!Z$2:Z$10000,Observed!$A$2:$A$10000,$A817,Observed!$C$2:$C$10000,$C817)),AVERAGEIFS(Observed!Z$2:Z$10000,Observed!$A$2:$A$10000,$A817,Observed!$C$2:$C$10000,$C817),"")</f>
        <v/>
      </c>
      <c r="AA817" s="23" t="str">
        <f>IF(ISNUMBER(AVERAGEIFS(Observed!AA$2:AA$10000,Observed!$A$2:$A$10000,$A817,Observed!$C$2:$C$10000,$C817)),AVERAGEIFS(Observed!AA$2:AA$10000,Observed!$A$2:$A$10000,$A817,Observed!$C$2:$C$10000,$C817),"")</f>
        <v/>
      </c>
      <c r="AB817" s="23" t="str">
        <f>IF(ISNUMBER(AVERAGEIFS(Observed!AB$2:AB$10000,Observed!$A$2:$A$10000,$A817,Observed!$C$2:$C$10000,$C817)),AVERAGEIFS(Observed!AB$2:AB$10000,Observed!$A$2:$A$10000,$A817,Observed!$C$2:$C$10000,$C817),"")</f>
        <v/>
      </c>
      <c r="AC817" s="23" t="str">
        <f>IF(ISNUMBER(AVERAGEIFS(Observed!AC$2:AC$10000,Observed!$A$2:$A$10000,$A817,Observed!$C$2:$C$10000,$C817)),AVERAGEIFS(Observed!AC$2:AC$10000,Observed!$A$2:$A$10000,$A817,Observed!$C$2:$C$10000,$C817),"")</f>
        <v/>
      </c>
      <c r="AD817" s="23" t="str">
        <f>IF(ISNUMBER(AVERAGEIFS(Observed!AD$2:AD$10000,Observed!$A$2:$A$10000,$A817,Observed!$C$2:$C$10000,$C817)),AVERAGEIFS(Observed!AD$2:AD$10000,Observed!$A$2:$A$10000,$A817,Observed!$C$2:$C$10000,$C817),"")</f>
        <v/>
      </c>
      <c r="AE817" s="24" t="str">
        <f>IF(ISNUMBER(AVERAGEIFS(Observed!AE$2:AE$10000,Observed!$A$2:$A$10000,$A817,Observed!$C$2:$C$10000,$C817)),AVERAGEIFS(Observed!AE$2:AE$10000,Observed!$A$2:$A$10000,$A817,Observed!$C$2:$C$10000,$C817),"")</f>
        <v/>
      </c>
      <c r="AF817" s="24" t="str">
        <f>IF(ISNUMBER(AVERAGEIFS(Observed!AF$2:AF$10000,Observed!$A$2:$A$10000,$A817,Observed!$C$2:$C$10000,$C817)),AVERAGEIFS(Observed!AF$2:AF$10000,Observed!$A$2:$A$10000,$A817,Observed!$C$2:$C$10000,$C817),"")</f>
        <v/>
      </c>
      <c r="AG817" s="23" t="str">
        <f>IF(ISNUMBER(AVERAGEIFS(Observed!AG$2:AG$10000,Observed!$A$2:$A$10000,$A817,Observed!$C$2:$C$10000,$C817)),AVERAGEIFS(Observed!AG$2:AG$10000,Observed!$A$2:$A$10000,$A817,Observed!$C$2:$C$10000,$C817),"")</f>
        <v/>
      </c>
      <c r="AH817" s="23" t="str">
        <f>IF(ISNUMBER(AVERAGEIFS(Observed!AH$2:AH$10000,Observed!$A$2:$A$10000,$A817,Observed!$C$2:$C$10000,$C817)),AVERAGEIFS(Observed!AH$2:AH$10000,Observed!$A$2:$A$10000,$A817,Observed!$C$2:$C$10000,$C817),"")</f>
        <v/>
      </c>
      <c r="AI817" s="22" t="str">
        <f>IF(ISNUMBER(AVERAGEIFS(Observed!AI$2:AI$10000,Observed!$A$2:$A$10000,$A817,Observed!$C$2:$C$10000,$C817)),AVERAGEIFS(Observed!AI$2:AI$10000,Observed!$A$2:$A$10000,$A817,Observed!$C$2:$C$10000,$C817),"")</f>
        <v/>
      </c>
      <c r="AJ817" s="23">
        <f>IF(ISNUMBER(AVERAGEIFS(Observed!AJ$2:AJ$10000,Observed!$A$2:$A$10000,$A817,Observed!$C$2:$C$10000,$C817)),AVERAGEIFS(Observed!AJ$2:AJ$10000,Observed!$A$2:$A$10000,$A817,Observed!$C$2:$C$10000,$C817),"")</f>
        <v>8</v>
      </c>
      <c r="AK817" s="23" t="str">
        <f>IF(ISNUMBER(AVERAGEIFS(Observed!AK$2:AK$10000,Observed!$A$2:$A$10000,$A817,Observed!$C$2:$C$10000,$C817)),AVERAGEIFS(Observed!AK$2:AK$10000,Observed!$A$2:$A$10000,$A817,Observed!$C$2:$C$10000,$C817),"")</f>
        <v/>
      </c>
      <c r="AL817" s="23" t="str">
        <f>IF(ISNUMBER(AVERAGEIFS(Observed!AL$2:AL$10000,Observed!$A$2:$A$10000,$A817,Observed!$C$2:$C$10000,$C817)),AVERAGEIFS(Observed!AL$2:AL$10000,Observed!$A$2:$A$10000,$A817,Observed!$C$2:$C$10000,$C817),"")</f>
        <v/>
      </c>
      <c r="AM817" s="23" t="str">
        <f>IF(ISNUMBER(AVERAGEIFS(Observed!AM$2:AM$10000,Observed!$A$2:$A$10000,$A817,Observed!$C$2:$C$10000,$C817)),AVERAGEIFS(Observed!AM$2:AM$10000,Observed!$A$2:$A$10000,$A817,Observed!$C$2:$C$10000,$C817),"")</f>
        <v/>
      </c>
      <c r="AN817" s="23" t="str">
        <f>IF(ISNUMBER(AVERAGEIFS(Observed!AN$2:AN$10000,Observed!$A$2:$A$10000,$A817,Observed!$C$2:$C$10000,$C817)),AVERAGEIFS(Observed!AN$2:AN$10000,Observed!$A$2:$A$10000,$A817,Observed!$C$2:$C$10000,$C817),"")</f>
        <v/>
      </c>
      <c r="AO817" s="2">
        <f>COUNTIFS(Observed!$A$2:$A$10000,$A817,Observed!$C$2:$C$10000,$C817)</f>
        <v>5</v>
      </c>
      <c r="AP817" s="2">
        <f t="shared" si="16"/>
        <v>1</v>
      </c>
    </row>
    <row r="818" spans="1:42" x14ac:dyDescent="0.25">
      <c r="A818" t="s">
        <v>93</v>
      </c>
      <c r="B818" t="s">
        <v>30</v>
      </c>
      <c r="C818" s="20">
        <v>40686</v>
      </c>
      <c r="D818">
        <v>1</v>
      </c>
      <c r="F818" t="s">
        <v>107</v>
      </c>
      <c r="G818" s="25" t="s">
        <v>115</v>
      </c>
      <c r="J818" s="2"/>
      <c r="K818" s="22" t="str">
        <f>IF(ISNUMBER(AVERAGEIFS(Observed!K$2:K$10000,Observed!$A$2:$A$10000,$A818,Observed!$C$2:$C$10000,$C818)),AVERAGEIFS(Observed!K$2:K$10000,Observed!$A$2:$A$10000,$A818,Observed!$C$2:$C$10000,$C818),"")</f>
        <v/>
      </c>
      <c r="L818" s="23" t="str">
        <f>IF(ISNUMBER(AVERAGEIFS(Observed!L$2:L$10000,Observed!$A$2:$A$10000,$A818,Observed!$C$2:$C$10000,$C818)),AVERAGEIFS(Observed!L$2:L$10000,Observed!$A$2:$A$10000,$A818,Observed!$C$2:$C$10000,$C818),"")</f>
        <v/>
      </c>
      <c r="M818" s="23" t="str">
        <f>IF(ISNUMBER(AVERAGEIFS(Observed!M$2:M$10000,Observed!$A$2:$A$10000,$A818,Observed!$C$2:$C$10000,$C818)),AVERAGEIFS(Observed!M$2:M$10000,Observed!$A$2:$A$10000,$A818,Observed!$C$2:$C$10000,$C818),"")</f>
        <v/>
      </c>
      <c r="N818" s="23" t="str">
        <f>IF(ISNUMBER(AVERAGEIFS(Observed!N$2:N$10000,Observed!$A$2:$A$10000,$A818,Observed!$C$2:$C$10000,$C818)),AVERAGEIFS(Observed!N$2:N$10000,Observed!$A$2:$A$10000,$A818,Observed!$C$2:$C$10000,$C818),"")</f>
        <v/>
      </c>
      <c r="O818" s="23" t="str">
        <f>IF(ISNUMBER(AVERAGEIFS(Observed!O$2:O$10000,Observed!$A$2:$A$10000,$A818,Observed!$C$2:$C$10000,$C818)),AVERAGEIFS(Observed!O$2:O$10000,Observed!$A$2:$A$10000,$A818,Observed!$C$2:$C$10000,$C818),"")</f>
        <v/>
      </c>
      <c r="P818" s="24" t="str">
        <f>IF(ISNUMBER(AVERAGEIFS(Observed!P$2:P$10000,Observed!$A$2:$A$10000,$A818,Observed!$C$2:$C$10000,$C818)),AVERAGEIFS(Observed!P$2:P$10000,Observed!$A$2:$A$10000,$A818,Observed!$C$2:$C$10000,$C818),"")</f>
        <v/>
      </c>
      <c r="Q818" s="24" t="str">
        <f>IF(ISNUMBER(AVERAGEIFS(Observed!Q$2:Q$10000,Observed!$A$2:$A$10000,$A818,Observed!$C$2:$C$10000,$C818)),AVERAGEIFS(Observed!Q$2:Q$10000,Observed!$A$2:$A$10000,$A818,Observed!$C$2:$C$10000,$C818),"")</f>
        <v/>
      </c>
      <c r="R818" s="24" t="str">
        <f>IF(ISNUMBER(AVERAGEIFS(Observed!R$2:R$10000,Observed!$A$2:$A$10000,$A818,Observed!$C$2:$C$10000,$C818)),AVERAGEIFS(Observed!R$2:R$10000,Observed!$A$2:$A$10000,$A818,Observed!$C$2:$C$10000,$C818),"")</f>
        <v/>
      </c>
      <c r="S818" s="22" t="str">
        <f>IF(ISNUMBER(AVERAGEIFS(Observed!S$2:S$10000,Observed!$A$2:$A$10000,$A818,Observed!$C$2:$C$10000,$C818)),AVERAGEIFS(Observed!S$2:S$10000,Observed!$A$2:$A$10000,$A818,Observed!$C$2:$C$10000,$C818),"")</f>
        <v/>
      </c>
      <c r="T818" s="23" t="str">
        <f>IF(ISNUMBER(AVERAGEIFS(Observed!T$2:T$10000,Observed!$A$2:$A$10000,$A818,Observed!$C$2:$C$10000,$C818)),AVERAGEIFS(Observed!T$2:T$10000,Observed!$A$2:$A$10000,$A818,Observed!$C$2:$C$10000,$C818),"")</f>
        <v/>
      </c>
      <c r="U818" s="23" t="str">
        <f>IF(ISNUMBER(AVERAGEIFS(Observed!U$2:U$10000,Observed!$A$2:$A$10000,$A818,Observed!$C$2:$C$10000,$C818)),AVERAGEIFS(Observed!U$2:U$10000,Observed!$A$2:$A$10000,$A818,Observed!$C$2:$C$10000,$C818),"")</f>
        <v/>
      </c>
      <c r="V818" s="23" t="str">
        <f>IF(ISNUMBER(AVERAGEIFS(Observed!V$2:V$10000,Observed!$A$2:$A$10000,$A818,Observed!$C$2:$C$10000,$C818)),AVERAGEIFS(Observed!V$2:V$10000,Observed!$A$2:$A$10000,$A818,Observed!$C$2:$C$10000,$C818),"")</f>
        <v/>
      </c>
      <c r="W818" s="23" t="str">
        <f>IF(ISNUMBER(AVERAGEIFS(Observed!W$2:W$10000,Observed!$A$2:$A$10000,$A818,Observed!$C$2:$C$10000,$C818)),AVERAGEIFS(Observed!W$2:W$10000,Observed!$A$2:$A$10000,$A818,Observed!$C$2:$C$10000,$C818),"")</f>
        <v/>
      </c>
      <c r="X818" s="23" t="str">
        <f>IF(ISNUMBER(AVERAGEIFS(Observed!X$2:X$10000,Observed!$A$2:$A$10000,$A818,Observed!$C$2:$C$10000,$C818)),AVERAGEIFS(Observed!X$2:X$10000,Observed!$A$2:$A$10000,$A818,Observed!$C$2:$C$10000,$C818),"")</f>
        <v/>
      </c>
      <c r="Y818" s="23" t="str">
        <f>IF(ISNUMBER(AVERAGEIFS(Observed!Y$2:Y$10000,Observed!$A$2:$A$10000,$A818,Observed!$C$2:$C$10000,$C818)),AVERAGEIFS(Observed!Y$2:Y$10000,Observed!$A$2:$A$10000,$A818,Observed!$C$2:$C$10000,$C818),"")</f>
        <v/>
      </c>
      <c r="Z818" s="23" t="str">
        <f>IF(ISNUMBER(AVERAGEIFS(Observed!Z$2:Z$10000,Observed!$A$2:$A$10000,$A818,Observed!$C$2:$C$10000,$C818)),AVERAGEIFS(Observed!Z$2:Z$10000,Observed!$A$2:$A$10000,$A818,Observed!$C$2:$C$10000,$C818),"")</f>
        <v/>
      </c>
      <c r="AA818" s="23" t="str">
        <f>IF(ISNUMBER(AVERAGEIFS(Observed!AA$2:AA$10000,Observed!$A$2:$A$10000,$A818,Observed!$C$2:$C$10000,$C818)),AVERAGEIFS(Observed!AA$2:AA$10000,Observed!$A$2:$A$10000,$A818,Observed!$C$2:$C$10000,$C818),"")</f>
        <v/>
      </c>
      <c r="AB818" s="23" t="str">
        <f>IF(ISNUMBER(AVERAGEIFS(Observed!AB$2:AB$10000,Observed!$A$2:$A$10000,$A818,Observed!$C$2:$C$10000,$C818)),AVERAGEIFS(Observed!AB$2:AB$10000,Observed!$A$2:$A$10000,$A818,Observed!$C$2:$C$10000,$C818),"")</f>
        <v/>
      </c>
      <c r="AC818" s="23" t="str">
        <f>IF(ISNUMBER(AVERAGEIFS(Observed!AC$2:AC$10000,Observed!$A$2:$A$10000,$A818,Observed!$C$2:$C$10000,$C818)),AVERAGEIFS(Observed!AC$2:AC$10000,Observed!$A$2:$A$10000,$A818,Observed!$C$2:$C$10000,$C818),"")</f>
        <v/>
      </c>
      <c r="AD818" s="23" t="str">
        <f>IF(ISNUMBER(AVERAGEIFS(Observed!AD$2:AD$10000,Observed!$A$2:$A$10000,$A818,Observed!$C$2:$C$10000,$C818)),AVERAGEIFS(Observed!AD$2:AD$10000,Observed!$A$2:$A$10000,$A818,Observed!$C$2:$C$10000,$C818),"")</f>
        <v/>
      </c>
      <c r="AE818" s="24" t="str">
        <f>IF(ISNUMBER(AVERAGEIFS(Observed!AE$2:AE$10000,Observed!$A$2:$A$10000,$A818,Observed!$C$2:$C$10000,$C818)),AVERAGEIFS(Observed!AE$2:AE$10000,Observed!$A$2:$A$10000,$A818,Observed!$C$2:$C$10000,$C818),"")</f>
        <v/>
      </c>
      <c r="AF818" s="24" t="str">
        <f>IF(ISNUMBER(AVERAGEIFS(Observed!AF$2:AF$10000,Observed!$A$2:$A$10000,$A818,Observed!$C$2:$C$10000,$C818)),AVERAGEIFS(Observed!AF$2:AF$10000,Observed!$A$2:$A$10000,$A818,Observed!$C$2:$C$10000,$C818),"")</f>
        <v/>
      </c>
      <c r="AG818" s="23" t="str">
        <f>IF(ISNUMBER(AVERAGEIFS(Observed!AG$2:AG$10000,Observed!$A$2:$A$10000,$A818,Observed!$C$2:$C$10000,$C818)),AVERAGEIFS(Observed!AG$2:AG$10000,Observed!$A$2:$A$10000,$A818,Observed!$C$2:$C$10000,$C818),"")</f>
        <v/>
      </c>
      <c r="AH818" s="23" t="str">
        <f>IF(ISNUMBER(AVERAGEIFS(Observed!AH$2:AH$10000,Observed!$A$2:$A$10000,$A818,Observed!$C$2:$C$10000,$C818)),AVERAGEIFS(Observed!AH$2:AH$10000,Observed!$A$2:$A$10000,$A818,Observed!$C$2:$C$10000,$C818),"")</f>
        <v/>
      </c>
      <c r="AI818" s="22" t="str">
        <f>IF(ISNUMBER(AVERAGEIFS(Observed!AI$2:AI$10000,Observed!$A$2:$A$10000,$A818,Observed!$C$2:$C$10000,$C818)),AVERAGEIFS(Observed!AI$2:AI$10000,Observed!$A$2:$A$10000,$A818,Observed!$C$2:$C$10000,$C818),"")</f>
        <v/>
      </c>
      <c r="AJ818" s="23">
        <f>IF(ISNUMBER(AVERAGEIFS(Observed!AJ$2:AJ$10000,Observed!$A$2:$A$10000,$A818,Observed!$C$2:$C$10000,$C818)),AVERAGEIFS(Observed!AJ$2:AJ$10000,Observed!$A$2:$A$10000,$A818,Observed!$C$2:$C$10000,$C818),"")</f>
        <v>13.34</v>
      </c>
      <c r="AK818" s="23" t="str">
        <f>IF(ISNUMBER(AVERAGEIFS(Observed!AK$2:AK$10000,Observed!$A$2:$A$10000,$A818,Observed!$C$2:$C$10000,$C818)),AVERAGEIFS(Observed!AK$2:AK$10000,Observed!$A$2:$A$10000,$A818,Observed!$C$2:$C$10000,$C818),"")</f>
        <v/>
      </c>
      <c r="AL818" s="23" t="str">
        <f>IF(ISNUMBER(AVERAGEIFS(Observed!AL$2:AL$10000,Observed!$A$2:$A$10000,$A818,Observed!$C$2:$C$10000,$C818)),AVERAGEIFS(Observed!AL$2:AL$10000,Observed!$A$2:$A$10000,$A818,Observed!$C$2:$C$10000,$C818),"")</f>
        <v/>
      </c>
      <c r="AM818" s="23" t="str">
        <f>IF(ISNUMBER(AVERAGEIFS(Observed!AM$2:AM$10000,Observed!$A$2:$A$10000,$A818,Observed!$C$2:$C$10000,$C818)),AVERAGEIFS(Observed!AM$2:AM$10000,Observed!$A$2:$A$10000,$A818,Observed!$C$2:$C$10000,$C818),"")</f>
        <v/>
      </c>
      <c r="AN818" s="23" t="str">
        <f>IF(ISNUMBER(AVERAGEIFS(Observed!AN$2:AN$10000,Observed!$A$2:$A$10000,$A818,Observed!$C$2:$C$10000,$C818)),AVERAGEIFS(Observed!AN$2:AN$10000,Observed!$A$2:$A$10000,$A818,Observed!$C$2:$C$10000,$C818),"")</f>
        <v/>
      </c>
      <c r="AO818" s="2">
        <f>COUNTIFS(Observed!$A$2:$A$10000,$A818,Observed!$C$2:$C$10000,$C818)</f>
        <v>5</v>
      </c>
      <c r="AP818" s="2">
        <f t="shared" si="16"/>
        <v>1</v>
      </c>
    </row>
    <row r="819" spans="1:42" x14ac:dyDescent="0.25">
      <c r="A819" t="s">
        <v>93</v>
      </c>
      <c r="B819" t="s">
        <v>30</v>
      </c>
      <c r="C819" s="20">
        <v>40693</v>
      </c>
      <c r="D819">
        <v>1</v>
      </c>
      <c r="F819" t="s">
        <v>107</v>
      </c>
      <c r="G819" s="25" t="s">
        <v>115</v>
      </c>
      <c r="J819" s="2"/>
      <c r="K819" s="22" t="str">
        <f>IF(ISNUMBER(AVERAGEIFS(Observed!K$2:K$10000,Observed!$A$2:$A$10000,$A819,Observed!$C$2:$C$10000,$C819)),AVERAGEIFS(Observed!K$2:K$10000,Observed!$A$2:$A$10000,$A819,Observed!$C$2:$C$10000,$C819),"")</f>
        <v/>
      </c>
      <c r="L819" s="23" t="str">
        <f>IF(ISNUMBER(AVERAGEIFS(Observed!L$2:L$10000,Observed!$A$2:$A$10000,$A819,Observed!$C$2:$C$10000,$C819)),AVERAGEIFS(Observed!L$2:L$10000,Observed!$A$2:$A$10000,$A819,Observed!$C$2:$C$10000,$C819),"")</f>
        <v/>
      </c>
      <c r="M819" s="23" t="str">
        <f>IF(ISNUMBER(AVERAGEIFS(Observed!M$2:M$10000,Observed!$A$2:$A$10000,$A819,Observed!$C$2:$C$10000,$C819)),AVERAGEIFS(Observed!M$2:M$10000,Observed!$A$2:$A$10000,$A819,Observed!$C$2:$C$10000,$C819),"")</f>
        <v/>
      </c>
      <c r="N819" s="23" t="str">
        <f>IF(ISNUMBER(AVERAGEIFS(Observed!N$2:N$10000,Observed!$A$2:$A$10000,$A819,Observed!$C$2:$C$10000,$C819)),AVERAGEIFS(Observed!N$2:N$10000,Observed!$A$2:$A$10000,$A819,Observed!$C$2:$C$10000,$C819),"")</f>
        <v/>
      </c>
      <c r="O819" s="23" t="str">
        <f>IF(ISNUMBER(AVERAGEIFS(Observed!O$2:O$10000,Observed!$A$2:$A$10000,$A819,Observed!$C$2:$C$10000,$C819)),AVERAGEIFS(Observed!O$2:O$10000,Observed!$A$2:$A$10000,$A819,Observed!$C$2:$C$10000,$C819),"")</f>
        <v/>
      </c>
      <c r="P819" s="24" t="str">
        <f>IF(ISNUMBER(AVERAGEIFS(Observed!P$2:P$10000,Observed!$A$2:$A$10000,$A819,Observed!$C$2:$C$10000,$C819)),AVERAGEIFS(Observed!P$2:P$10000,Observed!$A$2:$A$10000,$A819,Observed!$C$2:$C$10000,$C819),"")</f>
        <v/>
      </c>
      <c r="Q819" s="24" t="str">
        <f>IF(ISNUMBER(AVERAGEIFS(Observed!Q$2:Q$10000,Observed!$A$2:$A$10000,$A819,Observed!$C$2:$C$10000,$C819)),AVERAGEIFS(Observed!Q$2:Q$10000,Observed!$A$2:$A$10000,$A819,Observed!$C$2:$C$10000,$C819),"")</f>
        <v/>
      </c>
      <c r="R819" s="24" t="str">
        <f>IF(ISNUMBER(AVERAGEIFS(Observed!R$2:R$10000,Observed!$A$2:$A$10000,$A819,Observed!$C$2:$C$10000,$C819)),AVERAGEIFS(Observed!R$2:R$10000,Observed!$A$2:$A$10000,$A819,Observed!$C$2:$C$10000,$C819),"")</f>
        <v/>
      </c>
      <c r="S819" s="22" t="str">
        <f>IF(ISNUMBER(AVERAGEIFS(Observed!S$2:S$10000,Observed!$A$2:$A$10000,$A819,Observed!$C$2:$C$10000,$C819)),AVERAGEIFS(Observed!S$2:S$10000,Observed!$A$2:$A$10000,$A819,Observed!$C$2:$C$10000,$C819),"")</f>
        <v/>
      </c>
      <c r="T819" s="23" t="str">
        <f>IF(ISNUMBER(AVERAGEIFS(Observed!T$2:T$10000,Observed!$A$2:$A$10000,$A819,Observed!$C$2:$C$10000,$C819)),AVERAGEIFS(Observed!T$2:T$10000,Observed!$A$2:$A$10000,$A819,Observed!$C$2:$C$10000,$C819),"")</f>
        <v/>
      </c>
      <c r="U819" s="23" t="str">
        <f>IF(ISNUMBER(AVERAGEIFS(Observed!U$2:U$10000,Observed!$A$2:$A$10000,$A819,Observed!$C$2:$C$10000,$C819)),AVERAGEIFS(Observed!U$2:U$10000,Observed!$A$2:$A$10000,$A819,Observed!$C$2:$C$10000,$C819),"")</f>
        <v/>
      </c>
      <c r="V819" s="23" t="str">
        <f>IF(ISNUMBER(AVERAGEIFS(Observed!V$2:V$10000,Observed!$A$2:$A$10000,$A819,Observed!$C$2:$C$10000,$C819)),AVERAGEIFS(Observed!V$2:V$10000,Observed!$A$2:$A$10000,$A819,Observed!$C$2:$C$10000,$C819),"")</f>
        <v/>
      </c>
      <c r="W819" s="23" t="str">
        <f>IF(ISNUMBER(AVERAGEIFS(Observed!W$2:W$10000,Observed!$A$2:$A$10000,$A819,Observed!$C$2:$C$10000,$C819)),AVERAGEIFS(Observed!W$2:W$10000,Observed!$A$2:$A$10000,$A819,Observed!$C$2:$C$10000,$C819),"")</f>
        <v/>
      </c>
      <c r="X819" s="23" t="str">
        <f>IF(ISNUMBER(AVERAGEIFS(Observed!X$2:X$10000,Observed!$A$2:$A$10000,$A819,Observed!$C$2:$C$10000,$C819)),AVERAGEIFS(Observed!X$2:X$10000,Observed!$A$2:$A$10000,$A819,Observed!$C$2:$C$10000,$C819),"")</f>
        <v/>
      </c>
      <c r="Y819" s="23" t="str">
        <f>IF(ISNUMBER(AVERAGEIFS(Observed!Y$2:Y$10000,Observed!$A$2:$A$10000,$A819,Observed!$C$2:$C$10000,$C819)),AVERAGEIFS(Observed!Y$2:Y$10000,Observed!$A$2:$A$10000,$A819,Observed!$C$2:$C$10000,$C819),"")</f>
        <v/>
      </c>
      <c r="Z819" s="23" t="str">
        <f>IF(ISNUMBER(AVERAGEIFS(Observed!Z$2:Z$10000,Observed!$A$2:$A$10000,$A819,Observed!$C$2:$C$10000,$C819)),AVERAGEIFS(Observed!Z$2:Z$10000,Observed!$A$2:$A$10000,$A819,Observed!$C$2:$C$10000,$C819),"")</f>
        <v/>
      </c>
      <c r="AA819" s="23" t="str">
        <f>IF(ISNUMBER(AVERAGEIFS(Observed!AA$2:AA$10000,Observed!$A$2:$A$10000,$A819,Observed!$C$2:$C$10000,$C819)),AVERAGEIFS(Observed!AA$2:AA$10000,Observed!$A$2:$A$10000,$A819,Observed!$C$2:$C$10000,$C819),"")</f>
        <v/>
      </c>
      <c r="AB819" s="23" t="str">
        <f>IF(ISNUMBER(AVERAGEIFS(Observed!AB$2:AB$10000,Observed!$A$2:$A$10000,$A819,Observed!$C$2:$C$10000,$C819)),AVERAGEIFS(Observed!AB$2:AB$10000,Observed!$A$2:$A$10000,$A819,Observed!$C$2:$C$10000,$C819),"")</f>
        <v/>
      </c>
      <c r="AC819" s="23" t="str">
        <f>IF(ISNUMBER(AVERAGEIFS(Observed!AC$2:AC$10000,Observed!$A$2:$A$10000,$A819,Observed!$C$2:$C$10000,$C819)),AVERAGEIFS(Observed!AC$2:AC$10000,Observed!$A$2:$A$10000,$A819,Observed!$C$2:$C$10000,$C819),"")</f>
        <v/>
      </c>
      <c r="AD819" s="23" t="str">
        <f>IF(ISNUMBER(AVERAGEIFS(Observed!AD$2:AD$10000,Observed!$A$2:$A$10000,$A819,Observed!$C$2:$C$10000,$C819)),AVERAGEIFS(Observed!AD$2:AD$10000,Observed!$A$2:$A$10000,$A819,Observed!$C$2:$C$10000,$C819),"")</f>
        <v/>
      </c>
      <c r="AE819" s="24" t="str">
        <f>IF(ISNUMBER(AVERAGEIFS(Observed!AE$2:AE$10000,Observed!$A$2:$A$10000,$A819,Observed!$C$2:$C$10000,$C819)),AVERAGEIFS(Observed!AE$2:AE$10000,Observed!$A$2:$A$10000,$A819,Observed!$C$2:$C$10000,$C819),"")</f>
        <v/>
      </c>
      <c r="AF819" s="24" t="str">
        <f>IF(ISNUMBER(AVERAGEIFS(Observed!AF$2:AF$10000,Observed!$A$2:$A$10000,$A819,Observed!$C$2:$C$10000,$C819)),AVERAGEIFS(Observed!AF$2:AF$10000,Observed!$A$2:$A$10000,$A819,Observed!$C$2:$C$10000,$C819),"")</f>
        <v/>
      </c>
      <c r="AG819" s="23" t="str">
        <f>IF(ISNUMBER(AVERAGEIFS(Observed!AG$2:AG$10000,Observed!$A$2:$A$10000,$A819,Observed!$C$2:$C$10000,$C819)),AVERAGEIFS(Observed!AG$2:AG$10000,Observed!$A$2:$A$10000,$A819,Observed!$C$2:$C$10000,$C819),"")</f>
        <v/>
      </c>
      <c r="AH819" s="23" t="str">
        <f>IF(ISNUMBER(AVERAGEIFS(Observed!AH$2:AH$10000,Observed!$A$2:$A$10000,$A819,Observed!$C$2:$C$10000,$C819)),AVERAGEIFS(Observed!AH$2:AH$10000,Observed!$A$2:$A$10000,$A819,Observed!$C$2:$C$10000,$C819),"")</f>
        <v/>
      </c>
      <c r="AI819" s="22" t="str">
        <f>IF(ISNUMBER(AVERAGEIFS(Observed!AI$2:AI$10000,Observed!$A$2:$A$10000,$A819,Observed!$C$2:$C$10000,$C819)),AVERAGEIFS(Observed!AI$2:AI$10000,Observed!$A$2:$A$10000,$A819,Observed!$C$2:$C$10000,$C819),"")</f>
        <v/>
      </c>
      <c r="AJ819" s="23">
        <f>IF(ISNUMBER(AVERAGEIFS(Observed!AJ$2:AJ$10000,Observed!$A$2:$A$10000,$A819,Observed!$C$2:$C$10000,$C819)),AVERAGEIFS(Observed!AJ$2:AJ$10000,Observed!$A$2:$A$10000,$A819,Observed!$C$2:$C$10000,$C819),"")</f>
        <v>16.020000000000003</v>
      </c>
      <c r="AK819" s="23" t="str">
        <f>IF(ISNUMBER(AVERAGEIFS(Observed!AK$2:AK$10000,Observed!$A$2:$A$10000,$A819,Observed!$C$2:$C$10000,$C819)),AVERAGEIFS(Observed!AK$2:AK$10000,Observed!$A$2:$A$10000,$A819,Observed!$C$2:$C$10000,$C819),"")</f>
        <v/>
      </c>
      <c r="AL819" s="23" t="str">
        <f>IF(ISNUMBER(AVERAGEIFS(Observed!AL$2:AL$10000,Observed!$A$2:$A$10000,$A819,Observed!$C$2:$C$10000,$C819)),AVERAGEIFS(Observed!AL$2:AL$10000,Observed!$A$2:$A$10000,$A819,Observed!$C$2:$C$10000,$C819),"")</f>
        <v/>
      </c>
      <c r="AM819" s="23" t="str">
        <f>IF(ISNUMBER(AVERAGEIFS(Observed!AM$2:AM$10000,Observed!$A$2:$A$10000,$A819,Observed!$C$2:$C$10000,$C819)),AVERAGEIFS(Observed!AM$2:AM$10000,Observed!$A$2:$A$10000,$A819,Observed!$C$2:$C$10000,$C819),"")</f>
        <v/>
      </c>
      <c r="AN819" s="23" t="str">
        <f>IF(ISNUMBER(AVERAGEIFS(Observed!AN$2:AN$10000,Observed!$A$2:$A$10000,$A819,Observed!$C$2:$C$10000,$C819)),AVERAGEIFS(Observed!AN$2:AN$10000,Observed!$A$2:$A$10000,$A819,Observed!$C$2:$C$10000,$C819),"")</f>
        <v/>
      </c>
      <c r="AO819" s="2">
        <f>COUNTIFS(Observed!$A$2:$A$10000,$A819,Observed!$C$2:$C$10000,$C819)</f>
        <v>5</v>
      </c>
      <c r="AP819" s="2">
        <f t="shared" si="16"/>
        <v>1</v>
      </c>
    </row>
    <row r="820" spans="1:42" x14ac:dyDescent="0.25">
      <c r="A820" t="s">
        <v>93</v>
      </c>
      <c r="B820" t="s">
        <v>30</v>
      </c>
      <c r="C820" s="20">
        <v>40701</v>
      </c>
      <c r="D820">
        <v>1</v>
      </c>
      <c r="F820" t="s">
        <v>107</v>
      </c>
      <c r="G820" s="25" t="s">
        <v>115</v>
      </c>
      <c r="J820" s="2"/>
      <c r="K820" s="22" t="str">
        <f>IF(ISNUMBER(AVERAGEIFS(Observed!K$2:K$10000,Observed!$A$2:$A$10000,$A820,Observed!$C$2:$C$10000,$C820)),AVERAGEIFS(Observed!K$2:K$10000,Observed!$A$2:$A$10000,$A820,Observed!$C$2:$C$10000,$C820),"")</f>
        <v/>
      </c>
      <c r="L820" s="23" t="str">
        <f>IF(ISNUMBER(AVERAGEIFS(Observed!L$2:L$10000,Observed!$A$2:$A$10000,$A820,Observed!$C$2:$C$10000,$C820)),AVERAGEIFS(Observed!L$2:L$10000,Observed!$A$2:$A$10000,$A820,Observed!$C$2:$C$10000,$C820),"")</f>
        <v/>
      </c>
      <c r="M820" s="23" t="str">
        <f>IF(ISNUMBER(AVERAGEIFS(Observed!M$2:M$10000,Observed!$A$2:$A$10000,$A820,Observed!$C$2:$C$10000,$C820)),AVERAGEIFS(Observed!M$2:M$10000,Observed!$A$2:$A$10000,$A820,Observed!$C$2:$C$10000,$C820),"")</f>
        <v/>
      </c>
      <c r="N820" s="23" t="str">
        <f>IF(ISNUMBER(AVERAGEIFS(Observed!N$2:N$10000,Observed!$A$2:$A$10000,$A820,Observed!$C$2:$C$10000,$C820)),AVERAGEIFS(Observed!N$2:N$10000,Observed!$A$2:$A$10000,$A820,Observed!$C$2:$C$10000,$C820),"")</f>
        <v/>
      </c>
      <c r="O820" s="23" t="str">
        <f>IF(ISNUMBER(AVERAGEIFS(Observed!O$2:O$10000,Observed!$A$2:$A$10000,$A820,Observed!$C$2:$C$10000,$C820)),AVERAGEIFS(Observed!O$2:O$10000,Observed!$A$2:$A$10000,$A820,Observed!$C$2:$C$10000,$C820),"")</f>
        <v/>
      </c>
      <c r="P820" s="24" t="str">
        <f>IF(ISNUMBER(AVERAGEIFS(Observed!P$2:P$10000,Observed!$A$2:$A$10000,$A820,Observed!$C$2:$C$10000,$C820)),AVERAGEIFS(Observed!P$2:P$10000,Observed!$A$2:$A$10000,$A820,Observed!$C$2:$C$10000,$C820),"")</f>
        <v/>
      </c>
      <c r="Q820" s="24" t="str">
        <f>IF(ISNUMBER(AVERAGEIFS(Observed!Q$2:Q$10000,Observed!$A$2:$A$10000,$A820,Observed!$C$2:$C$10000,$C820)),AVERAGEIFS(Observed!Q$2:Q$10000,Observed!$A$2:$A$10000,$A820,Observed!$C$2:$C$10000,$C820),"")</f>
        <v/>
      </c>
      <c r="R820" s="24" t="str">
        <f>IF(ISNUMBER(AVERAGEIFS(Observed!R$2:R$10000,Observed!$A$2:$A$10000,$A820,Observed!$C$2:$C$10000,$C820)),AVERAGEIFS(Observed!R$2:R$10000,Observed!$A$2:$A$10000,$A820,Observed!$C$2:$C$10000,$C820),"")</f>
        <v/>
      </c>
      <c r="S820" s="22" t="str">
        <f>IF(ISNUMBER(AVERAGEIFS(Observed!S$2:S$10000,Observed!$A$2:$A$10000,$A820,Observed!$C$2:$C$10000,$C820)),AVERAGEIFS(Observed!S$2:S$10000,Observed!$A$2:$A$10000,$A820,Observed!$C$2:$C$10000,$C820),"")</f>
        <v/>
      </c>
      <c r="T820" s="23" t="str">
        <f>IF(ISNUMBER(AVERAGEIFS(Observed!T$2:T$10000,Observed!$A$2:$A$10000,$A820,Observed!$C$2:$C$10000,$C820)),AVERAGEIFS(Observed!T$2:T$10000,Observed!$A$2:$A$10000,$A820,Observed!$C$2:$C$10000,$C820),"")</f>
        <v/>
      </c>
      <c r="U820" s="23" t="str">
        <f>IF(ISNUMBER(AVERAGEIFS(Observed!U$2:U$10000,Observed!$A$2:$A$10000,$A820,Observed!$C$2:$C$10000,$C820)),AVERAGEIFS(Observed!U$2:U$10000,Observed!$A$2:$A$10000,$A820,Observed!$C$2:$C$10000,$C820),"")</f>
        <v/>
      </c>
      <c r="V820" s="23" t="str">
        <f>IF(ISNUMBER(AVERAGEIFS(Observed!V$2:V$10000,Observed!$A$2:$A$10000,$A820,Observed!$C$2:$C$10000,$C820)),AVERAGEIFS(Observed!V$2:V$10000,Observed!$A$2:$A$10000,$A820,Observed!$C$2:$C$10000,$C820),"")</f>
        <v/>
      </c>
      <c r="W820" s="23" t="str">
        <f>IF(ISNUMBER(AVERAGEIFS(Observed!W$2:W$10000,Observed!$A$2:$A$10000,$A820,Observed!$C$2:$C$10000,$C820)),AVERAGEIFS(Observed!W$2:W$10000,Observed!$A$2:$A$10000,$A820,Observed!$C$2:$C$10000,$C820),"")</f>
        <v/>
      </c>
      <c r="X820" s="23" t="str">
        <f>IF(ISNUMBER(AVERAGEIFS(Observed!X$2:X$10000,Observed!$A$2:$A$10000,$A820,Observed!$C$2:$C$10000,$C820)),AVERAGEIFS(Observed!X$2:X$10000,Observed!$A$2:$A$10000,$A820,Observed!$C$2:$C$10000,$C820),"")</f>
        <v/>
      </c>
      <c r="Y820" s="23" t="str">
        <f>IF(ISNUMBER(AVERAGEIFS(Observed!Y$2:Y$10000,Observed!$A$2:$A$10000,$A820,Observed!$C$2:$C$10000,$C820)),AVERAGEIFS(Observed!Y$2:Y$10000,Observed!$A$2:$A$10000,$A820,Observed!$C$2:$C$10000,$C820),"")</f>
        <v/>
      </c>
      <c r="Z820" s="23" t="str">
        <f>IF(ISNUMBER(AVERAGEIFS(Observed!Z$2:Z$10000,Observed!$A$2:$A$10000,$A820,Observed!$C$2:$C$10000,$C820)),AVERAGEIFS(Observed!Z$2:Z$10000,Observed!$A$2:$A$10000,$A820,Observed!$C$2:$C$10000,$C820),"")</f>
        <v/>
      </c>
      <c r="AA820" s="23" t="str">
        <f>IF(ISNUMBER(AVERAGEIFS(Observed!AA$2:AA$10000,Observed!$A$2:$A$10000,$A820,Observed!$C$2:$C$10000,$C820)),AVERAGEIFS(Observed!AA$2:AA$10000,Observed!$A$2:$A$10000,$A820,Observed!$C$2:$C$10000,$C820),"")</f>
        <v/>
      </c>
      <c r="AB820" s="23" t="str">
        <f>IF(ISNUMBER(AVERAGEIFS(Observed!AB$2:AB$10000,Observed!$A$2:$A$10000,$A820,Observed!$C$2:$C$10000,$C820)),AVERAGEIFS(Observed!AB$2:AB$10000,Observed!$A$2:$A$10000,$A820,Observed!$C$2:$C$10000,$C820),"")</f>
        <v/>
      </c>
      <c r="AC820" s="23" t="str">
        <f>IF(ISNUMBER(AVERAGEIFS(Observed!AC$2:AC$10000,Observed!$A$2:$A$10000,$A820,Observed!$C$2:$C$10000,$C820)),AVERAGEIFS(Observed!AC$2:AC$10000,Observed!$A$2:$A$10000,$A820,Observed!$C$2:$C$10000,$C820),"")</f>
        <v/>
      </c>
      <c r="AD820" s="23" t="str">
        <f>IF(ISNUMBER(AVERAGEIFS(Observed!AD$2:AD$10000,Observed!$A$2:$A$10000,$A820,Observed!$C$2:$C$10000,$C820)),AVERAGEIFS(Observed!AD$2:AD$10000,Observed!$A$2:$A$10000,$A820,Observed!$C$2:$C$10000,$C820),"")</f>
        <v/>
      </c>
      <c r="AE820" s="24" t="str">
        <f>IF(ISNUMBER(AVERAGEIFS(Observed!AE$2:AE$10000,Observed!$A$2:$A$10000,$A820,Observed!$C$2:$C$10000,$C820)),AVERAGEIFS(Observed!AE$2:AE$10000,Observed!$A$2:$A$10000,$A820,Observed!$C$2:$C$10000,$C820),"")</f>
        <v/>
      </c>
      <c r="AF820" s="24" t="str">
        <f>IF(ISNUMBER(AVERAGEIFS(Observed!AF$2:AF$10000,Observed!$A$2:$A$10000,$A820,Observed!$C$2:$C$10000,$C820)),AVERAGEIFS(Observed!AF$2:AF$10000,Observed!$A$2:$A$10000,$A820,Observed!$C$2:$C$10000,$C820),"")</f>
        <v/>
      </c>
      <c r="AG820" s="23" t="str">
        <f>IF(ISNUMBER(AVERAGEIFS(Observed!AG$2:AG$10000,Observed!$A$2:$A$10000,$A820,Observed!$C$2:$C$10000,$C820)),AVERAGEIFS(Observed!AG$2:AG$10000,Observed!$A$2:$A$10000,$A820,Observed!$C$2:$C$10000,$C820),"")</f>
        <v/>
      </c>
      <c r="AH820" s="23" t="str">
        <f>IF(ISNUMBER(AVERAGEIFS(Observed!AH$2:AH$10000,Observed!$A$2:$A$10000,$A820,Observed!$C$2:$C$10000,$C820)),AVERAGEIFS(Observed!AH$2:AH$10000,Observed!$A$2:$A$10000,$A820,Observed!$C$2:$C$10000,$C820),"")</f>
        <v/>
      </c>
      <c r="AI820" s="22" t="str">
        <f>IF(ISNUMBER(AVERAGEIFS(Observed!AI$2:AI$10000,Observed!$A$2:$A$10000,$A820,Observed!$C$2:$C$10000,$C820)),AVERAGEIFS(Observed!AI$2:AI$10000,Observed!$A$2:$A$10000,$A820,Observed!$C$2:$C$10000,$C820),"")</f>
        <v/>
      </c>
      <c r="AJ820" s="23">
        <f>IF(ISNUMBER(AVERAGEIFS(Observed!AJ$2:AJ$10000,Observed!$A$2:$A$10000,$A820,Observed!$C$2:$C$10000,$C820)),AVERAGEIFS(Observed!AJ$2:AJ$10000,Observed!$A$2:$A$10000,$A820,Observed!$C$2:$C$10000,$C820),"")</f>
        <v>17.78</v>
      </c>
      <c r="AK820" s="23" t="str">
        <f>IF(ISNUMBER(AVERAGEIFS(Observed!AK$2:AK$10000,Observed!$A$2:$A$10000,$A820,Observed!$C$2:$C$10000,$C820)),AVERAGEIFS(Observed!AK$2:AK$10000,Observed!$A$2:$A$10000,$A820,Observed!$C$2:$C$10000,$C820),"")</f>
        <v/>
      </c>
      <c r="AL820" s="23" t="str">
        <f>IF(ISNUMBER(AVERAGEIFS(Observed!AL$2:AL$10000,Observed!$A$2:$A$10000,$A820,Observed!$C$2:$C$10000,$C820)),AVERAGEIFS(Observed!AL$2:AL$10000,Observed!$A$2:$A$10000,$A820,Observed!$C$2:$C$10000,$C820),"")</f>
        <v/>
      </c>
      <c r="AM820" s="23" t="str">
        <f>IF(ISNUMBER(AVERAGEIFS(Observed!AM$2:AM$10000,Observed!$A$2:$A$10000,$A820,Observed!$C$2:$C$10000,$C820)),AVERAGEIFS(Observed!AM$2:AM$10000,Observed!$A$2:$A$10000,$A820,Observed!$C$2:$C$10000,$C820),"")</f>
        <v/>
      </c>
      <c r="AN820" s="23" t="str">
        <f>IF(ISNUMBER(AVERAGEIFS(Observed!AN$2:AN$10000,Observed!$A$2:$A$10000,$A820,Observed!$C$2:$C$10000,$C820)),AVERAGEIFS(Observed!AN$2:AN$10000,Observed!$A$2:$A$10000,$A820,Observed!$C$2:$C$10000,$C820),"")</f>
        <v/>
      </c>
      <c r="AO820" s="2">
        <f>COUNTIFS(Observed!$A$2:$A$10000,$A820,Observed!$C$2:$C$10000,$C820)</f>
        <v>5</v>
      </c>
      <c r="AP820" s="2">
        <f t="shared" si="16"/>
        <v>1</v>
      </c>
    </row>
    <row r="821" spans="1:42" x14ac:dyDescent="0.25">
      <c r="A821" t="s">
        <v>93</v>
      </c>
      <c r="B821" t="s">
        <v>30</v>
      </c>
      <c r="C821" s="20">
        <v>40707</v>
      </c>
      <c r="D821">
        <v>1</v>
      </c>
      <c r="F821" t="s">
        <v>107</v>
      </c>
      <c r="G821" s="25" t="s">
        <v>115</v>
      </c>
      <c r="J821" s="2"/>
      <c r="K821" s="22" t="str">
        <f>IF(ISNUMBER(AVERAGEIFS(Observed!K$2:K$10000,Observed!$A$2:$A$10000,$A821,Observed!$C$2:$C$10000,$C821)),AVERAGEIFS(Observed!K$2:K$10000,Observed!$A$2:$A$10000,$A821,Observed!$C$2:$C$10000,$C821),"")</f>
        <v/>
      </c>
      <c r="L821" s="23" t="str">
        <f>IF(ISNUMBER(AVERAGEIFS(Observed!L$2:L$10000,Observed!$A$2:$A$10000,$A821,Observed!$C$2:$C$10000,$C821)),AVERAGEIFS(Observed!L$2:L$10000,Observed!$A$2:$A$10000,$A821,Observed!$C$2:$C$10000,$C821),"")</f>
        <v/>
      </c>
      <c r="M821" s="23" t="str">
        <f>IF(ISNUMBER(AVERAGEIFS(Observed!M$2:M$10000,Observed!$A$2:$A$10000,$A821,Observed!$C$2:$C$10000,$C821)),AVERAGEIFS(Observed!M$2:M$10000,Observed!$A$2:$A$10000,$A821,Observed!$C$2:$C$10000,$C821),"")</f>
        <v/>
      </c>
      <c r="N821" s="23" t="str">
        <f>IF(ISNUMBER(AVERAGEIFS(Observed!N$2:N$10000,Observed!$A$2:$A$10000,$A821,Observed!$C$2:$C$10000,$C821)),AVERAGEIFS(Observed!N$2:N$10000,Observed!$A$2:$A$10000,$A821,Observed!$C$2:$C$10000,$C821),"")</f>
        <v/>
      </c>
      <c r="O821" s="23" t="str">
        <f>IF(ISNUMBER(AVERAGEIFS(Observed!O$2:O$10000,Observed!$A$2:$A$10000,$A821,Observed!$C$2:$C$10000,$C821)),AVERAGEIFS(Observed!O$2:O$10000,Observed!$A$2:$A$10000,$A821,Observed!$C$2:$C$10000,$C821),"")</f>
        <v/>
      </c>
      <c r="P821" s="24" t="str">
        <f>IF(ISNUMBER(AVERAGEIFS(Observed!P$2:P$10000,Observed!$A$2:$A$10000,$A821,Observed!$C$2:$C$10000,$C821)),AVERAGEIFS(Observed!P$2:P$10000,Observed!$A$2:$A$10000,$A821,Observed!$C$2:$C$10000,$C821),"")</f>
        <v/>
      </c>
      <c r="Q821" s="24" t="str">
        <f>IF(ISNUMBER(AVERAGEIFS(Observed!Q$2:Q$10000,Observed!$A$2:$A$10000,$A821,Observed!$C$2:$C$10000,$C821)),AVERAGEIFS(Observed!Q$2:Q$10000,Observed!$A$2:$A$10000,$A821,Observed!$C$2:$C$10000,$C821),"")</f>
        <v/>
      </c>
      <c r="R821" s="24" t="str">
        <f>IF(ISNUMBER(AVERAGEIFS(Observed!R$2:R$10000,Observed!$A$2:$A$10000,$A821,Observed!$C$2:$C$10000,$C821)),AVERAGEIFS(Observed!R$2:R$10000,Observed!$A$2:$A$10000,$A821,Observed!$C$2:$C$10000,$C821),"")</f>
        <v/>
      </c>
      <c r="S821" s="22" t="str">
        <f>IF(ISNUMBER(AVERAGEIFS(Observed!S$2:S$10000,Observed!$A$2:$A$10000,$A821,Observed!$C$2:$C$10000,$C821)),AVERAGEIFS(Observed!S$2:S$10000,Observed!$A$2:$A$10000,$A821,Observed!$C$2:$C$10000,$C821),"")</f>
        <v/>
      </c>
      <c r="T821" s="23" t="str">
        <f>IF(ISNUMBER(AVERAGEIFS(Observed!T$2:T$10000,Observed!$A$2:$A$10000,$A821,Observed!$C$2:$C$10000,$C821)),AVERAGEIFS(Observed!T$2:T$10000,Observed!$A$2:$A$10000,$A821,Observed!$C$2:$C$10000,$C821),"")</f>
        <v/>
      </c>
      <c r="U821" s="23" t="str">
        <f>IF(ISNUMBER(AVERAGEIFS(Observed!U$2:U$10000,Observed!$A$2:$A$10000,$A821,Observed!$C$2:$C$10000,$C821)),AVERAGEIFS(Observed!U$2:U$10000,Observed!$A$2:$A$10000,$A821,Observed!$C$2:$C$10000,$C821),"")</f>
        <v/>
      </c>
      <c r="V821" s="23" t="str">
        <f>IF(ISNUMBER(AVERAGEIFS(Observed!V$2:V$10000,Observed!$A$2:$A$10000,$A821,Observed!$C$2:$C$10000,$C821)),AVERAGEIFS(Observed!V$2:V$10000,Observed!$A$2:$A$10000,$A821,Observed!$C$2:$C$10000,$C821),"")</f>
        <v/>
      </c>
      <c r="W821" s="23" t="str">
        <f>IF(ISNUMBER(AVERAGEIFS(Observed!W$2:W$10000,Observed!$A$2:$A$10000,$A821,Observed!$C$2:$C$10000,$C821)),AVERAGEIFS(Observed!W$2:W$10000,Observed!$A$2:$A$10000,$A821,Observed!$C$2:$C$10000,$C821),"")</f>
        <v/>
      </c>
      <c r="X821" s="23" t="str">
        <f>IF(ISNUMBER(AVERAGEIFS(Observed!X$2:X$10000,Observed!$A$2:$A$10000,$A821,Observed!$C$2:$C$10000,$C821)),AVERAGEIFS(Observed!X$2:X$10000,Observed!$A$2:$A$10000,$A821,Observed!$C$2:$C$10000,$C821),"")</f>
        <v/>
      </c>
      <c r="Y821" s="23" t="str">
        <f>IF(ISNUMBER(AVERAGEIFS(Observed!Y$2:Y$10000,Observed!$A$2:$A$10000,$A821,Observed!$C$2:$C$10000,$C821)),AVERAGEIFS(Observed!Y$2:Y$10000,Observed!$A$2:$A$10000,$A821,Observed!$C$2:$C$10000,$C821),"")</f>
        <v/>
      </c>
      <c r="Z821" s="23" t="str">
        <f>IF(ISNUMBER(AVERAGEIFS(Observed!Z$2:Z$10000,Observed!$A$2:$A$10000,$A821,Observed!$C$2:$C$10000,$C821)),AVERAGEIFS(Observed!Z$2:Z$10000,Observed!$A$2:$A$10000,$A821,Observed!$C$2:$C$10000,$C821),"")</f>
        <v/>
      </c>
      <c r="AA821" s="23" t="str">
        <f>IF(ISNUMBER(AVERAGEIFS(Observed!AA$2:AA$10000,Observed!$A$2:$A$10000,$A821,Observed!$C$2:$C$10000,$C821)),AVERAGEIFS(Observed!AA$2:AA$10000,Observed!$A$2:$A$10000,$A821,Observed!$C$2:$C$10000,$C821),"")</f>
        <v/>
      </c>
      <c r="AB821" s="23" t="str">
        <f>IF(ISNUMBER(AVERAGEIFS(Observed!AB$2:AB$10000,Observed!$A$2:$A$10000,$A821,Observed!$C$2:$C$10000,$C821)),AVERAGEIFS(Observed!AB$2:AB$10000,Observed!$A$2:$A$10000,$A821,Observed!$C$2:$C$10000,$C821),"")</f>
        <v/>
      </c>
      <c r="AC821" s="23" t="str">
        <f>IF(ISNUMBER(AVERAGEIFS(Observed!AC$2:AC$10000,Observed!$A$2:$A$10000,$A821,Observed!$C$2:$C$10000,$C821)),AVERAGEIFS(Observed!AC$2:AC$10000,Observed!$A$2:$A$10000,$A821,Observed!$C$2:$C$10000,$C821),"")</f>
        <v/>
      </c>
      <c r="AD821" s="23" t="str">
        <f>IF(ISNUMBER(AVERAGEIFS(Observed!AD$2:AD$10000,Observed!$A$2:$A$10000,$A821,Observed!$C$2:$C$10000,$C821)),AVERAGEIFS(Observed!AD$2:AD$10000,Observed!$A$2:$A$10000,$A821,Observed!$C$2:$C$10000,$C821),"")</f>
        <v/>
      </c>
      <c r="AE821" s="24" t="str">
        <f>IF(ISNUMBER(AVERAGEIFS(Observed!AE$2:AE$10000,Observed!$A$2:$A$10000,$A821,Observed!$C$2:$C$10000,$C821)),AVERAGEIFS(Observed!AE$2:AE$10000,Observed!$A$2:$A$10000,$A821,Observed!$C$2:$C$10000,$C821),"")</f>
        <v/>
      </c>
      <c r="AF821" s="24" t="str">
        <f>IF(ISNUMBER(AVERAGEIFS(Observed!AF$2:AF$10000,Observed!$A$2:$A$10000,$A821,Observed!$C$2:$C$10000,$C821)),AVERAGEIFS(Observed!AF$2:AF$10000,Observed!$A$2:$A$10000,$A821,Observed!$C$2:$C$10000,$C821),"")</f>
        <v/>
      </c>
      <c r="AG821" s="23" t="str">
        <f>IF(ISNUMBER(AVERAGEIFS(Observed!AG$2:AG$10000,Observed!$A$2:$A$10000,$A821,Observed!$C$2:$C$10000,$C821)),AVERAGEIFS(Observed!AG$2:AG$10000,Observed!$A$2:$A$10000,$A821,Observed!$C$2:$C$10000,$C821),"")</f>
        <v/>
      </c>
      <c r="AH821" s="23" t="str">
        <f>IF(ISNUMBER(AVERAGEIFS(Observed!AH$2:AH$10000,Observed!$A$2:$A$10000,$A821,Observed!$C$2:$C$10000,$C821)),AVERAGEIFS(Observed!AH$2:AH$10000,Observed!$A$2:$A$10000,$A821,Observed!$C$2:$C$10000,$C821),"")</f>
        <v/>
      </c>
      <c r="AI821" s="22" t="str">
        <f>IF(ISNUMBER(AVERAGEIFS(Observed!AI$2:AI$10000,Observed!$A$2:$A$10000,$A821,Observed!$C$2:$C$10000,$C821)),AVERAGEIFS(Observed!AI$2:AI$10000,Observed!$A$2:$A$10000,$A821,Observed!$C$2:$C$10000,$C821),"")</f>
        <v/>
      </c>
      <c r="AJ821" s="23">
        <f>IF(ISNUMBER(AVERAGEIFS(Observed!AJ$2:AJ$10000,Observed!$A$2:$A$10000,$A821,Observed!$C$2:$C$10000,$C821)),AVERAGEIFS(Observed!AJ$2:AJ$10000,Observed!$A$2:$A$10000,$A821,Observed!$C$2:$C$10000,$C821),"")</f>
        <v>20.079999999999998</v>
      </c>
      <c r="AK821" s="23" t="str">
        <f>IF(ISNUMBER(AVERAGEIFS(Observed!AK$2:AK$10000,Observed!$A$2:$A$10000,$A821,Observed!$C$2:$C$10000,$C821)),AVERAGEIFS(Observed!AK$2:AK$10000,Observed!$A$2:$A$10000,$A821,Observed!$C$2:$C$10000,$C821),"")</f>
        <v/>
      </c>
      <c r="AL821" s="23" t="str">
        <f>IF(ISNUMBER(AVERAGEIFS(Observed!AL$2:AL$10000,Observed!$A$2:$A$10000,$A821,Observed!$C$2:$C$10000,$C821)),AVERAGEIFS(Observed!AL$2:AL$10000,Observed!$A$2:$A$10000,$A821,Observed!$C$2:$C$10000,$C821),"")</f>
        <v/>
      </c>
      <c r="AM821" s="23" t="str">
        <f>IF(ISNUMBER(AVERAGEIFS(Observed!AM$2:AM$10000,Observed!$A$2:$A$10000,$A821,Observed!$C$2:$C$10000,$C821)),AVERAGEIFS(Observed!AM$2:AM$10000,Observed!$A$2:$A$10000,$A821,Observed!$C$2:$C$10000,$C821),"")</f>
        <v/>
      </c>
      <c r="AN821" s="23" t="str">
        <f>IF(ISNUMBER(AVERAGEIFS(Observed!AN$2:AN$10000,Observed!$A$2:$A$10000,$A821,Observed!$C$2:$C$10000,$C821)),AVERAGEIFS(Observed!AN$2:AN$10000,Observed!$A$2:$A$10000,$A821,Observed!$C$2:$C$10000,$C821),"")</f>
        <v/>
      </c>
      <c r="AO821" s="2">
        <f>COUNTIFS(Observed!$A$2:$A$10000,$A821,Observed!$C$2:$C$10000,$C821)</f>
        <v>5</v>
      </c>
      <c r="AP821" s="2">
        <f t="shared" si="16"/>
        <v>1</v>
      </c>
    </row>
    <row r="822" spans="1:42" x14ac:dyDescent="0.25">
      <c r="A822" t="s">
        <v>93</v>
      </c>
      <c r="B822" t="s">
        <v>30</v>
      </c>
      <c r="C822" s="20">
        <v>40714</v>
      </c>
      <c r="D822">
        <v>1</v>
      </c>
      <c r="F822" t="s">
        <v>107</v>
      </c>
      <c r="G822" s="25" t="s">
        <v>115</v>
      </c>
      <c r="J822" s="2"/>
      <c r="K822" s="22" t="str">
        <f>IF(ISNUMBER(AVERAGEIFS(Observed!K$2:K$10000,Observed!$A$2:$A$10000,$A822,Observed!$C$2:$C$10000,$C822)),AVERAGEIFS(Observed!K$2:K$10000,Observed!$A$2:$A$10000,$A822,Observed!$C$2:$C$10000,$C822),"")</f>
        <v/>
      </c>
      <c r="L822" s="23" t="str">
        <f>IF(ISNUMBER(AVERAGEIFS(Observed!L$2:L$10000,Observed!$A$2:$A$10000,$A822,Observed!$C$2:$C$10000,$C822)),AVERAGEIFS(Observed!L$2:L$10000,Observed!$A$2:$A$10000,$A822,Observed!$C$2:$C$10000,$C822),"")</f>
        <v/>
      </c>
      <c r="M822" s="23" t="str">
        <f>IF(ISNUMBER(AVERAGEIFS(Observed!M$2:M$10000,Observed!$A$2:$A$10000,$A822,Observed!$C$2:$C$10000,$C822)),AVERAGEIFS(Observed!M$2:M$10000,Observed!$A$2:$A$10000,$A822,Observed!$C$2:$C$10000,$C822),"")</f>
        <v/>
      </c>
      <c r="N822" s="23" t="str">
        <f>IF(ISNUMBER(AVERAGEIFS(Observed!N$2:N$10000,Observed!$A$2:$A$10000,$A822,Observed!$C$2:$C$10000,$C822)),AVERAGEIFS(Observed!N$2:N$10000,Observed!$A$2:$A$10000,$A822,Observed!$C$2:$C$10000,$C822),"")</f>
        <v/>
      </c>
      <c r="O822" s="23" t="str">
        <f>IF(ISNUMBER(AVERAGEIFS(Observed!O$2:O$10000,Observed!$A$2:$A$10000,$A822,Observed!$C$2:$C$10000,$C822)),AVERAGEIFS(Observed!O$2:O$10000,Observed!$A$2:$A$10000,$A822,Observed!$C$2:$C$10000,$C822),"")</f>
        <v/>
      </c>
      <c r="P822" s="24" t="str">
        <f>IF(ISNUMBER(AVERAGEIFS(Observed!P$2:P$10000,Observed!$A$2:$A$10000,$A822,Observed!$C$2:$C$10000,$C822)),AVERAGEIFS(Observed!P$2:P$10000,Observed!$A$2:$A$10000,$A822,Observed!$C$2:$C$10000,$C822),"")</f>
        <v/>
      </c>
      <c r="Q822" s="24" t="str">
        <f>IF(ISNUMBER(AVERAGEIFS(Observed!Q$2:Q$10000,Observed!$A$2:$A$10000,$A822,Observed!$C$2:$C$10000,$C822)),AVERAGEIFS(Observed!Q$2:Q$10000,Observed!$A$2:$A$10000,$A822,Observed!$C$2:$C$10000,$C822),"")</f>
        <v/>
      </c>
      <c r="R822" s="24" t="str">
        <f>IF(ISNUMBER(AVERAGEIFS(Observed!R$2:R$10000,Observed!$A$2:$A$10000,$A822,Observed!$C$2:$C$10000,$C822)),AVERAGEIFS(Observed!R$2:R$10000,Observed!$A$2:$A$10000,$A822,Observed!$C$2:$C$10000,$C822),"")</f>
        <v/>
      </c>
      <c r="S822" s="22" t="str">
        <f>IF(ISNUMBER(AVERAGEIFS(Observed!S$2:S$10000,Observed!$A$2:$A$10000,$A822,Observed!$C$2:$C$10000,$C822)),AVERAGEIFS(Observed!S$2:S$10000,Observed!$A$2:$A$10000,$A822,Observed!$C$2:$C$10000,$C822),"")</f>
        <v/>
      </c>
      <c r="T822" s="23" t="str">
        <f>IF(ISNUMBER(AVERAGEIFS(Observed!T$2:T$10000,Observed!$A$2:$A$10000,$A822,Observed!$C$2:$C$10000,$C822)),AVERAGEIFS(Observed!T$2:T$10000,Observed!$A$2:$A$10000,$A822,Observed!$C$2:$C$10000,$C822),"")</f>
        <v/>
      </c>
      <c r="U822" s="23" t="str">
        <f>IF(ISNUMBER(AVERAGEIFS(Observed!U$2:U$10000,Observed!$A$2:$A$10000,$A822,Observed!$C$2:$C$10000,$C822)),AVERAGEIFS(Observed!U$2:U$10000,Observed!$A$2:$A$10000,$A822,Observed!$C$2:$C$10000,$C822),"")</f>
        <v/>
      </c>
      <c r="V822" s="23" t="str">
        <f>IF(ISNUMBER(AVERAGEIFS(Observed!V$2:V$10000,Observed!$A$2:$A$10000,$A822,Observed!$C$2:$C$10000,$C822)),AVERAGEIFS(Observed!V$2:V$10000,Observed!$A$2:$A$10000,$A822,Observed!$C$2:$C$10000,$C822),"")</f>
        <v/>
      </c>
      <c r="W822" s="23" t="str">
        <f>IF(ISNUMBER(AVERAGEIFS(Observed!W$2:W$10000,Observed!$A$2:$A$10000,$A822,Observed!$C$2:$C$10000,$C822)),AVERAGEIFS(Observed!W$2:W$10000,Observed!$A$2:$A$10000,$A822,Observed!$C$2:$C$10000,$C822),"")</f>
        <v/>
      </c>
      <c r="X822" s="23" t="str">
        <f>IF(ISNUMBER(AVERAGEIFS(Observed!X$2:X$10000,Observed!$A$2:$A$10000,$A822,Observed!$C$2:$C$10000,$C822)),AVERAGEIFS(Observed!X$2:X$10000,Observed!$A$2:$A$10000,$A822,Observed!$C$2:$C$10000,$C822),"")</f>
        <v/>
      </c>
      <c r="Y822" s="23" t="str">
        <f>IF(ISNUMBER(AVERAGEIFS(Observed!Y$2:Y$10000,Observed!$A$2:$A$10000,$A822,Observed!$C$2:$C$10000,$C822)),AVERAGEIFS(Observed!Y$2:Y$10000,Observed!$A$2:$A$10000,$A822,Observed!$C$2:$C$10000,$C822),"")</f>
        <v/>
      </c>
      <c r="Z822" s="23" t="str">
        <f>IF(ISNUMBER(AVERAGEIFS(Observed!Z$2:Z$10000,Observed!$A$2:$A$10000,$A822,Observed!$C$2:$C$10000,$C822)),AVERAGEIFS(Observed!Z$2:Z$10000,Observed!$A$2:$A$10000,$A822,Observed!$C$2:$C$10000,$C822),"")</f>
        <v/>
      </c>
      <c r="AA822" s="23" t="str">
        <f>IF(ISNUMBER(AVERAGEIFS(Observed!AA$2:AA$10000,Observed!$A$2:$A$10000,$A822,Observed!$C$2:$C$10000,$C822)),AVERAGEIFS(Observed!AA$2:AA$10000,Observed!$A$2:$A$10000,$A822,Observed!$C$2:$C$10000,$C822),"")</f>
        <v/>
      </c>
      <c r="AB822" s="23" t="str">
        <f>IF(ISNUMBER(AVERAGEIFS(Observed!AB$2:AB$10000,Observed!$A$2:$A$10000,$A822,Observed!$C$2:$C$10000,$C822)),AVERAGEIFS(Observed!AB$2:AB$10000,Observed!$A$2:$A$10000,$A822,Observed!$C$2:$C$10000,$C822),"")</f>
        <v/>
      </c>
      <c r="AC822" s="23" t="str">
        <f>IF(ISNUMBER(AVERAGEIFS(Observed!AC$2:AC$10000,Observed!$A$2:$A$10000,$A822,Observed!$C$2:$C$10000,$C822)),AVERAGEIFS(Observed!AC$2:AC$10000,Observed!$A$2:$A$10000,$A822,Observed!$C$2:$C$10000,$C822),"")</f>
        <v/>
      </c>
      <c r="AD822" s="23" t="str">
        <f>IF(ISNUMBER(AVERAGEIFS(Observed!AD$2:AD$10000,Observed!$A$2:$A$10000,$A822,Observed!$C$2:$C$10000,$C822)),AVERAGEIFS(Observed!AD$2:AD$10000,Observed!$A$2:$A$10000,$A822,Observed!$C$2:$C$10000,$C822),"")</f>
        <v/>
      </c>
      <c r="AE822" s="24" t="str">
        <f>IF(ISNUMBER(AVERAGEIFS(Observed!AE$2:AE$10000,Observed!$A$2:$A$10000,$A822,Observed!$C$2:$C$10000,$C822)),AVERAGEIFS(Observed!AE$2:AE$10000,Observed!$A$2:$A$10000,$A822,Observed!$C$2:$C$10000,$C822),"")</f>
        <v/>
      </c>
      <c r="AF822" s="24" t="str">
        <f>IF(ISNUMBER(AVERAGEIFS(Observed!AF$2:AF$10000,Observed!$A$2:$A$10000,$A822,Observed!$C$2:$C$10000,$C822)),AVERAGEIFS(Observed!AF$2:AF$10000,Observed!$A$2:$A$10000,$A822,Observed!$C$2:$C$10000,$C822),"")</f>
        <v/>
      </c>
      <c r="AG822" s="23" t="str">
        <f>IF(ISNUMBER(AVERAGEIFS(Observed!AG$2:AG$10000,Observed!$A$2:$A$10000,$A822,Observed!$C$2:$C$10000,$C822)),AVERAGEIFS(Observed!AG$2:AG$10000,Observed!$A$2:$A$10000,$A822,Observed!$C$2:$C$10000,$C822),"")</f>
        <v/>
      </c>
      <c r="AH822" s="23" t="str">
        <f>IF(ISNUMBER(AVERAGEIFS(Observed!AH$2:AH$10000,Observed!$A$2:$A$10000,$A822,Observed!$C$2:$C$10000,$C822)),AVERAGEIFS(Observed!AH$2:AH$10000,Observed!$A$2:$A$10000,$A822,Observed!$C$2:$C$10000,$C822),"")</f>
        <v/>
      </c>
      <c r="AI822" s="22" t="str">
        <f>IF(ISNUMBER(AVERAGEIFS(Observed!AI$2:AI$10000,Observed!$A$2:$A$10000,$A822,Observed!$C$2:$C$10000,$C822)),AVERAGEIFS(Observed!AI$2:AI$10000,Observed!$A$2:$A$10000,$A822,Observed!$C$2:$C$10000,$C822),"")</f>
        <v/>
      </c>
      <c r="AJ822" s="23">
        <f>IF(ISNUMBER(AVERAGEIFS(Observed!AJ$2:AJ$10000,Observed!$A$2:$A$10000,$A822,Observed!$C$2:$C$10000,$C822)),AVERAGEIFS(Observed!AJ$2:AJ$10000,Observed!$A$2:$A$10000,$A822,Observed!$C$2:$C$10000,$C822),"")</f>
        <v>21.080000000000002</v>
      </c>
      <c r="AK822" s="23" t="str">
        <f>IF(ISNUMBER(AVERAGEIFS(Observed!AK$2:AK$10000,Observed!$A$2:$A$10000,$A822,Observed!$C$2:$C$10000,$C822)),AVERAGEIFS(Observed!AK$2:AK$10000,Observed!$A$2:$A$10000,$A822,Observed!$C$2:$C$10000,$C822),"")</f>
        <v/>
      </c>
      <c r="AL822" s="23" t="str">
        <f>IF(ISNUMBER(AVERAGEIFS(Observed!AL$2:AL$10000,Observed!$A$2:$A$10000,$A822,Observed!$C$2:$C$10000,$C822)),AVERAGEIFS(Observed!AL$2:AL$10000,Observed!$A$2:$A$10000,$A822,Observed!$C$2:$C$10000,$C822),"")</f>
        <v/>
      </c>
      <c r="AM822" s="23" t="str">
        <f>IF(ISNUMBER(AVERAGEIFS(Observed!AM$2:AM$10000,Observed!$A$2:$A$10000,$A822,Observed!$C$2:$C$10000,$C822)),AVERAGEIFS(Observed!AM$2:AM$10000,Observed!$A$2:$A$10000,$A822,Observed!$C$2:$C$10000,$C822),"")</f>
        <v/>
      </c>
      <c r="AN822" s="23" t="str">
        <f>IF(ISNUMBER(AVERAGEIFS(Observed!AN$2:AN$10000,Observed!$A$2:$A$10000,$A822,Observed!$C$2:$C$10000,$C822)),AVERAGEIFS(Observed!AN$2:AN$10000,Observed!$A$2:$A$10000,$A822,Observed!$C$2:$C$10000,$C822),"")</f>
        <v/>
      </c>
      <c r="AO822" s="2">
        <f>COUNTIFS(Observed!$A$2:$A$10000,$A822,Observed!$C$2:$C$10000,$C822)</f>
        <v>5</v>
      </c>
      <c r="AP822" s="2">
        <f t="shared" si="16"/>
        <v>1</v>
      </c>
    </row>
    <row r="823" spans="1:42" x14ac:dyDescent="0.25">
      <c r="A823" t="s">
        <v>93</v>
      </c>
      <c r="B823" t="s">
        <v>30</v>
      </c>
      <c r="C823" s="20">
        <v>40728</v>
      </c>
      <c r="D823">
        <v>1</v>
      </c>
      <c r="F823" t="s">
        <v>107</v>
      </c>
      <c r="G823" s="25" t="s">
        <v>76</v>
      </c>
      <c r="J823" s="2"/>
      <c r="K823" s="22" t="str">
        <f>IF(ISNUMBER(AVERAGEIFS(Observed!K$2:K$10000,Observed!$A$2:$A$10000,$A823,Observed!$C$2:$C$10000,$C823)),AVERAGEIFS(Observed!K$2:K$10000,Observed!$A$2:$A$10000,$A823,Observed!$C$2:$C$10000,$C823),"")</f>
        <v/>
      </c>
      <c r="L823" s="23" t="str">
        <f>IF(ISNUMBER(AVERAGEIFS(Observed!L$2:L$10000,Observed!$A$2:$A$10000,$A823,Observed!$C$2:$C$10000,$C823)),AVERAGEIFS(Observed!L$2:L$10000,Observed!$A$2:$A$10000,$A823,Observed!$C$2:$C$10000,$C823),"")</f>
        <v/>
      </c>
      <c r="M823" s="23" t="str">
        <f>IF(ISNUMBER(AVERAGEIFS(Observed!M$2:M$10000,Observed!$A$2:$A$10000,$A823,Observed!$C$2:$C$10000,$C823)),AVERAGEIFS(Observed!M$2:M$10000,Observed!$A$2:$A$10000,$A823,Observed!$C$2:$C$10000,$C823),"")</f>
        <v/>
      </c>
      <c r="N823" s="23" t="str">
        <f>IF(ISNUMBER(AVERAGEIFS(Observed!N$2:N$10000,Observed!$A$2:$A$10000,$A823,Observed!$C$2:$C$10000,$C823)),AVERAGEIFS(Observed!N$2:N$10000,Observed!$A$2:$A$10000,$A823,Observed!$C$2:$C$10000,$C823),"")</f>
        <v/>
      </c>
      <c r="O823" s="23" t="str">
        <f>IF(ISNUMBER(AVERAGEIFS(Observed!O$2:O$10000,Observed!$A$2:$A$10000,$A823,Observed!$C$2:$C$10000,$C823)),AVERAGEIFS(Observed!O$2:O$10000,Observed!$A$2:$A$10000,$A823,Observed!$C$2:$C$10000,$C823),"")</f>
        <v/>
      </c>
      <c r="P823" s="24" t="str">
        <f>IF(ISNUMBER(AVERAGEIFS(Observed!P$2:P$10000,Observed!$A$2:$A$10000,$A823,Observed!$C$2:$C$10000,$C823)),AVERAGEIFS(Observed!P$2:P$10000,Observed!$A$2:$A$10000,$A823,Observed!$C$2:$C$10000,$C823),"")</f>
        <v/>
      </c>
      <c r="Q823" s="24" t="str">
        <f>IF(ISNUMBER(AVERAGEIFS(Observed!Q$2:Q$10000,Observed!$A$2:$A$10000,$A823,Observed!$C$2:$C$10000,$C823)),AVERAGEIFS(Observed!Q$2:Q$10000,Observed!$A$2:$A$10000,$A823,Observed!$C$2:$C$10000,$C823),"")</f>
        <v/>
      </c>
      <c r="R823" s="24" t="str">
        <f>IF(ISNUMBER(AVERAGEIFS(Observed!R$2:R$10000,Observed!$A$2:$A$10000,$A823,Observed!$C$2:$C$10000,$C823)),AVERAGEIFS(Observed!R$2:R$10000,Observed!$A$2:$A$10000,$A823,Observed!$C$2:$C$10000,$C823),"")</f>
        <v/>
      </c>
      <c r="S823" s="22" t="str">
        <f>IF(ISNUMBER(AVERAGEIFS(Observed!S$2:S$10000,Observed!$A$2:$A$10000,$A823,Observed!$C$2:$C$10000,$C823)),AVERAGEIFS(Observed!S$2:S$10000,Observed!$A$2:$A$10000,$A823,Observed!$C$2:$C$10000,$C823),"")</f>
        <v/>
      </c>
      <c r="T823" s="23" t="str">
        <f>IF(ISNUMBER(AVERAGEIFS(Observed!T$2:T$10000,Observed!$A$2:$A$10000,$A823,Observed!$C$2:$C$10000,$C823)),AVERAGEIFS(Observed!T$2:T$10000,Observed!$A$2:$A$10000,$A823,Observed!$C$2:$C$10000,$C823),"")</f>
        <v/>
      </c>
      <c r="U823" s="23" t="str">
        <f>IF(ISNUMBER(AVERAGEIFS(Observed!U$2:U$10000,Observed!$A$2:$A$10000,$A823,Observed!$C$2:$C$10000,$C823)),AVERAGEIFS(Observed!U$2:U$10000,Observed!$A$2:$A$10000,$A823,Observed!$C$2:$C$10000,$C823),"")</f>
        <v/>
      </c>
      <c r="V823" s="23" t="str">
        <f>IF(ISNUMBER(AVERAGEIFS(Observed!V$2:V$10000,Observed!$A$2:$A$10000,$A823,Observed!$C$2:$C$10000,$C823)),AVERAGEIFS(Observed!V$2:V$10000,Observed!$A$2:$A$10000,$A823,Observed!$C$2:$C$10000,$C823),"")</f>
        <v/>
      </c>
      <c r="W823" s="23" t="str">
        <f>IF(ISNUMBER(AVERAGEIFS(Observed!W$2:W$10000,Observed!$A$2:$A$10000,$A823,Observed!$C$2:$C$10000,$C823)),AVERAGEIFS(Observed!W$2:W$10000,Observed!$A$2:$A$10000,$A823,Observed!$C$2:$C$10000,$C823),"")</f>
        <v/>
      </c>
      <c r="X823" s="23" t="str">
        <f>IF(ISNUMBER(AVERAGEIFS(Observed!X$2:X$10000,Observed!$A$2:$A$10000,$A823,Observed!$C$2:$C$10000,$C823)),AVERAGEIFS(Observed!X$2:X$10000,Observed!$A$2:$A$10000,$A823,Observed!$C$2:$C$10000,$C823),"")</f>
        <v/>
      </c>
      <c r="Y823" s="23" t="str">
        <f>IF(ISNUMBER(AVERAGEIFS(Observed!Y$2:Y$10000,Observed!$A$2:$A$10000,$A823,Observed!$C$2:$C$10000,$C823)),AVERAGEIFS(Observed!Y$2:Y$10000,Observed!$A$2:$A$10000,$A823,Observed!$C$2:$C$10000,$C823),"")</f>
        <v/>
      </c>
      <c r="Z823" s="23" t="str">
        <f>IF(ISNUMBER(AVERAGEIFS(Observed!Z$2:Z$10000,Observed!$A$2:$A$10000,$A823,Observed!$C$2:$C$10000,$C823)),AVERAGEIFS(Observed!Z$2:Z$10000,Observed!$A$2:$A$10000,$A823,Observed!$C$2:$C$10000,$C823),"")</f>
        <v/>
      </c>
      <c r="AA823" s="23" t="str">
        <f>IF(ISNUMBER(AVERAGEIFS(Observed!AA$2:AA$10000,Observed!$A$2:$A$10000,$A823,Observed!$C$2:$C$10000,$C823)),AVERAGEIFS(Observed!AA$2:AA$10000,Observed!$A$2:$A$10000,$A823,Observed!$C$2:$C$10000,$C823),"")</f>
        <v/>
      </c>
      <c r="AB823" s="23" t="str">
        <f>IF(ISNUMBER(AVERAGEIFS(Observed!AB$2:AB$10000,Observed!$A$2:$A$10000,$A823,Observed!$C$2:$C$10000,$C823)),AVERAGEIFS(Observed!AB$2:AB$10000,Observed!$A$2:$A$10000,$A823,Observed!$C$2:$C$10000,$C823),"")</f>
        <v/>
      </c>
      <c r="AC823" s="23" t="str">
        <f>IF(ISNUMBER(AVERAGEIFS(Observed!AC$2:AC$10000,Observed!$A$2:$A$10000,$A823,Observed!$C$2:$C$10000,$C823)),AVERAGEIFS(Observed!AC$2:AC$10000,Observed!$A$2:$A$10000,$A823,Observed!$C$2:$C$10000,$C823),"")</f>
        <v/>
      </c>
      <c r="AD823" s="23" t="str">
        <f>IF(ISNUMBER(AVERAGEIFS(Observed!AD$2:AD$10000,Observed!$A$2:$A$10000,$A823,Observed!$C$2:$C$10000,$C823)),AVERAGEIFS(Observed!AD$2:AD$10000,Observed!$A$2:$A$10000,$A823,Observed!$C$2:$C$10000,$C823),"")</f>
        <v/>
      </c>
      <c r="AE823" s="24" t="str">
        <f>IF(ISNUMBER(AVERAGEIFS(Observed!AE$2:AE$10000,Observed!$A$2:$A$10000,$A823,Observed!$C$2:$C$10000,$C823)),AVERAGEIFS(Observed!AE$2:AE$10000,Observed!$A$2:$A$10000,$A823,Observed!$C$2:$C$10000,$C823),"")</f>
        <v/>
      </c>
      <c r="AF823" s="24" t="str">
        <f>IF(ISNUMBER(AVERAGEIFS(Observed!AF$2:AF$10000,Observed!$A$2:$A$10000,$A823,Observed!$C$2:$C$10000,$C823)),AVERAGEIFS(Observed!AF$2:AF$10000,Observed!$A$2:$A$10000,$A823,Observed!$C$2:$C$10000,$C823),"")</f>
        <v/>
      </c>
      <c r="AG823" s="23" t="str">
        <f>IF(ISNUMBER(AVERAGEIFS(Observed!AG$2:AG$10000,Observed!$A$2:$A$10000,$A823,Observed!$C$2:$C$10000,$C823)),AVERAGEIFS(Observed!AG$2:AG$10000,Observed!$A$2:$A$10000,$A823,Observed!$C$2:$C$10000,$C823),"")</f>
        <v/>
      </c>
      <c r="AH823" s="23" t="str">
        <f>IF(ISNUMBER(AVERAGEIFS(Observed!AH$2:AH$10000,Observed!$A$2:$A$10000,$A823,Observed!$C$2:$C$10000,$C823)),AVERAGEIFS(Observed!AH$2:AH$10000,Observed!$A$2:$A$10000,$A823,Observed!$C$2:$C$10000,$C823),"")</f>
        <v/>
      </c>
      <c r="AI823" s="22" t="str">
        <f>IF(ISNUMBER(AVERAGEIFS(Observed!AI$2:AI$10000,Observed!$A$2:$A$10000,$A823,Observed!$C$2:$C$10000,$C823)),AVERAGEIFS(Observed!AI$2:AI$10000,Observed!$A$2:$A$10000,$A823,Observed!$C$2:$C$10000,$C823),"")</f>
        <v/>
      </c>
      <c r="AJ823" s="23">
        <f>IF(ISNUMBER(AVERAGEIFS(Observed!AJ$2:AJ$10000,Observed!$A$2:$A$10000,$A823,Observed!$C$2:$C$10000,$C823)),AVERAGEIFS(Observed!AJ$2:AJ$10000,Observed!$A$2:$A$10000,$A823,Observed!$C$2:$C$10000,$C823),"")</f>
        <v>7.1400000000000006</v>
      </c>
      <c r="AK823" s="23" t="str">
        <f>IF(ISNUMBER(AVERAGEIFS(Observed!AK$2:AK$10000,Observed!$A$2:$A$10000,$A823,Observed!$C$2:$C$10000,$C823)),AVERAGEIFS(Observed!AK$2:AK$10000,Observed!$A$2:$A$10000,$A823,Observed!$C$2:$C$10000,$C823),"")</f>
        <v/>
      </c>
      <c r="AL823" s="23" t="str">
        <f>IF(ISNUMBER(AVERAGEIFS(Observed!AL$2:AL$10000,Observed!$A$2:$A$10000,$A823,Observed!$C$2:$C$10000,$C823)),AVERAGEIFS(Observed!AL$2:AL$10000,Observed!$A$2:$A$10000,$A823,Observed!$C$2:$C$10000,$C823),"")</f>
        <v/>
      </c>
      <c r="AM823" s="23" t="str">
        <f>IF(ISNUMBER(AVERAGEIFS(Observed!AM$2:AM$10000,Observed!$A$2:$A$10000,$A823,Observed!$C$2:$C$10000,$C823)),AVERAGEIFS(Observed!AM$2:AM$10000,Observed!$A$2:$A$10000,$A823,Observed!$C$2:$C$10000,$C823),"")</f>
        <v/>
      </c>
      <c r="AN823" s="23" t="str">
        <f>IF(ISNUMBER(AVERAGEIFS(Observed!AN$2:AN$10000,Observed!$A$2:$A$10000,$A823,Observed!$C$2:$C$10000,$C823)),AVERAGEIFS(Observed!AN$2:AN$10000,Observed!$A$2:$A$10000,$A823,Observed!$C$2:$C$10000,$C823),"")</f>
        <v/>
      </c>
      <c r="AO823" s="2">
        <f>COUNTIFS(Observed!$A$2:$A$10000,$A823,Observed!$C$2:$C$10000,$C823)</f>
        <v>5</v>
      </c>
      <c r="AP823" s="2">
        <f t="shared" si="16"/>
        <v>1</v>
      </c>
    </row>
    <row r="824" spans="1:42" x14ac:dyDescent="0.25">
      <c r="A824" t="s">
        <v>93</v>
      </c>
      <c r="B824" t="s">
        <v>30</v>
      </c>
      <c r="C824" s="20">
        <v>40742</v>
      </c>
      <c r="D824">
        <v>1</v>
      </c>
      <c r="F824" t="s">
        <v>107</v>
      </c>
      <c r="G824" s="25" t="s">
        <v>76</v>
      </c>
      <c r="J824" s="2"/>
      <c r="K824" s="22" t="str">
        <f>IF(ISNUMBER(AVERAGEIFS(Observed!K$2:K$10000,Observed!$A$2:$A$10000,$A824,Observed!$C$2:$C$10000,$C824)),AVERAGEIFS(Observed!K$2:K$10000,Observed!$A$2:$A$10000,$A824,Observed!$C$2:$C$10000,$C824),"")</f>
        <v/>
      </c>
      <c r="L824" s="23" t="str">
        <f>IF(ISNUMBER(AVERAGEIFS(Observed!L$2:L$10000,Observed!$A$2:$A$10000,$A824,Observed!$C$2:$C$10000,$C824)),AVERAGEIFS(Observed!L$2:L$10000,Observed!$A$2:$A$10000,$A824,Observed!$C$2:$C$10000,$C824),"")</f>
        <v/>
      </c>
      <c r="M824" s="23" t="str">
        <f>IF(ISNUMBER(AVERAGEIFS(Observed!M$2:M$10000,Observed!$A$2:$A$10000,$A824,Observed!$C$2:$C$10000,$C824)),AVERAGEIFS(Observed!M$2:M$10000,Observed!$A$2:$A$10000,$A824,Observed!$C$2:$C$10000,$C824),"")</f>
        <v/>
      </c>
      <c r="N824" s="23" t="str">
        <f>IF(ISNUMBER(AVERAGEIFS(Observed!N$2:N$10000,Observed!$A$2:$A$10000,$A824,Observed!$C$2:$C$10000,$C824)),AVERAGEIFS(Observed!N$2:N$10000,Observed!$A$2:$A$10000,$A824,Observed!$C$2:$C$10000,$C824),"")</f>
        <v/>
      </c>
      <c r="O824" s="23" t="str">
        <f>IF(ISNUMBER(AVERAGEIFS(Observed!O$2:O$10000,Observed!$A$2:$A$10000,$A824,Observed!$C$2:$C$10000,$C824)),AVERAGEIFS(Observed!O$2:O$10000,Observed!$A$2:$A$10000,$A824,Observed!$C$2:$C$10000,$C824),"")</f>
        <v/>
      </c>
      <c r="P824" s="24" t="str">
        <f>IF(ISNUMBER(AVERAGEIFS(Observed!P$2:P$10000,Observed!$A$2:$A$10000,$A824,Observed!$C$2:$C$10000,$C824)),AVERAGEIFS(Observed!P$2:P$10000,Observed!$A$2:$A$10000,$A824,Observed!$C$2:$C$10000,$C824),"")</f>
        <v/>
      </c>
      <c r="Q824" s="24" t="str">
        <f>IF(ISNUMBER(AVERAGEIFS(Observed!Q$2:Q$10000,Observed!$A$2:$A$10000,$A824,Observed!$C$2:$C$10000,$C824)),AVERAGEIFS(Observed!Q$2:Q$10000,Observed!$A$2:$A$10000,$A824,Observed!$C$2:$C$10000,$C824),"")</f>
        <v/>
      </c>
      <c r="R824" s="24" t="str">
        <f>IF(ISNUMBER(AVERAGEIFS(Observed!R$2:R$10000,Observed!$A$2:$A$10000,$A824,Observed!$C$2:$C$10000,$C824)),AVERAGEIFS(Observed!R$2:R$10000,Observed!$A$2:$A$10000,$A824,Observed!$C$2:$C$10000,$C824),"")</f>
        <v/>
      </c>
      <c r="S824" s="22" t="str">
        <f>IF(ISNUMBER(AVERAGEIFS(Observed!S$2:S$10000,Observed!$A$2:$A$10000,$A824,Observed!$C$2:$C$10000,$C824)),AVERAGEIFS(Observed!S$2:S$10000,Observed!$A$2:$A$10000,$A824,Observed!$C$2:$C$10000,$C824),"")</f>
        <v/>
      </c>
      <c r="T824" s="23" t="str">
        <f>IF(ISNUMBER(AVERAGEIFS(Observed!T$2:T$10000,Observed!$A$2:$A$10000,$A824,Observed!$C$2:$C$10000,$C824)),AVERAGEIFS(Observed!T$2:T$10000,Observed!$A$2:$A$10000,$A824,Observed!$C$2:$C$10000,$C824),"")</f>
        <v/>
      </c>
      <c r="U824" s="23" t="str">
        <f>IF(ISNUMBER(AVERAGEIFS(Observed!U$2:U$10000,Observed!$A$2:$A$10000,$A824,Observed!$C$2:$C$10000,$C824)),AVERAGEIFS(Observed!U$2:U$10000,Observed!$A$2:$A$10000,$A824,Observed!$C$2:$C$10000,$C824),"")</f>
        <v/>
      </c>
      <c r="V824" s="23" t="str">
        <f>IF(ISNUMBER(AVERAGEIFS(Observed!V$2:V$10000,Observed!$A$2:$A$10000,$A824,Observed!$C$2:$C$10000,$C824)),AVERAGEIFS(Observed!V$2:V$10000,Observed!$A$2:$A$10000,$A824,Observed!$C$2:$C$10000,$C824),"")</f>
        <v/>
      </c>
      <c r="W824" s="23" t="str">
        <f>IF(ISNUMBER(AVERAGEIFS(Observed!W$2:W$10000,Observed!$A$2:$A$10000,$A824,Observed!$C$2:$C$10000,$C824)),AVERAGEIFS(Observed!W$2:W$10000,Observed!$A$2:$A$10000,$A824,Observed!$C$2:$C$10000,$C824),"")</f>
        <v/>
      </c>
      <c r="X824" s="23" t="str">
        <f>IF(ISNUMBER(AVERAGEIFS(Observed!X$2:X$10000,Observed!$A$2:$A$10000,$A824,Observed!$C$2:$C$10000,$C824)),AVERAGEIFS(Observed!X$2:X$10000,Observed!$A$2:$A$10000,$A824,Observed!$C$2:$C$10000,$C824),"")</f>
        <v/>
      </c>
      <c r="Y824" s="23" t="str">
        <f>IF(ISNUMBER(AVERAGEIFS(Observed!Y$2:Y$10000,Observed!$A$2:$A$10000,$A824,Observed!$C$2:$C$10000,$C824)),AVERAGEIFS(Observed!Y$2:Y$10000,Observed!$A$2:$A$10000,$A824,Observed!$C$2:$C$10000,$C824),"")</f>
        <v/>
      </c>
      <c r="Z824" s="23" t="str">
        <f>IF(ISNUMBER(AVERAGEIFS(Observed!Z$2:Z$10000,Observed!$A$2:$A$10000,$A824,Observed!$C$2:$C$10000,$C824)),AVERAGEIFS(Observed!Z$2:Z$10000,Observed!$A$2:$A$10000,$A824,Observed!$C$2:$C$10000,$C824),"")</f>
        <v/>
      </c>
      <c r="AA824" s="23" t="str">
        <f>IF(ISNUMBER(AVERAGEIFS(Observed!AA$2:AA$10000,Observed!$A$2:$A$10000,$A824,Observed!$C$2:$C$10000,$C824)),AVERAGEIFS(Observed!AA$2:AA$10000,Observed!$A$2:$A$10000,$A824,Observed!$C$2:$C$10000,$C824),"")</f>
        <v/>
      </c>
      <c r="AB824" s="23" t="str">
        <f>IF(ISNUMBER(AVERAGEIFS(Observed!AB$2:AB$10000,Observed!$A$2:$A$10000,$A824,Observed!$C$2:$C$10000,$C824)),AVERAGEIFS(Observed!AB$2:AB$10000,Observed!$A$2:$A$10000,$A824,Observed!$C$2:$C$10000,$C824),"")</f>
        <v/>
      </c>
      <c r="AC824" s="23" t="str">
        <f>IF(ISNUMBER(AVERAGEIFS(Observed!AC$2:AC$10000,Observed!$A$2:$A$10000,$A824,Observed!$C$2:$C$10000,$C824)),AVERAGEIFS(Observed!AC$2:AC$10000,Observed!$A$2:$A$10000,$A824,Observed!$C$2:$C$10000,$C824),"")</f>
        <v/>
      </c>
      <c r="AD824" s="23" t="str">
        <f>IF(ISNUMBER(AVERAGEIFS(Observed!AD$2:AD$10000,Observed!$A$2:$A$10000,$A824,Observed!$C$2:$C$10000,$C824)),AVERAGEIFS(Observed!AD$2:AD$10000,Observed!$A$2:$A$10000,$A824,Observed!$C$2:$C$10000,$C824),"")</f>
        <v/>
      </c>
      <c r="AE824" s="24" t="str">
        <f>IF(ISNUMBER(AVERAGEIFS(Observed!AE$2:AE$10000,Observed!$A$2:$A$10000,$A824,Observed!$C$2:$C$10000,$C824)),AVERAGEIFS(Observed!AE$2:AE$10000,Observed!$A$2:$A$10000,$A824,Observed!$C$2:$C$10000,$C824),"")</f>
        <v/>
      </c>
      <c r="AF824" s="24" t="str">
        <f>IF(ISNUMBER(AVERAGEIFS(Observed!AF$2:AF$10000,Observed!$A$2:$A$10000,$A824,Observed!$C$2:$C$10000,$C824)),AVERAGEIFS(Observed!AF$2:AF$10000,Observed!$A$2:$A$10000,$A824,Observed!$C$2:$C$10000,$C824),"")</f>
        <v/>
      </c>
      <c r="AG824" s="23" t="str">
        <f>IF(ISNUMBER(AVERAGEIFS(Observed!AG$2:AG$10000,Observed!$A$2:$A$10000,$A824,Observed!$C$2:$C$10000,$C824)),AVERAGEIFS(Observed!AG$2:AG$10000,Observed!$A$2:$A$10000,$A824,Observed!$C$2:$C$10000,$C824),"")</f>
        <v/>
      </c>
      <c r="AH824" s="23" t="str">
        <f>IF(ISNUMBER(AVERAGEIFS(Observed!AH$2:AH$10000,Observed!$A$2:$A$10000,$A824,Observed!$C$2:$C$10000,$C824)),AVERAGEIFS(Observed!AH$2:AH$10000,Observed!$A$2:$A$10000,$A824,Observed!$C$2:$C$10000,$C824),"")</f>
        <v/>
      </c>
      <c r="AI824" s="22" t="str">
        <f>IF(ISNUMBER(AVERAGEIFS(Observed!AI$2:AI$10000,Observed!$A$2:$A$10000,$A824,Observed!$C$2:$C$10000,$C824)),AVERAGEIFS(Observed!AI$2:AI$10000,Observed!$A$2:$A$10000,$A824,Observed!$C$2:$C$10000,$C824),"")</f>
        <v/>
      </c>
      <c r="AJ824" s="23">
        <f>IF(ISNUMBER(AVERAGEIFS(Observed!AJ$2:AJ$10000,Observed!$A$2:$A$10000,$A824,Observed!$C$2:$C$10000,$C824)),AVERAGEIFS(Observed!AJ$2:AJ$10000,Observed!$A$2:$A$10000,$A824,Observed!$C$2:$C$10000,$C824),"")</f>
        <v>11.959999999999999</v>
      </c>
      <c r="AK824" s="23" t="str">
        <f>IF(ISNUMBER(AVERAGEIFS(Observed!AK$2:AK$10000,Observed!$A$2:$A$10000,$A824,Observed!$C$2:$C$10000,$C824)),AVERAGEIFS(Observed!AK$2:AK$10000,Observed!$A$2:$A$10000,$A824,Observed!$C$2:$C$10000,$C824),"")</f>
        <v/>
      </c>
      <c r="AL824" s="23" t="str">
        <f>IF(ISNUMBER(AVERAGEIFS(Observed!AL$2:AL$10000,Observed!$A$2:$A$10000,$A824,Observed!$C$2:$C$10000,$C824)),AVERAGEIFS(Observed!AL$2:AL$10000,Observed!$A$2:$A$10000,$A824,Observed!$C$2:$C$10000,$C824),"")</f>
        <v/>
      </c>
      <c r="AM824" s="23" t="str">
        <f>IF(ISNUMBER(AVERAGEIFS(Observed!AM$2:AM$10000,Observed!$A$2:$A$10000,$A824,Observed!$C$2:$C$10000,$C824)),AVERAGEIFS(Observed!AM$2:AM$10000,Observed!$A$2:$A$10000,$A824,Observed!$C$2:$C$10000,$C824),"")</f>
        <v/>
      </c>
      <c r="AN824" s="23" t="str">
        <f>IF(ISNUMBER(AVERAGEIFS(Observed!AN$2:AN$10000,Observed!$A$2:$A$10000,$A824,Observed!$C$2:$C$10000,$C824)),AVERAGEIFS(Observed!AN$2:AN$10000,Observed!$A$2:$A$10000,$A824,Observed!$C$2:$C$10000,$C824),"")</f>
        <v/>
      </c>
      <c r="AO824" s="2">
        <f>COUNTIFS(Observed!$A$2:$A$10000,$A824,Observed!$C$2:$C$10000,$C824)</f>
        <v>5</v>
      </c>
      <c r="AP824" s="2">
        <f t="shared" si="16"/>
        <v>1</v>
      </c>
    </row>
    <row r="825" spans="1:42" x14ac:dyDescent="0.25">
      <c r="A825" t="s">
        <v>93</v>
      </c>
      <c r="B825" t="s">
        <v>30</v>
      </c>
      <c r="C825" s="20">
        <v>40749</v>
      </c>
      <c r="D825">
        <v>1</v>
      </c>
      <c r="F825" t="s">
        <v>107</v>
      </c>
      <c r="G825" s="25" t="s">
        <v>76</v>
      </c>
      <c r="J825" s="2"/>
      <c r="K825" s="22" t="str">
        <f>IF(ISNUMBER(AVERAGEIFS(Observed!K$2:K$10000,Observed!$A$2:$A$10000,$A825,Observed!$C$2:$C$10000,$C825)),AVERAGEIFS(Observed!K$2:K$10000,Observed!$A$2:$A$10000,$A825,Observed!$C$2:$C$10000,$C825),"")</f>
        <v/>
      </c>
      <c r="L825" s="23" t="str">
        <f>IF(ISNUMBER(AVERAGEIFS(Observed!L$2:L$10000,Observed!$A$2:$A$10000,$A825,Observed!$C$2:$C$10000,$C825)),AVERAGEIFS(Observed!L$2:L$10000,Observed!$A$2:$A$10000,$A825,Observed!$C$2:$C$10000,$C825),"")</f>
        <v/>
      </c>
      <c r="M825" s="23" t="str">
        <f>IF(ISNUMBER(AVERAGEIFS(Observed!M$2:M$10000,Observed!$A$2:$A$10000,$A825,Observed!$C$2:$C$10000,$C825)),AVERAGEIFS(Observed!M$2:M$10000,Observed!$A$2:$A$10000,$A825,Observed!$C$2:$C$10000,$C825),"")</f>
        <v/>
      </c>
      <c r="N825" s="23" t="str">
        <f>IF(ISNUMBER(AVERAGEIFS(Observed!N$2:N$10000,Observed!$A$2:$A$10000,$A825,Observed!$C$2:$C$10000,$C825)),AVERAGEIFS(Observed!N$2:N$10000,Observed!$A$2:$A$10000,$A825,Observed!$C$2:$C$10000,$C825),"")</f>
        <v/>
      </c>
      <c r="O825" s="23" t="str">
        <f>IF(ISNUMBER(AVERAGEIFS(Observed!O$2:O$10000,Observed!$A$2:$A$10000,$A825,Observed!$C$2:$C$10000,$C825)),AVERAGEIFS(Observed!O$2:O$10000,Observed!$A$2:$A$10000,$A825,Observed!$C$2:$C$10000,$C825),"")</f>
        <v/>
      </c>
      <c r="P825" s="24" t="str">
        <f>IF(ISNUMBER(AVERAGEIFS(Observed!P$2:P$10000,Observed!$A$2:$A$10000,$A825,Observed!$C$2:$C$10000,$C825)),AVERAGEIFS(Observed!P$2:P$10000,Observed!$A$2:$A$10000,$A825,Observed!$C$2:$C$10000,$C825),"")</f>
        <v/>
      </c>
      <c r="Q825" s="24" t="str">
        <f>IF(ISNUMBER(AVERAGEIFS(Observed!Q$2:Q$10000,Observed!$A$2:$A$10000,$A825,Observed!$C$2:$C$10000,$C825)),AVERAGEIFS(Observed!Q$2:Q$10000,Observed!$A$2:$A$10000,$A825,Observed!$C$2:$C$10000,$C825),"")</f>
        <v/>
      </c>
      <c r="R825" s="24" t="str">
        <f>IF(ISNUMBER(AVERAGEIFS(Observed!R$2:R$10000,Observed!$A$2:$A$10000,$A825,Observed!$C$2:$C$10000,$C825)),AVERAGEIFS(Observed!R$2:R$10000,Observed!$A$2:$A$10000,$A825,Observed!$C$2:$C$10000,$C825),"")</f>
        <v/>
      </c>
      <c r="S825" s="22" t="str">
        <f>IF(ISNUMBER(AVERAGEIFS(Observed!S$2:S$10000,Observed!$A$2:$A$10000,$A825,Observed!$C$2:$C$10000,$C825)),AVERAGEIFS(Observed!S$2:S$10000,Observed!$A$2:$A$10000,$A825,Observed!$C$2:$C$10000,$C825),"")</f>
        <v/>
      </c>
      <c r="T825" s="23" t="str">
        <f>IF(ISNUMBER(AVERAGEIFS(Observed!T$2:T$10000,Observed!$A$2:$A$10000,$A825,Observed!$C$2:$C$10000,$C825)),AVERAGEIFS(Observed!T$2:T$10000,Observed!$A$2:$A$10000,$A825,Observed!$C$2:$C$10000,$C825),"")</f>
        <v/>
      </c>
      <c r="U825" s="23" t="str">
        <f>IF(ISNUMBER(AVERAGEIFS(Observed!U$2:U$10000,Observed!$A$2:$A$10000,$A825,Observed!$C$2:$C$10000,$C825)),AVERAGEIFS(Observed!U$2:U$10000,Observed!$A$2:$A$10000,$A825,Observed!$C$2:$C$10000,$C825),"")</f>
        <v/>
      </c>
      <c r="V825" s="23" t="str">
        <f>IF(ISNUMBER(AVERAGEIFS(Observed!V$2:V$10000,Observed!$A$2:$A$10000,$A825,Observed!$C$2:$C$10000,$C825)),AVERAGEIFS(Observed!V$2:V$10000,Observed!$A$2:$A$10000,$A825,Observed!$C$2:$C$10000,$C825),"")</f>
        <v/>
      </c>
      <c r="W825" s="23" t="str">
        <f>IF(ISNUMBER(AVERAGEIFS(Observed!W$2:W$10000,Observed!$A$2:$A$10000,$A825,Observed!$C$2:$C$10000,$C825)),AVERAGEIFS(Observed!W$2:W$10000,Observed!$A$2:$A$10000,$A825,Observed!$C$2:$C$10000,$C825),"")</f>
        <v/>
      </c>
      <c r="X825" s="23" t="str">
        <f>IF(ISNUMBER(AVERAGEIFS(Observed!X$2:X$10000,Observed!$A$2:$A$10000,$A825,Observed!$C$2:$C$10000,$C825)),AVERAGEIFS(Observed!X$2:X$10000,Observed!$A$2:$A$10000,$A825,Observed!$C$2:$C$10000,$C825),"")</f>
        <v/>
      </c>
      <c r="Y825" s="23" t="str">
        <f>IF(ISNUMBER(AVERAGEIFS(Observed!Y$2:Y$10000,Observed!$A$2:$A$10000,$A825,Observed!$C$2:$C$10000,$C825)),AVERAGEIFS(Observed!Y$2:Y$10000,Observed!$A$2:$A$10000,$A825,Observed!$C$2:$C$10000,$C825),"")</f>
        <v/>
      </c>
      <c r="Z825" s="23" t="str">
        <f>IF(ISNUMBER(AVERAGEIFS(Observed!Z$2:Z$10000,Observed!$A$2:$A$10000,$A825,Observed!$C$2:$C$10000,$C825)),AVERAGEIFS(Observed!Z$2:Z$10000,Observed!$A$2:$A$10000,$A825,Observed!$C$2:$C$10000,$C825),"")</f>
        <v/>
      </c>
      <c r="AA825" s="23" t="str">
        <f>IF(ISNUMBER(AVERAGEIFS(Observed!AA$2:AA$10000,Observed!$A$2:$A$10000,$A825,Observed!$C$2:$C$10000,$C825)),AVERAGEIFS(Observed!AA$2:AA$10000,Observed!$A$2:$A$10000,$A825,Observed!$C$2:$C$10000,$C825),"")</f>
        <v/>
      </c>
      <c r="AB825" s="23" t="str">
        <f>IF(ISNUMBER(AVERAGEIFS(Observed!AB$2:AB$10000,Observed!$A$2:$A$10000,$A825,Observed!$C$2:$C$10000,$C825)),AVERAGEIFS(Observed!AB$2:AB$10000,Observed!$A$2:$A$10000,$A825,Observed!$C$2:$C$10000,$C825),"")</f>
        <v/>
      </c>
      <c r="AC825" s="23" t="str">
        <f>IF(ISNUMBER(AVERAGEIFS(Observed!AC$2:AC$10000,Observed!$A$2:$A$10000,$A825,Observed!$C$2:$C$10000,$C825)),AVERAGEIFS(Observed!AC$2:AC$10000,Observed!$A$2:$A$10000,$A825,Observed!$C$2:$C$10000,$C825),"")</f>
        <v/>
      </c>
      <c r="AD825" s="23" t="str">
        <f>IF(ISNUMBER(AVERAGEIFS(Observed!AD$2:AD$10000,Observed!$A$2:$A$10000,$A825,Observed!$C$2:$C$10000,$C825)),AVERAGEIFS(Observed!AD$2:AD$10000,Observed!$A$2:$A$10000,$A825,Observed!$C$2:$C$10000,$C825),"")</f>
        <v/>
      </c>
      <c r="AE825" s="24" t="str">
        <f>IF(ISNUMBER(AVERAGEIFS(Observed!AE$2:AE$10000,Observed!$A$2:$A$10000,$A825,Observed!$C$2:$C$10000,$C825)),AVERAGEIFS(Observed!AE$2:AE$10000,Observed!$A$2:$A$10000,$A825,Observed!$C$2:$C$10000,$C825),"")</f>
        <v/>
      </c>
      <c r="AF825" s="24" t="str">
        <f>IF(ISNUMBER(AVERAGEIFS(Observed!AF$2:AF$10000,Observed!$A$2:$A$10000,$A825,Observed!$C$2:$C$10000,$C825)),AVERAGEIFS(Observed!AF$2:AF$10000,Observed!$A$2:$A$10000,$A825,Observed!$C$2:$C$10000,$C825),"")</f>
        <v/>
      </c>
      <c r="AG825" s="23" t="str">
        <f>IF(ISNUMBER(AVERAGEIFS(Observed!AG$2:AG$10000,Observed!$A$2:$A$10000,$A825,Observed!$C$2:$C$10000,$C825)),AVERAGEIFS(Observed!AG$2:AG$10000,Observed!$A$2:$A$10000,$A825,Observed!$C$2:$C$10000,$C825),"")</f>
        <v/>
      </c>
      <c r="AH825" s="23" t="str">
        <f>IF(ISNUMBER(AVERAGEIFS(Observed!AH$2:AH$10000,Observed!$A$2:$A$10000,$A825,Observed!$C$2:$C$10000,$C825)),AVERAGEIFS(Observed!AH$2:AH$10000,Observed!$A$2:$A$10000,$A825,Observed!$C$2:$C$10000,$C825),"")</f>
        <v/>
      </c>
      <c r="AI825" s="22" t="str">
        <f>IF(ISNUMBER(AVERAGEIFS(Observed!AI$2:AI$10000,Observed!$A$2:$A$10000,$A825,Observed!$C$2:$C$10000,$C825)),AVERAGEIFS(Observed!AI$2:AI$10000,Observed!$A$2:$A$10000,$A825,Observed!$C$2:$C$10000,$C825),"")</f>
        <v/>
      </c>
      <c r="AJ825" s="23">
        <f>IF(ISNUMBER(AVERAGEIFS(Observed!AJ$2:AJ$10000,Observed!$A$2:$A$10000,$A825,Observed!$C$2:$C$10000,$C825)),AVERAGEIFS(Observed!AJ$2:AJ$10000,Observed!$A$2:$A$10000,$A825,Observed!$C$2:$C$10000,$C825),"")</f>
        <v>13.820000000000002</v>
      </c>
      <c r="AK825" s="23" t="str">
        <f>IF(ISNUMBER(AVERAGEIFS(Observed!AK$2:AK$10000,Observed!$A$2:$A$10000,$A825,Observed!$C$2:$C$10000,$C825)),AVERAGEIFS(Observed!AK$2:AK$10000,Observed!$A$2:$A$10000,$A825,Observed!$C$2:$C$10000,$C825),"")</f>
        <v/>
      </c>
      <c r="AL825" s="23" t="str">
        <f>IF(ISNUMBER(AVERAGEIFS(Observed!AL$2:AL$10000,Observed!$A$2:$A$10000,$A825,Observed!$C$2:$C$10000,$C825)),AVERAGEIFS(Observed!AL$2:AL$10000,Observed!$A$2:$A$10000,$A825,Observed!$C$2:$C$10000,$C825),"")</f>
        <v/>
      </c>
      <c r="AM825" s="23" t="str">
        <f>IF(ISNUMBER(AVERAGEIFS(Observed!AM$2:AM$10000,Observed!$A$2:$A$10000,$A825,Observed!$C$2:$C$10000,$C825)),AVERAGEIFS(Observed!AM$2:AM$10000,Observed!$A$2:$A$10000,$A825,Observed!$C$2:$C$10000,$C825),"")</f>
        <v/>
      </c>
      <c r="AN825" s="23" t="str">
        <f>IF(ISNUMBER(AVERAGEIFS(Observed!AN$2:AN$10000,Observed!$A$2:$A$10000,$A825,Observed!$C$2:$C$10000,$C825)),AVERAGEIFS(Observed!AN$2:AN$10000,Observed!$A$2:$A$10000,$A825,Observed!$C$2:$C$10000,$C825),"")</f>
        <v/>
      </c>
      <c r="AO825" s="2">
        <f>COUNTIFS(Observed!$A$2:$A$10000,$A825,Observed!$C$2:$C$10000,$C825)</f>
        <v>5</v>
      </c>
      <c r="AP825" s="2">
        <f t="shared" si="16"/>
        <v>1</v>
      </c>
    </row>
    <row r="826" spans="1:42" x14ac:dyDescent="0.25">
      <c r="A826" t="s">
        <v>93</v>
      </c>
      <c r="B826" t="s">
        <v>30</v>
      </c>
      <c r="C826" s="20">
        <v>40771</v>
      </c>
      <c r="D826">
        <v>1</v>
      </c>
      <c r="F826" t="s">
        <v>107</v>
      </c>
      <c r="G826" s="25" t="s">
        <v>76</v>
      </c>
      <c r="J826" s="2"/>
      <c r="K826" s="22" t="str">
        <f>IF(ISNUMBER(AVERAGEIFS(Observed!K$2:K$10000,Observed!$A$2:$A$10000,$A826,Observed!$C$2:$C$10000,$C826)),AVERAGEIFS(Observed!K$2:K$10000,Observed!$A$2:$A$10000,$A826,Observed!$C$2:$C$10000,$C826),"")</f>
        <v/>
      </c>
      <c r="L826" s="23" t="str">
        <f>IF(ISNUMBER(AVERAGEIFS(Observed!L$2:L$10000,Observed!$A$2:$A$10000,$A826,Observed!$C$2:$C$10000,$C826)),AVERAGEIFS(Observed!L$2:L$10000,Observed!$A$2:$A$10000,$A826,Observed!$C$2:$C$10000,$C826),"")</f>
        <v/>
      </c>
      <c r="M826" s="23" t="str">
        <f>IF(ISNUMBER(AVERAGEIFS(Observed!M$2:M$10000,Observed!$A$2:$A$10000,$A826,Observed!$C$2:$C$10000,$C826)),AVERAGEIFS(Observed!M$2:M$10000,Observed!$A$2:$A$10000,$A826,Observed!$C$2:$C$10000,$C826),"")</f>
        <v/>
      </c>
      <c r="N826" s="23" t="str">
        <f>IF(ISNUMBER(AVERAGEIFS(Observed!N$2:N$10000,Observed!$A$2:$A$10000,$A826,Observed!$C$2:$C$10000,$C826)),AVERAGEIFS(Observed!N$2:N$10000,Observed!$A$2:$A$10000,$A826,Observed!$C$2:$C$10000,$C826),"")</f>
        <v/>
      </c>
      <c r="O826" s="23" t="str">
        <f>IF(ISNUMBER(AVERAGEIFS(Observed!O$2:O$10000,Observed!$A$2:$A$10000,$A826,Observed!$C$2:$C$10000,$C826)),AVERAGEIFS(Observed!O$2:O$10000,Observed!$A$2:$A$10000,$A826,Observed!$C$2:$C$10000,$C826),"")</f>
        <v/>
      </c>
      <c r="P826" s="24" t="str">
        <f>IF(ISNUMBER(AVERAGEIFS(Observed!P$2:P$10000,Observed!$A$2:$A$10000,$A826,Observed!$C$2:$C$10000,$C826)),AVERAGEIFS(Observed!P$2:P$10000,Observed!$A$2:$A$10000,$A826,Observed!$C$2:$C$10000,$C826),"")</f>
        <v/>
      </c>
      <c r="Q826" s="24" t="str">
        <f>IF(ISNUMBER(AVERAGEIFS(Observed!Q$2:Q$10000,Observed!$A$2:$A$10000,$A826,Observed!$C$2:$C$10000,$C826)),AVERAGEIFS(Observed!Q$2:Q$10000,Observed!$A$2:$A$10000,$A826,Observed!$C$2:$C$10000,$C826),"")</f>
        <v/>
      </c>
      <c r="R826" s="24" t="str">
        <f>IF(ISNUMBER(AVERAGEIFS(Observed!R$2:R$10000,Observed!$A$2:$A$10000,$A826,Observed!$C$2:$C$10000,$C826)),AVERAGEIFS(Observed!R$2:R$10000,Observed!$A$2:$A$10000,$A826,Observed!$C$2:$C$10000,$C826),"")</f>
        <v/>
      </c>
      <c r="S826" s="22" t="str">
        <f>IF(ISNUMBER(AVERAGEIFS(Observed!S$2:S$10000,Observed!$A$2:$A$10000,$A826,Observed!$C$2:$C$10000,$C826)),AVERAGEIFS(Observed!S$2:S$10000,Observed!$A$2:$A$10000,$A826,Observed!$C$2:$C$10000,$C826),"")</f>
        <v/>
      </c>
      <c r="T826" s="23" t="str">
        <f>IF(ISNUMBER(AVERAGEIFS(Observed!T$2:T$10000,Observed!$A$2:$A$10000,$A826,Observed!$C$2:$C$10000,$C826)),AVERAGEIFS(Observed!T$2:T$10000,Observed!$A$2:$A$10000,$A826,Observed!$C$2:$C$10000,$C826),"")</f>
        <v/>
      </c>
      <c r="U826" s="23" t="str">
        <f>IF(ISNUMBER(AVERAGEIFS(Observed!U$2:U$10000,Observed!$A$2:$A$10000,$A826,Observed!$C$2:$C$10000,$C826)),AVERAGEIFS(Observed!U$2:U$10000,Observed!$A$2:$A$10000,$A826,Observed!$C$2:$C$10000,$C826),"")</f>
        <v/>
      </c>
      <c r="V826" s="23" t="str">
        <f>IF(ISNUMBER(AVERAGEIFS(Observed!V$2:V$10000,Observed!$A$2:$A$10000,$A826,Observed!$C$2:$C$10000,$C826)),AVERAGEIFS(Observed!V$2:V$10000,Observed!$A$2:$A$10000,$A826,Observed!$C$2:$C$10000,$C826),"")</f>
        <v/>
      </c>
      <c r="W826" s="23" t="str">
        <f>IF(ISNUMBER(AVERAGEIFS(Observed!W$2:W$10000,Observed!$A$2:$A$10000,$A826,Observed!$C$2:$C$10000,$C826)),AVERAGEIFS(Observed!W$2:W$10000,Observed!$A$2:$A$10000,$A826,Observed!$C$2:$C$10000,$C826),"")</f>
        <v/>
      </c>
      <c r="X826" s="23" t="str">
        <f>IF(ISNUMBER(AVERAGEIFS(Observed!X$2:X$10000,Observed!$A$2:$A$10000,$A826,Observed!$C$2:$C$10000,$C826)),AVERAGEIFS(Observed!X$2:X$10000,Observed!$A$2:$A$10000,$A826,Observed!$C$2:$C$10000,$C826),"")</f>
        <v/>
      </c>
      <c r="Y826" s="23" t="str">
        <f>IF(ISNUMBER(AVERAGEIFS(Observed!Y$2:Y$10000,Observed!$A$2:$A$10000,$A826,Observed!$C$2:$C$10000,$C826)),AVERAGEIFS(Observed!Y$2:Y$10000,Observed!$A$2:$A$10000,$A826,Observed!$C$2:$C$10000,$C826),"")</f>
        <v/>
      </c>
      <c r="Z826" s="23" t="str">
        <f>IF(ISNUMBER(AVERAGEIFS(Observed!Z$2:Z$10000,Observed!$A$2:$A$10000,$A826,Observed!$C$2:$C$10000,$C826)),AVERAGEIFS(Observed!Z$2:Z$10000,Observed!$A$2:$A$10000,$A826,Observed!$C$2:$C$10000,$C826),"")</f>
        <v/>
      </c>
      <c r="AA826" s="23" t="str">
        <f>IF(ISNUMBER(AVERAGEIFS(Observed!AA$2:AA$10000,Observed!$A$2:$A$10000,$A826,Observed!$C$2:$C$10000,$C826)),AVERAGEIFS(Observed!AA$2:AA$10000,Observed!$A$2:$A$10000,$A826,Observed!$C$2:$C$10000,$C826),"")</f>
        <v/>
      </c>
      <c r="AB826" s="23" t="str">
        <f>IF(ISNUMBER(AVERAGEIFS(Observed!AB$2:AB$10000,Observed!$A$2:$A$10000,$A826,Observed!$C$2:$C$10000,$C826)),AVERAGEIFS(Observed!AB$2:AB$10000,Observed!$A$2:$A$10000,$A826,Observed!$C$2:$C$10000,$C826),"")</f>
        <v/>
      </c>
      <c r="AC826" s="23" t="str">
        <f>IF(ISNUMBER(AVERAGEIFS(Observed!AC$2:AC$10000,Observed!$A$2:$A$10000,$A826,Observed!$C$2:$C$10000,$C826)),AVERAGEIFS(Observed!AC$2:AC$10000,Observed!$A$2:$A$10000,$A826,Observed!$C$2:$C$10000,$C826),"")</f>
        <v/>
      </c>
      <c r="AD826" s="23" t="str">
        <f>IF(ISNUMBER(AVERAGEIFS(Observed!AD$2:AD$10000,Observed!$A$2:$A$10000,$A826,Observed!$C$2:$C$10000,$C826)),AVERAGEIFS(Observed!AD$2:AD$10000,Observed!$A$2:$A$10000,$A826,Observed!$C$2:$C$10000,$C826),"")</f>
        <v/>
      </c>
      <c r="AE826" s="24" t="str">
        <f>IF(ISNUMBER(AVERAGEIFS(Observed!AE$2:AE$10000,Observed!$A$2:$A$10000,$A826,Observed!$C$2:$C$10000,$C826)),AVERAGEIFS(Observed!AE$2:AE$10000,Observed!$A$2:$A$10000,$A826,Observed!$C$2:$C$10000,$C826),"")</f>
        <v/>
      </c>
      <c r="AF826" s="24" t="str">
        <f>IF(ISNUMBER(AVERAGEIFS(Observed!AF$2:AF$10000,Observed!$A$2:$A$10000,$A826,Observed!$C$2:$C$10000,$C826)),AVERAGEIFS(Observed!AF$2:AF$10000,Observed!$A$2:$A$10000,$A826,Observed!$C$2:$C$10000,$C826),"")</f>
        <v/>
      </c>
      <c r="AG826" s="23" t="str">
        <f>IF(ISNUMBER(AVERAGEIFS(Observed!AG$2:AG$10000,Observed!$A$2:$A$10000,$A826,Observed!$C$2:$C$10000,$C826)),AVERAGEIFS(Observed!AG$2:AG$10000,Observed!$A$2:$A$10000,$A826,Observed!$C$2:$C$10000,$C826),"")</f>
        <v/>
      </c>
      <c r="AH826" s="23" t="str">
        <f>IF(ISNUMBER(AVERAGEIFS(Observed!AH$2:AH$10000,Observed!$A$2:$A$10000,$A826,Observed!$C$2:$C$10000,$C826)),AVERAGEIFS(Observed!AH$2:AH$10000,Observed!$A$2:$A$10000,$A826,Observed!$C$2:$C$10000,$C826),"")</f>
        <v/>
      </c>
      <c r="AI826" s="22" t="str">
        <f>IF(ISNUMBER(AVERAGEIFS(Observed!AI$2:AI$10000,Observed!$A$2:$A$10000,$A826,Observed!$C$2:$C$10000,$C826)),AVERAGEIFS(Observed!AI$2:AI$10000,Observed!$A$2:$A$10000,$A826,Observed!$C$2:$C$10000,$C826),"")</f>
        <v/>
      </c>
      <c r="AJ826" s="23">
        <f>IF(ISNUMBER(AVERAGEIFS(Observed!AJ$2:AJ$10000,Observed!$A$2:$A$10000,$A826,Observed!$C$2:$C$10000,$C826)),AVERAGEIFS(Observed!AJ$2:AJ$10000,Observed!$A$2:$A$10000,$A826,Observed!$C$2:$C$10000,$C826),"")</f>
        <v>15.7</v>
      </c>
      <c r="AK826" s="23" t="str">
        <f>IF(ISNUMBER(AVERAGEIFS(Observed!AK$2:AK$10000,Observed!$A$2:$A$10000,$A826,Observed!$C$2:$C$10000,$C826)),AVERAGEIFS(Observed!AK$2:AK$10000,Observed!$A$2:$A$10000,$A826,Observed!$C$2:$C$10000,$C826),"")</f>
        <v/>
      </c>
      <c r="AL826" s="23" t="str">
        <f>IF(ISNUMBER(AVERAGEIFS(Observed!AL$2:AL$10000,Observed!$A$2:$A$10000,$A826,Observed!$C$2:$C$10000,$C826)),AVERAGEIFS(Observed!AL$2:AL$10000,Observed!$A$2:$A$10000,$A826,Observed!$C$2:$C$10000,$C826),"")</f>
        <v/>
      </c>
      <c r="AM826" s="23" t="str">
        <f>IF(ISNUMBER(AVERAGEIFS(Observed!AM$2:AM$10000,Observed!$A$2:$A$10000,$A826,Observed!$C$2:$C$10000,$C826)),AVERAGEIFS(Observed!AM$2:AM$10000,Observed!$A$2:$A$10000,$A826,Observed!$C$2:$C$10000,$C826),"")</f>
        <v/>
      </c>
      <c r="AN826" s="23" t="str">
        <f>IF(ISNUMBER(AVERAGEIFS(Observed!AN$2:AN$10000,Observed!$A$2:$A$10000,$A826,Observed!$C$2:$C$10000,$C826)),AVERAGEIFS(Observed!AN$2:AN$10000,Observed!$A$2:$A$10000,$A826,Observed!$C$2:$C$10000,$C826),"")</f>
        <v/>
      </c>
      <c r="AO826" s="2">
        <f>COUNTIFS(Observed!$A$2:$A$10000,$A826,Observed!$C$2:$C$10000,$C826)</f>
        <v>5</v>
      </c>
      <c r="AP826" s="2">
        <f t="shared" si="16"/>
        <v>1</v>
      </c>
    </row>
    <row r="827" spans="1:42" x14ac:dyDescent="0.25">
      <c r="A827" t="s">
        <v>93</v>
      </c>
      <c r="B827" t="s">
        <v>30</v>
      </c>
      <c r="C827" s="20">
        <v>40784</v>
      </c>
      <c r="D827">
        <v>1</v>
      </c>
      <c r="F827" t="s">
        <v>107</v>
      </c>
      <c r="G827" s="25" t="s">
        <v>76</v>
      </c>
      <c r="J827" s="2"/>
      <c r="K827" s="22" t="str">
        <f>IF(ISNUMBER(AVERAGEIFS(Observed!K$2:K$10000,Observed!$A$2:$A$10000,$A827,Observed!$C$2:$C$10000,$C827)),AVERAGEIFS(Observed!K$2:K$10000,Observed!$A$2:$A$10000,$A827,Observed!$C$2:$C$10000,$C827),"")</f>
        <v/>
      </c>
      <c r="L827" s="23" t="str">
        <f>IF(ISNUMBER(AVERAGEIFS(Observed!L$2:L$10000,Observed!$A$2:$A$10000,$A827,Observed!$C$2:$C$10000,$C827)),AVERAGEIFS(Observed!L$2:L$10000,Observed!$A$2:$A$10000,$A827,Observed!$C$2:$C$10000,$C827),"")</f>
        <v/>
      </c>
      <c r="M827" s="23" t="str">
        <f>IF(ISNUMBER(AVERAGEIFS(Observed!M$2:M$10000,Observed!$A$2:$A$10000,$A827,Observed!$C$2:$C$10000,$C827)),AVERAGEIFS(Observed!M$2:M$10000,Observed!$A$2:$A$10000,$A827,Observed!$C$2:$C$10000,$C827),"")</f>
        <v/>
      </c>
      <c r="N827" s="23" t="str">
        <f>IF(ISNUMBER(AVERAGEIFS(Observed!N$2:N$10000,Observed!$A$2:$A$10000,$A827,Observed!$C$2:$C$10000,$C827)),AVERAGEIFS(Observed!N$2:N$10000,Observed!$A$2:$A$10000,$A827,Observed!$C$2:$C$10000,$C827),"")</f>
        <v/>
      </c>
      <c r="O827" s="23" t="str">
        <f>IF(ISNUMBER(AVERAGEIFS(Observed!O$2:O$10000,Observed!$A$2:$A$10000,$A827,Observed!$C$2:$C$10000,$C827)),AVERAGEIFS(Observed!O$2:O$10000,Observed!$A$2:$A$10000,$A827,Observed!$C$2:$C$10000,$C827),"")</f>
        <v/>
      </c>
      <c r="P827" s="24" t="str">
        <f>IF(ISNUMBER(AVERAGEIFS(Observed!P$2:P$10000,Observed!$A$2:$A$10000,$A827,Observed!$C$2:$C$10000,$C827)),AVERAGEIFS(Observed!P$2:P$10000,Observed!$A$2:$A$10000,$A827,Observed!$C$2:$C$10000,$C827),"")</f>
        <v/>
      </c>
      <c r="Q827" s="24" t="str">
        <f>IF(ISNUMBER(AVERAGEIFS(Observed!Q$2:Q$10000,Observed!$A$2:$A$10000,$A827,Observed!$C$2:$C$10000,$C827)),AVERAGEIFS(Observed!Q$2:Q$10000,Observed!$A$2:$A$10000,$A827,Observed!$C$2:$C$10000,$C827),"")</f>
        <v/>
      </c>
      <c r="R827" s="24" t="str">
        <f>IF(ISNUMBER(AVERAGEIFS(Observed!R$2:R$10000,Observed!$A$2:$A$10000,$A827,Observed!$C$2:$C$10000,$C827)),AVERAGEIFS(Observed!R$2:R$10000,Observed!$A$2:$A$10000,$A827,Observed!$C$2:$C$10000,$C827),"")</f>
        <v/>
      </c>
      <c r="S827" s="22" t="str">
        <f>IF(ISNUMBER(AVERAGEIFS(Observed!S$2:S$10000,Observed!$A$2:$A$10000,$A827,Observed!$C$2:$C$10000,$C827)),AVERAGEIFS(Observed!S$2:S$10000,Observed!$A$2:$A$10000,$A827,Observed!$C$2:$C$10000,$C827),"")</f>
        <v/>
      </c>
      <c r="T827" s="23" t="str">
        <f>IF(ISNUMBER(AVERAGEIFS(Observed!T$2:T$10000,Observed!$A$2:$A$10000,$A827,Observed!$C$2:$C$10000,$C827)),AVERAGEIFS(Observed!T$2:T$10000,Observed!$A$2:$A$10000,$A827,Observed!$C$2:$C$10000,$C827),"")</f>
        <v/>
      </c>
      <c r="U827" s="23" t="str">
        <f>IF(ISNUMBER(AVERAGEIFS(Observed!U$2:U$10000,Observed!$A$2:$A$10000,$A827,Observed!$C$2:$C$10000,$C827)),AVERAGEIFS(Observed!U$2:U$10000,Observed!$A$2:$A$10000,$A827,Observed!$C$2:$C$10000,$C827),"")</f>
        <v/>
      </c>
      <c r="V827" s="23" t="str">
        <f>IF(ISNUMBER(AVERAGEIFS(Observed!V$2:V$10000,Observed!$A$2:$A$10000,$A827,Observed!$C$2:$C$10000,$C827)),AVERAGEIFS(Observed!V$2:V$10000,Observed!$A$2:$A$10000,$A827,Observed!$C$2:$C$10000,$C827),"")</f>
        <v/>
      </c>
      <c r="W827" s="23" t="str">
        <f>IF(ISNUMBER(AVERAGEIFS(Observed!W$2:W$10000,Observed!$A$2:$A$10000,$A827,Observed!$C$2:$C$10000,$C827)),AVERAGEIFS(Observed!W$2:W$10000,Observed!$A$2:$A$10000,$A827,Observed!$C$2:$C$10000,$C827),"")</f>
        <v/>
      </c>
      <c r="X827" s="23" t="str">
        <f>IF(ISNUMBER(AVERAGEIFS(Observed!X$2:X$10000,Observed!$A$2:$A$10000,$A827,Observed!$C$2:$C$10000,$C827)),AVERAGEIFS(Observed!X$2:X$10000,Observed!$A$2:$A$10000,$A827,Observed!$C$2:$C$10000,$C827),"")</f>
        <v/>
      </c>
      <c r="Y827" s="23" t="str">
        <f>IF(ISNUMBER(AVERAGEIFS(Observed!Y$2:Y$10000,Observed!$A$2:$A$10000,$A827,Observed!$C$2:$C$10000,$C827)),AVERAGEIFS(Observed!Y$2:Y$10000,Observed!$A$2:$A$10000,$A827,Observed!$C$2:$C$10000,$C827),"")</f>
        <v/>
      </c>
      <c r="Z827" s="23" t="str">
        <f>IF(ISNUMBER(AVERAGEIFS(Observed!Z$2:Z$10000,Observed!$A$2:$A$10000,$A827,Observed!$C$2:$C$10000,$C827)),AVERAGEIFS(Observed!Z$2:Z$10000,Observed!$A$2:$A$10000,$A827,Observed!$C$2:$C$10000,$C827),"")</f>
        <v/>
      </c>
      <c r="AA827" s="23" t="str">
        <f>IF(ISNUMBER(AVERAGEIFS(Observed!AA$2:AA$10000,Observed!$A$2:$A$10000,$A827,Observed!$C$2:$C$10000,$C827)),AVERAGEIFS(Observed!AA$2:AA$10000,Observed!$A$2:$A$10000,$A827,Observed!$C$2:$C$10000,$C827),"")</f>
        <v/>
      </c>
      <c r="AB827" s="23" t="str">
        <f>IF(ISNUMBER(AVERAGEIFS(Observed!AB$2:AB$10000,Observed!$A$2:$A$10000,$A827,Observed!$C$2:$C$10000,$C827)),AVERAGEIFS(Observed!AB$2:AB$10000,Observed!$A$2:$A$10000,$A827,Observed!$C$2:$C$10000,$C827),"")</f>
        <v/>
      </c>
      <c r="AC827" s="23" t="str">
        <f>IF(ISNUMBER(AVERAGEIFS(Observed!AC$2:AC$10000,Observed!$A$2:$A$10000,$A827,Observed!$C$2:$C$10000,$C827)),AVERAGEIFS(Observed!AC$2:AC$10000,Observed!$A$2:$A$10000,$A827,Observed!$C$2:$C$10000,$C827),"")</f>
        <v/>
      </c>
      <c r="AD827" s="23" t="str">
        <f>IF(ISNUMBER(AVERAGEIFS(Observed!AD$2:AD$10000,Observed!$A$2:$A$10000,$A827,Observed!$C$2:$C$10000,$C827)),AVERAGEIFS(Observed!AD$2:AD$10000,Observed!$A$2:$A$10000,$A827,Observed!$C$2:$C$10000,$C827),"")</f>
        <v/>
      </c>
      <c r="AE827" s="24" t="str">
        <f>IF(ISNUMBER(AVERAGEIFS(Observed!AE$2:AE$10000,Observed!$A$2:$A$10000,$A827,Observed!$C$2:$C$10000,$C827)),AVERAGEIFS(Observed!AE$2:AE$10000,Observed!$A$2:$A$10000,$A827,Observed!$C$2:$C$10000,$C827),"")</f>
        <v/>
      </c>
      <c r="AF827" s="24" t="str">
        <f>IF(ISNUMBER(AVERAGEIFS(Observed!AF$2:AF$10000,Observed!$A$2:$A$10000,$A827,Observed!$C$2:$C$10000,$C827)),AVERAGEIFS(Observed!AF$2:AF$10000,Observed!$A$2:$A$10000,$A827,Observed!$C$2:$C$10000,$C827),"")</f>
        <v/>
      </c>
      <c r="AG827" s="23" t="str">
        <f>IF(ISNUMBER(AVERAGEIFS(Observed!AG$2:AG$10000,Observed!$A$2:$A$10000,$A827,Observed!$C$2:$C$10000,$C827)),AVERAGEIFS(Observed!AG$2:AG$10000,Observed!$A$2:$A$10000,$A827,Observed!$C$2:$C$10000,$C827),"")</f>
        <v/>
      </c>
      <c r="AH827" s="23" t="str">
        <f>IF(ISNUMBER(AVERAGEIFS(Observed!AH$2:AH$10000,Observed!$A$2:$A$10000,$A827,Observed!$C$2:$C$10000,$C827)),AVERAGEIFS(Observed!AH$2:AH$10000,Observed!$A$2:$A$10000,$A827,Observed!$C$2:$C$10000,$C827),"")</f>
        <v/>
      </c>
      <c r="AI827" s="22" t="str">
        <f>IF(ISNUMBER(AVERAGEIFS(Observed!AI$2:AI$10000,Observed!$A$2:$A$10000,$A827,Observed!$C$2:$C$10000,$C827)),AVERAGEIFS(Observed!AI$2:AI$10000,Observed!$A$2:$A$10000,$A827,Observed!$C$2:$C$10000,$C827),"")</f>
        <v/>
      </c>
      <c r="AJ827" s="23">
        <f>IF(ISNUMBER(AVERAGEIFS(Observed!AJ$2:AJ$10000,Observed!$A$2:$A$10000,$A827,Observed!$C$2:$C$10000,$C827)),AVERAGEIFS(Observed!AJ$2:AJ$10000,Observed!$A$2:$A$10000,$A827,Observed!$C$2:$C$10000,$C827),"")</f>
        <v>15.62</v>
      </c>
      <c r="AK827" s="23" t="str">
        <f>IF(ISNUMBER(AVERAGEIFS(Observed!AK$2:AK$10000,Observed!$A$2:$A$10000,$A827,Observed!$C$2:$C$10000,$C827)),AVERAGEIFS(Observed!AK$2:AK$10000,Observed!$A$2:$A$10000,$A827,Observed!$C$2:$C$10000,$C827),"")</f>
        <v/>
      </c>
      <c r="AL827" s="23" t="str">
        <f>IF(ISNUMBER(AVERAGEIFS(Observed!AL$2:AL$10000,Observed!$A$2:$A$10000,$A827,Observed!$C$2:$C$10000,$C827)),AVERAGEIFS(Observed!AL$2:AL$10000,Observed!$A$2:$A$10000,$A827,Observed!$C$2:$C$10000,$C827),"")</f>
        <v/>
      </c>
      <c r="AM827" s="23" t="str">
        <f>IF(ISNUMBER(AVERAGEIFS(Observed!AM$2:AM$10000,Observed!$A$2:$A$10000,$A827,Observed!$C$2:$C$10000,$C827)),AVERAGEIFS(Observed!AM$2:AM$10000,Observed!$A$2:$A$10000,$A827,Observed!$C$2:$C$10000,$C827),"")</f>
        <v/>
      </c>
      <c r="AN827" s="23" t="str">
        <f>IF(ISNUMBER(AVERAGEIFS(Observed!AN$2:AN$10000,Observed!$A$2:$A$10000,$A827,Observed!$C$2:$C$10000,$C827)),AVERAGEIFS(Observed!AN$2:AN$10000,Observed!$A$2:$A$10000,$A827,Observed!$C$2:$C$10000,$C827),"")</f>
        <v/>
      </c>
      <c r="AO827" s="2">
        <f>COUNTIFS(Observed!$A$2:$A$10000,$A827,Observed!$C$2:$C$10000,$C827)</f>
        <v>5</v>
      </c>
      <c r="AP827" s="2">
        <f t="shared" si="16"/>
        <v>1</v>
      </c>
    </row>
    <row r="828" spans="1:42" x14ac:dyDescent="0.25">
      <c r="A828" t="s">
        <v>93</v>
      </c>
      <c r="B828" t="s">
        <v>30</v>
      </c>
      <c r="C828" s="20">
        <v>40798</v>
      </c>
      <c r="D828">
        <v>1</v>
      </c>
      <c r="F828" t="s">
        <v>107</v>
      </c>
      <c r="G828" s="25" t="s">
        <v>76</v>
      </c>
      <c r="J828" s="2"/>
      <c r="K828" s="22" t="str">
        <f>IF(ISNUMBER(AVERAGEIFS(Observed!K$2:K$10000,Observed!$A$2:$A$10000,$A828,Observed!$C$2:$C$10000,$C828)),AVERAGEIFS(Observed!K$2:K$10000,Observed!$A$2:$A$10000,$A828,Observed!$C$2:$C$10000,$C828),"")</f>
        <v/>
      </c>
      <c r="L828" s="23" t="str">
        <f>IF(ISNUMBER(AVERAGEIFS(Observed!L$2:L$10000,Observed!$A$2:$A$10000,$A828,Observed!$C$2:$C$10000,$C828)),AVERAGEIFS(Observed!L$2:L$10000,Observed!$A$2:$A$10000,$A828,Observed!$C$2:$C$10000,$C828),"")</f>
        <v/>
      </c>
      <c r="M828" s="23" t="str">
        <f>IF(ISNUMBER(AVERAGEIFS(Observed!M$2:M$10000,Observed!$A$2:$A$10000,$A828,Observed!$C$2:$C$10000,$C828)),AVERAGEIFS(Observed!M$2:M$10000,Observed!$A$2:$A$10000,$A828,Observed!$C$2:$C$10000,$C828),"")</f>
        <v/>
      </c>
      <c r="N828" s="23" t="str">
        <f>IF(ISNUMBER(AVERAGEIFS(Observed!N$2:N$10000,Observed!$A$2:$A$10000,$A828,Observed!$C$2:$C$10000,$C828)),AVERAGEIFS(Observed!N$2:N$10000,Observed!$A$2:$A$10000,$A828,Observed!$C$2:$C$10000,$C828),"")</f>
        <v/>
      </c>
      <c r="O828" s="23" t="str">
        <f>IF(ISNUMBER(AVERAGEIFS(Observed!O$2:O$10000,Observed!$A$2:$A$10000,$A828,Observed!$C$2:$C$10000,$C828)),AVERAGEIFS(Observed!O$2:O$10000,Observed!$A$2:$A$10000,$A828,Observed!$C$2:$C$10000,$C828),"")</f>
        <v/>
      </c>
      <c r="P828" s="24" t="str">
        <f>IF(ISNUMBER(AVERAGEIFS(Observed!P$2:P$10000,Observed!$A$2:$A$10000,$A828,Observed!$C$2:$C$10000,$C828)),AVERAGEIFS(Observed!P$2:P$10000,Observed!$A$2:$A$10000,$A828,Observed!$C$2:$C$10000,$C828),"")</f>
        <v/>
      </c>
      <c r="Q828" s="24" t="str">
        <f>IF(ISNUMBER(AVERAGEIFS(Observed!Q$2:Q$10000,Observed!$A$2:$A$10000,$A828,Observed!$C$2:$C$10000,$C828)),AVERAGEIFS(Observed!Q$2:Q$10000,Observed!$A$2:$A$10000,$A828,Observed!$C$2:$C$10000,$C828),"")</f>
        <v/>
      </c>
      <c r="R828" s="24" t="str">
        <f>IF(ISNUMBER(AVERAGEIFS(Observed!R$2:R$10000,Observed!$A$2:$A$10000,$A828,Observed!$C$2:$C$10000,$C828)),AVERAGEIFS(Observed!R$2:R$10000,Observed!$A$2:$A$10000,$A828,Observed!$C$2:$C$10000,$C828),"")</f>
        <v/>
      </c>
      <c r="S828" s="22" t="str">
        <f>IF(ISNUMBER(AVERAGEIFS(Observed!S$2:S$10000,Observed!$A$2:$A$10000,$A828,Observed!$C$2:$C$10000,$C828)),AVERAGEIFS(Observed!S$2:S$10000,Observed!$A$2:$A$10000,$A828,Observed!$C$2:$C$10000,$C828),"")</f>
        <v/>
      </c>
      <c r="T828" s="23" t="str">
        <f>IF(ISNUMBER(AVERAGEIFS(Observed!T$2:T$10000,Observed!$A$2:$A$10000,$A828,Observed!$C$2:$C$10000,$C828)),AVERAGEIFS(Observed!T$2:T$10000,Observed!$A$2:$A$10000,$A828,Observed!$C$2:$C$10000,$C828),"")</f>
        <v/>
      </c>
      <c r="U828" s="23" t="str">
        <f>IF(ISNUMBER(AVERAGEIFS(Observed!U$2:U$10000,Observed!$A$2:$A$10000,$A828,Observed!$C$2:$C$10000,$C828)),AVERAGEIFS(Observed!U$2:U$10000,Observed!$A$2:$A$10000,$A828,Observed!$C$2:$C$10000,$C828),"")</f>
        <v/>
      </c>
      <c r="V828" s="23" t="str">
        <f>IF(ISNUMBER(AVERAGEIFS(Observed!V$2:V$10000,Observed!$A$2:$A$10000,$A828,Observed!$C$2:$C$10000,$C828)),AVERAGEIFS(Observed!V$2:V$10000,Observed!$A$2:$A$10000,$A828,Observed!$C$2:$C$10000,$C828),"")</f>
        <v/>
      </c>
      <c r="W828" s="23" t="str">
        <f>IF(ISNUMBER(AVERAGEIFS(Observed!W$2:W$10000,Observed!$A$2:$A$10000,$A828,Observed!$C$2:$C$10000,$C828)),AVERAGEIFS(Observed!W$2:W$10000,Observed!$A$2:$A$10000,$A828,Observed!$C$2:$C$10000,$C828),"")</f>
        <v/>
      </c>
      <c r="X828" s="23" t="str">
        <f>IF(ISNUMBER(AVERAGEIFS(Observed!X$2:X$10000,Observed!$A$2:$A$10000,$A828,Observed!$C$2:$C$10000,$C828)),AVERAGEIFS(Observed!X$2:X$10000,Observed!$A$2:$A$10000,$A828,Observed!$C$2:$C$10000,$C828),"")</f>
        <v/>
      </c>
      <c r="Y828" s="23" t="str">
        <f>IF(ISNUMBER(AVERAGEIFS(Observed!Y$2:Y$10000,Observed!$A$2:$A$10000,$A828,Observed!$C$2:$C$10000,$C828)),AVERAGEIFS(Observed!Y$2:Y$10000,Observed!$A$2:$A$10000,$A828,Observed!$C$2:$C$10000,$C828),"")</f>
        <v/>
      </c>
      <c r="Z828" s="23" t="str">
        <f>IF(ISNUMBER(AVERAGEIFS(Observed!Z$2:Z$10000,Observed!$A$2:$A$10000,$A828,Observed!$C$2:$C$10000,$C828)),AVERAGEIFS(Observed!Z$2:Z$10000,Observed!$A$2:$A$10000,$A828,Observed!$C$2:$C$10000,$C828),"")</f>
        <v/>
      </c>
      <c r="AA828" s="23" t="str">
        <f>IF(ISNUMBER(AVERAGEIFS(Observed!AA$2:AA$10000,Observed!$A$2:$A$10000,$A828,Observed!$C$2:$C$10000,$C828)),AVERAGEIFS(Observed!AA$2:AA$10000,Observed!$A$2:$A$10000,$A828,Observed!$C$2:$C$10000,$C828),"")</f>
        <v/>
      </c>
      <c r="AB828" s="23" t="str">
        <f>IF(ISNUMBER(AVERAGEIFS(Observed!AB$2:AB$10000,Observed!$A$2:$A$10000,$A828,Observed!$C$2:$C$10000,$C828)),AVERAGEIFS(Observed!AB$2:AB$10000,Observed!$A$2:$A$10000,$A828,Observed!$C$2:$C$10000,$C828),"")</f>
        <v/>
      </c>
      <c r="AC828" s="23" t="str">
        <f>IF(ISNUMBER(AVERAGEIFS(Observed!AC$2:AC$10000,Observed!$A$2:$A$10000,$A828,Observed!$C$2:$C$10000,$C828)),AVERAGEIFS(Observed!AC$2:AC$10000,Observed!$A$2:$A$10000,$A828,Observed!$C$2:$C$10000,$C828),"")</f>
        <v/>
      </c>
      <c r="AD828" s="23" t="str">
        <f>IF(ISNUMBER(AVERAGEIFS(Observed!AD$2:AD$10000,Observed!$A$2:$A$10000,$A828,Observed!$C$2:$C$10000,$C828)),AVERAGEIFS(Observed!AD$2:AD$10000,Observed!$A$2:$A$10000,$A828,Observed!$C$2:$C$10000,$C828),"")</f>
        <v/>
      </c>
      <c r="AE828" s="24" t="str">
        <f>IF(ISNUMBER(AVERAGEIFS(Observed!AE$2:AE$10000,Observed!$A$2:$A$10000,$A828,Observed!$C$2:$C$10000,$C828)),AVERAGEIFS(Observed!AE$2:AE$10000,Observed!$A$2:$A$10000,$A828,Observed!$C$2:$C$10000,$C828),"")</f>
        <v/>
      </c>
      <c r="AF828" s="24" t="str">
        <f>IF(ISNUMBER(AVERAGEIFS(Observed!AF$2:AF$10000,Observed!$A$2:$A$10000,$A828,Observed!$C$2:$C$10000,$C828)),AVERAGEIFS(Observed!AF$2:AF$10000,Observed!$A$2:$A$10000,$A828,Observed!$C$2:$C$10000,$C828),"")</f>
        <v/>
      </c>
      <c r="AG828" s="23" t="str">
        <f>IF(ISNUMBER(AVERAGEIFS(Observed!AG$2:AG$10000,Observed!$A$2:$A$10000,$A828,Observed!$C$2:$C$10000,$C828)),AVERAGEIFS(Observed!AG$2:AG$10000,Observed!$A$2:$A$10000,$A828,Observed!$C$2:$C$10000,$C828),"")</f>
        <v/>
      </c>
      <c r="AH828" s="23" t="str">
        <f>IF(ISNUMBER(AVERAGEIFS(Observed!AH$2:AH$10000,Observed!$A$2:$A$10000,$A828,Observed!$C$2:$C$10000,$C828)),AVERAGEIFS(Observed!AH$2:AH$10000,Observed!$A$2:$A$10000,$A828,Observed!$C$2:$C$10000,$C828),"")</f>
        <v/>
      </c>
      <c r="AI828" s="22" t="str">
        <f>IF(ISNUMBER(AVERAGEIFS(Observed!AI$2:AI$10000,Observed!$A$2:$A$10000,$A828,Observed!$C$2:$C$10000,$C828)),AVERAGEIFS(Observed!AI$2:AI$10000,Observed!$A$2:$A$10000,$A828,Observed!$C$2:$C$10000,$C828),"")</f>
        <v/>
      </c>
      <c r="AJ828" s="23">
        <f>IF(ISNUMBER(AVERAGEIFS(Observed!AJ$2:AJ$10000,Observed!$A$2:$A$10000,$A828,Observed!$C$2:$C$10000,$C828)),AVERAGEIFS(Observed!AJ$2:AJ$10000,Observed!$A$2:$A$10000,$A828,Observed!$C$2:$C$10000,$C828),"")</f>
        <v>16.080000000000002</v>
      </c>
      <c r="AK828" s="23" t="str">
        <f>IF(ISNUMBER(AVERAGEIFS(Observed!AK$2:AK$10000,Observed!$A$2:$A$10000,$A828,Observed!$C$2:$C$10000,$C828)),AVERAGEIFS(Observed!AK$2:AK$10000,Observed!$A$2:$A$10000,$A828,Observed!$C$2:$C$10000,$C828),"")</f>
        <v/>
      </c>
      <c r="AL828" s="23" t="str">
        <f>IF(ISNUMBER(AVERAGEIFS(Observed!AL$2:AL$10000,Observed!$A$2:$A$10000,$A828,Observed!$C$2:$C$10000,$C828)),AVERAGEIFS(Observed!AL$2:AL$10000,Observed!$A$2:$A$10000,$A828,Observed!$C$2:$C$10000,$C828),"")</f>
        <v/>
      </c>
      <c r="AM828" s="23" t="str">
        <f>IF(ISNUMBER(AVERAGEIFS(Observed!AM$2:AM$10000,Observed!$A$2:$A$10000,$A828,Observed!$C$2:$C$10000,$C828)),AVERAGEIFS(Observed!AM$2:AM$10000,Observed!$A$2:$A$10000,$A828,Observed!$C$2:$C$10000,$C828),"")</f>
        <v/>
      </c>
      <c r="AN828" s="23" t="str">
        <f>IF(ISNUMBER(AVERAGEIFS(Observed!AN$2:AN$10000,Observed!$A$2:$A$10000,$A828,Observed!$C$2:$C$10000,$C828)),AVERAGEIFS(Observed!AN$2:AN$10000,Observed!$A$2:$A$10000,$A828,Observed!$C$2:$C$10000,$C828),"")</f>
        <v/>
      </c>
      <c r="AO828" s="2">
        <f>COUNTIFS(Observed!$A$2:$A$10000,$A828,Observed!$C$2:$C$10000,$C828)</f>
        <v>5</v>
      </c>
      <c r="AP828" s="2">
        <f t="shared" si="16"/>
        <v>1</v>
      </c>
    </row>
    <row r="829" spans="1:42" x14ac:dyDescent="0.25">
      <c r="A829" t="s">
        <v>93</v>
      </c>
      <c r="B829" t="s">
        <v>30</v>
      </c>
      <c r="C829" s="20">
        <v>40812</v>
      </c>
      <c r="D829">
        <v>1</v>
      </c>
      <c r="F829" t="s">
        <v>107</v>
      </c>
      <c r="G829" s="25" t="s">
        <v>76</v>
      </c>
      <c r="J829" s="2"/>
      <c r="K829" s="22" t="str">
        <f>IF(ISNUMBER(AVERAGEIFS(Observed!K$2:K$10000,Observed!$A$2:$A$10000,$A829,Observed!$C$2:$C$10000,$C829)),AVERAGEIFS(Observed!K$2:K$10000,Observed!$A$2:$A$10000,$A829,Observed!$C$2:$C$10000,$C829),"")</f>
        <v/>
      </c>
      <c r="L829" s="23" t="str">
        <f>IF(ISNUMBER(AVERAGEIFS(Observed!L$2:L$10000,Observed!$A$2:$A$10000,$A829,Observed!$C$2:$C$10000,$C829)),AVERAGEIFS(Observed!L$2:L$10000,Observed!$A$2:$A$10000,$A829,Observed!$C$2:$C$10000,$C829),"")</f>
        <v/>
      </c>
      <c r="M829" s="23" t="str">
        <f>IF(ISNUMBER(AVERAGEIFS(Observed!M$2:M$10000,Observed!$A$2:$A$10000,$A829,Observed!$C$2:$C$10000,$C829)),AVERAGEIFS(Observed!M$2:M$10000,Observed!$A$2:$A$10000,$A829,Observed!$C$2:$C$10000,$C829),"")</f>
        <v/>
      </c>
      <c r="N829" s="23" t="str">
        <f>IF(ISNUMBER(AVERAGEIFS(Observed!N$2:N$10000,Observed!$A$2:$A$10000,$A829,Observed!$C$2:$C$10000,$C829)),AVERAGEIFS(Observed!N$2:N$10000,Observed!$A$2:$A$10000,$A829,Observed!$C$2:$C$10000,$C829),"")</f>
        <v/>
      </c>
      <c r="O829" s="23" t="str">
        <f>IF(ISNUMBER(AVERAGEIFS(Observed!O$2:O$10000,Observed!$A$2:$A$10000,$A829,Observed!$C$2:$C$10000,$C829)),AVERAGEIFS(Observed!O$2:O$10000,Observed!$A$2:$A$10000,$A829,Observed!$C$2:$C$10000,$C829),"")</f>
        <v/>
      </c>
      <c r="P829" s="24" t="str">
        <f>IF(ISNUMBER(AVERAGEIFS(Observed!P$2:P$10000,Observed!$A$2:$A$10000,$A829,Observed!$C$2:$C$10000,$C829)),AVERAGEIFS(Observed!P$2:P$10000,Observed!$A$2:$A$10000,$A829,Observed!$C$2:$C$10000,$C829),"")</f>
        <v/>
      </c>
      <c r="Q829" s="24" t="str">
        <f>IF(ISNUMBER(AVERAGEIFS(Observed!Q$2:Q$10000,Observed!$A$2:$A$10000,$A829,Observed!$C$2:$C$10000,$C829)),AVERAGEIFS(Observed!Q$2:Q$10000,Observed!$A$2:$A$10000,$A829,Observed!$C$2:$C$10000,$C829),"")</f>
        <v/>
      </c>
      <c r="R829" s="24" t="str">
        <f>IF(ISNUMBER(AVERAGEIFS(Observed!R$2:R$10000,Observed!$A$2:$A$10000,$A829,Observed!$C$2:$C$10000,$C829)),AVERAGEIFS(Observed!R$2:R$10000,Observed!$A$2:$A$10000,$A829,Observed!$C$2:$C$10000,$C829),"")</f>
        <v/>
      </c>
      <c r="S829" s="22" t="str">
        <f>IF(ISNUMBER(AVERAGEIFS(Observed!S$2:S$10000,Observed!$A$2:$A$10000,$A829,Observed!$C$2:$C$10000,$C829)),AVERAGEIFS(Observed!S$2:S$10000,Observed!$A$2:$A$10000,$A829,Observed!$C$2:$C$10000,$C829),"")</f>
        <v/>
      </c>
      <c r="T829" s="23" t="str">
        <f>IF(ISNUMBER(AVERAGEIFS(Observed!T$2:T$10000,Observed!$A$2:$A$10000,$A829,Observed!$C$2:$C$10000,$C829)),AVERAGEIFS(Observed!T$2:T$10000,Observed!$A$2:$A$10000,$A829,Observed!$C$2:$C$10000,$C829),"")</f>
        <v/>
      </c>
      <c r="U829" s="23" t="str">
        <f>IF(ISNUMBER(AVERAGEIFS(Observed!U$2:U$10000,Observed!$A$2:$A$10000,$A829,Observed!$C$2:$C$10000,$C829)),AVERAGEIFS(Observed!U$2:U$10000,Observed!$A$2:$A$10000,$A829,Observed!$C$2:$C$10000,$C829),"")</f>
        <v/>
      </c>
      <c r="V829" s="23" t="str">
        <f>IF(ISNUMBER(AVERAGEIFS(Observed!V$2:V$10000,Observed!$A$2:$A$10000,$A829,Observed!$C$2:$C$10000,$C829)),AVERAGEIFS(Observed!V$2:V$10000,Observed!$A$2:$A$10000,$A829,Observed!$C$2:$C$10000,$C829),"")</f>
        <v/>
      </c>
      <c r="W829" s="23" t="str">
        <f>IF(ISNUMBER(AVERAGEIFS(Observed!W$2:W$10000,Observed!$A$2:$A$10000,$A829,Observed!$C$2:$C$10000,$C829)),AVERAGEIFS(Observed!W$2:W$10000,Observed!$A$2:$A$10000,$A829,Observed!$C$2:$C$10000,$C829),"")</f>
        <v/>
      </c>
      <c r="X829" s="23" t="str">
        <f>IF(ISNUMBER(AVERAGEIFS(Observed!X$2:X$10000,Observed!$A$2:$A$10000,$A829,Observed!$C$2:$C$10000,$C829)),AVERAGEIFS(Observed!X$2:X$10000,Observed!$A$2:$A$10000,$A829,Observed!$C$2:$C$10000,$C829),"")</f>
        <v/>
      </c>
      <c r="Y829" s="23" t="str">
        <f>IF(ISNUMBER(AVERAGEIFS(Observed!Y$2:Y$10000,Observed!$A$2:$A$10000,$A829,Observed!$C$2:$C$10000,$C829)),AVERAGEIFS(Observed!Y$2:Y$10000,Observed!$A$2:$A$10000,$A829,Observed!$C$2:$C$10000,$C829),"")</f>
        <v/>
      </c>
      <c r="Z829" s="23" t="str">
        <f>IF(ISNUMBER(AVERAGEIFS(Observed!Z$2:Z$10000,Observed!$A$2:$A$10000,$A829,Observed!$C$2:$C$10000,$C829)),AVERAGEIFS(Observed!Z$2:Z$10000,Observed!$A$2:$A$10000,$A829,Observed!$C$2:$C$10000,$C829),"")</f>
        <v/>
      </c>
      <c r="AA829" s="23" t="str">
        <f>IF(ISNUMBER(AVERAGEIFS(Observed!AA$2:AA$10000,Observed!$A$2:$A$10000,$A829,Observed!$C$2:$C$10000,$C829)),AVERAGEIFS(Observed!AA$2:AA$10000,Observed!$A$2:$A$10000,$A829,Observed!$C$2:$C$10000,$C829),"")</f>
        <v/>
      </c>
      <c r="AB829" s="23" t="str">
        <f>IF(ISNUMBER(AVERAGEIFS(Observed!AB$2:AB$10000,Observed!$A$2:$A$10000,$A829,Observed!$C$2:$C$10000,$C829)),AVERAGEIFS(Observed!AB$2:AB$10000,Observed!$A$2:$A$10000,$A829,Observed!$C$2:$C$10000,$C829),"")</f>
        <v/>
      </c>
      <c r="AC829" s="23" t="str">
        <f>IF(ISNUMBER(AVERAGEIFS(Observed!AC$2:AC$10000,Observed!$A$2:$A$10000,$A829,Observed!$C$2:$C$10000,$C829)),AVERAGEIFS(Observed!AC$2:AC$10000,Observed!$A$2:$A$10000,$A829,Observed!$C$2:$C$10000,$C829),"")</f>
        <v/>
      </c>
      <c r="AD829" s="23" t="str">
        <f>IF(ISNUMBER(AVERAGEIFS(Observed!AD$2:AD$10000,Observed!$A$2:$A$10000,$A829,Observed!$C$2:$C$10000,$C829)),AVERAGEIFS(Observed!AD$2:AD$10000,Observed!$A$2:$A$10000,$A829,Observed!$C$2:$C$10000,$C829),"")</f>
        <v/>
      </c>
      <c r="AE829" s="24" t="str">
        <f>IF(ISNUMBER(AVERAGEIFS(Observed!AE$2:AE$10000,Observed!$A$2:$A$10000,$A829,Observed!$C$2:$C$10000,$C829)),AVERAGEIFS(Observed!AE$2:AE$10000,Observed!$A$2:$A$10000,$A829,Observed!$C$2:$C$10000,$C829),"")</f>
        <v/>
      </c>
      <c r="AF829" s="24" t="str">
        <f>IF(ISNUMBER(AVERAGEIFS(Observed!AF$2:AF$10000,Observed!$A$2:$A$10000,$A829,Observed!$C$2:$C$10000,$C829)),AVERAGEIFS(Observed!AF$2:AF$10000,Observed!$A$2:$A$10000,$A829,Observed!$C$2:$C$10000,$C829),"")</f>
        <v/>
      </c>
      <c r="AG829" s="23" t="str">
        <f>IF(ISNUMBER(AVERAGEIFS(Observed!AG$2:AG$10000,Observed!$A$2:$A$10000,$A829,Observed!$C$2:$C$10000,$C829)),AVERAGEIFS(Observed!AG$2:AG$10000,Observed!$A$2:$A$10000,$A829,Observed!$C$2:$C$10000,$C829),"")</f>
        <v/>
      </c>
      <c r="AH829" s="23" t="str">
        <f>IF(ISNUMBER(AVERAGEIFS(Observed!AH$2:AH$10000,Observed!$A$2:$A$10000,$A829,Observed!$C$2:$C$10000,$C829)),AVERAGEIFS(Observed!AH$2:AH$10000,Observed!$A$2:$A$10000,$A829,Observed!$C$2:$C$10000,$C829),"")</f>
        <v/>
      </c>
      <c r="AI829" s="22" t="str">
        <f>IF(ISNUMBER(AVERAGEIFS(Observed!AI$2:AI$10000,Observed!$A$2:$A$10000,$A829,Observed!$C$2:$C$10000,$C829)),AVERAGEIFS(Observed!AI$2:AI$10000,Observed!$A$2:$A$10000,$A829,Observed!$C$2:$C$10000,$C829),"")</f>
        <v/>
      </c>
      <c r="AJ829" s="23">
        <f>IF(ISNUMBER(AVERAGEIFS(Observed!AJ$2:AJ$10000,Observed!$A$2:$A$10000,$A829,Observed!$C$2:$C$10000,$C829)),AVERAGEIFS(Observed!AJ$2:AJ$10000,Observed!$A$2:$A$10000,$A829,Observed!$C$2:$C$10000,$C829),"")</f>
        <v>19.54</v>
      </c>
      <c r="AK829" s="23" t="str">
        <f>IF(ISNUMBER(AVERAGEIFS(Observed!AK$2:AK$10000,Observed!$A$2:$A$10000,$A829,Observed!$C$2:$C$10000,$C829)),AVERAGEIFS(Observed!AK$2:AK$10000,Observed!$A$2:$A$10000,$A829,Observed!$C$2:$C$10000,$C829),"")</f>
        <v/>
      </c>
      <c r="AL829" s="23" t="str">
        <f>IF(ISNUMBER(AVERAGEIFS(Observed!AL$2:AL$10000,Observed!$A$2:$A$10000,$A829,Observed!$C$2:$C$10000,$C829)),AVERAGEIFS(Observed!AL$2:AL$10000,Observed!$A$2:$A$10000,$A829,Observed!$C$2:$C$10000,$C829),"")</f>
        <v/>
      </c>
      <c r="AM829" s="23" t="str">
        <f>IF(ISNUMBER(AVERAGEIFS(Observed!AM$2:AM$10000,Observed!$A$2:$A$10000,$A829,Observed!$C$2:$C$10000,$C829)),AVERAGEIFS(Observed!AM$2:AM$10000,Observed!$A$2:$A$10000,$A829,Observed!$C$2:$C$10000,$C829),"")</f>
        <v/>
      </c>
      <c r="AN829" s="23" t="str">
        <f>IF(ISNUMBER(AVERAGEIFS(Observed!AN$2:AN$10000,Observed!$A$2:$A$10000,$A829,Observed!$C$2:$C$10000,$C829)),AVERAGEIFS(Observed!AN$2:AN$10000,Observed!$A$2:$A$10000,$A829,Observed!$C$2:$C$10000,$C829),"")</f>
        <v/>
      </c>
      <c r="AO829" s="2">
        <f>COUNTIFS(Observed!$A$2:$A$10000,$A829,Observed!$C$2:$C$10000,$C829)</f>
        <v>5</v>
      </c>
      <c r="AP829" s="2">
        <f t="shared" si="16"/>
        <v>1</v>
      </c>
    </row>
    <row r="830" spans="1:42" x14ac:dyDescent="0.25">
      <c r="A830" t="s">
        <v>93</v>
      </c>
      <c r="B830" t="s">
        <v>30</v>
      </c>
      <c r="C830" s="20">
        <v>40819</v>
      </c>
      <c r="D830">
        <v>1</v>
      </c>
      <c r="F830" t="s">
        <v>107</v>
      </c>
      <c r="G830" s="25" t="s">
        <v>76</v>
      </c>
      <c r="J830" s="2"/>
      <c r="K830" s="22" t="str">
        <f>IF(ISNUMBER(AVERAGEIFS(Observed!K$2:K$10000,Observed!$A$2:$A$10000,$A830,Observed!$C$2:$C$10000,$C830)),AVERAGEIFS(Observed!K$2:K$10000,Observed!$A$2:$A$10000,$A830,Observed!$C$2:$C$10000,$C830),"")</f>
        <v/>
      </c>
      <c r="L830" s="23" t="str">
        <f>IF(ISNUMBER(AVERAGEIFS(Observed!L$2:L$10000,Observed!$A$2:$A$10000,$A830,Observed!$C$2:$C$10000,$C830)),AVERAGEIFS(Observed!L$2:L$10000,Observed!$A$2:$A$10000,$A830,Observed!$C$2:$C$10000,$C830),"")</f>
        <v/>
      </c>
      <c r="M830" s="23" t="str">
        <f>IF(ISNUMBER(AVERAGEIFS(Observed!M$2:M$10000,Observed!$A$2:$A$10000,$A830,Observed!$C$2:$C$10000,$C830)),AVERAGEIFS(Observed!M$2:M$10000,Observed!$A$2:$A$10000,$A830,Observed!$C$2:$C$10000,$C830),"")</f>
        <v/>
      </c>
      <c r="N830" s="23" t="str">
        <f>IF(ISNUMBER(AVERAGEIFS(Observed!N$2:N$10000,Observed!$A$2:$A$10000,$A830,Observed!$C$2:$C$10000,$C830)),AVERAGEIFS(Observed!N$2:N$10000,Observed!$A$2:$A$10000,$A830,Observed!$C$2:$C$10000,$C830),"")</f>
        <v/>
      </c>
      <c r="O830" s="23" t="str">
        <f>IF(ISNUMBER(AVERAGEIFS(Observed!O$2:O$10000,Observed!$A$2:$A$10000,$A830,Observed!$C$2:$C$10000,$C830)),AVERAGEIFS(Observed!O$2:O$10000,Observed!$A$2:$A$10000,$A830,Observed!$C$2:$C$10000,$C830),"")</f>
        <v/>
      </c>
      <c r="P830" s="24" t="str">
        <f>IF(ISNUMBER(AVERAGEIFS(Observed!P$2:P$10000,Observed!$A$2:$A$10000,$A830,Observed!$C$2:$C$10000,$C830)),AVERAGEIFS(Observed!P$2:P$10000,Observed!$A$2:$A$10000,$A830,Observed!$C$2:$C$10000,$C830),"")</f>
        <v/>
      </c>
      <c r="Q830" s="24" t="str">
        <f>IF(ISNUMBER(AVERAGEIFS(Observed!Q$2:Q$10000,Observed!$A$2:$A$10000,$A830,Observed!$C$2:$C$10000,$C830)),AVERAGEIFS(Observed!Q$2:Q$10000,Observed!$A$2:$A$10000,$A830,Observed!$C$2:$C$10000,$C830),"")</f>
        <v/>
      </c>
      <c r="R830" s="24" t="str">
        <f>IF(ISNUMBER(AVERAGEIFS(Observed!R$2:R$10000,Observed!$A$2:$A$10000,$A830,Observed!$C$2:$C$10000,$C830)),AVERAGEIFS(Observed!R$2:R$10000,Observed!$A$2:$A$10000,$A830,Observed!$C$2:$C$10000,$C830),"")</f>
        <v/>
      </c>
      <c r="S830" s="22" t="str">
        <f>IF(ISNUMBER(AVERAGEIFS(Observed!S$2:S$10000,Observed!$A$2:$A$10000,$A830,Observed!$C$2:$C$10000,$C830)),AVERAGEIFS(Observed!S$2:S$10000,Observed!$A$2:$A$10000,$A830,Observed!$C$2:$C$10000,$C830),"")</f>
        <v/>
      </c>
      <c r="T830" s="23" t="str">
        <f>IF(ISNUMBER(AVERAGEIFS(Observed!T$2:T$10000,Observed!$A$2:$A$10000,$A830,Observed!$C$2:$C$10000,$C830)),AVERAGEIFS(Observed!T$2:T$10000,Observed!$A$2:$A$10000,$A830,Observed!$C$2:$C$10000,$C830),"")</f>
        <v/>
      </c>
      <c r="U830" s="23" t="str">
        <f>IF(ISNUMBER(AVERAGEIFS(Observed!U$2:U$10000,Observed!$A$2:$A$10000,$A830,Observed!$C$2:$C$10000,$C830)),AVERAGEIFS(Observed!U$2:U$10000,Observed!$A$2:$A$10000,$A830,Observed!$C$2:$C$10000,$C830),"")</f>
        <v/>
      </c>
      <c r="V830" s="23" t="str">
        <f>IF(ISNUMBER(AVERAGEIFS(Observed!V$2:V$10000,Observed!$A$2:$A$10000,$A830,Observed!$C$2:$C$10000,$C830)),AVERAGEIFS(Observed!V$2:V$10000,Observed!$A$2:$A$10000,$A830,Observed!$C$2:$C$10000,$C830),"")</f>
        <v/>
      </c>
      <c r="W830" s="23" t="str">
        <f>IF(ISNUMBER(AVERAGEIFS(Observed!W$2:W$10000,Observed!$A$2:$A$10000,$A830,Observed!$C$2:$C$10000,$C830)),AVERAGEIFS(Observed!W$2:W$10000,Observed!$A$2:$A$10000,$A830,Observed!$C$2:$C$10000,$C830),"")</f>
        <v/>
      </c>
      <c r="X830" s="23" t="str">
        <f>IF(ISNUMBER(AVERAGEIFS(Observed!X$2:X$10000,Observed!$A$2:$A$10000,$A830,Observed!$C$2:$C$10000,$C830)),AVERAGEIFS(Observed!X$2:X$10000,Observed!$A$2:$A$10000,$A830,Observed!$C$2:$C$10000,$C830),"")</f>
        <v/>
      </c>
      <c r="Y830" s="23" t="str">
        <f>IF(ISNUMBER(AVERAGEIFS(Observed!Y$2:Y$10000,Observed!$A$2:$A$10000,$A830,Observed!$C$2:$C$10000,$C830)),AVERAGEIFS(Observed!Y$2:Y$10000,Observed!$A$2:$A$10000,$A830,Observed!$C$2:$C$10000,$C830),"")</f>
        <v/>
      </c>
      <c r="Z830" s="23" t="str">
        <f>IF(ISNUMBER(AVERAGEIFS(Observed!Z$2:Z$10000,Observed!$A$2:$A$10000,$A830,Observed!$C$2:$C$10000,$C830)),AVERAGEIFS(Observed!Z$2:Z$10000,Observed!$A$2:$A$10000,$A830,Observed!$C$2:$C$10000,$C830),"")</f>
        <v/>
      </c>
      <c r="AA830" s="23" t="str">
        <f>IF(ISNUMBER(AVERAGEIFS(Observed!AA$2:AA$10000,Observed!$A$2:$A$10000,$A830,Observed!$C$2:$C$10000,$C830)),AVERAGEIFS(Observed!AA$2:AA$10000,Observed!$A$2:$A$10000,$A830,Observed!$C$2:$C$10000,$C830),"")</f>
        <v/>
      </c>
      <c r="AB830" s="23" t="str">
        <f>IF(ISNUMBER(AVERAGEIFS(Observed!AB$2:AB$10000,Observed!$A$2:$A$10000,$A830,Observed!$C$2:$C$10000,$C830)),AVERAGEIFS(Observed!AB$2:AB$10000,Observed!$A$2:$A$10000,$A830,Observed!$C$2:$C$10000,$C830),"")</f>
        <v/>
      </c>
      <c r="AC830" s="23" t="str">
        <f>IF(ISNUMBER(AVERAGEIFS(Observed!AC$2:AC$10000,Observed!$A$2:$A$10000,$A830,Observed!$C$2:$C$10000,$C830)),AVERAGEIFS(Observed!AC$2:AC$10000,Observed!$A$2:$A$10000,$A830,Observed!$C$2:$C$10000,$C830),"")</f>
        <v/>
      </c>
      <c r="AD830" s="23" t="str">
        <f>IF(ISNUMBER(AVERAGEIFS(Observed!AD$2:AD$10000,Observed!$A$2:$A$10000,$A830,Observed!$C$2:$C$10000,$C830)),AVERAGEIFS(Observed!AD$2:AD$10000,Observed!$A$2:$A$10000,$A830,Observed!$C$2:$C$10000,$C830),"")</f>
        <v/>
      </c>
      <c r="AE830" s="24" t="str">
        <f>IF(ISNUMBER(AVERAGEIFS(Observed!AE$2:AE$10000,Observed!$A$2:$A$10000,$A830,Observed!$C$2:$C$10000,$C830)),AVERAGEIFS(Observed!AE$2:AE$10000,Observed!$A$2:$A$10000,$A830,Observed!$C$2:$C$10000,$C830),"")</f>
        <v/>
      </c>
      <c r="AF830" s="24" t="str">
        <f>IF(ISNUMBER(AVERAGEIFS(Observed!AF$2:AF$10000,Observed!$A$2:$A$10000,$A830,Observed!$C$2:$C$10000,$C830)),AVERAGEIFS(Observed!AF$2:AF$10000,Observed!$A$2:$A$10000,$A830,Observed!$C$2:$C$10000,$C830),"")</f>
        <v/>
      </c>
      <c r="AG830" s="23" t="str">
        <f>IF(ISNUMBER(AVERAGEIFS(Observed!AG$2:AG$10000,Observed!$A$2:$A$10000,$A830,Observed!$C$2:$C$10000,$C830)),AVERAGEIFS(Observed!AG$2:AG$10000,Observed!$A$2:$A$10000,$A830,Observed!$C$2:$C$10000,$C830),"")</f>
        <v/>
      </c>
      <c r="AH830" s="23" t="str">
        <f>IF(ISNUMBER(AVERAGEIFS(Observed!AH$2:AH$10000,Observed!$A$2:$A$10000,$A830,Observed!$C$2:$C$10000,$C830)),AVERAGEIFS(Observed!AH$2:AH$10000,Observed!$A$2:$A$10000,$A830,Observed!$C$2:$C$10000,$C830),"")</f>
        <v/>
      </c>
      <c r="AI830" s="22" t="str">
        <f>IF(ISNUMBER(AVERAGEIFS(Observed!AI$2:AI$10000,Observed!$A$2:$A$10000,$A830,Observed!$C$2:$C$10000,$C830)),AVERAGEIFS(Observed!AI$2:AI$10000,Observed!$A$2:$A$10000,$A830,Observed!$C$2:$C$10000,$C830),"")</f>
        <v/>
      </c>
      <c r="AJ830" s="23">
        <f>IF(ISNUMBER(AVERAGEIFS(Observed!AJ$2:AJ$10000,Observed!$A$2:$A$10000,$A830,Observed!$C$2:$C$10000,$C830)),AVERAGEIFS(Observed!AJ$2:AJ$10000,Observed!$A$2:$A$10000,$A830,Observed!$C$2:$C$10000,$C830),"")</f>
        <v>21.9</v>
      </c>
      <c r="AK830" s="23" t="str">
        <f>IF(ISNUMBER(AVERAGEIFS(Observed!AK$2:AK$10000,Observed!$A$2:$A$10000,$A830,Observed!$C$2:$C$10000,$C830)),AVERAGEIFS(Observed!AK$2:AK$10000,Observed!$A$2:$A$10000,$A830,Observed!$C$2:$C$10000,$C830),"")</f>
        <v/>
      </c>
      <c r="AL830" s="23" t="str">
        <f>IF(ISNUMBER(AVERAGEIFS(Observed!AL$2:AL$10000,Observed!$A$2:$A$10000,$A830,Observed!$C$2:$C$10000,$C830)),AVERAGEIFS(Observed!AL$2:AL$10000,Observed!$A$2:$A$10000,$A830,Observed!$C$2:$C$10000,$C830),"")</f>
        <v/>
      </c>
      <c r="AM830" s="23" t="str">
        <f>IF(ISNUMBER(AVERAGEIFS(Observed!AM$2:AM$10000,Observed!$A$2:$A$10000,$A830,Observed!$C$2:$C$10000,$C830)),AVERAGEIFS(Observed!AM$2:AM$10000,Observed!$A$2:$A$10000,$A830,Observed!$C$2:$C$10000,$C830),"")</f>
        <v/>
      </c>
      <c r="AN830" s="23" t="str">
        <f>IF(ISNUMBER(AVERAGEIFS(Observed!AN$2:AN$10000,Observed!$A$2:$A$10000,$A830,Observed!$C$2:$C$10000,$C830)),AVERAGEIFS(Observed!AN$2:AN$10000,Observed!$A$2:$A$10000,$A830,Observed!$C$2:$C$10000,$C830),"")</f>
        <v/>
      </c>
      <c r="AO830" s="2">
        <f>COUNTIFS(Observed!$A$2:$A$10000,$A830,Observed!$C$2:$C$10000,$C830)</f>
        <v>5</v>
      </c>
      <c r="AP830" s="2">
        <f t="shared" si="16"/>
        <v>1</v>
      </c>
    </row>
    <row r="831" spans="1:42" x14ac:dyDescent="0.25">
      <c r="A831" t="s">
        <v>93</v>
      </c>
      <c r="B831" t="s">
        <v>30</v>
      </c>
      <c r="C831" s="20">
        <v>40826</v>
      </c>
      <c r="D831">
        <v>1</v>
      </c>
      <c r="F831" t="s">
        <v>107</v>
      </c>
      <c r="G831" s="25" t="s">
        <v>76</v>
      </c>
      <c r="J831" s="2"/>
      <c r="K831" s="22" t="str">
        <f>IF(ISNUMBER(AVERAGEIFS(Observed!K$2:K$10000,Observed!$A$2:$A$10000,$A831,Observed!$C$2:$C$10000,$C831)),AVERAGEIFS(Observed!K$2:K$10000,Observed!$A$2:$A$10000,$A831,Observed!$C$2:$C$10000,$C831),"")</f>
        <v/>
      </c>
      <c r="L831" s="23" t="str">
        <f>IF(ISNUMBER(AVERAGEIFS(Observed!L$2:L$10000,Observed!$A$2:$A$10000,$A831,Observed!$C$2:$C$10000,$C831)),AVERAGEIFS(Observed!L$2:L$10000,Observed!$A$2:$A$10000,$A831,Observed!$C$2:$C$10000,$C831),"")</f>
        <v/>
      </c>
      <c r="M831" s="23" t="str">
        <f>IF(ISNUMBER(AVERAGEIFS(Observed!M$2:M$10000,Observed!$A$2:$A$10000,$A831,Observed!$C$2:$C$10000,$C831)),AVERAGEIFS(Observed!M$2:M$10000,Observed!$A$2:$A$10000,$A831,Observed!$C$2:$C$10000,$C831),"")</f>
        <v/>
      </c>
      <c r="N831" s="23" t="str">
        <f>IF(ISNUMBER(AVERAGEIFS(Observed!N$2:N$10000,Observed!$A$2:$A$10000,$A831,Observed!$C$2:$C$10000,$C831)),AVERAGEIFS(Observed!N$2:N$10000,Observed!$A$2:$A$10000,$A831,Observed!$C$2:$C$10000,$C831),"")</f>
        <v/>
      </c>
      <c r="O831" s="23" t="str">
        <f>IF(ISNUMBER(AVERAGEIFS(Observed!O$2:O$10000,Observed!$A$2:$A$10000,$A831,Observed!$C$2:$C$10000,$C831)),AVERAGEIFS(Observed!O$2:O$10000,Observed!$A$2:$A$10000,$A831,Observed!$C$2:$C$10000,$C831),"")</f>
        <v/>
      </c>
      <c r="P831" s="24" t="str">
        <f>IF(ISNUMBER(AVERAGEIFS(Observed!P$2:P$10000,Observed!$A$2:$A$10000,$A831,Observed!$C$2:$C$10000,$C831)),AVERAGEIFS(Observed!P$2:P$10000,Observed!$A$2:$A$10000,$A831,Observed!$C$2:$C$10000,$C831),"")</f>
        <v/>
      </c>
      <c r="Q831" s="24" t="str">
        <f>IF(ISNUMBER(AVERAGEIFS(Observed!Q$2:Q$10000,Observed!$A$2:$A$10000,$A831,Observed!$C$2:$C$10000,$C831)),AVERAGEIFS(Observed!Q$2:Q$10000,Observed!$A$2:$A$10000,$A831,Observed!$C$2:$C$10000,$C831),"")</f>
        <v/>
      </c>
      <c r="R831" s="24" t="str">
        <f>IF(ISNUMBER(AVERAGEIFS(Observed!R$2:R$10000,Observed!$A$2:$A$10000,$A831,Observed!$C$2:$C$10000,$C831)),AVERAGEIFS(Observed!R$2:R$10000,Observed!$A$2:$A$10000,$A831,Observed!$C$2:$C$10000,$C831),"")</f>
        <v/>
      </c>
      <c r="S831" s="22" t="str">
        <f>IF(ISNUMBER(AVERAGEIFS(Observed!S$2:S$10000,Observed!$A$2:$A$10000,$A831,Observed!$C$2:$C$10000,$C831)),AVERAGEIFS(Observed!S$2:S$10000,Observed!$A$2:$A$10000,$A831,Observed!$C$2:$C$10000,$C831),"")</f>
        <v/>
      </c>
      <c r="T831" s="23" t="str">
        <f>IF(ISNUMBER(AVERAGEIFS(Observed!T$2:T$10000,Observed!$A$2:$A$10000,$A831,Observed!$C$2:$C$10000,$C831)),AVERAGEIFS(Observed!T$2:T$10000,Observed!$A$2:$A$10000,$A831,Observed!$C$2:$C$10000,$C831),"")</f>
        <v/>
      </c>
      <c r="U831" s="23" t="str">
        <f>IF(ISNUMBER(AVERAGEIFS(Observed!U$2:U$10000,Observed!$A$2:$A$10000,$A831,Observed!$C$2:$C$10000,$C831)),AVERAGEIFS(Observed!U$2:U$10000,Observed!$A$2:$A$10000,$A831,Observed!$C$2:$C$10000,$C831),"")</f>
        <v/>
      </c>
      <c r="V831" s="23" t="str">
        <f>IF(ISNUMBER(AVERAGEIFS(Observed!V$2:V$10000,Observed!$A$2:$A$10000,$A831,Observed!$C$2:$C$10000,$C831)),AVERAGEIFS(Observed!V$2:V$10000,Observed!$A$2:$A$10000,$A831,Observed!$C$2:$C$10000,$C831),"")</f>
        <v/>
      </c>
      <c r="W831" s="23" t="str">
        <f>IF(ISNUMBER(AVERAGEIFS(Observed!W$2:W$10000,Observed!$A$2:$A$10000,$A831,Observed!$C$2:$C$10000,$C831)),AVERAGEIFS(Observed!W$2:W$10000,Observed!$A$2:$A$10000,$A831,Observed!$C$2:$C$10000,$C831),"")</f>
        <v/>
      </c>
      <c r="X831" s="23" t="str">
        <f>IF(ISNUMBER(AVERAGEIFS(Observed!X$2:X$10000,Observed!$A$2:$A$10000,$A831,Observed!$C$2:$C$10000,$C831)),AVERAGEIFS(Observed!X$2:X$10000,Observed!$A$2:$A$10000,$A831,Observed!$C$2:$C$10000,$C831),"")</f>
        <v/>
      </c>
      <c r="Y831" s="23" t="str">
        <f>IF(ISNUMBER(AVERAGEIFS(Observed!Y$2:Y$10000,Observed!$A$2:$A$10000,$A831,Observed!$C$2:$C$10000,$C831)),AVERAGEIFS(Observed!Y$2:Y$10000,Observed!$A$2:$A$10000,$A831,Observed!$C$2:$C$10000,$C831),"")</f>
        <v/>
      </c>
      <c r="Z831" s="23" t="str">
        <f>IF(ISNUMBER(AVERAGEIFS(Observed!Z$2:Z$10000,Observed!$A$2:$A$10000,$A831,Observed!$C$2:$C$10000,$C831)),AVERAGEIFS(Observed!Z$2:Z$10000,Observed!$A$2:$A$10000,$A831,Observed!$C$2:$C$10000,$C831),"")</f>
        <v/>
      </c>
      <c r="AA831" s="23" t="str">
        <f>IF(ISNUMBER(AVERAGEIFS(Observed!AA$2:AA$10000,Observed!$A$2:$A$10000,$A831,Observed!$C$2:$C$10000,$C831)),AVERAGEIFS(Observed!AA$2:AA$10000,Observed!$A$2:$A$10000,$A831,Observed!$C$2:$C$10000,$C831),"")</f>
        <v/>
      </c>
      <c r="AB831" s="23" t="str">
        <f>IF(ISNUMBER(AVERAGEIFS(Observed!AB$2:AB$10000,Observed!$A$2:$A$10000,$A831,Observed!$C$2:$C$10000,$C831)),AVERAGEIFS(Observed!AB$2:AB$10000,Observed!$A$2:$A$10000,$A831,Observed!$C$2:$C$10000,$C831),"")</f>
        <v/>
      </c>
      <c r="AC831" s="23" t="str">
        <f>IF(ISNUMBER(AVERAGEIFS(Observed!AC$2:AC$10000,Observed!$A$2:$A$10000,$A831,Observed!$C$2:$C$10000,$C831)),AVERAGEIFS(Observed!AC$2:AC$10000,Observed!$A$2:$A$10000,$A831,Observed!$C$2:$C$10000,$C831),"")</f>
        <v/>
      </c>
      <c r="AD831" s="23" t="str">
        <f>IF(ISNUMBER(AVERAGEIFS(Observed!AD$2:AD$10000,Observed!$A$2:$A$10000,$A831,Observed!$C$2:$C$10000,$C831)),AVERAGEIFS(Observed!AD$2:AD$10000,Observed!$A$2:$A$10000,$A831,Observed!$C$2:$C$10000,$C831),"")</f>
        <v/>
      </c>
      <c r="AE831" s="24" t="str">
        <f>IF(ISNUMBER(AVERAGEIFS(Observed!AE$2:AE$10000,Observed!$A$2:$A$10000,$A831,Observed!$C$2:$C$10000,$C831)),AVERAGEIFS(Observed!AE$2:AE$10000,Observed!$A$2:$A$10000,$A831,Observed!$C$2:$C$10000,$C831),"")</f>
        <v/>
      </c>
      <c r="AF831" s="24" t="str">
        <f>IF(ISNUMBER(AVERAGEIFS(Observed!AF$2:AF$10000,Observed!$A$2:$A$10000,$A831,Observed!$C$2:$C$10000,$C831)),AVERAGEIFS(Observed!AF$2:AF$10000,Observed!$A$2:$A$10000,$A831,Observed!$C$2:$C$10000,$C831),"")</f>
        <v/>
      </c>
      <c r="AG831" s="23" t="str">
        <f>IF(ISNUMBER(AVERAGEIFS(Observed!AG$2:AG$10000,Observed!$A$2:$A$10000,$A831,Observed!$C$2:$C$10000,$C831)),AVERAGEIFS(Observed!AG$2:AG$10000,Observed!$A$2:$A$10000,$A831,Observed!$C$2:$C$10000,$C831),"")</f>
        <v/>
      </c>
      <c r="AH831" s="23" t="str">
        <f>IF(ISNUMBER(AVERAGEIFS(Observed!AH$2:AH$10000,Observed!$A$2:$A$10000,$A831,Observed!$C$2:$C$10000,$C831)),AVERAGEIFS(Observed!AH$2:AH$10000,Observed!$A$2:$A$10000,$A831,Observed!$C$2:$C$10000,$C831),"")</f>
        <v/>
      </c>
      <c r="AI831" s="22" t="str">
        <f>IF(ISNUMBER(AVERAGEIFS(Observed!AI$2:AI$10000,Observed!$A$2:$A$10000,$A831,Observed!$C$2:$C$10000,$C831)),AVERAGEIFS(Observed!AI$2:AI$10000,Observed!$A$2:$A$10000,$A831,Observed!$C$2:$C$10000,$C831),"")</f>
        <v/>
      </c>
      <c r="AJ831" s="23">
        <f>IF(ISNUMBER(AVERAGEIFS(Observed!AJ$2:AJ$10000,Observed!$A$2:$A$10000,$A831,Observed!$C$2:$C$10000,$C831)),AVERAGEIFS(Observed!AJ$2:AJ$10000,Observed!$A$2:$A$10000,$A831,Observed!$C$2:$C$10000,$C831),"")</f>
        <v>21.639999999999997</v>
      </c>
      <c r="AK831" s="23" t="str">
        <f>IF(ISNUMBER(AVERAGEIFS(Observed!AK$2:AK$10000,Observed!$A$2:$A$10000,$A831,Observed!$C$2:$C$10000,$C831)),AVERAGEIFS(Observed!AK$2:AK$10000,Observed!$A$2:$A$10000,$A831,Observed!$C$2:$C$10000,$C831),"")</f>
        <v/>
      </c>
      <c r="AL831" s="23" t="str">
        <f>IF(ISNUMBER(AVERAGEIFS(Observed!AL$2:AL$10000,Observed!$A$2:$A$10000,$A831,Observed!$C$2:$C$10000,$C831)),AVERAGEIFS(Observed!AL$2:AL$10000,Observed!$A$2:$A$10000,$A831,Observed!$C$2:$C$10000,$C831),"")</f>
        <v/>
      </c>
      <c r="AM831" s="23" t="str">
        <f>IF(ISNUMBER(AVERAGEIFS(Observed!AM$2:AM$10000,Observed!$A$2:$A$10000,$A831,Observed!$C$2:$C$10000,$C831)),AVERAGEIFS(Observed!AM$2:AM$10000,Observed!$A$2:$A$10000,$A831,Observed!$C$2:$C$10000,$C831),"")</f>
        <v/>
      </c>
      <c r="AN831" s="23" t="str">
        <f>IF(ISNUMBER(AVERAGEIFS(Observed!AN$2:AN$10000,Observed!$A$2:$A$10000,$A831,Observed!$C$2:$C$10000,$C831)),AVERAGEIFS(Observed!AN$2:AN$10000,Observed!$A$2:$A$10000,$A831,Observed!$C$2:$C$10000,$C831),"")</f>
        <v/>
      </c>
      <c r="AO831" s="2">
        <f>COUNTIFS(Observed!$A$2:$A$10000,$A831,Observed!$C$2:$C$10000,$C831)</f>
        <v>5</v>
      </c>
      <c r="AP831" s="2">
        <f t="shared" si="16"/>
        <v>1</v>
      </c>
    </row>
    <row r="832" spans="1:42" x14ac:dyDescent="0.25">
      <c r="A832" t="s">
        <v>93</v>
      </c>
      <c r="B832" t="s">
        <v>30</v>
      </c>
      <c r="C832" s="20">
        <v>40833</v>
      </c>
      <c r="D832">
        <v>1</v>
      </c>
      <c r="F832" t="s">
        <v>107</v>
      </c>
      <c r="G832" s="25" t="s">
        <v>76</v>
      </c>
      <c r="J832" s="2"/>
      <c r="K832" s="22" t="str">
        <f>IF(ISNUMBER(AVERAGEIFS(Observed!K$2:K$10000,Observed!$A$2:$A$10000,$A832,Observed!$C$2:$C$10000,$C832)),AVERAGEIFS(Observed!K$2:K$10000,Observed!$A$2:$A$10000,$A832,Observed!$C$2:$C$10000,$C832),"")</f>
        <v/>
      </c>
      <c r="L832" s="23" t="str">
        <f>IF(ISNUMBER(AVERAGEIFS(Observed!L$2:L$10000,Observed!$A$2:$A$10000,$A832,Observed!$C$2:$C$10000,$C832)),AVERAGEIFS(Observed!L$2:L$10000,Observed!$A$2:$A$10000,$A832,Observed!$C$2:$C$10000,$C832),"")</f>
        <v/>
      </c>
      <c r="M832" s="23" t="str">
        <f>IF(ISNUMBER(AVERAGEIFS(Observed!M$2:M$10000,Observed!$A$2:$A$10000,$A832,Observed!$C$2:$C$10000,$C832)),AVERAGEIFS(Observed!M$2:M$10000,Observed!$A$2:$A$10000,$A832,Observed!$C$2:$C$10000,$C832),"")</f>
        <v/>
      </c>
      <c r="N832" s="23" t="str">
        <f>IF(ISNUMBER(AVERAGEIFS(Observed!N$2:N$10000,Observed!$A$2:$A$10000,$A832,Observed!$C$2:$C$10000,$C832)),AVERAGEIFS(Observed!N$2:N$10000,Observed!$A$2:$A$10000,$A832,Observed!$C$2:$C$10000,$C832),"")</f>
        <v/>
      </c>
      <c r="O832" s="23" t="str">
        <f>IF(ISNUMBER(AVERAGEIFS(Observed!O$2:O$10000,Observed!$A$2:$A$10000,$A832,Observed!$C$2:$C$10000,$C832)),AVERAGEIFS(Observed!O$2:O$10000,Observed!$A$2:$A$10000,$A832,Observed!$C$2:$C$10000,$C832),"")</f>
        <v/>
      </c>
      <c r="P832" s="24" t="str">
        <f>IF(ISNUMBER(AVERAGEIFS(Observed!P$2:P$10000,Observed!$A$2:$A$10000,$A832,Observed!$C$2:$C$10000,$C832)),AVERAGEIFS(Observed!P$2:P$10000,Observed!$A$2:$A$10000,$A832,Observed!$C$2:$C$10000,$C832),"")</f>
        <v/>
      </c>
      <c r="Q832" s="24" t="str">
        <f>IF(ISNUMBER(AVERAGEIFS(Observed!Q$2:Q$10000,Observed!$A$2:$A$10000,$A832,Observed!$C$2:$C$10000,$C832)),AVERAGEIFS(Observed!Q$2:Q$10000,Observed!$A$2:$A$10000,$A832,Observed!$C$2:$C$10000,$C832),"")</f>
        <v/>
      </c>
      <c r="R832" s="24" t="str">
        <f>IF(ISNUMBER(AVERAGEIFS(Observed!R$2:R$10000,Observed!$A$2:$A$10000,$A832,Observed!$C$2:$C$10000,$C832)),AVERAGEIFS(Observed!R$2:R$10000,Observed!$A$2:$A$10000,$A832,Observed!$C$2:$C$10000,$C832),"")</f>
        <v/>
      </c>
      <c r="S832" s="22" t="str">
        <f>IF(ISNUMBER(AVERAGEIFS(Observed!S$2:S$10000,Observed!$A$2:$A$10000,$A832,Observed!$C$2:$C$10000,$C832)),AVERAGEIFS(Observed!S$2:S$10000,Observed!$A$2:$A$10000,$A832,Observed!$C$2:$C$10000,$C832),"")</f>
        <v/>
      </c>
      <c r="T832" s="23" t="str">
        <f>IF(ISNUMBER(AVERAGEIFS(Observed!T$2:T$10000,Observed!$A$2:$A$10000,$A832,Observed!$C$2:$C$10000,$C832)),AVERAGEIFS(Observed!T$2:T$10000,Observed!$A$2:$A$10000,$A832,Observed!$C$2:$C$10000,$C832),"")</f>
        <v/>
      </c>
      <c r="U832" s="23" t="str">
        <f>IF(ISNUMBER(AVERAGEIFS(Observed!U$2:U$10000,Observed!$A$2:$A$10000,$A832,Observed!$C$2:$C$10000,$C832)),AVERAGEIFS(Observed!U$2:U$10000,Observed!$A$2:$A$10000,$A832,Observed!$C$2:$C$10000,$C832),"")</f>
        <v/>
      </c>
      <c r="V832" s="23" t="str">
        <f>IF(ISNUMBER(AVERAGEIFS(Observed!V$2:V$10000,Observed!$A$2:$A$10000,$A832,Observed!$C$2:$C$10000,$C832)),AVERAGEIFS(Observed!V$2:V$10000,Observed!$A$2:$A$10000,$A832,Observed!$C$2:$C$10000,$C832),"")</f>
        <v/>
      </c>
      <c r="W832" s="23" t="str">
        <f>IF(ISNUMBER(AVERAGEIFS(Observed!W$2:W$10000,Observed!$A$2:$A$10000,$A832,Observed!$C$2:$C$10000,$C832)),AVERAGEIFS(Observed!W$2:W$10000,Observed!$A$2:$A$10000,$A832,Observed!$C$2:$C$10000,$C832),"")</f>
        <v/>
      </c>
      <c r="X832" s="23" t="str">
        <f>IF(ISNUMBER(AVERAGEIFS(Observed!X$2:X$10000,Observed!$A$2:$A$10000,$A832,Observed!$C$2:$C$10000,$C832)),AVERAGEIFS(Observed!X$2:X$10000,Observed!$A$2:$A$10000,$A832,Observed!$C$2:$C$10000,$C832),"")</f>
        <v/>
      </c>
      <c r="Y832" s="23" t="str">
        <f>IF(ISNUMBER(AVERAGEIFS(Observed!Y$2:Y$10000,Observed!$A$2:$A$10000,$A832,Observed!$C$2:$C$10000,$C832)),AVERAGEIFS(Observed!Y$2:Y$10000,Observed!$A$2:$A$10000,$A832,Observed!$C$2:$C$10000,$C832),"")</f>
        <v/>
      </c>
      <c r="Z832" s="23" t="str">
        <f>IF(ISNUMBER(AVERAGEIFS(Observed!Z$2:Z$10000,Observed!$A$2:$A$10000,$A832,Observed!$C$2:$C$10000,$C832)),AVERAGEIFS(Observed!Z$2:Z$10000,Observed!$A$2:$A$10000,$A832,Observed!$C$2:$C$10000,$C832),"")</f>
        <v/>
      </c>
      <c r="AA832" s="23" t="str">
        <f>IF(ISNUMBER(AVERAGEIFS(Observed!AA$2:AA$10000,Observed!$A$2:$A$10000,$A832,Observed!$C$2:$C$10000,$C832)),AVERAGEIFS(Observed!AA$2:AA$10000,Observed!$A$2:$A$10000,$A832,Observed!$C$2:$C$10000,$C832),"")</f>
        <v/>
      </c>
      <c r="AB832" s="23" t="str">
        <f>IF(ISNUMBER(AVERAGEIFS(Observed!AB$2:AB$10000,Observed!$A$2:$A$10000,$A832,Observed!$C$2:$C$10000,$C832)),AVERAGEIFS(Observed!AB$2:AB$10000,Observed!$A$2:$A$10000,$A832,Observed!$C$2:$C$10000,$C832),"")</f>
        <v/>
      </c>
      <c r="AC832" s="23" t="str">
        <f>IF(ISNUMBER(AVERAGEIFS(Observed!AC$2:AC$10000,Observed!$A$2:$A$10000,$A832,Observed!$C$2:$C$10000,$C832)),AVERAGEIFS(Observed!AC$2:AC$10000,Observed!$A$2:$A$10000,$A832,Observed!$C$2:$C$10000,$C832),"")</f>
        <v/>
      </c>
      <c r="AD832" s="23" t="str">
        <f>IF(ISNUMBER(AVERAGEIFS(Observed!AD$2:AD$10000,Observed!$A$2:$A$10000,$A832,Observed!$C$2:$C$10000,$C832)),AVERAGEIFS(Observed!AD$2:AD$10000,Observed!$A$2:$A$10000,$A832,Observed!$C$2:$C$10000,$C832),"")</f>
        <v/>
      </c>
      <c r="AE832" s="24" t="str">
        <f>IF(ISNUMBER(AVERAGEIFS(Observed!AE$2:AE$10000,Observed!$A$2:$A$10000,$A832,Observed!$C$2:$C$10000,$C832)),AVERAGEIFS(Observed!AE$2:AE$10000,Observed!$A$2:$A$10000,$A832,Observed!$C$2:$C$10000,$C832),"")</f>
        <v/>
      </c>
      <c r="AF832" s="24" t="str">
        <f>IF(ISNUMBER(AVERAGEIFS(Observed!AF$2:AF$10000,Observed!$A$2:$A$10000,$A832,Observed!$C$2:$C$10000,$C832)),AVERAGEIFS(Observed!AF$2:AF$10000,Observed!$A$2:$A$10000,$A832,Observed!$C$2:$C$10000,$C832),"")</f>
        <v/>
      </c>
      <c r="AG832" s="23" t="str">
        <f>IF(ISNUMBER(AVERAGEIFS(Observed!AG$2:AG$10000,Observed!$A$2:$A$10000,$A832,Observed!$C$2:$C$10000,$C832)),AVERAGEIFS(Observed!AG$2:AG$10000,Observed!$A$2:$A$10000,$A832,Observed!$C$2:$C$10000,$C832),"")</f>
        <v/>
      </c>
      <c r="AH832" s="23" t="str">
        <f>IF(ISNUMBER(AVERAGEIFS(Observed!AH$2:AH$10000,Observed!$A$2:$A$10000,$A832,Observed!$C$2:$C$10000,$C832)),AVERAGEIFS(Observed!AH$2:AH$10000,Observed!$A$2:$A$10000,$A832,Observed!$C$2:$C$10000,$C832),"")</f>
        <v/>
      </c>
      <c r="AI832" s="22" t="str">
        <f>IF(ISNUMBER(AVERAGEIFS(Observed!AI$2:AI$10000,Observed!$A$2:$A$10000,$A832,Observed!$C$2:$C$10000,$C832)),AVERAGEIFS(Observed!AI$2:AI$10000,Observed!$A$2:$A$10000,$A832,Observed!$C$2:$C$10000,$C832),"")</f>
        <v/>
      </c>
      <c r="AJ832" s="23">
        <f>IF(ISNUMBER(AVERAGEIFS(Observed!AJ$2:AJ$10000,Observed!$A$2:$A$10000,$A832,Observed!$C$2:$C$10000,$C832)),AVERAGEIFS(Observed!AJ$2:AJ$10000,Observed!$A$2:$A$10000,$A832,Observed!$C$2:$C$10000,$C832),"")</f>
        <v>6.68</v>
      </c>
      <c r="AK832" s="23" t="str">
        <f>IF(ISNUMBER(AVERAGEIFS(Observed!AK$2:AK$10000,Observed!$A$2:$A$10000,$A832,Observed!$C$2:$C$10000,$C832)),AVERAGEIFS(Observed!AK$2:AK$10000,Observed!$A$2:$A$10000,$A832,Observed!$C$2:$C$10000,$C832),"")</f>
        <v/>
      </c>
      <c r="AL832" s="23" t="str">
        <f>IF(ISNUMBER(AVERAGEIFS(Observed!AL$2:AL$10000,Observed!$A$2:$A$10000,$A832,Observed!$C$2:$C$10000,$C832)),AVERAGEIFS(Observed!AL$2:AL$10000,Observed!$A$2:$A$10000,$A832,Observed!$C$2:$C$10000,$C832),"")</f>
        <v/>
      </c>
      <c r="AM832" s="23" t="str">
        <f>IF(ISNUMBER(AVERAGEIFS(Observed!AM$2:AM$10000,Observed!$A$2:$A$10000,$A832,Observed!$C$2:$C$10000,$C832)),AVERAGEIFS(Observed!AM$2:AM$10000,Observed!$A$2:$A$10000,$A832,Observed!$C$2:$C$10000,$C832),"")</f>
        <v/>
      </c>
      <c r="AN832" s="23" t="str">
        <f>IF(ISNUMBER(AVERAGEIFS(Observed!AN$2:AN$10000,Observed!$A$2:$A$10000,$A832,Observed!$C$2:$C$10000,$C832)),AVERAGEIFS(Observed!AN$2:AN$10000,Observed!$A$2:$A$10000,$A832,Observed!$C$2:$C$10000,$C832),"")</f>
        <v/>
      </c>
      <c r="AO832" s="2">
        <f>COUNTIFS(Observed!$A$2:$A$10000,$A832,Observed!$C$2:$C$10000,$C832)</f>
        <v>5</v>
      </c>
      <c r="AP832" s="2">
        <f t="shared" si="16"/>
        <v>1</v>
      </c>
    </row>
    <row r="833" spans="1:42" x14ac:dyDescent="0.25">
      <c r="A833" t="s">
        <v>93</v>
      </c>
      <c r="B833" t="s">
        <v>30</v>
      </c>
      <c r="C833" s="20">
        <v>40841</v>
      </c>
      <c r="D833">
        <v>1</v>
      </c>
      <c r="F833" t="s">
        <v>107</v>
      </c>
      <c r="G833" s="25" t="s">
        <v>76</v>
      </c>
      <c r="J833" s="2"/>
      <c r="K833" s="22" t="str">
        <f>IF(ISNUMBER(AVERAGEIFS(Observed!K$2:K$10000,Observed!$A$2:$A$10000,$A833,Observed!$C$2:$C$10000,$C833)),AVERAGEIFS(Observed!K$2:K$10000,Observed!$A$2:$A$10000,$A833,Observed!$C$2:$C$10000,$C833),"")</f>
        <v/>
      </c>
      <c r="L833" s="23" t="str">
        <f>IF(ISNUMBER(AVERAGEIFS(Observed!L$2:L$10000,Observed!$A$2:$A$10000,$A833,Observed!$C$2:$C$10000,$C833)),AVERAGEIFS(Observed!L$2:L$10000,Observed!$A$2:$A$10000,$A833,Observed!$C$2:$C$10000,$C833),"")</f>
        <v/>
      </c>
      <c r="M833" s="23" t="str">
        <f>IF(ISNUMBER(AVERAGEIFS(Observed!M$2:M$10000,Observed!$A$2:$A$10000,$A833,Observed!$C$2:$C$10000,$C833)),AVERAGEIFS(Observed!M$2:M$10000,Observed!$A$2:$A$10000,$A833,Observed!$C$2:$C$10000,$C833),"")</f>
        <v/>
      </c>
      <c r="N833" s="23" t="str">
        <f>IF(ISNUMBER(AVERAGEIFS(Observed!N$2:N$10000,Observed!$A$2:$A$10000,$A833,Observed!$C$2:$C$10000,$C833)),AVERAGEIFS(Observed!N$2:N$10000,Observed!$A$2:$A$10000,$A833,Observed!$C$2:$C$10000,$C833),"")</f>
        <v/>
      </c>
      <c r="O833" s="23" t="str">
        <f>IF(ISNUMBER(AVERAGEIFS(Observed!O$2:O$10000,Observed!$A$2:$A$10000,$A833,Observed!$C$2:$C$10000,$C833)),AVERAGEIFS(Observed!O$2:O$10000,Observed!$A$2:$A$10000,$A833,Observed!$C$2:$C$10000,$C833),"")</f>
        <v/>
      </c>
      <c r="P833" s="24" t="str">
        <f>IF(ISNUMBER(AVERAGEIFS(Observed!P$2:P$10000,Observed!$A$2:$A$10000,$A833,Observed!$C$2:$C$10000,$C833)),AVERAGEIFS(Observed!P$2:P$10000,Observed!$A$2:$A$10000,$A833,Observed!$C$2:$C$10000,$C833),"")</f>
        <v/>
      </c>
      <c r="Q833" s="24" t="str">
        <f>IF(ISNUMBER(AVERAGEIFS(Observed!Q$2:Q$10000,Observed!$A$2:$A$10000,$A833,Observed!$C$2:$C$10000,$C833)),AVERAGEIFS(Observed!Q$2:Q$10000,Observed!$A$2:$A$10000,$A833,Observed!$C$2:$C$10000,$C833),"")</f>
        <v/>
      </c>
      <c r="R833" s="24" t="str">
        <f>IF(ISNUMBER(AVERAGEIFS(Observed!R$2:R$10000,Observed!$A$2:$A$10000,$A833,Observed!$C$2:$C$10000,$C833)),AVERAGEIFS(Observed!R$2:R$10000,Observed!$A$2:$A$10000,$A833,Observed!$C$2:$C$10000,$C833),"")</f>
        <v/>
      </c>
      <c r="S833" s="22" t="str">
        <f>IF(ISNUMBER(AVERAGEIFS(Observed!S$2:S$10000,Observed!$A$2:$A$10000,$A833,Observed!$C$2:$C$10000,$C833)),AVERAGEIFS(Observed!S$2:S$10000,Observed!$A$2:$A$10000,$A833,Observed!$C$2:$C$10000,$C833),"")</f>
        <v/>
      </c>
      <c r="T833" s="23" t="str">
        <f>IF(ISNUMBER(AVERAGEIFS(Observed!T$2:T$10000,Observed!$A$2:$A$10000,$A833,Observed!$C$2:$C$10000,$C833)),AVERAGEIFS(Observed!T$2:T$10000,Observed!$A$2:$A$10000,$A833,Observed!$C$2:$C$10000,$C833),"")</f>
        <v/>
      </c>
      <c r="U833" s="23" t="str">
        <f>IF(ISNUMBER(AVERAGEIFS(Observed!U$2:U$10000,Observed!$A$2:$A$10000,$A833,Observed!$C$2:$C$10000,$C833)),AVERAGEIFS(Observed!U$2:U$10000,Observed!$A$2:$A$10000,$A833,Observed!$C$2:$C$10000,$C833),"")</f>
        <v/>
      </c>
      <c r="V833" s="23" t="str">
        <f>IF(ISNUMBER(AVERAGEIFS(Observed!V$2:V$10000,Observed!$A$2:$A$10000,$A833,Observed!$C$2:$C$10000,$C833)),AVERAGEIFS(Observed!V$2:V$10000,Observed!$A$2:$A$10000,$A833,Observed!$C$2:$C$10000,$C833),"")</f>
        <v/>
      </c>
      <c r="W833" s="23" t="str">
        <f>IF(ISNUMBER(AVERAGEIFS(Observed!W$2:W$10000,Observed!$A$2:$A$10000,$A833,Observed!$C$2:$C$10000,$C833)),AVERAGEIFS(Observed!W$2:W$10000,Observed!$A$2:$A$10000,$A833,Observed!$C$2:$C$10000,$C833),"")</f>
        <v/>
      </c>
      <c r="X833" s="23" t="str">
        <f>IF(ISNUMBER(AVERAGEIFS(Observed!X$2:X$10000,Observed!$A$2:$A$10000,$A833,Observed!$C$2:$C$10000,$C833)),AVERAGEIFS(Observed!X$2:X$10000,Observed!$A$2:$A$10000,$A833,Observed!$C$2:$C$10000,$C833),"")</f>
        <v/>
      </c>
      <c r="Y833" s="23" t="str">
        <f>IF(ISNUMBER(AVERAGEIFS(Observed!Y$2:Y$10000,Observed!$A$2:$A$10000,$A833,Observed!$C$2:$C$10000,$C833)),AVERAGEIFS(Observed!Y$2:Y$10000,Observed!$A$2:$A$10000,$A833,Observed!$C$2:$C$10000,$C833),"")</f>
        <v/>
      </c>
      <c r="Z833" s="23" t="str">
        <f>IF(ISNUMBER(AVERAGEIFS(Observed!Z$2:Z$10000,Observed!$A$2:$A$10000,$A833,Observed!$C$2:$C$10000,$C833)),AVERAGEIFS(Observed!Z$2:Z$10000,Observed!$A$2:$A$10000,$A833,Observed!$C$2:$C$10000,$C833),"")</f>
        <v/>
      </c>
      <c r="AA833" s="23" t="str">
        <f>IF(ISNUMBER(AVERAGEIFS(Observed!AA$2:AA$10000,Observed!$A$2:$A$10000,$A833,Observed!$C$2:$C$10000,$C833)),AVERAGEIFS(Observed!AA$2:AA$10000,Observed!$A$2:$A$10000,$A833,Observed!$C$2:$C$10000,$C833),"")</f>
        <v/>
      </c>
      <c r="AB833" s="23" t="str">
        <f>IF(ISNUMBER(AVERAGEIFS(Observed!AB$2:AB$10000,Observed!$A$2:$A$10000,$A833,Observed!$C$2:$C$10000,$C833)),AVERAGEIFS(Observed!AB$2:AB$10000,Observed!$A$2:$A$10000,$A833,Observed!$C$2:$C$10000,$C833),"")</f>
        <v/>
      </c>
      <c r="AC833" s="23" t="str">
        <f>IF(ISNUMBER(AVERAGEIFS(Observed!AC$2:AC$10000,Observed!$A$2:$A$10000,$A833,Observed!$C$2:$C$10000,$C833)),AVERAGEIFS(Observed!AC$2:AC$10000,Observed!$A$2:$A$10000,$A833,Observed!$C$2:$C$10000,$C833),"")</f>
        <v/>
      </c>
      <c r="AD833" s="23" t="str">
        <f>IF(ISNUMBER(AVERAGEIFS(Observed!AD$2:AD$10000,Observed!$A$2:$A$10000,$A833,Observed!$C$2:$C$10000,$C833)),AVERAGEIFS(Observed!AD$2:AD$10000,Observed!$A$2:$A$10000,$A833,Observed!$C$2:$C$10000,$C833),"")</f>
        <v/>
      </c>
      <c r="AE833" s="24" t="str">
        <f>IF(ISNUMBER(AVERAGEIFS(Observed!AE$2:AE$10000,Observed!$A$2:$A$10000,$A833,Observed!$C$2:$C$10000,$C833)),AVERAGEIFS(Observed!AE$2:AE$10000,Observed!$A$2:$A$10000,$A833,Observed!$C$2:$C$10000,$C833),"")</f>
        <v/>
      </c>
      <c r="AF833" s="24" t="str">
        <f>IF(ISNUMBER(AVERAGEIFS(Observed!AF$2:AF$10000,Observed!$A$2:$A$10000,$A833,Observed!$C$2:$C$10000,$C833)),AVERAGEIFS(Observed!AF$2:AF$10000,Observed!$A$2:$A$10000,$A833,Observed!$C$2:$C$10000,$C833),"")</f>
        <v/>
      </c>
      <c r="AG833" s="23" t="str">
        <f>IF(ISNUMBER(AVERAGEIFS(Observed!AG$2:AG$10000,Observed!$A$2:$A$10000,$A833,Observed!$C$2:$C$10000,$C833)),AVERAGEIFS(Observed!AG$2:AG$10000,Observed!$A$2:$A$10000,$A833,Observed!$C$2:$C$10000,$C833),"")</f>
        <v/>
      </c>
      <c r="AH833" s="23" t="str">
        <f>IF(ISNUMBER(AVERAGEIFS(Observed!AH$2:AH$10000,Observed!$A$2:$A$10000,$A833,Observed!$C$2:$C$10000,$C833)),AVERAGEIFS(Observed!AH$2:AH$10000,Observed!$A$2:$A$10000,$A833,Observed!$C$2:$C$10000,$C833),"")</f>
        <v/>
      </c>
      <c r="AI833" s="22" t="str">
        <f>IF(ISNUMBER(AVERAGEIFS(Observed!AI$2:AI$10000,Observed!$A$2:$A$10000,$A833,Observed!$C$2:$C$10000,$C833)),AVERAGEIFS(Observed!AI$2:AI$10000,Observed!$A$2:$A$10000,$A833,Observed!$C$2:$C$10000,$C833),"")</f>
        <v/>
      </c>
      <c r="AJ833" s="23">
        <f>IF(ISNUMBER(AVERAGEIFS(Observed!AJ$2:AJ$10000,Observed!$A$2:$A$10000,$A833,Observed!$C$2:$C$10000,$C833)),AVERAGEIFS(Observed!AJ$2:AJ$10000,Observed!$A$2:$A$10000,$A833,Observed!$C$2:$C$10000,$C833),"")</f>
        <v>13.879999999999999</v>
      </c>
      <c r="AK833" s="23" t="str">
        <f>IF(ISNUMBER(AVERAGEIFS(Observed!AK$2:AK$10000,Observed!$A$2:$A$10000,$A833,Observed!$C$2:$C$10000,$C833)),AVERAGEIFS(Observed!AK$2:AK$10000,Observed!$A$2:$A$10000,$A833,Observed!$C$2:$C$10000,$C833),"")</f>
        <v/>
      </c>
      <c r="AL833" s="23" t="str">
        <f>IF(ISNUMBER(AVERAGEIFS(Observed!AL$2:AL$10000,Observed!$A$2:$A$10000,$A833,Observed!$C$2:$C$10000,$C833)),AVERAGEIFS(Observed!AL$2:AL$10000,Observed!$A$2:$A$10000,$A833,Observed!$C$2:$C$10000,$C833),"")</f>
        <v/>
      </c>
      <c r="AM833" s="23" t="str">
        <f>IF(ISNUMBER(AVERAGEIFS(Observed!AM$2:AM$10000,Observed!$A$2:$A$10000,$A833,Observed!$C$2:$C$10000,$C833)),AVERAGEIFS(Observed!AM$2:AM$10000,Observed!$A$2:$A$10000,$A833,Observed!$C$2:$C$10000,$C833),"")</f>
        <v/>
      </c>
      <c r="AN833" s="23" t="str">
        <f>IF(ISNUMBER(AVERAGEIFS(Observed!AN$2:AN$10000,Observed!$A$2:$A$10000,$A833,Observed!$C$2:$C$10000,$C833)),AVERAGEIFS(Observed!AN$2:AN$10000,Observed!$A$2:$A$10000,$A833,Observed!$C$2:$C$10000,$C833),"")</f>
        <v/>
      </c>
      <c r="AO833" s="2">
        <f>COUNTIFS(Observed!$A$2:$A$10000,$A833,Observed!$C$2:$C$10000,$C833)</f>
        <v>5</v>
      </c>
      <c r="AP833" s="2">
        <f t="shared" si="16"/>
        <v>1</v>
      </c>
    </row>
    <row r="834" spans="1:42" x14ac:dyDescent="0.25">
      <c r="A834" t="s">
        <v>93</v>
      </c>
      <c r="B834" t="s">
        <v>30</v>
      </c>
      <c r="C834" s="20">
        <v>40847</v>
      </c>
      <c r="D834">
        <v>1</v>
      </c>
      <c r="F834" t="s">
        <v>107</v>
      </c>
      <c r="G834" s="25" t="s">
        <v>76</v>
      </c>
      <c r="J834" s="2"/>
      <c r="K834" s="22" t="str">
        <f>IF(ISNUMBER(AVERAGEIFS(Observed!K$2:K$10000,Observed!$A$2:$A$10000,$A834,Observed!$C$2:$C$10000,$C834)),AVERAGEIFS(Observed!K$2:K$10000,Observed!$A$2:$A$10000,$A834,Observed!$C$2:$C$10000,$C834),"")</f>
        <v/>
      </c>
      <c r="L834" s="23" t="str">
        <f>IF(ISNUMBER(AVERAGEIFS(Observed!L$2:L$10000,Observed!$A$2:$A$10000,$A834,Observed!$C$2:$C$10000,$C834)),AVERAGEIFS(Observed!L$2:L$10000,Observed!$A$2:$A$10000,$A834,Observed!$C$2:$C$10000,$C834),"")</f>
        <v/>
      </c>
      <c r="M834" s="23" t="str">
        <f>IF(ISNUMBER(AVERAGEIFS(Observed!M$2:M$10000,Observed!$A$2:$A$10000,$A834,Observed!$C$2:$C$10000,$C834)),AVERAGEIFS(Observed!M$2:M$10000,Observed!$A$2:$A$10000,$A834,Observed!$C$2:$C$10000,$C834),"")</f>
        <v/>
      </c>
      <c r="N834" s="23" t="str">
        <f>IF(ISNUMBER(AVERAGEIFS(Observed!N$2:N$10000,Observed!$A$2:$A$10000,$A834,Observed!$C$2:$C$10000,$C834)),AVERAGEIFS(Observed!N$2:N$10000,Observed!$A$2:$A$10000,$A834,Observed!$C$2:$C$10000,$C834),"")</f>
        <v/>
      </c>
      <c r="O834" s="23" t="str">
        <f>IF(ISNUMBER(AVERAGEIFS(Observed!O$2:O$10000,Observed!$A$2:$A$10000,$A834,Observed!$C$2:$C$10000,$C834)),AVERAGEIFS(Observed!O$2:O$10000,Observed!$A$2:$A$10000,$A834,Observed!$C$2:$C$10000,$C834),"")</f>
        <v/>
      </c>
      <c r="P834" s="24" t="str">
        <f>IF(ISNUMBER(AVERAGEIFS(Observed!P$2:P$10000,Observed!$A$2:$A$10000,$A834,Observed!$C$2:$C$10000,$C834)),AVERAGEIFS(Observed!P$2:P$10000,Observed!$A$2:$A$10000,$A834,Observed!$C$2:$C$10000,$C834),"")</f>
        <v/>
      </c>
      <c r="Q834" s="24" t="str">
        <f>IF(ISNUMBER(AVERAGEIFS(Observed!Q$2:Q$10000,Observed!$A$2:$A$10000,$A834,Observed!$C$2:$C$10000,$C834)),AVERAGEIFS(Observed!Q$2:Q$10000,Observed!$A$2:$A$10000,$A834,Observed!$C$2:$C$10000,$C834),"")</f>
        <v/>
      </c>
      <c r="R834" s="24" t="str">
        <f>IF(ISNUMBER(AVERAGEIFS(Observed!R$2:R$10000,Observed!$A$2:$A$10000,$A834,Observed!$C$2:$C$10000,$C834)),AVERAGEIFS(Observed!R$2:R$10000,Observed!$A$2:$A$10000,$A834,Observed!$C$2:$C$10000,$C834),"")</f>
        <v/>
      </c>
      <c r="S834" s="22" t="str">
        <f>IF(ISNUMBER(AVERAGEIFS(Observed!S$2:S$10000,Observed!$A$2:$A$10000,$A834,Observed!$C$2:$C$10000,$C834)),AVERAGEIFS(Observed!S$2:S$10000,Observed!$A$2:$A$10000,$A834,Observed!$C$2:$C$10000,$C834),"")</f>
        <v/>
      </c>
      <c r="T834" s="23" t="str">
        <f>IF(ISNUMBER(AVERAGEIFS(Observed!T$2:T$10000,Observed!$A$2:$A$10000,$A834,Observed!$C$2:$C$10000,$C834)),AVERAGEIFS(Observed!T$2:T$10000,Observed!$A$2:$A$10000,$A834,Observed!$C$2:$C$10000,$C834),"")</f>
        <v/>
      </c>
      <c r="U834" s="23" t="str">
        <f>IF(ISNUMBER(AVERAGEIFS(Observed!U$2:U$10000,Observed!$A$2:$A$10000,$A834,Observed!$C$2:$C$10000,$C834)),AVERAGEIFS(Observed!U$2:U$10000,Observed!$A$2:$A$10000,$A834,Observed!$C$2:$C$10000,$C834),"")</f>
        <v/>
      </c>
      <c r="V834" s="23" t="str">
        <f>IF(ISNUMBER(AVERAGEIFS(Observed!V$2:V$10000,Observed!$A$2:$A$10000,$A834,Observed!$C$2:$C$10000,$C834)),AVERAGEIFS(Observed!V$2:V$10000,Observed!$A$2:$A$10000,$A834,Observed!$C$2:$C$10000,$C834),"")</f>
        <v/>
      </c>
      <c r="W834" s="23" t="str">
        <f>IF(ISNUMBER(AVERAGEIFS(Observed!W$2:W$10000,Observed!$A$2:$A$10000,$A834,Observed!$C$2:$C$10000,$C834)),AVERAGEIFS(Observed!W$2:W$10000,Observed!$A$2:$A$10000,$A834,Observed!$C$2:$C$10000,$C834),"")</f>
        <v/>
      </c>
      <c r="X834" s="23" t="str">
        <f>IF(ISNUMBER(AVERAGEIFS(Observed!X$2:X$10000,Observed!$A$2:$A$10000,$A834,Observed!$C$2:$C$10000,$C834)),AVERAGEIFS(Observed!X$2:X$10000,Observed!$A$2:$A$10000,$A834,Observed!$C$2:$C$10000,$C834),"")</f>
        <v/>
      </c>
      <c r="Y834" s="23" t="str">
        <f>IF(ISNUMBER(AVERAGEIFS(Observed!Y$2:Y$10000,Observed!$A$2:$A$10000,$A834,Observed!$C$2:$C$10000,$C834)),AVERAGEIFS(Observed!Y$2:Y$10000,Observed!$A$2:$A$10000,$A834,Observed!$C$2:$C$10000,$C834),"")</f>
        <v/>
      </c>
      <c r="Z834" s="23" t="str">
        <f>IF(ISNUMBER(AVERAGEIFS(Observed!Z$2:Z$10000,Observed!$A$2:$A$10000,$A834,Observed!$C$2:$C$10000,$C834)),AVERAGEIFS(Observed!Z$2:Z$10000,Observed!$A$2:$A$10000,$A834,Observed!$C$2:$C$10000,$C834),"")</f>
        <v/>
      </c>
      <c r="AA834" s="23" t="str">
        <f>IF(ISNUMBER(AVERAGEIFS(Observed!AA$2:AA$10000,Observed!$A$2:$A$10000,$A834,Observed!$C$2:$C$10000,$C834)),AVERAGEIFS(Observed!AA$2:AA$10000,Observed!$A$2:$A$10000,$A834,Observed!$C$2:$C$10000,$C834),"")</f>
        <v/>
      </c>
      <c r="AB834" s="23" t="str">
        <f>IF(ISNUMBER(AVERAGEIFS(Observed!AB$2:AB$10000,Observed!$A$2:$A$10000,$A834,Observed!$C$2:$C$10000,$C834)),AVERAGEIFS(Observed!AB$2:AB$10000,Observed!$A$2:$A$10000,$A834,Observed!$C$2:$C$10000,$C834),"")</f>
        <v/>
      </c>
      <c r="AC834" s="23" t="str">
        <f>IF(ISNUMBER(AVERAGEIFS(Observed!AC$2:AC$10000,Observed!$A$2:$A$10000,$A834,Observed!$C$2:$C$10000,$C834)),AVERAGEIFS(Observed!AC$2:AC$10000,Observed!$A$2:$A$10000,$A834,Observed!$C$2:$C$10000,$C834),"")</f>
        <v/>
      </c>
      <c r="AD834" s="23" t="str">
        <f>IF(ISNUMBER(AVERAGEIFS(Observed!AD$2:AD$10000,Observed!$A$2:$A$10000,$A834,Observed!$C$2:$C$10000,$C834)),AVERAGEIFS(Observed!AD$2:AD$10000,Observed!$A$2:$A$10000,$A834,Observed!$C$2:$C$10000,$C834),"")</f>
        <v/>
      </c>
      <c r="AE834" s="24" t="str">
        <f>IF(ISNUMBER(AVERAGEIFS(Observed!AE$2:AE$10000,Observed!$A$2:$A$10000,$A834,Observed!$C$2:$C$10000,$C834)),AVERAGEIFS(Observed!AE$2:AE$10000,Observed!$A$2:$A$10000,$A834,Observed!$C$2:$C$10000,$C834),"")</f>
        <v/>
      </c>
      <c r="AF834" s="24" t="str">
        <f>IF(ISNUMBER(AVERAGEIFS(Observed!AF$2:AF$10000,Observed!$A$2:$A$10000,$A834,Observed!$C$2:$C$10000,$C834)),AVERAGEIFS(Observed!AF$2:AF$10000,Observed!$A$2:$A$10000,$A834,Observed!$C$2:$C$10000,$C834),"")</f>
        <v/>
      </c>
      <c r="AG834" s="23" t="str">
        <f>IF(ISNUMBER(AVERAGEIFS(Observed!AG$2:AG$10000,Observed!$A$2:$A$10000,$A834,Observed!$C$2:$C$10000,$C834)),AVERAGEIFS(Observed!AG$2:AG$10000,Observed!$A$2:$A$10000,$A834,Observed!$C$2:$C$10000,$C834),"")</f>
        <v/>
      </c>
      <c r="AH834" s="23" t="str">
        <f>IF(ISNUMBER(AVERAGEIFS(Observed!AH$2:AH$10000,Observed!$A$2:$A$10000,$A834,Observed!$C$2:$C$10000,$C834)),AVERAGEIFS(Observed!AH$2:AH$10000,Observed!$A$2:$A$10000,$A834,Observed!$C$2:$C$10000,$C834),"")</f>
        <v/>
      </c>
      <c r="AI834" s="22" t="str">
        <f>IF(ISNUMBER(AVERAGEIFS(Observed!AI$2:AI$10000,Observed!$A$2:$A$10000,$A834,Observed!$C$2:$C$10000,$C834)),AVERAGEIFS(Observed!AI$2:AI$10000,Observed!$A$2:$A$10000,$A834,Observed!$C$2:$C$10000,$C834),"")</f>
        <v/>
      </c>
      <c r="AJ834" s="23">
        <f>IF(ISNUMBER(AVERAGEIFS(Observed!AJ$2:AJ$10000,Observed!$A$2:$A$10000,$A834,Observed!$C$2:$C$10000,$C834)),AVERAGEIFS(Observed!AJ$2:AJ$10000,Observed!$A$2:$A$10000,$A834,Observed!$C$2:$C$10000,$C834),"")</f>
        <v>17.02</v>
      </c>
      <c r="AK834" s="23" t="str">
        <f>IF(ISNUMBER(AVERAGEIFS(Observed!AK$2:AK$10000,Observed!$A$2:$A$10000,$A834,Observed!$C$2:$C$10000,$C834)),AVERAGEIFS(Observed!AK$2:AK$10000,Observed!$A$2:$A$10000,$A834,Observed!$C$2:$C$10000,$C834),"")</f>
        <v/>
      </c>
      <c r="AL834" s="23" t="str">
        <f>IF(ISNUMBER(AVERAGEIFS(Observed!AL$2:AL$10000,Observed!$A$2:$A$10000,$A834,Observed!$C$2:$C$10000,$C834)),AVERAGEIFS(Observed!AL$2:AL$10000,Observed!$A$2:$A$10000,$A834,Observed!$C$2:$C$10000,$C834),"")</f>
        <v/>
      </c>
      <c r="AM834" s="23" t="str">
        <f>IF(ISNUMBER(AVERAGEIFS(Observed!AM$2:AM$10000,Observed!$A$2:$A$10000,$A834,Observed!$C$2:$C$10000,$C834)),AVERAGEIFS(Observed!AM$2:AM$10000,Observed!$A$2:$A$10000,$A834,Observed!$C$2:$C$10000,$C834),"")</f>
        <v/>
      </c>
      <c r="AN834" s="23" t="str">
        <f>IF(ISNUMBER(AVERAGEIFS(Observed!AN$2:AN$10000,Observed!$A$2:$A$10000,$A834,Observed!$C$2:$C$10000,$C834)),AVERAGEIFS(Observed!AN$2:AN$10000,Observed!$A$2:$A$10000,$A834,Observed!$C$2:$C$10000,$C834),"")</f>
        <v/>
      </c>
      <c r="AO834" s="2">
        <f>COUNTIFS(Observed!$A$2:$A$10000,$A834,Observed!$C$2:$C$10000,$C834)</f>
        <v>5</v>
      </c>
      <c r="AP834" s="2">
        <f t="shared" si="16"/>
        <v>1</v>
      </c>
    </row>
    <row r="835" spans="1:42" x14ac:dyDescent="0.25">
      <c r="A835" t="s">
        <v>93</v>
      </c>
      <c r="B835" t="s">
        <v>30</v>
      </c>
      <c r="C835" s="20">
        <v>40854</v>
      </c>
      <c r="D835">
        <v>1</v>
      </c>
      <c r="F835" t="s">
        <v>107</v>
      </c>
      <c r="G835" s="25" t="s">
        <v>76</v>
      </c>
      <c r="J835" s="2"/>
      <c r="K835" s="22" t="str">
        <f>IF(ISNUMBER(AVERAGEIFS(Observed!K$2:K$10000,Observed!$A$2:$A$10000,$A835,Observed!$C$2:$C$10000,$C835)),AVERAGEIFS(Observed!K$2:K$10000,Observed!$A$2:$A$10000,$A835,Observed!$C$2:$C$10000,$C835),"")</f>
        <v/>
      </c>
      <c r="L835" s="23" t="str">
        <f>IF(ISNUMBER(AVERAGEIFS(Observed!L$2:L$10000,Observed!$A$2:$A$10000,$A835,Observed!$C$2:$C$10000,$C835)),AVERAGEIFS(Observed!L$2:L$10000,Observed!$A$2:$A$10000,$A835,Observed!$C$2:$C$10000,$C835),"")</f>
        <v/>
      </c>
      <c r="M835" s="23" t="str">
        <f>IF(ISNUMBER(AVERAGEIFS(Observed!M$2:M$10000,Observed!$A$2:$A$10000,$A835,Observed!$C$2:$C$10000,$C835)),AVERAGEIFS(Observed!M$2:M$10000,Observed!$A$2:$A$10000,$A835,Observed!$C$2:$C$10000,$C835),"")</f>
        <v/>
      </c>
      <c r="N835" s="23" t="str">
        <f>IF(ISNUMBER(AVERAGEIFS(Observed!N$2:N$10000,Observed!$A$2:$A$10000,$A835,Observed!$C$2:$C$10000,$C835)),AVERAGEIFS(Observed!N$2:N$10000,Observed!$A$2:$A$10000,$A835,Observed!$C$2:$C$10000,$C835),"")</f>
        <v/>
      </c>
      <c r="O835" s="23" t="str">
        <f>IF(ISNUMBER(AVERAGEIFS(Observed!O$2:O$10000,Observed!$A$2:$A$10000,$A835,Observed!$C$2:$C$10000,$C835)),AVERAGEIFS(Observed!O$2:O$10000,Observed!$A$2:$A$10000,$A835,Observed!$C$2:$C$10000,$C835),"")</f>
        <v/>
      </c>
      <c r="P835" s="24" t="str">
        <f>IF(ISNUMBER(AVERAGEIFS(Observed!P$2:P$10000,Observed!$A$2:$A$10000,$A835,Observed!$C$2:$C$10000,$C835)),AVERAGEIFS(Observed!P$2:P$10000,Observed!$A$2:$A$10000,$A835,Observed!$C$2:$C$10000,$C835),"")</f>
        <v/>
      </c>
      <c r="Q835" s="24" t="str">
        <f>IF(ISNUMBER(AVERAGEIFS(Observed!Q$2:Q$10000,Observed!$A$2:$A$10000,$A835,Observed!$C$2:$C$10000,$C835)),AVERAGEIFS(Observed!Q$2:Q$10000,Observed!$A$2:$A$10000,$A835,Observed!$C$2:$C$10000,$C835),"")</f>
        <v/>
      </c>
      <c r="R835" s="24" t="str">
        <f>IF(ISNUMBER(AVERAGEIFS(Observed!R$2:R$10000,Observed!$A$2:$A$10000,$A835,Observed!$C$2:$C$10000,$C835)),AVERAGEIFS(Observed!R$2:R$10000,Observed!$A$2:$A$10000,$A835,Observed!$C$2:$C$10000,$C835),"")</f>
        <v/>
      </c>
      <c r="S835" s="22" t="str">
        <f>IF(ISNUMBER(AVERAGEIFS(Observed!S$2:S$10000,Observed!$A$2:$A$10000,$A835,Observed!$C$2:$C$10000,$C835)),AVERAGEIFS(Observed!S$2:S$10000,Observed!$A$2:$A$10000,$A835,Observed!$C$2:$C$10000,$C835),"")</f>
        <v/>
      </c>
      <c r="T835" s="23" t="str">
        <f>IF(ISNUMBER(AVERAGEIFS(Observed!T$2:T$10000,Observed!$A$2:$A$10000,$A835,Observed!$C$2:$C$10000,$C835)),AVERAGEIFS(Observed!T$2:T$10000,Observed!$A$2:$A$10000,$A835,Observed!$C$2:$C$10000,$C835),"")</f>
        <v/>
      </c>
      <c r="U835" s="23" t="str">
        <f>IF(ISNUMBER(AVERAGEIFS(Observed!U$2:U$10000,Observed!$A$2:$A$10000,$A835,Observed!$C$2:$C$10000,$C835)),AVERAGEIFS(Observed!U$2:U$10000,Observed!$A$2:$A$10000,$A835,Observed!$C$2:$C$10000,$C835),"")</f>
        <v/>
      </c>
      <c r="V835" s="23" t="str">
        <f>IF(ISNUMBER(AVERAGEIFS(Observed!V$2:V$10000,Observed!$A$2:$A$10000,$A835,Observed!$C$2:$C$10000,$C835)),AVERAGEIFS(Observed!V$2:V$10000,Observed!$A$2:$A$10000,$A835,Observed!$C$2:$C$10000,$C835),"")</f>
        <v/>
      </c>
      <c r="W835" s="23" t="str">
        <f>IF(ISNUMBER(AVERAGEIFS(Observed!W$2:W$10000,Observed!$A$2:$A$10000,$A835,Observed!$C$2:$C$10000,$C835)),AVERAGEIFS(Observed!W$2:W$10000,Observed!$A$2:$A$10000,$A835,Observed!$C$2:$C$10000,$C835),"")</f>
        <v/>
      </c>
      <c r="X835" s="23" t="str">
        <f>IF(ISNUMBER(AVERAGEIFS(Observed!X$2:X$10000,Observed!$A$2:$A$10000,$A835,Observed!$C$2:$C$10000,$C835)),AVERAGEIFS(Observed!X$2:X$10000,Observed!$A$2:$A$10000,$A835,Observed!$C$2:$C$10000,$C835),"")</f>
        <v/>
      </c>
      <c r="Y835" s="23" t="str">
        <f>IF(ISNUMBER(AVERAGEIFS(Observed!Y$2:Y$10000,Observed!$A$2:$A$10000,$A835,Observed!$C$2:$C$10000,$C835)),AVERAGEIFS(Observed!Y$2:Y$10000,Observed!$A$2:$A$10000,$A835,Observed!$C$2:$C$10000,$C835),"")</f>
        <v/>
      </c>
      <c r="Z835" s="23" t="str">
        <f>IF(ISNUMBER(AVERAGEIFS(Observed!Z$2:Z$10000,Observed!$A$2:$A$10000,$A835,Observed!$C$2:$C$10000,$C835)),AVERAGEIFS(Observed!Z$2:Z$10000,Observed!$A$2:$A$10000,$A835,Observed!$C$2:$C$10000,$C835),"")</f>
        <v/>
      </c>
      <c r="AA835" s="23" t="str">
        <f>IF(ISNUMBER(AVERAGEIFS(Observed!AA$2:AA$10000,Observed!$A$2:$A$10000,$A835,Observed!$C$2:$C$10000,$C835)),AVERAGEIFS(Observed!AA$2:AA$10000,Observed!$A$2:$A$10000,$A835,Observed!$C$2:$C$10000,$C835),"")</f>
        <v/>
      </c>
      <c r="AB835" s="23" t="str">
        <f>IF(ISNUMBER(AVERAGEIFS(Observed!AB$2:AB$10000,Observed!$A$2:$A$10000,$A835,Observed!$C$2:$C$10000,$C835)),AVERAGEIFS(Observed!AB$2:AB$10000,Observed!$A$2:$A$10000,$A835,Observed!$C$2:$C$10000,$C835),"")</f>
        <v/>
      </c>
      <c r="AC835" s="23" t="str">
        <f>IF(ISNUMBER(AVERAGEIFS(Observed!AC$2:AC$10000,Observed!$A$2:$A$10000,$A835,Observed!$C$2:$C$10000,$C835)),AVERAGEIFS(Observed!AC$2:AC$10000,Observed!$A$2:$A$10000,$A835,Observed!$C$2:$C$10000,$C835),"")</f>
        <v/>
      </c>
      <c r="AD835" s="23" t="str">
        <f>IF(ISNUMBER(AVERAGEIFS(Observed!AD$2:AD$10000,Observed!$A$2:$A$10000,$A835,Observed!$C$2:$C$10000,$C835)),AVERAGEIFS(Observed!AD$2:AD$10000,Observed!$A$2:$A$10000,$A835,Observed!$C$2:$C$10000,$C835),"")</f>
        <v/>
      </c>
      <c r="AE835" s="24" t="str">
        <f>IF(ISNUMBER(AVERAGEIFS(Observed!AE$2:AE$10000,Observed!$A$2:$A$10000,$A835,Observed!$C$2:$C$10000,$C835)),AVERAGEIFS(Observed!AE$2:AE$10000,Observed!$A$2:$A$10000,$A835,Observed!$C$2:$C$10000,$C835),"")</f>
        <v/>
      </c>
      <c r="AF835" s="24" t="str">
        <f>IF(ISNUMBER(AVERAGEIFS(Observed!AF$2:AF$10000,Observed!$A$2:$A$10000,$A835,Observed!$C$2:$C$10000,$C835)),AVERAGEIFS(Observed!AF$2:AF$10000,Observed!$A$2:$A$10000,$A835,Observed!$C$2:$C$10000,$C835),"")</f>
        <v/>
      </c>
      <c r="AG835" s="23" t="str">
        <f>IF(ISNUMBER(AVERAGEIFS(Observed!AG$2:AG$10000,Observed!$A$2:$A$10000,$A835,Observed!$C$2:$C$10000,$C835)),AVERAGEIFS(Observed!AG$2:AG$10000,Observed!$A$2:$A$10000,$A835,Observed!$C$2:$C$10000,$C835),"")</f>
        <v/>
      </c>
      <c r="AH835" s="23" t="str">
        <f>IF(ISNUMBER(AVERAGEIFS(Observed!AH$2:AH$10000,Observed!$A$2:$A$10000,$A835,Observed!$C$2:$C$10000,$C835)),AVERAGEIFS(Observed!AH$2:AH$10000,Observed!$A$2:$A$10000,$A835,Observed!$C$2:$C$10000,$C835),"")</f>
        <v/>
      </c>
      <c r="AI835" s="22" t="str">
        <f>IF(ISNUMBER(AVERAGEIFS(Observed!AI$2:AI$10000,Observed!$A$2:$A$10000,$A835,Observed!$C$2:$C$10000,$C835)),AVERAGEIFS(Observed!AI$2:AI$10000,Observed!$A$2:$A$10000,$A835,Observed!$C$2:$C$10000,$C835),"")</f>
        <v/>
      </c>
      <c r="AJ835" s="23">
        <f>IF(ISNUMBER(AVERAGEIFS(Observed!AJ$2:AJ$10000,Observed!$A$2:$A$10000,$A835,Observed!$C$2:$C$10000,$C835)),AVERAGEIFS(Observed!AJ$2:AJ$10000,Observed!$A$2:$A$10000,$A835,Observed!$C$2:$C$10000,$C835),"")</f>
        <v>19.34</v>
      </c>
      <c r="AK835" s="23" t="str">
        <f>IF(ISNUMBER(AVERAGEIFS(Observed!AK$2:AK$10000,Observed!$A$2:$A$10000,$A835,Observed!$C$2:$C$10000,$C835)),AVERAGEIFS(Observed!AK$2:AK$10000,Observed!$A$2:$A$10000,$A835,Observed!$C$2:$C$10000,$C835),"")</f>
        <v/>
      </c>
      <c r="AL835" s="23" t="str">
        <f>IF(ISNUMBER(AVERAGEIFS(Observed!AL$2:AL$10000,Observed!$A$2:$A$10000,$A835,Observed!$C$2:$C$10000,$C835)),AVERAGEIFS(Observed!AL$2:AL$10000,Observed!$A$2:$A$10000,$A835,Observed!$C$2:$C$10000,$C835),"")</f>
        <v/>
      </c>
      <c r="AM835" s="23" t="str">
        <f>IF(ISNUMBER(AVERAGEIFS(Observed!AM$2:AM$10000,Observed!$A$2:$A$10000,$A835,Observed!$C$2:$C$10000,$C835)),AVERAGEIFS(Observed!AM$2:AM$10000,Observed!$A$2:$A$10000,$A835,Observed!$C$2:$C$10000,$C835),"")</f>
        <v/>
      </c>
      <c r="AN835" s="23" t="str">
        <f>IF(ISNUMBER(AVERAGEIFS(Observed!AN$2:AN$10000,Observed!$A$2:$A$10000,$A835,Observed!$C$2:$C$10000,$C835)),AVERAGEIFS(Observed!AN$2:AN$10000,Observed!$A$2:$A$10000,$A835,Observed!$C$2:$C$10000,$C835),"")</f>
        <v/>
      </c>
      <c r="AO835" s="2">
        <f>COUNTIFS(Observed!$A$2:$A$10000,$A835,Observed!$C$2:$C$10000,$C835)</f>
        <v>5</v>
      </c>
      <c r="AP835" s="2">
        <f t="shared" si="16"/>
        <v>1</v>
      </c>
    </row>
    <row r="836" spans="1:42" x14ac:dyDescent="0.25">
      <c r="A836" t="s">
        <v>93</v>
      </c>
      <c r="B836" t="s">
        <v>30</v>
      </c>
      <c r="C836" s="20">
        <v>40861</v>
      </c>
      <c r="D836">
        <v>1</v>
      </c>
      <c r="F836" t="s">
        <v>107</v>
      </c>
      <c r="G836" s="25" t="s">
        <v>76</v>
      </c>
      <c r="J836" s="2"/>
      <c r="K836" s="22" t="str">
        <f>IF(ISNUMBER(AVERAGEIFS(Observed!K$2:K$10000,Observed!$A$2:$A$10000,$A836,Observed!$C$2:$C$10000,$C836)),AVERAGEIFS(Observed!K$2:K$10000,Observed!$A$2:$A$10000,$A836,Observed!$C$2:$C$10000,$C836),"")</f>
        <v/>
      </c>
      <c r="L836" s="23" t="str">
        <f>IF(ISNUMBER(AVERAGEIFS(Observed!L$2:L$10000,Observed!$A$2:$A$10000,$A836,Observed!$C$2:$C$10000,$C836)),AVERAGEIFS(Observed!L$2:L$10000,Observed!$A$2:$A$10000,$A836,Observed!$C$2:$C$10000,$C836),"")</f>
        <v/>
      </c>
      <c r="M836" s="23" t="str">
        <f>IF(ISNUMBER(AVERAGEIFS(Observed!M$2:M$10000,Observed!$A$2:$A$10000,$A836,Observed!$C$2:$C$10000,$C836)),AVERAGEIFS(Observed!M$2:M$10000,Observed!$A$2:$A$10000,$A836,Observed!$C$2:$C$10000,$C836),"")</f>
        <v/>
      </c>
      <c r="N836" s="23" t="str">
        <f>IF(ISNUMBER(AVERAGEIFS(Observed!N$2:N$10000,Observed!$A$2:$A$10000,$A836,Observed!$C$2:$C$10000,$C836)),AVERAGEIFS(Observed!N$2:N$10000,Observed!$A$2:$A$10000,$A836,Observed!$C$2:$C$10000,$C836),"")</f>
        <v/>
      </c>
      <c r="O836" s="23" t="str">
        <f>IF(ISNUMBER(AVERAGEIFS(Observed!O$2:O$10000,Observed!$A$2:$A$10000,$A836,Observed!$C$2:$C$10000,$C836)),AVERAGEIFS(Observed!O$2:O$10000,Observed!$A$2:$A$10000,$A836,Observed!$C$2:$C$10000,$C836),"")</f>
        <v/>
      </c>
      <c r="P836" s="24" t="str">
        <f>IF(ISNUMBER(AVERAGEIFS(Observed!P$2:P$10000,Observed!$A$2:$A$10000,$A836,Observed!$C$2:$C$10000,$C836)),AVERAGEIFS(Observed!P$2:P$10000,Observed!$A$2:$A$10000,$A836,Observed!$C$2:$C$10000,$C836),"")</f>
        <v/>
      </c>
      <c r="Q836" s="24" t="str">
        <f>IF(ISNUMBER(AVERAGEIFS(Observed!Q$2:Q$10000,Observed!$A$2:$A$10000,$A836,Observed!$C$2:$C$10000,$C836)),AVERAGEIFS(Observed!Q$2:Q$10000,Observed!$A$2:$A$10000,$A836,Observed!$C$2:$C$10000,$C836),"")</f>
        <v/>
      </c>
      <c r="R836" s="24" t="str">
        <f>IF(ISNUMBER(AVERAGEIFS(Observed!R$2:R$10000,Observed!$A$2:$A$10000,$A836,Observed!$C$2:$C$10000,$C836)),AVERAGEIFS(Observed!R$2:R$10000,Observed!$A$2:$A$10000,$A836,Observed!$C$2:$C$10000,$C836),"")</f>
        <v/>
      </c>
      <c r="S836" s="22" t="str">
        <f>IF(ISNUMBER(AVERAGEIFS(Observed!S$2:S$10000,Observed!$A$2:$A$10000,$A836,Observed!$C$2:$C$10000,$C836)),AVERAGEIFS(Observed!S$2:S$10000,Observed!$A$2:$A$10000,$A836,Observed!$C$2:$C$10000,$C836),"")</f>
        <v/>
      </c>
      <c r="T836" s="23" t="str">
        <f>IF(ISNUMBER(AVERAGEIFS(Observed!T$2:T$10000,Observed!$A$2:$A$10000,$A836,Observed!$C$2:$C$10000,$C836)),AVERAGEIFS(Observed!T$2:T$10000,Observed!$A$2:$A$10000,$A836,Observed!$C$2:$C$10000,$C836),"")</f>
        <v/>
      </c>
      <c r="U836" s="23" t="str">
        <f>IF(ISNUMBER(AVERAGEIFS(Observed!U$2:U$10000,Observed!$A$2:$A$10000,$A836,Observed!$C$2:$C$10000,$C836)),AVERAGEIFS(Observed!U$2:U$10000,Observed!$A$2:$A$10000,$A836,Observed!$C$2:$C$10000,$C836),"")</f>
        <v/>
      </c>
      <c r="V836" s="23" t="str">
        <f>IF(ISNUMBER(AVERAGEIFS(Observed!V$2:V$10000,Observed!$A$2:$A$10000,$A836,Observed!$C$2:$C$10000,$C836)),AVERAGEIFS(Observed!V$2:V$10000,Observed!$A$2:$A$10000,$A836,Observed!$C$2:$C$10000,$C836),"")</f>
        <v/>
      </c>
      <c r="W836" s="23" t="str">
        <f>IF(ISNUMBER(AVERAGEIFS(Observed!W$2:W$10000,Observed!$A$2:$A$10000,$A836,Observed!$C$2:$C$10000,$C836)),AVERAGEIFS(Observed!W$2:W$10000,Observed!$A$2:$A$10000,$A836,Observed!$C$2:$C$10000,$C836),"")</f>
        <v/>
      </c>
      <c r="X836" s="23" t="str">
        <f>IF(ISNUMBER(AVERAGEIFS(Observed!X$2:X$10000,Observed!$A$2:$A$10000,$A836,Observed!$C$2:$C$10000,$C836)),AVERAGEIFS(Observed!X$2:X$10000,Observed!$A$2:$A$10000,$A836,Observed!$C$2:$C$10000,$C836),"")</f>
        <v/>
      </c>
      <c r="Y836" s="23" t="str">
        <f>IF(ISNUMBER(AVERAGEIFS(Observed!Y$2:Y$10000,Observed!$A$2:$A$10000,$A836,Observed!$C$2:$C$10000,$C836)),AVERAGEIFS(Observed!Y$2:Y$10000,Observed!$A$2:$A$10000,$A836,Observed!$C$2:$C$10000,$C836),"")</f>
        <v/>
      </c>
      <c r="Z836" s="23" t="str">
        <f>IF(ISNUMBER(AVERAGEIFS(Observed!Z$2:Z$10000,Observed!$A$2:$A$10000,$A836,Observed!$C$2:$C$10000,$C836)),AVERAGEIFS(Observed!Z$2:Z$10000,Observed!$A$2:$A$10000,$A836,Observed!$C$2:$C$10000,$C836),"")</f>
        <v/>
      </c>
      <c r="AA836" s="23" t="str">
        <f>IF(ISNUMBER(AVERAGEIFS(Observed!AA$2:AA$10000,Observed!$A$2:$A$10000,$A836,Observed!$C$2:$C$10000,$C836)),AVERAGEIFS(Observed!AA$2:AA$10000,Observed!$A$2:$A$10000,$A836,Observed!$C$2:$C$10000,$C836),"")</f>
        <v/>
      </c>
      <c r="AB836" s="23" t="str">
        <f>IF(ISNUMBER(AVERAGEIFS(Observed!AB$2:AB$10000,Observed!$A$2:$A$10000,$A836,Observed!$C$2:$C$10000,$C836)),AVERAGEIFS(Observed!AB$2:AB$10000,Observed!$A$2:$A$10000,$A836,Observed!$C$2:$C$10000,$C836),"")</f>
        <v/>
      </c>
      <c r="AC836" s="23" t="str">
        <f>IF(ISNUMBER(AVERAGEIFS(Observed!AC$2:AC$10000,Observed!$A$2:$A$10000,$A836,Observed!$C$2:$C$10000,$C836)),AVERAGEIFS(Observed!AC$2:AC$10000,Observed!$A$2:$A$10000,$A836,Observed!$C$2:$C$10000,$C836),"")</f>
        <v/>
      </c>
      <c r="AD836" s="23" t="str">
        <f>IF(ISNUMBER(AVERAGEIFS(Observed!AD$2:AD$10000,Observed!$A$2:$A$10000,$A836,Observed!$C$2:$C$10000,$C836)),AVERAGEIFS(Observed!AD$2:AD$10000,Observed!$A$2:$A$10000,$A836,Observed!$C$2:$C$10000,$C836),"")</f>
        <v/>
      </c>
      <c r="AE836" s="24" t="str">
        <f>IF(ISNUMBER(AVERAGEIFS(Observed!AE$2:AE$10000,Observed!$A$2:$A$10000,$A836,Observed!$C$2:$C$10000,$C836)),AVERAGEIFS(Observed!AE$2:AE$10000,Observed!$A$2:$A$10000,$A836,Observed!$C$2:$C$10000,$C836),"")</f>
        <v/>
      </c>
      <c r="AF836" s="24" t="str">
        <f>IF(ISNUMBER(AVERAGEIFS(Observed!AF$2:AF$10000,Observed!$A$2:$A$10000,$A836,Observed!$C$2:$C$10000,$C836)),AVERAGEIFS(Observed!AF$2:AF$10000,Observed!$A$2:$A$10000,$A836,Observed!$C$2:$C$10000,$C836),"")</f>
        <v/>
      </c>
      <c r="AG836" s="23" t="str">
        <f>IF(ISNUMBER(AVERAGEIFS(Observed!AG$2:AG$10000,Observed!$A$2:$A$10000,$A836,Observed!$C$2:$C$10000,$C836)),AVERAGEIFS(Observed!AG$2:AG$10000,Observed!$A$2:$A$10000,$A836,Observed!$C$2:$C$10000,$C836),"")</f>
        <v/>
      </c>
      <c r="AH836" s="23" t="str">
        <f>IF(ISNUMBER(AVERAGEIFS(Observed!AH$2:AH$10000,Observed!$A$2:$A$10000,$A836,Observed!$C$2:$C$10000,$C836)),AVERAGEIFS(Observed!AH$2:AH$10000,Observed!$A$2:$A$10000,$A836,Observed!$C$2:$C$10000,$C836),"")</f>
        <v/>
      </c>
      <c r="AI836" s="22" t="str">
        <f>IF(ISNUMBER(AVERAGEIFS(Observed!AI$2:AI$10000,Observed!$A$2:$A$10000,$A836,Observed!$C$2:$C$10000,$C836)),AVERAGEIFS(Observed!AI$2:AI$10000,Observed!$A$2:$A$10000,$A836,Observed!$C$2:$C$10000,$C836),"")</f>
        <v/>
      </c>
      <c r="AJ836" s="23">
        <f>IF(ISNUMBER(AVERAGEIFS(Observed!AJ$2:AJ$10000,Observed!$A$2:$A$10000,$A836,Observed!$C$2:$C$10000,$C836)),AVERAGEIFS(Observed!AJ$2:AJ$10000,Observed!$A$2:$A$10000,$A836,Observed!$C$2:$C$10000,$C836),"")</f>
        <v>21.580000000000002</v>
      </c>
      <c r="AK836" s="23" t="str">
        <f>IF(ISNUMBER(AVERAGEIFS(Observed!AK$2:AK$10000,Observed!$A$2:$A$10000,$A836,Observed!$C$2:$C$10000,$C836)),AVERAGEIFS(Observed!AK$2:AK$10000,Observed!$A$2:$A$10000,$A836,Observed!$C$2:$C$10000,$C836),"")</f>
        <v/>
      </c>
      <c r="AL836" s="23" t="str">
        <f>IF(ISNUMBER(AVERAGEIFS(Observed!AL$2:AL$10000,Observed!$A$2:$A$10000,$A836,Observed!$C$2:$C$10000,$C836)),AVERAGEIFS(Observed!AL$2:AL$10000,Observed!$A$2:$A$10000,$A836,Observed!$C$2:$C$10000,$C836),"")</f>
        <v/>
      </c>
      <c r="AM836" s="23" t="str">
        <f>IF(ISNUMBER(AVERAGEIFS(Observed!AM$2:AM$10000,Observed!$A$2:$A$10000,$A836,Observed!$C$2:$C$10000,$C836)),AVERAGEIFS(Observed!AM$2:AM$10000,Observed!$A$2:$A$10000,$A836,Observed!$C$2:$C$10000,$C836),"")</f>
        <v/>
      </c>
      <c r="AN836" s="23" t="str">
        <f>IF(ISNUMBER(AVERAGEIFS(Observed!AN$2:AN$10000,Observed!$A$2:$A$10000,$A836,Observed!$C$2:$C$10000,$C836)),AVERAGEIFS(Observed!AN$2:AN$10000,Observed!$A$2:$A$10000,$A836,Observed!$C$2:$C$10000,$C836),"")</f>
        <v/>
      </c>
      <c r="AO836" s="2">
        <f>COUNTIFS(Observed!$A$2:$A$10000,$A836,Observed!$C$2:$C$10000,$C836)</f>
        <v>5</v>
      </c>
      <c r="AP836" s="2">
        <f t="shared" si="16"/>
        <v>1</v>
      </c>
    </row>
    <row r="837" spans="1:42" x14ac:dyDescent="0.25">
      <c r="A837" t="s">
        <v>93</v>
      </c>
      <c r="B837" t="s">
        <v>30</v>
      </c>
      <c r="C837" s="20">
        <v>40868</v>
      </c>
      <c r="D837">
        <v>1</v>
      </c>
      <c r="F837" t="s">
        <v>107</v>
      </c>
      <c r="G837" s="25" t="s">
        <v>76</v>
      </c>
      <c r="J837" s="2"/>
      <c r="K837" s="22" t="str">
        <f>IF(ISNUMBER(AVERAGEIFS(Observed!K$2:K$10000,Observed!$A$2:$A$10000,$A837,Observed!$C$2:$C$10000,$C837)),AVERAGEIFS(Observed!K$2:K$10000,Observed!$A$2:$A$10000,$A837,Observed!$C$2:$C$10000,$C837),"")</f>
        <v/>
      </c>
      <c r="L837" s="23" t="str">
        <f>IF(ISNUMBER(AVERAGEIFS(Observed!L$2:L$10000,Observed!$A$2:$A$10000,$A837,Observed!$C$2:$C$10000,$C837)),AVERAGEIFS(Observed!L$2:L$10000,Observed!$A$2:$A$10000,$A837,Observed!$C$2:$C$10000,$C837),"")</f>
        <v/>
      </c>
      <c r="M837" s="23" t="str">
        <f>IF(ISNUMBER(AVERAGEIFS(Observed!M$2:M$10000,Observed!$A$2:$A$10000,$A837,Observed!$C$2:$C$10000,$C837)),AVERAGEIFS(Observed!M$2:M$10000,Observed!$A$2:$A$10000,$A837,Observed!$C$2:$C$10000,$C837),"")</f>
        <v/>
      </c>
      <c r="N837" s="23" t="str">
        <f>IF(ISNUMBER(AVERAGEIFS(Observed!N$2:N$10000,Observed!$A$2:$A$10000,$A837,Observed!$C$2:$C$10000,$C837)),AVERAGEIFS(Observed!N$2:N$10000,Observed!$A$2:$A$10000,$A837,Observed!$C$2:$C$10000,$C837),"")</f>
        <v/>
      </c>
      <c r="O837" s="23" t="str">
        <f>IF(ISNUMBER(AVERAGEIFS(Observed!O$2:O$10000,Observed!$A$2:$A$10000,$A837,Observed!$C$2:$C$10000,$C837)),AVERAGEIFS(Observed!O$2:O$10000,Observed!$A$2:$A$10000,$A837,Observed!$C$2:$C$10000,$C837),"")</f>
        <v/>
      </c>
      <c r="P837" s="24" t="str">
        <f>IF(ISNUMBER(AVERAGEIFS(Observed!P$2:P$10000,Observed!$A$2:$A$10000,$A837,Observed!$C$2:$C$10000,$C837)),AVERAGEIFS(Observed!P$2:P$10000,Observed!$A$2:$A$10000,$A837,Observed!$C$2:$C$10000,$C837),"")</f>
        <v/>
      </c>
      <c r="Q837" s="24" t="str">
        <f>IF(ISNUMBER(AVERAGEIFS(Observed!Q$2:Q$10000,Observed!$A$2:$A$10000,$A837,Observed!$C$2:$C$10000,$C837)),AVERAGEIFS(Observed!Q$2:Q$10000,Observed!$A$2:$A$10000,$A837,Observed!$C$2:$C$10000,$C837),"")</f>
        <v/>
      </c>
      <c r="R837" s="24" t="str">
        <f>IF(ISNUMBER(AVERAGEIFS(Observed!R$2:R$10000,Observed!$A$2:$A$10000,$A837,Observed!$C$2:$C$10000,$C837)),AVERAGEIFS(Observed!R$2:R$10000,Observed!$A$2:$A$10000,$A837,Observed!$C$2:$C$10000,$C837),"")</f>
        <v/>
      </c>
      <c r="S837" s="22" t="str">
        <f>IF(ISNUMBER(AVERAGEIFS(Observed!S$2:S$10000,Observed!$A$2:$A$10000,$A837,Observed!$C$2:$C$10000,$C837)),AVERAGEIFS(Observed!S$2:S$10000,Observed!$A$2:$A$10000,$A837,Observed!$C$2:$C$10000,$C837),"")</f>
        <v/>
      </c>
      <c r="T837" s="23" t="str">
        <f>IF(ISNUMBER(AVERAGEIFS(Observed!T$2:T$10000,Observed!$A$2:$A$10000,$A837,Observed!$C$2:$C$10000,$C837)),AVERAGEIFS(Observed!T$2:T$10000,Observed!$A$2:$A$10000,$A837,Observed!$C$2:$C$10000,$C837),"")</f>
        <v/>
      </c>
      <c r="U837" s="23" t="str">
        <f>IF(ISNUMBER(AVERAGEIFS(Observed!U$2:U$10000,Observed!$A$2:$A$10000,$A837,Observed!$C$2:$C$10000,$C837)),AVERAGEIFS(Observed!U$2:U$10000,Observed!$A$2:$A$10000,$A837,Observed!$C$2:$C$10000,$C837),"")</f>
        <v/>
      </c>
      <c r="V837" s="23" t="str">
        <f>IF(ISNUMBER(AVERAGEIFS(Observed!V$2:V$10000,Observed!$A$2:$A$10000,$A837,Observed!$C$2:$C$10000,$C837)),AVERAGEIFS(Observed!V$2:V$10000,Observed!$A$2:$A$10000,$A837,Observed!$C$2:$C$10000,$C837),"")</f>
        <v/>
      </c>
      <c r="W837" s="23" t="str">
        <f>IF(ISNUMBER(AVERAGEIFS(Observed!W$2:W$10000,Observed!$A$2:$A$10000,$A837,Observed!$C$2:$C$10000,$C837)),AVERAGEIFS(Observed!W$2:W$10000,Observed!$A$2:$A$10000,$A837,Observed!$C$2:$C$10000,$C837),"")</f>
        <v/>
      </c>
      <c r="X837" s="23" t="str">
        <f>IF(ISNUMBER(AVERAGEIFS(Observed!X$2:X$10000,Observed!$A$2:$A$10000,$A837,Observed!$C$2:$C$10000,$C837)),AVERAGEIFS(Observed!X$2:X$10000,Observed!$A$2:$A$10000,$A837,Observed!$C$2:$C$10000,$C837),"")</f>
        <v/>
      </c>
      <c r="Y837" s="23" t="str">
        <f>IF(ISNUMBER(AVERAGEIFS(Observed!Y$2:Y$10000,Observed!$A$2:$A$10000,$A837,Observed!$C$2:$C$10000,$C837)),AVERAGEIFS(Observed!Y$2:Y$10000,Observed!$A$2:$A$10000,$A837,Observed!$C$2:$C$10000,$C837),"")</f>
        <v/>
      </c>
      <c r="Z837" s="23" t="str">
        <f>IF(ISNUMBER(AVERAGEIFS(Observed!Z$2:Z$10000,Observed!$A$2:$A$10000,$A837,Observed!$C$2:$C$10000,$C837)),AVERAGEIFS(Observed!Z$2:Z$10000,Observed!$A$2:$A$10000,$A837,Observed!$C$2:$C$10000,$C837),"")</f>
        <v/>
      </c>
      <c r="AA837" s="23" t="str">
        <f>IF(ISNUMBER(AVERAGEIFS(Observed!AA$2:AA$10000,Observed!$A$2:$A$10000,$A837,Observed!$C$2:$C$10000,$C837)),AVERAGEIFS(Observed!AA$2:AA$10000,Observed!$A$2:$A$10000,$A837,Observed!$C$2:$C$10000,$C837),"")</f>
        <v/>
      </c>
      <c r="AB837" s="23" t="str">
        <f>IF(ISNUMBER(AVERAGEIFS(Observed!AB$2:AB$10000,Observed!$A$2:$A$10000,$A837,Observed!$C$2:$C$10000,$C837)),AVERAGEIFS(Observed!AB$2:AB$10000,Observed!$A$2:$A$10000,$A837,Observed!$C$2:$C$10000,$C837),"")</f>
        <v/>
      </c>
      <c r="AC837" s="23" t="str">
        <f>IF(ISNUMBER(AVERAGEIFS(Observed!AC$2:AC$10000,Observed!$A$2:$A$10000,$A837,Observed!$C$2:$C$10000,$C837)),AVERAGEIFS(Observed!AC$2:AC$10000,Observed!$A$2:$A$10000,$A837,Observed!$C$2:$C$10000,$C837),"")</f>
        <v/>
      </c>
      <c r="AD837" s="23" t="str">
        <f>IF(ISNUMBER(AVERAGEIFS(Observed!AD$2:AD$10000,Observed!$A$2:$A$10000,$A837,Observed!$C$2:$C$10000,$C837)),AVERAGEIFS(Observed!AD$2:AD$10000,Observed!$A$2:$A$10000,$A837,Observed!$C$2:$C$10000,$C837),"")</f>
        <v/>
      </c>
      <c r="AE837" s="24" t="str">
        <f>IF(ISNUMBER(AVERAGEIFS(Observed!AE$2:AE$10000,Observed!$A$2:$A$10000,$A837,Observed!$C$2:$C$10000,$C837)),AVERAGEIFS(Observed!AE$2:AE$10000,Observed!$A$2:$A$10000,$A837,Observed!$C$2:$C$10000,$C837),"")</f>
        <v/>
      </c>
      <c r="AF837" s="24" t="str">
        <f>IF(ISNUMBER(AVERAGEIFS(Observed!AF$2:AF$10000,Observed!$A$2:$A$10000,$A837,Observed!$C$2:$C$10000,$C837)),AVERAGEIFS(Observed!AF$2:AF$10000,Observed!$A$2:$A$10000,$A837,Observed!$C$2:$C$10000,$C837),"")</f>
        <v/>
      </c>
      <c r="AG837" s="23" t="str">
        <f>IF(ISNUMBER(AVERAGEIFS(Observed!AG$2:AG$10000,Observed!$A$2:$A$10000,$A837,Observed!$C$2:$C$10000,$C837)),AVERAGEIFS(Observed!AG$2:AG$10000,Observed!$A$2:$A$10000,$A837,Observed!$C$2:$C$10000,$C837),"")</f>
        <v/>
      </c>
      <c r="AH837" s="23" t="str">
        <f>IF(ISNUMBER(AVERAGEIFS(Observed!AH$2:AH$10000,Observed!$A$2:$A$10000,$A837,Observed!$C$2:$C$10000,$C837)),AVERAGEIFS(Observed!AH$2:AH$10000,Observed!$A$2:$A$10000,$A837,Observed!$C$2:$C$10000,$C837),"")</f>
        <v/>
      </c>
      <c r="AI837" s="22" t="str">
        <f>IF(ISNUMBER(AVERAGEIFS(Observed!AI$2:AI$10000,Observed!$A$2:$A$10000,$A837,Observed!$C$2:$C$10000,$C837)),AVERAGEIFS(Observed!AI$2:AI$10000,Observed!$A$2:$A$10000,$A837,Observed!$C$2:$C$10000,$C837),"")</f>
        <v/>
      </c>
      <c r="AJ837" s="23">
        <f>IF(ISNUMBER(AVERAGEIFS(Observed!AJ$2:AJ$10000,Observed!$A$2:$A$10000,$A837,Observed!$C$2:$C$10000,$C837)),AVERAGEIFS(Observed!AJ$2:AJ$10000,Observed!$A$2:$A$10000,$A837,Observed!$C$2:$C$10000,$C837),"")</f>
        <v>8.2119999999999997</v>
      </c>
      <c r="AK837" s="23" t="str">
        <f>IF(ISNUMBER(AVERAGEIFS(Observed!AK$2:AK$10000,Observed!$A$2:$A$10000,$A837,Observed!$C$2:$C$10000,$C837)),AVERAGEIFS(Observed!AK$2:AK$10000,Observed!$A$2:$A$10000,$A837,Observed!$C$2:$C$10000,$C837),"")</f>
        <v/>
      </c>
      <c r="AL837" s="23" t="str">
        <f>IF(ISNUMBER(AVERAGEIFS(Observed!AL$2:AL$10000,Observed!$A$2:$A$10000,$A837,Observed!$C$2:$C$10000,$C837)),AVERAGEIFS(Observed!AL$2:AL$10000,Observed!$A$2:$A$10000,$A837,Observed!$C$2:$C$10000,$C837),"")</f>
        <v/>
      </c>
      <c r="AM837" s="23" t="str">
        <f>IF(ISNUMBER(AVERAGEIFS(Observed!AM$2:AM$10000,Observed!$A$2:$A$10000,$A837,Observed!$C$2:$C$10000,$C837)),AVERAGEIFS(Observed!AM$2:AM$10000,Observed!$A$2:$A$10000,$A837,Observed!$C$2:$C$10000,$C837),"")</f>
        <v/>
      </c>
      <c r="AN837" s="23" t="str">
        <f>IF(ISNUMBER(AVERAGEIFS(Observed!AN$2:AN$10000,Observed!$A$2:$A$10000,$A837,Observed!$C$2:$C$10000,$C837)),AVERAGEIFS(Observed!AN$2:AN$10000,Observed!$A$2:$A$10000,$A837,Observed!$C$2:$C$10000,$C837),"")</f>
        <v/>
      </c>
      <c r="AO837" s="2">
        <f>COUNTIFS(Observed!$A$2:$A$10000,$A837,Observed!$C$2:$C$10000,$C837)</f>
        <v>5</v>
      </c>
      <c r="AP837" s="2">
        <f t="shared" si="16"/>
        <v>1</v>
      </c>
    </row>
    <row r="838" spans="1:42" x14ac:dyDescent="0.25">
      <c r="A838" t="s">
        <v>93</v>
      </c>
      <c r="B838" t="s">
        <v>30</v>
      </c>
      <c r="C838" s="20">
        <v>40875</v>
      </c>
      <c r="D838">
        <v>1</v>
      </c>
      <c r="F838" t="s">
        <v>107</v>
      </c>
      <c r="G838" s="25" t="s">
        <v>76</v>
      </c>
      <c r="J838" s="2"/>
      <c r="K838" s="22" t="str">
        <f>IF(ISNUMBER(AVERAGEIFS(Observed!K$2:K$10000,Observed!$A$2:$A$10000,$A838,Observed!$C$2:$C$10000,$C838)),AVERAGEIFS(Observed!K$2:K$10000,Observed!$A$2:$A$10000,$A838,Observed!$C$2:$C$10000,$C838),"")</f>
        <v/>
      </c>
      <c r="L838" s="23" t="str">
        <f>IF(ISNUMBER(AVERAGEIFS(Observed!L$2:L$10000,Observed!$A$2:$A$10000,$A838,Observed!$C$2:$C$10000,$C838)),AVERAGEIFS(Observed!L$2:L$10000,Observed!$A$2:$A$10000,$A838,Observed!$C$2:$C$10000,$C838),"")</f>
        <v/>
      </c>
      <c r="M838" s="23" t="str">
        <f>IF(ISNUMBER(AVERAGEIFS(Observed!M$2:M$10000,Observed!$A$2:$A$10000,$A838,Observed!$C$2:$C$10000,$C838)),AVERAGEIFS(Observed!M$2:M$10000,Observed!$A$2:$A$10000,$A838,Observed!$C$2:$C$10000,$C838),"")</f>
        <v/>
      </c>
      <c r="N838" s="23" t="str">
        <f>IF(ISNUMBER(AVERAGEIFS(Observed!N$2:N$10000,Observed!$A$2:$A$10000,$A838,Observed!$C$2:$C$10000,$C838)),AVERAGEIFS(Observed!N$2:N$10000,Observed!$A$2:$A$10000,$A838,Observed!$C$2:$C$10000,$C838),"")</f>
        <v/>
      </c>
      <c r="O838" s="23" t="str">
        <f>IF(ISNUMBER(AVERAGEIFS(Observed!O$2:O$10000,Observed!$A$2:$A$10000,$A838,Observed!$C$2:$C$10000,$C838)),AVERAGEIFS(Observed!O$2:O$10000,Observed!$A$2:$A$10000,$A838,Observed!$C$2:$C$10000,$C838),"")</f>
        <v/>
      </c>
      <c r="P838" s="24" t="str">
        <f>IF(ISNUMBER(AVERAGEIFS(Observed!P$2:P$10000,Observed!$A$2:$A$10000,$A838,Observed!$C$2:$C$10000,$C838)),AVERAGEIFS(Observed!P$2:P$10000,Observed!$A$2:$A$10000,$A838,Observed!$C$2:$C$10000,$C838),"")</f>
        <v/>
      </c>
      <c r="Q838" s="24" t="str">
        <f>IF(ISNUMBER(AVERAGEIFS(Observed!Q$2:Q$10000,Observed!$A$2:$A$10000,$A838,Observed!$C$2:$C$10000,$C838)),AVERAGEIFS(Observed!Q$2:Q$10000,Observed!$A$2:$A$10000,$A838,Observed!$C$2:$C$10000,$C838),"")</f>
        <v/>
      </c>
      <c r="R838" s="24" t="str">
        <f>IF(ISNUMBER(AVERAGEIFS(Observed!R$2:R$10000,Observed!$A$2:$A$10000,$A838,Observed!$C$2:$C$10000,$C838)),AVERAGEIFS(Observed!R$2:R$10000,Observed!$A$2:$A$10000,$A838,Observed!$C$2:$C$10000,$C838),"")</f>
        <v/>
      </c>
      <c r="S838" s="22" t="str">
        <f>IF(ISNUMBER(AVERAGEIFS(Observed!S$2:S$10000,Observed!$A$2:$A$10000,$A838,Observed!$C$2:$C$10000,$C838)),AVERAGEIFS(Observed!S$2:S$10000,Observed!$A$2:$A$10000,$A838,Observed!$C$2:$C$10000,$C838),"")</f>
        <v/>
      </c>
      <c r="T838" s="23" t="str">
        <f>IF(ISNUMBER(AVERAGEIFS(Observed!T$2:T$10000,Observed!$A$2:$A$10000,$A838,Observed!$C$2:$C$10000,$C838)),AVERAGEIFS(Observed!T$2:T$10000,Observed!$A$2:$A$10000,$A838,Observed!$C$2:$C$10000,$C838),"")</f>
        <v/>
      </c>
      <c r="U838" s="23" t="str">
        <f>IF(ISNUMBER(AVERAGEIFS(Observed!U$2:U$10000,Observed!$A$2:$A$10000,$A838,Observed!$C$2:$C$10000,$C838)),AVERAGEIFS(Observed!U$2:U$10000,Observed!$A$2:$A$10000,$A838,Observed!$C$2:$C$10000,$C838),"")</f>
        <v/>
      </c>
      <c r="V838" s="23" t="str">
        <f>IF(ISNUMBER(AVERAGEIFS(Observed!V$2:V$10000,Observed!$A$2:$A$10000,$A838,Observed!$C$2:$C$10000,$C838)),AVERAGEIFS(Observed!V$2:V$10000,Observed!$A$2:$A$10000,$A838,Observed!$C$2:$C$10000,$C838),"")</f>
        <v/>
      </c>
      <c r="W838" s="23" t="str">
        <f>IF(ISNUMBER(AVERAGEIFS(Observed!W$2:W$10000,Observed!$A$2:$A$10000,$A838,Observed!$C$2:$C$10000,$C838)),AVERAGEIFS(Observed!W$2:W$10000,Observed!$A$2:$A$10000,$A838,Observed!$C$2:$C$10000,$C838),"")</f>
        <v/>
      </c>
      <c r="X838" s="23" t="str">
        <f>IF(ISNUMBER(AVERAGEIFS(Observed!X$2:X$10000,Observed!$A$2:$A$10000,$A838,Observed!$C$2:$C$10000,$C838)),AVERAGEIFS(Observed!X$2:X$10000,Observed!$A$2:$A$10000,$A838,Observed!$C$2:$C$10000,$C838),"")</f>
        <v/>
      </c>
      <c r="Y838" s="23" t="str">
        <f>IF(ISNUMBER(AVERAGEIFS(Observed!Y$2:Y$10000,Observed!$A$2:$A$10000,$A838,Observed!$C$2:$C$10000,$C838)),AVERAGEIFS(Observed!Y$2:Y$10000,Observed!$A$2:$A$10000,$A838,Observed!$C$2:$C$10000,$C838),"")</f>
        <v/>
      </c>
      <c r="Z838" s="23" t="str">
        <f>IF(ISNUMBER(AVERAGEIFS(Observed!Z$2:Z$10000,Observed!$A$2:$A$10000,$A838,Observed!$C$2:$C$10000,$C838)),AVERAGEIFS(Observed!Z$2:Z$10000,Observed!$A$2:$A$10000,$A838,Observed!$C$2:$C$10000,$C838),"")</f>
        <v/>
      </c>
      <c r="AA838" s="23" t="str">
        <f>IF(ISNUMBER(AVERAGEIFS(Observed!AA$2:AA$10000,Observed!$A$2:$A$10000,$A838,Observed!$C$2:$C$10000,$C838)),AVERAGEIFS(Observed!AA$2:AA$10000,Observed!$A$2:$A$10000,$A838,Observed!$C$2:$C$10000,$C838),"")</f>
        <v/>
      </c>
      <c r="AB838" s="23" t="str">
        <f>IF(ISNUMBER(AVERAGEIFS(Observed!AB$2:AB$10000,Observed!$A$2:$A$10000,$A838,Observed!$C$2:$C$10000,$C838)),AVERAGEIFS(Observed!AB$2:AB$10000,Observed!$A$2:$A$10000,$A838,Observed!$C$2:$C$10000,$C838),"")</f>
        <v/>
      </c>
      <c r="AC838" s="23" t="str">
        <f>IF(ISNUMBER(AVERAGEIFS(Observed!AC$2:AC$10000,Observed!$A$2:$A$10000,$A838,Observed!$C$2:$C$10000,$C838)),AVERAGEIFS(Observed!AC$2:AC$10000,Observed!$A$2:$A$10000,$A838,Observed!$C$2:$C$10000,$C838),"")</f>
        <v/>
      </c>
      <c r="AD838" s="23" t="str">
        <f>IF(ISNUMBER(AVERAGEIFS(Observed!AD$2:AD$10000,Observed!$A$2:$A$10000,$A838,Observed!$C$2:$C$10000,$C838)),AVERAGEIFS(Observed!AD$2:AD$10000,Observed!$A$2:$A$10000,$A838,Observed!$C$2:$C$10000,$C838),"")</f>
        <v/>
      </c>
      <c r="AE838" s="24" t="str">
        <f>IF(ISNUMBER(AVERAGEIFS(Observed!AE$2:AE$10000,Observed!$A$2:$A$10000,$A838,Observed!$C$2:$C$10000,$C838)),AVERAGEIFS(Observed!AE$2:AE$10000,Observed!$A$2:$A$10000,$A838,Observed!$C$2:$C$10000,$C838),"")</f>
        <v/>
      </c>
      <c r="AF838" s="24" t="str">
        <f>IF(ISNUMBER(AVERAGEIFS(Observed!AF$2:AF$10000,Observed!$A$2:$A$10000,$A838,Observed!$C$2:$C$10000,$C838)),AVERAGEIFS(Observed!AF$2:AF$10000,Observed!$A$2:$A$10000,$A838,Observed!$C$2:$C$10000,$C838),"")</f>
        <v/>
      </c>
      <c r="AG838" s="23" t="str">
        <f>IF(ISNUMBER(AVERAGEIFS(Observed!AG$2:AG$10000,Observed!$A$2:$A$10000,$A838,Observed!$C$2:$C$10000,$C838)),AVERAGEIFS(Observed!AG$2:AG$10000,Observed!$A$2:$A$10000,$A838,Observed!$C$2:$C$10000,$C838),"")</f>
        <v/>
      </c>
      <c r="AH838" s="23" t="str">
        <f>IF(ISNUMBER(AVERAGEIFS(Observed!AH$2:AH$10000,Observed!$A$2:$A$10000,$A838,Observed!$C$2:$C$10000,$C838)),AVERAGEIFS(Observed!AH$2:AH$10000,Observed!$A$2:$A$10000,$A838,Observed!$C$2:$C$10000,$C838),"")</f>
        <v/>
      </c>
      <c r="AI838" s="22" t="str">
        <f>IF(ISNUMBER(AVERAGEIFS(Observed!AI$2:AI$10000,Observed!$A$2:$A$10000,$A838,Observed!$C$2:$C$10000,$C838)),AVERAGEIFS(Observed!AI$2:AI$10000,Observed!$A$2:$A$10000,$A838,Observed!$C$2:$C$10000,$C838),"")</f>
        <v/>
      </c>
      <c r="AJ838" s="23">
        <f>IF(ISNUMBER(AVERAGEIFS(Observed!AJ$2:AJ$10000,Observed!$A$2:$A$10000,$A838,Observed!$C$2:$C$10000,$C838)),AVERAGEIFS(Observed!AJ$2:AJ$10000,Observed!$A$2:$A$10000,$A838,Observed!$C$2:$C$10000,$C838),"")</f>
        <v>14.060000000000002</v>
      </c>
      <c r="AK838" s="23" t="str">
        <f>IF(ISNUMBER(AVERAGEIFS(Observed!AK$2:AK$10000,Observed!$A$2:$A$10000,$A838,Observed!$C$2:$C$10000,$C838)),AVERAGEIFS(Observed!AK$2:AK$10000,Observed!$A$2:$A$10000,$A838,Observed!$C$2:$C$10000,$C838),"")</f>
        <v/>
      </c>
      <c r="AL838" s="23" t="str">
        <f>IF(ISNUMBER(AVERAGEIFS(Observed!AL$2:AL$10000,Observed!$A$2:$A$10000,$A838,Observed!$C$2:$C$10000,$C838)),AVERAGEIFS(Observed!AL$2:AL$10000,Observed!$A$2:$A$10000,$A838,Observed!$C$2:$C$10000,$C838),"")</f>
        <v/>
      </c>
      <c r="AM838" s="23" t="str">
        <f>IF(ISNUMBER(AVERAGEIFS(Observed!AM$2:AM$10000,Observed!$A$2:$A$10000,$A838,Observed!$C$2:$C$10000,$C838)),AVERAGEIFS(Observed!AM$2:AM$10000,Observed!$A$2:$A$10000,$A838,Observed!$C$2:$C$10000,$C838),"")</f>
        <v/>
      </c>
      <c r="AN838" s="23" t="str">
        <f>IF(ISNUMBER(AVERAGEIFS(Observed!AN$2:AN$10000,Observed!$A$2:$A$10000,$A838,Observed!$C$2:$C$10000,$C838)),AVERAGEIFS(Observed!AN$2:AN$10000,Observed!$A$2:$A$10000,$A838,Observed!$C$2:$C$10000,$C838),"")</f>
        <v/>
      </c>
      <c r="AO838" s="2">
        <f>COUNTIFS(Observed!$A$2:$A$10000,$A838,Observed!$C$2:$C$10000,$C838)</f>
        <v>5</v>
      </c>
      <c r="AP838" s="2">
        <f t="shared" si="16"/>
        <v>1</v>
      </c>
    </row>
    <row r="839" spans="1:42" x14ac:dyDescent="0.25">
      <c r="A839" t="s">
        <v>93</v>
      </c>
      <c r="B839" t="s">
        <v>30</v>
      </c>
      <c r="C839" s="20">
        <v>40882</v>
      </c>
      <c r="D839">
        <v>1</v>
      </c>
      <c r="F839" t="s">
        <v>107</v>
      </c>
      <c r="G839" s="25" t="s">
        <v>76</v>
      </c>
      <c r="J839" s="2"/>
      <c r="K839" s="22" t="str">
        <f>IF(ISNUMBER(AVERAGEIFS(Observed!K$2:K$10000,Observed!$A$2:$A$10000,$A839,Observed!$C$2:$C$10000,$C839)),AVERAGEIFS(Observed!K$2:K$10000,Observed!$A$2:$A$10000,$A839,Observed!$C$2:$C$10000,$C839),"")</f>
        <v/>
      </c>
      <c r="L839" s="23" t="str">
        <f>IF(ISNUMBER(AVERAGEIFS(Observed!L$2:L$10000,Observed!$A$2:$A$10000,$A839,Observed!$C$2:$C$10000,$C839)),AVERAGEIFS(Observed!L$2:L$10000,Observed!$A$2:$A$10000,$A839,Observed!$C$2:$C$10000,$C839),"")</f>
        <v/>
      </c>
      <c r="M839" s="23" t="str">
        <f>IF(ISNUMBER(AVERAGEIFS(Observed!M$2:M$10000,Observed!$A$2:$A$10000,$A839,Observed!$C$2:$C$10000,$C839)),AVERAGEIFS(Observed!M$2:M$10000,Observed!$A$2:$A$10000,$A839,Observed!$C$2:$C$10000,$C839),"")</f>
        <v/>
      </c>
      <c r="N839" s="23" t="str">
        <f>IF(ISNUMBER(AVERAGEIFS(Observed!N$2:N$10000,Observed!$A$2:$A$10000,$A839,Observed!$C$2:$C$10000,$C839)),AVERAGEIFS(Observed!N$2:N$10000,Observed!$A$2:$A$10000,$A839,Observed!$C$2:$C$10000,$C839),"")</f>
        <v/>
      </c>
      <c r="O839" s="23" t="str">
        <f>IF(ISNUMBER(AVERAGEIFS(Observed!O$2:O$10000,Observed!$A$2:$A$10000,$A839,Observed!$C$2:$C$10000,$C839)),AVERAGEIFS(Observed!O$2:O$10000,Observed!$A$2:$A$10000,$A839,Observed!$C$2:$C$10000,$C839),"")</f>
        <v/>
      </c>
      <c r="P839" s="24" t="str">
        <f>IF(ISNUMBER(AVERAGEIFS(Observed!P$2:P$10000,Observed!$A$2:$A$10000,$A839,Observed!$C$2:$C$10000,$C839)),AVERAGEIFS(Observed!P$2:P$10000,Observed!$A$2:$A$10000,$A839,Observed!$C$2:$C$10000,$C839),"")</f>
        <v/>
      </c>
      <c r="Q839" s="24" t="str">
        <f>IF(ISNUMBER(AVERAGEIFS(Observed!Q$2:Q$10000,Observed!$A$2:$A$10000,$A839,Observed!$C$2:$C$10000,$C839)),AVERAGEIFS(Observed!Q$2:Q$10000,Observed!$A$2:$A$10000,$A839,Observed!$C$2:$C$10000,$C839),"")</f>
        <v/>
      </c>
      <c r="R839" s="24" t="str">
        <f>IF(ISNUMBER(AVERAGEIFS(Observed!R$2:R$10000,Observed!$A$2:$A$10000,$A839,Observed!$C$2:$C$10000,$C839)),AVERAGEIFS(Observed!R$2:R$10000,Observed!$A$2:$A$10000,$A839,Observed!$C$2:$C$10000,$C839),"")</f>
        <v/>
      </c>
      <c r="S839" s="22" t="str">
        <f>IF(ISNUMBER(AVERAGEIFS(Observed!S$2:S$10000,Observed!$A$2:$A$10000,$A839,Observed!$C$2:$C$10000,$C839)),AVERAGEIFS(Observed!S$2:S$10000,Observed!$A$2:$A$10000,$A839,Observed!$C$2:$C$10000,$C839),"")</f>
        <v/>
      </c>
      <c r="T839" s="23" t="str">
        <f>IF(ISNUMBER(AVERAGEIFS(Observed!T$2:T$10000,Observed!$A$2:$A$10000,$A839,Observed!$C$2:$C$10000,$C839)),AVERAGEIFS(Observed!T$2:T$10000,Observed!$A$2:$A$10000,$A839,Observed!$C$2:$C$10000,$C839),"")</f>
        <v/>
      </c>
      <c r="U839" s="23" t="str">
        <f>IF(ISNUMBER(AVERAGEIFS(Observed!U$2:U$10000,Observed!$A$2:$A$10000,$A839,Observed!$C$2:$C$10000,$C839)),AVERAGEIFS(Observed!U$2:U$10000,Observed!$A$2:$A$10000,$A839,Observed!$C$2:$C$10000,$C839),"")</f>
        <v/>
      </c>
      <c r="V839" s="23" t="str">
        <f>IF(ISNUMBER(AVERAGEIFS(Observed!V$2:V$10000,Observed!$A$2:$A$10000,$A839,Observed!$C$2:$C$10000,$C839)),AVERAGEIFS(Observed!V$2:V$10000,Observed!$A$2:$A$10000,$A839,Observed!$C$2:$C$10000,$C839),"")</f>
        <v/>
      </c>
      <c r="W839" s="23" t="str">
        <f>IF(ISNUMBER(AVERAGEIFS(Observed!W$2:W$10000,Observed!$A$2:$A$10000,$A839,Observed!$C$2:$C$10000,$C839)),AVERAGEIFS(Observed!W$2:W$10000,Observed!$A$2:$A$10000,$A839,Observed!$C$2:$C$10000,$C839),"")</f>
        <v/>
      </c>
      <c r="X839" s="23" t="str">
        <f>IF(ISNUMBER(AVERAGEIFS(Observed!X$2:X$10000,Observed!$A$2:$A$10000,$A839,Observed!$C$2:$C$10000,$C839)),AVERAGEIFS(Observed!X$2:X$10000,Observed!$A$2:$A$10000,$A839,Observed!$C$2:$C$10000,$C839),"")</f>
        <v/>
      </c>
      <c r="Y839" s="23" t="str">
        <f>IF(ISNUMBER(AVERAGEIFS(Observed!Y$2:Y$10000,Observed!$A$2:$A$10000,$A839,Observed!$C$2:$C$10000,$C839)),AVERAGEIFS(Observed!Y$2:Y$10000,Observed!$A$2:$A$10000,$A839,Observed!$C$2:$C$10000,$C839),"")</f>
        <v/>
      </c>
      <c r="Z839" s="23" t="str">
        <f>IF(ISNUMBER(AVERAGEIFS(Observed!Z$2:Z$10000,Observed!$A$2:$A$10000,$A839,Observed!$C$2:$C$10000,$C839)),AVERAGEIFS(Observed!Z$2:Z$10000,Observed!$A$2:$A$10000,$A839,Observed!$C$2:$C$10000,$C839),"")</f>
        <v/>
      </c>
      <c r="AA839" s="23" t="str">
        <f>IF(ISNUMBER(AVERAGEIFS(Observed!AA$2:AA$10000,Observed!$A$2:$A$10000,$A839,Observed!$C$2:$C$10000,$C839)),AVERAGEIFS(Observed!AA$2:AA$10000,Observed!$A$2:$A$10000,$A839,Observed!$C$2:$C$10000,$C839),"")</f>
        <v/>
      </c>
      <c r="AB839" s="23" t="str">
        <f>IF(ISNUMBER(AVERAGEIFS(Observed!AB$2:AB$10000,Observed!$A$2:$A$10000,$A839,Observed!$C$2:$C$10000,$C839)),AVERAGEIFS(Observed!AB$2:AB$10000,Observed!$A$2:$A$10000,$A839,Observed!$C$2:$C$10000,$C839),"")</f>
        <v/>
      </c>
      <c r="AC839" s="23" t="str">
        <f>IF(ISNUMBER(AVERAGEIFS(Observed!AC$2:AC$10000,Observed!$A$2:$A$10000,$A839,Observed!$C$2:$C$10000,$C839)),AVERAGEIFS(Observed!AC$2:AC$10000,Observed!$A$2:$A$10000,$A839,Observed!$C$2:$C$10000,$C839),"")</f>
        <v/>
      </c>
      <c r="AD839" s="23" t="str">
        <f>IF(ISNUMBER(AVERAGEIFS(Observed!AD$2:AD$10000,Observed!$A$2:$A$10000,$A839,Observed!$C$2:$C$10000,$C839)),AVERAGEIFS(Observed!AD$2:AD$10000,Observed!$A$2:$A$10000,$A839,Observed!$C$2:$C$10000,$C839),"")</f>
        <v/>
      </c>
      <c r="AE839" s="24" t="str">
        <f>IF(ISNUMBER(AVERAGEIFS(Observed!AE$2:AE$10000,Observed!$A$2:$A$10000,$A839,Observed!$C$2:$C$10000,$C839)),AVERAGEIFS(Observed!AE$2:AE$10000,Observed!$A$2:$A$10000,$A839,Observed!$C$2:$C$10000,$C839),"")</f>
        <v/>
      </c>
      <c r="AF839" s="24" t="str">
        <f>IF(ISNUMBER(AVERAGEIFS(Observed!AF$2:AF$10000,Observed!$A$2:$A$10000,$A839,Observed!$C$2:$C$10000,$C839)),AVERAGEIFS(Observed!AF$2:AF$10000,Observed!$A$2:$A$10000,$A839,Observed!$C$2:$C$10000,$C839),"")</f>
        <v/>
      </c>
      <c r="AG839" s="23" t="str">
        <f>IF(ISNUMBER(AVERAGEIFS(Observed!AG$2:AG$10000,Observed!$A$2:$A$10000,$A839,Observed!$C$2:$C$10000,$C839)),AVERAGEIFS(Observed!AG$2:AG$10000,Observed!$A$2:$A$10000,$A839,Observed!$C$2:$C$10000,$C839),"")</f>
        <v/>
      </c>
      <c r="AH839" s="23" t="str">
        <f>IF(ISNUMBER(AVERAGEIFS(Observed!AH$2:AH$10000,Observed!$A$2:$A$10000,$A839,Observed!$C$2:$C$10000,$C839)),AVERAGEIFS(Observed!AH$2:AH$10000,Observed!$A$2:$A$10000,$A839,Observed!$C$2:$C$10000,$C839),"")</f>
        <v/>
      </c>
      <c r="AI839" s="22" t="str">
        <f>IF(ISNUMBER(AVERAGEIFS(Observed!AI$2:AI$10000,Observed!$A$2:$A$10000,$A839,Observed!$C$2:$C$10000,$C839)),AVERAGEIFS(Observed!AI$2:AI$10000,Observed!$A$2:$A$10000,$A839,Observed!$C$2:$C$10000,$C839),"")</f>
        <v/>
      </c>
      <c r="AJ839" s="23">
        <f>IF(ISNUMBER(AVERAGEIFS(Observed!AJ$2:AJ$10000,Observed!$A$2:$A$10000,$A839,Observed!$C$2:$C$10000,$C839)),AVERAGEIFS(Observed!AJ$2:AJ$10000,Observed!$A$2:$A$10000,$A839,Observed!$C$2:$C$10000,$C839),"")</f>
        <v>17.559999999999999</v>
      </c>
      <c r="AK839" s="23" t="str">
        <f>IF(ISNUMBER(AVERAGEIFS(Observed!AK$2:AK$10000,Observed!$A$2:$A$10000,$A839,Observed!$C$2:$C$10000,$C839)),AVERAGEIFS(Observed!AK$2:AK$10000,Observed!$A$2:$A$10000,$A839,Observed!$C$2:$C$10000,$C839),"")</f>
        <v/>
      </c>
      <c r="AL839" s="23" t="str">
        <f>IF(ISNUMBER(AVERAGEIFS(Observed!AL$2:AL$10000,Observed!$A$2:$A$10000,$A839,Observed!$C$2:$C$10000,$C839)),AVERAGEIFS(Observed!AL$2:AL$10000,Observed!$A$2:$A$10000,$A839,Observed!$C$2:$C$10000,$C839),"")</f>
        <v/>
      </c>
      <c r="AM839" s="23" t="str">
        <f>IF(ISNUMBER(AVERAGEIFS(Observed!AM$2:AM$10000,Observed!$A$2:$A$10000,$A839,Observed!$C$2:$C$10000,$C839)),AVERAGEIFS(Observed!AM$2:AM$10000,Observed!$A$2:$A$10000,$A839,Observed!$C$2:$C$10000,$C839),"")</f>
        <v/>
      </c>
      <c r="AN839" s="23" t="str">
        <f>IF(ISNUMBER(AVERAGEIFS(Observed!AN$2:AN$10000,Observed!$A$2:$A$10000,$A839,Observed!$C$2:$C$10000,$C839)),AVERAGEIFS(Observed!AN$2:AN$10000,Observed!$A$2:$A$10000,$A839,Observed!$C$2:$C$10000,$C839),"")</f>
        <v/>
      </c>
      <c r="AO839" s="2">
        <f>COUNTIFS(Observed!$A$2:$A$10000,$A839,Observed!$C$2:$C$10000,$C839)</f>
        <v>5</v>
      </c>
      <c r="AP839" s="2">
        <f t="shared" si="16"/>
        <v>1</v>
      </c>
    </row>
    <row r="840" spans="1:42" x14ac:dyDescent="0.25">
      <c r="A840" t="s">
        <v>93</v>
      </c>
      <c r="B840" t="s">
        <v>30</v>
      </c>
      <c r="C840" s="20">
        <v>40889</v>
      </c>
      <c r="D840">
        <v>1</v>
      </c>
      <c r="F840" t="s">
        <v>107</v>
      </c>
      <c r="G840" s="25" t="s">
        <v>76</v>
      </c>
      <c r="J840" s="2"/>
      <c r="K840" s="22" t="str">
        <f>IF(ISNUMBER(AVERAGEIFS(Observed!K$2:K$10000,Observed!$A$2:$A$10000,$A840,Observed!$C$2:$C$10000,$C840)),AVERAGEIFS(Observed!K$2:K$10000,Observed!$A$2:$A$10000,$A840,Observed!$C$2:$C$10000,$C840),"")</f>
        <v/>
      </c>
      <c r="L840" s="23" t="str">
        <f>IF(ISNUMBER(AVERAGEIFS(Observed!L$2:L$10000,Observed!$A$2:$A$10000,$A840,Observed!$C$2:$C$10000,$C840)),AVERAGEIFS(Observed!L$2:L$10000,Observed!$A$2:$A$10000,$A840,Observed!$C$2:$C$10000,$C840),"")</f>
        <v/>
      </c>
      <c r="M840" s="23" t="str">
        <f>IF(ISNUMBER(AVERAGEIFS(Observed!M$2:M$10000,Observed!$A$2:$A$10000,$A840,Observed!$C$2:$C$10000,$C840)),AVERAGEIFS(Observed!M$2:M$10000,Observed!$A$2:$A$10000,$A840,Observed!$C$2:$C$10000,$C840),"")</f>
        <v/>
      </c>
      <c r="N840" s="23" t="str">
        <f>IF(ISNUMBER(AVERAGEIFS(Observed!N$2:N$10000,Observed!$A$2:$A$10000,$A840,Observed!$C$2:$C$10000,$C840)),AVERAGEIFS(Observed!N$2:N$10000,Observed!$A$2:$A$10000,$A840,Observed!$C$2:$C$10000,$C840),"")</f>
        <v/>
      </c>
      <c r="O840" s="23" t="str">
        <f>IF(ISNUMBER(AVERAGEIFS(Observed!O$2:O$10000,Observed!$A$2:$A$10000,$A840,Observed!$C$2:$C$10000,$C840)),AVERAGEIFS(Observed!O$2:O$10000,Observed!$A$2:$A$10000,$A840,Observed!$C$2:$C$10000,$C840),"")</f>
        <v/>
      </c>
      <c r="P840" s="24" t="str">
        <f>IF(ISNUMBER(AVERAGEIFS(Observed!P$2:P$10000,Observed!$A$2:$A$10000,$A840,Observed!$C$2:$C$10000,$C840)),AVERAGEIFS(Observed!P$2:P$10000,Observed!$A$2:$A$10000,$A840,Observed!$C$2:$C$10000,$C840),"")</f>
        <v/>
      </c>
      <c r="Q840" s="24" t="str">
        <f>IF(ISNUMBER(AVERAGEIFS(Observed!Q$2:Q$10000,Observed!$A$2:$A$10000,$A840,Observed!$C$2:$C$10000,$C840)),AVERAGEIFS(Observed!Q$2:Q$10000,Observed!$A$2:$A$10000,$A840,Observed!$C$2:$C$10000,$C840),"")</f>
        <v/>
      </c>
      <c r="R840" s="24" t="str">
        <f>IF(ISNUMBER(AVERAGEIFS(Observed!R$2:R$10000,Observed!$A$2:$A$10000,$A840,Observed!$C$2:$C$10000,$C840)),AVERAGEIFS(Observed!R$2:R$10000,Observed!$A$2:$A$10000,$A840,Observed!$C$2:$C$10000,$C840),"")</f>
        <v/>
      </c>
      <c r="S840" s="22" t="str">
        <f>IF(ISNUMBER(AVERAGEIFS(Observed!S$2:S$10000,Observed!$A$2:$A$10000,$A840,Observed!$C$2:$C$10000,$C840)),AVERAGEIFS(Observed!S$2:S$10000,Observed!$A$2:$A$10000,$A840,Observed!$C$2:$C$10000,$C840),"")</f>
        <v/>
      </c>
      <c r="T840" s="23" t="str">
        <f>IF(ISNUMBER(AVERAGEIFS(Observed!T$2:T$10000,Observed!$A$2:$A$10000,$A840,Observed!$C$2:$C$10000,$C840)),AVERAGEIFS(Observed!T$2:T$10000,Observed!$A$2:$A$10000,$A840,Observed!$C$2:$C$10000,$C840),"")</f>
        <v/>
      </c>
      <c r="U840" s="23" t="str">
        <f>IF(ISNUMBER(AVERAGEIFS(Observed!U$2:U$10000,Observed!$A$2:$A$10000,$A840,Observed!$C$2:$C$10000,$C840)),AVERAGEIFS(Observed!U$2:U$10000,Observed!$A$2:$A$10000,$A840,Observed!$C$2:$C$10000,$C840),"")</f>
        <v/>
      </c>
      <c r="V840" s="23" t="str">
        <f>IF(ISNUMBER(AVERAGEIFS(Observed!V$2:V$10000,Observed!$A$2:$A$10000,$A840,Observed!$C$2:$C$10000,$C840)),AVERAGEIFS(Observed!V$2:V$10000,Observed!$A$2:$A$10000,$A840,Observed!$C$2:$C$10000,$C840),"")</f>
        <v/>
      </c>
      <c r="W840" s="23" t="str">
        <f>IF(ISNUMBER(AVERAGEIFS(Observed!W$2:W$10000,Observed!$A$2:$A$10000,$A840,Observed!$C$2:$C$10000,$C840)),AVERAGEIFS(Observed!W$2:W$10000,Observed!$A$2:$A$10000,$A840,Observed!$C$2:$C$10000,$C840),"")</f>
        <v/>
      </c>
      <c r="X840" s="23" t="str">
        <f>IF(ISNUMBER(AVERAGEIFS(Observed!X$2:X$10000,Observed!$A$2:$A$10000,$A840,Observed!$C$2:$C$10000,$C840)),AVERAGEIFS(Observed!X$2:X$10000,Observed!$A$2:$A$10000,$A840,Observed!$C$2:$C$10000,$C840),"")</f>
        <v/>
      </c>
      <c r="Y840" s="23" t="str">
        <f>IF(ISNUMBER(AVERAGEIFS(Observed!Y$2:Y$10000,Observed!$A$2:$A$10000,$A840,Observed!$C$2:$C$10000,$C840)),AVERAGEIFS(Observed!Y$2:Y$10000,Observed!$A$2:$A$10000,$A840,Observed!$C$2:$C$10000,$C840),"")</f>
        <v/>
      </c>
      <c r="Z840" s="23" t="str">
        <f>IF(ISNUMBER(AVERAGEIFS(Observed!Z$2:Z$10000,Observed!$A$2:$A$10000,$A840,Observed!$C$2:$C$10000,$C840)),AVERAGEIFS(Observed!Z$2:Z$10000,Observed!$A$2:$A$10000,$A840,Observed!$C$2:$C$10000,$C840),"")</f>
        <v/>
      </c>
      <c r="AA840" s="23" t="str">
        <f>IF(ISNUMBER(AVERAGEIFS(Observed!AA$2:AA$10000,Observed!$A$2:$A$10000,$A840,Observed!$C$2:$C$10000,$C840)),AVERAGEIFS(Observed!AA$2:AA$10000,Observed!$A$2:$A$10000,$A840,Observed!$C$2:$C$10000,$C840),"")</f>
        <v/>
      </c>
      <c r="AB840" s="23" t="str">
        <f>IF(ISNUMBER(AVERAGEIFS(Observed!AB$2:AB$10000,Observed!$A$2:$A$10000,$A840,Observed!$C$2:$C$10000,$C840)),AVERAGEIFS(Observed!AB$2:AB$10000,Observed!$A$2:$A$10000,$A840,Observed!$C$2:$C$10000,$C840),"")</f>
        <v/>
      </c>
      <c r="AC840" s="23" t="str">
        <f>IF(ISNUMBER(AVERAGEIFS(Observed!AC$2:AC$10000,Observed!$A$2:$A$10000,$A840,Observed!$C$2:$C$10000,$C840)),AVERAGEIFS(Observed!AC$2:AC$10000,Observed!$A$2:$A$10000,$A840,Observed!$C$2:$C$10000,$C840),"")</f>
        <v/>
      </c>
      <c r="AD840" s="23" t="str">
        <f>IF(ISNUMBER(AVERAGEIFS(Observed!AD$2:AD$10000,Observed!$A$2:$A$10000,$A840,Observed!$C$2:$C$10000,$C840)),AVERAGEIFS(Observed!AD$2:AD$10000,Observed!$A$2:$A$10000,$A840,Observed!$C$2:$C$10000,$C840),"")</f>
        <v/>
      </c>
      <c r="AE840" s="24" t="str">
        <f>IF(ISNUMBER(AVERAGEIFS(Observed!AE$2:AE$10000,Observed!$A$2:$A$10000,$A840,Observed!$C$2:$C$10000,$C840)),AVERAGEIFS(Observed!AE$2:AE$10000,Observed!$A$2:$A$10000,$A840,Observed!$C$2:$C$10000,$C840),"")</f>
        <v/>
      </c>
      <c r="AF840" s="24" t="str">
        <f>IF(ISNUMBER(AVERAGEIFS(Observed!AF$2:AF$10000,Observed!$A$2:$A$10000,$A840,Observed!$C$2:$C$10000,$C840)),AVERAGEIFS(Observed!AF$2:AF$10000,Observed!$A$2:$A$10000,$A840,Observed!$C$2:$C$10000,$C840),"")</f>
        <v/>
      </c>
      <c r="AG840" s="23" t="str">
        <f>IF(ISNUMBER(AVERAGEIFS(Observed!AG$2:AG$10000,Observed!$A$2:$A$10000,$A840,Observed!$C$2:$C$10000,$C840)),AVERAGEIFS(Observed!AG$2:AG$10000,Observed!$A$2:$A$10000,$A840,Observed!$C$2:$C$10000,$C840),"")</f>
        <v/>
      </c>
      <c r="AH840" s="23" t="str">
        <f>IF(ISNUMBER(AVERAGEIFS(Observed!AH$2:AH$10000,Observed!$A$2:$A$10000,$A840,Observed!$C$2:$C$10000,$C840)),AVERAGEIFS(Observed!AH$2:AH$10000,Observed!$A$2:$A$10000,$A840,Observed!$C$2:$C$10000,$C840),"")</f>
        <v/>
      </c>
      <c r="AI840" s="22" t="str">
        <f>IF(ISNUMBER(AVERAGEIFS(Observed!AI$2:AI$10000,Observed!$A$2:$A$10000,$A840,Observed!$C$2:$C$10000,$C840)),AVERAGEIFS(Observed!AI$2:AI$10000,Observed!$A$2:$A$10000,$A840,Observed!$C$2:$C$10000,$C840),"")</f>
        <v/>
      </c>
      <c r="AJ840" s="23">
        <f>IF(ISNUMBER(AVERAGEIFS(Observed!AJ$2:AJ$10000,Observed!$A$2:$A$10000,$A840,Observed!$C$2:$C$10000,$C840)),AVERAGEIFS(Observed!AJ$2:AJ$10000,Observed!$A$2:$A$10000,$A840,Observed!$C$2:$C$10000,$C840),"")</f>
        <v>18.48</v>
      </c>
      <c r="AK840" s="23" t="str">
        <f>IF(ISNUMBER(AVERAGEIFS(Observed!AK$2:AK$10000,Observed!$A$2:$A$10000,$A840,Observed!$C$2:$C$10000,$C840)),AVERAGEIFS(Observed!AK$2:AK$10000,Observed!$A$2:$A$10000,$A840,Observed!$C$2:$C$10000,$C840),"")</f>
        <v/>
      </c>
      <c r="AL840" s="23" t="str">
        <f>IF(ISNUMBER(AVERAGEIFS(Observed!AL$2:AL$10000,Observed!$A$2:$A$10000,$A840,Observed!$C$2:$C$10000,$C840)),AVERAGEIFS(Observed!AL$2:AL$10000,Observed!$A$2:$A$10000,$A840,Observed!$C$2:$C$10000,$C840),"")</f>
        <v/>
      </c>
      <c r="AM840" s="23" t="str">
        <f>IF(ISNUMBER(AVERAGEIFS(Observed!AM$2:AM$10000,Observed!$A$2:$A$10000,$A840,Observed!$C$2:$C$10000,$C840)),AVERAGEIFS(Observed!AM$2:AM$10000,Observed!$A$2:$A$10000,$A840,Observed!$C$2:$C$10000,$C840),"")</f>
        <v/>
      </c>
      <c r="AN840" s="23" t="str">
        <f>IF(ISNUMBER(AVERAGEIFS(Observed!AN$2:AN$10000,Observed!$A$2:$A$10000,$A840,Observed!$C$2:$C$10000,$C840)),AVERAGEIFS(Observed!AN$2:AN$10000,Observed!$A$2:$A$10000,$A840,Observed!$C$2:$C$10000,$C840),"")</f>
        <v/>
      </c>
      <c r="AO840" s="2">
        <f>COUNTIFS(Observed!$A$2:$A$10000,$A840,Observed!$C$2:$C$10000,$C840)</f>
        <v>5</v>
      </c>
      <c r="AP840" s="2">
        <f t="shared" si="16"/>
        <v>1</v>
      </c>
    </row>
    <row r="841" spans="1:42" x14ac:dyDescent="0.25">
      <c r="A841" t="s">
        <v>93</v>
      </c>
      <c r="B841" t="s">
        <v>30</v>
      </c>
      <c r="C841" s="20">
        <v>40896</v>
      </c>
      <c r="D841">
        <v>1</v>
      </c>
      <c r="F841" t="s">
        <v>107</v>
      </c>
      <c r="G841" s="25" t="s">
        <v>76</v>
      </c>
      <c r="J841" s="2"/>
      <c r="K841" s="22" t="str">
        <f>IF(ISNUMBER(AVERAGEIFS(Observed!K$2:K$10000,Observed!$A$2:$A$10000,$A841,Observed!$C$2:$C$10000,$C841)),AVERAGEIFS(Observed!K$2:K$10000,Observed!$A$2:$A$10000,$A841,Observed!$C$2:$C$10000,$C841),"")</f>
        <v/>
      </c>
      <c r="L841" s="23" t="str">
        <f>IF(ISNUMBER(AVERAGEIFS(Observed!L$2:L$10000,Observed!$A$2:$A$10000,$A841,Observed!$C$2:$C$10000,$C841)),AVERAGEIFS(Observed!L$2:L$10000,Observed!$A$2:$A$10000,$A841,Observed!$C$2:$C$10000,$C841),"")</f>
        <v/>
      </c>
      <c r="M841" s="23" t="str">
        <f>IF(ISNUMBER(AVERAGEIFS(Observed!M$2:M$10000,Observed!$A$2:$A$10000,$A841,Observed!$C$2:$C$10000,$C841)),AVERAGEIFS(Observed!M$2:M$10000,Observed!$A$2:$A$10000,$A841,Observed!$C$2:$C$10000,$C841),"")</f>
        <v/>
      </c>
      <c r="N841" s="23" t="str">
        <f>IF(ISNUMBER(AVERAGEIFS(Observed!N$2:N$10000,Observed!$A$2:$A$10000,$A841,Observed!$C$2:$C$10000,$C841)),AVERAGEIFS(Observed!N$2:N$10000,Observed!$A$2:$A$10000,$A841,Observed!$C$2:$C$10000,$C841),"")</f>
        <v/>
      </c>
      <c r="O841" s="23" t="str">
        <f>IF(ISNUMBER(AVERAGEIFS(Observed!O$2:O$10000,Observed!$A$2:$A$10000,$A841,Observed!$C$2:$C$10000,$C841)),AVERAGEIFS(Observed!O$2:O$10000,Observed!$A$2:$A$10000,$A841,Observed!$C$2:$C$10000,$C841),"")</f>
        <v/>
      </c>
      <c r="P841" s="24" t="str">
        <f>IF(ISNUMBER(AVERAGEIFS(Observed!P$2:P$10000,Observed!$A$2:$A$10000,$A841,Observed!$C$2:$C$10000,$C841)),AVERAGEIFS(Observed!P$2:P$10000,Observed!$A$2:$A$10000,$A841,Observed!$C$2:$C$10000,$C841),"")</f>
        <v/>
      </c>
      <c r="Q841" s="24" t="str">
        <f>IF(ISNUMBER(AVERAGEIFS(Observed!Q$2:Q$10000,Observed!$A$2:$A$10000,$A841,Observed!$C$2:$C$10000,$C841)),AVERAGEIFS(Observed!Q$2:Q$10000,Observed!$A$2:$A$10000,$A841,Observed!$C$2:$C$10000,$C841),"")</f>
        <v/>
      </c>
      <c r="R841" s="24" t="str">
        <f>IF(ISNUMBER(AVERAGEIFS(Observed!R$2:R$10000,Observed!$A$2:$A$10000,$A841,Observed!$C$2:$C$10000,$C841)),AVERAGEIFS(Observed!R$2:R$10000,Observed!$A$2:$A$10000,$A841,Observed!$C$2:$C$10000,$C841),"")</f>
        <v/>
      </c>
      <c r="S841" s="22" t="str">
        <f>IF(ISNUMBER(AVERAGEIFS(Observed!S$2:S$10000,Observed!$A$2:$A$10000,$A841,Observed!$C$2:$C$10000,$C841)),AVERAGEIFS(Observed!S$2:S$10000,Observed!$A$2:$A$10000,$A841,Observed!$C$2:$C$10000,$C841),"")</f>
        <v/>
      </c>
      <c r="T841" s="23" t="str">
        <f>IF(ISNUMBER(AVERAGEIFS(Observed!T$2:T$10000,Observed!$A$2:$A$10000,$A841,Observed!$C$2:$C$10000,$C841)),AVERAGEIFS(Observed!T$2:T$10000,Observed!$A$2:$A$10000,$A841,Observed!$C$2:$C$10000,$C841),"")</f>
        <v/>
      </c>
      <c r="U841" s="23" t="str">
        <f>IF(ISNUMBER(AVERAGEIFS(Observed!U$2:U$10000,Observed!$A$2:$A$10000,$A841,Observed!$C$2:$C$10000,$C841)),AVERAGEIFS(Observed!U$2:U$10000,Observed!$A$2:$A$10000,$A841,Observed!$C$2:$C$10000,$C841),"")</f>
        <v/>
      </c>
      <c r="V841" s="23" t="str">
        <f>IF(ISNUMBER(AVERAGEIFS(Observed!V$2:V$10000,Observed!$A$2:$A$10000,$A841,Observed!$C$2:$C$10000,$C841)),AVERAGEIFS(Observed!V$2:V$10000,Observed!$A$2:$A$10000,$A841,Observed!$C$2:$C$10000,$C841),"")</f>
        <v/>
      </c>
      <c r="W841" s="23" t="str">
        <f>IF(ISNUMBER(AVERAGEIFS(Observed!W$2:W$10000,Observed!$A$2:$A$10000,$A841,Observed!$C$2:$C$10000,$C841)),AVERAGEIFS(Observed!W$2:W$10000,Observed!$A$2:$A$10000,$A841,Observed!$C$2:$C$10000,$C841),"")</f>
        <v/>
      </c>
      <c r="X841" s="23" t="str">
        <f>IF(ISNUMBER(AVERAGEIFS(Observed!X$2:X$10000,Observed!$A$2:$A$10000,$A841,Observed!$C$2:$C$10000,$C841)),AVERAGEIFS(Observed!X$2:X$10000,Observed!$A$2:$A$10000,$A841,Observed!$C$2:$C$10000,$C841),"")</f>
        <v/>
      </c>
      <c r="Y841" s="23" t="str">
        <f>IF(ISNUMBER(AVERAGEIFS(Observed!Y$2:Y$10000,Observed!$A$2:$A$10000,$A841,Observed!$C$2:$C$10000,$C841)),AVERAGEIFS(Observed!Y$2:Y$10000,Observed!$A$2:$A$10000,$A841,Observed!$C$2:$C$10000,$C841),"")</f>
        <v/>
      </c>
      <c r="Z841" s="23" t="str">
        <f>IF(ISNUMBER(AVERAGEIFS(Observed!Z$2:Z$10000,Observed!$A$2:$A$10000,$A841,Observed!$C$2:$C$10000,$C841)),AVERAGEIFS(Observed!Z$2:Z$10000,Observed!$A$2:$A$10000,$A841,Observed!$C$2:$C$10000,$C841),"")</f>
        <v/>
      </c>
      <c r="AA841" s="23" t="str">
        <f>IF(ISNUMBER(AVERAGEIFS(Observed!AA$2:AA$10000,Observed!$A$2:$A$10000,$A841,Observed!$C$2:$C$10000,$C841)),AVERAGEIFS(Observed!AA$2:AA$10000,Observed!$A$2:$A$10000,$A841,Observed!$C$2:$C$10000,$C841),"")</f>
        <v/>
      </c>
      <c r="AB841" s="23" t="str">
        <f>IF(ISNUMBER(AVERAGEIFS(Observed!AB$2:AB$10000,Observed!$A$2:$A$10000,$A841,Observed!$C$2:$C$10000,$C841)),AVERAGEIFS(Observed!AB$2:AB$10000,Observed!$A$2:$A$10000,$A841,Observed!$C$2:$C$10000,$C841),"")</f>
        <v/>
      </c>
      <c r="AC841" s="23" t="str">
        <f>IF(ISNUMBER(AVERAGEIFS(Observed!AC$2:AC$10000,Observed!$A$2:$A$10000,$A841,Observed!$C$2:$C$10000,$C841)),AVERAGEIFS(Observed!AC$2:AC$10000,Observed!$A$2:$A$10000,$A841,Observed!$C$2:$C$10000,$C841),"")</f>
        <v/>
      </c>
      <c r="AD841" s="23" t="str">
        <f>IF(ISNUMBER(AVERAGEIFS(Observed!AD$2:AD$10000,Observed!$A$2:$A$10000,$A841,Observed!$C$2:$C$10000,$C841)),AVERAGEIFS(Observed!AD$2:AD$10000,Observed!$A$2:$A$10000,$A841,Observed!$C$2:$C$10000,$C841),"")</f>
        <v/>
      </c>
      <c r="AE841" s="24" t="str">
        <f>IF(ISNUMBER(AVERAGEIFS(Observed!AE$2:AE$10000,Observed!$A$2:$A$10000,$A841,Observed!$C$2:$C$10000,$C841)),AVERAGEIFS(Observed!AE$2:AE$10000,Observed!$A$2:$A$10000,$A841,Observed!$C$2:$C$10000,$C841),"")</f>
        <v/>
      </c>
      <c r="AF841" s="24" t="str">
        <f>IF(ISNUMBER(AVERAGEIFS(Observed!AF$2:AF$10000,Observed!$A$2:$A$10000,$A841,Observed!$C$2:$C$10000,$C841)),AVERAGEIFS(Observed!AF$2:AF$10000,Observed!$A$2:$A$10000,$A841,Observed!$C$2:$C$10000,$C841),"")</f>
        <v/>
      </c>
      <c r="AG841" s="23" t="str">
        <f>IF(ISNUMBER(AVERAGEIFS(Observed!AG$2:AG$10000,Observed!$A$2:$A$10000,$A841,Observed!$C$2:$C$10000,$C841)),AVERAGEIFS(Observed!AG$2:AG$10000,Observed!$A$2:$A$10000,$A841,Observed!$C$2:$C$10000,$C841),"")</f>
        <v/>
      </c>
      <c r="AH841" s="23" t="str">
        <f>IF(ISNUMBER(AVERAGEIFS(Observed!AH$2:AH$10000,Observed!$A$2:$A$10000,$A841,Observed!$C$2:$C$10000,$C841)),AVERAGEIFS(Observed!AH$2:AH$10000,Observed!$A$2:$A$10000,$A841,Observed!$C$2:$C$10000,$C841),"")</f>
        <v/>
      </c>
      <c r="AI841" s="22" t="str">
        <f>IF(ISNUMBER(AVERAGEIFS(Observed!AI$2:AI$10000,Observed!$A$2:$A$10000,$A841,Observed!$C$2:$C$10000,$C841)),AVERAGEIFS(Observed!AI$2:AI$10000,Observed!$A$2:$A$10000,$A841,Observed!$C$2:$C$10000,$C841),"")</f>
        <v/>
      </c>
      <c r="AJ841" s="23">
        <f>IF(ISNUMBER(AVERAGEIFS(Observed!AJ$2:AJ$10000,Observed!$A$2:$A$10000,$A841,Observed!$C$2:$C$10000,$C841)),AVERAGEIFS(Observed!AJ$2:AJ$10000,Observed!$A$2:$A$10000,$A841,Observed!$C$2:$C$10000,$C841),"")</f>
        <v>19.520000000000003</v>
      </c>
      <c r="AK841" s="23" t="str">
        <f>IF(ISNUMBER(AVERAGEIFS(Observed!AK$2:AK$10000,Observed!$A$2:$A$10000,$A841,Observed!$C$2:$C$10000,$C841)),AVERAGEIFS(Observed!AK$2:AK$10000,Observed!$A$2:$A$10000,$A841,Observed!$C$2:$C$10000,$C841),"")</f>
        <v/>
      </c>
      <c r="AL841" s="23" t="str">
        <f>IF(ISNUMBER(AVERAGEIFS(Observed!AL$2:AL$10000,Observed!$A$2:$A$10000,$A841,Observed!$C$2:$C$10000,$C841)),AVERAGEIFS(Observed!AL$2:AL$10000,Observed!$A$2:$A$10000,$A841,Observed!$C$2:$C$10000,$C841),"")</f>
        <v/>
      </c>
      <c r="AM841" s="23" t="str">
        <f>IF(ISNUMBER(AVERAGEIFS(Observed!AM$2:AM$10000,Observed!$A$2:$A$10000,$A841,Observed!$C$2:$C$10000,$C841)),AVERAGEIFS(Observed!AM$2:AM$10000,Observed!$A$2:$A$10000,$A841,Observed!$C$2:$C$10000,$C841),"")</f>
        <v/>
      </c>
      <c r="AN841" s="23" t="str">
        <f>IF(ISNUMBER(AVERAGEIFS(Observed!AN$2:AN$10000,Observed!$A$2:$A$10000,$A841,Observed!$C$2:$C$10000,$C841)),AVERAGEIFS(Observed!AN$2:AN$10000,Observed!$A$2:$A$10000,$A841,Observed!$C$2:$C$10000,$C841),"")</f>
        <v/>
      </c>
      <c r="AO841" s="2">
        <f>COUNTIFS(Observed!$A$2:$A$10000,$A841,Observed!$C$2:$C$10000,$C841)</f>
        <v>5</v>
      </c>
      <c r="AP841" s="2">
        <f t="shared" si="16"/>
        <v>1</v>
      </c>
    </row>
    <row r="842" spans="1:42" x14ac:dyDescent="0.25">
      <c r="A842" t="s">
        <v>93</v>
      </c>
      <c r="B842" t="s">
        <v>30</v>
      </c>
      <c r="C842" s="20">
        <v>40917</v>
      </c>
      <c r="D842">
        <v>1</v>
      </c>
      <c r="F842" t="s">
        <v>107</v>
      </c>
      <c r="G842" s="25" t="s">
        <v>76</v>
      </c>
      <c r="J842" s="2"/>
      <c r="K842" s="22" t="str">
        <f>IF(ISNUMBER(AVERAGEIFS(Observed!K$2:K$10000,Observed!$A$2:$A$10000,$A842,Observed!$C$2:$C$10000,$C842)),AVERAGEIFS(Observed!K$2:K$10000,Observed!$A$2:$A$10000,$A842,Observed!$C$2:$C$10000,$C842),"")</f>
        <v/>
      </c>
      <c r="L842" s="23" t="str">
        <f>IF(ISNUMBER(AVERAGEIFS(Observed!L$2:L$10000,Observed!$A$2:$A$10000,$A842,Observed!$C$2:$C$10000,$C842)),AVERAGEIFS(Observed!L$2:L$10000,Observed!$A$2:$A$10000,$A842,Observed!$C$2:$C$10000,$C842),"")</f>
        <v/>
      </c>
      <c r="M842" s="23" t="str">
        <f>IF(ISNUMBER(AVERAGEIFS(Observed!M$2:M$10000,Observed!$A$2:$A$10000,$A842,Observed!$C$2:$C$10000,$C842)),AVERAGEIFS(Observed!M$2:M$10000,Observed!$A$2:$A$10000,$A842,Observed!$C$2:$C$10000,$C842),"")</f>
        <v/>
      </c>
      <c r="N842" s="23" t="str">
        <f>IF(ISNUMBER(AVERAGEIFS(Observed!N$2:N$10000,Observed!$A$2:$A$10000,$A842,Observed!$C$2:$C$10000,$C842)),AVERAGEIFS(Observed!N$2:N$10000,Observed!$A$2:$A$10000,$A842,Observed!$C$2:$C$10000,$C842),"")</f>
        <v/>
      </c>
      <c r="O842" s="23" t="str">
        <f>IF(ISNUMBER(AVERAGEIFS(Observed!O$2:O$10000,Observed!$A$2:$A$10000,$A842,Observed!$C$2:$C$10000,$C842)),AVERAGEIFS(Observed!O$2:O$10000,Observed!$A$2:$A$10000,$A842,Observed!$C$2:$C$10000,$C842),"")</f>
        <v/>
      </c>
      <c r="P842" s="24" t="str">
        <f>IF(ISNUMBER(AVERAGEIFS(Observed!P$2:P$10000,Observed!$A$2:$A$10000,$A842,Observed!$C$2:$C$10000,$C842)),AVERAGEIFS(Observed!P$2:P$10000,Observed!$A$2:$A$10000,$A842,Observed!$C$2:$C$10000,$C842),"")</f>
        <v/>
      </c>
      <c r="Q842" s="24" t="str">
        <f>IF(ISNUMBER(AVERAGEIFS(Observed!Q$2:Q$10000,Observed!$A$2:$A$10000,$A842,Observed!$C$2:$C$10000,$C842)),AVERAGEIFS(Observed!Q$2:Q$10000,Observed!$A$2:$A$10000,$A842,Observed!$C$2:$C$10000,$C842),"")</f>
        <v/>
      </c>
      <c r="R842" s="24" t="str">
        <f>IF(ISNUMBER(AVERAGEIFS(Observed!R$2:R$10000,Observed!$A$2:$A$10000,$A842,Observed!$C$2:$C$10000,$C842)),AVERAGEIFS(Observed!R$2:R$10000,Observed!$A$2:$A$10000,$A842,Observed!$C$2:$C$10000,$C842),"")</f>
        <v/>
      </c>
      <c r="S842" s="22" t="str">
        <f>IF(ISNUMBER(AVERAGEIFS(Observed!S$2:S$10000,Observed!$A$2:$A$10000,$A842,Observed!$C$2:$C$10000,$C842)),AVERAGEIFS(Observed!S$2:S$10000,Observed!$A$2:$A$10000,$A842,Observed!$C$2:$C$10000,$C842),"")</f>
        <v/>
      </c>
      <c r="T842" s="23" t="str">
        <f>IF(ISNUMBER(AVERAGEIFS(Observed!T$2:T$10000,Observed!$A$2:$A$10000,$A842,Observed!$C$2:$C$10000,$C842)),AVERAGEIFS(Observed!T$2:T$10000,Observed!$A$2:$A$10000,$A842,Observed!$C$2:$C$10000,$C842),"")</f>
        <v/>
      </c>
      <c r="U842" s="23" t="str">
        <f>IF(ISNUMBER(AVERAGEIFS(Observed!U$2:U$10000,Observed!$A$2:$A$10000,$A842,Observed!$C$2:$C$10000,$C842)),AVERAGEIFS(Observed!U$2:U$10000,Observed!$A$2:$A$10000,$A842,Observed!$C$2:$C$10000,$C842),"")</f>
        <v/>
      </c>
      <c r="V842" s="23" t="str">
        <f>IF(ISNUMBER(AVERAGEIFS(Observed!V$2:V$10000,Observed!$A$2:$A$10000,$A842,Observed!$C$2:$C$10000,$C842)),AVERAGEIFS(Observed!V$2:V$10000,Observed!$A$2:$A$10000,$A842,Observed!$C$2:$C$10000,$C842),"")</f>
        <v/>
      </c>
      <c r="W842" s="23" t="str">
        <f>IF(ISNUMBER(AVERAGEIFS(Observed!W$2:W$10000,Observed!$A$2:$A$10000,$A842,Observed!$C$2:$C$10000,$C842)),AVERAGEIFS(Observed!W$2:W$10000,Observed!$A$2:$A$10000,$A842,Observed!$C$2:$C$10000,$C842),"")</f>
        <v/>
      </c>
      <c r="X842" s="23" t="str">
        <f>IF(ISNUMBER(AVERAGEIFS(Observed!X$2:X$10000,Observed!$A$2:$A$10000,$A842,Observed!$C$2:$C$10000,$C842)),AVERAGEIFS(Observed!X$2:X$10000,Observed!$A$2:$A$10000,$A842,Observed!$C$2:$C$10000,$C842),"")</f>
        <v/>
      </c>
      <c r="Y842" s="23" t="str">
        <f>IF(ISNUMBER(AVERAGEIFS(Observed!Y$2:Y$10000,Observed!$A$2:$A$10000,$A842,Observed!$C$2:$C$10000,$C842)),AVERAGEIFS(Observed!Y$2:Y$10000,Observed!$A$2:$A$10000,$A842,Observed!$C$2:$C$10000,$C842),"")</f>
        <v/>
      </c>
      <c r="Z842" s="23" t="str">
        <f>IF(ISNUMBER(AVERAGEIFS(Observed!Z$2:Z$10000,Observed!$A$2:$A$10000,$A842,Observed!$C$2:$C$10000,$C842)),AVERAGEIFS(Observed!Z$2:Z$10000,Observed!$A$2:$A$10000,$A842,Observed!$C$2:$C$10000,$C842),"")</f>
        <v/>
      </c>
      <c r="AA842" s="23" t="str">
        <f>IF(ISNUMBER(AVERAGEIFS(Observed!AA$2:AA$10000,Observed!$A$2:$A$10000,$A842,Observed!$C$2:$C$10000,$C842)),AVERAGEIFS(Observed!AA$2:AA$10000,Observed!$A$2:$A$10000,$A842,Observed!$C$2:$C$10000,$C842),"")</f>
        <v/>
      </c>
      <c r="AB842" s="23" t="str">
        <f>IF(ISNUMBER(AVERAGEIFS(Observed!AB$2:AB$10000,Observed!$A$2:$A$10000,$A842,Observed!$C$2:$C$10000,$C842)),AVERAGEIFS(Observed!AB$2:AB$10000,Observed!$A$2:$A$10000,$A842,Observed!$C$2:$C$10000,$C842),"")</f>
        <v/>
      </c>
      <c r="AC842" s="23" t="str">
        <f>IF(ISNUMBER(AVERAGEIFS(Observed!AC$2:AC$10000,Observed!$A$2:$A$10000,$A842,Observed!$C$2:$C$10000,$C842)),AVERAGEIFS(Observed!AC$2:AC$10000,Observed!$A$2:$A$10000,$A842,Observed!$C$2:$C$10000,$C842),"")</f>
        <v/>
      </c>
      <c r="AD842" s="23" t="str">
        <f>IF(ISNUMBER(AVERAGEIFS(Observed!AD$2:AD$10000,Observed!$A$2:$A$10000,$A842,Observed!$C$2:$C$10000,$C842)),AVERAGEIFS(Observed!AD$2:AD$10000,Observed!$A$2:$A$10000,$A842,Observed!$C$2:$C$10000,$C842),"")</f>
        <v/>
      </c>
      <c r="AE842" s="24" t="str">
        <f>IF(ISNUMBER(AVERAGEIFS(Observed!AE$2:AE$10000,Observed!$A$2:$A$10000,$A842,Observed!$C$2:$C$10000,$C842)),AVERAGEIFS(Observed!AE$2:AE$10000,Observed!$A$2:$A$10000,$A842,Observed!$C$2:$C$10000,$C842),"")</f>
        <v/>
      </c>
      <c r="AF842" s="24" t="str">
        <f>IF(ISNUMBER(AVERAGEIFS(Observed!AF$2:AF$10000,Observed!$A$2:$A$10000,$A842,Observed!$C$2:$C$10000,$C842)),AVERAGEIFS(Observed!AF$2:AF$10000,Observed!$A$2:$A$10000,$A842,Observed!$C$2:$C$10000,$C842),"")</f>
        <v/>
      </c>
      <c r="AG842" s="23" t="str">
        <f>IF(ISNUMBER(AVERAGEIFS(Observed!AG$2:AG$10000,Observed!$A$2:$A$10000,$A842,Observed!$C$2:$C$10000,$C842)),AVERAGEIFS(Observed!AG$2:AG$10000,Observed!$A$2:$A$10000,$A842,Observed!$C$2:$C$10000,$C842),"")</f>
        <v/>
      </c>
      <c r="AH842" s="23" t="str">
        <f>IF(ISNUMBER(AVERAGEIFS(Observed!AH$2:AH$10000,Observed!$A$2:$A$10000,$A842,Observed!$C$2:$C$10000,$C842)),AVERAGEIFS(Observed!AH$2:AH$10000,Observed!$A$2:$A$10000,$A842,Observed!$C$2:$C$10000,$C842),"")</f>
        <v/>
      </c>
      <c r="AI842" s="22" t="str">
        <f>IF(ISNUMBER(AVERAGEIFS(Observed!AI$2:AI$10000,Observed!$A$2:$A$10000,$A842,Observed!$C$2:$C$10000,$C842)),AVERAGEIFS(Observed!AI$2:AI$10000,Observed!$A$2:$A$10000,$A842,Observed!$C$2:$C$10000,$C842),"")</f>
        <v/>
      </c>
      <c r="AJ842" s="23">
        <f>IF(ISNUMBER(AVERAGEIFS(Observed!AJ$2:AJ$10000,Observed!$A$2:$A$10000,$A842,Observed!$C$2:$C$10000,$C842)),AVERAGEIFS(Observed!AJ$2:AJ$10000,Observed!$A$2:$A$10000,$A842,Observed!$C$2:$C$10000,$C842),"")</f>
        <v>21.979999999999997</v>
      </c>
      <c r="AK842" s="23" t="str">
        <f>IF(ISNUMBER(AVERAGEIFS(Observed!AK$2:AK$10000,Observed!$A$2:$A$10000,$A842,Observed!$C$2:$C$10000,$C842)),AVERAGEIFS(Observed!AK$2:AK$10000,Observed!$A$2:$A$10000,$A842,Observed!$C$2:$C$10000,$C842),"")</f>
        <v/>
      </c>
      <c r="AL842" s="23" t="str">
        <f>IF(ISNUMBER(AVERAGEIFS(Observed!AL$2:AL$10000,Observed!$A$2:$A$10000,$A842,Observed!$C$2:$C$10000,$C842)),AVERAGEIFS(Observed!AL$2:AL$10000,Observed!$A$2:$A$10000,$A842,Observed!$C$2:$C$10000,$C842),"")</f>
        <v/>
      </c>
      <c r="AM842" s="23" t="str">
        <f>IF(ISNUMBER(AVERAGEIFS(Observed!AM$2:AM$10000,Observed!$A$2:$A$10000,$A842,Observed!$C$2:$C$10000,$C842)),AVERAGEIFS(Observed!AM$2:AM$10000,Observed!$A$2:$A$10000,$A842,Observed!$C$2:$C$10000,$C842),"")</f>
        <v/>
      </c>
      <c r="AN842" s="23" t="str">
        <f>IF(ISNUMBER(AVERAGEIFS(Observed!AN$2:AN$10000,Observed!$A$2:$A$10000,$A842,Observed!$C$2:$C$10000,$C842)),AVERAGEIFS(Observed!AN$2:AN$10000,Observed!$A$2:$A$10000,$A842,Observed!$C$2:$C$10000,$C842),"")</f>
        <v/>
      </c>
      <c r="AO842" s="2">
        <f>COUNTIFS(Observed!$A$2:$A$10000,$A842,Observed!$C$2:$C$10000,$C842)</f>
        <v>5</v>
      </c>
      <c r="AP842" s="2">
        <f t="shared" si="16"/>
        <v>1</v>
      </c>
    </row>
    <row r="843" spans="1:42" x14ac:dyDescent="0.25">
      <c r="A843" t="s">
        <v>93</v>
      </c>
      <c r="B843" t="s">
        <v>30</v>
      </c>
      <c r="C843" s="20">
        <v>40924</v>
      </c>
      <c r="D843">
        <v>1</v>
      </c>
      <c r="F843" t="s">
        <v>107</v>
      </c>
      <c r="G843" s="25" t="s">
        <v>76</v>
      </c>
      <c r="J843" s="2"/>
      <c r="K843" s="22" t="str">
        <f>IF(ISNUMBER(AVERAGEIFS(Observed!K$2:K$10000,Observed!$A$2:$A$10000,$A843,Observed!$C$2:$C$10000,$C843)),AVERAGEIFS(Observed!K$2:K$10000,Observed!$A$2:$A$10000,$A843,Observed!$C$2:$C$10000,$C843),"")</f>
        <v/>
      </c>
      <c r="L843" s="23" t="str">
        <f>IF(ISNUMBER(AVERAGEIFS(Observed!L$2:L$10000,Observed!$A$2:$A$10000,$A843,Observed!$C$2:$C$10000,$C843)),AVERAGEIFS(Observed!L$2:L$10000,Observed!$A$2:$A$10000,$A843,Observed!$C$2:$C$10000,$C843),"")</f>
        <v/>
      </c>
      <c r="M843" s="23" t="str">
        <f>IF(ISNUMBER(AVERAGEIFS(Observed!M$2:M$10000,Observed!$A$2:$A$10000,$A843,Observed!$C$2:$C$10000,$C843)),AVERAGEIFS(Observed!M$2:M$10000,Observed!$A$2:$A$10000,$A843,Observed!$C$2:$C$10000,$C843),"")</f>
        <v/>
      </c>
      <c r="N843" s="23" t="str">
        <f>IF(ISNUMBER(AVERAGEIFS(Observed!N$2:N$10000,Observed!$A$2:$A$10000,$A843,Observed!$C$2:$C$10000,$C843)),AVERAGEIFS(Observed!N$2:N$10000,Observed!$A$2:$A$10000,$A843,Observed!$C$2:$C$10000,$C843),"")</f>
        <v/>
      </c>
      <c r="O843" s="23" t="str">
        <f>IF(ISNUMBER(AVERAGEIFS(Observed!O$2:O$10000,Observed!$A$2:$A$10000,$A843,Observed!$C$2:$C$10000,$C843)),AVERAGEIFS(Observed!O$2:O$10000,Observed!$A$2:$A$10000,$A843,Observed!$C$2:$C$10000,$C843),"")</f>
        <v/>
      </c>
      <c r="P843" s="24" t="str">
        <f>IF(ISNUMBER(AVERAGEIFS(Observed!P$2:P$10000,Observed!$A$2:$A$10000,$A843,Observed!$C$2:$C$10000,$C843)),AVERAGEIFS(Observed!P$2:P$10000,Observed!$A$2:$A$10000,$A843,Observed!$C$2:$C$10000,$C843),"")</f>
        <v/>
      </c>
      <c r="Q843" s="24" t="str">
        <f>IF(ISNUMBER(AVERAGEIFS(Observed!Q$2:Q$10000,Observed!$A$2:$A$10000,$A843,Observed!$C$2:$C$10000,$C843)),AVERAGEIFS(Observed!Q$2:Q$10000,Observed!$A$2:$A$10000,$A843,Observed!$C$2:$C$10000,$C843),"")</f>
        <v/>
      </c>
      <c r="R843" s="24" t="str">
        <f>IF(ISNUMBER(AVERAGEIFS(Observed!R$2:R$10000,Observed!$A$2:$A$10000,$A843,Observed!$C$2:$C$10000,$C843)),AVERAGEIFS(Observed!R$2:R$10000,Observed!$A$2:$A$10000,$A843,Observed!$C$2:$C$10000,$C843),"")</f>
        <v/>
      </c>
      <c r="S843" s="22" t="str">
        <f>IF(ISNUMBER(AVERAGEIFS(Observed!S$2:S$10000,Observed!$A$2:$A$10000,$A843,Observed!$C$2:$C$10000,$C843)),AVERAGEIFS(Observed!S$2:S$10000,Observed!$A$2:$A$10000,$A843,Observed!$C$2:$C$10000,$C843),"")</f>
        <v/>
      </c>
      <c r="T843" s="23" t="str">
        <f>IF(ISNUMBER(AVERAGEIFS(Observed!T$2:T$10000,Observed!$A$2:$A$10000,$A843,Observed!$C$2:$C$10000,$C843)),AVERAGEIFS(Observed!T$2:T$10000,Observed!$A$2:$A$10000,$A843,Observed!$C$2:$C$10000,$C843),"")</f>
        <v/>
      </c>
      <c r="U843" s="23" t="str">
        <f>IF(ISNUMBER(AVERAGEIFS(Observed!U$2:U$10000,Observed!$A$2:$A$10000,$A843,Observed!$C$2:$C$10000,$C843)),AVERAGEIFS(Observed!U$2:U$10000,Observed!$A$2:$A$10000,$A843,Observed!$C$2:$C$10000,$C843),"")</f>
        <v/>
      </c>
      <c r="V843" s="23" t="str">
        <f>IF(ISNUMBER(AVERAGEIFS(Observed!V$2:V$10000,Observed!$A$2:$A$10000,$A843,Observed!$C$2:$C$10000,$C843)),AVERAGEIFS(Observed!V$2:V$10000,Observed!$A$2:$A$10000,$A843,Observed!$C$2:$C$10000,$C843),"")</f>
        <v/>
      </c>
      <c r="W843" s="23" t="str">
        <f>IF(ISNUMBER(AVERAGEIFS(Observed!W$2:W$10000,Observed!$A$2:$A$10000,$A843,Observed!$C$2:$C$10000,$C843)),AVERAGEIFS(Observed!W$2:W$10000,Observed!$A$2:$A$10000,$A843,Observed!$C$2:$C$10000,$C843),"")</f>
        <v/>
      </c>
      <c r="X843" s="23" t="str">
        <f>IF(ISNUMBER(AVERAGEIFS(Observed!X$2:X$10000,Observed!$A$2:$A$10000,$A843,Observed!$C$2:$C$10000,$C843)),AVERAGEIFS(Observed!X$2:X$10000,Observed!$A$2:$A$10000,$A843,Observed!$C$2:$C$10000,$C843),"")</f>
        <v/>
      </c>
      <c r="Y843" s="23" t="str">
        <f>IF(ISNUMBER(AVERAGEIFS(Observed!Y$2:Y$10000,Observed!$A$2:$A$10000,$A843,Observed!$C$2:$C$10000,$C843)),AVERAGEIFS(Observed!Y$2:Y$10000,Observed!$A$2:$A$10000,$A843,Observed!$C$2:$C$10000,$C843),"")</f>
        <v/>
      </c>
      <c r="Z843" s="23" t="str">
        <f>IF(ISNUMBER(AVERAGEIFS(Observed!Z$2:Z$10000,Observed!$A$2:$A$10000,$A843,Observed!$C$2:$C$10000,$C843)),AVERAGEIFS(Observed!Z$2:Z$10000,Observed!$A$2:$A$10000,$A843,Observed!$C$2:$C$10000,$C843),"")</f>
        <v/>
      </c>
      <c r="AA843" s="23" t="str">
        <f>IF(ISNUMBER(AVERAGEIFS(Observed!AA$2:AA$10000,Observed!$A$2:$A$10000,$A843,Observed!$C$2:$C$10000,$C843)),AVERAGEIFS(Observed!AA$2:AA$10000,Observed!$A$2:$A$10000,$A843,Observed!$C$2:$C$10000,$C843),"")</f>
        <v/>
      </c>
      <c r="AB843" s="23" t="str">
        <f>IF(ISNUMBER(AVERAGEIFS(Observed!AB$2:AB$10000,Observed!$A$2:$A$10000,$A843,Observed!$C$2:$C$10000,$C843)),AVERAGEIFS(Observed!AB$2:AB$10000,Observed!$A$2:$A$10000,$A843,Observed!$C$2:$C$10000,$C843),"")</f>
        <v/>
      </c>
      <c r="AC843" s="23" t="str">
        <f>IF(ISNUMBER(AVERAGEIFS(Observed!AC$2:AC$10000,Observed!$A$2:$A$10000,$A843,Observed!$C$2:$C$10000,$C843)),AVERAGEIFS(Observed!AC$2:AC$10000,Observed!$A$2:$A$10000,$A843,Observed!$C$2:$C$10000,$C843),"")</f>
        <v/>
      </c>
      <c r="AD843" s="23" t="str">
        <f>IF(ISNUMBER(AVERAGEIFS(Observed!AD$2:AD$10000,Observed!$A$2:$A$10000,$A843,Observed!$C$2:$C$10000,$C843)),AVERAGEIFS(Observed!AD$2:AD$10000,Observed!$A$2:$A$10000,$A843,Observed!$C$2:$C$10000,$C843),"")</f>
        <v/>
      </c>
      <c r="AE843" s="24" t="str">
        <f>IF(ISNUMBER(AVERAGEIFS(Observed!AE$2:AE$10000,Observed!$A$2:$A$10000,$A843,Observed!$C$2:$C$10000,$C843)),AVERAGEIFS(Observed!AE$2:AE$10000,Observed!$A$2:$A$10000,$A843,Observed!$C$2:$C$10000,$C843),"")</f>
        <v/>
      </c>
      <c r="AF843" s="24" t="str">
        <f>IF(ISNUMBER(AVERAGEIFS(Observed!AF$2:AF$10000,Observed!$A$2:$A$10000,$A843,Observed!$C$2:$C$10000,$C843)),AVERAGEIFS(Observed!AF$2:AF$10000,Observed!$A$2:$A$10000,$A843,Observed!$C$2:$C$10000,$C843),"")</f>
        <v/>
      </c>
      <c r="AG843" s="23" t="str">
        <f>IF(ISNUMBER(AVERAGEIFS(Observed!AG$2:AG$10000,Observed!$A$2:$A$10000,$A843,Observed!$C$2:$C$10000,$C843)),AVERAGEIFS(Observed!AG$2:AG$10000,Observed!$A$2:$A$10000,$A843,Observed!$C$2:$C$10000,$C843),"")</f>
        <v/>
      </c>
      <c r="AH843" s="23" t="str">
        <f>IF(ISNUMBER(AVERAGEIFS(Observed!AH$2:AH$10000,Observed!$A$2:$A$10000,$A843,Observed!$C$2:$C$10000,$C843)),AVERAGEIFS(Observed!AH$2:AH$10000,Observed!$A$2:$A$10000,$A843,Observed!$C$2:$C$10000,$C843),"")</f>
        <v/>
      </c>
      <c r="AI843" s="22" t="str">
        <f>IF(ISNUMBER(AVERAGEIFS(Observed!AI$2:AI$10000,Observed!$A$2:$A$10000,$A843,Observed!$C$2:$C$10000,$C843)),AVERAGEIFS(Observed!AI$2:AI$10000,Observed!$A$2:$A$10000,$A843,Observed!$C$2:$C$10000,$C843),"")</f>
        <v/>
      </c>
      <c r="AJ843" s="23">
        <f>IF(ISNUMBER(AVERAGEIFS(Observed!AJ$2:AJ$10000,Observed!$A$2:$A$10000,$A843,Observed!$C$2:$C$10000,$C843)),AVERAGEIFS(Observed!AJ$2:AJ$10000,Observed!$A$2:$A$10000,$A843,Observed!$C$2:$C$10000,$C843),"")</f>
        <v>10.02</v>
      </c>
      <c r="AK843" s="23" t="str">
        <f>IF(ISNUMBER(AVERAGEIFS(Observed!AK$2:AK$10000,Observed!$A$2:$A$10000,$A843,Observed!$C$2:$C$10000,$C843)),AVERAGEIFS(Observed!AK$2:AK$10000,Observed!$A$2:$A$10000,$A843,Observed!$C$2:$C$10000,$C843),"")</f>
        <v/>
      </c>
      <c r="AL843" s="23" t="str">
        <f>IF(ISNUMBER(AVERAGEIFS(Observed!AL$2:AL$10000,Observed!$A$2:$A$10000,$A843,Observed!$C$2:$C$10000,$C843)),AVERAGEIFS(Observed!AL$2:AL$10000,Observed!$A$2:$A$10000,$A843,Observed!$C$2:$C$10000,$C843),"")</f>
        <v/>
      </c>
      <c r="AM843" s="23" t="str">
        <f>IF(ISNUMBER(AVERAGEIFS(Observed!AM$2:AM$10000,Observed!$A$2:$A$10000,$A843,Observed!$C$2:$C$10000,$C843)),AVERAGEIFS(Observed!AM$2:AM$10000,Observed!$A$2:$A$10000,$A843,Observed!$C$2:$C$10000,$C843),"")</f>
        <v/>
      </c>
      <c r="AN843" s="23" t="str">
        <f>IF(ISNUMBER(AVERAGEIFS(Observed!AN$2:AN$10000,Observed!$A$2:$A$10000,$A843,Observed!$C$2:$C$10000,$C843)),AVERAGEIFS(Observed!AN$2:AN$10000,Observed!$A$2:$A$10000,$A843,Observed!$C$2:$C$10000,$C843),"")</f>
        <v/>
      </c>
      <c r="AO843" s="2">
        <f>COUNTIFS(Observed!$A$2:$A$10000,$A843,Observed!$C$2:$C$10000,$C843)</f>
        <v>5</v>
      </c>
      <c r="AP843" s="2">
        <f t="shared" si="16"/>
        <v>1</v>
      </c>
    </row>
    <row r="844" spans="1:42" x14ac:dyDescent="0.25">
      <c r="A844" t="s">
        <v>93</v>
      </c>
      <c r="B844" t="s">
        <v>30</v>
      </c>
      <c r="C844" s="20">
        <v>40931</v>
      </c>
      <c r="D844">
        <v>1</v>
      </c>
      <c r="F844" t="s">
        <v>107</v>
      </c>
      <c r="G844" s="25" t="s">
        <v>76</v>
      </c>
      <c r="J844" s="2"/>
      <c r="K844" s="22" t="str">
        <f>IF(ISNUMBER(AVERAGEIFS(Observed!K$2:K$10000,Observed!$A$2:$A$10000,$A844,Observed!$C$2:$C$10000,$C844)),AVERAGEIFS(Observed!K$2:K$10000,Observed!$A$2:$A$10000,$A844,Observed!$C$2:$C$10000,$C844),"")</f>
        <v/>
      </c>
      <c r="L844" s="23" t="str">
        <f>IF(ISNUMBER(AVERAGEIFS(Observed!L$2:L$10000,Observed!$A$2:$A$10000,$A844,Observed!$C$2:$C$10000,$C844)),AVERAGEIFS(Observed!L$2:L$10000,Observed!$A$2:$A$10000,$A844,Observed!$C$2:$C$10000,$C844),"")</f>
        <v/>
      </c>
      <c r="M844" s="23" t="str">
        <f>IF(ISNUMBER(AVERAGEIFS(Observed!M$2:M$10000,Observed!$A$2:$A$10000,$A844,Observed!$C$2:$C$10000,$C844)),AVERAGEIFS(Observed!M$2:M$10000,Observed!$A$2:$A$10000,$A844,Observed!$C$2:$C$10000,$C844),"")</f>
        <v/>
      </c>
      <c r="N844" s="23" t="str">
        <f>IF(ISNUMBER(AVERAGEIFS(Observed!N$2:N$10000,Observed!$A$2:$A$10000,$A844,Observed!$C$2:$C$10000,$C844)),AVERAGEIFS(Observed!N$2:N$10000,Observed!$A$2:$A$10000,$A844,Observed!$C$2:$C$10000,$C844),"")</f>
        <v/>
      </c>
      <c r="O844" s="23" t="str">
        <f>IF(ISNUMBER(AVERAGEIFS(Observed!O$2:O$10000,Observed!$A$2:$A$10000,$A844,Observed!$C$2:$C$10000,$C844)),AVERAGEIFS(Observed!O$2:O$10000,Observed!$A$2:$A$10000,$A844,Observed!$C$2:$C$10000,$C844),"")</f>
        <v/>
      </c>
      <c r="P844" s="24" t="str">
        <f>IF(ISNUMBER(AVERAGEIFS(Observed!P$2:P$10000,Observed!$A$2:$A$10000,$A844,Observed!$C$2:$C$10000,$C844)),AVERAGEIFS(Observed!P$2:P$10000,Observed!$A$2:$A$10000,$A844,Observed!$C$2:$C$10000,$C844),"")</f>
        <v/>
      </c>
      <c r="Q844" s="24" t="str">
        <f>IF(ISNUMBER(AVERAGEIFS(Observed!Q$2:Q$10000,Observed!$A$2:$A$10000,$A844,Observed!$C$2:$C$10000,$C844)),AVERAGEIFS(Observed!Q$2:Q$10000,Observed!$A$2:$A$10000,$A844,Observed!$C$2:$C$10000,$C844),"")</f>
        <v/>
      </c>
      <c r="R844" s="24" t="str">
        <f>IF(ISNUMBER(AVERAGEIFS(Observed!R$2:R$10000,Observed!$A$2:$A$10000,$A844,Observed!$C$2:$C$10000,$C844)),AVERAGEIFS(Observed!R$2:R$10000,Observed!$A$2:$A$10000,$A844,Observed!$C$2:$C$10000,$C844),"")</f>
        <v/>
      </c>
      <c r="S844" s="22" t="str">
        <f>IF(ISNUMBER(AVERAGEIFS(Observed!S$2:S$10000,Observed!$A$2:$A$10000,$A844,Observed!$C$2:$C$10000,$C844)),AVERAGEIFS(Observed!S$2:S$10000,Observed!$A$2:$A$10000,$A844,Observed!$C$2:$C$10000,$C844),"")</f>
        <v/>
      </c>
      <c r="T844" s="23" t="str">
        <f>IF(ISNUMBER(AVERAGEIFS(Observed!T$2:T$10000,Observed!$A$2:$A$10000,$A844,Observed!$C$2:$C$10000,$C844)),AVERAGEIFS(Observed!T$2:T$10000,Observed!$A$2:$A$10000,$A844,Observed!$C$2:$C$10000,$C844),"")</f>
        <v/>
      </c>
      <c r="U844" s="23" t="str">
        <f>IF(ISNUMBER(AVERAGEIFS(Observed!U$2:U$10000,Observed!$A$2:$A$10000,$A844,Observed!$C$2:$C$10000,$C844)),AVERAGEIFS(Observed!U$2:U$10000,Observed!$A$2:$A$10000,$A844,Observed!$C$2:$C$10000,$C844),"")</f>
        <v/>
      </c>
      <c r="V844" s="23" t="str">
        <f>IF(ISNUMBER(AVERAGEIFS(Observed!V$2:V$10000,Observed!$A$2:$A$10000,$A844,Observed!$C$2:$C$10000,$C844)),AVERAGEIFS(Observed!V$2:V$10000,Observed!$A$2:$A$10000,$A844,Observed!$C$2:$C$10000,$C844),"")</f>
        <v/>
      </c>
      <c r="W844" s="23" t="str">
        <f>IF(ISNUMBER(AVERAGEIFS(Observed!W$2:W$10000,Observed!$A$2:$A$10000,$A844,Observed!$C$2:$C$10000,$C844)),AVERAGEIFS(Observed!W$2:W$10000,Observed!$A$2:$A$10000,$A844,Observed!$C$2:$C$10000,$C844),"")</f>
        <v/>
      </c>
      <c r="X844" s="23" t="str">
        <f>IF(ISNUMBER(AVERAGEIFS(Observed!X$2:X$10000,Observed!$A$2:$A$10000,$A844,Observed!$C$2:$C$10000,$C844)),AVERAGEIFS(Observed!X$2:X$10000,Observed!$A$2:$A$10000,$A844,Observed!$C$2:$C$10000,$C844),"")</f>
        <v/>
      </c>
      <c r="Y844" s="23" t="str">
        <f>IF(ISNUMBER(AVERAGEIFS(Observed!Y$2:Y$10000,Observed!$A$2:$A$10000,$A844,Observed!$C$2:$C$10000,$C844)),AVERAGEIFS(Observed!Y$2:Y$10000,Observed!$A$2:$A$10000,$A844,Observed!$C$2:$C$10000,$C844),"")</f>
        <v/>
      </c>
      <c r="Z844" s="23" t="str">
        <f>IF(ISNUMBER(AVERAGEIFS(Observed!Z$2:Z$10000,Observed!$A$2:$A$10000,$A844,Observed!$C$2:$C$10000,$C844)),AVERAGEIFS(Observed!Z$2:Z$10000,Observed!$A$2:$A$10000,$A844,Observed!$C$2:$C$10000,$C844),"")</f>
        <v/>
      </c>
      <c r="AA844" s="23" t="str">
        <f>IF(ISNUMBER(AVERAGEIFS(Observed!AA$2:AA$10000,Observed!$A$2:$A$10000,$A844,Observed!$C$2:$C$10000,$C844)),AVERAGEIFS(Observed!AA$2:AA$10000,Observed!$A$2:$A$10000,$A844,Observed!$C$2:$C$10000,$C844),"")</f>
        <v/>
      </c>
      <c r="AB844" s="23" t="str">
        <f>IF(ISNUMBER(AVERAGEIFS(Observed!AB$2:AB$10000,Observed!$A$2:$A$10000,$A844,Observed!$C$2:$C$10000,$C844)),AVERAGEIFS(Observed!AB$2:AB$10000,Observed!$A$2:$A$10000,$A844,Observed!$C$2:$C$10000,$C844),"")</f>
        <v/>
      </c>
      <c r="AC844" s="23" t="str">
        <f>IF(ISNUMBER(AVERAGEIFS(Observed!AC$2:AC$10000,Observed!$A$2:$A$10000,$A844,Observed!$C$2:$C$10000,$C844)),AVERAGEIFS(Observed!AC$2:AC$10000,Observed!$A$2:$A$10000,$A844,Observed!$C$2:$C$10000,$C844),"")</f>
        <v/>
      </c>
      <c r="AD844" s="23" t="str">
        <f>IF(ISNUMBER(AVERAGEIFS(Observed!AD$2:AD$10000,Observed!$A$2:$A$10000,$A844,Observed!$C$2:$C$10000,$C844)),AVERAGEIFS(Observed!AD$2:AD$10000,Observed!$A$2:$A$10000,$A844,Observed!$C$2:$C$10000,$C844),"")</f>
        <v/>
      </c>
      <c r="AE844" s="24" t="str">
        <f>IF(ISNUMBER(AVERAGEIFS(Observed!AE$2:AE$10000,Observed!$A$2:$A$10000,$A844,Observed!$C$2:$C$10000,$C844)),AVERAGEIFS(Observed!AE$2:AE$10000,Observed!$A$2:$A$10000,$A844,Observed!$C$2:$C$10000,$C844),"")</f>
        <v/>
      </c>
      <c r="AF844" s="24" t="str">
        <f>IF(ISNUMBER(AVERAGEIFS(Observed!AF$2:AF$10000,Observed!$A$2:$A$10000,$A844,Observed!$C$2:$C$10000,$C844)),AVERAGEIFS(Observed!AF$2:AF$10000,Observed!$A$2:$A$10000,$A844,Observed!$C$2:$C$10000,$C844),"")</f>
        <v/>
      </c>
      <c r="AG844" s="23" t="str">
        <f>IF(ISNUMBER(AVERAGEIFS(Observed!AG$2:AG$10000,Observed!$A$2:$A$10000,$A844,Observed!$C$2:$C$10000,$C844)),AVERAGEIFS(Observed!AG$2:AG$10000,Observed!$A$2:$A$10000,$A844,Observed!$C$2:$C$10000,$C844),"")</f>
        <v/>
      </c>
      <c r="AH844" s="23" t="str">
        <f>IF(ISNUMBER(AVERAGEIFS(Observed!AH$2:AH$10000,Observed!$A$2:$A$10000,$A844,Observed!$C$2:$C$10000,$C844)),AVERAGEIFS(Observed!AH$2:AH$10000,Observed!$A$2:$A$10000,$A844,Observed!$C$2:$C$10000,$C844),"")</f>
        <v/>
      </c>
      <c r="AI844" s="22" t="str">
        <f>IF(ISNUMBER(AVERAGEIFS(Observed!AI$2:AI$10000,Observed!$A$2:$A$10000,$A844,Observed!$C$2:$C$10000,$C844)),AVERAGEIFS(Observed!AI$2:AI$10000,Observed!$A$2:$A$10000,$A844,Observed!$C$2:$C$10000,$C844),"")</f>
        <v/>
      </c>
      <c r="AJ844" s="23">
        <f>IF(ISNUMBER(AVERAGEIFS(Observed!AJ$2:AJ$10000,Observed!$A$2:$A$10000,$A844,Observed!$C$2:$C$10000,$C844)),AVERAGEIFS(Observed!AJ$2:AJ$10000,Observed!$A$2:$A$10000,$A844,Observed!$C$2:$C$10000,$C844),"")</f>
        <v>16.739999999999998</v>
      </c>
      <c r="AK844" s="23" t="str">
        <f>IF(ISNUMBER(AVERAGEIFS(Observed!AK$2:AK$10000,Observed!$A$2:$A$10000,$A844,Observed!$C$2:$C$10000,$C844)),AVERAGEIFS(Observed!AK$2:AK$10000,Observed!$A$2:$A$10000,$A844,Observed!$C$2:$C$10000,$C844),"")</f>
        <v/>
      </c>
      <c r="AL844" s="23" t="str">
        <f>IF(ISNUMBER(AVERAGEIFS(Observed!AL$2:AL$10000,Observed!$A$2:$A$10000,$A844,Observed!$C$2:$C$10000,$C844)),AVERAGEIFS(Observed!AL$2:AL$10000,Observed!$A$2:$A$10000,$A844,Observed!$C$2:$C$10000,$C844),"")</f>
        <v/>
      </c>
      <c r="AM844" s="23" t="str">
        <f>IF(ISNUMBER(AVERAGEIFS(Observed!AM$2:AM$10000,Observed!$A$2:$A$10000,$A844,Observed!$C$2:$C$10000,$C844)),AVERAGEIFS(Observed!AM$2:AM$10000,Observed!$A$2:$A$10000,$A844,Observed!$C$2:$C$10000,$C844),"")</f>
        <v/>
      </c>
      <c r="AN844" s="23" t="str">
        <f>IF(ISNUMBER(AVERAGEIFS(Observed!AN$2:AN$10000,Observed!$A$2:$A$10000,$A844,Observed!$C$2:$C$10000,$C844)),AVERAGEIFS(Observed!AN$2:AN$10000,Observed!$A$2:$A$10000,$A844,Observed!$C$2:$C$10000,$C844),"")</f>
        <v/>
      </c>
      <c r="AO844" s="2">
        <f>COUNTIFS(Observed!$A$2:$A$10000,$A844,Observed!$C$2:$C$10000,$C844)</f>
        <v>5</v>
      </c>
      <c r="AP844" s="2">
        <f t="shared" si="16"/>
        <v>1</v>
      </c>
    </row>
    <row r="845" spans="1:42" x14ac:dyDescent="0.25">
      <c r="A845" t="s">
        <v>93</v>
      </c>
      <c r="B845" t="s">
        <v>30</v>
      </c>
      <c r="C845" s="20">
        <v>40939</v>
      </c>
      <c r="D845">
        <v>1</v>
      </c>
      <c r="F845" t="s">
        <v>107</v>
      </c>
      <c r="G845" s="25" t="s">
        <v>76</v>
      </c>
      <c r="J845" s="2"/>
      <c r="K845" s="22" t="str">
        <f>IF(ISNUMBER(AVERAGEIFS(Observed!K$2:K$10000,Observed!$A$2:$A$10000,$A845,Observed!$C$2:$C$10000,$C845)),AVERAGEIFS(Observed!K$2:K$10000,Observed!$A$2:$A$10000,$A845,Observed!$C$2:$C$10000,$C845),"")</f>
        <v/>
      </c>
      <c r="L845" s="23" t="str">
        <f>IF(ISNUMBER(AVERAGEIFS(Observed!L$2:L$10000,Observed!$A$2:$A$10000,$A845,Observed!$C$2:$C$10000,$C845)),AVERAGEIFS(Observed!L$2:L$10000,Observed!$A$2:$A$10000,$A845,Observed!$C$2:$C$10000,$C845),"")</f>
        <v/>
      </c>
      <c r="M845" s="23" t="str">
        <f>IF(ISNUMBER(AVERAGEIFS(Observed!M$2:M$10000,Observed!$A$2:$A$10000,$A845,Observed!$C$2:$C$10000,$C845)),AVERAGEIFS(Observed!M$2:M$10000,Observed!$A$2:$A$10000,$A845,Observed!$C$2:$C$10000,$C845),"")</f>
        <v/>
      </c>
      <c r="N845" s="23" t="str">
        <f>IF(ISNUMBER(AVERAGEIFS(Observed!N$2:N$10000,Observed!$A$2:$A$10000,$A845,Observed!$C$2:$C$10000,$C845)),AVERAGEIFS(Observed!N$2:N$10000,Observed!$A$2:$A$10000,$A845,Observed!$C$2:$C$10000,$C845),"")</f>
        <v/>
      </c>
      <c r="O845" s="23" t="str">
        <f>IF(ISNUMBER(AVERAGEIFS(Observed!O$2:O$10000,Observed!$A$2:$A$10000,$A845,Observed!$C$2:$C$10000,$C845)),AVERAGEIFS(Observed!O$2:O$10000,Observed!$A$2:$A$10000,$A845,Observed!$C$2:$C$10000,$C845),"")</f>
        <v/>
      </c>
      <c r="P845" s="24" t="str">
        <f>IF(ISNUMBER(AVERAGEIFS(Observed!P$2:P$10000,Observed!$A$2:$A$10000,$A845,Observed!$C$2:$C$10000,$C845)),AVERAGEIFS(Observed!P$2:P$10000,Observed!$A$2:$A$10000,$A845,Observed!$C$2:$C$10000,$C845),"")</f>
        <v/>
      </c>
      <c r="Q845" s="24" t="str">
        <f>IF(ISNUMBER(AVERAGEIFS(Observed!Q$2:Q$10000,Observed!$A$2:$A$10000,$A845,Observed!$C$2:$C$10000,$C845)),AVERAGEIFS(Observed!Q$2:Q$10000,Observed!$A$2:$A$10000,$A845,Observed!$C$2:$C$10000,$C845),"")</f>
        <v/>
      </c>
      <c r="R845" s="24" t="str">
        <f>IF(ISNUMBER(AVERAGEIFS(Observed!R$2:R$10000,Observed!$A$2:$A$10000,$A845,Observed!$C$2:$C$10000,$C845)),AVERAGEIFS(Observed!R$2:R$10000,Observed!$A$2:$A$10000,$A845,Observed!$C$2:$C$10000,$C845),"")</f>
        <v/>
      </c>
      <c r="S845" s="22" t="str">
        <f>IF(ISNUMBER(AVERAGEIFS(Observed!S$2:S$10000,Observed!$A$2:$A$10000,$A845,Observed!$C$2:$C$10000,$C845)),AVERAGEIFS(Observed!S$2:S$10000,Observed!$A$2:$A$10000,$A845,Observed!$C$2:$C$10000,$C845),"")</f>
        <v/>
      </c>
      <c r="T845" s="23" t="str">
        <f>IF(ISNUMBER(AVERAGEIFS(Observed!T$2:T$10000,Observed!$A$2:$A$10000,$A845,Observed!$C$2:$C$10000,$C845)),AVERAGEIFS(Observed!T$2:T$10000,Observed!$A$2:$A$10000,$A845,Observed!$C$2:$C$10000,$C845),"")</f>
        <v/>
      </c>
      <c r="U845" s="23" t="str">
        <f>IF(ISNUMBER(AVERAGEIFS(Observed!U$2:U$10000,Observed!$A$2:$A$10000,$A845,Observed!$C$2:$C$10000,$C845)),AVERAGEIFS(Observed!U$2:U$10000,Observed!$A$2:$A$10000,$A845,Observed!$C$2:$C$10000,$C845),"")</f>
        <v/>
      </c>
      <c r="V845" s="23" t="str">
        <f>IF(ISNUMBER(AVERAGEIFS(Observed!V$2:V$10000,Observed!$A$2:$A$10000,$A845,Observed!$C$2:$C$10000,$C845)),AVERAGEIFS(Observed!V$2:V$10000,Observed!$A$2:$A$10000,$A845,Observed!$C$2:$C$10000,$C845),"")</f>
        <v/>
      </c>
      <c r="W845" s="23" t="str">
        <f>IF(ISNUMBER(AVERAGEIFS(Observed!W$2:W$10000,Observed!$A$2:$A$10000,$A845,Observed!$C$2:$C$10000,$C845)),AVERAGEIFS(Observed!W$2:W$10000,Observed!$A$2:$A$10000,$A845,Observed!$C$2:$C$10000,$C845),"")</f>
        <v/>
      </c>
      <c r="X845" s="23" t="str">
        <f>IF(ISNUMBER(AVERAGEIFS(Observed!X$2:X$10000,Observed!$A$2:$A$10000,$A845,Observed!$C$2:$C$10000,$C845)),AVERAGEIFS(Observed!X$2:X$10000,Observed!$A$2:$A$10000,$A845,Observed!$C$2:$C$10000,$C845),"")</f>
        <v/>
      </c>
      <c r="Y845" s="23" t="str">
        <f>IF(ISNUMBER(AVERAGEIFS(Observed!Y$2:Y$10000,Observed!$A$2:$A$10000,$A845,Observed!$C$2:$C$10000,$C845)),AVERAGEIFS(Observed!Y$2:Y$10000,Observed!$A$2:$A$10000,$A845,Observed!$C$2:$C$10000,$C845),"")</f>
        <v/>
      </c>
      <c r="Z845" s="23" t="str">
        <f>IF(ISNUMBER(AVERAGEIFS(Observed!Z$2:Z$10000,Observed!$A$2:$A$10000,$A845,Observed!$C$2:$C$10000,$C845)),AVERAGEIFS(Observed!Z$2:Z$10000,Observed!$A$2:$A$10000,$A845,Observed!$C$2:$C$10000,$C845),"")</f>
        <v/>
      </c>
      <c r="AA845" s="23" t="str">
        <f>IF(ISNUMBER(AVERAGEIFS(Observed!AA$2:AA$10000,Observed!$A$2:$A$10000,$A845,Observed!$C$2:$C$10000,$C845)),AVERAGEIFS(Observed!AA$2:AA$10000,Observed!$A$2:$A$10000,$A845,Observed!$C$2:$C$10000,$C845),"")</f>
        <v/>
      </c>
      <c r="AB845" s="23" t="str">
        <f>IF(ISNUMBER(AVERAGEIFS(Observed!AB$2:AB$10000,Observed!$A$2:$A$10000,$A845,Observed!$C$2:$C$10000,$C845)),AVERAGEIFS(Observed!AB$2:AB$10000,Observed!$A$2:$A$10000,$A845,Observed!$C$2:$C$10000,$C845),"")</f>
        <v/>
      </c>
      <c r="AC845" s="23" t="str">
        <f>IF(ISNUMBER(AVERAGEIFS(Observed!AC$2:AC$10000,Observed!$A$2:$A$10000,$A845,Observed!$C$2:$C$10000,$C845)),AVERAGEIFS(Observed!AC$2:AC$10000,Observed!$A$2:$A$10000,$A845,Observed!$C$2:$C$10000,$C845),"")</f>
        <v/>
      </c>
      <c r="AD845" s="23" t="str">
        <f>IF(ISNUMBER(AVERAGEIFS(Observed!AD$2:AD$10000,Observed!$A$2:$A$10000,$A845,Observed!$C$2:$C$10000,$C845)),AVERAGEIFS(Observed!AD$2:AD$10000,Observed!$A$2:$A$10000,$A845,Observed!$C$2:$C$10000,$C845),"")</f>
        <v/>
      </c>
      <c r="AE845" s="24" t="str">
        <f>IF(ISNUMBER(AVERAGEIFS(Observed!AE$2:AE$10000,Observed!$A$2:$A$10000,$A845,Observed!$C$2:$C$10000,$C845)),AVERAGEIFS(Observed!AE$2:AE$10000,Observed!$A$2:$A$10000,$A845,Observed!$C$2:$C$10000,$C845),"")</f>
        <v/>
      </c>
      <c r="AF845" s="24" t="str">
        <f>IF(ISNUMBER(AVERAGEIFS(Observed!AF$2:AF$10000,Observed!$A$2:$A$10000,$A845,Observed!$C$2:$C$10000,$C845)),AVERAGEIFS(Observed!AF$2:AF$10000,Observed!$A$2:$A$10000,$A845,Observed!$C$2:$C$10000,$C845),"")</f>
        <v/>
      </c>
      <c r="AG845" s="23" t="str">
        <f>IF(ISNUMBER(AVERAGEIFS(Observed!AG$2:AG$10000,Observed!$A$2:$A$10000,$A845,Observed!$C$2:$C$10000,$C845)),AVERAGEIFS(Observed!AG$2:AG$10000,Observed!$A$2:$A$10000,$A845,Observed!$C$2:$C$10000,$C845),"")</f>
        <v/>
      </c>
      <c r="AH845" s="23" t="str">
        <f>IF(ISNUMBER(AVERAGEIFS(Observed!AH$2:AH$10000,Observed!$A$2:$A$10000,$A845,Observed!$C$2:$C$10000,$C845)),AVERAGEIFS(Observed!AH$2:AH$10000,Observed!$A$2:$A$10000,$A845,Observed!$C$2:$C$10000,$C845),"")</f>
        <v/>
      </c>
      <c r="AI845" s="22" t="str">
        <f>IF(ISNUMBER(AVERAGEIFS(Observed!AI$2:AI$10000,Observed!$A$2:$A$10000,$A845,Observed!$C$2:$C$10000,$C845)),AVERAGEIFS(Observed!AI$2:AI$10000,Observed!$A$2:$A$10000,$A845,Observed!$C$2:$C$10000,$C845),"")</f>
        <v/>
      </c>
      <c r="AJ845" s="23">
        <f>IF(ISNUMBER(AVERAGEIFS(Observed!AJ$2:AJ$10000,Observed!$A$2:$A$10000,$A845,Observed!$C$2:$C$10000,$C845)),AVERAGEIFS(Observed!AJ$2:AJ$10000,Observed!$A$2:$A$10000,$A845,Observed!$C$2:$C$10000,$C845),"")</f>
        <v>18.512</v>
      </c>
      <c r="AK845" s="23" t="str">
        <f>IF(ISNUMBER(AVERAGEIFS(Observed!AK$2:AK$10000,Observed!$A$2:$A$10000,$A845,Observed!$C$2:$C$10000,$C845)),AVERAGEIFS(Observed!AK$2:AK$10000,Observed!$A$2:$A$10000,$A845,Observed!$C$2:$C$10000,$C845),"")</f>
        <v/>
      </c>
      <c r="AL845" s="23" t="str">
        <f>IF(ISNUMBER(AVERAGEIFS(Observed!AL$2:AL$10000,Observed!$A$2:$A$10000,$A845,Observed!$C$2:$C$10000,$C845)),AVERAGEIFS(Observed!AL$2:AL$10000,Observed!$A$2:$A$10000,$A845,Observed!$C$2:$C$10000,$C845),"")</f>
        <v/>
      </c>
      <c r="AM845" s="23" t="str">
        <f>IF(ISNUMBER(AVERAGEIFS(Observed!AM$2:AM$10000,Observed!$A$2:$A$10000,$A845,Observed!$C$2:$C$10000,$C845)),AVERAGEIFS(Observed!AM$2:AM$10000,Observed!$A$2:$A$10000,$A845,Observed!$C$2:$C$10000,$C845),"")</f>
        <v/>
      </c>
      <c r="AN845" s="23" t="str">
        <f>IF(ISNUMBER(AVERAGEIFS(Observed!AN$2:AN$10000,Observed!$A$2:$A$10000,$A845,Observed!$C$2:$C$10000,$C845)),AVERAGEIFS(Observed!AN$2:AN$10000,Observed!$A$2:$A$10000,$A845,Observed!$C$2:$C$10000,$C845),"")</f>
        <v/>
      </c>
      <c r="AO845" s="2">
        <f>COUNTIFS(Observed!$A$2:$A$10000,$A845,Observed!$C$2:$C$10000,$C845)</f>
        <v>5</v>
      </c>
      <c r="AP845" s="2">
        <f t="shared" si="16"/>
        <v>1</v>
      </c>
    </row>
    <row r="846" spans="1:42" x14ac:dyDescent="0.25">
      <c r="A846" t="s">
        <v>93</v>
      </c>
      <c r="B846" t="s">
        <v>30</v>
      </c>
      <c r="C846" s="20">
        <v>40946</v>
      </c>
      <c r="D846">
        <v>1</v>
      </c>
      <c r="F846" t="s">
        <v>107</v>
      </c>
      <c r="G846" s="25" t="s">
        <v>76</v>
      </c>
      <c r="J846" s="2"/>
      <c r="K846" s="22" t="str">
        <f>IF(ISNUMBER(AVERAGEIFS(Observed!K$2:K$10000,Observed!$A$2:$A$10000,$A846,Observed!$C$2:$C$10000,$C846)),AVERAGEIFS(Observed!K$2:K$10000,Observed!$A$2:$A$10000,$A846,Observed!$C$2:$C$10000,$C846),"")</f>
        <v/>
      </c>
      <c r="L846" s="23" t="str">
        <f>IF(ISNUMBER(AVERAGEIFS(Observed!L$2:L$10000,Observed!$A$2:$A$10000,$A846,Observed!$C$2:$C$10000,$C846)),AVERAGEIFS(Observed!L$2:L$10000,Observed!$A$2:$A$10000,$A846,Observed!$C$2:$C$10000,$C846),"")</f>
        <v/>
      </c>
      <c r="M846" s="23" t="str">
        <f>IF(ISNUMBER(AVERAGEIFS(Observed!M$2:M$10000,Observed!$A$2:$A$10000,$A846,Observed!$C$2:$C$10000,$C846)),AVERAGEIFS(Observed!M$2:M$10000,Observed!$A$2:$A$10000,$A846,Observed!$C$2:$C$10000,$C846),"")</f>
        <v/>
      </c>
      <c r="N846" s="23" t="str">
        <f>IF(ISNUMBER(AVERAGEIFS(Observed!N$2:N$10000,Observed!$A$2:$A$10000,$A846,Observed!$C$2:$C$10000,$C846)),AVERAGEIFS(Observed!N$2:N$10000,Observed!$A$2:$A$10000,$A846,Observed!$C$2:$C$10000,$C846),"")</f>
        <v/>
      </c>
      <c r="O846" s="23" t="str">
        <f>IF(ISNUMBER(AVERAGEIFS(Observed!O$2:O$10000,Observed!$A$2:$A$10000,$A846,Observed!$C$2:$C$10000,$C846)),AVERAGEIFS(Observed!O$2:O$10000,Observed!$A$2:$A$10000,$A846,Observed!$C$2:$C$10000,$C846),"")</f>
        <v/>
      </c>
      <c r="P846" s="24" t="str">
        <f>IF(ISNUMBER(AVERAGEIFS(Observed!P$2:P$10000,Observed!$A$2:$A$10000,$A846,Observed!$C$2:$C$10000,$C846)),AVERAGEIFS(Observed!P$2:P$10000,Observed!$A$2:$A$10000,$A846,Observed!$C$2:$C$10000,$C846),"")</f>
        <v/>
      </c>
      <c r="Q846" s="24" t="str">
        <f>IF(ISNUMBER(AVERAGEIFS(Observed!Q$2:Q$10000,Observed!$A$2:$A$10000,$A846,Observed!$C$2:$C$10000,$C846)),AVERAGEIFS(Observed!Q$2:Q$10000,Observed!$A$2:$A$10000,$A846,Observed!$C$2:$C$10000,$C846),"")</f>
        <v/>
      </c>
      <c r="R846" s="24" t="str">
        <f>IF(ISNUMBER(AVERAGEIFS(Observed!R$2:R$10000,Observed!$A$2:$A$10000,$A846,Observed!$C$2:$C$10000,$C846)),AVERAGEIFS(Observed!R$2:R$10000,Observed!$A$2:$A$10000,$A846,Observed!$C$2:$C$10000,$C846),"")</f>
        <v/>
      </c>
      <c r="S846" s="22" t="str">
        <f>IF(ISNUMBER(AVERAGEIFS(Observed!S$2:S$10000,Observed!$A$2:$A$10000,$A846,Observed!$C$2:$C$10000,$C846)),AVERAGEIFS(Observed!S$2:S$10000,Observed!$A$2:$A$10000,$A846,Observed!$C$2:$C$10000,$C846),"")</f>
        <v/>
      </c>
      <c r="T846" s="23" t="str">
        <f>IF(ISNUMBER(AVERAGEIFS(Observed!T$2:T$10000,Observed!$A$2:$A$10000,$A846,Observed!$C$2:$C$10000,$C846)),AVERAGEIFS(Observed!T$2:T$10000,Observed!$A$2:$A$10000,$A846,Observed!$C$2:$C$10000,$C846),"")</f>
        <v/>
      </c>
      <c r="U846" s="23" t="str">
        <f>IF(ISNUMBER(AVERAGEIFS(Observed!U$2:U$10000,Observed!$A$2:$A$10000,$A846,Observed!$C$2:$C$10000,$C846)),AVERAGEIFS(Observed!U$2:U$10000,Observed!$A$2:$A$10000,$A846,Observed!$C$2:$C$10000,$C846),"")</f>
        <v/>
      </c>
      <c r="V846" s="23" t="str">
        <f>IF(ISNUMBER(AVERAGEIFS(Observed!V$2:V$10000,Observed!$A$2:$A$10000,$A846,Observed!$C$2:$C$10000,$C846)),AVERAGEIFS(Observed!V$2:V$10000,Observed!$A$2:$A$10000,$A846,Observed!$C$2:$C$10000,$C846),"")</f>
        <v/>
      </c>
      <c r="W846" s="23" t="str">
        <f>IF(ISNUMBER(AVERAGEIFS(Observed!W$2:W$10000,Observed!$A$2:$A$10000,$A846,Observed!$C$2:$C$10000,$C846)),AVERAGEIFS(Observed!W$2:W$10000,Observed!$A$2:$A$10000,$A846,Observed!$C$2:$C$10000,$C846),"")</f>
        <v/>
      </c>
      <c r="X846" s="23" t="str">
        <f>IF(ISNUMBER(AVERAGEIFS(Observed!X$2:X$10000,Observed!$A$2:$A$10000,$A846,Observed!$C$2:$C$10000,$C846)),AVERAGEIFS(Observed!X$2:X$10000,Observed!$A$2:$A$10000,$A846,Observed!$C$2:$C$10000,$C846),"")</f>
        <v/>
      </c>
      <c r="Y846" s="23" t="str">
        <f>IF(ISNUMBER(AVERAGEIFS(Observed!Y$2:Y$10000,Observed!$A$2:$A$10000,$A846,Observed!$C$2:$C$10000,$C846)),AVERAGEIFS(Observed!Y$2:Y$10000,Observed!$A$2:$A$10000,$A846,Observed!$C$2:$C$10000,$C846),"")</f>
        <v/>
      </c>
      <c r="Z846" s="23" t="str">
        <f>IF(ISNUMBER(AVERAGEIFS(Observed!Z$2:Z$10000,Observed!$A$2:$A$10000,$A846,Observed!$C$2:$C$10000,$C846)),AVERAGEIFS(Observed!Z$2:Z$10000,Observed!$A$2:$A$10000,$A846,Observed!$C$2:$C$10000,$C846),"")</f>
        <v/>
      </c>
      <c r="AA846" s="23" t="str">
        <f>IF(ISNUMBER(AVERAGEIFS(Observed!AA$2:AA$10000,Observed!$A$2:$A$10000,$A846,Observed!$C$2:$C$10000,$C846)),AVERAGEIFS(Observed!AA$2:AA$10000,Observed!$A$2:$A$10000,$A846,Observed!$C$2:$C$10000,$C846),"")</f>
        <v/>
      </c>
      <c r="AB846" s="23" t="str">
        <f>IF(ISNUMBER(AVERAGEIFS(Observed!AB$2:AB$10000,Observed!$A$2:$A$10000,$A846,Observed!$C$2:$C$10000,$C846)),AVERAGEIFS(Observed!AB$2:AB$10000,Observed!$A$2:$A$10000,$A846,Observed!$C$2:$C$10000,$C846),"")</f>
        <v/>
      </c>
      <c r="AC846" s="23" t="str">
        <f>IF(ISNUMBER(AVERAGEIFS(Observed!AC$2:AC$10000,Observed!$A$2:$A$10000,$A846,Observed!$C$2:$C$10000,$C846)),AVERAGEIFS(Observed!AC$2:AC$10000,Observed!$A$2:$A$10000,$A846,Observed!$C$2:$C$10000,$C846),"")</f>
        <v/>
      </c>
      <c r="AD846" s="23" t="str">
        <f>IF(ISNUMBER(AVERAGEIFS(Observed!AD$2:AD$10000,Observed!$A$2:$A$10000,$A846,Observed!$C$2:$C$10000,$C846)),AVERAGEIFS(Observed!AD$2:AD$10000,Observed!$A$2:$A$10000,$A846,Observed!$C$2:$C$10000,$C846),"")</f>
        <v/>
      </c>
      <c r="AE846" s="24" t="str">
        <f>IF(ISNUMBER(AVERAGEIFS(Observed!AE$2:AE$10000,Observed!$A$2:$A$10000,$A846,Observed!$C$2:$C$10000,$C846)),AVERAGEIFS(Observed!AE$2:AE$10000,Observed!$A$2:$A$10000,$A846,Observed!$C$2:$C$10000,$C846),"")</f>
        <v/>
      </c>
      <c r="AF846" s="24" t="str">
        <f>IF(ISNUMBER(AVERAGEIFS(Observed!AF$2:AF$10000,Observed!$A$2:$A$10000,$A846,Observed!$C$2:$C$10000,$C846)),AVERAGEIFS(Observed!AF$2:AF$10000,Observed!$A$2:$A$10000,$A846,Observed!$C$2:$C$10000,$C846),"")</f>
        <v/>
      </c>
      <c r="AG846" s="23" t="str">
        <f>IF(ISNUMBER(AVERAGEIFS(Observed!AG$2:AG$10000,Observed!$A$2:$A$10000,$A846,Observed!$C$2:$C$10000,$C846)),AVERAGEIFS(Observed!AG$2:AG$10000,Observed!$A$2:$A$10000,$A846,Observed!$C$2:$C$10000,$C846),"")</f>
        <v/>
      </c>
      <c r="AH846" s="23" t="str">
        <f>IF(ISNUMBER(AVERAGEIFS(Observed!AH$2:AH$10000,Observed!$A$2:$A$10000,$A846,Observed!$C$2:$C$10000,$C846)),AVERAGEIFS(Observed!AH$2:AH$10000,Observed!$A$2:$A$10000,$A846,Observed!$C$2:$C$10000,$C846),"")</f>
        <v/>
      </c>
      <c r="AI846" s="22" t="str">
        <f>IF(ISNUMBER(AVERAGEIFS(Observed!AI$2:AI$10000,Observed!$A$2:$A$10000,$A846,Observed!$C$2:$C$10000,$C846)),AVERAGEIFS(Observed!AI$2:AI$10000,Observed!$A$2:$A$10000,$A846,Observed!$C$2:$C$10000,$C846),"")</f>
        <v/>
      </c>
      <c r="AJ846" s="23">
        <f>IF(ISNUMBER(AVERAGEIFS(Observed!AJ$2:AJ$10000,Observed!$A$2:$A$10000,$A846,Observed!$C$2:$C$10000,$C846)),AVERAGEIFS(Observed!AJ$2:AJ$10000,Observed!$A$2:$A$10000,$A846,Observed!$C$2:$C$10000,$C846),"")</f>
        <v>18.940000000000001</v>
      </c>
      <c r="AK846" s="23" t="str">
        <f>IF(ISNUMBER(AVERAGEIFS(Observed!AK$2:AK$10000,Observed!$A$2:$A$10000,$A846,Observed!$C$2:$C$10000,$C846)),AVERAGEIFS(Observed!AK$2:AK$10000,Observed!$A$2:$A$10000,$A846,Observed!$C$2:$C$10000,$C846),"")</f>
        <v/>
      </c>
      <c r="AL846" s="23" t="str">
        <f>IF(ISNUMBER(AVERAGEIFS(Observed!AL$2:AL$10000,Observed!$A$2:$A$10000,$A846,Observed!$C$2:$C$10000,$C846)),AVERAGEIFS(Observed!AL$2:AL$10000,Observed!$A$2:$A$10000,$A846,Observed!$C$2:$C$10000,$C846),"")</f>
        <v/>
      </c>
      <c r="AM846" s="23" t="str">
        <f>IF(ISNUMBER(AVERAGEIFS(Observed!AM$2:AM$10000,Observed!$A$2:$A$10000,$A846,Observed!$C$2:$C$10000,$C846)),AVERAGEIFS(Observed!AM$2:AM$10000,Observed!$A$2:$A$10000,$A846,Observed!$C$2:$C$10000,$C846),"")</f>
        <v/>
      </c>
      <c r="AN846" s="23" t="str">
        <f>IF(ISNUMBER(AVERAGEIFS(Observed!AN$2:AN$10000,Observed!$A$2:$A$10000,$A846,Observed!$C$2:$C$10000,$C846)),AVERAGEIFS(Observed!AN$2:AN$10000,Observed!$A$2:$A$10000,$A846,Observed!$C$2:$C$10000,$C846),"")</f>
        <v/>
      </c>
      <c r="AO846" s="2">
        <f>COUNTIFS(Observed!$A$2:$A$10000,$A846,Observed!$C$2:$C$10000,$C846)</f>
        <v>5</v>
      </c>
      <c r="AP846" s="2">
        <f t="shared" si="16"/>
        <v>1</v>
      </c>
    </row>
    <row r="847" spans="1:42" x14ac:dyDescent="0.25">
      <c r="A847" t="s">
        <v>93</v>
      </c>
      <c r="B847" t="s">
        <v>30</v>
      </c>
      <c r="C847" s="20">
        <v>40959</v>
      </c>
      <c r="D847">
        <v>1</v>
      </c>
      <c r="F847" t="s">
        <v>107</v>
      </c>
      <c r="G847" s="25" t="s">
        <v>76</v>
      </c>
      <c r="J847" s="2"/>
      <c r="K847" s="22" t="str">
        <f>IF(ISNUMBER(AVERAGEIFS(Observed!K$2:K$10000,Observed!$A$2:$A$10000,$A847,Observed!$C$2:$C$10000,$C847)),AVERAGEIFS(Observed!K$2:K$10000,Observed!$A$2:$A$10000,$A847,Observed!$C$2:$C$10000,$C847),"")</f>
        <v/>
      </c>
      <c r="L847" s="23" t="str">
        <f>IF(ISNUMBER(AVERAGEIFS(Observed!L$2:L$10000,Observed!$A$2:$A$10000,$A847,Observed!$C$2:$C$10000,$C847)),AVERAGEIFS(Observed!L$2:L$10000,Observed!$A$2:$A$10000,$A847,Observed!$C$2:$C$10000,$C847),"")</f>
        <v/>
      </c>
      <c r="M847" s="23" t="str">
        <f>IF(ISNUMBER(AVERAGEIFS(Observed!M$2:M$10000,Observed!$A$2:$A$10000,$A847,Observed!$C$2:$C$10000,$C847)),AVERAGEIFS(Observed!M$2:M$10000,Observed!$A$2:$A$10000,$A847,Observed!$C$2:$C$10000,$C847),"")</f>
        <v/>
      </c>
      <c r="N847" s="23" t="str">
        <f>IF(ISNUMBER(AVERAGEIFS(Observed!N$2:N$10000,Observed!$A$2:$A$10000,$A847,Observed!$C$2:$C$10000,$C847)),AVERAGEIFS(Observed!N$2:N$10000,Observed!$A$2:$A$10000,$A847,Observed!$C$2:$C$10000,$C847),"")</f>
        <v/>
      </c>
      <c r="O847" s="23" t="str">
        <f>IF(ISNUMBER(AVERAGEIFS(Observed!O$2:O$10000,Observed!$A$2:$A$10000,$A847,Observed!$C$2:$C$10000,$C847)),AVERAGEIFS(Observed!O$2:O$10000,Observed!$A$2:$A$10000,$A847,Observed!$C$2:$C$10000,$C847),"")</f>
        <v/>
      </c>
      <c r="P847" s="24" t="str">
        <f>IF(ISNUMBER(AVERAGEIFS(Observed!P$2:P$10000,Observed!$A$2:$A$10000,$A847,Observed!$C$2:$C$10000,$C847)),AVERAGEIFS(Observed!P$2:P$10000,Observed!$A$2:$A$10000,$A847,Observed!$C$2:$C$10000,$C847),"")</f>
        <v/>
      </c>
      <c r="Q847" s="24" t="str">
        <f>IF(ISNUMBER(AVERAGEIFS(Observed!Q$2:Q$10000,Observed!$A$2:$A$10000,$A847,Observed!$C$2:$C$10000,$C847)),AVERAGEIFS(Observed!Q$2:Q$10000,Observed!$A$2:$A$10000,$A847,Observed!$C$2:$C$10000,$C847),"")</f>
        <v/>
      </c>
      <c r="R847" s="24" t="str">
        <f>IF(ISNUMBER(AVERAGEIFS(Observed!R$2:R$10000,Observed!$A$2:$A$10000,$A847,Observed!$C$2:$C$10000,$C847)),AVERAGEIFS(Observed!R$2:R$10000,Observed!$A$2:$A$10000,$A847,Observed!$C$2:$C$10000,$C847),"")</f>
        <v/>
      </c>
      <c r="S847" s="22" t="str">
        <f>IF(ISNUMBER(AVERAGEIFS(Observed!S$2:S$10000,Observed!$A$2:$A$10000,$A847,Observed!$C$2:$C$10000,$C847)),AVERAGEIFS(Observed!S$2:S$10000,Observed!$A$2:$A$10000,$A847,Observed!$C$2:$C$10000,$C847),"")</f>
        <v/>
      </c>
      <c r="T847" s="23" t="str">
        <f>IF(ISNUMBER(AVERAGEIFS(Observed!T$2:T$10000,Observed!$A$2:$A$10000,$A847,Observed!$C$2:$C$10000,$C847)),AVERAGEIFS(Observed!T$2:T$10000,Observed!$A$2:$A$10000,$A847,Observed!$C$2:$C$10000,$C847),"")</f>
        <v/>
      </c>
      <c r="U847" s="23" t="str">
        <f>IF(ISNUMBER(AVERAGEIFS(Observed!U$2:U$10000,Observed!$A$2:$A$10000,$A847,Observed!$C$2:$C$10000,$C847)),AVERAGEIFS(Observed!U$2:U$10000,Observed!$A$2:$A$10000,$A847,Observed!$C$2:$C$10000,$C847),"")</f>
        <v/>
      </c>
      <c r="V847" s="23" t="str">
        <f>IF(ISNUMBER(AVERAGEIFS(Observed!V$2:V$10000,Observed!$A$2:$A$10000,$A847,Observed!$C$2:$C$10000,$C847)),AVERAGEIFS(Observed!V$2:V$10000,Observed!$A$2:$A$10000,$A847,Observed!$C$2:$C$10000,$C847),"")</f>
        <v/>
      </c>
      <c r="W847" s="23" t="str">
        <f>IF(ISNUMBER(AVERAGEIFS(Observed!W$2:W$10000,Observed!$A$2:$A$10000,$A847,Observed!$C$2:$C$10000,$C847)),AVERAGEIFS(Observed!W$2:W$10000,Observed!$A$2:$A$10000,$A847,Observed!$C$2:$C$10000,$C847),"")</f>
        <v/>
      </c>
      <c r="X847" s="23" t="str">
        <f>IF(ISNUMBER(AVERAGEIFS(Observed!X$2:X$10000,Observed!$A$2:$A$10000,$A847,Observed!$C$2:$C$10000,$C847)),AVERAGEIFS(Observed!X$2:X$10000,Observed!$A$2:$A$10000,$A847,Observed!$C$2:$C$10000,$C847),"")</f>
        <v/>
      </c>
      <c r="Y847" s="23" t="str">
        <f>IF(ISNUMBER(AVERAGEIFS(Observed!Y$2:Y$10000,Observed!$A$2:$A$10000,$A847,Observed!$C$2:$C$10000,$C847)),AVERAGEIFS(Observed!Y$2:Y$10000,Observed!$A$2:$A$10000,$A847,Observed!$C$2:$C$10000,$C847),"")</f>
        <v/>
      </c>
      <c r="Z847" s="23" t="str">
        <f>IF(ISNUMBER(AVERAGEIFS(Observed!Z$2:Z$10000,Observed!$A$2:$A$10000,$A847,Observed!$C$2:$C$10000,$C847)),AVERAGEIFS(Observed!Z$2:Z$10000,Observed!$A$2:$A$10000,$A847,Observed!$C$2:$C$10000,$C847),"")</f>
        <v/>
      </c>
      <c r="AA847" s="23" t="str">
        <f>IF(ISNUMBER(AVERAGEIFS(Observed!AA$2:AA$10000,Observed!$A$2:$A$10000,$A847,Observed!$C$2:$C$10000,$C847)),AVERAGEIFS(Observed!AA$2:AA$10000,Observed!$A$2:$A$10000,$A847,Observed!$C$2:$C$10000,$C847),"")</f>
        <v/>
      </c>
      <c r="AB847" s="23" t="str">
        <f>IF(ISNUMBER(AVERAGEIFS(Observed!AB$2:AB$10000,Observed!$A$2:$A$10000,$A847,Observed!$C$2:$C$10000,$C847)),AVERAGEIFS(Observed!AB$2:AB$10000,Observed!$A$2:$A$10000,$A847,Observed!$C$2:$C$10000,$C847),"")</f>
        <v/>
      </c>
      <c r="AC847" s="23" t="str">
        <f>IF(ISNUMBER(AVERAGEIFS(Observed!AC$2:AC$10000,Observed!$A$2:$A$10000,$A847,Observed!$C$2:$C$10000,$C847)),AVERAGEIFS(Observed!AC$2:AC$10000,Observed!$A$2:$A$10000,$A847,Observed!$C$2:$C$10000,$C847),"")</f>
        <v/>
      </c>
      <c r="AD847" s="23" t="str">
        <f>IF(ISNUMBER(AVERAGEIFS(Observed!AD$2:AD$10000,Observed!$A$2:$A$10000,$A847,Observed!$C$2:$C$10000,$C847)),AVERAGEIFS(Observed!AD$2:AD$10000,Observed!$A$2:$A$10000,$A847,Observed!$C$2:$C$10000,$C847),"")</f>
        <v/>
      </c>
      <c r="AE847" s="24" t="str">
        <f>IF(ISNUMBER(AVERAGEIFS(Observed!AE$2:AE$10000,Observed!$A$2:$A$10000,$A847,Observed!$C$2:$C$10000,$C847)),AVERAGEIFS(Observed!AE$2:AE$10000,Observed!$A$2:$A$10000,$A847,Observed!$C$2:$C$10000,$C847),"")</f>
        <v/>
      </c>
      <c r="AF847" s="24" t="str">
        <f>IF(ISNUMBER(AVERAGEIFS(Observed!AF$2:AF$10000,Observed!$A$2:$A$10000,$A847,Observed!$C$2:$C$10000,$C847)),AVERAGEIFS(Observed!AF$2:AF$10000,Observed!$A$2:$A$10000,$A847,Observed!$C$2:$C$10000,$C847),"")</f>
        <v/>
      </c>
      <c r="AG847" s="23" t="str">
        <f>IF(ISNUMBER(AVERAGEIFS(Observed!AG$2:AG$10000,Observed!$A$2:$A$10000,$A847,Observed!$C$2:$C$10000,$C847)),AVERAGEIFS(Observed!AG$2:AG$10000,Observed!$A$2:$A$10000,$A847,Observed!$C$2:$C$10000,$C847),"")</f>
        <v/>
      </c>
      <c r="AH847" s="23" t="str">
        <f>IF(ISNUMBER(AVERAGEIFS(Observed!AH$2:AH$10000,Observed!$A$2:$A$10000,$A847,Observed!$C$2:$C$10000,$C847)),AVERAGEIFS(Observed!AH$2:AH$10000,Observed!$A$2:$A$10000,$A847,Observed!$C$2:$C$10000,$C847),"")</f>
        <v/>
      </c>
      <c r="AI847" s="22" t="str">
        <f>IF(ISNUMBER(AVERAGEIFS(Observed!AI$2:AI$10000,Observed!$A$2:$A$10000,$A847,Observed!$C$2:$C$10000,$C847)),AVERAGEIFS(Observed!AI$2:AI$10000,Observed!$A$2:$A$10000,$A847,Observed!$C$2:$C$10000,$C847),"")</f>
        <v/>
      </c>
      <c r="AJ847" s="23">
        <f>IF(ISNUMBER(AVERAGEIFS(Observed!AJ$2:AJ$10000,Observed!$A$2:$A$10000,$A847,Observed!$C$2:$C$10000,$C847)),AVERAGEIFS(Observed!AJ$2:AJ$10000,Observed!$A$2:$A$10000,$A847,Observed!$C$2:$C$10000,$C847),"")</f>
        <v>17.759999999999998</v>
      </c>
      <c r="AK847" s="23" t="str">
        <f>IF(ISNUMBER(AVERAGEIFS(Observed!AK$2:AK$10000,Observed!$A$2:$A$10000,$A847,Observed!$C$2:$C$10000,$C847)),AVERAGEIFS(Observed!AK$2:AK$10000,Observed!$A$2:$A$10000,$A847,Observed!$C$2:$C$10000,$C847),"")</f>
        <v/>
      </c>
      <c r="AL847" s="23" t="str">
        <f>IF(ISNUMBER(AVERAGEIFS(Observed!AL$2:AL$10000,Observed!$A$2:$A$10000,$A847,Observed!$C$2:$C$10000,$C847)),AVERAGEIFS(Observed!AL$2:AL$10000,Observed!$A$2:$A$10000,$A847,Observed!$C$2:$C$10000,$C847),"")</f>
        <v/>
      </c>
      <c r="AM847" s="23" t="str">
        <f>IF(ISNUMBER(AVERAGEIFS(Observed!AM$2:AM$10000,Observed!$A$2:$A$10000,$A847,Observed!$C$2:$C$10000,$C847)),AVERAGEIFS(Observed!AM$2:AM$10000,Observed!$A$2:$A$10000,$A847,Observed!$C$2:$C$10000,$C847),"")</f>
        <v/>
      </c>
      <c r="AN847" s="23" t="str">
        <f>IF(ISNUMBER(AVERAGEIFS(Observed!AN$2:AN$10000,Observed!$A$2:$A$10000,$A847,Observed!$C$2:$C$10000,$C847)),AVERAGEIFS(Observed!AN$2:AN$10000,Observed!$A$2:$A$10000,$A847,Observed!$C$2:$C$10000,$C847),"")</f>
        <v/>
      </c>
      <c r="AO847" s="2">
        <f>COUNTIFS(Observed!$A$2:$A$10000,$A847,Observed!$C$2:$C$10000,$C847)</f>
        <v>5</v>
      </c>
      <c r="AP847" s="2">
        <f t="shared" si="16"/>
        <v>1</v>
      </c>
    </row>
    <row r="848" spans="1:42" x14ac:dyDescent="0.25">
      <c r="A848" t="s">
        <v>93</v>
      </c>
      <c r="B848" t="s">
        <v>30</v>
      </c>
      <c r="C848" s="20">
        <v>40973</v>
      </c>
      <c r="D848">
        <v>1</v>
      </c>
      <c r="F848" t="s">
        <v>107</v>
      </c>
      <c r="G848" s="25" t="s">
        <v>76</v>
      </c>
      <c r="J848" s="2"/>
      <c r="K848" s="22" t="str">
        <f>IF(ISNUMBER(AVERAGEIFS(Observed!K$2:K$10000,Observed!$A$2:$A$10000,$A848,Observed!$C$2:$C$10000,$C848)),AVERAGEIFS(Observed!K$2:K$10000,Observed!$A$2:$A$10000,$A848,Observed!$C$2:$C$10000,$C848),"")</f>
        <v/>
      </c>
      <c r="L848" s="23" t="str">
        <f>IF(ISNUMBER(AVERAGEIFS(Observed!L$2:L$10000,Observed!$A$2:$A$10000,$A848,Observed!$C$2:$C$10000,$C848)),AVERAGEIFS(Observed!L$2:L$10000,Observed!$A$2:$A$10000,$A848,Observed!$C$2:$C$10000,$C848),"")</f>
        <v/>
      </c>
      <c r="M848" s="23" t="str">
        <f>IF(ISNUMBER(AVERAGEIFS(Observed!M$2:M$10000,Observed!$A$2:$A$10000,$A848,Observed!$C$2:$C$10000,$C848)),AVERAGEIFS(Observed!M$2:M$10000,Observed!$A$2:$A$10000,$A848,Observed!$C$2:$C$10000,$C848),"")</f>
        <v/>
      </c>
      <c r="N848" s="23" t="str">
        <f>IF(ISNUMBER(AVERAGEIFS(Observed!N$2:N$10000,Observed!$A$2:$A$10000,$A848,Observed!$C$2:$C$10000,$C848)),AVERAGEIFS(Observed!N$2:N$10000,Observed!$A$2:$A$10000,$A848,Observed!$C$2:$C$10000,$C848),"")</f>
        <v/>
      </c>
      <c r="O848" s="23" t="str">
        <f>IF(ISNUMBER(AVERAGEIFS(Observed!O$2:O$10000,Observed!$A$2:$A$10000,$A848,Observed!$C$2:$C$10000,$C848)),AVERAGEIFS(Observed!O$2:O$10000,Observed!$A$2:$A$10000,$A848,Observed!$C$2:$C$10000,$C848),"")</f>
        <v/>
      </c>
      <c r="P848" s="24" t="str">
        <f>IF(ISNUMBER(AVERAGEIFS(Observed!P$2:P$10000,Observed!$A$2:$A$10000,$A848,Observed!$C$2:$C$10000,$C848)),AVERAGEIFS(Observed!P$2:P$10000,Observed!$A$2:$A$10000,$A848,Observed!$C$2:$C$10000,$C848),"")</f>
        <v/>
      </c>
      <c r="Q848" s="24" t="str">
        <f>IF(ISNUMBER(AVERAGEIFS(Observed!Q$2:Q$10000,Observed!$A$2:$A$10000,$A848,Observed!$C$2:$C$10000,$C848)),AVERAGEIFS(Observed!Q$2:Q$10000,Observed!$A$2:$A$10000,$A848,Observed!$C$2:$C$10000,$C848),"")</f>
        <v/>
      </c>
      <c r="R848" s="24" t="str">
        <f>IF(ISNUMBER(AVERAGEIFS(Observed!R$2:R$10000,Observed!$A$2:$A$10000,$A848,Observed!$C$2:$C$10000,$C848)),AVERAGEIFS(Observed!R$2:R$10000,Observed!$A$2:$A$10000,$A848,Observed!$C$2:$C$10000,$C848),"")</f>
        <v/>
      </c>
      <c r="S848" s="22" t="str">
        <f>IF(ISNUMBER(AVERAGEIFS(Observed!S$2:S$10000,Observed!$A$2:$A$10000,$A848,Observed!$C$2:$C$10000,$C848)),AVERAGEIFS(Observed!S$2:S$10000,Observed!$A$2:$A$10000,$A848,Observed!$C$2:$C$10000,$C848),"")</f>
        <v/>
      </c>
      <c r="T848" s="23" t="str">
        <f>IF(ISNUMBER(AVERAGEIFS(Observed!T$2:T$10000,Observed!$A$2:$A$10000,$A848,Observed!$C$2:$C$10000,$C848)),AVERAGEIFS(Observed!T$2:T$10000,Observed!$A$2:$A$10000,$A848,Observed!$C$2:$C$10000,$C848),"")</f>
        <v/>
      </c>
      <c r="U848" s="23" t="str">
        <f>IF(ISNUMBER(AVERAGEIFS(Observed!U$2:U$10000,Observed!$A$2:$A$10000,$A848,Observed!$C$2:$C$10000,$C848)),AVERAGEIFS(Observed!U$2:U$10000,Observed!$A$2:$A$10000,$A848,Observed!$C$2:$C$10000,$C848),"")</f>
        <v/>
      </c>
      <c r="V848" s="23" t="str">
        <f>IF(ISNUMBER(AVERAGEIFS(Observed!V$2:V$10000,Observed!$A$2:$A$10000,$A848,Observed!$C$2:$C$10000,$C848)),AVERAGEIFS(Observed!V$2:V$10000,Observed!$A$2:$A$10000,$A848,Observed!$C$2:$C$10000,$C848),"")</f>
        <v/>
      </c>
      <c r="W848" s="23" t="str">
        <f>IF(ISNUMBER(AVERAGEIFS(Observed!W$2:W$10000,Observed!$A$2:$A$10000,$A848,Observed!$C$2:$C$10000,$C848)),AVERAGEIFS(Observed!W$2:W$10000,Observed!$A$2:$A$10000,$A848,Observed!$C$2:$C$10000,$C848),"")</f>
        <v/>
      </c>
      <c r="X848" s="23" t="str">
        <f>IF(ISNUMBER(AVERAGEIFS(Observed!X$2:X$10000,Observed!$A$2:$A$10000,$A848,Observed!$C$2:$C$10000,$C848)),AVERAGEIFS(Observed!X$2:X$10000,Observed!$A$2:$A$10000,$A848,Observed!$C$2:$C$10000,$C848),"")</f>
        <v/>
      </c>
      <c r="Y848" s="23" t="str">
        <f>IF(ISNUMBER(AVERAGEIFS(Observed!Y$2:Y$10000,Observed!$A$2:$A$10000,$A848,Observed!$C$2:$C$10000,$C848)),AVERAGEIFS(Observed!Y$2:Y$10000,Observed!$A$2:$A$10000,$A848,Observed!$C$2:$C$10000,$C848),"")</f>
        <v/>
      </c>
      <c r="Z848" s="23" t="str">
        <f>IF(ISNUMBER(AVERAGEIFS(Observed!Z$2:Z$10000,Observed!$A$2:$A$10000,$A848,Observed!$C$2:$C$10000,$C848)),AVERAGEIFS(Observed!Z$2:Z$10000,Observed!$A$2:$A$10000,$A848,Observed!$C$2:$C$10000,$C848),"")</f>
        <v/>
      </c>
      <c r="AA848" s="23" t="str">
        <f>IF(ISNUMBER(AVERAGEIFS(Observed!AA$2:AA$10000,Observed!$A$2:$A$10000,$A848,Observed!$C$2:$C$10000,$C848)),AVERAGEIFS(Observed!AA$2:AA$10000,Observed!$A$2:$A$10000,$A848,Observed!$C$2:$C$10000,$C848),"")</f>
        <v/>
      </c>
      <c r="AB848" s="23" t="str">
        <f>IF(ISNUMBER(AVERAGEIFS(Observed!AB$2:AB$10000,Observed!$A$2:$A$10000,$A848,Observed!$C$2:$C$10000,$C848)),AVERAGEIFS(Observed!AB$2:AB$10000,Observed!$A$2:$A$10000,$A848,Observed!$C$2:$C$10000,$C848),"")</f>
        <v/>
      </c>
      <c r="AC848" s="23" t="str">
        <f>IF(ISNUMBER(AVERAGEIFS(Observed!AC$2:AC$10000,Observed!$A$2:$A$10000,$A848,Observed!$C$2:$C$10000,$C848)),AVERAGEIFS(Observed!AC$2:AC$10000,Observed!$A$2:$A$10000,$A848,Observed!$C$2:$C$10000,$C848),"")</f>
        <v/>
      </c>
      <c r="AD848" s="23" t="str">
        <f>IF(ISNUMBER(AVERAGEIFS(Observed!AD$2:AD$10000,Observed!$A$2:$A$10000,$A848,Observed!$C$2:$C$10000,$C848)),AVERAGEIFS(Observed!AD$2:AD$10000,Observed!$A$2:$A$10000,$A848,Observed!$C$2:$C$10000,$C848),"")</f>
        <v/>
      </c>
      <c r="AE848" s="24" t="str">
        <f>IF(ISNUMBER(AVERAGEIFS(Observed!AE$2:AE$10000,Observed!$A$2:$A$10000,$A848,Observed!$C$2:$C$10000,$C848)),AVERAGEIFS(Observed!AE$2:AE$10000,Observed!$A$2:$A$10000,$A848,Observed!$C$2:$C$10000,$C848),"")</f>
        <v/>
      </c>
      <c r="AF848" s="24" t="str">
        <f>IF(ISNUMBER(AVERAGEIFS(Observed!AF$2:AF$10000,Observed!$A$2:$A$10000,$A848,Observed!$C$2:$C$10000,$C848)),AVERAGEIFS(Observed!AF$2:AF$10000,Observed!$A$2:$A$10000,$A848,Observed!$C$2:$C$10000,$C848),"")</f>
        <v/>
      </c>
      <c r="AG848" s="23" t="str">
        <f>IF(ISNUMBER(AVERAGEIFS(Observed!AG$2:AG$10000,Observed!$A$2:$A$10000,$A848,Observed!$C$2:$C$10000,$C848)),AVERAGEIFS(Observed!AG$2:AG$10000,Observed!$A$2:$A$10000,$A848,Observed!$C$2:$C$10000,$C848),"")</f>
        <v/>
      </c>
      <c r="AH848" s="23" t="str">
        <f>IF(ISNUMBER(AVERAGEIFS(Observed!AH$2:AH$10000,Observed!$A$2:$A$10000,$A848,Observed!$C$2:$C$10000,$C848)),AVERAGEIFS(Observed!AH$2:AH$10000,Observed!$A$2:$A$10000,$A848,Observed!$C$2:$C$10000,$C848),"")</f>
        <v/>
      </c>
      <c r="AI848" s="22" t="str">
        <f>IF(ISNUMBER(AVERAGEIFS(Observed!AI$2:AI$10000,Observed!$A$2:$A$10000,$A848,Observed!$C$2:$C$10000,$C848)),AVERAGEIFS(Observed!AI$2:AI$10000,Observed!$A$2:$A$10000,$A848,Observed!$C$2:$C$10000,$C848),"")</f>
        <v/>
      </c>
      <c r="AJ848" s="23">
        <f>IF(ISNUMBER(AVERAGEIFS(Observed!AJ$2:AJ$10000,Observed!$A$2:$A$10000,$A848,Observed!$C$2:$C$10000,$C848)),AVERAGEIFS(Observed!AJ$2:AJ$10000,Observed!$A$2:$A$10000,$A848,Observed!$C$2:$C$10000,$C848),"")</f>
        <v>21.22</v>
      </c>
      <c r="AK848" s="23" t="str">
        <f>IF(ISNUMBER(AVERAGEIFS(Observed!AK$2:AK$10000,Observed!$A$2:$A$10000,$A848,Observed!$C$2:$C$10000,$C848)),AVERAGEIFS(Observed!AK$2:AK$10000,Observed!$A$2:$A$10000,$A848,Observed!$C$2:$C$10000,$C848),"")</f>
        <v/>
      </c>
      <c r="AL848" s="23" t="str">
        <f>IF(ISNUMBER(AVERAGEIFS(Observed!AL$2:AL$10000,Observed!$A$2:$A$10000,$A848,Observed!$C$2:$C$10000,$C848)),AVERAGEIFS(Observed!AL$2:AL$10000,Observed!$A$2:$A$10000,$A848,Observed!$C$2:$C$10000,$C848),"")</f>
        <v/>
      </c>
      <c r="AM848" s="23" t="str">
        <f>IF(ISNUMBER(AVERAGEIFS(Observed!AM$2:AM$10000,Observed!$A$2:$A$10000,$A848,Observed!$C$2:$C$10000,$C848)),AVERAGEIFS(Observed!AM$2:AM$10000,Observed!$A$2:$A$10000,$A848,Observed!$C$2:$C$10000,$C848),"")</f>
        <v/>
      </c>
      <c r="AN848" s="23" t="str">
        <f>IF(ISNUMBER(AVERAGEIFS(Observed!AN$2:AN$10000,Observed!$A$2:$A$10000,$A848,Observed!$C$2:$C$10000,$C848)),AVERAGEIFS(Observed!AN$2:AN$10000,Observed!$A$2:$A$10000,$A848,Observed!$C$2:$C$10000,$C848),"")</f>
        <v/>
      </c>
      <c r="AO848" s="2">
        <f>COUNTIFS(Observed!$A$2:$A$10000,$A848,Observed!$C$2:$C$10000,$C848)</f>
        <v>5</v>
      </c>
      <c r="AP848" s="2">
        <f t="shared" si="16"/>
        <v>1</v>
      </c>
    </row>
    <row r="849" spans="1:42" x14ac:dyDescent="0.25">
      <c r="A849" t="s">
        <v>93</v>
      </c>
      <c r="B849" t="s">
        <v>30</v>
      </c>
      <c r="C849" s="20">
        <v>40980</v>
      </c>
      <c r="D849">
        <v>1</v>
      </c>
      <c r="F849" t="s">
        <v>107</v>
      </c>
      <c r="G849" s="25" t="s">
        <v>76</v>
      </c>
      <c r="J849" s="2"/>
      <c r="K849" s="22" t="str">
        <f>IF(ISNUMBER(AVERAGEIFS(Observed!K$2:K$10000,Observed!$A$2:$A$10000,$A849,Observed!$C$2:$C$10000,$C849)),AVERAGEIFS(Observed!K$2:K$10000,Observed!$A$2:$A$10000,$A849,Observed!$C$2:$C$10000,$C849),"")</f>
        <v/>
      </c>
      <c r="L849" s="23" t="str">
        <f>IF(ISNUMBER(AVERAGEIFS(Observed!L$2:L$10000,Observed!$A$2:$A$10000,$A849,Observed!$C$2:$C$10000,$C849)),AVERAGEIFS(Observed!L$2:L$10000,Observed!$A$2:$A$10000,$A849,Observed!$C$2:$C$10000,$C849),"")</f>
        <v/>
      </c>
      <c r="M849" s="23" t="str">
        <f>IF(ISNUMBER(AVERAGEIFS(Observed!M$2:M$10000,Observed!$A$2:$A$10000,$A849,Observed!$C$2:$C$10000,$C849)),AVERAGEIFS(Observed!M$2:M$10000,Observed!$A$2:$A$10000,$A849,Observed!$C$2:$C$10000,$C849),"")</f>
        <v/>
      </c>
      <c r="N849" s="23" t="str">
        <f>IF(ISNUMBER(AVERAGEIFS(Observed!N$2:N$10000,Observed!$A$2:$A$10000,$A849,Observed!$C$2:$C$10000,$C849)),AVERAGEIFS(Observed!N$2:N$10000,Observed!$A$2:$A$10000,$A849,Observed!$C$2:$C$10000,$C849),"")</f>
        <v/>
      </c>
      <c r="O849" s="23" t="str">
        <f>IF(ISNUMBER(AVERAGEIFS(Observed!O$2:O$10000,Observed!$A$2:$A$10000,$A849,Observed!$C$2:$C$10000,$C849)),AVERAGEIFS(Observed!O$2:O$10000,Observed!$A$2:$A$10000,$A849,Observed!$C$2:$C$10000,$C849),"")</f>
        <v/>
      </c>
      <c r="P849" s="24" t="str">
        <f>IF(ISNUMBER(AVERAGEIFS(Observed!P$2:P$10000,Observed!$A$2:$A$10000,$A849,Observed!$C$2:$C$10000,$C849)),AVERAGEIFS(Observed!P$2:P$10000,Observed!$A$2:$A$10000,$A849,Observed!$C$2:$C$10000,$C849),"")</f>
        <v/>
      </c>
      <c r="Q849" s="24" t="str">
        <f>IF(ISNUMBER(AVERAGEIFS(Observed!Q$2:Q$10000,Observed!$A$2:$A$10000,$A849,Observed!$C$2:$C$10000,$C849)),AVERAGEIFS(Observed!Q$2:Q$10000,Observed!$A$2:$A$10000,$A849,Observed!$C$2:$C$10000,$C849),"")</f>
        <v/>
      </c>
      <c r="R849" s="24" t="str">
        <f>IF(ISNUMBER(AVERAGEIFS(Observed!R$2:R$10000,Observed!$A$2:$A$10000,$A849,Observed!$C$2:$C$10000,$C849)),AVERAGEIFS(Observed!R$2:R$10000,Observed!$A$2:$A$10000,$A849,Observed!$C$2:$C$10000,$C849),"")</f>
        <v/>
      </c>
      <c r="S849" s="22" t="str">
        <f>IF(ISNUMBER(AVERAGEIFS(Observed!S$2:S$10000,Observed!$A$2:$A$10000,$A849,Observed!$C$2:$C$10000,$C849)),AVERAGEIFS(Observed!S$2:S$10000,Observed!$A$2:$A$10000,$A849,Observed!$C$2:$C$10000,$C849),"")</f>
        <v/>
      </c>
      <c r="T849" s="23" t="str">
        <f>IF(ISNUMBER(AVERAGEIFS(Observed!T$2:T$10000,Observed!$A$2:$A$10000,$A849,Observed!$C$2:$C$10000,$C849)),AVERAGEIFS(Observed!T$2:T$10000,Observed!$A$2:$A$10000,$A849,Observed!$C$2:$C$10000,$C849),"")</f>
        <v/>
      </c>
      <c r="U849" s="23" t="str">
        <f>IF(ISNUMBER(AVERAGEIFS(Observed!U$2:U$10000,Observed!$A$2:$A$10000,$A849,Observed!$C$2:$C$10000,$C849)),AVERAGEIFS(Observed!U$2:U$10000,Observed!$A$2:$A$10000,$A849,Observed!$C$2:$C$10000,$C849),"")</f>
        <v/>
      </c>
      <c r="V849" s="23" t="str">
        <f>IF(ISNUMBER(AVERAGEIFS(Observed!V$2:V$10000,Observed!$A$2:$A$10000,$A849,Observed!$C$2:$C$10000,$C849)),AVERAGEIFS(Observed!V$2:V$10000,Observed!$A$2:$A$10000,$A849,Observed!$C$2:$C$10000,$C849),"")</f>
        <v/>
      </c>
      <c r="W849" s="23" t="str">
        <f>IF(ISNUMBER(AVERAGEIFS(Observed!W$2:W$10000,Observed!$A$2:$A$10000,$A849,Observed!$C$2:$C$10000,$C849)),AVERAGEIFS(Observed!W$2:W$10000,Observed!$A$2:$A$10000,$A849,Observed!$C$2:$C$10000,$C849),"")</f>
        <v/>
      </c>
      <c r="X849" s="23" t="str">
        <f>IF(ISNUMBER(AVERAGEIFS(Observed!X$2:X$10000,Observed!$A$2:$A$10000,$A849,Observed!$C$2:$C$10000,$C849)),AVERAGEIFS(Observed!X$2:X$10000,Observed!$A$2:$A$10000,$A849,Observed!$C$2:$C$10000,$C849),"")</f>
        <v/>
      </c>
      <c r="Y849" s="23" t="str">
        <f>IF(ISNUMBER(AVERAGEIFS(Observed!Y$2:Y$10000,Observed!$A$2:$A$10000,$A849,Observed!$C$2:$C$10000,$C849)),AVERAGEIFS(Observed!Y$2:Y$10000,Observed!$A$2:$A$10000,$A849,Observed!$C$2:$C$10000,$C849),"")</f>
        <v/>
      </c>
      <c r="Z849" s="23" t="str">
        <f>IF(ISNUMBER(AVERAGEIFS(Observed!Z$2:Z$10000,Observed!$A$2:$A$10000,$A849,Observed!$C$2:$C$10000,$C849)),AVERAGEIFS(Observed!Z$2:Z$10000,Observed!$A$2:$A$10000,$A849,Observed!$C$2:$C$10000,$C849),"")</f>
        <v/>
      </c>
      <c r="AA849" s="23" t="str">
        <f>IF(ISNUMBER(AVERAGEIFS(Observed!AA$2:AA$10000,Observed!$A$2:$A$10000,$A849,Observed!$C$2:$C$10000,$C849)),AVERAGEIFS(Observed!AA$2:AA$10000,Observed!$A$2:$A$10000,$A849,Observed!$C$2:$C$10000,$C849),"")</f>
        <v/>
      </c>
      <c r="AB849" s="23" t="str">
        <f>IF(ISNUMBER(AVERAGEIFS(Observed!AB$2:AB$10000,Observed!$A$2:$A$10000,$A849,Observed!$C$2:$C$10000,$C849)),AVERAGEIFS(Observed!AB$2:AB$10000,Observed!$A$2:$A$10000,$A849,Observed!$C$2:$C$10000,$C849),"")</f>
        <v/>
      </c>
      <c r="AC849" s="23" t="str">
        <f>IF(ISNUMBER(AVERAGEIFS(Observed!AC$2:AC$10000,Observed!$A$2:$A$10000,$A849,Observed!$C$2:$C$10000,$C849)),AVERAGEIFS(Observed!AC$2:AC$10000,Observed!$A$2:$A$10000,$A849,Observed!$C$2:$C$10000,$C849),"")</f>
        <v/>
      </c>
      <c r="AD849" s="23" t="str">
        <f>IF(ISNUMBER(AVERAGEIFS(Observed!AD$2:AD$10000,Observed!$A$2:$A$10000,$A849,Observed!$C$2:$C$10000,$C849)),AVERAGEIFS(Observed!AD$2:AD$10000,Observed!$A$2:$A$10000,$A849,Observed!$C$2:$C$10000,$C849),"")</f>
        <v/>
      </c>
      <c r="AE849" s="24" t="str">
        <f>IF(ISNUMBER(AVERAGEIFS(Observed!AE$2:AE$10000,Observed!$A$2:$A$10000,$A849,Observed!$C$2:$C$10000,$C849)),AVERAGEIFS(Observed!AE$2:AE$10000,Observed!$A$2:$A$10000,$A849,Observed!$C$2:$C$10000,$C849),"")</f>
        <v/>
      </c>
      <c r="AF849" s="24" t="str">
        <f>IF(ISNUMBER(AVERAGEIFS(Observed!AF$2:AF$10000,Observed!$A$2:$A$10000,$A849,Observed!$C$2:$C$10000,$C849)),AVERAGEIFS(Observed!AF$2:AF$10000,Observed!$A$2:$A$10000,$A849,Observed!$C$2:$C$10000,$C849),"")</f>
        <v/>
      </c>
      <c r="AG849" s="23" t="str">
        <f>IF(ISNUMBER(AVERAGEIFS(Observed!AG$2:AG$10000,Observed!$A$2:$A$10000,$A849,Observed!$C$2:$C$10000,$C849)),AVERAGEIFS(Observed!AG$2:AG$10000,Observed!$A$2:$A$10000,$A849,Observed!$C$2:$C$10000,$C849),"")</f>
        <v/>
      </c>
      <c r="AH849" s="23" t="str">
        <f>IF(ISNUMBER(AVERAGEIFS(Observed!AH$2:AH$10000,Observed!$A$2:$A$10000,$A849,Observed!$C$2:$C$10000,$C849)),AVERAGEIFS(Observed!AH$2:AH$10000,Observed!$A$2:$A$10000,$A849,Observed!$C$2:$C$10000,$C849),"")</f>
        <v/>
      </c>
      <c r="AI849" s="22" t="str">
        <f>IF(ISNUMBER(AVERAGEIFS(Observed!AI$2:AI$10000,Observed!$A$2:$A$10000,$A849,Observed!$C$2:$C$10000,$C849)),AVERAGEIFS(Observed!AI$2:AI$10000,Observed!$A$2:$A$10000,$A849,Observed!$C$2:$C$10000,$C849),"")</f>
        <v/>
      </c>
      <c r="AJ849" s="23">
        <f>IF(ISNUMBER(AVERAGEIFS(Observed!AJ$2:AJ$10000,Observed!$A$2:$A$10000,$A849,Observed!$C$2:$C$10000,$C849)),AVERAGEIFS(Observed!AJ$2:AJ$10000,Observed!$A$2:$A$10000,$A849,Observed!$C$2:$C$10000,$C849),"")</f>
        <v>21.98</v>
      </c>
      <c r="AK849" s="23" t="str">
        <f>IF(ISNUMBER(AVERAGEIFS(Observed!AK$2:AK$10000,Observed!$A$2:$A$10000,$A849,Observed!$C$2:$C$10000,$C849)),AVERAGEIFS(Observed!AK$2:AK$10000,Observed!$A$2:$A$10000,$A849,Observed!$C$2:$C$10000,$C849),"")</f>
        <v/>
      </c>
      <c r="AL849" s="23" t="str">
        <f>IF(ISNUMBER(AVERAGEIFS(Observed!AL$2:AL$10000,Observed!$A$2:$A$10000,$A849,Observed!$C$2:$C$10000,$C849)),AVERAGEIFS(Observed!AL$2:AL$10000,Observed!$A$2:$A$10000,$A849,Observed!$C$2:$C$10000,$C849),"")</f>
        <v/>
      </c>
      <c r="AM849" s="23" t="str">
        <f>IF(ISNUMBER(AVERAGEIFS(Observed!AM$2:AM$10000,Observed!$A$2:$A$10000,$A849,Observed!$C$2:$C$10000,$C849)),AVERAGEIFS(Observed!AM$2:AM$10000,Observed!$A$2:$A$10000,$A849,Observed!$C$2:$C$10000,$C849),"")</f>
        <v/>
      </c>
      <c r="AN849" s="23" t="str">
        <f>IF(ISNUMBER(AVERAGEIFS(Observed!AN$2:AN$10000,Observed!$A$2:$A$10000,$A849,Observed!$C$2:$C$10000,$C849)),AVERAGEIFS(Observed!AN$2:AN$10000,Observed!$A$2:$A$10000,$A849,Observed!$C$2:$C$10000,$C849),"")</f>
        <v/>
      </c>
      <c r="AO849" s="2">
        <f>COUNTIFS(Observed!$A$2:$A$10000,$A849,Observed!$C$2:$C$10000,$C849)</f>
        <v>5</v>
      </c>
      <c r="AP849" s="2">
        <f t="shared" si="16"/>
        <v>1</v>
      </c>
    </row>
    <row r="850" spans="1:42" x14ac:dyDescent="0.25">
      <c r="A850" t="s">
        <v>93</v>
      </c>
      <c r="B850" t="s">
        <v>30</v>
      </c>
      <c r="C850" s="20">
        <v>40987</v>
      </c>
      <c r="D850">
        <v>1</v>
      </c>
      <c r="F850" t="s">
        <v>107</v>
      </c>
      <c r="G850" s="25" t="s">
        <v>76</v>
      </c>
      <c r="J850" s="2"/>
      <c r="K850" s="22" t="str">
        <f>IF(ISNUMBER(AVERAGEIFS(Observed!K$2:K$10000,Observed!$A$2:$A$10000,$A850,Observed!$C$2:$C$10000,$C850)),AVERAGEIFS(Observed!K$2:K$10000,Observed!$A$2:$A$10000,$A850,Observed!$C$2:$C$10000,$C850),"")</f>
        <v/>
      </c>
      <c r="L850" s="23" t="str">
        <f>IF(ISNUMBER(AVERAGEIFS(Observed!L$2:L$10000,Observed!$A$2:$A$10000,$A850,Observed!$C$2:$C$10000,$C850)),AVERAGEIFS(Observed!L$2:L$10000,Observed!$A$2:$A$10000,$A850,Observed!$C$2:$C$10000,$C850),"")</f>
        <v/>
      </c>
      <c r="M850" s="23" t="str">
        <f>IF(ISNUMBER(AVERAGEIFS(Observed!M$2:M$10000,Observed!$A$2:$A$10000,$A850,Observed!$C$2:$C$10000,$C850)),AVERAGEIFS(Observed!M$2:M$10000,Observed!$A$2:$A$10000,$A850,Observed!$C$2:$C$10000,$C850),"")</f>
        <v/>
      </c>
      <c r="N850" s="23" t="str">
        <f>IF(ISNUMBER(AVERAGEIFS(Observed!N$2:N$10000,Observed!$A$2:$A$10000,$A850,Observed!$C$2:$C$10000,$C850)),AVERAGEIFS(Observed!N$2:N$10000,Observed!$A$2:$A$10000,$A850,Observed!$C$2:$C$10000,$C850),"")</f>
        <v/>
      </c>
      <c r="O850" s="23" t="str">
        <f>IF(ISNUMBER(AVERAGEIFS(Observed!O$2:O$10000,Observed!$A$2:$A$10000,$A850,Observed!$C$2:$C$10000,$C850)),AVERAGEIFS(Observed!O$2:O$10000,Observed!$A$2:$A$10000,$A850,Observed!$C$2:$C$10000,$C850),"")</f>
        <v/>
      </c>
      <c r="P850" s="24" t="str">
        <f>IF(ISNUMBER(AVERAGEIFS(Observed!P$2:P$10000,Observed!$A$2:$A$10000,$A850,Observed!$C$2:$C$10000,$C850)),AVERAGEIFS(Observed!P$2:P$10000,Observed!$A$2:$A$10000,$A850,Observed!$C$2:$C$10000,$C850),"")</f>
        <v/>
      </c>
      <c r="Q850" s="24" t="str">
        <f>IF(ISNUMBER(AVERAGEIFS(Observed!Q$2:Q$10000,Observed!$A$2:$A$10000,$A850,Observed!$C$2:$C$10000,$C850)),AVERAGEIFS(Observed!Q$2:Q$10000,Observed!$A$2:$A$10000,$A850,Observed!$C$2:$C$10000,$C850),"")</f>
        <v/>
      </c>
      <c r="R850" s="24" t="str">
        <f>IF(ISNUMBER(AVERAGEIFS(Observed!R$2:R$10000,Observed!$A$2:$A$10000,$A850,Observed!$C$2:$C$10000,$C850)),AVERAGEIFS(Observed!R$2:R$10000,Observed!$A$2:$A$10000,$A850,Observed!$C$2:$C$10000,$C850),"")</f>
        <v/>
      </c>
      <c r="S850" s="22" t="str">
        <f>IF(ISNUMBER(AVERAGEIFS(Observed!S$2:S$10000,Observed!$A$2:$A$10000,$A850,Observed!$C$2:$C$10000,$C850)),AVERAGEIFS(Observed!S$2:S$10000,Observed!$A$2:$A$10000,$A850,Observed!$C$2:$C$10000,$C850),"")</f>
        <v/>
      </c>
      <c r="T850" s="23" t="str">
        <f>IF(ISNUMBER(AVERAGEIFS(Observed!T$2:T$10000,Observed!$A$2:$A$10000,$A850,Observed!$C$2:$C$10000,$C850)),AVERAGEIFS(Observed!T$2:T$10000,Observed!$A$2:$A$10000,$A850,Observed!$C$2:$C$10000,$C850),"")</f>
        <v/>
      </c>
      <c r="U850" s="23" t="str">
        <f>IF(ISNUMBER(AVERAGEIFS(Observed!U$2:U$10000,Observed!$A$2:$A$10000,$A850,Observed!$C$2:$C$10000,$C850)),AVERAGEIFS(Observed!U$2:U$10000,Observed!$A$2:$A$10000,$A850,Observed!$C$2:$C$10000,$C850),"")</f>
        <v/>
      </c>
      <c r="V850" s="23" t="str">
        <f>IF(ISNUMBER(AVERAGEIFS(Observed!V$2:V$10000,Observed!$A$2:$A$10000,$A850,Observed!$C$2:$C$10000,$C850)),AVERAGEIFS(Observed!V$2:V$10000,Observed!$A$2:$A$10000,$A850,Observed!$C$2:$C$10000,$C850),"")</f>
        <v/>
      </c>
      <c r="W850" s="23" t="str">
        <f>IF(ISNUMBER(AVERAGEIFS(Observed!W$2:W$10000,Observed!$A$2:$A$10000,$A850,Observed!$C$2:$C$10000,$C850)),AVERAGEIFS(Observed!W$2:W$10000,Observed!$A$2:$A$10000,$A850,Observed!$C$2:$C$10000,$C850),"")</f>
        <v/>
      </c>
      <c r="X850" s="23" t="str">
        <f>IF(ISNUMBER(AVERAGEIFS(Observed!X$2:X$10000,Observed!$A$2:$A$10000,$A850,Observed!$C$2:$C$10000,$C850)),AVERAGEIFS(Observed!X$2:X$10000,Observed!$A$2:$A$10000,$A850,Observed!$C$2:$C$10000,$C850),"")</f>
        <v/>
      </c>
      <c r="Y850" s="23" t="str">
        <f>IF(ISNUMBER(AVERAGEIFS(Observed!Y$2:Y$10000,Observed!$A$2:$A$10000,$A850,Observed!$C$2:$C$10000,$C850)),AVERAGEIFS(Observed!Y$2:Y$10000,Observed!$A$2:$A$10000,$A850,Observed!$C$2:$C$10000,$C850),"")</f>
        <v/>
      </c>
      <c r="Z850" s="23" t="str">
        <f>IF(ISNUMBER(AVERAGEIFS(Observed!Z$2:Z$10000,Observed!$A$2:$A$10000,$A850,Observed!$C$2:$C$10000,$C850)),AVERAGEIFS(Observed!Z$2:Z$10000,Observed!$A$2:$A$10000,$A850,Observed!$C$2:$C$10000,$C850),"")</f>
        <v/>
      </c>
      <c r="AA850" s="23" t="str">
        <f>IF(ISNUMBER(AVERAGEIFS(Observed!AA$2:AA$10000,Observed!$A$2:$A$10000,$A850,Observed!$C$2:$C$10000,$C850)),AVERAGEIFS(Observed!AA$2:AA$10000,Observed!$A$2:$A$10000,$A850,Observed!$C$2:$C$10000,$C850),"")</f>
        <v/>
      </c>
      <c r="AB850" s="23" t="str">
        <f>IF(ISNUMBER(AVERAGEIFS(Observed!AB$2:AB$10000,Observed!$A$2:$A$10000,$A850,Observed!$C$2:$C$10000,$C850)),AVERAGEIFS(Observed!AB$2:AB$10000,Observed!$A$2:$A$10000,$A850,Observed!$C$2:$C$10000,$C850),"")</f>
        <v/>
      </c>
      <c r="AC850" s="23" t="str">
        <f>IF(ISNUMBER(AVERAGEIFS(Observed!AC$2:AC$10000,Observed!$A$2:$A$10000,$A850,Observed!$C$2:$C$10000,$C850)),AVERAGEIFS(Observed!AC$2:AC$10000,Observed!$A$2:$A$10000,$A850,Observed!$C$2:$C$10000,$C850),"")</f>
        <v/>
      </c>
      <c r="AD850" s="23" t="str">
        <f>IF(ISNUMBER(AVERAGEIFS(Observed!AD$2:AD$10000,Observed!$A$2:$A$10000,$A850,Observed!$C$2:$C$10000,$C850)),AVERAGEIFS(Observed!AD$2:AD$10000,Observed!$A$2:$A$10000,$A850,Observed!$C$2:$C$10000,$C850),"")</f>
        <v/>
      </c>
      <c r="AE850" s="24" t="str">
        <f>IF(ISNUMBER(AVERAGEIFS(Observed!AE$2:AE$10000,Observed!$A$2:$A$10000,$A850,Observed!$C$2:$C$10000,$C850)),AVERAGEIFS(Observed!AE$2:AE$10000,Observed!$A$2:$A$10000,$A850,Observed!$C$2:$C$10000,$C850),"")</f>
        <v/>
      </c>
      <c r="AF850" s="24" t="str">
        <f>IF(ISNUMBER(AVERAGEIFS(Observed!AF$2:AF$10000,Observed!$A$2:$A$10000,$A850,Observed!$C$2:$C$10000,$C850)),AVERAGEIFS(Observed!AF$2:AF$10000,Observed!$A$2:$A$10000,$A850,Observed!$C$2:$C$10000,$C850),"")</f>
        <v/>
      </c>
      <c r="AG850" s="23" t="str">
        <f>IF(ISNUMBER(AVERAGEIFS(Observed!AG$2:AG$10000,Observed!$A$2:$A$10000,$A850,Observed!$C$2:$C$10000,$C850)),AVERAGEIFS(Observed!AG$2:AG$10000,Observed!$A$2:$A$10000,$A850,Observed!$C$2:$C$10000,$C850),"")</f>
        <v/>
      </c>
      <c r="AH850" s="23" t="str">
        <f>IF(ISNUMBER(AVERAGEIFS(Observed!AH$2:AH$10000,Observed!$A$2:$A$10000,$A850,Observed!$C$2:$C$10000,$C850)),AVERAGEIFS(Observed!AH$2:AH$10000,Observed!$A$2:$A$10000,$A850,Observed!$C$2:$C$10000,$C850),"")</f>
        <v/>
      </c>
      <c r="AI850" s="22" t="str">
        <f>IF(ISNUMBER(AVERAGEIFS(Observed!AI$2:AI$10000,Observed!$A$2:$A$10000,$A850,Observed!$C$2:$C$10000,$C850)),AVERAGEIFS(Observed!AI$2:AI$10000,Observed!$A$2:$A$10000,$A850,Observed!$C$2:$C$10000,$C850),"")</f>
        <v/>
      </c>
      <c r="AJ850" s="23">
        <f>IF(ISNUMBER(AVERAGEIFS(Observed!AJ$2:AJ$10000,Observed!$A$2:$A$10000,$A850,Observed!$C$2:$C$10000,$C850)),AVERAGEIFS(Observed!AJ$2:AJ$10000,Observed!$A$2:$A$10000,$A850,Observed!$C$2:$C$10000,$C850),"")</f>
        <v>7.26</v>
      </c>
      <c r="AK850" s="23" t="str">
        <f>IF(ISNUMBER(AVERAGEIFS(Observed!AK$2:AK$10000,Observed!$A$2:$A$10000,$A850,Observed!$C$2:$C$10000,$C850)),AVERAGEIFS(Observed!AK$2:AK$10000,Observed!$A$2:$A$10000,$A850,Observed!$C$2:$C$10000,$C850),"")</f>
        <v/>
      </c>
      <c r="AL850" s="23" t="str">
        <f>IF(ISNUMBER(AVERAGEIFS(Observed!AL$2:AL$10000,Observed!$A$2:$A$10000,$A850,Observed!$C$2:$C$10000,$C850)),AVERAGEIFS(Observed!AL$2:AL$10000,Observed!$A$2:$A$10000,$A850,Observed!$C$2:$C$10000,$C850),"")</f>
        <v/>
      </c>
      <c r="AM850" s="23" t="str">
        <f>IF(ISNUMBER(AVERAGEIFS(Observed!AM$2:AM$10000,Observed!$A$2:$A$10000,$A850,Observed!$C$2:$C$10000,$C850)),AVERAGEIFS(Observed!AM$2:AM$10000,Observed!$A$2:$A$10000,$A850,Observed!$C$2:$C$10000,$C850),"")</f>
        <v/>
      </c>
      <c r="AN850" s="23" t="str">
        <f>IF(ISNUMBER(AVERAGEIFS(Observed!AN$2:AN$10000,Observed!$A$2:$A$10000,$A850,Observed!$C$2:$C$10000,$C850)),AVERAGEIFS(Observed!AN$2:AN$10000,Observed!$A$2:$A$10000,$A850,Observed!$C$2:$C$10000,$C850),"")</f>
        <v/>
      </c>
      <c r="AO850" s="2">
        <f>COUNTIFS(Observed!$A$2:$A$10000,$A850,Observed!$C$2:$C$10000,$C850)</f>
        <v>5</v>
      </c>
      <c r="AP850" s="2">
        <f t="shared" si="16"/>
        <v>1</v>
      </c>
    </row>
    <row r="851" spans="1:42" x14ac:dyDescent="0.25">
      <c r="A851" t="s">
        <v>93</v>
      </c>
      <c r="B851" t="s">
        <v>30</v>
      </c>
      <c r="C851" s="20">
        <v>40994</v>
      </c>
      <c r="D851">
        <v>1</v>
      </c>
      <c r="F851" t="s">
        <v>107</v>
      </c>
      <c r="G851" s="25" t="s">
        <v>76</v>
      </c>
      <c r="J851" s="2"/>
      <c r="K851" s="22" t="str">
        <f>IF(ISNUMBER(AVERAGEIFS(Observed!K$2:K$10000,Observed!$A$2:$A$10000,$A851,Observed!$C$2:$C$10000,$C851)),AVERAGEIFS(Observed!K$2:K$10000,Observed!$A$2:$A$10000,$A851,Observed!$C$2:$C$10000,$C851),"")</f>
        <v/>
      </c>
      <c r="L851" s="23" t="str">
        <f>IF(ISNUMBER(AVERAGEIFS(Observed!L$2:L$10000,Observed!$A$2:$A$10000,$A851,Observed!$C$2:$C$10000,$C851)),AVERAGEIFS(Observed!L$2:L$10000,Observed!$A$2:$A$10000,$A851,Observed!$C$2:$C$10000,$C851),"")</f>
        <v/>
      </c>
      <c r="M851" s="23" t="str">
        <f>IF(ISNUMBER(AVERAGEIFS(Observed!M$2:M$10000,Observed!$A$2:$A$10000,$A851,Observed!$C$2:$C$10000,$C851)),AVERAGEIFS(Observed!M$2:M$10000,Observed!$A$2:$A$10000,$A851,Observed!$C$2:$C$10000,$C851),"")</f>
        <v/>
      </c>
      <c r="N851" s="23" t="str">
        <f>IF(ISNUMBER(AVERAGEIFS(Observed!N$2:N$10000,Observed!$A$2:$A$10000,$A851,Observed!$C$2:$C$10000,$C851)),AVERAGEIFS(Observed!N$2:N$10000,Observed!$A$2:$A$10000,$A851,Observed!$C$2:$C$10000,$C851),"")</f>
        <v/>
      </c>
      <c r="O851" s="23" t="str">
        <f>IF(ISNUMBER(AVERAGEIFS(Observed!O$2:O$10000,Observed!$A$2:$A$10000,$A851,Observed!$C$2:$C$10000,$C851)),AVERAGEIFS(Observed!O$2:O$10000,Observed!$A$2:$A$10000,$A851,Observed!$C$2:$C$10000,$C851),"")</f>
        <v/>
      </c>
      <c r="P851" s="24" t="str">
        <f>IF(ISNUMBER(AVERAGEIFS(Observed!P$2:P$10000,Observed!$A$2:$A$10000,$A851,Observed!$C$2:$C$10000,$C851)),AVERAGEIFS(Observed!P$2:P$10000,Observed!$A$2:$A$10000,$A851,Observed!$C$2:$C$10000,$C851),"")</f>
        <v/>
      </c>
      <c r="Q851" s="24" t="str">
        <f>IF(ISNUMBER(AVERAGEIFS(Observed!Q$2:Q$10000,Observed!$A$2:$A$10000,$A851,Observed!$C$2:$C$10000,$C851)),AVERAGEIFS(Observed!Q$2:Q$10000,Observed!$A$2:$A$10000,$A851,Observed!$C$2:$C$10000,$C851),"")</f>
        <v/>
      </c>
      <c r="R851" s="24" t="str">
        <f>IF(ISNUMBER(AVERAGEIFS(Observed!R$2:R$10000,Observed!$A$2:$A$10000,$A851,Observed!$C$2:$C$10000,$C851)),AVERAGEIFS(Observed!R$2:R$10000,Observed!$A$2:$A$10000,$A851,Observed!$C$2:$C$10000,$C851),"")</f>
        <v/>
      </c>
      <c r="S851" s="22" t="str">
        <f>IF(ISNUMBER(AVERAGEIFS(Observed!S$2:S$10000,Observed!$A$2:$A$10000,$A851,Observed!$C$2:$C$10000,$C851)),AVERAGEIFS(Observed!S$2:S$10000,Observed!$A$2:$A$10000,$A851,Observed!$C$2:$C$10000,$C851),"")</f>
        <v/>
      </c>
      <c r="T851" s="23" t="str">
        <f>IF(ISNUMBER(AVERAGEIFS(Observed!T$2:T$10000,Observed!$A$2:$A$10000,$A851,Observed!$C$2:$C$10000,$C851)),AVERAGEIFS(Observed!T$2:T$10000,Observed!$A$2:$A$10000,$A851,Observed!$C$2:$C$10000,$C851),"")</f>
        <v/>
      </c>
      <c r="U851" s="23" t="str">
        <f>IF(ISNUMBER(AVERAGEIFS(Observed!U$2:U$10000,Observed!$A$2:$A$10000,$A851,Observed!$C$2:$C$10000,$C851)),AVERAGEIFS(Observed!U$2:U$10000,Observed!$A$2:$A$10000,$A851,Observed!$C$2:$C$10000,$C851),"")</f>
        <v/>
      </c>
      <c r="V851" s="23" t="str">
        <f>IF(ISNUMBER(AVERAGEIFS(Observed!V$2:V$10000,Observed!$A$2:$A$10000,$A851,Observed!$C$2:$C$10000,$C851)),AVERAGEIFS(Observed!V$2:V$10000,Observed!$A$2:$A$10000,$A851,Observed!$C$2:$C$10000,$C851),"")</f>
        <v/>
      </c>
      <c r="W851" s="23" t="str">
        <f>IF(ISNUMBER(AVERAGEIFS(Observed!W$2:W$10000,Observed!$A$2:$A$10000,$A851,Observed!$C$2:$C$10000,$C851)),AVERAGEIFS(Observed!W$2:W$10000,Observed!$A$2:$A$10000,$A851,Observed!$C$2:$C$10000,$C851),"")</f>
        <v/>
      </c>
      <c r="X851" s="23" t="str">
        <f>IF(ISNUMBER(AVERAGEIFS(Observed!X$2:X$10000,Observed!$A$2:$A$10000,$A851,Observed!$C$2:$C$10000,$C851)),AVERAGEIFS(Observed!X$2:X$10000,Observed!$A$2:$A$10000,$A851,Observed!$C$2:$C$10000,$C851),"")</f>
        <v/>
      </c>
      <c r="Y851" s="23" t="str">
        <f>IF(ISNUMBER(AVERAGEIFS(Observed!Y$2:Y$10000,Observed!$A$2:$A$10000,$A851,Observed!$C$2:$C$10000,$C851)),AVERAGEIFS(Observed!Y$2:Y$10000,Observed!$A$2:$A$10000,$A851,Observed!$C$2:$C$10000,$C851),"")</f>
        <v/>
      </c>
      <c r="Z851" s="23" t="str">
        <f>IF(ISNUMBER(AVERAGEIFS(Observed!Z$2:Z$10000,Observed!$A$2:$A$10000,$A851,Observed!$C$2:$C$10000,$C851)),AVERAGEIFS(Observed!Z$2:Z$10000,Observed!$A$2:$A$10000,$A851,Observed!$C$2:$C$10000,$C851),"")</f>
        <v/>
      </c>
      <c r="AA851" s="23" t="str">
        <f>IF(ISNUMBER(AVERAGEIFS(Observed!AA$2:AA$10000,Observed!$A$2:$A$10000,$A851,Observed!$C$2:$C$10000,$C851)),AVERAGEIFS(Observed!AA$2:AA$10000,Observed!$A$2:$A$10000,$A851,Observed!$C$2:$C$10000,$C851),"")</f>
        <v/>
      </c>
      <c r="AB851" s="23" t="str">
        <f>IF(ISNUMBER(AVERAGEIFS(Observed!AB$2:AB$10000,Observed!$A$2:$A$10000,$A851,Observed!$C$2:$C$10000,$C851)),AVERAGEIFS(Observed!AB$2:AB$10000,Observed!$A$2:$A$10000,$A851,Observed!$C$2:$C$10000,$C851),"")</f>
        <v/>
      </c>
      <c r="AC851" s="23" t="str">
        <f>IF(ISNUMBER(AVERAGEIFS(Observed!AC$2:AC$10000,Observed!$A$2:$A$10000,$A851,Observed!$C$2:$C$10000,$C851)),AVERAGEIFS(Observed!AC$2:AC$10000,Observed!$A$2:$A$10000,$A851,Observed!$C$2:$C$10000,$C851),"")</f>
        <v/>
      </c>
      <c r="AD851" s="23" t="str">
        <f>IF(ISNUMBER(AVERAGEIFS(Observed!AD$2:AD$10000,Observed!$A$2:$A$10000,$A851,Observed!$C$2:$C$10000,$C851)),AVERAGEIFS(Observed!AD$2:AD$10000,Observed!$A$2:$A$10000,$A851,Observed!$C$2:$C$10000,$C851),"")</f>
        <v/>
      </c>
      <c r="AE851" s="24" t="str">
        <f>IF(ISNUMBER(AVERAGEIFS(Observed!AE$2:AE$10000,Observed!$A$2:$A$10000,$A851,Observed!$C$2:$C$10000,$C851)),AVERAGEIFS(Observed!AE$2:AE$10000,Observed!$A$2:$A$10000,$A851,Observed!$C$2:$C$10000,$C851),"")</f>
        <v/>
      </c>
      <c r="AF851" s="24" t="str">
        <f>IF(ISNUMBER(AVERAGEIFS(Observed!AF$2:AF$10000,Observed!$A$2:$A$10000,$A851,Observed!$C$2:$C$10000,$C851)),AVERAGEIFS(Observed!AF$2:AF$10000,Observed!$A$2:$A$10000,$A851,Observed!$C$2:$C$10000,$C851),"")</f>
        <v/>
      </c>
      <c r="AG851" s="23" t="str">
        <f>IF(ISNUMBER(AVERAGEIFS(Observed!AG$2:AG$10000,Observed!$A$2:$A$10000,$A851,Observed!$C$2:$C$10000,$C851)),AVERAGEIFS(Observed!AG$2:AG$10000,Observed!$A$2:$A$10000,$A851,Observed!$C$2:$C$10000,$C851),"")</f>
        <v/>
      </c>
      <c r="AH851" s="23" t="str">
        <f>IF(ISNUMBER(AVERAGEIFS(Observed!AH$2:AH$10000,Observed!$A$2:$A$10000,$A851,Observed!$C$2:$C$10000,$C851)),AVERAGEIFS(Observed!AH$2:AH$10000,Observed!$A$2:$A$10000,$A851,Observed!$C$2:$C$10000,$C851),"")</f>
        <v/>
      </c>
      <c r="AI851" s="22" t="str">
        <f>IF(ISNUMBER(AVERAGEIFS(Observed!AI$2:AI$10000,Observed!$A$2:$A$10000,$A851,Observed!$C$2:$C$10000,$C851)),AVERAGEIFS(Observed!AI$2:AI$10000,Observed!$A$2:$A$10000,$A851,Observed!$C$2:$C$10000,$C851),"")</f>
        <v/>
      </c>
      <c r="AJ851" s="23">
        <f>IF(ISNUMBER(AVERAGEIFS(Observed!AJ$2:AJ$10000,Observed!$A$2:$A$10000,$A851,Observed!$C$2:$C$10000,$C851)),AVERAGEIFS(Observed!AJ$2:AJ$10000,Observed!$A$2:$A$10000,$A851,Observed!$C$2:$C$10000,$C851),"")</f>
        <v>14.2</v>
      </c>
      <c r="AK851" s="23" t="str">
        <f>IF(ISNUMBER(AVERAGEIFS(Observed!AK$2:AK$10000,Observed!$A$2:$A$10000,$A851,Observed!$C$2:$C$10000,$C851)),AVERAGEIFS(Observed!AK$2:AK$10000,Observed!$A$2:$A$10000,$A851,Observed!$C$2:$C$10000,$C851),"")</f>
        <v/>
      </c>
      <c r="AL851" s="23" t="str">
        <f>IF(ISNUMBER(AVERAGEIFS(Observed!AL$2:AL$10000,Observed!$A$2:$A$10000,$A851,Observed!$C$2:$C$10000,$C851)),AVERAGEIFS(Observed!AL$2:AL$10000,Observed!$A$2:$A$10000,$A851,Observed!$C$2:$C$10000,$C851),"")</f>
        <v/>
      </c>
      <c r="AM851" s="23" t="str">
        <f>IF(ISNUMBER(AVERAGEIFS(Observed!AM$2:AM$10000,Observed!$A$2:$A$10000,$A851,Observed!$C$2:$C$10000,$C851)),AVERAGEIFS(Observed!AM$2:AM$10000,Observed!$A$2:$A$10000,$A851,Observed!$C$2:$C$10000,$C851),"")</f>
        <v/>
      </c>
      <c r="AN851" s="23" t="str">
        <f>IF(ISNUMBER(AVERAGEIFS(Observed!AN$2:AN$10000,Observed!$A$2:$A$10000,$A851,Observed!$C$2:$C$10000,$C851)),AVERAGEIFS(Observed!AN$2:AN$10000,Observed!$A$2:$A$10000,$A851,Observed!$C$2:$C$10000,$C851),"")</f>
        <v/>
      </c>
      <c r="AO851" s="2">
        <f>COUNTIFS(Observed!$A$2:$A$10000,$A851,Observed!$C$2:$C$10000,$C851)</f>
        <v>5</v>
      </c>
      <c r="AP851" s="2">
        <f t="shared" si="16"/>
        <v>1</v>
      </c>
    </row>
    <row r="852" spans="1:42" x14ac:dyDescent="0.25">
      <c r="A852" t="s">
        <v>93</v>
      </c>
      <c r="B852" t="s">
        <v>30</v>
      </c>
      <c r="C852" s="20">
        <v>41001</v>
      </c>
      <c r="D852">
        <v>1</v>
      </c>
      <c r="F852" t="s">
        <v>107</v>
      </c>
      <c r="G852" s="25" t="s">
        <v>76</v>
      </c>
      <c r="J852" s="2"/>
      <c r="K852" s="22" t="str">
        <f>IF(ISNUMBER(AVERAGEIFS(Observed!K$2:K$10000,Observed!$A$2:$A$10000,$A852,Observed!$C$2:$C$10000,$C852)),AVERAGEIFS(Observed!K$2:K$10000,Observed!$A$2:$A$10000,$A852,Observed!$C$2:$C$10000,$C852),"")</f>
        <v/>
      </c>
      <c r="L852" s="23" t="str">
        <f>IF(ISNUMBER(AVERAGEIFS(Observed!L$2:L$10000,Observed!$A$2:$A$10000,$A852,Observed!$C$2:$C$10000,$C852)),AVERAGEIFS(Observed!L$2:L$10000,Observed!$A$2:$A$10000,$A852,Observed!$C$2:$C$10000,$C852),"")</f>
        <v/>
      </c>
      <c r="M852" s="23" t="str">
        <f>IF(ISNUMBER(AVERAGEIFS(Observed!M$2:M$10000,Observed!$A$2:$A$10000,$A852,Observed!$C$2:$C$10000,$C852)),AVERAGEIFS(Observed!M$2:M$10000,Observed!$A$2:$A$10000,$A852,Observed!$C$2:$C$10000,$C852),"")</f>
        <v/>
      </c>
      <c r="N852" s="23" t="str">
        <f>IF(ISNUMBER(AVERAGEIFS(Observed!N$2:N$10000,Observed!$A$2:$A$10000,$A852,Observed!$C$2:$C$10000,$C852)),AVERAGEIFS(Observed!N$2:N$10000,Observed!$A$2:$A$10000,$A852,Observed!$C$2:$C$10000,$C852),"")</f>
        <v/>
      </c>
      <c r="O852" s="23" t="str">
        <f>IF(ISNUMBER(AVERAGEIFS(Observed!O$2:O$10000,Observed!$A$2:$A$10000,$A852,Observed!$C$2:$C$10000,$C852)),AVERAGEIFS(Observed!O$2:O$10000,Observed!$A$2:$A$10000,$A852,Observed!$C$2:$C$10000,$C852),"")</f>
        <v/>
      </c>
      <c r="P852" s="24" t="str">
        <f>IF(ISNUMBER(AVERAGEIFS(Observed!P$2:P$10000,Observed!$A$2:$A$10000,$A852,Observed!$C$2:$C$10000,$C852)),AVERAGEIFS(Observed!P$2:P$10000,Observed!$A$2:$A$10000,$A852,Observed!$C$2:$C$10000,$C852),"")</f>
        <v/>
      </c>
      <c r="Q852" s="24" t="str">
        <f>IF(ISNUMBER(AVERAGEIFS(Observed!Q$2:Q$10000,Observed!$A$2:$A$10000,$A852,Observed!$C$2:$C$10000,$C852)),AVERAGEIFS(Observed!Q$2:Q$10000,Observed!$A$2:$A$10000,$A852,Observed!$C$2:$C$10000,$C852),"")</f>
        <v/>
      </c>
      <c r="R852" s="24" t="str">
        <f>IF(ISNUMBER(AVERAGEIFS(Observed!R$2:R$10000,Observed!$A$2:$A$10000,$A852,Observed!$C$2:$C$10000,$C852)),AVERAGEIFS(Observed!R$2:R$10000,Observed!$A$2:$A$10000,$A852,Observed!$C$2:$C$10000,$C852),"")</f>
        <v/>
      </c>
      <c r="S852" s="22" t="str">
        <f>IF(ISNUMBER(AVERAGEIFS(Observed!S$2:S$10000,Observed!$A$2:$A$10000,$A852,Observed!$C$2:$C$10000,$C852)),AVERAGEIFS(Observed!S$2:S$10000,Observed!$A$2:$A$10000,$A852,Observed!$C$2:$C$10000,$C852),"")</f>
        <v/>
      </c>
      <c r="T852" s="23" t="str">
        <f>IF(ISNUMBER(AVERAGEIFS(Observed!T$2:T$10000,Observed!$A$2:$A$10000,$A852,Observed!$C$2:$C$10000,$C852)),AVERAGEIFS(Observed!T$2:T$10000,Observed!$A$2:$A$10000,$A852,Observed!$C$2:$C$10000,$C852),"")</f>
        <v/>
      </c>
      <c r="U852" s="23" t="str">
        <f>IF(ISNUMBER(AVERAGEIFS(Observed!U$2:U$10000,Observed!$A$2:$A$10000,$A852,Observed!$C$2:$C$10000,$C852)),AVERAGEIFS(Observed!U$2:U$10000,Observed!$A$2:$A$10000,$A852,Observed!$C$2:$C$10000,$C852),"")</f>
        <v/>
      </c>
      <c r="V852" s="23" t="str">
        <f>IF(ISNUMBER(AVERAGEIFS(Observed!V$2:V$10000,Observed!$A$2:$A$10000,$A852,Observed!$C$2:$C$10000,$C852)),AVERAGEIFS(Observed!V$2:V$10000,Observed!$A$2:$A$10000,$A852,Observed!$C$2:$C$10000,$C852),"")</f>
        <v/>
      </c>
      <c r="W852" s="23" t="str">
        <f>IF(ISNUMBER(AVERAGEIFS(Observed!W$2:W$10000,Observed!$A$2:$A$10000,$A852,Observed!$C$2:$C$10000,$C852)),AVERAGEIFS(Observed!W$2:W$10000,Observed!$A$2:$A$10000,$A852,Observed!$C$2:$C$10000,$C852),"")</f>
        <v/>
      </c>
      <c r="X852" s="23" t="str">
        <f>IF(ISNUMBER(AVERAGEIFS(Observed!X$2:X$10000,Observed!$A$2:$A$10000,$A852,Observed!$C$2:$C$10000,$C852)),AVERAGEIFS(Observed!X$2:X$10000,Observed!$A$2:$A$10000,$A852,Observed!$C$2:$C$10000,$C852),"")</f>
        <v/>
      </c>
      <c r="Y852" s="23" t="str">
        <f>IF(ISNUMBER(AVERAGEIFS(Observed!Y$2:Y$10000,Observed!$A$2:$A$10000,$A852,Observed!$C$2:$C$10000,$C852)),AVERAGEIFS(Observed!Y$2:Y$10000,Observed!$A$2:$A$10000,$A852,Observed!$C$2:$C$10000,$C852),"")</f>
        <v/>
      </c>
      <c r="Z852" s="23" t="str">
        <f>IF(ISNUMBER(AVERAGEIFS(Observed!Z$2:Z$10000,Observed!$A$2:$A$10000,$A852,Observed!$C$2:$C$10000,$C852)),AVERAGEIFS(Observed!Z$2:Z$10000,Observed!$A$2:$A$10000,$A852,Observed!$C$2:$C$10000,$C852),"")</f>
        <v/>
      </c>
      <c r="AA852" s="23" t="str">
        <f>IF(ISNUMBER(AVERAGEIFS(Observed!AA$2:AA$10000,Observed!$A$2:$A$10000,$A852,Observed!$C$2:$C$10000,$C852)),AVERAGEIFS(Observed!AA$2:AA$10000,Observed!$A$2:$A$10000,$A852,Observed!$C$2:$C$10000,$C852),"")</f>
        <v/>
      </c>
      <c r="AB852" s="23" t="str">
        <f>IF(ISNUMBER(AVERAGEIFS(Observed!AB$2:AB$10000,Observed!$A$2:$A$10000,$A852,Observed!$C$2:$C$10000,$C852)),AVERAGEIFS(Observed!AB$2:AB$10000,Observed!$A$2:$A$10000,$A852,Observed!$C$2:$C$10000,$C852),"")</f>
        <v/>
      </c>
      <c r="AC852" s="23" t="str">
        <f>IF(ISNUMBER(AVERAGEIFS(Observed!AC$2:AC$10000,Observed!$A$2:$A$10000,$A852,Observed!$C$2:$C$10000,$C852)),AVERAGEIFS(Observed!AC$2:AC$10000,Observed!$A$2:$A$10000,$A852,Observed!$C$2:$C$10000,$C852),"")</f>
        <v/>
      </c>
      <c r="AD852" s="23" t="str">
        <f>IF(ISNUMBER(AVERAGEIFS(Observed!AD$2:AD$10000,Observed!$A$2:$A$10000,$A852,Observed!$C$2:$C$10000,$C852)),AVERAGEIFS(Observed!AD$2:AD$10000,Observed!$A$2:$A$10000,$A852,Observed!$C$2:$C$10000,$C852),"")</f>
        <v/>
      </c>
      <c r="AE852" s="24" t="str">
        <f>IF(ISNUMBER(AVERAGEIFS(Observed!AE$2:AE$10000,Observed!$A$2:$A$10000,$A852,Observed!$C$2:$C$10000,$C852)),AVERAGEIFS(Observed!AE$2:AE$10000,Observed!$A$2:$A$10000,$A852,Observed!$C$2:$C$10000,$C852),"")</f>
        <v/>
      </c>
      <c r="AF852" s="24" t="str">
        <f>IF(ISNUMBER(AVERAGEIFS(Observed!AF$2:AF$10000,Observed!$A$2:$A$10000,$A852,Observed!$C$2:$C$10000,$C852)),AVERAGEIFS(Observed!AF$2:AF$10000,Observed!$A$2:$A$10000,$A852,Observed!$C$2:$C$10000,$C852),"")</f>
        <v/>
      </c>
      <c r="AG852" s="23" t="str">
        <f>IF(ISNUMBER(AVERAGEIFS(Observed!AG$2:AG$10000,Observed!$A$2:$A$10000,$A852,Observed!$C$2:$C$10000,$C852)),AVERAGEIFS(Observed!AG$2:AG$10000,Observed!$A$2:$A$10000,$A852,Observed!$C$2:$C$10000,$C852),"")</f>
        <v/>
      </c>
      <c r="AH852" s="23" t="str">
        <f>IF(ISNUMBER(AVERAGEIFS(Observed!AH$2:AH$10000,Observed!$A$2:$A$10000,$A852,Observed!$C$2:$C$10000,$C852)),AVERAGEIFS(Observed!AH$2:AH$10000,Observed!$A$2:$A$10000,$A852,Observed!$C$2:$C$10000,$C852),"")</f>
        <v/>
      </c>
      <c r="AI852" s="22" t="str">
        <f>IF(ISNUMBER(AVERAGEIFS(Observed!AI$2:AI$10000,Observed!$A$2:$A$10000,$A852,Observed!$C$2:$C$10000,$C852)),AVERAGEIFS(Observed!AI$2:AI$10000,Observed!$A$2:$A$10000,$A852,Observed!$C$2:$C$10000,$C852),"")</f>
        <v/>
      </c>
      <c r="AJ852" s="23">
        <f>IF(ISNUMBER(AVERAGEIFS(Observed!AJ$2:AJ$10000,Observed!$A$2:$A$10000,$A852,Observed!$C$2:$C$10000,$C852)),AVERAGEIFS(Observed!AJ$2:AJ$10000,Observed!$A$2:$A$10000,$A852,Observed!$C$2:$C$10000,$C852),"")</f>
        <v>13.74</v>
      </c>
      <c r="AK852" s="23" t="str">
        <f>IF(ISNUMBER(AVERAGEIFS(Observed!AK$2:AK$10000,Observed!$A$2:$A$10000,$A852,Observed!$C$2:$C$10000,$C852)),AVERAGEIFS(Observed!AK$2:AK$10000,Observed!$A$2:$A$10000,$A852,Observed!$C$2:$C$10000,$C852),"")</f>
        <v/>
      </c>
      <c r="AL852" s="23" t="str">
        <f>IF(ISNUMBER(AVERAGEIFS(Observed!AL$2:AL$10000,Observed!$A$2:$A$10000,$A852,Observed!$C$2:$C$10000,$C852)),AVERAGEIFS(Observed!AL$2:AL$10000,Observed!$A$2:$A$10000,$A852,Observed!$C$2:$C$10000,$C852),"")</f>
        <v/>
      </c>
      <c r="AM852" s="23" t="str">
        <f>IF(ISNUMBER(AVERAGEIFS(Observed!AM$2:AM$10000,Observed!$A$2:$A$10000,$A852,Observed!$C$2:$C$10000,$C852)),AVERAGEIFS(Observed!AM$2:AM$10000,Observed!$A$2:$A$10000,$A852,Observed!$C$2:$C$10000,$C852),"")</f>
        <v/>
      </c>
      <c r="AN852" s="23" t="str">
        <f>IF(ISNUMBER(AVERAGEIFS(Observed!AN$2:AN$10000,Observed!$A$2:$A$10000,$A852,Observed!$C$2:$C$10000,$C852)),AVERAGEIFS(Observed!AN$2:AN$10000,Observed!$A$2:$A$10000,$A852,Observed!$C$2:$C$10000,$C852),"")</f>
        <v/>
      </c>
      <c r="AO852" s="2">
        <f>COUNTIFS(Observed!$A$2:$A$10000,$A852,Observed!$C$2:$C$10000,$C852)</f>
        <v>5</v>
      </c>
      <c r="AP852" s="2">
        <f t="shared" si="16"/>
        <v>1</v>
      </c>
    </row>
    <row r="853" spans="1:42" x14ac:dyDescent="0.25">
      <c r="A853" t="s">
        <v>93</v>
      </c>
      <c r="B853" t="s">
        <v>30</v>
      </c>
      <c r="C853" s="20">
        <v>41009</v>
      </c>
      <c r="D853">
        <v>1</v>
      </c>
      <c r="F853" t="s">
        <v>107</v>
      </c>
      <c r="G853" s="25" t="s">
        <v>76</v>
      </c>
      <c r="J853" s="2"/>
      <c r="K853" s="22" t="str">
        <f>IF(ISNUMBER(AVERAGEIFS(Observed!K$2:K$10000,Observed!$A$2:$A$10000,$A853,Observed!$C$2:$C$10000,$C853)),AVERAGEIFS(Observed!K$2:K$10000,Observed!$A$2:$A$10000,$A853,Observed!$C$2:$C$10000,$C853),"")</f>
        <v/>
      </c>
      <c r="L853" s="23" t="str">
        <f>IF(ISNUMBER(AVERAGEIFS(Observed!L$2:L$10000,Observed!$A$2:$A$10000,$A853,Observed!$C$2:$C$10000,$C853)),AVERAGEIFS(Observed!L$2:L$10000,Observed!$A$2:$A$10000,$A853,Observed!$C$2:$C$10000,$C853),"")</f>
        <v/>
      </c>
      <c r="M853" s="23" t="str">
        <f>IF(ISNUMBER(AVERAGEIFS(Observed!M$2:M$10000,Observed!$A$2:$A$10000,$A853,Observed!$C$2:$C$10000,$C853)),AVERAGEIFS(Observed!M$2:M$10000,Observed!$A$2:$A$10000,$A853,Observed!$C$2:$C$10000,$C853),"")</f>
        <v/>
      </c>
      <c r="N853" s="23" t="str">
        <f>IF(ISNUMBER(AVERAGEIFS(Observed!N$2:N$10000,Observed!$A$2:$A$10000,$A853,Observed!$C$2:$C$10000,$C853)),AVERAGEIFS(Observed!N$2:N$10000,Observed!$A$2:$A$10000,$A853,Observed!$C$2:$C$10000,$C853),"")</f>
        <v/>
      </c>
      <c r="O853" s="23" t="str">
        <f>IF(ISNUMBER(AVERAGEIFS(Observed!O$2:O$10000,Observed!$A$2:$A$10000,$A853,Observed!$C$2:$C$10000,$C853)),AVERAGEIFS(Observed!O$2:O$10000,Observed!$A$2:$A$10000,$A853,Observed!$C$2:$C$10000,$C853),"")</f>
        <v/>
      </c>
      <c r="P853" s="24" t="str">
        <f>IF(ISNUMBER(AVERAGEIFS(Observed!P$2:P$10000,Observed!$A$2:$A$10000,$A853,Observed!$C$2:$C$10000,$C853)),AVERAGEIFS(Observed!P$2:P$10000,Observed!$A$2:$A$10000,$A853,Observed!$C$2:$C$10000,$C853),"")</f>
        <v/>
      </c>
      <c r="Q853" s="24" t="str">
        <f>IF(ISNUMBER(AVERAGEIFS(Observed!Q$2:Q$10000,Observed!$A$2:$A$10000,$A853,Observed!$C$2:$C$10000,$C853)),AVERAGEIFS(Observed!Q$2:Q$10000,Observed!$A$2:$A$10000,$A853,Observed!$C$2:$C$10000,$C853),"")</f>
        <v/>
      </c>
      <c r="R853" s="24" t="str">
        <f>IF(ISNUMBER(AVERAGEIFS(Observed!R$2:R$10000,Observed!$A$2:$A$10000,$A853,Observed!$C$2:$C$10000,$C853)),AVERAGEIFS(Observed!R$2:R$10000,Observed!$A$2:$A$10000,$A853,Observed!$C$2:$C$10000,$C853),"")</f>
        <v/>
      </c>
      <c r="S853" s="22" t="str">
        <f>IF(ISNUMBER(AVERAGEIFS(Observed!S$2:S$10000,Observed!$A$2:$A$10000,$A853,Observed!$C$2:$C$10000,$C853)),AVERAGEIFS(Observed!S$2:S$10000,Observed!$A$2:$A$10000,$A853,Observed!$C$2:$C$10000,$C853),"")</f>
        <v/>
      </c>
      <c r="T853" s="23" t="str">
        <f>IF(ISNUMBER(AVERAGEIFS(Observed!T$2:T$10000,Observed!$A$2:$A$10000,$A853,Observed!$C$2:$C$10000,$C853)),AVERAGEIFS(Observed!T$2:T$10000,Observed!$A$2:$A$10000,$A853,Observed!$C$2:$C$10000,$C853),"")</f>
        <v/>
      </c>
      <c r="U853" s="23" t="str">
        <f>IF(ISNUMBER(AVERAGEIFS(Observed!U$2:U$10000,Observed!$A$2:$A$10000,$A853,Observed!$C$2:$C$10000,$C853)),AVERAGEIFS(Observed!U$2:U$10000,Observed!$A$2:$A$10000,$A853,Observed!$C$2:$C$10000,$C853),"")</f>
        <v/>
      </c>
      <c r="V853" s="23" t="str">
        <f>IF(ISNUMBER(AVERAGEIFS(Observed!V$2:V$10000,Observed!$A$2:$A$10000,$A853,Observed!$C$2:$C$10000,$C853)),AVERAGEIFS(Observed!V$2:V$10000,Observed!$A$2:$A$10000,$A853,Observed!$C$2:$C$10000,$C853),"")</f>
        <v/>
      </c>
      <c r="W853" s="23" t="str">
        <f>IF(ISNUMBER(AVERAGEIFS(Observed!W$2:W$10000,Observed!$A$2:$A$10000,$A853,Observed!$C$2:$C$10000,$C853)),AVERAGEIFS(Observed!W$2:W$10000,Observed!$A$2:$A$10000,$A853,Observed!$C$2:$C$10000,$C853),"")</f>
        <v/>
      </c>
      <c r="X853" s="23" t="str">
        <f>IF(ISNUMBER(AVERAGEIFS(Observed!X$2:X$10000,Observed!$A$2:$A$10000,$A853,Observed!$C$2:$C$10000,$C853)),AVERAGEIFS(Observed!X$2:X$10000,Observed!$A$2:$A$10000,$A853,Observed!$C$2:$C$10000,$C853),"")</f>
        <v/>
      </c>
      <c r="Y853" s="23" t="str">
        <f>IF(ISNUMBER(AVERAGEIFS(Observed!Y$2:Y$10000,Observed!$A$2:$A$10000,$A853,Observed!$C$2:$C$10000,$C853)),AVERAGEIFS(Observed!Y$2:Y$10000,Observed!$A$2:$A$10000,$A853,Observed!$C$2:$C$10000,$C853),"")</f>
        <v/>
      </c>
      <c r="Z853" s="23" t="str">
        <f>IF(ISNUMBER(AVERAGEIFS(Observed!Z$2:Z$10000,Observed!$A$2:$A$10000,$A853,Observed!$C$2:$C$10000,$C853)),AVERAGEIFS(Observed!Z$2:Z$10000,Observed!$A$2:$A$10000,$A853,Observed!$C$2:$C$10000,$C853),"")</f>
        <v/>
      </c>
      <c r="AA853" s="23" t="str">
        <f>IF(ISNUMBER(AVERAGEIFS(Observed!AA$2:AA$10000,Observed!$A$2:$A$10000,$A853,Observed!$C$2:$C$10000,$C853)),AVERAGEIFS(Observed!AA$2:AA$10000,Observed!$A$2:$A$10000,$A853,Observed!$C$2:$C$10000,$C853),"")</f>
        <v/>
      </c>
      <c r="AB853" s="23" t="str">
        <f>IF(ISNUMBER(AVERAGEIFS(Observed!AB$2:AB$10000,Observed!$A$2:$A$10000,$A853,Observed!$C$2:$C$10000,$C853)),AVERAGEIFS(Observed!AB$2:AB$10000,Observed!$A$2:$A$10000,$A853,Observed!$C$2:$C$10000,$C853),"")</f>
        <v/>
      </c>
      <c r="AC853" s="23" t="str">
        <f>IF(ISNUMBER(AVERAGEIFS(Observed!AC$2:AC$10000,Observed!$A$2:$A$10000,$A853,Observed!$C$2:$C$10000,$C853)),AVERAGEIFS(Observed!AC$2:AC$10000,Observed!$A$2:$A$10000,$A853,Observed!$C$2:$C$10000,$C853),"")</f>
        <v/>
      </c>
      <c r="AD853" s="23" t="str">
        <f>IF(ISNUMBER(AVERAGEIFS(Observed!AD$2:AD$10000,Observed!$A$2:$A$10000,$A853,Observed!$C$2:$C$10000,$C853)),AVERAGEIFS(Observed!AD$2:AD$10000,Observed!$A$2:$A$10000,$A853,Observed!$C$2:$C$10000,$C853),"")</f>
        <v/>
      </c>
      <c r="AE853" s="24" t="str">
        <f>IF(ISNUMBER(AVERAGEIFS(Observed!AE$2:AE$10000,Observed!$A$2:$A$10000,$A853,Observed!$C$2:$C$10000,$C853)),AVERAGEIFS(Observed!AE$2:AE$10000,Observed!$A$2:$A$10000,$A853,Observed!$C$2:$C$10000,$C853),"")</f>
        <v/>
      </c>
      <c r="AF853" s="24" t="str">
        <f>IF(ISNUMBER(AVERAGEIFS(Observed!AF$2:AF$10000,Observed!$A$2:$A$10000,$A853,Observed!$C$2:$C$10000,$C853)),AVERAGEIFS(Observed!AF$2:AF$10000,Observed!$A$2:$A$10000,$A853,Observed!$C$2:$C$10000,$C853),"")</f>
        <v/>
      </c>
      <c r="AG853" s="23" t="str">
        <f>IF(ISNUMBER(AVERAGEIFS(Observed!AG$2:AG$10000,Observed!$A$2:$A$10000,$A853,Observed!$C$2:$C$10000,$C853)),AVERAGEIFS(Observed!AG$2:AG$10000,Observed!$A$2:$A$10000,$A853,Observed!$C$2:$C$10000,$C853),"")</f>
        <v/>
      </c>
      <c r="AH853" s="23" t="str">
        <f>IF(ISNUMBER(AVERAGEIFS(Observed!AH$2:AH$10000,Observed!$A$2:$A$10000,$A853,Observed!$C$2:$C$10000,$C853)),AVERAGEIFS(Observed!AH$2:AH$10000,Observed!$A$2:$A$10000,$A853,Observed!$C$2:$C$10000,$C853),"")</f>
        <v/>
      </c>
      <c r="AI853" s="22" t="str">
        <f>IF(ISNUMBER(AVERAGEIFS(Observed!AI$2:AI$10000,Observed!$A$2:$A$10000,$A853,Observed!$C$2:$C$10000,$C853)),AVERAGEIFS(Observed!AI$2:AI$10000,Observed!$A$2:$A$10000,$A853,Observed!$C$2:$C$10000,$C853),"")</f>
        <v/>
      </c>
      <c r="AJ853" s="23">
        <f>IF(ISNUMBER(AVERAGEIFS(Observed!AJ$2:AJ$10000,Observed!$A$2:$A$10000,$A853,Observed!$C$2:$C$10000,$C853)),AVERAGEIFS(Observed!AJ$2:AJ$10000,Observed!$A$2:$A$10000,$A853,Observed!$C$2:$C$10000,$C853),"")</f>
        <v>15.36</v>
      </c>
      <c r="AK853" s="23" t="str">
        <f>IF(ISNUMBER(AVERAGEIFS(Observed!AK$2:AK$10000,Observed!$A$2:$A$10000,$A853,Observed!$C$2:$C$10000,$C853)),AVERAGEIFS(Observed!AK$2:AK$10000,Observed!$A$2:$A$10000,$A853,Observed!$C$2:$C$10000,$C853),"")</f>
        <v/>
      </c>
      <c r="AL853" s="23" t="str">
        <f>IF(ISNUMBER(AVERAGEIFS(Observed!AL$2:AL$10000,Observed!$A$2:$A$10000,$A853,Observed!$C$2:$C$10000,$C853)),AVERAGEIFS(Observed!AL$2:AL$10000,Observed!$A$2:$A$10000,$A853,Observed!$C$2:$C$10000,$C853),"")</f>
        <v/>
      </c>
      <c r="AM853" s="23" t="str">
        <f>IF(ISNUMBER(AVERAGEIFS(Observed!AM$2:AM$10000,Observed!$A$2:$A$10000,$A853,Observed!$C$2:$C$10000,$C853)),AVERAGEIFS(Observed!AM$2:AM$10000,Observed!$A$2:$A$10000,$A853,Observed!$C$2:$C$10000,$C853),"")</f>
        <v/>
      </c>
      <c r="AN853" s="23" t="str">
        <f>IF(ISNUMBER(AVERAGEIFS(Observed!AN$2:AN$10000,Observed!$A$2:$A$10000,$A853,Observed!$C$2:$C$10000,$C853)),AVERAGEIFS(Observed!AN$2:AN$10000,Observed!$A$2:$A$10000,$A853,Observed!$C$2:$C$10000,$C853),"")</f>
        <v/>
      </c>
      <c r="AO853" s="2">
        <f>COUNTIFS(Observed!$A$2:$A$10000,$A853,Observed!$C$2:$C$10000,$C853)</f>
        <v>5</v>
      </c>
      <c r="AP853" s="2">
        <f t="shared" si="16"/>
        <v>1</v>
      </c>
    </row>
    <row r="854" spans="1:42" x14ac:dyDescent="0.25">
      <c r="A854" t="s">
        <v>93</v>
      </c>
      <c r="B854" t="s">
        <v>30</v>
      </c>
      <c r="C854" s="20">
        <v>41015</v>
      </c>
      <c r="D854">
        <v>1</v>
      </c>
      <c r="F854" t="s">
        <v>107</v>
      </c>
      <c r="G854" s="25" t="s">
        <v>76</v>
      </c>
      <c r="J854" s="2"/>
      <c r="K854" s="22" t="str">
        <f>IF(ISNUMBER(AVERAGEIFS(Observed!K$2:K$10000,Observed!$A$2:$A$10000,$A854,Observed!$C$2:$C$10000,$C854)),AVERAGEIFS(Observed!K$2:K$10000,Observed!$A$2:$A$10000,$A854,Observed!$C$2:$C$10000,$C854),"")</f>
        <v/>
      </c>
      <c r="L854" s="23" t="str">
        <f>IF(ISNUMBER(AVERAGEIFS(Observed!L$2:L$10000,Observed!$A$2:$A$10000,$A854,Observed!$C$2:$C$10000,$C854)),AVERAGEIFS(Observed!L$2:L$10000,Observed!$A$2:$A$10000,$A854,Observed!$C$2:$C$10000,$C854),"")</f>
        <v/>
      </c>
      <c r="M854" s="23" t="str">
        <f>IF(ISNUMBER(AVERAGEIFS(Observed!M$2:M$10000,Observed!$A$2:$A$10000,$A854,Observed!$C$2:$C$10000,$C854)),AVERAGEIFS(Observed!M$2:M$10000,Observed!$A$2:$A$10000,$A854,Observed!$C$2:$C$10000,$C854),"")</f>
        <v/>
      </c>
      <c r="N854" s="23" t="str">
        <f>IF(ISNUMBER(AVERAGEIFS(Observed!N$2:N$10000,Observed!$A$2:$A$10000,$A854,Observed!$C$2:$C$10000,$C854)),AVERAGEIFS(Observed!N$2:N$10000,Observed!$A$2:$A$10000,$A854,Observed!$C$2:$C$10000,$C854),"")</f>
        <v/>
      </c>
      <c r="O854" s="23" t="str">
        <f>IF(ISNUMBER(AVERAGEIFS(Observed!O$2:O$10000,Observed!$A$2:$A$10000,$A854,Observed!$C$2:$C$10000,$C854)),AVERAGEIFS(Observed!O$2:O$10000,Observed!$A$2:$A$10000,$A854,Observed!$C$2:$C$10000,$C854),"")</f>
        <v/>
      </c>
      <c r="P854" s="24" t="str">
        <f>IF(ISNUMBER(AVERAGEIFS(Observed!P$2:P$10000,Observed!$A$2:$A$10000,$A854,Observed!$C$2:$C$10000,$C854)),AVERAGEIFS(Observed!P$2:P$10000,Observed!$A$2:$A$10000,$A854,Observed!$C$2:$C$10000,$C854),"")</f>
        <v/>
      </c>
      <c r="Q854" s="24" t="str">
        <f>IF(ISNUMBER(AVERAGEIFS(Observed!Q$2:Q$10000,Observed!$A$2:$A$10000,$A854,Observed!$C$2:$C$10000,$C854)),AVERAGEIFS(Observed!Q$2:Q$10000,Observed!$A$2:$A$10000,$A854,Observed!$C$2:$C$10000,$C854),"")</f>
        <v/>
      </c>
      <c r="R854" s="24" t="str">
        <f>IF(ISNUMBER(AVERAGEIFS(Observed!R$2:R$10000,Observed!$A$2:$A$10000,$A854,Observed!$C$2:$C$10000,$C854)),AVERAGEIFS(Observed!R$2:R$10000,Observed!$A$2:$A$10000,$A854,Observed!$C$2:$C$10000,$C854),"")</f>
        <v/>
      </c>
      <c r="S854" s="22" t="str">
        <f>IF(ISNUMBER(AVERAGEIFS(Observed!S$2:S$10000,Observed!$A$2:$A$10000,$A854,Observed!$C$2:$C$10000,$C854)),AVERAGEIFS(Observed!S$2:S$10000,Observed!$A$2:$A$10000,$A854,Observed!$C$2:$C$10000,$C854),"")</f>
        <v/>
      </c>
      <c r="T854" s="23" t="str">
        <f>IF(ISNUMBER(AVERAGEIFS(Observed!T$2:T$10000,Observed!$A$2:$A$10000,$A854,Observed!$C$2:$C$10000,$C854)),AVERAGEIFS(Observed!T$2:T$10000,Observed!$A$2:$A$10000,$A854,Observed!$C$2:$C$10000,$C854),"")</f>
        <v/>
      </c>
      <c r="U854" s="23" t="str">
        <f>IF(ISNUMBER(AVERAGEIFS(Observed!U$2:U$10000,Observed!$A$2:$A$10000,$A854,Observed!$C$2:$C$10000,$C854)),AVERAGEIFS(Observed!U$2:U$10000,Observed!$A$2:$A$10000,$A854,Observed!$C$2:$C$10000,$C854),"")</f>
        <v/>
      </c>
      <c r="V854" s="23" t="str">
        <f>IF(ISNUMBER(AVERAGEIFS(Observed!V$2:V$10000,Observed!$A$2:$A$10000,$A854,Observed!$C$2:$C$10000,$C854)),AVERAGEIFS(Observed!V$2:V$10000,Observed!$A$2:$A$10000,$A854,Observed!$C$2:$C$10000,$C854),"")</f>
        <v/>
      </c>
      <c r="W854" s="23" t="str">
        <f>IF(ISNUMBER(AVERAGEIFS(Observed!W$2:W$10000,Observed!$A$2:$A$10000,$A854,Observed!$C$2:$C$10000,$C854)),AVERAGEIFS(Observed!W$2:W$10000,Observed!$A$2:$A$10000,$A854,Observed!$C$2:$C$10000,$C854),"")</f>
        <v/>
      </c>
      <c r="X854" s="23" t="str">
        <f>IF(ISNUMBER(AVERAGEIFS(Observed!X$2:X$10000,Observed!$A$2:$A$10000,$A854,Observed!$C$2:$C$10000,$C854)),AVERAGEIFS(Observed!X$2:X$10000,Observed!$A$2:$A$10000,$A854,Observed!$C$2:$C$10000,$C854),"")</f>
        <v/>
      </c>
      <c r="Y854" s="23" t="str">
        <f>IF(ISNUMBER(AVERAGEIFS(Observed!Y$2:Y$10000,Observed!$A$2:$A$10000,$A854,Observed!$C$2:$C$10000,$C854)),AVERAGEIFS(Observed!Y$2:Y$10000,Observed!$A$2:$A$10000,$A854,Observed!$C$2:$C$10000,$C854),"")</f>
        <v/>
      </c>
      <c r="Z854" s="23" t="str">
        <f>IF(ISNUMBER(AVERAGEIFS(Observed!Z$2:Z$10000,Observed!$A$2:$A$10000,$A854,Observed!$C$2:$C$10000,$C854)),AVERAGEIFS(Observed!Z$2:Z$10000,Observed!$A$2:$A$10000,$A854,Observed!$C$2:$C$10000,$C854),"")</f>
        <v/>
      </c>
      <c r="AA854" s="23" t="str">
        <f>IF(ISNUMBER(AVERAGEIFS(Observed!AA$2:AA$10000,Observed!$A$2:$A$10000,$A854,Observed!$C$2:$C$10000,$C854)),AVERAGEIFS(Observed!AA$2:AA$10000,Observed!$A$2:$A$10000,$A854,Observed!$C$2:$C$10000,$C854),"")</f>
        <v/>
      </c>
      <c r="AB854" s="23" t="str">
        <f>IF(ISNUMBER(AVERAGEIFS(Observed!AB$2:AB$10000,Observed!$A$2:$A$10000,$A854,Observed!$C$2:$C$10000,$C854)),AVERAGEIFS(Observed!AB$2:AB$10000,Observed!$A$2:$A$10000,$A854,Observed!$C$2:$C$10000,$C854),"")</f>
        <v/>
      </c>
      <c r="AC854" s="23" t="str">
        <f>IF(ISNUMBER(AVERAGEIFS(Observed!AC$2:AC$10000,Observed!$A$2:$A$10000,$A854,Observed!$C$2:$C$10000,$C854)),AVERAGEIFS(Observed!AC$2:AC$10000,Observed!$A$2:$A$10000,$A854,Observed!$C$2:$C$10000,$C854),"")</f>
        <v/>
      </c>
      <c r="AD854" s="23" t="str">
        <f>IF(ISNUMBER(AVERAGEIFS(Observed!AD$2:AD$10000,Observed!$A$2:$A$10000,$A854,Observed!$C$2:$C$10000,$C854)),AVERAGEIFS(Observed!AD$2:AD$10000,Observed!$A$2:$A$10000,$A854,Observed!$C$2:$C$10000,$C854),"")</f>
        <v/>
      </c>
      <c r="AE854" s="24" t="str">
        <f>IF(ISNUMBER(AVERAGEIFS(Observed!AE$2:AE$10000,Observed!$A$2:$A$10000,$A854,Observed!$C$2:$C$10000,$C854)),AVERAGEIFS(Observed!AE$2:AE$10000,Observed!$A$2:$A$10000,$A854,Observed!$C$2:$C$10000,$C854),"")</f>
        <v/>
      </c>
      <c r="AF854" s="24" t="str">
        <f>IF(ISNUMBER(AVERAGEIFS(Observed!AF$2:AF$10000,Observed!$A$2:$A$10000,$A854,Observed!$C$2:$C$10000,$C854)),AVERAGEIFS(Observed!AF$2:AF$10000,Observed!$A$2:$A$10000,$A854,Observed!$C$2:$C$10000,$C854),"")</f>
        <v/>
      </c>
      <c r="AG854" s="23" t="str">
        <f>IF(ISNUMBER(AVERAGEIFS(Observed!AG$2:AG$10000,Observed!$A$2:$A$10000,$A854,Observed!$C$2:$C$10000,$C854)),AVERAGEIFS(Observed!AG$2:AG$10000,Observed!$A$2:$A$10000,$A854,Observed!$C$2:$C$10000,$C854),"")</f>
        <v/>
      </c>
      <c r="AH854" s="23" t="str">
        <f>IF(ISNUMBER(AVERAGEIFS(Observed!AH$2:AH$10000,Observed!$A$2:$A$10000,$A854,Observed!$C$2:$C$10000,$C854)),AVERAGEIFS(Observed!AH$2:AH$10000,Observed!$A$2:$A$10000,$A854,Observed!$C$2:$C$10000,$C854),"")</f>
        <v/>
      </c>
      <c r="AI854" s="22" t="str">
        <f>IF(ISNUMBER(AVERAGEIFS(Observed!AI$2:AI$10000,Observed!$A$2:$A$10000,$A854,Observed!$C$2:$C$10000,$C854)),AVERAGEIFS(Observed!AI$2:AI$10000,Observed!$A$2:$A$10000,$A854,Observed!$C$2:$C$10000,$C854),"")</f>
        <v/>
      </c>
      <c r="AJ854" s="23">
        <f>IF(ISNUMBER(AVERAGEIFS(Observed!AJ$2:AJ$10000,Observed!$A$2:$A$10000,$A854,Observed!$C$2:$C$10000,$C854)),AVERAGEIFS(Observed!AJ$2:AJ$10000,Observed!$A$2:$A$10000,$A854,Observed!$C$2:$C$10000,$C854),"")</f>
        <v>17.119999999999997</v>
      </c>
      <c r="AK854" s="23" t="str">
        <f>IF(ISNUMBER(AVERAGEIFS(Observed!AK$2:AK$10000,Observed!$A$2:$A$10000,$A854,Observed!$C$2:$C$10000,$C854)),AVERAGEIFS(Observed!AK$2:AK$10000,Observed!$A$2:$A$10000,$A854,Observed!$C$2:$C$10000,$C854),"")</f>
        <v/>
      </c>
      <c r="AL854" s="23" t="str">
        <f>IF(ISNUMBER(AVERAGEIFS(Observed!AL$2:AL$10000,Observed!$A$2:$A$10000,$A854,Observed!$C$2:$C$10000,$C854)),AVERAGEIFS(Observed!AL$2:AL$10000,Observed!$A$2:$A$10000,$A854,Observed!$C$2:$C$10000,$C854),"")</f>
        <v/>
      </c>
      <c r="AM854" s="23" t="str">
        <f>IF(ISNUMBER(AVERAGEIFS(Observed!AM$2:AM$10000,Observed!$A$2:$A$10000,$A854,Observed!$C$2:$C$10000,$C854)),AVERAGEIFS(Observed!AM$2:AM$10000,Observed!$A$2:$A$10000,$A854,Observed!$C$2:$C$10000,$C854),"")</f>
        <v/>
      </c>
      <c r="AN854" s="23" t="str">
        <f>IF(ISNUMBER(AVERAGEIFS(Observed!AN$2:AN$10000,Observed!$A$2:$A$10000,$A854,Observed!$C$2:$C$10000,$C854)),AVERAGEIFS(Observed!AN$2:AN$10000,Observed!$A$2:$A$10000,$A854,Observed!$C$2:$C$10000,$C854),"")</f>
        <v/>
      </c>
      <c r="AO854" s="2">
        <f>COUNTIFS(Observed!$A$2:$A$10000,$A854,Observed!$C$2:$C$10000,$C854)</f>
        <v>5</v>
      </c>
      <c r="AP854" s="2">
        <f t="shared" si="16"/>
        <v>1</v>
      </c>
    </row>
    <row r="855" spans="1:42" x14ac:dyDescent="0.25">
      <c r="A855" t="s">
        <v>93</v>
      </c>
      <c r="B855" t="s">
        <v>30</v>
      </c>
      <c r="C855" s="20">
        <v>41022</v>
      </c>
      <c r="D855">
        <v>1</v>
      </c>
      <c r="F855" t="s">
        <v>107</v>
      </c>
      <c r="G855" s="25" t="s">
        <v>76</v>
      </c>
      <c r="J855" s="2"/>
      <c r="K855" s="22" t="str">
        <f>IF(ISNUMBER(AVERAGEIFS(Observed!K$2:K$10000,Observed!$A$2:$A$10000,$A855,Observed!$C$2:$C$10000,$C855)),AVERAGEIFS(Observed!K$2:K$10000,Observed!$A$2:$A$10000,$A855,Observed!$C$2:$C$10000,$C855),"")</f>
        <v/>
      </c>
      <c r="L855" s="23" t="str">
        <f>IF(ISNUMBER(AVERAGEIFS(Observed!L$2:L$10000,Observed!$A$2:$A$10000,$A855,Observed!$C$2:$C$10000,$C855)),AVERAGEIFS(Observed!L$2:L$10000,Observed!$A$2:$A$10000,$A855,Observed!$C$2:$C$10000,$C855),"")</f>
        <v/>
      </c>
      <c r="M855" s="23" t="str">
        <f>IF(ISNUMBER(AVERAGEIFS(Observed!M$2:M$10000,Observed!$A$2:$A$10000,$A855,Observed!$C$2:$C$10000,$C855)),AVERAGEIFS(Observed!M$2:M$10000,Observed!$A$2:$A$10000,$A855,Observed!$C$2:$C$10000,$C855),"")</f>
        <v/>
      </c>
      <c r="N855" s="23" t="str">
        <f>IF(ISNUMBER(AVERAGEIFS(Observed!N$2:N$10000,Observed!$A$2:$A$10000,$A855,Observed!$C$2:$C$10000,$C855)),AVERAGEIFS(Observed!N$2:N$10000,Observed!$A$2:$A$10000,$A855,Observed!$C$2:$C$10000,$C855),"")</f>
        <v/>
      </c>
      <c r="O855" s="23" t="str">
        <f>IF(ISNUMBER(AVERAGEIFS(Observed!O$2:O$10000,Observed!$A$2:$A$10000,$A855,Observed!$C$2:$C$10000,$C855)),AVERAGEIFS(Observed!O$2:O$10000,Observed!$A$2:$A$10000,$A855,Observed!$C$2:$C$10000,$C855),"")</f>
        <v/>
      </c>
      <c r="P855" s="24" t="str">
        <f>IF(ISNUMBER(AVERAGEIFS(Observed!P$2:P$10000,Observed!$A$2:$A$10000,$A855,Observed!$C$2:$C$10000,$C855)),AVERAGEIFS(Observed!P$2:P$10000,Observed!$A$2:$A$10000,$A855,Observed!$C$2:$C$10000,$C855),"")</f>
        <v/>
      </c>
      <c r="Q855" s="24" t="str">
        <f>IF(ISNUMBER(AVERAGEIFS(Observed!Q$2:Q$10000,Observed!$A$2:$A$10000,$A855,Observed!$C$2:$C$10000,$C855)),AVERAGEIFS(Observed!Q$2:Q$10000,Observed!$A$2:$A$10000,$A855,Observed!$C$2:$C$10000,$C855),"")</f>
        <v/>
      </c>
      <c r="R855" s="24" t="str">
        <f>IF(ISNUMBER(AVERAGEIFS(Observed!R$2:R$10000,Observed!$A$2:$A$10000,$A855,Observed!$C$2:$C$10000,$C855)),AVERAGEIFS(Observed!R$2:R$10000,Observed!$A$2:$A$10000,$A855,Observed!$C$2:$C$10000,$C855),"")</f>
        <v/>
      </c>
      <c r="S855" s="22" t="str">
        <f>IF(ISNUMBER(AVERAGEIFS(Observed!S$2:S$10000,Observed!$A$2:$A$10000,$A855,Observed!$C$2:$C$10000,$C855)),AVERAGEIFS(Observed!S$2:S$10000,Observed!$A$2:$A$10000,$A855,Observed!$C$2:$C$10000,$C855),"")</f>
        <v/>
      </c>
      <c r="T855" s="23" t="str">
        <f>IF(ISNUMBER(AVERAGEIFS(Observed!T$2:T$10000,Observed!$A$2:$A$10000,$A855,Observed!$C$2:$C$10000,$C855)),AVERAGEIFS(Observed!T$2:T$10000,Observed!$A$2:$A$10000,$A855,Observed!$C$2:$C$10000,$C855),"")</f>
        <v/>
      </c>
      <c r="U855" s="23" t="str">
        <f>IF(ISNUMBER(AVERAGEIFS(Observed!U$2:U$10000,Observed!$A$2:$A$10000,$A855,Observed!$C$2:$C$10000,$C855)),AVERAGEIFS(Observed!U$2:U$10000,Observed!$A$2:$A$10000,$A855,Observed!$C$2:$C$10000,$C855),"")</f>
        <v/>
      </c>
      <c r="V855" s="23" t="str">
        <f>IF(ISNUMBER(AVERAGEIFS(Observed!V$2:V$10000,Observed!$A$2:$A$10000,$A855,Observed!$C$2:$C$10000,$C855)),AVERAGEIFS(Observed!V$2:V$10000,Observed!$A$2:$A$10000,$A855,Observed!$C$2:$C$10000,$C855),"")</f>
        <v/>
      </c>
      <c r="W855" s="23" t="str">
        <f>IF(ISNUMBER(AVERAGEIFS(Observed!W$2:W$10000,Observed!$A$2:$A$10000,$A855,Observed!$C$2:$C$10000,$C855)),AVERAGEIFS(Observed!W$2:W$10000,Observed!$A$2:$A$10000,$A855,Observed!$C$2:$C$10000,$C855),"")</f>
        <v/>
      </c>
      <c r="X855" s="23" t="str">
        <f>IF(ISNUMBER(AVERAGEIFS(Observed!X$2:X$10000,Observed!$A$2:$A$10000,$A855,Observed!$C$2:$C$10000,$C855)),AVERAGEIFS(Observed!X$2:X$10000,Observed!$A$2:$A$10000,$A855,Observed!$C$2:$C$10000,$C855),"")</f>
        <v/>
      </c>
      <c r="Y855" s="23" t="str">
        <f>IF(ISNUMBER(AVERAGEIFS(Observed!Y$2:Y$10000,Observed!$A$2:$A$10000,$A855,Observed!$C$2:$C$10000,$C855)),AVERAGEIFS(Observed!Y$2:Y$10000,Observed!$A$2:$A$10000,$A855,Observed!$C$2:$C$10000,$C855),"")</f>
        <v/>
      </c>
      <c r="Z855" s="23" t="str">
        <f>IF(ISNUMBER(AVERAGEIFS(Observed!Z$2:Z$10000,Observed!$A$2:$A$10000,$A855,Observed!$C$2:$C$10000,$C855)),AVERAGEIFS(Observed!Z$2:Z$10000,Observed!$A$2:$A$10000,$A855,Observed!$C$2:$C$10000,$C855),"")</f>
        <v/>
      </c>
      <c r="AA855" s="23" t="str">
        <f>IF(ISNUMBER(AVERAGEIFS(Observed!AA$2:AA$10000,Observed!$A$2:$A$10000,$A855,Observed!$C$2:$C$10000,$C855)),AVERAGEIFS(Observed!AA$2:AA$10000,Observed!$A$2:$A$10000,$A855,Observed!$C$2:$C$10000,$C855),"")</f>
        <v/>
      </c>
      <c r="AB855" s="23" t="str">
        <f>IF(ISNUMBER(AVERAGEIFS(Observed!AB$2:AB$10000,Observed!$A$2:$A$10000,$A855,Observed!$C$2:$C$10000,$C855)),AVERAGEIFS(Observed!AB$2:AB$10000,Observed!$A$2:$A$10000,$A855,Observed!$C$2:$C$10000,$C855),"")</f>
        <v/>
      </c>
      <c r="AC855" s="23" t="str">
        <f>IF(ISNUMBER(AVERAGEIFS(Observed!AC$2:AC$10000,Observed!$A$2:$A$10000,$A855,Observed!$C$2:$C$10000,$C855)),AVERAGEIFS(Observed!AC$2:AC$10000,Observed!$A$2:$A$10000,$A855,Observed!$C$2:$C$10000,$C855),"")</f>
        <v/>
      </c>
      <c r="AD855" s="23" t="str">
        <f>IF(ISNUMBER(AVERAGEIFS(Observed!AD$2:AD$10000,Observed!$A$2:$A$10000,$A855,Observed!$C$2:$C$10000,$C855)),AVERAGEIFS(Observed!AD$2:AD$10000,Observed!$A$2:$A$10000,$A855,Observed!$C$2:$C$10000,$C855),"")</f>
        <v/>
      </c>
      <c r="AE855" s="24" t="str">
        <f>IF(ISNUMBER(AVERAGEIFS(Observed!AE$2:AE$10000,Observed!$A$2:$A$10000,$A855,Observed!$C$2:$C$10000,$C855)),AVERAGEIFS(Observed!AE$2:AE$10000,Observed!$A$2:$A$10000,$A855,Observed!$C$2:$C$10000,$C855),"")</f>
        <v/>
      </c>
      <c r="AF855" s="24" t="str">
        <f>IF(ISNUMBER(AVERAGEIFS(Observed!AF$2:AF$10000,Observed!$A$2:$A$10000,$A855,Observed!$C$2:$C$10000,$C855)),AVERAGEIFS(Observed!AF$2:AF$10000,Observed!$A$2:$A$10000,$A855,Observed!$C$2:$C$10000,$C855),"")</f>
        <v/>
      </c>
      <c r="AG855" s="23" t="str">
        <f>IF(ISNUMBER(AVERAGEIFS(Observed!AG$2:AG$10000,Observed!$A$2:$A$10000,$A855,Observed!$C$2:$C$10000,$C855)),AVERAGEIFS(Observed!AG$2:AG$10000,Observed!$A$2:$A$10000,$A855,Observed!$C$2:$C$10000,$C855),"")</f>
        <v/>
      </c>
      <c r="AH855" s="23" t="str">
        <f>IF(ISNUMBER(AVERAGEIFS(Observed!AH$2:AH$10000,Observed!$A$2:$A$10000,$A855,Observed!$C$2:$C$10000,$C855)),AVERAGEIFS(Observed!AH$2:AH$10000,Observed!$A$2:$A$10000,$A855,Observed!$C$2:$C$10000,$C855),"")</f>
        <v/>
      </c>
      <c r="AI855" s="22" t="str">
        <f>IF(ISNUMBER(AVERAGEIFS(Observed!AI$2:AI$10000,Observed!$A$2:$A$10000,$A855,Observed!$C$2:$C$10000,$C855)),AVERAGEIFS(Observed!AI$2:AI$10000,Observed!$A$2:$A$10000,$A855,Observed!$C$2:$C$10000,$C855),"")</f>
        <v/>
      </c>
      <c r="AJ855" s="23">
        <f>IF(ISNUMBER(AVERAGEIFS(Observed!AJ$2:AJ$10000,Observed!$A$2:$A$10000,$A855,Observed!$C$2:$C$10000,$C855)),AVERAGEIFS(Observed!AJ$2:AJ$10000,Observed!$A$2:$A$10000,$A855,Observed!$C$2:$C$10000,$C855),"")</f>
        <v>17.22</v>
      </c>
      <c r="AK855" s="23" t="str">
        <f>IF(ISNUMBER(AVERAGEIFS(Observed!AK$2:AK$10000,Observed!$A$2:$A$10000,$A855,Observed!$C$2:$C$10000,$C855)),AVERAGEIFS(Observed!AK$2:AK$10000,Observed!$A$2:$A$10000,$A855,Observed!$C$2:$C$10000,$C855),"")</f>
        <v/>
      </c>
      <c r="AL855" s="23" t="str">
        <f>IF(ISNUMBER(AVERAGEIFS(Observed!AL$2:AL$10000,Observed!$A$2:$A$10000,$A855,Observed!$C$2:$C$10000,$C855)),AVERAGEIFS(Observed!AL$2:AL$10000,Observed!$A$2:$A$10000,$A855,Observed!$C$2:$C$10000,$C855),"")</f>
        <v/>
      </c>
      <c r="AM855" s="23" t="str">
        <f>IF(ISNUMBER(AVERAGEIFS(Observed!AM$2:AM$10000,Observed!$A$2:$A$10000,$A855,Observed!$C$2:$C$10000,$C855)),AVERAGEIFS(Observed!AM$2:AM$10000,Observed!$A$2:$A$10000,$A855,Observed!$C$2:$C$10000,$C855),"")</f>
        <v/>
      </c>
      <c r="AN855" s="23" t="str">
        <f>IF(ISNUMBER(AVERAGEIFS(Observed!AN$2:AN$10000,Observed!$A$2:$A$10000,$A855,Observed!$C$2:$C$10000,$C855)),AVERAGEIFS(Observed!AN$2:AN$10000,Observed!$A$2:$A$10000,$A855,Observed!$C$2:$C$10000,$C855),"")</f>
        <v/>
      </c>
      <c r="AO855" s="2">
        <f>COUNTIFS(Observed!$A$2:$A$10000,$A855,Observed!$C$2:$C$10000,$C855)</f>
        <v>5</v>
      </c>
      <c r="AP855" s="2">
        <f t="shared" si="16"/>
        <v>1</v>
      </c>
    </row>
    <row r="856" spans="1:42" x14ac:dyDescent="0.25">
      <c r="A856" t="s">
        <v>93</v>
      </c>
      <c r="B856" t="s">
        <v>30</v>
      </c>
      <c r="C856" s="20">
        <v>41033</v>
      </c>
      <c r="D856">
        <v>1</v>
      </c>
      <c r="F856" t="s">
        <v>107</v>
      </c>
      <c r="G856" s="25" t="s">
        <v>76</v>
      </c>
      <c r="J856" s="2"/>
      <c r="K856" s="22" t="str">
        <f>IF(ISNUMBER(AVERAGEIFS(Observed!K$2:K$10000,Observed!$A$2:$A$10000,$A856,Observed!$C$2:$C$10000,$C856)),AVERAGEIFS(Observed!K$2:K$10000,Observed!$A$2:$A$10000,$A856,Observed!$C$2:$C$10000,$C856),"")</f>
        <v/>
      </c>
      <c r="L856" s="23" t="str">
        <f>IF(ISNUMBER(AVERAGEIFS(Observed!L$2:L$10000,Observed!$A$2:$A$10000,$A856,Observed!$C$2:$C$10000,$C856)),AVERAGEIFS(Observed!L$2:L$10000,Observed!$A$2:$A$10000,$A856,Observed!$C$2:$C$10000,$C856),"")</f>
        <v/>
      </c>
      <c r="M856" s="23" t="str">
        <f>IF(ISNUMBER(AVERAGEIFS(Observed!M$2:M$10000,Observed!$A$2:$A$10000,$A856,Observed!$C$2:$C$10000,$C856)),AVERAGEIFS(Observed!M$2:M$10000,Observed!$A$2:$A$10000,$A856,Observed!$C$2:$C$10000,$C856),"")</f>
        <v/>
      </c>
      <c r="N856" s="23" t="str">
        <f>IF(ISNUMBER(AVERAGEIFS(Observed!N$2:N$10000,Observed!$A$2:$A$10000,$A856,Observed!$C$2:$C$10000,$C856)),AVERAGEIFS(Observed!N$2:N$10000,Observed!$A$2:$A$10000,$A856,Observed!$C$2:$C$10000,$C856),"")</f>
        <v/>
      </c>
      <c r="O856" s="23" t="str">
        <f>IF(ISNUMBER(AVERAGEIFS(Observed!O$2:O$10000,Observed!$A$2:$A$10000,$A856,Observed!$C$2:$C$10000,$C856)),AVERAGEIFS(Observed!O$2:O$10000,Observed!$A$2:$A$10000,$A856,Observed!$C$2:$C$10000,$C856),"")</f>
        <v/>
      </c>
      <c r="P856" s="24" t="str">
        <f>IF(ISNUMBER(AVERAGEIFS(Observed!P$2:P$10000,Observed!$A$2:$A$10000,$A856,Observed!$C$2:$C$10000,$C856)),AVERAGEIFS(Observed!P$2:P$10000,Observed!$A$2:$A$10000,$A856,Observed!$C$2:$C$10000,$C856),"")</f>
        <v/>
      </c>
      <c r="Q856" s="24" t="str">
        <f>IF(ISNUMBER(AVERAGEIFS(Observed!Q$2:Q$10000,Observed!$A$2:$A$10000,$A856,Observed!$C$2:$C$10000,$C856)),AVERAGEIFS(Observed!Q$2:Q$10000,Observed!$A$2:$A$10000,$A856,Observed!$C$2:$C$10000,$C856),"")</f>
        <v/>
      </c>
      <c r="R856" s="24" t="str">
        <f>IF(ISNUMBER(AVERAGEIFS(Observed!R$2:R$10000,Observed!$A$2:$A$10000,$A856,Observed!$C$2:$C$10000,$C856)),AVERAGEIFS(Observed!R$2:R$10000,Observed!$A$2:$A$10000,$A856,Observed!$C$2:$C$10000,$C856),"")</f>
        <v/>
      </c>
      <c r="S856" s="22" t="str">
        <f>IF(ISNUMBER(AVERAGEIFS(Observed!S$2:S$10000,Observed!$A$2:$A$10000,$A856,Observed!$C$2:$C$10000,$C856)),AVERAGEIFS(Observed!S$2:S$10000,Observed!$A$2:$A$10000,$A856,Observed!$C$2:$C$10000,$C856),"")</f>
        <v/>
      </c>
      <c r="T856" s="23" t="str">
        <f>IF(ISNUMBER(AVERAGEIFS(Observed!T$2:T$10000,Observed!$A$2:$A$10000,$A856,Observed!$C$2:$C$10000,$C856)),AVERAGEIFS(Observed!T$2:T$10000,Observed!$A$2:$A$10000,$A856,Observed!$C$2:$C$10000,$C856),"")</f>
        <v/>
      </c>
      <c r="U856" s="23" t="str">
        <f>IF(ISNUMBER(AVERAGEIFS(Observed!U$2:U$10000,Observed!$A$2:$A$10000,$A856,Observed!$C$2:$C$10000,$C856)),AVERAGEIFS(Observed!U$2:U$10000,Observed!$A$2:$A$10000,$A856,Observed!$C$2:$C$10000,$C856),"")</f>
        <v/>
      </c>
      <c r="V856" s="23" t="str">
        <f>IF(ISNUMBER(AVERAGEIFS(Observed!V$2:V$10000,Observed!$A$2:$A$10000,$A856,Observed!$C$2:$C$10000,$C856)),AVERAGEIFS(Observed!V$2:V$10000,Observed!$A$2:$A$10000,$A856,Observed!$C$2:$C$10000,$C856),"")</f>
        <v/>
      </c>
      <c r="W856" s="23" t="str">
        <f>IF(ISNUMBER(AVERAGEIFS(Observed!W$2:W$10000,Observed!$A$2:$A$10000,$A856,Observed!$C$2:$C$10000,$C856)),AVERAGEIFS(Observed!W$2:W$10000,Observed!$A$2:$A$10000,$A856,Observed!$C$2:$C$10000,$C856),"")</f>
        <v/>
      </c>
      <c r="X856" s="23" t="str">
        <f>IF(ISNUMBER(AVERAGEIFS(Observed!X$2:X$10000,Observed!$A$2:$A$10000,$A856,Observed!$C$2:$C$10000,$C856)),AVERAGEIFS(Observed!X$2:X$10000,Observed!$A$2:$A$10000,$A856,Observed!$C$2:$C$10000,$C856),"")</f>
        <v/>
      </c>
      <c r="Y856" s="23" t="str">
        <f>IF(ISNUMBER(AVERAGEIFS(Observed!Y$2:Y$10000,Observed!$A$2:$A$10000,$A856,Observed!$C$2:$C$10000,$C856)),AVERAGEIFS(Observed!Y$2:Y$10000,Observed!$A$2:$A$10000,$A856,Observed!$C$2:$C$10000,$C856),"")</f>
        <v/>
      </c>
      <c r="Z856" s="23" t="str">
        <f>IF(ISNUMBER(AVERAGEIFS(Observed!Z$2:Z$10000,Observed!$A$2:$A$10000,$A856,Observed!$C$2:$C$10000,$C856)),AVERAGEIFS(Observed!Z$2:Z$10000,Observed!$A$2:$A$10000,$A856,Observed!$C$2:$C$10000,$C856),"")</f>
        <v/>
      </c>
      <c r="AA856" s="23" t="str">
        <f>IF(ISNUMBER(AVERAGEIFS(Observed!AA$2:AA$10000,Observed!$A$2:$A$10000,$A856,Observed!$C$2:$C$10000,$C856)),AVERAGEIFS(Observed!AA$2:AA$10000,Observed!$A$2:$A$10000,$A856,Observed!$C$2:$C$10000,$C856),"")</f>
        <v/>
      </c>
      <c r="AB856" s="23" t="str">
        <f>IF(ISNUMBER(AVERAGEIFS(Observed!AB$2:AB$10000,Observed!$A$2:$A$10000,$A856,Observed!$C$2:$C$10000,$C856)),AVERAGEIFS(Observed!AB$2:AB$10000,Observed!$A$2:$A$10000,$A856,Observed!$C$2:$C$10000,$C856),"")</f>
        <v/>
      </c>
      <c r="AC856" s="23" t="str">
        <f>IF(ISNUMBER(AVERAGEIFS(Observed!AC$2:AC$10000,Observed!$A$2:$A$10000,$A856,Observed!$C$2:$C$10000,$C856)),AVERAGEIFS(Observed!AC$2:AC$10000,Observed!$A$2:$A$10000,$A856,Observed!$C$2:$C$10000,$C856),"")</f>
        <v/>
      </c>
      <c r="AD856" s="23" t="str">
        <f>IF(ISNUMBER(AVERAGEIFS(Observed!AD$2:AD$10000,Observed!$A$2:$A$10000,$A856,Observed!$C$2:$C$10000,$C856)),AVERAGEIFS(Observed!AD$2:AD$10000,Observed!$A$2:$A$10000,$A856,Observed!$C$2:$C$10000,$C856),"")</f>
        <v/>
      </c>
      <c r="AE856" s="24" t="str">
        <f>IF(ISNUMBER(AVERAGEIFS(Observed!AE$2:AE$10000,Observed!$A$2:$A$10000,$A856,Observed!$C$2:$C$10000,$C856)),AVERAGEIFS(Observed!AE$2:AE$10000,Observed!$A$2:$A$10000,$A856,Observed!$C$2:$C$10000,$C856),"")</f>
        <v/>
      </c>
      <c r="AF856" s="24" t="str">
        <f>IF(ISNUMBER(AVERAGEIFS(Observed!AF$2:AF$10000,Observed!$A$2:$A$10000,$A856,Observed!$C$2:$C$10000,$C856)),AVERAGEIFS(Observed!AF$2:AF$10000,Observed!$A$2:$A$10000,$A856,Observed!$C$2:$C$10000,$C856),"")</f>
        <v/>
      </c>
      <c r="AG856" s="23" t="str">
        <f>IF(ISNUMBER(AVERAGEIFS(Observed!AG$2:AG$10000,Observed!$A$2:$A$10000,$A856,Observed!$C$2:$C$10000,$C856)),AVERAGEIFS(Observed!AG$2:AG$10000,Observed!$A$2:$A$10000,$A856,Observed!$C$2:$C$10000,$C856),"")</f>
        <v/>
      </c>
      <c r="AH856" s="23" t="str">
        <f>IF(ISNUMBER(AVERAGEIFS(Observed!AH$2:AH$10000,Observed!$A$2:$A$10000,$A856,Observed!$C$2:$C$10000,$C856)),AVERAGEIFS(Observed!AH$2:AH$10000,Observed!$A$2:$A$10000,$A856,Observed!$C$2:$C$10000,$C856),"")</f>
        <v/>
      </c>
      <c r="AI856" s="22" t="str">
        <f>IF(ISNUMBER(AVERAGEIFS(Observed!AI$2:AI$10000,Observed!$A$2:$A$10000,$A856,Observed!$C$2:$C$10000,$C856)),AVERAGEIFS(Observed!AI$2:AI$10000,Observed!$A$2:$A$10000,$A856,Observed!$C$2:$C$10000,$C856),"")</f>
        <v/>
      </c>
      <c r="AJ856" s="23">
        <f>IF(ISNUMBER(AVERAGEIFS(Observed!AJ$2:AJ$10000,Observed!$A$2:$A$10000,$A856,Observed!$C$2:$C$10000,$C856)),AVERAGEIFS(Observed!AJ$2:AJ$10000,Observed!$A$2:$A$10000,$A856,Observed!$C$2:$C$10000,$C856),"")</f>
        <v>8.879999999999999</v>
      </c>
      <c r="AK856" s="23" t="str">
        <f>IF(ISNUMBER(AVERAGEIFS(Observed!AK$2:AK$10000,Observed!$A$2:$A$10000,$A856,Observed!$C$2:$C$10000,$C856)),AVERAGEIFS(Observed!AK$2:AK$10000,Observed!$A$2:$A$10000,$A856,Observed!$C$2:$C$10000,$C856),"")</f>
        <v/>
      </c>
      <c r="AL856" s="23" t="str">
        <f>IF(ISNUMBER(AVERAGEIFS(Observed!AL$2:AL$10000,Observed!$A$2:$A$10000,$A856,Observed!$C$2:$C$10000,$C856)),AVERAGEIFS(Observed!AL$2:AL$10000,Observed!$A$2:$A$10000,$A856,Observed!$C$2:$C$10000,$C856),"")</f>
        <v/>
      </c>
      <c r="AM856" s="23" t="str">
        <f>IF(ISNUMBER(AVERAGEIFS(Observed!AM$2:AM$10000,Observed!$A$2:$A$10000,$A856,Observed!$C$2:$C$10000,$C856)),AVERAGEIFS(Observed!AM$2:AM$10000,Observed!$A$2:$A$10000,$A856,Observed!$C$2:$C$10000,$C856),"")</f>
        <v/>
      </c>
      <c r="AN856" s="23" t="str">
        <f>IF(ISNUMBER(AVERAGEIFS(Observed!AN$2:AN$10000,Observed!$A$2:$A$10000,$A856,Observed!$C$2:$C$10000,$C856)),AVERAGEIFS(Observed!AN$2:AN$10000,Observed!$A$2:$A$10000,$A856,Observed!$C$2:$C$10000,$C856),"")</f>
        <v/>
      </c>
      <c r="AO856" s="2">
        <f>COUNTIFS(Observed!$A$2:$A$10000,$A856,Observed!$C$2:$C$10000,$C856)</f>
        <v>5</v>
      </c>
      <c r="AP856" s="2">
        <f t="shared" ref="AP856:AP919" si="17">COUNT(L856:AN856)</f>
        <v>1</v>
      </c>
    </row>
    <row r="857" spans="1:42" x14ac:dyDescent="0.25">
      <c r="A857" t="s">
        <v>93</v>
      </c>
      <c r="B857" t="s">
        <v>30</v>
      </c>
      <c r="C857" s="20">
        <v>41043</v>
      </c>
      <c r="D857">
        <v>1</v>
      </c>
      <c r="F857" t="s">
        <v>107</v>
      </c>
      <c r="G857" s="25" t="s">
        <v>76</v>
      </c>
      <c r="J857" s="2"/>
      <c r="K857" s="22" t="str">
        <f>IF(ISNUMBER(AVERAGEIFS(Observed!K$2:K$10000,Observed!$A$2:$A$10000,$A857,Observed!$C$2:$C$10000,$C857)),AVERAGEIFS(Observed!K$2:K$10000,Observed!$A$2:$A$10000,$A857,Observed!$C$2:$C$10000,$C857),"")</f>
        <v/>
      </c>
      <c r="L857" s="23" t="str">
        <f>IF(ISNUMBER(AVERAGEIFS(Observed!L$2:L$10000,Observed!$A$2:$A$10000,$A857,Observed!$C$2:$C$10000,$C857)),AVERAGEIFS(Observed!L$2:L$10000,Observed!$A$2:$A$10000,$A857,Observed!$C$2:$C$10000,$C857),"")</f>
        <v/>
      </c>
      <c r="M857" s="23" t="str">
        <f>IF(ISNUMBER(AVERAGEIFS(Observed!M$2:M$10000,Observed!$A$2:$A$10000,$A857,Observed!$C$2:$C$10000,$C857)),AVERAGEIFS(Observed!M$2:M$10000,Observed!$A$2:$A$10000,$A857,Observed!$C$2:$C$10000,$C857),"")</f>
        <v/>
      </c>
      <c r="N857" s="23" t="str">
        <f>IF(ISNUMBER(AVERAGEIFS(Observed!N$2:N$10000,Observed!$A$2:$A$10000,$A857,Observed!$C$2:$C$10000,$C857)),AVERAGEIFS(Observed!N$2:N$10000,Observed!$A$2:$A$10000,$A857,Observed!$C$2:$C$10000,$C857),"")</f>
        <v/>
      </c>
      <c r="O857" s="23" t="str">
        <f>IF(ISNUMBER(AVERAGEIFS(Observed!O$2:O$10000,Observed!$A$2:$A$10000,$A857,Observed!$C$2:$C$10000,$C857)),AVERAGEIFS(Observed!O$2:O$10000,Observed!$A$2:$A$10000,$A857,Observed!$C$2:$C$10000,$C857),"")</f>
        <v/>
      </c>
      <c r="P857" s="24" t="str">
        <f>IF(ISNUMBER(AVERAGEIFS(Observed!P$2:P$10000,Observed!$A$2:$A$10000,$A857,Observed!$C$2:$C$10000,$C857)),AVERAGEIFS(Observed!P$2:P$10000,Observed!$A$2:$A$10000,$A857,Observed!$C$2:$C$10000,$C857),"")</f>
        <v/>
      </c>
      <c r="Q857" s="24" t="str">
        <f>IF(ISNUMBER(AVERAGEIFS(Observed!Q$2:Q$10000,Observed!$A$2:$A$10000,$A857,Observed!$C$2:$C$10000,$C857)),AVERAGEIFS(Observed!Q$2:Q$10000,Observed!$A$2:$A$10000,$A857,Observed!$C$2:$C$10000,$C857),"")</f>
        <v/>
      </c>
      <c r="R857" s="24" t="str">
        <f>IF(ISNUMBER(AVERAGEIFS(Observed!R$2:R$10000,Observed!$A$2:$A$10000,$A857,Observed!$C$2:$C$10000,$C857)),AVERAGEIFS(Observed!R$2:R$10000,Observed!$A$2:$A$10000,$A857,Observed!$C$2:$C$10000,$C857),"")</f>
        <v/>
      </c>
      <c r="S857" s="22" t="str">
        <f>IF(ISNUMBER(AVERAGEIFS(Observed!S$2:S$10000,Observed!$A$2:$A$10000,$A857,Observed!$C$2:$C$10000,$C857)),AVERAGEIFS(Observed!S$2:S$10000,Observed!$A$2:$A$10000,$A857,Observed!$C$2:$C$10000,$C857),"")</f>
        <v/>
      </c>
      <c r="T857" s="23" t="str">
        <f>IF(ISNUMBER(AVERAGEIFS(Observed!T$2:T$10000,Observed!$A$2:$A$10000,$A857,Observed!$C$2:$C$10000,$C857)),AVERAGEIFS(Observed!T$2:T$10000,Observed!$A$2:$A$10000,$A857,Observed!$C$2:$C$10000,$C857),"")</f>
        <v/>
      </c>
      <c r="U857" s="23" t="str">
        <f>IF(ISNUMBER(AVERAGEIFS(Observed!U$2:U$10000,Observed!$A$2:$A$10000,$A857,Observed!$C$2:$C$10000,$C857)),AVERAGEIFS(Observed!U$2:U$10000,Observed!$A$2:$A$10000,$A857,Observed!$C$2:$C$10000,$C857),"")</f>
        <v/>
      </c>
      <c r="V857" s="23" t="str">
        <f>IF(ISNUMBER(AVERAGEIFS(Observed!V$2:V$10000,Observed!$A$2:$A$10000,$A857,Observed!$C$2:$C$10000,$C857)),AVERAGEIFS(Observed!V$2:V$10000,Observed!$A$2:$A$10000,$A857,Observed!$C$2:$C$10000,$C857),"")</f>
        <v/>
      </c>
      <c r="W857" s="23" t="str">
        <f>IF(ISNUMBER(AVERAGEIFS(Observed!W$2:W$10000,Observed!$A$2:$A$10000,$A857,Observed!$C$2:$C$10000,$C857)),AVERAGEIFS(Observed!W$2:W$10000,Observed!$A$2:$A$10000,$A857,Observed!$C$2:$C$10000,$C857),"")</f>
        <v/>
      </c>
      <c r="X857" s="23" t="str">
        <f>IF(ISNUMBER(AVERAGEIFS(Observed!X$2:X$10000,Observed!$A$2:$A$10000,$A857,Observed!$C$2:$C$10000,$C857)),AVERAGEIFS(Observed!X$2:X$10000,Observed!$A$2:$A$10000,$A857,Observed!$C$2:$C$10000,$C857),"")</f>
        <v/>
      </c>
      <c r="Y857" s="23" t="str">
        <f>IF(ISNUMBER(AVERAGEIFS(Observed!Y$2:Y$10000,Observed!$A$2:$A$10000,$A857,Observed!$C$2:$C$10000,$C857)),AVERAGEIFS(Observed!Y$2:Y$10000,Observed!$A$2:$A$10000,$A857,Observed!$C$2:$C$10000,$C857),"")</f>
        <v/>
      </c>
      <c r="Z857" s="23" t="str">
        <f>IF(ISNUMBER(AVERAGEIFS(Observed!Z$2:Z$10000,Observed!$A$2:$A$10000,$A857,Observed!$C$2:$C$10000,$C857)),AVERAGEIFS(Observed!Z$2:Z$10000,Observed!$A$2:$A$10000,$A857,Observed!$C$2:$C$10000,$C857),"")</f>
        <v/>
      </c>
      <c r="AA857" s="23" t="str">
        <f>IF(ISNUMBER(AVERAGEIFS(Observed!AA$2:AA$10000,Observed!$A$2:$A$10000,$A857,Observed!$C$2:$C$10000,$C857)),AVERAGEIFS(Observed!AA$2:AA$10000,Observed!$A$2:$A$10000,$A857,Observed!$C$2:$C$10000,$C857),"")</f>
        <v/>
      </c>
      <c r="AB857" s="23" t="str">
        <f>IF(ISNUMBER(AVERAGEIFS(Observed!AB$2:AB$10000,Observed!$A$2:$A$10000,$A857,Observed!$C$2:$C$10000,$C857)),AVERAGEIFS(Observed!AB$2:AB$10000,Observed!$A$2:$A$10000,$A857,Observed!$C$2:$C$10000,$C857),"")</f>
        <v/>
      </c>
      <c r="AC857" s="23" t="str">
        <f>IF(ISNUMBER(AVERAGEIFS(Observed!AC$2:AC$10000,Observed!$A$2:$A$10000,$A857,Observed!$C$2:$C$10000,$C857)),AVERAGEIFS(Observed!AC$2:AC$10000,Observed!$A$2:$A$10000,$A857,Observed!$C$2:$C$10000,$C857),"")</f>
        <v/>
      </c>
      <c r="AD857" s="23" t="str">
        <f>IF(ISNUMBER(AVERAGEIFS(Observed!AD$2:AD$10000,Observed!$A$2:$A$10000,$A857,Observed!$C$2:$C$10000,$C857)),AVERAGEIFS(Observed!AD$2:AD$10000,Observed!$A$2:$A$10000,$A857,Observed!$C$2:$C$10000,$C857),"")</f>
        <v/>
      </c>
      <c r="AE857" s="24" t="str">
        <f>IF(ISNUMBER(AVERAGEIFS(Observed!AE$2:AE$10000,Observed!$A$2:$A$10000,$A857,Observed!$C$2:$C$10000,$C857)),AVERAGEIFS(Observed!AE$2:AE$10000,Observed!$A$2:$A$10000,$A857,Observed!$C$2:$C$10000,$C857),"")</f>
        <v/>
      </c>
      <c r="AF857" s="24" t="str">
        <f>IF(ISNUMBER(AVERAGEIFS(Observed!AF$2:AF$10000,Observed!$A$2:$A$10000,$A857,Observed!$C$2:$C$10000,$C857)),AVERAGEIFS(Observed!AF$2:AF$10000,Observed!$A$2:$A$10000,$A857,Observed!$C$2:$C$10000,$C857),"")</f>
        <v/>
      </c>
      <c r="AG857" s="23" t="str">
        <f>IF(ISNUMBER(AVERAGEIFS(Observed!AG$2:AG$10000,Observed!$A$2:$A$10000,$A857,Observed!$C$2:$C$10000,$C857)),AVERAGEIFS(Observed!AG$2:AG$10000,Observed!$A$2:$A$10000,$A857,Observed!$C$2:$C$10000,$C857),"")</f>
        <v/>
      </c>
      <c r="AH857" s="23" t="str">
        <f>IF(ISNUMBER(AVERAGEIFS(Observed!AH$2:AH$10000,Observed!$A$2:$A$10000,$A857,Observed!$C$2:$C$10000,$C857)),AVERAGEIFS(Observed!AH$2:AH$10000,Observed!$A$2:$A$10000,$A857,Observed!$C$2:$C$10000,$C857),"")</f>
        <v/>
      </c>
      <c r="AI857" s="22" t="str">
        <f>IF(ISNUMBER(AVERAGEIFS(Observed!AI$2:AI$10000,Observed!$A$2:$A$10000,$A857,Observed!$C$2:$C$10000,$C857)),AVERAGEIFS(Observed!AI$2:AI$10000,Observed!$A$2:$A$10000,$A857,Observed!$C$2:$C$10000,$C857),"")</f>
        <v/>
      </c>
      <c r="AJ857" s="23">
        <f>IF(ISNUMBER(AVERAGEIFS(Observed!AJ$2:AJ$10000,Observed!$A$2:$A$10000,$A857,Observed!$C$2:$C$10000,$C857)),AVERAGEIFS(Observed!AJ$2:AJ$10000,Observed!$A$2:$A$10000,$A857,Observed!$C$2:$C$10000,$C857),"")</f>
        <v>11.26</v>
      </c>
      <c r="AK857" s="23" t="str">
        <f>IF(ISNUMBER(AVERAGEIFS(Observed!AK$2:AK$10000,Observed!$A$2:$A$10000,$A857,Observed!$C$2:$C$10000,$C857)),AVERAGEIFS(Observed!AK$2:AK$10000,Observed!$A$2:$A$10000,$A857,Observed!$C$2:$C$10000,$C857),"")</f>
        <v/>
      </c>
      <c r="AL857" s="23" t="str">
        <f>IF(ISNUMBER(AVERAGEIFS(Observed!AL$2:AL$10000,Observed!$A$2:$A$10000,$A857,Observed!$C$2:$C$10000,$C857)),AVERAGEIFS(Observed!AL$2:AL$10000,Observed!$A$2:$A$10000,$A857,Observed!$C$2:$C$10000,$C857),"")</f>
        <v/>
      </c>
      <c r="AM857" s="23" t="str">
        <f>IF(ISNUMBER(AVERAGEIFS(Observed!AM$2:AM$10000,Observed!$A$2:$A$10000,$A857,Observed!$C$2:$C$10000,$C857)),AVERAGEIFS(Observed!AM$2:AM$10000,Observed!$A$2:$A$10000,$A857,Observed!$C$2:$C$10000,$C857),"")</f>
        <v/>
      </c>
      <c r="AN857" s="23" t="str">
        <f>IF(ISNUMBER(AVERAGEIFS(Observed!AN$2:AN$10000,Observed!$A$2:$A$10000,$A857,Observed!$C$2:$C$10000,$C857)),AVERAGEIFS(Observed!AN$2:AN$10000,Observed!$A$2:$A$10000,$A857,Observed!$C$2:$C$10000,$C857),"")</f>
        <v/>
      </c>
      <c r="AO857" s="2">
        <f>COUNTIFS(Observed!$A$2:$A$10000,$A857,Observed!$C$2:$C$10000,$C857)</f>
        <v>5</v>
      </c>
      <c r="AP857" s="2">
        <f t="shared" si="17"/>
        <v>1</v>
      </c>
    </row>
    <row r="858" spans="1:42" x14ac:dyDescent="0.25">
      <c r="A858" t="s">
        <v>93</v>
      </c>
      <c r="B858" t="s">
        <v>30</v>
      </c>
      <c r="C858" s="20">
        <v>41051</v>
      </c>
      <c r="D858">
        <v>1</v>
      </c>
      <c r="F858" t="s">
        <v>107</v>
      </c>
      <c r="G858" s="25" t="s">
        <v>76</v>
      </c>
      <c r="J858" s="2"/>
      <c r="K858" s="22" t="str">
        <f>IF(ISNUMBER(AVERAGEIFS(Observed!K$2:K$10000,Observed!$A$2:$A$10000,$A858,Observed!$C$2:$C$10000,$C858)),AVERAGEIFS(Observed!K$2:K$10000,Observed!$A$2:$A$10000,$A858,Observed!$C$2:$C$10000,$C858),"")</f>
        <v/>
      </c>
      <c r="L858" s="23" t="str">
        <f>IF(ISNUMBER(AVERAGEIFS(Observed!L$2:L$10000,Observed!$A$2:$A$10000,$A858,Observed!$C$2:$C$10000,$C858)),AVERAGEIFS(Observed!L$2:L$10000,Observed!$A$2:$A$10000,$A858,Observed!$C$2:$C$10000,$C858),"")</f>
        <v/>
      </c>
      <c r="M858" s="23" t="str">
        <f>IF(ISNUMBER(AVERAGEIFS(Observed!M$2:M$10000,Observed!$A$2:$A$10000,$A858,Observed!$C$2:$C$10000,$C858)),AVERAGEIFS(Observed!M$2:M$10000,Observed!$A$2:$A$10000,$A858,Observed!$C$2:$C$10000,$C858),"")</f>
        <v/>
      </c>
      <c r="N858" s="23" t="str">
        <f>IF(ISNUMBER(AVERAGEIFS(Observed!N$2:N$10000,Observed!$A$2:$A$10000,$A858,Observed!$C$2:$C$10000,$C858)),AVERAGEIFS(Observed!N$2:N$10000,Observed!$A$2:$A$10000,$A858,Observed!$C$2:$C$10000,$C858),"")</f>
        <v/>
      </c>
      <c r="O858" s="23" t="str">
        <f>IF(ISNUMBER(AVERAGEIFS(Observed!O$2:O$10000,Observed!$A$2:$A$10000,$A858,Observed!$C$2:$C$10000,$C858)),AVERAGEIFS(Observed!O$2:O$10000,Observed!$A$2:$A$10000,$A858,Observed!$C$2:$C$10000,$C858),"")</f>
        <v/>
      </c>
      <c r="P858" s="24" t="str">
        <f>IF(ISNUMBER(AVERAGEIFS(Observed!P$2:P$10000,Observed!$A$2:$A$10000,$A858,Observed!$C$2:$C$10000,$C858)),AVERAGEIFS(Observed!P$2:P$10000,Observed!$A$2:$A$10000,$A858,Observed!$C$2:$C$10000,$C858),"")</f>
        <v/>
      </c>
      <c r="Q858" s="24" t="str">
        <f>IF(ISNUMBER(AVERAGEIFS(Observed!Q$2:Q$10000,Observed!$A$2:$A$10000,$A858,Observed!$C$2:$C$10000,$C858)),AVERAGEIFS(Observed!Q$2:Q$10000,Observed!$A$2:$A$10000,$A858,Observed!$C$2:$C$10000,$C858),"")</f>
        <v/>
      </c>
      <c r="R858" s="24" t="str">
        <f>IF(ISNUMBER(AVERAGEIFS(Observed!R$2:R$10000,Observed!$A$2:$A$10000,$A858,Observed!$C$2:$C$10000,$C858)),AVERAGEIFS(Observed!R$2:R$10000,Observed!$A$2:$A$10000,$A858,Observed!$C$2:$C$10000,$C858),"")</f>
        <v/>
      </c>
      <c r="S858" s="22" t="str">
        <f>IF(ISNUMBER(AVERAGEIFS(Observed!S$2:S$10000,Observed!$A$2:$A$10000,$A858,Observed!$C$2:$C$10000,$C858)),AVERAGEIFS(Observed!S$2:S$10000,Observed!$A$2:$A$10000,$A858,Observed!$C$2:$C$10000,$C858),"")</f>
        <v/>
      </c>
      <c r="T858" s="23" t="str">
        <f>IF(ISNUMBER(AVERAGEIFS(Observed!T$2:T$10000,Observed!$A$2:$A$10000,$A858,Observed!$C$2:$C$10000,$C858)),AVERAGEIFS(Observed!T$2:T$10000,Observed!$A$2:$A$10000,$A858,Observed!$C$2:$C$10000,$C858),"")</f>
        <v/>
      </c>
      <c r="U858" s="23" t="str">
        <f>IF(ISNUMBER(AVERAGEIFS(Observed!U$2:U$10000,Observed!$A$2:$A$10000,$A858,Observed!$C$2:$C$10000,$C858)),AVERAGEIFS(Observed!U$2:U$10000,Observed!$A$2:$A$10000,$A858,Observed!$C$2:$C$10000,$C858),"")</f>
        <v/>
      </c>
      <c r="V858" s="23" t="str">
        <f>IF(ISNUMBER(AVERAGEIFS(Observed!V$2:V$10000,Observed!$A$2:$A$10000,$A858,Observed!$C$2:$C$10000,$C858)),AVERAGEIFS(Observed!V$2:V$10000,Observed!$A$2:$A$10000,$A858,Observed!$C$2:$C$10000,$C858),"")</f>
        <v/>
      </c>
      <c r="W858" s="23" t="str">
        <f>IF(ISNUMBER(AVERAGEIFS(Observed!W$2:W$10000,Observed!$A$2:$A$10000,$A858,Observed!$C$2:$C$10000,$C858)),AVERAGEIFS(Observed!W$2:W$10000,Observed!$A$2:$A$10000,$A858,Observed!$C$2:$C$10000,$C858),"")</f>
        <v/>
      </c>
      <c r="X858" s="23" t="str">
        <f>IF(ISNUMBER(AVERAGEIFS(Observed!X$2:X$10000,Observed!$A$2:$A$10000,$A858,Observed!$C$2:$C$10000,$C858)),AVERAGEIFS(Observed!X$2:X$10000,Observed!$A$2:$A$10000,$A858,Observed!$C$2:$C$10000,$C858),"")</f>
        <v/>
      </c>
      <c r="Y858" s="23" t="str">
        <f>IF(ISNUMBER(AVERAGEIFS(Observed!Y$2:Y$10000,Observed!$A$2:$A$10000,$A858,Observed!$C$2:$C$10000,$C858)),AVERAGEIFS(Observed!Y$2:Y$10000,Observed!$A$2:$A$10000,$A858,Observed!$C$2:$C$10000,$C858),"")</f>
        <v/>
      </c>
      <c r="Z858" s="23" t="str">
        <f>IF(ISNUMBER(AVERAGEIFS(Observed!Z$2:Z$10000,Observed!$A$2:$A$10000,$A858,Observed!$C$2:$C$10000,$C858)),AVERAGEIFS(Observed!Z$2:Z$10000,Observed!$A$2:$A$10000,$A858,Observed!$C$2:$C$10000,$C858),"")</f>
        <v/>
      </c>
      <c r="AA858" s="23" t="str">
        <f>IF(ISNUMBER(AVERAGEIFS(Observed!AA$2:AA$10000,Observed!$A$2:$A$10000,$A858,Observed!$C$2:$C$10000,$C858)),AVERAGEIFS(Observed!AA$2:AA$10000,Observed!$A$2:$A$10000,$A858,Observed!$C$2:$C$10000,$C858),"")</f>
        <v/>
      </c>
      <c r="AB858" s="23" t="str">
        <f>IF(ISNUMBER(AVERAGEIFS(Observed!AB$2:AB$10000,Observed!$A$2:$A$10000,$A858,Observed!$C$2:$C$10000,$C858)),AVERAGEIFS(Observed!AB$2:AB$10000,Observed!$A$2:$A$10000,$A858,Observed!$C$2:$C$10000,$C858),"")</f>
        <v/>
      </c>
      <c r="AC858" s="23" t="str">
        <f>IF(ISNUMBER(AVERAGEIFS(Observed!AC$2:AC$10000,Observed!$A$2:$A$10000,$A858,Observed!$C$2:$C$10000,$C858)),AVERAGEIFS(Observed!AC$2:AC$10000,Observed!$A$2:$A$10000,$A858,Observed!$C$2:$C$10000,$C858),"")</f>
        <v/>
      </c>
      <c r="AD858" s="23" t="str">
        <f>IF(ISNUMBER(AVERAGEIFS(Observed!AD$2:AD$10000,Observed!$A$2:$A$10000,$A858,Observed!$C$2:$C$10000,$C858)),AVERAGEIFS(Observed!AD$2:AD$10000,Observed!$A$2:$A$10000,$A858,Observed!$C$2:$C$10000,$C858),"")</f>
        <v/>
      </c>
      <c r="AE858" s="24" t="str">
        <f>IF(ISNUMBER(AVERAGEIFS(Observed!AE$2:AE$10000,Observed!$A$2:$A$10000,$A858,Observed!$C$2:$C$10000,$C858)),AVERAGEIFS(Observed!AE$2:AE$10000,Observed!$A$2:$A$10000,$A858,Observed!$C$2:$C$10000,$C858),"")</f>
        <v/>
      </c>
      <c r="AF858" s="24" t="str">
        <f>IF(ISNUMBER(AVERAGEIFS(Observed!AF$2:AF$10000,Observed!$A$2:$A$10000,$A858,Observed!$C$2:$C$10000,$C858)),AVERAGEIFS(Observed!AF$2:AF$10000,Observed!$A$2:$A$10000,$A858,Observed!$C$2:$C$10000,$C858),"")</f>
        <v/>
      </c>
      <c r="AG858" s="23" t="str">
        <f>IF(ISNUMBER(AVERAGEIFS(Observed!AG$2:AG$10000,Observed!$A$2:$A$10000,$A858,Observed!$C$2:$C$10000,$C858)),AVERAGEIFS(Observed!AG$2:AG$10000,Observed!$A$2:$A$10000,$A858,Observed!$C$2:$C$10000,$C858),"")</f>
        <v/>
      </c>
      <c r="AH858" s="23" t="str">
        <f>IF(ISNUMBER(AVERAGEIFS(Observed!AH$2:AH$10000,Observed!$A$2:$A$10000,$A858,Observed!$C$2:$C$10000,$C858)),AVERAGEIFS(Observed!AH$2:AH$10000,Observed!$A$2:$A$10000,$A858,Observed!$C$2:$C$10000,$C858),"")</f>
        <v/>
      </c>
      <c r="AI858" s="22" t="str">
        <f>IF(ISNUMBER(AVERAGEIFS(Observed!AI$2:AI$10000,Observed!$A$2:$A$10000,$A858,Observed!$C$2:$C$10000,$C858)),AVERAGEIFS(Observed!AI$2:AI$10000,Observed!$A$2:$A$10000,$A858,Observed!$C$2:$C$10000,$C858),"")</f>
        <v/>
      </c>
      <c r="AJ858" s="23">
        <f>IF(ISNUMBER(AVERAGEIFS(Observed!AJ$2:AJ$10000,Observed!$A$2:$A$10000,$A858,Observed!$C$2:$C$10000,$C858)),AVERAGEIFS(Observed!AJ$2:AJ$10000,Observed!$A$2:$A$10000,$A858,Observed!$C$2:$C$10000,$C858),"")</f>
        <v>12.239999999999998</v>
      </c>
      <c r="AK858" s="23" t="str">
        <f>IF(ISNUMBER(AVERAGEIFS(Observed!AK$2:AK$10000,Observed!$A$2:$A$10000,$A858,Observed!$C$2:$C$10000,$C858)),AVERAGEIFS(Observed!AK$2:AK$10000,Observed!$A$2:$A$10000,$A858,Observed!$C$2:$C$10000,$C858),"")</f>
        <v/>
      </c>
      <c r="AL858" s="23" t="str">
        <f>IF(ISNUMBER(AVERAGEIFS(Observed!AL$2:AL$10000,Observed!$A$2:$A$10000,$A858,Observed!$C$2:$C$10000,$C858)),AVERAGEIFS(Observed!AL$2:AL$10000,Observed!$A$2:$A$10000,$A858,Observed!$C$2:$C$10000,$C858),"")</f>
        <v/>
      </c>
      <c r="AM858" s="23" t="str">
        <f>IF(ISNUMBER(AVERAGEIFS(Observed!AM$2:AM$10000,Observed!$A$2:$A$10000,$A858,Observed!$C$2:$C$10000,$C858)),AVERAGEIFS(Observed!AM$2:AM$10000,Observed!$A$2:$A$10000,$A858,Observed!$C$2:$C$10000,$C858),"")</f>
        <v/>
      </c>
      <c r="AN858" s="23" t="str">
        <f>IF(ISNUMBER(AVERAGEIFS(Observed!AN$2:AN$10000,Observed!$A$2:$A$10000,$A858,Observed!$C$2:$C$10000,$C858)),AVERAGEIFS(Observed!AN$2:AN$10000,Observed!$A$2:$A$10000,$A858,Observed!$C$2:$C$10000,$C858),"")</f>
        <v/>
      </c>
      <c r="AO858" s="2">
        <f>COUNTIFS(Observed!$A$2:$A$10000,$A858,Observed!$C$2:$C$10000,$C858)</f>
        <v>5</v>
      </c>
      <c r="AP858" s="2">
        <f t="shared" si="17"/>
        <v>1</v>
      </c>
    </row>
    <row r="859" spans="1:42" x14ac:dyDescent="0.25">
      <c r="A859" t="s">
        <v>94</v>
      </c>
      <c r="B859" t="s">
        <v>30</v>
      </c>
      <c r="C859" s="20">
        <v>40553</v>
      </c>
      <c r="D859">
        <v>1</v>
      </c>
      <c r="F859" t="s">
        <v>108</v>
      </c>
      <c r="G859" s="25" t="s">
        <v>115</v>
      </c>
      <c r="J859" s="2"/>
      <c r="K859" s="22" t="str">
        <f>IF(ISNUMBER(AVERAGEIFS(Observed!K$2:K$10000,Observed!$A$2:$A$10000,$A859,Observed!$C$2:$C$10000,$C859)),AVERAGEIFS(Observed!K$2:K$10000,Observed!$A$2:$A$10000,$A859,Observed!$C$2:$C$10000,$C859),"")</f>
        <v/>
      </c>
      <c r="L859" s="23" t="str">
        <f>IF(ISNUMBER(AVERAGEIFS(Observed!L$2:L$10000,Observed!$A$2:$A$10000,$A859,Observed!$C$2:$C$10000,$C859)),AVERAGEIFS(Observed!L$2:L$10000,Observed!$A$2:$A$10000,$A859,Observed!$C$2:$C$10000,$C859),"")</f>
        <v/>
      </c>
      <c r="M859" s="23" t="str">
        <f>IF(ISNUMBER(AVERAGEIFS(Observed!M$2:M$10000,Observed!$A$2:$A$10000,$A859,Observed!$C$2:$C$10000,$C859)),AVERAGEIFS(Observed!M$2:M$10000,Observed!$A$2:$A$10000,$A859,Observed!$C$2:$C$10000,$C859),"")</f>
        <v/>
      </c>
      <c r="N859" s="23" t="str">
        <f>IF(ISNUMBER(AVERAGEIFS(Observed!N$2:N$10000,Observed!$A$2:$A$10000,$A859,Observed!$C$2:$C$10000,$C859)),AVERAGEIFS(Observed!N$2:N$10000,Observed!$A$2:$A$10000,$A859,Observed!$C$2:$C$10000,$C859),"")</f>
        <v/>
      </c>
      <c r="O859" s="23" t="str">
        <f>IF(ISNUMBER(AVERAGEIFS(Observed!O$2:O$10000,Observed!$A$2:$A$10000,$A859,Observed!$C$2:$C$10000,$C859)),AVERAGEIFS(Observed!O$2:O$10000,Observed!$A$2:$A$10000,$A859,Observed!$C$2:$C$10000,$C859),"")</f>
        <v/>
      </c>
      <c r="P859" s="24" t="str">
        <f>IF(ISNUMBER(AVERAGEIFS(Observed!P$2:P$10000,Observed!$A$2:$A$10000,$A859,Observed!$C$2:$C$10000,$C859)),AVERAGEIFS(Observed!P$2:P$10000,Observed!$A$2:$A$10000,$A859,Observed!$C$2:$C$10000,$C859),"")</f>
        <v/>
      </c>
      <c r="Q859" s="24" t="str">
        <f>IF(ISNUMBER(AVERAGEIFS(Observed!Q$2:Q$10000,Observed!$A$2:$A$10000,$A859,Observed!$C$2:$C$10000,$C859)),AVERAGEIFS(Observed!Q$2:Q$10000,Observed!$A$2:$A$10000,$A859,Observed!$C$2:$C$10000,$C859),"")</f>
        <v/>
      </c>
      <c r="R859" s="24" t="str">
        <f>IF(ISNUMBER(AVERAGEIFS(Observed!R$2:R$10000,Observed!$A$2:$A$10000,$A859,Observed!$C$2:$C$10000,$C859)),AVERAGEIFS(Observed!R$2:R$10000,Observed!$A$2:$A$10000,$A859,Observed!$C$2:$C$10000,$C859),"")</f>
        <v/>
      </c>
      <c r="S859" s="22" t="str">
        <f>IF(ISNUMBER(AVERAGEIFS(Observed!S$2:S$10000,Observed!$A$2:$A$10000,$A859,Observed!$C$2:$C$10000,$C859)),AVERAGEIFS(Observed!S$2:S$10000,Observed!$A$2:$A$10000,$A859,Observed!$C$2:$C$10000,$C859),"")</f>
        <v/>
      </c>
      <c r="T859" s="23" t="str">
        <f>IF(ISNUMBER(AVERAGEIFS(Observed!T$2:T$10000,Observed!$A$2:$A$10000,$A859,Observed!$C$2:$C$10000,$C859)),AVERAGEIFS(Observed!T$2:T$10000,Observed!$A$2:$A$10000,$A859,Observed!$C$2:$C$10000,$C859),"")</f>
        <v/>
      </c>
      <c r="U859" s="23" t="str">
        <f>IF(ISNUMBER(AVERAGEIFS(Observed!U$2:U$10000,Observed!$A$2:$A$10000,$A859,Observed!$C$2:$C$10000,$C859)),AVERAGEIFS(Observed!U$2:U$10000,Observed!$A$2:$A$10000,$A859,Observed!$C$2:$C$10000,$C859),"")</f>
        <v/>
      </c>
      <c r="V859" s="23" t="str">
        <f>IF(ISNUMBER(AVERAGEIFS(Observed!V$2:V$10000,Observed!$A$2:$A$10000,$A859,Observed!$C$2:$C$10000,$C859)),AVERAGEIFS(Observed!V$2:V$10000,Observed!$A$2:$A$10000,$A859,Observed!$C$2:$C$10000,$C859),"")</f>
        <v/>
      </c>
      <c r="W859" s="23" t="str">
        <f>IF(ISNUMBER(AVERAGEIFS(Observed!W$2:W$10000,Observed!$A$2:$A$10000,$A859,Observed!$C$2:$C$10000,$C859)),AVERAGEIFS(Observed!W$2:W$10000,Observed!$A$2:$A$10000,$A859,Observed!$C$2:$C$10000,$C859),"")</f>
        <v/>
      </c>
      <c r="X859" s="23" t="str">
        <f>IF(ISNUMBER(AVERAGEIFS(Observed!X$2:X$10000,Observed!$A$2:$A$10000,$A859,Observed!$C$2:$C$10000,$C859)),AVERAGEIFS(Observed!X$2:X$10000,Observed!$A$2:$A$10000,$A859,Observed!$C$2:$C$10000,$C859),"")</f>
        <v/>
      </c>
      <c r="Y859" s="23" t="str">
        <f>IF(ISNUMBER(AVERAGEIFS(Observed!Y$2:Y$10000,Observed!$A$2:$A$10000,$A859,Observed!$C$2:$C$10000,$C859)),AVERAGEIFS(Observed!Y$2:Y$10000,Observed!$A$2:$A$10000,$A859,Observed!$C$2:$C$10000,$C859),"")</f>
        <v/>
      </c>
      <c r="Z859" s="23" t="str">
        <f>IF(ISNUMBER(AVERAGEIFS(Observed!Z$2:Z$10000,Observed!$A$2:$A$10000,$A859,Observed!$C$2:$C$10000,$C859)),AVERAGEIFS(Observed!Z$2:Z$10000,Observed!$A$2:$A$10000,$A859,Observed!$C$2:$C$10000,$C859),"")</f>
        <v/>
      </c>
      <c r="AA859" s="23" t="str">
        <f>IF(ISNUMBER(AVERAGEIFS(Observed!AA$2:AA$10000,Observed!$A$2:$A$10000,$A859,Observed!$C$2:$C$10000,$C859)),AVERAGEIFS(Observed!AA$2:AA$10000,Observed!$A$2:$A$10000,$A859,Observed!$C$2:$C$10000,$C859),"")</f>
        <v/>
      </c>
      <c r="AB859" s="23" t="str">
        <f>IF(ISNUMBER(AVERAGEIFS(Observed!AB$2:AB$10000,Observed!$A$2:$A$10000,$A859,Observed!$C$2:$C$10000,$C859)),AVERAGEIFS(Observed!AB$2:AB$10000,Observed!$A$2:$A$10000,$A859,Observed!$C$2:$C$10000,$C859),"")</f>
        <v/>
      </c>
      <c r="AC859" s="23" t="str">
        <f>IF(ISNUMBER(AVERAGEIFS(Observed!AC$2:AC$10000,Observed!$A$2:$A$10000,$A859,Observed!$C$2:$C$10000,$C859)),AVERAGEIFS(Observed!AC$2:AC$10000,Observed!$A$2:$A$10000,$A859,Observed!$C$2:$C$10000,$C859),"")</f>
        <v/>
      </c>
      <c r="AD859" s="23" t="str">
        <f>IF(ISNUMBER(AVERAGEIFS(Observed!AD$2:AD$10000,Observed!$A$2:$A$10000,$A859,Observed!$C$2:$C$10000,$C859)),AVERAGEIFS(Observed!AD$2:AD$10000,Observed!$A$2:$A$10000,$A859,Observed!$C$2:$C$10000,$C859),"")</f>
        <v/>
      </c>
      <c r="AE859" s="24" t="str">
        <f>IF(ISNUMBER(AVERAGEIFS(Observed!AE$2:AE$10000,Observed!$A$2:$A$10000,$A859,Observed!$C$2:$C$10000,$C859)),AVERAGEIFS(Observed!AE$2:AE$10000,Observed!$A$2:$A$10000,$A859,Observed!$C$2:$C$10000,$C859),"")</f>
        <v/>
      </c>
      <c r="AF859" s="24" t="str">
        <f>IF(ISNUMBER(AVERAGEIFS(Observed!AF$2:AF$10000,Observed!$A$2:$A$10000,$A859,Observed!$C$2:$C$10000,$C859)),AVERAGEIFS(Observed!AF$2:AF$10000,Observed!$A$2:$A$10000,$A859,Observed!$C$2:$C$10000,$C859),"")</f>
        <v/>
      </c>
      <c r="AG859" s="23" t="str">
        <f>IF(ISNUMBER(AVERAGEIFS(Observed!AG$2:AG$10000,Observed!$A$2:$A$10000,$A859,Observed!$C$2:$C$10000,$C859)),AVERAGEIFS(Observed!AG$2:AG$10000,Observed!$A$2:$A$10000,$A859,Observed!$C$2:$C$10000,$C859),"")</f>
        <v/>
      </c>
      <c r="AH859" s="23" t="str">
        <f>IF(ISNUMBER(AVERAGEIFS(Observed!AH$2:AH$10000,Observed!$A$2:$A$10000,$A859,Observed!$C$2:$C$10000,$C859)),AVERAGEIFS(Observed!AH$2:AH$10000,Observed!$A$2:$A$10000,$A859,Observed!$C$2:$C$10000,$C859),"")</f>
        <v/>
      </c>
      <c r="AI859" s="22" t="str">
        <f>IF(ISNUMBER(AVERAGEIFS(Observed!AI$2:AI$10000,Observed!$A$2:$A$10000,$A859,Observed!$C$2:$C$10000,$C859)),AVERAGEIFS(Observed!AI$2:AI$10000,Observed!$A$2:$A$10000,$A859,Observed!$C$2:$C$10000,$C859),"")</f>
        <v/>
      </c>
      <c r="AJ859" s="23">
        <f>IF(ISNUMBER(AVERAGEIFS(Observed!AJ$2:AJ$10000,Observed!$A$2:$A$10000,$A859,Observed!$C$2:$C$10000,$C859)),AVERAGEIFS(Observed!AJ$2:AJ$10000,Observed!$A$2:$A$10000,$A859,Observed!$C$2:$C$10000,$C859),"")</f>
        <v>21.1</v>
      </c>
      <c r="AK859" s="23" t="str">
        <f>IF(ISNUMBER(AVERAGEIFS(Observed!AK$2:AK$10000,Observed!$A$2:$A$10000,$A859,Observed!$C$2:$C$10000,$C859)),AVERAGEIFS(Observed!AK$2:AK$10000,Observed!$A$2:$A$10000,$A859,Observed!$C$2:$C$10000,$C859),"")</f>
        <v/>
      </c>
      <c r="AL859" s="23" t="str">
        <f>IF(ISNUMBER(AVERAGEIFS(Observed!AL$2:AL$10000,Observed!$A$2:$A$10000,$A859,Observed!$C$2:$C$10000,$C859)),AVERAGEIFS(Observed!AL$2:AL$10000,Observed!$A$2:$A$10000,$A859,Observed!$C$2:$C$10000,$C859),"")</f>
        <v/>
      </c>
      <c r="AM859" s="23" t="str">
        <f>IF(ISNUMBER(AVERAGEIFS(Observed!AM$2:AM$10000,Observed!$A$2:$A$10000,$A859,Observed!$C$2:$C$10000,$C859)),AVERAGEIFS(Observed!AM$2:AM$10000,Observed!$A$2:$A$10000,$A859,Observed!$C$2:$C$10000,$C859),"")</f>
        <v/>
      </c>
      <c r="AN859" s="23" t="str">
        <f>IF(ISNUMBER(AVERAGEIFS(Observed!AN$2:AN$10000,Observed!$A$2:$A$10000,$A859,Observed!$C$2:$C$10000,$C859)),AVERAGEIFS(Observed!AN$2:AN$10000,Observed!$A$2:$A$10000,$A859,Observed!$C$2:$C$10000,$C859),"")</f>
        <v/>
      </c>
      <c r="AO859" s="2">
        <f>COUNTIFS(Observed!$A$2:$A$10000,$A859,Observed!$C$2:$C$10000,$C859)</f>
        <v>1</v>
      </c>
      <c r="AP859" s="2">
        <f t="shared" si="17"/>
        <v>1</v>
      </c>
    </row>
    <row r="860" spans="1:42" x14ac:dyDescent="0.25">
      <c r="A860" t="s">
        <v>94</v>
      </c>
      <c r="B860" t="s">
        <v>30</v>
      </c>
      <c r="C860" s="20">
        <v>40560</v>
      </c>
      <c r="D860">
        <v>1</v>
      </c>
      <c r="F860" t="s">
        <v>108</v>
      </c>
      <c r="G860" s="25" t="s">
        <v>115</v>
      </c>
      <c r="J860" s="2"/>
      <c r="K860" s="22" t="str">
        <f>IF(ISNUMBER(AVERAGEIFS(Observed!K$2:K$10000,Observed!$A$2:$A$10000,$A860,Observed!$C$2:$C$10000,$C860)),AVERAGEIFS(Observed!K$2:K$10000,Observed!$A$2:$A$10000,$A860,Observed!$C$2:$C$10000,$C860),"")</f>
        <v/>
      </c>
      <c r="L860" s="23" t="str">
        <f>IF(ISNUMBER(AVERAGEIFS(Observed!L$2:L$10000,Observed!$A$2:$A$10000,$A860,Observed!$C$2:$C$10000,$C860)),AVERAGEIFS(Observed!L$2:L$10000,Observed!$A$2:$A$10000,$A860,Observed!$C$2:$C$10000,$C860),"")</f>
        <v/>
      </c>
      <c r="M860" s="23" t="str">
        <f>IF(ISNUMBER(AVERAGEIFS(Observed!M$2:M$10000,Observed!$A$2:$A$10000,$A860,Observed!$C$2:$C$10000,$C860)),AVERAGEIFS(Observed!M$2:M$10000,Observed!$A$2:$A$10000,$A860,Observed!$C$2:$C$10000,$C860),"")</f>
        <v/>
      </c>
      <c r="N860" s="23" t="str">
        <f>IF(ISNUMBER(AVERAGEIFS(Observed!N$2:N$10000,Observed!$A$2:$A$10000,$A860,Observed!$C$2:$C$10000,$C860)),AVERAGEIFS(Observed!N$2:N$10000,Observed!$A$2:$A$10000,$A860,Observed!$C$2:$C$10000,$C860),"")</f>
        <v/>
      </c>
      <c r="O860" s="23" t="str">
        <f>IF(ISNUMBER(AVERAGEIFS(Observed!O$2:O$10000,Observed!$A$2:$A$10000,$A860,Observed!$C$2:$C$10000,$C860)),AVERAGEIFS(Observed!O$2:O$10000,Observed!$A$2:$A$10000,$A860,Observed!$C$2:$C$10000,$C860),"")</f>
        <v/>
      </c>
      <c r="P860" s="24" t="str">
        <f>IF(ISNUMBER(AVERAGEIFS(Observed!P$2:P$10000,Observed!$A$2:$A$10000,$A860,Observed!$C$2:$C$10000,$C860)),AVERAGEIFS(Observed!P$2:P$10000,Observed!$A$2:$A$10000,$A860,Observed!$C$2:$C$10000,$C860),"")</f>
        <v/>
      </c>
      <c r="Q860" s="24" t="str">
        <f>IF(ISNUMBER(AVERAGEIFS(Observed!Q$2:Q$10000,Observed!$A$2:$A$10000,$A860,Observed!$C$2:$C$10000,$C860)),AVERAGEIFS(Observed!Q$2:Q$10000,Observed!$A$2:$A$10000,$A860,Observed!$C$2:$C$10000,$C860),"")</f>
        <v/>
      </c>
      <c r="R860" s="24" t="str">
        <f>IF(ISNUMBER(AVERAGEIFS(Observed!R$2:R$10000,Observed!$A$2:$A$10000,$A860,Observed!$C$2:$C$10000,$C860)),AVERAGEIFS(Observed!R$2:R$10000,Observed!$A$2:$A$10000,$A860,Observed!$C$2:$C$10000,$C860),"")</f>
        <v/>
      </c>
      <c r="S860" s="22" t="str">
        <f>IF(ISNUMBER(AVERAGEIFS(Observed!S$2:S$10000,Observed!$A$2:$A$10000,$A860,Observed!$C$2:$C$10000,$C860)),AVERAGEIFS(Observed!S$2:S$10000,Observed!$A$2:$A$10000,$A860,Observed!$C$2:$C$10000,$C860),"")</f>
        <v/>
      </c>
      <c r="T860" s="23" t="str">
        <f>IF(ISNUMBER(AVERAGEIFS(Observed!T$2:T$10000,Observed!$A$2:$A$10000,$A860,Observed!$C$2:$C$10000,$C860)),AVERAGEIFS(Observed!T$2:T$10000,Observed!$A$2:$A$10000,$A860,Observed!$C$2:$C$10000,$C860),"")</f>
        <v/>
      </c>
      <c r="U860" s="23" t="str">
        <f>IF(ISNUMBER(AVERAGEIFS(Observed!U$2:U$10000,Observed!$A$2:$A$10000,$A860,Observed!$C$2:$C$10000,$C860)),AVERAGEIFS(Observed!U$2:U$10000,Observed!$A$2:$A$10000,$A860,Observed!$C$2:$C$10000,$C860),"")</f>
        <v/>
      </c>
      <c r="V860" s="23" t="str">
        <f>IF(ISNUMBER(AVERAGEIFS(Observed!V$2:V$10000,Observed!$A$2:$A$10000,$A860,Observed!$C$2:$C$10000,$C860)),AVERAGEIFS(Observed!V$2:V$10000,Observed!$A$2:$A$10000,$A860,Observed!$C$2:$C$10000,$C860),"")</f>
        <v/>
      </c>
      <c r="W860" s="23" t="str">
        <f>IF(ISNUMBER(AVERAGEIFS(Observed!W$2:W$10000,Observed!$A$2:$A$10000,$A860,Observed!$C$2:$C$10000,$C860)),AVERAGEIFS(Observed!W$2:W$10000,Observed!$A$2:$A$10000,$A860,Observed!$C$2:$C$10000,$C860),"")</f>
        <v/>
      </c>
      <c r="X860" s="23" t="str">
        <f>IF(ISNUMBER(AVERAGEIFS(Observed!X$2:X$10000,Observed!$A$2:$A$10000,$A860,Observed!$C$2:$C$10000,$C860)),AVERAGEIFS(Observed!X$2:X$10000,Observed!$A$2:$A$10000,$A860,Observed!$C$2:$C$10000,$C860),"")</f>
        <v/>
      </c>
      <c r="Y860" s="23" t="str">
        <f>IF(ISNUMBER(AVERAGEIFS(Observed!Y$2:Y$10000,Observed!$A$2:$A$10000,$A860,Observed!$C$2:$C$10000,$C860)),AVERAGEIFS(Observed!Y$2:Y$10000,Observed!$A$2:$A$10000,$A860,Observed!$C$2:$C$10000,$C860),"")</f>
        <v/>
      </c>
      <c r="Z860" s="23" t="str">
        <f>IF(ISNUMBER(AVERAGEIFS(Observed!Z$2:Z$10000,Observed!$A$2:$A$10000,$A860,Observed!$C$2:$C$10000,$C860)),AVERAGEIFS(Observed!Z$2:Z$10000,Observed!$A$2:$A$10000,$A860,Observed!$C$2:$C$10000,$C860),"")</f>
        <v/>
      </c>
      <c r="AA860" s="23" t="str">
        <f>IF(ISNUMBER(AVERAGEIFS(Observed!AA$2:AA$10000,Observed!$A$2:$A$10000,$A860,Observed!$C$2:$C$10000,$C860)),AVERAGEIFS(Observed!AA$2:AA$10000,Observed!$A$2:$A$10000,$A860,Observed!$C$2:$C$10000,$C860),"")</f>
        <v/>
      </c>
      <c r="AB860" s="23" t="str">
        <f>IF(ISNUMBER(AVERAGEIFS(Observed!AB$2:AB$10000,Observed!$A$2:$A$10000,$A860,Observed!$C$2:$C$10000,$C860)),AVERAGEIFS(Observed!AB$2:AB$10000,Observed!$A$2:$A$10000,$A860,Observed!$C$2:$C$10000,$C860),"")</f>
        <v/>
      </c>
      <c r="AC860" s="23" t="str">
        <f>IF(ISNUMBER(AVERAGEIFS(Observed!AC$2:AC$10000,Observed!$A$2:$A$10000,$A860,Observed!$C$2:$C$10000,$C860)),AVERAGEIFS(Observed!AC$2:AC$10000,Observed!$A$2:$A$10000,$A860,Observed!$C$2:$C$10000,$C860),"")</f>
        <v/>
      </c>
      <c r="AD860" s="23" t="str">
        <f>IF(ISNUMBER(AVERAGEIFS(Observed!AD$2:AD$10000,Observed!$A$2:$A$10000,$A860,Observed!$C$2:$C$10000,$C860)),AVERAGEIFS(Observed!AD$2:AD$10000,Observed!$A$2:$A$10000,$A860,Observed!$C$2:$C$10000,$C860),"")</f>
        <v/>
      </c>
      <c r="AE860" s="24" t="str">
        <f>IF(ISNUMBER(AVERAGEIFS(Observed!AE$2:AE$10000,Observed!$A$2:$A$10000,$A860,Observed!$C$2:$C$10000,$C860)),AVERAGEIFS(Observed!AE$2:AE$10000,Observed!$A$2:$A$10000,$A860,Observed!$C$2:$C$10000,$C860),"")</f>
        <v/>
      </c>
      <c r="AF860" s="24" t="str">
        <f>IF(ISNUMBER(AVERAGEIFS(Observed!AF$2:AF$10000,Observed!$A$2:$A$10000,$A860,Observed!$C$2:$C$10000,$C860)),AVERAGEIFS(Observed!AF$2:AF$10000,Observed!$A$2:$A$10000,$A860,Observed!$C$2:$C$10000,$C860),"")</f>
        <v/>
      </c>
      <c r="AG860" s="23" t="str">
        <f>IF(ISNUMBER(AVERAGEIFS(Observed!AG$2:AG$10000,Observed!$A$2:$A$10000,$A860,Observed!$C$2:$C$10000,$C860)),AVERAGEIFS(Observed!AG$2:AG$10000,Observed!$A$2:$A$10000,$A860,Observed!$C$2:$C$10000,$C860),"")</f>
        <v/>
      </c>
      <c r="AH860" s="23" t="str">
        <f>IF(ISNUMBER(AVERAGEIFS(Observed!AH$2:AH$10000,Observed!$A$2:$A$10000,$A860,Observed!$C$2:$C$10000,$C860)),AVERAGEIFS(Observed!AH$2:AH$10000,Observed!$A$2:$A$10000,$A860,Observed!$C$2:$C$10000,$C860),"")</f>
        <v/>
      </c>
      <c r="AI860" s="22" t="str">
        <f>IF(ISNUMBER(AVERAGEIFS(Observed!AI$2:AI$10000,Observed!$A$2:$A$10000,$A860,Observed!$C$2:$C$10000,$C860)),AVERAGEIFS(Observed!AI$2:AI$10000,Observed!$A$2:$A$10000,$A860,Observed!$C$2:$C$10000,$C860),"")</f>
        <v/>
      </c>
      <c r="AJ860" s="23">
        <f>IF(ISNUMBER(AVERAGEIFS(Observed!AJ$2:AJ$10000,Observed!$A$2:$A$10000,$A860,Observed!$C$2:$C$10000,$C860)),AVERAGEIFS(Observed!AJ$2:AJ$10000,Observed!$A$2:$A$10000,$A860,Observed!$C$2:$C$10000,$C860),"")</f>
        <v>30.9</v>
      </c>
      <c r="AK860" s="23" t="str">
        <f>IF(ISNUMBER(AVERAGEIFS(Observed!AK$2:AK$10000,Observed!$A$2:$A$10000,$A860,Observed!$C$2:$C$10000,$C860)),AVERAGEIFS(Observed!AK$2:AK$10000,Observed!$A$2:$A$10000,$A860,Observed!$C$2:$C$10000,$C860),"")</f>
        <v/>
      </c>
      <c r="AL860" s="23" t="str">
        <f>IF(ISNUMBER(AVERAGEIFS(Observed!AL$2:AL$10000,Observed!$A$2:$A$10000,$A860,Observed!$C$2:$C$10000,$C860)),AVERAGEIFS(Observed!AL$2:AL$10000,Observed!$A$2:$A$10000,$A860,Observed!$C$2:$C$10000,$C860),"")</f>
        <v/>
      </c>
      <c r="AM860" s="23" t="str">
        <f>IF(ISNUMBER(AVERAGEIFS(Observed!AM$2:AM$10000,Observed!$A$2:$A$10000,$A860,Observed!$C$2:$C$10000,$C860)),AVERAGEIFS(Observed!AM$2:AM$10000,Observed!$A$2:$A$10000,$A860,Observed!$C$2:$C$10000,$C860),"")</f>
        <v/>
      </c>
      <c r="AN860" s="23" t="str">
        <f>IF(ISNUMBER(AVERAGEIFS(Observed!AN$2:AN$10000,Observed!$A$2:$A$10000,$A860,Observed!$C$2:$C$10000,$C860)),AVERAGEIFS(Observed!AN$2:AN$10000,Observed!$A$2:$A$10000,$A860,Observed!$C$2:$C$10000,$C860),"")</f>
        <v/>
      </c>
      <c r="AO860" s="2">
        <f>COUNTIFS(Observed!$A$2:$A$10000,$A860,Observed!$C$2:$C$10000,$C860)</f>
        <v>1</v>
      </c>
      <c r="AP860" s="2">
        <f t="shared" si="17"/>
        <v>1</v>
      </c>
    </row>
    <row r="861" spans="1:42" x14ac:dyDescent="0.25">
      <c r="A861" t="s">
        <v>94</v>
      </c>
      <c r="B861" t="s">
        <v>30</v>
      </c>
      <c r="C861" s="20">
        <v>40567</v>
      </c>
      <c r="D861">
        <v>1</v>
      </c>
      <c r="F861" t="s">
        <v>108</v>
      </c>
      <c r="G861" s="25" t="s">
        <v>115</v>
      </c>
      <c r="J861" s="2"/>
      <c r="K861" s="22" t="str">
        <f>IF(ISNUMBER(AVERAGEIFS(Observed!K$2:K$10000,Observed!$A$2:$A$10000,$A861,Observed!$C$2:$C$10000,$C861)),AVERAGEIFS(Observed!K$2:K$10000,Observed!$A$2:$A$10000,$A861,Observed!$C$2:$C$10000,$C861),"")</f>
        <v/>
      </c>
      <c r="L861" s="23" t="str">
        <f>IF(ISNUMBER(AVERAGEIFS(Observed!L$2:L$10000,Observed!$A$2:$A$10000,$A861,Observed!$C$2:$C$10000,$C861)),AVERAGEIFS(Observed!L$2:L$10000,Observed!$A$2:$A$10000,$A861,Observed!$C$2:$C$10000,$C861),"")</f>
        <v/>
      </c>
      <c r="M861" s="23" t="str">
        <f>IF(ISNUMBER(AVERAGEIFS(Observed!M$2:M$10000,Observed!$A$2:$A$10000,$A861,Observed!$C$2:$C$10000,$C861)),AVERAGEIFS(Observed!M$2:M$10000,Observed!$A$2:$A$10000,$A861,Observed!$C$2:$C$10000,$C861),"")</f>
        <v/>
      </c>
      <c r="N861" s="23" t="str">
        <f>IF(ISNUMBER(AVERAGEIFS(Observed!N$2:N$10000,Observed!$A$2:$A$10000,$A861,Observed!$C$2:$C$10000,$C861)),AVERAGEIFS(Observed!N$2:N$10000,Observed!$A$2:$A$10000,$A861,Observed!$C$2:$C$10000,$C861),"")</f>
        <v/>
      </c>
      <c r="O861" s="23" t="str">
        <f>IF(ISNUMBER(AVERAGEIFS(Observed!O$2:O$10000,Observed!$A$2:$A$10000,$A861,Observed!$C$2:$C$10000,$C861)),AVERAGEIFS(Observed!O$2:O$10000,Observed!$A$2:$A$10000,$A861,Observed!$C$2:$C$10000,$C861),"")</f>
        <v/>
      </c>
      <c r="P861" s="24" t="str">
        <f>IF(ISNUMBER(AVERAGEIFS(Observed!P$2:P$10000,Observed!$A$2:$A$10000,$A861,Observed!$C$2:$C$10000,$C861)),AVERAGEIFS(Observed!P$2:P$10000,Observed!$A$2:$A$10000,$A861,Observed!$C$2:$C$10000,$C861),"")</f>
        <v/>
      </c>
      <c r="Q861" s="24" t="str">
        <f>IF(ISNUMBER(AVERAGEIFS(Observed!Q$2:Q$10000,Observed!$A$2:$A$10000,$A861,Observed!$C$2:$C$10000,$C861)),AVERAGEIFS(Observed!Q$2:Q$10000,Observed!$A$2:$A$10000,$A861,Observed!$C$2:$C$10000,$C861),"")</f>
        <v/>
      </c>
      <c r="R861" s="24" t="str">
        <f>IF(ISNUMBER(AVERAGEIFS(Observed!R$2:R$10000,Observed!$A$2:$A$10000,$A861,Observed!$C$2:$C$10000,$C861)),AVERAGEIFS(Observed!R$2:R$10000,Observed!$A$2:$A$10000,$A861,Observed!$C$2:$C$10000,$C861),"")</f>
        <v/>
      </c>
      <c r="S861" s="22" t="str">
        <f>IF(ISNUMBER(AVERAGEIFS(Observed!S$2:S$10000,Observed!$A$2:$A$10000,$A861,Observed!$C$2:$C$10000,$C861)),AVERAGEIFS(Observed!S$2:S$10000,Observed!$A$2:$A$10000,$A861,Observed!$C$2:$C$10000,$C861),"")</f>
        <v/>
      </c>
      <c r="T861" s="23" t="str">
        <f>IF(ISNUMBER(AVERAGEIFS(Observed!T$2:T$10000,Observed!$A$2:$A$10000,$A861,Observed!$C$2:$C$10000,$C861)),AVERAGEIFS(Observed!T$2:T$10000,Observed!$A$2:$A$10000,$A861,Observed!$C$2:$C$10000,$C861),"")</f>
        <v/>
      </c>
      <c r="U861" s="23" t="str">
        <f>IF(ISNUMBER(AVERAGEIFS(Observed!U$2:U$10000,Observed!$A$2:$A$10000,$A861,Observed!$C$2:$C$10000,$C861)),AVERAGEIFS(Observed!U$2:U$10000,Observed!$A$2:$A$10000,$A861,Observed!$C$2:$C$10000,$C861),"")</f>
        <v/>
      </c>
      <c r="V861" s="23" t="str">
        <f>IF(ISNUMBER(AVERAGEIFS(Observed!V$2:V$10000,Observed!$A$2:$A$10000,$A861,Observed!$C$2:$C$10000,$C861)),AVERAGEIFS(Observed!V$2:V$10000,Observed!$A$2:$A$10000,$A861,Observed!$C$2:$C$10000,$C861),"")</f>
        <v/>
      </c>
      <c r="W861" s="23" t="str">
        <f>IF(ISNUMBER(AVERAGEIFS(Observed!W$2:W$10000,Observed!$A$2:$A$10000,$A861,Observed!$C$2:$C$10000,$C861)),AVERAGEIFS(Observed!W$2:W$10000,Observed!$A$2:$A$10000,$A861,Observed!$C$2:$C$10000,$C861),"")</f>
        <v/>
      </c>
      <c r="X861" s="23" t="str">
        <f>IF(ISNUMBER(AVERAGEIFS(Observed!X$2:X$10000,Observed!$A$2:$A$10000,$A861,Observed!$C$2:$C$10000,$C861)),AVERAGEIFS(Observed!X$2:X$10000,Observed!$A$2:$A$10000,$A861,Observed!$C$2:$C$10000,$C861),"")</f>
        <v/>
      </c>
      <c r="Y861" s="23" t="str">
        <f>IF(ISNUMBER(AVERAGEIFS(Observed!Y$2:Y$10000,Observed!$A$2:$A$10000,$A861,Observed!$C$2:$C$10000,$C861)),AVERAGEIFS(Observed!Y$2:Y$10000,Observed!$A$2:$A$10000,$A861,Observed!$C$2:$C$10000,$C861),"")</f>
        <v/>
      </c>
      <c r="Z861" s="23" t="str">
        <f>IF(ISNUMBER(AVERAGEIFS(Observed!Z$2:Z$10000,Observed!$A$2:$A$10000,$A861,Observed!$C$2:$C$10000,$C861)),AVERAGEIFS(Observed!Z$2:Z$10000,Observed!$A$2:$A$10000,$A861,Observed!$C$2:$C$10000,$C861),"")</f>
        <v/>
      </c>
      <c r="AA861" s="23" t="str">
        <f>IF(ISNUMBER(AVERAGEIFS(Observed!AA$2:AA$10000,Observed!$A$2:$A$10000,$A861,Observed!$C$2:$C$10000,$C861)),AVERAGEIFS(Observed!AA$2:AA$10000,Observed!$A$2:$A$10000,$A861,Observed!$C$2:$C$10000,$C861),"")</f>
        <v/>
      </c>
      <c r="AB861" s="23" t="str">
        <f>IF(ISNUMBER(AVERAGEIFS(Observed!AB$2:AB$10000,Observed!$A$2:$A$10000,$A861,Observed!$C$2:$C$10000,$C861)),AVERAGEIFS(Observed!AB$2:AB$10000,Observed!$A$2:$A$10000,$A861,Observed!$C$2:$C$10000,$C861),"")</f>
        <v/>
      </c>
      <c r="AC861" s="23" t="str">
        <f>IF(ISNUMBER(AVERAGEIFS(Observed!AC$2:AC$10000,Observed!$A$2:$A$10000,$A861,Observed!$C$2:$C$10000,$C861)),AVERAGEIFS(Observed!AC$2:AC$10000,Observed!$A$2:$A$10000,$A861,Observed!$C$2:$C$10000,$C861),"")</f>
        <v/>
      </c>
      <c r="AD861" s="23" t="str">
        <f>IF(ISNUMBER(AVERAGEIFS(Observed!AD$2:AD$10000,Observed!$A$2:$A$10000,$A861,Observed!$C$2:$C$10000,$C861)),AVERAGEIFS(Observed!AD$2:AD$10000,Observed!$A$2:$A$10000,$A861,Observed!$C$2:$C$10000,$C861),"")</f>
        <v/>
      </c>
      <c r="AE861" s="24" t="str">
        <f>IF(ISNUMBER(AVERAGEIFS(Observed!AE$2:AE$10000,Observed!$A$2:$A$10000,$A861,Observed!$C$2:$C$10000,$C861)),AVERAGEIFS(Observed!AE$2:AE$10000,Observed!$A$2:$A$10000,$A861,Observed!$C$2:$C$10000,$C861),"")</f>
        <v/>
      </c>
      <c r="AF861" s="24" t="str">
        <f>IF(ISNUMBER(AVERAGEIFS(Observed!AF$2:AF$10000,Observed!$A$2:$A$10000,$A861,Observed!$C$2:$C$10000,$C861)),AVERAGEIFS(Observed!AF$2:AF$10000,Observed!$A$2:$A$10000,$A861,Observed!$C$2:$C$10000,$C861),"")</f>
        <v/>
      </c>
      <c r="AG861" s="23" t="str">
        <f>IF(ISNUMBER(AVERAGEIFS(Observed!AG$2:AG$10000,Observed!$A$2:$A$10000,$A861,Observed!$C$2:$C$10000,$C861)),AVERAGEIFS(Observed!AG$2:AG$10000,Observed!$A$2:$A$10000,$A861,Observed!$C$2:$C$10000,$C861),"")</f>
        <v/>
      </c>
      <c r="AH861" s="23" t="str">
        <f>IF(ISNUMBER(AVERAGEIFS(Observed!AH$2:AH$10000,Observed!$A$2:$A$10000,$A861,Observed!$C$2:$C$10000,$C861)),AVERAGEIFS(Observed!AH$2:AH$10000,Observed!$A$2:$A$10000,$A861,Observed!$C$2:$C$10000,$C861),"")</f>
        <v/>
      </c>
      <c r="AI861" s="22" t="str">
        <f>IF(ISNUMBER(AVERAGEIFS(Observed!AI$2:AI$10000,Observed!$A$2:$A$10000,$A861,Observed!$C$2:$C$10000,$C861)),AVERAGEIFS(Observed!AI$2:AI$10000,Observed!$A$2:$A$10000,$A861,Observed!$C$2:$C$10000,$C861),"")</f>
        <v/>
      </c>
      <c r="AJ861" s="23">
        <f>IF(ISNUMBER(AVERAGEIFS(Observed!AJ$2:AJ$10000,Observed!$A$2:$A$10000,$A861,Observed!$C$2:$C$10000,$C861)),AVERAGEIFS(Observed!AJ$2:AJ$10000,Observed!$A$2:$A$10000,$A861,Observed!$C$2:$C$10000,$C861),"")</f>
        <v>13.420000000000002</v>
      </c>
      <c r="AK861" s="23" t="str">
        <f>IF(ISNUMBER(AVERAGEIFS(Observed!AK$2:AK$10000,Observed!$A$2:$A$10000,$A861,Observed!$C$2:$C$10000,$C861)),AVERAGEIFS(Observed!AK$2:AK$10000,Observed!$A$2:$A$10000,$A861,Observed!$C$2:$C$10000,$C861),"")</f>
        <v/>
      </c>
      <c r="AL861" s="23" t="str">
        <f>IF(ISNUMBER(AVERAGEIFS(Observed!AL$2:AL$10000,Observed!$A$2:$A$10000,$A861,Observed!$C$2:$C$10000,$C861)),AVERAGEIFS(Observed!AL$2:AL$10000,Observed!$A$2:$A$10000,$A861,Observed!$C$2:$C$10000,$C861),"")</f>
        <v/>
      </c>
      <c r="AM861" s="23" t="str">
        <f>IF(ISNUMBER(AVERAGEIFS(Observed!AM$2:AM$10000,Observed!$A$2:$A$10000,$A861,Observed!$C$2:$C$10000,$C861)),AVERAGEIFS(Observed!AM$2:AM$10000,Observed!$A$2:$A$10000,$A861,Observed!$C$2:$C$10000,$C861),"")</f>
        <v/>
      </c>
      <c r="AN861" s="23" t="str">
        <f>IF(ISNUMBER(AVERAGEIFS(Observed!AN$2:AN$10000,Observed!$A$2:$A$10000,$A861,Observed!$C$2:$C$10000,$C861)),AVERAGEIFS(Observed!AN$2:AN$10000,Observed!$A$2:$A$10000,$A861,Observed!$C$2:$C$10000,$C861),"")</f>
        <v/>
      </c>
      <c r="AO861" s="2">
        <f>COUNTIFS(Observed!$A$2:$A$10000,$A861,Observed!$C$2:$C$10000,$C861)</f>
        <v>5</v>
      </c>
      <c r="AP861" s="2">
        <f t="shared" si="17"/>
        <v>1</v>
      </c>
    </row>
    <row r="862" spans="1:42" x14ac:dyDescent="0.25">
      <c r="A862" t="s">
        <v>94</v>
      </c>
      <c r="B862" t="s">
        <v>30</v>
      </c>
      <c r="C862" s="20">
        <v>40575</v>
      </c>
      <c r="D862">
        <v>1</v>
      </c>
      <c r="F862" t="s">
        <v>108</v>
      </c>
      <c r="G862" s="25" t="s">
        <v>115</v>
      </c>
      <c r="J862" s="2"/>
      <c r="K862" s="22" t="str">
        <f>IF(ISNUMBER(AVERAGEIFS(Observed!K$2:K$10000,Observed!$A$2:$A$10000,$A862,Observed!$C$2:$C$10000,$C862)),AVERAGEIFS(Observed!K$2:K$10000,Observed!$A$2:$A$10000,$A862,Observed!$C$2:$C$10000,$C862),"")</f>
        <v/>
      </c>
      <c r="L862" s="23" t="str">
        <f>IF(ISNUMBER(AVERAGEIFS(Observed!L$2:L$10000,Observed!$A$2:$A$10000,$A862,Observed!$C$2:$C$10000,$C862)),AVERAGEIFS(Observed!L$2:L$10000,Observed!$A$2:$A$10000,$A862,Observed!$C$2:$C$10000,$C862),"")</f>
        <v/>
      </c>
      <c r="M862" s="23" t="str">
        <f>IF(ISNUMBER(AVERAGEIFS(Observed!M$2:M$10000,Observed!$A$2:$A$10000,$A862,Observed!$C$2:$C$10000,$C862)),AVERAGEIFS(Observed!M$2:M$10000,Observed!$A$2:$A$10000,$A862,Observed!$C$2:$C$10000,$C862),"")</f>
        <v/>
      </c>
      <c r="N862" s="23" t="str">
        <f>IF(ISNUMBER(AVERAGEIFS(Observed!N$2:N$10000,Observed!$A$2:$A$10000,$A862,Observed!$C$2:$C$10000,$C862)),AVERAGEIFS(Observed!N$2:N$10000,Observed!$A$2:$A$10000,$A862,Observed!$C$2:$C$10000,$C862),"")</f>
        <v/>
      </c>
      <c r="O862" s="23" t="str">
        <f>IF(ISNUMBER(AVERAGEIFS(Observed!O$2:O$10000,Observed!$A$2:$A$10000,$A862,Observed!$C$2:$C$10000,$C862)),AVERAGEIFS(Observed!O$2:O$10000,Observed!$A$2:$A$10000,$A862,Observed!$C$2:$C$10000,$C862),"")</f>
        <v/>
      </c>
      <c r="P862" s="24" t="str">
        <f>IF(ISNUMBER(AVERAGEIFS(Observed!P$2:P$10000,Observed!$A$2:$A$10000,$A862,Observed!$C$2:$C$10000,$C862)),AVERAGEIFS(Observed!P$2:P$10000,Observed!$A$2:$A$10000,$A862,Observed!$C$2:$C$10000,$C862),"")</f>
        <v/>
      </c>
      <c r="Q862" s="24" t="str">
        <f>IF(ISNUMBER(AVERAGEIFS(Observed!Q$2:Q$10000,Observed!$A$2:$A$10000,$A862,Observed!$C$2:$C$10000,$C862)),AVERAGEIFS(Observed!Q$2:Q$10000,Observed!$A$2:$A$10000,$A862,Observed!$C$2:$C$10000,$C862),"")</f>
        <v/>
      </c>
      <c r="R862" s="24" t="str">
        <f>IF(ISNUMBER(AVERAGEIFS(Observed!R$2:R$10000,Observed!$A$2:$A$10000,$A862,Observed!$C$2:$C$10000,$C862)),AVERAGEIFS(Observed!R$2:R$10000,Observed!$A$2:$A$10000,$A862,Observed!$C$2:$C$10000,$C862),"")</f>
        <v/>
      </c>
      <c r="S862" s="22" t="str">
        <f>IF(ISNUMBER(AVERAGEIFS(Observed!S$2:S$10000,Observed!$A$2:$A$10000,$A862,Observed!$C$2:$C$10000,$C862)),AVERAGEIFS(Observed!S$2:S$10000,Observed!$A$2:$A$10000,$A862,Observed!$C$2:$C$10000,$C862),"")</f>
        <v/>
      </c>
      <c r="T862" s="23" t="str">
        <f>IF(ISNUMBER(AVERAGEIFS(Observed!T$2:T$10000,Observed!$A$2:$A$10000,$A862,Observed!$C$2:$C$10000,$C862)),AVERAGEIFS(Observed!T$2:T$10000,Observed!$A$2:$A$10000,$A862,Observed!$C$2:$C$10000,$C862),"")</f>
        <v/>
      </c>
      <c r="U862" s="23" t="str">
        <f>IF(ISNUMBER(AVERAGEIFS(Observed!U$2:U$10000,Observed!$A$2:$A$10000,$A862,Observed!$C$2:$C$10000,$C862)),AVERAGEIFS(Observed!U$2:U$10000,Observed!$A$2:$A$10000,$A862,Observed!$C$2:$C$10000,$C862),"")</f>
        <v/>
      </c>
      <c r="V862" s="23" t="str">
        <f>IF(ISNUMBER(AVERAGEIFS(Observed!V$2:V$10000,Observed!$A$2:$A$10000,$A862,Observed!$C$2:$C$10000,$C862)),AVERAGEIFS(Observed!V$2:V$10000,Observed!$A$2:$A$10000,$A862,Observed!$C$2:$C$10000,$C862),"")</f>
        <v/>
      </c>
      <c r="W862" s="23" t="str">
        <f>IF(ISNUMBER(AVERAGEIFS(Observed!W$2:W$10000,Observed!$A$2:$A$10000,$A862,Observed!$C$2:$C$10000,$C862)),AVERAGEIFS(Observed!W$2:W$10000,Observed!$A$2:$A$10000,$A862,Observed!$C$2:$C$10000,$C862),"")</f>
        <v/>
      </c>
      <c r="X862" s="23" t="str">
        <f>IF(ISNUMBER(AVERAGEIFS(Observed!X$2:X$10000,Observed!$A$2:$A$10000,$A862,Observed!$C$2:$C$10000,$C862)),AVERAGEIFS(Observed!X$2:X$10000,Observed!$A$2:$A$10000,$A862,Observed!$C$2:$C$10000,$C862),"")</f>
        <v/>
      </c>
      <c r="Y862" s="23" t="str">
        <f>IF(ISNUMBER(AVERAGEIFS(Observed!Y$2:Y$10000,Observed!$A$2:$A$10000,$A862,Observed!$C$2:$C$10000,$C862)),AVERAGEIFS(Observed!Y$2:Y$10000,Observed!$A$2:$A$10000,$A862,Observed!$C$2:$C$10000,$C862),"")</f>
        <v/>
      </c>
      <c r="Z862" s="23" t="str">
        <f>IF(ISNUMBER(AVERAGEIFS(Observed!Z$2:Z$10000,Observed!$A$2:$A$10000,$A862,Observed!$C$2:$C$10000,$C862)),AVERAGEIFS(Observed!Z$2:Z$10000,Observed!$A$2:$A$10000,$A862,Observed!$C$2:$C$10000,$C862),"")</f>
        <v/>
      </c>
      <c r="AA862" s="23" t="str">
        <f>IF(ISNUMBER(AVERAGEIFS(Observed!AA$2:AA$10000,Observed!$A$2:$A$10000,$A862,Observed!$C$2:$C$10000,$C862)),AVERAGEIFS(Observed!AA$2:AA$10000,Observed!$A$2:$A$10000,$A862,Observed!$C$2:$C$10000,$C862),"")</f>
        <v/>
      </c>
      <c r="AB862" s="23" t="str">
        <f>IF(ISNUMBER(AVERAGEIFS(Observed!AB$2:AB$10000,Observed!$A$2:$A$10000,$A862,Observed!$C$2:$C$10000,$C862)),AVERAGEIFS(Observed!AB$2:AB$10000,Observed!$A$2:$A$10000,$A862,Observed!$C$2:$C$10000,$C862),"")</f>
        <v/>
      </c>
      <c r="AC862" s="23" t="str">
        <f>IF(ISNUMBER(AVERAGEIFS(Observed!AC$2:AC$10000,Observed!$A$2:$A$10000,$A862,Observed!$C$2:$C$10000,$C862)),AVERAGEIFS(Observed!AC$2:AC$10000,Observed!$A$2:$A$10000,$A862,Observed!$C$2:$C$10000,$C862),"")</f>
        <v/>
      </c>
      <c r="AD862" s="23" t="str">
        <f>IF(ISNUMBER(AVERAGEIFS(Observed!AD$2:AD$10000,Observed!$A$2:$A$10000,$A862,Observed!$C$2:$C$10000,$C862)),AVERAGEIFS(Observed!AD$2:AD$10000,Observed!$A$2:$A$10000,$A862,Observed!$C$2:$C$10000,$C862),"")</f>
        <v/>
      </c>
      <c r="AE862" s="24" t="str">
        <f>IF(ISNUMBER(AVERAGEIFS(Observed!AE$2:AE$10000,Observed!$A$2:$A$10000,$A862,Observed!$C$2:$C$10000,$C862)),AVERAGEIFS(Observed!AE$2:AE$10000,Observed!$A$2:$A$10000,$A862,Observed!$C$2:$C$10000,$C862),"")</f>
        <v/>
      </c>
      <c r="AF862" s="24" t="str">
        <f>IF(ISNUMBER(AVERAGEIFS(Observed!AF$2:AF$10000,Observed!$A$2:$A$10000,$A862,Observed!$C$2:$C$10000,$C862)),AVERAGEIFS(Observed!AF$2:AF$10000,Observed!$A$2:$A$10000,$A862,Observed!$C$2:$C$10000,$C862),"")</f>
        <v/>
      </c>
      <c r="AG862" s="23" t="str">
        <f>IF(ISNUMBER(AVERAGEIFS(Observed!AG$2:AG$10000,Observed!$A$2:$A$10000,$A862,Observed!$C$2:$C$10000,$C862)),AVERAGEIFS(Observed!AG$2:AG$10000,Observed!$A$2:$A$10000,$A862,Observed!$C$2:$C$10000,$C862),"")</f>
        <v/>
      </c>
      <c r="AH862" s="23" t="str">
        <f>IF(ISNUMBER(AVERAGEIFS(Observed!AH$2:AH$10000,Observed!$A$2:$A$10000,$A862,Observed!$C$2:$C$10000,$C862)),AVERAGEIFS(Observed!AH$2:AH$10000,Observed!$A$2:$A$10000,$A862,Observed!$C$2:$C$10000,$C862),"")</f>
        <v/>
      </c>
      <c r="AI862" s="22" t="str">
        <f>IF(ISNUMBER(AVERAGEIFS(Observed!AI$2:AI$10000,Observed!$A$2:$A$10000,$A862,Observed!$C$2:$C$10000,$C862)),AVERAGEIFS(Observed!AI$2:AI$10000,Observed!$A$2:$A$10000,$A862,Observed!$C$2:$C$10000,$C862),"")</f>
        <v/>
      </c>
      <c r="AJ862" s="23">
        <f>IF(ISNUMBER(AVERAGEIFS(Observed!AJ$2:AJ$10000,Observed!$A$2:$A$10000,$A862,Observed!$C$2:$C$10000,$C862)),AVERAGEIFS(Observed!AJ$2:AJ$10000,Observed!$A$2:$A$10000,$A862,Observed!$C$2:$C$10000,$C862),"")</f>
        <v>24.5</v>
      </c>
      <c r="AK862" s="23" t="str">
        <f>IF(ISNUMBER(AVERAGEIFS(Observed!AK$2:AK$10000,Observed!$A$2:$A$10000,$A862,Observed!$C$2:$C$10000,$C862)),AVERAGEIFS(Observed!AK$2:AK$10000,Observed!$A$2:$A$10000,$A862,Observed!$C$2:$C$10000,$C862),"")</f>
        <v/>
      </c>
      <c r="AL862" s="23" t="str">
        <f>IF(ISNUMBER(AVERAGEIFS(Observed!AL$2:AL$10000,Observed!$A$2:$A$10000,$A862,Observed!$C$2:$C$10000,$C862)),AVERAGEIFS(Observed!AL$2:AL$10000,Observed!$A$2:$A$10000,$A862,Observed!$C$2:$C$10000,$C862),"")</f>
        <v/>
      </c>
      <c r="AM862" s="23" t="str">
        <f>IF(ISNUMBER(AVERAGEIFS(Observed!AM$2:AM$10000,Observed!$A$2:$A$10000,$A862,Observed!$C$2:$C$10000,$C862)),AVERAGEIFS(Observed!AM$2:AM$10000,Observed!$A$2:$A$10000,$A862,Observed!$C$2:$C$10000,$C862),"")</f>
        <v/>
      </c>
      <c r="AN862" s="23" t="str">
        <f>IF(ISNUMBER(AVERAGEIFS(Observed!AN$2:AN$10000,Observed!$A$2:$A$10000,$A862,Observed!$C$2:$C$10000,$C862)),AVERAGEIFS(Observed!AN$2:AN$10000,Observed!$A$2:$A$10000,$A862,Observed!$C$2:$C$10000,$C862),"")</f>
        <v/>
      </c>
      <c r="AO862" s="2">
        <f>COUNTIFS(Observed!$A$2:$A$10000,$A862,Observed!$C$2:$C$10000,$C862)</f>
        <v>5</v>
      </c>
      <c r="AP862" s="2">
        <f t="shared" si="17"/>
        <v>1</v>
      </c>
    </row>
    <row r="863" spans="1:42" x14ac:dyDescent="0.25">
      <c r="A863" t="s">
        <v>94</v>
      </c>
      <c r="B863" t="s">
        <v>30</v>
      </c>
      <c r="C863" s="20">
        <v>40581</v>
      </c>
      <c r="D863">
        <v>1</v>
      </c>
      <c r="F863" t="s">
        <v>108</v>
      </c>
      <c r="G863" s="25" t="s">
        <v>115</v>
      </c>
      <c r="J863" s="2"/>
      <c r="K863" s="22" t="str">
        <f>IF(ISNUMBER(AVERAGEIFS(Observed!K$2:K$10000,Observed!$A$2:$A$10000,$A863,Observed!$C$2:$C$10000,$C863)),AVERAGEIFS(Observed!K$2:K$10000,Observed!$A$2:$A$10000,$A863,Observed!$C$2:$C$10000,$C863),"")</f>
        <v/>
      </c>
      <c r="L863" s="23" t="str">
        <f>IF(ISNUMBER(AVERAGEIFS(Observed!L$2:L$10000,Observed!$A$2:$A$10000,$A863,Observed!$C$2:$C$10000,$C863)),AVERAGEIFS(Observed!L$2:L$10000,Observed!$A$2:$A$10000,$A863,Observed!$C$2:$C$10000,$C863),"")</f>
        <v/>
      </c>
      <c r="M863" s="23" t="str">
        <f>IF(ISNUMBER(AVERAGEIFS(Observed!M$2:M$10000,Observed!$A$2:$A$10000,$A863,Observed!$C$2:$C$10000,$C863)),AVERAGEIFS(Observed!M$2:M$10000,Observed!$A$2:$A$10000,$A863,Observed!$C$2:$C$10000,$C863),"")</f>
        <v/>
      </c>
      <c r="N863" s="23" t="str">
        <f>IF(ISNUMBER(AVERAGEIFS(Observed!N$2:N$10000,Observed!$A$2:$A$10000,$A863,Observed!$C$2:$C$10000,$C863)),AVERAGEIFS(Observed!N$2:N$10000,Observed!$A$2:$A$10000,$A863,Observed!$C$2:$C$10000,$C863),"")</f>
        <v/>
      </c>
      <c r="O863" s="23" t="str">
        <f>IF(ISNUMBER(AVERAGEIFS(Observed!O$2:O$10000,Observed!$A$2:$A$10000,$A863,Observed!$C$2:$C$10000,$C863)),AVERAGEIFS(Observed!O$2:O$10000,Observed!$A$2:$A$10000,$A863,Observed!$C$2:$C$10000,$C863),"")</f>
        <v/>
      </c>
      <c r="P863" s="24" t="str">
        <f>IF(ISNUMBER(AVERAGEIFS(Observed!P$2:P$10000,Observed!$A$2:$A$10000,$A863,Observed!$C$2:$C$10000,$C863)),AVERAGEIFS(Observed!P$2:P$10000,Observed!$A$2:$A$10000,$A863,Observed!$C$2:$C$10000,$C863),"")</f>
        <v/>
      </c>
      <c r="Q863" s="24" t="str">
        <f>IF(ISNUMBER(AVERAGEIFS(Observed!Q$2:Q$10000,Observed!$A$2:$A$10000,$A863,Observed!$C$2:$C$10000,$C863)),AVERAGEIFS(Observed!Q$2:Q$10000,Observed!$A$2:$A$10000,$A863,Observed!$C$2:$C$10000,$C863),"")</f>
        <v/>
      </c>
      <c r="R863" s="24" t="str">
        <f>IF(ISNUMBER(AVERAGEIFS(Observed!R$2:R$10000,Observed!$A$2:$A$10000,$A863,Observed!$C$2:$C$10000,$C863)),AVERAGEIFS(Observed!R$2:R$10000,Observed!$A$2:$A$10000,$A863,Observed!$C$2:$C$10000,$C863),"")</f>
        <v/>
      </c>
      <c r="S863" s="22" t="str">
        <f>IF(ISNUMBER(AVERAGEIFS(Observed!S$2:S$10000,Observed!$A$2:$A$10000,$A863,Observed!$C$2:$C$10000,$C863)),AVERAGEIFS(Observed!S$2:S$10000,Observed!$A$2:$A$10000,$A863,Observed!$C$2:$C$10000,$C863),"")</f>
        <v/>
      </c>
      <c r="T863" s="23" t="str">
        <f>IF(ISNUMBER(AVERAGEIFS(Observed!T$2:T$10000,Observed!$A$2:$A$10000,$A863,Observed!$C$2:$C$10000,$C863)),AVERAGEIFS(Observed!T$2:T$10000,Observed!$A$2:$A$10000,$A863,Observed!$C$2:$C$10000,$C863),"")</f>
        <v/>
      </c>
      <c r="U863" s="23" t="str">
        <f>IF(ISNUMBER(AVERAGEIFS(Observed!U$2:U$10000,Observed!$A$2:$A$10000,$A863,Observed!$C$2:$C$10000,$C863)),AVERAGEIFS(Observed!U$2:U$10000,Observed!$A$2:$A$10000,$A863,Observed!$C$2:$C$10000,$C863),"")</f>
        <v/>
      </c>
      <c r="V863" s="23" t="str">
        <f>IF(ISNUMBER(AVERAGEIFS(Observed!V$2:V$10000,Observed!$A$2:$A$10000,$A863,Observed!$C$2:$C$10000,$C863)),AVERAGEIFS(Observed!V$2:V$10000,Observed!$A$2:$A$10000,$A863,Observed!$C$2:$C$10000,$C863),"")</f>
        <v/>
      </c>
      <c r="W863" s="23" t="str">
        <f>IF(ISNUMBER(AVERAGEIFS(Observed!W$2:W$10000,Observed!$A$2:$A$10000,$A863,Observed!$C$2:$C$10000,$C863)),AVERAGEIFS(Observed!W$2:W$10000,Observed!$A$2:$A$10000,$A863,Observed!$C$2:$C$10000,$C863),"")</f>
        <v/>
      </c>
      <c r="X863" s="23" t="str">
        <f>IF(ISNUMBER(AVERAGEIFS(Observed!X$2:X$10000,Observed!$A$2:$A$10000,$A863,Observed!$C$2:$C$10000,$C863)),AVERAGEIFS(Observed!X$2:X$10000,Observed!$A$2:$A$10000,$A863,Observed!$C$2:$C$10000,$C863),"")</f>
        <v/>
      </c>
      <c r="Y863" s="23" t="str">
        <f>IF(ISNUMBER(AVERAGEIFS(Observed!Y$2:Y$10000,Observed!$A$2:$A$10000,$A863,Observed!$C$2:$C$10000,$C863)),AVERAGEIFS(Observed!Y$2:Y$10000,Observed!$A$2:$A$10000,$A863,Observed!$C$2:$C$10000,$C863),"")</f>
        <v/>
      </c>
      <c r="Z863" s="23" t="str">
        <f>IF(ISNUMBER(AVERAGEIFS(Observed!Z$2:Z$10000,Observed!$A$2:$A$10000,$A863,Observed!$C$2:$C$10000,$C863)),AVERAGEIFS(Observed!Z$2:Z$10000,Observed!$A$2:$A$10000,$A863,Observed!$C$2:$C$10000,$C863),"")</f>
        <v/>
      </c>
      <c r="AA863" s="23" t="str">
        <f>IF(ISNUMBER(AVERAGEIFS(Observed!AA$2:AA$10000,Observed!$A$2:$A$10000,$A863,Observed!$C$2:$C$10000,$C863)),AVERAGEIFS(Observed!AA$2:AA$10000,Observed!$A$2:$A$10000,$A863,Observed!$C$2:$C$10000,$C863),"")</f>
        <v/>
      </c>
      <c r="AB863" s="23" t="str">
        <f>IF(ISNUMBER(AVERAGEIFS(Observed!AB$2:AB$10000,Observed!$A$2:$A$10000,$A863,Observed!$C$2:$C$10000,$C863)),AVERAGEIFS(Observed!AB$2:AB$10000,Observed!$A$2:$A$10000,$A863,Observed!$C$2:$C$10000,$C863),"")</f>
        <v/>
      </c>
      <c r="AC863" s="23" t="str">
        <f>IF(ISNUMBER(AVERAGEIFS(Observed!AC$2:AC$10000,Observed!$A$2:$A$10000,$A863,Observed!$C$2:$C$10000,$C863)),AVERAGEIFS(Observed!AC$2:AC$10000,Observed!$A$2:$A$10000,$A863,Observed!$C$2:$C$10000,$C863),"")</f>
        <v/>
      </c>
      <c r="AD863" s="23" t="str">
        <f>IF(ISNUMBER(AVERAGEIFS(Observed!AD$2:AD$10000,Observed!$A$2:$A$10000,$A863,Observed!$C$2:$C$10000,$C863)),AVERAGEIFS(Observed!AD$2:AD$10000,Observed!$A$2:$A$10000,$A863,Observed!$C$2:$C$10000,$C863),"")</f>
        <v/>
      </c>
      <c r="AE863" s="24" t="str">
        <f>IF(ISNUMBER(AVERAGEIFS(Observed!AE$2:AE$10000,Observed!$A$2:$A$10000,$A863,Observed!$C$2:$C$10000,$C863)),AVERAGEIFS(Observed!AE$2:AE$10000,Observed!$A$2:$A$10000,$A863,Observed!$C$2:$C$10000,$C863),"")</f>
        <v/>
      </c>
      <c r="AF863" s="24" t="str">
        <f>IF(ISNUMBER(AVERAGEIFS(Observed!AF$2:AF$10000,Observed!$A$2:$A$10000,$A863,Observed!$C$2:$C$10000,$C863)),AVERAGEIFS(Observed!AF$2:AF$10000,Observed!$A$2:$A$10000,$A863,Observed!$C$2:$C$10000,$C863),"")</f>
        <v/>
      </c>
      <c r="AG863" s="23" t="str">
        <f>IF(ISNUMBER(AVERAGEIFS(Observed!AG$2:AG$10000,Observed!$A$2:$A$10000,$A863,Observed!$C$2:$C$10000,$C863)),AVERAGEIFS(Observed!AG$2:AG$10000,Observed!$A$2:$A$10000,$A863,Observed!$C$2:$C$10000,$C863),"")</f>
        <v/>
      </c>
      <c r="AH863" s="23" t="str">
        <f>IF(ISNUMBER(AVERAGEIFS(Observed!AH$2:AH$10000,Observed!$A$2:$A$10000,$A863,Observed!$C$2:$C$10000,$C863)),AVERAGEIFS(Observed!AH$2:AH$10000,Observed!$A$2:$A$10000,$A863,Observed!$C$2:$C$10000,$C863),"")</f>
        <v/>
      </c>
      <c r="AI863" s="22" t="str">
        <f>IF(ISNUMBER(AVERAGEIFS(Observed!AI$2:AI$10000,Observed!$A$2:$A$10000,$A863,Observed!$C$2:$C$10000,$C863)),AVERAGEIFS(Observed!AI$2:AI$10000,Observed!$A$2:$A$10000,$A863,Observed!$C$2:$C$10000,$C863),"")</f>
        <v/>
      </c>
      <c r="AJ863" s="23">
        <f>IF(ISNUMBER(AVERAGEIFS(Observed!AJ$2:AJ$10000,Observed!$A$2:$A$10000,$A863,Observed!$C$2:$C$10000,$C863)),AVERAGEIFS(Observed!AJ$2:AJ$10000,Observed!$A$2:$A$10000,$A863,Observed!$C$2:$C$10000,$C863),"")</f>
        <v>21.003999999999998</v>
      </c>
      <c r="AK863" s="23" t="str">
        <f>IF(ISNUMBER(AVERAGEIFS(Observed!AK$2:AK$10000,Observed!$A$2:$A$10000,$A863,Observed!$C$2:$C$10000,$C863)),AVERAGEIFS(Observed!AK$2:AK$10000,Observed!$A$2:$A$10000,$A863,Observed!$C$2:$C$10000,$C863),"")</f>
        <v/>
      </c>
      <c r="AL863" s="23" t="str">
        <f>IF(ISNUMBER(AVERAGEIFS(Observed!AL$2:AL$10000,Observed!$A$2:$A$10000,$A863,Observed!$C$2:$C$10000,$C863)),AVERAGEIFS(Observed!AL$2:AL$10000,Observed!$A$2:$A$10000,$A863,Observed!$C$2:$C$10000,$C863),"")</f>
        <v/>
      </c>
      <c r="AM863" s="23" t="str">
        <f>IF(ISNUMBER(AVERAGEIFS(Observed!AM$2:AM$10000,Observed!$A$2:$A$10000,$A863,Observed!$C$2:$C$10000,$C863)),AVERAGEIFS(Observed!AM$2:AM$10000,Observed!$A$2:$A$10000,$A863,Observed!$C$2:$C$10000,$C863),"")</f>
        <v/>
      </c>
      <c r="AN863" s="23" t="str">
        <f>IF(ISNUMBER(AVERAGEIFS(Observed!AN$2:AN$10000,Observed!$A$2:$A$10000,$A863,Observed!$C$2:$C$10000,$C863)),AVERAGEIFS(Observed!AN$2:AN$10000,Observed!$A$2:$A$10000,$A863,Observed!$C$2:$C$10000,$C863),"")</f>
        <v/>
      </c>
      <c r="AO863" s="2">
        <f>COUNTIFS(Observed!$A$2:$A$10000,$A863,Observed!$C$2:$C$10000,$C863)</f>
        <v>5</v>
      </c>
      <c r="AP863" s="2">
        <f t="shared" si="17"/>
        <v>1</v>
      </c>
    </row>
    <row r="864" spans="1:42" x14ac:dyDescent="0.25">
      <c r="A864" t="s">
        <v>94</v>
      </c>
      <c r="B864" t="s">
        <v>30</v>
      </c>
      <c r="C864" s="20">
        <v>40588</v>
      </c>
      <c r="D864">
        <v>1</v>
      </c>
      <c r="F864" t="s">
        <v>108</v>
      </c>
      <c r="G864" s="25" t="s">
        <v>115</v>
      </c>
      <c r="J864" s="2"/>
      <c r="K864" s="22" t="str">
        <f>IF(ISNUMBER(AVERAGEIFS(Observed!K$2:K$10000,Observed!$A$2:$A$10000,$A864,Observed!$C$2:$C$10000,$C864)),AVERAGEIFS(Observed!K$2:K$10000,Observed!$A$2:$A$10000,$A864,Observed!$C$2:$C$10000,$C864),"")</f>
        <v/>
      </c>
      <c r="L864" s="23" t="str">
        <f>IF(ISNUMBER(AVERAGEIFS(Observed!L$2:L$10000,Observed!$A$2:$A$10000,$A864,Observed!$C$2:$C$10000,$C864)),AVERAGEIFS(Observed!L$2:L$10000,Observed!$A$2:$A$10000,$A864,Observed!$C$2:$C$10000,$C864),"")</f>
        <v/>
      </c>
      <c r="M864" s="23" t="str">
        <f>IF(ISNUMBER(AVERAGEIFS(Observed!M$2:M$10000,Observed!$A$2:$A$10000,$A864,Observed!$C$2:$C$10000,$C864)),AVERAGEIFS(Observed!M$2:M$10000,Observed!$A$2:$A$10000,$A864,Observed!$C$2:$C$10000,$C864),"")</f>
        <v/>
      </c>
      <c r="N864" s="23" t="str">
        <f>IF(ISNUMBER(AVERAGEIFS(Observed!N$2:N$10000,Observed!$A$2:$A$10000,$A864,Observed!$C$2:$C$10000,$C864)),AVERAGEIFS(Observed!N$2:N$10000,Observed!$A$2:$A$10000,$A864,Observed!$C$2:$C$10000,$C864),"")</f>
        <v/>
      </c>
      <c r="O864" s="23" t="str">
        <f>IF(ISNUMBER(AVERAGEIFS(Observed!O$2:O$10000,Observed!$A$2:$A$10000,$A864,Observed!$C$2:$C$10000,$C864)),AVERAGEIFS(Observed!O$2:O$10000,Observed!$A$2:$A$10000,$A864,Observed!$C$2:$C$10000,$C864),"")</f>
        <v/>
      </c>
      <c r="P864" s="24" t="str">
        <f>IF(ISNUMBER(AVERAGEIFS(Observed!P$2:P$10000,Observed!$A$2:$A$10000,$A864,Observed!$C$2:$C$10000,$C864)),AVERAGEIFS(Observed!P$2:P$10000,Observed!$A$2:$A$10000,$A864,Observed!$C$2:$C$10000,$C864),"")</f>
        <v/>
      </c>
      <c r="Q864" s="24" t="str">
        <f>IF(ISNUMBER(AVERAGEIFS(Observed!Q$2:Q$10000,Observed!$A$2:$A$10000,$A864,Observed!$C$2:$C$10000,$C864)),AVERAGEIFS(Observed!Q$2:Q$10000,Observed!$A$2:$A$10000,$A864,Observed!$C$2:$C$10000,$C864),"")</f>
        <v/>
      </c>
      <c r="R864" s="24" t="str">
        <f>IF(ISNUMBER(AVERAGEIFS(Observed!R$2:R$10000,Observed!$A$2:$A$10000,$A864,Observed!$C$2:$C$10000,$C864)),AVERAGEIFS(Observed!R$2:R$10000,Observed!$A$2:$A$10000,$A864,Observed!$C$2:$C$10000,$C864),"")</f>
        <v/>
      </c>
      <c r="S864" s="22" t="str">
        <f>IF(ISNUMBER(AVERAGEIFS(Observed!S$2:S$10000,Observed!$A$2:$A$10000,$A864,Observed!$C$2:$C$10000,$C864)),AVERAGEIFS(Observed!S$2:S$10000,Observed!$A$2:$A$10000,$A864,Observed!$C$2:$C$10000,$C864),"")</f>
        <v/>
      </c>
      <c r="T864" s="23" t="str">
        <f>IF(ISNUMBER(AVERAGEIFS(Observed!T$2:T$10000,Observed!$A$2:$A$10000,$A864,Observed!$C$2:$C$10000,$C864)),AVERAGEIFS(Observed!T$2:T$10000,Observed!$A$2:$A$10000,$A864,Observed!$C$2:$C$10000,$C864),"")</f>
        <v/>
      </c>
      <c r="U864" s="23" t="str">
        <f>IF(ISNUMBER(AVERAGEIFS(Observed!U$2:U$10000,Observed!$A$2:$A$10000,$A864,Observed!$C$2:$C$10000,$C864)),AVERAGEIFS(Observed!U$2:U$10000,Observed!$A$2:$A$10000,$A864,Observed!$C$2:$C$10000,$C864),"")</f>
        <v/>
      </c>
      <c r="V864" s="23" t="str">
        <f>IF(ISNUMBER(AVERAGEIFS(Observed!V$2:V$10000,Observed!$A$2:$A$10000,$A864,Observed!$C$2:$C$10000,$C864)),AVERAGEIFS(Observed!V$2:V$10000,Observed!$A$2:$A$10000,$A864,Observed!$C$2:$C$10000,$C864),"")</f>
        <v/>
      </c>
      <c r="W864" s="23" t="str">
        <f>IF(ISNUMBER(AVERAGEIFS(Observed!W$2:W$10000,Observed!$A$2:$A$10000,$A864,Observed!$C$2:$C$10000,$C864)),AVERAGEIFS(Observed!W$2:W$10000,Observed!$A$2:$A$10000,$A864,Observed!$C$2:$C$10000,$C864),"")</f>
        <v/>
      </c>
      <c r="X864" s="23" t="str">
        <f>IF(ISNUMBER(AVERAGEIFS(Observed!X$2:X$10000,Observed!$A$2:$A$10000,$A864,Observed!$C$2:$C$10000,$C864)),AVERAGEIFS(Observed!X$2:X$10000,Observed!$A$2:$A$10000,$A864,Observed!$C$2:$C$10000,$C864),"")</f>
        <v/>
      </c>
      <c r="Y864" s="23" t="str">
        <f>IF(ISNUMBER(AVERAGEIFS(Observed!Y$2:Y$10000,Observed!$A$2:$A$10000,$A864,Observed!$C$2:$C$10000,$C864)),AVERAGEIFS(Observed!Y$2:Y$10000,Observed!$A$2:$A$10000,$A864,Observed!$C$2:$C$10000,$C864),"")</f>
        <v/>
      </c>
      <c r="Z864" s="23" t="str">
        <f>IF(ISNUMBER(AVERAGEIFS(Observed!Z$2:Z$10000,Observed!$A$2:$A$10000,$A864,Observed!$C$2:$C$10000,$C864)),AVERAGEIFS(Observed!Z$2:Z$10000,Observed!$A$2:$A$10000,$A864,Observed!$C$2:$C$10000,$C864),"")</f>
        <v/>
      </c>
      <c r="AA864" s="23" t="str">
        <f>IF(ISNUMBER(AVERAGEIFS(Observed!AA$2:AA$10000,Observed!$A$2:$A$10000,$A864,Observed!$C$2:$C$10000,$C864)),AVERAGEIFS(Observed!AA$2:AA$10000,Observed!$A$2:$A$10000,$A864,Observed!$C$2:$C$10000,$C864),"")</f>
        <v/>
      </c>
      <c r="AB864" s="23" t="str">
        <f>IF(ISNUMBER(AVERAGEIFS(Observed!AB$2:AB$10000,Observed!$A$2:$A$10000,$A864,Observed!$C$2:$C$10000,$C864)),AVERAGEIFS(Observed!AB$2:AB$10000,Observed!$A$2:$A$10000,$A864,Observed!$C$2:$C$10000,$C864),"")</f>
        <v/>
      </c>
      <c r="AC864" s="23" t="str">
        <f>IF(ISNUMBER(AVERAGEIFS(Observed!AC$2:AC$10000,Observed!$A$2:$A$10000,$A864,Observed!$C$2:$C$10000,$C864)),AVERAGEIFS(Observed!AC$2:AC$10000,Observed!$A$2:$A$10000,$A864,Observed!$C$2:$C$10000,$C864),"")</f>
        <v/>
      </c>
      <c r="AD864" s="23" t="str">
        <f>IF(ISNUMBER(AVERAGEIFS(Observed!AD$2:AD$10000,Observed!$A$2:$A$10000,$A864,Observed!$C$2:$C$10000,$C864)),AVERAGEIFS(Observed!AD$2:AD$10000,Observed!$A$2:$A$10000,$A864,Observed!$C$2:$C$10000,$C864),"")</f>
        <v/>
      </c>
      <c r="AE864" s="24" t="str">
        <f>IF(ISNUMBER(AVERAGEIFS(Observed!AE$2:AE$10000,Observed!$A$2:$A$10000,$A864,Observed!$C$2:$C$10000,$C864)),AVERAGEIFS(Observed!AE$2:AE$10000,Observed!$A$2:$A$10000,$A864,Observed!$C$2:$C$10000,$C864),"")</f>
        <v/>
      </c>
      <c r="AF864" s="24" t="str">
        <f>IF(ISNUMBER(AVERAGEIFS(Observed!AF$2:AF$10000,Observed!$A$2:$A$10000,$A864,Observed!$C$2:$C$10000,$C864)),AVERAGEIFS(Observed!AF$2:AF$10000,Observed!$A$2:$A$10000,$A864,Observed!$C$2:$C$10000,$C864),"")</f>
        <v/>
      </c>
      <c r="AG864" s="23" t="str">
        <f>IF(ISNUMBER(AVERAGEIFS(Observed!AG$2:AG$10000,Observed!$A$2:$A$10000,$A864,Observed!$C$2:$C$10000,$C864)),AVERAGEIFS(Observed!AG$2:AG$10000,Observed!$A$2:$A$10000,$A864,Observed!$C$2:$C$10000,$C864),"")</f>
        <v/>
      </c>
      <c r="AH864" s="23" t="str">
        <f>IF(ISNUMBER(AVERAGEIFS(Observed!AH$2:AH$10000,Observed!$A$2:$A$10000,$A864,Observed!$C$2:$C$10000,$C864)),AVERAGEIFS(Observed!AH$2:AH$10000,Observed!$A$2:$A$10000,$A864,Observed!$C$2:$C$10000,$C864),"")</f>
        <v/>
      </c>
      <c r="AI864" s="22" t="str">
        <f>IF(ISNUMBER(AVERAGEIFS(Observed!AI$2:AI$10000,Observed!$A$2:$A$10000,$A864,Observed!$C$2:$C$10000,$C864)),AVERAGEIFS(Observed!AI$2:AI$10000,Observed!$A$2:$A$10000,$A864,Observed!$C$2:$C$10000,$C864),"")</f>
        <v/>
      </c>
      <c r="AJ864" s="23">
        <f>IF(ISNUMBER(AVERAGEIFS(Observed!AJ$2:AJ$10000,Observed!$A$2:$A$10000,$A864,Observed!$C$2:$C$10000,$C864)),AVERAGEIFS(Observed!AJ$2:AJ$10000,Observed!$A$2:$A$10000,$A864,Observed!$C$2:$C$10000,$C864),"")</f>
        <v>28.440000000000005</v>
      </c>
      <c r="AK864" s="23" t="str">
        <f>IF(ISNUMBER(AVERAGEIFS(Observed!AK$2:AK$10000,Observed!$A$2:$A$10000,$A864,Observed!$C$2:$C$10000,$C864)),AVERAGEIFS(Observed!AK$2:AK$10000,Observed!$A$2:$A$10000,$A864,Observed!$C$2:$C$10000,$C864),"")</f>
        <v/>
      </c>
      <c r="AL864" s="23" t="str">
        <f>IF(ISNUMBER(AVERAGEIFS(Observed!AL$2:AL$10000,Observed!$A$2:$A$10000,$A864,Observed!$C$2:$C$10000,$C864)),AVERAGEIFS(Observed!AL$2:AL$10000,Observed!$A$2:$A$10000,$A864,Observed!$C$2:$C$10000,$C864),"")</f>
        <v/>
      </c>
      <c r="AM864" s="23" t="str">
        <f>IF(ISNUMBER(AVERAGEIFS(Observed!AM$2:AM$10000,Observed!$A$2:$A$10000,$A864,Observed!$C$2:$C$10000,$C864)),AVERAGEIFS(Observed!AM$2:AM$10000,Observed!$A$2:$A$10000,$A864,Observed!$C$2:$C$10000,$C864),"")</f>
        <v/>
      </c>
      <c r="AN864" s="23" t="str">
        <f>IF(ISNUMBER(AVERAGEIFS(Observed!AN$2:AN$10000,Observed!$A$2:$A$10000,$A864,Observed!$C$2:$C$10000,$C864)),AVERAGEIFS(Observed!AN$2:AN$10000,Observed!$A$2:$A$10000,$A864,Observed!$C$2:$C$10000,$C864),"")</f>
        <v/>
      </c>
      <c r="AO864" s="2">
        <f>COUNTIFS(Observed!$A$2:$A$10000,$A864,Observed!$C$2:$C$10000,$C864)</f>
        <v>5</v>
      </c>
      <c r="AP864" s="2">
        <f t="shared" si="17"/>
        <v>1</v>
      </c>
    </row>
    <row r="865" spans="1:42" x14ac:dyDescent="0.25">
      <c r="A865" t="s">
        <v>94</v>
      </c>
      <c r="B865" t="s">
        <v>30</v>
      </c>
      <c r="C865" s="20">
        <v>40595</v>
      </c>
      <c r="D865">
        <v>1</v>
      </c>
      <c r="F865" t="s">
        <v>108</v>
      </c>
      <c r="G865" s="25" t="s">
        <v>115</v>
      </c>
      <c r="J865" s="2"/>
      <c r="K865" s="22" t="str">
        <f>IF(ISNUMBER(AVERAGEIFS(Observed!K$2:K$10000,Observed!$A$2:$A$10000,$A865,Observed!$C$2:$C$10000,$C865)),AVERAGEIFS(Observed!K$2:K$10000,Observed!$A$2:$A$10000,$A865,Observed!$C$2:$C$10000,$C865),"")</f>
        <v/>
      </c>
      <c r="L865" s="23" t="str">
        <f>IF(ISNUMBER(AVERAGEIFS(Observed!L$2:L$10000,Observed!$A$2:$A$10000,$A865,Observed!$C$2:$C$10000,$C865)),AVERAGEIFS(Observed!L$2:L$10000,Observed!$A$2:$A$10000,$A865,Observed!$C$2:$C$10000,$C865),"")</f>
        <v/>
      </c>
      <c r="M865" s="23" t="str">
        <f>IF(ISNUMBER(AVERAGEIFS(Observed!M$2:M$10000,Observed!$A$2:$A$10000,$A865,Observed!$C$2:$C$10000,$C865)),AVERAGEIFS(Observed!M$2:M$10000,Observed!$A$2:$A$10000,$A865,Observed!$C$2:$C$10000,$C865),"")</f>
        <v/>
      </c>
      <c r="N865" s="23" t="str">
        <f>IF(ISNUMBER(AVERAGEIFS(Observed!N$2:N$10000,Observed!$A$2:$A$10000,$A865,Observed!$C$2:$C$10000,$C865)),AVERAGEIFS(Observed!N$2:N$10000,Observed!$A$2:$A$10000,$A865,Observed!$C$2:$C$10000,$C865),"")</f>
        <v/>
      </c>
      <c r="O865" s="23" t="str">
        <f>IF(ISNUMBER(AVERAGEIFS(Observed!O$2:O$10000,Observed!$A$2:$A$10000,$A865,Observed!$C$2:$C$10000,$C865)),AVERAGEIFS(Observed!O$2:O$10000,Observed!$A$2:$A$10000,$A865,Observed!$C$2:$C$10000,$C865),"")</f>
        <v/>
      </c>
      <c r="P865" s="24" t="str">
        <f>IF(ISNUMBER(AVERAGEIFS(Observed!P$2:P$10000,Observed!$A$2:$A$10000,$A865,Observed!$C$2:$C$10000,$C865)),AVERAGEIFS(Observed!P$2:P$10000,Observed!$A$2:$A$10000,$A865,Observed!$C$2:$C$10000,$C865),"")</f>
        <v/>
      </c>
      <c r="Q865" s="24" t="str">
        <f>IF(ISNUMBER(AVERAGEIFS(Observed!Q$2:Q$10000,Observed!$A$2:$A$10000,$A865,Observed!$C$2:$C$10000,$C865)),AVERAGEIFS(Observed!Q$2:Q$10000,Observed!$A$2:$A$10000,$A865,Observed!$C$2:$C$10000,$C865),"")</f>
        <v/>
      </c>
      <c r="R865" s="24" t="str">
        <f>IF(ISNUMBER(AVERAGEIFS(Observed!R$2:R$10000,Observed!$A$2:$A$10000,$A865,Observed!$C$2:$C$10000,$C865)),AVERAGEIFS(Observed!R$2:R$10000,Observed!$A$2:$A$10000,$A865,Observed!$C$2:$C$10000,$C865),"")</f>
        <v/>
      </c>
      <c r="S865" s="22" t="str">
        <f>IF(ISNUMBER(AVERAGEIFS(Observed!S$2:S$10000,Observed!$A$2:$A$10000,$A865,Observed!$C$2:$C$10000,$C865)),AVERAGEIFS(Observed!S$2:S$10000,Observed!$A$2:$A$10000,$A865,Observed!$C$2:$C$10000,$C865),"")</f>
        <v/>
      </c>
      <c r="T865" s="23" t="str">
        <f>IF(ISNUMBER(AVERAGEIFS(Observed!T$2:T$10000,Observed!$A$2:$A$10000,$A865,Observed!$C$2:$C$10000,$C865)),AVERAGEIFS(Observed!T$2:T$10000,Observed!$A$2:$A$10000,$A865,Observed!$C$2:$C$10000,$C865),"")</f>
        <v/>
      </c>
      <c r="U865" s="23" t="str">
        <f>IF(ISNUMBER(AVERAGEIFS(Observed!U$2:U$10000,Observed!$A$2:$A$10000,$A865,Observed!$C$2:$C$10000,$C865)),AVERAGEIFS(Observed!U$2:U$10000,Observed!$A$2:$A$10000,$A865,Observed!$C$2:$C$10000,$C865),"")</f>
        <v/>
      </c>
      <c r="V865" s="23" t="str">
        <f>IF(ISNUMBER(AVERAGEIFS(Observed!V$2:V$10000,Observed!$A$2:$A$10000,$A865,Observed!$C$2:$C$10000,$C865)),AVERAGEIFS(Observed!V$2:V$10000,Observed!$A$2:$A$10000,$A865,Observed!$C$2:$C$10000,$C865),"")</f>
        <v/>
      </c>
      <c r="W865" s="23" t="str">
        <f>IF(ISNUMBER(AVERAGEIFS(Observed!W$2:W$10000,Observed!$A$2:$A$10000,$A865,Observed!$C$2:$C$10000,$C865)),AVERAGEIFS(Observed!W$2:W$10000,Observed!$A$2:$A$10000,$A865,Observed!$C$2:$C$10000,$C865),"")</f>
        <v/>
      </c>
      <c r="X865" s="23" t="str">
        <f>IF(ISNUMBER(AVERAGEIFS(Observed!X$2:X$10000,Observed!$A$2:$A$10000,$A865,Observed!$C$2:$C$10000,$C865)),AVERAGEIFS(Observed!X$2:X$10000,Observed!$A$2:$A$10000,$A865,Observed!$C$2:$C$10000,$C865),"")</f>
        <v/>
      </c>
      <c r="Y865" s="23" t="str">
        <f>IF(ISNUMBER(AVERAGEIFS(Observed!Y$2:Y$10000,Observed!$A$2:$A$10000,$A865,Observed!$C$2:$C$10000,$C865)),AVERAGEIFS(Observed!Y$2:Y$10000,Observed!$A$2:$A$10000,$A865,Observed!$C$2:$C$10000,$C865),"")</f>
        <v/>
      </c>
      <c r="Z865" s="23" t="str">
        <f>IF(ISNUMBER(AVERAGEIFS(Observed!Z$2:Z$10000,Observed!$A$2:$A$10000,$A865,Observed!$C$2:$C$10000,$C865)),AVERAGEIFS(Observed!Z$2:Z$10000,Observed!$A$2:$A$10000,$A865,Observed!$C$2:$C$10000,$C865),"")</f>
        <v/>
      </c>
      <c r="AA865" s="23" t="str">
        <f>IF(ISNUMBER(AVERAGEIFS(Observed!AA$2:AA$10000,Observed!$A$2:$A$10000,$A865,Observed!$C$2:$C$10000,$C865)),AVERAGEIFS(Observed!AA$2:AA$10000,Observed!$A$2:$A$10000,$A865,Observed!$C$2:$C$10000,$C865),"")</f>
        <v/>
      </c>
      <c r="AB865" s="23" t="str">
        <f>IF(ISNUMBER(AVERAGEIFS(Observed!AB$2:AB$10000,Observed!$A$2:$A$10000,$A865,Observed!$C$2:$C$10000,$C865)),AVERAGEIFS(Observed!AB$2:AB$10000,Observed!$A$2:$A$10000,$A865,Observed!$C$2:$C$10000,$C865),"")</f>
        <v/>
      </c>
      <c r="AC865" s="23" t="str">
        <f>IF(ISNUMBER(AVERAGEIFS(Observed!AC$2:AC$10000,Observed!$A$2:$A$10000,$A865,Observed!$C$2:$C$10000,$C865)),AVERAGEIFS(Observed!AC$2:AC$10000,Observed!$A$2:$A$10000,$A865,Observed!$C$2:$C$10000,$C865),"")</f>
        <v/>
      </c>
      <c r="AD865" s="23" t="str">
        <f>IF(ISNUMBER(AVERAGEIFS(Observed!AD$2:AD$10000,Observed!$A$2:$A$10000,$A865,Observed!$C$2:$C$10000,$C865)),AVERAGEIFS(Observed!AD$2:AD$10000,Observed!$A$2:$A$10000,$A865,Observed!$C$2:$C$10000,$C865),"")</f>
        <v/>
      </c>
      <c r="AE865" s="24" t="str">
        <f>IF(ISNUMBER(AVERAGEIFS(Observed!AE$2:AE$10000,Observed!$A$2:$A$10000,$A865,Observed!$C$2:$C$10000,$C865)),AVERAGEIFS(Observed!AE$2:AE$10000,Observed!$A$2:$A$10000,$A865,Observed!$C$2:$C$10000,$C865),"")</f>
        <v/>
      </c>
      <c r="AF865" s="24" t="str">
        <f>IF(ISNUMBER(AVERAGEIFS(Observed!AF$2:AF$10000,Observed!$A$2:$A$10000,$A865,Observed!$C$2:$C$10000,$C865)),AVERAGEIFS(Observed!AF$2:AF$10000,Observed!$A$2:$A$10000,$A865,Observed!$C$2:$C$10000,$C865),"")</f>
        <v/>
      </c>
      <c r="AG865" s="23" t="str">
        <f>IF(ISNUMBER(AVERAGEIFS(Observed!AG$2:AG$10000,Observed!$A$2:$A$10000,$A865,Observed!$C$2:$C$10000,$C865)),AVERAGEIFS(Observed!AG$2:AG$10000,Observed!$A$2:$A$10000,$A865,Observed!$C$2:$C$10000,$C865),"")</f>
        <v/>
      </c>
      <c r="AH865" s="23" t="str">
        <f>IF(ISNUMBER(AVERAGEIFS(Observed!AH$2:AH$10000,Observed!$A$2:$A$10000,$A865,Observed!$C$2:$C$10000,$C865)),AVERAGEIFS(Observed!AH$2:AH$10000,Observed!$A$2:$A$10000,$A865,Observed!$C$2:$C$10000,$C865),"")</f>
        <v/>
      </c>
      <c r="AI865" s="22" t="str">
        <f>IF(ISNUMBER(AVERAGEIFS(Observed!AI$2:AI$10000,Observed!$A$2:$A$10000,$A865,Observed!$C$2:$C$10000,$C865)),AVERAGEIFS(Observed!AI$2:AI$10000,Observed!$A$2:$A$10000,$A865,Observed!$C$2:$C$10000,$C865),"")</f>
        <v/>
      </c>
      <c r="AJ865" s="23">
        <f>IF(ISNUMBER(AVERAGEIFS(Observed!AJ$2:AJ$10000,Observed!$A$2:$A$10000,$A865,Observed!$C$2:$C$10000,$C865)),AVERAGEIFS(Observed!AJ$2:AJ$10000,Observed!$A$2:$A$10000,$A865,Observed!$C$2:$C$10000,$C865),"")</f>
        <v>15.379999999999999</v>
      </c>
      <c r="AK865" s="23" t="str">
        <f>IF(ISNUMBER(AVERAGEIFS(Observed!AK$2:AK$10000,Observed!$A$2:$A$10000,$A865,Observed!$C$2:$C$10000,$C865)),AVERAGEIFS(Observed!AK$2:AK$10000,Observed!$A$2:$A$10000,$A865,Observed!$C$2:$C$10000,$C865),"")</f>
        <v/>
      </c>
      <c r="AL865" s="23" t="str">
        <f>IF(ISNUMBER(AVERAGEIFS(Observed!AL$2:AL$10000,Observed!$A$2:$A$10000,$A865,Observed!$C$2:$C$10000,$C865)),AVERAGEIFS(Observed!AL$2:AL$10000,Observed!$A$2:$A$10000,$A865,Observed!$C$2:$C$10000,$C865),"")</f>
        <v/>
      </c>
      <c r="AM865" s="23" t="str">
        <f>IF(ISNUMBER(AVERAGEIFS(Observed!AM$2:AM$10000,Observed!$A$2:$A$10000,$A865,Observed!$C$2:$C$10000,$C865)),AVERAGEIFS(Observed!AM$2:AM$10000,Observed!$A$2:$A$10000,$A865,Observed!$C$2:$C$10000,$C865),"")</f>
        <v/>
      </c>
      <c r="AN865" s="23" t="str">
        <f>IF(ISNUMBER(AVERAGEIFS(Observed!AN$2:AN$10000,Observed!$A$2:$A$10000,$A865,Observed!$C$2:$C$10000,$C865)),AVERAGEIFS(Observed!AN$2:AN$10000,Observed!$A$2:$A$10000,$A865,Observed!$C$2:$C$10000,$C865),"")</f>
        <v/>
      </c>
      <c r="AO865" s="2">
        <f>COUNTIFS(Observed!$A$2:$A$10000,$A865,Observed!$C$2:$C$10000,$C865)</f>
        <v>5</v>
      </c>
      <c r="AP865" s="2">
        <f t="shared" si="17"/>
        <v>1</v>
      </c>
    </row>
    <row r="866" spans="1:42" x14ac:dyDescent="0.25">
      <c r="A866" t="s">
        <v>94</v>
      </c>
      <c r="B866" t="s">
        <v>30</v>
      </c>
      <c r="C866" s="20">
        <v>40602</v>
      </c>
      <c r="D866">
        <v>1</v>
      </c>
      <c r="F866" t="s">
        <v>108</v>
      </c>
      <c r="G866" s="25" t="s">
        <v>115</v>
      </c>
      <c r="J866" s="2"/>
      <c r="K866" s="22" t="str">
        <f>IF(ISNUMBER(AVERAGEIFS(Observed!K$2:K$10000,Observed!$A$2:$A$10000,$A866,Observed!$C$2:$C$10000,$C866)),AVERAGEIFS(Observed!K$2:K$10000,Observed!$A$2:$A$10000,$A866,Observed!$C$2:$C$10000,$C866),"")</f>
        <v/>
      </c>
      <c r="L866" s="23" t="str">
        <f>IF(ISNUMBER(AVERAGEIFS(Observed!L$2:L$10000,Observed!$A$2:$A$10000,$A866,Observed!$C$2:$C$10000,$C866)),AVERAGEIFS(Observed!L$2:L$10000,Observed!$A$2:$A$10000,$A866,Observed!$C$2:$C$10000,$C866),"")</f>
        <v/>
      </c>
      <c r="M866" s="23" t="str">
        <f>IF(ISNUMBER(AVERAGEIFS(Observed!M$2:M$10000,Observed!$A$2:$A$10000,$A866,Observed!$C$2:$C$10000,$C866)),AVERAGEIFS(Observed!M$2:M$10000,Observed!$A$2:$A$10000,$A866,Observed!$C$2:$C$10000,$C866),"")</f>
        <v/>
      </c>
      <c r="N866" s="23" t="str">
        <f>IF(ISNUMBER(AVERAGEIFS(Observed!N$2:N$10000,Observed!$A$2:$A$10000,$A866,Observed!$C$2:$C$10000,$C866)),AVERAGEIFS(Observed!N$2:N$10000,Observed!$A$2:$A$10000,$A866,Observed!$C$2:$C$10000,$C866),"")</f>
        <v/>
      </c>
      <c r="O866" s="23" t="str">
        <f>IF(ISNUMBER(AVERAGEIFS(Observed!O$2:O$10000,Observed!$A$2:$A$10000,$A866,Observed!$C$2:$C$10000,$C866)),AVERAGEIFS(Observed!O$2:O$10000,Observed!$A$2:$A$10000,$A866,Observed!$C$2:$C$10000,$C866),"")</f>
        <v/>
      </c>
      <c r="P866" s="24" t="str">
        <f>IF(ISNUMBER(AVERAGEIFS(Observed!P$2:P$10000,Observed!$A$2:$A$10000,$A866,Observed!$C$2:$C$10000,$C866)),AVERAGEIFS(Observed!P$2:P$10000,Observed!$A$2:$A$10000,$A866,Observed!$C$2:$C$10000,$C866),"")</f>
        <v/>
      </c>
      <c r="Q866" s="24" t="str">
        <f>IF(ISNUMBER(AVERAGEIFS(Observed!Q$2:Q$10000,Observed!$A$2:$A$10000,$A866,Observed!$C$2:$C$10000,$C866)),AVERAGEIFS(Observed!Q$2:Q$10000,Observed!$A$2:$A$10000,$A866,Observed!$C$2:$C$10000,$C866),"")</f>
        <v/>
      </c>
      <c r="R866" s="24" t="str">
        <f>IF(ISNUMBER(AVERAGEIFS(Observed!R$2:R$10000,Observed!$A$2:$A$10000,$A866,Observed!$C$2:$C$10000,$C866)),AVERAGEIFS(Observed!R$2:R$10000,Observed!$A$2:$A$10000,$A866,Observed!$C$2:$C$10000,$C866),"")</f>
        <v/>
      </c>
      <c r="S866" s="22" t="str">
        <f>IF(ISNUMBER(AVERAGEIFS(Observed!S$2:S$10000,Observed!$A$2:$A$10000,$A866,Observed!$C$2:$C$10000,$C866)),AVERAGEIFS(Observed!S$2:S$10000,Observed!$A$2:$A$10000,$A866,Observed!$C$2:$C$10000,$C866),"")</f>
        <v/>
      </c>
      <c r="T866" s="23" t="str">
        <f>IF(ISNUMBER(AVERAGEIFS(Observed!T$2:T$10000,Observed!$A$2:$A$10000,$A866,Observed!$C$2:$C$10000,$C866)),AVERAGEIFS(Observed!T$2:T$10000,Observed!$A$2:$A$10000,$A866,Observed!$C$2:$C$10000,$C866),"")</f>
        <v/>
      </c>
      <c r="U866" s="23" t="str">
        <f>IF(ISNUMBER(AVERAGEIFS(Observed!U$2:U$10000,Observed!$A$2:$A$10000,$A866,Observed!$C$2:$C$10000,$C866)),AVERAGEIFS(Observed!U$2:U$10000,Observed!$A$2:$A$10000,$A866,Observed!$C$2:$C$10000,$C866),"")</f>
        <v/>
      </c>
      <c r="V866" s="23" t="str">
        <f>IF(ISNUMBER(AVERAGEIFS(Observed!V$2:V$10000,Observed!$A$2:$A$10000,$A866,Observed!$C$2:$C$10000,$C866)),AVERAGEIFS(Observed!V$2:V$10000,Observed!$A$2:$A$10000,$A866,Observed!$C$2:$C$10000,$C866),"")</f>
        <v/>
      </c>
      <c r="W866" s="23" t="str">
        <f>IF(ISNUMBER(AVERAGEIFS(Observed!W$2:W$10000,Observed!$A$2:$A$10000,$A866,Observed!$C$2:$C$10000,$C866)),AVERAGEIFS(Observed!W$2:W$10000,Observed!$A$2:$A$10000,$A866,Observed!$C$2:$C$10000,$C866),"")</f>
        <v/>
      </c>
      <c r="X866" s="23" t="str">
        <f>IF(ISNUMBER(AVERAGEIFS(Observed!X$2:X$10000,Observed!$A$2:$A$10000,$A866,Observed!$C$2:$C$10000,$C866)),AVERAGEIFS(Observed!X$2:X$10000,Observed!$A$2:$A$10000,$A866,Observed!$C$2:$C$10000,$C866),"")</f>
        <v/>
      </c>
      <c r="Y866" s="23" t="str">
        <f>IF(ISNUMBER(AVERAGEIFS(Observed!Y$2:Y$10000,Observed!$A$2:$A$10000,$A866,Observed!$C$2:$C$10000,$C866)),AVERAGEIFS(Observed!Y$2:Y$10000,Observed!$A$2:$A$10000,$A866,Observed!$C$2:$C$10000,$C866),"")</f>
        <v/>
      </c>
      <c r="Z866" s="23" t="str">
        <f>IF(ISNUMBER(AVERAGEIFS(Observed!Z$2:Z$10000,Observed!$A$2:$A$10000,$A866,Observed!$C$2:$C$10000,$C866)),AVERAGEIFS(Observed!Z$2:Z$10000,Observed!$A$2:$A$10000,$A866,Observed!$C$2:$C$10000,$C866),"")</f>
        <v/>
      </c>
      <c r="AA866" s="23" t="str">
        <f>IF(ISNUMBER(AVERAGEIFS(Observed!AA$2:AA$10000,Observed!$A$2:$A$10000,$A866,Observed!$C$2:$C$10000,$C866)),AVERAGEIFS(Observed!AA$2:AA$10000,Observed!$A$2:$A$10000,$A866,Observed!$C$2:$C$10000,$C866),"")</f>
        <v/>
      </c>
      <c r="AB866" s="23" t="str">
        <f>IF(ISNUMBER(AVERAGEIFS(Observed!AB$2:AB$10000,Observed!$A$2:$A$10000,$A866,Observed!$C$2:$C$10000,$C866)),AVERAGEIFS(Observed!AB$2:AB$10000,Observed!$A$2:$A$10000,$A866,Observed!$C$2:$C$10000,$C866),"")</f>
        <v/>
      </c>
      <c r="AC866" s="23" t="str">
        <f>IF(ISNUMBER(AVERAGEIFS(Observed!AC$2:AC$10000,Observed!$A$2:$A$10000,$A866,Observed!$C$2:$C$10000,$C866)),AVERAGEIFS(Observed!AC$2:AC$10000,Observed!$A$2:$A$10000,$A866,Observed!$C$2:$C$10000,$C866),"")</f>
        <v/>
      </c>
      <c r="AD866" s="23" t="str">
        <f>IF(ISNUMBER(AVERAGEIFS(Observed!AD$2:AD$10000,Observed!$A$2:$A$10000,$A866,Observed!$C$2:$C$10000,$C866)),AVERAGEIFS(Observed!AD$2:AD$10000,Observed!$A$2:$A$10000,$A866,Observed!$C$2:$C$10000,$C866),"")</f>
        <v/>
      </c>
      <c r="AE866" s="24" t="str">
        <f>IF(ISNUMBER(AVERAGEIFS(Observed!AE$2:AE$10000,Observed!$A$2:$A$10000,$A866,Observed!$C$2:$C$10000,$C866)),AVERAGEIFS(Observed!AE$2:AE$10000,Observed!$A$2:$A$10000,$A866,Observed!$C$2:$C$10000,$C866),"")</f>
        <v/>
      </c>
      <c r="AF866" s="24" t="str">
        <f>IF(ISNUMBER(AVERAGEIFS(Observed!AF$2:AF$10000,Observed!$A$2:$A$10000,$A866,Observed!$C$2:$C$10000,$C866)),AVERAGEIFS(Observed!AF$2:AF$10000,Observed!$A$2:$A$10000,$A866,Observed!$C$2:$C$10000,$C866),"")</f>
        <v/>
      </c>
      <c r="AG866" s="23" t="str">
        <f>IF(ISNUMBER(AVERAGEIFS(Observed!AG$2:AG$10000,Observed!$A$2:$A$10000,$A866,Observed!$C$2:$C$10000,$C866)),AVERAGEIFS(Observed!AG$2:AG$10000,Observed!$A$2:$A$10000,$A866,Observed!$C$2:$C$10000,$C866),"")</f>
        <v/>
      </c>
      <c r="AH866" s="23" t="str">
        <f>IF(ISNUMBER(AVERAGEIFS(Observed!AH$2:AH$10000,Observed!$A$2:$A$10000,$A866,Observed!$C$2:$C$10000,$C866)),AVERAGEIFS(Observed!AH$2:AH$10000,Observed!$A$2:$A$10000,$A866,Observed!$C$2:$C$10000,$C866),"")</f>
        <v/>
      </c>
      <c r="AI866" s="22" t="str">
        <f>IF(ISNUMBER(AVERAGEIFS(Observed!AI$2:AI$10000,Observed!$A$2:$A$10000,$A866,Observed!$C$2:$C$10000,$C866)),AVERAGEIFS(Observed!AI$2:AI$10000,Observed!$A$2:$A$10000,$A866,Observed!$C$2:$C$10000,$C866),"")</f>
        <v/>
      </c>
      <c r="AJ866" s="23">
        <f>IF(ISNUMBER(AVERAGEIFS(Observed!AJ$2:AJ$10000,Observed!$A$2:$A$10000,$A866,Observed!$C$2:$C$10000,$C866)),AVERAGEIFS(Observed!AJ$2:AJ$10000,Observed!$A$2:$A$10000,$A866,Observed!$C$2:$C$10000,$C866),"")</f>
        <v>22.320000000000004</v>
      </c>
      <c r="AK866" s="23" t="str">
        <f>IF(ISNUMBER(AVERAGEIFS(Observed!AK$2:AK$10000,Observed!$A$2:$A$10000,$A866,Observed!$C$2:$C$10000,$C866)),AVERAGEIFS(Observed!AK$2:AK$10000,Observed!$A$2:$A$10000,$A866,Observed!$C$2:$C$10000,$C866),"")</f>
        <v/>
      </c>
      <c r="AL866" s="23" t="str">
        <f>IF(ISNUMBER(AVERAGEIFS(Observed!AL$2:AL$10000,Observed!$A$2:$A$10000,$A866,Observed!$C$2:$C$10000,$C866)),AVERAGEIFS(Observed!AL$2:AL$10000,Observed!$A$2:$A$10000,$A866,Observed!$C$2:$C$10000,$C866),"")</f>
        <v/>
      </c>
      <c r="AM866" s="23" t="str">
        <f>IF(ISNUMBER(AVERAGEIFS(Observed!AM$2:AM$10000,Observed!$A$2:$A$10000,$A866,Observed!$C$2:$C$10000,$C866)),AVERAGEIFS(Observed!AM$2:AM$10000,Observed!$A$2:$A$10000,$A866,Observed!$C$2:$C$10000,$C866),"")</f>
        <v/>
      </c>
      <c r="AN866" s="23" t="str">
        <f>IF(ISNUMBER(AVERAGEIFS(Observed!AN$2:AN$10000,Observed!$A$2:$A$10000,$A866,Observed!$C$2:$C$10000,$C866)),AVERAGEIFS(Observed!AN$2:AN$10000,Observed!$A$2:$A$10000,$A866,Observed!$C$2:$C$10000,$C866),"")</f>
        <v/>
      </c>
      <c r="AO866" s="2">
        <f>COUNTIFS(Observed!$A$2:$A$10000,$A866,Observed!$C$2:$C$10000,$C866)</f>
        <v>5</v>
      </c>
      <c r="AP866" s="2">
        <f t="shared" si="17"/>
        <v>1</v>
      </c>
    </row>
    <row r="867" spans="1:42" x14ac:dyDescent="0.25">
      <c r="A867" t="s">
        <v>94</v>
      </c>
      <c r="B867" t="s">
        <v>30</v>
      </c>
      <c r="C867" s="20">
        <v>40609</v>
      </c>
      <c r="D867">
        <v>1</v>
      </c>
      <c r="F867" t="s">
        <v>108</v>
      </c>
      <c r="G867" s="25" t="s">
        <v>115</v>
      </c>
      <c r="J867" s="2"/>
      <c r="K867" s="22" t="str">
        <f>IF(ISNUMBER(AVERAGEIFS(Observed!K$2:K$10000,Observed!$A$2:$A$10000,$A867,Observed!$C$2:$C$10000,$C867)),AVERAGEIFS(Observed!K$2:K$10000,Observed!$A$2:$A$10000,$A867,Observed!$C$2:$C$10000,$C867),"")</f>
        <v/>
      </c>
      <c r="L867" s="23" t="str">
        <f>IF(ISNUMBER(AVERAGEIFS(Observed!L$2:L$10000,Observed!$A$2:$A$10000,$A867,Observed!$C$2:$C$10000,$C867)),AVERAGEIFS(Observed!L$2:L$10000,Observed!$A$2:$A$10000,$A867,Observed!$C$2:$C$10000,$C867),"")</f>
        <v/>
      </c>
      <c r="M867" s="23" t="str">
        <f>IF(ISNUMBER(AVERAGEIFS(Observed!M$2:M$10000,Observed!$A$2:$A$10000,$A867,Observed!$C$2:$C$10000,$C867)),AVERAGEIFS(Observed!M$2:M$10000,Observed!$A$2:$A$10000,$A867,Observed!$C$2:$C$10000,$C867),"")</f>
        <v/>
      </c>
      <c r="N867" s="23" t="str">
        <f>IF(ISNUMBER(AVERAGEIFS(Observed!N$2:N$10000,Observed!$A$2:$A$10000,$A867,Observed!$C$2:$C$10000,$C867)),AVERAGEIFS(Observed!N$2:N$10000,Observed!$A$2:$A$10000,$A867,Observed!$C$2:$C$10000,$C867),"")</f>
        <v/>
      </c>
      <c r="O867" s="23" t="str">
        <f>IF(ISNUMBER(AVERAGEIFS(Observed!O$2:O$10000,Observed!$A$2:$A$10000,$A867,Observed!$C$2:$C$10000,$C867)),AVERAGEIFS(Observed!O$2:O$10000,Observed!$A$2:$A$10000,$A867,Observed!$C$2:$C$10000,$C867),"")</f>
        <v/>
      </c>
      <c r="P867" s="24" t="str">
        <f>IF(ISNUMBER(AVERAGEIFS(Observed!P$2:P$10000,Observed!$A$2:$A$10000,$A867,Observed!$C$2:$C$10000,$C867)),AVERAGEIFS(Observed!P$2:P$10000,Observed!$A$2:$A$10000,$A867,Observed!$C$2:$C$10000,$C867),"")</f>
        <v/>
      </c>
      <c r="Q867" s="24" t="str">
        <f>IF(ISNUMBER(AVERAGEIFS(Observed!Q$2:Q$10000,Observed!$A$2:$A$10000,$A867,Observed!$C$2:$C$10000,$C867)),AVERAGEIFS(Observed!Q$2:Q$10000,Observed!$A$2:$A$10000,$A867,Observed!$C$2:$C$10000,$C867),"")</f>
        <v/>
      </c>
      <c r="R867" s="24" t="str">
        <f>IF(ISNUMBER(AVERAGEIFS(Observed!R$2:R$10000,Observed!$A$2:$A$10000,$A867,Observed!$C$2:$C$10000,$C867)),AVERAGEIFS(Observed!R$2:R$10000,Observed!$A$2:$A$10000,$A867,Observed!$C$2:$C$10000,$C867),"")</f>
        <v/>
      </c>
      <c r="S867" s="22" t="str">
        <f>IF(ISNUMBER(AVERAGEIFS(Observed!S$2:S$10000,Observed!$A$2:$A$10000,$A867,Observed!$C$2:$C$10000,$C867)),AVERAGEIFS(Observed!S$2:S$10000,Observed!$A$2:$A$10000,$A867,Observed!$C$2:$C$10000,$C867),"")</f>
        <v/>
      </c>
      <c r="T867" s="23" t="str">
        <f>IF(ISNUMBER(AVERAGEIFS(Observed!T$2:T$10000,Observed!$A$2:$A$10000,$A867,Observed!$C$2:$C$10000,$C867)),AVERAGEIFS(Observed!T$2:T$10000,Observed!$A$2:$A$10000,$A867,Observed!$C$2:$C$10000,$C867),"")</f>
        <v/>
      </c>
      <c r="U867" s="23" t="str">
        <f>IF(ISNUMBER(AVERAGEIFS(Observed!U$2:U$10000,Observed!$A$2:$A$10000,$A867,Observed!$C$2:$C$10000,$C867)),AVERAGEIFS(Observed!U$2:U$10000,Observed!$A$2:$A$10000,$A867,Observed!$C$2:$C$10000,$C867),"")</f>
        <v/>
      </c>
      <c r="V867" s="23" t="str">
        <f>IF(ISNUMBER(AVERAGEIFS(Observed!V$2:V$10000,Observed!$A$2:$A$10000,$A867,Observed!$C$2:$C$10000,$C867)),AVERAGEIFS(Observed!V$2:V$10000,Observed!$A$2:$A$10000,$A867,Observed!$C$2:$C$10000,$C867),"")</f>
        <v/>
      </c>
      <c r="W867" s="23" t="str">
        <f>IF(ISNUMBER(AVERAGEIFS(Observed!W$2:W$10000,Observed!$A$2:$A$10000,$A867,Observed!$C$2:$C$10000,$C867)),AVERAGEIFS(Observed!W$2:W$10000,Observed!$A$2:$A$10000,$A867,Observed!$C$2:$C$10000,$C867),"")</f>
        <v/>
      </c>
      <c r="X867" s="23" t="str">
        <f>IF(ISNUMBER(AVERAGEIFS(Observed!X$2:X$10000,Observed!$A$2:$A$10000,$A867,Observed!$C$2:$C$10000,$C867)),AVERAGEIFS(Observed!X$2:X$10000,Observed!$A$2:$A$10000,$A867,Observed!$C$2:$C$10000,$C867),"")</f>
        <v/>
      </c>
      <c r="Y867" s="23" t="str">
        <f>IF(ISNUMBER(AVERAGEIFS(Observed!Y$2:Y$10000,Observed!$A$2:$A$10000,$A867,Observed!$C$2:$C$10000,$C867)),AVERAGEIFS(Observed!Y$2:Y$10000,Observed!$A$2:$A$10000,$A867,Observed!$C$2:$C$10000,$C867),"")</f>
        <v/>
      </c>
      <c r="Z867" s="23" t="str">
        <f>IF(ISNUMBER(AVERAGEIFS(Observed!Z$2:Z$10000,Observed!$A$2:$A$10000,$A867,Observed!$C$2:$C$10000,$C867)),AVERAGEIFS(Observed!Z$2:Z$10000,Observed!$A$2:$A$10000,$A867,Observed!$C$2:$C$10000,$C867),"")</f>
        <v/>
      </c>
      <c r="AA867" s="23" t="str">
        <f>IF(ISNUMBER(AVERAGEIFS(Observed!AA$2:AA$10000,Observed!$A$2:$A$10000,$A867,Observed!$C$2:$C$10000,$C867)),AVERAGEIFS(Observed!AA$2:AA$10000,Observed!$A$2:$A$10000,$A867,Observed!$C$2:$C$10000,$C867),"")</f>
        <v/>
      </c>
      <c r="AB867" s="23" t="str">
        <f>IF(ISNUMBER(AVERAGEIFS(Observed!AB$2:AB$10000,Observed!$A$2:$A$10000,$A867,Observed!$C$2:$C$10000,$C867)),AVERAGEIFS(Observed!AB$2:AB$10000,Observed!$A$2:$A$10000,$A867,Observed!$C$2:$C$10000,$C867),"")</f>
        <v/>
      </c>
      <c r="AC867" s="23" t="str">
        <f>IF(ISNUMBER(AVERAGEIFS(Observed!AC$2:AC$10000,Observed!$A$2:$A$10000,$A867,Observed!$C$2:$C$10000,$C867)),AVERAGEIFS(Observed!AC$2:AC$10000,Observed!$A$2:$A$10000,$A867,Observed!$C$2:$C$10000,$C867),"")</f>
        <v/>
      </c>
      <c r="AD867" s="23" t="str">
        <f>IF(ISNUMBER(AVERAGEIFS(Observed!AD$2:AD$10000,Observed!$A$2:$A$10000,$A867,Observed!$C$2:$C$10000,$C867)),AVERAGEIFS(Observed!AD$2:AD$10000,Observed!$A$2:$A$10000,$A867,Observed!$C$2:$C$10000,$C867),"")</f>
        <v/>
      </c>
      <c r="AE867" s="24" t="str">
        <f>IF(ISNUMBER(AVERAGEIFS(Observed!AE$2:AE$10000,Observed!$A$2:$A$10000,$A867,Observed!$C$2:$C$10000,$C867)),AVERAGEIFS(Observed!AE$2:AE$10000,Observed!$A$2:$A$10000,$A867,Observed!$C$2:$C$10000,$C867),"")</f>
        <v/>
      </c>
      <c r="AF867" s="24" t="str">
        <f>IF(ISNUMBER(AVERAGEIFS(Observed!AF$2:AF$10000,Observed!$A$2:$A$10000,$A867,Observed!$C$2:$C$10000,$C867)),AVERAGEIFS(Observed!AF$2:AF$10000,Observed!$A$2:$A$10000,$A867,Observed!$C$2:$C$10000,$C867),"")</f>
        <v/>
      </c>
      <c r="AG867" s="23" t="str">
        <f>IF(ISNUMBER(AVERAGEIFS(Observed!AG$2:AG$10000,Observed!$A$2:$A$10000,$A867,Observed!$C$2:$C$10000,$C867)),AVERAGEIFS(Observed!AG$2:AG$10000,Observed!$A$2:$A$10000,$A867,Observed!$C$2:$C$10000,$C867),"")</f>
        <v/>
      </c>
      <c r="AH867" s="23" t="str">
        <f>IF(ISNUMBER(AVERAGEIFS(Observed!AH$2:AH$10000,Observed!$A$2:$A$10000,$A867,Observed!$C$2:$C$10000,$C867)),AVERAGEIFS(Observed!AH$2:AH$10000,Observed!$A$2:$A$10000,$A867,Observed!$C$2:$C$10000,$C867),"")</f>
        <v/>
      </c>
      <c r="AI867" s="22" t="str">
        <f>IF(ISNUMBER(AVERAGEIFS(Observed!AI$2:AI$10000,Observed!$A$2:$A$10000,$A867,Observed!$C$2:$C$10000,$C867)),AVERAGEIFS(Observed!AI$2:AI$10000,Observed!$A$2:$A$10000,$A867,Observed!$C$2:$C$10000,$C867),"")</f>
        <v/>
      </c>
      <c r="AJ867" s="23">
        <f>IF(ISNUMBER(AVERAGEIFS(Observed!AJ$2:AJ$10000,Observed!$A$2:$A$10000,$A867,Observed!$C$2:$C$10000,$C867)),AVERAGEIFS(Observed!AJ$2:AJ$10000,Observed!$A$2:$A$10000,$A867,Observed!$C$2:$C$10000,$C867),"")</f>
        <v>25.6</v>
      </c>
      <c r="AK867" s="23" t="str">
        <f>IF(ISNUMBER(AVERAGEIFS(Observed!AK$2:AK$10000,Observed!$A$2:$A$10000,$A867,Observed!$C$2:$C$10000,$C867)),AVERAGEIFS(Observed!AK$2:AK$10000,Observed!$A$2:$A$10000,$A867,Observed!$C$2:$C$10000,$C867),"")</f>
        <v/>
      </c>
      <c r="AL867" s="23" t="str">
        <f>IF(ISNUMBER(AVERAGEIFS(Observed!AL$2:AL$10000,Observed!$A$2:$A$10000,$A867,Observed!$C$2:$C$10000,$C867)),AVERAGEIFS(Observed!AL$2:AL$10000,Observed!$A$2:$A$10000,$A867,Observed!$C$2:$C$10000,$C867),"")</f>
        <v/>
      </c>
      <c r="AM867" s="23" t="str">
        <f>IF(ISNUMBER(AVERAGEIFS(Observed!AM$2:AM$10000,Observed!$A$2:$A$10000,$A867,Observed!$C$2:$C$10000,$C867)),AVERAGEIFS(Observed!AM$2:AM$10000,Observed!$A$2:$A$10000,$A867,Observed!$C$2:$C$10000,$C867),"")</f>
        <v/>
      </c>
      <c r="AN867" s="23" t="str">
        <f>IF(ISNUMBER(AVERAGEIFS(Observed!AN$2:AN$10000,Observed!$A$2:$A$10000,$A867,Observed!$C$2:$C$10000,$C867)),AVERAGEIFS(Observed!AN$2:AN$10000,Observed!$A$2:$A$10000,$A867,Observed!$C$2:$C$10000,$C867),"")</f>
        <v/>
      </c>
      <c r="AO867" s="2">
        <f>COUNTIFS(Observed!$A$2:$A$10000,$A867,Observed!$C$2:$C$10000,$C867)</f>
        <v>5</v>
      </c>
      <c r="AP867" s="2">
        <f t="shared" si="17"/>
        <v>1</v>
      </c>
    </row>
    <row r="868" spans="1:42" x14ac:dyDescent="0.25">
      <c r="A868" t="s">
        <v>94</v>
      </c>
      <c r="B868" t="s">
        <v>30</v>
      </c>
      <c r="C868" s="20">
        <v>40616</v>
      </c>
      <c r="D868">
        <v>1</v>
      </c>
      <c r="F868" t="s">
        <v>108</v>
      </c>
      <c r="G868" s="25" t="s">
        <v>115</v>
      </c>
      <c r="J868" s="2"/>
      <c r="K868" s="22" t="str">
        <f>IF(ISNUMBER(AVERAGEIFS(Observed!K$2:K$10000,Observed!$A$2:$A$10000,$A868,Observed!$C$2:$C$10000,$C868)),AVERAGEIFS(Observed!K$2:K$10000,Observed!$A$2:$A$10000,$A868,Observed!$C$2:$C$10000,$C868),"")</f>
        <v/>
      </c>
      <c r="L868" s="23" t="str">
        <f>IF(ISNUMBER(AVERAGEIFS(Observed!L$2:L$10000,Observed!$A$2:$A$10000,$A868,Observed!$C$2:$C$10000,$C868)),AVERAGEIFS(Observed!L$2:L$10000,Observed!$A$2:$A$10000,$A868,Observed!$C$2:$C$10000,$C868),"")</f>
        <v/>
      </c>
      <c r="M868" s="23" t="str">
        <f>IF(ISNUMBER(AVERAGEIFS(Observed!M$2:M$10000,Observed!$A$2:$A$10000,$A868,Observed!$C$2:$C$10000,$C868)),AVERAGEIFS(Observed!M$2:M$10000,Observed!$A$2:$A$10000,$A868,Observed!$C$2:$C$10000,$C868),"")</f>
        <v/>
      </c>
      <c r="N868" s="23" t="str">
        <f>IF(ISNUMBER(AVERAGEIFS(Observed!N$2:N$10000,Observed!$A$2:$A$10000,$A868,Observed!$C$2:$C$10000,$C868)),AVERAGEIFS(Observed!N$2:N$10000,Observed!$A$2:$A$10000,$A868,Observed!$C$2:$C$10000,$C868),"")</f>
        <v/>
      </c>
      <c r="O868" s="23" t="str">
        <f>IF(ISNUMBER(AVERAGEIFS(Observed!O$2:O$10000,Observed!$A$2:$A$10000,$A868,Observed!$C$2:$C$10000,$C868)),AVERAGEIFS(Observed!O$2:O$10000,Observed!$A$2:$A$10000,$A868,Observed!$C$2:$C$10000,$C868),"")</f>
        <v/>
      </c>
      <c r="P868" s="24" t="str">
        <f>IF(ISNUMBER(AVERAGEIFS(Observed!P$2:P$10000,Observed!$A$2:$A$10000,$A868,Observed!$C$2:$C$10000,$C868)),AVERAGEIFS(Observed!P$2:P$10000,Observed!$A$2:$A$10000,$A868,Observed!$C$2:$C$10000,$C868),"")</f>
        <v/>
      </c>
      <c r="Q868" s="24" t="str">
        <f>IF(ISNUMBER(AVERAGEIFS(Observed!Q$2:Q$10000,Observed!$A$2:$A$10000,$A868,Observed!$C$2:$C$10000,$C868)),AVERAGEIFS(Observed!Q$2:Q$10000,Observed!$A$2:$A$10000,$A868,Observed!$C$2:$C$10000,$C868),"")</f>
        <v/>
      </c>
      <c r="R868" s="24" t="str">
        <f>IF(ISNUMBER(AVERAGEIFS(Observed!R$2:R$10000,Observed!$A$2:$A$10000,$A868,Observed!$C$2:$C$10000,$C868)),AVERAGEIFS(Observed!R$2:R$10000,Observed!$A$2:$A$10000,$A868,Observed!$C$2:$C$10000,$C868),"")</f>
        <v/>
      </c>
      <c r="S868" s="22" t="str">
        <f>IF(ISNUMBER(AVERAGEIFS(Observed!S$2:S$10000,Observed!$A$2:$A$10000,$A868,Observed!$C$2:$C$10000,$C868)),AVERAGEIFS(Observed!S$2:S$10000,Observed!$A$2:$A$10000,$A868,Observed!$C$2:$C$10000,$C868),"")</f>
        <v/>
      </c>
      <c r="T868" s="23" t="str">
        <f>IF(ISNUMBER(AVERAGEIFS(Observed!T$2:T$10000,Observed!$A$2:$A$10000,$A868,Observed!$C$2:$C$10000,$C868)),AVERAGEIFS(Observed!T$2:T$10000,Observed!$A$2:$A$10000,$A868,Observed!$C$2:$C$10000,$C868),"")</f>
        <v/>
      </c>
      <c r="U868" s="23" t="str">
        <f>IF(ISNUMBER(AVERAGEIFS(Observed!U$2:U$10000,Observed!$A$2:$A$10000,$A868,Observed!$C$2:$C$10000,$C868)),AVERAGEIFS(Observed!U$2:U$10000,Observed!$A$2:$A$10000,$A868,Observed!$C$2:$C$10000,$C868),"")</f>
        <v/>
      </c>
      <c r="V868" s="23" t="str">
        <f>IF(ISNUMBER(AVERAGEIFS(Observed!V$2:V$10000,Observed!$A$2:$A$10000,$A868,Observed!$C$2:$C$10000,$C868)),AVERAGEIFS(Observed!V$2:V$10000,Observed!$A$2:$A$10000,$A868,Observed!$C$2:$C$10000,$C868),"")</f>
        <v/>
      </c>
      <c r="W868" s="23" t="str">
        <f>IF(ISNUMBER(AVERAGEIFS(Observed!W$2:W$10000,Observed!$A$2:$A$10000,$A868,Observed!$C$2:$C$10000,$C868)),AVERAGEIFS(Observed!W$2:W$10000,Observed!$A$2:$A$10000,$A868,Observed!$C$2:$C$10000,$C868),"")</f>
        <v/>
      </c>
      <c r="X868" s="23" t="str">
        <f>IF(ISNUMBER(AVERAGEIFS(Observed!X$2:X$10000,Observed!$A$2:$A$10000,$A868,Observed!$C$2:$C$10000,$C868)),AVERAGEIFS(Observed!X$2:X$10000,Observed!$A$2:$A$10000,$A868,Observed!$C$2:$C$10000,$C868),"")</f>
        <v/>
      </c>
      <c r="Y868" s="23" t="str">
        <f>IF(ISNUMBER(AVERAGEIFS(Observed!Y$2:Y$10000,Observed!$A$2:$A$10000,$A868,Observed!$C$2:$C$10000,$C868)),AVERAGEIFS(Observed!Y$2:Y$10000,Observed!$A$2:$A$10000,$A868,Observed!$C$2:$C$10000,$C868),"")</f>
        <v/>
      </c>
      <c r="Z868" s="23" t="str">
        <f>IF(ISNUMBER(AVERAGEIFS(Observed!Z$2:Z$10000,Observed!$A$2:$A$10000,$A868,Observed!$C$2:$C$10000,$C868)),AVERAGEIFS(Observed!Z$2:Z$10000,Observed!$A$2:$A$10000,$A868,Observed!$C$2:$C$10000,$C868),"")</f>
        <v/>
      </c>
      <c r="AA868" s="23" t="str">
        <f>IF(ISNUMBER(AVERAGEIFS(Observed!AA$2:AA$10000,Observed!$A$2:$A$10000,$A868,Observed!$C$2:$C$10000,$C868)),AVERAGEIFS(Observed!AA$2:AA$10000,Observed!$A$2:$A$10000,$A868,Observed!$C$2:$C$10000,$C868),"")</f>
        <v/>
      </c>
      <c r="AB868" s="23" t="str">
        <f>IF(ISNUMBER(AVERAGEIFS(Observed!AB$2:AB$10000,Observed!$A$2:$A$10000,$A868,Observed!$C$2:$C$10000,$C868)),AVERAGEIFS(Observed!AB$2:AB$10000,Observed!$A$2:$A$10000,$A868,Observed!$C$2:$C$10000,$C868),"")</f>
        <v/>
      </c>
      <c r="AC868" s="23" t="str">
        <f>IF(ISNUMBER(AVERAGEIFS(Observed!AC$2:AC$10000,Observed!$A$2:$A$10000,$A868,Observed!$C$2:$C$10000,$C868)),AVERAGEIFS(Observed!AC$2:AC$10000,Observed!$A$2:$A$10000,$A868,Observed!$C$2:$C$10000,$C868),"")</f>
        <v/>
      </c>
      <c r="AD868" s="23" t="str">
        <f>IF(ISNUMBER(AVERAGEIFS(Observed!AD$2:AD$10000,Observed!$A$2:$A$10000,$A868,Observed!$C$2:$C$10000,$C868)),AVERAGEIFS(Observed!AD$2:AD$10000,Observed!$A$2:$A$10000,$A868,Observed!$C$2:$C$10000,$C868),"")</f>
        <v/>
      </c>
      <c r="AE868" s="24" t="str">
        <f>IF(ISNUMBER(AVERAGEIFS(Observed!AE$2:AE$10000,Observed!$A$2:$A$10000,$A868,Observed!$C$2:$C$10000,$C868)),AVERAGEIFS(Observed!AE$2:AE$10000,Observed!$A$2:$A$10000,$A868,Observed!$C$2:$C$10000,$C868),"")</f>
        <v/>
      </c>
      <c r="AF868" s="24" t="str">
        <f>IF(ISNUMBER(AVERAGEIFS(Observed!AF$2:AF$10000,Observed!$A$2:$A$10000,$A868,Observed!$C$2:$C$10000,$C868)),AVERAGEIFS(Observed!AF$2:AF$10000,Observed!$A$2:$A$10000,$A868,Observed!$C$2:$C$10000,$C868),"")</f>
        <v/>
      </c>
      <c r="AG868" s="23" t="str">
        <f>IF(ISNUMBER(AVERAGEIFS(Observed!AG$2:AG$10000,Observed!$A$2:$A$10000,$A868,Observed!$C$2:$C$10000,$C868)),AVERAGEIFS(Observed!AG$2:AG$10000,Observed!$A$2:$A$10000,$A868,Observed!$C$2:$C$10000,$C868),"")</f>
        <v/>
      </c>
      <c r="AH868" s="23" t="str">
        <f>IF(ISNUMBER(AVERAGEIFS(Observed!AH$2:AH$10000,Observed!$A$2:$A$10000,$A868,Observed!$C$2:$C$10000,$C868)),AVERAGEIFS(Observed!AH$2:AH$10000,Observed!$A$2:$A$10000,$A868,Observed!$C$2:$C$10000,$C868),"")</f>
        <v/>
      </c>
      <c r="AI868" s="22" t="str">
        <f>IF(ISNUMBER(AVERAGEIFS(Observed!AI$2:AI$10000,Observed!$A$2:$A$10000,$A868,Observed!$C$2:$C$10000,$C868)),AVERAGEIFS(Observed!AI$2:AI$10000,Observed!$A$2:$A$10000,$A868,Observed!$C$2:$C$10000,$C868),"")</f>
        <v/>
      </c>
      <c r="AJ868" s="23">
        <f>IF(ISNUMBER(AVERAGEIFS(Observed!AJ$2:AJ$10000,Observed!$A$2:$A$10000,$A868,Observed!$C$2:$C$10000,$C868)),AVERAGEIFS(Observed!AJ$2:AJ$10000,Observed!$A$2:$A$10000,$A868,Observed!$C$2:$C$10000,$C868),"")</f>
        <v>11.96</v>
      </c>
      <c r="AK868" s="23" t="str">
        <f>IF(ISNUMBER(AVERAGEIFS(Observed!AK$2:AK$10000,Observed!$A$2:$A$10000,$A868,Observed!$C$2:$C$10000,$C868)),AVERAGEIFS(Observed!AK$2:AK$10000,Observed!$A$2:$A$10000,$A868,Observed!$C$2:$C$10000,$C868),"")</f>
        <v/>
      </c>
      <c r="AL868" s="23" t="str">
        <f>IF(ISNUMBER(AVERAGEIFS(Observed!AL$2:AL$10000,Observed!$A$2:$A$10000,$A868,Observed!$C$2:$C$10000,$C868)),AVERAGEIFS(Observed!AL$2:AL$10000,Observed!$A$2:$A$10000,$A868,Observed!$C$2:$C$10000,$C868),"")</f>
        <v/>
      </c>
      <c r="AM868" s="23" t="str">
        <f>IF(ISNUMBER(AVERAGEIFS(Observed!AM$2:AM$10000,Observed!$A$2:$A$10000,$A868,Observed!$C$2:$C$10000,$C868)),AVERAGEIFS(Observed!AM$2:AM$10000,Observed!$A$2:$A$10000,$A868,Observed!$C$2:$C$10000,$C868),"")</f>
        <v/>
      </c>
      <c r="AN868" s="23" t="str">
        <f>IF(ISNUMBER(AVERAGEIFS(Observed!AN$2:AN$10000,Observed!$A$2:$A$10000,$A868,Observed!$C$2:$C$10000,$C868)),AVERAGEIFS(Observed!AN$2:AN$10000,Observed!$A$2:$A$10000,$A868,Observed!$C$2:$C$10000,$C868),"")</f>
        <v/>
      </c>
      <c r="AO868" s="2">
        <f>COUNTIFS(Observed!$A$2:$A$10000,$A868,Observed!$C$2:$C$10000,$C868)</f>
        <v>5</v>
      </c>
      <c r="AP868" s="2">
        <f t="shared" si="17"/>
        <v>1</v>
      </c>
    </row>
    <row r="869" spans="1:42" x14ac:dyDescent="0.25">
      <c r="A869" t="s">
        <v>94</v>
      </c>
      <c r="B869" t="s">
        <v>30</v>
      </c>
      <c r="C869" s="20">
        <v>40623</v>
      </c>
      <c r="D869">
        <v>1</v>
      </c>
      <c r="F869" t="s">
        <v>108</v>
      </c>
      <c r="G869" s="25" t="s">
        <v>115</v>
      </c>
      <c r="J869" s="2"/>
      <c r="K869" s="22" t="str">
        <f>IF(ISNUMBER(AVERAGEIFS(Observed!K$2:K$10000,Observed!$A$2:$A$10000,$A869,Observed!$C$2:$C$10000,$C869)),AVERAGEIFS(Observed!K$2:K$10000,Observed!$A$2:$A$10000,$A869,Observed!$C$2:$C$10000,$C869),"")</f>
        <v/>
      </c>
      <c r="L869" s="23" t="str">
        <f>IF(ISNUMBER(AVERAGEIFS(Observed!L$2:L$10000,Observed!$A$2:$A$10000,$A869,Observed!$C$2:$C$10000,$C869)),AVERAGEIFS(Observed!L$2:L$10000,Observed!$A$2:$A$10000,$A869,Observed!$C$2:$C$10000,$C869),"")</f>
        <v/>
      </c>
      <c r="M869" s="23" t="str">
        <f>IF(ISNUMBER(AVERAGEIFS(Observed!M$2:M$10000,Observed!$A$2:$A$10000,$A869,Observed!$C$2:$C$10000,$C869)),AVERAGEIFS(Observed!M$2:M$10000,Observed!$A$2:$A$10000,$A869,Observed!$C$2:$C$10000,$C869),"")</f>
        <v/>
      </c>
      <c r="N869" s="23" t="str">
        <f>IF(ISNUMBER(AVERAGEIFS(Observed!N$2:N$10000,Observed!$A$2:$A$10000,$A869,Observed!$C$2:$C$10000,$C869)),AVERAGEIFS(Observed!N$2:N$10000,Observed!$A$2:$A$10000,$A869,Observed!$C$2:$C$10000,$C869),"")</f>
        <v/>
      </c>
      <c r="O869" s="23" t="str">
        <f>IF(ISNUMBER(AVERAGEIFS(Observed!O$2:O$10000,Observed!$A$2:$A$10000,$A869,Observed!$C$2:$C$10000,$C869)),AVERAGEIFS(Observed!O$2:O$10000,Observed!$A$2:$A$10000,$A869,Observed!$C$2:$C$10000,$C869),"")</f>
        <v/>
      </c>
      <c r="P869" s="24" t="str">
        <f>IF(ISNUMBER(AVERAGEIFS(Observed!P$2:P$10000,Observed!$A$2:$A$10000,$A869,Observed!$C$2:$C$10000,$C869)),AVERAGEIFS(Observed!P$2:P$10000,Observed!$A$2:$A$10000,$A869,Observed!$C$2:$C$10000,$C869),"")</f>
        <v/>
      </c>
      <c r="Q869" s="24" t="str">
        <f>IF(ISNUMBER(AVERAGEIFS(Observed!Q$2:Q$10000,Observed!$A$2:$A$10000,$A869,Observed!$C$2:$C$10000,$C869)),AVERAGEIFS(Observed!Q$2:Q$10000,Observed!$A$2:$A$10000,$A869,Observed!$C$2:$C$10000,$C869),"")</f>
        <v/>
      </c>
      <c r="R869" s="24" t="str">
        <f>IF(ISNUMBER(AVERAGEIFS(Observed!R$2:R$10000,Observed!$A$2:$A$10000,$A869,Observed!$C$2:$C$10000,$C869)),AVERAGEIFS(Observed!R$2:R$10000,Observed!$A$2:$A$10000,$A869,Observed!$C$2:$C$10000,$C869),"")</f>
        <v/>
      </c>
      <c r="S869" s="22" t="str">
        <f>IF(ISNUMBER(AVERAGEIFS(Observed!S$2:S$10000,Observed!$A$2:$A$10000,$A869,Observed!$C$2:$C$10000,$C869)),AVERAGEIFS(Observed!S$2:S$10000,Observed!$A$2:$A$10000,$A869,Observed!$C$2:$C$10000,$C869),"")</f>
        <v/>
      </c>
      <c r="T869" s="23" t="str">
        <f>IF(ISNUMBER(AVERAGEIFS(Observed!T$2:T$10000,Observed!$A$2:$A$10000,$A869,Observed!$C$2:$C$10000,$C869)),AVERAGEIFS(Observed!T$2:T$10000,Observed!$A$2:$A$10000,$A869,Observed!$C$2:$C$10000,$C869),"")</f>
        <v/>
      </c>
      <c r="U869" s="23" t="str">
        <f>IF(ISNUMBER(AVERAGEIFS(Observed!U$2:U$10000,Observed!$A$2:$A$10000,$A869,Observed!$C$2:$C$10000,$C869)),AVERAGEIFS(Observed!U$2:U$10000,Observed!$A$2:$A$10000,$A869,Observed!$C$2:$C$10000,$C869),"")</f>
        <v/>
      </c>
      <c r="V869" s="23" t="str">
        <f>IF(ISNUMBER(AVERAGEIFS(Observed!V$2:V$10000,Observed!$A$2:$A$10000,$A869,Observed!$C$2:$C$10000,$C869)),AVERAGEIFS(Observed!V$2:V$10000,Observed!$A$2:$A$10000,$A869,Observed!$C$2:$C$10000,$C869),"")</f>
        <v/>
      </c>
      <c r="W869" s="23" t="str">
        <f>IF(ISNUMBER(AVERAGEIFS(Observed!W$2:W$10000,Observed!$A$2:$A$10000,$A869,Observed!$C$2:$C$10000,$C869)),AVERAGEIFS(Observed!W$2:W$10000,Observed!$A$2:$A$10000,$A869,Observed!$C$2:$C$10000,$C869),"")</f>
        <v/>
      </c>
      <c r="X869" s="23" t="str">
        <f>IF(ISNUMBER(AVERAGEIFS(Observed!X$2:X$10000,Observed!$A$2:$A$10000,$A869,Observed!$C$2:$C$10000,$C869)),AVERAGEIFS(Observed!X$2:X$10000,Observed!$A$2:$A$10000,$A869,Observed!$C$2:$C$10000,$C869),"")</f>
        <v/>
      </c>
      <c r="Y869" s="23" t="str">
        <f>IF(ISNUMBER(AVERAGEIFS(Observed!Y$2:Y$10000,Observed!$A$2:$A$10000,$A869,Observed!$C$2:$C$10000,$C869)),AVERAGEIFS(Observed!Y$2:Y$10000,Observed!$A$2:$A$10000,$A869,Observed!$C$2:$C$10000,$C869),"")</f>
        <v/>
      </c>
      <c r="Z869" s="23" t="str">
        <f>IF(ISNUMBER(AVERAGEIFS(Observed!Z$2:Z$10000,Observed!$A$2:$A$10000,$A869,Observed!$C$2:$C$10000,$C869)),AVERAGEIFS(Observed!Z$2:Z$10000,Observed!$A$2:$A$10000,$A869,Observed!$C$2:$C$10000,$C869),"")</f>
        <v/>
      </c>
      <c r="AA869" s="23" t="str">
        <f>IF(ISNUMBER(AVERAGEIFS(Observed!AA$2:AA$10000,Observed!$A$2:$A$10000,$A869,Observed!$C$2:$C$10000,$C869)),AVERAGEIFS(Observed!AA$2:AA$10000,Observed!$A$2:$A$10000,$A869,Observed!$C$2:$C$10000,$C869),"")</f>
        <v/>
      </c>
      <c r="AB869" s="23" t="str">
        <f>IF(ISNUMBER(AVERAGEIFS(Observed!AB$2:AB$10000,Observed!$A$2:$A$10000,$A869,Observed!$C$2:$C$10000,$C869)),AVERAGEIFS(Observed!AB$2:AB$10000,Observed!$A$2:$A$10000,$A869,Observed!$C$2:$C$10000,$C869),"")</f>
        <v/>
      </c>
      <c r="AC869" s="23" t="str">
        <f>IF(ISNUMBER(AVERAGEIFS(Observed!AC$2:AC$10000,Observed!$A$2:$A$10000,$A869,Observed!$C$2:$C$10000,$C869)),AVERAGEIFS(Observed!AC$2:AC$10000,Observed!$A$2:$A$10000,$A869,Observed!$C$2:$C$10000,$C869),"")</f>
        <v/>
      </c>
      <c r="AD869" s="23" t="str">
        <f>IF(ISNUMBER(AVERAGEIFS(Observed!AD$2:AD$10000,Observed!$A$2:$A$10000,$A869,Observed!$C$2:$C$10000,$C869)),AVERAGEIFS(Observed!AD$2:AD$10000,Observed!$A$2:$A$10000,$A869,Observed!$C$2:$C$10000,$C869),"")</f>
        <v/>
      </c>
      <c r="AE869" s="24" t="str">
        <f>IF(ISNUMBER(AVERAGEIFS(Observed!AE$2:AE$10000,Observed!$A$2:$A$10000,$A869,Observed!$C$2:$C$10000,$C869)),AVERAGEIFS(Observed!AE$2:AE$10000,Observed!$A$2:$A$10000,$A869,Observed!$C$2:$C$10000,$C869),"")</f>
        <v/>
      </c>
      <c r="AF869" s="24" t="str">
        <f>IF(ISNUMBER(AVERAGEIFS(Observed!AF$2:AF$10000,Observed!$A$2:$A$10000,$A869,Observed!$C$2:$C$10000,$C869)),AVERAGEIFS(Observed!AF$2:AF$10000,Observed!$A$2:$A$10000,$A869,Observed!$C$2:$C$10000,$C869),"")</f>
        <v/>
      </c>
      <c r="AG869" s="23" t="str">
        <f>IF(ISNUMBER(AVERAGEIFS(Observed!AG$2:AG$10000,Observed!$A$2:$A$10000,$A869,Observed!$C$2:$C$10000,$C869)),AVERAGEIFS(Observed!AG$2:AG$10000,Observed!$A$2:$A$10000,$A869,Observed!$C$2:$C$10000,$C869),"")</f>
        <v/>
      </c>
      <c r="AH869" s="23" t="str">
        <f>IF(ISNUMBER(AVERAGEIFS(Observed!AH$2:AH$10000,Observed!$A$2:$A$10000,$A869,Observed!$C$2:$C$10000,$C869)),AVERAGEIFS(Observed!AH$2:AH$10000,Observed!$A$2:$A$10000,$A869,Observed!$C$2:$C$10000,$C869),"")</f>
        <v/>
      </c>
      <c r="AI869" s="22" t="str">
        <f>IF(ISNUMBER(AVERAGEIFS(Observed!AI$2:AI$10000,Observed!$A$2:$A$10000,$A869,Observed!$C$2:$C$10000,$C869)),AVERAGEIFS(Observed!AI$2:AI$10000,Observed!$A$2:$A$10000,$A869,Observed!$C$2:$C$10000,$C869),"")</f>
        <v/>
      </c>
      <c r="AJ869" s="23">
        <f>IF(ISNUMBER(AVERAGEIFS(Observed!AJ$2:AJ$10000,Observed!$A$2:$A$10000,$A869,Observed!$C$2:$C$10000,$C869)),AVERAGEIFS(Observed!AJ$2:AJ$10000,Observed!$A$2:$A$10000,$A869,Observed!$C$2:$C$10000,$C869),"")</f>
        <v>24.520000000000003</v>
      </c>
      <c r="AK869" s="23" t="str">
        <f>IF(ISNUMBER(AVERAGEIFS(Observed!AK$2:AK$10000,Observed!$A$2:$A$10000,$A869,Observed!$C$2:$C$10000,$C869)),AVERAGEIFS(Observed!AK$2:AK$10000,Observed!$A$2:$A$10000,$A869,Observed!$C$2:$C$10000,$C869),"")</f>
        <v/>
      </c>
      <c r="AL869" s="23" t="str">
        <f>IF(ISNUMBER(AVERAGEIFS(Observed!AL$2:AL$10000,Observed!$A$2:$A$10000,$A869,Observed!$C$2:$C$10000,$C869)),AVERAGEIFS(Observed!AL$2:AL$10000,Observed!$A$2:$A$10000,$A869,Observed!$C$2:$C$10000,$C869),"")</f>
        <v/>
      </c>
      <c r="AM869" s="23" t="str">
        <f>IF(ISNUMBER(AVERAGEIFS(Observed!AM$2:AM$10000,Observed!$A$2:$A$10000,$A869,Observed!$C$2:$C$10000,$C869)),AVERAGEIFS(Observed!AM$2:AM$10000,Observed!$A$2:$A$10000,$A869,Observed!$C$2:$C$10000,$C869),"")</f>
        <v/>
      </c>
      <c r="AN869" s="23" t="str">
        <f>IF(ISNUMBER(AVERAGEIFS(Observed!AN$2:AN$10000,Observed!$A$2:$A$10000,$A869,Observed!$C$2:$C$10000,$C869)),AVERAGEIFS(Observed!AN$2:AN$10000,Observed!$A$2:$A$10000,$A869,Observed!$C$2:$C$10000,$C869),"")</f>
        <v/>
      </c>
      <c r="AO869" s="2">
        <f>COUNTIFS(Observed!$A$2:$A$10000,$A869,Observed!$C$2:$C$10000,$C869)</f>
        <v>5</v>
      </c>
      <c r="AP869" s="2">
        <f t="shared" si="17"/>
        <v>1</v>
      </c>
    </row>
    <row r="870" spans="1:42" x14ac:dyDescent="0.25">
      <c r="A870" t="s">
        <v>94</v>
      </c>
      <c r="B870" t="s">
        <v>30</v>
      </c>
      <c r="C870" s="20">
        <v>40630</v>
      </c>
      <c r="D870">
        <v>1</v>
      </c>
      <c r="F870" t="s">
        <v>108</v>
      </c>
      <c r="G870" s="25" t="s">
        <v>115</v>
      </c>
      <c r="J870" s="2"/>
      <c r="K870" s="22" t="str">
        <f>IF(ISNUMBER(AVERAGEIFS(Observed!K$2:K$10000,Observed!$A$2:$A$10000,$A870,Observed!$C$2:$C$10000,$C870)),AVERAGEIFS(Observed!K$2:K$10000,Observed!$A$2:$A$10000,$A870,Observed!$C$2:$C$10000,$C870),"")</f>
        <v/>
      </c>
      <c r="L870" s="23" t="str">
        <f>IF(ISNUMBER(AVERAGEIFS(Observed!L$2:L$10000,Observed!$A$2:$A$10000,$A870,Observed!$C$2:$C$10000,$C870)),AVERAGEIFS(Observed!L$2:L$10000,Observed!$A$2:$A$10000,$A870,Observed!$C$2:$C$10000,$C870),"")</f>
        <v/>
      </c>
      <c r="M870" s="23" t="str">
        <f>IF(ISNUMBER(AVERAGEIFS(Observed!M$2:M$10000,Observed!$A$2:$A$10000,$A870,Observed!$C$2:$C$10000,$C870)),AVERAGEIFS(Observed!M$2:M$10000,Observed!$A$2:$A$10000,$A870,Observed!$C$2:$C$10000,$C870),"")</f>
        <v/>
      </c>
      <c r="N870" s="23" t="str">
        <f>IF(ISNUMBER(AVERAGEIFS(Observed!N$2:N$10000,Observed!$A$2:$A$10000,$A870,Observed!$C$2:$C$10000,$C870)),AVERAGEIFS(Observed!N$2:N$10000,Observed!$A$2:$A$10000,$A870,Observed!$C$2:$C$10000,$C870),"")</f>
        <v/>
      </c>
      <c r="O870" s="23" t="str">
        <f>IF(ISNUMBER(AVERAGEIFS(Observed!O$2:O$10000,Observed!$A$2:$A$10000,$A870,Observed!$C$2:$C$10000,$C870)),AVERAGEIFS(Observed!O$2:O$10000,Observed!$A$2:$A$10000,$A870,Observed!$C$2:$C$10000,$C870),"")</f>
        <v/>
      </c>
      <c r="P870" s="24" t="str">
        <f>IF(ISNUMBER(AVERAGEIFS(Observed!P$2:P$10000,Observed!$A$2:$A$10000,$A870,Observed!$C$2:$C$10000,$C870)),AVERAGEIFS(Observed!P$2:P$10000,Observed!$A$2:$A$10000,$A870,Observed!$C$2:$C$10000,$C870),"")</f>
        <v/>
      </c>
      <c r="Q870" s="24" t="str">
        <f>IF(ISNUMBER(AVERAGEIFS(Observed!Q$2:Q$10000,Observed!$A$2:$A$10000,$A870,Observed!$C$2:$C$10000,$C870)),AVERAGEIFS(Observed!Q$2:Q$10000,Observed!$A$2:$A$10000,$A870,Observed!$C$2:$C$10000,$C870),"")</f>
        <v/>
      </c>
      <c r="R870" s="24" t="str">
        <f>IF(ISNUMBER(AVERAGEIFS(Observed!R$2:R$10000,Observed!$A$2:$A$10000,$A870,Observed!$C$2:$C$10000,$C870)),AVERAGEIFS(Observed!R$2:R$10000,Observed!$A$2:$A$10000,$A870,Observed!$C$2:$C$10000,$C870),"")</f>
        <v/>
      </c>
      <c r="S870" s="22" t="str">
        <f>IF(ISNUMBER(AVERAGEIFS(Observed!S$2:S$10000,Observed!$A$2:$A$10000,$A870,Observed!$C$2:$C$10000,$C870)),AVERAGEIFS(Observed!S$2:S$10000,Observed!$A$2:$A$10000,$A870,Observed!$C$2:$C$10000,$C870),"")</f>
        <v/>
      </c>
      <c r="T870" s="23" t="str">
        <f>IF(ISNUMBER(AVERAGEIFS(Observed!T$2:T$10000,Observed!$A$2:$A$10000,$A870,Observed!$C$2:$C$10000,$C870)),AVERAGEIFS(Observed!T$2:T$10000,Observed!$A$2:$A$10000,$A870,Observed!$C$2:$C$10000,$C870),"")</f>
        <v/>
      </c>
      <c r="U870" s="23" t="str">
        <f>IF(ISNUMBER(AVERAGEIFS(Observed!U$2:U$10000,Observed!$A$2:$A$10000,$A870,Observed!$C$2:$C$10000,$C870)),AVERAGEIFS(Observed!U$2:U$10000,Observed!$A$2:$A$10000,$A870,Observed!$C$2:$C$10000,$C870),"")</f>
        <v/>
      </c>
      <c r="V870" s="23" t="str">
        <f>IF(ISNUMBER(AVERAGEIFS(Observed!V$2:V$10000,Observed!$A$2:$A$10000,$A870,Observed!$C$2:$C$10000,$C870)),AVERAGEIFS(Observed!V$2:V$10000,Observed!$A$2:$A$10000,$A870,Observed!$C$2:$C$10000,$C870),"")</f>
        <v/>
      </c>
      <c r="W870" s="23" t="str">
        <f>IF(ISNUMBER(AVERAGEIFS(Observed!W$2:W$10000,Observed!$A$2:$A$10000,$A870,Observed!$C$2:$C$10000,$C870)),AVERAGEIFS(Observed!W$2:W$10000,Observed!$A$2:$A$10000,$A870,Observed!$C$2:$C$10000,$C870),"")</f>
        <v/>
      </c>
      <c r="X870" s="23" t="str">
        <f>IF(ISNUMBER(AVERAGEIFS(Observed!X$2:X$10000,Observed!$A$2:$A$10000,$A870,Observed!$C$2:$C$10000,$C870)),AVERAGEIFS(Observed!X$2:X$10000,Observed!$A$2:$A$10000,$A870,Observed!$C$2:$C$10000,$C870),"")</f>
        <v/>
      </c>
      <c r="Y870" s="23" t="str">
        <f>IF(ISNUMBER(AVERAGEIFS(Observed!Y$2:Y$10000,Observed!$A$2:$A$10000,$A870,Observed!$C$2:$C$10000,$C870)),AVERAGEIFS(Observed!Y$2:Y$10000,Observed!$A$2:$A$10000,$A870,Observed!$C$2:$C$10000,$C870),"")</f>
        <v/>
      </c>
      <c r="Z870" s="23" t="str">
        <f>IF(ISNUMBER(AVERAGEIFS(Observed!Z$2:Z$10000,Observed!$A$2:$A$10000,$A870,Observed!$C$2:$C$10000,$C870)),AVERAGEIFS(Observed!Z$2:Z$10000,Observed!$A$2:$A$10000,$A870,Observed!$C$2:$C$10000,$C870),"")</f>
        <v/>
      </c>
      <c r="AA870" s="23" t="str">
        <f>IF(ISNUMBER(AVERAGEIFS(Observed!AA$2:AA$10000,Observed!$A$2:$A$10000,$A870,Observed!$C$2:$C$10000,$C870)),AVERAGEIFS(Observed!AA$2:AA$10000,Observed!$A$2:$A$10000,$A870,Observed!$C$2:$C$10000,$C870),"")</f>
        <v/>
      </c>
      <c r="AB870" s="23" t="str">
        <f>IF(ISNUMBER(AVERAGEIFS(Observed!AB$2:AB$10000,Observed!$A$2:$A$10000,$A870,Observed!$C$2:$C$10000,$C870)),AVERAGEIFS(Observed!AB$2:AB$10000,Observed!$A$2:$A$10000,$A870,Observed!$C$2:$C$10000,$C870),"")</f>
        <v/>
      </c>
      <c r="AC870" s="23" t="str">
        <f>IF(ISNUMBER(AVERAGEIFS(Observed!AC$2:AC$10000,Observed!$A$2:$A$10000,$A870,Observed!$C$2:$C$10000,$C870)),AVERAGEIFS(Observed!AC$2:AC$10000,Observed!$A$2:$A$10000,$A870,Observed!$C$2:$C$10000,$C870),"")</f>
        <v/>
      </c>
      <c r="AD870" s="23" t="str">
        <f>IF(ISNUMBER(AVERAGEIFS(Observed!AD$2:AD$10000,Observed!$A$2:$A$10000,$A870,Observed!$C$2:$C$10000,$C870)),AVERAGEIFS(Observed!AD$2:AD$10000,Observed!$A$2:$A$10000,$A870,Observed!$C$2:$C$10000,$C870),"")</f>
        <v/>
      </c>
      <c r="AE870" s="24" t="str">
        <f>IF(ISNUMBER(AVERAGEIFS(Observed!AE$2:AE$10000,Observed!$A$2:$A$10000,$A870,Observed!$C$2:$C$10000,$C870)),AVERAGEIFS(Observed!AE$2:AE$10000,Observed!$A$2:$A$10000,$A870,Observed!$C$2:$C$10000,$C870),"")</f>
        <v/>
      </c>
      <c r="AF870" s="24" t="str">
        <f>IF(ISNUMBER(AVERAGEIFS(Observed!AF$2:AF$10000,Observed!$A$2:$A$10000,$A870,Observed!$C$2:$C$10000,$C870)),AVERAGEIFS(Observed!AF$2:AF$10000,Observed!$A$2:$A$10000,$A870,Observed!$C$2:$C$10000,$C870),"")</f>
        <v/>
      </c>
      <c r="AG870" s="23" t="str">
        <f>IF(ISNUMBER(AVERAGEIFS(Observed!AG$2:AG$10000,Observed!$A$2:$A$10000,$A870,Observed!$C$2:$C$10000,$C870)),AVERAGEIFS(Observed!AG$2:AG$10000,Observed!$A$2:$A$10000,$A870,Observed!$C$2:$C$10000,$C870),"")</f>
        <v/>
      </c>
      <c r="AH870" s="23" t="str">
        <f>IF(ISNUMBER(AVERAGEIFS(Observed!AH$2:AH$10000,Observed!$A$2:$A$10000,$A870,Observed!$C$2:$C$10000,$C870)),AVERAGEIFS(Observed!AH$2:AH$10000,Observed!$A$2:$A$10000,$A870,Observed!$C$2:$C$10000,$C870),"")</f>
        <v/>
      </c>
      <c r="AI870" s="22" t="str">
        <f>IF(ISNUMBER(AVERAGEIFS(Observed!AI$2:AI$10000,Observed!$A$2:$A$10000,$A870,Observed!$C$2:$C$10000,$C870)),AVERAGEIFS(Observed!AI$2:AI$10000,Observed!$A$2:$A$10000,$A870,Observed!$C$2:$C$10000,$C870),"")</f>
        <v/>
      </c>
      <c r="AJ870" s="23">
        <f>IF(ISNUMBER(AVERAGEIFS(Observed!AJ$2:AJ$10000,Observed!$A$2:$A$10000,$A870,Observed!$C$2:$C$10000,$C870)),AVERAGEIFS(Observed!AJ$2:AJ$10000,Observed!$A$2:$A$10000,$A870,Observed!$C$2:$C$10000,$C870),"")</f>
        <v>12.24</v>
      </c>
      <c r="AK870" s="23" t="str">
        <f>IF(ISNUMBER(AVERAGEIFS(Observed!AK$2:AK$10000,Observed!$A$2:$A$10000,$A870,Observed!$C$2:$C$10000,$C870)),AVERAGEIFS(Observed!AK$2:AK$10000,Observed!$A$2:$A$10000,$A870,Observed!$C$2:$C$10000,$C870),"")</f>
        <v/>
      </c>
      <c r="AL870" s="23" t="str">
        <f>IF(ISNUMBER(AVERAGEIFS(Observed!AL$2:AL$10000,Observed!$A$2:$A$10000,$A870,Observed!$C$2:$C$10000,$C870)),AVERAGEIFS(Observed!AL$2:AL$10000,Observed!$A$2:$A$10000,$A870,Observed!$C$2:$C$10000,$C870),"")</f>
        <v/>
      </c>
      <c r="AM870" s="23" t="str">
        <f>IF(ISNUMBER(AVERAGEIFS(Observed!AM$2:AM$10000,Observed!$A$2:$A$10000,$A870,Observed!$C$2:$C$10000,$C870)),AVERAGEIFS(Observed!AM$2:AM$10000,Observed!$A$2:$A$10000,$A870,Observed!$C$2:$C$10000,$C870),"")</f>
        <v/>
      </c>
      <c r="AN870" s="23" t="str">
        <f>IF(ISNUMBER(AVERAGEIFS(Observed!AN$2:AN$10000,Observed!$A$2:$A$10000,$A870,Observed!$C$2:$C$10000,$C870)),AVERAGEIFS(Observed!AN$2:AN$10000,Observed!$A$2:$A$10000,$A870,Observed!$C$2:$C$10000,$C870),"")</f>
        <v/>
      </c>
      <c r="AO870" s="2">
        <f>COUNTIFS(Observed!$A$2:$A$10000,$A870,Observed!$C$2:$C$10000,$C870)</f>
        <v>5</v>
      </c>
      <c r="AP870" s="2">
        <f t="shared" si="17"/>
        <v>1</v>
      </c>
    </row>
    <row r="871" spans="1:42" x14ac:dyDescent="0.25">
      <c r="A871" t="s">
        <v>94</v>
      </c>
      <c r="B871" t="s">
        <v>30</v>
      </c>
      <c r="C871" s="20">
        <v>40637</v>
      </c>
      <c r="D871">
        <v>1</v>
      </c>
      <c r="F871" t="s">
        <v>108</v>
      </c>
      <c r="G871" s="25" t="s">
        <v>115</v>
      </c>
      <c r="J871" s="2"/>
      <c r="K871" s="22" t="str">
        <f>IF(ISNUMBER(AVERAGEIFS(Observed!K$2:K$10000,Observed!$A$2:$A$10000,$A871,Observed!$C$2:$C$10000,$C871)),AVERAGEIFS(Observed!K$2:K$10000,Observed!$A$2:$A$10000,$A871,Observed!$C$2:$C$10000,$C871),"")</f>
        <v/>
      </c>
      <c r="L871" s="23" t="str">
        <f>IF(ISNUMBER(AVERAGEIFS(Observed!L$2:L$10000,Observed!$A$2:$A$10000,$A871,Observed!$C$2:$C$10000,$C871)),AVERAGEIFS(Observed!L$2:L$10000,Observed!$A$2:$A$10000,$A871,Observed!$C$2:$C$10000,$C871),"")</f>
        <v/>
      </c>
      <c r="M871" s="23" t="str">
        <f>IF(ISNUMBER(AVERAGEIFS(Observed!M$2:M$10000,Observed!$A$2:$A$10000,$A871,Observed!$C$2:$C$10000,$C871)),AVERAGEIFS(Observed!M$2:M$10000,Observed!$A$2:$A$10000,$A871,Observed!$C$2:$C$10000,$C871),"")</f>
        <v/>
      </c>
      <c r="N871" s="23" t="str">
        <f>IF(ISNUMBER(AVERAGEIFS(Observed!N$2:N$10000,Observed!$A$2:$A$10000,$A871,Observed!$C$2:$C$10000,$C871)),AVERAGEIFS(Observed!N$2:N$10000,Observed!$A$2:$A$10000,$A871,Observed!$C$2:$C$10000,$C871),"")</f>
        <v/>
      </c>
      <c r="O871" s="23" t="str">
        <f>IF(ISNUMBER(AVERAGEIFS(Observed!O$2:O$10000,Observed!$A$2:$A$10000,$A871,Observed!$C$2:$C$10000,$C871)),AVERAGEIFS(Observed!O$2:O$10000,Observed!$A$2:$A$10000,$A871,Observed!$C$2:$C$10000,$C871),"")</f>
        <v/>
      </c>
      <c r="P871" s="24" t="str">
        <f>IF(ISNUMBER(AVERAGEIFS(Observed!P$2:P$10000,Observed!$A$2:$A$10000,$A871,Observed!$C$2:$C$10000,$C871)),AVERAGEIFS(Observed!P$2:P$10000,Observed!$A$2:$A$10000,$A871,Observed!$C$2:$C$10000,$C871),"")</f>
        <v/>
      </c>
      <c r="Q871" s="24" t="str">
        <f>IF(ISNUMBER(AVERAGEIFS(Observed!Q$2:Q$10000,Observed!$A$2:$A$10000,$A871,Observed!$C$2:$C$10000,$C871)),AVERAGEIFS(Observed!Q$2:Q$10000,Observed!$A$2:$A$10000,$A871,Observed!$C$2:$C$10000,$C871),"")</f>
        <v/>
      </c>
      <c r="R871" s="24" t="str">
        <f>IF(ISNUMBER(AVERAGEIFS(Observed!R$2:R$10000,Observed!$A$2:$A$10000,$A871,Observed!$C$2:$C$10000,$C871)),AVERAGEIFS(Observed!R$2:R$10000,Observed!$A$2:$A$10000,$A871,Observed!$C$2:$C$10000,$C871),"")</f>
        <v/>
      </c>
      <c r="S871" s="22" t="str">
        <f>IF(ISNUMBER(AVERAGEIFS(Observed!S$2:S$10000,Observed!$A$2:$A$10000,$A871,Observed!$C$2:$C$10000,$C871)),AVERAGEIFS(Observed!S$2:S$10000,Observed!$A$2:$A$10000,$A871,Observed!$C$2:$C$10000,$C871),"")</f>
        <v/>
      </c>
      <c r="T871" s="23" t="str">
        <f>IF(ISNUMBER(AVERAGEIFS(Observed!T$2:T$10000,Observed!$A$2:$A$10000,$A871,Observed!$C$2:$C$10000,$C871)),AVERAGEIFS(Observed!T$2:T$10000,Observed!$A$2:$A$10000,$A871,Observed!$C$2:$C$10000,$C871),"")</f>
        <v/>
      </c>
      <c r="U871" s="23" t="str">
        <f>IF(ISNUMBER(AVERAGEIFS(Observed!U$2:U$10000,Observed!$A$2:$A$10000,$A871,Observed!$C$2:$C$10000,$C871)),AVERAGEIFS(Observed!U$2:U$10000,Observed!$A$2:$A$10000,$A871,Observed!$C$2:$C$10000,$C871),"")</f>
        <v/>
      </c>
      <c r="V871" s="23" t="str">
        <f>IF(ISNUMBER(AVERAGEIFS(Observed!V$2:V$10000,Observed!$A$2:$A$10000,$A871,Observed!$C$2:$C$10000,$C871)),AVERAGEIFS(Observed!V$2:V$10000,Observed!$A$2:$A$10000,$A871,Observed!$C$2:$C$10000,$C871),"")</f>
        <v/>
      </c>
      <c r="W871" s="23" t="str">
        <f>IF(ISNUMBER(AVERAGEIFS(Observed!W$2:W$10000,Observed!$A$2:$A$10000,$A871,Observed!$C$2:$C$10000,$C871)),AVERAGEIFS(Observed!W$2:W$10000,Observed!$A$2:$A$10000,$A871,Observed!$C$2:$C$10000,$C871),"")</f>
        <v/>
      </c>
      <c r="X871" s="23" t="str">
        <f>IF(ISNUMBER(AVERAGEIFS(Observed!X$2:X$10000,Observed!$A$2:$A$10000,$A871,Observed!$C$2:$C$10000,$C871)),AVERAGEIFS(Observed!X$2:X$10000,Observed!$A$2:$A$10000,$A871,Observed!$C$2:$C$10000,$C871),"")</f>
        <v/>
      </c>
      <c r="Y871" s="23" t="str">
        <f>IF(ISNUMBER(AVERAGEIFS(Observed!Y$2:Y$10000,Observed!$A$2:$A$10000,$A871,Observed!$C$2:$C$10000,$C871)),AVERAGEIFS(Observed!Y$2:Y$10000,Observed!$A$2:$A$10000,$A871,Observed!$C$2:$C$10000,$C871),"")</f>
        <v/>
      </c>
      <c r="Z871" s="23" t="str">
        <f>IF(ISNUMBER(AVERAGEIFS(Observed!Z$2:Z$10000,Observed!$A$2:$A$10000,$A871,Observed!$C$2:$C$10000,$C871)),AVERAGEIFS(Observed!Z$2:Z$10000,Observed!$A$2:$A$10000,$A871,Observed!$C$2:$C$10000,$C871),"")</f>
        <v/>
      </c>
      <c r="AA871" s="23" t="str">
        <f>IF(ISNUMBER(AVERAGEIFS(Observed!AA$2:AA$10000,Observed!$A$2:$A$10000,$A871,Observed!$C$2:$C$10000,$C871)),AVERAGEIFS(Observed!AA$2:AA$10000,Observed!$A$2:$A$10000,$A871,Observed!$C$2:$C$10000,$C871),"")</f>
        <v/>
      </c>
      <c r="AB871" s="23" t="str">
        <f>IF(ISNUMBER(AVERAGEIFS(Observed!AB$2:AB$10000,Observed!$A$2:$A$10000,$A871,Observed!$C$2:$C$10000,$C871)),AVERAGEIFS(Observed!AB$2:AB$10000,Observed!$A$2:$A$10000,$A871,Observed!$C$2:$C$10000,$C871),"")</f>
        <v/>
      </c>
      <c r="AC871" s="23" t="str">
        <f>IF(ISNUMBER(AVERAGEIFS(Observed!AC$2:AC$10000,Observed!$A$2:$A$10000,$A871,Observed!$C$2:$C$10000,$C871)),AVERAGEIFS(Observed!AC$2:AC$10000,Observed!$A$2:$A$10000,$A871,Observed!$C$2:$C$10000,$C871),"")</f>
        <v/>
      </c>
      <c r="AD871" s="23" t="str">
        <f>IF(ISNUMBER(AVERAGEIFS(Observed!AD$2:AD$10000,Observed!$A$2:$A$10000,$A871,Observed!$C$2:$C$10000,$C871)),AVERAGEIFS(Observed!AD$2:AD$10000,Observed!$A$2:$A$10000,$A871,Observed!$C$2:$C$10000,$C871),"")</f>
        <v/>
      </c>
      <c r="AE871" s="24" t="str">
        <f>IF(ISNUMBER(AVERAGEIFS(Observed!AE$2:AE$10000,Observed!$A$2:$A$10000,$A871,Observed!$C$2:$C$10000,$C871)),AVERAGEIFS(Observed!AE$2:AE$10000,Observed!$A$2:$A$10000,$A871,Observed!$C$2:$C$10000,$C871),"")</f>
        <v/>
      </c>
      <c r="AF871" s="24" t="str">
        <f>IF(ISNUMBER(AVERAGEIFS(Observed!AF$2:AF$10000,Observed!$A$2:$A$10000,$A871,Observed!$C$2:$C$10000,$C871)),AVERAGEIFS(Observed!AF$2:AF$10000,Observed!$A$2:$A$10000,$A871,Observed!$C$2:$C$10000,$C871),"")</f>
        <v/>
      </c>
      <c r="AG871" s="23" t="str">
        <f>IF(ISNUMBER(AVERAGEIFS(Observed!AG$2:AG$10000,Observed!$A$2:$A$10000,$A871,Observed!$C$2:$C$10000,$C871)),AVERAGEIFS(Observed!AG$2:AG$10000,Observed!$A$2:$A$10000,$A871,Observed!$C$2:$C$10000,$C871),"")</f>
        <v/>
      </c>
      <c r="AH871" s="23" t="str">
        <f>IF(ISNUMBER(AVERAGEIFS(Observed!AH$2:AH$10000,Observed!$A$2:$A$10000,$A871,Observed!$C$2:$C$10000,$C871)),AVERAGEIFS(Observed!AH$2:AH$10000,Observed!$A$2:$A$10000,$A871,Observed!$C$2:$C$10000,$C871),"")</f>
        <v/>
      </c>
      <c r="AI871" s="22" t="str">
        <f>IF(ISNUMBER(AVERAGEIFS(Observed!AI$2:AI$10000,Observed!$A$2:$A$10000,$A871,Observed!$C$2:$C$10000,$C871)),AVERAGEIFS(Observed!AI$2:AI$10000,Observed!$A$2:$A$10000,$A871,Observed!$C$2:$C$10000,$C871),"")</f>
        <v/>
      </c>
      <c r="AJ871" s="23">
        <f>IF(ISNUMBER(AVERAGEIFS(Observed!AJ$2:AJ$10000,Observed!$A$2:$A$10000,$A871,Observed!$C$2:$C$10000,$C871)),AVERAGEIFS(Observed!AJ$2:AJ$10000,Observed!$A$2:$A$10000,$A871,Observed!$C$2:$C$10000,$C871),"")</f>
        <v>20.220000000000002</v>
      </c>
      <c r="AK871" s="23" t="str">
        <f>IF(ISNUMBER(AVERAGEIFS(Observed!AK$2:AK$10000,Observed!$A$2:$A$10000,$A871,Observed!$C$2:$C$10000,$C871)),AVERAGEIFS(Observed!AK$2:AK$10000,Observed!$A$2:$A$10000,$A871,Observed!$C$2:$C$10000,$C871),"")</f>
        <v/>
      </c>
      <c r="AL871" s="23" t="str">
        <f>IF(ISNUMBER(AVERAGEIFS(Observed!AL$2:AL$10000,Observed!$A$2:$A$10000,$A871,Observed!$C$2:$C$10000,$C871)),AVERAGEIFS(Observed!AL$2:AL$10000,Observed!$A$2:$A$10000,$A871,Observed!$C$2:$C$10000,$C871),"")</f>
        <v/>
      </c>
      <c r="AM871" s="23" t="str">
        <f>IF(ISNUMBER(AVERAGEIFS(Observed!AM$2:AM$10000,Observed!$A$2:$A$10000,$A871,Observed!$C$2:$C$10000,$C871)),AVERAGEIFS(Observed!AM$2:AM$10000,Observed!$A$2:$A$10000,$A871,Observed!$C$2:$C$10000,$C871),"")</f>
        <v/>
      </c>
      <c r="AN871" s="23" t="str">
        <f>IF(ISNUMBER(AVERAGEIFS(Observed!AN$2:AN$10000,Observed!$A$2:$A$10000,$A871,Observed!$C$2:$C$10000,$C871)),AVERAGEIFS(Observed!AN$2:AN$10000,Observed!$A$2:$A$10000,$A871,Observed!$C$2:$C$10000,$C871),"")</f>
        <v/>
      </c>
      <c r="AO871" s="2">
        <f>COUNTIFS(Observed!$A$2:$A$10000,$A871,Observed!$C$2:$C$10000,$C871)</f>
        <v>5</v>
      </c>
      <c r="AP871" s="2">
        <f t="shared" si="17"/>
        <v>1</v>
      </c>
    </row>
    <row r="872" spans="1:42" x14ac:dyDescent="0.25">
      <c r="A872" t="s">
        <v>94</v>
      </c>
      <c r="B872" t="s">
        <v>30</v>
      </c>
      <c r="C872" s="20">
        <v>40641</v>
      </c>
      <c r="D872">
        <v>1</v>
      </c>
      <c r="F872" t="s">
        <v>108</v>
      </c>
      <c r="G872" s="25" t="s">
        <v>115</v>
      </c>
      <c r="J872" s="2"/>
      <c r="K872" s="22" t="str">
        <f>IF(ISNUMBER(AVERAGEIFS(Observed!K$2:K$10000,Observed!$A$2:$A$10000,$A872,Observed!$C$2:$C$10000,$C872)),AVERAGEIFS(Observed!K$2:K$10000,Observed!$A$2:$A$10000,$A872,Observed!$C$2:$C$10000,$C872),"")</f>
        <v/>
      </c>
      <c r="L872" s="23" t="str">
        <f>IF(ISNUMBER(AVERAGEIFS(Observed!L$2:L$10000,Observed!$A$2:$A$10000,$A872,Observed!$C$2:$C$10000,$C872)),AVERAGEIFS(Observed!L$2:L$10000,Observed!$A$2:$A$10000,$A872,Observed!$C$2:$C$10000,$C872),"")</f>
        <v/>
      </c>
      <c r="M872" s="23" t="str">
        <f>IF(ISNUMBER(AVERAGEIFS(Observed!M$2:M$10000,Observed!$A$2:$A$10000,$A872,Observed!$C$2:$C$10000,$C872)),AVERAGEIFS(Observed!M$2:M$10000,Observed!$A$2:$A$10000,$A872,Observed!$C$2:$C$10000,$C872),"")</f>
        <v/>
      </c>
      <c r="N872" s="23" t="str">
        <f>IF(ISNUMBER(AVERAGEIFS(Observed!N$2:N$10000,Observed!$A$2:$A$10000,$A872,Observed!$C$2:$C$10000,$C872)),AVERAGEIFS(Observed!N$2:N$10000,Observed!$A$2:$A$10000,$A872,Observed!$C$2:$C$10000,$C872),"")</f>
        <v/>
      </c>
      <c r="O872" s="23" t="str">
        <f>IF(ISNUMBER(AVERAGEIFS(Observed!O$2:O$10000,Observed!$A$2:$A$10000,$A872,Observed!$C$2:$C$10000,$C872)),AVERAGEIFS(Observed!O$2:O$10000,Observed!$A$2:$A$10000,$A872,Observed!$C$2:$C$10000,$C872),"")</f>
        <v/>
      </c>
      <c r="P872" s="24" t="str">
        <f>IF(ISNUMBER(AVERAGEIFS(Observed!P$2:P$10000,Observed!$A$2:$A$10000,$A872,Observed!$C$2:$C$10000,$C872)),AVERAGEIFS(Observed!P$2:P$10000,Observed!$A$2:$A$10000,$A872,Observed!$C$2:$C$10000,$C872),"")</f>
        <v/>
      </c>
      <c r="Q872" s="24" t="str">
        <f>IF(ISNUMBER(AVERAGEIFS(Observed!Q$2:Q$10000,Observed!$A$2:$A$10000,$A872,Observed!$C$2:$C$10000,$C872)),AVERAGEIFS(Observed!Q$2:Q$10000,Observed!$A$2:$A$10000,$A872,Observed!$C$2:$C$10000,$C872),"")</f>
        <v/>
      </c>
      <c r="R872" s="24" t="str">
        <f>IF(ISNUMBER(AVERAGEIFS(Observed!R$2:R$10000,Observed!$A$2:$A$10000,$A872,Observed!$C$2:$C$10000,$C872)),AVERAGEIFS(Observed!R$2:R$10000,Observed!$A$2:$A$10000,$A872,Observed!$C$2:$C$10000,$C872),"")</f>
        <v/>
      </c>
      <c r="S872" s="22" t="str">
        <f>IF(ISNUMBER(AVERAGEIFS(Observed!S$2:S$10000,Observed!$A$2:$A$10000,$A872,Observed!$C$2:$C$10000,$C872)),AVERAGEIFS(Observed!S$2:S$10000,Observed!$A$2:$A$10000,$A872,Observed!$C$2:$C$10000,$C872),"")</f>
        <v/>
      </c>
      <c r="T872" s="23" t="str">
        <f>IF(ISNUMBER(AVERAGEIFS(Observed!T$2:T$10000,Observed!$A$2:$A$10000,$A872,Observed!$C$2:$C$10000,$C872)),AVERAGEIFS(Observed!T$2:T$10000,Observed!$A$2:$A$10000,$A872,Observed!$C$2:$C$10000,$C872),"")</f>
        <v/>
      </c>
      <c r="U872" s="23" t="str">
        <f>IF(ISNUMBER(AVERAGEIFS(Observed!U$2:U$10000,Observed!$A$2:$A$10000,$A872,Observed!$C$2:$C$10000,$C872)),AVERAGEIFS(Observed!U$2:U$10000,Observed!$A$2:$A$10000,$A872,Observed!$C$2:$C$10000,$C872),"")</f>
        <v/>
      </c>
      <c r="V872" s="23" t="str">
        <f>IF(ISNUMBER(AVERAGEIFS(Observed!V$2:V$10000,Observed!$A$2:$A$10000,$A872,Observed!$C$2:$C$10000,$C872)),AVERAGEIFS(Observed!V$2:V$10000,Observed!$A$2:$A$10000,$A872,Observed!$C$2:$C$10000,$C872),"")</f>
        <v/>
      </c>
      <c r="W872" s="23" t="str">
        <f>IF(ISNUMBER(AVERAGEIFS(Observed!W$2:W$10000,Observed!$A$2:$A$10000,$A872,Observed!$C$2:$C$10000,$C872)),AVERAGEIFS(Observed!W$2:W$10000,Observed!$A$2:$A$10000,$A872,Observed!$C$2:$C$10000,$C872),"")</f>
        <v/>
      </c>
      <c r="X872" s="23" t="str">
        <f>IF(ISNUMBER(AVERAGEIFS(Observed!X$2:X$10000,Observed!$A$2:$A$10000,$A872,Observed!$C$2:$C$10000,$C872)),AVERAGEIFS(Observed!X$2:X$10000,Observed!$A$2:$A$10000,$A872,Observed!$C$2:$C$10000,$C872),"")</f>
        <v/>
      </c>
      <c r="Y872" s="23" t="str">
        <f>IF(ISNUMBER(AVERAGEIFS(Observed!Y$2:Y$10000,Observed!$A$2:$A$10000,$A872,Observed!$C$2:$C$10000,$C872)),AVERAGEIFS(Observed!Y$2:Y$10000,Observed!$A$2:$A$10000,$A872,Observed!$C$2:$C$10000,$C872),"")</f>
        <v/>
      </c>
      <c r="Z872" s="23" t="str">
        <f>IF(ISNUMBER(AVERAGEIFS(Observed!Z$2:Z$10000,Observed!$A$2:$A$10000,$A872,Observed!$C$2:$C$10000,$C872)),AVERAGEIFS(Observed!Z$2:Z$10000,Observed!$A$2:$A$10000,$A872,Observed!$C$2:$C$10000,$C872),"")</f>
        <v/>
      </c>
      <c r="AA872" s="23" t="str">
        <f>IF(ISNUMBER(AVERAGEIFS(Observed!AA$2:AA$10000,Observed!$A$2:$A$10000,$A872,Observed!$C$2:$C$10000,$C872)),AVERAGEIFS(Observed!AA$2:AA$10000,Observed!$A$2:$A$10000,$A872,Observed!$C$2:$C$10000,$C872),"")</f>
        <v/>
      </c>
      <c r="AB872" s="23" t="str">
        <f>IF(ISNUMBER(AVERAGEIFS(Observed!AB$2:AB$10000,Observed!$A$2:$A$10000,$A872,Observed!$C$2:$C$10000,$C872)),AVERAGEIFS(Observed!AB$2:AB$10000,Observed!$A$2:$A$10000,$A872,Observed!$C$2:$C$10000,$C872),"")</f>
        <v/>
      </c>
      <c r="AC872" s="23" t="str">
        <f>IF(ISNUMBER(AVERAGEIFS(Observed!AC$2:AC$10000,Observed!$A$2:$A$10000,$A872,Observed!$C$2:$C$10000,$C872)),AVERAGEIFS(Observed!AC$2:AC$10000,Observed!$A$2:$A$10000,$A872,Observed!$C$2:$C$10000,$C872),"")</f>
        <v/>
      </c>
      <c r="AD872" s="23" t="str">
        <f>IF(ISNUMBER(AVERAGEIFS(Observed!AD$2:AD$10000,Observed!$A$2:$A$10000,$A872,Observed!$C$2:$C$10000,$C872)),AVERAGEIFS(Observed!AD$2:AD$10000,Observed!$A$2:$A$10000,$A872,Observed!$C$2:$C$10000,$C872),"")</f>
        <v/>
      </c>
      <c r="AE872" s="24" t="str">
        <f>IF(ISNUMBER(AVERAGEIFS(Observed!AE$2:AE$10000,Observed!$A$2:$A$10000,$A872,Observed!$C$2:$C$10000,$C872)),AVERAGEIFS(Observed!AE$2:AE$10000,Observed!$A$2:$A$10000,$A872,Observed!$C$2:$C$10000,$C872),"")</f>
        <v/>
      </c>
      <c r="AF872" s="24" t="str">
        <f>IF(ISNUMBER(AVERAGEIFS(Observed!AF$2:AF$10000,Observed!$A$2:$A$10000,$A872,Observed!$C$2:$C$10000,$C872)),AVERAGEIFS(Observed!AF$2:AF$10000,Observed!$A$2:$A$10000,$A872,Observed!$C$2:$C$10000,$C872),"")</f>
        <v/>
      </c>
      <c r="AG872" s="23" t="str">
        <f>IF(ISNUMBER(AVERAGEIFS(Observed!AG$2:AG$10000,Observed!$A$2:$A$10000,$A872,Observed!$C$2:$C$10000,$C872)),AVERAGEIFS(Observed!AG$2:AG$10000,Observed!$A$2:$A$10000,$A872,Observed!$C$2:$C$10000,$C872),"")</f>
        <v/>
      </c>
      <c r="AH872" s="23" t="str">
        <f>IF(ISNUMBER(AVERAGEIFS(Observed!AH$2:AH$10000,Observed!$A$2:$A$10000,$A872,Observed!$C$2:$C$10000,$C872)),AVERAGEIFS(Observed!AH$2:AH$10000,Observed!$A$2:$A$10000,$A872,Observed!$C$2:$C$10000,$C872),"")</f>
        <v/>
      </c>
      <c r="AI872" s="22" t="str">
        <f>IF(ISNUMBER(AVERAGEIFS(Observed!AI$2:AI$10000,Observed!$A$2:$A$10000,$A872,Observed!$C$2:$C$10000,$C872)),AVERAGEIFS(Observed!AI$2:AI$10000,Observed!$A$2:$A$10000,$A872,Observed!$C$2:$C$10000,$C872),"")</f>
        <v/>
      </c>
      <c r="AJ872" s="23">
        <f>IF(ISNUMBER(AVERAGEIFS(Observed!AJ$2:AJ$10000,Observed!$A$2:$A$10000,$A872,Observed!$C$2:$C$10000,$C872)),AVERAGEIFS(Observed!AJ$2:AJ$10000,Observed!$A$2:$A$10000,$A872,Observed!$C$2:$C$10000,$C872),"")</f>
        <v>22.6</v>
      </c>
      <c r="AK872" s="23" t="str">
        <f>IF(ISNUMBER(AVERAGEIFS(Observed!AK$2:AK$10000,Observed!$A$2:$A$10000,$A872,Observed!$C$2:$C$10000,$C872)),AVERAGEIFS(Observed!AK$2:AK$10000,Observed!$A$2:$A$10000,$A872,Observed!$C$2:$C$10000,$C872),"")</f>
        <v/>
      </c>
      <c r="AL872" s="23" t="str">
        <f>IF(ISNUMBER(AVERAGEIFS(Observed!AL$2:AL$10000,Observed!$A$2:$A$10000,$A872,Observed!$C$2:$C$10000,$C872)),AVERAGEIFS(Observed!AL$2:AL$10000,Observed!$A$2:$A$10000,$A872,Observed!$C$2:$C$10000,$C872),"")</f>
        <v/>
      </c>
      <c r="AM872" s="23" t="str">
        <f>IF(ISNUMBER(AVERAGEIFS(Observed!AM$2:AM$10000,Observed!$A$2:$A$10000,$A872,Observed!$C$2:$C$10000,$C872)),AVERAGEIFS(Observed!AM$2:AM$10000,Observed!$A$2:$A$10000,$A872,Observed!$C$2:$C$10000,$C872),"")</f>
        <v/>
      </c>
      <c r="AN872" s="23" t="str">
        <f>IF(ISNUMBER(AVERAGEIFS(Observed!AN$2:AN$10000,Observed!$A$2:$A$10000,$A872,Observed!$C$2:$C$10000,$C872)),AVERAGEIFS(Observed!AN$2:AN$10000,Observed!$A$2:$A$10000,$A872,Observed!$C$2:$C$10000,$C872),"")</f>
        <v/>
      </c>
      <c r="AO872" s="2">
        <f>COUNTIFS(Observed!$A$2:$A$10000,$A872,Observed!$C$2:$C$10000,$C872)</f>
        <v>5</v>
      </c>
      <c r="AP872" s="2">
        <f t="shared" si="17"/>
        <v>1</v>
      </c>
    </row>
    <row r="873" spans="1:42" x14ac:dyDescent="0.25">
      <c r="A873" t="s">
        <v>94</v>
      </c>
      <c r="B873" t="s">
        <v>30</v>
      </c>
      <c r="C873" s="20">
        <v>40651</v>
      </c>
      <c r="D873">
        <v>1</v>
      </c>
      <c r="F873" t="s">
        <v>108</v>
      </c>
      <c r="G873" s="25" t="s">
        <v>115</v>
      </c>
      <c r="J873" s="2"/>
      <c r="K873" s="22" t="str">
        <f>IF(ISNUMBER(AVERAGEIFS(Observed!K$2:K$10000,Observed!$A$2:$A$10000,$A873,Observed!$C$2:$C$10000,$C873)),AVERAGEIFS(Observed!K$2:K$10000,Observed!$A$2:$A$10000,$A873,Observed!$C$2:$C$10000,$C873),"")</f>
        <v/>
      </c>
      <c r="L873" s="23" t="str">
        <f>IF(ISNUMBER(AVERAGEIFS(Observed!L$2:L$10000,Observed!$A$2:$A$10000,$A873,Observed!$C$2:$C$10000,$C873)),AVERAGEIFS(Observed!L$2:L$10000,Observed!$A$2:$A$10000,$A873,Observed!$C$2:$C$10000,$C873),"")</f>
        <v/>
      </c>
      <c r="M873" s="23" t="str">
        <f>IF(ISNUMBER(AVERAGEIFS(Observed!M$2:M$10000,Observed!$A$2:$A$10000,$A873,Observed!$C$2:$C$10000,$C873)),AVERAGEIFS(Observed!M$2:M$10000,Observed!$A$2:$A$10000,$A873,Observed!$C$2:$C$10000,$C873),"")</f>
        <v/>
      </c>
      <c r="N873" s="23" t="str">
        <f>IF(ISNUMBER(AVERAGEIFS(Observed!N$2:N$10000,Observed!$A$2:$A$10000,$A873,Observed!$C$2:$C$10000,$C873)),AVERAGEIFS(Observed!N$2:N$10000,Observed!$A$2:$A$10000,$A873,Observed!$C$2:$C$10000,$C873),"")</f>
        <v/>
      </c>
      <c r="O873" s="23" t="str">
        <f>IF(ISNUMBER(AVERAGEIFS(Observed!O$2:O$10000,Observed!$A$2:$A$10000,$A873,Observed!$C$2:$C$10000,$C873)),AVERAGEIFS(Observed!O$2:O$10000,Observed!$A$2:$A$10000,$A873,Observed!$C$2:$C$10000,$C873),"")</f>
        <v/>
      </c>
      <c r="P873" s="24" t="str">
        <f>IF(ISNUMBER(AVERAGEIFS(Observed!P$2:P$10000,Observed!$A$2:$A$10000,$A873,Observed!$C$2:$C$10000,$C873)),AVERAGEIFS(Observed!P$2:P$10000,Observed!$A$2:$A$10000,$A873,Observed!$C$2:$C$10000,$C873),"")</f>
        <v/>
      </c>
      <c r="Q873" s="24" t="str">
        <f>IF(ISNUMBER(AVERAGEIFS(Observed!Q$2:Q$10000,Observed!$A$2:$A$10000,$A873,Observed!$C$2:$C$10000,$C873)),AVERAGEIFS(Observed!Q$2:Q$10000,Observed!$A$2:$A$10000,$A873,Observed!$C$2:$C$10000,$C873),"")</f>
        <v/>
      </c>
      <c r="R873" s="24" t="str">
        <f>IF(ISNUMBER(AVERAGEIFS(Observed!R$2:R$10000,Observed!$A$2:$A$10000,$A873,Observed!$C$2:$C$10000,$C873)),AVERAGEIFS(Observed!R$2:R$10000,Observed!$A$2:$A$10000,$A873,Observed!$C$2:$C$10000,$C873),"")</f>
        <v/>
      </c>
      <c r="S873" s="22" t="str">
        <f>IF(ISNUMBER(AVERAGEIFS(Observed!S$2:S$10000,Observed!$A$2:$A$10000,$A873,Observed!$C$2:$C$10000,$C873)),AVERAGEIFS(Observed!S$2:S$10000,Observed!$A$2:$A$10000,$A873,Observed!$C$2:$C$10000,$C873),"")</f>
        <v/>
      </c>
      <c r="T873" s="23" t="str">
        <f>IF(ISNUMBER(AVERAGEIFS(Observed!T$2:T$10000,Observed!$A$2:$A$10000,$A873,Observed!$C$2:$C$10000,$C873)),AVERAGEIFS(Observed!T$2:T$10000,Observed!$A$2:$A$10000,$A873,Observed!$C$2:$C$10000,$C873),"")</f>
        <v/>
      </c>
      <c r="U873" s="23" t="str">
        <f>IF(ISNUMBER(AVERAGEIFS(Observed!U$2:U$10000,Observed!$A$2:$A$10000,$A873,Observed!$C$2:$C$10000,$C873)),AVERAGEIFS(Observed!U$2:U$10000,Observed!$A$2:$A$10000,$A873,Observed!$C$2:$C$10000,$C873),"")</f>
        <v/>
      </c>
      <c r="V873" s="23" t="str">
        <f>IF(ISNUMBER(AVERAGEIFS(Observed!V$2:V$10000,Observed!$A$2:$A$10000,$A873,Observed!$C$2:$C$10000,$C873)),AVERAGEIFS(Observed!V$2:V$10000,Observed!$A$2:$A$10000,$A873,Observed!$C$2:$C$10000,$C873),"")</f>
        <v/>
      </c>
      <c r="W873" s="23" t="str">
        <f>IF(ISNUMBER(AVERAGEIFS(Observed!W$2:W$10000,Observed!$A$2:$A$10000,$A873,Observed!$C$2:$C$10000,$C873)),AVERAGEIFS(Observed!W$2:W$10000,Observed!$A$2:$A$10000,$A873,Observed!$C$2:$C$10000,$C873),"")</f>
        <v/>
      </c>
      <c r="X873" s="23" t="str">
        <f>IF(ISNUMBER(AVERAGEIFS(Observed!X$2:X$10000,Observed!$A$2:$A$10000,$A873,Observed!$C$2:$C$10000,$C873)),AVERAGEIFS(Observed!X$2:X$10000,Observed!$A$2:$A$10000,$A873,Observed!$C$2:$C$10000,$C873),"")</f>
        <v/>
      </c>
      <c r="Y873" s="23" t="str">
        <f>IF(ISNUMBER(AVERAGEIFS(Observed!Y$2:Y$10000,Observed!$A$2:$A$10000,$A873,Observed!$C$2:$C$10000,$C873)),AVERAGEIFS(Observed!Y$2:Y$10000,Observed!$A$2:$A$10000,$A873,Observed!$C$2:$C$10000,$C873),"")</f>
        <v/>
      </c>
      <c r="Z873" s="23" t="str">
        <f>IF(ISNUMBER(AVERAGEIFS(Observed!Z$2:Z$10000,Observed!$A$2:$A$10000,$A873,Observed!$C$2:$C$10000,$C873)),AVERAGEIFS(Observed!Z$2:Z$10000,Observed!$A$2:$A$10000,$A873,Observed!$C$2:$C$10000,$C873),"")</f>
        <v/>
      </c>
      <c r="AA873" s="23" t="str">
        <f>IF(ISNUMBER(AVERAGEIFS(Observed!AA$2:AA$10000,Observed!$A$2:$A$10000,$A873,Observed!$C$2:$C$10000,$C873)),AVERAGEIFS(Observed!AA$2:AA$10000,Observed!$A$2:$A$10000,$A873,Observed!$C$2:$C$10000,$C873),"")</f>
        <v/>
      </c>
      <c r="AB873" s="23" t="str">
        <f>IF(ISNUMBER(AVERAGEIFS(Observed!AB$2:AB$10000,Observed!$A$2:$A$10000,$A873,Observed!$C$2:$C$10000,$C873)),AVERAGEIFS(Observed!AB$2:AB$10000,Observed!$A$2:$A$10000,$A873,Observed!$C$2:$C$10000,$C873),"")</f>
        <v/>
      </c>
      <c r="AC873" s="23" t="str">
        <f>IF(ISNUMBER(AVERAGEIFS(Observed!AC$2:AC$10000,Observed!$A$2:$A$10000,$A873,Observed!$C$2:$C$10000,$C873)),AVERAGEIFS(Observed!AC$2:AC$10000,Observed!$A$2:$A$10000,$A873,Observed!$C$2:$C$10000,$C873),"")</f>
        <v/>
      </c>
      <c r="AD873" s="23" t="str">
        <f>IF(ISNUMBER(AVERAGEIFS(Observed!AD$2:AD$10000,Observed!$A$2:$A$10000,$A873,Observed!$C$2:$C$10000,$C873)),AVERAGEIFS(Observed!AD$2:AD$10000,Observed!$A$2:$A$10000,$A873,Observed!$C$2:$C$10000,$C873),"")</f>
        <v/>
      </c>
      <c r="AE873" s="24" t="str">
        <f>IF(ISNUMBER(AVERAGEIFS(Observed!AE$2:AE$10000,Observed!$A$2:$A$10000,$A873,Observed!$C$2:$C$10000,$C873)),AVERAGEIFS(Observed!AE$2:AE$10000,Observed!$A$2:$A$10000,$A873,Observed!$C$2:$C$10000,$C873),"")</f>
        <v/>
      </c>
      <c r="AF873" s="24" t="str">
        <f>IF(ISNUMBER(AVERAGEIFS(Observed!AF$2:AF$10000,Observed!$A$2:$A$10000,$A873,Observed!$C$2:$C$10000,$C873)),AVERAGEIFS(Observed!AF$2:AF$10000,Observed!$A$2:$A$10000,$A873,Observed!$C$2:$C$10000,$C873),"")</f>
        <v/>
      </c>
      <c r="AG873" s="23" t="str">
        <f>IF(ISNUMBER(AVERAGEIFS(Observed!AG$2:AG$10000,Observed!$A$2:$A$10000,$A873,Observed!$C$2:$C$10000,$C873)),AVERAGEIFS(Observed!AG$2:AG$10000,Observed!$A$2:$A$10000,$A873,Observed!$C$2:$C$10000,$C873),"")</f>
        <v/>
      </c>
      <c r="AH873" s="23" t="str">
        <f>IF(ISNUMBER(AVERAGEIFS(Observed!AH$2:AH$10000,Observed!$A$2:$A$10000,$A873,Observed!$C$2:$C$10000,$C873)),AVERAGEIFS(Observed!AH$2:AH$10000,Observed!$A$2:$A$10000,$A873,Observed!$C$2:$C$10000,$C873),"")</f>
        <v/>
      </c>
      <c r="AI873" s="22" t="str">
        <f>IF(ISNUMBER(AVERAGEIFS(Observed!AI$2:AI$10000,Observed!$A$2:$A$10000,$A873,Observed!$C$2:$C$10000,$C873)),AVERAGEIFS(Observed!AI$2:AI$10000,Observed!$A$2:$A$10000,$A873,Observed!$C$2:$C$10000,$C873),"")</f>
        <v/>
      </c>
      <c r="AJ873" s="23">
        <f>IF(ISNUMBER(AVERAGEIFS(Observed!AJ$2:AJ$10000,Observed!$A$2:$A$10000,$A873,Observed!$C$2:$C$10000,$C873)),AVERAGEIFS(Observed!AJ$2:AJ$10000,Observed!$A$2:$A$10000,$A873,Observed!$C$2:$C$10000,$C873),"")</f>
        <v>12.960000000000003</v>
      </c>
      <c r="AK873" s="23" t="str">
        <f>IF(ISNUMBER(AVERAGEIFS(Observed!AK$2:AK$10000,Observed!$A$2:$A$10000,$A873,Observed!$C$2:$C$10000,$C873)),AVERAGEIFS(Observed!AK$2:AK$10000,Observed!$A$2:$A$10000,$A873,Observed!$C$2:$C$10000,$C873),"")</f>
        <v/>
      </c>
      <c r="AL873" s="23" t="str">
        <f>IF(ISNUMBER(AVERAGEIFS(Observed!AL$2:AL$10000,Observed!$A$2:$A$10000,$A873,Observed!$C$2:$C$10000,$C873)),AVERAGEIFS(Observed!AL$2:AL$10000,Observed!$A$2:$A$10000,$A873,Observed!$C$2:$C$10000,$C873),"")</f>
        <v/>
      </c>
      <c r="AM873" s="23" t="str">
        <f>IF(ISNUMBER(AVERAGEIFS(Observed!AM$2:AM$10000,Observed!$A$2:$A$10000,$A873,Observed!$C$2:$C$10000,$C873)),AVERAGEIFS(Observed!AM$2:AM$10000,Observed!$A$2:$A$10000,$A873,Observed!$C$2:$C$10000,$C873),"")</f>
        <v/>
      </c>
      <c r="AN873" s="23" t="str">
        <f>IF(ISNUMBER(AVERAGEIFS(Observed!AN$2:AN$10000,Observed!$A$2:$A$10000,$A873,Observed!$C$2:$C$10000,$C873)),AVERAGEIFS(Observed!AN$2:AN$10000,Observed!$A$2:$A$10000,$A873,Observed!$C$2:$C$10000,$C873),"")</f>
        <v/>
      </c>
      <c r="AO873" s="2">
        <f>COUNTIFS(Observed!$A$2:$A$10000,$A873,Observed!$C$2:$C$10000,$C873)</f>
        <v>5</v>
      </c>
      <c r="AP873" s="2">
        <f t="shared" si="17"/>
        <v>1</v>
      </c>
    </row>
    <row r="874" spans="1:42" x14ac:dyDescent="0.25">
      <c r="A874" t="s">
        <v>94</v>
      </c>
      <c r="B874" t="s">
        <v>30</v>
      </c>
      <c r="C874" s="20">
        <v>40659</v>
      </c>
      <c r="D874">
        <v>1</v>
      </c>
      <c r="F874" t="s">
        <v>108</v>
      </c>
      <c r="G874" s="25" t="s">
        <v>115</v>
      </c>
      <c r="J874" s="2"/>
      <c r="K874" s="22" t="str">
        <f>IF(ISNUMBER(AVERAGEIFS(Observed!K$2:K$10000,Observed!$A$2:$A$10000,$A874,Observed!$C$2:$C$10000,$C874)),AVERAGEIFS(Observed!K$2:K$10000,Observed!$A$2:$A$10000,$A874,Observed!$C$2:$C$10000,$C874),"")</f>
        <v/>
      </c>
      <c r="L874" s="23" t="str">
        <f>IF(ISNUMBER(AVERAGEIFS(Observed!L$2:L$10000,Observed!$A$2:$A$10000,$A874,Observed!$C$2:$C$10000,$C874)),AVERAGEIFS(Observed!L$2:L$10000,Observed!$A$2:$A$10000,$A874,Observed!$C$2:$C$10000,$C874),"")</f>
        <v/>
      </c>
      <c r="M874" s="23" t="str">
        <f>IF(ISNUMBER(AVERAGEIFS(Observed!M$2:M$10000,Observed!$A$2:$A$10000,$A874,Observed!$C$2:$C$10000,$C874)),AVERAGEIFS(Observed!M$2:M$10000,Observed!$A$2:$A$10000,$A874,Observed!$C$2:$C$10000,$C874),"")</f>
        <v/>
      </c>
      <c r="N874" s="23" t="str">
        <f>IF(ISNUMBER(AVERAGEIFS(Observed!N$2:N$10000,Observed!$A$2:$A$10000,$A874,Observed!$C$2:$C$10000,$C874)),AVERAGEIFS(Observed!N$2:N$10000,Observed!$A$2:$A$10000,$A874,Observed!$C$2:$C$10000,$C874),"")</f>
        <v/>
      </c>
      <c r="O874" s="23" t="str">
        <f>IF(ISNUMBER(AVERAGEIFS(Observed!O$2:O$10000,Observed!$A$2:$A$10000,$A874,Observed!$C$2:$C$10000,$C874)),AVERAGEIFS(Observed!O$2:O$10000,Observed!$A$2:$A$10000,$A874,Observed!$C$2:$C$10000,$C874),"")</f>
        <v/>
      </c>
      <c r="P874" s="24" t="str">
        <f>IF(ISNUMBER(AVERAGEIFS(Observed!P$2:P$10000,Observed!$A$2:$A$10000,$A874,Observed!$C$2:$C$10000,$C874)),AVERAGEIFS(Observed!P$2:P$10000,Observed!$A$2:$A$10000,$A874,Observed!$C$2:$C$10000,$C874),"")</f>
        <v/>
      </c>
      <c r="Q874" s="24" t="str">
        <f>IF(ISNUMBER(AVERAGEIFS(Observed!Q$2:Q$10000,Observed!$A$2:$A$10000,$A874,Observed!$C$2:$C$10000,$C874)),AVERAGEIFS(Observed!Q$2:Q$10000,Observed!$A$2:$A$10000,$A874,Observed!$C$2:$C$10000,$C874),"")</f>
        <v/>
      </c>
      <c r="R874" s="24" t="str">
        <f>IF(ISNUMBER(AVERAGEIFS(Observed!R$2:R$10000,Observed!$A$2:$A$10000,$A874,Observed!$C$2:$C$10000,$C874)),AVERAGEIFS(Observed!R$2:R$10000,Observed!$A$2:$A$10000,$A874,Observed!$C$2:$C$10000,$C874),"")</f>
        <v/>
      </c>
      <c r="S874" s="22" t="str">
        <f>IF(ISNUMBER(AVERAGEIFS(Observed!S$2:S$10000,Observed!$A$2:$A$10000,$A874,Observed!$C$2:$C$10000,$C874)),AVERAGEIFS(Observed!S$2:S$10000,Observed!$A$2:$A$10000,$A874,Observed!$C$2:$C$10000,$C874),"")</f>
        <v/>
      </c>
      <c r="T874" s="23" t="str">
        <f>IF(ISNUMBER(AVERAGEIFS(Observed!T$2:T$10000,Observed!$A$2:$A$10000,$A874,Observed!$C$2:$C$10000,$C874)),AVERAGEIFS(Observed!T$2:T$10000,Observed!$A$2:$A$10000,$A874,Observed!$C$2:$C$10000,$C874),"")</f>
        <v/>
      </c>
      <c r="U874" s="23" t="str">
        <f>IF(ISNUMBER(AVERAGEIFS(Observed!U$2:U$10000,Observed!$A$2:$A$10000,$A874,Observed!$C$2:$C$10000,$C874)),AVERAGEIFS(Observed!U$2:U$10000,Observed!$A$2:$A$10000,$A874,Observed!$C$2:$C$10000,$C874),"")</f>
        <v/>
      </c>
      <c r="V874" s="23" t="str">
        <f>IF(ISNUMBER(AVERAGEIFS(Observed!V$2:V$10000,Observed!$A$2:$A$10000,$A874,Observed!$C$2:$C$10000,$C874)),AVERAGEIFS(Observed!V$2:V$10000,Observed!$A$2:$A$10000,$A874,Observed!$C$2:$C$10000,$C874),"")</f>
        <v/>
      </c>
      <c r="W874" s="23" t="str">
        <f>IF(ISNUMBER(AVERAGEIFS(Observed!W$2:W$10000,Observed!$A$2:$A$10000,$A874,Observed!$C$2:$C$10000,$C874)),AVERAGEIFS(Observed!W$2:W$10000,Observed!$A$2:$A$10000,$A874,Observed!$C$2:$C$10000,$C874),"")</f>
        <v/>
      </c>
      <c r="X874" s="23" t="str">
        <f>IF(ISNUMBER(AVERAGEIFS(Observed!X$2:X$10000,Observed!$A$2:$A$10000,$A874,Observed!$C$2:$C$10000,$C874)),AVERAGEIFS(Observed!X$2:X$10000,Observed!$A$2:$A$10000,$A874,Observed!$C$2:$C$10000,$C874),"")</f>
        <v/>
      </c>
      <c r="Y874" s="23" t="str">
        <f>IF(ISNUMBER(AVERAGEIFS(Observed!Y$2:Y$10000,Observed!$A$2:$A$10000,$A874,Observed!$C$2:$C$10000,$C874)),AVERAGEIFS(Observed!Y$2:Y$10000,Observed!$A$2:$A$10000,$A874,Observed!$C$2:$C$10000,$C874),"")</f>
        <v/>
      </c>
      <c r="Z874" s="23" t="str">
        <f>IF(ISNUMBER(AVERAGEIFS(Observed!Z$2:Z$10000,Observed!$A$2:$A$10000,$A874,Observed!$C$2:$C$10000,$C874)),AVERAGEIFS(Observed!Z$2:Z$10000,Observed!$A$2:$A$10000,$A874,Observed!$C$2:$C$10000,$C874),"")</f>
        <v/>
      </c>
      <c r="AA874" s="23" t="str">
        <f>IF(ISNUMBER(AVERAGEIFS(Observed!AA$2:AA$10000,Observed!$A$2:$A$10000,$A874,Observed!$C$2:$C$10000,$C874)),AVERAGEIFS(Observed!AA$2:AA$10000,Observed!$A$2:$A$10000,$A874,Observed!$C$2:$C$10000,$C874),"")</f>
        <v/>
      </c>
      <c r="AB874" s="23" t="str">
        <f>IF(ISNUMBER(AVERAGEIFS(Observed!AB$2:AB$10000,Observed!$A$2:$A$10000,$A874,Observed!$C$2:$C$10000,$C874)),AVERAGEIFS(Observed!AB$2:AB$10000,Observed!$A$2:$A$10000,$A874,Observed!$C$2:$C$10000,$C874),"")</f>
        <v/>
      </c>
      <c r="AC874" s="23" t="str">
        <f>IF(ISNUMBER(AVERAGEIFS(Observed!AC$2:AC$10000,Observed!$A$2:$A$10000,$A874,Observed!$C$2:$C$10000,$C874)),AVERAGEIFS(Observed!AC$2:AC$10000,Observed!$A$2:$A$10000,$A874,Observed!$C$2:$C$10000,$C874),"")</f>
        <v/>
      </c>
      <c r="AD874" s="23" t="str">
        <f>IF(ISNUMBER(AVERAGEIFS(Observed!AD$2:AD$10000,Observed!$A$2:$A$10000,$A874,Observed!$C$2:$C$10000,$C874)),AVERAGEIFS(Observed!AD$2:AD$10000,Observed!$A$2:$A$10000,$A874,Observed!$C$2:$C$10000,$C874),"")</f>
        <v/>
      </c>
      <c r="AE874" s="24" t="str">
        <f>IF(ISNUMBER(AVERAGEIFS(Observed!AE$2:AE$10000,Observed!$A$2:$A$10000,$A874,Observed!$C$2:$C$10000,$C874)),AVERAGEIFS(Observed!AE$2:AE$10000,Observed!$A$2:$A$10000,$A874,Observed!$C$2:$C$10000,$C874),"")</f>
        <v/>
      </c>
      <c r="AF874" s="24" t="str">
        <f>IF(ISNUMBER(AVERAGEIFS(Observed!AF$2:AF$10000,Observed!$A$2:$A$10000,$A874,Observed!$C$2:$C$10000,$C874)),AVERAGEIFS(Observed!AF$2:AF$10000,Observed!$A$2:$A$10000,$A874,Observed!$C$2:$C$10000,$C874),"")</f>
        <v/>
      </c>
      <c r="AG874" s="23" t="str">
        <f>IF(ISNUMBER(AVERAGEIFS(Observed!AG$2:AG$10000,Observed!$A$2:$A$10000,$A874,Observed!$C$2:$C$10000,$C874)),AVERAGEIFS(Observed!AG$2:AG$10000,Observed!$A$2:$A$10000,$A874,Observed!$C$2:$C$10000,$C874),"")</f>
        <v/>
      </c>
      <c r="AH874" s="23" t="str">
        <f>IF(ISNUMBER(AVERAGEIFS(Observed!AH$2:AH$10000,Observed!$A$2:$A$10000,$A874,Observed!$C$2:$C$10000,$C874)),AVERAGEIFS(Observed!AH$2:AH$10000,Observed!$A$2:$A$10000,$A874,Observed!$C$2:$C$10000,$C874),"")</f>
        <v/>
      </c>
      <c r="AI874" s="22" t="str">
        <f>IF(ISNUMBER(AVERAGEIFS(Observed!AI$2:AI$10000,Observed!$A$2:$A$10000,$A874,Observed!$C$2:$C$10000,$C874)),AVERAGEIFS(Observed!AI$2:AI$10000,Observed!$A$2:$A$10000,$A874,Observed!$C$2:$C$10000,$C874),"")</f>
        <v/>
      </c>
      <c r="AJ874" s="23">
        <f>IF(ISNUMBER(AVERAGEIFS(Observed!AJ$2:AJ$10000,Observed!$A$2:$A$10000,$A874,Observed!$C$2:$C$10000,$C874)),AVERAGEIFS(Observed!AJ$2:AJ$10000,Observed!$A$2:$A$10000,$A874,Observed!$C$2:$C$10000,$C874),"")</f>
        <v>21.08</v>
      </c>
      <c r="AK874" s="23" t="str">
        <f>IF(ISNUMBER(AVERAGEIFS(Observed!AK$2:AK$10000,Observed!$A$2:$A$10000,$A874,Observed!$C$2:$C$10000,$C874)),AVERAGEIFS(Observed!AK$2:AK$10000,Observed!$A$2:$A$10000,$A874,Observed!$C$2:$C$10000,$C874),"")</f>
        <v/>
      </c>
      <c r="AL874" s="23" t="str">
        <f>IF(ISNUMBER(AVERAGEIFS(Observed!AL$2:AL$10000,Observed!$A$2:$A$10000,$A874,Observed!$C$2:$C$10000,$C874)),AVERAGEIFS(Observed!AL$2:AL$10000,Observed!$A$2:$A$10000,$A874,Observed!$C$2:$C$10000,$C874),"")</f>
        <v/>
      </c>
      <c r="AM874" s="23" t="str">
        <f>IF(ISNUMBER(AVERAGEIFS(Observed!AM$2:AM$10000,Observed!$A$2:$A$10000,$A874,Observed!$C$2:$C$10000,$C874)),AVERAGEIFS(Observed!AM$2:AM$10000,Observed!$A$2:$A$10000,$A874,Observed!$C$2:$C$10000,$C874),"")</f>
        <v/>
      </c>
      <c r="AN874" s="23" t="str">
        <f>IF(ISNUMBER(AVERAGEIFS(Observed!AN$2:AN$10000,Observed!$A$2:$A$10000,$A874,Observed!$C$2:$C$10000,$C874)),AVERAGEIFS(Observed!AN$2:AN$10000,Observed!$A$2:$A$10000,$A874,Observed!$C$2:$C$10000,$C874),"")</f>
        <v/>
      </c>
      <c r="AO874" s="2">
        <f>COUNTIFS(Observed!$A$2:$A$10000,$A874,Observed!$C$2:$C$10000,$C874)</f>
        <v>5</v>
      </c>
      <c r="AP874" s="2">
        <f t="shared" si="17"/>
        <v>1</v>
      </c>
    </row>
    <row r="875" spans="1:42" x14ac:dyDescent="0.25">
      <c r="A875" t="s">
        <v>94</v>
      </c>
      <c r="B875" t="s">
        <v>30</v>
      </c>
      <c r="C875" s="20">
        <v>40665</v>
      </c>
      <c r="D875">
        <v>1</v>
      </c>
      <c r="F875" t="s">
        <v>108</v>
      </c>
      <c r="G875" s="25" t="s">
        <v>115</v>
      </c>
      <c r="J875" s="2"/>
      <c r="K875" s="22" t="str">
        <f>IF(ISNUMBER(AVERAGEIFS(Observed!K$2:K$10000,Observed!$A$2:$A$10000,$A875,Observed!$C$2:$C$10000,$C875)),AVERAGEIFS(Observed!K$2:K$10000,Observed!$A$2:$A$10000,$A875,Observed!$C$2:$C$10000,$C875),"")</f>
        <v/>
      </c>
      <c r="L875" s="23" t="str">
        <f>IF(ISNUMBER(AVERAGEIFS(Observed!L$2:L$10000,Observed!$A$2:$A$10000,$A875,Observed!$C$2:$C$10000,$C875)),AVERAGEIFS(Observed!L$2:L$10000,Observed!$A$2:$A$10000,$A875,Observed!$C$2:$C$10000,$C875),"")</f>
        <v/>
      </c>
      <c r="M875" s="23" t="str">
        <f>IF(ISNUMBER(AVERAGEIFS(Observed!M$2:M$10000,Observed!$A$2:$A$10000,$A875,Observed!$C$2:$C$10000,$C875)),AVERAGEIFS(Observed!M$2:M$10000,Observed!$A$2:$A$10000,$A875,Observed!$C$2:$C$10000,$C875),"")</f>
        <v/>
      </c>
      <c r="N875" s="23" t="str">
        <f>IF(ISNUMBER(AVERAGEIFS(Observed!N$2:N$10000,Observed!$A$2:$A$10000,$A875,Observed!$C$2:$C$10000,$C875)),AVERAGEIFS(Observed!N$2:N$10000,Observed!$A$2:$A$10000,$A875,Observed!$C$2:$C$10000,$C875),"")</f>
        <v/>
      </c>
      <c r="O875" s="23" t="str">
        <f>IF(ISNUMBER(AVERAGEIFS(Observed!O$2:O$10000,Observed!$A$2:$A$10000,$A875,Observed!$C$2:$C$10000,$C875)),AVERAGEIFS(Observed!O$2:O$10000,Observed!$A$2:$A$10000,$A875,Observed!$C$2:$C$10000,$C875),"")</f>
        <v/>
      </c>
      <c r="P875" s="24" t="str">
        <f>IF(ISNUMBER(AVERAGEIFS(Observed!P$2:P$10000,Observed!$A$2:$A$10000,$A875,Observed!$C$2:$C$10000,$C875)),AVERAGEIFS(Observed!P$2:P$10000,Observed!$A$2:$A$10000,$A875,Observed!$C$2:$C$10000,$C875),"")</f>
        <v/>
      </c>
      <c r="Q875" s="24" t="str">
        <f>IF(ISNUMBER(AVERAGEIFS(Observed!Q$2:Q$10000,Observed!$A$2:$A$10000,$A875,Observed!$C$2:$C$10000,$C875)),AVERAGEIFS(Observed!Q$2:Q$10000,Observed!$A$2:$A$10000,$A875,Observed!$C$2:$C$10000,$C875),"")</f>
        <v/>
      </c>
      <c r="R875" s="24" t="str">
        <f>IF(ISNUMBER(AVERAGEIFS(Observed!R$2:R$10000,Observed!$A$2:$A$10000,$A875,Observed!$C$2:$C$10000,$C875)),AVERAGEIFS(Observed!R$2:R$10000,Observed!$A$2:$A$10000,$A875,Observed!$C$2:$C$10000,$C875),"")</f>
        <v/>
      </c>
      <c r="S875" s="22" t="str">
        <f>IF(ISNUMBER(AVERAGEIFS(Observed!S$2:S$10000,Observed!$A$2:$A$10000,$A875,Observed!$C$2:$C$10000,$C875)),AVERAGEIFS(Observed!S$2:S$10000,Observed!$A$2:$A$10000,$A875,Observed!$C$2:$C$10000,$C875),"")</f>
        <v/>
      </c>
      <c r="T875" s="23" t="str">
        <f>IF(ISNUMBER(AVERAGEIFS(Observed!T$2:T$10000,Observed!$A$2:$A$10000,$A875,Observed!$C$2:$C$10000,$C875)),AVERAGEIFS(Observed!T$2:T$10000,Observed!$A$2:$A$10000,$A875,Observed!$C$2:$C$10000,$C875),"")</f>
        <v/>
      </c>
      <c r="U875" s="23" t="str">
        <f>IF(ISNUMBER(AVERAGEIFS(Observed!U$2:U$10000,Observed!$A$2:$A$10000,$A875,Observed!$C$2:$C$10000,$C875)),AVERAGEIFS(Observed!U$2:U$10000,Observed!$A$2:$A$10000,$A875,Observed!$C$2:$C$10000,$C875),"")</f>
        <v/>
      </c>
      <c r="V875" s="23" t="str">
        <f>IF(ISNUMBER(AVERAGEIFS(Observed!V$2:V$10000,Observed!$A$2:$A$10000,$A875,Observed!$C$2:$C$10000,$C875)),AVERAGEIFS(Observed!V$2:V$10000,Observed!$A$2:$A$10000,$A875,Observed!$C$2:$C$10000,$C875),"")</f>
        <v/>
      </c>
      <c r="W875" s="23" t="str">
        <f>IF(ISNUMBER(AVERAGEIFS(Observed!W$2:W$10000,Observed!$A$2:$A$10000,$A875,Observed!$C$2:$C$10000,$C875)),AVERAGEIFS(Observed!W$2:W$10000,Observed!$A$2:$A$10000,$A875,Observed!$C$2:$C$10000,$C875),"")</f>
        <v/>
      </c>
      <c r="X875" s="23" t="str">
        <f>IF(ISNUMBER(AVERAGEIFS(Observed!X$2:X$10000,Observed!$A$2:$A$10000,$A875,Observed!$C$2:$C$10000,$C875)),AVERAGEIFS(Observed!X$2:X$10000,Observed!$A$2:$A$10000,$A875,Observed!$C$2:$C$10000,$C875),"")</f>
        <v/>
      </c>
      <c r="Y875" s="23" t="str">
        <f>IF(ISNUMBER(AVERAGEIFS(Observed!Y$2:Y$10000,Observed!$A$2:$A$10000,$A875,Observed!$C$2:$C$10000,$C875)),AVERAGEIFS(Observed!Y$2:Y$10000,Observed!$A$2:$A$10000,$A875,Observed!$C$2:$C$10000,$C875),"")</f>
        <v/>
      </c>
      <c r="Z875" s="23" t="str">
        <f>IF(ISNUMBER(AVERAGEIFS(Observed!Z$2:Z$10000,Observed!$A$2:$A$10000,$A875,Observed!$C$2:$C$10000,$C875)),AVERAGEIFS(Observed!Z$2:Z$10000,Observed!$A$2:$A$10000,$A875,Observed!$C$2:$C$10000,$C875),"")</f>
        <v/>
      </c>
      <c r="AA875" s="23" t="str">
        <f>IF(ISNUMBER(AVERAGEIFS(Observed!AA$2:AA$10000,Observed!$A$2:$A$10000,$A875,Observed!$C$2:$C$10000,$C875)),AVERAGEIFS(Observed!AA$2:AA$10000,Observed!$A$2:$A$10000,$A875,Observed!$C$2:$C$10000,$C875),"")</f>
        <v/>
      </c>
      <c r="AB875" s="23" t="str">
        <f>IF(ISNUMBER(AVERAGEIFS(Observed!AB$2:AB$10000,Observed!$A$2:$A$10000,$A875,Observed!$C$2:$C$10000,$C875)),AVERAGEIFS(Observed!AB$2:AB$10000,Observed!$A$2:$A$10000,$A875,Observed!$C$2:$C$10000,$C875),"")</f>
        <v/>
      </c>
      <c r="AC875" s="23" t="str">
        <f>IF(ISNUMBER(AVERAGEIFS(Observed!AC$2:AC$10000,Observed!$A$2:$A$10000,$A875,Observed!$C$2:$C$10000,$C875)),AVERAGEIFS(Observed!AC$2:AC$10000,Observed!$A$2:$A$10000,$A875,Observed!$C$2:$C$10000,$C875),"")</f>
        <v/>
      </c>
      <c r="AD875" s="23" t="str">
        <f>IF(ISNUMBER(AVERAGEIFS(Observed!AD$2:AD$10000,Observed!$A$2:$A$10000,$A875,Observed!$C$2:$C$10000,$C875)),AVERAGEIFS(Observed!AD$2:AD$10000,Observed!$A$2:$A$10000,$A875,Observed!$C$2:$C$10000,$C875),"")</f>
        <v/>
      </c>
      <c r="AE875" s="24" t="str">
        <f>IF(ISNUMBER(AVERAGEIFS(Observed!AE$2:AE$10000,Observed!$A$2:$A$10000,$A875,Observed!$C$2:$C$10000,$C875)),AVERAGEIFS(Observed!AE$2:AE$10000,Observed!$A$2:$A$10000,$A875,Observed!$C$2:$C$10000,$C875),"")</f>
        <v/>
      </c>
      <c r="AF875" s="24" t="str">
        <f>IF(ISNUMBER(AVERAGEIFS(Observed!AF$2:AF$10000,Observed!$A$2:$A$10000,$A875,Observed!$C$2:$C$10000,$C875)),AVERAGEIFS(Observed!AF$2:AF$10000,Observed!$A$2:$A$10000,$A875,Observed!$C$2:$C$10000,$C875),"")</f>
        <v/>
      </c>
      <c r="AG875" s="23" t="str">
        <f>IF(ISNUMBER(AVERAGEIFS(Observed!AG$2:AG$10000,Observed!$A$2:$A$10000,$A875,Observed!$C$2:$C$10000,$C875)),AVERAGEIFS(Observed!AG$2:AG$10000,Observed!$A$2:$A$10000,$A875,Observed!$C$2:$C$10000,$C875),"")</f>
        <v/>
      </c>
      <c r="AH875" s="23" t="str">
        <f>IF(ISNUMBER(AVERAGEIFS(Observed!AH$2:AH$10000,Observed!$A$2:$A$10000,$A875,Observed!$C$2:$C$10000,$C875)),AVERAGEIFS(Observed!AH$2:AH$10000,Observed!$A$2:$A$10000,$A875,Observed!$C$2:$C$10000,$C875),"")</f>
        <v/>
      </c>
      <c r="AI875" s="22" t="str">
        <f>IF(ISNUMBER(AVERAGEIFS(Observed!AI$2:AI$10000,Observed!$A$2:$A$10000,$A875,Observed!$C$2:$C$10000,$C875)),AVERAGEIFS(Observed!AI$2:AI$10000,Observed!$A$2:$A$10000,$A875,Observed!$C$2:$C$10000,$C875),"")</f>
        <v/>
      </c>
      <c r="AJ875" s="23">
        <f>IF(ISNUMBER(AVERAGEIFS(Observed!AJ$2:AJ$10000,Observed!$A$2:$A$10000,$A875,Observed!$C$2:$C$10000,$C875)),AVERAGEIFS(Observed!AJ$2:AJ$10000,Observed!$A$2:$A$10000,$A875,Observed!$C$2:$C$10000,$C875),"")</f>
        <v>23.7</v>
      </c>
      <c r="AK875" s="23" t="str">
        <f>IF(ISNUMBER(AVERAGEIFS(Observed!AK$2:AK$10000,Observed!$A$2:$A$10000,$A875,Observed!$C$2:$C$10000,$C875)),AVERAGEIFS(Observed!AK$2:AK$10000,Observed!$A$2:$A$10000,$A875,Observed!$C$2:$C$10000,$C875),"")</f>
        <v/>
      </c>
      <c r="AL875" s="23" t="str">
        <f>IF(ISNUMBER(AVERAGEIFS(Observed!AL$2:AL$10000,Observed!$A$2:$A$10000,$A875,Observed!$C$2:$C$10000,$C875)),AVERAGEIFS(Observed!AL$2:AL$10000,Observed!$A$2:$A$10000,$A875,Observed!$C$2:$C$10000,$C875),"")</f>
        <v/>
      </c>
      <c r="AM875" s="23" t="str">
        <f>IF(ISNUMBER(AVERAGEIFS(Observed!AM$2:AM$10000,Observed!$A$2:$A$10000,$A875,Observed!$C$2:$C$10000,$C875)),AVERAGEIFS(Observed!AM$2:AM$10000,Observed!$A$2:$A$10000,$A875,Observed!$C$2:$C$10000,$C875),"")</f>
        <v/>
      </c>
      <c r="AN875" s="23" t="str">
        <f>IF(ISNUMBER(AVERAGEIFS(Observed!AN$2:AN$10000,Observed!$A$2:$A$10000,$A875,Observed!$C$2:$C$10000,$C875)),AVERAGEIFS(Observed!AN$2:AN$10000,Observed!$A$2:$A$10000,$A875,Observed!$C$2:$C$10000,$C875),"")</f>
        <v/>
      </c>
      <c r="AO875" s="2">
        <f>COUNTIFS(Observed!$A$2:$A$10000,$A875,Observed!$C$2:$C$10000,$C875)</f>
        <v>5</v>
      </c>
      <c r="AP875" s="2">
        <f t="shared" si="17"/>
        <v>1</v>
      </c>
    </row>
    <row r="876" spans="1:42" x14ac:dyDescent="0.25">
      <c r="A876" t="s">
        <v>94</v>
      </c>
      <c r="B876" t="s">
        <v>30</v>
      </c>
      <c r="C876" s="20">
        <v>40672</v>
      </c>
      <c r="D876">
        <v>1</v>
      </c>
      <c r="F876" t="s">
        <v>108</v>
      </c>
      <c r="G876" s="25" t="s">
        <v>115</v>
      </c>
      <c r="J876" s="2"/>
      <c r="K876" s="22" t="str">
        <f>IF(ISNUMBER(AVERAGEIFS(Observed!K$2:K$10000,Observed!$A$2:$A$10000,$A876,Observed!$C$2:$C$10000,$C876)),AVERAGEIFS(Observed!K$2:K$10000,Observed!$A$2:$A$10000,$A876,Observed!$C$2:$C$10000,$C876),"")</f>
        <v/>
      </c>
      <c r="L876" s="23" t="str">
        <f>IF(ISNUMBER(AVERAGEIFS(Observed!L$2:L$10000,Observed!$A$2:$A$10000,$A876,Observed!$C$2:$C$10000,$C876)),AVERAGEIFS(Observed!L$2:L$10000,Observed!$A$2:$A$10000,$A876,Observed!$C$2:$C$10000,$C876),"")</f>
        <v/>
      </c>
      <c r="M876" s="23" t="str">
        <f>IF(ISNUMBER(AVERAGEIFS(Observed!M$2:M$10000,Observed!$A$2:$A$10000,$A876,Observed!$C$2:$C$10000,$C876)),AVERAGEIFS(Observed!M$2:M$10000,Observed!$A$2:$A$10000,$A876,Observed!$C$2:$C$10000,$C876),"")</f>
        <v/>
      </c>
      <c r="N876" s="23" t="str">
        <f>IF(ISNUMBER(AVERAGEIFS(Observed!N$2:N$10000,Observed!$A$2:$A$10000,$A876,Observed!$C$2:$C$10000,$C876)),AVERAGEIFS(Observed!N$2:N$10000,Observed!$A$2:$A$10000,$A876,Observed!$C$2:$C$10000,$C876),"")</f>
        <v/>
      </c>
      <c r="O876" s="23" t="str">
        <f>IF(ISNUMBER(AVERAGEIFS(Observed!O$2:O$10000,Observed!$A$2:$A$10000,$A876,Observed!$C$2:$C$10000,$C876)),AVERAGEIFS(Observed!O$2:O$10000,Observed!$A$2:$A$10000,$A876,Observed!$C$2:$C$10000,$C876),"")</f>
        <v/>
      </c>
      <c r="P876" s="24" t="str">
        <f>IF(ISNUMBER(AVERAGEIFS(Observed!P$2:P$10000,Observed!$A$2:$A$10000,$A876,Observed!$C$2:$C$10000,$C876)),AVERAGEIFS(Observed!P$2:P$10000,Observed!$A$2:$A$10000,$A876,Observed!$C$2:$C$10000,$C876),"")</f>
        <v/>
      </c>
      <c r="Q876" s="24" t="str">
        <f>IF(ISNUMBER(AVERAGEIFS(Observed!Q$2:Q$10000,Observed!$A$2:$A$10000,$A876,Observed!$C$2:$C$10000,$C876)),AVERAGEIFS(Observed!Q$2:Q$10000,Observed!$A$2:$A$10000,$A876,Observed!$C$2:$C$10000,$C876),"")</f>
        <v/>
      </c>
      <c r="R876" s="24" t="str">
        <f>IF(ISNUMBER(AVERAGEIFS(Observed!R$2:R$10000,Observed!$A$2:$A$10000,$A876,Observed!$C$2:$C$10000,$C876)),AVERAGEIFS(Observed!R$2:R$10000,Observed!$A$2:$A$10000,$A876,Observed!$C$2:$C$10000,$C876),"")</f>
        <v/>
      </c>
      <c r="S876" s="22" t="str">
        <f>IF(ISNUMBER(AVERAGEIFS(Observed!S$2:S$10000,Observed!$A$2:$A$10000,$A876,Observed!$C$2:$C$10000,$C876)),AVERAGEIFS(Observed!S$2:S$10000,Observed!$A$2:$A$10000,$A876,Observed!$C$2:$C$10000,$C876),"")</f>
        <v/>
      </c>
      <c r="T876" s="23" t="str">
        <f>IF(ISNUMBER(AVERAGEIFS(Observed!T$2:T$10000,Observed!$A$2:$A$10000,$A876,Observed!$C$2:$C$10000,$C876)),AVERAGEIFS(Observed!T$2:T$10000,Observed!$A$2:$A$10000,$A876,Observed!$C$2:$C$10000,$C876),"")</f>
        <v/>
      </c>
      <c r="U876" s="23" t="str">
        <f>IF(ISNUMBER(AVERAGEIFS(Observed!U$2:U$10000,Observed!$A$2:$A$10000,$A876,Observed!$C$2:$C$10000,$C876)),AVERAGEIFS(Observed!U$2:U$10000,Observed!$A$2:$A$10000,$A876,Observed!$C$2:$C$10000,$C876),"")</f>
        <v/>
      </c>
      <c r="V876" s="23" t="str">
        <f>IF(ISNUMBER(AVERAGEIFS(Observed!V$2:V$10000,Observed!$A$2:$A$10000,$A876,Observed!$C$2:$C$10000,$C876)),AVERAGEIFS(Observed!V$2:V$10000,Observed!$A$2:$A$10000,$A876,Observed!$C$2:$C$10000,$C876),"")</f>
        <v/>
      </c>
      <c r="W876" s="23" t="str">
        <f>IF(ISNUMBER(AVERAGEIFS(Observed!W$2:W$10000,Observed!$A$2:$A$10000,$A876,Observed!$C$2:$C$10000,$C876)),AVERAGEIFS(Observed!W$2:W$10000,Observed!$A$2:$A$10000,$A876,Observed!$C$2:$C$10000,$C876),"")</f>
        <v/>
      </c>
      <c r="X876" s="23" t="str">
        <f>IF(ISNUMBER(AVERAGEIFS(Observed!X$2:X$10000,Observed!$A$2:$A$10000,$A876,Observed!$C$2:$C$10000,$C876)),AVERAGEIFS(Observed!X$2:X$10000,Observed!$A$2:$A$10000,$A876,Observed!$C$2:$C$10000,$C876),"")</f>
        <v/>
      </c>
      <c r="Y876" s="23" t="str">
        <f>IF(ISNUMBER(AVERAGEIFS(Observed!Y$2:Y$10000,Observed!$A$2:$A$10000,$A876,Observed!$C$2:$C$10000,$C876)),AVERAGEIFS(Observed!Y$2:Y$10000,Observed!$A$2:$A$10000,$A876,Observed!$C$2:$C$10000,$C876),"")</f>
        <v/>
      </c>
      <c r="Z876" s="23" t="str">
        <f>IF(ISNUMBER(AVERAGEIFS(Observed!Z$2:Z$10000,Observed!$A$2:$A$10000,$A876,Observed!$C$2:$C$10000,$C876)),AVERAGEIFS(Observed!Z$2:Z$10000,Observed!$A$2:$A$10000,$A876,Observed!$C$2:$C$10000,$C876),"")</f>
        <v/>
      </c>
      <c r="AA876" s="23" t="str">
        <f>IF(ISNUMBER(AVERAGEIFS(Observed!AA$2:AA$10000,Observed!$A$2:$A$10000,$A876,Observed!$C$2:$C$10000,$C876)),AVERAGEIFS(Observed!AA$2:AA$10000,Observed!$A$2:$A$10000,$A876,Observed!$C$2:$C$10000,$C876),"")</f>
        <v/>
      </c>
      <c r="AB876" s="23" t="str">
        <f>IF(ISNUMBER(AVERAGEIFS(Observed!AB$2:AB$10000,Observed!$A$2:$A$10000,$A876,Observed!$C$2:$C$10000,$C876)),AVERAGEIFS(Observed!AB$2:AB$10000,Observed!$A$2:$A$10000,$A876,Observed!$C$2:$C$10000,$C876),"")</f>
        <v/>
      </c>
      <c r="AC876" s="23" t="str">
        <f>IF(ISNUMBER(AVERAGEIFS(Observed!AC$2:AC$10000,Observed!$A$2:$A$10000,$A876,Observed!$C$2:$C$10000,$C876)),AVERAGEIFS(Observed!AC$2:AC$10000,Observed!$A$2:$A$10000,$A876,Observed!$C$2:$C$10000,$C876),"")</f>
        <v/>
      </c>
      <c r="AD876" s="23" t="str">
        <f>IF(ISNUMBER(AVERAGEIFS(Observed!AD$2:AD$10000,Observed!$A$2:$A$10000,$A876,Observed!$C$2:$C$10000,$C876)),AVERAGEIFS(Observed!AD$2:AD$10000,Observed!$A$2:$A$10000,$A876,Observed!$C$2:$C$10000,$C876),"")</f>
        <v/>
      </c>
      <c r="AE876" s="24" t="str">
        <f>IF(ISNUMBER(AVERAGEIFS(Observed!AE$2:AE$10000,Observed!$A$2:$A$10000,$A876,Observed!$C$2:$C$10000,$C876)),AVERAGEIFS(Observed!AE$2:AE$10000,Observed!$A$2:$A$10000,$A876,Observed!$C$2:$C$10000,$C876),"")</f>
        <v/>
      </c>
      <c r="AF876" s="24" t="str">
        <f>IF(ISNUMBER(AVERAGEIFS(Observed!AF$2:AF$10000,Observed!$A$2:$A$10000,$A876,Observed!$C$2:$C$10000,$C876)),AVERAGEIFS(Observed!AF$2:AF$10000,Observed!$A$2:$A$10000,$A876,Observed!$C$2:$C$10000,$C876),"")</f>
        <v/>
      </c>
      <c r="AG876" s="23" t="str">
        <f>IF(ISNUMBER(AVERAGEIFS(Observed!AG$2:AG$10000,Observed!$A$2:$A$10000,$A876,Observed!$C$2:$C$10000,$C876)),AVERAGEIFS(Observed!AG$2:AG$10000,Observed!$A$2:$A$10000,$A876,Observed!$C$2:$C$10000,$C876),"")</f>
        <v/>
      </c>
      <c r="AH876" s="23" t="str">
        <f>IF(ISNUMBER(AVERAGEIFS(Observed!AH$2:AH$10000,Observed!$A$2:$A$10000,$A876,Observed!$C$2:$C$10000,$C876)),AVERAGEIFS(Observed!AH$2:AH$10000,Observed!$A$2:$A$10000,$A876,Observed!$C$2:$C$10000,$C876),"")</f>
        <v/>
      </c>
      <c r="AI876" s="22" t="str">
        <f>IF(ISNUMBER(AVERAGEIFS(Observed!AI$2:AI$10000,Observed!$A$2:$A$10000,$A876,Observed!$C$2:$C$10000,$C876)),AVERAGEIFS(Observed!AI$2:AI$10000,Observed!$A$2:$A$10000,$A876,Observed!$C$2:$C$10000,$C876),"")</f>
        <v/>
      </c>
      <c r="AJ876" s="23">
        <f>IF(ISNUMBER(AVERAGEIFS(Observed!AJ$2:AJ$10000,Observed!$A$2:$A$10000,$A876,Observed!$C$2:$C$10000,$C876)),AVERAGEIFS(Observed!AJ$2:AJ$10000,Observed!$A$2:$A$10000,$A876,Observed!$C$2:$C$10000,$C876),"")</f>
        <v>25.6</v>
      </c>
      <c r="AK876" s="23" t="str">
        <f>IF(ISNUMBER(AVERAGEIFS(Observed!AK$2:AK$10000,Observed!$A$2:$A$10000,$A876,Observed!$C$2:$C$10000,$C876)),AVERAGEIFS(Observed!AK$2:AK$10000,Observed!$A$2:$A$10000,$A876,Observed!$C$2:$C$10000,$C876),"")</f>
        <v/>
      </c>
      <c r="AL876" s="23" t="str">
        <f>IF(ISNUMBER(AVERAGEIFS(Observed!AL$2:AL$10000,Observed!$A$2:$A$10000,$A876,Observed!$C$2:$C$10000,$C876)),AVERAGEIFS(Observed!AL$2:AL$10000,Observed!$A$2:$A$10000,$A876,Observed!$C$2:$C$10000,$C876),"")</f>
        <v/>
      </c>
      <c r="AM876" s="23" t="str">
        <f>IF(ISNUMBER(AVERAGEIFS(Observed!AM$2:AM$10000,Observed!$A$2:$A$10000,$A876,Observed!$C$2:$C$10000,$C876)),AVERAGEIFS(Observed!AM$2:AM$10000,Observed!$A$2:$A$10000,$A876,Observed!$C$2:$C$10000,$C876),"")</f>
        <v/>
      </c>
      <c r="AN876" s="23" t="str">
        <f>IF(ISNUMBER(AVERAGEIFS(Observed!AN$2:AN$10000,Observed!$A$2:$A$10000,$A876,Observed!$C$2:$C$10000,$C876)),AVERAGEIFS(Observed!AN$2:AN$10000,Observed!$A$2:$A$10000,$A876,Observed!$C$2:$C$10000,$C876),"")</f>
        <v/>
      </c>
      <c r="AO876" s="2">
        <f>COUNTIFS(Observed!$A$2:$A$10000,$A876,Observed!$C$2:$C$10000,$C876)</f>
        <v>5</v>
      </c>
      <c r="AP876" s="2">
        <f t="shared" si="17"/>
        <v>1</v>
      </c>
    </row>
    <row r="877" spans="1:42" x14ac:dyDescent="0.25">
      <c r="A877" t="s">
        <v>94</v>
      </c>
      <c r="B877" t="s">
        <v>30</v>
      </c>
      <c r="C877" s="20">
        <v>40679</v>
      </c>
      <c r="D877">
        <v>1</v>
      </c>
      <c r="F877" t="s">
        <v>108</v>
      </c>
      <c r="G877" s="25" t="s">
        <v>115</v>
      </c>
      <c r="J877" s="2"/>
      <c r="K877" s="22" t="str">
        <f>IF(ISNUMBER(AVERAGEIFS(Observed!K$2:K$10000,Observed!$A$2:$A$10000,$A877,Observed!$C$2:$C$10000,$C877)),AVERAGEIFS(Observed!K$2:K$10000,Observed!$A$2:$A$10000,$A877,Observed!$C$2:$C$10000,$C877),"")</f>
        <v/>
      </c>
      <c r="L877" s="23" t="str">
        <f>IF(ISNUMBER(AVERAGEIFS(Observed!L$2:L$10000,Observed!$A$2:$A$10000,$A877,Observed!$C$2:$C$10000,$C877)),AVERAGEIFS(Observed!L$2:L$10000,Observed!$A$2:$A$10000,$A877,Observed!$C$2:$C$10000,$C877),"")</f>
        <v/>
      </c>
      <c r="M877" s="23" t="str">
        <f>IF(ISNUMBER(AVERAGEIFS(Observed!M$2:M$10000,Observed!$A$2:$A$10000,$A877,Observed!$C$2:$C$10000,$C877)),AVERAGEIFS(Observed!M$2:M$10000,Observed!$A$2:$A$10000,$A877,Observed!$C$2:$C$10000,$C877),"")</f>
        <v/>
      </c>
      <c r="N877" s="23" t="str">
        <f>IF(ISNUMBER(AVERAGEIFS(Observed!N$2:N$10000,Observed!$A$2:$A$10000,$A877,Observed!$C$2:$C$10000,$C877)),AVERAGEIFS(Observed!N$2:N$10000,Observed!$A$2:$A$10000,$A877,Observed!$C$2:$C$10000,$C877),"")</f>
        <v/>
      </c>
      <c r="O877" s="23" t="str">
        <f>IF(ISNUMBER(AVERAGEIFS(Observed!O$2:O$10000,Observed!$A$2:$A$10000,$A877,Observed!$C$2:$C$10000,$C877)),AVERAGEIFS(Observed!O$2:O$10000,Observed!$A$2:$A$10000,$A877,Observed!$C$2:$C$10000,$C877),"")</f>
        <v/>
      </c>
      <c r="P877" s="24" t="str">
        <f>IF(ISNUMBER(AVERAGEIFS(Observed!P$2:P$10000,Observed!$A$2:$A$10000,$A877,Observed!$C$2:$C$10000,$C877)),AVERAGEIFS(Observed!P$2:P$10000,Observed!$A$2:$A$10000,$A877,Observed!$C$2:$C$10000,$C877),"")</f>
        <v/>
      </c>
      <c r="Q877" s="24" t="str">
        <f>IF(ISNUMBER(AVERAGEIFS(Observed!Q$2:Q$10000,Observed!$A$2:$A$10000,$A877,Observed!$C$2:$C$10000,$C877)),AVERAGEIFS(Observed!Q$2:Q$10000,Observed!$A$2:$A$10000,$A877,Observed!$C$2:$C$10000,$C877),"")</f>
        <v/>
      </c>
      <c r="R877" s="24" t="str">
        <f>IF(ISNUMBER(AVERAGEIFS(Observed!R$2:R$10000,Observed!$A$2:$A$10000,$A877,Observed!$C$2:$C$10000,$C877)),AVERAGEIFS(Observed!R$2:R$10000,Observed!$A$2:$A$10000,$A877,Observed!$C$2:$C$10000,$C877),"")</f>
        <v/>
      </c>
      <c r="S877" s="22" t="str">
        <f>IF(ISNUMBER(AVERAGEIFS(Observed!S$2:S$10000,Observed!$A$2:$A$10000,$A877,Observed!$C$2:$C$10000,$C877)),AVERAGEIFS(Observed!S$2:S$10000,Observed!$A$2:$A$10000,$A877,Observed!$C$2:$C$10000,$C877),"")</f>
        <v/>
      </c>
      <c r="T877" s="23" t="str">
        <f>IF(ISNUMBER(AVERAGEIFS(Observed!T$2:T$10000,Observed!$A$2:$A$10000,$A877,Observed!$C$2:$C$10000,$C877)),AVERAGEIFS(Observed!T$2:T$10000,Observed!$A$2:$A$10000,$A877,Observed!$C$2:$C$10000,$C877),"")</f>
        <v/>
      </c>
      <c r="U877" s="23" t="str">
        <f>IF(ISNUMBER(AVERAGEIFS(Observed!U$2:U$10000,Observed!$A$2:$A$10000,$A877,Observed!$C$2:$C$10000,$C877)),AVERAGEIFS(Observed!U$2:U$10000,Observed!$A$2:$A$10000,$A877,Observed!$C$2:$C$10000,$C877),"")</f>
        <v/>
      </c>
      <c r="V877" s="23" t="str">
        <f>IF(ISNUMBER(AVERAGEIFS(Observed!V$2:V$10000,Observed!$A$2:$A$10000,$A877,Observed!$C$2:$C$10000,$C877)),AVERAGEIFS(Observed!V$2:V$10000,Observed!$A$2:$A$10000,$A877,Observed!$C$2:$C$10000,$C877),"")</f>
        <v/>
      </c>
      <c r="W877" s="23" t="str">
        <f>IF(ISNUMBER(AVERAGEIFS(Observed!W$2:W$10000,Observed!$A$2:$A$10000,$A877,Observed!$C$2:$C$10000,$C877)),AVERAGEIFS(Observed!W$2:W$10000,Observed!$A$2:$A$10000,$A877,Observed!$C$2:$C$10000,$C877),"")</f>
        <v/>
      </c>
      <c r="X877" s="23" t="str">
        <f>IF(ISNUMBER(AVERAGEIFS(Observed!X$2:X$10000,Observed!$A$2:$A$10000,$A877,Observed!$C$2:$C$10000,$C877)),AVERAGEIFS(Observed!X$2:X$10000,Observed!$A$2:$A$10000,$A877,Observed!$C$2:$C$10000,$C877),"")</f>
        <v/>
      </c>
      <c r="Y877" s="23" t="str">
        <f>IF(ISNUMBER(AVERAGEIFS(Observed!Y$2:Y$10000,Observed!$A$2:$A$10000,$A877,Observed!$C$2:$C$10000,$C877)),AVERAGEIFS(Observed!Y$2:Y$10000,Observed!$A$2:$A$10000,$A877,Observed!$C$2:$C$10000,$C877),"")</f>
        <v/>
      </c>
      <c r="Z877" s="23" t="str">
        <f>IF(ISNUMBER(AVERAGEIFS(Observed!Z$2:Z$10000,Observed!$A$2:$A$10000,$A877,Observed!$C$2:$C$10000,$C877)),AVERAGEIFS(Observed!Z$2:Z$10000,Observed!$A$2:$A$10000,$A877,Observed!$C$2:$C$10000,$C877),"")</f>
        <v/>
      </c>
      <c r="AA877" s="23" t="str">
        <f>IF(ISNUMBER(AVERAGEIFS(Observed!AA$2:AA$10000,Observed!$A$2:$A$10000,$A877,Observed!$C$2:$C$10000,$C877)),AVERAGEIFS(Observed!AA$2:AA$10000,Observed!$A$2:$A$10000,$A877,Observed!$C$2:$C$10000,$C877),"")</f>
        <v/>
      </c>
      <c r="AB877" s="23" t="str">
        <f>IF(ISNUMBER(AVERAGEIFS(Observed!AB$2:AB$10000,Observed!$A$2:$A$10000,$A877,Observed!$C$2:$C$10000,$C877)),AVERAGEIFS(Observed!AB$2:AB$10000,Observed!$A$2:$A$10000,$A877,Observed!$C$2:$C$10000,$C877),"")</f>
        <v/>
      </c>
      <c r="AC877" s="23" t="str">
        <f>IF(ISNUMBER(AVERAGEIFS(Observed!AC$2:AC$10000,Observed!$A$2:$A$10000,$A877,Observed!$C$2:$C$10000,$C877)),AVERAGEIFS(Observed!AC$2:AC$10000,Observed!$A$2:$A$10000,$A877,Observed!$C$2:$C$10000,$C877),"")</f>
        <v/>
      </c>
      <c r="AD877" s="23" t="str">
        <f>IF(ISNUMBER(AVERAGEIFS(Observed!AD$2:AD$10000,Observed!$A$2:$A$10000,$A877,Observed!$C$2:$C$10000,$C877)),AVERAGEIFS(Observed!AD$2:AD$10000,Observed!$A$2:$A$10000,$A877,Observed!$C$2:$C$10000,$C877),"")</f>
        <v/>
      </c>
      <c r="AE877" s="24" t="str">
        <f>IF(ISNUMBER(AVERAGEIFS(Observed!AE$2:AE$10000,Observed!$A$2:$A$10000,$A877,Observed!$C$2:$C$10000,$C877)),AVERAGEIFS(Observed!AE$2:AE$10000,Observed!$A$2:$A$10000,$A877,Observed!$C$2:$C$10000,$C877),"")</f>
        <v/>
      </c>
      <c r="AF877" s="24" t="str">
        <f>IF(ISNUMBER(AVERAGEIFS(Observed!AF$2:AF$10000,Observed!$A$2:$A$10000,$A877,Observed!$C$2:$C$10000,$C877)),AVERAGEIFS(Observed!AF$2:AF$10000,Observed!$A$2:$A$10000,$A877,Observed!$C$2:$C$10000,$C877),"")</f>
        <v/>
      </c>
      <c r="AG877" s="23" t="str">
        <f>IF(ISNUMBER(AVERAGEIFS(Observed!AG$2:AG$10000,Observed!$A$2:$A$10000,$A877,Observed!$C$2:$C$10000,$C877)),AVERAGEIFS(Observed!AG$2:AG$10000,Observed!$A$2:$A$10000,$A877,Observed!$C$2:$C$10000,$C877),"")</f>
        <v/>
      </c>
      <c r="AH877" s="23" t="str">
        <f>IF(ISNUMBER(AVERAGEIFS(Observed!AH$2:AH$10000,Observed!$A$2:$A$10000,$A877,Observed!$C$2:$C$10000,$C877)),AVERAGEIFS(Observed!AH$2:AH$10000,Observed!$A$2:$A$10000,$A877,Observed!$C$2:$C$10000,$C877),"")</f>
        <v/>
      </c>
      <c r="AI877" s="22" t="str">
        <f>IF(ISNUMBER(AVERAGEIFS(Observed!AI$2:AI$10000,Observed!$A$2:$A$10000,$A877,Observed!$C$2:$C$10000,$C877)),AVERAGEIFS(Observed!AI$2:AI$10000,Observed!$A$2:$A$10000,$A877,Observed!$C$2:$C$10000,$C877),"")</f>
        <v/>
      </c>
      <c r="AJ877" s="23">
        <f>IF(ISNUMBER(AVERAGEIFS(Observed!AJ$2:AJ$10000,Observed!$A$2:$A$10000,$A877,Observed!$C$2:$C$10000,$C877)),AVERAGEIFS(Observed!AJ$2:AJ$10000,Observed!$A$2:$A$10000,$A877,Observed!$C$2:$C$10000,$C877),"")</f>
        <v>10.92</v>
      </c>
      <c r="AK877" s="23" t="str">
        <f>IF(ISNUMBER(AVERAGEIFS(Observed!AK$2:AK$10000,Observed!$A$2:$A$10000,$A877,Observed!$C$2:$C$10000,$C877)),AVERAGEIFS(Observed!AK$2:AK$10000,Observed!$A$2:$A$10000,$A877,Observed!$C$2:$C$10000,$C877),"")</f>
        <v/>
      </c>
      <c r="AL877" s="23" t="str">
        <f>IF(ISNUMBER(AVERAGEIFS(Observed!AL$2:AL$10000,Observed!$A$2:$A$10000,$A877,Observed!$C$2:$C$10000,$C877)),AVERAGEIFS(Observed!AL$2:AL$10000,Observed!$A$2:$A$10000,$A877,Observed!$C$2:$C$10000,$C877),"")</f>
        <v/>
      </c>
      <c r="AM877" s="23" t="str">
        <f>IF(ISNUMBER(AVERAGEIFS(Observed!AM$2:AM$10000,Observed!$A$2:$A$10000,$A877,Observed!$C$2:$C$10000,$C877)),AVERAGEIFS(Observed!AM$2:AM$10000,Observed!$A$2:$A$10000,$A877,Observed!$C$2:$C$10000,$C877),"")</f>
        <v/>
      </c>
      <c r="AN877" s="23" t="str">
        <f>IF(ISNUMBER(AVERAGEIFS(Observed!AN$2:AN$10000,Observed!$A$2:$A$10000,$A877,Observed!$C$2:$C$10000,$C877)),AVERAGEIFS(Observed!AN$2:AN$10000,Observed!$A$2:$A$10000,$A877,Observed!$C$2:$C$10000,$C877),"")</f>
        <v/>
      </c>
      <c r="AO877" s="2">
        <f>COUNTIFS(Observed!$A$2:$A$10000,$A877,Observed!$C$2:$C$10000,$C877)</f>
        <v>5</v>
      </c>
      <c r="AP877" s="2">
        <f t="shared" si="17"/>
        <v>1</v>
      </c>
    </row>
    <row r="878" spans="1:42" x14ac:dyDescent="0.25">
      <c r="A878" t="s">
        <v>94</v>
      </c>
      <c r="B878" t="s">
        <v>30</v>
      </c>
      <c r="C878" s="20">
        <v>40686</v>
      </c>
      <c r="D878">
        <v>1</v>
      </c>
      <c r="F878" t="s">
        <v>108</v>
      </c>
      <c r="G878" s="25" t="s">
        <v>115</v>
      </c>
      <c r="J878" s="2"/>
      <c r="K878" s="22" t="str">
        <f>IF(ISNUMBER(AVERAGEIFS(Observed!K$2:K$10000,Observed!$A$2:$A$10000,$A878,Observed!$C$2:$C$10000,$C878)),AVERAGEIFS(Observed!K$2:K$10000,Observed!$A$2:$A$10000,$A878,Observed!$C$2:$C$10000,$C878),"")</f>
        <v/>
      </c>
      <c r="L878" s="23" t="str">
        <f>IF(ISNUMBER(AVERAGEIFS(Observed!L$2:L$10000,Observed!$A$2:$A$10000,$A878,Observed!$C$2:$C$10000,$C878)),AVERAGEIFS(Observed!L$2:L$10000,Observed!$A$2:$A$10000,$A878,Observed!$C$2:$C$10000,$C878),"")</f>
        <v/>
      </c>
      <c r="M878" s="23" t="str">
        <f>IF(ISNUMBER(AVERAGEIFS(Observed!M$2:M$10000,Observed!$A$2:$A$10000,$A878,Observed!$C$2:$C$10000,$C878)),AVERAGEIFS(Observed!M$2:M$10000,Observed!$A$2:$A$10000,$A878,Observed!$C$2:$C$10000,$C878),"")</f>
        <v/>
      </c>
      <c r="N878" s="23" t="str">
        <f>IF(ISNUMBER(AVERAGEIFS(Observed!N$2:N$10000,Observed!$A$2:$A$10000,$A878,Observed!$C$2:$C$10000,$C878)),AVERAGEIFS(Observed!N$2:N$10000,Observed!$A$2:$A$10000,$A878,Observed!$C$2:$C$10000,$C878),"")</f>
        <v/>
      </c>
      <c r="O878" s="23" t="str">
        <f>IF(ISNUMBER(AVERAGEIFS(Observed!O$2:O$10000,Observed!$A$2:$A$10000,$A878,Observed!$C$2:$C$10000,$C878)),AVERAGEIFS(Observed!O$2:O$10000,Observed!$A$2:$A$10000,$A878,Observed!$C$2:$C$10000,$C878),"")</f>
        <v/>
      </c>
      <c r="P878" s="24" t="str">
        <f>IF(ISNUMBER(AVERAGEIFS(Observed!P$2:P$10000,Observed!$A$2:$A$10000,$A878,Observed!$C$2:$C$10000,$C878)),AVERAGEIFS(Observed!P$2:P$10000,Observed!$A$2:$A$10000,$A878,Observed!$C$2:$C$10000,$C878),"")</f>
        <v/>
      </c>
      <c r="Q878" s="24" t="str">
        <f>IF(ISNUMBER(AVERAGEIFS(Observed!Q$2:Q$10000,Observed!$A$2:$A$10000,$A878,Observed!$C$2:$C$10000,$C878)),AVERAGEIFS(Observed!Q$2:Q$10000,Observed!$A$2:$A$10000,$A878,Observed!$C$2:$C$10000,$C878),"")</f>
        <v/>
      </c>
      <c r="R878" s="24" t="str">
        <f>IF(ISNUMBER(AVERAGEIFS(Observed!R$2:R$10000,Observed!$A$2:$A$10000,$A878,Observed!$C$2:$C$10000,$C878)),AVERAGEIFS(Observed!R$2:R$10000,Observed!$A$2:$A$10000,$A878,Observed!$C$2:$C$10000,$C878),"")</f>
        <v/>
      </c>
      <c r="S878" s="22" t="str">
        <f>IF(ISNUMBER(AVERAGEIFS(Observed!S$2:S$10000,Observed!$A$2:$A$10000,$A878,Observed!$C$2:$C$10000,$C878)),AVERAGEIFS(Observed!S$2:S$10000,Observed!$A$2:$A$10000,$A878,Observed!$C$2:$C$10000,$C878),"")</f>
        <v/>
      </c>
      <c r="T878" s="23" t="str">
        <f>IF(ISNUMBER(AVERAGEIFS(Observed!T$2:T$10000,Observed!$A$2:$A$10000,$A878,Observed!$C$2:$C$10000,$C878)),AVERAGEIFS(Observed!T$2:T$10000,Observed!$A$2:$A$10000,$A878,Observed!$C$2:$C$10000,$C878),"")</f>
        <v/>
      </c>
      <c r="U878" s="23" t="str">
        <f>IF(ISNUMBER(AVERAGEIFS(Observed!U$2:U$10000,Observed!$A$2:$A$10000,$A878,Observed!$C$2:$C$10000,$C878)),AVERAGEIFS(Observed!U$2:U$10000,Observed!$A$2:$A$10000,$A878,Observed!$C$2:$C$10000,$C878),"")</f>
        <v/>
      </c>
      <c r="V878" s="23" t="str">
        <f>IF(ISNUMBER(AVERAGEIFS(Observed!V$2:V$10000,Observed!$A$2:$A$10000,$A878,Observed!$C$2:$C$10000,$C878)),AVERAGEIFS(Observed!V$2:V$10000,Observed!$A$2:$A$10000,$A878,Observed!$C$2:$C$10000,$C878),"")</f>
        <v/>
      </c>
      <c r="W878" s="23" t="str">
        <f>IF(ISNUMBER(AVERAGEIFS(Observed!W$2:W$10000,Observed!$A$2:$A$10000,$A878,Observed!$C$2:$C$10000,$C878)),AVERAGEIFS(Observed!W$2:W$10000,Observed!$A$2:$A$10000,$A878,Observed!$C$2:$C$10000,$C878),"")</f>
        <v/>
      </c>
      <c r="X878" s="23" t="str">
        <f>IF(ISNUMBER(AVERAGEIFS(Observed!X$2:X$10000,Observed!$A$2:$A$10000,$A878,Observed!$C$2:$C$10000,$C878)),AVERAGEIFS(Observed!X$2:X$10000,Observed!$A$2:$A$10000,$A878,Observed!$C$2:$C$10000,$C878),"")</f>
        <v/>
      </c>
      <c r="Y878" s="23" t="str">
        <f>IF(ISNUMBER(AVERAGEIFS(Observed!Y$2:Y$10000,Observed!$A$2:$A$10000,$A878,Observed!$C$2:$C$10000,$C878)),AVERAGEIFS(Observed!Y$2:Y$10000,Observed!$A$2:$A$10000,$A878,Observed!$C$2:$C$10000,$C878),"")</f>
        <v/>
      </c>
      <c r="Z878" s="23" t="str">
        <f>IF(ISNUMBER(AVERAGEIFS(Observed!Z$2:Z$10000,Observed!$A$2:$A$10000,$A878,Observed!$C$2:$C$10000,$C878)),AVERAGEIFS(Observed!Z$2:Z$10000,Observed!$A$2:$A$10000,$A878,Observed!$C$2:$C$10000,$C878),"")</f>
        <v/>
      </c>
      <c r="AA878" s="23" t="str">
        <f>IF(ISNUMBER(AVERAGEIFS(Observed!AA$2:AA$10000,Observed!$A$2:$A$10000,$A878,Observed!$C$2:$C$10000,$C878)),AVERAGEIFS(Observed!AA$2:AA$10000,Observed!$A$2:$A$10000,$A878,Observed!$C$2:$C$10000,$C878),"")</f>
        <v/>
      </c>
      <c r="AB878" s="23" t="str">
        <f>IF(ISNUMBER(AVERAGEIFS(Observed!AB$2:AB$10000,Observed!$A$2:$A$10000,$A878,Observed!$C$2:$C$10000,$C878)),AVERAGEIFS(Observed!AB$2:AB$10000,Observed!$A$2:$A$10000,$A878,Observed!$C$2:$C$10000,$C878),"")</f>
        <v/>
      </c>
      <c r="AC878" s="23" t="str">
        <f>IF(ISNUMBER(AVERAGEIFS(Observed!AC$2:AC$10000,Observed!$A$2:$A$10000,$A878,Observed!$C$2:$C$10000,$C878)),AVERAGEIFS(Observed!AC$2:AC$10000,Observed!$A$2:$A$10000,$A878,Observed!$C$2:$C$10000,$C878),"")</f>
        <v/>
      </c>
      <c r="AD878" s="23" t="str">
        <f>IF(ISNUMBER(AVERAGEIFS(Observed!AD$2:AD$10000,Observed!$A$2:$A$10000,$A878,Observed!$C$2:$C$10000,$C878)),AVERAGEIFS(Observed!AD$2:AD$10000,Observed!$A$2:$A$10000,$A878,Observed!$C$2:$C$10000,$C878),"")</f>
        <v/>
      </c>
      <c r="AE878" s="24" t="str">
        <f>IF(ISNUMBER(AVERAGEIFS(Observed!AE$2:AE$10000,Observed!$A$2:$A$10000,$A878,Observed!$C$2:$C$10000,$C878)),AVERAGEIFS(Observed!AE$2:AE$10000,Observed!$A$2:$A$10000,$A878,Observed!$C$2:$C$10000,$C878),"")</f>
        <v/>
      </c>
      <c r="AF878" s="24" t="str">
        <f>IF(ISNUMBER(AVERAGEIFS(Observed!AF$2:AF$10000,Observed!$A$2:$A$10000,$A878,Observed!$C$2:$C$10000,$C878)),AVERAGEIFS(Observed!AF$2:AF$10000,Observed!$A$2:$A$10000,$A878,Observed!$C$2:$C$10000,$C878),"")</f>
        <v/>
      </c>
      <c r="AG878" s="23" t="str">
        <f>IF(ISNUMBER(AVERAGEIFS(Observed!AG$2:AG$10000,Observed!$A$2:$A$10000,$A878,Observed!$C$2:$C$10000,$C878)),AVERAGEIFS(Observed!AG$2:AG$10000,Observed!$A$2:$A$10000,$A878,Observed!$C$2:$C$10000,$C878),"")</f>
        <v/>
      </c>
      <c r="AH878" s="23" t="str">
        <f>IF(ISNUMBER(AVERAGEIFS(Observed!AH$2:AH$10000,Observed!$A$2:$A$10000,$A878,Observed!$C$2:$C$10000,$C878)),AVERAGEIFS(Observed!AH$2:AH$10000,Observed!$A$2:$A$10000,$A878,Observed!$C$2:$C$10000,$C878),"")</f>
        <v/>
      </c>
      <c r="AI878" s="22" t="str">
        <f>IF(ISNUMBER(AVERAGEIFS(Observed!AI$2:AI$10000,Observed!$A$2:$A$10000,$A878,Observed!$C$2:$C$10000,$C878)),AVERAGEIFS(Observed!AI$2:AI$10000,Observed!$A$2:$A$10000,$A878,Observed!$C$2:$C$10000,$C878),"")</f>
        <v/>
      </c>
      <c r="AJ878" s="23">
        <f>IF(ISNUMBER(AVERAGEIFS(Observed!AJ$2:AJ$10000,Observed!$A$2:$A$10000,$A878,Observed!$C$2:$C$10000,$C878)),AVERAGEIFS(Observed!AJ$2:AJ$10000,Observed!$A$2:$A$10000,$A878,Observed!$C$2:$C$10000,$C878),"")</f>
        <v>16.22</v>
      </c>
      <c r="AK878" s="23" t="str">
        <f>IF(ISNUMBER(AVERAGEIFS(Observed!AK$2:AK$10000,Observed!$A$2:$A$10000,$A878,Observed!$C$2:$C$10000,$C878)),AVERAGEIFS(Observed!AK$2:AK$10000,Observed!$A$2:$A$10000,$A878,Observed!$C$2:$C$10000,$C878),"")</f>
        <v/>
      </c>
      <c r="AL878" s="23" t="str">
        <f>IF(ISNUMBER(AVERAGEIFS(Observed!AL$2:AL$10000,Observed!$A$2:$A$10000,$A878,Observed!$C$2:$C$10000,$C878)),AVERAGEIFS(Observed!AL$2:AL$10000,Observed!$A$2:$A$10000,$A878,Observed!$C$2:$C$10000,$C878),"")</f>
        <v/>
      </c>
      <c r="AM878" s="23" t="str">
        <f>IF(ISNUMBER(AVERAGEIFS(Observed!AM$2:AM$10000,Observed!$A$2:$A$10000,$A878,Observed!$C$2:$C$10000,$C878)),AVERAGEIFS(Observed!AM$2:AM$10000,Observed!$A$2:$A$10000,$A878,Observed!$C$2:$C$10000,$C878),"")</f>
        <v/>
      </c>
      <c r="AN878" s="23" t="str">
        <f>IF(ISNUMBER(AVERAGEIFS(Observed!AN$2:AN$10000,Observed!$A$2:$A$10000,$A878,Observed!$C$2:$C$10000,$C878)),AVERAGEIFS(Observed!AN$2:AN$10000,Observed!$A$2:$A$10000,$A878,Observed!$C$2:$C$10000,$C878),"")</f>
        <v/>
      </c>
      <c r="AO878" s="2">
        <f>COUNTIFS(Observed!$A$2:$A$10000,$A878,Observed!$C$2:$C$10000,$C878)</f>
        <v>5</v>
      </c>
      <c r="AP878" s="2">
        <f t="shared" si="17"/>
        <v>1</v>
      </c>
    </row>
    <row r="879" spans="1:42" x14ac:dyDescent="0.25">
      <c r="A879" t="s">
        <v>94</v>
      </c>
      <c r="B879" t="s">
        <v>30</v>
      </c>
      <c r="C879" s="20">
        <v>40693</v>
      </c>
      <c r="D879">
        <v>1</v>
      </c>
      <c r="F879" t="s">
        <v>108</v>
      </c>
      <c r="G879" s="25" t="s">
        <v>115</v>
      </c>
      <c r="J879" s="2"/>
      <c r="K879" s="22" t="str">
        <f>IF(ISNUMBER(AVERAGEIFS(Observed!K$2:K$10000,Observed!$A$2:$A$10000,$A879,Observed!$C$2:$C$10000,$C879)),AVERAGEIFS(Observed!K$2:K$10000,Observed!$A$2:$A$10000,$A879,Observed!$C$2:$C$10000,$C879),"")</f>
        <v/>
      </c>
      <c r="L879" s="23" t="str">
        <f>IF(ISNUMBER(AVERAGEIFS(Observed!L$2:L$10000,Observed!$A$2:$A$10000,$A879,Observed!$C$2:$C$10000,$C879)),AVERAGEIFS(Observed!L$2:L$10000,Observed!$A$2:$A$10000,$A879,Observed!$C$2:$C$10000,$C879),"")</f>
        <v/>
      </c>
      <c r="M879" s="23" t="str">
        <f>IF(ISNUMBER(AVERAGEIFS(Observed!M$2:M$10000,Observed!$A$2:$A$10000,$A879,Observed!$C$2:$C$10000,$C879)),AVERAGEIFS(Observed!M$2:M$10000,Observed!$A$2:$A$10000,$A879,Observed!$C$2:$C$10000,$C879),"")</f>
        <v/>
      </c>
      <c r="N879" s="23" t="str">
        <f>IF(ISNUMBER(AVERAGEIFS(Observed!N$2:N$10000,Observed!$A$2:$A$10000,$A879,Observed!$C$2:$C$10000,$C879)),AVERAGEIFS(Observed!N$2:N$10000,Observed!$A$2:$A$10000,$A879,Observed!$C$2:$C$10000,$C879),"")</f>
        <v/>
      </c>
      <c r="O879" s="23" t="str">
        <f>IF(ISNUMBER(AVERAGEIFS(Observed!O$2:O$10000,Observed!$A$2:$A$10000,$A879,Observed!$C$2:$C$10000,$C879)),AVERAGEIFS(Observed!O$2:O$10000,Observed!$A$2:$A$10000,$A879,Observed!$C$2:$C$10000,$C879),"")</f>
        <v/>
      </c>
      <c r="P879" s="24" t="str">
        <f>IF(ISNUMBER(AVERAGEIFS(Observed!P$2:P$10000,Observed!$A$2:$A$10000,$A879,Observed!$C$2:$C$10000,$C879)),AVERAGEIFS(Observed!P$2:P$10000,Observed!$A$2:$A$10000,$A879,Observed!$C$2:$C$10000,$C879),"")</f>
        <v/>
      </c>
      <c r="Q879" s="24" t="str">
        <f>IF(ISNUMBER(AVERAGEIFS(Observed!Q$2:Q$10000,Observed!$A$2:$A$10000,$A879,Observed!$C$2:$C$10000,$C879)),AVERAGEIFS(Observed!Q$2:Q$10000,Observed!$A$2:$A$10000,$A879,Observed!$C$2:$C$10000,$C879),"")</f>
        <v/>
      </c>
      <c r="R879" s="24" t="str">
        <f>IF(ISNUMBER(AVERAGEIFS(Observed!R$2:R$10000,Observed!$A$2:$A$10000,$A879,Observed!$C$2:$C$10000,$C879)),AVERAGEIFS(Observed!R$2:R$10000,Observed!$A$2:$A$10000,$A879,Observed!$C$2:$C$10000,$C879),"")</f>
        <v/>
      </c>
      <c r="S879" s="22" t="str">
        <f>IF(ISNUMBER(AVERAGEIFS(Observed!S$2:S$10000,Observed!$A$2:$A$10000,$A879,Observed!$C$2:$C$10000,$C879)),AVERAGEIFS(Observed!S$2:S$10000,Observed!$A$2:$A$10000,$A879,Observed!$C$2:$C$10000,$C879),"")</f>
        <v/>
      </c>
      <c r="T879" s="23" t="str">
        <f>IF(ISNUMBER(AVERAGEIFS(Observed!T$2:T$10000,Observed!$A$2:$A$10000,$A879,Observed!$C$2:$C$10000,$C879)),AVERAGEIFS(Observed!T$2:T$10000,Observed!$A$2:$A$10000,$A879,Observed!$C$2:$C$10000,$C879),"")</f>
        <v/>
      </c>
      <c r="U879" s="23" t="str">
        <f>IF(ISNUMBER(AVERAGEIFS(Observed!U$2:U$10000,Observed!$A$2:$A$10000,$A879,Observed!$C$2:$C$10000,$C879)),AVERAGEIFS(Observed!U$2:U$10000,Observed!$A$2:$A$10000,$A879,Observed!$C$2:$C$10000,$C879),"")</f>
        <v/>
      </c>
      <c r="V879" s="23" t="str">
        <f>IF(ISNUMBER(AVERAGEIFS(Observed!V$2:V$10000,Observed!$A$2:$A$10000,$A879,Observed!$C$2:$C$10000,$C879)),AVERAGEIFS(Observed!V$2:V$10000,Observed!$A$2:$A$10000,$A879,Observed!$C$2:$C$10000,$C879),"")</f>
        <v/>
      </c>
      <c r="W879" s="23" t="str">
        <f>IF(ISNUMBER(AVERAGEIFS(Observed!W$2:W$10000,Observed!$A$2:$A$10000,$A879,Observed!$C$2:$C$10000,$C879)),AVERAGEIFS(Observed!W$2:W$10000,Observed!$A$2:$A$10000,$A879,Observed!$C$2:$C$10000,$C879),"")</f>
        <v/>
      </c>
      <c r="X879" s="23" t="str">
        <f>IF(ISNUMBER(AVERAGEIFS(Observed!X$2:X$10000,Observed!$A$2:$A$10000,$A879,Observed!$C$2:$C$10000,$C879)),AVERAGEIFS(Observed!X$2:X$10000,Observed!$A$2:$A$10000,$A879,Observed!$C$2:$C$10000,$C879),"")</f>
        <v/>
      </c>
      <c r="Y879" s="23" t="str">
        <f>IF(ISNUMBER(AVERAGEIFS(Observed!Y$2:Y$10000,Observed!$A$2:$A$10000,$A879,Observed!$C$2:$C$10000,$C879)),AVERAGEIFS(Observed!Y$2:Y$10000,Observed!$A$2:$A$10000,$A879,Observed!$C$2:$C$10000,$C879),"")</f>
        <v/>
      </c>
      <c r="Z879" s="23" t="str">
        <f>IF(ISNUMBER(AVERAGEIFS(Observed!Z$2:Z$10000,Observed!$A$2:$A$10000,$A879,Observed!$C$2:$C$10000,$C879)),AVERAGEIFS(Observed!Z$2:Z$10000,Observed!$A$2:$A$10000,$A879,Observed!$C$2:$C$10000,$C879),"")</f>
        <v/>
      </c>
      <c r="AA879" s="23" t="str">
        <f>IF(ISNUMBER(AVERAGEIFS(Observed!AA$2:AA$10000,Observed!$A$2:$A$10000,$A879,Observed!$C$2:$C$10000,$C879)),AVERAGEIFS(Observed!AA$2:AA$10000,Observed!$A$2:$A$10000,$A879,Observed!$C$2:$C$10000,$C879),"")</f>
        <v/>
      </c>
      <c r="AB879" s="23" t="str">
        <f>IF(ISNUMBER(AVERAGEIFS(Observed!AB$2:AB$10000,Observed!$A$2:$A$10000,$A879,Observed!$C$2:$C$10000,$C879)),AVERAGEIFS(Observed!AB$2:AB$10000,Observed!$A$2:$A$10000,$A879,Observed!$C$2:$C$10000,$C879),"")</f>
        <v/>
      </c>
      <c r="AC879" s="23" t="str">
        <f>IF(ISNUMBER(AVERAGEIFS(Observed!AC$2:AC$10000,Observed!$A$2:$A$10000,$A879,Observed!$C$2:$C$10000,$C879)),AVERAGEIFS(Observed!AC$2:AC$10000,Observed!$A$2:$A$10000,$A879,Observed!$C$2:$C$10000,$C879),"")</f>
        <v/>
      </c>
      <c r="AD879" s="23" t="str">
        <f>IF(ISNUMBER(AVERAGEIFS(Observed!AD$2:AD$10000,Observed!$A$2:$A$10000,$A879,Observed!$C$2:$C$10000,$C879)),AVERAGEIFS(Observed!AD$2:AD$10000,Observed!$A$2:$A$10000,$A879,Observed!$C$2:$C$10000,$C879),"")</f>
        <v/>
      </c>
      <c r="AE879" s="24" t="str">
        <f>IF(ISNUMBER(AVERAGEIFS(Observed!AE$2:AE$10000,Observed!$A$2:$A$10000,$A879,Observed!$C$2:$C$10000,$C879)),AVERAGEIFS(Observed!AE$2:AE$10000,Observed!$A$2:$A$10000,$A879,Observed!$C$2:$C$10000,$C879),"")</f>
        <v/>
      </c>
      <c r="AF879" s="24" t="str">
        <f>IF(ISNUMBER(AVERAGEIFS(Observed!AF$2:AF$10000,Observed!$A$2:$A$10000,$A879,Observed!$C$2:$C$10000,$C879)),AVERAGEIFS(Observed!AF$2:AF$10000,Observed!$A$2:$A$10000,$A879,Observed!$C$2:$C$10000,$C879),"")</f>
        <v/>
      </c>
      <c r="AG879" s="23" t="str">
        <f>IF(ISNUMBER(AVERAGEIFS(Observed!AG$2:AG$10000,Observed!$A$2:$A$10000,$A879,Observed!$C$2:$C$10000,$C879)),AVERAGEIFS(Observed!AG$2:AG$10000,Observed!$A$2:$A$10000,$A879,Observed!$C$2:$C$10000,$C879),"")</f>
        <v/>
      </c>
      <c r="AH879" s="23" t="str">
        <f>IF(ISNUMBER(AVERAGEIFS(Observed!AH$2:AH$10000,Observed!$A$2:$A$10000,$A879,Observed!$C$2:$C$10000,$C879)),AVERAGEIFS(Observed!AH$2:AH$10000,Observed!$A$2:$A$10000,$A879,Observed!$C$2:$C$10000,$C879),"")</f>
        <v/>
      </c>
      <c r="AI879" s="22" t="str">
        <f>IF(ISNUMBER(AVERAGEIFS(Observed!AI$2:AI$10000,Observed!$A$2:$A$10000,$A879,Observed!$C$2:$C$10000,$C879)),AVERAGEIFS(Observed!AI$2:AI$10000,Observed!$A$2:$A$10000,$A879,Observed!$C$2:$C$10000,$C879),"")</f>
        <v/>
      </c>
      <c r="AJ879" s="23">
        <f>IF(ISNUMBER(AVERAGEIFS(Observed!AJ$2:AJ$10000,Observed!$A$2:$A$10000,$A879,Observed!$C$2:$C$10000,$C879)),AVERAGEIFS(Observed!AJ$2:AJ$10000,Observed!$A$2:$A$10000,$A879,Observed!$C$2:$C$10000,$C879),"")</f>
        <v>19.419999999999998</v>
      </c>
      <c r="AK879" s="23" t="str">
        <f>IF(ISNUMBER(AVERAGEIFS(Observed!AK$2:AK$10000,Observed!$A$2:$A$10000,$A879,Observed!$C$2:$C$10000,$C879)),AVERAGEIFS(Observed!AK$2:AK$10000,Observed!$A$2:$A$10000,$A879,Observed!$C$2:$C$10000,$C879),"")</f>
        <v/>
      </c>
      <c r="AL879" s="23" t="str">
        <f>IF(ISNUMBER(AVERAGEIFS(Observed!AL$2:AL$10000,Observed!$A$2:$A$10000,$A879,Observed!$C$2:$C$10000,$C879)),AVERAGEIFS(Observed!AL$2:AL$10000,Observed!$A$2:$A$10000,$A879,Observed!$C$2:$C$10000,$C879),"")</f>
        <v/>
      </c>
      <c r="AM879" s="23" t="str">
        <f>IF(ISNUMBER(AVERAGEIFS(Observed!AM$2:AM$10000,Observed!$A$2:$A$10000,$A879,Observed!$C$2:$C$10000,$C879)),AVERAGEIFS(Observed!AM$2:AM$10000,Observed!$A$2:$A$10000,$A879,Observed!$C$2:$C$10000,$C879),"")</f>
        <v/>
      </c>
      <c r="AN879" s="23" t="str">
        <f>IF(ISNUMBER(AVERAGEIFS(Observed!AN$2:AN$10000,Observed!$A$2:$A$10000,$A879,Observed!$C$2:$C$10000,$C879)),AVERAGEIFS(Observed!AN$2:AN$10000,Observed!$A$2:$A$10000,$A879,Observed!$C$2:$C$10000,$C879),"")</f>
        <v/>
      </c>
      <c r="AO879" s="2">
        <f>COUNTIFS(Observed!$A$2:$A$10000,$A879,Observed!$C$2:$C$10000,$C879)</f>
        <v>5</v>
      </c>
      <c r="AP879" s="2">
        <f t="shared" si="17"/>
        <v>1</v>
      </c>
    </row>
    <row r="880" spans="1:42" x14ac:dyDescent="0.25">
      <c r="A880" t="s">
        <v>94</v>
      </c>
      <c r="B880" t="s">
        <v>30</v>
      </c>
      <c r="C880" s="20">
        <v>40701</v>
      </c>
      <c r="D880">
        <v>1</v>
      </c>
      <c r="F880" t="s">
        <v>108</v>
      </c>
      <c r="G880" s="25" t="s">
        <v>115</v>
      </c>
      <c r="J880" s="2"/>
      <c r="K880" s="22" t="str">
        <f>IF(ISNUMBER(AVERAGEIFS(Observed!K$2:K$10000,Observed!$A$2:$A$10000,$A880,Observed!$C$2:$C$10000,$C880)),AVERAGEIFS(Observed!K$2:K$10000,Observed!$A$2:$A$10000,$A880,Observed!$C$2:$C$10000,$C880),"")</f>
        <v/>
      </c>
      <c r="L880" s="23" t="str">
        <f>IF(ISNUMBER(AVERAGEIFS(Observed!L$2:L$10000,Observed!$A$2:$A$10000,$A880,Observed!$C$2:$C$10000,$C880)),AVERAGEIFS(Observed!L$2:L$10000,Observed!$A$2:$A$10000,$A880,Observed!$C$2:$C$10000,$C880),"")</f>
        <v/>
      </c>
      <c r="M880" s="23" t="str">
        <f>IF(ISNUMBER(AVERAGEIFS(Observed!M$2:M$10000,Observed!$A$2:$A$10000,$A880,Observed!$C$2:$C$10000,$C880)),AVERAGEIFS(Observed!M$2:M$10000,Observed!$A$2:$A$10000,$A880,Observed!$C$2:$C$10000,$C880),"")</f>
        <v/>
      </c>
      <c r="N880" s="23" t="str">
        <f>IF(ISNUMBER(AVERAGEIFS(Observed!N$2:N$10000,Observed!$A$2:$A$10000,$A880,Observed!$C$2:$C$10000,$C880)),AVERAGEIFS(Observed!N$2:N$10000,Observed!$A$2:$A$10000,$A880,Observed!$C$2:$C$10000,$C880),"")</f>
        <v/>
      </c>
      <c r="O880" s="23" t="str">
        <f>IF(ISNUMBER(AVERAGEIFS(Observed!O$2:O$10000,Observed!$A$2:$A$10000,$A880,Observed!$C$2:$C$10000,$C880)),AVERAGEIFS(Observed!O$2:O$10000,Observed!$A$2:$A$10000,$A880,Observed!$C$2:$C$10000,$C880),"")</f>
        <v/>
      </c>
      <c r="P880" s="24" t="str">
        <f>IF(ISNUMBER(AVERAGEIFS(Observed!P$2:P$10000,Observed!$A$2:$A$10000,$A880,Observed!$C$2:$C$10000,$C880)),AVERAGEIFS(Observed!P$2:P$10000,Observed!$A$2:$A$10000,$A880,Observed!$C$2:$C$10000,$C880),"")</f>
        <v/>
      </c>
      <c r="Q880" s="24" t="str">
        <f>IF(ISNUMBER(AVERAGEIFS(Observed!Q$2:Q$10000,Observed!$A$2:$A$10000,$A880,Observed!$C$2:$C$10000,$C880)),AVERAGEIFS(Observed!Q$2:Q$10000,Observed!$A$2:$A$10000,$A880,Observed!$C$2:$C$10000,$C880),"")</f>
        <v/>
      </c>
      <c r="R880" s="24" t="str">
        <f>IF(ISNUMBER(AVERAGEIFS(Observed!R$2:R$10000,Observed!$A$2:$A$10000,$A880,Observed!$C$2:$C$10000,$C880)),AVERAGEIFS(Observed!R$2:R$10000,Observed!$A$2:$A$10000,$A880,Observed!$C$2:$C$10000,$C880),"")</f>
        <v/>
      </c>
      <c r="S880" s="22" t="str">
        <f>IF(ISNUMBER(AVERAGEIFS(Observed!S$2:S$10000,Observed!$A$2:$A$10000,$A880,Observed!$C$2:$C$10000,$C880)),AVERAGEIFS(Observed!S$2:S$10000,Observed!$A$2:$A$10000,$A880,Observed!$C$2:$C$10000,$C880),"")</f>
        <v/>
      </c>
      <c r="T880" s="23" t="str">
        <f>IF(ISNUMBER(AVERAGEIFS(Observed!T$2:T$10000,Observed!$A$2:$A$10000,$A880,Observed!$C$2:$C$10000,$C880)),AVERAGEIFS(Observed!T$2:T$10000,Observed!$A$2:$A$10000,$A880,Observed!$C$2:$C$10000,$C880),"")</f>
        <v/>
      </c>
      <c r="U880" s="23" t="str">
        <f>IF(ISNUMBER(AVERAGEIFS(Observed!U$2:U$10000,Observed!$A$2:$A$10000,$A880,Observed!$C$2:$C$10000,$C880)),AVERAGEIFS(Observed!U$2:U$10000,Observed!$A$2:$A$10000,$A880,Observed!$C$2:$C$10000,$C880),"")</f>
        <v/>
      </c>
      <c r="V880" s="23" t="str">
        <f>IF(ISNUMBER(AVERAGEIFS(Observed!V$2:V$10000,Observed!$A$2:$A$10000,$A880,Observed!$C$2:$C$10000,$C880)),AVERAGEIFS(Observed!V$2:V$10000,Observed!$A$2:$A$10000,$A880,Observed!$C$2:$C$10000,$C880),"")</f>
        <v/>
      </c>
      <c r="W880" s="23" t="str">
        <f>IF(ISNUMBER(AVERAGEIFS(Observed!W$2:W$10000,Observed!$A$2:$A$10000,$A880,Observed!$C$2:$C$10000,$C880)),AVERAGEIFS(Observed!W$2:W$10000,Observed!$A$2:$A$10000,$A880,Observed!$C$2:$C$10000,$C880),"")</f>
        <v/>
      </c>
      <c r="X880" s="23" t="str">
        <f>IF(ISNUMBER(AVERAGEIFS(Observed!X$2:X$10000,Observed!$A$2:$A$10000,$A880,Observed!$C$2:$C$10000,$C880)),AVERAGEIFS(Observed!X$2:X$10000,Observed!$A$2:$A$10000,$A880,Observed!$C$2:$C$10000,$C880),"")</f>
        <v/>
      </c>
      <c r="Y880" s="23" t="str">
        <f>IF(ISNUMBER(AVERAGEIFS(Observed!Y$2:Y$10000,Observed!$A$2:$A$10000,$A880,Observed!$C$2:$C$10000,$C880)),AVERAGEIFS(Observed!Y$2:Y$10000,Observed!$A$2:$A$10000,$A880,Observed!$C$2:$C$10000,$C880),"")</f>
        <v/>
      </c>
      <c r="Z880" s="23" t="str">
        <f>IF(ISNUMBER(AVERAGEIFS(Observed!Z$2:Z$10000,Observed!$A$2:$A$10000,$A880,Observed!$C$2:$C$10000,$C880)),AVERAGEIFS(Observed!Z$2:Z$10000,Observed!$A$2:$A$10000,$A880,Observed!$C$2:$C$10000,$C880),"")</f>
        <v/>
      </c>
      <c r="AA880" s="23" t="str">
        <f>IF(ISNUMBER(AVERAGEIFS(Observed!AA$2:AA$10000,Observed!$A$2:$A$10000,$A880,Observed!$C$2:$C$10000,$C880)),AVERAGEIFS(Observed!AA$2:AA$10000,Observed!$A$2:$A$10000,$A880,Observed!$C$2:$C$10000,$C880),"")</f>
        <v/>
      </c>
      <c r="AB880" s="23" t="str">
        <f>IF(ISNUMBER(AVERAGEIFS(Observed!AB$2:AB$10000,Observed!$A$2:$A$10000,$A880,Observed!$C$2:$C$10000,$C880)),AVERAGEIFS(Observed!AB$2:AB$10000,Observed!$A$2:$A$10000,$A880,Observed!$C$2:$C$10000,$C880),"")</f>
        <v/>
      </c>
      <c r="AC880" s="23" t="str">
        <f>IF(ISNUMBER(AVERAGEIFS(Observed!AC$2:AC$10000,Observed!$A$2:$A$10000,$A880,Observed!$C$2:$C$10000,$C880)),AVERAGEIFS(Observed!AC$2:AC$10000,Observed!$A$2:$A$10000,$A880,Observed!$C$2:$C$10000,$C880),"")</f>
        <v/>
      </c>
      <c r="AD880" s="23" t="str">
        <f>IF(ISNUMBER(AVERAGEIFS(Observed!AD$2:AD$10000,Observed!$A$2:$A$10000,$A880,Observed!$C$2:$C$10000,$C880)),AVERAGEIFS(Observed!AD$2:AD$10000,Observed!$A$2:$A$10000,$A880,Observed!$C$2:$C$10000,$C880),"")</f>
        <v/>
      </c>
      <c r="AE880" s="24" t="str">
        <f>IF(ISNUMBER(AVERAGEIFS(Observed!AE$2:AE$10000,Observed!$A$2:$A$10000,$A880,Observed!$C$2:$C$10000,$C880)),AVERAGEIFS(Observed!AE$2:AE$10000,Observed!$A$2:$A$10000,$A880,Observed!$C$2:$C$10000,$C880),"")</f>
        <v/>
      </c>
      <c r="AF880" s="24" t="str">
        <f>IF(ISNUMBER(AVERAGEIFS(Observed!AF$2:AF$10000,Observed!$A$2:$A$10000,$A880,Observed!$C$2:$C$10000,$C880)),AVERAGEIFS(Observed!AF$2:AF$10000,Observed!$A$2:$A$10000,$A880,Observed!$C$2:$C$10000,$C880),"")</f>
        <v/>
      </c>
      <c r="AG880" s="23" t="str">
        <f>IF(ISNUMBER(AVERAGEIFS(Observed!AG$2:AG$10000,Observed!$A$2:$A$10000,$A880,Observed!$C$2:$C$10000,$C880)),AVERAGEIFS(Observed!AG$2:AG$10000,Observed!$A$2:$A$10000,$A880,Observed!$C$2:$C$10000,$C880),"")</f>
        <v/>
      </c>
      <c r="AH880" s="23" t="str">
        <f>IF(ISNUMBER(AVERAGEIFS(Observed!AH$2:AH$10000,Observed!$A$2:$A$10000,$A880,Observed!$C$2:$C$10000,$C880)),AVERAGEIFS(Observed!AH$2:AH$10000,Observed!$A$2:$A$10000,$A880,Observed!$C$2:$C$10000,$C880),"")</f>
        <v/>
      </c>
      <c r="AI880" s="22" t="str">
        <f>IF(ISNUMBER(AVERAGEIFS(Observed!AI$2:AI$10000,Observed!$A$2:$A$10000,$A880,Observed!$C$2:$C$10000,$C880)),AVERAGEIFS(Observed!AI$2:AI$10000,Observed!$A$2:$A$10000,$A880,Observed!$C$2:$C$10000,$C880),"")</f>
        <v/>
      </c>
      <c r="AJ880" s="23">
        <f>IF(ISNUMBER(AVERAGEIFS(Observed!AJ$2:AJ$10000,Observed!$A$2:$A$10000,$A880,Observed!$C$2:$C$10000,$C880)),AVERAGEIFS(Observed!AJ$2:AJ$10000,Observed!$A$2:$A$10000,$A880,Observed!$C$2:$C$10000,$C880),"")</f>
        <v>21.139999999999997</v>
      </c>
      <c r="AK880" s="23" t="str">
        <f>IF(ISNUMBER(AVERAGEIFS(Observed!AK$2:AK$10000,Observed!$A$2:$A$10000,$A880,Observed!$C$2:$C$10000,$C880)),AVERAGEIFS(Observed!AK$2:AK$10000,Observed!$A$2:$A$10000,$A880,Observed!$C$2:$C$10000,$C880),"")</f>
        <v/>
      </c>
      <c r="AL880" s="23" t="str">
        <f>IF(ISNUMBER(AVERAGEIFS(Observed!AL$2:AL$10000,Observed!$A$2:$A$10000,$A880,Observed!$C$2:$C$10000,$C880)),AVERAGEIFS(Observed!AL$2:AL$10000,Observed!$A$2:$A$10000,$A880,Observed!$C$2:$C$10000,$C880),"")</f>
        <v/>
      </c>
      <c r="AM880" s="23" t="str">
        <f>IF(ISNUMBER(AVERAGEIFS(Observed!AM$2:AM$10000,Observed!$A$2:$A$10000,$A880,Observed!$C$2:$C$10000,$C880)),AVERAGEIFS(Observed!AM$2:AM$10000,Observed!$A$2:$A$10000,$A880,Observed!$C$2:$C$10000,$C880),"")</f>
        <v/>
      </c>
      <c r="AN880" s="23" t="str">
        <f>IF(ISNUMBER(AVERAGEIFS(Observed!AN$2:AN$10000,Observed!$A$2:$A$10000,$A880,Observed!$C$2:$C$10000,$C880)),AVERAGEIFS(Observed!AN$2:AN$10000,Observed!$A$2:$A$10000,$A880,Observed!$C$2:$C$10000,$C880),"")</f>
        <v/>
      </c>
      <c r="AO880" s="2">
        <f>COUNTIFS(Observed!$A$2:$A$10000,$A880,Observed!$C$2:$C$10000,$C880)</f>
        <v>5</v>
      </c>
      <c r="AP880" s="2">
        <f t="shared" si="17"/>
        <v>1</v>
      </c>
    </row>
    <row r="881" spans="1:42" x14ac:dyDescent="0.25">
      <c r="A881" t="s">
        <v>94</v>
      </c>
      <c r="B881" t="s">
        <v>30</v>
      </c>
      <c r="C881" s="20">
        <v>40707</v>
      </c>
      <c r="D881">
        <v>1</v>
      </c>
      <c r="F881" t="s">
        <v>108</v>
      </c>
      <c r="G881" s="25" t="s">
        <v>115</v>
      </c>
      <c r="J881" s="2"/>
      <c r="K881" s="22" t="str">
        <f>IF(ISNUMBER(AVERAGEIFS(Observed!K$2:K$10000,Observed!$A$2:$A$10000,$A881,Observed!$C$2:$C$10000,$C881)),AVERAGEIFS(Observed!K$2:K$10000,Observed!$A$2:$A$10000,$A881,Observed!$C$2:$C$10000,$C881),"")</f>
        <v/>
      </c>
      <c r="L881" s="23" t="str">
        <f>IF(ISNUMBER(AVERAGEIFS(Observed!L$2:L$10000,Observed!$A$2:$A$10000,$A881,Observed!$C$2:$C$10000,$C881)),AVERAGEIFS(Observed!L$2:L$10000,Observed!$A$2:$A$10000,$A881,Observed!$C$2:$C$10000,$C881),"")</f>
        <v/>
      </c>
      <c r="M881" s="23" t="str">
        <f>IF(ISNUMBER(AVERAGEIFS(Observed!M$2:M$10000,Observed!$A$2:$A$10000,$A881,Observed!$C$2:$C$10000,$C881)),AVERAGEIFS(Observed!M$2:M$10000,Observed!$A$2:$A$10000,$A881,Observed!$C$2:$C$10000,$C881),"")</f>
        <v/>
      </c>
      <c r="N881" s="23" t="str">
        <f>IF(ISNUMBER(AVERAGEIFS(Observed!N$2:N$10000,Observed!$A$2:$A$10000,$A881,Observed!$C$2:$C$10000,$C881)),AVERAGEIFS(Observed!N$2:N$10000,Observed!$A$2:$A$10000,$A881,Observed!$C$2:$C$10000,$C881),"")</f>
        <v/>
      </c>
      <c r="O881" s="23" t="str">
        <f>IF(ISNUMBER(AVERAGEIFS(Observed!O$2:O$10000,Observed!$A$2:$A$10000,$A881,Observed!$C$2:$C$10000,$C881)),AVERAGEIFS(Observed!O$2:O$10000,Observed!$A$2:$A$10000,$A881,Observed!$C$2:$C$10000,$C881),"")</f>
        <v/>
      </c>
      <c r="P881" s="24" t="str">
        <f>IF(ISNUMBER(AVERAGEIFS(Observed!P$2:P$10000,Observed!$A$2:$A$10000,$A881,Observed!$C$2:$C$10000,$C881)),AVERAGEIFS(Observed!P$2:P$10000,Observed!$A$2:$A$10000,$A881,Observed!$C$2:$C$10000,$C881),"")</f>
        <v/>
      </c>
      <c r="Q881" s="24" t="str">
        <f>IF(ISNUMBER(AVERAGEIFS(Observed!Q$2:Q$10000,Observed!$A$2:$A$10000,$A881,Observed!$C$2:$C$10000,$C881)),AVERAGEIFS(Observed!Q$2:Q$10000,Observed!$A$2:$A$10000,$A881,Observed!$C$2:$C$10000,$C881),"")</f>
        <v/>
      </c>
      <c r="R881" s="24" t="str">
        <f>IF(ISNUMBER(AVERAGEIFS(Observed!R$2:R$10000,Observed!$A$2:$A$10000,$A881,Observed!$C$2:$C$10000,$C881)),AVERAGEIFS(Observed!R$2:R$10000,Observed!$A$2:$A$10000,$A881,Observed!$C$2:$C$10000,$C881),"")</f>
        <v/>
      </c>
      <c r="S881" s="22" t="str">
        <f>IF(ISNUMBER(AVERAGEIFS(Observed!S$2:S$10000,Observed!$A$2:$A$10000,$A881,Observed!$C$2:$C$10000,$C881)),AVERAGEIFS(Observed!S$2:S$10000,Observed!$A$2:$A$10000,$A881,Observed!$C$2:$C$10000,$C881),"")</f>
        <v/>
      </c>
      <c r="T881" s="23" t="str">
        <f>IF(ISNUMBER(AVERAGEIFS(Observed!T$2:T$10000,Observed!$A$2:$A$10000,$A881,Observed!$C$2:$C$10000,$C881)),AVERAGEIFS(Observed!T$2:T$10000,Observed!$A$2:$A$10000,$A881,Observed!$C$2:$C$10000,$C881),"")</f>
        <v/>
      </c>
      <c r="U881" s="23" t="str">
        <f>IF(ISNUMBER(AVERAGEIFS(Observed!U$2:U$10000,Observed!$A$2:$A$10000,$A881,Observed!$C$2:$C$10000,$C881)),AVERAGEIFS(Observed!U$2:U$10000,Observed!$A$2:$A$10000,$A881,Observed!$C$2:$C$10000,$C881),"")</f>
        <v/>
      </c>
      <c r="V881" s="23" t="str">
        <f>IF(ISNUMBER(AVERAGEIFS(Observed!V$2:V$10000,Observed!$A$2:$A$10000,$A881,Observed!$C$2:$C$10000,$C881)),AVERAGEIFS(Observed!V$2:V$10000,Observed!$A$2:$A$10000,$A881,Observed!$C$2:$C$10000,$C881),"")</f>
        <v/>
      </c>
      <c r="W881" s="23" t="str">
        <f>IF(ISNUMBER(AVERAGEIFS(Observed!W$2:W$10000,Observed!$A$2:$A$10000,$A881,Observed!$C$2:$C$10000,$C881)),AVERAGEIFS(Observed!W$2:W$10000,Observed!$A$2:$A$10000,$A881,Observed!$C$2:$C$10000,$C881),"")</f>
        <v/>
      </c>
      <c r="X881" s="23" t="str">
        <f>IF(ISNUMBER(AVERAGEIFS(Observed!X$2:X$10000,Observed!$A$2:$A$10000,$A881,Observed!$C$2:$C$10000,$C881)),AVERAGEIFS(Observed!X$2:X$10000,Observed!$A$2:$A$10000,$A881,Observed!$C$2:$C$10000,$C881),"")</f>
        <v/>
      </c>
      <c r="Y881" s="23" t="str">
        <f>IF(ISNUMBER(AVERAGEIFS(Observed!Y$2:Y$10000,Observed!$A$2:$A$10000,$A881,Observed!$C$2:$C$10000,$C881)),AVERAGEIFS(Observed!Y$2:Y$10000,Observed!$A$2:$A$10000,$A881,Observed!$C$2:$C$10000,$C881),"")</f>
        <v/>
      </c>
      <c r="Z881" s="23" t="str">
        <f>IF(ISNUMBER(AVERAGEIFS(Observed!Z$2:Z$10000,Observed!$A$2:$A$10000,$A881,Observed!$C$2:$C$10000,$C881)),AVERAGEIFS(Observed!Z$2:Z$10000,Observed!$A$2:$A$10000,$A881,Observed!$C$2:$C$10000,$C881),"")</f>
        <v/>
      </c>
      <c r="AA881" s="23" t="str">
        <f>IF(ISNUMBER(AVERAGEIFS(Observed!AA$2:AA$10000,Observed!$A$2:$A$10000,$A881,Observed!$C$2:$C$10000,$C881)),AVERAGEIFS(Observed!AA$2:AA$10000,Observed!$A$2:$A$10000,$A881,Observed!$C$2:$C$10000,$C881),"")</f>
        <v/>
      </c>
      <c r="AB881" s="23" t="str">
        <f>IF(ISNUMBER(AVERAGEIFS(Observed!AB$2:AB$10000,Observed!$A$2:$A$10000,$A881,Observed!$C$2:$C$10000,$C881)),AVERAGEIFS(Observed!AB$2:AB$10000,Observed!$A$2:$A$10000,$A881,Observed!$C$2:$C$10000,$C881),"")</f>
        <v/>
      </c>
      <c r="AC881" s="23" t="str">
        <f>IF(ISNUMBER(AVERAGEIFS(Observed!AC$2:AC$10000,Observed!$A$2:$A$10000,$A881,Observed!$C$2:$C$10000,$C881)),AVERAGEIFS(Observed!AC$2:AC$10000,Observed!$A$2:$A$10000,$A881,Observed!$C$2:$C$10000,$C881),"")</f>
        <v/>
      </c>
      <c r="AD881" s="23" t="str">
        <f>IF(ISNUMBER(AVERAGEIFS(Observed!AD$2:AD$10000,Observed!$A$2:$A$10000,$A881,Observed!$C$2:$C$10000,$C881)),AVERAGEIFS(Observed!AD$2:AD$10000,Observed!$A$2:$A$10000,$A881,Observed!$C$2:$C$10000,$C881),"")</f>
        <v/>
      </c>
      <c r="AE881" s="24" t="str">
        <f>IF(ISNUMBER(AVERAGEIFS(Observed!AE$2:AE$10000,Observed!$A$2:$A$10000,$A881,Observed!$C$2:$C$10000,$C881)),AVERAGEIFS(Observed!AE$2:AE$10000,Observed!$A$2:$A$10000,$A881,Observed!$C$2:$C$10000,$C881),"")</f>
        <v/>
      </c>
      <c r="AF881" s="24" t="str">
        <f>IF(ISNUMBER(AVERAGEIFS(Observed!AF$2:AF$10000,Observed!$A$2:$A$10000,$A881,Observed!$C$2:$C$10000,$C881)),AVERAGEIFS(Observed!AF$2:AF$10000,Observed!$A$2:$A$10000,$A881,Observed!$C$2:$C$10000,$C881),"")</f>
        <v/>
      </c>
      <c r="AG881" s="23" t="str">
        <f>IF(ISNUMBER(AVERAGEIFS(Observed!AG$2:AG$10000,Observed!$A$2:$A$10000,$A881,Observed!$C$2:$C$10000,$C881)),AVERAGEIFS(Observed!AG$2:AG$10000,Observed!$A$2:$A$10000,$A881,Observed!$C$2:$C$10000,$C881),"")</f>
        <v/>
      </c>
      <c r="AH881" s="23" t="str">
        <f>IF(ISNUMBER(AVERAGEIFS(Observed!AH$2:AH$10000,Observed!$A$2:$A$10000,$A881,Observed!$C$2:$C$10000,$C881)),AVERAGEIFS(Observed!AH$2:AH$10000,Observed!$A$2:$A$10000,$A881,Observed!$C$2:$C$10000,$C881),"")</f>
        <v/>
      </c>
      <c r="AI881" s="22" t="str">
        <f>IF(ISNUMBER(AVERAGEIFS(Observed!AI$2:AI$10000,Observed!$A$2:$A$10000,$A881,Observed!$C$2:$C$10000,$C881)),AVERAGEIFS(Observed!AI$2:AI$10000,Observed!$A$2:$A$10000,$A881,Observed!$C$2:$C$10000,$C881),"")</f>
        <v/>
      </c>
      <c r="AJ881" s="23">
        <f>IF(ISNUMBER(AVERAGEIFS(Observed!AJ$2:AJ$10000,Observed!$A$2:$A$10000,$A881,Observed!$C$2:$C$10000,$C881)),AVERAGEIFS(Observed!AJ$2:AJ$10000,Observed!$A$2:$A$10000,$A881,Observed!$C$2:$C$10000,$C881),"")</f>
        <v>22.9</v>
      </c>
      <c r="AK881" s="23" t="str">
        <f>IF(ISNUMBER(AVERAGEIFS(Observed!AK$2:AK$10000,Observed!$A$2:$A$10000,$A881,Observed!$C$2:$C$10000,$C881)),AVERAGEIFS(Observed!AK$2:AK$10000,Observed!$A$2:$A$10000,$A881,Observed!$C$2:$C$10000,$C881),"")</f>
        <v/>
      </c>
      <c r="AL881" s="23" t="str">
        <f>IF(ISNUMBER(AVERAGEIFS(Observed!AL$2:AL$10000,Observed!$A$2:$A$10000,$A881,Observed!$C$2:$C$10000,$C881)),AVERAGEIFS(Observed!AL$2:AL$10000,Observed!$A$2:$A$10000,$A881,Observed!$C$2:$C$10000,$C881),"")</f>
        <v/>
      </c>
      <c r="AM881" s="23" t="str">
        <f>IF(ISNUMBER(AVERAGEIFS(Observed!AM$2:AM$10000,Observed!$A$2:$A$10000,$A881,Observed!$C$2:$C$10000,$C881)),AVERAGEIFS(Observed!AM$2:AM$10000,Observed!$A$2:$A$10000,$A881,Observed!$C$2:$C$10000,$C881),"")</f>
        <v/>
      </c>
      <c r="AN881" s="23" t="str">
        <f>IF(ISNUMBER(AVERAGEIFS(Observed!AN$2:AN$10000,Observed!$A$2:$A$10000,$A881,Observed!$C$2:$C$10000,$C881)),AVERAGEIFS(Observed!AN$2:AN$10000,Observed!$A$2:$A$10000,$A881,Observed!$C$2:$C$10000,$C881),"")</f>
        <v/>
      </c>
      <c r="AO881" s="2">
        <f>COUNTIFS(Observed!$A$2:$A$10000,$A881,Observed!$C$2:$C$10000,$C881)</f>
        <v>5</v>
      </c>
      <c r="AP881" s="2">
        <f t="shared" si="17"/>
        <v>1</v>
      </c>
    </row>
    <row r="882" spans="1:42" x14ac:dyDescent="0.25">
      <c r="A882" t="s">
        <v>94</v>
      </c>
      <c r="B882" t="s">
        <v>30</v>
      </c>
      <c r="C882" s="20">
        <v>40714</v>
      </c>
      <c r="D882">
        <v>1</v>
      </c>
      <c r="F882" t="s">
        <v>108</v>
      </c>
      <c r="G882" s="25" t="s">
        <v>115</v>
      </c>
      <c r="J882" s="2"/>
      <c r="K882" s="22" t="str">
        <f>IF(ISNUMBER(AVERAGEIFS(Observed!K$2:K$10000,Observed!$A$2:$A$10000,$A882,Observed!$C$2:$C$10000,$C882)),AVERAGEIFS(Observed!K$2:K$10000,Observed!$A$2:$A$10000,$A882,Observed!$C$2:$C$10000,$C882),"")</f>
        <v/>
      </c>
      <c r="L882" s="23" t="str">
        <f>IF(ISNUMBER(AVERAGEIFS(Observed!L$2:L$10000,Observed!$A$2:$A$10000,$A882,Observed!$C$2:$C$10000,$C882)),AVERAGEIFS(Observed!L$2:L$10000,Observed!$A$2:$A$10000,$A882,Observed!$C$2:$C$10000,$C882),"")</f>
        <v/>
      </c>
      <c r="M882" s="23" t="str">
        <f>IF(ISNUMBER(AVERAGEIFS(Observed!M$2:M$10000,Observed!$A$2:$A$10000,$A882,Observed!$C$2:$C$10000,$C882)),AVERAGEIFS(Observed!M$2:M$10000,Observed!$A$2:$A$10000,$A882,Observed!$C$2:$C$10000,$C882),"")</f>
        <v/>
      </c>
      <c r="N882" s="23" t="str">
        <f>IF(ISNUMBER(AVERAGEIFS(Observed!N$2:N$10000,Observed!$A$2:$A$10000,$A882,Observed!$C$2:$C$10000,$C882)),AVERAGEIFS(Observed!N$2:N$10000,Observed!$A$2:$A$10000,$A882,Observed!$C$2:$C$10000,$C882),"")</f>
        <v/>
      </c>
      <c r="O882" s="23" t="str">
        <f>IF(ISNUMBER(AVERAGEIFS(Observed!O$2:O$10000,Observed!$A$2:$A$10000,$A882,Observed!$C$2:$C$10000,$C882)),AVERAGEIFS(Observed!O$2:O$10000,Observed!$A$2:$A$10000,$A882,Observed!$C$2:$C$10000,$C882),"")</f>
        <v/>
      </c>
      <c r="P882" s="24" t="str">
        <f>IF(ISNUMBER(AVERAGEIFS(Observed!P$2:P$10000,Observed!$A$2:$A$10000,$A882,Observed!$C$2:$C$10000,$C882)),AVERAGEIFS(Observed!P$2:P$10000,Observed!$A$2:$A$10000,$A882,Observed!$C$2:$C$10000,$C882),"")</f>
        <v/>
      </c>
      <c r="Q882" s="24" t="str">
        <f>IF(ISNUMBER(AVERAGEIFS(Observed!Q$2:Q$10000,Observed!$A$2:$A$10000,$A882,Observed!$C$2:$C$10000,$C882)),AVERAGEIFS(Observed!Q$2:Q$10000,Observed!$A$2:$A$10000,$A882,Observed!$C$2:$C$10000,$C882),"")</f>
        <v/>
      </c>
      <c r="R882" s="24" t="str">
        <f>IF(ISNUMBER(AVERAGEIFS(Observed!R$2:R$10000,Observed!$A$2:$A$10000,$A882,Observed!$C$2:$C$10000,$C882)),AVERAGEIFS(Observed!R$2:R$10000,Observed!$A$2:$A$10000,$A882,Observed!$C$2:$C$10000,$C882),"")</f>
        <v/>
      </c>
      <c r="S882" s="22" t="str">
        <f>IF(ISNUMBER(AVERAGEIFS(Observed!S$2:S$10000,Observed!$A$2:$A$10000,$A882,Observed!$C$2:$C$10000,$C882)),AVERAGEIFS(Observed!S$2:S$10000,Observed!$A$2:$A$10000,$A882,Observed!$C$2:$C$10000,$C882),"")</f>
        <v/>
      </c>
      <c r="T882" s="23" t="str">
        <f>IF(ISNUMBER(AVERAGEIFS(Observed!T$2:T$10000,Observed!$A$2:$A$10000,$A882,Observed!$C$2:$C$10000,$C882)),AVERAGEIFS(Observed!T$2:T$10000,Observed!$A$2:$A$10000,$A882,Observed!$C$2:$C$10000,$C882),"")</f>
        <v/>
      </c>
      <c r="U882" s="23" t="str">
        <f>IF(ISNUMBER(AVERAGEIFS(Observed!U$2:U$10000,Observed!$A$2:$A$10000,$A882,Observed!$C$2:$C$10000,$C882)),AVERAGEIFS(Observed!U$2:U$10000,Observed!$A$2:$A$10000,$A882,Observed!$C$2:$C$10000,$C882),"")</f>
        <v/>
      </c>
      <c r="V882" s="23" t="str">
        <f>IF(ISNUMBER(AVERAGEIFS(Observed!V$2:V$10000,Observed!$A$2:$A$10000,$A882,Observed!$C$2:$C$10000,$C882)),AVERAGEIFS(Observed!V$2:V$10000,Observed!$A$2:$A$10000,$A882,Observed!$C$2:$C$10000,$C882),"")</f>
        <v/>
      </c>
      <c r="W882" s="23" t="str">
        <f>IF(ISNUMBER(AVERAGEIFS(Observed!W$2:W$10000,Observed!$A$2:$A$10000,$A882,Observed!$C$2:$C$10000,$C882)),AVERAGEIFS(Observed!W$2:W$10000,Observed!$A$2:$A$10000,$A882,Observed!$C$2:$C$10000,$C882),"")</f>
        <v/>
      </c>
      <c r="X882" s="23" t="str">
        <f>IF(ISNUMBER(AVERAGEIFS(Observed!X$2:X$10000,Observed!$A$2:$A$10000,$A882,Observed!$C$2:$C$10000,$C882)),AVERAGEIFS(Observed!X$2:X$10000,Observed!$A$2:$A$10000,$A882,Observed!$C$2:$C$10000,$C882),"")</f>
        <v/>
      </c>
      <c r="Y882" s="23" t="str">
        <f>IF(ISNUMBER(AVERAGEIFS(Observed!Y$2:Y$10000,Observed!$A$2:$A$10000,$A882,Observed!$C$2:$C$10000,$C882)),AVERAGEIFS(Observed!Y$2:Y$10000,Observed!$A$2:$A$10000,$A882,Observed!$C$2:$C$10000,$C882),"")</f>
        <v/>
      </c>
      <c r="Z882" s="23" t="str">
        <f>IF(ISNUMBER(AVERAGEIFS(Observed!Z$2:Z$10000,Observed!$A$2:$A$10000,$A882,Observed!$C$2:$C$10000,$C882)),AVERAGEIFS(Observed!Z$2:Z$10000,Observed!$A$2:$A$10000,$A882,Observed!$C$2:$C$10000,$C882),"")</f>
        <v/>
      </c>
      <c r="AA882" s="23" t="str">
        <f>IF(ISNUMBER(AVERAGEIFS(Observed!AA$2:AA$10000,Observed!$A$2:$A$10000,$A882,Observed!$C$2:$C$10000,$C882)),AVERAGEIFS(Observed!AA$2:AA$10000,Observed!$A$2:$A$10000,$A882,Observed!$C$2:$C$10000,$C882),"")</f>
        <v/>
      </c>
      <c r="AB882" s="23" t="str">
        <f>IF(ISNUMBER(AVERAGEIFS(Observed!AB$2:AB$10000,Observed!$A$2:$A$10000,$A882,Observed!$C$2:$C$10000,$C882)),AVERAGEIFS(Observed!AB$2:AB$10000,Observed!$A$2:$A$10000,$A882,Observed!$C$2:$C$10000,$C882),"")</f>
        <v/>
      </c>
      <c r="AC882" s="23" t="str">
        <f>IF(ISNUMBER(AVERAGEIFS(Observed!AC$2:AC$10000,Observed!$A$2:$A$10000,$A882,Observed!$C$2:$C$10000,$C882)),AVERAGEIFS(Observed!AC$2:AC$10000,Observed!$A$2:$A$10000,$A882,Observed!$C$2:$C$10000,$C882),"")</f>
        <v/>
      </c>
      <c r="AD882" s="23" t="str">
        <f>IF(ISNUMBER(AVERAGEIFS(Observed!AD$2:AD$10000,Observed!$A$2:$A$10000,$A882,Observed!$C$2:$C$10000,$C882)),AVERAGEIFS(Observed!AD$2:AD$10000,Observed!$A$2:$A$10000,$A882,Observed!$C$2:$C$10000,$C882),"")</f>
        <v/>
      </c>
      <c r="AE882" s="24" t="str">
        <f>IF(ISNUMBER(AVERAGEIFS(Observed!AE$2:AE$10000,Observed!$A$2:$A$10000,$A882,Observed!$C$2:$C$10000,$C882)),AVERAGEIFS(Observed!AE$2:AE$10000,Observed!$A$2:$A$10000,$A882,Observed!$C$2:$C$10000,$C882),"")</f>
        <v/>
      </c>
      <c r="AF882" s="24" t="str">
        <f>IF(ISNUMBER(AVERAGEIFS(Observed!AF$2:AF$10000,Observed!$A$2:$A$10000,$A882,Observed!$C$2:$C$10000,$C882)),AVERAGEIFS(Observed!AF$2:AF$10000,Observed!$A$2:$A$10000,$A882,Observed!$C$2:$C$10000,$C882),"")</f>
        <v/>
      </c>
      <c r="AG882" s="23" t="str">
        <f>IF(ISNUMBER(AVERAGEIFS(Observed!AG$2:AG$10000,Observed!$A$2:$A$10000,$A882,Observed!$C$2:$C$10000,$C882)),AVERAGEIFS(Observed!AG$2:AG$10000,Observed!$A$2:$A$10000,$A882,Observed!$C$2:$C$10000,$C882),"")</f>
        <v/>
      </c>
      <c r="AH882" s="23" t="str">
        <f>IF(ISNUMBER(AVERAGEIFS(Observed!AH$2:AH$10000,Observed!$A$2:$A$10000,$A882,Observed!$C$2:$C$10000,$C882)),AVERAGEIFS(Observed!AH$2:AH$10000,Observed!$A$2:$A$10000,$A882,Observed!$C$2:$C$10000,$C882),"")</f>
        <v/>
      </c>
      <c r="AI882" s="22" t="str">
        <f>IF(ISNUMBER(AVERAGEIFS(Observed!AI$2:AI$10000,Observed!$A$2:$A$10000,$A882,Observed!$C$2:$C$10000,$C882)),AVERAGEIFS(Observed!AI$2:AI$10000,Observed!$A$2:$A$10000,$A882,Observed!$C$2:$C$10000,$C882),"")</f>
        <v/>
      </c>
      <c r="AJ882" s="23">
        <f>IF(ISNUMBER(AVERAGEIFS(Observed!AJ$2:AJ$10000,Observed!$A$2:$A$10000,$A882,Observed!$C$2:$C$10000,$C882)),AVERAGEIFS(Observed!AJ$2:AJ$10000,Observed!$A$2:$A$10000,$A882,Observed!$C$2:$C$10000,$C882),"")</f>
        <v>23.339999999999996</v>
      </c>
      <c r="AK882" s="23" t="str">
        <f>IF(ISNUMBER(AVERAGEIFS(Observed!AK$2:AK$10000,Observed!$A$2:$A$10000,$A882,Observed!$C$2:$C$10000,$C882)),AVERAGEIFS(Observed!AK$2:AK$10000,Observed!$A$2:$A$10000,$A882,Observed!$C$2:$C$10000,$C882),"")</f>
        <v/>
      </c>
      <c r="AL882" s="23" t="str">
        <f>IF(ISNUMBER(AVERAGEIFS(Observed!AL$2:AL$10000,Observed!$A$2:$A$10000,$A882,Observed!$C$2:$C$10000,$C882)),AVERAGEIFS(Observed!AL$2:AL$10000,Observed!$A$2:$A$10000,$A882,Observed!$C$2:$C$10000,$C882),"")</f>
        <v/>
      </c>
      <c r="AM882" s="23" t="str">
        <f>IF(ISNUMBER(AVERAGEIFS(Observed!AM$2:AM$10000,Observed!$A$2:$A$10000,$A882,Observed!$C$2:$C$10000,$C882)),AVERAGEIFS(Observed!AM$2:AM$10000,Observed!$A$2:$A$10000,$A882,Observed!$C$2:$C$10000,$C882),"")</f>
        <v/>
      </c>
      <c r="AN882" s="23" t="str">
        <f>IF(ISNUMBER(AVERAGEIFS(Observed!AN$2:AN$10000,Observed!$A$2:$A$10000,$A882,Observed!$C$2:$C$10000,$C882)),AVERAGEIFS(Observed!AN$2:AN$10000,Observed!$A$2:$A$10000,$A882,Observed!$C$2:$C$10000,$C882),"")</f>
        <v/>
      </c>
      <c r="AO882" s="2">
        <f>COUNTIFS(Observed!$A$2:$A$10000,$A882,Observed!$C$2:$C$10000,$C882)</f>
        <v>5</v>
      </c>
      <c r="AP882" s="2">
        <f t="shared" si="17"/>
        <v>1</v>
      </c>
    </row>
    <row r="883" spans="1:42" x14ac:dyDescent="0.25">
      <c r="A883" t="s">
        <v>94</v>
      </c>
      <c r="B883" t="s">
        <v>30</v>
      </c>
      <c r="C883" s="20">
        <v>40728</v>
      </c>
      <c r="D883">
        <v>1</v>
      </c>
      <c r="F883" t="s">
        <v>108</v>
      </c>
      <c r="G883" s="25" t="s">
        <v>76</v>
      </c>
      <c r="J883" s="2"/>
      <c r="K883" s="22" t="str">
        <f>IF(ISNUMBER(AVERAGEIFS(Observed!K$2:K$10000,Observed!$A$2:$A$10000,$A883,Observed!$C$2:$C$10000,$C883)),AVERAGEIFS(Observed!K$2:K$10000,Observed!$A$2:$A$10000,$A883,Observed!$C$2:$C$10000,$C883),"")</f>
        <v/>
      </c>
      <c r="L883" s="23" t="str">
        <f>IF(ISNUMBER(AVERAGEIFS(Observed!L$2:L$10000,Observed!$A$2:$A$10000,$A883,Observed!$C$2:$C$10000,$C883)),AVERAGEIFS(Observed!L$2:L$10000,Observed!$A$2:$A$10000,$A883,Observed!$C$2:$C$10000,$C883),"")</f>
        <v/>
      </c>
      <c r="M883" s="23" t="str">
        <f>IF(ISNUMBER(AVERAGEIFS(Observed!M$2:M$10000,Observed!$A$2:$A$10000,$A883,Observed!$C$2:$C$10000,$C883)),AVERAGEIFS(Observed!M$2:M$10000,Observed!$A$2:$A$10000,$A883,Observed!$C$2:$C$10000,$C883),"")</f>
        <v/>
      </c>
      <c r="N883" s="23" t="str">
        <f>IF(ISNUMBER(AVERAGEIFS(Observed!N$2:N$10000,Observed!$A$2:$A$10000,$A883,Observed!$C$2:$C$10000,$C883)),AVERAGEIFS(Observed!N$2:N$10000,Observed!$A$2:$A$10000,$A883,Observed!$C$2:$C$10000,$C883),"")</f>
        <v/>
      </c>
      <c r="O883" s="23" t="str">
        <f>IF(ISNUMBER(AVERAGEIFS(Observed!O$2:O$10000,Observed!$A$2:$A$10000,$A883,Observed!$C$2:$C$10000,$C883)),AVERAGEIFS(Observed!O$2:O$10000,Observed!$A$2:$A$10000,$A883,Observed!$C$2:$C$10000,$C883),"")</f>
        <v/>
      </c>
      <c r="P883" s="24" t="str">
        <f>IF(ISNUMBER(AVERAGEIFS(Observed!P$2:P$10000,Observed!$A$2:$A$10000,$A883,Observed!$C$2:$C$10000,$C883)),AVERAGEIFS(Observed!P$2:P$10000,Observed!$A$2:$A$10000,$A883,Observed!$C$2:$C$10000,$C883),"")</f>
        <v/>
      </c>
      <c r="Q883" s="24" t="str">
        <f>IF(ISNUMBER(AVERAGEIFS(Observed!Q$2:Q$10000,Observed!$A$2:$A$10000,$A883,Observed!$C$2:$C$10000,$C883)),AVERAGEIFS(Observed!Q$2:Q$10000,Observed!$A$2:$A$10000,$A883,Observed!$C$2:$C$10000,$C883),"")</f>
        <v/>
      </c>
      <c r="R883" s="24" t="str">
        <f>IF(ISNUMBER(AVERAGEIFS(Observed!R$2:R$10000,Observed!$A$2:$A$10000,$A883,Observed!$C$2:$C$10000,$C883)),AVERAGEIFS(Observed!R$2:R$10000,Observed!$A$2:$A$10000,$A883,Observed!$C$2:$C$10000,$C883),"")</f>
        <v/>
      </c>
      <c r="S883" s="22" t="str">
        <f>IF(ISNUMBER(AVERAGEIFS(Observed!S$2:S$10000,Observed!$A$2:$A$10000,$A883,Observed!$C$2:$C$10000,$C883)),AVERAGEIFS(Observed!S$2:S$10000,Observed!$A$2:$A$10000,$A883,Observed!$C$2:$C$10000,$C883),"")</f>
        <v/>
      </c>
      <c r="T883" s="23" t="str">
        <f>IF(ISNUMBER(AVERAGEIFS(Observed!T$2:T$10000,Observed!$A$2:$A$10000,$A883,Observed!$C$2:$C$10000,$C883)),AVERAGEIFS(Observed!T$2:T$10000,Observed!$A$2:$A$10000,$A883,Observed!$C$2:$C$10000,$C883),"")</f>
        <v/>
      </c>
      <c r="U883" s="23" t="str">
        <f>IF(ISNUMBER(AVERAGEIFS(Observed!U$2:U$10000,Observed!$A$2:$A$10000,$A883,Observed!$C$2:$C$10000,$C883)),AVERAGEIFS(Observed!U$2:U$10000,Observed!$A$2:$A$10000,$A883,Observed!$C$2:$C$10000,$C883),"")</f>
        <v/>
      </c>
      <c r="V883" s="23" t="str">
        <f>IF(ISNUMBER(AVERAGEIFS(Observed!V$2:V$10000,Observed!$A$2:$A$10000,$A883,Observed!$C$2:$C$10000,$C883)),AVERAGEIFS(Observed!V$2:V$10000,Observed!$A$2:$A$10000,$A883,Observed!$C$2:$C$10000,$C883),"")</f>
        <v/>
      </c>
      <c r="W883" s="23" t="str">
        <f>IF(ISNUMBER(AVERAGEIFS(Observed!W$2:W$10000,Observed!$A$2:$A$10000,$A883,Observed!$C$2:$C$10000,$C883)),AVERAGEIFS(Observed!W$2:W$10000,Observed!$A$2:$A$10000,$A883,Observed!$C$2:$C$10000,$C883),"")</f>
        <v/>
      </c>
      <c r="X883" s="23" t="str">
        <f>IF(ISNUMBER(AVERAGEIFS(Observed!X$2:X$10000,Observed!$A$2:$A$10000,$A883,Observed!$C$2:$C$10000,$C883)),AVERAGEIFS(Observed!X$2:X$10000,Observed!$A$2:$A$10000,$A883,Observed!$C$2:$C$10000,$C883),"")</f>
        <v/>
      </c>
      <c r="Y883" s="23" t="str">
        <f>IF(ISNUMBER(AVERAGEIFS(Observed!Y$2:Y$10000,Observed!$A$2:$A$10000,$A883,Observed!$C$2:$C$10000,$C883)),AVERAGEIFS(Observed!Y$2:Y$10000,Observed!$A$2:$A$10000,$A883,Observed!$C$2:$C$10000,$C883),"")</f>
        <v/>
      </c>
      <c r="Z883" s="23" t="str">
        <f>IF(ISNUMBER(AVERAGEIFS(Observed!Z$2:Z$10000,Observed!$A$2:$A$10000,$A883,Observed!$C$2:$C$10000,$C883)),AVERAGEIFS(Observed!Z$2:Z$10000,Observed!$A$2:$A$10000,$A883,Observed!$C$2:$C$10000,$C883),"")</f>
        <v/>
      </c>
      <c r="AA883" s="23" t="str">
        <f>IF(ISNUMBER(AVERAGEIFS(Observed!AA$2:AA$10000,Observed!$A$2:$A$10000,$A883,Observed!$C$2:$C$10000,$C883)),AVERAGEIFS(Observed!AA$2:AA$10000,Observed!$A$2:$A$10000,$A883,Observed!$C$2:$C$10000,$C883),"")</f>
        <v/>
      </c>
      <c r="AB883" s="23" t="str">
        <f>IF(ISNUMBER(AVERAGEIFS(Observed!AB$2:AB$10000,Observed!$A$2:$A$10000,$A883,Observed!$C$2:$C$10000,$C883)),AVERAGEIFS(Observed!AB$2:AB$10000,Observed!$A$2:$A$10000,$A883,Observed!$C$2:$C$10000,$C883),"")</f>
        <v/>
      </c>
      <c r="AC883" s="23" t="str">
        <f>IF(ISNUMBER(AVERAGEIFS(Observed!AC$2:AC$10000,Observed!$A$2:$A$10000,$A883,Observed!$C$2:$C$10000,$C883)),AVERAGEIFS(Observed!AC$2:AC$10000,Observed!$A$2:$A$10000,$A883,Observed!$C$2:$C$10000,$C883),"")</f>
        <v/>
      </c>
      <c r="AD883" s="23" t="str">
        <f>IF(ISNUMBER(AVERAGEIFS(Observed!AD$2:AD$10000,Observed!$A$2:$A$10000,$A883,Observed!$C$2:$C$10000,$C883)),AVERAGEIFS(Observed!AD$2:AD$10000,Observed!$A$2:$A$10000,$A883,Observed!$C$2:$C$10000,$C883),"")</f>
        <v/>
      </c>
      <c r="AE883" s="24" t="str">
        <f>IF(ISNUMBER(AVERAGEIFS(Observed!AE$2:AE$10000,Observed!$A$2:$A$10000,$A883,Observed!$C$2:$C$10000,$C883)),AVERAGEIFS(Observed!AE$2:AE$10000,Observed!$A$2:$A$10000,$A883,Observed!$C$2:$C$10000,$C883),"")</f>
        <v/>
      </c>
      <c r="AF883" s="24" t="str">
        <f>IF(ISNUMBER(AVERAGEIFS(Observed!AF$2:AF$10000,Observed!$A$2:$A$10000,$A883,Observed!$C$2:$C$10000,$C883)),AVERAGEIFS(Observed!AF$2:AF$10000,Observed!$A$2:$A$10000,$A883,Observed!$C$2:$C$10000,$C883),"")</f>
        <v/>
      </c>
      <c r="AG883" s="23" t="str">
        <f>IF(ISNUMBER(AVERAGEIFS(Observed!AG$2:AG$10000,Observed!$A$2:$A$10000,$A883,Observed!$C$2:$C$10000,$C883)),AVERAGEIFS(Observed!AG$2:AG$10000,Observed!$A$2:$A$10000,$A883,Observed!$C$2:$C$10000,$C883),"")</f>
        <v/>
      </c>
      <c r="AH883" s="23" t="str">
        <f>IF(ISNUMBER(AVERAGEIFS(Observed!AH$2:AH$10000,Observed!$A$2:$A$10000,$A883,Observed!$C$2:$C$10000,$C883)),AVERAGEIFS(Observed!AH$2:AH$10000,Observed!$A$2:$A$10000,$A883,Observed!$C$2:$C$10000,$C883),"")</f>
        <v/>
      </c>
      <c r="AI883" s="22" t="str">
        <f>IF(ISNUMBER(AVERAGEIFS(Observed!AI$2:AI$10000,Observed!$A$2:$A$10000,$A883,Observed!$C$2:$C$10000,$C883)),AVERAGEIFS(Observed!AI$2:AI$10000,Observed!$A$2:$A$10000,$A883,Observed!$C$2:$C$10000,$C883),"")</f>
        <v/>
      </c>
      <c r="AJ883" s="23">
        <f>IF(ISNUMBER(AVERAGEIFS(Observed!AJ$2:AJ$10000,Observed!$A$2:$A$10000,$A883,Observed!$C$2:$C$10000,$C883)),AVERAGEIFS(Observed!AJ$2:AJ$10000,Observed!$A$2:$A$10000,$A883,Observed!$C$2:$C$10000,$C883),"")</f>
        <v>10.680000000000001</v>
      </c>
      <c r="AK883" s="23" t="str">
        <f>IF(ISNUMBER(AVERAGEIFS(Observed!AK$2:AK$10000,Observed!$A$2:$A$10000,$A883,Observed!$C$2:$C$10000,$C883)),AVERAGEIFS(Observed!AK$2:AK$10000,Observed!$A$2:$A$10000,$A883,Observed!$C$2:$C$10000,$C883),"")</f>
        <v/>
      </c>
      <c r="AL883" s="23" t="str">
        <f>IF(ISNUMBER(AVERAGEIFS(Observed!AL$2:AL$10000,Observed!$A$2:$A$10000,$A883,Observed!$C$2:$C$10000,$C883)),AVERAGEIFS(Observed!AL$2:AL$10000,Observed!$A$2:$A$10000,$A883,Observed!$C$2:$C$10000,$C883),"")</f>
        <v/>
      </c>
      <c r="AM883" s="23" t="str">
        <f>IF(ISNUMBER(AVERAGEIFS(Observed!AM$2:AM$10000,Observed!$A$2:$A$10000,$A883,Observed!$C$2:$C$10000,$C883)),AVERAGEIFS(Observed!AM$2:AM$10000,Observed!$A$2:$A$10000,$A883,Observed!$C$2:$C$10000,$C883),"")</f>
        <v/>
      </c>
      <c r="AN883" s="23" t="str">
        <f>IF(ISNUMBER(AVERAGEIFS(Observed!AN$2:AN$10000,Observed!$A$2:$A$10000,$A883,Observed!$C$2:$C$10000,$C883)),AVERAGEIFS(Observed!AN$2:AN$10000,Observed!$A$2:$A$10000,$A883,Observed!$C$2:$C$10000,$C883),"")</f>
        <v/>
      </c>
      <c r="AO883" s="2">
        <f>COUNTIFS(Observed!$A$2:$A$10000,$A883,Observed!$C$2:$C$10000,$C883)</f>
        <v>5</v>
      </c>
      <c r="AP883" s="2">
        <f t="shared" si="17"/>
        <v>1</v>
      </c>
    </row>
    <row r="884" spans="1:42" x14ac:dyDescent="0.25">
      <c r="A884" t="s">
        <v>94</v>
      </c>
      <c r="B884" t="s">
        <v>30</v>
      </c>
      <c r="C884" s="20">
        <v>40742</v>
      </c>
      <c r="D884">
        <v>1</v>
      </c>
      <c r="F884" t="s">
        <v>108</v>
      </c>
      <c r="G884" s="25" t="s">
        <v>76</v>
      </c>
      <c r="J884" s="2"/>
      <c r="K884" s="22" t="str">
        <f>IF(ISNUMBER(AVERAGEIFS(Observed!K$2:K$10000,Observed!$A$2:$A$10000,$A884,Observed!$C$2:$C$10000,$C884)),AVERAGEIFS(Observed!K$2:K$10000,Observed!$A$2:$A$10000,$A884,Observed!$C$2:$C$10000,$C884),"")</f>
        <v/>
      </c>
      <c r="L884" s="23" t="str">
        <f>IF(ISNUMBER(AVERAGEIFS(Observed!L$2:L$10000,Observed!$A$2:$A$10000,$A884,Observed!$C$2:$C$10000,$C884)),AVERAGEIFS(Observed!L$2:L$10000,Observed!$A$2:$A$10000,$A884,Observed!$C$2:$C$10000,$C884),"")</f>
        <v/>
      </c>
      <c r="M884" s="23" t="str">
        <f>IF(ISNUMBER(AVERAGEIFS(Observed!M$2:M$10000,Observed!$A$2:$A$10000,$A884,Observed!$C$2:$C$10000,$C884)),AVERAGEIFS(Observed!M$2:M$10000,Observed!$A$2:$A$10000,$A884,Observed!$C$2:$C$10000,$C884),"")</f>
        <v/>
      </c>
      <c r="N884" s="23" t="str">
        <f>IF(ISNUMBER(AVERAGEIFS(Observed!N$2:N$10000,Observed!$A$2:$A$10000,$A884,Observed!$C$2:$C$10000,$C884)),AVERAGEIFS(Observed!N$2:N$10000,Observed!$A$2:$A$10000,$A884,Observed!$C$2:$C$10000,$C884),"")</f>
        <v/>
      </c>
      <c r="O884" s="23" t="str">
        <f>IF(ISNUMBER(AVERAGEIFS(Observed!O$2:O$10000,Observed!$A$2:$A$10000,$A884,Observed!$C$2:$C$10000,$C884)),AVERAGEIFS(Observed!O$2:O$10000,Observed!$A$2:$A$10000,$A884,Observed!$C$2:$C$10000,$C884),"")</f>
        <v/>
      </c>
      <c r="P884" s="24" t="str">
        <f>IF(ISNUMBER(AVERAGEIFS(Observed!P$2:P$10000,Observed!$A$2:$A$10000,$A884,Observed!$C$2:$C$10000,$C884)),AVERAGEIFS(Observed!P$2:P$10000,Observed!$A$2:$A$10000,$A884,Observed!$C$2:$C$10000,$C884),"")</f>
        <v/>
      </c>
      <c r="Q884" s="24" t="str">
        <f>IF(ISNUMBER(AVERAGEIFS(Observed!Q$2:Q$10000,Observed!$A$2:$A$10000,$A884,Observed!$C$2:$C$10000,$C884)),AVERAGEIFS(Observed!Q$2:Q$10000,Observed!$A$2:$A$10000,$A884,Observed!$C$2:$C$10000,$C884),"")</f>
        <v/>
      </c>
      <c r="R884" s="24" t="str">
        <f>IF(ISNUMBER(AVERAGEIFS(Observed!R$2:R$10000,Observed!$A$2:$A$10000,$A884,Observed!$C$2:$C$10000,$C884)),AVERAGEIFS(Observed!R$2:R$10000,Observed!$A$2:$A$10000,$A884,Observed!$C$2:$C$10000,$C884),"")</f>
        <v/>
      </c>
      <c r="S884" s="22" t="str">
        <f>IF(ISNUMBER(AVERAGEIFS(Observed!S$2:S$10000,Observed!$A$2:$A$10000,$A884,Observed!$C$2:$C$10000,$C884)),AVERAGEIFS(Observed!S$2:S$10000,Observed!$A$2:$A$10000,$A884,Observed!$C$2:$C$10000,$C884),"")</f>
        <v/>
      </c>
      <c r="T884" s="23" t="str">
        <f>IF(ISNUMBER(AVERAGEIFS(Observed!T$2:T$10000,Observed!$A$2:$A$10000,$A884,Observed!$C$2:$C$10000,$C884)),AVERAGEIFS(Observed!T$2:T$10000,Observed!$A$2:$A$10000,$A884,Observed!$C$2:$C$10000,$C884),"")</f>
        <v/>
      </c>
      <c r="U884" s="23" t="str">
        <f>IF(ISNUMBER(AVERAGEIFS(Observed!U$2:U$10000,Observed!$A$2:$A$10000,$A884,Observed!$C$2:$C$10000,$C884)),AVERAGEIFS(Observed!U$2:U$10000,Observed!$A$2:$A$10000,$A884,Observed!$C$2:$C$10000,$C884),"")</f>
        <v/>
      </c>
      <c r="V884" s="23" t="str">
        <f>IF(ISNUMBER(AVERAGEIFS(Observed!V$2:V$10000,Observed!$A$2:$A$10000,$A884,Observed!$C$2:$C$10000,$C884)),AVERAGEIFS(Observed!V$2:V$10000,Observed!$A$2:$A$10000,$A884,Observed!$C$2:$C$10000,$C884),"")</f>
        <v/>
      </c>
      <c r="W884" s="23" t="str">
        <f>IF(ISNUMBER(AVERAGEIFS(Observed!W$2:W$10000,Observed!$A$2:$A$10000,$A884,Observed!$C$2:$C$10000,$C884)),AVERAGEIFS(Observed!W$2:W$10000,Observed!$A$2:$A$10000,$A884,Observed!$C$2:$C$10000,$C884),"")</f>
        <v/>
      </c>
      <c r="X884" s="23" t="str">
        <f>IF(ISNUMBER(AVERAGEIFS(Observed!X$2:X$10000,Observed!$A$2:$A$10000,$A884,Observed!$C$2:$C$10000,$C884)),AVERAGEIFS(Observed!X$2:X$10000,Observed!$A$2:$A$10000,$A884,Observed!$C$2:$C$10000,$C884),"")</f>
        <v/>
      </c>
      <c r="Y884" s="23" t="str">
        <f>IF(ISNUMBER(AVERAGEIFS(Observed!Y$2:Y$10000,Observed!$A$2:$A$10000,$A884,Observed!$C$2:$C$10000,$C884)),AVERAGEIFS(Observed!Y$2:Y$10000,Observed!$A$2:$A$10000,$A884,Observed!$C$2:$C$10000,$C884),"")</f>
        <v/>
      </c>
      <c r="Z884" s="23" t="str">
        <f>IF(ISNUMBER(AVERAGEIFS(Observed!Z$2:Z$10000,Observed!$A$2:$A$10000,$A884,Observed!$C$2:$C$10000,$C884)),AVERAGEIFS(Observed!Z$2:Z$10000,Observed!$A$2:$A$10000,$A884,Observed!$C$2:$C$10000,$C884),"")</f>
        <v/>
      </c>
      <c r="AA884" s="23" t="str">
        <f>IF(ISNUMBER(AVERAGEIFS(Observed!AA$2:AA$10000,Observed!$A$2:$A$10000,$A884,Observed!$C$2:$C$10000,$C884)),AVERAGEIFS(Observed!AA$2:AA$10000,Observed!$A$2:$A$10000,$A884,Observed!$C$2:$C$10000,$C884),"")</f>
        <v/>
      </c>
      <c r="AB884" s="23" t="str">
        <f>IF(ISNUMBER(AVERAGEIFS(Observed!AB$2:AB$10000,Observed!$A$2:$A$10000,$A884,Observed!$C$2:$C$10000,$C884)),AVERAGEIFS(Observed!AB$2:AB$10000,Observed!$A$2:$A$10000,$A884,Observed!$C$2:$C$10000,$C884),"")</f>
        <v/>
      </c>
      <c r="AC884" s="23" t="str">
        <f>IF(ISNUMBER(AVERAGEIFS(Observed!AC$2:AC$10000,Observed!$A$2:$A$10000,$A884,Observed!$C$2:$C$10000,$C884)),AVERAGEIFS(Observed!AC$2:AC$10000,Observed!$A$2:$A$10000,$A884,Observed!$C$2:$C$10000,$C884),"")</f>
        <v/>
      </c>
      <c r="AD884" s="23" t="str">
        <f>IF(ISNUMBER(AVERAGEIFS(Observed!AD$2:AD$10000,Observed!$A$2:$A$10000,$A884,Observed!$C$2:$C$10000,$C884)),AVERAGEIFS(Observed!AD$2:AD$10000,Observed!$A$2:$A$10000,$A884,Observed!$C$2:$C$10000,$C884),"")</f>
        <v/>
      </c>
      <c r="AE884" s="24" t="str">
        <f>IF(ISNUMBER(AVERAGEIFS(Observed!AE$2:AE$10000,Observed!$A$2:$A$10000,$A884,Observed!$C$2:$C$10000,$C884)),AVERAGEIFS(Observed!AE$2:AE$10000,Observed!$A$2:$A$10000,$A884,Observed!$C$2:$C$10000,$C884),"")</f>
        <v/>
      </c>
      <c r="AF884" s="24" t="str">
        <f>IF(ISNUMBER(AVERAGEIFS(Observed!AF$2:AF$10000,Observed!$A$2:$A$10000,$A884,Observed!$C$2:$C$10000,$C884)),AVERAGEIFS(Observed!AF$2:AF$10000,Observed!$A$2:$A$10000,$A884,Observed!$C$2:$C$10000,$C884),"")</f>
        <v/>
      </c>
      <c r="AG884" s="23" t="str">
        <f>IF(ISNUMBER(AVERAGEIFS(Observed!AG$2:AG$10000,Observed!$A$2:$A$10000,$A884,Observed!$C$2:$C$10000,$C884)),AVERAGEIFS(Observed!AG$2:AG$10000,Observed!$A$2:$A$10000,$A884,Observed!$C$2:$C$10000,$C884),"")</f>
        <v/>
      </c>
      <c r="AH884" s="23" t="str">
        <f>IF(ISNUMBER(AVERAGEIFS(Observed!AH$2:AH$10000,Observed!$A$2:$A$10000,$A884,Observed!$C$2:$C$10000,$C884)),AVERAGEIFS(Observed!AH$2:AH$10000,Observed!$A$2:$A$10000,$A884,Observed!$C$2:$C$10000,$C884),"")</f>
        <v/>
      </c>
      <c r="AI884" s="22" t="str">
        <f>IF(ISNUMBER(AVERAGEIFS(Observed!AI$2:AI$10000,Observed!$A$2:$A$10000,$A884,Observed!$C$2:$C$10000,$C884)),AVERAGEIFS(Observed!AI$2:AI$10000,Observed!$A$2:$A$10000,$A884,Observed!$C$2:$C$10000,$C884),"")</f>
        <v/>
      </c>
      <c r="AJ884" s="23">
        <f>IF(ISNUMBER(AVERAGEIFS(Observed!AJ$2:AJ$10000,Observed!$A$2:$A$10000,$A884,Observed!$C$2:$C$10000,$C884)),AVERAGEIFS(Observed!AJ$2:AJ$10000,Observed!$A$2:$A$10000,$A884,Observed!$C$2:$C$10000,$C884),"")</f>
        <v>16.02</v>
      </c>
      <c r="AK884" s="23" t="str">
        <f>IF(ISNUMBER(AVERAGEIFS(Observed!AK$2:AK$10000,Observed!$A$2:$A$10000,$A884,Observed!$C$2:$C$10000,$C884)),AVERAGEIFS(Observed!AK$2:AK$10000,Observed!$A$2:$A$10000,$A884,Observed!$C$2:$C$10000,$C884),"")</f>
        <v/>
      </c>
      <c r="AL884" s="23" t="str">
        <f>IF(ISNUMBER(AVERAGEIFS(Observed!AL$2:AL$10000,Observed!$A$2:$A$10000,$A884,Observed!$C$2:$C$10000,$C884)),AVERAGEIFS(Observed!AL$2:AL$10000,Observed!$A$2:$A$10000,$A884,Observed!$C$2:$C$10000,$C884),"")</f>
        <v/>
      </c>
      <c r="AM884" s="23" t="str">
        <f>IF(ISNUMBER(AVERAGEIFS(Observed!AM$2:AM$10000,Observed!$A$2:$A$10000,$A884,Observed!$C$2:$C$10000,$C884)),AVERAGEIFS(Observed!AM$2:AM$10000,Observed!$A$2:$A$10000,$A884,Observed!$C$2:$C$10000,$C884),"")</f>
        <v/>
      </c>
      <c r="AN884" s="23" t="str">
        <f>IF(ISNUMBER(AVERAGEIFS(Observed!AN$2:AN$10000,Observed!$A$2:$A$10000,$A884,Observed!$C$2:$C$10000,$C884)),AVERAGEIFS(Observed!AN$2:AN$10000,Observed!$A$2:$A$10000,$A884,Observed!$C$2:$C$10000,$C884),"")</f>
        <v/>
      </c>
      <c r="AO884" s="2">
        <f>COUNTIFS(Observed!$A$2:$A$10000,$A884,Observed!$C$2:$C$10000,$C884)</f>
        <v>5</v>
      </c>
      <c r="AP884" s="2">
        <f t="shared" si="17"/>
        <v>1</v>
      </c>
    </row>
    <row r="885" spans="1:42" x14ac:dyDescent="0.25">
      <c r="A885" t="s">
        <v>94</v>
      </c>
      <c r="B885" t="s">
        <v>30</v>
      </c>
      <c r="C885" s="20">
        <v>40749</v>
      </c>
      <c r="D885">
        <v>1</v>
      </c>
      <c r="F885" t="s">
        <v>108</v>
      </c>
      <c r="G885" s="25" t="s">
        <v>76</v>
      </c>
      <c r="J885" s="2"/>
      <c r="K885" s="22" t="str">
        <f>IF(ISNUMBER(AVERAGEIFS(Observed!K$2:K$10000,Observed!$A$2:$A$10000,$A885,Observed!$C$2:$C$10000,$C885)),AVERAGEIFS(Observed!K$2:K$10000,Observed!$A$2:$A$10000,$A885,Observed!$C$2:$C$10000,$C885),"")</f>
        <v/>
      </c>
      <c r="L885" s="23" t="str">
        <f>IF(ISNUMBER(AVERAGEIFS(Observed!L$2:L$10000,Observed!$A$2:$A$10000,$A885,Observed!$C$2:$C$10000,$C885)),AVERAGEIFS(Observed!L$2:L$10000,Observed!$A$2:$A$10000,$A885,Observed!$C$2:$C$10000,$C885),"")</f>
        <v/>
      </c>
      <c r="M885" s="23" t="str">
        <f>IF(ISNUMBER(AVERAGEIFS(Observed!M$2:M$10000,Observed!$A$2:$A$10000,$A885,Observed!$C$2:$C$10000,$C885)),AVERAGEIFS(Observed!M$2:M$10000,Observed!$A$2:$A$10000,$A885,Observed!$C$2:$C$10000,$C885),"")</f>
        <v/>
      </c>
      <c r="N885" s="23" t="str">
        <f>IF(ISNUMBER(AVERAGEIFS(Observed!N$2:N$10000,Observed!$A$2:$A$10000,$A885,Observed!$C$2:$C$10000,$C885)),AVERAGEIFS(Observed!N$2:N$10000,Observed!$A$2:$A$10000,$A885,Observed!$C$2:$C$10000,$C885),"")</f>
        <v/>
      </c>
      <c r="O885" s="23" t="str">
        <f>IF(ISNUMBER(AVERAGEIFS(Observed!O$2:O$10000,Observed!$A$2:$A$10000,$A885,Observed!$C$2:$C$10000,$C885)),AVERAGEIFS(Observed!O$2:O$10000,Observed!$A$2:$A$10000,$A885,Observed!$C$2:$C$10000,$C885),"")</f>
        <v/>
      </c>
      <c r="P885" s="24" t="str">
        <f>IF(ISNUMBER(AVERAGEIFS(Observed!P$2:P$10000,Observed!$A$2:$A$10000,$A885,Observed!$C$2:$C$10000,$C885)),AVERAGEIFS(Observed!P$2:P$10000,Observed!$A$2:$A$10000,$A885,Observed!$C$2:$C$10000,$C885),"")</f>
        <v/>
      </c>
      <c r="Q885" s="24" t="str">
        <f>IF(ISNUMBER(AVERAGEIFS(Observed!Q$2:Q$10000,Observed!$A$2:$A$10000,$A885,Observed!$C$2:$C$10000,$C885)),AVERAGEIFS(Observed!Q$2:Q$10000,Observed!$A$2:$A$10000,$A885,Observed!$C$2:$C$10000,$C885),"")</f>
        <v/>
      </c>
      <c r="R885" s="24" t="str">
        <f>IF(ISNUMBER(AVERAGEIFS(Observed!R$2:R$10000,Observed!$A$2:$A$10000,$A885,Observed!$C$2:$C$10000,$C885)),AVERAGEIFS(Observed!R$2:R$10000,Observed!$A$2:$A$10000,$A885,Observed!$C$2:$C$10000,$C885),"")</f>
        <v/>
      </c>
      <c r="S885" s="22" t="str">
        <f>IF(ISNUMBER(AVERAGEIFS(Observed!S$2:S$10000,Observed!$A$2:$A$10000,$A885,Observed!$C$2:$C$10000,$C885)),AVERAGEIFS(Observed!S$2:S$10000,Observed!$A$2:$A$10000,$A885,Observed!$C$2:$C$10000,$C885),"")</f>
        <v/>
      </c>
      <c r="T885" s="23" t="str">
        <f>IF(ISNUMBER(AVERAGEIFS(Observed!T$2:T$10000,Observed!$A$2:$A$10000,$A885,Observed!$C$2:$C$10000,$C885)),AVERAGEIFS(Observed!T$2:T$10000,Observed!$A$2:$A$10000,$A885,Observed!$C$2:$C$10000,$C885),"")</f>
        <v/>
      </c>
      <c r="U885" s="23" t="str">
        <f>IF(ISNUMBER(AVERAGEIFS(Observed!U$2:U$10000,Observed!$A$2:$A$10000,$A885,Observed!$C$2:$C$10000,$C885)),AVERAGEIFS(Observed!U$2:U$10000,Observed!$A$2:$A$10000,$A885,Observed!$C$2:$C$10000,$C885),"")</f>
        <v/>
      </c>
      <c r="V885" s="23" t="str">
        <f>IF(ISNUMBER(AVERAGEIFS(Observed!V$2:V$10000,Observed!$A$2:$A$10000,$A885,Observed!$C$2:$C$10000,$C885)),AVERAGEIFS(Observed!V$2:V$10000,Observed!$A$2:$A$10000,$A885,Observed!$C$2:$C$10000,$C885),"")</f>
        <v/>
      </c>
      <c r="W885" s="23" t="str">
        <f>IF(ISNUMBER(AVERAGEIFS(Observed!W$2:W$10000,Observed!$A$2:$A$10000,$A885,Observed!$C$2:$C$10000,$C885)),AVERAGEIFS(Observed!W$2:W$10000,Observed!$A$2:$A$10000,$A885,Observed!$C$2:$C$10000,$C885),"")</f>
        <v/>
      </c>
      <c r="X885" s="23" t="str">
        <f>IF(ISNUMBER(AVERAGEIFS(Observed!X$2:X$10000,Observed!$A$2:$A$10000,$A885,Observed!$C$2:$C$10000,$C885)),AVERAGEIFS(Observed!X$2:X$10000,Observed!$A$2:$A$10000,$A885,Observed!$C$2:$C$10000,$C885),"")</f>
        <v/>
      </c>
      <c r="Y885" s="23" t="str">
        <f>IF(ISNUMBER(AVERAGEIFS(Observed!Y$2:Y$10000,Observed!$A$2:$A$10000,$A885,Observed!$C$2:$C$10000,$C885)),AVERAGEIFS(Observed!Y$2:Y$10000,Observed!$A$2:$A$10000,$A885,Observed!$C$2:$C$10000,$C885),"")</f>
        <v/>
      </c>
      <c r="Z885" s="23" t="str">
        <f>IF(ISNUMBER(AVERAGEIFS(Observed!Z$2:Z$10000,Observed!$A$2:$A$10000,$A885,Observed!$C$2:$C$10000,$C885)),AVERAGEIFS(Observed!Z$2:Z$10000,Observed!$A$2:$A$10000,$A885,Observed!$C$2:$C$10000,$C885),"")</f>
        <v/>
      </c>
      <c r="AA885" s="23" t="str">
        <f>IF(ISNUMBER(AVERAGEIFS(Observed!AA$2:AA$10000,Observed!$A$2:$A$10000,$A885,Observed!$C$2:$C$10000,$C885)),AVERAGEIFS(Observed!AA$2:AA$10000,Observed!$A$2:$A$10000,$A885,Observed!$C$2:$C$10000,$C885),"")</f>
        <v/>
      </c>
      <c r="AB885" s="23" t="str">
        <f>IF(ISNUMBER(AVERAGEIFS(Observed!AB$2:AB$10000,Observed!$A$2:$A$10000,$A885,Observed!$C$2:$C$10000,$C885)),AVERAGEIFS(Observed!AB$2:AB$10000,Observed!$A$2:$A$10000,$A885,Observed!$C$2:$C$10000,$C885),"")</f>
        <v/>
      </c>
      <c r="AC885" s="23" t="str">
        <f>IF(ISNUMBER(AVERAGEIFS(Observed!AC$2:AC$10000,Observed!$A$2:$A$10000,$A885,Observed!$C$2:$C$10000,$C885)),AVERAGEIFS(Observed!AC$2:AC$10000,Observed!$A$2:$A$10000,$A885,Observed!$C$2:$C$10000,$C885),"")</f>
        <v/>
      </c>
      <c r="AD885" s="23" t="str">
        <f>IF(ISNUMBER(AVERAGEIFS(Observed!AD$2:AD$10000,Observed!$A$2:$A$10000,$A885,Observed!$C$2:$C$10000,$C885)),AVERAGEIFS(Observed!AD$2:AD$10000,Observed!$A$2:$A$10000,$A885,Observed!$C$2:$C$10000,$C885),"")</f>
        <v/>
      </c>
      <c r="AE885" s="24" t="str">
        <f>IF(ISNUMBER(AVERAGEIFS(Observed!AE$2:AE$10000,Observed!$A$2:$A$10000,$A885,Observed!$C$2:$C$10000,$C885)),AVERAGEIFS(Observed!AE$2:AE$10000,Observed!$A$2:$A$10000,$A885,Observed!$C$2:$C$10000,$C885),"")</f>
        <v/>
      </c>
      <c r="AF885" s="24" t="str">
        <f>IF(ISNUMBER(AVERAGEIFS(Observed!AF$2:AF$10000,Observed!$A$2:$A$10000,$A885,Observed!$C$2:$C$10000,$C885)),AVERAGEIFS(Observed!AF$2:AF$10000,Observed!$A$2:$A$10000,$A885,Observed!$C$2:$C$10000,$C885),"")</f>
        <v/>
      </c>
      <c r="AG885" s="23" t="str">
        <f>IF(ISNUMBER(AVERAGEIFS(Observed!AG$2:AG$10000,Observed!$A$2:$A$10000,$A885,Observed!$C$2:$C$10000,$C885)),AVERAGEIFS(Observed!AG$2:AG$10000,Observed!$A$2:$A$10000,$A885,Observed!$C$2:$C$10000,$C885),"")</f>
        <v/>
      </c>
      <c r="AH885" s="23" t="str">
        <f>IF(ISNUMBER(AVERAGEIFS(Observed!AH$2:AH$10000,Observed!$A$2:$A$10000,$A885,Observed!$C$2:$C$10000,$C885)),AVERAGEIFS(Observed!AH$2:AH$10000,Observed!$A$2:$A$10000,$A885,Observed!$C$2:$C$10000,$C885),"")</f>
        <v/>
      </c>
      <c r="AI885" s="22" t="str">
        <f>IF(ISNUMBER(AVERAGEIFS(Observed!AI$2:AI$10000,Observed!$A$2:$A$10000,$A885,Observed!$C$2:$C$10000,$C885)),AVERAGEIFS(Observed!AI$2:AI$10000,Observed!$A$2:$A$10000,$A885,Observed!$C$2:$C$10000,$C885),"")</f>
        <v/>
      </c>
      <c r="AJ885" s="23">
        <f>IF(ISNUMBER(AVERAGEIFS(Observed!AJ$2:AJ$10000,Observed!$A$2:$A$10000,$A885,Observed!$C$2:$C$10000,$C885)),AVERAGEIFS(Observed!AJ$2:AJ$10000,Observed!$A$2:$A$10000,$A885,Observed!$C$2:$C$10000,$C885),"")</f>
        <v>15.7</v>
      </c>
      <c r="AK885" s="23" t="str">
        <f>IF(ISNUMBER(AVERAGEIFS(Observed!AK$2:AK$10000,Observed!$A$2:$A$10000,$A885,Observed!$C$2:$C$10000,$C885)),AVERAGEIFS(Observed!AK$2:AK$10000,Observed!$A$2:$A$10000,$A885,Observed!$C$2:$C$10000,$C885),"")</f>
        <v/>
      </c>
      <c r="AL885" s="23" t="str">
        <f>IF(ISNUMBER(AVERAGEIFS(Observed!AL$2:AL$10000,Observed!$A$2:$A$10000,$A885,Observed!$C$2:$C$10000,$C885)),AVERAGEIFS(Observed!AL$2:AL$10000,Observed!$A$2:$A$10000,$A885,Observed!$C$2:$C$10000,$C885),"")</f>
        <v/>
      </c>
      <c r="AM885" s="23" t="str">
        <f>IF(ISNUMBER(AVERAGEIFS(Observed!AM$2:AM$10000,Observed!$A$2:$A$10000,$A885,Observed!$C$2:$C$10000,$C885)),AVERAGEIFS(Observed!AM$2:AM$10000,Observed!$A$2:$A$10000,$A885,Observed!$C$2:$C$10000,$C885),"")</f>
        <v/>
      </c>
      <c r="AN885" s="23" t="str">
        <f>IF(ISNUMBER(AVERAGEIFS(Observed!AN$2:AN$10000,Observed!$A$2:$A$10000,$A885,Observed!$C$2:$C$10000,$C885)),AVERAGEIFS(Observed!AN$2:AN$10000,Observed!$A$2:$A$10000,$A885,Observed!$C$2:$C$10000,$C885),"")</f>
        <v/>
      </c>
      <c r="AO885" s="2">
        <f>COUNTIFS(Observed!$A$2:$A$10000,$A885,Observed!$C$2:$C$10000,$C885)</f>
        <v>5</v>
      </c>
      <c r="AP885" s="2">
        <f t="shared" si="17"/>
        <v>1</v>
      </c>
    </row>
    <row r="886" spans="1:42" x14ac:dyDescent="0.25">
      <c r="A886" t="s">
        <v>94</v>
      </c>
      <c r="B886" t="s">
        <v>30</v>
      </c>
      <c r="C886" s="20">
        <v>40771</v>
      </c>
      <c r="D886">
        <v>1</v>
      </c>
      <c r="F886" t="s">
        <v>108</v>
      </c>
      <c r="G886" s="25" t="s">
        <v>76</v>
      </c>
      <c r="J886" s="2"/>
      <c r="K886" s="22" t="str">
        <f>IF(ISNUMBER(AVERAGEIFS(Observed!K$2:K$10000,Observed!$A$2:$A$10000,$A886,Observed!$C$2:$C$10000,$C886)),AVERAGEIFS(Observed!K$2:K$10000,Observed!$A$2:$A$10000,$A886,Observed!$C$2:$C$10000,$C886),"")</f>
        <v/>
      </c>
      <c r="L886" s="23" t="str">
        <f>IF(ISNUMBER(AVERAGEIFS(Observed!L$2:L$10000,Observed!$A$2:$A$10000,$A886,Observed!$C$2:$C$10000,$C886)),AVERAGEIFS(Observed!L$2:L$10000,Observed!$A$2:$A$10000,$A886,Observed!$C$2:$C$10000,$C886),"")</f>
        <v/>
      </c>
      <c r="M886" s="23" t="str">
        <f>IF(ISNUMBER(AVERAGEIFS(Observed!M$2:M$10000,Observed!$A$2:$A$10000,$A886,Observed!$C$2:$C$10000,$C886)),AVERAGEIFS(Observed!M$2:M$10000,Observed!$A$2:$A$10000,$A886,Observed!$C$2:$C$10000,$C886),"")</f>
        <v/>
      </c>
      <c r="N886" s="23" t="str">
        <f>IF(ISNUMBER(AVERAGEIFS(Observed!N$2:N$10000,Observed!$A$2:$A$10000,$A886,Observed!$C$2:$C$10000,$C886)),AVERAGEIFS(Observed!N$2:N$10000,Observed!$A$2:$A$10000,$A886,Observed!$C$2:$C$10000,$C886),"")</f>
        <v/>
      </c>
      <c r="O886" s="23" t="str">
        <f>IF(ISNUMBER(AVERAGEIFS(Observed!O$2:O$10000,Observed!$A$2:$A$10000,$A886,Observed!$C$2:$C$10000,$C886)),AVERAGEIFS(Observed!O$2:O$10000,Observed!$A$2:$A$10000,$A886,Observed!$C$2:$C$10000,$C886),"")</f>
        <v/>
      </c>
      <c r="P886" s="24" t="str">
        <f>IF(ISNUMBER(AVERAGEIFS(Observed!P$2:P$10000,Observed!$A$2:$A$10000,$A886,Observed!$C$2:$C$10000,$C886)),AVERAGEIFS(Observed!P$2:P$10000,Observed!$A$2:$A$10000,$A886,Observed!$C$2:$C$10000,$C886),"")</f>
        <v/>
      </c>
      <c r="Q886" s="24" t="str">
        <f>IF(ISNUMBER(AVERAGEIFS(Observed!Q$2:Q$10000,Observed!$A$2:$A$10000,$A886,Observed!$C$2:$C$10000,$C886)),AVERAGEIFS(Observed!Q$2:Q$10000,Observed!$A$2:$A$10000,$A886,Observed!$C$2:$C$10000,$C886),"")</f>
        <v/>
      </c>
      <c r="R886" s="24" t="str">
        <f>IF(ISNUMBER(AVERAGEIFS(Observed!R$2:R$10000,Observed!$A$2:$A$10000,$A886,Observed!$C$2:$C$10000,$C886)),AVERAGEIFS(Observed!R$2:R$10000,Observed!$A$2:$A$10000,$A886,Observed!$C$2:$C$10000,$C886),"")</f>
        <v/>
      </c>
      <c r="S886" s="22" t="str">
        <f>IF(ISNUMBER(AVERAGEIFS(Observed!S$2:S$10000,Observed!$A$2:$A$10000,$A886,Observed!$C$2:$C$10000,$C886)),AVERAGEIFS(Observed!S$2:S$10000,Observed!$A$2:$A$10000,$A886,Observed!$C$2:$C$10000,$C886),"")</f>
        <v/>
      </c>
      <c r="T886" s="23" t="str">
        <f>IF(ISNUMBER(AVERAGEIFS(Observed!T$2:T$10000,Observed!$A$2:$A$10000,$A886,Observed!$C$2:$C$10000,$C886)),AVERAGEIFS(Observed!T$2:T$10000,Observed!$A$2:$A$10000,$A886,Observed!$C$2:$C$10000,$C886),"")</f>
        <v/>
      </c>
      <c r="U886" s="23" t="str">
        <f>IF(ISNUMBER(AVERAGEIFS(Observed!U$2:U$10000,Observed!$A$2:$A$10000,$A886,Observed!$C$2:$C$10000,$C886)),AVERAGEIFS(Observed!U$2:U$10000,Observed!$A$2:$A$10000,$A886,Observed!$C$2:$C$10000,$C886),"")</f>
        <v/>
      </c>
      <c r="V886" s="23" t="str">
        <f>IF(ISNUMBER(AVERAGEIFS(Observed!V$2:V$10000,Observed!$A$2:$A$10000,$A886,Observed!$C$2:$C$10000,$C886)),AVERAGEIFS(Observed!V$2:V$10000,Observed!$A$2:$A$10000,$A886,Observed!$C$2:$C$10000,$C886),"")</f>
        <v/>
      </c>
      <c r="W886" s="23" t="str">
        <f>IF(ISNUMBER(AVERAGEIFS(Observed!W$2:W$10000,Observed!$A$2:$A$10000,$A886,Observed!$C$2:$C$10000,$C886)),AVERAGEIFS(Observed!W$2:W$10000,Observed!$A$2:$A$10000,$A886,Observed!$C$2:$C$10000,$C886),"")</f>
        <v/>
      </c>
      <c r="X886" s="23" t="str">
        <f>IF(ISNUMBER(AVERAGEIFS(Observed!X$2:X$10000,Observed!$A$2:$A$10000,$A886,Observed!$C$2:$C$10000,$C886)),AVERAGEIFS(Observed!X$2:X$10000,Observed!$A$2:$A$10000,$A886,Observed!$C$2:$C$10000,$C886),"")</f>
        <v/>
      </c>
      <c r="Y886" s="23" t="str">
        <f>IF(ISNUMBER(AVERAGEIFS(Observed!Y$2:Y$10000,Observed!$A$2:$A$10000,$A886,Observed!$C$2:$C$10000,$C886)),AVERAGEIFS(Observed!Y$2:Y$10000,Observed!$A$2:$A$10000,$A886,Observed!$C$2:$C$10000,$C886),"")</f>
        <v/>
      </c>
      <c r="Z886" s="23" t="str">
        <f>IF(ISNUMBER(AVERAGEIFS(Observed!Z$2:Z$10000,Observed!$A$2:$A$10000,$A886,Observed!$C$2:$C$10000,$C886)),AVERAGEIFS(Observed!Z$2:Z$10000,Observed!$A$2:$A$10000,$A886,Observed!$C$2:$C$10000,$C886),"")</f>
        <v/>
      </c>
      <c r="AA886" s="23" t="str">
        <f>IF(ISNUMBER(AVERAGEIFS(Observed!AA$2:AA$10000,Observed!$A$2:$A$10000,$A886,Observed!$C$2:$C$10000,$C886)),AVERAGEIFS(Observed!AA$2:AA$10000,Observed!$A$2:$A$10000,$A886,Observed!$C$2:$C$10000,$C886),"")</f>
        <v/>
      </c>
      <c r="AB886" s="23" t="str">
        <f>IF(ISNUMBER(AVERAGEIFS(Observed!AB$2:AB$10000,Observed!$A$2:$A$10000,$A886,Observed!$C$2:$C$10000,$C886)),AVERAGEIFS(Observed!AB$2:AB$10000,Observed!$A$2:$A$10000,$A886,Observed!$C$2:$C$10000,$C886),"")</f>
        <v/>
      </c>
      <c r="AC886" s="23" t="str">
        <f>IF(ISNUMBER(AVERAGEIFS(Observed!AC$2:AC$10000,Observed!$A$2:$A$10000,$A886,Observed!$C$2:$C$10000,$C886)),AVERAGEIFS(Observed!AC$2:AC$10000,Observed!$A$2:$A$10000,$A886,Observed!$C$2:$C$10000,$C886),"")</f>
        <v/>
      </c>
      <c r="AD886" s="23" t="str">
        <f>IF(ISNUMBER(AVERAGEIFS(Observed!AD$2:AD$10000,Observed!$A$2:$A$10000,$A886,Observed!$C$2:$C$10000,$C886)),AVERAGEIFS(Observed!AD$2:AD$10000,Observed!$A$2:$A$10000,$A886,Observed!$C$2:$C$10000,$C886),"")</f>
        <v/>
      </c>
      <c r="AE886" s="24" t="str">
        <f>IF(ISNUMBER(AVERAGEIFS(Observed!AE$2:AE$10000,Observed!$A$2:$A$10000,$A886,Observed!$C$2:$C$10000,$C886)),AVERAGEIFS(Observed!AE$2:AE$10000,Observed!$A$2:$A$10000,$A886,Observed!$C$2:$C$10000,$C886),"")</f>
        <v/>
      </c>
      <c r="AF886" s="24" t="str">
        <f>IF(ISNUMBER(AVERAGEIFS(Observed!AF$2:AF$10000,Observed!$A$2:$A$10000,$A886,Observed!$C$2:$C$10000,$C886)),AVERAGEIFS(Observed!AF$2:AF$10000,Observed!$A$2:$A$10000,$A886,Observed!$C$2:$C$10000,$C886),"")</f>
        <v/>
      </c>
      <c r="AG886" s="23" t="str">
        <f>IF(ISNUMBER(AVERAGEIFS(Observed!AG$2:AG$10000,Observed!$A$2:$A$10000,$A886,Observed!$C$2:$C$10000,$C886)),AVERAGEIFS(Observed!AG$2:AG$10000,Observed!$A$2:$A$10000,$A886,Observed!$C$2:$C$10000,$C886),"")</f>
        <v/>
      </c>
      <c r="AH886" s="23" t="str">
        <f>IF(ISNUMBER(AVERAGEIFS(Observed!AH$2:AH$10000,Observed!$A$2:$A$10000,$A886,Observed!$C$2:$C$10000,$C886)),AVERAGEIFS(Observed!AH$2:AH$10000,Observed!$A$2:$A$10000,$A886,Observed!$C$2:$C$10000,$C886),"")</f>
        <v/>
      </c>
      <c r="AI886" s="22" t="str">
        <f>IF(ISNUMBER(AVERAGEIFS(Observed!AI$2:AI$10000,Observed!$A$2:$A$10000,$A886,Observed!$C$2:$C$10000,$C886)),AVERAGEIFS(Observed!AI$2:AI$10000,Observed!$A$2:$A$10000,$A886,Observed!$C$2:$C$10000,$C886),"")</f>
        <v/>
      </c>
      <c r="AJ886" s="23">
        <f>IF(ISNUMBER(AVERAGEIFS(Observed!AJ$2:AJ$10000,Observed!$A$2:$A$10000,$A886,Observed!$C$2:$C$10000,$C886)),AVERAGEIFS(Observed!AJ$2:AJ$10000,Observed!$A$2:$A$10000,$A886,Observed!$C$2:$C$10000,$C886),"")</f>
        <v>19.560000000000002</v>
      </c>
      <c r="AK886" s="23" t="str">
        <f>IF(ISNUMBER(AVERAGEIFS(Observed!AK$2:AK$10000,Observed!$A$2:$A$10000,$A886,Observed!$C$2:$C$10000,$C886)),AVERAGEIFS(Observed!AK$2:AK$10000,Observed!$A$2:$A$10000,$A886,Observed!$C$2:$C$10000,$C886),"")</f>
        <v/>
      </c>
      <c r="AL886" s="23" t="str">
        <f>IF(ISNUMBER(AVERAGEIFS(Observed!AL$2:AL$10000,Observed!$A$2:$A$10000,$A886,Observed!$C$2:$C$10000,$C886)),AVERAGEIFS(Observed!AL$2:AL$10000,Observed!$A$2:$A$10000,$A886,Observed!$C$2:$C$10000,$C886),"")</f>
        <v/>
      </c>
      <c r="AM886" s="23" t="str">
        <f>IF(ISNUMBER(AVERAGEIFS(Observed!AM$2:AM$10000,Observed!$A$2:$A$10000,$A886,Observed!$C$2:$C$10000,$C886)),AVERAGEIFS(Observed!AM$2:AM$10000,Observed!$A$2:$A$10000,$A886,Observed!$C$2:$C$10000,$C886),"")</f>
        <v/>
      </c>
      <c r="AN886" s="23" t="str">
        <f>IF(ISNUMBER(AVERAGEIFS(Observed!AN$2:AN$10000,Observed!$A$2:$A$10000,$A886,Observed!$C$2:$C$10000,$C886)),AVERAGEIFS(Observed!AN$2:AN$10000,Observed!$A$2:$A$10000,$A886,Observed!$C$2:$C$10000,$C886),"")</f>
        <v/>
      </c>
      <c r="AO886" s="2">
        <f>COUNTIFS(Observed!$A$2:$A$10000,$A886,Observed!$C$2:$C$10000,$C886)</f>
        <v>5</v>
      </c>
      <c r="AP886" s="2">
        <f t="shared" si="17"/>
        <v>1</v>
      </c>
    </row>
    <row r="887" spans="1:42" x14ac:dyDescent="0.25">
      <c r="A887" t="s">
        <v>94</v>
      </c>
      <c r="B887" t="s">
        <v>30</v>
      </c>
      <c r="C887" s="20">
        <v>40784</v>
      </c>
      <c r="D887">
        <v>1</v>
      </c>
      <c r="F887" t="s">
        <v>108</v>
      </c>
      <c r="G887" s="25" t="s">
        <v>76</v>
      </c>
      <c r="J887" s="2"/>
      <c r="K887" s="22" t="str">
        <f>IF(ISNUMBER(AVERAGEIFS(Observed!K$2:K$10000,Observed!$A$2:$A$10000,$A887,Observed!$C$2:$C$10000,$C887)),AVERAGEIFS(Observed!K$2:K$10000,Observed!$A$2:$A$10000,$A887,Observed!$C$2:$C$10000,$C887),"")</f>
        <v/>
      </c>
      <c r="L887" s="23" t="str">
        <f>IF(ISNUMBER(AVERAGEIFS(Observed!L$2:L$10000,Observed!$A$2:$A$10000,$A887,Observed!$C$2:$C$10000,$C887)),AVERAGEIFS(Observed!L$2:L$10000,Observed!$A$2:$A$10000,$A887,Observed!$C$2:$C$10000,$C887),"")</f>
        <v/>
      </c>
      <c r="M887" s="23" t="str">
        <f>IF(ISNUMBER(AVERAGEIFS(Observed!M$2:M$10000,Observed!$A$2:$A$10000,$A887,Observed!$C$2:$C$10000,$C887)),AVERAGEIFS(Observed!M$2:M$10000,Observed!$A$2:$A$10000,$A887,Observed!$C$2:$C$10000,$C887),"")</f>
        <v/>
      </c>
      <c r="N887" s="23" t="str">
        <f>IF(ISNUMBER(AVERAGEIFS(Observed!N$2:N$10000,Observed!$A$2:$A$10000,$A887,Observed!$C$2:$C$10000,$C887)),AVERAGEIFS(Observed!N$2:N$10000,Observed!$A$2:$A$10000,$A887,Observed!$C$2:$C$10000,$C887),"")</f>
        <v/>
      </c>
      <c r="O887" s="23" t="str">
        <f>IF(ISNUMBER(AVERAGEIFS(Observed!O$2:O$10000,Observed!$A$2:$A$10000,$A887,Observed!$C$2:$C$10000,$C887)),AVERAGEIFS(Observed!O$2:O$10000,Observed!$A$2:$A$10000,$A887,Observed!$C$2:$C$10000,$C887),"")</f>
        <v/>
      </c>
      <c r="P887" s="24" t="str">
        <f>IF(ISNUMBER(AVERAGEIFS(Observed!P$2:P$10000,Observed!$A$2:$A$10000,$A887,Observed!$C$2:$C$10000,$C887)),AVERAGEIFS(Observed!P$2:P$10000,Observed!$A$2:$A$10000,$A887,Observed!$C$2:$C$10000,$C887),"")</f>
        <v/>
      </c>
      <c r="Q887" s="24" t="str">
        <f>IF(ISNUMBER(AVERAGEIFS(Observed!Q$2:Q$10000,Observed!$A$2:$A$10000,$A887,Observed!$C$2:$C$10000,$C887)),AVERAGEIFS(Observed!Q$2:Q$10000,Observed!$A$2:$A$10000,$A887,Observed!$C$2:$C$10000,$C887),"")</f>
        <v/>
      </c>
      <c r="R887" s="24" t="str">
        <f>IF(ISNUMBER(AVERAGEIFS(Observed!R$2:R$10000,Observed!$A$2:$A$10000,$A887,Observed!$C$2:$C$10000,$C887)),AVERAGEIFS(Observed!R$2:R$10000,Observed!$A$2:$A$10000,$A887,Observed!$C$2:$C$10000,$C887),"")</f>
        <v/>
      </c>
      <c r="S887" s="22" t="str">
        <f>IF(ISNUMBER(AVERAGEIFS(Observed!S$2:S$10000,Observed!$A$2:$A$10000,$A887,Observed!$C$2:$C$10000,$C887)),AVERAGEIFS(Observed!S$2:S$10000,Observed!$A$2:$A$10000,$A887,Observed!$C$2:$C$10000,$C887),"")</f>
        <v/>
      </c>
      <c r="T887" s="23" t="str">
        <f>IF(ISNUMBER(AVERAGEIFS(Observed!T$2:T$10000,Observed!$A$2:$A$10000,$A887,Observed!$C$2:$C$10000,$C887)),AVERAGEIFS(Observed!T$2:T$10000,Observed!$A$2:$A$10000,$A887,Observed!$C$2:$C$10000,$C887),"")</f>
        <v/>
      </c>
      <c r="U887" s="23" t="str">
        <f>IF(ISNUMBER(AVERAGEIFS(Observed!U$2:U$10000,Observed!$A$2:$A$10000,$A887,Observed!$C$2:$C$10000,$C887)),AVERAGEIFS(Observed!U$2:U$10000,Observed!$A$2:$A$10000,$A887,Observed!$C$2:$C$10000,$C887),"")</f>
        <v/>
      </c>
      <c r="V887" s="23" t="str">
        <f>IF(ISNUMBER(AVERAGEIFS(Observed!V$2:V$10000,Observed!$A$2:$A$10000,$A887,Observed!$C$2:$C$10000,$C887)),AVERAGEIFS(Observed!V$2:V$10000,Observed!$A$2:$A$10000,$A887,Observed!$C$2:$C$10000,$C887),"")</f>
        <v/>
      </c>
      <c r="W887" s="23" t="str">
        <f>IF(ISNUMBER(AVERAGEIFS(Observed!W$2:W$10000,Observed!$A$2:$A$10000,$A887,Observed!$C$2:$C$10000,$C887)),AVERAGEIFS(Observed!W$2:W$10000,Observed!$A$2:$A$10000,$A887,Observed!$C$2:$C$10000,$C887),"")</f>
        <v/>
      </c>
      <c r="X887" s="23" t="str">
        <f>IF(ISNUMBER(AVERAGEIFS(Observed!X$2:X$10000,Observed!$A$2:$A$10000,$A887,Observed!$C$2:$C$10000,$C887)),AVERAGEIFS(Observed!X$2:X$10000,Observed!$A$2:$A$10000,$A887,Observed!$C$2:$C$10000,$C887),"")</f>
        <v/>
      </c>
      <c r="Y887" s="23" t="str">
        <f>IF(ISNUMBER(AVERAGEIFS(Observed!Y$2:Y$10000,Observed!$A$2:$A$10000,$A887,Observed!$C$2:$C$10000,$C887)),AVERAGEIFS(Observed!Y$2:Y$10000,Observed!$A$2:$A$10000,$A887,Observed!$C$2:$C$10000,$C887),"")</f>
        <v/>
      </c>
      <c r="Z887" s="23" t="str">
        <f>IF(ISNUMBER(AVERAGEIFS(Observed!Z$2:Z$10000,Observed!$A$2:$A$10000,$A887,Observed!$C$2:$C$10000,$C887)),AVERAGEIFS(Observed!Z$2:Z$10000,Observed!$A$2:$A$10000,$A887,Observed!$C$2:$C$10000,$C887),"")</f>
        <v/>
      </c>
      <c r="AA887" s="23" t="str">
        <f>IF(ISNUMBER(AVERAGEIFS(Observed!AA$2:AA$10000,Observed!$A$2:$A$10000,$A887,Observed!$C$2:$C$10000,$C887)),AVERAGEIFS(Observed!AA$2:AA$10000,Observed!$A$2:$A$10000,$A887,Observed!$C$2:$C$10000,$C887),"")</f>
        <v/>
      </c>
      <c r="AB887" s="23" t="str">
        <f>IF(ISNUMBER(AVERAGEIFS(Observed!AB$2:AB$10000,Observed!$A$2:$A$10000,$A887,Observed!$C$2:$C$10000,$C887)),AVERAGEIFS(Observed!AB$2:AB$10000,Observed!$A$2:$A$10000,$A887,Observed!$C$2:$C$10000,$C887),"")</f>
        <v/>
      </c>
      <c r="AC887" s="23" t="str">
        <f>IF(ISNUMBER(AVERAGEIFS(Observed!AC$2:AC$10000,Observed!$A$2:$A$10000,$A887,Observed!$C$2:$C$10000,$C887)),AVERAGEIFS(Observed!AC$2:AC$10000,Observed!$A$2:$A$10000,$A887,Observed!$C$2:$C$10000,$C887),"")</f>
        <v/>
      </c>
      <c r="AD887" s="23" t="str">
        <f>IF(ISNUMBER(AVERAGEIFS(Observed!AD$2:AD$10000,Observed!$A$2:$A$10000,$A887,Observed!$C$2:$C$10000,$C887)),AVERAGEIFS(Observed!AD$2:AD$10000,Observed!$A$2:$A$10000,$A887,Observed!$C$2:$C$10000,$C887),"")</f>
        <v/>
      </c>
      <c r="AE887" s="24" t="str">
        <f>IF(ISNUMBER(AVERAGEIFS(Observed!AE$2:AE$10000,Observed!$A$2:$A$10000,$A887,Observed!$C$2:$C$10000,$C887)),AVERAGEIFS(Observed!AE$2:AE$10000,Observed!$A$2:$A$10000,$A887,Observed!$C$2:$C$10000,$C887),"")</f>
        <v/>
      </c>
      <c r="AF887" s="24" t="str">
        <f>IF(ISNUMBER(AVERAGEIFS(Observed!AF$2:AF$10000,Observed!$A$2:$A$10000,$A887,Observed!$C$2:$C$10000,$C887)),AVERAGEIFS(Observed!AF$2:AF$10000,Observed!$A$2:$A$10000,$A887,Observed!$C$2:$C$10000,$C887),"")</f>
        <v/>
      </c>
      <c r="AG887" s="23" t="str">
        <f>IF(ISNUMBER(AVERAGEIFS(Observed!AG$2:AG$10000,Observed!$A$2:$A$10000,$A887,Observed!$C$2:$C$10000,$C887)),AVERAGEIFS(Observed!AG$2:AG$10000,Observed!$A$2:$A$10000,$A887,Observed!$C$2:$C$10000,$C887),"")</f>
        <v/>
      </c>
      <c r="AH887" s="23" t="str">
        <f>IF(ISNUMBER(AVERAGEIFS(Observed!AH$2:AH$10000,Observed!$A$2:$A$10000,$A887,Observed!$C$2:$C$10000,$C887)),AVERAGEIFS(Observed!AH$2:AH$10000,Observed!$A$2:$A$10000,$A887,Observed!$C$2:$C$10000,$C887),"")</f>
        <v/>
      </c>
      <c r="AI887" s="22" t="str">
        <f>IF(ISNUMBER(AVERAGEIFS(Observed!AI$2:AI$10000,Observed!$A$2:$A$10000,$A887,Observed!$C$2:$C$10000,$C887)),AVERAGEIFS(Observed!AI$2:AI$10000,Observed!$A$2:$A$10000,$A887,Observed!$C$2:$C$10000,$C887),"")</f>
        <v/>
      </c>
      <c r="AJ887" s="23">
        <f>IF(ISNUMBER(AVERAGEIFS(Observed!AJ$2:AJ$10000,Observed!$A$2:$A$10000,$A887,Observed!$C$2:$C$10000,$C887)),AVERAGEIFS(Observed!AJ$2:AJ$10000,Observed!$A$2:$A$10000,$A887,Observed!$C$2:$C$10000,$C887),"")</f>
        <v>19.240000000000002</v>
      </c>
      <c r="AK887" s="23" t="str">
        <f>IF(ISNUMBER(AVERAGEIFS(Observed!AK$2:AK$10000,Observed!$A$2:$A$10000,$A887,Observed!$C$2:$C$10000,$C887)),AVERAGEIFS(Observed!AK$2:AK$10000,Observed!$A$2:$A$10000,$A887,Observed!$C$2:$C$10000,$C887),"")</f>
        <v/>
      </c>
      <c r="AL887" s="23" t="str">
        <f>IF(ISNUMBER(AVERAGEIFS(Observed!AL$2:AL$10000,Observed!$A$2:$A$10000,$A887,Observed!$C$2:$C$10000,$C887)),AVERAGEIFS(Observed!AL$2:AL$10000,Observed!$A$2:$A$10000,$A887,Observed!$C$2:$C$10000,$C887),"")</f>
        <v/>
      </c>
      <c r="AM887" s="23" t="str">
        <f>IF(ISNUMBER(AVERAGEIFS(Observed!AM$2:AM$10000,Observed!$A$2:$A$10000,$A887,Observed!$C$2:$C$10000,$C887)),AVERAGEIFS(Observed!AM$2:AM$10000,Observed!$A$2:$A$10000,$A887,Observed!$C$2:$C$10000,$C887),"")</f>
        <v/>
      </c>
      <c r="AN887" s="23" t="str">
        <f>IF(ISNUMBER(AVERAGEIFS(Observed!AN$2:AN$10000,Observed!$A$2:$A$10000,$A887,Observed!$C$2:$C$10000,$C887)),AVERAGEIFS(Observed!AN$2:AN$10000,Observed!$A$2:$A$10000,$A887,Observed!$C$2:$C$10000,$C887),"")</f>
        <v/>
      </c>
      <c r="AO887" s="2">
        <f>COUNTIFS(Observed!$A$2:$A$10000,$A887,Observed!$C$2:$C$10000,$C887)</f>
        <v>5</v>
      </c>
      <c r="AP887" s="2">
        <f t="shared" si="17"/>
        <v>1</v>
      </c>
    </row>
    <row r="888" spans="1:42" x14ac:dyDescent="0.25">
      <c r="A888" t="s">
        <v>94</v>
      </c>
      <c r="B888" t="s">
        <v>30</v>
      </c>
      <c r="C888" s="20">
        <v>40798</v>
      </c>
      <c r="D888">
        <v>1</v>
      </c>
      <c r="F888" t="s">
        <v>108</v>
      </c>
      <c r="G888" s="25" t="s">
        <v>76</v>
      </c>
      <c r="J888" s="2"/>
      <c r="K888" s="22" t="str">
        <f>IF(ISNUMBER(AVERAGEIFS(Observed!K$2:K$10000,Observed!$A$2:$A$10000,$A888,Observed!$C$2:$C$10000,$C888)),AVERAGEIFS(Observed!K$2:K$10000,Observed!$A$2:$A$10000,$A888,Observed!$C$2:$C$10000,$C888),"")</f>
        <v/>
      </c>
      <c r="L888" s="23" t="str">
        <f>IF(ISNUMBER(AVERAGEIFS(Observed!L$2:L$10000,Observed!$A$2:$A$10000,$A888,Observed!$C$2:$C$10000,$C888)),AVERAGEIFS(Observed!L$2:L$10000,Observed!$A$2:$A$10000,$A888,Observed!$C$2:$C$10000,$C888),"")</f>
        <v/>
      </c>
      <c r="M888" s="23" t="str">
        <f>IF(ISNUMBER(AVERAGEIFS(Observed!M$2:M$10000,Observed!$A$2:$A$10000,$A888,Observed!$C$2:$C$10000,$C888)),AVERAGEIFS(Observed!M$2:M$10000,Observed!$A$2:$A$10000,$A888,Observed!$C$2:$C$10000,$C888),"")</f>
        <v/>
      </c>
      <c r="N888" s="23" t="str">
        <f>IF(ISNUMBER(AVERAGEIFS(Observed!N$2:N$10000,Observed!$A$2:$A$10000,$A888,Observed!$C$2:$C$10000,$C888)),AVERAGEIFS(Observed!N$2:N$10000,Observed!$A$2:$A$10000,$A888,Observed!$C$2:$C$10000,$C888),"")</f>
        <v/>
      </c>
      <c r="O888" s="23" t="str">
        <f>IF(ISNUMBER(AVERAGEIFS(Observed!O$2:O$10000,Observed!$A$2:$A$10000,$A888,Observed!$C$2:$C$10000,$C888)),AVERAGEIFS(Observed!O$2:O$10000,Observed!$A$2:$A$10000,$A888,Observed!$C$2:$C$10000,$C888),"")</f>
        <v/>
      </c>
      <c r="P888" s="24" t="str">
        <f>IF(ISNUMBER(AVERAGEIFS(Observed!P$2:P$10000,Observed!$A$2:$A$10000,$A888,Observed!$C$2:$C$10000,$C888)),AVERAGEIFS(Observed!P$2:P$10000,Observed!$A$2:$A$10000,$A888,Observed!$C$2:$C$10000,$C888),"")</f>
        <v/>
      </c>
      <c r="Q888" s="24" t="str">
        <f>IF(ISNUMBER(AVERAGEIFS(Observed!Q$2:Q$10000,Observed!$A$2:$A$10000,$A888,Observed!$C$2:$C$10000,$C888)),AVERAGEIFS(Observed!Q$2:Q$10000,Observed!$A$2:$A$10000,$A888,Observed!$C$2:$C$10000,$C888),"")</f>
        <v/>
      </c>
      <c r="R888" s="24" t="str">
        <f>IF(ISNUMBER(AVERAGEIFS(Observed!R$2:R$10000,Observed!$A$2:$A$10000,$A888,Observed!$C$2:$C$10000,$C888)),AVERAGEIFS(Observed!R$2:R$10000,Observed!$A$2:$A$10000,$A888,Observed!$C$2:$C$10000,$C888),"")</f>
        <v/>
      </c>
      <c r="S888" s="22" t="str">
        <f>IF(ISNUMBER(AVERAGEIFS(Observed!S$2:S$10000,Observed!$A$2:$A$10000,$A888,Observed!$C$2:$C$10000,$C888)),AVERAGEIFS(Observed!S$2:S$10000,Observed!$A$2:$A$10000,$A888,Observed!$C$2:$C$10000,$C888),"")</f>
        <v/>
      </c>
      <c r="T888" s="23" t="str">
        <f>IF(ISNUMBER(AVERAGEIFS(Observed!T$2:T$10000,Observed!$A$2:$A$10000,$A888,Observed!$C$2:$C$10000,$C888)),AVERAGEIFS(Observed!T$2:T$10000,Observed!$A$2:$A$10000,$A888,Observed!$C$2:$C$10000,$C888),"")</f>
        <v/>
      </c>
      <c r="U888" s="23" t="str">
        <f>IF(ISNUMBER(AVERAGEIFS(Observed!U$2:U$10000,Observed!$A$2:$A$10000,$A888,Observed!$C$2:$C$10000,$C888)),AVERAGEIFS(Observed!U$2:U$10000,Observed!$A$2:$A$10000,$A888,Observed!$C$2:$C$10000,$C888),"")</f>
        <v/>
      </c>
      <c r="V888" s="23" t="str">
        <f>IF(ISNUMBER(AVERAGEIFS(Observed!V$2:V$10000,Observed!$A$2:$A$10000,$A888,Observed!$C$2:$C$10000,$C888)),AVERAGEIFS(Observed!V$2:V$10000,Observed!$A$2:$A$10000,$A888,Observed!$C$2:$C$10000,$C888),"")</f>
        <v/>
      </c>
      <c r="W888" s="23" t="str">
        <f>IF(ISNUMBER(AVERAGEIFS(Observed!W$2:W$10000,Observed!$A$2:$A$10000,$A888,Observed!$C$2:$C$10000,$C888)),AVERAGEIFS(Observed!W$2:W$10000,Observed!$A$2:$A$10000,$A888,Observed!$C$2:$C$10000,$C888),"")</f>
        <v/>
      </c>
      <c r="X888" s="23" t="str">
        <f>IF(ISNUMBER(AVERAGEIFS(Observed!X$2:X$10000,Observed!$A$2:$A$10000,$A888,Observed!$C$2:$C$10000,$C888)),AVERAGEIFS(Observed!X$2:X$10000,Observed!$A$2:$A$10000,$A888,Observed!$C$2:$C$10000,$C888),"")</f>
        <v/>
      </c>
      <c r="Y888" s="23" t="str">
        <f>IF(ISNUMBER(AVERAGEIFS(Observed!Y$2:Y$10000,Observed!$A$2:$A$10000,$A888,Observed!$C$2:$C$10000,$C888)),AVERAGEIFS(Observed!Y$2:Y$10000,Observed!$A$2:$A$10000,$A888,Observed!$C$2:$C$10000,$C888),"")</f>
        <v/>
      </c>
      <c r="Z888" s="23" t="str">
        <f>IF(ISNUMBER(AVERAGEIFS(Observed!Z$2:Z$10000,Observed!$A$2:$A$10000,$A888,Observed!$C$2:$C$10000,$C888)),AVERAGEIFS(Observed!Z$2:Z$10000,Observed!$A$2:$A$10000,$A888,Observed!$C$2:$C$10000,$C888),"")</f>
        <v/>
      </c>
      <c r="AA888" s="23" t="str">
        <f>IF(ISNUMBER(AVERAGEIFS(Observed!AA$2:AA$10000,Observed!$A$2:$A$10000,$A888,Observed!$C$2:$C$10000,$C888)),AVERAGEIFS(Observed!AA$2:AA$10000,Observed!$A$2:$A$10000,$A888,Observed!$C$2:$C$10000,$C888),"")</f>
        <v/>
      </c>
      <c r="AB888" s="23" t="str">
        <f>IF(ISNUMBER(AVERAGEIFS(Observed!AB$2:AB$10000,Observed!$A$2:$A$10000,$A888,Observed!$C$2:$C$10000,$C888)),AVERAGEIFS(Observed!AB$2:AB$10000,Observed!$A$2:$A$10000,$A888,Observed!$C$2:$C$10000,$C888),"")</f>
        <v/>
      </c>
      <c r="AC888" s="23" t="str">
        <f>IF(ISNUMBER(AVERAGEIFS(Observed!AC$2:AC$10000,Observed!$A$2:$A$10000,$A888,Observed!$C$2:$C$10000,$C888)),AVERAGEIFS(Observed!AC$2:AC$10000,Observed!$A$2:$A$10000,$A888,Observed!$C$2:$C$10000,$C888),"")</f>
        <v/>
      </c>
      <c r="AD888" s="23" t="str">
        <f>IF(ISNUMBER(AVERAGEIFS(Observed!AD$2:AD$10000,Observed!$A$2:$A$10000,$A888,Observed!$C$2:$C$10000,$C888)),AVERAGEIFS(Observed!AD$2:AD$10000,Observed!$A$2:$A$10000,$A888,Observed!$C$2:$C$10000,$C888),"")</f>
        <v/>
      </c>
      <c r="AE888" s="24" t="str">
        <f>IF(ISNUMBER(AVERAGEIFS(Observed!AE$2:AE$10000,Observed!$A$2:$A$10000,$A888,Observed!$C$2:$C$10000,$C888)),AVERAGEIFS(Observed!AE$2:AE$10000,Observed!$A$2:$A$10000,$A888,Observed!$C$2:$C$10000,$C888),"")</f>
        <v/>
      </c>
      <c r="AF888" s="24" t="str">
        <f>IF(ISNUMBER(AVERAGEIFS(Observed!AF$2:AF$10000,Observed!$A$2:$A$10000,$A888,Observed!$C$2:$C$10000,$C888)),AVERAGEIFS(Observed!AF$2:AF$10000,Observed!$A$2:$A$10000,$A888,Observed!$C$2:$C$10000,$C888),"")</f>
        <v/>
      </c>
      <c r="AG888" s="23" t="str">
        <f>IF(ISNUMBER(AVERAGEIFS(Observed!AG$2:AG$10000,Observed!$A$2:$A$10000,$A888,Observed!$C$2:$C$10000,$C888)),AVERAGEIFS(Observed!AG$2:AG$10000,Observed!$A$2:$A$10000,$A888,Observed!$C$2:$C$10000,$C888),"")</f>
        <v/>
      </c>
      <c r="AH888" s="23" t="str">
        <f>IF(ISNUMBER(AVERAGEIFS(Observed!AH$2:AH$10000,Observed!$A$2:$A$10000,$A888,Observed!$C$2:$C$10000,$C888)),AVERAGEIFS(Observed!AH$2:AH$10000,Observed!$A$2:$A$10000,$A888,Observed!$C$2:$C$10000,$C888),"")</f>
        <v/>
      </c>
      <c r="AI888" s="22" t="str">
        <f>IF(ISNUMBER(AVERAGEIFS(Observed!AI$2:AI$10000,Observed!$A$2:$A$10000,$A888,Observed!$C$2:$C$10000,$C888)),AVERAGEIFS(Observed!AI$2:AI$10000,Observed!$A$2:$A$10000,$A888,Observed!$C$2:$C$10000,$C888),"")</f>
        <v/>
      </c>
      <c r="AJ888" s="23">
        <f>IF(ISNUMBER(AVERAGEIFS(Observed!AJ$2:AJ$10000,Observed!$A$2:$A$10000,$A888,Observed!$C$2:$C$10000,$C888)),AVERAGEIFS(Observed!AJ$2:AJ$10000,Observed!$A$2:$A$10000,$A888,Observed!$C$2:$C$10000,$C888),"")</f>
        <v>20.380000000000003</v>
      </c>
      <c r="AK888" s="23" t="str">
        <f>IF(ISNUMBER(AVERAGEIFS(Observed!AK$2:AK$10000,Observed!$A$2:$A$10000,$A888,Observed!$C$2:$C$10000,$C888)),AVERAGEIFS(Observed!AK$2:AK$10000,Observed!$A$2:$A$10000,$A888,Observed!$C$2:$C$10000,$C888),"")</f>
        <v/>
      </c>
      <c r="AL888" s="23" t="str">
        <f>IF(ISNUMBER(AVERAGEIFS(Observed!AL$2:AL$10000,Observed!$A$2:$A$10000,$A888,Observed!$C$2:$C$10000,$C888)),AVERAGEIFS(Observed!AL$2:AL$10000,Observed!$A$2:$A$10000,$A888,Observed!$C$2:$C$10000,$C888),"")</f>
        <v/>
      </c>
      <c r="AM888" s="23" t="str">
        <f>IF(ISNUMBER(AVERAGEIFS(Observed!AM$2:AM$10000,Observed!$A$2:$A$10000,$A888,Observed!$C$2:$C$10000,$C888)),AVERAGEIFS(Observed!AM$2:AM$10000,Observed!$A$2:$A$10000,$A888,Observed!$C$2:$C$10000,$C888),"")</f>
        <v/>
      </c>
      <c r="AN888" s="23" t="str">
        <f>IF(ISNUMBER(AVERAGEIFS(Observed!AN$2:AN$10000,Observed!$A$2:$A$10000,$A888,Observed!$C$2:$C$10000,$C888)),AVERAGEIFS(Observed!AN$2:AN$10000,Observed!$A$2:$A$10000,$A888,Observed!$C$2:$C$10000,$C888),"")</f>
        <v/>
      </c>
      <c r="AO888" s="2">
        <f>COUNTIFS(Observed!$A$2:$A$10000,$A888,Observed!$C$2:$C$10000,$C888)</f>
        <v>5</v>
      </c>
      <c r="AP888" s="2">
        <f t="shared" si="17"/>
        <v>1</v>
      </c>
    </row>
    <row r="889" spans="1:42" x14ac:dyDescent="0.25">
      <c r="A889" t="s">
        <v>94</v>
      </c>
      <c r="B889" t="s">
        <v>30</v>
      </c>
      <c r="C889" s="20">
        <v>40812</v>
      </c>
      <c r="D889">
        <v>1</v>
      </c>
      <c r="F889" t="s">
        <v>108</v>
      </c>
      <c r="G889" s="25" t="s">
        <v>76</v>
      </c>
      <c r="J889" s="2"/>
      <c r="K889" s="22" t="str">
        <f>IF(ISNUMBER(AVERAGEIFS(Observed!K$2:K$10000,Observed!$A$2:$A$10000,$A889,Observed!$C$2:$C$10000,$C889)),AVERAGEIFS(Observed!K$2:K$10000,Observed!$A$2:$A$10000,$A889,Observed!$C$2:$C$10000,$C889),"")</f>
        <v/>
      </c>
      <c r="L889" s="23" t="str">
        <f>IF(ISNUMBER(AVERAGEIFS(Observed!L$2:L$10000,Observed!$A$2:$A$10000,$A889,Observed!$C$2:$C$10000,$C889)),AVERAGEIFS(Observed!L$2:L$10000,Observed!$A$2:$A$10000,$A889,Observed!$C$2:$C$10000,$C889),"")</f>
        <v/>
      </c>
      <c r="M889" s="23" t="str">
        <f>IF(ISNUMBER(AVERAGEIFS(Observed!M$2:M$10000,Observed!$A$2:$A$10000,$A889,Observed!$C$2:$C$10000,$C889)),AVERAGEIFS(Observed!M$2:M$10000,Observed!$A$2:$A$10000,$A889,Observed!$C$2:$C$10000,$C889),"")</f>
        <v/>
      </c>
      <c r="N889" s="23" t="str">
        <f>IF(ISNUMBER(AVERAGEIFS(Observed!N$2:N$10000,Observed!$A$2:$A$10000,$A889,Observed!$C$2:$C$10000,$C889)),AVERAGEIFS(Observed!N$2:N$10000,Observed!$A$2:$A$10000,$A889,Observed!$C$2:$C$10000,$C889),"")</f>
        <v/>
      </c>
      <c r="O889" s="23" t="str">
        <f>IF(ISNUMBER(AVERAGEIFS(Observed!O$2:O$10000,Observed!$A$2:$A$10000,$A889,Observed!$C$2:$C$10000,$C889)),AVERAGEIFS(Observed!O$2:O$10000,Observed!$A$2:$A$10000,$A889,Observed!$C$2:$C$10000,$C889),"")</f>
        <v/>
      </c>
      <c r="P889" s="24" t="str">
        <f>IF(ISNUMBER(AVERAGEIFS(Observed!P$2:P$10000,Observed!$A$2:$A$10000,$A889,Observed!$C$2:$C$10000,$C889)),AVERAGEIFS(Observed!P$2:P$10000,Observed!$A$2:$A$10000,$A889,Observed!$C$2:$C$10000,$C889),"")</f>
        <v/>
      </c>
      <c r="Q889" s="24" t="str">
        <f>IF(ISNUMBER(AVERAGEIFS(Observed!Q$2:Q$10000,Observed!$A$2:$A$10000,$A889,Observed!$C$2:$C$10000,$C889)),AVERAGEIFS(Observed!Q$2:Q$10000,Observed!$A$2:$A$10000,$A889,Observed!$C$2:$C$10000,$C889),"")</f>
        <v/>
      </c>
      <c r="R889" s="24" t="str">
        <f>IF(ISNUMBER(AVERAGEIFS(Observed!R$2:R$10000,Observed!$A$2:$A$10000,$A889,Observed!$C$2:$C$10000,$C889)),AVERAGEIFS(Observed!R$2:R$10000,Observed!$A$2:$A$10000,$A889,Observed!$C$2:$C$10000,$C889),"")</f>
        <v/>
      </c>
      <c r="S889" s="22" t="str">
        <f>IF(ISNUMBER(AVERAGEIFS(Observed!S$2:S$10000,Observed!$A$2:$A$10000,$A889,Observed!$C$2:$C$10000,$C889)),AVERAGEIFS(Observed!S$2:S$10000,Observed!$A$2:$A$10000,$A889,Observed!$C$2:$C$10000,$C889),"")</f>
        <v/>
      </c>
      <c r="T889" s="23" t="str">
        <f>IF(ISNUMBER(AVERAGEIFS(Observed!T$2:T$10000,Observed!$A$2:$A$10000,$A889,Observed!$C$2:$C$10000,$C889)),AVERAGEIFS(Observed!T$2:T$10000,Observed!$A$2:$A$10000,$A889,Observed!$C$2:$C$10000,$C889),"")</f>
        <v/>
      </c>
      <c r="U889" s="23" t="str">
        <f>IF(ISNUMBER(AVERAGEIFS(Observed!U$2:U$10000,Observed!$A$2:$A$10000,$A889,Observed!$C$2:$C$10000,$C889)),AVERAGEIFS(Observed!U$2:U$10000,Observed!$A$2:$A$10000,$A889,Observed!$C$2:$C$10000,$C889),"")</f>
        <v/>
      </c>
      <c r="V889" s="23" t="str">
        <f>IF(ISNUMBER(AVERAGEIFS(Observed!V$2:V$10000,Observed!$A$2:$A$10000,$A889,Observed!$C$2:$C$10000,$C889)),AVERAGEIFS(Observed!V$2:V$10000,Observed!$A$2:$A$10000,$A889,Observed!$C$2:$C$10000,$C889),"")</f>
        <v/>
      </c>
      <c r="W889" s="23" t="str">
        <f>IF(ISNUMBER(AVERAGEIFS(Observed!W$2:W$10000,Observed!$A$2:$A$10000,$A889,Observed!$C$2:$C$10000,$C889)),AVERAGEIFS(Observed!W$2:W$10000,Observed!$A$2:$A$10000,$A889,Observed!$C$2:$C$10000,$C889),"")</f>
        <v/>
      </c>
      <c r="X889" s="23" t="str">
        <f>IF(ISNUMBER(AVERAGEIFS(Observed!X$2:X$10000,Observed!$A$2:$A$10000,$A889,Observed!$C$2:$C$10000,$C889)),AVERAGEIFS(Observed!X$2:X$10000,Observed!$A$2:$A$10000,$A889,Observed!$C$2:$C$10000,$C889),"")</f>
        <v/>
      </c>
      <c r="Y889" s="23" t="str">
        <f>IF(ISNUMBER(AVERAGEIFS(Observed!Y$2:Y$10000,Observed!$A$2:$A$10000,$A889,Observed!$C$2:$C$10000,$C889)),AVERAGEIFS(Observed!Y$2:Y$10000,Observed!$A$2:$A$10000,$A889,Observed!$C$2:$C$10000,$C889),"")</f>
        <v/>
      </c>
      <c r="Z889" s="23" t="str">
        <f>IF(ISNUMBER(AVERAGEIFS(Observed!Z$2:Z$10000,Observed!$A$2:$A$10000,$A889,Observed!$C$2:$C$10000,$C889)),AVERAGEIFS(Observed!Z$2:Z$10000,Observed!$A$2:$A$10000,$A889,Observed!$C$2:$C$10000,$C889),"")</f>
        <v/>
      </c>
      <c r="AA889" s="23" t="str">
        <f>IF(ISNUMBER(AVERAGEIFS(Observed!AA$2:AA$10000,Observed!$A$2:$A$10000,$A889,Observed!$C$2:$C$10000,$C889)),AVERAGEIFS(Observed!AA$2:AA$10000,Observed!$A$2:$A$10000,$A889,Observed!$C$2:$C$10000,$C889),"")</f>
        <v/>
      </c>
      <c r="AB889" s="23" t="str">
        <f>IF(ISNUMBER(AVERAGEIFS(Observed!AB$2:AB$10000,Observed!$A$2:$A$10000,$A889,Observed!$C$2:$C$10000,$C889)),AVERAGEIFS(Observed!AB$2:AB$10000,Observed!$A$2:$A$10000,$A889,Observed!$C$2:$C$10000,$C889),"")</f>
        <v/>
      </c>
      <c r="AC889" s="23" t="str">
        <f>IF(ISNUMBER(AVERAGEIFS(Observed!AC$2:AC$10000,Observed!$A$2:$A$10000,$A889,Observed!$C$2:$C$10000,$C889)),AVERAGEIFS(Observed!AC$2:AC$10000,Observed!$A$2:$A$10000,$A889,Observed!$C$2:$C$10000,$C889),"")</f>
        <v/>
      </c>
      <c r="AD889" s="23" t="str">
        <f>IF(ISNUMBER(AVERAGEIFS(Observed!AD$2:AD$10000,Observed!$A$2:$A$10000,$A889,Observed!$C$2:$C$10000,$C889)),AVERAGEIFS(Observed!AD$2:AD$10000,Observed!$A$2:$A$10000,$A889,Observed!$C$2:$C$10000,$C889),"")</f>
        <v/>
      </c>
      <c r="AE889" s="24" t="str">
        <f>IF(ISNUMBER(AVERAGEIFS(Observed!AE$2:AE$10000,Observed!$A$2:$A$10000,$A889,Observed!$C$2:$C$10000,$C889)),AVERAGEIFS(Observed!AE$2:AE$10000,Observed!$A$2:$A$10000,$A889,Observed!$C$2:$C$10000,$C889),"")</f>
        <v/>
      </c>
      <c r="AF889" s="24" t="str">
        <f>IF(ISNUMBER(AVERAGEIFS(Observed!AF$2:AF$10000,Observed!$A$2:$A$10000,$A889,Observed!$C$2:$C$10000,$C889)),AVERAGEIFS(Observed!AF$2:AF$10000,Observed!$A$2:$A$10000,$A889,Observed!$C$2:$C$10000,$C889),"")</f>
        <v/>
      </c>
      <c r="AG889" s="23" t="str">
        <f>IF(ISNUMBER(AVERAGEIFS(Observed!AG$2:AG$10000,Observed!$A$2:$A$10000,$A889,Observed!$C$2:$C$10000,$C889)),AVERAGEIFS(Observed!AG$2:AG$10000,Observed!$A$2:$A$10000,$A889,Observed!$C$2:$C$10000,$C889),"")</f>
        <v/>
      </c>
      <c r="AH889" s="23" t="str">
        <f>IF(ISNUMBER(AVERAGEIFS(Observed!AH$2:AH$10000,Observed!$A$2:$A$10000,$A889,Observed!$C$2:$C$10000,$C889)),AVERAGEIFS(Observed!AH$2:AH$10000,Observed!$A$2:$A$10000,$A889,Observed!$C$2:$C$10000,$C889),"")</f>
        <v/>
      </c>
      <c r="AI889" s="22" t="str">
        <f>IF(ISNUMBER(AVERAGEIFS(Observed!AI$2:AI$10000,Observed!$A$2:$A$10000,$A889,Observed!$C$2:$C$10000,$C889)),AVERAGEIFS(Observed!AI$2:AI$10000,Observed!$A$2:$A$10000,$A889,Observed!$C$2:$C$10000,$C889),"")</f>
        <v/>
      </c>
      <c r="AJ889" s="23">
        <f>IF(ISNUMBER(AVERAGEIFS(Observed!AJ$2:AJ$10000,Observed!$A$2:$A$10000,$A889,Observed!$C$2:$C$10000,$C889)),AVERAGEIFS(Observed!AJ$2:AJ$10000,Observed!$A$2:$A$10000,$A889,Observed!$C$2:$C$10000,$C889),"")</f>
        <v>24.22</v>
      </c>
      <c r="AK889" s="23" t="str">
        <f>IF(ISNUMBER(AVERAGEIFS(Observed!AK$2:AK$10000,Observed!$A$2:$A$10000,$A889,Observed!$C$2:$C$10000,$C889)),AVERAGEIFS(Observed!AK$2:AK$10000,Observed!$A$2:$A$10000,$A889,Observed!$C$2:$C$10000,$C889),"")</f>
        <v/>
      </c>
      <c r="AL889" s="23" t="str">
        <f>IF(ISNUMBER(AVERAGEIFS(Observed!AL$2:AL$10000,Observed!$A$2:$A$10000,$A889,Observed!$C$2:$C$10000,$C889)),AVERAGEIFS(Observed!AL$2:AL$10000,Observed!$A$2:$A$10000,$A889,Observed!$C$2:$C$10000,$C889),"")</f>
        <v/>
      </c>
      <c r="AM889" s="23" t="str">
        <f>IF(ISNUMBER(AVERAGEIFS(Observed!AM$2:AM$10000,Observed!$A$2:$A$10000,$A889,Observed!$C$2:$C$10000,$C889)),AVERAGEIFS(Observed!AM$2:AM$10000,Observed!$A$2:$A$10000,$A889,Observed!$C$2:$C$10000,$C889),"")</f>
        <v/>
      </c>
      <c r="AN889" s="23" t="str">
        <f>IF(ISNUMBER(AVERAGEIFS(Observed!AN$2:AN$10000,Observed!$A$2:$A$10000,$A889,Observed!$C$2:$C$10000,$C889)),AVERAGEIFS(Observed!AN$2:AN$10000,Observed!$A$2:$A$10000,$A889,Observed!$C$2:$C$10000,$C889),"")</f>
        <v/>
      </c>
      <c r="AO889" s="2">
        <f>COUNTIFS(Observed!$A$2:$A$10000,$A889,Observed!$C$2:$C$10000,$C889)</f>
        <v>5</v>
      </c>
      <c r="AP889" s="2">
        <f t="shared" si="17"/>
        <v>1</v>
      </c>
    </row>
    <row r="890" spans="1:42" x14ac:dyDescent="0.25">
      <c r="A890" t="s">
        <v>94</v>
      </c>
      <c r="B890" t="s">
        <v>30</v>
      </c>
      <c r="C890" s="20">
        <v>40819</v>
      </c>
      <c r="D890">
        <v>1</v>
      </c>
      <c r="F890" t="s">
        <v>108</v>
      </c>
      <c r="G890" s="25" t="s">
        <v>76</v>
      </c>
      <c r="J890" s="2"/>
      <c r="K890" s="22" t="str">
        <f>IF(ISNUMBER(AVERAGEIFS(Observed!K$2:K$10000,Observed!$A$2:$A$10000,$A890,Observed!$C$2:$C$10000,$C890)),AVERAGEIFS(Observed!K$2:K$10000,Observed!$A$2:$A$10000,$A890,Observed!$C$2:$C$10000,$C890),"")</f>
        <v/>
      </c>
      <c r="L890" s="23" t="str">
        <f>IF(ISNUMBER(AVERAGEIFS(Observed!L$2:L$10000,Observed!$A$2:$A$10000,$A890,Observed!$C$2:$C$10000,$C890)),AVERAGEIFS(Observed!L$2:L$10000,Observed!$A$2:$A$10000,$A890,Observed!$C$2:$C$10000,$C890),"")</f>
        <v/>
      </c>
      <c r="M890" s="23" t="str">
        <f>IF(ISNUMBER(AVERAGEIFS(Observed!M$2:M$10000,Observed!$A$2:$A$10000,$A890,Observed!$C$2:$C$10000,$C890)),AVERAGEIFS(Observed!M$2:M$10000,Observed!$A$2:$A$10000,$A890,Observed!$C$2:$C$10000,$C890),"")</f>
        <v/>
      </c>
      <c r="N890" s="23" t="str">
        <f>IF(ISNUMBER(AVERAGEIFS(Observed!N$2:N$10000,Observed!$A$2:$A$10000,$A890,Observed!$C$2:$C$10000,$C890)),AVERAGEIFS(Observed!N$2:N$10000,Observed!$A$2:$A$10000,$A890,Observed!$C$2:$C$10000,$C890),"")</f>
        <v/>
      </c>
      <c r="O890" s="23" t="str">
        <f>IF(ISNUMBER(AVERAGEIFS(Observed!O$2:O$10000,Observed!$A$2:$A$10000,$A890,Observed!$C$2:$C$10000,$C890)),AVERAGEIFS(Observed!O$2:O$10000,Observed!$A$2:$A$10000,$A890,Observed!$C$2:$C$10000,$C890),"")</f>
        <v/>
      </c>
      <c r="P890" s="24" t="str">
        <f>IF(ISNUMBER(AVERAGEIFS(Observed!P$2:P$10000,Observed!$A$2:$A$10000,$A890,Observed!$C$2:$C$10000,$C890)),AVERAGEIFS(Observed!P$2:P$10000,Observed!$A$2:$A$10000,$A890,Observed!$C$2:$C$10000,$C890),"")</f>
        <v/>
      </c>
      <c r="Q890" s="24" t="str">
        <f>IF(ISNUMBER(AVERAGEIFS(Observed!Q$2:Q$10000,Observed!$A$2:$A$10000,$A890,Observed!$C$2:$C$10000,$C890)),AVERAGEIFS(Observed!Q$2:Q$10000,Observed!$A$2:$A$10000,$A890,Observed!$C$2:$C$10000,$C890),"")</f>
        <v/>
      </c>
      <c r="R890" s="24" t="str">
        <f>IF(ISNUMBER(AVERAGEIFS(Observed!R$2:R$10000,Observed!$A$2:$A$10000,$A890,Observed!$C$2:$C$10000,$C890)),AVERAGEIFS(Observed!R$2:R$10000,Observed!$A$2:$A$10000,$A890,Observed!$C$2:$C$10000,$C890),"")</f>
        <v/>
      </c>
      <c r="S890" s="22" t="str">
        <f>IF(ISNUMBER(AVERAGEIFS(Observed!S$2:S$10000,Observed!$A$2:$A$10000,$A890,Observed!$C$2:$C$10000,$C890)),AVERAGEIFS(Observed!S$2:S$10000,Observed!$A$2:$A$10000,$A890,Observed!$C$2:$C$10000,$C890),"")</f>
        <v/>
      </c>
      <c r="T890" s="23" t="str">
        <f>IF(ISNUMBER(AVERAGEIFS(Observed!T$2:T$10000,Observed!$A$2:$A$10000,$A890,Observed!$C$2:$C$10000,$C890)),AVERAGEIFS(Observed!T$2:T$10000,Observed!$A$2:$A$10000,$A890,Observed!$C$2:$C$10000,$C890),"")</f>
        <v/>
      </c>
      <c r="U890" s="23" t="str">
        <f>IF(ISNUMBER(AVERAGEIFS(Observed!U$2:U$10000,Observed!$A$2:$A$10000,$A890,Observed!$C$2:$C$10000,$C890)),AVERAGEIFS(Observed!U$2:U$10000,Observed!$A$2:$A$10000,$A890,Observed!$C$2:$C$10000,$C890),"")</f>
        <v/>
      </c>
      <c r="V890" s="23" t="str">
        <f>IF(ISNUMBER(AVERAGEIFS(Observed!V$2:V$10000,Observed!$A$2:$A$10000,$A890,Observed!$C$2:$C$10000,$C890)),AVERAGEIFS(Observed!V$2:V$10000,Observed!$A$2:$A$10000,$A890,Observed!$C$2:$C$10000,$C890),"")</f>
        <v/>
      </c>
      <c r="W890" s="23" t="str">
        <f>IF(ISNUMBER(AVERAGEIFS(Observed!W$2:W$10000,Observed!$A$2:$A$10000,$A890,Observed!$C$2:$C$10000,$C890)),AVERAGEIFS(Observed!W$2:W$10000,Observed!$A$2:$A$10000,$A890,Observed!$C$2:$C$10000,$C890),"")</f>
        <v/>
      </c>
      <c r="X890" s="23" t="str">
        <f>IF(ISNUMBER(AVERAGEIFS(Observed!X$2:X$10000,Observed!$A$2:$A$10000,$A890,Observed!$C$2:$C$10000,$C890)),AVERAGEIFS(Observed!X$2:X$10000,Observed!$A$2:$A$10000,$A890,Observed!$C$2:$C$10000,$C890),"")</f>
        <v/>
      </c>
      <c r="Y890" s="23" t="str">
        <f>IF(ISNUMBER(AVERAGEIFS(Observed!Y$2:Y$10000,Observed!$A$2:$A$10000,$A890,Observed!$C$2:$C$10000,$C890)),AVERAGEIFS(Observed!Y$2:Y$10000,Observed!$A$2:$A$10000,$A890,Observed!$C$2:$C$10000,$C890),"")</f>
        <v/>
      </c>
      <c r="Z890" s="23" t="str">
        <f>IF(ISNUMBER(AVERAGEIFS(Observed!Z$2:Z$10000,Observed!$A$2:$A$10000,$A890,Observed!$C$2:$C$10000,$C890)),AVERAGEIFS(Observed!Z$2:Z$10000,Observed!$A$2:$A$10000,$A890,Observed!$C$2:$C$10000,$C890),"")</f>
        <v/>
      </c>
      <c r="AA890" s="23" t="str">
        <f>IF(ISNUMBER(AVERAGEIFS(Observed!AA$2:AA$10000,Observed!$A$2:$A$10000,$A890,Observed!$C$2:$C$10000,$C890)),AVERAGEIFS(Observed!AA$2:AA$10000,Observed!$A$2:$A$10000,$A890,Observed!$C$2:$C$10000,$C890),"")</f>
        <v/>
      </c>
      <c r="AB890" s="23" t="str">
        <f>IF(ISNUMBER(AVERAGEIFS(Observed!AB$2:AB$10000,Observed!$A$2:$A$10000,$A890,Observed!$C$2:$C$10000,$C890)),AVERAGEIFS(Observed!AB$2:AB$10000,Observed!$A$2:$A$10000,$A890,Observed!$C$2:$C$10000,$C890),"")</f>
        <v/>
      </c>
      <c r="AC890" s="23" t="str">
        <f>IF(ISNUMBER(AVERAGEIFS(Observed!AC$2:AC$10000,Observed!$A$2:$A$10000,$A890,Observed!$C$2:$C$10000,$C890)),AVERAGEIFS(Observed!AC$2:AC$10000,Observed!$A$2:$A$10000,$A890,Observed!$C$2:$C$10000,$C890),"")</f>
        <v/>
      </c>
      <c r="AD890" s="23" t="str">
        <f>IF(ISNUMBER(AVERAGEIFS(Observed!AD$2:AD$10000,Observed!$A$2:$A$10000,$A890,Observed!$C$2:$C$10000,$C890)),AVERAGEIFS(Observed!AD$2:AD$10000,Observed!$A$2:$A$10000,$A890,Observed!$C$2:$C$10000,$C890),"")</f>
        <v/>
      </c>
      <c r="AE890" s="24" t="str">
        <f>IF(ISNUMBER(AVERAGEIFS(Observed!AE$2:AE$10000,Observed!$A$2:$A$10000,$A890,Observed!$C$2:$C$10000,$C890)),AVERAGEIFS(Observed!AE$2:AE$10000,Observed!$A$2:$A$10000,$A890,Observed!$C$2:$C$10000,$C890),"")</f>
        <v/>
      </c>
      <c r="AF890" s="24" t="str">
        <f>IF(ISNUMBER(AVERAGEIFS(Observed!AF$2:AF$10000,Observed!$A$2:$A$10000,$A890,Observed!$C$2:$C$10000,$C890)),AVERAGEIFS(Observed!AF$2:AF$10000,Observed!$A$2:$A$10000,$A890,Observed!$C$2:$C$10000,$C890),"")</f>
        <v/>
      </c>
      <c r="AG890" s="23" t="str">
        <f>IF(ISNUMBER(AVERAGEIFS(Observed!AG$2:AG$10000,Observed!$A$2:$A$10000,$A890,Observed!$C$2:$C$10000,$C890)),AVERAGEIFS(Observed!AG$2:AG$10000,Observed!$A$2:$A$10000,$A890,Observed!$C$2:$C$10000,$C890),"")</f>
        <v/>
      </c>
      <c r="AH890" s="23" t="str">
        <f>IF(ISNUMBER(AVERAGEIFS(Observed!AH$2:AH$10000,Observed!$A$2:$A$10000,$A890,Observed!$C$2:$C$10000,$C890)),AVERAGEIFS(Observed!AH$2:AH$10000,Observed!$A$2:$A$10000,$A890,Observed!$C$2:$C$10000,$C890),"")</f>
        <v/>
      </c>
      <c r="AI890" s="22" t="str">
        <f>IF(ISNUMBER(AVERAGEIFS(Observed!AI$2:AI$10000,Observed!$A$2:$A$10000,$A890,Observed!$C$2:$C$10000,$C890)),AVERAGEIFS(Observed!AI$2:AI$10000,Observed!$A$2:$A$10000,$A890,Observed!$C$2:$C$10000,$C890),"")</f>
        <v/>
      </c>
      <c r="AJ890" s="23">
        <f>IF(ISNUMBER(AVERAGEIFS(Observed!AJ$2:AJ$10000,Observed!$A$2:$A$10000,$A890,Observed!$C$2:$C$10000,$C890)),AVERAGEIFS(Observed!AJ$2:AJ$10000,Observed!$A$2:$A$10000,$A890,Observed!$C$2:$C$10000,$C890),"")</f>
        <v>26.339999999999996</v>
      </c>
      <c r="AK890" s="23" t="str">
        <f>IF(ISNUMBER(AVERAGEIFS(Observed!AK$2:AK$10000,Observed!$A$2:$A$10000,$A890,Observed!$C$2:$C$10000,$C890)),AVERAGEIFS(Observed!AK$2:AK$10000,Observed!$A$2:$A$10000,$A890,Observed!$C$2:$C$10000,$C890),"")</f>
        <v/>
      </c>
      <c r="AL890" s="23" t="str">
        <f>IF(ISNUMBER(AVERAGEIFS(Observed!AL$2:AL$10000,Observed!$A$2:$A$10000,$A890,Observed!$C$2:$C$10000,$C890)),AVERAGEIFS(Observed!AL$2:AL$10000,Observed!$A$2:$A$10000,$A890,Observed!$C$2:$C$10000,$C890),"")</f>
        <v/>
      </c>
      <c r="AM890" s="23" t="str">
        <f>IF(ISNUMBER(AVERAGEIFS(Observed!AM$2:AM$10000,Observed!$A$2:$A$10000,$A890,Observed!$C$2:$C$10000,$C890)),AVERAGEIFS(Observed!AM$2:AM$10000,Observed!$A$2:$A$10000,$A890,Observed!$C$2:$C$10000,$C890),"")</f>
        <v/>
      </c>
      <c r="AN890" s="23" t="str">
        <f>IF(ISNUMBER(AVERAGEIFS(Observed!AN$2:AN$10000,Observed!$A$2:$A$10000,$A890,Observed!$C$2:$C$10000,$C890)),AVERAGEIFS(Observed!AN$2:AN$10000,Observed!$A$2:$A$10000,$A890,Observed!$C$2:$C$10000,$C890),"")</f>
        <v/>
      </c>
      <c r="AO890" s="2">
        <f>COUNTIFS(Observed!$A$2:$A$10000,$A890,Observed!$C$2:$C$10000,$C890)</f>
        <v>5</v>
      </c>
      <c r="AP890" s="2">
        <f t="shared" si="17"/>
        <v>1</v>
      </c>
    </row>
    <row r="891" spans="1:42" x14ac:dyDescent="0.25">
      <c r="A891" t="s">
        <v>94</v>
      </c>
      <c r="B891" t="s">
        <v>30</v>
      </c>
      <c r="C891" s="20">
        <v>40826</v>
      </c>
      <c r="D891">
        <v>1</v>
      </c>
      <c r="F891" t="s">
        <v>108</v>
      </c>
      <c r="G891" s="25" t="s">
        <v>76</v>
      </c>
      <c r="J891" s="2"/>
      <c r="K891" s="22" t="str">
        <f>IF(ISNUMBER(AVERAGEIFS(Observed!K$2:K$10000,Observed!$A$2:$A$10000,$A891,Observed!$C$2:$C$10000,$C891)),AVERAGEIFS(Observed!K$2:K$10000,Observed!$A$2:$A$10000,$A891,Observed!$C$2:$C$10000,$C891),"")</f>
        <v/>
      </c>
      <c r="L891" s="23" t="str">
        <f>IF(ISNUMBER(AVERAGEIFS(Observed!L$2:L$10000,Observed!$A$2:$A$10000,$A891,Observed!$C$2:$C$10000,$C891)),AVERAGEIFS(Observed!L$2:L$10000,Observed!$A$2:$A$10000,$A891,Observed!$C$2:$C$10000,$C891),"")</f>
        <v/>
      </c>
      <c r="M891" s="23" t="str">
        <f>IF(ISNUMBER(AVERAGEIFS(Observed!M$2:M$10000,Observed!$A$2:$A$10000,$A891,Observed!$C$2:$C$10000,$C891)),AVERAGEIFS(Observed!M$2:M$10000,Observed!$A$2:$A$10000,$A891,Observed!$C$2:$C$10000,$C891),"")</f>
        <v/>
      </c>
      <c r="N891" s="23" t="str">
        <f>IF(ISNUMBER(AVERAGEIFS(Observed!N$2:N$10000,Observed!$A$2:$A$10000,$A891,Observed!$C$2:$C$10000,$C891)),AVERAGEIFS(Observed!N$2:N$10000,Observed!$A$2:$A$10000,$A891,Observed!$C$2:$C$10000,$C891),"")</f>
        <v/>
      </c>
      <c r="O891" s="23" t="str">
        <f>IF(ISNUMBER(AVERAGEIFS(Observed!O$2:O$10000,Observed!$A$2:$A$10000,$A891,Observed!$C$2:$C$10000,$C891)),AVERAGEIFS(Observed!O$2:O$10000,Observed!$A$2:$A$10000,$A891,Observed!$C$2:$C$10000,$C891),"")</f>
        <v/>
      </c>
      <c r="P891" s="24" t="str">
        <f>IF(ISNUMBER(AVERAGEIFS(Observed!P$2:P$10000,Observed!$A$2:$A$10000,$A891,Observed!$C$2:$C$10000,$C891)),AVERAGEIFS(Observed!P$2:P$10000,Observed!$A$2:$A$10000,$A891,Observed!$C$2:$C$10000,$C891),"")</f>
        <v/>
      </c>
      <c r="Q891" s="24" t="str">
        <f>IF(ISNUMBER(AVERAGEIFS(Observed!Q$2:Q$10000,Observed!$A$2:$A$10000,$A891,Observed!$C$2:$C$10000,$C891)),AVERAGEIFS(Observed!Q$2:Q$10000,Observed!$A$2:$A$10000,$A891,Observed!$C$2:$C$10000,$C891),"")</f>
        <v/>
      </c>
      <c r="R891" s="24" t="str">
        <f>IF(ISNUMBER(AVERAGEIFS(Observed!R$2:R$10000,Observed!$A$2:$A$10000,$A891,Observed!$C$2:$C$10000,$C891)),AVERAGEIFS(Observed!R$2:R$10000,Observed!$A$2:$A$10000,$A891,Observed!$C$2:$C$10000,$C891),"")</f>
        <v/>
      </c>
      <c r="S891" s="22" t="str">
        <f>IF(ISNUMBER(AVERAGEIFS(Observed!S$2:S$10000,Observed!$A$2:$A$10000,$A891,Observed!$C$2:$C$10000,$C891)),AVERAGEIFS(Observed!S$2:S$10000,Observed!$A$2:$A$10000,$A891,Observed!$C$2:$C$10000,$C891),"")</f>
        <v/>
      </c>
      <c r="T891" s="23" t="str">
        <f>IF(ISNUMBER(AVERAGEIFS(Observed!T$2:T$10000,Observed!$A$2:$A$10000,$A891,Observed!$C$2:$C$10000,$C891)),AVERAGEIFS(Observed!T$2:T$10000,Observed!$A$2:$A$10000,$A891,Observed!$C$2:$C$10000,$C891),"")</f>
        <v/>
      </c>
      <c r="U891" s="23" t="str">
        <f>IF(ISNUMBER(AVERAGEIFS(Observed!U$2:U$10000,Observed!$A$2:$A$10000,$A891,Observed!$C$2:$C$10000,$C891)),AVERAGEIFS(Observed!U$2:U$10000,Observed!$A$2:$A$10000,$A891,Observed!$C$2:$C$10000,$C891),"")</f>
        <v/>
      </c>
      <c r="V891" s="23" t="str">
        <f>IF(ISNUMBER(AVERAGEIFS(Observed!V$2:V$10000,Observed!$A$2:$A$10000,$A891,Observed!$C$2:$C$10000,$C891)),AVERAGEIFS(Observed!V$2:V$10000,Observed!$A$2:$A$10000,$A891,Observed!$C$2:$C$10000,$C891),"")</f>
        <v/>
      </c>
      <c r="W891" s="23" t="str">
        <f>IF(ISNUMBER(AVERAGEIFS(Observed!W$2:W$10000,Observed!$A$2:$A$10000,$A891,Observed!$C$2:$C$10000,$C891)),AVERAGEIFS(Observed!W$2:W$10000,Observed!$A$2:$A$10000,$A891,Observed!$C$2:$C$10000,$C891),"")</f>
        <v/>
      </c>
      <c r="X891" s="23" t="str">
        <f>IF(ISNUMBER(AVERAGEIFS(Observed!X$2:X$10000,Observed!$A$2:$A$10000,$A891,Observed!$C$2:$C$10000,$C891)),AVERAGEIFS(Observed!X$2:X$10000,Observed!$A$2:$A$10000,$A891,Observed!$C$2:$C$10000,$C891),"")</f>
        <v/>
      </c>
      <c r="Y891" s="23" t="str">
        <f>IF(ISNUMBER(AVERAGEIFS(Observed!Y$2:Y$10000,Observed!$A$2:$A$10000,$A891,Observed!$C$2:$C$10000,$C891)),AVERAGEIFS(Observed!Y$2:Y$10000,Observed!$A$2:$A$10000,$A891,Observed!$C$2:$C$10000,$C891),"")</f>
        <v/>
      </c>
      <c r="Z891" s="23" t="str">
        <f>IF(ISNUMBER(AVERAGEIFS(Observed!Z$2:Z$10000,Observed!$A$2:$A$10000,$A891,Observed!$C$2:$C$10000,$C891)),AVERAGEIFS(Observed!Z$2:Z$10000,Observed!$A$2:$A$10000,$A891,Observed!$C$2:$C$10000,$C891),"")</f>
        <v/>
      </c>
      <c r="AA891" s="23" t="str">
        <f>IF(ISNUMBER(AVERAGEIFS(Observed!AA$2:AA$10000,Observed!$A$2:$A$10000,$A891,Observed!$C$2:$C$10000,$C891)),AVERAGEIFS(Observed!AA$2:AA$10000,Observed!$A$2:$A$10000,$A891,Observed!$C$2:$C$10000,$C891),"")</f>
        <v/>
      </c>
      <c r="AB891" s="23" t="str">
        <f>IF(ISNUMBER(AVERAGEIFS(Observed!AB$2:AB$10000,Observed!$A$2:$A$10000,$A891,Observed!$C$2:$C$10000,$C891)),AVERAGEIFS(Observed!AB$2:AB$10000,Observed!$A$2:$A$10000,$A891,Observed!$C$2:$C$10000,$C891),"")</f>
        <v/>
      </c>
      <c r="AC891" s="23" t="str">
        <f>IF(ISNUMBER(AVERAGEIFS(Observed!AC$2:AC$10000,Observed!$A$2:$A$10000,$A891,Observed!$C$2:$C$10000,$C891)),AVERAGEIFS(Observed!AC$2:AC$10000,Observed!$A$2:$A$10000,$A891,Observed!$C$2:$C$10000,$C891),"")</f>
        <v/>
      </c>
      <c r="AD891" s="23" t="str">
        <f>IF(ISNUMBER(AVERAGEIFS(Observed!AD$2:AD$10000,Observed!$A$2:$A$10000,$A891,Observed!$C$2:$C$10000,$C891)),AVERAGEIFS(Observed!AD$2:AD$10000,Observed!$A$2:$A$10000,$A891,Observed!$C$2:$C$10000,$C891),"")</f>
        <v/>
      </c>
      <c r="AE891" s="24" t="str">
        <f>IF(ISNUMBER(AVERAGEIFS(Observed!AE$2:AE$10000,Observed!$A$2:$A$10000,$A891,Observed!$C$2:$C$10000,$C891)),AVERAGEIFS(Observed!AE$2:AE$10000,Observed!$A$2:$A$10000,$A891,Observed!$C$2:$C$10000,$C891),"")</f>
        <v/>
      </c>
      <c r="AF891" s="24" t="str">
        <f>IF(ISNUMBER(AVERAGEIFS(Observed!AF$2:AF$10000,Observed!$A$2:$A$10000,$A891,Observed!$C$2:$C$10000,$C891)),AVERAGEIFS(Observed!AF$2:AF$10000,Observed!$A$2:$A$10000,$A891,Observed!$C$2:$C$10000,$C891),"")</f>
        <v/>
      </c>
      <c r="AG891" s="23" t="str">
        <f>IF(ISNUMBER(AVERAGEIFS(Observed!AG$2:AG$10000,Observed!$A$2:$A$10000,$A891,Observed!$C$2:$C$10000,$C891)),AVERAGEIFS(Observed!AG$2:AG$10000,Observed!$A$2:$A$10000,$A891,Observed!$C$2:$C$10000,$C891),"")</f>
        <v/>
      </c>
      <c r="AH891" s="23" t="str">
        <f>IF(ISNUMBER(AVERAGEIFS(Observed!AH$2:AH$10000,Observed!$A$2:$A$10000,$A891,Observed!$C$2:$C$10000,$C891)),AVERAGEIFS(Observed!AH$2:AH$10000,Observed!$A$2:$A$10000,$A891,Observed!$C$2:$C$10000,$C891),"")</f>
        <v/>
      </c>
      <c r="AI891" s="22" t="str">
        <f>IF(ISNUMBER(AVERAGEIFS(Observed!AI$2:AI$10000,Observed!$A$2:$A$10000,$A891,Observed!$C$2:$C$10000,$C891)),AVERAGEIFS(Observed!AI$2:AI$10000,Observed!$A$2:$A$10000,$A891,Observed!$C$2:$C$10000,$C891),"")</f>
        <v/>
      </c>
      <c r="AJ891" s="23">
        <f>IF(ISNUMBER(AVERAGEIFS(Observed!AJ$2:AJ$10000,Observed!$A$2:$A$10000,$A891,Observed!$C$2:$C$10000,$C891)),AVERAGEIFS(Observed!AJ$2:AJ$10000,Observed!$A$2:$A$10000,$A891,Observed!$C$2:$C$10000,$C891),"")</f>
        <v>28.24</v>
      </c>
      <c r="AK891" s="23" t="str">
        <f>IF(ISNUMBER(AVERAGEIFS(Observed!AK$2:AK$10000,Observed!$A$2:$A$10000,$A891,Observed!$C$2:$C$10000,$C891)),AVERAGEIFS(Observed!AK$2:AK$10000,Observed!$A$2:$A$10000,$A891,Observed!$C$2:$C$10000,$C891),"")</f>
        <v/>
      </c>
      <c r="AL891" s="23" t="str">
        <f>IF(ISNUMBER(AVERAGEIFS(Observed!AL$2:AL$10000,Observed!$A$2:$A$10000,$A891,Observed!$C$2:$C$10000,$C891)),AVERAGEIFS(Observed!AL$2:AL$10000,Observed!$A$2:$A$10000,$A891,Observed!$C$2:$C$10000,$C891),"")</f>
        <v/>
      </c>
      <c r="AM891" s="23" t="str">
        <f>IF(ISNUMBER(AVERAGEIFS(Observed!AM$2:AM$10000,Observed!$A$2:$A$10000,$A891,Observed!$C$2:$C$10000,$C891)),AVERAGEIFS(Observed!AM$2:AM$10000,Observed!$A$2:$A$10000,$A891,Observed!$C$2:$C$10000,$C891),"")</f>
        <v/>
      </c>
      <c r="AN891" s="23" t="str">
        <f>IF(ISNUMBER(AVERAGEIFS(Observed!AN$2:AN$10000,Observed!$A$2:$A$10000,$A891,Observed!$C$2:$C$10000,$C891)),AVERAGEIFS(Observed!AN$2:AN$10000,Observed!$A$2:$A$10000,$A891,Observed!$C$2:$C$10000,$C891),"")</f>
        <v/>
      </c>
      <c r="AO891" s="2">
        <f>COUNTIFS(Observed!$A$2:$A$10000,$A891,Observed!$C$2:$C$10000,$C891)</f>
        <v>5</v>
      </c>
      <c r="AP891" s="2">
        <f t="shared" si="17"/>
        <v>1</v>
      </c>
    </row>
    <row r="892" spans="1:42" x14ac:dyDescent="0.25">
      <c r="A892" t="s">
        <v>94</v>
      </c>
      <c r="B892" t="s">
        <v>30</v>
      </c>
      <c r="C892" s="20">
        <v>40833</v>
      </c>
      <c r="D892">
        <v>1</v>
      </c>
      <c r="F892" t="s">
        <v>108</v>
      </c>
      <c r="G892" s="25" t="s">
        <v>76</v>
      </c>
      <c r="J892" s="2"/>
      <c r="K892" s="22" t="str">
        <f>IF(ISNUMBER(AVERAGEIFS(Observed!K$2:K$10000,Observed!$A$2:$A$10000,$A892,Observed!$C$2:$C$10000,$C892)),AVERAGEIFS(Observed!K$2:K$10000,Observed!$A$2:$A$10000,$A892,Observed!$C$2:$C$10000,$C892),"")</f>
        <v/>
      </c>
      <c r="L892" s="23" t="str">
        <f>IF(ISNUMBER(AVERAGEIFS(Observed!L$2:L$10000,Observed!$A$2:$A$10000,$A892,Observed!$C$2:$C$10000,$C892)),AVERAGEIFS(Observed!L$2:L$10000,Observed!$A$2:$A$10000,$A892,Observed!$C$2:$C$10000,$C892),"")</f>
        <v/>
      </c>
      <c r="M892" s="23" t="str">
        <f>IF(ISNUMBER(AVERAGEIFS(Observed!M$2:M$10000,Observed!$A$2:$A$10000,$A892,Observed!$C$2:$C$10000,$C892)),AVERAGEIFS(Observed!M$2:M$10000,Observed!$A$2:$A$10000,$A892,Observed!$C$2:$C$10000,$C892),"")</f>
        <v/>
      </c>
      <c r="N892" s="23" t="str">
        <f>IF(ISNUMBER(AVERAGEIFS(Observed!N$2:N$10000,Observed!$A$2:$A$10000,$A892,Observed!$C$2:$C$10000,$C892)),AVERAGEIFS(Observed!N$2:N$10000,Observed!$A$2:$A$10000,$A892,Observed!$C$2:$C$10000,$C892),"")</f>
        <v/>
      </c>
      <c r="O892" s="23" t="str">
        <f>IF(ISNUMBER(AVERAGEIFS(Observed!O$2:O$10000,Observed!$A$2:$A$10000,$A892,Observed!$C$2:$C$10000,$C892)),AVERAGEIFS(Observed!O$2:O$10000,Observed!$A$2:$A$10000,$A892,Observed!$C$2:$C$10000,$C892),"")</f>
        <v/>
      </c>
      <c r="P892" s="24" t="str">
        <f>IF(ISNUMBER(AVERAGEIFS(Observed!P$2:P$10000,Observed!$A$2:$A$10000,$A892,Observed!$C$2:$C$10000,$C892)),AVERAGEIFS(Observed!P$2:P$10000,Observed!$A$2:$A$10000,$A892,Observed!$C$2:$C$10000,$C892),"")</f>
        <v/>
      </c>
      <c r="Q892" s="24" t="str">
        <f>IF(ISNUMBER(AVERAGEIFS(Observed!Q$2:Q$10000,Observed!$A$2:$A$10000,$A892,Observed!$C$2:$C$10000,$C892)),AVERAGEIFS(Observed!Q$2:Q$10000,Observed!$A$2:$A$10000,$A892,Observed!$C$2:$C$10000,$C892),"")</f>
        <v/>
      </c>
      <c r="R892" s="24" t="str">
        <f>IF(ISNUMBER(AVERAGEIFS(Observed!R$2:R$10000,Observed!$A$2:$A$10000,$A892,Observed!$C$2:$C$10000,$C892)),AVERAGEIFS(Observed!R$2:R$10000,Observed!$A$2:$A$10000,$A892,Observed!$C$2:$C$10000,$C892),"")</f>
        <v/>
      </c>
      <c r="S892" s="22" t="str">
        <f>IF(ISNUMBER(AVERAGEIFS(Observed!S$2:S$10000,Observed!$A$2:$A$10000,$A892,Observed!$C$2:$C$10000,$C892)),AVERAGEIFS(Observed!S$2:S$10000,Observed!$A$2:$A$10000,$A892,Observed!$C$2:$C$10000,$C892),"")</f>
        <v/>
      </c>
      <c r="T892" s="23" t="str">
        <f>IF(ISNUMBER(AVERAGEIFS(Observed!T$2:T$10000,Observed!$A$2:$A$10000,$A892,Observed!$C$2:$C$10000,$C892)),AVERAGEIFS(Observed!T$2:T$10000,Observed!$A$2:$A$10000,$A892,Observed!$C$2:$C$10000,$C892),"")</f>
        <v/>
      </c>
      <c r="U892" s="23" t="str">
        <f>IF(ISNUMBER(AVERAGEIFS(Observed!U$2:U$10000,Observed!$A$2:$A$10000,$A892,Observed!$C$2:$C$10000,$C892)),AVERAGEIFS(Observed!U$2:U$10000,Observed!$A$2:$A$10000,$A892,Observed!$C$2:$C$10000,$C892),"")</f>
        <v/>
      </c>
      <c r="V892" s="23" t="str">
        <f>IF(ISNUMBER(AVERAGEIFS(Observed!V$2:V$10000,Observed!$A$2:$A$10000,$A892,Observed!$C$2:$C$10000,$C892)),AVERAGEIFS(Observed!V$2:V$10000,Observed!$A$2:$A$10000,$A892,Observed!$C$2:$C$10000,$C892),"")</f>
        <v/>
      </c>
      <c r="W892" s="23" t="str">
        <f>IF(ISNUMBER(AVERAGEIFS(Observed!W$2:W$10000,Observed!$A$2:$A$10000,$A892,Observed!$C$2:$C$10000,$C892)),AVERAGEIFS(Observed!W$2:W$10000,Observed!$A$2:$A$10000,$A892,Observed!$C$2:$C$10000,$C892),"")</f>
        <v/>
      </c>
      <c r="X892" s="23" t="str">
        <f>IF(ISNUMBER(AVERAGEIFS(Observed!X$2:X$10000,Observed!$A$2:$A$10000,$A892,Observed!$C$2:$C$10000,$C892)),AVERAGEIFS(Observed!X$2:X$10000,Observed!$A$2:$A$10000,$A892,Observed!$C$2:$C$10000,$C892),"")</f>
        <v/>
      </c>
      <c r="Y892" s="23" t="str">
        <f>IF(ISNUMBER(AVERAGEIFS(Observed!Y$2:Y$10000,Observed!$A$2:$A$10000,$A892,Observed!$C$2:$C$10000,$C892)),AVERAGEIFS(Observed!Y$2:Y$10000,Observed!$A$2:$A$10000,$A892,Observed!$C$2:$C$10000,$C892),"")</f>
        <v/>
      </c>
      <c r="Z892" s="23" t="str">
        <f>IF(ISNUMBER(AVERAGEIFS(Observed!Z$2:Z$10000,Observed!$A$2:$A$10000,$A892,Observed!$C$2:$C$10000,$C892)),AVERAGEIFS(Observed!Z$2:Z$10000,Observed!$A$2:$A$10000,$A892,Observed!$C$2:$C$10000,$C892),"")</f>
        <v/>
      </c>
      <c r="AA892" s="23" t="str">
        <f>IF(ISNUMBER(AVERAGEIFS(Observed!AA$2:AA$10000,Observed!$A$2:$A$10000,$A892,Observed!$C$2:$C$10000,$C892)),AVERAGEIFS(Observed!AA$2:AA$10000,Observed!$A$2:$A$10000,$A892,Observed!$C$2:$C$10000,$C892),"")</f>
        <v/>
      </c>
      <c r="AB892" s="23" t="str">
        <f>IF(ISNUMBER(AVERAGEIFS(Observed!AB$2:AB$10000,Observed!$A$2:$A$10000,$A892,Observed!$C$2:$C$10000,$C892)),AVERAGEIFS(Observed!AB$2:AB$10000,Observed!$A$2:$A$10000,$A892,Observed!$C$2:$C$10000,$C892),"")</f>
        <v/>
      </c>
      <c r="AC892" s="23" t="str">
        <f>IF(ISNUMBER(AVERAGEIFS(Observed!AC$2:AC$10000,Observed!$A$2:$A$10000,$A892,Observed!$C$2:$C$10000,$C892)),AVERAGEIFS(Observed!AC$2:AC$10000,Observed!$A$2:$A$10000,$A892,Observed!$C$2:$C$10000,$C892),"")</f>
        <v/>
      </c>
      <c r="AD892" s="23" t="str">
        <f>IF(ISNUMBER(AVERAGEIFS(Observed!AD$2:AD$10000,Observed!$A$2:$A$10000,$A892,Observed!$C$2:$C$10000,$C892)),AVERAGEIFS(Observed!AD$2:AD$10000,Observed!$A$2:$A$10000,$A892,Observed!$C$2:$C$10000,$C892),"")</f>
        <v/>
      </c>
      <c r="AE892" s="24" t="str">
        <f>IF(ISNUMBER(AVERAGEIFS(Observed!AE$2:AE$10000,Observed!$A$2:$A$10000,$A892,Observed!$C$2:$C$10000,$C892)),AVERAGEIFS(Observed!AE$2:AE$10000,Observed!$A$2:$A$10000,$A892,Observed!$C$2:$C$10000,$C892),"")</f>
        <v/>
      </c>
      <c r="AF892" s="24" t="str">
        <f>IF(ISNUMBER(AVERAGEIFS(Observed!AF$2:AF$10000,Observed!$A$2:$A$10000,$A892,Observed!$C$2:$C$10000,$C892)),AVERAGEIFS(Observed!AF$2:AF$10000,Observed!$A$2:$A$10000,$A892,Observed!$C$2:$C$10000,$C892),"")</f>
        <v/>
      </c>
      <c r="AG892" s="23" t="str">
        <f>IF(ISNUMBER(AVERAGEIFS(Observed!AG$2:AG$10000,Observed!$A$2:$A$10000,$A892,Observed!$C$2:$C$10000,$C892)),AVERAGEIFS(Observed!AG$2:AG$10000,Observed!$A$2:$A$10000,$A892,Observed!$C$2:$C$10000,$C892),"")</f>
        <v/>
      </c>
      <c r="AH892" s="23" t="str">
        <f>IF(ISNUMBER(AVERAGEIFS(Observed!AH$2:AH$10000,Observed!$A$2:$A$10000,$A892,Observed!$C$2:$C$10000,$C892)),AVERAGEIFS(Observed!AH$2:AH$10000,Observed!$A$2:$A$10000,$A892,Observed!$C$2:$C$10000,$C892),"")</f>
        <v/>
      </c>
      <c r="AI892" s="22" t="str">
        <f>IF(ISNUMBER(AVERAGEIFS(Observed!AI$2:AI$10000,Observed!$A$2:$A$10000,$A892,Observed!$C$2:$C$10000,$C892)),AVERAGEIFS(Observed!AI$2:AI$10000,Observed!$A$2:$A$10000,$A892,Observed!$C$2:$C$10000,$C892),"")</f>
        <v/>
      </c>
      <c r="AJ892" s="23">
        <f>IF(ISNUMBER(AVERAGEIFS(Observed!AJ$2:AJ$10000,Observed!$A$2:$A$10000,$A892,Observed!$C$2:$C$10000,$C892)),AVERAGEIFS(Observed!AJ$2:AJ$10000,Observed!$A$2:$A$10000,$A892,Observed!$C$2:$C$10000,$C892),"")</f>
        <v>8.98</v>
      </c>
      <c r="AK892" s="23" t="str">
        <f>IF(ISNUMBER(AVERAGEIFS(Observed!AK$2:AK$10000,Observed!$A$2:$A$10000,$A892,Observed!$C$2:$C$10000,$C892)),AVERAGEIFS(Observed!AK$2:AK$10000,Observed!$A$2:$A$10000,$A892,Observed!$C$2:$C$10000,$C892),"")</f>
        <v/>
      </c>
      <c r="AL892" s="23" t="str">
        <f>IF(ISNUMBER(AVERAGEIFS(Observed!AL$2:AL$10000,Observed!$A$2:$A$10000,$A892,Observed!$C$2:$C$10000,$C892)),AVERAGEIFS(Observed!AL$2:AL$10000,Observed!$A$2:$A$10000,$A892,Observed!$C$2:$C$10000,$C892),"")</f>
        <v/>
      </c>
      <c r="AM892" s="23" t="str">
        <f>IF(ISNUMBER(AVERAGEIFS(Observed!AM$2:AM$10000,Observed!$A$2:$A$10000,$A892,Observed!$C$2:$C$10000,$C892)),AVERAGEIFS(Observed!AM$2:AM$10000,Observed!$A$2:$A$10000,$A892,Observed!$C$2:$C$10000,$C892),"")</f>
        <v/>
      </c>
      <c r="AN892" s="23" t="str">
        <f>IF(ISNUMBER(AVERAGEIFS(Observed!AN$2:AN$10000,Observed!$A$2:$A$10000,$A892,Observed!$C$2:$C$10000,$C892)),AVERAGEIFS(Observed!AN$2:AN$10000,Observed!$A$2:$A$10000,$A892,Observed!$C$2:$C$10000,$C892),"")</f>
        <v/>
      </c>
      <c r="AO892" s="2">
        <f>COUNTIFS(Observed!$A$2:$A$10000,$A892,Observed!$C$2:$C$10000,$C892)</f>
        <v>5</v>
      </c>
      <c r="AP892" s="2">
        <f t="shared" si="17"/>
        <v>1</v>
      </c>
    </row>
    <row r="893" spans="1:42" x14ac:dyDescent="0.25">
      <c r="A893" t="s">
        <v>94</v>
      </c>
      <c r="B893" t="s">
        <v>30</v>
      </c>
      <c r="C893" s="20">
        <v>40841</v>
      </c>
      <c r="D893">
        <v>1</v>
      </c>
      <c r="F893" t="s">
        <v>108</v>
      </c>
      <c r="G893" s="25" t="s">
        <v>76</v>
      </c>
      <c r="J893" s="2"/>
      <c r="K893" s="22" t="str">
        <f>IF(ISNUMBER(AVERAGEIFS(Observed!K$2:K$10000,Observed!$A$2:$A$10000,$A893,Observed!$C$2:$C$10000,$C893)),AVERAGEIFS(Observed!K$2:K$10000,Observed!$A$2:$A$10000,$A893,Observed!$C$2:$C$10000,$C893),"")</f>
        <v/>
      </c>
      <c r="L893" s="23" t="str">
        <f>IF(ISNUMBER(AVERAGEIFS(Observed!L$2:L$10000,Observed!$A$2:$A$10000,$A893,Observed!$C$2:$C$10000,$C893)),AVERAGEIFS(Observed!L$2:L$10000,Observed!$A$2:$A$10000,$A893,Observed!$C$2:$C$10000,$C893),"")</f>
        <v/>
      </c>
      <c r="M893" s="23" t="str">
        <f>IF(ISNUMBER(AVERAGEIFS(Observed!M$2:M$10000,Observed!$A$2:$A$10000,$A893,Observed!$C$2:$C$10000,$C893)),AVERAGEIFS(Observed!M$2:M$10000,Observed!$A$2:$A$10000,$A893,Observed!$C$2:$C$10000,$C893),"")</f>
        <v/>
      </c>
      <c r="N893" s="23" t="str">
        <f>IF(ISNUMBER(AVERAGEIFS(Observed!N$2:N$10000,Observed!$A$2:$A$10000,$A893,Observed!$C$2:$C$10000,$C893)),AVERAGEIFS(Observed!N$2:N$10000,Observed!$A$2:$A$10000,$A893,Observed!$C$2:$C$10000,$C893),"")</f>
        <v/>
      </c>
      <c r="O893" s="23" t="str">
        <f>IF(ISNUMBER(AVERAGEIFS(Observed!O$2:O$10000,Observed!$A$2:$A$10000,$A893,Observed!$C$2:$C$10000,$C893)),AVERAGEIFS(Observed!O$2:O$10000,Observed!$A$2:$A$10000,$A893,Observed!$C$2:$C$10000,$C893),"")</f>
        <v/>
      </c>
      <c r="P893" s="24" t="str">
        <f>IF(ISNUMBER(AVERAGEIFS(Observed!P$2:P$10000,Observed!$A$2:$A$10000,$A893,Observed!$C$2:$C$10000,$C893)),AVERAGEIFS(Observed!P$2:P$10000,Observed!$A$2:$A$10000,$A893,Observed!$C$2:$C$10000,$C893),"")</f>
        <v/>
      </c>
      <c r="Q893" s="24" t="str">
        <f>IF(ISNUMBER(AVERAGEIFS(Observed!Q$2:Q$10000,Observed!$A$2:$A$10000,$A893,Observed!$C$2:$C$10000,$C893)),AVERAGEIFS(Observed!Q$2:Q$10000,Observed!$A$2:$A$10000,$A893,Observed!$C$2:$C$10000,$C893),"")</f>
        <v/>
      </c>
      <c r="R893" s="24" t="str">
        <f>IF(ISNUMBER(AVERAGEIFS(Observed!R$2:R$10000,Observed!$A$2:$A$10000,$A893,Observed!$C$2:$C$10000,$C893)),AVERAGEIFS(Observed!R$2:R$10000,Observed!$A$2:$A$10000,$A893,Observed!$C$2:$C$10000,$C893),"")</f>
        <v/>
      </c>
      <c r="S893" s="22" t="str">
        <f>IF(ISNUMBER(AVERAGEIFS(Observed!S$2:S$10000,Observed!$A$2:$A$10000,$A893,Observed!$C$2:$C$10000,$C893)),AVERAGEIFS(Observed!S$2:S$10000,Observed!$A$2:$A$10000,$A893,Observed!$C$2:$C$10000,$C893),"")</f>
        <v/>
      </c>
      <c r="T893" s="23" t="str">
        <f>IF(ISNUMBER(AVERAGEIFS(Observed!T$2:T$10000,Observed!$A$2:$A$10000,$A893,Observed!$C$2:$C$10000,$C893)),AVERAGEIFS(Observed!T$2:T$10000,Observed!$A$2:$A$10000,$A893,Observed!$C$2:$C$10000,$C893),"")</f>
        <v/>
      </c>
      <c r="U893" s="23" t="str">
        <f>IF(ISNUMBER(AVERAGEIFS(Observed!U$2:U$10000,Observed!$A$2:$A$10000,$A893,Observed!$C$2:$C$10000,$C893)),AVERAGEIFS(Observed!U$2:U$10000,Observed!$A$2:$A$10000,$A893,Observed!$C$2:$C$10000,$C893),"")</f>
        <v/>
      </c>
      <c r="V893" s="23" t="str">
        <f>IF(ISNUMBER(AVERAGEIFS(Observed!V$2:V$10000,Observed!$A$2:$A$10000,$A893,Observed!$C$2:$C$10000,$C893)),AVERAGEIFS(Observed!V$2:V$10000,Observed!$A$2:$A$10000,$A893,Observed!$C$2:$C$10000,$C893),"")</f>
        <v/>
      </c>
      <c r="W893" s="23" t="str">
        <f>IF(ISNUMBER(AVERAGEIFS(Observed!W$2:W$10000,Observed!$A$2:$A$10000,$A893,Observed!$C$2:$C$10000,$C893)),AVERAGEIFS(Observed!W$2:W$10000,Observed!$A$2:$A$10000,$A893,Observed!$C$2:$C$10000,$C893),"")</f>
        <v/>
      </c>
      <c r="X893" s="23" t="str">
        <f>IF(ISNUMBER(AVERAGEIFS(Observed!X$2:X$10000,Observed!$A$2:$A$10000,$A893,Observed!$C$2:$C$10000,$C893)),AVERAGEIFS(Observed!X$2:X$10000,Observed!$A$2:$A$10000,$A893,Observed!$C$2:$C$10000,$C893),"")</f>
        <v/>
      </c>
      <c r="Y893" s="23" t="str">
        <f>IF(ISNUMBER(AVERAGEIFS(Observed!Y$2:Y$10000,Observed!$A$2:$A$10000,$A893,Observed!$C$2:$C$10000,$C893)),AVERAGEIFS(Observed!Y$2:Y$10000,Observed!$A$2:$A$10000,$A893,Observed!$C$2:$C$10000,$C893),"")</f>
        <v/>
      </c>
      <c r="Z893" s="23" t="str">
        <f>IF(ISNUMBER(AVERAGEIFS(Observed!Z$2:Z$10000,Observed!$A$2:$A$10000,$A893,Observed!$C$2:$C$10000,$C893)),AVERAGEIFS(Observed!Z$2:Z$10000,Observed!$A$2:$A$10000,$A893,Observed!$C$2:$C$10000,$C893),"")</f>
        <v/>
      </c>
      <c r="AA893" s="23" t="str">
        <f>IF(ISNUMBER(AVERAGEIFS(Observed!AA$2:AA$10000,Observed!$A$2:$A$10000,$A893,Observed!$C$2:$C$10000,$C893)),AVERAGEIFS(Observed!AA$2:AA$10000,Observed!$A$2:$A$10000,$A893,Observed!$C$2:$C$10000,$C893),"")</f>
        <v/>
      </c>
      <c r="AB893" s="23" t="str">
        <f>IF(ISNUMBER(AVERAGEIFS(Observed!AB$2:AB$10000,Observed!$A$2:$A$10000,$A893,Observed!$C$2:$C$10000,$C893)),AVERAGEIFS(Observed!AB$2:AB$10000,Observed!$A$2:$A$10000,$A893,Observed!$C$2:$C$10000,$C893),"")</f>
        <v/>
      </c>
      <c r="AC893" s="23" t="str">
        <f>IF(ISNUMBER(AVERAGEIFS(Observed!AC$2:AC$10000,Observed!$A$2:$A$10000,$A893,Observed!$C$2:$C$10000,$C893)),AVERAGEIFS(Observed!AC$2:AC$10000,Observed!$A$2:$A$10000,$A893,Observed!$C$2:$C$10000,$C893),"")</f>
        <v/>
      </c>
      <c r="AD893" s="23" t="str">
        <f>IF(ISNUMBER(AVERAGEIFS(Observed!AD$2:AD$10000,Observed!$A$2:$A$10000,$A893,Observed!$C$2:$C$10000,$C893)),AVERAGEIFS(Observed!AD$2:AD$10000,Observed!$A$2:$A$10000,$A893,Observed!$C$2:$C$10000,$C893),"")</f>
        <v/>
      </c>
      <c r="AE893" s="24" t="str">
        <f>IF(ISNUMBER(AVERAGEIFS(Observed!AE$2:AE$10000,Observed!$A$2:$A$10000,$A893,Observed!$C$2:$C$10000,$C893)),AVERAGEIFS(Observed!AE$2:AE$10000,Observed!$A$2:$A$10000,$A893,Observed!$C$2:$C$10000,$C893),"")</f>
        <v/>
      </c>
      <c r="AF893" s="24" t="str">
        <f>IF(ISNUMBER(AVERAGEIFS(Observed!AF$2:AF$10000,Observed!$A$2:$A$10000,$A893,Observed!$C$2:$C$10000,$C893)),AVERAGEIFS(Observed!AF$2:AF$10000,Observed!$A$2:$A$10000,$A893,Observed!$C$2:$C$10000,$C893),"")</f>
        <v/>
      </c>
      <c r="AG893" s="23" t="str">
        <f>IF(ISNUMBER(AVERAGEIFS(Observed!AG$2:AG$10000,Observed!$A$2:$A$10000,$A893,Observed!$C$2:$C$10000,$C893)),AVERAGEIFS(Observed!AG$2:AG$10000,Observed!$A$2:$A$10000,$A893,Observed!$C$2:$C$10000,$C893),"")</f>
        <v/>
      </c>
      <c r="AH893" s="23" t="str">
        <f>IF(ISNUMBER(AVERAGEIFS(Observed!AH$2:AH$10000,Observed!$A$2:$A$10000,$A893,Observed!$C$2:$C$10000,$C893)),AVERAGEIFS(Observed!AH$2:AH$10000,Observed!$A$2:$A$10000,$A893,Observed!$C$2:$C$10000,$C893),"")</f>
        <v/>
      </c>
      <c r="AI893" s="22" t="str">
        <f>IF(ISNUMBER(AVERAGEIFS(Observed!AI$2:AI$10000,Observed!$A$2:$A$10000,$A893,Observed!$C$2:$C$10000,$C893)),AVERAGEIFS(Observed!AI$2:AI$10000,Observed!$A$2:$A$10000,$A893,Observed!$C$2:$C$10000,$C893),"")</f>
        <v/>
      </c>
      <c r="AJ893" s="23">
        <f>IF(ISNUMBER(AVERAGEIFS(Observed!AJ$2:AJ$10000,Observed!$A$2:$A$10000,$A893,Observed!$C$2:$C$10000,$C893)),AVERAGEIFS(Observed!AJ$2:AJ$10000,Observed!$A$2:$A$10000,$A893,Observed!$C$2:$C$10000,$C893),"")</f>
        <v>18.100000000000001</v>
      </c>
      <c r="AK893" s="23" t="str">
        <f>IF(ISNUMBER(AVERAGEIFS(Observed!AK$2:AK$10000,Observed!$A$2:$A$10000,$A893,Observed!$C$2:$C$10000,$C893)),AVERAGEIFS(Observed!AK$2:AK$10000,Observed!$A$2:$A$10000,$A893,Observed!$C$2:$C$10000,$C893),"")</f>
        <v/>
      </c>
      <c r="AL893" s="23" t="str">
        <f>IF(ISNUMBER(AVERAGEIFS(Observed!AL$2:AL$10000,Observed!$A$2:$A$10000,$A893,Observed!$C$2:$C$10000,$C893)),AVERAGEIFS(Observed!AL$2:AL$10000,Observed!$A$2:$A$10000,$A893,Observed!$C$2:$C$10000,$C893),"")</f>
        <v/>
      </c>
      <c r="AM893" s="23" t="str">
        <f>IF(ISNUMBER(AVERAGEIFS(Observed!AM$2:AM$10000,Observed!$A$2:$A$10000,$A893,Observed!$C$2:$C$10000,$C893)),AVERAGEIFS(Observed!AM$2:AM$10000,Observed!$A$2:$A$10000,$A893,Observed!$C$2:$C$10000,$C893),"")</f>
        <v/>
      </c>
      <c r="AN893" s="23" t="str">
        <f>IF(ISNUMBER(AVERAGEIFS(Observed!AN$2:AN$10000,Observed!$A$2:$A$10000,$A893,Observed!$C$2:$C$10000,$C893)),AVERAGEIFS(Observed!AN$2:AN$10000,Observed!$A$2:$A$10000,$A893,Observed!$C$2:$C$10000,$C893),"")</f>
        <v/>
      </c>
      <c r="AO893" s="2">
        <f>COUNTIFS(Observed!$A$2:$A$10000,$A893,Observed!$C$2:$C$10000,$C893)</f>
        <v>5</v>
      </c>
      <c r="AP893" s="2">
        <f t="shared" si="17"/>
        <v>1</v>
      </c>
    </row>
    <row r="894" spans="1:42" x14ac:dyDescent="0.25">
      <c r="A894" t="s">
        <v>94</v>
      </c>
      <c r="B894" t="s">
        <v>30</v>
      </c>
      <c r="C894" s="20">
        <v>40847</v>
      </c>
      <c r="D894">
        <v>1</v>
      </c>
      <c r="F894" t="s">
        <v>108</v>
      </c>
      <c r="G894" s="25" t="s">
        <v>76</v>
      </c>
      <c r="J894" s="2"/>
      <c r="K894" s="22" t="str">
        <f>IF(ISNUMBER(AVERAGEIFS(Observed!K$2:K$10000,Observed!$A$2:$A$10000,$A894,Observed!$C$2:$C$10000,$C894)),AVERAGEIFS(Observed!K$2:K$10000,Observed!$A$2:$A$10000,$A894,Observed!$C$2:$C$10000,$C894),"")</f>
        <v/>
      </c>
      <c r="L894" s="23" t="str">
        <f>IF(ISNUMBER(AVERAGEIFS(Observed!L$2:L$10000,Observed!$A$2:$A$10000,$A894,Observed!$C$2:$C$10000,$C894)),AVERAGEIFS(Observed!L$2:L$10000,Observed!$A$2:$A$10000,$A894,Observed!$C$2:$C$10000,$C894),"")</f>
        <v/>
      </c>
      <c r="M894" s="23" t="str">
        <f>IF(ISNUMBER(AVERAGEIFS(Observed!M$2:M$10000,Observed!$A$2:$A$10000,$A894,Observed!$C$2:$C$10000,$C894)),AVERAGEIFS(Observed!M$2:M$10000,Observed!$A$2:$A$10000,$A894,Observed!$C$2:$C$10000,$C894),"")</f>
        <v/>
      </c>
      <c r="N894" s="23" t="str">
        <f>IF(ISNUMBER(AVERAGEIFS(Observed!N$2:N$10000,Observed!$A$2:$A$10000,$A894,Observed!$C$2:$C$10000,$C894)),AVERAGEIFS(Observed!N$2:N$10000,Observed!$A$2:$A$10000,$A894,Observed!$C$2:$C$10000,$C894),"")</f>
        <v/>
      </c>
      <c r="O894" s="23" t="str">
        <f>IF(ISNUMBER(AVERAGEIFS(Observed!O$2:O$10000,Observed!$A$2:$A$10000,$A894,Observed!$C$2:$C$10000,$C894)),AVERAGEIFS(Observed!O$2:O$10000,Observed!$A$2:$A$10000,$A894,Observed!$C$2:$C$10000,$C894),"")</f>
        <v/>
      </c>
      <c r="P894" s="24" t="str">
        <f>IF(ISNUMBER(AVERAGEIFS(Observed!P$2:P$10000,Observed!$A$2:$A$10000,$A894,Observed!$C$2:$C$10000,$C894)),AVERAGEIFS(Observed!P$2:P$10000,Observed!$A$2:$A$10000,$A894,Observed!$C$2:$C$10000,$C894),"")</f>
        <v/>
      </c>
      <c r="Q894" s="24" t="str">
        <f>IF(ISNUMBER(AVERAGEIFS(Observed!Q$2:Q$10000,Observed!$A$2:$A$10000,$A894,Observed!$C$2:$C$10000,$C894)),AVERAGEIFS(Observed!Q$2:Q$10000,Observed!$A$2:$A$10000,$A894,Observed!$C$2:$C$10000,$C894),"")</f>
        <v/>
      </c>
      <c r="R894" s="24" t="str">
        <f>IF(ISNUMBER(AVERAGEIFS(Observed!R$2:R$10000,Observed!$A$2:$A$10000,$A894,Observed!$C$2:$C$10000,$C894)),AVERAGEIFS(Observed!R$2:R$10000,Observed!$A$2:$A$10000,$A894,Observed!$C$2:$C$10000,$C894),"")</f>
        <v/>
      </c>
      <c r="S894" s="22" t="str">
        <f>IF(ISNUMBER(AVERAGEIFS(Observed!S$2:S$10000,Observed!$A$2:$A$10000,$A894,Observed!$C$2:$C$10000,$C894)),AVERAGEIFS(Observed!S$2:S$10000,Observed!$A$2:$A$10000,$A894,Observed!$C$2:$C$10000,$C894),"")</f>
        <v/>
      </c>
      <c r="T894" s="23" t="str">
        <f>IF(ISNUMBER(AVERAGEIFS(Observed!T$2:T$10000,Observed!$A$2:$A$10000,$A894,Observed!$C$2:$C$10000,$C894)),AVERAGEIFS(Observed!T$2:T$10000,Observed!$A$2:$A$10000,$A894,Observed!$C$2:$C$10000,$C894),"")</f>
        <v/>
      </c>
      <c r="U894" s="23" t="str">
        <f>IF(ISNUMBER(AVERAGEIFS(Observed!U$2:U$10000,Observed!$A$2:$A$10000,$A894,Observed!$C$2:$C$10000,$C894)),AVERAGEIFS(Observed!U$2:U$10000,Observed!$A$2:$A$10000,$A894,Observed!$C$2:$C$10000,$C894),"")</f>
        <v/>
      </c>
      <c r="V894" s="23" t="str">
        <f>IF(ISNUMBER(AVERAGEIFS(Observed!V$2:V$10000,Observed!$A$2:$A$10000,$A894,Observed!$C$2:$C$10000,$C894)),AVERAGEIFS(Observed!V$2:V$10000,Observed!$A$2:$A$10000,$A894,Observed!$C$2:$C$10000,$C894),"")</f>
        <v/>
      </c>
      <c r="W894" s="23" t="str">
        <f>IF(ISNUMBER(AVERAGEIFS(Observed!W$2:W$10000,Observed!$A$2:$A$10000,$A894,Observed!$C$2:$C$10000,$C894)),AVERAGEIFS(Observed!W$2:W$10000,Observed!$A$2:$A$10000,$A894,Observed!$C$2:$C$10000,$C894),"")</f>
        <v/>
      </c>
      <c r="X894" s="23" t="str">
        <f>IF(ISNUMBER(AVERAGEIFS(Observed!X$2:X$10000,Observed!$A$2:$A$10000,$A894,Observed!$C$2:$C$10000,$C894)),AVERAGEIFS(Observed!X$2:X$10000,Observed!$A$2:$A$10000,$A894,Observed!$C$2:$C$10000,$C894),"")</f>
        <v/>
      </c>
      <c r="Y894" s="23" t="str">
        <f>IF(ISNUMBER(AVERAGEIFS(Observed!Y$2:Y$10000,Observed!$A$2:$A$10000,$A894,Observed!$C$2:$C$10000,$C894)),AVERAGEIFS(Observed!Y$2:Y$10000,Observed!$A$2:$A$10000,$A894,Observed!$C$2:$C$10000,$C894),"")</f>
        <v/>
      </c>
      <c r="Z894" s="23" t="str">
        <f>IF(ISNUMBER(AVERAGEIFS(Observed!Z$2:Z$10000,Observed!$A$2:$A$10000,$A894,Observed!$C$2:$C$10000,$C894)),AVERAGEIFS(Observed!Z$2:Z$10000,Observed!$A$2:$A$10000,$A894,Observed!$C$2:$C$10000,$C894),"")</f>
        <v/>
      </c>
      <c r="AA894" s="23" t="str">
        <f>IF(ISNUMBER(AVERAGEIFS(Observed!AA$2:AA$10000,Observed!$A$2:$A$10000,$A894,Observed!$C$2:$C$10000,$C894)),AVERAGEIFS(Observed!AA$2:AA$10000,Observed!$A$2:$A$10000,$A894,Observed!$C$2:$C$10000,$C894),"")</f>
        <v/>
      </c>
      <c r="AB894" s="23" t="str">
        <f>IF(ISNUMBER(AVERAGEIFS(Observed!AB$2:AB$10000,Observed!$A$2:$A$10000,$A894,Observed!$C$2:$C$10000,$C894)),AVERAGEIFS(Observed!AB$2:AB$10000,Observed!$A$2:$A$10000,$A894,Observed!$C$2:$C$10000,$C894),"")</f>
        <v/>
      </c>
      <c r="AC894" s="23" t="str">
        <f>IF(ISNUMBER(AVERAGEIFS(Observed!AC$2:AC$10000,Observed!$A$2:$A$10000,$A894,Observed!$C$2:$C$10000,$C894)),AVERAGEIFS(Observed!AC$2:AC$10000,Observed!$A$2:$A$10000,$A894,Observed!$C$2:$C$10000,$C894),"")</f>
        <v/>
      </c>
      <c r="AD894" s="23" t="str">
        <f>IF(ISNUMBER(AVERAGEIFS(Observed!AD$2:AD$10000,Observed!$A$2:$A$10000,$A894,Observed!$C$2:$C$10000,$C894)),AVERAGEIFS(Observed!AD$2:AD$10000,Observed!$A$2:$A$10000,$A894,Observed!$C$2:$C$10000,$C894),"")</f>
        <v/>
      </c>
      <c r="AE894" s="24" t="str">
        <f>IF(ISNUMBER(AVERAGEIFS(Observed!AE$2:AE$10000,Observed!$A$2:$A$10000,$A894,Observed!$C$2:$C$10000,$C894)),AVERAGEIFS(Observed!AE$2:AE$10000,Observed!$A$2:$A$10000,$A894,Observed!$C$2:$C$10000,$C894),"")</f>
        <v/>
      </c>
      <c r="AF894" s="24" t="str">
        <f>IF(ISNUMBER(AVERAGEIFS(Observed!AF$2:AF$10000,Observed!$A$2:$A$10000,$A894,Observed!$C$2:$C$10000,$C894)),AVERAGEIFS(Observed!AF$2:AF$10000,Observed!$A$2:$A$10000,$A894,Observed!$C$2:$C$10000,$C894),"")</f>
        <v/>
      </c>
      <c r="AG894" s="23" t="str">
        <f>IF(ISNUMBER(AVERAGEIFS(Observed!AG$2:AG$10000,Observed!$A$2:$A$10000,$A894,Observed!$C$2:$C$10000,$C894)),AVERAGEIFS(Observed!AG$2:AG$10000,Observed!$A$2:$A$10000,$A894,Observed!$C$2:$C$10000,$C894),"")</f>
        <v/>
      </c>
      <c r="AH894" s="23" t="str">
        <f>IF(ISNUMBER(AVERAGEIFS(Observed!AH$2:AH$10000,Observed!$A$2:$A$10000,$A894,Observed!$C$2:$C$10000,$C894)),AVERAGEIFS(Observed!AH$2:AH$10000,Observed!$A$2:$A$10000,$A894,Observed!$C$2:$C$10000,$C894),"")</f>
        <v/>
      </c>
      <c r="AI894" s="22" t="str">
        <f>IF(ISNUMBER(AVERAGEIFS(Observed!AI$2:AI$10000,Observed!$A$2:$A$10000,$A894,Observed!$C$2:$C$10000,$C894)),AVERAGEIFS(Observed!AI$2:AI$10000,Observed!$A$2:$A$10000,$A894,Observed!$C$2:$C$10000,$C894),"")</f>
        <v/>
      </c>
      <c r="AJ894" s="23">
        <f>IF(ISNUMBER(AVERAGEIFS(Observed!AJ$2:AJ$10000,Observed!$A$2:$A$10000,$A894,Observed!$C$2:$C$10000,$C894)),AVERAGEIFS(Observed!AJ$2:AJ$10000,Observed!$A$2:$A$10000,$A894,Observed!$C$2:$C$10000,$C894),"")</f>
        <v>18.779999999999998</v>
      </c>
      <c r="AK894" s="23" t="str">
        <f>IF(ISNUMBER(AVERAGEIFS(Observed!AK$2:AK$10000,Observed!$A$2:$A$10000,$A894,Observed!$C$2:$C$10000,$C894)),AVERAGEIFS(Observed!AK$2:AK$10000,Observed!$A$2:$A$10000,$A894,Observed!$C$2:$C$10000,$C894),"")</f>
        <v/>
      </c>
      <c r="AL894" s="23" t="str">
        <f>IF(ISNUMBER(AVERAGEIFS(Observed!AL$2:AL$10000,Observed!$A$2:$A$10000,$A894,Observed!$C$2:$C$10000,$C894)),AVERAGEIFS(Observed!AL$2:AL$10000,Observed!$A$2:$A$10000,$A894,Observed!$C$2:$C$10000,$C894),"")</f>
        <v/>
      </c>
      <c r="AM894" s="23" t="str">
        <f>IF(ISNUMBER(AVERAGEIFS(Observed!AM$2:AM$10000,Observed!$A$2:$A$10000,$A894,Observed!$C$2:$C$10000,$C894)),AVERAGEIFS(Observed!AM$2:AM$10000,Observed!$A$2:$A$10000,$A894,Observed!$C$2:$C$10000,$C894),"")</f>
        <v/>
      </c>
      <c r="AN894" s="23" t="str">
        <f>IF(ISNUMBER(AVERAGEIFS(Observed!AN$2:AN$10000,Observed!$A$2:$A$10000,$A894,Observed!$C$2:$C$10000,$C894)),AVERAGEIFS(Observed!AN$2:AN$10000,Observed!$A$2:$A$10000,$A894,Observed!$C$2:$C$10000,$C894),"")</f>
        <v/>
      </c>
      <c r="AO894" s="2">
        <f>COUNTIFS(Observed!$A$2:$A$10000,$A894,Observed!$C$2:$C$10000,$C894)</f>
        <v>5</v>
      </c>
      <c r="AP894" s="2">
        <f t="shared" si="17"/>
        <v>1</v>
      </c>
    </row>
    <row r="895" spans="1:42" x14ac:dyDescent="0.25">
      <c r="A895" t="s">
        <v>94</v>
      </c>
      <c r="B895" t="s">
        <v>30</v>
      </c>
      <c r="C895" s="20">
        <v>40854</v>
      </c>
      <c r="D895">
        <v>1</v>
      </c>
      <c r="F895" t="s">
        <v>108</v>
      </c>
      <c r="G895" s="25" t="s">
        <v>76</v>
      </c>
      <c r="J895" s="2"/>
      <c r="K895" s="22" t="str">
        <f>IF(ISNUMBER(AVERAGEIFS(Observed!K$2:K$10000,Observed!$A$2:$A$10000,$A895,Observed!$C$2:$C$10000,$C895)),AVERAGEIFS(Observed!K$2:K$10000,Observed!$A$2:$A$10000,$A895,Observed!$C$2:$C$10000,$C895),"")</f>
        <v/>
      </c>
      <c r="L895" s="23" t="str">
        <f>IF(ISNUMBER(AVERAGEIFS(Observed!L$2:L$10000,Observed!$A$2:$A$10000,$A895,Observed!$C$2:$C$10000,$C895)),AVERAGEIFS(Observed!L$2:L$10000,Observed!$A$2:$A$10000,$A895,Observed!$C$2:$C$10000,$C895),"")</f>
        <v/>
      </c>
      <c r="M895" s="23" t="str">
        <f>IF(ISNUMBER(AVERAGEIFS(Observed!M$2:M$10000,Observed!$A$2:$A$10000,$A895,Observed!$C$2:$C$10000,$C895)),AVERAGEIFS(Observed!M$2:M$10000,Observed!$A$2:$A$10000,$A895,Observed!$C$2:$C$10000,$C895),"")</f>
        <v/>
      </c>
      <c r="N895" s="23" t="str">
        <f>IF(ISNUMBER(AVERAGEIFS(Observed!N$2:N$10000,Observed!$A$2:$A$10000,$A895,Observed!$C$2:$C$10000,$C895)),AVERAGEIFS(Observed!N$2:N$10000,Observed!$A$2:$A$10000,$A895,Observed!$C$2:$C$10000,$C895),"")</f>
        <v/>
      </c>
      <c r="O895" s="23" t="str">
        <f>IF(ISNUMBER(AVERAGEIFS(Observed!O$2:O$10000,Observed!$A$2:$A$10000,$A895,Observed!$C$2:$C$10000,$C895)),AVERAGEIFS(Observed!O$2:O$10000,Observed!$A$2:$A$10000,$A895,Observed!$C$2:$C$10000,$C895),"")</f>
        <v/>
      </c>
      <c r="P895" s="24" t="str">
        <f>IF(ISNUMBER(AVERAGEIFS(Observed!P$2:P$10000,Observed!$A$2:$A$10000,$A895,Observed!$C$2:$C$10000,$C895)),AVERAGEIFS(Observed!P$2:P$10000,Observed!$A$2:$A$10000,$A895,Observed!$C$2:$C$10000,$C895),"")</f>
        <v/>
      </c>
      <c r="Q895" s="24" t="str">
        <f>IF(ISNUMBER(AVERAGEIFS(Observed!Q$2:Q$10000,Observed!$A$2:$A$10000,$A895,Observed!$C$2:$C$10000,$C895)),AVERAGEIFS(Observed!Q$2:Q$10000,Observed!$A$2:$A$10000,$A895,Observed!$C$2:$C$10000,$C895),"")</f>
        <v/>
      </c>
      <c r="R895" s="24" t="str">
        <f>IF(ISNUMBER(AVERAGEIFS(Observed!R$2:R$10000,Observed!$A$2:$A$10000,$A895,Observed!$C$2:$C$10000,$C895)),AVERAGEIFS(Observed!R$2:R$10000,Observed!$A$2:$A$10000,$A895,Observed!$C$2:$C$10000,$C895),"")</f>
        <v/>
      </c>
      <c r="S895" s="22" t="str">
        <f>IF(ISNUMBER(AVERAGEIFS(Observed!S$2:S$10000,Observed!$A$2:$A$10000,$A895,Observed!$C$2:$C$10000,$C895)),AVERAGEIFS(Observed!S$2:S$10000,Observed!$A$2:$A$10000,$A895,Observed!$C$2:$C$10000,$C895),"")</f>
        <v/>
      </c>
      <c r="T895" s="23" t="str">
        <f>IF(ISNUMBER(AVERAGEIFS(Observed!T$2:T$10000,Observed!$A$2:$A$10000,$A895,Observed!$C$2:$C$10000,$C895)),AVERAGEIFS(Observed!T$2:T$10000,Observed!$A$2:$A$10000,$A895,Observed!$C$2:$C$10000,$C895),"")</f>
        <v/>
      </c>
      <c r="U895" s="23" t="str">
        <f>IF(ISNUMBER(AVERAGEIFS(Observed!U$2:U$10000,Observed!$A$2:$A$10000,$A895,Observed!$C$2:$C$10000,$C895)),AVERAGEIFS(Observed!U$2:U$10000,Observed!$A$2:$A$10000,$A895,Observed!$C$2:$C$10000,$C895),"")</f>
        <v/>
      </c>
      <c r="V895" s="23" t="str">
        <f>IF(ISNUMBER(AVERAGEIFS(Observed!V$2:V$10000,Observed!$A$2:$A$10000,$A895,Observed!$C$2:$C$10000,$C895)),AVERAGEIFS(Observed!V$2:V$10000,Observed!$A$2:$A$10000,$A895,Observed!$C$2:$C$10000,$C895),"")</f>
        <v/>
      </c>
      <c r="W895" s="23" t="str">
        <f>IF(ISNUMBER(AVERAGEIFS(Observed!W$2:W$10000,Observed!$A$2:$A$10000,$A895,Observed!$C$2:$C$10000,$C895)),AVERAGEIFS(Observed!W$2:W$10000,Observed!$A$2:$A$10000,$A895,Observed!$C$2:$C$10000,$C895),"")</f>
        <v/>
      </c>
      <c r="X895" s="23" t="str">
        <f>IF(ISNUMBER(AVERAGEIFS(Observed!X$2:X$10000,Observed!$A$2:$A$10000,$A895,Observed!$C$2:$C$10000,$C895)),AVERAGEIFS(Observed!X$2:X$10000,Observed!$A$2:$A$10000,$A895,Observed!$C$2:$C$10000,$C895),"")</f>
        <v/>
      </c>
      <c r="Y895" s="23" t="str">
        <f>IF(ISNUMBER(AVERAGEIFS(Observed!Y$2:Y$10000,Observed!$A$2:$A$10000,$A895,Observed!$C$2:$C$10000,$C895)),AVERAGEIFS(Observed!Y$2:Y$10000,Observed!$A$2:$A$10000,$A895,Observed!$C$2:$C$10000,$C895),"")</f>
        <v/>
      </c>
      <c r="Z895" s="23" t="str">
        <f>IF(ISNUMBER(AVERAGEIFS(Observed!Z$2:Z$10000,Observed!$A$2:$A$10000,$A895,Observed!$C$2:$C$10000,$C895)),AVERAGEIFS(Observed!Z$2:Z$10000,Observed!$A$2:$A$10000,$A895,Observed!$C$2:$C$10000,$C895),"")</f>
        <v/>
      </c>
      <c r="AA895" s="23" t="str">
        <f>IF(ISNUMBER(AVERAGEIFS(Observed!AA$2:AA$10000,Observed!$A$2:$A$10000,$A895,Observed!$C$2:$C$10000,$C895)),AVERAGEIFS(Observed!AA$2:AA$10000,Observed!$A$2:$A$10000,$A895,Observed!$C$2:$C$10000,$C895),"")</f>
        <v/>
      </c>
      <c r="AB895" s="23" t="str">
        <f>IF(ISNUMBER(AVERAGEIFS(Observed!AB$2:AB$10000,Observed!$A$2:$A$10000,$A895,Observed!$C$2:$C$10000,$C895)),AVERAGEIFS(Observed!AB$2:AB$10000,Observed!$A$2:$A$10000,$A895,Observed!$C$2:$C$10000,$C895),"")</f>
        <v/>
      </c>
      <c r="AC895" s="23" t="str">
        <f>IF(ISNUMBER(AVERAGEIFS(Observed!AC$2:AC$10000,Observed!$A$2:$A$10000,$A895,Observed!$C$2:$C$10000,$C895)),AVERAGEIFS(Observed!AC$2:AC$10000,Observed!$A$2:$A$10000,$A895,Observed!$C$2:$C$10000,$C895),"")</f>
        <v/>
      </c>
      <c r="AD895" s="23" t="str">
        <f>IF(ISNUMBER(AVERAGEIFS(Observed!AD$2:AD$10000,Observed!$A$2:$A$10000,$A895,Observed!$C$2:$C$10000,$C895)),AVERAGEIFS(Observed!AD$2:AD$10000,Observed!$A$2:$A$10000,$A895,Observed!$C$2:$C$10000,$C895),"")</f>
        <v/>
      </c>
      <c r="AE895" s="24" t="str">
        <f>IF(ISNUMBER(AVERAGEIFS(Observed!AE$2:AE$10000,Observed!$A$2:$A$10000,$A895,Observed!$C$2:$C$10000,$C895)),AVERAGEIFS(Observed!AE$2:AE$10000,Observed!$A$2:$A$10000,$A895,Observed!$C$2:$C$10000,$C895),"")</f>
        <v/>
      </c>
      <c r="AF895" s="24" t="str">
        <f>IF(ISNUMBER(AVERAGEIFS(Observed!AF$2:AF$10000,Observed!$A$2:$A$10000,$A895,Observed!$C$2:$C$10000,$C895)),AVERAGEIFS(Observed!AF$2:AF$10000,Observed!$A$2:$A$10000,$A895,Observed!$C$2:$C$10000,$C895),"")</f>
        <v/>
      </c>
      <c r="AG895" s="23" t="str">
        <f>IF(ISNUMBER(AVERAGEIFS(Observed!AG$2:AG$10000,Observed!$A$2:$A$10000,$A895,Observed!$C$2:$C$10000,$C895)),AVERAGEIFS(Observed!AG$2:AG$10000,Observed!$A$2:$A$10000,$A895,Observed!$C$2:$C$10000,$C895),"")</f>
        <v/>
      </c>
      <c r="AH895" s="23" t="str">
        <f>IF(ISNUMBER(AVERAGEIFS(Observed!AH$2:AH$10000,Observed!$A$2:$A$10000,$A895,Observed!$C$2:$C$10000,$C895)),AVERAGEIFS(Observed!AH$2:AH$10000,Observed!$A$2:$A$10000,$A895,Observed!$C$2:$C$10000,$C895),"")</f>
        <v/>
      </c>
      <c r="AI895" s="22" t="str">
        <f>IF(ISNUMBER(AVERAGEIFS(Observed!AI$2:AI$10000,Observed!$A$2:$A$10000,$A895,Observed!$C$2:$C$10000,$C895)),AVERAGEIFS(Observed!AI$2:AI$10000,Observed!$A$2:$A$10000,$A895,Observed!$C$2:$C$10000,$C895),"")</f>
        <v/>
      </c>
      <c r="AJ895" s="23">
        <f>IF(ISNUMBER(AVERAGEIFS(Observed!AJ$2:AJ$10000,Observed!$A$2:$A$10000,$A895,Observed!$C$2:$C$10000,$C895)),AVERAGEIFS(Observed!AJ$2:AJ$10000,Observed!$A$2:$A$10000,$A895,Observed!$C$2:$C$10000,$C895),"")</f>
        <v>22.6</v>
      </c>
      <c r="AK895" s="23" t="str">
        <f>IF(ISNUMBER(AVERAGEIFS(Observed!AK$2:AK$10000,Observed!$A$2:$A$10000,$A895,Observed!$C$2:$C$10000,$C895)),AVERAGEIFS(Observed!AK$2:AK$10000,Observed!$A$2:$A$10000,$A895,Observed!$C$2:$C$10000,$C895),"")</f>
        <v/>
      </c>
      <c r="AL895" s="23" t="str">
        <f>IF(ISNUMBER(AVERAGEIFS(Observed!AL$2:AL$10000,Observed!$A$2:$A$10000,$A895,Observed!$C$2:$C$10000,$C895)),AVERAGEIFS(Observed!AL$2:AL$10000,Observed!$A$2:$A$10000,$A895,Observed!$C$2:$C$10000,$C895),"")</f>
        <v/>
      </c>
      <c r="AM895" s="23" t="str">
        <f>IF(ISNUMBER(AVERAGEIFS(Observed!AM$2:AM$10000,Observed!$A$2:$A$10000,$A895,Observed!$C$2:$C$10000,$C895)),AVERAGEIFS(Observed!AM$2:AM$10000,Observed!$A$2:$A$10000,$A895,Observed!$C$2:$C$10000,$C895),"")</f>
        <v/>
      </c>
      <c r="AN895" s="23" t="str">
        <f>IF(ISNUMBER(AVERAGEIFS(Observed!AN$2:AN$10000,Observed!$A$2:$A$10000,$A895,Observed!$C$2:$C$10000,$C895)),AVERAGEIFS(Observed!AN$2:AN$10000,Observed!$A$2:$A$10000,$A895,Observed!$C$2:$C$10000,$C895),"")</f>
        <v/>
      </c>
      <c r="AO895" s="2">
        <f>COUNTIFS(Observed!$A$2:$A$10000,$A895,Observed!$C$2:$C$10000,$C895)</f>
        <v>5</v>
      </c>
      <c r="AP895" s="2">
        <f t="shared" si="17"/>
        <v>1</v>
      </c>
    </row>
    <row r="896" spans="1:42" x14ac:dyDescent="0.25">
      <c r="A896" t="s">
        <v>94</v>
      </c>
      <c r="B896" t="s">
        <v>30</v>
      </c>
      <c r="C896" s="20">
        <v>40861</v>
      </c>
      <c r="D896">
        <v>1</v>
      </c>
      <c r="F896" t="s">
        <v>108</v>
      </c>
      <c r="G896" s="25" t="s">
        <v>76</v>
      </c>
      <c r="J896" s="2"/>
      <c r="K896" s="22" t="str">
        <f>IF(ISNUMBER(AVERAGEIFS(Observed!K$2:K$10000,Observed!$A$2:$A$10000,$A896,Observed!$C$2:$C$10000,$C896)),AVERAGEIFS(Observed!K$2:K$10000,Observed!$A$2:$A$10000,$A896,Observed!$C$2:$C$10000,$C896),"")</f>
        <v/>
      </c>
      <c r="L896" s="23" t="str">
        <f>IF(ISNUMBER(AVERAGEIFS(Observed!L$2:L$10000,Observed!$A$2:$A$10000,$A896,Observed!$C$2:$C$10000,$C896)),AVERAGEIFS(Observed!L$2:L$10000,Observed!$A$2:$A$10000,$A896,Observed!$C$2:$C$10000,$C896),"")</f>
        <v/>
      </c>
      <c r="M896" s="23" t="str">
        <f>IF(ISNUMBER(AVERAGEIFS(Observed!M$2:M$10000,Observed!$A$2:$A$10000,$A896,Observed!$C$2:$C$10000,$C896)),AVERAGEIFS(Observed!M$2:M$10000,Observed!$A$2:$A$10000,$A896,Observed!$C$2:$C$10000,$C896),"")</f>
        <v/>
      </c>
      <c r="N896" s="23" t="str">
        <f>IF(ISNUMBER(AVERAGEIFS(Observed!N$2:N$10000,Observed!$A$2:$A$10000,$A896,Observed!$C$2:$C$10000,$C896)),AVERAGEIFS(Observed!N$2:N$10000,Observed!$A$2:$A$10000,$A896,Observed!$C$2:$C$10000,$C896),"")</f>
        <v/>
      </c>
      <c r="O896" s="23" t="str">
        <f>IF(ISNUMBER(AVERAGEIFS(Observed!O$2:O$10000,Observed!$A$2:$A$10000,$A896,Observed!$C$2:$C$10000,$C896)),AVERAGEIFS(Observed!O$2:O$10000,Observed!$A$2:$A$10000,$A896,Observed!$C$2:$C$10000,$C896),"")</f>
        <v/>
      </c>
      <c r="P896" s="24" t="str">
        <f>IF(ISNUMBER(AVERAGEIFS(Observed!P$2:P$10000,Observed!$A$2:$A$10000,$A896,Observed!$C$2:$C$10000,$C896)),AVERAGEIFS(Observed!P$2:P$10000,Observed!$A$2:$A$10000,$A896,Observed!$C$2:$C$10000,$C896),"")</f>
        <v/>
      </c>
      <c r="Q896" s="24" t="str">
        <f>IF(ISNUMBER(AVERAGEIFS(Observed!Q$2:Q$10000,Observed!$A$2:$A$10000,$A896,Observed!$C$2:$C$10000,$C896)),AVERAGEIFS(Observed!Q$2:Q$10000,Observed!$A$2:$A$10000,$A896,Observed!$C$2:$C$10000,$C896),"")</f>
        <v/>
      </c>
      <c r="R896" s="24" t="str">
        <f>IF(ISNUMBER(AVERAGEIFS(Observed!R$2:R$10000,Observed!$A$2:$A$10000,$A896,Observed!$C$2:$C$10000,$C896)),AVERAGEIFS(Observed!R$2:R$10000,Observed!$A$2:$A$10000,$A896,Observed!$C$2:$C$10000,$C896),"")</f>
        <v/>
      </c>
      <c r="S896" s="22" t="str">
        <f>IF(ISNUMBER(AVERAGEIFS(Observed!S$2:S$10000,Observed!$A$2:$A$10000,$A896,Observed!$C$2:$C$10000,$C896)),AVERAGEIFS(Observed!S$2:S$10000,Observed!$A$2:$A$10000,$A896,Observed!$C$2:$C$10000,$C896),"")</f>
        <v/>
      </c>
      <c r="T896" s="23" t="str">
        <f>IF(ISNUMBER(AVERAGEIFS(Observed!T$2:T$10000,Observed!$A$2:$A$10000,$A896,Observed!$C$2:$C$10000,$C896)),AVERAGEIFS(Observed!T$2:T$10000,Observed!$A$2:$A$10000,$A896,Observed!$C$2:$C$10000,$C896),"")</f>
        <v/>
      </c>
      <c r="U896" s="23" t="str">
        <f>IF(ISNUMBER(AVERAGEIFS(Observed!U$2:U$10000,Observed!$A$2:$A$10000,$A896,Observed!$C$2:$C$10000,$C896)),AVERAGEIFS(Observed!U$2:U$10000,Observed!$A$2:$A$10000,$A896,Observed!$C$2:$C$10000,$C896),"")</f>
        <v/>
      </c>
      <c r="V896" s="23" t="str">
        <f>IF(ISNUMBER(AVERAGEIFS(Observed!V$2:V$10000,Observed!$A$2:$A$10000,$A896,Observed!$C$2:$C$10000,$C896)),AVERAGEIFS(Observed!V$2:V$10000,Observed!$A$2:$A$10000,$A896,Observed!$C$2:$C$10000,$C896),"")</f>
        <v/>
      </c>
      <c r="W896" s="23" t="str">
        <f>IF(ISNUMBER(AVERAGEIFS(Observed!W$2:W$10000,Observed!$A$2:$A$10000,$A896,Observed!$C$2:$C$10000,$C896)),AVERAGEIFS(Observed!W$2:W$10000,Observed!$A$2:$A$10000,$A896,Observed!$C$2:$C$10000,$C896),"")</f>
        <v/>
      </c>
      <c r="X896" s="23" t="str">
        <f>IF(ISNUMBER(AVERAGEIFS(Observed!X$2:X$10000,Observed!$A$2:$A$10000,$A896,Observed!$C$2:$C$10000,$C896)),AVERAGEIFS(Observed!X$2:X$10000,Observed!$A$2:$A$10000,$A896,Observed!$C$2:$C$10000,$C896),"")</f>
        <v/>
      </c>
      <c r="Y896" s="23" t="str">
        <f>IF(ISNUMBER(AVERAGEIFS(Observed!Y$2:Y$10000,Observed!$A$2:$A$10000,$A896,Observed!$C$2:$C$10000,$C896)),AVERAGEIFS(Observed!Y$2:Y$10000,Observed!$A$2:$A$10000,$A896,Observed!$C$2:$C$10000,$C896),"")</f>
        <v/>
      </c>
      <c r="Z896" s="23" t="str">
        <f>IF(ISNUMBER(AVERAGEIFS(Observed!Z$2:Z$10000,Observed!$A$2:$A$10000,$A896,Observed!$C$2:$C$10000,$C896)),AVERAGEIFS(Observed!Z$2:Z$10000,Observed!$A$2:$A$10000,$A896,Observed!$C$2:$C$10000,$C896),"")</f>
        <v/>
      </c>
      <c r="AA896" s="23" t="str">
        <f>IF(ISNUMBER(AVERAGEIFS(Observed!AA$2:AA$10000,Observed!$A$2:$A$10000,$A896,Observed!$C$2:$C$10000,$C896)),AVERAGEIFS(Observed!AA$2:AA$10000,Observed!$A$2:$A$10000,$A896,Observed!$C$2:$C$10000,$C896),"")</f>
        <v/>
      </c>
      <c r="AB896" s="23" t="str">
        <f>IF(ISNUMBER(AVERAGEIFS(Observed!AB$2:AB$10000,Observed!$A$2:$A$10000,$A896,Observed!$C$2:$C$10000,$C896)),AVERAGEIFS(Observed!AB$2:AB$10000,Observed!$A$2:$A$10000,$A896,Observed!$C$2:$C$10000,$C896),"")</f>
        <v/>
      </c>
      <c r="AC896" s="23" t="str">
        <f>IF(ISNUMBER(AVERAGEIFS(Observed!AC$2:AC$10000,Observed!$A$2:$A$10000,$A896,Observed!$C$2:$C$10000,$C896)),AVERAGEIFS(Observed!AC$2:AC$10000,Observed!$A$2:$A$10000,$A896,Observed!$C$2:$C$10000,$C896),"")</f>
        <v/>
      </c>
      <c r="AD896" s="23" t="str">
        <f>IF(ISNUMBER(AVERAGEIFS(Observed!AD$2:AD$10000,Observed!$A$2:$A$10000,$A896,Observed!$C$2:$C$10000,$C896)),AVERAGEIFS(Observed!AD$2:AD$10000,Observed!$A$2:$A$10000,$A896,Observed!$C$2:$C$10000,$C896),"")</f>
        <v/>
      </c>
      <c r="AE896" s="24" t="str">
        <f>IF(ISNUMBER(AVERAGEIFS(Observed!AE$2:AE$10000,Observed!$A$2:$A$10000,$A896,Observed!$C$2:$C$10000,$C896)),AVERAGEIFS(Observed!AE$2:AE$10000,Observed!$A$2:$A$10000,$A896,Observed!$C$2:$C$10000,$C896),"")</f>
        <v/>
      </c>
      <c r="AF896" s="24" t="str">
        <f>IF(ISNUMBER(AVERAGEIFS(Observed!AF$2:AF$10000,Observed!$A$2:$A$10000,$A896,Observed!$C$2:$C$10000,$C896)),AVERAGEIFS(Observed!AF$2:AF$10000,Observed!$A$2:$A$10000,$A896,Observed!$C$2:$C$10000,$C896),"")</f>
        <v/>
      </c>
      <c r="AG896" s="23" t="str">
        <f>IF(ISNUMBER(AVERAGEIFS(Observed!AG$2:AG$10000,Observed!$A$2:$A$10000,$A896,Observed!$C$2:$C$10000,$C896)),AVERAGEIFS(Observed!AG$2:AG$10000,Observed!$A$2:$A$10000,$A896,Observed!$C$2:$C$10000,$C896),"")</f>
        <v/>
      </c>
      <c r="AH896" s="23" t="str">
        <f>IF(ISNUMBER(AVERAGEIFS(Observed!AH$2:AH$10000,Observed!$A$2:$A$10000,$A896,Observed!$C$2:$C$10000,$C896)),AVERAGEIFS(Observed!AH$2:AH$10000,Observed!$A$2:$A$10000,$A896,Observed!$C$2:$C$10000,$C896),"")</f>
        <v/>
      </c>
      <c r="AI896" s="22" t="str">
        <f>IF(ISNUMBER(AVERAGEIFS(Observed!AI$2:AI$10000,Observed!$A$2:$A$10000,$A896,Observed!$C$2:$C$10000,$C896)),AVERAGEIFS(Observed!AI$2:AI$10000,Observed!$A$2:$A$10000,$A896,Observed!$C$2:$C$10000,$C896),"")</f>
        <v/>
      </c>
      <c r="AJ896" s="23">
        <f>IF(ISNUMBER(AVERAGEIFS(Observed!AJ$2:AJ$10000,Observed!$A$2:$A$10000,$A896,Observed!$C$2:$C$10000,$C896)),AVERAGEIFS(Observed!AJ$2:AJ$10000,Observed!$A$2:$A$10000,$A896,Observed!$C$2:$C$10000,$C896),"")</f>
        <v>24.54</v>
      </c>
      <c r="AK896" s="23" t="str">
        <f>IF(ISNUMBER(AVERAGEIFS(Observed!AK$2:AK$10000,Observed!$A$2:$A$10000,$A896,Observed!$C$2:$C$10000,$C896)),AVERAGEIFS(Observed!AK$2:AK$10000,Observed!$A$2:$A$10000,$A896,Observed!$C$2:$C$10000,$C896),"")</f>
        <v/>
      </c>
      <c r="AL896" s="23" t="str">
        <f>IF(ISNUMBER(AVERAGEIFS(Observed!AL$2:AL$10000,Observed!$A$2:$A$10000,$A896,Observed!$C$2:$C$10000,$C896)),AVERAGEIFS(Observed!AL$2:AL$10000,Observed!$A$2:$A$10000,$A896,Observed!$C$2:$C$10000,$C896),"")</f>
        <v/>
      </c>
      <c r="AM896" s="23" t="str">
        <f>IF(ISNUMBER(AVERAGEIFS(Observed!AM$2:AM$10000,Observed!$A$2:$A$10000,$A896,Observed!$C$2:$C$10000,$C896)),AVERAGEIFS(Observed!AM$2:AM$10000,Observed!$A$2:$A$10000,$A896,Observed!$C$2:$C$10000,$C896),"")</f>
        <v/>
      </c>
      <c r="AN896" s="23" t="str">
        <f>IF(ISNUMBER(AVERAGEIFS(Observed!AN$2:AN$10000,Observed!$A$2:$A$10000,$A896,Observed!$C$2:$C$10000,$C896)),AVERAGEIFS(Observed!AN$2:AN$10000,Observed!$A$2:$A$10000,$A896,Observed!$C$2:$C$10000,$C896),"")</f>
        <v/>
      </c>
      <c r="AO896" s="2">
        <f>COUNTIFS(Observed!$A$2:$A$10000,$A896,Observed!$C$2:$C$10000,$C896)</f>
        <v>5</v>
      </c>
      <c r="AP896" s="2">
        <f t="shared" si="17"/>
        <v>1</v>
      </c>
    </row>
    <row r="897" spans="1:42" x14ac:dyDescent="0.25">
      <c r="A897" t="s">
        <v>94</v>
      </c>
      <c r="B897" t="s">
        <v>30</v>
      </c>
      <c r="C897" s="20">
        <v>40868</v>
      </c>
      <c r="D897">
        <v>1</v>
      </c>
      <c r="F897" t="s">
        <v>108</v>
      </c>
      <c r="G897" s="25" t="s">
        <v>76</v>
      </c>
      <c r="J897" s="2"/>
      <c r="K897" s="22" t="str">
        <f>IF(ISNUMBER(AVERAGEIFS(Observed!K$2:K$10000,Observed!$A$2:$A$10000,$A897,Observed!$C$2:$C$10000,$C897)),AVERAGEIFS(Observed!K$2:K$10000,Observed!$A$2:$A$10000,$A897,Observed!$C$2:$C$10000,$C897),"")</f>
        <v/>
      </c>
      <c r="L897" s="23" t="str">
        <f>IF(ISNUMBER(AVERAGEIFS(Observed!L$2:L$10000,Observed!$A$2:$A$10000,$A897,Observed!$C$2:$C$10000,$C897)),AVERAGEIFS(Observed!L$2:L$10000,Observed!$A$2:$A$10000,$A897,Observed!$C$2:$C$10000,$C897),"")</f>
        <v/>
      </c>
      <c r="M897" s="23" t="str">
        <f>IF(ISNUMBER(AVERAGEIFS(Observed!M$2:M$10000,Observed!$A$2:$A$10000,$A897,Observed!$C$2:$C$10000,$C897)),AVERAGEIFS(Observed!M$2:M$10000,Observed!$A$2:$A$10000,$A897,Observed!$C$2:$C$10000,$C897),"")</f>
        <v/>
      </c>
      <c r="N897" s="23" t="str">
        <f>IF(ISNUMBER(AVERAGEIFS(Observed!N$2:N$10000,Observed!$A$2:$A$10000,$A897,Observed!$C$2:$C$10000,$C897)),AVERAGEIFS(Observed!N$2:N$10000,Observed!$A$2:$A$10000,$A897,Observed!$C$2:$C$10000,$C897),"")</f>
        <v/>
      </c>
      <c r="O897" s="23" t="str">
        <f>IF(ISNUMBER(AVERAGEIFS(Observed!O$2:O$10000,Observed!$A$2:$A$10000,$A897,Observed!$C$2:$C$10000,$C897)),AVERAGEIFS(Observed!O$2:O$10000,Observed!$A$2:$A$10000,$A897,Observed!$C$2:$C$10000,$C897),"")</f>
        <v/>
      </c>
      <c r="P897" s="24" t="str">
        <f>IF(ISNUMBER(AVERAGEIFS(Observed!P$2:P$10000,Observed!$A$2:$A$10000,$A897,Observed!$C$2:$C$10000,$C897)),AVERAGEIFS(Observed!P$2:P$10000,Observed!$A$2:$A$10000,$A897,Observed!$C$2:$C$10000,$C897),"")</f>
        <v/>
      </c>
      <c r="Q897" s="24" t="str">
        <f>IF(ISNUMBER(AVERAGEIFS(Observed!Q$2:Q$10000,Observed!$A$2:$A$10000,$A897,Observed!$C$2:$C$10000,$C897)),AVERAGEIFS(Observed!Q$2:Q$10000,Observed!$A$2:$A$10000,$A897,Observed!$C$2:$C$10000,$C897),"")</f>
        <v/>
      </c>
      <c r="R897" s="24" t="str">
        <f>IF(ISNUMBER(AVERAGEIFS(Observed!R$2:R$10000,Observed!$A$2:$A$10000,$A897,Observed!$C$2:$C$10000,$C897)),AVERAGEIFS(Observed!R$2:R$10000,Observed!$A$2:$A$10000,$A897,Observed!$C$2:$C$10000,$C897),"")</f>
        <v/>
      </c>
      <c r="S897" s="22" t="str">
        <f>IF(ISNUMBER(AVERAGEIFS(Observed!S$2:S$10000,Observed!$A$2:$A$10000,$A897,Observed!$C$2:$C$10000,$C897)),AVERAGEIFS(Observed!S$2:S$10000,Observed!$A$2:$A$10000,$A897,Observed!$C$2:$C$10000,$C897),"")</f>
        <v/>
      </c>
      <c r="T897" s="23" t="str">
        <f>IF(ISNUMBER(AVERAGEIFS(Observed!T$2:T$10000,Observed!$A$2:$A$10000,$A897,Observed!$C$2:$C$10000,$C897)),AVERAGEIFS(Observed!T$2:T$10000,Observed!$A$2:$A$10000,$A897,Observed!$C$2:$C$10000,$C897),"")</f>
        <v/>
      </c>
      <c r="U897" s="23" t="str">
        <f>IF(ISNUMBER(AVERAGEIFS(Observed!U$2:U$10000,Observed!$A$2:$A$10000,$A897,Observed!$C$2:$C$10000,$C897)),AVERAGEIFS(Observed!U$2:U$10000,Observed!$A$2:$A$10000,$A897,Observed!$C$2:$C$10000,$C897),"")</f>
        <v/>
      </c>
      <c r="V897" s="23" t="str">
        <f>IF(ISNUMBER(AVERAGEIFS(Observed!V$2:V$10000,Observed!$A$2:$A$10000,$A897,Observed!$C$2:$C$10000,$C897)),AVERAGEIFS(Observed!V$2:V$10000,Observed!$A$2:$A$10000,$A897,Observed!$C$2:$C$10000,$C897),"")</f>
        <v/>
      </c>
      <c r="W897" s="23" t="str">
        <f>IF(ISNUMBER(AVERAGEIFS(Observed!W$2:W$10000,Observed!$A$2:$A$10000,$A897,Observed!$C$2:$C$10000,$C897)),AVERAGEIFS(Observed!W$2:W$10000,Observed!$A$2:$A$10000,$A897,Observed!$C$2:$C$10000,$C897),"")</f>
        <v/>
      </c>
      <c r="X897" s="23" t="str">
        <f>IF(ISNUMBER(AVERAGEIFS(Observed!X$2:X$10000,Observed!$A$2:$A$10000,$A897,Observed!$C$2:$C$10000,$C897)),AVERAGEIFS(Observed!X$2:X$10000,Observed!$A$2:$A$10000,$A897,Observed!$C$2:$C$10000,$C897),"")</f>
        <v/>
      </c>
      <c r="Y897" s="23" t="str">
        <f>IF(ISNUMBER(AVERAGEIFS(Observed!Y$2:Y$10000,Observed!$A$2:$A$10000,$A897,Observed!$C$2:$C$10000,$C897)),AVERAGEIFS(Observed!Y$2:Y$10000,Observed!$A$2:$A$10000,$A897,Observed!$C$2:$C$10000,$C897),"")</f>
        <v/>
      </c>
      <c r="Z897" s="23" t="str">
        <f>IF(ISNUMBER(AVERAGEIFS(Observed!Z$2:Z$10000,Observed!$A$2:$A$10000,$A897,Observed!$C$2:$C$10000,$C897)),AVERAGEIFS(Observed!Z$2:Z$10000,Observed!$A$2:$A$10000,$A897,Observed!$C$2:$C$10000,$C897),"")</f>
        <v/>
      </c>
      <c r="AA897" s="23" t="str">
        <f>IF(ISNUMBER(AVERAGEIFS(Observed!AA$2:AA$10000,Observed!$A$2:$A$10000,$A897,Observed!$C$2:$C$10000,$C897)),AVERAGEIFS(Observed!AA$2:AA$10000,Observed!$A$2:$A$10000,$A897,Observed!$C$2:$C$10000,$C897),"")</f>
        <v/>
      </c>
      <c r="AB897" s="23" t="str">
        <f>IF(ISNUMBER(AVERAGEIFS(Observed!AB$2:AB$10000,Observed!$A$2:$A$10000,$A897,Observed!$C$2:$C$10000,$C897)),AVERAGEIFS(Observed!AB$2:AB$10000,Observed!$A$2:$A$10000,$A897,Observed!$C$2:$C$10000,$C897),"")</f>
        <v/>
      </c>
      <c r="AC897" s="23" t="str">
        <f>IF(ISNUMBER(AVERAGEIFS(Observed!AC$2:AC$10000,Observed!$A$2:$A$10000,$A897,Observed!$C$2:$C$10000,$C897)),AVERAGEIFS(Observed!AC$2:AC$10000,Observed!$A$2:$A$10000,$A897,Observed!$C$2:$C$10000,$C897),"")</f>
        <v/>
      </c>
      <c r="AD897" s="23" t="str">
        <f>IF(ISNUMBER(AVERAGEIFS(Observed!AD$2:AD$10000,Observed!$A$2:$A$10000,$A897,Observed!$C$2:$C$10000,$C897)),AVERAGEIFS(Observed!AD$2:AD$10000,Observed!$A$2:$A$10000,$A897,Observed!$C$2:$C$10000,$C897),"")</f>
        <v/>
      </c>
      <c r="AE897" s="24" t="str">
        <f>IF(ISNUMBER(AVERAGEIFS(Observed!AE$2:AE$10000,Observed!$A$2:$A$10000,$A897,Observed!$C$2:$C$10000,$C897)),AVERAGEIFS(Observed!AE$2:AE$10000,Observed!$A$2:$A$10000,$A897,Observed!$C$2:$C$10000,$C897),"")</f>
        <v/>
      </c>
      <c r="AF897" s="24" t="str">
        <f>IF(ISNUMBER(AVERAGEIFS(Observed!AF$2:AF$10000,Observed!$A$2:$A$10000,$A897,Observed!$C$2:$C$10000,$C897)),AVERAGEIFS(Observed!AF$2:AF$10000,Observed!$A$2:$A$10000,$A897,Observed!$C$2:$C$10000,$C897),"")</f>
        <v/>
      </c>
      <c r="AG897" s="23" t="str">
        <f>IF(ISNUMBER(AVERAGEIFS(Observed!AG$2:AG$10000,Observed!$A$2:$A$10000,$A897,Observed!$C$2:$C$10000,$C897)),AVERAGEIFS(Observed!AG$2:AG$10000,Observed!$A$2:$A$10000,$A897,Observed!$C$2:$C$10000,$C897),"")</f>
        <v/>
      </c>
      <c r="AH897" s="23" t="str">
        <f>IF(ISNUMBER(AVERAGEIFS(Observed!AH$2:AH$10000,Observed!$A$2:$A$10000,$A897,Observed!$C$2:$C$10000,$C897)),AVERAGEIFS(Observed!AH$2:AH$10000,Observed!$A$2:$A$10000,$A897,Observed!$C$2:$C$10000,$C897),"")</f>
        <v/>
      </c>
      <c r="AI897" s="22" t="str">
        <f>IF(ISNUMBER(AVERAGEIFS(Observed!AI$2:AI$10000,Observed!$A$2:$A$10000,$A897,Observed!$C$2:$C$10000,$C897)),AVERAGEIFS(Observed!AI$2:AI$10000,Observed!$A$2:$A$10000,$A897,Observed!$C$2:$C$10000,$C897),"")</f>
        <v/>
      </c>
      <c r="AJ897" s="23">
        <f>IF(ISNUMBER(AVERAGEIFS(Observed!AJ$2:AJ$10000,Observed!$A$2:$A$10000,$A897,Observed!$C$2:$C$10000,$C897)),AVERAGEIFS(Observed!AJ$2:AJ$10000,Observed!$A$2:$A$10000,$A897,Observed!$C$2:$C$10000,$C897),"")</f>
        <v>10.66</v>
      </c>
      <c r="AK897" s="23" t="str">
        <f>IF(ISNUMBER(AVERAGEIFS(Observed!AK$2:AK$10000,Observed!$A$2:$A$10000,$A897,Observed!$C$2:$C$10000,$C897)),AVERAGEIFS(Observed!AK$2:AK$10000,Observed!$A$2:$A$10000,$A897,Observed!$C$2:$C$10000,$C897),"")</f>
        <v/>
      </c>
      <c r="AL897" s="23" t="str">
        <f>IF(ISNUMBER(AVERAGEIFS(Observed!AL$2:AL$10000,Observed!$A$2:$A$10000,$A897,Observed!$C$2:$C$10000,$C897)),AVERAGEIFS(Observed!AL$2:AL$10000,Observed!$A$2:$A$10000,$A897,Observed!$C$2:$C$10000,$C897),"")</f>
        <v/>
      </c>
      <c r="AM897" s="23" t="str">
        <f>IF(ISNUMBER(AVERAGEIFS(Observed!AM$2:AM$10000,Observed!$A$2:$A$10000,$A897,Observed!$C$2:$C$10000,$C897)),AVERAGEIFS(Observed!AM$2:AM$10000,Observed!$A$2:$A$10000,$A897,Observed!$C$2:$C$10000,$C897),"")</f>
        <v/>
      </c>
      <c r="AN897" s="23" t="str">
        <f>IF(ISNUMBER(AVERAGEIFS(Observed!AN$2:AN$10000,Observed!$A$2:$A$10000,$A897,Observed!$C$2:$C$10000,$C897)),AVERAGEIFS(Observed!AN$2:AN$10000,Observed!$A$2:$A$10000,$A897,Observed!$C$2:$C$10000,$C897),"")</f>
        <v/>
      </c>
      <c r="AO897" s="2">
        <f>COUNTIFS(Observed!$A$2:$A$10000,$A897,Observed!$C$2:$C$10000,$C897)</f>
        <v>5</v>
      </c>
      <c r="AP897" s="2">
        <f t="shared" si="17"/>
        <v>1</v>
      </c>
    </row>
    <row r="898" spans="1:42" x14ac:dyDescent="0.25">
      <c r="A898" t="s">
        <v>94</v>
      </c>
      <c r="B898" t="s">
        <v>30</v>
      </c>
      <c r="C898" s="20">
        <v>40875</v>
      </c>
      <c r="D898">
        <v>1</v>
      </c>
      <c r="F898" t="s">
        <v>108</v>
      </c>
      <c r="G898" s="25" t="s">
        <v>76</v>
      </c>
      <c r="J898" s="2"/>
      <c r="K898" s="22" t="str">
        <f>IF(ISNUMBER(AVERAGEIFS(Observed!K$2:K$10000,Observed!$A$2:$A$10000,$A898,Observed!$C$2:$C$10000,$C898)),AVERAGEIFS(Observed!K$2:K$10000,Observed!$A$2:$A$10000,$A898,Observed!$C$2:$C$10000,$C898),"")</f>
        <v/>
      </c>
      <c r="L898" s="23" t="str">
        <f>IF(ISNUMBER(AVERAGEIFS(Observed!L$2:L$10000,Observed!$A$2:$A$10000,$A898,Observed!$C$2:$C$10000,$C898)),AVERAGEIFS(Observed!L$2:L$10000,Observed!$A$2:$A$10000,$A898,Observed!$C$2:$C$10000,$C898),"")</f>
        <v/>
      </c>
      <c r="M898" s="23" t="str">
        <f>IF(ISNUMBER(AVERAGEIFS(Observed!M$2:M$10000,Observed!$A$2:$A$10000,$A898,Observed!$C$2:$C$10000,$C898)),AVERAGEIFS(Observed!M$2:M$10000,Observed!$A$2:$A$10000,$A898,Observed!$C$2:$C$10000,$C898),"")</f>
        <v/>
      </c>
      <c r="N898" s="23" t="str">
        <f>IF(ISNUMBER(AVERAGEIFS(Observed!N$2:N$10000,Observed!$A$2:$A$10000,$A898,Observed!$C$2:$C$10000,$C898)),AVERAGEIFS(Observed!N$2:N$10000,Observed!$A$2:$A$10000,$A898,Observed!$C$2:$C$10000,$C898),"")</f>
        <v/>
      </c>
      <c r="O898" s="23" t="str">
        <f>IF(ISNUMBER(AVERAGEIFS(Observed!O$2:O$10000,Observed!$A$2:$A$10000,$A898,Observed!$C$2:$C$10000,$C898)),AVERAGEIFS(Observed!O$2:O$10000,Observed!$A$2:$A$10000,$A898,Observed!$C$2:$C$10000,$C898),"")</f>
        <v/>
      </c>
      <c r="P898" s="24" t="str">
        <f>IF(ISNUMBER(AVERAGEIFS(Observed!P$2:P$10000,Observed!$A$2:$A$10000,$A898,Observed!$C$2:$C$10000,$C898)),AVERAGEIFS(Observed!P$2:P$10000,Observed!$A$2:$A$10000,$A898,Observed!$C$2:$C$10000,$C898),"")</f>
        <v/>
      </c>
      <c r="Q898" s="24" t="str">
        <f>IF(ISNUMBER(AVERAGEIFS(Observed!Q$2:Q$10000,Observed!$A$2:$A$10000,$A898,Observed!$C$2:$C$10000,$C898)),AVERAGEIFS(Observed!Q$2:Q$10000,Observed!$A$2:$A$10000,$A898,Observed!$C$2:$C$10000,$C898),"")</f>
        <v/>
      </c>
      <c r="R898" s="24" t="str">
        <f>IF(ISNUMBER(AVERAGEIFS(Observed!R$2:R$10000,Observed!$A$2:$A$10000,$A898,Observed!$C$2:$C$10000,$C898)),AVERAGEIFS(Observed!R$2:R$10000,Observed!$A$2:$A$10000,$A898,Observed!$C$2:$C$10000,$C898),"")</f>
        <v/>
      </c>
      <c r="S898" s="22" t="str">
        <f>IF(ISNUMBER(AVERAGEIFS(Observed!S$2:S$10000,Observed!$A$2:$A$10000,$A898,Observed!$C$2:$C$10000,$C898)),AVERAGEIFS(Observed!S$2:S$10000,Observed!$A$2:$A$10000,$A898,Observed!$C$2:$C$10000,$C898),"")</f>
        <v/>
      </c>
      <c r="T898" s="23" t="str">
        <f>IF(ISNUMBER(AVERAGEIFS(Observed!T$2:T$10000,Observed!$A$2:$A$10000,$A898,Observed!$C$2:$C$10000,$C898)),AVERAGEIFS(Observed!T$2:T$10000,Observed!$A$2:$A$10000,$A898,Observed!$C$2:$C$10000,$C898),"")</f>
        <v/>
      </c>
      <c r="U898" s="23" t="str">
        <f>IF(ISNUMBER(AVERAGEIFS(Observed!U$2:U$10000,Observed!$A$2:$A$10000,$A898,Observed!$C$2:$C$10000,$C898)),AVERAGEIFS(Observed!U$2:U$10000,Observed!$A$2:$A$10000,$A898,Observed!$C$2:$C$10000,$C898),"")</f>
        <v/>
      </c>
      <c r="V898" s="23" t="str">
        <f>IF(ISNUMBER(AVERAGEIFS(Observed!V$2:V$10000,Observed!$A$2:$A$10000,$A898,Observed!$C$2:$C$10000,$C898)),AVERAGEIFS(Observed!V$2:V$10000,Observed!$A$2:$A$10000,$A898,Observed!$C$2:$C$10000,$C898),"")</f>
        <v/>
      </c>
      <c r="W898" s="23" t="str">
        <f>IF(ISNUMBER(AVERAGEIFS(Observed!W$2:W$10000,Observed!$A$2:$A$10000,$A898,Observed!$C$2:$C$10000,$C898)),AVERAGEIFS(Observed!W$2:W$10000,Observed!$A$2:$A$10000,$A898,Observed!$C$2:$C$10000,$C898),"")</f>
        <v/>
      </c>
      <c r="X898" s="23" t="str">
        <f>IF(ISNUMBER(AVERAGEIFS(Observed!X$2:X$10000,Observed!$A$2:$A$10000,$A898,Observed!$C$2:$C$10000,$C898)),AVERAGEIFS(Observed!X$2:X$10000,Observed!$A$2:$A$10000,$A898,Observed!$C$2:$C$10000,$C898),"")</f>
        <v/>
      </c>
      <c r="Y898" s="23" t="str">
        <f>IF(ISNUMBER(AVERAGEIFS(Observed!Y$2:Y$10000,Observed!$A$2:$A$10000,$A898,Observed!$C$2:$C$10000,$C898)),AVERAGEIFS(Observed!Y$2:Y$10000,Observed!$A$2:$A$10000,$A898,Observed!$C$2:$C$10000,$C898),"")</f>
        <v/>
      </c>
      <c r="Z898" s="23" t="str">
        <f>IF(ISNUMBER(AVERAGEIFS(Observed!Z$2:Z$10000,Observed!$A$2:$A$10000,$A898,Observed!$C$2:$C$10000,$C898)),AVERAGEIFS(Observed!Z$2:Z$10000,Observed!$A$2:$A$10000,$A898,Observed!$C$2:$C$10000,$C898),"")</f>
        <v/>
      </c>
      <c r="AA898" s="23" t="str">
        <f>IF(ISNUMBER(AVERAGEIFS(Observed!AA$2:AA$10000,Observed!$A$2:$A$10000,$A898,Observed!$C$2:$C$10000,$C898)),AVERAGEIFS(Observed!AA$2:AA$10000,Observed!$A$2:$A$10000,$A898,Observed!$C$2:$C$10000,$C898),"")</f>
        <v/>
      </c>
      <c r="AB898" s="23" t="str">
        <f>IF(ISNUMBER(AVERAGEIFS(Observed!AB$2:AB$10000,Observed!$A$2:$A$10000,$A898,Observed!$C$2:$C$10000,$C898)),AVERAGEIFS(Observed!AB$2:AB$10000,Observed!$A$2:$A$10000,$A898,Observed!$C$2:$C$10000,$C898),"")</f>
        <v/>
      </c>
      <c r="AC898" s="23" t="str">
        <f>IF(ISNUMBER(AVERAGEIFS(Observed!AC$2:AC$10000,Observed!$A$2:$A$10000,$A898,Observed!$C$2:$C$10000,$C898)),AVERAGEIFS(Observed!AC$2:AC$10000,Observed!$A$2:$A$10000,$A898,Observed!$C$2:$C$10000,$C898),"")</f>
        <v/>
      </c>
      <c r="AD898" s="23" t="str">
        <f>IF(ISNUMBER(AVERAGEIFS(Observed!AD$2:AD$10000,Observed!$A$2:$A$10000,$A898,Observed!$C$2:$C$10000,$C898)),AVERAGEIFS(Observed!AD$2:AD$10000,Observed!$A$2:$A$10000,$A898,Observed!$C$2:$C$10000,$C898),"")</f>
        <v/>
      </c>
      <c r="AE898" s="24" t="str">
        <f>IF(ISNUMBER(AVERAGEIFS(Observed!AE$2:AE$10000,Observed!$A$2:$A$10000,$A898,Observed!$C$2:$C$10000,$C898)),AVERAGEIFS(Observed!AE$2:AE$10000,Observed!$A$2:$A$10000,$A898,Observed!$C$2:$C$10000,$C898),"")</f>
        <v/>
      </c>
      <c r="AF898" s="24" t="str">
        <f>IF(ISNUMBER(AVERAGEIFS(Observed!AF$2:AF$10000,Observed!$A$2:$A$10000,$A898,Observed!$C$2:$C$10000,$C898)),AVERAGEIFS(Observed!AF$2:AF$10000,Observed!$A$2:$A$10000,$A898,Observed!$C$2:$C$10000,$C898),"")</f>
        <v/>
      </c>
      <c r="AG898" s="23" t="str">
        <f>IF(ISNUMBER(AVERAGEIFS(Observed!AG$2:AG$10000,Observed!$A$2:$A$10000,$A898,Observed!$C$2:$C$10000,$C898)),AVERAGEIFS(Observed!AG$2:AG$10000,Observed!$A$2:$A$10000,$A898,Observed!$C$2:$C$10000,$C898),"")</f>
        <v/>
      </c>
      <c r="AH898" s="23" t="str">
        <f>IF(ISNUMBER(AVERAGEIFS(Observed!AH$2:AH$10000,Observed!$A$2:$A$10000,$A898,Observed!$C$2:$C$10000,$C898)),AVERAGEIFS(Observed!AH$2:AH$10000,Observed!$A$2:$A$10000,$A898,Observed!$C$2:$C$10000,$C898),"")</f>
        <v/>
      </c>
      <c r="AI898" s="22" t="str">
        <f>IF(ISNUMBER(AVERAGEIFS(Observed!AI$2:AI$10000,Observed!$A$2:$A$10000,$A898,Observed!$C$2:$C$10000,$C898)),AVERAGEIFS(Observed!AI$2:AI$10000,Observed!$A$2:$A$10000,$A898,Observed!$C$2:$C$10000,$C898),"")</f>
        <v/>
      </c>
      <c r="AJ898" s="23">
        <f>IF(ISNUMBER(AVERAGEIFS(Observed!AJ$2:AJ$10000,Observed!$A$2:$A$10000,$A898,Observed!$C$2:$C$10000,$C898)),AVERAGEIFS(Observed!AJ$2:AJ$10000,Observed!$A$2:$A$10000,$A898,Observed!$C$2:$C$10000,$C898),"")</f>
        <v>16.18</v>
      </c>
      <c r="AK898" s="23" t="str">
        <f>IF(ISNUMBER(AVERAGEIFS(Observed!AK$2:AK$10000,Observed!$A$2:$A$10000,$A898,Observed!$C$2:$C$10000,$C898)),AVERAGEIFS(Observed!AK$2:AK$10000,Observed!$A$2:$A$10000,$A898,Observed!$C$2:$C$10000,$C898),"")</f>
        <v/>
      </c>
      <c r="AL898" s="23" t="str">
        <f>IF(ISNUMBER(AVERAGEIFS(Observed!AL$2:AL$10000,Observed!$A$2:$A$10000,$A898,Observed!$C$2:$C$10000,$C898)),AVERAGEIFS(Observed!AL$2:AL$10000,Observed!$A$2:$A$10000,$A898,Observed!$C$2:$C$10000,$C898),"")</f>
        <v/>
      </c>
      <c r="AM898" s="23" t="str">
        <f>IF(ISNUMBER(AVERAGEIFS(Observed!AM$2:AM$10000,Observed!$A$2:$A$10000,$A898,Observed!$C$2:$C$10000,$C898)),AVERAGEIFS(Observed!AM$2:AM$10000,Observed!$A$2:$A$10000,$A898,Observed!$C$2:$C$10000,$C898),"")</f>
        <v/>
      </c>
      <c r="AN898" s="23" t="str">
        <f>IF(ISNUMBER(AVERAGEIFS(Observed!AN$2:AN$10000,Observed!$A$2:$A$10000,$A898,Observed!$C$2:$C$10000,$C898)),AVERAGEIFS(Observed!AN$2:AN$10000,Observed!$A$2:$A$10000,$A898,Observed!$C$2:$C$10000,$C898),"")</f>
        <v/>
      </c>
      <c r="AO898" s="2">
        <f>COUNTIFS(Observed!$A$2:$A$10000,$A898,Observed!$C$2:$C$10000,$C898)</f>
        <v>5</v>
      </c>
      <c r="AP898" s="2">
        <f t="shared" si="17"/>
        <v>1</v>
      </c>
    </row>
    <row r="899" spans="1:42" x14ac:dyDescent="0.25">
      <c r="A899" t="s">
        <v>94</v>
      </c>
      <c r="B899" t="s">
        <v>30</v>
      </c>
      <c r="C899" s="20">
        <v>40882</v>
      </c>
      <c r="D899">
        <v>1</v>
      </c>
      <c r="F899" t="s">
        <v>108</v>
      </c>
      <c r="G899" s="25" t="s">
        <v>76</v>
      </c>
      <c r="J899" s="2"/>
      <c r="K899" s="22" t="str">
        <f>IF(ISNUMBER(AVERAGEIFS(Observed!K$2:K$10000,Observed!$A$2:$A$10000,$A899,Observed!$C$2:$C$10000,$C899)),AVERAGEIFS(Observed!K$2:K$10000,Observed!$A$2:$A$10000,$A899,Observed!$C$2:$C$10000,$C899),"")</f>
        <v/>
      </c>
      <c r="L899" s="23" t="str">
        <f>IF(ISNUMBER(AVERAGEIFS(Observed!L$2:L$10000,Observed!$A$2:$A$10000,$A899,Observed!$C$2:$C$10000,$C899)),AVERAGEIFS(Observed!L$2:L$10000,Observed!$A$2:$A$10000,$A899,Observed!$C$2:$C$10000,$C899),"")</f>
        <v/>
      </c>
      <c r="M899" s="23" t="str">
        <f>IF(ISNUMBER(AVERAGEIFS(Observed!M$2:M$10000,Observed!$A$2:$A$10000,$A899,Observed!$C$2:$C$10000,$C899)),AVERAGEIFS(Observed!M$2:M$10000,Observed!$A$2:$A$10000,$A899,Observed!$C$2:$C$10000,$C899),"")</f>
        <v/>
      </c>
      <c r="N899" s="23" t="str">
        <f>IF(ISNUMBER(AVERAGEIFS(Observed!N$2:N$10000,Observed!$A$2:$A$10000,$A899,Observed!$C$2:$C$10000,$C899)),AVERAGEIFS(Observed!N$2:N$10000,Observed!$A$2:$A$10000,$A899,Observed!$C$2:$C$10000,$C899),"")</f>
        <v/>
      </c>
      <c r="O899" s="23" t="str">
        <f>IF(ISNUMBER(AVERAGEIFS(Observed!O$2:O$10000,Observed!$A$2:$A$10000,$A899,Observed!$C$2:$C$10000,$C899)),AVERAGEIFS(Observed!O$2:O$10000,Observed!$A$2:$A$10000,$A899,Observed!$C$2:$C$10000,$C899),"")</f>
        <v/>
      </c>
      <c r="P899" s="24" t="str">
        <f>IF(ISNUMBER(AVERAGEIFS(Observed!P$2:P$10000,Observed!$A$2:$A$10000,$A899,Observed!$C$2:$C$10000,$C899)),AVERAGEIFS(Observed!P$2:P$10000,Observed!$A$2:$A$10000,$A899,Observed!$C$2:$C$10000,$C899),"")</f>
        <v/>
      </c>
      <c r="Q899" s="24" t="str">
        <f>IF(ISNUMBER(AVERAGEIFS(Observed!Q$2:Q$10000,Observed!$A$2:$A$10000,$A899,Observed!$C$2:$C$10000,$C899)),AVERAGEIFS(Observed!Q$2:Q$10000,Observed!$A$2:$A$10000,$A899,Observed!$C$2:$C$10000,$C899),"")</f>
        <v/>
      </c>
      <c r="R899" s="24" t="str">
        <f>IF(ISNUMBER(AVERAGEIFS(Observed!R$2:R$10000,Observed!$A$2:$A$10000,$A899,Observed!$C$2:$C$10000,$C899)),AVERAGEIFS(Observed!R$2:R$10000,Observed!$A$2:$A$10000,$A899,Observed!$C$2:$C$10000,$C899),"")</f>
        <v/>
      </c>
      <c r="S899" s="22" t="str">
        <f>IF(ISNUMBER(AVERAGEIFS(Observed!S$2:S$10000,Observed!$A$2:$A$10000,$A899,Observed!$C$2:$C$10000,$C899)),AVERAGEIFS(Observed!S$2:S$10000,Observed!$A$2:$A$10000,$A899,Observed!$C$2:$C$10000,$C899),"")</f>
        <v/>
      </c>
      <c r="T899" s="23" t="str">
        <f>IF(ISNUMBER(AVERAGEIFS(Observed!T$2:T$10000,Observed!$A$2:$A$10000,$A899,Observed!$C$2:$C$10000,$C899)),AVERAGEIFS(Observed!T$2:T$10000,Observed!$A$2:$A$10000,$A899,Observed!$C$2:$C$10000,$C899),"")</f>
        <v/>
      </c>
      <c r="U899" s="23" t="str">
        <f>IF(ISNUMBER(AVERAGEIFS(Observed!U$2:U$10000,Observed!$A$2:$A$10000,$A899,Observed!$C$2:$C$10000,$C899)),AVERAGEIFS(Observed!U$2:U$10000,Observed!$A$2:$A$10000,$A899,Observed!$C$2:$C$10000,$C899),"")</f>
        <v/>
      </c>
      <c r="V899" s="23" t="str">
        <f>IF(ISNUMBER(AVERAGEIFS(Observed!V$2:V$10000,Observed!$A$2:$A$10000,$A899,Observed!$C$2:$C$10000,$C899)),AVERAGEIFS(Observed!V$2:V$10000,Observed!$A$2:$A$10000,$A899,Observed!$C$2:$C$10000,$C899),"")</f>
        <v/>
      </c>
      <c r="W899" s="23" t="str">
        <f>IF(ISNUMBER(AVERAGEIFS(Observed!W$2:W$10000,Observed!$A$2:$A$10000,$A899,Observed!$C$2:$C$10000,$C899)),AVERAGEIFS(Observed!W$2:W$10000,Observed!$A$2:$A$10000,$A899,Observed!$C$2:$C$10000,$C899),"")</f>
        <v/>
      </c>
      <c r="X899" s="23" t="str">
        <f>IF(ISNUMBER(AVERAGEIFS(Observed!X$2:X$10000,Observed!$A$2:$A$10000,$A899,Observed!$C$2:$C$10000,$C899)),AVERAGEIFS(Observed!X$2:X$10000,Observed!$A$2:$A$10000,$A899,Observed!$C$2:$C$10000,$C899),"")</f>
        <v/>
      </c>
      <c r="Y899" s="23" t="str">
        <f>IF(ISNUMBER(AVERAGEIFS(Observed!Y$2:Y$10000,Observed!$A$2:$A$10000,$A899,Observed!$C$2:$C$10000,$C899)),AVERAGEIFS(Observed!Y$2:Y$10000,Observed!$A$2:$A$10000,$A899,Observed!$C$2:$C$10000,$C899),"")</f>
        <v/>
      </c>
      <c r="Z899" s="23" t="str">
        <f>IF(ISNUMBER(AVERAGEIFS(Observed!Z$2:Z$10000,Observed!$A$2:$A$10000,$A899,Observed!$C$2:$C$10000,$C899)),AVERAGEIFS(Observed!Z$2:Z$10000,Observed!$A$2:$A$10000,$A899,Observed!$C$2:$C$10000,$C899),"")</f>
        <v/>
      </c>
      <c r="AA899" s="23" t="str">
        <f>IF(ISNUMBER(AVERAGEIFS(Observed!AA$2:AA$10000,Observed!$A$2:$A$10000,$A899,Observed!$C$2:$C$10000,$C899)),AVERAGEIFS(Observed!AA$2:AA$10000,Observed!$A$2:$A$10000,$A899,Observed!$C$2:$C$10000,$C899),"")</f>
        <v/>
      </c>
      <c r="AB899" s="23" t="str">
        <f>IF(ISNUMBER(AVERAGEIFS(Observed!AB$2:AB$10000,Observed!$A$2:$A$10000,$A899,Observed!$C$2:$C$10000,$C899)),AVERAGEIFS(Observed!AB$2:AB$10000,Observed!$A$2:$A$10000,$A899,Observed!$C$2:$C$10000,$C899),"")</f>
        <v/>
      </c>
      <c r="AC899" s="23" t="str">
        <f>IF(ISNUMBER(AVERAGEIFS(Observed!AC$2:AC$10000,Observed!$A$2:$A$10000,$A899,Observed!$C$2:$C$10000,$C899)),AVERAGEIFS(Observed!AC$2:AC$10000,Observed!$A$2:$A$10000,$A899,Observed!$C$2:$C$10000,$C899),"")</f>
        <v/>
      </c>
      <c r="AD899" s="23" t="str">
        <f>IF(ISNUMBER(AVERAGEIFS(Observed!AD$2:AD$10000,Observed!$A$2:$A$10000,$A899,Observed!$C$2:$C$10000,$C899)),AVERAGEIFS(Observed!AD$2:AD$10000,Observed!$A$2:$A$10000,$A899,Observed!$C$2:$C$10000,$C899),"")</f>
        <v/>
      </c>
      <c r="AE899" s="24" t="str">
        <f>IF(ISNUMBER(AVERAGEIFS(Observed!AE$2:AE$10000,Observed!$A$2:$A$10000,$A899,Observed!$C$2:$C$10000,$C899)),AVERAGEIFS(Observed!AE$2:AE$10000,Observed!$A$2:$A$10000,$A899,Observed!$C$2:$C$10000,$C899),"")</f>
        <v/>
      </c>
      <c r="AF899" s="24" t="str">
        <f>IF(ISNUMBER(AVERAGEIFS(Observed!AF$2:AF$10000,Observed!$A$2:$A$10000,$A899,Observed!$C$2:$C$10000,$C899)),AVERAGEIFS(Observed!AF$2:AF$10000,Observed!$A$2:$A$10000,$A899,Observed!$C$2:$C$10000,$C899),"")</f>
        <v/>
      </c>
      <c r="AG899" s="23" t="str">
        <f>IF(ISNUMBER(AVERAGEIFS(Observed!AG$2:AG$10000,Observed!$A$2:$A$10000,$A899,Observed!$C$2:$C$10000,$C899)),AVERAGEIFS(Observed!AG$2:AG$10000,Observed!$A$2:$A$10000,$A899,Observed!$C$2:$C$10000,$C899),"")</f>
        <v/>
      </c>
      <c r="AH899" s="23" t="str">
        <f>IF(ISNUMBER(AVERAGEIFS(Observed!AH$2:AH$10000,Observed!$A$2:$A$10000,$A899,Observed!$C$2:$C$10000,$C899)),AVERAGEIFS(Observed!AH$2:AH$10000,Observed!$A$2:$A$10000,$A899,Observed!$C$2:$C$10000,$C899),"")</f>
        <v/>
      </c>
      <c r="AI899" s="22" t="str">
        <f>IF(ISNUMBER(AVERAGEIFS(Observed!AI$2:AI$10000,Observed!$A$2:$A$10000,$A899,Observed!$C$2:$C$10000,$C899)),AVERAGEIFS(Observed!AI$2:AI$10000,Observed!$A$2:$A$10000,$A899,Observed!$C$2:$C$10000,$C899),"")</f>
        <v/>
      </c>
      <c r="AJ899" s="23">
        <f>IF(ISNUMBER(AVERAGEIFS(Observed!AJ$2:AJ$10000,Observed!$A$2:$A$10000,$A899,Observed!$C$2:$C$10000,$C899)),AVERAGEIFS(Observed!AJ$2:AJ$10000,Observed!$A$2:$A$10000,$A899,Observed!$C$2:$C$10000,$C899),"")</f>
        <v>20.059999999999999</v>
      </c>
      <c r="AK899" s="23" t="str">
        <f>IF(ISNUMBER(AVERAGEIFS(Observed!AK$2:AK$10000,Observed!$A$2:$A$10000,$A899,Observed!$C$2:$C$10000,$C899)),AVERAGEIFS(Observed!AK$2:AK$10000,Observed!$A$2:$A$10000,$A899,Observed!$C$2:$C$10000,$C899),"")</f>
        <v/>
      </c>
      <c r="AL899" s="23" t="str">
        <f>IF(ISNUMBER(AVERAGEIFS(Observed!AL$2:AL$10000,Observed!$A$2:$A$10000,$A899,Observed!$C$2:$C$10000,$C899)),AVERAGEIFS(Observed!AL$2:AL$10000,Observed!$A$2:$A$10000,$A899,Observed!$C$2:$C$10000,$C899),"")</f>
        <v/>
      </c>
      <c r="AM899" s="23" t="str">
        <f>IF(ISNUMBER(AVERAGEIFS(Observed!AM$2:AM$10000,Observed!$A$2:$A$10000,$A899,Observed!$C$2:$C$10000,$C899)),AVERAGEIFS(Observed!AM$2:AM$10000,Observed!$A$2:$A$10000,$A899,Observed!$C$2:$C$10000,$C899),"")</f>
        <v/>
      </c>
      <c r="AN899" s="23" t="str">
        <f>IF(ISNUMBER(AVERAGEIFS(Observed!AN$2:AN$10000,Observed!$A$2:$A$10000,$A899,Observed!$C$2:$C$10000,$C899)),AVERAGEIFS(Observed!AN$2:AN$10000,Observed!$A$2:$A$10000,$A899,Observed!$C$2:$C$10000,$C899),"")</f>
        <v/>
      </c>
      <c r="AO899" s="2">
        <f>COUNTIFS(Observed!$A$2:$A$10000,$A899,Observed!$C$2:$C$10000,$C899)</f>
        <v>5</v>
      </c>
      <c r="AP899" s="2">
        <f t="shared" si="17"/>
        <v>1</v>
      </c>
    </row>
    <row r="900" spans="1:42" x14ac:dyDescent="0.25">
      <c r="A900" t="s">
        <v>94</v>
      </c>
      <c r="B900" t="s">
        <v>30</v>
      </c>
      <c r="C900" s="20">
        <v>40889</v>
      </c>
      <c r="D900">
        <v>1</v>
      </c>
      <c r="F900" t="s">
        <v>108</v>
      </c>
      <c r="G900" s="25" t="s">
        <v>76</v>
      </c>
      <c r="J900" s="2"/>
      <c r="K900" s="22" t="str">
        <f>IF(ISNUMBER(AVERAGEIFS(Observed!K$2:K$10000,Observed!$A$2:$A$10000,$A900,Observed!$C$2:$C$10000,$C900)),AVERAGEIFS(Observed!K$2:K$10000,Observed!$A$2:$A$10000,$A900,Observed!$C$2:$C$10000,$C900),"")</f>
        <v/>
      </c>
      <c r="L900" s="23" t="str">
        <f>IF(ISNUMBER(AVERAGEIFS(Observed!L$2:L$10000,Observed!$A$2:$A$10000,$A900,Observed!$C$2:$C$10000,$C900)),AVERAGEIFS(Observed!L$2:L$10000,Observed!$A$2:$A$10000,$A900,Observed!$C$2:$C$10000,$C900),"")</f>
        <v/>
      </c>
      <c r="M900" s="23" t="str">
        <f>IF(ISNUMBER(AVERAGEIFS(Observed!M$2:M$10000,Observed!$A$2:$A$10000,$A900,Observed!$C$2:$C$10000,$C900)),AVERAGEIFS(Observed!M$2:M$10000,Observed!$A$2:$A$10000,$A900,Observed!$C$2:$C$10000,$C900),"")</f>
        <v/>
      </c>
      <c r="N900" s="23" t="str">
        <f>IF(ISNUMBER(AVERAGEIFS(Observed!N$2:N$10000,Observed!$A$2:$A$10000,$A900,Observed!$C$2:$C$10000,$C900)),AVERAGEIFS(Observed!N$2:N$10000,Observed!$A$2:$A$10000,$A900,Observed!$C$2:$C$10000,$C900),"")</f>
        <v/>
      </c>
      <c r="O900" s="23" t="str">
        <f>IF(ISNUMBER(AVERAGEIFS(Observed!O$2:O$10000,Observed!$A$2:$A$10000,$A900,Observed!$C$2:$C$10000,$C900)),AVERAGEIFS(Observed!O$2:O$10000,Observed!$A$2:$A$10000,$A900,Observed!$C$2:$C$10000,$C900),"")</f>
        <v/>
      </c>
      <c r="P900" s="24" t="str">
        <f>IF(ISNUMBER(AVERAGEIFS(Observed!P$2:P$10000,Observed!$A$2:$A$10000,$A900,Observed!$C$2:$C$10000,$C900)),AVERAGEIFS(Observed!P$2:P$10000,Observed!$A$2:$A$10000,$A900,Observed!$C$2:$C$10000,$C900),"")</f>
        <v/>
      </c>
      <c r="Q900" s="24" t="str">
        <f>IF(ISNUMBER(AVERAGEIFS(Observed!Q$2:Q$10000,Observed!$A$2:$A$10000,$A900,Observed!$C$2:$C$10000,$C900)),AVERAGEIFS(Observed!Q$2:Q$10000,Observed!$A$2:$A$10000,$A900,Observed!$C$2:$C$10000,$C900),"")</f>
        <v/>
      </c>
      <c r="R900" s="24" t="str">
        <f>IF(ISNUMBER(AVERAGEIFS(Observed!R$2:R$10000,Observed!$A$2:$A$10000,$A900,Observed!$C$2:$C$10000,$C900)),AVERAGEIFS(Observed!R$2:R$10000,Observed!$A$2:$A$10000,$A900,Observed!$C$2:$C$10000,$C900),"")</f>
        <v/>
      </c>
      <c r="S900" s="22" t="str">
        <f>IF(ISNUMBER(AVERAGEIFS(Observed!S$2:S$10000,Observed!$A$2:$A$10000,$A900,Observed!$C$2:$C$10000,$C900)),AVERAGEIFS(Observed!S$2:S$10000,Observed!$A$2:$A$10000,$A900,Observed!$C$2:$C$10000,$C900),"")</f>
        <v/>
      </c>
      <c r="T900" s="23" t="str">
        <f>IF(ISNUMBER(AVERAGEIFS(Observed!T$2:T$10000,Observed!$A$2:$A$10000,$A900,Observed!$C$2:$C$10000,$C900)),AVERAGEIFS(Observed!T$2:T$10000,Observed!$A$2:$A$10000,$A900,Observed!$C$2:$C$10000,$C900),"")</f>
        <v/>
      </c>
      <c r="U900" s="23" t="str">
        <f>IF(ISNUMBER(AVERAGEIFS(Observed!U$2:U$10000,Observed!$A$2:$A$10000,$A900,Observed!$C$2:$C$10000,$C900)),AVERAGEIFS(Observed!U$2:U$10000,Observed!$A$2:$A$10000,$A900,Observed!$C$2:$C$10000,$C900),"")</f>
        <v/>
      </c>
      <c r="V900" s="23" t="str">
        <f>IF(ISNUMBER(AVERAGEIFS(Observed!V$2:V$10000,Observed!$A$2:$A$10000,$A900,Observed!$C$2:$C$10000,$C900)),AVERAGEIFS(Observed!V$2:V$10000,Observed!$A$2:$A$10000,$A900,Observed!$C$2:$C$10000,$C900),"")</f>
        <v/>
      </c>
      <c r="W900" s="23" t="str">
        <f>IF(ISNUMBER(AVERAGEIFS(Observed!W$2:W$10000,Observed!$A$2:$A$10000,$A900,Observed!$C$2:$C$10000,$C900)),AVERAGEIFS(Observed!W$2:W$10000,Observed!$A$2:$A$10000,$A900,Observed!$C$2:$C$10000,$C900),"")</f>
        <v/>
      </c>
      <c r="X900" s="23" t="str">
        <f>IF(ISNUMBER(AVERAGEIFS(Observed!X$2:X$10000,Observed!$A$2:$A$10000,$A900,Observed!$C$2:$C$10000,$C900)),AVERAGEIFS(Observed!X$2:X$10000,Observed!$A$2:$A$10000,$A900,Observed!$C$2:$C$10000,$C900),"")</f>
        <v/>
      </c>
      <c r="Y900" s="23" t="str">
        <f>IF(ISNUMBER(AVERAGEIFS(Observed!Y$2:Y$10000,Observed!$A$2:$A$10000,$A900,Observed!$C$2:$C$10000,$C900)),AVERAGEIFS(Observed!Y$2:Y$10000,Observed!$A$2:$A$10000,$A900,Observed!$C$2:$C$10000,$C900),"")</f>
        <v/>
      </c>
      <c r="Z900" s="23" t="str">
        <f>IF(ISNUMBER(AVERAGEIFS(Observed!Z$2:Z$10000,Observed!$A$2:$A$10000,$A900,Observed!$C$2:$C$10000,$C900)),AVERAGEIFS(Observed!Z$2:Z$10000,Observed!$A$2:$A$10000,$A900,Observed!$C$2:$C$10000,$C900),"")</f>
        <v/>
      </c>
      <c r="AA900" s="23" t="str">
        <f>IF(ISNUMBER(AVERAGEIFS(Observed!AA$2:AA$10000,Observed!$A$2:$A$10000,$A900,Observed!$C$2:$C$10000,$C900)),AVERAGEIFS(Observed!AA$2:AA$10000,Observed!$A$2:$A$10000,$A900,Observed!$C$2:$C$10000,$C900),"")</f>
        <v/>
      </c>
      <c r="AB900" s="23" t="str">
        <f>IF(ISNUMBER(AVERAGEIFS(Observed!AB$2:AB$10000,Observed!$A$2:$A$10000,$A900,Observed!$C$2:$C$10000,$C900)),AVERAGEIFS(Observed!AB$2:AB$10000,Observed!$A$2:$A$10000,$A900,Observed!$C$2:$C$10000,$C900),"")</f>
        <v/>
      </c>
      <c r="AC900" s="23" t="str">
        <f>IF(ISNUMBER(AVERAGEIFS(Observed!AC$2:AC$10000,Observed!$A$2:$A$10000,$A900,Observed!$C$2:$C$10000,$C900)),AVERAGEIFS(Observed!AC$2:AC$10000,Observed!$A$2:$A$10000,$A900,Observed!$C$2:$C$10000,$C900),"")</f>
        <v/>
      </c>
      <c r="AD900" s="23" t="str">
        <f>IF(ISNUMBER(AVERAGEIFS(Observed!AD$2:AD$10000,Observed!$A$2:$A$10000,$A900,Observed!$C$2:$C$10000,$C900)),AVERAGEIFS(Observed!AD$2:AD$10000,Observed!$A$2:$A$10000,$A900,Observed!$C$2:$C$10000,$C900),"")</f>
        <v/>
      </c>
      <c r="AE900" s="24" t="str">
        <f>IF(ISNUMBER(AVERAGEIFS(Observed!AE$2:AE$10000,Observed!$A$2:$A$10000,$A900,Observed!$C$2:$C$10000,$C900)),AVERAGEIFS(Observed!AE$2:AE$10000,Observed!$A$2:$A$10000,$A900,Observed!$C$2:$C$10000,$C900),"")</f>
        <v/>
      </c>
      <c r="AF900" s="24" t="str">
        <f>IF(ISNUMBER(AVERAGEIFS(Observed!AF$2:AF$10000,Observed!$A$2:$A$10000,$A900,Observed!$C$2:$C$10000,$C900)),AVERAGEIFS(Observed!AF$2:AF$10000,Observed!$A$2:$A$10000,$A900,Observed!$C$2:$C$10000,$C900),"")</f>
        <v/>
      </c>
      <c r="AG900" s="23" t="str">
        <f>IF(ISNUMBER(AVERAGEIFS(Observed!AG$2:AG$10000,Observed!$A$2:$A$10000,$A900,Observed!$C$2:$C$10000,$C900)),AVERAGEIFS(Observed!AG$2:AG$10000,Observed!$A$2:$A$10000,$A900,Observed!$C$2:$C$10000,$C900),"")</f>
        <v/>
      </c>
      <c r="AH900" s="23" t="str">
        <f>IF(ISNUMBER(AVERAGEIFS(Observed!AH$2:AH$10000,Observed!$A$2:$A$10000,$A900,Observed!$C$2:$C$10000,$C900)),AVERAGEIFS(Observed!AH$2:AH$10000,Observed!$A$2:$A$10000,$A900,Observed!$C$2:$C$10000,$C900),"")</f>
        <v/>
      </c>
      <c r="AI900" s="22" t="str">
        <f>IF(ISNUMBER(AVERAGEIFS(Observed!AI$2:AI$10000,Observed!$A$2:$A$10000,$A900,Observed!$C$2:$C$10000,$C900)),AVERAGEIFS(Observed!AI$2:AI$10000,Observed!$A$2:$A$10000,$A900,Observed!$C$2:$C$10000,$C900),"")</f>
        <v/>
      </c>
      <c r="AJ900" s="23">
        <f>IF(ISNUMBER(AVERAGEIFS(Observed!AJ$2:AJ$10000,Observed!$A$2:$A$10000,$A900,Observed!$C$2:$C$10000,$C900)),AVERAGEIFS(Observed!AJ$2:AJ$10000,Observed!$A$2:$A$10000,$A900,Observed!$C$2:$C$10000,$C900),"")</f>
        <v>21.28</v>
      </c>
      <c r="AK900" s="23" t="str">
        <f>IF(ISNUMBER(AVERAGEIFS(Observed!AK$2:AK$10000,Observed!$A$2:$A$10000,$A900,Observed!$C$2:$C$10000,$C900)),AVERAGEIFS(Observed!AK$2:AK$10000,Observed!$A$2:$A$10000,$A900,Observed!$C$2:$C$10000,$C900),"")</f>
        <v/>
      </c>
      <c r="AL900" s="23" t="str">
        <f>IF(ISNUMBER(AVERAGEIFS(Observed!AL$2:AL$10000,Observed!$A$2:$A$10000,$A900,Observed!$C$2:$C$10000,$C900)),AVERAGEIFS(Observed!AL$2:AL$10000,Observed!$A$2:$A$10000,$A900,Observed!$C$2:$C$10000,$C900),"")</f>
        <v/>
      </c>
      <c r="AM900" s="23" t="str">
        <f>IF(ISNUMBER(AVERAGEIFS(Observed!AM$2:AM$10000,Observed!$A$2:$A$10000,$A900,Observed!$C$2:$C$10000,$C900)),AVERAGEIFS(Observed!AM$2:AM$10000,Observed!$A$2:$A$10000,$A900,Observed!$C$2:$C$10000,$C900),"")</f>
        <v/>
      </c>
      <c r="AN900" s="23" t="str">
        <f>IF(ISNUMBER(AVERAGEIFS(Observed!AN$2:AN$10000,Observed!$A$2:$A$10000,$A900,Observed!$C$2:$C$10000,$C900)),AVERAGEIFS(Observed!AN$2:AN$10000,Observed!$A$2:$A$10000,$A900,Observed!$C$2:$C$10000,$C900),"")</f>
        <v/>
      </c>
      <c r="AO900" s="2">
        <f>COUNTIFS(Observed!$A$2:$A$10000,$A900,Observed!$C$2:$C$10000,$C900)</f>
        <v>5</v>
      </c>
      <c r="AP900" s="2">
        <f t="shared" si="17"/>
        <v>1</v>
      </c>
    </row>
    <row r="901" spans="1:42" x14ac:dyDescent="0.25">
      <c r="A901" t="s">
        <v>94</v>
      </c>
      <c r="B901" t="s">
        <v>30</v>
      </c>
      <c r="C901" s="20">
        <v>40896</v>
      </c>
      <c r="D901">
        <v>1</v>
      </c>
      <c r="F901" t="s">
        <v>108</v>
      </c>
      <c r="G901" s="25" t="s">
        <v>76</v>
      </c>
      <c r="J901" s="2"/>
      <c r="K901" s="22" t="str">
        <f>IF(ISNUMBER(AVERAGEIFS(Observed!K$2:K$10000,Observed!$A$2:$A$10000,$A901,Observed!$C$2:$C$10000,$C901)),AVERAGEIFS(Observed!K$2:K$10000,Observed!$A$2:$A$10000,$A901,Observed!$C$2:$C$10000,$C901),"")</f>
        <v/>
      </c>
      <c r="L901" s="23" t="str">
        <f>IF(ISNUMBER(AVERAGEIFS(Observed!L$2:L$10000,Observed!$A$2:$A$10000,$A901,Observed!$C$2:$C$10000,$C901)),AVERAGEIFS(Observed!L$2:L$10000,Observed!$A$2:$A$10000,$A901,Observed!$C$2:$C$10000,$C901),"")</f>
        <v/>
      </c>
      <c r="M901" s="23" t="str">
        <f>IF(ISNUMBER(AVERAGEIFS(Observed!M$2:M$10000,Observed!$A$2:$A$10000,$A901,Observed!$C$2:$C$10000,$C901)),AVERAGEIFS(Observed!M$2:M$10000,Observed!$A$2:$A$10000,$A901,Observed!$C$2:$C$10000,$C901),"")</f>
        <v/>
      </c>
      <c r="N901" s="23" t="str">
        <f>IF(ISNUMBER(AVERAGEIFS(Observed!N$2:N$10000,Observed!$A$2:$A$10000,$A901,Observed!$C$2:$C$10000,$C901)),AVERAGEIFS(Observed!N$2:N$10000,Observed!$A$2:$A$10000,$A901,Observed!$C$2:$C$10000,$C901),"")</f>
        <v/>
      </c>
      <c r="O901" s="23" t="str">
        <f>IF(ISNUMBER(AVERAGEIFS(Observed!O$2:O$10000,Observed!$A$2:$A$10000,$A901,Observed!$C$2:$C$10000,$C901)),AVERAGEIFS(Observed!O$2:O$10000,Observed!$A$2:$A$10000,$A901,Observed!$C$2:$C$10000,$C901),"")</f>
        <v/>
      </c>
      <c r="P901" s="24" t="str">
        <f>IF(ISNUMBER(AVERAGEIFS(Observed!P$2:P$10000,Observed!$A$2:$A$10000,$A901,Observed!$C$2:$C$10000,$C901)),AVERAGEIFS(Observed!P$2:P$10000,Observed!$A$2:$A$10000,$A901,Observed!$C$2:$C$10000,$C901),"")</f>
        <v/>
      </c>
      <c r="Q901" s="24" t="str">
        <f>IF(ISNUMBER(AVERAGEIFS(Observed!Q$2:Q$10000,Observed!$A$2:$A$10000,$A901,Observed!$C$2:$C$10000,$C901)),AVERAGEIFS(Observed!Q$2:Q$10000,Observed!$A$2:$A$10000,$A901,Observed!$C$2:$C$10000,$C901),"")</f>
        <v/>
      </c>
      <c r="R901" s="24" t="str">
        <f>IF(ISNUMBER(AVERAGEIFS(Observed!R$2:R$10000,Observed!$A$2:$A$10000,$A901,Observed!$C$2:$C$10000,$C901)),AVERAGEIFS(Observed!R$2:R$10000,Observed!$A$2:$A$10000,$A901,Observed!$C$2:$C$10000,$C901),"")</f>
        <v/>
      </c>
      <c r="S901" s="22" t="str">
        <f>IF(ISNUMBER(AVERAGEIFS(Observed!S$2:S$10000,Observed!$A$2:$A$10000,$A901,Observed!$C$2:$C$10000,$C901)),AVERAGEIFS(Observed!S$2:S$10000,Observed!$A$2:$A$10000,$A901,Observed!$C$2:$C$10000,$C901),"")</f>
        <v/>
      </c>
      <c r="T901" s="23" t="str">
        <f>IF(ISNUMBER(AVERAGEIFS(Observed!T$2:T$10000,Observed!$A$2:$A$10000,$A901,Observed!$C$2:$C$10000,$C901)),AVERAGEIFS(Observed!T$2:T$10000,Observed!$A$2:$A$10000,$A901,Observed!$C$2:$C$10000,$C901),"")</f>
        <v/>
      </c>
      <c r="U901" s="23" t="str">
        <f>IF(ISNUMBER(AVERAGEIFS(Observed!U$2:U$10000,Observed!$A$2:$A$10000,$A901,Observed!$C$2:$C$10000,$C901)),AVERAGEIFS(Observed!U$2:U$10000,Observed!$A$2:$A$10000,$A901,Observed!$C$2:$C$10000,$C901),"")</f>
        <v/>
      </c>
      <c r="V901" s="23" t="str">
        <f>IF(ISNUMBER(AVERAGEIFS(Observed!V$2:V$10000,Observed!$A$2:$A$10000,$A901,Observed!$C$2:$C$10000,$C901)),AVERAGEIFS(Observed!V$2:V$10000,Observed!$A$2:$A$10000,$A901,Observed!$C$2:$C$10000,$C901),"")</f>
        <v/>
      </c>
      <c r="W901" s="23" t="str">
        <f>IF(ISNUMBER(AVERAGEIFS(Observed!W$2:W$10000,Observed!$A$2:$A$10000,$A901,Observed!$C$2:$C$10000,$C901)),AVERAGEIFS(Observed!W$2:W$10000,Observed!$A$2:$A$10000,$A901,Observed!$C$2:$C$10000,$C901),"")</f>
        <v/>
      </c>
      <c r="X901" s="23" t="str">
        <f>IF(ISNUMBER(AVERAGEIFS(Observed!X$2:X$10000,Observed!$A$2:$A$10000,$A901,Observed!$C$2:$C$10000,$C901)),AVERAGEIFS(Observed!X$2:X$10000,Observed!$A$2:$A$10000,$A901,Observed!$C$2:$C$10000,$C901),"")</f>
        <v/>
      </c>
      <c r="Y901" s="23" t="str">
        <f>IF(ISNUMBER(AVERAGEIFS(Observed!Y$2:Y$10000,Observed!$A$2:$A$10000,$A901,Observed!$C$2:$C$10000,$C901)),AVERAGEIFS(Observed!Y$2:Y$10000,Observed!$A$2:$A$10000,$A901,Observed!$C$2:$C$10000,$C901),"")</f>
        <v/>
      </c>
      <c r="Z901" s="23" t="str">
        <f>IF(ISNUMBER(AVERAGEIFS(Observed!Z$2:Z$10000,Observed!$A$2:$A$10000,$A901,Observed!$C$2:$C$10000,$C901)),AVERAGEIFS(Observed!Z$2:Z$10000,Observed!$A$2:$A$10000,$A901,Observed!$C$2:$C$10000,$C901),"")</f>
        <v/>
      </c>
      <c r="AA901" s="23" t="str">
        <f>IF(ISNUMBER(AVERAGEIFS(Observed!AA$2:AA$10000,Observed!$A$2:$A$10000,$A901,Observed!$C$2:$C$10000,$C901)),AVERAGEIFS(Observed!AA$2:AA$10000,Observed!$A$2:$A$10000,$A901,Observed!$C$2:$C$10000,$C901),"")</f>
        <v/>
      </c>
      <c r="AB901" s="23" t="str">
        <f>IF(ISNUMBER(AVERAGEIFS(Observed!AB$2:AB$10000,Observed!$A$2:$A$10000,$A901,Observed!$C$2:$C$10000,$C901)),AVERAGEIFS(Observed!AB$2:AB$10000,Observed!$A$2:$A$10000,$A901,Observed!$C$2:$C$10000,$C901),"")</f>
        <v/>
      </c>
      <c r="AC901" s="23" t="str">
        <f>IF(ISNUMBER(AVERAGEIFS(Observed!AC$2:AC$10000,Observed!$A$2:$A$10000,$A901,Observed!$C$2:$C$10000,$C901)),AVERAGEIFS(Observed!AC$2:AC$10000,Observed!$A$2:$A$10000,$A901,Observed!$C$2:$C$10000,$C901),"")</f>
        <v/>
      </c>
      <c r="AD901" s="23" t="str">
        <f>IF(ISNUMBER(AVERAGEIFS(Observed!AD$2:AD$10000,Observed!$A$2:$A$10000,$A901,Observed!$C$2:$C$10000,$C901)),AVERAGEIFS(Observed!AD$2:AD$10000,Observed!$A$2:$A$10000,$A901,Observed!$C$2:$C$10000,$C901),"")</f>
        <v/>
      </c>
      <c r="AE901" s="24" t="str">
        <f>IF(ISNUMBER(AVERAGEIFS(Observed!AE$2:AE$10000,Observed!$A$2:$A$10000,$A901,Observed!$C$2:$C$10000,$C901)),AVERAGEIFS(Observed!AE$2:AE$10000,Observed!$A$2:$A$10000,$A901,Observed!$C$2:$C$10000,$C901),"")</f>
        <v/>
      </c>
      <c r="AF901" s="24" t="str">
        <f>IF(ISNUMBER(AVERAGEIFS(Observed!AF$2:AF$10000,Observed!$A$2:$A$10000,$A901,Observed!$C$2:$C$10000,$C901)),AVERAGEIFS(Observed!AF$2:AF$10000,Observed!$A$2:$A$10000,$A901,Observed!$C$2:$C$10000,$C901),"")</f>
        <v/>
      </c>
      <c r="AG901" s="23" t="str">
        <f>IF(ISNUMBER(AVERAGEIFS(Observed!AG$2:AG$10000,Observed!$A$2:$A$10000,$A901,Observed!$C$2:$C$10000,$C901)),AVERAGEIFS(Observed!AG$2:AG$10000,Observed!$A$2:$A$10000,$A901,Observed!$C$2:$C$10000,$C901),"")</f>
        <v/>
      </c>
      <c r="AH901" s="23" t="str">
        <f>IF(ISNUMBER(AVERAGEIFS(Observed!AH$2:AH$10000,Observed!$A$2:$A$10000,$A901,Observed!$C$2:$C$10000,$C901)),AVERAGEIFS(Observed!AH$2:AH$10000,Observed!$A$2:$A$10000,$A901,Observed!$C$2:$C$10000,$C901),"")</f>
        <v/>
      </c>
      <c r="AI901" s="22" t="str">
        <f>IF(ISNUMBER(AVERAGEIFS(Observed!AI$2:AI$10000,Observed!$A$2:$A$10000,$A901,Observed!$C$2:$C$10000,$C901)),AVERAGEIFS(Observed!AI$2:AI$10000,Observed!$A$2:$A$10000,$A901,Observed!$C$2:$C$10000,$C901),"")</f>
        <v/>
      </c>
      <c r="AJ901" s="23">
        <f>IF(ISNUMBER(AVERAGEIFS(Observed!AJ$2:AJ$10000,Observed!$A$2:$A$10000,$A901,Observed!$C$2:$C$10000,$C901)),AVERAGEIFS(Observed!AJ$2:AJ$10000,Observed!$A$2:$A$10000,$A901,Observed!$C$2:$C$10000,$C901),"")</f>
        <v>22.96</v>
      </c>
      <c r="AK901" s="23" t="str">
        <f>IF(ISNUMBER(AVERAGEIFS(Observed!AK$2:AK$10000,Observed!$A$2:$A$10000,$A901,Observed!$C$2:$C$10000,$C901)),AVERAGEIFS(Observed!AK$2:AK$10000,Observed!$A$2:$A$10000,$A901,Observed!$C$2:$C$10000,$C901),"")</f>
        <v/>
      </c>
      <c r="AL901" s="23" t="str">
        <f>IF(ISNUMBER(AVERAGEIFS(Observed!AL$2:AL$10000,Observed!$A$2:$A$10000,$A901,Observed!$C$2:$C$10000,$C901)),AVERAGEIFS(Observed!AL$2:AL$10000,Observed!$A$2:$A$10000,$A901,Observed!$C$2:$C$10000,$C901),"")</f>
        <v/>
      </c>
      <c r="AM901" s="23" t="str">
        <f>IF(ISNUMBER(AVERAGEIFS(Observed!AM$2:AM$10000,Observed!$A$2:$A$10000,$A901,Observed!$C$2:$C$10000,$C901)),AVERAGEIFS(Observed!AM$2:AM$10000,Observed!$A$2:$A$10000,$A901,Observed!$C$2:$C$10000,$C901),"")</f>
        <v/>
      </c>
      <c r="AN901" s="23" t="str">
        <f>IF(ISNUMBER(AVERAGEIFS(Observed!AN$2:AN$10000,Observed!$A$2:$A$10000,$A901,Observed!$C$2:$C$10000,$C901)),AVERAGEIFS(Observed!AN$2:AN$10000,Observed!$A$2:$A$10000,$A901,Observed!$C$2:$C$10000,$C901),"")</f>
        <v/>
      </c>
      <c r="AO901" s="2">
        <f>COUNTIFS(Observed!$A$2:$A$10000,$A901,Observed!$C$2:$C$10000,$C901)</f>
        <v>5</v>
      </c>
      <c r="AP901" s="2">
        <f t="shared" si="17"/>
        <v>1</v>
      </c>
    </row>
    <row r="902" spans="1:42" x14ac:dyDescent="0.25">
      <c r="A902" t="s">
        <v>94</v>
      </c>
      <c r="B902" t="s">
        <v>30</v>
      </c>
      <c r="C902" s="20">
        <v>40917</v>
      </c>
      <c r="D902">
        <v>1</v>
      </c>
      <c r="F902" t="s">
        <v>108</v>
      </c>
      <c r="G902" s="25" t="s">
        <v>76</v>
      </c>
      <c r="J902" s="2"/>
      <c r="K902" s="22" t="str">
        <f>IF(ISNUMBER(AVERAGEIFS(Observed!K$2:K$10000,Observed!$A$2:$A$10000,$A902,Observed!$C$2:$C$10000,$C902)),AVERAGEIFS(Observed!K$2:K$10000,Observed!$A$2:$A$10000,$A902,Observed!$C$2:$C$10000,$C902),"")</f>
        <v/>
      </c>
      <c r="L902" s="23" t="str">
        <f>IF(ISNUMBER(AVERAGEIFS(Observed!L$2:L$10000,Observed!$A$2:$A$10000,$A902,Observed!$C$2:$C$10000,$C902)),AVERAGEIFS(Observed!L$2:L$10000,Observed!$A$2:$A$10000,$A902,Observed!$C$2:$C$10000,$C902),"")</f>
        <v/>
      </c>
      <c r="M902" s="23" t="str">
        <f>IF(ISNUMBER(AVERAGEIFS(Observed!M$2:M$10000,Observed!$A$2:$A$10000,$A902,Observed!$C$2:$C$10000,$C902)),AVERAGEIFS(Observed!M$2:M$10000,Observed!$A$2:$A$10000,$A902,Observed!$C$2:$C$10000,$C902),"")</f>
        <v/>
      </c>
      <c r="N902" s="23" t="str">
        <f>IF(ISNUMBER(AVERAGEIFS(Observed!N$2:N$10000,Observed!$A$2:$A$10000,$A902,Observed!$C$2:$C$10000,$C902)),AVERAGEIFS(Observed!N$2:N$10000,Observed!$A$2:$A$10000,$A902,Observed!$C$2:$C$10000,$C902),"")</f>
        <v/>
      </c>
      <c r="O902" s="23" t="str">
        <f>IF(ISNUMBER(AVERAGEIFS(Observed!O$2:O$10000,Observed!$A$2:$A$10000,$A902,Observed!$C$2:$C$10000,$C902)),AVERAGEIFS(Observed!O$2:O$10000,Observed!$A$2:$A$10000,$A902,Observed!$C$2:$C$10000,$C902),"")</f>
        <v/>
      </c>
      <c r="P902" s="24" t="str">
        <f>IF(ISNUMBER(AVERAGEIFS(Observed!P$2:P$10000,Observed!$A$2:$A$10000,$A902,Observed!$C$2:$C$10000,$C902)),AVERAGEIFS(Observed!P$2:P$10000,Observed!$A$2:$A$10000,$A902,Observed!$C$2:$C$10000,$C902),"")</f>
        <v/>
      </c>
      <c r="Q902" s="24" t="str">
        <f>IF(ISNUMBER(AVERAGEIFS(Observed!Q$2:Q$10000,Observed!$A$2:$A$10000,$A902,Observed!$C$2:$C$10000,$C902)),AVERAGEIFS(Observed!Q$2:Q$10000,Observed!$A$2:$A$10000,$A902,Observed!$C$2:$C$10000,$C902),"")</f>
        <v/>
      </c>
      <c r="R902" s="24" t="str">
        <f>IF(ISNUMBER(AVERAGEIFS(Observed!R$2:R$10000,Observed!$A$2:$A$10000,$A902,Observed!$C$2:$C$10000,$C902)),AVERAGEIFS(Observed!R$2:R$10000,Observed!$A$2:$A$10000,$A902,Observed!$C$2:$C$10000,$C902),"")</f>
        <v/>
      </c>
      <c r="S902" s="22" t="str">
        <f>IF(ISNUMBER(AVERAGEIFS(Observed!S$2:S$10000,Observed!$A$2:$A$10000,$A902,Observed!$C$2:$C$10000,$C902)),AVERAGEIFS(Observed!S$2:S$10000,Observed!$A$2:$A$10000,$A902,Observed!$C$2:$C$10000,$C902),"")</f>
        <v/>
      </c>
      <c r="T902" s="23" t="str">
        <f>IF(ISNUMBER(AVERAGEIFS(Observed!T$2:T$10000,Observed!$A$2:$A$10000,$A902,Observed!$C$2:$C$10000,$C902)),AVERAGEIFS(Observed!T$2:T$10000,Observed!$A$2:$A$10000,$A902,Observed!$C$2:$C$10000,$C902),"")</f>
        <v/>
      </c>
      <c r="U902" s="23" t="str">
        <f>IF(ISNUMBER(AVERAGEIFS(Observed!U$2:U$10000,Observed!$A$2:$A$10000,$A902,Observed!$C$2:$C$10000,$C902)),AVERAGEIFS(Observed!U$2:U$10000,Observed!$A$2:$A$10000,$A902,Observed!$C$2:$C$10000,$C902),"")</f>
        <v/>
      </c>
      <c r="V902" s="23" t="str">
        <f>IF(ISNUMBER(AVERAGEIFS(Observed!V$2:V$10000,Observed!$A$2:$A$10000,$A902,Observed!$C$2:$C$10000,$C902)),AVERAGEIFS(Observed!V$2:V$10000,Observed!$A$2:$A$10000,$A902,Observed!$C$2:$C$10000,$C902),"")</f>
        <v/>
      </c>
      <c r="W902" s="23" t="str">
        <f>IF(ISNUMBER(AVERAGEIFS(Observed!W$2:W$10000,Observed!$A$2:$A$10000,$A902,Observed!$C$2:$C$10000,$C902)),AVERAGEIFS(Observed!W$2:W$10000,Observed!$A$2:$A$10000,$A902,Observed!$C$2:$C$10000,$C902),"")</f>
        <v/>
      </c>
      <c r="X902" s="23" t="str">
        <f>IF(ISNUMBER(AVERAGEIFS(Observed!X$2:X$10000,Observed!$A$2:$A$10000,$A902,Observed!$C$2:$C$10000,$C902)),AVERAGEIFS(Observed!X$2:X$10000,Observed!$A$2:$A$10000,$A902,Observed!$C$2:$C$10000,$C902),"")</f>
        <v/>
      </c>
      <c r="Y902" s="23" t="str">
        <f>IF(ISNUMBER(AVERAGEIFS(Observed!Y$2:Y$10000,Observed!$A$2:$A$10000,$A902,Observed!$C$2:$C$10000,$C902)),AVERAGEIFS(Observed!Y$2:Y$10000,Observed!$A$2:$A$10000,$A902,Observed!$C$2:$C$10000,$C902),"")</f>
        <v/>
      </c>
      <c r="Z902" s="23" t="str">
        <f>IF(ISNUMBER(AVERAGEIFS(Observed!Z$2:Z$10000,Observed!$A$2:$A$10000,$A902,Observed!$C$2:$C$10000,$C902)),AVERAGEIFS(Observed!Z$2:Z$10000,Observed!$A$2:$A$10000,$A902,Observed!$C$2:$C$10000,$C902),"")</f>
        <v/>
      </c>
      <c r="AA902" s="23" t="str">
        <f>IF(ISNUMBER(AVERAGEIFS(Observed!AA$2:AA$10000,Observed!$A$2:$A$10000,$A902,Observed!$C$2:$C$10000,$C902)),AVERAGEIFS(Observed!AA$2:AA$10000,Observed!$A$2:$A$10000,$A902,Observed!$C$2:$C$10000,$C902),"")</f>
        <v/>
      </c>
      <c r="AB902" s="23" t="str">
        <f>IF(ISNUMBER(AVERAGEIFS(Observed!AB$2:AB$10000,Observed!$A$2:$A$10000,$A902,Observed!$C$2:$C$10000,$C902)),AVERAGEIFS(Observed!AB$2:AB$10000,Observed!$A$2:$A$10000,$A902,Observed!$C$2:$C$10000,$C902),"")</f>
        <v/>
      </c>
      <c r="AC902" s="23" t="str">
        <f>IF(ISNUMBER(AVERAGEIFS(Observed!AC$2:AC$10000,Observed!$A$2:$A$10000,$A902,Observed!$C$2:$C$10000,$C902)),AVERAGEIFS(Observed!AC$2:AC$10000,Observed!$A$2:$A$10000,$A902,Observed!$C$2:$C$10000,$C902),"")</f>
        <v/>
      </c>
      <c r="AD902" s="23" t="str">
        <f>IF(ISNUMBER(AVERAGEIFS(Observed!AD$2:AD$10000,Observed!$A$2:$A$10000,$A902,Observed!$C$2:$C$10000,$C902)),AVERAGEIFS(Observed!AD$2:AD$10000,Observed!$A$2:$A$10000,$A902,Observed!$C$2:$C$10000,$C902),"")</f>
        <v/>
      </c>
      <c r="AE902" s="24" t="str">
        <f>IF(ISNUMBER(AVERAGEIFS(Observed!AE$2:AE$10000,Observed!$A$2:$A$10000,$A902,Observed!$C$2:$C$10000,$C902)),AVERAGEIFS(Observed!AE$2:AE$10000,Observed!$A$2:$A$10000,$A902,Observed!$C$2:$C$10000,$C902),"")</f>
        <v/>
      </c>
      <c r="AF902" s="24" t="str">
        <f>IF(ISNUMBER(AVERAGEIFS(Observed!AF$2:AF$10000,Observed!$A$2:$A$10000,$A902,Observed!$C$2:$C$10000,$C902)),AVERAGEIFS(Observed!AF$2:AF$10000,Observed!$A$2:$A$10000,$A902,Observed!$C$2:$C$10000,$C902),"")</f>
        <v/>
      </c>
      <c r="AG902" s="23" t="str">
        <f>IF(ISNUMBER(AVERAGEIFS(Observed!AG$2:AG$10000,Observed!$A$2:$A$10000,$A902,Observed!$C$2:$C$10000,$C902)),AVERAGEIFS(Observed!AG$2:AG$10000,Observed!$A$2:$A$10000,$A902,Observed!$C$2:$C$10000,$C902),"")</f>
        <v/>
      </c>
      <c r="AH902" s="23" t="str">
        <f>IF(ISNUMBER(AVERAGEIFS(Observed!AH$2:AH$10000,Observed!$A$2:$A$10000,$A902,Observed!$C$2:$C$10000,$C902)),AVERAGEIFS(Observed!AH$2:AH$10000,Observed!$A$2:$A$10000,$A902,Observed!$C$2:$C$10000,$C902),"")</f>
        <v/>
      </c>
      <c r="AI902" s="22" t="str">
        <f>IF(ISNUMBER(AVERAGEIFS(Observed!AI$2:AI$10000,Observed!$A$2:$A$10000,$A902,Observed!$C$2:$C$10000,$C902)),AVERAGEIFS(Observed!AI$2:AI$10000,Observed!$A$2:$A$10000,$A902,Observed!$C$2:$C$10000,$C902),"")</f>
        <v/>
      </c>
      <c r="AJ902" s="23">
        <f>IF(ISNUMBER(AVERAGEIFS(Observed!AJ$2:AJ$10000,Observed!$A$2:$A$10000,$A902,Observed!$C$2:$C$10000,$C902)),AVERAGEIFS(Observed!AJ$2:AJ$10000,Observed!$A$2:$A$10000,$A902,Observed!$C$2:$C$10000,$C902),"")</f>
        <v>24.06</v>
      </c>
      <c r="AK902" s="23" t="str">
        <f>IF(ISNUMBER(AVERAGEIFS(Observed!AK$2:AK$10000,Observed!$A$2:$A$10000,$A902,Observed!$C$2:$C$10000,$C902)),AVERAGEIFS(Observed!AK$2:AK$10000,Observed!$A$2:$A$10000,$A902,Observed!$C$2:$C$10000,$C902),"")</f>
        <v/>
      </c>
      <c r="AL902" s="23" t="str">
        <f>IF(ISNUMBER(AVERAGEIFS(Observed!AL$2:AL$10000,Observed!$A$2:$A$10000,$A902,Observed!$C$2:$C$10000,$C902)),AVERAGEIFS(Observed!AL$2:AL$10000,Observed!$A$2:$A$10000,$A902,Observed!$C$2:$C$10000,$C902),"")</f>
        <v/>
      </c>
      <c r="AM902" s="23" t="str">
        <f>IF(ISNUMBER(AVERAGEIFS(Observed!AM$2:AM$10000,Observed!$A$2:$A$10000,$A902,Observed!$C$2:$C$10000,$C902)),AVERAGEIFS(Observed!AM$2:AM$10000,Observed!$A$2:$A$10000,$A902,Observed!$C$2:$C$10000,$C902),"")</f>
        <v/>
      </c>
      <c r="AN902" s="23" t="str">
        <f>IF(ISNUMBER(AVERAGEIFS(Observed!AN$2:AN$10000,Observed!$A$2:$A$10000,$A902,Observed!$C$2:$C$10000,$C902)),AVERAGEIFS(Observed!AN$2:AN$10000,Observed!$A$2:$A$10000,$A902,Observed!$C$2:$C$10000,$C902),"")</f>
        <v/>
      </c>
      <c r="AO902" s="2">
        <f>COUNTIFS(Observed!$A$2:$A$10000,$A902,Observed!$C$2:$C$10000,$C902)</f>
        <v>5</v>
      </c>
      <c r="AP902" s="2">
        <f t="shared" si="17"/>
        <v>1</v>
      </c>
    </row>
    <row r="903" spans="1:42" x14ac:dyDescent="0.25">
      <c r="A903" t="s">
        <v>94</v>
      </c>
      <c r="B903" t="s">
        <v>30</v>
      </c>
      <c r="C903" s="20">
        <v>40924</v>
      </c>
      <c r="D903">
        <v>1</v>
      </c>
      <c r="F903" t="s">
        <v>108</v>
      </c>
      <c r="G903" s="25" t="s">
        <v>76</v>
      </c>
      <c r="J903" s="2"/>
      <c r="K903" s="22" t="str">
        <f>IF(ISNUMBER(AVERAGEIFS(Observed!K$2:K$10000,Observed!$A$2:$A$10000,$A903,Observed!$C$2:$C$10000,$C903)),AVERAGEIFS(Observed!K$2:K$10000,Observed!$A$2:$A$10000,$A903,Observed!$C$2:$C$10000,$C903),"")</f>
        <v/>
      </c>
      <c r="L903" s="23" t="str">
        <f>IF(ISNUMBER(AVERAGEIFS(Observed!L$2:L$10000,Observed!$A$2:$A$10000,$A903,Observed!$C$2:$C$10000,$C903)),AVERAGEIFS(Observed!L$2:L$10000,Observed!$A$2:$A$10000,$A903,Observed!$C$2:$C$10000,$C903),"")</f>
        <v/>
      </c>
      <c r="M903" s="23" t="str">
        <f>IF(ISNUMBER(AVERAGEIFS(Observed!M$2:M$10000,Observed!$A$2:$A$10000,$A903,Observed!$C$2:$C$10000,$C903)),AVERAGEIFS(Observed!M$2:M$10000,Observed!$A$2:$A$10000,$A903,Observed!$C$2:$C$10000,$C903),"")</f>
        <v/>
      </c>
      <c r="N903" s="23" t="str">
        <f>IF(ISNUMBER(AVERAGEIFS(Observed!N$2:N$10000,Observed!$A$2:$A$10000,$A903,Observed!$C$2:$C$10000,$C903)),AVERAGEIFS(Observed!N$2:N$10000,Observed!$A$2:$A$10000,$A903,Observed!$C$2:$C$10000,$C903),"")</f>
        <v/>
      </c>
      <c r="O903" s="23" t="str">
        <f>IF(ISNUMBER(AVERAGEIFS(Observed!O$2:O$10000,Observed!$A$2:$A$10000,$A903,Observed!$C$2:$C$10000,$C903)),AVERAGEIFS(Observed!O$2:O$10000,Observed!$A$2:$A$10000,$A903,Observed!$C$2:$C$10000,$C903),"")</f>
        <v/>
      </c>
      <c r="P903" s="24" t="str">
        <f>IF(ISNUMBER(AVERAGEIFS(Observed!P$2:P$10000,Observed!$A$2:$A$10000,$A903,Observed!$C$2:$C$10000,$C903)),AVERAGEIFS(Observed!P$2:P$10000,Observed!$A$2:$A$10000,$A903,Observed!$C$2:$C$10000,$C903),"")</f>
        <v/>
      </c>
      <c r="Q903" s="24" t="str">
        <f>IF(ISNUMBER(AVERAGEIFS(Observed!Q$2:Q$10000,Observed!$A$2:$A$10000,$A903,Observed!$C$2:$C$10000,$C903)),AVERAGEIFS(Observed!Q$2:Q$10000,Observed!$A$2:$A$10000,$A903,Observed!$C$2:$C$10000,$C903),"")</f>
        <v/>
      </c>
      <c r="R903" s="24" t="str">
        <f>IF(ISNUMBER(AVERAGEIFS(Observed!R$2:R$10000,Observed!$A$2:$A$10000,$A903,Observed!$C$2:$C$10000,$C903)),AVERAGEIFS(Observed!R$2:R$10000,Observed!$A$2:$A$10000,$A903,Observed!$C$2:$C$10000,$C903),"")</f>
        <v/>
      </c>
      <c r="S903" s="22" t="str">
        <f>IF(ISNUMBER(AVERAGEIFS(Observed!S$2:S$10000,Observed!$A$2:$A$10000,$A903,Observed!$C$2:$C$10000,$C903)),AVERAGEIFS(Observed!S$2:S$10000,Observed!$A$2:$A$10000,$A903,Observed!$C$2:$C$10000,$C903),"")</f>
        <v/>
      </c>
      <c r="T903" s="23" t="str">
        <f>IF(ISNUMBER(AVERAGEIFS(Observed!T$2:T$10000,Observed!$A$2:$A$10000,$A903,Observed!$C$2:$C$10000,$C903)),AVERAGEIFS(Observed!T$2:T$10000,Observed!$A$2:$A$10000,$A903,Observed!$C$2:$C$10000,$C903),"")</f>
        <v/>
      </c>
      <c r="U903" s="23" t="str">
        <f>IF(ISNUMBER(AVERAGEIFS(Observed!U$2:U$10000,Observed!$A$2:$A$10000,$A903,Observed!$C$2:$C$10000,$C903)),AVERAGEIFS(Observed!U$2:U$10000,Observed!$A$2:$A$10000,$A903,Observed!$C$2:$C$10000,$C903),"")</f>
        <v/>
      </c>
      <c r="V903" s="23" t="str">
        <f>IF(ISNUMBER(AVERAGEIFS(Observed!V$2:V$10000,Observed!$A$2:$A$10000,$A903,Observed!$C$2:$C$10000,$C903)),AVERAGEIFS(Observed!V$2:V$10000,Observed!$A$2:$A$10000,$A903,Observed!$C$2:$C$10000,$C903),"")</f>
        <v/>
      </c>
      <c r="W903" s="23" t="str">
        <f>IF(ISNUMBER(AVERAGEIFS(Observed!W$2:W$10000,Observed!$A$2:$A$10000,$A903,Observed!$C$2:$C$10000,$C903)),AVERAGEIFS(Observed!W$2:W$10000,Observed!$A$2:$A$10000,$A903,Observed!$C$2:$C$10000,$C903),"")</f>
        <v/>
      </c>
      <c r="X903" s="23" t="str">
        <f>IF(ISNUMBER(AVERAGEIFS(Observed!X$2:X$10000,Observed!$A$2:$A$10000,$A903,Observed!$C$2:$C$10000,$C903)),AVERAGEIFS(Observed!X$2:X$10000,Observed!$A$2:$A$10000,$A903,Observed!$C$2:$C$10000,$C903),"")</f>
        <v/>
      </c>
      <c r="Y903" s="23" t="str">
        <f>IF(ISNUMBER(AVERAGEIFS(Observed!Y$2:Y$10000,Observed!$A$2:$A$10000,$A903,Observed!$C$2:$C$10000,$C903)),AVERAGEIFS(Observed!Y$2:Y$10000,Observed!$A$2:$A$10000,$A903,Observed!$C$2:$C$10000,$C903),"")</f>
        <v/>
      </c>
      <c r="Z903" s="23" t="str">
        <f>IF(ISNUMBER(AVERAGEIFS(Observed!Z$2:Z$10000,Observed!$A$2:$A$10000,$A903,Observed!$C$2:$C$10000,$C903)),AVERAGEIFS(Observed!Z$2:Z$10000,Observed!$A$2:$A$10000,$A903,Observed!$C$2:$C$10000,$C903),"")</f>
        <v/>
      </c>
      <c r="AA903" s="23" t="str">
        <f>IF(ISNUMBER(AVERAGEIFS(Observed!AA$2:AA$10000,Observed!$A$2:$A$10000,$A903,Observed!$C$2:$C$10000,$C903)),AVERAGEIFS(Observed!AA$2:AA$10000,Observed!$A$2:$A$10000,$A903,Observed!$C$2:$C$10000,$C903),"")</f>
        <v/>
      </c>
      <c r="AB903" s="23" t="str">
        <f>IF(ISNUMBER(AVERAGEIFS(Observed!AB$2:AB$10000,Observed!$A$2:$A$10000,$A903,Observed!$C$2:$C$10000,$C903)),AVERAGEIFS(Observed!AB$2:AB$10000,Observed!$A$2:$A$10000,$A903,Observed!$C$2:$C$10000,$C903),"")</f>
        <v/>
      </c>
      <c r="AC903" s="23" t="str">
        <f>IF(ISNUMBER(AVERAGEIFS(Observed!AC$2:AC$10000,Observed!$A$2:$A$10000,$A903,Observed!$C$2:$C$10000,$C903)),AVERAGEIFS(Observed!AC$2:AC$10000,Observed!$A$2:$A$10000,$A903,Observed!$C$2:$C$10000,$C903),"")</f>
        <v/>
      </c>
      <c r="AD903" s="23" t="str">
        <f>IF(ISNUMBER(AVERAGEIFS(Observed!AD$2:AD$10000,Observed!$A$2:$A$10000,$A903,Observed!$C$2:$C$10000,$C903)),AVERAGEIFS(Observed!AD$2:AD$10000,Observed!$A$2:$A$10000,$A903,Observed!$C$2:$C$10000,$C903),"")</f>
        <v/>
      </c>
      <c r="AE903" s="24" t="str">
        <f>IF(ISNUMBER(AVERAGEIFS(Observed!AE$2:AE$10000,Observed!$A$2:$A$10000,$A903,Observed!$C$2:$C$10000,$C903)),AVERAGEIFS(Observed!AE$2:AE$10000,Observed!$A$2:$A$10000,$A903,Observed!$C$2:$C$10000,$C903),"")</f>
        <v/>
      </c>
      <c r="AF903" s="24" t="str">
        <f>IF(ISNUMBER(AVERAGEIFS(Observed!AF$2:AF$10000,Observed!$A$2:$A$10000,$A903,Observed!$C$2:$C$10000,$C903)),AVERAGEIFS(Observed!AF$2:AF$10000,Observed!$A$2:$A$10000,$A903,Observed!$C$2:$C$10000,$C903),"")</f>
        <v/>
      </c>
      <c r="AG903" s="23" t="str">
        <f>IF(ISNUMBER(AVERAGEIFS(Observed!AG$2:AG$10000,Observed!$A$2:$A$10000,$A903,Observed!$C$2:$C$10000,$C903)),AVERAGEIFS(Observed!AG$2:AG$10000,Observed!$A$2:$A$10000,$A903,Observed!$C$2:$C$10000,$C903),"")</f>
        <v/>
      </c>
      <c r="AH903" s="23" t="str">
        <f>IF(ISNUMBER(AVERAGEIFS(Observed!AH$2:AH$10000,Observed!$A$2:$A$10000,$A903,Observed!$C$2:$C$10000,$C903)),AVERAGEIFS(Observed!AH$2:AH$10000,Observed!$A$2:$A$10000,$A903,Observed!$C$2:$C$10000,$C903),"")</f>
        <v/>
      </c>
      <c r="AI903" s="22" t="str">
        <f>IF(ISNUMBER(AVERAGEIFS(Observed!AI$2:AI$10000,Observed!$A$2:$A$10000,$A903,Observed!$C$2:$C$10000,$C903)),AVERAGEIFS(Observed!AI$2:AI$10000,Observed!$A$2:$A$10000,$A903,Observed!$C$2:$C$10000,$C903),"")</f>
        <v/>
      </c>
      <c r="AJ903" s="23">
        <f>IF(ISNUMBER(AVERAGEIFS(Observed!AJ$2:AJ$10000,Observed!$A$2:$A$10000,$A903,Observed!$C$2:$C$10000,$C903)),AVERAGEIFS(Observed!AJ$2:AJ$10000,Observed!$A$2:$A$10000,$A903,Observed!$C$2:$C$10000,$C903),"")</f>
        <v>13.16</v>
      </c>
      <c r="AK903" s="23" t="str">
        <f>IF(ISNUMBER(AVERAGEIFS(Observed!AK$2:AK$10000,Observed!$A$2:$A$10000,$A903,Observed!$C$2:$C$10000,$C903)),AVERAGEIFS(Observed!AK$2:AK$10000,Observed!$A$2:$A$10000,$A903,Observed!$C$2:$C$10000,$C903),"")</f>
        <v/>
      </c>
      <c r="AL903" s="23" t="str">
        <f>IF(ISNUMBER(AVERAGEIFS(Observed!AL$2:AL$10000,Observed!$A$2:$A$10000,$A903,Observed!$C$2:$C$10000,$C903)),AVERAGEIFS(Observed!AL$2:AL$10000,Observed!$A$2:$A$10000,$A903,Observed!$C$2:$C$10000,$C903),"")</f>
        <v/>
      </c>
      <c r="AM903" s="23" t="str">
        <f>IF(ISNUMBER(AVERAGEIFS(Observed!AM$2:AM$10000,Observed!$A$2:$A$10000,$A903,Observed!$C$2:$C$10000,$C903)),AVERAGEIFS(Observed!AM$2:AM$10000,Observed!$A$2:$A$10000,$A903,Observed!$C$2:$C$10000,$C903),"")</f>
        <v/>
      </c>
      <c r="AN903" s="23" t="str">
        <f>IF(ISNUMBER(AVERAGEIFS(Observed!AN$2:AN$10000,Observed!$A$2:$A$10000,$A903,Observed!$C$2:$C$10000,$C903)),AVERAGEIFS(Observed!AN$2:AN$10000,Observed!$A$2:$A$10000,$A903,Observed!$C$2:$C$10000,$C903),"")</f>
        <v/>
      </c>
      <c r="AO903" s="2">
        <f>COUNTIFS(Observed!$A$2:$A$10000,$A903,Observed!$C$2:$C$10000,$C903)</f>
        <v>5</v>
      </c>
      <c r="AP903" s="2">
        <f t="shared" si="17"/>
        <v>1</v>
      </c>
    </row>
    <row r="904" spans="1:42" x14ac:dyDescent="0.25">
      <c r="A904" t="s">
        <v>94</v>
      </c>
      <c r="B904" t="s">
        <v>30</v>
      </c>
      <c r="C904" s="20">
        <v>40931</v>
      </c>
      <c r="D904">
        <v>1</v>
      </c>
      <c r="F904" t="s">
        <v>108</v>
      </c>
      <c r="G904" s="25" t="s">
        <v>76</v>
      </c>
      <c r="J904" s="2"/>
      <c r="K904" s="22" t="str">
        <f>IF(ISNUMBER(AVERAGEIFS(Observed!K$2:K$10000,Observed!$A$2:$A$10000,$A904,Observed!$C$2:$C$10000,$C904)),AVERAGEIFS(Observed!K$2:K$10000,Observed!$A$2:$A$10000,$A904,Observed!$C$2:$C$10000,$C904),"")</f>
        <v/>
      </c>
      <c r="L904" s="23" t="str">
        <f>IF(ISNUMBER(AVERAGEIFS(Observed!L$2:L$10000,Observed!$A$2:$A$10000,$A904,Observed!$C$2:$C$10000,$C904)),AVERAGEIFS(Observed!L$2:L$10000,Observed!$A$2:$A$10000,$A904,Observed!$C$2:$C$10000,$C904),"")</f>
        <v/>
      </c>
      <c r="M904" s="23" t="str">
        <f>IF(ISNUMBER(AVERAGEIFS(Observed!M$2:M$10000,Observed!$A$2:$A$10000,$A904,Observed!$C$2:$C$10000,$C904)),AVERAGEIFS(Observed!M$2:M$10000,Observed!$A$2:$A$10000,$A904,Observed!$C$2:$C$10000,$C904),"")</f>
        <v/>
      </c>
      <c r="N904" s="23" t="str">
        <f>IF(ISNUMBER(AVERAGEIFS(Observed!N$2:N$10000,Observed!$A$2:$A$10000,$A904,Observed!$C$2:$C$10000,$C904)),AVERAGEIFS(Observed!N$2:N$10000,Observed!$A$2:$A$10000,$A904,Observed!$C$2:$C$10000,$C904),"")</f>
        <v/>
      </c>
      <c r="O904" s="23" t="str">
        <f>IF(ISNUMBER(AVERAGEIFS(Observed!O$2:O$10000,Observed!$A$2:$A$10000,$A904,Observed!$C$2:$C$10000,$C904)),AVERAGEIFS(Observed!O$2:O$10000,Observed!$A$2:$A$10000,$A904,Observed!$C$2:$C$10000,$C904),"")</f>
        <v/>
      </c>
      <c r="P904" s="24" t="str">
        <f>IF(ISNUMBER(AVERAGEIFS(Observed!P$2:P$10000,Observed!$A$2:$A$10000,$A904,Observed!$C$2:$C$10000,$C904)),AVERAGEIFS(Observed!P$2:P$10000,Observed!$A$2:$A$10000,$A904,Observed!$C$2:$C$10000,$C904),"")</f>
        <v/>
      </c>
      <c r="Q904" s="24" t="str">
        <f>IF(ISNUMBER(AVERAGEIFS(Observed!Q$2:Q$10000,Observed!$A$2:$A$10000,$A904,Observed!$C$2:$C$10000,$C904)),AVERAGEIFS(Observed!Q$2:Q$10000,Observed!$A$2:$A$10000,$A904,Observed!$C$2:$C$10000,$C904),"")</f>
        <v/>
      </c>
      <c r="R904" s="24" t="str">
        <f>IF(ISNUMBER(AVERAGEIFS(Observed!R$2:R$10000,Observed!$A$2:$A$10000,$A904,Observed!$C$2:$C$10000,$C904)),AVERAGEIFS(Observed!R$2:R$10000,Observed!$A$2:$A$10000,$A904,Observed!$C$2:$C$10000,$C904),"")</f>
        <v/>
      </c>
      <c r="S904" s="22" t="str">
        <f>IF(ISNUMBER(AVERAGEIFS(Observed!S$2:S$10000,Observed!$A$2:$A$10000,$A904,Observed!$C$2:$C$10000,$C904)),AVERAGEIFS(Observed!S$2:S$10000,Observed!$A$2:$A$10000,$A904,Observed!$C$2:$C$10000,$C904),"")</f>
        <v/>
      </c>
      <c r="T904" s="23" t="str">
        <f>IF(ISNUMBER(AVERAGEIFS(Observed!T$2:T$10000,Observed!$A$2:$A$10000,$A904,Observed!$C$2:$C$10000,$C904)),AVERAGEIFS(Observed!T$2:T$10000,Observed!$A$2:$A$10000,$A904,Observed!$C$2:$C$10000,$C904),"")</f>
        <v/>
      </c>
      <c r="U904" s="23" t="str">
        <f>IF(ISNUMBER(AVERAGEIFS(Observed!U$2:U$10000,Observed!$A$2:$A$10000,$A904,Observed!$C$2:$C$10000,$C904)),AVERAGEIFS(Observed!U$2:U$10000,Observed!$A$2:$A$10000,$A904,Observed!$C$2:$C$10000,$C904),"")</f>
        <v/>
      </c>
      <c r="V904" s="23" t="str">
        <f>IF(ISNUMBER(AVERAGEIFS(Observed!V$2:V$10000,Observed!$A$2:$A$10000,$A904,Observed!$C$2:$C$10000,$C904)),AVERAGEIFS(Observed!V$2:V$10000,Observed!$A$2:$A$10000,$A904,Observed!$C$2:$C$10000,$C904),"")</f>
        <v/>
      </c>
      <c r="W904" s="23" t="str">
        <f>IF(ISNUMBER(AVERAGEIFS(Observed!W$2:W$10000,Observed!$A$2:$A$10000,$A904,Observed!$C$2:$C$10000,$C904)),AVERAGEIFS(Observed!W$2:W$10000,Observed!$A$2:$A$10000,$A904,Observed!$C$2:$C$10000,$C904),"")</f>
        <v/>
      </c>
      <c r="X904" s="23" t="str">
        <f>IF(ISNUMBER(AVERAGEIFS(Observed!X$2:X$10000,Observed!$A$2:$A$10000,$A904,Observed!$C$2:$C$10000,$C904)),AVERAGEIFS(Observed!X$2:X$10000,Observed!$A$2:$A$10000,$A904,Observed!$C$2:$C$10000,$C904),"")</f>
        <v/>
      </c>
      <c r="Y904" s="23" t="str">
        <f>IF(ISNUMBER(AVERAGEIFS(Observed!Y$2:Y$10000,Observed!$A$2:$A$10000,$A904,Observed!$C$2:$C$10000,$C904)),AVERAGEIFS(Observed!Y$2:Y$10000,Observed!$A$2:$A$10000,$A904,Observed!$C$2:$C$10000,$C904),"")</f>
        <v/>
      </c>
      <c r="Z904" s="23" t="str">
        <f>IF(ISNUMBER(AVERAGEIFS(Observed!Z$2:Z$10000,Observed!$A$2:$A$10000,$A904,Observed!$C$2:$C$10000,$C904)),AVERAGEIFS(Observed!Z$2:Z$10000,Observed!$A$2:$A$10000,$A904,Observed!$C$2:$C$10000,$C904),"")</f>
        <v/>
      </c>
      <c r="AA904" s="23" t="str">
        <f>IF(ISNUMBER(AVERAGEIFS(Observed!AA$2:AA$10000,Observed!$A$2:$A$10000,$A904,Observed!$C$2:$C$10000,$C904)),AVERAGEIFS(Observed!AA$2:AA$10000,Observed!$A$2:$A$10000,$A904,Observed!$C$2:$C$10000,$C904),"")</f>
        <v/>
      </c>
      <c r="AB904" s="23" t="str">
        <f>IF(ISNUMBER(AVERAGEIFS(Observed!AB$2:AB$10000,Observed!$A$2:$A$10000,$A904,Observed!$C$2:$C$10000,$C904)),AVERAGEIFS(Observed!AB$2:AB$10000,Observed!$A$2:$A$10000,$A904,Observed!$C$2:$C$10000,$C904),"")</f>
        <v/>
      </c>
      <c r="AC904" s="23" t="str">
        <f>IF(ISNUMBER(AVERAGEIFS(Observed!AC$2:AC$10000,Observed!$A$2:$A$10000,$A904,Observed!$C$2:$C$10000,$C904)),AVERAGEIFS(Observed!AC$2:AC$10000,Observed!$A$2:$A$10000,$A904,Observed!$C$2:$C$10000,$C904),"")</f>
        <v/>
      </c>
      <c r="AD904" s="23" t="str">
        <f>IF(ISNUMBER(AVERAGEIFS(Observed!AD$2:AD$10000,Observed!$A$2:$A$10000,$A904,Observed!$C$2:$C$10000,$C904)),AVERAGEIFS(Observed!AD$2:AD$10000,Observed!$A$2:$A$10000,$A904,Observed!$C$2:$C$10000,$C904),"")</f>
        <v/>
      </c>
      <c r="AE904" s="24" t="str">
        <f>IF(ISNUMBER(AVERAGEIFS(Observed!AE$2:AE$10000,Observed!$A$2:$A$10000,$A904,Observed!$C$2:$C$10000,$C904)),AVERAGEIFS(Observed!AE$2:AE$10000,Observed!$A$2:$A$10000,$A904,Observed!$C$2:$C$10000,$C904),"")</f>
        <v/>
      </c>
      <c r="AF904" s="24" t="str">
        <f>IF(ISNUMBER(AVERAGEIFS(Observed!AF$2:AF$10000,Observed!$A$2:$A$10000,$A904,Observed!$C$2:$C$10000,$C904)),AVERAGEIFS(Observed!AF$2:AF$10000,Observed!$A$2:$A$10000,$A904,Observed!$C$2:$C$10000,$C904),"")</f>
        <v/>
      </c>
      <c r="AG904" s="23" t="str">
        <f>IF(ISNUMBER(AVERAGEIFS(Observed!AG$2:AG$10000,Observed!$A$2:$A$10000,$A904,Observed!$C$2:$C$10000,$C904)),AVERAGEIFS(Observed!AG$2:AG$10000,Observed!$A$2:$A$10000,$A904,Observed!$C$2:$C$10000,$C904),"")</f>
        <v/>
      </c>
      <c r="AH904" s="23" t="str">
        <f>IF(ISNUMBER(AVERAGEIFS(Observed!AH$2:AH$10000,Observed!$A$2:$A$10000,$A904,Observed!$C$2:$C$10000,$C904)),AVERAGEIFS(Observed!AH$2:AH$10000,Observed!$A$2:$A$10000,$A904,Observed!$C$2:$C$10000,$C904),"")</f>
        <v/>
      </c>
      <c r="AI904" s="22" t="str">
        <f>IF(ISNUMBER(AVERAGEIFS(Observed!AI$2:AI$10000,Observed!$A$2:$A$10000,$A904,Observed!$C$2:$C$10000,$C904)),AVERAGEIFS(Observed!AI$2:AI$10000,Observed!$A$2:$A$10000,$A904,Observed!$C$2:$C$10000,$C904),"")</f>
        <v/>
      </c>
      <c r="AJ904" s="23">
        <f>IF(ISNUMBER(AVERAGEIFS(Observed!AJ$2:AJ$10000,Observed!$A$2:$A$10000,$A904,Observed!$C$2:$C$10000,$C904)),AVERAGEIFS(Observed!AJ$2:AJ$10000,Observed!$A$2:$A$10000,$A904,Observed!$C$2:$C$10000,$C904),"")</f>
        <v>20.279999999999998</v>
      </c>
      <c r="AK904" s="23" t="str">
        <f>IF(ISNUMBER(AVERAGEIFS(Observed!AK$2:AK$10000,Observed!$A$2:$A$10000,$A904,Observed!$C$2:$C$10000,$C904)),AVERAGEIFS(Observed!AK$2:AK$10000,Observed!$A$2:$A$10000,$A904,Observed!$C$2:$C$10000,$C904),"")</f>
        <v/>
      </c>
      <c r="AL904" s="23" t="str">
        <f>IF(ISNUMBER(AVERAGEIFS(Observed!AL$2:AL$10000,Observed!$A$2:$A$10000,$A904,Observed!$C$2:$C$10000,$C904)),AVERAGEIFS(Observed!AL$2:AL$10000,Observed!$A$2:$A$10000,$A904,Observed!$C$2:$C$10000,$C904),"")</f>
        <v/>
      </c>
      <c r="AM904" s="23" t="str">
        <f>IF(ISNUMBER(AVERAGEIFS(Observed!AM$2:AM$10000,Observed!$A$2:$A$10000,$A904,Observed!$C$2:$C$10000,$C904)),AVERAGEIFS(Observed!AM$2:AM$10000,Observed!$A$2:$A$10000,$A904,Observed!$C$2:$C$10000,$C904),"")</f>
        <v/>
      </c>
      <c r="AN904" s="23" t="str">
        <f>IF(ISNUMBER(AVERAGEIFS(Observed!AN$2:AN$10000,Observed!$A$2:$A$10000,$A904,Observed!$C$2:$C$10000,$C904)),AVERAGEIFS(Observed!AN$2:AN$10000,Observed!$A$2:$A$10000,$A904,Observed!$C$2:$C$10000,$C904),"")</f>
        <v/>
      </c>
      <c r="AO904" s="2">
        <f>COUNTIFS(Observed!$A$2:$A$10000,$A904,Observed!$C$2:$C$10000,$C904)</f>
        <v>5</v>
      </c>
      <c r="AP904" s="2">
        <f t="shared" si="17"/>
        <v>1</v>
      </c>
    </row>
    <row r="905" spans="1:42" x14ac:dyDescent="0.25">
      <c r="A905" t="s">
        <v>94</v>
      </c>
      <c r="B905" t="s">
        <v>30</v>
      </c>
      <c r="C905" s="20">
        <v>40939</v>
      </c>
      <c r="D905">
        <v>1</v>
      </c>
      <c r="F905" t="s">
        <v>108</v>
      </c>
      <c r="G905" s="25" t="s">
        <v>76</v>
      </c>
      <c r="J905" s="2"/>
      <c r="K905" s="22" t="str">
        <f>IF(ISNUMBER(AVERAGEIFS(Observed!K$2:K$10000,Observed!$A$2:$A$10000,$A905,Observed!$C$2:$C$10000,$C905)),AVERAGEIFS(Observed!K$2:K$10000,Observed!$A$2:$A$10000,$A905,Observed!$C$2:$C$10000,$C905),"")</f>
        <v/>
      </c>
      <c r="L905" s="23" t="str">
        <f>IF(ISNUMBER(AVERAGEIFS(Observed!L$2:L$10000,Observed!$A$2:$A$10000,$A905,Observed!$C$2:$C$10000,$C905)),AVERAGEIFS(Observed!L$2:L$10000,Observed!$A$2:$A$10000,$A905,Observed!$C$2:$C$10000,$C905),"")</f>
        <v/>
      </c>
      <c r="M905" s="23" t="str">
        <f>IF(ISNUMBER(AVERAGEIFS(Observed!M$2:M$10000,Observed!$A$2:$A$10000,$A905,Observed!$C$2:$C$10000,$C905)),AVERAGEIFS(Observed!M$2:M$10000,Observed!$A$2:$A$10000,$A905,Observed!$C$2:$C$10000,$C905),"")</f>
        <v/>
      </c>
      <c r="N905" s="23" t="str">
        <f>IF(ISNUMBER(AVERAGEIFS(Observed!N$2:N$10000,Observed!$A$2:$A$10000,$A905,Observed!$C$2:$C$10000,$C905)),AVERAGEIFS(Observed!N$2:N$10000,Observed!$A$2:$A$10000,$A905,Observed!$C$2:$C$10000,$C905),"")</f>
        <v/>
      </c>
      <c r="O905" s="23" t="str">
        <f>IF(ISNUMBER(AVERAGEIFS(Observed!O$2:O$10000,Observed!$A$2:$A$10000,$A905,Observed!$C$2:$C$10000,$C905)),AVERAGEIFS(Observed!O$2:O$10000,Observed!$A$2:$A$10000,$A905,Observed!$C$2:$C$10000,$C905),"")</f>
        <v/>
      </c>
      <c r="P905" s="24" t="str">
        <f>IF(ISNUMBER(AVERAGEIFS(Observed!P$2:P$10000,Observed!$A$2:$A$10000,$A905,Observed!$C$2:$C$10000,$C905)),AVERAGEIFS(Observed!P$2:P$10000,Observed!$A$2:$A$10000,$A905,Observed!$C$2:$C$10000,$C905),"")</f>
        <v/>
      </c>
      <c r="Q905" s="24" t="str">
        <f>IF(ISNUMBER(AVERAGEIFS(Observed!Q$2:Q$10000,Observed!$A$2:$A$10000,$A905,Observed!$C$2:$C$10000,$C905)),AVERAGEIFS(Observed!Q$2:Q$10000,Observed!$A$2:$A$10000,$A905,Observed!$C$2:$C$10000,$C905),"")</f>
        <v/>
      </c>
      <c r="R905" s="24" t="str">
        <f>IF(ISNUMBER(AVERAGEIFS(Observed!R$2:R$10000,Observed!$A$2:$A$10000,$A905,Observed!$C$2:$C$10000,$C905)),AVERAGEIFS(Observed!R$2:R$10000,Observed!$A$2:$A$10000,$A905,Observed!$C$2:$C$10000,$C905),"")</f>
        <v/>
      </c>
      <c r="S905" s="22" t="str">
        <f>IF(ISNUMBER(AVERAGEIFS(Observed!S$2:S$10000,Observed!$A$2:$A$10000,$A905,Observed!$C$2:$C$10000,$C905)),AVERAGEIFS(Observed!S$2:S$10000,Observed!$A$2:$A$10000,$A905,Observed!$C$2:$C$10000,$C905),"")</f>
        <v/>
      </c>
      <c r="T905" s="23" t="str">
        <f>IF(ISNUMBER(AVERAGEIFS(Observed!T$2:T$10000,Observed!$A$2:$A$10000,$A905,Observed!$C$2:$C$10000,$C905)),AVERAGEIFS(Observed!T$2:T$10000,Observed!$A$2:$A$10000,$A905,Observed!$C$2:$C$10000,$C905),"")</f>
        <v/>
      </c>
      <c r="U905" s="23" t="str">
        <f>IF(ISNUMBER(AVERAGEIFS(Observed!U$2:U$10000,Observed!$A$2:$A$10000,$A905,Observed!$C$2:$C$10000,$C905)),AVERAGEIFS(Observed!U$2:U$10000,Observed!$A$2:$A$10000,$A905,Observed!$C$2:$C$10000,$C905),"")</f>
        <v/>
      </c>
      <c r="V905" s="23" t="str">
        <f>IF(ISNUMBER(AVERAGEIFS(Observed!V$2:V$10000,Observed!$A$2:$A$10000,$A905,Observed!$C$2:$C$10000,$C905)),AVERAGEIFS(Observed!V$2:V$10000,Observed!$A$2:$A$10000,$A905,Observed!$C$2:$C$10000,$C905),"")</f>
        <v/>
      </c>
      <c r="W905" s="23" t="str">
        <f>IF(ISNUMBER(AVERAGEIFS(Observed!W$2:W$10000,Observed!$A$2:$A$10000,$A905,Observed!$C$2:$C$10000,$C905)),AVERAGEIFS(Observed!W$2:W$10000,Observed!$A$2:$A$10000,$A905,Observed!$C$2:$C$10000,$C905),"")</f>
        <v/>
      </c>
      <c r="X905" s="23" t="str">
        <f>IF(ISNUMBER(AVERAGEIFS(Observed!X$2:X$10000,Observed!$A$2:$A$10000,$A905,Observed!$C$2:$C$10000,$C905)),AVERAGEIFS(Observed!X$2:X$10000,Observed!$A$2:$A$10000,$A905,Observed!$C$2:$C$10000,$C905),"")</f>
        <v/>
      </c>
      <c r="Y905" s="23" t="str">
        <f>IF(ISNUMBER(AVERAGEIFS(Observed!Y$2:Y$10000,Observed!$A$2:$A$10000,$A905,Observed!$C$2:$C$10000,$C905)),AVERAGEIFS(Observed!Y$2:Y$10000,Observed!$A$2:$A$10000,$A905,Observed!$C$2:$C$10000,$C905),"")</f>
        <v/>
      </c>
      <c r="Z905" s="23" t="str">
        <f>IF(ISNUMBER(AVERAGEIFS(Observed!Z$2:Z$10000,Observed!$A$2:$A$10000,$A905,Observed!$C$2:$C$10000,$C905)),AVERAGEIFS(Observed!Z$2:Z$10000,Observed!$A$2:$A$10000,$A905,Observed!$C$2:$C$10000,$C905),"")</f>
        <v/>
      </c>
      <c r="AA905" s="23" t="str">
        <f>IF(ISNUMBER(AVERAGEIFS(Observed!AA$2:AA$10000,Observed!$A$2:$A$10000,$A905,Observed!$C$2:$C$10000,$C905)),AVERAGEIFS(Observed!AA$2:AA$10000,Observed!$A$2:$A$10000,$A905,Observed!$C$2:$C$10000,$C905),"")</f>
        <v/>
      </c>
      <c r="AB905" s="23" t="str">
        <f>IF(ISNUMBER(AVERAGEIFS(Observed!AB$2:AB$10000,Observed!$A$2:$A$10000,$A905,Observed!$C$2:$C$10000,$C905)),AVERAGEIFS(Observed!AB$2:AB$10000,Observed!$A$2:$A$10000,$A905,Observed!$C$2:$C$10000,$C905),"")</f>
        <v/>
      </c>
      <c r="AC905" s="23" t="str">
        <f>IF(ISNUMBER(AVERAGEIFS(Observed!AC$2:AC$10000,Observed!$A$2:$A$10000,$A905,Observed!$C$2:$C$10000,$C905)),AVERAGEIFS(Observed!AC$2:AC$10000,Observed!$A$2:$A$10000,$A905,Observed!$C$2:$C$10000,$C905),"")</f>
        <v/>
      </c>
      <c r="AD905" s="23" t="str">
        <f>IF(ISNUMBER(AVERAGEIFS(Observed!AD$2:AD$10000,Observed!$A$2:$A$10000,$A905,Observed!$C$2:$C$10000,$C905)),AVERAGEIFS(Observed!AD$2:AD$10000,Observed!$A$2:$A$10000,$A905,Observed!$C$2:$C$10000,$C905),"")</f>
        <v/>
      </c>
      <c r="AE905" s="24" t="str">
        <f>IF(ISNUMBER(AVERAGEIFS(Observed!AE$2:AE$10000,Observed!$A$2:$A$10000,$A905,Observed!$C$2:$C$10000,$C905)),AVERAGEIFS(Observed!AE$2:AE$10000,Observed!$A$2:$A$10000,$A905,Observed!$C$2:$C$10000,$C905),"")</f>
        <v/>
      </c>
      <c r="AF905" s="24" t="str">
        <f>IF(ISNUMBER(AVERAGEIFS(Observed!AF$2:AF$10000,Observed!$A$2:$A$10000,$A905,Observed!$C$2:$C$10000,$C905)),AVERAGEIFS(Observed!AF$2:AF$10000,Observed!$A$2:$A$10000,$A905,Observed!$C$2:$C$10000,$C905),"")</f>
        <v/>
      </c>
      <c r="AG905" s="23" t="str">
        <f>IF(ISNUMBER(AVERAGEIFS(Observed!AG$2:AG$10000,Observed!$A$2:$A$10000,$A905,Observed!$C$2:$C$10000,$C905)),AVERAGEIFS(Observed!AG$2:AG$10000,Observed!$A$2:$A$10000,$A905,Observed!$C$2:$C$10000,$C905),"")</f>
        <v/>
      </c>
      <c r="AH905" s="23" t="str">
        <f>IF(ISNUMBER(AVERAGEIFS(Observed!AH$2:AH$10000,Observed!$A$2:$A$10000,$A905,Observed!$C$2:$C$10000,$C905)),AVERAGEIFS(Observed!AH$2:AH$10000,Observed!$A$2:$A$10000,$A905,Observed!$C$2:$C$10000,$C905),"")</f>
        <v/>
      </c>
      <c r="AI905" s="22" t="str">
        <f>IF(ISNUMBER(AVERAGEIFS(Observed!AI$2:AI$10000,Observed!$A$2:$A$10000,$A905,Observed!$C$2:$C$10000,$C905)),AVERAGEIFS(Observed!AI$2:AI$10000,Observed!$A$2:$A$10000,$A905,Observed!$C$2:$C$10000,$C905),"")</f>
        <v/>
      </c>
      <c r="AJ905" s="23">
        <f>IF(ISNUMBER(AVERAGEIFS(Observed!AJ$2:AJ$10000,Observed!$A$2:$A$10000,$A905,Observed!$C$2:$C$10000,$C905)),AVERAGEIFS(Observed!AJ$2:AJ$10000,Observed!$A$2:$A$10000,$A905,Observed!$C$2:$C$10000,$C905),"")</f>
        <v>21.139999999999997</v>
      </c>
      <c r="AK905" s="23" t="str">
        <f>IF(ISNUMBER(AVERAGEIFS(Observed!AK$2:AK$10000,Observed!$A$2:$A$10000,$A905,Observed!$C$2:$C$10000,$C905)),AVERAGEIFS(Observed!AK$2:AK$10000,Observed!$A$2:$A$10000,$A905,Observed!$C$2:$C$10000,$C905),"")</f>
        <v/>
      </c>
      <c r="AL905" s="23" t="str">
        <f>IF(ISNUMBER(AVERAGEIFS(Observed!AL$2:AL$10000,Observed!$A$2:$A$10000,$A905,Observed!$C$2:$C$10000,$C905)),AVERAGEIFS(Observed!AL$2:AL$10000,Observed!$A$2:$A$10000,$A905,Observed!$C$2:$C$10000,$C905),"")</f>
        <v/>
      </c>
      <c r="AM905" s="23" t="str">
        <f>IF(ISNUMBER(AVERAGEIFS(Observed!AM$2:AM$10000,Observed!$A$2:$A$10000,$A905,Observed!$C$2:$C$10000,$C905)),AVERAGEIFS(Observed!AM$2:AM$10000,Observed!$A$2:$A$10000,$A905,Observed!$C$2:$C$10000,$C905),"")</f>
        <v/>
      </c>
      <c r="AN905" s="23" t="str">
        <f>IF(ISNUMBER(AVERAGEIFS(Observed!AN$2:AN$10000,Observed!$A$2:$A$10000,$A905,Observed!$C$2:$C$10000,$C905)),AVERAGEIFS(Observed!AN$2:AN$10000,Observed!$A$2:$A$10000,$A905,Observed!$C$2:$C$10000,$C905),"")</f>
        <v/>
      </c>
      <c r="AO905" s="2">
        <f>COUNTIFS(Observed!$A$2:$A$10000,$A905,Observed!$C$2:$C$10000,$C905)</f>
        <v>5</v>
      </c>
      <c r="AP905" s="2">
        <f t="shared" si="17"/>
        <v>1</v>
      </c>
    </row>
    <row r="906" spans="1:42" x14ac:dyDescent="0.25">
      <c r="A906" t="s">
        <v>94</v>
      </c>
      <c r="B906" t="s">
        <v>30</v>
      </c>
      <c r="C906" s="20">
        <v>40946</v>
      </c>
      <c r="D906">
        <v>1</v>
      </c>
      <c r="F906" t="s">
        <v>108</v>
      </c>
      <c r="G906" s="25" t="s">
        <v>76</v>
      </c>
      <c r="J906" s="2"/>
      <c r="K906" s="22" t="str">
        <f>IF(ISNUMBER(AVERAGEIFS(Observed!K$2:K$10000,Observed!$A$2:$A$10000,$A906,Observed!$C$2:$C$10000,$C906)),AVERAGEIFS(Observed!K$2:K$10000,Observed!$A$2:$A$10000,$A906,Observed!$C$2:$C$10000,$C906),"")</f>
        <v/>
      </c>
      <c r="L906" s="23" t="str">
        <f>IF(ISNUMBER(AVERAGEIFS(Observed!L$2:L$10000,Observed!$A$2:$A$10000,$A906,Observed!$C$2:$C$10000,$C906)),AVERAGEIFS(Observed!L$2:L$10000,Observed!$A$2:$A$10000,$A906,Observed!$C$2:$C$10000,$C906),"")</f>
        <v/>
      </c>
      <c r="M906" s="23" t="str">
        <f>IF(ISNUMBER(AVERAGEIFS(Observed!M$2:M$10000,Observed!$A$2:$A$10000,$A906,Observed!$C$2:$C$10000,$C906)),AVERAGEIFS(Observed!M$2:M$10000,Observed!$A$2:$A$10000,$A906,Observed!$C$2:$C$10000,$C906),"")</f>
        <v/>
      </c>
      <c r="N906" s="23" t="str">
        <f>IF(ISNUMBER(AVERAGEIFS(Observed!N$2:N$10000,Observed!$A$2:$A$10000,$A906,Observed!$C$2:$C$10000,$C906)),AVERAGEIFS(Observed!N$2:N$10000,Observed!$A$2:$A$10000,$A906,Observed!$C$2:$C$10000,$C906),"")</f>
        <v/>
      </c>
      <c r="O906" s="23" t="str">
        <f>IF(ISNUMBER(AVERAGEIFS(Observed!O$2:O$10000,Observed!$A$2:$A$10000,$A906,Observed!$C$2:$C$10000,$C906)),AVERAGEIFS(Observed!O$2:O$10000,Observed!$A$2:$A$10000,$A906,Observed!$C$2:$C$10000,$C906),"")</f>
        <v/>
      </c>
      <c r="P906" s="24" t="str">
        <f>IF(ISNUMBER(AVERAGEIFS(Observed!P$2:P$10000,Observed!$A$2:$A$10000,$A906,Observed!$C$2:$C$10000,$C906)),AVERAGEIFS(Observed!P$2:P$10000,Observed!$A$2:$A$10000,$A906,Observed!$C$2:$C$10000,$C906),"")</f>
        <v/>
      </c>
      <c r="Q906" s="24" t="str">
        <f>IF(ISNUMBER(AVERAGEIFS(Observed!Q$2:Q$10000,Observed!$A$2:$A$10000,$A906,Observed!$C$2:$C$10000,$C906)),AVERAGEIFS(Observed!Q$2:Q$10000,Observed!$A$2:$A$10000,$A906,Observed!$C$2:$C$10000,$C906),"")</f>
        <v/>
      </c>
      <c r="R906" s="24" t="str">
        <f>IF(ISNUMBER(AVERAGEIFS(Observed!R$2:R$10000,Observed!$A$2:$A$10000,$A906,Observed!$C$2:$C$10000,$C906)),AVERAGEIFS(Observed!R$2:R$10000,Observed!$A$2:$A$10000,$A906,Observed!$C$2:$C$10000,$C906),"")</f>
        <v/>
      </c>
      <c r="S906" s="22" t="str">
        <f>IF(ISNUMBER(AVERAGEIFS(Observed!S$2:S$10000,Observed!$A$2:$A$10000,$A906,Observed!$C$2:$C$10000,$C906)),AVERAGEIFS(Observed!S$2:S$10000,Observed!$A$2:$A$10000,$A906,Observed!$C$2:$C$10000,$C906),"")</f>
        <v/>
      </c>
      <c r="T906" s="23" t="str">
        <f>IF(ISNUMBER(AVERAGEIFS(Observed!T$2:T$10000,Observed!$A$2:$A$10000,$A906,Observed!$C$2:$C$10000,$C906)),AVERAGEIFS(Observed!T$2:T$10000,Observed!$A$2:$A$10000,$A906,Observed!$C$2:$C$10000,$C906),"")</f>
        <v/>
      </c>
      <c r="U906" s="23" t="str">
        <f>IF(ISNUMBER(AVERAGEIFS(Observed!U$2:U$10000,Observed!$A$2:$A$10000,$A906,Observed!$C$2:$C$10000,$C906)),AVERAGEIFS(Observed!U$2:U$10000,Observed!$A$2:$A$10000,$A906,Observed!$C$2:$C$10000,$C906),"")</f>
        <v/>
      </c>
      <c r="V906" s="23" t="str">
        <f>IF(ISNUMBER(AVERAGEIFS(Observed!V$2:V$10000,Observed!$A$2:$A$10000,$A906,Observed!$C$2:$C$10000,$C906)),AVERAGEIFS(Observed!V$2:V$10000,Observed!$A$2:$A$10000,$A906,Observed!$C$2:$C$10000,$C906),"")</f>
        <v/>
      </c>
      <c r="W906" s="23" t="str">
        <f>IF(ISNUMBER(AVERAGEIFS(Observed!W$2:W$10000,Observed!$A$2:$A$10000,$A906,Observed!$C$2:$C$10000,$C906)),AVERAGEIFS(Observed!W$2:W$10000,Observed!$A$2:$A$10000,$A906,Observed!$C$2:$C$10000,$C906),"")</f>
        <v/>
      </c>
      <c r="X906" s="23" t="str">
        <f>IF(ISNUMBER(AVERAGEIFS(Observed!X$2:X$10000,Observed!$A$2:$A$10000,$A906,Observed!$C$2:$C$10000,$C906)),AVERAGEIFS(Observed!X$2:X$10000,Observed!$A$2:$A$10000,$A906,Observed!$C$2:$C$10000,$C906),"")</f>
        <v/>
      </c>
      <c r="Y906" s="23" t="str">
        <f>IF(ISNUMBER(AVERAGEIFS(Observed!Y$2:Y$10000,Observed!$A$2:$A$10000,$A906,Observed!$C$2:$C$10000,$C906)),AVERAGEIFS(Observed!Y$2:Y$10000,Observed!$A$2:$A$10000,$A906,Observed!$C$2:$C$10000,$C906),"")</f>
        <v/>
      </c>
      <c r="Z906" s="23" t="str">
        <f>IF(ISNUMBER(AVERAGEIFS(Observed!Z$2:Z$10000,Observed!$A$2:$A$10000,$A906,Observed!$C$2:$C$10000,$C906)),AVERAGEIFS(Observed!Z$2:Z$10000,Observed!$A$2:$A$10000,$A906,Observed!$C$2:$C$10000,$C906),"")</f>
        <v/>
      </c>
      <c r="AA906" s="23" t="str">
        <f>IF(ISNUMBER(AVERAGEIFS(Observed!AA$2:AA$10000,Observed!$A$2:$A$10000,$A906,Observed!$C$2:$C$10000,$C906)),AVERAGEIFS(Observed!AA$2:AA$10000,Observed!$A$2:$A$10000,$A906,Observed!$C$2:$C$10000,$C906),"")</f>
        <v/>
      </c>
      <c r="AB906" s="23" t="str">
        <f>IF(ISNUMBER(AVERAGEIFS(Observed!AB$2:AB$10000,Observed!$A$2:$A$10000,$A906,Observed!$C$2:$C$10000,$C906)),AVERAGEIFS(Observed!AB$2:AB$10000,Observed!$A$2:$A$10000,$A906,Observed!$C$2:$C$10000,$C906),"")</f>
        <v/>
      </c>
      <c r="AC906" s="23" t="str">
        <f>IF(ISNUMBER(AVERAGEIFS(Observed!AC$2:AC$10000,Observed!$A$2:$A$10000,$A906,Observed!$C$2:$C$10000,$C906)),AVERAGEIFS(Observed!AC$2:AC$10000,Observed!$A$2:$A$10000,$A906,Observed!$C$2:$C$10000,$C906),"")</f>
        <v/>
      </c>
      <c r="AD906" s="23" t="str">
        <f>IF(ISNUMBER(AVERAGEIFS(Observed!AD$2:AD$10000,Observed!$A$2:$A$10000,$A906,Observed!$C$2:$C$10000,$C906)),AVERAGEIFS(Observed!AD$2:AD$10000,Observed!$A$2:$A$10000,$A906,Observed!$C$2:$C$10000,$C906),"")</f>
        <v/>
      </c>
      <c r="AE906" s="24" t="str">
        <f>IF(ISNUMBER(AVERAGEIFS(Observed!AE$2:AE$10000,Observed!$A$2:$A$10000,$A906,Observed!$C$2:$C$10000,$C906)),AVERAGEIFS(Observed!AE$2:AE$10000,Observed!$A$2:$A$10000,$A906,Observed!$C$2:$C$10000,$C906),"")</f>
        <v/>
      </c>
      <c r="AF906" s="24" t="str">
        <f>IF(ISNUMBER(AVERAGEIFS(Observed!AF$2:AF$10000,Observed!$A$2:$A$10000,$A906,Observed!$C$2:$C$10000,$C906)),AVERAGEIFS(Observed!AF$2:AF$10000,Observed!$A$2:$A$10000,$A906,Observed!$C$2:$C$10000,$C906),"")</f>
        <v/>
      </c>
      <c r="AG906" s="23" t="str">
        <f>IF(ISNUMBER(AVERAGEIFS(Observed!AG$2:AG$10000,Observed!$A$2:$A$10000,$A906,Observed!$C$2:$C$10000,$C906)),AVERAGEIFS(Observed!AG$2:AG$10000,Observed!$A$2:$A$10000,$A906,Observed!$C$2:$C$10000,$C906),"")</f>
        <v/>
      </c>
      <c r="AH906" s="23" t="str">
        <f>IF(ISNUMBER(AVERAGEIFS(Observed!AH$2:AH$10000,Observed!$A$2:$A$10000,$A906,Observed!$C$2:$C$10000,$C906)),AVERAGEIFS(Observed!AH$2:AH$10000,Observed!$A$2:$A$10000,$A906,Observed!$C$2:$C$10000,$C906),"")</f>
        <v/>
      </c>
      <c r="AI906" s="22" t="str">
        <f>IF(ISNUMBER(AVERAGEIFS(Observed!AI$2:AI$10000,Observed!$A$2:$A$10000,$A906,Observed!$C$2:$C$10000,$C906)),AVERAGEIFS(Observed!AI$2:AI$10000,Observed!$A$2:$A$10000,$A906,Observed!$C$2:$C$10000,$C906),"")</f>
        <v/>
      </c>
      <c r="AJ906" s="23">
        <f>IF(ISNUMBER(AVERAGEIFS(Observed!AJ$2:AJ$10000,Observed!$A$2:$A$10000,$A906,Observed!$C$2:$C$10000,$C906)),AVERAGEIFS(Observed!AJ$2:AJ$10000,Observed!$A$2:$A$10000,$A906,Observed!$C$2:$C$10000,$C906),"")</f>
        <v>24.14</v>
      </c>
      <c r="AK906" s="23" t="str">
        <f>IF(ISNUMBER(AVERAGEIFS(Observed!AK$2:AK$10000,Observed!$A$2:$A$10000,$A906,Observed!$C$2:$C$10000,$C906)),AVERAGEIFS(Observed!AK$2:AK$10000,Observed!$A$2:$A$10000,$A906,Observed!$C$2:$C$10000,$C906),"")</f>
        <v/>
      </c>
      <c r="AL906" s="23" t="str">
        <f>IF(ISNUMBER(AVERAGEIFS(Observed!AL$2:AL$10000,Observed!$A$2:$A$10000,$A906,Observed!$C$2:$C$10000,$C906)),AVERAGEIFS(Observed!AL$2:AL$10000,Observed!$A$2:$A$10000,$A906,Observed!$C$2:$C$10000,$C906),"")</f>
        <v/>
      </c>
      <c r="AM906" s="23" t="str">
        <f>IF(ISNUMBER(AVERAGEIFS(Observed!AM$2:AM$10000,Observed!$A$2:$A$10000,$A906,Observed!$C$2:$C$10000,$C906)),AVERAGEIFS(Observed!AM$2:AM$10000,Observed!$A$2:$A$10000,$A906,Observed!$C$2:$C$10000,$C906),"")</f>
        <v/>
      </c>
      <c r="AN906" s="23" t="str">
        <f>IF(ISNUMBER(AVERAGEIFS(Observed!AN$2:AN$10000,Observed!$A$2:$A$10000,$A906,Observed!$C$2:$C$10000,$C906)),AVERAGEIFS(Observed!AN$2:AN$10000,Observed!$A$2:$A$10000,$A906,Observed!$C$2:$C$10000,$C906),"")</f>
        <v/>
      </c>
      <c r="AO906" s="2">
        <f>COUNTIFS(Observed!$A$2:$A$10000,$A906,Observed!$C$2:$C$10000,$C906)</f>
        <v>5</v>
      </c>
      <c r="AP906" s="2">
        <f t="shared" si="17"/>
        <v>1</v>
      </c>
    </row>
    <row r="907" spans="1:42" x14ac:dyDescent="0.25">
      <c r="A907" t="s">
        <v>94</v>
      </c>
      <c r="B907" t="s">
        <v>30</v>
      </c>
      <c r="C907" s="20">
        <v>40959</v>
      </c>
      <c r="D907">
        <v>1</v>
      </c>
      <c r="F907" t="s">
        <v>108</v>
      </c>
      <c r="G907" s="25" t="s">
        <v>76</v>
      </c>
      <c r="J907" s="2"/>
      <c r="K907" s="22" t="str">
        <f>IF(ISNUMBER(AVERAGEIFS(Observed!K$2:K$10000,Observed!$A$2:$A$10000,$A907,Observed!$C$2:$C$10000,$C907)),AVERAGEIFS(Observed!K$2:K$10000,Observed!$A$2:$A$10000,$A907,Observed!$C$2:$C$10000,$C907),"")</f>
        <v/>
      </c>
      <c r="L907" s="23" t="str">
        <f>IF(ISNUMBER(AVERAGEIFS(Observed!L$2:L$10000,Observed!$A$2:$A$10000,$A907,Observed!$C$2:$C$10000,$C907)),AVERAGEIFS(Observed!L$2:L$10000,Observed!$A$2:$A$10000,$A907,Observed!$C$2:$C$10000,$C907),"")</f>
        <v/>
      </c>
      <c r="M907" s="23" t="str">
        <f>IF(ISNUMBER(AVERAGEIFS(Observed!M$2:M$10000,Observed!$A$2:$A$10000,$A907,Observed!$C$2:$C$10000,$C907)),AVERAGEIFS(Observed!M$2:M$10000,Observed!$A$2:$A$10000,$A907,Observed!$C$2:$C$10000,$C907),"")</f>
        <v/>
      </c>
      <c r="N907" s="23" t="str">
        <f>IF(ISNUMBER(AVERAGEIFS(Observed!N$2:N$10000,Observed!$A$2:$A$10000,$A907,Observed!$C$2:$C$10000,$C907)),AVERAGEIFS(Observed!N$2:N$10000,Observed!$A$2:$A$10000,$A907,Observed!$C$2:$C$10000,$C907),"")</f>
        <v/>
      </c>
      <c r="O907" s="23" t="str">
        <f>IF(ISNUMBER(AVERAGEIFS(Observed!O$2:O$10000,Observed!$A$2:$A$10000,$A907,Observed!$C$2:$C$10000,$C907)),AVERAGEIFS(Observed!O$2:O$10000,Observed!$A$2:$A$10000,$A907,Observed!$C$2:$C$10000,$C907),"")</f>
        <v/>
      </c>
      <c r="P907" s="24" t="str">
        <f>IF(ISNUMBER(AVERAGEIFS(Observed!P$2:P$10000,Observed!$A$2:$A$10000,$A907,Observed!$C$2:$C$10000,$C907)),AVERAGEIFS(Observed!P$2:P$10000,Observed!$A$2:$A$10000,$A907,Observed!$C$2:$C$10000,$C907),"")</f>
        <v/>
      </c>
      <c r="Q907" s="24" t="str">
        <f>IF(ISNUMBER(AVERAGEIFS(Observed!Q$2:Q$10000,Observed!$A$2:$A$10000,$A907,Observed!$C$2:$C$10000,$C907)),AVERAGEIFS(Observed!Q$2:Q$10000,Observed!$A$2:$A$10000,$A907,Observed!$C$2:$C$10000,$C907),"")</f>
        <v/>
      </c>
      <c r="R907" s="24" t="str">
        <f>IF(ISNUMBER(AVERAGEIFS(Observed!R$2:R$10000,Observed!$A$2:$A$10000,$A907,Observed!$C$2:$C$10000,$C907)),AVERAGEIFS(Observed!R$2:R$10000,Observed!$A$2:$A$10000,$A907,Observed!$C$2:$C$10000,$C907),"")</f>
        <v/>
      </c>
      <c r="S907" s="22" t="str">
        <f>IF(ISNUMBER(AVERAGEIFS(Observed!S$2:S$10000,Observed!$A$2:$A$10000,$A907,Observed!$C$2:$C$10000,$C907)),AVERAGEIFS(Observed!S$2:S$10000,Observed!$A$2:$A$10000,$A907,Observed!$C$2:$C$10000,$C907),"")</f>
        <v/>
      </c>
      <c r="T907" s="23" t="str">
        <f>IF(ISNUMBER(AVERAGEIFS(Observed!T$2:T$10000,Observed!$A$2:$A$10000,$A907,Observed!$C$2:$C$10000,$C907)),AVERAGEIFS(Observed!T$2:T$10000,Observed!$A$2:$A$10000,$A907,Observed!$C$2:$C$10000,$C907),"")</f>
        <v/>
      </c>
      <c r="U907" s="23" t="str">
        <f>IF(ISNUMBER(AVERAGEIFS(Observed!U$2:U$10000,Observed!$A$2:$A$10000,$A907,Observed!$C$2:$C$10000,$C907)),AVERAGEIFS(Observed!U$2:U$10000,Observed!$A$2:$A$10000,$A907,Observed!$C$2:$C$10000,$C907),"")</f>
        <v/>
      </c>
      <c r="V907" s="23" t="str">
        <f>IF(ISNUMBER(AVERAGEIFS(Observed!V$2:V$10000,Observed!$A$2:$A$10000,$A907,Observed!$C$2:$C$10000,$C907)),AVERAGEIFS(Observed!V$2:V$10000,Observed!$A$2:$A$10000,$A907,Observed!$C$2:$C$10000,$C907),"")</f>
        <v/>
      </c>
      <c r="W907" s="23" t="str">
        <f>IF(ISNUMBER(AVERAGEIFS(Observed!W$2:W$10000,Observed!$A$2:$A$10000,$A907,Observed!$C$2:$C$10000,$C907)),AVERAGEIFS(Observed!W$2:W$10000,Observed!$A$2:$A$10000,$A907,Observed!$C$2:$C$10000,$C907),"")</f>
        <v/>
      </c>
      <c r="X907" s="23" t="str">
        <f>IF(ISNUMBER(AVERAGEIFS(Observed!X$2:X$10000,Observed!$A$2:$A$10000,$A907,Observed!$C$2:$C$10000,$C907)),AVERAGEIFS(Observed!X$2:X$10000,Observed!$A$2:$A$10000,$A907,Observed!$C$2:$C$10000,$C907),"")</f>
        <v/>
      </c>
      <c r="Y907" s="23" t="str">
        <f>IF(ISNUMBER(AVERAGEIFS(Observed!Y$2:Y$10000,Observed!$A$2:$A$10000,$A907,Observed!$C$2:$C$10000,$C907)),AVERAGEIFS(Observed!Y$2:Y$10000,Observed!$A$2:$A$10000,$A907,Observed!$C$2:$C$10000,$C907),"")</f>
        <v/>
      </c>
      <c r="Z907" s="23" t="str">
        <f>IF(ISNUMBER(AVERAGEIFS(Observed!Z$2:Z$10000,Observed!$A$2:$A$10000,$A907,Observed!$C$2:$C$10000,$C907)),AVERAGEIFS(Observed!Z$2:Z$10000,Observed!$A$2:$A$10000,$A907,Observed!$C$2:$C$10000,$C907),"")</f>
        <v/>
      </c>
      <c r="AA907" s="23" t="str">
        <f>IF(ISNUMBER(AVERAGEIFS(Observed!AA$2:AA$10000,Observed!$A$2:$A$10000,$A907,Observed!$C$2:$C$10000,$C907)),AVERAGEIFS(Observed!AA$2:AA$10000,Observed!$A$2:$A$10000,$A907,Observed!$C$2:$C$10000,$C907),"")</f>
        <v/>
      </c>
      <c r="AB907" s="23" t="str">
        <f>IF(ISNUMBER(AVERAGEIFS(Observed!AB$2:AB$10000,Observed!$A$2:$A$10000,$A907,Observed!$C$2:$C$10000,$C907)),AVERAGEIFS(Observed!AB$2:AB$10000,Observed!$A$2:$A$10000,$A907,Observed!$C$2:$C$10000,$C907),"")</f>
        <v/>
      </c>
      <c r="AC907" s="23" t="str">
        <f>IF(ISNUMBER(AVERAGEIFS(Observed!AC$2:AC$10000,Observed!$A$2:$A$10000,$A907,Observed!$C$2:$C$10000,$C907)),AVERAGEIFS(Observed!AC$2:AC$10000,Observed!$A$2:$A$10000,$A907,Observed!$C$2:$C$10000,$C907),"")</f>
        <v/>
      </c>
      <c r="AD907" s="23" t="str">
        <f>IF(ISNUMBER(AVERAGEIFS(Observed!AD$2:AD$10000,Observed!$A$2:$A$10000,$A907,Observed!$C$2:$C$10000,$C907)),AVERAGEIFS(Observed!AD$2:AD$10000,Observed!$A$2:$A$10000,$A907,Observed!$C$2:$C$10000,$C907),"")</f>
        <v/>
      </c>
      <c r="AE907" s="24" t="str">
        <f>IF(ISNUMBER(AVERAGEIFS(Observed!AE$2:AE$10000,Observed!$A$2:$A$10000,$A907,Observed!$C$2:$C$10000,$C907)),AVERAGEIFS(Observed!AE$2:AE$10000,Observed!$A$2:$A$10000,$A907,Observed!$C$2:$C$10000,$C907),"")</f>
        <v/>
      </c>
      <c r="AF907" s="24" t="str">
        <f>IF(ISNUMBER(AVERAGEIFS(Observed!AF$2:AF$10000,Observed!$A$2:$A$10000,$A907,Observed!$C$2:$C$10000,$C907)),AVERAGEIFS(Observed!AF$2:AF$10000,Observed!$A$2:$A$10000,$A907,Observed!$C$2:$C$10000,$C907),"")</f>
        <v/>
      </c>
      <c r="AG907" s="23" t="str">
        <f>IF(ISNUMBER(AVERAGEIFS(Observed!AG$2:AG$10000,Observed!$A$2:$A$10000,$A907,Observed!$C$2:$C$10000,$C907)),AVERAGEIFS(Observed!AG$2:AG$10000,Observed!$A$2:$A$10000,$A907,Observed!$C$2:$C$10000,$C907),"")</f>
        <v/>
      </c>
      <c r="AH907" s="23" t="str">
        <f>IF(ISNUMBER(AVERAGEIFS(Observed!AH$2:AH$10000,Observed!$A$2:$A$10000,$A907,Observed!$C$2:$C$10000,$C907)),AVERAGEIFS(Observed!AH$2:AH$10000,Observed!$A$2:$A$10000,$A907,Observed!$C$2:$C$10000,$C907),"")</f>
        <v/>
      </c>
      <c r="AI907" s="22" t="str">
        <f>IF(ISNUMBER(AVERAGEIFS(Observed!AI$2:AI$10000,Observed!$A$2:$A$10000,$A907,Observed!$C$2:$C$10000,$C907)),AVERAGEIFS(Observed!AI$2:AI$10000,Observed!$A$2:$A$10000,$A907,Observed!$C$2:$C$10000,$C907),"")</f>
        <v/>
      </c>
      <c r="AJ907" s="23">
        <f>IF(ISNUMBER(AVERAGEIFS(Observed!AJ$2:AJ$10000,Observed!$A$2:$A$10000,$A907,Observed!$C$2:$C$10000,$C907)),AVERAGEIFS(Observed!AJ$2:AJ$10000,Observed!$A$2:$A$10000,$A907,Observed!$C$2:$C$10000,$C907),"")</f>
        <v>20.68</v>
      </c>
      <c r="AK907" s="23" t="str">
        <f>IF(ISNUMBER(AVERAGEIFS(Observed!AK$2:AK$10000,Observed!$A$2:$A$10000,$A907,Observed!$C$2:$C$10000,$C907)),AVERAGEIFS(Observed!AK$2:AK$10000,Observed!$A$2:$A$10000,$A907,Observed!$C$2:$C$10000,$C907),"")</f>
        <v/>
      </c>
      <c r="AL907" s="23" t="str">
        <f>IF(ISNUMBER(AVERAGEIFS(Observed!AL$2:AL$10000,Observed!$A$2:$A$10000,$A907,Observed!$C$2:$C$10000,$C907)),AVERAGEIFS(Observed!AL$2:AL$10000,Observed!$A$2:$A$10000,$A907,Observed!$C$2:$C$10000,$C907),"")</f>
        <v/>
      </c>
      <c r="AM907" s="23" t="str">
        <f>IF(ISNUMBER(AVERAGEIFS(Observed!AM$2:AM$10000,Observed!$A$2:$A$10000,$A907,Observed!$C$2:$C$10000,$C907)),AVERAGEIFS(Observed!AM$2:AM$10000,Observed!$A$2:$A$10000,$A907,Observed!$C$2:$C$10000,$C907),"")</f>
        <v/>
      </c>
      <c r="AN907" s="23" t="str">
        <f>IF(ISNUMBER(AVERAGEIFS(Observed!AN$2:AN$10000,Observed!$A$2:$A$10000,$A907,Observed!$C$2:$C$10000,$C907)),AVERAGEIFS(Observed!AN$2:AN$10000,Observed!$A$2:$A$10000,$A907,Observed!$C$2:$C$10000,$C907),"")</f>
        <v/>
      </c>
      <c r="AO907" s="2">
        <f>COUNTIFS(Observed!$A$2:$A$10000,$A907,Observed!$C$2:$C$10000,$C907)</f>
        <v>5</v>
      </c>
      <c r="AP907" s="2">
        <f t="shared" si="17"/>
        <v>1</v>
      </c>
    </row>
    <row r="908" spans="1:42" x14ac:dyDescent="0.25">
      <c r="A908" t="s">
        <v>94</v>
      </c>
      <c r="B908" t="s">
        <v>30</v>
      </c>
      <c r="C908" s="20">
        <v>40973</v>
      </c>
      <c r="D908">
        <v>1</v>
      </c>
      <c r="F908" t="s">
        <v>108</v>
      </c>
      <c r="G908" s="25" t="s">
        <v>76</v>
      </c>
      <c r="J908" s="2"/>
      <c r="K908" s="22" t="str">
        <f>IF(ISNUMBER(AVERAGEIFS(Observed!K$2:K$10000,Observed!$A$2:$A$10000,$A908,Observed!$C$2:$C$10000,$C908)),AVERAGEIFS(Observed!K$2:K$10000,Observed!$A$2:$A$10000,$A908,Observed!$C$2:$C$10000,$C908),"")</f>
        <v/>
      </c>
      <c r="L908" s="23" t="str">
        <f>IF(ISNUMBER(AVERAGEIFS(Observed!L$2:L$10000,Observed!$A$2:$A$10000,$A908,Observed!$C$2:$C$10000,$C908)),AVERAGEIFS(Observed!L$2:L$10000,Observed!$A$2:$A$10000,$A908,Observed!$C$2:$C$10000,$C908),"")</f>
        <v/>
      </c>
      <c r="M908" s="23" t="str">
        <f>IF(ISNUMBER(AVERAGEIFS(Observed!M$2:M$10000,Observed!$A$2:$A$10000,$A908,Observed!$C$2:$C$10000,$C908)),AVERAGEIFS(Observed!M$2:M$10000,Observed!$A$2:$A$10000,$A908,Observed!$C$2:$C$10000,$C908),"")</f>
        <v/>
      </c>
      <c r="N908" s="23" t="str">
        <f>IF(ISNUMBER(AVERAGEIFS(Observed!N$2:N$10000,Observed!$A$2:$A$10000,$A908,Observed!$C$2:$C$10000,$C908)),AVERAGEIFS(Observed!N$2:N$10000,Observed!$A$2:$A$10000,$A908,Observed!$C$2:$C$10000,$C908),"")</f>
        <v/>
      </c>
      <c r="O908" s="23" t="str">
        <f>IF(ISNUMBER(AVERAGEIFS(Observed!O$2:O$10000,Observed!$A$2:$A$10000,$A908,Observed!$C$2:$C$10000,$C908)),AVERAGEIFS(Observed!O$2:O$10000,Observed!$A$2:$A$10000,$A908,Observed!$C$2:$C$10000,$C908),"")</f>
        <v/>
      </c>
      <c r="P908" s="24" t="str">
        <f>IF(ISNUMBER(AVERAGEIFS(Observed!P$2:P$10000,Observed!$A$2:$A$10000,$A908,Observed!$C$2:$C$10000,$C908)),AVERAGEIFS(Observed!P$2:P$10000,Observed!$A$2:$A$10000,$A908,Observed!$C$2:$C$10000,$C908),"")</f>
        <v/>
      </c>
      <c r="Q908" s="24" t="str">
        <f>IF(ISNUMBER(AVERAGEIFS(Observed!Q$2:Q$10000,Observed!$A$2:$A$10000,$A908,Observed!$C$2:$C$10000,$C908)),AVERAGEIFS(Observed!Q$2:Q$10000,Observed!$A$2:$A$10000,$A908,Observed!$C$2:$C$10000,$C908),"")</f>
        <v/>
      </c>
      <c r="R908" s="24" t="str">
        <f>IF(ISNUMBER(AVERAGEIFS(Observed!R$2:R$10000,Observed!$A$2:$A$10000,$A908,Observed!$C$2:$C$10000,$C908)),AVERAGEIFS(Observed!R$2:R$10000,Observed!$A$2:$A$10000,$A908,Observed!$C$2:$C$10000,$C908),"")</f>
        <v/>
      </c>
      <c r="S908" s="22" t="str">
        <f>IF(ISNUMBER(AVERAGEIFS(Observed!S$2:S$10000,Observed!$A$2:$A$10000,$A908,Observed!$C$2:$C$10000,$C908)),AVERAGEIFS(Observed!S$2:S$10000,Observed!$A$2:$A$10000,$A908,Observed!$C$2:$C$10000,$C908),"")</f>
        <v/>
      </c>
      <c r="T908" s="23" t="str">
        <f>IF(ISNUMBER(AVERAGEIFS(Observed!T$2:T$10000,Observed!$A$2:$A$10000,$A908,Observed!$C$2:$C$10000,$C908)),AVERAGEIFS(Observed!T$2:T$10000,Observed!$A$2:$A$10000,$A908,Observed!$C$2:$C$10000,$C908),"")</f>
        <v/>
      </c>
      <c r="U908" s="23" t="str">
        <f>IF(ISNUMBER(AVERAGEIFS(Observed!U$2:U$10000,Observed!$A$2:$A$10000,$A908,Observed!$C$2:$C$10000,$C908)),AVERAGEIFS(Observed!U$2:U$10000,Observed!$A$2:$A$10000,$A908,Observed!$C$2:$C$10000,$C908),"")</f>
        <v/>
      </c>
      <c r="V908" s="23" t="str">
        <f>IF(ISNUMBER(AVERAGEIFS(Observed!V$2:V$10000,Observed!$A$2:$A$10000,$A908,Observed!$C$2:$C$10000,$C908)),AVERAGEIFS(Observed!V$2:V$10000,Observed!$A$2:$A$10000,$A908,Observed!$C$2:$C$10000,$C908),"")</f>
        <v/>
      </c>
      <c r="W908" s="23" t="str">
        <f>IF(ISNUMBER(AVERAGEIFS(Observed!W$2:W$10000,Observed!$A$2:$A$10000,$A908,Observed!$C$2:$C$10000,$C908)),AVERAGEIFS(Observed!W$2:W$10000,Observed!$A$2:$A$10000,$A908,Observed!$C$2:$C$10000,$C908),"")</f>
        <v/>
      </c>
      <c r="X908" s="23" t="str">
        <f>IF(ISNUMBER(AVERAGEIFS(Observed!X$2:X$10000,Observed!$A$2:$A$10000,$A908,Observed!$C$2:$C$10000,$C908)),AVERAGEIFS(Observed!X$2:X$10000,Observed!$A$2:$A$10000,$A908,Observed!$C$2:$C$10000,$C908),"")</f>
        <v/>
      </c>
      <c r="Y908" s="23" t="str">
        <f>IF(ISNUMBER(AVERAGEIFS(Observed!Y$2:Y$10000,Observed!$A$2:$A$10000,$A908,Observed!$C$2:$C$10000,$C908)),AVERAGEIFS(Observed!Y$2:Y$10000,Observed!$A$2:$A$10000,$A908,Observed!$C$2:$C$10000,$C908),"")</f>
        <v/>
      </c>
      <c r="Z908" s="23" t="str">
        <f>IF(ISNUMBER(AVERAGEIFS(Observed!Z$2:Z$10000,Observed!$A$2:$A$10000,$A908,Observed!$C$2:$C$10000,$C908)),AVERAGEIFS(Observed!Z$2:Z$10000,Observed!$A$2:$A$10000,$A908,Observed!$C$2:$C$10000,$C908),"")</f>
        <v/>
      </c>
      <c r="AA908" s="23" t="str">
        <f>IF(ISNUMBER(AVERAGEIFS(Observed!AA$2:AA$10000,Observed!$A$2:$A$10000,$A908,Observed!$C$2:$C$10000,$C908)),AVERAGEIFS(Observed!AA$2:AA$10000,Observed!$A$2:$A$10000,$A908,Observed!$C$2:$C$10000,$C908),"")</f>
        <v/>
      </c>
      <c r="AB908" s="23" t="str">
        <f>IF(ISNUMBER(AVERAGEIFS(Observed!AB$2:AB$10000,Observed!$A$2:$A$10000,$A908,Observed!$C$2:$C$10000,$C908)),AVERAGEIFS(Observed!AB$2:AB$10000,Observed!$A$2:$A$10000,$A908,Observed!$C$2:$C$10000,$C908),"")</f>
        <v/>
      </c>
      <c r="AC908" s="23" t="str">
        <f>IF(ISNUMBER(AVERAGEIFS(Observed!AC$2:AC$10000,Observed!$A$2:$A$10000,$A908,Observed!$C$2:$C$10000,$C908)),AVERAGEIFS(Observed!AC$2:AC$10000,Observed!$A$2:$A$10000,$A908,Observed!$C$2:$C$10000,$C908),"")</f>
        <v/>
      </c>
      <c r="AD908" s="23" t="str">
        <f>IF(ISNUMBER(AVERAGEIFS(Observed!AD$2:AD$10000,Observed!$A$2:$A$10000,$A908,Observed!$C$2:$C$10000,$C908)),AVERAGEIFS(Observed!AD$2:AD$10000,Observed!$A$2:$A$10000,$A908,Observed!$C$2:$C$10000,$C908),"")</f>
        <v/>
      </c>
      <c r="AE908" s="24" t="str">
        <f>IF(ISNUMBER(AVERAGEIFS(Observed!AE$2:AE$10000,Observed!$A$2:$A$10000,$A908,Observed!$C$2:$C$10000,$C908)),AVERAGEIFS(Observed!AE$2:AE$10000,Observed!$A$2:$A$10000,$A908,Observed!$C$2:$C$10000,$C908),"")</f>
        <v/>
      </c>
      <c r="AF908" s="24" t="str">
        <f>IF(ISNUMBER(AVERAGEIFS(Observed!AF$2:AF$10000,Observed!$A$2:$A$10000,$A908,Observed!$C$2:$C$10000,$C908)),AVERAGEIFS(Observed!AF$2:AF$10000,Observed!$A$2:$A$10000,$A908,Observed!$C$2:$C$10000,$C908),"")</f>
        <v/>
      </c>
      <c r="AG908" s="23" t="str">
        <f>IF(ISNUMBER(AVERAGEIFS(Observed!AG$2:AG$10000,Observed!$A$2:$A$10000,$A908,Observed!$C$2:$C$10000,$C908)),AVERAGEIFS(Observed!AG$2:AG$10000,Observed!$A$2:$A$10000,$A908,Observed!$C$2:$C$10000,$C908),"")</f>
        <v/>
      </c>
      <c r="AH908" s="23" t="str">
        <f>IF(ISNUMBER(AVERAGEIFS(Observed!AH$2:AH$10000,Observed!$A$2:$A$10000,$A908,Observed!$C$2:$C$10000,$C908)),AVERAGEIFS(Observed!AH$2:AH$10000,Observed!$A$2:$A$10000,$A908,Observed!$C$2:$C$10000,$C908),"")</f>
        <v/>
      </c>
      <c r="AI908" s="22" t="str">
        <f>IF(ISNUMBER(AVERAGEIFS(Observed!AI$2:AI$10000,Observed!$A$2:$A$10000,$A908,Observed!$C$2:$C$10000,$C908)),AVERAGEIFS(Observed!AI$2:AI$10000,Observed!$A$2:$A$10000,$A908,Observed!$C$2:$C$10000,$C908),"")</f>
        <v/>
      </c>
      <c r="AJ908" s="23">
        <f>IF(ISNUMBER(AVERAGEIFS(Observed!AJ$2:AJ$10000,Observed!$A$2:$A$10000,$A908,Observed!$C$2:$C$10000,$C908)),AVERAGEIFS(Observed!AJ$2:AJ$10000,Observed!$A$2:$A$10000,$A908,Observed!$C$2:$C$10000,$C908),"")</f>
        <v>23.080000000000002</v>
      </c>
      <c r="AK908" s="23" t="str">
        <f>IF(ISNUMBER(AVERAGEIFS(Observed!AK$2:AK$10000,Observed!$A$2:$A$10000,$A908,Observed!$C$2:$C$10000,$C908)),AVERAGEIFS(Observed!AK$2:AK$10000,Observed!$A$2:$A$10000,$A908,Observed!$C$2:$C$10000,$C908),"")</f>
        <v/>
      </c>
      <c r="AL908" s="23" t="str">
        <f>IF(ISNUMBER(AVERAGEIFS(Observed!AL$2:AL$10000,Observed!$A$2:$A$10000,$A908,Observed!$C$2:$C$10000,$C908)),AVERAGEIFS(Observed!AL$2:AL$10000,Observed!$A$2:$A$10000,$A908,Observed!$C$2:$C$10000,$C908),"")</f>
        <v/>
      </c>
      <c r="AM908" s="23" t="str">
        <f>IF(ISNUMBER(AVERAGEIFS(Observed!AM$2:AM$10000,Observed!$A$2:$A$10000,$A908,Observed!$C$2:$C$10000,$C908)),AVERAGEIFS(Observed!AM$2:AM$10000,Observed!$A$2:$A$10000,$A908,Observed!$C$2:$C$10000,$C908),"")</f>
        <v/>
      </c>
      <c r="AN908" s="23" t="str">
        <f>IF(ISNUMBER(AVERAGEIFS(Observed!AN$2:AN$10000,Observed!$A$2:$A$10000,$A908,Observed!$C$2:$C$10000,$C908)),AVERAGEIFS(Observed!AN$2:AN$10000,Observed!$A$2:$A$10000,$A908,Observed!$C$2:$C$10000,$C908),"")</f>
        <v/>
      </c>
      <c r="AO908" s="2">
        <f>COUNTIFS(Observed!$A$2:$A$10000,$A908,Observed!$C$2:$C$10000,$C908)</f>
        <v>5</v>
      </c>
      <c r="AP908" s="2">
        <f t="shared" si="17"/>
        <v>1</v>
      </c>
    </row>
    <row r="909" spans="1:42" x14ac:dyDescent="0.25">
      <c r="A909" t="s">
        <v>94</v>
      </c>
      <c r="B909" t="s">
        <v>30</v>
      </c>
      <c r="C909" s="20">
        <v>40980</v>
      </c>
      <c r="D909">
        <v>1</v>
      </c>
      <c r="F909" t="s">
        <v>108</v>
      </c>
      <c r="G909" s="25" t="s">
        <v>76</v>
      </c>
      <c r="J909" s="2"/>
      <c r="K909" s="22" t="str">
        <f>IF(ISNUMBER(AVERAGEIFS(Observed!K$2:K$10000,Observed!$A$2:$A$10000,$A909,Observed!$C$2:$C$10000,$C909)),AVERAGEIFS(Observed!K$2:K$10000,Observed!$A$2:$A$10000,$A909,Observed!$C$2:$C$10000,$C909),"")</f>
        <v/>
      </c>
      <c r="L909" s="23" t="str">
        <f>IF(ISNUMBER(AVERAGEIFS(Observed!L$2:L$10000,Observed!$A$2:$A$10000,$A909,Observed!$C$2:$C$10000,$C909)),AVERAGEIFS(Observed!L$2:L$10000,Observed!$A$2:$A$10000,$A909,Observed!$C$2:$C$10000,$C909),"")</f>
        <v/>
      </c>
      <c r="M909" s="23" t="str">
        <f>IF(ISNUMBER(AVERAGEIFS(Observed!M$2:M$10000,Observed!$A$2:$A$10000,$A909,Observed!$C$2:$C$10000,$C909)),AVERAGEIFS(Observed!M$2:M$10000,Observed!$A$2:$A$10000,$A909,Observed!$C$2:$C$10000,$C909),"")</f>
        <v/>
      </c>
      <c r="N909" s="23" t="str">
        <f>IF(ISNUMBER(AVERAGEIFS(Observed!N$2:N$10000,Observed!$A$2:$A$10000,$A909,Observed!$C$2:$C$10000,$C909)),AVERAGEIFS(Observed!N$2:N$10000,Observed!$A$2:$A$10000,$A909,Observed!$C$2:$C$10000,$C909),"")</f>
        <v/>
      </c>
      <c r="O909" s="23" t="str">
        <f>IF(ISNUMBER(AVERAGEIFS(Observed!O$2:O$10000,Observed!$A$2:$A$10000,$A909,Observed!$C$2:$C$10000,$C909)),AVERAGEIFS(Observed!O$2:O$10000,Observed!$A$2:$A$10000,$A909,Observed!$C$2:$C$10000,$C909),"")</f>
        <v/>
      </c>
      <c r="P909" s="24" t="str">
        <f>IF(ISNUMBER(AVERAGEIFS(Observed!P$2:P$10000,Observed!$A$2:$A$10000,$A909,Observed!$C$2:$C$10000,$C909)),AVERAGEIFS(Observed!P$2:P$10000,Observed!$A$2:$A$10000,$A909,Observed!$C$2:$C$10000,$C909),"")</f>
        <v/>
      </c>
      <c r="Q909" s="24" t="str">
        <f>IF(ISNUMBER(AVERAGEIFS(Observed!Q$2:Q$10000,Observed!$A$2:$A$10000,$A909,Observed!$C$2:$C$10000,$C909)),AVERAGEIFS(Observed!Q$2:Q$10000,Observed!$A$2:$A$10000,$A909,Observed!$C$2:$C$10000,$C909),"")</f>
        <v/>
      </c>
      <c r="R909" s="24" t="str">
        <f>IF(ISNUMBER(AVERAGEIFS(Observed!R$2:R$10000,Observed!$A$2:$A$10000,$A909,Observed!$C$2:$C$10000,$C909)),AVERAGEIFS(Observed!R$2:R$10000,Observed!$A$2:$A$10000,$A909,Observed!$C$2:$C$10000,$C909),"")</f>
        <v/>
      </c>
      <c r="S909" s="22" t="str">
        <f>IF(ISNUMBER(AVERAGEIFS(Observed!S$2:S$10000,Observed!$A$2:$A$10000,$A909,Observed!$C$2:$C$10000,$C909)),AVERAGEIFS(Observed!S$2:S$10000,Observed!$A$2:$A$10000,$A909,Observed!$C$2:$C$10000,$C909),"")</f>
        <v/>
      </c>
      <c r="T909" s="23" t="str">
        <f>IF(ISNUMBER(AVERAGEIFS(Observed!T$2:T$10000,Observed!$A$2:$A$10000,$A909,Observed!$C$2:$C$10000,$C909)),AVERAGEIFS(Observed!T$2:T$10000,Observed!$A$2:$A$10000,$A909,Observed!$C$2:$C$10000,$C909),"")</f>
        <v/>
      </c>
      <c r="U909" s="23" t="str">
        <f>IF(ISNUMBER(AVERAGEIFS(Observed!U$2:U$10000,Observed!$A$2:$A$10000,$A909,Observed!$C$2:$C$10000,$C909)),AVERAGEIFS(Observed!U$2:U$10000,Observed!$A$2:$A$10000,$A909,Observed!$C$2:$C$10000,$C909),"")</f>
        <v/>
      </c>
      <c r="V909" s="23" t="str">
        <f>IF(ISNUMBER(AVERAGEIFS(Observed!V$2:V$10000,Observed!$A$2:$A$10000,$A909,Observed!$C$2:$C$10000,$C909)),AVERAGEIFS(Observed!V$2:V$10000,Observed!$A$2:$A$10000,$A909,Observed!$C$2:$C$10000,$C909),"")</f>
        <v/>
      </c>
      <c r="W909" s="23" t="str">
        <f>IF(ISNUMBER(AVERAGEIFS(Observed!W$2:W$10000,Observed!$A$2:$A$10000,$A909,Observed!$C$2:$C$10000,$C909)),AVERAGEIFS(Observed!W$2:W$10000,Observed!$A$2:$A$10000,$A909,Observed!$C$2:$C$10000,$C909),"")</f>
        <v/>
      </c>
      <c r="X909" s="23" t="str">
        <f>IF(ISNUMBER(AVERAGEIFS(Observed!X$2:X$10000,Observed!$A$2:$A$10000,$A909,Observed!$C$2:$C$10000,$C909)),AVERAGEIFS(Observed!X$2:X$10000,Observed!$A$2:$A$10000,$A909,Observed!$C$2:$C$10000,$C909),"")</f>
        <v/>
      </c>
      <c r="Y909" s="23" t="str">
        <f>IF(ISNUMBER(AVERAGEIFS(Observed!Y$2:Y$10000,Observed!$A$2:$A$10000,$A909,Observed!$C$2:$C$10000,$C909)),AVERAGEIFS(Observed!Y$2:Y$10000,Observed!$A$2:$A$10000,$A909,Observed!$C$2:$C$10000,$C909),"")</f>
        <v/>
      </c>
      <c r="Z909" s="23" t="str">
        <f>IF(ISNUMBER(AVERAGEIFS(Observed!Z$2:Z$10000,Observed!$A$2:$A$10000,$A909,Observed!$C$2:$C$10000,$C909)),AVERAGEIFS(Observed!Z$2:Z$10000,Observed!$A$2:$A$10000,$A909,Observed!$C$2:$C$10000,$C909),"")</f>
        <v/>
      </c>
      <c r="AA909" s="23" t="str">
        <f>IF(ISNUMBER(AVERAGEIFS(Observed!AA$2:AA$10000,Observed!$A$2:$A$10000,$A909,Observed!$C$2:$C$10000,$C909)),AVERAGEIFS(Observed!AA$2:AA$10000,Observed!$A$2:$A$10000,$A909,Observed!$C$2:$C$10000,$C909),"")</f>
        <v/>
      </c>
      <c r="AB909" s="23" t="str">
        <f>IF(ISNUMBER(AVERAGEIFS(Observed!AB$2:AB$10000,Observed!$A$2:$A$10000,$A909,Observed!$C$2:$C$10000,$C909)),AVERAGEIFS(Observed!AB$2:AB$10000,Observed!$A$2:$A$10000,$A909,Observed!$C$2:$C$10000,$C909),"")</f>
        <v/>
      </c>
      <c r="AC909" s="23" t="str">
        <f>IF(ISNUMBER(AVERAGEIFS(Observed!AC$2:AC$10000,Observed!$A$2:$A$10000,$A909,Observed!$C$2:$C$10000,$C909)),AVERAGEIFS(Observed!AC$2:AC$10000,Observed!$A$2:$A$10000,$A909,Observed!$C$2:$C$10000,$C909),"")</f>
        <v/>
      </c>
      <c r="AD909" s="23" t="str">
        <f>IF(ISNUMBER(AVERAGEIFS(Observed!AD$2:AD$10000,Observed!$A$2:$A$10000,$A909,Observed!$C$2:$C$10000,$C909)),AVERAGEIFS(Observed!AD$2:AD$10000,Observed!$A$2:$A$10000,$A909,Observed!$C$2:$C$10000,$C909),"")</f>
        <v/>
      </c>
      <c r="AE909" s="24" t="str">
        <f>IF(ISNUMBER(AVERAGEIFS(Observed!AE$2:AE$10000,Observed!$A$2:$A$10000,$A909,Observed!$C$2:$C$10000,$C909)),AVERAGEIFS(Observed!AE$2:AE$10000,Observed!$A$2:$A$10000,$A909,Observed!$C$2:$C$10000,$C909),"")</f>
        <v/>
      </c>
      <c r="AF909" s="24" t="str">
        <f>IF(ISNUMBER(AVERAGEIFS(Observed!AF$2:AF$10000,Observed!$A$2:$A$10000,$A909,Observed!$C$2:$C$10000,$C909)),AVERAGEIFS(Observed!AF$2:AF$10000,Observed!$A$2:$A$10000,$A909,Observed!$C$2:$C$10000,$C909),"")</f>
        <v/>
      </c>
      <c r="AG909" s="23" t="str">
        <f>IF(ISNUMBER(AVERAGEIFS(Observed!AG$2:AG$10000,Observed!$A$2:$A$10000,$A909,Observed!$C$2:$C$10000,$C909)),AVERAGEIFS(Observed!AG$2:AG$10000,Observed!$A$2:$A$10000,$A909,Observed!$C$2:$C$10000,$C909),"")</f>
        <v/>
      </c>
      <c r="AH909" s="23" t="str">
        <f>IF(ISNUMBER(AVERAGEIFS(Observed!AH$2:AH$10000,Observed!$A$2:$A$10000,$A909,Observed!$C$2:$C$10000,$C909)),AVERAGEIFS(Observed!AH$2:AH$10000,Observed!$A$2:$A$10000,$A909,Observed!$C$2:$C$10000,$C909),"")</f>
        <v/>
      </c>
      <c r="AI909" s="22" t="str">
        <f>IF(ISNUMBER(AVERAGEIFS(Observed!AI$2:AI$10000,Observed!$A$2:$A$10000,$A909,Observed!$C$2:$C$10000,$C909)),AVERAGEIFS(Observed!AI$2:AI$10000,Observed!$A$2:$A$10000,$A909,Observed!$C$2:$C$10000,$C909),"")</f>
        <v/>
      </c>
      <c r="AJ909" s="23">
        <f>IF(ISNUMBER(AVERAGEIFS(Observed!AJ$2:AJ$10000,Observed!$A$2:$A$10000,$A909,Observed!$C$2:$C$10000,$C909)),AVERAGEIFS(Observed!AJ$2:AJ$10000,Observed!$A$2:$A$10000,$A909,Observed!$C$2:$C$10000,$C909),"")</f>
        <v>24.580000000000002</v>
      </c>
      <c r="AK909" s="23" t="str">
        <f>IF(ISNUMBER(AVERAGEIFS(Observed!AK$2:AK$10000,Observed!$A$2:$A$10000,$A909,Observed!$C$2:$C$10000,$C909)),AVERAGEIFS(Observed!AK$2:AK$10000,Observed!$A$2:$A$10000,$A909,Observed!$C$2:$C$10000,$C909),"")</f>
        <v/>
      </c>
      <c r="AL909" s="23" t="str">
        <f>IF(ISNUMBER(AVERAGEIFS(Observed!AL$2:AL$10000,Observed!$A$2:$A$10000,$A909,Observed!$C$2:$C$10000,$C909)),AVERAGEIFS(Observed!AL$2:AL$10000,Observed!$A$2:$A$10000,$A909,Observed!$C$2:$C$10000,$C909),"")</f>
        <v/>
      </c>
      <c r="AM909" s="23" t="str">
        <f>IF(ISNUMBER(AVERAGEIFS(Observed!AM$2:AM$10000,Observed!$A$2:$A$10000,$A909,Observed!$C$2:$C$10000,$C909)),AVERAGEIFS(Observed!AM$2:AM$10000,Observed!$A$2:$A$10000,$A909,Observed!$C$2:$C$10000,$C909),"")</f>
        <v/>
      </c>
      <c r="AN909" s="23" t="str">
        <f>IF(ISNUMBER(AVERAGEIFS(Observed!AN$2:AN$10000,Observed!$A$2:$A$10000,$A909,Observed!$C$2:$C$10000,$C909)),AVERAGEIFS(Observed!AN$2:AN$10000,Observed!$A$2:$A$10000,$A909,Observed!$C$2:$C$10000,$C909),"")</f>
        <v/>
      </c>
      <c r="AO909" s="2">
        <f>COUNTIFS(Observed!$A$2:$A$10000,$A909,Observed!$C$2:$C$10000,$C909)</f>
        <v>5</v>
      </c>
      <c r="AP909" s="2">
        <f t="shared" si="17"/>
        <v>1</v>
      </c>
    </row>
    <row r="910" spans="1:42" x14ac:dyDescent="0.25">
      <c r="A910" t="s">
        <v>94</v>
      </c>
      <c r="B910" t="s">
        <v>30</v>
      </c>
      <c r="C910" s="20">
        <v>40987</v>
      </c>
      <c r="D910">
        <v>1</v>
      </c>
      <c r="F910" t="s">
        <v>108</v>
      </c>
      <c r="G910" s="25" t="s">
        <v>76</v>
      </c>
      <c r="J910" s="2"/>
      <c r="K910" s="22" t="str">
        <f>IF(ISNUMBER(AVERAGEIFS(Observed!K$2:K$10000,Observed!$A$2:$A$10000,$A910,Observed!$C$2:$C$10000,$C910)),AVERAGEIFS(Observed!K$2:K$10000,Observed!$A$2:$A$10000,$A910,Observed!$C$2:$C$10000,$C910),"")</f>
        <v/>
      </c>
      <c r="L910" s="23" t="str">
        <f>IF(ISNUMBER(AVERAGEIFS(Observed!L$2:L$10000,Observed!$A$2:$A$10000,$A910,Observed!$C$2:$C$10000,$C910)),AVERAGEIFS(Observed!L$2:L$10000,Observed!$A$2:$A$10000,$A910,Observed!$C$2:$C$10000,$C910),"")</f>
        <v/>
      </c>
      <c r="M910" s="23" t="str">
        <f>IF(ISNUMBER(AVERAGEIFS(Observed!M$2:M$10000,Observed!$A$2:$A$10000,$A910,Observed!$C$2:$C$10000,$C910)),AVERAGEIFS(Observed!M$2:M$10000,Observed!$A$2:$A$10000,$A910,Observed!$C$2:$C$10000,$C910),"")</f>
        <v/>
      </c>
      <c r="N910" s="23" t="str">
        <f>IF(ISNUMBER(AVERAGEIFS(Observed!N$2:N$10000,Observed!$A$2:$A$10000,$A910,Observed!$C$2:$C$10000,$C910)),AVERAGEIFS(Observed!N$2:N$10000,Observed!$A$2:$A$10000,$A910,Observed!$C$2:$C$10000,$C910),"")</f>
        <v/>
      </c>
      <c r="O910" s="23" t="str">
        <f>IF(ISNUMBER(AVERAGEIFS(Observed!O$2:O$10000,Observed!$A$2:$A$10000,$A910,Observed!$C$2:$C$10000,$C910)),AVERAGEIFS(Observed!O$2:O$10000,Observed!$A$2:$A$10000,$A910,Observed!$C$2:$C$10000,$C910),"")</f>
        <v/>
      </c>
      <c r="P910" s="24" t="str">
        <f>IF(ISNUMBER(AVERAGEIFS(Observed!P$2:P$10000,Observed!$A$2:$A$10000,$A910,Observed!$C$2:$C$10000,$C910)),AVERAGEIFS(Observed!P$2:P$10000,Observed!$A$2:$A$10000,$A910,Observed!$C$2:$C$10000,$C910),"")</f>
        <v/>
      </c>
      <c r="Q910" s="24" t="str">
        <f>IF(ISNUMBER(AVERAGEIFS(Observed!Q$2:Q$10000,Observed!$A$2:$A$10000,$A910,Observed!$C$2:$C$10000,$C910)),AVERAGEIFS(Observed!Q$2:Q$10000,Observed!$A$2:$A$10000,$A910,Observed!$C$2:$C$10000,$C910),"")</f>
        <v/>
      </c>
      <c r="R910" s="24" t="str">
        <f>IF(ISNUMBER(AVERAGEIFS(Observed!R$2:R$10000,Observed!$A$2:$A$10000,$A910,Observed!$C$2:$C$10000,$C910)),AVERAGEIFS(Observed!R$2:R$10000,Observed!$A$2:$A$10000,$A910,Observed!$C$2:$C$10000,$C910),"")</f>
        <v/>
      </c>
      <c r="S910" s="22" t="str">
        <f>IF(ISNUMBER(AVERAGEIFS(Observed!S$2:S$10000,Observed!$A$2:$A$10000,$A910,Observed!$C$2:$C$10000,$C910)),AVERAGEIFS(Observed!S$2:S$10000,Observed!$A$2:$A$10000,$A910,Observed!$C$2:$C$10000,$C910),"")</f>
        <v/>
      </c>
      <c r="T910" s="23" t="str">
        <f>IF(ISNUMBER(AVERAGEIFS(Observed!T$2:T$10000,Observed!$A$2:$A$10000,$A910,Observed!$C$2:$C$10000,$C910)),AVERAGEIFS(Observed!T$2:T$10000,Observed!$A$2:$A$10000,$A910,Observed!$C$2:$C$10000,$C910),"")</f>
        <v/>
      </c>
      <c r="U910" s="23" t="str">
        <f>IF(ISNUMBER(AVERAGEIFS(Observed!U$2:U$10000,Observed!$A$2:$A$10000,$A910,Observed!$C$2:$C$10000,$C910)),AVERAGEIFS(Observed!U$2:U$10000,Observed!$A$2:$A$10000,$A910,Observed!$C$2:$C$10000,$C910),"")</f>
        <v/>
      </c>
      <c r="V910" s="23" t="str">
        <f>IF(ISNUMBER(AVERAGEIFS(Observed!V$2:V$10000,Observed!$A$2:$A$10000,$A910,Observed!$C$2:$C$10000,$C910)),AVERAGEIFS(Observed!V$2:V$10000,Observed!$A$2:$A$10000,$A910,Observed!$C$2:$C$10000,$C910),"")</f>
        <v/>
      </c>
      <c r="W910" s="23" t="str">
        <f>IF(ISNUMBER(AVERAGEIFS(Observed!W$2:W$10000,Observed!$A$2:$A$10000,$A910,Observed!$C$2:$C$10000,$C910)),AVERAGEIFS(Observed!W$2:W$10000,Observed!$A$2:$A$10000,$A910,Observed!$C$2:$C$10000,$C910),"")</f>
        <v/>
      </c>
      <c r="X910" s="23" t="str">
        <f>IF(ISNUMBER(AVERAGEIFS(Observed!X$2:X$10000,Observed!$A$2:$A$10000,$A910,Observed!$C$2:$C$10000,$C910)),AVERAGEIFS(Observed!X$2:X$10000,Observed!$A$2:$A$10000,$A910,Observed!$C$2:$C$10000,$C910),"")</f>
        <v/>
      </c>
      <c r="Y910" s="23" t="str">
        <f>IF(ISNUMBER(AVERAGEIFS(Observed!Y$2:Y$10000,Observed!$A$2:$A$10000,$A910,Observed!$C$2:$C$10000,$C910)),AVERAGEIFS(Observed!Y$2:Y$10000,Observed!$A$2:$A$10000,$A910,Observed!$C$2:$C$10000,$C910),"")</f>
        <v/>
      </c>
      <c r="Z910" s="23" t="str">
        <f>IF(ISNUMBER(AVERAGEIFS(Observed!Z$2:Z$10000,Observed!$A$2:$A$10000,$A910,Observed!$C$2:$C$10000,$C910)),AVERAGEIFS(Observed!Z$2:Z$10000,Observed!$A$2:$A$10000,$A910,Observed!$C$2:$C$10000,$C910),"")</f>
        <v/>
      </c>
      <c r="AA910" s="23" t="str">
        <f>IF(ISNUMBER(AVERAGEIFS(Observed!AA$2:AA$10000,Observed!$A$2:$A$10000,$A910,Observed!$C$2:$C$10000,$C910)),AVERAGEIFS(Observed!AA$2:AA$10000,Observed!$A$2:$A$10000,$A910,Observed!$C$2:$C$10000,$C910),"")</f>
        <v/>
      </c>
      <c r="AB910" s="23" t="str">
        <f>IF(ISNUMBER(AVERAGEIFS(Observed!AB$2:AB$10000,Observed!$A$2:$A$10000,$A910,Observed!$C$2:$C$10000,$C910)),AVERAGEIFS(Observed!AB$2:AB$10000,Observed!$A$2:$A$10000,$A910,Observed!$C$2:$C$10000,$C910),"")</f>
        <v/>
      </c>
      <c r="AC910" s="23" t="str">
        <f>IF(ISNUMBER(AVERAGEIFS(Observed!AC$2:AC$10000,Observed!$A$2:$A$10000,$A910,Observed!$C$2:$C$10000,$C910)),AVERAGEIFS(Observed!AC$2:AC$10000,Observed!$A$2:$A$10000,$A910,Observed!$C$2:$C$10000,$C910),"")</f>
        <v/>
      </c>
      <c r="AD910" s="23" t="str">
        <f>IF(ISNUMBER(AVERAGEIFS(Observed!AD$2:AD$10000,Observed!$A$2:$A$10000,$A910,Observed!$C$2:$C$10000,$C910)),AVERAGEIFS(Observed!AD$2:AD$10000,Observed!$A$2:$A$10000,$A910,Observed!$C$2:$C$10000,$C910),"")</f>
        <v/>
      </c>
      <c r="AE910" s="24" t="str">
        <f>IF(ISNUMBER(AVERAGEIFS(Observed!AE$2:AE$10000,Observed!$A$2:$A$10000,$A910,Observed!$C$2:$C$10000,$C910)),AVERAGEIFS(Observed!AE$2:AE$10000,Observed!$A$2:$A$10000,$A910,Observed!$C$2:$C$10000,$C910),"")</f>
        <v/>
      </c>
      <c r="AF910" s="24" t="str">
        <f>IF(ISNUMBER(AVERAGEIFS(Observed!AF$2:AF$10000,Observed!$A$2:$A$10000,$A910,Observed!$C$2:$C$10000,$C910)),AVERAGEIFS(Observed!AF$2:AF$10000,Observed!$A$2:$A$10000,$A910,Observed!$C$2:$C$10000,$C910),"")</f>
        <v/>
      </c>
      <c r="AG910" s="23" t="str">
        <f>IF(ISNUMBER(AVERAGEIFS(Observed!AG$2:AG$10000,Observed!$A$2:$A$10000,$A910,Observed!$C$2:$C$10000,$C910)),AVERAGEIFS(Observed!AG$2:AG$10000,Observed!$A$2:$A$10000,$A910,Observed!$C$2:$C$10000,$C910),"")</f>
        <v/>
      </c>
      <c r="AH910" s="23" t="str">
        <f>IF(ISNUMBER(AVERAGEIFS(Observed!AH$2:AH$10000,Observed!$A$2:$A$10000,$A910,Observed!$C$2:$C$10000,$C910)),AVERAGEIFS(Observed!AH$2:AH$10000,Observed!$A$2:$A$10000,$A910,Observed!$C$2:$C$10000,$C910),"")</f>
        <v/>
      </c>
      <c r="AI910" s="22" t="str">
        <f>IF(ISNUMBER(AVERAGEIFS(Observed!AI$2:AI$10000,Observed!$A$2:$A$10000,$A910,Observed!$C$2:$C$10000,$C910)),AVERAGEIFS(Observed!AI$2:AI$10000,Observed!$A$2:$A$10000,$A910,Observed!$C$2:$C$10000,$C910),"")</f>
        <v/>
      </c>
      <c r="AJ910" s="23">
        <f>IF(ISNUMBER(AVERAGEIFS(Observed!AJ$2:AJ$10000,Observed!$A$2:$A$10000,$A910,Observed!$C$2:$C$10000,$C910)),AVERAGEIFS(Observed!AJ$2:AJ$10000,Observed!$A$2:$A$10000,$A910,Observed!$C$2:$C$10000,$C910),"")</f>
        <v>10.24</v>
      </c>
      <c r="AK910" s="23" t="str">
        <f>IF(ISNUMBER(AVERAGEIFS(Observed!AK$2:AK$10000,Observed!$A$2:$A$10000,$A910,Observed!$C$2:$C$10000,$C910)),AVERAGEIFS(Observed!AK$2:AK$10000,Observed!$A$2:$A$10000,$A910,Observed!$C$2:$C$10000,$C910),"")</f>
        <v/>
      </c>
      <c r="AL910" s="23" t="str">
        <f>IF(ISNUMBER(AVERAGEIFS(Observed!AL$2:AL$10000,Observed!$A$2:$A$10000,$A910,Observed!$C$2:$C$10000,$C910)),AVERAGEIFS(Observed!AL$2:AL$10000,Observed!$A$2:$A$10000,$A910,Observed!$C$2:$C$10000,$C910),"")</f>
        <v/>
      </c>
      <c r="AM910" s="23" t="str">
        <f>IF(ISNUMBER(AVERAGEIFS(Observed!AM$2:AM$10000,Observed!$A$2:$A$10000,$A910,Observed!$C$2:$C$10000,$C910)),AVERAGEIFS(Observed!AM$2:AM$10000,Observed!$A$2:$A$10000,$A910,Observed!$C$2:$C$10000,$C910),"")</f>
        <v/>
      </c>
      <c r="AN910" s="23" t="str">
        <f>IF(ISNUMBER(AVERAGEIFS(Observed!AN$2:AN$10000,Observed!$A$2:$A$10000,$A910,Observed!$C$2:$C$10000,$C910)),AVERAGEIFS(Observed!AN$2:AN$10000,Observed!$A$2:$A$10000,$A910,Observed!$C$2:$C$10000,$C910),"")</f>
        <v/>
      </c>
      <c r="AO910" s="2">
        <f>COUNTIFS(Observed!$A$2:$A$10000,$A910,Observed!$C$2:$C$10000,$C910)</f>
        <v>5</v>
      </c>
      <c r="AP910" s="2">
        <f t="shared" si="17"/>
        <v>1</v>
      </c>
    </row>
    <row r="911" spans="1:42" x14ac:dyDescent="0.25">
      <c r="A911" t="s">
        <v>94</v>
      </c>
      <c r="B911" t="s">
        <v>30</v>
      </c>
      <c r="C911" s="20">
        <v>40994</v>
      </c>
      <c r="D911">
        <v>1</v>
      </c>
      <c r="F911" t="s">
        <v>108</v>
      </c>
      <c r="G911" s="25" t="s">
        <v>76</v>
      </c>
      <c r="J911" s="2"/>
      <c r="K911" s="22" t="str">
        <f>IF(ISNUMBER(AVERAGEIFS(Observed!K$2:K$10000,Observed!$A$2:$A$10000,$A911,Observed!$C$2:$C$10000,$C911)),AVERAGEIFS(Observed!K$2:K$10000,Observed!$A$2:$A$10000,$A911,Observed!$C$2:$C$10000,$C911),"")</f>
        <v/>
      </c>
      <c r="L911" s="23" t="str">
        <f>IF(ISNUMBER(AVERAGEIFS(Observed!L$2:L$10000,Observed!$A$2:$A$10000,$A911,Observed!$C$2:$C$10000,$C911)),AVERAGEIFS(Observed!L$2:L$10000,Observed!$A$2:$A$10000,$A911,Observed!$C$2:$C$10000,$C911),"")</f>
        <v/>
      </c>
      <c r="M911" s="23" t="str">
        <f>IF(ISNUMBER(AVERAGEIFS(Observed!M$2:M$10000,Observed!$A$2:$A$10000,$A911,Observed!$C$2:$C$10000,$C911)),AVERAGEIFS(Observed!M$2:M$10000,Observed!$A$2:$A$10000,$A911,Observed!$C$2:$C$10000,$C911),"")</f>
        <v/>
      </c>
      <c r="N911" s="23" t="str">
        <f>IF(ISNUMBER(AVERAGEIFS(Observed!N$2:N$10000,Observed!$A$2:$A$10000,$A911,Observed!$C$2:$C$10000,$C911)),AVERAGEIFS(Observed!N$2:N$10000,Observed!$A$2:$A$10000,$A911,Observed!$C$2:$C$10000,$C911),"")</f>
        <v/>
      </c>
      <c r="O911" s="23" t="str">
        <f>IF(ISNUMBER(AVERAGEIFS(Observed!O$2:O$10000,Observed!$A$2:$A$10000,$A911,Observed!$C$2:$C$10000,$C911)),AVERAGEIFS(Observed!O$2:O$10000,Observed!$A$2:$A$10000,$A911,Observed!$C$2:$C$10000,$C911),"")</f>
        <v/>
      </c>
      <c r="P911" s="24" t="str">
        <f>IF(ISNUMBER(AVERAGEIFS(Observed!P$2:P$10000,Observed!$A$2:$A$10000,$A911,Observed!$C$2:$C$10000,$C911)),AVERAGEIFS(Observed!P$2:P$10000,Observed!$A$2:$A$10000,$A911,Observed!$C$2:$C$10000,$C911),"")</f>
        <v/>
      </c>
      <c r="Q911" s="24" t="str">
        <f>IF(ISNUMBER(AVERAGEIFS(Observed!Q$2:Q$10000,Observed!$A$2:$A$10000,$A911,Observed!$C$2:$C$10000,$C911)),AVERAGEIFS(Observed!Q$2:Q$10000,Observed!$A$2:$A$10000,$A911,Observed!$C$2:$C$10000,$C911),"")</f>
        <v/>
      </c>
      <c r="R911" s="24" t="str">
        <f>IF(ISNUMBER(AVERAGEIFS(Observed!R$2:R$10000,Observed!$A$2:$A$10000,$A911,Observed!$C$2:$C$10000,$C911)),AVERAGEIFS(Observed!R$2:R$10000,Observed!$A$2:$A$10000,$A911,Observed!$C$2:$C$10000,$C911),"")</f>
        <v/>
      </c>
      <c r="S911" s="22" t="str">
        <f>IF(ISNUMBER(AVERAGEIFS(Observed!S$2:S$10000,Observed!$A$2:$A$10000,$A911,Observed!$C$2:$C$10000,$C911)),AVERAGEIFS(Observed!S$2:S$10000,Observed!$A$2:$A$10000,$A911,Observed!$C$2:$C$10000,$C911),"")</f>
        <v/>
      </c>
      <c r="T911" s="23" t="str">
        <f>IF(ISNUMBER(AVERAGEIFS(Observed!T$2:T$10000,Observed!$A$2:$A$10000,$A911,Observed!$C$2:$C$10000,$C911)),AVERAGEIFS(Observed!T$2:T$10000,Observed!$A$2:$A$10000,$A911,Observed!$C$2:$C$10000,$C911),"")</f>
        <v/>
      </c>
      <c r="U911" s="23" t="str">
        <f>IF(ISNUMBER(AVERAGEIFS(Observed!U$2:U$10000,Observed!$A$2:$A$10000,$A911,Observed!$C$2:$C$10000,$C911)),AVERAGEIFS(Observed!U$2:U$10000,Observed!$A$2:$A$10000,$A911,Observed!$C$2:$C$10000,$C911),"")</f>
        <v/>
      </c>
      <c r="V911" s="23" t="str">
        <f>IF(ISNUMBER(AVERAGEIFS(Observed!V$2:V$10000,Observed!$A$2:$A$10000,$A911,Observed!$C$2:$C$10000,$C911)),AVERAGEIFS(Observed!V$2:V$10000,Observed!$A$2:$A$10000,$A911,Observed!$C$2:$C$10000,$C911),"")</f>
        <v/>
      </c>
      <c r="W911" s="23" t="str">
        <f>IF(ISNUMBER(AVERAGEIFS(Observed!W$2:W$10000,Observed!$A$2:$A$10000,$A911,Observed!$C$2:$C$10000,$C911)),AVERAGEIFS(Observed!W$2:W$10000,Observed!$A$2:$A$10000,$A911,Observed!$C$2:$C$10000,$C911),"")</f>
        <v/>
      </c>
      <c r="X911" s="23" t="str">
        <f>IF(ISNUMBER(AVERAGEIFS(Observed!X$2:X$10000,Observed!$A$2:$A$10000,$A911,Observed!$C$2:$C$10000,$C911)),AVERAGEIFS(Observed!X$2:X$10000,Observed!$A$2:$A$10000,$A911,Observed!$C$2:$C$10000,$C911),"")</f>
        <v/>
      </c>
      <c r="Y911" s="23" t="str">
        <f>IF(ISNUMBER(AVERAGEIFS(Observed!Y$2:Y$10000,Observed!$A$2:$A$10000,$A911,Observed!$C$2:$C$10000,$C911)),AVERAGEIFS(Observed!Y$2:Y$10000,Observed!$A$2:$A$10000,$A911,Observed!$C$2:$C$10000,$C911),"")</f>
        <v/>
      </c>
      <c r="Z911" s="23" t="str">
        <f>IF(ISNUMBER(AVERAGEIFS(Observed!Z$2:Z$10000,Observed!$A$2:$A$10000,$A911,Observed!$C$2:$C$10000,$C911)),AVERAGEIFS(Observed!Z$2:Z$10000,Observed!$A$2:$A$10000,$A911,Observed!$C$2:$C$10000,$C911),"")</f>
        <v/>
      </c>
      <c r="AA911" s="23" t="str">
        <f>IF(ISNUMBER(AVERAGEIFS(Observed!AA$2:AA$10000,Observed!$A$2:$A$10000,$A911,Observed!$C$2:$C$10000,$C911)),AVERAGEIFS(Observed!AA$2:AA$10000,Observed!$A$2:$A$10000,$A911,Observed!$C$2:$C$10000,$C911),"")</f>
        <v/>
      </c>
      <c r="AB911" s="23" t="str">
        <f>IF(ISNUMBER(AVERAGEIFS(Observed!AB$2:AB$10000,Observed!$A$2:$A$10000,$A911,Observed!$C$2:$C$10000,$C911)),AVERAGEIFS(Observed!AB$2:AB$10000,Observed!$A$2:$A$10000,$A911,Observed!$C$2:$C$10000,$C911),"")</f>
        <v/>
      </c>
      <c r="AC911" s="23" t="str">
        <f>IF(ISNUMBER(AVERAGEIFS(Observed!AC$2:AC$10000,Observed!$A$2:$A$10000,$A911,Observed!$C$2:$C$10000,$C911)),AVERAGEIFS(Observed!AC$2:AC$10000,Observed!$A$2:$A$10000,$A911,Observed!$C$2:$C$10000,$C911),"")</f>
        <v/>
      </c>
      <c r="AD911" s="23" t="str">
        <f>IF(ISNUMBER(AVERAGEIFS(Observed!AD$2:AD$10000,Observed!$A$2:$A$10000,$A911,Observed!$C$2:$C$10000,$C911)),AVERAGEIFS(Observed!AD$2:AD$10000,Observed!$A$2:$A$10000,$A911,Observed!$C$2:$C$10000,$C911),"")</f>
        <v/>
      </c>
      <c r="AE911" s="24" t="str">
        <f>IF(ISNUMBER(AVERAGEIFS(Observed!AE$2:AE$10000,Observed!$A$2:$A$10000,$A911,Observed!$C$2:$C$10000,$C911)),AVERAGEIFS(Observed!AE$2:AE$10000,Observed!$A$2:$A$10000,$A911,Observed!$C$2:$C$10000,$C911),"")</f>
        <v/>
      </c>
      <c r="AF911" s="24" t="str">
        <f>IF(ISNUMBER(AVERAGEIFS(Observed!AF$2:AF$10000,Observed!$A$2:$A$10000,$A911,Observed!$C$2:$C$10000,$C911)),AVERAGEIFS(Observed!AF$2:AF$10000,Observed!$A$2:$A$10000,$A911,Observed!$C$2:$C$10000,$C911),"")</f>
        <v/>
      </c>
      <c r="AG911" s="23" t="str">
        <f>IF(ISNUMBER(AVERAGEIFS(Observed!AG$2:AG$10000,Observed!$A$2:$A$10000,$A911,Observed!$C$2:$C$10000,$C911)),AVERAGEIFS(Observed!AG$2:AG$10000,Observed!$A$2:$A$10000,$A911,Observed!$C$2:$C$10000,$C911),"")</f>
        <v/>
      </c>
      <c r="AH911" s="23" t="str">
        <f>IF(ISNUMBER(AVERAGEIFS(Observed!AH$2:AH$10000,Observed!$A$2:$A$10000,$A911,Observed!$C$2:$C$10000,$C911)),AVERAGEIFS(Observed!AH$2:AH$10000,Observed!$A$2:$A$10000,$A911,Observed!$C$2:$C$10000,$C911),"")</f>
        <v/>
      </c>
      <c r="AI911" s="22" t="str">
        <f>IF(ISNUMBER(AVERAGEIFS(Observed!AI$2:AI$10000,Observed!$A$2:$A$10000,$A911,Observed!$C$2:$C$10000,$C911)),AVERAGEIFS(Observed!AI$2:AI$10000,Observed!$A$2:$A$10000,$A911,Observed!$C$2:$C$10000,$C911),"")</f>
        <v/>
      </c>
      <c r="AJ911" s="23">
        <f>IF(ISNUMBER(AVERAGEIFS(Observed!AJ$2:AJ$10000,Observed!$A$2:$A$10000,$A911,Observed!$C$2:$C$10000,$C911)),AVERAGEIFS(Observed!AJ$2:AJ$10000,Observed!$A$2:$A$10000,$A911,Observed!$C$2:$C$10000,$C911),"")</f>
        <v>14.819999999999999</v>
      </c>
      <c r="AK911" s="23" t="str">
        <f>IF(ISNUMBER(AVERAGEIFS(Observed!AK$2:AK$10000,Observed!$A$2:$A$10000,$A911,Observed!$C$2:$C$10000,$C911)),AVERAGEIFS(Observed!AK$2:AK$10000,Observed!$A$2:$A$10000,$A911,Observed!$C$2:$C$10000,$C911),"")</f>
        <v/>
      </c>
      <c r="AL911" s="23" t="str">
        <f>IF(ISNUMBER(AVERAGEIFS(Observed!AL$2:AL$10000,Observed!$A$2:$A$10000,$A911,Observed!$C$2:$C$10000,$C911)),AVERAGEIFS(Observed!AL$2:AL$10000,Observed!$A$2:$A$10000,$A911,Observed!$C$2:$C$10000,$C911),"")</f>
        <v/>
      </c>
      <c r="AM911" s="23" t="str">
        <f>IF(ISNUMBER(AVERAGEIFS(Observed!AM$2:AM$10000,Observed!$A$2:$A$10000,$A911,Observed!$C$2:$C$10000,$C911)),AVERAGEIFS(Observed!AM$2:AM$10000,Observed!$A$2:$A$10000,$A911,Observed!$C$2:$C$10000,$C911),"")</f>
        <v/>
      </c>
      <c r="AN911" s="23" t="str">
        <f>IF(ISNUMBER(AVERAGEIFS(Observed!AN$2:AN$10000,Observed!$A$2:$A$10000,$A911,Observed!$C$2:$C$10000,$C911)),AVERAGEIFS(Observed!AN$2:AN$10000,Observed!$A$2:$A$10000,$A911,Observed!$C$2:$C$10000,$C911),"")</f>
        <v/>
      </c>
      <c r="AO911" s="2">
        <f>COUNTIFS(Observed!$A$2:$A$10000,$A911,Observed!$C$2:$C$10000,$C911)</f>
        <v>5</v>
      </c>
      <c r="AP911" s="2">
        <f t="shared" si="17"/>
        <v>1</v>
      </c>
    </row>
    <row r="912" spans="1:42" x14ac:dyDescent="0.25">
      <c r="A912" t="s">
        <v>94</v>
      </c>
      <c r="B912" t="s">
        <v>30</v>
      </c>
      <c r="C912" s="20">
        <v>41001</v>
      </c>
      <c r="D912">
        <v>1</v>
      </c>
      <c r="F912" t="s">
        <v>108</v>
      </c>
      <c r="G912" s="25" t="s">
        <v>76</v>
      </c>
      <c r="J912" s="2"/>
      <c r="K912" s="22" t="str">
        <f>IF(ISNUMBER(AVERAGEIFS(Observed!K$2:K$10000,Observed!$A$2:$A$10000,$A912,Observed!$C$2:$C$10000,$C912)),AVERAGEIFS(Observed!K$2:K$10000,Observed!$A$2:$A$10000,$A912,Observed!$C$2:$C$10000,$C912),"")</f>
        <v/>
      </c>
      <c r="L912" s="23" t="str">
        <f>IF(ISNUMBER(AVERAGEIFS(Observed!L$2:L$10000,Observed!$A$2:$A$10000,$A912,Observed!$C$2:$C$10000,$C912)),AVERAGEIFS(Observed!L$2:L$10000,Observed!$A$2:$A$10000,$A912,Observed!$C$2:$C$10000,$C912),"")</f>
        <v/>
      </c>
      <c r="M912" s="23" t="str">
        <f>IF(ISNUMBER(AVERAGEIFS(Observed!M$2:M$10000,Observed!$A$2:$A$10000,$A912,Observed!$C$2:$C$10000,$C912)),AVERAGEIFS(Observed!M$2:M$10000,Observed!$A$2:$A$10000,$A912,Observed!$C$2:$C$10000,$C912),"")</f>
        <v/>
      </c>
      <c r="N912" s="23" t="str">
        <f>IF(ISNUMBER(AVERAGEIFS(Observed!N$2:N$10000,Observed!$A$2:$A$10000,$A912,Observed!$C$2:$C$10000,$C912)),AVERAGEIFS(Observed!N$2:N$10000,Observed!$A$2:$A$10000,$A912,Observed!$C$2:$C$10000,$C912),"")</f>
        <v/>
      </c>
      <c r="O912" s="23" t="str">
        <f>IF(ISNUMBER(AVERAGEIFS(Observed!O$2:O$10000,Observed!$A$2:$A$10000,$A912,Observed!$C$2:$C$10000,$C912)),AVERAGEIFS(Observed!O$2:O$10000,Observed!$A$2:$A$10000,$A912,Observed!$C$2:$C$10000,$C912),"")</f>
        <v/>
      </c>
      <c r="P912" s="24" t="str">
        <f>IF(ISNUMBER(AVERAGEIFS(Observed!P$2:P$10000,Observed!$A$2:$A$10000,$A912,Observed!$C$2:$C$10000,$C912)),AVERAGEIFS(Observed!P$2:P$10000,Observed!$A$2:$A$10000,$A912,Observed!$C$2:$C$10000,$C912),"")</f>
        <v/>
      </c>
      <c r="Q912" s="24" t="str">
        <f>IF(ISNUMBER(AVERAGEIFS(Observed!Q$2:Q$10000,Observed!$A$2:$A$10000,$A912,Observed!$C$2:$C$10000,$C912)),AVERAGEIFS(Observed!Q$2:Q$10000,Observed!$A$2:$A$10000,$A912,Observed!$C$2:$C$10000,$C912),"")</f>
        <v/>
      </c>
      <c r="R912" s="24" t="str">
        <f>IF(ISNUMBER(AVERAGEIFS(Observed!R$2:R$10000,Observed!$A$2:$A$10000,$A912,Observed!$C$2:$C$10000,$C912)),AVERAGEIFS(Observed!R$2:R$10000,Observed!$A$2:$A$10000,$A912,Observed!$C$2:$C$10000,$C912),"")</f>
        <v/>
      </c>
      <c r="S912" s="22" t="str">
        <f>IF(ISNUMBER(AVERAGEIFS(Observed!S$2:S$10000,Observed!$A$2:$A$10000,$A912,Observed!$C$2:$C$10000,$C912)),AVERAGEIFS(Observed!S$2:S$10000,Observed!$A$2:$A$10000,$A912,Observed!$C$2:$C$10000,$C912),"")</f>
        <v/>
      </c>
      <c r="T912" s="23" t="str">
        <f>IF(ISNUMBER(AVERAGEIFS(Observed!T$2:T$10000,Observed!$A$2:$A$10000,$A912,Observed!$C$2:$C$10000,$C912)),AVERAGEIFS(Observed!T$2:T$10000,Observed!$A$2:$A$10000,$A912,Observed!$C$2:$C$10000,$C912),"")</f>
        <v/>
      </c>
      <c r="U912" s="23" t="str">
        <f>IF(ISNUMBER(AVERAGEIFS(Observed!U$2:U$10000,Observed!$A$2:$A$10000,$A912,Observed!$C$2:$C$10000,$C912)),AVERAGEIFS(Observed!U$2:U$10000,Observed!$A$2:$A$10000,$A912,Observed!$C$2:$C$10000,$C912),"")</f>
        <v/>
      </c>
      <c r="V912" s="23" t="str">
        <f>IF(ISNUMBER(AVERAGEIFS(Observed!V$2:V$10000,Observed!$A$2:$A$10000,$A912,Observed!$C$2:$C$10000,$C912)),AVERAGEIFS(Observed!V$2:V$10000,Observed!$A$2:$A$10000,$A912,Observed!$C$2:$C$10000,$C912),"")</f>
        <v/>
      </c>
      <c r="W912" s="23" t="str">
        <f>IF(ISNUMBER(AVERAGEIFS(Observed!W$2:W$10000,Observed!$A$2:$A$10000,$A912,Observed!$C$2:$C$10000,$C912)),AVERAGEIFS(Observed!W$2:W$10000,Observed!$A$2:$A$10000,$A912,Observed!$C$2:$C$10000,$C912),"")</f>
        <v/>
      </c>
      <c r="X912" s="23" t="str">
        <f>IF(ISNUMBER(AVERAGEIFS(Observed!X$2:X$10000,Observed!$A$2:$A$10000,$A912,Observed!$C$2:$C$10000,$C912)),AVERAGEIFS(Observed!X$2:X$10000,Observed!$A$2:$A$10000,$A912,Observed!$C$2:$C$10000,$C912),"")</f>
        <v/>
      </c>
      <c r="Y912" s="23" t="str">
        <f>IF(ISNUMBER(AVERAGEIFS(Observed!Y$2:Y$10000,Observed!$A$2:$A$10000,$A912,Observed!$C$2:$C$10000,$C912)),AVERAGEIFS(Observed!Y$2:Y$10000,Observed!$A$2:$A$10000,$A912,Observed!$C$2:$C$10000,$C912),"")</f>
        <v/>
      </c>
      <c r="Z912" s="23" t="str">
        <f>IF(ISNUMBER(AVERAGEIFS(Observed!Z$2:Z$10000,Observed!$A$2:$A$10000,$A912,Observed!$C$2:$C$10000,$C912)),AVERAGEIFS(Observed!Z$2:Z$10000,Observed!$A$2:$A$10000,$A912,Observed!$C$2:$C$10000,$C912),"")</f>
        <v/>
      </c>
      <c r="AA912" s="23" t="str">
        <f>IF(ISNUMBER(AVERAGEIFS(Observed!AA$2:AA$10000,Observed!$A$2:$A$10000,$A912,Observed!$C$2:$C$10000,$C912)),AVERAGEIFS(Observed!AA$2:AA$10000,Observed!$A$2:$A$10000,$A912,Observed!$C$2:$C$10000,$C912),"")</f>
        <v/>
      </c>
      <c r="AB912" s="23" t="str">
        <f>IF(ISNUMBER(AVERAGEIFS(Observed!AB$2:AB$10000,Observed!$A$2:$A$10000,$A912,Observed!$C$2:$C$10000,$C912)),AVERAGEIFS(Observed!AB$2:AB$10000,Observed!$A$2:$A$10000,$A912,Observed!$C$2:$C$10000,$C912),"")</f>
        <v/>
      </c>
      <c r="AC912" s="23" t="str">
        <f>IF(ISNUMBER(AVERAGEIFS(Observed!AC$2:AC$10000,Observed!$A$2:$A$10000,$A912,Observed!$C$2:$C$10000,$C912)),AVERAGEIFS(Observed!AC$2:AC$10000,Observed!$A$2:$A$10000,$A912,Observed!$C$2:$C$10000,$C912),"")</f>
        <v/>
      </c>
      <c r="AD912" s="23" t="str">
        <f>IF(ISNUMBER(AVERAGEIFS(Observed!AD$2:AD$10000,Observed!$A$2:$A$10000,$A912,Observed!$C$2:$C$10000,$C912)),AVERAGEIFS(Observed!AD$2:AD$10000,Observed!$A$2:$A$10000,$A912,Observed!$C$2:$C$10000,$C912),"")</f>
        <v/>
      </c>
      <c r="AE912" s="24" t="str">
        <f>IF(ISNUMBER(AVERAGEIFS(Observed!AE$2:AE$10000,Observed!$A$2:$A$10000,$A912,Observed!$C$2:$C$10000,$C912)),AVERAGEIFS(Observed!AE$2:AE$10000,Observed!$A$2:$A$10000,$A912,Observed!$C$2:$C$10000,$C912),"")</f>
        <v/>
      </c>
      <c r="AF912" s="24" t="str">
        <f>IF(ISNUMBER(AVERAGEIFS(Observed!AF$2:AF$10000,Observed!$A$2:$A$10000,$A912,Observed!$C$2:$C$10000,$C912)),AVERAGEIFS(Observed!AF$2:AF$10000,Observed!$A$2:$A$10000,$A912,Observed!$C$2:$C$10000,$C912),"")</f>
        <v/>
      </c>
      <c r="AG912" s="23" t="str">
        <f>IF(ISNUMBER(AVERAGEIFS(Observed!AG$2:AG$10000,Observed!$A$2:$A$10000,$A912,Observed!$C$2:$C$10000,$C912)),AVERAGEIFS(Observed!AG$2:AG$10000,Observed!$A$2:$A$10000,$A912,Observed!$C$2:$C$10000,$C912),"")</f>
        <v/>
      </c>
      <c r="AH912" s="23" t="str">
        <f>IF(ISNUMBER(AVERAGEIFS(Observed!AH$2:AH$10000,Observed!$A$2:$A$10000,$A912,Observed!$C$2:$C$10000,$C912)),AVERAGEIFS(Observed!AH$2:AH$10000,Observed!$A$2:$A$10000,$A912,Observed!$C$2:$C$10000,$C912),"")</f>
        <v/>
      </c>
      <c r="AI912" s="22" t="str">
        <f>IF(ISNUMBER(AVERAGEIFS(Observed!AI$2:AI$10000,Observed!$A$2:$A$10000,$A912,Observed!$C$2:$C$10000,$C912)),AVERAGEIFS(Observed!AI$2:AI$10000,Observed!$A$2:$A$10000,$A912,Observed!$C$2:$C$10000,$C912),"")</f>
        <v/>
      </c>
      <c r="AJ912" s="23">
        <f>IF(ISNUMBER(AVERAGEIFS(Observed!AJ$2:AJ$10000,Observed!$A$2:$A$10000,$A912,Observed!$C$2:$C$10000,$C912)),AVERAGEIFS(Observed!AJ$2:AJ$10000,Observed!$A$2:$A$10000,$A912,Observed!$C$2:$C$10000,$C912),"")</f>
        <v>16.739999999999998</v>
      </c>
      <c r="AK912" s="23" t="str">
        <f>IF(ISNUMBER(AVERAGEIFS(Observed!AK$2:AK$10000,Observed!$A$2:$A$10000,$A912,Observed!$C$2:$C$10000,$C912)),AVERAGEIFS(Observed!AK$2:AK$10000,Observed!$A$2:$A$10000,$A912,Observed!$C$2:$C$10000,$C912),"")</f>
        <v/>
      </c>
      <c r="AL912" s="23" t="str">
        <f>IF(ISNUMBER(AVERAGEIFS(Observed!AL$2:AL$10000,Observed!$A$2:$A$10000,$A912,Observed!$C$2:$C$10000,$C912)),AVERAGEIFS(Observed!AL$2:AL$10000,Observed!$A$2:$A$10000,$A912,Observed!$C$2:$C$10000,$C912),"")</f>
        <v/>
      </c>
      <c r="AM912" s="23" t="str">
        <f>IF(ISNUMBER(AVERAGEIFS(Observed!AM$2:AM$10000,Observed!$A$2:$A$10000,$A912,Observed!$C$2:$C$10000,$C912)),AVERAGEIFS(Observed!AM$2:AM$10000,Observed!$A$2:$A$10000,$A912,Observed!$C$2:$C$10000,$C912),"")</f>
        <v/>
      </c>
      <c r="AN912" s="23" t="str">
        <f>IF(ISNUMBER(AVERAGEIFS(Observed!AN$2:AN$10000,Observed!$A$2:$A$10000,$A912,Observed!$C$2:$C$10000,$C912)),AVERAGEIFS(Observed!AN$2:AN$10000,Observed!$A$2:$A$10000,$A912,Observed!$C$2:$C$10000,$C912),"")</f>
        <v/>
      </c>
      <c r="AO912" s="2">
        <f>COUNTIFS(Observed!$A$2:$A$10000,$A912,Observed!$C$2:$C$10000,$C912)</f>
        <v>5</v>
      </c>
      <c r="AP912" s="2">
        <f t="shared" si="17"/>
        <v>1</v>
      </c>
    </row>
    <row r="913" spans="1:42" x14ac:dyDescent="0.25">
      <c r="A913" t="s">
        <v>94</v>
      </c>
      <c r="B913" t="s">
        <v>30</v>
      </c>
      <c r="C913" s="20">
        <v>41009</v>
      </c>
      <c r="D913">
        <v>1</v>
      </c>
      <c r="F913" t="s">
        <v>108</v>
      </c>
      <c r="G913" s="25" t="s">
        <v>76</v>
      </c>
      <c r="J913" s="2"/>
      <c r="K913" s="22" t="str">
        <f>IF(ISNUMBER(AVERAGEIFS(Observed!K$2:K$10000,Observed!$A$2:$A$10000,$A913,Observed!$C$2:$C$10000,$C913)),AVERAGEIFS(Observed!K$2:K$10000,Observed!$A$2:$A$10000,$A913,Observed!$C$2:$C$10000,$C913),"")</f>
        <v/>
      </c>
      <c r="L913" s="23" t="str">
        <f>IF(ISNUMBER(AVERAGEIFS(Observed!L$2:L$10000,Observed!$A$2:$A$10000,$A913,Observed!$C$2:$C$10000,$C913)),AVERAGEIFS(Observed!L$2:L$10000,Observed!$A$2:$A$10000,$A913,Observed!$C$2:$C$10000,$C913),"")</f>
        <v/>
      </c>
      <c r="M913" s="23" t="str">
        <f>IF(ISNUMBER(AVERAGEIFS(Observed!M$2:M$10000,Observed!$A$2:$A$10000,$A913,Observed!$C$2:$C$10000,$C913)),AVERAGEIFS(Observed!M$2:M$10000,Observed!$A$2:$A$10000,$A913,Observed!$C$2:$C$10000,$C913),"")</f>
        <v/>
      </c>
      <c r="N913" s="23" t="str">
        <f>IF(ISNUMBER(AVERAGEIFS(Observed!N$2:N$10000,Observed!$A$2:$A$10000,$A913,Observed!$C$2:$C$10000,$C913)),AVERAGEIFS(Observed!N$2:N$10000,Observed!$A$2:$A$10000,$A913,Observed!$C$2:$C$10000,$C913),"")</f>
        <v/>
      </c>
      <c r="O913" s="23" t="str">
        <f>IF(ISNUMBER(AVERAGEIFS(Observed!O$2:O$10000,Observed!$A$2:$A$10000,$A913,Observed!$C$2:$C$10000,$C913)),AVERAGEIFS(Observed!O$2:O$10000,Observed!$A$2:$A$10000,$A913,Observed!$C$2:$C$10000,$C913),"")</f>
        <v/>
      </c>
      <c r="P913" s="24" t="str">
        <f>IF(ISNUMBER(AVERAGEIFS(Observed!P$2:P$10000,Observed!$A$2:$A$10000,$A913,Observed!$C$2:$C$10000,$C913)),AVERAGEIFS(Observed!P$2:P$10000,Observed!$A$2:$A$10000,$A913,Observed!$C$2:$C$10000,$C913),"")</f>
        <v/>
      </c>
      <c r="Q913" s="24" t="str">
        <f>IF(ISNUMBER(AVERAGEIFS(Observed!Q$2:Q$10000,Observed!$A$2:$A$10000,$A913,Observed!$C$2:$C$10000,$C913)),AVERAGEIFS(Observed!Q$2:Q$10000,Observed!$A$2:$A$10000,$A913,Observed!$C$2:$C$10000,$C913),"")</f>
        <v/>
      </c>
      <c r="R913" s="24" t="str">
        <f>IF(ISNUMBER(AVERAGEIFS(Observed!R$2:R$10000,Observed!$A$2:$A$10000,$A913,Observed!$C$2:$C$10000,$C913)),AVERAGEIFS(Observed!R$2:R$10000,Observed!$A$2:$A$10000,$A913,Observed!$C$2:$C$10000,$C913),"")</f>
        <v/>
      </c>
      <c r="S913" s="22" t="str">
        <f>IF(ISNUMBER(AVERAGEIFS(Observed!S$2:S$10000,Observed!$A$2:$A$10000,$A913,Observed!$C$2:$C$10000,$C913)),AVERAGEIFS(Observed!S$2:S$10000,Observed!$A$2:$A$10000,$A913,Observed!$C$2:$C$10000,$C913),"")</f>
        <v/>
      </c>
      <c r="T913" s="23" t="str">
        <f>IF(ISNUMBER(AVERAGEIFS(Observed!T$2:T$10000,Observed!$A$2:$A$10000,$A913,Observed!$C$2:$C$10000,$C913)),AVERAGEIFS(Observed!T$2:T$10000,Observed!$A$2:$A$10000,$A913,Observed!$C$2:$C$10000,$C913),"")</f>
        <v/>
      </c>
      <c r="U913" s="23" t="str">
        <f>IF(ISNUMBER(AVERAGEIFS(Observed!U$2:U$10000,Observed!$A$2:$A$10000,$A913,Observed!$C$2:$C$10000,$C913)),AVERAGEIFS(Observed!U$2:U$10000,Observed!$A$2:$A$10000,$A913,Observed!$C$2:$C$10000,$C913),"")</f>
        <v/>
      </c>
      <c r="V913" s="23" t="str">
        <f>IF(ISNUMBER(AVERAGEIFS(Observed!V$2:V$10000,Observed!$A$2:$A$10000,$A913,Observed!$C$2:$C$10000,$C913)),AVERAGEIFS(Observed!V$2:V$10000,Observed!$A$2:$A$10000,$A913,Observed!$C$2:$C$10000,$C913),"")</f>
        <v/>
      </c>
      <c r="W913" s="23" t="str">
        <f>IF(ISNUMBER(AVERAGEIFS(Observed!W$2:W$10000,Observed!$A$2:$A$10000,$A913,Observed!$C$2:$C$10000,$C913)),AVERAGEIFS(Observed!W$2:W$10000,Observed!$A$2:$A$10000,$A913,Observed!$C$2:$C$10000,$C913),"")</f>
        <v/>
      </c>
      <c r="X913" s="23" t="str">
        <f>IF(ISNUMBER(AVERAGEIFS(Observed!X$2:X$10000,Observed!$A$2:$A$10000,$A913,Observed!$C$2:$C$10000,$C913)),AVERAGEIFS(Observed!X$2:X$10000,Observed!$A$2:$A$10000,$A913,Observed!$C$2:$C$10000,$C913),"")</f>
        <v/>
      </c>
      <c r="Y913" s="23" t="str">
        <f>IF(ISNUMBER(AVERAGEIFS(Observed!Y$2:Y$10000,Observed!$A$2:$A$10000,$A913,Observed!$C$2:$C$10000,$C913)),AVERAGEIFS(Observed!Y$2:Y$10000,Observed!$A$2:$A$10000,$A913,Observed!$C$2:$C$10000,$C913),"")</f>
        <v/>
      </c>
      <c r="Z913" s="23" t="str">
        <f>IF(ISNUMBER(AVERAGEIFS(Observed!Z$2:Z$10000,Observed!$A$2:$A$10000,$A913,Observed!$C$2:$C$10000,$C913)),AVERAGEIFS(Observed!Z$2:Z$10000,Observed!$A$2:$A$10000,$A913,Observed!$C$2:$C$10000,$C913),"")</f>
        <v/>
      </c>
      <c r="AA913" s="23" t="str">
        <f>IF(ISNUMBER(AVERAGEIFS(Observed!AA$2:AA$10000,Observed!$A$2:$A$10000,$A913,Observed!$C$2:$C$10000,$C913)),AVERAGEIFS(Observed!AA$2:AA$10000,Observed!$A$2:$A$10000,$A913,Observed!$C$2:$C$10000,$C913),"")</f>
        <v/>
      </c>
      <c r="AB913" s="23" t="str">
        <f>IF(ISNUMBER(AVERAGEIFS(Observed!AB$2:AB$10000,Observed!$A$2:$A$10000,$A913,Observed!$C$2:$C$10000,$C913)),AVERAGEIFS(Observed!AB$2:AB$10000,Observed!$A$2:$A$10000,$A913,Observed!$C$2:$C$10000,$C913),"")</f>
        <v/>
      </c>
      <c r="AC913" s="23" t="str">
        <f>IF(ISNUMBER(AVERAGEIFS(Observed!AC$2:AC$10000,Observed!$A$2:$A$10000,$A913,Observed!$C$2:$C$10000,$C913)),AVERAGEIFS(Observed!AC$2:AC$10000,Observed!$A$2:$A$10000,$A913,Observed!$C$2:$C$10000,$C913),"")</f>
        <v/>
      </c>
      <c r="AD913" s="23" t="str">
        <f>IF(ISNUMBER(AVERAGEIFS(Observed!AD$2:AD$10000,Observed!$A$2:$A$10000,$A913,Observed!$C$2:$C$10000,$C913)),AVERAGEIFS(Observed!AD$2:AD$10000,Observed!$A$2:$A$10000,$A913,Observed!$C$2:$C$10000,$C913),"")</f>
        <v/>
      </c>
      <c r="AE913" s="24" t="str">
        <f>IF(ISNUMBER(AVERAGEIFS(Observed!AE$2:AE$10000,Observed!$A$2:$A$10000,$A913,Observed!$C$2:$C$10000,$C913)),AVERAGEIFS(Observed!AE$2:AE$10000,Observed!$A$2:$A$10000,$A913,Observed!$C$2:$C$10000,$C913),"")</f>
        <v/>
      </c>
      <c r="AF913" s="24" t="str">
        <f>IF(ISNUMBER(AVERAGEIFS(Observed!AF$2:AF$10000,Observed!$A$2:$A$10000,$A913,Observed!$C$2:$C$10000,$C913)),AVERAGEIFS(Observed!AF$2:AF$10000,Observed!$A$2:$A$10000,$A913,Observed!$C$2:$C$10000,$C913),"")</f>
        <v/>
      </c>
      <c r="AG913" s="23" t="str">
        <f>IF(ISNUMBER(AVERAGEIFS(Observed!AG$2:AG$10000,Observed!$A$2:$A$10000,$A913,Observed!$C$2:$C$10000,$C913)),AVERAGEIFS(Observed!AG$2:AG$10000,Observed!$A$2:$A$10000,$A913,Observed!$C$2:$C$10000,$C913),"")</f>
        <v/>
      </c>
      <c r="AH913" s="23" t="str">
        <f>IF(ISNUMBER(AVERAGEIFS(Observed!AH$2:AH$10000,Observed!$A$2:$A$10000,$A913,Observed!$C$2:$C$10000,$C913)),AVERAGEIFS(Observed!AH$2:AH$10000,Observed!$A$2:$A$10000,$A913,Observed!$C$2:$C$10000,$C913),"")</f>
        <v/>
      </c>
      <c r="AI913" s="22" t="str">
        <f>IF(ISNUMBER(AVERAGEIFS(Observed!AI$2:AI$10000,Observed!$A$2:$A$10000,$A913,Observed!$C$2:$C$10000,$C913)),AVERAGEIFS(Observed!AI$2:AI$10000,Observed!$A$2:$A$10000,$A913,Observed!$C$2:$C$10000,$C913),"")</f>
        <v/>
      </c>
      <c r="AJ913" s="23">
        <f>IF(ISNUMBER(AVERAGEIFS(Observed!AJ$2:AJ$10000,Observed!$A$2:$A$10000,$A913,Observed!$C$2:$C$10000,$C913)),AVERAGEIFS(Observed!AJ$2:AJ$10000,Observed!$A$2:$A$10000,$A913,Observed!$C$2:$C$10000,$C913),"")</f>
        <v>17.119999999999997</v>
      </c>
      <c r="AK913" s="23" t="str">
        <f>IF(ISNUMBER(AVERAGEIFS(Observed!AK$2:AK$10000,Observed!$A$2:$A$10000,$A913,Observed!$C$2:$C$10000,$C913)),AVERAGEIFS(Observed!AK$2:AK$10000,Observed!$A$2:$A$10000,$A913,Observed!$C$2:$C$10000,$C913),"")</f>
        <v/>
      </c>
      <c r="AL913" s="23" t="str">
        <f>IF(ISNUMBER(AVERAGEIFS(Observed!AL$2:AL$10000,Observed!$A$2:$A$10000,$A913,Observed!$C$2:$C$10000,$C913)),AVERAGEIFS(Observed!AL$2:AL$10000,Observed!$A$2:$A$10000,$A913,Observed!$C$2:$C$10000,$C913),"")</f>
        <v/>
      </c>
      <c r="AM913" s="23" t="str">
        <f>IF(ISNUMBER(AVERAGEIFS(Observed!AM$2:AM$10000,Observed!$A$2:$A$10000,$A913,Observed!$C$2:$C$10000,$C913)),AVERAGEIFS(Observed!AM$2:AM$10000,Observed!$A$2:$A$10000,$A913,Observed!$C$2:$C$10000,$C913),"")</f>
        <v/>
      </c>
      <c r="AN913" s="23" t="str">
        <f>IF(ISNUMBER(AVERAGEIFS(Observed!AN$2:AN$10000,Observed!$A$2:$A$10000,$A913,Observed!$C$2:$C$10000,$C913)),AVERAGEIFS(Observed!AN$2:AN$10000,Observed!$A$2:$A$10000,$A913,Observed!$C$2:$C$10000,$C913),"")</f>
        <v/>
      </c>
      <c r="AO913" s="2">
        <f>COUNTIFS(Observed!$A$2:$A$10000,$A913,Observed!$C$2:$C$10000,$C913)</f>
        <v>5</v>
      </c>
      <c r="AP913" s="2">
        <f t="shared" si="17"/>
        <v>1</v>
      </c>
    </row>
    <row r="914" spans="1:42" x14ac:dyDescent="0.25">
      <c r="A914" t="s">
        <v>94</v>
      </c>
      <c r="B914" t="s">
        <v>30</v>
      </c>
      <c r="C914" s="20">
        <v>41015</v>
      </c>
      <c r="D914">
        <v>1</v>
      </c>
      <c r="F914" t="s">
        <v>108</v>
      </c>
      <c r="G914" s="25" t="s">
        <v>76</v>
      </c>
      <c r="J914" s="2"/>
      <c r="K914" s="22" t="str">
        <f>IF(ISNUMBER(AVERAGEIFS(Observed!K$2:K$10000,Observed!$A$2:$A$10000,$A914,Observed!$C$2:$C$10000,$C914)),AVERAGEIFS(Observed!K$2:K$10000,Observed!$A$2:$A$10000,$A914,Observed!$C$2:$C$10000,$C914),"")</f>
        <v/>
      </c>
      <c r="L914" s="23" t="str">
        <f>IF(ISNUMBER(AVERAGEIFS(Observed!L$2:L$10000,Observed!$A$2:$A$10000,$A914,Observed!$C$2:$C$10000,$C914)),AVERAGEIFS(Observed!L$2:L$10000,Observed!$A$2:$A$10000,$A914,Observed!$C$2:$C$10000,$C914),"")</f>
        <v/>
      </c>
      <c r="M914" s="23" t="str">
        <f>IF(ISNUMBER(AVERAGEIFS(Observed!M$2:M$10000,Observed!$A$2:$A$10000,$A914,Observed!$C$2:$C$10000,$C914)),AVERAGEIFS(Observed!M$2:M$10000,Observed!$A$2:$A$10000,$A914,Observed!$C$2:$C$10000,$C914),"")</f>
        <v/>
      </c>
      <c r="N914" s="23" t="str">
        <f>IF(ISNUMBER(AVERAGEIFS(Observed!N$2:N$10000,Observed!$A$2:$A$10000,$A914,Observed!$C$2:$C$10000,$C914)),AVERAGEIFS(Observed!N$2:N$10000,Observed!$A$2:$A$10000,$A914,Observed!$C$2:$C$10000,$C914),"")</f>
        <v/>
      </c>
      <c r="O914" s="23" t="str">
        <f>IF(ISNUMBER(AVERAGEIFS(Observed!O$2:O$10000,Observed!$A$2:$A$10000,$A914,Observed!$C$2:$C$10000,$C914)),AVERAGEIFS(Observed!O$2:O$10000,Observed!$A$2:$A$10000,$A914,Observed!$C$2:$C$10000,$C914),"")</f>
        <v/>
      </c>
      <c r="P914" s="24" t="str">
        <f>IF(ISNUMBER(AVERAGEIFS(Observed!P$2:P$10000,Observed!$A$2:$A$10000,$A914,Observed!$C$2:$C$10000,$C914)),AVERAGEIFS(Observed!P$2:P$10000,Observed!$A$2:$A$10000,$A914,Observed!$C$2:$C$10000,$C914),"")</f>
        <v/>
      </c>
      <c r="Q914" s="24" t="str">
        <f>IF(ISNUMBER(AVERAGEIFS(Observed!Q$2:Q$10000,Observed!$A$2:$A$10000,$A914,Observed!$C$2:$C$10000,$C914)),AVERAGEIFS(Observed!Q$2:Q$10000,Observed!$A$2:$A$10000,$A914,Observed!$C$2:$C$10000,$C914),"")</f>
        <v/>
      </c>
      <c r="R914" s="24" t="str">
        <f>IF(ISNUMBER(AVERAGEIFS(Observed!R$2:R$10000,Observed!$A$2:$A$10000,$A914,Observed!$C$2:$C$10000,$C914)),AVERAGEIFS(Observed!R$2:R$10000,Observed!$A$2:$A$10000,$A914,Observed!$C$2:$C$10000,$C914),"")</f>
        <v/>
      </c>
      <c r="S914" s="22" t="str">
        <f>IF(ISNUMBER(AVERAGEIFS(Observed!S$2:S$10000,Observed!$A$2:$A$10000,$A914,Observed!$C$2:$C$10000,$C914)),AVERAGEIFS(Observed!S$2:S$10000,Observed!$A$2:$A$10000,$A914,Observed!$C$2:$C$10000,$C914),"")</f>
        <v/>
      </c>
      <c r="T914" s="23" t="str">
        <f>IF(ISNUMBER(AVERAGEIFS(Observed!T$2:T$10000,Observed!$A$2:$A$10000,$A914,Observed!$C$2:$C$10000,$C914)),AVERAGEIFS(Observed!T$2:T$10000,Observed!$A$2:$A$10000,$A914,Observed!$C$2:$C$10000,$C914),"")</f>
        <v/>
      </c>
      <c r="U914" s="23" t="str">
        <f>IF(ISNUMBER(AVERAGEIFS(Observed!U$2:U$10000,Observed!$A$2:$A$10000,$A914,Observed!$C$2:$C$10000,$C914)),AVERAGEIFS(Observed!U$2:U$10000,Observed!$A$2:$A$10000,$A914,Observed!$C$2:$C$10000,$C914),"")</f>
        <v/>
      </c>
      <c r="V914" s="23" t="str">
        <f>IF(ISNUMBER(AVERAGEIFS(Observed!V$2:V$10000,Observed!$A$2:$A$10000,$A914,Observed!$C$2:$C$10000,$C914)),AVERAGEIFS(Observed!V$2:V$10000,Observed!$A$2:$A$10000,$A914,Observed!$C$2:$C$10000,$C914),"")</f>
        <v/>
      </c>
      <c r="W914" s="23" t="str">
        <f>IF(ISNUMBER(AVERAGEIFS(Observed!W$2:W$10000,Observed!$A$2:$A$10000,$A914,Observed!$C$2:$C$10000,$C914)),AVERAGEIFS(Observed!W$2:W$10000,Observed!$A$2:$A$10000,$A914,Observed!$C$2:$C$10000,$C914),"")</f>
        <v/>
      </c>
      <c r="X914" s="23" t="str">
        <f>IF(ISNUMBER(AVERAGEIFS(Observed!X$2:X$10000,Observed!$A$2:$A$10000,$A914,Observed!$C$2:$C$10000,$C914)),AVERAGEIFS(Observed!X$2:X$10000,Observed!$A$2:$A$10000,$A914,Observed!$C$2:$C$10000,$C914),"")</f>
        <v/>
      </c>
      <c r="Y914" s="23" t="str">
        <f>IF(ISNUMBER(AVERAGEIFS(Observed!Y$2:Y$10000,Observed!$A$2:$A$10000,$A914,Observed!$C$2:$C$10000,$C914)),AVERAGEIFS(Observed!Y$2:Y$10000,Observed!$A$2:$A$10000,$A914,Observed!$C$2:$C$10000,$C914),"")</f>
        <v/>
      </c>
      <c r="Z914" s="23" t="str">
        <f>IF(ISNUMBER(AVERAGEIFS(Observed!Z$2:Z$10000,Observed!$A$2:$A$10000,$A914,Observed!$C$2:$C$10000,$C914)),AVERAGEIFS(Observed!Z$2:Z$10000,Observed!$A$2:$A$10000,$A914,Observed!$C$2:$C$10000,$C914),"")</f>
        <v/>
      </c>
      <c r="AA914" s="23" t="str">
        <f>IF(ISNUMBER(AVERAGEIFS(Observed!AA$2:AA$10000,Observed!$A$2:$A$10000,$A914,Observed!$C$2:$C$10000,$C914)),AVERAGEIFS(Observed!AA$2:AA$10000,Observed!$A$2:$A$10000,$A914,Observed!$C$2:$C$10000,$C914),"")</f>
        <v/>
      </c>
      <c r="AB914" s="23" t="str">
        <f>IF(ISNUMBER(AVERAGEIFS(Observed!AB$2:AB$10000,Observed!$A$2:$A$10000,$A914,Observed!$C$2:$C$10000,$C914)),AVERAGEIFS(Observed!AB$2:AB$10000,Observed!$A$2:$A$10000,$A914,Observed!$C$2:$C$10000,$C914),"")</f>
        <v/>
      </c>
      <c r="AC914" s="23" t="str">
        <f>IF(ISNUMBER(AVERAGEIFS(Observed!AC$2:AC$10000,Observed!$A$2:$A$10000,$A914,Observed!$C$2:$C$10000,$C914)),AVERAGEIFS(Observed!AC$2:AC$10000,Observed!$A$2:$A$10000,$A914,Observed!$C$2:$C$10000,$C914),"")</f>
        <v/>
      </c>
      <c r="AD914" s="23" t="str">
        <f>IF(ISNUMBER(AVERAGEIFS(Observed!AD$2:AD$10000,Observed!$A$2:$A$10000,$A914,Observed!$C$2:$C$10000,$C914)),AVERAGEIFS(Observed!AD$2:AD$10000,Observed!$A$2:$A$10000,$A914,Observed!$C$2:$C$10000,$C914),"")</f>
        <v/>
      </c>
      <c r="AE914" s="24" t="str">
        <f>IF(ISNUMBER(AVERAGEIFS(Observed!AE$2:AE$10000,Observed!$A$2:$A$10000,$A914,Observed!$C$2:$C$10000,$C914)),AVERAGEIFS(Observed!AE$2:AE$10000,Observed!$A$2:$A$10000,$A914,Observed!$C$2:$C$10000,$C914),"")</f>
        <v/>
      </c>
      <c r="AF914" s="24" t="str">
        <f>IF(ISNUMBER(AVERAGEIFS(Observed!AF$2:AF$10000,Observed!$A$2:$A$10000,$A914,Observed!$C$2:$C$10000,$C914)),AVERAGEIFS(Observed!AF$2:AF$10000,Observed!$A$2:$A$10000,$A914,Observed!$C$2:$C$10000,$C914),"")</f>
        <v/>
      </c>
      <c r="AG914" s="23" t="str">
        <f>IF(ISNUMBER(AVERAGEIFS(Observed!AG$2:AG$10000,Observed!$A$2:$A$10000,$A914,Observed!$C$2:$C$10000,$C914)),AVERAGEIFS(Observed!AG$2:AG$10000,Observed!$A$2:$A$10000,$A914,Observed!$C$2:$C$10000,$C914),"")</f>
        <v/>
      </c>
      <c r="AH914" s="23" t="str">
        <f>IF(ISNUMBER(AVERAGEIFS(Observed!AH$2:AH$10000,Observed!$A$2:$A$10000,$A914,Observed!$C$2:$C$10000,$C914)),AVERAGEIFS(Observed!AH$2:AH$10000,Observed!$A$2:$A$10000,$A914,Observed!$C$2:$C$10000,$C914),"")</f>
        <v/>
      </c>
      <c r="AI914" s="22" t="str">
        <f>IF(ISNUMBER(AVERAGEIFS(Observed!AI$2:AI$10000,Observed!$A$2:$A$10000,$A914,Observed!$C$2:$C$10000,$C914)),AVERAGEIFS(Observed!AI$2:AI$10000,Observed!$A$2:$A$10000,$A914,Observed!$C$2:$C$10000,$C914),"")</f>
        <v/>
      </c>
      <c r="AJ914" s="23">
        <f>IF(ISNUMBER(AVERAGEIFS(Observed!AJ$2:AJ$10000,Observed!$A$2:$A$10000,$A914,Observed!$C$2:$C$10000,$C914)),AVERAGEIFS(Observed!AJ$2:AJ$10000,Observed!$A$2:$A$10000,$A914,Observed!$C$2:$C$10000,$C914),"")</f>
        <v>19.619999999999997</v>
      </c>
      <c r="AK914" s="23" t="str">
        <f>IF(ISNUMBER(AVERAGEIFS(Observed!AK$2:AK$10000,Observed!$A$2:$A$10000,$A914,Observed!$C$2:$C$10000,$C914)),AVERAGEIFS(Observed!AK$2:AK$10000,Observed!$A$2:$A$10000,$A914,Observed!$C$2:$C$10000,$C914),"")</f>
        <v/>
      </c>
      <c r="AL914" s="23" t="str">
        <f>IF(ISNUMBER(AVERAGEIFS(Observed!AL$2:AL$10000,Observed!$A$2:$A$10000,$A914,Observed!$C$2:$C$10000,$C914)),AVERAGEIFS(Observed!AL$2:AL$10000,Observed!$A$2:$A$10000,$A914,Observed!$C$2:$C$10000,$C914),"")</f>
        <v/>
      </c>
      <c r="AM914" s="23" t="str">
        <f>IF(ISNUMBER(AVERAGEIFS(Observed!AM$2:AM$10000,Observed!$A$2:$A$10000,$A914,Observed!$C$2:$C$10000,$C914)),AVERAGEIFS(Observed!AM$2:AM$10000,Observed!$A$2:$A$10000,$A914,Observed!$C$2:$C$10000,$C914),"")</f>
        <v/>
      </c>
      <c r="AN914" s="23" t="str">
        <f>IF(ISNUMBER(AVERAGEIFS(Observed!AN$2:AN$10000,Observed!$A$2:$A$10000,$A914,Observed!$C$2:$C$10000,$C914)),AVERAGEIFS(Observed!AN$2:AN$10000,Observed!$A$2:$A$10000,$A914,Observed!$C$2:$C$10000,$C914),"")</f>
        <v/>
      </c>
      <c r="AO914" s="2">
        <f>COUNTIFS(Observed!$A$2:$A$10000,$A914,Observed!$C$2:$C$10000,$C914)</f>
        <v>5</v>
      </c>
      <c r="AP914" s="2">
        <f t="shared" si="17"/>
        <v>1</v>
      </c>
    </row>
    <row r="915" spans="1:42" x14ac:dyDescent="0.25">
      <c r="A915" t="s">
        <v>94</v>
      </c>
      <c r="B915" t="s">
        <v>30</v>
      </c>
      <c r="C915" s="20">
        <v>41022</v>
      </c>
      <c r="D915">
        <v>1</v>
      </c>
      <c r="F915" t="s">
        <v>108</v>
      </c>
      <c r="G915" s="25" t="s">
        <v>76</v>
      </c>
      <c r="J915" s="2"/>
      <c r="K915" s="22" t="str">
        <f>IF(ISNUMBER(AVERAGEIFS(Observed!K$2:K$10000,Observed!$A$2:$A$10000,$A915,Observed!$C$2:$C$10000,$C915)),AVERAGEIFS(Observed!K$2:K$10000,Observed!$A$2:$A$10000,$A915,Observed!$C$2:$C$10000,$C915),"")</f>
        <v/>
      </c>
      <c r="L915" s="23" t="str">
        <f>IF(ISNUMBER(AVERAGEIFS(Observed!L$2:L$10000,Observed!$A$2:$A$10000,$A915,Observed!$C$2:$C$10000,$C915)),AVERAGEIFS(Observed!L$2:L$10000,Observed!$A$2:$A$10000,$A915,Observed!$C$2:$C$10000,$C915),"")</f>
        <v/>
      </c>
      <c r="M915" s="23" t="str">
        <f>IF(ISNUMBER(AVERAGEIFS(Observed!M$2:M$10000,Observed!$A$2:$A$10000,$A915,Observed!$C$2:$C$10000,$C915)),AVERAGEIFS(Observed!M$2:M$10000,Observed!$A$2:$A$10000,$A915,Observed!$C$2:$C$10000,$C915),"")</f>
        <v/>
      </c>
      <c r="N915" s="23" t="str">
        <f>IF(ISNUMBER(AVERAGEIFS(Observed!N$2:N$10000,Observed!$A$2:$A$10000,$A915,Observed!$C$2:$C$10000,$C915)),AVERAGEIFS(Observed!N$2:N$10000,Observed!$A$2:$A$10000,$A915,Observed!$C$2:$C$10000,$C915),"")</f>
        <v/>
      </c>
      <c r="O915" s="23" t="str">
        <f>IF(ISNUMBER(AVERAGEIFS(Observed!O$2:O$10000,Observed!$A$2:$A$10000,$A915,Observed!$C$2:$C$10000,$C915)),AVERAGEIFS(Observed!O$2:O$10000,Observed!$A$2:$A$10000,$A915,Observed!$C$2:$C$10000,$C915),"")</f>
        <v/>
      </c>
      <c r="P915" s="24" t="str">
        <f>IF(ISNUMBER(AVERAGEIFS(Observed!P$2:P$10000,Observed!$A$2:$A$10000,$A915,Observed!$C$2:$C$10000,$C915)),AVERAGEIFS(Observed!P$2:P$10000,Observed!$A$2:$A$10000,$A915,Observed!$C$2:$C$10000,$C915),"")</f>
        <v/>
      </c>
      <c r="Q915" s="24" t="str">
        <f>IF(ISNUMBER(AVERAGEIFS(Observed!Q$2:Q$10000,Observed!$A$2:$A$10000,$A915,Observed!$C$2:$C$10000,$C915)),AVERAGEIFS(Observed!Q$2:Q$10000,Observed!$A$2:$A$10000,$A915,Observed!$C$2:$C$10000,$C915),"")</f>
        <v/>
      </c>
      <c r="R915" s="24" t="str">
        <f>IF(ISNUMBER(AVERAGEIFS(Observed!R$2:R$10000,Observed!$A$2:$A$10000,$A915,Observed!$C$2:$C$10000,$C915)),AVERAGEIFS(Observed!R$2:R$10000,Observed!$A$2:$A$10000,$A915,Observed!$C$2:$C$10000,$C915),"")</f>
        <v/>
      </c>
      <c r="S915" s="22" t="str">
        <f>IF(ISNUMBER(AVERAGEIFS(Observed!S$2:S$10000,Observed!$A$2:$A$10000,$A915,Observed!$C$2:$C$10000,$C915)),AVERAGEIFS(Observed!S$2:S$10000,Observed!$A$2:$A$10000,$A915,Observed!$C$2:$C$10000,$C915),"")</f>
        <v/>
      </c>
      <c r="T915" s="23" t="str">
        <f>IF(ISNUMBER(AVERAGEIFS(Observed!T$2:T$10000,Observed!$A$2:$A$10000,$A915,Observed!$C$2:$C$10000,$C915)),AVERAGEIFS(Observed!T$2:T$10000,Observed!$A$2:$A$10000,$A915,Observed!$C$2:$C$10000,$C915),"")</f>
        <v/>
      </c>
      <c r="U915" s="23" t="str">
        <f>IF(ISNUMBER(AVERAGEIFS(Observed!U$2:U$10000,Observed!$A$2:$A$10000,$A915,Observed!$C$2:$C$10000,$C915)),AVERAGEIFS(Observed!U$2:U$10000,Observed!$A$2:$A$10000,$A915,Observed!$C$2:$C$10000,$C915),"")</f>
        <v/>
      </c>
      <c r="V915" s="23" t="str">
        <f>IF(ISNUMBER(AVERAGEIFS(Observed!V$2:V$10000,Observed!$A$2:$A$10000,$A915,Observed!$C$2:$C$10000,$C915)),AVERAGEIFS(Observed!V$2:V$10000,Observed!$A$2:$A$10000,$A915,Observed!$C$2:$C$10000,$C915),"")</f>
        <v/>
      </c>
      <c r="W915" s="23" t="str">
        <f>IF(ISNUMBER(AVERAGEIFS(Observed!W$2:W$10000,Observed!$A$2:$A$10000,$A915,Observed!$C$2:$C$10000,$C915)),AVERAGEIFS(Observed!W$2:W$10000,Observed!$A$2:$A$10000,$A915,Observed!$C$2:$C$10000,$C915),"")</f>
        <v/>
      </c>
      <c r="X915" s="23" t="str">
        <f>IF(ISNUMBER(AVERAGEIFS(Observed!X$2:X$10000,Observed!$A$2:$A$10000,$A915,Observed!$C$2:$C$10000,$C915)),AVERAGEIFS(Observed!X$2:X$10000,Observed!$A$2:$A$10000,$A915,Observed!$C$2:$C$10000,$C915),"")</f>
        <v/>
      </c>
      <c r="Y915" s="23" t="str">
        <f>IF(ISNUMBER(AVERAGEIFS(Observed!Y$2:Y$10000,Observed!$A$2:$A$10000,$A915,Observed!$C$2:$C$10000,$C915)),AVERAGEIFS(Observed!Y$2:Y$10000,Observed!$A$2:$A$10000,$A915,Observed!$C$2:$C$10000,$C915),"")</f>
        <v/>
      </c>
      <c r="Z915" s="23" t="str">
        <f>IF(ISNUMBER(AVERAGEIFS(Observed!Z$2:Z$10000,Observed!$A$2:$A$10000,$A915,Observed!$C$2:$C$10000,$C915)),AVERAGEIFS(Observed!Z$2:Z$10000,Observed!$A$2:$A$10000,$A915,Observed!$C$2:$C$10000,$C915),"")</f>
        <v/>
      </c>
      <c r="AA915" s="23" t="str">
        <f>IF(ISNUMBER(AVERAGEIFS(Observed!AA$2:AA$10000,Observed!$A$2:$A$10000,$A915,Observed!$C$2:$C$10000,$C915)),AVERAGEIFS(Observed!AA$2:AA$10000,Observed!$A$2:$A$10000,$A915,Observed!$C$2:$C$10000,$C915),"")</f>
        <v/>
      </c>
      <c r="AB915" s="23" t="str">
        <f>IF(ISNUMBER(AVERAGEIFS(Observed!AB$2:AB$10000,Observed!$A$2:$A$10000,$A915,Observed!$C$2:$C$10000,$C915)),AVERAGEIFS(Observed!AB$2:AB$10000,Observed!$A$2:$A$10000,$A915,Observed!$C$2:$C$10000,$C915),"")</f>
        <v/>
      </c>
      <c r="AC915" s="23" t="str">
        <f>IF(ISNUMBER(AVERAGEIFS(Observed!AC$2:AC$10000,Observed!$A$2:$A$10000,$A915,Observed!$C$2:$C$10000,$C915)),AVERAGEIFS(Observed!AC$2:AC$10000,Observed!$A$2:$A$10000,$A915,Observed!$C$2:$C$10000,$C915),"")</f>
        <v/>
      </c>
      <c r="AD915" s="23" t="str">
        <f>IF(ISNUMBER(AVERAGEIFS(Observed!AD$2:AD$10000,Observed!$A$2:$A$10000,$A915,Observed!$C$2:$C$10000,$C915)),AVERAGEIFS(Observed!AD$2:AD$10000,Observed!$A$2:$A$10000,$A915,Observed!$C$2:$C$10000,$C915),"")</f>
        <v/>
      </c>
      <c r="AE915" s="24" t="str">
        <f>IF(ISNUMBER(AVERAGEIFS(Observed!AE$2:AE$10000,Observed!$A$2:$A$10000,$A915,Observed!$C$2:$C$10000,$C915)),AVERAGEIFS(Observed!AE$2:AE$10000,Observed!$A$2:$A$10000,$A915,Observed!$C$2:$C$10000,$C915),"")</f>
        <v/>
      </c>
      <c r="AF915" s="24" t="str">
        <f>IF(ISNUMBER(AVERAGEIFS(Observed!AF$2:AF$10000,Observed!$A$2:$A$10000,$A915,Observed!$C$2:$C$10000,$C915)),AVERAGEIFS(Observed!AF$2:AF$10000,Observed!$A$2:$A$10000,$A915,Observed!$C$2:$C$10000,$C915),"")</f>
        <v/>
      </c>
      <c r="AG915" s="23" t="str">
        <f>IF(ISNUMBER(AVERAGEIFS(Observed!AG$2:AG$10000,Observed!$A$2:$A$10000,$A915,Observed!$C$2:$C$10000,$C915)),AVERAGEIFS(Observed!AG$2:AG$10000,Observed!$A$2:$A$10000,$A915,Observed!$C$2:$C$10000,$C915),"")</f>
        <v/>
      </c>
      <c r="AH915" s="23" t="str">
        <f>IF(ISNUMBER(AVERAGEIFS(Observed!AH$2:AH$10000,Observed!$A$2:$A$10000,$A915,Observed!$C$2:$C$10000,$C915)),AVERAGEIFS(Observed!AH$2:AH$10000,Observed!$A$2:$A$10000,$A915,Observed!$C$2:$C$10000,$C915),"")</f>
        <v/>
      </c>
      <c r="AI915" s="22" t="str">
        <f>IF(ISNUMBER(AVERAGEIFS(Observed!AI$2:AI$10000,Observed!$A$2:$A$10000,$A915,Observed!$C$2:$C$10000,$C915)),AVERAGEIFS(Observed!AI$2:AI$10000,Observed!$A$2:$A$10000,$A915,Observed!$C$2:$C$10000,$C915),"")</f>
        <v/>
      </c>
      <c r="AJ915" s="23">
        <f>IF(ISNUMBER(AVERAGEIFS(Observed!AJ$2:AJ$10000,Observed!$A$2:$A$10000,$A915,Observed!$C$2:$C$10000,$C915)),AVERAGEIFS(Observed!AJ$2:AJ$10000,Observed!$A$2:$A$10000,$A915,Observed!$C$2:$C$10000,$C915),"")</f>
        <v>18.059999999999999</v>
      </c>
      <c r="AK915" s="23" t="str">
        <f>IF(ISNUMBER(AVERAGEIFS(Observed!AK$2:AK$10000,Observed!$A$2:$A$10000,$A915,Observed!$C$2:$C$10000,$C915)),AVERAGEIFS(Observed!AK$2:AK$10000,Observed!$A$2:$A$10000,$A915,Observed!$C$2:$C$10000,$C915),"")</f>
        <v/>
      </c>
      <c r="AL915" s="23" t="str">
        <f>IF(ISNUMBER(AVERAGEIFS(Observed!AL$2:AL$10000,Observed!$A$2:$A$10000,$A915,Observed!$C$2:$C$10000,$C915)),AVERAGEIFS(Observed!AL$2:AL$10000,Observed!$A$2:$A$10000,$A915,Observed!$C$2:$C$10000,$C915),"")</f>
        <v/>
      </c>
      <c r="AM915" s="23" t="str">
        <f>IF(ISNUMBER(AVERAGEIFS(Observed!AM$2:AM$10000,Observed!$A$2:$A$10000,$A915,Observed!$C$2:$C$10000,$C915)),AVERAGEIFS(Observed!AM$2:AM$10000,Observed!$A$2:$A$10000,$A915,Observed!$C$2:$C$10000,$C915),"")</f>
        <v/>
      </c>
      <c r="AN915" s="23" t="str">
        <f>IF(ISNUMBER(AVERAGEIFS(Observed!AN$2:AN$10000,Observed!$A$2:$A$10000,$A915,Observed!$C$2:$C$10000,$C915)),AVERAGEIFS(Observed!AN$2:AN$10000,Observed!$A$2:$A$10000,$A915,Observed!$C$2:$C$10000,$C915),"")</f>
        <v/>
      </c>
      <c r="AO915" s="2">
        <f>COUNTIFS(Observed!$A$2:$A$10000,$A915,Observed!$C$2:$C$10000,$C915)</f>
        <v>5</v>
      </c>
      <c r="AP915" s="2">
        <f t="shared" si="17"/>
        <v>1</v>
      </c>
    </row>
    <row r="916" spans="1:42" x14ac:dyDescent="0.25">
      <c r="A916" t="s">
        <v>94</v>
      </c>
      <c r="B916" t="s">
        <v>30</v>
      </c>
      <c r="C916" s="20">
        <v>41033</v>
      </c>
      <c r="D916">
        <v>1</v>
      </c>
      <c r="F916" t="s">
        <v>108</v>
      </c>
      <c r="G916" s="25" t="s">
        <v>76</v>
      </c>
      <c r="J916" s="2"/>
      <c r="K916" s="22" t="str">
        <f>IF(ISNUMBER(AVERAGEIFS(Observed!K$2:K$10000,Observed!$A$2:$A$10000,$A916,Observed!$C$2:$C$10000,$C916)),AVERAGEIFS(Observed!K$2:K$10000,Observed!$A$2:$A$10000,$A916,Observed!$C$2:$C$10000,$C916),"")</f>
        <v/>
      </c>
      <c r="L916" s="23" t="str">
        <f>IF(ISNUMBER(AVERAGEIFS(Observed!L$2:L$10000,Observed!$A$2:$A$10000,$A916,Observed!$C$2:$C$10000,$C916)),AVERAGEIFS(Observed!L$2:L$10000,Observed!$A$2:$A$10000,$A916,Observed!$C$2:$C$10000,$C916),"")</f>
        <v/>
      </c>
      <c r="M916" s="23" t="str">
        <f>IF(ISNUMBER(AVERAGEIFS(Observed!M$2:M$10000,Observed!$A$2:$A$10000,$A916,Observed!$C$2:$C$10000,$C916)),AVERAGEIFS(Observed!M$2:M$10000,Observed!$A$2:$A$10000,$A916,Observed!$C$2:$C$10000,$C916),"")</f>
        <v/>
      </c>
      <c r="N916" s="23" t="str">
        <f>IF(ISNUMBER(AVERAGEIFS(Observed!N$2:N$10000,Observed!$A$2:$A$10000,$A916,Observed!$C$2:$C$10000,$C916)),AVERAGEIFS(Observed!N$2:N$10000,Observed!$A$2:$A$10000,$A916,Observed!$C$2:$C$10000,$C916),"")</f>
        <v/>
      </c>
      <c r="O916" s="23" t="str">
        <f>IF(ISNUMBER(AVERAGEIFS(Observed!O$2:O$10000,Observed!$A$2:$A$10000,$A916,Observed!$C$2:$C$10000,$C916)),AVERAGEIFS(Observed!O$2:O$10000,Observed!$A$2:$A$10000,$A916,Observed!$C$2:$C$10000,$C916),"")</f>
        <v/>
      </c>
      <c r="P916" s="24" t="str">
        <f>IF(ISNUMBER(AVERAGEIFS(Observed!P$2:P$10000,Observed!$A$2:$A$10000,$A916,Observed!$C$2:$C$10000,$C916)),AVERAGEIFS(Observed!P$2:P$10000,Observed!$A$2:$A$10000,$A916,Observed!$C$2:$C$10000,$C916),"")</f>
        <v/>
      </c>
      <c r="Q916" s="24" t="str">
        <f>IF(ISNUMBER(AVERAGEIFS(Observed!Q$2:Q$10000,Observed!$A$2:$A$10000,$A916,Observed!$C$2:$C$10000,$C916)),AVERAGEIFS(Observed!Q$2:Q$10000,Observed!$A$2:$A$10000,$A916,Observed!$C$2:$C$10000,$C916),"")</f>
        <v/>
      </c>
      <c r="R916" s="24" t="str">
        <f>IF(ISNUMBER(AVERAGEIFS(Observed!R$2:R$10000,Observed!$A$2:$A$10000,$A916,Observed!$C$2:$C$10000,$C916)),AVERAGEIFS(Observed!R$2:R$10000,Observed!$A$2:$A$10000,$A916,Observed!$C$2:$C$10000,$C916),"")</f>
        <v/>
      </c>
      <c r="S916" s="22" t="str">
        <f>IF(ISNUMBER(AVERAGEIFS(Observed!S$2:S$10000,Observed!$A$2:$A$10000,$A916,Observed!$C$2:$C$10000,$C916)),AVERAGEIFS(Observed!S$2:S$10000,Observed!$A$2:$A$10000,$A916,Observed!$C$2:$C$10000,$C916),"")</f>
        <v/>
      </c>
      <c r="T916" s="23" t="str">
        <f>IF(ISNUMBER(AVERAGEIFS(Observed!T$2:T$10000,Observed!$A$2:$A$10000,$A916,Observed!$C$2:$C$10000,$C916)),AVERAGEIFS(Observed!T$2:T$10000,Observed!$A$2:$A$10000,$A916,Observed!$C$2:$C$10000,$C916),"")</f>
        <v/>
      </c>
      <c r="U916" s="23" t="str">
        <f>IF(ISNUMBER(AVERAGEIFS(Observed!U$2:U$10000,Observed!$A$2:$A$10000,$A916,Observed!$C$2:$C$10000,$C916)),AVERAGEIFS(Observed!U$2:U$10000,Observed!$A$2:$A$10000,$A916,Observed!$C$2:$C$10000,$C916),"")</f>
        <v/>
      </c>
      <c r="V916" s="23" t="str">
        <f>IF(ISNUMBER(AVERAGEIFS(Observed!V$2:V$10000,Observed!$A$2:$A$10000,$A916,Observed!$C$2:$C$10000,$C916)),AVERAGEIFS(Observed!V$2:V$10000,Observed!$A$2:$A$10000,$A916,Observed!$C$2:$C$10000,$C916),"")</f>
        <v/>
      </c>
      <c r="W916" s="23" t="str">
        <f>IF(ISNUMBER(AVERAGEIFS(Observed!W$2:W$10000,Observed!$A$2:$A$10000,$A916,Observed!$C$2:$C$10000,$C916)),AVERAGEIFS(Observed!W$2:W$10000,Observed!$A$2:$A$10000,$A916,Observed!$C$2:$C$10000,$C916),"")</f>
        <v/>
      </c>
      <c r="X916" s="23" t="str">
        <f>IF(ISNUMBER(AVERAGEIFS(Observed!X$2:X$10000,Observed!$A$2:$A$10000,$A916,Observed!$C$2:$C$10000,$C916)),AVERAGEIFS(Observed!X$2:X$10000,Observed!$A$2:$A$10000,$A916,Observed!$C$2:$C$10000,$C916),"")</f>
        <v/>
      </c>
      <c r="Y916" s="23" t="str">
        <f>IF(ISNUMBER(AVERAGEIFS(Observed!Y$2:Y$10000,Observed!$A$2:$A$10000,$A916,Observed!$C$2:$C$10000,$C916)),AVERAGEIFS(Observed!Y$2:Y$10000,Observed!$A$2:$A$10000,$A916,Observed!$C$2:$C$10000,$C916),"")</f>
        <v/>
      </c>
      <c r="Z916" s="23" t="str">
        <f>IF(ISNUMBER(AVERAGEIFS(Observed!Z$2:Z$10000,Observed!$A$2:$A$10000,$A916,Observed!$C$2:$C$10000,$C916)),AVERAGEIFS(Observed!Z$2:Z$10000,Observed!$A$2:$A$10000,$A916,Observed!$C$2:$C$10000,$C916),"")</f>
        <v/>
      </c>
      <c r="AA916" s="23" t="str">
        <f>IF(ISNUMBER(AVERAGEIFS(Observed!AA$2:AA$10000,Observed!$A$2:$A$10000,$A916,Observed!$C$2:$C$10000,$C916)),AVERAGEIFS(Observed!AA$2:AA$10000,Observed!$A$2:$A$10000,$A916,Observed!$C$2:$C$10000,$C916),"")</f>
        <v/>
      </c>
      <c r="AB916" s="23" t="str">
        <f>IF(ISNUMBER(AVERAGEIFS(Observed!AB$2:AB$10000,Observed!$A$2:$A$10000,$A916,Observed!$C$2:$C$10000,$C916)),AVERAGEIFS(Observed!AB$2:AB$10000,Observed!$A$2:$A$10000,$A916,Observed!$C$2:$C$10000,$C916),"")</f>
        <v/>
      </c>
      <c r="AC916" s="23" t="str">
        <f>IF(ISNUMBER(AVERAGEIFS(Observed!AC$2:AC$10000,Observed!$A$2:$A$10000,$A916,Observed!$C$2:$C$10000,$C916)),AVERAGEIFS(Observed!AC$2:AC$10000,Observed!$A$2:$A$10000,$A916,Observed!$C$2:$C$10000,$C916),"")</f>
        <v/>
      </c>
      <c r="AD916" s="23" t="str">
        <f>IF(ISNUMBER(AVERAGEIFS(Observed!AD$2:AD$10000,Observed!$A$2:$A$10000,$A916,Observed!$C$2:$C$10000,$C916)),AVERAGEIFS(Observed!AD$2:AD$10000,Observed!$A$2:$A$10000,$A916,Observed!$C$2:$C$10000,$C916),"")</f>
        <v/>
      </c>
      <c r="AE916" s="24" t="str">
        <f>IF(ISNUMBER(AVERAGEIFS(Observed!AE$2:AE$10000,Observed!$A$2:$A$10000,$A916,Observed!$C$2:$C$10000,$C916)),AVERAGEIFS(Observed!AE$2:AE$10000,Observed!$A$2:$A$10000,$A916,Observed!$C$2:$C$10000,$C916),"")</f>
        <v/>
      </c>
      <c r="AF916" s="24" t="str">
        <f>IF(ISNUMBER(AVERAGEIFS(Observed!AF$2:AF$10000,Observed!$A$2:$A$10000,$A916,Observed!$C$2:$C$10000,$C916)),AVERAGEIFS(Observed!AF$2:AF$10000,Observed!$A$2:$A$10000,$A916,Observed!$C$2:$C$10000,$C916),"")</f>
        <v/>
      </c>
      <c r="AG916" s="23" t="str">
        <f>IF(ISNUMBER(AVERAGEIFS(Observed!AG$2:AG$10000,Observed!$A$2:$A$10000,$A916,Observed!$C$2:$C$10000,$C916)),AVERAGEIFS(Observed!AG$2:AG$10000,Observed!$A$2:$A$10000,$A916,Observed!$C$2:$C$10000,$C916),"")</f>
        <v/>
      </c>
      <c r="AH916" s="23" t="str">
        <f>IF(ISNUMBER(AVERAGEIFS(Observed!AH$2:AH$10000,Observed!$A$2:$A$10000,$A916,Observed!$C$2:$C$10000,$C916)),AVERAGEIFS(Observed!AH$2:AH$10000,Observed!$A$2:$A$10000,$A916,Observed!$C$2:$C$10000,$C916),"")</f>
        <v/>
      </c>
      <c r="AI916" s="22" t="str">
        <f>IF(ISNUMBER(AVERAGEIFS(Observed!AI$2:AI$10000,Observed!$A$2:$A$10000,$A916,Observed!$C$2:$C$10000,$C916)),AVERAGEIFS(Observed!AI$2:AI$10000,Observed!$A$2:$A$10000,$A916,Observed!$C$2:$C$10000,$C916),"")</f>
        <v/>
      </c>
      <c r="AJ916" s="23">
        <f>IF(ISNUMBER(AVERAGEIFS(Observed!AJ$2:AJ$10000,Observed!$A$2:$A$10000,$A916,Observed!$C$2:$C$10000,$C916)),AVERAGEIFS(Observed!AJ$2:AJ$10000,Observed!$A$2:$A$10000,$A916,Observed!$C$2:$C$10000,$C916),"")</f>
        <v>10.999999999999998</v>
      </c>
      <c r="AK916" s="23" t="str">
        <f>IF(ISNUMBER(AVERAGEIFS(Observed!AK$2:AK$10000,Observed!$A$2:$A$10000,$A916,Observed!$C$2:$C$10000,$C916)),AVERAGEIFS(Observed!AK$2:AK$10000,Observed!$A$2:$A$10000,$A916,Observed!$C$2:$C$10000,$C916),"")</f>
        <v/>
      </c>
      <c r="AL916" s="23" t="str">
        <f>IF(ISNUMBER(AVERAGEIFS(Observed!AL$2:AL$10000,Observed!$A$2:$A$10000,$A916,Observed!$C$2:$C$10000,$C916)),AVERAGEIFS(Observed!AL$2:AL$10000,Observed!$A$2:$A$10000,$A916,Observed!$C$2:$C$10000,$C916),"")</f>
        <v/>
      </c>
      <c r="AM916" s="23" t="str">
        <f>IF(ISNUMBER(AVERAGEIFS(Observed!AM$2:AM$10000,Observed!$A$2:$A$10000,$A916,Observed!$C$2:$C$10000,$C916)),AVERAGEIFS(Observed!AM$2:AM$10000,Observed!$A$2:$A$10000,$A916,Observed!$C$2:$C$10000,$C916),"")</f>
        <v/>
      </c>
      <c r="AN916" s="23" t="str">
        <f>IF(ISNUMBER(AVERAGEIFS(Observed!AN$2:AN$10000,Observed!$A$2:$A$10000,$A916,Observed!$C$2:$C$10000,$C916)),AVERAGEIFS(Observed!AN$2:AN$10000,Observed!$A$2:$A$10000,$A916,Observed!$C$2:$C$10000,$C916),"")</f>
        <v/>
      </c>
      <c r="AO916" s="2">
        <f>COUNTIFS(Observed!$A$2:$A$10000,$A916,Observed!$C$2:$C$10000,$C916)</f>
        <v>5</v>
      </c>
      <c r="AP916" s="2">
        <f t="shared" si="17"/>
        <v>1</v>
      </c>
    </row>
    <row r="917" spans="1:42" x14ac:dyDescent="0.25">
      <c r="A917" t="s">
        <v>94</v>
      </c>
      <c r="B917" t="s">
        <v>30</v>
      </c>
      <c r="C917" s="20">
        <v>41043</v>
      </c>
      <c r="D917">
        <v>1</v>
      </c>
      <c r="F917" t="s">
        <v>108</v>
      </c>
      <c r="G917" s="25" t="s">
        <v>76</v>
      </c>
      <c r="J917" s="2"/>
      <c r="K917" s="22" t="str">
        <f>IF(ISNUMBER(AVERAGEIFS(Observed!K$2:K$10000,Observed!$A$2:$A$10000,$A917,Observed!$C$2:$C$10000,$C917)),AVERAGEIFS(Observed!K$2:K$10000,Observed!$A$2:$A$10000,$A917,Observed!$C$2:$C$10000,$C917),"")</f>
        <v/>
      </c>
      <c r="L917" s="23" t="str">
        <f>IF(ISNUMBER(AVERAGEIFS(Observed!L$2:L$10000,Observed!$A$2:$A$10000,$A917,Observed!$C$2:$C$10000,$C917)),AVERAGEIFS(Observed!L$2:L$10000,Observed!$A$2:$A$10000,$A917,Observed!$C$2:$C$10000,$C917),"")</f>
        <v/>
      </c>
      <c r="M917" s="23" t="str">
        <f>IF(ISNUMBER(AVERAGEIFS(Observed!M$2:M$10000,Observed!$A$2:$A$10000,$A917,Observed!$C$2:$C$10000,$C917)),AVERAGEIFS(Observed!M$2:M$10000,Observed!$A$2:$A$10000,$A917,Observed!$C$2:$C$10000,$C917),"")</f>
        <v/>
      </c>
      <c r="N917" s="23" t="str">
        <f>IF(ISNUMBER(AVERAGEIFS(Observed!N$2:N$10000,Observed!$A$2:$A$10000,$A917,Observed!$C$2:$C$10000,$C917)),AVERAGEIFS(Observed!N$2:N$10000,Observed!$A$2:$A$10000,$A917,Observed!$C$2:$C$10000,$C917),"")</f>
        <v/>
      </c>
      <c r="O917" s="23" t="str">
        <f>IF(ISNUMBER(AVERAGEIFS(Observed!O$2:O$10000,Observed!$A$2:$A$10000,$A917,Observed!$C$2:$C$10000,$C917)),AVERAGEIFS(Observed!O$2:O$10000,Observed!$A$2:$A$10000,$A917,Observed!$C$2:$C$10000,$C917),"")</f>
        <v/>
      </c>
      <c r="P917" s="24" t="str">
        <f>IF(ISNUMBER(AVERAGEIFS(Observed!P$2:P$10000,Observed!$A$2:$A$10000,$A917,Observed!$C$2:$C$10000,$C917)),AVERAGEIFS(Observed!P$2:P$10000,Observed!$A$2:$A$10000,$A917,Observed!$C$2:$C$10000,$C917),"")</f>
        <v/>
      </c>
      <c r="Q917" s="24" t="str">
        <f>IF(ISNUMBER(AVERAGEIFS(Observed!Q$2:Q$10000,Observed!$A$2:$A$10000,$A917,Observed!$C$2:$C$10000,$C917)),AVERAGEIFS(Observed!Q$2:Q$10000,Observed!$A$2:$A$10000,$A917,Observed!$C$2:$C$10000,$C917),"")</f>
        <v/>
      </c>
      <c r="R917" s="24" t="str">
        <f>IF(ISNUMBER(AVERAGEIFS(Observed!R$2:R$10000,Observed!$A$2:$A$10000,$A917,Observed!$C$2:$C$10000,$C917)),AVERAGEIFS(Observed!R$2:R$10000,Observed!$A$2:$A$10000,$A917,Observed!$C$2:$C$10000,$C917),"")</f>
        <v/>
      </c>
      <c r="S917" s="22" t="str">
        <f>IF(ISNUMBER(AVERAGEIFS(Observed!S$2:S$10000,Observed!$A$2:$A$10000,$A917,Observed!$C$2:$C$10000,$C917)),AVERAGEIFS(Observed!S$2:S$10000,Observed!$A$2:$A$10000,$A917,Observed!$C$2:$C$10000,$C917),"")</f>
        <v/>
      </c>
      <c r="T917" s="23" t="str">
        <f>IF(ISNUMBER(AVERAGEIFS(Observed!T$2:T$10000,Observed!$A$2:$A$10000,$A917,Observed!$C$2:$C$10000,$C917)),AVERAGEIFS(Observed!T$2:T$10000,Observed!$A$2:$A$10000,$A917,Observed!$C$2:$C$10000,$C917),"")</f>
        <v/>
      </c>
      <c r="U917" s="23" t="str">
        <f>IF(ISNUMBER(AVERAGEIFS(Observed!U$2:U$10000,Observed!$A$2:$A$10000,$A917,Observed!$C$2:$C$10000,$C917)),AVERAGEIFS(Observed!U$2:U$10000,Observed!$A$2:$A$10000,$A917,Observed!$C$2:$C$10000,$C917),"")</f>
        <v/>
      </c>
      <c r="V917" s="23" t="str">
        <f>IF(ISNUMBER(AVERAGEIFS(Observed!V$2:V$10000,Observed!$A$2:$A$10000,$A917,Observed!$C$2:$C$10000,$C917)),AVERAGEIFS(Observed!V$2:V$10000,Observed!$A$2:$A$10000,$A917,Observed!$C$2:$C$10000,$C917),"")</f>
        <v/>
      </c>
      <c r="W917" s="23" t="str">
        <f>IF(ISNUMBER(AVERAGEIFS(Observed!W$2:W$10000,Observed!$A$2:$A$10000,$A917,Observed!$C$2:$C$10000,$C917)),AVERAGEIFS(Observed!W$2:W$10000,Observed!$A$2:$A$10000,$A917,Observed!$C$2:$C$10000,$C917),"")</f>
        <v/>
      </c>
      <c r="X917" s="23" t="str">
        <f>IF(ISNUMBER(AVERAGEIFS(Observed!X$2:X$10000,Observed!$A$2:$A$10000,$A917,Observed!$C$2:$C$10000,$C917)),AVERAGEIFS(Observed!X$2:X$10000,Observed!$A$2:$A$10000,$A917,Observed!$C$2:$C$10000,$C917),"")</f>
        <v/>
      </c>
      <c r="Y917" s="23" t="str">
        <f>IF(ISNUMBER(AVERAGEIFS(Observed!Y$2:Y$10000,Observed!$A$2:$A$10000,$A917,Observed!$C$2:$C$10000,$C917)),AVERAGEIFS(Observed!Y$2:Y$10000,Observed!$A$2:$A$10000,$A917,Observed!$C$2:$C$10000,$C917),"")</f>
        <v/>
      </c>
      <c r="Z917" s="23" t="str">
        <f>IF(ISNUMBER(AVERAGEIFS(Observed!Z$2:Z$10000,Observed!$A$2:$A$10000,$A917,Observed!$C$2:$C$10000,$C917)),AVERAGEIFS(Observed!Z$2:Z$10000,Observed!$A$2:$A$10000,$A917,Observed!$C$2:$C$10000,$C917),"")</f>
        <v/>
      </c>
      <c r="AA917" s="23" t="str">
        <f>IF(ISNUMBER(AVERAGEIFS(Observed!AA$2:AA$10000,Observed!$A$2:$A$10000,$A917,Observed!$C$2:$C$10000,$C917)),AVERAGEIFS(Observed!AA$2:AA$10000,Observed!$A$2:$A$10000,$A917,Observed!$C$2:$C$10000,$C917),"")</f>
        <v/>
      </c>
      <c r="AB917" s="23" t="str">
        <f>IF(ISNUMBER(AVERAGEIFS(Observed!AB$2:AB$10000,Observed!$A$2:$A$10000,$A917,Observed!$C$2:$C$10000,$C917)),AVERAGEIFS(Observed!AB$2:AB$10000,Observed!$A$2:$A$10000,$A917,Observed!$C$2:$C$10000,$C917),"")</f>
        <v/>
      </c>
      <c r="AC917" s="23" t="str">
        <f>IF(ISNUMBER(AVERAGEIFS(Observed!AC$2:AC$10000,Observed!$A$2:$A$10000,$A917,Observed!$C$2:$C$10000,$C917)),AVERAGEIFS(Observed!AC$2:AC$10000,Observed!$A$2:$A$10000,$A917,Observed!$C$2:$C$10000,$C917),"")</f>
        <v/>
      </c>
      <c r="AD917" s="23" t="str">
        <f>IF(ISNUMBER(AVERAGEIFS(Observed!AD$2:AD$10000,Observed!$A$2:$A$10000,$A917,Observed!$C$2:$C$10000,$C917)),AVERAGEIFS(Observed!AD$2:AD$10000,Observed!$A$2:$A$10000,$A917,Observed!$C$2:$C$10000,$C917),"")</f>
        <v/>
      </c>
      <c r="AE917" s="24" t="str">
        <f>IF(ISNUMBER(AVERAGEIFS(Observed!AE$2:AE$10000,Observed!$A$2:$A$10000,$A917,Observed!$C$2:$C$10000,$C917)),AVERAGEIFS(Observed!AE$2:AE$10000,Observed!$A$2:$A$10000,$A917,Observed!$C$2:$C$10000,$C917),"")</f>
        <v/>
      </c>
      <c r="AF917" s="24" t="str">
        <f>IF(ISNUMBER(AVERAGEIFS(Observed!AF$2:AF$10000,Observed!$A$2:$A$10000,$A917,Observed!$C$2:$C$10000,$C917)),AVERAGEIFS(Observed!AF$2:AF$10000,Observed!$A$2:$A$10000,$A917,Observed!$C$2:$C$10000,$C917),"")</f>
        <v/>
      </c>
      <c r="AG917" s="23" t="str">
        <f>IF(ISNUMBER(AVERAGEIFS(Observed!AG$2:AG$10000,Observed!$A$2:$A$10000,$A917,Observed!$C$2:$C$10000,$C917)),AVERAGEIFS(Observed!AG$2:AG$10000,Observed!$A$2:$A$10000,$A917,Observed!$C$2:$C$10000,$C917),"")</f>
        <v/>
      </c>
      <c r="AH917" s="23" t="str">
        <f>IF(ISNUMBER(AVERAGEIFS(Observed!AH$2:AH$10000,Observed!$A$2:$A$10000,$A917,Observed!$C$2:$C$10000,$C917)),AVERAGEIFS(Observed!AH$2:AH$10000,Observed!$A$2:$A$10000,$A917,Observed!$C$2:$C$10000,$C917),"")</f>
        <v/>
      </c>
      <c r="AI917" s="22" t="str">
        <f>IF(ISNUMBER(AVERAGEIFS(Observed!AI$2:AI$10000,Observed!$A$2:$A$10000,$A917,Observed!$C$2:$C$10000,$C917)),AVERAGEIFS(Observed!AI$2:AI$10000,Observed!$A$2:$A$10000,$A917,Observed!$C$2:$C$10000,$C917),"")</f>
        <v/>
      </c>
      <c r="AJ917" s="23">
        <f>IF(ISNUMBER(AVERAGEIFS(Observed!AJ$2:AJ$10000,Observed!$A$2:$A$10000,$A917,Observed!$C$2:$C$10000,$C917)),AVERAGEIFS(Observed!AJ$2:AJ$10000,Observed!$A$2:$A$10000,$A917,Observed!$C$2:$C$10000,$C917),"")</f>
        <v>13.62</v>
      </c>
      <c r="AK917" s="23" t="str">
        <f>IF(ISNUMBER(AVERAGEIFS(Observed!AK$2:AK$10000,Observed!$A$2:$A$10000,$A917,Observed!$C$2:$C$10000,$C917)),AVERAGEIFS(Observed!AK$2:AK$10000,Observed!$A$2:$A$10000,$A917,Observed!$C$2:$C$10000,$C917),"")</f>
        <v/>
      </c>
      <c r="AL917" s="23" t="str">
        <f>IF(ISNUMBER(AVERAGEIFS(Observed!AL$2:AL$10000,Observed!$A$2:$A$10000,$A917,Observed!$C$2:$C$10000,$C917)),AVERAGEIFS(Observed!AL$2:AL$10000,Observed!$A$2:$A$10000,$A917,Observed!$C$2:$C$10000,$C917),"")</f>
        <v/>
      </c>
      <c r="AM917" s="23" t="str">
        <f>IF(ISNUMBER(AVERAGEIFS(Observed!AM$2:AM$10000,Observed!$A$2:$A$10000,$A917,Observed!$C$2:$C$10000,$C917)),AVERAGEIFS(Observed!AM$2:AM$10000,Observed!$A$2:$A$10000,$A917,Observed!$C$2:$C$10000,$C917),"")</f>
        <v/>
      </c>
      <c r="AN917" s="23" t="str">
        <f>IF(ISNUMBER(AVERAGEIFS(Observed!AN$2:AN$10000,Observed!$A$2:$A$10000,$A917,Observed!$C$2:$C$10000,$C917)),AVERAGEIFS(Observed!AN$2:AN$10000,Observed!$A$2:$A$10000,$A917,Observed!$C$2:$C$10000,$C917),"")</f>
        <v/>
      </c>
      <c r="AO917" s="2">
        <f>COUNTIFS(Observed!$A$2:$A$10000,$A917,Observed!$C$2:$C$10000,$C917)</f>
        <v>5</v>
      </c>
      <c r="AP917" s="2">
        <f t="shared" si="17"/>
        <v>1</v>
      </c>
    </row>
    <row r="918" spans="1:42" x14ac:dyDescent="0.25">
      <c r="A918" t="s">
        <v>94</v>
      </c>
      <c r="B918" t="s">
        <v>30</v>
      </c>
      <c r="C918" s="20">
        <v>41051</v>
      </c>
      <c r="D918">
        <v>1</v>
      </c>
      <c r="F918" t="s">
        <v>108</v>
      </c>
      <c r="G918" s="25" t="s">
        <v>76</v>
      </c>
      <c r="J918" s="2"/>
      <c r="K918" s="22" t="str">
        <f>IF(ISNUMBER(AVERAGEIFS(Observed!K$2:K$10000,Observed!$A$2:$A$10000,$A918,Observed!$C$2:$C$10000,$C918)),AVERAGEIFS(Observed!K$2:K$10000,Observed!$A$2:$A$10000,$A918,Observed!$C$2:$C$10000,$C918),"")</f>
        <v/>
      </c>
      <c r="L918" s="23" t="str">
        <f>IF(ISNUMBER(AVERAGEIFS(Observed!L$2:L$10000,Observed!$A$2:$A$10000,$A918,Observed!$C$2:$C$10000,$C918)),AVERAGEIFS(Observed!L$2:L$10000,Observed!$A$2:$A$10000,$A918,Observed!$C$2:$C$10000,$C918),"")</f>
        <v/>
      </c>
      <c r="M918" s="23" t="str">
        <f>IF(ISNUMBER(AVERAGEIFS(Observed!M$2:M$10000,Observed!$A$2:$A$10000,$A918,Observed!$C$2:$C$10000,$C918)),AVERAGEIFS(Observed!M$2:M$10000,Observed!$A$2:$A$10000,$A918,Observed!$C$2:$C$10000,$C918),"")</f>
        <v/>
      </c>
      <c r="N918" s="23" t="str">
        <f>IF(ISNUMBER(AVERAGEIFS(Observed!N$2:N$10000,Observed!$A$2:$A$10000,$A918,Observed!$C$2:$C$10000,$C918)),AVERAGEIFS(Observed!N$2:N$10000,Observed!$A$2:$A$10000,$A918,Observed!$C$2:$C$10000,$C918),"")</f>
        <v/>
      </c>
      <c r="O918" s="23" t="str">
        <f>IF(ISNUMBER(AVERAGEIFS(Observed!O$2:O$10000,Observed!$A$2:$A$10000,$A918,Observed!$C$2:$C$10000,$C918)),AVERAGEIFS(Observed!O$2:O$10000,Observed!$A$2:$A$10000,$A918,Observed!$C$2:$C$10000,$C918),"")</f>
        <v/>
      </c>
      <c r="P918" s="24" t="str">
        <f>IF(ISNUMBER(AVERAGEIFS(Observed!P$2:P$10000,Observed!$A$2:$A$10000,$A918,Observed!$C$2:$C$10000,$C918)),AVERAGEIFS(Observed!P$2:P$10000,Observed!$A$2:$A$10000,$A918,Observed!$C$2:$C$10000,$C918),"")</f>
        <v/>
      </c>
      <c r="Q918" s="24" t="str">
        <f>IF(ISNUMBER(AVERAGEIFS(Observed!Q$2:Q$10000,Observed!$A$2:$A$10000,$A918,Observed!$C$2:$C$10000,$C918)),AVERAGEIFS(Observed!Q$2:Q$10000,Observed!$A$2:$A$10000,$A918,Observed!$C$2:$C$10000,$C918),"")</f>
        <v/>
      </c>
      <c r="R918" s="24" t="str">
        <f>IF(ISNUMBER(AVERAGEIFS(Observed!R$2:R$10000,Observed!$A$2:$A$10000,$A918,Observed!$C$2:$C$10000,$C918)),AVERAGEIFS(Observed!R$2:R$10000,Observed!$A$2:$A$10000,$A918,Observed!$C$2:$C$10000,$C918),"")</f>
        <v/>
      </c>
      <c r="S918" s="22" t="str">
        <f>IF(ISNUMBER(AVERAGEIFS(Observed!S$2:S$10000,Observed!$A$2:$A$10000,$A918,Observed!$C$2:$C$10000,$C918)),AVERAGEIFS(Observed!S$2:S$10000,Observed!$A$2:$A$10000,$A918,Observed!$C$2:$C$10000,$C918),"")</f>
        <v/>
      </c>
      <c r="T918" s="23" t="str">
        <f>IF(ISNUMBER(AVERAGEIFS(Observed!T$2:T$10000,Observed!$A$2:$A$10000,$A918,Observed!$C$2:$C$10000,$C918)),AVERAGEIFS(Observed!T$2:T$10000,Observed!$A$2:$A$10000,$A918,Observed!$C$2:$C$10000,$C918),"")</f>
        <v/>
      </c>
      <c r="U918" s="23" t="str">
        <f>IF(ISNUMBER(AVERAGEIFS(Observed!U$2:U$10000,Observed!$A$2:$A$10000,$A918,Observed!$C$2:$C$10000,$C918)),AVERAGEIFS(Observed!U$2:U$10000,Observed!$A$2:$A$10000,$A918,Observed!$C$2:$C$10000,$C918),"")</f>
        <v/>
      </c>
      <c r="V918" s="23" t="str">
        <f>IF(ISNUMBER(AVERAGEIFS(Observed!V$2:V$10000,Observed!$A$2:$A$10000,$A918,Observed!$C$2:$C$10000,$C918)),AVERAGEIFS(Observed!V$2:V$10000,Observed!$A$2:$A$10000,$A918,Observed!$C$2:$C$10000,$C918),"")</f>
        <v/>
      </c>
      <c r="W918" s="23" t="str">
        <f>IF(ISNUMBER(AVERAGEIFS(Observed!W$2:W$10000,Observed!$A$2:$A$10000,$A918,Observed!$C$2:$C$10000,$C918)),AVERAGEIFS(Observed!W$2:W$10000,Observed!$A$2:$A$10000,$A918,Observed!$C$2:$C$10000,$C918),"")</f>
        <v/>
      </c>
      <c r="X918" s="23" t="str">
        <f>IF(ISNUMBER(AVERAGEIFS(Observed!X$2:X$10000,Observed!$A$2:$A$10000,$A918,Observed!$C$2:$C$10000,$C918)),AVERAGEIFS(Observed!X$2:X$10000,Observed!$A$2:$A$10000,$A918,Observed!$C$2:$C$10000,$C918),"")</f>
        <v/>
      </c>
      <c r="Y918" s="23" t="str">
        <f>IF(ISNUMBER(AVERAGEIFS(Observed!Y$2:Y$10000,Observed!$A$2:$A$10000,$A918,Observed!$C$2:$C$10000,$C918)),AVERAGEIFS(Observed!Y$2:Y$10000,Observed!$A$2:$A$10000,$A918,Observed!$C$2:$C$10000,$C918),"")</f>
        <v/>
      </c>
      <c r="Z918" s="23" t="str">
        <f>IF(ISNUMBER(AVERAGEIFS(Observed!Z$2:Z$10000,Observed!$A$2:$A$10000,$A918,Observed!$C$2:$C$10000,$C918)),AVERAGEIFS(Observed!Z$2:Z$10000,Observed!$A$2:$A$10000,$A918,Observed!$C$2:$C$10000,$C918),"")</f>
        <v/>
      </c>
      <c r="AA918" s="23" t="str">
        <f>IF(ISNUMBER(AVERAGEIFS(Observed!AA$2:AA$10000,Observed!$A$2:$A$10000,$A918,Observed!$C$2:$C$10000,$C918)),AVERAGEIFS(Observed!AA$2:AA$10000,Observed!$A$2:$A$10000,$A918,Observed!$C$2:$C$10000,$C918),"")</f>
        <v/>
      </c>
      <c r="AB918" s="23" t="str">
        <f>IF(ISNUMBER(AVERAGEIFS(Observed!AB$2:AB$10000,Observed!$A$2:$A$10000,$A918,Observed!$C$2:$C$10000,$C918)),AVERAGEIFS(Observed!AB$2:AB$10000,Observed!$A$2:$A$10000,$A918,Observed!$C$2:$C$10000,$C918),"")</f>
        <v/>
      </c>
      <c r="AC918" s="23" t="str">
        <f>IF(ISNUMBER(AVERAGEIFS(Observed!AC$2:AC$10000,Observed!$A$2:$A$10000,$A918,Observed!$C$2:$C$10000,$C918)),AVERAGEIFS(Observed!AC$2:AC$10000,Observed!$A$2:$A$10000,$A918,Observed!$C$2:$C$10000,$C918),"")</f>
        <v/>
      </c>
      <c r="AD918" s="23" t="str">
        <f>IF(ISNUMBER(AVERAGEIFS(Observed!AD$2:AD$10000,Observed!$A$2:$A$10000,$A918,Observed!$C$2:$C$10000,$C918)),AVERAGEIFS(Observed!AD$2:AD$10000,Observed!$A$2:$A$10000,$A918,Observed!$C$2:$C$10000,$C918),"")</f>
        <v/>
      </c>
      <c r="AE918" s="24" t="str">
        <f>IF(ISNUMBER(AVERAGEIFS(Observed!AE$2:AE$10000,Observed!$A$2:$A$10000,$A918,Observed!$C$2:$C$10000,$C918)),AVERAGEIFS(Observed!AE$2:AE$10000,Observed!$A$2:$A$10000,$A918,Observed!$C$2:$C$10000,$C918),"")</f>
        <v/>
      </c>
      <c r="AF918" s="24" t="str">
        <f>IF(ISNUMBER(AVERAGEIFS(Observed!AF$2:AF$10000,Observed!$A$2:$A$10000,$A918,Observed!$C$2:$C$10000,$C918)),AVERAGEIFS(Observed!AF$2:AF$10000,Observed!$A$2:$A$10000,$A918,Observed!$C$2:$C$10000,$C918),"")</f>
        <v/>
      </c>
      <c r="AG918" s="23" t="str">
        <f>IF(ISNUMBER(AVERAGEIFS(Observed!AG$2:AG$10000,Observed!$A$2:$A$10000,$A918,Observed!$C$2:$C$10000,$C918)),AVERAGEIFS(Observed!AG$2:AG$10000,Observed!$A$2:$A$10000,$A918,Observed!$C$2:$C$10000,$C918),"")</f>
        <v/>
      </c>
      <c r="AH918" s="23" t="str">
        <f>IF(ISNUMBER(AVERAGEIFS(Observed!AH$2:AH$10000,Observed!$A$2:$A$10000,$A918,Observed!$C$2:$C$10000,$C918)),AVERAGEIFS(Observed!AH$2:AH$10000,Observed!$A$2:$A$10000,$A918,Observed!$C$2:$C$10000,$C918),"")</f>
        <v/>
      </c>
      <c r="AI918" s="22" t="str">
        <f>IF(ISNUMBER(AVERAGEIFS(Observed!AI$2:AI$10000,Observed!$A$2:$A$10000,$A918,Observed!$C$2:$C$10000,$C918)),AVERAGEIFS(Observed!AI$2:AI$10000,Observed!$A$2:$A$10000,$A918,Observed!$C$2:$C$10000,$C918),"")</f>
        <v/>
      </c>
      <c r="AJ918" s="23">
        <f>IF(ISNUMBER(AVERAGEIFS(Observed!AJ$2:AJ$10000,Observed!$A$2:$A$10000,$A918,Observed!$C$2:$C$10000,$C918)),AVERAGEIFS(Observed!AJ$2:AJ$10000,Observed!$A$2:$A$10000,$A918,Observed!$C$2:$C$10000,$C918),"")</f>
        <v>14.26</v>
      </c>
      <c r="AK918" s="23" t="str">
        <f>IF(ISNUMBER(AVERAGEIFS(Observed!AK$2:AK$10000,Observed!$A$2:$A$10000,$A918,Observed!$C$2:$C$10000,$C918)),AVERAGEIFS(Observed!AK$2:AK$10000,Observed!$A$2:$A$10000,$A918,Observed!$C$2:$C$10000,$C918),"")</f>
        <v/>
      </c>
      <c r="AL918" s="23" t="str">
        <f>IF(ISNUMBER(AVERAGEIFS(Observed!AL$2:AL$10000,Observed!$A$2:$A$10000,$A918,Observed!$C$2:$C$10000,$C918)),AVERAGEIFS(Observed!AL$2:AL$10000,Observed!$A$2:$A$10000,$A918,Observed!$C$2:$C$10000,$C918),"")</f>
        <v/>
      </c>
      <c r="AM918" s="23" t="str">
        <f>IF(ISNUMBER(AVERAGEIFS(Observed!AM$2:AM$10000,Observed!$A$2:$A$10000,$A918,Observed!$C$2:$C$10000,$C918)),AVERAGEIFS(Observed!AM$2:AM$10000,Observed!$A$2:$A$10000,$A918,Observed!$C$2:$C$10000,$C918),"")</f>
        <v/>
      </c>
      <c r="AN918" s="23" t="str">
        <f>IF(ISNUMBER(AVERAGEIFS(Observed!AN$2:AN$10000,Observed!$A$2:$A$10000,$A918,Observed!$C$2:$C$10000,$C918)),AVERAGEIFS(Observed!AN$2:AN$10000,Observed!$A$2:$A$10000,$A918,Observed!$C$2:$C$10000,$C918),"")</f>
        <v/>
      </c>
      <c r="AO918" s="2">
        <f>COUNTIFS(Observed!$A$2:$A$10000,$A918,Observed!$C$2:$C$10000,$C918)</f>
        <v>5</v>
      </c>
      <c r="AP918" s="2">
        <f t="shared" si="17"/>
        <v>1</v>
      </c>
    </row>
    <row r="919" spans="1:42" x14ac:dyDescent="0.25">
      <c r="A919" t="s">
        <v>95</v>
      </c>
      <c r="B919" t="s">
        <v>30</v>
      </c>
      <c r="C919" s="20">
        <v>40553</v>
      </c>
      <c r="D919">
        <v>1</v>
      </c>
      <c r="F919" t="s">
        <v>109</v>
      </c>
      <c r="G919" s="25" t="s">
        <v>115</v>
      </c>
      <c r="J919" s="2"/>
      <c r="K919" s="22" t="str">
        <f>IF(ISNUMBER(AVERAGEIFS(Observed!K$2:K$10000,Observed!$A$2:$A$10000,$A919,Observed!$C$2:$C$10000,$C919)),AVERAGEIFS(Observed!K$2:K$10000,Observed!$A$2:$A$10000,$A919,Observed!$C$2:$C$10000,$C919),"")</f>
        <v/>
      </c>
      <c r="L919" s="23" t="str">
        <f>IF(ISNUMBER(AVERAGEIFS(Observed!L$2:L$10000,Observed!$A$2:$A$10000,$A919,Observed!$C$2:$C$10000,$C919)),AVERAGEIFS(Observed!L$2:L$10000,Observed!$A$2:$A$10000,$A919,Observed!$C$2:$C$10000,$C919),"")</f>
        <v/>
      </c>
      <c r="M919" s="23" t="str">
        <f>IF(ISNUMBER(AVERAGEIFS(Observed!M$2:M$10000,Observed!$A$2:$A$10000,$A919,Observed!$C$2:$C$10000,$C919)),AVERAGEIFS(Observed!M$2:M$10000,Observed!$A$2:$A$10000,$A919,Observed!$C$2:$C$10000,$C919),"")</f>
        <v/>
      </c>
      <c r="N919" s="23" t="str">
        <f>IF(ISNUMBER(AVERAGEIFS(Observed!N$2:N$10000,Observed!$A$2:$A$10000,$A919,Observed!$C$2:$C$10000,$C919)),AVERAGEIFS(Observed!N$2:N$10000,Observed!$A$2:$A$10000,$A919,Observed!$C$2:$C$10000,$C919),"")</f>
        <v/>
      </c>
      <c r="O919" s="23" t="str">
        <f>IF(ISNUMBER(AVERAGEIFS(Observed!O$2:O$10000,Observed!$A$2:$A$10000,$A919,Observed!$C$2:$C$10000,$C919)),AVERAGEIFS(Observed!O$2:O$10000,Observed!$A$2:$A$10000,$A919,Observed!$C$2:$C$10000,$C919),"")</f>
        <v/>
      </c>
      <c r="P919" s="24" t="str">
        <f>IF(ISNUMBER(AVERAGEIFS(Observed!P$2:P$10000,Observed!$A$2:$A$10000,$A919,Observed!$C$2:$C$10000,$C919)),AVERAGEIFS(Observed!P$2:P$10000,Observed!$A$2:$A$10000,$A919,Observed!$C$2:$C$10000,$C919),"")</f>
        <v/>
      </c>
      <c r="Q919" s="24" t="str">
        <f>IF(ISNUMBER(AVERAGEIFS(Observed!Q$2:Q$10000,Observed!$A$2:$A$10000,$A919,Observed!$C$2:$C$10000,$C919)),AVERAGEIFS(Observed!Q$2:Q$10000,Observed!$A$2:$A$10000,$A919,Observed!$C$2:$C$10000,$C919),"")</f>
        <v/>
      </c>
      <c r="R919" s="24" t="str">
        <f>IF(ISNUMBER(AVERAGEIFS(Observed!R$2:R$10000,Observed!$A$2:$A$10000,$A919,Observed!$C$2:$C$10000,$C919)),AVERAGEIFS(Observed!R$2:R$10000,Observed!$A$2:$A$10000,$A919,Observed!$C$2:$C$10000,$C919),"")</f>
        <v/>
      </c>
      <c r="S919" s="22" t="str">
        <f>IF(ISNUMBER(AVERAGEIFS(Observed!S$2:S$10000,Observed!$A$2:$A$10000,$A919,Observed!$C$2:$C$10000,$C919)),AVERAGEIFS(Observed!S$2:S$10000,Observed!$A$2:$A$10000,$A919,Observed!$C$2:$C$10000,$C919),"")</f>
        <v/>
      </c>
      <c r="T919" s="23" t="str">
        <f>IF(ISNUMBER(AVERAGEIFS(Observed!T$2:T$10000,Observed!$A$2:$A$10000,$A919,Observed!$C$2:$C$10000,$C919)),AVERAGEIFS(Observed!T$2:T$10000,Observed!$A$2:$A$10000,$A919,Observed!$C$2:$C$10000,$C919),"")</f>
        <v/>
      </c>
      <c r="U919" s="23" t="str">
        <f>IF(ISNUMBER(AVERAGEIFS(Observed!U$2:U$10000,Observed!$A$2:$A$10000,$A919,Observed!$C$2:$C$10000,$C919)),AVERAGEIFS(Observed!U$2:U$10000,Observed!$A$2:$A$10000,$A919,Observed!$C$2:$C$10000,$C919),"")</f>
        <v/>
      </c>
      <c r="V919" s="23" t="str">
        <f>IF(ISNUMBER(AVERAGEIFS(Observed!V$2:V$10000,Observed!$A$2:$A$10000,$A919,Observed!$C$2:$C$10000,$C919)),AVERAGEIFS(Observed!V$2:V$10000,Observed!$A$2:$A$10000,$A919,Observed!$C$2:$C$10000,$C919),"")</f>
        <v/>
      </c>
      <c r="W919" s="23" t="str">
        <f>IF(ISNUMBER(AVERAGEIFS(Observed!W$2:W$10000,Observed!$A$2:$A$10000,$A919,Observed!$C$2:$C$10000,$C919)),AVERAGEIFS(Observed!W$2:W$10000,Observed!$A$2:$A$10000,$A919,Observed!$C$2:$C$10000,$C919),"")</f>
        <v/>
      </c>
      <c r="X919" s="23" t="str">
        <f>IF(ISNUMBER(AVERAGEIFS(Observed!X$2:X$10000,Observed!$A$2:$A$10000,$A919,Observed!$C$2:$C$10000,$C919)),AVERAGEIFS(Observed!X$2:X$10000,Observed!$A$2:$A$10000,$A919,Observed!$C$2:$C$10000,$C919),"")</f>
        <v/>
      </c>
      <c r="Y919" s="23" t="str">
        <f>IF(ISNUMBER(AVERAGEIFS(Observed!Y$2:Y$10000,Observed!$A$2:$A$10000,$A919,Observed!$C$2:$C$10000,$C919)),AVERAGEIFS(Observed!Y$2:Y$10000,Observed!$A$2:$A$10000,$A919,Observed!$C$2:$C$10000,$C919),"")</f>
        <v/>
      </c>
      <c r="Z919" s="23" t="str">
        <f>IF(ISNUMBER(AVERAGEIFS(Observed!Z$2:Z$10000,Observed!$A$2:$A$10000,$A919,Observed!$C$2:$C$10000,$C919)),AVERAGEIFS(Observed!Z$2:Z$10000,Observed!$A$2:$A$10000,$A919,Observed!$C$2:$C$10000,$C919),"")</f>
        <v/>
      </c>
      <c r="AA919" s="23" t="str">
        <f>IF(ISNUMBER(AVERAGEIFS(Observed!AA$2:AA$10000,Observed!$A$2:$A$10000,$A919,Observed!$C$2:$C$10000,$C919)),AVERAGEIFS(Observed!AA$2:AA$10000,Observed!$A$2:$A$10000,$A919,Observed!$C$2:$C$10000,$C919),"")</f>
        <v/>
      </c>
      <c r="AB919" s="23" t="str">
        <f>IF(ISNUMBER(AVERAGEIFS(Observed!AB$2:AB$10000,Observed!$A$2:$A$10000,$A919,Observed!$C$2:$C$10000,$C919)),AVERAGEIFS(Observed!AB$2:AB$10000,Observed!$A$2:$A$10000,$A919,Observed!$C$2:$C$10000,$C919),"")</f>
        <v/>
      </c>
      <c r="AC919" s="23" t="str">
        <f>IF(ISNUMBER(AVERAGEIFS(Observed!AC$2:AC$10000,Observed!$A$2:$A$10000,$A919,Observed!$C$2:$C$10000,$C919)),AVERAGEIFS(Observed!AC$2:AC$10000,Observed!$A$2:$A$10000,$A919,Observed!$C$2:$C$10000,$C919),"")</f>
        <v/>
      </c>
      <c r="AD919" s="23" t="str">
        <f>IF(ISNUMBER(AVERAGEIFS(Observed!AD$2:AD$10000,Observed!$A$2:$A$10000,$A919,Observed!$C$2:$C$10000,$C919)),AVERAGEIFS(Observed!AD$2:AD$10000,Observed!$A$2:$A$10000,$A919,Observed!$C$2:$C$10000,$C919),"")</f>
        <v/>
      </c>
      <c r="AE919" s="24" t="str">
        <f>IF(ISNUMBER(AVERAGEIFS(Observed!AE$2:AE$10000,Observed!$A$2:$A$10000,$A919,Observed!$C$2:$C$10000,$C919)),AVERAGEIFS(Observed!AE$2:AE$10000,Observed!$A$2:$A$10000,$A919,Observed!$C$2:$C$10000,$C919),"")</f>
        <v/>
      </c>
      <c r="AF919" s="24" t="str">
        <f>IF(ISNUMBER(AVERAGEIFS(Observed!AF$2:AF$10000,Observed!$A$2:$A$10000,$A919,Observed!$C$2:$C$10000,$C919)),AVERAGEIFS(Observed!AF$2:AF$10000,Observed!$A$2:$A$10000,$A919,Observed!$C$2:$C$10000,$C919),"")</f>
        <v/>
      </c>
      <c r="AG919" s="23" t="str">
        <f>IF(ISNUMBER(AVERAGEIFS(Observed!AG$2:AG$10000,Observed!$A$2:$A$10000,$A919,Observed!$C$2:$C$10000,$C919)),AVERAGEIFS(Observed!AG$2:AG$10000,Observed!$A$2:$A$10000,$A919,Observed!$C$2:$C$10000,$C919),"")</f>
        <v/>
      </c>
      <c r="AH919" s="23" t="str">
        <f>IF(ISNUMBER(AVERAGEIFS(Observed!AH$2:AH$10000,Observed!$A$2:$A$10000,$A919,Observed!$C$2:$C$10000,$C919)),AVERAGEIFS(Observed!AH$2:AH$10000,Observed!$A$2:$A$10000,$A919,Observed!$C$2:$C$10000,$C919),"")</f>
        <v/>
      </c>
      <c r="AI919" s="22" t="str">
        <f>IF(ISNUMBER(AVERAGEIFS(Observed!AI$2:AI$10000,Observed!$A$2:$A$10000,$A919,Observed!$C$2:$C$10000,$C919)),AVERAGEIFS(Observed!AI$2:AI$10000,Observed!$A$2:$A$10000,$A919,Observed!$C$2:$C$10000,$C919),"")</f>
        <v/>
      </c>
      <c r="AJ919" s="23">
        <f>IF(ISNUMBER(AVERAGEIFS(Observed!AJ$2:AJ$10000,Observed!$A$2:$A$10000,$A919,Observed!$C$2:$C$10000,$C919)),AVERAGEIFS(Observed!AJ$2:AJ$10000,Observed!$A$2:$A$10000,$A919,Observed!$C$2:$C$10000,$C919),"")</f>
        <v>22.9</v>
      </c>
      <c r="AK919" s="23" t="str">
        <f>IF(ISNUMBER(AVERAGEIFS(Observed!AK$2:AK$10000,Observed!$A$2:$A$10000,$A919,Observed!$C$2:$C$10000,$C919)),AVERAGEIFS(Observed!AK$2:AK$10000,Observed!$A$2:$A$10000,$A919,Observed!$C$2:$C$10000,$C919),"")</f>
        <v/>
      </c>
      <c r="AL919" s="23" t="str">
        <f>IF(ISNUMBER(AVERAGEIFS(Observed!AL$2:AL$10000,Observed!$A$2:$A$10000,$A919,Observed!$C$2:$C$10000,$C919)),AVERAGEIFS(Observed!AL$2:AL$10000,Observed!$A$2:$A$10000,$A919,Observed!$C$2:$C$10000,$C919),"")</f>
        <v/>
      </c>
      <c r="AM919" s="23" t="str">
        <f>IF(ISNUMBER(AVERAGEIFS(Observed!AM$2:AM$10000,Observed!$A$2:$A$10000,$A919,Observed!$C$2:$C$10000,$C919)),AVERAGEIFS(Observed!AM$2:AM$10000,Observed!$A$2:$A$10000,$A919,Observed!$C$2:$C$10000,$C919),"")</f>
        <v/>
      </c>
      <c r="AN919" s="23" t="str">
        <f>IF(ISNUMBER(AVERAGEIFS(Observed!AN$2:AN$10000,Observed!$A$2:$A$10000,$A919,Observed!$C$2:$C$10000,$C919)),AVERAGEIFS(Observed!AN$2:AN$10000,Observed!$A$2:$A$10000,$A919,Observed!$C$2:$C$10000,$C919),"")</f>
        <v/>
      </c>
      <c r="AO919" s="2">
        <f>COUNTIFS(Observed!$A$2:$A$10000,$A919,Observed!$C$2:$C$10000,$C919)</f>
        <v>1</v>
      </c>
      <c r="AP919" s="2">
        <f t="shared" si="17"/>
        <v>1</v>
      </c>
    </row>
    <row r="920" spans="1:42" x14ac:dyDescent="0.25">
      <c r="A920" t="s">
        <v>95</v>
      </c>
      <c r="B920" t="s">
        <v>30</v>
      </c>
      <c r="C920" s="20">
        <v>40560</v>
      </c>
      <c r="D920">
        <v>1</v>
      </c>
      <c r="F920" t="s">
        <v>109</v>
      </c>
      <c r="G920" s="25" t="s">
        <v>115</v>
      </c>
      <c r="J920" s="2"/>
      <c r="K920" s="22" t="str">
        <f>IF(ISNUMBER(AVERAGEIFS(Observed!K$2:K$10000,Observed!$A$2:$A$10000,$A920,Observed!$C$2:$C$10000,$C920)),AVERAGEIFS(Observed!K$2:K$10000,Observed!$A$2:$A$10000,$A920,Observed!$C$2:$C$10000,$C920),"")</f>
        <v/>
      </c>
      <c r="L920" s="23" t="str">
        <f>IF(ISNUMBER(AVERAGEIFS(Observed!L$2:L$10000,Observed!$A$2:$A$10000,$A920,Observed!$C$2:$C$10000,$C920)),AVERAGEIFS(Observed!L$2:L$10000,Observed!$A$2:$A$10000,$A920,Observed!$C$2:$C$10000,$C920),"")</f>
        <v/>
      </c>
      <c r="M920" s="23" t="str">
        <f>IF(ISNUMBER(AVERAGEIFS(Observed!M$2:M$10000,Observed!$A$2:$A$10000,$A920,Observed!$C$2:$C$10000,$C920)),AVERAGEIFS(Observed!M$2:M$10000,Observed!$A$2:$A$10000,$A920,Observed!$C$2:$C$10000,$C920),"")</f>
        <v/>
      </c>
      <c r="N920" s="23" t="str">
        <f>IF(ISNUMBER(AVERAGEIFS(Observed!N$2:N$10000,Observed!$A$2:$A$10000,$A920,Observed!$C$2:$C$10000,$C920)),AVERAGEIFS(Observed!N$2:N$10000,Observed!$A$2:$A$10000,$A920,Observed!$C$2:$C$10000,$C920),"")</f>
        <v/>
      </c>
      <c r="O920" s="23" t="str">
        <f>IF(ISNUMBER(AVERAGEIFS(Observed!O$2:O$10000,Observed!$A$2:$A$10000,$A920,Observed!$C$2:$C$10000,$C920)),AVERAGEIFS(Observed!O$2:O$10000,Observed!$A$2:$A$10000,$A920,Observed!$C$2:$C$10000,$C920),"")</f>
        <v/>
      </c>
      <c r="P920" s="24" t="str">
        <f>IF(ISNUMBER(AVERAGEIFS(Observed!P$2:P$10000,Observed!$A$2:$A$10000,$A920,Observed!$C$2:$C$10000,$C920)),AVERAGEIFS(Observed!P$2:P$10000,Observed!$A$2:$A$10000,$A920,Observed!$C$2:$C$10000,$C920),"")</f>
        <v/>
      </c>
      <c r="Q920" s="24" t="str">
        <f>IF(ISNUMBER(AVERAGEIFS(Observed!Q$2:Q$10000,Observed!$A$2:$A$10000,$A920,Observed!$C$2:$C$10000,$C920)),AVERAGEIFS(Observed!Q$2:Q$10000,Observed!$A$2:$A$10000,$A920,Observed!$C$2:$C$10000,$C920),"")</f>
        <v/>
      </c>
      <c r="R920" s="24" t="str">
        <f>IF(ISNUMBER(AVERAGEIFS(Observed!R$2:R$10000,Observed!$A$2:$A$10000,$A920,Observed!$C$2:$C$10000,$C920)),AVERAGEIFS(Observed!R$2:R$10000,Observed!$A$2:$A$10000,$A920,Observed!$C$2:$C$10000,$C920),"")</f>
        <v/>
      </c>
      <c r="S920" s="22" t="str">
        <f>IF(ISNUMBER(AVERAGEIFS(Observed!S$2:S$10000,Observed!$A$2:$A$10000,$A920,Observed!$C$2:$C$10000,$C920)),AVERAGEIFS(Observed!S$2:S$10000,Observed!$A$2:$A$10000,$A920,Observed!$C$2:$C$10000,$C920),"")</f>
        <v/>
      </c>
      <c r="T920" s="23" t="str">
        <f>IF(ISNUMBER(AVERAGEIFS(Observed!T$2:T$10000,Observed!$A$2:$A$10000,$A920,Observed!$C$2:$C$10000,$C920)),AVERAGEIFS(Observed!T$2:T$10000,Observed!$A$2:$A$10000,$A920,Observed!$C$2:$C$10000,$C920),"")</f>
        <v/>
      </c>
      <c r="U920" s="23" t="str">
        <f>IF(ISNUMBER(AVERAGEIFS(Observed!U$2:U$10000,Observed!$A$2:$A$10000,$A920,Observed!$C$2:$C$10000,$C920)),AVERAGEIFS(Observed!U$2:U$10000,Observed!$A$2:$A$10000,$A920,Observed!$C$2:$C$10000,$C920),"")</f>
        <v/>
      </c>
      <c r="V920" s="23" t="str">
        <f>IF(ISNUMBER(AVERAGEIFS(Observed!V$2:V$10000,Observed!$A$2:$A$10000,$A920,Observed!$C$2:$C$10000,$C920)),AVERAGEIFS(Observed!V$2:V$10000,Observed!$A$2:$A$10000,$A920,Observed!$C$2:$C$10000,$C920),"")</f>
        <v/>
      </c>
      <c r="W920" s="23" t="str">
        <f>IF(ISNUMBER(AVERAGEIFS(Observed!W$2:W$10000,Observed!$A$2:$A$10000,$A920,Observed!$C$2:$C$10000,$C920)),AVERAGEIFS(Observed!W$2:W$10000,Observed!$A$2:$A$10000,$A920,Observed!$C$2:$C$10000,$C920),"")</f>
        <v/>
      </c>
      <c r="X920" s="23" t="str">
        <f>IF(ISNUMBER(AVERAGEIFS(Observed!X$2:X$10000,Observed!$A$2:$A$10000,$A920,Observed!$C$2:$C$10000,$C920)),AVERAGEIFS(Observed!X$2:X$10000,Observed!$A$2:$A$10000,$A920,Observed!$C$2:$C$10000,$C920),"")</f>
        <v/>
      </c>
      <c r="Y920" s="23" t="str">
        <f>IF(ISNUMBER(AVERAGEIFS(Observed!Y$2:Y$10000,Observed!$A$2:$A$10000,$A920,Observed!$C$2:$C$10000,$C920)),AVERAGEIFS(Observed!Y$2:Y$10000,Observed!$A$2:$A$10000,$A920,Observed!$C$2:$C$10000,$C920),"")</f>
        <v/>
      </c>
      <c r="Z920" s="23" t="str">
        <f>IF(ISNUMBER(AVERAGEIFS(Observed!Z$2:Z$10000,Observed!$A$2:$A$10000,$A920,Observed!$C$2:$C$10000,$C920)),AVERAGEIFS(Observed!Z$2:Z$10000,Observed!$A$2:$A$10000,$A920,Observed!$C$2:$C$10000,$C920),"")</f>
        <v/>
      </c>
      <c r="AA920" s="23" t="str">
        <f>IF(ISNUMBER(AVERAGEIFS(Observed!AA$2:AA$10000,Observed!$A$2:$A$10000,$A920,Observed!$C$2:$C$10000,$C920)),AVERAGEIFS(Observed!AA$2:AA$10000,Observed!$A$2:$A$10000,$A920,Observed!$C$2:$C$10000,$C920),"")</f>
        <v/>
      </c>
      <c r="AB920" s="23" t="str">
        <f>IF(ISNUMBER(AVERAGEIFS(Observed!AB$2:AB$10000,Observed!$A$2:$A$10000,$A920,Observed!$C$2:$C$10000,$C920)),AVERAGEIFS(Observed!AB$2:AB$10000,Observed!$A$2:$A$10000,$A920,Observed!$C$2:$C$10000,$C920),"")</f>
        <v/>
      </c>
      <c r="AC920" s="23" t="str">
        <f>IF(ISNUMBER(AVERAGEIFS(Observed!AC$2:AC$10000,Observed!$A$2:$A$10000,$A920,Observed!$C$2:$C$10000,$C920)),AVERAGEIFS(Observed!AC$2:AC$10000,Observed!$A$2:$A$10000,$A920,Observed!$C$2:$C$10000,$C920),"")</f>
        <v/>
      </c>
      <c r="AD920" s="23" t="str">
        <f>IF(ISNUMBER(AVERAGEIFS(Observed!AD$2:AD$10000,Observed!$A$2:$A$10000,$A920,Observed!$C$2:$C$10000,$C920)),AVERAGEIFS(Observed!AD$2:AD$10000,Observed!$A$2:$A$10000,$A920,Observed!$C$2:$C$10000,$C920),"")</f>
        <v/>
      </c>
      <c r="AE920" s="24" t="str">
        <f>IF(ISNUMBER(AVERAGEIFS(Observed!AE$2:AE$10000,Observed!$A$2:$A$10000,$A920,Observed!$C$2:$C$10000,$C920)),AVERAGEIFS(Observed!AE$2:AE$10000,Observed!$A$2:$A$10000,$A920,Observed!$C$2:$C$10000,$C920),"")</f>
        <v/>
      </c>
      <c r="AF920" s="24" t="str">
        <f>IF(ISNUMBER(AVERAGEIFS(Observed!AF$2:AF$10000,Observed!$A$2:$A$10000,$A920,Observed!$C$2:$C$10000,$C920)),AVERAGEIFS(Observed!AF$2:AF$10000,Observed!$A$2:$A$10000,$A920,Observed!$C$2:$C$10000,$C920),"")</f>
        <v/>
      </c>
      <c r="AG920" s="23" t="str">
        <f>IF(ISNUMBER(AVERAGEIFS(Observed!AG$2:AG$10000,Observed!$A$2:$A$10000,$A920,Observed!$C$2:$C$10000,$C920)),AVERAGEIFS(Observed!AG$2:AG$10000,Observed!$A$2:$A$10000,$A920,Observed!$C$2:$C$10000,$C920),"")</f>
        <v/>
      </c>
      <c r="AH920" s="23" t="str">
        <f>IF(ISNUMBER(AVERAGEIFS(Observed!AH$2:AH$10000,Observed!$A$2:$A$10000,$A920,Observed!$C$2:$C$10000,$C920)),AVERAGEIFS(Observed!AH$2:AH$10000,Observed!$A$2:$A$10000,$A920,Observed!$C$2:$C$10000,$C920),"")</f>
        <v/>
      </c>
      <c r="AI920" s="22" t="str">
        <f>IF(ISNUMBER(AVERAGEIFS(Observed!AI$2:AI$10000,Observed!$A$2:$A$10000,$A920,Observed!$C$2:$C$10000,$C920)),AVERAGEIFS(Observed!AI$2:AI$10000,Observed!$A$2:$A$10000,$A920,Observed!$C$2:$C$10000,$C920),"")</f>
        <v/>
      </c>
      <c r="AJ920" s="23">
        <f>IF(ISNUMBER(AVERAGEIFS(Observed!AJ$2:AJ$10000,Observed!$A$2:$A$10000,$A920,Observed!$C$2:$C$10000,$C920)),AVERAGEIFS(Observed!AJ$2:AJ$10000,Observed!$A$2:$A$10000,$A920,Observed!$C$2:$C$10000,$C920),"")</f>
        <v>28.8</v>
      </c>
      <c r="AK920" s="23" t="str">
        <f>IF(ISNUMBER(AVERAGEIFS(Observed!AK$2:AK$10000,Observed!$A$2:$A$10000,$A920,Observed!$C$2:$C$10000,$C920)),AVERAGEIFS(Observed!AK$2:AK$10000,Observed!$A$2:$A$10000,$A920,Observed!$C$2:$C$10000,$C920),"")</f>
        <v/>
      </c>
      <c r="AL920" s="23" t="str">
        <f>IF(ISNUMBER(AVERAGEIFS(Observed!AL$2:AL$10000,Observed!$A$2:$A$10000,$A920,Observed!$C$2:$C$10000,$C920)),AVERAGEIFS(Observed!AL$2:AL$10000,Observed!$A$2:$A$10000,$A920,Observed!$C$2:$C$10000,$C920),"")</f>
        <v/>
      </c>
      <c r="AM920" s="23" t="str">
        <f>IF(ISNUMBER(AVERAGEIFS(Observed!AM$2:AM$10000,Observed!$A$2:$A$10000,$A920,Observed!$C$2:$C$10000,$C920)),AVERAGEIFS(Observed!AM$2:AM$10000,Observed!$A$2:$A$10000,$A920,Observed!$C$2:$C$10000,$C920),"")</f>
        <v/>
      </c>
      <c r="AN920" s="23" t="str">
        <f>IF(ISNUMBER(AVERAGEIFS(Observed!AN$2:AN$10000,Observed!$A$2:$A$10000,$A920,Observed!$C$2:$C$10000,$C920)),AVERAGEIFS(Observed!AN$2:AN$10000,Observed!$A$2:$A$10000,$A920,Observed!$C$2:$C$10000,$C920),"")</f>
        <v/>
      </c>
      <c r="AO920" s="2">
        <f>COUNTIFS(Observed!$A$2:$A$10000,$A920,Observed!$C$2:$C$10000,$C920)</f>
        <v>1</v>
      </c>
      <c r="AP920" s="2">
        <f t="shared" ref="AP920:AP983" si="18">COUNT(L920:AN920)</f>
        <v>1</v>
      </c>
    </row>
    <row r="921" spans="1:42" x14ac:dyDescent="0.25">
      <c r="A921" t="s">
        <v>95</v>
      </c>
      <c r="B921" t="s">
        <v>30</v>
      </c>
      <c r="C921" s="20">
        <v>40567</v>
      </c>
      <c r="D921">
        <v>1</v>
      </c>
      <c r="F921" t="s">
        <v>109</v>
      </c>
      <c r="G921" s="25" t="s">
        <v>115</v>
      </c>
      <c r="J921" s="2"/>
      <c r="K921" s="22" t="str">
        <f>IF(ISNUMBER(AVERAGEIFS(Observed!K$2:K$10000,Observed!$A$2:$A$10000,$A921,Observed!$C$2:$C$10000,$C921)),AVERAGEIFS(Observed!K$2:K$10000,Observed!$A$2:$A$10000,$A921,Observed!$C$2:$C$10000,$C921),"")</f>
        <v/>
      </c>
      <c r="L921" s="23" t="str">
        <f>IF(ISNUMBER(AVERAGEIFS(Observed!L$2:L$10000,Observed!$A$2:$A$10000,$A921,Observed!$C$2:$C$10000,$C921)),AVERAGEIFS(Observed!L$2:L$10000,Observed!$A$2:$A$10000,$A921,Observed!$C$2:$C$10000,$C921),"")</f>
        <v/>
      </c>
      <c r="M921" s="23" t="str">
        <f>IF(ISNUMBER(AVERAGEIFS(Observed!M$2:M$10000,Observed!$A$2:$A$10000,$A921,Observed!$C$2:$C$10000,$C921)),AVERAGEIFS(Observed!M$2:M$10000,Observed!$A$2:$A$10000,$A921,Observed!$C$2:$C$10000,$C921),"")</f>
        <v/>
      </c>
      <c r="N921" s="23" t="str">
        <f>IF(ISNUMBER(AVERAGEIFS(Observed!N$2:N$10000,Observed!$A$2:$A$10000,$A921,Observed!$C$2:$C$10000,$C921)),AVERAGEIFS(Observed!N$2:N$10000,Observed!$A$2:$A$10000,$A921,Observed!$C$2:$C$10000,$C921),"")</f>
        <v/>
      </c>
      <c r="O921" s="23" t="str">
        <f>IF(ISNUMBER(AVERAGEIFS(Observed!O$2:O$10000,Observed!$A$2:$A$10000,$A921,Observed!$C$2:$C$10000,$C921)),AVERAGEIFS(Observed!O$2:O$10000,Observed!$A$2:$A$10000,$A921,Observed!$C$2:$C$10000,$C921),"")</f>
        <v/>
      </c>
      <c r="P921" s="24" t="str">
        <f>IF(ISNUMBER(AVERAGEIFS(Observed!P$2:P$10000,Observed!$A$2:$A$10000,$A921,Observed!$C$2:$C$10000,$C921)),AVERAGEIFS(Observed!P$2:P$10000,Observed!$A$2:$A$10000,$A921,Observed!$C$2:$C$10000,$C921),"")</f>
        <v/>
      </c>
      <c r="Q921" s="24" t="str">
        <f>IF(ISNUMBER(AVERAGEIFS(Observed!Q$2:Q$10000,Observed!$A$2:$A$10000,$A921,Observed!$C$2:$C$10000,$C921)),AVERAGEIFS(Observed!Q$2:Q$10000,Observed!$A$2:$A$10000,$A921,Observed!$C$2:$C$10000,$C921),"")</f>
        <v/>
      </c>
      <c r="R921" s="24" t="str">
        <f>IF(ISNUMBER(AVERAGEIFS(Observed!R$2:R$10000,Observed!$A$2:$A$10000,$A921,Observed!$C$2:$C$10000,$C921)),AVERAGEIFS(Observed!R$2:R$10000,Observed!$A$2:$A$10000,$A921,Observed!$C$2:$C$10000,$C921),"")</f>
        <v/>
      </c>
      <c r="S921" s="22" t="str">
        <f>IF(ISNUMBER(AVERAGEIFS(Observed!S$2:S$10000,Observed!$A$2:$A$10000,$A921,Observed!$C$2:$C$10000,$C921)),AVERAGEIFS(Observed!S$2:S$10000,Observed!$A$2:$A$10000,$A921,Observed!$C$2:$C$10000,$C921),"")</f>
        <v/>
      </c>
      <c r="T921" s="23" t="str">
        <f>IF(ISNUMBER(AVERAGEIFS(Observed!T$2:T$10000,Observed!$A$2:$A$10000,$A921,Observed!$C$2:$C$10000,$C921)),AVERAGEIFS(Observed!T$2:T$10000,Observed!$A$2:$A$10000,$A921,Observed!$C$2:$C$10000,$C921),"")</f>
        <v/>
      </c>
      <c r="U921" s="23" t="str">
        <f>IF(ISNUMBER(AVERAGEIFS(Observed!U$2:U$10000,Observed!$A$2:$A$10000,$A921,Observed!$C$2:$C$10000,$C921)),AVERAGEIFS(Observed!U$2:U$10000,Observed!$A$2:$A$10000,$A921,Observed!$C$2:$C$10000,$C921),"")</f>
        <v/>
      </c>
      <c r="V921" s="23" t="str">
        <f>IF(ISNUMBER(AVERAGEIFS(Observed!V$2:V$10000,Observed!$A$2:$A$10000,$A921,Observed!$C$2:$C$10000,$C921)),AVERAGEIFS(Observed!V$2:V$10000,Observed!$A$2:$A$10000,$A921,Observed!$C$2:$C$10000,$C921),"")</f>
        <v/>
      </c>
      <c r="W921" s="23" t="str">
        <f>IF(ISNUMBER(AVERAGEIFS(Observed!W$2:W$10000,Observed!$A$2:$A$10000,$A921,Observed!$C$2:$C$10000,$C921)),AVERAGEIFS(Observed!W$2:W$10000,Observed!$A$2:$A$10000,$A921,Observed!$C$2:$C$10000,$C921),"")</f>
        <v/>
      </c>
      <c r="X921" s="23" t="str">
        <f>IF(ISNUMBER(AVERAGEIFS(Observed!X$2:X$10000,Observed!$A$2:$A$10000,$A921,Observed!$C$2:$C$10000,$C921)),AVERAGEIFS(Observed!X$2:X$10000,Observed!$A$2:$A$10000,$A921,Observed!$C$2:$C$10000,$C921),"")</f>
        <v/>
      </c>
      <c r="Y921" s="23" t="str">
        <f>IF(ISNUMBER(AVERAGEIFS(Observed!Y$2:Y$10000,Observed!$A$2:$A$10000,$A921,Observed!$C$2:$C$10000,$C921)),AVERAGEIFS(Observed!Y$2:Y$10000,Observed!$A$2:$A$10000,$A921,Observed!$C$2:$C$10000,$C921),"")</f>
        <v/>
      </c>
      <c r="Z921" s="23" t="str">
        <f>IF(ISNUMBER(AVERAGEIFS(Observed!Z$2:Z$10000,Observed!$A$2:$A$10000,$A921,Observed!$C$2:$C$10000,$C921)),AVERAGEIFS(Observed!Z$2:Z$10000,Observed!$A$2:$A$10000,$A921,Observed!$C$2:$C$10000,$C921),"")</f>
        <v/>
      </c>
      <c r="AA921" s="23" t="str">
        <f>IF(ISNUMBER(AVERAGEIFS(Observed!AA$2:AA$10000,Observed!$A$2:$A$10000,$A921,Observed!$C$2:$C$10000,$C921)),AVERAGEIFS(Observed!AA$2:AA$10000,Observed!$A$2:$A$10000,$A921,Observed!$C$2:$C$10000,$C921),"")</f>
        <v/>
      </c>
      <c r="AB921" s="23" t="str">
        <f>IF(ISNUMBER(AVERAGEIFS(Observed!AB$2:AB$10000,Observed!$A$2:$A$10000,$A921,Observed!$C$2:$C$10000,$C921)),AVERAGEIFS(Observed!AB$2:AB$10000,Observed!$A$2:$A$10000,$A921,Observed!$C$2:$C$10000,$C921),"")</f>
        <v/>
      </c>
      <c r="AC921" s="23" t="str">
        <f>IF(ISNUMBER(AVERAGEIFS(Observed!AC$2:AC$10000,Observed!$A$2:$A$10000,$A921,Observed!$C$2:$C$10000,$C921)),AVERAGEIFS(Observed!AC$2:AC$10000,Observed!$A$2:$A$10000,$A921,Observed!$C$2:$C$10000,$C921),"")</f>
        <v/>
      </c>
      <c r="AD921" s="23" t="str">
        <f>IF(ISNUMBER(AVERAGEIFS(Observed!AD$2:AD$10000,Observed!$A$2:$A$10000,$A921,Observed!$C$2:$C$10000,$C921)),AVERAGEIFS(Observed!AD$2:AD$10000,Observed!$A$2:$A$10000,$A921,Observed!$C$2:$C$10000,$C921),"")</f>
        <v/>
      </c>
      <c r="AE921" s="24" t="str">
        <f>IF(ISNUMBER(AVERAGEIFS(Observed!AE$2:AE$10000,Observed!$A$2:$A$10000,$A921,Observed!$C$2:$C$10000,$C921)),AVERAGEIFS(Observed!AE$2:AE$10000,Observed!$A$2:$A$10000,$A921,Observed!$C$2:$C$10000,$C921),"")</f>
        <v/>
      </c>
      <c r="AF921" s="24" t="str">
        <f>IF(ISNUMBER(AVERAGEIFS(Observed!AF$2:AF$10000,Observed!$A$2:$A$10000,$A921,Observed!$C$2:$C$10000,$C921)),AVERAGEIFS(Observed!AF$2:AF$10000,Observed!$A$2:$A$10000,$A921,Observed!$C$2:$C$10000,$C921),"")</f>
        <v/>
      </c>
      <c r="AG921" s="23" t="str">
        <f>IF(ISNUMBER(AVERAGEIFS(Observed!AG$2:AG$10000,Observed!$A$2:$A$10000,$A921,Observed!$C$2:$C$10000,$C921)),AVERAGEIFS(Observed!AG$2:AG$10000,Observed!$A$2:$A$10000,$A921,Observed!$C$2:$C$10000,$C921),"")</f>
        <v/>
      </c>
      <c r="AH921" s="23" t="str">
        <f>IF(ISNUMBER(AVERAGEIFS(Observed!AH$2:AH$10000,Observed!$A$2:$A$10000,$A921,Observed!$C$2:$C$10000,$C921)),AVERAGEIFS(Observed!AH$2:AH$10000,Observed!$A$2:$A$10000,$A921,Observed!$C$2:$C$10000,$C921),"")</f>
        <v/>
      </c>
      <c r="AI921" s="22" t="str">
        <f>IF(ISNUMBER(AVERAGEIFS(Observed!AI$2:AI$10000,Observed!$A$2:$A$10000,$A921,Observed!$C$2:$C$10000,$C921)),AVERAGEIFS(Observed!AI$2:AI$10000,Observed!$A$2:$A$10000,$A921,Observed!$C$2:$C$10000,$C921),"")</f>
        <v/>
      </c>
      <c r="AJ921" s="23">
        <f>IF(ISNUMBER(AVERAGEIFS(Observed!AJ$2:AJ$10000,Observed!$A$2:$A$10000,$A921,Observed!$C$2:$C$10000,$C921)),AVERAGEIFS(Observed!AJ$2:AJ$10000,Observed!$A$2:$A$10000,$A921,Observed!$C$2:$C$10000,$C921),"")</f>
        <v>9.3000000000000007</v>
      </c>
      <c r="AK921" s="23" t="str">
        <f>IF(ISNUMBER(AVERAGEIFS(Observed!AK$2:AK$10000,Observed!$A$2:$A$10000,$A921,Observed!$C$2:$C$10000,$C921)),AVERAGEIFS(Observed!AK$2:AK$10000,Observed!$A$2:$A$10000,$A921,Observed!$C$2:$C$10000,$C921),"")</f>
        <v/>
      </c>
      <c r="AL921" s="23" t="str">
        <f>IF(ISNUMBER(AVERAGEIFS(Observed!AL$2:AL$10000,Observed!$A$2:$A$10000,$A921,Observed!$C$2:$C$10000,$C921)),AVERAGEIFS(Observed!AL$2:AL$10000,Observed!$A$2:$A$10000,$A921,Observed!$C$2:$C$10000,$C921),"")</f>
        <v/>
      </c>
      <c r="AM921" s="23" t="str">
        <f>IF(ISNUMBER(AVERAGEIFS(Observed!AM$2:AM$10000,Observed!$A$2:$A$10000,$A921,Observed!$C$2:$C$10000,$C921)),AVERAGEIFS(Observed!AM$2:AM$10000,Observed!$A$2:$A$10000,$A921,Observed!$C$2:$C$10000,$C921),"")</f>
        <v/>
      </c>
      <c r="AN921" s="23" t="str">
        <f>IF(ISNUMBER(AVERAGEIFS(Observed!AN$2:AN$10000,Observed!$A$2:$A$10000,$A921,Observed!$C$2:$C$10000,$C921)),AVERAGEIFS(Observed!AN$2:AN$10000,Observed!$A$2:$A$10000,$A921,Observed!$C$2:$C$10000,$C921),"")</f>
        <v/>
      </c>
      <c r="AO921" s="2">
        <f>COUNTIFS(Observed!$A$2:$A$10000,$A921,Observed!$C$2:$C$10000,$C921)</f>
        <v>5</v>
      </c>
      <c r="AP921" s="2">
        <f t="shared" si="18"/>
        <v>1</v>
      </c>
    </row>
    <row r="922" spans="1:42" x14ac:dyDescent="0.25">
      <c r="A922" t="s">
        <v>95</v>
      </c>
      <c r="B922" t="s">
        <v>30</v>
      </c>
      <c r="C922" s="20">
        <v>40575</v>
      </c>
      <c r="D922">
        <v>1</v>
      </c>
      <c r="F922" t="s">
        <v>109</v>
      </c>
      <c r="G922" s="25" t="s">
        <v>115</v>
      </c>
      <c r="J922" s="2"/>
      <c r="K922" s="22" t="str">
        <f>IF(ISNUMBER(AVERAGEIFS(Observed!K$2:K$10000,Observed!$A$2:$A$10000,$A922,Observed!$C$2:$C$10000,$C922)),AVERAGEIFS(Observed!K$2:K$10000,Observed!$A$2:$A$10000,$A922,Observed!$C$2:$C$10000,$C922),"")</f>
        <v/>
      </c>
      <c r="L922" s="23" t="str">
        <f>IF(ISNUMBER(AVERAGEIFS(Observed!L$2:L$10000,Observed!$A$2:$A$10000,$A922,Observed!$C$2:$C$10000,$C922)),AVERAGEIFS(Observed!L$2:L$10000,Observed!$A$2:$A$10000,$A922,Observed!$C$2:$C$10000,$C922),"")</f>
        <v/>
      </c>
      <c r="M922" s="23" t="str">
        <f>IF(ISNUMBER(AVERAGEIFS(Observed!M$2:M$10000,Observed!$A$2:$A$10000,$A922,Observed!$C$2:$C$10000,$C922)),AVERAGEIFS(Observed!M$2:M$10000,Observed!$A$2:$A$10000,$A922,Observed!$C$2:$C$10000,$C922),"")</f>
        <v/>
      </c>
      <c r="N922" s="23" t="str">
        <f>IF(ISNUMBER(AVERAGEIFS(Observed!N$2:N$10000,Observed!$A$2:$A$10000,$A922,Observed!$C$2:$C$10000,$C922)),AVERAGEIFS(Observed!N$2:N$10000,Observed!$A$2:$A$10000,$A922,Observed!$C$2:$C$10000,$C922),"")</f>
        <v/>
      </c>
      <c r="O922" s="23" t="str">
        <f>IF(ISNUMBER(AVERAGEIFS(Observed!O$2:O$10000,Observed!$A$2:$A$10000,$A922,Observed!$C$2:$C$10000,$C922)),AVERAGEIFS(Observed!O$2:O$10000,Observed!$A$2:$A$10000,$A922,Observed!$C$2:$C$10000,$C922),"")</f>
        <v/>
      </c>
      <c r="P922" s="24" t="str">
        <f>IF(ISNUMBER(AVERAGEIFS(Observed!P$2:P$10000,Observed!$A$2:$A$10000,$A922,Observed!$C$2:$C$10000,$C922)),AVERAGEIFS(Observed!P$2:P$10000,Observed!$A$2:$A$10000,$A922,Observed!$C$2:$C$10000,$C922),"")</f>
        <v/>
      </c>
      <c r="Q922" s="24" t="str">
        <f>IF(ISNUMBER(AVERAGEIFS(Observed!Q$2:Q$10000,Observed!$A$2:$A$10000,$A922,Observed!$C$2:$C$10000,$C922)),AVERAGEIFS(Observed!Q$2:Q$10000,Observed!$A$2:$A$10000,$A922,Observed!$C$2:$C$10000,$C922),"")</f>
        <v/>
      </c>
      <c r="R922" s="24" t="str">
        <f>IF(ISNUMBER(AVERAGEIFS(Observed!R$2:R$10000,Observed!$A$2:$A$10000,$A922,Observed!$C$2:$C$10000,$C922)),AVERAGEIFS(Observed!R$2:R$10000,Observed!$A$2:$A$10000,$A922,Observed!$C$2:$C$10000,$C922),"")</f>
        <v/>
      </c>
      <c r="S922" s="22" t="str">
        <f>IF(ISNUMBER(AVERAGEIFS(Observed!S$2:S$10000,Observed!$A$2:$A$10000,$A922,Observed!$C$2:$C$10000,$C922)),AVERAGEIFS(Observed!S$2:S$10000,Observed!$A$2:$A$10000,$A922,Observed!$C$2:$C$10000,$C922),"")</f>
        <v/>
      </c>
      <c r="T922" s="23" t="str">
        <f>IF(ISNUMBER(AVERAGEIFS(Observed!T$2:T$10000,Observed!$A$2:$A$10000,$A922,Observed!$C$2:$C$10000,$C922)),AVERAGEIFS(Observed!T$2:T$10000,Observed!$A$2:$A$10000,$A922,Observed!$C$2:$C$10000,$C922),"")</f>
        <v/>
      </c>
      <c r="U922" s="23" t="str">
        <f>IF(ISNUMBER(AVERAGEIFS(Observed!U$2:U$10000,Observed!$A$2:$A$10000,$A922,Observed!$C$2:$C$10000,$C922)),AVERAGEIFS(Observed!U$2:U$10000,Observed!$A$2:$A$10000,$A922,Observed!$C$2:$C$10000,$C922),"")</f>
        <v/>
      </c>
      <c r="V922" s="23" t="str">
        <f>IF(ISNUMBER(AVERAGEIFS(Observed!V$2:V$10000,Observed!$A$2:$A$10000,$A922,Observed!$C$2:$C$10000,$C922)),AVERAGEIFS(Observed!V$2:V$10000,Observed!$A$2:$A$10000,$A922,Observed!$C$2:$C$10000,$C922),"")</f>
        <v/>
      </c>
      <c r="W922" s="23" t="str">
        <f>IF(ISNUMBER(AVERAGEIFS(Observed!W$2:W$10000,Observed!$A$2:$A$10000,$A922,Observed!$C$2:$C$10000,$C922)),AVERAGEIFS(Observed!W$2:W$10000,Observed!$A$2:$A$10000,$A922,Observed!$C$2:$C$10000,$C922),"")</f>
        <v/>
      </c>
      <c r="X922" s="23" t="str">
        <f>IF(ISNUMBER(AVERAGEIFS(Observed!X$2:X$10000,Observed!$A$2:$A$10000,$A922,Observed!$C$2:$C$10000,$C922)),AVERAGEIFS(Observed!X$2:X$10000,Observed!$A$2:$A$10000,$A922,Observed!$C$2:$C$10000,$C922),"")</f>
        <v/>
      </c>
      <c r="Y922" s="23" t="str">
        <f>IF(ISNUMBER(AVERAGEIFS(Observed!Y$2:Y$10000,Observed!$A$2:$A$10000,$A922,Observed!$C$2:$C$10000,$C922)),AVERAGEIFS(Observed!Y$2:Y$10000,Observed!$A$2:$A$10000,$A922,Observed!$C$2:$C$10000,$C922),"")</f>
        <v/>
      </c>
      <c r="Z922" s="23" t="str">
        <f>IF(ISNUMBER(AVERAGEIFS(Observed!Z$2:Z$10000,Observed!$A$2:$A$10000,$A922,Observed!$C$2:$C$10000,$C922)),AVERAGEIFS(Observed!Z$2:Z$10000,Observed!$A$2:$A$10000,$A922,Observed!$C$2:$C$10000,$C922),"")</f>
        <v/>
      </c>
      <c r="AA922" s="23" t="str">
        <f>IF(ISNUMBER(AVERAGEIFS(Observed!AA$2:AA$10000,Observed!$A$2:$A$10000,$A922,Observed!$C$2:$C$10000,$C922)),AVERAGEIFS(Observed!AA$2:AA$10000,Observed!$A$2:$A$10000,$A922,Observed!$C$2:$C$10000,$C922),"")</f>
        <v/>
      </c>
      <c r="AB922" s="23" t="str">
        <f>IF(ISNUMBER(AVERAGEIFS(Observed!AB$2:AB$10000,Observed!$A$2:$A$10000,$A922,Observed!$C$2:$C$10000,$C922)),AVERAGEIFS(Observed!AB$2:AB$10000,Observed!$A$2:$A$10000,$A922,Observed!$C$2:$C$10000,$C922),"")</f>
        <v/>
      </c>
      <c r="AC922" s="23" t="str">
        <f>IF(ISNUMBER(AVERAGEIFS(Observed!AC$2:AC$10000,Observed!$A$2:$A$10000,$A922,Observed!$C$2:$C$10000,$C922)),AVERAGEIFS(Observed!AC$2:AC$10000,Observed!$A$2:$A$10000,$A922,Observed!$C$2:$C$10000,$C922),"")</f>
        <v/>
      </c>
      <c r="AD922" s="23" t="str">
        <f>IF(ISNUMBER(AVERAGEIFS(Observed!AD$2:AD$10000,Observed!$A$2:$A$10000,$A922,Observed!$C$2:$C$10000,$C922)),AVERAGEIFS(Observed!AD$2:AD$10000,Observed!$A$2:$A$10000,$A922,Observed!$C$2:$C$10000,$C922),"")</f>
        <v/>
      </c>
      <c r="AE922" s="24" t="str">
        <f>IF(ISNUMBER(AVERAGEIFS(Observed!AE$2:AE$10000,Observed!$A$2:$A$10000,$A922,Observed!$C$2:$C$10000,$C922)),AVERAGEIFS(Observed!AE$2:AE$10000,Observed!$A$2:$A$10000,$A922,Observed!$C$2:$C$10000,$C922),"")</f>
        <v/>
      </c>
      <c r="AF922" s="24" t="str">
        <f>IF(ISNUMBER(AVERAGEIFS(Observed!AF$2:AF$10000,Observed!$A$2:$A$10000,$A922,Observed!$C$2:$C$10000,$C922)),AVERAGEIFS(Observed!AF$2:AF$10000,Observed!$A$2:$A$10000,$A922,Observed!$C$2:$C$10000,$C922),"")</f>
        <v/>
      </c>
      <c r="AG922" s="23" t="str">
        <f>IF(ISNUMBER(AVERAGEIFS(Observed!AG$2:AG$10000,Observed!$A$2:$A$10000,$A922,Observed!$C$2:$C$10000,$C922)),AVERAGEIFS(Observed!AG$2:AG$10000,Observed!$A$2:$A$10000,$A922,Observed!$C$2:$C$10000,$C922),"")</f>
        <v/>
      </c>
      <c r="AH922" s="23" t="str">
        <f>IF(ISNUMBER(AVERAGEIFS(Observed!AH$2:AH$10000,Observed!$A$2:$A$10000,$A922,Observed!$C$2:$C$10000,$C922)),AVERAGEIFS(Observed!AH$2:AH$10000,Observed!$A$2:$A$10000,$A922,Observed!$C$2:$C$10000,$C922),"")</f>
        <v/>
      </c>
      <c r="AI922" s="22" t="str">
        <f>IF(ISNUMBER(AVERAGEIFS(Observed!AI$2:AI$10000,Observed!$A$2:$A$10000,$A922,Observed!$C$2:$C$10000,$C922)),AVERAGEIFS(Observed!AI$2:AI$10000,Observed!$A$2:$A$10000,$A922,Observed!$C$2:$C$10000,$C922),"")</f>
        <v/>
      </c>
      <c r="AJ922" s="23">
        <f>IF(ISNUMBER(AVERAGEIFS(Observed!AJ$2:AJ$10000,Observed!$A$2:$A$10000,$A922,Observed!$C$2:$C$10000,$C922)),AVERAGEIFS(Observed!AJ$2:AJ$10000,Observed!$A$2:$A$10000,$A922,Observed!$C$2:$C$10000,$C922),"")</f>
        <v>21.78</v>
      </c>
      <c r="AK922" s="23" t="str">
        <f>IF(ISNUMBER(AVERAGEIFS(Observed!AK$2:AK$10000,Observed!$A$2:$A$10000,$A922,Observed!$C$2:$C$10000,$C922)),AVERAGEIFS(Observed!AK$2:AK$10000,Observed!$A$2:$A$10000,$A922,Observed!$C$2:$C$10000,$C922),"")</f>
        <v/>
      </c>
      <c r="AL922" s="23" t="str">
        <f>IF(ISNUMBER(AVERAGEIFS(Observed!AL$2:AL$10000,Observed!$A$2:$A$10000,$A922,Observed!$C$2:$C$10000,$C922)),AVERAGEIFS(Observed!AL$2:AL$10000,Observed!$A$2:$A$10000,$A922,Observed!$C$2:$C$10000,$C922),"")</f>
        <v/>
      </c>
      <c r="AM922" s="23" t="str">
        <f>IF(ISNUMBER(AVERAGEIFS(Observed!AM$2:AM$10000,Observed!$A$2:$A$10000,$A922,Observed!$C$2:$C$10000,$C922)),AVERAGEIFS(Observed!AM$2:AM$10000,Observed!$A$2:$A$10000,$A922,Observed!$C$2:$C$10000,$C922),"")</f>
        <v/>
      </c>
      <c r="AN922" s="23" t="str">
        <f>IF(ISNUMBER(AVERAGEIFS(Observed!AN$2:AN$10000,Observed!$A$2:$A$10000,$A922,Observed!$C$2:$C$10000,$C922)),AVERAGEIFS(Observed!AN$2:AN$10000,Observed!$A$2:$A$10000,$A922,Observed!$C$2:$C$10000,$C922),"")</f>
        <v/>
      </c>
      <c r="AO922" s="2">
        <f>COUNTIFS(Observed!$A$2:$A$10000,$A922,Observed!$C$2:$C$10000,$C922)</f>
        <v>5</v>
      </c>
      <c r="AP922" s="2">
        <f t="shared" si="18"/>
        <v>1</v>
      </c>
    </row>
    <row r="923" spans="1:42" x14ac:dyDescent="0.25">
      <c r="A923" t="s">
        <v>95</v>
      </c>
      <c r="B923" t="s">
        <v>30</v>
      </c>
      <c r="C923" s="20">
        <v>40581</v>
      </c>
      <c r="D923">
        <v>1</v>
      </c>
      <c r="F923" t="s">
        <v>109</v>
      </c>
      <c r="G923" s="25" t="s">
        <v>115</v>
      </c>
      <c r="J923" s="2"/>
      <c r="K923" s="22" t="str">
        <f>IF(ISNUMBER(AVERAGEIFS(Observed!K$2:K$10000,Observed!$A$2:$A$10000,$A923,Observed!$C$2:$C$10000,$C923)),AVERAGEIFS(Observed!K$2:K$10000,Observed!$A$2:$A$10000,$A923,Observed!$C$2:$C$10000,$C923),"")</f>
        <v/>
      </c>
      <c r="L923" s="23" t="str">
        <f>IF(ISNUMBER(AVERAGEIFS(Observed!L$2:L$10000,Observed!$A$2:$A$10000,$A923,Observed!$C$2:$C$10000,$C923)),AVERAGEIFS(Observed!L$2:L$10000,Observed!$A$2:$A$10000,$A923,Observed!$C$2:$C$10000,$C923),"")</f>
        <v/>
      </c>
      <c r="M923" s="23" t="str">
        <f>IF(ISNUMBER(AVERAGEIFS(Observed!M$2:M$10000,Observed!$A$2:$A$10000,$A923,Observed!$C$2:$C$10000,$C923)),AVERAGEIFS(Observed!M$2:M$10000,Observed!$A$2:$A$10000,$A923,Observed!$C$2:$C$10000,$C923),"")</f>
        <v/>
      </c>
      <c r="N923" s="23" t="str">
        <f>IF(ISNUMBER(AVERAGEIFS(Observed!N$2:N$10000,Observed!$A$2:$A$10000,$A923,Observed!$C$2:$C$10000,$C923)),AVERAGEIFS(Observed!N$2:N$10000,Observed!$A$2:$A$10000,$A923,Observed!$C$2:$C$10000,$C923),"")</f>
        <v/>
      </c>
      <c r="O923" s="23" t="str">
        <f>IF(ISNUMBER(AVERAGEIFS(Observed!O$2:O$10000,Observed!$A$2:$A$10000,$A923,Observed!$C$2:$C$10000,$C923)),AVERAGEIFS(Observed!O$2:O$10000,Observed!$A$2:$A$10000,$A923,Observed!$C$2:$C$10000,$C923),"")</f>
        <v/>
      </c>
      <c r="P923" s="24" t="str">
        <f>IF(ISNUMBER(AVERAGEIFS(Observed!P$2:P$10000,Observed!$A$2:$A$10000,$A923,Observed!$C$2:$C$10000,$C923)),AVERAGEIFS(Observed!P$2:P$10000,Observed!$A$2:$A$10000,$A923,Observed!$C$2:$C$10000,$C923),"")</f>
        <v/>
      </c>
      <c r="Q923" s="24" t="str">
        <f>IF(ISNUMBER(AVERAGEIFS(Observed!Q$2:Q$10000,Observed!$A$2:$A$10000,$A923,Observed!$C$2:$C$10000,$C923)),AVERAGEIFS(Observed!Q$2:Q$10000,Observed!$A$2:$A$10000,$A923,Observed!$C$2:$C$10000,$C923),"")</f>
        <v/>
      </c>
      <c r="R923" s="24" t="str">
        <f>IF(ISNUMBER(AVERAGEIFS(Observed!R$2:R$10000,Observed!$A$2:$A$10000,$A923,Observed!$C$2:$C$10000,$C923)),AVERAGEIFS(Observed!R$2:R$10000,Observed!$A$2:$A$10000,$A923,Observed!$C$2:$C$10000,$C923),"")</f>
        <v/>
      </c>
      <c r="S923" s="22" t="str">
        <f>IF(ISNUMBER(AVERAGEIFS(Observed!S$2:S$10000,Observed!$A$2:$A$10000,$A923,Observed!$C$2:$C$10000,$C923)),AVERAGEIFS(Observed!S$2:S$10000,Observed!$A$2:$A$10000,$A923,Observed!$C$2:$C$10000,$C923),"")</f>
        <v/>
      </c>
      <c r="T923" s="23" t="str">
        <f>IF(ISNUMBER(AVERAGEIFS(Observed!T$2:T$10000,Observed!$A$2:$A$10000,$A923,Observed!$C$2:$C$10000,$C923)),AVERAGEIFS(Observed!T$2:T$10000,Observed!$A$2:$A$10000,$A923,Observed!$C$2:$C$10000,$C923),"")</f>
        <v/>
      </c>
      <c r="U923" s="23" t="str">
        <f>IF(ISNUMBER(AVERAGEIFS(Observed!U$2:U$10000,Observed!$A$2:$A$10000,$A923,Observed!$C$2:$C$10000,$C923)),AVERAGEIFS(Observed!U$2:U$10000,Observed!$A$2:$A$10000,$A923,Observed!$C$2:$C$10000,$C923),"")</f>
        <v/>
      </c>
      <c r="V923" s="23" t="str">
        <f>IF(ISNUMBER(AVERAGEIFS(Observed!V$2:V$10000,Observed!$A$2:$A$10000,$A923,Observed!$C$2:$C$10000,$C923)),AVERAGEIFS(Observed!V$2:V$10000,Observed!$A$2:$A$10000,$A923,Observed!$C$2:$C$10000,$C923),"")</f>
        <v/>
      </c>
      <c r="W923" s="23" t="str">
        <f>IF(ISNUMBER(AVERAGEIFS(Observed!W$2:W$10000,Observed!$A$2:$A$10000,$A923,Observed!$C$2:$C$10000,$C923)),AVERAGEIFS(Observed!W$2:W$10000,Observed!$A$2:$A$10000,$A923,Observed!$C$2:$C$10000,$C923),"")</f>
        <v/>
      </c>
      <c r="X923" s="23" t="str">
        <f>IF(ISNUMBER(AVERAGEIFS(Observed!X$2:X$10000,Observed!$A$2:$A$10000,$A923,Observed!$C$2:$C$10000,$C923)),AVERAGEIFS(Observed!X$2:X$10000,Observed!$A$2:$A$10000,$A923,Observed!$C$2:$C$10000,$C923),"")</f>
        <v/>
      </c>
      <c r="Y923" s="23" t="str">
        <f>IF(ISNUMBER(AVERAGEIFS(Observed!Y$2:Y$10000,Observed!$A$2:$A$10000,$A923,Observed!$C$2:$C$10000,$C923)),AVERAGEIFS(Observed!Y$2:Y$10000,Observed!$A$2:$A$10000,$A923,Observed!$C$2:$C$10000,$C923),"")</f>
        <v/>
      </c>
      <c r="Z923" s="23" t="str">
        <f>IF(ISNUMBER(AVERAGEIFS(Observed!Z$2:Z$10000,Observed!$A$2:$A$10000,$A923,Observed!$C$2:$C$10000,$C923)),AVERAGEIFS(Observed!Z$2:Z$10000,Observed!$A$2:$A$10000,$A923,Observed!$C$2:$C$10000,$C923),"")</f>
        <v/>
      </c>
      <c r="AA923" s="23" t="str">
        <f>IF(ISNUMBER(AVERAGEIFS(Observed!AA$2:AA$10000,Observed!$A$2:$A$10000,$A923,Observed!$C$2:$C$10000,$C923)),AVERAGEIFS(Observed!AA$2:AA$10000,Observed!$A$2:$A$10000,$A923,Observed!$C$2:$C$10000,$C923),"")</f>
        <v/>
      </c>
      <c r="AB923" s="23" t="str">
        <f>IF(ISNUMBER(AVERAGEIFS(Observed!AB$2:AB$10000,Observed!$A$2:$A$10000,$A923,Observed!$C$2:$C$10000,$C923)),AVERAGEIFS(Observed!AB$2:AB$10000,Observed!$A$2:$A$10000,$A923,Observed!$C$2:$C$10000,$C923),"")</f>
        <v/>
      </c>
      <c r="AC923" s="23" t="str">
        <f>IF(ISNUMBER(AVERAGEIFS(Observed!AC$2:AC$10000,Observed!$A$2:$A$10000,$A923,Observed!$C$2:$C$10000,$C923)),AVERAGEIFS(Observed!AC$2:AC$10000,Observed!$A$2:$A$10000,$A923,Observed!$C$2:$C$10000,$C923),"")</f>
        <v/>
      </c>
      <c r="AD923" s="23" t="str">
        <f>IF(ISNUMBER(AVERAGEIFS(Observed!AD$2:AD$10000,Observed!$A$2:$A$10000,$A923,Observed!$C$2:$C$10000,$C923)),AVERAGEIFS(Observed!AD$2:AD$10000,Observed!$A$2:$A$10000,$A923,Observed!$C$2:$C$10000,$C923),"")</f>
        <v/>
      </c>
      <c r="AE923" s="24" t="str">
        <f>IF(ISNUMBER(AVERAGEIFS(Observed!AE$2:AE$10000,Observed!$A$2:$A$10000,$A923,Observed!$C$2:$C$10000,$C923)),AVERAGEIFS(Observed!AE$2:AE$10000,Observed!$A$2:$A$10000,$A923,Observed!$C$2:$C$10000,$C923),"")</f>
        <v/>
      </c>
      <c r="AF923" s="24" t="str">
        <f>IF(ISNUMBER(AVERAGEIFS(Observed!AF$2:AF$10000,Observed!$A$2:$A$10000,$A923,Observed!$C$2:$C$10000,$C923)),AVERAGEIFS(Observed!AF$2:AF$10000,Observed!$A$2:$A$10000,$A923,Observed!$C$2:$C$10000,$C923),"")</f>
        <v/>
      </c>
      <c r="AG923" s="23" t="str">
        <f>IF(ISNUMBER(AVERAGEIFS(Observed!AG$2:AG$10000,Observed!$A$2:$A$10000,$A923,Observed!$C$2:$C$10000,$C923)),AVERAGEIFS(Observed!AG$2:AG$10000,Observed!$A$2:$A$10000,$A923,Observed!$C$2:$C$10000,$C923),"")</f>
        <v/>
      </c>
      <c r="AH923" s="23" t="str">
        <f>IF(ISNUMBER(AVERAGEIFS(Observed!AH$2:AH$10000,Observed!$A$2:$A$10000,$A923,Observed!$C$2:$C$10000,$C923)),AVERAGEIFS(Observed!AH$2:AH$10000,Observed!$A$2:$A$10000,$A923,Observed!$C$2:$C$10000,$C923),"")</f>
        <v/>
      </c>
      <c r="AI923" s="22" t="str">
        <f>IF(ISNUMBER(AVERAGEIFS(Observed!AI$2:AI$10000,Observed!$A$2:$A$10000,$A923,Observed!$C$2:$C$10000,$C923)),AVERAGEIFS(Observed!AI$2:AI$10000,Observed!$A$2:$A$10000,$A923,Observed!$C$2:$C$10000,$C923),"")</f>
        <v/>
      </c>
      <c r="AJ923" s="23">
        <f>IF(ISNUMBER(AVERAGEIFS(Observed!AJ$2:AJ$10000,Observed!$A$2:$A$10000,$A923,Observed!$C$2:$C$10000,$C923)),AVERAGEIFS(Observed!AJ$2:AJ$10000,Observed!$A$2:$A$10000,$A923,Observed!$C$2:$C$10000,$C923),"")</f>
        <v>33.172000000000004</v>
      </c>
      <c r="AK923" s="23" t="str">
        <f>IF(ISNUMBER(AVERAGEIFS(Observed!AK$2:AK$10000,Observed!$A$2:$A$10000,$A923,Observed!$C$2:$C$10000,$C923)),AVERAGEIFS(Observed!AK$2:AK$10000,Observed!$A$2:$A$10000,$A923,Observed!$C$2:$C$10000,$C923),"")</f>
        <v/>
      </c>
      <c r="AL923" s="23" t="str">
        <f>IF(ISNUMBER(AVERAGEIFS(Observed!AL$2:AL$10000,Observed!$A$2:$A$10000,$A923,Observed!$C$2:$C$10000,$C923)),AVERAGEIFS(Observed!AL$2:AL$10000,Observed!$A$2:$A$10000,$A923,Observed!$C$2:$C$10000,$C923),"")</f>
        <v/>
      </c>
      <c r="AM923" s="23" t="str">
        <f>IF(ISNUMBER(AVERAGEIFS(Observed!AM$2:AM$10000,Observed!$A$2:$A$10000,$A923,Observed!$C$2:$C$10000,$C923)),AVERAGEIFS(Observed!AM$2:AM$10000,Observed!$A$2:$A$10000,$A923,Observed!$C$2:$C$10000,$C923),"")</f>
        <v/>
      </c>
      <c r="AN923" s="23" t="str">
        <f>IF(ISNUMBER(AVERAGEIFS(Observed!AN$2:AN$10000,Observed!$A$2:$A$10000,$A923,Observed!$C$2:$C$10000,$C923)),AVERAGEIFS(Observed!AN$2:AN$10000,Observed!$A$2:$A$10000,$A923,Observed!$C$2:$C$10000,$C923),"")</f>
        <v/>
      </c>
      <c r="AO923" s="2">
        <f>COUNTIFS(Observed!$A$2:$A$10000,$A923,Observed!$C$2:$C$10000,$C923)</f>
        <v>5</v>
      </c>
      <c r="AP923" s="2">
        <f t="shared" si="18"/>
        <v>1</v>
      </c>
    </row>
    <row r="924" spans="1:42" x14ac:dyDescent="0.25">
      <c r="A924" t="s">
        <v>95</v>
      </c>
      <c r="B924" t="s">
        <v>30</v>
      </c>
      <c r="C924" s="20">
        <v>40588</v>
      </c>
      <c r="D924">
        <v>1</v>
      </c>
      <c r="F924" t="s">
        <v>109</v>
      </c>
      <c r="G924" s="25" t="s">
        <v>115</v>
      </c>
      <c r="J924" s="2"/>
      <c r="K924" s="22" t="str">
        <f>IF(ISNUMBER(AVERAGEIFS(Observed!K$2:K$10000,Observed!$A$2:$A$10000,$A924,Observed!$C$2:$C$10000,$C924)),AVERAGEIFS(Observed!K$2:K$10000,Observed!$A$2:$A$10000,$A924,Observed!$C$2:$C$10000,$C924),"")</f>
        <v/>
      </c>
      <c r="L924" s="23" t="str">
        <f>IF(ISNUMBER(AVERAGEIFS(Observed!L$2:L$10000,Observed!$A$2:$A$10000,$A924,Observed!$C$2:$C$10000,$C924)),AVERAGEIFS(Observed!L$2:L$10000,Observed!$A$2:$A$10000,$A924,Observed!$C$2:$C$10000,$C924),"")</f>
        <v/>
      </c>
      <c r="M924" s="23" t="str">
        <f>IF(ISNUMBER(AVERAGEIFS(Observed!M$2:M$10000,Observed!$A$2:$A$10000,$A924,Observed!$C$2:$C$10000,$C924)),AVERAGEIFS(Observed!M$2:M$10000,Observed!$A$2:$A$10000,$A924,Observed!$C$2:$C$10000,$C924),"")</f>
        <v/>
      </c>
      <c r="N924" s="23" t="str">
        <f>IF(ISNUMBER(AVERAGEIFS(Observed!N$2:N$10000,Observed!$A$2:$A$10000,$A924,Observed!$C$2:$C$10000,$C924)),AVERAGEIFS(Observed!N$2:N$10000,Observed!$A$2:$A$10000,$A924,Observed!$C$2:$C$10000,$C924),"")</f>
        <v/>
      </c>
      <c r="O924" s="23" t="str">
        <f>IF(ISNUMBER(AVERAGEIFS(Observed!O$2:O$10000,Observed!$A$2:$A$10000,$A924,Observed!$C$2:$C$10000,$C924)),AVERAGEIFS(Observed!O$2:O$10000,Observed!$A$2:$A$10000,$A924,Observed!$C$2:$C$10000,$C924),"")</f>
        <v/>
      </c>
      <c r="P924" s="24" t="str">
        <f>IF(ISNUMBER(AVERAGEIFS(Observed!P$2:P$10000,Observed!$A$2:$A$10000,$A924,Observed!$C$2:$C$10000,$C924)),AVERAGEIFS(Observed!P$2:P$10000,Observed!$A$2:$A$10000,$A924,Observed!$C$2:$C$10000,$C924),"")</f>
        <v/>
      </c>
      <c r="Q924" s="24" t="str">
        <f>IF(ISNUMBER(AVERAGEIFS(Observed!Q$2:Q$10000,Observed!$A$2:$A$10000,$A924,Observed!$C$2:$C$10000,$C924)),AVERAGEIFS(Observed!Q$2:Q$10000,Observed!$A$2:$A$10000,$A924,Observed!$C$2:$C$10000,$C924),"")</f>
        <v/>
      </c>
      <c r="R924" s="24" t="str">
        <f>IF(ISNUMBER(AVERAGEIFS(Observed!R$2:R$10000,Observed!$A$2:$A$10000,$A924,Observed!$C$2:$C$10000,$C924)),AVERAGEIFS(Observed!R$2:R$10000,Observed!$A$2:$A$10000,$A924,Observed!$C$2:$C$10000,$C924),"")</f>
        <v/>
      </c>
      <c r="S924" s="22" t="str">
        <f>IF(ISNUMBER(AVERAGEIFS(Observed!S$2:S$10000,Observed!$A$2:$A$10000,$A924,Observed!$C$2:$C$10000,$C924)),AVERAGEIFS(Observed!S$2:S$10000,Observed!$A$2:$A$10000,$A924,Observed!$C$2:$C$10000,$C924),"")</f>
        <v/>
      </c>
      <c r="T924" s="23" t="str">
        <f>IF(ISNUMBER(AVERAGEIFS(Observed!T$2:T$10000,Observed!$A$2:$A$10000,$A924,Observed!$C$2:$C$10000,$C924)),AVERAGEIFS(Observed!T$2:T$10000,Observed!$A$2:$A$10000,$A924,Observed!$C$2:$C$10000,$C924),"")</f>
        <v/>
      </c>
      <c r="U924" s="23" t="str">
        <f>IF(ISNUMBER(AVERAGEIFS(Observed!U$2:U$10000,Observed!$A$2:$A$10000,$A924,Observed!$C$2:$C$10000,$C924)),AVERAGEIFS(Observed!U$2:U$10000,Observed!$A$2:$A$10000,$A924,Observed!$C$2:$C$10000,$C924),"")</f>
        <v/>
      </c>
      <c r="V924" s="23" t="str">
        <f>IF(ISNUMBER(AVERAGEIFS(Observed!V$2:V$10000,Observed!$A$2:$A$10000,$A924,Observed!$C$2:$C$10000,$C924)),AVERAGEIFS(Observed!V$2:V$10000,Observed!$A$2:$A$10000,$A924,Observed!$C$2:$C$10000,$C924),"")</f>
        <v/>
      </c>
      <c r="W924" s="23" t="str">
        <f>IF(ISNUMBER(AVERAGEIFS(Observed!W$2:W$10000,Observed!$A$2:$A$10000,$A924,Observed!$C$2:$C$10000,$C924)),AVERAGEIFS(Observed!W$2:W$10000,Observed!$A$2:$A$10000,$A924,Observed!$C$2:$C$10000,$C924),"")</f>
        <v/>
      </c>
      <c r="X924" s="23" t="str">
        <f>IF(ISNUMBER(AVERAGEIFS(Observed!X$2:X$10000,Observed!$A$2:$A$10000,$A924,Observed!$C$2:$C$10000,$C924)),AVERAGEIFS(Observed!X$2:X$10000,Observed!$A$2:$A$10000,$A924,Observed!$C$2:$C$10000,$C924),"")</f>
        <v/>
      </c>
      <c r="Y924" s="23" t="str">
        <f>IF(ISNUMBER(AVERAGEIFS(Observed!Y$2:Y$10000,Observed!$A$2:$A$10000,$A924,Observed!$C$2:$C$10000,$C924)),AVERAGEIFS(Observed!Y$2:Y$10000,Observed!$A$2:$A$10000,$A924,Observed!$C$2:$C$10000,$C924),"")</f>
        <v/>
      </c>
      <c r="Z924" s="23" t="str">
        <f>IF(ISNUMBER(AVERAGEIFS(Observed!Z$2:Z$10000,Observed!$A$2:$A$10000,$A924,Observed!$C$2:$C$10000,$C924)),AVERAGEIFS(Observed!Z$2:Z$10000,Observed!$A$2:$A$10000,$A924,Observed!$C$2:$C$10000,$C924),"")</f>
        <v/>
      </c>
      <c r="AA924" s="23" t="str">
        <f>IF(ISNUMBER(AVERAGEIFS(Observed!AA$2:AA$10000,Observed!$A$2:$A$10000,$A924,Observed!$C$2:$C$10000,$C924)),AVERAGEIFS(Observed!AA$2:AA$10000,Observed!$A$2:$A$10000,$A924,Observed!$C$2:$C$10000,$C924),"")</f>
        <v/>
      </c>
      <c r="AB924" s="23" t="str">
        <f>IF(ISNUMBER(AVERAGEIFS(Observed!AB$2:AB$10000,Observed!$A$2:$A$10000,$A924,Observed!$C$2:$C$10000,$C924)),AVERAGEIFS(Observed!AB$2:AB$10000,Observed!$A$2:$A$10000,$A924,Observed!$C$2:$C$10000,$C924),"")</f>
        <v/>
      </c>
      <c r="AC924" s="23" t="str">
        <f>IF(ISNUMBER(AVERAGEIFS(Observed!AC$2:AC$10000,Observed!$A$2:$A$10000,$A924,Observed!$C$2:$C$10000,$C924)),AVERAGEIFS(Observed!AC$2:AC$10000,Observed!$A$2:$A$10000,$A924,Observed!$C$2:$C$10000,$C924),"")</f>
        <v/>
      </c>
      <c r="AD924" s="23" t="str">
        <f>IF(ISNUMBER(AVERAGEIFS(Observed!AD$2:AD$10000,Observed!$A$2:$A$10000,$A924,Observed!$C$2:$C$10000,$C924)),AVERAGEIFS(Observed!AD$2:AD$10000,Observed!$A$2:$A$10000,$A924,Observed!$C$2:$C$10000,$C924),"")</f>
        <v/>
      </c>
      <c r="AE924" s="24" t="str">
        <f>IF(ISNUMBER(AVERAGEIFS(Observed!AE$2:AE$10000,Observed!$A$2:$A$10000,$A924,Observed!$C$2:$C$10000,$C924)),AVERAGEIFS(Observed!AE$2:AE$10000,Observed!$A$2:$A$10000,$A924,Observed!$C$2:$C$10000,$C924),"")</f>
        <v/>
      </c>
      <c r="AF924" s="24" t="str">
        <f>IF(ISNUMBER(AVERAGEIFS(Observed!AF$2:AF$10000,Observed!$A$2:$A$10000,$A924,Observed!$C$2:$C$10000,$C924)),AVERAGEIFS(Observed!AF$2:AF$10000,Observed!$A$2:$A$10000,$A924,Observed!$C$2:$C$10000,$C924),"")</f>
        <v/>
      </c>
      <c r="AG924" s="23" t="str">
        <f>IF(ISNUMBER(AVERAGEIFS(Observed!AG$2:AG$10000,Observed!$A$2:$A$10000,$A924,Observed!$C$2:$C$10000,$C924)),AVERAGEIFS(Observed!AG$2:AG$10000,Observed!$A$2:$A$10000,$A924,Observed!$C$2:$C$10000,$C924),"")</f>
        <v/>
      </c>
      <c r="AH924" s="23" t="str">
        <f>IF(ISNUMBER(AVERAGEIFS(Observed!AH$2:AH$10000,Observed!$A$2:$A$10000,$A924,Observed!$C$2:$C$10000,$C924)),AVERAGEIFS(Observed!AH$2:AH$10000,Observed!$A$2:$A$10000,$A924,Observed!$C$2:$C$10000,$C924),"")</f>
        <v/>
      </c>
      <c r="AI924" s="22" t="str">
        <f>IF(ISNUMBER(AVERAGEIFS(Observed!AI$2:AI$10000,Observed!$A$2:$A$10000,$A924,Observed!$C$2:$C$10000,$C924)),AVERAGEIFS(Observed!AI$2:AI$10000,Observed!$A$2:$A$10000,$A924,Observed!$C$2:$C$10000,$C924),"")</f>
        <v/>
      </c>
      <c r="AJ924" s="23">
        <f>IF(ISNUMBER(AVERAGEIFS(Observed!AJ$2:AJ$10000,Observed!$A$2:$A$10000,$A924,Observed!$C$2:$C$10000,$C924)),AVERAGEIFS(Observed!AJ$2:AJ$10000,Observed!$A$2:$A$10000,$A924,Observed!$C$2:$C$10000,$C924),"")</f>
        <v>11.499999999999998</v>
      </c>
      <c r="AK924" s="23" t="str">
        <f>IF(ISNUMBER(AVERAGEIFS(Observed!AK$2:AK$10000,Observed!$A$2:$A$10000,$A924,Observed!$C$2:$C$10000,$C924)),AVERAGEIFS(Observed!AK$2:AK$10000,Observed!$A$2:$A$10000,$A924,Observed!$C$2:$C$10000,$C924),"")</f>
        <v/>
      </c>
      <c r="AL924" s="23" t="str">
        <f>IF(ISNUMBER(AVERAGEIFS(Observed!AL$2:AL$10000,Observed!$A$2:$A$10000,$A924,Observed!$C$2:$C$10000,$C924)),AVERAGEIFS(Observed!AL$2:AL$10000,Observed!$A$2:$A$10000,$A924,Observed!$C$2:$C$10000,$C924),"")</f>
        <v/>
      </c>
      <c r="AM924" s="23" t="str">
        <f>IF(ISNUMBER(AVERAGEIFS(Observed!AM$2:AM$10000,Observed!$A$2:$A$10000,$A924,Observed!$C$2:$C$10000,$C924)),AVERAGEIFS(Observed!AM$2:AM$10000,Observed!$A$2:$A$10000,$A924,Observed!$C$2:$C$10000,$C924),"")</f>
        <v/>
      </c>
      <c r="AN924" s="23" t="str">
        <f>IF(ISNUMBER(AVERAGEIFS(Observed!AN$2:AN$10000,Observed!$A$2:$A$10000,$A924,Observed!$C$2:$C$10000,$C924)),AVERAGEIFS(Observed!AN$2:AN$10000,Observed!$A$2:$A$10000,$A924,Observed!$C$2:$C$10000,$C924),"")</f>
        <v/>
      </c>
      <c r="AO924" s="2">
        <f>COUNTIFS(Observed!$A$2:$A$10000,$A924,Observed!$C$2:$C$10000,$C924)</f>
        <v>5</v>
      </c>
      <c r="AP924" s="2">
        <f t="shared" si="18"/>
        <v>1</v>
      </c>
    </row>
    <row r="925" spans="1:42" x14ac:dyDescent="0.25">
      <c r="A925" t="s">
        <v>95</v>
      </c>
      <c r="B925" t="s">
        <v>30</v>
      </c>
      <c r="C925" s="20">
        <v>40595</v>
      </c>
      <c r="D925">
        <v>1</v>
      </c>
      <c r="F925" t="s">
        <v>109</v>
      </c>
      <c r="G925" s="25" t="s">
        <v>115</v>
      </c>
      <c r="J925" s="2"/>
      <c r="K925" s="22" t="str">
        <f>IF(ISNUMBER(AVERAGEIFS(Observed!K$2:K$10000,Observed!$A$2:$A$10000,$A925,Observed!$C$2:$C$10000,$C925)),AVERAGEIFS(Observed!K$2:K$10000,Observed!$A$2:$A$10000,$A925,Observed!$C$2:$C$10000,$C925),"")</f>
        <v/>
      </c>
      <c r="L925" s="23" t="str">
        <f>IF(ISNUMBER(AVERAGEIFS(Observed!L$2:L$10000,Observed!$A$2:$A$10000,$A925,Observed!$C$2:$C$10000,$C925)),AVERAGEIFS(Observed!L$2:L$10000,Observed!$A$2:$A$10000,$A925,Observed!$C$2:$C$10000,$C925),"")</f>
        <v/>
      </c>
      <c r="M925" s="23" t="str">
        <f>IF(ISNUMBER(AVERAGEIFS(Observed!M$2:M$10000,Observed!$A$2:$A$10000,$A925,Observed!$C$2:$C$10000,$C925)),AVERAGEIFS(Observed!M$2:M$10000,Observed!$A$2:$A$10000,$A925,Observed!$C$2:$C$10000,$C925),"")</f>
        <v/>
      </c>
      <c r="N925" s="23" t="str">
        <f>IF(ISNUMBER(AVERAGEIFS(Observed!N$2:N$10000,Observed!$A$2:$A$10000,$A925,Observed!$C$2:$C$10000,$C925)),AVERAGEIFS(Observed!N$2:N$10000,Observed!$A$2:$A$10000,$A925,Observed!$C$2:$C$10000,$C925),"")</f>
        <v/>
      </c>
      <c r="O925" s="23" t="str">
        <f>IF(ISNUMBER(AVERAGEIFS(Observed!O$2:O$10000,Observed!$A$2:$A$10000,$A925,Observed!$C$2:$C$10000,$C925)),AVERAGEIFS(Observed!O$2:O$10000,Observed!$A$2:$A$10000,$A925,Observed!$C$2:$C$10000,$C925),"")</f>
        <v/>
      </c>
      <c r="P925" s="24" t="str">
        <f>IF(ISNUMBER(AVERAGEIFS(Observed!P$2:P$10000,Observed!$A$2:$A$10000,$A925,Observed!$C$2:$C$10000,$C925)),AVERAGEIFS(Observed!P$2:P$10000,Observed!$A$2:$A$10000,$A925,Observed!$C$2:$C$10000,$C925),"")</f>
        <v/>
      </c>
      <c r="Q925" s="24" t="str">
        <f>IF(ISNUMBER(AVERAGEIFS(Observed!Q$2:Q$10000,Observed!$A$2:$A$10000,$A925,Observed!$C$2:$C$10000,$C925)),AVERAGEIFS(Observed!Q$2:Q$10000,Observed!$A$2:$A$10000,$A925,Observed!$C$2:$C$10000,$C925),"")</f>
        <v/>
      </c>
      <c r="R925" s="24" t="str">
        <f>IF(ISNUMBER(AVERAGEIFS(Observed!R$2:R$10000,Observed!$A$2:$A$10000,$A925,Observed!$C$2:$C$10000,$C925)),AVERAGEIFS(Observed!R$2:R$10000,Observed!$A$2:$A$10000,$A925,Observed!$C$2:$C$10000,$C925),"")</f>
        <v/>
      </c>
      <c r="S925" s="22" t="str">
        <f>IF(ISNUMBER(AVERAGEIFS(Observed!S$2:S$10000,Observed!$A$2:$A$10000,$A925,Observed!$C$2:$C$10000,$C925)),AVERAGEIFS(Observed!S$2:S$10000,Observed!$A$2:$A$10000,$A925,Observed!$C$2:$C$10000,$C925),"")</f>
        <v/>
      </c>
      <c r="T925" s="23" t="str">
        <f>IF(ISNUMBER(AVERAGEIFS(Observed!T$2:T$10000,Observed!$A$2:$A$10000,$A925,Observed!$C$2:$C$10000,$C925)),AVERAGEIFS(Observed!T$2:T$10000,Observed!$A$2:$A$10000,$A925,Observed!$C$2:$C$10000,$C925),"")</f>
        <v/>
      </c>
      <c r="U925" s="23" t="str">
        <f>IF(ISNUMBER(AVERAGEIFS(Observed!U$2:U$10000,Observed!$A$2:$A$10000,$A925,Observed!$C$2:$C$10000,$C925)),AVERAGEIFS(Observed!U$2:U$10000,Observed!$A$2:$A$10000,$A925,Observed!$C$2:$C$10000,$C925),"")</f>
        <v/>
      </c>
      <c r="V925" s="23" t="str">
        <f>IF(ISNUMBER(AVERAGEIFS(Observed!V$2:V$10000,Observed!$A$2:$A$10000,$A925,Observed!$C$2:$C$10000,$C925)),AVERAGEIFS(Observed!V$2:V$10000,Observed!$A$2:$A$10000,$A925,Observed!$C$2:$C$10000,$C925),"")</f>
        <v/>
      </c>
      <c r="W925" s="23" t="str">
        <f>IF(ISNUMBER(AVERAGEIFS(Observed!W$2:W$10000,Observed!$A$2:$A$10000,$A925,Observed!$C$2:$C$10000,$C925)),AVERAGEIFS(Observed!W$2:W$10000,Observed!$A$2:$A$10000,$A925,Observed!$C$2:$C$10000,$C925),"")</f>
        <v/>
      </c>
      <c r="X925" s="23" t="str">
        <f>IF(ISNUMBER(AVERAGEIFS(Observed!X$2:X$10000,Observed!$A$2:$A$10000,$A925,Observed!$C$2:$C$10000,$C925)),AVERAGEIFS(Observed!X$2:X$10000,Observed!$A$2:$A$10000,$A925,Observed!$C$2:$C$10000,$C925),"")</f>
        <v/>
      </c>
      <c r="Y925" s="23" t="str">
        <f>IF(ISNUMBER(AVERAGEIFS(Observed!Y$2:Y$10000,Observed!$A$2:$A$10000,$A925,Observed!$C$2:$C$10000,$C925)),AVERAGEIFS(Observed!Y$2:Y$10000,Observed!$A$2:$A$10000,$A925,Observed!$C$2:$C$10000,$C925),"")</f>
        <v/>
      </c>
      <c r="Z925" s="23" t="str">
        <f>IF(ISNUMBER(AVERAGEIFS(Observed!Z$2:Z$10000,Observed!$A$2:$A$10000,$A925,Observed!$C$2:$C$10000,$C925)),AVERAGEIFS(Observed!Z$2:Z$10000,Observed!$A$2:$A$10000,$A925,Observed!$C$2:$C$10000,$C925),"")</f>
        <v/>
      </c>
      <c r="AA925" s="23" t="str">
        <f>IF(ISNUMBER(AVERAGEIFS(Observed!AA$2:AA$10000,Observed!$A$2:$A$10000,$A925,Observed!$C$2:$C$10000,$C925)),AVERAGEIFS(Observed!AA$2:AA$10000,Observed!$A$2:$A$10000,$A925,Observed!$C$2:$C$10000,$C925),"")</f>
        <v/>
      </c>
      <c r="AB925" s="23" t="str">
        <f>IF(ISNUMBER(AVERAGEIFS(Observed!AB$2:AB$10000,Observed!$A$2:$A$10000,$A925,Observed!$C$2:$C$10000,$C925)),AVERAGEIFS(Observed!AB$2:AB$10000,Observed!$A$2:$A$10000,$A925,Observed!$C$2:$C$10000,$C925),"")</f>
        <v/>
      </c>
      <c r="AC925" s="23" t="str">
        <f>IF(ISNUMBER(AVERAGEIFS(Observed!AC$2:AC$10000,Observed!$A$2:$A$10000,$A925,Observed!$C$2:$C$10000,$C925)),AVERAGEIFS(Observed!AC$2:AC$10000,Observed!$A$2:$A$10000,$A925,Observed!$C$2:$C$10000,$C925),"")</f>
        <v/>
      </c>
      <c r="AD925" s="23" t="str">
        <f>IF(ISNUMBER(AVERAGEIFS(Observed!AD$2:AD$10000,Observed!$A$2:$A$10000,$A925,Observed!$C$2:$C$10000,$C925)),AVERAGEIFS(Observed!AD$2:AD$10000,Observed!$A$2:$A$10000,$A925,Observed!$C$2:$C$10000,$C925),"")</f>
        <v/>
      </c>
      <c r="AE925" s="24" t="str">
        <f>IF(ISNUMBER(AVERAGEIFS(Observed!AE$2:AE$10000,Observed!$A$2:$A$10000,$A925,Observed!$C$2:$C$10000,$C925)),AVERAGEIFS(Observed!AE$2:AE$10000,Observed!$A$2:$A$10000,$A925,Observed!$C$2:$C$10000,$C925),"")</f>
        <v/>
      </c>
      <c r="AF925" s="24" t="str">
        <f>IF(ISNUMBER(AVERAGEIFS(Observed!AF$2:AF$10000,Observed!$A$2:$A$10000,$A925,Observed!$C$2:$C$10000,$C925)),AVERAGEIFS(Observed!AF$2:AF$10000,Observed!$A$2:$A$10000,$A925,Observed!$C$2:$C$10000,$C925),"")</f>
        <v/>
      </c>
      <c r="AG925" s="23" t="str">
        <f>IF(ISNUMBER(AVERAGEIFS(Observed!AG$2:AG$10000,Observed!$A$2:$A$10000,$A925,Observed!$C$2:$C$10000,$C925)),AVERAGEIFS(Observed!AG$2:AG$10000,Observed!$A$2:$A$10000,$A925,Observed!$C$2:$C$10000,$C925),"")</f>
        <v/>
      </c>
      <c r="AH925" s="23" t="str">
        <f>IF(ISNUMBER(AVERAGEIFS(Observed!AH$2:AH$10000,Observed!$A$2:$A$10000,$A925,Observed!$C$2:$C$10000,$C925)),AVERAGEIFS(Observed!AH$2:AH$10000,Observed!$A$2:$A$10000,$A925,Observed!$C$2:$C$10000,$C925),"")</f>
        <v/>
      </c>
      <c r="AI925" s="22" t="str">
        <f>IF(ISNUMBER(AVERAGEIFS(Observed!AI$2:AI$10000,Observed!$A$2:$A$10000,$A925,Observed!$C$2:$C$10000,$C925)),AVERAGEIFS(Observed!AI$2:AI$10000,Observed!$A$2:$A$10000,$A925,Observed!$C$2:$C$10000,$C925),"")</f>
        <v/>
      </c>
      <c r="AJ925" s="23">
        <f>IF(ISNUMBER(AVERAGEIFS(Observed!AJ$2:AJ$10000,Observed!$A$2:$A$10000,$A925,Observed!$C$2:$C$10000,$C925)),AVERAGEIFS(Observed!AJ$2:AJ$10000,Observed!$A$2:$A$10000,$A925,Observed!$C$2:$C$10000,$C925),"")</f>
        <v>22.98</v>
      </c>
      <c r="AK925" s="23" t="str">
        <f>IF(ISNUMBER(AVERAGEIFS(Observed!AK$2:AK$10000,Observed!$A$2:$A$10000,$A925,Observed!$C$2:$C$10000,$C925)),AVERAGEIFS(Observed!AK$2:AK$10000,Observed!$A$2:$A$10000,$A925,Observed!$C$2:$C$10000,$C925),"")</f>
        <v/>
      </c>
      <c r="AL925" s="23" t="str">
        <f>IF(ISNUMBER(AVERAGEIFS(Observed!AL$2:AL$10000,Observed!$A$2:$A$10000,$A925,Observed!$C$2:$C$10000,$C925)),AVERAGEIFS(Observed!AL$2:AL$10000,Observed!$A$2:$A$10000,$A925,Observed!$C$2:$C$10000,$C925),"")</f>
        <v/>
      </c>
      <c r="AM925" s="23" t="str">
        <f>IF(ISNUMBER(AVERAGEIFS(Observed!AM$2:AM$10000,Observed!$A$2:$A$10000,$A925,Observed!$C$2:$C$10000,$C925)),AVERAGEIFS(Observed!AM$2:AM$10000,Observed!$A$2:$A$10000,$A925,Observed!$C$2:$C$10000,$C925),"")</f>
        <v/>
      </c>
      <c r="AN925" s="23" t="str">
        <f>IF(ISNUMBER(AVERAGEIFS(Observed!AN$2:AN$10000,Observed!$A$2:$A$10000,$A925,Observed!$C$2:$C$10000,$C925)),AVERAGEIFS(Observed!AN$2:AN$10000,Observed!$A$2:$A$10000,$A925,Observed!$C$2:$C$10000,$C925),"")</f>
        <v/>
      </c>
      <c r="AO925" s="2">
        <f>COUNTIFS(Observed!$A$2:$A$10000,$A925,Observed!$C$2:$C$10000,$C925)</f>
        <v>5</v>
      </c>
      <c r="AP925" s="2">
        <f t="shared" si="18"/>
        <v>1</v>
      </c>
    </row>
    <row r="926" spans="1:42" x14ac:dyDescent="0.25">
      <c r="A926" t="s">
        <v>95</v>
      </c>
      <c r="B926" t="s">
        <v>30</v>
      </c>
      <c r="C926" s="20">
        <v>40602</v>
      </c>
      <c r="D926">
        <v>1</v>
      </c>
      <c r="F926" t="s">
        <v>109</v>
      </c>
      <c r="G926" s="25" t="s">
        <v>115</v>
      </c>
      <c r="J926" s="2"/>
      <c r="K926" s="22" t="str">
        <f>IF(ISNUMBER(AVERAGEIFS(Observed!K$2:K$10000,Observed!$A$2:$A$10000,$A926,Observed!$C$2:$C$10000,$C926)),AVERAGEIFS(Observed!K$2:K$10000,Observed!$A$2:$A$10000,$A926,Observed!$C$2:$C$10000,$C926),"")</f>
        <v/>
      </c>
      <c r="L926" s="23" t="str">
        <f>IF(ISNUMBER(AVERAGEIFS(Observed!L$2:L$10000,Observed!$A$2:$A$10000,$A926,Observed!$C$2:$C$10000,$C926)),AVERAGEIFS(Observed!L$2:L$10000,Observed!$A$2:$A$10000,$A926,Observed!$C$2:$C$10000,$C926),"")</f>
        <v/>
      </c>
      <c r="M926" s="23" t="str">
        <f>IF(ISNUMBER(AVERAGEIFS(Observed!M$2:M$10000,Observed!$A$2:$A$10000,$A926,Observed!$C$2:$C$10000,$C926)),AVERAGEIFS(Observed!M$2:M$10000,Observed!$A$2:$A$10000,$A926,Observed!$C$2:$C$10000,$C926),"")</f>
        <v/>
      </c>
      <c r="N926" s="23" t="str">
        <f>IF(ISNUMBER(AVERAGEIFS(Observed!N$2:N$10000,Observed!$A$2:$A$10000,$A926,Observed!$C$2:$C$10000,$C926)),AVERAGEIFS(Observed!N$2:N$10000,Observed!$A$2:$A$10000,$A926,Observed!$C$2:$C$10000,$C926),"")</f>
        <v/>
      </c>
      <c r="O926" s="23" t="str">
        <f>IF(ISNUMBER(AVERAGEIFS(Observed!O$2:O$10000,Observed!$A$2:$A$10000,$A926,Observed!$C$2:$C$10000,$C926)),AVERAGEIFS(Observed!O$2:O$10000,Observed!$A$2:$A$10000,$A926,Observed!$C$2:$C$10000,$C926),"")</f>
        <v/>
      </c>
      <c r="P926" s="24" t="str">
        <f>IF(ISNUMBER(AVERAGEIFS(Observed!P$2:P$10000,Observed!$A$2:$A$10000,$A926,Observed!$C$2:$C$10000,$C926)),AVERAGEIFS(Observed!P$2:P$10000,Observed!$A$2:$A$10000,$A926,Observed!$C$2:$C$10000,$C926),"")</f>
        <v/>
      </c>
      <c r="Q926" s="24" t="str">
        <f>IF(ISNUMBER(AVERAGEIFS(Observed!Q$2:Q$10000,Observed!$A$2:$A$10000,$A926,Observed!$C$2:$C$10000,$C926)),AVERAGEIFS(Observed!Q$2:Q$10000,Observed!$A$2:$A$10000,$A926,Observed!$C$2:$C$10000,$C926),"")</f>
        <v/>
      </c>
      <c r="R926" s="24" t="str">
        <f>IF(ISNUMBER(AVERAGEIFS(Observed!R$2:R$10000,Observed!$A$2:$A$10000,$A926,Observed!$C$2:$C$10000,$C926)),AVERAGEIFS(Observed!R$2:R$10000,Observed!$A$2:$A$10000,$A926,Observed!$C$2:$C$10000,$C926),"")</f>
        <v/>
      </c>
      <c r="S926" s="22" t="str">
        <f>IF(ISNUMBER(AVERAGEIFS(Observed!S$2:S$10000,Observed!$A$2:$A$10000,$A926,Observed!$C$2:$C$10000,$C926)),AVERAGEIFS(Observed!S$2:S$10000,Observed!$A$2:$A$10000,$A926,Observed!$C$2:$C$10000,$C926),"")</f>
        <v/>
      </c>
      <c r="T926" s="23" t="str">
        <f>IF(ISNUMBER(AVERAGEIFS(Observed!T$2:T$10000,Observed!$A$2:$A$10000,$A926,Observed!$C$2:$C$10000,$C926)),AVERAGEIFS(Observed!T$2:T$10000,Observed!$A$2:$A$10000,$A926,Observed!$C$2:$C$10000,$C926),"")</f>
        <v/>
      </c>
      <c r="U926" s="23" t="str">
        <f>IF(ISNUMBER(AVERAGEIFS(Observed!U$2:U$10000,Observed!$A$2:$A$10000,$A926,Observed!$C$2:$C$10000,$C926)),AVERAGEIFS(Observed!U$2:U$10000,Observed!$A$2:$A$10000,$A926,Observed!$C$2:$C$10000,$C926),"")</f>
        <v/>
      </c>
      <c r="V926" s="23" t="str">
        <f>IF(ISNUMBER(AVERAGEIFS(Observed!V$2:V$10000,Observed!$A$2:$A$10000,$A926,Observed!$C$2:$C$10000,$C926)),AVERAGEIFS(Observed!V$2:V$10000,Observed!$A$2:$A$10000,$A926,Observed!$C$2:$C$10000,$C926),"")</f>
        <v/>
      </c>
      <c r="W926" s="23" t="str">
        <f>IF(ISNUMBER(AVERAGEIFS(Observed!W$2:W$10000,Observed!$A$2:$A$10000,$A926,Observed!$C$2:$C$10000,$C926)),AVERAGEIFS(Observed!W$2:W$10000,Observed!$A$2:$A$10000,$A926,Observed!$C$2:$C$10000,$C926),"")</f>
        <v/>
      </c>
      <c r="X926" s="23" t="str">
        <f>IF(ISNUMBER(AVERAGEIFS(Observed!X$2:X$10000,Observed!$A$2:$A$10000,$A926,Observed!$C$2:$C$10000,$C926)),AVERAGEIFS(Observed!X$2:X$10000,Observed!$A$2:$A$10000,$A926,Observed!$C$2:$C$10000,$C926),"")</f>
        <v/>
      </c>
      <c r="Y926" s="23" t="str">
        <f>IF(ISNUMBER(AVERAGEIFS(Observed!Y$2:Y$10000,Observed!$A$2:$A$10000,$A926,Observed!$C$2:$C$10000,$C926)),AVERAGEIFS(Observed!Y$2:Y$10000,Observed!$A$2:$A$10000,$A926,Observed!$C$2:$C$10000,$C926),"")</f>
        <v/>
      </c>
      <c r="Z926" s="23" t="str">
        <f>IF(ISNUMBER(AVERAGEIFS(Observed!Z$2:Z$10000,Observed!$A$2:$A$10000,$A926,Observed!$C$2:$C$10000,$C926)),AVERAGEIFS(Observed!Z$2:Z$10000,Observed!$A$2:$A$10000,$A926,Observed!$C$2:$C$10000,$C926),"")</f>
        <v/>
      </c>
      <c r="AA926" s="23" t="str">
        <f>IF(ISNUMBER(AVERAGEIFS(Observed!AA$2:AA$10000,Observed!$A$2:$A$10000,$A926,Observed!$C$2:$C$10000,$C926)),AVERAGEIFS(Observed!AA$2:AA$10000,Observed!$A$2:$A$10000,$A926,Observed!$C$2:$C$10000,$C926),"")</f>
        <v/>
      </c>
      <c r="AB926" s="23" t="str">
        <f>IF(ISNUMBER(AVERAGEIFS(Observed!AB$2:AB$10000,Observed!$A$2:$A$10000,$A926,Observed!$C$2:$C$10000,$C926)),AVERAGEIFS(Observed!AB$2:AB$10000,Observed!$A$2:$A$10000,$A926,Observed!$C$2:$C$10000,$C926),"")</f>
        <v/>
      </c>
      <c r="AC926" s="23" t="str">
        <f>IF(ISNUMBER(AVERAGEIFS(Observed!AC$2:AC$10000,Observed!$A$2:$A$10000,$A926,Observed!$C$2:$C$10000,$C926)),AVERAGEIFS(Observed!AC$2:AC$10000,Observed!$A$2:$A$10000,$A926,Observed!$C$2:$C$10000,$C926),"")</f>
        <v/>
      </c>
      <c r="AD926" s="23" t="str">
        <f>IF(ISNUMBER(AVERAGEIFS(Observed!AD$2:AD$10000,Observed!$A$2:$A$10000,$A926,Observed!$C$2:$C$10000,$C926)),AVERAGEIFS(Observed!AD$2:AD$10000,Observed!$A$2:$A$10000,$A926,Observed!$C$2:$C$10000,$C926),"")</f>
        <v/>
      </c>
      <c r="AE926" s="24" t="str">
        <f>IF(ISNUMBER(AVERAGEIFS(Observed!AE$2:AE$10000,Observed!$A$2:$A$10000,$A926,Observed!$C$2:$C$10000,$C926)),AVERAGEIFS(Observed!AE$2:AE$10000,Observed!$A$2:$A$10000,$A926,Observed!$C$2:$C$10000,$C926),"")</f>
        <v/>
      </c>
      <c r="AF926" s="24" t="str">
        <f>IF(ISNUMBER(AVERAGEIFS(Observed!AF$2:AF$10000,Observed!$A$2:$A$10000,$A926,Observed!$C$2:$C$10000,$C926)),AVERAGEIFS(Observed!AF$2:AF$10000,Observed!$A$2:$A$10000,$A926,Observed!$C$2:$C$10000,$C926),"")</f>
        <v/>
      </c>
      <c r="AG926" s="23" t="str">
        <f>IF(ISNUMBER(AVERAGEIFS(Observed!AG$2:AG$10000,Observed!$A$2:$A$10000,$A926,Observed!$C$2:$C$10000,$C926)),AVERAGEIFS(Observed!AG$2:AG$10000,Observed!$A$2:$A$10000,$A926,Observed!$C$2:$C$10000,$C926),"")</f>
        <v/>
      </c>
      <c r="AH926" s="23" t="str">
        <f>IF(ISNUMBER(AVERAGEIFS(Observed!AH$2:AH$10000,Observed!$A$2:$A$10000,$A926,Observed!$C$2:$C$10000,$C926)),AVERAGEIFS(Observed!AH$2:AH$10000,Observed!$A$2:$A$10000,$A926,Observed!$C$2:$C$10000,$C926),"")</f>
        <v/>
      </c>
      <c r="AI926" s="22" t="str">
        <f>IF(ISNUMBER(AVERAGEIFS(Observed!AI$2:AI$10000,Observed!$A$2:$A$10000,$A926,Observed!$C$2:$C$10000,$C926)),AVERAGEIFS(Observed!AI$2:AI$10000,Observed!$A$2:$A$10000,$A926,Observed!$C$2:$C$10000,$C926),"")</f>
        <v/>
      </c>
      <c r="AJ926" s="23">
        <f>IF(ISNUMBER(AVERAGEIFS(Observed!AJ$2:AJ$10000,Observed!$A$2:$A$10000,$A926,Observed!$C$2:$C$10000,$C926)),AVERAGEIFS(Observed!AJ$2:AJ$10000,Observed!$A$2:$A$10000,$A926,Observed!$C$2:$C$10000,$C926),"")</f>
        <v>24.94</v>
      </c>
      <c r="AK926" s="23" t="str">
        <f>IF(ISNUMBER(AVERAGEIFS(Observed!AK$2:AK$10000,Observed!$A$2:$A$10000,$A926,Observed!$C$2:$C$10000,$C926)),AVERAGEIFS(Observed!AK$2:AK$10000,Observed!$A$2:$A$10000,$A926,Observed!$C$2:$C$10000,$C926),"")</f>
        <v/>
      </c>
      <c r="AL926" s="23" t="str">
        <f>IF(ISNUMBER(AVERAGEIFS(Observed!AL$2:AL$10000,Observed!$A$2:$A$10000,$A926,Observed!$C$2:$C$10000,$C926)),AVERAGEIFS(Observed!AL$2:AL$10000,Observed!$A$2:$A$10000,$A926,Observed!$C$2:$C$10000,$C926),"")</f>
        <v/>
      </c>
      <c r="AM926" s="23" t="str">
        <f>IF(ISNUMBER(AVERAGEIFS(Observed!AM$2:AM$10000,Observed!$A$2:$A$10000,$A926,Observed!$C$2:$C$10000,$C926)),AVERAGEIFS(Observed!AM$2:AM$10000,Observed!$A$2:$A$10000,$A926,Observed!$C$2:$C$10000,$C926),"")</f>
        <v/>
      </c>
      <c r="AN926" s="23" t="str">
        <f>IF(ISNUMBER(AVERAGEIFS(Observed!AN$2:AN$10000,Observed!$A$2:$A$10000,$A926,Observed!$C$2:$C$10000,$C926)),AVERAGEIFS(Observed!AN$2:AN$10000,Observed!$A$2:$A$10000,$A926,Observed!$C$2:$C$10000,$C926),"")</f>
        <v/>
      </c>
      <c r="AO926" s="2">
        <f>COUNTIFS(Observed!$A$2:$A$10000,$A926,Observed!$C$2:$C$10000,$C926)</f>
        <v>5</v>
      </c>
      <c r="AP926" s="2">
        <f t="shared" si="18"/>
        <v>1</v>
      </c>
    </row>
    <row r="927" spans="1:42" x14ac:dyDescent="0.25">
      <c r="A927" t="s">
        <v>95</v>
      </c>
      <c r="B927" t="s">
        <v>30</v>
      </c>
      <c r="C927" s="20">
        <v>40609</v>
      </c>
      <c r="D927">
        <v>1</v>
      </c>
      <c r="F927" t="s">
        <v>109</v>
      </c>
      <c r="G927" s="25" t="s">
        <v>115</v>
      </c>
      <c r="J927" s="2"/>
      <c r="K927" s="22" t="str">
        <f>IF(ISNUMBER(AVERAGEIFS(Observed!K$2:K$10000,Observed!$A$2:$A$10000,$A927,Observed!$C$2:$C$10000,$C927)),AVERAGEIFS(Observed!K$2:K$10000,Observed!$A$2:$A$10000,$A927,Observed!$C$2:$C$10000,$C927),"")</f>
        <v/>
      </c>
      <c r="L927" s="23" t="str">
        <f>IF(ISNUMBER(AVERAGEIFS(Observed!L$2:L$10000,Observed!$A$2:$A$10000,$A927,Observed!$C$2:$C$10000,$C927)),AVERAGEIFS(Observed!L$2:L$10000,Observed!$A$2:$A$10000,$A927,Observed!$C$2:$C$10000,$C927),"")</f>
        <v/>
      </c>
      <c r="M927" s="23" t="str">
        <f>IF(ISNUMBER(AVERAGEIFS(Observed!M$2:M$10000,Observed!$A$2:$A$10000,$A927,Observed!$C$2:$C$10000,$C927)),AVERAGEIFS(Observed!M$2:M$10000,Observed!$A$2:$A$10000,$A927,Observed!$C$2:$C$10000,$C927),"")</f>
        <v/>
      </c>
      <c r="N927" s="23" t="str">
        <f>IF(ISNUMBER(AVERAGEIFS(Observed!N$2:N$10000,Observed!$A$2:$A$10000,$A927,Observed!$C$2:$C$10000,$C927)),AVERAGEIFS(Observed!N$2:N$10000,Observed!$A$2:$A$10000,$A927,Observed!$C$2:$C$10000,$C927),"")</f>
        <v/>
      </c>
      <c r="O927" s="23" t="str">
        <f>IF(ISNUMBER(AVERAGEIFS(Observed!O$2:O$10000,Observed!$A$2:$A$10000,$A927,Observed!$C$2:$C$10000,$C927)),AVERAGEIFS(Observed!O$2:O$10000,Observed!$A$2:$A$10000,$A927,Observed!$C$2:$C$10000,$C927),"")</f>
        <v/>
      </c>
      <c r="P927" s="24" t="str">
        <f>IF(ISNUMBER(AVERAGEIFS(Observed!P$2:P$10000,Observed!$A$2:$A$10000,$A927,Observed!$C$2:$C$10000,$C927)),AVERAGEIFS(Observed!P$2:P$10000,Observed!$A$2:$A$10000,$A927,Observed!$C$2:$C$10000,$C927),"")</f>
        <v/>
      </c>
      <c r="Q927" s="24" t="str">
        <f>IF(ISNUMBER(AVERAGEIFS(Observed!Q$2:Q$10000,Observed!$A$2:$A$10000,$A927,Observed!$C$2:$C$10000,$C927)),AVERAGEIFS(Observed!Q$2:Q$10000,Observed!$A$2:$A$10000,$A927,Observed!$C$2:$C$10000,$C927),"")</f>
        <v/>
      </c>
      <c r="R927" s="24" t="str">
        <f>IF(ISNUMBER(AVERAGEIFS(Observed!R$2:R$10000,Observed!$A$2:$A$10000,$A927,Observed!$C$2:$C$10000,$C927)),AVERAGEIFS(Observed!R$2:R$10000,Observed!$A$2:$A$10000,$A927,Observed!$C$2:$C$10000,$C927),"")</f>
        <v/>
      </c>
      <c r="S927" s="22" t="str">
        <f>IF(ISNUMBER(AVERAGEIFS(Observed!S$2:S$10000,Observed!$A$2:$A$10000,$A927,Observed!$C$2:$C$10000,$C927)),AVERAGEIFS(Observed!S$2:S$10000,Observed!$A$2:$A$10000,$A927,Observed!$C$2:$C$10000,$C927),"")</f>
        <v/>
      </c>
      <c r="T927" s="23" t="str">
        <f>IF(ISNUMBER(AVERAGEIFS(Observed!T$2:T$10000,Observed!$A$2:$A$10000,$A927,Observed!$C$2:$C$10000,$C927)),AVERAGEIFS(Observed!T$2:T$10000,Observed!$A$2:$A$10000,$A927,Observed!$C$2:$C$10000,$C927),"")</f>
        <v/>
      </c>
      <c r="U927" s="23" t="str">
        <f>IF(ISNUMBER(AVERAGEIFS(Observed!U$2:U$10000,Observed!$A$2:$A$10000,$A927,Observed!$C$2:$C$10000,$C927)),AVERAGEIFS(Observed!U$2:U$10000,Observed!$A$2:$A$10000,$A927,Observed!$C$2:$C$10000,$C927),"")</f>
        <v/>
      </c>
      <c r="V927" s="23" t="str">
        <f>IF(ISNUMBER(AVERAGEIFS(Observed!V$2:V$10000,Observed!$A$2:$A$10000,$A927,Observed!$C$2:$C$10000,$C927)),AVERAGEIFS(Observed!V$2:V$10000,Observed!$A$2:$A$10000,$A927,Observed!$C$2:$C$10000,$C927),"")</f>
        <v/>
      </c>
      <c r="W927" s="23" t="str">
        <f>IF(ISNUMBER(AVERAGEIFS(Observed!W$2:W$10000,Observed!$A$2:$A$10000,$A927,Observed!$C$2:$C$10000,$C927)),AVERAGEIFS(Observed!W$2:W$10000,Observed!$A$2:$A$10000,$A927,Observed!$C$2:$C$10000,$C927),"")</f>
        <v/>
      </c>
      <c r="X927" s="23" t="str">
        <f>IF(ISNUMBER(AVERAGEIFS(Observed!X$2:X$10000,Observed!$A$2:$A$10000,$A927,Observed!$C$2:$C$10000,$C927)),AVERAGEIFS(Observed!X$2:X$10000,Observed!$A$2:$A$10000,$A927,Observed!$C$2:$C$10000,$C927),"")</f>
        <v/>
      </c>
      <c r="Y927" s="23" t="str">
        <f>IF(ISNUMBER(AVERAGEIFS(Observed!Y$2:Y$10000,Observed!$A$2:$A$10000,$A927,Observed!$C$2:$C$10000,$C927)),AVERAGEIFS(Observed!Y$2:Y$10000,Observed!$A$2:$A$10000,$A927,Observed!$C$2:$C$10000,$C927),"")</f>
        <v/>
      </c>
      <c r="Z927" s="23" t="str">
        <f>IF(ISNUMBER(AVERAGEIFS(Observed!Z$2:Z$10000,Observed!$A$2:$A$10000,$A927,Observed!$C$2:$C$10000,$C927)),AVERAGEIFS(Observed!Z$2:Z$10000,Observed!$A$2:$A$10000,$A927,Observed!$C$2:$C$10000,$C927),"")</f>
        <v/>
      </c>
      <c r="AA927" s="23" t="str">
        <f>IF(ISNUMBER(AVERAGEIFS(Observed!AA$2:AA$10000,Observed!$A$2:$A$10000,$A927,Observed!$C$2:$C$10000,$C927)),AVERAGEIFS(Observed!AA$2:AA$10000,Observed!$A$2:$A$10000,$A927,Observed!$C$2:$C$10000,$C927),"")</f>
        <v/>
      </c>
      <c r="AB927" s="23" t="str">
        <f>IF(ISNUMBER(AVERAGEIFS(Observed!AB$2:AB$10000,Observed!$A$2:$A$10000,$A927,Observed!$C$2:$C$10000,$C927)),AVERAGEIFS(Observed!AB$2:AB$10000,Observed!$A$2:$A$10000,$A927,Observed!$C$2:$C$10000,$C927),"")</f>
        <v/>
      </c>
      <c r="AC927" s="23" t="str">
        <f>IF(ISNUMBER(AVERAGEIFS(Observed!AC$2:AC$10000,Observed!$A$2:$A$10000,$A927,Observed!$C$2:$C$10000,$C927)),AVERAGEIFS(Observed!AC$2:AC$10000,Observed!$A$2:$A$10000,$A927,Observed!$C$2:$C$10000,$C927),"")</f>
        <v/>
      </c>
      <c r="AD927" s="23" t="str">
        <f>IF(ISNUMBER(AVERAGEIFS(Observed!AD$2:AD$10000,Observed!$A$2:$A$10000,$A927,Observed!$C$2:$C$10000,$C927)),AVERAGEIFS(Observed!AD$2:AD$10000,Observed!$A$2:$A$10000,$A927,Observed!$C$2:$C$10000,$C927),"")</f>
        <v/>
      </c>
      <c r="AE927" s="24" t="str">
        <f>IF(ISNUMBER(AVERAGEIFS(Observed!AE$2:AE$10000,Observed!$A$2:$A$10000,$A927,Observed!$C$2:$C$10000,$C927)),AVERAGEIFS(Observed!AE$2:AE$10000,Observed!$A$2:$A$10000,$A927,Observed!$C$2:$C$10000,$C927),"")</f>
        <v/>
      </c>
      <c r="AF927" s="24" t="str">
        <f>IF(ISNUMBER(AVERAGEIFS(Observed!AF$2:AF$10000,Observed!$A$2:$A$10000,$A927,Observed!$C$2:$C$10000,$C927)),AVERAGEIFS(Observed!AF$2:AF$10000,Observed!$A$2:$A$10000,$A927,Observed!$C$2:$C$10000,$C927),"")</f>
        <v/>
      </c>
      <c r="AG927" s="23" t="str">
        <f>IF(ISNUMBER(AVERAGEIFS(Observed!AG$2:AG$10000,Observed!$A$2:$A$10000,$A927,Observed!$C$2:$C$10000,$C927)),AVERAGEIFS(Observed!AG$2:AG$10000,Observed!$A$2:$A$10000,$A927,Observed!$C$2:$C$10000,$C927),"")</f>
        <v/>
      </c>
      <c r="AH927" s="23" t="str">
        <f>IF(ISNUMBER(AVERAGEIFS(Observed!AH$2:AH$10000,Observed!$A$2:$A$10000,$A927,Observed!$C$2:$C$10000,$C927)),AVERAGEIFS(Observed!AH$2:AH$10000,Observed!$A$2:$A$10000,$A927,Observed!$C$2:$C$10000,$C927),"")</f>
        <v/>
      </c>
      <c r="AI927" s="22" t="str">
        <f>IF(ISNUMBER(AVERAGEIFS(Observed!AI$2:AI$10000,Observed!$A$2:$A$10000,$A927,Observed!$C$2:$C$10000,$C927)),AVERAGEIFS(Observed!AI$2:AI$10000,Observed!$A$2:$A$10000,$A927,Observed!$C$2:$C$10000,$C927),"")</f>
        <v/>
      </c>
      <c r="AJ927" s="23">
        <f>IF(ISNUMBER(AVERAGEIFS(Observed!AJ$2:AJ$10000,Observed!$A$2:$A$10000,$A927,Observed!$C$2:$C$10000,$C927)),AVERAGEIFS(Observed!AJ$2:AJ$10000,Observed!$A$2:$A$10000,$A927,Observed!$C$2:$C$10000,$C927),"")</f>
        <v>31.360000000000003</v>
      </c>
      <c r="AK927" s="23" t="str">
        <f>IF(ISNUMBER(AVERAGEIFS(Observed!AK$2:AK$10000,Observed!$A$2:$A$10000,$A927,Observed!$C$2:$C$10000,$C927)),AVERAGEIFS(Observed!AK$2:AK$10000,Observed!$A$2:$A$10000,$A927,Observed!$C$2:$C$10000,$C927),"")</f>
        <v/>
      </c>
      <c r="AL927" s="23" t="str">
        <f>IF(ISNUMBER(AVERAGEIFS(Observed!AL$2:AL$10000,Observed!$A$2:$A$10000,$A927,Observed!$C$2:$C$10000,$C927)),AVERAGEIFS(Observed!AL$2:AL$10000,Observed!$A$2:$A$10000,$A927,Observed!$C$2:$C$10000,$C927),"")</f>
        <v/>
      </c>
      <c r="AM927" s="23" t="str">
        <f>IF(ISNUMBER(AVERAGEIFS(Observed!AM$2:AM$10000,Observed!$A$2:$A$10000,$A927,Observed!$C$2:$C$10000,$C927)),AVERAGEIFS(Observed!AM$2:AM$10000,Observed!$A$2:$A$10000,$A927,Observed!$C$2:$C$10000,$C927),"")</f>
        <v/>
      </c>
      <c r="AN927" s="23" t="str">
        <f>IF(ISNUMBER(AVERAGEIFS(Observed!AN$2:AN$10000,Observed!$A$2:$A$10000,$A927,Observed!$C$2:$C$10000,$C927)),AVERAGEIFS(Observed!AN$2:AN$10000,Observed!$A$2:$A$10000,$A927,Observed!$C$2:$C$10000,$C927),"")</f>
        <v/>
      </c>
      <c r="AO927" s="2">
        <f>COUNTIFS(Observed!$A$2:$A$10000,$A927,Observed!$C$2:$C$10000,$C927)</f>
        <v>5</v>
      </c>
      <c r="AP927" s="2">
        <f t="shared" si="18"/>
        <v>1</v>
      </c>
    </row>
    <row r="928" spans="1:42" x14ac:dyDescent="0.25">
      <c r="A928" t="s">
        <v>95</v>
      </c>
      <c r="B928" t="s">
        <v>30</v>
      </c>
      <c r="C928" s="20">
        <v>40616</v>
      </c>
      <c r="D928">
        <v>1</v>
      </c>
      <c r="F928" t="s">
        <v>109</v>
      </c>
      <c r="G928" s="25" t="s">
        <v>115</v>
      </c>
      <c r="J928" s="2"/>
      <c r="K928" s="22" t="str">
        <f>IF(ISNUMBER(AVERAGEIFS(Observed!K$2:K$10000,Observed!$A$2:$A$10000,$A928,Observed!$C$2:$C$10000,$C928)),AVERAGEIFS(Observed!K$2:K$10000,Observed!$A$2:$A$10000,$A928,Observed!$C$2:$C$10000,$C928),"")</f>
        <v/>
      </c>
      <c r="L928" s="23" t="str">
        <f>IF(ISNUMBER(AVERAGEIFS(Observed!L$2:L$10000,Observed!$A$2:$A$10000,$A928,Observed!$C$2:$C$10000,$C928)),AVERAGEIFS(Observed!L$2:L$10000,Observed!$A$2:$A$10000,$A928,Observed!$C$2:$C$10000,$C928),"")</f>
        <v/>
      </c>
      <c r="M928" s="23" t="str">
        <f>IF(ISNUMBER(AVERAGEIFS(Observed!M$2:M$10000,Observed!$A$2:$A$10000,$A928,Observed!$C$2:$C$10000,$C928)),AVERAGEIFS(Observed!M$2:M$10000,Observed!$A$2:$A$10000,$A928,Observed!$C$2:$C$10000,$C928),"")</f>
        <v/>
      </c>
      <c r="N928" s="23" t="str">
        <f>IF(ISNUMBER(AVERAGEIFS(Observed!N$2:N$10000,Observed!$A$2:$A$10000,$A928,Observed!$C$2:$C$10000,$C928)),AVERAGEIFS(Observed!N$2:N$10000,Observed!$A$2:$A$10000,$A928,Observed!$C$2:$C$10000,$C928),"")</f>
        <v/>
      </c>
      <c r="O928" s="23" t="str">
        <f>IF(ISNUMBER(AVERAGEIFS(Observed!O$2:O$10000,Observed!$A$2:$A$10000,$A928,Observed!$C$2:$C$10000,$C928)),AVERAGEIFS(Observed!O$2:O$10000,Observed!$A$2:$A$10000,$A928,Observed!$C$2:$C$10000,$C928),"")</f>
        <v/>
      </c>
      <c r="P928" s="24" t="str">
        <f>IF(ISNUMBER(AVERAGEIFS(Observed!P$2:P$10000,Observed!$A$2:$A$10000,$A928,Observed!$C$2:$C$10000,$C928)),AVERAGEIFS(Observed!P$2:P$10000,Observed!$A$2:$A$10000,$A928,Observed!$C$2:$C$10000,$C928),"")</f>
        <v/>
      </c>
      <c r="Q928" s="24" t="str">
        <f>IF(ISNUMBER(AVERAGEIFS(Observed!Q$2:Q$10000,Observed!$A$2:$A$10000,$A928,Observed!$C$2:$C$10000,$C928)),AVERAGEIFS(Observed!Q$2:Q$10000,Observed!$A$2:$A$10000,$A928,Observed!$C$2:$C$10000,$C928),"")</f>
        <v/>
      </c>
      <c r="R928" s="24" t="str">
        <f>IF(ISNUMBER(AVERAGEIFS(Observed!R$2:R$10000,Observed!$A$2:$A$10000,$A928,Observed!$C$2:$C$10000,$C928)),AVERAGEIFS(Observed!R$2:R$10000,Observed!$A$2:$A$10000,$A928,Observed!$C$2:$C$10000,$C928),"")</f>
        <v/>
      </c>
      <c r="S928" s="22" t="str">
        <f>IF(ISNUMBER(AVERAGEIFS(Observed!S$2:S$10000,Observed!$A$2:$A$10000,$A928,Observed!$C$2:$C$10000,$C928)),AVERAGEIFS(Observed!S$2:S$10000,Observed!$A$2:$A$10000,$A928,Observed!$C$2:$C$10000,$C928),"")</f>
        <v/>
      </c>
      <c r="T928" s="23" t="str">
        <f>IF(ISNUMBER(AVERAGEIFS(Observed!T$2:T$10000,Observed!$A$2:$A$10000,$A928,Observed!$C$2:$C$10000,$C928)),AVERAGEIFS(Observed!T$2:T$10000,Observed!$A$2:$A$10000,$A928,Observed!$C$2:$C$10000,$C928),"")</f>
        <v/>
      </c>
      <c r="U928" s="23" t="str">
        <f>IF(ISNUMBER(AVERAGEIFS(Observed!U$2:U$10000,Observed!$A$2:$A$10000,$A928,Observed!$C$2:$C$10000,$C928)),AVERAGEIFS(Observed!U$2:U$10000,Observed!$A$2:$A$10000,$A928,Observed!$C$2:$C$10000,$C928),"")</f>
        <v/>
      </c>
      <c r="V928" s="23" t="str">
        <f>IF(ISNUMBER(AVERAGEIFS(Observed!V$2:V$10000,Observed!$A$2:$A$10000,$A928,Observed!$C$2:$C$10000,$C928)),AVERAGEIFS(Observed!V$2:V$10000,Observed!$A$2:$A$10000,$A928,Observed!$C$2:$C$10000,$C928),"")</f>
        <v/>
      </c>
      <c r="W928" s="23" t="str">
        <f>IF(ISNUMBER(AVERAGEIFS(Observed!W$2:W$10000,Observed!$A$2:$A$10000,$A928,Observed!$C$2:$C$10000,$C928)),AVERAGEIFS(Observed!W$2:W$10000,Observed!$A$2:$A$10000,$A928,Observed!$C$2:$C$10000,$C928),"")</f>
        <v/>
      </c>
      <c r="X928" s="23" t="str">
        <f>IF(ISNUMBER(AVERAGEIFS(Observed!X$2:X$10000,Observed!$A$2:$A$10000,$A928,Observed!$C$2:$C$10000,$C928)),AVERAGEIFS(Observed!X$2:X$10000,Observed!$A$2:$A$10000,$A928,Observed!$C$2:$C$10000,$C928),"")</f>
        <v/>
      </c>
      <c r="Y928" s="23" t="str">
        <f>IF(ISNUMBER(AVERAGEIFS(Observed!Y$2:Y$10000,Observed!$A$2:$A$10000,$A928,Observed!$C$2:$C$10000,$C928)),AVERAGEIFS(Observed!Y$2:Y$10000,Observed!$A$2:$A$10000,$A928,Observed!$C$2:$C$10000,$C928),"")</f>
        <v/>
      </c>
      <c r="Z928" s="23" t="str">
        <f>IF(ISNUMBER(AVERAGEIFS(Observed!Z$2:Z$10000,Observed!$A$2:$A$10000,$A928,Observed!$C$2:$C$10000,$C928)),AVERAGEIFS(Observed!Z$2:Z$10000,Observed!$A$2:$A$10000,$A928,Observed!$C$2:$C$10000,$C928),"")</f>
        <v/>
      </c>
      <c r="AA928" s="23" t="str">
        <f>IF(ISNUMBER(AVERAGEIFS(Observed!AA$2:AA$10000,Observed!$A$2:$A$10000,$A928,Observed!$C$2:$C$10000,$C928)),AVERAGEIFS(Observed!AA$2:AA$10000,Observed!$A$2:$A$10000,$A928,Observed!$C$2:$C$10000,$C928),"")</f>
        <v/>
      </c>
      <c r="AB928" s="23" t="str">
        <f>IF(ISNUMBER(AVERAGEIFS(Observed!AB$2:AB$10000,Observed!$A$2:$A$10000,$A928,Observed!$C$2:$C$10000,$C928)),AVERAGEIFS(Observed!AB$2:AB$10000,Observed!$A$2:$A$10000,$A928,Observed!$C$2:$C$10000,$C928),"")</f>
        <v/>
      </c>
      <c r="AC928" s="23" t="str">
        <f>IF(ISNUMBER(AVERAGEIFS(Observed!AC$2:AC$10000,Observed!$A$2:$A$10000,$A928,Observed!$C$2:$C$10000,$C928)),AVERAGEIFS(Observed!AC$2:AC$10000,Observed!$A$2:$A$10000,$A928,Observed!$C$2:$C$10000,$C928),"")</f>
        <v/>
      </c>
      <c r="AD928" s="23" t="str">
        <f>IF(ISNUMBER(AVERAGEIFS(Observed!AD$2:AD$10000,Observed!$A$2:$A$10000,$A928,Observed!$C$2:$C$10000,$C928)),AVERAGEIFS(Observed!AD$2:AD$10000,Observed!$A$2:$A$10000,$A928,Observed!$C$2:$C$10000,$C928),"")</f>
        <v/>
      </c>
      <c r="AE928" s="24" t="str">
        <f>IF(ISNUMBER(AVERAGEIFS(Observed!AE$2:AE$10000,Observed!$A$2:$A$10000,$A928,Observed!$C$2:$C$10000,$C928)),AVERAGEIFS(Observed!AE$2:AE$10000,Observed!$A$2:$A$10000,$A928,Observed!$C$2:$C$10000,$C928),"")</f>
        <v/>
      </c>
      <c r="AF928" s="24" t="str">
        <f>IF(ISNUMBER(AVERAGEIFS(Observed!AF$2:AF$10000,Observed!$A$2:$A$10000,$A928,Observed!$C$2:$C$10000,$C928)),AVERAGEIFS(Observed!AF$2:AF$10000,Observed!$A$2:$A$10000,$A928,Observed!$C$2:$C$10000,$C928),"")</f>
        <v/>
      </c>
      <c r="AG928" s="23" t="str">
        <f>IF(ISNUMBER(AVERAGEIFS(Observed!AG$2:AG$10000,Observed!$A$2:$A$10000,$A928,Observed!$C$2:$C$10000,$C928)),AVERAGEIFS(Observed!AG$2:AG$10000,Observed!$A$2:$A$10000,$A928,Observed!$C$2:$C$10000,$C928),"")</f>
        <v/>
      </c>
      <c r="AH928" s="23" t="str">
        <f>IF(ISNUMBER(AVERAGEIFS(Observed!AH$2:AH$10000,Observed!$A$2:$A$10000,$A928,Observed!$C$2:$C$10000,$C928)),AVERAGEIFS(Observed!AH$2:AH$10000,Observed!$A$2:$A$10000,$A928,Observed!$C$2:$C$10000,$C928),"")</f>
        <v/>
      </c>
      <c r="AI928" s="22" t="str">
        <f>IF(ISNUMBER(AVERAGEIFS(Observed!AI$2:AI$10000,Observed!$A$2:$A$10000,$A928,Observed!$C$2:$C$10000,$C928)),AVERAGEIFS(Observed!AI$2:AI$10000,Observed!$A$2:$A$10000,$A928,Observed!$C$2:$C$10000,$C928),"")</f>
        <v/>
      </c>
      <c r="AJ928" s="23">
        <f>IF(ISNUMBER(AVERAGEIFS(Observed!AJ$2:AJ$10000,Observed!$A$2:$A$10000,$A928,Observed!$C$2:$C$10000,$C928)),AVERAGEIFS(Observed!AJ$2:AJ$10000,Observed!$A$2:$A$10000,$A928,Observed!$C$2:$C$10000,$C928),"")</f>
        <v>33.480000000000004</v>
      </c>
      <c r="AK928" s="23" t="str">
        <f>IF(ISNUMBER(AVERAGEIFS(Observed!AK$2:AK$10000,Observed!$A$2:$A$10000,$A928,Observed!$C$2:$C$10000,$C928)),AVERAGEIFS(Observed!AK$2:AK$10000,Observed!$A$2:$A$10000,$A928,Observed!$C$2:$C$10000,$C928),"")</f>
        <v/>
      </c>
      <c r="AL928" s="23" t="str">
        <f>IF(ISNUMBER(AVERAGEIFS(Observed!AL$2:AL$10000,Observed!$A$2:$A$10000,$A928,Observed!$C$2:$C$10000,$C928)),AVERAGEIFS(Observed!AL$2:AL$10000,Observed!$A$2:$A$10000,$A928,Observed!$C$2:$C$10000,$C928),"")</f>
        <v/>
      </c>
      <c r="AM928" s="23" t="str">
        <f>IF(ISNUMBER(AVERAGEIFS(Observed!AM$2:AM$10000,Observed!$A$2:$A$10000,$A928,Observed!$C$2:$C$10000,$C928)),AVERAGEIFS(Observed!AM$2:AM$10000,Observed!$A$2:$A$10000,$A928,Observed!$C$2:$C$10000,$C928),"")</f>
        <v/>
      </c>
      <c r="AN928" s="23" t="str">
        <f>IF(ISNUMBER(AVERAGEIFS(Observed!AN$2:AN$10000,Observed!$A$2:$A$10000,$A928,Observed!$C$2:$C$10000,$C928)),AVERAGEIFS(Observed!AN$2:AN$10000,Observed!$A$2:$A$10000,$A928,Observed!$C$2:$C$10000,$C928),"")</f>
        <v/>
      </c>
      <c r="AO928" s="2">
        <f>COUNTIFS(Observed!$A$2:$A$10000,$A928,Observed!$C$2:$C$10000,$C928)</f>
        <v>5</v>
      </c>
      <c r="AP928" s="2">
        <f t="shared" si="18"/>
        <v>1</v>
      </c>
    </row>
    <row r="929" spans="1:42" x14ac:dyDescent="0.25">
      <c r="A929" t="s">
        <v>95</v>
      </c>
      <c r="B929" t="s">
        <v>30</v>
      </c>
      <c r="C929" s="20">
        <v>40623</v>
      </c>
      <c r="D929">
        <v>1</v>
      </c>
      <c r="F929" t="s">
        <v>109</v>
      </c>
      <c r="G929" s="25" t="s">
        <v>115</v>
      </c>
      <c r="J929" s="2"/>
      <c r="K929" s="22" t="str">
        <f>IF(ISNUMBER(AVERAGEIFS(Observed!K$2:K$10000,Observed!$A$2:$A$10000,$A929,Observed!$C$2:$C$10000,$C929)),AVERAGEIFS(Observed!K$2:K$10000,Observed!$A$2:$A$10000,$A929,Observed!$C$2:$C$10000,$C929),"")</f>
        <v/>
      </c>
      <c r="L929" s="23" t="str">
        <f>IF(ISNUMBER(AVERAGEIFS(Observed!L$2:L$10000,Observed!$A$2:$A$10000,$A929,Observed!$C$2:$C$10000,$C929)),AVERAGEIFS(Observed!L$2:L$10000,Observed!$A$2:$A$10000,$A929,Observed!$C$2:$C$10000,$C929),"")</f>
        <v/>
      </c>
      <c r="M929" s="23" t="str">
        <f>IF(ISNUMBER(AVERAGEIFS(Observed!M$2:M$10000,Observed!$A$2:$A$10000,$A929,Observed!$C$2:$C$10000,$C929)),AVERAGEIFS(Observed!M$2:M$10000,Observed!$A$2:$A$10000,$A929,Observed!$C$2:$C$10000,$C929),"")</f>
        <v/>
      </c>
      <c r="N929" s="23" t="str">
        <f>IF(ISNUMBER(AVERAGEIFS(Observed!N$2:N$10000,Observed!$A$2:$A$10000,$A929,Observed!$C$2:$C$10000,$C929)),AVERAGEIFS(Observed!N$2:N$10000,Observed!$A$2:$A$10000,$A929,Observed!$C$2:$C$10000,$C929),"")</f>
        <v/>
      </c>
      <c r="O929" s="23" t="str">
        <f>IF(ISNUMBER(AVERAGEIFS(Observed!O$2:O$10000,Observed!$A$2:$A$10000,$A929,Observed!$C$2:$C$10000,$C929)),AVERAGEIFS(Observed!O$2:O$10000,Observed!$A$2:$A$10000,$A929,Observed!$C$2:$C$10000,$C929),"")</f>
        <v/>
      </c>
      <c r="P929" s="24" t="str">
        <f>IF(ISNUMBER(AVERAGEIFS(Observed!P$2:P$10000,Observed!$A$2:$A$10000,$A929,Observed!$C$2:$C$10000,$C929)),AVERAGEIFS(Observed!P$2:P$10000,Observed!$A$2:$A$10000,$A929,Observed!$C$2:$C$10000,$C929),"")</f>
        <v/>
      </c>
      <c r="Q929" s="24" t="str">
        <f>IF(ISNUMBER(AVERAGEIFS(Observed!Q$2:Q$10000,Observed!$A$2:$A$10000,$A929,Observed!$C$2:$C$10000,$C929)),AVERAGEIFS(Observed!Q$2:Q$10000,Observed!$A$2:$A$10000,$A929,Observed!$C$2:$C$10000,$C929),"")</f>
        <v/>
      </c>
      <c r="R929" s="24" t="str">
        <f>IF(ISNUMBER(AVERAGEIFS(Observed!R$2:R$10000,Observed!$A$2:$A$10000,$A929,Observed!$C$2:$C$10000,$C929)),AVERAGEIFS(Observed!R$2:R$10000,Observed!$A$2:$A$10000,$A929,Observed!$C$2:$C$10000,$C929),"")</f>
        <v/>
      </c>
      <c r="S929" s="22" t="str">
        <f>IF(ISNUMBER(AVERAGEIFS(Observed!S$2:S$10000,Observed!$A$2:$A$10000,$A929,Observed!$C$2:$C$10000,$C929)),AVERAGEIFS(Observed!S$2:S$10000,Observed!$A$2:$A$10000,$A929,Observed!$C$2:$C$10000,$C929),"")</f>
        <v/>
      </c>
      <c r="T929" s="23" t="str">
        <f>IF(ISNUMBER(AVERAGEIFS(Observed!T$2:T$10000,Observed!$A$2:$A$10000,$A929,Observed!$C$2:$C$10000,$C929)),AVERAGEIFS(Observed!T$2:T$10000,Observed!$A$2:$A$10000,$A929,Observed!$C$2:$C$10000,$C929),"")</f>
        <v/>
      </c>
      <c r="U929" s="23" t="str">
        <f>IF(ISNUMBER(AVERAGEIFS(Observed!U$2:U$10000,Observed!$A$2:$A$10000,$A929,Observed!$C$2:$C$10000,$C929)),AVERAGEIFS(Observed!U$2:U$10000,Observed!$A$2:$A$10000,$A929,Observed!$C$2:$C$10000,$C929),"")</f>
        <v/>
      </c>
      <c r="V929" s="23" t="str">
        <f>IF(ISNUMBER(AVERAGEIFS(Observed!V$2:V$10000,Observed!$A$2:$A$10000,$A929,Observed!$C$2:$C$10000,$C929)),AVERAGEIFS(Observed!V$2:V$10000,Observed!$A$2:$A$10000,$A929,Observed!$C$2:$C$10000,$C929),"")</f>
        <v/>
      </c>
      <c r="W929" s="23" t="str">
        <f>IF(ISNUMBER(AVERAGEIFS(Observed!W$2:W$10000,Observed!$A$2:$A$10000,$A929,Observed!$C$2:$C$10000,$C929)),AVERAGEIFS(Observed!W$2:W$10000,Observed!$A$2:$A$10000,$A929,Observed!$C$2:$C$10000,$C929),"")</f>
        <v/>
      </c>
      <c r="X929" s="23" t="str">
        <f>IF(ISNUMBER(AVERAGEIFS(Observed!X$2:X$10000,Observed!$A$2:$A$10000,$A929,Observed!$C$2:$C$10000,$C929)),AVERAGEIFS(Observed!X$2:X$10000,Observed!$A$2:$A$10000,$A929,Observed!$C$2:$C$10000,$C929),"")</f>
        <v/>
      </c>
      <c r="Y929" s="23" t="str">
        <f>IF(ISNUMBER(AVERAGEIFS(Observed!Y$2:Y$10000,Observed!$A$2:$A$10000,$A929,Observed!$C$2:$C$10000,$C929)),AVERAGEIFS(Observed!Y$2:Y$10000,Observed!$A$2:$A$10000,$A929,Observed!$C$2:$C$10000,$C929),"")</f>
        <v/>
      </c>
      <c r="Z929" s="23" t="str">
        <f>IF(ISNUMBER(AVERAGEIFS(Observed!Z$2:Z$10000,Observed!$A$2:$A$10000,$A929,Observed!$C$2:$C$10000,$C929)),AVERAGEIFS(Observed!Z$2:Z$10000,Observed!$A$2:$A$10000,$A929,Observed!$C$2:$C$10000,$C929),"")</f>
        <v/>
      </c>
      <c r="AA929" s="23" t="str">
        <f>IF(ISNUMBER(AVERAGEIFS(Observed!AA$2:AA$10000,Observed!$A$2:$A$10000,$A929,Observed!$C$2:$C$10000,$C929)),AVERAGEIFS(Observed!AA$2:AA$10000,Observed!$A$2:$A$10000,$A929,Observed!$C$2:$C$10000,$C929),"")</f>
        <v/>
      </c>
      <c r="AB929" s="23" t="str">
        <f>IF(ISNUMBER(AVERAGEIFS(Observed!AB$2:AB$10000,Observed!$A$2:$A$10000,$A929,Observed!$C$2:$C$10000,$C929)),AVERAGEIFS(Observed!AB$2:AB$10000,Observed!$A$2:$A$10000,$A929,Observed!$C$2:$C$10000,$C929),"")</f>
        <v/>
      </c>
      <c r="AC929" s="23" t="str">
        <f>IF(ISNUMBER(AVERAGEIFS(Observed!AC$2:AC$10000,Observed!$A$2:$A$10000,$A929,Observed!$C$2:$C$10000,$C929)),AVERAGEIFS(Observed!AC$2:AC$10000,Observed!$A$2:$A$10000,$A929,Observed!$C$2:$C$10000,$C929),"")</f>
        <v/>
      </c>
      <c r="AD929" s="23" t="str">
        <f>IF(ISNUMBER(AVERAGEIFS(Observed!AD$2:AD$10000,Observed!$A$2:$A$10000,$A929,Observed!$C$2:$C$10000,$C929)),AVERAGEIFS(Observed!AD$2:AD$10000,Observed!$A$2:$A$10000,$A929,Observed!$C$2:$C$10000,$C929),"")</f>
        <v/>
      </c>
      <c r="AE929" s="24" t="str">
        <f>IF(ISNUMBER(AVERAGEIFS(Observed!AE$2:AE$10000,Observed!$A$2:$A$10000,$A929,Observed!$C$2:$C$10000,$C929)),AVERAGEIFS(Observed!AE$2:AE$10000,Observed!$A$2:$A$10000,$A929,Observed!$C$2:$C$10000,$C929),"")</f>
        <v/>
      </c>
      <c r="AF929" s="24" t="str">
        <f>IF(ISNUMBER(AVERAGEIFS(Observed!AF$2:AF$10000,Observed!$A$2:$A$10000,$A929,Observed!$C$2:$C$10000,$C929)),AVERAGEIFS(Observed!AF$2:AF$10000,Observed!$A$2:$A$10000,$A929,Observed!$C$2:$C$10000,$C929),"")</f>
        <v/>
      </c>
      <c r="AG929" s="23" t="str">
        <f>IF(ISNUMBER(AVERAGEIFS(Observed!AG$2:AG$10000,Observed!$A$2:$A$10000,$A929,Observed!$C$2:$C$10000,$C929)),AVERAGEIFS(Observed!AG$2:AG$10000,Observed!$A$2:$A$10000,$A929,Observed!$C$2:$C$10000,$C929),"")</f>
        <v/>
      </c>
      <c r="AH929" s="23" t="str">
        <f>IF(ISNUMBER(AVERAGEIFS(Observed!AH$2:AH$10000,Observed!$A$2:$A$10000,$A929,Observed!$C$2:$C$10000,$C929)),AVERAGEIFS(Observed!AH$2:AH$10000,Observed!$A$2:$A$10000,$A929,Observed!$C$2:$C$10000,$C929),"")</f>
        <v/>
      </c>
      <c r="AI929" s="22" t="str">
        <f>IF(ISNUMBER(AVERAGEIFS(Observed!AI$2:AI$10000,Observed!$A$2:$A$10000,$A929,Observed!$C$2:$C$10000,$C929)),AVERAGEIFS(Observed!AI$2:AI$10000,Observed!$A$2:$A$10000,$A929,Observed!$C$2:$C$10000,$C929),"")</f>
        <v/>
      </c>
      <c r="AJ929" s="23">
        <f>IF(ISNUMBER(AVERAGEIFS(Observed!AJ$2:AJ$10000,Observed!$A$2:$A$10000,$A929,Observed!$C$2:$C$10000,$C929)),AVERAGEIFS(Observed!AJ$2:AJ$10000,Observed!$A$2:$A$10000,$A929,Observed!$C$2:$C$10000,$C929),"")</f>
        <v>9.5599999999999987</v>
      </c>
      <c r="AK929" s="23" t="str">
        <f>IF(ISNUMBER(AVERAGEIFS(Observed!AK$2:AK$10000,Observed!$A$2:$A$10000,$A929,Observed!$C$2:$C$10000,$C929)),AVERAGEIFS(Observed!AK$2:AK$10000,Observed!$A$2:$A$10000,$A929,Observed!$C$2:$C$10000,$C929),"")</f>
        <v/>
      </c>
      <c r="AL929" s="23" t="str">
        <f>IF(ISNUMBER(AVERAGEIFS(Observed!AL$2:AL$10000,Observed!$A$2:$A$10000,$A929,Observed!$C$2:$C$10000,$C929)),AVERAGEIFS(Observed!AL$2:AL$10000,Observed!$A$2:$A$10000,$A929,Observed!$C$2:$C$10000,$C929),"")</f>
        <v/>
      </c>
      <c r="AM929" s="23" t="str">
        <f>IF(ISNUMBER(AVERAGEIFS(Observed!AM$2:AM$10000,Observed!$A$2:$A$10000,$A929,Observed!$C$2:$C$10000,$C929)),AVERAGEIFS(Observed!AM$2:AM$10000,Observed!$A$2:$A$10000,$A929,Observed!$C$2:$C$10000,$C929),"")</f>
        <v/>
      </c>
      <c r="AN929" s="23" t="str">
        <f>IF(ISNUMBER(AVERAGEIFS(Observed!AN$2:AN$10000,Observed!$A$2:$A$10000,$A929,Observed!$C$2:$C$10000,$C929)),AVERAGEIFS(Observed!AN$2:AN$10000,Observed!$A$2:$A$10000,$A929,Observed!$C$2:$C$10000,$C929),"")</f>
        <v/>
      </c>
      <c r="AO929" s="2">
        <f>COUNTIFS(Observed!$A$2:$A$10000,$A929,Observed!$C$2:$C$10000,$C929)</f>
        <v>5</v>
      </c>
      <c r="AP929" s="2">
        <f t="shared" si="18"/>
        <v>1</v>
      </c>
    </row>
    <row r="930" spans="1:42" x14ac:dyDescent="0.25">
      <c r="A930" t="s">
        <v>95</v>
      </c>
      <c r="B930" t="s">
        <v>30</v>
      </c>
      <c r="C930" s="20">
        <v>40630</v>
      </c>
      <c r="D930">
        <v>1</v>
      </c>
      <c r="F930" t="s">
        <v>109</v>
      </c>
      <c r="G930" s="25" t="s">
        <v>115</v>
      </c>
      <c r="J930" s="2"/>
      <c r="K930" s="22" t="str">
        <f>IF(ISNUMBER(AVERAGEIFS(Observed!K$2:K$10000,Observed!$A$2:$A$10000,$A930,Observed!$C$2:$C$10000,$C930)),AVERAGEIFS(Observed!K$2:K$10000,Observed!$A$2:$A$10000,$A930,Observed!$C$2:$C$10000,$C930),"")</f>
        <v/>
      </c>
      <c r="L930" s="23" t="str">
        <f>IF(ISNUMBER(AVERAGEIFS(Observed!L$2:L$10000,Observed!$A$2:$A$10000,$A930,Observed!$C$2:$C$10000,$C930)),AVERAGEIFS(Observed!L$2:L$10000,Observed!$A$2:$A$10000,$A930,Observed!$C$2:$C$10000,$C930),"")</f>
        <v/>
      </c>
      <c r="M930" s="23" t="str">
        <f>IF(ISNUMBER(AVERAGEIFS(Observed!M$2:M$10000,Observed!$A$2:$A$10000,$A930,Observed!$C$2:$C$10000,$C930)),AVERAGEIFS(Observed!M$2:M$10000,Observed!$A$2:$A$10000,$A930,Observed!$C$2:$C$10000,$C930),"")</f>
        <v/>
      </c>
      <c r="N930" s="23" t="str">
        <f>IF(ISNUMBER(AVERAGEIFS(Observed!N$2:N$10000,Observed!$A$2:$A$10000,$A930,Observed!$C$2:$C$10000,$C930)),AVERAGEIFS(Observed!N$2:N$10000,Observed!$A$2:$A$10000,$A930,Observed!$C$2:$C$10000,$C930),"")</f>
        <v/>
      </c>
      <c r="O930" s="23" t="str">
        <f>IF(ISNUMBER(AVERAGEIFS(Observed!O$2:O$10000,Observed!$A$2:$A$10000,$A930,Observed!$C$2:$C$10000,$C930)),AVERAGEIFS(Observed!O$2:O$10000,Observed!$A$2:$A$10000,$A930,Observed!$C$2:$C$10000,$C930),"")</f>
        <v/>
      </c>
      <c r="P930" s="24" t="str">
        <f>IF(ISNUMBER(AVERAGEIFS(Observed!P$2:P$10000,Observed!$A$2:$A$10000,$A930,Observed!$C$2:$C$10000,$C930)),AVERAGEIFS(Observed!P$2:P$10000,Observed!$A$2:$A$10000,$A930,Observed!$C$2:$C$10000,$C930),"")</f>
        <v/>
      </c>
      <c r="Q930" s="24" t="str">
        <f>IF(ISNUMBER(AVERAGEIFS(Observed!Q$2:Q$10000,Observed!$A$2:$A$10000,$A930,Observed!$C$2:$C$10000,$C930)),AVERAGEIFS(Observed!Q$2:Q$10000,Observed!$A$2:$A$10000,$A930,Observed!$C$2:$C$10000,$C930),"")</f>
        <v/>
      </c>
      <c r="R930" s="24" t="str">
        <f>IF(ISNUMBER(AVERAGEIFS(Observed!R$2:R$10000,Observed!$A$2:$A$10000,$A930,Observed!$C$2:$C$10000,$C930)),AVERAGEIFS(Observed!R$2:R$10000,Observed!$A$2:$A$10000,$A930,Observed!$C$2:$C$10000,$C930),"")</f>
        <v/>
      </c>
      <c r="S930" s="22" t="str">
        <f>IF(ISNUMBER(AVERAGEIFS(Observed!S$2:S$10000,Observed!$A$2:$A$10000,$A930,Observed!$C$2:$C$10000,$C930)),AVERAGEIFS(Observed!S$2:S$10000,Observed!$A$2:$A$10000,$A930,Observed!$C$2:$C$10000,$C930),"")</f>
        <v/>
      </c>
      <c r="T930" s="23" t="str">
        <f>IF(ISNUMBER(AVERAGEIFS(Observed!T$2:T$10000,Observed!$A$2:$A$10000,$A930,Observed!$C$2:$C$10000,$C930)),AVERAGEIFS(Observed!T$2:T$10000,Observed!$A$2:$A$10000,$A930,Observed!$C$2:$C$10000,$C930),"")</f>
        <v/>
      </c>
      <c r="U930" s="23" t="str">
        <f>IF(ISNUMBER(AVERAGEIFS(Observed!U$2:U$10000,Observed!$A$2:$A$10000,$A930,Observed!$C$2:$C$10000,$C930)),AVERAGEIFS(Observed!U$2:U$10000,Observed!$A$2:$A$10000,$A930,Observed!$C$2:$C$10000,$C930),"")</f>
        <v/>
      </c>
      <c r="V930" s="23" t="str">
        <f>IF(ISNUMBER(AVERAGEIFS(Observed!V$2:V$10000,Observed!$A$2:$A$10000,$A930,Observed!$C$2:$C$10000,$C930)),AVERAGEIFS(Observed!V$2:V$10000,Observed!$A$2:$A$10000,$A930,Observed!$C$2:$C$10000,$C930),"")</f>
        <v/>
      </c>
      <c r="W930" s="23" t="str">
        <f>IF(ISNUMBER(AVERAGEIFS(Observed!W$2:W$10000,Observed!$A$2:$A$10000,$A930,Observed!$C$2:$C$10000,$C930)),AVERAGEIFS(Observed!W$2:W$10000,Observed!$A$2:$A$10000,$A930,Observed!$C$2:$C$10000,$C930),"")</f>
        <v/>
      </c>
      <c r="X930" s="23" t="str">
        <f>IF(ISNUMBER(AVERAGEIFS(Observed!X$2:X$10000,Observed!$A$2:$A$10000,$A930,Observed!$C$2:$C$10000,$C930)),AVERAGEIFS(Observed!X$2:X$10000,Observed!$A$2:$A$10000,$A930,Observed!$C$2:$C$10000,$C930),"")</f>
        <v/>
      </c>
      <c r="Y930" s="23" t="str">
        <f>IF(ISNUMBER(AVERAGEIFS(Observed!Y$2:Y$10000,Observed!$A$2:$A$10000,$A930,Observed!$C$2:$C$10000,$C930)),AVERAGEIFS(Observed!Y$2:Y$10000,Observed!$A$2:$A$10000,$A930,Observed!$C$2:$C$10000,$C930),"")</f>
        <v/>
      </c>
      <c r="Z930" s="23" t="str">
        <f>IF(ISNUMBER(AVERAGEIFS(Observed!Z$2:Z$10000,Observed!$A$2:$A$10000,$A930,Observed!$C$2:$C$10000,$C930)),AVERAGEIFS(Observed!Z$2:Z$10000,Observed!$A$2:$A$10000,$A930,Observed!$C$2:$C$10000,$C930),"")</f>
        <v/>
      </c>
      <c r="AA930" s="23" t="str">
        <f>IF(ISNUMBER(AVERAGEIFS(Observed!AA$2:AA$10000,Observed!$A$2:$A$10000,$A930,Observed!$C$2:$C$10000,$C930)),AVERAGEIFS(Observed!AA$2:AA$10000,Observed!$A$2:$A$10000,$A930,Observed!$C$2:$C$10000,$C930),"")</f>
        <v/>
      </c>
      <c r="AB930" s="23" t="str">
        <f>IF(ISNUMBER(AVERAGEIFS(Observed!AB$2:AB$10000,Observed!$A$2:$A$10000,$A930,Observed!$C$2:$C$10000,$C930)),AVERAGEIFS(Observed!AB$2:AB$10000,Observed!$A$2:$A$10000,$A930,Observed!$C$2:$C$10000,$C930),"")</f>
        <v/>
      </c>
      <c r="AC930" s="23" t="str">
        <f>IF(ISNUMBER(AVERAGEIFS(Observed!AC$2:AC$10000,Observed!$A$2:$A$10000,$A930,Observed!$C$2:$C$10000,$C930)),AVERAGEIFS(Observed!AC$2:AC$10000,Observed!$A$2:$A$10000,$A930,Observed!$C$2:$C$10000,$C930),"")</f>
        <v/>
      </c>
      <c r="AD930" s="23" t="str">
        <f>IF(ISNUMBER(AVERAGEIFS(Observed!AD$2:AD$10000,Observed!$A$2:$A$10000,$A930,Observed!$C$2:$C$10000,$C930)),AVERAGEIFS(Observed!AD$2:AD$10000,Observed!$A$2:$A$10000,$A930,Observed!$C$2:$C$10000,$C930),"")</f>
        <v/>
      </c>
      <c r="AE930" s="24" t="str">
        <f>IF(ISNUMBER(AVERAGEIFS(Observed!AE$2:AE$10000,Observed!$A$2:$A$10000,$A930,Observed!$C$2:$C$10000,$C930)),AVERAGEIFS(Observed!AE$2:AE$10000,Observed!$A$2:$A$10000,$A930,Observed!$C$2:$C$10000,$C930),"")</f>
        <v/>
      </c>
      <c r="AF930" s="24" t="str">
        <f>IF(ISNUMBER(AVERAGEIFS(Observed!AF$2:AF$10000,Observed!$A$2:$A$10000,$A930,Observed!$C$2:$C$10000,$C930)),AVERAGEIFS(Observed!AF$2:AF$10000,Observed!$A$2:$A$10000,$A930,Observed!$C$2:$C$10000,$C930),"")</f>
        <v/>
      </c>
      <c r="AG930" s="23" t="str">
        <f>IF(ISNUMBER(AVERAGEIFS(Observed!AG$2:AG$10000,Observed!$A$2:$A$10000,$A930,Observed!$C$2:$C$10000,$C930)),AVERAGEIFS(Observed!AG$2:AG$10000,Observed!$A$2:$A$10000,$A930,Observed!$C$2:$C$10000,$C930),"")</f>
        <v/>
      </c>
      <c r="AH930" s="23" t="str">
        <f>IF(ISNUMBER(AVERAGEIFS(Observed!AH$2:AH$10000,Observed!$A$2:$A$10000,$A930,Observed!$C$2:$C$10000,$C930)),AVERAGEIFS(Observed!AH$2:AH$10000,Observed!$A$2:$A$10000,$A930,Observed!$C$2:$C$10000,$C930),"")</f>
        <v/>
      </c>
      <c r="AI930" s="22" t="str">
        <f>IF(ISNUMBER(AVERAGEIFS(Observed!AI$2:AI$10000,Observed!$A$2:$A$10000,$A930,Observed!$C$2:$C$10000,$C930)),AVERAGEIFS(Observed!AI$2:AI$10000,Observed!$A$2:$A$10000,$A930,Observed!$C$2:$C$10000,$C930),"")</f>
        <v/>
      </c>
      <c r="AJ930" s="23">
        <f>IF(ISNUMBER(AVERAGEIFS(Observed!AJ$2:AJ$10000,Observed!$A$2:$A$10000,$A930,Observed!$C$2:$C$10000,$C930)),AVERAGEIFS(Observed!AJ$2:AJ$10000,Observed!$A$2:$A$10000,$A930,Observed!$C$2:$C$10000,$C930),"")</f>
        <v>20.439999999999998</v>
      </c>
      <c r="AK930" s="23" t="str">
        <f>IF(ISNUMBER(AVERAGEIFS(Observed!AK$2:AK$10000,Observed!$A$2:$A$10000,$A930,Observed!$C$2:$C$10000,$C930)),AVERAGEIFS(Observed!AK$2:AK$10000,Observed!$A$2:$A$10000,$A930,Observed!$C$2:$C$10000,$C930),"")</f>
        <v/>
      </c>
      <c r="AL930" s="23" t="str">
        <f>IF(ISNUMBER(AVERAGEIFS(Observed!AL$2:AL$10000,Observed!$A$2:$A$10000,$A930,Observed!$C$2:$C$10000,$C930)),AVERAGEIFS(Observed!AL$2:AL$10000,Observed!$A$2:$A$10000,$A930,Observed!$C$2:$C$10000,$C930),"")</f>
        <v/>
      </c>
      <c r="AM930" s="23" t="str">
        <f>IF(ISNUMBER(AVERAGEIFS(Observed!AM$2:AM$10000,Observed!$A$2:$A$10000,$A930,Observed!$C$2:$C$10000,$C930)),AVERAGEIFS(Observed!AM$2:AM$10000,Observed!$A$2:$A$10000,$A930,Observed!$C$2:$C$10000,$C930),"")</f>
        <v/>
      </c>
      <c r="AN930" s="23" t="str">
        <f>IF(ISNUMBER(AVERAGEIFS(Observed!AN$2:AN$10000,Observed!$A$2:$A$10000,$A930,Observed!$C$2:$C$10000,$C930)),AVERAGEIFS(Observed!AN$2:AN$10000,Observed!$A$2:$A$10000,$A930,Observed!$C$2:$C$10000,$C930),"")</f>
        <v/>
      </c>
      <c r="AO930" s="2">
        <f>COUNTIFS(Observed!$A$2:$A$10000,$A930,Observed!$C$2:$C$10000,$C930)</f>
        <v>5</v>
      </c>
      <c r="AP930" s="2">
        <f t="shared" si="18"/>
        <v>1</v>
      </c>
    </row>
    <row r="931" spans="1:42" x14ac:dyDescent="0.25">
      <c r="A931" t="s">
        <v>95</v>
      </c>
      <c r="B931" t="s">
        <v>30</v>
      </c>
      <c r="C931" s="20">
        <v>40637</v>
      </c>
      <c r="D931">
        <v>1</v>
      </c>
      <c r="F931" t="s">
        <v>109</v>
      </c>
      <c r="G931" s="25" t="s">
        <v>115</v>
      </c>
      <c r="J931" s="2"/>
      <c r="K931" s="22" t="str">
        <f>IF(ISNUMBER(AVERAGEIFS(Observed!K$2:K$10000,Observed!$A$2:$A$10000,$A931,Observed!$C$2:$C$10000,$C931)),AVERAGEIFS(Observed!K$2:K$10000,Observed!$A$2:$A$10000,$A931,Observed!$C$2:$C$10000,$C931),"")</f>
        <v/>
      </c>
      <c r="L931" s="23" t="str">
        <f>IF(ISNUMBER(AVERAGEIFS(Observed!L$2:L$10000,Observed!$A$2:$A$10000,$A931,Observed!$C$2:$C$10000,$C931)),AVERAGEIFS(Observed!L$2:L$10000,Observed!$A$2:$A$10000,$A931,Observed!$C$2:$C$10000,$C931),"")</f>
        <v/>
      </c>
      <c r="M931" s="23" t="str">
        <f>IF(ISNUMBER(AVERAGEIFS(Observed!M$2:M$10000,Observed!$A$2:$A$10000,$A931,Observed!$C$2:$C$10000,$C931)),AVERAGEIFS(Observed!M$2:M$10000,Observed!$A$2:$A$10000,$A931,Observed!$C$2:$C$10000,$C931),"")</f>
        <v/>
      </c>
      <c r="N931" s="23" t="str">
        <f>IF(ISNUMBER(AVERAGEIFS(Observed!N$2:N$10000,Observed!$A$2:$A$10000,$A931,Observed!$C$2:$C$10000,$C931)),AVERAGEIFS(Observed!N$2:N$10000,Observed!$A$2:$A$10000,$A931,Observed!$C$2:$C$10000,$C931),"")</f>
        <v/>
      </c>
      <c r="O931" s="23" t="str">
        <f>IF(ISNUMBER(AVERAGEIFS(Observed!O$2:O$10000,Observed!$A$2:$A$10000,$A931,Observed!$C$2:$C$10000,$C931)),AVERAGEIFS(Observed!O$2:O$10000,Observed!$A$2:$A$10000,$A931,Observed!$C$2:$C$10000,$C931),"")</f>
        <v/>
      </c>
      <c r="P931" s="24" t="str">
        <f>IF(ISNUMBER(AVERAGEIFS(Observed!P$2:P$10000,Observed!$A$2:$A$10000,$A931,Observed!$C$2:$C$10000,$C931)),AVERAGEIFS(Observed!P$2:P$10000,Observed!$A$2:$A$10000,$A931,Observed!$C$2:$C$10000,$C931),"")</f>
        <v/>
      </c>
      <c r="Q931" s="24" t="str">
        <f>IF(ISNUMBER(AVERAGEIFS(Observed!Q$2:Q$10000,Observed!$A$2:$A$10000,$A931,Observed!$C$2:$C$10000,$C931)),AVERAGEIFS(Observed!Q$2:Q$10000,Observed!$A$2:$A$10000,$A931,Observed!$C$2:$C$10000,$C931),"")</f>
        <v/>
      </c>
      <c r="R931" s="24" t="str">
        <f>IF(ISNUMBER(AVERAGEIFS(Observed!R$2:R$10000,Observed!$A$2:$A$10000,$A931,Observed!$C$2:$C$10000,$C931)),AVERAGEIFS(Observed!R$2:R$10000,Observed!$A$2:$A$10000,$A931,Observed!$C$2:$C$10000,$C931),"")</f>
        <v/>
      </c>
      <c r="S931" s="22" t="str">
        <f>IF(ISNUMBER(AVERAGEIFS(Observed!S$2:S$10000,Observed!$A$2:$A$10000,$A931,Observed!$C$2:$C$10000,$C931)),AVERAGEIFS(Observed!S$2:S$10000,Observed!$A$2:$A$10000,$A931,Observed!$C$2:$C$10000,$C931),"")</f>
        <v/>
      </c>
      <c r="T931" s="23" t="str">
        <f>IF(ISNUMBER(AVERAGEIFS(Observed!T$2:T$10000,Observed!$A$2:$A$10000,$A931,Observed!$C$2:$C$10000,$C931)),AVERAGEIFS(Observed!T$2:T$10000,Observed!$A$2:$A$10000,$A931,Observed!$C$2:$C$10000,$C931),"")</f>
        <v/>
      </c>
      <c r="U931" s="23" t="str">
        <f>IF(ISNUMBER(AVERAGEIFS(Observed!U$2:U$10000,Observed!$A$2:$A$10000,$A931,Observed!$C$2:$C$10000,$C931)),AVERAGEIFS(Observed!U$2:U$10000,Observed!$A$2:$A$10000,$A931,Observed!$C$2:$C$10000,$C931),"")</f>
        <v/>
      </c>
      <c r="V931" s="23" t="str">
        <f>IF(ISNUMBER(AVERAGEIFS(Observed!V$2:V$10000,Observed!$A$2:$A$10000,$A931,Observed!$C$2:$C$10000,$C931)),AVERAGEIFS(Observed!V$2:V$10000,Observed!$A$2:$A$10000,$A931,Observed!$C$2:$C$10000,$C931),"")</f>
        <v/>
      </c>
      <c r="W931" s="23" t="str">
        <f>IF(ISNUMBER(AVERAGEIFS(Observed!W$2:W$10000,Observed!$A$2:$A$10000,$A931,Observed!$C$2:$C$10000,$C931)),AVERAGEIFS(Observed!W$2:W$10000,Observed!$A$2:$A$10000,$A931,Observed!$C$2:$C$10000,$C931),"")</f>
        <v/>
      </c>
      <c r="X931" s="23" t="str">
        <f>IF(ISNUMBER(AVERAGEIFS(Observed!X$2:X$10000,Observed!$A$2:$A$10000,$A931,Observed!$C$2:$C$10000,$C931)),AVERAGEIFS(Observed!X$2:X$10000,Observed!$A$2:$A$10000,$A931,Observed!$C$2:$C$10000,$C931),"")</f>
        <v/>
      </c>
      <c r="Y931" s="23" t="str">
        <f>IF(ISNUMBER(AVERAGEIFS(Observed!Y$2:Y$10000,Observed!$A$2:$A$10000,$A931,Observed!$C$2:$C$10000,$C931)),AVERAGEIFS(Observed!Y$2:Y$10000,Observed!$A$2:$A$10000,$A931,Observed!$C$2:$C$10000,$C931),"")</f>
        <v/>
      </c>
      <c r="Z931" s="23" t="str">
        <f>IF(ISNUMBER(AVERAGEIFS(Observed!Z$2:Z$10000,Observed!$A$2:$A$10000,$A931,Observed!$C$2:$C$10000,$C931)),AVERAGEIFS(Observed!Z$2:Z$10000,Observed!$A$2:$A$10000,$A931,Observed!$C$2:$C$10000,$C931),"")</f>
        <v/>
      </c>
      <c r="AA931" s="23" t="str">
        <f>IF(ISNUMBER(AVERAGEIFS(Observed!AA$2:AA$10000,Observed!$A$2:$A$10000,$A931,Observed!$C$2:$C$10000,$C931)),AVERAGEIFS(Observed!AA$2:AA$10000,Observed!$A$2:$A$10000,$A931,Observed!$C$2:$C$10000,$C931),"")</f>
        <v/>
      </c>
      <c r="AB931" s="23" t="str">
        <f>IF(ISNUMBER(AVERAGEIFS(Observed!AB$2:AB$10000,Observed!$A$2:$A$10000,$A931,Observed!$C$2:$C$10000,$C931)),AVERAGEIFS(Observed!AB$2:AB$10000,Observed!$A$2:$A$10000,$A931,Observed!$C$2:$C$10000,$C931),"")</f>
        <v/>
      </c>
      <c r="AC931" s="23" t="str">
        <f>IF(ISNUMBER(AVERAGEIFS(Observed!AC$2:AC$10000,Observed!$A$2:$A$10000,$A931,Observed!$C$2:$C$10000,$C931)),AVERAGEIFS(Observed!AC$2:AC$10000,Observed!$A$2:$A$10000,$A931,Observed!$C$2:$C$10000,$C931),"")</f>
        <v/>
      </c>
      <c r="AD931" s="23" t="str">
        <f>IF(ISNUMBER(AVERAGEIFS(Observed!AD$2:AD$10000,Observed!$A$2:$A$10000,$A931,Observed!$C$2:$C$10000,$C931)),AVERAGEIFS(Observed!AD$2:AD$10000,Observed!$A$2:$A$10000,$A931,Observed!$C$2:$C$10000,$C931),"")</f>
        <v/>
      </c>
      <c r="AE931" s="24" t="str">
        <f>IF(ISNUMBER(AVERAGEIFS(Observed!AE$2:AE$10000,Observed!$A$2:$A$10000,$A931,Observed!$C$2:$C$10000,$C931)),AVERAGEIFS(Observed!AE$2:AE$10000,Observed!$A$2:$A$10000,$A931,Observed!$C$2:$C$10000,$C931),"")</f>
        <v/>
      </c>
      <c r="AF931" s="24" t="str">
        <f>IF(ISNUMBER(AVERAGEIFS(Observed!AF$2:AF$10000,Observed!$A$2:$A$10000,$A931,Observed!$C$2:$C$10000,$C931)),AVERAGEIFS(Observed!AF$2:AF$10000,Observed!$A$2:$A$10000,$A931,Observed!$C$2:$C$10000,$C931),"")</f>
        <v/>
      </c>
      <c r="AG931" s="23" t="str">
        <f>IF(ISNUMBER(AVERAGEIFS(Observed!AG$2:AG$10000,Observed!$A$2:$A$10000,$A931,Observed!$C$2:$C$10000,$C931)),AVERAGEIFS(Observed!AG$2:AG$10000,Observed!$A$2:$A$10000,$A931,Observed!$C$2:$C$10000,$C931),"")</f>
        <v/>
      </c>
      <c r="AH931" s="23" t="str">
        <f>IF(ISNUMBER(AVERAGEIFS(Observed!AH$2:AH$10000,Observed!$A$2:$A$10000,$A931,Observed!$C$2:$C$10000,$C931)),AVERAGEIFS(Observed!AH$2:AH$10000,Observed!$A$2:$A$10000,$A931,Observed!$C$2:$C$10000,$C931),"")</f>
        <v/>
      </c>
      <c r="AI931" s="22" t="str">
        <f>IF(ISNUMBER(AVERAGEIFS(Observed!AI$2:AI$10000,Observed!$A$2:$A$10000,$A931,Observed!$C$2:$C$10000,$C931)),AVERAGEIFS(Observed!AI$2:AI$10000,Observed!$A$2:$A$10000,$A931,Observed!$C$2:$C$10000,$C931),"")</f>
        <v/>
      </c>
      <c r="AJ931" s="23">
        <f>IF(ISNUMBER(AVERAGEIFS(Observed!AJ$2:AJ$10000,Observed!$A$2:$A$10000,$A931,Observed!$C$2:$C$10000,$C931)),AVERAGEIFS(Observed!AJ$2:AJ$10000,Observed!$A$2:$A$10000,$A931,Observed!$C$2:$C$10000,$C931),"")</f>
        <v>25.08</v>
      </c>
      <c r="AK931" s="23" t="str">
        <f>IF(ISNUMBER(AVERAGEIFS(Observed!AK$2:AK$10000,Observed!$A$2:$A$10000,$A931,Observed!$C$2:$C$10000,$C931)),AVERAGEIFS(Observed!AK$2:AK$10000,Observed!$A$2:$A$10000,$A931,Observed!$C$2:$C$10000,$C931),"")</f>
        <v/>
      </c>
      <c r="AL931" s="23" t="str">
        <f>IF(ISNUMBER(AVERAGEIFS(Observed!AL$2:AL$10000,Observed!$A$2:$A$10000,$A931,Observed!$C$2:$C$10000,$C931)),AVERAGEIFS(Observed!AL$2:AL$10000,Observed!$A$2:$A$10000,$A931,Observed!$C$2:$C$10000,$C931),"")</f>
        <v/>
      </c>
      <c r="AM931" s="23" t="str">
        <f>IF(ISNUMBER(AVERAGEIFS(Observed!AM$2:AM$10000,Observed!$A$2:$A$10000,$A931,Observed!$C$2:$C$10000,$C931)),AVERAGEIFS(Observed!AM$2:AM$10000,Observed!$A$2:$A$10000,$A931,Observed!$C$2:$C$10000,$C931),"")</f>
        <v/>
      </c>
      <c r="AN931" s="23" t="str">
        <f>IF(ISNUMBER(AVERAGEIFS(Observed!AN$2:AN$10000,Observed!$A$2:$A$10000,$A931,Observed!$C$2:$C$10000,$C931)),AVERAGEIFS(Observed!AN$2:AN$10000,Observed!$A$2:$A$10000,$A931,Observed!$C$2:$C$10000,$C931),"")</f>
        <v/>
      </c>
      <c r="AO931" s="2">
        <f>COUNTIFS(Observed!$A$2:$A$10000,$A931,Observed!$C$2:$C$10000,$C931)</f>
        <v>5</v>
      </c>
      <c r="AP931" s="2">
        <f t="shared" si="18"/>
        <v>1</v>
      </c>
    </row>
    <row r="932" spans="1:42" x14ac:dyDescent="0.25">
      <c r="A932" t="s">
        <v>95</v>
      </c>
      <c r="B932" t="s">
        <v>30</v>
      </c>
      <c r="C932" s="20">
        <v>40641</v>
      </c>
      <c r="D932">
        <v>1</v>
      </c>
      <c r="F932" t="s">
        <v>109</v>
      </c>
      <c r="G932" s="25" t="s">
        <v>115</v>
      </c>
      <c r="J932" s="2"/>
      <c r="K932" s="22" t="str">
        <f>IF(ISNUMBER(AVERAGEIFS(Observed!K$2:K$10000,Observed!$A$2:$A$10000,$A932,Observed!$C$2:$C$10000,$C932)),AVERAGEIFS(Observed!K$2:K$10000,Observed!$A$2:$A$10000,$A932,Observed!$C$2:$C$10000,$C932),"")</f>
        <v/>
      </c>
      <c r="L932" s="23" t="str">
        <f>IF(ISNUMBER(AVERAGEIFS(Observed!L$2:L$10000,Observed!$A$2:$A$10000,$A932,Observed!$C$2:$C$10000,$C932)),AVERAGEIFS(Observed!L$2:L$10000,Observed!$A$2:$A$10000,$A932,Observed!$C$2:$C$10000,$C932),"")</f>
        <v/>
      </c>
      <c r="M932" s="23" t="str">
        <f>IF(ISNUMBER(AVERAGEIFS(Observed!M$2:M$10000,Observed!$A$2:$A$10000,$A932,Observed!$C$2:$C$10000,$C932)),AVERAGEIFS(Observed!M$2:M$10000,Observed!$A$2:$A$10000,$A932,Observed!$C$2:$C$10000,$C932),"")</f>
        <v/>
      </c>
      <c r="N932" s="23" t="str">
        <f>IF(ISNUMBER(AVERAGEIFS(Observed!N$2:N$10000,Observed!$A$2:$A$10000,$A932,Observed!$C$2:$C$10000,$C932)),AVERAGEIFS(Observed!N$2:N$10000,Observed!$A$2:$A$10000,$A932,Observed!$C$2:$C$10000,$C932),"")</f>
        <v/>
      </c>
      <c r="O932" s="23" t="str">
        <f>IF(ISNUMBER(AVERAGEIFS(Observed!O$2:O$10000,Observed!$A$2:$A$10000,$A932,Observed!$C$2:$C$10000,$C932)),AVERAGEIFS(Observed!O$2:O$10000,Observed!$A$2:$A$10000,$A932,Observed!$C$2:$C$10000,$C932),"")</f>
        <v/>
      </c>
      <c r="P932" s="24" t="str">
        <f>IF(ISNUMBER(AVERAGEIFS(Observed!P$2:P$10000,Observed!$A$2:$A$10000,$A932,Observed!$C$2:$C$10000,$C932)),AVERAGEIFS(Observed!P$2:P$10000,Observed!$A$2:$A$10000,$A932,Observed!$C$2:$C$10000,$C932),"")</f>
        <v/>
      </c>
      <c r="Q932" s="24" t="str">
        <f>IF(ISNUMBER(AVERAGEIFS(Observed!Q$2:Q$10000,Observed!$A$2:$A$10000,$A932,Observed!$C$2:$C$10000,$C932)),AVERAGEIFS(Observed!Q$2:Q$10000,Observed!$A$2:$A$10000,$A932,Observed!$C$2:$C$10000,$C932),"")</f>
        <v/>
      </c>
      <c r="R932" s="24" t="str">
        <f>IF(ISNUMBER(AVERAGEIFS(Observed!R$2:R$10000,Observed!$A$2:$A$10000,$A932,Observed!$C$2:$C$10000,$C932)),AVERAGEIFS(Observed!R$2:R$10000,Observed!$A$2:$A$10000,$A932,Observed!$C$2:$C$10000,$C932),"")</f>
        <v/>
      </c>
      <c r="S932" s="22" t="str">
        <f>IF(ISNUMBER(AVERAGEIFS(Observed!S$2:S$10000,Observed!$A$2:$A$10000,$A932,Observed!$C$2:$C$10000,$C932)),AVERAGEIFS(Observed!S$2:S$10000,Observed!$A$2:$A$10000,$A932,Observed!$C$2:$C$10000,$C932),"")</f>
        <v/>
      </c>
      <c r="T932" s="23" t="str">
        <f>IF(ISNUMBER(AVERAGEIFS(Observed!T$2:T$10000,Observed!$A$2:$A$10000,$A932,Observed!$C$2:$C$10000,$C932)),AVERAGEIFS(Observed!T$2:T$10000,Observed!$A$2:$A$10000,$A932,Observed!$C$2:$C$10000,$C932),"")</f>
        <v/>
      </c>
      <c r="U932" s="23" t="str">
        <f>IF(ISNUMBER(AVERAGEIFS(Observed!U$2:U$10000,Observed!$A$2:$A$10000,$A932,Observed!$C$2:$C$10000,$C932)),AVERAGEIFS(Observed!U$2:U$10000,Observed!$A$2:$A$10000,$A932,Observed!$C$2:$C$10000,$C932),"")</f>
        <v/>
      </c>
      <c r="V932" s="23" t="str">
        <f>IF(ISNUMBER(AVERAGEIFS(Observed!V$2:V$10000,Observed!$A$2:$A$10000,$A932,Observed!$C$2:$C$10000,$C932)),AVERAGEIFS(Observed!V$2:V$10000,Observed!$A$2:$A$10000,$A932,Observed!$C$2:$C$10000,$C932),"")</f>
        <v/>
      </c>
      <c r="W932" s="23" t="str">
        <f>IF(ISNUMBER(AVERAGEIFS(Observed!W$2:W$10000,Observed!$A$2:$A$10000,$A932,Observed!$C$2:$C$10000,$C932)),AVERAGEIFS(Observed!W$2:W$10000,Observed!$A$2:$A$10000,$A932,Observed!$C$2:$C$10000,$C932),"")</f>
        <v/>
      </c>
      <c r="X932" s="23" t="str">
        <f>IF(ISNUMBER(AVERAGEIFS(Observed!X$2:X$10000,Observed!$A$2:$A$10000,$A932,Observed!$C$2:$C$10000,$C932)),AVERAGEIFS(Observed!X$2:X$10000,Observed!$A$2:$A$10000,$A932,Observed!$C$2:$C$10000,$C932),"")</f>
        <v/>
      </c>
      <c r="Y932" s="23" t="str">
        <f>IF(ISNUMBER(AVERAGEIFS(Observed!Y$2:Y$10000,Observed!$A$2:$A$10000,$A932,Observed!$C$2:$C$10000,$C932)),AVERAGEIFS(Observed!Y$2:Y$10000,Observed!$A$2:$A$10000,$A932,Observed!$C$2:$C$10000,$C932),"")</f>
        <v/>
      </c>
      <c r="Z932" s="23" t="str">
        <f>IF(ISNUMBER(AVERAGEIFS(Observed!Z$2:Z$10000,Observed!$A$2:$A$10000,$A932,Observed!$C$2:$C$10000,$C932)),AVERAGEIFS(Observed!Z$2:Z$10000,Observed!$A$2:$A$10000,$A932,Observed!$C$2:$C$10000,$C932),"")</f>
        <v/>
      </c>
      <c r="AA932" s="23" t="str">
        <f>IF(ISNUMBER(AVERAGEIFS(Observed!AA$2:AA$10000,Observed!$A$2:$A$10000,$A932,Observed!$C$2:$C$10000,$C932)),AVERAGEIFS(Observed!AA$2:AA$10000,Observed!$A$2:$A$10000,$A932,Observed!$C$2:$C$10000,$C932),"")</f>
        <v/>
      </c>
      <c r="AB932" s="23" t="str">
        <f>IF(ISNUMBER(AVERAGEIFS(Observed!AB$2:AB$10000,Observed!$A$2:$A$10000,$A932,Observed!$C$2:$C$10000,$C932)),AVERAGEIFS(Observed!AB$2:AB$10000,Observed!$A$2:$A$10000,$A932,Observed!$C$2:$C$10000,$C932),"")</f>
        <v/>
      </c>
      <c r="AC932" s="23" t="str">
        <f>IF(ISNUMBER(AVERAGEIFS(Observed!AC$2:AC$10000,Observed!$A$2:$A$10000,$A932,Observed!$C$2:$C$10000,$C932)),AVERAGEIFS(Observed!AC$2:AC$10000,Observed!$A$2:$A$10000,$A932,Observed!$C$2:$C$10000,$C932),"")</f>
        <v/>
      </c>
      <c r="AD932" s="23" t="str">
        <f>IF(ISNUMBER(AVERAGEIFS(Observed!AD$2:AD$10000,Observed!$A$2:$A$10000,$A932,Observed!$C$2:$C$10000,$C932)),AVERAGEIFS(Observed!AD$2:AD$10000,Observed!$A$2:$A$10000,$A932,Observed!$C$2:$C$10000,$C932),"")</f>
        <v/>
      </c>
      <c r="AE932" s="24" t="str">
        <f>IF(ISNUMBER(AVERAGEIFS(Observed!AE$2:AE$10000,Observed!$A$2:$A$10000,$A932,Observed!$C$2:$C$10000,$C932)),AVERAGEIFS(Observed!AE$2:AE$10000,Observed!$A$2:$A$10000,$A932,Observed!$C$2:$C$10000,$C932),"")</f>
        <v/>
      </c>
      <c r="AF932" s="24" t="str">
        <f>IF(ISNUMBER(AVERAGEIFS(Observed!AF$2:AF$10000,Observed!$A$2:$A$10000,$A932,Observed!$C$2:$C$10000,$C932)),AVERAGEIFS(Observed!AF$2:AF$10000,Observed!$A$2:$A$10000,$A932,Observed!$C$2:$C$10000,$C932),"")</f>
        <v/>
      </c>
      <c r="AG932" s="23" t="str">
        <f>IF(ISNUMBER(AVERAGEIFS(Observed!AG$2:AG$10000,Observed!$A$2:$A$10000,$A932,Observed!$C$2:$C$10000,$C932)),AVERAGEIFS(Observed!AG$2:AG$10000,Observed!$A$2:$A$10000,$A932,Observed!$C$2:$C$10000,$C932),"")</f>
        <v/>
      </c>
      <c r="AH932" s="23" t="str">
        <f>IF(ISNUMBER(AVERAGEIFS(Observed!AH$2:AH$10000,Observed!$A$2:$A$10000,$A932,Observed!$C$2:$C$10000,$C932)),AVERAGEIFS(Observed!AH$2:AH$10000,Observed!$A$2:$A$10000,$A932,Observed!$C$2:$C$10000,$C932),"")</f>
        <v/>
      </c>
      <c r="AI932" s="22" t="str">
        <f>IF(ISNUMBER(AVERAGEIFS(Observed!AI$2:AI$10000,Observed!$A$2:$A$10000,$A932,Observed!$C$2:$C$10000,$C932)),AVERAGEIFS(Observed!AI$2:AI$10000,Observed!$A$2:$A$10000,$A932,Observed!$C$2:$C$10000,$C932),"")</f>
        <v/>
      </c>
      <c r="AJ932" s="23">
        <f>IF(ISNUMBER(AVERAGEIFS(Observed!AJ$2:AJ$10000,Observed!$A$2:$A$10000,$A932,Observed!$C$2:$C$10000,$C932)),AVERAGEIFS(Observed!AJ$2:AJ$10000,Observed!$A$2:$A$10000,$A932,Observed!$C$2:$C$10000,$C932),"")</f>
        <v>27.079999999999995</v>
      </c>
      <c r="AK932" s="23" t="str">
        <f>IF(ISNUMBER(AVERAGEIFS(Observed!AK$2:AK$10000,Observed!$A$2:$A$10000,$A932,Observed!$C$2:$C$10000,$C932)),AVERAGEIFS(Observed!AK$2:AK$10000,Observed!$A$2:$A$10000,$A932,Observed!$C$2:$C$10000,$C932),"")</f>
        <v/>
      </c>
      <c r="AL932" s="23" t="str">
        <f>IF(ISNUMBER(AVERAGEIFS(Observed!AL$2:AL$10000,Observed!$A$2:$A$10000,$A932,Observed!$C$2:$C$10000,$C932)),AVERAGEIFS(Observed!AL$2:AL$10000,Observed!$A$2:$A$10000,$A932,Observed!$C$2:$C$10000,$C932),"")</f>
        <v/>
      </c>
      <c r="AM932" s="23" t="str">
        <f>IF(ISNUMBER(AVERAGEIFS(Observed!AM$2:AM$10000,Observed!$A$2:$A$10000,$A932,Observed!$C$2:$C$10000,$C932)),AVERAGEIFS(Observed!AM$2:AM$10000,Observed!$A$2:$A$10000,$A932,Observed!$C$2:$C$10000,$C932),"")</f>
        <v/>
      </c>
      <c r="AN932" s="23" t="str">
        <f>IF(ISNUMBER(AVERAGEIFS(Observed!AN$2:AN$10000,Observed!$A$2:$A$10000,$A932,Observed!$C$2:$C$10000,$C932)),AVERAGEIFS(Observed!AN$2:AN$10000,Observed!$A$2:$A$10000,$A932,Observed!$C$2:$C$10000,$C932),"")</f>
        <v/>
      </c>
      <c r="AO932" s="2">
        <f>COUNTIFS(Observed!$A$2:$A$10000,$A932,Observed!$C$2:$C$10000,$C932)</f>
        <v>5</v>
      </c>
      <c r="AP932" s="2">
        <f t="shared" si="18"/>
        <v>1</v>
      </c>
    </row>
    <row r="933" spans="1:42" x14ac:dyDescent="0.25">
      <c r="A933" t="s">
        <v>95</v>
      </c>
      <c r="B933" t="s">
        <v>30</v>
      </c>
      <c r="C933" s="20">
        <v>40651</v>
      </c>
      <c r="D933">
        <v>1</v>
      </c>
      <c r="F933" t="s">
        <v>109</v>
      </c>
      <c r="G933" s="25" t="s">
        <v>115</v>
      </c>
      <c r="J933" s="2"/>
      <c r="K933" s="22" t="str">
        <f>IF(ISNUMBER(AVERAGEIFS(Observed!K$2:K$10000,Observed!$A$2:$A$10000,$A933,Observed!$C$2:$C$10000,$C933)),AVERAGEIFS(Observed!K$2:K$10000,Observed!$A$2:$A$10000,$A933,Observed!$C$2:$C$10000,$C933),"")</f>
        <v/>
      </c>
      <c r="L933" s="23" t="str">
        <f>IF(ISNUMBER(AVERAGEIFS(Observed!L$2:L$10000,Observed!$A$2:$A$10000,$A933,Observed!$C$2:$C$10000,$C933)),AVERAGEIFS(Observed!L$2:L$10000,Observed!$A$2:$A$10000,$A933,Observed!$C$2:$C$10000,$C933),"")</f>
        <v/>
      </c>
      <c r="M933" s="23" t="str">
        <f>IF(ISNUMBER(AVERAGEIFS(Observed!M$2:M$10000,Observed!$A$2:$A$10000,$A933,Observed!$C$2:$C$10000,$C933)),AVERAGEIFS(Observed!M$2:M$10000,Observed!$A$2:$A$10000,$A933,Observed!$C$2:$C$10000,$C933),"")</f>
        <v/>
      </c>
      <c r="N933" s="23" t="str">
        <f>IF(ISNUMBER(AVERAGEIFS(Observed!N$2:N$10000,Observed!$A$2:$A$10000,$A933,Observed!$C$2:$C$10000,$C933)),AVERAGEIFS(Observed!N$2:N$10000,Observed!$A$2:$A$10000,$A933,Observed!$C$2:$C$10000,$C933),"")</f>
        <v/>
      </c>
      <c r="O933" s="23" t="str">
        <f>IF(ISNUMBER(AVERAGEIFS(Observed!O$2:O$10000,Observed!$A$2:$A$10000,$A933,Observed!$C$2:$C$10000,$C933)),AVERAGEIFS(Observed!O$2:O$10000,Observed!$A$2:$A$10000,$A933,Observed!$C$2:$C$10000,$C933),"")</f>
        <v/>
      </c>
      <c r="P933" s="24" t="str">
        <f>IF(ISNUMBER(AVERAGEIFS(Observed!P$2:P$10000,Observed!$A$2:$A$10000,$A933,Observed!$C$2:$C$10000,$C933)),AVERAGEIFS(Observed!P$2:P$10000,Observed!$A$2:$A$10000,$A933,Observed!$C$2:$C$10000,$C933),"")</f>
        <v/>
      </c>
      <c r="Q933" s="24" t="str">
        <f>IF(ISNUMBER(AVERAGEIFS(Observed!Q$2:Q$10000,Observed!$A$2:$A$10000,$A933,Observed!$C$2:$C$10000,$C933)),AVERAGEIFS(Observed!Q$2:Q$10000,Observed!$A$2:$A$10000,$A933,Observed!$C$2:$C$10000,$C933),"")</f>
        <v/>
      </c>
      <c r="R933" s="24" t="str">
        <f>IF(ISNUMBER(AVERAGEIFS(Observed!R$2:R$10000,Observed!$A$2:$A$10000,$A933,Observed!$C$2:$C$10000,$C933)),AVERAGEIFS(Observed!R$2:R$10000,Observed!$A$2:$A$10000,$A933,Observed!$C$2:$C$10000,$C933),"")</f>
        <v/>
      </c>
      <c r="S933" s="22" t="str">
        <f>IF(ISNUMBER(AVERAGEIFS(Observed!S$2:S$10000,Observed!$A$2:$A$10000,$A933,Observed!$C$2:$C$10000,$C933)),AVERAGEIFS(Observed!S$2:S$10000,Observed!$A$2:$A$10000,$A933,Observed!$C$2:$C$10000,$C933),"")</f>
        <v/>
      </c>
      <c r="T933" s="23" t="str">
        <f>IF(ISNUMBER(AVERAGEIFS(Observed!T$2:T$10000,Observed!$A$2:$A$10000,$A933,Observed!$C$2:$C$10000,$C933)),AVERAGEIFS(Observed!T$2:T$10000,Observed!$A$2:$A$10000,$A933,Observed!$C$2:$C$10000,$C933),"")</f>
        <v/>
      </c>
      <c r="U933" s="23" t="str">
        <f>IF(ISNUMBER(AVERAGEIFS(Observed!U$2:U$10000,Observed!$A$2:$A$10000,$A933,Observed!$C$2:$C$10000,$C933)),AVERAGEIFS(Observed!U$2:U$10000,Observed!$A$2:$A$10000,$A933,Observed!$C$2:$C$10000,$C933),"")</f>
        <v/>
      </c>
      <c r="V933" s="23" t="str">
        <f>IF(ISNUMBER(AVERAGEIFS(Observed!V$2:V$10000,Observed!$A$2:$A$10000,$A933,Observed!$C$2:$C$10000,$C933)),AVERAGEIFS(Observed!V$2:V$10000,Observed!$A$2:$A$10000,$A933,Observed!$C$2:$C$10000,$C933),"")</f>
        <v/>
      </c>
      <c r="W933" s="23" t="str">
        <f>IF(ISNUMBER(AVERAGEIFS(Observed!W$2:W$10000,Observed!$A$2:$A$10000,$A933,Observed!$C$2:$C$10000,$C933)),AVERAGEIFS(Observed!W$2:W$10000,Observed!$A$2:$A$10000,$A933,Observed!$C$2:$C$10000,$C933),"")</f>
        <v/>
      </c>
      <c r="X933" s="23" t="str">
        <f>IF(ISNUMBER(AVERAGEIFS(Observed!X$2:X$10000,Observed!$A$2:$A$10000,$A933,Observed!$C$2:$C$10000,$C933)),AVERAGEIFS(Observed!X$2:X$10000,Observed!$A$2:$A$10000,$A933,Observed!$C$2:$C$10000,$C933),"")</f>
        <v/>
      </c>
      <c r="Y933" s="23" t="str">
        <f>IF(ISNUMBER(AVERAGEIFS(Observed!Y$2:Y$10000,Observed!$A$2:$A$10000,$A933,Observed!$C$2:$C$10000,$C933)),AVERAGEIFS(Observed!Y$2:Y$10000,Observed!$A$2:$A$10000,$A933,Observed!$C$2:$C$10000,$C933),"")</f>
        <v/>
      </c>
      <c r="Z933" s="23" t="str">
        <f>IF(ISNUMBER(AVERAGEIFS(Observed!Z$2:Z$10000,Observed!$A$2:$A$10000,$A933,Observed!$C$2:$C$10000,$C933)),AVERAGEIFS(Observed!Z$2:Z$10000,Observed!$A$2:$A$10000,$A933,Observed!$C$2:$C$10000,$C933),"")</f>
        <v/>
      </c>
      <c r="AA933" s="23" t="str">
        <f>IF(ISNUMBER(AVERAGEIFS(Observed!AA$2:AA$10000,Observed!$A$2:$A$10000,$A933,Observed!$C$2:$C$10000,$C933)),AVERAGEIFS(Observed!AA$2:AA$10000,Observed!$A$2:$A$10000,$A933,Observed!$C$2:$C$10000,$C933),"")</f>
        <v/>
      </c>
      <c r="AB933" s="23" t="str">
        <f>IF(ISNUMBER(AVERAGEIFS(Observed!AB$2:AB$10000,Observed!$A$2:$A$10000,$A933,Observed!$C$2:$C$10000,$C933)),AVERAGEIFS(Observed!AB$2:AB$10000,Observed!$A$2:$A$10000,$A933,Observed!$C$2:$C$10000,$C933),"")</f>
        <v/>
      </c>
      <c r="AC933" s="23" t="str">
        <f>IF(ISNUMBER(AVERAGEIFS(Observed!AC$2:AC$10000,Observed!$A$2:$A$10000,$A933,Observed!$C$2:$C$10000,$C933)),AVERAGEIFS(Observed!AC$2:AC$10000,Observed!$A$2:$A$10000,$A933,Observed!$C$2:$C$10000,$C933),"")</f>
        <v/>
      </c>
      <c r="AD933" s="23" t="str">
        <f>IF(ISNUMBER(AVERAGEIFS(Observed!AD$2:AD$10000,Observed!$A$2:$A$10000,$A933,Observed!$C$2:$C$10000,$C933)),AVERAGEIFS(Observed!AD$2:AD$10000,Observed!$A$2:$A$10000,$A933,Observed!$C$2:$C$10000,$C933),"")</f>
        <v/>
      </c>
      <c r="AE933" s="24" t="str">
        <f>IF(ISNUMBER(AVERAGEIFS(Observed!AE$2:AE$10000,Observed!$A$2:$A$10000,$A933,Observed!$C$2:$C$10000,$C933)),AVERAGEIFS(Observed!AE$2:AE$10000,Observed!$A$2:$A$10000,$A933,Observed!$C$2:$C$10000,$C933),"")</f>
        <v/>
      </c>
      <c r="AF933" s="24" t="str">
        <f>IF(ISNUMBER(AVERAGEIFS(Observed!AF$2:AF$10000,Observed!$A$2:$A$10000,$A933,Observed!$C$2:$C$10000,$C933)),AVERAGEIFS(Observed!AF$2:AF$10000,Observed!$A$2:$A$10000,$A933,Observed!$C$2:$C$10000,$C933),"")</f>
        <v/>
      </c>
      <c r="AG933" s="23" t="str">
        <f>IF(ISNUMBER(AVERAGEIFS(Observed!AG$2:AG$10000,Observed!$A$2:$A$10000,$A933,Observed!$C$2:$C$10000,$C933)),AVERAGEIFS(Observed!AG$2:AG$10000,Observed!$A$2:$A$10000,$A933,Observed!$C$2:$C$10000,$C933),"")</f>
        <v/>
      </c>
      <c r="AH933" s="23" t="str">
        <f>IF(ISNUMBER(AVERAGEIFS(Observed!AH$2:AH$10000,Observed!$A$2:$A$10000,$A933,Observed!$C$2:$C$10000,$C933)),AVERAGEIFS(Observed!AH$2:AH$10000,Observed!$A$2:$A$10000,$A933,Observed!$C$2:$C$10000,$C933),"")</f>
        <v/>
      </c>
      <c r="AI933" s="22" t="str">
        <f>IF(ISNUMBER(AVERAGEIFS(Observed!AI$2:AI$10000,Observed!$A$2:$A$10000,$A933,Observed!$C$2:$C$10000,$C933)),AVERAGEIFS(Observed!AI$2:AI$10000,Observed!$A$2:$A$10000,$A933,Observed!$C$2:$C$10000,$C933),"")</f>
        <v/>
      </c>
      <c r="AJ933" s="23">
        <f>IF(ISNUMBER(AVERAGEIFS(Observed!AJ$2:AJ$10000,Observed!$A$2:$A$10000,$A933,Observed!$C$2:$C$10000,$C933)),AVERAGEIFS(Observed!AJ$2:AJ$10000,Observed!$A$2:$A$10000,$A933,Observed!$C$2:$C$10000,$C933),"")</f>
        <v>29.839999999999996</v>
      </c>
      <c r="AK933" s="23" t="str">
        <f>IF(ISNUMBER(AVERAGEIFS(Observed!AK$2:AK$10000,Observed!$A$2:$A$10000,$A933,Observed!$C$2:$C$10000,$C933)),AVERAGEIFS(Observed!AK$2:AK$10000,Observed!$A$2:$A$10000,$A933,Observed!$C$2:$C$10000,$C933),"")</f>
        <v/>
      </c>
      <c r="AL933" s="23" t="str">
        <f>IF(ISNUMBER(AVERAGEIFS(Observed!AL$2:AL$10000,Observed!$A$2:$A$10000,$A933,Observed!$C$2:$C$10000,$C933)),AVERAGEIFS(Observed!AL$2:AL$10000,Observed!$A$2:$A$10000,$A933,Observed!$C$2:$C$10000,$C933),"")</f>
        <v/>
      </c>
      <c r="AM933" s="23" t="str">
        <f>IF(ISNUMBER(AVERAGEIFS(Observed!AM$2:AM$10000,Observed!$A$2:$A$10000,$A933,Observed!$C$2:$C$10000,$C933)),AVERAGEIFS(Observed!AM$2:AM$10000,Observed!$A$2:$A$10000,$A933,Observed!$C$2:$C$10000,$C933),"")</f>
        <v/>
      </c>
      <c r="AN933" s="23" t="str">
        <f>IF(ISNUMBER(AVERAGEIFS(Observed!AN$2:AN$10000,Observed!$A$2:$A$10000,$A933,Observed!$C$2:$C$10000,$C933)),AVERAGEIFS(Observed!AN$2:AN$10000,Observed!$A$2:$A$10000,$A933,Observed!$C$2:$C$10000,$C933),"")</f>
        <v/>
      </c>
      <c r="AO933" s="2">
        <f>COUNTIFS(Observed!$A$2:$A$10000,$A933,Observed!$C$2:$C$10000,$C933)</f>
        <v>5</v>
      </c>
      <c r="AP933" s="2">
        <f t="shared" si="18"/>
        <v>1</v>
      </c>
    </row>
    <row r="934" spans="1:42" x14ac:dyDescent="0.25">
      <c r="A934" t="s">
        <v>95</v>
      </c>
      <c r="B934" t="s">
        <v>30</v>
      </c>
      <c r="C934" s="20">
        <v>40659</v>
      </c>
      <c r="D934">
        <v>1</v>
      </c>
      <c r="F934" t="s">
        <v>109</v>
      </c>
      <c r="G934" s="25" t="s">
        <v>115</v>
      </c>
      <c r="J934" s="2"/>
      <c r="K934" s="22" t="str">
        <f>IF(ISNUMBER(AVERAGEIFS(Observed!K$2:K$10000,Observed!$A$2:$A$10000,$A934,Observed!$C$2:$C$10000,$C934)),AVERAGEIFS(Observed!K$2:K$10000,Observed!$A$2:$A$10000,$A934,Observed!$C$2:$C$10000,$C934),"")</f>
        <v/>
      </c>
      <c r="L934" s="23" t="str">
        <f>IF(ISNUMBER(AVERAGEIFS(Observed!L$2:L$10000,Observed!$A$2:$A$10000,$A934,Observed!$C$2:$C$10000,$C934)),AVERAGEIFS(Observed!L$2:L$10000,Observed!$A$2:$A$10000,$A934,Observed!$C$2:$C$10000,$C934),"")</f>
        <v/>
      </c>
      <c r="M934" s="23" t="str">
        <f>IF(ISNUMBER(AVERAGEIFS(Observed!M$2:M$10000,Observed!$A$2:$A$10000,$A934,Observed!$C$2:$C$10000,$C934)),AVERAGEIFS(Observed!M$2:M$10000,Observed!$A$2:$A$10000,$A934,Observed!$C$2:$C$10000,$C934),"")</f>
        <v/>
      </c>
      <c r="N934" s="23" t="str">
        <f>IF(ISNUMBER(AVERAGEIFS(Observed!N$2:N$10000,Observed!$A$2:$A$10000,$A934,Observed!$C$2:$C$10000,$C934)),AVERAGEIFS(Observed!N$2:N$10000,Observed!$A$2:$A$10000,$A934,Observed!$C$2:$C$10000,$C934),"")</f>
        <v/>
      </c>
      <c r="O934" s="23" t="str">
        <f>IF(ISNUMBER(AVERAGEIFS(Observed!O$2:O$10000,Observed!$A$2:$A$10000,$A934,Observed!$C$2:$C$10000,$C934)),AVERAGEIFS(Observed!O$2:O$10000,Observed!$A$2:$A$10000,$A934,Observed!$C$2:$C$10000,$C934),"")</f>
        <v/>
      </c>
      <c r="P934" s="24" t="str">
        <f>IF(ISNUMBER(AVERAGEIFS(Observed!P$2:P$10000,Observed!$A$2:$A$10000,$A934,Observed!$C$2:$C$10000,$C934)),AVERAGEIFS(Observed!P$2:P$10000,Observed!$A$2:$A$10000,$A934,Observed!$C$2:$C$10000,$C934),"")</f>
        <v/>
      </c>
      <c r="Q934" s="24" t="str">
        <f>IF(ISNUMBER(AVERAGEIFS(Observed!Q$2:Q$10000,Observed!$A$2:$A$10000,$A934,Observed!$C$2:$C$10000,$C934)),AVERAGEIFS(Observed!Q$2:Q$10000,Observed!$A$2:$A$10000,$A934,Observed!$C$2:$C$10000,$C934),"")</f>
        <v/>
      </c>
      <c r="R934" s="24" t="str">
        <f>IF(ISNUMBER(AVERAGEIFS(Observed!R$2:R$10000,Observed!$A$2:$A$10000,$A934,Observed!$C$2:$C$10000,$C934)),AVERAGEIFS(Observed!R$2:R$10000,Observed!$A$2:$A$10000,$A934,Observed!$C$2:$C$10000,$C934),"")</f>
        <v/>
      </c>
      <c r="S934" s="22" t="str">
        <f>IF(ISNUMBER(AVERAGEIFS(Observed!S$2:S$10000,Observed!$A$2:$A$10000,$A934,Observed!$C$2:$C$10000,$C934)),AVERAGEIFS(Observed!S$2:S$10000,Observed!$A$2:$A$10000,$A934,Observed!$C$2:$C$10000,$C934),"")</f>
        <v/>
      </c>
      <c r="T934" s="23" t="str">
        <f>IF(ISNUMBER(AVERAGEIFS(Observed!T$2:T$10000,Observed!$A$2:$A$10000,$A934,Observed!$C$2:$C$10000,$C934)),AVERAGEIFS(Observed!T$2:T$10000,Observed!$A$2:$A$10000,$A934,Observed!$C$2:$C$10000,$C934),"")</f>
        <v/>
      </c>
      <c r="U934" s="23" t="str">
        <f>IF(ISNUMBER(AVERAGEIFS(Observed!U$2:U$10000,Observed!$A$2:$A$10000,$A934,Observed!$C$2:$C$10000,$C934)),AVERAGEIFS(Observed!U$2:U$10000,Observed!$A$2:$A$10000,$A934,Observed!$C$2:$C$10000,$C934),"")</f>
        <v/>
      </c>
      <c r="V934" s="23" t="str">
        <f>IF(ISNUMBER(AVERAGEIFS(Observed!V$2:V$10000,Observed!$A$2:$A$10000,$A934,Observed!$C$2:$C$10000,$C934)),AVERAGEIFS(Observed!V$2:V$10000,Observed!$A$2:$A$10000,$A934,Observed!$C$2:$C$10000,$C934),"")</f>
        <v/>
      </c>
      <c r="W934" s="23" t="str">
        <f>IF(ISNUMBER(AVERAGEIFS(Observed!W$2:W$10000,Observed!$A$2:$A$10000,$A934,Observed!$C$2:$C$10000,$C934)),AVERAGEIFS(Observed!W$2:W$10000,Observed!$A$2:$A$10000,$A934,Observed!$C$2:$C$10000,$C934),"")</f>
        <v/>
      </c>
      <c r="X934" s="23" t="str">
        <f>IF(ISNUMBER(AVERAGEIFS(Observed!X$2:X$10000,Observed!$A$2:$A$10000,$A934,Observed!$C$2:$C$10000,$C934)),AVERAGEIFS(Observed!X$2:X$10000,Observed!$A$2:$A$10000,$A934,Observed!$C$2:$C$10000,$C934),"")</f>
        <v/>
      </c>
      <c r="Y934" s="23" t="str">
        <f>IF(ISNUMBER(AVERAGEIFS(Observed!Y$2:Y$10000,Observed!$A$2:$A$10000,$A934,Observed!$C$2:$C$10000,$C934)),AVERAGEIFS(Observed!Y$2:Y$10000,Observed!$A$2:$A$10000,$A934,Observed!$C$2:$C$10000,$C934),"")</f>
        <v/>
      </c>
      <c r="Z934" s="23" t="str">
        <f>IF(ISNUMBER(AVERAGEIFS(Observed!Z$2:Z$10000,Observed!$A$2:$A$10000,$A934,Observed!$C$2:$C$10000,$C934)),AVERAGEIFS(Observed!Z$2:Z$10000,Observed!$A$2:$A$10000,$A934,Observed!$C$2:$C$10000,$C934),"")</f>
        <v/>
      </c>
      <c r="AA934" s="23" t="str">
        <f>IF(ISNUMBER(AVERAGEIFS(Observed!AA$2:AA$10000,Observed!$A$2:$A$10000,$A934,Observed!$C$2:$C$10000,$C934)),AVERAGEIFS(Observed!AA$2:AA$10000,Observed!$A$2:$A$10000,$A934,Observed!$C$2:$C$10000,$C934),"")</f>
        <v/>
      </c>
      <c r="AB934" s="23" t="str">
        <f>IF(ISNUMBER(AVERAGEIFS(Observed!AB$2:AB$10000,Observed!$A$2:$A$10000,$A934,Observed!$C$2:$C$10000,$C934)),AVERAGEIFS(Observed!AB$2:AB$10000,Observed!$A$2:$A$10000,$A934,Observed!$C$2:$C$10000,$C934),"")</f>
        <v/>
      </c>
      <c r="AC934" s="23" t="str">
        <f>IF(ISNUMBER(AVERAGEIFS(Observed!AC$2:AC$10000,Observed!$A$2:$A$10000,$A934,Observed!$C$2:$C$10000,$C934)),AVERAGEIFS(Observed!AC$2:AC$10000,Observed!$A$2:$A$10000,$A934,Observed!$C$2:$C$10000,$C934),"")</f>
        <v/>
      </c>
      <c r="AD934" s="23" t="str">
        <f>IF(ISNUMBER(AVERAGEIFS(Observed!AD$2:AD$10000,Observed!$A$2:$A$10000,$A934,Observed!$C$2:$C$10000,$C934)),AVERAGEIFS(Observed!AD$2:AD$10000,Observed!$A$2:$A$10000,$A934,Observed!$C$2:$C$10000,$C934),"")</f>
        <v/>
      </c>
      <c r="AE934" s="24" t="str">
        <f>IF(ISNUMBER(AVERAGEIFS(Observed!AE$2:AE$10000,Observed!$A$2:$A$10000,$A934,Observed!$C$2:$C$10000,$C934)),AVERAGEIFS(Observed!AE$2:AE$10000,Observed!$A$2:$A$10000,$A934,Observed!$C$2:$C$10000,$C934),"")</f>
        <v/>
      </c>
      <c r="AF934" s="24" t="str">
        <f>IF(ISNUMBER(AVERAGEIFS(Observed!AF$2:AF$10000,Observed!$A$2:$A$10000,$A934,Observed!$C$2:$C$10000,$C934)),AVERAGEIFS(Observed!AF$2:AF$10000,Observed!$A$2:$A$10000,$A934,Observed!$C$2:$C$10000,$C934),"")</f>
        <v/>
      </c>
      <c r="AG934" s="23" t="str">
        <f>IF(ISNUMBER(AVERAGEIFS(Observed!AG$2:AG$10000,Observed!$A$2:$A$10000,$A934,Observed!$C$2:$C$10000,$C934)),AVERAGEIFS(Observed!AG$2:AG$10000,Observed!$A$2:$A$10000,$A934,Observed!$C$2:$C$10000,$C934),"")</f>
        <v/>
      </c>
      <c r="AH934" s="23" t="str">
        <f>IF(ISNUMBER(AVERAGEIFS(Observed!AH$2:AH$10000,Observed!$A$2:$A$10000,$A934,Observed!$C$2:$C$10000,$C934)),AVERAGEIFS(Observed!AH$2:AH$10000,Observed!$A$2:$A$10000,$A934,Observed!$C$2:$C$10000,$C934),"")</f>
        <v/>
      </c>
      <c r="AI934" s="22" t="str">
        <f>IF(ISNUMBER(AVERAGEIFS(Observed!AI$2:AI$10000,Observed!$A$2:$A$10000,$A934,Observed!$C$2:$C$10000,$C934)),AVERAGEIFS(Observed!AI$2:AI$10000,Observed!$A$2:$A$10000,$A934,Observed!$C$2:$C$10000,$C934),"")</f>
        <v/>
      </c>
      <c r="AJ934" s="23">
        <f>IF(ISNUMBER(AVERAGEIFS(Observed!AJ$2:AJ$10000,Observed!$A$2:$A$10000,$A934,Observed!$C$2:$C$10000,$C934)),AVERAGEIFS(Observed!AJ$2:AJ$10000,Observed!$A$2:$A$10000,$A934,Observed!$C$2:$C$10000,$C934),"")</f>
        <v>32.700000000000003</v>
      </c>
      <c r="AK934" s="23" t="str">
        <f>IF(ISNUMBER(AVERAGEIFS(Observed!AK$2:AK$10000,Observed!$A$2:$A$10000,$A934,Observed!$C$2:$C$10000,$C934)),AVERAGEIFS(Observed!AK$2:AK$10000,Observed!$A$2:$A$10000,$A934,Observed!$C$2:$C$10000,$C934),"")</f>
        <v/>
      </c>
      <c r="AL934" s="23" t="str">
        <f>IF(ISNUMBER(AVERAGEIFS(Observed!AL$2:AL$10000,Observed!$A$2:$A$10000,$A934,Observed!$C$2:$C$10000,$C934)),AVERAGEIFS(Observed!AL$2:AL$10000,Observed!$A$2:$A$10000,$A934,Observed!$C$2:$C$10000,$C934),"")</f>
        <v/>
      </c>
      <c r="AM934" s="23" t="str">
        <f>IF(ISNUMBER(AVERAGEIFS(Observed!AM$2:AM$10000,Observed!$A$2:$A$10000,$A934,Observed!$C$2:$C$10000,$C934)),AVERAGEIFS(Observed!AM$2:AM$10000,Observed!$A$2:$A$10000,$A934,Observed!$C$2:$C$10000,$C934),"")</f>
        <v/>
      </c>
      <c r="AN934" s="23" t="str">
        <f>IF(ISNUMBER(AVERAGEIFS(Observed!AN$2:AN$10000,Observed!$A$2:$A$10000,$A934,Observed!$C$2:$C$10000,$C934)),AVERAGEIFS(Observed!AN$2:AN$10000,Observed!$A$2:$A$10000,$A934,Observed!$C$2:$C$10000,$C934),"")</f>
        <v/>
      </c>
      <c r="AO934" s="2">
        <f>COUNTIFS(Observed!$A$2:$A$10000,$A934,Observed!$C$2:$C$10000,$C934)</f>
        <v>5</v>
      </c>
      <c r="AP934" s="2">
        <f t="shared" si="18"/>
        <v>1</v>
      </c>
    </row>
    <row r="935" spans="1:42" x14ac:dyDescent="0.25">
      <c r="A935" t="s">
        <v>95</v>
      </c>
      <c r="B935" t="s">
        <v>30</v>
      </c>
      <c r="C935" s="20">
        <v>40665</v>
      </c>
      <c r="D935">
        <v>1</v>
      </c>
      <c r="F935" t="s">
        <v>109</v>
      </c>
      <c r="G935" s="25" t="s">
        <v>115</v>
      </c>
      <c r="J935" s="2"/>
      <c r="K935" s="22" t="str">
        <f>IF(ISNUMBER(AVERAGEIFS(Observed!K$2:K$10000,Observed!$A$2:$A$10000,$A935,Observed!$C$2:$C$10000,$C935)),AVERAGEIFS(Observed!K$2:K$10000,Observed!$A$2:$A$10000,$A935,Observed!$C$2:$C$10000,$C935),"")</f>
        <v/>
      </c>
      <c r="L935" s="23" t="str">
        <f>IF(ISNUMBER(AVERAGEIFS(Observed!L$2:L$10000,Observed!$A$2:$A$10000,$A935,Observed!$C$2:$C$10000,$C935)),AVERAGEIFS(Observed!L$2:L$10000,Observed!$A$2:$A$10000,$A935,Observed!$C$2:$C$10000,$C935),"")</f>
        <v/>
      </c>
      <c r="M935" s="23" t="str">
        <f>IF(ISNUMBER(AVERAGEIFS(Observed!M$2:M$10000,Observed!$A$2:$A$10000,$A935,Observed!$C$2:$C$10000,$C935)),AVERAGEIFS(Observed!M$2:M$10000,Observed!$A$2:$A$10000,$A935,Observed!$C$2:$C$10000,$C935),"")</f>
        <v/>
      </c>
      <c r="N935" s="23" t="str">
        <f>IF(ISNUMBER(AVERAGEIFS(Observed!N$2:N$10000,Observed!$A$2:$A$10000,$A935,Observed!$C$2:$C$10000,$C935)),AVERAGEIFS(Observed!N$2:N$10000,Observed!$A$2:$A$10000,$A935,Observed!$C$2:$C$10000,$C935),"")</f>
        <v/>
      </c>
      <c r="O935" s="23" t="str">
        <f>IF(ISNUMBER(AVERAGEIFS(Observed!O$2:O$10000,Observed!$A$2:$A$10000,$A935,Observed!$C$2:$C$10000,$C935)),AVERAGEIFS(Observed!O$2:O$10000,Observed!$A$2:$A$10000,$A935,Observed!$C$2:$C$10000,$C935),"")</f>
        <v/>
      </c>
      <c r="P935" s="24" t="str">
        <f>IF(ISNUMBER(AVERAGEIFS(Observed!P$2:P$10000,Observed!$A$2:$A$10000,$A935,Observed!$C$2:$C$10000,$C935)),AVERAGEIFS(Observed!P$2:P$10000,Observed!$A$2:$A$10000,$A935,Observed!$C$2:$C$10000,$C935),"")</f>
        <v/>
      </c>
      <c r="Q935" s="24" t="str">
        <f>IF(ISNUMBER(AVERAGEIFS(Observed!Q$2:Q$10000,Observed!$A$2:$A$10000,$A935,Observed!$C$2:$C$10000,$C935)),AVERAGEIFS(Observed!Q$2:Q$10000,Observed!$A$2:$A$10000,$A935,Observed!$C$2:$C$10000,$C935),"")</f>
        <v/>
      </c>
      <c r="R935" s="24" t="str">
        <f>IF(ISNUMBER(AVERAGEIFS(Observed!R$2:R$10000,Observed!$A$2:$A$10000,$A935,Observed!$C$2:$C$10000,$C935)),AVERAGEIFS(Observed!R$2:R$10000,Observed!$A$2:$A$10000,$A935,Observed!$C$2:$C$10000,$C935),"")</f>
        <v/>
      </c>
      <c r="S935" s="22" t="str">
        <f>IF(ISNUMBER(AVERAGEIFS(Observed!S$2:S$10000,Observed!$A$2:$A$10000,$A935,Observed!$C$2:$C$10000,$C935)),AVERAGEIFS(Observed!S$2:S$10000,Observed!$A$2:$A$10000,$A935,Observed!$C$2:$C$10000,$C935),"")</f>
        <v/>
      </c>
      <c r="T935" s="23" t="str">
        <f>IF(ISNUMBER(AVERAGEIFS(Observed!T$2:T$10000,Observed!$A$2:$A$10000,$A935,Observed!$C$2:$C$10000,$C935)),AVERAGEIFS(Observed!T$2:T$10000,Observed!$A$2:$A$10000,$A935,Observed!$C$2:$C$10000,$C935),"")</f>
        <v/>
      </c>
      <c r="U935" s="23" t="str">
        <f>IF(ISNUMBER(AVERAGEIFS(Observed!U$2:U$10000,Observed!$A$2:$A$10000,$A935,Observed!$C$2:$C$10000,$C935)),AVERAGEIFS(Observed!U$2:U$10000,Observed!$A$2:$A$10000,$A935,Observed!$C$2:$C$10000,$C935),"")</f>
        <v/>
      </c>
      <c r="V935" s="23" t="str">
        <f>IF(ISNUMBER(AVERAGEIFS(Observed!V$2:V$10000,Observed!$A$2:$A$10000,$A935,Observed!$C$2:$C$10000,$C935)),AVERAGEIFS(Observed!V$2:V$10000,Observed!$A$2:$A$10000,$A935,Observed!$C$2:$C$10000,$C935),"")</f>
        <v/>
      </c>
      <c r="W935" s="23" t="str">
        <f>IF(ISNUMBER(AVERAGEIFS(Observed!W$2:W$10000,Observed!$A$2:$A$10000,$A935,Observed!$C$2:$C$10000,$C935)),AVERAGEIFS(Observed!W$2:W$10000,Observed!$A$2:$A$10000,$A935,Observed!$C$2:$C$10000,$C935),"")</f>
        <v/>
      </c>
      <c r="X935" s="23" t="str">
        <f>IF(ISNUMBER(AVERAGEIFS(Observed!X$2:X$10000,Observed!$A$2:$A$10000,$A935,Observed!$C$2:$C$10000,$C935)),AVERAGEIFS(Observed!X$2:X$10000,Observed!$A$2:$A$10000,$A935,Observed!$C$2:$C$10000,$C935),"")</f>
        <v/>
      </c>
      <c r="Y935" s="23" t="str">
        <f>IF(ISNUMBER(AVERAGEIFS(Observed!Y$2:Y$10000,Observed!$A$2:$A$10000,$A935,Observed!$C$2:$C$10000,$C935)),AVERAGEIFS(Observed!Y$2:Y$10000,Observed!$A$2:$A$10000,$A935,Observed!$C$2:$C$10000,$C935),"")</f>
        <v/>
      </c>
      <c r="Z935" s="23" t="str">
        <f>IF(ISNUMBER(AVERAGEIFS(Observed!Z$2:Z$10000,Observed!$A$2:$A$10000,$A935,Observed!$C$2:$C$10000,$C935)),AVERAGEIFS(Observed!Z$2:Z$10000,Observed!$A$2:$A$10000,$A935,Observed!$C$2:$C$10000,$C935),"")</f>
        <v/>
      </c>
      <c r="AA935" s="23" t="str">
        <f>IF(ISNUMBER(AVERAGEIFS(Observed!AA$2:AA$10000,Observed!$A$2:$A$10000,$A935,Observed!$C$2:$C$10000,$C935)),AVERAGEIFS(Observed!AA$2:AA$10000,Observed!$A$2:$A$10000,$A935,Observed!$C$2:$C$10000,$C935),"")</f>
        <v/>
      </c>
      <c r="AB935" s="23" t="str">
        <f>IF(ISNUMBER(AVERAGEIFS(Observed!AB$2:AB$10000,Observed!$A$2:$A$10000,$A935,Observed!$C$2:$C$10000,$C935)),AVERAGEIFS(Observed!AB$2:AB$10000,Observed!$A$2:$A$10000,$A935,Observed!$C$2:$C$10000,$C935),"")</f>
        <v/>
      </c>
      <c r="AC935" s="23" t="str">
        <f>IF(ISNUMBER(AVERAGEIFS(Observed!AC$2:AC$10000,Observed!$A$2:$A$10000,$A935,Observed!$C$2:$C$10000,$C935)),AVERAGEIFS(Observed!AC$2:AC$10000,Observed!$A$2:$A$10000,$A935,Observed!$C$2:$C$10000,$C935),"")</f>
        <v/>
      </c>
      <c r="AD935" s="23" t="str">
        <f>IF(ISNUMBER(AVERAGEIFS(Observed!AD$2:AD$10000,Observed!$A$2:$A$10000,$A935,Observed!$C$2:$C$10000,$C935)),AVERAGEIFS(Observed!AD$2:AD$10000,Observed!$A$2:$A$10000,$A935,Observed!$C$2:$C$10000,$C935),"")</f>
        <v/>
      </c>
      <c r="AE935" s="24" t="str">
        <f>IF(ISNUMBER(AVERAGEIFS(Observed!AE$2:AE$10000,Observed!$A$2:$A$10000,$A935,Observed!$C$2:$C$10000,$C935)),AVERAGEIFS(Observed!AE$2:AE$10000,Observed!$A$2:$A$10000,$A935,Observed!$C$2:$C$10000,$C935),"")</f>
        <v/>
      </c>
      <c r="AF935" s="24" t="str">
        <f>IF(ISNUMBER(AVERAGEIFS(Observed!AF$2:AF$10000,Observed!$A$2:$A$10000,$A935,Observed!$C$2:$C$10000,$C935)),AVERAGEIFS(Observed!AF$2:AF$10000,Observed!$A$2:$A$10000,$A935,Observed!$C$2:$C$10000,$C935),"")</f>
        <v/>
      </c>
      <c r="AG935" s="23" t="str">
        <f>IF(ISNUMBER(AVERAGEIFS(Observed!AG$2:AG$10000,Observed!$A$2:$A$10000,$A935,Observed!$C$2:$C$10000,$C935)),AVERAGEIFS(Observed!AG$2:AG$10000,Observed!$A$2:$A$10000,$A935,Observed!$C$2:$C$10000,$C935),"")</f>
        <v/>
      </c>
      <c r="AH935" s="23" t="str">
        <f>IF(ISNUMBER(AVERAGEIFS(Observed!AH$2:AH$10000,Observed!$A$2:$A$10000,$A935,Observed!$C$2:$C$10000,$C935)),AVERAGEIFS(Observed!AH$2:AH$10000,Observed!$A$2:$A$10000,$A935,Observed!$C$2:$C$10000,$C935),"")</f>
        <v/>
      </c>
      <c r="AI935" s="22" t="str">
        <f>IF(ISNUMBER(AVERAGEIFS(Observed!AI$2:AI$10000,Observed!$A$2:$A$10000,$A935,Observed!$C$2:$C$10000,$C935)),AVERAGEIFS(Observed!AI$2:AI$10000,Observed!$A$2:$A$10000,$A935,Observed!$C$2:$C$10000,$C935),"")</f>
        <v/>
      </c>
      <c r="AJ935" s="23">
        <f>IF(ISNUMBER(AVERAGEIFS(Observed!AJ$2:AJ$10000,Observed!$A$2:$A$10000,$A935,Observed!$C$2:$C$10000,$C935)),AVERAGEIFS(Observed!AJ$2:AJ$10000,Observed!$A$2:$A$10000,$A935,Observed!$C$2:$C$10000,$C935),"")</f>
        <v>8.4400000000000013</v>
      </c>
      <c r="AK935" s="23" t="str">
        <f>IF(ISNUMBER(AVERAGEIFS(Observed!AK$2:AK$10000,Observed!$A$2:$A$10000,$A935,Observed!$C$2:$C$10000,$C935)),AVERAGEIFS(Observed!AK$2:AK$10000,Observed!$A$2:$A$10000,$A935,Observed!$C$2:$C$10000,$C935),"")</f>
        <v/>
      </c>
      <c r="AL935" s="23" t="str">
        <f>IF(ISNUMBER(AVERAGEIFS(Observed!AL$2:AL$10000,Observed!$A$2:$A$10000,$A935,Observed!$C$2:$C$10000,$C935)),AVERAGEIFS(Observed!AL$2:AL$10000,Observed!$A$2:$A$10000,$A935,Observed!$C$2:$C$10000,$C935),"")</f>
        <v/>
      </c>
      <c r="AM935" s="23" t="str">
        <f>IF(ISNUMBER(AVERAGEIFS(Observed!AM$2:AM$10000,Observed!$A$2:$A$10000,$A935,Observed!$C$2:$C$10000,$C935)),AVERAGEIFS(Observed!AM$2:AM$10000,Observed!$A$2:$A$10000,$A935,Observed!$C$2:$C$10000,$C935),"")</f>
        <v/>
      </c>
      <c r="AN935" s="23" t="str">
        <f>IF(ISNUMBER(AVERAGEIFS(Observed!AN$2:AN$10000,Observed!$A$2:$A$10000,$A935,Observed!$C$2:$C$10000,$C935)),AVERAGEIFS(Observed!AN$2:AN$10000,Observed!$A$2:$A$10000,$A935,Observed!$C$2:$C$10000,$C935),"")</f>
        <v/>
      </c>
      <c r="AO935" s="2">
        <f>COUNTIFS(Observed!$A$2:$A$10000,$A935,Observed!$C$2:$C$10000,$C935)</f>
        <v>5</v>
      </c>
      <c r="AP935" s="2">
        <f t="shared" si="18"/>
        <v>1</v>
      </c>
    </row>
    <row r="936" spans="1:42" x14ac:dyDescent="0.25">
      <c r="A936" t="s">
        <v>95</v>
      </c>
      <c r="B936" t="s">
        <v>30</v>
      </c>
      <c r="C936" s="20">
        <v>40672</v>
      </c>
      <c r="D936">
        <v>1</v>
      </c>
      <c r="F936" t="s">
        <v>109</v>
      </c>
      <c r="G936" s="25" t="s">
        <v>115</v>
      </c>
      <c r="J936" s="2"/>
      <c r="K936" s="22" t="str">
        <f>IF(ISNUMBER(AVERAGEIFS(Observed!K$2:K$10000,Observed!$A$2:$A$10000,$A936,Observed!$C$2:$C$10000,$C936)),AVERAGEIFS(Observed!K$2:K$10000,Observed!$A$2:$A$10000,$A936,Observed!$C$2:$C$10000,$C936),"")</f>
        <v/>
      </c>
      <c r="L936" s="23" t="str">
        <f>IF(ISNUMBER(AVERAGEIFS(Observed!L$2:L$10000,Observed!$A$2:$A$10000,$A936,Observed!$C$2:$C$10000,$C936)),AVERAGEIFS(Observed!L$2:L$10000,Observed!$A$2:$A$10000,$A936,Observed!$C$2:$C$10000,$C936),"")</f>
        <v/>
      </c>
      <c r="M936" s="23" t="str">
        <f>IF(ISNUMBER(AVERAGEIFS(Observed!M$2:M$10000,Observed!$A$2:$A$10000,$A936,Observed!$C$2:$C$10000,$C936)),AVERAGEIFS(Observed!M$2:M$10000,Observed!$A$2:$A$10000,$A936,Observed!$C$2:$C$10000,$C936),"")</f>
        <v/>
      </c>
      <c r="N936" s="23" t="str">
        <f>IF(ISNUMBER(AVERAGEIFS(Observed!N$2:N$10000,Observed!$A$2:$A$10000,$A936,Observed!$C$2:$C$10000,$C936)),AVERAGEIFS(Observed!N$2:N$10000,Observed!$A$2:$A$10000,$A936,Observed!$C$2:$C$10000,$C936),"")</f>
        <v/>
      </c>
      <c r="O936" s="23" t="str">
        <f>IF(ISNUMBER(AVERAGEIFS(Observed!O$2:O$10000,Observed!$A$2:$A$10000,$A936,Observed!$C$2:$C$10000,$C936)),AVERAGEIFS(Observed!O$2:O$10000,Observed!$A$2:$A$10000,$A936,Observed!$C$2:$C$10000,$C936),"")</f>
        <v/>
      </c>
      <c r="P936" s="24" t="str">
        <f>IF(ISNUMBER(AVERAGEIFS(Observed!P$2:P$10000,Observed!$A$2:$A$10000,$A936,Observed!$C$2:$C$10000,$C936)),AVERAGEIFS(Observed!P$2:P$10000,Observed!$A$2:$A$10000,$A936,Observed!$C$2:$C$10000,$C936),"")</f>
        <v/>
      </c>
      <c r="Q936" s="24" t="str">
        <f>IF(ISNUMBER(AVERAGEIFS(Observed!Q$2:Q$10000,Observed!$A$2:$A$10000,$A936,Observed!$C$2:$C$10000,$C936)),AVERAGEIFS(Observed!Q$2:Q$10000,Observed!$A$2:$A$10000,$A936,Observed!$C$2:$C$10000,$C936),"")</f>
        <v/>
      </c>
      <c r="R936" s="24" t="str">
        <f>IF(ISNUMBER(AVERAGEIFS(Observed!R$2:R$10000,Observed!$A$2:$A$10000,$A936,Observed!$C$2:$C$10000,$C936)),AVERAGEIFS(Observed!R$2:R$10000,Observed!$A$2:$A$10000,$A936,Observed!$C$2:$C$10000,$C936),"")</f>
        <v/>
      </c>
      <c r="S936" s="22" t="str">
        <f>IF(ISNUMBER(AVERAGEIFS(Observed!S$2:S$10000,Observed!$A$2:$A$10000,$A936,Observed!$C$2:$C$10000,$C936)),AVERAGEIFS(Observed!S$2:S$10000,Observed!$A$2:$A$10000,$A936,Observed!$C$2:$C$10000,$C936),"")</f>
        <v/>
      </c>
      <c r="T936" s="23" t="str">
        <f>IF(ISNUMBER(AVERAGEIFS(Observed!T$2:T$10000,Observed!$A$2:$A$10000,$A936,Observed!$C$2:$C$10000,$C936)),AVERAGEIFS(Observed!T$2:T$10000,Observed!$A$2:$A$10000,$A936,Observed!$C$2:$C$10000,$C936),"")</f>
        <v/>
      </c>
      <c r="U936" s="23" t="str">
        <f>IF(ISNUMBER(AVERAGEIFS(Observed!U$2:U$10000,Observed!$A$2:$A$10000,$A936,Observed!$C$2:$C$10000,$C936)),AVERAGEIFS(Observed!U$2:U$10000,Observed!$A$2:$A$10000,$A936,Observed!$C$2:$C$10000,$C936),"")</f>
        <v/>
      </c>
      <c r="V936" s="23" t="str">
        <f>IF(ISNUMBER(AVERAGEIFS(Observed!V$2:V$10000,Observed!$A$2:$A$10000,$A936,Observed!$C$2:$C$10000,$C936)),AVERAGEIFS(Observed!V$2:V$10000,Observed!$A$2:$A$10000,$A936,Observed!$C$2:$C$10000,$C936),"")</f>
        <v/>
      </c>
      <c r="W936" s="23" t="str">
        <f>IF(ISNUMBER(AVERAGEIFS(Observed!W$2:W$10000,Observed!$A$2:$A$10000,$A936,Observed!$C$2:$C$10000,$C936)),AVERAGEIFS(Observed!W$2:W$10000,Observed!$A$2:$A$10000,$A936,Observed!$C$2:$C$10000,$C936),"")</f>
        <v/>
      </c>
      <c r="X936" s="23" t="str">
        <f>IF(ISNUMBER(AVERAGEIFS(Observed!X$2:X$10000,Observed!$A$2:$A$10000,$A936,Observed!$C$2:$C$10000,$C936)),AVERAGEIFS(Observed!X$2:X$10000,Observed!$A$2:$A$10000,$A936,Observed!$C$2:$C$10000,$C936),"")</f>
        <v/>
      </c>
      <c r="Y936" s="23" t="str">
        <f>IF(ISNUMBER(AVERAGEIFS(Observed!Y$2:Y$10000,Observed!$A$2:$A$10000,$A936,Observed!$C$2:$C$10000,$C936)),AVERAGEIFS(Observed!Y$2:Y$10000,Observed!$A$2:$A$10000,$A936,Observed!$C$2:$C$10000,$C936),"")</f>
        <v/>
      </c>
      <c r="Z936" s="23" t="str">
        <f>IF(ISNUMBER(AVERAGEIFS(Observed!Z$2:Z$10000,Observed!$A$2:$A$10000,$A936,Observed!$C$2:$C$10000,$C936)),AVERAGEIFS(Observed!Z$2:Z$10000,Observed!$A$2:$A$10000,$A936,Observed!$C$2:$C$10000,$C936),"")</f>
        <v/>
      </c>
      <c r="AA936" s="23" t="str">
        <f>IF(ISNUMBER(AVERAGEIFS(Observed!AA$2:AA$10000,Observed!$A$2:$A$10000,$A936,Observed!$C$2:$C$10000,$C936)),AVERAGEIFS(Observed!AA$2:AA$10000,Observed!$A$2:$A$10000,$A936,Observed!$C$2:$C$10000,$C936),"")</f>
        <v/>
      </c>
      <c r="AB936" s="23" t="str">
        <f>IF(ISNUMBER(AVERAGEIFS(Observed!AB$2:AB$10000,Observed!$A$2:$A$10000,$A936,Observed!$C$2:$C$10000,$C936)),AVERAGEIFS(Observed!AB$2:AB$10000,Observed!$A$2:$A$10000,$A936,Observed!$C$2:$C$10000,$C936),"")</f>
        <v/>
      </c>
      <c r="AC936" s="23" t="str">
        <f>IF(ISNUMBER(AVERAGEIFS(Observed!AC$2:AC$10000,Observed!$A$2:$A$10000,$A936,Observed!$C$2:$C$10000,$C936)),AVERAGEIFS(Observed!AC$2:AC$10000,Observed!$A$2:$A$10000,$A936,Observed!$C$2:$C$10000,$C936),"")</f>
        <v/>
      </c>
      <c r="AD936" s="23" t="str">
        <f>IF(ISNUMBER(AVERAGEIFS(Observed!AD$2:AD$10000,Observed!$A$2:$A$10000,$A936,Observed!$C$2:$C$10000,$C936)),AVERAGEIFS(Observed!AD$2:AD$10000,Observed!$A$2:$A$10000,$A936,Observed!$C$2:$C$10000,$C936),"")</f>
        <v/>
      </c>
      <c r="AE936" s="24" t="str">
        <f>IF(ISNUMBER(AVERAGEIFS(Observed!AE$2:AE$10000,Observed!$A$2:$A$10000,$A936,Observed!$C$2:$C$10000,$C936)),AVERAGEIFS(Observed!AE$2:AE$10000,Observed!$A$2:$A$10000,$A936,Observed!$C$2:$C$10000,$C936),"")</f>
        <v/>
      </c>
      <c r="AF936" s="24" t="str">
        <f>IF(ISNUMBER(AVERAGEIFS(Observed!AF$2:AF$10000,Observed!$A$2:$A$10000,$A936,Observed!$C$2:$C$10000,$C936)),AVERAGEIFS(Observed!AF$2:AF$10000,Observed!$A$2:$A$10000,$A936,Observed!$C$2:$C$10000,$C936),"")</f>
        <v/>
      </c>
      <c r="AG936" s="23" t="str">
        <f>IF(ISNUMBER(AVERAGEIFS(Observed!AG$2:AG$10000,Observed!$A$2:$A$10000,$A936,Observed!$C$2:$C$10000,$C936)),AVERAGEIFS(Observed!AG$2:AG$10000,Observed!$A$2:$A$10000,$A936,Observed!$C$2:$C$10000,$C936),"")</f>
        <v/>
      </c>
      <c r="AH936" s="23" t="str">
        <f>IF(ISNUMBER(AVERAGEIFS(Observed!AH$2:AH$10000,Observed!$A$2:$A$10000,$A936,Observed!$C$2:$C$10000,$C936)),AVERAGEIFS(Observed!AH$2:AH$10000,Observed!$A$2:$A$10000,$A936,Observed!$C$2:$C$10000,$C936),"")</f>
        <v/>
      </c>
      <c r="AI936" s="22" t="str">
        <f>IF(ISNUMBER(AVERAGEIFS(Observed!AI$2:AI$10000,Observed!$A$2:$A$10000,$A936,Observed!$C$2:$C$10000,$C936)),AVERAGEIFS(Observed!AI$2:AI$10000,Observed!$A$2:$A$10000,$A936,Observed!$C$2:$C$10000,$C936),"")</f>
        <v/>
      </c>
      <c r="AJ936" s="23">
        <f>IF(ISNUMBER(AVERAGEIFS(Observed!AJ$2:AJ$10000,Observed!$A$2:$A$10000,$A936,Observed!$C$2:$C$10000,$C936)),AVERAGEIFS(Observed!AJ$2:AJ$10000,Observed!$A$2:$A$10000,$A936,Observed!$C$2:$C$10000,$C936),"")</f>
        <v>17.54</v>
      </c>
      <c r="AK936" s="23" t="str">
        <f>IF(ISNUMBER(AVERAGEIFS(Observed!AK$2:AK$10000,Observed!$A$2:$A$10000,$A936,Observed!$C$2:$C$10000,$C936)),AVERAGEIFS(Observed!AK$2:AK$10000,Observed!$A$2:$A$10000,$A936,Observed!$C$2:$C$10000,$C936),"")</f>
        <v/>
      </c>
      <c r="AL936" s="23" t="str">
        <f>IF(ISNUMBER(AVERAGEIFS(Observed!AL$2:AL$10000,Observed!$A$2:$A$10000,$A936,Observed!$C$2:$C$10000,$C936)),AVERAGEIFS(Observed!AL$2:AL$10000,Observed!$A$2:$A$10000,$A936,Observed!$C$2:$C$10000,$C936),"")</f>
        <v/>
      </c>
      <c r="AM936" s="23" t="str">
        <f>IF(ISNUMBER(AVERAGEIFS(Observed!AM$2:AM$10000,Observed!$A$2:$A$10000,$A936,Observed!$C$2:$C$10000,$C936)),AVERAGEIFS(Observed!AM$2:AM$10000,Observed!$A$2:$A$10000,$A936,Observed!$C$2:$C$10000,$C936),"")</f>
        <v/>
      </c>
      <c r="AN936" s="23" t="str">
        <f>IF(ISNUMBER(AVERAGEIFS(Observed!AN$2:AN$10000,Observed!$A$2:$A$10000,$A936,Observed!$C$2:$C$10000,$C936)),AVERAGEIFS(Observed!AN$2:AN$10000,Observed!$A$2:$A$10000,$A936,Observed!$C$2:$C$10000,$C936),"")</f>
        <v/>
      </c>
      <c r="AO936" s="2">
        <f>COUNTIFS(Observed!$A$2:$A$10000,$A936,Observed!$C$2:$C$10000,$C936)</f>
        <v>5</v>
      </c>
      <c r="AP936" s="2">
        <f t="shared" si="18"/>
        <v>1</v>
      </c>
    </row>
    <row r="937" spans="1:42" x14ac:dyDescent="0.25">
      <c r="A937" t="s">
        <v>95</v>
      </c>
      <c r="B937" t="s">
        <v>30</v>
      </c>
      <c r="C937" s="20">
        <v>40679</v>
      </c>
      <c r="D937">
        <v>1</v>
      </c>
      <c r="F937" t="s">
        <v>109</v>
      </c>
      <c r="G937" s="25" t="s">
        <v>115</v>
      </c>
      <c r="J937" s="2"/>
      <c r="K937" s="22" t="str">
        <f>IF(ISNUMBER(AVERAGEIFS(Observed!K$2:K$10000,Observed!$A$2:$A$10000,$A937,Observed!$C$2:$C$10000,$C937)),AVERAGEIFS(Observed!K$2:K$10000,Observed!$A$2:$A$10000,$A937,Observed!$C$2:$C$10000,$C937),"")</f>
        <v/>
      </c>
      <c r="L937" s="23" t="str">
        <f>IF(ISNUMBER(AVERAGEIFS(Observed!L$2:L$10000,Observed!$A$2:$A$10000,$A937,Observed!$C$2:$C$10000,$C937)),AVERAGEIFS(Observed!L$2:L$10000,Observed!$A$2:$A$10000,$A937,Observed!$C$2:$C$10000,$C937),"")</f>
        <v/>
      </c>
      <c r="M937" s="23" t="str">
        <f>IF(ISNUMBER(AVERAGEIFS(Observed!M$2:M$10000,Observed!$A$2:$A$10000,$A937,Observed!$C$2:$C$10000,$C937)),AVERAGEIFS(Observed!M$2:M$10000,Observed!$A$2:$A$10000,$A937,Observed!$C$2:$C$10000,$C937),"")</f>
        <v/>
      </c>
      <c r="N937" s="23" t="str">
        <f>IF(ISNUMBER(AVERAGEIFS(Observed!N$2:N$10000,Observed!$A$2:$A$10000,$A937,Observed!$C$2:$C$10000,$C937)),AVERAGEIFS(Observed!N$2:N$10000,Observed!$A$2:$A$10000,$A937,Observed!$C$2:$C$10000,$C937),"")</f>
        <v/>
      </c>
      <c r="O937" s="23" t="str">
        <f>IF(ISNUMBER(AVERAGEIFS(Observed!O$2:O$10000,Observed!$A$2:$A$10000,$A937,Observed!$C$2:$C$10000,$C937)),AVERAGEIFS(Observed!O$2:O$10000,Observed!$A$2:$A$10000,$A937,Observed!$C$2:$C$10000,$C937),"")</f>
        <v/>
      </c>
      <c r="P937" s="24" t="str">
        <f>IF(ISNUMBER(AVERAGEIFS(Observed!P$2:P$10000,Observed!$A$2:$A$10000,$A937,Observed!$C$2:$C$10000,$C937)),AVERAGEIFS(Observed!P$2:P$10000,Observed!$A$2:$A$10000,$A937,Observed!$C$2:$C$10000,$C937),"")</f>
        <v/>
      </c>
      <c r="Q937" s="24" t="str">
        <f>IF(ISNUMBER(AVERAGEIFS(Observed!Q$2:Q$10000,Observed!$A$2:$A$10000,$A937,Observed!$C$2:$C$10000,$C937)),AVERAGEIFS(Observed!Q$2:Q$10000,Observed!$A$2:$A$10000,$A937,Observed!$C$2:$C$10000,$C937),"")</f>
        <v/>
      </c>
      <c r="R937" s="24" t="str">
        <f>IF(ISNUMBER(AVERAGEIFS(Observed!R$2:R$10000,Observed!$A$2:$A$10000,$A937,Observed!$C$2:$C$10000,$C937)),AVERAGEIFS(Observed!R$2:R$10000,Observed!$A$2:$A$10000,$A937,Observed!$C$2:$C$10000,$C937),"")</f>
        <v/>
      </c>
      <c r="S937" s="22" t="str">
        <f>IF(ISNUMBER(AVERAGEIFS(Observed!S$2:S$10000,Observed!$A$2:$A$10000,$A937,Observed!$C$2:$C$10000,$C937)),AVERAGEIFS(Observed!S$2:S$10000,Observed!$A$2:$A$10000,$A937,Observed!$C$2:$C$10000,$C937),"")</f>
        <v/>
      </c>
      <c r="T937" s="23" t="str">
        <f>IF(ISNUMBER(AVERAGEIFS(Observed!T$2:T$10000,Observed!$A$2:$A$10000,$A937,Observed!$C$2:$C$10000,$C937)),AVERAGEIFS(Observed!T$2:T$10000,Observed!$A$2:$A$10000,$A937,Observed!$C$2:$C$10000,$C937),"")</f>
        <v/>
      </c>
      <c r="U937" s="23" t="str">
        <f>IF(ISNUMBER(AVERAGEIFS(Observed!U$2:U$10000,Observed!$A$2:$A$10000,$A937,Observed!$C$2:$C$10000,$C937)),AVERAGEIFS(Observed!U$2:U$10000,Observed!$A$2:$A$10000,$A937,Observed!$C$2:$C$10000,$C937),"")</f>
        <v/>
      </c>
      <c r="V937" s="23" t="str">
        <f>IF(ISNUMBER(AVERAGEIFS(Observed!V$2:V$10000,Observed!$A$2:$A$10000,$A937,Observed!$C$2:$C$10000,$C937)),AVERAGEIFS(Observed!V$2:V$10000,Observed!$A$2:$A$10000,$A937,Observed!$C$2:$C$10000,$C937),"")</f>
        <v/>
      </c>
      <c r="W937" s="23" t="str">
        <f>IF(ISNUMBER(AVERAGEIFS(Observed!W$2:W$10000,Observed!$A$2:$A$10000,$A937,Observed!$C$2:$C$10000,$C937)),AVERAGEIFS(Observed!W$2:W$10000,Observed!$A$2:$A$10000,$A937,Observed!$C$2:$C$10000,$C937),"")</f>
        <v/>
      </c>
      <c r="X937" s="23" t="str">
        <f>IF(ISNUMBER(AVERAGEIFS(Observed!X$2:X$10000,Observed!$A$2:$A$10000,$A937,Observed!$C$2:$C$10000,$C937)),AVERAGEIFS(Observed!X$2:X$10000,Observed!$A$2:$A$10000,$A937,Observed!$C$2:$C$10000,$C937),"")</f>
        <v/>
      </c>
      <c r="Y937" s="23" t="str">
        <f>IF(ISNUMBER(AVERAGEIFS(Observed!Y$2:Y$10000,Observed!$A$2:$A$10000,$A937,Observed!$C$2:$C$10000,$C937)),AVERAGEIFS(Observed!Y$2:Y$10000,Observed!$A$2:$A$10000,$A937,Observed!$C$2:$C$10000,$C937),"")</f>
        <v/>
      </c>
      <c r="Z937" s="23" t="str">
        <f>IF(ISNUMBER(AVERAGEIFS(Observed!Z$2:Z$10000,Observed!$A$2:$A$10000,$A937,Observed!$C$2:$C$10000,$C937)),AVERAGEIFS(Observed!Z$2:Z$10000,Observed!$A$2:$A$10000,$A937,Observed!$C$2:$C$10000,$C937),"")</f>
        <v/>
      </c>
      <c r="AA937" s="23" t="str">
        <f>IF(ISNUMBER(AVERAGEIFS(Observed!AA$2:AA$10000,Observed!$A$2:$A$10000,$A937,Observed!$C$2:$C$10000,$C937)),AVERAGEIFS(Observed!AA$2:AA$10000,Observed!$A$2:$A$10000,$A937,Observed!$C$2:$C$10000,$C937),"")</f>
        <v/>
      </c>
      <c r="AB937" s="23" t="str">
        <f>IF(ISNUMBER(AVERAGEIFS(Observed!AB$2:AB$10000,Observed!$A$2:$A$10000,$A937,Observed!$C$2:$C$10000,$C937)),AVERAGEIFS(Observed!AB$2:AB$10000,Observed!$A$2:$A$10000,$A937,Observed!$C$2:$C$10000,$C937),"")</f>
        <v/>
      </c>
      <c r="AC937" s="23" t="str">
        <f>IF(ISNUMBER(AVERAGEIFS(Observed!AC$2:AC$10000,Observed!$A$2:$A$10000,$A937,Observed!$C$2:$C$10000,$C937)),AVERAGEIFS(Observed!AC$2:AC$10000,Observed!$A$2:$A$10000,$A937,Observed!$C$2:$C$10000,$C937),"")</f>
        <v/>
      </c>
      <c r="AD937" s="23" t="str">
        <f>IF(ISNUMBER(AVERAGEIFS(Observed!AD$2:AD$10000,Observed!$A$2:$A$10000,$A937,Observed!$C$2:$C$10000,$C937)),AVERAGEIFS(Observed!AD$2:AD$10000,Observed!$A$2:$A$10000,$A937,Observed!$C$2:$C$10000,$C937),"")</f>
        <v/>
      </c>
      <c r="AE937" s="24" t="str">
        <f>IF(ISNUMBER(AVERAGEIFS(Observed!AE$2:AE$10000,Observed!$A$2:$A$10000,$A937,Observed!$C$2:$C$10000,$C937)),AVERAGEIFS(Observed!AE$2:AE$10000,Observed!$A$2:$A$10000,$A937,Observed!$C$2:$C$10000,$C937),"")</f>
        <v/>
      </c>
      <c r="AF937" s="24" t="str">
        <f>IF(ISNUMBER(AVERAGEIFS(Observed!AF$2:AF$10000,Observed!$A$2:$A$10000,$A937,Observed!$C$2:$C$10000,$C937)),AVERAGEIFS(Observed!AF$2:AF$10000,Observed!$A$2:$A$10000,$A937,Observed!$C$2:$C$10000,$C937),"")</f>
        <v/>
      </c>
      <c r="AG937" s="23" t="str">
        <f>IF(ISNUMBER(AVERAGEIFS(Observed!AG$2:AG$10000,Observed!$A$2:$A$10000,$A937,Observed!$C$2:$C$10000,$C937)),AVERAGEIFS(Observed!AG$2:AG$10000,Observed!$A$2:$A$10000,$A937,Observed!$C$2:$C$10000,$C937),"")</f>
        <v/>
      </c>
      <c r="AH937" s="23" t="str">
        <f>IF(ISNUMBER(AVERAGEIFS(Observed!AH$2:AH$10000,Observed!$A$2:$A$10000,$A937,Observed!$C$2:$C$10000,$C937)),AVERAGEIFS(Observed!AH$2:AH$10000,Observed!$A$2:$A$10000,$A937,Observed!$C$2:$C$10000,$C937),"")</f>
        <v/>
      </c>
      <c r="AI937" s="22" t="str">
        <f>IF(ISNUMBER(AVERAGEIFS(Observed!AI$2:AI$10000,Observed!$A$2:$A$10000,$A937,Observed!$C$2:$C$10000,$C937)),AVERAGEIFS(Observed!AI$2:AI$10000,Observed!$A$2:$A$10000,$A937,Observed!$C$2:$C$10000,$C937),"")</f>
        <v/>
      </c>
      <c r="AJ937" s="23">
        <f>IF(ISNUMBER(AVERAGEIFS(Observed!AJ$2:AJ$10000,Observed!$A$2:$A$10000,$A937,Observed!$C$2:$C$10000,$C937)),AVERAGEIFS(Observed!AJ$2:AJ$10000,Observed!$A$2:$A$10000,$A937,Observed!$C$2:$C$10000,$C937),"")</f>
        <v>21.3</v>
      </c>
      <c r="AK937" s="23" t="str">
        <f>IF(ISNUMBER(AVERAGEIFS(Observed!AK$2:AK$10000,Observed!$A$2:$A$10000,$A937,Observed!$C$2:$C$10000,$C937)),AVERAGEIFS(Observed!AK$2:AK$10000,Observed!$A$2:$A$10000,$A937,Observed!$C$2:$C$10000,$C937),"")</f>
        <v/>
      </c>
      <c r="AL937" s="23" t="str">
        <f>IF(ISNUMBER(AVERAGEIFS(Observed!AL$2:AL$10000,Observed!$A$2:$A$10000,$A937,Observed!$C$2:$C$10000,$C937)),AVERAGEIFS(Observed!AL$2:AL$10000,Observed!$A$2:$A$10000,$A937,Observed!$C$2:$C$10000,$C937),"")</f>
        <v/>
      </c>
      <c r="AM937" s="23" t="str">
        <f>IF(ISNUMBER(AVERAGEIFS(Observed!AM$2:AM$10000,Observed!$A$2:$A$10000,$A937,Observed!$C$2:$C$10000,$C937)),AVERAGEIFS(Observed!AM$2:AM$10000,Observed!$A$2:$A$10000,$A937,Observed!$C$2:$C$10000,$C937),"")</f>
        <v/>
      </c>
      <c r="AN937" s="23" t="str">
        <f>IF(ISNUMBER(AVERAGEIFS(Observed!AN$2:AN$10000,Observed!$A$2:$A$10000,$A937,Observed!$C$2:$C$10000,$C937)),AVERAGEIFS(Observed!AN$2:AN$10000,Observed!$A$2:$A$10000,$A937,Observed!$C$2:$C$10000,$C937),"")</f>
        <v/>
      </c>
      <c r="AO937" s="2">
        <f>COUNTIFS(Observed!$A$2:$A$10000,$A937,Observed!$C$2:$C$10000,$C937)</f>
        <v>5</v>
      </c>
      <c r="AP937" s="2">
        <f t="shared" si="18"/>
        <v>1</v>
      </c>
    </row>
    <row r="938" spans="1:42" x14ac:dyDescent="0.25">
      <c r="A938" t="s">
        <v>95</v>
      </c>
      <c r="B938" t="s">
        <v>30</v>
      </c>
      <c r="C938" s="20">
        <v>40686</v>
      </c>
      <c r="D938">
        <v>1</v>
      </c>
      <c r="F938" t="s">
        <v>109</v>
      </c>
      <c r="G938" s="25" t="s">
        <v>115</v>
      </c>
      <c r="J938" s="2"/>
      <c r="K938" s="22" t="str">
        <f>IF(ISNUMBER(AVERAGEIFS(Observed!K$2:K$10000,Observed!$A$2:$A$10000,$A938,Observed!$C$2:$C$10000,$C938)),AVERAGEIFS(Observed!K$2:K$10000,Observed!$A$2:$A$10000,$A938,Observed!$C$2:$C$10000,$C938),"")</f>
        <v/>
      </c>
      <c r="L938" s="23" t="str">
        <f>IF(ISNUMBER(AVERAGEIFS(Observed!L$2:L$10000,Observed!$A$2:$A$10000,$A938,Observed!$C$2:$C$10000,$C938)),AVERAGEIFS(Observed!L$2:L$10000,Observed!$A$2:$A$10000,$A938,Observed!$C$2:$C$10000,$C938),"")</f>
        <v/>
      </c>
      <c r="M938" s="23" t="str">
        <f>IF(ISNUMBER(AVERAGEIFS(Observed!M$2:M$10000,Observed!$A$2:$A$10000,$A938,Observed!$C$2:$C$10000,$C938)),AVERAGEIFS(Observed!M$2:M$10000,Observed!$A$2:$A$10000,$A938,Observed!$C$2:$C$10000,$C938),"")</f>
        <v/>
      </c>
      <c r="N938" s="23" t="str">
        <f>IF(ISNUMBER(AVERAGEIFS(Observed!N$2:N$10000,Observed!$A$2:$A$10000,$A938,Observed!$C$2:$C$10000,$C938)),AVERAGEIFS(Observed!N$2:N$10000,Observed!$A$2:$A$10000,$A938,Observed!$C$2:$C$10000,$C938),"")</f>
        <v/>
      </c>
      <c r="O938" s="23" t="str">
        <f>IF(ISNUMBER(AVERAGEIFS(Observed!O$2:O$10000,Observed!$A$2:$A$10000,$A938,Observed!$C$2:$C$10000,$C938)),AVERAGEIFS(Observed!O$2:O$10000,Observed!$A$2:$A$10000,$A938,Observed!$C$2:$C$10000,$C938),"")</f>
        <v/>
      </c>
      <c r="P938" s="24" t="str">
        <f>IF(ISNUMBER(AVERAGEIFS(Observed!P$2:P$10000,Observed!$A$2:$A$10000,$A938,Observed!$C$2:$C$10000,$C938)),AVERAGEIFS(Observed!P$2:P$10000,Observed!$A$2:$A$10000,$A938,Observed!$C$2:$C$10000,$C938),"")</f>
        <v/>
      </c>
      <c r="Q938" s="24" t="str">
        <f>IF(ISNUMBER(AVERAGEIFS(Observed!Q$2:Q$10000,Observed!$A$2:$A$10000,$A938,Observed!$C$2:$C$10000,$C938)),AVERAGEIFS(Observed!Q$2:Q$10000,Observed!$A$2:$A$10000,$A938,Observed!$C$2:$C$10000,$C938),"")</f>
        <v/>
      </c>
      <c r="R938" s="24" t="str">
        <f>IF(ISNUMBER(AVERAGEIFS(Observed!R$2:R$10000,Observed!$A$2:$A$10000,$A938,Observed!$C$2:$C$10000,$C938)),AVERAGEIFS(Observed!R$2:R$10000,Observed!$A$2:$A$10000,$A938,Observed!$C$2:$C$10000,$C938),"")</f>
        <v/>
      </c>
      <c r="S938" s="22" t="str">
        <f>IF(ISNUMBER(AVERAGEIFS(Observed!S$2:S$10000,Observed!$A$2:$A$10000,$A938,Observed!$C$2:$C$10000,$C938)),AVERAGEIFS(Observed!S$2:S$10000,Observed!$A$2:$A$10000,$A938,Observed!$C$2:$C$10000,$C938),"")</f>
        <v/>
      </c>
      <c r="T938" s="23" t="str">
        <f>IF(ISNUMBER(AVERAGEIFS(Observed!T$2:T$10000,Observed!$A$2:$A$10000,$A938,Observed!$C$2:$C$10000,$C938)),AVERAGEIFS(Observed!T$2:T$10000,Observed!$A$2:$A$10000,$A938,Observed!$C$2:$C$10000,$C938),"")</f>
        <v/>
      </c>
      <c r="U938" s="23" t="str">
        <f>IF(ISNUMBER(AVERAGEIFS(Observed!U$2:U$10000,Observed!$A$2:$A$10000,$A938,Observed!$C$2:$C$10000,$C938)),AVERAGEIFS(Observed!U$2:U$10000,Observed!$A$2:$A$10000,$A938,Observed!$C$2:$C$10000,$C938),"")</f>
        <v/>
      </c>
      <c r="V938" s="23" t="str">
        <f>IF(ISNUMBER(AVERAGEIFS(Observed!V$2:V$10000,Observed!$A$2:$A$10000,$A938,Observed!$C$2:$C$10000,$C938)),AVERAGEIFS(Observed!V$2:V$10000,Observed!$A$2:$A$10000,$A938,Observed!$C$2:$C$10000,$C938),"")</f>
        <v/>
      </c>
      <c r="W938" s="23" t="str">
        <f>IF(ISNUMBER(AVERAGEIFS(Observed!W$2:W$10000,Observed!$A$2:$A$10000,$A938,Observed!$C$2:$C$10000,$C938)),AVERAGEIFS(Observed!W$2:W$10000,Observed!$A$2:$A$10000,$A938,Observed!$C$2:$C$10000,$C938),"")</f>
        <v/>
      </c>
      <c r="X938" s="23" t="str">
        <f>IF(ISNUMBER(AVERAGEIFS(Observed!X$2:X$10000,Observed!$A$2:$A$10000,$A938,Observed!$C$2:$C$10000,$C938)),AVERAGEIFS(Observed!X$2:X$10000,Observed!$A$2:$A$10000,$A938,Observed!$C$2:$C$10000,$C938),"")</f>
        <v/>
      </c>
      <c r="Y938" s="23" t="str">
        <f>IF(ISNUMBER(AVERAGEIFS(Observed!Y$2:Y$10000,Observed!$A$2:$A$10000,$A938,Observed!$C$2:$C$10000,$C938)),AVERAGEIFS(Observed!Y$2:Y$10000,Observed!$A$2:$A$10000,$A938,Observed!$C$2:$C$10000,$C938),"")</f>
        <v/>
      </c>
      <c r="Z938" s="23" t="str">
        <f>IF(ISNUMBER(AVERAGEIFS(Observed!Z$2:Z$10000,Observed!$A$2:$A$10000,$A938,Observed!$C$2:$C$10000,$C938)),AVERAGEIFS(Observed!Z$2:Z$10000,Observed!$A$2:$A$10000,$A938,Observed!$C$2:$C$10000,$C938),"")</f>
        <v/>
      </c>
      <c r="AA938" s="23" t="str">
        <f>IF(ISNUMBER(AVERAGEIFS(Observed!AA$2:AA$10000,Observed!$A$2:$A$10000,$A938,Observed!$C$2:$C$10000,$C938)),AVERAGEIFS(Observed!AA$2:AA$10000,Observed!$A$2:$A$10000,$A938,Observed!$C$2:$C$10000,$C938),"")</f>
        <v/>
      </c>
      <c r="AB938" s="23" t="str">
        <f>IF(ISNUMBER(AVERAGEIFS(Observed!AB$2:AB$10000,Observed!$A$2:$A$10000,$A938,Observed!$C$2:$C$10000,$C938)),AVERAGEIFS(Observed!AB$2:AB$10000,Observed!$A$2:$A$10000,$A938,Observed!$C$2:$C$10000,$C938),"")</f>
        <v/>
      </c>
      <c r="AC938" s="23" t="str">
        <f>IF(ISNUMBER(AVERAGEIFS(Observed!AC$2:AC$10000,Observed!$A$2:$A$10000,$A938,Observed!$C$2:$C$10000,$C938)),AVERAGEIFS(Observed!AC$2:AC$10000,Observed!$A$2:$A$10000,$A938,Observed!$C$2:$C$10000,$C938),"")</f>
        <v/>
      </c>
      <c r="AD938" s="23" t="str">
        <f>IF(ISNUMBER(AVERAGEIFS(Observed!AD$2:AD$10000,Observed!$A$2:$A$10000,$A938,Observed!$C$2:$C$10000,$C938)),AVERAGEIFS(Observed!AD$2:AD$10000,Observed!$A$2:$A$10000,$A938,Observed!$C$2:$C$10000,$C938),"")</f>
        <v/>
      </c>
      <c r="AE938" s="24" t="str">
        <f>IF(ISNUMBER(AVERAGEIFS(Observed!AE$2:AE$10000,Observed!$A$2:$A$10000,$A938,Observed!$C$2:$C$10000,$C938)),AVERAGEIFS(Observed!AE$2:AE$10000,Observed!$A$2:$A$10000,$A938,Observed!$C$2:$C$10000,$C938),"")</f>
        <v/>
      </c>
      <c r="AF938" s="24" t="str">
        <f>IF(ISNUMBER(AVERAGEIFS(Observed!AF$2:AF$10000,Observed!$A$2:$A$10000,$A938,Observed!$C$2:$C$10000,$C938)),AVERAGEIFS(Observed!AF$2:AF$10000,Observed!$A$2:$A$10000,$A938,Observed!$C$2:$C$10000,$C938),"")</f>
        <v/>
      </c>
      <c r="AG938" s="23" t="str">
        <f>IF(ISNUMBER(AVERAGEIFS(Observed!AG$2:AG$10000,Observed!$A$2:$A$10000,$A938,Observed!$C$2:$C$10000,$C938)),AVERAGEIFS(Observed!AG$2:AG$10000,Observed!$A$2:$A$10000,$A938,Observed!$C$2:$C$10000,$C938),"")</f>
        <v/>
      </c>
      <c r="AH938" s="23" t="str">
        <f>IF(ISNUMBER(AVERAGEIFS(Observed!AH$2:AH$10000,Observed!$A$2:$A$10000,$A938,Observed!$C$2:$C$10000,$C938)),AVERAGEIFS(Observed!AH$2:AH$10000,Observed!$A$2:$A$10000,$A938,Observed!$C$2:$C$10000,$C938),"")</f>
        <v/>
      </c>
      <c r="AI938" s="22" t="str">
        <f>IF(ISNUMBER(AVERAGEIFS(Observed!AI$2:AI$10000,Observed!$A$2:$A$10000,$A938,Observed!$C$2:$C$10000,$C938)),AVERAGEIFS(Observed!AI$2:AI$10000,Observed!$A$2:$A$10000,$A938,Observed!$C$2:$C$10000,$C938),"")</f>
        <v/>
      </c>
      <c r="AJ938" s="23">
        <f>IF(ISNUMBER(AVERAGEIFS(Observed!AJ$2:AJ$10000,Observed!$A$2:$A$10000,$A938,Observed!$C$2:$C$10000,$C938)),AVERAGEIFS(Observed!AJ$2:AJ$10000,Observed!$A$2:$A$10000,$A938,Observed!$C$2:$C$10000,$C938),"")</f>
        <v>25.7</v>
      </c>
      <c r="AK938" s="23" t="str">
        <f>IF(ISNUMBER(AVERAGEIFS(Observed!AK$2:AK$10000,Observed!$A$2:$A$10000,$A938,Observed!$C$2:$C$10000,$C938)),AVERAGEIFS(Observed!AK$2:AK$10000,Observed!$A$2:$A$10000,$A938,Observed!$C$2:$C$10000,$C938),"")</f>
        <v/>
      </c>
      <c r="AL938" s="23" t="str">
        <f>IF(ISNUMBER(AVERAGEIFS(Observed!AL$2:AL$10000,Observed!$A$2:$A$10000,$A938,Observed!$C$2:$C$10000,$C938)),AVERAGEIFS(Observed!AL$2:AL$10000,Observed!$A$2:$A$10000,$A938,Observed!$C$2:$C$10000,$C938),"")</f>
        <v/>
      </c>
      <c r="AM938" s="23" t="str">
        <f>IF(ISNUMBER(AVERAGEIFS(Observed!AM$2:AM$10000,Observed!$A$2:$A$10000,$A938,Observed!$C$2:$C$10000,$C938)),AVERAGEIFS(Observed!AM$2:AM$10000,Observed!$A$2:$A$10000,$A938,Observed!$C$2:$C$10000,$C938),"")</f>
        <v/>
      </c>
      <c r="AN938" s="23" t="str">
        <f>IF(ISNUMBER(AVERAGEIFS(Observed!AN$2:AN$10000,Observed!$A$2:$A$10000,$A938,Observed!$C$2:$C$10000,$C938)),AVERAGEIFS(Observed!AN$2:AN$10000,Observed!$A$2:$A$10000,$A938,Observed!$C$2:$C$10000,$C938),"")</f>
        <v/>
      </c>
      <c r="AO938" s="2">
        <f>COUNTIFS(Observed!$A$2:$A$10000,$A938,Observed!$C$2:$C$10000,$C938)</f>
        <v>5</v>
      </c>
      <c r="AP938" s="2">
        <f t="shared" si="18"/>
        <v>1</v>
      </c>
    </row>
    <row r="939" spans="1:42" x14ac:dyDescent="0.25">
      <c r="A939" t="s">
        <v>95</v>
      </c>
      <c r="B939" t="s">
        <v>30</v>
      </c>
      <c r="C939" s="20">
        <v>40693</v>
      </c>
      <c r="D939">
        <v>1</v>
      </c>
      <c r="F939" t="s">
        <v>109</v>
      </c>
      <c r="G939" s="25" t="s">
        <v>115</v>
      </c>
      <c r="J939" s="2"/>
      <c r="K939" s="22" t="str">
        <f>IF(ISNUMBER(AVERAGEIFS(Observed!K$2:K$10000,Observed!$A$2:$A$10000,$A939,Observed!$C$2:$C$10000,$C939)),AVERAGEIFS(Observed!K$2:K$10000,Observed!$A$2:$A$10000,$A939,Observed!$C$2:$C$10000,$C939),"")</f>
        <v/>
      </c>
      <c r="L939" s="23" t="str">
        <f>IF(ISNUMBER(AVERAGEIFS(Observed!L$2:L$10000,Observed!$A$2:$A$10000,$A939,Observed!$C$2:$C$10000,$C939)),AVERAGEIFS(Observed!L$2:L$10000,Observed!$A$2:$A$10000,$A939,Observed!$C$2:$C$10000,$C939),"")</f>
        <v/>
      </c>
      <c r="M939" s="23" t="str">
        <f>IF(ISNUMBER(AVERAGEIFS(Observed!M$2:M$10000,Observed!$A$2:$A$10000,$A939,Observed!$C$2:$C$10000,$C939)),AVERAGEIFS(Observed!M$2:M$10000,Observed!$A$2:$A$10000,$A939,Observed!$C$2:$C$10000,$C939),"")</f>
        <v/>
      </c>
      <c r="N939" s="23" t="str">
        <f>IF(ISNUMBER(AVERAGEIFS(Observed!N$2:N$10000,Observed!$A$2:$A$10000,$A939,Observed!$C$2:$C$10000,$C939)),AVERAGEIFS(Observed!N$2:N$10000,Observed!$A$2:$A$10000,$A939,Observed!$C$2:$C$10000,$C939),"")</f>
        <v/>
      </c>
      <c r="O939" s="23" t="str">
        <f>IF(ISNUMBER(AVERAGEIFS(Observed!O$2:O$10000,Observed!$A$2:$A$10000,$A939,Observed!$C$2:$C$10000,$C939)),AVERAGEIFS(Observed!O$2:O$10000,Observed!$A$2:$A$10000,$A939,Observed!$C$2:$C$10000,$C939),"")</f>
        <v/>
      </c>
      <c r="P939" s="24" t="str">
        <f>IF(ISNUMBER(AVERAGEIFS(Observed!P$2:P$10000,Observed!$A$2:$A$10000,$A939,Observed!$C$2:$C$10000,$C939)),AVERAGEIFS(Observed!P$2:P$10000,Observed!$A$2:$A$10000,$A939,Observed!$C$2:$C$10000,$C939),"")</f>
        <v/>
      </c>
      <c r="Q939" s="24" t="str">
        <f>IF(ISNUMBER(AVERAGEIFS(Observed!Q$2:Q$10000,Observed!$A$2:$A$10000,$A939,Observed!$C$2:$C$10000,$C939)),AVERAGEIFS(Observed!Q$2:Q$10000,Observed!$A$2:$A$10000,$A939,Observed!$C$2:$C$10000,$C939),"")</f>
        <v/>
      </c>
      <c r="R939" s="24" t="str">
        <f>IF(ISNUMBER(AVERAGEIFS(Observed!R$2:R$10000,Observed!$A$2:$A$10000,$A939,Observed!$C$2:$C$10000,$C939)),AVERAGEIFS(Observed!R$2:R$10000,Observed!$A$2:$A$10000,$A939,Observed!$C$2:$C$10000,$C939),"")</f>
        <v/>
      </c>
      <c r="S939" s="22" t="str">
        <f>IF(ISNUMBER(AVERAGEIFS(Observed!S$2:S$10000,Observed!$A$2:$A$10000,$A939,Observed!$C$2:$C$10000,$C939)),AVERAGEIFS(Observed!S$2:S$10000,Observed!$A$2:$A$10000,$A939,Observed!$C$2:$C$10000,$C939),"")</f>
        <v/>
      </c>
      <c r="T939" s="23" t="str">
        <f>IF(ISNUMBER(AVERAGEIFS(Observed!T$2:T$10000,Observed!$A$2:$A$10000,$A939,Observed!$C$2:$C$10000,$C939)),AVERAGEIFS(Observed!T$2:T$10000,Observed!$A$2:$A$10000,$A939,Observed!$C$2:$C$10000,$C939),"")</f>
        <v/>
      </c>
      <c r="U939" s="23" t="str">
        <f>IF(ISNUMBER(AVERAGEIFS(Observed!U$2:U$10000,Observed!$A$2:$A$10000,$A939,Observed!$C$2:$C$10000,$C939)),AVERAGEIFS(Observed!U$2:U$10000,Observed!$A$2:$A$10000,$A939,Observed!$C$2:$C$10000,$C939),"")</f>
        <v/>
      </c>
      <c r="V939" s="23" t="str">
        <f>IF(ISNUMBER(AVERAGEIFS(Observed!V$2:V$10000,Observed!$A$2:$A$10000,$A939,Observed!$C$2:$C$10000,$C939)),AVERAGEIFS(Observed!V$2:V$10000,Observed!$A$2:$A$10000,$A939,Observed!$C$2:$C$10000,$C939),"")</f>
        <v/>
      </c>
      <c r="W939" s="23" t="str">
        <f>IF(ISNUMBER(AVERAGEIFS(Observed!W$2:W$10000,Observed!$A$2:$A$10000,$A939,Observed!$C$2:$C$10000,$C939)),AVERAGEIFS(Observed!W$2:W$10000,Observed!$A$2:$A$10000,$A939,Observed!$C$2:$C$10000,$C939),"")</f>
        <v/>
      </c>
      <c r="X939" s="23" t="str">
        <f>IF(ISNUMBER(AVERAGEIFS(Observed!X$2:X$10000,Observed!$A$2:$A$10000,$A939,Observed!$C$2:$C$10000,$C939)),AVERAGEIFS(Observed!X$2:X$10000,Observed!$A$2:$A$10000,$A939,Observed!$C$2:$C$10000,$C939),"")</f>
        <v/>
      </c>
      <c r="Y939" s="23" t="str">
        <f>IF(ISNUMBER(AVERAGEIFS(Observed!Y$2:Y$10000,Observed!$A$2:$A$10000,$A939,Observed!$C$2:$C$10000,$C939)),AVERAGEIFS(Observed!Y$2:Y$10000,Observed!$A$2:$A$10000,$A939,Observed!$C$2:$C$10000,$C939),"")</f>
        <v/>
      </c>
      <c r="Z939" s="23" t="str">
        <f>IF(ISNUMBER(AVERAGEIFS(Observed!Z$2:Z$10000,Observed!$A$2:$A$10000,$A939,Observed!$C$2:$C$10000,$C939)),AVERAGEIFS(Observed!Z$2:Z$10000,Observed!$A$2:$A$10000,$A939,Observed!$C$2:$C$10000,$C939),"")</f>
        <v/>
      </c>
      <c r="AA939" s="23" t="str">
        <f>IF(ISNUMBER(AVERAGEIFS(Observed!AA$2:AA$10000,Observed!$A$2:$A$10000,$A939,Observed!$C$2:$C$10000,$C939)),AVERAGEIFS(Observed!AA$2:AA$10000,Observed!$A$2:$A$10000,$A939,Observed!$C$2:$C$10000,$C939),"")</f>
        <v/>
      </c>
      <c r="AB939" s="23" t="str">
        <f>IF(ISNUMBER(AVERAGEIFS(Observed!AB$2:AB$10000,Observed!$A$2:$A$10000,$A939,Observed!$C$2:$C$10000,$C939)),AVERAGEIFS(Observed!AB$2:AB$10000,Observed!$A$2:$A$10000,$A939,Observed!$C$2:$C$10000,$C939),"")</f>
        <v/>
      </c>
      <c r="AC939" s="23" t="str">
        <f>IF(ISNUMBER(AVERAGEIFS(Observed!AC$2:AC$10000,Observed!$A$2:$A$10000,$A939,Observed!$C$2:$C$10000,$C939)),AVERAGEIFS(Observed!AC$2:AC$10000,Observed!$A$2:$A$10000,$A939,Observed!$C$2:$C$10000,$C939),"")</f>
        <v/>
      </c>
      <c r="AD939" s="23" t="str">
        <f>IF(ISNUMBER(AVERAGEIFS(Observed!AD$2:AD$10000,Observed!$A$2:$A$10000,$A939,Observed!$C$2:$C$10000,$C939)),AVERAGEIFS(Observed!AD$2:AD$10000,Observed!$A$2:$A$10000,$A939,Observed!$C$2:$C$10000,$C939),"")</f>
        <v/>
      </c>
      <c r="AE939" s="24" t="str">
        <f>IF(ISNUMBER(AVERAGEIFS(Observed!AE$2:AE$10000,Observed!$A$2:$A$10000,$A939,Observed!$C$2:$C$10000,$C939)),AVERAGEIFS(Observed!AE$2:AE$10000,Observed!$A$2:$A$10000,$A939,Observed!$C$2:$C$10000,$C939),"")</f>
        <v/>
      </c>
      <c r="AF939" s="24" t="str">
        <f>IF(ISNUMBER(AVERAGEIFS(Observed!AF$2:AF$10000,Observed!$A$2:$A$10000,$A939,Observed!$C$2:$C$10000,$C939)),AVERAGEIFS(Observed!AF$2:AF$10000,Observed!$A$2:$A$10000,$A939,Observed!$C$2:$C$10000,$C939),"")</f>
        <v/>
      </c>
      <c r="AG939" s="23" t="str">
        <f>IF(ISNUMBER(AVERAGEIFS(Observed!AG$2:AG$10000,Observed!$A$2:$A$10000,$A939,Observed!$C$2:$C$10000,$C939)),AVERAGEIFS(Observed!AG$2:AG$10000,Observed!$A$2:$A$10000,$A939,Observed!$C$2:$C$10000,$C939),"")</f>
        <v/>
      </c>
      <c r="AH939" s="23" t="str">
        <f>IF(ISNUMBER(AVERAGEIFS(Observed!AH$2:AH$10000,Observed!$A$2:$A$10000,$A939,Observed!$C$2:$C$10000,$C939)),AVERAGEIFS(Observed!AH$2:AH$10000,Observed!$A$2:$A$10000,$A939,Observed!$C$2:$C$10000,$C939),"")</f>
        <v/>
      </c>
      <c r="AI939" s="22" t="str">
        <f>IF(ISNUMBER(AVERAGEIFS(Observed!AI$2:AI$10000,Observed!$A$2:$A$10000,$A939,Observed!$C$2:$C$10000,$C939)),AVERAGEIFS(Observed!AI$2:AI$10000,Observed!$A$2:$A$10000,$A939,Observed!$C$2:$C$10000,$C939),"")</f>
        <v/>
      </c>
      <c r="AJ939" s="23">
        <f>IF(ISNUMBER(AVERAGEIFS(Observed!AJ$2:AJ$10000,Observed!$A$2:$A$10000,$A939,Observed!$C$2:$C$10000,$C939)),AVERAGEIFS(Observed!AJ$2:AJ$10000,Observed!$A$2:$A$10000,$A939,Observed!$C$2:$C$10000,$C939),"")</f>
        <v>25.74</v>
      </c>
      <c r="AK939" s="23" t="str">
        <f>IF(ISNUMBER(AVERAGEIFS(Observed!AK$2:AK$10000,Observed!$A$2:$A$10000,$A939,Observed!$C$2:$C$10000,$C939)),AVERAGEIFS(Observed!AK$2:AK$10000,Observed!$A$2:$A$10000,$A939,Observed!$C$2:$C$10000,$C939),"")</f>
        <v/>
      </c>
      <c r="AL939" s="23" t="str">
        <f>IF(ISNUMBER(AVERAGEIFS(Observed!AL$2:AL$10000,Observed!$A$2:$A$10000,$A939,Observed!$C$2:$C$10000,$C939)),AVERAGEIFS(Observed!AL$2:AL$10000,Observed!$A$2:$A$10000,$A939,Observed!$C$2:$C$10000,$C939),"")</f>
        <v/>
      </c>
      <c r="AM939" s="23" t="str">
        <f>IF(ISNUMBER(AVERAGEIFS(Observed!AM$2:AM$10000,Observed!$A$2:$A$10000,$A939,Observed!$C$2:$C$10000,$C939)),AVERAGEIFS(Observed!AM$2:AM$10000,Observed!$A$2:$A$10000,$A939,Observed!$C$2:$C$10000,$C939),"")</f>
        <v/>
      </c>
      <c r="AN939" s="23" t="str">
        <f>IF(ISNUMBER(AVERAGEIFS(Observed!AN$2:AN$10000,Observed!$A$2:$A$10000,$A939,Observed!$C$2:$C$10000,$C939)),AVERAGEIFS(Observed!AN$2:AN$10000,Observed!$A$2:$A$10000,$A939,Observed!$C$2:$C$10000,$C939),"")</f>
        <v/>
      </c>
      <c r="AO939" s="2">
        <f>COUNTIFS(Observed!$A$2:$A$10000,$A939,Observed!$C$2:$C$10000,$C939)</f>
        <v>5</v>
      </c>
      <c r="AP939" s="2">
        <f t="shared" si="18"/>
        <v>1</v>
      </c>
    </row>
    <row r="940" spans="1:42" x14ac:dyDescent="0.25">
      <c r="A940" t="s">
        <v>95</v>
      </c>
      <c r="B940" t="s">
        <v>30</v>
      </c>
      <c r="C940" s="20">
        <v>40701</v>
      </c>
      <c r="D940">
        <v>1</v>
      </c>
      <c r="F940" t="s">
        <v>109</v>
      </c>
      <c r="G940" s="25" t="s">
        <v>115</v>
      </c>
      <c r="J940" s="2"/>
      <c r="K940" s="22" t="str">
        <f>IF(ISNUMBER(AVERAGEIFS(Observed!K$2:K$10000,Observed!$A$2:$A$10000,$A940,Observed!$C$2:$C$10000,$C940)),AVERAGEIFS(Observed!K$2:K$10000,Observed!$A$2:$A$10000,$A940,Observed!$C$2:$C$10000,$C940),"")</f>
        <v/>
      </c>
      <c r="L940" s="23" t="str">
        <f>IF(ISNUMBER(AVERAGEIFS(Observed!L$2:L$10000,Observed!$A$2:$A$10000,$A940,Observed!$C$2:$C$10000,$C940)),AVERAGEIFS(Observed!L$2:L$10000,Observed!$A$2:$A$10000,$A940,Observed!$C$2:$C$10000,$C940),"")</f>
        <v/>
      </c>
      <c r="M940" s="23" t="str">
        <f>IF(ISNUMBER(AVERAGEIFS(Observed!M$2:M$10000,Observed!$A$2:$A$10000,$A940,Observed!$C$2:$C$10000,$C940)),AVERAGEIFS(Observed!M$2:M$10000,Observed!$A$2:$A$10000,$A940,Observed!$C$2:$C$10000,$C940),"")</f>
        <v/>
      </c>
      <c r="N940" s="23" t="str">
        <f>IF(ISNUMBER(AVERAGEIFS(Observed!N$2:N$10000,Observed!$A$2:$A$10000,$A940,Observed!$C$2:$C$10000,$C940)),AVERAGEIFS(Observed!N$2:N$10000,Observed!$A$2:$A$10000,$A940,Observed!$C$2:$C$10000,$C940),"")</f>
        <v/>
      </c>
      <c r="O940" s="23" t="str">
        <f>IF(ISNUMBER(AVERAGEIFS(Observed!O$2:O$10000,Observed!$A$2:$A$10000,$A940,Observed!$C$2:$C$10000,$C940)),AVERAGEIFS(Observed!O$2:O$10000,Observed!$A$2:$A$10000,$A940,Observed!$C$2:$C$10000,$C940),"")</f>
        <v/>
      </c>
      <c r="P940" s="24" t="str">
        <f>IF(ISNUMBER(AVERAGEIFS(Observed!P$2:P$10000,Observed!$A$2:$A$10000,$A940,Observed!$C$2:$C$10000,$C940)),AVERAGEIFS(Observed!P$2:P$10000,Observed!$A$2:$A$10000,$A940,Observed!$C$2:$C$10000,$C940),"")</f>
        <v/>
      </c>
      <c r="Q940" s="24" t="str">
        <f>IF(ISNUMBER(AVERAGEIFS(Observed!Q$2:Q$10000,Observed!$A$2:$A$10000,$A940,Observed!$C$2:$C$10000,$C940)),AVERAGEIFS(Observed!Q$2:Q$10000,Observed!$A$2:$A$10000,$A940,Observed!$C$2:$C$10000,$C940),"")</f>
        <v/>
      </c>
      <c r="R940" s="24" t="str">
        <f>IF(ISNUMBER(AVERAGEIFS(Observed!R$2:R$10000,Observed!$A$2:$A$10000,$A940,Observed!$C$2:$C$10000,$C940)),AVERAGEIFS(Observed!R$2:R$10000,Observed!$A$2:$A$10000,$A940,Observed!$C$2:$C$10000,$C940),"")</f>
        <v/>
      </c>
      <c r="S940" s="22" t="str">
        <f>IF(ISNUMBER(AVERAGEIFS(Observed!S$2:S$10000,Observed!$A$2:$A$10000,$A940,Observed!$C$2:$C$10000,$C940)),AVERAGEIFS(Observed!S$2:S$10000,Observed!$A$2:$A$10000,$A940,Observed!$C$2:$C$10000,$C940),"")</f>
        <v/>
      </c>
      <c r="T940" s="23" t="str">
        <f>IF(ISNUMBER(AVERAGEIFS(Observed!T$2:T$10000,Observed!$A$2:$A$10000,$A940,Observed!$C$2:$C$10000,$C940)),AVERAGEIFS(Observed!T$2:T$10000,Observed!$A$2:$A$10000,$A940,Observed!$C$2:$C$10000,$C940),"")</f>
        <v/>
      </c>
      <c r="U940" s="23" t="str">
        <f>IF(ISNUMBER(AVERAGEIFS(Observed!U$2:U$10000,Observed!$A$2:$A$10000,$A940,Observed!$C$2:$C$10000,$C940)),AVERAGEIFS(Observed!U$2:U$10000,Observed!$A$2:$A$10000,$A940,Observed!$C$2:$C$10000,$C940),"")</f>
        <v/>
      </c>
      <c r="V940" s="23" t="str">
        <f>IF(ISNUMBER(AVERAGEIFS(Observed!V$2:V$10000,Observed!$A$2:$A$10000,$A940,Observed!$C$2:$C$10000,$C940)),AVERAGEIFS(Observed!V$2:V$10000,Observed!$A$2:$A$10000,$A940,Observed!$C$2:$C$10000,$C940),"")</f>
        <v/>
      </c>
      <c r="W940" s="23" t="str">
        <f>IF(ISNUMBER(AVERAGEIFS(Observed!W$2:W$10000,Observed!$A$2:$A$10000,$A940,Observed!$C$2:$C$10000,$C940)),AVERAGEIFS(Observed!W$2:W$10000,Observed!$A$2:$A$10000,$A940,Observed!$C$2:$C$10000,$C940),"")</f>
        <v/>
      </c>
      <c r="X940" s="23" t="str">
        <f>IF(ISNUMBER(AVERAGEIFS(Observed!X$2:X$10000,Observed!$A$2:$A$10000,$A940,Observed!$C$2:$C$10000,$C940)),AVERAGEIFS(Observed!X$2:X$10000,Observed!$A$2:$A$10000,$A940,Observed!$C$2:$C$10000,$C940),"")</f>
        <v/>
      </c>
      <c r="Y940" s="23" t="str">
        <f>IF(ISNUMBER(AVERAGEIFS(Observed!Y$2:Y$10000,Observed!$A$2:$A$10000,$A940,Observed!$C$2:$C$10000,$C940)),AVERAGEIFS(Observed!Y$2:Y$10000,Observed!$A$2:$A$10000,$A940,Observed!$C$2:$C$10000,$C940),"")</f>
        <v/>
      </c>
      <c r="Z940" s="23" t="str">
        <f>IF(ISNUMBER(AVERAGEIFS(Observed!Z$2:Z$10000,Observed!$A$2:$A$10000,$A940,Observed!$C$2:$C$10000,$C940)),AVERAGEIFS(Observed!Z$2:Z$10000,Observed!$A$2:$A$10000,$A940,Observed!$C$2:$C$10000,$C940),"")</f>
        <v/>
      </c>
      <c r="AA940" s="23" t="str">
        <f>IF(ISNUMBER(AVERAGEIFS(Observed!AA$2:AA$10000,Observed!$A$2:$A$10000,$A940,Observed!$C$2:$C$10000,$C940)),AVERAGEIFS(Observed!AA$2:AA$10000,Observed!$A$2:$A$10000,$A940,Observed!$C$2:$C$10000,$C940),"")</f>
        <v/>
      </c>
      <c r="AB940" s="23" t="str">
        <f>IF(ISNUMBER(AVERAGEIFS(Observed!AB$2:AB$10000,Observed!$A$2:$A$10000,$A940,Observed!$C$2:$C$10000,$C940)),AVERAGEIFS(Observed!AB$2:AB$10000,Observed!$A$2:$A$10000,$A940,Observed!$C$2:$C$10000,$C940),"")</f>
        <v/>
      </c>
      <c r="AC940" s="23" t="str">
        <f>IF(ISNUMBER(AVERAGEIFS(Observed!AC$2:AC$10000,Observed!$A$2:$A$10000,$A940,Observed!$C$2:$C$10000,$C940)),AVERAGEIFS(Observed!AC$2:AC$10000,Observed!$A$2:$A$10000,$A940,Observed!$C$2:$C$10000,$C940),"")</f>
        <v/>
      </c>
      <c r="AD940" s="23" t="str">
        <f>IF(ISNUMBER(AVERAGEIFS(Observed!AD$2:AD$10000,Observed!$A$2:$A$10000,$A940,Observed!$C$2:$C$10000,$C940)),AVERAGEIFS(Observed!AD$2:AD$10000,Observed!$A$2:$A$10000,$A940,Observed!$C$2:$C$10000,$C940),"")</f>
        <v/>
      </c>
      <c r="AE940" s="24" t="str">
        <f>IF(ISNUMBER(AVERAGEIFS(Observed!AE$2:AE$10000,Observed!$A$2:$A$10000,$A940,Observed!$C$2:$C$10000,$C940)),AVERAGEIFS(Observed!AE$2:AE$10000,Observed!$A$2:$A$10000,$A940,Observed!$C$2:$C$10000,$C940),"")</f>
        <v/>
      </c>
      <c r="AF940" s="24" t="str">
        <f>IF(ISNUMBER(AVERAGEIFS(Observed!AF$2:AF$10000,Observed!$A$2:$A$10000,$A940,Observed!$C$2:$C$10000,$C940)),AVERAGEIFS(Observed!AF$2:AF$10000,Observed!$A$2:$A$10000,$A940,Observed!$C$2:$C$10000,$C940),"")</f>
        <v/>
      </c>
      <c r="AG940" s="23" t="str">
        <f>IF(ISNUMBER(AVERAGEIFS(Observed!AG$2:AG$10000,Observed!$A$2:$A$10000,$A940,Observed!$C$2:$C$10000,$C940)),AVERAGEIFS(Observed!AG$2:AG$10000,Observed!$A$2:$A$10000,$A940,Observed!$C$2:$C$10000,$C940),"")</f>
        <v/>
      </c>
      <c r="AH940" s="23" t="str">
        <f>IF(ISNUMBER(AVERAGEIFS(Observed!AH$2:AH$10000,Observed!$A$2:$A$10000,$A940,Observed!$C$2:$C$10000,$C940)),AVERAGEIFS(Observed!AH$2:AH$10000,Observed!$A$2:$A$10000,$A940,Observed!$C$2:$C$10000,$C940),"")</f>
        <v/>
      </c>
      <c r="AI940" s="22" t="str">
        <f>IF(ISNUMBER(AVERAGEIFS(Observed!AI$2:AI$10000,Observed!$A$2:$A$10000,$A940,Observed!$C$2:$C$10000,$C940)),AVERAGEIFS(Observed!AI$2:AI$10000,Observed!$A$2:$A$10000,$A940,Observed!$C$2:$C$10000,$C940),"")</f>
        <v/>
      </c>
      <c r="AJ940" s="23">
        <f>IF(ISNUMBER(AVERAGEIFS(Observed!AJ$2:AJ$10000,Observed!$A$2:$A$10000,$A940,Observed!$C$2:$C$10000,$C940)),AVERAGEIFS(Observed!AJ$2:AJ$10000,Observed!$A$2:$A$10000,$A940,Observed!$C$2:$C$10000,$C940),"")</f>
        <v>26.580000000000002</v>
      </c>
      <c r="AK940" s="23" t="str">
        <f>IF(ISNUMBER(AVERAGEIFS(Observed!AK$2:AK$10000,Observed!$A$2:$A$10000,$A940,Observed!$C$2:$C$10000,$C940)),AVERAGEIFS(Observed!AK$2:AK$10000,Observed!$A$2:$A$10000,$A940,Observed!$C$2:$C$10000,$C940),"")</f>
        <v/>
      </c>
      <c r="AL940" s="23" t="str">
        <f>IF(ISNUMBER(AVERAGEIFS(Observed!AL$2:AL$10000,Observed!$A$2:$A$10000,$A940,Observed!$C$2:$C$10000,$C940)),AVERAGEIFS(Observed!AL$2:AL$10000,Observed!$A$2:$A$10000,$A940,Observed!$C$2:$C$10000,$C940),"")</f>
        <v/>
      </c>
      <c r="AM940" s="23" t="str">
        <f>IF(ISNUMBER(AVERAGEIFS(Observed!AM$2:AM$10000,Observed!$A$2:$A$10000,$A940,Observed!$C$2:$C$10000,$C940)),AVERAGEIFS(Observed!AM$2:AM$10000,Observed!$A$2:$A$10000,$A940,Observed!$C$2:$C$10000,$C940),"")</f>
        <v/>
      </c>
      <c r="AN940" s="23" t="str">
        <f>IF(ISNUMBER(AVERAGEIFS(Observed!AN$2:AN$10000,Observed!$A$2:$A$10000,$A940,Observed!$C$2:$C$10000,$C940)),AVERAGEIFS(Observed!AN$2:AN$10000,Observed!$A$2:$A$10000,$A940,Observed!$C$2:$C$10000,$C940),"")</f>
        <v/>
      </c>
      <c r="AO940" s="2">
        <f>COUNTIFS(Observed!$A$2:$A$10000,$A940,Observed!$C$2:$C$10000,$C940)</f>
        <v>5</v>
      </c>
      <c r="AP940" s="2">
        <f t="shared" si="18"/>
        <v>1</v>
      </c>
    </row>
    <row r="941" spans="1:42" x14ac:dyDescent="0.25">
      <c r="A941" t="s">
        <v>95</v>
      </c>
      <c r="B941" t="s">
        <v>30</v>
      </c>
      <c r="C941" s="20">
        <v>40707</v>
      </c>
      <c r="D941">
        <v>1</v>
      </c>
      <c r="F941" t="s">
        <v>109</v>
      </c>
      <c r="G941" s="25" t="s">
        <v>115</v>
      </c>
      <c r="J941" s="2"/>
      <c r="K941" s="22" t="str">
        <f>IF(ISNUMBER(AVERAGEIFS(Observed!K$2:K$10000,Observed!$A$2:$A$10000,$A941,Observed!$C$2:$C$10000,$C941)),AVERAGEIFS(Observed!K$2:K$10000,Observed!$A$2:$A$10000,$A941,Observed!$C$2:$C$10000,$C941),"")</f>
        <v/>
      </c>
      <c r="L941" s="23" t="str">
        <f>IF(ISNUMBER(AVERAGEIFS(Observed!L$2:L$10000,Observed!$A$2:$A$10000,$A941,Observed!$C$2:$C$10000,$C941)),AVERAGEIFS(Observed!L$2:L$10000,Observed!$A$2:$A$10000,$A941,Observed!$C$2:$C$10000,$C941),"")</f>
        <v/>
      </c>
      <c r="M941" s="23" t="str">
        <f>IF(ISNUMBER(AVERAGEIFS(Observed!M$2:M$10000,Observed!$A$2:$A$10000,$A941,Observed!$C$2:$C$10000,$C941)),AVERAGEIFS(Observed!M$2:M$10000,Observed!$A$2:$A$10000,$A941,Observed!$C$2:$C$10000,$C941),"")</f>
        <v/>
      </c>
      <c r="N941" s="23" t="str">
        <f>IF(ISNUMBER(AVERAGEIFS(Observed!N$2:N$10000,Observed!$A$2:$A$10000,$A941,Observed!$C$2:$C$10000,$C941)),AVERAGEIFS(Observed!N$2:N$10000,Observed!$A$2:$A$10000,$A941,Observed!$C$2:$C$10000,$C941),"")</f>
        <v/>
      </c>
      <c r="O941" s="23" t="str">
        <f>IF(ISNUMBER(AVERAGEIFS(Observed!O$2:O$10000,Observed!$A$2:$A$10000,$A941,Observed!$C$2:$C$10000,$C941)),AVERAGEIFS(Observed!O$2:O$10000,Observed!$A$2:$A$10000,$A941,Observed!$C$2:$C$10000,$C941),"")</f>
        <v/>
      </c>
      <c r="P941" s="24" t="str">
        <f>IF(ISNUMBER(AVERAGEIFS(Observed!P$2:P$10000,Observed!$A$2:$A$10000,$A941,Observed!$C$2:$C$10000,$C941)),AVERAGEIFS(Observed!P$2:P$10000,Observed!$A$2:$A$10000,$A941,Observed!$C$2:$C$10000,$C941),"")</f>
        <v/>
      </c>
      <c r="Q941" s="24" t="str">
        <f>IF(ISNUMBER(AVERAGEIFS(Observed!Q$2:Q$10000,Observed!$A$2:$A$10000,$A941,Observed!$C$2:$C$10000,$C941)),AVERAGEIFS(Observed!Q$2:Q$10000,Observed!$A$2:$A$10000,$A941,Observed!$C$2:$C$10000,$C941),"")</f>
        <v/>
      </c>
      <c r="R941" s="24" t="str">
        <f>IF(ISNUMBER(AVERAGEIFS(Observed!R$2:R$10000,Observed!$A$2:$A$10000,$A941,Observed!$C$2:$C$10000,$C941)),AVERAGEIFS(Observed!R$2:R$10000,Observed!$A$2:$A$10000,$A941,Observed!$C$2:$C$10000,$C941),"")</f>
        <v/>
      </c>
      <c r="S941" s="22" t="str">
        <f>IF(ISNUMBER(AVERAGEIFS(Observed!S$2:S$10000,Observed!$A$2:$A$10000,$A941,Observed!$C$2:$C$10000,$C941)),AVERAGEIFS(Observed!S$2:S$10000,Observed!$A$2:$A$10000,$A941,Observed!$C$2:$C$10000,$C941),"")</f>
        <v/>
      </c>
      <c r="T941" s="23" t="str">
        <f>IF(ISNUMBER(AVERAGEIFS(Observed!T$2:T$10000,Observed!$A$2:$A$10000,$A941,Observed!$C$2:$C$10000,$C941)),AVERAGEIFS(Observed!T$2:T$10000,Observed!$A$2:$A$10000,$A941,Observed!$C$2:$C$10000,$C941),"")</f>
        <v/>
      </c>
      <c r="U941" s="23" t="str">
        <f>IF(ISNUMBER(AVERAGEIFS(Observed!U$2:U$10000,Observed!$A$2:$A$10000,$A941,Observed!$C$2:$C$10000,$C941)),AVERAGEIFS(Observed!U$2:U$10000,Observed!$A$2:$A$10000,$A941,Observed!$C$2:$C$10000,$C941),"")</f>
        <v/>
      </c>
      <c r="V941" s="23" t="str">
        <f>IF(ISNUMBER(AVERAGEIFS(Observed!V$2:V$10000,Observed!$A$2:$A$10000,$A941,Observed!$C$2:$C$10000,$C941)),AVERAGEIFS(Observed!V$2:V$10000,Observed!$A$2:$A$10000,$A941,Observed!$C$2:$C$10000,$C941),"")</f>
        <v/>
      </c>
      <c r="W941" s="23" t="str">
        <f>IF(ISNUMBER(AVERAGEIFS(Observed!W$2:W$10000,Observed!$A$2:$A$10000,$A941,Observed!$C$2:$C$10000,$C941)),AVERAGEIFS(Observed!W$2:W$10000,Observed!$A$2:$A$10000,$A941,Observed!$C$2:$C$10000,$C941),"")</f>
        <v/>
      </c>
      <c r="X941" s="23" t="str">
        <f>IF(ISNUMBER(AVERAGEIFS(Observed!X$2:X$10000,Observed!$A$2:$A$10000,$A941,Observed!$C$2:$C$10000,$C941)),AVERAGEIFS(Observed!X$2:X$10000,Observed!$A$2:$A$10000,$A941,Observed!$C$2:$C$10000,$C941),"")</f>
        <v/>
      </c>
      <c r="Y941" s="23" t="str">
        <f>IF(ISNUMBER(AVERAGEIFS(Observed!Y$2:Y$10000,Observed!$A$2:$A$10000,$A941,Observed!$C$2:$C$10000,$C941)),AVERAGEIFS(Observed!Y$2:Y$10000,Observed!$A$2:$A$10000,$A941,Observed!$C$2:$C$10000,$C941),"")</f>
        <v/>
      </c>
      <c r="Z941" s="23" t="str">
        <f>IF(ISNUMBER(AVERAGEIFS(Observed!Z$2:Z$10000,Observed!$A$2:$A$10000,$A941,Observed!$C$2:$C$10000,$C941)),AVERAGEIFS(Observed!Z$2:Z$10000,Observed!$A$2:$A$10000,$A941,Observed!$C$2:$C$10000,$C941),"")</f>
        <v/>
      </c>
      <c r="AA941" s="23" t="str">
        <f>IF(ISNUMBER(AVERAGEIFS(Observed!AA$2:AA$10000,Observed!$A$2:$A$10000,$A941,Observed!$C$2:$C$10000,$C941)),AVERAGEIFS(Observed!AA$2:AA$10000,Observed!$A$2:$A$10000,$A941,Observed!$C$2:$C$10000,$C941),"")</f>
        <v/>
      </c>
      <c r="AB941" s="23" t="str">
        <f>IF(ISNUMBER(AVERAGEIFS(Observed!AB$2:AB$10000,Observed!$A$2:$A$10000,$A941,Observed!$C$2:$C$10000,$C941)),AVERAGEIFS(Observed!AB$2:AB$10000,Observed!$A$2:$A$10000,$A941,Observed!$C$2:$C$10000,$C941),"")</f>
        <v/>
      </c>
      <c r="AC941" s="23" t="str">
        <f>IF(ISNUMBER(AVERAGEIFS(Observed!AC$2:AC$10000,Observed!$A$2:$A$10000,$A941,Observed!$C$2:$C$10000,$C941)),AVERAGEIFS(Observed!AC$2:AC$10000,Observed!$A$2:$A$10000,$A941,Observed!$C$2:$C$10000,$C941),"")</f>
        <v/>
      </c>
      <c r="AD941" s="23" t="str">
        <f>IF(ISNUMBER(AVERAGEIFS(Observed!AD$2:AD$10000,Observed!$A$2:$A$10000,$A941,Observed!$C$2:$C$10000,$C941)),AVERAGEIFS(Observed!AD$2:AD$10000,Observed!$A$2:$A$10000,$A941,Observed!$C$2:$C$10000,$C941),"")</f>
        <v/>
      </c>
      <c r="AE941" s="24" t="str">
        <f>IF(ISNUMBER(AVERAGEIFS(Observed!AE$2:AE$10000,Observed!$A$2:$A$10000,$A941,Observed!$C$2:$C$10000,$C941)),AVERAGEIFS(Observed!AE$2:AE$10000,Observed!$A$2:$A$10000,$A941,Observed!$C$2:$C$10000,$C941),"")</f>
        <v/>
      </c>
      <c r="AF941" s="24" t="str">
        <f>IF(ISNUMBER(AVERAGEIFS(Observed!AF$2:AF$10000,Observed!$A$2:$A$10000,$A941,Observed!$C$2:$C$10000,$C941)),AVERAGEIFS(Observed!AF$2:AF$10000,Observed!$A$2:$A$10000,$A941,Observed!$C$2:$C$10000,$C941),"")</f>
        <v/>
      </c>
      <c r="AG941" s="23" t="str">
        <f>IF(ISNUMBER(AVERAGEIFS(Observed!AG$2:AG$10000,Observed!$A$2:$A$10000,$A941,Observed!$C$2:$C$10000,$C941)),AVERAGEIFS(Observed!AG$2:AG$10000,Observed!$A$2:$A$10000,$A941,Observed!$C$2:$C$10000,$C941),"")</f>
        <v/>
      </c>
      <c r="AH941" s="23" t="str">
        <f>IF(ISNUMBER(AVERAGEIFS(Observed!AH$2:AH$10000,Observed!$A$2:$A$10000,$A941,Observed!$C$2:$C$10000,$C941)),AVERAGEIFS(Observed!AH$2:AH$10000,Observed!$A$2:$A$10000,$A941,Observed!$C$2:$C$10000,$C941),"")</f>
        <v/>
      </c>
      <c r="AI941" s="22" t="str">
        <f>IF(ISNUMBER(AVERAGEIFS(Observed!AI$2:AI$10000,Observed!$A$2:$A$10000,$A941,Observed!$C$2:$C$10000,$C941)),AVERAGEIFS(Observed!AI$2:AI$10000,Observed!$A$2:$A$10000,$A941,Observed!$C$2:$C$10000,$C941),"")</f>
        <v/>
      </c>
      <c r="AJ941" s="23">
        <f>IF(ISNUMBER(AVERAGEIFS(Observed!AJ$2:AJ$10000,Observed!$A$2:$A$10000,$A941,Observed!$C$2:$C$10000,$C941)),AVERAGEIFS(Observed!AJ$2:AJ$10000,Observed!$A$2:$A$10000,$A941,Observed!$C$2:$C$10000,$C941),"")</f>
        <v>30.419999999999998</v>
      </c>
      <c r="AK941" s="23" t="str">
        <f>IF(ISNUMBER(AVERAGEIFS(Observed!AK$2:AK$10000,Observed!$A$2:$A$10000,$A941,Observed!$C$2:$C$10000,$C941)),AVERAGEIFS(Observed!AK$2:AK$10000,Observed!$A$2:$A$10000,$A941,Observed!$C$2:$C$10000,$C941),"")</f>
        <v/>
      </c>
      <c r="AL941" s="23" t="str">
        <f>IF(ISNUMBER(AVERAGEIFS(Observed!AL$2:AL$10000,Observed!$A$2:$A$10000,$A941,Observed!$C$2:$C$10000,$C941)),AVERAGEIFS(Observed!AL$2:AL$10000,Observed!$A$2:$A$10000,$A941,Observed!$C$2:$C$10000,$C941),"")</f>
        <v/>
      </c>
      <c r="AM941" s="23" t="str">
        <f>IF(ISNUMBER(AVERAGEIFS(Observed!AM$2:AM$10000,Observed!$A$2:$A$10000,$A941,Observed!$C$2:$C$10000,$C941)),AVERAGEIFS(Observed!AM$2:AM$10000,Observed!$A$2:$A$10000,$A941,Observed!$C$2:$C$10000,$C941),"")</f>
        <v/>
      </c>
      <c r="AN941" s="23" t="str">
        <f>IF(ISNUMBER(AVERAGEIFS(Observed!AN$2:AN$10000,Observed!$A$2:$A$10000,$A941,Observed!$C$2:$C$10000,$C941)),AVERAGEIFS(Observed!AN$2:AN$10000,Observed!$A$2:$A$10000,$A941,Observed!$C$2:$C$10000,$C941),"")</f>
        <v/>
      </c>
      <c r="AO941" s="2">
        <f>COUNTIFS(Observed!$A$2:$A$10000,$A941,Observed!$C$2:$C$10000,$C941)</f>
        <v>5</v>
      </c>
      <c r="AP941" s="2">
        <f t="shared" si="18"/>
        <v>1</v>
      </c>
    </row>
    <row r="942" spans="1:42" x14ac:dyDescent="0.25">
      <c r="A942" t="s">
        <v>95</v>
      </c>
      <c r="B942" t="s">
        <v>30</v>
      </c>
      <c r="C942" s="20">
        <v>40714</v>
      </c>
      <c r="D942">
        <v>1</v>
      </c>
      <c r="F942" t="s">
        <v>109</v>
      </c>
      <c r="G942" s="25" t="s">
        <v>115</v>
      </c>
      <c r="J942" s="2"/>
      <c r="K942" s="22" t="str">
        <f>IF(ISNUMBER(AVERAGEIFS(Observed!K$2:K$10000,Observed!$A$2:$A$10000,$A942,Observed!$C$2:$C$10000,$C942)),AVERAGEIFS(Observed!K$2:K$10000,Observed!$A$2:$A$10000,$A942,Observed!$C$2:$C$10000,$C942),"")</f>
        <v/>
      </c>
      <c r="L942" s="23" t="str">
        <f>IF(ISNUMBER(AVERAGEIFS(Observed!L$2:L$10000,Observed!$A$2:$A$10000,$A942,Observed!$C$2:$C$10000,$C942)),AVERAGEIFS(Observed!L$2:L$10000,Observed!$A$2:$A$10000,$A942,Observed!$C$2:$C$10000,$C942),"")</f>
        <v/>
      </c>
      <c r="M942" s="23" t="str">
        <f>IF(ISNUMBER(AVERAGEIFS(Observed!M$2:M$10000,Observed!$A$2:$A$10000,$A942,Observed!$C$2:$C$10000,$C942)),AVERAGEIFS(Observed!M$2:M$10000,Observed!$A$2:$A$10000,$A942,Observed!$C$2:$C$10000,$C942),"")</f>
        <v/>
      </c>
      <c r="N942" s="23" t="str">
        <f>IF(ISNUMBER(AVERAGEIFS(Observed!N$2:N$10000,Observed!$A$2:$A$10000,$A942,Observed!$C$2:$C$10000,$C942)),AVERAGEIFS(Observed!N$2:N$10000,Observed!$A$2:$A$10000,$A942,Observed!$C$2:$C$10000,$C942),"")</f>
        <v/>
      </c>
      <c r="O942" s="23" t="str">
        <f>IF(ISNUMBER(AVERAGEIFS(Observed!O$2:O$10000,Observed!$A$2:$A$10000,$A942,Observed!$C$2:$C$10000,$C942)),AVERAGEIFS(Observed!O$2:O$10000,Observed!$A$2:$A$10000,$A942,Observed!$C$2:$C$10000,$C942),"")</f>
        <v/>
      </c>
      <c r="P942" s="24" t="str">
        <f>IF(ISNUMBER(AVERAGEIFS(Observed!P$2:P$10000,Observed!$A$2:$A$10000,$A942,Observed!$C$2:$C$10000,$C942)),AVERAGEIFS(Observed!P$2:P$10000,Observed!$A$2:$A$10000,$A942,Observed!$C$2:$C$10000,$C942),"")</f>
        <v/>
      </c>
      <c r="Q942" s="24" t="str">
        <f>IF(ISNUMBER(AVERAGEIFS(Observed!Q$2:Q$10000,Observed!$A$2:$A$10000,$A942,Observed!$C$2:$C$10000,$C942)),AVERAGEIFS(Observed!Q$2:Q$10000,Observed!$A$2:$A$10000,$A942,Observed!$C$2:$C$10000,$C942),"")</f>
        <v/>
      </c>
      <c r="R942" s="24" t="str">
        <f>IF(ISNUMBER(AVERAGEIFS(Observed!R$2:R$10000,Observed!$A$2:$A$10000,$A942,Observed!$C$2:$C$10000,$C942)),AVERAGEIFS(Observed!R$2:R$10000,Observed!$A$2:$A$10000,$A942,Observed!$C$2:$C$10000,$C942),"")</f>
        <v/>
      </c>
      <c r="S942" s="22" t="str">
        <f>IF(ISNUMBER(AVERAGEIFS(Observed!S$2:S$10000,Observed!$A$2:$A$10000,$A942,Observed!$C$2:$C$10000,$C942)),AVERAGEIFS(Observed!S$2:S$10000,Observed!$A$2:$A$10000,$A942,Observed!$C$2:$C$10000,$C942),"")</f>
        <v/>
      </c>
      <c r="T942" s="23" t="str">
        <f>IF(ISNUMBER(AVERAGEIFS(Observed!T$2:T$10000,Observed!$A$2:$A$10000,$A942,Observed!$C$2:$C$10000,$C942)),AVERAGEIFS(Observed!T$2:T$10000,Observed!$A$2:$A$10000,$A942,Observed!$C$2:$C$10000,$C942),"")</f>
        <v/>
      </c>
      <c r="U942" s="23" t="str">
        <f>IF(ISNUMBER(AVERAGEIFS(Observed!U$2:U$10000,Observed!$A$2:$A$10000,$A942,Observed!$C$2:$C$10000,$C942)),AVERAGEIFS(Observed!U$2:U$10000,Observed!$A$2:$A$10000,$A942,Observed!$C$2:$C$10000,$C942),"")</f>
        <v/>
      </c>
      <c r="V942" s="23" t="str">
        <f>IF(ISNUMBER(AVERAGEIFS(Observed!V$2:V$10000,Observed!$A$2:$A$10000,$A942,Observed!$C$2:$C$10000,$C942)),AVERAGEIFS(Observed!V$2:V$10000,Observed!$A$2:$A$10000,$A942,Observed!$C$2:$C$10000,$C942),"")</f>
        <v/>
      </c>
      <c r="W942" s="23" t="str">
        <f>IF(ISNUMBER(AVERAGEIFS(Observed!W$2:W$10000,Observed!$A$2:$A$10000,$A942,Observed!$C$2:$C$10000,$C942)),AVERAGEIFS(Observed!W$2:W$10000,Observed!$A$2:$A$10000,$A942,Observed!$C$2:$C$10000,$C942),"")</f>
        <v/>
      </c>
      <c r="X942" s="23" t="str">
        <f>IF(ISNUMBER(AVERAGEIFS(Observed!X$2:X$10000,Observed!$A$2:$A$10000,$A942,Observed!$C$2:$C$10000,$C942)),AVERAGEIFS(Observed!X$2:X$10000,Observed!$A$2:$A$10000,$A942,Observed!$C$2:$C$10000,$C942),"")</f>
        <v/>
      </c>
      <c r="Y942" s="23" t="str">
        <f>IF(ISNUMBER(AVERAGEIFS(Observed!Y$2:Y$10000,Observed!$A$2:$A$10000,$A942,Observed!$C$2:$C$10000,$C942)),AVERAGEIFS(Observed!Y$2:Y$10000,Observed!$A$2:$A$10000,$A942,Observed!$C$2:$C$10000,$C942),"")</f>
        <v/>
      </c>
      <c r="Z942" s="23" t="str">
        <f>IF(ISNUMBER(AVERAGEIFS(Observed!Z$2:Z$10000,Observed!$A$2:$A$10000,$A942,Observed!$C$2:$C$10000,$C942)),AVERAGEIFS(Observed!Z$2:Z$10000,Observed!$A$2:$A$10000,$A942,Observed!$C$2:$C$10000,$C942),"")</f>
        <v/>
      </c>
      <c r="AA942" s="23" t="str">
        <f>IF(ISNUMBER(AVERAGEIFS(Observed!AA$2:AA$10000,Observed!$A$2:$A$10000,$A942,Observed!$C$2:$C$10000,$C942)),AVERAGEIFS(Observed!AA$2:AA$10000,Observed!$A$2:$A$10000,$A942,Observed!$C$2:$C$10000,$C942),"")</f>
        <v/>
      </c>
      <c r="AB942" s="23" t="str">
        <f>IF(ISNUMBER(AVERAGEIFS(Observed!AB$2:AB$10000,Observed!$A$2:$A$10000,$A942,Observed!$C$2:$C$10000,$C942)),AVERAGEIFS(Observed!AB$2:AB$10000,Observed!$A$2:$A$10000,$A942,Observed!$C$2:$C$10000,$C942),"")</f>
        <v/>
      </c>
      <c r="AC942" s="23" t="str">
        <f>IF(ISNUMBER(AVERAGEIFS(Observed!AC$2:AC$10000,Observed!$A$2:$A$10000,$A942,Observed!$C$2:$C$10000,$C942)),AVERAGEIFS(Observed!AC$2:AC$10000,Observed!$A$2:$A$10000,$A942,Observed!$C$2:$C$10000,$C942),"")</f>
        <v/>
      </c>
      <c r="AD942" s="23" t="str">
        <f>IF(ISNUMBER(AVERAGEIFS(Observed!AD$2:AD$10000,Observed!$A$2:$A$10000,$A942,Observed!$C$2:$C$10000,$C942)),AVERAGEIFS(Observed!AD$2:AD$10000,Observed!$A$2:$A$10000,$A942,Observed!$C$2:$C$10000,$C942),"")</f>
        <v/>
      </c>
      <c r="AE942" s="24" t="str">
        <f>IF(ISNUMBER(AVERAGEIFS(Observed!AE$2:AE$10000,Observed!$A$2:$A$10000,$A942,Observed!$C$2:$C$10000,$C942)),AVERAGEIFS(Observed!AE$2:AE$10000,Observed!$A$2:$A$10000,$A942,Observed!$C$2:$C$10000,$C942),"")</f>
        <v/>
      </c>
      <c r="AF942" s="24" t="str">
        <f>IF(ISNUMBER(AVERAGEIFS(Observed!AF$2:AF$10000,Observed!$A$2:$A$10000,$A942,Observed!$C$2:$C$10000,$C942)),AVERAGEIFS(Observed!AF$2:AF$10000,Observed!$A$2:$A$10000,$A942,Observed!$C$2:$C$10000,$C942),"")</f>
        <v/>
      </c>
      <c r="AG942" s="23" t="str">
        <f>IF(ISNUMBER(AVERAGEIFS(Observed!AG$2:AG$10000,Observed!$A$2:$A$10000,$A942,Observed!$C$2:$C$10000,$C942)),AVERAGEIFS(Observed!AG$2:AG$10000,Observed!$A$2:$A$10000,$A942,Observed!$C$2:$C$10000,$C942),"")</f>
        <v/>
      </c>
      <c r="AH942" s="23" t="str">
        <f>IF(ISNUMBER(AVERAGEIFS(Observed!AH$2:AH$10000,Observed!$A$2:$A$10000,$A942,Observed!$C$2:$C$10000,$C942)),AVERAGEIFS(Observed!AH$2:AH$10000,Observed!$A$2:$A$10000,$A942,Observed!$C$2:$C$10000,$C942),"")</f>
        <v/>
      </c>
      <c r="AI942" s="22" t="str">
        <f>IF(ISNUMBER(AVERAGEIFS(Observed!AI$2:AI$10000,Observed!$A$2:$A$10000,$A942,Observed!$C$2:$C$10000,$C942)),AVERAGEIFS(Observed!AI$2:AI$10000,Observed!$A$2:$A$10000,$A942,Observed!$C$2:$C$10000,$C942),"")</f>
        <v/>
      </c>
      <c r="AJ942" s="23">
        <f>IF(ISNUMBER(AVERAGEIFS(Observed!AJ$2:AJ$10000,Observed!$A$2:$A$10000,$A942,Observed!$C$2:$C$10000,$C942)),AVERAGEIFS(Observed!AJ$2:AJ$10000,Observed!$A$2:$A$10000,$A942,Observed!$C$2:$C$10000,$C942),"")</f>
        <v>27.18</v>
      </c>
      <c r="AK942" s="23" t="str">
        <f>IF(ISNUMBER(AVERAGEIFS(Observed!AK$2:AK$10000,Observed!$A$2:$A$10000,$A942,Observed!$C$2:$C$10000,$C942)),AVERAGEIFS(Observed!AK$2:AK$10000,Observed!$A$2:$A$10000,$A942,Observed!$C$2:$C$10000,$C942),"")</f>
        <v/>
      </c>
      <c r="AL942" s="23" t="str">
        <f>IF(ISNUMBER(AVERAGEIFS(Observed!AL$2:AL$10000,Observed!$A$2:$A$10000,$A942,Observed!$C$2:$C$10000,$C942)),AVERAGEIFS(Observed!AL$2:AL$10000,Observed!$A$2:$A$10000,$A942,Observed!$C$2:$C$10000,$C942),"")</f>
        <v/>
      </c>
      <c r="AM942" s="23" t="str">
        <f>IF(ISNUMBER(AVERAGEIFS(Observed!AM$2:AM$10000,Observed!$A$2:$A$10000,$A942,Observed!$C$2:$C$10000,$C942)),AVERAGEIFS(Observed!AM$2:AM$10000,Observed!$A$2:$A$10000,$A942,Observed!$C$2:$C$10000,$C942),"")</f>
        <v/>
      </c>
      <c r="AN942" s="23" t="str">
        <f>IF(ISNUMBER(AVERAGEIFS(Observed!AN$2:AN$10000,Observed!$A$2:$A$10000,$A942,Observed!$C$2:$C$10000,$C942)),AVERAGEIFS(Observed!AN$2:AN$10000,Observed!$A$2:$A$10000,$A942,Observed!$C$2:$C$10000,$C942),"")</f>
        <v/>
      </c>
      <c r="AO942" s="2">
        <f>COUNTIFS(Observed!$A$2:$A$10000,$A942,Observed!$C$2:$C$10000,$C942)</f>
        <v>5</v>
      </c>
      <c r="AP942" s="2">
        <f t="shared" si="18"/>
        <v>1</v>
      </c>
    </row>
    <row r="943" spans="1:42" x14ac:dyDescent="0.25">
      <c r="A943" t="s">
        <v>95</v>
      </c>
      <c r="B943" t="s">
        <v>30</v>
      </c>
      <c r="C943" s="20">
        <v>40728</v>
      </c>
      <c r="D943">
        <v>1</v>
      </c>
      <c r="F943" t="s">
        <v>109</v>
      </c>
      <c r="G943" s="25" t="s">
        <v>76</v>
      </c>
      <c r="J943" s="2"/>
      <c r="K943" s="22" t="str">
        <f>IF(ISNUMBER(AVERAGEIFS(Observed!K$2:K$10000,Observed!$A$2:$A$10000,$A943,Observed!$C$2:$C$10000,$C943)),AVERAGEIFS(Observed!K$2:K$10000,Observed!$A$2:$A$10000,$A943,Observed!$C$2:$C$10000,$C943),"")</f>
        <v/>
      </c>
      <c r="L943" s="23" t="str">
        <f>IF(ISNUMBER(AVERAGEIFS(Observed!L$2:L$10000,Observed!$A$2:$A$10000,$A943,Observed!$C$2:$C$10000,$C943)),AVERAGEIFS(Observed!L$2:L$10000,Observed!$A$2:$A$10000,$A943,Observed!$C$2:$C$10000,$C943),"")</f>
        <v/>
      </c>
      <c r="M943" s="23" t="str">
        <f>IF(ISNUMBER(AVERAGEIFS(Observed!M$2:M$10000,Observed!$A$2:$A$10000,$A943,Observed!$C$2:$C$10000,$C943)),AVERAGEIFS(Observed!M$2:M$10000,Observed!$A$2:$A$10000,$A943,Observed!$C$2:$C$10000,$C943),"")</f>
        <v/>
      </c>
      <c r="N943" s="23" t="str">
        <f>IF(ISNUMBER(AVERAGEIFS(Observed!N$2:N$10000,Observed!$A$2:$A$10000,$A943,Observed!$C$2:$C$10000,$C943)),AVERAGEIFS(Observed!N$2:N$10000,Observed!$A$2:$A$10000,$A943,Observed!$C$2:$C$10000,$C943),"")</f>
        <v/>
      </c>
      <c r="O943" s="23" t="str">
        <f>IF(ISNUMBER(AVERAGEIFS(Observed!O$2:O$10000,Observed!$A$2:$A$10000,$A943,Observed!$C$2:$C$10000,$C943)),AVERAGEIFS(Observed!O$2:O$10000,Observed!$A$2:$A$10000,$A943,Observed!$C$2:$C$10000,$C943),"")</f>
        <v/>
      </c>
      <c r="P943" s="24" t="str">
        <f>IF(ISNUMBER(AVERAGEIFS(Observed!P$2:P$10000,Observed!$A$2:$A$10000,$A943,Observed!$C$2:$C$10000,$C943)),AVERAGEIFS(Observed!P$2:P$10000,Observed!$A$2:$A$10000,$A943,Observed!$C$2:$C$10000,$C943),"")</f>
        <v/>
      </c>
      <c r="Q943" s="24" t="str">
        <f>IF(ISNUMBER(AVERAGEIFS(Observed!Q$2:Q$10000,Observed!$A$2:$A$10000,$A943,Observed!$C$2:$C$10000,$C943)),AVERAGEIFS(Observed!Q$2:Q$10000,Observed!$A$2:$A$10000,$A943,Observed!$C$2:$C$10000,$C943),"")</f>
        <v/>
      </c>
      <c r="R943" s="24" t="str">
        <f>IF(ISNUMBER(AVERAGEIFS(Observed!R$2:R$10000,Observed!$A$2:$A$10000,$A943,Observed!$C$2:$C$10000,$C943)),AVERAGEIFS(Observed!R$2:R$10000,Observed!$A$2:$A$10000,$A943,Observed!$C$2:$C$10000,$C943),"")</f>
        <v/>
      </c>
      <c r="S943" s="22" t="str">
        <f>IF(ISNUMBER(AVERAGEIFS(Observed!S$2:S$10000,Observed!$A$2:$A$10000,$A943,Observed!$C$2:$C$10000,$C943)),AVERAGEIFS(Observed!S$2:S$10000,Observed!$A$2:$A$10000,$A943,Observed!$C$2:$C$10000,$C943),"")</f>
        <v/>
      </c>
      <c r="T943" s="23" t="str">
        <f>IF(ISNUMBER(AVERAGEIFS(Observed!T$2:T$10000,Observed!$A$2:$A$10000,$A943,Observed!$C$2:$C$10000,$C943)),AVERAGEIFS(Observed!T$2:T$10000,Observed!$A$2:$A$10000,$A943,Observed!$C$2:$C$10000,$C943),"")</f>
        <v/>
      </c>
      <c r="U943" s="23" t="str">
        <f>IF(ISNUMBER(AVERAGEIFS(Observed!U$2:U$10000,Observed!$A$2:$A$10000,$A943,Observed!$C$2:$C$10000,$C943)),AVERAGEIFS(Observed!U$2:U$10000,Observed!$A$2:$A$10000,$A943,Observed!$C$2:$C$10000,$C943),"")</f>
        <v/>
      </c>
      <c r="V943" s="23" t="str">
        <f>IF(ISNUMBER(AVERAGEIFS(Observed!V$2:V$10000,Observed!$A$2:$A$10000,$A943,Observed!$C$2:$C$10000,$C943)),AVERAGEIFS(Observed!V$2:V$10000,Observed!$A$2:$A$10000,$A943,Observed!$C$2:$C$10000,$C943),"")</f>
        <v/>
      </c>
      <c r="W943" s="23" t="str">
        <f>IF(ISNUMBER(AVERAGEIFS(Observed!W$2:W$10000,Observed!$A$2:$A$10000,$A943,Observed!$C$2:$C$10000,$C943)),AVERAGEIFS(Observed!W$2:W$10000,Observed!$A$2:$A$10000,$A943,Observed!$C$2:$C$10000,$C943),"")</f>
        <v/>
      </c>
      <c r="X943" s="23" t="str">
        <f>IF(ISNUMBER(AVERAGEIFS(Observed!X$2:X$10000,Observed!$A$2:$A$10000,$A943,Observed!$C$2:$C$10000,$C943)),AVERAGEIFS(Observed!X$2:X$10000,Observed!$A$2:$A$10000,$A943,Observed!$C$2:$C$10000,$C943),"")</f>
        <v/>
      </c>
      <c r="Y943" s="23" t="str">
        <f>IF(ISNUMBER(AVERAGEIFS(Observed!Y$2:Y$10000,Observed!$A$2:$A$10000,$A943,Observed!$C$2:$C$10000,$C943)),AVERAGEIFS(Observed!Y$2:Y$10000,Observed!$A$2:$A$10000,$A943,Observed!$C$2:$C$10000,$C943),"")</f>
        <v/>
      </c>
      <c r="Z943" s="23" t="str">
        <f>IF(ISNUMBER(AVERAGEIFS(Observed!Z$2:Z$10000,Observed!$A$2:$A$10000,$A943,Observed!$C$2:$C$10000,$C943)),AVERAGEIFS(Observed!Z$2:Z$10000,Observed!$A$2:$A$10000,$A943,Observed!$C$2:$C$10000,$C943),"")</f>
        <v/>
      </c>
      <c r="AA943" s="23" t="str">
        <f>IF(ISNUMBER(AVERAGEIFS(Observed!AA$2:AA$10000,Observed!$A$2:$A$10000,$A943,Observed!$C$2:$C$10000,$C943)),AVERAGEIFS(Observed!AA$2:AA$10000,Observed!$A$2:$A$10000,$A943,Observed!$C$2:$C$10000,$C943),"")</f>
        <v/>
      </c>
      <c r="AB943" s="23" t="str">
        <f>IF(ISNUMBER(AVERAGEIFS(Observed!AB$2:AB$10000,Observed!$A$2:$A$10000,$A943,Observed!$C$2:$C$10000,$C943)),AVERAGEIFS(Observed!AB$2:AB$10000,Observed!$A$2:$A$10000,$A943,Observed!$C$2:$C$10000,$C943),"")</f>
        <v/>
      </c>
      <c r="AC943" s="23" t="str">
        <f>IF(ISNUMBER(AVERAGEIFS(Observed!AC$2:AC$10000,Observed!$A$2:$A$10000,$A943,Observed!$C$2:$C$10000,$C943)),AVERAGEIFS(Observed!AC$2:AC$10000,Observed!$A$2:$A$10000,$A943,Observed!$C$2:$C$10000,$C943),"")</f>
        <v/>
      </c>
      <c r="AD943" s="23" t="str">
        <f>IF(ISNUMBER(AVERAGEIFS(Observed!AD$2:AD$10000,Observed!$A$2:$A$10000,$A943,Observed!$C$2:$C$10000,$C943)),AVERAGEIFS(Observed!AD$2:AD$10000,Observed!$A$2:$A$10000,$A943,Observed!$C$2:$C$10000,$C943),"")</f>
        <v/>
      </c>
      <c r="AE943" s="24" t="str">
        <f>IF(ISNUMBER(AVERAGEIFS(Observed!AE$2:AE$10000,Observed!$A$2:$A$10000,$A943,Observed!$C$2:$C$10000,$C943)),AVERAGEIFS(Observed!AE$2:AE$10000,Observed!$A$2:$A$10000,$A943,Observed!$C$2:$C$10000,$C943),"")</f>
        <v/>
      </c>
      <c r="AF943" s="24" t="str">
        <f>IF(ISNUMBER(AVERAGEIFS(Observed!AF$2:AF$10000,Observed!$A$2:$A$10000,$A943,Observed!$C$2:$C$10000,$C943)),AVERAGEIFS(Observed!AF$2:AF$10000,Observed!$A$2:$A$10000,$A943,Observed!$C$2:$C$10000,$C943),"")</f>
        <v/>
      </c>
      <c r="AG943" s="23" t="str">
        <f>IF(ISNUMBER(AVERAGEIFS(Observed!AG$2:AG$10000,Observed!$A$2:$A$10000,$A943,Observed!$C$2:$C$10000,$C943)),AVERAGEIFS(Observed!AG$2:AG$10000,Observed!$A$2:$A$10000,$A943,Observed!$C$2:$C$10000,$C943),"")</f>
        <v/>
      </c>
      <c r="AH943" s="23" t="str">
        <f>IF(ISNUMBER(AVERAGEIFS(Observed!AH$2:AH$10000,Observed!$A$2:$A$10000,$A943,Observed!$C$2:$C$10000,$C943)),AVERAGEIFS(Observed!AH$2:AH$10000,Observed!$A$2:$A$10000,$A943,Observed!$C$2:$C$10000,$C943),"")</f>
        <v/>
      </c>
      <c r="AI943" s="22" t="str">
        <f>IF(ISNUMBER(AVERAGEIFS(Observed!AI$2:AI$10000,Observed!$A$2:$A$10000,$A943,Observed!$C$2:$C$10000,$C943)),AVERAGEIFS(Observed!AI$2:AI$10000,Observed!$A$2:$A$10000,$A943,Observed!$C$2:$C$10000,$C943),"")</f>
        <v/>
      </c>
      <c r="AJ943" s="23">
        <f>IF(ISNUMBER(AVERAGEIFS(Observed!AJ$2:AJ$10000,Observed!$A$2:$A$10000,$A943,Observed!$C$2:$C$10000,$C943)),AVERAGEIFS(Observed!AJ$2:AJ$10000,Observed!$A$2:$A$10000,$A943,Observed!$C$2:$C$10000,$C943),"")</f>
        <v>7.2799999999999994</v>
      </c>
      <c r="AK943" s="23" t="str">
        <f>IF(ISNUMBER(AVERAGEIFS(Observed!AK$2:AK$10000,Observed!$A$2:$A$10000,$A943,Observed!$C$2:$C$10000,$C943)),AVERAGEIFS(Observed!AK$2:AK$10000,Observed!$A$2:$A$10000,$A943,Observed!$C$2:$C$10000,$C943),"")</f>
        <v/>
      </c>
      <c r="AL943" s="23" t="str">
        <f>IF(ISNUMBER(AVERAGEIFS(Observed!AL$2:AL$10000,Observed!$A$2:$A$10000,$A943,Observed!$C$2:$C$10000,$C943)),AVERAGEIFS(Observed!AL$2:AL$10000,Observed!$A$2:$A$10000,$A943,Observed!$C$2:$C$10000,$C943),"")</f>
        <v/>
      </c>
      <c r="AM943" s="23" t="str">
        <f>IF(ISNUMBER(AVERAGEIFS(Observed!AM$2:AM$10000,Observed!$A$2:$A$10000,$A943,Observed!$C$2:$C$10000,$C943)),AVERAGEIFS(Observed!AM$2:AM$10000,Observed!$A$2:$A$10000,$A943,Observed!$C$2:$C$10000,$C943),"")</f>
        <v/>
      </c>
      <c r="AN943" s="23" t="str">
        <f>IF(ISNUMBER(AVERAGEIFS(Observed!AN$2:AN$10000,Observed!$A$2:$A$10000,$A943,Observed!$C$2:$C$10000,$C943)),AVERAGEIFS(Observed!AN$2:AN$10000,Observed!$A$2:$A$10000,$A943,Observed!$C$2:$C$10000,$C943),"")</f>
        <v/>
      </c>
      <c r="AO943" s="2">
        <f>COUNTIFS(Observed!$A$2:$A$10000,$A943,Observed!$C$2:$C$10000,$C943)</f>
        <v>5</v>
      </c>
      <c r="AP943" s="2">
        <f t="shared" si="18"/>
        <v>1</v>
      </c>
    </row>
    <row r="944" spans="1:42" x14ac:dyDescent="0.25">
      <c r="A944" t="s">
        <v>95</v>
      </c>
      <c r="B944" t="s">
        <v>30</v>
      </c>
      <c r="C944" s="20">
        <v>40742</v>
      </c>
      <c r="D944">
        <v>1</v>
      </c>
      <c r="F944" t="s">
        <v>109</v>
      </c>
      <c r="G944" s="25" t="s">
        <v>76</v>
      </c>
      <c r="J944" s="2"/>
      <c r="K944" s="22" t="str">
        <f>IF(ISNUMBER(AVERAGEIFS(Observed!K$2:K$10000,Observed!$A$2:$A$10000,$A944,Observed!$C$2:$C$10000,$C944)),AVERAGEIFS(Observed!K$2:K$10000,Observed!$A$2:$A$10000,$A944,Observed!$C$2:$C$10000,$C944),"")</f>
        <v/>
      </c>
      <c r="L944" s="23" t="str">
        <f>IF(ISNUMBER(AVERAGEIFS(Observed!L$2:L$10000,Observed!$A$2:$A$10000,$A944,Observed!$C$2:$C$10000,$C944)),AVERAGEIFS(Observed!L$2:L$10000,Observed!$A$2:$A$10000,$A944,Observed!$C$2:$C$10000,$C944),"")</f>
        <v/>
      </c>
      <c r="M944" s="23" t="str">
        <f>IF(ISNUMBER(AVERAGEIFS(Observed!M$2:M$10000,Observed!$A$2:$A$10000,$A944,Observed!$C$2:$C$10000,$C944)),AVERAGEIFS(Observed!M$2:M$10000,Observed!$A$2:$A$10000,$A944,Observed!$C$2:$C$10000,$C944),"")</f>
        <v/>
      </c>
      <c r="N944" s="23" t="str">
        <f>IF(ISNUMBER(AVERAGEIFS(Observed!N$2:N$10000,Observed!$A$2:$A$10000,$A944,Observed!$C$2:$C$10000,$C944)),AVERAGEIFS(Observed!N$2:N$10000,Observed!$A$2:$A$10000,$A944,Observed!$C$2:$C$10000,$C944),"")</f>
        <v/>
      </c>
      <c r="O944" s="23" t="str">
        <f>IF(ISNUMBER(AVERAGEIFS(Observed!O$2:O$10000,Observed!$A$2:$A$10000,$A944,Observed!$C$2:$C$10000,$C944)),AVERAGEIFS(Observed!O$2:O$10000,Observed!$A$2:$A$10000,$A944,Observed!$C$2:$C$10000,$C944),"")</f>
        <v/>
      </c>
      <c r="P944" s="24" t="str">
        <f>IF(ISNUMBER(AVERAGEIFS(Observed!P$2:P$10000,Observed!$A$2:$A$10000,$A944,Observed!$C$2:$C$10000,$C944)),AVERAGEIFS(Observed!P$2:P$10000,Observed!$A$2:$A$10000,$A944,Observed!$C$2:$C$10000,$C944),"")</f>
        <v/>
      </c>
      <c r="Q944" s="24" t="str">
        <f>IF(ISNUMBER(AVERAGEIFS(Observed!Q$2:Q$10000,Observed!$A$2:$A$10000,$A944,Observed!$C$2:$C$10000,$C944)),AVERAGEIFS(Observed!Q$2:Q$10000,Observed!$A$2:$A$10000,$A944,Observed!$C$2:$C$10000,$C944),"")</f>
        <v/>
      </c>
      <c r="R944" s="24" t="str">
        <f>IF(ISNUMBER(AVERAGEIFS(Observed!R$2:R$10000,Observed!$A$2:$A$10000,$A944,Observed!$C$2:$C$10000,$C944)),AVERAGEIFS(Observed!R$2:R$10000,Observed!$A$2:$A$10000,$A944,Observed!$C$2:$C$10000,$C944),"")</f>
        <v/>
      </c>
      <c r="S944" s="22" t="str">
        <f>IF(ISNUMBER(AVERAGEIFS(Observed!S$2:S$10000,Observed!$A$2:$A$10000,$A944,Observed!$C$2:$C$10000,$C944)),AVERAGEIFS(Observed!S$2:S$10000,Observed!$A$2:$A$10000,$A944,Observed!$C$2:$C$10000,$C944),"")</f>
        <v/>
      </c>
      <c r="T944" s="23" t="str">
        <f>IF(ISNUMBER(AVERAGEIFS(Observed!T$2:T$10000,Observed!$A$2:$A$10000,$A944,Observed!$C$2:$C$10000,$C944)),AVERAGEIFS(Observed!T$2:T$10000,Observed!$A$2:$A$10000,$A944,Observed!$C$2:$C$10000,$C944),"")</f>
        <v/>
      </c>
      <c r="U944" s="23" t="str">
        <f>IF(ISNUMBER(AVERAGEIFS(Observed!U$2:U$10000,Observed!$A$2:$A$10000,$A944,Observed!$C$2:$C$10000,$C944)),AVERAGEIFS(Observed!U$2:U$10000,Observed!$A$2:$A$10000,$A944,Observed!$C$2:$C$10000,$C944),"")</f>
        <v/>
      </c>
      <c r="V944" s="23" t="str">
        <f>IF(ISNUMBER(AVERAGEIFS(Observed!V$2:V$10000,Observed!$A$2:$A$10000,$A944,Observed!$C$2:$C$10000,$C944)),AVERAGEIFS(Observed!V$2:V$10000,Observed!$A$2:$A$10000,$A944,Observed!$C$2:$C$10000,$C944),"")</f>
        <v/>
      </c>
      <c r="W944" s="23" t="str">
        <f>IF(ISNUMBER(AVERAGEIFS(Observed!W$2:W$10000,Observed!$A$2:$A$10000,$A944,Observed!$C$2:$C$10000,$C944)),AVERAGEIFS(Observed!W$2:W$10000,Observed!$A$2:$A$10000,$A944,Observed!$C$2:$C$10000,$C944),"")</f>
        <v/>
      </c>
      <c r="X944" s="23" t="str">
        <f>IF(ISNUMBER(AVERAGEIFS(Observed!X$2:X$10000,Observed!$A$2:$A$10000,$A944,Observed!$C$2:$C$10000,$C944)),AVERAGEIFS(Observed!X$2:X$10000,Observed!$A$2:$A$10000,$A944,Observed!$C$2:$C$10000,$C944),"")</f>
        <v/>
      </c>
      <c r="Y944" s="23" t="str">
        <f>IF(ISNUMBER(AVERAGEIFS(Observed!Y$2:Y$10000,Observed!$A$2:$A$10000,$A944,Observed!$C$2:$C$10000,$C944)),AVERAGEIFS(Observed!Y$2:Y$10000,Observed!$A$2:$A$10000,$A944,Observed!$C$2:$C$10000,$C944),"")</f>
        <v/>
      </c>
      <c r="Z944" s="23" t="str">
        <f>IF(ISNUMBER(AVERAGEIFS(Observed!Z$2:Z$10000,Observed!$A$2:$A$10000,$A944,Observed!$C$2:$C$10000,$C944)),AVERAGEIFS(Observed!Z$2:Z$10000,Observed!$A$2:$A$10000,$A944,Observed!$C$2:$C$10000,$C944),"")</f>
        <v/>
      </c>
      <c r="AA944" s="23" t="str">
        <f>IF(ISNUMBER(AVERAGEIFS(Observed!AA$2:AA$10000,Observed!$A$2:$A$10000,$A944,Observed!$C$2:$C$10000,$C944)),AVERAGEIFS(Observed!AA$2:AA$10000,Observed!$A$2:$A$10000,$A944,Observed!$C$2:$C$10000,$C944),"")</f>
        <v/>
      </c>
      <c r="AB944" s="23" t="str">
        <f>IF(ISNUMBER(AVERAGEIFS(Observed!AB$2:AB$10000,Observed!$A$2:$A$10000,$A944,Observed!$C$2:$C$10000,$C944)),AVERAGEIFS(Observed!AB$2:AB$10000,Observed!$A$2:$A$10000,$A944,Observed!$C$2:$C$10000,$C944),"")</f>
        <v/>
      </c>
      <c r="AC944" s="23" t="str">
        <f>IF(ISNUMBER(AVERAGEIFS(Observed!AC$2:AC$10000,Observed!$A$2:$A$10000,$A944,Observed!$C$2:$C$10000,$C944)),AVERAGEIFS(Observed!AC$2:AC$10000,Observed!$A$2:$A$10000,$A944,Observed!$C$2:$C$10000,$C944),"")</f>
        <v/>
      </c>
      <c r="AD944" s="23" t="str">
        <f>IF(ISNUMBER(AVERAGEIFS(Observed!AD$2:AD$10000,Observed!$A$2:$A$10000,$A944,Observed!$C$2:$C$10000,$C944)),AVERAGEIFS(Observed!AD$2:AD$10000,Observed!$A$2:$A$10000,$A944,Observed!$C$2:$C$10000,$C944),"")</f>
        <v/>
      </c>
      <c r="AE944" s="24" t="str">
        <f>IF(ISNUMBER(AVERAGEIFS(Observed!AE$2:AE$10000,Observed!$A$2:$A$10000,$A944,Observed!$C$2:$C$10000,$C944)),AVERAGEIFS(Observed!AE$2:AE$10000,Observed!$A$2:$A$10000,$A944,Observed!$C$2:$C$10000,$C944),"")</f>
        <v/>
      </c>
      <c r="AF944" s="24" t="str">
        <f>IF(ISNUMBER(AVERAGEIFS(Observed!AF$2:AF$10000,Observed!$A$2:$A$10000,$A944,Observed!$C$2:$C$10000,$C944)),AVERAGEIFS(Observed!AF$2:AF$10000,Observed!$A$2:$A$10000,$A944,Observed!$C$2:$C$10000,$C944),"")</f>
        <v/>
      </c>
      <c r="AG944" s="23" t="str">
        <f>IF(ISNUMBER(AVERAGEIFS(Observed!AG$2:AG$10000,Observed!$A$2:$A$10000,$A944,Observed!$C$2:$C$10000,$C944)),AVERAGEIFS(Observed!AG$2:AG$10000,Observed!$A$2:$A$10000,$A944,Observed!$C$2:$C$10000,$C944),"")</f>
        <v/>
      </c>
      <c r="AH944" s="23" t="str">
        <f>IF(ISNUMBER(AVERAGEIFS(Observed!AH$2:AH$10000,Observed!$A$2:$A$10000,$A944,Observed!$C$2:$C$10000,$C944)),AVERAGEIFS(Observed!AH$2:AH$10000,Observed!$A$2:$A$10000,$A944,Observed!$C$2:$C$10000,$C944),"")</f>
        <v/>
      </c>
      <c r="AI944" s="22" t="str">
        <f>IF(ISNUMBER(AVERAGEIFS(Observed!AI$2:AI$10000,Observed!$A$2:$A$10000,$A944,Observed!$C$2:$C$10000,$C944)),AVERAGEIFS(Observed!AI$2:AI$10000,Observed!$A$2:$A$10000,$A944,Observed!$C$2:$C$10000,$C944),"")</f>
        <v/>
      </c>
      <c r="AJ944" s="23">
        <f>IF(ISNUMBER(AVERAGEIFS(Observed!AJ$2:AJ$10000,Observed!$A$2:$A$10000,$A944,Observed!$C$2:$C$10000,$C944)),AVERAGEIFS(Observed!AJ$2:AJ$10000,Observed!$A$2:$A$10000,$A944,Observed!$C$2:$C$10000,$C944),"")</f>
        <v>14.38</v>
      </c>
      <c r="AK944" s="23" t="str">
        <f>IF(ISNUMBER(AVERAGEIFS(Observed!AK$2:AK$10000,Observed!$A$2:$A$10000,$A944,Observed!$C$2:$C$10000,$C944)),AVERAGEIFS(Observed!AK$2:AK$10000,Observed!$A$2:$A$10000,$A944,Observed!$C$2:$C$10000,$C944),"")</f>
        <v/>
      </c>
      <c r="AL944" s="23" t="str">
        <f>IF(ISNUMBER(AVERAGEIFS(Observed!AL$2:AL$10000,Observed!$A$2:$A$10000,$A944,Observed!$C$2:$C$10000,$C944)),AVERAGEIFS(Observed!AL$2:AL$10000,Observed!$A$2:$A$10000,$A944,Observed!$C$2:$C$10000,$C944),"")</f>
        <v/>
      </c>
      <c r="AM944" s="23" t="str">
        <f>IF(ISNUMBER(AVERAGEIFS(Observed!AM$2:AM$10000,Observed!$A$2:$A$10000,$A944,Observed!$C$2:$C$10000,$C944)),AVERAGEIFS(Observed!AM$2:AM$10000,Observed!$A$2:$A$10000,$A944,Observed!$C$2:$C$10000,$C944),"")</f>
        <v/>
      </c>
      <c r="AN944" s="23" t="str">
        <f>IF(ISNUMBER(AVERAGEIFS(Observed!AN$2:AN$10000,Observed!$A$2:$A$10000,$A944,Observed!$C$2:$C$10000,$C944)),AVERAGEIFS(Observed!AN$2:AN$10000,Observed!$A$2:$A$10000,$A944,Observed!$C$2:$C$10000,$C944),"")</f>
        <v/>
      </c>
      <c r="AO944" s="2">
        <f>COUNTIFS(Observed!$A$2:$A$10000,$A944,Observed!$C$2:$C$10000,$C944)</f>
        <v>5</v>
      </c>
      <c r="AP944" s="2">
        <f t="shared" si="18"/>
        <v>1</v>
      </c>
    </row>
    <row r="945" spans="1:42" x14ac:dyDescent="0.25">
      <c r="A945" t="s">
        <v>95</v>
      </c>
      <c r="B945" t="s">
        <v>30</v>
      </c>
      <c r="C945" s="20">
        <v>40749</v>
      </c>
      <c r="D945">
        <v>1</v>
      </c>
      <c r="F945" t="s">
        <v>109</v>
      </c>
      <c r="G945" s="25" t="s">
        <v>76</v>
      </c>
      <c r="J945" s="2"/>
      <c r="K945" s="22" t="str">
        <f>IF(ISNUMBER(AVERAGEIFS(Observed!K$2:K$10000,Observed!$A$2:$A$10000,$A945,Observed!$C$2:$C$10000,$C945)),AVERAGEIFS(Observed!K$2:K$10000,Observed!$A$2:$A$10000,$A945,Observed!$C$2:$C$10000,$C945),"")</f>
        <v/>
      </c>
      <c r="L945" s="23" t="str">
        <f>IF(ISNUMBER(AVERAGEIFS(Observed!L$2:L$10000,Observed!$A$2:$A$10000,$A945,Observed!$C$2:$C$10000,$C945)),AVERAGEIFS(Observed!L$2:L$10000,Observed!$A$2:$A$10000,$A945,Observed!$C$2:$C$10000,$C945),"")</f>
        <v/>
      </c>
      <c r="M945" s="23" t="str">
        <f>IF(ISNUMBER(AVERAGEIFS(Observed!M$2:M$10000,Observed!$A$2:$A$10000,$A945,Observed!$C$2:$C$10000,$C945)),AVERAGEIFS(Observed!M$2:M$10000,Observed!$A$2:$A$10000,$A945,Observed!$C$2:$C$10000,$C945),"")</f>
        <v/>
      </c>
      <c r="N945" s="23" t="str">
        <f>IF(ISNUMBER(AVERAGEIFS(Observed!N$2:N$10000,Observed!$A$2:$A$10000,$A945,Observed!$C$2:$C$10000,$C945)),AVERAGEIFS(Observed!N$2:N$10000,Observed!$A$2:$A$10000,$A945,Observed!$C$2:$C$10000,$C945),"")</f>
        <v/>
      </c>
      <c r="O945" s="23" t="str">
        <f>IF(ISNUMBER(AVERAGEIFS(Observed!O$2:O$10000,Observed!$A$2:$A$10000,$A945,Observed!$C$2:$C$10000,$C945)),AVERAGEIFS(Observed!O$2:O$10000,Observed!$A$2:$A$10000,$A945,Observed!$C$2:$C$10000,$C945),"")</f>
        <v/>
      </c>
      <c r="P945" s="24" t="str">
        <f>IF(ISNUMBER(AVERAGEIFS(Observed!P$2:P$10000,Observed!$A$2:$A$10000,$A945,Observed!$C$2:$C$10000,$C945)),AVERAGEIFS(Observed!P$2:P$10000,Observed!$A$2:$A$10000,$A945,Observed!$C$2:$C$10000,$C945),"")</f>
        <v/>
      </c>
      <c r="Q945" s="24" t="str">
        <f>IF(ISNUMBER(AVERAGEIFS(Observed!Q$2:Q$10000,Observed!$A$2:$A$10000,$A945,Observed!$C$2:$C$10000,$C945)),AVERAGEIFS(Observed!Q$2:Q$10000,Observed!$A$2:$A$10000,$A945,Observed!$C$2:$C$10000,$C945),"")</f>
        <v/>
      </c>
      <c r="R945" s="24" t="str">
        <f>IF(ISNUMBER(AVERAGEIFS(Observed!R$2:R$10000,Observed!$A$2:$A$10000,$A945,Observed!$C$2:$C$10000,$C945)),AVERAGEIFS(Observed!R$2:R$10000,Observed!$A$2:$A$10000,$A945,Observed!$C$2:$C$10000,$C945),"")</f>
        <v/>
      </c>
      <c r="S945" s="22" t="str">
        <f>IF(ISNUMBER(AVERAGEIFS(Observed!S$2:S$10000,Observed!$A$2:$A$10000,$A945,Observed!$C$2:$C$10000,$C945)),AVERAGEIFS(Observed!S$2:S$10000,Observed!$A$2:$A$10000,$A945,Observed!$C$2:$C$10000,$C945),"")</f>
        <v/>
      </c>
      <c r="T945" s="23" t="str">
        <f>IF(ISNUMBER(AVERAGEIFS(Observed!T$2:T$10000,Observed!$A$2:$A$10000,$A945,Observed!$C$2:$C$10000,$C945)),AVERAGEIFS(Observed!T$2:T$10000,Observed!$A$2:$A$10000,$A945,Observed!$C$2:$C$10000,$C945),"")</f>
        <v/>
      </c>
      <c r="U945" s="23" t="str">
        <f>IF(ISNUMBER(AVERAGEIFS(Observed!U$2:U$10000,Observed!$A$2:$A$10000,$A945,Observed!$C$2:$C$10000,$C945)),AVERAGEIFS(Observed!U$2:U$10000,Observed!$A$2:$A$10000,$A945,Observed!$C$2:$C$10000,$C945),"")</f>
        <v/>
      </c>
      <c r="V945" s="23" t="str">
        <f>IF(ISNUMBER(AVERAGEIFS(Observed!V$2:V$10000,Observed!$A$2:$A$10000,$A945,Observed!$C$2:$C$10000,$C945)),AVERAGEIFS(Observed!V$2:V$10000,Observed!$A$2:$A$10000,$A945,Observed!$C$2:$C$10000,$C945),"")</f>
        <v/>
      </c>
      <c r="W945" s="23" t="str">
        <f>IF(ISNUMBER(AVERAGEIFS(Observed!W$2:W$10000,Observed!$A$2:$A$10000,$A945,Observed!$C$2:$C$10000,$C945)),AVERAGEIFS(Observed!W$2:W$10000,Observed!$A$2:$A$10000,$A945,Observed!$C$2:$C$10000,$C945),"")</f>
        <v/>
      </c>
      <c r="X945" s="23" t="str">
        <f>IF(ISNUMBER(AVERAGEIFS(Observed!X$2:X$10000,Observed!$A$2:$A$10000,$A945,Observed!$C$2:$C$10000,$C945)),AVERAGEIFS(Observed!X$2:X$10000,Observed!$A$2:$A$10000,$A945,Observed!$C$2:$C$10000,$C945),"")</f>
        <v/>
      </c>
      <c r="Y945" s="23" t="str">
        <f>IF(ISNUMBER(AVERAGEIFS(Observed!Y$2:Y$10000,Observed!$A$2:$A$10000,$A945,Observed!$C$2:$C$10000,$C945)),AVERAGEIFS(Observed!Y$2:Y$10000,Observed!$A$2:$A$10000,$A945,Observed!$C$2:$C$10000,$C945),"")</f>
        <v/>
      </c>
      <c r="Z945" s="23" t="str">
        <f>IF(ISNUMBER(AVERAGEIFS(Observed!Z$2:Z$10000,Observed!$A$2:$A$10000,$A945,Observed!$C$2:$C$10000,$C945)),AVERAGEIFS(Observed!Z$2:Z$10000,Observed!$A$2:$A$10000,$A945,Observed!$C$2:$C$10000,$C945),"")</f>
        <v/>
      </c>
      <c r="AA945" s="23" t="str">
        <f>IF(ISNUMBER(AVERAGEIFS(Observed!AA$2:AA$10000,Observed!$A$2:$A$10000,$A945,Observed!$C$2:$C$10000,$C945)),AVERAGEIFS(Observed!AA$2:AA$10000,Observed!$A$2:$A$10000,$A945,Observed!$C$2:$C$10000,$C945),"")</f>
        <v/>
      </c>
      <c r="AB945" s="23" t="str">
        <f>IF(ISNUMBER(AVERAGEIFS(Observed!AB$2:AB$10000,Observed!$A$2:$A$10000,$A945,Observed!$C$2:$C$10000,$C945)),AVERAGEIFS(Observed!AB$2:AB$10000,Observed!$A$2:$A$10000,$A945,Observed!$C$2:$C$10000,$C945),"")</f>
        <v/>
      </c>
      <c r="AC945" s="23" t="str">
        <f>IF(ISNUMBER(AVERAGEIFS(Observed!AC$2:AC$10000,Observed!$A$2:$A$10000,$A945,Observed!$C$2:$C$10000,$C945)),AVERAGEIFS(Observed!AC$2:AC$10000,Observed!$A$2:$A$10000,$A945,Observed!$C$2:$C$10000,$C945),"")</f>
        <v/>
      </c>
      <c r="AD945" s="23" t="str">
        <f>IF(ISNUMBER(AVERAGEIFS(Observed!AD$2:AD$10000,Observed!$A$2:$A$10000,$A945,Observed!$C$2:$C$10000,$C945)),AVERAGEIFS(Observed!AD$2:AD$10000,Observed!$A$2:$A$10000,$A945,Observed!$C$2:$C$10000,$C945),"")</f>
        <v/>
      </c>
      <c r="AE945" s="24" t="str">
        <f>IF(ISNUMBER(AVERAGEIFS(Observed!AE$2:AE$10000,Observed!$A$2:$A$10000,$A945,Observed!$C$2:$C$10000,$C945)),AVERAGEIFS(Observed!AE$2:AE$10000,Observed!$A$2:$A$10000,$A945,Observed!$C$2:$C$10000,$C945),"")</f>
        <v/>
      </c>
      <c r="AF945" s="24" t="str">
        <f>IF(ISNUMBER(AVERAGEIFS(Observed!AF$2:AF$10000,Observed!$A$2:$A$10000,$A945,Observed!$C$2:$C$10000,$C945)),AVERAGEIFS(Observed!AF$2:AF$10000,Observed!$A$2:$A$10000,$A945,Observed!$C$2:$C$10000,$C945),"")</f>
        <v/>
      </c>
      <c r="AG945" s="23" t="str">
        <f>IF(ISNUMBER(AVERAGEIFS(Observed!AG$2:AG$10000,Observed!$A$2:$A$10000,$A945,Observed!$C$2:$C$10000,$C945)),AVERAGEIFS(Observed!AG$2:AG$10000,Observed!$A$2:$A$10000,$A945,Observed!$C$2:$C$10000,$C945),"")</f>
        <v/>
      </c>
      <c r="AH945" s="23" t="str">
        <f>IF(ISNUMBER(AVERAGEIFS(Observed!AH$2:AH$10000,Observed!$A$2:$A$10000,$A945,Observed!$C$2:$C$10000,$C945)),AVERAGEIFS(Observed!AH$2:AH$10000,Observed!$A$2:$A$10000,$A945,Observed!$C$2:$C$10000,$C945),"")</f>
        <v/>
      </c>
      <c r="AI945" s="22" t="str">
        <f>IF(ISNUMBER(AVERAGEIFS(Observed!AI$2:AI$10000,Observed!$A$2:$A$10000,$A945,Observed!$C$2:$C$10000,$C945)),AVERAGEIFS(Observed!AI$2:AI$10000,Observed!$A$2:$A$10000,$A945,Observed!$C$2:$C$10000,$C945),"")</f>
        <v/>
      </c>
      <c r="AJ945" s="23">
        <f>IF(ISNUMBER(AVERAGEIFS(Observed!AJ$2:AJ$10000,Observed!$A$2:$A$10000,$A945,Observed!$C$2:$C$10000,$C945)),AVERAGEIFS(Observed!AJ$2:AJ$10000,Observed!$A$2:$A$10000,$A945,Observed!$C$2:$C$10000,$C945),"")</f>
        <v>15.639999999999997</v>
      </c>
      <c r="AK945" s="23" t="str">
        <f>IF(ISNUMBER(AVERAGEIFS(Observed!AK$2:AK$10000,Observed!$A$2:$A$10000,$A945,Observed!$C$2:$C$10000,$C945)),AVERAGEIFS(Observed!AK$2:AK$10000,Observed!$A$2:$A$10000,$A945,Observed!$C$2:$C$10000,$C945),"")</f>
        <v/>
      </c>
      <c r="AL945" s="23" t="str">
        <f>IF(ISNUMBER(AVERAGEIFS(Observed!AL$2:AL$10000,Observed!$A$2:$A$10000,$A945,Observed!$C$2:$C$10000,$C945)),AVERAGEIFS(Observed!AL$2:AL$10000,Observed!$A$2:$A$10000,$A945,Observed!$C$2:$C$10000,$C945),"")</f>
        <v/>
      </c>
      <c r="AM945" s="23" t="str">
        <f>IF(ISNUMBER(AVERAGEIFS(Observed!AM$2:AM$10000,Observed!$A$2:$A$10000,$A945,Observed!$C$2:$C$10000,$C945)),AVERAGEIFS(Observed!AM$2:AM$10000,Observed!$A$2:$A$10000,$A945,Observed!$C$2:$C$10000,$C945),"")</f>
        <v/>
      </c>
      <c r="AN945" s="23" t="str">
        <f>IF(ISNUMBER(AVERAGEIFS(Observed!AN$2:AN$10000,Observed!$A$2:$A$10000,$A945,Observed!$C$2:$C$10000,$C945)),AVERAGEIFS(Observed!AN$2:AN$10000,Observed!$A$2:$A$10000,$A945,Observed!$C$2:$C$10000,$C945),"")</f>
        <v/>
      </c>
      <c r="AO945" s="2">
        <f>COUNTIFS(Observed!$A$2:$A$10000,$A945,Observed!$C$2:$C$10000,$C945)</f>
        <v>5</v>
      </c>
      <c r="AP945" s="2">
        <f t="shared" si="18"/>
        <v>1</v>
      </c>
    </row>
    <row r="946" spans="1:42" x14ac:dyDescent="0.25">
      <c r="A946" t="s">
        <v>95</v>
      </c>
      <c r="B946" t="s">
        <v>30</v>
      </c>
      <c r="C946" s="20">
        <v>40771</v>
      </c>
      <c r="D946">
        <v>1</v>
      </c>
      <c r="F946" t="s">
        <v>109</v>
      </c>
      <c r="G946" s="25" t="s">
        <v>76</v>
      </c>
      <c r="J946" s="2"/>
      <c r="K946" s="22" t="str">
        <f>IF(ISNUMBER(AVERAGEIFS(Observed!K$2:K$10000,Observed!$A$2:$A$10000,$A946,Observed!$C$2:$C$10000,$C946)),AVERAGEIFS(Observed!K$2:K$10000,Observed!$A$2:$A$10000,$A946,Observed!$C$2:$C$10000,$C946),"")</f>
        <v/>
      </c>
      <c r="L946" s="23" t="str">
        <f>IF(ISNUMBER(AVERAGEIFS(Observed!L$2:L$10000,Observed!$A$2:$A$10000,$A946,Observed!$C$2:$C$10000,$C946)),AVERAGEIFS(Observed!L$2:L$10000,Observed!$A$2:$A$10000,$A946,Observed!$C$2:$C$10000,$C946),"")</f>
        <v/>
      </c>
      <c r="M946" s="23" t="str">
        <f>IF(ISNUMBER(AVERAGEIFS(Observed!M$2:M$10000,Observed!$A$2:$A$10000,$A946,Observed!$C$2:$C$10000,$C946)),AVERAGEIFS(Observed!M$2:M$10000,Observed!$A$2:$A$10000,$A946,Observed!$C$2:$C$10000,$C946),"")</f>
        <v/>
      </c>
      <c r="N946" s="23" t="str">
        <f>IF(ISNUMBER(AVERAGEIFS(Observed!N$2:N$10000,Observed!$A$2:$A$10000,$A946,Observed!$C$2:$C$10000,$C946)),AVERAGEIFS(Observed!N$2:N$10000,Observed!$A$2:$A$10000,$A946,Observed!$C$2:$C$10000,$C946),"")</f>
        <v/>
      </c>
      <c r="O946" s="23" t="str">
        <f>IF(ISNUMBER(AVERAGEIFS(Observed!O$2:O$10000,Observed!$A$2:$A$10000,$A946,Observed!$C$2:$C$10000,$C946)),AVERAGEIFS(Observed!O$2:O$10000,Observed!$A$2:$A$10000,$A946,Observed!$C$2:$C$10000,$C946),"")</f>
        <v/>
      </c>
      <c r="P946" s="24" t="str">
        <f>IF(ISNUMBER(AVERAGEIFS(Observed!P$2:P$10000,Observed!$A$2:$A$10000,$A946,Observed!$C$2:$C$10000,$C946)),AVERAGEIFS(Observed!P$2:P$10000,Observed!$A$2:$A$10000,$A946,Observed!$C$2:$C$10000,$C946),"")</f>
        <v/>
      </c>
      <c r="Q946" s="24" t="str">
        <f>IF(ISNUMBER(AVERAGEIFS(Observed!Q$2:Q$10000,Observed!$A$2:$A$10000,$A946,Observed!$C$2:$C$10000,$C946)),AVERAGEIFS(Observed!Q$2:Q$10000,Observed!$A$2:$A$10000,$A946,Observed!$C$2:$C$10000,$C946),"")</f>
        <v/>
      </c>
      <c r="R946" s="24" t="str">
        <f>IF(ISNUMBER(AVERAGEIFS(Observed!R$2:R$10000,Observed!$A$2:$A$10000,$A946,Observed!$C$2:$C$10000,$C946)),AVERAGEIFS(Observed!R$2:R$10000,Observed!$A$2:$A$10000,$A946,Observed!$C$2:$C$10000,$C946),"")</f>
        <v/>
      </c>
      <c r="S946" s="22" t="str">
        <f>IF(ISNUMBER(AVERAGEIFS(Observed!S$2:S$10000,Observed!$A$2:$A$10000,$A946,Observed!$C$2:$C$10000,$C946)),AVERAGEIFS(Observed!S$2:S$10000,Observed!$A$2:$A$10000,$A946,Observed!$C$2:$C$10000,$C946),"")</f>
        <v/>
      </c>
      <c r="T946" s="23" t="str">
        <f>IF(ISNUMBER(AVERAGEIFS(Observed!T$2:T$10000,Observed!$A$2:$A$10000,$A946,Observed!$C$2:$C$10000,$C946)),AVERAGEIFS(Observed!T$2:T$10000,Observed!$A$2:$A$10000,$A946,Observed!$C$2:$C$10000,$C946),"")</f>
        <v/>
      </c>
      <c r="U946" s="23" t="str">
        <f>IF(ISNUMBER(AVERAGEIFS(Observed!U$2:U$10000,Observed!$A$2:$A$10000,$A946,Observed!$C$2:$C$10000,$C946)),AVERAGEIFS(Observed!U$2:U$10000,Observed!$A$2:$A$10000,$A946,Observed!$C$2:$C$10000,$C946),"")</f>
        <v/>
      </c>
      <c r="V946" s="23" t="str">
        <f>IF(ISNUMBER(AVERAGEIFS(Observed!V$2:V$10000,Observed!$A$2:$A$10000,$A946,Observed!$C$2:$C$10000,$C946)),AVERAGEIFS(Observed!V$2:V$10000,Observed!$A$2:$A$10000,$A946,Observed!$C$2:$C$10000,$C946),"")</f>
        <v/>
      </c>
      <c r="W946" s="23" t="str">
        <f>IF(ISNUMBER(AVERAGEIFS(Observed!W$2:W$10000,Observed!$A$2:$A$10000,$A946,Observed!$C$2:$C$10000,$C946)),AVERAGEIFS(Observed!W$2:W$10000,Observed!$A$2:$A$10000,$A946,Observed!$C$2:$C$10000,$C946),"")</f>
        <v/>
      </c>
      <c r="X946" s="23" t="str">
        <f>IF(ISNUMBER(AVERAGEIFS(Observed!X$2:X$10000,Observed!$A$2:$A$10000,$A946,Observed!$C$2:$C$10000,$C946)),AVERAGEIFS(Observed!X$2:X$10000,Observed!$A$2:$A$10000,$A946,Observed!$C$2:$C$10000,$C946),"")</f>
        <v/>
      </c>
      <c r="Y946" s="23" t="str">
        <f>IF(ISNUMBER(AVERAGEIFS(Observed!Y$2:Y$10000,Observed!$A$2:$A$10000,$A946,Observed!$C$2:$C$10000,$C946)),AVERAGEIFS(Observed!Y$2:Y$10000,Observed!$A$2:$A$10000,$A946,Observed!$C$2:$C$10000,$C946),"")</f>
        <v/>
      </c>
      <c r="Z946" s="23" t="str">
        <f>IF(ISNUMBER(AVERAGEIFS(Observed!Z$2:Z$10000,Observed!$A$2:$A$10000,$A946,Observed!$C$2:$C$10000,$C946)),AVERAGEIFS(Observed!Z$2:Z$10000,Observed!$A$2:$A$10000,$A946,Observed!$C$2:$C$10000,$C946),"")</f>
        <v/>
      </c>
      <c r="AA946" s="23" t="str">
        <f>IF(ISNUMBER(AVERAGEIFS(Observed!AA$2:AA$10000,Observed!$A$2:$A$10000,$A946,Observed!$C$2:$C$10000,$C946)),AVERAGEIFS(Observed!AA$2:AA$10000,Observed!$A$2:$A$10000,$A946,Observed!$C$2:$C$10000,$C946),"")</f>
        <v/>
      </c>
      <c r="AB946" s="23" t="str">
        <f>IF(ISNUMBER(AVERAGEIFS(Observed!AB$2:AB$10000,Observed!$A$2:$A$10000,$A946,Observed!$C$2:$C$10000,$C946)),AVERAGEIFS(Observed!AB$2:AB$10000,Observed!$A$2:$A$10000,$A946,Observed!$C$2:$C$10000,$C946),"")</f>
        <v/>
      </c>
      <c r="AC946" s="23" t="str">
        <f>IF(ISNUMBER(AVERAGEIFS(Observed!AC$2:AC$10000,Observed!$A$2:$A$10000,$A946,Observed!$C$2:$C$10000,$C946)),AVERAGEIFS(Observed!AC$2:AC$10000,Observed!$A$2:$A$10000,$A946,Observed!$C$2:$C$10000,$C946),"")</f>
        <v/>
      </c>
      <c r="AD946" s="23" t="str">
        <f>IF(ISNUMBER(AVERAGEIFS(Observed!AD$2:AD$10000,Observed!$A$2:$A$10000,$A946,Observed!$C$2:$C$10000,$C946)),AVERAGEIFS(Observed!AD$2:AD$10000,Observed!$A$2:$A$10000,$A946,Observed!$C$2:$C$10000,$C946),"")</f>
        <v/>
      </c>
      <c r="AE946" s="24" t="str">
        <f>IF(ISNUMBER(AVERAGEIFS(Observed!AE$2:AE$10000,Observed!$A$2:$A$10000,$A946,Observed!$C$2:$C$10000,$C946)),AVERAGEIFS(Observed!AE$2:AE$10000,Observed!$A$2:$A$10000,$A946,Observed!$C$2:$C$10000,$C946),"")</f>
        <v/>
      </c>
      <c r="AF946" s="24" t="str">
        <f>IF(ISNUMBER(AVERAGEIFS(Observed!AF$2:AF$10000,Observed!$A$2:$A$10000,$A946,Observed!$C$2:$C$10000,$C946)),AVERAGEIFS(Observed!AF$2:AF$10000,Observed!$A$2:$A$10000,$A946,Observed!$C$2:$C$10000,$C946),"")</f>
        <v/>
      </c>
      <c r="AG946" s="23" t="str">
        <f>IF(ISNUMBER(AVERAGEIFS(Observed!AG$2:AG$10000,Observed!$A$2:$A$10000,$A946,Observed!$C$2:$C$10000,$C946)),AVERAGEIFS(Observed!AG$2:AG$10000,Observed!$A$2:$A$10000,$A946,Observed!$C$2:$C$10000,$C946),"")</f>
        <v/>
      </c>
      <c r="AH946" s="23" t="str">
        <f>IF(ISNUMBER(AVERAGEIFS(Observed!AH$2:AH$10000,Observed!$A$2:$A$10000,$A946,Observed!$C$2:$C$10000,$C946)),AVERAGEIFS(Observed!AH$2:AH$10000,Observed!$A$2:$A$10000,$A946,Observed!$C$2:$C$10000,$C946),"")</f>
        <v/>
      </c>
      <c r="AI946" s="22" t="str">
        <f>IF(ISNUMBER(AVERAGEIFS(Observed!AI$2:AI$10000,Observed!$A$2:$A$10000,$A946,Observed!$C$2:$C$10000,$C946)),AVERAGEIFS(Observed!AI$2:AI$10000,Observed!$A$2:$A$10000,$A946,Observed!$C$2:$C$10000,$C946),"")</f>
        <v/>
      </c>
      <c r="AJ946" s="23">
        <f>IF(ISNUMBER(AVERAGEIFS(Observed!AJ$2:AJ$10000,Observed!$A$2:$A$10000,$A946,Observed!$C$2:$C$10000,$C946)),AVERAGEIFS(Observed!AJ$2:AJ$10000,Observed!$A$2:$A$10000,$A946,Observed!$C$2:$C$10000,$C946),"")</f>
        <v>17.060000000000002</v>
      </c>
      <c r="AK946" s="23" t="str">
        <f>IF(ISNUMBER(AVERAGEIFS(Observed!AK$2:AK$10000,Observed!$A$2:$A$10000,$A946,Observed!$C$2:$C$10000,$C946)),AVERAGEIFS(Observed!AK$2:AK$10000,Observed!$A$2:$A$10000,$A946,Observed!$C$2:$C$10000,$C946),"")</f>
        <v/>
      </c>
      <c r="AL946" s="23" t="str">
        <f>IF(ISNUMBER(AVERAGEIFS(Observed!AL$2:AL$10000,Observed!$A$2:$A$10000,$A946,Observed!$C$2:$C$10000,$C946)),AVERAGEIFS(Observed!AL$2:AL$10000,Observed!$A$2:$A$10000,$A946,Observed!$C$2:$C$10000,$C946),"")</f>
        <v/>
      </c>
      <c r="AM946" s="23" t="str">
        <f>IF(ISNUMBER(AVERAGEIFS(Observed!AM$2:AM$10000,Observed!$A$2:$A$10000,$A946,Observed!$C$2:$C$10000,$C946)),AVERAGEIFS(Observed!AM$2:AM$10000,Observed!$A$2:$A$10000,$A946,Observed!$C$2:$C$10000,$C946),"")</f>
        <v/>
      </c>
      <c r="AN946" s="23" t="str">
        <f>IF(ISNUMBER(AVERAGEIFS(Observed!AN$2:AN$10000,Observed!$A$2:$A$10000,$A946,Observed!$C$2:$C$10000,$C946)),AVERAGEIFS(Observed!AN$2:AN$10000,Observed!$A$2:$A$10000,$A946,Observed!$C$2:$C$10000,$C946),"")</f>
        <v/>
      </c>
      <c r="AO946" s="2">
        <f>COUNTIFS(Observed!$A$2:$A$10000,$A946,Observed!$C$2:$C$10000,$C946)</f>
        <v>5</v>
      </c>
      <c r="AP946" s="2">
        <f t="shared" si="18"/>
        <v>1</v>
      </c>
    </row>
    <row r="947" spans="1:42" x14ac:dyDescent="0.25">
      <c r="A947" t="s">
        <v>95</v>
      </c>
      <c r="B947" t="s">
        <v>30</v>
      </c>
      <c r="C947" s="20">
        <v>40784</v>
      </c>
      <c r="D947">
        <v>1</v>
      </c>
      <c r="F947" t="s">
        <v>109</v>
      </c>
      <c r="G947" s="25" t="s">
        <v>76</v>
      </c>
      <c r="J947" s="2"/>
      <c r="K947" s="22" t="str">
        <f>IF(ISNUMBER(AVERAGEIFS(Observed!K$2:K$10000,Observed!$A$2:$A$10000,$A947,Observed!$C$2:$C$10000,$C947)),AVERAGEIFS(Observed!K$2:K$10000,Observed!$A$2:$A$10000,$A947,Observed!$C$2:$C$10000,$C947),"")</f>
        <v/>
      </c>
      <c r="L947" s="23" t="str">
        <f>IF(ISNUMBER(AVERAGEIFS(Observed!L$2:L$10000,Observed!$A$2:$A$10000,$A947,Observed!$C$2:$C$10000,$C947)),AVERAGEIFS(Observed!L$2:L$10000,Observed!$A$2:$A$10000,$A947,Observed!$C$2:$C$10000,$C947),"")</f>
        <v/>
      </c>
      <c r="M947" s="23" t="str">
        <f>IF(ISNUMBER(AVERAGEIFS(Observed!M$2:M$10000,Observed!$A$2:$A$10000,$A947,Observed!$C$2:$C$10000,$C947)),AVERAGEIFS(Observed!M$2:M$10000,Observed!$A$2:$A$10000,$A947,Observed!$C$2:$C$10000,$C947),"")</f>
        <v/>
      </c>
      <c r="N947" s="23" t="str">
        <f>IF(ISNUMBER(AVERAGEIFS(Observed!N$2:N$10000,Observed!$A$2:$A$10000,$A947,Observed!$C$2:$C$10000,$C947)),AVERAGEIFS(Observed!N$2:N$10000,Observed!$A$2:$A$10000,$A947,Observed!$C$2:$C$10000,$C947),"")</f>
        <v/>
      </c>
      <c r="O947" s="23" t="str">
        <f>IF(ISNUMBER(AVERAGEIFS(Observed!O$2:O$10000,Observed!$A$2:$A$10000,$A947,Observed!$C$2:$C$10000,$C947)),AVERAGEIFS(Observed!O$2:O$10000,Observed!$A$2:$A$10000,$A947,Observed!$C$2:$C$10000,$C947),"")</f>
        <v/>
      </c>
      <c r="P947" s="24" t="str">
        <f>IF(ISNUMBER(AVERAGEIFS(Observed!P$2:P$10000,Observed!$A$2:$A$10000,$A947,Observed!$C$2:$C$10000,$C947)),AVERAGEIFS(Observed!P$2:P$10000,Observed!$A$2:$A$10000,$A947,Observed!$C$2:$C$10000,$C947),"")</f>
        <v/>
      </c>
      <c r="Q947" s="24" t="str">
        <f>IF(ISNUMBER(AVERAGEIFS(Observed!Q$2:Q$10000,Observed!$A$2:$A$10000,$A947,Observed!$C$2:$C$10000,$C947)),AVERAGEIFS(Observed!Q$2:Q$10000,Observed!$A$2:$A$10000,$A947,Observed!$C$2:$C$10000,$C947),"")</f>
        <v/>
      </c>
      <c r="R947" s="24" t="str">
        <f>IF(ISNUMBER(AVERAGEIFS(Observed!R$2:R$10000,Observed!$A$2:$A$10000,$A947,Observed!$C$2:$C$10000,$C947)),AVERAGEIFS(Observed!R$2:R$10000,Observed!$A$2:$A$10000,$A947,Observed!$C$2:$C$10000,$C947),"")</f>
        <v/>
      </c>
      <c r="S947" s="22" t="str">
        <f>IF(ISNUMBER(AVERAGEIFS(Observed!S$2:S$10000,Observed!$A$2:$A$10000,$A947,Observed!$C$2:$C$10000,$C947)),AVERAGEIFS(Observed!S$2:S$10000,Observed!$A$2:$A$10000,$A947,Observed!$C$2:$C$10000,$C947),"")</f>
        <v/>
      </c>
      <c r="T947" s="23" t="str">
        <f>IF(ISNUMBER(AVERAGEIFS(Observed!T$2:T$10000,Observed!$A$2:$A$10000,$A947,Observed!$C$2:$C$10000,$C947)),AVERAGEIFS(Observed!T$2:T$10000,Observed!$A$2:$A$10000,$A947,Observed!$C$2:$C$10000,$C947),"")</f>
        <v/>
      </c>
      <c r="U947" s="23" t="str">
        <f>IF(ISNUMBER(AVERAGEIFS(Observed!U$2:U$10000,Observed!$A$2:$A$10000,$A947,Observed!$C$2:$C$10000,$C947)),AVERAGEIFS(Observed!U$2:U$10000,Observed!$A$2:$A$10000,$A947,Observed!$C$2:$C$10000,$C947),"")</f>
        <v/>
      </c>
      <c r="V947" s="23" t="str">
        <f>IF(ISNUMBER(AVERAGEIFS(Observed!V$2:V$10000,Observed!$A$2:$A$10000,$A947,Observed!$C$2:$C$10000,$C947)),AVERAGEIFS(Observed!V$2:V$10000,Observed!$A$2:$A$10000,$A947,Observed!$C$2:$C$10000,$C947),"")</f>
        <v/>
      </c>
      <c r="W947" s="23" t="str">
        <f>IF(ISNUMBER(AVERAGEIFS(Observed!W$2:W$10000,Observed!$A$2:$A$10000,$A947,Observed!$C$2:$C$10000,$C947)),AVERAGEIFS(Observed!W$2:W$10000,Observed!$A$2:$A$10000,$A947,Observed!$C$2:$C$10000,$C947),"")</f>
        <v/>
      </c>
      <c r="X947" s="23" t="str">
        <f>IF(ISNUMBER(AVERAGEIFS(Observed!X$2:X$10000,Observed!$A$2:$A$10000,$A947,Observed!$C$2:$C$10000,$C947)),AVERAGEIFS(Observed!X$2:X$10000,Observed!$A$2:$A$10000,$A947,Observed!$C$2:$C$10000,$C947),"")</f>
        <v/>
      </c>
      <c r="Y947" s="23" t="str">
        <f>IF(ISNUMBER(AVERAGEIFS(Observed!Y$2:Y$10000,Observed!$A$2:$A$10000,$A947,Observed!$C$2:$C$10000,$C947)),AVERAGEIFS(Observed!Y$2:Y$10000,Observed!$A$2:$A$10000,$A947,Observed!$C$2:$C$10000,$C947),"")</f>
        <v/>
      </c>
      <c r="Z947" s="23" t="str">
        <f>IF(ISNUMBER(AVERAGEIFS(Observed!Z$2:Z$10000,Observed!$A$2:$A$10000,$A947,Observed!$C$2:$C$10000,$C947)),AVERAGEIFS(Observed!Z$2:Z$10000,Observed!$A$2:$A$10000,$A947,Observed!$C$2:$C$10000,$C947),"")</f>
        <v/>
      </c>
      <c r="AA947" s="23" t="str">
        <f>IF(ISNUMBER(AVERAGEIFS(Observed!AA$2:AA$10000,Observed!$A$2:$A$10000,$A947,Observed!$C$2:$C$10000,$C947)),AVERAGEIFS(Observed!AA$2:AA$10000,Observed!$A$2:$A$10000,$A947,Observed!$C$2:$C$10000,$C947),"")</f>
        <v/>
      </c>
      <c r="AB947" s="23" t="str">
        <f>IF(ISNUMBER(AVERAGEIFS(Observed!AB$2:AB$10000,Observed!$A$2:$A$10000,$A947,Observed!$C$2:$C$10000,$C947)),AVERAGEIFS(Observed!AB$2:AB$10000,Observed!$A$2:$A$10000,$A947,Observed!$C$2:$C$10000,$C947),"")</f>
        <v/>
      </c>
      <c r="AC947" s="23" t="str">
        <f>IF(ISNUMBER(AVERAGEIFS(Observed!AC$2:AC$10000,Observed!$A$2:$A$10000,$A947,Observed!$C$2:$C$10000,$C947)),AVERAGEIFS(Observed!AC$2:AC$10000,Observed!$A$2:$A$10000,$A947,Observed!$C$2:$C$10000,$C947),"")</f>
        <v/>
      </c>
      <c r="AD947" s="23" t="str">
        <f>IF(ISNUMBER(AVERAGEIFS(Observed!AD$2:AD$10000,Observed!$A$2:$A$10000,$A947,Observed!$C$2:$C$10000,$C947)),AVERAGEIFS(Observed!AD$2:AD$10000,Observed!$A$2:$A$10000,$A947,Observed!$C$2:$C$10000,$C947),"")</f>
        <v/>
      </c>
      <c r="AE947" s="24" t="str">
        <f>IF(ISNUMBER(AVERAGEIFS(Observed!AE$2:AE$10000,Observed!$A$2:$A$10000,$A947,Observed!$C$2:$C$10000,$C947)),AVERAGEIFS(Observed!AE$2:AE$10000,Observed!$A$2:$A$10000,$A947,Observed!$C$2:$C$10000,$C947),"")</f>
        <v/>
      </c>
      <c r="AF947" s="24" t="str">
        <f>IF(ISNUMBER(AVERAGEIFS(Observed!AF$2:AF$10000,Observed!$A$2:$A$10000,$A947,Observed!$C$2:$C$10000,$C947)),AVERAGEIFS(Observed!AF$2:AF$10000,Observed!$A$2:$A$10000,$A947,Observed!$C$2:$C$10000,$C947),"")</f>
        <v/>
      </c>
      <c r="AG947" s="23" t="str">
        <f>IF(ISNUMBER(AVERAGEIFS(Observed!AG$2:AG$10000,Observed!$A$2:$A$10000,$A947,Observed!$C$2:$C$10000,$C947)),AVERAGEIFS(Observed!AG$2:AG$10000,Observed!$A$2:$A$10000,$A947,Observed!$C$2:$C$10000,$C947),"")</f>
        <v/>
      </c>
      <c r="AH947" s="23" t="str">
        <f>IF(ISNUMBER(AVERAGEIFS(Observed!AH$2:AH$10000,Observed!$A$2:$A$10000,$A947,Observed!$C$2:$C$10000,$C947)),AVERAGEIFS(Observed!AH$2:AH$10000,Observed!$A$2:$A$10000,$A947,Observed!$C$2:$C$10000,$C947),"")</f>
        <v/>
      </c>
      <c r="AI947" s="22" t="str">
        <f>IF(ISNUMBER(AVERAGEIFS(Observed!AI$2:AI$10000,Observed!$A$2:$A$10000,$A947,Observed!$C$2:$C$10000,$C947)),AVERAGEIFS(Observed!AI$2:AI$10000,Observed!$A$2:$A$10000,$A947,Observed!$C$2:$C$10000,$C947),"")</f>
        <v/>
      </c>
      <c r="AJ947" s="23">
        <f>IF(ISNUMBER(AVERAGEIFS(Observed!AJ$2:AJ$10000,Observed!$A$2:$A$10000,$A947,Observed!$C$2:$C$10000,$C947)),AVERAGEIFS(Observed!AJ$2:AJ$10000,Observed!$A$2:$A$10000,$A947,Observed!$C$2:$C$10000,$C947),"")</f>
        <v>17.02</v>
      </c>
      <c r="AK947" s="23" t="str">
        <f>IF(ISNUMBER(AVERAGEIFS(Observed!AK$2:AK$10000,Observed!$A$2:$A$10000,$A947,Observed!$C$2:$C$10000,$C947)),AVERAGEIFS(Observed!AK$2:AK$10000,Observed!$A$2:$A$10000,$A947,Observed!$C$2:$C$10000,$C947),"")</f>
        <v/>
      </c>
      <c r="AL947" s="23" t="str">
        <f>IF(ISNUMBER(AVERAGEIFS(Observed!AL$2:AL$10000,Observed!$A$2:$A$10000,$A947,Observed!$C$2:$C$10000,$C947)),AVERAGEIFS(Observed!AL$2:AL$10000,Observed!$A$2:$A$10000,$A947,Observed!$C$2:$C$10000,$C947),"")</f>
        <v/>
      </c>
      <c r="AM947" s="23" t="str">
        <f>IF(ISNUMBER(AVERAGEIFS(Observed!AM$2:AM$10000,Observed!$A$2:$A$10000,$A947,Observed!$C$2:$C$10000,$C947)),AVERAGEIFS(Observed!AM$2:AM$10000,Observed!$A$2:$A$10000,$A947,Observed!$C$2:$C$10000,$C947),"")</f>
        <v/>
      </c>
      <c r="AN947" s="23" t="str">
        <f>IF(ISNUMBER(AVERAGEIFS(Observed!AN$2:AN$10000,Observed!$A$2:$A$10000,$A947,Observed!$C$2:$C$10000,$C947)),AVERAGEIFS(Observed!AN$2:AN$10000,Observed!$A$2:$A$10000,$A947,Observed!$C$2:$C$10000,$C947),"")</f>
        <v/>
      </c>
      <c r="AO947" s="2">
        <f>COUNTIFS(Observed!$A$2:$A$10000,$A947,Observed!$C$2:$C$10000,$C947)</f>
        <v>5</v>
      </c>
      <c r="AP947" s="2">
        <f t="shared" si="18"/>
        <v>1</v>
      </c>
    </row>
    <row r="948" spans="1:42" x14ac:dyDescent="0.25">
      <c r="A948" t="s">
        <v>95</v>
      </c>
      <c r="B948" t="s">
        <v>30</v>
      </c>
      <c r="C948" s="20">
        <v>40798</v>
      </c>
      <c r="D948">
        <v>1</v>
      </c>
      <c r="F948" t="s">
        <v>109</v>
      </c>
      <c r="G948" s="25" t="s">
        <v>76</v>
      </c>
      <c r="J948" s="2"/>
      <c r="K948" s="22" t="str">
        <f>IF(ISNUMBER(AVERAGEIFS(Observed!K$2:K$10000,Observed!$A$2:$A$10000,$A948,Observed!$C$2:$C$10000,$C948)),AVERAGEIFS(Observed!K$2:K$10000,Observed!$A$2:$A$10000,$A948,Observed!$C$2:$C$10000,$C948),"")</f>
        <v/>
      </c>
      <c r="L948" s="23" t="str">
        <f>IF(ISNUMBER(AVERAGEIFS(Observed!L$2:L$10000,Observed!$A$2:$A$10000,$A948,Observed!$C$2:$C$10000,$C948)),AVERAGEIFS(Observed!L$2:L$10000,Observed!$A$2:$A$10000,$A948,Observed!$C$2:$C$10000,$C948),"")</f>
        <v/>
      </c>
      <c r="M948" s="23" t="str">
        <f>IF(ISNUMBER(AVERAGEIFS(Observed!M$2:M$10000,Observed!$A$2:$A$10000,$A948,Observed!$C$2:$C$10000,$C948)),AVERAGEIFS(Observed!M$2:M$10000,Observed!$A$2:$A$10000,$A948,Observed!$C$2:$C$10000,$C948),"")</f>
        <v/>
      </c>
      <c r="N948" s="23" t="str">
        <f>IF(ISNUMBER(AVERAGEIFS(Observed!N$2:N$10000,Observed!$A$2:$A$10000,$A948,Observed!$C$2:$C$10000,$C948)),AVERAGEIFS(Observed!N$2:N$10000,Observed!$A$2:$A$10000,$A948,Observed!$C$2:$C$10000,$C948),"")</f>
        <v/>
      </c>
      <c r="O948" s="23" t="str">
        <f>IF(ISNUMBER(AVERAGEIFS(Observed!O$2:O$10000,Observed!$A$2:$A$10000,$A948,Observed!$C$2:$C$10000,$C948)),AVERAGEIFS(Observed!O$2:O$10000,Observed!$A$2:$A$10000,$A948,Observed!$C$2:$C$10000,$C948),"")</f>
        <v/>
      </c>
      <c r="P948" s="24" t="str">
        <f>IF(ISNUMBER(AVERAGEIFS(Observed!P$2:P$10000,Observed!$A$2:$A$10000,$A948,Observed!$C$2:$C$10000,$C948)),AVERAGEIFS(Observed!P$2:P$10000,Observed!$A$2:$A$10000,$A948,Observed!$C$2:$C$10000,$C948),"")</f>
        <v/>
      </c>
      <c r="Q948" s="24" t="str">
        <f>IF(ISNUMBER(AVERAGEIFS(Observed!Q$2:Q$10000,Observed!$A$2:$A$10000,$A948,Observed!$C$2:$C$10000,$C948)),AVERAGEIFS(Observed!Q$2:Q$10000,Observed!$A$2:$A$10000,$A948,Observed!$C$2:$C$10000,$C948),"")</f>
        <v/>
      </c>
      <c r="R948" s="24" t="str">
        <f>IF(ISNUMBER(AVERAGEIFS(Observed!R$2:R$10000,Observed!$A$2:$A$10000,$A948,Observed!$C$2:$C$10000,$C948)),AVERAGEIFS(Observed!R$2:R$10000,Observed!$A$2:$A$10000,$A948,Observed!$C$2:$C$10000,$C948),"")</f>
        <v/>
      </c>
      <c r="S948" s="22" t="str">
        <f>IF(ISNUMBER(AVERAGEIFS(Observed!S$2:S$10000,Observed!$A$2:$A$10000,$A948,Observed!$C$2:$C$10000,$C948)),AVERAGEIFS(Observed!S$2:S$10000,Observed!$A$2:$A$10000,$A948,Observed!$C$2:$C$10000,$C948),"")</f>
        <v/>
      </c>
      <c r="T948" s="23" t="str">
        <f>IF(ISNUMBER(AVERAGEIFS(Observed!T$2:T$10000,Observed!$A$2:$A$10000,$A948,Observed!$C$2:$C$10000,$C948)),AVERAGEIFS(Observed!T$2:T$10000,Observed!$A$2:$A$10000,$A948,Observed!$C$2:$C$10000,$C948),"")</f>
        <v/>
      </c>
      <c r="U948" s="23" t="str">
        <f>IF(ISNUMBER(AVERAGEIFS(Observed!U$2:U$10000,Observed!$A$2:$A$10000,$A948,Observed!$C$2:$C$10000,$C948)),AVERAGEIFS(Observed!U$2:U$10000,Observed!$A$2:$A$10000,$A948,Observed!$C$2:$C$10000,$C948),"")</f>
        <v/>
      </c>
      <c r="V948" s="23" t="str">
        <f>IF(ISNUMBER(AVERAGEIFS(Observed!V$2:V$10000,Observed!$A$2:$A$10000,$A948,Observed!$C$2:$C$10000,$C948)),AVERAGEIFS(Observed!V$2:V$10000,Observed!$A$2:$A$10000,$A948,Observed!$C$2:$C$10000,$C948),"")</f>
        <v/>
      </c>
      <c r="W948" s="23" t="str">
        <f>IF(ISNUMBER(AVERAGEIFS(Observed!W$2:W$10000,Observed!$A$2:$A$10000,$A948,Observed!$C$2:$C$10000,$C948)),AVERAGEIFS(Observed!W$2:W$10000,Observed!$A$2:$A$10000,$A948,Observed!$C$2:$C$10000,$C948),"")</f>
        <v/>
      </c>
      <c r="X948" s="23" t="str">
        <f>IF(ISNUMBER(AVERAGEIFS(Observed!X$2:X$10000,Observed!$A$2:$A$10000,$A948,Observed!$C$2:$C$10000,$C948)),AVERAGEIFS(Observed!X$2:X$10000,Observed!$A$2:$A$10000,$A948,Observed!$C$2:$C$10000,$C948),"")</f>
        <v/>
      </c>
      <c r="Y948" s="23" t="str">
        <f>IF(ISNUMBER(AVERAGEIFS(Observed!Y$2:Y$10000,Observed!$A$2:$A$10000,$A948,Observed!$C$2:$C$10000,$C948)),AVERAGEIFS(Observed!Y$2:Y$10000,Observed!$A$2:$A$10000,$A948,Observed!$C$2:$C$10000,$C948),"")</f>
        <v/>
      </c>
      <c r="Z948" s="23" t="str">
        <f>IF(ISNUMBER(AVERAGEIFS(Observed!Z$2:Z$10000,Observed!$A$2:$A$10000,$A948,Observed!$C$2:$C$10000,$C948)),AVERAGEIFS(Observed!Z$2:Z$10000,Observed!$A$2:$A$10000,$A948,Observed!$C$2:$C$10000,$C948),"")</f>
        <v/>
      </c>
      <c r="AA948" s="23" t="str">
        <f>IF(ISNUMBER(AVERAGEIFS(Observed!AA$2:AA$10000,Observed!$A$2:$A$10000,$A948,Observed!$C$2:$C$10000,$C948)),AVERAGEIFS(Observed!AA$2:AA$10000,Observed!$A$2:$A$10000,$A948,Observed!$C$2:$C$10000,$C948),"")</f>
        <v/>
      </c>
      <c r="AB948" s="23" t="str">
        <f>IF(ISNUMBER(AVERAGEIFS(Observed!AB$2:AB$10000,Observed!$A$2:$A$10000,$A948,Observed!$C$2:$C$10000,$C948)),AVERAGEIFS(Observed!AB$2:AB$10000,Observed!$A$2:$A$10000,$A948,Observed!$C$2:$C$10000,$C948),"")</f>
        <v/>
      </c>
      <c r="AC948" s="23" t="str">
        <f>IF(ISNUMBER(AVERAGEIFS(Observed!AC$2:AC$10000,Observed!$A$2:$A$10000,$A948,Observed!$C$2:$C$10000,$C948)),AVERAGEIFS(Observed!AC$2:AC$10000,Observed!$A$2:$A$10000,$A948,Observed!$C$2:$C$10000,$C948),"")</f>
        <v/>
      </c>
      <c r="AD948" s="23" t="str">
        <f>IF(ISNUMBER(AVERAGEIFS(Observed!AD$2:AD$10000,Observed!$A$2:$A$10000,$A948,Observed!$C$2:$C$10000,$C948)),AVERAGEIFS(Observed!AD$2:AD$10000,Observed!$A$2:$A$10000,$A948,Observed!$C$2:$C$10000,$C948),"")</f>
        <v/>
      </c>
      <c r="AE948" s="24" t="str">
        <f>IF(ISNUMBER(AVERAGEIFS(Observed!AE$2:AE$10000,Observed!$A$2:$A$10000,$A948,Observed!$C$2:$C$10000,$C948)),AVERAGEIFS(Observed!AE$2:AE$10000,Observed!$A$2:$A$10000,$A948,Observed!$C$2:$C$10000,$C948),"")</f>
        <v/>
      </c>
      <c r="AF948" s="24" t="str">
        <f>IF(ISNUMBER(AVERAGEIFS(Observed!AF$2:AF$10000,Observed!$A$2:$A$10000,$A948,Observed!$C$2:$C$10000,$C948)),AVERAGEIFS(Observed!AF$2:AF$10000,Observed!$A$2:$A$10000,$A948,Observed!$C$2:$C$10000,$C948),"")</f>
        <v/>
      </c>
      <c r="AG948" s="23" t="str">
        <f>IF(ISNUMBER(AVERAGEIFS(Observed!AG$2:AG$10000,Observed!$A$2:$A$10000,$A948,Observed!$C$2:$C$10000,$C948)),AVERAGEIFS(Observed!AG$2:AG$10000,Observed!$A$2:$A$10000,$A948,Observed!$C$2:$C$10000,$C948),"")</f>
        <v/>
      </c>
      <c r="AH948" s="23" t="str">
        <f>IF(ISNUMBER(AVERAGEIFS(Observed!AH$2:AH$10000,Observed!$A$2:$A$10000,$A948,Observed!$C$2:$C$10000,$C948)),AVERAGEIFS(Observed!AH$2:AH$10000,Observed!$A$2:$A$10000,$A948,Observed!$C$2:$C$10000,$C948),"")</f>
        <v/>
      </c>
      <c r="AI948" s="22" t="str">
        <f>IF(ISNUMBER(AVERAGEIFS(Observed!AI$2:AI$10000,Observed!$A$2:$A$10000,$A948,Observed!$C$2:$C$10000,$C948)),AVERAGEIFS(Observed!AI$2:AI$10000,Observed!$A$2:$A$10000,$A948,Observed!$C$2:$C$10000,$C948),"")</f>
        <v/>
      </c>
      <c r="AJ948" s="23">
        <f>IF(ISNUMBER(AVERAGEIFS(Observed!AJ$2:AJ$10000,Observed!$A$2:$A$10000,$A948,Observed!$C$2:$C$10000,$C948)),AVERAGEIFS(Observed!AJ$2:AJ$10000,Observed!$A$2:$A$10000,$A948,Observed!$C$2:$C$10000,$C948),"")</f>
        <v>20.7</v>
      </c>
      <c r="AK948" s="23" t="str">
        <f>IF(ISNUMBER(AVERAGEIFS(Observed!AK$2:AK$10000,Observed!$A$2:$A$10000,$A948,Observed!$C$2:$C$10000,$C948)),AVERAGEIFS(Observed!AK$2:AK$10000,Observed!$A$2:$A$10000,$A948,Observed!$C$2:$C$10000,$C948),"")</f>
        <v/>
      </c>
      <c r="AL948" s="23" t="str">
        <f>IF(ISNUMBER(AVERAGEIFS(Observed!AL$2:AL$10000,Observed!$A$2:$A$10000,$A948,Observed!$C$2:$C$10000,$C948)),AVERAGEIFS(Observed!AL$2:AL$10000,Observed!$A$2:$A$10000,$A948,Observed!$C$2:$C$10000,$C948),"")</f>
        <v/>
      </c>
      <c r="AM948" s="23" t="str">
        <f>IF(ISNUMBER(AVERAGEIFS(Observed!AM$2:AM$10000,Observed!$A$2:$A$10000,$A948,Observed!$C$2:$C$10000,$C948)),AVERAGEIFS(Observed!AM$2:AM$10000,Observed!$A$2:$A$10000,$A948,Observed!$C$2:$C$10000,$C948),"")</f>
        <v/>
      </c>
      <c r="AN948" s="23" t="str">
        <f>IF(ISNUMBER(AVERAGEIFS(Observed!AN$2:AN$10000,Observed!$A$2:$A$10000,$A948,Observed!$C$2:$C$10000,$C948)),AVERAGEIFS(Observed!AN$2:AN$10000,Observed!$A$2:$A$10000,$A948,Observed!$C$2:$C$10000,$C948),"")</f>
        <v/>
      </c>
      <c r="AO948" s="2">
        <f>COUNTIFS(Observed!$A$2:$A$10000,$A948,Observed!$C$2:$C$10000,$C948)</f>
        <v>5</v>
      </c>
      <c r="AP948" s="2">
        <f t="shared" si="18"/>
        <v>1</v>
      </c>
    </row>
    <row r="949" spans="1:42" x14ac:dyDescent="0.25">
      <c r="A949" t="s">
        <v>95</v>
      </c>
      <c r="B949" t="s">
        <v>30</v>
      </c>
      <c r="C949" s="20">
        <v>40812</v>
      </c>
      <c r="D949">
        <v>1</v>
      </c>
      <c r="F949" t="s">
        <v>109</v>
      </c>
      <c r="G949" s="25" t="s">
        <v>76</v>
      </c>
      <c r="J949" s="2"/>
      <c r="K949" s="22" t="str">
        <f>IF(ISNUMBER(AVERAGEIFS(Observed!K$2:K$10000,Observed!$A$2:$A$10000,$A949,Observed!$C$2:$C$10000,$C949)),AVERAGEIFS(Observed!K$2:K$10000,Observed!$A$2:$A$10000,$A949,Observed!$C$2:$C$10000,$C949),"")</f>
        <v/>
      </c>
      <c r="L949" s="23" t="str">
        <f>IF(ISNUMBER(AVERAGEIFS(Observed!L$2:L$10000,Observed!$A$2:$A$10000,$A949,Observed!$C$2:$C$10000,$C949)),AVERAGEIFS(Observed!L$2:L$10000,Observed!$A$2:$A$10000,$A949,Observed!$C$2:$C$10000,$C949),"")</f>
        <v/>
      </c>
      <c r="M949" s="23" t="str">
        <f>IF(ISNUMBER(AVERAGEIFS(Observed!M$2:M$10000,Observed!$A$2:$A$10000,$A949,Observed!$C$2:$C$10000,$C949)),AVERAGEIFS(Observed!M$2:M$10000,Observed!$A$2:$A$10000,$A949,Observed!$C$2:$C$10000,$C949),"")</f>
        <v/>
      </c>
      <c r="N949" s="23" t="str">
        <f>IF(ISNUMBER(AVERAGEIFS(Observed!N$2:N$10000,Observed!$A$2:$A$10000,$A949,Observed!$C$2:$C$10000,$C949)),AVERAGEIFS(Observed!N$2:N$10000,Observed!$A$2:$A$10000,$A949,Observed!$C$2:$C$10000,$C949),"")</f>
        <v/>
      </c>
      <c r="O949" s="23" t="str">
        <f>IF(ISNUMBER(AVERAGEIFS(Observed!O$2:O$10000,Observed!$A$2:$A$10000,$A949,Observed!$C$2:$C$10000,$C949)),AVERAGEIFS(Observed!O$2:O$10000,Observed!$A$2:$A$10000,$A949,Observed!$C$2:$C$10000,$C949),"")</f>
        <v/>
      </c>
      <c r="P949" s="24" t="str">
        <f>IF(ISNUMBER(AVERAGEIFS(Observed!P$2:P$10000,Observed!$A$2:$A$10000,$A949,Observed!$C$2:$C$10000,$C949)),AVERAGEIFS(Observed!P$2:P$10000,Observed!$A$2:$A$10000,$A949,Observed!$C$2:$C$10000,$C949),"")</f>
        <v/>
      </c>
      <c r="Q949" s="24" t="str">
        <f>IF(ISNUMBER(AVERAGEIFS(Observed!Q$2:Q$10000,Observed!$A$2:$A$10000,$A949,Observed!$C$2:$C$10000,$C949)),AVERAGEIFS(Observed!Q$2:Q$10000,Observed!$A$2:$A$10000,$A949,Observed!$C$2:$C$10000,$C949),"")</f>
        <v/>
      </c>
      <c r="R949" s="24" t="str">
        <f>IF(ISNUMBER(AVERAGEIFS(Observed!R$2:R$10000,Observed!$A$2:$A$10000,$A949,Observed!$C$2:$C$10000,$C949)),AVERAGEIFS(Observed!R$2:R$10000,Observed!$A$2:$A$10000,$A949,Observed!$C$2:$C$10000,$C949),"")</f>
        <v/>
      </c>
      <c r="S949" s="22" t="str">
        <f>IF(ISNUMBER(AVERAGEIFS(Observed!S$2:S$10000,Observed!$A$2:$A$10000,$A949,Observed!$C$2:$C$10000,$C949)),AVERAGEIFS(Observed!S$2:S$10000,Observed!$A$2:$A$10000,$A949,Observed!$C$2:$C$10000,$C949),"")</f>
        <v/>
      </c>
      <c r="T949" s="23" t="str">
        <f>IF(ISNUMBER(AVERAGEIFS(Observed!T$2:T$10000,Observed!$A$2:$A$10000,$A949,Observed!$C$2:$C$10000,$C949)),AVERAGEIFS(Observed!T$2:T$10000,Observed!$A$2:$A$10000,$A949,Observed!$C$2:$C$10000,$C949),"")</f>
        <v/>
      </c>
      <c r="U949" s="23" t="str">
        <f>IF(ISNUMBER(AVERAGEIFS(Observed!U$2:U$10000,Observed!$A$2:$A$10000,$A949,Observed!$C$2:$C$10000,$C949)),AVERAGEIFS(Observed!U$2:U$10000,Observed!$A$2:$A$10000,$A949,Observed!$C$2:$C$10000,$C949),"")</f>
        <v/>
      </c>
      <c r="V949" s="23" t="str">
        <f>IF(ISNUMBER(AVERAGEIFS(Observed!V$2:V$10000,Observed!$A$2:$A$10000,$A949,Observed!$C$2:$C$10000,$C949)),AVERAGEIFS(Observed!V$2:V$10000,Observed!$A$2:$A$10000,$A949,Observed!$C$2:$C$10000,$C949),"")</f>
        <v/>
      </c>
      <c r="W949" s="23" t="str">
        <f>IF(ISNUMBER(AVERAGEIFS(Observed!W$2:W$10000,Observed!$A$2:$A$10000,$A949,Observed!$C$2:$C$10000,$C949)),AVERAGEIFS(Observed!W$2:W$10000,Observed!$A$2:$A$10000,$A949,Observed!$C$2:$C$10000,$C949),"")</f>
        <v/>
      </c>
      <c r="X949" s="23" t="str">
        <f>IF(ISNUMBER(AVERAGEIFS(Observed!X$2:X$10000,Observed!$A$2:$A$10000,$A949,Observed!$C$2:$C$10000,$C949)),AVERAGEIFS(Observed!X$2:X$10000,Observed!$A$2:$A$10000,$A949,Observed!$C$2:$C$10000,$C949),"")</f>
        <v/>
      </c>
      <c r="Y949" s="23" t="str">
        <f>IF(ISNUMBER(AVERAGEIFS(Observed!Y$2:Y$10000,Observed!$A$2:$A$10000,$A949,Observed!$C$2:$C$10000,$C949)),AVERAGEIFS(Observed!Y$2:Y$10000,Observed!$A$2:$A$10000,$A949,Observed!$C$2:$C$10000,$C949),"")</f>
        <v/>
      </c>
      <c r="Z949" s="23" t="str">
        <f>IF(ISNUMBER(AVERAGEIFS(Observed!Z$2:Z$10000,Observed!$A$2:$A$10000,$A949,Observed!$C$2:$C$10000,$C949)),AVERAGEIFS(Observed!Z$2:Z$10000,Observed!$A$2:$A$10000,$A949,Observed!$C$2:$C$10000,$C949),"")</f>
        <v/>
      </c>
      <c r="AA949" s="23" t="str">
        <f>IF(ISNUMBER(AVERAGEIFS(Observed!AA$2:AA$10000,Observed!$A$2:$A$10000,$A949,Observed!$C$2:$C$10000,$C949)),AVERAGEIFS(Observed!AA$2:AA$10000,Observed!$A$2:$A$10000,$A949,Observed!$C$2:$C$10000,$C949),"")</f>
        <v/>
      </c>
      <c r="AB949" s="23" t="str">
        <f>IF(ISNUMBER(AVERAGEIFS(Observed!AB$2:AB$10000,Observed!$A$2:$A$10000,$A949,Observed!$C$2:$C$10000,$C949)),AVERAGEIFS(Observed!AB$2:AB$10000,Observed!$A$2:$A$10000,$A949,Observed!$C$2:$C$10000,$C949),"")</f>
        <v/>
      </c>
      <c r="AC949" s="23" t="str">
        <f>IF(ISNUMBER(AVERAGEIFS(Observed!AC$2:AC$10000,Observed!$A$2:$A$10000,$A949,Observed!$C$2:$C$10000,$C949)),AVERAGEIFS(Observed!AC$2:AC$10000,Observed!$A$2:$A$10000,$A949,Observed!$C$2:$C$10000,$C949),"")</f>
        <v/>
      </c>
      <c r="AD949" s="23" t="str">
        <f>IF(ISNUMBER(AVERAGEIFS(Observed!AD$2:AD$10000,Observed!$A$2:$A$10000,$A949,Observed!$C$2:$C$10000,$C949)),AVERAGEIFS(Observed!AD$2:AD$10000,Observed!$A$2:$A$10000,$A949,Observed!$C$2:$C$10000,$C949),"")</f>
        <v/>
      </c>
      <c r="AE949" s="24" t="str">
        <f>IF(ISNUMBER(AVERAGEIFS(Observed!AE$2:AE$10000,Observed!$A$2:$A$10000,$A949,Observed!$C$2:$C$10000,$C949)),AVERAGEIFS(Observed!AE$2:AE$10000,Observed!$A$2:$A$10000,$A949,Observed!$C$2:$C$10000,$C949),"")</f>
        <v/>
      </c>
      <c r="AF949" s="24" t="str">
        <f>IF(ISNUMBER(AVERAGEIFS(Observed!AF$2:AF$10000,Observed!$A$2:$A$10000,$A949,Observed!$C$2:$C$10000,$C949)),AVERAGEIFS(Observed!AF$2:AF$10000,Observed!$A$2:$A$10000,$A949,Observed!$C$2:$C$10000,$C949),"")</f>
        <v/>
      </c>
      <c r="AG949" s="23" t="str">
        <f>IF(ISNUMBER(AVERAGEIFS(Observed!AG$2:AG$10000,Observed!$A$2:$A$10000,$A949,Observed!$C$2:$C$10000,$C949)),AVERAGEIFS(Observed!AG$2:AG$10000,Observed!$A$2:$A$10000,$A949,Observed!$C$2:$C$10000,$C949),"")</f>
        <v/>
      </c>
      <c r="AH949" s="23" t="str">
        <f>IF(ISNUMBER(AVERAGEIFS(Observed!AH$2:AH$10000,Observed!$A$2:$A$10000,$A949,Observed!$C$2:$C$10000,$C949)),AVERAGEIFS(Observed!AH$2:AH$10000,Observed!$A$2:$A$10000,$A949,Observed!$C$2:$C$10000,$C949),"")</f>
        <v/>
      </c>
      <c r="AI949" s="22" t="str">
        <f>IF(ISNUMBER(AVERAGEIFS(Observed!AI$2:AI$10000,Observed!$A$2:$A$10000,$A949,Observed!$C$2:$C$10000,$C949)),AVERAGEIFS(Observed!AI$2:AI$10000,Observed!$A$2:$A$10000,$A949,Observed!$C$2:$C$10000,$C949),"")</f>
        <v/>
      </c>
      <c r="AJ949" s="23">
        <f>IF(ISNUMBER(AVERAGEIFS(Observed!AJ$2:AJ$10000,Observed!$A$2:$A$10000,$A949,Observed!$C$2:$C$10000,$C949)),AVERAGEIFS(Observed!AJ$2:AJ$10000,Observed!$A$2:$A$10000,$A949,Observed!$C$2:$C$10000,$C949),"")</f>
        <v>22.54</v>
      </c>
      <c r="AK949" s="23" t="str">
        <f>IF(ISNUMBER(AVERAGEIFS(Observed!AK$2:AK$10000,Observed!$A$2:$A$10000,$A949,Observed!$C$2:$C$10000,$C949)),AVERAGEIFS(Observed!AK$2:AK$10000,Observed!$A$2:$A$10000,$A949,Observed!$C$2:$C$10000,$C949),"")</f>
        <v/>
      </c>
      <c r="AL949" s="23" t="str">
        <f>IF(ISNUMBER(AVERAGEIFS(Observed!AL$2:AL$10000,Observed!$A$2:$A$10000,$A949,Observed!$C$2:$C$10000,$C949)),AVERAGEIFS(Observed!AL$2:AL$10000,Observed!$A$2:$A$10000,$A949,Observed!$C$2:$C$10000,$C949),"")</f>
        <v/>
      </c>
      <c r="AM949" s="23" t="str">
        <f>IF(ISNUMBER(AVERAGEIFS(Observed!AM$2:AM$10000,Observed!$A$2:$A$10000,$A949,Observed!$C$2:$C$10000,$C949)),AVERAGEIFS(Observed!AM$2:AM$10000,Observed!$A$2:$A$10000,$A949,Observed!$C$2:$C$10000,$C949),"")</f>
        <v/>
      </c>
      <c r="AN949" s="23" t="str">
        <f>IF(ISNUMBER(AVERAGEIFS(Observed!AN$2:AN$10000,Observed!$A$2:$A$10000,$A949,Observed!$C$2:$C$10000,$C949)),AVERAGEIFS(Observed!AN$2:AN$10000,Observed!$A$2:$A$10000,$A949,Observed!$C$2:$C$10000,$C949),"")</f>
        <v/>
      </c>
      <c r="AO949" s="2">
        <f>COUNTIFS(Observed!$A$2:$A$10000,$A949,Observed!$C$2:$C$10000,$C949)</f>
        <v>5</v>
      </c>
      <c r="AP949" s="2">
        <f t="shared" si="18"/>
        <v>1</v>
      </c>
    </row>
    <row r="950" spans="1:42" x14ac:dyDescent="0.25">
      <c r="A950" t="s">
        <v>95</v>
      </c>
      <c r="B950" t="s">
        <v>30</v>
      </c>
      <c r="C950" s="20">
        <v>40819</v>
      </c>
      <c r="D950">
        <v>1</v>
      </c>
      <c r="F950" t="s">
        <v>109</v>
      </c>
      <c r="G950" s="25" t="s">
        <v>76</v>
      </c>
      <c r="J950" s="2"/>
      <c r="K950" s="22" t="str">
        <f>IF(ISNUMBER(AVERAGEIFS(Observed!K$2:K$10000,Observed!$A$2:$A$10000,$A950,Observed!$C$2:$C$10000,$C950)),AVERAGEIFS(Observed!K$2:K$10000,Observed!$A$2:$A$10000,$A950,Observed!$C$2:$C$10000,$C950),"")</f>
        <v/>
      </c>
      <c r="L950" s="23" t="str">
        <f>IF(ISNUMBER(AVERAGEIFS(Observed!L$2:L$10000,Observed!$A$2:$A$10000,$A950,Observed!$C$2:$C$10000,$C950)),AVERAGEIFS(Observed!L$2:L$10000,Observed!$A$2:$A$10000,$A950,Observed!$C$2:$C$10000,$C950),"")</f>
        <v/>
      </c>
      <c r="M950" s="23" t="str">
        <f>IF(ISNUMBER(AVERAGEIFS(Observed!M$2:M$10000,Observed!$A$2:$A$10000,$A950,Observed!$C$2:$C$10000,$C950)),AVERAGEIFS(Observed!M$2:M$10000,Observed!$A$2:$A$10000,$A950,Observed!$C$2:$C$10000,$C950),"")</f>
        <v/>
      </c>
      <c r="N950" s="23" t="str">
        <f>IF(ISNUMBER(AVERAGEIFS(Observed!N$2:N$10000,Observed!$A$2:$A$10000,$A950,Observed!$C$2:$C$10000,$C950)),AVERAGEIFS(Observed!N$2:N$10000,Observed!$A$2:$A$10000,$A950,Observed!$C$2:$C$10000,$C950),"")</f>
        <v/>
      </c>
      <c r="O950" s="23" t="str">
        <f>IF(ISNUMBER(AVERAGEIFS(Observed!O$2:O$10000,Observed!$A$2:$A$10000,$A950,Observed!$C$2:$C$10000,$C950)),AVERAGEIFS(Observed!O$2:O$10000,Observed!$A$2:$A$10000,$A950,Observed!$C$2:$C$10000,$C950),"")</f>
        <v/>
      </c>
      <c r="P950" s="24" t="str">
        <f>IF(ISNUMBER(AVERAGEIFS(Observed!P$2:P$10000,Observed!$A$2:$A$10000,$A950,Observed!$C$2:$C$10000,$C950)),AVERAGEIFS(Observed!P$2:P$10000,Observed!$A$2:$A$10000,$A950,Observed!$C$2:$C$10000,$C950),"")</f>
        <v/>
      </c>
      <c r="Q950" s="24" t="str">
        <f>IF(ISNUMBER(AVERAGEIFS(Observed!Q$2:Q$10000,Observed!$A$2:$A$10000,$A950,Observed!$C$2:$C$10000,$C950)),AVERAGEIFS(Observed!Q$2:Q$10000,Observed!$A$2:$A$10000,$A950,Observed!$C$2:$C$10000,$C950),"")</f>
        <v/>
      </c>
      <c r="R950" s="24" t="str">
        <f>IF(ISNUMBER(AVERAGEIFS(Observed!R$2:R$10000,Observed!$A$2:$A$10000,$A950,Observed!$C$2:$C$10000,$C950)),AVERAGEIFS(Observed!R$2:R$10000,Observed!$A$2:$A$10000,$A950,Observed!$C$2:$C$10000,$C950),"")</f>
        <v/>
      </c>
      <c r="S950" s="22" t="str">
        <f>IF(ISNUMBER(AVERAGEIFS(Observed!S$2:S$10000,Observed!$A$2:$A$10000,$A950,Observed!$C$2:$C$10000,$C950)),AVERAGEIFS(Observed!S$2:S$10000,Observed!$A$2:$A$10000,$A950,Observed!$C$2:$C$10000,$C950),"")</f>
        <v/>
      </c>
      <c r="T950" s="23" t="str">
        <f>IF(ISNUMBER(AVERAGEIFS(Observed!T$2:T$10000,Observed!$A$2:$A$10000,$A950,Observed!$C$2:$C$10000,$C950)),AVERAGEIFS(Observed!T$2:T$10000,Observed!$A$2:$A$10000,$A950,Observed!$C$2:$C$10000,$C950),"")</f>
        <v/>
      </c>
      <c r="U950" s="23" t="str">
        <f>IF(ISNUMBER(AVERAGEIFS(Observed!U$2:U$10000,Observed!$A$2:$A$10000,$A950,Observed!$C$2:$C$10000,$C950)),AVERAGEIFS(Observed!U$2:U$10000,Observed!$A$2:$A$10000,$A950,Observed!$C$2:$C$10000,$C950),"")</f>
        <v/>
      </c>
      <c r="V950" s="23" t="str">
        <f>IF(ISNUMBER(AVERAGEIFS(Observed!V$2:V$10000,Observed!$A$2:$A$10000,$A950,Observed!$C$2:$C$10000,$C950)),AVERAGEIFS(Observed!V$2:V$10000,Observed!$A$2:$A$10000,$A950,Observed!$C$2:$C$10000,$C950),"")</f>
        <v/>
      </c>
      <c r="W950" s="23" t="str">
        <f>IF(ISNUMBER(AVERAGEIFS(Observed!W$2:W$10000,Observed!$A$2:$A$10000,$A950,Observed!$C$2:$C$10000,$C950)),AVERAGEIFS(Observed!W$2:W$10000,Observed!$A$2:$A$10000,$A950,Observed!$C$2:$C$10000,$C950),"")</f>
        <v/>
      </c>
      <c r="X950" s="23" t="str">
        <f>IF(ISNUMBER(AVERAGEIFS(Observed!X$2:X$10000,Observed!$A$2:$A$10000,$A950,Observed!$C$2:$C$10000,$C950)),AVERAGEIFS(Observed!X$2:X$10000,Observed!$A$2:$A$10000,$A950,Observed!$C$2:$C$10000,$C950),"")</f>
        <v/>
      </c>
      <c r="Y950" s="23" t="str">
        <f>IF(ISNUMBER(AVERAGEIFS(Observed!Y$2:Y$10000,Observed!$A$2:$A$10000,$A950,Observed!$C$2:$C$10000,$C950)),AVERAGEIFS(Observed!Y$2:Y$10000,Observed!$A$2:$A$10000,$A950,Observed!$C$2:$C$10000,$C950),"")</f>
        <v/>
      </c>
      <c r="Z950" s="23" t="str">
        <f>IF(ISNUMBER(AVERAGEIFS(Observed!Z$2:Z$10000,Observed!$A$2:$A$10000,$A950,Observed!$C$2:$C$10000,$C950)),AVERAGEIFS(Observed!Z$2:Z$10000,Observed!$A$2:$A$10000,$A950,Observed!$C$2:$C$10000,$C950),"")</f>
        <v/>
      </c>
      <c r="AA950" s="23" t="str">
        <f>IF(ISNUMBER(AVERAGEIFS(Observed!AA$2:AA$10000,Observed!$A$2:$A$10000,$A950,Observed!$C$2:$C$10000,$C950)),AVERAGEIFS(Observed!AA$2:AA$10000,Observed!$A$2:$A$10000,$A950,Observed!$C$2:$C$10000,$C950),"")</f>
        <v/>
      </c>
      <c r="AB950" s="23" t="str">
        <f>IF(ISNUMBER(AVERAGEIFS(Observed!AB$2:AB$10000,Observed!$A$2:$A$10000,$A950,Observed!$C$2:$C$10000,$C950)),AVERAGEIFS(Observed!AB$2:AB$10000,Observed!$A$2:$A$10000,$A950,Observed!$C$2:$C$10000,$C950),"")</f>
        <v/>
      </c>
      <c r="AC950" s="23" t="str">
        <f>IF(ISNUMBER(AVERAGEIFS(Observed!AC$2:AC$10000,Observed!$A$2:$A$10000,$A950,Observed!$C$2:$C$10000,$C950)),AVERAGEIFS(Observed!AC$2:AC$10000,Observed!$A$2:$A$10000,$A950,Observed!$C$2:$C$10000,$C950),"")</f>
        <v/>
      </c>
      <c r="AD950" s="23" t="str">
        <f>IF(ISNUMBER(AVERAGEIFS(Observed!AD$2:AD$10000,Observed!$A$2:$A$10000,$A950,Observed!$C$2:$C$10000,$C950)),AVERAGEIFS(Observed!AD$2:AD$10000,Observed!$A$2:$A$10000,$A950,Observed!$C$2:$C$10000,$C950),"")</f>
        <v/>
      </c>
      <c r="AE950" s="24" t="str">
        <f>IF(ISNUMBER(AVERAGEIFS(Observed!AE$2:AE$10000,Observed!$A$2:$A$10000,$A950,Observed!$C$2:$C$10000,$C950)),AVERAGEIFS(Observed!AE$2:AE$10000,Observed!$A$2:$A$10000,$A950,Observed!$C$2:$C$10000,$C950),"")</f>
        <v/>
      </c>
      <c r="AF950" s="24" t="str">
        <f>IF(ISNUMBER(AVERAGEIFS(Observed!AF$2:AF$10000,Observed!$A$2:$A$10000,$A950,Observed!$C$2:$C$10000,$C950)),AVERAGEIFS(Observed!AF$2:AF$10000,Observed!$A$2:$A$10000,$A950,Observed!$C$2:$C$10000,$C950),"")</f>
        <v/>
      </c>
      <c r="AG950" s="23" t="str">
        <f>IF(ISNUMBER(AVERAGEIFS(Observed!AG$2:AG$10000,Observed!$A$2:$A$10000,$A950,Observed!$C$2:$C$10000,$C950)),AVERAGEIFS(Observed!AG$2:AG$10000,Observed!$A$2:$A$10000,$A950,Observed!$C$2:$C$10000,$C950),"")</f>
        <v/>
      </c>
      <c r="AH950" s="23" t="str">
        <f>IF(ISNUMBER(AVERAGEIFS(Observed!AH$2:AH$10000,Observed!$A$2:$A$10000,$A950,Observed!$C$2:$C$10000,$C950)),AVERAGEIFS(Observed!AH$2:AH$10000,Observed!$A$2:$A$10000,$A950,Observed!$C$2:$C$10000,$C950),"")</f>
        <v/>
      </c>
      <c r="AI950" s="22" t="str">
        <f>IF(ISNUMBER(AVERAGEIFS(Observed!AI$2:AI$10000,Observed!$A$2:$A$10000,$A950,Observed!$C$2:$C$10000,$C950)),AVERAGEIFS(Observed!AI$2:AI$10000,Observed!$A$2:$A$10000,$A950,Observed!$C$2:$C$10000,$C950),"")</f>
        <v/>
      </c>
      <c r="AJ950" s="23">
        <f>IF(ISNUMBER(AVERAGEIFS(Observed!AJ$2:AJ$10000,Observed!$A$2:$A$10000,$A950,Observed!$C$2:$C$10000,$C950)),AVERAGEIFS(Observed!AJ$2:AJ$10000,Observed!$A$2:$A$10000,$A950,Observed!$C$2:$C$10000,$C950),"")</f>
        <v>24.2</v>
      </c>
      <c r="AK950" s="23" t="str">
        <f>IF(ISNUMBER(AVERAGEIFS(Observed!AK$2:AK$10000,Observed!$A$2:$A$10000,$A950,Observed!$C$2:$C$10000,$C950)),AVERAGEIFS(Observed!AK$2:AK$10000,Observed!$A$2:$A$10000,$A950,Observed!$C$2:$C$10000,$C950),"")</f>
        <v/>
      </c>
      <c r="AL950" s="23" t="str">
        <f>IF(ISNUMBER(AVERAGEIFS(Observed!AL$2:AL$10000,Observed!$A$2:$A$10000,$A950,Observed!$C$2:$C$10000,$C950)),AVERAGEIFS(Observed!AL$2:AL$10000,Observed!$A$2:$A$10000,$A950,Observed!$C$2:$C$10000,$C950),"")</f>
        <v/>
      </c>
      <c r="AM950" s="23" t="str">
        <f>IF(ISNUMBER(AVERAGEIFS(Observed!AM$2:AM$10000,Observed!$A$2:$A$10000,$A950,Observed!$C$2:$C$10000,$C950)),AVERAGEIFS(Observed!AM$2:AM$10000,Observed!$A$2:$A$10000,$A950,Observed!$C$2:$C$10000,$C950),"")</f>
        <v/>
      </c>
      <c r="AN950" s="23" t="str">
        <f>IF(ISNUMBER(AVERAGEIFS(Observed!AN$2:AN$10000,Observed!$A$2:$A$10000,$A950,Observed!$C$2:$C$10000,$C950)),AVERAGEIFS(Observed!AN$2:AN$10000,Observed!$A$2:$A$10000,$A950,Observed!$C$2:$C$10000,$C950),"")</f>
        <v/>
      </c>
      <c r="AO950" s="2">
        <f>COUNTIFS(Observed!$A$2:$A$10000,$A950,Observed!$C$2:$C$10000,$C950)</f>
        <v>5</v>
      </c>
      <c r="AP950" s="2">
        <f t="shared" si="18"/>
        <v>1</v>
      </c>
    </row>
    <row r="951" spans="1:42" x14ac:dyDescent="0.25">
      <c r="A951" t="s">
        <v>95</v>
      </c>
      <c r="B951" t="s">
        <v>30</v>
      </c>
      <c r="C951" s="20">
        <v>40826</v>
      </c>
      <c r="D951">
        <v>1</v>
      </c>
      <c r="F951" t="s">
        <v>109</v>
      </c>
      <c r="G951" s="25" t="s">
        <v>76</v>
      </c>
      <c r="J951" s="2"/>
      <c r="K951" s="22" t="str">
        <f>IF(ISNUMBER(AVERAGEIFS(Observed!K$2:K$10000,Observed!$A$2:$A$10000,$A951,Observed!$C$2:$C$10000,$C951)),AVERAGEIFS(Observed!K$2:K$10000,Observed!$A$2:$A$10000,$A951,Observed!$C$2:$C$10000,$C951),"")</f>
        <v/>
      </c>
      <c r="L951" s="23" t="str">
        <f>IF(ISNUMBER(AVERAGEIFS(Observed!L$2:L$10000,Observed!$A$2:$A$10000,$A951,Observed!$C$2:$C$10000,$C951)),AVERAGEIFS(Observed!L$2:L$10000,Observed!$A$2:$A$10000,$A951,Observed!$C$2:$C$10000,$C951),"")</f>
        <v/>
      </c>
      <c r="M951" s="23" t="str">
        <f>IF(ISNUMBER(AVERAGEIFS(Observed!M$2:M$10000,Observed!$A$2:$A$10000,$A951,Observed!$C$2:$C$10000,$C951)),AVERAGEIFS(Observed!M$2:M$10000,Observed!$A$2:$A$10000,$A951,Observed!$C$2:$C$10000,$C951),"")</f>
        <v/>
      </c>
      <c r="N951" s="23" t="str">
        <f>IF(ISNUMBER(AVERAGEIFS(Observed!N$2:N$10000,Observed!$A$2:$A$10000,$A951,Observed!$C$2:$C$10000,$C951)),AVERAGEIFS(Observed!N$2:N$10000,Observed!$A$2:$A$10000,$A951,Observed!$C$2:$C$10000,$C951),"")</f>
        <v/>
      </c>
      <c r="O951" s="23" t="str">
        <f>IF(ISNUMBER(AVERAGEIFS(Observed!O$2:O$10000,Observed!$A$2:$A$10000,$A951,Observed!$C$2:$C$10000,$C951)),AVERAGEIFS(Observed!O$2:O$10000,Observed!$A$2:$A$10000,$A951,Observed!$C$2:$C$10000,$C951),"")</f>
        <v/>
      </c>
      <c r="P951" s="24" t="str">
        <f>IF(ISNUMBER(AVERAGEIFS(Observed!P$2:P$10000,Observed!$A$2:$A$10000,$A951,Observed!$C$2:$C$10000,$C951)),AVERAGEIFS(Observed!P$2:P$10000,Observed!$A$2:$A$10000,$A951,Observed!$C$2:$C$10000,$C951),"")</f>
        <v/>
      </c>
      <c r="Q951" s="24" t="str">
        <f>IF(ISNUMBER(AVERAGEIFS(Observed!Q$2:Q$10000,Observed!$A$2:$A$10000,$A951,Observed!$C$2:$C$10000,$C951)),AVERAGEIFS(Observed!Q$2:Q$10000,Observed!$A$2:$A$10000,$A951,Observed!$C$2:$C$10000,$C951),"")</f>
        <v/>
      </c>
      <c r="R951" s="24" t="str">
        <f>IF(ISNUMBER(AVERAGEIFS(Observed!R$2:R$10000,Observed!$A$2:$A$10000,$A951,Observed!$C$2:$C$10000,$C951)),AVERAGEIFS(Observed!R$2:R$10000,Observed!$A$2:$A$10000,$A951,Observed!$C$2:$C$10000,$C951),"")</f>
        <v/>
      </c>
      <c r="S951" s="22" t="str">
        <f>IF(ISNUMBER(AVERAGEIFS(Observed!S$2:S$10000,Observed!$A$2:$A$10000,$A951,Observed!$C$2:$C$10000,$C951)),AVERAGEIFS(Observed!S$2:S$10000,Observed!$A$2:$A$10000,$A951,Observed!$C$2:$C$10000,$C951),"")</f>
        <v/>
      </c>
      <c r="T951" s="23" t="str">
        <f>IF(ISNUMBER(AVERAGEIFS(Observed!T$2:T$10000,Observed!$A$2:$A$10000,$A951,Observed!$C$2:$C$10000,$C951)),AVERAGEIFS(Observed!T$2:T$10000,Observed!$A$2:$A$10000,$A951,Observed!$C$2:$C$10000,$C951),"")</f>
        <v/>
      </c>
      <c r="U951" s="23" t="str">
        <f>IF(ISNUMBER(AVERAGEIFS(Observed!U$2:U$10000,Observed!$A$2:$A$10000,$A951,Observed!$C$2:$C$10000,$C951)),AVERAGEIFS(Observed!U$2:U$10000,Observed!$A$2:$A$10000,$A951,Observed!$C$2:$C$10000,$C951),"")</f>
        <v/>
      </c>
      <c r="V951" s="23" t="str">
        <f>IF(ISNUMBER(AVERAGEIFS(Observed!V$2:V$10000,Observed!$A$2:$A$10000,$A951,Observed!$C$2:$C$10000,$C951)),AVERAGEIFS(Observed!V$2:V$10000,Observed!$A$2:$A$10000,$A951,Observed!$C$2:$C$10000,$C951),"")</f>
        <v/>
      </c>
      <c r="W951" s="23" t="str">
        <f>IF(ISNUMBER(AVERAGEIFS(Observed!W$2:W$10000,Observed!$A$2:$A$10000,$A951,Observed!$C$2:$C$10000,$C951)),AVERAGEIFS(Observed!W$2:W$10000,Observed!$A$2:$A$10000,$A951,Observed!$C$2:$C$10000,$C951),"")</f>
        <v/>
      </c>
      <c r="X951" s="23" t="str">
        <f>IF(ISNUMBER(AVERAGEIFS(Observed!X$2:X$10000,Observed!$A$2:$A$10000,$A951,Observed!$C$2:$C$10000,$C951)),AVERAGEIFS(Observed!X$2:X$10000,Observed!$A$2:$A$10000,$A951,Observed!$C$2:$C$10000,$C951),"")</f>
        <v/>
      </c>
      <c r="Y951" s="23" t="str">
        <f>IF(ISNUMBER(AVERAGEIFS(Observed!Y$2:Y$10000,Observed!$A$2:$A$10000,$A951,Observed!$C$2:$C$10000,$C951)),AVERAGEIFS(Observed!Y$2:Y$10000,Observed!$A$2:$A$10000,$A951,Observed!$C$2:$C$10000,$C951),"")</f>
        <v/>
      </c>
      <c r="Z951" s="23" t="str">
        <f>IF(ISNUMBER(AVERAGEIFS(Observed!Z$2:Z$10000,Observed!$A$2:$A$10000,$A951,Observed!$C$2:$C$10000,$C951)),AVERAGEIFS(Observed!Z$2:Z$10000,Observed!$A$2:$A$10000,$A951,Observed!$C$2:$C$10000,$C951),"")</f>
        <v/>
      </c>
      <c r="AA951" s="23" t="str">
        <f>IF(ISNUMBER(AVERAGEIFS(Observed!AA$2:AA$10000,Observed!$A$2:$A$10000,$A951,Observed!$C$2:$C$10000,$C951)),AVERAGEIFS(Observed!AA$2:AA$10000,Observed!$A$2:$A$10000,$A951,Observed!$C$2:$C$10000,$C951),"")</f>
        <v/>
      </c>
      <c r="AB951" s="23" t="str">
        <f>IF(ISNUMBER(AVERAGEIFS(Observed!AB$2:AB$10000,Observed!$A$2:$A$10000,$A951,Observed!$C$2:$C$10000,$C951)),AVERAGEIFS(Observed!AB$2:AB$10000,Observed!$A$2:$A$10000,$A951,Observed!$C$2:$C$10000,$C951),"")</f>
        <v/>
      </c>
      <c r="AC951" s="23" t="str">
        <f>IF(ISNUMBER(AVERAGEIFS(Observed!AC$2:AC$10000,Observed!$A$2:$A$10000,$A951,Observed!$C$2:$C$10000,$C951)),AVERAGEIFS(Observed!AC$2:AC$10000,Observed!$A$2:$A$10000,$A951,Observed!$C$2:$C$10000,$C951),"")</f>
        <v/>
      </c>
      <c r="AD951" s="23" t="str">
        <f>IF(ISNUMBER(AVERAGEIFS(Observed!AD$2:AD$10000,Observed!$A$2:$A$10000,$A951,Observed!$C$2:$C$10000,$C951)),AVERAGEIFS(Observed!AD$2:AD$10000,Observed!$A$2:$A$10000,$A951,Observed!$C$2:$C$10000,$C951),"")</f>
        <v/>
      </c>
      <c r="AE951" s="24" t="str">
        <f>IF(ISNUMBER(AVERAGEIFS(Observed!AE$2:AE$10000,Observed!$A$2:$A$10000,$A951,Observed!$C$2:$C$10000,$C951)),AVERAGEIFS(Observed!AE$2:AE$10000,Observed!$A$2:$A$10000,$A951,Observed!$C$2:$C$10000,$C951),"")</f>
        <v/>
      </c>
      <c r="AF951" s="24" t="str">
        <f>IF(ISNUMBER(AVERAGEIFS(Observed!AF$2:AF$10000,Observed!$A$2:$A$10000,$A951,Observed!$C$2:$C$10000,$C951)),AVERAGEIFS(Observed!AF$2:AF$10000,Observed!$A$2:$A$10000,$A951,Observed!$C$2:$C$10000,$C951),"")</f>
        <v/>
      </c>
      <c r="AG951" s="23" t="str">
        <f>IF(ISNUMBER(AVERAGEIFS(Observed!AG$2:AG$10000,Observed!$A$2:$A$10000,$A951,Observed!$C$2:$C$10000,$C951)),AVERAGEIFS(Observed!AG$2:AG$10000,Observed!$A$2:$A$10000,$A951,Observed!$C$2:$C$10000,$C951),"")</f>
        <v/>
      </c>
      <c r="AH951" s="23" t="str">
        <f>IF(ISNUMBER(AVERAGEIFS(Observed!AH$2:AH$10000,Observed!$A$2:$A$10000,$A951,Observed!$C$2:$C$10000,$C951)),AVERAGEIFS(Observed!AH$2:AH$10000,Observed!$A$2:$A$10000,$A951,Observed!$C$2:$C$10000,$C951),"")</f>
        <v/>
      </c>
      <c r="AI951" s="22" t="str">
        <f>IF(ISNUMBER(AVERAGEIFS(Observed!AI$2:AI$10000,Observed!$A$2:$A$10000,$A951,Observed!$C$2:$C$10000,$C951)),AVERAGEIFS(Observed!AI$2:AI$10000,Observed!$A$2:$A$10000,$A951,Observed!$C$2:$C$10000,$C951),"")</f>
        <v/>
      </c>
      <c r="AJ951" s="23">
        <f>IF(ISNUMBER(AVERAGEIFS(Observed!AJ$2:AJ$10000,Observed!$A$2:$A$10000,$A951,Observed!$C$2:$C$10000,$C951)),AVERAGEIFS(Observed!AJ$2:AJ$10000,Observed!$A$2:$A$10000,$A951,Observed!$C$2:$C$10000,$C951),"")</f>
        <v>24.4</v>
      </c>
      <c r="AK951" s="23" t="str">
        <f>IF(ISNUMBER(AVERAGEIFS(Observed!AK$2:AK$10000,Observed!$A$2:$A$10000,$A951,Observed!$C$2:$C$10000,$C951)),AVERAGEIFS(Observed!AK$2:AK$10000,Observed!$A$2:$A$10000,$A951,Observed!$C$2:$C$10000,$C951),"")</f>
        <v/>
      </c>
      <c r="AL951" s="23" t="str">
        <f>IF(ISNUMBER(AVERAGEIFS(Observed!AL$2:AL$10000,Observed!$A$2:$A$10000,$A951,Observed!$C$2:$C$10000,$C951)),AVERAGEIFS(Observed!AL$2:AL$10000,Observed!$A$2:$A$10000,$A951,Observed!$C$2:$C$10000,$C951),"")</f>
        <v/>
      </c>
      <c r="AM951" s="23" t="str">
        <f>IF(ISNUMBER(AVERAGEIFS(Observed!AM$2:AM$10000,Observed!$A$2:$A$10000,$A951,Observed!$C$2:$C$10000,$C951)),AVERAGEIFS(Observed!AM$2:AM$10000,Observed!$A$2:$A$10000,$A951,Observed!$C$2:$C$10000,$C951),"")</f>
        <v/>
      </c>
      <c r="AN951" s="23" t="str">
        <f>IF(ISNUMBER(AVERAGEIFS(Observed!AN$2:AN$10000,Observed!$A$2:$A$10000,$A951,Observed!$C$2:$C$10000,$C951)),AVERAGEIFS(Observed!AN$2:AN$10000,Observed!$A$2:$A$10000,$A951,Observed!$C$2:$C$10000,$C951),"")</f>
        <v/>
      </c>
      <c r="AO951" s="2">
        <f>COUNTIFS(Observed!$A$2:$A$10000,$A951,Observed!$C$2:$C$10000,$C951)</f>
        <v>5</v>
      </c>
      <c r="AP951" s="2">
        <f t="shared" si="18"/>
        <v>1</v>
      </c>
    </row>
    <row r="952" spans="1:42" x14ac:dyDescent="0.25">
      <c r="A952" t="s">
        <v>95</v>
      </c>
      <c r="B952" t="s">
        <v>30</v>
      </c>
      <c r="C952" s="20">
        <v>40833</v>
      </c>
      <c r="D952">
        <v>1</v>
      </c>
      <c r="F952" t="s">
        <v>109</v>
      </c>
      <c r="G952" s="25" t="s">
        <v>76</v>
      </c>
      <c r="J952" s="2"/>
      <c r="K952" s="22" t="str">
        <f>IF(ISNUMBER(AVERAGEIFS(Observed!K$2:K$10000,Observed!$A$2:$A$10000,$A952,Observed!$C$2:$C$10000,$C952)),AVERAGEIFS(Observed!K$2:K$10000,Observed!$A$2:$A$10000,$A952,Observed!$C$2:$C$10000,$C952),"")</f>
        <v/>
      </c>
      <c r="L952" s="23" t="str">
        <f>IF(ISNUMBER(AVERAGEIFS(Observed!L$2:L$10000,Observed!$A$2:$A$10000,$A952,Observed!$C$2:$C$10000,$C952)),AVERAGEIFS(Observed!L$2:L$10000,Observed!$A$2:$A$10000,$A952,Observed!$C$2:$C$10000,$C952),"")</f>
        <v/>
      </c>
      <c r="M952" s="23" t="str">
        <f>IF(ISNUMBER(AVERAGEIFS(Observed!M$2:M$10000,Observed!$A$2:$A$10000,$A952,Observed!$C$2:$C$10000,$C952)),AVERAGEIFS(Observed!M$2:M$10000,Observed!$A$2:$A$10000,$A952,Observed!$C$2:$C$10000,$C952),"")</f>
        <v/>
      </c>
      <c r="N952" s="23" t="str">
        <f>IF(ISNUMBER(AVERAGEIFS(Observed!N$2:N$10000,Observed!$A$2:$A$10000,$A952,Observed!$C$2:$C$10000,$C952)),AVERAGEIFS(Observed!N$2:N$10000,Observed!$A$2:$A$10000,$A952,Observed!$C$2:$C$10000,$C952),"")</f>
        <v/>
      </c>
      <c r="O952" s="23" t="str">
        <f>IF(ISNUMBER(AVERAGEIFS(Observed!O$2:O$10000,Observed!$A$2:$A$10000,$A952,Observed!$C$2:$C$10000,$C952)),AVERAGEIFS(Observed!O$2:O$10000,Observed!$A$2:$A$10000,$A952,Observed!$C$2:$C$10000,$C952),"")</f>
        <v/>
      </c>
      <c r="P952" s="24" t="str">
        <f>IF(ISNUMBER(AVERAGEIFS(Observed!P$2:P$10000,Observed!$A$2:$A$10000,$A952,Observed!$C$2:$C$10000,$C952)),AVERAGEIFS(Observed!P$2:P$10000,Observed!$A$2:$A$10000,$A952,Observed!$C$2:$C$10000,$C952),"")</f>
        <v/>
      </c>
      <c r="Q952" s="24" t="str">
        <f>IF(ISNUMBER(AVERAGEIFS(Observed!Q$2:Q$10000,Observed!$A$2:$A$10000,$A952,Observed!$C$2:$C$10000,$C952)),AVERAGEIFS(Observed!Q$2:Q$10000,Observed!$A$2:$A$10000,$A952,Observed!$C$2:$C$10000,$C952),"")</f>
        <v/>
      </c>
      <c r="R952" s="24" t="str">
        <f>IF(ISNUMBER(AVERAGEIFS(Observed!R$2:R$10000,Observed!$A$2:$A$10000,$A952,Observed!$C$2:$C$10000,$C952)),AVERAGEIFS(Observed!R$2:R$10000,Observed!$A$2:$A$10000,$A952,Observed!$C$2:$C$10000,$C952),"")</f>
        <v/>
      </c>
      <c r="S952" s="22" t="str">
        <f>IF(ISNUMBER(AVERAGEIFS(Observed!S$2:S$10000,Observed!$A$2:$A$10000,$A952,Observed!$C$2:$C$10000,$C952)),AVERAGEIFS(Observed!S$2:S$10000,Observed!$A$2:$A$10000,$A952,Observed!$C$2:$C$10000,$C952),"")</f>
        <v/>
      </c>
      <c r="T952" s="23" t="str">
        <f>IF(ISNUMBER(AVERAGEIFS(Observed!T$2:T$10000,Observed!$A$2:$A$10000,$A952,Observed!$C$2:$C$10000,$C952)),AVERAGEIFS(Observed!T$2:T$10000,Observed!$A$2:$A$10000,$A952,Observed!$C$2:$C$10000,$C952),"")</f>
        <v/>
      </c>
      <c r="U952" s="23" t="str">
        <f>IF(ISNUMBER(AVERAGEIFS(Observed!U$2:U$10000,Observed!$A$2:$A$10000,$A952,Observed!$C$2:$C$10000,$C952)),AVERAGEIFS(Observed!U$2:U$10000,Observed!$A$2:$A$10000,$A952,Observed!$C$2:$C$10000,$C952),"")</f>
        <v/>
      </c>
      <c r="V952" s="23" t="str">
        <f>IF(ISNUMBER(AVERAGEIFS(Observed!V$2:V$10000,Observed!$A$2:$A$10000,$A952,Observed!$C$2:$C$10000,$C952)),AVERAGEIFS(Observed!V$2:V$10000,Observed!$A$2:$A$10000,$A952,Observed!$C$2:$C$10000,$C952),"")</f>
        <v/>
      </c>
      <c r="W952" s="23" t="str">
        <f>IF(ISNUMBER(AVERAGEIFS(Observed!W$2:W$10000,Observed!$A$2:$A$10000,$A952,Observed!$C$2:$C$10000,$C952)),AVERAGEIFS(Observed!W$2:W$10000,Observed!$A$2:$A$10000,$A952,Observed!$C$2:$C$10000,$C952),"")</f>
        <v/>
      </c>
      <c r="X952" s="23" t="str">
        <f>IF(ISNUMBER(AVERAGEIFS(Observed!X$2:X$10000,Observed!$A$2:$A$10000,$A952,Observed!$C$2:$C$10000,$C952)),AVERAGEIFS(Observed!X$2:X$10000,Observed!$A$2:$A$10000,$A952,Observed!$C$2:$C$10000,$C952),"")</f>
        <v/>
      </c>
      <c r="Y952" s="23" t="str">
        <f>IF(ISNUMBER(AVERAGEIFS(Observed!Y$2:Y$10000,Observed!$A$2:$A$10000,$A952,Observed!$C$2:$C$10000,$C952)),AVERAGEIFS(Observed!Y$2:Y$10000,Observed!$A$2:$A$10000,$A952,Observed!$C$2:$C$10000,$C952),"")</f>
        <v/>
      </c>
      <c r="Z952" s="23" t="str">
        <f>IF(ISNUMBER(AVERAGEIFS(Observed!Z$2:Z$10000,Observed!$A$2:$A$10000,$A952,Observed!$C$2:$C$10000,$C952)),AVERAGEIFS(Observed!Z$2:Z$10000,Observed!$A$2:$A$10000,$A952,Observed!$C$2:$C$10000,$C952),"")</f>
        <v/>
      </c>
      <c r="AA952" s="23" t="str">
        <f>IF(ISNUMBER(AVERAGEIFS(Observed!AA$2:AA$10000,Observed!$A$2:$A$10000,$A952,Observed!$C$2:$C$10000,$C952)),AVERAGEIFS(Observed!AA$2:AA$10000,Observed!$A$2:$A$10000,$A952,Observed!$C$2:$C$10000,$C952),"")</f>
        <v/>
      </c>
      <c r="AB952" s="23" t="str">
        <f>IF(ISNUMBER(AVERAGEIFS(Observed!AB$2:AB$10000,Observed!$A$2:$A$10000,$A952,Observed!$C$2:$C$10000,$C952)),AVERAGEIFS(Observed!AB$2:AB$10000,Observed!$A$2:$A$10000,$A952,Observed!$C$2:$C$10000,$C952),"")</f>
        <v/>
      </c>
      <c r="AC952" s="23" t="str">
        <f>IF(ISNUMBER(AVERAGEIFS(Observed!AC$2:AC$10000,Observed!$A$2:$A$10000,$A952,Observed!$C$2:$C$10000,$C952)),AVERAGEIFS(Observed!AC$2:AC$10000,Observed!$A$2:$A$10000,$A952,Observed!$C$2:$C$10000,$C952),"")</f>
        <v/>
      </c>
      <c r="AD952" s="23" t="str">
        <f>IF(ISNUMBER(AVERAGEIFS(Observed!AD$2:AD$10000,Observed!$A$2:$A$10000,$A952,Observed!$C$2:$C$10000,$C952)),AVERAGEIFS(Observed!AD$2:AD$10000,Observed!$A$2:$A$10000,$A952,Observed!$C$2:$C$10000,$C952),"")</f>
        <v/>
      </c>
      <c r="AE952" s="24" t="str">
        <f>IF(ISNUMBER(AVERAGEIFS(Observed!AE$2:AE$10000,Observed!$A$2:$A$10000,$A952,Observed!$C$2:$C$10000,$C952)),AVERAGEIFS(Observed!AE$2:AE$10000,Observed!$A$2:$A$10000,$A952,Observed!$C$2:$C$10000,$C952),"")</f>
        <v/>
      </c>
      <c r="AF952" s="24" t="str">
        <f>IF(ISNUMBER(AVERAGEIFS(Observed!AF$2:AF$10000,Observed!$A$2:$A$10000,$A952,Observed!$C$2:$C$10000,$C952)),AVERAGEIFS(Observed!AF$2:AF$10000,Observed!$A$2:$A$10000,$A952,Observed!$C$2:$C$10000,$C952),"")</f>
        <v/>
      </c>
      <c r="AG952" s="23" t="str">
        <f>IF(ISNUMBER(AVERAGEIFS(Observed!AG$2:AG$10000,Observed!$A$2:$A$10000,$A952,Observed!$C$2:$C$10000,$C952)),AVERAGEIFS(Observed!AG$2:AG$10000,Observed!$A$2:$A$10000,$A952,Observed!$C$2:$C$10000,$C952),"")</f>
        <v/>
      </c>
      <c r="AH952" s="23" t="str">
        <f>IF(ISNUMBER(AVERAGEIFS(Observed!AH$2:AH$10000,Observed!$A$2:$A$10000,$A952,Observed!$C$2:$C$10000,$C952)),AVERAGEIFS(Observed!AH$2:AH$10000,Observed!$A$2:$A$10000,$A952,Observed!$C$2:$C$10000,$C952),"")</f>
        <v/>
      </c>
      <c r="AI952" s="22" t="str">
        <f>IF(ISNUMBER(AVERAGEIFS(Observed!AI$2:AI$10000,Observed!$A$2:$A$10000,$A952,Observed!$C$2:$C$10000,$C952)),AVERAGEIFS(Observed!AI$2:AI$10000,Observed!$A$2:$A$10000,$A952,Observed!$C$2:$C$10000,$C952),"")</f>
        <v/>
      </c>
      <c r="AJ952" s="23">
        <f>IF(ISNUMBER(AVERAGEIFS(Observed!AJ$2:AJ$10000,Observed!$A$2:$A$10000,$A952,Observed!$C$2:$C$10000,$C952)),AVERAGEIFS(Observed!AJ$2:AJ$10000,Observed!$A$2:$A$10000,$A952,Observed!$C$2:$C$10000,$C952),"")</f>
        <v>27.02</v>
      </c>
      <c r="AK952" s="23" t="str">
        <f>IF(ISNUMBER(AVERAGEIFS(Observed!AK$2:AK$10000,Observed!$A$2:$A$10000,$A952,Observed!$C$2:$C$10000,$C952)),AVERAGEIFS(Observed!AK$2:AK$10000,Observed!$A$2:$A$10000,$A952,Observed!$C$2:$C$10000,$C952),"")</f>
        <v/>
      </c>
      <c r="AL952" s="23" t="str">
        <f>IF(ISNUMBER(AVERAGEIFS(Observed!AL$2:AL$10000,Observed!$A$2:$A$10000,$A952,Observed!$C$2:$C$10000,$C952)),AVERAGEIFS(Observed!AL$2:AL$10000,Observed!$A$2:$A$10000,$A952,Observed!$C$2:$C$10000,$C952),"")</f>
        <v/>
      </c>
      <c r="AM952" s="23" t="str">
        <f>IF(ISNUMBER(AVERAGEIFS(Observed!AM$2:AM$10000,Observed!$A$2:$A$10000,$A952,Observed!$C$2:$C$10000,$C952)),AVERAGEIFS(Observed!AM$2:AM$10000,Observed!$A$2:$A$10000,$A952,Observed!$C$2:$C$10000,$C952),"")</f>
        <v/>
      </c>
      <c r="AN952" s="23" t="str">
        <f>IF(ISNUMBER(AVERAGEIFS(Observed!AN$2:AN$10000,Observed!$A$2:$A$10000,$A952,Observed!$C$2:$C$10000,$C952)),AVERAGEIFS(Observed!AN$2:AN$10000,Observed!$A$2:$A$10000,$A952,Observed!$C$2:$C$10000,$C952),"")</f>
        <v/>
      </c>
      <c r="AO952" s="2">
        <f>COUNTIFS(Observed!$A$2:$A$10000,$A952,Observed!$C$2:$C$10000,$C952)</f>
        <v>5</v>
      </c>
      <c r="AP952" s="2">
        <f t="shared" si="18"/>
        <v>1</v>
      </c>
    </row>
    <row r="953" spans="1:42" x14ac:dyDescent="0.25">
      <c r="A953" t="s">
        <v>95</v>
      </c>
      <c r="B953" t="s">
        <v>30</v>
      </c>
      <c r="C953" s="20">
        <v>40841</v>
      </c>
      <c r="D953">
        <v>1</v>
      </c>
      <c r="F953" t="s">
        <v>109</v>
      </c>
      <c r="G953" s="25" t="s">
        <v>76</v>
      </c>
      <c r="J953" s="2"/>
      <c r="K953" s="22" t="str">
        <f>IF(ISNUMBER(AVERAGEIFS(Observed!K$2:K$10000,Observed!$A$2:$A$10000,$A953,Observed!$C$2:$C$10000,$C953)),AVERAGEIFS(Observed!K$2:K$10000,Observed!$A$2:$A$10000,$A953,Observed!$C$2:$C$10000,$C953),"")</f>
        <v/>
      </c>
      <c r="L953" s="23" t="str">
        <f>IF(ISNUMBER(AVERAGEIFS(Observed!L$2:L$10000,Observed!$A$2:$A$10000,$A953,Observed!$C$2:$C$10000,$C953)),AVERAGEIFS(Observed!L$2:L$10000,Observed!$A$2:$A$10000,$A953,Observed!$C$2:$C$10000,$C953),"")</f>
        <v/>
      </c>
      <c r="M953" s="23" t="str">
        <f>IF(ISNUMBER(AVERAGEIFS(Observed!M$2:M$10000,Observed!$A$2:$A$10000,$A953,Observed!$C$2:$C$10000,$C953)),AVERAGEIFS(Observed!M$2:M$10000,Observed!$A$2:$A$10000,$A953,Observed!$C$2:$C$10000,$C953),"")</f>
        <v/>
      </c>
      <c r="N953" s="23" t="str">
        <f>IF(ISNUMBER(AVERAGEIFS(Observed!N$2:N$10000,Observed!$A$2:$A$10000,$A953,Observed!$C$2:$C$10000,$C953)),AVERAGEIFS(Observed!N$2:N$10000,Observed!$A$2:$A$10000,$A953,Observed!$C$2:$C$10000,$C953),"")</f>
        <v/>
      </c>
      <c r="O953" s="23" t="str">
        <f>IF(ISNUMBER(AVERAGEIFS(Observed!O$2:O$10000,Observed!$A$2:$A$10000,$A953,Observed!$C$2:$C$10000,$C953)),AVERAGEIFS(Observed!O$2:O$10000,Observed!$A$2:$A$10000,$A953,Observed!$C$2:$C$10000,$C953),"")</f>
        <v/>
      </c>
      <c r="P953" s="24" t="str">
        <f>IF(ISNUMBER(AVERAGEIFS(Observed!P$2:P$10000,Observed!$A$2:$A$10000,$A953,Observed!$C$2:$C$10000,$C953)),AVERAGEIFS(Observed!P$2:P$10000,Observed!$A$2:$A$10000,$A953,Observed!$C$2:$C$10000,$C953),"")</f>
        <v/>
      </c>
      <c r="Q953" s="24" t="str">
        <f>IF(ISNUMBER(AVERAGEIFS(Observed!Q$2:Q$10000,Observed!$A$2:$A$10000,$A953,Observed!$C$2:$C$10000,$C953)),AVERAGEIFS(Observed!Q$2:Q$10000,Observed!$A$2:$A$10000,$A953,Observed!$C$2:$C$10000,$C953),"")</f>
        <v/>
      </c>
      <c r="R953" s="24" t="str">
        <f>IF(ISNUMBER(AVERAGEIFS(Observed!R$2:R$10000,Observed!$A$2:$A$10000,$A953,Observed!$C$2:$C$10000,$C953)),AVERAGEIFS(Observed!R$2:R$10000,Observed!$A$2:$A$10000,$A953,Observed!$C$2:$C$10000,$C953),"")</f>
        <v/>
      </c>
      <c r="S953" s="22" t="str">
        <f>IF(ISNUMBER(AVERAGEIFS(Observed!S$2:S$10000,Observed!$A$2:$A$10000,$A953,Observed!$C$2:$C$10000,$C953)),AVERAGEIFS(Observed!S$2:S$10000,Observed!$A$2:$A$10000,$A953,Observed!$C$2:$C$10000,$C953),"")</f>
        <v/>
      </c>
      <c r="T953" s="23" t="str">
        <f>IF(ISNUMBER(AVERAGEIFS(Observed!T$2:T$10000,Observed!$A$2:$A$10000,$A953,Observed!$C$2:$C$10000,$C953)),AVERAGEIFS(Observed!T$2:T$10000,Observed!$A$2:$A$10000,$A953,Observed!$C$2:$C$10000,$C953),"")</f>
        <v/>
      </c>
      <c r="U953" s="23" t="str">
        <f>IF(ISNUMBER(AVERAGEIFS(Observed!U$2:U$10000,Observed!$A$2:$A$10000,$A953,Observed!$C$2:$C$10000,$C953)),AVERAGEIFS(Observed!U$2:U$10000,Observed!$A$2:$A$10000,$A953,Observed!$C$2:$C$10000,$C953),"")</f>
        <v/>
      </c>
      <c r="V953" s="23" t="str">
        <f>IF(ISNUMBER(AVERAGEIFS(Observed!V$2:V$10000,Observed!$A$2:$A$10000,$A953,Observed!$C$2:$C$10000,$C953)),AVERAGEIFS(Observed!V$2:V$10000,Observed!$A$2:$A$10000,$A953,Observed!$C$2:$C$10000,$C953),"")</f>
        <v/>
      </c>
      <c r="W953" s="23" t="str">
        <f>IF(ISNUMBER(AVERAGEIFS(Observed!W$2:W$10000,Observed!$A$2:$A$10000,$A953,Observed!$C$2:$C$10000,$C953)),AVERAGEIFS(Observed!W$2:W$10000,Observed!$A$2:$A$10000,$A953,Observed!$C$2:$C$10000,$C953),"")</f>
        <v/>
      </c>
      <c r="X953" s="23" t="str">
        <f>IF(ISNUMBER(AVERAGEIFS(Observed!X$2:X$10000,Observed!$A$2:$A$10000,$A953,Observed!$C$2:$C$10000,$C953)),AVERAGEIFS(Observed!X$2:X$10000,Observed!$A$2:$A$10000,$A953,Observed!$C$2:$C$10000,$C953),"")</f>
        <v/>
      </c>
      <c r="Y953" s="23" t="str">
        <f>IF(ISNUMBER(AVERAGEIFS(Observed!Y$2:Y$10000,Observed!$A$2:$A$10000,$A953,Observed!$C$2:$C$10000,$C953)),AVERAGEIFS(Observed!Y$2:Y$10000,Observed!$A$2:$A$10000,$A953,Observed!$C$2:$C$10000,$C953),"")</f>
        <v/>
      </c>
      <c r="Z953" s="23" t="str">
        <f>IF(ISNUMBER(AVERAGEIFS(Observed!Z$2:Z$10000,Observed!$A$2:$A$10000,$A953,Observed!$C$2:$C$10000,$C953)),AVERAGEIFS(Observed!Z$2:Z$10000,Observed!$A$2:$A$10000,$A953,Observed!$C$2:$C$10000,$C953),"")</f>
        <v/>
      </c>
      <c r="AA953" s="23" t="str">
        <f>IF(ISNUMBER(AVERAGEIFS(Observed!AA$2:AA$10000,Observed!$A$2:$A$10000,$A953,Observed!$C$2:$C$10000,$C953)),AVERAGEIFS(Observed!AA$2:AA$10000,Observed!$A$2:$A$10000,$A953,Observed!$C$2:$C$10000,$C953),"")</f>
        <v/>
      </c>
      <c r="AB953" s="23" t="str">
        <f>IF(ISNUMBER(AVERAGEIFS(Observed!AB$2:AB$10000,Observed!$A$2:$A$10000,$A953,Observed!$C$2:$C$10000,$C953)),AVERAGEIFS(Observed!AB$2:AB$10000,Observed!$A$2:$A$10000,$A953,Observed!$C$2:$C$10000,$C953),"")</f>
        <v/>
      </c>
      <c r="AC953" s="23" t="str">
        <f>IF(ISNUMBER(AVERAGEIFS(Observed!AC$2:AC$10000,Observed!$A$2:$A$10000,$A953,Observed!$C$2:$C$10000,$C953)),AVERAGEIFS(Observed!AC$2:AC$10000,Observed!$A$2:$A$10000,$A953,Observed!$C$2:$C$10000,$C953),"")</f>
        <v/>
      </c>
      <c r="AD953" s="23" t="str">
        <f>IF(ISNUMBER(AVERAGEIFS(Observed!AD$2:AD$10000,Observed!$A$2:$A$10000,$A953,Observed!$C$2:$C$10000,$C953)),AVERAGEIFS(Observed!AD$2:AD$10000,Observed!$A$2:$A$10000,$A953,Observed!$C$2:$C$10000,$C953),"")</f>
        <v/>
      </c>
      <c r="AE953" s="24" t="str">
        <f>IF(ISNUMBER(AVERAGEIFS(Observed!AE$2:AE$10000,Observed!$A$2:$A$10000,$A953,Observed!$C$2:$C$10000,$C953)),AVERAGEIFS(Observed!AE$2:AE$10000,Observed!$A$2:$A$10000,$A953,Observed!$C$2:$C$10000,$C953),"")</f>
        <v/>
      </c>
      <c r="AF953" s="24" t="str">
        <f>IF(ISNUMBER(AVERAGEIFS(Observed!AF$2:AF$10000,Observed!$A$2:$A$10000,$A953,Observed!$C$2:$C$10000,$C953)),AVERAGEIFS(Observed!AF$2:AF$10000,Observed!$A$2:$A$10000,$A953,Observed!$C$2:$C$10000,$C953),"")</f>
        <v/>
      </c>
      <c r="AG953" s="23" t="str">
        <f>IF(ISNUMBER(AVERAGEIFS(Observed!AG$2:AG$10000,Observed!$A$2:$A$10000,$A953,Observed!$C$2:$C$10000,$C953)),AVERAGEIFS(Observed!AG$2:AG$10000,Observed!$A$2:$A$10000,$A953,Observed!$C$2:$C$10000,$C953),"")</f>
        <v/>
      </c>
      <c r="AH953" s="23" t="str">
        <f>IF(ISNUMBER(AVERAGEIFS(Observed!AH$2:AH$10000,Observed!$A$2:$A$10000,$A953,Observed!$C$2:$C$10000,$C953)),AVERAGEIFS(Observed!AH$2:AH$10000,Observed!$A$2:$A$10000,$A953,Observed!$C$2:$C$10000,$C953),"")</f>
        <v/>
      </c>
      <c r="AI953" s="22" t="str">
        <f>IF(ISNUMBER(AVERAGEIFS(Observed!AI$2:AI$10000,Observed!$A$2:$A$10000,$A953,Observed!$C$2:$C$10000,$C953)),AVERAGEIFS(Observed!AI$2:AI$10000,Observed!$A$2:$A$10000,$A953,Observed!$C$2:$C$10000,$C953),"")</f>
        <v/>
      </c>
      <c r="AJ953" s="23">
        <f>IF(ISNUMBER(AVERAGEIFS(Observed!AJ$2:AJ$10000,Observed!$A$2:$A$10000,$A953,Observed!$C$2:$C$10000,$C953)),AVERAGEIFS(Observed!AJ$2:AJ$10000,Observed!$A$2:$A$10000,$A953,Observed!$C$2:$C$10000,$C953),"")</f>
        <v>11.2</v>
      </c>
      <c r="AK953" s="23" t="str">
        <f>IF(ISNUMBER(AVERAGEIFS(Observed!AK$2:AK$10000,Observed!$A$2:$A$10000,$A953,Observed!$C$2:$C$10000,$C953)),AVERAGEIFS(Observed!AK$2:AK$10000,Observed!$A$2:$A$10000,$A953,Observed!$C$2:$C$10000,$C953),"")</f>
        <v/>
      </c>
      <c r="AL953" s="23" t="str">
        <f>IF(ISNUMBER(AVERAGEIFS(Observed!AL$2:AL$10000,Observed!$A$2:$A$10000,$A953,Observed!$C$2:$C$10000,$C953)),AVERAGEIFS(Observed!AL$2:AL$10000,Observed!$A$2:$A$10000,$A953,Observed!$C$2:$C$10000,$C953),"")</f>
        <v/>
      </c>
      <c r="AM953" s="23" t="str">
        <f>IF(ISNUMBER(AVERAGEIFS(Observed!AM$2:AM$10000,Observed!$A$2:$A$10000,$A953,Observed!$C$2:$C$10000,$C953)),AVERAGEIFS(Observed!AM$2:AM$10000,Observed!$A$2:$A$10000,$A953,Observed!$C$2:$C$10000,$C953),"")</f>
        <v/>
      </c>
      <c r="AN953" s="23" t="str">
        <f>IF(ISNUMBER(AVERAGEIFS(Observed!AN$2:AN$10000,Observed!$A$2:$A$10000,$A953,Observed!$C$2:$C$10000,$C953)),AVERAGEIFS(Observed!AN$2:AN$10000,Observed!$A$2:$A$10000,$A953,Observed!$C$2:$C$10000,$C953),"")</f>
        <v/>
      </c>
      <c r="AO953" s="2">
        <f>COUNTIFS(Observed!$A$2:$A$10000,$A953,Observed!$C$2:$C$10000,$C953)</f>
        <v>5</v>
      </c>
      <c r="AP953" s="2">
        <f t="shared" si="18"/>
        <v>1</v>
      </c>
    </row>
    <row r="954" spans="1:42" x14ac:dyDescent="0.25">
      <c r="A954" t="s">
        <v>95</v>
      </c>
      <c r="B954" t="s">
        <v>30</v>
      </c>
      <c r="C954" s="20">
        <v>40847</v>
      </c>
      <c r="D954">
        <v>1</v>
      </c>
      <c r="F954" t="s">
        <v>109</v>
      </c>
      <c r="G954" s="25" t="s">
        <v>76</v>
      </c>
      <c r="J954" s="2"/>
      <c r="K954" s="22" t="str">
        <f>IF(ISNUMBER(AVERAGEIFS(Observed!K$2:K$10000,Observed!$A$2:$A$10000,$A954,Observed!$C$2:$C$10000,$C954)),AVERAGEIFS(Observed!K$2:K$10000,Observed!$A$2:$A$10000,$A954,Observed!$C$2:$C$10000,$C954),"")</f>
        <v/>
      </c>
      <c r="L954" s="23" t="str">
        <f>IF(ISNUMBER(AVERAGEIFS(Observed!L$2:L$10000,Observed!$A$2:$A$10000,$A954,Observed!$C$2:$C$10000,$C954)),AVERAGEIFS(Observed!L$2:L$10000,Observed!$A$2:$A$10000,$A954,Observed!$C$2:$C$10000,$C954),"")</f>
        <v/>
      </c>
      <c r="M954" s="23" t="str">
        <f>IF(ISNUMBER(AVERAGEIFS(Observed!M$2:M$10000,Observed!$A$2:$A$10000,$A954,Observed!$C$2:$C$10000,$C954)),AVERAGEIFS(Observed!M$2:M$10000,Observed!$A$2:$A$10000,$A954,Observed!$C$2:$C$10000,$C954),"")</f>
        <v/>
      </c>
      <c r="N954" s="23" t="str">
        <f>IF(ISNUMBER(AVERAGEIFS(Observed!N$2:N$10000,Observed!$A$2:$A$10000,$A954,Observed!$C$2:$C$10000,$C954)),AVERAGEIFS(Observed!N$2:N$10000,Observed!$A$2:$A$10000,$A954,Observed!$C$2:$C$10000,$C954),"")</f>
        <v/>
      </c>
      <c r="O954" s="23" t="str">
        <f>IF(ISNUMBER(AVERAGEIFS(Observed!O$2:O$10000,Observed!$A$2:$A$10000,$A954,Observed!$C$2:$C$10000,$C954)),AVERAGEIFS(Observed!O$2:O$10000,Observed!$A$2:$A$10000,$A954,Observed!$C$2:$C$10000,$C954),"")</f>
        <v/>
      </c>
      <c r="P954" s="24" t="str">
        <f>IF(ISNUMBER(AVERAGEIFS(Observed!P$2:P$10000,Observed!$A$2:$A$10000,$A954,Observed!$C$2:$C$10000,$C954)),AVERAGEIFS(Observed!P$2:P$10000,Observed!$A$2:$A$10000,$A954,Observed!$C$2:$C$10000,$C954),"")</f>
        <v/>
      </c>
      <c r="Q954" s="24" t="str">
        <f>IF(ISNUMBER(AVERAGEIFS(Observed!Q$2:Q$10000,Observed!$A$2:$A$10000,$A954,Observed!$C$2:$C$10000,$C954)),AVERAGEIFS(Observed!Q$2:Q$10000,Observed!$A$2:$A$10000,$A954,Observed!$C$2:$C$10000,$C954),"")</f>
        <v/>
      </c>
      <c r="R954" s="24" t="str">
        <f>IF(ISNUMBER(AVERAGEIFS(Observed!R$2:R$10000,Observed!$A$2:$A$10000,$A954,Observed!$C$2:$C$10000,$C954)),AVERAGEIFS(Observed!R$2:R$10000,Observed!$A$2:$A$10000,$A954,Observed!$C$2:$C$10000,$C954),"")</f>
        <v/>
      </c>
      <c r="S954" s="22" t="str">
        <f>IF(ISNUMBER(AVERAGEIFS(Observed!S$2:S$10000,Observed!$A$2:$A$10000,$A954,Observed!$C$2:$C$10000,$C954)),AVERAGEIFS(Observed!S$2:S$10000,Observed!$A$2:$A$10000,$A954,Observed!$C$2:$C$10000,$C954),"")</f>
        <v/>
      </c>
      <c r="T954" s="23" t="str">
        <f>IF(ISNUMBER(AVERAGEIFS(Observed!T$2:T$10000,Observed!$A$2:$A$10000,$A954,Observed!$C$2:$C$10000,$C954)),AVERAGEIFS(Observed!T$2:T$10000,Observed!$A$2:$A$10000,$A954,Observed!$C$2:$C$10000,$C954),"")</f>
        <v/>
      </c>
      <c r="U954" s="23" t="str">
        <f>IF(ISNUMBER(AVERAGEIFS(Observed!U$2:U$10000,Observed!$A$2:$A$10000,$A954,Observed!$C$2:$C$10000,$C954)),AVERAGEIFS(Observed!U$2:U$10000,Observed!$A$2:$A$10000,$A954,Observed!$C$2:$C$10000,$C954),"")</f>
        <v/>
      </c>
      <c r="V954" s="23" t="str">
        <f>IF(ISNUMBER(AVERAGEIFS(Observed!V$2:V$10000,Observed!$A$2:$A$10000,$A954,Observed!$C$2:$C$10000,$C954)),AVERAGEIFS(Observed!V$2:V$10000,Observed!$A$2:$A$10000,$A954,Observed!$C$2:$C$10000,$C954),"")</f>
        <v/>
      </c>
      <c r="W954" s="23" t="str">
        <f>IF(ISNUMBER(AVERAGEIFS(Observed!W$2:W$10000,Observed!$A$2:$A$10000,$A954,Observed!$C$2:$C$10000,$C954)),AVERAGEIFS(Observed!W$2:W$10000,Observed!$A$2:$A$10000,$A954,Observed!$C$2:$C$10000,$C954),"")</f>
        <v/>
      </c>
      <c r="X954" s="23" t="str">
        <f>IF(ISNUMBER(AVERAGEIFS(Observed!X$2:X$10000,Observed!$A$2:$A$10000,$A954,Observed!$C$2:$C$10000,$C954)),AVERAGEIFS(Observed!X$2:X$10000,Observed!$A$2:$A$10000,$A954,Observed!$C$2:$C$10000,$C954),"")</f>
        <v/>
      </c>
      <c r="Y954" s="23" t="str">
        <f>IF(ISNUMBER(AVERAGEIFS(Observed!Y$2:Y$10000,Observed!$A$2:$A$10000,$A954,Observed!$C$2:$C$10000,$C954)),AVERAGEIFS(Observed!Y$2:Y$10000,Observed!$A$2:$A$10000,$A954,Observed!$C$2:$C$10000,$C954),"")</f>
        <v/>
      </c>
      <c r="Z954" s="23" t="str">
        <f>IF(ISNUMBER(AVERAGEIFS(Observed!Z$2:Z$10000,Observed!$A$2:$A$10000,$A954,Observed!$C$2:$C$10000,$C954)),AVERAGEIFS(Observed!Z$2:Z$10000,Observed!$A$2:$A$10000,$A954,Observed!$C$2:$C$10000,$C954),"")</f>
        <v/>
      </c>
      <c r="AA954" s="23" t="str">
        <f>IF(ISNUMBER(AVERAGEIFS(Observed!AA$2:AA$10000,Observed!$A$2:$A$10000,$A954,Observed!$C$2:$C$10000,$C954)),AVERAGEIFS(Observed!AA$2:AA$10000,Observed!$A$2:$A$10000,$A954,Observed!$C$2:$C$10000,$C954),"")</f>
        <v/>
      </c>
      <c r="AB954" s="23" t="str">
        <f>IF(ISNUMBER(AVERAGEIFS(Observed!AB$2:AB$10000,Observed!$A$2:$A$10000,$A954,Observed!$C$2:$C$10000,$C954)),AVERAGEIFS(Observed!AB$2:AB$10000,Observed!$A$2:$A$10000,$A954,Observed!$C$2:$C$10000,$C954),"")</f>
        <v/>
      </c>
      <c r="AC954" s="23" t="str">
        <f>IF(ISNUMBER(AVERAGEIFS(Observed!AC$2:AC$10000,Observed!$A$2:$A$10000,$A954,Observed!$C$2:$C$10000,$C954)),AVERAGEIFS(Observed!AC$2:AC$10000,Observed!$A$2:$A$10000,$A954,Observed!$C$2:$C$10000,$C954),"")</f>
        <v/>
      </c>
      <c r="AD954" s="23" t="str">
        <f>IF(ISNUMBER(AVERAGEIFS(Observed!AD$2:AD$10000,Observed!$A$2:$A$10000,$A954,Observed!$C$2:$C$10000,$C954)),AVERAGEIFS(Observed!AD$2:AD$10000,Observed!$A$2:$A$10000,$A954,Observed!$C$2:$C$10000,$C954),"")</f>
        <v/>
      </c>
      <c r="AE954" s="24" t="str">
        <f>IF(ISNUMBER(AVERAGEIFS(Observed!AE$2:AE$10000,Observed!$A$2:$A$10000,$A954,Observed!$C$2:$C$10000,$C954)),AVERAGEIFS(Observed!AE$2:AE$10000,Observed!$A$2:$A$10000,$A954,Observed!$C$2:$C$10000,$C954),"")</f>
        <v/>
      </c>
      <c r="AF954" s="24" t="str">
        <f>IF(ISNUMBER(AVERAGEIFS(Observed!AF$2:AF$10000,Observed!$A$2:$A$10000,$A954,Observed!$C$2:$C$10000,$C954)),AVERAGEIFS(Observed!AF$2:AF$10000,Observed!$A$2:$A$10000,$A954,Observed!$C$2:$C$10000,$C954),"")</f>
        <v/>
      </c>
      <c r="AG954" s="23" t="str">
        <f>IF(ISNUMBER(AVERAGEIFS(Observed!AG$2:AG$10000,Observed!$A$2:$A$10000,$A954,Observed!$C$2:$C$10000,$C954)),AVERAGEIFS(Observed!AG$2:AG$10000,Observed!$A$2:$A$10000,$A954,Observed!$C$2:$C$10000,$C954),"")</f>
        <v/>
      </c>
      <c r="AH954" s="23" t="str">
        <f>IF(ISNUMBER(AVERAGEIFS(Observed!AH$2:AH$10000,Observed!$A$2:$A$10000,$A954,Observed!$C$2:$C$10000,$C954)),AVERAGEIFS(Observed!AH$2:AH$10000,Observed!$A$2:$A$10000,$A954,Observed!$C$2:$C$10000,$C954),"")</f>
        <v/>
      </c>
      <c r="AI954" s="22" t="str">
        <f>IF(ISNUMBER(AVERAGEIFS(Observed!AI$2:AI$10000,Observed!$A$2:$A$10000,$A954,Observed!$C$2:$C$10000,$C954)),AVERAGEIFS(Observed!AI$2:AI$10000,Observed!$A$2:$A$10000,$A954,Observed!$C$2:$C$10000,$C954),"")</f>
        <v/>
      </c>
      <c r="AJ954" s="23">
        <f>IF(ISNUMBER(AVERAGEIFS(Observed!AJ$2:AJ$10000,Observed!$A$2:$A$10000,$A954,Observed!$C$2:$C$10000,$C954)),AVERAGEIFS(Observed!AJ$2:AJ$10000,Observed!$A$2:$A$10000,$A954,Observed!$C$2:$C$10000,$C954),"")</f>
        <v>16.52</v>
      </c>
      <c r="AK954" s="23" t="str">
        <f>IF(ISNUMBER(AVERAGEIFS(Observed!AK$2:AK$10000,Observed!$A$2:$A$10000,$A954,Observed!$C$2:$C$10000,$C954)),AVERAGEIFS(Observed!AK$2:AK$10000,Observed!$A$2:$A$10000,$A954,Observed!$C$2:$C$10000,$C954),"")</f>
        <v/>
      </c>
      <c r="AL954" s="23" t="str">
        <f>IF(ISNUMBER(AVERAGEIFS(Observed!AL$2:AL$10000,Observed!$A$2:$A$10000,$A954,Observed!$C$2:$C$10000,$C954)),AVERAGEIFS(Observed!AL$2:AL$10000,Observed!$A$2:$A$10000,$A954,Observed!$C$2:$C$10000,$C954),"")</f>
        <v/>
      </c>
      <c r="AM954" s="23" t="str">
        <f>IF(ISNUMBER(AVERAGEIFS(Observed!AM$2:AM$10000,Observed!$A$2:$A$10000,$A954,Observed!$C$2:$C$10000,$C954)),AVERAGEIFS(Observed!AM$2:AM$10000,Observed!$A$2:$A$10000,$A954,Observed!$C$2:$C$10000,$C954),"")</f>
        <v/>
      </c>
      <c r="AN954" s="23" t="str">
        <f>IF(ISNUMBER(AVERAGEIFS(Observed!AN$2:AN$10000,Observed!$A$2:$A$10000,$A954,Observed!$C$2:$C$10000,$C954)),AVERAGEIFS(Observed!AN$2:AN$10000,Observed!$A$2:$A$10000,$A954,Observed!$C$2:$C$10000,$C954),"")</f>
        <v/>
      </c>
      <c r="AO954" s="2">
        <f>COUNTIFS(Observed!$A$2:$A$10000,$A954,Observed!$C$2:$C$10000,$C954)</f>
        <v>5</v>
      </c>
      <c r="AP954" s="2">
        <f t="shared" si="18"/>
        <v>1</v>
      </c>
    </row>
    <row r="955" spans="1:42" x14ac:dyDescent="0.25">
      <c r="A955" t="s">
        <v>95</v>
      </c>
      <c r="B955" t="s">
        <v>30</v>
      </c>
      <c r="C955" s="20">
        <v>40854</v>
      </c>
      <c r="D955">
        <v>1</v>
      </c>
      <c r="F955" t="s">
        <v>109</v>
      </c>
      <c r="G955" s="25" t="s">
        <v>76</v>
      </c>
      <c r="J955" s="2"/>
      <c r="K955" s="22" t="str">
        <f>IF(ISNUMBER(AVERAGEIFS(Observed!K$2:K$10000,Observed!$A$2:$A$10000,$A955,Observed!$C$2:$C$10000,$C955)),AVERAGEIFS(Observed!K$2:K$10000,Observed!$A$2:$A$10000,$A955,Observed!$C$2:$C$10000,$C955),"")</f>
        <v/>
      </c>
      <c r="L955" s="23" t="str">
        <f>IF(ISNUMBER(AVERAGEIFS(Observed!L$2:L$10000,Observed!$A$2:$A$10000,$A955,Observed!$C$2:$C$10000,$C955)),AVERAGEIFS(Observed!L$2:L$10000,Observed!$A$2:$A$10000,$A955,Observed!$C$2:$C$10000,$C955),"")</f>
        <v/>
      </c>
      <c r="M955" s="23" t="str">
        <f>IF(ISNUMBER(AVERAGEIFS(Observed!M$2:M$10000,Observed!$A$2:$A$10000,$A955,Observed!$C$2:$C$10000,$C955)),AVERAGEIFS(Observed!M$2:M$10000,Observed!$A$2:$A$10000,$A955,Observed!$C$2:$C$10000,$C955),"")</f>
        <v/>
      </c>
      <c r="N955" s="23" t="str">
        <f>IF(ISNUMBER(AVERAGEIFS(Observed!N$2:N$10000,Observed!$A$2:$A$10000,$A955,Observed!$C$2:$C$10000,$C955)),AVERAGEIFS(Observed!N$2:N$10000,Observed!$A$2:$A$10000,$A955,Observed!$C$2:$C$10000,$C955),"")</f>
        <v/>
      </c>
      <c r="O955" s="23" t="str">
        <f>IF(ISNUMBER(AVERAGEIFS(Observed!O$2:O$10000,Observed!$A$2:$A$10000,$A955,Observed!$C$2:$C$10000,$C955)),AVERAGEIFS(Observed!O$2:O$10000,Observed!$A$2:$A$10000,$A955,Observed!$C$2:$C$10000,$C955),"")</f>
        <v/>
      </c>
      <c r="P955" s="24" t="str">
        <f>IF(ISNUMBER(AVERAGEIFS(Observed!P$2:P$10000,Observed!$A$2:$A$10000,$A955,Observed!$C$2:$C$10000,$C955)),AVERAGEIFS(Observed!P$2:P$10000,Observed!$A$2:$A$10000,$A955,Observed!$C$2:$C$10000,$C955),"")</f>
        <v/>
      </c>
      <c r="Q955" s="24" t="str">
        <f>IF(ISNUMBER(AVERAGEIFS(Observed!Q$2:Q$10000,Observed!$A$2:$A$10000,$A955,Observed!$C$2:$C$10000,$C955)),AVERAGEIFS(Observed!Q$2:Q$10000,Observed!$A$2:$A$10000,$A955,Observed!$C$2:$C$10000,$C955),"")</f>
        <v/>
      </c>
      <c r="R955" s="24" t="str">
        <f>IF(ISNUMBER(AVERAGEIFS(Observed!R$2:R$10000,Observed!$A$2:$A$10000,$A955,Observed!$C$2:$C$10000,$C955)),AVERAGEIFS(Observed!R$2:R$10000,Observed!$A$2:$A$10000,$A955,Observed!$C$2:$C$10000,$C955),"")</f>
        <v/>
      </c>
      <c r="S955" s="22" t="str">
        <f>IF(ISNUMBER(AVERAGEIFS(Observed!S$2:S$10000,Observed!$A$2:$A$10000,$A955,Observed!$C$2:$C$10000,$C955)),AVERAGEIFS(Observed!S$2:S$10000,Observed!$A$2:$A$10000,$A955,Observed!$C$2:$C$10000,$C955),"")</f>
        <v/>
      </c>
      <c r="T955" s="23" t="str">
        <f>IF(ISNUMBER(AVERAGEIFS(Observed!T$2:T$10000,Observed!$A$2:$A$10000,$A955,Observed!$C$2:$C$10000,$C955)),AVERAGEIFS(Observed!T$2:T$10000,Observed!$A$2:$A$10000,$A955,Observed!$C$2:$C$10000,$C955),"")</f>
        <v/>
      </c>
      <c r="U955" s="23" t="str">
        <f>IF(ISNUMBER(AVERAGEIFS(Observed!U$2:U$10000,Observed!$A$2:$A$10000,$A955,Observed!$C$2:$C$10000,$C955)),AVERAGEIFS(Observed!U$2:U$10000,Observed!$A$2:$A$10000,$A955,Observed!$C$2:$C$10000,$C955),"")</f>
        <v/>
      </c>
      <c r="V955" s="23" t="str">
        <f>IF(ISNUMBER(AVERAGEIFS(Observed!V$2:V$10000,Observed!$A$2:$A$10000,$A955,Observed!$C$2:$C$10000,$C955)),AVERAGEIFS(Observed!V$2:V$10000,Observed!$A$2:$A$10000,$A955,Observed!$C$2:$C$10000,$C955),"")</f>
        <v/>
      </c>
      <c r="W955" s="23" t="str">
        <f>IF(ISNUMBER(AVERAGEIFS(Observed!W$2:W$10000,Observed!$A$2:$A$10000,$A955,Observed!$C$2:$C$10000,$C955)),AVERAGEIFS(Observed!W$2:W$10000,Observed!$A$2:$A$10000,$A955,Observed!$C$2:$C$10000,$C955),"")</f>
        <v/>
      </c>
      <c r="X955" s="23" t="str">
        <f>IF(ISNUMBER(AVERAGEIFS(Observed!X$2:X$10000,Observed!$A$2:$A$10000,$A955,Observed!$C$2:$C$10000,$C955)),AVERAGEIFS(Observed!X$2:X$10000,Observed!$A$2:$A$10000,$A955,Observed!$C$2:$C$10000,$C955),"")</f>
        <v/>
      </c>
      <c r="Y955" s="23" t="str">
        <f>IF(ISNUMBER(AVERAGEIFS(Observed!Y$2:Y$10000,Observed!$A$2:$A$10000,$A955,Observed!$C$2:$C$10000,$C955)),AVERAGEIFS(Observed!Y$2:Y$10000,Observed!$A$2:$A$10000,$A955,Observed!$C$2:$C$10000,$C955),"")</f>
        <v/>
      </c>
      <c r="Z955" s="23" t="str">
        <f>IF(ISNUMBER(AVERAGEIFS(Observed!Z$2:Z$10000,Observed!$A$2:$A$10000,$A955,Observed!$C$2:$C$10000,$C955)),AVERAGEIFS(Observed!Z$2:Z$10000,Observed!$A$2:$A$10000,$A955,Observed!$C$2:$C$10000,$C955),"")</f>
        <v/>
      </c>
      <c r="AA955" s="23" t="str">
        <f>IF(ISNUMBER(AVERAGEIFS(Observed!AA$2:AA$10000,Observed!$A$2:$A$10000,$A955,Observed!$C$2:$C$10000,$C955)),AVERAGEIFS(Observed!AA$2:AA$10000,Observed!$A$2:$A$10000,$A955,Observed!$C$2:$C$10000,$C955),"")</f>
        <v/>
      </c>
      <c r="AB955" s="23" t="str">
        <f>IF(ISNUMBER(AVERAGEIFS(Observed!AB$2:AB$10000,Observed!$A$2:$A$10000,$A955,Observed!$C$2:$C$10000,$C955)),AVERAGEIFS(Observed!AB$2:AB$10000,Observed!$A$2:$A$10000,$A955,Observed!$C$2:$C$10000,$C955),"")</f>
        <v/>
      </c>
      <c r="AC955" s="23" t="str">
        <f>IF(ISNUMBER(AVERAGEIFS(Observed!AC$2:AC$10000,Observed!$A$2:$A$10000,$A955,Observed!$C$2:$C$10000,$C955)),AVERAGEIFS(Observed!AC$2:AC$10000,Observed!$A$2:$A$10000,$A955,Observed!$C$2:$C$10000,$C955),"")</f>
        <v/>
      </c>
      <c r="AD955" s="23" t="str">
        <f>IF(ISNUMBER(AVERAGEIFS(Observed!AD$2:AD$10000,Observed!$A$2:$A$10000,$A955,Observed!$C$2:$C$10000,$C955)),AVERAGEIFS(Observed!AD$2:AD$10000,Observed!$A$2:$A$10000,$A955,Observed!$C$2:$C$10000,$C955),"")</f>
        <v/>
      </c>
      <c r="AE955" s="24" t="str">
        <f>IF(ISNUMBER(AVERAGEIFS(Observed!AE$2:AE$10000,Observed!$A$2:$A$10000,$A955,Observed!$C$2:$C$10000,$C955)),AVERAGEIFS(Observed!AE$2:AE$10000,Observed!$A$2:$A$10000,$A955,Observed!$C$2:$C$10000,$C955),"")</f>
        <v/>
      </c>
      <c r="AF955" s="24" t="str">
        <f>IF(ISNUMBER(AVERAGEIFS(Observed!AF$2:AF$10000,Observed!$A$2:$A$10000,$A955,Observed!$C$2:$C$10000,$C955)),AVERAGEIFS(Observed!AF$2:AF$10000,Observed!$A$2:$A$10000,$A955,Observed!$C$2:$C$10000,$C955),"")</f>
        <v/>
      </c>
      <c r="AG955" s="23" t="str">
        <f>IF(ISNUMBER(AVERAGEIFS(Observed!AG$2:AG$10000,Observed!$A$2:$A$10000,$A955,Observed!$C$2:$C$10000,$C955)),AVERAGEIFS(Observed!AG$2:AG$10000,Observed!$A$2:$A$10000,$A955,Observed!$C$2:$C$10000,$C955),"")</f>
        <v/>
      </c>
      <c r="AH955" s="23" t="str">
        <f>IF(ISNUMBER(AVERAGEIFS(Observed!AH$2:AH$10000,Observed!$A$2:$A$10000,$A955,Observed!$C$2:$C$10000,$C955)),AVERAGEIFS(Observed!AH$2:AH$10000,Observed!$A$2:$A$10000,$A955,Observed!$C$2:$C$10000,$C955),"")</f>
        <v/>
      </c>
      <c r="AI955" s="22" t="str">
        <f>IF(ISNUMBER(AVERAGEIFS(Observed!AI$2:AI$10000,Observed!$A$2:$A$10000,$A955,Observed!$C$2:$C$10000,$C955)),AVERAGEIFS(Observed!AI$2:AI$10000,Observed!$A$2:$A$10000,$A955,Observed!$C$2:$C$10000,$C955),"")</f>
        <v/>
      </c>
      <c r="AJ955" s="23">
        <f>IF(ISNUMBER(AVERAGEIFS(Observed!AJ$2:AJ$10000,Observed!$A$2:$A$10000,$A955,Observed!$C$2:$C$10000,$C955)),AVERAGEIFS(Observed!AJ$2:AJ$10000,Observed!$A$2:$A$10000,$A955,Observed!$C$2:$C$10000,$C955),"")</f>
        <v>20.459999999999997</v>
      </c>
      <c r="AK955" s="23" t="str">
        <f>IF(ISNUMBER(AVERAGEIFS(Observed!AK$2:AK$10000,Observed!$A$2:$A$10000,$A955,Observed!$C$2:$C$10000,$C955)),AVERAGEIFS(Observed!AK$2:AK$10000,Observed!$A$2:$A$10000,$A955,Observed!$C$2:$C$10000,$C955),"")</f>
        <v/>
      </c>
      <c r="AL955" s="23" t="str">
        <f>IF(ISNUMBER(AVERAGEIFS(Observed!AL$2:AL$10000,Observed!$A$2:$A$10000,$A955,Observed!$C$2:$C$10000,$C955)),AVERAGEIFS(Observed!AL$2:AL$10000,Observed!$A$2:$A$10000,$A955,Observed!$C$2:$C$10000,$C955),"")</f>
        <v/>
      </c>
      <c r="AM955" s="23" t="str">
        <f>IF(ISNUMBER(AVERAGEIFS(Observed!AM$2:AM$10000,Observed!$A$2:$A$10000,$A955,Observed!$C$2:$C$10000,$C955)),AVERAGEIFS(Observed!AM$2:AM$10000,Observed!$A$2:$A$10000,$A955,Observed!$C$2:$C$10000,$C955),"")</f>
        <v/>
      </c>
      <c r="AN955" s="23" t="str">
        <f>IF(ISNUMBER(AVERAGEIFS(Observed!AN$2:AN$10000,Observed!$A$2:$A$10000,$A955,Observed!$C$2:$C$10000,$C955)),AVERAGEIFS(Observed!AN$2:AN$10000,Observed!$A$2:$A$10000,$A955,Observed!$C$2:$C$10000,$C955),"")</f>
        <v/>
      </c>
      <c r="AO955" s="2">
        <f>COUNTIFS(Observed!$A$2:$A$10000,$A955,Observed!$C$2:$C$10000,$C955)</f>
        <v>5</v>
      </c>
      <c r="AP955" s="2">
        <f t="shared" si="18"/>
        <v>1</v>
      </c>
    </row>
    <row r="956" spans="1:42" x14ac:dyDescent="0.25">
      <c r="A956" t="s">
        <v>95</v>
      </c>
      <c r="B956" t="s">
        <v>30</v>
      </c>
      <c r="C956" s="20">
        <v>40861</v>
      </c>
      <c r="D956">
        <v>1</v>
      </c>
      <c r="F956" t="s">
        <v>109</v>
      </c>
      <c r="G956" s="25" t="s">
        <v>76</v>
      </c>
      <c r="J956" s="2"/>
      <c r="K956" s="22" t="str">
        <f>IF(ISNUMBER(AVERAGEIFS(Observed!K$2:K$10000,Observed!$A$2:$A$10000,$A956,Observed!$C$2:$C$10000,$C956)),AVERAGEIFS(Observed!K$2:K$10000,Observed!$A$2:$A$10000,$A956,Observed!$C$2:$C$10000,$C956),"")</f>
        <v/>
      </c>
      <c r="L956" s="23" t="str">
        <f>IF(ISNUMBER(AVERAGEIFS(Observed!L$2:L$10000,Observed!$A$2:$A$10000,$A956,Observed!$C$2:$C$10000,$C956)),AVERAGEIFS(Observed!L$2:L$10000,Observed!$A$2:$A$10000,$A956,Observed!$C$2:$C$10000,$C956),"")</f>
        <v/>
      </c>
      <c r="M956" s="23" t="str">
        <f>IF(ISNUMBER(AVERAGEIFS(Observed!M$2:M$10000,Observed!$A$2:$A$10000,$A956,Observed!$C$2:$C$10000,$C956)),AVERAGEIFS(Observed!M$2:M$10000,Observed!$A$2:$A$10000,$A956,Observed!$C$2:$C$10000,$C956),"")</f>
        <v/>
      </c>
      <c r="N956" s="23" t="str">
        <f>IF(ISNUMBER(AVERAGEIFS(Observed!N$2:N$10000,Observed!$A$2:$A$10000,$A956,Observed!$C$2:$C$10000,$C956)),AVERAGEIFS(Observed!N$2:N$10000,Observed!$A$2:$A$10000,$A956,Observed!$C$2:$C$10000,$C956),"")</f>
        <v/>
      </c>
      <c r="O956" s="23" t="str">
        <f>IF(ISNUMBER(AVERAGEIFS(Observed!O$2:O$10000,Observed!$A$2:$A$10000,$A956,Observed!$C$2:$C$10000,$C956)),AVERAGEIFS(Observed!O$2:O$10000,Observed!$A$2:$A$10000,$A956,Observed!$C$2:$C$10000,$C956),"")</f>
        <v/>
      </c>
      <c r="P956" s="24" t="str">
        <f>IF(ISNUMBER(AVERAGEIFS(Observed!P$2:P$10000,Observed!$A$2:$A$10000,$A956,Observed!$C$2:$C$10000,$C956)),AVERAGEIFS(Observed!P$2:P$10000,Observed!$A$2:$A$10000,$A956,Observed!$C$2:$C$10000,$C956),"")</f>
        <v/>
      </c>
      <c r="Q956" s="24" t="str">
        <f>IF(ISNUMBER(AVERAGEIFS(Observed!Q$2:Q$10000,Observed!$A$2:$A$10000,$A956,Observed!$C$2:$C$10000,$C956)),AVERAGEIFS(Observed!Q$2:Q$10000,Observed!$A$2:$A$10000,$A956,Observed!$C$2:$C$10000,$C956),"")</f>
        <v/>
      </c>
      <c r="R956" s="24" t="str">
        <f>IF(ISNUMBER(AVERAGEIFS(Observed!R$2:R$10000,Observed!$A$2:$A$10000,$A956,Observed!$C$2:$C$10000,$C956)),AVERAGEIFS(Observed!R$2:R$10000,Observed!$A$2:$A$10000,$A956,Observed!$C$2:$C$10000,$C956),"")</f>
        <v/>
      </c>
      <c r="S956" s="22" t="str">
        <f>IF(ISNUMBER(AVERAGEIFS(Observed!S$2:S$10000,Observed!$A$2:$A$10000,$A956,Observed!$C$2:$C$10000,$C956)),AVERAGEIFS(Observed!S$2:S$10000,Observed!$A$2:$A$10000,$A956,Observed!$C$2:$C$10000,$C956),"")</f>
        <v/>
      </c>
      <c r="T956" s="23" t="str">
        <f>IF(ISNUMBER(AVERAGEIFS(Observed!T$2:T$10000,Observed!$A$2:$A$10000,$A956,Observed!$C$2:$C$10000,$C956)),AVERAGEIFS(Observed!T$2:T$10000,Observed!$A$2:$A$10000,$A956,Observed!$C$2:$C$10000,$C956),"")</f>
        <v/>
      </c>
      <c r="U956" s="23" t="str">
        <f>IF(ISNUMBER(AVERAGEIFS(Observed!U$2:U$10000,Observed!$A$2:$A$10000,$A956,Observed!$C$2:$C$10000,$C956)),AVERAGEIFS(Observed!U$2:U$10000,Observed!$A$2:$A$10000,$A956,Observed!$C$2:$C$10000,$C956),"")</f>
        <v/>
      </c>
      <c r="V956" s="23" t="str">
        <f>IF(ISNUMBER(AVERAGEIFS(Observed!V$2:V$10000,Observed!$A$2:$A$10000,$A956,Observed!$C$2:$C$10000,$C956)),AVERAGEIFS(Observed!V$2:V$10000,Observed!$A$2:$A$10000,$A956,Observed!$C$2:$C$10000,$C956),"")</f>
        <v/>
      </c>
      <c r="W956" s="23" t="str">
        <f>IF(ISNUMBER(AVERAGEIFS(Observed!W$2:W$10000,Observed!$A$2:$A$10000,$A956,Observed!$C$2:$C$10000,$C956)),AVERAGEIFS(Observed!W$2:W$10000,Observed!$A$2:$A$10000,$A956,Observed!$C$2:$C$10000,$C956),"")</f>
        <v/>
      </c>
      <c r="X956" s="23" t="str">
        <f>IF(ISNUMBER(AVERAGEIFS(Observed!X$2:X$10000,Observed!$A$2:$A$10000,$A956,Observed!$C$2:$C$10000,$C956)),AVERAGEIFS(Observed!X$2:X$10000,Observed!$A$2:$A$10000,$A956,Observed!$C$2:$C$10000,$C956),"")</f>
        <v/>
      </c>
      <c r="Y956" s="23" t="str">
        <f>IF(ISNUMBER(AVERAGEIFS(Observed!Y$2:Y$10000,Observed!$A$2:$A$10000,$A956,Observed!$C$2:$C$10000,$C956)),AVERAGEIFS(Observed!Y$2:Y$10000,Observed!$A$2:$A$10000,$A956,Observed!$C$2:$C$10000,$C956),"")</f>
        <v/>
      </c>
      <c r="Z956" s="23" t="str">
        <f>IF(ISNUMBER(AVERAGEIFS(Observed!Z$2:Z$10000,Observed!$A$2:$A$10000,$A956,Observed!$C$2:$C$10000,$C956)),AVERAGEIFS(Observed!Z$2:Z$10000,Observed!$A$2:$A$10000,$A956,Observed!$C$2:$C$10000,$C956),"")</f>
        <v/>
      </c>
      <c r="AA956" s="23" t="str">
        <f>IF(ISNUMBER(AVERAGEIFS(Observed!AA$2:AA$10000,Observed!$A$2:$A$10000,$A956,Observed!$C$2:$C$10000,$C956)),AVERAGEIFS(Observed!AA$2:AA$10000,Observed!$A$2:$A$10000,$A956,Observed!$C$2:$C$10000,$C956),"")</f>
        <v/>
      </c>
      <c r="AB956" s="23" t="str">
        <f>IF(ISNUMBER(AVERAGEIFS(Observed!AB$2:AB$10000,Observed!$A$2:$A$10000,$A956,Observed!$C$2:$C$10000,$C956)),AVERAGEIFS(Observed!AB$2:AB$10000,Observed!$A$2:$A$10000,$A956,Observed!$C$2:$C$10000,$C956),"")</f>
        <v/>
      </c>
      <c r="AC956" s="23" t="str">
        <f>IF(ISNUMBER(AVERAGEIFS(Observed!AC$2:AC$10000,Observed!$A$2:$A$10000,$A956,Observed!$C$2:$C$10000,$C956)),AVERAGEIFS(Observed!AC$2:AC$10000,Observed!$A$2:$A$10000,$A956,Observed!$C$2:$C$10000,$C956),"")</f>
        <v/>
      </c>
      <c r="AD956" s="23" t="str">
        <f>IF(ISNUMBER(AVERAGEIFS(Observed!AD$2:AD$10000,Observed!$A$2:$A$10000,$A956,Observed!$C$2:$C$10000,$C956)),AVERAGEIFS(Observed!AD$2:AD$10000,Observed!$A$2:$A$10000,$A956,Observed!$C$2:$C$10000,$C956),"")</f>
        <v/>
      </c>
      <c r="AE956" s="24" t="str">
        <f>IF(ISNUMBER(AVERAGEIFS(Observed!AE$2:AE$10000,Observed!$A$2:$A$10000,$A956,Observed!$C$2:$C$10000,$C956)),AVERAGEIFS(Observed!AE$2:AE$10000,Observed!$A$2:$A$10000,$A956,Observed!$C$2:$C$10000,$C956),"")</f>
        <v/>
      </c>
      <c r="AF956" s="24" t="str">
        <f>IF(ISNUMBER(AVERAGEIFS(Observed!AF$2:AF$10000,Observed!$A$2:$A$10000,$A956,Observed!$C$2:$C$10000,$C956)),AVERAGEIFS(Observed!AF$2:AF$10000,Observed!$A$2:$A$10000,$A956,Observed!$C$2:$C$10000,$C956),"")</f>
        <v/>
      </c>
      <c r="AG956" s="23" t="str">
        <f>IF(ISNUMBER(AVERAGEIFS(Observed!AG$2:AG$10000,Observed!$A$2:$A$10000,$A956,Observed!$C$2:$C$10000,$C956)),AVERAGEIFS(Observed!AG$2:AG$10000,Observed!$A$2:$A$10000,$A956,Observed!$C$2:$C$10000,$C956),"")</f>
        <v/>
      </c>
      <c r="AH956" s="23" t="str">
        <f>IF(ISNUMBER(AVERAGEIFS(Observed!AH$2:AH$10000,Observed!$A$2:$A$10000,$A956,Observed!$C$2:$C$10000,$C956)),AVERAGEIFS(Observed!AH$2:AH$10000,Observed!$A$2:$A$10000,$A956,Observed!$C$2:$C$10000,$C956),"")</f>
        <v/>
      </c>
      <c r="AI956" s="22" t="str">
        <f>IF(ISNUMBER(AVERAGEIFS(Observed!AI$2:AI$10000,Observed!$A$2:$A$10000,$A956,Observed!$C$2:$C$10000,$C956)),AVERAGEIFS(Observed!AI$2:AI$10000,Observed!$A$2:$A$10000,$A956,Observed!$C$2:$C$10000,$C956),"")</f>
        <v/>
      </c>
      <c r="AJ956" s="23">
        <f>IF(ISNUMBER(AVERAGEIFS(Observed!AJ$2:AJ$10000,Observed!$A$2:$A$10000,$A956,Observed!$C$2:$C$10000,$C956)),AVERAGEIFS(Observed!AJ$2:AJ$10000,Observed!$A$2:$A$10000,$A956,Observed!$C$2:$C$10000,$C956),"")</f>
        <v>22.32</v>
      </c>
      <c r="AK956" s="23" t="str">
        <f>IF(ISNUMBER(AVERAGEIFS(Observed!AK$2:AK$10000,Observed!$A$2:$A$10000,$A956,Observed!$C$2:$C$10000,$C956)),AVERAGEIFS(Observed!AK$2:AK$10000,Observed!$A$2:$A$10000,$A956,Observed!$C$2:$C$10000,$C956),"")</f>
        <v/>
      </c>
      <c r="AL956" s="23" t="str">
        <f>IF(ISNUMBER(AVERAGEIFS(Observed!AL$2:AL$10000,Observed!$A$2:$A$10000,$A956,Observed!$C$2:$C$10000,$C956)),AVERAGEIFS(Observed!AL$2:AL$10000,Observed!$A$2:$A$10000,$A956,Observed!$C$2:$C$10000,$C956),"")</f>
        <v/>
      </c>
      <c r="AM956" s="23" t="str">
        <f>IF(ISNUMBER(AVERAGEIFS(Observed!AM$2:AM$10000,Observed!$A$2:$A$10000,$A956,Observed!$C$2:$C$10000,$C956)),AVERAGEIFS(Observed!AM$2:AM$10000,Observed!$A$2:$A$10000,$A956,Observed!$C$2:$C$10000,$C956),"")</f>
        <v/>
      </c>
      <c r="AN956" s="23" t="str">
        <f>IF(ISNUMBER(AVERAGEIFS(Observed!AN$2:AN$10000,Observed!$A$2:$A$10000,$A956,Observed!$C$2:$C$10000,$C956)),AVERAGEIFS(Observed!AN$2:AN$10000,Observed!$A$2:$A$10000,$A956,Observed!$C$2:$C$10000,$C956),"")</f>
        <v/>
      </c>
      <c r="AO956" s="2">
        <f>COUNTIFS(Observed!$A$2:$A$10000,$A956,Observed!$C$2:$C$10000,$C956)</f>
        <v>5</v>
      </c>
      <c r="AP956" s="2">
        <f t="shared" si="18"/>
        <v>1</v>
      </c>
    </row>
    <row r="957" spans="1:42" x14ac:dyDescent="0.25">
      <c r="A957" t="s">
        <v>95</v>
      </c>
      <c r="B957" t="s">
        <v>30</v>
      </c>
      <c r="C957" s="20">
        <v>40868</v>
      </c>
      <c r="D957">
        <v>1</v>
      </c>
      <c r="F957" t="s">
        <v>109</v>
      </c>
      <c r="G957" s="25" t="s">
        <v>76</v>
      </c>
      <c r="J957" s="2"/>
      <c r="K957" s="22" t="str">
        <f>IF(ISNUMBER(AVERAGEIFS(Observed!K$2:K$10000,Observed!$A$2:$A$10000,$A957,Observed!$C$2:$C$10000,$C957)),AVERAGEIFS(Observed!K$2:K$10000,Observed!$A$2:$A$10000,$A957,Observed!$C$2:$C$10000,$C957),"")</f>
        <v/>
      </c>
      <c r="L957" s="23" t="str">
        <f>IF(ISNUMBER(AVERAGEIFS(Observed!L$2:L$10000,Observed!$A$2:$A$10000,$A957,Observed!$C$2:$C$10000,$C957)),AVERAGEIFS(Observed!L$2:L$10000,Observed!$A$2:$A$10000,$A957,Observed!$C$2:$C$10000,$C957),"")</f>
        <v/>
      </c>
      <c r="M957" s="23" t="str">
        <f>IF(ISNUMBER(AVERAGEIFS(Observed!M$2:M$10000,Observed!$A$2:$A$10000,$A957,Observed!$C$2:$C$10000,$C957)),AVERAGEIFS(Observed!M$2:M$10000,Observed!$A$2:$A$10000,$A957,Observed!$C$2:$C$10000,$C957),"")</f>
        <v/>
      </c>
      <c r="N957" s="23" t="str">
        <f>IF(ISNUMBER(AVERAGEIFS(Observed!N$2:N$10000,Observed!$A$2:$A$10000,$A957,Observed!$C$2:$C$10000,$C957)),AVERAGEIFS(Observed!N$2:N$10000,Observed!$A$2:$A$10000,$A957,Observed!$C$2:$C$10000,$C957),"")</f>
        <v/>
      </c>
      <c r="O957" s="23" t="str">
        <f>IF(ISNUMBER(AVERAGEIFS(Observed!O$2:O$10000,Observed!$A$2:$A$10000,$A957,Observed!$C$2:$C$10000,$C957)),AVERAGEIFS(Observed!O$2:O$10000,Observed!$A$2:$A$10000,$A957,Observed!$C$2:$C$10000,$C957),"")</f>
        <v/>
      </c>
      <c r="P957" s="24" t="str">
        <f>IF(ISNUMBER(AVERAGEIFS(Observed!P$2:P$10000,Observed!$A$2:$A$10000,$A957,Observed!$C$2:$C$10000,$C957)),AVERAGEIFS(Observed!P$2:P$10000,Observed!$A$2:$A$10000,$A957,Observed!$C$2:$C$10000,$C957),"")</f>
        <v/>
      </c>
      <c r="Q957" s="24" t="str">
        <f>IF(ISNUMBER(AVERAGEIFS(Observed!Q$2:Q$10000,Observed!$A$2:$A$10000,$A957,Observed!$C$2:$C$10000,$C957)),AVERAGEIFS(Observed!Q$2:Q$10000,Observed!$A$2:$A$10000,$A957,Observed!$C$2:$C$10000,$C957),"")</f>
        <v/>
      </c>
      <c r="R957" s="24" t="str">
        <f>IF(ISNUMBER(AVERAGEIFS(Observed!R$2:R$10000,Observed!$A$2:$A$10000,$A957,Observed!$C$2:$C$10000,$C957)),AVERAGEIFS(Observed!R$2:R$10000,Observed!$A$2:$A$10000,$A957,Observed!$C$2:$C$10000,$C957),"")</f>
        <v/>
      </c>
      <c r="S957" s="22" t="str">
        <f>IF(ISNUMBER(AVERAGEIFS(Observed!S$2:S$10000,Observed!$A$2:$A$10000,$A957,Observed!$C$2:$C$10000,$C957)),AVERAGEIFS(Observed!S$2:S$10000,Observed!$A$2:$A$10000,$A957,Observed!$C$2:$C$10000,$C957),"")</f>
        <v/>
      </c>
      <c r="T957" s="23" t="str">
        <f>IF(ISNUMBER(AVERAGEIFS(Observed!T$2:T$10000,Observed!$A$2:$A$10000,$A957,Observed!$C$2:$C$10000,$C957)),AVERAGEIFS(Observed!T$2:T$10000,Observed!$A$2:$A$10000,$A957,Observed!$C$2:$C$10000,$C957),"")</f>
        <v/>
      </c>
      <c r="U957" s="23" t="str">
        <f>IF(ISNUMBER(AVERAGEIFS(Observed!U$2:U$10000,Observed!$A$2:$A$10000,$A957,Observed!$C$2:$C$10000,$C957)),AVERAGEIFS(Observed!U$2:U$10000,Observed!$A$2:$A$10000,$A957,Observed!$C$2:$C$10000,$C957),"")</f>
        <v/>
      </c>
      <c r="V957" s="23" t="str">
        <f>IF(ISNUMBER(AVERAGEIFS(Observed!V$2:V$10000,Observed!$A$2:$A$10000,$A957,Observed!$C$2:$C$10000,$C957)),AVERAGEIFS(Observed!V$2:V$10000,Observed!$A$2:$A$10000,$A957,Observed!$C$2:$C$10000,$C957),"")</f>
        <v/>
      </c>
      <c r="W957" s="23" t="str">
        <f>IF(ISNUMBER(AVERAGEIFS(Observed!W$2:W$10000,Observed!$A$2:$A$10000,$A957,Observed!$C$2:$C$10000,$C957)),AVERAGEIFS(Observed!W$2:W$10000,Observed!$A$2:$A$10000,$A957,Observed!$C$2:$C$10000,$C957),"")</f>
        <v/>
      </c>
      <c r="X957" s="23" t="str">
        <f>IF(ISNUMBER(AVERAGEIFS(Observed!X$2:X$10000,Observed!$A$2:$A$10000,$A957,Observed!$C$2:$C$10000,$C957)),AVERAGEIFS(Observed!X$2:X$10000,Observed!$A$2:$A$10000,$A957,Observed!$C$2:$C$10000,$C957),"")</f>
        <v/>
      </c>
      <c r="Y957" s="23" t="str">
        <f>IF(ISNUMBER(AVERAGEIFS(Observed!Y$2:Y$10000,Observed!$A$2:$A$10000,$A957,Observed!$C$2:$C$10000,$C957)),AVERAGEIFS(Observed!Y$2:Y$10000,Observed!$A$2:$A$10000,$A957,Observed!$C$2:$C$10000,$C957),"")</f>
        <v/>
      </c>
      <c r="Z957" s="23" t="str">
        <f>IF(ISNUMBER(AVERAGEIFS(Observed!Z$2:Z$10000,Observed!$A$2:$A$10000,$A957,Observed!$C$2:$C$10000,$C957)),AVERAGEIFS(Observed!Z$2:Z$10000,Observed!$A$2:$A$10000,$A957,Observed!$C$2:$C$10000,$C957),"")</f>
        <v/>
      </c>
      <c r="AA957" s="23" t="str">
        <f>IF(ISNUMBER(AVERAGEIFS(Observed!AA$2:AA$10000,Observed!$A$2:$A$10000,$A957,Observed!$C$2:$C$10000,$C957)),AVERAGEIFS(Observed!AA$2:AA$10000,Observed!$A$2:$A$10000,$A957,Observed!$C$2:$C$10000,$C957),"")</f>
        <v/>
      </c>
      <c r="AB957" s="23" t="str">
        <f>IF(ISNUMBER(AVERAGEIFS(Observed!AB$2:AB$10000,Observed!$A$2:$A$10000,$A957,Observed!$C$2:$C$10000,$C957)),AVERAGEIFS(Observed!AB$2:AB$10000,Observed!$A$2:$A$10000,$A957,Observed!$C$2:$C$10000,$C957),"")</f>
        <v/>
      </c>
      <c r="AC957" s="23" t="str">
        <f>IF(ISNUMBER(AVERAGEIFS(Observed!AC$2:AC$10000,Observed!$A$2:$A$10000,$A957,Observed!$C$2:$C$10000,$C957)),AVERAGEIFS(Observed!AC$2:AC$10000,Observed!$A$2:$A$10000,$A957,Observed!$C$2:$C$10000,$C957),"")</f>
        <v/>
      </c>
      <c r="AD957" s="23" t="str">
        <f>IF(ISNUMBER(AVERAGEIFS(Observed!AD$2:AD$10000,Observed!$A$2:$A$10000,$A957,Observed!$C$2:$C$10000,$C957)),AVERAGEIFS(Observed!AD$2:AD$10000,Observed!$A$2:$A$10000,$A957,Observed!$C$2:$C$10000,$C957),"")</f>
        <v/>
      </c>
      <c r="AE957" s="24" t="str">
        <f>IF(ISNUMBER(AVERAGEIFS(Observed!AE$2:AE$10000,Observed!$A$2:$A$10000,$A957,Observed!$C$2:$C$10000,$C957)),AVERAGEIFS(Observed!AE$2:AE$10000,Observed!$A$2:$A$10000,$A957,Observed!$C$2:$C$10000,$C957),"")</f>
        <v/>
      </c>
      <c r="AF957" s="24" t="str">
        <f>IF(ISNUMBER(AVERAGEIFS(Observed!AF$2:AF$10000,Observed!$A$2:$A$10000,$A957,Observed!$C$2:$C$10000,$C957)),AVERAGEIFS(Observed!AF$2:AF$10000,Observed!$A$2:$A$10000,$A957,Observed!$C$2:$C$10000,$C957),"")</f>
        <v/>
      </c>
      <c r="AG957" s="23" t="str">
        <f>IF(ISNUMBER(AVERAGEIFS(Observed!AG$2:AG$10000,Observed!$A$2:$A$10000,$A957,Observed!$C$2:$C$10000,$C957)),AVERAGEIFS(Observed!AG$2:AG$10000,Observed!$A$2:$A$10000,$A957,Observed!$C$2:$C$10000,$C957),"")</f>
        <v/>
      </c>
      <c r="AH957" s="23" t="str">
        <f>IF(ISNUMBER(AVERAGEIFS(Observed!AH$2:AH$10000,Observed!$A$2:$A$10000,$A957,Observed!$C$2:$C$10000,$C957)),AVERAGEIFS(Observed!AH$2:AH$10000,Observed!$A$2:$A$10000,$A957,Observed!$C$2:$C$10000,$C957),"")</f>
        <v/>
      </c>
      <c r="AI957" s="22" t="str">
        <f>IF(ISNUMBER(AVERAGEIFS(Observed!AI$2:AI$10000,Observed!$A$2:$A$10000,$A957,Observed!$C$2:$C$10000,$C957)),AVERAGEIFS(Observed!AI$2:AI$10000,Observed!$A$2:$A$10000,$A957,Observed!$C$2:$C$10000,$C957),"")</f>
        <v/>
      </c>
      <c r="AJ957" s="23">
        <f>IF(ISNUMBER(AVERAGEIFS(Observed!AJ$2:AJ$10000,Observed!$A$2:$A$10000,$A957,Observed!$C$2:$C$10000,$C957)),AVERAGEIFS(Observed!AJ$2:AJ$10000,Observed!$A$2:$A$10000,$A957,Observed!$C$2:$C$10000,$C957),"")</f>
        <v>24.340000000000003</v>
      </c>
      <c r="AK957" s="23" t="str">
        <f>IF(ISNUMBER(AVERAGEIFS(Observed!AK$2:AK$10000,Observed!$A$2:$A$10000,$A957,Observed!$C$2:$C$10000,$C957)),AVERAGEIFS(Observed!AK$2:AK$10000,Observed!$A$2:$A$10000,$A957,Observed!$C$2:$C$10000,$C957),"")</f>
        <v/>
      </c>
      <c r="AL957" s="23" t="str">
        <f>IF(ISNUMBER(AVERAGEIFS(Observed!AL$2:AL$10000,Observed!$A$2:$A$10000,$A957,Observed!$C$2:$C$10000,$C957)),AVERAGEIFS(Observed!AL$2:AL$10000,Observed!$A$2:$A$10000,$A957,Observed!$C$2:$C$10000,$C957),"")</f>
        <v/>
      </c>
      <c r="AM957" s="23" t="str">
        <f>IF(ISNUMBER(AVERAGEIFS(Observed!AM$2:AM$10000,Observed!$A$2:$A$10000,$A957,Observed!$C$2:$C$10000,$C957)),AVERAGEIFS(Observed!AM$2:AM$10000,Observed!$A$2:$A$10000,$A957,Observed!$C$2:$C$10000,$C957),"")</f>
        <v/>
      </c>
      <c r="AN957" s="23" t="str">
        <f>IF(ISNUMBER(AVERAGEIFS(Observed!AN$2:AN$10000,Observed!$A$2:$A$10000,$A957,Observed!$C$2:$C$10000,$C957)),AVERAGEIFS(Observed!AN$2:AN$10000,Observed!$A$2:$A$10000,$A957,Observed!$C$2:$C$10000,$C957),"")</f>
        <v/>
      </c>
      <c r="AO957" s="2">
        <f>COUNTIFS(Observed!$A$2:$A$10000,$A957,Observed!$C$2:$C$10000,$C957)</f>
        <v>5</v>
      </c>
      <c r="AP957" s="2">
        <f t="shared" si="18"/>
        <v>1</v>
      </c>
    </row>
    <row r="958" spans="1:42" x14ac:dyDescent="0.25">
      <c r="A958" t="s">
        <v>95</v>
      </c>
      <c r="B958" t="s">
        <v>30</v>
      </c>
      <c r="C958" s="20">
        <v>40875</v>
      </c>
      <c r="D958">
        <v>1</v>
      </c>
      <c r="F958" t="s">
        <v>109</v>
      </c>
      <c r="G958" s="25" t="s">
        <v>76</v>
      </c>
      <c r="J958" s="2"/>
      <c r="K958" s="22" t="str">
        <f>IF(ISNUMBER(AVERAGEIFS(Observed!K$2:K$10000,Observed!$A$2:$A$10000,$A958,Observed!$C$2:$C$10000,$C958)),AVERAGEIFS(Observed!K$2:K$10000,Observed!$A$2:$A$10000,$A958,Observed!$C$2:$C$10000,$C958),"")</f>
        <v/>
      </c>
      <c r="L958" s="23" t="str">
        <f>IF(ISNUMBER(AVERAGEIFS(Observed!L$2:L$10000,Observed!$A$2:$A$10000,$A958,Observed!$C$2:$C$10000,$C958)),AVERAGEIFS(Observed!L$2:L$10000,Observed!$A$2:$A$10000,$A958,Observed!$C$2:$C$10000,$C958),"")</f>
        <v/>
      </c>
      <c r="M958" s="23" t="str">
        <f>IF(ISNUMBER(AVERAGEIFS(Observed!M$2:M$10000,Observed!$A$2:$A$10000,$A958,Observed!$C$2:$C$10000,$C958)),AVERAGEIFS(Observed!M$2:M$10000,Observed!$A$2:$A$10000,$A958,Observed!$C$2:$C$10000,$C958),"")</f>
        <v/>
      </c>
      <c r="N958" s="23" t="str">
        <f>IF(ISNUMBER(AVERAGEIFS(Observed!N$2:N$10000,Observed!$A$2:$A$10000,$A958,Observed!$C$2:$C$10000,$C958)),AVERAGEIFS(Observed!N$2:N$10000,Observed!$A$2:$A$10000,$A958,Observed!$C$2:$C$10000,$C958),"")</f>
        <v/>
      </c>
      <c r="O958" s="23" t="str">
        <f>IF(ISNUMBER(AVERAGEIFS(Observed!O$2:O$10000,Observed!$A$2:$A$10000,$A958,Observed!$C$2:$C$10000,$C958)),AVERAGEIFS(Observed!O$2:O$10000,Observed!$A$2:$A$10000,$A958,Observed!$C$2:$C$10000,$C958),"")</f>
        <v/>
      </c>
      <c r="P958" s="24" t="str">
        <f>IF(ISNUMBER(AVERAGEIFS(Observed!P$2:P$10000,Observed!$A$2:$A$10000,$A958,Observed!$C$2:$C$10000,$C958)),AVERAGEIFS(Observed!P$2:P$10000,Observed!$A$2:$A$10000,$A958,Observed!$C$2:$C$10000,$C958),"")</f>
        <v/>
      </c>
      <c r="Q958" s="24" t="str">
        <f>IF(ISNUMBER(AVERAGEIFS(Observed!Q$2:Q$10000,Observed!$A$2:$A$10000,$A958,Observed!$C$2:$C$10000,$C958)),AVERAGEIFS(Observed!Q$2:Q$10000,Observed!$A$2:$A$10000,$A958,Observed!$C$2:$C$10000,$C958),"")</f>
        <v/>
      </c>
      <c r="R958" s="24" t="str">
        <f>IF(ISNUMBER(AVERAGEIFS(Observed!R$2:R$10000,Observed!$A$2:$A$10000,$A958,Observed!$C$2:$C$10000,$C958)),AVERAGEIFS(Observed!R$2:R$10000,Observed!$A$2:$A$10000,$A958,Observed!$C$2:$C$10000,$C958),"")</f>
        <v/>
      </c>
      <c r="S958" s="22" t="str">
        <f>IF(ISNUMBER(AVERAGEIFS(Observed!S$2:S$10000,Observed!$A$2:$A$10000,$A958,Observed!$C$2:$C$10000,$C958)),AVERAGEIFS(Observed!S$2:S$10000,Observed!$A$2:$A$10000,$A958,Observed!$C$2:$C$10000,$C958),"")</f>
        <v/>
      </c>
      <c r="T958" s="23" t="str">
        <f>IF(ISNUMBER(AVERAGEIFS(Observed!T$2:T$10000,Observed!$A$2:$A$10000,$A958,Observed!$C$2:$C$10000,$C958)),AVERAGEIFS(Observed!T$2:T$10000,Observed!$A$2:$A$10000,$A958,Observed!$C$2:$C$10000,$C958),"")</f>
        <v/>
      </c>
      <c r="U958" s="23" t="str">
        <f>IF(ISNUMBER(AVERAGEIFS(Observed!U$2:U$10000,Observed!$A$2:$A$10000,$A958,Observed!$C$2:$C$10000,$C958)),AVERAGEIFS(Observed!U$2:U$10000,Observed!$A$2:$A$10000,$A958,Observed!$C$2:$C$10000,$C958),"")</f>
        <v/>
      </c>
      <c r="V958" s="23" t="str">
        <f>IF(ISNUMBER(AVERAGEIFS(Observed!V$2:V$10000,Observed!$A$2:$A$10000,$A958,Observed!$C$2:$C$10000,$C958)),AVERAGEIFS(Observed!V$2:V$10000,Observed!$A$2:$A$10000,$A958,Observed!$C$2:$C$10000,$C958),"")</f>
        <v/>
      </c>
      <c r="W958" s="23" t="str">
        <f>IF(ISNUMBER(AVERAGEIFS(Observed!W$2:W$10000,Observed!$A$2:$A$10000,$A958,Observed!$C$2:$C$10000,$C958)),AVERAGEIFS(Observed!W$2:W$10000,Observed!$A$2:$A$10000,$A958,Observed!$C$2:$C$10000,$C958),"")</f>
        <v/>
      </c>
      <c r="X958" s="23" t="str">
        <f>IF(ISNUMBER(AVERAGEIFS(Observed!X$2:X$10000,Observed!$A$2:$A$10000,$A958,Observed!$C$2:$C$10000,$C958)),AVERAGEIFS(Observed!X$2:X$10000,Observed!$A$2:$A$10000,$A958,Observed!$C$2:$C$10000,$C958),"")</f>
        <v/>
      </c>
      <c r="Y958" s="23" t="str">
        <f>IF(ISNUMBER(AVERAGEIFS(Observed!Y$2:Y$10000,Observed!$A$2:$A$10000,$A958,Observed!$C$2:$C$10000,$C958)),AVERAGEIFS(Observed!Y$2:Y$10000,Observed!$A$2:$A$10000,$A958,Observed!$C$2:$C$10000,$C958),"")</f>
        <v/>
      </c>
      <c r="Z958" s="23" t="str">
        <f>IF(ISNUMBER(AVERAGEIFS(Observed!Z$2:Z$10000,Observed!$A$2:$A$10000,$A958,Observed!$C$2:$C$10000,$C958)),AVERAGEIFS(Observed!Z$2:Z$10000,Observed!$A$2:$A$10000,$A958,Observed!$C$2:$C$10000,$C958),"")</f>
        <v/>
      </c>
      <c r="AA958" s="23" t="str">
        <f>IF(ISNUMBER(AVERAGEIFS(Observed!AA$2:AA$10000,Observed!$A$2:$A$10000,$A958,Observed!$C$2:$C$10000,$C958)),AVERAGEIFS(Observed!AA$2:AA$10000,Observed!$A$2:$A$10000,$A958,Observed!$C$2:$C$10000,$C958),"")</f>
        <v/>
      </c>
      <c r="AB958" s="23" t="str">
        <f>IF(ISNUMBER(AVERAGEIFS(Observed!AB$2:AB$10000,Observed!$A$2:$A$10000,$A958,Observed!$C$2:$C$10000,$C958)),AVERAGEIFS(Observed!AB$2:AB$10000,Observed!$A$2:$A$10000,$A958,Observed!$C$2:$C$10000,$C958),"")</f>
        <v/>
      </c>
      <c r="AC958" s="23" t="str">
        <f>IF(ISNUMBER(AVERAGEIFS(Observed!AC$2:AC$10000,Observed!$A$2:$A$10000,$A958,Observed!$C$2:$C$10000,$C958)),AVERAGEIFS(Observed!AC$2:AC$10000,Observed!$A$2:$A$10000,$A958,Observed!$C$2:$C$10000,$C958),"")</f>
        <v/>
      </c>
      <c r="AD958" s="23" t="str">
        <f>IF(ISNUMBER(AVERAGEIFS(Observed!AD$2:AD$10000,Observed!$A$2:$A$10000,$A958,Observed!$C$2:$C$10000,$C958)),AVERAGEIFS(Observed!AD$2:AD$10000,Observed!$A$2:$A$10000,$A958,Observed!$C$2:$C$10000,$C958),"")</f>
        <v/>
      </c>
      <c r="AE958" s="24" t="str">
        <f>IF(ISNUMBER(AVERAGEIFS(Observed!AE$2:AE$10000,Observed!$A$2:$A$10000,$A958,Observed!$C$2:$C$10000,$C958)),AVERAGEIFS(Observed!AE$2:AE$10000,Observed!$A$2:$A$10000,$A958,Observed!$C$2:$C$10000,$C958),"")</f>
        <v/>
      </c>
      <c r="AF958" s="24" t="str">
        <f>IF(ISNUMBER(AVERAGEIFS(Observed!AF$2:AF$10000,Observed!$A$2:$A$10000,$A958,Observed!$C$2:$C$10000,$C958)),AVERAGEIFS(Observed!AF$2:AF$10000,Observed!$A$2:$A$10000,$A958,Observed!$C$2:$C$10000,$C958),"")</f>
        <v/>
      </c>
      <c r="AG958" s="23" t="str">
        <f>IF(ISNUMBER(AVERAGEIFS(Observed!AG$2:AG$10000,Observed!$A$2:$A$10000,$A958,Observed!$C$2:$C$10000,$C958)),AVERAGEIFS(Observed!AG$2:AG$10000,Observed!$A$2:$A$10000,$A958,Observed!$C$2:$C$10000,$C958),"")</f>
        <v/>
      </c>
      <c r="AH958" s="23" t="str">
        <f>IF(ISNUMBER(AVERAGEIFS(Observed!AH$2:AH$10000,Observed!$A$2:$A$10000,$A958,Observed!$C$2:$C$10000,$C958)),AVERAGEIFS(Observed!AH$2:AH$10000,Observed!$A$2:$A$10000,$A958,Observed!$C$2:$C$10000,$C958),"")</f>
        <v/>
      </c>
      <c r="AI958" s="22" t="str">
        <f>IF(ISNUMBER(AVERAGEIFS(Observed!AI$2:AI$10000,Observed!$A$2:$A$10000,$A958,Observed!$C$2:$C$10000,$C958)),AVERAGEIFS(Observed!AI$2:AI$10000,Observed!$A$2:$A$10000,$A958,Observed!$C$2:$C$10000,$C958),"")</f>
        <v/>
      </c>
      <c r="AJ958" s="23">
        <f>IF(ISNUMBER(AVERAGEIFS(Observed!AJ$2:AJ$10000,Observed!$A$2:$A$10000,$A958,Observed!$C$2:$C$10000,$C958)),AVERAGEIFS(Observed!AJ$2:AJ$10000,Observed!$A$2:$A$10000,$A958,Observed!$C$2:$C$10000,$C958),"")</f>
        <v>8.4200000000000017</v>
      </c>
      <c r="AK958" s="23" t="str">
        <f>IF(ISNUMBER(AVERAGEIFS(Observed!AK$2:AK$10000,Observed!$A$2:$A$10000,$A958,Observed!$C$2:$C$10000,$C958)),AVERAGEIFS(Observed!AK$2:AK$10000,Observed!$A$2:$A$10000,$A958,Observed!$C$2:$C$10000,$C958),"")</f>
        <v/>
      </c>
      <c r="AL958" s="23" t="str">
        <f>IF(ISNUMBER(AVERAGEIFS(Observed!AL$2:AL$10000,Observed!$A$2:$A$10000,$A958,Observed!$C$2:$C$10000,$C958)),AVERAGEIFS(Observed!AL$2:AL$10000,Observed!$A$2:$A$10000,$A958,Observed!$C$2:$C$10000,$C958),"")</f>
        <v/>
      </c>
      <c r="AM958" s="23" t="str">
        <f>IF(ISNUMBER(AVERAGEIFS(Observed!AM$2:AM$10000,Observed!$A$2:$A$10000,$A958,Observed!$C$2:$C$10000,$C958)),AVERAGEIFS(Observed!AM$2:AM$10000,Observed!$A$2:$A$10000,$A958,Observed!$C$2:$C$10000,$C958),"")</f>
        <v/>
      </c>
      <c r="AN958" s="23" t="str">
        <f>IF(ISNUMBER(AVERAGEIFS(Observed!AN$2:AN$10000,Observed!$A$2:$A$10000,$A958,Observed!$C$2:$C$10000,$C958)),AVERAGEIFS(Observed!AN$2:AN$10000,Observed!$A$2:$A$10000,$A958,Observed!$C$2:$C$10000,$C958),"")</f>
        <v/>
      </c>
      <c r="AO958" s="2">
        <f>COUNTIFS(Observed!$A$2:$A$10000,$A958,Observed!$C$2:$C$10000,$C958)</f>
        <v>5</v>
      </c>
      <c r="AP958" s="2">
        <f t="shared" si="18"/>
        <v>1</v>
      </c>
    </row>
    <row r="959" spans="1:42" x14ac:dyDescent="0.25">
      <c r="A959" t="s">
        <v>95</v>
      </c>
      <c r="B959" t="s">
        <v>30</v>
      </c>
      <c r="C959" s="20">
        <v>40882</v>
      </c>
      <c r="D959">
        <v>1</v>
      </c>
      <c r="F959" t="s">
        <v>109</v>
      </c>
      <c r="G959" s="25" t="s">
        <v>76</v>
      </c>
      <c r="J959" s="2"/>
      <c r="K959" s="22" t="str">
        <f>IF(ISNUMBER(AVERAGEIFS(Observed!K$2:K$10000,Observed!$A$2:$A$10000,$A959,Observed!$C$2:$C$10000,$C959)),AVERAGEIFS(Observed!K$2:K$10000,Observed!$A$2:$A$10000,$A959,Observed!$C$2:$C$10000,$C959),"")</f>
        <v/>
      </c>
      <c r="L959" s="23" t="str">
        <f>IF(ISNUMBER(AVERAGEIFS(Observed!L$2:L$10000,Observed!$A$2:$A$10000,$A959,Observed!$C$2:$C$10000,$C959)),AVERAGEIFS(Observed!L$2:L$10000,Observed!$A$2:$A$10000,$A959,Observed!$C$2:$C$10000,$C959),"")</f>
        <v/>
      </c>
      <c r="M959" s="23" t="str">
        <f>IF(ISNUMBER(AVERAGEIFS(Observed!M$2:M$10000,Observed!$A$2:$A$10000,$A959,Observed!$C$2:$C$10000,$C959)),AVERAGEIFS(Observed!M$2:M$10000,Observed!$A$2:$A$10000,$A959,Observed!$C$2:$C$10000,$C959),"")</f>
        <v/>
      </c>
      <c r="N959" s="23" t="str">
        <f>IF(ISNUMBER(AVERAGEIFS(Observed!N$2:N$10000,Observed!$A$2:$A$10000,$A959,Observed!$C$2:$C$10000,$C959)),AVERAGEIFS(Observed!N$2:N$10000,Observed!$A$2:$A$10000,$A959,Observed!$C$2:$C$10000,$C959),"")</f>
        <v/>
      </c>
      <c r="O959" s="23" t="str">
        <f>IF(ISNUMBER(AVERAGEIFS(Observed!O$2:O$10000,Observed!$A$2:$A$10000,$A959,Observed!$C$2:$C$10000,$C959)),AVERAGEIFS(Observed!O$2:O$10000,Observed!$A$2:$A$10000,$A959,Observed!$C$2:$C$10000,$C959),"")</f>
        <v/>
      </c>
      <c r="P959" s="24" t="str">
        <f>IF(ISNUMBER(AVERAGEIFS(Observed!P$2:P$10000,Observed!$A$2:$A$10000,$A959,Observed!$C$2:$C$10000,$C959)),AVERAGEIFS(Observed!P$2:P$10000,Observed!$A$2:$A$10000,$A959,Observed!$C$2:$C$10000,$C959),"")</f>
        <v/>
      </c>
      <c r="Q959" s="24" t="str">
        <f>IF(ISNUMBER(AVERAGEIFS(Observed!Q$2:Q$10000,Observed!$A$2:$A$10000,$A959,Observed!$C$2:$C$10000,$C959)),AVERAGEIFS(Observed!Q$2:Q$10000,Observed!$A$2:$A$10000,$A959,Observed!$C$2:$C$10000,$C959),"")</f>
        <v/>
      </c>
      <c r="R959" s="24" t="str">
        <f>IF(ISNUMBER(AVERAGEIFS(Observed!R$2:R$10000,Observed!$A$2:$A$10000,$A959,Observed!$C$2:$C$10000,$C959)),AVERAGEIFS(Observed!R$2:R$10000,Observed!$A$2:$A$10000,$A959,Observed!$C$2:$C$10000,$C959),"")</f>
        <v/>
      </c>
      <c r="S959" s="22" t="str">
        <f>IF(ISNUMBER(AVERAGEIFS(Observed!S$2:S$10000,Observed!$A$2:$A$10000,$A959,Observed!$C$2:$C$10000,$C959)),AVERAGEIFS(Observed!S$2:S$10000,Observed!$A$2:$A$10000,$A959,Observed!$C$2:$C$10000,$C959),"")</f>
        <v/>
      </c>
      <c r="T959" s="23" t="str">
        <f>IF(ISNUMBER(AVERAGEIFS(Observed!T$2:T$10000,Observed!$A$2:$A$10000,$A959,Observed!$C$2:$C$10000,$C959)),AVERAGEIFS(Observed!T$2:T$10000,Observed!$A$2:$A$10000,$A959,Observed!$C$2:$C$10000,$C959),"")</f>
        <v/>
      </c>
      <c r="U959" s="23" t="str">
        <f>IF(ISNUMBER(AVERAGEIFS(Observed!U$2:U$10000,Observed!$A$2:$A$10000,$A959,Observed!$C$2:$C$10000,$C959)),AVERAGEIFS(Observed!U$2:U$10000,Observed!$A$2:$A$10000,$A959,Observed!$C$2:$C$10000,$C959),"")</f>
        <v/>
      </c>
      <c r="V959" s="23" t="str">
        <f>IF(ISNUMBER(AVERAGEIFS(Observed!V$2:V$10000,Observed!$A$2:$A$10000,$A959,Observed!$C$2:$C$10000,$C959)),AVERAGEIFS(Observed!V$2:V$10000,Observed!$A$2:$A$10000,$A959,Observed!$C$2:$C$10000,$C959),"")</f>
        <v/>
      </c>
      <c r="W959" s="23" t="str">
        <f>IF(ISNUMBER(AVERAGEIFS(Observed!W$2:W$10000,Observed!$A$2:$A$10000,$A959,Observed!$C$2:$C$10000,$C959)),AVERAGEIFS(Observed!W$2:W$10000,Observed!$A$2:$A$10000,$A959,Observed!$C$2:$C$10000,$C959),"")</f>
        <v/>
      </c>
      <c r="X959" s="23" t="str">
        <f>IF(ISNUMBER(AVERAGEIFS(Observed!X$2:X$10000,Observed!$A$2:$A$10000,$A959,Observed!$C$2:$C$10000,$C959)),AVERAGEIFS(Observed!X$2:X$10000,Observed!$A$2:$A$10000,$A959,Observed!$C$2:$C$10000,$C959),"")</f>
        <v/>
      </c>
      <c r="Y959" s="23" t="str">
        <f>IF(ISNUMBER(AVERAGEIFS(Observed!Y$2:Y$10000,Observed!$A$2:$A$10000,$A959,Observed!$C$2:$C$10000,$C959)),AVERAGEIFS(Observed!Y$2:Y$10000,Observed!$A$2:$A$10000,$A959,Observed!$C$2:$C$10000,$C959),"")</f>
        <v/>
      </c>
      <c r="Z959" s="23" t="str">
        <f>IF(ISNUMBER(AVERAGEIFS(Observed!Z$2:Z$10000,Observed!$A$2:$A$10000,$A959,Observed!$C$2:$C$10000,$C959)),AVERAGEIFS(Observed!Z$2:Z$10000,Observed!$A$2:$A$10000,$A959,Observed!$C$2:$C$10000,$C959),"")</f>
        <v/>
      </c>
      <c r="AA959" s="23" t="str">
        <f>IF(ISNUMBER(AVERAGEIFS(Observed!AA$2:AA$10000,Observed!$A$2:$A$10000,$A959,Observed!$C$2:$C$10000,$C959)),AVERAGEIFS(Observed!AA$2:AA$10000,Observed!$A$2:$A$10000,$A959,Observed!$C$2:$C$10000,$C959),"")</f>
        <v/>
      </c>
      <c r="AB959" s="23" t="str">
        <f>IF(ISNUMBER(AVERAGEIFS(Observed!AB$2:AB$10000,Observed!$A$2:$A$10000,$A959,Observed!$C$2:$C$10000,$C959)),AVERAGEIFS(Observed!AB$2:AB$10000,Observed!$A$2:$A$10000,$A959,Observed!$C$2:$C$10000,$C959),"")</f>
        <v/>
      </c>
      <c r="AC959" s="23" t="str">
        <f>IF(ISNUMBER(AVERAGEIFS(Observed!AC$2:AC$10000,Observed!$A$2:$A$10000,$A959,Observed!$C$2:$C$10000,$C959)),AVERAGEIFS(Observed!AC$2:AC$10000,Observed!$A$2:$A$10000,$A959,Observed!$C$2:$C$10000,$C959),"")</f>
        <v/>
      </c>
      <c r="AD959" s="23" t="str">
        <f>IF(ISNUMBER(AVERAGEIFS(Observed!AD$2:AD$10000,Observed!$A$2:$A$10000,$A959,Observed!$C$2:$C$10000,$C959)),AVERAGEIFS(Observed!AD$2:AD$10000,Observed!$A$2:$A$10000,$A959,Observed!$C$2:$C$10000,$C959),"")</f>
        <v/>
      </c>
      <c r="AE959" s="24" t="str">
        <f>IF(ISNUMBER(AVERAGEIFS(Observed!AE$2:AE$10000,Observed!$A$2:$A$10000,$A959,Observed!$C$2:$C$10000,$C959)),AVERAGEIFS(Observed!AE$2:AE$10000,Observed!$A$2:$A$10000,$A959,Observed!$C$2:$C$10000,$C959),"")</f>
        <v/>
      </c>
      <c r="AF959" s="24" t="str">
        <f>IF(ISNUMBER(AVERAGEIFS(Observed!AF$2:AF$10000,Observed!$A$2:$A$10000,$A959,Observed!$C$2:$C$10000,$C959)),AVERAGEIFS(Observed!AF$2:AF$10000,Observed!$A$2:$A$10000,$A959,Observed!$C$2:$C$10000,$C959),"")</f>
        <v/>
      </c>
      <c r="AG959" s="23" t="str">
        <f>IF(ISNUMBER(AVERAGEIFS(Observed!AG$2:AG$10000,Observed!$A$2:$A$10000,$A959,Observed!$C$2:$C$10000,$C959)),AVERAGEIFS(Observed!AG$2:AG$10000,Observed!$A$2:$A$10000,$A959,Observed!$C$2:$C$10000,$C959),"")</f>
        <v/>
      </c>
      <c r="AH959" s="23" t="str">
        <f>IF(ISNUMBER(AVERAGEIFS(Observed!AH$2:AH$10000,Observed!$A$2:$A$10000,$A959,Observed!$C$2:$C$10000,$C959)),AVERAGEIFS(Observed!AH$2:AH$10000,Observed!$A$2:$A$10000,$A959,Observed!$C$2:$C$10000,$C959),"")</f>
        <v/>
      </c>
      <c r="AI959" s="22" t="str">
        <f>IF(ISNUMBER(AVERAGEIFS(Observed!AI$2:AI$10000,Observed!$A$2:$A$10000,$A959,Observed!$C$2:$C$10000,$C959)),AVERAGEIFS(Observed!AI$2:AI$10000,Observed!$A$2:$A$10000,$A959,Observed!$C$2:$C$10000,$C959),"")</f>
        <v/>
      </c>
      <c r="AJ959" s="23">
        <f>IF(ISNUMBER(AVERAGEIFS(Observed!AJ$2:AJ$10000,Observed!$A$2:$A$10000,$A959,Observed!$C$2:$C$10000,$C959)),AVERAGEIFS(Observed!AJ$2:AJ$10000,Observed!$A$2:$A$10000,$A959,Observed!$C$2:$C$10000,$C959),"")</f>
        <v>15.1</v>
      </c>
      <c r="AK959" s="23" t="str">
        <f>IF(ISNUMBER(AVERAGEIFS(Observed!AK$2:AK$10000,Observed!$A$2:$A$10000,$A959,Observed!$C$2:$C$10000,$C959)),AVERAGEIFS(Observed!AK$2:AK$10000,Observed!$A$2:$A$10000,$A959,Observed!$C$2:$C$10000,$C959),"")</f>
        <v/>
      </c>
      <c r="AL959" s="23" t="str">
        <f>IF(ISNUMBER(AVERAGEIFS(Observed!AL$2:AL$10000,Observed!$A$2:$A$10000,$A959,Observed!$C$2:$C$10000,$C959)),AVERAGEIFS(Observed!AL$2:AL$10000,Observed!$A$2:$A$10000,$A959,Observed!$C$2:$C$10000,$C959),"")</f>
        <v/>
      </c>
      <c r="AM959" s="23" t="str">
        <f>IF(ISNUMBER(AVERAGEIFS(Observed!AM$2:AM$10000,Observed!$A$2:$A$10000,$A959,Observed!$C$2:$C$10000,$C959)),AVERAGEIFS(Observed!AM$2:AM$10000,Observed!$A$2:$A$10000,$A959,Observed!$C$2:$C$10000,$C959),"")</f>
        <v/>
      </c>
      <c r="AN959" s="23" t="str">
        <f>IF(ISNUMBER(AVERAGEIFS(Observed!AN$2:AN$10000,Observed!$A$2:$A$10000,$A959,Observed!$C$2:$C$10000,$C959)),AVERAGEIFS(Observed!AN$2:AN$10000,Observed!$A$2:$A$10000,$A959,Observed!$C$2:$C$10000,$C959),"")</f>
        <v/>
      </c>
      <c r="AO959" s="2">
        <f>COUNTIFS(Observed!$A$2:$A$10000,$A959,Observed!$C$2:$C$10000,$C959)</f>
        <v>5</v>
      </c>
      <c r="AP959" s="2">
        <f t="shared" si="18"/>
        <v>1</v>
      </c>
    </row>
    <row r="960" spans="1:42" x14ac:dyDescent="0.25">
      <c r="A960" t="s">
        <v>95</v>
      </c>
      <c r="B960" t="s">
        <v>30</v>
      </c>
      <c r="C960" s="20">
        <v>40889</v>
      </c>
      <c r="D960">
        <v>1</v>
      </c>
      <c r="F960" t="s">
        <v>109</v>
      </c>
      <c r="G960" s="25" t="s">
        <v>76</v>
      </c>
      <c r="J960" s="2"/>
      <c r="K960" s="22" t="str">
        <f>IF(ISNUMBER(AVERAGEIFS(Observed!K$2:K$10000,Observed!$A$2:$A$10000,$A960,Observed!$C$2:$C$10000,$C960)),AVERAGEIFS(Observed!K$2:K$10000,Observed!$A$2:$A$10000,$A960,Observed!$C$2:$C$10000,$C960),"")</f>
        <v/>
      </c>
      <c r="L960" s="23" t="str">
        <f>IF(ISNUMBER(AVERAGEIFS(Observed!L$2:L$10000,Observed!$A$2:$A$10000,$A960,Observed!$C$2:$C$10000,$C960)),AVERAGEIFS(Observed!L$2:L$10000,Observed!$A$2:$A$10000,$A960,Observed!$C$2:$C$10000,$C960),"")</f>
        <v/>
      </c>
      <c r="M960" s="23" t="str">
        <f>IF(ISNUMBER(AVERAGEIFS(Observed!M$2:M$10000,Observed!$A$2:$A$10000,$A960,Observed!$C$2:$C$10000,$C960)),AVERAGEIFS(Observed!M$2:M$10000,Observed!$A$2:$A$10000,$A960,Observed!$C$2:$C$10000,$C960),"")</f>
        <v/>
      </c>
      <c r="N960" s="23" t="str">
        <f>IF(ISNUMBER(AVERAGEIFS(Observed!N$2:N$10000,Observed!$A$2:$A$10000,$A960,Observed!$C$2:$C$10000,$C960)),AVERAGEIFS(Observed!N$2:N$10000,Observed!$A$2:$A$10000,$A960,Observed!$C$2:$C$10000,$C960),"")</f>
        <v/>
      </c>
      <c r="O960" s="23" t="str">
        <f>IF(ISNUMBER(AVERAGEIFS(Observed!O$2:O$10000,Observed!$A$2:$A$10000,$A960,Observed!$C$2:$C$10000,$C960)),AVERAGEIFS(Observed!O$2:O$10000,Observed!$A$2:$A$10000,$A960,Observed!$C$2:$C$10000,$C960),"")</f>
        <v/>
      </c>
      <c r="P960" s="24" t="str">
        <f>IF(ISNUMBER(AVERAGEIFS(Observed!P$2:P$10000,Observed!$A$2:$A$10000,$A960,Observed!$C$2:$C$10000,$C960)),AVERAGEIFS(Observed!P$2:P$10000,Observed!$A$2:$A$10000,$A960,Observed!$C$2:$C$10000,$C960),"")</f>
        <v/>
      </c>
      <c r="Q960" s="24" t="str">
        <f>IF(ISNUMBER(AVERAGEIFS(Observed!Q$2:Q$10000,Observed!$A$2:$A$10000,$A960,Observed!$C$2:$C$10000,$C960)),AVERAGEIFS(Observed!Q$2:Q$10000,Observed!$A$2:$A$10000,$A960,Observed!$C$2:$C$10000,$C960),"")</f>
        <v/>
      </c>
      <c r="R960" s="24" t="str">
        <f>IF(ISNUMBER(AVERAGEIFS(Observed!R$2:R$10000,Observed!$A$2:$A$10000,$A960,Observed!$C$2:$C$10000,$C960)),AVERAGEIFS(Observed!R$2:R$10000,Observed!$A$2:$A$10000,$A960,Observed!$C$2:$C$10000,$C960),"")</f>
        <v/>
      </c>
      <c r="S960" s="22" t="str">
        <f>IF(ISNUMBER(AVERAGEIFS(Observed!S$2:S$10000,Observed!$A$2:$A$10000,$A960,Observed!$C$2:$C$10000,$C960)),AVERAGEIFS(Observed!S$2:S$10000,Observed!$A$2:$A$10000,$A960,Observed!$C$2:$C$10000,$C960),"")</f>
        <v/>
      </c>
      <c r="T960" s="23" t="str">
        <f>IF(ISNUMBER(AVERAGEIFS(Observed!T$2:T$10000,Observed!$A$2:$A$10000,$A960,Observed!$C$2:$C$10000,$C960)),AVERAGEIFS(Observed!T$2:T$10000,Observed!$A$2:$A$10000,$A960,Observed!$C$2:$C$10000,$C960),"")</f>
        <v/>
      </c>
      <c r="U960" s="23" t="str">
        <f>IF(ISNUMBER(AVERAGEIFS(Observed!U$2:U$10000,Observed!$A$2:$A$10000,$A960,Observed!$C$2:$C$10000,$C960)),AVERAGEIFS(Observed!U$2:U$10000,Observed!$A$2:$A$10000,$A960,Observed!$C$2:$C$10000,$C960),"")</f>
        <v/>
      </c>
      <c r="V960" s="23" t="str">
        <f>IF(ISNUMBER(AVERAGEIFS(Observed!V$2:V$10000,Observed!$A$2:$A$10000,$A960,Observed!$C$2:$C$10000,$C960)),AVERAGEIFS(Observed!V$2:V$10000,Observed!$A$2:$A$10000,$A960,Observed!$C$2:$C$10000,$C960),"")</f>
        <v/>
      </c>
      <c r="W960" s="23" t="str">
        <f>IF(ISNUMBER(AVERAGEIFS(Observed!W$2:W$10000,Observed!$A$2:$A$10000,$A960,Observed!$C$2:$C$10000,$C960)),AVERAGEIFS(Observed!W$2:W$10000,Observed!$A$2:$A$10000,$A960,Observed!$C$2:$C$10000,$C960),"")</f>
        <v/>
      </c>
      <c r="X960" s="23" t="str">
        <f>IF(ISNUMBER(AVERAGEIFS(Observed!X$2:X$10000,Observed!$A$2:$A$10000,$A960,Observed!$C$2:$C$10000,$C960)),AVERAGEIFS(Observed!X$2:X$10000,Observed!$A$2:$A$10000,$A960,Observed!$C$2:$C$10000,$C960),"")</f>
        <v/>
      </c>
      <c r="Y960" s="23" t="str">
        <f>IF(ISNUMBER(AVERAGEIFS(Observed!Y$2:Y$10000,Observed!$A$2:$A$10000,$A960,Observed!$C$2:$C$10000,$C960)),AVERAGEIFS(Observed!Y$2:Y$10000,Observed!$A$2:$A$10000,$A960,Observed!$C$2:$C$10000,$C960),"")</f>
        <v/>
      </c>
      <c r="Z960" s="23" t="str">
        <f>IF(ISNUMBER(AVERAGEIFS(Observed!Z$2:Z$10000,Observed!$A$2:$A$10000,$A960,Observed!$C$2:$C$10000,$C960)),AVERAGEIFS(Observed!Z$2:Z$10000,Observed!$A$2:$A$10000,$A960,Observed!$C$2:$C$10000,$C960),"")</f>
        <v/>
      </c>
      <c r="AA960" s="23" t="str">
        <f>IF(ISNUMBER(AVERAGEIFS(Observed!AA$2:AA$10000,Observed!$A$2:$A$10000,$A960,Observed!$C$2:$C$10000,$C960)),AVERAGEIFS(Observed!AA$2:AA$10000,Observed!$A$2:$A$10000,$A960,Observed!$C$2:$C$10000,$C960),"")</f>
        <v/>
      </c>
      <c r="AB960" s="23" t="str">
        <f>IF(ISNUMBER(AVERAGEIFS(Observed!AB$2:AB$10000,Observed!$A$2:$A$10000,$A960,Observed!$C$2:$C$10000,$C960)),AVERAGEIFS(Observed!AB$2:AB$10000,Observed!$A$2:$A$10000,$A960,Observed!$C$2:$C$10000,$C960),"")</f>
        <v/>
      </c>
      <c r="AC960" s="23" t="str">
        <f>IF(ISNUMBER(AVERAGEIFS(Observed!AC$2:AC$10000,Observed!$A$2:$A$10000,$A960,Observed!$C$2:$C$10000,$C960)),AVERAGEIFS(Observed!AC$2:AC$10000,Observed!$A$2:$A$10000,$A960,Observed!$C$2:$C$10000,$C960),"")</f>
        <v/>
      </c>
      <c r="AD960" s="23" t="str">
        <f>IF(ISNUMBER(AVERAGEIFS(Observed!AD$2:AD$10000,Observed!$A$2:$A$10000,$A960,Observed!$C$2:$C$10000,$C960)),AVERAGEIFS(Observed!AD$2:AD$10000,Observed!$A$2:$A$10000,$A960,Observed!$C$2:$C$10000,$C960),"")</f>
        <v/>
      </c>
      <c r="AE960" s="24" t="str">
        <f>IF(ISNUMBER(AVERAGEIFS(Observed!AE$2:AE$10000,Observed!$A$2:$A$10000,$A960,Observed!$C$2:$C$10000,$C960)),AVERAGEIFS(Observed!AE$2:AE$10000,Observed!$A$2:$A$10000,$A960,Observed!$C$2:$C$10000,$C960),"")</f>
        <v/>
      </c>
      <c r="AF960" s="24" t="str">
        <f>IF(ISNUMBER(AVERAGEIFS(Observed!AF$2:AF$10000,Observed!$A$2:$A$10000,$A960,Observed!$C$2:$C$10000,$C960)),AVERAGEIFS(Observed!AF$2:AF$10000,Observed!$A$2:$A$10000,$A960,Observed!$C$2:$C$10000,$C960),"")</f>
        <v/>
      </c>
      <c r="AG960" s="23" t="str">
        <f>IF(ISNUMBER(AVERAGEIFS(Observed!AG$2:AG$10000,Observed!$A$2:$A$10000,$A960,Observed!$C$2:$C$10000,$C960)),AVERAGEIFS(Observed!AG$2:AG$10000,Observed!$A$2:$A$10000,$A960,Observed!$C$2:$C$10000,$C960),"")</f>
        <v/>
      </c>
      <c r="AH960" s="23" t="str">
        <f>IF(ISNUMBER(AVERAGEIFS(Observed!AH$2:AH$10000,Observed!$A$2:$A$10000,$A960,Observed!$C$2:$C$10000,$C960)),AVERAGEIFS(Observed!AH$2:AH$10000,Observed!$A$2:$A$10000,$A960,Observed!$C$2:$C$10000,$C960),"")</f>
        <v/>
      </c>
      <c r="AI960" s="22" t="str">
        <f>IF(ISNUMBER(AVERAGEIFS(Observed!AI$2:AI$10000,Observed!$A$2:$A$10000,$A960,Observed!$C$2:$C$10000,$C960)),AVERAGEIFS(Observed!AI$2:AI$10000,Observed!$A$2:$A$10000,$A960,Observed!$C$2:$C$10000,$C960),"")</f>
        <v/>
      </c>
      <c r="AJ960" s="23">
        <f>IF(ISNUMBER(AVERAGEIFS(Observed!AJ$2:AJ$10000,Observed!$A$2:$A$10000,$A960,Observed!$C$2:$C$10000,$C960)),AVERAGEIFS(Observed!AJ$2:AJ$10000,Observed!$A$2:$A$10000,$A960,Observed!$C$2:$C$10000,$C960),"")</f>
        <v>17.28</v>
      </c>
      <c r="AK960" s="23" t="str">
        <f>IF(ISNUMBER(AVERAGEIFS(Observed!AK$2:AK$10000,Observed!$A$2:$A$10000,$A960,Observed!$C$2:$C$10000,$C960)),AVERAGEIFS(Observed!AK$2:AK$10000,Observed!$A$2:$A$10000,$A960,Observed!$C$2:$C$10000,$C960),"")</f>
        <v/>
      </c>
      <c r="AL960" s="23" t="str">
        <f>IF(ISNUMBER(AVERAGEIFS(Observed!AL$2:AL$10000,Observed!$A$2:$A$10000,$A960,Observed!$C$2:$C$10000,$C960)),AVERAGEIFS(Observed!AL$2:AL$10000,Observed!$A$2:$A$10000,$A960,Observed!$C$2:$C$10000,$C960),"")</f>
        <v/>
      </c>
      <c r="AM960" s="23" t="str">
        <f>IF(ISNUMBER(AVERAGEIFS(Observed!AM$2:AM$10000,Observed!$A$2:$A$10000,$A960,Observed!$C$2:$C$10000,$C960)),AVERAGEIFS(Observed!AM$2:AM$10000,Observed!$A$2:$A$10000,$A960,Observed!$C$2:$C$10000,$C960),"")</f>
        <v/>
      </c>
      <c r="AN960" s="23" t="str">
        <f>IF(ISNUMBER(AVERAGEIFS(Observed!AN$2:AN$10000,Observed!$A$2:$A$10000,$A960,Observed!$C$2:$C$10000,$C960)),AVERAGEIFS(Observed!AN$2:AN$10000,Observed!$A$2:$A$10000,$A960,Observed!$C$2:$C$10000,$C960),"")</f>
        <v/>
      </c>
      <c r="AO960" s="2">
        <f>COUNTIFS(Observed!$A$2:$A$10000,$A960,Observed!$C$2:$C$10000,$C960)</f>
        <v>5</v>
      </c>
      <c r="AP960" s="2">
        <f t="shared" si="18"/>
        <v>1</v>
      </c>
    </row>
    <row r="961" spans="1:42" x14ac:dyDescent="0.25">
      <c r="A961" t="s">
        <v>95</v>
      </c>
      <c r="B961" t="s">
        <v>30</v>
      </c>
      <c r="C961" s="20">
        <v>40896</v>
      </c>
      <c r="D961">
        <v>1</v>
      </c>
      <c r="F961" t="s">
        <v>109</v>
      </c>
      <c r="G961" s="25" t="s">
        <v>76</v>
      </c>
      <c r="J961" s="2"/>
      <c r="K961" s="22" t="str">
        <f>IF(ISNUMBER(AVERAGEIFS(Observed!K$2:K$10000,Observed!$A$2:$A$10000,$A961,Observed!$C$2:$C$10000,$C961)),AVERAGEIFS(Observed!K$2:K$10000,Observed!$A$2:$A$10000,$A961,Observed!$C$2:$C$10000,$C961),"")</f>
        <v/>
      </c>
      <c r="L961" s="23" t="str">
        <f>IF(ISNUMBER(AVERAGEIFS(Observed!L$2:L$10000,Observed!$A$2:$A$10000,$A961,Observed!$C$2:$C$10000,$C961)),AVERAGEIFS(Observed!L$2:L$10000,Observed!$A$2:$A$10000,$A961,Observed!$C$2:$C$10000,$C961),"")</f>
        <v/>
      </c>
      <c r="M961" s="23" t="str">
        <f>IF(ISNUMBER(AVERAGEIFS(Observed!M$2:M$10000,Observed!$A$2:$A$10000,$A961,Observed!$C$2:$C$10000,$C961)),AVERAGEIFS(Observed!M$2:M$10000,Observed!$A$2:$A$10000,$A961,Observed!$C$2:$C$10000,$C961),"")</f>
        <v/>
      </c>
      <c r="N961" s="23" t="str">
        <f>IF(ISNUMBER(AVERAGEIFS(Observed!N$2:N$10000,Observed!$A$2:$A$10000,$A961,Observed!$C$2:$C$10000,$C961)),AVERAGEIFS(Observed!N$2:N$10000,Observed!$A$2:$A$10000,$A961,Observed!$C$2:$C$10000,$C961),"")</f>
        <v/>
      </c>
      <c r="O961" s="23" t="str">
        <f>IF(ISNUMBER(AVERAGEIFS(Observed!O$2:O$10000,Observed!$A$2:$A$10000,$A961,Observed!$C$2:$C$10000,$C961)),AVERAGEIFS(Observed!O$2:O$10000,Observed!$A$2:$A$10000,$A961,Observed!$C$2:$C$10000,$C961),"")</f>
        <v/>
      </c>
      <c r="P961" s="24" t="str">
        <f>IF(ISNUMBER(AVERAGEIFS(Observed!P$2:P$10000,Observed!$A$2:$A$10000,$A961,Observed!$C$2:$C$10000,$C961)),AVERAGEIFS(Observed!P$2:P$10000,Observed!$A$2:$A$10000,$A961,Observed!$C$2:$C$10000,$C961),"")</f>
        <v/>
      </c>
      <c r="Q961" s="24" t="str">
        <f>IF(ISNUMBER(AVERAGEIFS(Observed!Q$2:Q$10000,Observed!$A$2:$A$10000,$A961,Observed!$C$2:$C$10000,$C961)),AVERAGEIFS(Observed!Q$2:Q$10000,Observed!$A$2:$A$10000,$A961,Observed!$C$2:$C$10000,$C961),"")</f>
        <v/>
      </c>
      <c r="R961" s="24" t="str">
        <f>IF(ISNUMBER(AVERAGEIFS(Observed!R$2:R$10000,Observed!$A$2:$A$10000,$A961,Observed!$C$2:$C$10000,$C961)),AVERAGEIFS(Observed!R$2:R$10000,Observed!$A$2:$A$10000,$A961,Observed!$C$2:$C$10000,$C961),"")</f>
        <v/>
      </c>
      <c r="S961" s="22" t="str">
        <f>IF(ISNUMBER(AVERAGEIFS(Observed!S$2:S$10000,Observed!$A$2:$A$10000,$A961,Observed!$C$2:$C$10000,$C961)),AVERAGEIFS(Observed!S$2:S$10000,Observed!$A$2:$A$10000,$A961,Observed!$C$2:$C$10000,$C961),"")</f>
        <v/>
      </c>
      <c r="T961" s="23" t="str">
        <f>IF(ISNUMBER(AVERAGEIFS(Observed!T$2:T$10000,Observed!$A$2:$A$10000,$A961,Observed!$C$2:$C$10000,$C961)),AVERAGEIFS(Observed!T$2:T$10000,Observed!$A$2:$A$10000,$A961,Observed!$C$2:$C$10000,$C961),"")</f>
        <v/>
      </c>
      <c r="U961" s="23" t="str">
        <f>IF(ISNUMBER(AVERAGEIFS(Observed!U$2:U$10000,Observed!$A$2:$A$10000,$A961,Observed!$C$2:$C$10000,$C961)),AVERAGEIFS(Observed!U$2:U$10000,Observed!$A$2:$A$10000,$A961,Observed!$C$2:$C$10000,$C961),"")</f>
        <v/>
      </c>
      <c r="V961" s="23" t="str">
        <f>IF(ISNUMBER(AVERAGEIFS(Observed!V$2:V$10000,Observed!$A$2:$A$10000,$A961,Observed!$C$2:$C$10000,$C961)),AVERAGEIFS(Observed!V$2:V$10000,Observed!$A$2:$A$10000,$A961,Observed!$C$2:$C$10000,$C961),"")</f>
        <v/>
      </c>
      <c r="W961" s="23" t="str">
        <f>IF(ISNUMBER(AVERAGEIFS(Observed!W$2:W$10000,Observed!$A$2:$A$10000,$A961,Observed!$C$2:$C$10000,$C961)),AVERAGEIFS(Observed!W$2:W$10000,Observed!$A$2:$A$10000,$A961,Observed!$C$2:$C$10000,$C961),"")</f>
        <v/>
      </c>
      <c r="X961" s="23" t="str">
        <f>IF(ISNUMBER(AVERAGEIFS(Observed!X$2:X$10000,Observed!$A$2:$A$10000,$A961,Observed!$C$2:$C$10000,$C961)),AVERAGEIFS(Observed!X$2:X$10000,Observed!$A$2:$A$10000,$A961,Observed!$C$2:$C$10000,$C961),"")</f>
        <v/>
      </c>
      <c r="Y961" s="23" t="str">
        <f>IF(ISNUMBER(AVERAGEIFS(Observed!Y$2:Y$10000,Observed!$A$2:$A$10000,$A961,Observed!$C$2:$C$10000,$C961)),AVERAGEIFS(Observed!Y$2:Y$10000,Observed!$A$2:$A$10000,$A961,Observed!$C$2:$C$10000,$C961),"")</f>
        <v/>
      </c>
      <c r="Z961" s="23" t="str">
        <f>IF(ISNUMBER(AVERAGEIFS(Observed!Z$2:Z$10000,Observed!$A$2:$A$10000,$A961,Observed!$C$2:$C$10000,$C961)),AVERAGEIFS(Observed!Z$2:Z$10000,Observed!$A$2:$A$10000,$A961,Observed!$C$2:$C$10000,$C961),"")</f>
        <v/>
      </c>
      <c r="AA961" s="23" t="str">
        <f>IF(ISNUMBER(AVERAGEIFS(Observed!AA$2:AA$10000,Observed!$A$2:$A$10000,$A961,Observed!$C$2:$C$10000,$C961)),AVERAGEIFS(Observed!AA$2:AA$10000,Observed!$A$2:$A$10000,$A961,Observed!$C$2:$C$10000,$C961),"")</f>
        <v/>
      </c>
      <c r="AB961" s="23" t="str">
        <f>IF(ISNUMBER(AVERAGEIFS(Observed!AB$2:AB$10000,Observed!$A$2:$A$10000,$A961,Observed!$C$2:$C$10000,$C961)),AVERAGEIFS(Observed!AB$2:AB$10000,Observed!$A$2:$A$10000,$A961,Observed!$C$2:$C$10000,$C961),"")</f>
        <v/>
      </c>
      <c r="AC961" s="23" t="str">
        <f>IF(ISNUMBER(AVERAGEIFS(Observed!AC$2:AC$10000,Observed!$A$2:$A$10000,$A961,Observed!$C$2:$C$10000,$C961)),AVERAGEIFS(Observed!AC$2:AC$10000,Observed!$A$2:$A$10000,$A961,Observed!$C$2:$C$10000,$C961),"")</f>
        <v/>
      </c>
      <c r="AD961" s="23" t="str">
        <f>IF(ISNUMBER(AVERAGEIFS(Observed!AD$2:AD$10000,Observed!$A$2:$A$10000,$A961,Observed!$C$2:$C$10000,$C961)),AVERAGEIFS(Observed!AD$2:AD$10000,Observed!$A$2:$A$10000,$A961,Observed!$C$2:$C$10000,$C961),"")</f>
        <v/>
      </c>
      <c r="AE961" s="24" t="str">
        <f>IF(ISNUMBER(AVERAGEIFS(Observed!AE$2:AE$10000,Observed!$A$2:$A$10000,$A961,Observed!$C$2:$C$10000,$C961)),AVERAGEIFS(Observed!AE$2:AE$10000,Observed!$A$2:$A$10000,$A961,Observed!$C$2:$C$10000,$C961),"")</f>
        <v/>
      </c>
      <c r="AF961" s="24" t="str">
        <f>IF(ISNUMBER(AVERAGEIFS(Observed!AF$2:AF$10000,Observed!$A$2:$A$10000,$A961,Observed!$C$2:$C$10000,$C961)),AVERAGEIFS(Observed!AF$2:AF$10000,Observed!$A$2:$A$10000,$A961,Observed!$C$2:$C$10000,$C961),"")</f>
        <v/>
      </c>
      <c r="AG961" s="23" t="str">
        <f>IF(ISNUMBER(AVERAGEIFS(Observed!AG$2:AG$10000,Observed!$A$2:$A$10000,$A961,Observed!$C$2:$C$10000,$C961)),AVERAGEIFS(Observed!AG$2:AG$10000,Observed!$A$2:$A$10000,$A961,Observed!$C$2:$C$10000,$C961),"")</f>
        <v/>
      </c>
      <c r="AH961" s="23" t="str">
        <f>IF(ISNUMBER(AVERAGEIFS(Observed!AH$2:AH$10000,Observed!$A$2:$A$10000,$A961,Observed!$C$2:$C$10000,$C961)),AVERAGEIFS(Observed!AH$2:AH$10000,Observed!$A$2:$A$10000,$A961,Observed!$C$2:$C$10000,$C961),"")</f>
        <v/>
      </c>
      <c r="AI961" s="22" t="str">
        <f>IF(ISNUMBER(AVERAGEIFS(Observed!AI$2:AI$10000,Observed!$A$2:$A$10000,$A961,Observed!$C$2:$C$10000,$C961)),AVERAGEIFS(Observed!AI$2:AI$10000,Observed!$A$2:$A$10000,$A961,Observed!$C$2:$C$10000,$C961),"")</f>
        <v/>
      </c>
      <c r="AJ961" s="23">
        <f>IF(ISNUMBER(AVERAGEIFS(Observed!AJ$2:AJ$10000,Observed!$A$2:$A$10000,$A961,Observed!$C$2:$C$10000,$C961)),AVERAGEIFS(Observed!AJ$2:AJ$10000,Observed!$A$2:$A$10000,$A961,Observed!$C$2:$C$10000,$C961),"")</f>
        <v>18.300000000000004</v>
      </c>
      <c r="AK961" s="23" t="str">
        <f>IF(ISNUMBER(AVERAGEIFS(Observed!AK$2:AK$10000,Observed!$A$2:$A$10000,$A961,Observed!$C$2:$C$10000,$C961)),AVERAGEIFS(Observed!AK$2:AK$10000,Observed!$A$2:$A$10000,$A961,Observed!$C$2:$C$10000,$C961),"")</f>
        <v/>
      </c>
      <c r="AL961" s="23" t="str">
        <f>IF(ISNUMBER(AVERAGEIFS(Observed!AL$2:AL$10000,Observed!$A$2:$A$10000,$A961,Observed!$C$2:$C$10000,$C961)),AVERAGEIFS(Observed!AL$2:AL$10000,Observed!$A$2:$A$10000,$A961,Observed!$C$2:$C$10000,$C961),"")</f>
        <v/>
      </c>
      <c r="AM961" s="23" t="str">
        <f>IF(ISNUMBER(AVERAGEIFS(Observed!AM$2:AM$10000,Observed!$A$2:$A$10000,$A961,Observed!$C$2:$C$10000,$C961)),AVERAGEIFS(Observed!AM$2:AM$10000,Observed!$A$2:$A$10000,$A961,Observed!$C$2:$C$10000,$C961),"")</f>
        <v/>
      </c>
      <c r="AN961" s="23" t="str">
        <f>IF(ISNUMBER(AVERAGEIFS(Observed!AN$2:AN$10000,Observed!$A$2:$A$10000,$A961,Observed!$C$2:$C$10000,$C961)),AVERAGEIFS(Observed!AN$2:AN$10000,Observed!$A$2:$A$10000,$A961,Observed!$C$2:$C$10000,$C961),"")</f>
        <v/>
      </c>
      <c r="AO961" s="2">
        <f>COUNTIFS(Observed!$A$2:$A$10000,$A961,Observed!$C$2:$C$10000,$C961)</f>
        <v>5</v>
      </c>
      <c r="AP961" s="2">
        <f t="shared" si="18"/>
        <v>1</v>
      </c>
    </row>
    <row r="962" spans="1:42" x14ac:dyDescent="0.25">
      <c r="A962" t="s">
        <v>95</v>
      </c>
      <c r="B962" t="s">
        <v>30</v>
      </c>
      <c r="C962" s="20">
        <v>40917</v>
      </c>
      <c r="D962">
        <v>1</v>
      </c>
      <c r="F962" t="s">
        <v>109</v>
      </c>
      <c r="G962" s="25" t="s">
        <v>76</v>
      </c>
      <c r="J962" s="2"/>
      <c r="K962" s="22" t="str">
        <f>IF(ISNUMBER(AVERAGEIFS(Observed!K$2:K$10000,Observed!$A$2:$A$10000,$A962,Observed!$C$2:$C$10000,$C962)),AVERAGEIFS(Observed!K$2:K$10000,Observed!$A$2:$A$10000,$A962,Observed!$C$2:$C$10000,$C962),"")</f>
        <v/>
      </c>
      <c r="L962" s="23" t="str">
        <f>IF(ISNUMBER(AVERAGEIFS(Observed!L$2:L$10000,Observed!$A$2:$A$10000,$A962,Observed!$C$2:$C$10000,$C962)),AVERAGEIFS(Observed!L$2:L$10000,Observed!$A$2:$A$10000,$A962,Observed!$C$2:$C$10000,$C962),"")</f>
        <v/>
      </c>
      <c r="M962" s="23" t="str">
        <f>IF(ISNUMBER(AVERAGEIFS(Observed!M$2:M$10000,Observed!$A$2:$A$10000,$A962,Observed!$C$2:$C$10000,$C962)),AVERAGEIFS(Observed!M$2:M$10000,Observed!$A$2:$A$10000,$A962,Observed!$C$2:$C$10000,$C962),"")</f>
        <v/>
      </c>
      <c r="N962" s="23" t="str">
        <f>IF(ISNUMBER(AVERAGEIFS(Observed!N$2:N$10000,Observed!$A$2:$A$10000,$A962,Observed!$C$2:$C$10000,$C962)),AVERAGEIFS(Observed!N$2:N$10000,Observed!$A$2:$A$10000,$A962,Observed!$C$2:$C$10000,$C962),"")</f>
        <v/>
      </c>
      <c r="O962" s="23" t="str">
        <f>IF(ISNUMBER(AVERAGEIFS(Observed!O$2:O$10000,Observed!$A$2:$A$10000,$A962,Observed!$C$2:$C$10000,$C962)),AVERAGEIFS(Observed!O$2:O$10000,Observed!$A$2:$A$10000,$A962,Observed!$C$2:$C$10000,$C962),"")</f>
        <v/>
      </c>
      <c r="P962" s="24" t="str">
        <f>IF(ISNUMBER(AVERAGEIFS(Observed!P$2:P$10000,Observed!$A$2:$A$10000,$A962,Observed!$C$2:$C$10000,$C962)),AVERAGEIFS(Observed!P$2:P$10000,Observed!$A$2:$A$10000,$A962,Observed!$C$2:$C$10000,$C962),"")</f>
        <v/>
      </c>
      <c r="Q962" s="24" t="str">
        <f>IF(ISNUMBER(AVERAGEIFS(Observed!Q$2:Q$10000,Observed!$A$2:$A$10000,$A962,Observed!$C$2:$C$10000,$C962)),AVERAGEIFS(Observed!Q$2:Q$10000,Observed!$A$2:$A$10000,$A962,Observed!$C$2:$C$10000,$C962),"")</f>
        <v/>
      </c>
      <c r="R962" s="24" t="str">
        <f>IF(ISNUMBER(AVERAGEIFS(Observed!R$2:R$10000,Observed!$A$2:$A$10000,$A962,Observed!$C$2:$C$10000,$C962)),AVERAGEIFS(Observed!R$2:R$10000,Observed!$A$2:$A$10000,$A962,Observed!$C$2:$C$10000,$C962),"")</f>
        <v/>
      </c>
      <c r="S962" s="22" t="str">
        <f>IF(ISNUMBER(AVERAGEIFS(Observed!S$2:S$10000,Observed!$A$2:$A$10000,$A962,Observed!$C$2:$C$10000,$C962)),AVERAGEIFS(Observed!S$2:S$10000,Observed!$A$2:$A$10000,$A962,Observed!$C$2:$C$10000,$C962),"")</f>
        <v/>
      </c>
      <c r="T962" s="23" t="str">
        <f>IF(ISNUMBER(AVERAGEIFS(Observed!T$2:T$10000,Observed!$A$2:$A$10000,$A962,Observed!$C$2:$C$10000,$C962)),AVERAGEIFS(Observed!T$2:T$10000,Observed!$A$2:$A$10000,$A962,Observed!$C$2:$C$10000,$C962),"")</f>
        <v/>
      </c>
      <c r="U962" s="23" t="str">
        <f>IF(ISNUMBER(AVERAGEIFS(Observed!U$2:U$10000,Observed!$A$2:$A$10000,$A962,Observed!$C$2:$C$10000,$C962)),AVERAGEIFS(Observed!U$2:U$10000,Observed!$A$2:$A$10000,$A962,Observed!$C$2:$C$10000,$C962),"")</f>
        <v/>
      </c>
      <c r="V962" s="23" t="str">
        <f>IF(ISNUMBER(AVERAGEIFS(Observed!V$2:V$10000,Observed!$A$2:$A$10000,$A962,Observed!$C$2:$C$10000,$C962)),AVERAGEIFS(Observed!V$2:V$10000,Observed!$A$2:$A$10000,$A962,Observed!$C$2:$C$10000,$C962),"")</f>
        <v/>
      </c>
      <c r="W962" s="23" t="str">
        <f>IF(ISNUMBER(AVERAGEIFS(Observed!W$2:W$10000,Observed!$A$2:$A$10000,$A962,Observed!$C$2:$C$10000,$C962)),AVERAGEIFS(Observed!W$2:W$10000,Observed!$A$2:$A$10000,$A962,Observed!$C$2:$C$10000,$C962),"")</f>
        <v/>
      </c>
      <c r="X962" s="23" t="str">
        <f>IF(ISNUMBER(AVERAGEIFS(Observed!X$2:X$10000,Observed!$A$2:$A$10000,$A962,Observed!$C$2:$C$10000,$C962)),AVERAGEIFS(Observed!X$2:X$10000,Observed!$A$2:$A$10000,$A962,Observed!$C$2:$C$10000,$C962),"")</f>
        <v/>
      </c>
      <c r="Y962" s="23" t="str">
        <f>IF(ISNUMBER(AVERAGEIFS(Observed!Y$2:Y$10000,Observed!$A$2:$A$10000,$A962,Observed!$C$2:$C$10000,$C962)),AVERAGEIFS(Observed!Y$2:Y$10000,Observed!$A$2:$A$10000,$A962,Observed!$C$2:$C$10000,$C962),"")</f>
        <v/>
      </c>
      <c r="Z962" s="23" t="str">
        <f>IF(ISNUMBER(AVERAGEIFS(Observed!Z$2:Z$10000,Observed!$A$2:$A$10000,$A962,Observed!$C$2:$C$10000,$C962)),AVERAGEIFS(Observed!Z$2:Z$10000,Observed!$A$2:$A$10000,$A962,Observed!$C$2:$C$10000,$C962),"")</f>
        <v/>
      </c>
      <c r="AA962" s="23" t="str">
        <f>IF(ISNUMBER(AVERAGEIFS(Observed!AA$2:AA$10000,Observed!$A$2:$A$10000,$A962,Observed!$C$2:$C$10000,$C962)),AVERAGEIFS(Observed!AA$2:AA$10000,Observed!$A$2:$A$10000,$A962,Observed!$C$2:$C$10000,$C962),"")</f>
        <v/>
      </c>
      <c r="AB962" s="23" t="str">
        <f>IF(ISNUMBER(AVERAGEIFS(Observed!AB$2:AB$10000,Observed!$A$2:$A$10000,$A962,Observed!$C$2:$C$10000,$C962)),AVERAGEIFS(Observed!AB$2:AB$10000,Observed!$A$2:$A$10000,$A962,Observed!$C$2:$C$10000,$C962),"")</f>
        <v/>
      </c>
      <c r="AC962" s="23" t="str">
        <f>IF(ISNUMBER(AVERAGEIFS(Observed!AC$2:AC$10000,Observed!$A$2:$A$10000,$A962,Observed!$C$2:$C$10000,$C962)),AVERAGEIFS(Observed!AC$2:AC$10000,Observed!$A$2:$A$10000,$A962,Observed!$C$2:$C$10000,$C962),"")</f>
        <v/>
      </c>
      <c r="AD962" s="23" t="str">
        <f>IF(ISNUMBER(AVERAGEIFS(Observed!AD$2:AD$10000,Observed!$A$2:$A$10000,$A962,Observed!$C$2:$C$10000,$C962)),AVERAGEIFS(Observed!AD$2:AD$10000,Observed!$A$2:$A$10000,$A962,Observed!$C$2:$C$10000,$C962),"")</f>
        <v/>
      </c>
      <c r="AE962" s="24" t="str">
        <f>IF(ISNUMBER(AVERAGEIFS(Observed!AE$2:AE$10000,Observed!$A$2:$A$10000,$A962,Observed!$C$2:$C$10000,$C962)),AVERAGEIFS(Observed!AE$2:AE$10000,Observed!$A$2:$A$10000,$A962,Observed!$C$2:$C$10000,$C962),"")</f>
        <v/>
      </c>
      <c r="AF962" s="24" t="str">
        <f>IF(ISNUMBER(AVERAGEIFS(Observed!AF$2:AF$10000,Observed!$A$2:$A$10000,$A962,Observed!$C$2:$C$10000,$C962)),AVERAGEIFS(Observed!AF$2:AF$10000,Observed!$A$2:$A$10000,$A962,Observed!$C$2:$C$10000,$C962),"")</f>
        <v/>
      </c>
      <c r="AG962" s="23" t="str">
        <f>IF(ISNUMBER(AVERAGEIFS(Observed!AG$2:AG$10000,Observed!$A$2:$A$10000,$A962,Observed!$C$2:$C$10000,$C962)),AVERAGEIFS(Observed!AG$2:AG$10000,Observed!$A$2:$A$10000,$A962,Observed!$C$2:$C$10000,$C962),"")</f>
        <v/>
      </c>
      <c r="AH962" s="23" t="str">
        <f>IF(ISNUMBER(AVERAGEIFS(Observed!AH$2:AH$10000,Observed!$A$2:$A$10000,$A962,Observed!$C$2:$C$10000,$C962)),AVERAGEIFS(Observed!AH$2:AH$10000,Observed!$A$2:$A$10000,$A962,Observed!$C$2:$C$10000,$C962),"")</f>
        <v/>
      </c>
      <c r="AI962" s="22" t="str">
        <f>IF(ISNUMBER(AVERAGEIFS(Observed!AI$2:AI$10000,Observed!$A$2:$A$10000,$A962,Observed!$C$2:$C$10000,$C962)),AVERAGEIFS(Observed!AI$2:AI$10000,Observed!$A$2:$A$10000,$A962,Observed!$C$2:$C$10000,$C962),"")</f>
        <v/>
      </c>
      <c r="AJ962" s="23">
        <f>IF(ISNUMBER(AVERAGEIFS(Observed!AJ$2:AJ$10000,Observed!$A$2:$A$10000,$A962,Observed!$C$2:$C$10000,$C962)),AVERAGEIFS(Observed!AJ$2:AJ$10000,Observed!$A$2:$A$10000,$A962,Observed!$C$2:$C$10000,$C962),"")</f>
        <v>10.200000000000001</v>
      </c>
      <c r="AK962" s="23" t="str">
        <f>IF(ISNUMBER(AVERAGEIFS(Observed!AK$2:AK$10000,Observed!$A$2:$A$10000,$A962,Observed!$C$2:$C$10000,$C962)),AVERAGEIFS(Observed!AK$2:AK$10000,Observed!$A$2:$A$10000,$A962,Observed!$C$2:$C$10000,$C962),"")</f>
        <v/>
      </c>
      <c r="AL962" s="23" t="str">
        <f>IF(ISNUMBER(AVERAGEIFS(Observed!AL$2:AL$10000,Observed!$A$2:$A$10000,$A962,Observed!$C$2:$C$10000,$C962)),AVERAGEIFS(Observed!AL$2:AL$10000,Observed!$A$2:$A$10000,$A962,Observed!$C$2:$C$10000,$C962),"")</f>
        <v/>
      </c>
      <c r="AM962" s="23" t="str">
        <f>IF(ISNUMBER(AVERAGEIFS(Observed!AM$2:AM$10000,Observed!$A$2:$A$10000,$A962,Observed!$C$2:$C$10000,$C962)),AVERAGEIFS(Observed!AM$2:AM$10000,Observed!$A$2:$A$10000,$A962,Observed!$C$2:$C$10000,$C962),"")</f>
        <v/>
      </c>
      <c r="AN962" s="23" t="str">
        <f>IF(ISNUMBER(AVERAGEIFS(Observed!AN$2:AN$10000,Observed!$A$2:$A$10000,$A962,Observed!$C$2:$C$10000,$C962)),AVERAGEIFS(Observed!AN$2:AN$10000,Observed!$A$2:$A$10000,$A962,Observed!$C$2:$C$10000,$C962),"")</f>
        <v/>
      </c>
      <c r="AO962" s="2">
        <f>COUNTIFS(Observed!$A$2:$A$10000,$A962,Observed!$C$2:$C$10000,$C962)</f>
        <v>5</v>
      </c>
      <c r="AP962" s="2">
        <f t="shared" si="18"/>
        <v>1</v>
      </c>
    </row>
    <row r="963" spans="1:42" x14ac:dyDescent="0.25">
      <c r="A963" t="s">
        <v>95</v>
      </c>
      <c r="B963" t="s">
        <v>30</v>
      </c>
      <c r="C963" s="20">
        <v>40924</v>
      </c>
      <c r="D963">
        <v>1</v>
      </c>
      <c r="F963" t="s">
        <v>109</v>
      </c>
      <c r="G963" s="25" t="s">
        <v>76</v>
      </c>
      <c r="J963" s="2"/>
      <c r="K963" s="22" t="str">
        <f>IF(ISNUMBER(AVERAGEIFS(Observed!K$2:K$10000,Observed!$A$2:$A$10000,$A963,Observed!$C$2:$C$10000,$C963)),AVERAGEIFS(Observed!K$2:K$10000,Observed!$A$2:$A$10000,$A963,Observed!$C$2:$C$10000,$C963),"")</f>
        <v/>
      </c>
      <c r="L963" s="23" t="str">
        <f>IF(ISNUMBER(AVERAGEIFS(Observed!L$2:L$10000,Observed!$A$2:$A$10000,$A963,Observed!$C$2:$C$10000,$C963)),AVERAGEIFS(Observed!L$2:L$10000,Observed!$A$2:$A$10000,$A963,Observed!$C$2:$C$10000,$C963),"")</f>
        <v/>
      </c>
      <c r="M963" s="23" t="str">
        <f>IF(ISNUMBER(AVERAGEIFS(Observed!M$2:M$10000,Observed!$A$2:$A$10000,$A963,Observed!$C$2:$C$10000,$C963)),AVERAGEIFS(Observed!M$2:M$10000,Observed!$A$2:$A$10000,$A963,Observed!$C$2:$C$10000,$C963),"")</f>
        <v/>
      </c>
      <c r="N963" s="23" t="str">
        <f>IF(ISNUMBER(AVERAGEIFS(Observed!N$2:N$10000,Observed!$A$2:$A$10000,$A963,Observed!$C$2:$C$10000,$C963)),AVERAGEIFS(Observed!N$2:N$10000,Observed!$A$2:$A$10000,$A963,Observed!$C$2:$C$10000,$C963),"")</f>
        <v/>
      </c>
      <c r="O963" s="23" t="str">
        <f>IF(ISNUMBER(AVERAGEIFS(Observed!O$2:O$10000,Observed!$A$2:$A$10000,$A963,Observed!$C$2:$C$10000,$C963)),AVERAGEIFS(Observed!O$2:O$10000,Observed!$A$2:$A$10000,$A963,Observed!$C$2:$C$10000,$C963),"")</f>
        <v/>
      </c>
      <c r="P963" s="24" t="str">
        <f>IF(ISNUMBER(AVERAGEIFS(Observed!P$2:P$10000,Observed!$A$2:$A$10000,$A963,Observed!$C$2:$C$10000,$C963)),AVERAGEIFS(Observed!P$2:P$10000,Observed!$A$2:$A$10000,$A963,Observed!$C$2:$C$10000,$C963),"")</f>
        <v/>
      </c>
      <c r="Q963" s="24" t="str">
        <f>IF(ISNUMBER(AVERAGEIFS(Observed!Q$2:Q$10000,Observed!$A$2:$A$10000,$A963,Observed!$C$2:$C$10000,$C963)),AVERAGEIFS(Observed!Q$2:Q$10000,Observed!$A$2:$A$10000,$A963,Observed!$C$2:$C$10000,$C963),"")</f>
        <v/>
      </c>
      <c r="R963" s="24" t="str">
        <f>IF(ISNUMBER(AVERAGEIFS(Observed!R$2:R$10000,Observed!$A$2:$A$10000,$A963,Observed!$C$2:$C$10000,$C963)),AVERAGEIFS(Observed!R$2:R$10000,Observed!$A$2:$A$10000,$A963,Observed!$C$2:$C$10000,$C963),"")</f>
        <v/>
      </c>
      <c r="S963" s="22" t="str">
        <f>IF(ISNUMBER(AVERAGEIFS(Observed!S$2:S$10000,Observed!$A$2:$A$10000,$A963,Observed!$C$2:$C$10000,$C963)),AVERAGEIFS(Observed!S$2:S$10000,Observed!$A$2:$A$10000,$A963,Observed!$C$2:$C$10000,$C963),"")</f>
        <v/>
      </c>
      <c r="T963" s="23" t="str">
        <f>IF(ISNUMBER(AVERAGEIFS(Observed!T$2:T$10000,Observed!$A$2:$A$10000,$A963,Observed!$C$2:$C$10000,$C963)),AVERAGEIFS(Observed!T$2:T$10000,Observed!$A$2:$A$10000,$A963,Observed!$C$2:$C$10000,$C963),"")</f>
        <v/>
      </c>
      <c r="U963" s="23" t="str">
        <f>IF(ISNUMBER(AVERAGEIFS(Observed!U$2:U$10000,Observed!$A$2:$A$10000,$A963,Observed!$C$2:$C$10000,$C963)),AVERAGEIFS(Observed!U$2:U$10000,Observed!$A$2:$A$10000,$A963,Observed!$C$2:$C$10000,$C963),"")</f>
        <v/>
      </c>
      <c r="V963" s="23" t="str">
        <f>IF(ISNUMBER(AVERAGEIFS(Observed!V$2:V$10000,Observed!$A$2:$A$10000,$A963,Observed!$C$2:$C$10000,$C963)),AVERAGEIFS(Observed!V$2:V$10000,Observed!$A$2:$A$10000,$A963,Observed!$C$2:$C$10000,$C963),"")</f>
        <v/>
      </c>
      <c r="W963" s="23" t="str">
        <f>IF(ISNUMBER(AVERAGEIFS(Observed!W$2:W$10000,Observed!$A$2:$A$10000,$A963,Observed!$C$2:$C$10000,$C963)),AVERAGEIFS(Observed!W$2:W$10000,Observed!$A$2:$A$10000,$A963,Observed!$C$2:$C$10000,$C963),"")</f>
        <v/>
      </c>
      <c r="X963" s="23" t="str">
        <f>IF(ISNUMBER(AVERAGEIFS(Observed!X$2:X$10000,Observed!$A$2:$A$10000,$A963,Observed!$C$2:$C$10000,$C963)),AVERAGEIFS(Observed!X$2:X$10000,Observed!$A$2:$A$10000,$A963,Observed!$C$2:$C$10000,$C963),"")</f>
        <v/>
      </c>
      <c r="Y963" s="23" t="str">
        <f>IF(ISNUMBER(AVERAGEIFS(Observed!Y$2:Y$10000,Observed!$A$2:$A$10000,$A963,Observed!$C$2:$C$10000,$C963)),AVERAGEIFS(Observed!Y$2:Y$10000,Observed!$A$2:$A$10000,$A963,Observed!$C$2:$C$10000,$C963),"")</f>
        <v/>
      </c>
      <c r="Z963" s="23" t="str">
        <f>IF(ISNUMBER(AVERAGEIFS(Observed!Z$2:Z$10000,Observed!$A$2:$A$10000,$A963,Observed!$C$2:$C$10000,$C963)),AVERAGEIFS(Observed!Z$2:Z$10000,Observed!$A$2:$A$10000,$A963,Observed!$C$2:$C$10000,$C963),"")</f>
        <v/>
      </c>
      <c r="AA963" s="23" t="str">
        <f>IF(ISNUMBER(AVERAGEIFS(Observed!AA$2:AA$10000,Observed!$A$2:$A$10000,$A963,Observed!$C$2:$C$10000,$C963)),AVERAGEIFS(Observed!AA$2:AA$10000,Observed!$A$2:$A$10000,$A963,Observed!$C$2:$C$10000,$C963),"")</f>
        <v/>
      </c>
      <c r="AB963" s="23" t="str">
        <f>IF(ISNUMBER(AVERAGEIFS(Observed!AB$2:AB$10000,Observed!$A$2:$A$10000,$A963,Observed!$C$2:$C$10000,$C963)),AVERAGEIFS(Observed!AB$2:AB$10000,Observed!$A$2:$A$10000,$A963,Observed!$C$2:$C$10000,$C963),"")</f>
        <v/>
      </c>
      <c r="AC963" s="23" t="str">
        <f>IF(ISNUMBER(AVERAGEIFS(Observed!AC$2:AC$10000,Observed!$A$2:$A$10000,$A963,Observed!$C$2:$C$10000,$C963)),AVERAGEIFS(Observed!AC$2:AC$10000,Observed!$A$2:$A$10000,$A963,Observed!$C$2:$C$10000,$C963),"")</f>
        <v/>
      </c>
      <c r="AD963" s="23" t="str">
        <f>IF(ISNUMBER(AVERAGEIFS(Observed!AD$2:AD$10000,Observed!$A$2:$A$10000,$A963,Observed!$C$2:$C$10000,$C963)),AVERAGEIFS(Observed!AD$2:AD$10000,Observed!$A$2:$A$10000,$A963,Observed!$C$2:$C$10000,$C963),"")</f>
        <v/>
      </c>
      <c r="AE963" s="24" t="str">
        <f>IF(ISNUMBER(AVERAGEIFS(Observed!AE$2:AE$10000,Observed!$A$2:$A$10000,$A963,Observed!$C$2:$C$10000,$C963)),AVERAGEIFS(Observed!AE$2:AE$10000,Observed!$A$2:$A$10000,$A963,Observed!$C$2:$C$10000,$C963),"")</f>
        <v/>
      </c>
      <c r="AF963" s="24" t="str">
        <f>IF(ISNUMBER(AVERAGEIFS(Observed!AF$2:AF$10000,Observed!$A$2:$A$10000,$A963,Observed!$C$2:$C$10000,$C963)),AVERAGEIFS(Observed!AF$2:AF$10000,Observed!$A$2:$A$10000,$A963,Observed!$C$2:$C$10000,$C963),"")</f>
        <v/>
      </c>
      <c r="AG963" s="23" t="str">
        <f>IF(ISNUMBER(AVERAGEIFS(Observed!AG$2:AG$10000,Observed!$A$2:$A$10000,$A963,Observed!$C$2:$C$10000,$C963)),AVERAGEIFS(Observed!AG$2:AG$10000,Observed!$A$2:$A$10000,$A963,Observed!$C$2:$C$10000,$C963),"")</f>
        <v/>
      </c>
      <c r="AH963" s="23" t="str">
        <f>IF(ISNUMBER(AVERAGEIFS(Observed!AH$2:AH$10000,Observed!$A$2:$A$10000,$A963,Observed!$C$2:$C$10000,$C963)),AVERAGEIFS(Observed!AH$2:AH$10000,Observed!$A$2:$A$10000,$A963,Observed!$C$2:$C$10000,$C963),"")</f>
        <v/>
      </c>
      <c r="AI963" s="22" t="str">
        <f>IF(ISNUMBER(AVERAGEIFS(Observed!AI$2:AI$10000,Observed!$A$2:$A$10000,$A963,Observed!$C$2:$C$10000,$C963)),AVERAGEIFS(Observed!AI$2:AI$10000,Observed!$A$2:$A$10000,$A963,Observed!$C$2:$C$10000,$C963),"")</f>
        <v/>
      </c>
      <c r="AJ963" s="23">
        <f>IF(ISNUMBER(AVERAGEIFS(Observed!AJ$2:AJ$10000,Observed!$A$2:$A$10000,$A963,Observed!$C$2:$C$10000,$C963)),AVERAGEIFS(Observed!AJ$2:AJ$10000,Observed!$A$2:$A$10000,$A963,Observed!$C$2:$C$10000,$C963),"")</f>
        <v>18.399999999999999</v>
      </c>
      <c r="AK963" s="23" t="str">
        <f>IF(ISNUMBER(AVERAGEIFS(Observed!AK$2:AK$10000,Observed!$A$2:$A$10000,$A963,Observed!$C$2:$C$10000,$C963)),AVERAGEIFS(Observed!AK$2:AK$10000,Observed!$A$2:$A$10000,$A963,Observed!$C$2:$C$10000,$C963),"")</f>
        <v/>
      </c>
      <c r="AL963" s="23" t="str">
        <f>IF(ISNUMBER(AVERAGEIFS(Observed!AL$2:AL$10000,Observed!$A$2:$A$10000,$A963,Observed!$C$2:$C$10000,$C963)),AVERAGEIFS(Observed!AL$2:AL$10000,Observed!$A$2:$A$10000,$A963,Observed!$C$2:$C$10000,$C963),"")</f>
        <v/>
      </c>
      <c r="AM963" s="23" t="str">
        <f>IF(ISNUMBER(AVERAGEIFS(Observed!AM$2:AM$10000,Observed!$A$2:$A$10000,$A963,Observed!$C$2:$C$10000,$C963)),AVERAGEIFS(Observed!AM$2:AM$10000,Observed!$A$2:$A$10000,$A963,Observed!$C$2:$C$10000,$C963),"")</f>
        <v/>
      </c>
      <c r="AN963" s="23" t="str">
        <f>IF(ISNUMBER(AVERAGEIFS(Observed!AN$2:AN$10000,Observed!$A$2:$A$10000,$A963,Observed!$C$2:$C$10000,$C963)),AVERAGEIFS(Observed!AN$2:AN$10000,Observed!$A$2:$A$10000,$A963,Observed!$C$2:$C$10000,$C963),"")</f>
        <v/>
      </c>
      <c r="AO963" s="2">
        <f>COUNTIFS(Observed!$A$2:$A$10000,$A963,Observed!$C$2:$C$10000,$C963)</f>
        <v>5</v>
      </c>
      <c r="AP963" s="2">
        <f t="shared" si="18"/>
        <v>1</v>
      </c>
    </row>
    <row r="964" spans="1:42" x14ac:dyDescent="0.25">
      <c r="A964" t="s">
        <v>95</v>
      </c>
      <c r="B964" t="s">
        <v>30</v>
      </c>
      <c r="C964" s="20">
        <v>40931</v>
      </c>
      <c r="D964">
        <v>1</v>
      </c>
      <c r="F964" t="s">
        <v>109</v>
      </c>
      <c r="G964" s="25" t="s">
        <v>76</v>
      </c>
      <c r="J964" s="2"/>
      <c r="K964" s="22" t="str">
        <f>IF(ISNUMBER(AVERAGEIFS(Observed!K$2:K$10000,Observed!$A$2:$A$10000,$A964,Observed!$C$2:$C$10000,$C964)),AVERAGEIFS(Observed!K$2:K$10000,Observed!$A$2:$A$10000,$A964,Observed!$C$2:$C$10000,$C964),"")</f>
        <v/>
      </c>
      <c r="L964" s="23" t="str">
        <f>IF(ISNUMBER(AVERAGEIFS(Observed!L$2:L$10000,Observed!$A$2:$A$10000,$A964,Observed!$C$2:$C$10000,$C964)),AVERAGEIFS(Observed!L$2:L$10000,Observed!$A$2:$A$10000,$A964,Observed!$C$2:$C$10000,$C964),"")</f>
        <v/>
      </c>
      <c r="M964" s="23" t="str">
        <f>IF(ISNUMBER(AVERAGEIFS(Observed!M$2:M$10000,Observed!$A$2:$A$10000,$A964,Observed!$C$2:$C$10000,$C964)),AVERAGEIFS(Observed!M$2:M$10000,Observed!$A$2:$A$10000,$A964,Observed!$C$2:$C$10000,$C964),"")</f>
        <v/>
      </c>
      <c r="N964" s="23" t="str">
        <f>IF(ISNUMBER(AVERAGEIFS(Observed!N$2:N$10000,Observed!$A$2:$A$10000,$A964,Observed!$C$2:$C$10000,$C964)),AVERAGEIFS(Observed!N$2:N$10000,Observed!$A$2:$A$10000,$A964,Observed!$C$2:$C$10000,$C964),"")</f>
        <v/>
      </c>
      <c r="O964" s="23" t="str">
        <f>IF(ISNUMBER(AVERAGEIFS(Observed!O$2:O$10000,Observed!$A$2:$A$10000,$A964,Observed!$C$2:$C$10000,$C964)),AVERAGEIFS(Observed!O$2:O$10000,Observed!$A$2:$A$10000,$A964,Observed!$C$2:$C$10000,$C964),"")</f>
        <v/>
      </c>
      <c r="P964" s="24" t="str">
        <f>IF(ISNUMBER(AVERAGEIFS(Observed!P$2:P$10000,Observed!$A$2:$A$10000,$A964,Observed!$C$2:$C$10000,$C964)),AVERAGEIFS(Observed!P$2:P$10000,Observed!$A$2:$A$10000,$A964,Observed!$C$2:$C$10000,$C964),"")</f>
        <v/>
      </c>
      <c r="Q964" s="24" t="str">
        <f>IF(ISNUMBER(AVERAGEIFS(Observed!Q$2:Q$10000,Observed!$A$2:$A$10000,$A964,Observed!$C$2:$C$10000,$C964)),AVERAGEIFS(Observed!Q$2:Q$10000,Observed!$A$2:$A$10000,$A964,Observed!$C$2:$C$10000,$C964),"")</f>
        <v/>
      </c>
      <c r="R964" s="24" t="str">
        <f>IF(ISNUMBER(AVERAGEIFS(Observed!R$2:R$10000,Observed!$A$2:$A$10000,$A964,Observed!$C$2:$C$10000,$C964)),AVERAGEIFS(Observed!R$2:R$10000,Observed!$A$2:$A$10000,$A964,Observed!$C$2:$C$10000,$C964),"")</f>
        <v/>
      </c>
      <c r="S964" s="22" t="str">
        <f>IF(ISNUMBER(AVERAGEIFS(Observed!S$2:S$10000,Observed!$A$2:$A$10000,$A964,Observed!$C$2:$C$10000,$C964)),AVERAGEIFS(Observed!S$2:S$10000,Observed!$A$2:$A$10000,$A964,Observed!$C$2:$C$10000,$C964),"")</f>
        <v/>
      </c>
      <c r="T964" s="23" t="str">
        <f>IF(ISNUMBER(AVERAGEIFS(Observed!T$2:T$10000,Observed!$A$2:$A$10000,$A964,Observed!$C$2:$C$10000,$C964)),AVERAGEIFS(Observed!T$2:T$10000,Observed!$A$2:$A$10000,$A964,Observed!$C$2:$C$10000,$C964),"")</f>
        <v/>
      </c>
      <c r="U964" s="23" t="str">
        <f>IF(ISNUMBER(AVERAGEIFS(Observed!U$2:U$10000,Observed!$A$2:$A$10000,$A964,Observed!$C$2:$C$10000,$C964)),AVERAGEIFS(Observed!U$2:U$10000,Observed!$A$2:$A$10000,$A964,Observed!$C$2:$C$10000,$C964),"")</f>
        <v/>
      </c>
      <c r="V964" s="23" t="str">
        <f>IF(ISNUMBER(AVERAGEIFS(Observed!V$2:V$10000,Observed!$A$2:$A$10000,$A964,Observed!$C$2:$C$10000,$C964)),AVERAGEIFS(Observed!V$2:V$10000,Observed!$A$2:$A$10000,$A964,Observed!$C$2:$C$10000,$C964),"")</f>
        <v/>
      </c>
      <c r="W964" s="23" t="str">
        <f>IF(ISNUMBER(AVERAGEIFS(Observed!W$2:W$10000,Observed!$A$2:$A$10000,$A964,Observed!$C$2:$C$10000,$C964)),AVERAGEIFS(Observed!W$2:W$10000,Observed!$A$2:$A$10000,$A964,Observed!$C$2:$C$10000,$C964),"")</f>
        <v/>
      </c>
      <c r="X964" s="23" t="str">
        <f>IF(ISNUMBER(AVERAGEIFS(Observed!X$2:X$10000,Observed!$A$2:$A$10000,$A964,Observed!$C$2:$C$10000,$C964)),AVERAGEIFS(Observed!X$2:X$10000,Observed!$A$2:$A$10000,$A964,Observed!$C$2:$C$10000,$C964),"")</f>
        <v/>
      </c>
      <c r="Y964" s="23" t="str">
        <f>IF(ISNUMBER(AVERAGEIFS(Observed!Y$2:Y$10000,Observed!$A$2:$A$10000,$A964,Observed!$C$2:$C$10000,$C964)),AVERAGEIFS(Observed!Y$2:Y$10000,Observed!$A$2:$A$10000,$A964,Observed!$C$2:$C$10000,$C964),"")</f>
        <v/>
      </c>
      <c r="Z964" s="23" t="str">
        <f>IF(ISNUMBER(AVERAGEIFS(Observed!Z$2:Z$10000,Observed!$A$2:$A$10000,$A964,Observed!$C$2:$C$10000,$C964)),AVERAGEIFS(Observed!Z$2:Z$10000,Observed!$A$2:$A$10000,$A964,Observed!$C$2:$C$10000,$C964),"")</f>
        <v/>
      </c>
      <c r="AA964" s="23" t="str">
        <f>IF(ISNUMBER(AVERAGEIFS(Observed!AA$2:AA$10000,Observed!$A$2:$A$10000,$A964,Observed!$C$2:$C$10000,$C964)),AVERAGEIFS(Observed!AA$2:AA$10000,Observed!$A$2:$A$10000,$A964,Observed!$C$2:$C$10000,$C964),"")</f>
        <v/>
      </c>
      <c r="AB964" s="23" t="str">
        <f>IF(ISNUMBER(AVERAGEIFS(Observed!AB$2:AB$10000,Observed!$A$2:$A$10000,$A964,Observed!$C$2:$C$10000,$C964)),AVERAGEIFS(Observed!AB$2:AB$10000,Observed!$A$2:$A$10000,$A964,Observed!$C$2:$C$10000,$C964),"")</f>
        <v/>
      </c>
      <c r="AC964" s="23" t="str">
        <f>IF(ISNUMBER(AVERAGEIFS(Observed!AC$2:AC$10000,Observed!$A$2:$A$10000,$A964,Observed!$C$2:$C$10000,$C964)),AVERAGEIFS(Observed!AC$2:AC$10000,Observed!$A$2:$A$10000,$A964,Observed!$C$2:$C$10000,$C964),"")</f>
        <v/>
      </c>
      <c r="AD964" s="23" t="str">
        <f>IF(ISNUMBER(AVERAGEIFS(Observed!AD$2:AD$10000,Observed!$A$2:$A$10000,$A964,Observed!$C$2:$C$10000,$C964)),AVERAGEIFS(Observed!AD$2:AD$10000,Observed!$A$2:$A$10000,$A964,Observed!$C$2:$C$10000,$C964),"")</f>
        <v/>
      </c>
      <c r="AE964" s="24" t="str">
        <f>IF(ISNUMBER(AVERAGEIFS(Observed!AE$2:AE$10000,Observed!$A$2:$A$10000,$A964,Observed!$C$2:$C$10000,$C964)),AVERAGEIFS(Observed!AE$2:AE$10000,Observed!$A$2:$A$10000,$A964,Observed!$C$2:$C$10000,$C964),"")</f>
        <v/>
      </c>
      <c r="AF964" s="24" t="str">
        <f>IF(ISNUMBER(AVERAGEIFS(Observed!AF$2:AF$10000,Observed!$A$2:$A$10000,$A964,Observed!$C$2:$C$10000,$C964)),AVERAGEIFS(Observed!AF$2:AF$10000,Observed!$A$2:$A$10000,$A964,Observed!$C$2:$C$10000,$C964),"")</f>
        <v/>
      </c>
      <c r="AG964" s="23" t="str">
        <f>IF(ISNUMBER(AVERAGEIFS(Observed!AG$2:AG$10000,Observed!$A$2:$A$10000,$A964,Observed!$C$2:$C$10000,$C964)),AVERAGEIFS(Observed!AG$2:AG$10000,Observed!$A$2:$A$10000,$A964,Observed!$C$2:$C$10000,$C964),"")</f>
        <v/>
      </c>
      <c r="AH964" s="23" t="str">
        <f>IF(ISNUMBER(AVERAGEIFS(Observed!AH$2:AH$10000,Observed!$A$2:$A$10000,$A964,Observed!$C$2:$C$10000,$C964)),AVERAGEIFS(Observed!AH$2:AH$10000,Observed!$A$2:$A$10000,$A964,Observed!$C$2:$C$10000,$C964),"")</f>
        <v/>
      </c>
      <c r="AI964" s="22" t="str">
        <f>IF(ISNUMBER(AVERAGEIFS(Observed!AI$2:AI$10000,Observed!$A$2:$A$10000,$A964,Observed!$C$2:$C$10000,$C964)),AVERAGEIFS(Observed!AI$2:AI$10000,Observed!$A$2:$A$10000,$A964,Observed!$C$2:$C$10000,$C964),"")</f>
        <v/>
      </c>
      <c r="AJ964" s="23">
        <f>IF(ISNUMBER(AVERAGEIFS(Observed!AJ$2:AJ$10000,Observed!$A$2:$A$10000,$A964,Observed!$C$2:$C$10000,$C964)),AVERAGEIFS(Observed!AJ$2:AJ$10000,Observed!$A$2:$A$10000,$A964,Observed!$C$2:$C$10000,$C964),"")</f>
        <v>20.240000000000002</v>
      </c>
      <c r="AK964" s="23" t="str">
        <f>IF(ISNUMBER(AVERAGEIFS(Observed!AK$2:AK$10000,Observed!$A$2:$A$10000,$A964,Observed!$C$2:$C$10000,$C964)),AVERAGEIFS(Observed!AK$2:AK$10000,Observed!$A$2:$A$10000,$A964,Observed!$C$2:$C$10000,$C964),"")</f>
        <v/>
      </c>
      <c r="AL964" s="23" t="str">
        <f>IF(ISNUMBER(AVERAGEIFS(Observed!AL$2:AL$10000,Observed!$A$2:$A$10000,$A964,Observed!$C$2:$C$10000,$C964)),AVERAGEIFS(Observed!AL$2:AL$10000,Observed!$A$2:$A$10000,$A964,Observed!$C$2:$C$10000,$C964),"")</f>
        <v/>
      </c>
      <c r="AM964" s="23" t="str">
        <f>IF(ISNUMBER(AVERAGEIFS(Observed!AM$2:AM$10000,Observed!$A$2:$A$10000,$A964,Observed!$C$2:$C$10000,$C964)),AVERAGEIFS(Observed!AM$2:AM$10000,Observed!$A$2:$A$10000,$A964,Observed!$C$2:$C$10000,$C964),"")</f>
        <v/>
      </c>
      <c r="AN964" s="23" t="str">
        <f>IF(ISNUMBER(AVERAGEIFS(Observed!AN$2:AN$10000,Observed!$A$2:$A$10000,$A964,Observed!$C$2:$C$10000,$C964)),AVERAGEIFS(Observed!AN$2:AN$10000,Observed!$A$2:$A$10000,$A964,Observed!$C$2:$C$10000,$C964),"")</f>
        <v/>
      </c>
      <c r="AO964" s="2">
        <f>COUNTIFS(Observed!$A$2:$A$10000,$A964,Observed!$C$2:$C$10000,$C964)</f>
        <v>5</v>
      </c>
      <c r="AP964" s="2">
        <f t="shared" si="18"/>
        <v>1</v>
      </c>
    </row>
    <row r="965" spans="1:42" x14ac:dyDescent="0.25">
      <c r="A965" t="s">
        <v>95</v>
      </c>
      <c r="B965" t="s">
        <v>30</v>
      </c>
      <c r="C965" s="20">
        <v>40939</v>
      </c>
      <c r="D965">
        <v>1</v>
      </c>
      <c r="F965" t="s">
        <v>109</v>
      </c>
      <c r="G965" s="25" t="s">
        <v>76</v>
      </c>
      <c r="J965" s="2"/>
      <c r="K965" s="22" t="str">
        <f>IF(ISNUMBER(AVERAGEIFS(Observed!K$2:K$10000,Observed!$A$2:$A$10000,$A965,Observed!$C$2:$C$10000,$C965)),AVERAGEIFS(Observed!K$2:K$10000,Observed!$A$2:$A$10000,$A965,Observed!$C$2:$C$10000,$C965),"")</f>
        <v/>
      </c>
      <c r="L965" s="23" t="str">
        <f>IF(ISNUMBER(AVERAGEIFS(Observed!L$2:L$10000,Observed!$A$2:$A$10000,$A965,Observed!$C$2:$C$10000,$C965)),AVERAGEIFS(Observed!L$2:L$10000,Observed!$A$2:$A$10000,$A965,Observed!$C$2:$C$10000,$C965),"")</f>
        <v/>
      </c>
      <c r="M965" s="23" t="str">
        <f>IF(ISNUMBER(AVERAGEIFS(Observed!M$2:M$10000,Observed!$A$2:$A$10000,$A965,Observed!$C$2:$C$10000,$C965)),AVERAGEIFS(Observed!M$2:M$10000,Observed!$A$2:$A$10000,$A965,Observed!$C$2:$C$10000,$C965),"")</f>
        <v/>
      </c>
      <c r="N965" s="23" t="str">
        <f>IF(ISNUMBER(AVERAGEIFS(Observed!N$2:N$10000,Observed!$A$2:$A$10000,$A965,Observed!$C$2:$C$10000,$C965)),AVERAGEIFS(Observed!N$2:N$10000,Observed!$A$2:$A$10000,$A965,Observed!$C$2:$C$10000,$C965),"")</f>
        <v/>
      </c>
      <c r="O965" s="23" t="str">
        <f>IF(ISNUMBER(AVERAGEIFS(Observed!O$2:O$10000,Observed!$A$2:$A$10000,$A965,Observed!$C$2:$C$10000,$C965)),AVERAGEIFS(Observed!O$2:O$10000,Observed!$A$2:$A$10000,$A965,Observed!$C$2:$C$10000,$C965),"")</f>
        <v/>
      </c>
      <c r="P965" s="24" t="str">
        <f>IF(ISNUMBER(AVERAGEIFS(Observed!P$2:P$10000,Observed!$A$2:$A$10000,$A965,Observed!$C$2:$C$10000,$C965)),AVERAGEIFS(Observed!P$2:P$10000,Observed!$A$2:$A$10000,$A965,Observed!$C$2:$C$10000,$C965),"")</f>
        <v/>
      </c>
      <c r="Q965" s="24" t="str">
        <f>IF(ISNUMBER(AVERAGEIFS(Observed!Q$2:Q$10000,Observed!$A$2:$A$10000,$A965,Observed!$C$2:$C$10000,$C965)),AVERAGEIFS(Observed!Q$2:Q$10000,Observed!$A$2:$A$10000,$A965,Observed!$C$2:$C$10000,$C965),"")</f>
        <v/>
      </c>
      <c r="R965" s="24" t="str">
        <f>IF(ISNUMBER(AVERAGEIFS(Observed!R$2:R$10000,Observed!$A$2:$A$10000,$A965,Observed!$C$2:$C$10000,$C965)),AVERAGEIFS(Observed!R$2:R$10000,Observed!$A$2:$A$10000,$A965,Observed!$C$2:$C$10000,$C965),"")</f>
        <v/>
      </c>
      <c r="S965" s="22" t="str">
        <f>IF(ISNUMBER(AVERAGEIFS(Observed!S$2:S$10000,Observed!$A$2:$A$10000,$A965,Observed!$C$2:$C$10000,$C965)),AVERAGEIFS(Observed!S$2:S$10000,Observed!$A$2:$A$10000,$A965,Observed!$C$2:$C$10000,$C965),"")</f>
        <v/>
      </c>
      <c r="T965" s="23" t="str">
        <f>IF(ISNUMBER(AVERAGEIFS(Observed!T$2:T$10000,Observed!$A$2:$A$10000,$A965,Observed!$C$2:$C$10000,$C965)),AVERAGEIFS(Observed!T$2:T$10000,Observed!$A$2:$A$10000,$A965,Observed!$C$2:$C$10000,$C965),"")</f>
        <v/>
      </c>
      <c r="U965" s="23" t="str">
        <f>IF(ISNUMBER(AVERAGEIFS(Observed!U$2:U$10000,Observed!$A$2:$A$10000,$A965,Observed!$C$2:$C$10000,$C965)),AVERAGEIFS(Observed!U$2:U$10000,Observed!$A$2:$A$10000,$A965,Observed!$C$2:$C$10000,$C965),"")</f>
        <v/>
      </c>
      <c r="V965" s="23" t="str">
        <f>IF(ISNUMBER(AVERAGEIFS(Observed!V$2:V$10000,Observed!$A$2:$A$10000,$A965,Observed!$C$2:$C$10000,$C965)),AVERAGEIFS(Observed!V$2:V$10000,Observed!$A$2:$A$10000,$A965,Observed!$C$2:$C$10000,$C965),"")</f>
        <v/>
      </c>
      <c r="W965" s="23" t="str">
        <f>IF(ISNUMBER(AVERAGEIFS(Observed!W$2:W$10000,Observed!$A$2:$A$10000,$A965,Observed!$C$2:$C$10000,$C965)),AVERAGEIFS(Observed!W$2:W$10000,Observed!$A$2:$A$10000,$A965,Observed!$C$2:$C$10000,$C965),"")</f>
        <v/>
      </c>
      <c r="X965" s="23" t="str">
        <f>IF(ISNUMBER(AVERAGEIFS(Observed!X$2:X$10000,Observed!$A$2:$A$10000,$A965,Observed!$C$2:$C$10000,$C965)),AVERAGEIFS(Observed!X$2:X$10000,Observed!$A$2:$A$10000,$A965,Observed!$C$2:$C$10000,$C965),"")</f>
        <v/>
      </c>
      <c r="Y965" s="23" t="str">
        <f>IF(ISNUMBER(AVERAGEIFS(Observed!Y$2:Y$10000,Observed!$A$2:$A$10000,$A965,Observed!$C$2:$C$10000,$C965)),AVERAGEIFS(Observed!Y$2:Y$10000,Observed!$A$2:$A$10000,$A965,Observed!$C$2:$C$10000,$C965),"")</f>
        <v/>
      </c>
      <c r="Z965" s="23" t="str">
        <f>IF(ISNUMBER(AVERAGEIFS(Observed!Z$2:Z$10000,Observed!$A$2:$A$10000,$A965,Observed!$C$2:$C$10000,$C965)),AVERAGEIFS(Observed!Z$2:Z$10000,Observed!$A$2:$A$10000,$A965,Observed!$C$2:$C$10000,$C965),"")</f>
        <v/>
      </c>
      <c r="AA965" s="23" t="str">
        <f>IF(ISNUMBER(AVERAGEIFS(Observed!AA$2:AA$10000,Observed!$A$2:$A$10000,$A965,Observed!$C$2:$C$10000,$C965)),AVERAGEIFS(Observed!AA$2:AA$10000,Observed!$A$2:$A$10000,$A965,Observed!$C$2:$C$10000,$C965),"")</f>
        <v/>
      </c>
      <c r="AB965" s="23" t="str">
        <f>IF(ISNUMBER(AVERAGEIFS(Observed!AB$2:AB$10000,Observed!$A$2:$A$10000,$A965,Observed!$C$2:$C$10000,$C965)),AVERAGEIFS(Observed!AB$2:AB$10000,Observed!$A$2:$A$10000,$A965,Observed!$C$2:$C$10000,$C965),"")</f>
        <v/>
      </c>
      <c r="AC965" s="23" t="str">
        <f>IF(ISNUMBER(AVERAGEIFS(Observed!AC$2:AC$10000,Observed!$A$2:$A$10000,$A965,Observed!$C$2:$C$10000,$C965)),AVERAGEIFS(Observed!AC$2:AC$10000,Observed!$A$2:$A$10000,$A965,Observed!$C$2:$C$10000,$C965),"")</f>
        <v/>
      </c>
      <c r="AD965" s="23" t="str">
        <f>IF(ISNUMBER(AVERAGEIFS(Observed!AD$2:AD$10000,Observed!$A$2:$A$10000,$A965,Observed!$C$2:$C$10000,$C965)),AVERAGEIFS(Observed!AD$2:AD$10000,Observed!$A$2:$A$10000,$A965,Observed!$C$2:$C$10000,$C965),"")</f>
        <v/>
      </c>
      <c r="AE965" s="24" t="str">
        <f>IF(ISNUMBER(AVERAGEIFS(Observed!AE$2:AE$10000,Observed!$A$2:$A$10000,$A965,Observed!$C$2:$C$10000,$C965)),AVERAGEIFS(Observed!AE$2:AE$10000,Observed!$A$2:$A$10000,$A965,Observed!$C$2:$C$10000,$C965),"")</f>
        <v/>
      </c>
      <c r="AF965" s="24" t="str">
        <f>IF(ISNUMBER(AVERAGEIFS(Observed!AF$2:AF$10000,Observed!$A$2:$A$10000,$A965,Observed!$C$2:$C$10000,$C965)),AVERAGEIFS(Observed!AF$2:AF$10000,Observed!$A$2:$A$10000,$A965,Observed!$C$2:$C$10000,$C965),"")</f>
        <v/>
      </c>
      <c r="AG965" s="23" t="str">
        <f>IF(ISNUMBER(AVERAGEIFS(Observed!AG$2:AG$10000,Observed!$A$2:$A$10000,$A965,Observed!$C$2:$C$10000,$C965)),AVERAGEIFS(Observed!AG$2:AG$10000,Observed!$A$2:$A$10000,$A965,Observed!$C$2:$C$10000,$C965),"")</f>
        <v/>
      </c>
      <c r="AH965" s="23" t="str">
        <f>IF(ISNUMBER(AVERAGEIFS(Observed!AH$2:AH$10000,Observed!$A$2:$A$10000,$A965,Observed!$C$2:$C$10000,$C965)),AVERAGEIFS(Observed!AH$2:AH$10000,Observed!$A$2:$A$10000,$A965,Observed!$C$2:$C$10000,$C965),"")</f>
        <v/>
      </c>
      <c r="AI965" s="22" t="str">
        <f>IF(ISNUMBER(AVERAGEIFS(Observed!AI$2:AI$10000,Observed!$A$2:$A$10000,$A965,Observed!$C$2:$C$10000,$C965)),AVERAGEIFS(Observed!AI$2:AI$10000,Observed!$A$2:$A$10000,$A965,Observed!$C$2:$C$10000,$C965),"")</f>
        <v/>
      </c>
      <c r="AJ965" s="23">
        <f>IF(ISNUMBER(AVERAGEIFS(Observed!AJ$2:AJ$10000,Observed!$A$2:$A$10000,$A965,Observed!$C$2:$C$10000,$C965)),AVERAGEIFS(Observed!AJ$2:AJ$10000,Observed!$A$2:$A$10000,$A965,Observed!$C$2:$C$10000,$C965),"")</f>
        <v>22.524999999999999</v>
      </c>
      <c r="AK965" s="23" t="str">
        <f>IF(ISNUMBER(AVERAGEIFS(Observed!AK$2:AK$10000,Observed!$A$2:$A$10000,$A965,Observed!$C$2:$C$10000,$C965)),AVERAGEIFS(Observed!AK$2:AK$10000,Observed!$A$2:$A$10000,$A965,Observed!$C$2:$C$10000,$C965),"")</f>
        <v/>
      </c>
      <c r="AL965" s="23" t="str">
        <f>IF(ISNUMBER(AVERAGEIFS(Observed!AL$2:AL$10000,Observed!$A$2:$A$10000,$A965,Observed!$C$2:$C$10000,$C965)),AVERAGEIFS(Observed!AL$2:AL$10000,Observed!$A$2:$A$10000,$A965,Observed!$C$2:$C$10000,$C965),"")</f>
        <v/>
      </c>
      <c r="AM965" s="23" t="str">
        <f>IF(ISNUMBER(AVERAGEIFS(Observed!AM$2:AM$10000,Observed!$A$2:$A$10000,$A965,Observed!$C$2:$C$10000,$C965)),AVERAGEIFS(Observed!AM$2:AM$10000,Observed!$A$2:$A$10000,$A965,Observed!$C$2:$C$10000,$C965),"")</f>
        <v/>
      </c>
      <c r="AN965" s="23" t="str">
        <f>IF(ISNUMBER(AVERAGEIFS(Observed!AN$2:AN$10000,Observed!$A$2:$A$10000,$A965,Observed!$C$2:$C$10000,$C965)),AVERAGEIFS(Observed!AN$2:AN$10000,Observed!$A$2:$A$10000,$A965,Observed!$C$2:$C$10000,$C965),"")</f>
        <v/>
      </c>
      <c r="AO965" s="2">
        <f>COUNTIFS(Observed!$A$2:$A$10000,$A965,Observed!$C$2:$C$10000,$C965)</f>
        <v>5</v>
      </c>
      <c r="AP965" s="2">
        <f t="shared" si="18"/>
        <v>1</v>
      </c>
    </row>
    <row r="966" spans="1:42" x14ac:dyDescent="0.25">
      <c r="A966" t="s">
        <v>95</v>
      </c>
      <c r="B966" t="s">
        <v>30</v>
      </c>
      <c r="C966" s="20">
        <v>40946</v>
      </c>
      <c r="D966">
        <v>1</v>
      </c>
      <c r="F966" t="s">
        <v>109</v>
      </c>
      <c r="G966" s="25" t="s">
        <v>76</v>
      </c>
      <c r="J966" s="2"/>
      <c r="K966" s="22" t="str">
        <f>IF(ISNUMBER(AVERAGEIFS(Observed!K$2:K$10000,Observed!$A$2:$A$10000,$A966,Observed!$C$2:$C$10000,$C966)),AVERAGEIFS(Observed!K$2:K$10000,Observed!$A$2:$A$10000,$A966,Observed!$C$2:$C$10000,$C966),"")</f>
        <v/>
      </c>
      <c r="L966" s="23" t="str">
        <f>IF(ISNUMBER(AVERAGEIFS(Observed!L$2:L$10000,Observed!$A$2:$A$10000,$A966,Observed!$C$2:$C$10000,$C966)),AVERAGEIFS(Observed!L$2:L$10000,Observed!$A$2:$A$10000,$A966,Observed!$C$2:$C$10000,$C966),"")</f>
        <v/>
      </c>
      <c r="M966" s="23" t="str">
        <f>IF(ISNUMBER(AVERAGEIFS(Observed!M$2:M$10000,Observed!$A$2:$A$10000,$A966,Observed!$C$2:$C$10000,$C966)),AVERAGEIFS(Observed!M$2:M$10000,Observed!$A$2:$A$10000,$A966,Observed!$C$2:$C$10000,$C966),"")</f>
        <v/>
      </c>
      <c r="N966" s="23" t="str">
        <f>IF(ISNUMBER(AVERAGEIFS(Observed!N$2:N$10000,Observed!$A$2:$A$10000,$A966,Observed!$C$2:$C$10000,$C966)),AVERAGEIFS(Observed!N$2:N$10000,Observed!$A$2:$A$10000,$A966,Observed!$C$2:$C$10000,$C966),"")</f>
        <v/>
      </c>
      <c r="O966" s="23" t="str">
        <f>IF(ISNUMBER(AVERAGEIFS(Observed!O$2:O$10000,Observed!$A$2:$A$10000,$A966,Observed!$C$2:$C$10000,$C966)),AVERAGEIFS(Observed!O$2:O$10000,Observed!$A$2:$A$10000,$A966,Observed!$C$2:$C$10000,$C966),"")</f>
        <v/>
      </c>
      <c r="P966" s="24" t="str">
        <f>IF(ISNUMBER(AVERAGEIFS(Observed!P$2:P$10000,Observed!$A$2:$A$10000,$A966,Observed!$C$2:$C$10000,$C966)),AVERAGEIFS(Observed!P$2:P$10000,Observed!$A$2:$A$10000,$A966,Observed!$C$2:$C$10000,$C966),"")</f>
        <v/>
      </c>
      <c r="Q966" s="24" t="str">
        <f>IF(ISNUMBER(AVERAGEIFS(Observed!Q$2:Q$10000,Observed!$A$2:$A$10000,$A966,Observed!$C$2:$C$10000,$C966)),AVERAGEIFS(Observed!Q$2:Q$10000,Observed!$A$2:$A$10000,$A966,Observed!$C$2:$C$10000,$C966),"")</f>
        <v/>
      </c>
      <c r="R966" s="24" t="str">
        <f>IF(ISNUMBER(AVERAGEIFS(Observed!R$2:R$10000,Observed!$A$2:$A$10000,$A966,Observed!$C$2:$C$10000,$C966)),AVERAGEIFS(Observed!R$2:R$10000,Observed!$A$2:$A$10000,$A966,Observed!$C$2:$C$10000,$C966),"")</f>
        <v/>
      </c>
      <c r="S966" s="22" t="str">
        <f>IF(ISNUMBER(AVERAGEIFS(Observed!S$2:S$10000,Observed!$A$2:$A$10000,$A966,Observed!$C$2:$C$10000,$C966)),AVERAGEIFS(Observed!S$2:S$10000,Observed!$A$2:$A$10000,$A966,Observed!$C$2:$C$10000,$C966),"")</f>
        <v/>
      </c>
      <c r="T966" s="23" t="str">
        <f>IF(ISNUMBER(AVERAGEIFS(Observed!T$2:T$10000,Observed!$A$2:$A$10000,$A966,Observed!$C$2:$C$10000,$C966)),AVERAGEIFS(Observed!T$2:T$10000,Observed!$A$2:$A$10000,$A966,Observed!$C$2:$C$10000,$C966),"")</f>
        <v/>
      </c>
      <c r="U966" s="23" t="str">
        <f>IF(ISNUMBER(AVERAGEIFS(Observed!U$2:U$10000,Observed!$A$2:$A$10000,$A966,Observed!$C$2:$C$10000,$C966)),AVERAGEIFS(Observed!U$2:U$10000,Observed!$A$2:$A$10000,$A966,Observed!$C$2:$C$10000,$C966),"")</f>
        <v/>
      </c>
      <c r="V966" s="23" t="str">
        <f>IF(ISNUMBER(AVERAGEIFS(Observed!V$2:V$10000,Observed!$A$2:$A$10000,$A966,Observed!$C$2:$C$10000,$C966)),AVERAGEIFS(Observed!V$2:V$10000,Observed!$A$2:$A$10000,$A966,Observed!$C$2:$C$10000,$C966),"")</f>
        <v/>
      </c>
      <c r="W966" s="23" t="str">
        <f>IF(ISNUMBER(AVERAGEIFS(Observed!W$2:W$10000,Observed!$A$2:$A$10000,$A966,Observed!$C$2:$C$10000,$C966)),AVERAGEIFS(Observed!W$2:W$10000,Observed!$A$2:$A$10000,$A966,Observed!$C$2:$C$10000,$C966),"")</f>
        <v/>
      </c>
      <c r="X966" s="23" t="str">
        <f>IF(ISNUMBER(AVERAGEIFS(Observed!X$2:X$10000,Observed!$A$2:$A$10000,$A966,Observed!$C$2:$C$10000,$C966)),AVERAGEIFS(Observed!X$2:X$10000,Observed!$A$2:$A$10000,$A966,Observed!$C$2:$C$10000,$C966),"")</f>
        <v/>
      </c>
      <c r="Y966" s="23" t="str">
        <f>IF(ISNUMBER(AVERAGEIFS(Observed!Y$2:Y$10000,Observed!$A$2:$A$10000,$A966,Observed!$C$2:$C$10000,$C966)),AVERAGEIFS(Observed!Y$2:Y$10000,Observed!$A$2:$A$10000,$A966,Observed!$C$2:$C$10000,$C966),"")</f>
        <v/>
      </c>
      <c r="Z966" s="23" t="str">
        <f>IF(ISNUMBER(AVERAGEIFS(Observed!Z$2:Z$10000,Observed!$A$2:$A$10000,$A966,Observed!$C$2:$C$10000,$C966)),AVERAGEIFS(Observed!Z$2:Z$10000,Observed!$A$2:$A$10000,$A966,Observed!$C$2:$C$10000,$C966),"")</f>
        <v/>
      </c>
      <c r="AA966" s="23" t="str">
        <f>IF(ISNUMBER(AVERAGEIFS(Observed!AA$2:AA$10000,Observed!$A$2:$A$10000,$A966,Observed!$C$2:$C$10000,$C966)),AVERAGEIFS(Observed!AA$2:AA$10000,Observed!$A$2:$A$10000,$A966,Observed!$C$2:$C$10000,$C966),"")</f>
        <v/>
      </c>
      <c r="AB966" s="23" t="str">
        <f>IF(ISNUMBER(AVERAGEIFS(Observed!AB$2:AB$10000,Observed!$A$2:$A$10000,$A966,Observed!$C$2:$C$10000,$C966)),AVERAGEIFS(Observed!AB$2:AB$10000,Observed!$A$2:$A$10000,$A966,Observed!$C$2:$C$10000,$C966),"")</f>
        <v/>
      </c>
      <c r="AC966" s="23" t="str">
        <f>IF(ISNUMBER(AVERAGEIFS(Observed!AC$2:AC$10000,Observed!$A$2:$A$10000,$A966,Observed!$C$2:$C$10000,$C966)),AVERAGEIFS(Observed!AC$2:AC$10000,Observed!$A$2:$A$10000,$A966,Observed!$C$2:$C$10000,$C966),"")</f>
        <v/>
      </c>
      <c r="AD966" s="23" t="str">
        <f>IF(ISNUMBER(AVERAGEIFS(Observed!AD$2:AD$10000,Observed!$A$2:$A$10000,$A966,Observed!$C$2:$C$10000,$C966)),AVERAGEIFS(Observed!AD$2:AD$10000,Observed!$A$2:$A$10000,$A966,Observed!$C$2:$C$10000,$C966),"")</f>
        <v/>
      </c>
      <c r="AE966" s="24" t="str">
        <f>IF(ISNUMBER(AVERAGEIFS(Observed!AE$2:AE$10000,Observed!$A$2:$A$10000,$A966,Observed!$C$2:$C$10000,$C966)),AVERAGEIFS(Observed!AE$2:AE$10000,Observed!$A$2:$A$10000,$A966,Observed!$C$2:$C$10000,$C966),"")</f>
        <v/>
      </c>
      <c r="AF966" s="24" t="str">
        <f>IF(ISNUMBER(AVERAGEIFS(Observed!AF$2:AF$10000,Observed!$A$2:$A$10000,$A966,Observed!$C$2:$C$10000,$C966)),AVERAGEIFS(Observed!AF$2:AF$10000,Observed!$A$2:$A$10000,$A966,Observed!$C$2:$C$10000,$C966),"")</f>
        <v/>
      </c>
      <c r="AG966" s="23" t="str">
        <f>IF(ISNUMBER(AVERAGEIFS(Observed!AG$2:AG$10000,Observed!$A$2:$A$10000,$A966,Observed!$C$2:$C$10000,$C966)),AVERAGEIFS(Observed!AG$2:AG$10000,Observed!$A$2:$A$10000,$A966,Observed!$C$2:$C$10000,$C966),"")</f>
        <v/>
      </c>
      <c r="AH966" s="23" t="str">
        <f>IF(ISNUMBER(AVERAGEIFS(Observed!AH$2:AH$10000,Observed!$A$2:$A$10000,$A966,Observed!$C$2:$C$10000,$C966)),AVERAGEIFS(Observed!AH$2:AH$10000,Observed!$A$2:$A$10000,$A966,Observed!$C$2:$C$10000,$C966),"")</f>
        <v/>
      </c>
      <c r="AI966" s="22" t="str">
        <f>IF(ISNUMBER(AVERAGEIFS(Observed!AI$2:AI$10000,Observed!$A$2:$A$10000,$A966,Observed!$C$2:$C$10000,$C966)),AVERAGEIFS(Observed!AI$2:AI$10000,Observed!$A$2:$A$10000,$A966,Observed!$C$2:$C$10000,$C966),"")</f>
        <v/>
      </c>
      <c r="AJ966" s="23">
        <f>IF(ISNUMBER(AVERAGEIFS(Observed!AJ$2:AJ$10000,Observed!$A$2:$A$10000,$A966,Observed!$C$2:$C$10000,$C966)),AVERAGEIFS(Observed!AJ$2:AJ$10000,Observed!$A$2:$A$10000,$A966,Observed!$C$2:$C$10000,$C966),"")</f>
        <v>23</v>
      </c>
      <c r="AK966" s="23" t="str">
        <f>IF(ISNUMBER(AVERAGEIFS(Observed!AK$2:AK$10000,Observed!$A$2:$A$10000,$A966,Observed!$C$2:$C$10000,$C966)),AVERAGEIFS(Observed!AK$2:AK$10000,Observed!$A$2:$A$10000,$A966,Observed!$C$2:$C$10000,$C966),"")</f>
        <v/>
      </c>
      <c r="AL966" s="23" t="str">
        <f>IF(ISNUMBER(AVERAGEIFS(Observed!AL$2:AL$10000,Observed!$A$2:$A$10000,$A966,Observed!$C$2:$C$10000,$C966)),AVERAGEIFS(Observed!AL$2:AL$10000,Observed!$A$2:$A$10000,$A966,Observed!$C$2:$C$10000,$C966),"")</f>
        <v/>
      </c>
      <c r="AM966" s="23" t="str">
        <f>IF(ISNUMBER(AVERAGEIFS(Observed!AM$2:AM$10000,Observed!$A$2:$A$10000,$A966,Observed!$C$2:$C$10000,$C966)),AVERAGEIFS(Observed!AM$2:AM$10000,Observed!$A$2:$A$10000,$A966,Observed!$C$2:$C$10000,$C966),"")</f>
        <v/>
      </c>
      <c r="AN966" s="23" t="str">
        <f>IF(ISNUMBER(AVERAGEIFS(Observed!AN$2:AN$10000,Observed!$A$2:$A$10000,$A966,Observed!$C$2:$C$10000,$C966)),AVERAGEIFS(Observed!AN$2:AN$10000,Observed!$A$2:$A$10000,$A966,Observed!$C$2:$C$10000,$C966),"")</f>
        <v/>
      </c>
      <c r="AO966" s="2">
        <f>COUNTIFS(Observed!$A$2:$A$10000,$A966,Observed!$C$2:$C$10000,$C966)</f>
        <v>5</v>
      </c>
      <c r="AP966" s="2">
        <f t="shared" si="18"/>
        <v>1</v>
      </c>
    </row>
    <row r="967" spans="1:42" x14ac:dyDescent="0.25">
      <c r="A967" t="s">
        <v>95</v>
      </c>
      <c r="B967" t="s">
        <v>30</v>
      </c>
      <c r="C967" s="20">
        <v>40959</v>
      </c>
      <c r="D967">
        <v>1</v>
      </c>
      <c r="F967" t="s">
        <v>109</v>
      </c>
      <c r="G967" s="25" t="s">
        <v>76</v>
      </c>
      <c r="J967" s="2"/>
      <c r="K967" s="22" t="str">
        <f>IF(ISNUMBER(AVERAGEIFS(Observed!K$2:K$10000,Observed!$A$2:$A$10000,$A967,Observed!$C$2:$C$10000,$C967)),AVERAGEIFS(Observed!K$2:K$10000,Observed!$A$2:$A$10000,$A967,Observed!$C$2:$C$10000,$C967),"")</f>
        <v/>
      </c>
      <c r="L967" s="23" t="str">
        <f>IF(ISNUMBER(AVERAGEIFS(Observed!L$2:L$10000,Observed!$A$2:$A$10000,$A967,Observed!$C$2:$C$10000,$C967)),AVERAGEIFS(Observed!L$2:L$10000,Observed!$A$2:$A$10000,$A967,Observed!$C$2:$C$10000,$C967),"")</f>
        <v/>
      </c>
      <c r="M967" s="23" t="str">
        <f>IF(ISNUMBER(AVERAGEIFS(Observed!M$2:M$10000,Observed!$A$2:$A$10000,$A967,Observed!$C$2:$C$10000,$C967)),AVERAGEIFS(Observed!M$2:M$10000,Observed!$A$2:$A$10000,$A967,Observed!$C$2:$C$10000,$C967),"")</f>
        <v/>
      </c>
      <c r="N967" s="23" t="str">
        <f>IF(ISNUMBER(AVERAGEIFS(Observed!N$2:N$10000,Observed!$A$2:$A$10000,$A967,Observed!$C$2:$C$10000,$C967)),AVERAGEIFS(Observed!N$2:N$10000,Observed!$A$2:$A$10000,$A967,Observed!$C$2:$C$10000,$C967),"")</f>
        <v/>
      </c>
      <c r="O967" s="23" t="str">
        <f>IF(ISNUMBER(AVERAGEIFS(Observed!O$2:O$10000,Observed!$A$2:$A$10000,$A967,Observed!$C$2:$C$10000,$C967)),AVERAGEIFS(Observed!O$2:O$10000,Observed!$A$2:$A$10000,$A967,Observed!$C$2:$C$10000,$C967),"")</f>
        <v/>
      </c>
      <c r="P967" s="24" t="str">
        <f>IF(ISNUMBER(AVERAGEIFS(Observed!P$2:P$10000,Observed!$A$2:$A$10000,$A967,Observed!$C$2:$C$10000,$C967)),AVERAGEIFS(Observed!P$2:P$10000,Observed!$A$2:$A$10000,$A967,Observed!$C$2:$C$10000,$C967),"")</f>
        <v/>
      </c>
      <c r="Q967" s="24" t="str">
        <f>IF(ISNUMBER(AVERAGEIFS(Observed!Q$2:Q$10000,Observed!$A$2:$A$10000,$A967,Observed!$C$2:$C$10000,$C967)),AVERAGEIFS(Observed!Q$2:Q$10000,Observed!$A$2:$A$10000,$A967,Observed!$C$2:$C$10000,$C967),"")</f>
        <v/>
      </c>
      <c r="R967" s="24" t="str">
        <f>IF(ISNUMBER(AVERAGEIFS(Observed!R$2:R$10000,Observed!$A$2:$A$10000,$A967,Observed!$C$2:$C$10000,$C967)),AVERAGEIFS(Observed!R$2:R$10000,Observed!$A$2:$A$10000,$A967,Observed!$C$2:$C$10000,$C967),"")</f>
        <v/>
      </c>
      <c r="S967" s="22" t="str">
        <f>IF(ISNUMBER(AVERAGEIFS(Observed!S$2:S$10000,Observed!$A$2:$A$10000,$A967,Observed!$C$2:$C$10000,$C967)),AVERAGEIFS(Observed!S$2:S$10000,Observed!$A$2:$A$10000,$A967,Observed!$C$2:$C$10000,$C967),"")</f>
        <v/>
      </c>
      <c r="T967" s="23" t="str">
        <f>IF(ISNUMBER(AVERAGEIFS(Observed!T$2:T$10000,Observed!$A$2:$A$10000,$A967,Observed!$C$2:$C$10000,$C967)),AVERAGEIFS(Observed!T$2:T$10000,Observed!$A$2:$A$10000,$A967,Observed!$C$2:$C$10000,$C967),"")</f>
        <v/>
      </c>
      <c r="U967" s="23" t="str">
        <f>IF(ISNUMBER(AVERAGEIFS(Observed!U$2:U$10000,Observed!$A$2:$A$10000,$A967,Observed!$C$2:$C$10000,$C967)),AVERAGEIFS(Observed!U$2:U$10000,Observed!$A$2:$A$10000,$A967,Observed!$C$2:$C$10000,$C967),"")</f>
        <v/>
      </c>
      <c r="V967" s="23" t="str">
        <f>IF(ISNUMBER(AVERAGEIFS(Observed!V$2:V$10000,Observed!$A$2:$A$10000,$A967,Observed!$C$2:$C$10000,$C967)),AVERAGEIFS(Observed!V$2:V$10000,Observed!$A$2:$A$10000,$A967,Observed!$C$2:$C$10000,$C967),"")</f>
        <v/>
      </c>
      <c r="W967" s="23" t="str">
        <f>IF(ISNUMBER(AVERAGEIFS(Observed!W$2:W$10000,Observed!$A$2:$A$10000,$A967,Observed!$C$2:$C$10000,$C967)),AVERAGEIFS(Observed!W$2:W$10000,Observed!$A$2:$A$10000,$A967,Observed!$C$2:$C$10000,$C967),"")</f>
        <v/>
      </c>
      <c r="X967" s="23" t="str">
        <f>IF(ISNUMBER(AVERAGEIFS(Observed!X$2:X$10000,Observed!$A$2:$A$10000,$A967,Observed!$C$2:$C$10000,$C967)),AVERAGEIFS(Observed!X$2:X$10000,Observed!$A$2:$A$10000,$A967,Observed!$C$2:$C$10000,$C967),"")</f>
        <v/>
      </c>
      <c r="Y967" s="23" t="str">
        <f>IF(ISNUMBER(AVERAGEIFS(Observed!Y$2:Y$10000,Observed!$A$2:$A$10000,$A967,Observed!$C$2:$C$10000,$C967)),AVERAGEIFS(Observed!Y$2:Y$10000,Observed!$A$2:$A$10000,$A967,Observed!$C$2:$C$10000,$C967),"")</f>
        <v/>
      </c>
      <c r="Z967" s="23" t="str">
        <f>IF(ISNUMBER(AVERAGEIFS(Observed!Z$2:Z$10000,Observed!$A$2:$A$10000,$A967,Observed!$C$2:$C$10000,$C967)),AVERAGEIFS(Observed!Z$2:Z$10000,Observed!$A$2:$A$10000,$A967,Observed!$C$2:$C$10000,$C967),"")</f>
        <v/>
      </c>
      <c r="AA967" s="23" t="str">
        <f>IF(ISNUMBER(AVERAGEIFS(Observed!AA$2:AA$10000,Observed!$A$2:$A$10000,$A967,Observed!$C$2:$C$10000,$C967)),AVERAGEIFS(Observed!AA$2:AA$10000,Observed!$A$2:$A$10000,$A967,Observed!$C$2:$C$10000,$C967),"")</f>
        <v/>
      </c>
      <c r="AB967" s="23" t="str">
        <f>IF(ISNUMBER(AVERAGEIFS(Observed!AB$2:AB$10000,Observed!$A$2:$A$10000,$A967,Observed!$C$2:$C$10000,$C967)),AVERAGEIFS(Observed!AB$2:AB$10000,Observed!$A$2:$A$10000,$A967,Observed!$C$2:$C$10000,$C967),"")</f>
        <v/>
      </c>
      <c r="AC967" s="23" t="str">
        <f>IF(ISNUMBER(AVERAGEIFS(Observed!AC$2:AC$10000,Observed!$A$2:$A$10000,$A967,Observed!$C$2:$C$10000,$C967)),AVERAGEIFS(Observed!AC$2:AC$10000,Observed!$A$2:$A$10000,$A967,Observed!$C$2:$C$10000,$C967),"")</f>
        <v/>
      </c>
      <c r="AD967" s="23" t="str">
        <f>IF(ISNUMBER(AVERAGEIFS(Observed!AD$2:AD$10000,Observed!$A$2:$A$10000,$A967,Observed!$C$2:$C$10000,$C967)),AVERAGEIFS(Observed!AD$2:AD$10000,Observed!$A$2:$A$10000,$A967,Observed!$C$2:$C$10000,$C967),"")</f>
        <v/>
      </c>
      <c r="AE967" s="24" t="str">
        <f>IF(ISNUMBER(AVERAGEIFS(Observed!AE$2:AE$10000,Observed!$A$2:$A$10000,$A967,Observed!$C$2:$C$10000,$C967)),AVERAGEIFS(Observed!AE$2:AE$10000,Observed!$A$2:$A$10000,$A967,Observed!$C$2:$C$10000,$C967),"")</f>
        <v/>
      </c>
      <c r="AF967" s="24" t="str">
        <f>IF(ISNUMBER(AVERAGEIFS(Observed!AF$2:AF$10000,Observed!$A$2:$A$10000,$A967,Observed!$C$2:$C$10000,$C967)),AVERAGEIFS(Observed!AF$2:AF$10000,Observed!$A$2:$A$10000,$A967,Observed!$C$2:$C$10000,$C967),"")</f>
        <v/>
      </c>
      <c r="AG967" s="23" t="str">
        <f>IF(ISNUMBER(AVERAGEIFS(Observed!AG$2:AG$10000,Observed!$A$2:$A$10000,$A967,Observed!$C$2:$C$10000,$C967)),AVERAGEIFS(Observed!AG$2:AG$10000,Observed!$A$2:$A$10000,$A967,Observed!$C$2:$C$10000,$C967),"")</f>
        <v/>
      </c>
      <c r="AH967" s="23" t="str">
        <f>IF(ISNUMBER(AVERAGEIFS(Observed!AH$2:AH$10000,Observed!$A$2:$A$10000,$A967,Observed!$C$2:$C$10000,$C967)),AVERAGEIFS(Observed!AH$2:AH$10000,Observed!$A$2:$A$10000,$A967,Observed!$C$2:$C$10000,$C967),"")</f>
        <v/>
      </c>
      <c r="AI967" s="22" t="str">
        <f>IF(ISNUMBER(AVERAGEIFS(Observed!AI$2:AI$10000,Observed!$A$2:$A$10000,$A967,Observed!$C$2:$C$10000,$C967)),AVERAGEIFS(Observed!AI$2:AI$10000,Observed!$A$2:$A$10000,$A967,Observed!$C$2:$C$10000,$C967),"")</f>
        <v/>
      </c>
      <c r="AJ967" s="23">
        <f>IF(ISNUMBER(AVERAGEIFS(Observed!AJ$2:AJ$10000,Observed!$A$2:$A$10000,$A967,Observed!$C$2:$C$10000,$C967)),AVERAGEIFS(Observed!AJ$2:AJ$10000,Observed!$A$2:$A$10000,$A967,Observed!$C$2:$C$10000,$C967),"")</f>
        <v>18.3</v>
      </c>
      <c r="AK967" s="23" t="str">
        <f>IF(ISNUMBER(AVERAGEIFS(Observed!AK$2:AK$10000,Observed!$A$2:$A$10000,$A967,Observed!$C$2:$C$10000,$C967)),AVERAGEIFS(Observed!AK$2:AK$10000,Observed!$A$2:$A$10000,$A967,Observed!$C$2:$C$10000,$C967),"")</f>
        <v/>
      </c>
      <c r="AL967" s="23" t="str">
        <f>IF(ISNUMBER(AVERAGEIFS(Observed!AL$2:AL$10000,Observed!$A$2:$A$10000,$A967,Observed!$C$2:$C$10000,$C967)),AVERAGEIFS(Observed!AL$2:AL$10000,Observed!$A$2:$A$10000,$A967,Observed!$C$2:$C$10000,$C967),"")</f>
        <v/>
      </c>
      <c r="AM967" s="23" t="str">
        <f>IF(ISNUMBER(AVERAGEIFS(Observed!AM$2:AM$10000,Observed!$A$2:$A$10000,$A967,Observed!$C$2:$C$10000,$C967)),AVERAGEIFS(Observed!AM$2:AM$10000,Observed!$A$2:$A$10000,$A967,Observed!$C$2:$C$10000,$C967),"")</f>
        <v/>
      </c>
      <c r="AN967" s="23" t="str">
        <f>IF(ISNUMBER(AVERAGEIFS(Observed!AN$2:AN$10000,Observed!$A$2:$A$10000,$A967,Observed!$C$2:$C$10000,$C967)),AVERAGEIFS(Observed!AN$2:AN$10000,Observed!$A$2:$A$10000,$A967,Observed!$C$2:$C$10000,$C967),"")</f>
        <v/>
      </c>
      <c r="AO967" s="2">
        <f>COUNTIFS(Observed!$A$2:$A$10000,$A967,Observed!$C$2:$C$10000,$C967)</f>
        <v>5</v>
      </c>
      <c r="AP967" s="2">
        <f t="shared" si="18"/>
        <v>1</v>
      </c>
    </row>
    <row r="968" spans="1:42" x14ac:dyDescent="0.25">
      <c r="A968" t="s">
        <v>95</v>
      </c>
      <c r="B968" t="s">
        <v>30</v>
      </c>
      <c r="C968" s="20">
        <v>40973</v>
      </c>
      <c r="D968">
        <v>1</v>
      </c>
      <c r="F968" t="s">
        <v>109</v>
      </c>
      <c r="G968" s="25" t="s">
        <v>76</v>
      </c>
      <c r="J968" s="2"/>
      <c r="K968" s="22" t="str">
        <f>IF(ISNUMBER(AVERAGEIFS(Observed!K$2:K$10000,Observed!$A$2:$A$10000,$A968,Observed!$C$2:$C$10000,$C968)),AVERAGEIFS(Observed!K$2:K$10000,Observed!$A$2:$A$10000,$A968,Observed!$C$2:$C$10000,$C968),"")</f>
        <v/>
      </c>
      <c r="L968" s="23" t="str">
        <f>IF(ISNUMBER(AVERAGEIFS(Observed!L$2:L$10000,Observed!$A$2:$A$10000,$A968,Observed!$C$2:$C$10000,$C968)),AVERAGEIFS(Observed!L$2:L$10000,Observed!$A$2:$A$10000,$A968,Observed!$C$2:$C$10000,$C968),"")</f>
        <v/>
      </c>
      <c r="M968" s="23" t="str">
        <f>IF(ISNUMBER(AVERAGEIFS(Observed!M$2:M$10000,Observed!$A$2:$A$10000,$A968,Observed!$C$2:$C$10000,$C968)),AVERAGEIFS(Observed!M$2:M$10000,Observed!$A$2:$A$10000,$A968,Observed!$C$2:$C$10000,$C968),"")</f>
        <v/>
      </c>
      <c r="N968" s="23" t="str">
        <f>IF(ISNUMBER(AVERAGEIFS(Observed!N$2:N$10000,Observed!$A$2:$A$10000,$A968,Observed!$C$2:$C$10000,$C968)),AVERAGEIFS(Observed!N$2:N$10000,Observed!$A$2:$A$10000,$A968,Observed!$C$2:$C$10000,$C968),"")</f>
        <v/>
      </c>
      <c r="O968" s="23" t="str">
        <f>IF(ISNUMBER(AVERAGEIFS(Observed!O$2:O$10000,Observed!$A$2:$A$10000,$A968,Observed!$C$2:$C$10000,$C968)),AVERAGEIFS(Observed!O$2:O$10000,Observed!$A$2:$A$10000,$A968,Observed!$C$2:$C$10000,$C968),"")</f>
        <v/>
      </c>
      <c r="P968" s="24" t="str">
        <f>IF(ISNUMBER(AVERAGEIFS(Observed!P$2:P$10000,Observed!$A$2:$A$10000,$A968,Observed!$C$2:$C$10000,$C968)),AVERAGEIFS(Observed!P$2:P$10000,Observed!$A$2:$A$10000,$A968,Observed!$C$2:$C$10000,$C968),"")</f>
        <v/>
      </c>
      <c r="Q968" s="24" t="str">
        <f>IF(ISNUMBER(AVERAGEIFS(Observed!Q$2:Q$10000,Observed!$A$2:$A$10000,$A968,Observed!$C$2:$C$10000,$C968)),AVERAGEIFS(Observed!Q$2:Q$10000,Observed!$A$2:$A$10000,$A968,Observed!$C$2:$C$10000,$C968),"")</f>
        <v/>
      </c>
      <c r="R968" s="24" t="str">
        <f>IF(ISNUMBER(AVERAGEIFS(Observed!R$2:R$10000,Observed!$A$2:$A$10000,$A968,Observed!$C$2:$C$10000,$C968)),AVERAGEIFS(Observed!R$2:R$10000,Observed!$A$2:$A$10000,$A968,Observed!$C$2:$C$10000,$C968),"")</f>
        <v/>
      </c>
      <c r="S968" s="22" t="str">
        <f>IF(ISNUMBER(AVERAGEIFS(Observed!S$2:S$10000,Observed!$A$2:$A$10000,$A968,Observed!$C$2:$C$10000,$C968)),AVERAGEIFS(Observed!S$2:S$10000,Observed!$A$2:$A$10000,$A968,Observed!$C$2:$C$10000,$C968),"")</f>
        <v/>
      </c>
      <c r="T968" s="23" t="str">
        <f>IF(ISNUMBER(AVERAGEIFS(Observed!T$2:T$10000,Observed!$A$2:$A$10000,$A968,Observed!$C$2:$C$10000,$C968)),AVERAGEIFS(Observed!T$2:T$10000,Observed!$A$2:$A$10000,$A968,Observed!$C$2:$C$10000,$C968),"")</f>
        <v/>
      </c>
      <c r="U968" s="23" t="str">
        <f>IF(ISNUMBER(AVERAGEIFS(Observed!U$2:U$10000,Observed!$A$2:$A$10000,$A968,Observed!$C$2:$C$10000,$C968)),AVERAGEIFS(Observed!U$2:U$10000,Observed!$A$2:$A$10000,$A968,Observed!$C$2:$C$10000,$C968),"")</f>
        <v/>
      </c>
      <c r="V968" s="23" t="str">
        <f>IF(ISNUMBER(AVERAGEIFS(Observed!V$2:V$10000,Observed!$A$2:$A$10000,$A968,Observed!$C$2:$C$10000,$C968)),AVERAGEIFS(Observed!V$2:V$10000,Observed!$A$2:$A$10000,$A968,Observed!$C$2:$C$10000,$C968),"")</f>
        <v/>
      </c>
      <c r="W968" s="23" t="str">
        <f>IF(ISNUMBER(AVERAGEIFS(Observed!W$2:W$10000,Observed!$A$2:$A$10000,$A968,Observed!$C$2:$C$10000,$C968)),AVERAGEIFS(Observed!W$2:W$10000,Observed!$A$2:$A$10000,$A968,Observed!$C$2:$C$10000,$C968),"")</f>
        <v/>
      </c>
      <c r="X968" s="23" t="str">
        <f>IF(ISNUMBER(AVERAGEIFS(Observed!X$2:X$10000,Observed!$A$2:$A$10000,$A968,Observed!$C$2:$C$10000,$C968)),AVERAGEIFS(Observed!X$2:X$10000,Observed!$A$2:$A$10000,$A968,Observed!$C$2:$C$10000,$C968),"")</f>
        <v/>
      </c>
      <c r="Y968" s="23" t="str">
        <f>IF(ISNUMBER(AVERAGEIFS(Observed!Y$2:Y$10000,Observed!$A$2:$A$10000,$A968,Observed!$C$2:$C$10000,$C968)),AVERAGEIFS(Observed!Y$2:Y$10000,Observed!$A$2:$A$10000,$A968,Observed!$C$2:$C$10000,$C968),"")</f>
        <v/>
      </c>
      <c r="Z968" s="23" t="str">
        <f>IF(ISNUMBER(AVERAGEIFS(Observed!Z$2:Z$10000,Observed!$A$2:$A$10000,$A968,Observed!$C$2:$C$10000,$C968)),AVERAGEIFS(Observed!Z$2:Z$10000,Observed!$A$2:$A$10000,$A968,Observed!$C$2:$C$10000,$C968),"")</f>
        <v/>
      </c>
      <c r="AA968" s="23" t="str">
        <f>IF(ISNUMBER(AVERAGEIFS(Observed!AA$2:AA$10000,Observed!$A$2:$A$10000,$A968,Observed!$C$2:$C$10000,$C968)),AVERAGEIFS(Observed!AA$2:AA$10000,Observed!$A$2:$A$10000,$A968,Observed!$C$2:$C$10000,$C968),"")</f>
        <v/>
      </c>
      <c r="AB968" s="23" t="str">
        <f>IF(ISNUMBER(AVERAGEIFS(Observed!AB$2:AB$10000,Observed!$A$2:$A$10000,$A968,Observed!$C$2:$C$10000,$C968)),AVERAGEIFS(Observed!AB$2:AB$10000,Observed!$A$2:$A$10000,$A968,Observed!$C$2:$C$10000,$C968),"")</f>
        <v/>
      </c>
      <c r="AC968" s="23" t="str">
        <f>IF(ISNUMBER(AVERAGEIFS(Observed!AC$2:AC$10000,Observed!$A$2:$A$10000,$A968,Observed!$C$2:$C$10000,$C968)),AVERAGEIFS(Observed!AC$2:AC$10000,Observed!$A$2:$A$10000,$A968,Observed!$C$2:$C$10000,$C968),"")</f>
        <v/>
      </c>
      <c r="AD968" s="23" t="str">
        <f>IF(ISNUMBER(AVERAGEIFS(Observed!AD$2:AD$10000,Observed!$A$2:$A$10000,$A968,Observed!$C$2:$C$10000,$C968)),AVERAGEIFS(Observed!AD$2:AD$10000,Observed!$A$2:$A$10000,$A968,Observed!$C$2:$C$10000,$C968),"")</f>
        <v/>
      </c>
      <c r="AE968" s="24" t="str">
        <f>IF(ISNUMBER(AVERAGEIFS(Observed!AE$2:AE$10000,Observed!$A$2:$A$10000,$A968,Observed!$C$2:$C$10000,$C968)),AVERAGEIFS(Observed!AE$2:AE$10000,Observed!$A$2:$A$10000,$A968,Observed!$C$2:$C$10000,$C968),"")</f>
        <v/>
      </c>
      <c r="AF968" s="24" t="str">
        <f>IF(ISNUMBER(AVERAGEIFS(Observed!AF$2:AF$10000,Observed!$A$2:$A$10000,$A968,Observed!$C$2:$C$10000,$C968)),AVERAGEIFS(Observed!AF$2:AF$10000,Observed!$A$2:$A$10000,$A968,Observed!$C$2:$C$10000,$C968),"")</f>
        <v/>
      </c>
      <c r="AG968" s="23" t="str">
        <f>IF(ISNUMBER(AVERAGEIFS(Observed!AG$2:AG$10000,Observed!$A$2:$A$10000,$A968,Observed!$C$2:$C$10000,$C968)),AVERAGEIFS(Observed!AG$2:AG$10000,Observed!$A$2:$A$10000,$A968,Observed!$C$2:$C$10000,$C968),"")</f>
        <v/>
      </c>
      <c r="AH968" s="23" t="str">
        <f>IF(ISNUMBER(AVERAGEIFS(Observed!AH$2:AH$10000,Observed!$A$2:$A$10000,$A968,Observed!$C$2:$C$10000,$C968)),AVERAGEIFS(Observed!AH$2:AH$10000,Observed!$A$2:$A$10000,$A968,Observed!$C$2:$C$10000,$C968),"")</f>
        <v/>
      </c>
      <c r="AI968" s="22" t="str">
        <f>IF(ISNUMBER(AVERAGEIFS(Observed!AI$2:AI$10000,Observed!$A$2:$A$10000,$A968,Observed!$C$2:$C$10000,$C968)),AVERAGEIFS(Observed!AI$2:AI$10000,Observed!$A$2:$A$10000,$A968,Observed!$C$2:$C$10000,$C968),"")</f>
        <v/>
      </c>
      <c r="AJ968" s="23">
        <f>IF(ISNUMBER(AVERAGEIFS(Observed!AJ$2:AJ$10000,Observed!$A$2:$A$10000,$A968,Observed!$C$2:$C$10000,$C968)),AVERAGEIFS(Observed!AJ$2:AJ$10000,Observed!$A$2:$A$10000,$A968,Observed!$C$2:$C$10000,$C968),"")</f>
        <v>21.82</v>
      </c>
      <c r="AK968" s="23" t="str">
        <f>IF(ISNUMBER(AVERAGEIFS(Observed!AK$2:AK$10000,Observed!$A$2:$A$10000,$A968,Observed!$C$2:$C$10000,$C968)),AVERAGEIFS(Observed!AK$2:AK$10000,Observed!$A$2:$A$10000,$A968,Observed!$C$2:$C$10000,$C968),"")</f>
        <v/>
      </c>
      <c r="AL968" s="23" t="str">
        <f>IF(ISNUMBER(AVERAGEIFS(Observed!AL$2:AL$10000,Observed!$A$2:$A$10000,$A968,Observed!$C$2:$C$10000,$C968)),AVERAGEIFS(Observed!AL$2:AL$10000,Observed!$A$2:$A$10000,$A968,Observed!$C$2:$C$10000,$C968),"")</f>
        <v/>
      </c>
      <c r="AM968" s="23" t="str">
        <f>IF(ISNUMBER(AVERAGEIFS(Observed!AM$2:AM$10000,Observed!$A$2:$A$10000,$A968,Observed!$C$2:$C$10000,$C968)),AVERAGEIFS(Observed!AM$2:AM$10000,Observed!$A$2:$A$10000,$A968,Observed!$C$2:$C$10000,$C968),"")</f>
        <v/>
      </c>
      <c r="AN968" s="23" t="str">
        <f>IF(ISNUMBER(AVERAGEIFS(Observed!AN$2:AN$10000,Observed!$A$2:$A$10000,$A968,Observed!$C$2:$C$10000,$C968)),AVERAGEIFS(Observed!AN$2:AN$10000,Observed!$A$2:$A$10000,$A968,Observed!$C$2:$C$10000,$C968),"")</f>
        <v/>
      </c>
      <c r="AO968" s="2">
        <f>COUNTIFS(Observed!$A$2:$A$10000,$A968,Observed!$C$2:$C$10000,$C968)</f>
        <v>5</v>
      </c>
      <c r="AP968" s="2">
        <f t="shared" si="18"/>
        <v>1</v>
      </c>
    </row>
    <row r="969" spans="1:42" x14ac:dyDescent="0.25">
      <c r="A969" t="s">
        <v>95</v>
      </c>
      <c r="B969" t="s">
        <v>30</v>
      </c>
      <c r="C969" s="20">
        <v>40980</v>
      </c>
      <c r="D969">
        <v>1</v>
      </c>
      <c r="F969" t="s">
        <v>109</v>
      </c>
      <c r="G969" s="25" t="s">
        <v>76</v>
      </c>
      <c r="J969" s="2"/>
      <c r="K969" s="22" t="str">
        <f>IF(ISNUMBER(AVERAGEIFS(Observed!K$2:K$10000,Observed!$A$2:$A$10000,$A969,Observed!$C$2:$C$10000,$C969)),AVERAGEIFS(Observed!K$2:K$10000,Observed!$A$2:$A$10000,$A969,Observed!$C$2:$C$10000,$C969),"")</f>
        <v/>
      </c>
      <c r="L969" s="23" t="str">
        <f>IF(ISNUMBER(AVERAGEIFS(Observed!L$2:L$10000,Observed!$A$2:$A$10000,$A969,Observed!$C$2:$C$10000,$C969)),AVERAGEIFS(Observed!L$2:L$10000,Observed!$A$2:$A$10000,$A969,Observed!$C$2:$C$10000,$C969),"")</f>
        <v/>
      </c>
      <c r="M969" s="23" t="str">
        <f>IF(ISNUMBER(AVERAGEIFS(Observed!M$2:M$10000,Observed!$A$2:$A$10000,$A969,Observed!$C$2:$C$10000,$C969)),AVERAGEIFS(Observed!M$2:M$10000,Observed!$A$2:$A$10000,$A969,Observed!$C$2:$C$10000,$C969),"")</f>
        <v/>
      </c>
      <c r="N969" s="23" t="str">
        <f>IF(ISNUMBER(AVERAGEIFS(Observed!N$2:N$10000,Observed!$A$2:$A$10000,$A969,Observed!$C$2:$C$10000,$C969)),AVERAGEIFS(Observed!N$2:N$10000,Observed!$A$2:$A$10000,$A969,Observed!$C$2:$C$10000,$C969),"")</f>
        <v/>
      </c>
      <c r="O969" s="23" t="str">
        <f>IF(ISNUMBER(AVERAGEIFS(Observed!O$2:O$10000,Observed!$A$2:$A$10000,$A969,Observed!$C$2:$C$10000,$C969)),AVERAGEIFS(Observed!O$2:O$10000,Observed!$A$2:$A$10000,$A969,Observed!$C$2:$C$10000,$C969),"")</f>
        <v/>
      </c>
      <c r="P969" s="24" t="str">
        <f>IF(ISNUMBER(AVERAGEIFS(Observed!P$2:P$10000,Observed!$A$2:$A$10000,$A969,Observed!$C$2:$C$10000,$C969)),AVERAGEIFS(Observed!P$2:P$10000,Observed!$A$2:$A$10000,$A969,Observed!$C$2:$C$10000,$C969),"")</f>
        <v/>
      </c>
      <c r="Q969" s="24" t="str">
        <f>IF(ISNUMBER(AVERAGEIFS(Observed!Q$2:Q$10000,Observed!$A$2:$A$10000,$A969,Observed!$C$2:$C$10000,$C969)),AVERAGEIFS(Observed!Q$2:Q$10000,Observed!$A$2:$A$10000,$A969,Observed!$C$2:$C$10000,$C969),"")</f>
        <v/>
      </c>
      <c r="R969" s="24" t="str">
        <f>IF(ISNUMBER(AVERAGEIFS(Observed!R$2:R$10000,Observed!$A$2:$A$10000,$A969,Observed!$C$2:$C$10000,$C969)),AVERAGEIFS(Observed!R$2:R$10000,Observed!$A$2:$A$10000,$A969,Observed!$C$2:$C$10000,$C969),"")</f>
        <v/>
      </c>
      <c r="S969" s="22" t="str">
        <f>IF(ISNUMBER(AVERAGEIFS(Observed!S$2:S$10000,Observed!$A$2:$A$10000,$A969,Observed!$C$2:$C$10000,$C969)),AVERAGEIFS(Observed!S$2:S$10000,Observed!$A$2:$A$10000,$A969,Observed!$C$2:$C$10000,$C969),"")</f>
        <v/>
      </c>
      <c r="T969" s="23" t="str">
        <f>IF(ISNUMBER(AVERAGEIFS(Observed!T$2:T$10000,Observed!$A$2:$A$10000,$A969,Observed!$C$2:$C$10000,$C969)),AVERAGEIFS(Observed!T$2:T$10000,Observed!$A$2:$A$10000,$A969,Observed!$C$2:$C$10000,$C969),"")</f>
        <v/>
      </c>
      <c r="U969" s="23" t="str">
        <f>IF(ISNUMBER(AVERAGEIFS(Observed!U$2:U$10000,Observed!$A$2:$A$10000,$A969,Observed!$C$2:$C$10000,$C969)),AVERAGEIFS(Observed!U$2:U$10000,Observed!$A$2:$A$10000,$A969,Observed!$C$2:$C$10000,$C969),"")</f>
        <v/>
      </c>
      <c r="V969" s="23" t="str">
        <f>IF(ISNUMBER(AVERAGEIFS(Observed!V$2:V$10000,Observed!$A$2:$A$10000,$A969,Observed!$C$2:$C$10000,$C969)),AVERAGEIFS(Observed!V$2:V$10000,Observed!$A$2:$A$10000,$A969,Observed!$C$2:$C$10000,$C969),"")</f>
        <v/>
      </c>
      <c r="W969" s="23" t="str">
        <f>IF(ISNUMBER(AVERAGEIFS(Observed!W$2:W$10000,Observed!$A$2:$A$10000,$A969,Observed!$C$2:$C$10000,$C969)),AVERAGEIFS(Observed!W$2:W$10000,Observed!$A$2:$A$10000,$A969,Observed!$C$2:$C$10000,$C969),"")</f>
        <v/>
      </c>
      <c r="X969" s="23" t="str">
        <f>IF(ISNUMBER(AVERAGEIFS(Observed!X$2:X$10000,Observed!$A$2:$A$10000,$A969,Observed!$C$2:$C$10000,$C969)),AVERAGEIFS(Observed!X$2:X$10000,Observed!$A$2:$A$10000,$A969,Observed!$C$2:$C$10000,$C969),"")</f>
        <v/>
      </c>
      <c r="Y969" s="23" t="str">
        <f>IF(ISNUMBER(AVERAGEIFS(Observed!Y$2:Y$10000,Observed!$A$2:$A$10000,$A969,Observed!$C$2:$C$10000,$C969)),AVERAGEIFS(Observed!Y$2:Y$10000,Observed!$A$2:$A$10000,$A969,Observed!$C$2:$C$10000,$C969),"")</f>
        <v/>
      </c>
      <c r="Z969" s="23" t="str">
        <f>IF(ISNUMBER(AVERAGEIFS(Observed!Z$2:Z$10000,Observed!$A$2:$A$10000,$A969,Observed!$C$2:$C$10000,$C969)),AVERAGEIFS(Observed!Z$2:Z$10000,Observed!$A$2:$A$10000,$A969,Observed!$C$2:$C$10000,$C969),"")</f>
        <v/>
      </c>
      <c r="AA969" s="23" t="str">
        <f>IF(ISNUMBER(AVERAGEIFS(Observed!AA$2:AA$10000,Observed!$A$2:$A$10000,$A969,Observed!$C$2:$C$10000,$C969)),AVERAGEIFS(Observed!AA$2:AA$10000,Observed!$A$2:$A$10000,$A969,Observed!$C$2:$C$10000,$C969),"")</f>
        <v/>
      </c>
      <c r="AB969" s="23" t="str">
        <f>IF(ISNUMBER(AVERAGEIFS(Observed!AB$2:AB$10000,Observed!$A$2:$A$10000,$A969,Observed!$C$2:$C$10000,$C969)),AVERAGEIFS(Observed!AB$2:AB$10000,Observed!$A$2:$A$10000,$A969,Observed!$C$2:$C$10000,$C969),"")</f>
        <v/>
      </c>
      <c r="AC969" s="23" t="str">
        <f>IF(ISNUMBER(AVERAGEIFS(Observed!AC$2:AC$10000,Observed!$A$2:$A$10000,$A969,Observed!$C$2:$C$10000,$C969)),AVERAGEIFS(Observed!AC$2:AC$10000,Observed!$A$2:$A$10000,$A969,Observed!$C$2:$C$10000,$C969),"")</f>
        <v/>
      </c>
      <c r="AD969" s="23" t="str">
        <f>IF(ISNUMBER(AVERAGEIFS(Observed!AD$2:AD$10000,Observed!$A$2:$A$10000,$A969,Observed!$C$2:$C$10000,$C969)),AVERAGEIFS(Observed!AD$2:AD$10000,Observed!$A$2:$A$10000,$A969,Observed!$C$2:$C$10000,$C969),"")</f>
        <v/>
      </c>
      <c r="AE969" s="24" t="str">
        <f>IF(ISNUMBER(AVERAGEIFS(Observed!AE$2:AE$10000,Observed!$A$2:$A$10000,$A969,Observed!$C$2:$C$10000,$C969)),AVERAGEIFS(Observed!AE$2:AE$10000,Observed!$A$2:$A$10000,$A969,Observed!$C$2:$C$10000,$C969),"")</f>
        <v/>
      </c>
      <c r="AF969" s="24" t="str">
        <f>IF(ISNUMBER(AVERAGEIFS(Observed!AF$2:AF$10000,Observed!$A$2:$A$10000,$A969,Observed!$C$2:$C$10000,$C969)),AVERAGEIFS(Observed!AF$2:AF$10000,Observed!$A$2:$A$10000,$A969,Observed!$C$2:$C$10000,$C969),"")</f>
        <v/>
      </c>
      <c r="AG969" s="23" t="str">
        <f>IF(ISNUMBER(AVERAGEIFS(Observed!AG$2:AG$10000,Observed!$A$2:$A$10000,$A969,Observed!$C$2:$C$10000,$C969)),AVERAGEIFS(Observed!AG$2:AG$10000,Observed!$A$2:$A$10000,$A969,Observed!$C$2:$C$10000,$C969),"")</f>
        <v/>
      </c>
      <c r="AH969" s="23" t="str">
        <f>IF(ISNUMBER(AVERAGEIFS(Observed!AH$2:AH$10000,Observed!$A$2:$A$10000,$A969,Observed!$C$2:$C$10000,$C969)),AVERAGEIFS(Observed!AH$2:AH$10000,Observed!$A$2:$A$10000,$A969,Observed!$C$2:$C$10000,$C969),"")</f>
        <v/>
      </c>
      <c r="AI969" s="22" t="str">
        <f>IF(ISNUMBER(AVERAGEIFS(Observed!AI$2:AI$10000,Observed!$A$2:$A$10000,$A969,Observed!$C$2:$C$10000,$C969)),AVERAGEIFS(Observed!AI$2:AI$10000,Observed!$A$2:$A$10000,$A969,Observed!$C$2:$C$10000,$C969),"")</f>
        <v/>
      </c>
      <c r="AJ969" s="23">
        <f>IF(ISNUMBER(AVERAGEIFS(Observed!AJ$2:AJ$10000,Observed!$A$2:$A$10000,$A969,Observed!$C$2:$C$10000,$C969)),AVERAGEIFS(Observed!AJ$2:AJ$10000,Observed!$A$2:$A$10000,$A969,Observed!$C$2:$C$10000,$C969),"")</f>
        <v>22.160000000000004</v>
      </c>
      <c r="AK969" s="23" t="str">
        <f>IF(ISNUMBER(AVERAGEIFS(Observed!AK$2:AK$10000,Observed!$A$2:$A$10000,$A969,Observed!$C$2:$C$10000,$C969)),AVERAGEIFS(Observed!AK$2:AK$10000,Observed!$A$2:$A$10000,$A969,Observed!$C$2:$C$10000,$C969),"")</f>
        <v/>
      </c>
      <c r="AL969" s="23" t="str">
        <f>IF(ISNUMBER(AVERAGEIFS(Observed!AL$2:AL$10000,Observed!$A$2:$A$10000,$A969,Observed!$C$2:$C$10000,$C969)),AVERAGEIFS(Observed!AL$2:AL$10000,Observed!$A$2:$A$10000,$A969,Observed!$C$2:$C$10000,$C969),"")</f>
        <v/>
      </c>
      <c r="AM969" s="23" t="str">
        <f>IF(ISNUMBER(AVERAGEIFS(Observed!AM$2:AM$10000,Observed!$A$2:$A$10000,$A969,Observed!$C$2:$C$10000,$C969)),AVERAGEIFS(Observed!AM$2:AM$10000,Observed!$A$2:$A$10000,$A969,Observed!$C$2:$C$10000,$C969),"")</f>
        <v/>
      </c>
      <c r="AN969" s="23" t="str">
        <f>IF(ISNUMBER(AVERAGEIFS(Observed!AN$2:AN$10000,Observed!$A$2:$A$10000,$A969,Observed!$C$2:$C$10000,$C969)),AVERAGEIFS(Observed!AN$2:AN$10000,Observed!$A$2:$A$10000,$A969,Observed!$C$2:$C$10000,$C969),"")</f>
        <v/>
      </c>
      <c r="AO969" s="2">
        <f>COUNTIFS(Observed!$A$2:$A$10000,$A969,Observed!$C$2:$C$10000,$C969)</f>
        <v>5</v>
      </c>
      <c r="AP969" s="2">
        <f t="shared" si="18"/>
        <v>1</v>
      </c>
    </row>
    <row r="970" spans="1:42" x14ac:dyDescent="0.25">
      <c r="A970" t="s">
        <v>95</v>
      </c>
      <c r="B970" t="s">
        <v>30</v>
      </c>
      <c r="C970" s="20">
        <v>40987</v>
      </c>
      <c r="D970">
        <v>1</v>
      </c>
      <c r="F970" t="s">
        <v>109</v>
      </c>
      <c r="G970" s="25" t="s">
        <v>76</v>
      </c>
      <c r="J970" s="2"/>
      <c r="K970" s="22" t="str">
        <f>IF(ISNUMBER(AVERAGEIFS(Observed!K$2:K$10000,Observed!$A$2:$A$10000,$A970,Observed!$C$2:$C$10000,$C970)),AVERAGEIFS(Observed!K$2:K$10000,Observed!$A$2:$A$10000,$A970,Observed!$C$2:$C$10000,$C970),"")</f>
        <v/>
      </c>
      <c r="L970" s="23" t="str">
        <f>IF(ISNUMBER(AVERAGEIFS(Observed!L$2:L$10000,Observed!$A$2:$A$10000,$A970,Observed!$C$2:$C$10000,$C970)),AVERAGEIFS(Observed!L$2:L$10000,Observed!$A$2:$A$10000,$A970,Observed!$C$2:$C$10000,$C970),"")</f>
        <v/>
      </c>
      <c r="M970" s="23" t="str">
        <f>IF(ISNUMBER(AVERAGEIFS(Observed!M$2:M$10000,Observed!$A$2:$A$10000,$A970,Observed!$C$2:$C$10000,$C970)),AVERAGEIFS(Observed!M$2:M$10000,Observed!$A$2:$A$10000,$A970,Observed!$C$2:$C$10000,$C970),"")</f>
        <v/>
      </c>
      <c r="N970" s="23" t="str">
        <f>IF(ISNUMBER(AVERAGEIFS(Observed!N$2:N$10000,Observed!$A$2:$A$10000,$A970,Observed!$C$2:$C$10000,$C970)),AVERAGEIFS(Observed!N$2:N$10000,Observed!$A$2:$A$10000,$A970,Observed!$C$2:$C$10000,$C970),"")</f>
        <v/>
      </c>
      <c r="O970" s="23" t="str">
        <f>IF(ISNUMBER(AVERAGEIFS(Observed!O$2:O$10000,Observed!$A$2:$A$10000,$A970,Observed!$C$2:$C$10000,$C970)),AVERAGEIFS(Observed!O$2:O$10000,Observed!$A$2:$A$10000,$A970,Observed!$C$2:$C$10000,$C970),"")</f>
        <v/>
      </c>
      <c r="P970" s="24" t="str">
        <f>IF(ISNUMBER(AVERAGEIFS(Observed!P$2:P$10000,Observed!$A$2:$A$10000,$A970,Observed!$C$2:$C$10000,$C970)),AVERAGEIFS(Observed!P$2:P$10000,Observed!$A$2:$A$10000,$A970,Observed!$C$2:$C$10000,$C970),"")</f>
        <v/>
      </c>
      <c r="Q970" s="24" t="str">
        <f>IF(ISNUMBER(AVERAGEIFS(Observed!Q$2:Q$10000,Observed!$A$2:$A$10000,$A970,Observed!$C$2:$C$10000,$C970)),AVERAGEIFS(Observed!Q$2:Q$10000,Observed!$A$2:$A$10000,$A970,Observed!$C$2:$C$10000,$C970),"")</f>
        <v/>
      </c>
      <c r="R970" s="24" t="str">
        <f>IF(ISNUMBER(AVERAGEIFS(Observed!R$2:R$10000,Observed!$A$2:$A$10000,$A970,Observed!$C$2:$C$10000,$C970)),AVERAGEIFS(Observed!R$2:R$10000,Observed!$A$2:$A$10000,$A970,Observed!$C$2:$C$10000,$C970),"")</f>
        <v/>
      </c>
      <c r="S970" s="22" t="str">
        <f>IF(ISNUMBER(AVERAGEIFS(Observed!S$2:S$10000,Observed!$A$2:$A$10000,$A970,Observed!$C$2:$C$10000,$C970)),AVERAGEIFS(Observed!S$2:S$10000,Observed!$A$2:$A$10000,$A970,Observed!$C$2:$C$10000,$C970),"")</f>
        <v/>
      </c>
      <c r="T970" s="23" t="str">
        <f>IF(ISNUMBER(AVERAGEIFS(Observed!T$2:T$10000,Observed!$A$2:$A$10000,$A970,Observed!$C$2:$C$10000,$C970)),AVERAGEIFS(Observed!T$2:T$10000,Observed!$A$2:$A$10000,$A970,Observed!$C$2:$C$10000,$C970),"")</f>
        <v/>
      </c>
      <c r="U970" s="23" t="str">
        <f>IF(ISNUMBER(AVERAGEIFS(Observed!U$2:U$10000,Observed!$A$2:$A$10000,$A970,Observed!$C$2:$C$10000,$C970)),AVERAGEIFS(Observed!U$2:U$10000,Observed!$A$2:$A$10000,$A970,Observed!$C$2:$C$10000,$C970),"")</f>
        <v/>
      </c>
      <c r="V970" s="23" t="str">
        <f>IF(ISNUMBER(AVERAGEIFS(Observed!V$2:V$10000,Observed!$A$2:$A$10000,$A970,Observed!$C$2:$C$10000,$C970)),AVERAGEIFS(Observed!V$2:V$10000,Observed!$A$2:$A$10000,$A970,Observed!$C$2:$C$10000,$C970),"")</f>
        <v/>
      </c>
      <c r="W970" s="23" t="str">
        <f>IF(ISNUMBER(AVERAGEIFS(Observed!W$2:W$10000,Observed!$A$2:$A$10000,$A970,Observed!$C$2:$C$10000,$C970)),AVERAGEIFS(Observed!W$2:W$10000,Observed!$A$2:$A$10000,$A970,Observed!$C$2:$C$10000,$C970),"")</f>
        <v/>
      </c>
      <c r="X970" s="23" t="str">
        <f>IF(ISNUMBER(AVERAGEIFS(Observed!X$2:X$10000,Observed!$A$2:$A$10000,$A970,Observed!$C$2:$C$10000,$C970)),AVERAGEIFS(Observed!X$2:X$10000,Observed!$A$2:$A$10000,$A970,Observed!$C$2:$C$10000,$C970),"")</f>
        <v/>
      </c>
      <c r="Y970" s="23" t="str">
        <f>IF(ISNUMBER(AVERAGEIFS(Observed!Y$2:Y$10000,Observed!$A$2:$A$10000,$A970,Observed!$C$2:$C$10000,$C970)),AVERAGEIFS(Observed!Y$2:Y$10000,Observed!$A$2:$A$10000,$A970,Observed!$C$2:$C$10000,$C970),"")</f>
        <v/>
      </c>
      <c r="Z970" s="23" t="str">
        <f>IF(ISNUMBER(AVERAGEIFS(Observed!Z$2:Z$10000,Observed!$A$2:$A$10000,$A970,Observed!$C$2:$C$10000,$C970)),AVERAGEIFS(Observed!Z$2:Z$10000,Observed!$A$2:$A$10000,$A970,Observed!$C$2:$C$10000,$C970),"")</f>
        <v/>
      </c>
      <c r="AA970" s="23" t="str">
        <f>IF(ISNUMBER(AVERAGEIFS(Observed!AA$2:AA$10000,Observed!$A$2:$A$10000,$A970,Observed!$C$2:$C$10000,$C970)),AVERAGEIFS(Observed!AA$2:AA$10000,Observed!$A$2:$A$10000,$A970,Observed!$C$2:$C$10000,$C970),"")</f>
        <v/>
      </c>
      <c r="AB970" s="23" t="str">
        <f>IF(ISNUMBER(AVERAGEIFS(Observed!AB$2:AB$10000,Observed!$A$2:$A$10000,$A970,Observed!$C$2:$C$10000,$C970)),AVERAGEIFS(Observed!AB$2:AB$10000,Observed!$A$2:$A$10000,$A970,Observed!$C$2:$C$10000,$C970),"")</f>
        <v/>
      </c>
      <c r="AC970" s="23" t="str">
        <f>IF(ISNUMBER(AVERAGEIFS(Observed!AC$2:AC$10000,Observed!$A$2:$A$10000,$A970,Observed!$C$2:$C$10000,$C970)),AVERAGEIFS(Observed!AC$2:AC$10000,Observed!$A$2:$A$10000,$A970,Observed!$C$2:$C$10000,$C970),"")</f>
        <v/>
      </c>
      <c r="AD970" s="23" t="str">
        <f>IF(ISNUMBER(AVERAGEIFS(Observed!AD$2:AD$10000,Observed!$A$2:$A$10000,$A970,Observed!$C$2:$C$10000,$C970)),AVERAGEIFS(Observed!AD$2:AD$10000,Observed!$A$2:$A$10000,$A970,Observed!$C$2:$C$10000,$C970),"")</f>
        <v/>
      </c>
      <c r="AE970" s="24" t="str">
        <f>IF(ISNUMBER(AVERAGEIFS(Observed!AE$2:AE$10000,Observed!$A$2:$A$10000,$A970,Observed!$C$2:$C$10000,$C970)),AVERAGEIFS(Observed!AE$2:AE$10000,Observed!$A$2:$A$10000,$A970,Observed!$C$2:$C$10000,$C970),"")</f>
        <v/>
      </c>
      <c r="AF970" s="24" t="str">
        <f>IF(ISNUMBER(AVERAGEIFS(Observed!AF$2:AF$10000,Observed!$A$2:$A$10000,$A970,Observed!$C$2:$C$10000,$C970)),AVERAGEIFS(Observed!AF$2:AF$10000,Observed!$A$2:$A$10000,$A970,Observed!$C$2:$C$10000,$C970),"")</f>
        <v/>
      </c>
      <c r="AG970" s="23" t="str">
        <f>IF(ISNUMBER(AVERAGEIFS(Observed!AG$2:AG$10000,Observed!$A$2:$A$10000,$A970,Observed!$C$2:$C$10000,$C970)),AVERAGEIFS(Observed!AG$2:AG$10000,Observed!$A$2:$A$10000,$A970,Observed!$C$2:$C$10000,$C970),"")</f>
        <v/>
      </c>
      <c r="AH970" s="23" t="str">
        <f>IF(ISNUMBER(AVERAGEIFS(Observed!AH$2:AH$10000,Observed!$A$2:$A$10000,$A970,Observed!$C$2:$C$10000,$C970)),AVERAGEIFS(Observed!AH$2:AH$10000,Observed!$A$2:$A$10000,$A970,Observed!$C$2:$C$10000,$C970),"")</f>
        <v/>
      </c>
      <c r="AI970" s="22" t="str">
        <f>IF(ISNUMBER(AVERAGEIFS(Observed!AI$2:AI$10000,Observed!$A$2:$A$10000,$A970,Observed!$C$2:$C$10000,$C970)),AVERAGEIFS(Observed!AI$2:AI$10000,Observed!$A$2:$A$10000,$A970,Observed!$C$2:$C$10000,$C970),"")</f>
        <v/>
      </c>
      <c r="AJ970" s="23">
        <f>IF(ISNUMBER(AVERAGEIFS(Observed!AJ$2:AJ$10000,Observed!$A$2:$A$10000,$A970,Observed!$C$2:$C$10000,$C970)),AVERAGEIFS(Observed!AJ$2:AJ$10000,Observed!$A$2:$A$10000,$A970,Observed!$C$2:$C$10000,$C970),"")</f>
        <v>7</v>
      </c>
      <c r="AK970" s="23" t="str">
        <f>IF(ISNUMBER(AVERAGEIFS(Observed!AK$2:AK$10000,Observed!$A$2:$A$10000,$A970,Observed!$C$2:$C$10000,$C970)),AVERAGEIFS(Observed!AK$2:AK$10000,Observed!$A$2:$A$10000,$A970,Observed!$C$2:$C$10000,$C970),"")</f>
        <v/>
      </c>
      <c r="AL970" s="23" t="str">
        <f>IF(ISNUMBER(AVERAGEIFS(Observed!AL$2:AL$10000,Observed!$A$2:$A$10000,$A970,Observed!$C$2:$C$10000,$C970)),AVERAGEIFS(Observed!AL$2:AL$10000,Observed!$A$2:$A$10000,$A970,Observed!$C$2:$C$10000,$C970),"")</f>
        <v/>
      </c>
      <c r="AM970" s="23" t="str">
        <f>IF(ISNUMBER(AVERAGEIFS(Observed!AM$2:AM$10000,Observed!$A$2:$A$10000,$A970,Observed!$C$2:$C$10000,$C970)),AVERAGEIFS(Observed!AM$2:AM$10000,Observed!$A$2:$A$10000,$A970,Observed!$C$2:$C$10000,$C970),"")</f>
        <v/>
      </c>
      <c r="AN970" s="23" t="str">
        <f>IF(ISNUMBER(AVERAGEIFS(Observed!AN$2:AN$10000,Observed!$A$2:$A$10000,$A970,Observed!$C$2:$C$10000,$C970)),AVERAGEIFS(Observed!AN$2:AN$10000,Observed!$A$2:$A$10000,$A970,Observed!$C$2:$C$10000,$C970),"")</f>
        <v/>
      </c>
      <c r="AO970" s="2">
        <f>COUNTIFS(Observed!$A$2:$A$10000,$A970,Observed!$C$2:$C$10000,$C970)</f>
        <v>5</v>
      </c>
      <c r="AP970" s="2">
        <f t="shared" si="18"/>
        <v>1</v>
      </c>
    </row>
    <row r="971" spans="1:42" x14ac:dyDescent="0.25">
      <c r="A971" t="s">
        <v>95</v>
      </c>
      <c r="B971" t="s">
        <v>30</v>
      </c>
      <c r="C971" s="20">
        <v>40994</v>
      </c>
      <c r="D971">
        <v>1</v>
      </c>
      <c r="F971" t="s">
        <v>109</v>
      </c>
      <c r="G971" s="25" t="s">
        <v>76</v>
      </c>
      <c r="J971" s="2"/>
      <c r="K971" s="22" t="str">
        <f>IF(ISNUMBER(AVERAGEIFS(Observed!K$2:K$10000,Observed!$A$2:$A$10000,$A971,Observed!$C$2:$C$10000,$C971)),AVERAGEIFS(Observed!K$2:K$10000,Observed!$A$2:$A$10000,$A971,Observed!$C$2:$C$10000,$C971),"")</f>
        <v/>
      </c>
      <c r="L971" s="23" t="str">
        <f>IF(ISNUMBER(AVERAGEIFS(Observed!L$2:L$10000,Observed!$A$2:$A$10000,$A971,Observed!$C$2:$C$10000,$C971)),AVERAGEIFS(Observed!L$2:L$10000,Observed!$A$2:$A$10000,$A971,Observed!$C$2:$C$10000,$C971),"")</f>
        <v/>
      </c>
      <c r="M971" s="23" t="str">
        <f>IF(ISNUMBER(AVERAGEIFS(Observed!M$2:M$10000,Observed!$A$2:$A$10000,$A971,Observed!$C$2:$C$10000,$C971)),AVERAGEIFS(Observed!M$2:M$10000,Observed!$A$2:$A$10000,$A971,Observed!$C$2:$C$10000,$C971),"")</f>
        <v/>
      </c>
      <c r="N971" s="23" t="str">
        <f>IF(ISNUMBER(AVERAGEIFS(Observed!N$2:N$10000,Observed!$A$2:$A$10000,$A971,Observed!$C$2:$C$10000,$C971)),AVERAGEIFS(Observed!N$2:N$10000,Observed!$A$2:$A$10000,$A971,Observed!$C$2:$C$10000,$C971),"")</f>
        <v/>
      </c>
      <c r="O971" s="23" t="str">
        <f>IF(ISNUMBER(AVERAGEIFS(Observed!O$2:O$10000,Observed!$A$2:$A$10000,$A971,Observed!$C$2:$C$10000,$C971)),AVERAGEIFS(Observed!O$2:O$10000,Observed!$A$2:$A$10000,$A971,Observed!$C$2:$C$10000,$C971),"")</f>
        <v/>
      </c>
      <c r="P971" s="24" t="str">
        <f>IF(ISNUMBER(AVERAGEIFS(Observed!P$2:P$10000,Observed!$A$2:$A$10000,$A971,Observed!$C$2:$C$10000,$C971)),AVERAGEIFS(Observed!P$2:P$10000,Observed!$A$2:$A$10000,$A971,Observed!$C$2:$C$10000,$C971),"")</f>
        <v/>
      </c>
      <c r="Q971" s="24" t="str">
        <f>IF(ISNUMBER(AVERAGEIFS(Observed!Q$2:Q$10000,Observed!$A$2:$A$10000,$A971,Observed!$C$2:$C$10000,$C971)),AVERAGEIFS(Observed!Q$2:Q$10000,Observed!$A$2:$A$10000,$A971,Observed!$C$2:$C$10000,$C971),"")</f>
        <v/>
      </c>
      <c r="R971" s="24" t="str">
        <f>IF(ISNUMBER(AVERAGEIFS(Observed!R$2:R$10000,Observed!$A$2:$A$10000,$A971,Observed!$C$2:$C$10000,$C971)),AVERAGEIFS(Observed!R$2:R$10000,Observed!$A$2:$A$10000,$A971,Observed!$C$2:$C$10000,$C971),"")</f>
        <v/>
      </c>
      <c r="S971" s="22" t="str">
        <f>IF(ISNUMBER(AVERAGEIFS(Observed!S$2:S$10000,Observed!$A$2:$A$10000,$A971,Observed!$C$2:$C$10000,$C971)),AVERAGEIFS(Observed!S$2:S$10000,Observed!$A$2:$A$10000,$A971,Observed!$C$2:$C$10000,$C971),"")</f>
        <v/>
      </c>
      <c r="T971" s="23" t="str">
        <f>IF(ISNUMBER(AVERAGEIFS(Observed!T$2:T$10000,Observed!$A$2:$A$10000,$A971,Observed!$C$2:$C$10000,$C971)),AVERAGEIFS(Observed!T$2:T$10000,Observed!$A$2:$A$10000,$A971,Observed!$C$2:$C$10000,$C971),"")</f>
        <v/>
      </c>
      <c r="U971" s="23" t="str">
        <f>IF(ISNUMBER(AVERAGEIFS(Observed!U$2:U$10000,Observed!$A$2:$A$10000,$A971,Observed!$C$2:$C$10000,$C971)),AVERAGEIFS(Observed!U$2:U$10000,Observed!$A$2:$A$10000,$A971,Observed!$C$2:$C$10000,$C971),"")</f>
        <v/>
      </c>
      <c r="V971" s="23" t="str">
        <f>IF(ISNUMBER(AVERAGEIFS(Observed!V$2:V$10000,Observed!$A$2:$A$10000,$A971,Observed!$C$2:$C$10000,$C971)),AVERAGEIFS(Observed!V$2:V$10000,Observed!$A$2:$A$10000,$A971,Observed!$C$2:$C$10000,$C971),"")</f>
        <v/>
      </c>
      <c r="W971" s="23" t="str">
        <f>IF(ISNUMBER(AVERAGEIFS(Observed!W$2:W$10000,Observed!$A$2:$A$10000,$A971,Observed!$C$2:$C$10000,$C971)),AVERAGEIFS(Observed!W$2:W$10000,Observed!$A$2:$A$10000,$A971,Observed!$C$2:$C$10000,$C971),"")</f>
        <v/>
      </c>
      <c r="X971" s="23" t="str">
        <f>IF(ISNUMBER(AVERAGEIFS(Observed!X$2:X$10000,Observed!$A$2:$A$10000,$A971,Observed!$C$2:$C$10000,$C971)),AVERAGEIFS(Observed!X$2:X$10000,Observed!$A$2:$A$10000,$A971,Observed!$C$2:$C$10000,$C971),"")</f>
        <v/>
      </c>
      <c r="Y971" s="23" t="str">
        <f>IF(ISNUMBER(AVERAGEIFS(Observed!Y$2:Y$10000,Observed!$A$2:$A$10000,$A971,Observed!$C$2:$C$10000,$C971)),AVERAGEIFS(Observed!Y$2:Y$10000,Observed!$A$2:$A$10000,$A971,Observed!$C$2:$C$10000,$C971),"")</f>
        <v/>
      </c>
      <c r="Z971" s="23" t="str">
        <f>IF(ISNUMBER(AVERAGEIFS(Observed!Z$2:Z$10000,Observed!$A$2:$A$10000,$A971,Observed!$C$2:$C$10000,$C971)),AVERAGEIFS(Observed!Z$2:Z$10000,Observed!$A$2:$A$10000,$A971,Observed!$C$2:$C$10000,$C971),"")</f>
        <v/>
      </c>
      <c r="AA971" s="23" t="str">
        <f>IF(ISNUMBER(AVERAGEIFS(Observed!AA$2:AA$10000,Observed!$A$2:$A$10000,$A971,Observed!$C$2:$C$10000,$C971)),AVERAGEIFS(Observed!AA$2:AA$10000,Observed!$A$2:$A$10000,$A971,Observed!$C$2:$C$10000,$C971),"")</f>
        <v/>
      </c>
      <c r="AB971" s="23" t="str">
        <f>IF(ISNUMBER(AVERAGEIFS(Observed!AB$2:AB$10000,Observed!$A$2:$A$10000,$A971,Observed!$C$2:$C$10000,$C971)),AVERAGEIFS(Observed!AB$2:AB$10000,Observed!$A$2:$A$10000,$A971,Observed!$C$2:$C$10000,$C971),"")</f>
        <v/>
      </c>
      <c r="AC971" s="23" t="str">
        <f>IF(ISNUMBER(AVERAGEIFS(Observed!AC$2:AC$10000,Observed!$A$2:$A$10000,$A971,Observed!$C$2:$C$10000,$C971)),AVERAGEIFS(Observed!AC$2:AC$10000,Observed!$A$2:$A$10000,$A971,Observed!$C$2:$C$10000,$C971),"")</f>
        <v/>
      </c>
      <c r="AD971" s="23" t="str">
        <f>IF(ISNUMBER(AVERAGEIFS(Observed!AD$2:AD$10000,Observed!$A$2:$A$10000,$A971,Observed!$C$2:$C$10000,$C971)),AVERAGEIFS(Observed!AD$2:AD$10000,Observed!$A$2:$A$10000,$A971,Observed!$C$2:$C$10000,$C971),"")</f>
        <v/>
      </c>
      <c r="AE971" s="24" t="str">
        <f>IF(ISNUMBER(AVERAGEIFS(Observed!AE$2:AE$10000,Observed!$A$2:$A$10000,$A971,Observed!$C$2:$C$10000,$C971)),AVERAGEIFS(Observed!AE$2:AE$10000,Observed!$A$2:$A$10000,$A971,Observed!$C$2:$C$10000,$C971),"")</f>
        <v/>
      </c>
      <c r="AF971" s="24" t="str">
        <f>IF(ISNUMBER(AVERAGEIFS(Observed!AF$2:AF$10000,Observed!$A$2:$A$10000,$A971,Observed!$C$2:$C$10000,$C971)),AVERAGEIFS(Observed!AF$2:AF$10000,Observed!$A$2:$A$10000,$A971,Observed!$C$2:$C$10000,$C971),"")</f>
        <v/>
      </c>
      <c r="AG971" s="23" t="str">
        <f>IF(ISNUMBER(AVERAGEIFS(Observed!AG$2:AG$10000,Observed!$A$2:$A$10000,$A971,Observed!$C$2:$C$10000,$C971)),AVERAGEIFS(Observed!AG$2:AG$10000,Observed!$A$2:$A$10000,$A971,Observed!$C$2:$C$10000,$C971),"")</f>
        <v/>
      </c>
      <c r="AH971" s="23" t="str">
        <f>IF(ISNUMBER(AVERAGEIFS(Observed!AH$2:AH$10000,Observed!$A$2:$A$10000,$A971,Observed!$C$2:$C$10000,$C971)),AVERAGEIFS(Observed!AH$2:AH$10000,Observed!$A$2:$A$10000,$A971,Observed!$C$2:$C$10000,$C971),"")</f>
        <v/>
      </c>
      <c r="AI971" s="22" t="str">
        <f>IF(ISNUMBER(AVERAGEIFS(Observed!AI$2:AI$10000,Observed!$A$2:$A$10000,$A971,Observed!$C$2:$C$10000,$C971)),AVERAGEIFS(Observed!AI$2:AI$10000,Observed!$A$2:$A$10000,$A971,Observed!$C$2:$C$10000,$C971),"")</f>
        <v/>
      </c>
      <c r="AJ971" s="23">
        <f>IF(ISNUMBER(AVERAGEIFS(Observed!AJ$2:AJ$10000,Observed!$A$2:$A$10000,$A971,Observed!$C$2:$C$10000,$C971)),AVERAGEIFS(Observed!AJ$2:AJ$10000,Observed!$A$2:$A$10000,$A971,Observed!$C$2:$C$10000,$C971),"")</f>
        <v>13.660000000000002</v>
      </c>
      <c r="AK971" s="23" t="str">
        <f>IF(ISNUMBER(AVERAGEIFS(Observed!AK$2:AK$10000,Observed!$A$2:$A$10000,$A971,Observed!$C$2:$C$10000,$C971)),AVERAGEIFS(Observed!AK$2:AK$10000,Observed!$A$2:$A$10000,$A971,Observed!$C$2:$C$10000,$C971),"")</f>
        <v/>
      </c>
      <c r="AL971" s="23" t="str">
        <f>IF(ISNUMBER(AVERAGEIFS(Observed!AL$2:AL$10000,Observed!$A$2:$A$10000,$A971,Observed!$C$2:$C$10000,$C971)),AVERAGEIFS(Observed!AL$2:AL$10000,Observed!$A$2:$A$10000,$A971,Observed!$C$2:$C$10000,$C971),"")</f>
        <v/>
      </c>
      <c r="AM971" s="23" t="str">
        <f>IF(ISNUMBER(AVERAGEIFS(Observed!AM$2:AM$10000,Observed!$A$2:$A$10000,$A971,Observed!$C$2:$C$10000,$C971)),AVERAGEIFS(Observed!AM$2:AM$10000,Observed!$A$2:$A$10000,$A971,Observed!$C$2:$C$10000,$C971),"")</f>
        <v/>
      </c>
      <c r="AN971" s="23" t="str">
        <f>IF(ISNUMBER(AVERAGEIFS(Observed!AN$2:AN$10000,Observed!$A$2:$A$10000,$A971,Observed!$C$2:$C$10000,$C971)),AVERAGEIFS(Observed!AN$2:AN$10000,Observed!$A$2:$A$10000,$A971,Observed!$C$2:$C$10000,$C971),"")</f>
        <v/>
      </c>
      <c r="AO971" s="2">
        <f>COUNTIFS(Observed!$A$2:$A$10000,$A971,Observed!$C$2:$C$10000,$C971)</f>
        <v>5</v>
      </c>
      <c r="AP971" s="2">
        <f t="shared" si="18"/>
        <v>1</v>
      </c>
    </row>
    <row r="972" spans="1:42" x14ac:dyDescent="0.25">
      <c r="A972" t="s">
        <v>95</v>
      </c>
      <c r="B972" t="s">
        <v>30</v>
      </c>
      <c r="C972" s="20">
        <v>41001</v>
      </c>
      <c r="D972">
        <v>1</v>
      </c>
      <c r="F972" t="s">
        <v>109</v>
      </c>
      <c r="G972" s="25" t="s">
        <v>76</v>
      </c>
      <c r="J972" s="2"/>
      <c r="K972" s="22" t="str">
        <f>IF(ISNUMBER(AVERAGEIFS(Observed!K$2:K$10000,Observed!$A$2:$A$10000,$A972,Observed!$C$2:$C$10000,$C972)),AVERAGEIFS(Observed!K$2:K$10000,Observed!$A$2:$A$10000,$A972,Observed!$C$2:$C$10000,$C972),"")</f>
        <v/>
      </c>
      <c r="L972" s="23" t="str">
        <f>IF(ISNUMBER(AVERAGEIFS(Observed!L$2:L$10000,Observed!$A$2:$A$10000,$A972,Observed!$C$2:$C$10000,$C972)),AVERAGEIFS(Observed!L$2:L$10000,Observed!$A$2:$A$10000,$A972,Observed!$C$2:$C$10000,$C972),"")</f>
        <v/>
      </c>
      <c r="M972" s="23" t="str">
        <f>IF(ISNUMBER(AVERAGEIFS(Observed!M$2:M$10000,Observed!$A$2:$A$10000,$A972,Observed!$C$2:$C$10000,$C972)),AVERAGEIFS(Observed!M$2:M$10000,Observed!$A$2:$A$10000,$A972,Observed!$C$2:$C$10000,$C972),"")</f>
        <v/>
      </c>
      <c r="N972" s="23" t="str">
        <f>IF(ISNUMBER(AVERAGEIFS(Observed!N$2:N$10000,Observed!$A$2:$A$10000,$A972,Observed!$C$2:$C$10000,$C972)),AVERAGEIFS(Observed!N$2:N$10000,Observed!$A$2:$A$10000,$A972,Observed!$C$2:$C$10000,$C972),"")</f>
        <v/>
      </c>
      <c r="O972" s="23" t="str">
        <f>IF(ISNUMBER(AVERAGEIFS(Observed!O$2:O$10000,Observed!$A$2:$A$10000,$A972,Observed!$C$2:$C$10000,$C972)),AVERAGEIFS(Observed!O$2:O$10000,Observed!$A$2:$A$10000,$A972,Observed!$C$2:$C$10000,$C972),"")</f>
        <v/>
      </c>
      <c r="P972" s="24" t="str">
        <f>IF(ISNUMBER(AVERAGEIFS(Observed!P$2:P$10000,Observed!$A$2:$A$10000,$A972,Observed!$C$2:$C$10000,$C972)),AVERAGEIFS(Observed!P$2:P$10000,Observed!$A$2:$A$10000,$A972,Observed!$C$2:$C$10000,$C972),"")</f>
        <v/>
      </c>
      <c r="Q972" s="24" t="str">
        <f>IF(ISNUMBER(AVERAGEIFS(Observed!Q$2:Q$10000,Observed!$A$2:$A$10000,$A972,Observed!$C$2:$C$10000,$C972)),AVERAGEIFS(Observed!Q$2:Q$10000,Observed!$A$2:$A$10000,$A972,Observed!$C$2:$C$10000,$C972),"")</f>
        <v/>
      </c>
      <c r="R972" s="24" t="str">
        <f>IF(ISNUMBER(AVERAGEIFS(Observed!R$2:R$10000,Observed!$A$2:$A$10000,$A972,Observed!$C$2:$C$10000,$C972)),AVERAGEIFS(Observed!R$2:R$10000,Observed!$A$2:$A$10000,$A972,Observed!$C$2:$C$10000,$C972),"")</f>
        <v/>
      </c>
      <c r="S972" s="22" t="str">
        <f>IF(ISNUMBER(AVERAGEIFS(Observed!S$2:S$10000,Observed!$A$2:$A$10000,$A972,Observed!$C$2:$C$10000,$C972)),AVERAGEIFS(Observed!S$2:S$10000,Observed!$A$2:$A$10000,$A972,Observed!$C$2:$C$10000,$C972),"")</f>
        <v/>
      </c>
      <c r="T972" s="23" t="str">
        <f>IF(ISNUMBER(AVERAGEIFS(Observed!T$2:T$10000,Observed!$A$2:$A$10000,$A972,Observed!$C$2:$C$10000,$C972)),AVERAGEIFS(Observed!T$2:T$10000,Observed!$A$2:$A$10000,$A972,Observed!$C$2:$C$10000,$C972),"")</f>
        <v/>
      </c>
      <c r="U972" s="23" t="str">
        <f>IF(ISNUMBER(AVERAGEIFS(Observed!U$2:U$10000,Observed!$A$2:$A$10000,$A972,Observed!$C$2:$C$10000,$C972)),AVERAGEIFS(Observed!U$2:U$10000,Observed!$A$2:$A$10000,$A972,Observed!$C$2:$C$10000,$C972),"")</f>
        <v/>
      </c>
      <c r="V972" s="23" t="str">
        <f>IF(ISNUMBER(AVERAGEIFS(Observed!V$2:V$10000,Observed!$A$2:$A$10000,$A972,Observed!$C$2:$C$10000,$C972)),AVERAGEIFS(Observed!V$2:V$10000,Observed!$A$2:$A$10000,$A972,Observed!$C$2:$C$10000,$C972),"")</f>
        <v/>
      </c>
      <c r="W972" s="23" t="str">
        <f>IF(ISNUMBER(AVERAGEIFS(Observed!W$2:W$10000,Observed!$A$2:$A$10000,$A972,Observed!$C$2:$C$10000,$C972)),AVERAGEIFS(Observed!W$2:W$10000,Observed!$A$2:$A$10000,$A972,Observed!$C$2:$C$10000,$C972),"")</f>
        <v/>
      </c>
      <c r="X972" s="23" t="str">
        <f>IF(ISNUMBER(AVERAGEIFS(Observed!X$2:X$10000,Observed!$A$2:$A$10000,$A972,Observed!$C$2:$C$10000,$C972)),AVERAGEIFS(Observed!X$2:X$10000,Observed!$A$2:$A$10000,$A972,Observed!$C$2:$C$10000,$C972),"")</f>
        <v/>
      </c>
      <c r="Y972" s="23" t="str">
        <f>IF(ISNUMBER(AVERAGEIFS(Observed!Y$2:Y$10000,Observed!$A$2:$A$10000,$A972,Observed!$C$2:$C$10000,$C972)),AVERAGEIFS(Observed!Y$2:Y$10000,Observed!$A$2:$A$10000,$A972,Observed!$C$2:$C$10000,$C972),"")</f>
        <v/>
      </c>
      <c r="Z972" s="23" t="str">
        <f>IF(ISNUMBER(AVERAGEIFS(Observed!Z$2:Z$10000,Observed!$A$2:$A$10000,$A972,Observed!$C$2:$C$10000,$C972)),AVERAGEIFS(Observed!Z$2:Z$10000,Observed!$A$2:$A$10000,$A972,Observed!$C$2:$C$10000,$C972),"")</f>
        <v/>
      </c>
      <c r="AA972" s="23" t="str">
        <f>IF(ISNUMBER(AVERAGEIFS(Observed!AA$2:AA$10000,Observed!$A$2:$A$10000,$A972,Observed!$C$2:$C$10000,$C972)),AVERAGEIFS(Observed!AA$2:AA$10000,Observed!$A$2:$A$10000,$A972,Observed!$C$2:$C$10000,$C972),"")</f>
        <v/>
      </c>
      <c r="AB972" s="23" t="str">
        <f>IF(ISNUMBER(AVERAGEIFS(Observed!AB$2:AB$10000,Observed!$A$2:$A$10000,$A972,Observed!$C$2:$C$10000,$C972)),AVERAGEIFS(Observed!AB$2:AB$10000,Observed!$A$2:$A$10000,$A972,Observed!$C$2:$C$10000,$C972),"")</f>
        <v/>
      </c>
      <c r="AC972" s="23" t="str">
        <f>IF(ISNUMBER(AVERAGEIFS(Observed!AC$2:AC$10000,Observed!$A$2:$A$10000,$A972,Observed!$C$2:$C$10000,$C972)),AVERAGEIFS(Observed!AC$2:AC$10000,Observed!$A$2:$A$10000,$A972,Observed!$C$2:$C$10000,$C972),"")</f>
        <v/>
      </c>
      <c r="AD972" s="23" t="str">
        <f>IF(ISNUMBER(AVERAGEIFS(Observed!AD$2:AD$10000,Observed!$A$2:$A$10000,$A972,Observed!$C$2:$C$10000,$C972)),AVERAGEIFS(Observed!AD$2:AD$10000,Observed!$A$2:$A$10000,$A972,Observed!$C$2:$C$10000,$C972),"")</f>
        <v/>
      </c>
      <c r="AE972" s="24" t="str">
        <f>IF(ISNUMBER(AVERAGEIFS(Observed!AE$2:AE$10000,Observed!$A$2:$A$10000,$A972,Observed!$C$2:$C$10000,$C972)),AVERAGEIFS(Observed!AE$2:AE$10000,Observed!$A$2:$A$10000,$A972,Observed!$C$2:$C$10000,$C972),"")</f>
        <v/>
      </c>
      <c r="AF972" s="24" t="str">
        <f>IF(ISNUMBER(AVERAGEIFS(Observed!AF$2:AF$10000,Observed!$A$2:$A$10000,$A972,Observed!$C$2:$C$10000,$C972)),AVERAGEIFS(Observed!AF$2:AF$10000,Observed!$A$2:$A$10000,$A972,Observed!$C$2:$C$10000,$C972),"")</f>
        <v/>
      </c>
      <c r="AG972" s="23" t="str">
        <f>IF(ISNUMBER(AVERAGEIFS(Observed!AG$2:AG$10000,Observed!$A$2:$A$10000,$A972,Observed!$C$2:$C$10000,$C972)),AVERAGEIFS(Observed!AG$2:AG$10000,Observed!$A$2:$A$10000,$A972,Observed!$C$2:$C$10000,$C972),"")</f>
        <v/>
      </c>
      <c r="AH972" s="23" t="str">
        <f>IF(ISNUMBER(AVERAGEIFS(Observed!AH$2:AH$10000,Observed!$A$2:$A$10000,$A972,Observed!$C$2:$C$10000,$C972)),AVERAGEIFS(Observed!AH$2:AH$10000,Observed!$A$2:$A$10000,$A972,Observed!$C$2:$C$10000,$C972),"")</f>
        <v/>
      </c>
      <c r="AI972" s="22" t="str">
        <f>IF(ISNUMBER(AVERAGEIFS(Observed!AI$2:AI$10000,Observed!$A$2:$A$10000,$A972,Observed!$C$2:$C$10000,$C972)),AVERAGEIFS(Observed!AI$2:AI$10000,Observed!$A$2:$A$10000,$A972,Observed!$C$2:$C$10000,$C972),"")</f>
        <v/>
      </c>
      <c r="AJ972" s="23">
        <f>IF(ISNUMBER(AVERAGEIFS(Observed!AJ$2:AJ$10000,Observed!$A$2:$A$10000,$A972,Observed!$C$2:$C$10000,$C972)),AVERAGEIFS(Observed!AJ$2:AJ$10000,Observed!$A$2:$A$10000,$A972,Observed!$C$2:$C$10000,$C972),"")</f>
        <v>14.919999999999998</v>
      </c>
      <c r="AK972" s="23" t="str">
        <f>IF(ISNUMBER(AVERAGEIFS(Observed!AK$2:AK$10000,Observed!$A$2:$A$10000,$A972,Observed!$C$2:$C$10000,$C972)),AVERAGEIFS(Observed!AK$2:AK$10000,Observed!$A$2:$A$10000,$A972,Observed!$C$2:$C$10000,$C972),"")</f>
        <v/>
      </c>
      <c r="AL972" s="23" t="str">
        <f>IF(ISNUMBER(AVERAGEIFS(Observed!AL$2:AL$10000,Observed!$A$2:$A$10000,$A972,Observed!$C$2:$C$10000,$C972)),AVERAGEIFS(Observed!AL$2:AL$10000,Observed!$A$2:$A$10000,$A972,Observed!$C$2:$C$10000,$C972),"")</f>
        <v/>
      </c>
      <c r="AM972" s="23" t="str">
        <f>IF(ISNUMBER(AVERAGEIFS(Observed!AM$2:AM$10000,Observed!$A$2:$A$10000,$A972,Observed!$C$2:$C$10000,$C972)),AVERAGEIFS(Observed!AM$2:AM$10000,Observed!$A$2:$A$10000,$A972,Observed!$C$2:$C$10000,$C972),"")</f>
        <v/>
      </c>
      <c r="AN972" s="23" t="str">
        <f>IF(ISNUMBER(AVERAGEIFS(Observed!AN$2:AN$10000,Observed!$A$2:$A$10000,$A972,Observed!$C$2:$C$10000,$C972)),AVERAGEIFS(Observed!AN$2:AN$10000,Observed!$A$2:$A$10000,$A972,Observed!$C$2:$C$10000,$C972),"")</f>
        <v/>
      </c>
      <c r="AO972" s="2">
        <f>COUNTIFS(Observed!$A$2:$A$10000,$A972,Observed!$C$2:$C$10000,$C972)</f>
        <v>5</v>
      </c>
      <c r="AP972" s="2">
        <f t="shared" si="18"/>
        <v>1</v>
      </c>
    </row>
    <row r="973" spans="1:42" x14ac:dyDescent="0.25">
      <c r="A973" t="s">
        <v>95</v>
      </c>
      <c r="B973" t="s">
        <v>30</v>
      </c>
      <c r="C973" s="20">
        <v>41009</v>
      </c>
      <c r="D973">
        <v>1</v>
      </c>
      <c r="F973" t="s">
        <v>109</v>
      </c>
      <c r="G973" s="25" t="s">
        <v>76</v>
      </c>
      <c r="J973" s="2"/>
      <c r="K973" s="22" t="str">
        <f>IF(ISNUMBER(AVERAGEIFS(Observed!K$2:K$10000,Observed!$A$2:$A$10000,$A973,Observed!$C$2:$C$10000,$C973)),AVERAGEIFS(Observed!K$2:K$10000,Observed!$A$2:$A$10000,$A973,Observed!$C$2:$C$10000,$C973),"")</f>
        <v/>
      </c>
      <c r="L973" s="23" t="str">
        <f>IF(ISNUMBER(AVERAGEIFS(Observed!L$2:L$10000,Observed!$A$2:$A$10000,$A973,Observed!$C$2:$C$10000,$C973)),AVERAGEIFS(Observed!L$2:L$10000,Observed!$A$2:$A$10000,$A973,Observed!$C$2:$C$10000,$C973),"")</f>
        <v/>
      </c>
      <c r="M973" s="23" t="str">
        <f>IF(ISNUMBER(AVERAGEIFS(Observed!M$2:M$10000,Observed!$A$2:$A$10000,$A973,Observed!$C$2:$C$10000,$C973)),AVERAGEIFS(Observed!M$2:M$10000,Observed!$A$2:$A$10000,$A973,Observed!$C$2:$C$10000,$C973),"")</f>
        <v/>
      </c>
      <c r="N973" s="23" t="str">
        <f>IF(ISNUMBER(AVERAGEIFS(Observed!N$2:N$10000,Observed!$A$2:$A$10000,$A973,Observed!$C$2:$C$10000,$C973)),AVERAGEIFS(Observed!N$2:N$10000,Observed!$A$2:$A$10000,$A973,Observed!$C$2:$C$10000,$C973),"")</f>
        <v/>
      </c>
      <c r="O973" s="23" t="str">
        <f>IF(ISNUMBER(AVERAGEIFS(Observed!O$2:O$10000,Observed!$A$2:$A$10000,$A973,Observed!$C$2:$C$10000,$C973)),AVERAGEIFS(Observed!O$2:O$10000,Observed!$A$2:$A$10000,$A973,Observed!$C$2:$C$10000,$C973),"")</f>
        <v/>
      </c>
      <c r="P973" s="24" t="str">
        <f>IF(ISNUMBER(AVERAGEIFS(Observed!P$2:P$10000,Observed!$A$2:$A$10000,$A973,Observed!$C$2:$C$10000,$C973)),AVERAGEIFS(Observed!P$2:P$10000,Observed!$A$2:$A$10000,$A973,Observed!$C$2:$C$10000,$C973),"")</f>
        <v/>
      </c>
      <c r="Q973" s="24" t="str">
        <f>IF(ISNUMBER(AVERAGEIFS(Observed!Q$2:Q$10000,Observed!$A$2:$A$10000,$A973,Observed!$C$2:$C$10000,$C973)),AVERAGEIFS(Observed!Q$2:Q$10000,Observed!$A$2:$A$10000,$A973,Observed!$C$2:$C$10000,$C973),"")</f>
        <v/>
      </c>
      <c r="R973" s="24" t="str">
        <f>IF(ISNUMBER(AVERAGEIFS(Observed!R$2:R$10000,Observed!$A$2:$A$10000,$A973,Observed!$C$2:$C$10000,$C973)),AVERAGEIFS(Observed!R$2:R$10000,Observed!$A$2:$A$10000,$A973,Observed!$C$2:$C$10000,$C973),"")</f>
        <v/>
      </c>
      <c r="S973" s="22" t="str">
        <f>IF(ISNUMBER(AVERAGEIFS(Observed!S$2:S$10000,Observed!$A$2:$A$10000,$A973,Observed!$C$2:$C$10000,$C973)),AVERAGEIFS(Observed!S$2:S$10000,Observed!$A$2:$A$10000,$A973,Observed!$C$2:$C$10000,$C973),"")</f>
        <v/>
      </c>
      <c r="T973" s="23" t="str">
        <f>IF(ISNUMBER(AVERAGEIFS(Observed!T$2:T$10000,Observed!$A$2:$A$10000,$A973,Observed!$C$2:$C$10000,$C973)),AVERAGEIFS(Observed!T$2:T$10000,Observed!$A$2:$A$10000,$A973,Observed!$C$2:$C$10000,$C973),"")</f>
        <v/>
      </c>
      <c r="U973" s="23" t="str">
        <f>IF(ISNUMBER(AVERAGEIFS(Observed!U$2:U$10000,Observed!$A$2:$A$10000,$A973,Observed!$C$2:$C$10000,$C973)),AVERAGEIFS(Observed!U$2:U$10000,Observed!$A$2:$A$10000,$A973,Observed!$C$2:$C$10000,$C973),"")</f>
        <v/>
      </c>
      <c r="V973" s="23" t="str">
        <f>IF(ISNUMBER(AVERAGEIFS(Observed!V$2:V$10000,Observed!$A$2:$A$10000,$A973,Observed!$C$2:$C$10000,$C973)),AVERAGEIFS(Observed!V$2:V$10000,Observed!$A$2:$A$10000,$A973,Observed!$C$2:$C$10000,$C973),"")</f>
        <v/>
      </c>
      <c r="W973" s="23" t="str">
        <f>IF(ISNUMBER(AVERAGEIFS(Observed!W$2:W$10000,Observed!$A$2:$A$10000,$A973,Observed!$C$2:$C$10000,$C973)),AVERAGEIFS(Observed!W$2:W$10000,Observed!$A$2:$A$10000,$A973,Observed!$C$2:$C$10000,$C973),"")</f>
        <v/>
      </c>
      <c r="X973" s="23" t="str">
        <f>IF(ISNUMBER(AVERAGEIFS(Observed!X$2:X$10000,Observed!$A$2:$A$10000,$A973,Observed!$C$2:$C$10000,$C973)),AVERAGEIFS(Observed!X$2:X$10000,Observed!$A$2:$A$10000,$A973,Observed!$C$2:$C$10000,$C973),"")</f>
        <v/>
      </c>
      <c r="Y973" s="23" t="str">
        <f>IF(ISNUMBER(AVERAGEIFS(Observed!Y$2:Y$10000,Observed!$A$2:$A$10000,$A973,Observed!$C$2:$C$10000,$C973)),AVERAGEIFS(Observed!Y$2:Y$10000,Observed!$A$2:$A$10000,$A973,Observed!$C$2:$C$10000,$C973),"")</f>
        <v/>
      </c>
      <c r="Z973" s="23" t="str">
        <f>IF(ISNUMBER(AVERAGEIFS(Observed!Z$2:Z$10000,Observed!$A$2:$A$10000,$A973,Observed!$C$2:$C$10000,$C973)),AVERAGEIFS(Observed!Z$2:Z$10000,Observed!$A$2:$A$10000,$A973,Observed!$C$2:$C$10000,$C973),"")</f>
        <v/>
      </c>
      <c r="AA973" s="23" t="str">
        <f>IF(ISNUMBER(AVERAGEIFS(Observed!AA$2:AA$10000,Observed!$A$2:$A$10000,$A973,Observed!$C$2:$C$10000,$C973)),AVERAGEIFS(Observed!AA$2:AA$10000,Observed!$A$2:$A$10000,$A973,Observed!$C$2:$C$10000,$C973),"")</f>
        <v/>
      </c>
      <c r="AB973" s="23" t="str">
        <f>IF(ISNUMBER(AVERAGEIFS(Observed!AB$2:AB$10000,Observed!$A$2:$A$10000,$A973,Observed!$C$2:$C$10000,$C973)),AVERAGEIFS(Observed!AB$2:AB$10000,Observed!$A$2:$A$10000,$A973,Observed!$C$2:$C$10000,$C973),"")</f>
        <v/>
      </c>
      <c r="AC973" s="23" t="str">
        <f>IF(ISNUMBER(AVERAGEIFS(Observed!AC$2:AC$10000,Observed!$A$2:$A$10000,$A973,Observed!$C$2:$C$10000,$C973)),AVERAGEIFS(Observed!AC$2:AC$10000,Observed!$A$2:$A$10000,$A973,Observed!$C$2:$C$10000,$C973),"")</f>
        <v/>
      </c>
      <c r="AD973" s="23" t="str">
        <f>IF(ISNUMBER(AVERAGEIFS(Observed!AD$2:AD$10000,Observed!$A$2:$A$10000,$A973,Observed!$C$2:$C$10000,$C973)),AVERAGEIFS(Observed!AD$2:AD$10000,Observed!$A$2:$A$10000,$A973,Observed!$C$2:$C$10000,$C973),"")</f>
        <v/>
      </c>
      <c r="AE973" s="24" t="str">
        <f>IF(ISNUMBER(AVERAGEIFS(Observed!AE$2:AE$10000,Observed!$A$2:$A$10000,$A973,Observed!$C$2:$C$10000,$C973)),AVERAGEIFS(Observed!AE$2:AE$10000,Observed!$A$2:$A$10000,$A973,Observed!$C$2:$C$10000,$C973),"")</f>
        <v/>
      </c>
      <c r="AF973" s="24" t="str">
        <f>IF(ISNUMBER(AVERAGEIFS(Observed!AF$2:AF$10000,Observed!$A$2:$A$10000,$A973,Observed!$C$2:$C$10000,$C973)),AVERAGEIFS(Observed!AF$2:AF$10000,Observed!$A$2:$A$10000,$A973,Observed!$C$2:$C$10000,$C973),"")</f>
        <v/>
      </c>
      <c r="AG973" s="23" t="str">
        <f>IF(ISNUMBER(AVERAGEIFS(Observed!AG$2:AG$10000,Observed!$A$2:$A$10000,$A973,Observed!$C$2:$C$10000,$C973)),AVERAGEIFS(Observed!AG$2:AG$10000,Observed!$A$2:$A$10000,$A973,Observed!$C$2:$C$10000,$C973),"")</f>
        <v/>
      </c>
      <c r="AH973" s="23" t="str">
        <f>IF(ISNUMBER(AVERAGEIFS(Observed!AH$2:AH$10000,Observed!$A$2:$A$10000,$A973,Observed!$C$2:$C$10000,$C973)),AVERAGEIFS(Observed!AH$2:AH$10000,Observed!$A$2:$A$10000,$A973,Observed!$C$2:$C$10000,$C973),"")</f>
        <v/>
      </c>
      <c r="AI973" s="22" t="str">
        <f>IF(ISNUMBER(AVERAGEIFS(Observed!AI$2:AI$10000,Observed!$A$2:$A$10000,$A973,Observed!$C$2:$C$10000,$C973)),AVERAGEIFS(Observed!AI$2:AI$10000,Observed!$A$2:$A$10000,$A973,Observed!$C$2:$C$10000,$C973),"")</f>
        <v/>
      </c>
      <c r="AJ973" s="23">
        <f>IF(ISNUMBER(AVERAGEIFS(Observed!AJ$2:AJ$10000,Observed!$A$2:$A$10000,$A973,Observed!$C$2:$C$10000,$C973)),AVERAGEIFS(Observed!AJ$2:AJ$10000,Observed!$A$2:$A$10000,$A973,Observed!$C$2:$C$10000,$C973),"")</f>
        <v>15.9</v>
      </c>
      <c r="AK973" s="23" t="str">
        <f>IF(ISNUMBER(AVERAGEIFS(Observed!AK$2:AK$10000,Observed!$A$2:$A$10000,$A973,Observed!$C$2:$C$10000,$C973)),AVERAGEIFS(Observed!AK$2:AK$10000,Observed!$A$2:$A$10000,$A973,Observed!$C$2:$C$10000,$C973),"")</f>
        <v/>
      </c>
      <c r="AL973" s="23" t="str">
        <f>IF(ISNUMBER(AVERAGEIFS(Observed!AL$2:AL$10000,Observed!$A$2:$A$10000,$A973,Observed!$C$2:$C$10000,$C973)),AVERAGEIFS(Observed!AL$2:AL$10000,Observed!$A$2:$A$10000,$A973,Observed!$C$2:$C$10000,$C973),"")</f>
        <v/>
      </c>
      <c r="AM973" s="23" t="str">
        <f>IF(ISNUMBER(AVERAGEIFS(Observed!AM$2:AM$10000,Observed!$A$2:$A$10000,$A973,Observed!$C$2:$C$10000,$C973)),AVERAGEIFS(Observed!AM$2:AM$10000,Observed!$A$2:$A$10000,$A973,Observed!$C$2:$C$10000,$C973),"")</f>
        <v/>
      </c>
      <c r="AN973" s="23" t="str">
        <f>IF(ISNUMBER(AVERAGEIFS(Observed!AN$2:AN$10000,Observed!$A$2:$A$10000,$A973,Observed!$C$2:$C$10000,$C973)),AVERAGEIFS(Observed!AN$2:AN$10000,Observed!$A$2:$A$10000,$A973,Observed!$C$2:$C$10000,$C973),"")</f>
        <v/>
      </c>
      <c r="AO973" s="2">
        <f>COUNTIFS(Observed!$A$2:$A$10000,$A973,Observed!$C$2:$C$10000,$C973)</f>
        <v>5</v>
      </c>
      <c r="AP973" s="2">
        <f t="shared" si="18"/>
        <v>1</v>
      </c>
    </row>
    <row r="974" spans="1:42" x14ac:dyDescent="0.25">
      <c r="A974" t="s">
        <v>95</v>
      </c>
      <c r="B974" t="s">
        <v>30</v>
      </c>
      <c r="C974" s="20">
        <v>41015</v>
      </c>
      <c r="D974">
        <v>1</v>
      </c>
      <c r="F974" t="s">
        <v>109</v>
      </c>
      <c r="G974" s="25" t="s">
        <v>76</v>
      </c>
      <c r="J974" s="2"/>
      <c r="K974" s="22" t="str">
        <f>IF(ISNUMBER(AVERAGEIFS(Observed!K$2:K$10000,Observed!$A$2:$A$10000,$A974,Observed!$C$2:$C$10000,$C974)),AVERAGEIFS(Observed!K$2:K$10000,Observed!$A$2:$A$10000,$A974,Observed!$C$2:$C$10000,$C974),"")</f>
        <v/>
      </c>
      <c r="L974" s="23" t="str">
        <f>IF(ISNUMBER(AVERAGEIFS(Observed!L$2:L$10000,Observed!$A$2:$A$10000,$A974,Observed!$C$2:$C$10000,$C974)),AVERAGEIFS(Observed!L$2:L$10000,Observed!$A$2:$A$10000,$A974,Observed!$C$2:$C$10000,$C974),"")</f>
        <v/>
      </c>
      <c r="M974" s="23" t="str">
        <f>IF(ISNUMBER(AVERAGEIFS(Observed!M$2:M$10000,Observed!$A$2:$A$10000,$A974,Observed!$C$2:$C$10000,$C974)),AVERAGEIFS(Observed!M$2:M$10000,Observed!$A$2:$A$10000,$A974,Observed!$C$2:$C$10000,$C974),"")</f>
        <v/>
      </c>
      <c r="N974" s="23" t="str">
        <f>IF(ISNUMBER(AVERAGEIFS(Observed!N$2:N$10000,Observed!$A$2:$A$10000,$A974,Observed!$C$2:$C$10000,$C974)),AVERAGEIFS(Observed!N$2:N$10000,Observed!$A$2:$A$10000,$A974,Observed!$C$2:$C$10000,$C974),"")</f>
        <v/>
      </c>
      <c r="O974" s="23" t="str">
        <f>IF(ISNUMBER(AVERAGEIFS(Observed!O$2:O$10000,Observed!$A$2:$A$10000,$A974,Observed!$C$2:$C$10000,$C974)),AVERAGEIFS(Observed!O$2:O$10000,Observed!$A$2:$A$10000,$A974,Observed!$C$2:$C$10000,$C974),"")</f>
        <v/>
      </c>
      <c r="P974" s="24" t="str">
        <f>IF(ISNUMBER(AVERAGEIFS(Observed!P$2:P$10000,Observed!$A$2:$A$10000,$A974,Observed!$C$2:$C$10000,$C974)),AVERAGEIFS(Observed!P$2:P$10000,Observed!$A$2:$A$10000,$A974,Observed!$C$2:$C$10000,$C974),"")</f>
        <v/>
      </c>
      <c r="Q974" s="24" t="str">
        <f>IF(ISNUMBER(AVERAGEIFS(Observed!Q$2:Q$10000,Observed!$A$2:$A$10000,$A974,Observed!$C$2:$C$10000,$C974)),AVERAGEIFS(Observed!Q$2:Q$10000,Observed!$A$2:$A$10000,$A974,Observed!$C$2:$C$10000,$C974),"")</f>
        <v/>
      </c>
      <c r="R974" s="24" t="str">
        <f>IF(ISNUMBER(AVERAGEIFS(Observed!R$2:R$10000,Observed!$A$2:$A$10000,$A974,Observed!$C$2:$C$10000,$C974)),AVERAGEIFS(Observed!R$2:R$10000,Observed!$A$2:$A$10000,$A974,Observed!$C$2:$C$10000,$C974),"")</f>
        <v/>
      </c>
      <c r="S974" s="22" t="str">
        <f>IF(ISNUMBER(AVERAGEIFS(Observed!S$2:S$10000,Observed!$A$2:$A$10000,$A974,Observed!$C$2:$C$10000,$C974)),AVERAGEIFS(Observed!S$2:S$10000,Observed!$A$2:$A$10000,$A974,Observed!$C$2:$C$10000,$C974),"")</f>
        <v/>
      </c>
      <c r="T974" s="23" t="str">
        <f>IF(ISNUMBER(AVERAGEIFS(Observed!T$2:T$10000,Observed!$A$2:$A$10000,$A974,Observed!$C$2:$C$10000,$C974)),AVERAGEIFS(Observed!T$2:T$10000,Observed!$A$2:$A$10000,$A974,Observed!$C$2:$C$10000,$C974),"")</f>
        <v/>
      </c>
      <c r="U974" s="23" t="str">
        <f>IF(ISNUMBER(AVERAGEIFS(Observed!U$2:U$10000,Observed!$A$2:$A$10000,$A974,Observed!$C$2:$C$10000,$C974)),AVERAGEIFS(Observed!U$2:U$10000,Observed!$A$2:$A$10000,$A974,Observed!$C$2:$C$10000,$C974),"")</f>
        <v/>
      </c>
      <c r="V974" s="23" t="str">
        <f>IF(ISNUMBER(AVERAGEIFS(Observed!V$2:V$10000,Observed!$A$2:$A$10000,$A974,Observed!$C$2:$C$10000,$C974)),AVERAGEIFS(Observed!V$2:V$10000,Observed!$A$2:$A$10000,$A974,Observed!$C$2:$C$10000,$C974),"")</f>
        <v/>
      </c>
      <c r="W974" s="23" t="str">
        <f>IF(ISNUMBER(AVERAGEIFS(Observed!W$2:W$10000,Observed!$A$2:$A$10000,$A974,Observed!$C$2:$C$10000,$C974)),AVERAGEIFS(Observed!W$2:W$10000,Observed!$A$2:$A$10000,$A974,Observed!$C$2:$C$10000,$C974),"")</f>
        <v/>
      </c>
      <c r="X974" s="23" t="str">
        <f>IF(ISNUMBER(AVERAGEIFS(Observed!X$2:X$10000,Observed!$A$2:$A$10000,$A974,Observed!$C$2:$C$10000,$C974)),AVERAGEIFS(Observed!X$2:X$10000,Observed!$A$2:$A$10000,$A974,Observed!$C$2:$C$10000,$C974),"")</f>
        <v/>
      </c>
      <c r="Y974" s="23" t="str">
        <f>IF(ISNUMBER(AVERAGEIFS(Observed!Y$2:Y$10000,Observed!$A$2:$A$10000,$A974,Observed!$C$2:$C$10000,$C974)),AVERAGEIFS(Observed!Y$2:Y$10000,Observed!$A$2:$A$10000,$A974,Observed!$C$2:$C$10000,$C974),"")</f>
        <v/>
      </c>
      <c r="Z974" s="23" t="str">
        <f>IF(ISNUMBER(AVERAGEIFS(Observed!Z$2:Z$10000,Observed!$A$2:$A$10000,$A974,Observed!$C$2:$C$10000,$C974)),AVERAGEIFS(Observed!Z$2:Z$10000,Observed!$A$2:$A$10000,$A974,Observed!$C$2:$C$10000,$C974),"")</f>
        <v/>
      </c>
      <c r="AA974" s="23" t="str">
        <f>IF(ISNUMBER(AVERAGEIFS(Observed!AA$2:AA$10000,Observed!$A$2:$A$10000,$A974,Observed!$C$2:$C$10000,$C974)),AVERAGEIFS(Observed!AA$2:AA$10000,Observed!$A$2:$A$10000,$A974,Observed!$C$2:$C$10000,$C974),"")</f>
        <v/>
      </c>
      <c r="AB974" s="23" t="str">
        <f>IF(ISNUMBER(AVERAGEIFS(Observed!AB$2:AB$10000,Observed!$A$2:$A$10000,$A974,Observed!$C$2:$C$10000,$C974)),AVERAGEIFS(Observed!AB$2:AB$10000,Observed!$A$2:$A$10000,$A974,Observed!$C$2:$C$10000,$C974),"")</f>
        <v/>
      </c>
      <c r="AC974" s="23" t="str">
        <f>IF(ISNUMBER(AVERAGEIFS(Observed!AC$2:AC$10000,Observed!$A$2:$A$10000,$A974,Observed!$C$2:$C$10000,$C974)),AVERAGEIFS(Observed!AC$2:AC$10000,Observed!$A$2:$A$10000,$A974,Observed!$C$2:$C$10000,$C974),"")</f>
        <v/>
      </c>
      <c r="AD974" s="23" t="str">
        <f>IF(ISNUMBER(AVERAGEIFS(Observed!AD$2:AD$10000,Observed!$A$2:$A$10000,$A974,Observed!$C$2:$C$10000,$C974)),AVERAGEIFS(Observed!AD$2:AD$10000,Observed!$A$2:$A$10000,$A974,Observed!$C$2:$C$10000,$C974),"")</f>
        <v/>
      </c>
      <c r="AE974" s="24" t="str">
        <f>IF(ISNUMBER(AVERAGEIFS(Observed!AE$2:AE$10000,Observed!$A$2:$A$10000,$A974,Observed!$C$2:$C$10000,$C974)),AVERAGEIFS(Observed!AE$2:AE$10000,Observed!$A$2:$A$10000,$A974,Observed!$C$2:$C$10000,$C974),"")</f>
        <v/>
      </c>
      <c r="AF974" s="24" t="str">
        <f>IF(ISNUMBER(AVERAGEIFS(Observed!AF$2:AF$10000,Observed!$A$2:$A$10000,$A974,Observed!$C$2:$C$10000,$C974)),AVERAGEIFS(Observed!AF$2:AF$10000,Observed!$A$2:$A$10000,$A974,Observed!$C$2:$C$10000,$C974),"")</f>
        <v/>
      </c>
      <c r="AG974" s="23" t="str">
        <f>IF(ISNUMBER(AVERAGEIFS(Observed!AG$2:AG$10000,Observed!$A$2:$A$10000,$A974,Observed!$C$2:$C$10000,$C974)),AVERAGEIFS(Observed!AG$2:AG$10000,Observed!$A$2:$A$10000,$A974,Observed!$C$2:$C$10000,$C974),"")</f>
        <v/>
      </c>
      <c r="AH974" s="23" t="str">
        <f>IF(ISNUMBER(AVERAGEIFS(Observed!AH$2:AH$10000,Observed!$A$2:$A$10000,$A974,Observed!$C$2:$C$10000,$C974)),AVERAGEIFS(Observed!AH$2:AH$10000,Observed!$A$2:$A$10000,$A974,Observed!$C$2:$C$10000,$C974),"")</f>
        <v/>
      </c>
      <c r="AI974" s="22" t="str">
        <f>IF(ISNUMBER(AVERAGEIFS(Observed!AI$2:AI$10000,Observed!$A$2:$A$10000,$A974,Observed!$C$2:$C$10000,$C974)),AVERAGEIFS(Observed!AI$2:AI$10000,Observed!$A$2:$A$10000,$A974,Observed!$C$2:$C$10000,$C974),"")</f>
        <v/>
      </c>
      <c r="AJ974" s="23">
        <f>IF(ISNUMBER(AVERAGEIFS(Observed!AJ$2:AJ$10000,Observed!$A$2:$A$10000,$A974,Observed!$C$2:$C$10000,$C974)),AVERAGEIFS(Observed!AJ$2:AJ$10000,Observed!$A$2:$A$10000,$A974,Observed!$C$2:$C$10000,$C974),"")</f>
        <v>17.600000000000001</v>
      </c>
      <c r="AK974" s="23" t="str">
        <f>IF(ISNUMBER(AVERAGEIFS(Observed!AK$2:AK$10000,Observed!$A$2:$A$10000,$A974,Observed!$C$2:$C$10000,$C974)),AVERAGEIFS(Observed!AK$2:AK$10000,Observed!$A$2:$A$10000,$A974,Observed!$C$2:$C$10000,$C974),"")</f>
        <v/>
      </c>
      <c r="AL974" s="23" t="str">
        <f>IF(ISNUMBER(AVERAGEIFS(Observed!AL$2:AL$10000,Observed!$A$2:$A$10000,$A974,Observed!$C$2:$C$10000,$C974)),AVERAGEIFS(Observed!AL$2:AL$10000,Observed!$A$2:$A$10000,$A974,Observed!$C$2:$C$10000,$C974),"")</f>
        <v/>
      </c>
      <c r="AM974" s="23" t="str">
        <f>IF(ISNUMBER(AVERAGEIFS(Observed!AM$2:AM$10000,Observed!$A$2:$A$10000,$A974,Observed!$C$2:$C$10000,$C974)),AVERAGEIFS(Observed!AM$2:AM$10000,Observed!$A$2:$A$10000,$A974,Observed!$C$2:$C$10000,$C974),"")</f>
        <v/>
      </c>
      <c r="AN974" s="23" t="str">
        <f>IF(ISNUMBER(AVERAGEIFS(Observed!AN$2:AN$10000,Observed!$A$2:$A$10000,$A974,Observed!$C$2:$C$10000,$C974)),AVERAGEIFS(Observed!AN$2:AN$10000,Observed!$A$2:$A$10000,$A974,Observed!$C$2:$C$10000,$C974),"")</f>
        <v/>
      </c>
      <c r="AO974" s="2">
        <f>COUNTIFS(Observed!$A$2:$A$10000,$A974,Observed!$C$2:$C$10000,$C974)</f>
        <v>5</v>
      </c>
      <c r="AP974" s="2">
        <f t="shared" si="18"/>
        <v>1</v>
      </c>
    </row>
    <row r="975" spans="1:42" x14ac:dyDescent="0.25">
      <c r="A975" t="s">
        <v>95</v>
      </c>
      <c r="B975" t="s">
        <v>30</v>
      </c>
      <c r="C975" s="20">
        <v>41022</v>
      </c>
      <c r="D975">
        <v>1</v>
      </c>
      <c r="F975" t="s">
        <v>109</v>
      </c>
      <c r="G975" s="25" t="s">
        <v>76</v>
      </c>
      <c r="J975" s="2"/>
      <c r="K975" s="22" t="str">
        <f>IF(ISNUMBER(AVERAGEIFS(Observed!K$2:K$10000,Observed!$A$2:$A$10000,$A975,Observed!$C$2:$C$10000,$C975)),AVERAGEIFS(Observed!K$2:K$10000,Observed!$A$2:$A$10000,$A975,Observed!$C$2:$C$10000,$C975),"")</f>
        <v/>
      </c>
      <c r="L975" s="23" t="str">
        <f>IF(ISNUMBER(AVERAGEIFS(Observed!L$2:L$10000,Observed!$A$2:$A$10000,$A975,Observed!$C$2:$C$10000,$C975)),AVERAGEIFS(Observed!L$2:L$10000,Observed!$A$2:$A$10000,$A975,Observed!$C$2:$C$10000,$C975),"")</f>
        <v/>
      </c>
      <c r="M975" s="23" t="str">
        <f>IF(ISNUMBER(AVERAGEIFS(Observed!M$2:M$10000,Observed!$A$2:$A$10000,$A975,Observed!$C$2:$C$10000,$C975)),AVERAGEIFS(Observed!M$2:M$10000,Observed!$A$2:$A$10000,$A975,Observed!$C$2:$C$10000,$C975),"")</f>
        <v/>
      </c>
      <c r="N975" s="23" t="str">
        <f>IF(ISNUMBER(AVERAGEIFS(Observed!N$2:N$10000,Observed!$A$2:$A$10000,$A975,Observed!$C$2:$C$10000,$C975)),AVERAGEIFS(Observed!N$2:N$10000,Observed!$A$2:$A$10000,$A975,Observed!$C$2:$C$10000,$C975),"")</f>
        <v/>
      </c>
      <c r="O975" s="23" t="str">
        <f>IF(ISNUMBER(AVERAGEIFS(Observed!O$2:O$10000,Observed!$A$2:$A$10000,$A975,Observed!$C$2:$C$10000,$C975)),AVERAGEIFS(Observed!O$2:O$10000,Observed!$A$2:$A$10000,$A975,Observed!$C$2:$C$10000,$C975),"")</f>
        <v/>
      </c>
      <c r="P975" s="24" t="str">
        <f>IF(ISNUMBER(AVERAGEIFS(Observed!P$2:P$10000,Observed!$A$2:$A$10000,$A975,Observed!$C$2:$C$10000,$C975)),AVERAGEIFS(Observed!P$2:P$10000,Observed!$A$2:$A$10000,$A975,Observed!$C$2:$C$10000,$C975),"")</f>
        <v/>
      </c>
      <c r="Q975" s="24" t="str">
        <f>IF(ISNUMBER(AVERAGEIFS(Observed!Q$2:Q$10000,Observed!$A$2:$A$10000,$A975,Observed!$C$2:$C$10000,$C975)),AVERAGEIFS(Observed!Q$2:Q$10000,Observed!$A$2:$A$10000,$A975,Observed!$C$2:$C$10000,$C975),"")</f>
        <v/>
      </c>
      <c r="R975" s="24" t="str">
        <f>IF(ISNUMBER(AVERAGEIFS(Observed!R$2:R$10000,Observed!$A$2:$A$10000,$A975,Observed!$C$2:$C$10000,$C975)),AVERAGEIFS(Observed!R$2:R$10000,Observed!$A$2:$A$10000,$A975,Observed!$C$2:$C$10000,$C975),"")</f>
        <v/>
      </c>
      <c r="S975" s="22" t="str">
        <f>IF(ISNUMBER(AVERAGEIFS(Observed!S$2:S$10000,Observed!$A$2:$A$10000,$A975,Observed!$C$2:$C$10000,$C975)),AVERAGEIFS(Observed!S$2:S$10000,Observed!$A$2:$A$10000,$A975,Observed!$C$2:$C$10000,$C975),"")</f>
        <v/>
      </c>
      <c r="T975" s="23" t="str">
        <f>IF(ISNUMBER(AVERAGEIFS(Observed!T$2:T$10000,Observed!$A$2:$A$10000,$A975,Observed!$C$2:$C$10000,$C975)),AVERAGEIFS(Observed!T$2:T$10000,Observed!$A$2:$A$10000,$A975,Observed!$C$2:$C$10000,$C975),"")</f>
        <v/>
      </c>
      <c r="U975" s="23" t="str">
        <f>IF(ISNUMBER(AVERAGEIFS(Observed!U$2:U$10000,Observed!$A$2:$A$10000,$A975,Observed!$C$2:$C$10000,$C975)),AVERAGEIFS(Observed!U$2:U$10000,Observed!$A$2:$A$10000,$A975,Observed!$C$2:$C$10000,$C975),"")</f>
        <v/>
      </c>
      <c r="V975" s="23" t="str">
        <f>IF(ISNUMBER(AVERAGEIFS(Observed!V$2:V$10000,Observed!$A$2:$A$10000,$A975,Observed!$C$2:$C$10000,$C975)),AVERAGEIFS(Observed!V$2:V$10000,Observed!$A$2:$A$10000,$A975,Observed!$C$2:$C$10000,$C975),"")</f>
        <v/>
      </c>
      <c r="W975" s="23" t="str">
        <f>IF(ISNUMBER(AVERAGEIFS(Observed!W$2:W$10000,Observed!$A$2:$A$10000,$A975,Observed!$C$2:$C$10000,$C975)),AVERAGEIFS(Observed!W$2:W$10000,Observed!$A$2:$A$10000,$A975,Observed!$C$2:$C$10000,$C975),"")</f>
        <v/>
      </c>
      <c r="X975" s="23" t="str">
        <f>IF(ISNUMBER(AVERAGEIFS(Observed!X$2:X$10000,Observed!$A$2:$A$10000,$A975,Observed!$C$2:$C$10000,$C975)),AVERAGEIFS(Observed!X$2:X$10000,Observed!$A$2:$A$10000,$A975,Observed!$C$2:$C$10000,$C975),"")</f>
        <v/>
      </c>
      <c r="Y975" s="23" t="str">
        <f>IF(ISNUMBER(AVERAGEIFS(Observed!Y$2:Y$10000,Observed!$A$2:$A$10000,$A975,Observed!$C$2:$C$10000,$C975)),AVERAGEIFS(Observed!Y$2:Y$10000,Observed!$A$2:$A$10000,$A975,Observed!$C$2:$C$10000,$C975),"")</f>
        <v/>
      </c>
      <c r="Z975" s="23" t="str">
        <f>IF(ISNUMBER(AVERAGEIFS(Observed!Z$2:Z$10000,Observed!$A$2:$A$10000,$A975,Observed!$C$2:$C$10000,$C975)),AVERAGEIFS(Observed!Z$2:Z$10000,Observed!$A$2:$A$10000,$A975,Observed!$C$2:$C$10000,$C975),"")</f>
        <v/>
      </c>
      <c r="AA975" s="23" t="str">
        <f>IF(ISNUMBER(AVERAGEIFS(Observed!AA$2:AA$10000,Observed!$A$2:$A$10000,$A975,Observed!$C$2:$C$10000,$C975)),AVERAGEIFS(Observed!AA$2:AA$10000,Observed!$A$2:$A$10000,$A975,Observed!$C$2:$C$10000,$C975),"")</f>
        <v/>
      </c>
      <c r="AB975" s="23" t="str">
        <f>IF(ISNUMBER(AVERAGEIFS(Observed!AB$2:AB$10000,Observed!$A$2:$A$10000,$A975,Observed!$C$2:$C$10000,$C975)),AVERAGEIFS(Observed!AB$2:AB$10000,Observed!$A$2:$A$10000,$A975,Observed!$C$2:$C$10000,$C975),"")</f>
        <v/>
      </c>
      <c r="AC975" s="23" t="str">
        <f>IF(ISNUMBER(AVERAGEIFS(Observed!AC$2:AC$10000,Observed!$A$2:$A$10000,$A975,Observed!$C$2:$C$10000,$C975)),AVERAGEIFS(Observed!AC$2:AC$10000,Observed!$A$2:$A$10000,$A975,Observed!$C$2:$C$10000,$C975),"")</f>
        <v/>
      </c>
      <c r="AD975" s="23" t="str">
        <f>IF(ISNUMBER(AVERAGEIFS(Observed!AD$2:AD$10000,Observed!$A$2:$A$10000,$A975,Observed!$C$2:$C$10000,$C975)),AVERAGEIFS(Observed!AD$2:AD$10000,Observed!$A$2:$A$10000,$A975,Observed!$C$2:$C$10000,$C975),"")</f>
        <v/>
      </c>
      <c r="AE975" s="24" t="str">
        <f>IF(ISNUMBER(AVERAGEIFS(Observed!AE$2:AE$10000,Observed!$A$2:$A$10000,$A975,Observed!$C$2:$C$10000,$C975)),AVERAGEIFS(Observed!AE$2:AE$10000,Observed!$A$2:$A$10000,$A975,Observed!$C$2:$C$10000,$C975),"")</f>
        <v/>
      </c>
      <c r="AF975" s="24" t="str">
        <f>IF(ISNUMBER(AVERAGEIFS(Observed!AF$2:AF$10000,Observed!$A$2:$A$10000,$A975,Observed!$C$2:$C$10000,$C975)),AVERAGEIFS(Observed!AF$2:AF$10000,Observed!$A$2:$A$10000,$A975,Observed!$C$2:$C$10000,$C975),"")</f>
        <v/>
      </c>
      <c r="AG975" s="23" t="str">
        <f>IF(ISNUMBER(AVERAGEIFS(Observed!AG$2:AG$10000,Observed!$A$2:$A$10000,$A975,Observed!$C$2:$C$10000,$C975)),AVERAGEIFS(Observed!AG$2:AG$10000,Observed!$A$2:$A$10000,$A975,Observed!$C$2:$C$10000,$C975),"")</f>
        <v/>
      </c>
      <c r="AH975" s="23" t="str">
        <f>IF(ISNUMBER(AVERAGEIFS(Observed!AH$2:AH$10000,Observed!$A$2:$A$10000,$A975,Observed!$C$2:$C$10000,$C975)),AVERAGEIFS(Observed!AH$2:AH$10000,Observed!$A$2:$A$10000,$A975,Observed!$C$2:$C$10000,$C975),"")</f>
        <v/>
      </c>
      <c r="AI975" s="22" t="str">
        <f>IF(ISNUMBER(AVERAGEIFS(Observed!AI$2:AI$10000,Observed!$A$2:$A$10000,$A975,Observed!$C$2:$C$10000,$C975)),AVERAGEIFS(Observed!AI$2:AI$10000,Observed!$A$2:$A$10000,$A975,Observed!$C$2:$C$10000,$C975),"")</f>
        <v/>
      </c>
      <c r="AJ975" s="23">
        <f>IF(ISNUMBER(AVERAGEIFS(Observed!AJ$2:AJ$10000,Observed!$A$2:$A$10000,$A975,Observed!$C$2:$C$10000,$C975)),AVERAGEIFS(Observed!AJ$2:AJ$10000,Observed!$A$2:$A$10000,$A975,Observed!$C$2:$C$10000,$C975),"")</f>
        <v>19.339999999999996</v>
      </c>
      <c r="AK975" s="23" t="str">
        <f>IF(ISNUMBER(AVERAGEIFS(Observed!AK$2:AK$10000,Observed!$A$2:$A$10000,$A975,Observed!$C$2:$C$10000,$C975)),AVERAGEIFS(Observed!AK$2:AK$10000,Observed!$A$2:$A$10000,$A975,Observed!$C$2:$C$10000,$C975),"")</f>
        <v/>
      </c>
      <c r="AL975" s="23" t="str">
        <f>IF(ISNUMBER(AVERAGEIFS(Observed!AL$2:AL$10000,Observed!$A$2:$A$10000,$A975,Observed!$C$2:$C$10000,$C975)),AVERAGEIFS(Observed!AL$2:AL$10000,Observed!$A$2:$A$10000,$A975,Observed!$C$2:$C$10000,$C975),"")</f>
        <v/>
      </c>
      <c r="AM975" s="23" t="str">
        <f>IF(ISNUMBER(AVERAGEIFS(Observed!AM$2:AM$10000,Observed!$A$2:$A$10000,$A975,Observed!$C$2:$C$10000,$C975)),AVERAGEIFS(Observed!AM$2:AM$10000,Observed!$A$2:$A$10000,$A975,Observed!$C$2:$C$10000,$C975),"")</f>
        <v/>
      </c>
      <c r="AN975" s="23" t="str">
        <f>IF(ISNUMBER(AVERAGEIFS(Observed!AN$2:AN$10000,Observed!$A$2:$A$10000,$A975,Observed!$C$2:$C$10000,$C975)),AVERAGEIFS(Observed!AN$2:AN$10000,Observed!$A$2:$A$10000,$A975,Observed!$C$2:$C$10000,$C975),"")</f>
        <v/>
      </c>
      <c r="AO975" s="2">
        <f>COUNTIFS(Observed!$A$2:$A$10000,$A975,Observed!$C$2:$C$10000,$C975)</f>
        <v>5</v>
      </c>
      <c r="AP975" s="2">
        <f t="shared" si="18"/>
        <v>1</v>
      </c>
    </row>
    <row r="976" spans="1:42" x14ac:dyDescent="0.25">
      <c r="A976" t="s">
        <v>95</v>
      </c>
      <c r="B976" t="s">
        <v>30</v>
      </c>
      <c r="C976" s="20">
        <v>41033</v>
      </c>
      <c r="D976">
        <v>1</v>
      </c>
      <c r="F976" t="s">
        <v>109</v>
      </c>
      <c r="G976" s="25" t="s">
        <v>76</v>
      </c>
      <c r="J976" s="2"/>
      <c r="K976" s="22" t="str">
        <f>IF(ISNUMBER(AVERAGEIFS(Observed!K$2:K$10000,Observed!$A$2:$A$10000,$A976,Observed!$C$2:$C$10000,$C976)),AVERAGEIFS(Observed!K$2:K$10000,Observed!$A$2:$A$10000,$A976,Observed!$C$2:$C$10000,$C976),"")</f>
        <v/>
      </c>
      <c r="L976" s="23" t="str">
        <f>IF(ISNUMBER(AVERAGEIFS(Observed!L$2:L$10000,Observed!$A$2:$A$10000,$A976,Observed!$C$2:$C$10000,$C976)),AVERAGEIFS(Observed!L$2:L$10000,Observed!$A$2:$A$10000,$A976,Observed!$C$2:$C$10000,$C976),"")</f>
        <v/>
      </c>
      <c r="M976" s="23" t="str">
        <f>IF(ISNUMBER(AVERAGEIFS(Observed!M$2:M$10000,Observed!$A$2:$A$10000,$A976,Observed!$C$2:$C$10000,$C976)),AVERAGEIFS(Observed!M$2:M$10000,Observed!$A$2:$A$10000,$A976,Observed!$C$2:$C$10000,$C976),"")</f>
        <v/>
      </c>
      <c r="N976" s="23" t="str">
        <f>IF(ISNUMBER(AVERAGEIFS(Observed!N$2:N$10000,Observed!$A$2:$A$10000,$A976,Observed!$C$2:$C$10000,$C976)),AVERAGEIFS(Observed!N$2:N$10000,Observed!$A$2:$A$10000,$A976,Observed!$C$2:$C$10000,$C976),"")</f>
        <v/>
      </c>
      <c r="O976" s="23" t="str">
        <f>IF(ISNUMBER(AVERAGEIFS(Observed!O$2:O$10000,Observed!$A$2:$A$10000,$A976,Observed!$C$2:$C$10000,$C976)),AVERAGEIFS(Observed!O$2:O$10000,Observed!$A$2:$A$10000,$A976,Observed!$C$2:$C$10000,$C976),"")</f>
        <v/>
      </c>
      <c r="P976" s="24" t="str">
        <f>IF(ISNUMBER(AVERAGEIFS(Observed!P$2:P$10000,Observed!$A$2:$A$10000,$A976,Observed!$C$2:$C$10000,$C976)),AVERAGEIFS(Observed!P$2:P$10000,Observed!$A$2:$A$10000,$A976,Observed!$C$2:$C$10000,$C976),"")</f>
        <v/>
      </c>
      <c r="Q976" s="24" t="str">
        <f>IF(ISNUMBER(AVERAGEIFS(Observed!Q$2:Q$10000,Observed!$A$2:$A$10000,$A976,Observed!$C$2:$C$10000,$C976)),AVERAGEIFS(Observed!Q$2:Q$10000,Observed!$A$2:$A$10000,$A976,Observed!$C$2:$C$10000,$C976),"")</f>
        <v/>
      </c>
      <c r="R976" s="24" t="str">
        <f>IF(ISNUMBER(AVERAGEIFS(Observed!R$2:R$10000,Observed!$A$2:$A$10000,$A976,Observed!$C$2:$C$10000,$C976)),AVERAGEIFS(Observed!R$2:R$10000,Observed!$A$2:$A$10000,$A976,Observed!$C$2:$C$10000,$C976),"")</f>
        <v/>
      </c>
      <c r="S976" s="22" t="str">
        <f>IF(ISNUMBER(AVERAGEIFS(Observed!S$2:S$10000,Observed!$A$2:$A$10000,$A976,Observed!$C$2:$C$10000,$C976)),AVERAGEIFS(Observed!S$2:S$10000,Observed!$A$2:$A$10000,$A976,Observed!$C$2:$C$10000,$C976),"")</f>
        <v/>
      </c>
      <c r="T976" s="23" t="str">
        <f>IF(ISNUMBER(AVERAGEIFS(Observed!T$2:T$10000,Observed!$A$2:$A$10000,$A976,Observed!$C$2:$C$10000,$C976)),AVERAGEIFS(Observed!T$2:T$10000,Observed!$A$2:$A$10000,$A976,Observed!$C$2:$C$10000,$C976),"")</f>
        <v/>
      </c>
      <c r="U976" s="23" t="str">
        <f>IF(ISNUMBER(AVERAGEIFS(Observed!U$2:U$10000,Observed!$A$2:$A$10000,$A976,Observed!$C$2:$C$10000,$C976)),AVERAGEIFS(Observed!U$2:U$10000,Observed!$A$2:$A$10000,$A976,Observed!$C$2:$C$10000,$C976),"")</f>
        <v/>
      </c>
      <c r="V976" s="23" t="str">
        <f>IF(ISNUMBER(AVERAGEIFS(Observed!V$2:V$10000,Observed!$A$2:$A$10000,$A976,Observed!$C$2:$C$10000,$C976)),AVERAGEIFS(Observed!V$2:V$10000,Observed!$A$2:$A$10000,$A976,Observed!$C$2:$C$10000,$C976),"")</f>
        <v/>
      </c>
      <c r="W976" s="23" t="str">
        <f>IF(ISNUMBER(AVERAGEIFS(Observed!W$2:W$10000,Observed!$A$2:$A$10000,$A976,Observed!$C$2:$C$10000,$C976)),AVERAGEIFS(Observed!W$2:W$10000,Observed!$A$2:$A$10000,$A976,Observed!$C$2:$C$10000,$C976),"")</f>
        <v/>
      </c>
      <c r="X976" s="23" t="str">
        <f>IF(ISNUMBER(AVERAGEIFS(Observed!X$2:X$10000,Observed!$A$2:$A$10000,$A976,Observed!$C$2:$C$10000,$C976)),AVERAGEIFS(Observed!X$2:X$10000,Observed!$A$2:$A$10000,$A976,Observed!$C$2:$C$10000,$C976),"")</f>
        <v/>
      </c>
      <c r="Y976" s="23" t="str">
        <f>IF(ISNUMBER(AVERAGEIFS(Observed!Y$2:Y$10000,Observed!$A$2:$A$10000,$A976,Observed!$C$2:$C$10000,$C976)),AVERAGEIFS(Observed!Y$2:Y$10000,Observed!$A$2:$A$10000,$A976,Observed!$C$2:$C$10000,$C976),"")</f>
        <v/>
      </c>
      <c r="Z976" s="23" t="str">
        <f>IF(ISNUMBER(AVERAGEIFS(Observed!Z$2:Z$10000,Observed!$A$2:$A$10000,$A976,Observed!$C$2:$C$10000,$C976)),AVERAGEIFS(Observed!Z$2:Z$10000,Observed!$A$2:$A$10000,$A976,Observed!$C$2:$C$10000,$C976),"")</f>
        <v/>
      </c>
      <c r="AA976" s="23" t="str">
        <f>IF(ISNUMBER(AVERAGEIFS(Observed!AA$2:AA$10000,Observed!$A$2:$A$10000,$A976,Observed!$C$2:$C$10000,$C976)),AVERAGEIFS(Observed!AA$2:AA$10000,Observed!$A$2:$A$10000,$A976,Observed!$C$2:$C$10000,$C976),"")</f>
        <v/>
      </c>
      <c r="AB976" s="23" t="str">
        <f>IF(ISNUMBER(AVERAGEIFS(Observed!AB$2:AB$10000,Observed!$A$2:$A$10000,$A976,Observed!$C$2:$C$10000,$C976)),AVERAGEIFS(Observed!AB$2:AB$10000,Observed!$A$2:$A$10000,$A976,Observed!$C$2:$C$10000,$C976),"")</f>
        <v/>
      </c>
      <c r="AC976" s="23" t="str">
        <f>IF(ISNUMBER(AVERAGEIFS(Observed!AC$2:AC$10000,Observed!$A$2:$A$10000,$A976,Observed!$C$2:$C$10000,$C976)),AVERAGEIFS(Observed!AC$2:AC$10000,Observed!$A$2:$A$10000,$A976,Observed!$C$2:$C$10000,$C976),"")</f>
        <v/>
      </c>
      <c r="AD976" s="23" t="str">
        <f>IF(ISNUMBER(AVERAGEIFS(Observed!AD$2:AD$10000,Observed!$A$2:$A$10000,$A976,Observed!$C$2:$C$10000,$C976)),AVERAGEIFS(Observed!AD$2:AD$10000,Observed!$A$2:$A$10000,$A976,Observed!$C$2:$C$10000,$C976),"")</f>
        <v/>
      </c>
      <c r="AE976" s="24" t="str">
        <f>IF(ISNUMBER(AVERAGEIFS(Observed!AE$2:AE$10000,Observed!$A$2:$A$10000,$A976,Observed!$C$2:$C$10000,$C976)),AVERAGEIFS(Observed!AE$2:AE$10000,Observed!$A$2:$A$10000,$A976,Observed!$C$2:$C$10000,$C976),"")</f>
        <v/>
      </c>
      <c r="AF976" s="24" t="str">
        <f>IF(ISNUMBER(AVERAGEIFS(Observed!AF$2:AF$10000,Observed!$A$2:$A$10000,$A976,Observed!$C$2:$C$10000,$C976)),AVERAGEIFS(Observed!AF$2:AF$10000,Observed!$A$2:$A$10000,$A976,Observed!$C$2:$C$10000,$C976),"")</f>
        <v/>
      </c>
      <c r="AG976" s="23" t="str">
        <f>IF(ISNUMBER(AVERAGEIFS(Observed!AG$2:AG$10000,Observed!$A$2:$A$10000,$A976,Observed!$C$2:$C$10000,$C976)),AVERAGEIFS(Observed!AG$2:AG$10000,Observed!$A$2:$A$10000,$A976,Observed!$C$2:$C$10000,$C976),"")</f>
        <v/>
      </c>
      <c r="AH976" s="23" t="str">
        <f>IF(ISNUMBER(AVERAGEIFS(Observed!AH$2:AH$10000,Observed!$A$2:$A$10000,$A976,Observed!$C$2:$C$10000,$C976)),AVERAGEIFS(Observed!AH$2:AH$10000,Observed!$A$2:$A$10000,$A976,Observed!$C$2:$C$10000,$C976),"")</f>
        <v/>
      </c>
      <c r="AI976" s="22" t="str">
        <f>IF(ISNUMBER(AVERAGEIFS(Observed!AI$2:AI$10000,Observed!$A$2:$A$10000,$A976,Observed!$C$2:$C$10000,$C976)),AVERAGEIFS(Observed!AI$2:AI$10000,Observed!$A$2:$A$10000,$A976,Observed!$C$2:$C$10000,$C976),"")</f>
        <v/>
      </c>
      <c r="AJ976" s="23">
        <f>IF(ISNUMBER(AVERAGEIFS(Observed!AJ$2:AJ$10000,Observed!$A$2:$A$10000,$A976,Observed!$C$2:$C$10000,$C976)),AVERAGEIFS(Observed!AJ$2:AJ$10000,Observed!$A$2:$A$10000,$A976,Observed!$C$2:$C$10000,$C976),"")</f>
        <v>8.75</v>
      </c>
      <c r="AK976" s="23" t="str">
        <f>IF(ISNUMBER(AVERAGEIFS(Observed!AK$2:AK$10000,Observed!$A$2:$A$10000,$A976,Observed!$C$2:$C$10000,$C976)),AVERAGEIFS(Observed!AK$2:AK$10000,Observed!$A$2:$A$10000,$A976,Observed!$C$2:$C$10000,$C976),"")</f>
        <v/>
      </c>
      <c r="AL976" s="23" t="str">
        <f>IF(ISNUMBER(AVERAGEIFS(Observed!AL$2:AL$10000,Observed!$A$2:$A$10000,$A976,Observed!$C$2:$C$10000,$C976)),AVERAGEIFS(Observed!AL$2:AL$10000,Observed!$A$2:$A$10000,$A976,Observed!$C$2:$C$10000,$C976),"")</f>
        <v/>
      </c>
      <c r="AM976" s="23" t="str">
        <f>IF(ISNUMBER(AVERAGEIFS(Observed!AM$2:AM$10000,Observed!$A$2:$A$10000,$A976,Observed!$C$2:$C$10000,$C976)),AVERAGEIFS(Observed!AM$2:AM$10000,Observed!$A$2:$A$10000,$A976,Observed!$C$2:$C$10000,$C976),"")</f>
        <v/>
      </c>
      <c r="AN976" s="23" t="str">
        <f>IF(ISNUMBER(AVERAGEIFS(Observed!AN$2:AN$10000,Observed!$A$2:$A$10000,$A976,Observed!$C$2:$C$10000,$C976)),AVERAGEIFS(Observed!AN$2:AN$10000,Observed!$A$2:$A$10000,$A976,Observed!$C$2:$C$10000,$C976),"")</f>
        <v/>
      </c>
      <c r="AO976" s="2">
        <f>COUNTIFS(Observed!$A$2:$A$10000,$A976,Observed!$C$2:$C$10000,$C976)</f>
        <v>4</v>
      </c>
      <c r="AP976" s="2">
        <f t="shared" si="18"/>
        <v>1</v>
      </c>
    </row>
    <row r="977" spans="1:42" x14ac:dyDescent="0.25">
      <c r="A977" t="s">
        <v>95</v>
      </c>
      <c r="B977" t="s">
        <v>30</v>
      </c>
      <c r="C977" s="20">
        <v>41043</v>
      </c>
      <c r="D977">
        <v>1</v>
      </c>
      <c r="F977" t="s">
        <v>109</v>
      </c>
      <c r="G977" s="25" t="s">
        <v>76</v>
      </c>
      <c r="J977" s="2"/>
      <c r="K977" s="22" t="str">
        <f>IF(ISNUMBER(AVERAGEIFS(Observed!K$2:K$10000,Observed!$A$2:$A$10000,$A977,Observed!$C$2:$C$10000,$C977)),AVERAGEIFS(Observed!K$2:K$10000,Observed!$A$2:$A$10000,$A977,Observed!$C$2:$C$10000,$C977),"")</f>
        <v/>
      </c>
      <c r="L977" s="23" t="str">
        <f>IF(ISNUMBER(AVERAGEIFS(Observed!L$2:L$10000,Observed!$A$2:$A$10000,$A977,Observed!$C$2:$C$10000,$C977)),AVERAGEIFS(Observed!L$2:L$10000,Observed!$A$2:$A$10000,$A977,Observed!$C$2:$C$10000,$C977),"")</f>
        <v/>
      </c>
      <c r="M977" s="23" t="str">
        <f>IF(ISNUMBER(AVERAGEIFS(Observed!M$2:M$10000,Observed!$A$2:$A$10000,$A977,Observed!$C$2:$C$10000,$C977)),AVERAGEIFS(Observed!M$2:M$10000,Observed!$A$2:$A$10000,$A977,Observed!$C$2:$C$10000,$C977),"")</f>
        <v/>
      </c>
      <c r="N977" s="23" t="str">
        <f>IF(ISNUMBER(AVERAGEIFS(Observed!N$2:N$10000,Observed!$A$2:$A$10000,$A977,Observed!$C$2:$C$10000,$C977)),AVERAGEIFS(Observed!N$2:N$10000,Observed!$A$2:$A$10000,$A977,Observed!$C$2:$C$10000,$C977),"")</f>
        <v/>
      </c>
      <c r="O977" s="23" t="str">
        <f>IF(ISNUMBER(AVERAGEIFS(Observed!O$2:O$10000,Observed!$A$2:$A$10000,$A977,Observed!$C$2:$C$10000,$C977)),AVERAGEIFS(Observed!O$2:O$10000,Observed!$A$2:$A$10000,$A977,Observed!$C$2:$C$10000,$C977),"")</f>
        <v/>
      </c>
      <c r="P977" s="24" t="str">
        <f>IF(ISNUMBER(AVERAGEIFS(Observed!P$2:P$10000,Observed!$A$2:$A$10000,$A977,Observed!$C$2:$C$10000,$C977)),AVERAGEIFS(Observed!P$2:P$10000,Observed!$A$2:$A$10000,$A977,Observed!$C$2:$C$10000,$C977),"")</f>
        <v/>
      </c>
      <c r="Q977" s="24" t="str">
        <f>IF(ISNUMBER(AVERAGEIFS(Observed!Q$2:Q$10000,Observed!$A$2:$A$10000,$A977,Observed!$C$2:$C$10000,$C977)),AVERAGEIFS(Observed!Q$2:Q$10000,Observed!$A$2:$A$10000,$A977,Observed!$C$2:$C$10000,$C977),"")</f>
        <v/>
      </c>
      <c r="R977" s="24" t="str">
        <f>IF(ISNUMBER(AVERAGEIFS(Observed!R$2:R$10000,Observed!$A$2:$A$10000,$A977,Observed!$C$2:$C$10000,$C977)),AVERAGEIFS(Observed!R$2:R$10000,Observed!$A$2:$A$10000,$A977,Observed!$C$2:$C$10000,$C977),"")</f>
        <v/>
      </c>
      <c r="S977" s="22" t="str">
        <f>IF(ISNUMBER(AVERAGEIFS(Observed!S$2:S$10000,Observed!$A$2:$A$10000,$A977,Observed!$C$2:$C$10000,$C977)),AVERAGEIFS(Observed!S$2:S$10000,Observed!$A$2:$A$10000,$A977,Observed!$C$2:$C$10000,$C977),"")</f>
        <v/>
      </c>
      <c r="T977" s="23" t="str">
        <f>IF(ISNUMBER(AVERAGEIFS(Observed!T$2:T$10000,Observed!$A$2:$A$10000,$A977,Observed!$C$2:$C$10000,$C977)),AVERAGEIFS(Observed!T$2:T$10000,Observed!$A$2:$A$10000,$A977,Observed!$C$2:$C$10000,$C977),"")</f>
        <v/>
      </c>
      <c r="U977" s="23" t="str">
        <f>IF(ISNUMBER(AVERAGEIFS(Observed!U$2:U$10000,Observed!$A$2:$A$10000,$A977,Observed!$C$2:$C$10000,$C977)),AVERAGEIFS(Observed!U$2:U$10000,Observed!$A$2:$A$10000,$A977,Observed!$C$2:$C$10000,$C977),"")</f>
        <v/>
      </c>
      <c r="V977" s="23" t="str">
        <f>IF(ISNUMBER(AVERAGEIFS(Observed!V$2:V$10000,Observed!$A$2:$A$10000,$A977,Observed!$C$2:$C$10000,$C977)),AVERAGEIFS(Observed!V$2:V$10000,Observed!$A$2:$A$10000,$A977,Observed!$C$2:$C$10000,$C977),"")</f>
        <v/>
      </c>
      <c r="W977" s="23" t="str">
        <f>IF(ISNUMBER(AVERAGEIFS(Observed!W$2:W$10000,Observed!$A$2:$A$10000,$A977,Observed!$C$2:$C$10000,$C977)),AVERAGEIFS(Observed!W$2:W$10000,Observed!$A$2:$A$10000,$A977,Observed!$C$2:$C$10000,$C977),"")</f>
        <v/>
      </c>
      <c r="X977" s="23" t="str">
        <f>IF(ISNUMBER(AVERAGEIFS(Observed!X$2:X$10000,Observed!$A$2:$A$10000,$A977,Observed!$C$2:$C$10000,$C977)),AVERAGEIFS(Observed!X$2:X$10000,Observed!$A$2:$A$10000,$A977,Observed!$C$2:$C$10000,$C977),"")</f>
        <v/>
      </c>
      <c r="Y977" s="23" t="str">
        <f>IF(ISNUMBER(AVERAGEIFS(Observed!Y$2:Y$10000,Observed!$A$2:$A$10000,$A977,Observed!$C$2:$C$10000,$C977)),AVERAGEIFS(Observed!Y$2:Y$10000,Observed!$A$2:$A$10000,$A977,Observed!$C$2:$C$10000,$C977),"")</f>
        <v/>
      </c>
      <c r="Z977" s="23" t="str">
        <f>IF(ISNUMBER(AVERAGEIFS(Observed!Z$2:Z$10000,Observed!$A$2:$A$10000,$A977,Observed!$C$2:$C$10000,$C977)),AVERAGEIFS(Observed!Z$2:Z$10000,Observed!$A$2:$A$10000,$A977,Observed!$C$2:$C$10000,$C977),"")</f>
        <v/>
      </c>
      <c r="AA977" s="23" t="str">
        <f>IF(ISNUMBER(AVERAGEIFS(Observed!AA$2:AA$10000,Observed!$A$2:$A$10000,$A977,Observed!$C$2:$C$10000,$C977)),AVERAGEIFS(Observed!AA$2:AA$10000,Observed!$A$2:$A$10000,$A977,Observed!$C$2:$C$10000,$C977),"")</f>
        <v/>
      </c>
      <c r="AB977" s="23" t="str">
        <f>IF(ISNUMBER(AVERAGEIFS(Observed!AB$2:AB$10000,Observed!$A$2:$A$10000,$A977,Observed!$C$2:$C$10000,$C977)),AVERAGEIFS(Observed!AB$2:AB$10000,Observed!$A$2:$A$10000,$A977,Observed!$C$2:$C$10000,$C977),"")</f>
        <v/>
      </c>
      <c r="AC977" s="23" t="str">
        <f>IF(ISNUMBER(AVERAGEIFS(Observed!AC$2:AC$10000,Observed!$A$2:$A$10000,$A977,Observed!$C$2:$C$10000,$C977)),AVERAGEIFS(Observed!AC$2:AC$10000,Observed!$A$2:$A$10000,$A977,Observed!$C$2:$C$10000,$C977),"")</f>
        <v/>
      </c>
      <c r="AD977" s="23" t="str">
        <f>IF(ISNUMBER(AVERAGEIFS(Observed!AD$2:AD$10000,Observed!$A$2:$A$10000,$A977,Observed!$C$2:$C$10000,$C977)),AVERAGEIFS(Observed!AD$2:AD$10000,Observed!$A$2:$A$10000,$A977,Observed!$C$2:$C$10000,$C977),"")</f>
        <v/>
      </c>
      <c r="AE977" s="24" t="str">
        <f>IF(ISNUMBER(AVERAGEIFS(Observed!AE$2:AE$10000,Observed!$A$2:$A$10000,$A977,Observed!$C$2:$C$10000,$C977)),AVERAGEIFS(Observed!AE$2:AE$10000,Observed!$A$2:$A$10000,$A977,Observed!$C$2:$C$10000,$C977),"")</f>
        <v/>
      </c>
      <c r="AF977" s="24" t="str">
        <f>IF(ISNUMBER(AVERAGEIFS(Observed!AF$2:AF$10000,Observed!$A$2:$A$10000,$A977,Observed!$C$2:$C$10000,$C977)),AVERAGEIFS(Observed!AF$2:AF$10000,Observed!$A$2:$A$10000,$A977,Observed!$C$2:$C$10000,$C977),"")</f>
        <v/>
      </c>
      <c r="AG977" s="23" t="str">
        <f>IF(ISNUMBER(AVERAGEIFS(Observed!AG$2:AG$10000,Observed!$A$2:$A$10000,$A977,Observed!$C$2:$C$10000,$C977)),AVERAGEIFS(Observed!AG$2:AG$10000,Observed!$A$2:$A$10000,$A977,Observed!$C$2:$C$10000,$C977),"")</f>
        <v/>
      </c>
      <c r="AH977" s="23" t="str">
        <f>IF(ISNUMBER(AVERAGEIFS(Observed!AH$2:AH$10000,Observed!$A$2:$A$10000,$A977,Observed!$C$2:$C$10000,$C977)),AVERAGEIFS(Observed!AH$2:AH$10000,Observed!$A$2:$A$10000,$A977,Observed!$C$2:$C$10000,$C977),"")</f>
        <v/>
      </c>
      <c r="AI977" s="22" t="str">
        <f>IF(ISNUMBER(AVERAGEIFS(Observed!AI$2:AI$10000,Observed!$A$2:$A$10000,$A977,Observed!$C$2:$C$10000,$C977)),AVERAGEIFS(Observed!AI$2:AI$10000,Observed!$A$2:$A$10000,$A977,Observed!$C$2:$C$10000,$C977),"")</f>
        <v/>
      </c>
      <c r="AJ977" s="23">
        <f>IF(ISNUMBER(AVERAGEIFS(Observed!AJ$2:AJ$10000,Observed!$A$2:$A$10000,$A977,Observed!$C$2:$C$10000,$C977)),AVERAGEIFS(Observed!AJ$2:AJ$10000,Observed!$A$2:$A$10000,$A977,Observed!$C$2:$C$10000,$C977),"")</f>
        <v>10.7</v>
      </c>
      <c r="AK977" s="23" t="str">
        <f>IF(ISNUMBER(AVERAGEIFS(Observed!AK$2:AK$10000,Observed!$A$2:$A$10000,$A977,Observed!$C$2:$C$10000,$C977)),AVERAGEIFS(Observed!AK$2:AK$10000,Observed!$A$2:$A$10000,$A977,Observed!$C$2:$C$10000,$C977),"")</f>
        <v/>
      </c>
      <c r="AL977" s="23" t="str">
        <f>IF(ISNUMBER(AVERAGEIFS(Observed!AL$2:AL$10000,Observed!$A$2:$A$10000,$A977,Observed!$C$2:$C$10000,$C977)),AVERAGEIFS(Observed!AL$2:AL$10000,Observed!$A$2:$A$10000,$A977,Observed!$C$2:$C$10000,$C977),"")</f>
        <v/>
      </c>
      <c r="AM977" s="23" t="str">
        <f>IF(ISNUMBER(AVERAGEIFS(Observed!AM$2:AM$10000,Observed!$A$2:$A$10000,$A977,Observed!$C$2:$C$10000,$C977)),AVERAGEIFS(Observed!AM$2:AM$10000,Observed!$A$2:$A$10000,$A977,Observed!$C$2:$C$10000,$C977),"")</f>
        <v/>
      </c>
      <c r="AN977" s="23" t="str">
        <f>IF(ISNUMBER(AVERAGEIFS(Observed!AN$2:AN$10000,Observed!$A$2:$A$10000,$A977,Observed!$C$2:$C$10000,$C977)),AVERAGEIFS(Observed!AN$2:AN$10000,Observed!$A$2:$A$10000,$A977,Observed!$C$2:$C$10000,$C977),"")</f>
        <v/>
      </c>
      <c r="AO977" s="2">
        <f>COUNTIFS(Observed!$A$2:$A$10000,$A977,Observed!$C$2:$C$10000,$C977)</f>
        <v>4</v>
      </c>
      <c r="AP977" s="2">
        <f t="shared" si="18"/>
        <v>1</v>
      </c>
    </row>
    <row r="978" spans="1:42" x14ac:dyDescent="0.25">
      <c r="A978" t="s">
        <v>95</v>
      </c>
      <c r="B978" t="s">
        <v>30</v>
      </c>
      <c r="C978" s="20">
        <v>41051</v>
      </c>
      <c r="D978">
        <v>1</v>
      </c>
      <c r="F978" t="s">
        <v>109</v>
      </c>
      <c r="G978" s="25" t="s">
        <v>76</v>
      </c>
      <c r="J978" s="2"/>
      <c r="K978" s="22" t="str">
        <f>IF(ISNUMBER(AVERAGEIFS(Observed!K$2:K$10000,Observed!$A$2:$A$10000,$A978,Observed!$C$2:$C$10000,$C978)),AVERAGEIFS(Observed!K$2:K$10000,Observed!$A$2:$A$10000,$A978,Observed!$C$2:$C$10000,$C978),"")</f>
        <v/>
      </c>
      <c r="L978" s="23" t="str">
        <f>IF(ISNUMBER(AVERAGEIFS(Observed!L$2:L$10000,Observed!$A$2:$A$10000,$A978,Observed!$C$2:$C$10000,$C978)),AVERAGEIFS(Observed!L$2:L$10000,Observed!$A$2:$A$10000,$A978,Observed!$C$2:$C$10000,$C978),"")</f>
        <v/>
      </c>
      <c r="M978" s="23" t="str">
        <f>IF(ISNUMBER(AVERAGEIFS(Observed!M$2:M$10000,Observed!$A$2:$A$10000,$A978,Observed!$C$2:$C$10000,$C978)),AVERAGEIFS(Observed!M$2:M$10000,Observed!$A$2:$A$10000,$A978,Observed!$C$2:$C$10000,$C978),"")</f>
        <v/>
      </c>
      <c r="N978" s="23" t="str">
        <f>IF(ISNUMBER(AVERAGEIFS(Observed!N$2:N$10000,Observed!$A$2:$A$10000,$A978,Observed!$C$2:$C$10000,$C978)),AVERAGEIFS(Observed!N$2:N$10000,Observed!$A$2:$A$10000,$A978,Observed!$C$2:$C$10000,$C978),"")</f>
        <v/>
      </c>
      <c r="O978" s="23" t="str">
        <f>IF(ISNUMBER(AVERAGEIFS(Observed!O$2:O$10000,Observed!$A$2:$A$10000,$A978,Observed!$C$2:$C$10000,$C978)),AVERAGEIFS(Observed!O$2:O$10000,Observed!$A$2:$A$10000,$A978,Observed!$C$2:$C$10000,$C978),"")</f>
        <v/>
      </c>
      <c r="P978" s="24" t="str">
        <f>IF(ISNUMBER(AVERAGEIFS(Observed!P$2:P$10000,Observed!$A$2:$A$10000,$A978,Observed!$C$2:$C$10000,$C978)),AVERAGEIFS(Observed!P$2:P$10000,Observed!$A$2:$A$10000,$A978,Observed!$C$2:$C$10000,$C978),"")</f>
        <v/>
      </c>
      <c r="Q978" s="24" t="str">
        <f>IF(ISNUMBER(AVERAGEIFS(Observed!Q$2:Q$10000,Observed!$A$2:$A$10000,$A978,Observed!$C$2:$C$10000,$C978)),AVERAGEIFS(Observed!Q$2:Q$10000,Observed!$A$2:$A$10000,$A978,Observed!$C$2:$C$10000,$C978),"")</f>
        <v/>
      </c>
      <c r="R978" s="24" t="str">
        <f>IF(ISNUMBER(AVERAGEIFS(Observed!R$2:R$10000,Observed!$A$2:$A$10000,$A978,Observed!$C$2:$C$10000,$C978)),AVERAGEIFS(Observed!R$2:R$10000,Observed!$A$2:$A$10000,$A978,Observed!$C$2:$C$10000,$C978),"")</f>
        <v/>
      </c>
      <c r="S978" s="22" t="str">
        <f>IF(ISNUMBER(AVERAGEIFS(Observed!S$2:S$10000,Observed!$A$2:$A$10000,$A978,Observed!$C$2:$C$10000,$C978)),AVERAGEIFS(Observed!S$2:S$10000,Observed!$A$2:$A$10000,$A978,Observed!$C$2:$C$10000,$C978),"")</f>
        <v/>
      </c>
      <c r="T978" s="23" t="str">
        <f>IF(ISNUMBER(AVERAGEIFS(Observed!T$2:T$10000,Observed!$A$2:$A$10000,$A978,Observed!$C$2:$C$10000,$C978)),AVERAGEIFS(Observed!T$2:T$10000,Observed!$A$2:$A$10000,$A978,Observed!$C$2:$C$10000,$C978),"")</f>
        <v/>
      </c>
      <c r="U978" s="23" t="str">
        <f>IF(ISNUMBER(AVERAGEIFS(Observed!U$2:U$10000,Observed!$A$2:$A$10000,$A978,Observed!$C$2:$C$10000,$C978)),AVERAGEIFS(Observed!U$2:U$10000,Observed!$A$2:$A$10000,$A978,Observed!$C$2:$C$10000,$C978),"")</f>
        <v/>
      </c>
      <c r="V978" s="23" t="str">
        <f>IF(ISNUMBER(AVERAGEIFS(Observed!V$2:V$10000,Observed!$A$2:$A$10000,$A978,Observed!$C$2:$C$10000,$C978)),AVERAGEIFS(Observed!V$2:V$10000,Observed!$A$2:$A$10000,$A978,Observed!$C$2:$C$10000,$C978),"")</f>
        <v/>
      </c>
      <c r="W978" s="23" t="str">
        <f>IF(ISNUMBER(AVERAGEIFS(Observed!W$2:W$10000,Observed!$A$2:$A$10000,$A978,Observed!$C$2:$C$10000,$C978)),AVERAGEIFS(Observed!W$2:W$10000,Observed!$A$2:$A$10000,$A978,Observed!$C$2:$C$10000,$C978),"")</f>
        <v/>
      </c>
      <c r="X978" s="23" t="str">
        <f>IF(ISNUMBER(AVERAGEIFS(Observed!X$2:X$10000,Observed!$A$2:$A$10000,$A978,Observed!$C$2:$C$10000,$C978)),AVERAGEIFS(Observed!X$2:X$10000,Observed!$A$2:$A$10000,$A978,Observed!$C$2:$C$10000,$C978),"")</f>
        <v/>
      </c>
      <c r="Y978" s="23" t="str">
        <f>IF(ISNUMBER(AVERAGEIFS(Observed!Y$2:Y$10000,Observed!$A$2:$A$10000,$A978,Observed!$C$2:$C$10000,$C978)),AVERAGEIFS(Observed!Y$2:Y$10000,Observed!$A$2:$A$10000,$A978,Observed!$C$2:$C$10000,$C978),"")</f>
        <v/>
      </c>
      <c r="Z978" s="23" t="str">
        <f>IF(ISNUMBER(AVERAGEIFS(Observed!Z$2:Z$10000,Observed!$A$2:$A$10000,$A978,Observed!$C$2:$C$10000,$C978)),AVERAGEIFS(Observed!Z$2:Z$10000,Observed!$A$2:$A$10000,$A978,Observed!$C$2:$C$10000,$C978),"")</f>
        <v/>
      </c>
      <c r="AA978" s="23" t="str">
        <f>IF(ISNUMBER(AVERAGEIFS(Observed!AA$2:AA$10000,Observed!$A$2:$A$10000,$A978,Observed!$C$2:$C$10000,$C978)),AVERAGEIFS(Observed!AA$2:AA$10000,Observed!$A$2:$A$10000,$A978,Observed!$C$2:$C$10000,$C978),"")</f>
        <v/>
      </c>
      <c r="AB978" s="23" t="str">
        <f>IF(ISNUMBER(AVERAGEIFS(Observed!AB$2:AB$10000,Observed!$A$2:$A$10000,$A978,Observed!$C$2:$C$10000,$C978)),AVERAGEIFS(Observed!AB$2:AB$10000,Observed!$A$2:$A$10000,$A978,Observed!$C$2:$C$10000,$C978),"")</f>
        <v/>
      </c>
      <c r="AC978" s="23" t="str">
        <f>IF(ISNUMBER(AVERAGEIFS(Observed!AC$2:AC$10000,Observed!$A$2:$A$10000,$A978,Observed!$C$2:$C$10000,$C978)),AVERAGEIFS(Observed!AC$2:AC$10000,Observed!$A$2:$A$10000,$A978,Observed!$C$2:$C$10000,$C978),"")</f>
        <v/>
      </c>
      <c r="AD978" s="23" t="str">
        <f>IF(ISNUMBER(AVERAGEIFS(Observed!AD$2:AD$10000,Observed!$A$2:$A$10000,$A978,Observed!$C$2:$C$10000,$C978)),AVERAGEIFS(Observed!AD$2:AD$10000,Observed!$A$2:$A$10000,$A978,Observed!$C$2:$C$10000,$C978),"")</f>
        <v/>
      </c>
      <c r="AE978" s="24" t="str">
        <f>IF(ISNUMBER(AVERAGEIFS(Observed!AE$2:AE$10000,Observed!$A$2:$A$10000,$A978,Observed!$C$2:$C$10000,$C978)),AVERAGEIFS(Observed!AE$2:AE$10000,Observed!$A$2:$A$10000,$A978,Observed!$C$2:$C$10000,$C978),"")</f>
        <v/>
      </c>
      <c r="AF978" s="24" t="str">
        <f>IF(ISNUMBER(AVERAGEIFS(Observed!AF$2:AF$10000,Observed!$A$2:$A$10000,$A978,Observed!$C$2:$C$10000,$C978)),AVERAGEIFS(Observed!AF$2:AF$10000,Observed!$A$2:$A$10000,$A978,Observed!$C$2:$C$10000,$C978),"")</f>
        <v/>
      </c>
      <c r="AG978" s="23" t="str">
        <f>IF(ISNUMBER(AVERAGEIFS(Observed!AG$2:AG$10000,Observed!$A$2:$A$10000,$A978,Observed!$C$2:$C$10000,$C978)),AVERAGEIFS(Observed!AG$2:AG$10000,Observed!$A$2:$A$10000,$A978,Observed!$C$2:$C$10000,$C978),"")</f>
        <v/>
      </c>
      <c r="AH978" s="23" t="str">
        <f>IF(ISNUMBER(AVERAGEIFS(Observed!AH$2:AH$10000,Observed!$A$2:$A$10000,$A978,Observed!$C$2:$C$10000,$C978)),AVERAGEIFS(Observed!AH$2:AH$10000,Observed!$A$2:$A$10000,$A978,Observed!$C$2:$C$10000,$C978),"")</f>
        <v/>
      </c>
      <c r="AI978" s="22" t="str">
        <f>IF(ISNUMBER(AVERAGEIFS(Observed!AI$2:AI$10000,Observed!$A$2:$A$10000,$A978,Observed!$C$2:$C$10000,$C978)),AVERAGEIFS(Observed!AI$2:AI$10000,Observed!$A$2:$A$10000,$A978,Observed!$C$2:$C$10000,$C978),"")</f>
        <v/>
      </c>
      <c r="AJ978" s="23">
        <f>IF(ISNUMBER(AVERAGEIFS(Observed!AJ$2:AJ$10000,Observed!$A$2:$A$10000,$A978,Observed!$C$2:$C$10000,$C978)),AVERAGEIFS(Observed!AJ$2:AJ$10000,Observed!$A$2:$A$10000,$A978,Observed!$C$2:$C$10000,$C978),"")</f>
        <v>13.425000000000001</v>
      </c>
      <c r="AK978" s="23" t="str">
        <f>IF(ISNUMBER(AVERAGEIFS(Observed!AK$2:AK$10000,Observed!$A$2:$A$10000,$A978,Observed!$C$2:$C$10000,$C978)),AVERAGEIFS(Observed!AK$2:AK$10000,Observed!$A$2:$A$10000,$A978,Observed!$C$2:$C$10000,$C978),"")</f>
        <v/>
      </c>
      <c r="AL978" s="23" t="str">
        <f>IF(ISNUMBER(AVERAGEIFS(Observed!AL$2:AL$10000,Observed!$A$2:$A$10000,$A978,Observed!$C$2:$C$10000,$C978)),AVERAGEIFS(Observed!AL$2:AL$10000,Observed!$A$2:$A$10000,$A978,Observed!$C$2:$C$10000,$C978),"")</f>
        <v/>
      </c>
      <c r="AM978" s="23" t="str">
        <f>IF(ISNUMBER(AVERAGEIFS(Observed!AM$2:AM$10000,Observed!$A$2:$A$10000,$A978,Observed!$C$2:$C$10000,$C978)),AVERAGEIFS(Observed!AM$2:AM$10000,Observed!$A$2:$A$10000,$A978,Observed!$C$2:$C$10000,$C978),"")</f>
        <v/>
      </c>
      <c r="AN978" s="23" t="str">
        <f>IF(ISNUMBER(AVERAGEIFS(Observed!AN$2:AN$10000,Observed!$A$2:$A$10000,$A978,Observed!$C$2:$C$10000,$C978)),AVERAGEIFS(Observed!AN$2:AN$10000,Observed!$A$2:$A$10000,$A978,Observed!$C$2:$C$10000,$C978),"")</f>
        <v/>
      </c>
      <c r="AO978" s="2">
        <f>COUNTIFS(Observed!$A$2:$A$10000,$A978,Observed!$C$2:$C$10000,$C978)</f>
        <v>4</v>
      </c>
      <c r="AP978" s="2">
        <f t="shared" si="18"/>
        <v>1</v>
      </c>
    </row>
    <row r="979" spans="1:42" x14ac:dyDescent="0.25">
      <c r="A979" t="s">
        <v>96</v>
      </c>
      <c r="B979" t="s">
        <v>30</v>
      </c>
      <c r="C979" s="20">
        <v>40553</v>
      </c>
      <c r="D979">
        <v>1</v>
      </c>
      <c r="F979" t="s">
        <v>110</v>
      </c>
      <c r="G979" s="25" t="s">
        <v>115</v>
      </c>
      <c r="J979" s="2"/>
      <c r="K979" s="22" t="str">
        <f>IF(ISNUMBER(AVERAGEIFS(Observed!K$2:K$10000,Observed!$A$2:$A$10000,$A979,Observed!$C$2:$C$10000,$C979)),AVERAGEIFS(Observed!K$2:K$10000,Observed!$A$2:$A$10000,$A979,Observed!$C$2:$C$10000,$C979),"")</f>
        <v/>
      </c>
      <c r="L979" s="23" t="str">
        <f>IF(ISNUMBER(AVERAGEIFS(Observed!L$2:L$10000,Observed!$A$2:$A$10000,$A979,Observed!$C$2:$C$10000,$C979)),AVERAGEIFS(Observed!L$2:L$10000,Observed!$A$2:$A$10000,$A979,Observed!$C$2:$C$10000,$C979),"")</f>
        <v/>
      </c>
      <c r="M979" s="23" t="str">
        <f>IF(ISNUMBER(AVERAGEIFS(Observed!M$2:M$10000,Observed!$A$2:$A$10000,$A979,Observed!$C$2:$C$10000,$C979)),AVERAGEIFS(Observed!M$2:M$10000,Observed!$A$2:$A$10000,$A979,Observed!$C$2:$C$10000,$C979),"")</f>
        <v/>
      </c>
      <c r="N979" s="23" t="str">
        <f>IF(ISNUMBER(AVERAGEIFS(Observed!N$2:N$10000,Observed!$A$2:$A$10000,$A979,Observed!$C$2:$C$10000,$C979)),AVERAGEIFS(Observed!N$2:N$10000,Observed!$A$2:$A$10000,$A979,Observed!$C$2:$C$10000,$C979),"")</f>
        <v/>
      </c>
      <c r="O979" s="23" t="str">
        <f>IF(ISNUMBER(AVERAGEIFS(Observed!O$2:O$10000,Observed!$A$2:$A$10000,$A979,Observed!$C$2:$C$10000,$C979)),AVERAGEIFS(Observed!O$2:O$10000,Observed!$A$2:$A$10000,$A979,Observed!$C$2:$C$10000,$C979),"")</f>
        <v/>
      </c>
      <c r="P979" s="24" t="str">
        <f>IF(ISNUMBER(AVERAGEIFS(Observed!P$2:P$10000,Observed!$A$2:$A$10000,$A979,Observed!$C$2:$C$10000,$C979)),AVERAGEIFS(Observed!P$2:P$10000,Observed!$A$2:$A$10000,$A979,Observed!$C$2:$C$10000,$C979),"")</f>
        <v/>
      </c>
      <c r="Q979" s="24" t="str">
        <f>IF(ISNUMBER(AVERAGEIFS(Observed!Q$2:Q$10000,Observed!$A$2:$A$10000,$A979,Observed!$C$2:$C$10000,$C979)),AVERAGEIFS(Observed!Q$2:Q$10000,Observed!$A$2:$A$10000,$A979,Observed!$C$2:$C$10000,$C979),"")</f>
        <v/>
      </c>
      <c r="R979" s="24" t="str">
        <f>IF(ISNUMBER(AVERAGEIFS(Observed!R$2:R$10000,Observed!$A$2:$A$10000,$A979,Observed!$C$2:$C$10000,$C979)),AVERAGEIFS(Observed!R$2:R$10000,Observed!$A$2:$A$10000,$A979,Observed!$C$2:$C$10000,$C979),"")</f>
        <v/>
      </c>
      <c r="S979" s="22" t="str">
        <f>IF(ISNUMBER(AVERAGEIFS(Observed!S$2:S$10000,Observed!$A$2:$A$10000,$A979,Observed!$C$2:$C$10000,$C979)),AVERAGEIFS(Observed!S$2:S$10000,Observed!$A$2:$A$10000,$A979,Observed!$C$2:$C$10000,$C979),"")</f>
        <v/>
      </c>
      <c r="T979" s="23" t="str">
        <f>IF(ISNUMBER(AVERAGEIFS(Observed!T$2:T$10000,Observed!$A$2:$A$10000,$A979,Observed!$C$2:$C$10000,$C979)),AVERAGEIFS(Observed!T$2:T$10000,Observed!$A$2:$A$10000,$A979,Observed!$C$2:$C$10000,$C979),"")</f>
        <v/>
      </c>
      <c r="U979" s="23" t="str">
        <f>IF(ISNUMBER(AVERAGEIFS(Observed!U$2:U$10000,Observed!$A$2:$A$10000,$A979,Observed!$C$2:$C$10000,$C979)),AVERAGEIFS(Observed!U$2:U$10000,Observed!$A$2:$A$10000,$A979,Observed!$C$2:$C$10000,$C979),"")</f>
        <v/>
      </c>
      <c r="V979" s="23" t="str">
        <f>IF(ISNUMBER(AVERAGEIFS(Observed!V$2:V$10000,Observed!$A$2:$A$10000,$A979,Observed!$C$2:$C$10000,$C979)),AVERAGEIFS(Observed!V$2:V$10000,Observed!$A$2:$A$10000,$A979,Observed!$C$2:$C$10000,$C979),"")</f>
        <v/>
      </c>
      <c r="W979" s="23" t="str">
        <f>IF(ISNUMBER(AVERAGEIFS(Observed!W$2:W$10000,Observed!$A$2:$A$10000,$A979,Observed!$C$2:$C$10000,$C979)),AVERAGEIFS(Observed!W$2:W$10000,Observed!$A$2:$A$10000,$A979,Observed!$C$2:$C$10000,$C979),"")</f>
        <v/>
      </c>
      <c r="X979" s="23" t="str">
        <f>IF(ISNUMBER(AVERAGEIFS(Observed!X$2:X$10000,Observed!$A$2:$A$10000,$A979,Observed!$C$2:$C$10000,$C979)),AVERAGEIFS(Observed!X$2:X$10000,Observed!$A$2:$A$10000,$A979,Observed!$C$2:$C$10000,$C979),"")</f>
        <v/>
      </c>
      <c r="Y979" s="23" t="str">
        <f>IF(ISNUMBER(AVERAGEIFS(Observed!Y$2:Y$10000,Observed!$A$2:$A$10000,$A979,Observed!$C$2:$C$10000,$C979)),AVERAGEIFS(Observed!Y$2:Y$10000,Observed!$A$2:$A$10000,$A979,Observed!$C$2:$C$10000,$C979),"")</f>
        <v/>
      </c>
      <c r="Z979" s="23" t="str">
        <f>IF(ISNUMBER(AVERAGEIFS(Observed!Z$2:Z$10000,Observed!$A$2:$A$10000,$A979,Observed!$C$2:$C$10000,$C979)),AVERAGEIFS(Observed!Z$2:Z$10000,Observed!$A$2:$A$10000,$A979,Observed!$C$2:$C$10000,$C979),"")</f>
        <v/>
      </c>
      <c r="AA979" s="23" t="str">
        <f>IF(ISNUMBER(AVERAGEIFS(Observed!AA$2:AA$10000,Observed!$A$2:$A$10000,$A979,Observed!$C$2:$C$10000,$C979)),AVERAGEIFS(Observed!AA$2:AA$10000,Observed!$A$2:$A$10000,$A979,Observed!$C$2:$C$10000,$C979),"")</f>
        <v/>
      </c>
      <c r="AB979" s="23" t="str">
        <f>IF(ISNUMBER(AVERAGEIFS(Observed!AB$2:AB$10000,Observed!$A$2:$A$10000,$A979,Observed!$C$2:$C$10000,$C979)),AVERAGEIFS(Observed!AB$2:AB$10000,Observed!$A$2:$A$10000,$A979,Observed!$C$2:$C$10000,$C979),"")</f>
        <v/>
      </c>
      <c r="AC979" s="23" t="str">
        <f>IF(ISNUMBER(AVERAGEIFS(Observed!AC$2:AC$10000,Observed!$A$2:$A$10000,$A979,Observed!$C$2:$C$10000,$C979)),AVERAGEIFS(Observed!AC$2:AC$10000,Observed!$A$2:$A$10000,$A979,Observed!$C$2:$C$10000,$C979),"")</f>
        <v/>
      </c>
      <c r="AD979" s="23" t="str">
        <f>IF(ISNUMBER(AVERAGEIFS(Observed!AD$2:AD$10000,Observed!$A$2:$A$10000,$A979,Observed!$C$2:$C$10000,$C979)),AVERAGEIFS(Observed!AD$2:AD$10000,Observed!$A$2:$A$10000,$A979,Observed!$C$2:$C$10000,$C979),"")</f>
        <v/>
      </c>
      <c r="AE979" s="24" t="str">
        <f>IF(ISNUMBER(AVERAGEIFS(Observed!AE$2:AE$10000,Observed!$A$2:$A$10000,$A979,Observed!$C$2:$C$10000,$C979)),AVERAGEIFS(Observed!AE$2:AE$10000,Observed!$A$2:$A$10000,$A979,Observed!$C$2:$C$10000,$C979),"")</f>
        <v/>
      </c>
      <c r="AF979" s="24" t="str">
        <f>IF(ISNUMBER(AVERAGEIFS(Observed!AF$2:AF$10000,Observed!$A$2:$A$10000,$A979,Observed!$C$2:$C$10000,$C979)),AVERAGEIFS(Observed!AF$2:AF$10000,Observed!$A$2:$A$10000,$A979,Observed!$C$2:$C$10000,$C979),"")</f>
        <v/>
      </c>
      <c r="AG979" s="23" t="str">
        <f>IF(ISNUMBER(AVERAGEIFS(Observed!AG$2:AG$10000,Observed!$A$2:$A$10000,$A979,Observed!$C$2:$C$10000,$C979)),AVERAGEIFS(Observed!AG$2:AG$10000,Observed!$A$2:$A$10000,$A979,Observed!$C$2:$C$10000,$C979),"")</f>
        <v/>
      </c>
      <c r="AH979" s="23" t="str">
        <f>IF(ISNUMBER(AVERAGEIFS(Observed!AH$2:AH$10000,Observed!$A$2:$A$10000,$A979,Observed!$C$2:$C$10000,$C979)),AVERAGEIFS(Observed!AH$2:AH$10000,Observed!$A$2:$A$10000,$A979,Observed!$C$2:$C$10000,$C979),"")</f>
        <v/>
      </c>
      <c r="AI979" s="22" t="str">
        <f>IF(ISNUMBER(AVERAGEIFS(Observed!AI$2:AI$10000,Observed!$A$2:$A$10000,$A979,Observed!$C$2:$C$10000,$C979)),AVERAGEIFS(Observed!AI$2:AI$10000,Observed!$A$2:$A$10000,$A979,Observed!$C$2:$C$10000,$C979),"")</f>
        <v/>
      </c>
      <c r="AJ979" s="23">
        <f>IF(ISNUMBER(AVERAGEIFS(Observed!AJ$2:AJ$10000,Observed!$A$2:$A$10000,$A979,Observed!$C$2:$C$10000,$C979)),AVERAGEIFS(Observed!AJ$2:AJ$10000,Observed!$A$2:$A$10000,$A979,Observed!$C$2:$C$10000,$C979),"")</f>
        <v>22.7</v>
      </c>
      <c r="AK979" s="23" t="str">
        <f>IF(ISNUMBER(AVERAGEIFS(Observed!AK$2:AK$10000,Observed!$A$2:$A$10000,$A979,Observed!$C$2:$C$10000,$C979)),AVERAGEIFS(Observed!AK$2:AK$10000,Observed!$A$2:$A$10000,$A979,Observed!$C$2:$C$10000,$C979),"")</f>
        <v/>
      </c>
      <c r="AL979" s="23" t="str">
        <f>IF(ISNUMBER(AVERAGEIFS(Observed!AL$2:AL$10000,Observed!$A$2:$A$10000,$A979,Observed!$C$2:$C$10000,$C979)),AVERAGEIFS(Observed!AL$2:AL$10000,Observed!$A$2:$A$10000,$A979,Observed!$C$2:$C$10000,$C979),"")</f>
        <v/>
      </c>
      <c r="AM979" s="23" t="str">
        <f>IF(ISNUMBER(AVERAGEIFS(Observed!AM$2:AM$10000,Observed!$A$2:$A$10000,$A979,Observed!$C$2:$C$10000,$C979)),AVERAGEIFS(Observed!AM$2:AM$10000,Observed!$A$2:$A$10000,$A979,Observed!$C$2:$C$10000,$C979),"")</f>
        <v/>
      </c>
      <c r="AN979" s="23" t="str">
        <f>IF(ISNUMBER(AVERAGEIFS(Observed!AN$2:AN$10000,Observed!$A$2:$A$10000,$A979,Observed!$C$2:$C$10000,$C979)),AVERAGEIFS(Observed!AN$2:AN$10000,Observed!$A$2:$A$10000,$A979,Observed!$C$2:$C$10000,$C979),"")</f>
        <v/>
      </c>
      <c r="AO979" s="2">
        <f>COUNTIFS(Observed!$A$2:$A$10000,$A979,Observed!$C$2:$C$10000,$C979)</f>
        <v>1</v>
      </c>
      <c r="AP979" s="2">
        <f t="shared" si="18"/>
        <v>1</v>
      </c>
    </row>
    <row r="980" spans="1:42" x14ac:dyDescent="0.25">
      <c r="A980" t="s">
        <v>96</v>
      </c>
      <c r="B980" t="s">
        <v>30</v>
      </c>
      <c r="C980" s="20">
        <v>40560</v>
      </c>
      <c r="D980">
        <v>1</v>
      </c>
      <c r="F980" t="s">
        <v>110</v>
      </c>
      <c r="G980" s="25" t="s">
        <v>115</v>
      </c>
      <c r="J980" s="2"/>
      <c r="K980" s="22" t="str">
        <f>IF(ISNUMBER(AVERAGEIFS(Observed!K$2:K$10000,Observed!$A$2:$A$10000,$A980,Observed!$C$2:$C$10000,$C980)),AVERAGEIFS(Observed!K$2:K$10000,Observed!$A$2:$A$10000,$A980,Observed!$C$2:$C$10000,$C980),"")</f>
        <v/>
      </c>
      <c r="L980" s="23" t="str">
        <f>IF(ISNUMBER(AVERAGEIFS(Observed!L$2:L$10000,Observed!$A$2:$A$10000,$A980,Observed!$C$2:$C$10000,$C980)),AVERAGEIFS(Observed!L$2:L$10000,Observed!$A$2:$A$10000,$A980,Observed!$C$2:$C$10000,$C980),"")</f>
        <v/>
      </c>
      <c r="M980" s="23" t="str">
        <f>IF(ISNUMBER(AVERAGEIFS(Observed!M$2:M$10000,Observed!$A$2:$A$10000,$A980,Observed!$C$2:$C$10000,$C980)),AVERAGEIFS(Observed!M$2:M$10000,Observed!$A$2:$A$10000,$A980,Observed!$C$2:$C$10000,$C980),"")</f>
        <v/>
      </c>
      <c r="N980" s="23" t="str">
        <f>IF(ISNUMBER(AVERAGEIFS(Observed!N$2:N$10000,Observed!$A$2:$A$10000,$A980,Observed!$C$2:$C$10000,$C980)),AVERAGEIFS(Observed!N$2:N$10000,Observed!$A$2:$A$10000,$A980,Observed!$C$2:$C$10000,$C980),"")</f>
        <v/>
      </c>
      <c r="O980" s="23" t="str">
        <f>IF(ISNUMBER(AVERAGEIFS(Observed!O$2:O$10000,Observed!$A$2:$A$10000,$A980,Observed!$C$2:$C$10000,$C980)),AVERAGEIFS(Observed!O$2:O$10000,Observed!$A$2:$A$10000,$A980,Observed!$C$2:$C$10000,$C980),"")</f>
        <v/>
      </c>
      <c r="P980" s="24" t="str">
        <f>IF(ISNUMBER(AVERAGEIFS(Observed!P$2:P$10000,Observed!$A$2:$A$10000,$A980,Observed!$C$2:$C$10000,$C980)),AVERAGEIFS(Observed!P$2:P$10000,Observed!$A$2:$A$10000,$A980,Observed!$C$2:$C$10000,$C980),"")</f>
        <v/>
      </c>
      <c r="Q980" s="24" t="str">
        <f>IF(ISNUMBER(AVERAGEIFS(Observed!Q$2:Q$10000,Observed!$A$2:$A$10000,$A980,Observed!$C$2:$C$10000,$C980)),AVERAGEIFS(Observed!Q$2:Q$10000,Observed!$A$2:$A$10000,$A980,Observed!$C$2:$C$10000,$C980),"")</f>
        <v/>
      </c>
      <c r="R980" s="24" t="str">
        <f>IF(ISNUMBER(AVERAGEIFS(Observed!R$2:R$10000,Observed!$A$2:$A$10000,$A980,Observed!$C$2:$C$10000,$C980)),AVERAGEIFS(Observed!R$2:R$10000,Observed!$A$2:$A$10000,$A980,Observed!$C$2:$C$10000,$C980),"")</f>
        <v/>
      </c>
      <c r="S980" s="22" t="str">
        <f>IF(ISNUMBER(AVERAGEIFS(Observed!S$2:S$10000,Observed!$A$2:$A$10000,$A980,Observed!$C$2:$C$10000,$C980)),AVERAGEIFS(Observed!S$2:S$10000,Observed!$A$2:$A$10000,$A980,Observed!$C$2:$C$10000,$C980),"")</f>
        <v/>
      </c>
      <c r="T980" s="23" t="str">
        <f>IF(ISNUMBER(AVERAGEIFS(Observed!T$2:T$10000,Observed!$A$2:$A$10000,$A980,Observed!$C$2:$C$10000,$C980)),AVERAGEIFS(Observed!T$2:T$10000,Observed!$A$2:$A$10000,$A980,Observed!$C$2:$C$10000,$C980),"")</f>
        <v/>
      </c>
      <c r="U980" s="23" t="str">
        <f>IF(ISNUMBER(AVERAGEIFS(Observed!U$2:U$10000,Observed!$A$2:$A$10000,$A980,Observed!$C$2:$C$10000,$C980)),AVERAGEIFS(Observed!U$2:U$10000,Observed!$A$2:$A$10000,$A980,Observed!$C$2:$C$10000,$C980),"")</f>
        <v/>
      </c>
      <c r="V980" s="23" t="str">
        <f>IF(ISNUMBER(AVERAGEIFS(Observed!V$2:V$10000,Observed!$A$2:$A$10000,$A980,Observed!$C$2:$C$10000,$C980)),AVERAGEIFS(Observed!V$2:V$10000,Observed!$A$2:$A$10000,$A980,Observed!$C$2:$C$10000,$C980),"")</f>
        <v/>
      </c>
      <c r="W980" s="23" t="str">
        <f>IF(ISNUMBER(AVERAGEIFS(Observed!W$2:W$10000,Observed!$A$2:$A$10000,$A980,Observed!$C$2:$C$10000,$C980)),AVERAGEIFS(Observed!W$2:W$10000,Observed!$A$2:$A$10000,$A980,Observed!$C$2:$C$10000,$C980),"")</f>
        <v/>
      </c>
      <c r="X980" s="23" t="str">
        <f>IF(ISNUMBER(AVERAGEIFS(Observed!X$2:X$10000,Observed!$A$2:$A$10000,$A980,Observed!$C$2:$C$10000,$C980)),AVERAGEIFS(Observed!X$2:X$10000,Observed!$A$2:$A$10000,$A980,Observed!$C$2:$C$10000,$C980),"")</f>
        <v/>
      </c>
      <c r="Y980" s="23" t="str">
        <f>IF(ISNUMBER(AVERAGEIFS(Observed!Y$2:Y$10000,Observed!$A$2:$A$10000,$A980,Observed!$C$2:$C$10000,$C980)),AVERAGEIFS(Observed!Y$2:Y$10000,Observed!$A$2:$A$10000,$A980,Observed!$C$2:$C$10000,$C980),"")</f>
        <v/>
      </c>
      <c r="Z980" s="23" t="str">
        <f>IF(ISNUMBER(AVERAGEIFS(Observed!Z$2:Z$10000,Observed!$A$2:$A$10000,$A980,Observed!$C$2:$C$10000,$C980)),AVERAGEIFS(Observed!Z$2:Z$10000,Observed!$A$2:$A$10000,$A980,Observed!$C$2:$C$10000,$C980),"")</f>
        <v/>
      </c>
      <c r="AA980" s="23" t="str">
        <f>IF(ISNUMBER(AVERAGEIFS(Observed!AA$2:AA$10000,Observed!$A$2:$A$10000,$A980,Observed!$C$2:$C$10000,$C980)),AVERAGEIFS(Observed!AA$2:AA$10000,Observed!$A$2:$A$10000,$A980,Observed!$C$2:$C$10000,$C980),"")</f>
        <v/>
      </c>
      <c r="AB980" s="23" t="str">
        <f>IF(ISNUMBER(AVERAGEIFS(Observed!AB$2:AB$10000,Observed!$A$2:$A$10000,$A980,Observed!$C$2:$C$10000,$C980)),AVERAGEIFS(Observed!AB$2:AB$10000,Observed!$A$2:$A$10000,$A980,Observed!$C$2:$C$10000,$C980),"")</f>
        <v/>
      </c>
      <c r="AC980" s="23" t="str">
        <f>IF(ISNUMBER(AVERAGEIFS(Observed!AC$2:AC$10000,Observed!$A$2:$A$10000,$A980,Observed!$C$2:$C$10000,$C980)),AVERAGEIFS(Observed!AC$2:AC$10000,Observed!$A$2:$A$10000,$A980,Observed!$C$2:$C$10000,$C980),"")</f>
        <v/>
      </c>
      <c r="AD980" s="23" t="str">
        <f>IF(ISNUMBER(AVERAGEIFS(Observed!AD$2:AD$10000,Observed!$A$2:$A$10000,$A980,Observed!$C$2:$C$10000,$C980)),AVERAGEIFS(Observed!AD$2:AD$10000,Observed!$A$2:$A$10000,$A980,Observed!$C$2:$C$10000,$C980),"")</f>
        <v/>
      </c>
      <c r="AE980" s="24" t="str">
        <f>IF(ISNUMBER(AVERAGEIFS(Observed!AE$2:AE$10000,Observed!$A$2:$A$10000,$A980,Observed!$C$2:$C$10000,$C980)),AVERAGEIFS(Observed!AE$2:AE$10000,Observed!$A$2:$A$10000,$A980,Observed!$C$2:$C$10000,$C980),"")</f>
        <v/>
      </c>
      <c r="AF980" s="24" t="str">
        <f>IF(ISNUMBER(AVERAGEIFS(Observed!AF$2:AF$10000,Observed!$A$2:$A$10000,$A980,Observed!$C$2:$C$10000,$C980)),AVERAGEIFS(Observed!AF$2:AF$10000,Observed!$A$2:$A$10000,$A980,Observed!$C$2:$C$10000,$C980),"")</f>
        <v/>
      </c>
      <c r="AG980" s="23" t="str">
        <f>IF(ISNUMBER(AVERAGEIFS(Observed!AG$2:AG$10000,Observed!$A$2:$A$10000,$A980,Observed!$C$2:$C$10000,$C980)),AVERAGEIFS(Observed!AG$2:AG$10000,Observed!$A$2:$A$10000,$A980,Observed!$C$2:$C$10000,$C980),"")</f>
        <v/>
      </c>
      <c r="AH980" s="23" t="str">
        <f>IF(ISNUMBER(AVERAGEIFS(Observed!AH$2:AH$10000,Observed!$A$2:$A$10000,$A980,Observed!$C$2:$C$10000,$C980)),AVERAGEIFS(Observed!AH$2:AH$10000,Observed!$A$2:$A$10000,$A980,Observed!$C$2:$C$10000,$C980),"")</f>
        <v/>
      </c>
      <c r="AI980" s="22" t="str">
        <f>IF(ISNUMBER(AVERAGEIFS(Observed!AI$2:AI$10000,Observed!$A$2:$A$10000,$A980,Observed!$C$2:$C$10000,$C980)),AVERAGEIFS(Observed!AI$2:AI$10000,Observed!$A$2:$A$10000,$A980,Observed!$C$2:$C$10000,$C980),"")</f>
        <v/>
      </c>
      <c r="AJ980" s="23">
        <f>IF(ISNUMBER(AVERAGEIFS(Observed!AJ$2:AJ$10000,Observed!$A$2:$A$10000,$A980,Observed!$C$2:$C$10000,$C980)),AVERAGEIFS(Observed!AJ$2:AJ$10000,Observed!$A$2:$A$10000,$A980,Observed!$C$2:$C$10000,$C980),"")</f>
        <v>26.8</v>
      </c>
      <c r="AK980" s="23" t="str">
        <f>IF(ISNUMBER(AVERAGEIFS(Observed!AK$2:AK$10000,Observed!$A$2:$A$10000,$A980,Observed!$C$2:$C$10000,$C980)),AVERAGEIFS(Observed!AK$2:AK$10000,Observed!$A$2:$A$10000,$A980,Observed!$C$2:$C$10000,$C980),"")</f>
        <v/>
      </c>
      <c r="AL980" s="23" t="str">
        <f>IF(ISNUMBER(AVERAGEIFS(Observed!AL$2:AL$10000,Observed!$A$2:$A$10000,$A980,Observed!$C$2:$C$10000,$C980)),AVERAGEIFS(Observed!AL$2:AL$10000,Observed!$A$2:$A$10000,$A980,Observed!$C$2:$C$10000,$C980),"")</f>
        <v/>
      </c>
      <c r="AM980" s="23" t="str">
        <f>IF(ISNUMBER(AVERAGEIFS(Observed!AM$2:AM$10000,Observed!$A$2:$A$10000,$A980,Observed!$C$2:$C$10000,$C980)),AVERAGEIFS(Observed!AM$2:AM$10000,Observed!$A$2:$A$10000,$A980,Observed!$C$2:$C$10000,$C980),"")</f>
        <v/>
      </c>
      <c r="AN980" s="23" t="str">
        <f>IF(ISNUMBER(AVERAGEIFS(Observed!AN$2:AN$10000,Observed!$A$2:$A$10000,$A980,Observed!$C$2:$C$10000,$C980)),AVERAGEIFS(Observed!AN$2:AN$10000,Observed!$A$2:$A$10000,$A980,Observed!$C$2:$C$10000,$C980),"")</f>
        <v/>
      </c>
      <c r="AO980" s="2">
        <f>COUNTIFS(Observed!$A$2:$A$10000,$A980,Observed!$C$2:$C$10000,$C980)</f>
        <v>1</v>
      </c>
      <c r="AP980" s="2">
        <f t="shared" si="18"/>
        <v>1</v>
      </c>
    </row>
    <row r="981" spans="1:42" x14ac:dyDescent="0.25">
      <c r="A981" t="s">
        <v>96</v>
      </c>
      <c r="B981" t="s">
        <v>30</v>
      </c>
      <c r="C981" s="20">
        <v>40567</v>
      </c>
      <c r="D981">
        <v>1</v>
      </c>
      <c r="F981" t="s">
        <v>110</v>
      </c>
      <c r="G981" s="25" t="s">
        <v>115</v>
      </c>
      <c r="J981" s="2"/>
      <c r="K981" s="22" t="str">
        <f>IF(ISNUMBER(AVERAGEIFS(Observed!K$2:K$10000,Observed!$A$2:$A$10000,$A981,Observed!$C$2:$C$10000,$C981)),AVERAGEIFS(Observed!K$2:K$10000,Observed!$A$2:$A$10000,$A981,Observed!$C$2:$C$10000,$C981),"")</f>
        <v/>
      </c>
      <c r="L981" s="23" t="str">
        <f>IF(ISNUMBER(AVERAGEIFS(Observed!L$2:L$10000,Observed!$A$2:$A$10000,$A981,Observed!$C$2:$C$10000,$C981)),AVERAGEIFS(Observed!L$2:L$10000,Observed!$A$2:$A$10000,$A981,Observed!$C$2:$C$10000,$C981),"")</f>
        <v/>
      </c>
      <c r="M981" s="23" t="str">
        <f>IF(ISNUMBER(AVERAGEIFS(Observed!M$2:M$10000,Observed!$A$2:$A$10000,$A981,Observed!$C$2:$C$10000,$C981)),AVERAGEIFS(Observed!M$2:M$10000,Observed!$A$2:$A$10000,$A981,Observed!$C$2:$C$10000,$C981),"")</f>
        <v/>
      </c>
      <c r="N981" s="23" t="str">
        <f>IF(ISNUMBER(AVERAGEIFS(Observed!N$2:N$10000,Observed!$A$2:$A$10000,$A981,Observed!$C$2:$C$10000,$C981)),AVERAGEIFS(Observed!N$2:N$10000,Observed!$A$2:$A$10000,$A981,Observed!$C$2:$C$10000,$C981),"")</f>
        <v/>
      </c>
      <c r="O981" s="23" t="str">
        <f>IF(ISNUMBER(AVERAGEIFS(Observed!O$2:O$10000,Observed!$A$2:$A$10000,$A981,Observed!$C$2:$C$10000,$C981)),AVERAGEIFS(Observed!O$2:O$10000,Observed!$A$2:$A$10000,$A981,Observed!$C$2:$C$10000,$C981),"")</f>
        <v/>
      </c>
      <c r="P981" s="24" t="str">
        <f>IF(ISNUMBER(AVERAGEIFS(Observed!P$2:P$10000,Observed!$A$2:$A$10000,$A981,Observed!$C$2:$C$10000,$C981)),AVERAGEIFS(Observed!P$2:P$10000,Observed!$A$2:$A$10000,$A981,Observed!$C$2:$C$10000,$C981),"")</f>
        <v/>
      </c>
      <c r="Q981" s="24" t="str">
        <f>IF(ISNUMBER(AVERAGEIFS(Observed!Q$2:Q$10000,Observed!$A$2:$A$10000,$A981,Observed!$C$2:$C$10000,$C981)),AVERAGEIFS(Observed!Q$2:Q$10000,Observed!$A$2:$A$10000,$A981,Observed!$C$2:$C$10000,$C981),"")</f>
        <v/>
      </c>
      <c r="R981" s="24" t="str">
        <f>IF(ISNUMBER(AVERAGEIFS(Observed!R$2:R$10000,Observed!$A$2:$A$10000,$A981,Observed!$C$2:$C$10000,$C981)),AVERAGEIFS(Observed!R$2:R$10000,Observed!$A$2:$A$10000,$A981,Observed!$C$2:$C$10000,$C981),"")</f>
        <v/>
      </c>
      <c r="S981" s="22" t="str">
        <f>IF(ISNUMBER(AVERAGEIFS(Observed!S$2:S$10000,Observed!$A$2:$A$10000,$A981,Observed!$C$2:$C$10000,$C981)),AVERAGEIFS(Observed!S$2:S$10000,Observed!$A$2:$A$10000,$A981,Observed!$C$2:$C$10000,$C981),"")</f>
        <v/>
      </c>
      <c r="T981" s="23" t="str">
        <f>IF(ISNUMBER(AVERAGEIFS(Observed!T$2:T$10000,Observed!$A$2:$A$10000,$A981,Observed!$C$2:$C$10000,$C981)),AVERAGEIFS(Observed!T$2:T$10000,Observed!$A$2:$A$10000,$A981,Observed!$C$2:$C$10000,$C981),"")</f>
        <v/>
      </c>
      <c r="U981" s="23" t="str">
        <f>IF(ISNUMBER(AVERAGEIFS(Observed!U$2:U$10000,Observed!$A$2:$A$10000,$A981,Observed!$C$2:$C$10000,$C981)),AVERAGEIFS(Observed!U$2:U$10000,Observed!$A$2:$A$10000,$A981,Observed!$C$2:$C$10000,$C981),"")</f>
        <v/>
      </c>
      <c r="V981" s="23" t="str">
        <f>IF(ISNUMBER(AVERAGEIFS(Observed!V$2:V$10000,Observed!$A$2:$A$10000,$A981,Observed!$C$2:$C$10000,$C981)),AVERAGEIFS(Observed!V$2:V$10000,Observed!$A$2:$A$10000,$A981,Observed!$C$2:$C$10000,$C981),"")</f>
        <v/>
      </c>
      <c r="W981" s="23" t="str">
        <f>IF(ISNUMBER(AVERAGEIFS(Observed!W$2:W$10000,Observed!$A$2:$A$10000,$A981,Observed!$C$2:$C$10000,$C981)),AVERAGEIFS(Observed!W$2:W$10000,Observed!$A$2:$A$10000,$A981,Observed!$C$2:$C$10000,$C981),"")</f>
        <v/>
      </c>
      <c r="X981" s="23" t="str">
        <f>IF(ISNUMBER(AVERAGEIFS(Observed!X$2:X$10000,Observed!$A$2:$A$10000,$A981,Observed!$C$2:$C$10000,$C981)),AVERAGEIFS(Observed!X$2:X$10000,Observed!$A$2:$A$10000,$A981,Observed!$C$2:$C$10000,$C981),"")</f>
        <v/>
      </c>
      <c r="Y981" s="23" t="str">
        <f>IF(ISNUMBER(AVERAGEIFS(Observed!Y$2:Y$10000,Observed!$A$2:$A$10000,$A981,Observed!$C$2:$C$10000,$C981)),AVERAGEIFS(Observed!Y$2:Y$10000,Observed!$A$2:$A$10000,$A981,Observed!$C$2:$C$10000,$C981),"")</f>
        <v/>
      </c>
      <c r="Z981" s="23" t="str">
        <f>IF(ISNUMBER(AVERAGEIFS(Observed!Z$2:Z$10000,Observed!$A$2:$A$10000,$A981,Observed!$C$2:$C$10000,$C981)),AVERAGEIFS(Observed!Z$2:Z$10000,Observed!$A$2:$A$10000,$A981,Observed!$C$2:$C$10000,$C981),"")</f>
        <v/>
      </c>
      <c r="AA981" s="23" t="str">
        <f>IF(ISNUMBER(AVERAGEIFS(Observed!AA$2:AA$10000,Observed!$A$2:$A$10000,$A981,Observed!$C$2:$C$10000,$C981)),AVERAGEIFS(Observed!AA$2:AA$10000,Observed!$A$2:$A$10000,$A981,Observed!$C$2:$C$10000,$C981),"")</f>
        <v/>
      </c>
      <c r="AB981" s="23" t="str">
        <f>IF(ISNUMBER(AVERAGEIFS(Observed!AB$2:AB$10000,Observed!$A$2:$A$10000,$A981,Observed!$C$2:$C$10000,$C981)),AVERAGEIFS(Observed!AB$2:AB$10000,Observed!$A$2:$A$10000,$A981,Observed!$C$2:$C$10000,$C981),"")</f>
        <v/>
      </c>
      <c r="AC981" s="23" t="str">
        <f>IF(ISNUMBER(AVERAGEIFS(Observed!AC$2:AC$10000,Observed!$A$2:$A$10000,$A981,Observed!$C$2:$C$10000,$C981)),AVERAGEIFS(Observed!AC$2:AC$10000,Observed!$A$2:$A$10000,$A981,Observed!$C$2:$C$10000,$C981),"")</f>
        <v/>
      </c>
      <c r="AD981" s="23" t="str">
        <f>IF(ISNUMBER(AVERAGEIFS(Observed!AD$2:AD$10000,Observed!$A$2:$A$10000,$A981,Observed!$C$2:$C$10000,$C981)),AVERAGEIFS(Observed!AD$2:AD$10000,Observed!$A$2:$A$10000,$A981,Observed!$C$2:$C$10000,$C981),"")</f>
        <v/>
      </c>
      <c r="AE981" s="24" t="str">
        <f>IF(ISNUMBER(AVERAGEIFS(Observed!AE$2:AE$10000,Observed!$A$2:$A$10000,$A981,Observed!$C$2:$C$10000,$C981)),AVERAGEIFS(Observed!AE$2:AE$10000,Observed!$A$2:$A$10000,$A981,Observed!$C$2:$C$10000,$C981),"")</f>
        <v/>
      </c>
      <c r="AF981" s="24" t="str">
        <f>IF(ISNUMBER(AVERAGEIFS(Observed!AF$2:AF$10000,Observed!$A$2:$A$10000,$A981,Observed!$C$2:$C$10000,$C981)),AVERAGEIFS(Observed!AF$2:AF$10000,Observed!$A$2:$A$10000,$A981,Observed!$C$2:$C$10000,$C981),"")</f>
        <v/>
      </c>
      <c r="AG981" s="23" t="str">
        <f>IF(ISNUMBER(AVERAGEIFS(Observed!AG$2:AG$10000,Observed!$A$2:$A$10000,$A981,Observed!$C$2:$C$10000,$C981)),AVERAGEIFS(Observed!AG$2:AG$10000,Observed!$A$2:$A$10000,$A981,Observed!$C$2:$C$10000,$C981),"")</f>
        <v/>
      </c>
      <c r="AH981" s="23" t="str">
        <f>IF(ISNUMBER(AVERAGEIFS(Observed!AH$2:AH$10000,Observed!$A$2:$A$10000,$A981,Observed!$C$2:$C$10000,$C981)),AVERAGEIFS(Observed!AH$2:AH$10000,Observed!$A$2:$A$10000,$A981,Observed!$C$2:$C$10000,$C981),"")</f>
        <v/>
      </c>
      <c r="AI981" s="22" t="str">
        <f>IF(ISNUMBER(AVERAGEIFS(Observed!AI$2:AI$10000,Observed!$A$2:$A$10000,$A981,Observed!$C$2:$C$10000,$C981)),AVERAGEIFS(Observed!AI$2:AI$10000,Observed!$A$2:$A$10000,$A981,Observed!$C$2:$C$10000,$C981),"")</f>
        <v/>
      </c>
      <c r="AJ981" s="23">
        <f>IF(ISNUMBER(AVERAGEIFS(Observed!AJ$2:AJ$10000,Observed!$A$2:$A$10000,$A981,Observed!$C$2:$C$10000,$C981)),AVERAGEIFS(Observed!AJ$2:AJ$10000,Observed!$A$2:$A$10000,$A981,Observed!$C$2:$C$10000,$C981),"")</f>
        <v>11.46</v>
      </c>
      <c r="AK981" s="23" t="str">
        <f>IF(ISNUMBER(AVERAGEIFS(Observed!AK$2:AK$10000,Observed!$A$2:$A$10000,$A981,Observed!$C$2:$C$10000,$C981)),AVERAGEIFS(Observed!AK$2:AK$10000,Observed!$A$2:$A$10000,$A981,Observed!$C$2:$C$10000,$C981),"")</f>
        <v/>
      </c>
      <c r="AL981" s="23" t="str">
        <f>IF(ISNUMBER(AVERAGEIFS(Observed!AL$2:AL$10000,Observed!$A$2:$A$10000,$A981,Observed!$C$2:$C$10000,$C981)),AVERAGEIFS(Observed!AL$2:AL$10000,Observed!$A$2:$A$10000,$A981,Observed!$C$2:$C$10000,$C981),"")</f>
        <v/>
      </c>
      <c r="AM981" s="23" t="str">
        <f>IF(ISNUMBER(AVERAGEIFS(Observed!AM$2:AM$10000,Observed!$A$2:$A$10000,$A981,Observed!$C$2:$C$10000,$C981)),AVERAGEIFS(Observed!AM$2:AM$10000,Observed!$A$2:$A$10000,$A981,Observed!$C$2:$C$10000,$C981),"")</f>
        <v/>
      </c>
      <c r="AN981" s="23" t="str">
        <f>IF(ISNUMBER(AVERAGEIFS(Observed!AN$2:AN$10000,Observed!$A$2:$A$10000,$A981,Observed!$C$2:$C$10000,$C981)),AVERAGEIFS(Observed!AN$2:AN$10000,Observed!$A$2:$A$10000,$A981,Observed!$C$2:$C$10000,$C981),"")</f>
        <v/>
      </c>
      <c r="AO981" s="2">
        <f>COUNTIFS(Observed!$A$2:$A$10000,$A981,Observed!$C$2:$C$10000,$C981)</f>
        <v>5</v>
      </c>
      <c r="AP981" s="2">
        <f t="shared" si="18"/>
        <v>1</v>
      </c>
    </row>
    <row r="982" spans="1:42" x14ac:dyDescent="0.25">
      <c r="A982" t="s">
        <v>96</v>
      </c>
      <c r="B982" t="s">
        <v>30</v>
      </c>
      <c r="C982" s="20">
        <v>40575</v>
      </c>
      <c r="D982">
        <v>1</v>
      </c>
      <c r="F982" t="s">
        <v>110</v>
      </c>
      <c r="G982" s="25" t="s">
        <v>115</v>
      </c>
      <c r="J982" s="2"/>
      <c r="K982" s="22" t="str">
        <f>IF(ISNUMBER(AVERAGEIFS(Observed!K$2:K$10000,Observed!$A$2:$A$10000,$A982,Observed!$C$2:$C$10000,$C982)),AVERAGEIFS(Observed!K$2:K$10000,Observed!$A$2:$A$10000,$A982,Observed!$C$2:$C$10000,$C982),"")</f>
        <v/>
      </c>
      <c r="L982" s="23" t="str">
        <f>IF(ISNUMBER(AVERAGEIFS(Observed!L$2:L$10000,Observed!$A$2:$A$10000,$A982,Observed!$C$2:$C$10000,$C982)),AVERAGEIFS(Observed!L$2:L$10000,Observed!$A$2:$A$10000,$A982,Observed!$C$2:$C$10000,$C982),"")</f>
        <v/>
      </c>
      <c r="M982" s="23" t="str">
        <f>IF(ISNUMBER(AVERAGEIFS(Observed!M$2:M$10000,Observed!$A$2:$A$10000,$A982,Observed!$C$2:$C$10000,$C982)),AVERAGEIFS(Observed!M$2:M$10000,Observed!$A$2:$A$10000,$A982,Observed!$C$2:$C$10000,$C982),"")</f>
        <v/>
      </c>
      <c r="N982" s="23" t="str">
        <f>IF(ISNUMBER(AVERAGEIFS(Observed!N$2:N$10000,Observed!$A$2:$A$10000,$A982,Observed!$C$2:$C$10000,$C982)),AVERAGEIFS(Observed!N$2:N$10000,Observed!$A$2:$A$10000,$A982,Observed!$C$2:$C$10000,$C982),"")</f>
        <v/>
      </c>
      <c r="O982" s="23" t="str">
        <f>IF(ISNUMBER(AVERAGEIFS(Observed!O$2:O$10000,Observed!$A$2:$A$10000,$A982,Observed!$C$2:$C$10000,$C982)),AVERAGEIFS(Observed!O$2:O$10000,Observed!$A$2:$A$10000,$A982,Observed!$C$2:$C$10000,$C982),"")</f>
        <v/>
      </c>
      <c r="P982" s="24" t="str">
        <f>IF(ISNUMBER(AVERAGEIFS(Observed!P$2:P$10000,Observed!$A$2:$A$10000,$A982,Observed!$C$2:$C$10000,$C982)),AVERAGEIFS(Observed!P$2:P$10000,Observed!$A$2:$A$10000,$A982,Observed!$C$2:$C$10000,$C982),"")</f>
        <v/>
      </c>
      <c r="Q982" s="24" t="str">
        <f>IF(ISNUMBER(AVERAGEIFS(Observed!Q$2:Q$10000,Observed!$A$2:$A$10000,$A982,Observed!$C$2:$C$10000,$C982)),AVERAGEIFS(Observed!Q$2:Q$10000,Observed!$A$2:$A$10000,$A982,Observed!$C$2:$C$10000,$C982),"")</f>
        <v/>
      </c>
      <c r="R982" s="24" t="str">
        <f>IF(ISNUMBER(AVERAGEIFS(Observed!R$2:R$10000,Observed!$A$2:$A$10000,$A982,Observed!$C$2:$C$10000,$C982)),AVERAGEIFS(Observed!R$2:R$10000,Observed!$A$2:$A$10000,$A982,Observed!$C$2:$C$10000,$C982),"")</f>
        <v/>
      </c>
      <c r="S982" s="22" t="str">
        <f>IF(ISNUMBER(AVERAGEIFS(Observed!S$2:S$10000,Observed!$A$2:$A$10000,$A982,Observed!$C$2:$C$10000,$C982)),AVERAGEIFS(Observed!S$2:S$10000,Observed!$A$2:$A$10000,$A982,Observed!$C$2:$C$10000,$C982),"")</f>
        <v/>
      </c>
      <c r="T982" s="23" t="str">
        <f>IF(ISNUMBER(AVERAGEIFS(Observed!T$2:T$10000,Observed!$A$2:$A$10000,$A982,Observed!$C$2:$C$10000,$C982)),AVERAGEIFS(Observed!T$2:T$10000,Observed!$A$2:$A$10000,$A982,Observed!$C$2:$C$10000,$C982),"")</f>
        <v/>
      </c>
      <c r="U982" s="23" t="str">
        <f>IF(ISNUMBER(AVERAGEIFS(Observed!U$2:U$10000,Observed!$A$2:$A$10000,$A982,Observed!$C$2:$C$10000,$C982)),AVERAGEIFS(Observed!U$2:U$10000,Observed!$A$2:$A$10000,$A982,Observed!$C$2:$C$10000,$C982),"")</f>
        <v/>
      </c>
      <c r="V982" s="23" t="str">
        <f>IF(ISNUMBER(AVERAGEIFS(Observed!V$2:V$10000,Observed!$A$2:$A$10000,$A982,Observed!$C$2:$C$10000,$C982)),AVERAGEIFS(Observed!V$2:V$10000,Observed!$A$2:$A$10000,$A982,Observed!$C$2:$C$10000,$C982),"")</f>
        <v/>
      </c>
      <c r="W982" s="23" t="str">
        <f>IF(ISNUMBER(AVERAGEIFS(Observed!W$2:W$10000,Observed!$A$2:$A$10000,$A982,Observed!$C$2:$C$10000,$C982)),AVERAGEIFS(Observed!W$2:W$10000,Observed!$A$2:$A$10000,$A982,Observed!$C$2:$C$10000,$C982),"")</f>
        <v/>
      </c>
      <c r="X982" s="23" t="str">
        <f>IF(ISNUMBER(AVERAGEIFS(Observed!X$2:X$10000,Observed!$A$2:$A$10000,$A982,Observed!$C$2:$C$10000,$C982)),AVERAGEIFS(Observed!X$2:X$10000,Observed!$A$2:$A$10000,$A982,Observed!$C$2:$C$10000,$C982),"")</f>
        <v/>
      </c>
      <c r="Y982" s="23" t="str">
        <f>IF(ISNUMBER(AVERAGEIFS(Observed!Y$2:Y$10000,Observed!$A$2:$A$10000,$A982,Observed!$C$2:$C$10000,$C982)),AVERAGEIFS(Observed!Y$2:Y$10000,Observed!$A$2:$A$10000,$A982,Observed!$C$2:$C$10000,$C982),"")</f>
        <v/>
      </c>
      <c r="Z982" s="23" t="str">
        <f>IF(ISNUMBER(AVERAGEIFS(Observed!Z$2:Z$10000,Observed!$A$2:$A$10000,$A982,Observed!$C$2:$C$10000,$C982)),AVERAGEIFS(Observed!Z$2:Z$10000,Observed!$A$2:$A$10000,$A982,Observed!$C$2:$C$10000,$C982),"")</f>
        <v/>
      </c>
      <c r="AA982" s="23" t="str">
        <f>IF(ISNUMBER(AVERAGEIFS(Observed!AA$2:AA$10000,Observed!$A$2:$A$10000,$A982,Observed!$C$2:$C$10000,$C982)),AVERAGEIFS(Observed!AA$2:AA$10000,Observed!$A$2:$A$10000,$A982,Observed!$C$2:$C$10000,$C982),"")</f>
        <v/>
      </c>
      <c r="AB982" s="23" t="str">
        <f>IF(ISNUMBER(AVERAGEIFS(Observed!AB$2:AB$10000,Observed!$A$2:$A$10000,$A982,Observed!$C$2:$C$10000,$C982)),AVERAGEIFS(Observed!AB$2:AB$10000,Observed!$A$2:$A$10000,$A982,Observed!$C$2:$C$10000,$C982),"")</f>
        <v/>
      </c>
      <c r="AC982" s="23" t="str">
        <f>IF(ISNUMBER(AVERAGEIFS(Observed!AC$2:AC$10000,Observed!$A$2:$A$10000,$A982,Observed!$C$2:$C$10000,$C982)),AVERAGEIFS(Observed!AC$2:AC$10000,Observed!$A$2:$A$10000,$A982,Observed!$C$2:$C$10000,$C982),"")</f>
        <v/>
      </c>
      <c r="AD982" s="23" t="str">
        <f>IF(ISNUMBER(AVERAGEIFS(Observed!AD$2:AD$10000,Observed!$A$2:$A$10000,$A982,Observed!$C$2:$C$10000,$C982)),AVERAGEIFS(Observed!AD$2:AD$10000,Observed!$A$2:$A$10000,$A982,Observed!$C$2:$C$10000,$C982),"")</f>
        <v/>
      </c>
      <c r="AE982" s="24" t="str">
        <f>IF(ISNUMBER(AVERAGEIFS(Observed!AE$2:AE$10000,Observed!$A$2:$A$10000,$A982,Observed!$C$2:$C$10000,$C982)),AVERAGEIFS(Observed!AE$2:AE$10000,Observed!$A$2:$A$10000,$A982,Observed!$C$2:$C$10000,$C982),"")</f>
        <v/>
      </c>
      <c r="AF982" s="24" t="str">
        <f>IF(ISNUMBER(AVERAGEIFS(Observed!AF$2:AF$10000,Observed!$A$2:$A$10000,$A982,Observed!$C$2:$C$10000,$C982)),AVERAGEIFS(Observed!AF$2:AF$10000,Observed!$A$2:$A$10000,$A982,Observed!$C$2:$C$10000,$C982),"")</f>
        <v/>
      </c>
      <c r="AG982" s="23" t="str">
        <f>IF(ISNUMBER(AVERAGEIFS(Observed!AG$2:AG$10000,Observed!$A$2:$A$10000,$A982,Observed!$C$2:$C$10000,$C982)),AVERAGEIFS(Observed!AG$2:AG$10000,Observed!$A$2:$A$10000,$A982,Observed!$C$2:$C$10000,$C982),"")</f>
        <v/>
      </c>
      <c r="AH982" s="23" t="str">
        <f>IF(ISNUMBER(AVERAGEIFS(Observed!AH$2:AH$10000,Observed!$A$2:$A$10000,$A982,Observed!$C$2:$C$10000,$C982)),AVERAGEIFS(Observed!AH$2:AH$10000,Observed!$A$2:$A$10000,$A982,Observed!$C$2:$C$10000,$C982),"")</f>
        <v/>
      </c>
      <c r="AI982" s="22" t="str">
        <f>IF(ISNUMBER(AVERAGEIFS(Observed!AI$2:AI$10000,Observed!$A$2:$A$10000,$A982,Observed!$C$2:$C$10000,$C982)),AVERAGEIFS(Observed!AI$2:AI$10000,Observed!$A$2:$A$10000,$A982,Observed!$C$2:$C$10000,$C982),"")</f>
        <v/>
      </c>
      <c r="AJ982" s="23">
        <f>IF(ISNUMBER(AVERAGEIFS(Observed!AJ$2:AJ$10000,Observed!$A$2:$A$10000,$A982,Observed!$C$2:$C$10000,$C982)),AVERAGEIFS(Observed!AJ$2:AJ$10000,Observed!$A$2:$A$10000,$A982,Observed!$C$2:$C$10000,$C982),"")</f>
        <v>24.46</v>
      </c>
      <c r="AK982" s="23" t="str">
        <f>IF(ISNUMBER(AVERAGEIFS(Observed!AK$2:AK$10000,Observed!$A$2:$A$10000,$A982,Observed!$C$2:$C$10000,$C982)),AVERAGEIFS(Observed!AK$2:AK$10000,Observed!$A$2:$A$10000,$A982,Observed!$C$2:$C$10000,$C982),"")</f>
        <v/>
      </c>
      <c r="AL982" s="23" t="str">
        <f>IF(ISNUMBER(AVERAGEIFS(Observed!AL$2:AL$10000,Observed!$A$2:$A$10000,$A982,Observed!$C$2:$C$10000,$C982)),AVERAGEIFS(Observed!AL$2:AL$10000,Observed!$A$2:$A$10000,$A982,Observed!$C$2:$C$10000,$C982),"")</f>
        <v/>
      </c>
      <c r="AM982" s="23" t="str">
        <f>IF(ISNUMBER(AVERAGEIFS(Observed!AM$2:AM$10000,Observed!$A$2:$A$10000,$A982,Observed!$C$2:$C$10000,$C982)),AVERAGEIFS(Observed!AM$2:AM$10000,Observed!$A$2:$A$10000,$A982,Observed!$C$2:$C$10000,$C982),"")</f>
        <v/>
      </c>
      <c r="AN982" s="23" t="str">
        <f>IF(ISNUMBER(AVERAGEIFS(Observed!AN$2:AN$10000,Observed!$A$2:$A$10000,$A982,Observed!$C$2:$C$10000,$C982)),AVERAGEIFS(Observed!AN$2:AN$10000,Observed!$A$2:$A$10000,$A982,Observed!$C$2:$C$10000,$C982),"")</f>
        <v/>
      </c>
      <c r="AO982" s="2">
        <f>COUNTIFS(Observed!$A$2:$A$10000,$A982,Observed!$C$2:$C$10000,$C982)</f>
        <v>5</v>
      </c>
      <c r="AP982" s="2">
        <f t="shared" si="18"/>
        <v>1</v>
      </c>
    </row>
    <row r="983" spans="1:42" x14ac:dyDescent="0.25">
      <c r="A983" t="s">
        <v>96</v>
      </c>
      <c r="B983" t="s">
        <v>30</v>
      </c>
      <c r="C983" s="20">
        <v>40581</v>
      </c>
      <c r="D983">
        <v>1</v>
      </c>
      <c r="F983" t="s">
        <v>110</v>
      </c>
      <c r="G983" s="25" t="s">
        <v>115</v>
      </c>
      <c r="J983" s="2"/>
      <c r="K983" s="22" t="str">
        <f>IF(ISNUMBER(AVERAGEIFS(Observed!K$2:K$10000,Observed!$A$2:$A$10000,$A983,Observed!$C$2:$C$10000,$C983)),AVERAGEIFS(Observed!K$2:K$10000,Observed!$A$2:$A$10000,$A983,Observed!$C$2:$C$10000,$C983),"")</f>
        <v/>
      </c>
      <c r="L983" s="23" t="str">
        <f>IF(ISNUMBER(AVERAGEIFS(Observed!L$2:L$10000,Observed!$A$2:$A$10000,$A983,Observed!$C$2:$C$10000,$C983)),AVERAGEIFS(Observed!L$2:L$10000,Observed!$A$2:$A$10000,$A983,Observed!$C$2:$C$10000,$C983),"")</f>
        <v/>
      </c>
      <c r="M983" s="23" t="str">
        <f>IF(ISNUMBER(AVERAGEIFS(Observed!M$2:M$10000,Observed!$A$2:$A$10000,$A983,Observed!$C$2:$C$10000,$C983)),AVERAGEIFS(Observed!M$2:M$10000,Observed!$A$2:$A$10000,$A983,Observed!$C$2:$C$10000,$C983),"")</f>
        <v/>
      </c>
      <c r="N983" s="23" t="str">
        <f>IF(ISNUMBER(AVERAGEIFS(Observed!N$2:N$10000,Observed!$A$2:$A$10000,$A983,Observed!$C$2:$C$10000,$C983)),AVERAGEIFS(Observed!N$2:N$10000,Observed!$A$2:$A$10000,$A983,Observed!$C$2:$C$10000,$C983),"")</f>
        <v/>
      </c>
      <c r="O983" s="23" t="str">
        <f>IF(ISNUMBER(AVERAGEIFS(Observed!O$2:O$10000,Observed!$A$2:$A$10000,$A983,Observed!$C$2:$C$10000,$C983)),AVERAGEIFS(Observed!O$2:O$10000,Observed!$A$2:$A$10000,$A983,Observed!$C$2:$C$10000,$C983),"")</f>
        <v/>
      </c>
      <c r="P983" s="24" t="str">
        <f>IF(ISNUMBER(AVERAGEIFS(Observed!P$2:P$10000,Observed!$A$2:$A$10000,$A983,Observed!$C$2:$C$10000,$C983)),AVERAGEIFS(Observed!P$2:P$10000,Observed!$A$2:$A$10000,$A983,Observed!$C$2:$C$10000,$C983),"")</f>
        <v/>
      </c>
      <c r="Q983" s="24" t="str">
        <f>IF(ISNUMBER(AVERAGEIFS(Observed!Q$2:Q$10000,Observed!$A$2:$A$10000,$A983,Observed!$C$2:$C$10000,$C983)),AVERAGEIFS(Observed!Q$2:Q$10000,Observed!$A$2:$A$10000,$A983,Observed!$C$2:$C$10000,$C983),"")</f>
        <v/>
      </c>
      <c r="R983" s="24" t="str">
        <f>IF(ISNUMBER(AVERAGEIFS(Observed!R$2:R$10000,Observed!$A$2:$A$10000,$A983,Observed!$C$2:$C$10000,$C983)),AVERAGEIFS(Observed!R$2:R$10000,Observed!$A$2:$A$10000,$A983,Observed!$C$2:$C$10000,$C983),"")</f>
        <v/>
      </c>
      <c r="S983" s="22" t="str">
        <f>IF(ISNUMBER(AVERAGEIFS(Observed!S$2:S$10000,Observed!$A$2:$A$10000,$A983,Observed!$C$2:$C$10000,$C983)),AVERAGEIFS(Observed!S$2:S$10000,Observed!$A$2:$A$10000,$A983,Observed!$C$2:$C$10000,$C983),"")</f>
        <v/>
      </c>
      <c r="T983" s="23" t="str">
        <f>IF(ISNUMBER(AVERAGEIFS(Observed!T$2:T$10000,Observed!$A$2:$A$10000,$A983,Observed!$C$2:$C$10000,$C983)),AVERAGEIFS(Observed!T$2:T$10000,Observed!$A$2:$A$10000,$A983,Observed!$C$2:$C$10000,$C983),"")</f>
        <v/>
      </c>
      <c r="U983" s="23" t="str">
        <f>IF(ISNUMBER(AVERAGEIFS(Observed!U$2:U$10000,Observed!$A$2:$A$10000,$A983,Observed!$C$2:$C$10000,$C983)),AVERAGEIFS(Observed!U$2:U$10000,Observed!$A$2:$A$10000,$A983,Observed!$C$2:$C$10000,$C983),"")</f>
        <v/>
      </c>
      <c r="V983" s="23" t="str">
        <f>IF(ISNUMBER(AVERAGEIFS(Observed!V$2:V$10000,Observed!$A$2:$A$10000,$A983,Observed!$C$2:$C$10000,$C983)),AVERAGEIFS(Observed!V$2:V$10000,Observed!$A$2:$A$10000,$A983,Observed!$C$2:$C$10000,$C983),"")</f>
        <v/>
      </c>
      <c r="W983" s="23" t="str">
        <f>IF(ISNUMBER(AVERAGEIFS(Observed!W$2:W$10000,Observed!$A$2:$A$10000,$A983,Observed!$C$2:$C$10000,$C983)),AVERAGEIFS(Observed!W$2:W$10000,Observed!$A$2:$A$10000,$A983,Observed!$C$2:$C$10000,$C983),"")</f>
        <v/>
      </c>
      <c r="X983" s="23" t="str">
        <f>IF(ISNUMBER(AVERAGEIFS(Observed!X$2:X$10000,Observed!$A$2:$A$10000,$A983,Observed!$C$2:$C$10000,$C983)),AVERAGEIFS(Observed!X$2:X$10000,Observed!$A$2:$A$10000,$A983,Observed!$C$2:$C$10000,$C983),"")</f>
        <v/>
      </c>
      <c r="Y983" s="23" t="str">
        <f>IF(ISNUMBER(AVERAGEIFS(Observed!Y$2:Y$10000,Observed!$A$2:$A$10000,$A983,Observed!$C$2:$C$10000,$C983)),AVERAGEIFS(Observed!Y$2:Y$10000,Observed!$A$2:$A$10000,$A983,Observed!$C$2:$C$10000,$C983),"")</f>
        <v/>
      </c>
      <c r="Z983" s="23" t="str">
        <f>IF(ISNUMBER(AVERAGEIFS(Observed!Z$2:Z$10000,Observed!$A$2:$A$10000,$A983,Observed!$C$2:$C$10000,$C983)),AVERAGEIFS(Observed!Z$2:Z$10000,Observed!$A$2:$A$10000,$A983,Observed!$C$2:$C$10000,$C983),"")</f>
        <v/>
      </c>
      <c r="AA983" s="23" t="str">
        <f>IF(ISNUMBER(AVERAGEIFS(Observed!AA$2:AA$10000,Observed!$A$2:$A$10000,$A983,Observed!$C$2:$C$10000,$C983)),AVERAGEIFS(Observed!AA$2:AA$10000,Observed!$A$2:$A$10000,$A983,Observed!$C$2:$C$10000,$C983),"")</f>
        <v/>
      </c>
      <c r="AB983" s="23" t="str">
        <f>IF(ISNUMBER(AVERAGEIFS(Observed!AB$2:AB$10000,Observed!$A$2:$A$10000,$A983,Observed!$C$2:$C$10000,$C983)),AVERAGEIFS(Observed!AB$2:AB$10000,Observed!$A$2:$A$10000,$A983,Observed!$C$2:$C$10000,$C983),"")</f>
        <v/>
      </c>
      <c r="AC983" s="23" t="str">
        <f>IF(ISNUMBER(AVERAGEIFS(Observed!AC$2:AC$10000,Observed!$A$2:$A$10000,$A983,Observed!$C$2:$C$10000,$C983)),AVERAGEIFS(Observed!AC$2:AC$10000,Observed!$A$2:$A$10000,$A983,Observed!$C$2:$C$10000,$C983),"")</f>
        <v/>
      </c>
      <c r="AD983" s="23" t="str">
        <f>IF(ISNUMBER(AVERAGEIFS(Observed!AD$2:AD$10000,Observed!$A$2:$A$10000,$A983,Observed!$C$2:$C$10000,$C983)),AVERAGEIFS(Observed!AD$2:AD$10000,Observed!$A$2:$A$10000,$A983,Observed!$C$2:$C$10000,$C983),"")</f>
        <v/>
      </c>
      <c r="AE983" s="24" t="str">
        <f>IF(ISNUMBER(AVERAGEIFS(Observed!AE$2:AE$10000,Observed!$A$2:$A$10000,$A983,Observed!$C$2:$C$10000,$C983)),AVERAGEIFS(Observed!AE$2:AE$10000,Observed!$A$2:$A$10000,$A983,Observed!$C$2:$C$10000,$C983),"")</f>
        <v/>
      </c>
      <c r="AF983" s="24" t="str">
        <f>IF(ISNUMBER(AVERAGEIFS(Observed!AF$2:AF$10000,Observed!$A$2:$A$10000,$A983,Observed!$C$2:$C$10000,$C983)),AVERAGEIFS(Observed!AF$2:AF$10000,Observed!$A$2:$A$10000,$A983,Observed!$C$2:$C$10000,$C983),"")</f>
        <v/>
      </c>
      <c r="AG983" s="23" t="str">
        <f>IF(ISNUMBER(AVERAGEIFS(Observed!AG$2:AG$10000,Observed!$A$2:$A$10000,$A983,Observed!$C$2:$C$10000,$C983)),AVERAGEIFS(Observed!AG$2:AG$10000,Observed!$A$2:$A$10000,$A983,Observed!$C$2:$C$10000,$C983),"")</f>
        <v/>
      </c>
      <c r="AH983" s="23" t="str">
        <f>IF(ISNUMBER(AVERAGEIFS(Observed!AH$2:AH$10000,Observed!$A$2:$A$10000,$A983,Observed!$C$2:$C$10000,$C983)),AVERAGEIFS(Observed!AH$2:AH$10000,Observed!$A$2:$A$10000,$A983,Observed!$C$2:$C$10000,$C983),"")</f>
        <v/>
      </c>
      <c r="AI983" s="22" t="str">
        <f>IF(ISNUMBER(AVERAGEIFS(Observed!AI$2:AI$10000,Observed!$A$2:$A$10000,$A983,Observed!$C$2:$C$10000,$C983)),AVERAGEIFS(Observed!AI$2:AI$10000,Observed!$A$2:$A$10000,$A983,Observed!$C$2:$C$10000,$C983),"")</f>
        <v/>
      </c>
      <c r="AJ983" s="23">
        <f>IF(ISNUMBER(AVERAGEIFS(Observed!AJ$2:AJ$10000,Observed!$A$2:$A$10000,$A983,Observed!$C$2:$C$10000,$C983)),AVERAGEIFS(Observed!AJ$2:AJ$10000,Observed!$A$2:$A$10000,$A983,Observed!$C$2:$C$10000,$C983),"")</f>
        <v>34.856000000000002</v>
      </c>
      <c r="AK983" s="23" t="str">
        <f>IF(ISNUMBER(AVERAGEIFS(Observed!AK$2:AK$10000,Observed!$A$2:$A$10000,$A983,Observed!$C$2:$C$10000,$C983)),AVERAGEIFS(Observed!AK$2:AK$10000,Observed!$A$2:$A$10000,$A983,Observed!$C$2:$C$10000,$C983),"")</f>
        <v/>
      </c>
      <c r="AL983" s="23" t="str">
        <f>IF(ISNUMBER(AVERAGEIFS(Observed!AL$2:AL$10000,Observed!$A$2:$A$10000,$A983,Observed!$C$2:$C$10000,$C983)),AVERAGEIFS(Observed!AL$2:AL$10000,Observed!$A$2:$A$10000,$A983,Observed!$C$2:$C$10000,$C983),"")</f>
        <v/>
      </c>
      <c r="AM983" s="23" t="str">
        <f>IF(ISNUMBER(AVERAGEIFS(Observed!AM$2:AM$10000,Observed!$A$2:$A$10000,$A983,Observed!$C$2:$C$10000,$C983)),AVERAGEIFS(Observed!AM$2:AM$10000,Observed!$A$2:$A$10000,$A983,Observed!$C$2:$C$10000,$C983),"")</f>
        <v/>
      </c>
      <c r="AN983" s="23" t="str">
        <f>IF(ISNUMBER(AVERAGEIFS(Observed!AN$2:AN$10000,Observed!$A$2:$A$10000,$A983,Observed!$C$2:$C$10000,$C983)),AVERAGEIFS(Observed!AN$2:AN$10000,Observed!$A$2:$A$10000,$A983,Observed!$C$2:$C$10000,$C983),"")</f>
        <v/>
      </c>
      <c r="AO983" s="2">
        <f>COUNTIFS(Observed!$A$2:$A$10000,$A983,Observed!$C$2:$C$10000,$C983)</f>
        <v>5</v>
      </c>
      <c r="AP983" s="2">
        <f t="shared" si="18"/>
        <v>1</v>
      </c>
    </row>
    <row r="984" spans="1:42" x14ac:dyDescent="0.25">
      <c r="A984" t="s">
        <v>96</v>
      </c>
      <c r="B984" t="s">
        <v>30</v>
      </c>
      <c r="C984" s="20">
        <v>40588</v>
      </c>
      <c r="D984">
        <v>1</v>
      </c>
      <c r="F984" t="s">
        <v>110</v>
      </c>
      <c r="G984" s="25" t="s">
        <v>115</v>
      </c>
      <c r="J984" s="2"/>
      <c r="K984" s="22" t="str">
        <f>IF(ISNUMBER(AVERAGEIFS(Observed!K$2:K$10000,Observed!$A$2:$A$10000,$A984,Observed!$C$2:$C$10000,$C984)),AVERAGEIFS(Observed!K$2:K$10000,Observed!$A$2:$A$10000,$A984,Observed!$C$2:$C$10000,$C984),"")</f>
        <v/>
      </c>
      <c r="L984" s="23" t="str">
        <f>IF(ISNUMBER(AVERAGEIFS(Observed!L$2:L$10000,Observed!$A$2:$A$10000,$A984,Observed!$C$2:$C$10000,$C984)),AVERAGEIFS(Observed!L$2:L$10000,Observed!$A$2:$A$10000,$A984,Observed!$C$2:$C$10000,$C984),"")</f>
        <v/>
      </c>
      <c r="M984" s="23" t="str">
        <f>IF(ISNUMBER(AVERAGEIFS(Observed!M$2:M$10000,Observed!$A$2:$A$10000,$A984,Observed!$C$2:$C$10000,$C984)),AVERAGEIFS(Observed!M$2:M$10000,Observed!$A$2:$A$10000,$A984,Observed!$C$2:$C$10000,$C984),"")</f>
        <v/>
      </c>
      <c r="N984" s="23" t="str">
        <f>IF(ISNUMBER(AVERAGEIFS(Observed!N$2:N$10000,Observed!$A$2:$A$10000,$A984,Observed!$C$2:$C$10000,$C984)),AVERAGEIFS(Observed!N$2:N$10000,Observed!$A$2:$A$10000,$A984,Observed!$C$2:$C$10000,$C984),"")</f>
        <v/>
      </c>
      <c r="O984" s="23" t="str">
        <f>IF(ISNUMBER(AVERAGEIFS(Observed!O$2:O$10000,Observed!$A$2:$A$10000,$A984,Observed!$C$2:$C$10000,$C984)),AVERAGEIFS(Observed!O$2:O$10000,Observed!$A$2:$A$10000,$A984,Observed!$C$2:$C$10000,$C984),"")</f>
        <v/>
      </c>
      <c r="P984" s="24" t="str">
        <f>IF(ISNUMBER(AVERAGEIFS(Observed!P$2:P$10000,Observed!$A$2:$A$10000,$A984,Observed!$C$2:$C$10000,$C984)),AVERAGEIFS(Observed!P$2:P$10000,Observed!$A$2:$A$10000,$A984,Observed!$C$2:$C$10000,$C984),"")</f>
        <v/>
      </c>
      <c r="Q984" s="24" t="str">
        <f>IF(ISNUMBER(AVERAGEIFS(Observed!Q$2:Q$10000,Observed!$A$2:$A$10000,$A984,Observed!$C$2:$C$10000,$C984)),AVERAGEIFS(Observed!Q$2:Q$10000,Observed!$A$2:$A$10000,$A984,Observed!$C$2:$C$10000,$C984),"")</f>
        <v/>
      </c>
      <c r="R984" s="24" t="str">
        <f>IF(ISNUMBER(AVERAGEIFS(Observed!R$2:R$10000,Observed!$A$2:$A$10000,$A984,Observed!$C$2:$C$10000,$C984)),AVERAGEIFS(Observed!R$2:R$10000,Observed!$A$2:$A$10000,$A984,Observed!$C$2:$C$10000,$C984),"")</f>
        <v/>
      </c>
      <c r="S984" s="22" t="str">
        <f>IF(ISNUMBER(AVERAGEIFS(Observed!S$2:S$10000,Observed!$A$2:$A$10000,$A984,Observed!$C$2:$C$10000,$C984)),AVERAGEIFS(Observed!S$2:S$10000,Observed!$A$2:$A$10000,$A984,Observed!$C$2:$C$10000,$C984),"")</f>
        <v/>
      </c>
      <c r="T984" s="23" t="str">
        <f>IF(ISNUMBER(AVERAGEIFS(Observed!T$2:T$10000,Observed!$A$2:$A$10000,$A984,Observed!$C$2:$C$10000,$C984)),AVERAGEIFS(Observed!T$2:T$10000,Observed!$A$2:$A$10000,$A984,Observed!$C$2:$C$10000,$C984),"")</f>
        <v/>
      </c>
      <c r="U984" s="23" t="str">
        <f>IF(ISNUMBER(AVERAGEIFS(Observed!U$2:U$10000,Observed!$A$2:$A$10000,$A984,Observed!$C$2:$C$10000,$C984)),AVERAGEIFS(Observed!U$2:U$10000,Observed!$A$2:$A$10000,$A984,Observed!$C$2:$C$10000,$C984),"")</f>
        <v/>
      </c>
      <c r="V984" s="23" t="str">
        <f>IF(ISNUMBER(AVERAGEIFS(Observed!V$2:V$10000,Observed!$A$2:$A$10000,$A984,Observed!$C$2:$C$10000,$C984)),AVERAGEIFS(Observed!V$2:V$10000,Observed!$A$2:$A$10000,$A984,Observed!$C$2:$C$10000,$C984),"")</f>
        <v/>
      </c>
      <c r="W984" s="23" t="str">
        <f>IF(ISNUMBER(AVERAGEIFS(Observed!W$2:W$10000,Observed!$A$2:$A$10000,$A984,Observed!$C$2:$C$10000,$C984)),AVERAGEIFS(Observed!W$2:W$10000,Observed!$A$2:$A$10000,$A984,Observed!$C$2:$C$10000,$C984),"")</f>
        <v/>
      </c>
      <c r="X984" s="23" t="str">
        <f>IF(ISNUMBER(AVERAGEIFS(Observed!X$2:X$10000,Observed!$A$2:$A$10000,$A984,Observed!$C$2:$C$10000,$C984)),AVERAGEIFS(Observed!X$2:X$10000,Observed!$A$2:$A$10000,$A984,Observed!$C$2:$C$10000,$C984),"")</f>
        <v/>
      </c>
      <c r="Y984" s="23" t="str">
        <f>IF(ISNUMBER(AVERAGEIFS(Observed!Y$2:Y$10000,Observed!$A$2:$A$10000,$A984,Observed!$C$2:$C$10000,$C984)),AVERAGEIFS(Observed!Y$2:Y$10000,Observed!$A$2:$A$10000,$A984,Observed!$C$2:$C$10000,$C984),"")</f>
        <v/>
      </c>
      <c r="Z984" s="23" t="str">
        <f>IF(ISNUMBER(AVERAGEIFS(Observed!Z$2:Z$10000,Observed!$A$2:$A$10000,$A984,Observed!$C$2:$C$10000,$C984)),AVERAGEIFS(Observed!Z$2:Z$10000,Observed!$A$2:$A$10000,$A984,Observed!$C$2:$C$10000,$C984),"")</f>
        <v/>
      </c>
      <c r="AA984" s="23" t="str">
        <f>IF(ISNUMBER(AVERAGEIFS(Observed!AA$2:AA$10000,Observed!$A$2:$A$10000,$A984,Observed!$C$2:$C$10000,$C984)),AVERAGEIFS(Observed!AA$2:AA$10000,Observed!$A$2:$A$10000,$A984,Observed!$C$2:$C$10000,$C984),"")</f>
        <v/>
      </c>
      <c r="AB984" s="23" t="str">
        <f>IF(ISNUMBER(AVERAGEIFS(Observed!AB$2:AB$10000,Observed!$A$2:$A$10000,$A984,Observed!$C$2:$C$10000,$C984)),AVERAGEIFS(Observed!AB$2:AB$10000,Observed!$A$2:$A$10000,$A984,Observed!$C$2:$C$10000,$C984),"")</f>
        <v/>
      </c>
      <c r="AC984" s="23" t="str">
        <f>IF(ISNUMBER(AVERAGEIFS(Observed!AC$2:AC$10000,Observed!$A$2:$A$10000,$A984,Observed!$C$2:$C$10000,$C984)),AVERAGEIFS(Observed!AC$2:AC$10000,Observed!$A$2:$A$10000,$A984,Observed!$C$2:$C$10000,$C984),"")</f>
        <v/>
      </c>
      <c r="AD984" s="23" t="str">
        <f>IF(ISNUMBER(AVERAGEIFS(Observed!AD$2:AD$10000,Observed!$A$2:$A$10000,$A984,Observed!$C$2:$C$10000,$C984)),AVERAGEIFS(Observed!AD$2:AD$10000,Observed!$A$2:$A$10000,$A984,Observed!$C$2:$C$10000,$C984),"")</f>
        <v/>
      </c>
      <c r="AE984" s="24" t="str">
        <f>IF(ISNUMBER(AVERAGEIFS(Observed!AE$2:AE$10000,Observed!$A$2:$A$10000,$A984,Observed!$C$2:$C$10000,$C984)),AVERAGEIFS(Observed!AE$2:AE$10000,Observed!$A$2:$A$10000,$A984,Observed!$C$2:$C$10000,$C984),"")</f>
        <v/>
      </c>
      <c r="AF984" s="24" t="str">
        <f>IF(ISNUMBER(AVERAGEIFS(Observed!AF$2:AF$10000,Observed!$A$2:$A$10000,$A984,Observed!$C$2:$C$10000,$C984)),AVERAGEIFS(Observed!AF$2:AF$10000,Observed!$A$2:$A$10000,$A984,Observed!$C$2:$C$10000,$C984),"")</f>
        <v/>
      </c>
      <c r="AG984" s="23" t="str">
        <f>IF(ISNUMBER(AVERAGEIFS(Observed!AG$2:AG$10000,Observed!$A$2:$A$10000,$A984,Observed!$C$2:$C$10000,$C984)),AVERAGEIFS(Observed!AG$2:AG$10000,Observed!$A$2:$A$10000,$A984,Observed!$C$2:$C$10000,$C984),"")</f>
        <v/>
      </c>
      <c r="AH984" s="23" t="str">
        <f>IF(ISNUMBER(AVERAGEIFS(Observed!AH$2:AH$10000,Observed!$A$2:$A$10000,$A984,Observed!$C$2:$C$10000,$C984)),AVERAGEIFS(Observed!AH$2:AH$10000,Observed!$A$2:$A$10000,$A984,Observed!$C$2:$C$10000,$C984),"")</f>
        <v/>
      </c>
      <c r="AI984" s="22" t="str">
        <f>IF(ISNUMBER(AVERAGEIFS(Observed!AI$2:AI$10000,Observed!$A$2:$A$10000,$A984,Observed!$C$2:$C$10000,$C984)),AVERAGEIFS(Observed!AI$2:AI$10000,Observed!$A$2:$A$10000,$A984,Observed!$C$2:$C$10000,$C984),"")</f>
        <v/>
      </c>
      <c r="AJ984" s="23">
        <f>IF(ISNUMBER(AVERAGEIFS(Observed!AJ$2:AJ$10000,Observed!$A$2:$A$10000,$A984,Observed!$C$2:$C$10000,$C984)),AVERAGEIFS(Observed!AJ$2:AJ$10000,Observed!$A$2:$A$10000,$A984,Observed!$C$2:$C$10000,$C984),"")</f>
        <v>14.219999999999999</v>
      </c>
      <c r="AK984" s="23" t="str">
        <f>IF(ISNUMBER(AVERAGEIFS(Observed!AK$2:AK$10000,Observed!$A$2:$A$10000,$A984,Observed!$C$2:$C$10000,$C984)),AVERAGEIFS(Observed!AK$2:AK$10000,Observed!$A$2:$A$10000,$A984,Observed!$C$2:$C$10000,$C984),"")</f>
        <v/>
      </c>
      <c r="AL984" s="23" t="str">
        <f>IF(ISNUMBER(AVERAGEIFS(Observed!AL$2:AL$10000,Observed!$A$2:$A$10000,$A984,Observed!$C$2:$C$10000,$C984)),AVERAGEIFS(Observed!AL$2:AL$10000,Observed!$A$2:$A$10000,$A984,Observed!$C$2:$C$10000,$C984),"")</f>
        <v/>
      </c>
      <c r="AM984" s="23" t="str">
        <f>IF(ISNUMBER(AVERAGEIFS(Observed!AM$2:AM$10000,Observed!$A$2:$A$10000,$A984,Observed!$C$2:$C$10000,$C984)),AVERAGEIFS(Observed!AM$2:AM$10000,Observed!$A$2:$A$10000,$A984,Observed!$C$2:$C$10000,$C984),"")</f>
        <v/>
      </c>
      <c r="AN984" s="23" t="str">
        <f>IF(ISNUMBER(AVERAGEIFS(Observed!AN$2:AN$10000,Observed!$A$2:$A$10000,$A984,Observed!$C$2:$C$10000,$C984)),AVERAGEIFS(Observed!AN$2:AN$10000,Observed!$A$2:$A$10000,$A984,Observed!$C$2:$C$10000,$C984),"")</f>
        <v/>
      </c>
      <c r="AO984" s="2">
        <f>COUNTIFS(Observed!$A$2:$A$10000,$A984,Observed!$C$2:$C$10000,$C984)</f>
        <v>5</v>
      </c>
      <c r="AP984" s="2">
        <f t="shared" ref="AP984:AP1047" si="19">COUNT(L984:AN984)</f>
        <v>1</v>
      </c>
    </row>
    <row r="985" spans="1:42" x14ac:dyDescent="0.25">
      <c r="A985" t="s">
        <v>96</v>
      </c>
      <c r="B985" t="s">
        <v>30</v>
      </c>
      <c r="C985" s="20">
        <v>40595</v>
      </c>
      <c r="D985">
        <v>1</v>
      </c>
      <c r="F985" t="s">
        <v>110</v>
      </c>
      <c r="G985" s="25" t="s">
        <v>115</v>
      </c>
      <c r="J985" s="2"/>
      <c r="K985" s="22" t="str">
        <f>IF(ISNUMBER(AVERAGEIFS(Observed!K$2:K$10000,Observed!$A$2:$A$10000,$A985,Observed!$C$2:$C$10000,$C985)),AVERAGEIFS(Observed!K$2:K$10000,Observed!$A$2:$A$10000,$A985,Observed!$C$2:$C$10000,$C985),"")</f>
        <v/>
      </c>
      <c r="L985" s="23" t="str">
        <f>IF(ISNUMBER(AVERAGEIFS(Observed!L$2:L$10000,Observed!$A$2:$A$10000,$A985,Observed!$C$2:$C$10000,$C985)),AVERAGEIFS(Observed!L$2:L$10000,Observed!$A$2:$A$10000,$A985,Observed!$C$2:$C$10000,$C985),"")</f>
        <v/>
      </c>
      <c r="M985" s="23" t="str">
        <f>IF(ISNUMBER(AVERAGEIFS(Observed!M$2:M$10000,Observed!$A$2:$A$10000,$A985,Observed!$C$2:$C$10000,$C985)),AVERAGEIFS(Observed!M$2:M$10000,Observed!$A$2:$A$10000,$A985,Observed!$C$2:$C$10000,$C985),"")</f>
        <v/>
      </c>
      <c r="N985" s="23" t="str">
        <f>IF(ISNUMBER(AVERAGEIFS(Observed!N$2:N$10000,Observed!$A$2:$A$10000,$A985,Observed!$C$2:$C$10000,$C985)),AVERAGEIFS(Observed!N$2:N$10000,Observed!$A$2:$A$10000,$A985,Observed!$C$2:$C$10000,$C985),"")</f>
        <v/>
      </c>
      <c r="O985" s="23" t="str">
        <f>IF(ISNUMBER(AVERAGEIFS(Observed!O$2:O$10000,Observed!$A$2:$A$10000,$A985,Observed!$C$2:$C$10000,$C985)),AVERAGEIFS(Observed!O$2:O$10000,Observed!$A$2:$A$10000,$A985,Observed!$C$2:$C$10000,$C985),"")</f>
        <v/>
      </c>
      <c r="P985" s="24" t="str">
        <f>IF(ISNUMBER(AVERAGEIFS(Observed!P$2:P$10000,Observed!$A$2:$A$10000,$A985,Observed!$C$2:$C$10000,$C985)),AVERAGEIFS(Observed!P$2:P$10000,Observed!$A$2:$A$10000,$A985,Observed!$C$2:$C$10000,$C985),"")</f>
        <v/>
      </c>
      <c r="Q985" s="24" t="str">
        <f>IF(ISNUMBER(AVERAGEIFS(Observed!Q$2:Q$10000,Observed!$A$2:$A$10000,$A985,Observed!$C$2:$C$10000,$C985)),AVERAGEIFS(Observed!Q$2:Q$10000,Observed!$A$2:$A$10000,$A985,Observed!$C$2:$C$10000,$C985),"")</f>
        <v/>
      </c>
      <c r="R985" s="24" t="str">
        <f>IF(ISNUMBER(AVERAGEIFS(Observed!R$2:R$10000,Observed!$A$2:$A$10000,$A985,Observed!$C$2:$C$10000,$C985)),AVERAGEIFS(Observed!R$2:R$10000,Observed!$A$2:$A$10000,$A985,Observed!$C$2:$C$10000,$C985),"")</f>
        <v/>
      </c>
      <c r="S985" s="22" t="str">
        <f>IF(ISNUMBER(AVERAGEIFS(Observed!S$2:S$10000,Observed!$A$2:$A$10000,$A985,Observed!$C$2:$C$10000,$C985)),AVERAGEIFS(Observed!S$2:S$10000,Observed!$A$2:$A$10000,$A985,Observed!$C$2:$C$10000,$C985),"")</f>
        <v/>
      </c>
      <c r="T985" s="23" t="str">
        <f>IF(ISNUMBER(AVERAGEIFS(Observed!T$2:T$10000,Observed!$A$2:$A$10000,$A985,Observed!$C$2:$C$10000,$C985)),AVERAGEIFS(Observed!T$2:T$10000,Observed!$A$2:$A$10000,$A985,Observed!$C$2:$C$10000,$C985),"")</f>
        <v/>
      </c>
      <c r="U985" s="23" t="str">
        <f>IF(ISNUMBER(AVERAGEIFS(Observed!U$2:U$10000,Observed!$A$2:$A$10000,$A985,Observed!$C$2:$C$10000,$C985)),AVERAGEIFS(Observed!U$2:U$10000,Observed!$A$2:$A$10000,$A985,Observed!$C$2:$C$10000,$C985),"")</f>
        <v/>
      </c>
      <c r="V985" s="23" t="str">
        <f>IF(ISNUMBER(AVERAGEIFS(Observed!V$2:V$10000,Observed!$A$2:$A$10000,$A985,Observed!$C$2:$C$10000,$C985)),AVERAGEIFS(Observed!V$2:V$10000,Observed!$A$2:$A$10000,$A985,Observed!$C$2:$C$10000,$C985),"")</f>
        <v/>
      </c>
      <c r="W985" s="23" t="str">
        <f>IF(ISNUMBER(AVERAGEIFS(Observed!W$2:W$10000,Observed!$A$2:$A$10000,$A985,Observed!$C$2:$C$10000,$C985)),AVERAGEIFS(Observed!W$2:W$10000,Observed!$A$2:$A$10000,$A985,Observed!$C$2:$C$10000,$C985),"")</f>
        <v/>
      </c>
      <c r="X985" s="23" t="str">
        <f>IF(ISNUMBER(AVERAGEIFS(Observed!X$2:X$10000,Observed!$A$2:$A$10000,$A985,Observed!$C$2:$C$10000,$C985)),AVERAGEIFS(Observed!X$2:X$10000,Observed!$A$2:$A$10000,$A985,Observed!$C$2:$C$10000,$C985),"")</f>
        <v/>
      </c>
      <c r="Y985" s="23" t="str">
        <f>IF(ISNUMBER(AVERAGEIFS(Observed!Y$2:Y$10000,Observed!$A$2:$A$10000,$A985,Observed!$C$2:$C$10000,$C985)),AVERAGEIFS(Observed!Y$2:Y$10000,Observed!$A$2:$A$10000,$A985,Observed!$C$2:$C$10000,$C985),"")</f>
        <v/>
      </c>
      <c r="Z985" s="23" t="str">
        <f>IF(ISNUMBER(AVERAGEIFS(Observed!Z$2:Z$10000,Observed!$A$2:$A$10000,$A985,Observed!$C$2:$C$10000,$C985)),AVERAGEIFS(Observed!Z$2:Z$10000,Observed!$A$2:$A$10000,$A985,Observed!$C$2:$C$10000,$C985),"")</f>
        <v/>
      </c>
      <c r="AA985" s="23" t="str">
        <f>IF(ISNUMBER(AVERAGEIFS(Observed!AA$2:AA$10000,Observed!$A$2:$A$10000,$A985,Observed!$C$2:$C$10000,$C985)),AVERAGEIFS(Observed!AA$2:AA$10000,Observed!$A$2:$A$10000,$A985,Observed!$C$2:$C$10000,$C985),"")</f>
        <v/>
      </c>
      <c r="AB985" s="23" t="str">
        <f>IF(ISNUMBER(AVERAGEIFS(Observed!AB$2:AB$10000,Observed!$A$2:$A$10000,$A985,Observed!$C$2:$C$10000,$C985)),AVERAGEIFS(Observed!AB$2:AB$10000,Observed!$A$2:$A$10000,$A985,Observed!$C$2:$C$10000,$C985),"")</f>
        <v/>
      </c>
      <c r="AC985" s="23" t="str">
        <f>IF(ISNUMBER(AVERAGEIFS(Observed!AC$2:AC$10000,Observed!$A$2:$A$10000,$A985,Observed!$C$2:$C$10000,$C985)),AVERAGEIFS(Observed!AC$2:AC$10000,Observed!$A$2:$A$10000,$A985,Observed!$C$2:$C$10000,$C985),"")</f>
        <v/>
      </c>
      <c r="AD985" s="23" t="str">
        <f>IF(ISNUMBER(AVERAGEIFS(Observed!AD$2:AD$10000,Observed!$A$2:$A$10000,$A985,Observed!$C$2:$C$10000,$C985)),AVERAGEIFS(Observed!AD$2:AD$10000,Observed!$A$2:$A$10000,$A985,Observed!$C$2:$C$10000,$C985),"")</f>
        <v/>
      </c>
      <c r="AE985" s="24" t="str">
        <f>IF(ISNUMBER(AVERAGEIFS(Observed!AE$2:AE$10000,Observed!$A$2:$A$10000,$A985,Observed!$C$2:$C$10000,$C985)),AVERAGEIFS(Observed!AE$2:AE$10000,Observed!$A$2:$A$10000,$A985,Observed!$C$2:$C$10000,$C985),"")</f>
        <v/>
      </c>
      <c r="AF985" s="24" t="str">
        <f>IF(ISNUMBER(AVERAGEIFS(Observed!AF$2:AF$10000,Observed!$A$2:$A$10000,$A985,Observed!$C$2:$C$10000,$C985)),AVERAGEIFS(Observed!AF$2:AF$10000,Observed!$A$2:$A$10000,$A985,Observed!$C$2:$C$10000,$C985),"")</f>
        <v/>
      </c>
      <c r="AG985" s="23" t="str">
        <f>IF(ISNUMBER(AVERAGEIFS(Observed!AG$2:AG$10000,Observed!$A$2:$A$10000,$A985,Observed!$C$2:$C$10000,$C985)),AVERAGEIFS(Observed!AG$2:AG$10000,Observed!$A$2:$A$10000,$A985,Observed!$C$2:$C$10000,$C985),"")</f>
        <v/>
      </c>
      <c r="AH985" s="23" t="str">
        <f>IF(ISNUMBER(AVERAGEIFS(Observed!AH$2:AH$10000,Observed!$A$2:$A$10000,$A985,Observed!$C$2:$C$10000,$C985)),AVERAGEIFS(Observed!AH$2:AH$10000,Observed!$A$2:$A$10000,$A985,Observed!$C$2:$C$10000,$C985),"")</f>
        <v/>
      </c>
      <c r="AI985" s="22" t="str">
        <f>IF(ISNUMBER(AVERAGEIFS(Observed!AI$2:AI$10000,Observed!$A$2:$A$10000,$A985,Observed!$C$2:$C$10000,$C985)),AVERAGEIFS(Observed!AI$2:AI$10000,Observed!$A$2:$A$10000,$A985,Observed!$C$2:$C$10000,$C985),"")</f>
        <v/>
      </c>
      <c r="AJ985" s="23">
        <f>IF(ISNUMBER(AVERAGEIFS(Observed!AJ$2:AJ$10000,Observed!$A$2:$A$10000,$A985,Observed!$C$2:$C$10000,$C985)),AVERAGEIFS(Observed!AJ$2:AJ$10000,Observed!$A$2:$A$10000,$A985,Observed!$C$2:$C$10000,$C985),"")</f>
        <v>25.16</v>
      </c>
      <c r="AK985" s="23" t="str">
        <f>IF(ISNUMBER(AVERAGEIFS(Observed!AK$2:AK$10000,Observed!$A$2:$A$10000,$A985,Observed!$C$2:$C$10000,$C985)),AVERAGEIFS(Observed!AK$2:AK$10000,Observed!$A$2:$A$10000,$A985,Observed!$C$2:$C$10000,$C985),"")</f>
        <v/>
      </c>
      <c r="AL985" s="23" t="str">
        <f>IF(ISNUMBER(AVERAGEIFS(Observed!AL$2:AL$10000,Observed!$A$2:$A$10000,$A985,Observed!$C$2:$C$10000,$C985)),AVERAGEIFS(Observed!AL$2:AL$10000,Observed!$A$2:$A$10000,$A985,Observed!$C$2:$C$10000,$C985),"")</f>
        <v/>
      </c>
      <c r="AM985" s="23" t="str">
        <f>IF(ISNUMBER(AVERAGEIFS(Observed!AM$2:AM$10000,Observed!$A$2:$A$10000,$A985,Observed!$C$2:$C$10000,$C985)),AVERAGEIFS(Observed!AM$2:AM$10000,Observed!$A$2:$A$10000,$A985,Observed!$C$2:$C$10000,$C985),"")</f>
        <v/>
      </c>
      <c r="AN985" s="23" t="str">
        <f>IF(ISNUMBER(AVERAGEIFS(Observed!AN$2:AN$10000,Observed!$A$2:$A$10000,$A985,Observed!$C$2:$C$10000,$C985)),AVERAGEIFS(Observed!AN$2:AN$10000,Observed!$A$2:$A$10000,$A985,Observed!$C$2:$C$10000,$C985),"")</f>
        <v/>
      </c>
      <c r="AO985" s="2">
        <f>COUNTIFS(Observed!$A$2:$A$10000,$A985,Observed!$C$2:$C$10000,$C985)</f>
        <v>5</v>
      </c>
      <c r="AP985" s="2">
        <f t="shared" si="19"/>
        <v>1</v>
      </c>
    </row>
    <row r="986" spans="1:42" x14ac:dyDescent="0.25">
      <c r="A986" t="s">
        <v>96</v>
      </c>
      <c r="B986" t="s">
        <v>30</v>
      </c>
      <c r="C986" s="20">
        <v>40602</v>
      </c>
      <c r="D986">
        <v>1</v>
      </c>
      <c r="F986" t="s">
        <v>110</v>
      </c>
      <c r="G986" s="25" t="s">
        <v>115</v>
      </c>
      <c r="J986" s="2"/>
      <c r="K986" s="22" t="str">
        <f>IF(ISNUMBER(AVERAGEIFS(Observed!K$2:K$10000,Observed!$A$2:$A$10000,$A986,Observed!$C$2:$C$10000,$C986)),AVERAGEIFS(Observed!K$2:K$10000,Observed!$A$2:$A$10000,$A986,Observed!$C$2:$C$10000,$C986),"")</f>
        <v/>
      </c>
      <c r="L986" s="23" t="str">
        <f>IF(ISNUMBER(AVERAGEIFS(Observed!L$2:L$10000,Observed!$A$2:$A$10000,$A986,Observed!$C$2:$C$10000,$C986)),AVERAGEIFS(Observed!L$2:L$10000,Observed!$A$2:$A$10000,$A986,Observed!$C$2:$C$10000,$C986),"")</f>
        <v/>
      </c>
      <c r="M986" s="23" t="str">
        <f>IF(ISNUMBER(AVERAGEIFS(Observed!M$2:M$10000,Observed!$A$2:$A$10000,$A986,Observed!$C$2:$C$10000,$C986)),AVERAGEIFS(Observed!M$2:M$10000,Observed!$A$2:$A$10000,$A986,Observed!$C$2:$C$10000,$C986),"")</f>
        <v/>
      </c>
      <c r="N986" s="23" t="str">
        <f>IF(ISNUMBER(AVERAGEIFS(Observed!N$2:N$10000,Observed!$A$2:$A$10000,$A986,Observed!$C$2:$C$10000,$C986)),AVERAGEIFS(Observed!N$2:N$10000,Observed!$A$2:$A$10000,$A986,Observed!$C$2:$C$10000,$C986),"")</f>
        <v/>
      </c>
      <c r="O986" s="23" t="str">
        <f>IF(ISNUMBER(AVERAGEIFS(Observed!O$2:O$10000,Observed!$A$2:$A$10000,$A986,Observed!$C$2:$C$10000,$C986)),AVERAGEIFS(Observed!O$2:O$10000,Observed!$A$2:$A$10000,$A986,Observed!$C$2:$C$10000,$C986),"")</f>
        <v/>
      </c>
      <c r="P986" s="24" t="str">
        <f>IF(ISNUMBER(AVERAGEIFS(Observed!P$2:P$10000,Observed!$A$2:$A$10000,$A986,Observed!$C$2:$C$10000,$C986)),AVERAGEIFS(Observed!P$2:P$10000,Observed!$A$2:$A$10000,$A986,Observed!$C$2:$C$10000,$C986),"")</f>
        <v/>
      </c>
      <c r="Q986" s="24" t="str">
        <f>IF(ISNUMBER(AVERAGEIFS(Observed!Q$2:Q$10000,Observed!$A$2:$A$10000,$A986,Observed!$C$2:$C$10000,$C986)),AVERAGEIFS(Observed!Q$2:Q$10000,Observed!$A$2:$A$10000,$A986,Observed!$C$2:$C$10000,$C986),"")</f>
        <v/>
      </c>
      <c r="R986" s="24" t="str">
        <f>IF(ISNUMBER(AVERAGEIFS(Observed!R$2:R$10000,Observed!$A$2:$A$10000,$A986,Observed!$C$2:$C$10000,$C986)),AVERAGEIFS(Observed!R$2:R$10000,Observed!$A$2:$A$10000,$A986,Observed!$C$2:$C$10000,$C986),"")</f>
        <v/>
      </c>
      <c r="S986" s="22" t="str">
        <f>IF(ISNUMBER(AVERAGEIFS(Observed!S$2:S$10000,Observed!$A$2:$A$10000,$A986,Observed!$C$2:$C$10000,$C986)),AVERAGEIFS(Observed!S$2:S$10000,Observed!$A$2:$A$10000,$A986,Observed!$C$2:$C$10000,$C986),"")</f>
        <v/>
      </c>
      <c r="T986" s="23" t="str">
        <f>IF(ISNUMBER(AVERAGEIFS(Observed!T$2:T$10000,Observed!$A$2:$A$10000,$A986,Observed!$C$2:$C$10000,$C986)),AVERAGEIFS(Observed!T$2:T$10000,Observed!$A$2:$A$10000,$A986,Observed!$C$2:$C$10000,$C986),"")</f>
        <v/>
      </c>
      <c r="U986" s="23" t="str">
        <f>IF(ISNUMBER(AVERAGEIFS(Observed!U$2:U$10000,Observed!$A$2:$A$10000,$A986,Observed!$C$2:$C$10000,$C986)),AVERAGEIFS(Observed!U$2:U$10000,Observed!$A$2:$A$10000,$A986,Observed!$C$2:$C$10000,$C986),"")</f>
        <v/>
      </c>
      <c r="V986" s="23" t="str">
        <f>IF(ISNUMBER(AVERAGEIFS(Observed!V$2:V$10000,Observed!$A$2:$A$10000,$A986,Observed!$C$2:$C$10000,$C986)),AVERAGEIFS(Observed!V$2:V$10000,Observed!$A$2:$A$10000,$A986,Observed!$C$2:$C$10000,$C986),"")</f>
        <v/>
      </c>
      <c r="W986" s="23" t="str">
        <f>IF(ISNUMBER(AVERAGEIFS(Observed!W$2:W$10000,Observed!$A$2:$A$10000,$A986,Observed!$C$2:$C$10000,$C986)),AVERAGEIFS(Observed!W$2:W$10000,Observed!$A$2:$A$10000,$A986,Observed!$C$2:$C$10000,$C986),"")</f>
        <v/>
      </c>
      <c r="X986" s="23" t="str">
        <f>IF(ISNUMBER(AVERAGEIFS(Observed!X$2:X$10000,Observed!$A$2:$A$10000,$A986,Observed!$C$2:$C$10000,$C986)),AVERAGEIFS(Observed!X$2:X$10000,Observed!$A$2:$A$10000,$A986,Observed!$C$2:$C$10000,$C986),"")</f>
        <v/>
      </c>
      <c r="Y986" s="23" t="str">
        <f>IF(ISNUMBER(AVERAGEIFS(Observed!Y$2:Y$10000,Observed!$A$2:$A$10000,$A986,Observed!$C$2:$C$10000,$C986)),AVERAGEIFS(Observed!Y$2:Y$10000,Observed!$A$2:$A$10000,$A986,Observed!$C$2:$C$10000,$C986),"")</f>
        <v/>
      </c>
      <c r="Z986" s="23" t="str">
        <f>IF(ISNUMBER(AVERAGEIFS(Observed!Z$2:Z$10000,Observed!$A$2:$A$10000,$A986,Observed!$C$2:$C$10000,$C986)),AVERAGEIFS(Observed!Z$2:Z$10000,Observed!$A$2:$A$10000,$A986,Observed!$C$2:$C$10000,$C986),"")</f>
        <v/>
      </c>
      <c r="AA986" s="23" t="str">
        <f>IF(ISNUMBER(AVERAGEIFS(Observed!AA$2:AA$10000,Observed!$A$2:$A$10000,$A986,Observed!$C$2:$C$10000,$C986)),AVERAGEIFS(Observed!AA$2:AA$10000,Observed!$A$2:$A$10000,$A986,Observed!$C$2:$C$10000,$C986),"")</f>
        <v/>
      </c>
      <c r="AB986" s="23" t="str">
        <f>IF(ISNUMBER(AVERAGEIFS(Observed!AB$2:AB$10000,Observed!$A$2:$A$10000,$A986,Observed!$C$2:$C$10000,$C986)),AVERAGEIFS(Observed!AB$2:AB$10000,Observed!$A$2:$A$10000,$A986,Observed!$C$2:$C$10000,$C986),"")</f>
        <v/>
      </c>
      <c r="AC986" s="23" t="str">
        <f>IF(ISNUMBER(AVERAGEIFS(Observed!AC$2:AC$10000,Observed!$A$2:$A$10000,$A986,Observed!$C$2:$C$10000,$C986)),AVERAGEIFS(Observed!AC$2:AC$10000,Observed!$A$2:$A$10000,$A986,Observed!$C$2:$C$10000,$C986),"")</f>
        <v/>
      </c>
      <c r="AD986" s="23" t="str">
        <f>IF(ISNUMBER(AVERAGEIFS(Observed!AD$2:AD$10000,Observed!$A$2:$A$10000,$A986,Observed!$C$2:$C$10000,$C986)),AVERAGEIFS(Observed!AD$2:AD$10000,Observed!$A$2:$A$10000,$A986,Observed!$C$2:$C$10000,$C986),"")</f>
        <v/>
      </c>
      <c r="AE986" s="24" t="str">
        <f>IF(ISNUMBER(AVERAGEIFS(Observed!AE$2:AE$10000,Observed!$A$2:$A$10000,$A986,Observed!$C$2:$C$10000,$C986)),AVERAGEIFS(Observed!AE$2:AE$10000,Observed!$A$2:$A$10000,$A986,Observed!$C$2:$C$10000,$C986),"")</f>
        <v/>
      </c>
      <c r="AF986" s="24" t="str">
        <f>IF(ISNUMBER(AVERAGEIFS(Observed!AF$2:AF$10000,Observed!$A$2:$A$10000,$A986,Observed!$C$2:$C$10000,$C986)),AVERAGEIFS(Observed!AF$2:AF$10000,Observed!$A$2:$A$10000,$A986,Observed!$C$2:$C$10000,$C986),"")</f>
        <v/>
      </c>
      <c r="AG986" s="23" t="str">
        <f>IF(ISNUMBER(AVERAGEIFS(Observed!AG$2:AG$10000,Observed!$A$2:$A$10000,$A986,Observed!$C$2:$C$10000,$C986)),AVERAGEIFS(Observed!AG$2:AG$10000,Observed!$A$2:$A$10000,$A986,Observed!$C$2:$C$10000,$C986),"")</f>
        <v/>
      </c>
      <c r="AH986" s="23" t="str">
        <f>IF(ISNUMBER(AVERAGEIFS(Observed!AH$2:AH$10000,Observed!$A$2:$A$10000,$A986,Observed!$C$2:$C$10000,$C986)),AVERAGEIFS(Observed!AH$2:AH$10000,Observed!$A$2:$A$10000,$A986,Observed!$C$2:$C$10000,$C986),"")</f>
        <v/>
      </c>
      <c r="AI986" s="22" t="str">
        <f>IF(ISNUMBER(AVERAGEIFS(Observed!AI$2:AI$10000,Observed!$A$2:$A$10000,$A986,Observed!$C$2:$C$10000,$C986)),AVERAGEIFS(Observed!AI$2:AI$10000,Observed!$A$2:$A$10000,$A986,Observed!$C$2:$C$10000,$C986),"")</f>
        <v/>
      </c>
      <c r="AJ986" s="23">
        <f>IF(ISNUMBER(AVERAGEIFS(Observed!AJ$2:AJ$10000,Observed!$A$2:$A$10000,$A986,Observed!$C$2:$C$10000,$C986)),AVERAGEIFS(Observed!AJ$2:AJ$10000,Observed!$A$2:$A$10000,$A986,Observed!$C$2:$C$10000,$C986),"")</f>
        <v>28</v>
      </c>
      <c r="AK986" s="23" t="str">
        <f>IF(ISNUMBER(AVERAGEIFS(Observed!AK$2:AK$10000,Observed!$A$2:$A$10000,$A986,Observed!$C$2:$C$10000,$C986)),AVERAGEIFS(Observed!AK$2:AK$10000,Observed!$A$2:$A$10000,$A986,Observed!$C$2:$C$10000,$C986),"")</f>
        <v/>
      </c>
      <c r="AL986" s="23" t="str">
        <f>IF(ISNUMBER(AVERAGEIFS(Observed!AL$2:AL$10000,Observed!$A$2:$A$10000,$A986,Observed!$C$2:$C$10000,$C986)),AVERAGEIFS(Observed!AL$2:AL$10000,Observed!$A$2:$A$10000,$A986,Observed!$C$2:$C$10000,$C986),"")</f>
        <v/>
      </c>
      <c r="AM986" s="23" t="str">
        <f>IF(ISNUMBER(AVERAGEIFS(Observed!AM$2:AM$10000,Observed!$A$2:$A$10000,$A986,Observed!$C$2:$C$10000,$C986)),AVERAGEIFS(Observed!AM$2:AM$10000,Observed!$A$2:$A$10000,$A986,Observed!$C$2:$C$10000,$C986),"")</f>
        <v/>
      </c>
      <c r="AN986" s="23" t="str">
        <f>IF(ISNUMBER(AVERAGEIFS(Observed!AN$2:AN$10000,Observed!$A$2:$A$10000,$A986,Observed!$C$2:$C$10000,$C986)),AVERAGEIFS(Observed!AN$2:AN$10000,Observed!$A$2:$A$10000,$A986,Observed!$C$2:$C$10000,$C986),"")</f>
        <v/>
      </c>
      <c r="AO986" s="2">
        <f>COUNTIFS(Observed!$A$2:$A$10000,$A986,Observed!$C$2:$C$10000,$C986)</f>
        <v>5</v>
      </c>
      <c r="AP986" s="2">
        <f t="shared" si="19"/>
        <v>1</v>
      </c>
    </row>
    <row r="987" spans="1:42" x14ac:dyDescent="0.25">
      <c r="A987" t="s">
        <v>96</v>
      </c>
      <c r="B987" t="s">
        <v>30</v>
      </c>
      <c r="C987" s="20">
        <v>40609</v>
      </c>
      <c r="D987">
        <v>1</v>
      </c>
      <c r="F987" t="s">
        <v>110</v>
      </c>
      <c r="G987" s="25" t="s">
        <v>115</v>
      </c>
      <c r="J987" s="2"/>
      <c r="K987" s="22" t="str">
        <f>IF(ISNUMBER(AVERAGEIFS(Observed!K$2:K$10000,Observed!$A$2:$A$10000,$A987,Observed!$C$2:$C$10000,$C987)),AVERAGEIFS(Observed!K$2:K$10000,Observed!$A$2:$A$10000,$A987,Observed!$C$2:$C$10000,$C987),"")</f>
        <v/>
      </c>
      <c r="L987" s="23" t="str">
        <f>IF(ISNUMBER(AVERAGEIFS(Observed!L$2:L$10000,Observed!$A$2:$A$10000,$A987,Observed!$C$2:$C$10000,$C987)),AVERAGEIFS(Observed!L$2:L$10000,Observed!$A$2:$A$10000,$A987,Observed!$C$2:$C$10000,$C987),"")</f>
        <v/>
      </c>
      <c r="M987" s="23" t="str">
        <f>IF(ISNUMBER(AVERAGEIFS(Observed!M$2:M$10000,Observed!$A$2:$A$10000,$A987,Observed!$C$2:$C$10000,$C987)),AVERAGEIFS(Observed!M$2:M$10000,Observed!$A$2:$A$10000,$A987,Observed!$C$2:$C$10000,$C987),"")</f>
        <v/>
      </c>
      <c r="N987" s="23" t="str">
        <f>IF(ISNUMBER(AVERAGEIFS(Observed!N$2:N$10000,Observed!$A$2:$A$10000,$A987,Observed!$C$2:$C$10000,$C987)),AVERAGEIFS(Observed!N$2:N$10000,Observed!$A$2:$A$10000,$A987,Observed!$C$2:$C$10000,$C987),"")</f>
        <v/>
      </c>
      <c r="O987" s="23" t="str">
        <f>IF(ISNUMBER(AVERAGEIFS(Observed!O$2:O$10000,Observed!$A$2:$A$10000,$A987,Observed!$C$2:$C$10000,$C987)),AVERAGEIFS(Observed!O$2:O$10000,Observed!$A$2:$A$10000,$A987,Observed!$C$2:$C$10000,$C987),"")</f>
        <v/>
      </c>
      <c r="P987" s="24" t="str">
        <f>IF(ISNUMBER(AVERAGEIFS(Observed!P$2:P$10000,Observed!$A$2:$A$10000,$A987,Observed!$C$2:$C$10000,$C987)),AVERAGEIFS(Observed!P$2:P$10000,Observed!$A$2:$A$10000,$A987,Observed!$C$2:$C$10000,$C987),"")</f>
        <v/>
      </c>
      <c r="Q987" s="24" t="str">
        <f>IF(ISNUMBER(AVERAGEIFS(Observed!Q$2:Q$10000,Observed!$A$2:$A$10000,$A987,Observed!$C$2:$C$10000,$C987)),AVERAGEIFS(Observed!Q$2:Q$10000,Observed!$A$2:$A$10000,$A987,Observed!$C$2:$C$10000,$C987),"")</f>
        <v/>
      </c>
      <c r="R987" s="24" t="str">
        <f>IF(ISNUMBER(AVERAGEIFS(Observed!R$2:R$10000,Observed!$A$2:$A$10000,$A987,Observed!$C$2:$C$10000,$C987)),AVERAGEIFS(Observed!R$2:R$10000,Observed!$A$2:$A$10000,$A987,Observed!$C$2:$C$10000,$C987),"")</f>
        <v/>
      </c>
      <c r="S987" s="22" t="str">
        <f>IF(ISNUMBER(AVERAGEIFS(Observed!S$2:S$10000,Observed!$A$2:$A$10000,$A987,Observed!$C$2:$C$10000,$C987)),AVERAGEIFS(Observed!S$2:S$10000,Observed!$A$2:$A$10000,$A987,Observed!$C$2:$C$10000,$C987),"")</f>
        <v/>
      </c>
      <c r="T987" s="23" t="str">
        <f>IF(ISNUMBER(AVERAGEIFS(Observed!T$2:T$10000,Observed!$A$2:$A$10000,$A987,Observed!$C$2:$C$10000,$C987)),AVERAGEIFS(Observed!T$2:T$10000,Observed!$A$2:$A$10000,$A987,Observed!$C$2:$C$10000,$C987),"")</f>
        <v/>
      </c>
      <c r="U987" s="23" t="str">
        <f>IF(ISNUMBER(AVERAGEIFS(Observed!U$2:U$10000,Observed!$A$2:$A$10000,$A987,Observed!$C$2:$C$10000,$C987)),AVERAGEIFS(Observed!U$2:U$10000,Observed!$A$2:$A$10000,$A987,Observed!$C$2:$C$10000,$C987),"")</f>
        <v/>
      </c>
      <c r="V987" s="23" t="str">
        <f>IF(ISNUMBER(AVERAGEIFS(Observed!V$2:V$10000,Observed!$A$2:$A$10000,$A987,Observed!$C$2:$C$10000,$C987)),AVERAGEIFS(Observed!V$2:V$10000,Observed!$A$2:$A$10000,$A987,Observed!$C$2:$C$10000,$C987),"")</f>
        <v/>
      </c>
      <c r="W987" s="23" t="str">
        <f>IF(ISNUMBER(AVERAGEIFS(Observed!W$2:W$10000,Observed!$A$2:$A$10000,$A987,Observed!$C$2:$C$10000,$C987)),AVERAGEIFS(Observed!W$2:W$10000,Observed!$A$2:$A$10000,$A987,Observed!$C$2:$C$10000,$C987),"")</f>
        <v/>
      </c>
      <c r="X987" s="23" t="str">
        <f>IF(ISNUMBER(AVERAGEIFS(Observed!X$2:X$10000,Observed!$A$2:$A$10000,$A987,Observed!$C$2:$C$10000,$C987)),AVERAGEIFS(Observed!X$2:X$10000,Observed!$A$2:$A$10000,$A987,Observed!$C$2:$C$10000,$C987),"")</f>
        <v/>
      </c>
      <c r="Y987" s="23" t="str">
        <f>IF(ISNUMBER(AVERAGEIFS(Observed!Y$2:Y$10000,Observed!$A$2:$A$10000,$A987,Observed!$C$2:$C$10000,$C987)),AVERAGEIFS(Observed!Y$2:Y$10000,Observed!$A$2:$A$10000,$A987,Observed!$C$2:$C$10000,$C987),"")</f>
        <v/>
      </c>
      <c r="Z987" s="23" t="str">
        <f>IF(ISNUMBER(AVERAGEIFS(Observed!Z$2:Z$10000,Observed!$A$2:$A$10000,$A987,Observed!$C$2:$C$10000,$C987)),AVERAGEIFS(Observed!Z$2:Z$10000,Observed!$A$2:$A$10000,$A987,Observed!$C$2:$C$10000,$C987),"")</f>
        <v/>
      </c>
      <c r="AA987" s="23" t="str">
        <f>IF(ISNUMBER(AVERAGEIFS(Observed!AA$2:AA$10000,Observed!$A$2:$A$10000,$A987,Observed!$C$2:$C$10000,$C987)),AVERAGEIFS(Observed!AA$2:AA$10000,Observed!$A$2:$A$10000,$A987,Observed!$C$2:$C$10000,$C987),"")</f>
        <v/>
      </c>
      <c r="AB987" s="23" t="str">
        <f>IF(ISNUMBER(AVERAGEIFS(Observed!AB$2:AB$10000,Observed!$A$2:$A$10000,$A987,Observed!$C$2:$C$10000,$C987)),AVERAGEIFS(Observed!AB$2:AB$10000,Observed!$A$2:$A$10000,$A987,Observed!$C$2:$C$10000,$C987),"")</f>
        <v/>
      </c>
      <c r="AC987" s="23" t="str">
        <f>IF(ISNUMBER(AVERAGEIFS(Observed!AC$2:AC$10000,Observed!$A$2:$A$10000,$A987,Observed!$C$2:$C$10000,$C987)),AVERAGEIFS(Observed!AC$2:AC$10000,Observed!$A$2:$A$10000,$A987,Observed!$C$2:$C$10000,$C987),"")</f>
        <v/>
      </c>
      <c r="AD987" s="23" t="str">
        <f>IF(ISNUMBER(AVERAGEIFS(Observed!AD$2:AD$10000,Observed!$A$2:$A$10000,$A987,Observed!$C$2:$C$10000,$C987)),AVERAGEIFS(Observed!AD$2:AD$10000,Observed!$A$2:$A$10000,$A987,Observed!$C$2:$C$10000,$C987),"")</f>
        <v/>
      </c>
      <c r="AE987" s="24" t="str">
        <f>IF(ISNUMBER(AVERAGEIFS(Observed!AE$2:AE$10000,Observed!$A$2:$A$10000,$A987,Observed!$C$2:$C$10000,$C987)),AVERAGEIFS(Observed!AE$2:AE$10000,Observed!$A$2:$A$10000,$A987,Observed!$C$2:$C$10000,$C987),"")</f>
        <v/>
      </c>
      <c r="AF987" s="24" t="str">
        <f>IF(ISNUMBER(AVERAGEIFS(Observed!AF$2:AF$10000,Observed!$A$2:$A$10000,$A987,Observed!$C$2:$C$10000,$C987)),AVERAGEIFS(Observed!AF$2:AF$10000,Observed!$A$2:$A$10000,$A987,Observed!$C$2:$C$10000,$C987),"")</f>
        <v/>
      </c>
      <c r="AG987" s="23" t="str">
        <f>IF(ISNUMBER(AVERAGEIFS(Observed!AG$2:AG$10000,Observed!$A$2:$A$10000,$A987,Observed!$C$2:$C$10000,$C987)),AVERAGEIFS(Observed!AG$2:AG$10000,Observed!$A$2:$A$10000,$A987,Observed!$C$2:$C$10000,$C987),"")</f>
        <v/>
      </c>
      <c r="AH987" s="23" t="str">
        <f>IF(ISNUMBER(AVERAGEIFS(Observed!AH$2:AH$10000,Observed!$A$2:$A$10000,$A987,Observed!$C$2:$C$10000,$C987)),AVERAGEIFS(Observed!AH$2:AH$10000,Observed!$A$2:$A$10000,$A987,Observed!$C$2:$C$10000,$C987),"")</f>
        <v/>
      </c>
      <c r="AI987" s="22" t="str">
        <f>IF(ISNUMBER(AVERAGEIFS(Observed!AI$2:AI$10000,Observed!$A$2:$A$10000,$A987,Observed!$C$2:$C$10000,$C987)),AVERAGEIFS(Observed!AI$2:AI$10000,Observed!$A$2:$A$10000,$A987,Observed!$C$2:$C$10000,$C987),"")</f>
        <v/>
      </c>
      <c r="AJ987" s="23">
        <f>IF(ISNUMBER(AVERAGEIFS(Observed!AJ$2:AJ$10000,Observed!$A$2:$A$10000,$A987,Observed!$C$2:$C$10000,$C987)),AVERAGEIFS(Observed!AJ$2:AJ$10000,Observed!$A$2:$A$10000,$A987,Observed!$C$2:$C$10000,$C987),"")</f>
        <v>32</v>
      </c>
      <c r="AK987" s="23" t="str">
        <f>IF(ISNUMBER(AVERAGEIFS(Observed!AK$2:AK$10000,Observed!$A$2:$A$10000,$A987,Observed!$C$2:$C$10000,$C987)),AVERAGEIFS(Observed!AK$2:AK$10000,Observed!$A$2:$A$10000,$A987,Observed!$C$2:$C$10000,$C987),"")</f>
        <v/>
      </c>
      <c r="AL987" s="23" t="str">
        <f>IF(ISNUMBER(AVERAGEIFS(Observed!AL$2:AL$10000,Observed!$A$2:$A$10000,$A987,Observed!$C$2:$C$10000,$C987)),AVERAGEIFS(Observed!AL$2:AL$10000,Observed!$A$2:$A$10000,$A987,Observed!$C$2:$C$10000,$C987),"")</f>
        <v/>
      </c>
      <c r="AM987" s="23" t="str">
        <f>IF(ISNUMBER(AVERAGEIFS(Observed!AM$2:AM$10000,Observed!$A$2:$A$10000,$A987,Observed!$C$2:$C$10000,$C987)),AVERAGEIFS(Observed!AM$2:AM$10000,Observed!$A$2:$A$10000,$A987,Observed!$C$2:$C$10000,$C987),"")</f>
        <v/>
      </c>
      <c r="AN987" s="23" t="str">
        <f>IF(ISNUMBER(AVERAGEIFS(Observed!AN$2:AN$10000,Observed!$A$2:$A$10000,$A987,Observed!$C$2:$C$10000,$C987)),AVERAGEIFS(Observed!AN$2:AN$10000,Observed!$A$2:$A$10000,$A987,Observed!$C$2:$C$10000,$C987),"")</f>
        <v/>
      </c>
      <c r="AO987" s="2">
        <f>COUNTIFS(Observed!$A$2:$A$10000,$A987,Observed!$C$2:$C$10000,$C987)</f>
        <v>5</v>
      </c>
      <c r="AP987" s="2">
        <f t="shared" si="19"/>
        <v>1</v>
      </c>
    </row>
    <row r="988" spans="1:42" x14ac:dyDescent="0.25">
      <c r="A988" t="s">
        <v>96</v>
      </c>
      <c r="B988" t="s">
        <v>30</v>
      </c>
      <c r="C988" s="20">
        <v>40616</v>
      </c>
      <c r="D988">
        <v>1</v>
      </c>
      <c r="F988" t="s">
        <v>110</v>
      </c>
      <c r="G988" s="25" t="s">
        <v>115</v>
      </c>
      <c r="J988" s="2"/>
      <c r="K988" s="22" t="str">
        <f>IF(ISNUMBER(AVERAGEIFS(Observed!K$2:K$10000,Observed!$A$2:$A$10000,$A988,Observed!$C$2:$C$10000,$C988)),AVERAGEIFS(Observed!K$2:K$10000,Observed!$A$2:$A$10000,$A988,Observed!$C$2:$C$10000,$C988),"")</f>
        <v/>
      </c>
      <c r="L988" s="23" t="str">
        <f>IF(ISNUMBER(AVERAGEIFS(Observed!L$2:L$10000,Observed!$A$2:$A$10000,$A988,Observed!$C$2:$C$10000,$C988)),AVERAGEIFS(Observed!L$2:L$10000,Observed!$A$2:$A$10000,$A988,Observed!$C$2:$C$10000,$C988),"")</f>
        <v/>
      </c>
      <c r="M988" s="23" t="str">
        <f>IF(ISNUMBER(AVERAGEIFS(Observed!M$2:M$10000,Observed!$A$2:$A$10000,$A988,Observed!$C$2:$C$10000,$C988)),AVERAGEIFS(Observed!M$2:M$10000,Observed!$A$2:$A$10000,$A988,Observed!$C$2:$C$10000,$C988),"")</f>
        <v/>
      </c>
      <c r="N988" s="23" t="str">
        <f>IF(ISNUMBER(AVERAGEIFS(Observed!N$2:N$10000,Observed!$A$2:$A$10000,$A988,Observed!$C$2:$C$10000,$C988)),AVERAGEIFS(Observed!N$2:N$10000,Observed!$A$2:$A$10000,$A988,Observed!$C$2:$C$10000,$C988),"")</f>
        <v/>
      </c>
      <c r="O988" s="23" t="str">
        <f>IF(ISNUMBER(AVERAGEIFS(Observed!O$2:O$10000,Observed!$A$2:$A$10000,$A988,Observed!$C$2:$C$10000,$C988)),AVERAGEIFS(Observed!O$2:O$10000,Observed!$A$2:$A$10000,$A988,Observed!$C$2:$C$10000,$C988),"")</f>
        <v/>
      </c>
      <c r="P988" s="24" t="str">
        <f>IF(ISNUMBER(AVERAGEIFS(Observed!P$2:P$10000,Observed!$A$2:$A$10000,$A988,Observed!$C$2:$C$10000,$C988)),AVERAGEIFS(Observed!P$2:P$10000,Observed!$A$2:$A$10000,$A988,Observed!$C$2:$C$10000,$C988),"")</f>
        <v/>
      </c>
      <c r="Q988" s="24" t="str">
        <f>IF(ISNUMBER(AVERAGEIFS(Observed!Q$2:Q$10000,Observed!$A$2:$A$10000,$A988,Observed!$C$2:$C$10000,$C988)),AVERAGEIFS(Observed!Q$2:Q$10000,Observed!$A$2:$A$10000,$A988,Observed!$C$2:$C$10000,$C988),"")</f>
        <v/>
      </c>
      <c r="R988" s="24" t="str">
        <f>IF(ISNUMBER(AVERAGEIFS(Observed!R$2:R$10000,Observed!$A$2:$A$10000,$A988,Observed!$C$2:$C$10000,$C988)),AVERAGEIFS(Observed!R$2:R$10000,Observed!$A$2:$A$10000,$A988,Observed!$C$2:$C$10000,$C988),"")</f>
        <v/>
      </c>
      <c r="S988" s="22" t="str">
        <f>IF(ISNUMBER(AVERAGEIFS(Observed!S$2:S$10000,Observed!$A$2:$A$10000,$A988,Observed!$C$2:$C$10000,$C988)),AVERAGEIFS(Observed!S$2:S$10000,Observed!$A$2:$A$10000,$A988,Observed!$C$2:$C$10000,$C988),"")</f>
        <v/>
      </c>
      <c r="T988" s="23" t="str">
        <f>IF(ISNUMBER(AVERAGEIFS(Observed!T$2:T$10000,Observed!$A$2:$A$10000,$A988,Observed!$C$2:$C$10000,$C988)),AVERAGEIFS(Observed!T$2:T$10000,Observed!$A$2:$A$10000,$A988,Observed!$C$2:$C$10000,$C988),"")</f>
        <v/>
      </c>
      <c r="U988" s="23" t="str">
        <f>IF(ISNUMBER(AVERAGEIFS(Observed!U$2:U$10000,Observed!$A$2:$A$10000,$A988,Observed!$C$2:$C$10000,$C988)),AVERAGEIFS(Observed!U$2:U$10000,Observed!$A$2:$A$10000,$A988,Observed!$C$2:$C$10000,$C988),"")</f>
        <v/>
      </c>
      <c r="V988" s="23" t="str">
        <f>IF(ISNUMBER(AVERAGEIFS(Observed!V$2:V$10000,Observed!$A$2:$A$10000,$A988,Observed!$C$2:$C$10000,$C988)),AVERAGEIFS(Observed!V$2:V$10000,Observed!$A$2:$A$10000,$A988,Observed!$C$2:$C$10000,$C988),"")</f>
        <v/>
      </c>
      <c r="W988" s="23" t="str">
        <f>IF(ISNUMBER(AVERAGEIFS(Observed!W$2:W$10000,Observed!$A$2:$A$10000,$A988,Observed!$C$2:$C$10000,$C988)),AVERAGEIFS(Observed!W$2:W$10000,Observed!$A$2:$A$10000,$A988,Observed!$C$2:$C$10000,$C988),"")</f>
        <v/>
      </c>
      <c r="X988" s="23" t="str">
        <f>IF(ISNUMBER(AVERAGEIFS(Observed!X$2:X$10000,Observed!$A$2:$A$10000,$A988,Observed!$C$2:$C$10000,$C988)),AVERAGEIFS(Observed!X$2:X$10000,Observed!$A$2:$A$10000,$A988,Observed!$C$2:$C$10000,$C988),"")</f>
        <v/>
      </c>
      <c r="Y988" s="23" t="str">
        <f>IF(ISNUMBER(AVERAGEIFS(Observed!Y$2:Y$10000,Observed!$A$2:$A$10000,$A988,Observed!$C$2:$C$10000,$C988)),AVERAGEIFS(Observed!Y$2:Y$10000,Observed!$A$2:$A$10000,$A988,Observed!$C$2:$C$10000,$C988),"")</f>
        <v/>
      </c>
      <c r="Z988" s="23" t="str">
        <f>IF(ISNUMBER(AVERAGEIFS(Observed!Z$2:Z$10000,Observed!$A$2:$A$10000,$A988,Observed!$C$2:$C$10000,$C988)),AVERAGEIFS(Observed!Z$2:Z$10000,Observed!$A$2:$A$10000,$A988,Observed!$C$2:$C$10000,$C988),"")</f>
        <v/>
      </c>
      <c r="AA988" s="23" t="str">
        <f>IF(ISNUMBER(AVERAGEIFS(Observed!AA$2:AA$10000,Observed!$A$2:$A$10000,$A988,Observed!$C$2:$C$10000,$C988)),AVERAGEIFS(Observed!AA$2:AA$10000,Observed!$A$2:$A$10000,$A988,Observed!$C$2:$C$10000,$C988),"")</f>
        <v/>
      </c>
      <c r="AB988" s="23" t="str">
        <f>IF(ISNUMBER(AVERAGEIFS(Observed!AB$2:AB$10000,Observed!$A$2:$A$10000,$A988,Observed!$C$2:$C$10000,$C988)),AVERAGEIFS(Observed!AB$2:AB$10000,Observed!$A$2:$A$10000,$A988,Observed!$C$2:$C$10000,$C988),"")</f>
        <v/>
      </c>
      <c r="AC988" s="23" t="str">
        <f>IF(ISNUMBER(AVERAGEIFS(Observed!AC$2:AC$10000,Observed!$A$2:$A$10000,$A988,Observed!$C$2:$C$10000,$C988)),AVERAGEIFS(Observed!AC$2:AC$10000,Observed!$A$2:$A$10000,$A988,Observed!$C$2:$C$10000,$C988),"")</f>
        <v/>
      </c>
      <c r="AD988" s="23" t="str">
        <f>IF(ISNUMBER(AVERAGEIFS(Observed!AD$2:AD$10000,Observed!$A$2:$A$10000,$A988,Observed!$C$2:$C$10000,$C988)),AVERAGEIFS(Observed!AD$2:AD$10000,Observed!$A$2:$A$10000,$A988,Observed!$C$2:$C$10000,$C988),"")</f>
        <v/>
      </c>
      <c r="AE988" s="24" t="str">
        <f>IF(ISNUMBER(AVERAGEIFS(Observed!AE$2:AE$10000,Observed!$A$2:$A$10000,$A988,Observed!$C$2:$C$10000,$C988)),AVERAGEIFS(Observed!AE$2:AE$10000,Observed!$A$2:$A$10000,$A988,Observed!$C$2:$C$10000,$C988),"")</f>
        <v/>
      </c>
      <c r="AF988" s="24" t="str">
        <f>IF(ISNUMBER(AVERAGEIFS(Observed!AF$2:AF$10000,Observed!$A$2:$A$10000,$A988,Observed!$C$2:$C$10000,$C988)),AVERAGEIFS(Observed!AF$2:AF$10000,Observed!$A$2:$A$10000,$A988,Observed!$C$2:$C$10000,$C988),"")</f>
        <v/>
      </c>
      <c r="AG988" s="23" t="str">
        <f>IF(ISNUMBER(AVERAGEIFS(Observed!AG$2:AG$10000,Observed!$A$2:$A$10000,$A988,Observed!$C$2:$C$10000,$C988)),AVERAGEIFS(Observed!AG$2:AG$10000,Observed!$A$2:$A$10000,$A988,Observed!$C$2:$C$10000,$C988),"")</f>
        <v/>
      </c>
      <c r="AH988" s="23" t="str">
        <f>IF(ISNUMBER(AVERAGEIFS(Observed!AH$2:AH$10000,Observed!$A$2:$A$10000,$A988,Observed!$C$2:$C$10000,$C988)),AVERAGEIFS(Observed!AH$2:AH$10000,Observed!$A$2:$A$10000,$A988,Observed!$C$2:$C$10000,$C988),"")</f>
        <v/>
      </c>
      <c r="AI988" s="22" t="str">
        <f>IF(ISNUMBER(AVERAGEIFS(Observed!AI$2:AI$10000,Observed!$A$2:$A$10000,$A988,Observed!$C$2:$C$10000,$C988)),AVERAGEIFS(Observed!AI$2:AI$10000,Observed!$A$2:$A$10000,$A988,Observed!$C$2:$C$10000,$C988),"")</f>
        <v/>
      </c>
      <c r="AJ988" s="23">
        <f>IF(ISNUMBER(AVERAGEIFS(Observed!AJ$2:AJ$10000,Observed!$A$2:$A$10000,$A988,Observed!$C$2:$C$10000,$C988)),AVERAGEIFS(Observed!AJ$2:AJ$10000,Observed!$A$2:$A$10000,$A988,Observed!$C$2:$C$10000,$C988),"")</f>
        <v>36.96</v>
      </c>
      <c r="AK988" s="23" t="str">
        <f>IF(ISNUMBER(AVERAGEIFS(Observed!AK$2:AK$10000,Observed!$A$2:$A$10000,$A988,Observed!$C$2:$C$10000,$C988)),AVERAGEIFS(Observed!AK$2:AK$10000,Observed!$A$2:$A$10000,$A988,Observed!$C$2:$C$10000,$C988),"")</f>
        <v/>
      </c>
      <c r="AL988" s="23" t="str">
        <f>IF(ISNUMBER(AVERAGEIFS(Observed!AL$2:AL$10000,Observed!$A$2:$A$10000,$A988,Observed!$C$2:$C$10000,$C988)),AVERAGEIFS(Observed!AL$2:AL$10000,Observed!$A$2:$A$10000,$A988,Observed!$C$2:$C$10000,$C988),"")</f>
        <v/>
      </c>
      <c r="AM988" s="23" t="str">
        <f>IF(ISNUMBER(AVERAGEIFS(Observed!AM$2:AM$10000,Observed!$A$2:$A$10000,$A988,Observed!$C$2:$C$10000,$C988)),AVERAGEIFS(Observed!AM$2:AM$10000,Observed!$A$2:$A$10000,$A988,Observed!$C$2:$C$10000,$C988),"")</f>
        <v/>
      </c>
      <c r="AN988" s="23" t="str">
        <f>IF(ISNUMBER(AVERAGEIFS(Observed!AN$2:AN$10000,Observed!$A$2:$A$10000,$A988,Observed!$C$2:$C$10000,$C988)),AVERAGEIFS(Observed!AN$2:AN$10000,Observed!$A$2:$A$10000,$A988,Observed!$C$2:$C$10000,$C988),"")</f>
        <v/>
      </c>
      <c r="AO988" s="2">
        <f>COUNTIFS(Observed!$A$2:$A$10000,$A988,Observed!$C$2:$C$10000,$C988)</f>
        <v>5</v>
      </c>
      <c r="AP988" s="2">
        <f t="shared" si="19"/>
        <v>1</v>
      </c>
    </row>
    <row r="989" spans="1:42" x14ac:dyDescent="0.25">
      <c r="A989" t="s">
        <v>96</v>
      </c>
      <c r="B989" t="s">
        <v>30</v>
      </c>
      <c r="C989" s="20">
        <v>40623</v>
      </c>
      <c r="D989">
        <v>1</v>
      </c>
      <c r="F989" t="s">
        <v>110</v>
      </c>
      <c r="G989" s="25" t="s">
        <v>115</v>
      </c>
      <c r="J989" s="2"/>
      <c r="K989" s="22" t="str">
        <f>IF(ISNUMBER(AVERAGEIFS(Observed!K$2:K$10000,Observed!$A$2:$A$10000,$A989,Observed!$C$2:$C$10000,$C989)),AVERAGEIFS(Observed!K$2:K$10000,Observed!$A$2:$A$10000,$A989,Observed!$C$2:$C$10000,$C989),"")</f>
        <v/>
      </c>
      <c r="L989" s="23" t="str">
        <f>IF(ISNUMBER(AVERAGEIFS(Observed!L$2:L$10000,Observed!$A$2:$A$10000,$A989,Observed!$C$2:$C$10000,$C989)),AVERAGEIFS(Observed!L$2:L$10000,Observed!$A$2:$A$10000,$A989,Observed!$C$2:$C$10000,$C989),"")</f>
        <v/>
      </c>
      <c r="M989" s="23" t="str">
        <f>IF(ISNUMBER(AVERAGEIFS(Observed!M$2:M$10000,Observed!$A$2:$A$10000,$A989,Observed!$C$2:$C$10000,$C989)),AVERAGEIFS(Observed!M$2:M$10000,Observed!$A$2:$A$10000,$A989,Observed!$C$2:$C$10000,$C989),"")</f>
        <v/>
      </c>
      <c r="N989" s="23" t="str">
        <f>IF(ISNUMBER(AVERAGEIFS(Observed!N$2:N$10000,Observed!$A$2:$A$10000,$A989,Observed!$C$2:$C$10000,$C989)),AVERAGEIFS(Observed!N$2:N$10000,Observed!$A$2:$A$10000,$A989,Observed!$C$2:$C$10000,$C989),"")</f>
        <v/>
      </c>
      <c r="O989" s="23" t="str">
        <f>IF(ISNUMBER(AVERAGEIFS(Observed!O$2:O$10000,Observed!$A$2:$A$10000,$A989,Observed!$C$2:$C$10000,$C989)),AVERAGEIFS(Observed!O$2:O$10000,Observed!$A$2:$A$10000,$A989,Observed!$C$2:$C$10000,$C989),"")</f>
        <v/>
      </c>
      <c r="P989" s="24" t="str">
        <f>IF(ISNUMBER(AVERAGEIFS(Observed!P$2:P$10000,Observed!$A$2:$A$10000,$A989,Observed!$C$2:$C$10000,$C989)),AVERAGEIFS(Observed!P$2:P$10000,Observed!$A$2:$A$10000,$A989,Observed!$C$2:$C$10000,$C989),"")</f>
        <v/>
      </c>
      <c r="Q989" s="24" t="str">
        <f>IF(ISNUMBER(AVERAGEIFS(Observed!Q$2:Q$10000,Observed!$A$2:$A$10000,$A989,Observed!$C$2:$C$10000,$C989)),AVERAGEIFS(Observed!Q$2:Q$10000,Observed!$A$2:$A$10000,$A989,Observed!$C$2:$C$10000,$C989),"")</f>
        <v/>
      </c>
      <c r="R989" s="24" t="str">
        <f>IF(ISNUMBER(AVERAGEIFS(Observed!R$2:R$10000,Observed!$A$2:$A$10000,$A989,Observed!$C$2:$C$10000,$C989)),AVERAGEIFS(Observed!R$2:R$10000,Observed!$A$2:$A$10000,$A989,Observed!$C$2:$C$10000,$C989),"")</f>
        <v/>
      </c>
      <c r="S989" s="22" t="str">
        <f>IF(ISNUMBER(AVERAGEIFS(Observed!S$2:S$10000,Observed!$A$2:$A$10000,$A989,Observed!$C$2:$C$10000,$C989)),AVERAGEIFS(Observed!S$2:S$10000,Observed!$A$2:$A$10000,$A989,Observed!$C$2:$C$10000,$C989),"")</f>
        <v/>
      </c>
      <c r="T989" s="23" t="str">
        <f>IF(ISNUMBER(AVERAGEIFS(Observed!T$2:T$10000,Observed!$A$2:$A$10000,$A989,Observed!$C$2:$C$10000,$C989)),AVERAGEIFS(Observed!T$2:T$10000,Observed!$A$2:$A$10000,$A989,Observed!$C$2:$C$10000,$C989),"")</f>
        <v/>
      </c>
      <c r="U989" s="23" t="str">
        <f>IF(ISNUMBER(AVERAGEIFS(Observed!U$2:U$10000,Observed!$A$2:$A$10000,$A989,Observed!$C$2:$C$10000,$C989)),AVERAGEIFS(Observed!U$2:U$10000,Observed!$A$2:$A$10000,$A989,Observed!$C$2:$C$10000,$C989),"")</f>
        <v/>
      </c>
      <c r="V989" s="23" t="str">
        <f>IF(ISNUMBER(AVERAGEIFS(Observed!V$2:V$10000,Observed!$A$2:$A$10000,$A989,Observed!$C$2:$C$10000,$C989)),AVERAGEIFS(Observed!V$2:V$10000,Observed!$A$2:$A$10000,$A989,Observed!$C$2:$C$10000,$C989),"")</f>
        <v/>
      </c>
      <c r="W989" s="23" t="str">
        <f>IF(ISNUMBER(AVERAGEIFS(Observed!W$2:W$10000,Observed!$A$2:$A$10000,$A989,Observed!$C$2:$C$10000,$C989)),AVERAGEIFS(Observed!W$2:W$10000,Observed!$A$2:$A$10000,$A989,Observed!$C$2:$C$10000,$C989),"")</f>
        <v/>
      </c>
      <c r="X989" s="23" t="str">
        <f>IF(ISNUMBER(AVERAGEIFS(Observed!X$2:X$10000,Observed!$A$2:$A$10000,$A989,Observed!$C$2:$C$10000,$C989)),AVERAGEIFS(Observed!X$2:X$10000,Observed!$A$2:$A$10000,$A989,Observed!$C$2:$C$10000,$C989),"")</f>
        <v/>
      </c>
      <c r="Y989" s="23" t="str">
        <f>IF(ISNUMBER(AVERAGEIFS(Observed!Y$2:Y$10000,Observed!$A$2:$A$10000,$A989,Observed!$C$2:$C$10000,$C989)),AVERAGEIFS(Observed!Y$2:Y$10000,Observed!$A$2:$A$10000,$A989,Observed!$C$2:$C$10000,$C989),"")</f>
        <v/>
      </c>
      <c r="Z989" s="23" t="str">
        <f>IF(ISNUMBER(AVERAGEIFS(Observed!Z$2:Z$10000,Observed!$A$2:$A$10000,$A989,Observed!$C$2:$C$10000,$C989)),AVERAGEIFS(Observed!Z$2:Z$10000,Observed!$A$2:$A$10000,$A989,Observed!$C$2:$C$10000,$C989),"")</f>
        <v/>
      </c>
      <c r="AA989" s="23" t="str">
        <f>IF(ISNUMBER(AVERAGEIFS(Observed!AA$2:AA$10000,Observed!$A$2:$A$10000,$A989,Observed!$C$2:$C$10000,$C989)),AVERAGEIFS(Observed!AA$2:AA$10000,Observed!$A$2:$A$10000,$A989,Observed!$C$2:$C$10000,$C989),"")</f>
        <v/>
      </c>
      <c r="AB989" s="23" t="str">
        <f>IF(ISNUMBER(AVERAGEIFS(Observed!AB$2:AB$10000,Observed!$A$2:$A$10000,$A989,Observed!$C$2:$C$10000,$C989)),AVERAGEIFS(Observed!AB$2:AB$10000,Observed!$A$2:$A$10000,$A989,Observed!$C$2:$C$10000,$C989),"")</f>
        <v/>
      </c>
      <c r="AC989" s="23" t="str">
        <f>IF(ISNUMBER(AVERAGEIFS(Observed!AC$2:AC$10000,Observed!$A$2:$A$10000,$A989,Observed!$C$2:$C$10000,$C989)),AVERAGEIFS(Observed!AC$2:AC$10000,Observed!$A$2:$A$10000,$A989,Observed!$C$2:$C$10000,$C989),"")</f>
        <v/>
      </c>
      <c r="AD989" s="23" t="str">
        <f>IF(ISNUMBER(AVERAGEIFS(Observed!AD$2:AD$10000,Observed!$A$2:$A$10000,$A989,Observed!$C$2:$C$10000,$C989)),AVERAGEIFS(Observed!AD$2:AD$10000,Observed!$A$2:$A$10000,$A989,Observed!$C$2:$C$10000,$C989),"")</f>
        <v/>
      </c>
      <c r="AE989" s="24" t="str">
        <f>IF(ISNUMBER(AVERAGEIFS(Observed!AE$2:AE$10000,Observed!$A$2:$A$10000,$A989,Observed!$C$2:$C$10000,$C989)),AVERAGEIFS(Observed!AE$2:AE$10000,Observed!$A$2:$A$10000,$A989,Observed!$C$2:$C$10000,$C989),"")</f>
        <v/>
      </c>
      <c r="AF989" s="24" t="str">
        <f>IF(ISNUMBER(AVERAGEIFS(Observed!AF$2:AF$10000,Observed!$A$2:$A$10000,$A989,Observed!$C$2:$C$10000,$C989)),AVERAGEIFS(Observed!AF$2:AF$10000,Observed!$A$2:$A$10000,$A989,Observed!$C$2:$C$10000,$C989),"")</f>
        <v/>
      </c>
      <c r="AG989" s="23" t="str">
        <f>IF(ISNUMBER(AVERAGEIFS(Observed!AG$2:AG$10000,Observed!$A$2:$A$10000,$A989,Observed!$C$2:$C$10000,$C989)),AVERAGEIFS(Observed!AG$2:AG$10000,Observed!$A$2:$A$10000,$A989,Observed!$C$2:$C$10000,$C989),"")</f>
        <v/>
      </c>
      <c r="AH989" s="23" t="str">
        <f>IF(ISNUMBER(AVERAGEIFS(Observed!AH$2:AH$10000,Observed!$A$2:$A$10000,$A989,Observed!$C$2:$C$10000,$C989)),AVERAGEIFS(Observed!AH$2:AH$10000,Observed!$A$2:$A$10000,$A989,Observed!$C$2:$C$10000,$C989),"")</f>
        <v/>
      </c>
      <c r="AI989" s="22" t="str">
        <f>IF(ISNUMBER(AVERAGEIFS(Observed!AI$2:AI$10000,Observed!$A$2:$A$10000,$A989,Observed!$C$2:$C$10000,$C989)),AVERAGEIFS(Observed!AI$2:AI$10000,Observed!$A$2:$A$10000,$A989,Observed!$C$2:$C$10000,$C989),"")</f>
        <v/>
      </c>
      <c r="AJ989" s="23">
        <f>IF(ISNUMBER(AVERAGEIFS(Observed!AJ$2:AJ$10000,Observed!$A$2:$A$10000,$A989,Observed!$C$2:$C$10000,$C989)),AVERAGEIFS(Observed!AJ$2:AJ$10000,Observed!$A$2:$A$10000,$A989,Observed!$C$2:$C$10000,$C989),"")</f>
        <v>13.6</v>
      </c>
      <c r="AK989" s="23" t="str">
        <f>IF(ISNUMBER(AVERAGEIFS(Observed!AK$2:AK$10000,Observed!$A$2:$A$10000,$A989,Observed!$C$2:$C$10000,$C989)),AVERAGEIFS(Observed!AK$2:AK$10000,Observed!$A$2:$A$10000,$A989,Observed!$C$2:$C$10000,$C989),"")</f>
        <v/>
      </c>
      <c r="AL989" s="23" t="str">
        <f>IF(ISNUMBER(AVERAGEIFS(Observed!AL$2:AL$10000,Observed!$A$2:$A$10000,$A989,Observed!$C$2:$C$10000,$C989)),AVERAGEIFS(Observed!AL$2:AL$10000,Observed!$A$2:$A$10000,$A989,Observed!$C$2:$C$10000,$C989),"")</f>
        <v/>
      </c>
      <c r="AM989" s="23" t="str">
        <f>IF(ISNUMBER(AVERAGEIFS(Observed!AM$2:AM$10000,Observed!$A$2:$A$10000,$A989,Observed!$C$2:$C$10000,$C989)),AVERAGEIFS(Observed!AM$2:AM$10000,Observed!$A$2:$A$10000,$A989,Observed!$C$2:$C$10000,$C989),"")</f>
        <v/>
      </c>
      <c r="AN989" s="23" t="str">
        <f>IF(ISNUMBER(AVERAGEIFS(Observed!AN$2:AN$10000,Observed!$A$2:$A$10000,$A989,Observed!$C$2:$C$10000,$C989)),AVERAGEIFS(Observed!AN$2:AN$10000,Observed!$A$2:$A$10000,$A989,Observed!$C$2:$C$10000,$C989),"")</f>
        <v/>
      </c>
      <c r="AO989" s="2">
        <f>COUNTIFS(Observed!$A$2:$A$10000,$A989,Observed!$C$2:$C$10000,$C989)</f>
        <v>5</v>
      </c>
      <c r="AP989" s="2">
        <f t="shared" si="19"/>
        <v>1</v>
      </c>
    </row>
    <row r="990" spans="1:42" x14ac:dyDescent="0.25">
      <c r="A990" t="s">
        <v>96</v>
      </c>
      <c r="B990" t="s">
        <v>30</v>
      </c>
      <c r="C990" s="20">
        <v>40630</v>
      </c>
      <c r="D990">
        <v>1</v>
      </c>
      <c r="F990" t="s">
        <v>110</v>
      </c>
      <c r="G990" s="25" t="s">
        <v>115</v>
      </c>
      <c r="J990" s="2"/>
      <c r="K990" s="22" t="str">
        <f>IF(ISNUMBER(AVERAGEIFS(Observed!K$2:K$10000,Observed!$A$2:$A$10000,$A990,Observed!$C$2:$C$10000,$C990)),AVERAGEIFS(Observed!K$2:K$10000,Observed!$A$2:$A$10000,$A990,Observed!$C$2:$C$10000,$C990),"")</f>
        <v/>
      </c>
      <c r="L990" s="23" t="str">
        <f>IF(ISNUMBER(AVERAGEIFS(Observed!L$2:L$10000,Observed!$A$2:$A$10000,$A990,Observed!$C$2:$C$10000,$C990)),AVERAGEIFS(Observed!L$2:L$10000,Observed!$A$2:$A$10000,$A990,Observed!$C$2:$C$10000,$C990),"")</f>
        <v/>
      </c>
      <c r="M990" s="23" t="str">
        <f>IF(ISNUMBER(AVERAGEIFS(Observed!M$2:M$10000,Observed!$A$2:$A$10000,$A990,Observed!$C$2:$C$10000,$C990)),AVERAGEIFS(Observed!M$2:M$10000,Observed!$A$2:$A$10000,$A990,Observed!$C$2:$C$10000,$C990),"")</f>
        <v/>
      </c>
      <c r="N990" s="23" t="str">
        <f>IF(ISNUMBER(AVERAGEIFS(Observed!N$2:N$10000,Observed!$A$2:$A$10000,$A990,Observed!$C$2:$C$10000,$C990)),AVERAGEIFS(Observed!N$2:N$10000,Observed!$A$2:$A$10000,$A990,Observed!$C$2:$C$10000,$C990),"")</f>
        <v/>
      </c>
      <c r="O990" s="23" t="str">
        <f>IF(ISNUMBER(AVERAGEIFS(Observed!O$2:O$10000,Observed!$A$2:$A$10000,$A990,Observed!$C$2:$C$10000,$C990)),AVERAGEIFS(Observed!O$2:O$10000,Observed!$A$2:$A$10000,$A990,Observed!$C$2:$C$10000,$C990),"")</f>
        <v/>
      </c>
      <c r="P990" s="24" t="str">
        <f>IF(ISNUMBER(AVERAGEIFS(Observed!P$2:P$10000,Observed!$A$2:$A$10000,$A990,Observed!$C$2:$C$10000,$C990)),AVERAGEIFS(Observed!P$2:P$10000,Observed!$A$2:$A$10000,$A990,Observed!$C$2:$C$10000,$C990),"")</f>
        <v/>
      </c>
      <c r="Q990" s="24" t="str">
        <f>IF(ISNUMBER(AVERAGEIFS(Observed!Q$2:Q$10000,Observed!$A$2:$A$10000,$A990,Observed!$C$2:$C$10000,$C990)),AVERAGEIFS(Observed!Q$2:Q$10000,Observed!$A$2:$A$10000,$A990,Observed!$C$2:$C$10000,$C990),"")</f>
        <v/>
      </c>
      <c r="R990" s="24" t="str">
        <f>IF(ISNUMBER(AVERAGEIFS(Observed!R$2:R$10000,Observed!$A$2:$A$10000,$A990,Observed!$C$2:$C$10000,$C990)),AVERAGEIFS(Observed!R$2:R$10000,Observed!$A$2:$A$10000,$A990,Observed!$C$2:$C$10000,$C990),"")</f>
        <v/>
      </c>
      <c r="S990" s="22" t="str">
        <f>IF(ISNUMBER(AVERAGEIFS(Observed!S$2:S$10000,Observed!$A$2:$A$10000,$A990,Observed!$C$2:$C$10000,$C990)),AVERAGEIFS(Observed!S$2:S$10000,Observed!$A$2:$A$10000,$A990,Observed!$C$2:$C$10000,$C990),"")</f>
        <v/>
      </c>
      <c r="T990" s="23" t="str">
        <f>IF(ISNUMBER(AVERAGEIFS(Observed!T$2:T$10000,Observed!$A$2:$A$10000,$A990,Observed!$C$2:$C$10000,$C990)),AVERAGEIFS(Observed!T$2:T$10000,Observed!$A$2:$A$10000,$A990,Observed!$C$2:$C$10000,$C990),"")</f>
        <v/>
      </c>
      <c r="U990" s="23" t="str">
        <f>IF(ISNUMBER(AVERAGEIFS(Observed!U$2:U$10000,Observed!$A$2:$A$10000,$A990,Observed!$C$2:$C$10000,$C990)),AVERAGEIFS(Observed!U$2:U$10000,Observed!$A$2:$A$10000,$A990,Observed!$C$2:$C$10000,$C990),"")</f>
        <v/>
      </c>
      <c r="V990" s="23" t="str">
        <f>IF(ISNUMBER(AVERAGEIFS(Observed!V$2:V$10000,Observed!$A$2:$A$10000,$A990,Observed!$C$2:$C$10000,$C990)),AVERAGEIFS(Observed!V$2:V$10000,Observed!$A$2:$A$10000,$A990,Observed!$C$2:$C$10000,$C990),"")</f>
        <v/>
      </c>
      <c r="W990" s="23" t="str">
        <f>IF(ISNUMBER(AVERAGEIFS(Observed!W$2:W$10000,Observed!$A$2:$A$10000,$A990,Observed!$C$2:$C$10000,$C990)),AVERAGEIFS(Observed!W$2:W$10000,Observed!$A$2:$A$10000,$A990,Observed!$C$2:$C$10000,$C990),"")</f>
        <v/>
      </c>
      <c r="X990" s="23" t="str">
        <f>IF(ISNUMBER(AVERAGEIFS(Observed!X$2:X$10000,Observed!$A$2:$A$10000,$A990,Observed!$C$2:$C$10000,$C990)),AVERAGEIFS(Observed!X$2:X$10000,Observed!$A$2:$A$10000,$A990,Observed!$C$2:$C$10000,$C990),"")</f>
        <v/>
      </c>
      <c r="Y990" s="23" t="str">
        <f>IF(ISNUMBER(AVERAGEIFS(Observed!Y$2:Y$10000,Observed!$A$2:$A$10000,$A990,Observed!$C$2:$C$10000,$C990)),AVERAGEIFS(Observed!Y$2:Y$10000,Observed!$A$2:$A$10000,$A990,Observed!$C$2:$C$10000,$C990),"")</f>
        <v/>
      </c>
      <c r="Z990" s="23" t="str">
        <f>IF(ISNUMBER(AVERAGEIFS(Observed!Z$2:Z$10000,Observed!$A$2:$A$10000,$A990,Observed!$C$2:$C$10000,$C990)),AVERAGEIFS(Observed!Z$2:Z$10000,Observed!$A$2:$A$10000,$A990,Observed!$C$2:$C$10000,$C990),"")</f>
        <v/>
      </c>
      <c r="AA990" s="23" t="str">
        <f>IF(ISNUMBER(AVERAGEIFS(Observed!AA$2:AA$10000,Observed!$A$2:$A$10000,$A990,Observed!$C$2:$C$10000,$C990)),AVERAGEIFS(Observed!AA$2:AA$10000,Observed!$A$2:$A$10000,$A990,Observed!$C$2:$C$10000,$C990),"")</f>
        <v/>
      </c>
      <c r="AB990" s="23" t="str">
        <f>IF(ISNUMBER(AVERAGEIFS(Observed!AB$2:AB$10000,Observed!$A$2:$A$10000,$A990,Observed!$C$2:$C$10000,$C990)),AVERAGEIFS(Observed!AB$2:AB$10000,Observed!$A$2:$A$10000,$A990,Observed!$C$2:$C$10000,$C990),"")</f>
        <v/>
      </c>
      <c r="AC990" s="23" t="str">
        <f>IF(ISNUMBER(AVERAGEIFS(Observed!AC$2:AC$10000,Observed!$A$2:$A$10000,$A990,Observed!$C$2:$C$10000,$C990)),AVERAGEIFS(Observed!AC$2:AC$10000,Observed!$A$2:$A$10000,$A990,Observed!$C$2:$C$10000,$C990),"")</f>
        <v/>
      </c>
      <c r="AD990" s="23" t="str">
        <f>IF(ISNUMBER(AVERAGEIFS(Observed!AD$2:AD$10000,Observed!$A$2:$A$10000,$A990,Observed!$C$2:$C$10000,$C990)),AVERAGEIFS(Observed!AD$2:AD$10000,Observed!$A$2:$A$10000,$A990,Observed!$C$2:$C$10000,$C990),"")</f>
        <v/>
      </c>
      <c r="AE990" s="24" t="str">
        <f>IF(ISNUMBER(AVERAGEIFS(Observed!AE$2:AE$10000,Observed!$A$2:$A$10000,$A990,Observed!$C$2:$C$10000,$C990)),AVERAGEIFS(Observed!AE$2:AE$10000,Observed!$A$2:$A$10000,$A990,Observed!$C$2:$C$10000,$C990),"")</f>
        <v/>
      </c>
      <c r="AF990" s="24" t="str">
        <f>IF(ISNUMBER(AVERAGEIFS(Observed!AF$2:AF$10000,Observed!$A$2:$A$10000,$A990,Observed!$C$2:$C$10000,$C990)),AVERAGEIFS(Observed!AF$2:AF$10000,Observed!$A$2:$A$10000,$A990,Observed!$C$2:$C$10000,$C990),"")</f>
        <v/>
      </c>
      <c r="AG990" s="23" t="str">
        <f>IF(ISNUMBER(AVERAGEIFS(Observed!AG$2:AG$10000,Observed!$A$2:$A$10000,$A990,Observed!$C$2:$C$10000,$C990)),AVERAGEIFS(Observed!AG$2:AG$10000,Observed!$A$2:$A$10000,$A990,Observed!$C$2:$C$10000,$C990),"")</f>
        <v/>
      </c>
      <c r="AH990" s="23" t="str">
        <f>IF(ISNUMBER(AVERAGEIFS(Observed!AH$2:AH$10000,Observed!$A$2:$A$10000,$A990,Observed!$C$2:$C$10000,$C990)),AVERAGEIFS(Observed!AH$2:AH$10000,Observed!$A$2:$A$10000,$A990,Observed!$C$2:$C$10000,$C990),"")</f>
        <v/>
      </c>
      <c r="AI990" s="22" t="str">
        <f>IF(ISNUMBER(AVERAGEIFS(Observed!AI$2:AI$10000,Observed!$A$2:$A$10000,$A990,Observed!$C$2:$C$10000,$C990)),AVERAGEIFS(Observed!AI$2:AI$10000,Observed!$A$2:$A$10000,$A990,Observed!$C$2:$C$10000,$C990),"")</f>
        <v/>
      </c>
      <c r="AJ990" s="23">
        <f>IF(ISNUMBER(AVERAGEIFS(Observed!AJ$2:AJ$10000,Observed!$A$2:$A$10000,$A990,Observed!$C$2:$C$10000,$C990)),AVERAGEIFS(Observed!AJ$2:AJ$10000,Observed!$A$2:$A$10000,$A990,Observed!$C$2:$C$10000,$C990),"")</f>
        <v>23.839999999999996</v>
      </c>
      <c r="AK990" s="23" t="str">
        <f>IF(ISNUMBER(AVERAGEIFS(Observed!AK$2:AK$10000,Observed!$A$2:$A$10000,$A990,Observed!$C$2:$C$10000,$C990)),AVERAGEIFS(Observed!AK$2:AK$10000,Observed!$A$2:$A$10000,$A990,Observed!$C$2:$C$10000,$C990),"")</f>
        <v/>
      </c>
      <c r="AL990" s="23" t="str">
        <f>IF(ISNUMBER(AVERAGEIFS(Observed!AL$2:AL$10000,Observed!$A$2:$A$10000,$A990,Observed!$C$2:$C$10000,$C990)),AVERAGEIFS(Observed!AL$2:AL$10000,Observed!$A$2:$A$10000,$A990,Observed!$C$2:$C$10000,$C990),"")</f>
        <v/>
      </c>
      <c r="AM990" s="23" t="str">
        <f>IF(ISNUMBER(AVERAGEIFS(Observed!AM$2:AM$10000,Observed!$A$2:$A$10000,$A990,Observed!$C$2:$C$10000,$C990)),AVERAGEIFS(Observed!AM$2:AM$10000,Observed!$A$2:$A$10000,$A990,Observed!$C$2:$C$10000,$C990),"")</f>
        <v/>
      </c>
      <c r="AN990" s="23" t="str">
        <f>IF(ISNUMBER(AVERAGEIFS(Observed!AN$2:AN$10000,Observed!$A$2:$A$10000,$A990,Observed!$C$2:$C$10000,$C990)),AVERAGEIFS(Observed!AN$2:AN$10000,Observed!$A$2:$A$10000,$A990,Observed!$C$2:$C$10000,$C990),"")</f>
        <v/>
      </c>
      <c r="AO990" s="2">
        <f>COUNTIFS(Observed!$A$2:$A$10000,$A990,Observed!$C$2:$C$10000,$C990)</f>
        <v>5</v>
      </c>
      <c r="AP990" s="2">
        <f t="shared" si="19"/>
        <v>1</v>
      </c>
    </row>
    <row r="991" spans="1:42" x14ac:dyDescent="0.25">
      <c r="A991" t="s">
        <v>96</v>
      </c>
      <c r="B991" t="s">
        <v>30</v>
      </c>
      <c r="C991" s="20">
        <v>40637</v>
      </c>
      <c r="D991">
        <v>1</v>
      </c>
      <c r="F991" t="s">
        <v>110</v>
      </c>
      <c r="G991" s="25" t="s">
        <v>115</v>
      </c>
      <c r="J991" s="2"/>
      <c r="K991" s="22" t="str">
        <f>IF(ISNUMBER(AVERAGEIFS(Observed!K$2:K$10000,Observed!$A$2:$A$10000,$A991,Observed!$C$2:$C$10000,$C991)),AVERAGEIFS(Observed!K$2:K$10000,Observed!$A$2:$A$10000,$A991,Observed!$C$2:$C$10000,$C991),"")</f>
        <v/>
      </c>
      <c r="L991" s="23" t="str">
        <f>IF(ISNUMBER(AVERAGEIFS(Observed!L$2:L$10000,Observed!$A$2:$A$10000,$A991,Observed!$C$2:$C$10000,$C991)),AVERAGEIFS(Observed!L$2:L$10000,Observed!$A$2:$A$10000,$A991,Observed!$C$2:$C$10000,$C991),"")</f>
        <v/>
      </c>
      <c r="M991" s="23" t="str">
        <f>IF(ISNUMBER(AVERAGEIFS(Observed!M$2:M$10000,Observed!$A$2:$A$10000,$A991,Observed!$C$2:$C$10000,$C991)),AVERAGEIFS(Observed!M$2:M$10000,Observed!$A$2:$A$10000,$A991,Observed!$C$2:$C$10000,$C991),"")</f>
        <v/>
      </c>
      <c r="N991" s="23" t="str">
        <f>IF(ISNUMBER(AVERAGEIFS(Observed!N$2:N$10000,Observed!$A$2:$A$10000,$A991,Observed!$C$2:$C$10000,$C991)),AVERAGEIFS(Observed!N$2:N$10000,Observed!$A$2:$A$10000,$A991,Observed!$C$2:$C$10000,$C991),"")</f>
        <v/>
      </c>
      <c r="O991" s="23" t="str">
        <f>IF(ISNUMBER(AVERAGEIFS(Observed!O$2:O$10000,Observed!$A$2:$A$10000,$A991,Observed!$C$2:$C$10000,$C991)),AVERAGEIFS(Observed!O$2:O$10000,Observed!$A$2:$A$10000,$A991,Observed!$C$2:$C$10000,$C991),"")</f>
        <v/>
      </c>
      <c r="P991" s="24" t="str">
        <f>IF(ISNUMBER(AVERAGEIFS(Observed!P$2:P$10000,Observed!$A$2:$A$10000,$A991,Observed!$C$2:$C$10000,$C991)),AVERAGEIFS(Observed!P$2:P$10000,Observed!$A$2:$A$10000,$A991,Observed!$C$2:$C$10000,$C991),"")</f>
        <v/>
      </c>
      <c r="Q991" s="24" t="str">
        <f>IF(ISNUMBER(AVERAGEIFS(Observed!Q$2:Q$10000,Observed!$A$2:$A$10000,$A991,Observed!$C$2:$C$10000,$C991)),AVERAGEIFS(Observed!Q$2:Q$10000,Observed!$A$2:$A$10000,$A991,Observed!$C$2:$C$10000,$C991),"")</f>
        <v/>
      </c>
      <c r="R991" s="24" t="str">
        <f>IF(ISNUMBER(AVERAGEIFS(Observed!R$2:R$10000,Observed!$A$2:$A$10000,$A991,Observed!$C$2:$C$10000,$C991)),AVERAGEIFS(Observed!R$2:R$10000,Observed!$A$2:$A$10000,$A991,Observed!$C$2:$C$10000,$C991),"")</f>
        <v/>
      </c>
      <c r="S991" s="22" t="str">
        <f>IF(ISNUMBER(AVERAGEIFS(Observed!S$2:S$10000,Observed!$A$2:$A$10000,$A991,Observed!$C$2:$C$10000,$C991)),AVERAGEIFS(Observed!S$2:S$10000,Observed!$A$2:$A$10000,$A991,Observed!$C$2:$C$10000,$C991),"")</f>
        <v/>
      </c>
      <c r="T991" s="23" t="str">
        <f>IF(ISNUMBER(AVERAGEIFS(Observed!T$2:T$10000,Observed!$A$2:$A$10000,$A991,Observed!$C$2:$C$10000,$C991)),AVERAGEIFS(Observed!T$2:T$10000,Observed!$A$2:$A$10000,$A991,Observed!$C$2:$C$10000,$C991),"")</f>
        <v/>
      </c>
      <c r="U991" s="23" t="str">
        <f>IF(ISNUMBER(AVERAGEIFS(Observed!U$2:U$10000,Observed!$A$2:$A$10000,$A991,Observed!$C$2:$C$10000,$C991)),AVERAGEIFS(Observed!U$2:U$10000,Observed!$A$2:$A$10000,$A991,Observed!$C$2:$C$10000,$C991),"")</f>
        <v/>
      </c>
      <c r="V991" s="23" t="str">
        <f>IF(ISNUMBER(AVERAGEIFS(Observed!V$2:V$10000,Observed!$A$2:$A$10000,$A991,Observed!$C$2:$C$10000,$C991)),AVERAGEIFS(Observed!V$2:V$10000,Observed!$A$2:$A$10000,$A991,Observed!$C$2:$C$10000,$C991),"")</f>
        <v/>
      </c>
      <c r="W991" s="23" t="str">
        <f>IF(ISNUMBER(AVERAGEIFS(Observed!W$2:W$10000,Observed!$A$2:$A$10000,$A991,Observed!$C$2:$C$10000,$C991)),AVERAGEIFS(Observed!W$2:W$10000,Observed!$A$2:$A$10000,$A991,Observed!$C$2:$C$10000,$C991),"")</f>
        <v/>
      </c>
      <c r="X991" s="23" t="str">
        <f>IF(ISNUMBER(AVERAGEIFS(Observed!X$2:X$10000,Observed!$A$2:$A$10000,$A991,Observed!$C$2:$C$10000,$C991)),AVERAGEIFS(Observed!X$2:X$10000,Observed!$A$2:$A$10000,$A991,Observed!$C$2:$C$10000,$C991),"")</f>
        <v/>
      </c>
      <c r="Y991" s="23" t="str">
        <f>IF(ISNUMBER(AVERAGEIFS(Observed!Y$2:Y$10000,Observed!$A$2:$A$10000,$A991,Observed!$C$2:$C$10000,$C991)),AVERAGEIFS(Observed!Y$2:Y$10000,Observed!$A$2:$A$10000,$A991,Observed!$C$2:$C$10000,$C991),"")</f>
        <v/>
      </c>
      <c r="Z991" s="23" t="str">
        <f>IF(ISNUMBER(AVERAGEIFS(Observed!Z$2:Z$10000,Observed!$A$2:$A$10000,$A991,Observed!$C$2:$C$10000,$C991)),AVERAGEIFS(Observed!Z$2:Z$10000,Observed!$A$2:$A$10000,$A991,Observed!$C$2:$C$10000,$C991),"")</f>
        <v/>
      </c>
      <c r="AA991" s="23" t="str">
        <f>IF(ISNUMBER(AVERAGEIFS(Observed!AA$2:AA$10000,Observed!$A$2:$A$10000,$A991,Observed!$C$2:$C$10000,$C991)),AVERAGEIFS(Observed!AA$2:AA$10000,Observed!$A$2:$A$10000,$A991,Observed!$C$2:$C$10000,$C991),"")</f>
        <v/>
      </c>
      <c r="AB991" s="23" t="str">
        <f>IF(ISNUMBER(AVERAGEIFS(Observed!AB$2:AB$10000,Observed!$A$2:$A$10000,$A991,Observed!$C$2:$C$10000,$C991)),AVERAGEIFS(Observed!AB$2:AB$10000,Observed!$A$2:$A$10000,$A991,Observed!$C$2:$C$10000,$C991),"")</f>
        <v/>
      </c>
      <c r="AC991" s="23" t="str">
        <f>IF(ISNUMBER(AVERAGEIFS(Observed!AC$2:AC$10000,Observed!$A$2:$A$10000,$A991,Observed!$C$2:$C$10000,$C991)),AVERAGEIFS(Observed!AC$2:AC$10000,Observed!$A$2:$A$10000,$A991,Observed!$C$2:$C$10000,$C991),"")</f>
        <v/>
      </c>
      <c r="AD991" s="23" t="str">
        <f>IF(ISNUMBER(AVERAGEIFS(Observed!AD$2:AD$10000,Observed!$A$2:$A$10000,$A991,Observed!$C$2:$C$10000,$C991)),AVERAGEIFS(Observed!AD$2:AD$10000,Observed!$A$2:$A$10000,$A991,Observed!$C$2:$C$10000,$C991),"")</f>
        <v/>
      </c>
      <c r="AE991" s="24" t="str">
        <f>IF(ISNUMBER(AVERAGEIFS(Observed!AE$2:AE$10000,Observed!$A$2:$A$10000,$A991,Observed!$C$2:$C$10000,$C991)),AVERAGEIFS(Observed!AE$2:AE$10000,Observed!$A$2:$A$10000,$A991,Observed!$C$2:$C$10000,$C991),"")</f>
        <v/>
      </c>
      <c r="AF991" s="24" t="str">
        <f>IF(ISNUMBER(AVERAGEIFS(Observed!AF$2:AF$10000,Observed!$A$2:$A$10000,$A991,Observed!$C$2:$C$10000,$C991)),AVERAGEIFS(Observed!AF$2:AF$10000,Observed!$A$2:$A$10000,$A991,Observed!$C$2:$C$10000,$C991),"")</f>
        <v/>
      </c>
      <c r="AG991" s="23" t="str">
        <f>IF(ISNUMBER(AVERAGEIFS(Observed!AG$2:AG$10000,Observed!$A$2:$A$10000,$A991,Observed!$C$2:$C$10000,$C991)),AVERAGEIFS(Observed!AG$2:AG$10000,Observed!$A$2:$A$10000,$A991,Observed!$C$2:$C$10000,$C991),"")</f>
        <v/>
      </c>
      <c r="AH991" s="23" t="str">
        <f>IF(ISNUMBER(AVERAGEIFS(Observed!AH$2:AH$10000,Observed!$A$2:$A$10000,$A991,Observed!$C$2:$C$10000,$C991)),AVERAGEIFS(Observed!AH$2:AH$10000,Observed!$A$2:$A$10000,$A991,Observed!$C$2:$C$10000,$C991),"")</f>
        <v/>
      </c>
      <c r="AI991" s="22" t="str">
        <f>IF(ISNUMBER(AVERAGEIFS(Observed!AI$2:AI$10000,Observed!$A$2:$A$10000,$A991,Observed!$C$2:$C$10000,$C991)),AVERAGEIFS(Observed!AI$2:AI$10000,Observed!$A$2:$A$10000,$A991,Observed!$C$2:$C$10000,$C991),"")</f>
        <v/>
      </c>
      <c r="AJ991" s="23">
        <f>IF(ISNUMBER(AVERAGEIFS(Observed!AJ$2:AJ$10000,Observed!$A$2:$A$10000,$A991,Observed!$C$2:$C$10000,$C991)),AVERAGEIFS(Observed!AJ$2:AJ$10000,Observed!$A$2:$A$10000,$A991,Observed!$C$2:$C$10000,$C991),"")</f>
        <v>26.78</v>
      </c>
      <c r="AK991" s="23" t="str">
        <f>IF(ISNUMBER(AVERAGEIFS(Observed!AK$2:AK$10000,Observed!$A$2:$A$10000,$A991,Observed!$C$2:$C$10000,$C991)),AVERAGEIFS(Observed!AK$2:AK$10000,Observed!$A$2:$A$10000,$A991,Observed!$C$2:$C$10000,$C991),"")</f>
        <v/>
      </c>
      <c r="AL991" s="23" t="str">
        <f>IF(ISNUMBER(AVERAGEIFS(Observed!AL$2:AL$10000,Observed!$A$2:$A$10000,$A991,Observed!$C$2:$C$10000,$C991)),AVERAGEIFS(Observed!AL$2:AL$10000,Observed!$A$2:$A$10000,$A991,Observed!$C$2:$C$10000,$C991),"")</f>
        <v/>
      </c>
      <c r="AM991" s="23" t="str">
        <f>IF(ISNUMBER(AVERAGEIFS(Observed!AM$2:AM$10000,Observed!$A$2:$A$10000,$A991,Observed!$C$2:$C$10000,$C991)),AVERAGEIFS(Observed!AM$2:AM$10000,Observed!$A$2:$A$10000,$A991,Observed!$C$2:$C$10000,$C991),"")</f>
        <v/>
      </c>
      <c r="AN991" s="23" t="str">
        <f>IF(ISNUMBER(AVERAGEIFS(Observed!AN$2:AN$10000,Observed!$A$2:$A$10000,$A991,Observed!$C$2:$C$10000,$C991)),AVERAGEIFS(Observed!AN$2:AN$10000,Observed!$A$2:$A$10000,$A991,Observed!$C$2:$C$10000,$C991),"")</f>
        <v/>
      </c>
      <c r="AO991" s="2">
        <f>COUNTIFS(Observed!$A$2:$A$10000,$A991,Observed!$C$2:$C$10000,$C991)</f>
        <v>5</v>
      </c>
      <c r="AP991" s="2">
        <f t="shared" si="19"/>
        <v>1</v>
      </c>
    </row>
    <row r="992" spans="1:42" x14ac:dyDescent="0.25">
      <c r="A992" t="s">
        <v>96</v>
      </c>
      <c r="B992" t="s">
        <v>30</v>
      </c>
      <c r="C992" s="20">
        <v>40641</v>
      </c>
      <c r="D992">
        <v>1</v>
      </c>
      <c r="F992" t="s">
        <v>110</v>
      </c>
      <c r="G992" s="25" t="s">
        <v>115</v>
      </c>
      <c r="J992" s="2"/>
      <c r="K992" s="22" t="str">
        <f>IF(ISNUMBER(AVERAGEIFS(Observed!K$2:K$10000,Observed!$A$2:$A$10000,$A992,Observed!$C$2:$C$10000,$C992)),AVERAGEIFS(Observed!K$2:K$10000,Observed!$A$2:$A$10000,$A992,Observed!$C$2:$C$10000,$C992),"")</f>
        <v/>
      </c>
      <c r="L992" s="23" t="str">
        <f>IF(ISNUMBER(AVERAGEIFS(Observed!L$2:L$10000,Observed!$A$2:$A$10000,$A992,Observed!$C$2:$C$10000,$C992)),AVERAGEIFS(Observed!L$2:L$10000,Observed!$A$2:$A$10000,$A992,Observed!$C$2:$C$10000,$C992),"")</f>
        <v/>
      </c>
      <c r="M992" s="23" t="str">
        <f>IF(ISNUMBER(AVERAGEIFS(Observed!M$2:M$10000,Observed!$A$2:$A$10000,$A992,Observed!$C$2:$C$10000,$C992)),AVERAGEIFS(Observed!M$2:M$10000,Observed!$A$2:$A$10000,$A992,Observed!$C$2:$C$10000,$C992),"")</f>
        <v/>
      </c>
      <c r="N992" s="23" t="str">
        <f>IF(ISNUMBER(AVERAGEIFS(Observed!N$2:N$10000,Observed!$A$2:$A$10000,$A992,Observed!$C$2:$C$10000,$C992)),AVERAGEIFS(Observed!N$2:N$10000,Observed!$A$2:$A$10000,$A992,Observed!$C$2:$C$10000,$C992),"")</f>
        <v/>
      </c>
      <c r="O992" s="23" t="str">
        <f>IF(ISNUMBER(AVERAGEIFS(Observed!O$2:O$10000,Observed!$A$2:$A$10000,$A992,Observed!$C$2:$C$10000,$C992)),AVERAGEIFS(Observed!O$2:O$10000,Observed!$A$2:$A$10000,$A992,Observed!$C$2:$C$10000,$C992),"")</f>
        <v/>
      </c>
      <c r="P992" s="24" t="str">
        <f>IF(ISNUMBER(AVERAGEIFS(Observed!P$2:P$10000,Observed!$A$2:$A$10000,$A992,Observed!$C$2:$C$10000,$C992)),AVERAGEIFS(Observed!P$2:P$10000,Observed!$A$2:$A$10000,$A992,Observed!$C$2:$C$10000,$C992),"")</f>
        <v/>
      </c>
      <c r="Q992" s="24" t="str">
        <f>IF(ISNUMBER(AVERAGEIFS(Observed!Q$2:Q$10000,Observed!$A$2:$A$10000,$A992,Observed!$C$2:$C$10000,$C992)),AVERAGEIFS(Observed!Q$2:Q$10000,Observed!$A$2:$A$10000,$A992,Observed!$C$2:$C$10000,$C992),"")</f>
        <v/>
      </c>
      <c r="R992" s="24" t="str">
        <f>IF(ISNUMBER(AVERAGEIFS(Observed!R$2:R$10000,Observed!$A$2:$A$10000,$A992,Observed!$C$2:$C$10000,$C992)),AVERAGEIFS(Observed!R$2:R$10000,Observed!$A$2:$A$10000,$A992,Observed!$C$2:$C$10000,$C992),"")</f>
        <v/>
      </c>
      <c r="S992" s="22" t="str">
        <f>IF(ISNUMBER(AVERAGEIFS(Observed!S$2:S$10000,Observed!$A$2:$A$10000,$A992,Observed!$C$2:$C$10000,$C992)),AVERAGEIFS(Observed!S$2:S$10000,Observed!$A$2:$A$10000,$A992,Observed!$C$2:$C$10000,$C992),"")</f>
        <v/>
      </c>
      <c r="T992" s="23" t="str">
        <f>IF(ISNUMBER(AVERAGEIFS(Observed!T$2:T$10000,Observed!$A$2:$A$10000,$A992,Observed!$C$2:$C$10000,$C992)),AVERAGEIFS(Observed!T$2:T$10000,Observed!$A$2:$A$10000,$A992,Observed!$C$2:$C$10000,$C992),"")</f>
        <v/>
      </c>
      <c r="U992" s="23" t="str">
        <f>IF(ISNUMBER(AVERAGEIFS(Observed!U$2:U$10000,Observed!$A$2:$A$10000,$A992,Observed!$C$2:$C$10000,$C992)),AVERAGEIFS(Observed!U$2:U$10000,Observed!$A$2:$A$10000,$A992,Observed!$C$2:$C$10000,$C992),"")</f>
        <v/>
      </c>
      <c r="V992" s="23" t="str">
        <f>IF(ISNUMBER(AVERAGEIFS(Observed!V$2:V$10000,Observed!$A$2:$A$10000,$A992,Observed!$C$2:$C$10000,$C992)),AVERAGEIFS(Observed!V$2:V$10000,Observed!$A$2:$A$10000,$A992,Observed!$C$2:$C$10000,$C992),"")</f>
        <v/>
      </c>
      <c r="W992" s="23" t="str">
        <f>IF(ISNUMBER(AVERAGEIFS(Observed!W$2:W$10000,Observed!$A$2:$A$10000,$A992,Observed!$C$2:$C$10000,$C992)),AVERAGEIFS(Observed!W$2:W$10000,Observed!$A$2:$A$10000,$A992,Observed!$C$2:$C$10000,$C992),"")</f>
        <v/>
      </c>
      <c r="X992" s="23" t="str">
        <f>IF(ISNUMBER(AVERAGEIFS(Observed!X$2:X$10000,Observed!$A$2:$A$10000,$A992,Observed!$C$2:$C$10000,$C992)),AVERAGEIFS(Observed!X$2:X$10000,Observed!$A$2:$A$10000,$A992,Observed!$C$2:$C$10000,$C992),"")</f>
        <v/>
      </c>
      <c r="Y992" s="23" t="str">
        <f>IF(ISNUMBER(AVERAGEIFS(Observed!Y$2:Y$10000,Observed!$A$2:$A$10000,$A992,Observed!$C$2:$C$10000,$C992)),AVERAGEIFS(Observed!Y$2:Y$10000,Observed!$A$2:$A$10000,$A992,Observed!$C$2:$C$10000,$C992),"")</f>
        <v/>
      </c>
      <c r="Z992" s="23" t="str">
        <f>IF(ISNUMBER(AVERAGEIFS(Observed!Z$2:Z$10000,Observed!$A$2:$A$10000,$A992,Observed!$C$2:$C$10000,$C992)),AVERAGEIFS(Observed!Z$2:Z$10000,Observed!$A$2:$A$10000,$A992,Observed!$C$2:$C$10000,$C992),"")</f>
        <v/>
      </c>
      <c r="AA992" s="23" t="str">
        <f>IF(ISNUMBER(AVERAGEIFS(Observed!AA$2:AA$10000,Observed!$A$2:$A$10000,$A992,Observed!$C$2:$C$10000,$C992)),AVERAGEIFS(Observed!AA$2:AA$10000,Observed!$A$2:$A$10000,$A992,Observed!$C$2:$C$10000,$C992),"")</f>
        <v/>
      </c>
      <c r="AB992" s="23" t="str">
        <f>IF(ISNUMBER(AVERAGEIFS(Observed!AB$2:AB$10000,Observed!$A$2:$A$10000,$A992,Observed!$C$2:$C$10000,$C992)),AVERAGEIFS(Observed!AB$2:AB$10000,Observed!$A$2:$A$10000,$A992,Observed!$C$2:$C$10000,$C992),"")</f>
        <v/>
      </c>
      <c r="AC992" s="23" t="str">
        <f>IF(ISNUMBER(AVERAGEIFS(Observed!AC$2:AC$10000,Observed!$A$2:$A$10000,$A992,Observed!$C$2:$C$10000,$C992)),AVERAGEIFS(Observed!AC$2:AC$10000,Observed!$A$2:$A$10000,$A992,Observed!$C$2:$C$10000,$C992),"")</f>
        <v/>
      </c>
      <c r="AD992" s="23" t="str">
        <f>IF(ISNUMBER(AVERAGEIFS(Observed!AD$2:AD$10000,Observed!$A$2:$A$10000,$A992,Observed!$C$2:$C$10000,$C992)),AVERAGEIFS(Observed!AD$2:AD$10000,Observed!$A$2:$A$10000,$A992,Observed!$C$2:$C$10000,$C992),"")</f>
        <v/>
      </c>
      <c r="AE992" s="24" t="str">
        <f>IF(ISNUMBER(AVERAGEIFS(Observed!AE$2:AE$10000,Observed!$A$2:$A$10000,$A992,Observed!$C$2:$C$10000,$C992)),AVERAGEIFS(Observed!AE$2:AE$10000,Observed!$A$2:$A$10000,$A992,Observed!$C$2:$C$10000,$C992),"")</f>
        <v/>
      </c>
      <c r="AF992" s="24" t="str">
        <f>IF(ISNUMBER(AVERAGEIFS(Observed!AF$2:AF$10000,Observed!$A$2:$A$10000,$A992,Observed!$C$2:$C$10000,$C992)),AVERAGEIFS(Observed!AF$2:AF$10000,Observed!$A$2:$A$10000,$A992,Observed!$C$2:$C$10000,$C992),"")</f>
        <v/>
      </c>
      <c r="AG992" s="23" t="str">
        <f>IF(ISNUMBER(AVERAGEIFS(Observed!AG$2:AG$10000,Observed!$A$2:$A$10000,$A992,Observed!$C$2:$C$10000,$C992)),AVERAGEIFS(Observed!AG$2:AG$10000,Observed!$A$2:$A$10000,$A992,Observed!$C$2:$C$10000,$C992),"")</f>
        <v/>
      </c>
      <c r="AH992" s="23" t="str">
        <f>IF(ISNUMBER(AVERAGEIFS(Observed!AH$2:AH$10000,Observed!$A$2:$A$10000,$A992,Observed!$C$2:$C$10000,$C992)),AVERAGEIFS(Observed!AH$2:AH$10000,Observed!$A$2:$A$10000,$A992,Observed!$C$2:$C$10000,$C992),"")</f>
        <v/>
      </c>
      <c r="AI992" s="22" t="str">
        <f>IF(ISNUMBER(AVERAGEIFS(Observed!AI$2:AI$10000,Observed!$A$2:$A$10000,$A992,Observed!$C$2:$C$10000,$C992)),AVERAGEIFS(Observed!AI$2:AI$10000,Observed!$A$2:$A$10000,$A992,Observed!$C$2:$C$10000,$C992),"")</f>
        <v/>
      </c>
      <c r="AJ992" s="23">
        <f>IF(ISNUMBER(AVERAGEIFS(Observed!AJ$2:AJ$10000,Observed!$A$2:$A$10000,$A992,Observed!$C$2:$C$10000,$C992)),AVERAGEIFS(Observed!AJ$2:AJ$10000,Observed!$A$2:$A$10000,$A992,Observed!$C$2:$C$10000,$C992),"")</f>
        <v>29.96</v>
      </c>
      <c r="AK992" s="23" t="str">
        <f>IF(ISNUMBER(AVERAGEIFS(Observed!AK$2:AK$10000,Observed!$A$2:$A$10000,$A992,Observed!$C$2:$C$10000,$C992)),AVERAGEIFS(Observed!AK$2:AK$10000,Observed!$A$2:$A$10000,$A992,Observed!$C$2:$C$10000,$C992),"")</f>
        <v/>
      </c>
      <c r="AL992" s="23" t="str">
        <f>IF(ISNUMBER(AVERAGEIFS(Observed!AL$2:AL$10000,Observed!$A$2:$A$10000,$A992,Observed!$C$2:$C$10000,$C992)),AVERAGEIFS(Observed!AL$2:AL$10000,Observed!$A$2:$A$10000,$A992,Observed!$C$2:$C$10000,$C992),"")</f>
        <v/>
      </c>
      <c r="AM992" s="23" t="str">
        <f>IF(ISNUMBER(AVERAGEIFS(Observed!AM$2:AM$10000,Observed!$A$2:$A$10000,$A992,Observed!$C$2:$C$10000,$C992)),AVERAGEIFS(Observed!AM$2:AM$10000,Observed!$A$2:$A$10000,$A992,Observed!$C$2:$C$10000,$C992),"")</f>
        <v/>
      </c>
      <c r="AN992" s="23" t="str">
        <f>IF(ISNUMBER(AVERAGEIFS(Observed!AN$2:AN$10000,Observed!$A$2:$A$10000,$A992,Observed!$C$2:$C$10000,$C992)),AVERAGEIFS(Observed!AN$2:AN$10000,Observed!$A$2:$A$10000,$A992,Observed!$C$2:$C$10000,$C992),"")</f>
        <v/>
      </c>
      <c r="AO992" s="2">
        <f>COUNTIFS(Observed!$A$2:$A$10000,$A992,Observed!$C$2:$C$10000,$C992)</f>
        <v>5</v>
      </c>
      <c r="AP992" s="2">
        <f t="shared" si="19"/>
        <v>1</v>
      </c>
    </row>
    <row r="993" spans="1:42" x14ac:dyDescent="0.25">
      <c r="A993" t="s">
        <v>96</v>
      </c>
      <c r="B993" t="s">
        <v>30</v>
      </c>
      <c r="C993" s="20">
        <v>40651</v>
      </c>
      <c r="D993">
        <v>1</v>
      </c>
      <c r="F993" t="s">
        <v>110</v>
      </c>
      <c r="G993" s="25" t="s">
        <v>115</v>
      </c>
      <c r="J993" s="2"/>
      <c r="K993" s="22" t="str">
        <f>IF(ISNUMBER(AVERAGEIFS(Observed!K$2:K$10000,Observed!$A$2:$A$10000,$A993,Observed!$C$2:$C$10000,$C993)),AVERAGEIFS(Observed!K$2:K$10000,Observed!$A$2:$A$10000,$A993,Observed!$C$2:$C$10000,$C993),"")</f>
        <v/>
      </c>
      <c r="L993" s="23" t="str">
        <f>IF(ISNUMBER(AVERAGEIFS(Observed!L$2:L$10000,Observed!$A$2:$A$10000,$A993,Observed!$C$2:$C$10000,$C993)),AVERAGEIFS(Observed!L$2:L$10000,Observed!$A$2:$A$10000,$A993,Observed!$C$2:$C$10000,$C993),"")</f>
        <v/>
      </c>
      <c r="M993" s="23" t="str">
        <f>IF(ISNUMBER(AVERAGEIFS(Observed!M$2:M$10000,Observed!$A$2:$A$10000,$A993,Observed!$C$2:$C$10000,$C993)),AVERAGEIFS(Observed!M$2:M$10000,Observed!$A$2:$A$10000,$A993,Observed!$C$2:$C$10000,$C993),"")</f>
        <v/>
      </c>
      <c r="N993" s="23" t="str">
        <f>IF(ISNUMBER(AVERAGEIFS(Observed!N$2:N$10000,Observed!$A$2:$A$10000,$A993,Observed!$C$2:$C$10000,$C993)),AVERAGEIFS(Observed!N$2:N$10000,Observed!$A$2:$A$10000,$A993,Observed!$C$2:$C$10000,$C993),"")</f>
        <v/>
      </c>
      <c r="O993" s="23" t="str">
        <f>IF(ISNUMBER(AVERAGEIFS(Observed!O$2:O$10000,Observed!$A$2:$A$10000,$A993,Observed!$C$2:$C$10000,$C993)),AVERAGEIFS(Observed!O$2:O$10000,Observed!$A$2:$A$10000,$A993,Observed!$C$2:$C$10000,$C993),"")</f>
        <v/>
      </c>
      <c r="P993" s="24" t="str">
        <f>IF(ISNUMBER(AVERAGEIFS(Observed!P$2:P$10000,Observed!$A$2:$A$10000,$A993,Observed!$C$2:$C$10000,$C993)),AVERAGEIFS(Observed!P$2:P$10000,Observed!$A$2:$A$10000,$A993,Observed!$C$2:$C$10000,$C993),"")</f>
        <v/>
      </c>
      <c r="Q993" s="24" t="str">
        <f>IF(ISNUMBER(AVERAGEIFS(Observed!Q$2:Q$10000,Observed!$A$2:$A$10000,$A993,Observed!$C$2:$C$10000,$C993)),AVERAGEIFS(Observed!Q$2:Q$10000,Observed!$A$2:$A$10000,$A993,Observed!$C$2:$C$10000,$C993),"")</f>
        <v/>
      </c>
      <c r="R993" s="24" t="str">
        <f>IF(ISNUMBER(AVERAGEIFS(Observed!R$2:R$10000,Observed!$A$2:$A$10000,$A993,Observed!$C$2:$C$10000,$C993)),AVERAGEIFS(Observed!R$2:R$10000,Observed!$A$2:$A$10000,$A993,Observed!$C$2:$C$10000,$C993),"")</f>
        <v/>
      </c>
      <c r="S993" s="22" t="str">
        <f>IF(ISNUMBER(AVERAGEIFS(Observed!S$2:S$10000,Observed!$A$2:$A$10000,$A993,Observed!$C$2:$C$10000,$C993)),AVERAGEIFS(Observed!S$2:S$10000,Observed!$A$2:$A$10000,$A993,Observed!$C$2:$C$10000,$C993),"")</f>
        <v/>
      </c>
      <c r="T993" s="23" t="str">
        <f>IF(ISNUMBER(AVERAGEIFS(Observed!T$2:T$10000,Observed!$A$2:$A$10000,$A993,Observed!$C$2:$C$10000,$C993)),AVERAGEIFS(Observed!T$2:T$10000,Observed!$A$2:$A$10000,$A993,Observed!$C$2:$C$10000,$C993),"")</f>
        <v/>
      </c>
      <c r="U993" s="23" t="str">
        <f>IF(ISNUMBER(AVERAGEIFS(Observed!U$2:U$10000,Observed!$A$2:$A$10000,$A993,Observed!$C$2:$C$10000,$C993)),AVERAGEIFS(Observed!U$2:U$10000,Observed!$A$2:$A$10000,$A993,Observed!$C$2:$C$10000,$C993),"")</f>
        <v/>
      </c>
      <c r="V993" s="23" t="str">
        <f>IF(ISNUMBER(AVERAGEIFS(Observed!V$2:V$10000,Observed!$A$2:$A$10000,$A993,Observed!$C$2:$C$10000,$C993)),AVERAGEIFS(Observed!V$2:V$10000,Observed!$A$2:$A$10000,$A993,Observed!$C$2:$C$10000,$C993),"")</f>
        <v/>
      </c>
      <c r="W993" s="23" t="str">
        <f>IF(ISNUMBER(AVERAGEIFS(Observed!W$2:W$10000,Observed!$A$2:$A$10000,$A993,Observed!$C$2:$C$10000,$C993)),AVERAGEIFS(Observed!W$2:W$10000,Observed!$A$2:$A$10000,$A993,Observed!$C$2:$C$10000,$C993),"")</f>
        <v/>
      </c>
      <c r="X993" s="23" t="str">
        <f>IF(ISNUMBER(AVERAGEIFS(Observed!X$2:X$10000,Observed!$A$2:$A$10000,$A993,Observed!$C$2:$C$10000,$C993)),AVERAGEIFS(Observed!X$2:X$10000,Observed!$A$2:$A$10000,$A993,Observed!$C$2:$C$10000,$C993),"")</f>
        <v/>
      </c>
      <c r="Y993" s="23" t="str">
        <f>IF(ISNUMBER(AVERAGEIFS(Observed!Y$2:Y$10000,Observed!$A$2:$A$10000,$A993,Observed!$C$2:$C$10000,$C993)),AVERAGEIFS(Observed!Y$2:Y$10000,Observed!$A$2:$A$10000,$A993,Observed!$C$2:$C$10000,$C993),"")</f>
        <v/>
      </c>
      <c r="Z993" s="23" t="str">
        <f>IF(ISNUMBER(AVERAGEIFS(Observed!Z$2:Z$10000,Observed!$A$2:$A$10000,$A993,Observed!$C$2:$C$10000,$C993)),AVERAGEIFS(Observed!Z$2:Z$10000,Observed!$A$2:$A$10000,$A993,Observed!$C$2:$C$10000,$C993),"")</f>
        <v/>
      </c>
      <c r="AA993" s="23" t="str">
        <f>IF(ISNUMBER(AVERAGEIFS(Observed!AA$2:AA$10000,Observed!$A$2:$A$10000,$A993,Observed!$C$2:$C$10000,$C993)),AVERAGEIFS(Observed!AA$2:AA$10000,Observed!$A$2:$A$10000,$A993,Observed!$C$2:$C$10000,$C993),"")</f>
        <v/>
      </c>
      <c r="AB993" s="23" t="str">
        <f>IF(ISNUMBER(AVERAGEIFS(Observed!AB$2:AB$10000,Observed!$A$2:$A$10000,$A993,Observed!$C$2:$C$10000,$C993)),AVERAGEIFS(Observed!AB$2:AB$10000,Observed!$A$2:$A$10000,$A993,Observed!$C$2:$C$10000,$C993),"")</f>
        <v/>
      </c>
      <c r="AC993" s="23" t="str">
        <f>IF(ISNUMBER(AVERAGEIFS(Observed!AC$2:AC$10000,Observed!$A$2:$A$10000,$A993,Observed!$C$2:$C$10000,$C993)),AVERAGEIFS(Observed!AC$2:AC$10000,Observed!$A$2:$A$10000,$A993,Observed!$C$2:$C$10000,$C993),"")</f>
        <v/>
      </c>
      <c r="AD993" s="23" t="str">
        <f>IF(ISNUMBER(AVERAGEIFS(Observed!AD$2:AD$10000,Observed!$A$2:$A$10000,$A993,Observed!$C$2:$C$10000,$C993)),AVERAGEIFS(Observed!AD$2:AD$10000,Observed!$A$2:$A$10000,$A993,Observed!$C$2:$C$10000,$C993),"")</f>
        <v/>
      </c>
      <c r="AE993" s="24" t="str">
        <f>IF(ISNUMBER(AVERAGEIFS(Observed!AE$2:AE$10000,Observed!$A$2:$A$10000,$A993,Observed!$C$2:$C$10000,$C993)),AVERAGEIFS(Observed!AE$2:AE$10000,Observed!$A$2:$A$10000,$A993,Observed!$C$2:$C$10000,$C993),"")</f>
        <v/>
      </c>
      <c r="AF993" s="24" t="str">
        <f>IF(ISNUMBER(AVERAGEIFS(Observed!AF$2:AF$10000,Observed!$A$2:$A$10000,$A993,Observed!$C$2:$C$10000,$C993)),AVERAGEIFS(Observed!AF$2:AF$10000,Observed!$A$2:$A$10000,$A993,Observed!$C$2:$C$10000,$C993),"")</f>
        <v/>
      </c>
      <c r="AG993" s="23" t="str">
        <f>IF(ISNUMBER(AVERAGEIFS(Observed!AG$2:AG$10000,Observed!$A$2:$A$10000,$A993,Observed!$C$2:$C$10000,$C993)),AVERAGEIFS(Observed!AG$2:AG$10000,Observed!$A$2:$A$10000,$A993,Observed!$C$2:$C$10000,$C993),"")</f>
        <v/>
      </c>
      <c r="AH993" s="23" t="str">
        <f>IF(ISNUMBER(AVERAGEIFS(Observed!AH$2:AH$10000,Observed!$A$2:$A$10000,$A993,Observed!$C$2:$C$10000,$C993)),AVERAGEIFS(Observed!AH$2:AH$10000,Observed!$A$2:$A$10000,$A993,Observed!$C$2:$C$10000,$C993),"")</f>
        <v/>
      </c>
      <c r="AI993" s="22" t="str">
        <f>IF(ISNUMBER(AVERAGEIFS(Observed!AI$2:AI$10000,Observed!$A$2:$A$10000,$A993,Observed!$C$2:$C$10000,$C993)),AVERAGEIFS(Observed!AI$2:AI$10000,Observed!$A$2:$A$10000,$A993,Observed!$C$2:$C$10000,$C993),"")</f>
        <v/>
      </c>
      <c r="AJ993" s="23">
        <f>IF(ISNUMBER(AVERAGEIFS(Observed!AJ$2:AJ$10000,Observed!$A$2:$A$10000,$A993,Observed!$C$2:$C$10000,$C993)),AVERAGEIFS(Observed!AJ$2:AJ$10000,Observed!$A$2:$A$10000,$A993,Observed!$C$2:$C$10000,$C993),"")</f>
        <v>31.74</v>
      </c>
      <c r="AK993" s="23" t="str">
        <f>IF(ISNUMBER(AVERAGEIFS(Observed!AK$2:AK$10000,Observed!$A$2:$A$10000,$A993,Observed!$C$2:$C$10000,$C993)),AVERAGEIFS(Observed!AK$2:AK$10000,Observed!$A$2:$A$10000,$A993,Observed!$C$2:$C$10000,$C993),"")</f>
        <v/>
      </c>
      <c r="AL993" s="23" t="str">
        <f>IF(ISNUMBER(AVERAGEIFS(Observed!AL$2:AL$10000,Observed!$A$2:$A$10000,$A993,Observed!$C$2:$C$10000,$C993)),AVERAGEIFS(Observed!AL$2:AL$10000,Observed!$A$2:$A$10000,$A993,Observed!$C$2:$C$10000,$C993),"")</f>
        <v/>
      </c>
      <c r="AM993" s="23" t="str">
        <f>IF(ISNUMBER(AVERAGEIFS(Observed!AM$2:AM$10000,Observed!$A$2:$A$10000,$A993,Observed!$C$2:$C$10000,$C993)),AVERAGEIFS(Observed!AM$2:AM$10000,Observed!$A$2:$A$10000,$A993,Observed!$C$2:$C$10000,$C993),"")</f>
        <v/>
      </c>
      <c r="AN993" s="23" t="str">
        <f>IF(ISNUMBER(AVERAGEIFS(Observed!AN$2:AN$10000,Observed!$A$2:$A$10000,$A993,Observed!$C$2:$C$10000,$C993)),AVERAGEIFS(Observed!AN$2:AN$10000,Observed!$A$2:$A$10000,$A993,Observed!$C$2:$C$10000,$C993),"")</f>
        <v/>
      </c>
      <c r="AO993" s="2">
        <f>COUNTIFS(Observed!$A$2:$A$10000,$A993,Observed!$C$2:$C$10000,$C993)</f>
        <v>5</v>
      </c>
      <c r="AP993" s="2">
        <f t="shared" si="19"/>
        <v>1</v>
      </c>
    </row>
    <row r="994" spans="1:42" x14ac:dyDescent="0.25">
      <c r="A994" t="s">
        <v>96</v>
      </c>
      <c r="B994" t="s">
        <v>30</v>
      </c>
      <c r="C994" s="20">
        <v>40659</v>
      </c>
      <c r="D994">
        <v>1</v>
      </c>
      <c r="F994" t="s">
        <v>110</v>
      </c>
      <c r="G994" s="25" t="s">
        <v>115</v>
      </c>
      <c r="J994" s="2"/>
      <c r="K994" s="22" t="str">
        <f>IF(ISNUMBER(AVERAGEIFS(Observed!K$2:K$10000,Observed!$A$2:$A$10000,$A994,Observed!$C$2:$C$10000,$C994)),AVERAGEIFS(Observed!K$2:K$10000,Observed!$A$2:$A$10000,$A994,Observed!$C$2:$C$10000,$C994),"")</f>
        <v/>
      </c>
      <c r="L994" s="23" t="str">
        <f>IF(ISNUMBER(AVERAGEIFS(Observed!L$2:L$10000,Observed!$A$2:$A$10000,$A994,Observed!$C$2:$C$10000,$C994)),AVERAGEIFS(Observed!L$2:L$10000,Observed!$A$2:$A$10000,$A994,Observed!$C$2:$C$10000,$C994),"")</f>
        <v/>
      </c>
      <c r="M994" s="23" t="str">
        <f>IF(ISNUMBER(AVERAGEIFS(Observed!M$2:M$10000,Observed!$A$2:$A$10000,$A994,Observed!$C$2:$C$10000,$C994)),AVERAGEIFS(Observed!M$2:M$10000,Observed!$A$2:$A$10000,$A994,Observed!$C$2:$C$10000,$C994),"")</f>
        <v/>
      </c>
      <c r="N994" s="23" t="str">
        <f>IF(ISNUMBER(AVERAGEIFS(Observed!N$2:N$10000,Observed!$A$2:$A$10000,$A994,Observed!$C$2:$C$10000,$C994)),AVERAGEIFS(Observed!N$2:N$10000,Observed!$A$2:$A$10000,$A994,Observed!$C$2:$C$10000,$C994),"")</f>
        <v/>
      </c>
      <c r="O994" s="23" t="str">
        <f>IF(ISNUMBER(AVERAGEIFS(Observed!O$2:O$10000,Observed!$A$2:$A$10000,$A994,Observed!$C$2:$C$10000,$C994)),AVERAGEIFS(Observed!O$2:O$10000,Observed!$A$2:$A$10000,$A994,Observed!$C$2:$C$10000,$C994),"")</f>
        <v/>
      </c>
      <c r="P994" s="24" t="str">
        <f>IF(ISNUMBER(AVERAGEIFS(Observed!P$2:P$10000,Observed!$A$2:$A$10000,$A994,Observed!$C$2:$C$10000,$C994)),AVERAGEIFS(Observed!P$2:P$10000,Observed!$A$2:$A$10000,$A994,Observed!$C$2:$C$10000,$C994),"")</f>
        <v/>
      </c>
      <c r="Q994" s="24" t="str">
        <f>IF(ISNUMBER(AVERAGEIFS(Observed!Q$2:Q$10000,Observed!$A$2:$A$10000,$A994,Observed!$C$2:$C$10000,$C994)),AVERAGEIFS(Observed!Q$2:Q$10000,Observed!$A$2:$A$10000,$A994,Observed!$C$2:$C$10000,$C994),"")</f>
        <v/>
      </c>
      <c r="R994" s="24" t="str">
        <f>IF(ISNUMBER(AVERAGEIFS(Observed!R$2:R$10000,Observed!$A$2:$A$10000,$A994,Observed!$C$2:$C$10000,$C994)),AVERAGEIFS(Observed!R$2:R$10000,Observed!$A$2:$A$10000,$A994,Observed!$C$2:$C$10000,$C994),"")</f>
        <v/>
      </c>
      <c r="S994" s="22" t="str">
        <f>IF(ISNUMBER(AVERAGEIFS(Observed!S$2:S$10000,Observed!$A$2:$A$10000,$A994,Observed!$C$2:$C$10000,$C994)),AVERAGEIFS(Observed!S$2:S$10000,Observed!$A$2:$A$10000,$A994,Observed!$C$2:$C$10000,$C994),"")</f>
        <v/>
      </c>
      <c r="T994" s="23" t="str">
        <f>IF(ISNUMBER(AVERAGEIFS(Observed!T$2:T$10000,Observed!$A$2:$A$10000,$A994,Observed!$C$2:$C$10000,$C994)),AVERAGEIFS(Observed!T$2:T$10000,Observed!$A$2:$A$10000,$A994,Observed!$C$2:$C$10000,$C994),"")</f>
        <v/>
      </c>
      <c r="U994" s="23" t="str">
        <f>IF(ISNUMBER(AVERAGEIFS(Observed!U$2:U$10000,Observed!$A$2:$A$10000,$A994,Observed!$C$2:$C$10000,$C994)),AVERAGEIFS(Observed!U$2:U$10000,Observed!$A$2:$A$10000,$A994,Observed!$C$2:$C$10000,$C994),"")</f>
        <v/>
      </c>
      <c r="V994" s="23" t="str">
        <f>IF(ISNUMBER(AVERAGEIFS(Observed!V$2:V$10000,Observed!$A$2:$A$10000,$A994,Observed!$C$2:$C$10000,$C994)),AVERAGEIFS(Observed!V$2:V$10000,Observed!$A$2:$A$10000,$A994,Observed!$C$2:$C$10000,$C994),"")</f>
        <v/>
      </c>
      <c r="W994" s="23" t="str">
        <f>IF(ISNUMBER(AVERAGEIFS(Observed!W$2:W$10000,Observed!$A$2:$A$10000,$A994,Observed!$C$2:$C$10000,$C994)),AVERAGEIFS(Observed!W$2:W$10000,Observed!$A$2:$A$10000,$A994,Observed!$C$2:$C$10000,$C994),"")</f>
        <v/>
      </c>
      <c r="X994" s="23" t="str">
        <f>IF(ISNUMBER(AVERAGEIFS(Observed!X$2:X$10000,Observed!$A$2:$A$10000,$A994,Observed!$C$2:$C$10000,$C994)),AVERAGEIFS(Observed!X$2:X$10000,Observed!$A$2:$A$10000,$A994,Observed!$C$2:$C$10000,$C994),"")</f>
        <v/>
      </c>
      <c r="Y994" s="23" t="str">
        <f>IF(ISNUMBER(AVERAGEIFS(Observed!Y$2:Y$10000,Observed!$A$2:$A$10000,$A994,Observed!$C$2:$C$10000,$C994)),AVERAGEIFS(Observed!Y$2:Y$10000,Observed!$A$2:$A$10000,$A994,Observed!$C$2:$C$10000,$C994),"")</f>
        <v/>
      </c>
      <c r="Z994" s="23" t="str">
        <f>IF(ISNUMBER(AVERAGEIFS(Observed!Z$2:Z$10000,Observed!$A$2:$A$10000,$A994,Observed!$C$2:$C$10000,$C994)),AVERAGEIFS(Observed!Z$2:Z$10000,Observed!$A$2:$A$10000,$A994,Observed!$C$2:$C$10000,$C994),"")</f>
        <v/>
      </c>
      <c r="AA994" s="23" t="str">
        <f>IF(ISNUMBER(AVERAGEIFS(Observed!AA$2:AA$10000,Observed!$A$2:$A$10000,$A994,Observed!$C$2:$C$10000,$C994)),AVERAGEIFS(Observed!AA$2:AA$10000,Observed!$A$2:$A$10000,$A994,Observed!$C$2:$C$10000,$C994),"")</f>
        <v/>
      </c>
      <c r="AB994" s="23" t="str">
        <f>IF(ISNUMBER(AVERAGEIFS(Observed!AB$2:AB$10000,Observed!$A$2:$A$10000,$A994,Observed!$C$2:$C$10000,$C994)),AVERAGEIFS(Observed!AB$2:AB$10000,Observed!$A$2:$A$10000,$A994,Observed!$C$2:$C$10000,$C994),"")</f>
        <v/>
      </c>
      <c r="AC994" s="23" t="str">
        <f>IF(ISNUMBER(AVERAGEIFS(Observed!AC$2:AC$10000,Observed!$A$2:$A$10000,$A994,Observed!$C$2:$C$10000,$C994)),AVERAGEIFS(Observed!AC$2:AC$10000,Observed!$A$2:$A$10000,$A994,Observed!$C$2:$C$10000,$C994),"")</f>
        <v/>
      </c>
      <c r="AD994" s="23" t="str">
        <f>IF(ISNUMBER(AVERAGEIFS(Observed!AD$2:AD$10000,Observed!$A$2:$A$10000,$A994,Observed!$C$2:$C$10000,$C994)),AVERAGEIFS(Observed!AD$2:AD$10000,Observed!$A$2:$A$10000,$A994,Observed!$C$2:$C$10000,$C994),"")</f>
        <v/>
      </c>
      <c r="AE994" s="24" t="str">
        <f>IF(ISNUMBER(AVERAGEIFS(Observed!AE$2:AE$10000,Observed!$A$2:$A$10000,$A994,Observed!$C$2:$C$10000,$C994)),AVERAGEIFS(Observed!AE$2:AE$10000,Observed!$A$2:$A$10000,$A994,Observed!$C$2:$C$10000,$C994),"")</f>
        <v/>
      </c>
      <c r="AF994" s="24" t="str">
        <f>IF(ISNUMBER(AVERAGEIFS(Observed!AF$2:AF$10000,Observed!$A$2:$A$10000,$A994,Observed!$C$2:$C$10000,$C994)),AVERAGEIFS(Observed!AF$2:AF$10000,Observed!$A$2:$A$10000,$A994,Observed!$C$2:$C$10000,$C994),"")</f>
        <v/>
      </c>
      <c r="AG994" s="23" t="str">
        <f>IF(ISNUMBER(AVERAGEIFS(Observed!AG$2:AG$10000,Observed!$A$2:$A$10000,$A994,Observed!$C$2:$C$10000,$C994)),AVERAGEIFS(Observed!AG$2:AG$10000,Observed!$A$2:$A$10000,$A994,Observed!$C$2:$C$10000,$C994),"")</f>
        <v/>
      </c>
      <c r="AH994" s="23" t="str">
        <f>IF(ISNUMBER(AVERAGEIFS(Observed!AH$2:AH$10000,Observed!$A$2:$A$10000,$A994,Observed!$C$2:$C$10000,$C994)),AVERAGEIFS(Observed!AH$2:AH$10000,Observed!$A$2:$A$10000,$A994,Observed!$C$2:$C$10000,$C994),"")</f>
        <v/>
      </c>
      <c r="AI994" s="22" t="str">
        <f>IF(ISNUMBER(AVERAGEIFS(Observed!AI$2:AI$10000,Observed!$A$2:$A$10000,$A994,Observed!$C$2:$C$10000,$C994)),AVERAGEIFS(Observed!AI$2:AI$10000,Observed!$A$2:$A$10000,$A994,Observed!$C$2:$C$10000,$C994),"")</f>
        <v/>
      </c>
      <c r="AJ994" s="23">
        <f>IF(ISNUMBER(AVERAGEIFS(Observed!AJ$2:AJ$10000,Observed!$A$2:$A$10000,$A994,Observed!$C$2:$C$10000,$C994)),AVERAGEIFS(Observed!AJ$2:AJ$10000,Observed!$A$2:$A$10000,$A994,Observed!$C$2:$C$10000,$C994),"")</f>
        <v>35.28</v>
      </c>
      <c r="AK994" s="23" t="str">
        <f>IF(ISNUMBER(AVERAGEIFS(Observed!AK$2:AK$10000,Observed!$A$2:$A$10000,$A994,Observed!$C$2:$C$10000,$C994)),AVERAGEIFS(Observed!AK$2:AK$10000,Observed!$A$2:$A$10000,$A994,Observed!$C$2:$C$10000,$C994),"")</f>
        <v/>
      </c>
      <c r="AL994" s="23" t="str">
        <f>IF(ISNUMBER(AVERAGEIFS(Observed!AL$2:AL$10000,Observed!$A$2:$A$10000,$A994,Observed!$C$2:$C$10000,$C994)),AVERAGEIFS(Observed!AL$2:AL$10000,Observed!$A$2:$A$10000,$A994,Observed!$C$2:$C$10000,$C994),"")</f>
        <v/>
      </c>
      <c r="AM994" s="23" t="str">
        <f>IF(ISNUMBER(AVERAGEIFS(Observed!AM$2:AM$10000,Observed!$A$2:$A$10000,$A994,Observed!$C$2:$C$10000,$C994)),AVERAGEIFS(Observed!AM$2:AM$10000,Observed!$A$2:$A$10000,$A994,Observed!$C$2:$C$10000,$C994),"")</f>
        <v/>
      </c>
      <c r="AN994" s="23" t="str">
        <f>IF(ISNUMBER(AVERAGEIFS(Observed!AN$2:AN$10000,Observed!$A$2:$A$10000,$A994,Observed!$C$2:$C$10000,$C994)),AVERAGEIFS(Observed!AN$2:AN$10000,Observed!$A$2:$A$10000,$A994,Observed!$C$2:$C$10000,$C994),"")</f>
        <v/>
      </c>
      <c r="AO994" s="2">
        <f>COUNTIFS(Observed!$A$2:$A$10000,$A994,Observed!$C$2:$C$10000,$C994)</f>
        <v>5</v>
      </c>
      <c r="AP994" s="2">
        <f t="shared" si="19"/>
        <v>1</v>
      </c>
    </row>
    <row r="995" spans="1:42" x14ac:dyDescent="0.25">
      <c r="A995" t="s">
        <v>96</v>
      </c>
      <c r="B995" t="s">
        <v>30</v>
      </c>
      <c r="C995" s="20">
        <v>40665</v>
      </c>
      <c r="D995">
        <v>1</v>
      </c>
      <c r="F995" t="s">
        <v>110</v>
      </c>
      <c r="G995" s="25" t="s">
        <v>115</v>
      </c>
      <c r="J995" s="2"/>
      <c r="K995" s="22" t="str">
        <f>IF(ISNUMBER(AVERAGEIFS(Observed!K$2:K$10000,Observed!$A$2:$A$10000,$A995,Observed!$C$2:$C$10000,$C995)),AVERAGEIFS(Observed!K$2:K$10000,Observed!$A$2:$A$10000,$A995,Observed!$C$2:$C$10000,$C995),"")</f>
        <v/>
      </c>
      <c r="L995" s="23" t="str">
        <f>IF(ISNUMBER(AVERAGEIFS(Observed!L$2:L$10000,Observed!$A$2:$A$10000,$A995,Observed!$C$2:$C$10000,$C995)),AVERAGEIFS(Observed!L$2:L$10000,Observed!$A$2:$A$10000,$A995,Observed!$C$2:$C$10000,$C995),"")</f>
        <v/>
      </c>
      <c r="M995" s="23" t="str">
        <f>IF(ISNUMBER(AVERAGEIFS(Observed!M$2:M$10000,Observed!$A$2:$A$10000,$A995,Observed!$C$2:$C$10000,$C995)),AVERAGEIFS(Observed!M$2:M$10000,Observed!$A$2:$A$10000,$A995,Observed!$C$2:$C$10000,$C995),"")</f>
        <v/>
      </c>
      <c r="N995" s="23" t="str">
        <f>IF(ISNUMBER(AVERAGEIFS(Observed!N$2:N$10000,Observed!$A$2:$A$10000,$A995,Observed!$C$2:$C$10000,$C995)),AVERAGEIFS(Observed!N$2:N$10000,Observed!$A$2:$A$10000,$A995,Observed!$C$2:$C$10000,$C995),"")</f>
        <v/>
      </c>
      <c r="O995" s="23" t="str">
        <f>IF(ISNUMBER(AVERAGEIFS(Observed!O$2:O$10000,Observed!$A$2:$A$10000,$A995,Observed!$C$2:$C$10000,$C995)),AVERAGEIFS(Observed!O$2:O$10000,Observed!$A$2:$A$10000,$A995,Observed!$C$2:$C$10000,$C995),"")</f>
        <v/>
      </c>
      <c r="P995" s="24" t="str">
        <f>IF(ISNUMBER(AVERAGEIFS(Observed!P$2:P$10000,Observed!$A$2:$A$10000,$A995,Observed!$C$2:$C$10000,$C995)),AVERAGEIFS(Observed!P$2:P$10000,Observed!$A$2:$A$10000,$A995,Observed!$C$2:$C$10000,$C995),"")</f>
        <v/>
      </c>
      <c r="Q995" s="24" t="str">
        <f>IF(ISNUMBER(AVERAGEIFS(Observed!Q$2:Q$10000,Observed!$A$2:$A$10000,$A995,Observed!$C$2:$C$10000,$C995)),AVERAGEIFS(Observed!Q$2:Q$10000,Observed!$A$2:$A$10000,$A995,Observed!$C$2:$C$10000,$C995),"")</f>
        <v/>
      </c>
      <c r="R995" s="24" t="str">
        <f>IF(ISNUMBER(AVERAGEIFS(Observed!R$2:R$10000,Observed!$A$2:$A$10000,$A995,Observed!$C$2:$C$10000,$C995)),AVERAGEIFS(Observed!R$2:R$10000,Observed!$A$2:$A$10000,$A995,Observed!$C$2:$C$10000,$C995),"")</f>
        <v/>
      </c>
      <c r="S995" s="22" t="str">
        <f>IF(ISNUMBER(AVERAGEIFS(Observed!S$2:S$10000,Observed!$A$2:$A$10000,$A995,Observed!$C$2:$C$10000,$C995)),AVERAGEIFS(Observed!S$2:S$10000,Observed!$A$2:$A$10000,$A995,Observed!$C$2:$C$10000,$C995),"")</f>
        <v/>
      </c>
      <c r="T995" s="23" t="str">
        <f>IF(ISNUMBER(AVERAGEIFS(Observed!T$2:T$10000,Observed!$A$2:$A$10000,$A995,Observed!$C$2:$C$10000,$C995)),AVERAGEIFS(Observed!T$2:T$10000,Observed!$A$2:$A$10000,$A995,Observed!$C$2:$C$10000,$C995),"")</f>
        <v/>
      </c>
      <c r="U995" s="23" t="str">
        <f>IF(ISNUMBER(AVERAGEIFS(Observed!U$2:U$10000,Observed!$A$2:$A$10000,$A995,Observed!$C$2:$C$10000,$C995)),AVERAGEIFS(Observed!U$2:U$10000,Observed!$A$2:$A$10000,$A995,Observed!$C$2:$C$10000,$C995),"")</f>
        <v/>
      </c>
      <c r="V995" s="23" t="str">
        <f>IF(ISNUMBER(AVERAGEIFS(Observed!V$2:V$10000,Observed!$A$2:$A$10000,$A995,Observed!$C$2:$C$10000,$C995)),AVERAGEIFS(Observed!V$2:V$10000,Observed!$A$2:$A$10000,$A995,Observed!$C$2:$C$10000,$C995),"")</f>
        <v/>
      </c>
      <c r="W995" s="23" t="str">
        <f>IF(ISNUMBER(AVERAGEIFS(Observed!W$2:W$10000,Observed!$A$2:$A$10000,$A995,Observed!$C$2:$C$10000,$C995)),AVERAGEIFS(Observed!W$2:W$10000,Observed!$A$2:$A$10000,$A995,Observed!$C$2:$C$10000,$C995),"")</f>
        <v/>
      </c>
      <c r="X995" s="23" t="str">
        <f>IF(ISNUMBER(AVERAGEIFS(Observed!X$2:X$10000,Observed!$A$2:$A$10000,$A995,Observed!$C$2:$C$10000,$C995)),AVERAGEIFS(Observed!X$2:X$10000,Observed!$A$2:$A$10000,$A995,Observed!$C$2:$C$10000,$C995),"")</f>
        <v/>
      </c>
      <c r="Y995" s="23" t="str">
        <f>IF(ISNUMBER(AVERAGEIFS(Observed!Y$2:Y$10000,Observed!$A$2:$A$10000,$A995,Observed!$C$2:$C$10000,$C995)),AVERAGEIFS(Observed!Y$2:Y$10000,Observed!$A$2:$A$10000,$A995,Observed!$C$2:$C$10000,$C995),"")</f>
        <v/>
      </c>
      <c r="Z995" s="23" t="str">
        <f>IF(ISNUMBER(AVERAGEIFS(Observed!Z$2:Z$10000,Observed!$A$2:$A$10000,$A995,Observed!$C$2:$C$10000,$C995)),AVERAGEIFS(Observed!Z$2:Z$10000,Observed!$A$2:$A$10000,$A995,Observed!$C$2:$C$10000,$C995),"")</f>
        <v/>
      </c>
      <c r="AA995" s="23" t="str">
        <f>IF(ISNUMBER(AVERAGEIFS(Observed!AA$2:AA$10000,Observed!$A$2:$A$10000,$A995,Observed!$C$2:$C$10000,$C995)),AVERAGEIFS(Observed!AA$2:AA$10000,Observed!$A$2:$A$10000,$A995,Observed!$C$2:$C$10000,$C995),"")</f>
        <v/>
      </c>
      <c r="AB995" s="23" t="str">
        <f>IF(ISNUMBER(AVERAGEIFS(Observed!AB$2:AB$10000,Observed!$A$2:$A$10000,$A995,Observed!$C$2:$C$10000,$C995)),AVERAGEIFS(Observed!AB$2:AB$10000,Observed!$A$2:$A$10000,$A995,Observed!$C$2:$C$10000,$C995),"")</f>
        <v/>
      </c>
      <c r="AC995" s="23" t="str">
        <f>IF(ISNUMBER(AVERAGEIFS(Observed!AC$2:AC$10000,Observed!$A$2:$A$10000,$A995,Observed!$C$2:$C$10000,$C995)),AVERAGEIFS(Observed!AC$2:AC$10000,Observed!$A$2:$A$10000,$A995,Observed!$C$2:$C$10000,$C995),"")</f>
        <v/>
      </c>
      <c r="AD995" s="23" t="str">
        <f>IF(ISNUMBER(AVERAGEIFS(Observed!AD$2:AD$10000,Observed!$A$2:$A$10000,$A995,Observed!$C$2:$C$10000,$C995)),AVERAGEIFS(Observed!AD$2:AD$10000,Observed!$A$2:$A$10000,$A995,Observed!$C$2:$C$10000,$C995),"")</f>
        <v/>
      </c>
      <c r="AE995" s="24" t="str">
        <f>IF(ISNUMBER(AVERAGEIFS(Observed!AE$2:AE$10000,Observed!$A$2:$A$10000,$A995,Observed!$C$2:$C$10000,$C995)),AVERAGEIFS(Observed!AE$2:AE$10000,Observed!$A$2:$A$10000,$A995,Observed!$C$2:$C$10000,$C995),"")</f>
        <v/>
      </c>
      <c r="AF995" s="24" t="str">
        <f>IF(ISNUMBER(AVERAGEIFS(Observed!AF$2:AF$10000,Observed!$A$2:$A$10000,$A995,Observed!$C$2:$C$10000,$C995)),AVERAGEIFS(Observed!AF$2:AF$10000,Observed!$A$2:$A$10000,$A995,Observed!$C$2:$C$10000,$C995),"")</f>
        <v/>
      </c>
      <c r="AG995" s="23" t="str">
        <f>IF(ISNUMBER(AVERAGEIFS(Observed!AG$2:AG$10000,Observed!$A$2:$A$10000,$A995,Observed!$C$2:$C$10000,$C995)),AVERAGEIFS(Observed!AG$2:AG$10000,Observed!$A$2:$A$10000,$A995,Observed!$C$2:$C$10000,$C995),"")</f>
        <v/>
      </c>
      <c r="AH995" s="23" t="str">
        <f>IF(ISNUMBER(AVERAGEIFS(Observed!AH$2:AH$10000,Observed!$A$2:$A$10000,$A995,Observed!$C$2:$C$10000,$C995)),AVERAGEIFS(Observed!AH$2:AH$10000,Observed!$A$2:$A$10000,$A995,Observed!$C$2:$C$10000,$C995),"")</f>
        <v/>
      </c>
      <c r="AI995" s="22" t="str">
        <f>IF(ISNUMBER(AVERAGEIFS(Observed!AI$2:AI$10000,Observed!$A$2:$A$10000,$A995,Observed!$C$2:$C$10000,$C995)),AVERAGEIFS(Observed!AI$2:AI$10000,Observed!$A$2:$A$10000,$A995,Observed!$C$2:$C$10000,$C995),"")</f>
        <v/>
      </c>
      <c r="AJ995" s="23">
        <f>IF(ISNUMBER(AVERAGEIFS(Observed!AJ$2:AJ$10000,Observed!$A$2:$A$10000,$A995,Observed!$C$2:$C$10000,$C995)),AVERAGEIFS(Observed!AJ$2:AJ$10000,Observed!$A$2:$A$10000,$A995,Observed!$C$2:$C$10000,$C995),"")</f>
        <v>9.6</v>
      </c>
      <c r="AK995" s="23" t="str">
        <f>IF(ISNUMBER(AVERAGEIFS(Observed!AK$2:AK$10000,Observed!$A$2:$A$10000,$A995,Observed!$C$2:$C$10000,$C995)),AVERAGEIFS(Observed!AK$2:AK$10000,Observed!$A$2:$A$10000,$A995,Observed!$C$2:$C$10000,$C995),"")</f>
        <v/>
      </c>
      <c r="AL995" s="23" t="str">
        <f>IF(ISNUMBER(AVERAGEIFS(Observed!AL$2:AL$10000,Observed!$A$2:$A$10000,$A995,Observed!$C$2:$C$10000,$C995)),AVERAGEIFS(Observed!AL$2:AL$10000,Observed!$A$2:$A$10000,$A995,Observed!$C$2:$C$10000,$C995),"")</f>
        <v/>
      </c>
      <c r="AM995" s="23" t="str">
        <f>IF(ISNUMBER(AVERAGEIFS(Observed!AM$2:AM$10000,Observed!$A$2:$A$10000,$A995,Observed!$C$2:$C$10000,$C995)),AVERAGEIFS(Observed!AM$2:AM$10000,Observed!$A$2:$A$10000,$A995,Observed!$C$2:$C$10000,$C995),"")</f>
        <v/>
      </c>
      <c r="AN995" s="23" t="str">
        <f>IF(ISNUMBER(AVERAGEIFS(Observed!AN$2:AN$10000,Observed!$A$2:$A$10000,$A995,Observed!$C$2:$C$10000,$C995)),AVERAGEIFS(Observed!AN$2:AN$10000,Observed!$A$2:$A$10000,$A995,Observed!$C$2:$C$10000,$C995),"")</f>
        <v/>
      </c>
      <c r="AO995" s="2">
        <f>COUNTIFS(Observed!$A$2:$A$10000,$A995,Observed!$C$2:$C$10000,$C995)</f>
        <v>5</v>
      </c>
      <c r="AP995" s="2">
        <f t="shared" si="19"/>
        <v>1</v>
      </c>
    </row>
    <row r="996" spans="1:42" x14ac:dyDescent="0.25">
      <c r="A996" t="s">
        <v>96</v>
      </c>
      <c r="B996" t="s">
        <v>30</v>
      </c>
      <c r="C996" s="20">
        <v>40672</v>
      </c>
      <c r="D996">
        <v>1</v>
      </c>
      <c r="F996" t="s">
        <v>110</v>
      </c>
      <c r="G996" s="25" t="s">
        <v>115</v>
      </c>
      <c r="J996" s="2"/>
      <c r="K996" s="22" t="str">
        <f>IF(ISNUMBER(AVERAGEIFS(Observed!K$2:K$10000,Observed!$A$2:$A$10000,$A996,Observed!$C$2:$C$10000,$C996)),AVERAGEIFS(Observed!K$2:K$10000,Observed!$A$2:$A$10000,$A996,Observed!$C$2:$C$10000,$C996),"")</f>
        <v/>
      </c>
      <c r="L996" s="23" t="str">
        <f>IF(ISNUMBER(AVERAGEIFS(Observed!L$2:L$10000,Observed!$A$2:$A$10000,$A996,Observed!$C$2:$C$10000,$C996)),AVERAGEIFS(Observed!L$2:L$10000,Observed!$A$2:$A$10000,$A996,Observed!$C$2:$C$10000,$C996),"")</f>
        <v/>
      </c>
      <c r="M996" s="23" t="str">
        <f>IF(ISNUMBER(AVERAGEIFS(Observed!M$2:M$10000,Observed!$A$2:$A$10000,$A996,Observed!$C$2:$C$10000,$C996)),AVERAGEIFS(Observed!M$2:M$10000,Observed!$A$2:$A$10000,$A996,Observed!$C$2:$C$10000,$C996),"")</f>
        <v/>
      </c>
      <c r="N996" s="23" t="str">
        <f>IF(ISNUMBER(AVERAGEIFS(Observed!N$2:N$10000,Observed!$A$2:$A$10000,$A996,Observed!$C$2:$C$10000,$C996)),AVERAGEIFS(Observed!N$2:N$10000,Observed!$A$2:$A$10000,$A996,Observed!$C$2:$C$10000,$C996),"")</f>
        <v/>
      </c>
      <c r="O996" s="23" t="str">
        <f>IF(ISNUMBER(AVERAGEIFS(Observed!O$2:O$10000,Observed!$A$2:$A$10000,$A996,Observed!$C$2:$C$10000,$C996)),AVERAGEIFS(Observed!O$2:O$10000,Observed!$A$2:$A$10000,$A996,Observed!$C$2:$C$10000,$C996),"")</f>
        <v/>
      </c>
      <c r="P996" s="24" t="str">
        <f>IF(ISNUMBER(AVERAGEIFS(Observed!P$2:P$10000,Observed!$A$2:$A$10000,$A996,Observed!$C$2:$C$10000,$C996)),AVERAGEIFS(Observed!P$2:P$10000,Observed!$A$2:$A$10000,$A996,Observed!$C$2:$C$10000,$C996),"")</f>
        <v/>
      </c>
      <c r="Q996" s="24" t="str">
        <f>IF(ISNUMBER(AVERAGEIFS(Observed!Q$2:Q$10000,Observed!$A$2:$A$10000,$A996,Observed!$C$2:$C$10000,$C996)),AVERAGEIFS(Observed!Q$2:Q$10000,Observed!$A$2:$A$10000,$A996,Observed!$C$2:$C$10000,$C996),"")</f>
        <v/>
      </c>
      <c r="R996" s="24" t="str">
        <f>IF(ISNUMBER(AVERAGEIFS(Observed!R$2:R$10000,Observed!$A$2:$A$10000,$A996,Observed!$C$2:$C$10000,$C996)),AVERAGEIFS(Observed!R$2:R$10000,Observed!$A$2:$A$10000,$A996,Observed!$C$2:$C$10000,$C996),"")</f>
        <v/>
      </c>
      <c r="S996" s="22" t="str">
        <f>IF(ISNUMBER(AVERAGEIFS(Observed!S$2:S$10000,Observed!$A$2:$A$10000,$A996,Observed!$C$2:$C$10000,$C996)),AVERAGEIFS(Observed!S$2:S$10000,Observed!$A$2:$A$10000,$A996,Observed!$C$2:$C$10000,$C996),"")</f>
        <v/>
      </c>
      <c r="T996" s="23" t="str">
        <f>IF(ISNUMBER(AVERAGEIFS(Observed!T$2:T$10000,Observed!$A$2:$A$10000,$A996,Observed!$C$2:$C$10000,$C996)),AVERAGEIFS(Observed!T$2:T$10000,Observed!$A$2:$A$10000,$A996,Observed!$C$2:$C$10000,$C996),"")</f>
        <v/>
      </c>
      <c r="U996" s="23" t="str">
        <f>IF(ISNUMBER(AVERAGEIFS(Observed!U$2:U$10000,Observed!$A$2:$A$10000,$A996,Observed!$C$2:$C$10000,$C996)),AVERAGEIFS(Observed!U$2:U$10000,Observed!$A$2:$A$10000,$A996,Observed!$C$2:$C$10000,$C996),"")</f>
        <v/>
      </c>
      <c r="V996" s="23" t="str">
        <f>IF(ISNUMBER(AVERAGEIFS(Observed!V$2:V$10000,Observed!$A$2:$A$10000,$A996,Observed!$C$2:$C$10000,$C996)),AVERAGEIFS(Observed!V$2:V$10000,Observed!$A$2:$A$10000,$A996,Observed!$C$2:$C$10000,$C996),"")</f>
        <v/>
      </c>
      <c r="W996" s="23" t="str">
        <f>IF(ISNUMBER(AVERAGEIFS(Observed!W$2:W$10000,Observed!$A$2:$A$10000,$A996,Observed!$C$2:$C$10000,$C996)),AVERAGEIFS(Observed!W$2:W$10000,Observed!$A$2:$A$10000,$A996,Observed!$C$2:$C$10000,$C996),"")</f>
        <v/>
      </c>
      <c r="X996" s="23" t="str">
        <f>IF(ISNUMBER(AVERAGEIFS(Observed!X$2:X$10000,Observed!$A$2:$A$10000,$A996,Observed!$C$2:$C$10000,$C996)),AVERAGEIFS(Observed!X$2:X$10000,Observed!$A$2:$A$10000,$A996,Observed!$C$2:$C$10000,$C996),"")</f>
        <v/>
      </c>
      <c r="Y996" s="23" t="str">
        <f>IF(ISNUMBER(AVERAGEIFS(Observed!Y$2:Y$10000,Observed!$A$2:$A$10000,$A996,Observed!$C$2:$C$10000,$C996)),AVERAGEIFS(Observed!Y$2:Y$10000,Observed!$A$2:$A$10000,$A996,Observed!$C$2:$C$10000,$C996),"")</f>
        <v/>
      </c>
      <c r="Z996" s="23" t="str">
        <f>IF(ISNUMBER(AVERAGEIFS(Observed!Z$2:Z$10000,Observed!$A$2:$A$10000,$A996,Observed!$C$2:$C$10000,$C996)),AVERAGEIFS(Observed!Z$2:Z$10000,Observed!$A$2:$A$10000,$A996,Observed!$C$2:$C$10000,$C996),"")</f>
        <v/>
      </c>
      <c r="AA996" s="23" t="str">
        <f>IF(ISNUMBER(AVERAGEIFS(Observed!AA$2:AA$10000,Observed!$A$2:$A$10000,$A996,Observed!$C$2:$C$10000,$C996)),AVERAGEIFS(Observed!AA$2:AA$10000,Observed!$A$2:$A$10000,$A996,Observed!$C$2:$C$10000,$C996),"")</f>
        <v/>
      </c>
      <c r="AB996" s="23" t="str">
        <f>IF(ISNUMBER(AVERAGEIFS(Observed!AB$2:AB$10000,Observed!$A$2:$A$10000,$A996,Observed!$C$2:$C$10000,$C996)),AVERAGEIFS(Observed!AB$2:AB$10000,Observed!$A$2:$A$10000,$A996,Observed!$C$2:$C$10000,$C996),"")</f>
        <v/>
      </c>
      <c r="AC996" s="23" t="str">
        <f>IF(ISNUMBER(AVERAGEIFS(Observed!AC$2:AC$10000,Observed!$A$2:$A$10000,$A996,Observed!$C$2:$C$10000,$C996)),AVERAGEIFS(Observed!AC$2:AC$10000,Observed!$A$2:$A$10000,$A996,Observed!$C$2:$C$10000,$C996),"")</f>
        <v/>
      </c>
      <c r="AD996" s="23" t="str">
        <f>IF(ISNUMBER(AVERAGEIFS(Observed!AD$2:AD$10000,Observed!$A$2:$A$10000,$A996,Observed!$C$2:$C$10000,$C996)),AVERAGEIFS(Observed!AD$2:AD$10000,Observed!$A$2:$A$10000,$A996,Observed!$C$2:$C$10000,$C996),"")</f>
        <v/>
      </c>
      <c r="AE996" s="24" t="str">
        <f>IF(ISNUMBER(AVERAGEIFS(Observed!AE$2:AE$10000,Observed!$A$2:$A$10000,$A996,Observed!$C$2:$C$10000,$C996)),AVERAGEIFS(Observed!AE$2:AE$10000,Observed!$A$2:$A$10000,$A996,Observed!$C$2:$C$10000,$C996),"")</f>
        <v/>
      </c>
      <c r="AF996" s="24" t="str">
        <f>IF(ISNUMBER(AVERAGEIFS(Observed!AF$2:AF$10000,Observed!$A$2:$A$10000,$A996,Observed!$C$2:$C$10000,$C996)),AVERAGEIFS(Observed!AF$2:AF$10000,Observed!$A$2:$A$10000,$A996,Observed!$C$2:$C$10000,$C996),"")</f>
        <v/>
      </c>
      <c r="AG996" s="23" t="str">
        <f>IF(ISNUMBER(AVERAGEIFS(Observed!AG$2:AG$10000,Observed!$A$2:$A$10000,$A996,Observed!$C$2:$C$10000,$C996)),AVERAGEIFS(Observed!AG$2:AG$10000,Observed!$A$2:$A$10000,$A996,Observed!$C$2:$C$10000,$C996),"")</f>
        <v/>
      </c>
      <c r="AH996" s="23" t="str">
        <f>IF(ISNUMBER(AVERAGEIFS(Observed!AH$2:AH$10000,Observed!$A$2:$A$10000,$A996,Observed!$C$2:$C$10000,$C996)),AVERAGEIFS(Observed!AH$2:AH$10000,Observed!$A$2:$A$10000,$A996,Observed!$C$2:$C$10000,$C996),"")</f>
        <v/>
      </c>
      <c r="AI996" s="22" t="str">
        <f>IF(ISNUMBER(AVERAGEIFS(Observed!AI$2:AI$10000,Observed!$A$2:$A$10000,$A996,Observed!$C$2:$C$10000,$C996)),AVERAGEIFS(Observed!AI$2:AI$10000,Observed!$A$2:$A$10000,$A996,Observed!$C$2:$C$10000,$C996),"")</f>
        <v/>
      </c>
      <c r="AJ996" s="23">
        <f>IF(ISNUMBER(AVERAGEIFS(Observed!AJ$2:AJ$10000,Observed!$A$2:$A$10000,$A996,Observed!$C$2:$C$10000,$C996)),AVERAGEIFS(Observed!AJ$2:AJ$10000,Observed!$A$2:$A$10000,$A996,Observed!$C$2:$C$10000,$C996),"")</f>
        <v>18</v>
      </c>
      <c r="AK996" s="23" t="str">
        <f>IF(ISNUMBER(AVERAGEIFS(Observed!AK$2:AK$10000,Observed!$A$2:$A$10000,$A996,Observed!$C$2:$C$10000,$C996)),AVERAGEIFS(Observed!AK$2:AK$10000,Observed!$A$2:$A$10000,$A996,Observed!$C$2:$C$10000,$C996),"")</f>
        <v/>
      </c>
      <c r="AL996" s="23" t="str">
        <f>IF(ISNUMBER(AVERAGEIFS(Observed!AL$2:AL$10000,Observed!$A$2:$A$10000,$A996,Observed!$C$2:$C$10000,$C996)),AVERAGEIFS(Observed!AL$2:AL$10000,Observed!$A$2:$A$10000,$A996,Observed!$C$2:$C$10000,$C996),"")</f>
        <v/>
      </c>
      <c r="AM996" s="23" t="str">
        <f>IF(ISNUMBER(AVERAGEIFS(Observed!AM$2:AM$10000,Observed!$A$2:$A$10000,$A996,Observed!$C$2:$C$10000,$C996)),AVERAGEIFS(Observed!AM$2:AM$10000,Observed!$A$2:$A$10000,$A996,Observed!$C$2:$C$10000,$C996),"")</f>
        <v/>
      </c>
      <c r="AN996" s="23" t="str">
        <f>IF(ISNUMBER(AVERAGEIFS(Observed!AN$2:AN$10000,Observed!$A$2:$A$10000,$A996,Observed!$C$2:$C$10000,$C996)),AVERAGEIFS(Observed!AN$2:AN$10000,Observed!$A$2:$A$10000,$A996,Observed!$C$2:$C$10000,$C996),"")</f>
        <v/>
      </c>
      <c r="AO996" s="2">
        <f>COUNTIFS(Observed!$A$2:$A$10000,$A996,Observed!$C$2:$C$10000,$C996)</f>
        <v>5</v>
      </c>
      <c r="AP996" s="2">
        <f t="shared" si="19"/>
        <v>1</v>
      </c>
    </row>
    <row r="997" spans="1:42" x14ac:dyDescent="0.25">
      <c r="A997" t="s">
        <v>96</v>
      </c>
      <c r="B997" t="s">
        <v>30</v>
      </c>
      <c r="C997" s="20">
        <v>40679</v>
      </c>
      <c r="D997">
        <v>1</v>
      </c>
      <c r="F997" t="s">
        <v>110</v>
      </c>
      <c r="G997" s="25" t="s">
        <v>115</v>
      </c>
      <c r="J997" s="2"/>
      <c r="K997" s="22" t="str">
        <f>IF(ISNUMBER(AVERAGEIFS(Observed!K$2:K$10000,Observed!$A$2:$A$10000,$A997,Observed!$C$2:$C$10000,$C997)),AVERAGEIFS(Observed!K$2:K$10000,Observed!$A$2:$A$10000,$A997,Observed!$C$2:$C$10000,$C997),"")</f>
        <v/>
      </c>
      <c r="L997" s="23" t="str">
        <f>IF(ISNUMBER(AVERAGEIFS(Observed!L$2:L$10000,Observed!$A$2:$A$10000,$A997,Observed!$C$2:$C$10000,$C997)),AVERAGEIFS(Observed!L$2:L$10000,Observed!$A$2:$A$10000,$A997,Observed!$C$2:$C$10000,$C997),"")</f>
        <v/>
      </c>
      <c r="M997" s="23" t="str">
        <f>IF(ISNUMBER(AVERAGEIFS(Observed!M$2:M$10000,Observed!$A$2:$A$10000,$A997,Observed!$C$2:$C$10000,$C997)),AVERAGEIFS(Observed!M$2:M$10000,Observed!$A$2:$A$10000,$A997,Observed!$C$2:$C$10000,$C997),"")</f>
        <v/>
      </c>
      <c r="N997" s="23" t="str">
        <f>IF(ISNUMBER(AVERAGEIFS(Observed!N$2:N$10000,Observed!$A$2:$A$10000,$A997,Observed!$C$2:$C$10000,$C997)),AVERAGEIFS(Observed!N$2:N$10000,Observed!$A$2:$A$10000,$A997,Observed!$C$2:$C$10000,$C997),"")</f>
        <v/>
      </c>
      <c r="O997" s="23" t="str">
        <f>IF(ISNUMBER(AVERAGEIFS(Observed!O$2:O$10000,Observed!$A$2:$A$10000,$A997,Observed!$C$2:$C$10000,$C997)),AVERAGEIFS(Observed!O$2:O$10000,Observed!$A$2:$A$10000,$A997,Observed!$C$2:$C$10000,$C997),"")</f>
        <v/>
      </c>
      <c r="P997" s="24" t="str">
        <f>IF(ISNUMBER(AVERAGEIFS(Observed!P$2:P$10000,Observed!$A$2:$A$10000,$A997,Observed!$C$2:$C$10000,$C997)),AVERAGEIFS(Observed!P$2:P$10000,Observed!$A$2:$A$10000,$A997,Observed!$C$2:$C$10000,$C997),"")</f>
        <v/>
      </c>
      <c r="Q997" s="24" t="str">
        <f>IF(ISNUMBER(AVERAGEIFS(Observed!Q$2:Q$10000,Observed!$A$2:$A$10000,$A997,Observed!$C$2:$C$10000,$C997)),AVERAGEIFS(Observed!Q$2:Q$10000,Observed!$A$2:$A$10000,$A997,Observed!$C$2:$C$10000,$C997),"")</f>
        <v/>
      </c>
      <c r="R997" s="24" t="str">
        <f>IF(ISNUMBER(AVERAGEIFS(Observed!R$2:R$10000,Observed!$A$2:$A$10000,$A997,Observed!$C$2:$C$10000,$C997)),AVERAGEIFS(Observed!R$2:R$10000,Observed!$A$2:$A$10000,$A997,Observed!$C$2:$C$10000,$C997),"")</f>
        <v/>
      </c>
      <c r="S997" s="22" t="str">
        <f>IF(ISNUMBER(AVERAGEIFS(Observed!S$2:S$10000,Observed!$A$2:$A$10000,$A997,Observed!$C$2:$C$10000,$C997)),AVERAGEIFS(Observed!S$2:S$10000,Observed!$A$2:$A$10000,$A997,Observed!$C$2:$C$10000,$C997),"")</f>
        <v/>
      </c>
      <c r="T997" s="23" t="str">
        <f>IF(ISNUMBER(AVERAGEIFS(Observed!T$2:T$10000,Observed!$A$2:$A$10000,$A997,Observed!$C$2:$C$10000,$C997)),AVERAGEIFS(Observed!T$2:T$10000,Observed!$A$2:$A$10000,$A997,Observed!$C$2:$C$10000,$C997),"")</f>
        <v/>
      </c>
      <c r="U997" s="23" t="str">
        <f>IF(ISNUMBER(AVERAGEIFS(Observed!U$2:U$10000,Observed!$A$2:$A$10000,$A997,Observed!$C$2:$C$10000,$C997)),AVERAGEIFS(Observed!U$2:U$10000,Observed!$A$2:$A$10000,$A997,Observed!$C$2:$C$10000,$C997),"")</f>
        <v/>
      </c>
      <c r="V997" s="23" t="str">
        <f>IF(ISNUMBER(AVERAGEIFS(Observed!V$2:V$10000,Observed!$A$2:$A$10000,$A997,Observed!$C$2:$C$10000,$C997)),AVERAGEIFS(Observed!V$2:V$10000,Observed!$A$2:$A$10000,$A997,Observed!$C$2:$C$10000,$C997),"")</f>
        <v/>
      </c>
      <c r="W997" s="23" t="str">
        <f>IF(ISNUMBER(AVERAGEIFS(Observed!W$2:W$10000,Observed!$A$2:$A$10000,$A997,Observed!$C$2:$C$10000,$C997)),AVERAGEIFS(Observed!W$2:W$10000,Observed!$A$2:$A$10000,$A997,Observed!$C$2:$C$10000,$C997),"")</f>
        <v/>
      </c>
      <c r="X997" s="23" t="str">
        <f>IF(ISNUMBER(AVERAGEIFS(Observed!X$2:X$10000,Observed!$A$2:$A$10000,$A997,Observed!$C$2:$C$10000,$C997)),AVERAGEIFS(Observed!X$2:X$10000,Observed!$A$2:$A$10000,$A997,Observed!$C$2:$C$10000,$C997),"")</f>
        <v/>
      </c>
      <c r="Y997" s="23" t="str">
        <f>IF(ISNUMBER(AVERAGEIFS(Observed!Y$2:Y$10000,Observed!$A$2:$A$10000,$A997,Observed!$C$2:$C$10000,$C997)),AVERAGEIFS(Observed!Y$2:Y$10000,Observed!$A$2:$A$10000,$A997,Observed!$C$2:$C$10000,$C997),"")</f>
        <v/>
      </c>
      <c r="Z997" s="23" t="str">
        <f>IF(ISNUMBER(AVERAGEIFS(Observed!Z$2:Z$10000,Observed!$A$2:$A$10000,$A997,Observed!$C$2:$C$10000,$C997)),AVERAGEIFS(Observed!Z$2:Z$10000,Observed!$A$2:$A$10000,$A997,Observed!$C$2:$C$10000,$C997),"")</f>
        <v/>
      </c>
      <c r="AA997" s="23" t="str">
        <f>IF(ISNUMBER(AVERAGEIFS(Observed!AA$2:AA$10000,Observed!$A$2:$A$10000,$A997,Observed!$C$2:$C$10000,$C997)),AVERAGEIFS(Observed!AA$2:AA$10000,Observed!$A$2:$A$10000,$A997,Observed!$C$2:$C$10000,$C997),"")</f>
        <v/>
      </c>
      <c r="AB997" s="23" t="str">
        <f>IF(ISNUMBER(AVERAGEIFS(Observed!AB$2:AB$10000,Observed!$A$2:$A$10000,$A997,Observed!$C$2:$C$10000,$C997)),AVERAGEIFS(Observed!AB$2:AB$10000,Observed!$A$2:$A$10000,$A997,Observed!$C$2:$C$10000,$C997),"")</f>
        <v/>
      </c>
      <c r="AC997" s="23" t="str">
        <f>IF(ISNUMBER(AVERAGEIFS(Observed!AC$2:AC$10000,Observed!$A$2:$A$10000,$A997,Observed!$C$2:$C$10000,$C997)),AVERAGEIFS(Observed!AC$2:AC$10000,Observed!$A$2:$A$10000,$A997,Observed!$C$2:$C$10000,$C997),"")</f>
        <v/>
      </c>
      <c r="AD997" s="23" t="str">
        <f>IF(ISNUMBER(AVERAGEIFS(Observed!AD$2:AD$10000,Observed!$A$2:$A$10000,$A997,Observed!$C$2:$C$10000,$C997)),AVERAGEIFS(Observed!AD$2:AD$10000,Observed!$A$2:$A$10000,$A997,Observed!$C$2:$C$10000,$C997),"")</f>
        <v/>
      </c>
      <c r="AE997" s="24" t="str">
        <f>IF(ISNUMBER(AVERAGEIFS(Observed!AE$2:AE$10000,Observed!$A$2:$A$10000,$A997,Observed!$C$2:$C$10000,$C997)),AVERAGEIFS(Observed!AE$2:AE$10000,Observed!$A$2:$A$10000,$A997,Observed!$C$2:$C$10000,$C997),"")</f>
        <v/>
      </c>
      <c r="AF997" s="24" t="str">
        <f>IF(ISNUMBER(AVERAGEIFS(Observed!AF$2:AF$10000,Observed!$A$2:$A$10000,$A997,Observed!$C$2:$C$10000,$C997)),AVERAGEIFS(Observed!AF$2:AF$10000,Observed!$A$2:$A$10000,$A997,Observed!$C$2:$C$10000,$C997),"")</f>
        <v/>
      </c>
      <c r="AG997" s="23" t="str">
        <f>IF(ISNUMBER(AVERAGEIFS(Observed!AG$2:AG$10000,Observed!$A$2:$A$10000,$A997,Observed!$C$2:$C$10000,$C997)),AVERAGEIFS(Observed!AG$2:AG$10000,Observed!$A$2:$A$10000,$A997,Observed!$C$2:$C$10000,$C997),"")</f>
        <v/>
      </c>
      <c r="AH997" s="23" t="str">
        <f>IF(ISNUMBER(AVERAGEIFS(Observed!AH$2:AH$10000,Observed!$A$2:$A$10000,$A997,Observed!$C$2:$C$10000,$C997)),AVERAGEIFS(Observed!AH$2:AH$10000,Observed!$A$2:$A$10000,$A997,Observed!$C$2:$C$10000,$C997),"")</f>
        <v/>
      </c>
      <c r="AI997" s="22" t="str">
        <f>IF(ISNUMBER(AVERAGEIFS(Observed!AI$2:AI$10000,Observed!$A$2:$A$10000,$A997,Observed!$C$2:$C$10000,$C997)),AVERAGEIFS(Observed!AI$2:AI$10000,Observed!$A$2:$A$10000,$A997,Observed!$C$2:$C$10000,$C997),"")</f>
        <v/>
      </c>
      <c r="AJ997" s="23">
        <f>IF(ISNUMBER(AVERAGEIFS(Observed!AJ$2:AJ$10000,Observed!$A$2:$A$10000,$A997,Observed!$C$2:$C$10000,$C997)),AVERAGEIFS(Observed!AJ$2:AJ$10000,Observed!$A$2:$A$10000,$A997,Observed!$C$2:$C$10000,$C997),"")</f>
        <v>23.38</v>
      </c>
      <c r="AK997" s="23" t="str">
        <f>IF(ISNUMBER(AVERAGEIFS(Observed!AK$2:AK$10000,Observed!$A$2:$A$10000,$A997,Observed!$C$2:$C$10000,$C997)),AVERAGEIFS(Observed!AK$2:AK$10000,Observed!$A$2:$A$10000,$A997,Observed!$C$2:$C$10000,$C997),"")</f>
        <v/>
      </c>
      <c r="AL997" s="23" t="str">
        <f>IF(ISNUMBER(AVERAGEIFS(Observed!AL$2:AL$10000,Observed!$A$2:$A$10000,$A997,Observed!$C$2:$C$10000,$C997)),AVERAGEIFS(Observed!AL$2:AL$10000,Observed!$A$2:$A$10000,$A997,Observed!$C$2:$C$10000,$C997),"")</f>
        <v/>
      </c>
      <c r="AM997" s="23" t="str">
        <f>IF(ISNUMBER(AVERAGEIFS(Observed!AM$2:AM$10000,Observed!$A$2:$A$10000,$A997,Observed!$C$2:$C$10000,$C997)),AVERAGEIFS(Observed!AM$2:AM$10000,Observed!$A$2:$A$10000,$A997,Observed!$C$2:$C$10000,$C997),"")</f>
        <v/>
      </c>
      <c r="AN997" s="23" t="str">
        <f>IF(ISNUMBER(AVERAGEIFS(Observed!AN$2:AN$10000,Observed!$A$2:$A$10000,$A997,Observed!$C$2:$C$10000,$C997)),AVERAGEIFS(Observed!AN$2:AN$10000,Observed!$A$2:$A$10000,$A997,Observed!$C$2:$C$10000,$C997),"")</f>
        <v/>
      </c>
      <c r="AO997" s="2">
        <f>COUNTIFS(Observed!$A$2:$A$10000,$A997,Observed!$C$2:$C$10000,$C997)</f>
        <v>5</v>
      </c>
      <c r="AP997" s="2">
        <f t="shared" si="19"/>
        <v>1</v>
      </c>
    </row>
    <row r="998" spans="1:42" x14ac:dyDescent="0.25">
      <c r="A998" t="s">
        <v>96</v>
      </c>
      <c r="B998" t="s">
        <v>30</v>
      </c>
      <c r="C998" s="20">
        <v>40686</v>
      </c>
      <c r="D998">
        <v>1</v>
      </c>
      <c r="F998" t="s">
        <v>110</v>
      </c>
      <c r="G998" s="25" t="s">
        <v>115</v>
      </c>
      <c r="J998" s="2"/>
      <c r="K998" s="22" t="str">
        <f>IF(ISNUMBER(AVERAGEIFS(Observed!K$2:K$10000,Observed!$A$2:$A$10000,$A998,Observed!$C$2:$C$10000,$C998)),AVERAGEIFS(Observed!K$2:K$10000,Observed!$A$2:$A$10000,$A998,Observed!$C$2:$C$10000,$C998),"")</f>
        <v/>
      </c>
      <c r="L998" s="23" t="str">
        <f>IF(ISNUMBER(AVERAGEIFS(Observed!L$2:L$10000,Observed!$A$2:$A$10000,$A998,Observed!$C$2:$C$10000,$C998)),AVERAGEIFS(Observed!L$2:L$10000,Observed!$A$2:$A$10000,$A998,Observed!$C$2:$C$10000,$C998),"")</f>
        <v/>
      </c>
      <c r="M998" s="23" t="str">
        <f>IF(ISNUMBER(AVERAGEIFS(Observed!M$2:M$10000,Observed!$A$2:$A$10000,$A998,Observed!$C$2:$C$10000,$C998)),AVERAGEIFS(Observed!M$2:M$10000,Observed!$A$2:$A$10000,$A998,Observed!$C$2:$C$10000,$C998),"")</f>
        <v/>
      </c>
      <c r="N998" s="23" t="str">
        <f>IF(ISNUMBER(AVERAGEIFS(Observed!N$2:N$10000,Observed!$A$2:$A$10000,$A998,Observed!$C$2:$C$10000,$C998)),AVERAGEIFS(Observed!N$2:N$10000,Observed!$A$2:$A$10000,$A998,Observed!$C$2:$C$10000,$C998),"")</f>
        <v/>
      </c>
      <c r="O998" s="23" t="str">
        <f>IF(ISNUMBER(AVERAGEIFS(Observed!O$2:O$10000,Observed!$A$2:$A$10000,$A998,Observed!$C$2:$C$10000,$C998)),AVERAGEIFS(Observed!O$2:O$10000,Observed!$A$2:$A$10000,$A998,Observed!$C$2:$C$10000,$C998),"")</f>
        <v/>
      </c>
      <c r="P998" s="24" t="str">
        <f>IF(ISNUMBER(AVERAGEIFS(Observed!P$2:P$10000,Observed!$A$2:$A$10000,$A998,Observed!$C$2:$C$10000,$C998)),AVERAGEIFS(Observed!P$2:P$10000,Observed!$A$2:$A$10000,$A998,Observed!$C$2:$C$10000,$C998),"")</f>
        <v/>
      </c>
      <c r="Q998" s="24" t="str">
        <f>IF(ISNUMBER(AVERAGEIFS(Observed!Q$2:Q$10000,Observed!$A$2:$A$10000,$A998,Observed!$C$2:$C$10000,$C998)),AVERAGEIFS(Observed!Q$2:Q$10000,Observed!$A$2:$A$10000,$A998,Observed!$C$2:$C$10000,$C998),"")</f>
        <v/>
      </c>
      <c r="R998" s="24" t="str">
        <f>IF(ISNUMBER(AVERAGEIFS(Observed!R$2:R$10000,Observed!$A$2:$A$10000,$A998,Observed!$C$2:$C$10000,$C998)),AVERAGEIFS(Observed!R$2:R$10000,Observed!$A$2:$A$10000,$A998,Observed!$C$2:$C$10000,$C998),"")</f>
        <v/>
      </c>
      <c r="S998" s="22" t="str">
        <f>IF(ISNUMBER(AVERAGEIFS(Observed!S$2:S$10000,Observed!$A$2:$A$10000,$A998,Observed!$C$2:$C$10000,$C998)),AVERAGEIFS(Observed!S$2:S$10000,Observed!$A$2:$A$10000,$A998,Observed!$C$2:$C$10000,$C998),"")</f>
        <v/>
      </c>
      <c r="T998" s="23" t="str">
        <f>IF(ISNUMBER(AVERAGEIFS(Observed!T$2:T$10000,Observed!$A$2:$A$10000,$A998,Observed!$C$2:$C$10000,$C998)),AVERAGEIFS(Observed!T$2:T$10000,Observed!$A$2:$A$10000,$A998,Observed!$C$2:$C$10000,$C998),"")</f>
        <v/>
      </c>
      <c r="U998" s="23" t="str">
        <f>IF(ISNUMBER(AVERAGEIFS(Observed!U$2:U$10000,Observed!$A$2:$A$10000,$A998,Observed!$C$2:$C$10000,$C998)),AVERAGEIFS(Observed!U$2:U$10000,Observed!$A$2:$A$10000,$A998,Observed!$C$2:$C$10000,$C998),"")</f>
        <v/>
      </c>
      <c r="V998" s="23" t="str">
        <f>IF(ISNUMBER(AVERAGEIFS(Observed!V$2:V$10000,Observed!$A$2:$A$10000,$A998,Observed!$C$2:$C$10000,$C998)),AVERAGEIFS(Observed!V$2:V$10000,Observed!$A$2:$A$10000,$A998,Observed!$C$2:$C$10000,$C998),"")</f>
        <v/>
      </c>
      <c r="W998" s="23" t="str">
        <f>IF(ISNUMBER(AVERAGEIFS(Observed!W$2:W$10000,Observed!$A$2:$A$10000,$A998,Observed!$C$2:$C$10000,$C998)),AVERAGEIFS(Observed!W$2:W$10000,Observed!$A$2:$A$10000,$A998,Observed!$C$2:$C$10000,$C998),"")</f>
        <v/>
      </c>
      <c r="X998" s="23" t="str">
        <f>IF(ISNUMBER(AVERAGEIFS(Observed!X$2:X$10000,Observed!$A$2:$A$10000,$A998,Observed!$C$2:$C$10000,$C998)),AVERAGEIFS(Observed!X$2:X$10000,Observed!$A$2:$A$10000,$A998,Observed!$C$2:$C$10000,$C998),"")</f>
        <v/>
      </c>
      <c r="Y998" s="23" t="str">
        <f>IF(ISNUMBER(AVERAGEIFS(Observed!Y$2:Y$10000,Observed!$A$2:$A$10000,$A998,Observed!$C$2:$C$10000,$C998)),AVERAGEIFS(Observed!Y$2:Y$10000,Observed!$A$2:$A$10000,$A998,Observed!$C$2:$C$10000,$C998),"")</f>
        <v/>
      </c>
      <c r="Z998" s="23" t="str">
        <f>IF(ISNUMBER(AVERAGEIFS(Observed!Z$2:Z$10000,Observed!$A$2:$A$10000,$A998,Observed!$C$2:$C$10000,$C998)),AVERAGEIFS(Observed!Z$2:Z$10000,Observed!$A$2:$A$10000,$A998,Observed!$C$2:$C$10000,$C998),"")</f>
        <v/>
      </c>
      <c r="AA998" s="23" t="str">
        <f>IF(ISNUMBER(AVERAGEIFS(Observed!AA$2:AA$10000,Observed!$A$2:$A$10000,$A998,Observed!$C$2:$C$10000,$C998)),AVERAGEIFS(Observed!AA$2:AA$10000,Observed!$A$2:$A$10000,$A998,Observed!$C$2:$C$10000,$C998),"")</f>
        <v/>
      </c>
      <c r="AB998" s="23" t="str">
        <f>IF(ISNUMBER(AVERAGEIFS(Observed!AB$2:AB$10000,Observed!$A$2:$A$10000,$A998,Observed!$C$2:$C$10000,$C998)),AVERAGEIFS(Observed!AB$2:AB$10000,Observed!$A$2:$A$10000,$A998,Observed!$C$2:$C$10000,$C998),"")</f>
        <v/>
      </c>
      <c r="AC998" s="23" t="str">
        <f>IF(ISNUMBER(AVERAGEIFS(Observed!AC$2:AC$10000,Observed!$A$2:$A$10000,$A998,Observed!$C$2:$C$10000,$C998)),AVERAGEIFS(Observed!AC$2:AC$10000,Observed!$A$2:$A$10000,$A998,Observed!$C$2:$C$10000,$C998),"")</f>
        <v/>
      </c>
      <c r="AD998" s="23" t="str">
        <f>IF(ISNUMBER(AVERAGEIFS(Observed!AD$2:AD$10000,Observed!$A$2:$A$10000,$A998,Observed!$C$2:$C$10000,$C998)),AVERAGEIFS(Observed!AD$2:AD$10000,Observed!$A$2:$A$10000,$A998,Observed!$C$2:$C$10000,$C998),"")</f>
        <v/>
      </c>
      <c r="AE998" s="24" t="str">
        <f>IF(ISNUMBER(AVERAGEIFS(Observed!AE$2:AE$10000,Observed!$A$2:$A$10000,$A998,Observed!$C$2:$C$10000,$C998)),AVERAGEIFS(Observed!AE$2:AE$10000,Observed!$A$2:$A$10000,$A998,Observed!$C$2:$C$10000,$C998),"")</f>
        <v/>
      </c>
      <c r="AF998" s="24" t="str">
        <f>IF(ISNUMBER(AVERAGEIFS(Observed!AF$2:AF$10000,Observed!$A$2:$A$10000,$A998,Observed!$C$2:$C$10000,$C998)),AVERAGEIFS(Observed!AF$2:AF$10000,Observed!$A$2:$A$10000,$A998,Observed!$C$2:$C$10000,$C998),"")</f>
        <v/>
      </c>
      <c r="AG998" s="23" t="str">
        <f>IF(ISNUMBER(AVERAGEIFS(Observed!AG$2:AG$10000,Observed!$A$2:$A$10000,$A998,Observed!$C$2:$C$10000,$C998)),AVERAGEIFS(Observed!AG$2:AG$10000,Observed!$A$2:$A$10000,$A998,Observed!$C$2:$C$10000,$C998),"")</f>
        <v/>
      </c>
      <c r="AH998" s="23" t="str">
        <f>IF(ISNUMBER(AVERAGEIFS(Observed!AH$2:AH$10000,Observed!$A$2:$A$10000,$A998,Observed!$C$2:$C$10000,$C998)),AVERAGEIFS(Observed!AH$2:AH$10000,Observed!$A$2:$A$10000,$A998,Observed!$C$2:$C$10000,$C998),"")</f>
        <v/>
      </c>
      <c r="AI998" s="22" t="str">
        <f>IF(ISNUMBER(AVERAGEIFS(Observed!AI$2:AI$10000,Observed!$A$2:$A$10000,$A998,Observed!$C$2:$C$10000,$C998)),AVERAGEIFS(Observed!AI$2:AI$10000,Observed!$A$2:$A$10000,$A998,Observed!$C$2:$C$10000,$C998),"")</f>
        <v/>
      </c>
      <c r="AJ998" s="23">
        <f>IF(ISNUMBER(AVERAGEIFS(Observed!AJ$2:AJ$10000,Observed!$A$2:$A$10000,$A998,Observed!$C$2:$C$10000,$C998)),AVERAGEIFS(Observed!AJ$2:AJ$10000,Observed!$A$2:$A$10000,$A998,Observed!$C$2:$C$10000,$C998),"")</f>
        <v>27.959999999999997</v>
      </c>
      <c r="AK998" s="23" t="str">
        <f>IF(ISNUMBER(AVERAGEIFS(Observed!AK$2:AK$10000,Observed!$A$2:$A$10000,$A998,Observed!$C$2:$C$10000,$C998)),AVERAGEIFS(Observed!AK$2:AK$10000,Observed!$A$2:$A$10000,$A998,Observed!$C$2:$C$10000,$C998),"")</f>
        <v/>
      </c>
      <c r="AL998" s="23" t="str">
        <f>IF(ISNUMBER(AVERAGEIFS(Observed!AL$2:AL$10000,Observed!$A$2:$A$10000,$A998,Observed!$C$2:$C$10000,$C998)),AVERAGEIFS(Observed!AL$2:AL$10000,Observed!$A$2:$A$10000,$A998,Observed!$C$2:$C$10000,$C998),"")</f>
        <v/>
      </c>
      <c r="AM998" s="23" t="str">
        <f>IF(ISNUMBER(AVERAGEIFS(Observed!AM$2:AM$10000,Observed!$A$2:$A$10000,$A998,Observed!$C$2:$C$10000,$C998)),AVERAGEIFS(Observed!AM$2:AM$10000,Observed!$A$2:$A$10000,$A998,Observed!$C$2:$C$10000,$C998),"")</f>
        <v/>
      </c>
      <c r="AN998" s="23" t="str">
        <f>IF(ISNUMBER(AVERAGEIFS(Observed!AN$2:AN$10000,Observed!$A$2:$A$10000,$A998,Observed!$C$2:$C$10000,$C998)),AVERAGEIFS(Observed!AN$2:AN$10000,Observed!$A$2:$A$10000,$A998,Observed!$C$2:$C$10000,$C998),"")</f>
        <v/>
      </c>
      <c r="AO998" s="2">
        <f>COUNTIFS(Observed!$A$2:$A$10000,$A998,Observed!$C$2:$C$10000,$C998)</f>
        <v>5</v>
      </c>
      <c r="AP998" s="2">
        <f t="shared" si="19"/>
        <v>1</v>
      </c>
    </row>
    <row r="999" spans="1:42" x14ac:dyDescent="0.25">
      <c r="A999" t="s">
        <v>96</v>
      </c>
      <c r="B999" t="s">
        <v>30</v>
      </c>
      <c r="C999" s="20">
        <v>40693</v>
      </c>
      <c r="D999">
        <v>1</v>
      </c>
      <c r="F999" t="s">
        <v>110</v>
      </c>
      <c r="G999" s="25" t="s">
        <v>115</v>
      </c>
      <c r="J999" s="2"/>
      <c r="K999" s="22" t="str">
        <f>IF(ISNUMBER(AVERAGEIFS(Observed!K$2:K$10000,Observed!$A$2:$A$10000,$A999,Observed!$C$2:$C$10000,$C999)),AVERAGEIFS(Observed!K$2:K$10000,Observed!$A$2:$A$10000,$A999,Observed!$C$2:$C$10000,$C999),"")</f>
        <v/>
      </c>
      <c r="L999" s="23" t="str">
        <f>IF(ISNUMBER(AVERAGEIFS(Observed!L$2:L$10000,Observed!$A$2:$A$10000,$A999,Observed!$C$2:$C$10000,$C999)),AVERAGEIFS(Observed!L$2:L$10000,Observed!$A$2:$A$10000,$A999,Observed!$C$2:$C$10000,$C999),"")</f>
        <v/>
      </c>
      <c r="M999" s="23" t="str">
        <f>IF(ISNUMBER(AVERAGEIFS(Observed!M$2:M$10000,Observed!$A$2:$A$10000,$A999,Observed!$C$2:$C$10000,$C999)),AVERAGEIFS(Observed!M$2:M$10000,Observed!$A$2:$A$10000,$A999,Observed!$C$2:$C$10000,$C999),"")</f>
        <v/>
      </c>
      <c r="N999" s="23" t="str">
        <f>IF(ISNUMBER(AVERAGEIFS(Observed!N$2:N$10000,Observed!$A$2:$A$10000,$A999,Observed!$C$2:$C$10000,$C999)),AVERAGEIFS(Observed!N$2:N$10000,Observed!$A$2:$A$10000,$A999,Observed!$C$2:$C$10000,$C999),"")</f>
        <v/>
      </c>
      <c r="O999" s="23" t="str">
        <f>IF(ISNUMBER(AVERAGEIFS(Observed!O$2:O$10000,Observed!$A$2:$A$10000,$A999,Observed!$C$2:$C$10000,$C999)),AVERAGEIFS(Observed!O$2:O$10000,Observed!$A$2:$A$10000,$A999,Observed!$C$2:$C$10000,$C999),"")</f>
        <v/>
      </c>
      <c r="P999" s="24" t="str">
        <f>IF(ISNUMBER(AVERAGEIFS(Observed!P$2:P$10000,Observed!$A$2:$A$10000,$A999,Observed!$C$2:$C$10000,$C999)),AVERAGEIFS(Observed!P$2:P$10000,Observed!$A$2:$A$10000,$A999,Observed!$C$2:$C$10000,$C999),"")</f>
        <v/>
      </c>
      <c r="Q999" s="24" t="str">
        <f>IF(ISNUMBER(AVERAGEIFS(Observed!Q$2:Q$10000,Observed!$A$2:$A$10000,$A999,Observed!$C$2:$C$10000,$C999)),AVERAGEIFS(Observed!Q$2:Q$10000,Observed!$A$2:$A$10000,$A999,Observed!$C$2:$C$10000,$C999),"")</f>
        <v/>
      </c>
      <c r="R999" s="24" t="str">
        <f>IF(ISNUMBER(AVERAGEIFS(Observed!R$2:R$10000,Observed!$A$2:$A$10000,$A999,Observed!$C$2:$C$10000,$C999)),AVERAGEIFS(Observed!R$2:R$10000,Observed!$A$2:$A$10000,$A999,Observed!$C$2:$C$10000,$C999),"")</f>
        <v/>
      </c>
      <c r="S999" s="22" t="str">
        <f>IF(ISNUMBER(AVERAGEIFS(Observed!S$2:S$10000,Observed!$A$2:$A$10000,$A999,Observed!$C$2:$C$10000,$C999)),AVERAGEIFS(Observed!S$2:S$10000,Observed!$A$2:$A$10000,$A999,Observed!$C$2:$C$10000,$C999),"")</f>
        <v/>
      </c>
      <c r="T999" s="23" t="str">
        <f>IF(ISNUMBER(AVERAGEIFS(Observed!T$2:T$10000,Observed!$A$2:$A$10000,$A999,Observed!$C$2:$C$10000,$C999)),AVERAGEIFS(Observed!T$2:T$10000,Observed!$A$2:$A$10000,$A999,Observed!$C$2:$C$10000,$C999),"")</f>
        <v/>
      </c>
      <c r="U999" s="23" t="str">
        <f>IF(ISNUMBER(AVERAGEIFS(Observed!U$2:U$10000,Observed!$A$2:$A$10000,$A999,Observed!$C$2:$C$10000,$C999)),AVERAGEIFS(Observed!U$2:U$10000,Observed!$A$2:$A$10000,$A999,Observed!$C$2:$C$10000,$C999),"")</f>
        <v/>
      </c>
      <c r="V999" s="23" t="str">
        <f>IF(ISNUMBER(AVERAGEIFS(Observed!V$2:V$10000,Observed!$A$2:$A$10000,$A999,Observed!$C$2:$C$10000,$C999)),AVERAGEIFS(Observed!V$2:V$10000,Observed!$A$2:$A$10000,$A999,Observed!$C$2:$C$10000,$C999),"")</f>
        <v/>
      </c>
      <c r="W999" s="23" t="str">
        <f>IF(ISNUMBER(AVERAGEIFS(Observed!W$2:W$10000,Observed!$A$2:$A$10000,$A999,Observed!$C$2:$C$10000,$C999)),AVERAGEIFS(Observed!W$2:W$10000,Observed!$A$2:$A$10000,$A999,Observed!$C$2:$C$10000,$C999),"")</f>
        <v/>
      </c>
      <c r="X999" s="23" t="str">
        <f>IF(ISNUMBER(AVERAGEIFS(Observed!X$2:X$10000,Observed!$A$2:$A$10000,$A999,Observed!$C$2:$C$10000,$C999)),AVERAGEIFS(Observed!X$2:X$10000,Observed!$A$2:$A$10000,$A999,Observed!$C$2:$C$10000,$C999),"")</f>
        <v/>
      </c>
      <c r="Y999" s="23" t="str">
        <f>IF(ISNUMBER(AVERAGEIFS(Observed!Y$2:Y$10000,Observed!$A$2:$A$10000,$A999,Observed!$C$2:$C$10000,$C999)),AVERAGEIFS(Observed!Y$2:Y$10000,Observed!$A$2:$A$10000,$A999,Observed!$C$2:$C$10000,$C999),"")</f>
        <v/>
      </c>
      <c r="Z999" s="23" t="str">
        <f>IF(ISNUMBER(AVERAGEIFS(Observed!Z$2:Z$10000,Observed!$A$2:$A$10000,$A999,Observed!$C$2:$C$10000,$C999)),AVERAGEIFS(Observed!Z$2:Z$10000,Observed!$A$2:$A$10000,$A999,Observed!$C$2:$C$10000,$C999),"")</f>
        <v/>
      </c>
      <c r="AA999" s="23" t="str">
        <f>IF(ISNUMBER(AVERAGEIFS(Observed!AA$2:AA$10000,Observed!$A$2:$A$10000,$A999,Observed!$C$2:$C$10000,$C999)),AVERAGEIFS(Observed!AA$2:AA$10000,Observed!$A$2:$A$10000,$A999,Observed!$C$2:$C$10000,$C999),"")</f>
        <v/>
      </c>
      <c r="AB999" s="23" t="str">
        <f>IF(ISNUMBER(AVERAGEIFS(Observed!AB$2:AB$10000,Observed!$A$2:$A$10000,$A999,Observed!$C$2:$C$10000,$C999)),AVERAGEIFS(Observed!AB$2:AB$10000,Observed!$A$2:$A$10000,$A999,Observed!$C$2:$C$10000,$C999),"")</f>
        <v/>
      </c>
      <c r="AC999" s="23" t="str">
        <f>IF(ISNUMBER(AVERAGEIFS(Observed!AC$2:AC$10000,Observed!$A$2:$A$10000,$A999,Observed!$C$2:$C$10000,$C999)),AVERAGEIFS(Observed!AC$2:AC$10000,Observed!$A$2:$A$10000,$A999,Observed!$C$2:$C$10000,$C999),"")</f>
        <v/>
      </c>
      <c r="AD999" s="23" t="str">
        <f>IF(ISNUMBER(AVERAGEIFS(Observed!AD$2:AD$10000,Observed!$A$2:$A$10000,$A999,Observed!$C$2:$C$10000,$C999)),AVERAGEIFS(Observed!AD$2:AD$10000,Observed!$A$2:$A$10000,$A999,Observed!$C$2:$C$10000,$C999),"")</f>
        <v/>
      </c>
      <c r="AE999" s="24" t="str">
        <f>IF(ISNUMBER(AVERAGEIFS(Observed!AE$2:AE$10000,Observed!$A$2:$A$10000,$A999,Observed!$C$2:$C$10000,$C999)),AVERAGEIFS(Observed!AE$2:AE$10000,Observed!$A$2:$A$10000,$A999,Observed!$C$2:$C$10000,$C999),"")</f>
        <v/>
      </c>
      <c r="AF999" s="24" t="str">
        <f>IF(ISNUMBER(AVERAGEIFS(Observed!AF$2:AF$10000,Observed!$A$2:$A$10000,$A999,Observed!$C$2:$C$10000,$C999)),AVERAGEIFS(Observed!AF$2:AF$10000,Observed!$A$2:$A$10000,$A999,Observed!$C$2:$C$10000,$C999),"")</f>
        <v/>
      </c>
      <c r="AG999" s="23" t="str">
        <f>IF(ISNUMBER(AVERAGEIFS(Observed!AG$2:AG$10000,Observed!$A$2:$A$10000,$A999,Observed!$C$2:$C$10000,$C999)),AVERAGEIFS(Observed!AG$2:AG$10000,Observed!$A$2:$A$10000,$A999,Observed!$C$2:$C$10000,$C999),"")</f>
        <v/>
      </c>
      <c r="AH999" s="23" t="str">
        <f>IF(ISNUMBER(AVERAGEIFS(Observed!AH$2:AH$10000,Observed!$A$2:$A$10000,$A999,Observed!$C$2:$C$10000,$C999)),AVERAGEIFS(Observed!AH$2:AH$10000,Observed!$A$2:$A$10000,$A999,Observed!$C$2:$C$10000,$C999),"")</f>
        <v/>
      </c>
      <c r="AI999" s="22" t="str">
        <f>IF(ISNUMBER(AVERAGEIFS(Observed!AI$2:AI$10000,Observed!$A$2:$A$10000,$A999,Observed!$C$2:$C$10000,$C999)),AVERAGEIFS(Observed!AI$2:AI$10000,Observed!$A$2:$A$10000,$A999,Observed!$C$2:$C$10000,$C999),"")</f>
        <v/>
      </c>
      <c r="AJ999" s="23">
        <f>IF(ISNUMBER(AVERAGEIFS(Observed!AJ$2:AJ$10000,Observed!$A$2:$A$10000,$A999,Observed!$C$2:$C$10000,$C999)),AVERAGEIFS(Observed!AJ$2:AJ$10000,Observed!$A$2:$A$10000,$A999,Observed!$C$2:$C$10000,$C999),"")</f>
        <v>28.979999999999997</v>
      </c>
      <c r="AK999" s="23" t="str">
        <f>IF(ISNUMBER(AVERAGEIFS(Observed!AK$2:AK$10000,Observed!$A$2:$A$10000,$A999,Observed!$C$2:$C$10000,$C999)),AVERAGEIFS(Observed!AK$2:AK$10000,Observed!$A$2:$A$10000,$A999,Observed!$C$2:$C$10000,$C999),"")</f>
        <v/>
      </c>
      <c r="AL999" s="23" t="str">
        <f>IF(ISNUMBER(AVERAGEIFS(Observed!AL$2:AL$10000,Observed!$A$2:$A$10000,$A999,Observed!$C$2:$C$10000,$C999)),AVERAGEIFS(Observed!AL$2:AL$10000,Observed!$A$2:$A$10000,$A999,Observed!$C$2:$C$10000,$C999),"")</f>
        <v/>
      </c>
      <c r="AM999" s="23" t="str">
        <f>IF(ISNUMBER(AVERAGEIFS(Observed!AM$2:AM$10000,Observed!$A$2:$A$10000,$A999,Observed!$C$2:$C$10000,$C999)),AVERAGEIFS(Observed!AM$2:AM$10000,Observed!$A$2:$A$10000,$A999,Observed!$C$2:$C$10000,$C999),"")</f>
        <v/>
      </c>
      <c r="AN999" s="23" t="str">
        <f>IF(ISNUMBER(AVERAGEIFS(Observed!AN$2:AN$10000,Observed!$A$2:$A$10000,$A999,Observed!$C$2:$C$10000,$C999)),AVERAGEIFS(Observed!AN$2:AN$10000,Observed!$A$2:$A$10000,$A999,Observed!$C$2:$C$10000,$C999),"")</f>
        <v/>
      </c>
      <c r="AO999" s="2">
        <f>COUNTIFS(Observed!$A$2:$A$10000,$A999,Observed!$C$2:$C$10000,$C999)</f>
        <v>5</v>
      </c>
      <c r="AP999" s="2">
        <f t="shared" si="19"/>
        <v>1</v>
      </c>
    </row>
    <row r="1000" spans="1:42" x14ac:dyDescent="0.25">
      <c r="A1000" t="s">
        <v>96</v>
      </c>
      <c r="B1000" t="s">
        <v>30</v>
      </c>
      <c r="C1000" s="20">
        <v>40701</v>
      </c>
      <c r="D1000">
        <v>1</v>
      </c>
      <c r="F1000" t="s">
        <v>110</v>
      </c>
      <c r="G1000" s="25" t="s">
        <v>115</v>
      </c>
      <c r="J1000" s="2"/>
      <c r="K1000" s="22" t="str">
        <f>IF(ISNUMBER(AVERAGEIFS(Observed!K$2:K$10000,Observed!$A$2:$A$10000,$A1000,Observed!$C$2:$C$10000,$C1000)),AVERAGEIFS(Observed!K$2:K$10000,Observed!$A$2:$A$10000,$A1000,Observed!$C$2:$C$10000,$C1000),"")</f>
        <v/>
      </c>
      <c r="L1000" s="23" t="str">
        <f>IF(ISNUMBER(AVERAGEIFS(Observed!L$2:L$10000,Observed!$A$2:$A$10000,$A1000,Observed!$C$2:$C$10000,$C1000)),AVERAGEIFS(Observed!L$2:L$10000,Observed!$A$2:$A$10000,$A1000,Observed!$C$2:$C$10000,$C1000),"")</f>
        <v/>
      </c>
      <c r="M1000" s="23" t="str">
        <f>IF(ISNUMBER(AVERAGEIFS(Observed!M$2:M$10000,Observed!$A$2:$A$10000,$A1000,Observed!$C$2:$C$10000,$C1000)),AVERAGEIFS(Observed!M$2:M$10000,Observed!$A$2:$A$10000,$A1000,Observed!$C$2:$C$10000,$C1000),"")</f>
        <v/>
      </c>
      <c r="N1000" s="23" t="str">
        <f>IF(ISNUMBER(AVERAGEIFS(Observed!N$2:N$10000,Observed!$A$2:$A$10000,$A1000,Observed!$C$2:$C$10000,$C1000)),AVERAGEIFS(Observed!N$2:N$10000,Observed!$A$2:$A$10000,$A1000,Observed!$C$2:$C$10000,$C1000),"")</f>
        <v/>
      </c>
      <c r="O1000" s="23" t="str">
        <f>IF(ISNUMBER(AVERAGEIFS(Observed!O$2:O$10000,Observed!$A$2:$A$10000,$A1000,Observed!$C$2:$C$10000,$C1000)),AVERAGEIFS(Observed!O$2:O$10000,Observed!$A$2:$A$10000,$A1000,Observed!$C$2:$C$10000,$C1000),"")</f>
        <v/>
      </c>
      <c r="P1000" s="24" t="str">
        <f>IF(ISNUMBER(AVERAGEIFS(Observed!P$2:P$10000,Observed!$A$2:$A$10000,$A1000,Observed!$C$2:$C$10000,$C1000)),AVERAGEIFS(Observed!P$2:P$10000,Observed!$A$2:$A$10000,$A1000,Observed!$C$2:$C$10000,$C1000),"")</f>
        <v/>
      </c>
      <c r="Q1000" s="24" t="str">
        <f>IF(ISNUMBER(AVERAGEIFS(Observed!Q$2:Q$10000,Observed!$A$2:$A$10000,$A1000,Observed!$C$2:$C$10000,$C1000)),AVERAGEIFS(Observed!Q$2:Q$10000,Observed!$A$2:$A$10000,$A1000,Observed!$C$2:$C$10000,$C1000),"")</f>
        <v/>
      </c>
      <c r="R1000" s="24" t="str">
        <f>IF(ISNUMBER(AVERAGEIFS(Observed!R$2:R$10000,Observed!$A$2:$A$10000,$A1000,Observed!$C$2:$C$10000,$C1000)),AVERAGEIFS(Observed!R$2:R$10000,Observed!$A$2:$A$10000,$A1000,Observed!$C$2:$C$10000,$C1000),"")</f>
        <v/>
      </c>
      <c r="S1000" s="22" t="str">
        <f>IF(ISNUMBER(AVERAGEIFS(Observed!S$2:S$10000,Observed!$A$2:$A$10000,$A1000,Observed!$C$2:$C$10000,$C1000)),AVERAGEIFS(Observed!S$2:S$10000,Observed!$A$2:$A$10000,$A1000,Observed!$C$2:$C$10000,$C1000),"")</f>
        <v/>
      </c>
      <c r="T1000" s="23" t="str">
        <f>IF(ISNUMBER(AVERAGEIFS(Observed!T$2:T$10000,Observed!$A$2:$A$10000,$A1000,Observed!$C$2:$C$10000,$C1000)),AVERAGEIFS(Observed!T$2:T$10000,Observed!$A$2:$A$10000,$A1000,Observed!$C$2:$C$10000,$C1000),"")</f>
        <v/>
      </c>
      <c r="U1000" s="23" t="str">
        <f>IF(ISNUMBER(AVERAGEIFS(Observed!U$2:U$10000,Observed!$A$2:$A$10000,$A1000,Observed!$C$2:$C$10000,$C1000)),AVERAGEIFS(Observed!U$2:U$10000,Observed!$A$2:$A$10000,$A1000,Observed!$C$2:$C$10000,$C1000),"")</f>
        <v/>
      </c>
      <c r="V1000" s="23" t="str">
        <f>IF(ISNUMBER(AVERAGEIFS(Observed!V$2:V$10000,Observed!$A$2:$A$10000,$A1000,Observed!$C$2:$C$10000,$C1000)),AVERAGEIFS(Observed!V$2:V$10000,Observed!$A$2:$A$10000,$A1000,Observed!$C$2:$C$10000,$C1000),"")</f>
        <v/>
      </c>
      <c r="W1000" s="23" t="str">
        <f>IF(ISNUMBER(AVERAGEIFS(Observed!W$2:W$10000,Observed!$A$2:$A$10000,$A1000,Observed!$C$2:$C$10000,$C1000)),AVERAGEIFS(Observed!W$2:W$10000,Observed!$A$2:$A$10000,$A1000,Observed!$C$2:$C$10000,$C1000),"")</f>
        <v/>
      </c>
      <c r="X1000" s="23" t="str">
        <f>IF(ISNUMBER(AVERAGEIFS(Observed!X$2:X$10000,Observed!$A$2:$A$10000,$A1000,Observed!$C$2:$C$10000,$C1000)),AVERAGEIFS(Observed!X$2:X$10000,Observed!$A$2:$A$10000,$A1000,Observed!$C$2:$C$10000,$C1000),"")</f>
        <v/>
      </c>
      <c r="Y1000" s="23" t="str">
        <f>IF(ISNUMBER(AVERAGEIFS(Observed!Y$2:Y$10000,Observed!$A$2:$A$10000,$A1000,Observed!$C$2:$C$10000,$C1000)),AVERAGEIFS(Observed!Y$2:Y$10000,Observed!$A$2:$A$10000,$A1000,Observed!$C$2:$C$10000,$C1000),"")</f>
        <v/>
      </c>
      <c r="Z1000" s="23" t="str">
        <f>IF(ISNUMBER(AVERAGEIFS(Observed!Z$2:Z$10000,Observed!$A$2:$A$10000,$A1000,Observed!$C$2:$C$10000,$C1000)),AVERAGEIFS(Observed!Z$2:Z$10000,Observed!$A$2:$A$10000,$A1000,Observed!$C$2:$C$10000,$C1000),"")</f>
        <v/>
      </c>
      <c r="AA1000" s="23" t="str">
        <f>IF(ISNUMBER(AVERAGEIFS(Observed!AA$2:AA$10000,Observed!$A$2:$A$10000,$A1000,Observed!$C$2:$C$10000,$C1000)),AVERAGEIFS(Observed!AA$2:AA$10000,Observed!$A$2:$A$10000,$A1000,Observed!$C$2:$C$10000,$C1000),"")</f>
        <v/>
      </c>
      <c r="AB1000" s="23" t="str">
        <f>IF(ISNUMBER(AVERAGEIFS(Observed!AB$2:AB$10000,Observed!$A$2:$A$10000,$A1000,Observed!$C$2:$C$10000,$C1000)),AVERAGEIFS(Observed!AB$2:AB$10000,Observed!$A$2:$A$10000,$A1000,Observed!$C$2:$C$10000,$C1000),"")</f>
        <v/>
      </c>
      <c r="AC1000" s="23" t="str">
        <f>IF(ISNUMBER(AVERAGEIFS(Observed!AC$2:AC$10000,Observed!$A$2:$A$10000,$A1000,Observed!$C$2:$C$10000,$C1000)),AVERAGEIFS(Observed!AC$2:AC$10000,Observed!$A$2:$A$10000,$A1000,Observed!$C$2:$C$10000,$C1000),"")</f>
        <v/>
      </c>
      <c r="AD1000" s="23" t="str">
        <f>IF(ISNUMBER(AVERAGEIFS(Observed!AD$2:AD$10000,Observed!$A$2:$A$10000,$A1000,Observed!$C$2:$C$10000,$C1000)),AVERAGEIFS(Observed!AD$2:AD$10000,Observed!$A$2:$A$10000,$A1000,Observed!$C$2:$C$10000,$C1000),"")</f>
        <v/>
      </c>
      <c r="AE1000" s="24" t="str">
        <f>IF(ISNUMBER(AVERAGEIFS(Observed!AE$2:AE$10000,Observed!$A$2:$A$10000,$A1000,Observed!$C$2:$C$10000,$C1000)),AVERAGEIFS(Observed!AE$2:AE$10000,Observed!$A$2:$A$10000,$A1000,Observed!$C$2:$C$10000,$C1000),"")</f>
        <v/>
      </c>
      <c r="AF1000" s="24" t="str">
        <f>IF(ISNUMBER(AVERAGEIFS(Observed!AF$2:AF$10000,Observed!$A$2:$A$10000,$A1000,Observed!$C$2:$C$10000,$C1000)),AVERAGEIFS(Observed!AF$2:AF$10000,Observed!$A$2:$A$10000,$A1000,Observed!$C$2:$C$10000,$C1000),"")</f>
        <v/>
      </c>
      <c r="AG1000" s="23" t="str">
        <f>IF(ISNUMBER(AVERAGEIFS(Observed!AG$2:AG$10000,Observed!$A$2:$A$10000,$A1000,Observed!$C$2:$C$10000,$C1000)),AVERAGEIFS(Observed!AG$2:AG$10000,Observed!$A$2:$A$10000,$A1000,Observed!$C$2:$C$10000,$C1000),"")</f>
        <v/>
      </c>
      <c r="AH1000" s="23" t="str">
        <f>IF(ISNUMBER(AVERAGEIFS(Observed!AH$2:AH$10000,Observed!$A$2:$A$10000,$A1000,Observed!$C$2:$C$10000,$C1000)),AVERAGEIFS(Observed!AH$2:AH$10000,Observed!$A$2:$A$10000,$A1000,Observed!$C$2:$C$10000,$C1000),"")</f>
        <v/>
      </c>
      <c r="AI1000" s="22" t="str">
        <f>IF(ISNUMBER(AVERAGEIFS(Observed!AI$2:AI$10000,Observed!$A$2:$A$10000,$A1000,Observed!$C$2:$C$10000,$C1000)),AVERAGEIFS(Observed!AI$2:AI$10000,Observed!$A$2:$A$10000,$A1000,Observed!$C$2:$C$10000,$C1000),"")</f>
        <v/>
      </c>
      <c r="AJ1000" s="23">
        <f>IF(ISNUMBER(AVERAGEIFS(Observed!AJ$2:AJ$10000,Observed!$A$2:$A$10000,$A1000,Observed!$C$2:$C$10000,$C1000)),AVERAGEIFS(Observed!AJ$2:AJ$10000,Observed!$A$2:$A$10000,$A1000,Observed!$C$2:$C$10000,$C1000),"")</f>
        <v>27.939999999999998</v>
      </c>
      <c r="AK1000" s="23" t="str">
        <f>IF(ISNUMBER(AVERAGEIFS(Observed!AK$2:AK$10000,Observed!$A$2:$A$10000,$A1000,Observed!$C$2:$C$10000,$C1000)),AVERAGEIFS(Observed!AK$2:AK$10000,Observed!$A$2:$A$10000,$A1000,Observed!$C$2:$C$10000,$C1000),"")</f>
        <v/>
      </c>
      <c r="AL1000" s="23" t="str">
        <f>IF(ISNUMBER(AVERAGEIFS(Observed!AL$2:AL$10000,Observed!$A$2:$A$10000,$A1000,Observed!$C$2:$C$10000,$C1000)),AVERAGEIFS(Observed!AL$2:AL$10000,Observed!$A$2:$A$10000,$A1000,Observed!$C$2:$C$10000,$C1000),"")</f>
        <v/>
      </c>
      <c r="AM1000" s="23" t="str">
        <f>IF(ISNUMBER(AVERAGEIFS(Observed!AM$2:AM$10000,Observed!$A$2:$A$10000,$A1000,Observed!$C$2:$C$10000,$C1000)),AVERAGEIFS(Observed!AM$2:AM$10000,Observed!$A$2:$A$10000,$A1000,Observed!$C$2:$C$10000,$C1000),"")</f>
        <v/>
      </c>
      <c r="AN1000" s="23" t="str">
        <f>IF(ISNUMBER(AVERAGEIFS(Observed!AN$2:AN$10000,Observed!$A$2:$A$10000,$A1000,Observed!$C$2:$C$10000,$C1000)),AVERAGEIFS(Observed!AN$2:AN$10000,Observed!$A$2:$A$10000,$A1000,Observed!$C$2:$C$10000,$C1000),"")</f>
        <v/>
      </c>
      <c r="AO1000" s="2">
        <f>COUNTIFS(Observed!$A$2:$A$10000,$A1000,Observed!$C$2:$C$10000,$C1000)</f>
        <v>5</v>
      </c>
      <c r="AP1000" s="2">
        <f t="shared" si="19"/>
        <v>1</v>
      </c>
    </row>
    <row r="1001" spans="1:42" x14ac:dyDescent="0.25">
      <c r="A1001" t="s">
        <v>96</v>
      </c>
      <c r="B1001" t="s">
        <v>30</v>
      </c>
      <c r="C1001" s="20">
        <v>40707</v>
      </c>
      <c r="D1001">
        <v>1</v>
      </c>
      <c r="F1001" t="s">
        <v>110</v>
      </c>
      <c r="G1001" s="25" t="s">
        <v>115</v>
      </c>
      <c r="J1001" s="2"/>
      <c r="K1001" s="22" t="str">
        <f>IF(ISNUMBER(AVERAGEIFS(Observed!K$2:K$10000,Observed!$A$2:$A$10000,$A1001,Observed!$C$2:$C$10000,$C1001)),AVERAGEIFS(Observed!K$2:K$10000,Observed!$A$2:$A$10000,$A1001,Observed!$C$2:$C$10000,$C1001),"")</f>
        <v/>
      </c>
      <c r="L1001" s="23" t="str">
        <f>IF(ISNUMBER(AVERAGEIFS(Observed!L$2:L$10000,Observed!$A$2:$A$10000,$A1001,Observed!$C$2:$C$10000,$C1001)),AVERAGEIFS(Observed!L$2:L$10000,Observed!$A$2:$A$10000,$A1001,Observed!$C$2:$C$10000,$C1001),"")</f>
        <v/>
      </c>
      <c r="M1001" s="23" t="str">
        <f>IF(ISNUMBER(AVERAGEIFS(Observed!M$2:M$10000,Observed!$A$2:$A$10000,$A1001,Observed!$C$2:$C$10000,$C1001)),AVERAGEIFS(Observed!M$2:M$10000,Observed!$A$2:$A$10000,$A1001,Observed!$C$2:$C$10000,$C1001),"")</f>
        <v/>
      </c>
      <c r="N1001" s="23" t="str">
        <f>IF(ISNUMBER(AVERAGEIFS(Observed!N$2:N$10000,Observed!$A$2:$A$10000,$A1001,Observed!$C$2:$C$10000,$C1001)),AVERAGEIFS(Observed!N$2:N$10000,Observed!$A$2:$A$10000,$A1001,Observed!$C$2:$C$10000,$C1001),"")</f>
        <v/>
      </c>
      <c r="O1001" s="23" t="str">
        <f>IF(ISNUMBER(AVERAGEIFS(Observed!O$2:O$10000,Observed!$A$2:$A$10000,$A1001,Observed!$C$2:$C$10000,$C1001)),AVERAGEIFS(Observed!O$2:O$10000,Observed!$A$2:$A$10000,$A1001,Observed!$C$2:$C$10000,$C1001),"")</f>
        <v/>
      </c>
      <c r="P1001" s="24" t="str">
        <f>IF(ISNUMBER(AVERAGEIFS(Observed!P$2:P$10000,Observed!$A$2:$A$10000,$A1001,Observed!$C$2:$C$10000,$C1001)),AVERAGEIFS(Observed!P$2:P$10000,Observed!$A$2:$A$10000,$A1001,Observed!$C$2:$C$10000,$C1001),"")</f>
        <v/>
      </c>
      <c r="Q1001" s="24" t="str">
        <f>IF(ISNUMBER(AVERAGEIFS(Observed!Q$2:Q$10000,Observed!$A$2:$A$10000,$A1001,Observed!$C$2:$C$10000,$C1001)),AVERAGEIFS(Observed!Q$2:Q$10000,Observed!$A$2:$A$10000,$A1001,Observed!$C$2:$C$10000,$C1001),"")</f>
        <v/>
      </c>
      <c r="R1001" s="24" t="str">
        <f>IF(ISNUMBER(AVERAGEIFS(Observed!R$2:R$10000,Observed!$A$2:$A$10000,$A1001,Observed!$C$2:$C$10000,$C1001)),AVERAGEIFS(Observed!R$2:R$10000,Observed!$A$2:$A$10000,$A1001,Observed!$C$2:$C$10000,$C1001),"")</f>
        <v/>
      </c>
      <c r="S1001" s="22" t="str">
        <f>IF(ISNUMBER(AVERAGEIFS(Observed!S$2:S$10000,Observed!$A$2:$A$10000,$A1001,Observed!$C$2:$C$10000,$C1001)),AVERAGEIFS(Observed!S$2:S$10000,Observed!$A$2:$A$10000,$A1001,Observed!$C$2:$C$10000,$C1001),"")</f>
        <v/>
      </c>
      <c r="T1001" s="23" t="str">
        <f>IF(ISNUMBER(AVERAGEIFS(Observed!T$2:T$10000,Observed!$A$2:$A$10000,$A1001,Observed!$C$2:$C$10000,$C1001)),AVERAGEIFS(Observed!T$2:T$10000,Observed!$A$2:$A$10000,$A1001,Observed!$C$2:$C$10000,$C1001),"")</f>
        <v/>
      </c>
      <c r="U1001" s="23" t="str">
        <f>IF(ISNUMBER(AVERAGEIFS(Observed!U$2:U$10000,Observed!$A$2:$A$10000,$A1001,Observed!$C$2:$C$10000,$C1001)),AVERAGEIFS(Observed!U$2:U$10000,Observed!$A$2:$A$10000,$A1001,Observed!$C$2:$C$10000,$C1001),"")</f>
        <v/>
      </c>
      <c r="V1001" s="23" t="str">
        <f>IF(ISNUMBER(AVERAGEIFS(Observed!V$2:V$10000,Observed!$A$2:$A$10000,$A1001,Observed!$C$2:$C$10000,$C1001)),AVERAGEIFS(Observed!V$2:V$10000,Observed!$A$2:$A$10000,$A1001,Observed!$C$2:$C$10000,$C1001),"")</f>
        <v/>
      </c>
      <c r="W1001" s="23" t="str">
        <f>IF(ISNUMBER(AVERAGEIFS(Observed!W$2:W$10000,Observed!$A$2:$A$10000,$A1001,Observed!$C$2:$C$10000,$C1001)),AVERAGEIFS(Observed!W$2:W$10000,Observed!$A$2:$A$10000,$A1001,Observed!$C$2:$C$10000,$C1001),"")</f>
        <v/>
      </c>
      <c r="X1001" s="23" t="str">
        <f>IF(ISNUMBER(AVERAGEIFS(Observed!X$2:X$10000,Observed!$A$2:$A$10000,$A1001,Observed!$C$2:$C$10000,$C1001)),AVERAGEIFS(Observed!X$2:X$10000,Observed!$A$2:$A$10000,$A1001,Observed!$C$2:$C$10000,$C1001),"")</f>
        <v/>
      </c>
      <c r="Y1001" s="23" t="str">
        <f>IF(ISNUMBER(AVERAGEIFS(Observed!Y$2:Y$10000,Observed!$A$2:$A$10000,$A1001,Observed!$C$2:$C$10000,$C1001)),AVERAGEIFS(Observed!Y$2:Y$10000,Observed!$A$2:$A$10000,$A1001,Observed!$C$2:$C$10000,$C1001),"")</f>
        <v/>
      </c>
      <c r="Z1001" s="23" t="str">
        <f>IF(ISNUMBER(AVERAGEIFS(Observed!Z$2:Z$10000,Observed!$A$2:$A$10000,$A1001,Observed!$C$2:$C$10000,$C1001)),AVERAGEIFS(Observed!Z$2:Z$10000,Observed!$A$2:$A$10000,$A1001,Observed!$C$2:$C$10000,$C1001),"")</f>
        <v/>
      </c>
      <c r="AA1001" s="23" t="str">
        <f>IF(ISNUMBER(AVERAGEIFS(Observed!AA$2:AA$10000,Observed!$A$2:$A$10000,$A1001,Observed!$C$2:$C$10000,$C1001)),AVERAGEIFS(Observed!AA$2:AA$10000,Observed!$A$2:$A$10000,$A1001,Observed!$C$2:$C$10000,$C1001),"")</f>
        <v/>
      </c>
      <c r="AB1001" s="23" t="str">
        <f>IF(ISNUMBER(AVERAGEIFS(Observed!AB$2:AB$10000,Observed!$A$2:$A$10000,$A1001,Observed!$C$2:$C$10000,$C1001)),AVERAGEIFS(Observed!AB$2:AB$10000,Observed!$A$2:$A$10000,$A1001,Observed!$C$2:$C$10000,$C1001),"")</f>
        <v/>
      </c>
      <c r="AC1001" s="23" t="str">
        <f>IF(ISNUMBER(AVERAGEIFS(Observed!AC$2:AC$10000,Observed!$A$2:$A$10000,$A1001,Observed!$C$2:$C$10000,$C1001)),AVERAGEIFS(Observed!AC$2:AC$10000,Observed!$A$2:$A$10000,$A1001,Observed!$C$2:$C$10000,$C1001),"")</f>
        <v/>
      </c>
      <c r="AD1001" s="23" t="str">
        <f>IF(ISNUMBER(AVERAGEIFS(Observed!AD$2:AD$10000,Observed!$A$2:$A$10000,$A1001,Observed!$C$2:$C$10000,$C1001)),AVERAGEIFS(Observed!AD$2:AD$10000,Observed!$A$2:$A$10000,$A1001,Observed!$C$2:$C$10000,$C1001),"")</f>
        <v/>
      </c>
      <c r="AE1001" s="24" t="str">
        <f>IF(ISNUMBER(AVERAGEIFS(Observed!AE$2:AE$10000,Observed!$A$2:$A$10000,$A1001,Observed!$C$2:$C$10000,$C1001)),AVERAGEIFS(Observed!AE$2:AE$10000,Observed!$A$2:$A$10000,$A1001,Observed!$C$2:$C$10000,$C1001),"")</f>
        <v/>
      </c>
      <c r="AF1001" s="24" t="str">
        <f>IF(ISNUMBER(AVERAGEIFS(Observed!AF$2:AF$10000,Observed!$A$2:$A$10000,$A1001,Observed!$C$2:$C$10000,$C1001)),AVERAGEIFS(Observed!AF$2:AF$10000,Observed!$A$2:$A$10000,$A1001,Observed!$C$2:$C$10000,$C1001),"")</f>
        <v/>
      </c>
      <c r="AG1001" s="23" t="str">
        <f>IF(ISNUMBER(AVERAGEIFS(Observed!AG$2:AG$10000,Observed!$A$2:$A$10000,$A1001,Observed!$C$2:$C$10000,$C1001)),AVERAGEIFS(Observed!AG$2:AG$10000,Observed!$A$2:$A$10000,$A1001,Observed!$C$2:$C$10000,$C1001),"")</f>
        <v/>
      </c>
      <c r="AH1001" s="23" t="str">
        <f>IF(ISNUMBER(AVERAGEIFS(Observed!AH$2:AH$10000,Observed!$A$2:$A$10000,$A1001,Observed!$C$2:$C$10000,$C1001)),AVERAGEIFS(Observed!AH$2:AH$10000,Observed!$A$2:$A$10000,$A1001,Observed!$C$2:$C$10000,$C1001),"")</f>
        <v/>
      </c>
      <c r="AI1001" s="22" t="str">
        <f>IF(ISNUMBER(AVERAGEIFS(Observed!AI$2:AI$10000,Observed!$A$2:$A$10000,$A1001,Observed!$C$2:$C$10000,$C1001)),AVERAGEIFS(Observed!AI$2:AI$10000,Observed!$A$2:$A$10000,$A1001,Observed!$C$2:$C$10000,$C1001),"")</f>
        <v/>
      </c>
      <c r="AJ1001" s="23">
        <f>IF(ISNUMBER(AVERAGEIFS(Observed!AJ$2:AJ$10000,Observed!$A$2:$A$10000,$A1001,Observed!$C$2:$C$10000,$C1001)),AVERAGEIFS(Observed!AJ$2:AJ$10000,Observed!$A$2:$A$10000,$A1001,Observed!$C$2:$C$10000,$C1001),"")</f>
        <v>32.36</v>
      </c>
      <c r="AK1001" s="23" t="str">
        <f>IF(ISNUMBER(AVERAGEIFS(Observed!AK$2:AK$10000,Observed!$A$2:$A$10000,$A1001,Observed!$C$2:$C$10000,$C1001)),AVERAGEIFS(Observed!AK$2:AK$10000,Observed!$A$2:$A$10000,$A1001,Observed!$C$2:$C$10000,$C1001),"")</f>
        <v/>
      </c>
      <c r="AL1001" s="23" t="str">
        <f>IF(ISNUMBER(AVERAGEIFS(Observed!AL$2:AL$10000,Observed!$A$2:$A$10000,$A1001,Observed!$C$2:$C$10000,$C1001)),AVERAGEIFS(Observed!AL$2:AL$10000,Observed!$A$2:$A$10000,$A1001,Observed!$C$2:$C$10000,$C1001),"")</f>
        <v/>
      </c>
      <c r="AM1001" s="23" t="str">
        <f>IF(ISNUMBER(AVERAGEIFS(Observed!AM$2:AM$10000,Observed!$A$2:$A$10000,$A1001,Observed!$C$2:$C$10000,$C1001)),AVERAGEIFS(Observed!AM$2:AM$10000,Observed!$A$2:$A$10000,$A1001,Observed!$C$2:$C$10000,$C1001),"")</f>
        <v/>
      </c>
      <c r="AN1001" s="23" t="str">
        <f>IF(ISNUMBER(AVERAGEIFS(Observed!AN$2:AN$10000,Observed!$A$2:$A$10000,$A1001,Observed!$C$2:$C$10000,$C1001)),AVERAGEIFS(Observed!AN$2:AN$10000,Observed!$A$2:$A$10000,$A1001,Observed!$C$2:$C$10000,$C1001),"")</f>
        <v/>
      </c>
      <c r="AO1001" s="2">
        <f>COUNTIFS(Observed!$A$2:$A$10000,$A1001,Observed!$C$2:$C$10000,$C1001)</f>
        <v>5</v>
      </c>
      <c r="AP1001" s="2">
        <f t="shared" si="19"/>
        <v>1</v>
      </c>
    </row>
    <row r="1002" spans="1:42" x14ac:dyDescent="0.25">
      <c r="A1002" t="s">
        <v>96</v>
      </c>
      <c r="B1002" t="s">
        <v>30</v>
      </c>
      <c r="C1002" s="20">
        <v>40714</v>
      </c>
      <c r="D1002">
        <v>1</v>
      </c>
      <c r="F1002" t="s">
        <v>110</v>
      </c>
      <c r="G1002" s="25" t="s">
        <v>115</v>
      </c>
      <c r="J1002" s="2"/>
      <c r="K1002" s="22" t="str">
        <f>IF(ISNUMBER(AVERAGEIFS(Observed!K$2:K$10000,Observed!$A$2:$A$10000,$A1002,Observed!$C$2:$C$10000,$C1002)),AVERAGEIFS(Observed!K$2:K$10000,Observed!$A$2:$A$10000,$A1002,Observed!$C$2:$C$10000,$C1002),"")</f>
        <v/>
      </c>
      <c r="L1002" s="23" t="str">
        <f>IF(ISNUMBER(AVERAGEIFS(Observed!L$2:L$10000,Observed!$A$2:$A$10000,$A1002,Observed!$C$2:$C$10000,$C1002)),AVERAGEIFS(Observed!L$2:L$10000,Observed!$A$2:$A$10000,$A1002,Observed!$C$2:$C$10000,$C1002),"")</f>
        <v/>
      </c>
      <c r="M1002" s="23" t="str">
        <f>IF(ISNUMBER(AVERAGEIFS(Observed!M$2:M$10000,Observed!$A$2:$A$10000,$A1002,Observed!$C$2:$C$10000,$C1002)),AVERAGEIFS(Observed!M$2:M$10000,Observed!$A$2:$A$10000,$A1002,Observed!$C$2:$C$10000,$C1002),"")</f>
        <v/>
      </c>
      <c r="N1002" s="23" t="str">
        <f>IF(ISNUMBER(AVERAGEIFS(Observed!N$2:N$10000,Observed!$A$2:$A$10000,$A1002,Observed!$C$2:$C$10000,$C1002)),AVERAGEIFS(Observed!N$2:N$10000,Observed!$A$2:$A$10000,$A1002,Observed!$C$2:$C$10000,$C1002),"")</f>
        <v/>
      </c>
      <c r="O1002" s="23" t="str">
        <f>IF(ISNUMBER(AVERAGEIFS(Observed!O$2:O$10000,Observed!$A$2:$A$10000,$A1002,Observed!$C$2:$C$10000,$C1002)),AVERAGEIFS(Observed!O$2:O$10000,Observed!$A$2:$A$10000,$A1002,Observed!$C$2:$C$10000,$C1002),"")</f>
        <v/>
      </c>
      <c r="P1002" s="24" t="str">
        <f>IF(ISNUMBER(AVERAGEIFS(Observed!P$2:P$10000,Observed!$A$2:$A$10000,$A1002,Observed!$C$2:$C$10000,$C1002)),AVERAGEIFS(Observed!P$2:P$10000,Observed!$A$2:$A$10000,$A1002,Observed!$C$2:$C$10000,$C1002),"")</f>
        <v/>
      </c>
      <c r="Q1002" s="24" t="str">
        <f>IF(ISNUMBER(AVERAGEIFS(Observed!Q$2:Q$10000,Observed!$A$2:$A$10000,$A1002,Observed!$C$2:$C$10000,$C1002)),AVERAGEIFS(Observed!Q$2:Q$10000,Observed!$A$2:$A$10000,$A1002,Observed!$C$2:$C$10000,$C1002),"")</f>
        <v/>
      </c>
      <c r="R1002" s="24" t="str">
        <f>IF(ISNUMBER(AVERAGEIFS(Observed!R$2:R$10000,Observed!$A$2:$A$10000,$A1002,Observed!$C$2:$C$10000,$C1002)),AVERAGEIFS(Observed!R$2:R$10000,Observed!$A$2:$A$10000,$A1002,Observed!$C$2:$C$10000,$C1002),"")</f>
        <v/>
      </c>
      <c r="S1002" s="22" t="str">
        <f>IF(ISNUMBER(AVERAGEIFS(Observed!S$2:S$10000,Observed!$A$2:$A$10000,$A1002,Observed!$C$2:$C$10000,$C1002)),AVERAGEIFS(Observed!S$2:S$10000,Observed!$A$2:$A$10000,$A1002,Observed!$C$2:$C$10000,$C1002),"")</f>
        <v/>
      </c>
      <c r="T1002" s="23" t="str">
        <f>IF(ISNUMBER(AVERAGEIFS(Observed!T$2:T$10000,Observed!$A$2:$A$10000,$A1002,Observed!$C$2:$C$10000,$C1002)),AVERAGEIFS(Observed!T$2:T$10000,Observed!$A$2:$A$10000,$A1002,Observed!$C$2:$C$10000,$C1002),"")</f>
        <v/>
      </c>
      <c r="U1002" s="23" t="str">
        <f>IF(ISNUMBER(AVERAGEIFS(Observed!U$2:U$10000,Observed!$A$2:$A$10000,$A1002,Observed!$C$2:$C$10000,$C1002)),AVERAGEIFS(Observed!U$2:U$10000,Observed!$A$2:$A$10000,$A1002,Observed!$C$2:$C$10000,$C1002),"")</f>
        <v/>
      </c>
      <c r="V1002" s="23" t="str">
        <f>IF(ISNUMBER(AVERAGEIFS(Observed!V$2:V$10000,Observed!$A$2:$A$10000,$A1002,Observed!$C$2:$C$10000,$C1002)),AVERAGEIFS(Observed!V$2:V$10000,Observed!$A$2:$A$10000,$A1002,Observed!$C$2:$C$10000,$C1002),"")</f>
        <v/>
      </c>
      <c r="W1002" s="23" t="str">
        <f>IF(ISNUMBER(AVERAGEIFS(Observed!W$2:W$10000,Observed!$A$2:$A$10000,$A1002,Observed!$C$2:$C$10000,$C1002)),AVERAGEIFS(Observed!W$2:W$10000,Observed!$A$2:$A$10000,$A1002,Observed!$C$2:$C$10000,$C1002),"")</f>
        <v/>
      </c>
      <c r="X1002" s="23" t="str">
        <f>IF(ISNUMBER(AVERAGEIFS(Observed!X$2:X$10000,Observed!$A$2:$A$10000,$A1002,Observed!$C$2:$C$10000,$C1002)),AVERAGEIFS(Observed!X$2:X$10000,Observed!$A$2:$A$10000,$A1002,Observed!$C$2:$C$10000,$C1002),"")</f>
        <v/>
      </c>
      <c r="Y1002" s="23" t="str">
        <f>IF(ISNUMBER(AVERAGEIFS(Observed!Y$2:Y$10000,Observed!$A$2:$A$10000,$A1002,Observed!$C$2:$C$10000,$C1002)),AVERAGEIFS(Observed!Y$2:Y$10000,Observed!$A$2:$A$10000,$A1002,Observed!$C$2:$C$10000,$C1002),"")</f>
        <v/>
      </c>
      <c r="Z1002" s="23" t="str">
        <f>IF(ISNUMBER(AVERAGEIFS(Observed!Z$2:Z$10000,Observed!$A$2:$A$10000,$A1002,Observed!$C$2:$C$10000,$C1002)),AVERAGEIFS(Observed!Z$2:Z$10000,Observed!$A$2:$A$10000,$A1002,Observed!$C$2:$C$10000,$C1002),"")</f>
        <v/>
      </c>
      <c r="AA1002" s="23" t="str">
        <f>IF(ISNUMBER(AVERAGEIFS(Observed!AA$2:AA$10000,Observed!$A$2:$A$10000,$A1002,Observed!$C$2:$C$10000,$C1002)),AVERAGEIFS(Observed!AA$2:AA$10000,Observed!$A$2:$A$10000,$A1002,Observed!$C$2:$C$10000,$C1002),"")</f>
        <v/>
      </c>
      <c r="AB1002" s="23" t="str">
        <f>IF(ISNUMBER(AVERAGEIFS(Observed!AB$2:AB$10000,Observed!$A$2:$A$10000,$A1002,Observed!$C$2:$C$10000,$C1002)),AVERAGEIFS(Observed!AB$2:AB$10000,Observed!$A$2:$A$10000,$A1002,Observed!$C$2:$C$10000,$C1002),"")</f>
        <v/>
      </c>
      <c r="AC1002" s="23" t="str">
        <f>IF(ISNUMBER(AVERAGEIFS(Observed!AC$2:AC$10000,Observed!$A$2:$A$10000,$A1002,Observed!$C$2:$C$10000,$C1002)),AVERAGEIFS(Observed!AC$2:AC$10000,Observed!$A$2:$A$10000,$A1002,Observed!$C$2:$C$10000,$C1002),"")</f>
        <v/>
      </c>
      <c r="AD1002" s="23" t="str">
        <f>IF(ISNUMBER(AVERAGEIFS(Observed!AD$2:AD$10000,Observed!$A$2:$A$10000,$A1002,Observed!$C$2:$C$10000,$C1002)),AVERAGEIFS(Observed!AD$2:AD$10000,Observed!$A$2:$A$10000,$A1002,Observed!$C$2:$C$10000,$C1002),"")</f>
        <v/>
      </c>
      <c r="AE1002" s="24" t="str">
        <f>IF(ISNUMBER(AVERAGEIFS(Observed!AE$2:AE$10000,Observed!$A$2:$A$10000,$A1002,Observed!$C$2:$C$10000,$C1002)),AVERAGEIFS(Observed!AE$2:AE$10000,Observed!$A$2:$A$10000,$A1002,Observed!$C$2:$C$10000,$C1002),"")</f>
        <v/>
      </c>
      <c r="AF1002" s="24" t="str">
        <f>IF(ISNUMBER(AVERAGEIFS(Observed!AF$2:AF$10000,Observed!$A$2:$A$10000,$A1002,Observed!$C$2:$C$10000,$C1002)),AVERAGEIFS(Observed!AF$2:AF$10000,Observed!$A$2:$A$10000,$A1002,Observed!$C$2:$C$10000,$C1002),"")</f>
        <v/>
      </c>
      <c r="AG1002" s="23" t="str">
        <f>IF(ISNUMBER(AVERAGEIFS(Observed!AG$2:AG$10000,Observed!$A$2:$A$10000,$A1002,Observed!$C$2:$C$10000,$C1002)),AVERAGEIFS(Observed!AG$2:AG$10000,Observed!$A$2:$A$10000,$A1002,Observed!$C$2:$C$10000,$C1002),"")</f>
        <v/>
      </c>
      <c r="AH1002" s="23" t="str">
        <f>IF(ISNUMBER(AVERAGEIFS(Observed!AH$2:AH$10000,Observed!$A$2:$A$10000,$A1002,Observed!$C$2:$C$10000,$C1002)),AVERAGEIFS(Observed!AH$2:AH$10000,Observed!$A$2:$A$10000,$A1002,Observed!$C$2:$C$10000,$C1002),"")</f>
        <v/>
      </c>
      <c r="AI1002" s="22" t="str">
        <f>IF(ISNUMBER(AVERAGEIFS(Observed!AI$2:AI$10000,Observed!$A$2:$A$10000,$A1002,Observed!$C$2:$C$10000,$C1002)),AVERAGEIFS(Observed!AI$2:AI$10000,Observed!$A$2:$A$10000,$A1002,Observed!$C$2:$C$10000,$C1002),"")</f>
        <v/>
      </c>
      <c r="AJ1002" s="23">
        <f>IF(ISNUMBER(AVERAGEIFS(Observed!AJ$2:AJ$10000,Observed!$A$2:$A$10000,$A1002,Observed!$C$2:$C$10000,$C1002)),AVERAGEIFS(Observed!AJ$2:AJ$10000,Observed!$A$2:$A$10000,$A1002,Observed!$C$2:$C$10000,$C1002),"")</f>
        <v>30.22</v>
      </c>
      <c r="AK1002" s="23" t="str">
        <f>IF(ISNUMBER(AVERAGEIFS(Observed!AK$2:AK$10000,Observed!$A$2:$A$10000,$A1002,Observed!$C$2:$C$10000,$C1002)),AVERAGEIFS(Observed!AK$2:AK$10000,Observed!$A$2:$A$10000,$A1002,Observed!$C$2:$C$10000,$C1002),"")</f>
        <v/>
      </c>
      <c r="AL1002" s="23" t="str">
        <f>IF(ISNUMBER(AVERAGEIFS(Observed!AL$2:AL$10000,Observed!$A$2:$A$10000,$A1002,Observed!$C$2:$C$10000,$C1002)),AVERAGEIFS(Observed!AL$2:AL$10000,Observed!$A$2:$A$10000,$A1002,Observed!$C$2:$C$10000,$C1002),"")</f>
        <v/>
      </c>
      <c r="AM1002" s="23" t="str">
        <f>IF(ISNUMBER(AVERAGEIFS(Observed!AM$2:AM$10000,Observed!$A$2:$A$10000,$A1002,Observed!$C$2:$C$10000,$C1002)),AVERAGEIFS(Observed!AM$2:AM$10000,Observed!$A$2:$A$10000,$A1002,Observed!$C$2:$C$10000,$C1002),"")</f>
        <v/>
      </c>
      <c r="AN1002" s="23" t="str">
        <f>IF(ISNUMBER(AVERAGEIFS(Observed!AN$2:AN$10000,Observed!$A$2:$A$10000,$A1002,Observed!$C$2:$C$10000,$C1002)),AVERAGEIFS(Observed!AN$2:AN$10000,Observed!$A$2:$A$10000,$A1002,Observed!$C$2:$C$10000,$C1002),"")</f>
        <v/>
      </c>
      <c r="AO1002" s="2">
        <f>COUNTIFS(Observed!$A$2:$A$10000,$A1002,Observed!$C$2:$C$10000,$C1002)</f>
        <v>5</v>
      </c>
      <c r="AP1002" s="2">
        <f t="shared" si="19"/>
        <v>1</v>
      </c>
    </row>
    <row r="1003" spans="1:42" x14ac:dyDescent="0.25">
      <c r="A1003" t="s">
        <v>96</v>
      </c>
      <c r="B1003" t="s">
        <v>30</v>
      </c>
      <c r="C1003" s="20">
        <v>40728</v>
      </c>
      <c r="D1003">
        <v>1</v>
      </c>
      <c r="F1003" t="s">
        <v>110</v>
      </c>
      <c r="G1003" s="25" t="s">
        <v>76</v>
      </c>
      <c r="J1003" s="2"/>
      <c r="K1003" s="22" t="str">
        <f>IF(ISNUMBER(AVERAGEIFS(Observed!K$2:K$10000,Observed!$A$2:$A$10000,$A1003,Observed!$C$2:$C$10000,$C1003)),AVERAGEIFS(Observed!K$2:K$10000,Observed!$A$2:$A$10000,$A1003,Observed!$C$2:$C$10000,$C1003),"")</f>
        <v/>
      </c>
      <c r="L1003" s="23" t="str">
        <f>IF(ISNUMBER(AVERAGEIFS(Observed!L$2:L$10000,Observed!$A$2:$A$10000,$A1003,Observed!$C$2:$C$10000,$C1003)),AVERAGEIFS(Observed!L$2:L$10000,Observed!$A$2:$A$10000,$A1003,Observed!$C$2:$C$10000,$C1003),"")</f>
        <v/>
      </c>
      <c r="M1003" s="23" t="str">
        <f>IF(ISNUMBER(AVERAGEIFS(Observed!M$2:M$10000,Observed!$A$2:$A$10000,$A1003,Observed!$C$2:$C$10000,$C1003)),AVERAGEIFS(Observed!M$2:M$10000,Observed!$A$2:$A$10000,$A1003,Observed!$C$2:$C$10000,$C1003),"")</f>
        <v/>
      </c>
      <c r="N1003" s="23" t="str">
        <f>IF(ISNUMBER(AVERAGEIFS(Observed!N$2:N$10000,Observed!$A$2:$A$10000,$A1003,Observed!$C$2:$C$10000,$C1003)),AVERAGEIFS(Observed!N$2:N$10000,Observed!$A$2:$A$10000,$A1003,Observed!$C$2:$C$10000,$C1003),"")</f>
        <v/>
      </c>
      <c r="O1003" s="23" t="str">
        <f>IF(ISNUMBER(AVERAGEIFS(Observed!O$2:O$10000,Observed!$A$2:$A$10000,$A1003,Observed!$C$2:$C$10000,$C1003)),AVERAGEIFS(Observed!O$2:O$10000,Observed!$A$2:$A$10000,$A1003,Observed!$C$2:$C$10000,$C1003),"")</f>
        <v/>
      </c>
      <c r="P1003" s="24" t="str">
        <f>IF(ISNUMBER(AVERAGEIFS(Observed!P$2:P$10000,Observed!$A$2:$A$10000,$A1003,Observed!$C$2:$C$10000,$C1003)),AVERAGEIFS(Observed!P$2:P$10000,Observed!$A$2:$A$10000,$A1003,Observed!$C$2:$C$10000,$C1003),"")</f>
        <v/>
      </c>
      <c r="Q1003" s="24" t="str">
        <f>IF(ISNUMBER(AVERAGEIFS(Observed!Q$2:Q$10000,Observed!$A$2:$A$10000,$A1003,Observed!$C$2:$C$10000,$C1003)),AVERAGEIFS(Observed!Q$2:Q$10000,Observed!$A$2:$A$10000,$A1003,Observed!$C$2:$C$10000,$C1003),"")</f>
        <v/>
      </c>
      <c r="R1003" s="24" t="str">
        <f>IF(ISNUMBER(AVERAGEIFS(Observed!R$2:R$10000,Observed!$A$2:$A$10000,$A1003,Observed!$C$2:$C$10000,$C1003)),AVERAGEIFS(Observed!R$2:R$10000,Observed!$A$2:$A$10000,$A1003,Observed!$C$2:$C$10000,$C1003),"")</f>
        <v/>
      </c>
      <c r="S1003" s="22" t="str">
        <f>IF(ISNUMBER(AVERAGEIFS(Observed!S$2:S$10000,Observed!$A$2:$A$10000,$A1003,Observed!$C$2:$C$10000,$C1003)),AVERAGEIFS(Observed!S$2:S$10000,Observed!$A$2:$A$10000,$A1003,Observed!$C$2:$C$10000,$C1003),"")</f>
        <v/>
      </c>
      <c r="T1003" s="23" t="str">
        <f>IF(ISNUMBER(AVERAGEIFS(Observed!T$2:T$10000,Observed!$A$2:$A$10000,$A1003,Observed!$C$2:$C$10000,$C1003)),AVERAGEIFS(Observed!T$2:T$10000,Observed!$A$2:$A$10000,$A1003,Observed!$C$2:$C$10000,$C1003),"")</f>
        <v/>
      </c>
      <c r="U1003" s="23" t="str">
        <f>IF(ISNUMBER(AVERAGEIFS(Observed!U$2:U$10000,Observed!$A$2:$A$10000,$A1003,Observed!$C$2:$C$10000,$C1003)),AVERAGEIFS(Observed!U$2:U$10000,Observed!$A$2:$A$10000,$A1003,Observed!$C$2:$C$10000,$C1003),"")</f>
        <v/>
      </c>
      <c r="V1003" s="23" t="str">
        <f>IF(ISNUMBER(AVERAGEIFS(Observed!V$2:V$10000,Observed!$A$2:$A$10000,$A1003,Observed!$C$2:$C$10000,$C1003)),AVERAGEIFS(Observed!V$2:V$10000,Observed!$A$2:$A$10000,$A1003,Observed!$C$2:$C$10000,$C1003),"")</f>
        <v/>
      </c>
      <c r="W1003" s="23" t="str">
        <f>IF(ISNUMBER(AVERAGEIFS(Observed!W$2:W$10000,Observed!$A$2:$A$10000,$A1003,Observed!$C$2:$C$10000,$C1003)),AVERAGEIFS(Observed!W$2:W$10000,Observed!$A$2:$A$10000,$A1003,Observed!$C$2:$C$10000,$C1003),"")</f>
        <v/>
      </c>
      <c r="X1003" s="23" t="str">
        <f>IF(ISNUMBER(AVERAGEIFS(Observed!X$2:X$10000,Observed!$A$2:$A$10000,$A1003,Observed!$C$2:$C$10000,$C1003)),AVERAGEIFS(Observed!X$2:X$10000,Observed!$A$2:$A$10000,$A1003,Observed!$C$2:$C$10000,$C1003),"")</f>
        <v/>
      </c>
      <c r="Y1003" s="23" t="str">
        <f>IF(ISNUMBER(AVERAGEIFS(Observed!Y$2:Y$10000,Observed!$A$2:$A$10000,$A1003,Observed!$C$2:$C$10000,$C1003)),AVERAGEIFS(Observed!Y$2:Y$10000,Observed!$A$2:$A$10000,$A1003,Observed!$C$2:$C$10000,$C1003),"")</f>
        <v/>
      </c>
      <c r="Z1003" s="23" t="str">
        <f>IF(ISNUMBER(AVERAGEIFS(Observed!Z$2:Z$10000,Observed!$A$2:$A$10000,$A1003,Observed!$C$2:$C$10000,$C1003)),AVERAGEIFS(Observed!Z$2:Z$10000,Observed!$A$2:$A$10000,$A1003,Observed!$C$2:$C$10000,$C1003),"")</f>
        <v/>
      </c>
      <c r="AA1003" s="23" t="str">
        <f>IF(ISNUMBER(AVERAGEIFS(Observed!AA$2:AA$10000,Observed!$A$2:$A$10000,$A1003,Observed!$C$2:$C$10000,$C1003)),AVERAGEIFS(Observed!AA$2:AA$10000,Observed!$A$2:$A$10000,$A1003,Observed!$C$2:$C$10000,$C1003),"")</f>
        <v/>
      </c>
      <c r="AB1003" s="23" t="str">
        <f>IF(ISNUMBER(AVERAGEIFS(Observed!AB$2:AB$10000,Observed!$A$2:$A$10000,$A1003,Observed!$C$2:$C$10000,$C1003)),AVERAGEIFS(Observed!AB$2:AB$10000,Observed!$A$2:$A$10000,$A1003,Observed!$C$2:$C$10000,$C1003),"")</f>
        <v/>
      </c>
      <c r="AC1003" s="23" t="str">
        <f>IF(ISNUMBER(AVERAGEIFS(Observed!AC$2:AC$10000,Observed!$A$2:$A$10000,$A1003,Observed!$C$2:$C$10000,$C1003)),AVERAGEIFS(Observed!AC$2:AC$10000,Observed!$A$2:$A$10000,$A1003,Observed!$C$2:$C$10000,$C1003),"")</f>
        <v/>
      </c>
      <c r="AD1003" s="23" t="str">
        <f>IF(ISNUMBER(AVERAGEIFS(Observed!AD$2:AD$10000,Observed!$A$2:$A$10000,$A1003,Observed!$C$2:$C$10000,$C1003)),AVERAGEIFS(Observed!AD$2:AD$10000,Observed!$A$2:$A$10000,$A1003,Observed!$C$2:$C$10000,$C1003),"")</f>
        <v/>
      </c>
      <c r="AE1003" s="24" t="str">
        <f>IF(ISNUMBER(AVERAGEIFS(Observed!AE$2:AE$10000,Observed!$A$2:$A$10000,$A1003,Observed!$C$2:$C$10000,$C1003)),AVERAGEIFS(Observed!AE$2:AE$10000,Observed!$A$2:$A$10000,$A1003,Observed!$C$2:$C$10000,$C1003),"")</f>
        <v/>
      </c>
      <c r="AF1003" s="24" t="str">
        <f>IF(ISNUMBER(AVERAGEIFS(Observed!AF$2:AF$10000,Observed!$A$2:$A$10000,$A1003,Observed!$C$2:$C$10000,$C1003)),AVERAGEIFS(Observed!AF$2:AF$10000,Observed!$A$2:$A$10000,$A1003,Observed!$C$2:$C$10000,$C1003),"")</f>
        <v/>
      </c>
      <c r="AG1003" s="23" t="str">
        <f>IF(ISNUMBER(AVERAGEIFS(Observed!AG$2:AG$10000,Observed!$A$2:$A$10000,$A1003,Observed!$C$2:$C$10000,$C1003)),AVERAGEIFS(Observed!AG$2:AG$10000,Observed!$A$2:$A$10000,$A1003,Observed!$C$2:$C$10000,$C1003),"")</f>
        <v/>
      </c>
      <c r="AH1003" s="23" t="str">
        <f>IF(ISNUMBER(AVERAGEIFS(Observed!AH$2:AH$10000,Observed!$A$2:$A$10000,$A1003,Observed!$C$2:$C$10000,$C1003)),AVERAGEIFS(Observed!AH$2:AH$10000,Observed!$A$2:$A$10000,$A1003,Observed!$C$2:$C$10000,$C1003),"")</f>
        <v/>
      </c>
      <c r="AI1003" s="22" t="str">
        <f>IF(ISNUMBER(AVERAGEIFS(Observed!AI$2:AI$10000,Observed!$A$2:$A$10000,$A1003,Observed!$C$2:$C$10000,$C1003)),AVERAGEIFS(Observed!AI$2:AI$10000,Observed!$A$2:$A$10000,$A1003,Observed!$C$2:$C$10000,$C1003),"")</f>
        <v/>
      </c>
      <c r="AJ1003" s="23">
        <f>IF(ISNUMBER(AVERAGEIFS(Observed!AJ$2:AJ$10000,Observed!$A$2:$A$10000,$A1003,Observed!$C$2:$C$10000,$C1003)),AVERAGEIFS(Observed!AJ$2:AJ$10000,Observed!$A$2:$A$10000,$A1003,Observed!$C$2:$C$10000,$C1003),"")</f>
        <v>10.44</v>
      </c>
      <c r="AK1003" s="23" t="str">
        <f>IF(ISNUMBER(AVERAGEIFS(Observed!AK$2:AK$10000,Observed!$A$2:$A$10000,$A1003,Observed!$C$2:$C$10000,$C1003)),AVERAGEIFS(Observed!AK$2:AK$10000,Observed!$A$2:$A$10000,$A1003,Observed!$C$2:$C$10000,$C1003),"")</f>
        <v/>
      </c>
      <c r="AL1003" s="23" t="str">
        <f>IF(ISNUMBER(AVERAGEIFS(Observed!AL$2:AL$10000,Observed!$A$2:$A$10000,$A1003,Observed!$C$2:$C$10000,$C1003)),AVERAGEIFS(Observed!AL$2:AL$10000,Observed!$A$2:$A$10000,$A1003,Observed!$C$2:$C$10000,$C1003),"")</f>
        <v/>
      </c>
      <c r="AM1003" s="23" t="str">
        <f>IF(ISNUMBER(AVERAGEIFS(Observed!AM$2:AM$10000,Observed!$A$2:$A$10000,$A1003,Observed!$C$2:$C$10000,$C1003)),AVERAGEIFS(Observed!AM$2:AM$10000,Observed!$A$2:$A$10000,$A1003,Observed!$C$2:$C$10000,$C1003),"")</f>
        <v/>
      </c>
      <c r="AN1003" s="23" t="str">
        <f>IF(ISNUMBER(AVERAGEIFS(Observed!AN$2:AN$10000,Observed!$A$2:$A$10000,$A1003,Observed!$C$2:$C$10000,$C1003)),AVERAGEIFS(Observed!AN$2:AN$10000,Observed!$A$2:$A$10000,$A1003,Observed!$C$2:$C$10000,$C1003),"")</f>
        <v/>
      </c>
      <c r="AO1003" s="2">
        <f>COUNTIFS(Observed!$A$2:$A$10000,$A1003,Observed!$C$2:$C$10000,$C1003)</f>
        <v>5</v>
      </c>
      <c r="AP1003" s="2">
        <f t="shared" si="19"/>
        <v>1</v>
      </c>
    </row>
    <row r="1004" spans="1:42" x14ac:dyDescent="0.25">
      <c r="A1004" t="s">
        <v>96</v>
      </c>
      <c r="B1004" t="s">
        <v>30</v>
      </c>
      <c r="C1004" s="20">
        <v>40742</v>
      </c>
      <c r="D1004">
        <v>1</v>
      </c>
      <c r="F1004" t="s">
        <v>110</v>
      </c>
      <c r="G1004" s="25" t="s">
        <v>76</v>
      </c>
      <c r="J1004" s="2"/>
      <c r="K1004" s="22" t="str">
        <f>IF(ISNUMBER(AVERAGEIFS(Observed!K$2:K$10000,Observed!$A$2:$A$10000,$A1004,Observed!$C$2:$C$10000,$C1004)),AVERAGEIFS(Observed!K$2:K$10000,Observed!$A$2:$A$10000,$A1004,Observed!$C$2:$C$10000,$C1004),"")</f>
        <v/>
      </c>
      <c r="L1004" s="23" t="str">
        <f>IF(ISNUMBER(AVERAGEIFS(Observed!L$2:L$10000,Observed!$A$2:$A$10000,$A1004,Observed!$C$2:$C$10000,$C1004)),AVERAGEIFS(Observed!L$2:L$10000,Observed!$A$2:$A$10000,$A1004,Observed!$C$2:$C$10000,$C1004),"")</f>
        <v/>
      </c>
      <c r="M1004" s="23" t="str">
        <f>IF(ISNUMBER(AVERAGEIFS(Observed!M$2:M$10000,Observed!$A$2:$A$10000,$A1004,Observed!$C$2:$C$10000,$C1004)),AVERAGEIFS(Observed!M$2:M$10000,Observed!$A$2:$A$10000,$A1004,Observed!$C$2:$C$10000,$C1004),"")</f>
        <v/>
      </c>
      <c r="N1004" s="23" t="str">
        <f>IF(ISNUMBER(AVERAGEIFS(Observed!N$2:N$10000,Observed!$A$2:$A$10000,$A1004,Observed!$C$2:$C$10000,$C1004)),AVERAGEIFS(Observed!N$2:N$10000,Observed!$A$2:$A$10000,$A1004,Observed!$C$2:$C$10000,$C1004),"")</f>
        <v/>
      </c>
      <c r="O1004" s="23" t="str">
        <f>IF(ISNUMBER(AVERAGEIFS(Observed!O$2:O$10000,Observed!$A$2:$A$10000,$A1004,Observed!$C$2:$C$10000,$C1004)),AVERAGEIFS(Observed!O$2:O$10000,Observed!$A$2:$A$10000,$A1004,Observed!$C$2:$C$10000,$C1004),"")</f>
        <v/>
      </c>
      <c r="P1004" s="24" t="str">
        <f>IF(ISNUMBER(AVERAGEIFS(Observed!P$2:P$10000,Observed!$A$2:$A$10000,$A1004,Observed!$C$2:$C$10000,$C1004)),AVERAGEIFS(Observed!P$2:P$10000,Observed!$A$2:$A$10000,$A1004,Observed!$C$2:$C$10000,$C1004),"")</f>
        <v/>
      </c>
      <c r="Q1004" s="24" t="str">
        <f>IF(ISNUMBER(AVERAGEIFS(Observed!Q$2:Q$10000,Observed!$A$2:$A$10000,$A1004,Observed!$C$2:$C$10000,$C1004)),AVERAGEIFS(Observed!Q$2:Q$10000,Observed!$A$2:$A$10000,$A1004,Observed!$C$2:$C$10000,$C1004),"")</f>
        <v/>
      </c>
      <c r="R1004" s="24" t="str">
        <f>IF(ISNUMBER(AVERAGEIFS(Observed!R$2:R$10000,Observed!$A$2:$A$10000,$A1004,Observed!$C$2:$C$10000,$C1004)),AVERAGEIFS(Observed!R$2:R$10000,Observed!$A$2:$A$10000,$A1004,Observed!$C$2:$C$10000,$C1004),"")</f>
        <v/>
      </c>
      <c r="S1004" s="22" t="str">
        <f>IF(ISNUMBER(AVERAGEIFS(Observed!S$2:S$10000,Observed!$A$2:$A$10000,$A1004,Observed!$C$2:$C$10000,$C1004)),AVERAGEIFS(Observed!S$2:S$10000,Observed!$A$2:$A$10000,$A1004,Observed!$C$2:$C$10000,$C1004),"")</f>
        <v/>
      </c>
      <c r="T1004" s="23" t="str">
        <f>IF(ISNUMBER(AVERAGEIFS(Observed!T$2:T$10000,Observed!$A$2:$A$10000,$A1004,Observed!$C$2:$C$10000,$C1004)),AVERAGEIFS(Observed!T$2:T$10000,Observed!$A$2:$A$10000,$A1004,Observed!$C$2:$C$10000,$C1004),"")</f>
        <v/>
      </c>
      <c r="U1004" s="23" t="str">
        <f>IF(ISNUMBER(AVERAGEIFS(Observed!U$2:U$10000,Observed!$A$2:$A$10000,$A1004,Observed!$C$2:$C$10000,$C1004)),AVERAGEIFS(Observed!U$2:U$10000,Observed!$A$2:$A$10000,$A1004,Observed!$C$2:$C$10000,$C1004),"")</f>
        <v/>
      </c>
      <c r="V1004" s="23" t="str">
        <f>IF(ISNUMBER(AVERAGEIFS(Observed!V$2:V$10000,Observed!$A$2:$A$10000,$A1004,Observed!$C$2:$C$10000,$C1004)),AVERAGEIFS(Observed!V$2:V$10000,Observed!$A$2:$A$10000,$A1004,Observed!$C$2:$C$10000,$C1004),"")</f>
        <v/>
      </c>
      <c r="W1004" s="23" t="str">
        <f>IF(ISNUMBER(AVERAGEIFS(Observed!W$2:W$10000,Observed!$A$2:$A$10000,$A1004,Observed!$C$2:$C$10000,$C1004)),AVERAGEIFS(Observed!W$2:W$10000,Observed!$A$2:$A$10000,$A1004,Observed!$C$2:$C$10000,$C1004),"")</f>
        <v/>
      </c>
      <c r="X1004" s="23" t="str">
        <f>IF(ISNUMBER(AVERAGEIFS(Observed!X$2:X$10000,Observed!$A$2:$A$10000,$A1004,Observed!$C$2:$C$10000,$C1004)),AVERAGEIFS(Observed!X$2:X$10000,Observed!$A$2:$A$10000,$A1004,Observed!$C$2:$C$10000,$C1004),"")</f>
        <v/>
      </c>
      <c r="Y1004" s="23" t="str">
        <f>IF(ISNUMBER(AVERAGEIFS(Observed!Y$2:Y$10000,Observed!$A$2:$A$10000,$A1004,Observed!$C$2:$C$10000,$C1004)),AVERAGEIFS(Observed!Y$2:Y$10000,Observed!$A$2:$A$10000,$A1004,Observed!$C$2:$C$10000,$C1004),"")</f>
        <v/>
      </c>
      <c r="Z1004" s="23" t="str">
        <f>IF(ISNUMBER(AVERAGEIFS(Observed!Z$2:Z$10000,Observed!$A$2:$A$10000,$A1004,Observed!$C$2:$C$10000,$C1004)),AVERAGEIFS(Observed!Z$2:Z$10000,Observed!$A$2:$A$10000,$A1004,Observed!$C$2:$C$10000,$C1004),"")</f>
        <v/>
      </c>
      <c r="AA1004" s="23" t="str">
        <f>IF(ISNUMBER(AVERAGEIFS(Observed!AA$2:AA$10000,Observed!$A$2:$A$10000,$A1004,Observed!$C$2:$C$10000,$C1004)),AVERAGEIFS(Observed!AA$2:AA$10000,Observed!$A$2:$A$10000,$A1004,Observed!$C$2:$C$10000,$C1004),"")</f>
        <v/>
      </c>
      <c r="AB1004" s="23" t="str">
        <f>IF(ISNUMBER(AVERAGEIFS(Observed!AB$2:AB$10000,Observed!$A$2:$A$10000,$A1004,Observed!$C$2:$C$10000,$C1004)),AVERAGEIFS(Observed!AB$2:AB$10000,Observed!$A$2:$A$10000,$A1004,Observed!$C$2:$C$10000,$C1004),"")</f>
        <v/>
      </c>
      <c r="AC1004" s="23" t="str">
        <f>IF(ISNUMBER(AVERAGEIFS(Observed!AC$2:AC$10000,Observed!$A$2:$A$10000,$A1004,Observed!$C$2:$C$10000,$C1004)),AVERAGEIFS(Observed!AC$2:AC$10000,Observed!$A$2:$A$10000,$A1004,Observed!$C$2:$C$10000,$C1004),"")</f>
        <v/>
      </c>
      <c r="AD1004" s="23" t="str">
        <f>IF(ISNUMBER(AVERAGEIFS(Observed!AD$2:AD$10000,Observed!$A$2:$A$10000,$A1004,Observed!$C$2:$C$10000,$C1004)),AVERAGEIFS(Observed!AD$2:AD$10000,Observed!$A$2:$A$10000,$A1004,Observed!$C$2:$C$10000,$C1004),"")</f>
        <v/>
      </c>
      <c r="AE1004" s="24" t="str">
        <f>IF(ISNUMBER(AVERAGEIFS(Observed!AE$2:AE$10000,Observed!$A$2:$A$10000,$A1004,Observed!$C$2:$C$10000,$C1004)),AVERAGEIFS(Observed!AE$2:AE$10000,Observed!$A$2:$A$10000,$A1004,Observed!$C$2:$C$10000,$C1004),"")</f>
        <v/>
      </c>
      <c r="AF1004" s="24" t="str">
        <f>IF(ISNUMBER(AVERAGEIFS(Observed!AF$2:AF$10000,Observed!$A$2:$A$10000,$A1004,Observed!$C$2:$C$10000,$C1004)),AVERAGEIFS(Observed!AF$2:AF$10000,Observed!$A$2:$A$10000,$A1004,Observed!$C$2:$C$10000,$C1004),"")</f>
        <v/>
      </c>
      <c r="AG1004" s="23" t="str">
        <f>IF(ISNUMBER(AVERAGEIFS(Observed!AG$2:AG$10000,Observed!$A$2:$A$10000,$A1004,Observed!$C$2:$C$10000,$C1004)),AVERAGEIFS(Observed!AG$2:AG$10000,Observed!$A$2:$A$10000,$A1004,Observed!$C$2:$C$10000,$C1004),"")</f>
        <v/>
      </c>
      <c r="AH1004" s="23" t="str">
        <f>IF(ISNUMBER(AVERAGEIFS(Observed!AH$2:AH$10000,Observed!$A$2:$A$10000,$A1004,Observed!$C$2:$C$10000,$C1004)),AVERAGEIFS(Observed!AH$2:AH$10000,Observed!$A$2:$A$10000,$A1004,Observed!$C$2:$C$10000,$C1004),"")</f>
        <v/>
      </c>
      <c r="AI1004" s="22" t="str">
        <f>IF(ISNUMBER(AVERAGEIFS(Observed!AI$2:AI$10000,Observed!$A$2:$A$10000,$A1004,Observed!$C$2:$C$10000,$C1004)),AVERAGEIFS(Observed!AI$2:AI$10000,Observed!$A$2:$A$10000,$A1004,Observed!$C$2:$C$10000,$C1004),"")</f>
        <v/>
      </c>
      <c r="AJ1004" s="23">
        <f>IF(ISNUMBER(AVERAGEIFS(Observed!AJ$2:AJ$10000,Observed!$A$2:$A$10000,$A1004,Observed!$C$2:$C$10000,$C1004)),AVERAGEIFS(Observed!AJ$2:AJ$10000,Observed!$A$2:$A$10000,$A1004,Observed!$C$2:$C$10000,$C1004),"")</f>
        <v>17.86</v>
      </c>
      <c r="AK1004" s="23" t="str">
        <f>IF(ISNUMBER(AVERAGEIFS(Observed!AK$2:AK$10000,Observed!$A$2:$A$10000,$A1004,Observed!$C$2:$C$10000,$C1004)),AVERAGEIFS(Observed!AK$2:AK$10000,Observed!$A$2:$A$10000,$A1004,Observed!$C$2:$C$10000,$C1004),"")</f>
        <v/>
      </c>
      <c r="AL1004" s="23" t="str">
        <f>IF(ISNUMBER(AVERAGEIFS(Observed!AL$2:AL$10000,Observed!$A$2:$A$10000,$A1004,Observed!$C$2:$C$10000,$C1004)),AVERAGEIFS(Observed!AL$2:AL$10000,Observed!$A$2:$A$10000,$A1004,Observed!$C$2:$C$10000,$C1004),"")</f>
        <v/>
      </c>
      <c r="AM1004" s="23" t="str">
        <f>IF(ISNUMBER(AVERAGEIFS(Observed!AM$2:AM$10000,Observed!$A$2:$A$10000,$A1004,Observed!$C$2:$C$10000,$C1004)),AVERAGEIFS(Observed!AM$2:AM$10000,Observed!$A$2:$A$10000,$A1004,Observed!$C$2:$C$10000,$C1004),"")</f>
        <v/>
      </c>
      <c r="AN1004" s="23" t="str">
        <f>IF(ISNUMBER(AVERAGEIFS(Observed!AN$2:AN$10000,Observed!$A$2:$A$10000,$A1004,Observed!$C$2:$C$10000,$C1004)),AVERAGEIFS(Observed!AN$2:AN$10000,Observed!$A$2:$A$10000,$A1004,Observed!$C$2:$C$10000,$C1004),"")</f>
        <v/>
      </c>
      <c r="AO1004" s="2">
        <f>COUNTIFS(Observed!$A$2:$A$10000,$A1004,Observed!$C$2:$C$10000,$C1004)</f>
        <v>5</v>
      </c>
      <c r="AP1004" s="2">
        <f t="shared" si="19"/>
        <v>1</v>
      </c>
    </row>
    <row r="1005" spans="1:42" x14ac:dyDescent="0.25">
      <c r="A1005" t="s">
        <v>96</v>
      </c>
      <c r="B1005" t="s">
        <v>30</v>
      </c>
      <c r="C1005" s="20">
        <v>40749</v>
      </c>
      <c r="D1005">
        <v>1</v>
      </c>
      <c r="F1005" t="s">
        <v>110</v>
      </c>
      <c r="G1005" s="25" t="s">
        <v>76</v>
      </c>
      <c r="J1005" s="2"/>
      <c r="K1005" s="22" t="str">
        <f>IF(ISNUMBER(AVERAGEIFS(Observed!K$2:K$10000,Observed!$A$2:$A$10000,$A1005,Observed!$C$2:$C$10000,$C1005)),AVERAGEIFS(Observed!K$2:K$10000,Observed!$A$2:$A$10000,$A1005,Observed!$C$2:$C$10000,$C1005),"")</f>
        <v/>
      </c>
      <c r="L1005" s="23" t="str">
        <f>IF(ISNUMBER(AVERAGEIFS(Observed!L$2:L$10000,Observed!$A$2:$A$10000,$A1005,Observed!$C$2:$C$10000,$C1005)),AVERAGEIFS(Observed!L$2:L$10000,Observed!$A$2:$A$10000,$A1005,Observed!$C$2:$C$10000,$C1005),"")</f>
        <v/>
      </c>
      <c r="M1005" s="23" t="str">
        <f>IF(ISNUMBER(AVERAGEIFS(Observed!M$2:M$10000,Observed!$A$2:$A$10000,$A1005,Observed!$C$2:$C$10000,$C1005)),AVERAGEIFS(Observed!M$2:M$10000,Observed!$A$2:$A$10000,$A1005,Observed!$C$2:$C$10000,$C1005),"")</f>
        <v/>
      </c>
      <c r="N1005" s="23" t="str">
        <f>IF(ISNUMBER(AVERAGEIFS(Observed!N$2:N$10000,Observed!$A$2:$A$10000,$A1005,Observed!$C$2:$C$10000,$C1005)),AVERAGEIFS(Observed!N$2:N$10000,Observed!$A$2:$A$10000,$A1005,Observed!$C$2:$C$10000,$C1005),"")</f>
        <v/>
      </c>
      <c r="O1005" s="23" t="str">
        <f>IF(ISNUMBER(AVERAGEIFS(Observed!O$2:O$10000,Observed!$A$2:$A$10000,$A1005,Observed!$C$2:$C$10000,$C1005)),AVERAGEIFS(Observed!O$2:O$10000,Observed!$A$2:$A$10000,$A1005,Observed!$C$2:$C$10000,$C1005),"")</f>
        <v/>
      </c>
      <c r="P1005" s="24" t="str">
        <f>IF(ISNUMBER(AVERAGEIFS(Observed!P$2:P$10000,Observed!$A$2:$A$10000,$A1005,Observed!$C$2:$C$10000,$C1005)),AVERAGEIFS(Observed!P$2:P$10000,Observed!$A$2:$A$10000,$A1005,Observed!$C$2:$C$10000,$C1005),"")</f>
        <v/>
      </c>
      <c r="Q1005" s="24" t="str">
        <f>IF(ISNUMBER(AVERAGEIFS(Observed!Q$2:Q$10000,Observed!$A$2:$A$10000,$A1005,Observed!$C$2:$C$10000,$C1005)),AVERAGEIFS(Observed!Q$2:Q$10000,Observed!$A$2:$A$10000,$A1005,Observed!$C$2:$C$10000,$C1005),"")</f>
        <v/>
      </c>
      <c r="R1005" s="24" t="str">
        <f>IF(ISNUMBER(AVERAGEIFS(Observed!R$2:R$10000,Observed!$A$2:$A$10000,$A1005,Observed!$C$2:$C$10000,$C1005)),AVERAGEIFS(Observed!R$2:R$10000,Observed!$A$2:$A$10000,$A1005,Observed!$C$2:$C$10000,$C1005),"")</f>
        <v/>
      </c>
      <c r="S1005" s="22" t="str">
        <f>IF(ISNUMBER(AVERAGEIFS(Observed!S$2:S$10000,Observed!$A$2:$A$10000,$A1005,Observed!$C$2:$C$10000,$C1005)),AVERAGEIFS(Observed!S$2:S$10000,Observed!$A$2:$A$10000,$A1005,Observed!$C$2:$C$10000,$C1005),"")</f>
        <v/>
      </c>
      <c r="T1005" s="23" t="str">
        <f>IF(ISNUMBER(AVERAGEIFS(Observed!T$2:T$10000,Observed!$A$2:$A$10000,$A1005,Observed!$C$2:$C$10000,$C1005)),AVERAGEIFS(Observed!T$2:T$10000,Observed!$A$2:$A$10000,$A1005,Observed!$C$2:$C$10000,$C1005),"")</f>
        <v/>
      </c>
      <c r="U1005" s="23" t="str">
        <f>IF(ISNUMBER(AVERAGEIFS(Observed!U$2:U$10000,Observed!$A$2:$A$10000,$A1005,Observed!$C$2:$C$10000,$C1005)),AVERAGEIFS(Observed!U$2:U$10000,Observed!$A$2:$A$10000,$A1005,Observed!$C$2:$C$10000,$C1005),"")</f>
        <v/>
      </c>
      <c r="V1005" s="23" t="str">
        <f>IF(ISNUMBER(AVERAGEIFS(Observed!V$2:V$10000,Observed!$A$2:$A$10000,$A1005,Observed!$C$2:$C$10000,$C1005)),AVERAGEIFS(Observed!V$2:V$10000,Observed!$A$2:$A$10000,$A1005,Observed!$C$2:$C$10000,$C1005),"")</f>
        <v/>
      </c>
      <c r="W1005" s="23" t="str">
        <f>IF(ISNUMBER(AVERAGEIFS(Observed!W$2:W$10000,Observed!$A$2:$A$10000,$A1005,Observed!$C$2:$C$10000,$C1005)),AVERAGEIFS(Observed!W$2:W$10000,Observed!$A$2:$A$10000,$A1005,Observed!$C$2:$C$10000,$C1005),"")</f>
        <v/>
      </c>
      <c r="X1005" s="23" t="str">
        <f>IF(ISNUMBER(AVERAGEIFS(Observed!X$2:X$10000,Observed!$A$2:$A$10000,$A1005,Observed!$C$2:$C$10000,$C1005)),AVERAGEIFS(Observed!X$2:X$10000,Observed!$A$2:$A$10000,$A1005,Observed!$C$2:$C$10000,$C1005),"")</f>
        <v/>
      </c>
      <c r="Y1005" s="23" t="str">
        <f>IF(ISNUMBER(AVERAGEIFS(Observed!Y$2:Y$10000,Observed!$A$2:$A$10000,$A1005,Observed!$C$2:$C$10000,$C1005)),AVERAGEIFS(Observed!Y$2:Y$10000,Observed!$A$2:$A$10000,$A1005,Observed!$C$2:$C$10000,$C1005),"")</f>
        <v/>
      </c>
      <c r="Z1005" s="23" t="str">
        <f>IF(ISNUMBER(AVERAGEIFS(Observed!Z$2:Z$10000,Observed!$A$2:$A$10000,$A1005,Observed!$C$2:$C$10000,$C1005)),AVERAGEIFS(Observed!Z$2:Z$10000,Observed!$A$2:$A$10000,$A1005,Observed!$C$2:$C$10000,$C1005),"")</f>
        <v/>
      </c>
      <c r="AA1005" s="23" t="str">
        <f>IF(ISNUMBER(AVERAGEIFS(Observed!AA$2:AA$10000,Observed!$A$2:$A$10000,$A1005,Observed!$C$2:$C$10000,$C1005)),AVERAGEIFS(Observed!AA$2:AA$10000,Observed!$A$2:$A$10000,$A1005,Observed!$C$2:$C$10000,$C1005),"")</f>
        <v/>
      </c>
      <c r="AB1005" s="23" t="str">
        <f>IF(ISNUMBER(AVERAGEIFS(Observed!AB$2:AB$10000,Observed!$A$2:$A$10000,$A1005,Observed!$C$2:$C$10000,$C1005)),AVERAGEIFS(Observed!AB$2:AB$10000,Observed!$A$2:$A$10000,$A1005,Observed!$C$2:$C$10000,$C1005),"")</f>
        <v/>
      </c>
      <c r="AC1005" s="23" t="str">
        <f>IF(ISNUMBER(AVERAGEIFS(Observed!AC$2:AC$10000,Observed!$A$2:$A$10000,$A1005,Observed!$C$2:$C$10000,$C1005)),AVERAGEIFS(Observed!AC$2:AC$10000,Observed!$A$2:$A$10000,$A1005,Observed!$C$2:$C$10000,$C1005),"")</f>
        <v/>
      </c>
      <c r="AD1005" s="23" t="str">
        <f>IF(ISNUMBER(AVERAGEIFS(Observed!AD$2:AD$10000,Observed!$A$2:$A$10000,$A1005,Observed!$C$2:$C$10000,$C1005)),AVERAGEIFS(Observed!AD$2:AD$10000,Observed!$A$2:$A$10000,$A1005,Observed!$C$2:$C$10000,$C1005),"")</f>
        <v/>
      </c>
      <c r="AE1005" s="24" t="str">
        <f>IF(ISNUMBER(AVERAGEIFS(Observed!AE$2:AE$10000,Observed!$A$2:$A$10000,$A1005,Observed!$C$2:$C$10000,$C1005)),AVERAGEIFS(Observed!AE$2:AE$10000,Observed!$A$2:$A$10000,$A1005,Observed!$C$2:$C$10000,$C1005),"")</f>
        <v/>
      </c>
      <c r="AF1005" s="24" t="str">
        <f>IF(ISNUMBER(AVERAGEIFS(Observed!AF$2:AF$10000,Observed!$A$2:$A$10000,$A1005,Observed!$C$2:$C$10000,$C1005)),AVERAGEIFS(Observed!AF$2:AF$10000,Observed!$A$2:$A$10000,$A1005,Observed!$C$2:$C$10000,$C1005),"")</f>
        <v/>
      </c>
      <c r="AG1005" s="23" t="str">
        <f>IF(ISNUMBER(AVERAGEIFS(Observed!AG$2:AG$10000,Observed!$A$2:$A$10000,$A1005,Observed!$C$2:$C$10000,$C1005)),AVERAGEIFS(Observed!AG$2:AG$10000,Observed!$A$2:$A$10000,$A1005,Observed!$C$2:$C$10000,$C1005),"")</f>
        <v/>
      </c>
      <c r="AH1005" s="23" t="str">
        <f>IF(ISNUMBER(AVERAGEIFS(Observed!AH$2:AH$10000,Observed!$A$2:$A$10000,$A1005,Observed!$C$2:$C$10000,$C1005)),AVERAGEIFS(Observed!AH$2:AH$10000,Observed!$A$2:$A$10000,$A1005,Observed!$C$2:$C$10000,$C1005),"")</f>
        <v/>
      </c>
      <c r="AI1005" s="22" t="str">
        <f>IF(ISNUMBER(AVERAGEIFS(Observed!AI$2:AI$10000,Observed!$A$2:$A$10000,$A1005,Observed!$C$2:$C$10000,$C1005)),AVERAGEIFS(Observed!AI$2:AI$10000,Observed!$A$2:$A$10000,$A1005,Observed!$C$2:$C$10000,$C1005),"")</f>
        <v/>
      </c>
      <c r="AJ1005" s="23">
        <f>IF(ISNUMBER(AVERAGEIFS(Observed!AJ$2:AJ$10000,Observed!$A$2:$A$10000,$A1005,Observed!$C$2:$C$10000,$C1005)),AVERAGEIFS(Observed!AJ$2:AJ$10000,Observed!$A$2:$A$10000,$A1005,Observed!$C$2:$C$10000,$C1005),"")</f>
        <v>19.240000000000002</v>
      </c>
      <c r="AK1005" s="23" t="str">
        <f>IF(ISNUMBER(AVERAGEIFS(Observed!AK$2:AK$10000,Observed!$A$2:$A$10000,$A1005,Observed!$C$2:$C$10000,$C1005)),AVERAGEIFS(Observed!AK$2:AK$10000,Observed!$A$2:$A$10000,$A1005,Observed!$C$2:$C$10000,$C1005),"")</f>
        <v/>
      </c>
      <c r="AL1005" s="23" t="str">
        <f>IF(ISNUMBER(AVERAGEIFS(Observed!AL$2:AL$10000,Observed!$A$2:$A$10000,$A1005,Observed!$C$2:$C$10000,$C1005)),AVERAGEIFS(Observed!AL$2:AL$10000,Observed!$A$2:$A$10000,$A1005,Observed!$C$2:$C$10000,$C1005),"")</f>
        <v/>
      </c>
      <c r="AM1005" s="23" t="str">
        <f>IF(ISNUMBER(AVERAGEIFS(Observed!AM$2:AM$10000,Observed!$A$2:$A$10000,$A1005,Observed!$C$2:$C$10000,$C1005)),AVERAGEIFS(Observed!AM$2:AM$10000,Observed!$A$2:$A$10000,$A1005,Observed!$C$2:$C$10000,$C1005),"")</f>
        <v/>
      </c>
      <c r="AN1005" s="23" t="str">
        <f>IF(ISNUMBER(AVERAGEIFS(Observed!AN$2:AN$10000,Observed!$A$2:$A$10000,$A1005,Observed!$C$2:$C$10000,$C1005)),AVERAGEIFS(Observed!AN$2:AN$10000,Observed!$A$2:$A$10000,$A1005,Observed!$C$2:$C$10000,$C1005),"")</f>
        <v/>
      </c>
      <c r="AO1005" s="2">
        <f>COUNTIFS(Observed!$A$2:$A$10000,$A1005,Observed!$C$2:$C$10000,$C1005)</f>
        <v>5</v>
      </c>
      <c r="AP1005" s="2">
        <f t="shared" si="19"/>
        <v>1</v>
      </c>
    </row>
    <row r="1006" spans="1:42" x14ac:dyDescent="0.25">
      <c r="A1006" t="s">
        <v>96</v>
      </c>
      <c r="B1006" t="s">
        <v>30</v>
      </c>
      <c r="C1006" s="20">
        <v>40771</v>
      </c>
      <c r="D1006">
        <v>1</v>
      </c>
      <c r="F1006" t="s">
        <v>110</v>
      </c>
      <c r="G1006" s="25" t="s">
        <v>76</v>
      </c>
      <c r="J1006" s="2"/>
      <c r="K1006" s="22" t="str">
        <f>IF(ISNUMBER(AVERAGEIFS(Observed!K$2:K$10000,Observed!$A$2:$A$10000,$A1006,Observed!$C$2:$C$10000,$C1006)),AVERAGEIFS(Observed!K$2:K$10000,Observed!$A$2:$A$10000,$A1006,Observed!$C$2:$C$10000,$C1006),"")</f>
        <v/>
      </c>
      <c r="L1006" s="23" t="str">
        <f>IF(ISNUMBER(AVERAGEIFS(Observed!L$2:L$10000,Observed!$A$2:$A$10000,$A1006,Observed!$C$2:$C$10000,$C1006)),AVERAGEIFS(Observed!L$2:L$10000,Observed!$A$2:$A$10000,$A1006,Observed!$C$2:$C$10000,$C1006),"")</f>
        <v/>
      </c>
      <c r="M1006" s="23" t="str">
        <f>IF(ISNUMBER(AVERAGEIFS(Observed!M$2:M$10000,Observed!$A$2:$A$10000,$A1006,Observed!$C$2:$C$10000,$C1006)),AVERAGEIFS(Observed!M$2:M$10000,Observed!$A$2:$A$10000,$A1006,Observed!$C$2:$C$10000,$C1006),"")</f>
        <v/>
      </c>
      <c r="N1006" s="23" t="str">
        <f>IF(ISNUMBER(AVERAGEIFS(Observed!N$2:N$10000,Observed!$A$2:$A$10000,$A1006,Observed!$C$2:$C$10000,$C1006)),AVERAGEIFS(Observed!N$2:N$10000,Observed!$A$2:$A$10000,$A1006,Observed!$C$2:$C$10000,$C1006),"")</f>
        <v/>
      </c>
      <c r="O1006" s="23" t="str">
        <f>IF(ISNUMBER(AVERAGEIFS(Observed!O$2:O$10000,Observed!$A$2:$A$10000,$A1006,Observed!$C$2:$C$10000,$C1006)),AVERAGEIFS(Observed!O$2:O$10000,Observed!$A$2:$A$10000,$A1006,Observed!$C$2:$C$10000,$C1006),"")</f>
        <v/>
      </c>
      <c r="P1006" s="24" t="str">
        <f>IF(ISNUMBER(AVERAGEIFS(Observed!P$2:P$10000,Observed!$A$2:$A$10000,$A1006,Observed!$C$2:$C$10000,$C1006)),AVERAGEIFS(Observed!P$2:P$10000,Observed!$A$2:$A$10000,$A1006,Observed!$C$2:$C$10000,$C1006),"")</f>
        <v/>
      </c>
      <c r="Q1006" s="24" t="str">
        <f>IF(ISNUMBER(AVERAGEIFS(Observed!Q$2:Q$10000,Observed!$A$2:$A$10000,$A1006,Observed!$C$2:$C$10000,$C1006)),AVERAGEIFS(Observed!Q$2:Q$10000,Observed!$A$2:$A$10000,$A1006,Observed!$C$2:$C$10000,$C1006),"")</f>
        <v/>
      </c>
      <c r="R1006" s="24" t="str">
        <f>IF(ISNUMBER(AVERAGEIFS(Observed!R$2:R$10000,Observed!$A$2:$A$10000,$A1006,Observed!$C$2:$C$10000,$C1006)),AVERAGEIFS(Observed!R$2:R$10000,Observed!$A$2:$A$10000,$A1006,Observed!$C$2:$C$10000,$C1006),"")</f>
        <v/>
      </c>
      <c r="S1006" s="22" t="str">
        <f>IF(ISNUMBER(AVERAGEIFS(Observed!S$2:S$10000,Observed!$A$2:$A$10000,$A1006,Observed!$C$2:$C$10000,$C1006)),AVERAGEIFS(Observed!S$2:S$10000,Observed!$A$2:$A$10000,$A1006,Observed!$C$2:$C$10000,$C1006),"")</f>
        <v/>
      </c>
      <c r="T1006" s="23" t="str">
        <f>IF(ISNUMBER(AVERAGEIFS(Observed!T$2:T$10000,Observed!$A$2:$A$10000,$A1006,Observed!$C$2:$C$10000,$C1006)),AVERAGEIFS(Observed!T$2:T$10000,Observed!$A$2:$A$10000,$A1006,Observed!$C$2:$C$10000,$C1006),"")</f>
        <v/>
      </c>
      <c r="U1006" s="23" t="str">
        <f>IF(ISNUMBER(AVERAGEIFS(Observed!U$2:U$10000,Observed!$A$2:$A$10000,$A1006,Observed!$C$2:$C$10000,$C1006)),AVERAGEIFS(Observed!U$2:U$10000,Observed!$A$2:$A$10000,$A1006,Observed!$C$2:$C$10000,$C1006),"")</f>
        <v/>
      </c>
      <c r="V1006" s="23" t="str">
        <f>IF(ISNUMBER(AVERAGEIFS(Observed!V$2:V$10000,Observed!$A$2:$A$10000,$A1006,Observed!$C$2:$C$10000,$C1006)),AVERAGEIFS(Observed!V$2:V$10000,Observed!$A$2:$A$10000,$A1006,Observed!$C$2:$C$10000,$C1006),"")</f>
        <v/>
      </c>
      <c r="W1006" s="23" t="str">
        <f>IF(ISNUMBER(AVERAGEIFS(Observed!W$2:W$10000,Observed!$A$2:$A$10000,$A1006,Observed!$C$2:$C$10000,$C1006)),AVERAGEIFS(Observed!W$2:W$10000,Observed!$A$2:$A$10000,$A1006,Observed!$C$2:$C$10000,$C1006),"")</f>
        <v/>
      </c>
      <c r="X1006" s="23" t="str">
        <f>IF(ISNUMBER(AVERAGEIFS(Observed!X$2:X$10000,Observed!$A$2:$A$10000,$A1006,Observed!$C$2:$C$10000,$C1006)),AVERAGEIFS(Observed!X$2:X$10000,Observed!$A$2:$A$10000,$A1006,Observed!$C$2:$C$10000,$C1006),"")</f>
        <v/>
      </c>
      <c r="Y1006" s="23" t="str">
        <f>IF(ISNUMBER(AVERAGEIFS(Observed!Y$2:Y$10000,Observed!$A$2:$A$10000,$A1006,Observed!$C$2:$C$10000,$C1006)),AVERAGEIFS(Observed!Y$2:Y$10000,Observed!$A$2:$A$10000,$A1006,Observed!$C$2:$C$10000,$C1006),"")</f>
        <v/>
      </c>
      <c r="Z1006" s="23" t="str">
        <f>IF(ISNUMBER(AVERAGEIFS(Observed!Z$2:Z$10000,Observed!$A$2:$A$10000,$A1006,Observed!$C$2:$C$10000,$C1006)),AVERAGEIFS(Observed!Z$2:Z$10000,Observed!$A$2:$A$10000,$A1006,Observed!$C$2:$C$10000,$C1006),"")</f>
        <v/>
      </c>
      <c r="AA1006" s="23" t="str">
        <f>IF(ISNUMBER(AVERAGEIFS(Observed!AA$2:AA$10000,Observed!$A$2:$A$10000,$A1006,Observed!$C$2:$C$10000,$C1006)),AVERAGEIFS(Observed!AA$2:AA$10000,Observed!$A$2:$A$10000,$A1006,Observed!$C$2:$C$10000,$C1006),"")</f>
        <v/>
      </c>
      <c r="AB1006" s="23" t="str">
        <f>IF(ISNUMBER(AVERAGEIFS(Observed!AB$2:AB$10000,Observed!$A$2:$A$10000,$A1006,Observed!$C$2:$C$10000,$C1006)),AVERAGEIFS(Observed!AB$2:AB$10000,Observed!$A$2:$A$10000,$A1006,Observed!$C$2:$C$10000,$C1006),"")</f>
        <v/>
      </c>
      <c r="AC1006" s="23" t="str">
        <f>IF(ISNUMBER(AVERAGEIFS(Observed!AC$2:AC$10000,Observed!$A$2:$A$10000,$A1006,Observed!$C$2:$C$10000,$C1006)),AVERAGEIFS(Observed!AC$2:AC$10000,Observed!$A$2:$A$10000,$A1006,Observed!$C$2:$C$10000,$C1006),"")</f>
        <v/>
      </c>
      <c r="AD1006" s="23" t="str">
        <f>IF(ISNUMBER(AVERAGEIFS(Observed!AD$2:AD$10000,Observed!$A$2:$A$10000,$A1006,Observed!$C$2:$C$10000,$C1006)),AVERAGEIFS(Observed!AD$2:AD$10000,Observed!$A$2:$A$10000,$A1006,Observed!$C$2:$C$10000,$C1006),"")</f>
        <v/>
      </c>
      <c r="AE1006" s="24" t="str">
        <f>IF(ISNUMBER(AVERAGEIFS(Observed!AE$2:AE$10000,Observed!$A$2:$A$10000,$A1006,Observed!$C$2:$C$10000,$C1006)),AVERAGEIFS(Observed!AE$2:AE$10000,Observed!$A$2:$A$10000,$A1006,Observed!$C$2:$C$10000,$C1006),"")</f>
        <v/>
      </c>
      <c r="AF1006" s="24" t="str">
        <f>IF(ISNUMBER(AVERAGEIFS(Observed!AF$2:AF$10000,Observed!$A$2:$A$10000,$A1006,Observed!$C$2:$C$10000,$C1006)),AVERAGEIFS(Observed!AF$2:AF$10000,Observed!$A$2:$A$10000,$A1006,Observed!$C$2:$C$10000,$C1006),"")</f>
        <v/>
      </c>
      <c r="AG1006" s="23" t="str">
        <f>IF(ISNUMBER(AVERAGEIFS(Observed!AG$2:AG$10000,Observed!$A$2:$A$10000,$A1006,Observed!$C$2:$C$10000,$C1006)),AVERAGEIFS(Observed!AG$2:AG$10000,Observed!$A$2:$A$10000,$A1006,Observed!$C$2:$C$10000,$C1006),"")</f>
        <v/>
      </c>
      <c r="AH1006" s="23" t="str">
        <f>IF(ISNUMBER(AVERAGEIFS(Observed!AH$2:AH$10000,Observed!$A$2:$A$10000,$A1006,Observed!$C$2:$C$10000,$C1006)),AVERAGEIFS(Observed!AH$2:AH$10000,Observed!$A$2:$A$10000,$A1006,Observed!$C$2:$C$10000,$C1006),"")</f>
        <v/>
      </c>
      <c r="AI1006" s="22" t="str">
        <f>IF(ISNUMBER(AVERAGEIFS(Observed!AI$2:AI$10000,Observed!$A$2:$A$10000,$A1006,Observed!$C$2:$C$10000,$C1006)),AVERAGEIFS(Observed!AI$2:AI$10000,Observed!$A$2:$A$10000,$A1006,Observed!$C$2:$C$10000,$C1006),"")</f>
        <v/>
      </c>
      <c r="AJ1006" s="23">
        <f>IF(ISNUMBER(AVERAGEIFS(Observed!AJ$2:AJ$10000,Observed!$A$2:$A$10000,$A1006,Observed!$C$2:$C$10000,$C1006)),AVERAGEIFS(Observed!AJ$2:AJ$10000,Observed!$A$2:$A$10000,$A1006,Observed!$C$2:$C$10000,$C1006),"")</f>
        <v>20.419999999999998</v>
      </c>
      <c r="AK1006" s="23" t="str">
        <f>IF(ISNUMBER(AVERAGEIFS(Observed!AK$2:AK$10000,Observed!$A$2:$A$10000,$A1006,Observed!$C$2:$C$10000,$C1006)),AVERAGEIFS(Observed!AK$2:AK$10000,Observed!$A$2:$A$10000,$A1006,Observed!$C$2:$C$10000,$C1006),"")</f>
        <v/>
      </c>
      <c r="AL1006" s="23" t="str">
        <f>IF(ISNUMBER(AVERAGEIFS(Observed!AL$2:AL$10000,Observed!$A$2:$A$10000,$A1006,Observed!$C$2:$C$10000,$C1006)),AVERAGEIFS(Observed!AL$2:AL$10000,Observed!$A$2:$A$10000,$A1006,Observed!$C$2:$C$10000,$C1006),"")</f>
        <v/>
      </c>
      <c r="AM1006" s="23" t="str">
        <f>IF(ISNUMBER(AVERAGEIFS(Observed!AM$2:AM$10000,Observed!$A$2:$A$10000,$A1006,Observed!$C$2:$C$10000,$C1006)),AVERAGEIFS(Observed!AM$2:AM$10000,Observed!$A$2:$A$10000,$A1006,Observed!$C$2:$C$10000,$C1006),"")</f>
        <v/>
      </c>
      <c r="AN1006" s="23" t="str">
        <f>IF(ISNUMBER(AVERAGEIFS(Observed!AN$2:AN$10000,Observed!$A$2:$A$10000,$A1006,Observed!$C$2:$C$10000,$C1006)),AVERAGEIFS(Observed!AN$2:AN$10000,Observed!$A$2:$A$10000,$A1006,Observed!$C$2:$C$10000,$C1006),"")</f>
        <v/>
      </c>
      <c r="AO1006" s="2">
        <f>COUNTIFS(Observed!$A$2:$A$10000,$A1006,Observed!$C$2:$C$10000,$C1006)</f>
        <v>5</v>
      </c>
      <c r="AP1006" s="2">
        <f t="shared" si="19"/>
        <v>1</v>
      </c>
    </row>
    <row r="1007" spans="1:42" x14ac:dyDescent="0.25">
      <c r="A1007" t="s">
        <v>96</v>
      </c>
      <c r="B1007" t="s">
        <v>30</v>
      </c>
      <c r="C1007" s="20">
        <v>40784</v>
      </c>
      <c r="D1007">
        <v>1</v>
      </c>
      <c r="F1007" t="s">
        <v>110</v>
      </c>
      <c r="G1007" s="25" t="s">
        <v>76</v>
      </c>
      <c r="J1007" s="2"/>
      <c r="K1007" s="22" t="str">
        <f>IF(ISNUMBER(AVERAGEIFS(Observed!K$2:K$10000,Observed!$A$2:$A$10000,$A1007,Observed!$C$2:$C$10000,$C1007)),AVERAGEIFS(Observed!K$2:K$10000,Observed!$A$2:$A$10000,$A1007,Observed!$C$2:$C$10000,$C1007),"")</f>
        <v/>
      </c>
      <c r="L1007" s="23" t="str">
        <f>IF(ISNUMBER(AVERAGEIFS(Observed!L$2:L$10000,Observed!$A$2:$A$10000,$A1007,Observed!$C$2:$C$10000,$C1007)),AVERAGEIFS(Observed!L$2:L$10000,Observed!$A$2:$A$10000,$A1007,Observed!$C$2:$C$10000,$C1007),"")</f>
        <v/>
      </c>
      <c r="M1007" s="23" t="str">
        <f>IF(ISNUMBER(AVERAGEIFS(Observed!M$2:M$10000,Observed!$A$2:$A$10000,$A1007,Observed!$C$2:$C$10000,$C1007)),AVERAGEIFS(Observed!M$2:M$10000,Observed!$A$2:$A$10000,$A1007,Observed!$C$2:$C$10000,$C1007),"")</f>
        <v/>
      </c>
      <c r="N1007" s="23" t="str">
        <f>IF(ISNUMBER(AVERAGEIFS(Observed!N$2:N$10000,Observed!$A$2:$A$10000,$A1007,Observed!$C$2:$C$10000,$C1007)),AVERAGEIFS(Observed!N$2:N$10000,Observed!$A$2:$A$10000,$A1007,Observed!$C$2:$C$10000,$C1007),"")</f>
        <v/>
      </c>
      <c r="O1007" s="23" t="str">
        <f>IF(ISNUMBER(AVERAGEIFS(Observed!O$2:O$10000,Observed!$A$2:$A$10000,$A1007,Observed!$C$2:$C$10000,$C1007)),AVERAGEIFS(Observed!O$2:O$10000,Observed!$A$2:$A$10000,$A1007,Observed!$C$2:$C$10000,$C1007),"")</f>
        <v/>
      </c>
      <c r="P1007" s="24" t="str">
        <f>IF(ISNUMBER(AVERAGEIFS(Observed!P$2:P$10000,Observed!$A$2:$A$10000,$A1007,Observed!$C$2:$C$10000,$C1007)),AVERAGEIFS(Observed!P$2:P$10000,Observed!$A$2:$A$10000,$A1007,Observed!$C$2:$C$10000,$C1007),"")</f>
        <v/>
      </c>
      <c r="Q1007" s="24" t="str">
        <f>IF(ISNUMBER(AVERAGEIFS(Observed!Q$2:Q$10000,Observed!$A$2:$A$10000,$A1007,Observed!$C$2:$C$10000,$C1007)),AVERAGEIFS(Observed!Q$2:Q$10000,Observed!$A$2:$A$10000,$A1007,Observed!$C$2:$C$10000,$C1007),"")</f>
        <v/>
      </c>
      <c r="R1007" s="24" t="str">
        <f>IF(ISNUMBER(AVERAGEIFS(Observed!R$2:R$10000,Observed!$A$2:$A$10000,$A1007,Observed!$C$2:$C$10000,$C1007)),AVERAGEIFS(Observed!R$2:R$10000,Observed!$A$2:$A$10000,$A1007,Observed!$C$2:$C$10000,$C1007),"")</f>
        <v/>
      </c>
      <c r="S1007" s="22" t="str">
        <f>IF(ISNUMBER(AVERAGEIFS(Observed!S$2:S$10000,Observed!$A$2:$A$10000,$A1007,Observed!$C$2:$C$10000,$C1007)),AVERAGEIFS(Observed!S$2:S$10000,Observed!$A$2:$A$10000,$A1007,Observed!$C$2:$C$10000,$C1007),"")</f>
        <v/>
      </c>
      <c r="T1007" s="23" t="str">
        <f>IF(ISNUMBER(AVERAGEIFS(Observed!T$2:T$10000,Observed!$A$2:$A$10000,$A1007,Observed!$C$2:$C$10000,$C1007)),AVERAGEIFS(Observed!T$2:T$10000,Observed!$A$2:$A$10000,$A1007,Observed!$C$2:$C$10000,$C1007),"")</f>
        <v/>
      </c>
      <c r="U1007" s="23" t="str">
        <f>IF(ISNUMBER(AVERAGEIFS(Observed!U$2:U$10000,Observed!$A$2:$A$10000,$A1007,Observed!$C$2:$C$10000,$C1007)),AVERAGEIFS(Observed!U$2:U$10000,Observed!$A$2:$A$10000,$A1007,Observed!$C$2:$C$10000,$C1007),"")</f>
        <v/>
      </c>
      <c r="V1007" s="23" t="str">
        <f>IF(ISNUMBER(AVERAGEIFS(Observed!V$2:V$10000,Observed!$A$2:$A$10000,$A1007,Observed!$C$2:$C$10000,$C1007)),AVERAGEIFS(Observed!V$2:V$10000,Observed!$A$2:$A$10000,$A1007,Observed!$C$2:$C$10000,$C1007),"")</f>
        <v/>
      </c>
      <c r="W1007" s="23" t="str">
        <f>IF(ISNUMBER(AVERAGEIFS(Observed!W$2:W$10000,Observed!$A$2:$A$10000,$A1007,Observed!$C$2:$C$10000,$C1007)),AVERAGEIFS(Observed!W$2:W$10000,Observed!$A$2:$A$10000,$A1007,Observed!$C$2:$C$10000,$C1007),"")</f>
        <v/>
      </c>
      <c r="X1007" s="23" t="str">
        <f>IF(ISNUMBER(AVERAGEIFS(Observed!X$2:X$10000,Observed!$A$2:$A$10000,$A1007,Observed!$C$2:$C$10000,$C1007)),AVERAGEIFS(Observed!X$2:X$10000,Observed!$A$2:$A$10000,$A1007,Observed!$C$2:$C$10000,$C1007),"")</f>
        <v/>
      </c>
      <c r="Y1007" s="23" t="str">
        <f>IF(ISNUMBER(AVERAGEIFS(Observed!Y$2:Y$10000,Observed!$A$2:$A$10000,$A1007,Observed!$C$2:$C$10000,$C1007)),AVERAGEIFS(Observed!Y$2:Y$10000,Observed!$A$2:$A$10000,$A1007,Observed!$C$2:$C$10000,$C1007),"")</f>
        <v/>
      </c>
      <c r="Z1007" s="23" t="str">
        <f>IF(ISNUMBER(AVERAGEIFS(Observed!Z$2:Z$10000,Observed!$A$2:$A$10000,$A1007,Observed!$C$2:$C$10000,$C1007)),AVERAGEIFS(Observed!Z$2:Z$10000,Observed!$A$2:$A$10000,$A1007,Observed!$C$2:$C$10000,$C1007),"")</f>
        <v/>
      </c>
      <c r="AA1007" s="23" t="str">
        <f>IF(ISNUMBER(AVERAGEIFS(Observed!AA$2:AA$10000,Observed!$A$2:$A$10000,$A1007,Observed!$C$2:$C$10000,$C1007)),AVERAGEIFS(Observed!AA$2:AA$10000,Observed!$A$2:$A$10000,$A1007,Observed!$C$2:$C$10000,$C1007),"")</f>
        <v/>
      </c>
      <c r="AB1007" s="23" t="str">
        <f>IF(ISNUMBER(AVERAGEIFS(Observed!AB$2:AB$10000,Observed!$A$2:$A$10000,$A1007,Observed!$C$2:$C$10000,$C1007)),AVERAGEIFS(Observed!AB$2:AB$10000,Observed!$A$2:$A$10000,$A1007,Observed!$C$2:$C$10000,$C1007),"")</f>
        <v/>
      </c>
      <c r="AC1007" s="23" t="str">
        <f>IF(ISNUMBER(AVERAGEIFS(Observed!AC$2:AC$10000,Observed!$A$2:$A$10000,$A1007,Observed!$C$2:$C$10000,$C1007)),AVERAGEIFS(Observed!AC$2:AC$10000,Observed!$A$2:$A$10000,$A1007,Observed!$C$2:$C$10000,$C1007),"")</f>
        <v/>
      </c>
      <c r="AD1007" s="23" t="str">
        <f>IF(ISNUMBER(AVERAGEIFS(Observed!AD$2:AD$10000,Observed!$A$2:$A$10000,$A1007,Observed!$C$2:$C$10000,$C1007)),AVERAGEIFS(Observed!AD$2:AD$10000,Observed!$A$2:$A$10000,$A1007,Observed!$C$2:$C$10000,$C1007),"")</f>
        <v/>
      </c>
      <c r="AE1007" s="24" t="str">
        <f>IF(ISNUMBER(AVERAGEIFS(Observed!AE$2:AE$10000,Observed!$A$2:$A$10000,$A1007,Observed!$C$2:$C$10000,$C1007)),AVERAGEIFS(Observed!AE$2:AE$10000,Observed!$A$2:$A$10000,$A1007,Observed!$C$2:$C$10000,$C1007),"")</f>
        <v/>
      </c>
      <c r="AF1007" s="24" t="str">
        <f>IF(ISNUMBER(AVERAGEIFS(Observed!AF$2:AF$10000,Observed!$A$2:$A$10000,$A1007,Observed!$C$2:$C$10000,$C1007)),AVERAGEIFS(Observed!AF$2:AF$10000,Observed!$A$2:$A$10000,$A1007,Observed!$C$2:$C$10000,$C1007),"")</f>
        <v/>
      </c>
      <c r="AG1007" s="23" t="str">
        <f>IF(ISNUMBER(AVERAGEIFS(Observed!AG$2:AG$10000,Observed!$A$2:$A$10000,$A1007,Observed!$C$2:$C$10000,$C1007)),AVERAGEIFS(Observed!AG$2:AG$10000,Observed!$A$2:$A$10000,$A1007,Observed!$C$2:$C$10000,$C1007),"")</f>
        <v/>
      </c>
      <c r="AH1007" s="23" t="str">
        <f>IF(ISNUMBER(AVERAGEIFS(Observed!AH$2:AH$10000,Observed!$A$2:$A$10000,$A1007,Observed!$C$2:$C$10000,$C1007)),AVERAGEIFS(Observed!AH$2:AH$10000,Observed!$A$2:$A$10000,$A1007,Observed!$C$2:$C$10000,$C1007),"")</f>
        <v/>
      </c>
      <c r="AI1007" s="22" t="str">
        <f>IF(ISNUMBER(AVERAGEIFS(Observed!AI$2:AI$10000,Observed!$A$2:$A$10000,$A1007,Observed!$C$2:$C$10000,$C1007)),AVERAGEIFS(Observed!AI$2:AI$10000,Observed!$A$2:$A$10000,$A1007,Observed!$C$2:$C$10000,$C1007),"")</f>
        <v/>
      </c>
      <c r="AJ1007" s="23">
        <f>IF(ISNUMBER(AVERAGEIFS(Observed!AJ$2:AJ$10000,Observed!$A$2:$A$10000,$A1007,Observed!$C$2:$C$10000,$C1007)),AVERAGEIFS(Observed!AJ$2:AJ$10000,Observed!$A$2:$A$10000,$A1007,Observed!$C$2:$C$10000,$C1007),"")</f>
        <v>20.14</v>
      </c>
      <c r="AK1007" s="23" t="str">
        <f>IF(ISNUMBER(AVERAGEIFS(Observed!AK$2:AK$10000,Observed!$A$2:$A$10000,$A1007,Observed!$C$2:$C$10000,$C1007)),AVERAGEIFS(Observed!AK$2:AK$10000,Observed!$A$2:$A$10000,$A1007,Observed!$C$2:$C$10000,$C1007),"")</f>
        <v/>
      </c>
      <c r="AL1007" s="23" t="str">
        <f>IF(ISNUMBER(AVERAGEIFS(Observed!AL$2:AL$10000,Observed!$A$2:$A$10000,$A1007,Observed!$C$2:$C$10000,$C1007)),AVERAGEIFS(Observed!AL$2:AL$10000,Observed!$A$2:$A$10000,$A1007,Observed!$C$2:$C$10000,$C1007),"")</f>
        <v/>
      </c>
      <c r="AM1007" s="23" t="str">
        <f>IF(ISNUMBER(AVERAGEIFS(Observed!AM$2:AM$10000,Observed!$A$2:$A$10000,$A1007,Observed!$C$2:$C$10000,$C1007)),AVERAGEIFS(Observed!AM$2:AM$10000,Observed!$A$2:$A$10000,$A1007,Observed!$C$2:$C$10000,$C1007),"")</f>
        <v/>
      </c>
      <c r="AN1007" s="23" t="str">
        <f>IF(ISNUMBER(AVERAGEIFS(Observed!AN$2:AN$10000,Observed!$A$2:$A$10000,$A1007,Observed!$C$2:$C$10000,$C1007)),AVERAGEIFS(Observed!AN$2:AN$10000,Observed!$A$2:$A$10000,$A1007,Observed!$C$2:$C$10000,$C1007),"")</f>
        <v/>
      </c>
      <c r="AO1007" s="2">
        <f>COUNTIFS(Observed!$A$2:$A$10000,$A1007,Observed!$C$2:$C$10000,$C1007)</f>
        <v>5</v>
      </c>
      <c r="AP1007" s="2">
        <f t="shared" si="19"/>
        <v>1</v>
      </c>
    </row>
    <row r="1008" spans="1:42" x14ac:dyDescent="0.25">
      <c r="A1008" t="s">
        <v>96</v>
      </c>
      <c r="B1008" t="s">
        <v>30</v>
      </c>
      <c r="C1008" s="20">
        <v>40798</v>
      </c>
      <c r="D1008">
        <v>1</v>
      </c>
      <c r="F1008" t="s">
        <v>110</v>
      </c>
      <c r="G1008" s="25" t="s">
        <v>76</v>
      </c>
      <c r="J1008" s="2"/>
      <c r="K1008" s="22" t="str">
        <f>IF(ISNUMBER(AVERAGEIFS(Observed!K$2:K$10000,Observed!$A$2:$A$10000,$A1008,Observed!$C$2:$C$10000,$C1008)),AVERAGEIFS(Observed!K$2:K$10000,Observed!$A$2:$A$10000,$A1008,Observed!$C$2:$C$10000,$C1008),"")</f>
        <v/>
      </c>
      <c r="L1008" s="23" t="str">
        <f>IF(ISNUMBER(AVERAGEIFS(Observed!L$2:L$10000,Observed!$A$2:$A$10000,$A1008,Observed!$C$2:$C$10000,$C1008)),AVERAGEIFS(Observed!L$2:L$10000,Observed!$A$2:$A$10000,$A1008,Observed!$C$2:$C$10000,$C1008),"")</f>
        <v/>
      </c>
      <c r="M1008" s="23" t="str">
        <f>IF(ISNUMBER(AVERAGEIFS(Observed!M$2:M$10000,Observed!$A$2:$A$10000,$A1008,Observed!$C$2:$C$10000,$C1008)),AVERAGEIFS(Observed!M$2:M$10000,Observed!$A$2:$A$10000,$A1008,Observed!$C$2:$C$10000,$C1008),"")</f>
        <v/>
      </c>
      <c r="N1008" s="23" t="str">
        <f>IF(ISNUMBER(AVERAGEIFS(Observed!N$2:N$10000,Observed!$A$2:$A$10000,$A1008,Observed!$C$2:$C$10000,$C1008)),AVERAGEIFS(Observed!N$2:N$10000,Observed!$A$2:$A$10000,$A1008,Observed!$C$2:$C$10000,$C1008),"")</f>
        <v/>
      </c>
      <c r="O1008" s="23" t="str">
        <f>IF(ISNUMBER(AVERAGEIFS(Observed!O$2:O$10000,Observed!$A$2:$A$10000,$A1008,Observed!$C$2:$C$10000,$C1008)),AVERAGEIFS(Observed!O$2:O$10000,Observed!$A$2:$A$10000,$A1008,Observed!$C$2:$C$10000,$C1008),"")</f>
        <v/>
      </c>
      <c r="P1008" s="24" t="str">
        <f>IF(ISNUMBER(AVERAGEIFS(Observed!P$2:P$10000,Observed!$A$2:$A$10000,$A1008,Observed!$C$2:$C$10000,$C1008)),AVERAGEIFS(Observed!P$2:P$10000,Observed!$A$2:$A$10000,$A1008,Observed!$C$2:$C$10000,$C1008),"")</f>
        <v/>
      </c>
      <c r="Q1008" s="24" t="str">
        <f>IF(ISNUMBER(AVERAGEIFS(Observed!Q$2:Q$10000,Observed!$A$2:$A$10000,$A1008,Observed!$C$2:$C$10000,$C1008)),AVERAGEIFS(Observed!Q$2:Q$10000,Observed!$A$2:$A$10000,$A1008,Observed!$C$2:$C$10000,$C1008),"")</f>
        <v/>
      </c>
      <c r="R1008" s="24" t="str">
        <f>IF(ISNUMBER(AVERAGEIFS(Observed!R$2:R$10000,Observed!$A$2:$A$10000,$A1008,Observed!$C$2:$C$10000,$C1008)),AVERAGEIFS(Observed!R$2:R$10000,Observed!$A$2:$A$10000,$A1008,Observed!$C$2:$C$10000,$C1008),"")</f>
        <v/>
      </c>
      <c r="S1008" s="22" t="str">
        <f>IF(ISNUMBER(AVERAGEIFS(Observed!S$2:S$10000,Observed!$A$2:$A$10000,$A1008,Observed!$C$2:$C$10000,$C1008)),AVERAGEIFS(Observed!S$2:S$10000,Observed!$A$2:$A$10000,$A1008,Observed!$C$2:$C$10000,$C1008),"")</f>
        <v/>
      </c>
      <c r="T1008" s="23" t="str">
        <f>IF(ISNUMBER(AVERAGEIFS(Observed!T$2:T$10000,Observed!$A$2:$A$10000,$A1008,Observed!$C$2:$C$10000,$C1008)),AVERAGEIFS(Observed!T$2:T$10000,Observed!$A$2:$A$10000,$A1008,Observed!$C$2:$C$10000,$C1008),"")</f>
        <v/>
      </c>
      <c r="U1008" s="23" t="str">
        <f>IF(ISNUMBER(AVERAGEIFS(Observed!U$2:U$10000,Observed!$A$2:$A$10000,$A1008,Observed!$C$2:$C$10000,$C1008)),AVERAGEIFS(Observed!U$2:U$10000,Observed!$A$2:$A$10000,$A1008,Observed!$C$2:$C$10000,$C1008),"")</f>
        <v/>
      </c>
      <c r="V1008" s="23" t="str">
        <f>IF(ISNUMBER(AVERAGEIFS(Observed!V$2:V$10000,Observed!$A$2:$A$10000,$A1008,Observed!$C$2:$C$10000,$C1008)),AVERAGEIFS(Observed!V$2:V$10000,Observed!$A$2:$A$10000,$A1008,Observed!$C$2:$C$10000,$C1008),"")</f>
        <v/>
      </c>
      <c r="W1008" s="23" t="str">
        <f>IF(ISNUMBER(AVERAGEIFS(Observed!W$2:W$10000,Observed!$A$2:$A$10000,$A1008,Observed!$C$2:$C$10000,$C1008)),AVERAGEIFS(Observed!W$2:W$10000,Observed!$A$2:$A$10000,$A1008,Observed!$C$2:$C$10000,$C1008),"")</f>
        <v/>
      </c>
      <c r="X1008" s="23" t="str">
        <f>IF(ISNUMBER(AVERAGEIFS(Observed!X$2:X$10000,Observed!$A$2:$A$10000,$A1008,Observed!$C$2:$C$10000,$C1008)),AVERAGEIFS(Observed!X$2:X$10000,Observed!$A$2:$A$10000,$A1008,Observed!$C$2:$C$10000,$C1008),"")</f>
        <v/>
      </c>
      <c r="Y1008" s="23" t="str">
        <f>IF(ISNUMBER(AVERAGEIFS(Observed!Y$2:Y$10000,Observed!$A$2:$A$10000,$A1008,Observed!$C$2:$C$10000,$C1008)),AVERAGEIFS(Observed!Y$2:Y$10000,Observed!$A$2:$A$10000,$A1008,Observed!$C$2:$C$10000,$C1008),"")</f>
        <v/>
      </c>
      <c r="Z1008" s="23" t="str">
        <f>IF(ISNUMBER(AVERAGEIFS(Observed!Z$2:Z$10000,Observed!$A$2:$A$10000,$A1008,Observed!$C$2:$C$10000,$C1008)),AVERAGEIFS(Observed!Z$2:Z$10000,Observed!$A$2:$A$10000,$A1008,Observed!$C$2:$C$10000,$C1008),"")</f>
        <v/>
      </c>
      <c r="AA1008" s="23" t="str">
        <f>IF(ISNUMBER(AVERAGEIFS(Observed!AA$2:AA$10000,Observed!$A$2:$A$10000,$A1008,Observed!$C$2:$C$10000,$C1008)),AVERAGEIFS(Observed!AA$2:AA$10000,Observed!$A$2:$A$10000,$A1008,Observed!$C$2:$C$10000,$C1008),"")</f>
        <v/>
      </c>
      <c r="AB1008" s="23" t="str">
        <f>IF(ISNUMBER(AVERAGEIFS(Observed!AB$2:AB$10000,Observed!$A$2:$A$10000,$A1008,Observed!$C$2:$C$10000,$C1008)),AVERAGEIFS(Observed!AB$2:AB$10000,Observed!$A$2:$A$10000,$A1008,Observed!$C$2:$C$10000,$C1008),"")</f>
        <v/>
      </c>
      <c r="AC1008" s="23" t="str">
        <f>IF(ISNUMBER(AVERAGEIFS(Observed!AC$2:AC$10000,Observed!$A$2:$A$10000,$A1008,Observed!$C$2:$C$10000,$C1008)),AVERAGEIFS(Observed!AC$2:AC$10000,Observed!$A$2:$A$10000,$A1008,Observed!$C$2:$C$10000,$C1008),"")</f>
        <v/>
      </c>
      <c r="AD1008" s="23" t="str">
        <f>IF(ISNUMBER(AVERAGEIFS(Observed!AD$2:AD$10000,Observed!$A$2:$A$10000,$A1008,Observed!$C$2:$C$10000,$C1008)),AVERAGEIFS(Observed!AD$2:AD$10000,Observed!$A$2:$A$10000,$A1008,Observed!$C$2:$C$10000,$C1008),"")</f>
        <v/>
      </c>
      <c r="AE1008" s="24" t="str">
        <f>IF(ISNUMBER(AVERAGEIFS(Observed!AE$2:AE$10000,Observed!$A$2:$A$10000,$A1008,Observed!$C$2:$C$10000,$C1008)),AVERAGEIFS(Observed!AE$2:AE$10000,Observed!$A$2:$A$10000,$A1008,Observed!$C$2:$C$10000,$C1008),"")</f>
        <v/>
      </c>
      <c r="AF1008" s="24" t="str">
        <f>IF(ISNUMBER(AVERAGEIFS(Observed!AF$2:AF$10000,Observed!$A$2:$A$10000,$A1008,Observed!$C$2:$C$10000,$C1008)),AVERAGEIFS(Observed!AF$2:AF$10000,Observed!$A$2:$A$10000,$A1008,Observed!$C$2:$C$10000,$C1008),"")</f>
        <v/>
      </c>
      <c r="AG1008" s="23" t="str">
        <f>IF(ISNUMBER(AVERAGEIFS(Observed!AG$2:AG$10000,Observed!$A$2:$A$10000,$A1008,Observed!$C$2:$C$10000,$C1008)),AVERAGEIFS(Observed!AG$2:AG$10000,Observed!$A$2:$A$10000,$A1008,Observed!$C$2:$C$10000,$C1008),"")</f>
        <v/>
      </c>
      <c r="AH1008" s="23" t="str">
        <f>IF(ISNUMBER(AVERAGEIFS(Observed!AH$2:AH$10000,Observed!$A$2:$A$10000,$A1008,Observed!$C$2:$C$10000,$C1008)),AVERAGEIFS(Observed!AH$2:AH$10000,Observed!$A$2:$A$10000,$A1008,Observed!$C$2:$C$10000,$C1008),"")</f>
        <v/>
      </c>
      <c r="AI1008" s="22" t="str">
        <f>IF(ISNUMBER(AVERAGEIFS(Observed!AI$2:AI$10000,Observed!$A$2:$A$10000,$A1008,Observed!$C$2:$C$10000,$C1008)),AVERAGEIFS(Observed!AI$2:AI$10000,Observed!$A$2:$A$10000,$A1008,Observed!$C$2:$C$10000,$C1008),"")</f>
        <v/>
      </c>
      <c r="AJ1008" s="23">
        <f>IF(ISNUMBER(AVERAGEIFS(Observed!AJ$2:AJ$10000,Observed!$A$2:$A$10000,$A1008,Observed!$C$2:$C$10000,$C1008)),AVERAGEIFS(Observed!AJ$2:AJ$10000,Observed!$A$2:$A$10000,$A1008,Observed!$C$2:$C$10000,$C1008),"")</f>
        <v>22.900000000000002</v>
      </c>
      <c r="AK1008" s="23" t="str">
        <f>IF(ISNUMBER(AVERAGEIFS(Observed!AK$2:AK$10000,Observed!$A$2:$A$10000,$A1008,Observed!$C$2:$C$10000,$C1008)),AVERAGEIFS(Observed!AK$2:AK$10000,Observed!$A$2:$A$10000,$A1008,Observed!$C$2:$C$10000,$C1008),"")</f>
        <v/>
      </c>
      <c r="AL1008" s="23" t="str">
        <f>IF(ISNUMBER(AVERAGEIFS(Observed!AL$2:AL$10000,Observed!$A$2:$A$10000,$A1008,Observed!$C$2:$C$10000,$C1008)),AVERAGEIFS(Observed!AL$2:AL$10000,Observed!$A$2:$A$10000,$A1008,Observed!$C$2:$C$10000,$C1008),"")</f>
        <v/>
      </c>
      <c r="AM1008" s="23" t="str">
        <f>IF(ISNUMBER(AVERAGEIFS(Observed!AM$2:AM$10000,Observed!$A$2:$A$10000,$A1008,Observed!$C$2:$C$10000,$C1008)),AVERAGEIFS(Observed!AM$2:AM$10000,Observed!$A$2:$A$10000,$A1008,Observed!$C$2:$C$10000,$C1008),"")</f>
        <v/>
      </c>
      <c r="AN1008" s="23" t="str">
        <f>IF(ISNUMBER(AVERAGEIFS(Observed!AN$2:AN$10000,Observed!$A$2:$A$10000,$A1008,Observed!$C$2:$C$10000,$C1008)),AVERAGEIFS(Observed!AN$2:AN$10000,Observed!$A$2:$A$10000,$A1008,Observed!$C$2:$C$10000,$C1008),"")</f>
        <v/>
      </c>
      <c r="AO1008" s="2">
        <f>COUNTIFS(Observed!$A$2:$A$10000,$A1008,Observed!$C$2:$C$10000,$C1008)</f>
        <v>5</v>
      </c>
      <c r="AP1008" s="2">
        <f t="shared" si="19"/>
        <v>1</v>
      </c>
    </row>
    <row r="1009" spans="1:42" x14ac:dyDescent="0.25">
      <c r="A1009" t="s">
        <v>96</v>
      </c>
      <c r="B1009" t="s">
        <v>30</v>
      </c>
      <c r="C1009" s="20">
        <v>40812</v>
      </c>
      <c r="D1009">
        <v>1</v>
      </c>
      <c r="F1009" t="s">
        <v>110</v>
      </c>
      <c r="G1009" s="25" t="s">
        <v>76</v>
      </c>
      <c r="J1009" s="2"/>
      <c r="K1009" s="22" t="str">
        <f>IF(ISNUMBER(AVERAGEIFS(Observed!K$2:K$10000,Observed!$A$2:$A$10000,$A1009,Observed!$C$2:$C$10000,$C1009)),AVERAGEIFS(Observed!K$2:K$10000,Observed!$A$2:$A$10000,$A1009,Observed!$C$2:$C$10000,$C1009),"")</f>
        <v/>
      </c>
      <c r="L1009" s="23" t="str">
        <f>IF(ISNUMBER(AVERAGEIFS(Observed!L$2:L$10000,Observed!$A$2:$A$10000,$A1009,Observed!$C$2:$C$10000,$C1009)),AVERAGEIFS(Observed!L$2:L$10000,Observed!$A$2:$A$10000,$A1009,Observed!$C$2:$C$10000,$C1009),"")</f>
        <v/>
      </c>
      <c r="M1009" s="23" t="str">
        <f>IF(ISNUMBER(AVERAGEIFS(Observed!M$2:M$10000,Observed!$A$2:$A$10000,$A1009,Observed!$C$2:$C$10000,$C1009)),AVERAGEIFS(Observed!M$2:M$10000,Observed!$A$2:$A$10000,$A1009,Observed!$C$2:$C$10000,$C1009),"")</f>
        <v/>
      </c>
      <c r="N1009" s="23" t="str">
        <f>IF(ISNUMBER(AVERAGEIFS(Observed!N$2:N$10000,Observed!$A$2:$A$10000,$A1009,Observed!$C$2:$C$10000,$C1009)),AVERAGEIFS(Observed!N$2:N$10000,Observed!$A$2:$A$10000,$A1009,Observed!$C$2:$C$10000,$C1009),"")</f>
        <v/>
      </c>
      <c r="O1009" s="23" t="str">
        <f>IF(ISNUMBER(AVERAGEIFS(Observed!O$2:O$10000,Observed!$A$2:$A$10000,$A1009,Observed!$C$2:$C$10000,$C1009)),AVERAGEIFS(Observed!O$2:O$10000,Observed!$A$2:$A$10000,$A1009,Observed!$C$2:$C$10000,$C1009),"")</f>
        <v/>
      </c>
      <c r="P1009" s="24" t="str">
        <f>IF(ISNUMBER(AVERAGEIFS(Observed!P$2:P$10000,Observed!$A$2:$A$10000,$A1009,Observed!$C$2:$C$10000,$C1009)),AVERAGEIFS(Observed!P$2:P$10000,Observed!$A$2:$A$10000,$A1009,Observed!$C$2:$C$10000,$C1009),"")</f>
        <v/>
      </c>
      <c r="Q1009" s="24" t="str">
        <f>IF(ISNUMBER(AVERAGEIFS(Observed!Q$2:Q$10000,Observed!$A$2:$A$10000,$A1009,Observed!$C$2:$C$10000,$C1009)),AVERAGEIFS(Observed!Q$2:Q$10000,Observed!$A$2:$A$10000,$A1009,Observed!$C$2:$C$10000,$C1009),"")</f>
        <v/>
      </c>
      <c r="R1009" s="24" t="str">
        <f>IF(ISNUMBER(AVERAGEIFS(Observed!R$2:R$10000,Observed!$A$2:$A$10000,$A1009,Observed!$C$2:$C$10000,$C1009)),AVERAGEIFS(Observed!R$2:R$10000,Observed!$A$2:$A$10000,$A1009,Observed!$C$2:$C$10000,$C1009),"")</f>
        <v/>
      </c>
      <c r="S1009" s="22" t="str">
        <f>IF(ISNUMBER(AVERAGEIFS(Observed!S$2:S$10000,Observed!$A$2:$A$10000,$A1009,Observed!$C$2:$C$10000,$C1009)),AVERAGEIFS(Observed!S$2:S$10000,Observed!$A$2:$A$10000,$A1009,Observed!$C$2:$C$10000,$C1009),"")</f>
        <v/>
      </c>
      <c r="T1009" s="23" t="str">
        <f>IF(ISNUMBER(AVERAGEIFS(Observed!T$2:T$10000,Observed!$A$2:$A$10000,$A1009,Observed!$C$2:$C$10000,$C1009)),AVERAGEIFS(Observed!T$2:T$10000,Observed!$A$2:$A$10000,$A1009,Observed!$C$2:$C$10000,$C1009),"")</f>
        <v/>
      </c>
      <c r="U1009" s="23" t="str">
        <f>IF(ISNUMBER(AVERAGEIFS(Observed!U$2:U$10000,Observed!$A$2:$A$10000,$A1009,Observed!$C$2:$C$10000,$C1009)),AVERAGEIFS(Observed!U$2:U$10000,Observed!$A$2:$A$10000,$A1009,Observed!$C$2:$C$10000,$C1009),"")</f>
        <v/>
      </c>
      <c r="V1009" s="23" t="str">
        <f>IF(ISNUMBER(AVERAGEIFS(Observed!V$2:V$10000,Observed!$A$2:$A$10000,$A1009,Observed!$C$2:$C$10000,$C1009)),AVERAGEIFS(Observed!V$2:V$10000,Observed!$A$2:$A$10000,$A1009,Observed!$C$2:$C$10000,$C1009),"")</f>
        <v/>
      </c>
      <c r="W1009" s="23" t="str">
        <f>IF(ISNUMBER(AVERAGEIFS(Observed!W$2:W$10000,Observed!$A$2:$A$10000,$A1009,Observed!$C$2:$C$10000,$C1009)),AVERAGEIFS(Observed!W$2:W$10000,Observed!$A$2:$A$10000,$A1009,Observed!$C$2:$C$10000,$C1009),"")</f>
        <v/>
      </c>
      <c r="X1009" s="23" t="str">
        <f>IF(ISNUMBER(AVERAGEIFS(Observed!X$2:X$10000,Observed!$A$2:$A$10000,$A1009,Observed!$C$2:$C$10000,$C1009)),AVERAGEIFS(Observed!X$2:X$10000,Observed!$A$2:$A$10000,$A1009,Observed!$C$2:$C$10000,$C1009),"")</f>
        <v/>
      </c>
      <c r="Y1009" s="23" t="str">
        <f>IF(ISNUMBER(AVERAGEIFS(Observed!Y$2:Y$10000,Observed!$A$2:$A$10000,$A1009,Observed!$C$2:$C$10000,$C1009)),AVERAGEIFS(Observed!Y$2:Y$10000,Observed!$A$2:$A$10000,$A1009,Observed!$C$2:$C$10000,$C1009),"")</f>
        <v/>
      </c>
      <c r="Z1009" s="23" t="str">
        <f>IF(ISNUMBER(AVERAGEIFS(Observed!Z$2:Z$10000,Observed!$A$2:$A$10000,$A1009,Observed!$C$2:$C$10000,$C1009)),AVERAGEIFS(Observed!Z$2:Z$10000,Observed!$A$2:$A$10000,$A1009,Observed!$C$2:$C$10000,$C1009),"")</f>
        <v/>
      </c>
      <c r="AA1009" s="23" t="str">
        <f>IF(ISNUMBER(AVERAGEIFS(Observed!AA$2:AA$10000,Observed!$A$2:$A$10000,$A1009,Observed!$C$2:$C$10000,$C1009)),AVERAGEIFS(Observed!AA$2:AA$10000,Observed!$A$2:$A$10000,$A1009,Observed!$C$2:$C$10000,$C1009),"")</f>
        <v/>
      </c>
      <c r="AB1009" s="23" t="str">
        <f>IF(ISNUMBER(AVERAGEIFS(Observed!AB$2:AB$10000,Observed!$A$2:$A$10000,$A1009,Observed!$C$2:$C$10000,$C1009)),AVERAGEIFS(Observed!AB$2:AB$10000,Observed!$A$2:$A$10000,$A1009,Observed!$C$2:$C$10000,$C1009),"")</f>
        <v/>
      </c>
      <c r="AC1009" s="23" t="str">
        <f>IF(ISNUMBER(AVERAGEIFS(Observed!AC$2:AC$10000,Observed!$A$2:$A$10000,$A1009,Observed!$C$2:$C$10000,$C1009)),AVERAGEIFS(Observed!AC$2:AC$10000,Observed!$A$2:$A$10000,$A1009,Observed!$C$2:$C$10000,$C1009),"")</f>
        <v/>
      </c>
      <c r="AD1009" s="23" t="str">
        <f>IF(ISNUMBER(AVERAGEIFS(Observed!AD$2:AD$10000,Observed!$A$2:$A$10000,$A1009,Observed!$C$2:$C$10000,$C1009)),AVERAGEIFS(Observed!AD$2:AD$10000,Observed!$A$2:$A$10000,$A1009,Observed!$C$2:$C$10000,$C1009),"")</f>
        <v/>
      </c>
      <c r="AE1009" s="24" t="str">
        <f>IF(ISNUMBER(AVERAGEIFS(Observed!AE$2:AE$10000,Observed!$A$2:$A$10000,$A1009,Observed!$C$2:$C$10000,$C1009)),AVERAGEIFS(Observed!AE$2:AE$10000,Observed!$A$2:$A$10000,$A1009,Observed!$C$2:$C$10000,$C1009),"")</f>
        <v/>
      </c>
      <c r="AF1009" s="24" t="str">
        <f>IF(ISNUMBER(AVERAGEIFS(Observed!AF$2:AF$10000,Observed!$A$2:$A$10000,$A1009,Observed!$C$2:$C$10000,$C1009)),AVERAGEIFS(Observed!AF$2:AF$10000,Observed!$A$2:$A$10000,$A1009,Observed!$C$2:$C$10000,$C1009),"")</f>
        <v/>
      </c>
      <c r="AG1009" s="23" t="str">
        <f>IF(ISNUMBER(AVERAGEIFS(Observed!AG$2:AG$10000,Observed!$A$2:$A$10000,$A1009,Observed!$C$2:$C$10000,$C1009)),AVERAGEIFS(Observed!AG$2:AG$10000,Observed!$A$2:$A$10000,$A1009,Observed!$C$2:$C$10000,$C1009),"")</f>
        <v/>
      </c>
      <c r="AH1009" s="23" t="str">
        <f>IF(ISNUMBER(AVERAGEIFS(Observed!AH$2:AH$10000,Observed!$A$2:$A$10000,$A1009,Observed!$C$2:$C$10000,$C1009)),AVERAGEIFS(Observed!AH$2:AH$10000,Observed!$A$2:$A$10000,$A1009,Observed!$C$2:$C$10000,$C1009),"")</f>
        <v/>
      </c>
      <c r="AI1009" s="22" t="str">
        <f>IF(ISNUMBER(AVERAGEIFS(Observed!AI$2:AI$10000,Observed!$A$2:$A$10000,$A1009,Observed!$C$2:$C$10000,$C1009)),AVERAGEIFS(Observed!AI$2:AI$10000,Observed!$A$2:$A$10000,$A1009,Observed!$C$2:$C$10000,$C1009),"")</f>
        <v/>
      </c>
      <c r="AJ1009" s="23">
        <f>IF(ISNUMBER(AVERAGEIFS(Observed!AJ$2:AJ$10000,Observed!$A$2:$A$10000,$A1009,Observed!$C$2:$C$10000,$C1009)),AVERAGEIFS(Observed!AJ$2:AJ$10000,Observed!$A$2:$A$10000,$A1009,Observed!$C$2:$C$10000,$C1009),"")</f>
        <v>25.4</v>
      </c>
      <c r="AK1009" s="23" t="str">
        <f>IF(ISNUMBER(AVERAGEIFS(Observed!AK$2:AK$10000,Observed!$A$2:$A$10000,$A1009,Observed!$C$2:$C$10000,$C1009)),AVERAGEIFS(Observed!AK$2:AK$10000,Observed!$A$2:$A$10000,$A1009,Observed!$C$2:$C$10000,$C1009),"")</f>
        <v/>
      </c>
      <c r="AL1009" s="23" t="str">
        <f>IF(ISNUMBER(AVERAGEIFS(Observed!AL$2:AL$10000,Observed!$A$2:$A$10000,$A1009,Observed!$C$2:$C$10000,$C1009)),AVERAGEIFS(Observed!AL$2:AL$10000,Observed!$A$2:$A$10000,$A1009,Observed!$C$2:$C$10000,$C1009),"")</f>
        <v/>
      </c>
      <c r="AM1009" s="23" t="str">
        <f>IF(ISNUMBER(AVERAGEIFS(Observed!AM$2:AM$10000,Observed!$A$2:$A$10000,$A1009,Observed!$C$2:$C$10000,$C1009)),AVERAGEIFS(Observed!AM$2:AM$10000,Observed!$A$2:$A$10000,$A1009,Observed!$C$2:$C$10000,$C1009),"")</f>
        <v/>
      </c>
      <c r="AN1009" s="23" t="str">
        <f>IF(ISNUMBER(AVERAGEIFS(Observed!AN$2:AN$10000,Observed!$A$2:$A$10000,$A1009,Observed!$C$2:$C$10000,$C1009)),AVERAGEIFS(Observed!AN$2:AN$10000,Observed!$A$2:$A$10000,$A1009,Observed!$C$2:$C$10000,$C1009),"")</f>
        <v/>
      </c>
      <c r="AO1009" s="2">
        <f>COUNTIFS(Observed!$A$2:$A$10000,$A1009,Observed!$C$2:$C$10000,$C1009)</f>
        <v>5</v>
      </c>
      <c r="AP1009" s="2">
        <f t="shared" si="19"/>
        <v>1</v>
      </c>
    </row>
    <row r="1010" spans="1:42" x14ac:dyDescent="0.25">
      <c r="A1010" t="s">
        <v>96</v>
      </c>
      <c r="B1010" t="s">
        <v>30</v>
      </c>
      <c r="C1010" s="20">
        <v>40819</v>
      </c>
      <c r="D1010">
        <v>1</v>
      </c>
      <c r="F1010" t="s">
        <v>110</v>
      </c>
      <c r="G1010" s="25" t="s">
        <v>76</v>
      </c>
      <c r="J1010" s="2"/>
      <c r="K1010" s="22" t="str">
        <f>IF(ISNUMBER(AVERAGEIFS(Observed!K$2:K$10000,Observed!$A$2:$A$10000,$A1010,Observed!$C$2:$C$10000,$C1010)),AVERAGEIFS(Observed!K$2:K$10000,Observed!$A$2:$A$10000,$A1010,Observed!$C$2:$C$10000,$C1010),"")</f>
        <v/>
      </c>
      <c r="L1010" s="23" t="str">
        <f>IF(ISNUMBER(AVERAGEIFS(Observed!L$2:L$10000,Observed!$A$2:$A$10000,$A1010,Observed!$C$2:$C$10000,$C1010)),AVERAGEIFS(Observed!L$2:L$10000,Observed!$A$2:$A$10000,$A1010,Observed!$C$2:$C$10000,$C1010),"")</f>
        <v/>
      </c>
      <c r="M1010" s="23" t="str">
        <f>IF(ISNUMBER(AVERAGEIFS(Observed!M$2:M$10000,Observed!$A$2:$A$10000,$A1010,Observed!$C$2:$C$10000,$C1010)),AVERAGEIFS(Observed!M$2:M$10000,Observed!$A$2:$A$10000,$A1010,Observed!$C$2:$C$10000,$C1010),"")</f>
        <v/>
      </c>
      <c r="N1010" s="23" t="str">
        <f>IF(ISNUMBER(AVERAGEIFS(Observed!N$2:N$10000,Observed!$A$2:$A$10000,$A1010,Observed!$C$2:$C$10000,$C1010)),AVERAGEIFS(Observed!N$2:N$10000,Observed!$A$2:$A$10000,$A1010,Observed!$C$2:$C$10000,$C1010),"")</f>
        <v/>
      </c>
      <c r="O1010" s="23" t="str">
        <f>IF(ISNUMBER(AVERAGEIFS(Observed!O$2:O$10000,Observed!$A$2:$A$10000,$A1010,Observed!$C$2:$C$10000,$C1010)),AVERAGEIFS(Observed!O$2:O$10000,Observed!$A$2:$A$10000,$A1010,Observed!$C$2:$C$10000,$C1010),"")</f>
        <v/>
      </c>
      <c r="P1010" s="24" t="str">
        <f>IF(ISNUMBER(AVERAGEIFS(Observed!P$2:P$10000,Observed!$A$2:$A$10000,$A1010,Observed!$C$2:$C$10000,$C1010)),AVERAGEIFS(Observed!P$2:P$10000,Observed!$A$2:$A$10000,$A1010,Observed!$C$2:$C$10000,$C1010),"")</f>
        <v/>
      </c>
      <c r="Q1010" s="24" t="str">
        <f>IF(ISNUMBER(AVERAGEIFS(Observed!Q$2:Q$10000,Observed!$A$2:$A$10000,$A1010,Observed!$C$2:$C$10000,$C1010)),AVERAGEIFS(Observed!Q$2:Q$10000,Observed!$A$2:$A$10000,$A1010,Observed!$C$2:$C$10000,$C1010),"")</f>
        <v/>
      </c>
      <c r="R1010" s="24" t="str">
        <f>IF(ISNUMBER(AVERAGEIFS(Observed!R$2:R$10000,Observed!$A$2:$A$10000,$A1010,Observed!$C$2:$C$10000,$C1010)),AVERAGEIFS(Observed!R$2:R$10000,Observed!$A$2:$A$10000,$A1010,Observed!$C$2:$C$10000,$C1010),"")</f>
        <v/>
      </c>
      <c r="S1010" s="22" t="str">
        <f>IF(ISNUMBER(AVERAGEIFS(Observed!S$2:S$10000,Observed!$A$2:$A$10000,$A1010,Observed!$C$2:$C$10000,$C1010)),AVERAGEIFS(Observed!S$2:S$10000,Observed!$A$2:$A$10000,$A1010,Observed!$C$2:$C$10000,$C1010),"")</f>
        <v/>
      </c>
      <c r="T1010" s="23" t="str">
        <f>IF(ISNUMBER(AVERAGEIFS(Observed!T$2:T$10000,Observed!$A$2:$A$10000,$A1010,Observed!$C$2:$C$10000,$C1010)),AVERAGEIFS(Observed!T$2:T$10000,Observed!$A$2:$A$10000,$A1010,Observed!$C$2:$C$10000,$C1010),"")</f>
        <v/>
      </c>
      <c r="U1010" s="23" t="str">
        <f>IF(ISNUMBER(AVERAGEIFS(Observed!U$2:U$10000,Observed!$A$2:$A$10000,$A1010,Observed!$C$2:$C$10000,$C1010)),AVERAGEIFS(Observed!U$2:U$10000,Observed!$A$2:$A$10000,$A1010,Observed!$C$2:$C$10000,$C1010),"")</f>
        <v/>
      </c>
      <c r="V1010" s="23" t="str">
        <f>IF(ISNUMBER(AVERAGEIFS(Observed!V$2:V$10000,Observed!$A$2:$A$10000,$A1010,Observed!$C$2:$C$10000,$C1010)),AVERAGEIFS(Observed!V$2:V$10000,Observed!$A$2:$A$10000,$A1010,Observed!$C$2:$C$10000,$C1010),"")</f>
        <v/>
      </c>
      <c r="W1010" s="23" t="str">
        <f>IF(ISNUMBER(AVERAGEIFS(Observed!W$2:W$10000,Observed!$A$2:$A$10000,$A1010,Observed!$C$2:$C$10000,$C1010)),AVERAGEIFS(Observed!W$2:W$10000,Observed!$A$2:$A$10000,$A1010,Observed!$C$2:$C$10000,$C1010),"")</f>
        <v/>
      </c>
      <c r="X1010" s="23" t="str">
        <f>IF(ISNUMBER(AVERAGEIFS(Observed!X$2:X$10000,Observed!$A$2:$A$10000,$A1010,Observed!$C$2:$C$10000,$C1010)),AVERAGEIFS(Observed!X$2:X$10000,Observed!$A$2:$A$10000,$A1010,Observed!$C$2:$C$10000,$C1010),"")</f>
        <v/>
      </c>
      <c r="Y1010" s="23" t="str">
        <f>IF(ISNUMBER(AVERAGEIFS(Observed!Y$2:Y$10000,Observed!$A$2:$A$10000,$A1010,Observed!$C$2:$C$10000,$C1010)),AVERAGEIFS(Observed!Y$2:Y$10000,Observed!$A$2:$A$10000,$A1010,Observed!$C$2:$C$10000,$C1010),"")</f>
        <v/>
      </c>
      <c r="Z1010" s="23" t="str">
        <f>IF(ISNUMBER(AVERAGEIFS(Observed!Z$2:Z$10000,Observed!$A$2:$A$10000,$A1010,Observed!$C$2:$C$10000,$C1010)),AVERAGEIFS(Observed!Z$2:Z$10000,Observed!$A$2:$A$10000,$A1010,Observed!$C$2:$C$10000,$C1010),"")</f>
        <v/>
      </c>
      <c r="AA1010" s="23" t="str">
        <f>IF(ISNUMBER(AVERAGEIFS(Observed!AA$2:AA$10000,Observed!$A$2:$A$10000,$A1010,Observed!$C$2:$C$10000,$C1010)),AVERAGEIFS(Observed!AA$2:AA$10000,Observed!$A$2:$A$10000,$A1010,Observed!$C$2:$C$10000,$C1010),"")</f>
        <v/>
      </c>
      <c r="AB1010" s="23" t="str">
        <f>IF(ISNUMBER(AVERAGEIFS(Observed!AB$2:AB$10000,Observed!$A$2:$A$10000,$A1010,Observed!$C$2:$C$10000,$C1010)),AVERAGEIFS(Observed!AB$2:AB$10000,Observed!$A$2:$A$10000,$A1010,Observed!$C$2:$C$10000,$C1010),"")</f>
        <v/>
      </c>
      <c r="AC1010" s="23" t="str">
        <f>IF(ISNUMBER(AVERAGEIFS(Observed!AC$2:AC$10000,Observed!$A$2:$A$10000,$A1010,Observed!$C$2:$C$10000,$C1010)),AVERAGEIFS(Observed!AC$2:AC$10000,Observed!$A$2:$A$10000,$A1010,Observed!$C$2:$C$10000,$C1010),"")</f>
        <v/>
      </c>
      <c r="AD1010" s="23" t="str">
        <f>IF(ISNUMBER(AVERAGEIFS(Observed!AD$2:AD$10000,Observed!$A$2:$A$10000,$A1010,Observed!$C$2:$C$10000,$C1010)),AVERAGEIFS(Observed!AD$2:AD$10000,Observed!$A$2:$A$10000,$A1010,Observed!$C$2:$C$10000,$C1010),"")</f>
        <v/>
      </c>
      <c r="AE1010" s="24" t="str">
        <f>IF(ISNUMBER(AVERAGEIFS(Observed!AE$2:AE$10000,Observed!$A$2:$A$10000,$A1010,Observed!$C$2:$C$10000,$C1010)),AVERAGEIFS(Observed!AE$2:AE$10000,Observed!$A$2:$A$10000,$A1010,Observed!$C$2:$C$10000,$C1010),"")</f>
        <v/>
      </c>
      <c r="AF1010" s="24" t="str">
        <f>IF(ISNUMBER(AVERAGEIFS(Observed!AF$2:AF$10000,Observed!$A$2:$A$10000,$A1010,Observed!$C$2:$C$10000,$C1010)),AVERAGEIFS(Observed!AF$2:AF$10000,Observed!$A$2:$A$10000,$A1010,Observed!$C$2:$C$10000,$C1010),"")</f>
        <v/>
      </c>
      <c r="AG1010" s="23" t="str">
        <f>IF(ISNUMBER(AVERAGEIFS(Observed!AG$2:AG$10000,Observed!$A$2:$A$10000,$A1010,Observed!$C$2:$C$10000,$C1010)),AVERAGEIFS(Observed!AG$2:AG$10000,Observed!$A$2:$A$10000,$A1010,Observed!$C$2:$C$10000,$C1010),"")</f>
        <v/>
      </c>
      <c r="AH1010" s="23" t="str">
        <f>IF(ISNUMBER(AVERAGEIFS(Observed!AH$2:AH$10000,Observed!$A$2:$A$10000,$A1010,Observed!$C$2:$C$10000,$C1010)),AVERAGEIFS(Observed!AH$2:AH$10000,Observed!$A$2:$A$10000,$A1010,Observed!$C$2:$C$10000,$C1010),"")</f>
        <v/>
      </c>
      <c r="AI1010" s="22" t="str">
        <f>IF(ISNUMBER(AVERAGEIFS(Observed!AI$2:AI$10000,Observed!$A$2:$A$10000,$A1010,Observed!$C$2:$C$10000,$C1010)),AVERAGEIFS(Observed!AI$2:AI$10000,Observed!$A$2:$A$10000,$A1010,Observed!$C$2:$C$10000,$C1010),"")</f>
        <v/>
      </c>
      <c r="AJ1010" s="23">
        <f>IF(ISNUMBER(AVERAGEIFS(Observed!AJ$2:AJ$10000,Observed!$A$2:$A$10000,$A1010,Observed!$C$2:$C$10000,$C1010)),AVERAGEIFS(Observed!AJ$2:AJ$10000,Observed!$A$2:$A$10000,$A1010,Observed!$C$2:$C$10000,$C1010),"")</f>
        <v>26.839999999999996</v>
      </c>
      <c r="AK1010" s="23" t="str">
        <f>IF(ISNUMBER(AVERAGEIFS(Observed!AK$2:AK$10000,Observed!$A$2:$A$10000,$A1010,Observed!$C$2:$C$10000,$C1010)),AVERAGEIFS(Observed!AK$2:AK$10000,Observed!$A$2:$A$10000,$A1010,Observed!$C$2:$C$10000,$C1010),"")</f>
        <v/>
      </c>
      <c r="AL1010" s="23" t="str">
        <f>IF(ISNUMBER(AVERAGEIFS(Observed!AL$2:AL$10000,Observed!$A$2:$A$10000,$A1010,Observed!$C$2:$C$10000,$C1010)),AVERAGEIFS(Observed!AL$2:AL$10000,Observed!$A$2:$A$10000,$A1010,Observed!$C$2:$C$10000,$C1010),"")</f>
        <v/>
      </c>
      <c r="AM1010" s="23" t="str">
        <f>IF(ISNUMBER(AVERAGEIFS(Observed!AM$2:AM$10000,Observed!$A$2:$A$10000,$A1010,Observed!$C$2:$C$10000,$C1010)),AVERAGEIFS(Observed!AM$2:AM$10000,Observed!$A$2:$A$10000,$A1010,Observed!$C$2:$C$10000,$C1010),"")</f>
        <v/>
      </c>
      <c r="AN1010" s="23" t="str">
        <f>IF(ISNUMBER(AVERAGEIFS(Observed!AN$2:AN$10000,Observed!$A$2:$A$10000,$A1010,Observed!$C$2:$C$10000,$C1010)),AVERAGEIFS(Observed!AN$2:AN$10000,Observed!$A$2:$A$10000,$A1010,Observed!$C$2:$C$10000,$C1010),"")</f>
        <v/>
      </c>
      <c r="AO1010" s="2">
        <f>COUNTIFS(Observed!$A$2:$A$10000,$A1010,Observed!$C$2:$C$10000,$C1010)</f>
        <v>5</v>
      </c>
      <c r="AP1010" s="2">
        <f t="shared" si="19"/>
        <v>1</v>
      </c>
    </row>
    <row r="1011" spans="1:42" x14ac:dyDescent="0.25">
      <c r="A1011" t="s">
        <v>96</v>
      </c>
      <c r="B1011" t="s">
        <v>30</v>
      </c>
      <c r="C1011" s="20">
        <v>40826</v>
      </c>
      <c r="D1011">
        <v>1</v>
      </c>
      <c r="F1011" t="s">
        <v>110</v>
      </c>
      <c r="G1011" s="25" t="s">
        <v>76</v>
      </c>
      <c r="J1011" s="2"/>
      <c r="K1011" s="22" t="str">
        <f>IF(ISNUMBER(AVERAGEIFS(Observed!K$2:K$10000,Observed!$A$2:$A$10000,$A1011,Observed!$C$2:$C$10000,$C1011)),AVERAGEIFS(Observed!K$2:K$10000,Observed!$A$2:$A$10000,$A1011,Observed!$C$2:$C$10000,$C1011),"")</f>
        <v/>
      </c>
      <c r="L1011" s="23" t="str">
        <f>IF(ISNUMBER(AVERAGEIFS(Observed!L$2:L$10000,Observed!$A$2:$A$10000,$A1011,Observed!$C$2:$C$10000,$C1011)),AVERAGEIFS(Observed!L$2:L$10000,Observed!$A$2:$A$10000,$A1011,Observed!$C$2:$C$10000,$C1011),"")</f>
        <v/>
      </c>
      <c r="M1011" s="23" t="str">
        <f>IF(ISNUMBER(AVERAGEIFS(Observed!M$2:M$10000,Observed!$A$2:$A$10000,$A1011,Observed!$C$2:$C$10000,$C1011)),AVERAGEIFS(Observed!M$2:M$10000,Observed!$A$2:$A$10000,$A1011,Observed!$C$2:$C$10000,$C1011),"")</f>
        <v/>
      </c>
      <c r="N1011" s="23" t="str">
        <f>IF(ISNUMBER(AVERAGEIFS(Observed!N$2:N$10000,Observed!$A$2:$A$10000,$A1011,Observed!$C$2:$C$10000,$C1011)),AVERAGEIFS(Observed!N$2:N$10000,Observed!$A$2:$A$10000,$A1011,Observed!$C$2:$C$10000,$C1011),"")</f>
        <v/>
      </c>
      <c r="O1011" s="23" t="str">
        <f>IF(ISNUMBER(AVERAGEIFS(Observed!O$2:O$10000,Observed!$A$2:$A$10000,$A1011,Observed!$C$2:$C$10000,$C1011)),AVERAGEIFS(Observed!O$2:O$10000,Observed!$A$2:$A$10000,$A1011,Observed!$C$2:$C$10000,$C1011),"")</f>
        <v/>
      </c>
      <c r="P1011" s="24" t="str">
        <f>IF(ISNUMBER(AVERAGEIFS(Observed!P$2:P$10000,Observed!$A$2:$A$10000,$A1011,Observed!$C$2:$C$10000,$C1011)),AVERAGEIFS(Observed!P$2:P$10000,Observed!$A$2:$A$10000,$A1011,Observed!$C$2:$C$10000,$C1011),"")</f>
        <v/>
      </c>
      <c r="Q1011" s="24" t="str">
        <f>IF(ISNUMBER(AVERAGEIFS(Observed!Q$2:Q$10000,Observed!$A$2:$A$10000,$A1011,Observed!$C$2:$C$10000,$C1011)),AVERAGEIFS(Observed!Q$2:Q$10000,Observed!$A$2:$A$10000,$A1011,Observed!$C$2:$C$10000,$C1011),"")</f>
        <v/>
      </c>
      <c r="R1011" s="24" t="str">
        <f>IF(ISNUMBER(AVERAGEIFS(Observed!R$2:R$10000,Observed!$A$2:$A$10000,$A1011,Observed!$C$2:$C$10000,$C1011)),AVERAGEIFS(Observed!R$2:R$10000,Observed!$A$2:$A$10000,$A1011,Observed!$C$2:$C$10000,$C1011),"")</f>
        <v/>
      </c>
      <c r="S1011" s="22" t="str">
        <f>IF(ISNUMBER(AVERAGEIFS(Observed!S$2:S$10000,Observed!$A$2:$A$10000,$A1011,Observed!$C$2:$C$10000,$C1011)),AVERAGEIFS(Observed!S$2:S$10000,Observed!$A$2:$A$10000,$A1011,Observed!$C$2:$C$10000,$C1011),"")</f>
        <v/>
      </c>
      <c r="T1011" s="23" t="str">
        <f>IF(ISNUMBER(AVERAGEIFS(Observed!T$2:T$10000,Observed!$A$2:$A$10000,$A1011,Observed!$C$2:$C$10000,$C1011)),AVERAGEIFS(Observed!T$2:T$10000,Observed!$A$2:$A$10000,$A1011,Observed!$C$2:$C$10000,$C1011),"")</f>
        <v/>
      </c>
      <c r="U1011" s="23" t="str">
        <f>IF(ISNUMBER(AVERAGEIFS(Observed!U$2:U$10000,Observed!$A$2:$A$10000,$A1011,Observed!$C$2:$C$10000,$C1011)),AVERAGEIFS(Observed!U$2:U$10000,Observed!$A$2:$A$10000,$A1011,Observed!$C$2:$C$10000,$C1011),"")</f>
        <v/>
      </c>
      <c r="V1011" s="23" t="str">
        <f>IF(ISNUMBER(AVERAGEIFS(Observed!V$2:V$10000,Observed!$A$2:$A$10000,$A1011,Observed!$C$2:$C$10000,$C1011)),AVERAGEIFS(Observed!V$2:V$10000,Observed!$A$2:$A$10000,$A1011,Observed!$C$2:$C$10000,$C1011),"")</f>
        <v/>
      </c>
      <c r="W1011" s="23" t="str">
        <f>IF(ISNUMBER(AVERAGEIFS(Observed!W$2:W$10000,Observed!$A$2:$A$10000,$A1011,Observed!$C$2:$C$10000,$C1011)),AVERAGEIFS(Observed!W$2:W$10000,Observed!$A$2:$A$10000,$A1011,Observed!$C$2:$C$10000,$C1011),"")</f>
        <v/>
      </c>
      <c r="X1011" s="23" t="str">
        <f>IF(ISNUMBER(AVERAGEIFS(Observed!X$2:X$10000,Observed!$A$2:$A$10000,$A1011,Observed!$C$2:$C$10000,$C1011)),AVERAGEIFS(Observed!X$2:X$10000,Observed!$A$2:$A$10000,$A1011,Observed!$C$2:$C$10000,$C1011),"")</f>
        <v/>
      </c>
      <c r="Y1011" s="23" t="str">
        <f>IF(ISNUMBER(AVERAGEIFS(Observed!Y$2:Y$10000,Observed!$A$2:$A$10000,$A1011,Observed!$C$2:$C$10000,$C1011)),AVERAGEIFS(Observed!Y$2:Y$10000,Observed!$A$2:$A$10000,$A1011,Observed!$C$2:$C$10000,$C1011),"")</f>
        <v/>
      </c>
      <c r="Z1011" s="23" t="str">
        <f>IF(ISNUMBER(AVERAGEIFS(Observed!Z$2:Z$10000,Observed!$A$2:$A$10000,$A1011,Observed!$C$2:$C$10000,$C1011)),AVERAGEIFS(Observed!Z$2:Z$10000,Observed!$A$2:$A$10000,$A1011,Observed!$C$2:$C$10000,$C1011),"")</f>
        <v/>
      </c>
      <c r="AA1011" s="23" t="str">
        <f>IF(ISNUMBER(AVERAGEIFS(Observed!AA$2:AA$10000,Observed!$A$2:$A$10000,$A1011,Observed!$C$2:$C$10000,$C1011)),AVERAGEIFS(Observed!AA$2:AA$10000,Observed!$A$2:$A$10000,$A1011,Observed!$C$2:$C$10000,$C1011),"")</f>
        <v/>
      </c>
      <c r="AB1011" s="23" t="str">
        <f>IF(ISNUMBER(AVERAGEIFS(Observed!AB$2:AB$10000,Observed!$A$2:$A$10000,$A1011,Observed!$C$2:$C$10000,$C1011)),AVERAGEIFS(Observed!AB$2:AB$10000,Observed!$A$2:$A$10000,$A1011,Observed!$C$2:$C$10000,$C1011),"")</f>
        <v/>
      </c>
      <c r="AC1011" s="23" t="str">
        <f>IF(ISNUMBER(AVERAGEIFS(Observed!AC$2:AC$10000,Observed!$A$2:$A$10000,$A1011,Observed!$C$2:$C$10000,$C1011)),AVERAGEIFS(Observed!AC$2:AC$10000,Observed!$A$2:$A$10000,$A1011,Observed!$C$2:$C$10000,$C1011),"")</f>
        <v/>
      </c>
      <c r="AD1011" s="23" t="str">
        <f>IF(ISNUMBER(AVERAGEIFS(Observed!AD$2:AD$10000,Observed!$A$2:$A$10000,$A1011,Observed!$C$2:$C$10000,$C1011)),AVERAGEIFS(Observed!AD$2:AD$10000,Observed!$A$2:$A$10000,$A1011,Observed!$C$2:$C$10000,$C1011),"")</f>
        <v/>
      </c>
      <c r="AE1011" s="24" t="str">
        <f>IF(ISNUMBER(AVERAGEIFS(Observed!AE$2:AE$10000,Observed!$A$2:$A$10000,$A1011,Observed!$C$2:$C$10000,$C1011)),AVERAGEIFS(Observed!AE$2:AE$10000,Observed!$A$2:$A$10000,$A1011,Observed!$C$2:$C$10000,$C1011),"")</f>
        <v/>
      </c>
      <c r="AF1011" s="24" t="str">
        <f>IF(ISNUMBER(AVERAGEIFS(Observed!AF$2:AF$10000,Observed!$A$2:$A$10000,$A1011,Observed!$C$2:$C$10000,$C1011)),AVERAGEIFS(Observed!AF$2:AF$10000,Observed!$A$2:$A$10000,$A1011,Observed!$C$2:$C$10000,$C1011),"")</f>
        <v/>
      </c>
      <c r="AG1011" s="23" t="str">
        <f>IF(ISNUMBER(AVERAGEIFS(Observed!AG$2:AG$10000,Observed!$A$2:$A$10000,$A1011,Observed!$C$2:$C$10000,$C1011)),AVERAGEIFS(Observed!AG$2:AG$10000,Observed!$A$2:$A$10000,$A1011,Observed!$C$2:$C$10000,$C1011),"")</f>
        <v/>
      </c>
      <c r="AH1011" s="23" t="str">
        <f>IF(ISNUMBER(AVERAGEIFS(Observed!AH$2:AH$10000,Observed!$A$2:$A$10000,$A1011,Observed!$C$2:$C$10000,$C1011)),AVERAGEIFS(Observed!AH$2:AH$10000,Observed!$A$2:$A$10000,$A1011,Observed!$C$2:$C$10000,$C1011),"")</f>
        <v/>
      </c>
      <c r="AI1011" s="22" t="str">
        <f>IF(ISNUMBER(AVERAGEIFS(Observed!AI$2:AI$10000,Observed!$A$2:$A$10000,$A1011,Observed!$C$2:$C$10000,$C1011)),AVERAGEIFS(Observed!AI$2:AI$10000,Observed!$A$2:$A$10000,$A1011,Observed!$C$2:$C$10000,$C1011),"")</f>
        <v/>
      </c>
      <c r="AJ1011" s="23">
        <f>IF(ISNUMBER(AVERAGEIFS(Observed!AJ$2:AJ$10000,Observed!$A$2:$A$10000,$A1011,Observed!$C$2:$C$10000,$C1011)),AVERAGEIFS(Observed!AJ$2:AJ$10000,Observed!$A$2:$A$10000,$A1011,Observed!$C$2:$C$10000,$C1011),"")</f>
        <v>29.32</v>
      </c>
      <c r="AK1011" s="23" t="str">
        <f>IF(ISNUMBER(AVERAGEIFS(Observed!AK$2:AK$10000,Observed!$A$2:$A$10000,$A1011,Observed!$C$2:$C$10000,$C1011)),AVERAGEIFS(Observed!AK$2:AK$10000,Observed!$A$2:$A$10000,$A1011,Observed!$C$2:$C$10000,$C1011),"")</f>
        <v/>
      </c>
      <c r="AL1011" s="23" t="str">
        <f>IF(ISNUMBER(AVERAGEIFS(Observed!AL$2:AL$10000,Observed!$A$2:$A$10000,$A1011,Observed!$C$2:$C$10000,$C1011)),AVERAGEIFS(Observed!AL$2:AL$10000,Observed!$A$2:$A$10000,$A1011,Observed!$C$2:$C$10000,$C1011),"")</f>
        <v/>
      </c>
      <c r="AM1011" s="23" t="str">
        <f>IF(ISNUMBER(AVERAGEIFS(Observed!AM$2:AM$10000,Observed!$A$2:$A$10000,$A1011,Observed!$C$2:$C$10000,$C1011)),AVERAGEIFS(Observed!AM$2:AM$10000,Observed!$A$2:$A$10000,$A1011,Observed!$C$2:$C$10000,$C1011),"")</f>
        <v/>
      </c>
      <c r="AN1011" s="23" t="str">
        <f>IF(ISNUMBER(AVERAGEIFS(Observed!AN$2:AN$10000,Observed!$A$2:$A$10000,$A1011,Observed!$C$2:$C$10000,$C1011)),AVERAGEIFS(Observed!AN$2:AN$10000,Observed!$A$2:$A$10000,$A1011,Observed!$C$2:$C$10000,$C1011),"")</f>
        <v/>
      </c>
      <c r="AO1011" s="2">
        <f>COUNTIFS(Observed!$A$2:$A$10000,$A1011,Observed!$C$2:$C$10000,$C1011)</f>
        <v>5</v>
      </c>
      <c r="AP1011" s="2">
        <f t="shared" si="19"/>
        <v>1</v>
      </c>
    </row>
    <row r="1012" spans="1:42" x14ac:dyDescent="0.25">
      <c r="A1012" t="s">
        <v>96</v>
      </c>
      <c r="B1012" t="s">
        <v>30</v>
      </c>
      <c r="C1012" s="20">
        <v>40833</v>
      </c>
      <c r="D1012">
        <v>1</v>
      </c>
      <c r="F1012" t="s">
        <v>110</v>
      </c>
      <c r="G1012" s="25" t="s">
        <v>76</v>
      </c>
      <c r="J1012" s="2"/>
      <c r="K1012" s="22" t="str">
        <f>IF(ISNUMBER(AVERAGEIFS(Observed!K$2:K$10000,Observed!$A$2:$A$10000,$A1012,Observed!$C$2:$C$10000,$C1012)),AVERAGEIFS(Observed!K$2:K$10000,Observed!$A$2:$A$10000,$A1012,Observed!$C$2:$C$10000,$C1012),"")</f>
        <v/>
      </c>
      <c r="L1012" s="23" t="str">
        <f>IF(ISNUMBER(AVERAGEIFS(Observed!L$2:L$10000,Observed!$A$2:$A$10000,$A1012,Observed!$C$2:$C$10000,$C1012)),AVERAGEIFS(Observed!L$2:L$10000,Observed!$A$2:$A$10000,$A1012,Observed!$C$2:$C$10000,$C1012),"")</f>
        <v/>
      </c>
      <c r="M1012" s="23" t="str">
        <f>IF(ISNUMBER(AVERAGEIFS(Observed!M$2:M$10000,Observed!$A$2:$A$10000,$A1012,Observed!$C$2:$C$10000,$C1012)),AVERAGEIFS(Observed!M$2:M$10000,Observed!$A$2:$A$10000,$A1012,Observed!$C$2:$C$10000,$C1012),"")</f>
        <v/>
      </c>
      <c r="N1012" s="23" t="str">
        <f>IF(ISNUMBER(AVERAGEIFS(Observed!N$2:N$10000,Observed!$A$2:$A$10000,$A1012,Observed!$C$2:$C$10000,$C1012)),AVERAGEIFS(Observed!N$2:N$10000,Observed!$A$2:$A$10000,$A1012,Observed!$C$2:$C$10000,$C1012),"")</f>
        <v/>
      </c>
      <c r="O1012" s="23" t="str">
        <f>IF(ISNUMBER(AVERAGEIFS(Observed!O$2:O$10000,Observed!$A$2:$A$10000,$A1012,Observed!$C$2:$C$10000,$C1012)),AVERAGEIFS(Observed!O$2:O$10000,Observed!$A$2:$A$10000,$A1012,Observed!$C$2:$C$10000,$C1012),"")</f>
        <v/>
      </c>
      <c r="P1012" s="24" t="str">
        <f>IF(ISNUMBER(AVERAGEIFS(Observed!P$2:P$10000,Observed!$A$2:$A$10000,$A1012,Observed!$C$2:$C$10000,$C1012)),AVERAGEIFS(Observed!P$2:P$10000,Observed!$A$2:$A$10000,$A1012,Observed!$C$2:$C$10000,$C1012),"")</f>
        <v/>
      </c>
      <c r="Q1012" s="24" t="str">
        <f>IF(ISNUMBER(AVERAGEIFS(Observed!Q$2:Q$10000,Observed!$A$2:$A$10000,$A1012,Observed!$C$2:$C$10000,$C1012)),AVERAGEIFS(Observed!Q$2:Q$10000,Observed!$A$2:$A$10000,$A1012,Observed!$C$2:$C$10000,$C1012),"")</f>
        <v/>
      </c>
      <c r="R1012" s="24" t="str">
        <f>IF(ISNUMBER(AVERAGEIFS(Observed!R$2:R$10000,Observed!$A$2:$A$10000,$A1012,Observed!$C$2:$C$10000,$C1012)),AVERAGEIFS(Observed!R$2:R$10000,Observed!$A$2:$A$10000,$A1012,Observed!$C$2:$C$10000,$C1012),"")</f>
        <v/>
      </c>
      <c r="S1012" s="22" t="str">
        <f>IF(ISNUMBER(AVERAGEIFS(Observed!S$2:S$10000,Observed!$A$2:$A$10000,$A1012,Observed!$C$2:$C$10000,$C1012)),AVERAGEIFS(Observed!S$2:S$10000,Observed!$A$2:$A$10000,$A1012,Observed!$C$2:$C$10000,$C1012),"")</f>
        <v/>
      </c>
      <c r="T1012" s="23" t="str">
        <f>IF(ISNUMBER(AVERAGEIFS(Observed!T$2:T$10000,Observed!$A$2:$A$10000,$A1012,Observed!$C$2:$C$10000,$C1012)),AVERAGEIFS(Observed!T$2:T$10000,Observed!$A$2:$A$10000,$A1012,Observed!$C$2:$C$10000,$C1012),"")</f>
        <v/>
      </c>
      <c r="U1012" s="23" t="str">
        <f>IF(ISNUMBER(AVERAGEIFS(Observed!U$2:U$10000,Observed!$A$2:$A$10000,$A1012,Observed!$C$2:$C$10000,$C1012)),AVERAGEIFS(Observed!U$2:U$10000,Observed!$A$2:$A$10000,$A1012,Observed!$C$2:$C$10000,$C1012),"")</f>
        <v/>
      </c>
      <c r="V1012" s="23" t="str">
        <f>IF(ISNUMBER(AVERAGEIFS(Observed!V$2:V$10000,Observed!$A$2:$A$10000,$A1012,Observed!$C$2:$C$10000,$C1012)),AVERAGEIFS(Observed!V$2:V$10000,Observed!$A$2:$A$10000,$A1012,Observed!$C$2:$C$10000,$C1012),"")</f>
        <v/>
      </c>
      <c r="W1012" s="23" t="str">
        <f>IF(ISNUMBER(AVERAGEIFS(Observed!W$2:W$10000,Observed!$A$2:$A$10000,$A1012,Observed!$C$2:$C$10000,$C1012)),AVERAGEIFS(Observed!W$2:W$10000,Observed!$A$2:$A$10000,$A1012,Observed!$C$2:$C$10000,$C1012),"")</f>
        <v/>
      </c>
      <c r="X1012" s="23" t="str">
        <f>IF(ISNUMBER(AVERAGEIFS(Observed!X$2:X$10000,Observed!$A$2:$A$10000,$A1012,Observed!$C$2:$C$10000,$C1012)),AVERAGEIFS(Observed!X$2:X$10000,Observed!$A$2:$A$10000,$A1012,Observed!$C$2:$C$10000,$C1012),"")</f>
        <v/>
      </c>
      <c r="Y1012" s="23" t="str">
        <f>IF(ISNUMBER(AVERAGEIFS(Observed!Y$2:Y$10000,Observed!$A$2:$A$10000,$A1012,Observed!$C$2:$C$10000,$C1012)),AVERAGEIFS(Observed!Y$2:Y$10000,Observed!$A$2:$A$10000,$A1012,Observed!$C$2:$C$10000,$C1012),"")</f>
        <v/>
      </c>
      <c r="Z1012" s="23" t="str">
        <f>IF(ISNUMBER(AVERAGEIFS(Observed!Z$2:Z$10000,Observed!$A$2:$A$10000,$A1012,Observed!$C$2:$C$10000,$C1012)),AVERAGEIFS(Observed!Z$2:Z$10000,Observed!$A$2:$A$10000,$A1012,Observed!$C$2:$C$10000,$C1012),"")</f>
        <v/>
      </c>
      <c r="AA1012" s="23" t="str">
        <f>IF(ISNUMBER(AVERAGEIFS(Observed!AA$2:AA$10000,Observed!$A$2:$A$10000,$A1012,Observed!$C$2:$C$10000,$C1012)),AVERAGEIFS(Observed!AA$2:AA$10000,Observed!$A$2:$A$10000,$A1012,Observed!$C$2:$C$10000,$C1012),"")</f>
        <v/>
      </c>
      <c r="AB1012" s="23" t="str">
        <f>IF(ISNUMBER(AVERAGEIFS(Observed!AB$2:AB$10000,Observed!$A$2:$A$10000,$A1012,Observed!$C$2:$C$10000,$C1012)),AVERAGEIFS(Observed!AB$2:AB$10000,Observed!$A$2:$A$10000,$A1012,Observed!$C$2:$C$10000,$C1012),"")</f>
        <v/>
      </c>
      <c r="AC1012" s="23" t="str">
        <f>IF(ISNUMBER(AVERAGEIFS(Observed!AC$2:AC$10000,Observed!$A$2:$A$10000,$A1012,Observed!$C$2:$C$10000,$C1012)),AVERAGEIFS(Observed!AC$2:AC$10000,Observed!$A$2:$A$10000,$A1012,Observed!$C$2:$C$10000,$C1012),"")</f>
        <v/>
      </c>
      <c r="AD1012" s="23" t="str">
        <f>IF(ISNUMBER(AVERAGEIFS(Observed!AD$2:AD$10000,Observed!$A$2:$A$10000,$A1012,Observed!$C$2:$C$10000,$C1012)),AVERAGEIFS(Observed!AD$2:AD$10000,Observed!$A$2:$A$10000,$A1012,Observed!$C$2:$C$10000,$C1012),"")</f>
        <v/>
      </c>
      <c r="AE1012" s="24" t="str">
        <f>IF(ISNUMBER(AVERAGEIFS(Observed!AE$2:AE$10000,Observed!$A$2:$A$10000,$A1012,Observed!$C$2:$C$10000,$C1012)),AVERAGEIFS(Observed!AE$2:AE$10000,Observed!$A$2:$A$10000,$A1012,Observed!$C$2:$C$10000,$C1012),"")</f>
        <v/>
      </c>
      <c r="AF1012" s="24" t="str">
        <f>IF(ISNUMBER(AVERAGEIFS(Observed!AF$2:AF$10000,Observed!$A$2:$A$10000,$A1012,Observed!$C$2:$C$10000,$C1012)),AVERAGEIFS(Observed!AF$2:AF$10000,Observed!$A$2:$A$10000,$A1012,Observed!$C$2:$C$10000,$C1012),"")</f>
        <v/>
      </c>
      <c r="AG1012" s="23" t="str">
        <f>IF(ISNUMBER(AVERAGEIFS(Observed!AG$2:AG$10000,Observed!$A$2:$A$10000,$A1012,Observed!$C$2:$C$10000,$C1012)),AVERAGEIFS(Observed!AG$2:AG$10000,Observed!$A$2:$A$10000,$A1012,Observed!$C$2:$C$10000,$C1012),"")</f>
        <v/>
      </c>
      <c r="AH1012" s="23" t="str">
        <f>IF(ISNUMBER(AVERAGEIFS(Observed!AH$2:AH$10000,Observed!$A$2:$A$10000,$A1012,Observed!$C$2:$C$10000,$C1012)),AVERAGEIFS(Observed!AH$2:AH$10000,Observed!$A$2:$A$10000,$A1012,Observed!$C$2:$C$10000,$C1012),"")</f>
        <v/>
      </c>
      <c r="AI1012" s="22" t="str">
        <f>IF(ISNUMBER(AVERAGEIFS(Observed!AI$2:AI$10000,Observed!$A$2:$A$10000,$A1012,Observed!$C$2:$C$10000,$C1012)),AVERAGEIFS(Observed!AI$2:AI$10000,Observed!$A$2:$A$10000,$A1012,Observed!$C$2:$C$10000,$C1012),"")</f>
        <v/>
      </c>
      <c r="AJ1012" s="23">
        <f>IF(ISNUMBER(AVERAGEIFS(Observed!AJ$2:AJ$10000,Observed!$A$2:$A$10000,$A1012,Observed!$C$2:$C$10000,$C1012)),AVERAGEIFS(Observed!AJ$2:AJ$10000,Observed!$A$2:$A$10000,$A1012,Observed!$C$2:$C$10000,$C1012),"")</f>
        <v>30.26</v>
      </c>
      <c r="AK1012" s="23" t="str">
        <f>IF(ISNUMBER(AVERAGEIFS(Observed!AK$2:AK$10000,Observed!$A$2:$A$10000,$A1012,Observed!$C$2:$C$10000,$C1012)),AVERAGEIFS(Observed!AK$2:AK$10000,Observed!$A$2:$A$10000,$A1012,Observed!$C$2:$C$10000,$C1012),"")</f>
        <v/>
      </c>
      <c r="AL1012" s="23" t="str">
        <f>IF(ISNUMBER(AVERAGEIFS(Observed!AL$2:AL$10000,Observed!$A$2:$A$10000,$A1012,Observed!$C$2:$C$10000,$C1012)),AVERAGEIFS(Observed!AL$2:AL$10000,Observed!$A$2:$A$10000,$A1012,Observed!$C$2:$C$10000,$C1012),"")</f>
        <v/>
      </c>
      <c r="AM1012" s="23" t="str">
        <f>IF(ISNUMBER(AVERAGEIFS(Observed!AM$2:AM$10000,Observed!$A$2:$A$10000,$A1012,Observed!$C$2:$C$10000,$C1012)),AVERAGEIFS(Observed!AM$2:AM$10000,Observed!$A$2:$A$10000,$A1012,Observed!$C$2:$C$10000,$C1012),"")</f>
        <v/>
      </c>
      <c r="AN1012" s="23" t="str">
        <f>IF(ISNUMBER(AVERAGEIFS(Observed!AN$2:AN$10000,Observed!$A$2:$A$10000,$A1012,Observed!$C$2:$C$10000,$C1012)),AVERAGEIFS(Observed!AN$2:AN$10000,Observed!$A$2:$A$10000,$A1012,Observed!$C$2:$C$10000,$C1012),"")</f>
        <v/>
      </c>
      <c r="AO1012" s="2">
        <f>COUNTIFS(Observed!$A$2:$A$10000,$A1012,Observed!$C$2:$C$10000,$C1012)</f>
        <v>5</v>
      </c>
      <c r="AP1012" s="2">
        <f t="shared" si="19"/>
        <v>1</v>
      </c>
    </row>
    <row r="1013" spans="1:42" x14ac:dyDescent="0.25">
      <c r="A1013" t="s">
        <v>96</v>
      </c>
      <c r="B1013" t="s">
        <v>30</v>
      </c>
      <c r="C1013" s="20">
        <v>40841</v>
      </c>
      <c r="D1013">
        <v>1</v>
      </c>
      <c r="F1013" t="s">
        <v>110</v>
      </c>
      <c r="G1013" s="25" t="s">
        <v>76</v>
      </c>
      <c r="J1013" s="2"/>
      <c r="K1013" s="22" t="str">
        <f>IF(ISNUMBER(AVERAGEIFS(Observed!K$2:K$10000,Observed!$A$2:$A$10000,$A1013,Observed!$C$2:$C$10000,$C1013)),AVERAGEIFS(Observed!K$2:K$10000,Observed!$A$2:$A$10000,$A1013,Observed!$C$2:$C$10000,$C1013),"")</f>
        <v/>
      </c>
      <c r="L1013" s="23" t="str">
        <f>IF(ISNUMBER(AVERAGEIFS(Observed!L$2:L$10000,Observed!$A$2:$A$10000,$A1013,Observed!$C$2:$C$10000,$C1013)),AVERAGEIFS(Observed!L$2:L$10000,Observed!$A$2:$A$10000,$A1013,Observed!$C$2:$C$10000,$C1013),"")</f>
        <v/>
      </c>
      <c r="M1013" s="23" t="str">
        <f>IF(ISNUMBER(AVERAGEIFS(Observed!M$2:M$10000,Observed!$A$2:$A$10000,$A1013,Observed!$C$2:$C$10000,$C1013)),AVERAGEIFS(Observed!M$2:M$10000,Observed!$A$2:$A$10000,$A1013,Observed!$C$2:$C$10000,$C1013),"")</f>
        <v/>
      </c>
      <c r="N1013" s="23" t="str">
        <f>IF(ISNUMBER(AVERAGEIFS(Observed!N$2:N$10000,Observed!$A$2:$A$10000,$A1013,Observed!$C$2:$C$10000,$C1013)),AVERAGEIFS(Observed!N$2:N$10000,Observed!$A$2:$A$10000,$A1013,Observed!$C$2:$C$10000,$C1013),"")</f>
        <v/>
      </c>
      <c r="O1013" s="23" t="str">
        <f>IF(ISNUMBER(AVERAGEIFS(Observed!O$2:O$10000,Observed!$A$2:$A$10000,$A1013,Observed!$C$2:$C$10000,$C1013)),AVERAGEIFS(Observed!O$2:O$10000,Observed!$A$2:$A$10000,$A1013,Observed!$C$2:$C$10000,$C1013),"")</f>
        <v/>
      </c>
      <c r="P1013" s="24" t="str">
        <f>IF(ISNUMBER(AVERAGEIFS(Observed!P$2:P$10000,Observed!$A$2:$A$10000,$A1013,Observed!$C$2:$C$10000,$C1013)),AVERAGEIFS(Observed!P$2:P$10000,Observed!$A$2:$A$10000,$A1013,Observed!$C$2:$C$10000,$C1013),"")</f>
        <v/>
      </c>
      <c r="Q1013" s="24" t="str">
        <f>IF(ISNUMBER(AVERAGEIFS(Observed!Q$2:Q$10000,Observed!$A$2:$A$10000,$A1013,Observed!$C$2:$C$10000,$C1013)),AVERAGEIFS(Observed!Q$2:Q$10000,Observed!$A$2:$A$10000,$A1013,Observed!$C$2:$C$10000,$C1013),"")</f>
        <v/>
      </c>
      <c r="R1013" s="24" t="str">
        <f>IF(ISNUMBER(AVERAGEIFS(Observed!R$2:R$10000,Observed!$A$2:$A$10000,$A1013,Observed!$C$2:$C$10000,$C1013)),AVERAGEIFS(Observed!R$2:R$10000,Observed!$A$2:$A$10000,$A1013,Observed!$C$2:$C$10000,$C1013),"")</f>
        <v/>
      </c>
      <c r="S1013" s="22" t="str">
        <f>IF(ISNUMBER(AVERAGEIFS(Observed!S$2:S$10000,Observed!$A$2:$A$10000,$A1013,Observed!$C$2:$C$10000,$C1013)),AVERAGEIFS(Observed!S$2:S$10000,Observed!$A$2:$A$10000,$A1013,Observed!$C$2:$C$10000,$C1013),"")</f>
        <v/>
      </c>
      <c r="T1013" s="23" t="str">
        <f>IF(ISNUMBER(AVERAGEIFS(Observed!T$2:T$10000,Observed!$A$2:$A$10000,$A1013,Observed!$C$2:$C$10000,$C1013)),AVERAGEIFS(Observed!T$2:T$10000,Observed!$A$2:$A$10000,$A1013,Observed!$C$2:$C$10000,$C1013),"")</f>
        <v/>
      </c>
      <c r="U1013" s="23" t="str">
        <f>IF(ISNUMBER(AVERAGEIFS(Observed!U$2:U$10000,Observed!$A$2:$A$10000,$A1013,Observed!$C$2:$C$10000,$C1013)),AVERAGEIFS(Observed!U$2:U$10000,Observed!$A$2:$A$10000,$A1013,Observed!$C$2:$C$10000,$C1013),"")</f>
        <v/>
      </c>
      <c r="V1013" s="23" t="str">
        <f>IF(ISNUMBER(AVERAGEIFS(Observed!V$2:V$10000,Observed!$A$2:$A$10000,$A1013,Observed!$C$2:$C$10000,$C1013)),AVERAGEIFS(Observed!V$2:V$10000,Observed!$A$2:$A$10000,$A1013,Observed!$C$2:$C$10000,$C1013),"")</f>
        <v/>
      </c>
      <c r="W1013" s="23" t="str">
        <f>IF(ISNUMBER(AVERAGEIFS(Observed!W$2:W$10000,Observed!$A$2:$A$10000,$A1013,Observed!$C$2:$C$10000,$C1013)),AVERAGEIFS(Observed!W$2:W$10000,Observed!$A$2:$A$10000,$A1013,Observed!$C$2:$C$10000,$C1013),"")</f>
        <v/>
      </c>
      <c r="X1013" s="23" t="str">
        <f>IF(ISNUMBER(AVERAGEIFS(Observed!X$2:X$10000,Observed!$A$2:$A$10000,$A1013,Observed!$C$2:$C$10000,$C1013)),AVERAGEIFS(Observed!X$2:X$10000,Observed!$A$2:$A$10000,$A1013,Observed!$C$2:$C$10000,$C1013),"")</f>
        <v/>
      </c>
      <c r="Y1013" s="23" t="str">
        <f>IF(ISNUMBER(AVERAGEIFS(Observed!Y$2:Y$10000,Observed!$A$2:$A$10000,$A1013,Observed!$C$2:$C$10000,$C1013)),AVERAGEIFS(Observed!Y$2:Y$10000,Observed!$A$2:$A$10000,$A1013,Observed!$C$2:$C$10000,$C1013),"")</f>
        <v/>
      </c>
      <c r="Z1013" s="23" t="str">
        <f>IF(ISNUMBER(AVERAGEIFS(Observed!Z$2:Z$10000,Observed!$A$2:$A$10000,$A1013,Observed!$C$2:$C$10000,$C1013)),AVERAGEIFS(Observed!Z$2:Z$10000,Observed!$A$2:$A$10000,$A1013,Observed!$C$2:$C$10000,$C1013),"")</f>
        <v/>
      </c>
      <c r="AA1013" s="23" t="str">
        <f>IF(ISNUMBER(AVERAGEIFS(Observed!AA$2:AA$10000,Observed!$A$2:$A$10000,$A1013,Observed!$C$2:$C$10000,$C1013)),AVERAGEIFS(Observed!AA$2:AA$10000,Observed!$A$2:$A$10000,$A1013,Observed!$C$2:$C$10000,$C1013),"")</f>
        <v/>
      </c>
      <c r="AB1013" s="23" t="str">
        <f>IF(ISNUMBER(AVERAGEIFS(Observed!AB$2:AB$10000,Observed!$A$2:$A$10000,$A1013,Observed!$C$2:$C$10000,$C1013)),AVERAGEIFS(Observed!AB$2:AB$10000,Observed!$A$2:$A$10000,$A1013,Observed!$C$2:$C$10000,$C1013),"")</f>
        <v/>
      </c>
      <c r="AC1013" s="23" t="str">
        <f>IF(ISNUMBER(AVERAGEIFS(Observed!AC$2:AC$10000,Observed!$A$2:$A$10000,$A1013,Observed!$C$2:$C$10000,$C1013)),AVERAGEIFS(Observed!AC$2:AC$10000,Observed!$A$2:$A$10000,$A1013,Observed!$C$2:$C$10000,$C1013),"")</f>
        <v/>
      </c>
      <c r="AD1013" s="23" t="str">
        <f>IF(ISNUMBER(AVERAGEIFS(Observed!AD$2:AD$10000,Observed!$A$2:$A$10000,$A1013,Observed!$C$2:$C$10000,$C1013)),AVERAGEIFS(Observed!AD$2:AD$10000,Observed!$A$2:$A$10000,$A1013,Observed!$C$2:$C$10000,$C1013),"")</f>
        <v/>
      </c>
      <c r="AE1013" s="24" t="str">
        <f>IF(ISNUMBER(AVERAGEIFS(Observed!AE$2:AE$10000,Observed!$A$2:$A$10000,$A1013,Observed!$C$2:$C$10000,$C1013)),AVERAGEIFS(Observed!AE$2:AE$10000,Observed!$A$2:$A$10000,$A1013,Observed!$C$2:$C$10000,$C1013),"")</f>
        <v/>
      </c>
      <c r="AF1013" s="24" t="str">
        <f>IF(ISNUMBER(AVERAGEIFS(Observed!AF$2:AF$10000,Observed!$A$2:$A$10000,$A1013,Observed!$C$2:$C$10000,$C1013)),AVERAGEIFS(Observed!AF$2:AF$10000,Observed!$A$2:$A$10000,$A1013,Observed!$C$2:$C$10000,$C1013),"")</f>
        <v/>
      </c>
      <c r="AG1013" s="23" t="str">
        <f>IF(ISNUMBER(AVERAGEIFS(Observed!AG$2:AG$10000,Observed!$A$2:$A$10000,$A1013,Observed!$C$2:$C$10000,$C1013)),AVERAGEIFS(Observed!AG$2:AG$10000,Observed!$A$2:$A$10000,$A1013,Observed!$C$2:$C$10000,$C1013),"")</f>
        <v/>
      </c>
      <c r="AH1013" s="23" t="str">
        <f>IF(ISNUMBER(AVERAGEIFS(Observed!AH$2:AH$10000,Observed!$A$2:$A$10000,$A1013,Observed!$C$2:$C$10000,$C1013)),AVERAGEIFS(Observed!AH$2:AH$10000,Observed!$A$2:$A$10000,$A1013,Observed!$C$2:$C$10000,$C1013),"")</f>
        <v/>
      </c>
      <c r="AI1013" s="22" t="str">
        <f>IF(ISNUMBER(AVERAGEIFS(Observed!AI$2:AI$10000,Observed!$A$2:$A$10000,$A1013,Observed!$C$2:$C$10000,$C1013)),AVERAGEIFS(Observed!AI$2:AI$10000,Observed!$A$2:$A$10000,$A1013,Observed!$C$2:$C$10000,$C1013),"")</f>
        <v/>
      </c>
      <c r="AJ1013" s="23">
        <f>IF(ISNUMBER(AVERAGEIFS(Observed!AJ$2:AJ$10000,Observed!$A$2:$A$10000,$A1013,Observed!$C$2:$C$10000,$C1013)),AVERAGEIFS(Observed!AJ$2:AJ$10000,Observed!$A$2:$A$10000,$A1013,Observed!$C$2:$C$10000,$C1013),"")</f>
        <v>11.42</v>
      </c>
      <c r="AK1013" s="23" t="str">
        <f>IF(ISNUMBER(AVERAGEIFS(Observed!AK$2:AK$10000,Observed!$A$2:$A$10000,$A1013,Observed!$C$2:$C$10000,$C1013)),AVERAGEIFS(Observed!AK$2:AK$10000,Observed!$A$2:$A$10000,$A1013,Observed!$C$2:$C$10000,$C1013),"")</f>
        <v/>
      </c>
      <c r="AL1013" s="23" t="str">
        <f>IF(ISNUMBER(AVERAGEIFS(Observed!AL$2:AL$10000,Observed!$A$2:$A$10000,$A1013,Observed!$C$2:$C$10000,$C1013)),AVERAGEIFS(Observed!AL$2:AL$10000,Observed!$A$2:$A$10000,$A1013,Observed!$C$2:$C$10000,$C1013),"")</f>
        <v/>
      </c>
      <c r="AM1013" s="23" t="str">
        <f>IF(ISNUMBER(AVERAGEIFS(Observed!AM$2:AM$10000,Observed!$A$2:$A$10000,$A1013,Observed!$C$2:$C$10000,$C1013)),AVERAGEIFS(Observed!AM$2:AM$10000,Observed!$A$2:$A$10000,$A1013,Observed!$C$2:$C$10000,$C1013),"")</f>
        <v/>
      </c>
      <c r="AN1013" s="23" t="str">
        <f>IF(ISNUMBER(AVERAGEIFS(Observed!AN$2:AN$10000,Observed!$A$2:$A$10000,$A1013,Observed!$C$2:$C$10000,$C1013)),AVERAGEIFS(Observed!AN$2:AN$10000,Observed!$A$2:$A$10000,$A1013,Observed!$C$2:$C$10000,$C1013),"")</f>
        <v/>
      </c>
      <c r="AO1013" s="2">
        <f>COUNTIFS(Observed!$A$2:$A$10000,$A1013,Observed!$C$2:$C$10000,$C1013)</f>
        <v>5</v>
      </c>
      <c r="AP1013" s="2">
        <f t="shared" si="19"/>
        <v>1</v>
      </c>
    </row>
    <row r="1014" spans="1:42" x14ac:dyDescent="0.25">
      <c r="A1014" t="s">
        <v>96</v>
      </c>
      <c r="B1014" t="s">
        <v>30</v>
      </c>
      <c r="C1014" s="20">
        <v>40847</v>
      </c>
      <c r="D1014">
        <v>1</v>
      </c>
      <c r="F1014" t="s">
        <v>110</v>
      </c>
      <c r="G1014" s="25" t="s">
        <v>76</v>
      </c>
      <c r="J1014" s="2"/>
      <c r="K1014" s="22" t="str">
        <f>IF(ISNUMBER(AVERAGEIFS(Observed!K$2:K$10000,Observed!$A$2:$A$10000,$A1014,Observed!$C$2:$C$10000,$C1014)),AVERAGEIFS(Observed!K$2:K$10000,Observed!$A$2:$A$10000,$A1014,Observed!$C$2:$C$10000,$C1014),"")</f>
        <v/>
      </c>
      <c r="L1014" s="23" t="str">
        <f>IF(ISNUMBER(AVERAGEIFS(Observed!L$2:L$10000,Observed!$A$2:$A$10000,$A1014,Observed!$C$2:$C$10000,$C1014)),AVERAGEIFS(Observed!L$2:L$10000,Observed!$A$2:$A$10000,$A1014,Observed!$C$2:$C$10000,$C1014),"")</f>
        <v/>
      </c>
      <c r="M1014" s="23" t="str">
        <f>IF(ISNUMBER(AVERAGEIFS(Observed!M$2:M$10000,Observed!$A$2:$A$10000,$A1014,Observed!$C$2:$C$10000,$C1014)),AVERAGEIFS(Observed!M$2:M$10000,Observed!$A$2:$A$10000,$A1014,Observed!$C$2:$C$10000,$C1014),"")</f>
        <v/>
      </c>
      <c r="N1014" s="23" t="str">
        <f>IF(ISNUMBER(AVERAGEIFS(Observed!N$2:N$10000,Observed!$A$2:$A$10000,$A1014,Observed!$C$2:$C$10000,$C1014)),AVERAGEIFS(Observed!N$2:N$10000,Observed!$A$2:$A$10000,$A1014,Observed!$C$2:$C$10000,$C1014),"")</f>
        <v/>
      </c>
      <c r="O1014" s="23" t="str">
        <f>IF(ISNUMBER(AVERAGEIFS(Observed!O$2:O$10000,Observed!$A$2:$A$10000,$A1014,Observed!$C$2:$C$10000,$C1014)),AVERAGEIFS(Observed!O$2:O$10000,Observed!$A$2:$A$10000,$A1014,Observed!$C$2:$C$10000,$C1014),"")</f>
        <v/>
      </c>
      <c r="P1014" s="24" t="str">
        <f>IF(ISNUMBER(AVERAGEIFS(Observed!P$2:P$10000,Observed!$A$2:$A$10000,$A1014,Observed!$C$2:$C$10000,$C1014)),AVERAGEIFS(Observed!P$2:P$10000,Observed!$A$2:$A$10000,$A1014,Observed!$C$2:$C$10000,$C1014),"")</f>
        <v/>
      </c>
      <c r="Q1014" s="24" t="str">
        <f>IF(ISNUMBER(AVERAGEIFS(Observed!Q$2:Q$10000,Observed!$A$2:$A$10000,$A1014,Observed!$C$2:$C$10000,$C1014)),AVERAGEIFS(Observed!Q$2:Q$10000,Observed!$A$2:$A$10000,$A1014,Observed!$C$2:$C$10000,$C1014),"")</f>
        <v/>
      </c>
      <c r="R1014" s="24" t="str">
        <f>IF(ISNUMBER(AVERAGEIFS(Observed!R$2:R$10000,Observed!$A$2:$A$10000,$A1014,Observed!$C$2:$C$10000,$C1014)),AVERAGEIFS(Observed!R$2:R$10000,Observed!$A$2:$A$10000,$A1014,Observed!$C$2:$C$10000,$C1014),"")</f>
        <v/>
      </c>
      <c r="S1014" s="22" t="str">
        <f>IF(ISNUMBER(AVERAGEIFS(Observed!S$2:S$10000,Observed!$A$2:$A$10000,$A1014,Observed!$C$2:$C$10000,$C1014)),AVERAGEIFS(Observed!S$2:S$10000,Observed!$A$2:$A$10000,$A1014,Observed!$C$2:$C$10000,$C1014),"")</f>
        <v/>
      </c>
      <c r="T1014" s="23" t="str">
        <f>IF(ISNUMBER(AVERAGEIFS(Observed!T$2:T$10000,Observed!$A$2:$A$10000,$A1014,Observed!$C$2:$C$10000,$C1014)),AVERAGEIFS(Observed!T$2:T$10000,Observed!$A$2:$A$10000,$A1014,Observed!$C$2:$C$10000,$C1014),"")</f>
        <v/>
      </c>
      <c r="U1014" s="23" t="str">
        <f>IF(ISNUMBER(AVERAGEIFS(Observed!U$2:U$10000,Observed!$A$2:$A$10000,$A1014,Observed!$C$2:$C$10000,$C1014)),AVERAGEIFS(Observed!U$2:U$10000,Observed!$A$2:$A$10000,$A1014,Observed!$C$2:$C$10000,$C1014),"")</f>
        <v/>
      </c>
      <c r="V1014" s="23" t="str">
        <f>IF(ISNUMBER(AVERAGEIFS(Observed!V$2:V$10000,Observed!$A$2:$A$10000,$A1014,Observed!$C$2:$C$10000,$C1014)),AVERAGEIFS(Observed!V$2:V$10000,Observed!$A$2:$A$10000,$A1014,Observed!$C$2:$C$10000,$C1014),"")</f>
        <v/>
      </c>
      <c r="W1014" s="23" t="str">
        <f>IF(ISNUMBER(AVERAGEIFS(Observed!W$2:W$10000,Observed!$A$2:$A$10000,$A1014,Observed!$C$2:$C$10000,$C1014)),AVERAGEIFS(Observed!W$2:W$10000,Observed!$A$2:$A$10000,$A1014,Observed!$C$2:$C$10000,$C1014),"")</f>
        <v/>
      </c>
      <c r="X1014" s="23" t="str">
        <f>IF(ISNUMBER(AVERAGEIFS(Observed!X$2:X$10000,Observed!$A$2:$A$10000,$A1014,Observed!$C$2:$C$10000,$C1014)),AVERAGEIFS(Observed!X$2:X$10000,Observed!$A$2:$A$10000,$A1014,Observed!$C$2:$C$10000,$C1014),"")</f>
        <v/>
      </c>
      <c r="Y1014" s="23" t="str">
        <f>IF(ISNUMBER(AVERAGEIFS(Observed!Y$2:Y$10000,Observed!$A$2:$A$10000,$A1014,Observed!$C$2:$C$10000,$C1014)),AVERAGEIFS(Observed!Y$2:Y$10000,Observed!$A$2:$A$10000,$A1014,Observed!$C$2:$C$10000,$C1014),"")</f>
        <v/>
      </c>
      <c r="Z1014" s="23" t="str">
        <f>IF(ISNUMBER(AVERAGEIFS(Observed!Z$2:Z$10000,Observed!$A$2:$A$10000,$A1014,Observed!$C$2:$C$10000,$C1014)),AVERAGEIFS(Observed!Z$2:Z$10000,Observed!$A$2:$A$10000,$A1014,Observed!$C$2:$C$10000,$C1014),"")</f>
        <v/>
      </c>
      <c r="AA1014" s="23" t="str">
        <f>IF(ISNUMBER(AVERAGEIFS(Observed!AA$2:AA$10000,Observed!$A$2:$A$10000,$A1014,Observed!$C$2:$C$10000,$C1014)),AVERAGEIFS(Observed!AA$2:AA$10000,Observed!$A$2:$A$10000,$A1014,Observed!$C$2:$C$10000,$C1014),"")</f>
        <v/>
      </c>
      <c r="AB1014" s="23" t="str">
        <f>IF(ISNUMBER(AVERAGEIFS(Observed!AB$2:AB$10000,Observed!$A$2:$A$10000,$A1014,Observed!$C$2:$C$10000,$C1014)),AVERAGEIFS(Observed!AB$2:AB$10000,Observed!$A$2:$A$10000,$A1014,Observed!$C$2:$C$10000,$C1014),"")</f>
        <v/>
      </c>
      <c r="AC1014" s="23" t="str">
        <f>IF(ISNUMBER(AVERAGEIFS(Observed!AC$2:AC$10000,Observed!$A$2:$A$10000,$A1014,Observed!$C$2:$C$10000,$C1014)),AVERAGEIFS(Observed!AC$2:AC$10000,Observed!$A$2:$A$10000,$A1014,Observed!$C$2:$C$10000,$C1014),"")</f>
        <v/>
      </c>
      <c r="AD1014" s="23" t="str">
        <f>IF(ISNUMBER(AVERAGEIFS(Observed!AD$2:AD$10000,Observed!$A$2:$A$10000,$A1014,Observed!$C$2:$C$10000,$C1014)),AVERAGEIFS(Observed!AD$2:AD$10000,Observed!$A$2:$A$10000,$A1014,Observed!$C$2:$C$10000,$C1014),"")</f>
        <v/>
      </c>
      <c r="AE1014" s="24" t="str">
        <f>IF(ISNUMBER(AVERAGEIFS(Observed!AE$2:AE$10000,Observed!$A$2:$A$10000,$A1014,Observed!$C$2:$C$10000,$C1014)),AVERAGEIFS(Observed!AE$2:AE$10000,Observed!$A$2:$A$10000,$A1014,Observed!$C$2:$C$10000,$C1014),"")</f>
        <v/>
      </c>
      <c r="AF1014" s="24" t="str">
        <f>IF(ISNUMBER(AVERAGEIFS(Observed!AF$2:AF$10000,Observed!$A$2:$A$10000,$A1014,Observed!$C$2:$C$10000,$C1014)),AVERAGEIFS(Observed!AF$2:AF$10000,Observed!$A$2:$A$10000,$A1014,Observed!$C$2:$C$10000,$C1014),"")</f>
        <v/>
      </c>
      <c r="AG1014" s="23" t="str">
        <f>IF(ISNUMBER(AVERAGEIFS(Observed!AG$2:AG$10000,Observed!$A$2:$A$10000,$A1014,Observed!$C$2:$C$10000,$C1014)),AVERAGEIFS(Observed!AG$2:AG$10000,Observed!$A$2:$A$10000,$A1014,Observed!$C$2:$C$10000,$C1014),"")</f>
        <v/>
      </c>
      <c r="AH1014" s="23" t="str">
        <f>IF(ISNUMBER(AVERAGEIFS(Observed!AH$2:AH$10000,Observed!$A$2:$A$10000,$A1014,Observed!$C$2:$C$10000,$C1014)),AVERAGEIFS(Observed!AH$2:AH$10000,Observed!$A$2:$A$10000,$A1014,Observed!$C$2:$C$10000,$C1014),"")</f>
        <v/>
      </c>
      <c r="AI1014" s="22" t="str">
        <f>IF(ISNUMBER(AVERAGEIFS(Observed!AI$2:AI$10000,Observed!$A$2:$A$10000,$A1014,Observed!$C$2:$C$10000,$C1014)),AVERAGEIFS(Observed!AI$2:AI$10000,Observed!$A$2:$A$10000,$A1014,Observed!$C$2:$C$10000,$C1014),"")</f>
        <v/>
      </c>
      <c r="AJ1014" s="23">
        <f>IF(ISNUMBER(AVERAGEIFS(Observed!AJ$2:AJ$10000,Observed!$A$2:$A$10000,$A1014,Observed!$C$2:$C$10000,$C1014)),AVERAGEIFS(Observed!AJ$2:AJ$10000,Observed!$A$2:$A$10000,$A1014,Observed!$C$2:$C$10000,$C1014),"")</f>
        <v>17.18</v>
      </c>
      <c r="AK1014" s="23" t="str">
        <f>IF(ISNUMBER(AVERAGEIFS(Observed!AK$2:AK$10000,Observed!$A$2:$A$10000,$A1014,Observed!$C$2:$C$10000,$C1014)),AVERAGEIFS(Observed!AK$2:AK$10000,Observed!$A$2:$A$10000,$A1014,Observed!$C$2:$C$10000,$C1014),"")</f>
        <v/>
      </c>
      <c r="AL1014" s="23" t="str">
        <f>IF(ISNUMBER(AVERAGEIFS(Observed!AL$2:AL$10000,Observed!$A$2:$A$10000,$A1014,Observed!$C$2:$C$10000,$C1014)),AVERAGEIFS(Observed!AL$2:AL$10000,Observed!$A$2:$A$10000,$A1014,Observed!$C$2:$C$10000,$C1014),"")</f>
        <v/>
      </c>
      <c r="AM1014" s="23" t="str">
        <f>IF(ISNUMBER(AVERAGEIFS(Observed!AM$2:AM$10000,Observed!$A$2:$A$10000,$A1014,Observed!$C$2:$C$10000,$C1014)),AVERAGEIFS(Observed!AM$2:AM$10000,Observed!$A$2:$A$10000,$A1014,Observed!$C$2:$C$10000,$C1014),"")</f>
        <v/>
      </c>
      <c r="AN1014" s="23" t="str">
        <f>IF(ISNUMBER(AVERAGEIFS(Observed!AN$2:AN$10000,Observed!$A$2:$A$10000,$A1014,Observed!$C$2:$C$10000,$C1014)),AVERAGEIFS(Observed!AN$2:AN$10000,Observed!$A$2:$A$10000,$A1014,Observed!$C$2:$C$10000,$C1014),"")</f>
        <v/>
      </c>
      <c r="AO1014" s="2">
        <f>COUNTIFS(Observed!$A$2:$A$10000,$A1014,Observed!$C$2:$C$10000,$C1014)</f>
        <v>5</v>
      </c>
      <c r="AP1014" s="2">
        <f t="shared" si="19"/>
        <v>1</v>
      </c>
    </row>
    <row r="1015" spans="1:42" x14ac:dyDescent="0.25">
      <c r="A1015" t="s">
        <v>96</v>
      </c>
      <c r="B1015" t="s">
        <v>30</v>
      </c>
      <c r="C1015" s="20">
        <v>40854</v>
      </c>
      <c r="D1015">
        <v>1</v>
      </c>
      <c r="F1015" t="s">
        <v>110</v>
      </c>
      <c r="G1015" s="25" t="s">
        <v>76</v>
      </c>
      <c r="J1015" s="2"/>
      <c r="K1015" s="22" t="str">
        <f>IF(ISNUMBER(AVERAGEIFS(Observed!K$2:K$10000,Observed!$A$2:$A$10000,$A1015,Observed!$C$2:$C$10000,$C1015)),AVERAGEIFS(Observed!K$2:K$10000,Observed!$A$2:$A$10000,$A1015,Observed!$C$2:$C$10000,$C1015),"")</f>
        <v/>
      </c>
      <c r="L1015" s="23" t="str">
        <f>IF(ISNUMBER(AVERAGEIFS(Observed!L$2:L$10000,Observed!$A$2:$A$10000,$A1015,Observed!$C$2:$C$10000,$C1015)),AVERAGEIFS(Observed!L$2:L$10000,Observed!$A$2:$A$10000,$A1015,Observed!$C$2:$C$10000,$C1015),"")</f>
        <v/>
      </c>
      <c r="M1015" s="23" t="str">
        <f>IF(ISNUMBER(AVERAGEIFS(Observed!M$2:M$10000,Observed!$A$2:$A$10000,$A1015,Observed!$C$2:$C$10000,$C1015)),AVERAGEIFS(Observed!M$2:M$10000,Observed!$A$2:$A$10000,$A1015,Observed!$C$2:$C$10000,$C1015),"")</f>
        <v/>
      </c>
      <c r="N1015" s="23" t="str">
        <f>IF(ISNUMBER(AVERAGEIFS(Observed!N$2:N$10000,Observed!$A$2:$A$10000,$A1015,Observed!$C$2:$C$10000,$C1015)),AVERAGEIFS(Observed!N$2:N$10000,Observed!$A$2:$A$10000,$A1015,Observed!$C$2:$C$10000,$C1015),"")</f>
        <v/>
      </c>
      <c r="O1015" s="23" t="str">
        <f>IF(ISNUMBER(AVERAGEIFS(Observed!O$2:O$10000,Observed!$A$2:$A$10000,$A1015,Observed!$C$2:$C$10000,$C1015)),AVERAGEIFS(Observed!O$2:O$10000,Observed!$A$2:$A$10000,$A1015,Observed!$C$2:$C$10000,$C1015),"")</f>
        <v/>
      </c>
      <c r="P1015" s="24" t="str">
        <f>IF(ISNUMBER(AVERAGEIFS(Observed!P$2:P$10000,Observed!$A$2:$A$10000,$A1015,Observed!$C$2:$C$10000,$C1015)),AVERAGEIFS(Observed!P$2:P$10000,Observed!$A$2:$A$10000,$A1015,Observed!$C$2:$C$10000,$C1015),"")</f>
        <v/>
      </c>
      <c r="Q1015" s="24" t="str">
        <f>IF(ISNUMBER(AVERAGEIFS(Observed!Q$2:Q$10000,Observed!$A$2:$A$10000,$A1015,Observed!$C$2:$C$10000,$C1015)),AVERAGEIFS(Observed!Q$2:Q$10000,Observed!$A$2:$A$10000,$A1015,Observed!$C$2:$C$10000,$C1015),"")</f>
        <v/>
      </c>
      <c r="R1015" s="24" t="str">
        <f>IF(ISNUMBER(AVERAGEIFS(Observed!R$2:R$10000,Observed!$A$2:$A$10000,$A1015,Observed!$C$2:$C$10000,$C1015)),AVERAGEIFS(Observed!R$2:R$10000,Observed!$A$2:$A$10000,$A1015,Observed!$C$2:$C$10000,$C1015),"")</f>
        <v/>
      </c>
      <c r="S1015" s="22" t="str">
        <f>IF(ISNUMBER(AVERAGEIFS(Observed!S$2:S$10000,Observed!$A$2:$A$10000,$A1015,Observed!$C$2:$C$10000,$C1015)),AVERAGEIFS(Observed!S$2:S$10000,Observed!$A$2:$A$10000,$A1015,Observed!$C$2:$C$10000,$C1015),"")</f>
        <v/>
      </c>
      <c r="T1015" s="23" t="str">
        <f>IF(ISNUMBER(AVERAGEIFS(Observed!T$2:T$10000,Observed!$A$2:$A$10000,$A1015,Observed!$C$2:$C$10000,$C1015)),AVERAGEIFS(Observed!T$2:T$10000,Observed!$A$2:$A$10000,$A1015,Observed!$C$2:$C$10000,$C1015),"")</f>
        <v/>
      </c>
      <c r="U1015" s="23" t="str">
        <f>IF(ISNUMBER(AVERAGEIFS(Observed!U$2:U$10000,Observed!$A$2:$A$10000,$A1015,Observed!$C$2:$C$10000,$C1015)),AVERAGEIFS(Observed!U$2:U$10000,Observed!$A$2:$A$10000,$A1015,Observed!$C$2:$C$10000,$C1015),"")</f>
        <v/>
      </c>
      <c r="V1015" s="23" t="str">
        <f>IF(ISNUMBER(AVERAGEIFS(Observed!V$2:V$10000,Observed!$A$2:$A$10000,$A1015,Observed!$C$2:$C$10000,$C1015)),AVERAGEIFS(Observed!V$2:V$10000,Observed!$A$2:$A$10000,$A1015,Observed!$C$2:$C$10000,$C1015),"")</f>
        <v/>
      </c>
      <c r="W1015" s="23" t="str">
        <f>IF(ISNUMBER(AVERAGEIFS(Observed!W$2:W$10000,Observed!$A$2:$A$10000,$A1015,Observed!$C$2:$C$10000,$C1015)),AVERAGEIFS(Observed!W$2:W$10000,Observed!$A$2:$A$10000,$A1015,Observed!$C$2:$C$10000,$C1015),"")</f>
        <v/>
      </c>
      <c r="X1015" s="23" t="str">
        <f>IF(ISNUMBER(AVERAGEIFS(Observed!X$2:X$10000,Observed!$A$2:$A$10000,$A1015,Observed!$C$2:$C$10000,$C1015)),AVERAGEIFS(Observed!X$2:X$10000,Observed!$A$2:$A$10000,$A1015,Observed!$C$2:$C$10000,$C1015),"")</f>
        <v/>
      </c>
      <c r="Y1015" s="23" t="str">
        <f>IF(ISNUMBER(AVERAGEIFS(Observed!Y$2:Y$10000,Observed!$A$2:$A$10000,$A1015,Observed!$C$2:$C$10000,$C1015)),AVERAGEIFS(Observed!Y$2:Y$10000,Observed!$A$2:$A$10000,$A1015,Observed!$C$2:$C$10000,$C1015),"")</f>
        <v/>
      </c>
      <c r="Z1015" s="23" t="str">
        <f>IF(ISNUMBER(AVERAGEIFS(Observed!Z$2:Z$10000,Observed!$A$2:$A$10000,$A1015,Observed!$C$2:$C$10000,$C1015)),AVERAGEIFS(Observed!Z$2:Z$10000,Observed!$A$2:$A$10000,$A1015,Observed!$C$2:$C$10000,$C1015),"")</f>
        <v/>
      </c>
      <c r="AA1015" s="23" t="str">
        <f>IF(ISNUMBER(AVERAGEIFS(Observed!AA$2:AA$10000,Observed!$A$2:$A$10000,$A1015,Observed!$C$2:$C$10000,$C1015)),AVERAGEIFS(Observed!AA$2:AA$10000,Observed!$A$2:$A$10000,$A1015,Observed!$C$2:$C$10000,$C1015),"")</f>
        <v/>
      </c>
      <c r="AB1015" s="23" t="str">
        <f>IF(ISNUMBER(AVERAGEIFS(Observed!AB$2:AB$10000,Observed!$A$2:$A$10000,$A1015,Observed!$C$2:$C$10000,$C1015)),AVERAGEIFS(Observed!AB$2:AB$10000,Observed!$A$2:$A$10000,$A1015,Observed!$C$2:$C$10000,$C1015),"")</f>
        <v/>
      </c>
      <c r="AC1015" s="23" t="str">
        <f>IF(ISNUMBER(AVERAGEIFS(Observed!AC$2:AC$10000,Observed!$A$2:$A$10000,$A1015,Observed!$C$2:$C$10000,$C1015)),AVERAGEIFS(Observed!AC$2:AC$10000,Observed!$A$2:$A$10000,$A1015,Observed!$C$2:$C$10000,$C1015),"")</f>
        <v/>
      </c>
      <c r="AD1015" s="23" t="str">
        <f>IF(ISNUMBER(AVERAGEIFS(Observed!AD$2:AD$10000,Observed!$A$2:$A$10000,$A1015,Observed!$C$2:$C$10000,$C1015)),AVERAGEIFS(Observed!AD$2:AD$10000,Observed!$A$2:$A$10000,$A1015,Observed!$C$2:$C$10000,$C1015),"")</f>
        <v/>
      </c>
      <c r="AE1015" s="24" t="str">
        <f>IF(ISNUMBER(AVERAGEIFS(Observed!AE$2:AE$10000,Observed!$A$2:$A$10000,$A1015,Observed!$C$2:$C$10000,$C1015)),AVERAGEIFS(Observed!AE$2:AE$10000,Observed!$A$2:$A$10000,$A1015,Observed!$C$2:$C$10000,$C1015),"")</f>
        <v/>
      </c>
      <c r="AF1015" s="24" t="str">
        <f>IF(ISNUMBER(AVERAGEIFS(Observed!AF$2:AF$10000,Observed!$A$2:$A$10000,$A1015,Observed!$C$2:$C$10000,$C1015)),AVERAGEIFS(Observed!AF$2:AF$10000,Observed!$A$2:$A$10000,$A1015,Observed!$C$2:$C$10000,$C1015),"")</f>
        <v/>
      </c>
      <c r="AG1015" s="23" t="str">
        <f>IF(ISNUMBER(AVERAGEIFS(Observed!AG$2:AG$10000,Observed!$A$2:$A$10000,$A1015,Observed!$C$2:$C$10000,$C1015)),AVERAGEIFS(Observed!AG$2:AG$10000,Observed!$A$2:$A$10000,$A1015,Observed!$C$2:$C$10000,$C1015),"")</f>
        <v/>
      </c>
      <c r="AH1015" s="23" t="str">
        <f>IF(ISNUMBER(AVERAGEIFS(Observed!AH$2:AH$10000,Observed!$A$2:$A$10000,$A1015,Observed!$C$2:$C$10000,$C1015)),AVERAGEIFS(Observed!AH$2:AH$10000,Observed!$A$2:$A$10000,$A1015,Observed!$C$2:$C$10000,$C1015),"")</f>
        <v/>
      </c>
      <c r="AI1015" s="22" t="str">
        <f>IF(ISNUMBER(AVERAGEIFS(Observed!AI$2:AI$10000,Observed!$A$2:$A$10000,$A1015,Observed!$C$2:$C$10000,$C1015)),AVERAGEIFS(Observed!AI$2:AI$10000,Observed!$A$2:$A$10000,$A1015,Observed!$C$2:$C$10000,$C1015),"")</f>
        <v/>
      </c>
      <c r="AJ1015" s="23">
        <f>IF(ISNUMBER(AVERAGEIFS(Observed!AJ$2:AJ$10000,Observed!$A$2:$A$10000,$A1015,Observed!$C$2:$C$10000,$C1015)),AVERAGEIFS(Observed!AJ$2:AJ$10000,Observed!$A$2:$A$10000,$A1015,Observed!$C$2:$C$10000,$C1015),"")</f>
        <v>22.82</v>
      </c>
      <c r="AK1015" s="23" t="str">
        <f>IF(ISNUMBER(AVERAGEIFS(Observed!AK$2:AK$10000,Observed!$A$2:$A$10000,$A1015,Observed!$C$2:$C$10000,$C1015)),AVERAGEIFS(Observed!AK$2:AK$10000,Observed!$A$2:$A$10000,$A1015,Observed!$C$2:$C$10000,$C1015),"")</f>
        <v/>
      </c>
      <c r="AL1015" s="23" t="str">
        <f>IF(ISNUMBER(AVERAGEIFS(Observed!AL$2:AL$10000,Observed!$A$2:$A$10000,$A1015,Observed!$C$2:$C$10000,$C1015)),AVERAGEIFS(Observed!AL$2:AL$10000,Observed!$A$2:$A$10000,$A1015,Observed!$C$2:$C$10000,$C1015),"")</f>
        <v/>
      </c>
      <c r="AM1015" s="23" t="str">
        <f>IF(ISNUMBER(AVERAGEIFS(Observed!AM$2:AM$10000,Observed!$A$2:$A$10000,$A1015,Observed!$C$2:$C$10000,$C1015)),AVERAGEIFS(Observed!AM$2:AM$10000,Observed!$A$2:$A$10000,$A1015,Observed!$C$2:$C$10000,$C1015),"")</f>
        <v/>
      </c>
      <c r="AN1015" s="23" t="str">
        <f>IF(ISNUMBER(AVERAGEIFS(Observed!AN$2:AN$10000,Observed!$A$2:$A$10000,$A1015,Observed!$C$2:$C$10000,$C1015)),AVERAGEIFS(Observed!AN$2:AN$10000,Observed!$A$2:$A$10000,$A1015,Observed!$C$2:$C$10000,$C1015),"")</f>
        <v/>
      </c>
      <c r="AO1015" s="2">
        <f>COUNTIFS(Observed!$A$2:$A$10000,$A1015,Observed!$C$2:$C$10000,$C1015)</f>
        <v>5</v>
      </c>
      <c r="AP1015" s="2">
        <f t="shared" si="19"/>
        <v>1</v>
      </c>
    </row>
    <row r="1016" spans="1:42" x14ac:dyDescent="0.25">
      <c r="A1016" t="s">
        <v>96</v>
      </c>
      <c r="B1016" t="s">
        <v>30</v>
      </c>
      <c r="C1016" s="20">
        <v>40861</v>
      </c>
      <c r="D1016">
        <v>1</v>
      </c>
      <c r="F1016" t="s">
        <v>110</v>
      </c>
      <c r="G1016" s="25" t="s">
        <v>76</v>
      </c>
      <c r="J1016" s="2"/>
      <c r="K1016" s="22" t="str">
        <f>IF(ISNUMBER(AVERAGEIFS(Observed!K$2:K$10000,Observed!$A$2:$A$10000,$A1016,Observed!$C$2:$C$10000,$C1016)),AVERAGEIFS(Observed!K$2:K$10000,Observed!$A$2:$A$10000,$A1016,Observed!$C$2:$C$10000,$C1016),"")</f>
        <v/>
      </c>
      <c r="L1016" s="23" t="str">
        <f>IF(ISNUMBER(AVERAGEIFS(Observed!L$2:L$10000,Observed!$A$2:$A$10000,$A1016,Observed!$C$2:$C$10000,$C1016)),AVERAGEIFS(Observed!L$2:L$10000,Observed!$A$2:$A$10000,$A1016,Observed!$C$2:$C$10000,$C1016),"")</f>
        <v/>
      </c>
      <c r="M1016" s="23" t="str">
        <f>IF(ISNUMBER(AVERAGEIFS(Observed!M$2:M$10000,Observed!$A$2:$A$10000,$A1016,Observed!$C$2:$C$10000,$C1016)),AVERAGEIFS(Observed!M$2:M$10000,Observed!$A$2:$A$10000,$A1016,Observed!$C$2:$C$10000,$C1016),"")</f>
        <v/>
      </c>
      <c r="N1016" s="23" t="str">
        <f>IF(ISNUMBER(AVERAGEIFS(Observed!N$2:N$10000,Observed!$A$2:$A$10000,$A1016,Observed!$C$2:$C$10000,$C1016)),AVERAGEIFS(Observed!N$2:N$10000,Observed!$A$2:$A$10000,$A1016,Observed!$C$2:$C$10000,$C1016),"")</f>
        <v/>
      </c>
      <c r="O1016" s="23" t="str">
        <f>IF(ISNUMBER(AVERAGEIFS(Observed!O$2:O$10000,Observed!$A$2:$A$10000,$A1016,Observed!$C$2:$C$10000,$C1016)),AVERAGEIFS(Observed!O$2:O$10000,Observed!$A$2:$A$10000,$A1016,Observed!$C$2:$C$10000,$C1016),"")</f>
        <v/>
      </c>
      <c r="P1016" s="24" t="str">
        <f>IF(ISNUMBER(AVERAGEIFS(Observed!P$2:P$10000,Observed!$A$2:$A$10000,$A1016,Observed!$C$2:$C$10000,$C1016)),AVERAGEIFS(Observed!P$2:P$10000,Observed!$A$2:$A$10000,$A1016,Observed!$C$2:$C$10000,$C1016),"")</f>
        <v/>
      </c>
      <c r="Q1016" s="24" t="str">
        <f>IF(ISNUMBER(AVERAGEIFS(Observed!Q$2:Q$10000,Observed!$A$2:$A$10000,$A1016,Observed!$C$2:$C$10000,$C1016)),AVERAGEIFS(Observed!Q$2:Q$10000,Observed!$A$2:$A$10000,$A1016,Observed!$C$2:$C$10000,$C1016),"")</f>
        <v/>
      </c>
      <c r="R1016" s="24" t="str">
        <f>IF(ISNUMBER(AVERAGEIFS(Observed!R$2:R$10000,Observed!$A$2:$A$10000,$A1016,Observed!$C$2:$C$10000,$C1016)),AVERAGEIFS(Observed!R$2:R$10000,Observed!$A$2:$A$10000,$A1016,Observed!$C$2:$C$10000,$C1016),"")</f>
        <v/>
      </c>
      <c r="S1016" s="22" t="str">
        <f>IF(ISNUMBER(AVERAGEIFS(Observed!S$2:S$10000,Observed!$A$2:$A$10000,$A1016,Observed!$C$2:$C$10000,$C1016)),AVERAGEIFS(Observed!S$2:S$10000,Observed!$A$2:$A$10000,$A1016,Observed!$C$2:$C$10000,$C1016),"")</f>
        <v/>
      </c>
      <c r="T1016" s="23" t="str">
        <f>IF(ISNUMBER(AVERAGEIFS(Observed!T$2:T$10000,Observed!$A$2:$A$10000,$A1016,Observed!$C$2:$C$10000,$C1016)),AVERAGEIFS(Observed!T$2:T$10000,Observed!$A$2:$A$10000,$A1016,Observed!$C$2:$C$10000,$C1016),"")</f>
        <v/>
      </c>
      <c r="U1016" s="23" t="str">
        <f>IF(ISNUMBER(AVERAGEIFS(Observed!U$2:U$10000,Observed!$A$2:$A$10000,$A1016,Observed!$C$2:$C$10000,$C1016)),AVERAGEIFS(Observed!U$2:U$10000,Observed!$A$2:$A$10000,$A1016,Observed!$C$2:$C$10000,$C1016),"")</f>
        <v/>
      </c>
      <c r="V1016" s="23" t="str">
        <f>IF(ISNUMBER(AVERAGEIFS(Observed!V$2:V$10000,Observed!$A$2:$A$10000,$A1016,Observed!$C$2:$C$10000,$C1016)),AVERAGEIFS(Observed!V$2:V$10000,Observed!$A$2:$A$10000,$A1016,Observed!$C$2:$C$10000,$C1016),"")</f>
        <v/>
      </c>
      <c r="W1016" s="23" t="str">
        <f>IF(ISNUMBER(AVERAGEIFS(Observed!W$2:W$10000,Observed!$A$2:$A$10000,$A1016,Observed!$C$2:$C$10000,$C1016)),AVERAGEIFS(Observed!W$2:W$10000,Observed!$A$2:$A$10000,$A1016,Observed!$C$2:$C$10000,$C1016),"")</f>
        <v/>
      </c>
      <c r="X1016" s="23" t="str">
        <f>IF(ISNUMBER(AVERAGEIFS(Observed!X$2:X$10000,Observed!$A$2:$A$10000,$A1016,Observed!$C$2:$C$10000,$C1016)),AVERAGEIFS(Observed!X$2:X$10000,Observed!$A$2:$A$10000,$A1016,Observed!$C$2:$C$10000,$C1016),"")</f>
        <v/>
      </c>
      <c r="Y1016" s="23" t="str">
        <f>IF(ISNUMBER(AVERAGEIFS(Observed!Y$2:Y$10000,Observed!$A$2:$A$10000,$A1016,Observed!$C$2:$C$10000,$C1016)),AVERAGEIFS(Observed!Y$2:Y$10000,Observed!$A$2:$A$10000,$A1016,Observed!$C$2:$C$10000,$C1016),"")</f>
        <v/>
      </c>
      <c r="Z1016" s="23" t="str">
        <f>IF(ISNUMBER(AVERAGEIFS(Observed!Z$2:Z$10000,Observed!$A$2:$A$10000,$A1016,Observed!$C$2:$C$10000,$C1016)),AVERAGEIFS(Observed!Z$2:Z$10000,Observed!$A$2:$A$10000,$A1016,Observed!$C$2:$C$10000,$C1016),"")</f>
        <v/>
      </c>
      <c r="AA1016" s="23" t="str">
        <f>IF(ISNUMBER(AVERAGEIFS(Observed!AA$2:AA$10000,Observed!$A$2:$A$10000,$A1016,Observed!$C$2:$C$10000,$C1016)),AVERAGEIFS(Observed!AA$2:AA$10000,Observed!$A$2:$A$10000,$A1016,Observed!$C$2:$C$10000,$C1016),"")</f>
        <v/>
      </c>
      <c r="AB1016" s="23" t="str">
        <f>IF(ISNUMBER(AVERAGEIFS(Observed!AB$2:AB$10000,Observed!$A$2:$A$10000,$A1016,Observed!$C$2:$C$10000,$C1016)),AVERAGEIFS(Observed!AB$2:AB$10000,Observed!$A$2:$A$10000,$A1016,Observed!$C$2:$C$10000,$C1016),"")</f>
        <v/>
      </c>
      <c r="AC1016" s="23" t="str">
        <f>IF(ISNUMBER(AVERAGEIFS(Observed!AC$2:AC$10000,Observed!$A$2:$A$10000,$A1016,Observed!$C$2:$C$10000,$C1016)),AVERAGEIFS(Observed!AC$2:AC$10000,Observed!$A$2:$A$10000,$A1016,Observed!$C$2:$C$10000,$C1016),"")</f>
        <v/>
      </c>
      <c r="AD1016" s="23" t="str">
        <f>IF(ISNUMBER(AVERAGEIFS(Observed!AD$2:AD$10000,Observed!$A$2:$A$10000,$A1016,Observed!$C$2:$C$10000,$C1016)),AVERAGEIFS(Observed!AD$2:AD$10000,Observed!$A$2:$A$10000,$A1016,Observed!$C$2:$C$10000,$C1016),"")</f>
        <v/>
      </c>
      <c r="AE1016" s="24" t="str">
        <f>IF(ISNUMBER(AVERAGEIFS(Observed!AE$2:AE$10000,Observed!$A$2:$A$10000,$A1016,Observed!$C$2:$C$10000,$C1016)),AVERAGEIFS(Observed!AE$2:AE$10000,Observed!$A$2:$A$10000,$A1016,Observed!$C$2:$C$10000,$C1016),"")</f>
        <v/>
      </c>
      <c r="AF1016" s="24" t="str">
        <f>IF(ISNUMBER(AVERAGEIFS(Observed!AF$2:AF$10000,Observed!$A$2:$A$10000,$A1016,Observed!$C$2:$C$10000,$C1016)),AVERAGEIFS(Observed!AF$2:AF$10000,Observed!$A$2:$A$10000,$A1016,Observed!$C$2:$C$10000,$C1016),"")</f>
        <v/>
      </c>
      <c r="AG1016" s="23" t="str">
        <f>IF(ISNUMBER(AVERAGEIFS(Observed!AG$2:AG$10000,Observed!$A$2:$A$10000,$A1016,Observed!$C$2:$C$10000,$C1016)),AVERAGEIFS(Observed!AG$2:AG$10000,Observed!$A$2:$A$10000,$A1016,Observed!$C$2:$C$10000,$C1016),"")</f>
        <v/>
      </c>
      <c r="AH1016" s="23" t="str">
        <f>IF(ISNUMBER(AVERAGEIFS(Observed!AH$2:AH$10000,Observed!$A$2:$A$10000,$A1016,Observed!$C$2:$C$10000,$C1016)),AVERAGEIFS(Observed!AH$2:AH$10000,Observed!$A$2:$A$10000,$A1016,Observed!$C$2:$C$10000,$C1016),"")</f>
        <v/>
      </c>
      <c r="AI1016" s="22" t="str">
        <f>IF(ISNUMBER(AVERAGEIFS(Observed!AI$2:AI$10000,Observed!$A$2:$A$10000,$A1016,Observed!$C$2:$C$10000,$C1016)),AVERAGEIFS(Observed!AI$2:AI$10000,Observed!$A$2:$A$10000,$A1016,Observed!$C$2:$C$10000,$C1016),"")</f>
        <v/>
      </c>
      <c r="AJ1016" s="23">
        <f>IF(ISNUMBER(AVERAGEIFS(Observed!AJ$2:AJ$10000,Observed!$A$2:$A$10000,$A1016,Observed!$C$2:$C$10000,$C1016)),AVERAGEIFS(Observed!AJ$2:AJ$10000,Observed!$A$2:$A$10000,$A1016,Observed!$C$2:$C$10000,$C1016),"")</f>
        <v>23.639999999999997</v>
      </c>
      <c r="AK1016" s="23" t="str">
        <f>IF(ISNUMBER(AVERAGEIFS(Observed!AK$2:AK$10000,Observed!$A$2:$A$10000,$A1016,Observed!$C$2:$C$10000,$C1016)),AVERAGEIFS(Observed!AK$2:AK$10000,Observed!$A$2:$A$10000,$A1016,Observed!$C$2:$C$10000,$C1016),"")</f>
        <v/>
      </c>
      <c r="AL1016" s="23" t="str">
        <f>IF(ISNUMBER(AVERAGEIFS(Observed!AL$2:AL$10000,Observed!$A$2:$A$10000,$A1016,Observed!$C$2:$C$10000,$C1016)),AVERAGEIFS(Observed!AL$2:AL$10000,Observed!$A$2:$A$10000,$A1016,Observed!$C$2:$C$10000,$C1016),"")</f>
        <v/>
      </c>
      <c r="AM1016" s="23" t="str">
        <f>IF(ISNUMBER(AVERAGEIFS(Observed!AM$2:AM$10000,Observed!$A$2:$A$10000,$A1016,Observed!$C$2:$C$10000,$C1016)),AVERAGEIFS(Observed!AM$2:AM$10000,Observed!$A$2:$A$10000,$A1016,Observed!$C$2:$C$10000,$C1016),"")</f>
        <v/>
      </c>
      <c r="AN1016" s="23" t="str">
        <f>IF(ISNUMBER(AVERAGEIFS(Observed!AN$2:AN$10000,Observed!$A$2:$A$10000,$A1016,Observed!$C$2:$C$10000,$C1016)),AVERAGEIFS(Observed!AN$2:AN$10000,Observed!$A$2:$A$10000,$A1016,Observed!$C$2:$C$10000,$C1016),"")</f>
        <v/>
      </c>
      <c r="AO1016" s="2">
        <f>COUNTIFS(Observed!$A$2:$A$10000,$A1016,Observed!$C$2:$C$10000,$C1016)</f>
        <v>5</v>
      </c>
      <c r="AP1016" s="2">
        <f t="shared" si="19"/>
        <v>1</v>
      </c>
    </row>
    <row r="1017" spans="1:42" x14ac:dyDescent="0.25">
      <c r="A1017" t="s">
        <v>96</v>
      </c>
      <c r="B1017" t="s">
        <v>30</v>
      </c>
      <c r="C1017" s="20">
        <v>40868</v>
      </c>
      <c r="D1017">
        <v>1</v>
      </c>
      <c r="F1017" t="s">
        <v>110</v>
      </c>
      <c r="G1017" s="25" t="s">
        <v>76</v>
      </c>
      <c r="J1017" s="2"/>
      <c r="K1017" s="22" t="str">
        <f>IF(ISNUMBER(AVERAGEIFS(Observed!K$2:K$10000,Observed!$A$2:$A$10000,$A1017,Observed!$C$2:$C$10000,$C1017)),AVERAGEIFS(Observed!K$2:K$10000,Observed!$A$2:$A$10000,$A1017,Observed!$C$2:$C$10000,$C1017),"")</f>
        <v/>
      </c>
      <c r="L1017" s="23" t="str">
        <f>IF(ISNUMBER(AVERAGEIFS(Observed!L$2:L$10000,Observed!$A$2:$A$10000,$A1017,Observed!$C$2:$C$10000,$C1017)),AVERAGEIFS(Observed!L$2:L$10000,Observed!$A$2:$A$10000,$A1017,Observed!$C$2:$C$10000,$C1017),"")</f>
        <v/>
      </c>
      <c r="M1017" s="23" t="str">
        <f>IF(ISNUMBER(AVERAGEIFS(Observed!M$2:M$10000,Observed!$A$2:$A$10000,$A1017,Observed!$C$2:$C$10000,$C1017)),AVERAGEIFS(Observed!M$2:M$10000,Observed!$A$2:$A$10000,$A1017,Observed!$C$2:$C$10000,$C1017),"")</f>
        <v/>
      </c>
      <c r="N1017" s="23" t="str">
        <f>IF(ISNUMBER(AVERAGEIFS(Observed!N$2:N$10000,Observed!$A$2:$A$10000,$A1017,Observed!$C$2:$C$10000,$C1017)),AVERAGEIFS(Observed!N$2:N$10000,Observed!$A$2:$A$10000,$A1017,Observed!$C$2:$C$10000,$C1017),"")</f>
        <v/>
      </c>
      <c r="O1017" s="23" t="str">
        <f>IF(ISNUMBER(AVERAGEIFS(Observed!O$2:O$10000,Observed!$A$2:$A$10000,$A1017,Observed!$C$2:$C$10000,$C1017)),AVERAGEIFS(Observed!O$2:O$10000,Observed!$A$2:$A$10000,$A1017,Observed!$C$2:$C$10000,$C1017),"")</f>
        <v/>
      </c>
      <c r="P1017" s="24" t="str">
        <f>IF(ISNUMBER(AVERAGEIFS(Observed!P$2:P$10000,Observed!$A$2:$A$10000,$A1017,Observed!$C$2:$C$10000,$C1017)),AVERAGEIFS(Observed!P$2:P$10000,Observed!$A$2:$A$10000,$A1017,Observed!$C$2:$C$10000,$C1017),"")</f>
        <v/>
      </c>
      <c r="Q1017" s="24" t="str">
        <f>IF(ISNUMBER(AVERAGEIFS(Observed!Q$2:Q$10000,Observed!$A$2:$A$10000,$A1017,Observed!$C$2:$C$10000,$C1017)),AVERAGEIFS(Observed!Q$2:Q$10000,Observed!$A$2:$A$10000,$A1017,Observed!$C$2:$C$10000,$C1017),"")</f>
        <v/>
      </c>
      <c r="R1017" s="24" t="str">
        <f>IF(ISNUMBER(AVERAGEIFS(Observed!R$2:R$10000,Observed!$A$2:$A$10000,$A1017,Observed!$C$2:$C$10000,$C1017)),AVERAGEIFS(Observed!R$2:R$10000,Observed!$A$2:$A$10000,$A1017,Observed!$C$2:$C$10000,$C1017),"")</f>
        <v/>
      </c>
      <c r="S1017" s="22" t="str">
        <f>IF(ISNUMBER(AVERAGEIFS(Observed!S$2:S$10000,Observed!$A$2:$A$10000,$A1017,Observed!$C$2:$C$10000,$C1017)),AVERAGEIFS(Observed!S$2:S$10000,Observed!$A$2:$A$10000,$A1017,Observed!$C$2:$C$10000,$C1017),"")</f>
        <v/>
      </c>
      <c r="T1017" s="23" t="str">
        <f>IF(ISNUMBER(AVERAGEIFS(Observed!T$2:T$10000,Observed!$A$2:$A$10000,$A1017,Observed!$C$2:$C$10000,$C1017)),AVERAGEIFS(Observed!T$2:T$10000,Observed!$A$2:$A$10000,$A1017,Observed!$C$2:$C$10000,$C1017),"")</f>
        <v/>
      </c>
      <c r="U1017" s="23" t="str">
        <f>IF(ISNUMBER(AVERAGEIFS(Observed!U$2:U$10000,Observed!$A$2:$A$10000,$A1017,Observed!$C$2:$C$10000,$C1017)),AVERAGEIFS(Observed!U$2:U$10000,Observed!$A$2:$A$10000,$A1017,Observed!$C$2:$C$10000,$C1017),"")</f>
        <v/>
      </c>
      <c r="V1017" s="23" t="str">
        <f>IF(ISNUMBER(AVERAGEIFS(Observed!V$2:V$10000,Observed!$A$2:$A$10000,$A1017,Observed!$C$2:$C$10000,$C1017)),AVERAGEIFS(Observed!V$2:V$10000,Observed!$A$2:$A$10000,$A1017,Observed!$C$2:$C$10000,$C1017),"")</f>
        <v/>
      </c>
      <c r="W1017" s="23" t="str">
        <f>IF(ISNUMBER(AVERAGEIFS(Observed!W$2:W$10000,Observed!$A$2:$A$10000,$A1017,Observed!$C$2:$C$10000,$C1017)),AVERAGEIFS(Observed!W$2:W$10000,Observed!$A$2:$A$10000,$A1017,Observed!$C$2:$C$10000,$C1017),"")</f>
        <v/>
      </c>
      <c r="X1017" s="23" t="str">
        <f>IF(ISNUMBER(AVERAGEIFS(Observed!X$2:X$10000,Observed!$A$2:$A$10000,$A1017,Observed!$C$2:$C$10000,$C1017)),AVERAGEIFS(Observed!X$2:X$10000,Observed!$A$2:$A$10000,$A1017,Observed!$C$2:$C$10000,$C1017),"")</f>
        <v/>
      </c>
      <c r="Y1017" s="23" t="str">
        <f>IF(ISNUMBER(AVERAGEIFS(Observed!Y$2:Y$10000,Observed!$A$2:$A$10000,$A1017,Observed!$C$2:$C$10000,$C1017)),AVERAGEIFS(Observed!Y$2:Y$10000,Observed!$A$2:$A$10000,$A1017,Observed!$C$2:$C$10000,$C1017),"")</f>
        <v/>
      </c>
      <c r="Z1017" s="23" t="str">
        <f>IF(ISNUMBER(AVERAGEIFS(Observed!Z$2:Z$10000,Observed!$A$2:$A$10000,$A1017,Observed!$C$2:$C$10000,$C1017)),AVERAGEIFS(Observed!Z$2:Z$10000,Observed!$A$2:$A$10000,$A1017,Observed!$C$2:$C$10000,$C1017),"")</f>
        <v/>
      </c>
      <c r="AA1017" s="23" t="str">
        <f>IF(ISNUMBER(AVERAGEIFS(Observed!AA$2:AA$10000,Observed!$A$2:$A$10000,$A1017,Observed!$C$2:$C$10000,$C1017)),AVERAGEIFS(Observed!AA$2:AA$10000,Observed!$A$2:$A$10000,$A1017,Observed!$C$2:$C$10000,$C1017),"")</f>
        <v/>
      </c>
      <c r="AB1017" s="23" t="str">
        <f>IF(ISNUMBER(AVERAGEIFS(Observed!AB$2:AB$10000,Observed!$A$2:$A$10000,$A1017,Observed!$C$2:$C$10000,$C1017)),AVERAGEIFS(Observed!AB$2:AB$10000,Observed!$A$2:$A$10000,$A1017,Observed!$C$2:$C$10000,$C1017),"")</f>
        <v/>
      </c>
      <c r="AC1017" s="23" t="str">
        <f>IF(ISNUMBER(AVERAGEIFS(Observed!AC$2:AC$10000,Observed!$A$2:$A$10000,$A1017,Observed!$C$2:$C$10000,$C1017)),AVERAGEIFS(Observed!AC$2:AC$10000,Observed!$A$2:$A$10000,$A1017,Observed!$C$2:$C$10000,$C1017),"")</f>
        <v/>
      </c>
      <c r="AD1017" s="23" t="str">
        <f>IF(ISNUMBER(AVERAGEIFS(Observed!AD$2:AD$10000,Observed!$A$2:$A$10000,$A1017,Observed!$C$2:$C$10000,$C1017)),AVERAGEIFS(Observed!AD$2:AD$10000,Observed!$A$2:$A$10000,$A1017,Observed!$C$2:$C$10000,$C1017),"")</f>
        <v/>
      </c>
      <c r="AE1017" s="24" t="str">
        <f>IF(ISNUMBER(AVERAGEIFS(Observed!AE$2:AE$10000,Observed!$A$2:$A$10000,$A1017,Observed!$C$2:$C$10000,$C1017)),AVERAGEIFS(Observed!AE$2:AE$10000,Observed!$A$2:$A$10000,$A1017,Observed!$C$2:$C$10000,$C1017),"")</f>
        <v/>
      </c>
      <c r="AF1017" s="24" t="str">
        <f>IF(ISNUMBER(AVERAGEIFS(Observed!AF$2:AF$10000,Observed!$A$2:$A$10000,$A1017,Observed!$C$2:$C$10000,$C1017)),AVERAGEIFS(Observed!AF$2:AF$10000,Observed!$A$2:$A$10000,$A1017,Observed!$C$2:$C$10000,$C1017),"")</f>
        <v/>
      </c>
      <c r="AG1017" s="23" t="str">
        <f>IF(ISNUMBER(AVERAGEIFS(Observed!AG$2:AG$10000,Observed!$A$2:$A$10000,$A1017,Observed!$C$2:$C$10000,$C1017)),AVERAGEIFS(Observed!AG$2:AG$10000,Observed!$A$2:$A$10000,$A1017,Observed!$C$2:$C$10000,$C1017),"")</f>
        <v/>
      </c>
      <c r="AH1017" s="23" t="str">
        <f>IF(ISNUMBER(AVERAGEIFS(Observed!AH$2:AH$10000,Observed!$A$2:$A$10000,$A1017,Observed!$C$2:$C$10000,$C1017)),AVERAGEIFS(Observed!AH$2:AH$10000,Observed!$A$2:$A$10000,$A1017,Observed!$C$2:$C$10000,$C1017),"")</f>
        <v/>
      </c>
      <c r="AI1017" s="22" t="str">
        <f>IF(ISNUMBER(AVERAGEIFS(Observed!AI$2:AI$10000,Observed!$A$2:$A$10000,$A1017,Observed!$C$2:$C$10000,$C1017)),AVERAGEIFS(Observed!AI$2:AI$10000,Observed!$A$2:$A$10000,$A1017,Observed!$C$2:$C$10000,$C1017),"")</f>
        <v/>
      </c>
      <c r="AJ1017" s="23">
        <f>IF(ISNUMBER(AVERAGEIFS(Observed!AJ$2:AJ$10000,Observed!$A$2:$A$10000,$A1017,Observed!$C$2:$C$10000,$C1017)),AVERAGEIFS(Observed!AJ$2:AJ$10000,Observed!$A$2:$A$10000,$A1017,Observed!$C$2:$C$10000,$C1017),"")</f>
        <v>27.500000000000007</v>
      </c>
      <c r="AK1017" s="23" t="str">
        <f>IF(ISNUMBER(AVERAGEIFS(Observed!AK$2:AK$10000,Observed!$A$2:$A$10000,$A1017,Observed!$C$2:$C$10000,$C1017)),AVERAGEIFS(Observed!AK$2:AK$10000,Observed!$A$2:$A$10000,$A1017,Observed!$C$2:$C$10000,$C1017),"")</f>
        <v/>
      </c>
      <c r="AL1017" s="23" t="str">
        <f>IF(ISNUMBER(AVERAGEIFS(Observed!AL$2:AL$10000,Observed!$A$2:$A$10000,$A1017,Observed!$C$2:$C$10000,$C1017)),AVERAGEIFS(Observed!AL$2:AL$10000,Observed!$A$2:$A$10000,$A1017,Observed!$C$2:$C$10000,$C1017),"")</f>
        <v/>
      </c>
      <c r="AM1017" s="23" t="str">
        <f>IF(ISNUMBER(AVERAGEIFS(Observed!AM$2:AM$10000,Observed!$A$2:$A$10000,$A1017,Observed!$C$2:$C$10000,$C1017)),AVERAGEIFS(Observed!AM$2:AM$10000,Observed!$A$2:$A$10000,$A1017,Observed!$C$2:$C$10000,$C1017),"")</f>
        <v/>
      </c>
      <c r="AN1017" s="23" t="str">
        <f>IF(ISNUMBER(AVERAGEIFS(Observed!AN$2:AN$10000,Observed!$A$2:$A$10000,$A1017,Observed!$C$2:$C$10000,$C1017)),AVERAGEIFS(Observed!AN$2:AN$10000,Observed!$A$2:$A$10000,$A1017,Observed!$C$2:$C$10000,$C1017),"")</f>
        <v/>
      </c>
      <c r="AO1017" s="2">
        <f>COUNTIFS(Observed!$A$2:$A$10000,$A1017,Observed!$C$2:$C$10000,$C1017)</f>
        <v>5</v>
      </c>
      <c r="AP1017" s="2">
        <f t="shared" si="19"/>
        <v>1</v>
      </c>
    </row>
    <row r="1018" spans="1:42" x14ac:dyDescent="0.25">
      <c r="A1018" t="s">
        <v>96</v>
      </c>
      <c r="B1018" t="s">
        <v>30</v>
      </c>
      <c r="C1018" s="20">
        <v>40875</v>
      </c>
      <c r="D1018">
        <v>1</v>
      </c>
      <c r="F1018" t="s">
        <v>110</v>
      </c>
      <c r="G1018" s="25" t="s">
        <v>76</v>
      </c>
      <c r="J1018" s="2"/>
      <c r="K1018" s="22" t="str">
        <f>IF(ISNUMBER(AVERAGEIFS(Observed!K$2:K$10000,Observed!$A$2:$A$10000,$A1018,Observed!$C$2:$C$10000,$C1018)),AVERAGEIFS(Observed!K$2:K$10000,Observed!$A$2:$A$10000,$A1018,Observed!$C$2:$C$10000,$C1018),"")</f>
        <v/>
      </c>
      <c r="L1018" s="23" t="str">
        <f>IF(ISNUMBER(AVERAGEIFS(Observed!L$2:L$10000,Observed!$A$2:$A$10000,$A1018,Observed!$C$2:$C$10000,$C1018)),AVERAGEIFS(Observed!L$2:L$10000,Observed!$A$2:$A$10000,$A1018,Observed!$C$2:$C$10000,$C1018),"")</f>
        <v/>
      </c>
      <c r="M1018" s="23" t="str">
        <f>IF(ISNUMBER(AVERAGEIFS(Observed!M$2:M$10000,Observed!$A$2:$A$10000,$A1018,Observed!$C$2:$C$10000,$C1018)),AVERAGEIFS(Observed!M$2:M$10000,Observed!$A$2:$A$10000,$A1018,Observed!$C$2:$C$10000,$C1018),"")</f>
        <v/>
      </c>
      <c r="N1018" s="23" t="str">
        <f>IF(ISNUMBER(AVERAGEIFS(Observed!N$2:N$10000,Observed!$A$2:$A$10000,$A1018,Observed!$C$2:$C$10000,$C1018)),AVERAGEIFS(Observed!N$2:N$10000,Observed!$A$2:$A$10000,$A1018,Observed!$C$2:$C$10000,$C1018),"")</f>
        <v/>
      </c>
      <c r="O1018" s="23" t="str">
        <f>IF(ISNUMBER(AVERAGEIFS(Observed!O$2:O$10000,Observed!$A$2:$A$10000,$A1018,Observed!$C$2:$C$10000,$C1018)),AVERAGEIFS(Observed!O$2:O$10000,Observed!$A$2:$A$10000,$A1018,Observed!$C$2:$C$10000,$C1018),"")</f>
        <v/>
      </c>
      <c r="P1018" s="24" t="str">
        <f>IF(ISNUMBER(AVERAGEIFS(Observed!P$2:P$10000,Observed!$A$2:$A$10000,$A1018,Observed!$C$2:$C$10000,$C1018)),AVERAGEIFS(Observed!P$2:P$10000,Observed!$A$2:$A$10000,$A1018,Observed!$C$2:$C$10000,$C1018),"")</f>
        <v/>
      </c>
      <c r="Q1018" s="24" t="str">
        <f>IF(ISNUMBER(AVERAGEIFS(Observed!Q$2:Q$10000,Observed!$A$2:$A$10000,$A1018,Observed!$C$2:$C$10000,$C1018)),AVERAGEIFS(Observed!Q$2:Q$10000,Observed!$A$2:$A$10000,$A1018,Observed!$C$2:$C$10000,$C1018),"")</f>
        <v/>
      </c>
      <c r="R1018" s="24" t="str">
        <f>IF(ISNUMBER(AVERAGEIFS(Observed!R$2:R$10000,Observed!$A$2:$A$10000,$A1018,Observed!$C$2:$C$10000,$C1018)),AVERAGEIFS(Observed!R$2:R$10000,Observed!$A$2:$A$10000,$A1018,Observed!$C$2:$C$10000,$C1018),"")</f>
        <v/>
      </c>
      <c r="S1018" s="22" t="str">
        <f>IF(ISNUMBER(AVERAGEIFS(Observed!S$2:S$10000,Observed!$A$2:$A$10000,$A1018,Observed!$C$2:$C$10000,$C1018)),AVERAGEIFS(Observed!S$2:S$10000,Observed!$A$2:$A$10000,$A1018,Observed!$C$2:$C$10000,$C1018),"")</f>
        <v/>
      </c>
      <c r="T1018" s="23" t="str">
        <f>IF(ISNUMBER(AVERAGEIFS(Observed!T$2:T$10000,Observed!$A$2:$A$10000,$A1018,Observed!$C$2:$C$10000,$C1018)),AVERAGEIFS(Observed!T$2:T$10000,Observed!$A$2:$A$10000,$A1018,Observed!$C$2:$C$10000,$C1018),"")</f>
        <v/>
      </c>
      <c r="U1018" s="23" t="str">
        <f>IF(ISNUMBER(AVERAGEIFS(Observed!U$2:U$10000,Observed!$A$2:$A$10000,$A1018,Observed!$C$2:$C$10000,$C1018)),AVERAGEIFS(Observed!U$2:U$10000,Observed!$A$2:$A$10000,$A1018,Observed!$C$2:$C$10000,$C1018),"")</f>
        <v/>
      </c>
      <c r="V1018" s="23" t="str">
        <f>IF(ISNUMBER(AVERAGEIFS(Observed!V$2:V$10000,Observed!$A$2:$A$10000,$A1018,Observed!$C$2:$C$10000,$C1018)),AVERAGEIFS(Observed!V$2:V$10000,Observed!$A$2:$A$10000,$A1018,Observed!$C$2:$C$10000,$C1018),"")</f>
        <v/>
      </c>
      <c r="W1018" s="23" t="str">
        <f>IF(ISNUMBER(AVERAGEIFS(Observed!W$2:W$10000,Observed!$A$2:$A$10000,$A1018,Observed!$C$2:$C$10000,$C1018)),AVERAGEIFS(Observed!W$2:W$10000,Observed!$A$2:$A$10000,$A1018,Observed!$C$2:$C$10000,$C1018),"")</f>
        <v/>
      </c>
      <c r="X1018" s="23" t="str">
        <f>IF(ISNUMBER(AVERAGEIFS(Observed!X$2:X$10000,Observed!$A$2:$A$10000,$A1018,Observed!$C$2:$C$10000,$C1018)),AVERAGEIFS(Observed!X$2:X$10000,Observed!$A$2:$A$10000,$A1018,Observed!$C$2:$C$10000,$C1018),"")</f>
        <v/>
      </c>
      <c r="Y1018" s="23" t="str">
        <f>IF(ISNUMBER(AVERAGEIFS(Observed!Y$2:Y$10000,Observed!$A$2:$A$10000,$A1018,Observed!$C$2:$C$10000,$C1018)),AVERAGEIFS(Observed!Y$2:Y$10000,Observed!$A$2:$A$10000,$A1018,Observed!$C$2:$C$10000,$C1018),"")</f>
        <v/>
      </c>
      <c r="Z1018" s="23" t="str">
        <f>IF(ISNUMBER(AVERAGEIFS(Observed!Z$2:Z$10000,Observed!$A$2:$A$10000,$A1018,Observed!$C$2:$C$10000,$C1018)),AVERAGEIFS(Observed!Z$2:Z$10000,Observed!$A$2:$A$10000,$A1018,Observed!$C$2:$C$10000,$C1018),"")</f>
        <v/>
      </c>
      <c r="AA1018" s="23" t="str">
        <f>IF(ISNUMBER(AVERAGEIFS(Observed!AA$2:AA$10000,Observed!$A$2:$A$10000,$A1018,Observed!$C$2:$C$10000,$C1018)),AVERAGEIFS(Observed!AA$2:AA$10000,Observed!$A$2:$A$10000,$A1018,Observed!$C$2:$C$10000,$C1018),"")</f>
        <v/>
      </c>
      <c r="AB1018" s="23" t="str">
        <f>IF(ISNUMBER(AVERAGEIFS(Observed!AB$2:AB$10000,Observed!$A$2:$A$10000,$A1018,Observed!$C$2:$C$10000,$C1018)),AVERAGEIFS(Observed!AB$2:AB$10000,Observed!$A$2:$A$10000,$A1018,Observed!$C$2:$C$10000,$C1018),"")</f>
        <v/>
      </c>
      <c r="AC1018" s="23" t="str">
        <f>IF(ISNUMBER(AVERAGEIFS(Observed!AC$2:AC$10000,Observed!$A$2:$A$10000,$A1018,Observed!$C$2:$C$10000,$C1018)),AVERAGEIFS(Observed!AC$2:AC$10000,Observed!$A$2:$A$10000,$A1018,Observed!$C$2:$C$10000,$C1018),"")</f>
        <v/>
      </c>
      <c r="AD1018" s="23" t="str">
        <f>IF(ISNUMBER(AVERAGEIFS(Observed!AD$2:AD$10000,Observed!$A$2:$A$10000,$A1018,Observed!$C$2:$C$10000,$C1018)),AVERAGEIFS(Observed!AD$2:AD$10000,Observed!$A$2:$A$10000,$A1018,Observed!$C$2:$C$10000,$C1018),"")</f>
        <v/>
      </c>
      <c r="AE1018" s="24" t="str">
        <f>IF(ISNUMBER(AVERAGEIFS(Observed!AE$2:AE$10000,Observed!$A$2:$A$10000,$A1018,Observed!$C$2:$C$10000,$C1018)),AVERAGEIFS(Observed!AE$2:AE$10000,Observed!$A$2:$A$10000,$A1018,Observed!$C$2:$C$10000,$C1018),"")</f>
        <v/>
      </c>
      <c r="AF1018" s="24" t="str">
        <f>IF(ISNUMBER(AVERAGEIFS(Observed!AF$2:AF$10000,Observed!$A$2:$A$10000,$A1018,Observed!$C$2:$C$10000,$C1018)),AVERAGEIFS(Observed!AF$2:AF$10000,Observed!$A$2:$A$10000,$A1018,Observed!$C$2:$C$10000,$C1018),"")</f>
        <v/>
      </c>
      <c r="AG1018" s="23" t="str">
        <f>IF(ISNUMBER(AVERAGEIFS(Observed!AG$2:AG$10000,Observed!$A$2:$A$10000,$A1018,Observed!$C$2:$C$10000,$C1018)),AVERAGEIFS(Observed!AG$2:AG$10000,Observed!$A$2:$A$10000,$A1018,Observed!$C$2:$C$10000,$C1018),"")</f>
        <v/>
      </c>
      <c r="AH1018" s="23" t="str">
        <f>IF(ISNUMBER(AVERAGEIFS(Observed!AH$2:AH$10000,Observed!$A$2:$A$10000,$A1018,Observed!$C$2:$C$10000,$C1018)),AVERAGEIFS(Observed!AH$2:AH$10000,Observed!$A$2:$A$10000,$A1018,Observed!$C$2:$C$10000,$C1018),"")</f>
        <v/>
      </c>
      <c r="AI1018" s="22" t="str">
        <f>IF(ISNUMBER(AVERAGEIFS(Observed!AI$2:AI$10000,Observed!$A$2:$A$10000,$A1018,Observed!$C$2:$C$10000,$C1018)),AVERAGEIFS(Observed!AI$2:AI$10000,Observed!$A$2:$A$10000,$A1018,Observed!$C$2:$C$10000,$C1018),"")</f>
        <v/>
      </c>
      <c r="AJ1018" s="23">
        <f>IF(ISNUMBER(AVERAGEIFS(Observed!AJ$2:AJ$10000,Observed!$A$2:$A$10000,$A1018,Observed!$C$2:$C$10000,$C1018)),AVERAGEIFS(Observed!AJ$2:AJ$10000,Observed!$A$2:$A$10000,$A1018,Observed!$C$2:$C$10000,$C1018),"")</f>
        <v>9.5</v>
      </c>
      <c r="AK1018" s="23" t="str">
        <f>IF(ISNUMBER(AVERAGEIFS(Observed!AK$2:AK$10000,Observed!$A$2:$A$10000,$A1018,Observed!$C$2:$C$10000,$C1018)),AVERAGEIFS(Observed!AK$2:AK$10000,Observed!$A$2:$A$10000,$A1018,Observed!$C$2:$C$10000,$C1018),"")</f>
        <v/>
      </c>
      <c r="AL1018" s="23" t="str">
        <f>IF(ISNUMBER(AVERAGEIFS(Observed!AL$2:AL$10000,Observed!$A$2:$A$10000,$A1018,Observed!$C$2:$C$10000,$C1018)),AVERAGEIFS(Observed!AL$2:AL$10000,Observed!$A$2:$A$10000,$A1018,Observed!$C$2:$C$10000,$C1018),"")</f>
        <v/>
      </c>
      <c r="AM1018" s="23" t="str">
        <f>IF(ISNUMBER(AVERAGEIFS(Observed!AM$2:AM$10000,Observed!$A$2:$A$10000,$A1018,Observed!$C$2:$C$10000,$C1018)),AVERAGEIFS(Observed!AM$2:AM$10000,Observed!$A$2:$A$10000,$A1018,Observed!$C$2:$C$10000,$C1018),"")</f>
        <v/>
      </c>
      <c r="AN1018" s="23" t="str">
        <f>IF(ISNUMBER(AVERAGEIFS(Observed!AN$2:AN$10000,Observed!$A$2:$A$10000,$A1018,Observed!$C$2:$C$10000,$C1018)),AVERAGEIFS(Observed!AN$2:AN$10000,Observed!$A$2:$A$10000,$A1018,Observed!$C$2:$C$10000,$C1018),"")</f>
        <v/>
      </c>
      <c r="AO1018" s="2">
        <f>COUNTIFS(Observed!$A$2:$A$10000,$A1018,Observed!$C$2:$C$10000,$C1018)</f>
        <v>5</v>
      </c>
      <c r="AP1018" s="2">
        <f t="shared" si="19"/>
        <v>1</v>
      </c>
    </row>
    <row r="1019" spans="1:42" x14ac:dyDescent="0.25">
      <c r="A1019" t="s">
        <v>96</v>
      </c>
      <c r="B1019" t="s">
        <v>30</v>
      </c>
      <c r="C1019" s="20">
        <v>40882</v>
      </c>
      <c r="D1019">
        <v>1</v>
      </c>
      <c r="F1019" t="s">
        <v>110</v>
      </c>
      <c r="G1019" s="25" t="s">
        <v>76</v>
      </c>
      <c r="J1019" s="2"/>
      <c r="K1019" s="22" t="str">
        <f>IF(ISNUMBER(AVERAGEIFS(Observed!K$2:K$10000,Observed!$A$2:$A$10000,$A1019,Observed!$C$2:$C$10000,$C1019)),AVERAGEIFS(Observed!K$2:K$10000,Observed!$A$2:$A$10000,$A1019,Observed!$C$2:$C$10000,$C1019),"")</f>
        <v/>
      </c>
      <c r="L1019" s="23" t="str">
        <f>IF(ISNUMBER(AVERAGEIFS(Observed!L$2:L$10000,Observed!$A$2:$A$10000,$A1019,Observed!$C$2:$C$10000,$C1019)),AVERAGEIFS(Observed!L$2:L$10000,Observed!$A$2:$A$10000,$A1019,Observed!$C$2:$C$10000,$C1019),"")</f>
        <v/>
      </c>
      <c r="M1019" s="23" t="str">
        <f>IF(ISNUMBER(AVERAGEIFS(Observed!M$2:M$10000,Observed!$A$2:$A$10000,$A1019,Observed!$C$2:$C$10000,$C1019)),AVERAGEIFS(Observed!M$2:M$10000,Observed!$A$2:$A$10000,$A1019,Observed!$C$2:$C$10000,$C1019),"")</f>
        <v/>
      </c>
      <c r="N1019" s="23" t="str">
        <f>IF(ISNUMBER(AVERAGEIFS(Observed!N$2:N$10000,Observed!$A$2:$A$10000,$A1019,Observed!$C$2:$C$10000,$C1019)),AVERAGEIFS(Observed!N$2:N$10000,Observed!$A$2:$A$10000,$A1019,Observed!$C$2:$C$10000,$C1019),"")</f>
        <v/>
      </c>
      <c r="O1019" s="23" t="str">
        <f>IF(ISNUMBER(AVERAGEIFS(Observed!O$2:O$10000,Observed!$A$2:$A$10000,$A1019,Observed!$C$2:$C$10000,$C1019)),AVERAGEIFS(Observed!O$2:O$10000,Observed!$A$2:$A$10000,$A1019,Observed!$C$2:$C$10000,$C1019),"")</f>
        <v/>
      </c>
      <c r="P1019" s="24" t="str">
        <f>IF(ISNUMBER(AVERAGEIFS(Observed!P$2:P$10000,Observed!$A$2:$A$10000,$A1019,Observed!$C$2:$C$10000,$C1019)),AVERAGEIFS(Observed!P$2:P$10000,Observed!$A$2:$A$10000,$A1019,Observed!$C$2:$C$10000,$C1019),"")</f>
        <v/>
      </c>
      <c r="Q1019" s="24" t="str">
        <f>IF(ISNUMBER(AVERAGEIFS(Observed!Q$2:Q$10000,Observed!$A$2:$A$10000,$A1019,Observed!$C$2:$C$10000,$C1019)),AVERAGEIFS(Observed!Q$2:Q$10000,Observed!$A$2:$A$10000,$A1019,Observed!$C$2:$C$10000,$C1019),"")</f>
        <v/>
      </c>
      <c r="R1019" s="24" t="str">
        <f>IF(ISNUMBER(AVERAGEIFS(Observed!R$2:R$10000,Observed!$A$2:$A$10000,$A1019,Observed!$C$2:$C$10000,$C1019)),AVERAGEIFS(Observed!R$2:R$10000,Observed!$A$2:$A$10000,$A1019,Observed!$C$2:$C$10000,$C1019),"")</f>
        <v/>
      </c>
      <c r="S1019" s="22" t="str">
        <f>IF(ISNUMBER(AVERAGEIFS(Observed!S$2:S$10000,Observed!$A$2:$A$10000,$A1019,Observed!$C$2:$C$10000,$C1019)),AVERAGEIFS(Observed!S$2:S$10000,Observed!$A$2:$A$10000,$A1019,Observed!$C$2:$C$10000,$C1019),"")</f>
        <v/>
      </c>
      <c r="T1019" s="23" t="str">
        <f>IF(ISNUMBER(AVERAGEIFS(Observed!T$2:T$10000,Observed!$A$2:$A$10000,$A1019,Observed!$C$2:$C$10000,$C1019)),AVERAGEIFS(Observed!T$2:T$10000,Observed!$A$2:$A$10000,$A1019,Observed!$C$2:$C$10000,$C1019),"")</f>
        <v/>
      </c>
      <c r="U1019" s="23" t="str">
        <f>IF(ISNUMBER(AVERAGEIFS(Observed!U$2:U$10000,Observed!$A$2:$A$10000,$A1019,Observed!$C$2:$C$10000,$C1019)),AVERAGEIFS(Observed!U$2:U$10000,Observed!$A$2:$A$10000,$A1019,Observed!$C$2:$C$10000,$C1019),"")</f>
        <v/>
      </c>
      <c r="V1019" s="23" t="str">
        <f>IF(ISNUMBER(AVERAGEIFS(Observed!V$2:V$10000,Observed!$A$2:$A$10000,$A1019,Observed!$C$2:$C$10000,$C1019)),AVERAGEIFS(Observed!V$2:V$10000,Observed!$A$2:$A$10000,$A1019,Observed!$C$2:$C$10000,$C1019),"")</f>
        <v/>
      </c>
      <c r="W1019" s="23" t="str">
        <f>IF(ISNUMBER(AVERAGEIFS(Observed!W$2:W$10000,Observed!$A$2:$A$10000,$A1019,Observed!$C$2:$C$10000,$C1019)),AVERAGEIFS(Observed!W$2:W$10000,Observed!$A$2:$A$10000,$A1019,Observed!$C$2:$C$10000,$C1019),"")</f>
        <v/>
      </c>
      <c r="X1019" s="23" t="str">
        <f>IF(ISNUMBER(AVERAGEIFS(Observed!X$2:X$10000,Observed!$A$2:$A$10000,$A1019,Observed!$C$2:$C$10000,$C1019)),AVERAGEIFS(Observed!X$2:X$10000,Observed!$A$2:$A$10000,$A1019,Observed!$C$2:$C$10000,$C1019),"")</f>
        <v/>
      </c>
      <c r="Y1019" s="23" t="str">
        <f>IF(ISNUMBER(AVERAGEIFS(Observed!Y$2:Y$10000,Observed!$A$2:$A$10000,$A1019,Observed!$C$2:$C$10000,$C1019)),AVERAGEIFS(Observed!Y$2:Y$10000,Observed!$A$2:$A$10000,$A1019,Observed!$C$2:$C$10000,$C1019),"")</f>
        <v/>
      </c>
      <c r="Z1019" s="23" t="str">
        <f>IF(ISNUMBER(AVERAGEIFS(Observed!Z$2:Z$10000,Observed!$A$2:$A$10000,$A1019,Observed!$C$2:$C$10000,$C1019)),AVERAGEIFS(Observed!Z$2:Z$10000,Observed!$A$2:$A$10000,$A1019,Observed!$C$2:$C$10000,$C1019),"")</f>
        <v/>
      </c>
      <c r="AA1019" s="23" t="str">
        <f>IF(ISNUMBER(AVERAGEIFS(Observed!AA$2:AA$10000,Observed!$A$2:$A$10000,$A1019,Observed!$C$2:$C$10000,$C1019)),AVERAGEIFS(Observed!AA$2:AA$10000,Observed!$A$2:$A$10000,$A1019,Observed!$C$2:$C$10000,$C1019),"")</f>
        <v/>
      </c>
      <c r="AB1019" s="23" t="str">
        <f>IF(ISNUMBER(AVERAGEIFS(Observed!AB$2:AB$10000,Observed!$A$2:$A$10000,$A1019,Observed!$C$2:$C$10000,$C1019)),AVERAGEIFS(Observed!AB$2:AB$10000,Observed!$A$2:$A$10000,$A1019,Observed!$C$2:$C$10000,$C1019),"")</f>
        <v/>
      </c>
      <c r="AC1019" s="23" t="str">
        <f>IF(ISNUMBER(AVERAGEIFS(Observed!AC$2:AC$10000,Observed!$A$2:$A$10000,$A1019,Observed!$C$2:$C$10000,$C1019)),AVERAGEIFS(Observed!AC$2:AC$10000,Observed!$A$2:$A$10000,$A1019,Observed!$C$2:$C$10000,$C1019),"")</f>
        <v/>
      </c>
      <c r="AD1019" s="23" t="str">
        <f>IF(ISNUMBER(AVERAGEIFS(Observed!AD$2:AD$10000,Observed!$A$2:$A$10000,$A1019,Observed!$C$2:$C$10000,$C1019)),AVERAGEIFS(Observed!AD$2:AD$10000,Observed!$A$2:$A$10000,$A1019,Observed!$C$2:$C$10000,$C1019),"")</f>
        <v/>
      </c>
      <c r="AE1019" s="24" t="str">
        <f>IF(ISNUMBER(AVERAGEIFS(Observed!AE$2:AE$10000,Observed!$A$2:$A$10000,$A1019,Observed!$C$2:$C$10000,$C1019)),AVERAGEIFS(Observed!AE$2:AE$10000,Observed!$A$2:$A$10000,$A1019,Observed!$C$2:$C$10000,$C1019),"")</f>
        <v/>
      </c>
      <c r="AF1019" s="24" t="str">
        <f>IF(ISNUMBER(AVERAGEIFS(Observed!AF$2:AF$10000,Observed!$A$2:$A$10000,$A1019,Observed!$C$2:$C$10000,$C1019)),AVERAGEIFS(Observed!AF$2:AF$10000,Observed!$A$2:$A$10000,$A1019,Observed!$C$2:$C$10000,$C1019),"")</f>
        <v/>
      </c>
      <c r="AG1019" s="23" t="str">
        <f>IF(ISNUMBER(AVERAGEIFS(Observed!AG$2:AG$10000,Observed!$A$2:$A$10000,$A1019,Observed!$C$2:$C$10000,$C1019)),AVERAGEIFS(Observed!AG$2:AG$10000,Observed!$A$2:$A$10000,$A1019,Observed!$C$2:$C$10000,$C1019),"")</f>
        <v/>
      </c>
      <c r="AH1019" s="23" t="str">
        <f>IF(ISNUMBER(AVERAGEIFS(Observed!AH$2:AH$10000,Observed!$A$2:$A$10000,$A1019,Observed!$C$2:$C$10000,$C1019)),AVERAGEIFS(Observed!AH$2:AH$10000,Observed!$A$2:$A$10000,$A1019,Observed!$C$2:$C$10000,$C1019),"")</f>
        <v/>
      </c>
      <c r="AI1019" s="22" t="str">
        <f>IF(ISNUMBER(AVERAGEIFS(Observed!AI$2:AI$10000,Observed!$A$2:$A$10000,$A1019,Observed!$C$2:$C$10000,$C1019)),AVERAGEIFS(Observed!AI$2:AI$10000,Observed!$A$2:$A$10000,$A1019,Observed!$C$2:$C$10000,$C1019),"")</f>
        <v/>
      </c>
      <c r="AJ1019" s="23">
        <f>IF(ISNUMBER(AVERAGEIFS(Observed!AJ$2:AJ$10000,Observed!$A$2:$A$10000,$A1019,Observed!$C$2:$C$10000,$C1019)),AVERAGEIFS(Observed!AJ$2:AJ$10000,Observed!$A$2:$A$10000,$A1019,Observed!$C$2:$C$10000,$C1019),"")</f>
        <v>17.420000000000002</v>
      </c>
      <c r="AK1019" s="23" t="str">
        <f>IF(ISNUMBER(AVERAGEIFS(Observed!AK$2:AK$10000,Observed!$A$2:$A$10000,$A1019,Observed!$C$2:$C$10000,$C1019)),AVERAGEIFS(Observed!AK$2:AK$10000,Observed!$A$2:$A$10000,$A1019,Observed!$C$2:$C$10000,$C1019),"")</f>
        <v/>
      </c>
      <c r="AL1019" s="23" t="str">
        <f>IF(ISNUMBER(AVERAGEIFS(Observed!AL$2:AL$10000,Observed!$A$2:$A$10000,$A1019,Observed!$C$2:$C$10000,$C1019)),AVERAGEIFS(Observed!AL$2:AL$10000,Observed!$A$2:$A$10000,$A1019,Observed!$C$2:$C$10000,$C1019),"")</f>
        <v/>
      </c>
      <c r="AM1019" s="23" t="str">
        <f>IF(ISNUMBER(AVERAGEIFS(Observed!AM$2:AM$10000,Observed!$A$2:$A$10000,$A1019,Observed!$C$2:$C$10000,$C1019)),AVERAGEIFS(Observed!AM$2:AM$10000,Observed!$A$2:$A$10000,$A1019,Observed!$C$2:$C$10000,$C1019),"")</f>
        <v/>
      </c>
      <c r="AN1019" s="23" t="str">
        <f>IF(ISNUMBER(AVERAGEIFS(Observed!AN$2:AN$10000,Observed!$A$2:$A$10000,$A1019,Observed!$C$2:$C$10000,$C1019)),AVERAGEIFS(Observed!AN$2:AN$10000,Observed!$A$2:$A$10000,$A1019,Observed!$C$2:$C$10000,$C1019),"")</f>
        <v/>
      </c>
      <c r="AO1019" s="2">
        <f>COUNTIFS(Observed!$A$2:$A$10000,$A1019,Observed!$C$2:$C$10000,$C1019)</f>
        <v>5</v>
      </c>
      <c r="AP1019" s="2">
        <f t="shared" si="19"/>
        <v>1</v>
      </c>
    </row>
    <row r="1020" spans="1:42" x14ac:dyDescent="0.25">
      <c r="A1020" t="s">
        <v>96</v>
      </c>
      <c r="B1020" t="s">
        <v>30</v>
      </c>
      <c r="C1020" s="20">
        <v>40889</v>
      </c>
      <c r="D1020">
        <v>1</v>
      </c>
      <c r="F1020" t="s">
        <v>110</v>
      </c>
      <c r="G1020" s="25" t="s">
        <v>76</v>
      </c>
      <c r="J1020" s="2"/>
      <c r="K1020" s="22" t="str">
        <f>IF(ISNUMBER(AVERAGEIFS(Observed!K$2:K$10000,Observed!$A$2:$A$10000,$A1020,Observed!$C$2:$C$10000,$C1020)),AVERAGEIFS(Observed!K$2:K$10000,Observed!$A$2:$A$10000,$A1020,Observed!$C$2:$C$10000,$C1020),"")</f>
        <v/>
      </c>
      <c r="L1020" s="23" t="str">
        <f>IF(ISNUMBER(AVERAGEIFS(Observed!L$2:L$10000,Observed!$A$2:$A$10000,$A1020,Observed!$C$2:$C$10000,$C1020)),AVERAGEIFS(Observed!L$2:L$10000,Observed!$A$2:$A$10000,$A1020,Observed!$C$2:$C$10000,$C1020),"")</f>
        <v/>
      </c>
      <c r="M1020" s="23" t="str">
        <f>IF(ISNUMBER(AVERAGEIFS(Observed!M$2:M$10000,Observed!$A$2:$A$10000,$A1020,Observed!$C$2:$C$10000,$C1020)),AVERAGEIFS(Observed!M$2:M$10000,Observed!$A$2:$A$10000,$A1020,Observed!$C$2:$C$10000,$C1020),"")</f>
        <v/>
      </c>
      <c r="N1020" s="23" t="str">
        <f>IF(ISNUMBER(AVERAGEIFS(Observed!N$2:N$10000,Observed!$A$2:$A$10000,$A1020,Observed!$C$2:$C$10000,$C1020)),AVERAGEIFS(Observed!N$2:N$10000,Observed!$A$2:$A$10000,$A1020,Observed!$C$2:$C$10000,$C1020),"")</f>
        <v/>
      </c>
      <c r="O1020" s="23" t="str">
        <f>IF(ISNUMBER(AVERAGEIFS(Observed!O$2:O$10000,Observed!$A$2:$A$10000,$A1020,Observed!$C$2:$C$10000,$C1020)),AVERAGEIFS(Observed!O$2:O$10000,Observed!$A$2:$A$10000,$A1020,Observed!$C$2:$C$10000,$C1020),"")</f>
        <v/>
      </c>
      <c r="P1020" s="24" t="str">
        <f>IF(ISNUMBER(AVERAGEIFS(Observed!P$2:P$10000,Observed!$A$2:$A$10000,$A1020,Observed!$C$2:$C$10000,$C1020)),AVERAGEIFS(Observed!P$2:P$10000,Observed!$A$2:$A$10000,$A1020,Observed!$C$2:$C$10000,$C1020),"")</f>
        <v/>
      </c>
      <c r="Q1020" s="24" t="str">
        <f>IF(ISNUMBER(AVERAGEIFS(Observed!Q$2:Q$10000,Observed!$A$2:$A$10000,$A1020,Observed!$C$2:$C$10000,$C1020)),AVERAGEIFS(Observed!Q$2:Q$10000,Observed!$A$2:$A$10000,$A1020,Observed!$C$2:$C$10000,$C1020),"")</f>
        <v/>
      </c>
      <c r="R1020" s="24" t="str">
        <f>IF(ISNUMBER(AVERAGEIFS(Observed!R$2:R$10000,Observed!$A$2:$A$10000,$A1020,Observed!$C$2:$C$10000,$C1020)),AVERAGEIFS(Observed!R$2:R$10000,Observed!$A$2:$A$10000,$A1020,Observed!$C$2:$C$10000,$C1020),"")</f>
        <v/>
      </c>
      <c r="S1020" s="22" t="str">
        <f>IF(ISNUMBER(AVERAGEIFS(Observed!S$2:S$10000,Observed!$A$2:$A$10000,$A1020,Observed!$C$2:$C$10000,$C1020)),AVERAGEIFS(Observed!S$2:S$10000,Observed!$A$2:$A$10000,$A1020,Observed!$C$2:$C$10000,$C1020),"")</f>
        <v/>
      </c>
      <c r="T1020" s="23" t="str">
        <f>IF(ISNUMBER(AVERAGEIFS(Observed!T$2:T$10000,Observed!$A$2:$A$10000,$A1020,Observed!$C$2:$C$10000,$C1020)),AVERAGEIFS(Observed!T$2:T$10000,Observed!$A$2:$A$10000,$A1020,Observed!$C$2:$C$10000,$C1020),"")</f>
        <v/>
      </c>
      <c r="U1020" s="23" t="str">
        <f>IF(ISNUMBER(AVERAGEIFS(Observed!U$2:U$10000,Observed!$A$2:$A$10000,$A1020,Observed!$C$2:$C$10000,$C1020)),AVERAGEIFS(Observed!U$2:U$10000,Observed!$A$2:$A$10000,$A1020,Observed!$C$2:$C$10000,$C1020),"")</f>
        <v/>
      </c>
      <c r="V1020" s="23" t="str">
        <f>IF(ISNUMBER(AVERAGEIFS(Observed!V$2:V$10000,Observed!$A$2:$A$10000,$A1020,Observed!$C$2:$C$10000,$C1020)),AVERAGEIFS(Observed!V$2:V$10000,Observed!$A$2:$A$10000,$A1020,Observed!$C$2:$C$10000,$C1020),"")</f>
        <v/>
      </c>
      <c r="W1020" s="23" t="str">
        <f>IF(ISNUMBER(AVERAGEIFS(Observed!W$2:W$10000,Observed!$A$2:$A$10000,$A1020,Observed!$C$2:$C$10000,$C1020)),AVERAGEIFS(Observed!W$2:W$10000,Observed!$A$2:$A$10000,$A1020,Observed!$C$2:$C$10000,$C1020),"")</f>
        <v/>
      </c>
      <c r="X1020" s="23" t="str">
        <f>IF(ISNUMBER(AVERAGEIFS(Observed!X$2:X$10000,Observed!$A$2:$A$10000,$A1020,Observed!$C$2:$C$10000,$C1020)),AVERAGEIFS(Observed!X$2:X$10000,Observed!$A$2:$A$10000,$A1020,Observed!$C$2:$C$10000,$C1020),"")</f>
        <v/>
      </c>
      <c r="Y1020" s="23" t="str">
        <f>IF(ISNUMBER(AVERAGEIFS(Observed!Y$2:Y$10000,Observed!$A$2:$A$10000,$A1020,Observed!$C$2:$C$10000,$C1020)),AVERAGEIFS(Observed!Y$2:Y$10000,Observed!$A$2:$A$10000,$A1020,Observed!$C$2:$C$10000,$C1020),"")</f>
        <v/>
      </c>
      <c r="Z1020" s="23" t="str">
        <f>IF(ISNUMBER(AVERAGEIFS(Observed!Z$2:Z$10000,Observed!$A$2:$A$10000,$A1020,Observed!$C$2:$C$10000,$C1020)),AVERAGEIFS(Observed!Z$2:Z$10000,Observed!$A$2:$A$10000,$A1020,Observed!$C$2:$C$10000,$C1020),"")</f>
        <v/>
      </c>
      <c r="AA1020" s="23" t="str">
        <f>IF(ISNUMBER(AVERAGEIFS(Observed!AA$2:AA$10000,Observed!$A$2:$A$10000,$A1020,Observed!$C$2:$C$10000,$C1020)),AVERAGEIFS(Observed!AA$2:AA$10000,Observed!$A$2:$A$10000,$A1020,Observed!$C$2:$C$10000,$C1020),"")</f>
        <v/>
      </c>
      <c r="AB1020" s="23" t="str">
        <f>IF(ISNUMBER(AVERAGEIFS(Observed!AB$2:AB$10000,Observed!$A$2:$A$10000,$A1020,Observed!$C$2:$C$10000,$C1020)),AVERAGEIFS(Observed!AB$2:AB$10000,Observed!$A$2:$A$10000,$A1020,Observed!$C$2:$C$10000,$C1020),"")</f>
        <v/>
      </c>
      <c r="AC1020" s="23" t="str">
        <f>IF(ISNUMBER(AVERAGEIFS(Observed!AC$2:AC$10000,Observed!$A$2:$A$10000,$A1020,Observed!$C$2:$C$10000,$C1020)),AVERAGEIFS(Observed!AC$2:AC$10000,Observed!$A$2:$A$10000,$A1020,Observed!$C$2:$C$10000,$C1020),"")</f>
        <v/>
      </c>
      <c r="AD1020" s="23" t="str">
        <f>IF(ISNUMBER(AVERAGEIFS(Observed!AD$2:AD$10000,Observed!$A$2:$A$10000,$A1020,Observed!$C$2:$C$10000,$C1020)),AVERAGEIFS(Observed!AD$2:AD$10000,Observed!$A$2:$A$10000,$A1020,Observed!$C$2:$C$10000,$C1020),"")</f>
        <v/>
      </c>
      <c r="AE1020" s="24" t="str">
        <f>IF(ISNUMBER(AVERAGEIFS(Observed!AE$2:AE$10000,Observed!$A$2:$A$10000,$A1020,Observed!$C$2:$C$10000,$C1020)),AVERAGEIFS(Observed!AE$2:AE$10000,Observed!$A$2:$A$10000,$A1020,Observed!$C$2:$C$10000,$C1020),"")</f>
        <v/>
      </c>
      <c r="AF1020" s="24" t="str">
        <f>IF(ISNUMBER(AVERAGEIFS(Observed!AF$2:AF$10000,Observed!$A$2:$A$10000,$A1020,Observed!$C$2:$C$10000,$C1020)),AVERAGEIFS(Observed!AF$2:AF$10000,Observed!$A$2:$A$10000,$A1020,Observed!$C$2:$C$10000,$C1020),"")</f>
        <v/>
      </c>
      <c r="AG1020" s="23" t="str">
        <f>IF(ISNUMBER(AVERAGEIFS(Observed!AG$2:AG$10000,Observed!$A$2:$A$10000,$A1020,Observed!$C$2:$C$10000,$C1020)),AVERAGEIFS(Observed!AG$2:AG$10000,Observed!$A$2:$A$10000,$A1020,Observed!$C$2:$C$10000,$C1020),"")</f>
        <v/>
      </c>
      <c r="AH1020" s="23" t="str">
        <f>IF(ISNUMBER(AVERAGEIFS(Observed!AH$2:AH$10000,Observed!$A$2:$A$10000,$A1020,Observed!$C$2:$C$10000,$C1020)),AVERAGEIFS(Observed!AH$2:AH$10000,Observed!$A$2:$A$10000,$A1020,Observed!$C$2:$C$10000,$C1020),"")</f>
        <v/>
      </c>
      <c r="AI1020" s="22" t="str">
        <f>IF(ISNUMBER(AVERAGEIFS(Observed!AI$2:AI$10000,Observed!$A$2:$A$10000,$A1020,Observed!$C$2:$C$10000,$C1020)),AVERAGEIFS(Observed!AI$2:AI$10000,Observed!$A$2:$A$10000,$A1020,Observed!$C$2:$C$10000,$C1020),"")</f>
        <v/>
      </c>
      <c r="AJ1020" s="23">
        <f>IF(ISNUMBER(AVERAGEIFS(Observed!AJ$2:AJ$10000,Observed!$A$2:$A$10000,$A1020,Observed!$C$2:$C$10000,$C1020)),AVERAGEIFS(Observed!AJ$2:AJ$10000,Observed!$A$2:$A$10000,$A1020,Observed!$C$2:$C$10000,$C1020),"")</f>
        <v>18.3</v>
      </c>
      <c r="AK1020" s="23" t="str">
        <f>IF(ISNUMBER(AVERAGEIFS(Observed!AK$2:AK$10000,Observed!$A$2:$A$10000,$A1020,Observed!$C$2:$C$10000,$C1020)),AVERAGEIFS(Observed!AK$2:AK$10000,Observed!$A$2:$A$10000,$A1020,Observed!$C$2:$C$10000,$C1020),"")</f>
        <v/>
      </c>
      <c r="AL1020" s="23" t="str">
        <f>IF(ISNUMBER(AVERAGEIFS(Observed!AL$2:AL$10000,Observed!$A$2:$A$10000,$A1020,Observed!$C$2:$C$10000,$C1020)),AVERAGEIFS(Observed!AL$2:AL$10000,Observed!$A$2:$A$10000,$A1020,Observed!$C$2:$C$10000,$C1020),"")</f>
        <v/>
      </c>
      <c r="AM1020" s="23" t="str">
        <f>IF(ISNUMBER(AVERAGEIFS(Observed!AM$2:AM$10000,Observed!$A$2:$A$10000,$A1020,Observed!$C$2:$C$10000,$C1020)),AVERAGEIFS(Observed!AM$2:AM$10000,Observed!$A$2:$A$10000,$A1020,Observed!$C$2:$C$10000,$C1020),"")</f>
        <v/>
      </c>
      <c r="AN1020" s="23" t="str">
        <f>IF(ISNUMBER(AVERAGEIFS(Observed!AN$2:AN$10000,Observed!$A$2:$A$10000,$A1020,Observed!$C$2:$C$10000,$C1020)),AVERAGEIFS(Observed!AN$2:AN$10000,Observed!$A$2:$A$10000,$A1020,Observed!$C$2:$C$10000,$C1020),"")</f>
        <v/>
      </c>
      <c r="AO1020" s="2">
        <f>COUNTIFS(Observed!$A$2:$A$10000,$A1020,Observed!$C$2:$C$10000,$C1020)</f>
        <v>5</v>
      </c>
      <c r="AP1020" s="2">
        <f t="shared" si="19"/>
        <v>1</v>
      </c>
    </row>
    <row r="1021" spans="1:42" x14ac:dyDescent="0.25">
      <c r="A1021" t="s">
        <v>96</v>
      </c>
      <c r="B1021" t="s">
        <v>30</v>
      </c>
      <c r="C1021" s="20">
        <v>40896</v>
      </c>
      <c r="D1021">
        <v>1</v>
      </c>
      <c r="F1021" t="s">
        <v>110</v>
      </c>
      <c r="G1021" s="25" t="s">
        <v>76</v>
      </c>
      <c r="J1021" s="2"/>
      <c r="K1021" s="22" t="str">
        <f>IF(ISNUMBER(AVERAGEIFS(Observed!K$2:K$10000,Observed!$A$2:$A$10000,$A1021,Observed!$C$2:$C$10000,$C1021)),AVERAGEIFS(Observed!K$2:K$10000,Observed!$A$2:$A$10000,$A1021,Observed!$C$2:$C$10000,$C1021),"")</f>
        <v/>
      </c>
      <c r="L1021" s="23" t="str">
        <f>IF(ISNUMBER(AVERAGEIFS(Observed!L$2:L$10000,Observed!$A$2:$A$10000,$A1021,Observed!$C$2:$C$10000,$C1021)),AVERAGEIFS(Observed!L$2:L$10000,Observed!$A$2:$A$10000,$A1021,Observed!$C$2:$C$10000,$C1021),"")</f>
        <v/>
      </c>
      <c r="M1021" s="23" t="str">
        <f>IF(ISNUMBER(AVERAGEIFS(Observed!M$2:M$10000,Observed!$A$2:$A$10000,$A1021,Observed!$C$2:$C$10000,$C1021)),AVERAGEIFS(Observed!M$2:M$10000,Observed!$A$2:$A$10000,$A1021,Observed!$C$2:$C$10000,$C1021),"")</f>
        <v/>
      </c>
      <c r="N1021" s="23" t="str">
        <f>IF(ISNUMBER(AVERAGEIFS(Observed!N$2:N$10000,Observed!$A$2:$A$10000,$A1021,Observed!$C$2:$C$10000,$C1021)),AVERAGEIFS(Observed!N$2:N$10000,Observed!$A$2:$A$10000,$A1021,Observed!$C$2:$C$10000,$C1021),"")</f>
        <v/>
      </c>
      <c r="O1021" s="23" t="str">
        <f>IF(ISNUMBER(AVERAGEIFS(Observed!O$2:O$10000,Observed!$A$2:$A$10000,$A1021,Observed!$C$2:$C$10000,$C1021)),AVERAGEIFS(Observed!O$2:O$10000,Observed!$A$2:$A$10000,$A1021,Observed!$C$2:$C$10000,$C1021),"")</f>
        <v/>
      </c>
      <c r="P1021" s="24" t="str">
        <f>IF(ISNUMBER(AVERAGEIFS(Observed!P$2:P$10000,Observed!$A$2:$A$10000,$A1021,Observed!$C$2:$C$10000,$C1021)),AVERAGEIFS(Observed!P$2:P$10000,Observed!$A$2:$A$10000,$A1021,Observed!$C$2:$C$10000,$C1021),"")</f>
        <v/>
      </c>
      <c r="Q1021" s="24" t="str">
        <f>IF(ISNUMBER(AVERAGEIFS(Observed!Q$2:Q$10000,Observed!$A$2:$A$10000,$A1021,Observed!$C$2:$C$10000,$C1021)),AVERAGEIFS(Observed!Q$2:Q$10000,Observed!$A$2:$A$10000,$A1021,Observed!$C$2:$C$10000,$C1021),"")</f>
        <v/>
      </c>
      <c r="R1021" s="24" t="str">
        <f>IF(ISNUMBER(AVERAGEIFS(Observed!R$2:R$10000,Observed!$A$2:$A$10000,$A1021,Observed!$C$2:$C$10000,$C1021)),AVERAGEIFS(Observed!R$2:R$10000,Observed!$A$2:$A$10000,$A1021,Observed!$C$2:$C$10000,$C1021),"")</f>
        <v/>
      </c>
      <c r="S1021" s="22" t="str">
        <f>IF(ISNUMBER(AVERAGEIFS(Observed!S$2:S$10000,Observed!$A$2:$A$10000,$A1021,Observed!$C$2:$C$10000,$C1021)),AVERAGEIFS(Observed!S$2:S$10000,Observed!$A$2:$A$10000,$A1021,Observed!$C$2:$C$10000,$C1021),"")</f>
        <v/>
      </c>
      <c r="T1021" s="23" t="str">
        <f>IF(ISNUMBER(AVERAGEIFS(Observed!T$2:T$10000,Observed!$A$2:$A$10000,$A1021,Observed!$C$2:$C$10000,$C1021)),AVERAGEIFS(Observed!T$2:T$10000,Observed!$A$2:$A$10000,$A1021,Observed!$C$2:$C$10000,$C1021),"")</f>
        <v/>
      </c>
      <c r="U1021" s="23" t="str">
        <f>IF(ISNUMBER(AVERAGEIFS(Observed!U$2:U$10000,Observed!$A$2:$A$10000,$A1021,Observed!$C$2:$C$10000,$C1021)),AVERAGEIFS(Observed!U$2:U$10000,Observed!$A$2:$A$10000,$A1021,Observed!$C$2:$C$10000,$C1021),"")</f>
        <v/>
      </c>
      <c r="V1021" s="23" t="str">
        <f>IF(ISNUMBER(AVERAGEIFS(Observed!V$2:V$10000,Observed!$A$2:$A$10000,$A1021,Observed!$C$2:$C$10000,$C1021)),AVERAGEIFS(Observed!V$2:V$10000,Observed!$A$2:$A$10000,$A1021,Observed!$C$2:$C$10000,$C1021),"")</f>
        <v/>
      </c>
      <c r="W1021" s="23" t="str">
        <f>IF(ISNUMBER(AVERAGEIFS(Observed!W$2:W$10000,Observed!$A$2:$A$10000,$A1021,Observed!$C$2:$C$10000,$C1021)),AVERAGEIFS(Observed!W$2:W$10000,Observed!$A$2:$A$10000,$A1021,Observed!$C$2:$C$10000,$C1021),"")</f>
        <v/>
      </c>
      <c r="X1021" s="23" t="str">
        <f>IF(ISNUMBER(AVERAGEIFS(Observed!X$2:X$10000,Observed!$A$2:$A$10000,$A1021,Observed!$C$2:$C$10000,$C1021)),AVERAGEIFS(Observed!X$2:X$10000,Observed!$A$2:$A$10000,$A1021,Observed!$C$2:$C$10000,$C1021),"")</f>
        <v/>
      </c>
      <c r="Y1021" s="23" t="str">
        <f>IF(ISNUMBER(AVERAGEIFS(Observed!Y$2:Y$10000,Observed!$A$2:$A$10000,$A1021,Observed!$C$2:$C$10000,$C1021)),AVERAGEIFS(Observed!Y$2:Y$10000,Observed!$A$2:$A$10000,$A1021,Observed!$C$2:$C$10000,$C1021),"")</f>
        <v/>
      </c>
      <c r="Z1021" s="23" t="str">
        <f>IF(ISNUMBER(AVERAGEIFS(Observed!Z$2:Z$10000,Observed!$A$2:$A$10000,$A1021,Observed!$C$2:$C$10000,$C1021)),AVERAGEIFS(Observed!Z$2:Z$10000,Observed!$A$2:$A$10000,$A1021,Observed!$C$2:$C$10000,$C1021),"")</f>
        <v/>
      </c>
      <c r="AA1021" s="23" t="str">
        <f>IF(ISNUMBER(AVERAGEIFS(Observed!AA$2:AA$10000,Observed!$A$2:$A$10000,$A1021,Observed!$C$2:$C$10000,$C1021)),AVERAGEIFS(Observed!AA$2:AA$10000,Observed!$A$2:$A$10000,$A1021,Observed!$C$2:$C$10000,$C1021),"")</f>
        <v/>
      </c>
      <c r="AB1021" s="23" t="str">
        <f>IF(ISNUMBER(AVERAGEIFS(Observed!AB$2:AB$10000,Observed!$A$2:$A$10000,$A1021,Observed!$C$2:$C$10000,$C1021)),AVERAGEIFS(Observed!AB$2:AB$10000,Observed!$A$2:$A$10000,$A1021,Observed!$C$2:$C$10000,$C1021),"")</f>
        <v/>
      </c>
      <c r="AC1021" s="23" t="str">
        <f>IF(ISNUMBER(AVERAGEIFS(Observed!AC$2:AC$10000,Observed!$A$2:$A$10000,$A1021,Observed!$C$2:$C$10000,$C1021)),AVERAGEIFS(Observed!AC$2:AC$10000,Observed!$A$2:$A$10000,$A1021,Observed!$C$2:$C$10000,$C1021),"")</f>
        <v/>
      </c>
      <c r="AD1021" s="23" t="str">
        <f>IF(ISNUMBER(AVERAGEIFS(Observed!AD$2:AD$10000,Observed!$A$2:$A$10000,$A1021,Observed!$C$2:$C$10000,$C1021)),AVERAGEIFS(Observed!AD$2:AD$10000,Observed!$A$2:$A$10000,$A1021,Observed!$C$2:$C$10000,$C1021),"")</f>
        <v/>
      </c>
      <c r="AE1021" s="24" t="str">
        <f>IF(ISNUMBER(AVERAGEIFS(Observed!AE$2:AE$10000,Observed!$A$2:$A$10000,$A1021,Observed!$C$2:$C$10000,$C1021)),AVERAGEIFS(Observed!AE$2:AE$10000,Observed!$A$2:$A$10000,$A1021,Observed!$C$2:$C$10000,$C1021),"")</f>
        <v/>
      </c>
      <c r="AF1021" s="24" t="str">
        <f>IF(ISNUMBER(AVERAGEIFS(Observed!AF$2:AF$10000,Observed!$A$2:$A$10000,$A1021,Observed!$C$2:$C$10000,$C1021)),AVERAGEIFS(Observed!AF$2:AF$10000,Observed!$A$2:$A$10000,$A1021,Observed!$C$2:$C$10000,$C1021),"")</f>
        <v/>
      </c>
      <c r="AG1021" s="23" t="str">
        <f>IF(ISNUMBER(AVERAGEIFS(Observed!AG$2:AG$10000,Observed!$A$2:$A$10000,$A1021,Observed!$C$2:$C$10000,$C1021)),AVERAGEIFS(Observed!AG$2:AG$10000,Observed!$A$2:$A$10000,$A1021,Observed!$C$2:$C$10000,$C1021),"")</f>
        <v/>
      </c>
      <c r="AH1021" s="23" t="str">
        <f>IF(ISNUMBER(AVERAGEIFS(Observed!AH$2:AH$10000,Observed!$A$2:$A$10000,$A1021,Observed!$C$2:$C$10000,$C1021)),AVERAGEIFS(Observed!AH$2:AH$10000,Observed!$A$2:$A$10000,$A1021,Observed!$C$2:$C$10000,$C1021),"")</f>
        <v/>
      </c>
      <c r="AI1021" s="22" t="str">
        <f>IF(ISNUMBER(AVERAGEIFS(Observed!AI$2:AI$10000,Observed!$A$2:$A$10000,$A1021,Observed!$C$2:$C$10000,$C1021)),AVERAGEIFS(Observed!AI$2:AI$10000,Observed!$A$2:$A$10000,$A1021,Observed!$C$2:$C$10000,$C1021),"")</f>
        <v/>
      </c>
      <c r="AJ1021" s="23">
        <f>IF(ISNUMBER(AVERAGEIFS(Observed!AJ$2:AJ$10000,Observed!$A$2:$A$10000,$A1021,Observed!$C$2:$C$10000,$C1021)),AVERAGEIFS(Observed!AJ$2:AJ$10000,Observed!$A$2:$A$10000,$A1021,Observed!$C$2:$C$10000,$C1021),"")</f>
        <v>21.139999999999997</v>
      </c>
      <c r="AK1021" s="23" t="str">
        <f>IF(ISNUMBER(AVERAGEIFS(Observed!AK$2:AK$10000,Observed!$A$2:$A$10000,$A1021,Observed!$C$2:$C$10000,$C1021)),AVERAGEIFS(Observed!AK$2:AK$10000,Observed!$A$2:$A$10000,$A1021,Observed!$C$2:$C$10000,$C1021),"")</f>
        <v/>
      </c>
      <c r="AL1021" s="23" t="str">
        <f>IF(ISNUMBER(AVERAGEIFS(Observed!AL$2:AL$10000,Observed!$A$2:$A$10000,$A1021,Observed!$C$2:$C$10000,$C1021)),AVERAGEIFS(Observed!AL$2:AL$10000,Observed!$A$2:$A$10000,$A1021,Observed!$C$2:$C$10000,$C1021),"")</f>
        <v/>
      </c>
      <c r="AM1021" s="23" t="str">
        <f>IF(ISNUMBER(AVERAGEIFS(Observed!AM$2:AM$10000,Observed!$A$2:$A$10000,$A1021,Observed!$C$2:$C$10000,$C1021)),AVERAGEIFS(Observed!AM$2:AM$10000,Observed!$A$2:$A$10000,$A1021,Observed!$C$2:$C$10000,$C1021),"")</f>
        <v/>
      </c>
      <c r="AN1021" s="23" t="str">
        <f>IF(ISNUMBER(AVERAGEIFS(Observed!AN$2:AN$10000,Observed!$A$2:$A$10000,$A1021,Observed!$C$2:$C$10000,$C1021)),AVERAGEIFS(Observed!AN$2:AN$10000,Observed!$A$2:$A$10000,$A1021,Observed!$C$2:$C$10000,$C1021),"")</f>
        <v/>
      </c>
      <c r="AO1021" s="2">
        <f>COUNTIFS(Observed!$A$2:$A$10000,$A1021,Observed!$C$2:$C$10000,$C1021)</f>
        <v>5</v>
      </c>
      <c r="AP1021" s="2">
        <f t="shared" si="19"/>
        <v>1</v>
      </c>
    </row>
    <row r="1022" spans="1:42" x14ac:dyDescent="0.25">
      <c r="A1022" t="s">
        <v>96</v>
      </c>
      <c r="B1022" t="s">
        <v>30</v>
      </c>
      <c r="C1022" s="20">
        <v>40917</v>
      </c>
      <c r="D1022">
        <v>1</v>
      </c>
      <c r="F1022" t="s">
        <v>110</v>
      </c>
      <c r="G1022" s="25" t="s">
        <v>76</v>
      </c>
      <c r="J1022" s="2"/>
      <c r="K1022" s="22" t="str">
        <f>IF(ISNUMBER(AVERAGEIFS(Observed!K$2:K$10000,Observed!$A$2:$A$10000,$A1022,Observed!$C$2:$C$10000,$C1022)),AVERAGEIFS(Observed!K$2:K$10000,Observed!$A$2:$A$10000,$A1022,Observed!$C$2:$C$10000,$C1022),"")</f>
        <v/>
      </c>
      <c r="L1022" s="23" t="str">
        <f>IF(ISNUMBER(AVERAGEIFS(Observed!L$2:L$10000,Observed!$A$2:$A$10000,$A1022,Observed!$C$2:$C$10000,$C1022)),AVERAGEIFS(Observed!L$2:L$10000,Observed!$A$2:$A$10000,$A1022,Observed!$C$2:$C$10000,$C1022),"")</f>
        <v/>
      </c>
      <c r="M1022" s="23" t="str">
        <f>IF(ISNUMBER(AVERAGEIFS(Observed!M$2:M$10000,Observed!$A$2:$A$10000,$A1022,Observed!$C$2:$C$10000,$C1022)),AVERAGEIFS(Observed!M$2:M$10000,Observed!$A$2:$A$10000,$A1022,Observed!$C$2:$C$10000,$C1022),"")</f>
        <v/>
      </c>
      <c r="N1022" s="23" t="str">
        <f>IF(ISNUMBER(AVERAGEIFS(Observed!N$2:N$10000,Observed!$A$2:$A$10000,$A1022,Observed!$C$2:$C$10000,$C1022)),AVERAGEIFS(Observed!N$2:N$10000,Observed!$A$2:$A$10000,$A1022,Observed!$C$2:$C$10000,$C1022),"")</f>
        <v/>
      </c>
      <c r="O1022" s="23" t="str">
        <f>IF(ISNUMBER(AVERAGEIFS(Observed!O$2:O$10000,Observed!$A$2:$A$10000,$A1022,Observed!$C$2:$C$10000,$C1022)),AVERAGEIFS(Observed!O$2:O$10000,Observed!$A$2:$A$10000,$A1022,Observed!$C$2:$C$10000,$C1022),"")</f>
        <v/>
      </c>
      <c r="P1022" s="24" t="str">
        <f>IF(ISNUMBER(AVERAGEIFS(Observed!P$2:P$10000,Observed!$A$2:$A$10000,$A1022,Observed!$C$2:$C$10000,$C1022)),AVERAGEIFS(Observed!P$2:P$10000,Observed!$A$2:$A$10000,$A1022,Observed!$C$2:$C$10000,$C1022),"")</f>
        <v/>
      </c>
      <c r="Q1022" s="24" t="str">
        <f>IF(ISNUMBER(AVERAGEIFS(Observed!Q$2:Q$10000,Observed!$A$2:$A$10000,$A1022,Observed!$C$2:$C$10000,$C1022)),AVERAGEIFS(Observed!Q$2:Q$10000,Observed!$A$2:$A$10000,$A1022,Observed!$C$2:$C$10000,$C1022),"")</f>
        <v/>
      </c>
      <c r="R1022" s="24" t="str">
        <f>IF(ISNUMBER(AVERAGEIFS(Observed!R$2:R$10000,Observed!$A$2:$A$10000,$A1022,Observed!$C$2:$C$10000,$C1022)),AVERAGEIFS(Observed!R$2:R$10000,Observed!$A$2:$A$10000,$A1022,Observed!$C$2:$C$10000,$C1022),"")</f>
        <v/>
      </c>
      <c r="S1022" s="22" t="str">
        <f>IF(ISNUMBER(AVERAGEIFS(Observed!S$2:S$10000,Observed!$A$2:$A$10000,$A1022,Observed!$C$2:$C$10000,$C1022)),AVERAGEIFS(Observed!S$2:S$10000,Observed!$A$2:$A$10000,$A1022,Observed!$C$2:$C$10000,$C1022),"")</f>
        <v/>
      </c>
      <c r="T1022" s="23" t="str">
        <f>IF(ISNUMBER(AVERAGEIFS(Observed!T$2:T$10000,Observed!$A$2:$A$10000,$A1022,Observed!$C$2:$C$10000,$C1022)),AVERAGEIFS(Observed!T$2:T$10000,Observed!$A$2:$A$10000,$A1022,Observed!$C$2:$C$10000,$C1022),"")</f>
        <v/>
      </c>
      <c r="U1022" s="23" t="str">
        <f>IF(ISNUMBER(AVERAGEIFS(Observed!U$2:U$10000,Observed!$A$2:$A$10000,$A1022,Observed!$C$2:$C$10000,$C1022)),AVERAGEIFS(Observed!U$2:U$10000,Observed!$A$2:$A$10000,$A1022,Observed!$C$2:$C$10000,$C1022),"")</f>
        <v/>
      </c>
      <c r="V1022" s="23" t="str">
        <f>IF(ISNUMBER(AVERAGEIFS(Observed!V$2:V$10000,Observed!$A$2:$A$10000,$A1022,Observed!$C$2:$C$10000,$C1022)),AVERAGEIFS(Observed!V$2:V$10000,Observed!$A$2:$A$10000,$A1022,Observed!$C$2:$C$10000,$C1022),"")</f>
        <v/>
      </c>
      <c r="W1022" s="23" t="str">
        <f>IF(ISNUMBER(AVERAGEIFS(Observed!W$2:W$10000,Observed!$A$2:$A$10000,$A1022,Observed!$C$2:$C$10000,$C1022)),AVERAGEIFS(Observed!W$2:W$10000,Observed!$A$2:$A$10000,$A1022,Observed!$C$2:$C$10000,$C1022),"")</f>
        <v/>
      </c>
      <c r="X1022" s="23" t="str">
        <f>IF(ISNUMBER(AVERAGEIFS(Observed!X$2:X$10000,Observed!$A$2:$A$10000,$A1022,Observed!$C$2:$C$10000,$C1022)),AVERAGEIFS(Observed!X$2:X$10000,Observed!$A$2:$A$10000,$A1022,Observed!$C$2:$C$10000,$C1022),"")</f>
        <v/>
      </c>
      <c r="Y1022" s="23" t="str">
        <f>IF(ISNUMBER(AVERAGEIFS(Observed!Y$2:Y$10000,Observed!$A$2:$A$10000,$A1022,Observed!$C$2:$C$10000,$C1022)),AVERAGEIFS(Observed!Y$2:Y$10000,Observed!$A$2:$A$10000,$A1022,Observed!$C$2:$C$10000,$C1022),"")</f>
        <v/>
      </c>
      <c r="Z1022" s="23" t="str">
        <f>IF(ISNUMBER(AVERAGEIFS(Observed!Z$2:Z$10000,Observed!$A$2:$A$10000,$A1022,Observed!$C$2:$C$10000,$C1022)),AVERAGEIFS(Observed!Z$2:Z$10000,Observed!$A$2:$A$10000,$A1022,Observed!$C$2:$C$10000,$C1022),"")</f>
        <v/>
      </c>
      <c r="AA1022" s="23" t="str">
        <f>IF(ISNUMBER(AVERAGEIFS(Observed!AA$2:AA$10000,Observed!$A$2:$A$10000,$A1022,Observed!$C$2:$C$10000,$C1022)),AVERAGEIFS(Observed!AA$2:AA$10000,Observed!$A$2:$A$10000,$A1022,Observed!$C$2:$C$10000,$C1022),"")</f>
        <v/>
      </c>
      <c r="AB1022" s="23" t="str">
        <f>IF(ISNUMBER(AVERAGEIFS(Observed!AB$2:AB$10000,Observed!$A$2:$A$10000,$A1022,Observed!$C$2:$C$10000,$C1022)),AVERAGEIFS(Observed!AB$2:AB$10000,Observed!$A$2:$A$10000,$A1022,Observed!$C$2:$C$10000,$C1022),"")</f>
        <v/>
      </c>
      <c r="AC1022" s="23" t="str">
        <f>IF(ISNUMBER(AVERAGEIFS(Observed!AC$2:AC$10000,Observed!$A$2:$A$10000,$A1022,Observed!$C$2:$C$10000,$C1022)),AVERAGEIFS(Observed!AC$2:AC$10000,Observed!$A$2:$A$10000,$A1022,Observed!$C$2:$C$10000,$C1022),"")</f>
        <v/>
      </c>
      <c r="AD1022" s="23" t="str">
        <f>IF(ISNUMBER(AVERAGEIFS(Observed!AD$2:AD$10000,Observed!$A$2:$A$10000,$A1022,Observed!$C$2:$C$10000,$C1022)),AVERAGEIFS(Observed!AD$2:AD$10000,Observed!$A$2:$A$10000,$A1022,Observed!$C$2:$C$10000,$C1022),"")</f>
        <v/>
      </c>
      <c r="AE1022" s="24" t="str">
        <f>IF(ISNUMBER(AVERAGEIFS(Observed!AE$2:AE$10000,Observed!$A$2:$A$10000,$A1022,Observed!$C$2:$C$10000,$C1022)),AVERAGEIFS(Observed!AE$2:AE$10000,Observed!$A$2:$A$10000,$A1022,Observed!$C$2:$C$10000,$C1022),"")</f>
        <v/>
      </c>
      <c r="AF1022" s="24" t="str">
        <f>IF(ISNUMBER(AVERAGEIFS(Observed!AF$2:AF$10000,Observed!$A$2:$A$10000,$A1022,Observed!$C$2:$C$10000,$C1022)),AVERAGEIFS(Observed!AF$2:AF$10000,Observed!$A$2:$A$10000,$A1022,Observed!$C$2:$C$10000,$C1022),"")</f>
        <v/>
      </c>
      <c r="AG1022" s="23" t="str">
        <f>IF(ISNUMBER(AVERAGEIFS(Observed!AG$2:AG$10000,Observed!$A$2:$A$10000,$A1022,Observed!$C$2:$C$10000,$C1022)),AVERAGEIFS(Observed!AG$2:AG$10000,Observed!$A$2:$A$10000,$A1022,Observed!$C$2:$C$10000,$C1022),"")</f>
        <v/>
      </c>
      <c r="AH1022" s="23" t="str">
        <f>IF(ISNUMBER(AVERAGEIFS(Observed!AH$2:AH$10000,Observed!$A$2:$A$10000,$A1022,Observed!$C$2:$C$10000,$C1022)),AVERAGEIFS(Observed!AH$2:AH$10000,Observed!$A$2:$A$10000,$A1022,Observed!$C$2:$C$10000,$C1022),"")</f>
        <v/>
      </c>
      <c r="AI1022" s="22" t="str">
        <f>IF(ISNUMBER(AVERAGEIFS(Observed!AI$2:AI$10000,Observed!$A$2:$A$10000,$A1022,Observed!$C$2:$C$10000,$C1022)),AVERAGEIFS(Observed!AI$2:AI$10000,Observed!$A$2:$A$10000,$A1022,Observed!$C$2:$C$10000,$C1022),"")</f>
        <v/>
      </c>
      <c r="AJ1022" s="23">
        <f>IF(ISNUMBER(AVERAGEIFS(Observed!AJ$2:AJ$10000,Observed!$A$2:$A$10000,$A1022,Observed!$C$2:$C$10000,$C1022)),AVERAGEIFS(Observed!AJ$2:AJ$10000,Observed!$A$2:$A$10000,$A1022,Observed!$C$2:$C$10000,$C1022),"")</f>
        <v>14.080000000000002</v>
      </c>
      <c r="AK1022" s="23" t="str">
        <f>IF(ISNUMBER(AVERAGEIFS(Observed!AK$2:AK$10000,Observed!$A$2:$A$10000,$A1022,Observed!$C$2:$C$10000,$C1022)),AVERAGEIFS(Observed!AK$2:AK$10000,Observed!$A$2:$A$10000,$A1022,Observed!$C$2:$C$10000,$C1022),"")</f>
        <v/>
      </c>
      <c r="AL1022" s="23" t="str">
        <f>IF(ISNUMBER(AVERAGEIFS(Observed!AL$2:AL$10000,Observed!$A$2:$A$10000,$A1022,Observed!$C$2:$C$10000,$C1022)),AVERAGEIFS(Observed!AL$2:AL$10000,Observed!$A$2:$A$10000,$A1022,Observed!$C$2:$C$10000,$C1022),"")</f>
        <v/>
      </c>
      <c r="AM1022" s="23" t="str">
        <f>IF(ISNUMBER(AVERAGEIFS(Observed!AM$2:AM$10000,Observed!$A$2:$A$10000,$A1022,Observed!$C$2:$C$10000,$C1022)),AVERAGEIFS(Observed!AM$2:AM$10000,Observed!$A$2:$A$10000,$A1022,Observed!$C$2:$C$10000,$C1022),"")</f>
        <v/>
      </c>
      <c r="AN1022" s="23" t="str">
        <f>IF(ISNUMBER(AVERAGEIFS(Observed!AN$2:AN$10000,Observed!$A$2:$A$10000,$A1022,Observed!$C$2:$C$10000,$C1022)),AVERAGEIFS(Observed!AN$2:AN$10000,Observed!$A$2:$A$10000,$A1022,Observed!$C$2:$C$10000,$C1022),"")</f>
        <v/>
      </c>
      <c r="AO1022" s="2">
        <f>COUNTIFS(Observed!$A$2:$A$10000,$A1022,Observed!$C$2:$C$10000,$C1022)</f>
        <v>5</v>
      </c>
      <c r="AP1022" s="2">
        <f t="shared" si="19"/>
        <v>1</v>
      </c>
    </row>
    <row r="1023" spans="1:42" x14ac:dyDescent="0.25">
      <c r="A1023" t="s">
        <v>96</v>
      </c>
      <c r="B1023" t="s">
        <v>30</v>
      </c>
      <c r="C1023" s="20">
        <v>40924</v>
      </c>
      <c r="D1023">
        <v>1</v>
      </c>
      <c r="F1023" t="s">
        <v>110</v>
      </c>
      <c r="G1023" s="25" t="s">
        <v>76</v>
      </c>
      <c r="J1023" s="2"/>
      <c r="K1023" s="22" t="str">
        <f>IF(ISNUMBER(AVERAGEIFS(Observed!K$2:K$10000,Observed!$A$2:$A$10000,$A1023,Observed!$C$2:$C$10000,$C1023)),AVERAGEIFS(Observed!K$2:K$10000,Observed!$A$2:$A$10000,$A1023,Observed!$C$2:$C$10000,$C1023),"")</f>
        <v/>
      </c>
      <c r="L1023" s="23" t="str">
        <f>IF(ISNUMBER(AVERAGEIFS(Observed!L$2:L$10000,Observed!$A$2:$A$10000,$A1023,Observed!$C$2:$C$10000,$C1023)),AVERAGEIFS(Observed!L$2:L$10000,Observed!$A$2:$A$10000,$A1023,Observed!$C$2:$C$10000,$C1023),"")</f>
        <v/>
      </c>
      <c r="M1023" s="23" t="str">
        <f>IF(ISNUMBER(AVERAGEIFS(Observed!M$2:M$10000,Observed!$A$2:$A$10000,$A1023,Observed!$C$2:$C$10000,$C1023)),AVERAGEIFS(Observed!M$2:M$10000,Observed!$A$2:$A$10000,$A1023,Observed!$C$2:$C$10000,$C1023),"")</f>
        <v/>
      </c>
      <c r="N1023" s="23" t="str">
        <f>IF(ISNUMBER(AVERAGEIFS(Observed!N$2:N$10000,Observed!$A$2:$A$10000,$A1023,Observed!$C$2:$C$10000,$C1023)),AVERAGEIFS(Observed!N$2:N$10000,Observed!$A$2:$A$10000,$A1023,Observed!$C$2:$C$10000,$C1023),"")</f>
        <v/>
      </c>
      <c r="O1023" s="23" t="str">
        <f>IF(ISNUMBER(AVERAGEIFS(Observed!O$2:O$10000,Observed!$A$2:$A$10000,$A1023,Observed!$C$2:$C$10000,$C1023)),AVERAGEIFS(Observed!O$2:O$10000,Observed!$A$2:$A$10000,$A1023,Observed!$C$2:$C$10000,$C1023),"")</f>
        <v/>
      </c>
      <c r="P1023" s="24" t="str">
        <f>IF(ISNUMBER(AVERAGEIFS(Observed!P$2:P$10000,Observed!$A$2:$A$10000,$A1023,Observed!$C$2:$C$10000,$C1023)),AVERAGEIFS(Observed!P$2:P$10000,Observed!$A$2:$A$10000,$A1023,Observed!$C$2:$C$10000,$C1023),"")</f>
        <v/>
      </c>
      <c r="Q1023" s="24" t="str">
        <f>IF(ISNUMBER(AVERAGEIFS(Observed!Q$2:Q$10000,Observed!$A$2:$A$10000,$A1023,Observed!$C$2:$C$10000,$C1023)),AVERAGEIFS(Observed!Q$2:Q$10000,Observed!$A$2:$A$10000,$A1023,Observed!$C$2:$C$10000,$C1023),"")</f>
        <v/>
      </c>
      <c r="R1023" s="24" t="str">
        <f>IF(ISNUMBER(AVERAGEIFS(Observed!R$2:R$10000,Observed!$A$2:$A$10000,$A1023,Observed!$C$2:$C$10000,$C1023)),AVERAGEIFS(Observed!R$2:R$10000,Observed!$A$2:$A$10000,$A1023,Observed!$C$2:$C$10000,$C1023),"")</f>
        <v/>
      </c>
      <c r="S1023" s="22" t="str">
        <f>IF(ISNUMBER(AVERAGEIFS(Observed!S$2:S$10000,Observed!$A$2:$A$10000,$A1023,Observed!$C$2:$C$10000,$C1023)),AVERAGEIFS(Observed!S$2:S$10000,Observed!$A$2:$A$10000,$A1023,Observed!$C$2:$C$10000,$C1023),"")</f>
        <v/>
      </c>
      <c r="T1023" s="23" t="str">
        <f>IF(ISNUMBER(AVERAGEIFS(Observed!T$2:T$10000,Observed!$A$2:$A$10000,$A1023,Observed!$C$2:$C$10000,$C1023)),AVERAGEIFS(Observed!T$2:T$10000,Observed!$A$2:$A$10000,$A1023,Observed!$C$2:$C$10000,$C1023),"")</f>
        <v/>
      </c>
      <c r="U1023" s="23" t="str">
        <f>IF(ISNUMBER(AVERAGEIFS(Observed!U$2:U$10000,Observed!$A$2:$A$10000,$A1023,Observed!$C$2:$C$10000,$C1023)),AVERAGEIFS(Observed!U$2:U$10000,Observed!$A$2:$A$10000,$A1023,Observed!$C$2:$C$10000,$C1023),"")</f>
        <v/>
      </c>
      <c r="V1023" s="23" t="str">
        <f>IF(ISNUMBER(AVERAGEIFS(Observed!V$2:V$10000,Observed!$A$2:$A$10000,$A1023,Observed!$C$2:$C$10000,$C1023)),AVERAGEIFS(Observed!V$2:V$10000,Observed!$A$2:$A$10000,$A1023,Observed!$C$2:$C$10000,$C1023),"")</f>
        <v/>
      </c>
      <c r="W1023" s="23" t="str">
        <f>IF(ISNUMBER(AVERAGEIFS(Observed!W$2:W$10000,Observed!$A$2:$A$10000,$A1023,Observed!$C$2:$C$10000,$C1023)),AVERAGEIFS(Observed!W$2:W$10000,Observed!$A$2:$A$10000,$A1023,Observed!$C$2:$C$10000,$C1023),"")</f>
        <v/>
      </c>
      <c r="X1023" s="23" t="str">
        <f>IF(ISNUMBER(AVERAGEIFS(Observed!X$2:X$10000,Observed!$A$2:$A$10000,$A1023,Observed!$C$2:$C$10000,$C1023)),AVERAGEIFS(Observed!X$2:X$10000,Observed!$A$2:$A$10000,$A1023,Observed!$C$2:$C$10000,$C1023),"")</f>
        <v/>
      </c>
      <c r="Y1023" s="23" t="str">
        <f>IF(ISNUMBER(AVERAGEIFS(Observed!Y$2:Y$10000,Observed!$A$2:$A$10000,$A1023,Observed!$C$2:$C$10000,$C1023)),AVERAGEIFS(Observed!Y$2:Y$10000,Observed!$A$2:$A$10000,$A1023,Observed!$C$2:$C$10000,$C1023),"")</f>
        <v/>
      </c>
      <c r="Z1023" s="23" t="str">
        <f>IF(ISNUMBER(AVERAGEIFS(Observed!Z$2:Z$10000,Observed!$A$2:$A$10000,$A1023,Observed!$C$2:$C$10000,$C1023)),AVERAGEIFS(Observed!Z$2:Z$10000,Observed!$A$2:$A$10000,$A1023,Observed!$C$2:$C$10000,$C1023),"")</f>
        <v/>
      </c>
      <c r="AA1023" s="23" t="str">
        <f>IF(ISNUMBER(AVERAGEIFS(Observed!AA$2:AA$10000,Observed!$A$2:$A$10000,$A1023,Observed!$C$2:$C$10000,$C1023)),AVERAGEIFS(Observed!AA$2:AA$10000,Observed!$A$2:$A$10000,$A1023,Observed!$C$2:$C$10000,$C1023),"")</f>
        <v/>
      </c>
      <c r="AB1023" s="23" t="str">
        <f>IF(ISNUMBER(AVERAGEIFS(Observed!AB$2:AB$10000,Observed!$A$2:$A$10000,$A1023,Observed!$C$2:$C$10000,$C1023)),AVERAGEIFS(Observed!AB$2:AB$10000,Observed!$A$2:$A$10000,$A1023,Observed!$C$2:$C$10000,$C1023),"")</f>
        <v/>
      </c>
      <c r="AC1023" s="23" t="str">
        <f>IF(ISNUMBER(AVERAGEIFS(Observed!AC$2:AC$10000,Observed!$A$2:$A$10000,$A1023,Observed!$C$2:$C$10000,$C1023)),AVERAGEIFS(Observed!AC$2:AC$10000,Observed!$A$2:$A$10000,$A1023,Observed!$C$2:$C$10000,$C1023),"")</f>
        <v/>
      </c>
      <c r="AD1023" s="23" t="str">
        <f>IF(ISNUMBER(AVERAGEIFS(Observed!AD$2:AD$10000,Observed!$A$2:$A$10000,$A1023,Observed!$C$2:$C$10000,$C1023)),AVERAGEIFS(Observed!AD$2:AD$10000,Observed!$A$2:$A$10000,$A1023,Observed!$C$2:$C$10000,$C1023),"")</f>
        <v/>
      </c>
      <c r="AE1023" s="24" t="str">
        <f>IF(ISNUMBER(AVERAGEIFS(Observed!AE$2:AE$10000,Observed!$A$2:$A$10000,$A1023,Observed!$C$2:$C$10000,$C1023)),AVERAGEIFS(Observed!AE$2:AE$10000,Observed!$A$2:$A$10000,$A1023,Observed!$C$2:$C$10000,$C1023),"")</f>
        <v/>
      </c>
      <c r="AF1023" s="24" t="str">
        <f>IF(ISNUMBER(AVERAGEIFS(Observed!AF$2:AF$10000,Observed!$A$2:$A$10000,$A1023,Observed!$C$2:$C$10000,$C1023)),AVERAGEIFS(Observed!AF$2:AF$10000,Observed!$A$2:$A$10000,$A1023,Observed!$C$2:$C$10000,$C1023),"")</f>
        <v/>
      </c>
      <c r="AG1023" s="23" t="str">
        <f>IF(ISNUMBER(AVERAGEIFS(Observed!AG$2:AG$10000,Observed!$A$2:$A$10000,$A1023,Observed!$C$2:$C$10000,$C1023)),AVERAGEIFS(Observed!AG$2:AG$10000,Observed!$A$2:$A$10000,$A1023,Observed!$C$2:$C$10000,$C1023),"")</f>
        <v/>
      </c>
      <c r="AH1023" s="23" t="str">
        <f>IF(ISNUMBER(AVERAGEIFS(Observed!AH$2:AH$10000,Observed!$A$2:$A$10000,$A1023,Observed!$C$2:$C$10000,$C1023)),AVERAGEIFS(Observed!AH$2:AH$10000,Observed!$A$2:$A$10000,$A1023,Observed!$C$2:$C$10000,$C1023),"")</f>
        <v/>
      </c>
      <c r="AI1023" s="22" t="str">
        <f>IF(ISNUMBER(AVERAGEIFS(Observed!AI$2:AI$10000,Observed!$A$2:$A$10000,$A1023,Observed!$C$2:$C$10000,$C1023)),AVERAGEIFS(Observed!AI$2:AI$10000,Observed!$A$2:$A$10000,$A1023,Observed!$C$2:$C$10000,$C1023),"")</f>
        <v/>
      </c>
      <c r="AJ1023" s="23">
        <f>IF(ISNUMBER(AVERAGEIFS(Observed!AJ$2:AJ$10000,Observed!$A$2:$A$10000,$A1023,Observed!$C$2:$C$10000,$C1023)),AVERAGEIFS(Observed!AJ$2:AJ$10000,Observed!$A$2:$A$10000,$A1023,Observed!$C$2:$C$10000,$C1023),"")</f>
        <v>19.060000000000002</v>
      </c>
      <c r="AK1023" s="23" t="str">
        <f>IF(ISNUMBER(AVERAGEIFS(Observed!AK$2:AK$10000,Observed!$A$2:$A$10000,$A1023,Observed!$C$2:$C$10000,$C1023)),AVERAGEIFS(Observed!AK$2:AK$10000,Observed!$A$2:$A$10000,$A1023,Observed!$C$2:$C$10000,$C1023),"")</f>
        <v/>
      </c>
      <c r="AL1023" s="23" t="str">
        <f>IF(ISNUMBER(AVERAGEIFS(Observed!AL$2:AL$10000,Observed!$A$2:$A$10000,$A1023,Observed!$C$2:$C$10000,$C1023)),AVERAGEIFS(Observed!AL$2:AL$10000,Observed!$A$2:$A$10000,$A1023,Observed!$C$2:$C$10000,$C1023),"")</f>
        <v/>
      </c>
      <c r="AM1023" s="23" t="str">
        <f>IF(ISNUMBER(AVERAGEIFS(Observed!AM$2:AM$10000,Observed!$A$2:$A$10000,$A1023,Observed!$C$2:$C$10000,$C1023)),AVERAGEIFS(Observed!AM$2:AM$10000,Observed!$A$2:$A$10000,$A1023,Observed!$C$2:$C$10000,$C1023),"")</f>
        <v/>
      </c>
      <c r="AN1023" s="23" t="str">
        <f>IF(ISNUMBER(AVERAGEIFS(Observed!AN$2:AN$10000,Observed!$A$2:$A$10000,$A1023,Observed!$C$2:$C$10000,$C1023)),AVERAGEIFS(Observed!AN$2:AN$10000,Observed!$A$2:$A$10000,$A1023,Observed!$C$2:$C$10000,$C1023),"")</f>
        <v/>
      </c>
      <c r="AO1023" s="2">
        <f>COUNTIFS(Observed!$A$2:$A$10000,$A1023,Observed!$C$2:$C$10000,$C1023)</f>
        <v>5</v>
      </c>
      <c r="AP1023" s="2">
        <f t="shared" si="19"/>
        <v>1</v>
      </c>
    </row>
    <row r="1024" spans="1:42" x14ac:dyDescent="0.25">
      <c r="A1024" t="s">
        <v>96</v>
      </c>
      <c r="B1024" t="s">
        <v>30</v>
      </c>
      <c r="C1024" s="20">
        <v>40931</v>
      </c>
      <c r="D1024">
        <v>1</v>
      </c>
      <c r="F1024" t="s">
        <v>110</v>
      </c>
      <c r="G1024" s="25" t="s">
        <v>76</v>
      </c>
      <c r="J1024" s="2"/>
      <c r="K1024" s="22" t="str">
        <f>IF(ISNUMBER(AVERAGEIFS(Observed!K$2:K$10000,Observed!$A$2:$A$10000,$A1024,Observed!$C$2:$C$10000,$C1024)),AVERAGEIFS(Observed!K$2:K$10000,Observed!$A$2:$A$10000,$A1024,Observed!$C$2:$C$10000,$C1024),"")</f>
        <v/>
      </c>
      <c r="L1024" s="23" t="str">
        <f>IF(ISNUMBER(AVERAGEIFS(Observed!L$2:L$10000,Observed!$A$2:$A$10000,$A1024,Observed!$C$2:$C$10000,$C1024)),AVERAGEIFS(Observed!L$2:L$10000,Observed!$A$2:$A$10000,$A1024,Observed!$C$2:$C$10000,$C1024),"")</f>
        <v/>
      </c>
      <c r="M1024" s="23" t="str">
        <f>IF(ISNUMBER(AVERAGEIFS(Observed!M$2:M$10000,Observed!$A$2:$A$10000,$A1024,Observed!$C$2:$C$10000,$C1024)),AVERAGEIFS(Observed!M$2:M$10000,Observed!$A$2:$A$10000,$A1024,Observed!$C$2:$C$10000,$C1024),"")</f>
        <v/>
      </c>
      <c r="N1024" s="23" t="str">
        <f>IF(ISNUMBER(AVERAGEIFS(Observed!N$2:N$10000,Observed!$A$2:$A$10000,$A1024,Observed!$C$2:$C$10000,$C1024)),AVERAGEIFS(Observed!N$2:N$10000,Observed!$A$2:$A$10000,$A1024,Observed!$C$2:$C$10000,$C1024),"")</f>
        <v/>
      </c>
      <c r="O1024" s="23" t="str">
        <f>IF(ISNUMBER(AVERAGEIFS(Observed!O$2:O$10000,Observed!$A$2:$A$10000,$A1024,Observed!$C$2:$C$10000,$C1024)),AVERAGEIFS(Observed!O$2:O$10000,Observed!$A$2:$A$10000,$A1024,Observed!$C$2:$C$10000,$C1024),"")</f>
        <v/>
      </c>
      <c r="P1024" s="24" t="str">
        <f>IF(ISNUMBER(AVERAGEIFS(Observed!P$2:P$10000,Observed!$A$2:$A$10000,$A1024,Observed!$C$2:$C$10000,$C1024)),AVERAGEIFS(Observed!P$2:P$10000,Observed!$A$2:$A$10000,$A1024,Observed!$C$2:$C$10000,$C1024),"")</f>
        <v/>
      </c>
      <c r="Q1024" s="24" t="str">
        <f>IF(ISNUMBER(AVERAGEIFS(Observed!Q$2:Q$10000,Observed!$A$2:$A$10000,$A1024,Observed!$C$2:$C$10000,$C1024)),AVERAGEIFS(Observed!Q$2:Q$10000,Observed!$A$2:$A$10000,$A1024,Observed!$C$2:$C$10000,$C1024),"")</f>
        <v/>
      </c>
      <c r="R1024" s="24" t="str">
        <f>IF(ISNUMBER(AVERAGEIFS(Observed!R$2:R$10000,Observed!$A$2:$A$10000,$A1024,Observed!$C$2:$C$10000,$C1024)),AVERAGEIFS(Observed!R$2:R$10000,Observed!$A$2:$A$10000,$A1024,Observed!$C$2:$C$10000,$C1024),"")</f>
        <v/>
      </c>
      <c r="S1024" s="22" t="str">
        <f>IF(ISNUMBER(AVERAGEIFS(Observed!S$2:S$10000,Observed!$A$2:$A$10000,$A1024,Observed!$C$2:$C$10000,$C1024)),AVERAGEIFS(Observed!S$2:S$10000,Observed!$A$2:$A$10000,$A1024,Observed!$C$2:$C$10000,$C1024),"")</f>
        <v/>
      </c>
      <c r="T1024" s="23" t="str">
        <f>IF(ISNUMBER(AVERAGEIFS(Observed!T$2:T$10000,Observed!$A$2:$A$10000,$A1024,Observed!$C$2:$C$10000,$C1024)),AVERAGEIFS(Observed!T$2:T$10000,Observed!$A$2:$A$10000,$A1024,Observed!$C$2:$C$10000,$C1024),"")</f>
        <v/>
      </c>
      <c r="U1024" s="23" t="str">
        <f>IF(ISNUMBER(AVERAGEIFS(Observed!U$2:U$10000,Observed!$A$2:$A$10000,$A1024,Observed!$C$2:$C$10000,$C1024)),AVERAGEIFS(Observed!U$2:U$10000,Observed!$A$2:$A$10000,$A1024,Observed!$C$2:$C$10000,$C1024),"")</f>
        <v/>
      </c>
      <c r="V1024" s="23" t="str">
        <f>IF(ISNUMBER(AVERAGEIFS(Observed!V$2:V$10000,Observed!$A$2:$A$10000,$A1024,Observed!$C$2:$C$10000,$C1024)),AVERAGEIFS(Observed!V$2:V$10000,Observed!$A$2:$A$10000,$A1024,Observed!$C$2:$C$10000,$C1024),"")</f>
        <v/>
      </c>
      <c r="W1024" s="23" t="str">
        <f>IF(ISNUMBER(AVERAGEIFS(Observed!W$2:W$10000,Observed!$A$2:$A$10000,$A1024,Observed!$C$2:$C$10000,$C1024)),AVERAGEIFS(Observed!W$2:W$10000,Observed!$A$2:$A$10000,$A1024,Observed!$C$2:$C$10000,$C1024),"")</f>
        <v/>
      </c>
      <c r="X1024" s="23" t="str">
        <f>IF(ISNUMBER(AVERAGEIFS(Observed!X$2:X$10000,Observed!$A$2:$A$10000,$A1024,Observed!$C$2:$C$10000,$C1024)),AVERAGEIFS(Observed!X$2:X$10000,Observed!$A$2:$A$10000,$A1024,Observed!$C$2:$C$10000,$C1024),"")</f>
        <v/>
      </c>
      <c r="Y1024" s="23" t="str">
        <f>IF(ISNUMBER(AVERAGEIFS(Observed!Y$2:Y$10000,Observed!$A$2:$A$10000,$A1024,Observed!$C$2:$C$10000,$C1024)),AVERAGEIFS(Observed!Y$2:Y$10000,Observed!$A$2:$A$10000,$A1024,Observed!$C$2:$C$10000,$C1024),"")</f>
        <v/>
      </c>
      <c r="Z1024" s="23" t="str">
        <f>IF(ISNUMBER(AVERAGEIFS(Observed!Z$2:Z$10000,Observed!$A$2:$A$10000,$A1024,Observed!$C$2:$C$10000,$C1024)),AVERAGEIFS(Observed!Z$2:Z$10000,Observed!$A$2:$A$10000,$A1024,Observed!$C$2:$C$10000,$C1024),"")</f>
        <v/>
      </c>
      <c r="AA1024" s="23" t="str">
        <f>IF(ISNUMBER(AVERAGEIFS(Observed!AA$2:AA$10000,Observed!$A$2:$A$10000,$A1024,Observed!$C$2:$C$10000,$C1024)),AVERAGEIFS(Observed!AA$2:AA$10000,Observed!$A$2:$A$10000,$A1024,Observed!$C$2:$C$10000,$C1024),"")</f>
        <v/>
      </c>
      <c r="AB1024" s="23" t="str">
        <f>IF(ISNUMBER(AVERAGEIFS(Observed!AB$2:AB$10000,Observed!$A$2:$A$10000,$A1024,Observed!$C$2:$C$10000,$C1024)),AVERAGEIFS(Observed!AB$2:AB$10000,Observed!$A$2:$A$10000,$A1024,Observed!$C$2:$C$10000,$C1024),"")</f>
        <v/>
      </c>
      <c r="AC1024" s="23" t="str">
        <f>IF(ISNUMBER(AVERAGEIFS(Observed!AC$2:AC$10000,Observed!$A$2:$A$10000,$A1024,Observed!$C$2:$C$10000,$C1024)),AVERAGEIFS(Observed!AC$2:AC$10000,Observed!$A$2:$A$10000,$A1024,Observed!$C$2:$C$10000,$C1024),"")</f>
        <v/>
      </c>
      <c r="AD1024" s="23" t="str">
        <f>IF(ISNUMBER(AVERAGEIFS(Observed!AD$2:AD$10000,Observed!$A$2:$A$10000,$A1024,Observed!$C$2:$C$10000,$C1024)),AVERAGEIFS(Observed!AD$2:AD$10000,Observed!$A$2:$A$10000,$A1024,Observed!$C$2:$C$10000,$C1024),"")</f>
        <v/>
      </c>
      <c r="AE1024" s="24" t="str">
        <f>IF(ISNUMBER(AVERAGEIFS(Observed!AE$2:AE$10000,Observed!$A$2:$A$10000,$A1024,Observed!$C$2:$C$10000,$C1024)),AVERAGEIFS(Observed!AE$2:AE$10000,Observed!$A$2:$A$10000,$A1024,Observed!$C$2:$C$10000,$C1024),"")</f>
        <v/>
      </c>
      <c r="AF1024" s="24" t="str">
        <f>IF(ISNUMBER(AVERAGEIFS(Observed!AF$2:AF$10000,Observed!$A$2:$A$10000,$A1024,Observed!$C$2:$C$10000,$C1024)),AVERAGEIFS(Observed!AF$2:AF$10000,Observed!$A$2:$A$10000,$A1024,Observed!$C$2:$C$10000,$C1024),"")</f>
        <v/>
      </c>
      <c r="AG1024" s="23" t="str">
        <f>IF(ISNUMBER(AVERAGEIFS(Observed!AG$2:AG$10000,Observed!$A$2:$A$10000,$A1024,Observed!$C$2:$C$10000,$C1024)),AVERAGEIFS(Observed!AG$2:AG$10000,Observed!$A$2:$A$10000,$A1024,Observed!$C$2:$C$10000,$C1024),"")</f>
        <v/>
      </c>
      <c r="AH1024" s="23" t="str">
        <f>IF(ISNUMBER(AVERAGEIFS(Observed!AH$2:AH$10000,Observed!$A$2:$A$10000,$A1024,Observed!$C$2:$C$10000,$C1024)),AVERAGEIFS(Observed!AH$2:AH$10000,Observed!$A$2:$A$10000,$A1024,Observed!$C$2:$C$10000,$C1024),"")</f>
        <v/>
      </c>
      <c r="AI1024" s="22" t="str">
        <f>IF(ISNUMBER(AVERAGEIFS(Observed!AI$2:AI$10000,Observed!$A$2:$A$10000,$A1024,Observed!$C$2:$C$10000,$C1024)),AVERAGEIFS(Observed!AI$2:AI$10000,Observed!$A$2:$A$10000,$A1024,Observed!$C$2:$C$10000,$C1024),"")</f>
        <v/>
      </c>
      <c r="AJ1024" s="23">
        <f>IF(ISNUMBER(AVERAGEIFS(Observed!AJ$2:AJ$10000,Observed!$A$2:$A$10000,$A1024,Observed!$C$2:$C$10000,$C1024)),AVERAGEIFS(Observed!AJ$2:AJ$10000,Observed!$A$2:$A$10000,$A1024,Observed!$C$2:$C$10000,$C1024),"")</f>
        <v>21.22</v>
      </c>
      <c r="AK1024" s="23" t="str">
        <f>IF(ISNUMBER(AVERAGEIFS(Observed!AK$2:AK$10000,Observed!$A$2:$A$10000,$A1024,Observed!$C$2:$C$10000,$C1024)),AVERAGEIFS(Observed!AK$2:AK$10000,Observed!$A$2:$A$10000,$A1024,Observed!$C$2:$C$10000,$C1024),"")</f>
        <v/>
      </c>
      <c r="AL1024" s="23" t="str">
        <f>IF(ISNUMBER(AVERAGEIFS(Observed!AL$2:AL$10000,Observed!$A$2:$A$10000,$A1024,Observed!$C$2:$C$10000,$C1024)),AVERAGEIFS(Observed!AL$2:AL$10000,Observed!$A$2:$A$10000,$A1024,Observed!$C$2:$C$10000,$C1024),"")</f>
        <v/>
      </c>
      <c r="AM1024" s="23" t="str">
        <f>IF(ISNUMBER(AVERAGEIFS(Observed!AM$2:AM$10000,Observed!$A$2:$A$10000,$A1024,Observed!$C$2:$C$10000,$C1024)),AVERAGEIFS(Observed!AM$2:AM$10000,Observed!$A$2:$A$10000,$A1024,Observed!$C$2:$C$10000,$C1024),"")</f>
        <v/>
      </c>
      <c r="AN1024" s="23" t="str">
        <f>IF(ISNUMBER(AVERAGEIFS(Observed!AN$2:AN$10000,Observed!$A$2:$A$10000,$A1024,Observed!$C$2:$C$10000,$C1024)),AVERAGEIFS(Observed!AN$2:AN$10000,Observed!$A$2:$A$10000,$A1024,Observed!$C$2:$C$10000,$C1024),"")</f>
        <v/>
      </c>
      <c r="AO1024" s="2">
        <f>COUNTIFS(Observed!$A$2:$A$10000,$A1024,Observed!$C$2:$C$10000,$C1024)</f>
        <v>5</v>
      </c>
      <c r="AP1024" s="2">
        <f t="shared" si="19"/>
        <v>1</v>
      </c>
    </row>
    <row r="1025" spans="1:42" x14ac:dyDescent="0.25">
      <c r="A1025" t="s">
        <v>96</v>
      </c>
      <c r="B1025" t="s">
        <v>30</v>
      </c>
      <c r="C1025" s="20">
        <v>40939</v>
      </c>
      <c r="D1025">
        <v>1</v>
      </c>
      <c r="F1025" t="s">
        <v>110</v>
      </c>
      <c r="G1025" s="25" t="s">
        <v>76</v>
      </c>
      <c r="J1025" s="2"/>
      <c r="K1025" s="22" t="str">
        <f>IF(ISNUMBER(AVERAGEIFS(Observed!K$2:K$10000,Observed!$A$2:$A$10000,$A1025,Observed!$C$2:$C$10000,$C1025)),AVERAGEIFS(Observed!K$2:K$10000,Observed!$A$2:$A$10000,$A1025,Observed!$C$2:$C$10000,$C1025),"")</f>
        <v/>
      </c>
      <c r="L1025" s="23" t="str">
        <f>IF(ISNUMBER(AVERAGEIFS(Observed!L$2:L$10000,Observed!$A$2:$A$10000,$A1025,Observed!$C$2:$C$10000,$C1025)),AVERAGEIFS(Observed!L$2:L$10000,Observed!$A$2:$A$10000,$A1025,Observed!$C$2:$C$10000,$C1025),"")</f>
        <v/>
      </c>
      <c r="M1025" s="23" t="str">
        <f>IF(ISNUMBER(AVERAGEIFS(Observed!M$2:M$10000,Observed!$A$2:$A$10000,$A1025,Observed!$C$2:$C$10000,$C1025)),AVERAGEIFS(Observed!M$2:M$10000,Observed!$A$2:$A$10000,$A1025,Observed!$C$2:$C$10000,$C1025),"")</f>
        <v/>
      </c>
      <c r="N1025" s="23" t="str">
        <f>IF(ISNUMBER(AVERAGEIFS(Observed!N$2:N$10000,Observed!$A$2:$A$10000,$A1025,Observed!$C$2:$C$10000,$C1025)),AVERAGEIFS(Observed!N$2:N$10000,Observed!$A$2:$A$10000,$A1025,Observed!$C$2:$C$10000,$C1025),"")</f>
        <v/>
      </c>
      <c r="O1025" s="23" t="str">
        <f>IF(ISNUMBER(AVERAGEIFS(Observed!O$2:O$10000,Observed!$A$2:$A$10000,$A1025,Observed!$C$2:$C$10000,$C1025)),AVERAGEIFS(Observed!O$2:O$10000,Observed!$A$2:$A$10000,$A1025,Observed!$C$2:$C$10000,$C1025),"")</f>
        <v/>
      </c>
      <c r="P1025" s="24" t="str">
        <f>IF(ISNUMBER(AVERAGEIFS(Observed!P$2:P$10000,Observed!$A$2:$A$10000,$A1025,Observed!$C$2:$C$10000,$C1025)),AVERAGEIFS(Observed!P$2:P$10000,Observed!$A$2:$A$10000,$A1025,Observed!$C$2:$C$10000,$C1025),"")</f>
        <v/>
      </c>
      <c r="Q1025" s="24" t="str">
        <f>IF(ISNUMBER(AVERAGEIFS(Observed!Q$2:Q$10000,Observed!$A$2:$A$10000,$A1025,Observed!$C$2:$C$10000,$C1025)),AVERAGEIFS(Observed!Q$2:Q$10000,Observed!$A$2:$A$10000,$A1025,Observed!$C$2:$C$10000,$C1025),"")</f>
        <v/>
      </c>
      <c r="R1025" s="24" t="str">
        <f>IF(ISNUMBER(AVERAGEIFS(Observed!R$2:R$10000,Observed!$A$2:$A$10000,$A1025,Observed!$C$2:$C$10000,$C1025)),AVERAGEIFS(Observed!R$2:R$10000,Observed!$A$2:$A$10000,$A1025,Observed!$C$2:$C$10000,$C1025),"")</f>
        <v/>
      </c>
      <c r="S1025" s="22" t="str">
        <f>IF(ISNUMBER(AVERAGEIFS(Observed!S$2:S$10000,Observed!$A$2:$A$10000,$A1025,Observed!$C$2:$C$10000,$C1025)),AVERAGEIFS(Observed!S$2:S$10000,Observed!$A$2:$A$10000,$A1025,Observed!$C$2:$C$10000,$C1025),"")</f>
        <v/>
      </c>
      <c r="T1025" s="23" t="str">
        <f>IF(ISNUMBER(AVERAGEIFS(Observed!T$2:T$10000,Observed!$A$2:$A$10000,$A1025,Observed!$C$2:$C$10000,$C1025)),AVERAGEIFS(Observed!T$2:T$10000,Observed!$A$2:$A$10000,$A1025,Observed!$C$2:$C$10000,$C1025),"")</f>
        <v/>
      </c>
      <c r="U1025" s="23" t="str">
        <f>IF(ISNUMBER(AVERAGEIFS(Observed!U$2:U$10000,Observed!$A$2:$A$10000,$A1025,Observed!$C$2:$C$10000,$C1025)),AVERAGEIFS(Observed!U$2:U$10000,Observed!$A$2:$A$10000,$A1025,Observed!$C$2:$C$10000,$C1025),"")</f>
        <v/>
      </c>
      <c r="V1025" s="23" t="str">
        <f>IF(ISNUMBER(AVERAGEIFS(Observed!V$2:V$10000,Observed!$A$2:$A$10000,$A1025,Observed!$C$2:$C$10000,$C1025)),AVERAGEIFS(Observed!V$2:V$10000,Observed!$A$2:$A$10000,$A1025,Observed!$C$2:$C$10000,$C1025),"")</f>
        <v/>
      </c>
      <c r="W1025" s="23" t="str">
        <f>IF(ISNUMBER(AVERAGEIFS(Observed!W$2:W$10000,Observed!$A$2:$A$10000,$A1025,Observed!$C$2:$C$10000,$C1025)),AVERAGEIFS(Observed!W$2:W$10000,Observed!$A$2:$A$10000,$A1025,Observed!$C$2:$C$10000,$C1025),"")</f>
        <v/>
      </c>
      <c r="X1025" s="23" t="str">
        <f>IF(ISNUMBER(AVERAGEIFS(Observed!X$2:X$10000,Observed!$A$2:$A$10000,$A1025,Observed!$C$2:$C$10000,$C1025)),AVERAGEIFS(Observed!X$2:X$10000,Observed!$A$2:$A$10000,$A1025,Observed!$C$2:$C$10000,$C1025),"")</f>
        <v/>
      </c>
      <c r="Y1025" s="23" t="str">
        <f>IF(ISNUMBER(AVERAGEIFS(Observed!Y$2:Y$10000,Observed!$A$2:$A$10000,$A1025,Observed!$C$2:$C$10000,$C1025)),AVERAGEIFS(Observed!Y$2:Y$10000,Observed!$A$2:$A$10000,$A1025,Observed!$C$2:$C$10000,$C1025),"")</f>
        <v/>
      </c>
      <c r="Z1025" s="23" t="str">
        <f>IF(ISNUMBER(AVERAGEIFS(Observed!Z$2:Z$10000,Observed!$A$2:$A$10000,$A1025,Observed!$C$2:$C$10000,$C1025)),AVERAGEIFS(Observed!Z$2:Z$10000,Observed!$A$2:$A$10000,$A1025,Observed!$C$2:$C$10000,$C1025),"")</f>
        <v/>
      </c>
      <c r="AA1025" s="23" t="str">
        <f>IF(ISNUMBER(AVERAGEIFS(Observed!AA$2:AA$10000,Observed!$A$2:$A$10000,$A1025,Observed!$C$2:$C$10000,$C1025)),AVERAGEIFS(Observed!AA$2:AA$10000,Observed!$A$2:$A$10000,$A1025,Observed!$C$2:$C$10000,$C1025),"")</f>
        <v/>
      </c>
      <c r="AB1025" s="23" t="str">
        <f>IF(ISNUMBER(AVERAGEIFS(Observed!AB$2:AB$10000,Observed!$A$2:$A$10000,$A1025,Observed!$C$2:$C$10000,$C1025)),AVERAGEIFS(Observed!AB$2:AB$10000,Observed!$A$2:$A$10000,$A1025,Observed!$C$2:$C$10000,$C1025),"")</f>
        <v/>
      </c>
      <c r="AC1025" s="23" t="str">
        <f>IF(ISNUMBER(AVERAGEIFS(Observed!AC$2:AC$10000,Observed!$A$2:$A$10000,$A1025,Observed!$C$2:$C$10000,$C1025)),AVERAGEIFS(Observed!AC$2:AC$10000,Observed!$A$2:$A$10000,$A1025,Observed!$C$2:$C$10000,$C1025),"")</f>
        <v/>
      </c>
      <c r="AD1025" s="23" t="str">
        <f>IF(ISNUMBER(AVERAGEIFS(Observed!AD$2:AD$10000,Observed!$A$2:$A$10000,$A1025,Observed!$C$2:$C$10000,$C1025)),AVERAGEIFS(Observed!AD$2:AD$10000,Observed!$A$2:$A$10000,$A1025,Observed!$C$2:$C$10000,$C1025),"")</f>
        <v/>
      </c>
      <c r="AE1025" s="24" t="str">
        <f>IF(ISNUMBER(AVERAGEIFS(Observed!AE$2:AE$10000,Observed!$A$2:$A$10000,$A1025,Observed!$C$2:$C$10000,$C1025)),AVERAGEIFS(Observed!AE$2:AE$10000,Observed!$A$2:$A$10000,$A1025,Observed!$C$2:$C$10000,$C1025),"")</f>
        <v/>
      </c>
      <c r="AF1025" s="24" t="str">
        <f>IF(ISNUMBER(AVERAGEIFS(Observed!AF$2:AF$10000,Observed!$A$2:$A$10000,$A1025,Observed!$C$2:$C$10000,$C1025)),AVERAGEIFS(Observed!AF$2:AF$10000,Observed!$A$2:$A$10000,$A1025,Observed!$C$2:$C$10000,$C1025),"")</f>
        <v/>
      </c>
      <c r="AG1025" s="23" t="str">
        <f>IF(ISNUMBER(AVERAGEIFS(Observed!AG$2:AG$10000,Observed!$A$2:$A$10000,$A1025,Observed!$C$2:$C$10000,$C1025)),AVERAGEIFS(Observed!AG$2:AG$10000,Observed!$A$2:$A$10000,$A1025,Observed!$C$2:$C$10000,$C1025),"")</f>
        <v/>
      </c>
      <c r="AH1025" s="23" t="str">
        <f>IF(ISNUMBER(AVERAGEIFS(Observed!AH$2:AH$10000,Observed!$A$2:$A$10000,$A1025,Observed!$C$2:$C$10000,$C1025)),AVERAGEIFS(Observed!AH$2:AH$10000,Observed!$A$2:$A$10000,$A1025,Observed!$C$2:$C$10000,$C1025),"")</f>
        <v/>
      </c>
      <c r="AI1025" s="22" t="str">
        <f>IF(ISNUMBER(AVERAGEIFS(Observed!AI$2:AI$10000,Observed!$A$2:$A$10000,$A1025,Observed!$C$2:$C$10000,$C1025)),AVERAGEIFS(Observed!AI$2:AI$10000,Observed!$A$2:$A$10000,$A1025,Observed!$C$2:$C$10000,$C1025),"")</f>
        <v/>
      </c>
      <c r="AJ1025" s="23">
        <f>IF(ISNUMBER(AVERAGEIFS(Observed!AJ$2:AJ$10000,Observed!$A$2:$A$10000,$A1025,Observed!$C$2:$C$10000,$C1025)),AVERAGEIFS(Observed!AJ$2:AJ$10000,Observed!$A$2:$A$10000,$A1025,Observed!$C$2:$C$10000,$C1025),"")</f>
        <v>23.880000000000003</v>
      </c>
      <c r="AK1025" s="23" t="str">
        <f>IF(ISNUMBER(AVERAGEIFS(Observed!AK$2:AK$10000,Observed!$A$2:$A$10000,$A1025,Observed!$C$2:$C$10000,$C1025)),AVERAGEIFS(Observed!AK$2:AK$10000,Observed!$A$2:$A$10000,$A1025,Observed!$C$2:$C$10000,$C1025),"")</f>
        <v/>
      </c>
      <c r="AL1025" s="23" t="str">
        <f>IF(ISNUMBER(AVERAGEIFS(Observed!AL$2:AL$10000,Observed!$A$2:$A$10000,$A1025,Observed!$C$2:$C$10000,$C1025)),AVERAGEIFS(Observed!AL$2:AL$10000,Observed!$A$2:$A$10000,$A1025,Observed!$C$2:$C$10000,$C1025),"")</f>
        <v/>
      </c>
      <c r="AM1025" s="23" t="str">
        <f>IF(ISNUMBER(AVERAGEIFS(Observed!AM$2:AM$10000,Observed!$A$2:$A$10000,$A1025,Observed!$C$2:$C$10000,$C1025)),AVERAGEIFS(Observed!AM$2:AM$10000,Observed!$A$2:$A$10000,$A1025,Observed!$C$2:$C$10000,$C1025),"")</f>
        <v/>
      </c>
      <c r="AN1025" s="23" t="str">
        <f>IF(ISNUMBER(AVERAGEIFS(Observed!AN$2:AN$10000,Observed!$A$2:$A$10000,$A1025,Observed!$C$2:$C$10000,$C1025)),AVERAGEIFS(Observed!AN$2:AN$10000,Observed!$A$2:$A$10000,$A1025,Observed!$C$2:$C$10000,$C1025),"")</f>
        <v/>
      </c>
      <c r="AO1025" s="2">
        <f>COUNTIFS(Observed!$A$2:$A$10000,$A1025,Observed!$C$2:$C$10000,$C1025)</f>
        <v>5</v>
      </c>
      <c r="AP1025" s="2">
        <f t="shared" si="19"/>
        <v>1</v>
      </c>
    </row>
    <row r="1026" spans="1:42" x14ac:dyDescent="0.25">
      <c r="A1026" t="s">
        <v>96</v>
      </c>
      <c r="B1026" t="s">
        <v>30</v>
      </c>
      <c r="C1026" s="20">
        <v>40946</v>
      </c>
      <c r="D1026">
        <v>1</v>
      </c>
      <c r="F1026" t="s">
        <v>110</v>
      </c>
      <c r="G1026" s="25" t="s">
        <v>76</v>
      </c>
      <c r="J1026" s="2"/>
      <c r="K1026" s="22" t="str">
        <f>IF(ISNUMBER(AVERAGEIFS(Observed!K$2:K$10000,Observed!$A$2:$A$10000,$A1026,Observed!$C$2:$C$10000,$C1026)),AVERAGEIFS(Observed!K$2:K$10000,Observed!$A$2:$A$10000,$A1026,Observed!$C$2:$C$10000,$C1026),"")</f>
        <v/>
      </c>
      <c r="L1026" s="23" t="str">
        <f>IF(ISNUMBER(AVERAGEIFS(Observed!L$2:L$10000,Observed!$A$2:$A$10000,$A1026,Observed!$C$2:$C$10000,$C1026)),AVERAGEIFS(Observed!L$2:L$10000,Observed!$A$2:$A$10000,$A1026,Observed!$C$2:$C$10000,$C1026),"")</f>
        <v/>
      </c>
      <c r="M1026" s="23" t="str">
        <f>IF(ISNUMBER(AVERAGEIFS(Observed!M$2:M$10000,Observed!$A$2:$A$10000,$A1026,Observed!$C$2:$C$10000,$C1026)),AVERAGEIFS(Observed!M$2:M$10000,Observed!$A$2:$A$10000,$A1026,Observed!$C$2:$C$10000,$C1026),"")</f>
        <v/>
      </c>
      <c r="N1026" s="23" t="str">
        <f>IF(ISNUMBER(AVERAGEIFS(Observed!N$2:N$10000,Observed!$A$2:$A$10000,$A1026,Observed!$C$2:$C$10000,$C1026)),AVERAGEIFS(Observed!N$2:N$10000,Observed!$A$2:$A$10000,$A1026,Observed!$C$2:$C$10000,$C1026),"")</f>
        <v/>
      </c>
      <c r="O1026" s="23" t="str">
        <f>IF(ISNUMBER(AVERAGEIFS(Observed!O$2:O$10000,Observed!$A$2:$A$10000,$A1026,Observed!$C$2:$C$10000,$C1026)),AVERAGEIFS(Observed!O$2:O$10000,Observed!$A$2:$A$10000,$A1026,Observed!$C$2:$C$10000,$C1026),"")</f>
        <v/>
      </c>
      <c r="P1026" s="24" t="str">
        <f>IF(ISNUMBER(AVERAGEIFS(Observed!P$2:P$10000,Observed!$A$2:$A$10000,$A1026,Observed!$C$2:$C$10000,$C1026)),AVERAGEIFS(Observed!P$2:P$10000,Observed!$A$2:$A$10000,$A1026,Observed!$C$2:$C$10000,$C1026),"")</f>
        <v/>
      </c>
      <c r="Q1026" s="24" t="str">
        <f>IF(ISNUMBER(AVERAGEIFS(Observed!Q$2:Q$10000,Observed!$A$2:$A$10000,$A1026,Observed!$C$2:$C$10000,$C1026)),AVERAGEIFS(Observed!Q$2:Q$10000,Observed!$A$2:$A$10000,$A1026,Observed!$C$2:$C$10000,$C1026),"")</f>
        <v/>
      </c>
      <c r="R1026" s="24" t="str">
        <f>IF(ISNUMBER(AVERAGEIFS(Observed!R$2:R$10000,Observed!$A$2:$A$10000,$A1026,Observed!$C$2:$C$10000,$C1026)),AVERAGEIFS(Observed!R$2:R$10000,Observed!$A$2:$A$10000,$A1026,Observed!$C$2:$C$10000,$C1026),"")</f>
        <v/>
      </c>
      <c r="S1026" s="22" t="str">
        <f>IF(ISNUMBER(AVERAGEIFS(Observed!S$2:S$10000,Observed!$A$2:$A$10000,$A1026,Observed!$C$2:$C$10000,$C1026)),AVERAGEIFS(Observed!S$2:S$10000,Observed!$A$2:$A$10000,$A1026,Observed!$C$2:$C$10000,$C1026),"")</f>
        <v/>
      </c>
      <c r="T1026" s="23" t="str">
        <f>IF(ISNUMBER(AVERAGEIFS(Observed!T$2:T$10000,Observed!$A$2:$A$10000,$A1026,Observed!$C$2:$C$10000,$C1026)),AVERAGEIFS(Observed!T$2:T$10000,Observed!$A$2:$A$10000,$A1026,Observed!$C$2:$C$10000,$C1026),"")</f>
        <v/>
      </c>
      <c r="U1026" s="23" t="str">
        <f>IF(ISNUMBER(AVERAGEIFS(Observed!U$2:U$10000,Observed!$A$2:$A$10000,$A1026,Observed!$C$2:$C$10000,$C1026)),AVERAGEIFS(Observed!U$2:U$10000,Observed!$A$2:$A$10000,$A1026,Observed!$C$2:$C$10000,$C1026),"")</f>
        <v/>
      </c>
      <c r="V1026" s="23" t="str">
        <f>IF(ISNUMBER(AVERAGEIFS(Observed!V$2:V$10000,Observed!$A$2:$A$10000,$A1026,Observed!$C$2:$C$10000,$C1026)),AVERAGEIFS(Observed!V$2:V$10000,Observed!$A$2:$A$10000,$A1026,Observed!$C$2:$C$10000,$C1026),"")</f>
        <v/>
      </c>
      <c r="W1026" s="23" t="str">
        <f>IF(ISNUMBER(AVERAGEIFS(Observed!W$2:W$10000,Observed!$A$2:$A$10000,$A1026,Observed!$C$2:$C$10000,$C1026)),AVERAGEIFS(Observed!W$2:W$10000,Observed!$A$2:$A$10000,$A1026,Observed!$C$2:$C$10000,$C1026),"")</f>
        <v/>
      </c>
      <c r="X1026" s="23" t="str">
        <f>IF(ISNUMBER(AVERAGEIFS(Observed!X$2:X$10000,Observed!$A$2:$A$10000,$A1026,Observed!$C$2:$C$10000,$C1026)),AVERAGEIFS(Observed!X$2:X$10000,Observed!$A$2:$A$10000,$A1026,Observed!$C$2:$C$10000,$C1026),"")</f>
        <v/>
      </c>
      <c r="Y1026" s="23" t="str">
        <f>IF(ISNUMBER(AVERAGEIFS(Observed!Y$2:Y$10000,Observed!$A$2:$A$10000,$A1026,Observed!$C$2:$C$10000,$C1026)),AVERAGEIFS(Observed!Y$2:Y$10000,Observed!$A$2:$A$10000,$A1026,Observed!$C$2:$C$10000,$C1026),"")</f>
        <v/>
      </c>
      <c r="Z1026" s="23" t="str">
        <f>IF(ISNUMBER(AVERAGEIFS(Observed!Z$2:Z$10000,Observed!$A$2:$A$10000,$A1026,Observed!$C$2:$C$10000,$C1026)),AVERAGEIFS(Observed!Z$2:Z$10000,Observed!$A$2:$A$10000,$A1026,Observed!$C$2:$C$10000,$C1026),"")</f>
        <v/>
      </c>
      <c r="AA1026" s="23" t="str">
        <f>IF(ISNUMBER(AVERAGEIFS(Observed!AA$2:AA$10000,Observed!$A$2:$A$10000,$A1026,Observed!$C$2:$C$10000,$C1026)),AVERAGEIFS(Observed!AA$2:AA$10000,Observed!$A$2:$A$10000,$A1026,Observed!$C$2:$C$10000,$C1026),"")</f>
        <v/>
      </c>
      <c r="AB1026" s="23" t="str">
        <f>IF(ISNUMBER(AVERAGEIFS(Observed!AB$2:AB$10000,Observed!$A$2:$A$10000,$A1026,Observed!$C$2:$C$10000,$C1026)),AVERAGEIFS(Observed!AB$2:AB$10000,Observed!$A$2:$A$10000,$A1026,Observed!$C$2:$C$10000,$C1026),"")</f>
        <v/>
      </c>
      <c r="AC1026" s="23" t="str">
        <f>IF(ISNUMBER(AVERAGEIFS(Observed!AC$2:AC$10000,Observed!$A$2:$A$10000,$A1026,Observed!$C$2:$C$10000,$C1026)),AVERAGEIFS(Observed!AC$2:AC$10000,Observed!$A$2:$A$10000,$A1026,Observed!$C$2:$C$10000,$C1026),"")</f>
        <v/>
      </c>
      <c r="AD1026" s="23" t="str">
        <f>IF(ISNUMBER(AVERAGEIFS(Observed!AD$2:AD$10000,Observed!$A$2:$A$10000,$A1026,Observed!$C$2:$C$10000,$C1026)),AVERAGEIFS(Observed!AD$2:AD$10000,Observed!$A$2:$A$10000,$A1026,Observed!$C$2:$C$10000,$C1026),"")</f>
        <v/>
      </c>
      <c r="AE1026" s="24" t="str">
        <f>IF(ISNUMBER(AVERAGEIFS(Observed!AE$2:AE$10000,Observed!$A$2:$A$10000,$A1026,Observed!$C$2:$C$10000,$C1026)),AVERAGEIFS(Observed!AE$2:AE$10000,Observed!$A$2:$A$10000,$A1026,Observed!$C$2:$C$10000,$C1026),"")</f>
        <v/>
      </c>
      <c r="AF1026" s="24" t="str">
        <f>IF(ISNUMBER(AVERAGEIFS(Observed!AF$2:AF$10000,Observed!$A$2:$A$10000,$A1026,Observed!$C$2:$C$10000,$C1026)),AVERAGEIFS(Observed!AF$2:AF$10000,Observed!$A$2:$A$10000,$A1026,Observed!$C$2:$C$10000,$C1026),"")</f>
        <v/>
      </c>
      <c r="AG1026" s="23" t="str">
        <f>IF(ISNUMBER(AVERAGEIFS(Observed!AG$2:AG$10000,Observed!$A$2:$A$10000,$A1026,Observed!$C$2:$C$10000,$C1026)),AVERAGEIFS(Observed!AG$2:AG$10000,Observed!$A$2:$A$10000,$A1026,Observed!$C$2:$C$10000,$C1026),"")</f>
        <v/>
      </c>
      <c r="AH1026" s="23" t="str">
        <f>IF(ISNUMBER(AVERAGEIFS(Observed!AH$2:AH$10000,Observed!$A$2:$A$10000,$A1026,Observed!$C$2:$C$10000,$C1026)),AVERAGEIFS(Observed!AH$2:AH$10000,Observed!$A$2:$A$10000,$A1026,Observed!$C$2:$C$10000,$C1026),"")</f>
        <v/>
      </c>
      <c r="AI1026" s="22" t="str">
        <f>IF(ISNUMBER(AVERAGEIFS(Observed!AI$2:AI$10000,Observed!$A$2:$A$10000,$A1026,Observed!$C$2:$C$10000,$C1026)),AVERAGEIFS(Observed!AI$2:AI$10000,Observed!$A$2:$A$10000,$A1026,Observed!$C$2:$C$10000,$C1026),"")</f>
        <v/>
      </c>
      <c r="AJ1026" s="23">
        <f>IF(ISNUMBER(AVERAGEIFS(Observed!AJ$2:AJ$10000,Observed!$A$2:$A$10000,$A1026,Observed!$C$2:$C$10000,$C1026)),AVERAGEIFS(Observed!AJ$2:AJ$10000,Observed!$A$2:$A$10000,$A1026,Observed!$C$2:$C$10000,$C1026),"")</f>
        <v>24.06</v>
      </c>
      <c r="AK1026" s="23" t="str">
        <f>IF(ISNUMBER(AVERAGEIFS(Observed!AK$2:AK$10000,Observed!$A$2:$A$10000,$A1026,Observed!$C$2:$C$10000,$C1026)),AVERAGEIFS(Observed!AK$2:AK$10000,Observed!$A$2:$A$10000,$A1026,Observed!$C$2:$C$10000,$C1026),"")</f>
        <v/>
      </c>
      <c r="AL1026" s="23" t="str">
        <f>IF(ISNUMBER(AVERAGEIFS(Observed!AL$2:AL$10000,Observed!$A$2:$A$10000,$A1026,Observed!$C$2:$C$10000,$C1026)),AVERAGEIFS(Observed!AL$2:AL$10000,Observed!$A$2:$A$10000,$A1026,Observed!$C$2:$C$10000,$C1026),"")</f>
        <v/>
      </c>
      <c r="AM1026" s="23" t="str">
        <f>IF(ISNUMBER(AVERAGEIFS(Observed!AM$2:AM$10000,Observed!$A$2:$A$10000,$A1026,Observed!$C$2:$C$10000,$C1026)),AVERAGEIFS(Observed!AM$2:AM$10000,Observed!$A$2:$A$10000,$A1026,Observed!$C$2:$C$10000,$C1026),"")</f>
        <v/>
      </c>
      <c r="AN1026" s="23" t="str">
        <f>IF(ISNUMBER(AVERAGEIFS(Observed!AN$2:AN$10000,Observed!$A$2:$A$10000,$A1026,Observed!$C$2:$C$10000,$C1026)),AVERAGEIFS(Observed!AN$2:AN$10000,Observed!$A$2:$A$10000,$A1026,Observed!$C$2:$C$10000,$C1026),"")</f>
        <v/>
      </c>
      <c r="AO1026" s="2">
        <f>COUNTIFS(Observed!$A$2:$A$10000,$A1026,Observed!$C$2:$C$10000,$C1026)</f>
        <v>5</v>
      </c>
      <c r="AP1026" s="2">
        <f t="shared" si="19"/>
        <v>1</v>
      </c>
    </row>
    <row r="1027" spans="1:42" x14ac:dyDescent="0.25">
      <c r="A1027" t="s">
        <v>96</v>
      </c>
      <c r="B1027" t="s">
        <v>30</v>
      </c>
      <c r="C1027" s="20">
        <v>40959</v>
      </c>
      <c r="D1027">
        <v>1</v>
      </c>
      <c r="F1027" t="s">
        <v>110</v>
      </c>
      <c r="G1027" s="25" t="s">
        <v>76</v>
      </c>
      <c r="J1027" s="2"/>
      <c r="K1027" s="22" t="str">
        <f>IF(ISNUMBER(AVERAGEIFS(Observed!K$2:K$10000,Observed!$A$2:$A$10000,$A1027,Observed!$C$2:$C$10000,$C1027)),AVERAGEIFS(Observed!K$2:K$10000,Observed!$A$2:$A$10000,$A1027,Observed!$C$2:$C$10000,$C1027),"")</f>
        <v/>
      </c>
      <c r="L1027" s="23" t="str">
        <f>IF(ISNUMBER(AVERAGEIFS(Observed!L$2:L$10000,Observed!$A$2:$A$10000,$A1027,Observed!$C$2:$C$10000,$C1027)),AVERAGEIFS(Observed!L$2:L$10000,Observed!$A$2:$A$10000,$A1027,Observed!$C$2:$C$10000,$C1027),"")</f>
        <v/>
      </c>
      <c r="M1027" s="23" t="str">
        <f>IF(ISNUMBER(AVERAGEIFS(Observed!M$2:M$10000,Observed!$A$2:$A$10000,$A1027,Observed!$C$2:$C$10000,$C1027)),AVERAGEIFS(Observed!M$2:M$10000,Observed!$A$2:$A$10000,$A1027,Observed!$C$2:$C$10000,$C1027),"")</f>
        <v/>
      </c>
      <c r="N1027" s="23" t="str">
        <f>IF(ISNUMBER(AVERAGEIFS(Observed!N$2:N$10000,Observed!$A$2:$A$10000,$A1027,Observed!$C$2:$C$10000,$C1027)),AVERAGEIFS(Observed!N$2:N$10000,Observed!$A$2:$A$10000,$A1027,Observed!$C$2:$C$10000,$C1027),"")</f>
        <v/>
      </c>
      <c r="O1027" s="23" t="str">
        <f>IF(ISNUMBER(AVERAGEIFS(Observed!O$2:O$10000,Observed!$A$2:$A$10000,$A1027,Observed!$C$2:$C$10000,$C1027)),AVERAGEIFS(Observed!O$2:O$10000,Observed!$A$2:$A$10000,$A1027,Observed!$C$2:$C$10000,$C1027),"")</f>
        <v/>
      </c>
      <c r="P1027" s="24" t="str">
        <f>IF(ISNUMBER(AVERAGEIFS(Observed!P$2:P$10000,Observed!$A$2:$A$10000,$A1027,Observed!$C$2:$C$10000,$C1027)),AVERAGEIFS(Observed!P$2:P$10000,Observed!$A$2:$A$10000,$A1027,Observed!$C$2:$C$10000,$C1027),"")</f>
        <v/>
      </c>
      <c r="Q1027" s="24" t="str">
        <f>IF(ISNUMBER(AVERAGEIFS(Observed!Q$2:Q$10000,Observed!$A$2:$A$10000,$A1027,Observed!$C$2:$C$10000,$C1027)),AVERAGEIFS(Observed!Q$2:Q$10000,Observed!$A$2:$A$10000,$A1027,Observed!$C$2:$C$10000,$C1027),"")</f>
        <v/>
      </c>
      <c r="R1027" s="24" t="str">
        <f>IF(ISNUMBER(AVERAGEIFS(Observed!R$2:R$10000,Observed!$A$2:$A$10000,$A1027,Observed!$C$2:$C$10000,$C1027)),AVERAGEIFS(Observed!R$2:R$10000,Observed!$A$2:$A$10000,$A1027,Observed!$C$2:$C$10000,$C1027),"")</f>
        <v/>
      </c>
      <c r="S1027" s="22" t="str">
        <f>IF(ISNUMBER(AVERAGEIFS(Observed!S$2:S$10000,Observed!$A$2:$A$10000,$A1027,Observed!$C$2:$C$10000,$C1027)),AVERAGEIFS(Observed!S$2:S$10000,Observed!$A$2:$A$10000,$A1027,Observed!$C$2:$C$10000,$C1027),"")</f>
        <v/>
      </c>
      <c r="T1027" s="23" t="str">
        <f>IF(ISNUMBER(AVERAGEIFS(Observed!T$2:T$10000,Observed!$A$2:$A$10000,$A1027,Observed!$C$2:$C$10000,$C1027)),AVERAGEIFS(Observed!T$2:T$10000,Observed!$A$2:$A$10000,$A1027,Observed!$C$2:$C$10000,$C1027),"")</f>
        <v/>
      </c>
      <c r="U1027" s="23" t="str">
        <f>IF(ISNUMBER(AVERAGEIFS(Observed!U$2:U$10000,Observed!$A$2:$A$10000,$A1027,Observed!$C$2:$C$10000,$C1027)),AVERAGEIFS(Observed!U$2:U$10000,Observed!$A$2:$A$10000,$A1027,Observed!$C$2:$C$10000,$C1027),"")</f>
        <v/>
      </c>
      <c r="V1027" s="23" t="str">
        <f>IF(ISNUMBER(AVERAGEIFS(Observed!V$2:V$10000,Observed!$A$2:$A$10000,$A1027,Observed!$C$2:$C$10000,$C1027)),AVERAGEIFS(Observed!V$2:V$10000,Observed!$A$2:$A$10000,$A1027,Observed!$C$2:$C$10000,$C1027),"")</f>
        <v/>
      </c>
      <c r="W1027" s="23" t="str">
        <f>IF(ISNUMBER(AVERAGEIFS(Observed!W$2:W$10000,Observed!$A$2:$A$10000,$A1027,Observed!$C$2:$C$10000,$C1027)),AVERAGEIFS(Observed!W$2:W$10000,Observed!$A$2:$A$10000,$A1027,Observed!$C$2:$C$10000,$C1027),"")</f>
        <v/>
      </c>
      <c r="X1027" s="23" t="str">
        <f>IF(ISNUMBER(AVERAGEIFS(Observed!X$2:X$10000,Observed!$A$2:$A$10000,$A1027,Observed!$C$2:$C$10000,$C1027)),AVERAGEIFS(Observed!X$2:X$10000,Observed!$A$2:$A$10000,$A1027,Observed!$C$2:$C$10000,$C1027),"")</f>
        <v/>
      </c>
      <c r="Y1027" s="23" t="str">
        <f>IF(ISNUMBER(AVERAGEIFS(Observed!Y$2:Y$10000,Observed!$A$2:$A$10000,$A1027,Observed!$C$2:$C$10000,$C1027)),AVERAGEIFS(Observed!Y$2:Y$10000,Observed!$A$2:$A$10000,$A1027,Observed!$C$2:$C$10000,$C1027),"")</f>
        <v/>
      </c>
      <c r="Z1027" s="23" t="str">
        <f>IF(ISNUMBER(AVERAGEIFS(Observed!Z$2:Z$10000,Observed!$A$2:$A$10000,$A1027,Observed!$C$2:$C$10000,$C1027)),AVERAGEIFS(Observed!Z$2:Z$10000,Observed!$A$2:$A$10000,$A1027,Observed!$C$2:$C$10000,$C1027),"")</f>
        <v/>
      </c>
      <c r="AA1027" s="23" t="str">
        <f>IF(ISNUMBER(AVERAGEIFS(Observed!AA$2:AA$10000,Observed!$A$2:$A$10000,$A1027,Observed!$C$2:$C$10000,$C1027)),AVERAGEIFS(Observed!AA$2:AA$10000,Observed!$A$2:$A$10000,$A1027,Observed!$C$2:$C$10000,$C1027),"")</f>
        <v/>
      </c>
      <c r="AB1027" s="23" t="str">
        <f>IF(ISNUMBER(AVERAGEIFS(Observed!AB$2:AB$10000,Observed!$A$2:$A$10000,$A1027,Observed!$C$2:$C$10000,$C1027)),AVERAGEIFS(Observed!AB$2:AB$10000,Observed!$A$2:$A$10000,$A1027,Observed!$C$2:$C$10000,$C1027),"")</f>
        <v/>
      </c>
      <c r="AC1027" s="23" t="str">
        <f>IF(ISNUMBER(AVERAGEIFS(Observed!AC$2:AC$10000,Observed!$A$2:$A$10000,$A1027,Observed!$C$2:$C$10000,$C1027)),AVERAGEIFS(Observed!AC$2:AC$10000,Observed!$A$2:$A$10000,$A1027,Observed!$C$2:$C$10000,$C1027),"")</f>
        <v/>
      </c>
      <c r="AD1027" s="23" t="str">
        <f>IF(ISNUMBER(AVERAGEIFS(Observed!AD$2:AD$10000,Observed!$A$2:$A$10000,$A1027,Observed!$C$2:$C$10000,$C1027)),AVERAGEIFS(Observed!AD$2:AD$10000,Observed!$A$2:$A$10000,$A1027,Observed!$C$2:$C$10000,$C1027),"")</f>
        <v/>
      </c>
      <c r="AE1027" s="24" t="str">
        <f>IF(ISNUMBER(AVERAGEIFS(Observed!AE$2:AE$10000,Observed!$A$2:$A$10000,$A1027,Observed!$C$2:$C$10000,$C1027)),AVERAGEIFS(Observed!AE$2:AE$10000,Observed!$A$2:$A$10000,$A1027,Observed!$C$2:$C$10000,$C1027),"")</f>
        <v/>
      </c>
      <c r="AF1027" s="24" t="str">
        <f>IF(ISNUMBER(AVERAGEIFS(Observed!AF$2:AF$10000,Observed!$A$2:$A$10000,$A1027,Observed!$C$2:$C$10000,$C1027)),AVERAGEIFS(Observed!AF$2:AF$10000,Observed!$A$2:$A$10000,$A1027,Observed!$C$2:$C$10000,$C1027),"")</f>
        <v/>
      </c>
      <c r="AG1027" s="23" t="str">
        <f>IF(ISNUMBER(AVERAGEIFS(Observed!AG$2:AG$10000,Observed!$A$2:$A$10000,$A1027,Observed!$C$2:$C$10000,$C1027)),AVERAGEIFS(Observed!AG$2:AG$10000,Observed!$A$2:$A$10000,$A1027,Observed!$C$2:$C$10000,$C1027),"")</f>
        <v/>
      </c>
      <c r="AH1027" s="23" t="str">
        <f>IF(ISNUMBER(AVERAGEIFS(Observed!AH$2:AH$10000,Observed!$A$2:$A$10000,$A1027,Observed!$C$2:$C$10000,$C1027)),AVERAGEIFS(Observed!AH$2:AH$10000,Observed!$A$2:$A$10000,$A1027,Observed!$C$2:$C$10000,$C1027),"")</f>
        <v/>
      </c>
      <c r="AI1027" s="22" t="str">
        <f>IF(ISNUMBER(AVERAGEIFS(Observed!AI$2:AI$10000,Observed!$A$2:$A$10000,$A1027,Observed!$C$2:$C$10000,$C1027)),AVERAGEIFS(Observed!AI$2:AI$10000,Observed!$A$2:$A$10000,$A1027,Observed!$C$2:$C$10000,$C1027),"")</f>
        <v/>
      </c>
      <c r="AJ1027" s="23">
        <f>IF(ISNUMBER(AVERAGEIFS(Observed!AJ$2:AJ$10000,Observed!$A$2:$A$10000,$A1027,Observed!$C$2:$C$10000,$C1027)),AVERAGEIFS(Observed!AJ$2:AJ$10000,Observed!$A$2:$A$10000,$A1027,Observed!$C$2:$C$10000,$C1027),"")</f>
        <v>21.04</v>
      </c>
      <c r="AK1027" s="23" t="str">
        <f>IF(ISNUMBER(AVERAGEIFS(Observed!AK$2:AK$10000,Observed!$A$2:$A$10000,$A1027,Observed!$C$2:$C$10000,$C1027)),AVERAGEIFS(Observed!AK$2:AK$10000,Observed!$A$2:$A$10000,$A1027,Observed!$C$2:$C$10000,$C1027),"")</f>
        <v/>
      </c>
      <c r="AL1027" s="23" t="str">
        <f>IF(ISNUMBER(AVERAGEIFS(Observed!AL$2:AL$10000,Observed!$A$2:$A$10000,$A1027,Observed!$C$2:$C$10000,$C1027)),AVERAGEIFS(Observed!AL$2:AL$10000,Observed!$A$2:$A$10000,$A1027,Observed!$C$2:$C$10000,$C1027),"")</f>
        <v/>
      </c>
      <c r="AM1027" s="23" t="str">
        <f>IF(ISNUMBER(AVERAGEIFS(Observed!AM$2:AM$10000,Observed!$A$2:$A$10000,$A1027,Observed!$C$2:$C$10000,$C1027)),AVERAGEIFS(Observed!AM$2:AM$10000,Observed!$A$2:$A$10000,$A1027,Observed!$C$2:$C$10000,$C1027),"")</f>
        <v/>
      </c>
      <c r="AN1027" s="23" t="str">
        <f>IF(ISNUMBER(AVERAGEIFS(Observed!AN$2:AN$10000,Observed!$A$2:$A$10000,$A1027,Observed!$C$2:$C$10000,$C1027)),AVERAGEIFS(Observed!AN$2:AN$10000,Observed!$A$2:$A$10000,$A1027,Observed!$C$2:$C$10000,$C1027),"")</f>
        <v/>
      </c>
      <c r="AO1027" s="2">
        <f>COUNTIFS(Observed!$A$2:$A$10000,$A1027,Observed!$C$2:$C$10000,$C1027)</f>
        <v>5</v>
      </c>
      <c r="AP1027" s="2">
        <f t="shared" si="19"/>
        <v>1</v>
      </c>
    </row>
    <row r="1028" spans="1:42" x14ac:dyDescent="0.25">
      <c r="A1028" t="s">
        <v>96</v>
      </c>
      <c r="B1028" t="s">
        <v>30</v>
      </c>
      <c r="C1028" s="20">
        <v>40973</v>
      </c>
      <c r="D1028">
        <v>1</v>
      </c>
      <c r="F1028" t="s">
        <v>110</v>
      </c>
      <c r="G1028" s="25" t="s">
        <v>76</v>
      </c>
      <c r="J1028" s="2"/>
      <c r="K1028" s="22" t="str">
        <f>IF(ISNUMBER(AVERAGEIFS(Observed!K$2:K$10000,Observed!$A$2:$A$10000,$A1028,Observed!$C$2:$C$10000,$C1028)),AVERAGEIFS(Observed!K$2:K$10000,Observed!$A$2:$A$10000,$A1028,Observed!$C$2:$C$10000,$C1028),"")</f>
        <v/>
      </c>
      <c r="L1028" s="23" t="str">
        <f>IF(ISNUMBER(AVERAGEIFS(Observed!L$2:L$10000,Observed!$A$2:$A$10000,$A1028,Observed!$C$2:$C$10000,$C1028)),AVERAGEIFS(Observed!L$2:L$10000,Observed!$A$2:$A$10000,$A1028,Observed!$C$2:$C$10000,$C1028),"")</f>
        <v/>
      </c>
      <c r="M1028" s="23" t="str">
        <f>IF(ISNUMBER(AVERAGEIFS(Observed!M$2:M$10000,Observed!$A$2:$A$10000,$A1028,Observed!$C$2:$C$10000,$C1028)),AVERAGEIFS(Observed!M$2:M$10000,Observed!$A$2:$A$10000,$A1028,Observed!$C$2:$C$10000,$C1028),"")</f>
        <v/>
      </c>
      <c r="N1028" s="23" t="str">
        <f>IF(ISNUMBER(AVERAGEIFS(Observed!N$2:N$10000,Observed!$A$2:$A$10000,$A1028,Observed!$C$2:$C$10000,$C1028)),AVERAGEIFS(Observed!N$2:N$10000,Observed!$A$2:$A$10000,$A1028,Observed!$C$2:$C$10000,$C1028),"")</f>
        <v/>
      </c>
      <c r="O1028" s="23" t="str">
        <f>IF(ISNUMBER(AVERAGEIFS(Observed!O$2:O$10000,Observed!$A$2:$A$10000,$A1028,Observed!$C$2:$C$10000,$C1028)),AVERAGEIFS(Observed!O$2:O$10000,Observed!$A$2:$A$10000,$A1028,Observed!$C$2:$C$10000,$C1028),"")</f>
        <v/>
      </c>
      <c r="P1028" s="24" t="str">
        <f>IF(ISNUMBER(AVERAGEIFS(Observed!P$2:P$10000,Observed!$A$2:$A$10000,$A1028,Observed!$C$2:$C$10000,$C1028)),AVERAGEIFS(Observed!P$2:P$10000,Observed!$A$2:$A$10000,$A1028,Observed!$C$2:$C$10000,$C1028),"")</f>
        <v/>
      </c>
      <c r="Q1028" s="24" t="str">
        <f>IF(ISNUMBER(AVERAGEIFS(Observed!Q$2:Q$10000,Observed!$A$2:$A$10000,$A1028,Observed!$C$2:$C$10000,$C1028)),AVERAGEIFS(Observed!Q$2:Q$10000,Observed!$A$2:$A$10000,$A1028,Observed!$C$2:$C$10000,$C1028),"")</f>
        <v/>
      </c>
      <c r="R1028" s="24" t="str">
        <f>IF(ISNUMBER(AVERAGEIFS(Observed!R$2:R$10000,Observed!$A$2:$A$10000,$A1028,Observed!$C$2:$C$10000,$C1028)),AVERAGEIFS(Observed!R$2:R$10000,Observed!$A$2:$A$10000,$A1028,Observed!$C$2:$C$10000,$C1028),"")</f>
        <v/>
      </c>
      <c r="S1028" s="22" t="str">
        <f>IF(ISNUMBER(AVERAGEIFS(Observed!S$2:S$10000,Observed!$A$2:$A$10000,$A1028,Observed!$C$2:$C$10000,$C1028)),AVERAGEIFS(Observed!S$2:S$10000,Observed!$A$2:$A$10000,$A1028,Observed!$C$2:$C$10000,$C1028),"")</f>
        <v/>
      </c>
      <c r="T1028" s="23" t="str">
        <f>IF(ISNUMBER(AVERAGEIFS(Observed!T$2:T$10000,Observed!$A$2:$A$10000,$A1028,Observed!$C$2:$C$10000,$C1028)),AVERAGEIFS(Observed!T$2:T$10000,Observed!$A$2:$A$10000,$A1028,Observed!$C$2:$C$10000,$C1028),"")</f>
        <v/>
      </c>
      <c r="U1028" s="23" t="str">
        <f>IF(ISNUMBER(AVERAGEIFS(Observed!U$2:U$10000,Observed!$A$2:$A$10000,$A1028,Observed!$C$2:$C$10000,$C1028)),AVERAGEIFS(Observed!U$2:U$10000,Observed!$A$2:$A$10000,$A1028,Observed!$C$2:$C$10000,$C1028),"")</f>
        <v/>
      </c>
      <c r="V1028" s="23" t="str">
        <f>IF(ISNUMBER(AVERAGEIFS(Observed!V$2:V$10000,Observed!$A$2:$A$10000,$A1028,Observed!$C$2:$C$10000,$C1028)),AVERAGEIFS(Observed!V$2:V$10000,Observed!$A$2:$A$10000,$A1028,Observed!$C$2:$C$10000,$C1028),"")</f>
        <v/>
      </c>
      <c r="W1028" s="23" t="str">
        <f>IF(ISNUMBER(AVERAGEIFS(Observed!W$2:W$10000,Observed!$A$2:$A$10000,$A1028,Observed!$C$2:$C$10000,$C1028)),AVERAGEIFS(Observed!W$2:W$10000,Observed!$A$2:$A$10000,$A1028,Observed!$C$2:$C$10000,$C1028),"")</f>
        <v/>
      </c>
      <c r="X1028" s="23" t="str">
        <f>IF(ISNUMBER(AVERAGEIFS(Observed!X$2:X$10000,Observed!$A$2:$A$10000,$A1028,Observed!$C$2:$C$10000,$C1028)),AVERAGEIFS(Observed!X$2:X$10000,Observed!$A$2:$A$10000,$A1028,Observed!$C$2:$C$10000,$C1028),"")</f>
        <v/>
      </c>
      <c r="Y1028" s="23" t="str">
        <f>IF(ISNUMBER(AVERAGEIFS(Observed!Y$2:Y$10000,Observed!$A$2:$A$10000,$A1028,Observed!$C$2:$C$10000,$C1028)),AVERAGEIFS(Observed!Y$2:Y$10000,Observed!$A$2:$A$10000,$A1028,Observed!$C$2:$C$10000,$C1028),"")</f>
        <v/>
      </c>
      <c r="Z1028" s="23" t="str">
        <f>IF(ISNUMBER(AVERAGEIFS(Observed!Z$2:Z$10000,Observed!$A$2:$A$10000,$A1028,Observed!$C$2:$C$10000,$C1028)),AVERAGEIFS(Observed!Z$2:Z$10000,Observed!$A$2:$A$10000,$A1028,Observed!$C$2:$C$10000,$C1028),"")</f>
        <v/>
      </c>
      <c r="AA1028" s="23" t="str">
        <f>IF(ISNUMBER(AVERAGEIFS(Observed!AA$2:AA$10000,Observed!$A$2:$A$10000,$A1028,Observed!$C$2:$C$10000,$C1028)),AVERAGEIFS(Observed!AA$2:AA$10000,Observed!$A$2:$A$10000,$A1028,Observed!$C$2:$C$10000,$C1028),"")</f>
        <v/>
      </c>
      <c r="AB1028" s="23" t="str">
        <f>IF(ISNUMBER(AVERAGEIFS(Observed!AB$2:AB$10000,Observed!$A$2:$A$10000,$A1028,Observed!$C$2:$C$10000,$C1028)),AVERAGEIFS(Observed!AB$2:AB$10000,Observed!$A$2:$A$10000,$A1028,Observed!$C$2:$C$10000,$C1028),"")</f>
        <v/>
      </c>
      <c r="AC1028" s="23" t="str">
        <f>IF(ISNUMBER(AVERAGEIFS(Observed!AC$2:AC$10000,Observed!$A$2:$A$10000,$A1028,Observed!$C$2:$C$10000,$C1028)),AVERAGEIFS(Observed!AC$2:AC$10000,Observed!$A$2:$A$10000,$A1028,Observed!$C$2:$C$10000,$C1028),"")</f>
        <v/>
      </c>
      <c r="AD1028" s="23" t="str">
        <f>IF(ISNUMBER(AVERAGEIFS(Observed!AD$2:AD$10000,Observed!$A$2:$A$10000,$A1028,Observed!$C$2:$C$10000,$C1028)),AVERAGEIFS(Observed!AD$2:AD$10000,Observed!$A$2:$A$10000,$A1028,Observed!$C$2:$C$10000,$C1028),"")</f>
        <v/>
      </c>
      <c r="AE1028" s="24" t="str">
        <f>IF(ISNUMBER(AVERAGEIFS(Observed!AE$2:AE$10000,Observed!$A$2:$A$10000,$A1028,Observed!$C$2:$C$10000,$C1028)),AVERAGEIFS(Observed!AE$2:AE$10000,Observed!$A$2:$A$10000,$A1028,Observed!$C$2:$C$10000,$C1028),"")</f>
        <v/>
      </c>
      <c r="AF1028" s="24" t="str">
        <f>IF(ISNUMBER(AVERAGEIFS(Observed!AF$2:AF$10000,Observed!$A$2:$A$10000,$A1028,Observed!$C$2:$C$10000,$C1028)),AVERAGEIFS(Observed!AF$2:AF$10000,Observed!$A$2:$A$10000,$A1028,Observed!$C$2:$C$10000,$C1028),"")</f>
        <v/>
      </c>
      <c r="AG1028" s="23" t="str">
        <f>IF(ISNUMBER(AVERAGEIFS(Observed!AG$2:AG$10000,Observed!$A$2:$A$10000,$A1028,Observed!$C$2:$C$10000,$C1028)),AVERAGEIFS(Observed!AG$2:AG$10000,Observed!$A$2:$A$10000,$A1028,Observed!$C$2:$C$10000,$C1028),"")</f>
        <v/>
      </c>
      <c r="AH1028" s="23" t="str">
        <f>IF(ISNUMBER(AVERAGEIFS(Observed!AH$2:AH$10000,Observed!$A$2:$A$10000,$A1028,Observed!$C$2:$C$10000,$C1028)),AVERAGEIFS(Observed!AH$2:AH$10000,Observed!$A$2:$A$10000,$A1028,Observed!$C$2:$C$10000,$C1028),"")</f>
        <v/>
      </c>
      <c r="AI1028" s="22" t="str">
        <f>IF(ISNUMBER(AVERAGEIFS(Observed!AI$2:AI$10000,Observed!$A$2:$A$10000,$A1028,Observed!$C$2:$C$10000,$C1028)),AVERAGEIFS(Observed!AI$2:AI$10000,Observed!$A$2:$A$10000,$A1028,Observed!$C$2:$C$10000,$C1028),"")</f>
        <v/>
      </c>
      <c r="AJ1028" s="23">
        <f>IF(ISNUMBER(AVERAGEIFS(Observed!AJ$2:AJ$10000,Observed!$A$2:$A$10000,$A1028,Observed!$C$2:$C$10000,$C1028)),AVERAGEIFS(Observed!AJ$2:AJ$10000,Observed!$A$2:$A$10000,$A1028,Observed!$C$2:$C$10000,$C1028),"")</f>
        <v>21.76</v>
      </c>
      <c r="AK1028" s="23" t="str">
        <f>IF(ISNUMBER(AVERAGEIFS(Observed!AK$2:AK$10000,Observed!$A$2:$A$10000,$A1028,Observed!$C$2:$C$10000,$C1028)),AVERAGEIFS(Observed!AK$2:AK$10000,Observed!$A$2:$A$10000,$A1028,Observed!$C$2:$C$10000,$C1028),"")</f>
        <v/>
      </c>
      <c r="AL1028" s="23" t="str">
        <f>IF(ISNUMBER(AVERAGEIFS(Observed!AL$2:AL$10000,Observed!$A$2:$A$10000,$A1028,Observed!$C$2:$C$10000,$C1028)),AVERAGEIFS(Observed!AL$2:AL$10000,Observed!$A$2:$A$10000,$A1028,Observed!$C$2:$C$10000,$C1028),"")</f>
        <v/>
      </c>
      <c r="AM1028" s="23" t="str">
        <f>IF(ISNUMBER(AVERAGEIFS(Observed!AM$2:AM$10000,Observed!$A$2:$A$10000,$A1028,Observed!$C$2:$C$10000,$C1028)),AVERAGEIFS(Observed!AM$2:AM$10000,Observed!$A$2:$A$10000,$A1028,Observed!$C$2:$C$10000,$C1028),"")</f>
        <v/>
      </c>
      <c r="AN1028" s="23" t="str">
        <f>IF(ISNUMBER(AVERAGEIFS(Observed!AN$2:AN$10000,Observed!$A$2:$A$10000,$A1028,Observed!$C$2:$C$10000,$C1028)),AVERAGEIFS(Observed!AN$2:AN$10000,Observed!$A$2:$A$10000,$A1028,Observed!$C$2:$C$10000,$C1028),"")</f>
        <v/>
      </c>
      <c r="AO1028" s="2">
        <f>COUNTIFS(Observed!$A$2:$A$10000,$A1028,Observed!$C$2:$C$10000,$C1028)</f>
        <v>5</v>
      </c>
      <c r="AP1028" s="2">
        <f t="shared" si="19"/>
        <v>1</v>
      </c>
    </row>
    <row r="1029" spans="1:42" x14ac:dyDescent="0.25">
      <c r="A1029" t="s">
        <v>96</v>
      </c>
      <c r="B1029" t="s">
        <v>30</v>
      </c>
      <c r="C1029" s="20">
        <v>40980</v>
      </c>
      <c r="D1029">
        <v>1</v>
      </c>
      <c r="F1029" t="s">
        <v>110</v>
      </c>
      <c r="G1029" s="25" t="s">
        <v>76</v>
      </c>
      <c r="J1029" s="2"/>
      <c r="K1029" s="22" t="str">
        <f>IF(ISNUMBER(AVERAGEIFS(Observed!K$2:K$10000,Observed!$A$2:$A$10000,$A1029,Observed!$C$2:$C$10000,$C1029)),AVERAGEIFS(Observed!K$2:K$10000,Observed!$A$2:$A$10000,$A1029,Observed!$C$2:$C$10000,$C1029),"")</f>
        <v/>
      </c>
      <c r="L1029" s="23" t="str">
        <f>IF(ISNUMBER(AVERAGEIFS(Observed!L$2:L$10000,Observed!$A$2:$A$10000,$A1029,Observed!$C$2:$C$10000,$C1029)),AVERAGEIFS(Observed!L$2:L$10000,Observed!$A$2:$A$10000,$A1029,Observed!$C$2:$C$10000,$C1029),"")</f>
        <v/>
      </c>
      <c r="M1029" s="23" t="str">
        <f>IF(ISNUMBER(AVERAGEIFS(Observed!M$2:M$10000,Observed!$A$2:$A$10000,$A1029,Observed!$C$2:$C$10000,$C1029)),AVERAGEIFS(Observed!M$2:M$10000,Observed!$A$2:$A$10000,$A1029,Observed!$C$2:$C$10000,$C1029),"")</f>
        <v/>
      </c>
      <c r="N1029" s="23" t="str">
        <f>IF(ISNUMBER(AVERAGEIFS(Observed!N$2:N$10000,Observed!$A$2:$A$10000,$A1029,Observed!$C$2:$C$10000,$C1029)),AVERAGEIFS(Observed!N$2:N$10000,Observed!$A$2:$A$10000,$A1029,Observed!$C$2:$C$10000,$C1029),"")</f>
        <v/>
      </c>
      <c r="O1029" s="23" t="str">
        <f>IF(ISNUMBER(AVERAGEIFS(Observed!O$2:O$10000,Observed!$A$2:$A$10000,$A1029,Observed!$C$2:$C$10000,$C1029)),AVERAGEIFS(Observed!O$2:O$10000,Observed!$A$2:$A$10000,$A1029,Observed!$C$2:$C$10000,$C1029),"")</f>
        <v/>
      </c>
      <c r="P1029" s="24" t="str">
        <f>IF(ISNUMBER(AVERAGEIFS(Observed!P$2:P$10000,Observed!$A$2:$A$10000,$A1029,Observed!$C$2:$C$10000,$C1029)),AVERAGEIFS(Observed!P$2:P$10000,Observed!$A$2:$A$10000,$A1029,Observed!$C$2:$C$10000,$C1029),"")</f>
        <v/>
      </c>
      <c r="Q1029" s="24" t="str">
        <f>IF(ISNUMBER(AVERAGEIFS(Observed!Q$2:Q$10000,Observed!$A$2:$A$10000,$A1029,Observed!$C$2:$C$10000,$C1029)),AVERAGEIFS(Observed!Q$2:Q$10000,Observed!$A$2:$A$10000,$A1029,Observed!$C$2:$C$10000,$C1029),"")</f>
        <v/>
      </c>
      <c r="R1029" s="24" t="str">
        <f>IF(ISNUMBER(AVERAGEIFS(Observed!R$2:R$10000,Observed!$A$2:$A$10000,$A1029,Observed!$C$2:$C$10000,$C1029)),AVERAGEIFS(Observed!R$2:R$10000,Observed!$A$2:$A$10000,$A1029,Observed!$C$2:$C$10000,$C1029),"")</f>
        <v/>
      </c>
      <c r="S1029" s="22" t="str">
        <f>IF(ISNUMBER(AVERAGEIFS(Observed!S$2:S$10000,Observed!$A$2:$A$10000,$A1029,Observed!$C$2:$C$10000,$C1029)),AVERAGEIFS(Observed!S$2:S$10000,Observed!$A$2:$A$10000,$A1029,Observed!$C$2:$C$10000,$C1029),"")</f>
        <v/>
      </c>
      <c r="T1029" s="23" t="str">
        <f>IF(ISNUMBER(AVERAGEIFS(Observed!T$2:T$10000,Observed!$A$2:$A$10000,$A1029,Observed!$C$2:$C$10000,$C1029)),AVERAGEIFS(Observed!T$2:T$10000,Observed!$A$2:$A$10000,$A1029,Observed!$C$2:$C$10000,$C1029),"")</f>
        <v/>
      </c>
      <c r="U1029" s="23" t="str">
        <f>IF(ISNUMBER(AVERAGEIFS(Observed!U$2:U$10000,Observed!$A$2:$A$10000,$A1029,Observed!$C$2:$C$10000,$C1029)),AVERAGEIFS(Observed!U$2:U$10000,Observed!$A$2:$A$10000,$A1029,Observed!$C$2:$C$10000,$C1029),"")</f>
        <v/>
      </c>
      <c r="V1029" s="23" t="str">
        <f>IF(ISNUMBER(AVERAGEIFS(Observed!V$2:V$10000,Observed!$A$2:$A$10000,$A1029,Observed!$C$2:$C$10000,$C1029)),AVERAGEIFS(Observed!V$2:V$10000,Observed!$A$2:$A$10000,$A1029,Observed!$C$2:$C$10000,$C1029),"")</f>
        <v/>
      </c>
      <c r="W1029" s="23" t="str">
        <f>IF(ISNUMBER(AVERAGEIFS(Observed!W$2:W$10000,Observed!$A$2:$A$10000,$A1029,Observed!$C$2:$C$10000,$C1029)),AVERAGEIFS(Observed!W$2:W$10000,Observed!$A$2:$A$10000,$A1029,Observed!$C$2:$C$10000,$C1029),"")</f>
        <v/>
      </c>
      <c r="X1029" s="23" t="str">
        <f>IF(ISNUMBER(AVERAGEIFS(Observed!X$2:X$10000,Observed!$A$2:$A$10000,$A1029,Observed!$C$2:$C$10000,$C1029)),AVERAGEIFS(Observed!X$2:X$10000,Observed!$A$2:$A$10000,$A1029,Observed!$C$2:$C$10000,$C1029),"")</f>
        <v/>
      </c>
      <c r="Y1029" s="23" t="str">
        <f>IF(ISNUMBER(AVERAGEIFS(Observed!Y$2:Y$10000,Observed!$A$2:$A$10000,$A1029,Observed!$C$2:$C$10000,$C1029)),AVERAGEIFS(Observed!Y$2:Y$10000,Observed!$A$2:$A$10000,$A1029,Observed!$C$2:$C$10000,$C1029),"")</f>
        <v/>
      </c>
      <c r="Z1029" s="23" t="str">
        <f>IF(ISNUMBER(AVERAGEIFS(Observed!Z$2:Z$10000,Observed!$A$2:$A$10000,$A1029,Observed!$C$2:$C$10000,$C1029)),AVERAGEIFS(Observed!Z$2:Z$10000,Observed!$A$2:$A$10000,$A1029,Observed!$C$2:$C$10000,$C1029),"")</f>
        <v/>
      </c>
      <c r="AA1029" s="23" t="str">
        <f>IF(ISNUMBER(AVERAGEIFS(Observed!AA$2:AA$10000,Observed!$A$2:$A$10000,$A1029,Observed!$C$2:$C$10000,$C1029)),AVERAGEIFS(Observed!AA$2:AA$10000,Observed!$A$2:$A$10000,$A1029,Observed!$C$2:$C$10000,$C1029),"")</f>
        <v/>
      </c>
      <c r="AB1029" s="23" t="str">
        <f>IF(ISNUMBER(AVERAGEIFS(Observed!AB$2:AB$10000,Observed!$A$2:$A$10000,$A1029,Observed!$C$2:$C$10000,$C1029)),AVERAGEIFS(Observed!AB$2:AB$10000,Observed!$A$2:$A$10000,$A1029,Observed!$C$2:$C$10000,$C1029),"")</f>
        <v/>
      </c>
      <c r="AC1029" s="23" t="str">
        <f>IF(ISNUMBER(AVERAGEIFS(Observed!AC$2:AC$10000,Observed!$A$2:$A$10000,$A1029,Observed!$C$2:$C$10000,$C1029)),AVERAGEIFS(Observed!AC$2:AC$10000,Observed!$A$2:$A$10000,$A1029,Observed!$C$2:$C$10000,$C1029),"")</f>
        <v/>
      </c>
      <c r="AD1029" s="23" t="str">
        <f>IF(ISNUMBER(AVERAGEIFS(Observed!AD$2:AD$10000,Observed!$A$2:$A$10000,$A1029,Observed!$C$2:$C$10000,$C1029)),AVERAGEIFS(Observed!AD$2:AD$10000,Observed!$A$2:$A$10000,$A1029,Observed!$C$2:$C$10000,$C1029),"")</f>
        <v/>
      </c>
      <c r="AE1029" s="24" t="str">
        <f>IF(ISNUMBER(AVERAGEIFS(Observed!AE$2:AE$10000,Observed!$A$2:$A$10000,$A1029,Observed!$C$2:$C$10000,$C1029)),AVERAGEIFS(Observed!AE$2:AE$10000,Observed!$A$2:$A$10000,$A1029,Observed!$C$2:$C$10000,$C1029),"")</f>
        <v/>
      </c>
      <c r="AF1029" s="24" t="str">
        <f>IF(ISNUMBER(AVERAGEIFS(Observed!AF$2:AF$10000,Observed!$A$2:$A$10000,$A1029,Observed!$C$2:$C$10000,$C1029)),AVERAGEIFS(Observed!AF$2:AF$10000,Observed!$A$2:$A$10000,$A1029,Observed!$C$2:$C$10000,$C1029),"")</f>
        <v/>
      </c>
      <c r="AG1029" s="23" t="str">
        <f>IF(ISNUMBER(AVERAGEIFS(Observed!AG$2:AG$10000,Observed!$A$2:$A$10000,$A1029,Observed!$C$2:$C$10000,$C1029)),AVERAGEIFS(Observed!AG$2:AG$10000,Observed!$A$2:$A$10000,$A1029,Observed!$C$2:$C$10000,$C1029),"")</f>
        <v/>
      </c>
      <c r="AH1029" s="23" t="str">
        <f>IF(ISNUMBER(AVERAGEIFS(Observed!AH$2:AH$10000,Observed!$A$2:$A$10000,$A1029,Observed!$C$2:$C$10000,$C1029)),AVERAGEIFS(Observed!AH$2:AH$10000,Observed!$A$2:$A$10000,$A1029,Observed!$C$2:$C$10000,$C1029),"")</f>
        <v/>
      </c>
      <c r="AI1029" s="22" t="str">
        <f>IF(ISNUMBER(AVERAGEIFS(Observed!AI$2:AI$10000,Observed!$A$2:$A$10000,$A1029,Observed!$C$2:$C$10000,$C1029)),AVERAGEIFS(Observed!AI$2:AI$10000,Observed!$A$2:$A$10000,$A1029,Observed!$C$2:$C$10000,$C1029),"")</f>
        <v/>
      </c>
      <c r="AJ1029" s="23">
        <f>IF(ISNUMBER(AVERAGEIFS(Observed!AJ$2:AJ$10000,Observed!$A$2:$A$10000,$A1029,Observed!$C$2:$C$10000,$C1029)),AVERAGEIFS(Observed!AJ$2:AJ$10000,Observed!$A$2:$A$10000,$A1029,Observed!$C$2:$C$10000,$C1029),"")</f>
        <v>21.28</v>
      </c>
      <c r="AK1029" s="23" t="str">
        <f>IF(ISNUMBER(AVERAGEIFS(Observed!AK$2:AK$10000,Observed!$A$2:$A$10000,$A1029,Observed!$C$2:$C$10000,$C1029)),AVERAGEIFS(Observed!AK$2:AK$10000,Observed!$A$2:$A$10000,$A1029,Observed!$C$2:$C$10000,$C1029),"")</f>
        <v/>
      </c>
      <c r="AL1029" s="23" t="str">
        <f>IF(ISNUMBER(AVERAGEIFS(Observed!AL$2:AL$10000,Observed!$A$2:$A$10000,$A1029,Observed!$C$2:$C$10000,$C1029)),AVERAGEIFS(Observed!AL$2:AL$10000,Observed!$A$2:$A$10000,$A1029,Observed!$C$2:$C$10000,$C1029),"")</f>
        <v/>
      </c>
      <c r="AM1029" s="23" t="str">
        <f>IF(ISNUMBER(AVERAGEIFS(Observed!AM$2:AM$10000,Observed!$A$2:$A$10000,$A1029,Observed!$C$2:$C$10000,$C1029)),AVERAGEIFS(Observed!AM$2:AM$10000,Observed!$A$2:$A$10000,$A1029,Observed!$C$2:$C$10000,$C1029),"")</f>
        <v/>
      </c>
      <c r="AN1029" s="23" t="str">
        <f>IF(ISNUMBER(AVERAGEIFS(Observed!AN$2:AN$10000,Observed!$A$2:$A$10000,$A1029,Observed!$C$2:$C$10000,$C1029)),AVERAGEIFS(Observed!AN$2:AN$10000,Observed!$A$2:$A$10000,$A1029,Observed!$C$2:$C$10000,$C1029),"")</f>
        <v/>
      </c>
      <c r="AO1029" s="2">
        <f>COUNTIFS(Observed!$A$2:$A$10000,$A1029,Observed!$C$2:$C$10000,$C1029)</f>
        <v>5</v>
      </c>
      <c r="AP1029" s="2">
        <f t="shared" si="19"/>
        <v>1</v>
      </c>
    </row>
    <row r="1030" spans="1:42" x14ac:dyDescent="0.25">
      <c r="A1030" t="s">
        <v>96</v>
      </c>
      <c r="B1030" t="s">
        <v>30</v>
      </c>
      <c r="C1030" s="20">
        <v>40987</v>
      </c>
      <c r="D1030">
        <v>1</v>
      </c>
      <c r="F1030" t="s">
        <v>110</v>
      </c>
      <c r="G1030" s="25" t="s">
        <v>76</v>
      </c>
      <c r="J1030" s="2"/>
      <c r="K1030" s="22" t="str">
        <f>IF(ISNUMBER(AVERAGEIFS(Observed!K$2:K$10000,Observed!$A$2:$A$10000,$A1030,Observed!$C$2:$C$10000,$C1030)),AVERAGEIFS(Observed!K$2:K$10000,Observed!$A$2:$A$10000,$A1030,Observed!$C$2:$C$10000,$C1030),"")</f>
        <v/>
      </c>
      <c r="L1030" s="23" t="str">
        <f>IF(ISNUMBER(AVERAGEIFS(Observed!L$2:L$10000,Observed!$A$2:$A$10000,$A1030,Observed!$C$2:$C$10000,$C1030)),AVERAGEIFS(Observed!L$2:L$10000,Observed!$A$2:$A$10000,$A1030,Observed!$C$2:$C$10000,$C1030),"")</f>
        <v/>
      </c>
      <c r="M1030" s="23" t="str">
        <f>IF(ISNUMBER(AVERAGEIFS(Observed!M$2:M$10000,Observed!$A$2:$A$10000,$A1030,Observed!$C$2:$C$10000,$C1030)),AVERAGEIFS(Observed!M$2:M$10000,Observed!$A$2:$A$10000,$A1030,Observed!$C$2:$C$10000,$C1030),"")</f>
        <v/>
      </c>
      <c r="N1030" s="23" t="str">
        <f>IF(ISNUMBER(AVERAGEIFS(Observed!N$2:N$10000,Observed!$A$2:$A$10000,$A1030,Observed!$C$2:$C$10000,$C1030)),AVERAGEIFS(Observed!N$2:N$10000,Observed!$A$2:$A$10000,$A1030,Observed!$C$2:$C$10000,$C1030),"")</f>
        <v/>
      </c>
      <c r="O1030" s="23" t="str">
        <f>IF(ISNUMBER(AVERAGEIFS(Observed!O$2:O$10000,Observed!$A$2:$A$10000,$A1030,Observed!$C$2:$C$10000,$C1030)),AVERAGEIFS(Observed!O$2:O$10000,Observed!$A$2:$A$10000,$A1030,Observed!$C$2:$C$10000,$C1030),"")</f>
        <v/>
      </c>
      <c r="P1030" s="24" t="str">
        <f>IF(ISNUMBER(AVERAGEIFS(Observed!P$2:P$10000,Observed!$A$2:$A$10000,$A1030,Observed!$C$2:$C$10000,$C1030)),AVERAGEIFS(Observed!P$2:P$10000,Observed!$A$2:$A$10000,$A1030,Observed!$C$2:$C$10000,$C1030),"")</f>
        <v/>
      </c>
      <c r="Q1030" s="24" t="str">
        <f>IF(ISNUMBER(AVERAGEIFS(Observed!Q$2:Q$10000,Observed!$A$2:$A$10000,$A1030,Observed!$C$2:$C$10000,$C1030)),AVERAGEIFS(Observed!Q$2:Q$10000,Observed!$A$2:$A$10000,$A1030,Observed!$C$2:$C$10000,$C1030),"")</f>
        <v/>
      </c>
      <c r="R1030" s="24" t="str">
        <f>IF(ISNUMBER(AVERAGEIFS(Observed!R$2:R$10000,Observed!$A$2:$A$10000,$A1030,Observed!$C$2:$C$10000,$C1030)),AVERAGEIFS(Observed!R$2:R$10000,Observed!$A$2:$A$10000,$A1030,Observed!$C$2:$C$10000,$C1030),"")</f>
        <v/>
      </c>
      <c r="S1030" s="22" t="str">
        <f>IF(ISNUMBER(AVERAGEIFS(Observed!S$2:S$10000,Observed!$A$2:$A$10000,$A1030,Observed!$C$2:$C$10000,$C1030)),AVERAGEIFS(Observed!S$2:S$10000,Observed!$A$2:$A$10000,$A1030,Observed!$C$2:$C$10000,$C1030),"")</f>
        <v/>
      </c>
      <c r="T1030" s="23" t="str">
        <f>IF(ISNUMBER(AVERAGEIFS(Observed!T$2:T$10000,Observed!$A$2:$A$10000,$A1030,Observed!$C$2:$C$10000,$C1030)),AVERAGEIFS(Observed!T$2:T$10000,Observed!$A$2:$A$10000,$A1030,Observed!$C$2:$C$10000,$C1030),"")</f>
        <v/>
      </c>
      <c r="U1030" s="23" t="str">
        <f>IF(ISNUMBER(AVERAGEIFS(Observed!U$2:U$10000,Observed!$A$2:$A$10000,$A1030,Observed!$C$2:$C$10000,$C1030)),AVERAGEIFS(Observed!U$2:U$10000,Observed!$A$2:$A$10000,$A1030,Observed!$C$2:$C$10000,$C1030),"")</f>
        <v/>
      </c>
      <c r="V1030" s="23" t="str">
        <f>IF(ISNUMBER(AVERAGEIFS(Observed!V$2:V$10000,Observed!$A$2:$A$10000,$A1030,Observed!$C$2:$C$10000,$C1030)),AVERAGEIFS(Observed!V$2:V$10000,Observed!$A$2:$A$10000,$A1030,Observed!$C$2:$C$10000,$C1030),"")</f>
        <v/>
      </c>
      <c r="W1030" s="23" t="str">
        <f>IF(ISNUMBER(AVERAGEIFS(Observed!W$2:W$10000,Observed!$A$2:$A$10000,$A1030,Observed!$C$2:$C$10000,$C1030)),AVERAGEIFS(Observed!W$2:W$10000,Observed!$A$2:$A$10000,$A1030,Observed!$C$2:$C$10000,$C1030),"")</f>
        <v/>
      </c>
      <c r="X1030" s="23" t="str">
        <f>IF(ISNUMBER(AVERAGEIFS(Observed!X$2:X$10000,Observed!$A$2:$A$10000,$A1030,Observed!$C$2:$C$10000,$C1030)),AVERAGEIFS(Observed!X$2:X$10000,Observed!$A$2:$A$10000,$A1030,Observed!$C$2:$C$10000,$C1030),"")</f>
        <v/>
      </c>
      <c r="Y1030" s="23" t="str">
        <f>IF(ISNUMBER(AVERAGEIFS(Observed!Y$2:Y$10000,Observed!$A$2:$A$10000,$A1030,Observed!$C$2:$C$10000,$C1030)),AVERAGEIFS(Observed!Y$2:Y$10000,Observed!$A$2:$A$10000,$A1030,Observed!$C$2:$C$10000,$C1030),"")</f>
        <v/>
      </c>
      <c r="Z1030" s="23" t="str">
        <f>IF(ISNUMBER(AVERAGEIFS(Observed!Z$2:Z$10000,Observed!$A$2:$A$10000,$A1030,Observed!$C$2:$C$10000,$C1030)),AVERAGEIFS(Observed!Z$2:Z$10000,Observed!$A$2:$A$10000,$A1030,Observed!$C$2:$C$10000,$C1030),"")</f>
        <v/>
      </c>
      <c r="AA1030" s="23" t="str">
        <f>IF(ISNUMBER(AVERAGEIFS(Observed!AA$2:AA$10000,Observed!$A$2:$A$10000,$A1030,Observed!$C$2:$C$10000,$C1030)),AVERAGEIFS(Observed!AA$2:AA$10000,Observed!$A$2:$A$10000,$A1030,Observed!$C$2:$C$10000,$C1030),"")</f>
        <v/>
      </c>
      <c r="AB1030" s="23" t="str">
        <f>IF(ISNUMBER(AVERAGEIFS(Observed!AB$2:AB$10000,Observed!$A$2:$A$10000,$A1030,Observed!$C$2:$C$10000,$C1030)),AVERAGEIFS(Observed!AB$2:AB$10000,Observed!$A$2:$A$10000,$A1030,Observed!$C$2:$C$10000,$C1030),"")</f>
        <v/>
      </c>
      <c r="AC1030" s="23" t="str">
        <f>IF(ISNUMBER(AVERAGEIFS(Observed!AC$2:AC$10000,Observed!$A$2:$A$10000,$A1030,Observed!$C$2:$C$10000,$C1030)),AVERAGEIFS(Observed!AC$2:AC$10000,Observed!$A$2:$A$10000,$A1030,Observed!$C$2:$C$10000,$C1030),"")</f>
        <v/>
      </c>
      <c r="AD1030" s="23" t="str">
        <f>IF(ISNUMBER(AVERAGEIFS(Observed!AD$2:AD$10000,Observed!$A$2:$A$10000,$A1030,Observed!$C$2:$C$10000,$C1030)),AVERAGEIFS(Observed!AD$2:AD$10000,Observed!$A$2:$A$10000,$A1030,Observed!$C$2:$C$10000,$C1030),"")</f>
        <v/>
      </c>
      <c r="AE1030" s="24" t="str">
        <f>IF(ISNUMBER(AVERAGEIFS(Observed!AE$2:AE$10000,Observed!$A$2:$A$10000,$A1030,Observed!$C$2:$C$10000,$C1030)),AVERAGEIFS(Observed!AE$2:AE$10000,Observed!$A$2:$A$10000,$A1030,Observed!$C$2:$C$10000,$C1030),"")</f>
        <v/>
      </c>
      <c r="AF1030" s="24" t="str">
        <f>IF(ISNUMBER(AVERAGEIFS(Observed!AF$2:AF$10000,Observed!$A$2:$A$10000,$A1030,Observed!$C$2:$C$10000,$C1030)),AVERAGEIFS(Observed!AF$2:AF$10000,Observed!$A$2:$A$10000,$A1030,Observed!$C$2:$C$10000,$C1030),"")</f>
        <v/>
      </c>
      <c r="AG1030" s="23" t="str">
        <f>IF(ISNUMBER(AVERAGEIFS(Observed!AG$2:AG$10000,Observed!$A$2:$A$10000,$A1030,Observed!$C$2:$C$10000,$C1030)),AVERAGEIFS(Observed!AG$2:AG$10000,Observed!$A$2:$A$10000,$A1030,Observed!$C$2:$C$10000,$C1030),"")</f>
        <v/>
      </c>
      <c r="AH1030" s="23" t="str">
        <f>IF(ISNUMBER(AVERAGEIFS(Observed!AH$2:AH$10000,Observed!$A$2:$A$10000,$A1030,Observed!$C$2:$C$10000,$C1030)),AVERAGEIFS(Observed!AH$2:AH$10000,Observed!$A$2:$A$10000,$A1030,Observed!$C$2:$C$10000,$C1030),"")</f>
        <v/>
      </c>
      <c r="AI1030" s="22" t="str">
        <f>IF(ISNUMBER(AVERAGEIFS(Observed!AI$2:AI$10000,Observed!$A$2:$A$10000,$A1030,Observed!$C$2:$C$10000,$C1030)),AVERAGEIFS(Observed!AI$2:AI$10000,Observed!$A$2:$A$10000,$A1030,Observed!$C$2:$C$10000,$C1030),"")</f>
        <v/>
      </c>
      <c r="AJ1030" s="23">
        <f>IF(ISNUMBER(AVERAGEIFS(Observed!AJ$2:AJ$10000,Observed!$A$2:$A$10000,$A1030,Observed!$C$2:$C$10000,$C1030)),AVERAGEIFS(Observed!AJ$2:AJ$10000,Observed!$A$2:$A$10000,$A1030,Observed!$C$2:$C$10000,$C1030),"")</f>
        <v>9.9</v>
      </c>
      <c r="AK1030" s="23" t="str">
        <f>IF(ISNUMBER(AVERAGEIFS(Observed!AK$2:AK$10000,Observed!$A$2:$A$10000,$A1030,Observed!$C$2:$C$10000,$C1030)),AVERAGEIFS(Observed!AK$2:AK$10000,Observed!$A$2:$A$10000,$A1030,Observed!$C$2:$C$10000,$C1030),"")</f>
        <v/>
      </c>
      <c r="AL1030" s="23" t="str">
        <f>IF(ISNUMBER(AVERAGEIFS(Observed!AL$2:AL$10000,Observed!$A$2:$A$10000,$A1030,Observed!$C$2:$C$10000,$C1030)),AVERAGEIFS(Observed!AL$2:AL$10000,Observed!$A$2:$A$10000,$A1030,Observed!$C$2:$C$10000,$C1030),"")</f>
        <v/>
      </c>
      <c r="AM1030" s="23" t="str">
        <f>IF(ISNUMBER(AVERAGEIFS(Observed!AM$2:AM$10000,Observed!$A$2:$A$10000,$A1030,Observed!$C$2:$C$10000,$C1030)),AVERAGEIFS(Observed!AM$2:AM$10000,Observed!$A$2:$A$10000,$A1030,Observed!$C$2:$C$10000,$C1030),"")</f>
        <v/>
      </c>
      <c r="AN1030" s="23" t="str">
        <f>IF(ISNUMBER(AVERAGEIFS(Observed!AN$2:AN$10000,Observed!$A$2:$A$10000,$A1030,Observed!$C$2:$C$10000,$C1030)),AVERAGEIFS(Observed!AN$2:AN$10000,Observed!$A$2:$A$10000,$A1030,Observed!$C$2:$C$10000,$C1030),"")</f>
        <v/>
      </c>
      <c r="AO1030" s="2">
        <f>COUNTIFS(Observed!$A$2:$A$10000,$A1030,Observed!$C$2:$C$10000,$C1030)</f>
        <v>5</v>
      </c>
      <c r="AP1030" s="2">
        <f t="shared" si="19"/>
        <v>1</v>
      </c>
    </row>
    <row r="1031" spans="1:42" x14ac:dyDescent="0.25">
      <c r="A1031" t="s">
        <v>96</v>
      </c>
      <c r="B1031" t="s">
        <v>30</v>
      </c>
      <c r="C1031" s="20">
        <v>40994</v>
      </c>
      <c r="D1031">
        <v>1</v>
      </c>
      <c r="F1031" t="s">
        <v>110</v>
      </c>
      <c r="G1031" s="25" t="s">
        <v>76</v>
      </c>
      <c r="J1031" s="2"/>
      <c r="K1031" s="22" t="str">
        <f>IF(ISNUMBER(AVERAGEIFS(Observed!K$2:K$10000,Observed!$A$2:$A$10000,$A1031,Observed!$C$2:$C$10000,$C1031)),AVERAGEIFS(Observed!K$2:K$10000,Observed!$A$2:$A$10000,$A1031,Observed!$C$2:$C$10000,$C1031),"")</f>
        <v/>
      </c>
      <c r="L1031" s="23" t="str">
        <f>IF(ISNUMBER(AVERAGEIFS(Observed!L$2:L$10000,Observed!$A$2:$A$10000,$A1031,Observed!$C$2:$C$10000,$C1031)),AVERAGEIFS(Observed!L$2:L$10000,Observed!$A$2:$A$10000,$A1031,Observed!$C$2:$C$10000,$C1031),"")</f>
        <v/>
      </c>
      <c r="M1031" s="23" t="str">
        <f>IF(ISNUMBER(AVERAGEIFS(Observed!M$2:M$10000,Observed!$A$2:$A$10000,$A1031,Observed!$C$2:$C$10000,$C1031)),AVERAGEIFS(Observed!M$2:M$10000,Observed!$A$2:$A$10000,$A1031,Observed!$C$2:$C$10000,$C1031),"")</f>
        <v/>
      </c>
      <c r="N1031" s="23" t="str">
        <f>IF(ISNUMBER(AVERAGEIFS(Observed!N$2:N$10000,Observed!$A$2:$A$10000,$A1031,Observed!$C$2:$C$10000,$C1031)),AVERAGEIFS(Observed!N$2:N$10000,Observed!$A$2:$A$10000,$A1031,Observed!$C$2:$C$10000,$C1031),"")</f>
        <v/>
      </c>
      <c r="O1031" s="23" t="str">
        <f>IF(ISNUMBER(AVERAGEIFS(Observed!O$2:O$10000,Observed!$A$2:$A$10000,$A1031,Observed!$C$2:$C$10000,$C1031)),AVERAGEIFS(Observed!O$2:O$10000,Observed!$A$2:$A$10000,$A1031,Observed!$C$2:$C$10000,$C1031),"")</f>
        <v/>
      </c>
      <c r="P1031" s="24" t="str">
        <f>IF(ISNUMBER(AVERAGEIFS(Observed!P$2:P$10000,Observed!$A$2:$A$10000,$A1031,Observed!$C$2:$C$10000,$C1031)),AVERAGEIFS(Observed!P$2:P$10000,Observed!$A$2:$A$10000,$A1031,Observed!$C$2:$C$10000,$C1031),"")</f>
        <v/>
      </c>
      <c r="Q1031" s="24" t="str">
        <f>IF(ISNUMBER(AVERAGEIFS(Observed!Q$2:Q$10000,Observed!$A$2:$A$10000,$A1031,Observed!$C$2:$C$10000,$C1031)),AVERAGEIFS(Observed!Q$2:Q$10000,Observed!$A$2:$A$10000,$A1031,Observed!$C$2:$C$10000,$C1031),"")</f>
        <v/>
      </c>
      <c r="R1031" s="24" t="str">
        <f>IF(ISNUMBER(AVERAGEIFS(Observed!R$2:R$10000,Observed!$A$2:$A$10000,$A1031,Observed!$C$2:$C$10000,$C1031)),AVERAGEIFS(Observed!R$2:R$10000,Observed!$A$2:$A$10000,$A1031,Observed!$C$2:$C$10000,$C1031),"")</f>
        <v/>
      </c>
      <c r="S1031" s="22" t="str">
        <f>IF(ISNUMBER(AVERAGEIFS(Observed!S$2:S$10000,Observed!$A$2:$A$10000,$A1031,Observed!$C$2:$C$10000,$C1031)),AVERAGEIFS(Observed!S$2:S$10000,Observed!$A$2:$A$10000,$A1031,Observed!$C$2:$C$10000,$C1031),"")</f>
        <v/>
      </c>
      <c r="T1031" s="23" t="str">
        <f>IF(ISNUMBER(AVERAGEIFS(Observed!T$2:T$10000,Observed!$A$2:$A$10000,$A1031,Observed!$C$2:$C$10000,$C1031)),AVERAGEIFS(Observed!T$2:T$10000,Observed!$A$2:$A$10000,$A1031,Observed!$C$2:$C$10000,$C1031),"")</f>
        <v/>
      </c>
      <c r="U1031" s="23" t="str">
        <f>IF(ISNUMBER(AVERAGEIFS(Observed!U$2:U$10000,Observed!$A$2:$A$10000,$A1031,Observed!$C$2:$C$10000,$C1031)),AVERAGEIFS(Observed!U$2:U$10000,Observed!$A$2:$A$10000,$A1031,Observed!$C$2:$C$10000,$C1031),"")</f>
        <v/>
      </c>
      <c r="V1031" s="23" t="str">
        <f>IF(ISNUMBER(AVERAGEIFS(Observed!V$2:V$10000,Observed!$A$2:$A$10000,$A1031,Observed!$C$2:$C$10000,$C1031)),AVERAGEIFS(Observed!V$2:V$10000,Observed!$A$2:$A$10000,$A1031,Observed!$C$2:$C$10000,$C1031),"")</f>
        <v/>
      </c>
      <c r="W1031" s="23" t="str">
        <f>IF(ISNUMBER(AVERAGEIFS(Observed!W$2:W$10000,Observed!$A$2:$A$10000,$A1031,Observed!$C$2:$C$10000,$C1031)),AVERAGEIFS(Observed!W$2:W$10000,Observed!$A$2:$A$10000,$A1031,Observed!$C$2:$C$10000,$C1031),"")</f>
        <v/>
      </c>
      <c r="X1031" s="23" t="str">
        <f>IF(ISNUMBER(AVERAGEIFS(Observed!X$2:X$10000,Observed!$A$2:$A$10000,$A1031,Observed!$C$2:$C$10000,$C1031)),AVERAGEIFS(Observed!X$2:X$10000,Observed!$A$2:$A$10000,$A1031,Observed!$C$2:$C$10000,$C1031),"")</f>
        <v/>
      </c>
      <c r="Y1031" s="23" t="str">
        <f>IF(ISNUMBER(AVERAGEIFS(Observed!Y$2:Y$10000,Observed!$A$2:$A$10000,$A1031,Observed!$C$2:$C$10000,$C1031)),AVERAGEIFS(Observed!Y$2:Y$10000,Observed!$A$2:$A$10000,$A1031,Observed!$C$2:$C$10000,$C1031),"")</f>
        <v/>
      </c>
      <c r="Z1031" s="23" t="str">
        <f>IF(ISNUMBER(AVERAGEIFS(Observed!Z$2:Z$10000,Observed!$A$2:$A$10000,$A1031,Observed!$C$2:$C$10000,$C1031)),AVERAGEIFS(Observed!Z$2:Z$10000,Observed!$A$2:$A$10000,$A1031,Observed!$C$2:$C$10000,$C1031),"")</f>
        <v/>
      </c>
      <c r="AA1031" s="23" t="str">
        <f>IF(ISNUMBER(AVERAGEIFS(Observed!AA$2:AA$10000,Observed!$A$2:$A$10000,$A1031,Observed!$C$2:$C$10000,$C1031)),AVERAGEIFS(Observed!AA$2:AA$10000,Observed!$A$2:$A$10000,$A1031,Observed!$C$2:$C$10000,$C1031),"")</f>
        <v/>
      </c>
      <c r="AB1031" s="23" t="str">
        <f>IF(ISNUMBER(AVERAGEIFS(Observed!AB$2:AB$10000,Observed!$A$2:$A$10000,$A1031,Observed!$C$2:$C$10000,$C1031)),AVERAGEIFS(Observed!AB$2:AB$10000,Observed!$A$2:$A$10000,$A1031,Observed!$C$2:$C$10000,$C1031),"")</f>
        <v/>
      </c>
      <c r="AC1031" s="23" t="str">
        <f>IF(ISNUMBER(AVERAGEIFS(Observed!AC$2:AC$10000,Observed!$A$2:$A$10000,$A1031,Observed!$C$2:$C$10000,$C1031)),AVERAGEIFS(Observed!AC$2:AC$10000,Observed!$A$2:$A$10000,$A1031,Observed!$C$2:$C$10000,$C1031),"")</f>
        <v/>
      </c>
      <c r="AD1031" s="23" t="str">
        <f>IF(ISNUMBER(AVERAGEIFS(Observed!AD$2:AD$10000,Observed!$A$2:$A$10000,$A1031,Observed!$C$2:$C$10000,$C1031)),AVERAGEIFS(Observed!AD$2:AD$10000,Observed!$A$2:$A$10000,$A1031,Observed!$C$2:$C$10000,$C1031),"")</f>
        <v/>
      </c>
      <c r="AE1031" s="24" t="str">
        <f>IF(ISNUMBER(AVERAGEIFS(Observed!AE$2:AE$10000,Observed!$A$2:$A$10000,$A1031,Observed!$C$2:$C$10000,$C1031)),AVERAGEIFS(Observed!AE$2:AE$10000,Observed!$A$2:$A$10000,$A1031,Observed!$C$2:$C$10000,$C1031),"")</f>
        <v/>
      </c>
      <c r="AF1031" s="24" t="str">
        <f>IF(ISNUMBER(AVERAGEIFS(Observed!AF$2:AF$10000,Observed!$A$2:$A$10000,$A1031,Observed!$C$2:$C$10000,$C1031)),AVERAGEIFS(Observed!AF$2:AF$10000,Observed!$A$2:$A$10000,$A1031,Observed!$C$2:$C$10000,$C1031),"")</f>
        <v/>
      </c>
      <c r="AG1031" s="23" t="str">
        <f>IF(ISNUMBER(AVERAGEIFS(Observed!AG$2:AG$10000,Observed!$A$2:$A$10000,$A1031,Observed!$C$2:$C$10000,$C1031)),AVERAGEIFS(Observed!AG$2:AG$10000,Observed!$A$2:$A$10000,$A1031,Observed!$C$2:$C$10000,$C1031),"")</f>
        <v/>
      </c>
      <c r="AH1031" s="23" t="str">
        <f>IF(ISNUMBER(AVERAGEIFS(Observed!AH$2:AH$10000,Observed!$A$2:$A$10000,$A1031,Observed!$C$2:$C$10000,$C1031)),AVERAGEIFS(Observed!AH$2:AH$10000,Observed!$A$2:$A$10000,$A1031,Observed!$C$2:$C$10000,$C1031),"")</f>
        <v/>
      </c>
      <c r="AI1031" s="22" t="str">
        <f>IF(ISNUMBER(AVERAGEIFS(Observed!AI$2:AI$10000,Observed!$A$2:$A$10000,$A1031,Observed!$C$2:$C$10000,$C1031)),AVERAGEIFS(Observed!AI$2:AI$10000,Observed!$A$2:$A$10000,$A1031,Observed!$C$2:$C$10000,$C1031),"")</f>
        <v/>
      </c>
      <c r="AJ1031" s="23">
        <f>IF(ISNUMBER(AVERAGEIFS(Observed!AJ$2:AJ$10000,Observed!$A$2:$A$10000,$A1031,Observed!$C$2:$C$10000,$C1031)),AVERAGEIFS(Observed!AJ$2:AJ$10000,Observed!$A$2:$A$10000,$A1031,Observed!$C$2:$C$10000,$C1031),"")</f>
        <v>14.219999999999999</v>
      </c>
      <c r="AK1031" s="23" t="str">
        <f>IF(ISNUMBER(AVERAGEIFS(Observed!AK$2:AK$10000,Observed!$A$2:$A$10000,$A1031,Observed!$C$2:$C$10000,$C1031)),AVERAGEIFS(Observed!AK$2:AK$10000,Observed!$A$2:$A$10000,$A1031,Observed!$C$2:$C$10000,$C1031),"")</f>
        <v/>
      </c>
      <c r="AL1031" s="23" t="str">
        <f>IF(ISNUMBER(AVERAGEIFS(Observed!AL$2:AL$10000,Observed!$A$2:$A$10000,$A1031,Observed!$C$2:$C$10000,$C1031)),AVERAGEIFS(Observed!AL$2:AL$10000,Observed!$A$2:$A$10000,$A1031,Observed!$C$2:$C$10000,$C1031),"")</f>
        <v/>
      </c>
      <c r="AM1031" s="23" t="str">
        <f>IF(ISNUMBER(AVERAGEIFS(Observed!AM$2:AM$10000,Observed!$A$2:$A$10000,$A1031,Observed!$C$2:$C$10000,$C1031)),AVERAGEIFS(Observed!AM$2:AM$10000,Observed!$A$2:$A$10000,$A1031,Observed!$C$2:$C$10000,$C1031),"")</f>
        <v/>
      </c>
      <c r="AN1031" s="23" t="str">
        <f>IF(ISNUMBER(AVERAGEIFS(Observed!AN$2:AN$10000,Observed!$A$2:$A$10000,$A1031,Observed!$C$2:$C$10000,$C1031)),AVERAGEIFS(Observed!AN$2:AN$10000,Observed!$A$2:$A$10000,$A1031,Observed!$C$2:$C$10000,$C1031),"")</f>
        <v/>
      </c>
      <c r="AO1031" s="2">
        <f>COUNTIFS(Observed!$A$2:$A$10000,$A1031,Observed!$C$2:$C$10000,$C1031)</f>
        <v>5</v>
      </c>
      <c r="AP1031" s="2">
        <f t="shared" si="19"/>
        <v>1</v>
      </c>
    </row>
    <row r="1032" spans="1:42" x14ac:dyDescent="0.25">
      <c r="A1032" t="s">
        <v>96</v>
      </c>
      <c r="B1032" t="s">
        <v>30</v>
      </c>
      <c r="C1032" s="20">
        <v>41001</v>
      </c>
      <c r="D1032">
        <v>1</v>
      </c>
      <c r="F1032" t="s">
        <v>110</v>
      </c>
      <c r="G1032" s="25" t="s">
        <v>76</v>
      </c>
      <c r="J1032" s="2"/>
      <c r="K1032" s="22" t="str">
        <f>IF(ISNUMBER(AVERAGEIFS(Observed!K$2:K$10000,Observed!$A$2:$A$10000,$A1032,Observed!$C$2:$C$10000,$C1032)),AVERAGEIFS(Observed!K$2:K$10000,Observed!$A$2:$A$10000,$A1032,Observed!$C$2:$C$10000,$C1032),"")</f>
        <v/>
      </c>
      <c r="L1032" s="23" t="str">
        <f>IF(ISNUMBER(AVERAGEIFS(Observed!L$2:L$10000,Observed!$A$2:$A$10000,$A1032,Observed!$C$2:$C$10000,$C1032)),AVERAGEIFS(Observed!L$2:L$10000,Observed!$A$2:$A$10000,$A1032,Observed!$C$2:$C$10000,$C1032),"")</f>
        <v/>
      </c>
      <c r="M1032" s="23" t="str">
        <f>IF(ISNUMBER(AVERAGEIFS(Observed!M$2:M$10000,Observed!$A$2:$A$10000,$A1032,Observed!$C$2:$C$10000,$C1032)),AVERAGEIFS(Observed!M$2:M$10000,Observed!$A$2:$A$10000,$A1032,Observed!$C$2:$C$10000,$C1032),"")</f>
        <v/>
      </c>
      <c r="N1032" s="23" t="str">
        <f>IF(ISNUMBER(AVERAGEIFS(Observed!N$2:N$10000,Observed!$A$2:$A$10000,$A1032,Observed!$C$2:$C$10000,$C1032)),AVERAGEIFS(Observed!N$2:N$10000,Observed!$A$2:$A$10000,$A1032,Observed!$C$2:$C$10000,$C1032),"")</f>
        <v/>
      </c>
      <c r="O1032" s="23" t="str">
        <f>IF(ISNUMBER(AVERAGEIFS(Observed!O$2:O$10000,Observed!$A$2:$A$10000,$A1032,Observed!$C$2:$C$10000,$C1032)),AVERAGEIFS(Observed!O$2:O$10000,Observed!$A$2:$A$10000,$A1032,Observed!$C$2:$C$10000,$C1032),"")</f>
        <v/>
      </c>
      <c r="P1032" s="24" t="str">
        <f>IF(ISNUMBER(AVERAGEIFS(Observed!P$2:P$10000,Observed!$A$2:$A$10000,$A1032,Observed!$C$2:$C$10000,$C1032)),AVERAGEIFS(Observed!P$2:P$10000,Observed!$A$2:$A$10000,$A1032,Observed!$C$2:$C$10000,$C1032),"")</f>
        <v/>
      </c>
      <c r="Q1032" s="24" t="str">
        <f>IF(ISNUMBER(AVERAGEIFS(Observed!Q$2:Q$10000,Observed!$A$2:$A$10000,$A1032,Observed!$C$2:$C$10000,$C1032)),AVERAGEIFS(Observed!Q$2:Q$10000,Observed!$A$2:$A$10000,$A1032,Observed!$C$2:$C$10000,$C1032),"")</f>
        <v/>
      </c>
      <c r="R1032" s="24" t="str">
        <f>IF(ISNUMBER(AVERAGEIFS(Observed!R$2:R$10000,Observed!$A$2:$A$10000,$A1032,Observed!$C$2:$C$10000,$C1032)),AVERAGEIFS(Observed!R$2:R$10000,Observed!$A$2:$A$10000,$A1032,Observed!$C$2:$C$10000,$C1032),"")</f>
        <v/>
      </c>
      <c r="S1032" s="22" t="str">
        <f>IF(ISNUMBER(AVERAGEIFS(Observed!S$2:S$10000,Observed!$A$2:$A$10000,$A1032,Observed!$C$2:$C$10000,$C1032)),AVERAGEIFS(Observed!S$2:S$10000,Observed!$A$2:$A$10000,$A1032,Observed!$C$2:$C$10000,$C1032),"")</f>
        <v/>
      </c>
      <c r="T1032" s="23" t="str">
        <f>IF(ISNUMBER(AVERAGEIFS(Observed!T$2:T$10000,Observed!$A$2:$A$10000,$A1032,Observed!$C$2:$C$10000,$C1032)),AVERAGEIFS(Observed!T$2:T$10000,Observed!$A$2:$A$10000,$A1032,Observed!$C$2:$C$10000,$C1032),"")</f>
        <v/>
      </c>
      <c r="U1032" s="23" t="str">
        <f>IF(ISNUMBER(AVERAGEIFS(Observed!U$2:U$10000,Observed!$A$2:$A$10000,$A1032,Observed!$C$2:$C$10000,$C1032)),AVERAGEIFS(Observed!U$2:U$10000,Observed!$A$2:$A$10000,$A1032,Observed!$C$2:$C$10000,$C1032),"")</f>
        <v/>
      </c>
      <c r="V1032" s="23" t="str">
        <f>IF(ISNUMBER(AVERAGEIFS(Observed!V$2:V$10000,Observed!$A$2:$A$10000,$A1032,Observed!$C$2:$C$10000,$C1032)),AVERAGEIFS(Observed!V$2:V$10000,Observed!$A$2:$A$10000,$A1032,Observed!$C$2:$C$10000,$C1032),"")</f>
        <v/>
      </c>
      <c r="W1032" s="23" t="str">
        <f>IF(ISNUMBER(AVERAGEIFS(Observed!W$2:W$10000,Observed!$A$2:$A$10000,$A1032,Observed!$C$2:$C$10000,$C1032)),AVERAGEIFS(Observed!W$2:W$10000,Observed!$A$2:$A$10000,$A1032,Observed!$C$2:$C$10000,$C1032),"")</f>
        <v/>
      </c>
      <c r="X1032" s="23" t="str">
        <f>IF(ISNUMBER(AVERAGEIFS(Observed!X$2:X$10000,Observed!$A$2:$A$10000,$A1032,Observed!$C$2:$C$10000,$C1032)),AVERAGEIFS(Observed!X$2:X$10000,Observed!$A$2:$A$10000,$A1032,Observed!$C$2:$C$10000,$C1032),"")</f>
        <v/>
      </c>
      <c r="Y1032" s="23" t="str">
        <f>IF(ISNUMBER(AVERAGEIFS(Observed!Y$2:Y$10000,Observed!$A$2:$A$10000,$A1032,Observed!$C$2:$C$10000,$C1032)),AVERAGEIFS(Observed!Y$2:Y$10000,Observed!$A$2:$A$10000,$A1032,Observed!$C$2:$C$10000,$C1032),"")</f>
        <v/>
      </c>
      <c r="Z1032" s="23" t="str">
        <f>IF(ISNUMBER(AVERAGEIFS(Observed!Z$2:Z$10000,Observed!$A$2:$A$10000,$A1032,Observed!$C$2:$C$10000,$C1032)),AVERAGEIFS(Observed!Z$2:Z$10000,Observed!$A$2:$A$10000,$A1032,Observed!$C$2:$C$10000,$C1032),"")</f>
        <v/>
      </c>
      <c r="AA1032" s="23" t="str">
        <f>IF(ISNUMBER(AVERAGEIFS(Observed!AA$2:AA$10000,Observed!$A$2:$A$10000,$A1032,Observed!$C$2:$C$10000,$C1032)),AVERAGEIFS(Observed!AA$2:AA$10000,Observed!$A$2:$A$10000,$A1032,Observed!$C$2:$C$10000,$C1032),"")</f>
        <v/>
      </c>
      <c r="AB1032" s="23" t="str">
        <f>IF(ISNUMBER(AVERAGEIFS(Observed!AB$2:AB$10000,Observed!$A$2:$A$10000,$A1032,Observed!$C$2:$C$10000,$C1032)),AVERAGEIFS(Observed!AB$2:AB$10000,Observed!$A$2:$A$10000,$A1032,Observed!$C$2:$C$10000,$C1032),"")</f>
        <v/>
      </c>
      <c r="AC1032" s="23" t="str">
        <f>IF(ISNUMBER(AVERAGEIFS(Observed!AC$2:AC$10000,Observed!$A$2:$A$10000,$A1032,Observed!$C$2:$C$10000,$C1032)),AVERAGEIFS(Observed!AC$2:AC$10000,Observed!$A$2:$A$10000,$A1032,Observed!$C$2:$C$10000,$C1032),"")</f>
        <v/>
      </c>
      <c r="AD1032" s="23" t="str">
        <f>IF(ISNUMBER(AVERAGEIFS(Observed!AD$2:AD$10000,Observed!$A$2:$A$10000,$A1032,Observed!$C$2:$C$10000,$C1032)),AVERAGEIFS(Observed!AD$2:AD$10000,Observed!$A$2:$A$10000,$A1032,Observed!$C$2:$C$10000,$C1032),"")</f>
        <v/>
      </c>
      <c r="AE1032" s="24" t="str">
        <f>IF(ISNUMBER(AVERAGEIFS(Observed!AE$2:AE$10000,Observed!$A$2:$A$10000,$A1032,Observed!$C$2:$C$10000,$C1032)),AVERAGEIFS(Observed!AE$2:AE$10000,Observed!$A$2:$A$10000,$A1032,Observed!$C$2:$C$10000,$C1032),"")</f>
        <v/>
      </c>
      <c r="AF1032" s="24" t="str">
        <f>IF(ISNUMBER(AVERAGEIFS(Observed!AF$2:AF$10000,Observed!$A$2:$A$10000,$A1032,Observed!$C$2:$C$10000,$C1032)),AVERAGEIFS(Observed!AF$2:AF$10000,Observed!$A$2:$A$10000,$A1032,Observed!$C$2:$C$10000,$C1032),"")</f>
        <v/>
      </c>
      <c r="AG1032" s="23" t="str">
        <f>IF(ISNUMBER(AVERAGEIFS(Observed!AG$2:AG$10000,Observed!$A$2:$A$10000,$A1032,Observed!$C$2:$C$10000,$C1032)),AVERAGEIFS(Observed!AG$2:AG$10000,Observed!$A$2:$A$10000,$A1032,Observed!$C$2:$C$10000,$C1032),"")</f>
        <v/>
      </c>
      <c r="AH1032" s="23" t="str">
        <f>IF(ISNUMBER(AVERAGEIFS(Observed!AH$2:AH$10000,Observed!$A$2:$A$10000,$A1032,Observed!$C$2:$C$10000,$C1032)),AVERAGEIFS(Observed!AH$2:AH$10000,Observed!$A$2:$A$10000,$A1032,Observed!$C$2:$C$10000,$C1032),"")</f>
        <v/>
      </c>
      <c r="AI1032" s="22" t="str">
        <f>IF(ISNUMBER(AVERAGEIFS(Observed!AI$2:AI$10000,Observed!$A$2:$A$10000,$A1032,Observed!$C$2:$C$10000,$C1032)),AVERAGEIFS(Observed!AI$2:AI$10000,Observed!$A$2:$A$10000,$A1032,Observed!$C$2:$C$10000,$C1032),"")</f>
        <v/>
      </c>
      <c r="AJ1032" s="23">
        <f>IF(ISNUMBER(AVERAGEIFS(Observed!AJ$2:AJ$10000,Observed!$A$2:$A$10000,$A1032,Observed!$C$2:$C$10000,$C1032)),AVERAGEIFS(Observed!AJ$2:AJ$10000,Observed!$A$2:$A$10000,$A1032,Observed!$C$2:$C$10000,$C1032),"")</f>
        <v>14.7</v>
      </c>
      <c r="AK1032" s="23" t="str">
        <f>IF(ISNUMBER(AVERAGEIFS(Observed!AK$2:AK$10000,Observed!$A$2:$A$10000,$A1032,Observed!$C$2:$C$10000,$C1032)),AVERAGEIFS(Observed!AK$2:AK$10000,Observed!$A$2:$A$10000,$A1032,Observed!$C$2:$C$10000,$C1032),"")</f>
        <v/>
      </c>
      <c r="AL1032" s="23" t="str">
        <f>IF(ISNUMBER(AVERAGEIFS(Observed!AL$2:AL$10000,Observed!$A$2:$A$10000,$A1032,Observed!$C$2:$C$10000,$C1032)),AVERAGEIFS(Observed!AL$2:AL$10000,Observed!$A$2:$A$10000,$A1032,Observed!$C$2:$C$10000,$C1032),"")</f>
        <v/>
      </c>
      <c r="AM1032" s="23" t="str">
        <f>IF(ISNUMBER(AVERAGEIFS(Observed!AM$2:AM$10000,Observed!$A$2:$A$10000,$A1032,Observed!$C$2:$C$10000,$C1032)),AVERAGEIFS(Observed!AM$2:AM$10000,Observed!$A$2:$A$10000,$A1032,Observed!$C$2:$C$10000,$C1032),"")</f>
        <v/>
      </c>
      <c r="AN1032" s="23" t="str">
        <f>IF(ISNUMBER(AVERAGEIFS(Observed!AN$2:AN$10000,Observed!$A$2:$A$10000,$A1032,Observed!$C$2:$C$10000,$C1032)),AVERAGEIFS(Observed!AN$2:AN$10000,Observed!$A$2:$A$10000,$A1032,Observed!$C$2:$C$10000,$C1032),"")</f>
        <v/>
      </c>
      <c r="AO1032" s="2">
        <f>COUNTIFS(Observed!$A$2:$A$10000,$A1032,Observed!$C$2:$C$10000,$C1032)</f>
        <v>5</v>
      </c>
      <c r="AP1032" s="2">
        <f t="shared" si="19"/>
        <v>1</v>
      </c>
    </row>
    <row r="1033" spans="1:42" x14ac:dyDescent="0.25">
      <c r="A1033" t="s">
        <v>96</v>
      </c>
      <c r="B1033" t="s">
        <v>30</v>
      </c>
      <c r="C1033" s="20">
        <v>41009</v>
      </c>
      <c r="D1033">
        <v>1</v>
      </c>
      <c r="F1033" t="s">
        <v>110</v>
      </c>
      <c r="G1033" s="25" t="s">
        <v>76</v>
      </c>
      <c r="J1033" s="2"/>
      <c r="K1033" s="22" t="str">
        <f>IF(ISNUMBER(AVERAGEIFS(Observed!K$2:K$10000,Observed!$A$2:$A$10000,$A1033,Observed!$C$2:$C$10000,$C1033)),AVERAGEIFS(Observed!K$2:K$10000,Observed!$A$2:$A$10000,$A1033,Observed!$C$2:$C$10000,$C1033),"")</f>
        <v/>
      </c>
      <c r="L1033" s="23" t="str">
        <f>IF(ISNUMBER(AVERAGEIFS(Observed!L$2:L$10000,Observed!$A$2:$A$10000,$A1033,Observed!$C$2:$C$10000,$C1033)),AVERAGEIFS(Observed!L$2:L$10000,Observed!$A$2:$A$10000,$A1033,Observed!$C$2:$C$10000,$C1033),"")</f>
        <v/>
      </c>
      <c r="M1033" s="23" t="str">
        <f>IF(ISNUMBER(AVERAGEIFS(Observed!M$2:M$10000,Observed!$A$2:$A$10000,$A1033,Observed!$C$2:$C$10000,$C1033)),AVERAGEIFS(Observed!M$2:M$10000,Observed!$A$2:$A$10000,$A1033,Observed!$C$2:$C$10000,$C1033),"")</f>
        <v/>
      </c>
      <c r="N1033" s="23" t="str">
        <f>IF(ISNUMBER(AVERAGEIFS(Observed!N$2:N$10000,Observed!$A$2:$A$10000,$A1033,Observed!$C$2:$C$10000,$C1033)),AVERAGEIFS(Observed!N$2:N$10000,Observed!$A$2:$A$10000,$A1033,Observed!$C$2:$C$10000,$C1033),"")</f>
        <v/>
      </c>
      <c r="O1033" s="23" t="str">
        <f>IF(ISNUMBER(AVERAGEIFS(Observed!O$2:O$10000,Observed!$A$2:$A$10000,$A1033,Observed!$C$2:$C$10000,$C1033)),AVERAGEIFS(Observed!O$2:O$10000,Observed!$A$2:$A$10000,$A1033,Observed!$C$2:$C$10000,$C1033),"")</f>
        <v/>
      </c>
      <c r="P1033" s="24" t="str">
        <f>IF(ISNUMBER(AVERAGEIFS(Observed!P$2:P$10000,Observed!$A$2:$A$10000,$A1033,Observed!$C$2:$C$10000,$C1033)),AVERAGEIFS(Observed!P$2:P$10000,Observed!$A$2:$A$10000,$A1033,Observed!$C$2:$C$10000,$C1033),"")</f>
        <v/>
      </c>
      <c r="Q1033" s="24" t="str">
        <f>IF(ISNUMBER(AVERAGEIFS(Observed!Q$2:Q$10000,Observed!$A$2:$A$10000,$A1033,Observed!$C$2:$C$10000,$C1033)),AVERAGEIFS(Observed!Q$2:Q$10000,Observed!$A$2:$A$10000,$A1033,Observed!$C$2:$C$10000,$C1033),"")</f>
        <v/>
      </c>
      <c r="R1033" s="24" t="str">
        <f>IF(ISNUMBER(AVERAGEIFS(Observed!R$2:R$10000,Observed!$A$2:$A$10000,$A1033,Observed!$C$2:$C$10000,$C1033)),AVERAGEIFS(Observed!R$2:R$10000,Observed!$A$2:$A$10000,$A1033,Observed!$C$2:$C$10000,$C1033),"")</f>
        <v/>
      </c>
      <c r="S1033" s="22" t="str">
        <f>IF(ISNUMBER(AVERAGEIFS(Observed!S$2:S$10000,Observed!$A$2:$A$10000,$A1033,Observed!$C$2:$C$10000,$C1033)),AVERAGEIFS(Observed!S$2:S$10000,Observed!$A$2:$A$10000,$A1033,Observed!$C$2:$C$10000,$C1033),"")</f>
        <v/>
      </c>
      <c r="T1033" s="23" t="str">
        <f>IF(ISNUMBER(AVERAGEIFS(Observed!T$2:T$10000,Observed!$A$2:$A$10000,$A1033,Observed!$C$2:$C$10000,$C1033)),AVERAGEIFS(Observed!T$2:T$10000,Observed!$A$2:$A$10000,$A1033,Observed!$C$2:$C$10000,$C1033),"")</f>
        <v/>
      </c>
      <c r="U1033" s="23" t="str">
        <f>IF(ISNUMBER(AVERAGEIFS(Observed!U$2:U$10000,Observed!$A$2:$A$10000,$A1033,Observed!$C$2:$C$10000,$C1033)),AVERAGEIFS(Observed!U$2:U$10000,Observed!$A$2:$A$10000,$A1033,Observed!$C$2:$C$10000,$C1033),"")</f>
        <v/>
      </c>
      <c r="V1033" s="23" t="str">
        <f>IF(ISNUMBER(AVERAGEIFS(Observed!V$2:V$10000,Observed!$A$2:$A$10000,$A1033,Observed!$C$2:$C$10000,$C1033)),AVERAGEIFS(Observed!V$2:V$10000,Observed!$A$2:$A$10000,$A1033,Observed!$C$2:$C$10000,$C1033),"")</f>
        <v/>
      </c>
      <c r="W1033" s="23" t="str">
        <f>IF(ISNUMBER(AVERAGEIFS(Observed!W$2:W$10000,Observed!$A$2:$A$10000,$A1033,Observed!$C$2:$C$10000,$C1033)),AVERAGEIFS(Observed!W$2:W$10000,Observed!$A$2:$A$10000,$A1033,Observed!$C$2:$C$10000,$C1033),"")</f>
        <v/>
      </c>
      <c r="X1033" s="23" t="str">
        <f>IF(ISNUMBER(AVERAGEIFS(Observed!X$2:X$10000,Observed!$A$2:$A$10000,$A1033,Observed!$C$2:$C$10000,$C1033)),AVERAGEIFS(Observed!X$2:X$10000,Observed!$A$2:$A$10000,$A1033,Observed!$C$2:$C$10000,$C1033),"")</f>
        <v/>
      </c>
      <c r="Y1033" s="23" t="str">
        <f>IF(ISNUMBER(AVERAGEIFS(Observed!Y$2:Y$10000,Observed!$A$2:$A$10000,$A1033,Observed!$C$2:$C$10000,$C1033)),AVERAGEIFS(Observed!Y$2:Y$10000,Observed!$A$2:$A$10000,$A1033,Observed!$C$2:$C$10000,$C1033),"")</f>
        <v/>
      </c>
      <c r="Z1033" s="23" t="str">
        <f>IF(ISNUMBER(AVERAGEIFS(Observed!Z$2:Z$10000,Observed!$A$2:$A$10000,$A1033,Observed!$C$2:$C$10000,$C1033)),AVERAGEIFS(Observed!Z$2:Z$10000,Observed!$A$2:$A$10000,$A1033,Observed!$C$2:$C$10000,$C1033),"")</f>
        <v/>
      </c>
      <c r="AA1033" s="23" t="str">
        <f>IF(ISNUMBER(AVERAGEIFS(Observed!AA$2:AA$10000,Observed!$A$2:$A$10000,$A1033,Observed!$C$2:$C$10000,$C1033)),AVERAGEIFS(Observed!AA$2:AA$10000,Observed!$A$2:$A$10000,$A1033,Observed!$C$2:$C$10000,$C1033),"")</f>
        <v/>
      </c>
      <c r="AB1033" s="23" t="str">
        <f>IF(ISNUMBER(AVERAGEIFS(Observed!AB$2:AB$10000,Observed!$A$2:$A$10000,$A1033,Observed!$C$2:$C$10000,$C1033)),AVERAGEIFS(Observed!AB$2:AB$10000,Observed!$A$2:$A$10000,$A1033,Observed!$C$2:$C$10000,$C1033),"")</f>
        <v/>
      </c>
      <c r="AC1033" s="23" t="str">
        <f>IF(ISNUMBER(AVERAGEIFS(Observed!AC$2:AC$10000,Observed!$A$2:$A$10000,$A1033,Observed!$C$2:$C$10000,$C1033)),AVERAGEIFS(Observed!AC$2:AC$10000,Observed!$A$2:$A$10000,$A1033,Observed!$C$2:$C$10000,$C1033),"")</f>
        <v/>
      </c>
      <c r="AD1033" s="23" t="str">
        <f>IF(ISNUMBER(AVERAGEIFS(Observed!AD$2:AD$10000,Observed!$A$2:$A$10000,$A1033,Observed!$C$2:$C$10000,$C1033)),AVERAGEIFS(Observed!AD$2:AD$10000,Observed!$A$2:$A$10000,$A1033,Observed!$C$2:$C$10000,$C1033),"")</f>
        <v/>
      </c>
      <c r="AE1033" s="24" t="str">
        <f>IF(ISNUMBER(AVERAGEIFS(Observed!AE$2:AE$10000,Observed!$A$2:$A$10000,$A1033,Observed!$C$2:$C$10000,$C1033)),AVERAGEIFS(Observed!AE$2:AE$10000,Observed!$A$2:$A$10000,$A1033,Observed!$C$2:$C$10000,$C1033),"")</f>
        <v/>
      </c>
      <c r="AF1033" s="24" t="str">
        <f>IF(ISNUMBER(AVERAGEIFS(Observed!AF$2:AF$10000,Observed!$A$2:$A$10000,$A1033,Observed!$C$2:$C$10000,$C1033)),AVERAGEIFS(Observed!AF$2:AF$10000,Observed!$A$2:$A$10000,$A1033,Observed!$C$2:$C$10000,$C1033),"")</f>
        <v/>
      </c>
      <c r="AG1033" s="23" t="str">
        <f>IF(ISNUMBER(AVERAGEIFS(Observed!AG$2:AG$10000,Observed!$A$2:$A$10000,$A1033,Observed!$C$2:$C$10000,$C1033)),AVERAGEIFS(Observed!AG$2:AG$10000,Observed!$A$2:$A$10000,$A1033,Observed!$C$2:$C$10000,$C1033),"")</f>
        <v/>
      </c>
      <c r="AH1033" s="23" t="str">
        <f>IF(ISNUMBER(AVERAGEIFS(Observed!AH$2:AH$10000,Observed!$A$2:$A$10000,$A1033,Observed!$C$2:$C$10000,$C1033)),AVERAGEIFS(Observed!AH$2:AH$10000,Observed!$A$2:$A$10000,$A1033,Observed!$C$2:$C$10000,$C1033),"")</f>
        <v/>
      </c>
      <c r="AI1033" s="22" t="str">
        <f>IF(ISNUMBER(AVERAGEIFS(Observed!AI$2:AI$10000,Observed!$A$2:$A$10000,$A1033,Observed!$C$2:$C$10000,$C1033)),AVERAGEIFS(Observed!AI$2:AI$10000,Observed!$A$2:$A$10000,$A1033,Observed!$C$2:$C$10000,$C1033),"")</f>
        <v/>
      </c>
      <c r="AJ1033" s="23">
        <f>IF(ISNUMBER(AVERAGEIFS(Observed!AJ$2:AJ$10000,Observed!$A$2:$A$10000,$A1033,Observed!$C$2:$C$10000,$C1033)),AVERAGEIFS(Observed!AJ$2:AJ$10000,Observed!$A$2:$A$10000,$A1033,Observed!$C$2:$C$10000,$C1033),"")</f>
        <v>16.380000000000003</v>
      </c>
      <c r="AK1033" s="23" t="str">
        <f>IF(ISNUMBER(AVERAGEIFS(Observed!AK$2:AK$10000,Observed!$A$2:$A$10000,$A1033,Observed!$C$2:$C$10000,$C1033)),AVERAGEIFS(Observed!AK$2:AK$10000,Observed!$A$2:$A$10000,$A1033,Observed!$C$2:$C$10000,$C1033),"")</f>
        <v/>
      </c>
      <c r="AL1033" s="23" t="str">
        <f>IF(ISNUMBER(AVERAGEIFS(Observed!AL$2:AL$10000,Observed!$A$2:$A$10000,$A1033,Observed!$C$2:$C$10000,$C1033)),AVERAGEIFS(Observed!AL$2:AL$10000,Observed!$A$2:$A$10000,$A1033,Observed!$C$2:$C$10000,$C1033),"")</f>
        <v/>
      </c>
      <c r="AM1033" s="23" t="str">
        <f>IF(ISNUMBER(AVERAGEIFS(Observed!AM$2:AM$10000,Observed!$A$2:$A$10000,$A1033,Observed!$C$2:$C$10000,$C1033)),AVERAGEIFS(Observed!AM$2:AM$10000,Observed!$A$2:$A$10000,$A1033,Observed!$C$2:$C$10000,$C1033),"")</f>
        <v/>
      </c>
      <c r="AN1033" s="23" t="str">
        <f>IF(ISNUMBER(AVERAGEIFS(Observed!AN$2:AN$10000,Observed!$A$2:$A$10000,$A1033,Observed!$C$2:$C$10000,$C1033)),AVERAGEIFS(Observed!AN$2:AN$10000,Observed!$A$2:$A$10000,$A1033,Observed!$C$2:$C$10000,$C1033),"")</f>
        <v/>
      </c>
      <c r="AO1033" s="2">
        <f>COUNTIFS(Observed!$A$2:$A$10000,$A1033,Observed!$C$2:$C$10000,$C1033)</f>
        <v>5</v>
      </c>
      <c r="AP1033" s="2">
        <f t="shared" si="19"/>
        <v>1</v>
      </c>
    </row>
    <row r="1034" spans="1:42" x14ac:dyDescent="0.25">
      <c r="A1034" t="s">
        <v>96</v>
      </c>
      <c r="B1034" t="s">
        <v>30</v>
      </c>
      <c r="C1034" s="20">
        <v>41015</v>
      </c>
      <c r="D1034">
        <v>1</v>
      </c>
      <c r="F1034" t="s">
        <v>110</v>
      </c>
      <c r="G1034" s="25" t="s">
        <v>76</v>
      </c>
      <c r="J1034" s="2"/>
      <c r="K1034" s="22" t="str">
        <f>IF(ISNUMBER(AVERAGEIFS(Observed!K$2:K$10000,Observed!$A$2:$A$10000,$A1034,Observed!$C$2:$C$10000,$C1034)),AVERAGEIFS(Observed!K$2:K$10000,Observed!$A$2:$A$10000,$A1034,Observed!$C$2:$C$10000,$C1034),"")</f>
        <v/>
      </c>
      <c r="L1034" s="23" t="str">
        <f>IF(ISNUMBER(AVERAGEIFS(Observed!L$2:L$10000,Observed!$A$2:$A$10000,$A1034,Observed!$C$2:$C$10000,$C1034)),AVERAGEIFS(Observed!L$2:L$10000,Observed!$A$2:$A$10000,$A1034,Observed!$C$2:$C$10000,$C1034),"")</f>
        <v/>
      </c>
      <c r="M1034" s="23" t="str">
        <f>IF(ISNUMBER(AVERAGEIFS(Observed!M$2:M$10000,Observed!$A$2:$A$10000,$A1034,Observed!$C$2:$C$10000,$C1034)),AVERAGEIFS(Observed!M$2:M$10000,Observed!$A$2:$A$10000,$A1034,Observed!$C$2:$C$10000,$C1034),"")</f>
        <v/>
      </c>
      <c r="N1034" s="23" t="str">
        <f>IF(ISNUMBER(AVERAGEIFS(Observed!N$2:N$10000,Observed!$A$2:$A$10000,$A1034,Observed!$C$2:$C$10000,$C1034)),AVERAGEIFS(Observed!N$2:N$10000,Observed!$A$2:$A$10000,$A1034,Observed!$C$2:$C$10000,$C1034),"")</f>
        <v/>
      </c>
      <c r="O1034" s="23" t="str">
        <f>IF(ISNUMBER(AVERAGEIFS(Observed!O$2:O$10000,Observed!$A$2:$A$10000,$A1034,Observed!$C$2:$C$10000,$C1034)),AVERAGEIFS(Observed!O$2:O$10000,Observed!$A$2:$A$10000,$A1034,Observed!$C$2:$C$10000,$C1034),"")</f>
        <v/>
      </c>
      <c r="P1034" s="24" t="str">
        <f>IF(ISNUMBER(AVERAGEIFS(Observed!P$2:P$10000,Observed!$A$2:$A$10000,$A1034,Observed!$C$2:$C$10000,$C1034)),AVERAGEIFS(Observed!P$2:P$10000,Observed!$A$2:$A$10000,$A1034,Observed!$C$2:$C$10000,$C1034),"")</f>
        <v/>
      </c>
      <c r="Q1034" s="24" t="str">
        <f>IF(ISNUMBER(AVERAGEIFS(Observed!Q$2:Q$10000,Observed!$A$2:$A$10000,$A1034,Observed!$C$2:$C$10000,$C1034)),AVERAGEIFS(Observed!Q$2:Q$10000,Observed!$A$2:$A$10000,$A1034,Observed!$C$2:$C$10000,$C1034),"")</f>
        <v/>
      </c>
      <c r="R1034" s="24" t="str">
        <f>IF(ISNUMBER(AVERAGEIFS(Observed!R$2:R$10000,Observed!$A$2:$A$10000,$A1034,Observed!$C$2:$C$10000,$C1034)),AVERAGEIFS(Observed!R$2:R$10000,Observed!$A$2:$A$10000,$A1034,Observed!$C$2:$C$10000,$C1034),"")</f>
        <v/>
      </c>
      <c r="S1034" s="22" t="str">
        <f>IF(ISNUMBER(AVERAGEIFS(Observed!S$2:S$10000,Observed!$A$2:$A$10000,$A1034,Observed!$C$2:$C$10000,$C1034)),AVERAGEIFS(Observed!S$2:S$10000,Observed!$A$2:$A$10000,$A1034,Observed!$C$2:$C$10000,$C1034),"")</f>
        <v/>
      </c>
      <c r="T1034" s="23" t="str">
        <f>IF(ISNUMBER(AVERAGEIFS(Observed!T$2:T$10000,Observed!$A$2:$A$10000,$A1034,Observed!$C$2:$C$10000,$C1034)),AVERAGEIFS(Observed!T$2:T$10000,Observed!$A$2:$A$10000,$A1034,Observed!$C$2:$C$10000,$C1034),"")</f>
        <v/>
      </c>
      <c r="U1034" s="23" t="str">
        <f>IF(ISNUMBER(AVERAGEIFS(Observed!U$2:U$10000,Observed!$A$2:$A$10000,$A1034,Observed!$C$2:$C$10000,$C1034)),AVERAGEIFS(Observed!U$2:U$10000,Observed!$A$2:$A$10000,$A1034,Observed!$C$2:$C$10000,$C1034),"")</f>
        <v/>
      </c>
      <c r="V1034" s="23" t="str">
        <f>IF(ISNUMBER(AVERAGEIFS(Observed!V$2:V$10000,Observed!$A$2:$A$10000,$A1034,Observed!$C$2:$C$10000,$C1034)),AVERAGEIFS(Observed!V$2:V$10000,Observed!$A$2:$A$10000,$A1034,Observed!$C$2:$C$10000,$C1034),"")</f>
        <v/>
      </c>
      <c r="W1034" s="23" t="str">
        <f>IF(ISNUMBER(AVERAGEIFS(Observed!W$2:W$10000,Observed!$A$2:$A$10000,$A1034,Observed!$C$2:$C$10000,$C1034)),AVERAGEIFS(Observed!W$2:W$10000,Observed!$A$2:$A$10000,$A1034,Observed!$C$2:$C$10000,$C1034),"")</f>
        <v/>
      </c>
      <c r="X1034" s="23" t="str">
        <f>IF(ISNUMBER(AVERAGEIFS(Observed!X$2:X$10000,Observed!$A$2:$A$10000,$A1034,Observed!$C$2:$C$10000,$C1034)),AVERAGEIFS(Observed!X$2:X$10000,Observed!$A$2:$A$10000,$A1034,Observed!$C$2:$C$10000,$C1034),"")</f>
        <v/>
      </c>
      <c r="Y1034" s="23" t="str">
        <f>IF(ISNUMBER(AVERAGEIFS(Observed!Y$2:Y$10000,Observed!$A$2:$A$10000,$A1034,Observed!$C$2:$C$10000,$C1034)),AVERAGEIFS(Observed!Y$2:Y$10000,Observed!$A$2:$A$10000,$A1034,Observed!$C$2:$C$10000,$C1034),"")</f>
        <v/>
      </c>
      <c r="Z1034" s="23" t="str">
        <f>IF(ISNUMBER(AVERAGEIFS(Observed!Z$2:Z$10000,Observed!$A$2:$A$10000,$A1034,Observed!$C$2:$C$10000,$C1034)),AVERAGEIFS(Observed!Z$2:Z$10000,Observed!$A$2:$A$10000,$A1034,Observed!$C$2:$C$10000,$C1034),"")</f>
        <v/>
      </c>
      <c r="AA1034" s="23" t="str">
        <f>IF(ISNUMBER(AVERAGEIFS(Observed!AA$2:AA$10000,Observed!$A$2:$A$10000,$A1034,Observed!$C$2:$C$10000,$C1034)),AVERAGEIFS(Observed!AA$2:AA$10000,Observed!$A$2:$A$10000,$A1034,Observed!$C$2:$C$10000,$C1034),"")</f>
        <v/>
      </c>
      <c r="AB1034" s="23" t="str">
        <f>IF(ISNUMBER(AVERAGEIFS(Observed!AB$2:AB$10000,Observed!$A$2:$A$10000,$A1034,Observed!$C$2:$C$10000,$C1034)),AVERAGEIFS(Observed!AB$2:AB$10000,Observed!$A$2:$A$10000,$A1034,Observed!$C$2:$C$10000,$C1034),"")</f>
        <v/>
      </c>
      <c r="AC1034" s="23" t="str">
        <f>IF(ISNUMBER(AVERAGEIFS(Observed!AC$2:AC$10000,Observed!$A$2:$A$10000,$A1034,Observed!$C$2:$C$10000,$C1034)),AVERAGEIFS(Observed!AC$2:AC$10000,Observed!$A$2:$A$10000,$A1034,Observed!$C$2:$C$10000,$C1034),"")</f>
        <v/>
      </c>
      <c r="AD1034" s="23" t="str">
        <f>IF(ISNUMBER(AVERAGEIFS(Observed!AD$2:AD$10000,Observed!$A$2:$A$10000,$A1034,Observed!$C$2:$C$10000,$C1034)),AVERAGEIFS(Observed!AD$2:AD$10000,Observed!$A$2:$A$10000,$A1034,Observed!$C$2:$C$10000,$C1034),"")</f>
        <v/>
      </c>
      <c r="AE1034" s="24" t="str">
        <f>IF(ISNUMBER(AVERAGEIFS(Observed!AE$2:AE$10000,Observed!$A$2:$A$10000,$A1034,Observed!$C$2:$C$10000,$C1034)),AVERAGEIFS(Observed!AE$2:AE$10000,Observed!$A$2:$A$10000,$A1034,Observed!$C$2:$C$10000,$C1034),"")</f>
        <v/>
      </c>
      <c r="AF1034" s="24" t="str">
        <f>IF(ISNUMBER(AVERAGEIFS(Observed!AF$2:AF$10000,Observed!$A$2:$A$10000,$A1034,Observed!$C$2:$C$10000,$C1034)),AVERAGEIFS(Observed!AF$2:AF$10000,Observed!$A$2:$A$10000,$A1034,Observed!$C$2:$C$10000,$C1034),"")</f>
        <v/>
      </c>
      <c r="AG1034" s="23" t="str">
        <f>IF(ISNUMBER(AVERAGEIFS(Observed!AG$2:AG$10000,Observed!$A$2:$A$10000,$A1034,Observed!$C$2:$C$10000,$C1034)),AVERAGEIFS(Observed!AG$2:AG$10000,Observed!$A$2:$A$10000,$A1034,Observed!$C$2:$C$10000,$C1034),"")</f>
        <v/>
      </c>
      <c r="AH1034" s="23" t="str">
        <f>IF(ISNUMBER(AVERAGEIFS(Observed!AH$2:AH$10000,Observed!$A$2:$A$10000,$A1034,Observed!$C$2:$C$10000,$C1034)),AVERAGEIFS(Observed!AH$2:AH$10000,Observed!$A$2:$A$10000,$A1034,Observed!$C$2:$C$10000,$C1034),"")</f>
        <v/>
      </c>
      <c r="AI1034" s="22" t="str">
        <f>IF(ISNUMBER(AVERAGEIFS(Observed!AI$2:AI$10000,Observed!$A$2:$A$10000,$A1034,Observed!$C$2:$C$10000,$C1034)),AVERAGEIFS(Observed!AI$2:AI$10000,Observed!$A$2:$A$10000,$A1034,Observed!$C$2:$C$10000,$C1034),"")</f>
        <v/>
      </c>
      <c r="AJ1034" s="23">
        <f>IF(ISNUMBER(AVERAGEIFS(Observed!AJ$2:AJ$10000,Observed!$A$2:$A$10000,$A1034,Observed!$C$2:$C$10000,$C1034)),AVERAGEIFS(Observed!AJ$2:AJ$10000,Observed!$A$2:$A$10000,$A1034,Observed!$C$2:$C$10000,$C1034),"")</f>
        <v>19.64</v>
      </c>
      <c r="AK1034" s="23" t="str">
        <f>IF(ISNUMBER(AVERAGEIFS(Observed!AK$2:AK$10000,Observed!$A$2:$A$10000,$A1034,Observed!$C$2:$C$10000,$C1034)),AVERAGEIFS(Observed!AK$2:AK$10000,Observed!$A$2:$A$10000,$A1034,Observed!$C$2:$C$10000,$C1034),"")</f>
        <v/>
      </c>
      <c r="AL1034" s="23" t="str">
        <f>IF(ISNUMBER(AVERAGEIFS(Observed!AL$2:AL$10000,Observed!$A$2:$A$10000,$A1034,Observed!$C$2:$C$10000,$C1034)),AVERAGEIFS(Observed!AL$2:AL$10000,Observed!$A$2:$A$10000,$A1034,Observed!$C$2:$C$10000,$C1034),"")</f>
        <v/>
      </c>
      <c r="AM1034" s="23" t="str">
        <f>IF(ISNUMBER(AVERAGEIFS(Observed!AM$2:AM$10000,Observed!$A$2:$A$10000,$A1034,Observed!$C$2:$C$10000,$C1034)),AVERAGEIFS(Observed!AM$2:AM$10000,Observed!$A$2:$A$10000,$A1034,Observed!$C$2:$C$10000,$C1034),"")</f>
        <v/>
      </c>
      <c r="AN1034" s="23" t="str">
        <f>IF(ISNUMBER(AVERAGEIFS(Observed!AN$2:AN$10000,Observed!$A$2:$A$10000,$A1034,Observed!$C$2:$C$10000,$C1034)),AVERAGEIFS(Observed!AN$2:AN$10000,Observed!$A$2:$A$10000,$A1034,Observed!$C$2:$C$10000,$C1034),"")</f>
        <v/>
      </c>
      <c r="AO1034" s="2">
        <f>COUNTIFS(Observed!$A$2:$A$10000,$A1034,Observed!$C$2:$C$10000,$C1034)</f>
        <v>5</v>
      </c>
      <c r="AP1034" s="2">
        <f t="shared" si="19"/>
        <v>1</v>
      </c>
    </row>
    <row r="1035" spans="1:42" x14ac:dyDescent="0.25">
      <c r="A1035" t="s">
        <v>96</v>
      </c>
      <c r="B1035" t="s">
        <v>30</v>
      </c>
      <c r="C1035" s="20">
        <v>41022</v>
      </c>
      <c r="D1035">
        <v>1</v>
      </c>
      <c r="F1035" t="s">
        <v>110</v>
      </c>
      <c r="G1035" s="25" t="s">
        <v>76</v>
      </c>
      <c r="J1035" s="2"/>
      <c r="K1035" s="22" t="str">
        <f>IF(ISNUMBER(AVERAGEIFS(Observed!K$2:K$10000,Observed!$A$2:$A$10000,$A1035,Observed!$C$2:$C$10000,$C1035)),AVERAGEIFS(Observed!K$2:K$10000,Observed!$A$2:$A$10000,$A1035,Observed!$C$2:$C$10000,$C1035),"")</f>
        <v/>
      </c>
      <c r="L1035" s="23" t="str">
        <f>IF(ISNUMBER(AVERAGEIFS(Observed!L$2:L$10000,Observed!$A$2:$A$10000,$A1035,Observed!$C$2:$C$10000,$C1035)),AVERAGEIFS(Observed!L$2:L$10000,Observed!$A$2:$A$10000,$A1035,Observed!$C$2:$C$10000,$C1035),"")</f>
        <v/>
      </c>
      <c r="M1035" s="23" t="str">
        <f>IF(ISNUMBER(AVERAGEIFS(Observed!M$2:M$10000,Observed!$A$2:$A$10000,$A1035,Observed!$C$2:$C$10000,$C1035)),AVERAGEIFS(Observed!M$2:M$10000,Observed!$A$2:$A$10000,$A1035,Observed!$C$2:$C$10000,$C1035),"")</f>
        <v/>
      </c>
      <c r="N1035" s="23" t="str">
        <f>IF(ISNUMBER(AVERAGEIFS(Observed!N$2:N$10000,Observed!$A$2:$A$10000,$A1035,Observed!$C$2:$C$10000,$C1035)),AVERAGEIFS(Observed!N$2:N$10000,Observed!$A$2:$A$10000,$A1035,Observed!$C$2:$C$10000,$C1035),"")</f>
        <v/>
      </c>
      <c r="O1035" s="23" t="str">
        <f>IF(ISNUMBER(AVERAGEIFS(Observed!O$2:O$10000,Observed!$A$2:$A$10000,$A1035,Observed!$C$2:$C$10000,$C1035)),AVERAGEIFS(Observed!O$2:O$10000,Observed!$A$2:$A$10000,$A1035,Observed!$C$2:$C$10000,$C1035),"")</f>
        <v/>
      </c>
      <c r="P1035" s="24" t="str">
        <f>IF(ISNUMBER(AVERAGEIFS(Observed!P$2:P$10000,Observed!$A$2:$A$10000,$A1035,Observed!$C$2:$C$10000,$C1035)),AVERAGEIFS(Observed!P$2:P$10000,Observed!$A$2:$A$10000,$A1035,Observed!$C$2:$C$10000,$C1035),"")</f>
        <v/>
      </c>
      <c r="Q1035" s="24" t="str">
        <f>IF(ISNUMBER(AVERAGEIFS(Observed!Q$2:Q$10000,Observed!$A$2:$A$10000,$A1035,Observed!$C$2:$C$10000,$C1035)),AVERAGEIFS(Observed!Q$2:Q$10000,Observed!$A$2:$A$10000,$A1035,Observed!$C$2:$C$10000,$C1035),"")</f>
        <v/>
      </c>
      <c r="R1035" s="24" t="str">
        <f>IF(ISNUMBER(AVERAGEIFS(Observed!R$2:R$10000,Observed!$A$2:$A$10000,$A1035,Observed!$C$2:$C$10000,$C1035)),AVERAGEIFS(Observed!R$2:R$10000,Observed!$A$2:$A$10000,$A1035,Observed!$C$2:$C$10000,$C1035),"")</f>
        <v/>
      </c>
      <c r="S1035" s="22" t="str">
        <f>IF(ISNUMBER(AVERAGEIFS(Observed!S$2:S$10000,Observed!$A$2:$A$10000,$A1035,Observed!$C$2:$C$10000,$C1035)),AVERAGEIFS(Observed!S$2:S$10000,Observed!$A$2:$A$10000,$A1035,Observed!$C$2:$C$10000,$C1035),"")</f>
        <v/>
      </c>
      <c r="T1035" s="23" t="str">
        <f>IF(ISNUMBER(AVERAGEIFS(Observed!T$2:T$10000,Observed!$A$2:$A$10000,$A1035,Observed!$C$2:$C$10000,$C1035)),AVERAGEIFS(Observed!T$2:T$10000,Observed!$A$2:$A$10000,$A1035,Observed!$C$2:$C$10000,$C1035),"")</f>
        <v/>
      </c>
      <c r="U1035" s="23" t="str">
        <f>IF(ISNUMBER(AVERAGEIFS(Observed!U$2:U$10000,Observed!$A$2:$A$10000,$A1035,Observed!$C$2:$C$10000,$C1035)),AVERAGEIFS(Observed!U$2:U$10000,Observed!$A$2:$A$10000,$A1035,Observed!$C$2:$C$10000,$C1035),"")</f>
        <v/>
      </c>
      <c r="V1035" s="23" t="str">
        <f>IF(ISNUMBER(AVERAGEIFS(Observed!V$2:V$10000,Observed!$A$2:$A$10000,$A1035,Observed!$C$2:$C$10000,$C1035)),AVERAGEIFS(Observed!V$2:V$10000,Observed!$A$2:$A$10000,$A1035,Observed!$C$2:$C$10000,$C1035),"")</f>
        <v/>
      </c>
      <c r="W1035" s="23" t="str">
        <f>IF(ISNUMBER(AVERAGEIFS(Observed!W$2:W$10000,Observed!$A$2:$A$10000,$A1035,Observed!$C$2:$C$10000,$C1035)),AVERAGEIFS(Observed!W$2:W$10000,Observed!$A$2:$A$10000,$A1035,Observed!$C$2:$C$10000,$C1035),"")</f>
        <v/>
      </c>
      <c r="X1035" s="23" t="str">
        <f>IF(ISNUMBER(AVERAGEIFS(Observed!X$2:X$10000,Observed!$A$2:$A$10000,$A1035,Observed!$C$2:$C$10000,$C1035)),AVERAGEIFS(Observed!X$2:X$10000,Observed!$A$2:$A$10000,$A1035,Observed!$C$2:$C$10000,$C1035),"")</f>
        <v/>
      </c>
      <c r="Y1035" s="23" t="str">
        <f>IF(ISNUMBER(AVERAGEIFS(Observed!Y$2:Y$10000,Observed!$A$2:$A$10000,$A1035,Observed!$C$2:$C$10000,$C1035)),AVERAGEIFS(Observed!Y$2:Y$10000,Observed!$A$2:$A$10000,$A1035,Observed!$C$2:$C$10000,$C1035),"")</f>
        <v/>
      </c>
      <c r="Z1035" s="23" t="str">
        <f>IF(ISNUMBER(AVERAGEIFS(Observed!Z$2:Z$10000,Observed!$A$2:$A$10000,$A1035,Observed!$C$2:$C$10000,$C1035)),AVERAGEIFS(Observed!Z$2:Z$10000,Observed!$A$2:$A$10000,$A1035,Observed!$C$2:$C$10000,$C1035),"")</f>
        <v/>
      </c>
      <c r="AA1035" s="23" t="str">
        <f>IF(ISNUMBER(AVERAGEIFS(Observed!AA$2:AA$10000,Observed!$A$2:$A$10000,$A1035,Observed!$C$2:$C$10000,$C1035)),AVERAGEIFS(Observed!AA$2:AA$10000,Observed!$A$2:$A$10000,$A1035,Observed!$C$2:$C$10000,$C1035),"")</f>
        <v/>
      </c>
      <c r="AB1035" s="23" t="str">
        <f>IF(ISNUMBER(AVERAGEIFS(Observed!AB$2:AB$10000,Observed!$A$2:$A$10000,$A1035,Observed!$C$2:$C$10000,$C1035)),AVERAGEIFS(Observed!AB$2:AB$10000,Observed!$A$2:$A$10000,$A1035,Observed!$C$2:$C$10000,$C1035),"")</f>
        <v/>
      </c>
      <c r="AC1035" s="23" t="str">
        <f>IF(ISNUMBER(AVERAGEIFS(Observed!AC$2:AC$10000,Observed!$A$2:$A$10000,$A1035,Observed!$C$2:$C$10000,$C1035)),AVERAGEIFS(Observed!AC$2:AC$10000,Observed!$A$2:$A$10000,$A1035,Observed!$C$2:$C$10000,$C1035),"")</f>
        <v/>
      </c>
      <c r="AD1035" s="23" t="str">
        <f>IF(ISNUMBER(AVERAGEIFS(Observed!AD$2:AD$10000,Observed!$A$2:$A$10000,$A1035,Observed!$C$2:$C$10000,$C1035)),AVERAGEIFS(Observed!AD$2:AD$10000,Observed!$A$2:$A$10000,$A1035,Observed!$C$2:$C$10000,$C1035),"")</f>
        <v/>
      </c>
      <c r="AE1035" s="24" t="str">
        <f>IF(ISNUMBER(AVERAGEIFS(Observed!AE$2:AE$10000,Observed!$A$2:$A$10000,$A1035,Observed!$C$2:$C$10000,$C1035)),AVERAGEIFS(Observed!AE$2:AE$10000,Observed!$A$2:$A$10000,$A1035,Observed!$C$2:$C$10000,$C1035),"")</f>
        <v/>
      </c>
      <c r="AF1035" s="24" t="str">
        <f>IF(ISNUMBER(AVERAGEIFS(Observed!AF$2:AF$10000,Observed!$A$2:$A$10000,$A1035,Observed!$C$2:$C$10000,$C1035)),AVERAGEIFS(Observed!AF$2:AF$10000,Observed!$A$2:$A$10000,$A1035,Observed!$C$2:$C$10000,$C1035),"")</f>
        <v/>
      </c>
      <c r="AG1035" s="23" t="str">
        <f>IF(ISNUMBER(AVERAGEIFS(Observed!AG$2:AG$10000,Observed!$A$2:$A$10000,$A1035,Observed!$C$2:$C$10000,$C1035)),AVERAGEIFS(Observed!AG$2:AG$10000,Observed!$A$2:$A$10000,$A1035,Observed!$C$2:$C$10000,$C1035),"")</f>
        <v/>
      </c>
      <c r="AH1035" s="23" t="str">
        <f>IF(ISNUMBER(AVERAGEIFS(Observed!AH$2:AH$10000,Observed!$A$2:$A$10000,$A1035,Observed!$C$2:$C$10000,$C1035)),AVERAGEIFS(Observed!AH$2:AH$10000,Observed!$A$2:$A$10000,$A1035,Observed!$C$2:$C$10000,$C1035),"")</f>
        <v/>
      </c>
      <c r="AI1035" s="22" t="str">
        <f>IF(ISNUMBER(AVERAGEIFS(Observed!AI$2:AI$10000,Observed!$A$2:$A$10000,$A1035,Observed!$C$2:$C$10000,$C1035)),AVERAGEIFS(Observed!AI$2:AI$10000,Observed!$A$2:$A$10000,$A1035,Observed!$C$2:$C$10000,$C1035),"")</f>
        <v/>
      </c>
      <c r="AJ1035" s="23">
        <f>IF(ISNUMBER(AVERAGEIFS(Observed!AJ$2:AJ$10000,Observed!$A$2:$A$10000,$A1035,Observed!$C$2:$C$10000,$C1035)),AVERAGEIFS(Observed!AJ$2:AJ$10000,Observed!$A$2:$A$10000,$A1035,Observed!$C$2:$C$10000,$C1035),"")</f>
        <v>18.82</v>
      </c>
      <c r="AK1035" s="23" t="str">
        <f>IF(ISNUMBER(AVERAGEIFS(Observed!AK$2:AK$10000,Observed!$A$2:$A$10000,$A1035,Observed!$C$2:$C$10000,$C1035)),AVERAGEIFS(Observed!AK$2:AK$10000,Observed!$A$2:$A$10000,$A1035,Observed!$C$2:$C$10000,$C1035),"")</f>
        <v/>
      </c>
      <c r="AL1035" s="23" t="str">
        <f>IF(ISNUMBER(AVERAGEIFS(Observed!AL$2:AL$10000,Observed!$A$2:$A$10000,$A1035,Observed!$C$2:$C$10000,$C1035)),AVERAGEIFS(Observed!AL$2:AL$10000,Observed!$A$2:$A$10000,$A1035,Observed!$C$2:$C$10000,$C1035),"")</f>
        <v/>
      </c>
      <c r="AM1035" s="23" t="str">
        <f>IF(ISNUMBER(AVERAGEIFS(Observed!AM$2:AM$10000,Observed!$A$2:$A$10000,$A1035,Observed!$C$2:$C$10000,$C1035)),AVERAGEIFS(Observed!AM$2:AM$10000,Observed!$A$2:$A$10000,$A1035,Observed!$C$2:$C$10000,$C1035),"")</f>
        <v/>
      </c>
      <c r="AN1035" s="23" t="str">
        <f>IF(ISNUMBER(AVERAGEIFS(Observed!AN$2:AN$10000,Observed!$A$2:$A$10000,$A1035,Observed!$C$2:$C$10000,$C1035)),AVERAGEIFS(Observed!AN$2:AN$10000,Observed!$A$2:$A$10000,$A1035,Observed!$C$2:$C$10000,$C1035),"")</f>
        <v/>
      </c>
      <c r="AO1035" s="2">
        <f>COUNTIFS(Observed!$A$2:$A$10000,$A1035,Observed!$C$2:$C$10000,$C1035)</f>
        <v>5</v>
      </c>
      <c r="AP1035" s="2">
        <f t="shared" si="19"/>
        <v>1</v>
      </c>
    </row>
    <row r="1036" spans="1:42" x14ac:dyDescent="0.25">
      <c r="A1036" t="s">
        <v>96</v>
      </c>
      <c r="B1036" t="s">
        <v>30</v>
      </c>
      <c r="C1036" s="20">
        <v>41033</v>
      </c>
      <c r="D1036">
        <v>1</v>
      </c>
      <c r="F1036" t="s">
        <v>110</v>
      </c>
      <c r="G1036" s="25" t="s">
        <v>76</v>
      </c>
      <c r="J1036" s="2"/>
      <c r="K1036" s="22" t="str">
        <f>IF(ISNUMBER(AVERAGEIFS(Observed!K$2:K$10000,Observed!$A$2:$A$10000,$A1036,Observed!$C$2:$C$10000,$C1036)),AVERAGEIFS(Observed!K$2:K$10000,Observed!$A$2:$A$10000,$A1036,Observed!$C$2:$C$10000,$C1036),"")</f>
        <v/>
      </c>
      <c r="L1036" s="23" t="str">
        <f>IF(ISNUMBER(AVERAGEIFS(Observed!L$2:L$10000,Observed!$A$2:$A$10000,$A1036,Observed!$C$2:$C$10000,$C1036)),AVERAGEIFS(Observed!L$2:L$10000,Observed!$A$2:$A$10000,$A1036,Observed!$C$2:$C$10000,$C1036),"")</f>
        <v/>
      </c>
      <c r="M1036" s="23" t="str">
        <f>IF(ISNUMBER(AVERAGEIFS(Observed!M$2:M$10000,Observed!$A$2:$A$10000,$A1036,Observed!$C$2:$C$10000,$C1036)),AVERAGEIFS(Observed!M$2:M$10000,Observed!$A$2:$A$10000,$A1036,Observed!$C$2:$C$10000,$C1036),"")</f>
        <v/>
      </c>
      <c r="N1036" s="23" t="str">
        <f>IF(ISNUMBER(AVERAGEIFS(Observed!N$2:N$10000,Observed!$A$2:$A$10000,$A1036,Observed!$C$2:$C$10000,$C1036)),AVERAGEIFS(Observed!N$2:N$10000,Observed!$A$2:$A$10000,$A1036,Observed!$C$2:$C$10000,$C1036),"")</f>
        <v/>
      </c>
      <c r="O1036" s="23" t="str">
        <f>IF(ISNUMBER(AVERAGEIFS(Observed!O$2:O$10000,Observed!$A$2:$A$10000,$A1036,Observed!$C$2:$C$10000,$C1036)),AVERAGEIFS(Observed!O$2:O$10000,Observed!$A$2:$A$10000,$A1036,Observed!$C$2:$C$10000,$C1036),"")</f>
        <v/>
      </c>
      <c r="P1036" s="24" t="str">
        <f>IF(ISNUMBER(AVERAGEIFS(Observed!P$2:P$10000,Observed!$A$2:$A$10000,$A1036,Observed!$C$2:$C$10000,$C1036)),AVERAGEIFS(Observed!P$2:P$10000,Observed!$A$2:$A$10000,$A1036,Observed!$C$2:$C$10000,$C1036),"")</f>
        <v/>
      </c>
      <c r="Q1036" s="24" t="str">
        <f>IF(ISNUMBER(AVERAGEIFS(Observed!Q$2:Q$10000,Observed!$A$2:$A$10000,$A1036,Observed!$C$2:$C$10000,$C1036)),AVERAGEIFS(Observed!Q$2:Q$10000,Observed!$A$2:$A$10000,$A1036,Observed!$C$2:$C$10000,$C1036),"")</f>
        <v/>
      </c>
      <c r="R1036" s="24" t="str">
        <f>IF(ISNUMBER(AVERAGEIFS(Observed!R$2:R$10000,Observed!$A$2:$A$10000,$A1036,Observed!$C$2:$C$10000,$C1036)),AVERAGEIFS(Observed!R$2:R$10000,Observed!$A$2:$A$10000,$A1036,Observed!$C$2:$C$10000,$C1036),"")</f>
        <v/>
      </c>
      <c r="S1036" s="22" t="str">
        <f>IF(ISNUMBER(AVERAGEIFS(Observed!S$2:S$10000,Observed!$A$2:$A$10000,$A1036,Observed!$C$2:$C$10000,$C1036)),AVERAGEIFS(Observed!S$2:S$10000,Observed!$A$2:$A$10000,$A1036,Observed!$C$2:$C$10000,$C1036),"")</f>
        <v/>
      </c>
      <c r="T1036" s="23" t="str">
        <f>IF(ISNUMBER(AVERAGEIFS(Observed!T$2:T$10000,Observed!$A$2:$A$10000,$A1036,Observed!$C$2:$C$10000,$C1036)),AVERAGEIFS(Observed!T$2:T$10000,Observed!$A$2:$A$10000,$A1036,Observed!$C$2:$C$10000,$C1036),"")</f>
        <v/>
      </c>
      <c r="U1036" s="23" t="str">
        <f>IF(ISNUMBER(AVERAGEIFS(Observed!U$2:U$10000,Observed!$A$2:$A$10000,$A1036,Observed!$C$2:$C$10000,$C1036)),AVERAGEIFS(Observed!U$2:U$10000,Observed!$A$2:$A$10000,$A1036,Observed!$C$2:$C$10000,$C1036),"")</f>
        <v/>
      </c>
      <c r="V1036" s="23" t="str">
        <f>IF(ISNUMBER(AVERAGEIFS(Observed!V$2:V$10000,Observed!$A$2:$A$10000,$A1036,Observed!$C$2:$C$10000,$C1036)),AVERAGEIFS(Observed!V$2:V$10000,Observed!$A$2:$A$10000,$A1036,Observed!$C$2:$C$10000,$C1036),"")</f>
        <v/>
      </c>
      <c r="W1036" s="23" t="str">
        <f>IF(ISNUMBER(AVERAGEIFS(Observed!W$2:W$10000,Observed!$A$2:$A$10000,$A1036,Observed!$C$2:$C$10000,$C1036)),AVERAGEIFS(Observed!W$2:W$10000,Observed!$A$2:$A$10000,$A1036,Observed!$C$2:$C$10000,$C1036),"")</f>
        <v/>
      </c>
      <c r="X1036" s="23" t="str">
        <f>IF(ISNUMBER(AVERAGEIFS(Observed!X$2:X$10000,Observed!$A$2:$A$10000,$A1036,Observed!$C$2:$C$10000,$C1036)),AVERAGEIFS(Observed!X$2:X$10000,Observed!$A$2:$A$10000,$A1036,Observed!$C$2:$C$10000,$C1036),"")</f>
        <v/>
      </c>
      <c r="Y1036" s="23" t="str">
        <f>IF(ISNUMBER(AVERAGEIFS(Observed!Y$2:Y$10000,Observed!$A$2:$A$10000,$A1036,Observed!$C$2:$C$10000,$C1036)),AVERAGEIFS(Observed!Y$2:Y$10000,Observed!$A$2:$A$10000,$A1036,Observed!$C$2:$C$10000,$C1036),"")</f>
        <v/>
      </c>
      <c r="Z1036" s="23" t="str">
        <f>IF(ISNUMBER(AVERAGEIFS(Observed!Z$2:Z$10000,Observed!$A$2:$A$10000,$A1036,Observed!$C$2:$C$10000,$C1036)),AVERAGEIFS(Observed!Z$2:Z$10000,Observed!$A$2:$A$10000,$A1036,Observed!$C$2:$C$10000,$C1036),"")</f>
        <v/>
      </c>
      <c r="AA1036" s="23" t="str">
        <f>IF(ISNUMBER(AVERAGEIFS(Observed!AA$2:AA$10000,Observed!$A$2:$A$10000,$A1036,Observed!$C$2:$C$10000,$C1036)),AVERAGEIFS(Observed!AA$2:AA$10000,Observed!$A$2:$A$10000,$A1036,Observed!$C$2:$C$10000,$C1036),"")</f>
        <v/>
      </c>
      <c r="AB1036" s="23" t="str">
        <f>IF(ISNUMBER(AVERAGEIFS(Observed!AB$2:AB$10000,Observed!$A$2:$A$10000,$A1036,Observed!$C$2:$C$10000,$C1036)),AVERAGEIFS(Observed!AB$2:AB$10000,Observed!$A$2:$A$10000,$A1036,Observed!$C$2:$C$10000,$C1036),"")</f>
        <v/>
      </c>
      <c r="AC1036" s="23" t="str">
        <f>IF(ISNUMBER(AVERAGEIFS(Observed!AC$2:AC$10000,Observed!$A$2:$A$10000,$A1036,Observed!$C$2:$C$10000,$C1036)),AVERAGEIFS(Observed!AC$2:AC$10000,Observed!$A$2:$A$10000,$A1036,Observed!$C$2:$C$10000,$C1036),"")</f>
        <v/>
      </c>
      <c r="AD1036" s="23" t="str">
        <f>IF(ISNUMBER(AVERAGEIFS(Observed!AD$2:AD$10000,Observed!$A$2:$A$10000,$A1036,Observed!$C$2:$C$10000,$C1036)),AVERAGEIFS(Observed!AD$2:AD$10000,Observed!$A$2:$A$10000,$A1036,Observed!$C$2:$C$10000,$C1036),"")</f>
        <v/>
      </c>
      <c r="AE1036" s="24" t="str">
        <f>IF(ISNUMBER(AVERAGEIFS(Observed!AE$2:AE$10000,Observed!$A$2:$A$10000,$A1036,Observed!$C$2:$C$10000,$C1036)),AVERAGEIFS(Observed!AE$2:AE$10000,Observed!$A$2:$A$10000,$A1036,Observed!$C$2:$C$10000,$C1036),"")</f>
        <v/>
      </c>
      <c r="AF1036" s="24" t="str">
        <f>IF(ISNUMBER(AVERAGEIFS(Observed!AF$2:AF$10000,Observed!$A$2:$A$10000,$A1036,Observed!$C$2:$C$10000,$C1036)),AVERAGEIFS(Observed!AF$2:AF$10000,Observed!$A$2:$A$10000,$A1036,Observed!$C$2:$C$10000,$C1036),"")</f>
        <v/>
      </c>
      <c r="AG1036" s="23" t="str">
        <f>IF(ISNUMBER(AVERAGEIFS(Observed!AG$2:AG$10000,Observed!$A$2:$A$10000,$A1036,Observed!$C$2:$C$10000,$C1036)),AVERAGEIFS(Observed!AG$2:AG$10000,Observed!$A$2:$A$10000,$A1036,Observed!$C$2:$C$10000,$C1036),"")</f>
        <v/>
      </c>
      <c r="AH1036" s="23" t="str">
        <f>IF(ISNUMBER(AVERAGEIFS(Observed!AH$2:AH$10000,Observed!$A$2:$A$10000,$A1036,Observed!$C$2:$C$10000,$C1036)),AVERAGEIFS(Observed!AH$2:AH$10000,Observed!$A$2:$A$10000,$A1036,Observed!$C$2:$C$10000,$C1036),"")</f>
        <v/>
      </c>
      <c r="AI1036" s="22" t="str">
        <f>IF(ISNUMBER(AVERAGEIFS(Observed!AI$2:AI$10000,Observed!$A$2:$A$10000,$A1036,Observed!$C$2:$C$10000,$C1036)),AVERAGEIFS(Observed!AI$2:AI$10000,Observed!$A$2:$A$10000,$A1036,Observed!$C$2:$C$10000,$C1036),"")</f>
        <v/>
      </c>
      <c r="AJ1036" s="23">
        <f>IF(ISNUMBER(AVERAGEIFS(Observed!AJ$2:AJ$10000,Observed!$A$2:$A$10000,$A1036,Observed!$C$2:$C$10000,$C1036)),AVERAGEIFS(Observed!AJ$2:AJ$10000,Observed!$A$2:$A$10000,$A1036,Observed!$C$2:$C$10000,$C1036),"")</f>
        <v>10.725</v>
      </c>
      <c r="AK1036" s="23" t="str">
        <f>IF(ISNUMBER(AVERAGEIFS(Observed!AK$2:AK$10000,Observed!$A$2:$A$10000,$A1036,Observed!$C$2:$C$10000,$C1036)),AVERAGEIFS(Observed!AK$2:AK$10000,Observed!$A$2:$A$10000,$A1036,Observed!$C$2:$C$10000,$C1036),"")</f>
        <v/>
      </c>
      <c r="AL1036" s="23" t="str">
        <f>IF(ISNUMBER(AVERAGEIFS(Observed!AL$2:AL$10000,Observed!$A$2:$A$10000,$A1036,Observed!$C$2:$C$10000,$C1036)),AVERAGEIFS(Observed!AL$2:AL$10000,Observed!$A$2:$A$10000,$A1036,Observed!$C$2:$C$10000,$C1036),"")</f>
        <v/>
      </c>
      <c r="AM1036" s="23" t="str">
        <f>IF(ISNUMBER(AVERAGEIFS(Observed!AM$2:AM$10000,Observed!$A$2:$A$10000,$A1036,Observed!$C$2:$C$10000,$C1036)),AVERAGEIFS(Observed!AM$2:AM$10000,Observed!$A$2:$A$10000,$A1036,Observed!$C$2:$C$10000,$C1036),"")</f>
        <v/>
      </c>
      <c r="AN1036" s="23" t="str">
        <f>IF(ISNUMBER(AVERAGEIFS(Observed!AN$2:AN$10000,Observed!$A$2:$A$10000,$A1036,Observed!$C$2:$C$10000,$C1036)),AVERAGEIFS(Observed!AN$2:AN$10000,Observed!$A$2:$A$10000,$A1036,Observed!$C$2:$C$10000,$C1036),"")</f>
        <v/>
      </c>
      <c r="AO1036" s="2">
        <f>COUNTIFS(Observed!$A$2:$A$10000,$A1036,Observed!$C$2:$C$10000,$C1036)</f>
        <v>4</v>
      </c>
      <c r="AP1036" s="2">
        <f t="shared" si="19"/>
        <v>1</v>
      </c>
    </row>
    <row r="1037" spans="1:42" x14ac:dyDescent="0.25">
      <c r="A1037" t="s">
        <v>96</v>
      </c>
      <c r="B1037" t="s">
        <v>30</v>
      </c>
      <c r="C1037" s="20">
        <v>41043</v>
      </c>
      <c r="D1037">
        <v>1</v>
      </c>
      <c r="F1037" t="s">
        <v>110</v>
      </c>
      <c r="G1037" s="25" t="s">
        <v>76</v>
      </c>
      <c r="J1037" s="2"/>
      <c r="K1037" s="22" t="str">
        <f>IF(ISNUMBER(AVERAGEIFS(Observed!K$2:K$10000,Observed!$A$2:$A$10000,$A1037,Observed!$C$2:$C$10000,$C1037)),AVERAGEIFS(Observed!K$2:K$10000,Observed!$A$2:$A$10000,$A1037,Observed!$C$2:$C$10000,$C1037),"")</f>
        <v/>
      </c>
      <c r="L1037" s="23" t="str">
        <f>IF(ISNUMBER(AVERAGEIFS(Observed!L$2:L$10000,Observed!$A$2:$A$10000,$A1037,Observed!$C$2:$C$10000,$C1037)),AVERAGEIFS(Observed!L$2:L$10000,Observed!$A$2:$A$10000,$A1037,Observed!$C$2:$C$10000,$C1037),"")</f>
        <v/>
      </c>
      <c r="M1037" s="23" t="str">
        <f>IF(ISNUMBER(AVERAGEIFS(Observed!M$2:M$10000,Observed!$A$2:$A$10000,$A1037,Observed!$C$2:$C$10000,$C1037)),AVERAGEIFS(Observed!M$2:M$10000,Observed!$A$2:$A$10000,$A1037,Observed!$C$2:$C$10000,$C1037),"")</f>
        <v/>
      </c>
      <c r="N1037" s="23" t="str">
        <f>IF(ISNUMBER(AVERAGEIFS(Observed!N$2:N$10000,Observed!$A$2:$A$10000,$A1037,Observed!$C$2:$C$10000,$C1037)),AVERAGEIFS(Observed!N$2:N$10000,Observed!$A$2:$A$10000,$A1037,Observed!$C$2:$C$10000,$C1037),"")</f>
        <v/>
      </c>
      <c r="O1037" s="23" t="str">
        <f>IF(ISNUMBER(AVERAGEIFS(Observed!O$2:O$10000,Observed!$A$2:$A$10000,$A1037,Observed!$C$2:$C$10000,$C1037)),AVERAGEIFS(Observed!O$2:O$10000,Observed!$A$2:$A$10000,$A1037,Observed!$C$2:$C$10000,$C1037),"")</f>
        <v/>
      </c>
      <c r="P1037" s="24" t="str">
        <f>IF(ISNUMBER(AVERAGEIFS(Observed!P$2:P$10000,Observed!$A$2:$A$10000,$A1037,Observed!$C$2:$C$10000,$C1037)),AVERAGEIFS(Observed!P$2:P$10000,Observed!$A$2:$A$10000,$A1037,Observed!$C$2:$C$10000,$C1037),"")</f>
        <v/>
      </c>
      <c r="Q1037" s="24" t="str">
        <f>IF(ISNUMBER(AVERAGEIFS(Observed!Q$2:Q$10000,Observed!$A$2:$A$10000,$A1037,Observed!$C$2:$C$10000,$C1037)),AVERAGEIFS(Observed!Q$2:Q$10000,Observed!$A$2:$A$10000,$A1037,Observed!$C$2:$C$10000,$C1037),"")</f>
        <v/>
      </c>
      <c r="R1037" s="24" t="str">
        <f>IF(ISNUMBER(AVERAGEIFS(Observed!R$2:R$10000,Observed!$A$2:$A$10000,$A1037,Observed!$C$2:$C$10000,$C1037)),AVERAGEIFS(Observed!R$2:R$10000,Observed!$A$2:$A$10000,$A1037,Observed!$C$2:$C$10000,$C1037),"")</f>
        <v/>
      </c>
      <c r="S1037" s="22" t="str">
        <f>IF(ISNUMBER(AVERAGEIFS(Observed!S$2:S$10000,Observed!$A$2:$A$10000,$A1037,Observed!$C$2:$C$10000,$C1037)),AVERAGEIFS(Observed!S$2:S$10000,Observed!$A$2:$A$10000,$A1037,Observed!$C$2:$C$10000,$C1037),"")</f>
        <v/>
      </c>
      <c r="T1037" s="23" t="str">
        <f>IF(ISNUMBER(AVERAGEIFS(Observed!T$2:T$10000,Observed!$A$2:$A$10000,$A1037,Observed!$C$2:$C$10000,$C1037)),AVERAGEIFS(Observed!T$2:T$10000,Observed!$A$2:$A$10000,$A1037,Observed!$C$2:$C$10000,$C1037),"")</f>
        <v/>
      </c>
      <c r="U1037" s="23" t="str">
        <f>IF(ISNUMBER(AVERAGEIFS(Observed!U$2:U$10000,Observed!$A$2:$A$10000,$A1037,Observed!$C$2:$C$10000,$C1037)),AVERAGEIFS(Observed!U$2:U$10000,Observed!$A$2:$A$10000,$A1037,Observed!$C$2:$C$10000,$C1037),"")</f>
        <v/>
      </c>
      <c r="V1037" s="23" t="str">
        <f>IF(ISNUMBER(AVERAGEIFS(Observed!V$2:V$10000,Observed!$A$2:$A$10000,$A1037,Observed!$C$2:$C$10000,$C1037)),AVERAGEIFS(Observed!V$2:V$10000,Observed!$A$2:$A$10000,$A1037,Observed!$C$2:$C$10000,$C1037),"")</f>
        <v/>
      </c>
      <c r="W1037" s="23" t="str">
        <f>IF(ISNUMBER(AVERAGEIFS(Observed!W$2:W$10000,Observed!$A$2:$A$10000,$A1037,Observed!$C$2:$C$10000,$C1037)),AVERAGEIFS(Observed!W$2:W$10000,Observed!$A$2:$A$10000,$A1037,Observed!$C$2:$C$10000,$C1037),"")</f>
        <v/>
      </c>
      <c r="X1037" s="23" t="str">
        <f>IF(ISNUMBER(AVERAGEIFS(Observed!X$2:X$10000,Observed!$A$2:$A$10000,$A1037,Observed!$C$2:$C$10000,$C1037)),AVERAGEIFS(Observed!X$2:X$10000,Observed!$A$2:$A$10000,$A1037,Observed!$C$2:$C$10000,$C1037),"")</f>
        <v/>
      </c>
      <c r="Y1037" s="23" t="str">
        <f>IF(ISNUMBER(AVERAGEIFS(Observed!Y$2:Y$10000,Observed!$A$2:$A$10000,$A1037,Observed!$C$2:$C$10000,$C1037)),AVERAGEIFS(Observed!Y$2:Y$10000,Observed!$A$2:$A$10000,$A1037,Observed!$C$2:$C$10000,$C1037),"")</f>
        <v/>
      </c>
      <c r="Z1037" s="23" t="str">
        <f>IF(ISNUMBER(AVERAGEIFS(Observed!Z$2:Z$10000,Observed!$A$2:$A$10000,$A1037,Observed!$C$2:$C$10000,$C1037)),AVERAGEIFS(Observed!Z$2:Z$10000,Observed!$A$2:$A$10000,$A1037,Observed!$C$2:$C$10000,$C1037),"")</f>
        <v/>
      </c>
      <c r="AA1037" s="23" t="str">
        <f>IF(ISNUMBER(AVERAGEIFS(Observed!AA$2:AA$10000,Observed!$A$2:$A$10000,$A1037,Observed!$C$2:$C$10000,$C1037)),AVERAGEIFS(Observed!AA$2:AA$10000,Observed!$A$2:$A$10000,$A1037,Observed!$C$2:$C$10000,$C1037),"")</f>
        <v/>
      </c>
      <c r="AB1037" s="23" t="str">
        <f>IF(ISNUMBER(AVERAGEIFS(Observed!AB$2:AB$10000,Observed!$A$2:$A$10000,$A1037,Observed!$C$2:$C$10000,$C1037)),AVERAGEIFS(Observed!AB$2:AB$10000,Observed!$A$2:$A$10000,$A1037,Observed!$C$2:$C$10000,$C1037),"")</f>
        <v/>
      </c>
      <c r="AC1037" s="23" t="str">
        <f>IF(ISNUMBER(AVERAGEIFS(Observed!AC$2:AC$10000,Observed!$A$2:$A$10000,$A1037,Observed!$C$2:$C$10000,$C1037)),AVERAGEIFS(Observed!AC$2:AC$10000,Observed!$A$2:$A$10000,$A1037,Observed!$C$2:$C$10000,$C1037),"")</f>
        <v/>
      </c>
      <c r="AD1037" s="23" t="str">
        <f>IF(ISNUMBER(AVERAGEIFS(Observed!AD$2:AD$10000,Observed!$A$2:$A$10000,$A1037,Observed!$C$2:$C$10000,$C1037)),AVERAGEIFS(Observed!AD$2:AD$10000,Observed!$A$2:$A$10000,$A1037,Observed!$C$2:$C$10000,$C1037),"")</f>
        <v/>
      </c>
      <c r="AE1037" s="24" t="str">
        <f>IF(ISNUMBER(AVERAGEIFS(Observed!AE$2:AE$10000,Observed!$A$2:$A$10000,$A1037,Observed!$C$2:$C$10000,$C1037)),AVERAGEIFS(Observed!AE$2:AE$10000,Observed!$A$2:$A$10000,$A1037,Observed!$C$2:$C$10000,$C1037),"")</f>
        <v/>
      </c>
      <c r="AF1037" s="24" t="str">
        <f>IF(ISNUMBER(AVERAGEIFS(Observed!AF$2:AF$10000,Observed!$A$2:$A$10000,$A1037,Observed!$C$2:$C$10000,$C1037)),AVERAGEIFS(Observed!AF$2:AF$10000,Observed!$A$2:$A$10000,$A1037,Observed!$C$2:$C$10000,$C1037),"")</f>
        <v/>
      </c>
      <c r="AG1037" s="23" t="str">
        <f>IF(ISNUMBER(AVERAGEIFS(Observed!AG$2:AG$10000,Observed!$A$2:$A$10000,$A1037,Observed!$C$2:$C$10000,$C1037)),AVERAGEIFS(Observed!AG$2:AG$10000,Observed!$A$2:$A$10000,$A1037,Observed!$C$2:$C$10000,$C1037),"")</f>
        <v/>
      </c>
      <c r="AH1037" s="23" t="str">
        <f>IF(ISNUMBER(AVERAGEIFS(Observed!AH$2:AH$10000,Observed!$A$2:$A$10000,$A1037,Observed!$C$2:$C$10000,$C1037)),AVERAGEIFS(Observed!AH$2:AH$10000,Observed!$A$2:$A$10000,$A1037,Observed!$C$2:$C$10000,$C1037),"")</f>
        <v/>
      </c>
      <c r="AI1037" s="22" t="str">
        <f>IF(ISNUMBER(AVERAGEIFS(Observed!AI$2:AI$10000,Observed!$A$2:$A$10000,$A1037,Observed!$C$2:$C$10000,$C1037)),AVERAGEIFS(Observed!AI$2:AI$10000,Observed!$A$2:$A$10000,$A1037,Observed!$C$2:$C$10000,$C1037),"")</f>
        <v/>
      </c>
      <c r="AJ1037" s="23">
        <f>IF(ISNUMBER(AVERAGEIFS(Observed!AJ$2:AJ$10000,Observed!$A$2:$A$10000,$A1037,Observed!$C$2:$C$10000,$C1037)),AVERAGEIFS(Observed!AJ$2:AJ$10000,Observed!$A$2:$A$10000,$A1037,Observed!$C$2:$C$10000,$C1037),"")</f>
        <v>13.250000000000002</v>
      </c>
      <c r="AK1037" s="23" t="str">
        <f>IF(ISNUMBER(AVERAGEIFS(Observed!AK$2:AK$10000,Observed!$A$2:$A$10000,$A1037,Observed!$C$2:$C$10000,$C1037)),AVERAGEIFS(Observed!AK$2:AK$10000,Observed!$A$2:$A$10000,$A1037,Observed!$C$2:$C$10000,$C1037),"")</f>
        <v/>
      </c>
      <c r="AL1037" s="23" t="str">
        <f>IF(ISNUMBER(AVERAGEIFS(Observed!AL$2:AL$10000,Observed!$A$2:$A$10000,$A1037,Observed!$C$2:$C$10000,$C1037)),AVERAGEIFS(Observed!AL$2:AL$10000,Observed!$A$2:$A$10000,$A1037,Observed!$C$2:$C$10000,$C1037),"")</f>
        <v/>
      </c>
      <c r="AM1037" s="23" t="str">
        <f>IF(ISNUMBER(AVERAGEIFS(Observed!AM$2:AM$10000,Observed!$A$2:$A$10000,$A1037,Observed!$C$2:$C$10000,$C1037)),AVERAGEIFS(Observed!AM$2:AM$10000,Observed!$A$2:$A$10000,$A1037,Observed!$C$2:$C$10000,$C1037),"")</f>
        <v/>
      </c>
      <c r="AN1037" s="23" t="str">
        <f>IF(ISNUMBER(AVERAGEIFS(Observed!AN$2:AN$10000,Observed!$A$2:$A$10000,$A1037,Observed!$C$2:$C$10000,$C1037)),AVERAGEIFS(Observed!AN$2:AN$10000,Observed!$A$2:$A$10000,$A1037,Observed!$C$2:$C$10000,$C1037),"")</f>
        <v/>
      </c>
      <c r="AO1037" s="2">
        <f>COUNTIFS(Observed!$A$2:$A$10000,$A1037,Observed!$C$2:$C$10000,$C1037)</f>
        <v>4</v>
      </c>
      <c r="AP1037" s="2">
        <f t="shared" si="19"/>
        <v>1</v>
      </c>
    </row>
    <row r="1038" spans="1:42" x14ac:dyDescent="0.25">
      <c r="A1038" t="s">
        <v>96</v>
      </c>
      <c r="B1038" t="s">
        <v>30</v>
      </c>
      <c r="C1038" s="20">
        <v>41051</v>
      </c>
      <c r="D1038">
        <v>1</v>
      </c>
      <c r="F1038" t="s">
        <v>110</v>
      </c>
      <c r="G1038" s="25" t="s">
        <v>76</v>
      </c>
      <c r="J1038" s="2"/>
      <c r="K1038" s="22" t="str">
        <f>IF(ISNUMBER(AVERAGEIFS(Observed!K$2:K$10000,Observed!$A$2:$A$10000,$A1038,Observed!$C$2:$C$10000,$C1038)),AVERAGEIFS(Observed!K$2:K$10000,Observed!$A$2:$A$10000,$A1038,Observed!$C$2:$C$10000,$C1038),"")</f>
        <v/>
      </c>
      <c r="L1038" s="23" t="str">
        <f>IF(ISNUMBER(AVERAGEIFS(Observed!L$2:L$10000,Observed!$A$2:$A$10000,$A1038,Observed!$C$2:$C$10000,$C1038)),AVERAGEIFS(Observed!L$2:L$10000,Observed!$A$2:$A$10000,$A1038,Observed!$C$2:$C$10000,$C1038),"")</f>
        <v/>
      </c>
      <c r="M1038" s="23" t="str">
        <f>IF(ISNUMBER(AVERAGEIFS(Observed!M$2:M$10000,Observed!$A$2:$A$10000,$A1038,Observed!$C$2:$C$10000,$C1038)),AVERAGEIFS(Observed!M$2:M$10000,Observed!$A$2:$A$10000,$A1038,Observed!$C$2:$C$10000,$C1038),"")</f>
        <v/>
      </c>
      <c r="N1038" s="23" t="str">
        <f>IF(ISNUMBER(AVERAGEIFS(Observed!N$2:N$10000,Observed!$A$2:$A$10000,$A1038,Observed!$C$2:$C$10000,$C1038)),AVERAGEIFS(Observed!N$2:N$10000,Observed!$A$2:$A$10000,$A1038,Observed!$C$2:$C$10000,$C1038),"")</f>
        <v/>
      </c>
      <c r="O1038" s="23" t="str">
        <f>IF(ISNUMBER(AVERAGEIFS(Observed!O$2:O$10000,Observed!$A$2:$A$10000,$A1038,Observed!$C$2:$C$10000,$C1038)),AVERAGEIFS(Observed!O$2:O$10000,Observed!$A$2:$A$10000,$A1038,Observed!$C$2:$C$10000,$C1038),"")</f>
        <v/>
      </c>
      <c r="P1038" s="24" t="str">
        <f>IF(ISNUMBER(AVERAGEIFS(Observed!P$2:P$10000,Observed!$A$2:$A$10000,$A1038,Observed!$C$2:$C$10000,$C1038)),AVERAGEIFS(Observed!P$2:P$10000,Observed!$A$2:$A$10000,$A1038,Observed!$C$2:$C$10000,$C1038),"")</f>
        <v/>
      </c>
      <c r="Q1038" s="24" t="str">
        <f>IF(ISNUMBER(AVERAGEIFS(Observed!Q$2:Q$10000,Observed!$A$2:$A$10000,$A1038,Observed!$C$2:$C$10000,$C1038)),AVERAGEIFS(Observed!Q$2:Q$10000,Observed!$A$2:$A$10000,$A1038,Observed!$C$2:$C$10000,$C1038),"")</f>
        <v/>
      </c>
      <c r="R1038" s="24" t="str">
        <f>IF(ISNUMBER(AVERAGEIFS(Observed!R$2:R$10000,Observed!$A$2:$A$10000,$A1038,Observed!$C$2:$C$10000,$C1038)),AVERAGEIFS(Observed!R$2:R$10000,Observed!$A$2:$A$10000,$A1038,Observed!$C$2:$C$10000,$C1038),"")</f>
        <v/>
      </c>
      <c r="S1038" s="22" t="str">
        <f>IF(ISNUMBER(AVERAGEIFS(Observed!S$2:S$10000,Observed!$A$2:$A$10000,$A1038,Observed!$C$2:$C$10000,$C1038)),AVERAGEIFS(Observed!S$2:S$10000,Observed!$A$2:$A$10000,$A1038,Observed!$C$2:$C$10000,$C1038),"")</f>
        <v/>
      </c>
      <c r="T1038" s="23" t="str">
        <f>IF(ISNUMBER(AVERAGEIFS(Observed!T$2:T$10000,Observed!$A$2:$A$10000,$A1038,Observed!$C$2:$C$10000,$C1038)),AVERAGEIFS(Observed!T$2:T$10000,Observed!$A$2:$A$10000,$A1038,Observed!$C$2:$C$10000,$C1038),"")</f>
        <v/>
      </c>
      <c r="U1038" s="23" t="str">
        <f>IF(ISNUMBER(AVERAGEIFS(Observed!U$2:U$10000,Observed!$A$2:$A$10000,$A1038,Observed!$C$2:$C$10000,$C1038)),AVERAGEIFS(Observed!U$2:U$10000,Observed!$A$2:$A$10000,$A1038,Observed!$C$2:$C$10000,$C1038),"")</f>
        <v/>
      </c>
      <c r="V1038" s="23" t="str">
        <f>IF(ISNUMBER(AVERAGEIFS(Observed!V$2:V$10000,Observed!$A$2:$A$10000,$A1038,Observed!$C$2:$C$10000,$C1038)),AVERAGEIFS(Observed!V$2:V$10000,Observed!$A$2:$A$10000,$A1038,Observed!$C$2:$C$10000,$C1038),"")</f>
        <v/>
      </c>
      <c r="W1038" s="23" t="str">
        <f>IF(ISNUMBER(AVERAGEIFS(Observed!W$2:W$10000,Observed!$A$2:$A$10000,$A1038,Observed!$C$2:$C$10000,$C1038)),AVERAGEIFS(Observed!W$2:W$10000,Observed!$A$2:$A$10000,$A1038,Observed!$C$2:$C$10000,$C1038),"")</f>
        <v/>
      </c>
      <c r="X1038" s="23" t="str">
        <f>IF(ISNUMBER(AVERAGEIFS(Observed!X$2:X$10000,Observed!$A$2:$A$10000,$A1038,Observed!$C$2:$C$10000,$C1038)),AVERAGEIFS(Observed!X$2:X$10000,Observed!$A$2:$A$10000,$A1038,Observed!$C$2:$C$10000,$C1038),"")</f>
        <v/>
      </c>
      <c r="Y1038" s="23" t="str">
        <f>IF(ISNUMBER(AVERAGEIFS(Observed!Y$2:Y$10000,Observed!$A$2:$A$10000,$A1038,Observed!$C$2:$C$10000,$C1038)),AVERAGEIFS(Observed!Y$2:Y$10000,Observed!$A$2:$A$10000,$A1038,Observed!$C$2:$C$10000,$C1038),"")</f>
        <v/>
      </c>
      <c r="Z1038" s="23" t="str">
        <f>IF(ISNUMBER(AVERAGEIFS(Observed!Z$2:Z$10000,Observed!$A$2:$A$10000,$A1038,Observed!$C$2:$C$10000,$C1038)),AVERAGEIFS(Observed!Z$2:Z$10000,Observed!$A$2:$A$10000,$A1038,Observed!$C$2:$C$10000,$C1038),"")</f>
        <v/>
      </c>
      <c r="AA1038" s="23" t="str">
        <f>IF(ISNUMBER(AVERAGEIFS(Observed!AA$2:AA$10000,Observed!$A$2:$A$10000,$A1038,Observed!$C$2:$C$10000,$C1038)),AVERAGEIFS(Observed!AA$2:AA$10000,Observed!$A$2:$A$10000,$A1038,Observed!$C$2:$C$10000,$C1038),"")</f>
        <v/>
      </c>
      <c r="AB1038" s="23" t="str">
        <f>IF(ISNUMBER(AVERAGEIFS(Observed!AB$2:AB$10000,Observed!$A$2:$A$10000,$A1038,Observed!$C$2:$C$10000,$C1038)),AVERAGEIFS(Observed!AB$2:AB$10000,Observed!$A$2:$A$10000,$A1038,Observed!$C$2:$C$10000,$C1038),"")</f>
        <v/>
      </c>
      <c r="AC1038" s="23" t="str">
        <f>IF(ISNUMBER(AVERAGEIFS(Observed!AC$2:AC$10000,Observed!$A$2:$A$10000,$A1038,Observed!$C$2:$C$10000,$C1038)),AVERAGEIFS(Observed!AC$2:AC$10000,Observed!$A$2:$A$10000,$A1038,Observed!$C$2:$C$10000,$C1038),"")</f>
        <v/>
      </c>
      <c r="AD1038" s="23" t="str">
        <f>IF(ISNUMBER(AVERAGEIFS(Observed!AD$2:AD$10000,Observed!$A$2:$A$10000,$A1038,Observed!$C$2:$C$10000,$C1038)),AVERAGEIFS(Observed!AD$2:AD$10000,Observed!$A$2:$A$10000,$A1038,Observed!$C$2:$C$10000,$C1038),"")</f>
        <v/>
      </c>
      <c r="AE1038" s="24" t="str">
        <f>IF(ISNUMBER(AVERAGEIFS(Observed!AE$2:AE$10000,Observed!$A$2:$A$10000,$A1038,Observed!$C$2:$C$10000,$C1038)),AVERAGEIFS(Observed!AE$2:AE$10000,Observed!$A$2:$A$10000,$A1038,Observed!$C$2:$C$10000,$C1038),"")</f>
        <v/>
      </c>
      <c r="AF1038" s="24" t="str">
        <f>IF(ISNUMBER(AVERAGEIFS(Observed!AF$2:AF$10000,Observed!$A$2:$A$10000,$A1038,Observed!$C$2:$C$10000,$C1038)),AVERAGEIFS(Observed!AF$2:AF$10000,Observed!$A$2:$A$10000,$A1038,Observed!$C$2:$C$10000,$C1038),"")</f>
        <v/>
      </c>
      <c r="AG1038" s="23" t="str">
        <f>IF(ISNUMBER(AVERAGEIFS(Observed!AG$2:AG$10000,Observed!$A$2:$A$10000,$A1038,Observed!$C$2:$C$10000,$C1038)),AVERAGEIFS(Observed!AG$2:AG$10000,Observed!$A$2:$A$10000,$A1038,Observed!$C$2:$C$10000,$C1038),"")</f>
        <v/>
      </c>
      <c r="AH1038" s="23" t="str">
        <f>IF(ISNUMBER(AVERAGEIFS(Observed!AH$2:AH$10000,Observed!$A$2:$A$10000,$A1038,Observed!$C$2:$C$10000,$C1038)),AVERAGEIFS(Observed!AH$2:AH$10000,Observed!$A$2:$A$10000,$A1038,Observed!$C$2:$C$10000,$C1038),"")</f>
        <v/>
      </c>
      <c r="AI1038" s="22" t="str">
        <f>IF(ISNUMBER(AVERAGEIFS(Observed!AI$2:AI$10000,Observed!$A$2:$A$10000,$A1038,Observed!$C$2:$C$10000,$C1038)),AVERAGEIFS(Observed!AI$2:AI$10000,Observed!$A$2:$A$10000,$A1038,Observed!$C$2:$C$10000,$C1038),"")</f>
        <v/>
      </c>
      <c r="AJ1038" s="23">
        <f>IF(ISNUMBER(AVERAGEIFS(Observed!AJ$2:AJ$10000,Observed!$A$2:$A$10000,$A1038,Observed!$C$2:$C$10000,$C1038)),AVERAGEIFS(Observed!AJ$2:AJ$10000,Observed!$A$2:$A$10000,$A1038,Observed!$C$2:$C$10000,$C1038),"")</f>
        <v>11.775</v>
      </c>
      <c r="AK1038" s="23" t="str">
        <f>IF(ISNUMBER(AVERAGEIFS(Observed!AK$2:AK$10000,Observed!$A$2:$A$10000,$A1038,Observed!$C$2:$C$10000,$C1038)),AVERAGEIFS(Observed!AK$2:AK$10000,Observed!$A$2:$A$10000,$A1038,Observed!$C$2:$C$10000,$C1038),"")</f>
        <v/>
      </c>
      <c r="AL1038" s="23" t="str">
        <f>IF(ISNUMBER(AVERAGEIFS(Observed!AL$2:AL$10000,Observed!$A$2:$A$10000,$A1038,Observed!$C$2:$C$10000,$C1038)),AVERAGEIFS(Observed!AL$2:AL$10000,Observed!$A$2:$A$10000,$A1038,Observed!$C$2:$C$10000,$C1038),"")</f>
        <v/>
      </c>
      <c r="AM1038" s="23" t="str">
        <f>IF(ISNUMBER(AVERAGEIFS(Observed!AM$2:AM$10000,Observed!$A$2:$A$10000,$A1038,Observed!$C$2:$C$10000,$C1038)),AVERAGEIFS(Observed!AM$2:AM$10000,Observed!$A$2:$A$10000,$A1038,Observed!$C$2:$C$10000,$C1038),"")</f>
        <v/>
      </c>
      <c r="AN1038" s="23" t="str">
        <f>IF(ISNUMBER(AVERAGEIFS(Observed!AN$2:AN$10000,Observed!$A$2:$A$10000,$A1038,Observed!$C$2:$C$10000,$C1038)),AVERAGEIFS(Observed!AN$2:AN$10000,Observed!$A$2:$A$10000,$A1038,Observed!$C$2:$C$10000,$C1038),"")</f>
        <v/>
      </c>
      <c r="AO1038" s="2">
        <f>COUNTIFS(Observed!$A$2:$A$10000,$A1038,Observed!$C$2:$C$10000,$C1038)</f>
        <v>4</v>
      </c>
      <c r="AP1038" s="2">
        <f t="shared" si="19"/>
        <v>1</v>
      </c>
    </row>
    <row r="1039" spans="1:42" x14ac:dyDescent="0.25">
      <c r="A1039" t="s">
        <v>97</v>
      </c>
      <c r="B1039" t="s">
        <v>30</v>
      </c>
      <c r="C1039" s="20">
        <v>40553</v>
      </c>
      <c r="D1039">
        <v>1</v>
      </c>
      <c r="F1039" t="s">
        <v>111</v>
      </c>
      <c r="G1039" s="25" t="s">
        <v>115</v>
      </c>
      <c r="J1039" s="2"/>
      <c r="K1039" s="22" t="str">
        <f>IF(ISNUMBER(AVERAGEIFS(Observed!K$2:K$10000,Observed!$A$2:$A$10000,$A1039,Observed!$C$2:$C$10000,$C1039)),AVERAGEIFS(Observed!K$2:K$10000,Observed!$A$2:$A$10000,$A1039,Observed!$C$2:$C$10000,$C1039),"")</f>
        <v/>
      </c>
      <c r="L1039" s="23" t="str">
        <f>IF(ISNUMBER(AVERAGEIFS(Observed!L$2:L$10000,Observed!$A$2:$A$10000,$A1039,Observed!$C$2:$C$10000,$C1039)),AVERAGEIFS(Observed!L$2:L$10000,Observed!$A$2:$A$10000,$A1039,Observed!$C$2:$C$10000,$C1039),"")</f>
        <v/>
      </c>
      <c r="M1039" s="23" t="str">
        <f>IF(ISNUMBER(AVERAGEIFS(Observed!M$2:M$10000,Observed!$A$2:$A$10000,$A1039,Observed!$C$2:$C$10000,$C1039)),AVERAGEIFS(Observed!M$2:M$10000,Observed!$A$2:$A$10000,$A1039,Observed!$C$2:$C$10000,$C1039),"")</f>
        <v/>
      </c>
      <c r="N1039" s="23" t="str">
        <f>IF(ISNUMBER(AVERAGEIFS(Observed!N$2:N$10000,Observed!$A$2:$A$10000,$A1039,Observed!$C$2:$C$10000,$C1039)),AVERAGEIFS(Observed!N$2:N$10000,Observed!$A$2:$A$10000,$A1039,Observed!$C$2:$C$10000,$C1039),"")</f>
        <v/>
      </c>
      <c r="O1039" s="23" t="str">
        <f>IF(ISNUMBER(AVERAGEIFS(Observed!O$2:O$10000,Observed!$A$2:$A$10000,$A1039,Observed!$C$2:$C$10000,$C1039)),AVERAGEIFS(Observed!O$2:O$10000,Observed!$A$2:$A$10000,$A1039,Observed!$C$2:$C$10000,$C1039),"")</f>
        <v/>
      </c>
      <c r="P1039" s="24" t="str">
        <f>IF(ISNUMBER(AVERAGEIFS(Observed!P$2:P$10000,Observed!$A$2:$A$10000,$A1039,Observed!$C$2:$C$10000,$C1039)),AVERAGEIFS(Observed!P$2:P$10000,Observed!$A$2:$A$10000,$A1039,Observed!$C$2:$C$10000,$C1039),"")</f>
        <v/>
      </c>
      <c r="Q1039" s="24" t="str">
        <f>IF(ISNUMBER(AVERAGEIFS(Observed!Q$2:Q$10000,Observed!$A$2:$A$10000,$A1039,Observed!$C$2:$C$10000,$C1039)),AVERAGEIFS(Observed!Q$2:Q$10000,Observed!$A$2:$A$10000,$A1039,Observed!$C$2:$C$10000,$C1039),"")</f>
        <v/>
      </c>
      <c r="R1039" s="24" t="str">
        <f>IF(ISNUMBER(AVERAGEIFS(Observed!R$2:R$10000,Observed!$A$2:$A$10000,$A1039,Observed!$C$2:$C$10000,$C1039)),AVERAGEIFS(Observed!R$2:R$10000,Observed!$A$2:$A$10000,$A1039,Observed!$C$2:$C$10000,$C1039),"")</f>
        <v/>
      </c>
      <c r="S1039" s="22" t="str">
        <f>IF(ISNUMBER(AVERAGEIFS(Observed!S$2:S$10000,Observed!$A$2:$A$10000,$A1039,Observed!$C$2:$C$10000,$C1039)),AVERAGEIFS(Observed!S$2:S$10000,Observed!$A$2:$A$10000,$A1039,Observed!$C$2:$C$10000,$C1039),"")</f>
        <v/>
      </c>
      <c r="T1039" s="23" t="str">
        <f>IF(ISNUMBER(AVERAGEIFS(Observed!T$2:T$10000,Observed!$A$2:$A$10000,$A1039,Observed!$C$2:$C$10000,$C1039)),AVERAGEIFS(Observed!T$2:T$10000,Observed!$A$2:$A$10000,$A1039,Observed!$C$2:$C$10000,$C1039),"")</f>
        <v/>
      </c>
      <c r="U1039" s="23" t="str">
        <f>IF(ISNUMBER(AVERAGEIFS(Observed!U$2:U$10000,Observed!$A$2:$A$10000,$A1039,Observed!$C$2:$C$10000,$C1039)),AVERAGEIFS(Observed!U$2:U$10000,Observed!$A$2:$A$10000,$A1039,Observed!$C$2:$C$10000,$C1039),"")</f>
        <v/>
      </c>
      <c r="V1039" s="23" t="str">
        <f>IF(ISNUMBER(AVERAGEIFS(Observed!V$2:V$10000,Observed!$A$2:$A$10000,$A1039,Observed!$C$2:$C$10000,$C1039)),AVERAGEIFS(Observed!V$2:V$10000,Observed!$A$2:$A$10000,$A1039,Observed!$C$2:$C$10000,$C1039),"")</f>
        <v/>
      </c>
      <c r="W1039" s="23" t="str">
        <f>IF(ISNUMBER(AVERAGEIFS(Observed!W$2:W$10000,Observed!$A$2:$A$10000,$A1039,Observed!$C$2:$C$10000,$C1039)),AVERAGEIFS(Observed!W$2:W$10000,Observed!$A$2:$A$10000,$A1039,Observed!$C$2:$C$10000,$C1039),"")</f>
        <v/>
      </c>
      <c r="X1039" s="23" t="str">
        <f>IF(ISNUMBER(AVERAGEIFS(Observed!X$2:X$10000,Observed!$A$2:$A$10000,$A1039,Observed!$C$2:$C$10000,$C1039)),AVERAGEIFS(Observed!X$2:X$10000,Observed!$A$2:$A$10000,$A1039,Observed!$C$2:$C$10000,$C1039),"")</f>
        <v/>
      </c>
      <c r="Y1039" s="23" t="str">
        <f>IF(ISNUMBER(AVERAGEIFS(Observed!Y$2:Y$10000,Observed!$A$2:$A$10000,$A1039,Observed!$C$2:$C$10000,$C1039)),AVERAGEIFS(Observed!Y$2:Y$10000,Observed!$A$2:$A$10000,$A1039,Observed!$C$2:$C$10000,$C1039),"")</f>
        <v/>
      </c>
      <c r="Z1039" s="23" t="str">
        <f>IF(ISNUMBER(AVERAGEIFS(Observed!Z$2:Z$10000,Observed!$A$2:$A$10000,$A1039,Observed!$C$2:$C$10000,$C1039)),AVERAGEIFS(Observed!Z$2:Z$10000,Observed!$A$2:$A$10000,$A1039,Observed!$C$2:$C$10000,$C1039),"")</f>
        <v/>
      </c>
      <c r="AA1039" s="23" t="str">
        <f>IF(ISNUMBER(AVERAGEIFS(Observed!AA$2:AA$10000,Observed!$A$2:$A$10000,$A1039,Observed!$C$2:$C$10000,$C1039)),AVERAGEIFS(Observed!AA$2:AA$10000,Observed!$A$2:$A$10000,$A1039,Observed!$C$2:$C$10000,$C1039),"")</f>
        <v/>
      </c>
      <c r="AB1039" s="23" t="str">
        <f>IF(ISNUMBER(AVERAGEIFS(Observed!AB$2:AB$10000,Observed!$A$2:$A$10000,$A1039,Observed!$C$2:$C$10000,$C1039)),AVERAGEIFS(Observed!AB$2:AB$10000,Observed!$A$2:$A$10000,$A1039,Observed!$C$2:$C$10000,$C1039),"")</f>
        <v/>
      </c>
      <c r="AC1039" s="23" t="str">
        <f>IF(ISNUMBER(AVERAGEIFS(Observed!AC$2:AC$10000,Observed!$A$2:$A$10000,$A1039,Observed!$C$2:$C$10000,$C1039)),AVERAGEIFS(Observed!AC$2:AC$10000,Observed!$A$2:$A$10000,$A1039,Observed!$C$2:$C$10000,$C1039),"")</f>
        <v/>
      </c>
      <c r="AD1039" s="23" t="str">
        <f>IF(ISNUMBER(AVERAGEIFS(Observed!AD$2:AD$10000,Observed!$A$2:$A$10000,$A1039,Observed!$C$2:$C$10000,$C1039)),AVERAGEIFS(Observed!AD$2:AD$10000,Observed!$A$2:$A$10000,$A1039,Observed!$C$2:$C$10000,$C1039),"")</f>
        <v/>
      </c>
      <c r="AE1039" s="24" t="str">
        <f>IF(ISNUMBER(AVERAGEIFS(Observed!AE$2:AE$10000,Observed!$A$2:$A$10000,$A1039,Observed!$C$2:$C$10000,$C1039)),AVERAGEIFS(Observed!AE$2:AE$10000,Observed!$A$2:$A$10000,$A1039,Observed!$C$2:$C$10000,$C1039),"")</f>
        <v/>
      </c>
      <c r="AF1039" s="24" t="str">
        <f>IF(ISNUMBER(AVERAGEIFS(Observed!AF$2:AF$10000,Observed!$A$2:$A$10000,$A1039,Observed!$C$2:$C$10000,$C1039)),AVERAGEIFS(Observed!AF$2:AF$10000,Observed!$A$2:$A$10000,$A1039,Observed!$C$2:$C$10000,$C1039),"")</f>
        <v/>
      </c>
      <c r="AG1039" s="23" t="str">
        <f>IF(ISNUMBER(AVERAGEIFS(Observed!AG$2:AG$10000,Observed!$A$2:$A$10000,$A1039,Observed!$C$2:$C$10000,$C1039)),AVERAGEIFS(Observed!AG$2:AG$10000,Observed!$A$2:$A$10000,$A1039,Observed!$C$2:$C$10000,$C1039),"")</f>
        <v/>
      </c>
      <c r="AH1039" s="23" t="str">
        <f>IF(ISNUMBER(AVERAGEIFS(Observed!AH$2:AH$10000,Observed!$A$2:$A$10000,$A1039,Observed!$C$2:$C$10000,$C1039)),AVERAGEIFS(Observed!AH$2:AH$10000,Observed!$A$2:$A$10000,$A1039,Observed!$C$2:$C$10000,$C1039),"")</f>
        <v/>
      </c>
      <c r="AI1039" s="22" t="str">
        <f>IF(ISNUMBER(AVERAGEIFS(Observed!AI$2:AI$10000,Observed!$A$2:$A$10000,$A1039,Observed!$C$2:$C$10000,$C1039)),AVERAGEIFS(Observed!AI$2:AI$10000,Observed!$A$2:$A$10000,$A1039,Observed!$C$2:$C$10000,$C1039),"")</f>
        <v/>
      </c>
      <c r="AJ1039" s="23">
        <f>IF(ISNUMBER(AVERAGEIFS(Observed!AJ$2:AJ$10000,Observed!$A$2:$A$10000,$A1039,Observed!$C$2:$C$10000,$C1039)),AVERAGEIFS(Observed!AJ$2:AJ$10000,Observed!$A$2:$A$10000,$A1039,Observed!$C$2:$C$10000,$C1039),"")</f>
        <v>22.8</v>
      </c>
      <c r="AK1039" s="23" t="str">
        <f>IF(ISNUMBER(AVERAGEIFS(Observed!AK$2:AK$10000,Observed!$A$2:$A$10000,$A1039,Observed!$C$2:$C$10000,$C1039)),AVERAGEIFS(Observed!AK$2:AK$10000,Observed!$A$2:$A$10000,$A1039,Observed!$C$2:$C$10000,$C1039),"")</f>
        <v/>
      </c>
      <c r="AL1039" s="23" t="str">
        <f>IF(ISNUMBER(AVERAGEIFS(Observed!AL$2:AL$10000,Observed!$A$2:$A$10000,$A1039,Observed!$C$2:$C$10000,$C1039)),AVERAGEIFS(Observed!AL$2:AL$10000,Observed!$A$2:$A$10000,$A1039,Observed!$C$2:$C$10000,$C1039),"")</f>
        <v/>
      </c>
      <c r="AM1039" s="23" t="str">
        <f>IF(ISNUMBER(AVERAGEIFS(Observed!AM$2:AM$10000,Observed!$A$2:$A$10000,$A1039,Observed!$C$2:$C$10000,$C1039)),AVERAGEIFS(Observed!AM$2:AM$10000,Observed!$A$2:$A$10000,$A1039,Observed!$C$2:$C$10000,$C1039),"")</f>
        <v/>
      </c>
      <c r="AN1039" s="23" t="str">
        <f>IF(ISNUMBER(AVERAGEIFS(Observed!AN$2:AN$10000,Observed!$A$2:$A$10000,$A1039,Observed!$C$2:$C$10000,$C1039)),AVERAGEIFS(Observed!AN$2:AN$10000,Observed!$A$2:$A$10000,$A1039,Observed!$C$2:$C$10000,$C1039),"")</f>
        <v/>
      </c>
      <c r="AO1039" s="2">
        <f>COUNTIFS(Observed!$A$2:$A$10000,$A1039,Observed!$C$2:$C$10000,$C1039)</f>
        <v>1</v>
      </c>
      <c r="AP1039" s="2">
        <f t="shared" si="19"/>
        <v>1</v>
      </c>
    </row>
    <row r="1040" spans="1:42" x14ac:dyDescent="0.25">
      <c r="A1040" t="s">
        <v>97</v>
      </c>
      <c r="B1040" t="s">
        <v>30</v>
      </c>
      <c r="C1040" s="20">
        <v>40560</v>
      </c>
      <c r="D1040">
        <v>1</v>
      </c>
      <c r="F1040" t="s">
        <v>111</v>
      </c>
      <c r="G1040" s="25" t="s">
        <v>115</v>
      </c>
      <c r="J1040" s="2"/>
      <c r="K1040" s="22" t="str">
        <f>IF(ISNUMBER(AVERAGEIFS(Observed!K$2:K$10000,Observed!$A$2:$A$10000,$A1040,Observed!$C$2:$C$10000,$C1040)),AVERAGEIFS(Observed!K$2:K$10000,Observed!$A$2:$A$10000,$A1040,Observed!$C$2:$C$10000,$C1040),"")</f>
        <v/>
      </c>
      <c r="L1040" s="23" t="str">
        <f>IF(ISNUMBER(AVERAGEIFS(Observed!L$2:L$10000,Observed!$A$2:$A$10000,$A1040,Observed!$C$2:$C$10000,$C1040)),AVERAGEIFS(Observed!L$2:L$10000,Observed!$A$2:$A$10000,$A1040,Observed!$C$2:$C$10000,$C1040),"")</f>
        <v/>
      </c>
      <c r="M1040" s="23" t="str">
        <f>IF(ISNUMBER(AVERAGEIFS(Observed!M$2:M$10000,Observed!$A$2:$A$10000,$A1040,Observed!$C$2:$C$10000,$C1040)),AVERAGEIFS(Observed!M$2:M$10000,Observed!$A$2:$A$10000,$A1040,Observed!$C$2:$C$10000,$C1040),"")</f>
        <v/>
      </c>
      <c r="N1040" s="23" t="str">
        <f>IF(ISNUMBER(AVERAGEIFS(Observed!N$2:N$10000,Observed!$A$2:$A$10000,$A1040,Observed!$C$2:$C$10000,$C1040)),AVERAGEIFS(Observed!N$2:N$10000,Observed!$A$2:$A$10000,$A1040,Observed!$C$2:$C$10000,$C1040),"")</f>
        <v/>
      </c>
      <c r="O1040" s="23" t="str">
        <f>IF(ISNUMBER(AVERAGEIFS(Observed!O$2:O$10000,Observed!$A$2:$A$10000,$A1040,Observed!$C$2:$C$10000,$C1040)),AVERAGEIFS(Observed!O$2:O$10000,Observed!$A$2:$A$10000,$A1040,Observed!$C$2:$C$10000,$C1040),"")</f>
        <v/>
      </c>
      <c r="P1040" s="24" t="str">
        <f>IF(ISNUMBER(AVERAGEIFS(Observed!P$2:P$10000,Observed!$A$2:$A$10000,$A1040,Observed!$C$2:$C$10000,$C1040)),AVERAGEIFS(Observed!P$2:P$10000,Observed!$A$2:$A$10000,$A1040,Observed!$C$2:$C$10000,$C1040),"")</f>
        <v/>
      </c>
      <c r="Q1040" s="24" t="str">
        <f>IF(ISNUMBER(AVERAGEIFS(Observed!Q$2:Q$10000,Observed!$A$2:$A$10000,$A1040,Observed!$C$2:$C$10000,$C1040)),AVERAGEIFS(Observed!Q$2:Q$10000,Observed!$A$2:$A$10000,$A1040,Observed!$C$2:$C$10000,$C1040),"")</f>
        <v/>
      </c>
      <c r="R1040" s="24" t="str">
        <f>IF(ISNUMBER(AVERAGEIFS(Observed!R$2:R$10000,Observed!$A$2:$A$10000,$A1040,Observed!$C$2:$C$10000,$C1040)),AVERAGEIFS(Observed!R$2:R$10000,Observed!$A$2:$A$10000,$A1040,Observed!$C$2:$C$10000,$C1040),"")</f>
        <v/>
      </c>
      <c r="S1040" s="22" t="str">
        <f>IF(ISNUMBER(AVERAGEIFS(Observed!S$2:S$10000,Observed!$A$2:$A$10000,$A1040,Observed!$C$2:$C$10000,$C1040)),AVERAGEIFS(Observed!S$2:S$10000,Observed!$A$2:$A$10000,$A1040,Observed!$C$2:$C$10000,$C1040),"")</f>
        <v/>
      </c>
      <c r="T1040" s="23" t="str">
        <f>IF(ISNUMBER(AVERAGEIFS(Observed!T$2:T$10000,Observed!$A$2:$A$10000,$A1040,Observed!$C$2:$C$10000,$C1040)),AVERAGEIFS(Observed!T$2:T$10000,Observed!$A$2:$A$10000,$A1040,Observed!$C$2:$C$10000,$C1040),"")</f>
        <v/>
      </c>
      <c r="U1040" s="23" t="str">
        <f>IF(ISNUMBER(AVERAGEIFS(Observed!U$2:U$10000,Observed!$A$2:$A$10000,$A1040,Observed!$C$2:$C$10000,$C1040)),AVERAGEIFS(Observed!U$2:U$10000,Observed!$A$2:$A$10000,$A1040,Observed!$C$2:$C$10000,$C1040),"")</f>
        <v/>
      </c>
      <c r="V1040" s="23" t="str">
        <f>IF(ISNUMBER(AVERAGEIFS(Observed!V$2:V$10000,Observed!$A$2:$A$10000,$A1040,Observed!$C$2:$C$10000,$C1040)),AVERAGEIFS(Observed!V$2:V$10000,Observed!$A$2:$A$10000,$A1040,Observed!$C$2:$C$10000,$C1040),"")</f>
        <v/>
      </c>
      <c r="W1040" s="23" t="str">
        <f>IF(ISNUMBER(AVERAGEIFS(Observed!W$2:W$10000,Observed!$A$2:$A$10000,$A1040,Observed!$C$2:$C$10000,$C1040)),AVERAGEIFS(Observed!W$2:W$10000,Observed!$A$2:$A$10000,$A1040,Observed!$C$2:$C$10000,$C1040),"")</f>
        <v/>
      </c>
      <c r="X1040" s="23" t="str">
        <f>IF(ISNUMBER(AVERAGEIFS(Observed!X$2:X$10000,Observed!$A$2:$A$10000,$A1040,Observed!$C$2:$C$10000,$C1040)),AVERAGEIFS(Observed!X$2:X$10000,Observed!$A$2:$A$10000,$A1040,Observed!$C$2:$C$10000,$C1040),"")</f>
        <v/>
      </c>
      <c r="Y1040" s="23" t="str">
        <f>IF(ISNUMBER(AVERAGEIFS(Observed!Y$2:Y$10000,Observed!$A$2:$A$10000,$A1040,Observed!$C$2:$C$10000,$C1040)),AVERAGEIFS(Observed!Y$2:Y$10000,Observed!$A$2:$A$10000,$A1040,Observed!$C$2:$C$10000,$C1040),"")</f>
        <v/>
      </c>
      <c r="Z1040" s="23" t="str">
        <f>IF(ISNUMBER(AVERAGEIFS(Observed!Z$2:Z$10000,Observed!$A$2:$A$10000,$A1040,Observed!$C$2:$C$10000,$C1040)),AVERAGEIFS(Observed!Z$2:Z$10000,Observed!$A$2:$A$10000,$A1040,Observed!$C$2:$C$10000,$C1040),"")</f>
        <v/>
      </c>
      <c r="AA1040" s="23" t="str">
        <f>IF(ISNUMBER(AVERAGEIFS(Observed!AA$2:AA$10000,Observed!$A$2:$A$10000,$A1040,Observed!$C$2:$C$10000,$C1040)),AVERAGEIFS(Observed!AA$2:AA$10000,Observed!$A$2:$A$10000,$A1040,Observed!$C$2:$C$10000,$C1040),"")</f>
        <v/>
      </c>
      <c r="AB1040" s="23" t="str">
        <f>IF(ISNUMBER(AVERAGEIFS(Observed!AB$2:AB$10000,Observed!$A$2:$A$10000,$A1040,Observed!$C$2:$C$10000,$C1040)),AVERAGEIFS(Observed!AB$2:AB$10000,Observed!$A$2:$A$10000,$A1040,Observed!$C$2:$C$10000,$C1040),"")</f>
        <v/>
      </c>
      <c r="AC1040" s="23" t="str">
        <f>IF(ISNUMBER(AVERAGEIFS(Observed!AC$2:AC$10000,Observed!$A$2:$A$10000,$A1040,Observed!$C$2:$C$10000,$C1040)),AVERAGEIFS(Observed!AC$2:AC$10000,Observed!$A$2:$A$10000,$A1040,Observed!$C$2:$C$10000,$C1040),"")</f>
        <v/>
      </c>
      <c r="AD1040" s="23" t="str">
        <f>IF(ISNUMBER(AVERAGEIFS(Observed!AD$2:AD$10000,Observed!$A$2:$A$10000,$A1040,Observed!$C$2:$C$10000,$C1040)),AVERAGEIFS(Observed!AD$2:AD$10000,Observed!$A$2:$A$10000,$A1040,Observed!$C$2:$C$10000,$C1040),"")</f>
        <v/>
      </c>
      <c r="AE1040" s="24" t="str">
        <f>IF(ISNUMBER(AVERAGEIFS(Observed!AE$2:AE$10000,Observed!$A$2:$A$10000,$A1040,Observed!$C$2:$C$10000,$C1040)),AVERAGEIFS(Observed!AE$2:AE$10000,Observed!$A$2:$A$10000,$A1040,Observed!$C$2:$C$10000,$C1040),"")</f>
        <v/>
      </c>
      <c r="AF1040" s="24" t="str">
        <f>IF(ISNUMBER(AVERAGEIFS(Observed!AF$2:AF$10000,Observed!$A$2:$A$10000,$A1040,Observed!$C$2:$C$10000,$C1040)),AVERAGEIFS(Observed!AF$2:AF$10000,Observed!$A$2:$A$10000,$A1040,Observed!$C$2:$C$10000,$C1040),"")</f>
        <v/>
      </c>
      <c r="AG1040" s="23" t="str">
        <f>IF(ISNUMBER(AVERAGEIFS(Observed!AG$2:AG$10000,Observed!$A$2:$A$10000,$A1040,Observed!$C$2:$C$10000,$C1040)),AVERAGEIFS(Observed!AG$2:AG$10000,Observed!$A$2:$A$10000,$A1040,Observed!$C$2:$C$10000,$C1040),"")</f>
        <v/>
      </c>
      <c r="AH1040" s="23" t="str">
        <f>IF(ISNUMBER(AVERAGEIFS(Observed!AH$2:AH$10000,Observed!$A$2:$A$10000,$A1040,Observed!$C$2:$C$10000,$C1040)),AVERAGEIFS(Observed!AH$2:AH$10000,Observed!$A$2:$A$10000,$A1040,Observed!$C$2:$C$10000,$C1040),"")</f>
        <v/>
      </c>
      <c r="AI1040" s="22" t="str">
        <f>IF(ISNUMBER(AVERAGEIFS(Observed!AI$2:AI$10000,Observed!$A$2:$A$10000,$A1040,Observed!$C$2:$C$10000,$C1040)),AVERAGEIFS(Observed!AI$2:AI$10000,Observed!$A$2:$A$10000,$A1040,Observed!$C$2:$C$10000,$C1040),"")</f>
        <v/>
      </c>
      <c r="AJ1040" s="23">
        <f>IF(ISNUMBER(AVERAGEIFS(Observed!AJ$2:AJ$10000,Observed!$A$2:$A$10000,$A1040,Observed!$C$2:$C$10000,$C1040)),AVERAGEIFS(Observed!AJ$2:AJ$10000,Observed!$A$2:$A$10000,$A1040,Observed!$C$2:$C$10000,$C1040),"")</f>
        <v>25</v>
      </c>
      <c r="AK1040" s="23" t="str">
        <f>IF(ISNUMBER(AVERAGEIFS(Observed!AK$2:AK$10000,Observed!$A$2:$A$10000,$A1040,Observed!$C$2:$C$10000,$C1040)),AVERAGEIFS(Observed!AK$2:AK$10000,Observed!$A$2:$A$10000,$A1040,Observed!$C$2:$C$10000,$C1040),"")</f>
        <v/>
      </c>
      <c r="AL1040" s="23" t="str">
        <f>IF(ISNUMBER(AVERAGEIFS(Observed!AL$2:AL$10000,Observed!$A$2:$A$10000,$A1040,Observed!$C$2:$C$10000,$C1040)),AVERAGEIFS(Observed!AL$2:AL$10000,Observed!$A$2:$A$10000,$A1040,Observed!$C$2:$C$10000,$C1040),"")</f>
        <v/>
      </c>
      <c r="AM1040" s="23" t="str">
        <f>IF(ISNUMBER(AVERAGEIFS(Observed!AM$2:AM$10000,Observed!$A$2:$A$10000,$A1040,Observed!$C$2:$C$10000,$C1040)),AVERAGEIFS(Observed!AM$2:AM$10000,Observed!$A$2:$A$10000,$A1040,Observed!$C$2:$C$10000,$C1040),"")</f>
        <v/>
      </c>
      <c r="AN1040" s="23" t="str">
        <f>IF(ISNUMBER(AVERAGEIFS(Observed!AN$2:AN$10000,Observed!$A$2:$A$10000,$A1040,Observed!$C$2:$C$10000,$C1040)),AVERAGEIFS(Observed!AN$2:AN$10000,Observed!$A$2:$A$10000,$A1040,Observed!$C$2:$C$10000,$C1040),"")</f>
        <v/>
      </c>
      <c r="AO1040" s="2">
        <f>COUNTIFS(Observed!$A$2:$A$10000,$A1040,Observed!$C$2:$C$10000,$C1040)</f>
        <v>1</v>
      </c>
      <c r="AP1040" s="2">
        <f t="shared" si="19"/>
        <v>1</v>
      </c>
    </row>
    <row r="1041" spans="1:42" x14ac:dyDescent="0.25">
      <c r="A1041" t="s">
        <v>97</v>
      </c>
      <c r="B1041" t="s">
        <v>30</v>
      </c>
      <c r="C1041" s="20">
        <v>40567</v>
      </c>
      <c r="D1041">
        <v>1</v>
      </c>
      <c r="F1041" t="s">
        <v>111</v>
      </c>
      <c r="G1041" s="25" t="s">
        <v>115</v>
      </c>
      <c r="J1041" s="2"/>
      <c r="K1041" s="22" t="str">
        <f>IF(ISNUMBER(AVERAGEIFS(Observed!K$2:K$10000,Observed!$A$2:$A$10000,$A1041,Observed!$C$2:$C$10000,$C1041)),AVERAGEIFS(Observed!K$2:K$10000,Observed!$A$2:$A$10000,$A1041,Observed!$C$2:$C$10000,$C1041),"")</f>
        <v/>
      </c>
      <c r="L1041" s="23" t="str">
        <f>IF(ISNUMBER(AVERAGEIFS(Observed!L$2:L$10000,Observed!$A$2:$A$10000,$A1041,Observed!$C$2:$C$10000,$C1041)),AVERAGEIFS(Observed!L$2:L$10000,Observed!$A$2:$A$10000,$A1041,Observed!$C$2:$C$10000,$C1041),"")</f>
        <v/>
      </c>
      <c r="M1041" s="23" t="str">
        <f>IF(ISNUMBER(AVERAGEIFS(Observed!M$2:M$10000,Observed!$A$2:$A$10000,$A1041,Observed!$C$2:$C$10000,$C1041)),AVERAGEIFS(Observed!M$2:M$10000,Observed!$A$2:$A$10000,$A1041,Observed!$C$2:$C$10000,$C1041),"")</f>
        <v/>
      </c>
      <c r="N1041" s="23" t="str">
        <f>IF(ISNUMBER(AVERAGEIFS(Observed!N$2:N$10000,Observed!$A$2:$A$10000,$A1041,Observed!$C$2:$C$10000,$C1041)),AVERAGEIFS(Observed!N$2:N$10000,Observed!$A$2:$A$10000,$A1041,Observed!$C$2:$C$10000,$C1041),"")</f>
        <v/>
      </c>
      <c r="O1041" s="23" t="str">
        <f>IF(ISNUMBER(AVERAGEIFS(Observed!O$2:O$10000,Observed!$A$2:$A$10000,$A1041,Observed!$C$2:$C$10000,$C1041)),AVERAGEIFS(Observed!O$2:O$10000,Observed!$A$2:$A$10000,$A1041,Observed!$C$2:$C$10000,$C1041),"")</f>
        <v/>
      </c>
      <c r="P1041" s="24" t="str">
        <f>IF(ISNUMBER(AVERAGEIFS(Observed!P$2:P$10000,Observed!$A$2:$A$10000,$A1041,Observed!$C$2:$C$10000,$C1041)),AVERAGEIFS(Observed!P$2:P$10000,Observed!$A$2:$A$10000,$A1041,Observed!$C$2:$C$10000,$C1041),"")</f>
        <v/>
      </c>
      <c r="Q1041" s="24" t="str">
        <f>IF(ISNUMBER(AVERAGEIFS(Observed!Q$2:Q$10000,Observed!$A$2:$A$10000,$A1041,Observed!$C$2:$C$10000,$C1041)),AVERAGEIFS(Observed!Q$2:Q$10000,Observed!$A$2:$A$10000,$A1041,Observed!$C$2:$C$10000,$C1041),"")</f>
        <v/>
      </c>
      <c r="R1041" s="24" t="str">
        <f>IF(ISNUMBER(AVERAGEIFS(Observed!R$2:R$10000,Observed!$A$2:$A$10000,$A1041,Observed!$C$2:$C$10000,$C1041)),AVERAGEIFS(Observed!R$2:R$10000,Observed!$A$2:$A$10000,$A1041,Observed!$C$2:$C$10000,$C1041),"")</f>
        <v/>
      </c>
      <c r="S1041" s="22" t="str">
        <f>IF(ISNUMBER(AVERAGEIFS(Observed!S$2:S$10000,Observed!$A$2:$A$10000,$A1041,Observed!$C$2:$C$10000,$C1041)),AVERAGEIFS(Observed!S$2:S$10000,Observed!$A$2:$A$10000,$A1041,Observed!$C$2:$C$10000,$C1041),"")</f>
        <v/>
      </c>
      <c r="T1041" s="23" t="str">
        <f>IF(ISNUMBER(AVERAGEIFS(Observed!T$2:T$10000,Observed!$A$2:$A$10000,$A1041,Observed!$C$2:$C$10000,$C1041)),AVERAGEIFS(Observed!T$2:T$10000,Observed!$A$2:$A$10000,$A1041,Observed!$C$2:$C$10000,$C1041),"")</f>
        <v/>
      </c>
      <c r="U1041" s="23" t="str">
        <f>IF(ISNUMBER(AVERAGEIFS(Observed!U$2:U$10000,Observed!$A$2:$A$10000,$A1041,Observed!$C$2:$C$10000,$C1041)),AVERAGEIFS(Observed!U$2:U$10000,Observed!$A$2:$A$10000,$A1041,Observed!$C$2:$C$10000,$C1041),"")</f>
        <v/>
      </c>
      <c r="V1041" s="23" t="str">
        <f>IF(ISNUMBER(AVERAGEIFS(Observed!V$2:V$10000,Observed!$A$2:$A$10000,$A1041,Observed!$C$2:$C$10000,$C1041)),AVERAGEIFS(Observed!V$2:V$10000,Observed!$A$2:$A$10000,$A1041,Observed!$C$2:$C$10000,$C1041),"")</f>
        <v/>
      </c>
      <c r="W1041" s="23" t="str">
        <f>IF(ISNUMBER(AVERAGEIFS(Observed!W$2:W$10000,Observed!$A$2:$A$10000,$A1041,Observed!$C$2:$C$10000,$C1041)),AVERAGEIFS(Observed!W$2:W$10000,Observed!$A$2:$A$10000,$A1041,Observed!$C$2:$C$10000,$C1041),"")</f>
        <v/>
      </c>
      <c r="X1041" s="23" t="str">
        <f>IF(ISNUMBER(AVERAGEIFS(Observed!X$2:X$10000,Observed!$A$2:$A$10000,$A1041,Observed!$C$2:$C$10000,$C1041)),AVERAGEIFS(Observed!X$2:X$10000,Observed!$A$2:$A$10000,$A1041,Observed!$C$2:$C$10000,$C1041),"")</f>
        <v/>
      </c>
      <c r="Y1041" s="23" t="str">
        <f>IF(ISNUMBER(AVERAGEIFS(Observed!Y$2:Y$10000,Observed!$A$2:$A$10000,$A1041,Observed!$C$2:$C$10000,$C1041)),AVERAGEIFS(Observed!Y$2:Y$10000,Observed!$A$2:$A$10000,$A1041,Observed!$C$2:$C$10000,$C1041),"")</f>
        <v/>
      </c>
      <c r="Z1041" s="23" t="str">
        <f>IF(ISNUMBER(AVERAGEIFS(Observed!Z$2:Z$10000,Observed!$A$2:$A$10000,$A1041,Observed!$C$2:$C$10000,$C1041)),AVERAGEIFS(Observed!Z$2:Z$10000,Observed!$A$2:$A$10000,$A1041,Observed!$C$2:$C$10000,$C1041),"")</f>
        <v/>
      </c>
      <c r="AA1041" s="23" t="str">
        <f>IF(ISNUMBER(AVERAGEIFS(Observed!AA$2:AA$10000,Observed!$A$2:$A$10000,$A1041,Observed!$C$2:$C$10000,$C1041)),AVERAGEIFS(Observed!AA$2:AA$10000,Observed!$A$2:$A$10000,$A1041,Observed!$C$2:$C$10000,$C1041),"")</f>
        <v/>
      </c>
      <c r="AB1041" s="23" t="str">
        <f>IF(ISNUMBER(AVERAGEIFS(Observed!AB$2:AB$10000,Observed!$A$2:$A$10000,$A1041,Observed!$C$2:$C$10000,$C1041)),AVERAGEIFS(Observed!AB$2:AB$10000,Observed!$A$2:$A$10000,$A1041,Observed!$C$2:$C$10000,$C1041),"")</f>
        <v/>
      </c>
      <c r="AC1041" s="23" t="str">
        <f>IF(ISNUMBER(AVERAGEIFS(Observed!AC$2:AC$10000,Observed!$A$2:$A$10000,$A1041,Observed!$C$2:$C$10000,$C1041)),AVERAGEIFS(Observed!AC$2:AC$10000,Observed!$A$2:$A$10000,$A1041,Observed!$C$2:$C$10000,$C1041),"")</f>
        <v/>
      </c>
      <c r="AD1041" s="23" t="str">
        <f>IF(ISNUMBER(AVERAGEIFS(Observed!AD$2:AD$10000,Observed!$A$2:$A$10000,$A1041,Observed!$C$2:$C$10000,$C1041)),AVERAGEIFS(Observed!AD$2:AD$10000,Observed!$A$2:$A$10000,$A1041,Observed!$C$2:$C$10000,$C1041),"")</f>
        <v/>
      </c>
      <c r="AE1041" s="24" t="str">
        <f>IF(ISNUMBER(AVERAGEIFS(Observed!AE$2:AE$10000,Observed!$A$2:$A$10000,$A1041,Observed!$C$2:$C$10000,$C1041)),AVERAGEIFS(Observed!AE$2:AE$10000,Observed!$A$2:$A$10000,$A1041,Observed!$C$2:$C$10000,$C1041),"")</f>
        <v/>
      </c>
      <c r="AF1041" s="24" t="str">
        <f>IF(ISNUMBER(AVERAGEIFS(Observed!AF$2:AF$10000,Observed!$A$2:$A$10000,$A1041,Observed!$C$2:$C$10000,$C1041)),AVERAGEIFS(Observed!AF$2:AF$10000,Observed!$A$2:$A$10000,$A1041,Observed!$C$2:$C$10000,$C1041),"")</f>
        <v/>
      </c>
      <c r="AG1041" s="23" t="str">
        <f>IF(ISNUMBER(AVERAGEIFS(Observed!AG$2:AG$10000,Observed!$A$2:$A$10000,$A1041,Observed!$C$2:$C$10000,$C1041)),AVERAGEIFS(Observed!AG$2:AG$10000,Observed!$A$2:$A$10000,$A1041,Observed!$C$2:$C$10000,$C1041),"")</f>
        <v/>
      </c>
      <c r="AH1041" s="23" t="str">
        <f>IF(ISNUMBER(AVERAGEIFS(Observed!AH$2:AH$10000,Observed!$A$2:$A$10000,$A1041,Observed!$C$2:$C$10000,$C1041)),AVERAGEIFS(Observed!AH$2:AH$10000,Observed!$A$2:$A$10000,$A1041,Observed!$C$2:$C$10000,$C1041),"")</f>
        <v/>
      </c>
      <c r="AI1041" s="22" t="str">
        <f>IF(ISNUMBER(AVERAGEIFS(Observed!AI$2:AI$10000,Observed!$A$2:$A$10000,$A1041,Observed!$C$2:$C$10000,$C1041)),AVERAGEIFS(Observed!AI$2:AI$10000,Observed!$A$2:$A$10000,$A1041,Observed!$C$2:$C$10000,$C1041),"")</f>
        <v/>
      </c>
      <c r="AJ1041" s="23">
        <f>IF(ISNUMBER(AVERAGEIFS(Observed!AJ$2:AJ$10000,Observed!$A$2:$A$10000,$A1041,Observed!$C$2:$C$10000,$C1041)),AVERAGEIFS(Observed!AJ$2:AJ$10000,Observed!$A$2:$A$10000,$A1041,Observed!$C$2:$C$10000,$C1041),"")</f>
        <v>9.4199999999999982</v>
      </c>
      <c r="AK1041" s="23" t="str">
        <f>IF(ISNUMBER(AVERAGEIFS(Observed!AK$2:AK$10000,Observed!$A$2:$A$10000,$A1041,Observed!$C$2:$C$10000,$C1041)),AVERAGEIFS(Observed!AK$2:AK$10000,Observed!$A$2:$A$10000,$A1041,Observed!$C$2:$C$10000,$C1041),"")</f>
        <v/>
      </c>
      <c r="AL1041" s="23" t="str">
        <f>IF(ISNUMBER(AVERAGEIFS(Observed!AL$2:AL$10000,Observed!$A$2:$A$10000,$A1041,Observed!$C$2:$C$10000,$C1041)),AVERAGEIFS(Observed!AL$2:AL$10000,Observed!$A$2:$A$10000,$A1041,Observed!$C$2:$C$10000,$C1041),"")</f>
        <v/>
      </c>
      <c r="AM1041" s="23" t="str">
        <f>IF(ISNUMBER(AVERAGEIFS(Observed!AM$2:AM$10000,Observed!$A$2:$A$10000,$A1041,Observed!$C$2:$C$10000,$C1041)),AVERAGEIFS(Observed!AM$2:AM$10000,Observed!$A$2:$A$10000,$A1041,Observed!$C$2:$C$10000,$C1041),"")</f>
        <v/>
      </c>
      <c r="AN1041" s="23" t="str">
        <f>IF(ISNUMBER(AVERAGEIFS(Observed!AN$2:AN$10000,Observed!$A$2:$A$10000,$A1041,Observed!$C$2:$C$10000,$C1041)),AVERAGEIFS(Observed!AN$2:AN$10000,Observed!$A$2:$A$10000,$A1041,Observed!$C$2:$C$10000,$C1041),"")</f>
        <v/>
      </c>
      <c r="AO1041" s="2">
        <f>COUNTIFS(Observed!$A$2:$A$10000,$A1041,Observed!$C$2:$C$10000,$C1041)</f>
        <v>5</v>
      </c>
      <c r="AP1041" s="2">
        <f t="shared" si="19"/>
        <v>1</v>
      </c>
    </row>
    <row r="1042" spans="1:42" x14ac:dyDescent="0.25">
      <c r="A1042" t="s">
        <v>97</v>
      </c>
      <c r="B1042" t="s">
        <v>30</v>
      </c>
      <c r="C1042" s="20">
        <v>40575</v>
      </c>
      <c r="D1042">
        <v>1</v>
      </c>
      <c r="F1042" t="s">
        <v>111</v>
      </c>
      <c r="G1042" s="25" t="s">
        <v>115</v>
      </c>
      <c r="J1042" s="2"/>
      <c r="K1042" s="22" t="str">
        <f>IF(ISNUMBER(AVERAGEIFS(Observed!K$2:K$10000,Observed!$A$2:$A$10000,$A1042,Observed!$C$2:$C$10000,$C1042)),AVERAGEIFS(Observed!K$2:K$10000,Observed!$A$2:$A$10000,$A1042,Observed!$C$2:$C$10000,$C1042),"")</f>
        <v/>
      </c>
      <c r="L1042" s="23" t="str">
        <f>IF(ISNUMBER(AVERAGEIFS(Observed!L$2:L$10000,Observed!$A$2:$A$10000,$A1042,Observed!$C$2:$C$10000,$C1042)),AVERAGEIFS(Observed!L$2:L$10000,Observed!$A$2:$A$10000,$A1042,Observed!$C$2:$C$10000,$C1042),"")</f>
        <v/>
      </c>
      <c r="M1042" s="23" t="str">
        <f>IF(ISNUMBER(AVERAGEIFS(Observed!M$2:M$10000,Observed!$A$2:$A$10000,$A1042,Observed!$C$2:$C$10000,$C1042)),AVERAGEIFS(Observed!M$2:M$10000,Observed!$A$2:$A$10000,$A1042,Observed!$C$2:$C$10000,$C1042),"")</f>
        <v/>
      </c>
      <c r="N1042" s="23" t="str">
        <f>IF(ISNUMBER(AVERAGEIFS(Observed!N$2:N$10000,Observed!$A$2:$A$10000,$A1042,Observed!$C$2:$C$10000,$C1042)),AVERAGEIFS(Observed!N$2:N$10000,Observed!$A$2:$A$10000,$A1042,Observed!$C$2:$C$10000,$C1042),"")</f>
        <v/>
      </c>
      <c r="O1042" s="23" t="str">
        <f>IF(ISNUMBER(AVERAGEIFS(Observed!O$2:O$10000,Observed!$A$2:$A$10000,$A1042,Observed!$C$2:$C$10000,$C1042)),AVERAGEIFS(Observed!O$2:O$10000,Observed!$A$2:$A$10000,$A1042,Observed!$C$2:$C$10000,$C1042),"")</f>
        <v/>
      </c>
      <c r="P1042" s="24" t="str">
        <f>IF(ISNUMBER(AVERAGEIFS(Observed!P$2:P$10000,Observed!$A$2:$A$10000,$A1042,Observed!$C$2:$C$10000,$C1042)),AVERAGEIFS(Observed!P$2:P$10000,Observed!$A$2:$A$10000,$A1042,Observed!$C$2:$C$10000,$C1042),"")</f>
        <v/>
      </c>
      <c r="Q1042" s="24" t="str">
        <f>IF(ISNUMBER(AVERAGEIFS(Observed!Q$2:Q$10000,Observed!$A$2:$A$10000,$A1042,Observed!$C$2:$C$10000,$C1042)),AVERAGEIFS(Observed!Q$2:Q$10000,Observed!$A$2:$A$10000,$A1042,Observed!$C$2:$C$10000,$C1042),"")</f>
        <v/>
      </c>
      <c r="R1042" s="24" t="str">
        <f>IF(ISNUMBER(AVERAGEIFS(Observed!R$2:R$10000,Observed!$A$2:$A$10000,$A1042,Observed!$C$2:$C$10000,$C1042)),AVERAGEIFS(Observed!R$2:R$10000,Observed!$A$2:$A$10000,$A1042,Observed!$C$2:$C$10000,$C1042),"")</f>
        <v/>
      </c>
      <c r="S1042" s="22" t="str">
        <f>IF(ISNUMBER(AVERAGEIFS(Observed!S$2:S$10000,Observed!$A$2:$A$10000,$A1042,Observed!$C$2:$C$10000,$C1042)),AVERAGEIFS(Observed!S$2:S$10000,Observed!$A$2:$A$10000,$A1042,Observed!$C$2:$C$10000,$C1042),"")</f>
        <v/>
      </c>
      <c r="T1042" s="23" t="str">
        <f>IF(ISNUMBER(AVERAGEIFS(Observed!T$2:T$10000,Observed!$A$2:$A$10000,$A1042,Observed!$C$2:$C$10000,$C1042)),AVERAGEIFS(Observed!T$2:T$10000,Observed!$A$2:$A$10000,$A1042,Observed!$C$2:$C$10000,$C1042),"")</f>
        <v/>
      </c>
      <c r="U1042" s="23" t="str">
        <f>IF(ISNUMBER(AVERAGEIFS(Observed!U$2:U$10000,Observed!$A$2:$A$10000,$A1042,Observed!$C$2:$C$10000,$C1042)),AVERAGEIFS(Observed!U$2:U$10000,Observed!$A$2:$A$10000,$A1042,Observed!$C$2:$C$10000,$C1042),"")</f>
        <v/>
      </c>
      <c r="V1042" s="23" t="str">
        <f>IF(ISNUMBER(AVERAGEIFS(Observed!V$2:V$10000,Observed!$A$2:$A$10000,$A1042,Observed!$C$2:$C$10000,$C1042)),AVERAGEIFS(Observed!V$2:V$10000,Observed!$A$2:$A$10000,$A1042,Observed!$C$2:$C$10000,$C1042),"")</f>
        <v/>
      </c>
      <c r="W1042" s="23" t="str">
        <f>IF(ISNUMBER(AVERAGEIFS(Observed!W$2:W$10000,Observed!$A$2:$A$10000,$A1042,Observed!$C$2:$C$10000,$C1042)),AVERAGEIFS(Observed!W$2:W$10000,Observed!$A$2:$A$10000,$A1042,Observed!$C$2:$C$10000,$C1042),"")</f>
        <v/>
      </c>
      <c r="X1042" s="23" t="str">
        <f>IF(ISNUMBER(AVERAGEIFS(Observed!X$2:X$10000,Observed!$A$2:$A$10000,$A1042,Observed!$C$2:$C$10000,$C1042)),AVERAGEIFS(Observed!X$2:X$10000,Observed!$A$2:$A$10000,$A1042,Observed!$C$2:$C$10000,$C1042),"")</f>
        <v/>
      </c>
      <c r="Y1042" s="23" t="str">
        <f>IF(ISNUMBER(AVERAGEIFS(Observed!Y$2:Y$10000,Observed!$A$2:$A$10000,$A1042,Observed!$C$2:$C$10000,$C1042)),AVERAGEIFS(Observed!Y$2:Y$10000,Observed!$A$2:$A$10000,$A1042,Observed!$C$2:$C$10000,$C1042),"")</f>
        <v/>
      </c>
      <c r="Z1042" s="23" t="str">
        <f>IF(ISNUMBER(AVERAGEIFS(Observed!Z$2:Z$10000,Observed!$A$2:$A$10000,$A1042,Observed!$C$2:$C$10000,$C1042)),AVERAGEIFS(Observed!Z$2:Z$10000,Observed!$A$2:$A$10000,$A1042,Observed!$C$2:$C$10000,$C1042),"")</f>
        <v/>
      </c>
      <c r="AA1042" s="23" t="str">
        <f>IF(ISNUMBER(AVERAGEIFS(Observed!AA$2:AA$10000,Observed!$A$2:$A$10000,$A1042,Observed!$C$2:$C$10000,$C1042)),AVERAGEIFS(Observed!AA$2:AA$10000,Observed!$A$2:$A$10000,$A1042,Observed!$C$2:$C$10000,$C1042),"")</f>
        <v/>
      </c>
      <c r="AB1042" s="23" t="str">
        <f>IF(ISNUMBER(AVERAGEIFS(Observed!AB$2:AB$10000,Observed!$A$2:$A$10000,$A1042,Observed!$C$2:$C$10000,$C1042)),AVERAGEIFS(Observed!AB$2:AB$10000,Observed!$A$2:$A$10000,$A1042,Observed!$C$2:$C$10000,$C1042),"")</f>
        <v/>
      </c>
      <c r="AC1042" s="23" t="str">
        <f>IF(ISNUMBER(AVERAGEIFS(Observed!AC$2:AC$10000,Observed!$A$2:$A$10000,$A1042,Observed!$C$2:$C$10000,$C1042)),AVERAGEIFS(Observed!AC$2:AC$10000,Observed!$A$2:$A$10000,$A1042,Observed!$C$2:$C$10000,$C1042),"")</f>
        <v/>
      </c>
      <c r="AD1042" s="23" t="str">
        <f>IF(ISNUMBER(AVERAGEIFS(Observed!AD$2:AD$10000,Observed!$A$2:$A$10000,$A1042,Observed!$C$2:$C$10000,$C1042)),AVERAGEIFS(Observed!AD$2:AD$10000,Observed!$A$2:$A$10000,$A1042,Observed!$C$2:$C$10000,$C1042),"")</f>
        <v/>
      </c>
      <c r="AE1042" s="24" t="str">
        <f>IF(ISNUMBER(AVERAGEIFS(Observed!AE$2:AE$10000,Observed!$A$2:$A$10000,$A1042,Observed!$C$2:$C$10000,$C1042)),AVERAGEIFS(Observed!AE$2:AE$10000,Observed!$A$2:$A$10000,$A1042,Observed!$C$2:$C$10000,$C1042),"")</f>
        <v/>
      </c>
      <c r="AF1042" s="24" t="str">
        <f>IF(ISNUMBER(AVERAGEIFS(Observed!AF$2:AF$10000,Observed!$A$2:$A$10000,$A1042,Observed!$C$2:$C$10000,$C1042)),AVERAGEIFS(Observed!AF$2:AF$10000,Observed!$A$2:$A$10000,$A1042,Observed!$C$2:$C$10000,$C1042),"")</f>
        <v/>
      </c>
      <c r="AG1042" s="23" t="str">
        <f>IF(ISNUMBER(AVERAGEIFS(Observed!AG$2:AG$10000,Observed!$A$2:$A$10000,$A1042,Observed!$C$2:$C$10000,$C1042)),AVERAGEIFS(Observed!AG$2:AG$10000,Observed!$A$2:$A$10000,$A1042,Observed!$C$2:$C$10000,$C1042),"")</f>
        <v/>
      </c>
      <c r="AH1042" s="23" t="str">
        <f>IF(ISNUMBER(AVERAGEIFS(Observed!AH$2:AH$10000,Observed!$A$2:$A$10000,$A1042,Observed!$C$2:$C$10000,$C1042)),AVERAGEIFS(Observed!AH$2:AH$10000,Observed!$A$2:$A$10000,$A1042,Observed!$C$2:$C$10000,$C1042),"")</f>
        <v/>
      </c>
      <c r="AI1042" s="22" t="str">
        <f>IF(ISNUMBER(AVERAGEIFS(Observed!AI$2:AI$10000,Observed!$A$2:$A$10000,$A1042,Observed!$C$2:$C$10000,$C1042)),AVERAGEIFS(Observed!AI$2:AI$10000,Observed!$A$2:$A$10000,$A1042,Observed!$C$2:$C$10000,$C1042),"")</f>
        <v/>
      </c>
      <c r="AJ1042" s="23">
        <f>IF(ISNUMBER(AVERAGEIFS(Observed!AJ$2:AJ$10000,Observed!$A$2:$A$10000,$A1042,Observed!$C$2:$C$10000,$C1042)),AVERAGEIFS(Observed!AJ$2:AJ$10000,Observed!$A$2:$A$10000,$A1042,Observed!$C$2:$C$10000,$C1042),"")</f>
        <v>23.5</v>
      </c>
      <c r="AK1042" s="23" t="str">
        <f>IF(ISNUMBER(AVERAGEIFS(Observed!AK$2:AK$10000,Observed!$A$2:$A$10000,$A1042,Observed!$C$2:$C$10000,$C1042)),AVERAGEIFS(Observed!AK$2:AK$10000,Observed!$A$2:$A$10000,$A1042,Observed!$C$2:$C$10000,$C1042),"")</f>
        <v/>
      </c>
      <c r="AL1042" s="23" t="str">
        <f>IF(ISNUMBER(AVERAGEIFS(Observed!AL$2:AL$10000,Observed!$A$2:$A$10000,$A1042,Observed!$C$2:$C$10000,$C1042)),AVERAGEIFS(Observed!AL$2:AL$10000,Observed!$A$2:$A$10000,$A1042,Observed!$C$2:$C$10000,$C1042),"")</f>
        <v/>
      </c>
      <c r="AM1042" s="23" t="str">
        <f>IF(ISNUMBER(AVERAGEIFS(Observed!AM$2:AM$10000,Observed!$A$2:$A$10000,$A1042,Observed!$C$2:$C$10000,$C1042)),AVERAGEIFS(Observed!AM$2:AM$10000,Observed!$A$2:$A$10000,$A1042,Observed!$C$2:$C$10000,$C1042),"")</f>
        <v/>
      </c>
      <c r="AN1042" s="23" t="str">
        <f>IF(ISNUMBER(AVERAGEIFS(Observed!AN$2:AN$10000,Observed!$A$2:$A$10000,$A1042,Observed!$C$2:$C$10000,$C1042)),AVERAGEIFS(Observed!AN$2:AN$10000,Observed!$A$2:$A$10000,$A1042,Observed!$C$2:$C$10000,$C1042),"")</f>
        <v/>
      </c>
      <c r="AO1042" s="2">
        <f>COUNTIFS(Observed!$A$2:$A$10000,$A1042,Observed!$C$2:$C$10000,$C1042)</f>
        <v>5</v>
      </c>
      <c r="AP1042" s="2">
        <f t="shared" si="19"/>
        <v>1</v>
      </c>
    </row>
    <row r="1043" spans="1:42" x14ac:dyDescent="0.25">
      <c r="A1043" t="s">
        <v>97</v>
      </c>
      <c r="B1043" t="s">
        <v>30</v>
      </c>
      <c r="C1043" s="20">
        <v>40581</v>
      </c>
      <c r="D1043">
        <v>1</v>
      </c>
      <c r="F1043" t="s">
        <v>111</v>
      </c>
      <c r="G1043" s="25" t="s">
        <v>115</v>
      </c>
      <c r="J1043" s="2"/>
      <c r="K1043" s="22" t="str">
        <f>IF(ISNUMBER(AVERAGEIFS(Observed!K$2:K$10000,Observed!$A$2:$A$10000,$A1043,Observed!$C$2:$C$10000,$C1043)),AVERAGEIFS(Observed!K$2:K$10000,Observed!$A$2:$A$10000,$A1043,Observed!$C$2:$C$10000,$C1043),"")</f>
        <v/>
      </c>
      <c r="L1043" s="23" t="str">
        <f>IF(ISNUMBER(AVERAGEIFS(Observed!L$2:L$10000,Observed!$A$2:$A$10000,$A1043,Observed!$C$2:$C$10000,$C1043)),AVERAGEIFS(Observed!L$2:L$10000,Observed!$A$2:$A$10000,$A1043,Observed!$C$2:$C$10000,$C1043),"")</f>
        <v/>
      </c>
      <c r="M1043" s="23" t="str">
        <f>IF(ISNUMBER(AVERAGEIFS(Observed!M$2:M$10000,Observed!$A$2:$A$10000,$A1043,Observed!$C$2:$C$10000,$C1043)),AVERAGEIFS(Observed!M$2:M$10000,Observed!$A$2:$A$10000,$A1043,Observed!$C$2:$C$10000,$C1043),"")</f>
        <v/>
      </c>
      <c r="N1043" s="23" t="str">
        <f>IF(ISNUMBER(AVERAGEIFS(Observed!N$2:N$10000,Observed!$A$2:$A$10000,$A1043,Observed!$C$2:$C$10000,$C1043)),AVERAGEIFS(Observed!N$2:N$10000,Observed!$A$2:$A$10000,$A1043,Observed!$C$2:$C$10000,$C1043),"")</f>
        <v/>
      </c>
      <c r="O1043" s="23" t="str">
        <f>IF(ISNUMBER(AVERAGEIFS(Observed!O$2:O$10000,Observed!$A$2:$A$10000,$A1043,Observed!$C$2:$C$10000,$C1043)),AVERAGEIFS(Observed!O$2:O$10000,Observed!$A$2:$A$10000,$A1043,Observed!$C$2:$C$10000,$C1043),"")</f>
        <v/>
      </c>
      <c r="P1043" s="24" t="str">
        <f>IF(ISNUMBER(AVERAGEIFS(Observed!P$2:P$10000,Observed!$A$2:$A$10000,$A1043,Observed!$C$2:$C$10000,$C1043)),AVERAGEIFS(Observed!P$2:P$10000,Observed!$A$2:$A$10000,$A1043,Observed!$C$2:$C$10000,$C1043),"")</f>
        <v/>
      </c>
      <c r="Q1043" s="24" t="str">
        <f>IF(ISNUMBER(AVERAGEIFS(Observed!Q$2:Q$10000,Observed!$A$2:$A$10000,$A1043,Observed!$C$2:$C$10000,$C1043)),AVERAGEIFS(Observed!Q$2:Q$10000,Observed!$A$2:$A$10000,$A1043,Observed!$C$2:$C$10000,$C1043),"")</f>
        <v/>
      </c>
      <c r="R1043" s="24" t="str">
        <f>IF(ISNUMBER(AVERAGEIFS(Observed!R$2:R$10000,Observed!$A$2:$A$10000,$A1043,Observed!$C$2:$C$10000,$C1043)),AVERAGEIFS(Observed!R$2:R$10000,Observed!$A$2:$A$10000,$A1043,Observed!$C$2:$C$10000,$C1043),"")</f>
        <v/>
      </c>
      <c r="S1043" s="22" t="str">
        <f>IF(ISNUMBER(AVERAGEIFS(Observed!S$2:S$10000,Observed!$A$2:$A$10000,$A1043,Observed!$C$2:$C$10000,$C1043)),AVERAGEIFS(Observed!S$2:S$10000,Observed!$A$2:$A$10000,$A1043,Observed!$C$2:$C$10000,$C1043),"")</f>
        <v/>
      </c>
      <c r="T1043" s="23" t="str">
        <f>IF(ISNUMBER(AVERAGEIFS(Observed!T$2:T$10000,Observed!$A$2:$A$10000,$A1043,Observed!$C$2:$C$10000,$C1043)),AVERAGEIFS(Observed!T$2:T$10000,Observed!$A$2:$A$10000,$A1043,Observed!$C$2:$C$10000,$C1043),"")</f>
        <v/>
      </c>
      <c r="U1043" s="23" t="str">
        <f>IF(ISNUMBER(AVERAGEIFS(Observed!U$2:U$10000,Observed!$A$2:$A$10000,$A1043,Observed!$C$2:$C$10000,$C1043)),AVERAGEIFS(Observed!U$2:U$10000,Observed!$A$2:$A$10000,$A1043,Observed!$C$2:$C$10000,$C1043),"")</f>
        <v/>
      </c>
      <c r="V1043" s="23" t="str">
        <f>IF(ISNUMBER(AVERAGEIFS(Observed!V$2:V$10000,Observed!$A$2:$A$10000,$A1043,Observed!$C$2:$C$10000,$C1043)),AVERAGEIFS(Observed!V$2:V$10000,Observed!$A$2:$A$10000,$A1043,Observed!$C$2:$C$10000,$C1043),"")</f>
        <v/>
      </c>
      <c r="W1043" s="23" t="str">
        <f>IF(ISNUMBER(AVERAGEIFS(Observed!W$2:W$10000,Observed!$A$2:$A$10000,$A1043,Observed!$C$2:$C$10000,$C1043)),AVERAGEIFS(Observed!W$2:W$10000,Observed!$A$2:$A$10000,$A1043,Observed!$C$2:$C$10000,$C1043),"")</f>
        <v/>
      </c>
      <c r="X1043" s="23" t="str">
        <f>IF(ISNUMBER(AVERAGEIFS(Observed!X$2:X$10000,Observed!$A$2:$A$10000,$A1043,Observed!$C$2:$C$10000,$C1043)),AVERAGEIFS(Observed!X$2:X$10000,Observed!$A$2:$A$10000,$A1043,Observed!$C$2:$C$10000,$C1043),"")</f>
        <v/>
      </c>
      <c r="Y1043" s="23" t="str">
        <f>IF(ISNUMBER(AVERAGEIFS(Observed!Y$2:Y$10000,Observed!$A$2:$A$10000,$A1043,Observed!$C$2:$C$10000,$C1043)),AVERAGEIFS(Observed!Y$2:Y$10000,Observed!$A$2:$A$10000,$A1043,Observed!$C$2:$C$10000,$C1043),"")</f>
        <v/>
      </c>
      <c r="Z1043" s="23" t="str">
        <f>IF(ISNUMBER(AVERAGEIFS(Observed!Z$2:Z$10000,Observed!$A$2:$A$10000,$A1043,Observed!$C$2:$C$10000,$C1043)),AVERAGEIFS(Observed!Z$2:Z$10000,Observed!$A$2:$A$10000,$A1043,Observed!$C$2:$C$10000,$C1043),"")</f>
        <v/>
      </c>
      <c r="AA1043" s="23" t="str">
        <f>IF(ISNUMBER(AVERAGEIFS(Observed!AA$2:AA$10000,Observed!$A$2:$A$10000,$A1043,Observed!$C$2:$C$10000,$C1043)),AVERAGEIFS(Observed!AA$2:AA$10000,Observed!$A$2:$A$10000,$A1043,Observed!$C$2:$C$10000,$C1043),"")</f>
        <v/>
      </c>
      <c r="AB1043" s="23" t="str">
        <f>IF(ISNUMBER(AVERAGEIFS(Observed!AB$2:AB$10000,Observed!$A$2:$A$10000,$A1043,Observed!$C$2:$C$10000,$C1043)),AVERAGEIFS(Observed!AB$2:AB$10000,Observed!$A$2:$A$10000,$A1043,Observed!$C$2:$C$10000,$C1043),"")</f>
        <v/>
      </c>
      <c r="AC1043" s="23" t="str">
        <f>IF(ISNUMBER(AVERAGEIFS(Observed!AC$2:AC$10000,Observed!$A$2:$A$10000,$A1043,Observed!$C$2:$C$10000,$C1043)),AVERAGEIFS(Observed!AC$2:AC$10000,Observed!$A$2:$A$10000,$A1043,Observed!$C$2:$C$10000,$C1043),"")</f>
        <v/>
      </c>
      <c r="AD1043" s="23" t="str">
        <f>IF(ISNUMBER(AVERAGEIFS(Observed!AD$2:AD$10000,Observed!$A$2:$A$10000,$A1043,Observed!$C$2:$C$10000,$C1043)),AVERAGEIFS(Observed!AD$2:AD$10000,Observed!$A$2:$A$10000,$A1043,Observed!$C$2:$C$10000,$C1043),"")</f>
        <v/>
      </c>
      <c r="AE1043" s="24" t="str">
        <f>IF(ISNUMBER(AVERAGEIFS(Observed!AE$2:AE$10000,Observed!$A$2:$A$10000,$A1043,Observed!$C$2:$C$10000,$C1043)),AVERAGEIFS(Observed!AE$2:AE$10000,Observed!$A$2:$A$10000,$A1043,Observed!$C$2:$C$10000,$C1043),"")</f>
        <v/>
      </c>
      <c r="AF1043" s="24" t="str">
        <f>IF(ISNUMBER(AVERAGEIFS(Observed!AF$2:AF$10000,Observed!$A$2:$A$10000,$A1043,Observed!$C$2:$C$10000,$C1043)),AVERAGEIFS(Observed!AF$2:AF$10000,Observed!$A$2:$A$10000,$A1043,Observed!$C$2:$C$10000,$C1043),"")</f>
        <v/>
      </c>
      <c r="AG1043" s="23" t="str">
        <f>IF(ISNUMBER(AVERAGEIFS(Observed!AG$2:AG$10000,Observed!$A$2:$A$10000,$A1043,Observed!$C$2:$C$10000,$C1043)),AVERAGEIFS(Observed!AG$2:AG$10000,Observed!$A$2:$A$10000,$A1043,Observed!$C$2:$C$10000,$C1043),"")</f>
        <v/>
      </c>
      <c r="AH1043" s="23" t="str">
        <f>IF(ISNUMBER(AVERAGEIFS(Observed!AH$2:AH$10000,Observed!$A$2:$A$10000,$A1043,Observed!$C$2:$C$10000,$C1043)),AVERAGEIFS(Observed!AH$2:AH$10000,Observed!$A$2:$A$10000,$A1043,Observed!$C$2:$C$10000,$C1043),"")</f>
        <v/>
      </c>
      <c r="AI1043" s="22" t="str">
        <f>IF(ISNUMBER(AVERAGEIFS(Observed!AI$2:AI$10000,Observed!$A$2:$A$10000,$A1043,Observed!$C$2:$C$10000,$C1043)),AVERAGEIFS(Observed!AI$2:AI$10000,Observed!$A$2:$A$10000,$A1043,Observed!$C$2:$C$10000,$C1043),"")</f>
        <v/>
      </c>
      <c r="AJ1043" s="23">
        <f>IF(ISNUMBER(AVERAGEIFS(Observed!AJ$2:AJ$10000,Observed!$A$2:$A$10000,$A1043,Observed!$C$2:$C$10000,$C1043)),AVERAGEIFS(Observed!AJ$2:AJ$10000,Observed!$A$2:$A$10000,$A1043,Observed!$C$2:$C$10000,$C1043),"")</f>
        <v>33.835999999999999</v>
      </c>
      <c r="AK1043" s="23" t="str">
        <f>IF(ISNUMBER(AVERAGEIFS(Observed!AK$2:AK$10000,Observed!$A$2:$A$10000,$A1043,Observed!$C$2:$C$10000,$C1043)),AVERAGEIFS(Observed!AK$2:AK$10000,Observed!$A$2:$A$10000,$A1043,Observed!$C$2:$C$10000,$C1043),"")</f>
        <v/>
      </c>
      <c r="AL1043" s="23" t="str">
        <f>IF(ISNUMBER(AVERAGEIFS(Observed!AL$2:AL$10000,Observed!$A$2:$A$10000,$A1043,Observed!$C$2:$C$10000,$C1043)),AVERAGEIFS(Observed!AL$2:AL$10000,Observed!$A$2:$A$10000,$A1043,Observed!$C$2:$C$10000,$C1043),"")</f>
        <v/>
      </c>
      <c r="AM1043" s="23" t="str">
        <f>IF(ISNUMBER(AVERAGEIFS(Observed!AM$2:AM$10000,Observed!$A$2:$A$10000,$A1043,Observed!$C$2:$C$10000,$C1043)),AVERAGEIFS(Observed!AM$2:AM$10000,Observed!$A$2:$A$10000,$A1043,Observed!$C$2:$C$10000,$C1043),"")</f>
        <v/>
      </c>
      <c r="AN1043" s="23" t="str">
        <f>IF(ISNUMBER(AVERAGEIFS(Observed!AN$2:AN$10000,Observed!$A$2:$A$10000,$A1043,Observed!$C$2:$C$10000,$C1043)),AVERAGEIFS(Observed!AN$2:AN$10000,Observed!$A$2:$A$10000,$A1043,Observed!$C$2:$C$10000,$C1043),"")</f>
        <v/>
      </c>
      <c r="AO1043" s="2">
        <f>COUNTIFS(Observed!$A$2:$A$10000,$A1043,Observed!$C$2:$C$10000,$C1043)</f>
        <v>5</v>
      </c>
      <c r="AP1043" s="2">
        <f t="shared" si="19"/>
        <v>1</v>
      </c>
    </row>
    <row r="1044" spans="1:42" x14ac:dyDescent="0.25">
      <c r="A1044" t="s">
        <v>97</v>
      </c>
      <c r="B1044" t="s">
        <v>30</v>
      </c>
      <c r="C1044" s="20">
        <v>40588</v>
      </c>
      <c r="D1044">
        <v>1</v>
      </c>
      <c r="F1044" t="s">
        <v>111</v>
      </c>
      <c r="G1044" s="25" t="s">
        <v>115</v>
      </c>
      <c r="J1044" s="2"/>
      <c r="K1044" s="22" t="str">
        <f>IF(ISNUMBER(AVERAGEIFS(Observed!K$2:K$10000,Observed!$A$2:$A$10000,$A1044,Observed!$C$2:$C$10000,$C1044)),AVERAGEIFS(Observed!K$2:K$10000,Observed!$A$2:$A$10000,$A1044,Observed!$C$2:$C$10000,$C1044),"")</f>
        <v/>
      </c>
      <c r="L1044" s="23" t="str">
        <f>IF(ISNUMBER(AVERAGEIFS(Observed!L$2:L$10000,Observed!$A$2:$A$10000,$A1044,Observed!$C$2:$C$10000,$C1044)),AVERAGEIFS(Observed!L$2:L$10000,Observed!$A$2:$A$10000,$A1044,Observed!$C$2:$C$10000,$C1044),"")</f>
        <v/>
      </c>
      <c r="M1044" s="23" t="str">
        <f>IF(ISNUMBER(AVERAGEIFS(Observed!M$2:M$10000,Observed!$A$2:$A$10000,$A1044,Observed!$C$2:$C$10000,$C1044)),AVERAGEIFS(Observed!M$2:M$10000,Observed!$A$2:$A$10000,$A1044,Observed!$C$2:$C$10000,$C1044),"")</f>
        <v/>
      </c>
      <c r="N1044" s="23" t="str">
        <f>IF(ISNUMBER(AVERAGEIFS(Observed!N$2:N$10000,Observed!$A$2:$A$10000,$A1044,Observed!$C$2:$C$10000,$C1044)),AVERAGEIFS(Observed!N$2:N$10000,Observed!$A$2:$A$10000,$A1044,Observed!$C$2:$C$10000,$C1044),"")</f>
        <v/>
      </c>
      <c r="O1044" s="23" t="str">
        <f>IF(ISNUMBER(AVERAGEIFS(Observed!O$2:O$10000,Observed!$A$2:$A$10000,$A1044,Observed!$C$2:$C$10000,$C1044)),AVERAGEIFS(Observed!O$2:O$10000,Observed!$A$2:$A$10000,$A1044,Observed!$C$2:$C$10000,$C1044),"")</f>
        <v/>
      </c>
      <c r="P1044" s="24" t="str">
        <f>IF(ISNUMBER(AVERAGEIFS(Observed!P$2:P$10000,Observed!$A$2:$A$10000,$A1044,Observed!$C$2:$C$10000,$C1044)),AVERAGEIFS(Observed!P$2:P$10000,Observed!$A$2:$A$10000,$A1044,Observed!$C$2:$C$10000,$C1044),"")</f>
        <v/>
      </c>
      <c r="Q1044" s="24" t="str">
        <f>IF(ISNUMBER(AVERAGEIFS(Observed!Q$2:Q$10000,Observed!$A$2:$A$10000,$A1044,Observed!$C$2:$C$10000,$C1044)),AVERAGEIFS(Observed!Q$2:Q$10000,Observed!$A$2:$A$10000,$A1044,Observed!$C$2:$C$10000,$C1044),"")</f>
        <v/>
      </c>
      <c r="R1044" s="24" t="str">
        <f>IF(ISNUMBER(AVERAGEIFS(Observed!R$2:R$10000,Observed!$A$2:$A$10000,$A1044,Observed!$C$2:$C$10000,$C1044)),AVERAGEIFS(Observed!R$2:R$10000,Observed!$A$2:$A$10000,$A1044,Observed!$C$2:$C$10000,$C1044),"")</f>
        <v/>
      </c>
      <c r="S1044" s="22" t="str">
        <f>IF(ISNUMBER(AVERAGEIFS(Observed!S$2:S$10000,Observed!$A$2:$A$10000,$A1044,Observed!$C$2:$C$10000,$C1044)),AVERAGEIFS(Observed!S$2:S$10000,Observed!$A$2:$A$10000,$A1044,Observed!$C$2:$C$10000,$C1044),"")</f>
        <v/>
      </c>
      <c r="T1044" s="23" t="str">
        <f>IF(ISNUMBER(AVERAGEIFS(Observed!T$2:T$10000,Observed!$A$2:$A$10000,$A1044,Observed!$C$2:$C$10000,$C1044)),AVERAGEIFS(Observed!T$2:T$10000,Observed!$A$2:$A$10000,$A1044,Observed!$C$2:$C$10000,$C1044),"")</f>
        <v/>
      </c>
      <c r="U1044" s="23" t="str">
        <f>IF(ISNUMBER(AVERAGEIFS(Observed!U$2:U$10000,Observed!$A$2:$A$10000,$A1044,Observed!$C$2:$C$10000,$C1044)),AVERAGEIFS(Observed!U$2:U$10000,Observed!$A$2:$A$10000,$A1044,Observed!$C$2:$C$10000,$C1044),"")</f>
        <v/>
      </c>
      <c r="V1044" s="23" t="str">
        <f>IF(ISNUMBER(AVERAGEIFS(Observed!V$2:V$10000,Observed!$A$2:$A$10000,$A1044,Observed!$C$2:$C$10000,$C1044)),AVERAGEIFS(Observed!V$2:V$10000,Observed!$A$2:$A$10000,$A1044,Observed!$C$2:$C$10000,$C1044),"")</f>
        <v/>
      </c>
      <c r="W1044" s="23" t="str">
        <f>IF(ISNUMBER(AVERAGEIFS(Observed!W$2:W$10000,Observed!$A$2:$A$10000,$A1044,Observed!$C$2:$C$10000,$C1044)),AVERAGEIFS(Observed!W$2:W$10000,Observed!$A$2:$A$10000,$A1044,Observed!$C$2:$C$10000,$C1044),"")</f>
        <v/>
      </c>
      <c r="X1044" s="23" t="str">
        <f>IF(ISNUMBER(AVERAGEIFS(Observed!X$2:X$10000,Observed!$A$2:$A$10000,$A1044,Observed!$C$2:$C$10000,$C1044)),AVERAGEIFS(Observed!X$2:X$10000,Observed!$A$2:$A$10000,$A1044,Observed!$C$2:$C$10000,$C1044),"")</f>
        <v/>
      </c>
      <c r="Y1044" s="23" t="str">
        <f>IF(ISNUMBER(AVERAGEIFS(Observed!Y$2:Y$10000,Observed!$A$2:$A$10000,$A1044,Observed!$C$2:$C$10000,$C1044)),AVERAGEIFS(Observed!Y$2:Y$10000,Observed!$A$2:$A$10000,$A1044,Observed!$C$2:$C$10000,$C1044),"")</f>
        <v/>
      </c>
      <c r="Z1044" s="23" t="str">
        <f>IF(ISNUMBER(AVERAGEIFS(Observed!Z$2:Z$10000,Observed!$A$2:$A$10000,$A1044,Observed!$C$2:$C$10000,$C1044)),AVERAGEIFS(Observed!Z$2:Z$10000,Observed!$A$2:$A$10000,$A1044,Observed!$C$2:$C$10000,$C1044),"")</f>
        <v/>
      </c>
      <c r="AA1044" s="23" t="str">
        <f>IF(ISNUMBER(AVERAGEIFS(Observed!AA$2:AA$10000,Observed!$A$2:$A$10000,$A1044,Observed!$C$2:$C$10000,$C1044)),AVERAGEIFS(Observed!AA$2:AA$10000,Observed!$A$2:$A$10000,$A1044,Observed!$C$2:$C$10000,$C1044),"")</f>
        <v/>
      </c>
      <c r="AB1044" s="23" t="str">
        <f>IF(ISNUMBER(AVERAGEIFS(Observed!AB$2:AB$10000,Observed!$A$2:$A$10000,$A1044,Observed!$C$2:$C$10000,$C1044)),AVERAGEIFS(Observed!AB$2:AB$10000,Observed!$A$2:$A$10000,$A1044,Observed!$C$2:$C$10000,$C1044),"")</f>
        <v/>
      </c>
      <c r="AC1044" s="23" t="str">
        <f>IF(ISNUMBER(AVERAGEIFS(Observed!AC$2:AC$10000,Observed!$A$2:$A$10000,$A1044,Observed!$C$2:$C$10000,$C1044)),AVERAGEIFS(Observed!AC$2:AC$10000,Observed!$A$2:$A$10000,$A1044,Observed!$C$2:$C$10000,$C1044),"")</f>
        <v/>
      </c>
      <c r="AD1044" s="23" t="str">
        <f>IF(ISNUMBER(AVERAGEIFS(Observed!AD$2:AD$10000,Observed!$A$2:$A$10000,$A1044,Observed!$C$2:$C$10000,$C1044)),AVERAGEIFS(Observed!AD$2:AD$10000,Observed!$A$2:$A$10000,$A1044,Observed!$C$2:$C$10000,$C1044),"")</f>
        <v/>
      </c>
      <c r="AE1044" s="24" t="str">
        <f>IF(ISNUMBER(AVERAGEIFS(Observed!AE$2:AE$10000,Observed!$A$2:$A$10000,$A1044,Observed!$C$2:$C$10000,$C1044)),AVERAGEIFS(Observed!AE$2:AE$10000,Observed!$A$2:$A$10000,$A1044,Observed!$C$2:$C$10000,$C1044),"")</f>
        <v/>
      </c>
      <c r="AF1044" s="24" t="str">
        <f>IF(ISNUMBER(AVERAGEIFS(Observed!AF$2:AF$10000,Observed!$A$2:$A$10000,$A1044,Observed!$C$2:$C$10000,$C1044)),AVERAGEIFS(Observed!AF$2:AF$10000,Observed!$A$2:$A$10000,$A1044,Observed!$C$2:$C$10000,$C1044),"")</f>
        <v/>
      </c>
      <c r="AG1044" s="23" t="str">
        <f>IF(ISNUMBER(AVERAGEIFS(Observed!AG$2:AG$10000,Observed!$A$2:$A$10000,$A1044,Observed!$C$2:$C$10000,$C1044)),AVERAGEIFS(Observed!AG$2:AG$10000,Observed!$A$2:$A$10000,$A1044,Observed!$C$2:$C$10000,$C1044),"")</f>
        <v/>
      </c>
      <c r="AH1044" s="23" t="str">
        <f>IF(ISNUMBER(AVERAGEIFS(Observed!AH$2:AH$10000,Observed!$A$2:$A$10000,$A1044,Observed!$C$2:$C$10000,$C1044)),AVERAGEIFS(Observed!AH$2:AH$10000,Observed!$A$2:$A$10000,$A1044,Observed!$C$2:$C$10000,$C1044),"")</f>
        <v/>
      </c>
      <c r="AI1044" s="22" t="str">
        <f>IF(ISNUMBER(AVERAGEIFS(Observed!AI$2:AI$10000,Observed!$A$2:$A$10000,$A1044,Observed!$C$2:$C$10000,$C1044)),AVERAGEIFS(Observed!AI$2:AI$10000,Observed!$A$2:$A$10000,$A1044,Observed!$C$2:$C$10000,$C1044),"")</f>
        <v/>
      </c>
      <c r="AJ1044" s="23">
        <f>IF(ISNUMBER(AVERAGEIFS(Observed!AJ$2:AJ$10000,Observed!$A$2:$A$10000,$A1044,Observed!$C$2:$C$10000,$C1044)),AVERAGEIFS(Observed!AJ$2:AJ$10000,Observed!$A$2:$A$10000,$A1044,Observed!$C$2:$C$10000,$C1044),"")</f>
        <v>41.1</v>
      </c>
      <c r="AK1044" s="23" t="str">
        <f>IF(ISNUMBER(AVERAGEIFS(Observed!AK$2:AK$10000,Observed!$A$2:$A$10000,$A1044,Observed!$C$2:$C$10000,$C1044)),AVERAGEIFS(Observed!AK$2:AK$10000,Observed!$A$2:$A$10000,$A1044,Observed!$C$2:$C$10000,$C1044),"")</f>
        <v/>
      </c>
      <c r="AL1044" s="23" t="str">
        <f>IF(ISNUMBER(AVERAGEIFS(Observed!AL$2:AL$10000,Observed!$A$2:$A$10000,$A1044,Observed!$C$2:$C$10000,$C1044)),AVERAGEIFS(Observed!AL$2:AL$10000,Observed!$A$2:$A$10000,$A1044,Observed!$C$2:$C$10000,$C1044),"")</f>
        <v/>
      </c>
      <c r="AM1044" s="23" t="str">
        <f>IF(ISNUMBER(AVERAGEIFS(Observed!AM$2:AM$10000,Observed!$A$2:$A$10000,$A1044,Observed!$C$2:$C$10000,$C1044)),AVERAGEIFS(Observed!AM$2:AM$10000,Observed!$A$2:$A$10000,$A1044,Observed!$C$2:$C$10000,$C1044),"")</f>
        <v/>
      </c>
      <c r="AN1044" s="23" t="str">
        <f>IF(ISNUMBER(AVERAGEIFS(Observed!AN$2:AN$10000,Observed!$A$2:$A$10000,$A1044,Observed!$C$2:$C$10000,$C1044)),AVERAGEIFS(Observed!AN$2:AN$10000,Observed!$A$2:$A$10000,$A1044,Observed!$C$2:$C$10000,$C1044),"")</f>
        <v/>
      </c>
      <c r="AO1044" s="2">
        <f>COUNTIFS(Observed!$A$2:$A$10000,$A1044,Observed!$C$2:$C$10000,$C1044)</f>
        <v>5</v>
      </c>
      <c r="AP1044" s="2">
        <f t="shared" si="19"/>
        <v>1</v>
      </c>
    </row>
    <row r="1045" spans="1:42" x14ac:dyDescent="0.25">
      <c r="A1045" t="s">
        <v>97</v>
      </c>
      <c r="B1045" t="s">
        <v>30</v>
      </c>
      <c r="C1045" s="20">
        <v>40595</v>
      </c>
      <c r="D1045">
        <v>1</v>
      </c>
      <c r="F1045" t="s">
        <v>111</v>
      </c>
      <c r="G1045" s="25" t="s">
        <v>115</v>
      </c>
      <c r="J1045" s="2"/>
      <c r="K1045" s="22" t="str">
        <f>IF(ISNUMBER(AVERAGEIFS(Observed!K$2:K$10000,Observed!$A$2:$A$10000,$A1045,Observed!$C$2:$C$10000,$C1045)),AVERAGEIFS(Observed!K$2:K$10000,Observed!$A$2:$A$10000,$A1045,Observed!$C$2:$C$10000,$C1045),"")</f>
        <v/>
      </c>
      <c r="L1045" s="23" t="str">
        <f>IF(ISNUMBER(AVERAGEIFS(Observed!L$2:L$10000,Observed!$A$2:$A$10000,$A1045,Observed!$C$2:$C$10000,$C1045)),AVERAGEIFS(Observed!L$2:L$10000,Observed!$A$2:$A$10000,$A1045,Observed!$C$2:$C$10000,$C1045),"")</f>
        <v/>
      </c>
      <c r="M1045" s="23" t="str">
        <f>IF(ISNUMBER(AVERAGEIFS(Observed!M$2:M$10000,Observed!$A$2:$A$10000,$A1045,Observed!$C$2:$C$10000,$C1045)),AVERAGEIFS(Observed!M$2:M$10000,Observed!$A$2:$A$10000,$A1045,Observed!$C$2:$C$10000,$C1045),"")</f>
        <v/>
      </c>
      <c r="N1045" s="23" t="str">
        <f>IF(ISNUMBER(AVERAGEIFS(Observed!N$2:N$10000,Observed!$A$2:$A$10000,$A1045,Observed!$C$2:$C$10000,$C1045)),AVERAGEIFS(Observed!N$2:N$10000,Observed!$A$2:$A$10000,$A1045,Observed!$C$2:$C$10000,$C1045),"")</f>
        <v/>
      </c>
      <c r="O1045" s="23" t="str">
        <f>IF(ISNUMBER(AVERAGEIFS(Observed!O$2:O$10000,Observed!$A$2:$A$10000,$A1045,Observed!$C$2:$C$10000,$C1045)),AVERAGEIFS(Observed!O$2:O$10000,Observed!$A$2:$A$10000,$A1045,Observed!$C$2:$C$10000,$C1045),"")</f>
        <v/>
      </c>
      <c r="P1045" s="24" t="str">
        <f>IF(ISNUMBER(AVERAGEIFS(Observed!P$2:P$10000,Observed!$A$2:$A$10000,$A1045,Observed!$C$2:$C$10000,$C1045)),AVERAGEIFS(Observed!P$2:P$10000,Observed!$A$2:$A$10000,$A1045,Observed!$C$2:$C$10000,$C1045),"")</f>
        <v/>
      </c>
      <c r="Q1045" s="24" t="str">
        <f>IF(ISNUMBER(AVERAGEIFS(Observed!Q$2:Q$10000,Observed!$A$2:$A$10000,$A1045,Observed!$C$2:$C$10000,$C1045)),AVERAGEIFS(Observed!Q$2:Q$10000,Observed!$A$2:$A$10000,$A1045,Observed!$C$2:$C$10000,$C1045),"")</f>
        <v/>
      </c>
      <c r="R1045" s="24" t="str">
        <f>IF(ISNUMBER(AVERAGEIFS(Observed!R$2:R$10000,Observed!$A$2:$A$10000,$A1045,Observed!$C$2:$C$10000,$C1045)),AVERAGEIFS(Observed!R$2:R$10000,Observed!$A$2:$A$10000,$A1045,Observed!$C$2:$C$10000,$C1045),"")</f>
        <v/>
      </c>
      <c r="S1045" s="22" t="str">
        <f>IF(ISNUMBER(AVERAGEIFS(Observed!S$2:S$10000,Observed!$A$2:$A$10000,$A1045,Observed!$C$2:$C$10000,$C1045)),AVERAGEIFS(Observed!S$2:S$10000,Observed!$A$2:$A$10000,$A1045,Observed!$C$2:$C$10000,$C1045),"")</f>
        <v/>
      </c>
      <c r="T1045" s="23" t="str">
        <f>IF(ISNUMBER(AVERAGEIFS(Observed!T$2:T$10000,Observed!$A$2:$A$10000,$A1045,Observed!$C$2:$C$10000,$C1045)),AVERAGEIFS(Observed!T$2:T$10000,Observed!$A$2:$A$10000,$A1045,Observed!$C$2:$C$10000,$C1045),"")</f>
        <v/>
      </c>
      <c r="U1045" s="23" t="str">
        <f>IF(ISNUMBER(AVERAGEIFS(Observed!U$2:U$10000,Observed!$A$2:$A$10000,$A1045,Observed!$C$2:$C$10000,$C1045)),AVERAGEIFS(Observed!U$2:U$10000,Observed!$A$2:$A$10000,$A1045,Observed!$C$2:$C$10000,$C1045),"")</f>
        <v/>
      </c>
      <c r="V1045" s="23" t="str">
        <f>IF(ISNUMBER(AVERAGEIFS(Observed!V$2:V$10000,Observed!$A$2:$A$10000,$A1045,Observed!$C$2:$C$10000,$C1045)),AVERAGEIFS(Observed!V$2:V$10000,Observed!$A$2:$A$10000,$A1045,Observed!$C$2:$C$10000,$C1045),"")</f>
        <v/>
      </c>
      <c r="W1045" s="23" t="str">
        <f>IF(ISNUMBER(AVERAGEIFS(Observed!W$2:W$10000,Observed!$A$2:$A$10000,$A1045,Observed!$C$2:$C$10000,$C1045)),AVERAGEIFS(Observed!W$2:W$10000,Observed!$A$2:$A$10000,$A1045,Observed!$C$2:$C$10000,$C1045),"")</f>
        <v/>
      </c>
      <c r="X1045" s="23" t="str">
        <f>IF(ISNUMBER(AVERAGEIFS(Observed!X$2:X$10000,Observed!$A$2:$A$10000,$A1045,Observed!$C$2:$C$10000,$C1045)),AVERAGEIFS(Observed!X$2:X$10000,Observed!$A$2:$A$10000,$A1045,Observed!$C$2:$C$10000,$C1045),"")</f>
        <v/>
      </c>
      <c r="Y1045" s="23" t="str">
        <f>IF(ISNUMBER(AVERAGEIFS(Observed!Y$2:Y$10000,Observed!$A$2:$A$10000,$A1045,Observed!$C$2:$C$10000,$C1045)),AVERAGEIFS(Observed!Y$2:Y$10000,Observed!$A$2:$A$10000,$A1045,Observed!$C$2:$C$10000,$C1045),"")</f>
        <v/>
      </c>
      <c r="Z1045" s="23" t="str">
        <f>IF(ISNUMBER(AVERAGEIFS(Observed!Z$2:Z$10000,Observed!$A$2:$A$10000,$A1045,Observed!$C$2:$C$10000,$C1045)),AVERAGEIFS(Observed!Z$2:Z$10000,Observed!$A$2:$A$10000,$A1045,Observed!$C$2:$C$10000,$C1045),"")</f>
        <v/>
      </c>
      <c r="AA1045" s="23" t="str">
        <f>IF(ISNUMBER(AVERAGEIFS(Observed!AA$2:AA$10000,Observed!$A$2:$A$10000,$A1045,Observed!$C$2:$C$10000,$C1045)),AVERAGEIFS(Observed!AA$2:AA$10000,Observed!$A$2:$A$10000,$A1045,Observed!$C$2:$C$10000,$C1045),"")</f>
        <v/>
      </c>
      <c r="AB1045" s="23" t="str">
        <f>IF(ISNUMBER(AVERAGEIFS(Observed!AB$2:AB$10000,Observed!$A$2:$A$10000,$A1045,Observed!$C$2:$C$10000,$C1045)),AVERAGEIFS(Observed!AB$2:AB$10000,Observed!$A$2:$A$10000,$A1045,Observed!$C$2:$C$10000,$C1045),"")</f>
        <v/>
      </c>
      <c r="AC1045" s="23" t="str">
        <f>IF(ISNUMBER(AVERAGEIFS(Observed!AC$2:AC$10000,Observed!$A$2:$A$10000,$A1045,Observed!$C$2:$C$10000,$C1045)),AVERAGEIFS(Observed!AC$2:AC$10000,Observed!$A$2:$A$10000,$A1045,Observed!$C$2:$C$10000,$C1045),"")</f>
        <v/>
      </c>
      <c r="AD1045" s="23" t="str">
        <f>IF(ISNUMBER(AVERAGEIFS(Observed!AD$2:AD$10000,Observed!$A$2:$A$10000,$A1045,Observed!$C$2:$C$10000,$C1045)),AVERAGEIFS(Observed!AD$2:AD$10000,Observed!$A$2:$A$10000,$A1045,Observed!$C$2:$C$10000,$C1045),"")</f>
        <v/>
      </c>
      <c r="AE1045" s="24" t="str">
        <f>IF(ISNUMBER(AVERAGEIFS(Observed!AE$2:AE$10000,Observed!$A$2:$A$10000,$A1045,Observed!$C$2:$C$10000,$C1045)),AVERAGEIFS(Observed!AE$2:AE$10000,Observed!$A$2:$A$10000,$A1045,Observed!$C$2:$C$10000,$C1045),"")</f>
        <v/>
      </c>
      <c r="AF1045" s="24" t="str">
        <f>IF(ISNUMBER(AVERAGEIFS(Observed!AF$2:AF$10000,Observed!$A$2:$A$10000,$A1045,Observed!$C$2:$C$10000,$C1045)),AVERAGEIFS(Observed!AF$2:AF$10000,Observed!$A$2:$A$10000,$A1045,Observed!$C$2:$C$10000,$C1045),"")</f>
        <v/>
      </c>
      <c r="AG1045" s="23" t="str">
        <f>IF(ISNUMBER(AVERAGEIFS(Observed!AG$2:AG$10000,Observed!$A$2:$A$10000,$A1045,Observed!$C$2:$C$10000,$C1045)),AVERAGEIFS(Observed!AG$2:AG$10000,Observed!$A$2:$A$10000,$A1045,Observed!$C$2:$C$10000,$C1045),"")</f>
        <v/>
      </c>
      <c r="AH1045" s="23" t="str">
        <f>IF(ISNUMBER(AVERAGEIFS(Observed!AH$2:AH$10000,Observed!$A$2:$A$10000,$A1045,Observed!$C$2:$C$10000,$C1045)),AVERAGEIFS(Observed!AH$2:AH$10000,Observed!$A$2:$A$10000,$A1045,Observed!$C$2:$C$10000,$C1045),"")</f>
        <v/>
      </c>
      <c r="AI1045" s="22" t="str">
        <f>IF(ISNUMBER(AVERAGEIFS(Observed!AI$2:AI$10000,Observed!$A$2:$A$10000,$A1045,Observed!$C$2:$C$10000,$C1045)),AVERAGEIFS(Observed!AI$2:AI$10000,Observed!$A$2:$A$10000,$A1045,Observed!$C$2:$C$10000,$C1045),"")</f>
        <v/>
      </c>
      <c r="AJ1045" s="23">
        <f>IF(ISNUMBER(AVERAGEIFS(Observed!AJ$2:AJ$10000,Observed!$A$2:$A$10000,$A1045,Observed!$C$2:$C$10000,$C1045)),AVERAGEIFS(Observed!AJ$2:AJ$10000,Observed!$A$2:$A$10000,$A1045,Observed!$C$2:$C$10000,$C1045),"")</f>
        <v>46.12</v>
      </c>
      <c r="AK1045" s="23" t="str">
        <f>IF(ISNUMBER(AVERAGEIFS(Observed!AK$2:AK$10000,Observed!$A$2:$A$10000,$A1045,Observed!$C$2:$C$10000,$C1045)),AVERAGEIFS(Observed!AK$2:AK$10000,Observed!$A$2:$A$10000,$A1045,Observed!$C$2:$C$10000,$C1045),"")</f>
        <v/>
      </c>
      <c r="AL1045" s="23" t="str">
        <f>IF(ISNUMBER(AVERAGEIFS(Observed!AL$2:AL$10000,Observed!$A$2:$A$10000,$A1045,Observed!$C$2:$C$10000,$C1045)),AVERAGEIFS(Observed!AL$2:AL$10000,Observed!$A$2:$A$10000,$A1045,Observed!$C$2:$C$10000,$C1045),"")</f>
        <v/>
      </c>
      <c r="AM1045" s="23" t="str">
        <f>IF(ISNUMBER(AVERAGEIFS(Observed!AM$2:AM$10000,Observed!$A$2:$A$10000,$A1045,Observed!$C$2:$C$10000,$C1045)),AVERAGEIFS(Observed!AM$2:AM$10000,Observed!$A$2:$A$10000,$A1045,Observed!$C$2:$C$10000,$C1045),"")</f>
        <v/>
      </c>
      <c r="AN1045" s="23" t="str">
        <f>IF(ISNUMBER(AVERAGEIFS(Observed!AN$2:AN$10000,Observed!$A$2:$A$10000,$A1045,Observed!$C$2:$C$10000,$C1045)),AVERAGEIFS(Observed!AN$2:AN$10000,Observed!$A$2:$A$10000,$A1045,Observed!$C$2:$C$10000,$C1045),"")</f>
        <v/>
      </c>
      <c r="AO1045" s="2">
        <f>COUNTIFS(Observed!$A$2:$A$10000,$A1045,Observed!$C$2:$C$10000,$C1045)</f>
        <v>5</v>
      </c>
      <c r="AP1045" s="2">
        <f t="shared" si="19"/>
        <v>1</v>
      </c>
    </row>
    <row r="1046" spans="1:42" x14ac:dyDescent="0.25">
      <c r="A1046" t="s">
        <v>97</v>
      </c>
      <c r="B1046" t="s">
        <v>30</v>
      </c>
      <c r="C1046" s="20">
        <v>40602</v>
      </c>
      <c r="D1046">
        <v>1</v>
      </c>
      <c r="F1046" t="s">
        <v>111</v>
      </c>
      <c r="G1046" s="25" t="s">
        <v>115</v>
      </c>
      <c r="J1046" s="2"/>
      <c r="K1046" s="22" t="str">
        <f>IF(ISNUMBER(AVERAGEIFS(Observed!K$2:K$10000,Observed!$A$2:$A$10000,$A1046,Observed!$C$2:$C$10000,$C1046)),AVERAGEIFS(Observed!K$2:K$10000,Observed!$A$2:$A$10000,$A1046,Observed!$C$2:$C$10000,$C1046),"")</f>
        <v/>
      </c>
      <c r="L1046" s="23" t="str">
        <f>IF(ISNUMBER(AVERAGEIFS(Observed!L$2:L$10000,Observed!$A$2:$A$10000,$A1046,Observed!$C$2:$C$10000,$C1046)),AVERAGEIFS(Observed!L$2:L$10000,Observed!$A$2:$A$10000,$A1046,Observed!$C$2:$C$10000,$C1046),"")</f>
        <v/>
      </c>
      <c r="M1046" s="23" t="str">
        <f>IF(ISNUMBER(AVERAGEIFS(Observed!M$2:M$10000,Observed!$A$2:$A$10000,$A1046,Observed!$C$2:$C$10000,$C1046)),AVERAGEIFS(Observed!M$2:M$10000,Observed!$A$2:$A$10000,$A1046,Observed!$C$2:$C$10000,$C1046),"")</f>
        <v/>
      </c>
      <c r="N1046" s="23" t="str">
        <f>IF(ISNUMBER(AVERAGEIFS(Observed!N$2:N$10000,Observed!$A$2:$A$10000,$A1046,Observed!$C$2:$C$10000,$C1046)),AVERAGEIFS(Observed!N$2:N$10000,Observed!$A$2:$A$10000,$A1046,Observed!$C$2:$C$10000,$C1046),"")</f>
        <v/>
      </c>
      <c r="O1046" s="23" t="str">
        <f>IF(ISNUMBER(AVERAGEIFS(Observed!O$2:O$10000,Observed!$A$2:$A$10000,$A1046,Observed!$C$2:$C$10000,$C1046)),AVERAGEIFS(Observed!O$2:O$10000,Observed!$A$2:$A$10000,$A1046,Observed!$C$2:$C$10000,$C1046),"")</f>
        <v/>
      </c>
      <c r="P1046" s="24" t="str">
        <f>IF(ISNUMBER(AVERAGEIFS(Observed!P$2:P$10000,Observed!$A$2:$A$10000,$A1046,Observed!$C$2:$C$10000,$C1046)),AVERAGEIFS(Observed!P$2:P$10000,Observed!$A$2:$A$10000,$A1046,Observed!$C$2:$C$10000,$C1046),"")</f>
        <v/>
      </c>
      <c r="Q1046" s="24" t="str">
        <f>IF(ISNUMBER(AVERAGEIFS(Observed!Q$2:Q$10000,Observed!$A$2:$A$10000,$A1046,Observed!$C$2:$C$10000,$C1046)),AVERAGEIFS(Observed!Q$2:Q$10000,Observed!$A$2:$A$10000,$A1046,Observed!$C$2:$C$10000,$C1046),"")</f>
        <v/>
      </c>
      <c r="R1046" s="24" t="str">
        <f>IF(ISNUMBER(AVERAGEIFS(Observed!R$2:R$10000,Observed!$A$2:$A$10000,$A1046,Observed!$C$2:$C$10000,$C1046)),AVERAGEIFS(Observed!R$2:R$10000,Observed!$A$2:$A$10000,$A1046,Observed!$C$2:$C$10000,$C1046),"")</f>
        <v/>
      </c>
      <c r="S1046" s="22" t="str">
        <f>IF(ISNUMBER(AVERAGEIFS(Observed!S$2:S$10000,Observed!$A$2:$A$10000,$A1046,Observed!$C$2:$C$10000,$C1046)),AVERAGEIFS(Observed!S$2:S$10000,Observed!$A$2:$A$10000,$A1046,Observed!$C$2:$C$10000,$C1046),"")</f>
        <v/>
      </c>
      <c r="T1046" s="23" t="str">
        <f>IF(ISNUMBER(AVERAGEIFS(Observed!T$2:T$10000,Observed!$A$2:$A$10000,$A1046,Observed!$C$2:$C$10000,$C1046)),AVERAGEIFS(Observed!T$2:T$10000,Observed!$A$2:$A$10000,$A1046,Observed!$C$2:$C$10000,$C1046),"")</f>
        <v/>
      </c>
      <c r="U1046" s="23" t="str">
        <f>IF(ISNUMBER(AVERAGEIFS(Observed!U$2:U$10000,Observed!$A$2:$A$10000,$A1046,Observed!$C$2:$C$10000,$C1046)),AVERAGEIFS(Observed!U$2:U$10000,Observed!$A$2:$A$10000,$A1046,Observed!$C$2:$C$10000,$C1046),"")</f>
        <v/>
      </c>
      <c r="V1046" s="23" t="str">
        <f>IF(ISNUMBER(AVERAGEIFS(Observed!V$2:V$10000,Observed!$A$2:$A$10000,$A1046,Observed!$C$2:$C$10000,$C1046)),AVERAGEIFS(Observed!V$2:V$10000,Observed!$A$2:$A$10000,$A1046,Observed!$C$2:$C$10000,$C1046),"")</f>
        <v/>
      </c>
      <c r="W1046" s="23" t="str">
        <f>IF(ISNUMBER(AVERAGEIFS(Observed!W$2:W$10000,Observed!$A$2:$A$10000,$A1046,Observed!$C$2:$C$10000,$C1046)),AVERAGEIFS(Observed!W$2:W$10000,Observed!$A$2:$A$10000,$A1046,Observed!$C$2:$C$10000,$C1046),"")</f>
        <v/>
      </c>
      <c r="X1046" s="23" t="str">
        <f>IF(ISNUMBER(AVERAGEIFS(Observed!X$2:X$10000,Observed!$A$2:$A$10000,$A1046,Observed!$C$2:$C$10000,$C1046)),AVERAGEIFS(Observed!X$2:X$10000,Observed!$A$2:$A$10000,$A1046,Observed!$C$2:$C$10000,$C1046),"")</f>
        <v/>
      </c>
      <c r="Y1046" s="23" t="str">
        <f>IF(ISNUMBER(AVERAGEIFS(Observed!Y$2:Y$10000,Observed!$A$2:$A$10000,$A1046,Observed!$C$2:$C$10000,$C1046)),AVERAGEIFS(Observed!Y$2:Y$10000,Observed!$A$2:$A$10000,$A1046,Observed!$C$2:$C$10000,$C1046),"")</f>
        <v/>
      </c>
      <c r="Z1046" s="23" t="str">
        <f>IF(ISNUMBER(AVERAGEIFS(Observed!Z$2:Z$10000,Observed!$A$2:$A$10000,$A1046,Observed!$C$2:$C$10000,$C1046)),AVERAGEIFS(Observed!Z$2:Z$10000,Observed!$A$2:$A$10000,$A1046,Observed!$C$2:$C$10000,$C1046),"")</f>
        <v/>
      </c>
      <c r="AA1046" s="23" t="str">
        <f>IF(ISNUMBER(AVERAGEIFS(Observed!AA$2:AA$10000,Observed!$A$2:$A$10000,$A1046,Observed!$C$2:$C$10000,$C1046)),AVERAGEIFS(Observed!AA$2:AA$10000,Observed!$A$2:$A$10000,$A1046,Observed!$C$2:$C$10000,$C1046),"")</f>
        <v/>
      </c>
      <c r="AB1046" s="23" t="str">
        <f>IF(ISNUMBER(AVERAGEIFS(Observed!AB$2:AB$10000,Observed!$A$2:$A$10000,$A1046,Observed!$C$2:$C$10000,$C1046)),AVERAGEIFS(Observed!AB$2:AB$10000,Observed!$A$2:$A$10000,$A1046,Observed!$C$2:$C$10000,$C1046),"")</f>
        <v/>
      </c>
      <c r="AC1046" s="23" t="str">
        <f>IF(ISNUMBER(AVERAGEIFS(Observed!AC$2:AC$10000,Observed!$A$2:$A$10000,$A1046,Observed!$C$2:$C$10000,$C1046)),AVERAGEIFS(Observed!AC$2:AC$10000,Observed!$A$2:$A$10000,$A1046,Observed!$C$2:$C$10000,$C1046),"")</f>
        <v/>
      </c>
      <c r="AD1046" s="23" t="str">
        <f>IF(ISNUMBER(AVERAGEIFS(Observed!AD$2:AD$10000,Observed!$A$2:$A$10000,$A1046,Observed!$C$2:$C$10000,$C1046)),AVERAGEIFS(Observed!AD$2:AD$10000,Observed!$A$2:$A$10000,$A1046,Observed!$C$2:$C$10000,$C1046),"")</f>
        <v/>
      </c>
      <c r="AE1046" s="24" t="str">
        <f>IF(ISNUMBER(AVERAGEIFS(Observed!AE$2:AE$10000,Observed!$A$2:$A$10000,$A1046,Observed!$C$2:$C$10000,$C1046)),AVERAGEIFS(Observed!AE$2:AE$10000,Observed!$A$2:$A$10000,$A1046,Observed!$C$2:$C$10000,$C1046),"")</f>
        <v/>
      </c>
      <c r="AF1046" s="24" t="str">
        <f>IF(ISNUMBER(AVERAGEIFS(Observed!AF$2:AF$10000,Observed!$A$2:$A$10000,$A1046,Observed!$C$2:$C$10000,$C1046)),AVERAGEIFS(Observed!AF$2:AF$10000,Observed!$A$2:$A$10000,$A1046,Observed!$C$2:$C$10000,$C1046),"")</f>
        <v/>
      </c>
      <c r="AG1046" s="23" t="str">
        <f>IF(ISNUMBER(AVERAGEIFS(Observed!AG$2:AG$10000,Observed!$A$2:$A$10000,$A1046,Observed!$C$2:$C$10000,$C1046)),AVERAGEIFS(Observed!AG$2:AG$10000,Observed!$A$2:$A$10000,$A1046,Observed!$C$2:$C$10000,$C1046),"")</f>
        <v/>
      </c>
      <c r="AH1046" s="23" t="str">
        <f>IF(ISNUMBER(AVERAGEIFS(Observed!AH$2:AH$10000,Observed!$A$2:$A$10000,$A1046,Observed!$C$2:$C$10000,$C1046)),AVERAGEIFS(Observed!AH$2:AH$10000,Observed!$A$2:$A$10000,$A1046,Observed!$C$2:$C$10000,$C1046),"")</f>
        <v/>
      </c>
      <c r="AI1046" s="22" t="str">
        <f>IF(ISNUMBER(AVERAGEIFS(Observed!AI$2:AI$10000,Observed!$A$2:$A$10000,$A1046,Observed!$C$2:$C$10000,$C1046)),AVERAGEIFS(Observed!AI$2:AI$10000,Observed!$A$2:$A$10000,$A1046,Observed!$C$2:$C$10000,$C1046),"")</f>
        <v/>
      </c>
      <c r="AJ1046" s="23">
        <f>IF(ISNUMBER(AVERAGEIFS(Observed!AJ$2:AJ$10000,Observed!$A$2:$A$10000,$A1046,Observed!$C$2:$C$10000,$C1046)),AVERAGEIFS(Observed!AJ$2:AJ$10000,Observed!$A$2:$A$10000,$A1046,Observed!$C$2:$C$10000,$C1046),"")</f>
        <v>9.1800000000000015</v>
      </c>
      <c r="AK1046" s="23" t="str">
        <f>IF(ISNUMBER(AVERAGEIFS(Observed!AK$2:AK$10000,Observed!$A$2:$A$10000,$A1046,Observed!$C$2:$C$10000,$C1046)),AVERAGEIFS(Observed!AK$2:AK$10000,Observed!$A$2:$A$10000,$A1046,Observed!$C$2:$C$10000,$C1046),"")</f>
        <v/>
      </c>
      <c r="AL1046" s="23" t="str">
        <f>IF(ISNUMBER(AVERAGEIFS(Observed!AL$2:AL$10000,Observed!$A$2:$A$10000,$A1046,Observed!$C$2:$C$10000,$C1046)),AVERAGEIFS(Observed!AL$2:AL$10000,Observed!$A$2:$A$10000,$A1046,Observed!$C$2:$C$10000,$C1046),"")</f>
        <v/>
      </c>
      <c r="AM1046" s="23" t="str">
        <f>IF(ISNUMBER(AVERAGEIFS(Observed!AM$2:AM$10000,Observed!$A$2:$A$10000,$A1046,Observed!$C$2:$C$10000,$C1046)),AVERAGEIFS(Observed!AM$2:AM$10000,Observed!$A$2:$A$10000,$A1046,Observed!$C$2:$C$10000,$C1046),"")</f>
        <v/>
      </c>
      <c r="AN1046" s="23" t="str">
        <f>IF(ISNUMBER(AVERAGEIFS(Observed!AN$2:AN$10000,Observed!$A$2:$A$10000,$A1046,Observed!$C$2:$C$10000,$C1046)),AVERAGEIFS(Observed!AN$2:AN$10000,Observed!$A$2:$A$10000,$A1046,Observed!$C$2:$C$10000,$C1046),"")</f>
        <v/>
      </c>
      <c r="AO1046" s="2">
        <f>COUNTIFS(Observed!$A$2:$A$10000,$A1046,Observed!$C$2:$C$10000,$C1046)</f>
        <v>5</v>
      </c>
      <c r="AP1046" s="2">
        <f t="shared" si="19"/>
        <v>1</v>
      </c>
    </row>
    <row r="1047" spans="1:42" x14ac:dyDescent="0.25">
      <c r="A1047" t="s">
        <v>97</v>
      </c>
      <c r="B1047" t="s">
        <v>30</v>
      </c>
      <c r="C1047" s="20">
        <v>40609</v>
      </c>
      <c r="D1047">
        <v>1</v>
      </c>
      <c r="F1047" t="s">
        <v>111</v>
      </c>
      <c r="G1047" s="25" t="s">
        <v>115</v>
      </c>
      <c r="J1047" s="2"/>
      <c r="K1047" s="22" t="str">
        <f>IF(ISNUMBER(AVERAGEIFS(Observed!K$2:K$10000,Observed!$A$2:$A$10000,$A1047,Observed!$C$2:$C$10000,$C1047)),AVERAGEIFS(Observed!K$2:K$10000,Observed!$A$2:$A$10000,$A1047,Observed!$C$2:$C$10000,$C1047),"")</f>
        <v/>
      </c>
      <c r="L1047" s="23" t="str">
        <f>IF(ISNUMBER(AVERAGEIFS(Observed!L$2:L$10000,Observed!$A$2:$A$10000,$A1047,Observed!$C$2:$C$10000,$C1047)),AVERAGEIFS(Observed!L$2:L$10000,Observed!$A$2:$A$10000,$A1047,Observed!$C$2:$C$10000,$C1047),"")</f>
        <v/>
      </c>
      <c r="M1047" s="23" t="str">
        <f>IF(ISNUMBER(AVERAGEIFS(Observed!M$2:M$10000,Observed!$A$2:$A$10000,$A1047,Observed!$C$2:$C$10000,$C1047)),AVERAGEIFS(Observed!M$2:M$10000,Observed!$A$2:$A$10000,$A1047,Observed!$C$2:$C$10000,$C1047),"")</f>
        <v/>
      </c>
      <c r="N1047" s="23" t="str">
        <f>IF(ISNUMBER(AVERAGEIFS(Observed!N$2:N$10000,Observed!$A$2:$A$10000,$A1047,Observed!$C$2:$C$10000,$C1047)),AVERAGEIFS(Observed!N$2:N$10000,Observed!$A$2:$A$10000,$A1047,Observed!$C$2:$C$10000,$C1047),"")</f>
        <v/>
      </c>
      <c r="O1047" s="23" t="str">
        <f>IF(ISNUMBER(AVERAGEIFS(Observed!O$2:O$10000,Observed!$A$2:$A$10000,$A1047,Observed!$C$2:$C$10000,$C1047)),AVERAGEIFS(Observed!O$2:O$10000,Observed!$A$2:$A$10000,$A1047,Observed!$C$2:$C$10000,$C1047),"")</f>
        <v/>
      </c>
      <c r="P1047" s="24" t="str">
        <f>IF(ISNUMBER(AVERAGEIFS(Observed!P$2:P$10000,Observed!$A$2:$A$10000,$A1047,Observed!$C$2:$C$10000,$C1047)),AVERAGEIFS(Observed!P$2:P$10000,Observed!$A$2:$A$10000,$A1047,Observed!$C$2:$C$10000,$C1047),"")</f>
        <v/>
      </c>
      <c r="Q1047" s="24" t="str">
        <f>IF(ISNUMBER(AVERAGEIFS(Observed!Q$2:Q$10000,Observed!$A$2:$A$10000,$A1047,Observed!$C$2:$C$10000,$C1047)),AVERAGEIFS(Observed!Q$2:Q$10000,Observed!$A$2:$A$10000,$A1047,Observed!$C$2:$C$10000,$C1047),"")</f>
        <v/>
      </c>
      <c r="R1047" s="24" t="str">
        <f>IF(ISNUMBER(AVERAGEIFS(Observed!R$2:R$10000,Observed!$A$2:$A$10000,$A1047,Observed!$C$2:$C$10000,$C1047)),AVERAGEIFS(Observed!R$2:R$10000,Observed!$A$2:$A$10000,$A1047,Observed!$C$2:$C$10000,$C1047),"")</f>
        <v/>
      </c>
      <c r="S1047" s="22" t="str">
        <f>IF(ISNUMBER(AVERAGEIFS(Observed!S$2:S$10000,Observed!$A$2:$A$10000,$A1047,Observed!$C$2:$C$10000,$C1047)),AVERAGEIFS(Observed!S$2:S$10000,Observed!$A$2:$A$10000,$A1047,Observed!$C$2:$C$10000,$C1047),"")</f>
        <v/>
      </c>
      <c r="T1047" s="23" t="str">
        <f>IF(ISNUMBER(AVERAGEIFS(Observed!T$2:T$10000,Observed!$A$2:$A$10000,$A1047,Observed!$C$2:$C$10000,$C1047)),AVERAGEIFS(Observed!T$2:T$10000,Observed!$A$2:$A$10000,$A1047,Observed!$C$2:$C$10000,$C1047),"")</f>
        <v/>
      </c>
      <c r="U1047" s="23" t="str">
        <f>IF(ISNUMBER(AVERAGEIFS(Observed!U$2:U$10000,Observed!$A$2:$A$10000,$A1047,Observed!$C$2:$C$10000,$C1047)),AVERAGEIFS(Observed!U$2:U$10000,Observed!$A$2:$A$10000,$A1047,Observed!$C$2:$C$10000,$C1047),"")</f>
        <v/>
      </c>
      <c r="V1047" s="23" t="str">
        <f>IF(ISNUMBER(AVERAGEIFS(Observed!V$2:V$10000,Observed!$A$2:$A$10000,$A1047,Observed!$C$2:$C$10000,$C1047)),AVERAGEIFS(Observed!V$2:V$10000,Observed!$A$2:$A$10000,$A1047,Observed!$C$2:$C$10000,$C1047),"")</f>
        <v/>
      </c>
      <c r="W1047" s="23" t="str">
        <f>IF(ISNUMBER(AVERAGEIFS(Observed!W$2:W$10000,Observed!$A$2:$A$10000,$A1047,Observed!$C$2:$C$10000,$C1047)),AVERAGEIFS(Observed!W$2:W$10000,Observed!$A$2:$A$10000,$A1047,Observed!$C$2:$C$10000,$C1047),"")</f>
        <v/>
      </c>
      <c r="X1047" s="23" t="str">
        <f>IF(ISNUMBER(AVERAGEIFS(Observed!X$2:X$10000,Observed!$A$2:$A$10000,$A1047,Observed!$C$2:$C$10000,$C1047)),AVERAGEIFS(Observed!X$2:X$10000,Observed!$A$2:$A$10000,$A1047,Observed!$C$2:$C$10000,$C1047),"")</f>
        <v/>
      </c>
      <c r="Y1047" s="23" t="str">
        <f>IF(ISNUMBER(AVERAGEIFS(Observed!Y$2:Y$10000,Observed!$A$2:$A$10000,$A1047,Observed!$C$2:$C$10000,$C1047)),AVERAGEIFS(Observed!Y$2:Y$10000,Observed!$A$2:$A$10000,$A1047,Observed!$C$2:$C$10000,$C1047),"")</f>
        <v/>
      </c>
      <c r="Z1047" s="23" t="str">
        <f>IF(ISNUMBER(AVERAGEIFS(Observed!Z$2:Z$10000,Observed!$A$2:$A$10000,$A1047,Observed!$C$2:$C$10000,$C1047)),AVERAGEIFS(Observed!Z$2:Z$10000,Observed!$A$2:$A$10000,$A1047,Observed!$C$2:$C$10000,$C1047),"")</f>
        <v/>
      </c>
      <c r="AA1047" s="23" t="str">
        <f>IF(ISNUMBER(AVERAGEIFS(Observed!AA$2:AA$10000,Observed!$A$2:$A$10000,$A1047,Observed!$C$2:$C$10000,$C1047)),AVERAGEIFS(Observed!AA$2:AA$10000,Observed!$A$2:$A$10000,$A1047,Observed!$C$2:$C$10000,$C1047),"")</f>
        <v/>
      </c>
      <c r="AB1047" s="23" t="str">
        <f>IF(ISNUMBER(AVERAGEIFS(Observed!AB$2:AB$10000,Observed!$A$2:$A$10000,$A1047,Observed!$C$2:$C$10000,$C1047)),AVERAGEIFS(Observed!AB$2:AB$10000,Observed!$A$2:$A$10000,$A1047,Observed!$C$2:$C$10000,$C1047),"")</f>
        <v/>
      </c>
      <c r="AC1047" s="23" t="str">
        <f>IF(ISNUMBER(AVERAGEIFS(Observed!AC$2:AC$10000,Observed!$A$2:$A$10000,$A1047,Observed!$C$2:$C$10000,$C1047)),AVERAGEIFS(Observed!AC$2:AC$10000,Observed!$A$2:$A$10000,$A1047,Observed!$C$2:$C$10000,$C1047),"")</f>
        <v/>
      </c>
      <c r="AD1047" s="23" t="str">
        <f>IF(ISNUMBER(AVERAGEIFS(Observed!AD$2:AD$10000,Observed!$A$2:$A$10000,$A1047,Observed!$C$2:$C$10000,$C1047)),AVERAGEIFS(Observed!AD$2:AD$10000,Observed!$A$2:$A$10000,$A1047,Observed!$C$2:$C$10000,$C1047),"")</f>
        <v/>
      </c>
      <c r="AE1047" s="24" t="str">
        <f>IF(ISNUMBER(AVERAGEIFS(Observed!AE$2:AE$10000,Observed!$A$2:$A$10000,$A1047,Observed!$C$2:$C$10000,$C1047)),AVERAGEIFS(Observed!AE$2:AE$10000,Observed!$A$2:$A$10000,$A1047,Observed!$C$2:$C$10000,$C1047),"")</f>
        <v/>
      </c>
      <c r="AF1047" s="24" t="str">
        <f>IF(ISNUMBER(AVERAGEIFS(Observed!AF$2:AF$10000,Observed!$A$2:$A$10000,$A1047,Observed!$C$2:$C$10000,$C1047)),AVERAGEIFS(Observed!AF$2:AF$10000,Observed!$A$2:$A$10000,$A1047,Observed!$C$2:$C$10000,$C1047),"")</f>
        <v/>
      </c>
      <c r="AG1047" s="23" t="str">
        <f>IF(ISNUMBER(AVERAGEIFS(Observed!AG$2:AG$10000,Observed!$A$2:$A$10000,$A1047,Observed!$C$2:$C$10000,$C1047)),AVERAGEIFS(Observed!AG$2:AG$10000,Observed!$A$2:$A$10000,$A1047,Observed!$C$2:$C$10000,$C1047),"")</f>
        <v/>
      </c>
      <c r="AH1047" s="23" t="str">
        <f>IF(ISNUMBER(AVERAGEIFS(Observed!AH$2:AH$10000,Observed!$A$2:$A$10000,$A1047,Observed!$C$2:$C$10000,$C1047)),AVERAGEIFS(Observed!AH$2:AH$10000,Observed!$A$2:$A$10000,$A1047,Observed!$C$2:$C$10000,$C1047),"")</f>
        <v/>
      </c>
      <c r="AI1047" s="22" t="str">
        <f>IF(ISNUMBER(AVERAGEIFS(Observed!AI$2:AI$10000,Observed!$A$2:$A$10000,$A1047,Observed!$C$2:$C$10000,$C1047)),AVERAGEIFS(Observed!AI$2:AI$10000,Observed!$A$2:$A$10000,$A1047,Observed!$C$2:$C$10000,$C1047),"")</f>
        <v/>
      </c>
      <c r="AJ1047" s="23">
        <f>IF(ISNUMBER(AVERAGEIFS(Observed!AJ$2:AJ$10000,Observed!$A$2:$A$10000,$A1047,Observed!$C$2:$C$10000,$C1047)),AVERAGEIFS(Observed!AJ$2:AJ$10000,Observed!$A$2:$A$10000,$A1047,Observed!$C$2:$C$10000,$C1047),"")</f>
        <v>22.72</v>
      </c>
      <c r="AK1047" s="23" t="str">
        <f>IF(ISNUMBER(AVERAGEIFS(Observed!AK$2:AK$10000,Observed!$A$2:$A$10000,$A1047,Observed!$C$2:$C$10000,$C1047)),AVERAGEIFS(Observed!AK$2:AK$10000,Observed!$A$2:$A$10000,$A1047,Observed!$C$2:$C$10000,$C1047),"")</f>
        <v/>
      </c>
      <c r="AL1047" s="23" t="str">
        <f>IF(ISNUMBER(AVERAGEIFS(Observed!AL$2:AL$10000,Observed!$A$2:$A$10000,$A1047,Observed!$C$2:$C$10000,$C1047)),AVERAGEIFS(Observed!AL$2:AL$10000,Observed!$A$2:$A$10000,$A1047,Observed!$C$2:$C$10000,$C1047),"")</f>
        <v/>
      </c>
      <c r="AM1047" s="23" t="str">
        <f>IF(ISNUMBER(AVERAGEIFS(Observed!AM$2:AM$10000,Observed!$A$2:$A$10000,$A1047,Observed!$C$2:$C$10000,$C1047)),AVERAGEIFS(Observed!AM$2:AM$10000,Observed!$A$2:$A$10000,$A1047,Observed!$C$2:$C$10000,$C1047),"")</f>
        <v/>
      </c>
      <c r="AN1047" s="23" t="str">
        <f>IF(ISNUMBER(AVERAGEIFS(Observed!AN$2:AN$10000,Observed!$A$2:$A$10000,$A1047,Observed!$C$2:$C$10000,$C1047)),AVERAGEIFS(Observed!AN$2:AN$10000,Observed!$A$2:$A$10000,$A1047,Observed!$C$2:$C$10000,$C1047),"")</f>
        <v/>
      </c>
      <c r="AO1047" s="2">
        <f>COUNTIFS(Observed!$A$2:$A$10000,$A1047,Observed!$C$2:$C$10000,$C1047)</f>
        <v>5</v>
      </c>
      <c r="AP1047" s="2">
        <f t="shared" si="19"/>
        <v>1</v>
      </c>
    </row>
    <row r="1048" spans="1:42" x14ac:dyDescent="0.25">
      <c r="A1048" t="s">
        <v>97</v>
      </c>
      <c r="B1048" t="s">
        <v>30</v>
      </c>
      <c r="C1048" s="20">
        <v>40616</v>
      </c>
      <c r="D1048">
        <v>1</v>
      </c>
      <c r="F1048" t="s">
        <v>111</v>
      </c>
      <c r="G1048" s="25" t="s">
        <v>115</v>
      </c>
      <c r="J1048" s="2"/>
      <c r="K1048" s="22" t="str">
        <f>IF(ISNUMBER(AVERAGEIFS(Observed!K$2:K$10000,Observed!$A$2:$A$10000,$A1048,Observed!$C$2:$C$10000,$C1048)),AVERAGEIFS(Observed!K$2:K$10000,Observed!$A$2:$A$10000,$A1048,Observed!$C$2:$C$10000,$C1048),"")</f>
        <v/>
      </c>
      <c r="L1048" s="23" t="str">
        <f>IF(ISNUMBER(AVERAGEIFS(Observed!L$2:L$10000,Observed!$A$2:$A$10000,$A1048,Observed!$C$2:$C$10000,$C1048)),AVERAGEIFS(Observed!L$2:L$10000,Observed!$A$2:$A$10000,$A1048,Observed!$C$2:$C$10000,$C1048),"")</f>
        <v/>
      </c>
      <c r="M1048" s="23" t="str">
        <f>IF(ISNUMBER(AVERAGEIFS(Observed!M$2:M$10000,Observed!$A$2:$A$10000,$A1048,Observed!$C$2:$C$10000,$C1048)),AVERAGEIFS(Observed!M$2:M$10000,Observed!$A$2:$A$10000,$A1048,Observed!$C$2:$C$10000,$C1048),"")</f>
        <v/>
      </c>
      <c r="N1048" s="23" t="str">
        <f>IF(ISNUMBER(AVERAGEIFS(Observed!N$2:N$10000,Observed!$A$2:$A$10000,$A1048,Observed!$C$2:$C$10000,$C1048)),AVERAGEIFS(Observed!N$2:N$10000,Observed!$A$2:$A$10000,$A1048,Observed!$C$2:$C$10000,$C1048),"")</f>
        <v/>
      </c>
      <c r="O1048" s="23" t="str">
        <f>IF(ISNUMBER(AVERAGEIFS(Observed!O$2:O$10000,Observed!$A$2:$A$10000,$A1048,Observed!$C$2:$C$10000,$C1048)),AVERAGEIFS(Observed!O$2:O$10000,Observed!$A$2:$A$10000,$A1048,Observed!$C$2:$C$10000,$C1048),"")</f>
        <v/>
      </c>
      <c r="P1048" s="24" t="str">
        <f>IF(ISNUMBER(AVERAGEIFS(Observed!P$2:P$10000,Observed!$A$2:$A$10000,$A1048,Observed!$C$2:$C$10000,$C1048)),AVERAGEIFS(Observed!P$2:P$10000,Observed!$A$2:$A$10000,$A1048,Observed!$C$2:$C$10000,$C1048),"")</f>
        <v/>
      </c>
      <c r="Q1048" s="24" t="str">
        <f>IF(ISNUMBER(AVERAGEIFS(Observed!Q$2:Q$10000,Observed!$A$2:$A$10000,$A1048,Observed!$C$2:$C$10000,$C1048)),AVERAGEIFS(Observed!Q$2:Q$10000,Observed!$A$2:$A$10000,$A1048,Observed!$C$2:$C$10000,$C1048),"")</f>
        <v/>
      </c>
      <c r="R1048" s="24" t="str">
        <f>IF(ISNUMBER(AVERAGEIFS(Observed!R$2:R$10000,Observed!$A$2:$A$10000,$A1048,Observed!$C$2:$C$10000,$C1048)),AVERAGEIFS(Observed!R$2:R$10000,Observed!$A$2:$A$10000,$A1048,Observed!$C$2:$C$10000,$C1048),"")</f>
        <v/>
      </c>
      <c r="S1048" s="22" t="str">
        <f>IF(ISNUMBER(AVERAGEIFS(Observed!S$2:S$10000,Observed!$A$2:$A$10000,$A1048,Observed!$C$2:$C$10000,$C1048)),AVERAGEIFS(Observed!S$2:S$10000,Observed!$A$2:$A$10000,$A1048,Observed!$C$2:$C$10000,$C1048),"")</f>
        <v/>
      </c>
      <c r="T1048" s="23" t="str">
        <f>IF(ISNUMBER(AVERAGEIFS(Observed!T$2:T$10000,Observed!$A$2:$A$10000,$A1048,Observed!$C$2:$C$10000,$C1048)),AVERAGEIFS(Observed!T$2:T$10000,Observed!$A$2:$A$10000,$A1048,Observed!$C$2:$C$10000,$C1048),"")</f>
        <v/>
      </c>
      <c r="U1048" s="23" t="str">
        <f>IF(ISNUMBER(AVERAGEIFS(Observed!U$2:U$10000,Observed!$A$2:$A$10000,$A1048,Observed!$C$2:$C$10000,$C1048)),AVERAGEIFS(Observed!U$2:U$10000,Observed!$A$2:$A$10000,$A1048,Observed!$C$2:$C$10000,$C1048),"")</f>
        <v/>
      </c>
      <c r="V1048" s="23" t="str">
        <f>IF(ISNUMBER(AVERAGEIFS(Observed!V$2:V$10000,Observed!$A$2:$A$10000,$A1048,Observed!$C$2:$C$10000,$C1048)),AVERAGEIFS(Observed!V$2:V$10000,Observed!$A$2:$A$10000,$A1048,Observed!$C$2:$C$10000,$C1048),"")</f>
        <v/>
      </c>
      <c r="W1048" s="23" t="str">
        <f>IF(ISNUMBER(AVERAGEIFS(Observed!W$2:W$10000,Observed!$A$2:$A$10000,$A1048,Observed!$C$2:$C$10000,$C1048)),AVERAGEIFS(Observed!W$2:W$10000,Observed!$A$2:$A$10000,$A1048,Observed!$C$2:$C$10000,$C1048),"")</f>
        <v/>
      </c>
      <c r="X1048" s="23" t="str">
        <f>IF(ISNUMBER(AVERAGEIFS(Observed!X$2:X$10000,Observed!$A$2:$A$10000,$A1048,Observed!$C$2:$C$10000,$C1048)),AVERAGEIFS(Observed!X$2:X$10000,Observed!$A$2:$A$10000,$A1048,Observed!$C$2:$C$10000,$C1048),"")</f>
        <v/>
      </c>
      <c r="Y1048" s="23" t="str">
        <f>IF(ISNUMBER(AVERAGEIFS(Observed!Y$2:Y$10000,Observed!$A$2:$A$10000,$A1048,Observed!$C$2:$C$10000,$C1048)),AVERAGEIFS(Observed!Y$2:Y$10000,Observed!$A$2:$A$10000,$A1048,Observed!$C$2:$C$10000,$C1048),"")</f>
        <v/>
      </c>
      <c r="Z1048" s="23" t="str">
        <f>IF(ISNUMBER(AVERAGEIFS(Observed!Z$2:Z$10000,Observed!$A$2:$A$10000,$A1048,Observed!$C$2:$C$10000,$C1048)),AVERAGEIFS(Observed!Z$2:Z$10000,Observed!$A$2:$A$10000,$A1048,Observed!$C$2:$C$10000,$C1048),"")</f>
        <v/>
      </c>
      <c r="AA1048" s="23" t="str">
        <f>IF(ISNUMBER(AVERAGEIFS(Observed!AA$2:AA$10000,Observed!$A$2:$A$10000,$A1048,Observed!$C$2:$C$10000,$C1048)),AVERAGEIFS(Observed!AA$2:AA$10000,Observed!$A$2:$A$10000,$A1048,Observed!$C$2:$C$10000,$C1048),"")</f>
        <v/>
      </c>
      <c r="AB1048" s="23" t="str">
        <f>IF(ISNUMBER(AVERAGEIFS(Observed!AB$2:AB$10000,Observed!$A$2:$A$10000,$A1048,Observed!$C$2:$C$10000,$C1048)),AVERAGEIFS(Observed!AB$2:AB$10000,Observed!$A$2:$A$10000,$A1048,Observed!$C$2:$C$10000,$C1048),"")</f>
        <v/>
      </c>
      <c r="AC1048" s="23" t="str">
        <f>IF(ISNUMBER(AVERAGEIFS(Observed!AC$2:AC$10000,Observed!$A$2:$A$10000,$A1048,Observed!$C$2:$C$10000,$C1048)),AVERAGEIFS(Observed!AC$2:AC$10000,Observed!$A$2:$A$10000,$A1048,Observed!$C$2:$C$10000,$C1048),"")</f>
        <v/>
      </c>
      <c r="AD1048" s="23" t="str">
        <f>IF(ISNUMBER(AVERAGEIFS(Observed!AD$2:AD$10000,Observed!$A$2:$A$10000,$A1048,Observed!$C$2:$C$10000,$C1048)),AVERAGEIFS(Observed!AD$2:AD$10000,Observed!$A$2:$A$10000,$A1048,Observed!$C$2:$C$10000,$C1048),"")</f>
        <v/>
      </c>
      <c r="AE1048" s="24" t="str">
        <f>IF(ISNUMBER(AVERAGEIFS(Observed!AE$2:AE$10000,Observed!$A$2:$A$10000,$A1048,Observed!$C$2:$C$10000,$C1048)),AVERAGEIFS(Observed!AE$2:AE$10000,Observed!$A$2:$A$10000,$A1048,Observed!$C$2:$C$10000,$C1048),"")</f>
        <v/>
      </c>
      <c r="AF1048" s="24" t="str">
        <f>IF(ISNUMBER(AVERAGEIFS(Observed!AF$2:AF$10000,Observed!$A$2:$A$10000,$A1048,Observed!$C$2:$C$10000,$C1048)),AVERAGEIFS(Observed!AF$2:AF$10000,Observed!$A$2:$A$10000,$A1048,Observed!$C$2:$C$10000,$C1048),"")</f>
        <v/>
      </c>
      <c r="AG1048" s="23" t="str">
        <f>IF(ISNUMBER(AVERAGEIFS(Observed!AG$2:AG$10000,Observed!$A$2:$A$10000,$A1048,Observed!$C$2:$C$10000,$C1048)),AVERAGEIFS(Observed!AG$2:AG$10000,Observed!$A$2:$A$10000,$A1048,Observed!$C$2:$C$10000,$C1048),"")</f>
        <v/>
      </c>
      <c r="AH1048" s="23" t="str">
        <f>IF(ISNUMBER(AVERAGEIFS(Observed!AH$2:AH$10000,Observed!$A$2:$A$10000,$A1048,Observed!$C$2:$C$10000,$C1048)),AVERAGEIFS(Observed!AH$2:AH$10000,Observed!$A$2:$A$10000,$A1048,Observed!$C$2:$C$10000,$C1048),"")</f>
        <v/>
      </c>
      <c r="AI1048" s="22" t="str">
        <f>IF(ISNUMBER(AVERAGEIFS(Observed!AI$2:AI$10000,Observed!$A$2:$A$10000,$A1048,Observed!$C$2:$C$10000,$C1048)),AVERAGEIFS(Observed!AI$2:AI$10000,Observed!$A$2:$A$10000,$A1048,Observed!$C$2:$C$10000,$C1048),"")</f>
        <v/>
      </c>
      <c r="AJ1048" s="23">
        <f>IF(ISNUMBER(AVERAGEIFS(Observed!AJ$2:AJ$10000,Observed!$A$2:$A$10000,$A1048,Observed!$C$2:$C$10000,$C1048)),AVERAGEIFS(Observed!AJ$2:AJ$10000,Observed!$A$2:$A$10000,$A1048,Observed!$C$2:$C$10000,$C1048),"")</f>
        <v>27.9</v>
      </c>
      <c r="AK1048" s="23" t="str">
        <f>IF(ISNUMBER(AVERAGEIFS(Observed!AK$2:AK$10000,Observed!$A$2:$A$10000,$A1048,Observed!$C$2:$C$10000,$C1048)),AVERAGEIFS(Observed!AK$2:AK$10000,Observed!$A$2:$A$10000,$A1048,Observed!$C$2:$C$10000,$C1048),"")</f>
        <v/>
      </c>
      <c r="AL1048" s="23" t="str">
        <f>IF(ISNUMBER(AVERAGEIFS(Observed!AL$2:AL$10000,Observed!$A$2:$A$10000,$A1048,Observed!$C$2:$C$10000,$C1048)),AVERAGEIFS(Observed!AL$2:AL$10000,Observed!$A$2:$A$10000,$A1048,Observed!$C$2:$C$10000,$C1048),"")</f>
        <v/>
      </c>
      <c r="AM1048" s="23" t="str">
        <f>IF(ISNUMBER(AVERAGEIFS(Observed!AM$2:AM$10000,Observed!$A$2:$A$10000,$A1048,Observed!$C$2:$C$10000,$C1048)),AVERAGEIFS(Observed!AM$2:AM$10000,Observed!$A$2:$A$10000,$A1048,Observed!$C$2:$C$10000,$C1048),"")</f>
        <v/>
      </c>
      <c r="AN1048" s="23" t="str">
        <f>IF(ISNUMBER(AVERAGEIFS(Observed!AN$2:AN$10000,Observed!$A$2:$A$10000,$A1048,Observed!$C$2:$C$10000,$C1048)),AVERAGEIFS(Observed!AN$2:AN$10000,Observed!$A$2:$A$10000,$A1048,Observed!$C$2:$C$10000,$C1048),"")</f>
        <v/>
      </c>
      <c r="AO1048" s="2">
        <f>COUNTIFS(Observed!$A$2:$A$10000,$A1048,Observed!$C$2:$C$10000,$C1048)</f>
        <v>5</v>
      </c>
      <c r="AP1048" s="2">
        <f t="shared" ref="AP1048:AP1111" si="20">COUNT(L1048:AN1048)</f>
        <v>1</v>
      </c>
    </row>
    <row r="1049" spans="1:42" x14ac:dyDescent="0.25">
      <c r="A1049" t="s">
        <v>97</v>
      </c>
      <c r="B1049" t="s">
        <v>30</v>
      </c>
      <c r="C1049" s="20">
        <v>40623</v>
      </c>
      <c r="D1049">
        <v>1</v>
      </c>
      <c r="F1049" t="s">
        <v>111</v>
      </c>
      <c r="G1049" s="25" t="s">
        <v>115</v>
      </c>
      <c r="J1049" s="2"/>
      <c r="K1049" s="22" t="str">
        <f>IF(ISNUMBER(AVERAGEIFS(Observed!K$2:K$10000,Observed!$A$2:$A$10000,$A1049,Observed!$C$2:$C$10000,$C1049)),AVERAGEIFS(Observed!K$2:K$10000,Observed!$A$2:$A$10000,$A1049,Observed!$C$2:$C$10000,$C1049),"")</f>
        <v/>
      </c>
      <c r="L1049" s="23" t="str">
        <f>IF(ISNUMBER(AVERAGEIFS(Observed!L$2:L$10000,Observed!$A$2:$A$10000,$A1049,Observed!$C$2:$C$10000,$C1049)),AVERAGEIFS(Observed!L$2:L$10000,Observed!$A$2:$A$10000,$A1049,Observed!$C$2:$C$10000,$C1049),"")</f>
        <v/>
      </c>
      <c r="M1049" s="23" t="str">
        <f>IF(ISNUMBER(AVERAGEIFS(Observed!M$2:M$10000,Observed!$A$2:$A$10000,$A1049,Observed!$C$2:$C$10000,$C1049)),AVERAGEIFS(Observed!M$2:M$10000,Observed!$A$2:$A$10000,$A1049,Observed!$C$2:$C$10000,$C1049),"")</f>
        <v/>
      </c>
      <c r="N1049" s="23" t="str">
        <f>IF(ISNUMBER(AVERAGEIFS(Observed!N$2:N$10000,Observed!$A$2:$A$10000,$A1049,Observed!$C$2:$C$10000,$C1049)),AVERAGEIFS(Observed!N$2:N$10000,Observed!$A$2:$A$10000,$A1049,Observed!$C$2:$C$10000,$C1049),"")</f>
        <v/>
      </c>
      <c r="O1049" s="23" t="str">
        <f>IF(ISNUMBER(AVERAGEIFS(Observed!O$2:O$10000,Observed!$A$2:$A$10000,$A1049,Observed!$C$2:$C$10000,$C1049)),AVERAGEIFS(Observed!O$2:O$10000,Observed!$A$2:$A$10000,$A1049,Observed!$C$2:$C$10000,$C1049),"")</f>
        <v/>
      </c>
      <c r="P1049" s="24" t="str">
        <f>IF(ISNUMBER(AVERAGEIFS(Observed!P$2:P$10000,Observed!$A$2:$A$10000,$A1049,Observed!$C$2:$C$10000,$C1049)),AVERAGEIFS(Observed!P$2:P$10000,Observed!$A$2:$A$10000,$A1049,Observed!$C$2:$C$10000,$C1049),"")</f>
        <v/>
      </c>
      <c r="Q1049" s="24" t="str">
        <f>IF(ISNUMBER(AVERAGEIFS(Observed!Q$2:Q$10000,Observed!$A$2:$A$10000,$A1049,Observed!$C$2:$C$10000,$C1049)),AVERAGEIFS(Observed!Q$2:Q$10000,Observed!$A$2:$A$10000,$A1049,Observed!$C$2:$C$10000,$C1049),"")</f>
        <v/>
      </c>
      <c r="R1049" s="24" t="str">
        <f>IF(ISNUMBER(AVERAGEIFS(Observed!R$2:R$10000,Observed!$A$2:$A$10000,$A1049,Observed!$C$2:$C$10000,$C1049)),AVERAGEIFS(Observed!R$2:R$10000,Observed!$A$2:$A$10000,$A1049,Observed!$C$2:$C$10000,$C1049),"")</f>
        <v/>
      </c>
      <c r="S1049" s="22" t="str">
        <f>IF(ISNUMBER(AVERAGEIFS(Observed!S$2:S$10000,Observed!$A$2:$A$10000,$A1049,Observed!$C$2:$C$10000,$C1049)),AVERAGEIFS(Observed!S$2:S$10000,Observed!$A$2:$A$10000,$A1049,Observed!$C$2:$C$10000,$C1049),"")</f>
        <v/>
      </c>
      <c r="T1049" s="23" t="str">
        <f>IF(ISNUMBER(AVERAGEIFS(Observed!T$2:T$10000,Observed!$A$2:$A$10000,$A1049,Observed!$C$2:$C$10000,$C1049)),AVERAGEIFS(Observed!T$2:T$10000,Observed!$A$2:$A$10000,$A1049,Observed!$C$2:$C$10000,$C1049),"")</f>
        <v/>
      </c>
      <c r="U1049" s="23" t="str">
        <f>IF(ISNUMBER(AVERAGEIFS(Observed!U$2:U$10000,Observed!$A$2:$A$10000,$A1049,Observed!$C$2:$C$10000,$C1049)),AVERAGEIFS(Observed!U$2:U$10000,Observed!$A$2:$A$10000,$A1049,Observed!$C$2:$C$10000,$C1049),"")</f>
        <v/>
      </c>
      <c r="V1049" s="23" t="str">
        <f>IF(ISNUMBER(AVERAGEIFS(Observed!V$2:V$10000,Observed!$A$2:$A$10000,$A1049,Observed!$C$2:$C$10000,$C1049)),AVERAGEIFS(Observed!V$2:V$10000,Observed!$A$2:$A$10000,$A1049,Observed!$C$2:$C$10000,$C1049),"")</f>
        <v/>
      </c>
      <c r="W1049" s="23" t="str">
        <f>IF(ISNUMBER(AVERAGEIFS(Observed!W$2:W$10000,Observed!$A$2:$A$10000,$A1049,Observed!$C$2:$C$10000,$C1049)),AVERAGEIFS(Observed!W$2:W$10000,Observed!$A$2:$A$10000,$A1049,Observed!$C$2:$C$10000,$C1049),"")</f>
        <v/>
      </c>
      <c r="X1049" s="23" t="str">
        <f>IF(ISNUMBER(AVERAGEIFS(Observed!X$2:X$10000,Observed!$A$2:$A$10000,$A1049,Observed!$C$2:$C$10000,$C1049)),AVERAGEIFS(Observed!X$2:X$10000,Observed!$A$2:$A$10000,$A1049,Observed!$C$2:$C$10000,$C1049),"")</f>
        <v/>
      </c>
      <c r="Y1049" s="23" t="str">
        <f>IF(ISNUMBER(AVERAGEIFS(Observed!Y$2:Y$10000,Observed!$A$2:$A$10000,$A1049,Observed!$C$2:$C$10000,$C1049)),AVERAGEIFS(Observed!Y$2:Y$10000,Observed!$A$2:$A$10000,$A1049,Observed!$C$2:$C$10000,$C1049),"")</f>
        <v/>
      </c>
      <c r="Z1049" s="23" t="str">
        <f>IF(ISNUMBER(AVERAGEIFS(Observed!Z$2:Z$10000,Observed!$A$2:$A$10000,$A1049,Observed!$C$2:$C$10000,$C1049)),AVERAGEIFS(Observed!Z$2:Z$10000,Observed!$A$2:$A$10000,$A1049,Observed!$C$2:$C$10000,$C1049),"")</f>
        <v/>
      </c>
      <c r="AA1049" s="23" t="str">
        <f>IF(ISNUMBER(AVERAGEIFS(Observed!AA$2:AA$10000,Observed!$A$2:$A$10000,$A1049,Observed!$C$2:$C$10000,$C1049)),AVERAGEIFS(Observed!AA$2:AA$10000,Observed!$A$2:$A$10000,$A1049,Observed!$C$2:$C$10000,$C1049),"")</f>
        <v/>
      </c>
      <c r="AB1049" s="23" t="str">
        <f>IF(ISNUMBER(AVERAGEIFS(Observed!AB$2:AB$10000,Observed!$A$2:$A$10000,$A1049,Observed!$C$2:$C$10000,$C1049)),AVERAGEIFS(Observed!AB$2:AB$10000,Observed!$A$2:$A$10000,$A1049,Observed!$C$2:$C$10000,$C1049),"")</f>
        <v/>
      </c>
      <c r="AC1049" s="23" t="str">
        <f>IF(ISNUMBER(AVERAGEIFS(Observed!AC$2:AC$10000,Observed!$A$2:$A$10000,$A1049,Observed!$C$2:$C$10000,$C1049)),AVERAGEIFS(Observed!AC$2:AC$10000,Observed!$A$2:$A$10000,$A1049,Observed!$C$2:$C$10000,$C1049),"")</f>
        <v/>
      </c>
      <c r="AD1049" s="23" t="str">
        <f>IF(ISNUMBER(AVERAGEIFS(Observed!AD$2:AD$10000,Observed!$A$2:$A$10000,$A1049,Observed!$C$2:$C$10000,$C1049)),AVERAGEIFS(Observed!AD$2:AD$10000,Observed!$A$2:$A$10000,$A1049,Observed!$C$2:$C$10000,$C1049),"")</f>
        <v/>
      </c>
      <c r="AE1049" s="24" t="str">
        <f>IF(ISNUMBER(AVERAGEIFS(Observed!AE$2:AE$10000,Observed!$A$2:$A$10000,$A1049,Observed!$C$2:$C$10000,$C1049)),AVERAGEIFS(Observed!AE$2:AE$10000,Observed!$A$2:$A$10000,$A1049,Observed!$C$2:$C$10000,$C1049),"")</f>
        <v/>
      </c>
      <c r="AF1049" s="24" t="str">
        <f>IF(ISNUMBER(AVERAGEIFS(Observed!AF$2:AF$10000,Observed!$A$2:$A$10000,$A1049,Observed!$C$2:$C$10000,$C1049)),AVERAGEIFS(Observed!AF$2:AF$10000,Observed!$A$2:$A$10000,$A1049,Observed!$C$2:$C$10000,$C1049),"")</f>
        <v/>
      </c>
      <c r="AG1049" s="23" t="str">
        <f>IF(ISNUMBER(AVERAGEIFS(Observed!AG$2:AG$10000,Observed!$A$2:$A$10000,$A1049,Observed!$C$2:$C$10000,$C1049)),AVERAGEIFS(Observed!AG$2:AG$10000,Observed!$A$2:$A$10000,$A1049,Observed!$C$2:$C$10000,$C1049),"")</f>
        <v/>
      </c>
      <c r="AH1049" s="23" t="str">
        <f>IF(ISNUMBER(AVERAGEIFS(Observed!AH$2:AH$10000,Observed!$A$2:$A$10000,$A1049,Observed!$C$2:$C$10000,$C1049)),AVERAGEIFS(Observed!AH$2:AH$10000,Observed!$A$2:$A$10000,$A1049,Observed!$C$2:$C$10000,$C1049),"")</f>
        <v/>
      </c>
      <c r="AI1049" s="22" t="str">
        <f>IF(ISNUMBER(AVERAGEIFS(Observed!AI$2:AI$10000,Observed!$A$2:$A$10000,$A1049,Observed!$C$2:$C$10000,$C1049)),AVERAGEIFS(Observed!AI$2:AI$10000,Observed!$A$2:$A$10000,$A1049,Observed!$C$2:$C$10000,$C1049),"")</f>
        <v/>
      </c>
      <c r="AJ1049" s="23">
        <f>IF(ISNUMBER(AVERAGEIFS(Observed!AJ$2:AJ$10000,Observed!$A$2:$A$10000,$A1049,Observed!$C$2:$C$10000,$C1049)),AVERAGEIFS(Observed!AJ$2:AJ$10000,Observed!$A$2:$A$10000,$A1049,Observed!$C$2:$C$10000,$C1049),"")</f>
        <v>36.120000000000005</v>
      </c>
      <c r="AK1049" s="23" t="str">
        <f>IF(ISNUMBER(AVERAGEIFS(Observed!AK$2:AK$10000,Observed!$A$2:$A$10000,$A1049,Observed!$C$2:$C$10000,$C1049)),AVERAGEIFS(Observed!AK$2:AK$10000,Observed!$A$2:$A$10000,$A1049,Observed!$C$2:$C$10000,$C1049),"")</f>
        <v/>
      </c>
      <c r="AL1049" s="23" t="str">
        <f>IF(ISNUMBER(AVERAGEIFS(Observed!AL$2:AL$10000,Observed!$A$2:$A$10000,$A1049,Observed!$C$2:$C$10000,$C1049)),AVERAGEIFS(Observed!AL$2:AL$10000,Observed!$A$2:$A$10000,$A1049,Observed!$C$2:$C$10000,$C1049),"")</f>
        <v/>
      </c>
      <c r="AM1049" s="23" t="str">
        <f>IF(ISNUMBER(AVERAGEIFS(Observed!AM$2:AM$10000,Observed!$A$2:$A$10000,$A1049,Observed!$C$2:$C$10000,$C1049)),AVERAGEIFS(Observed!AM$2:AM$10000,Observed!$A$2:$A$10000,$A1049,Observed!$C$2:$C$10000,$C1049),"")</f>
        <v/>
      </c>
      <c r="AN1049" s="23" t="str">
        <f>IF(ISNUMBER(AVERAGEIFS(Observed!AN$2:AN$10000,Observed!$A$2:$A$10000,$A1049,Observed!$C$2:$C$10000,$C1049)),AVERAGEIFS(Observed!AN$2:AN$10000,Observed!$A$2:$A$10000,$A1049,Observed!$C$2:$C$10000,$C1049),"")</f>
        <v/>
      </c>
      <c r="AO1049" s="2">
        <f>COUNTIFS(Observed!$A$2:$A$10000,$A1049,Observed!$C$2:$C$10000,$C1049)</f>
        <v>5</v>
      </c>
      <c r="AP1049" s="2">
        <f t="shared" si="20"/>
        <v>1</v>
      </c>
    </row>
    <row r="1050" spans="1:42" x14ac:dyDescent="0.25">
      <c r="A1050" t="s">
        <v>97</v>
      </c>
      <c r="B1050" t="s">
        <v>30</v>
      </c>
      <c r="C1050" s="20">
        <v>40630</v>
      </c>
      <c r="D1050">
        <v>1</v>
      </c>
      <c r="F1050" t="s">
        <v>111</v>
      </c>
      <c r="G1050" s="25" t="s">
        <v>115</v>
      </c>
      <c r="J1050" s="2"/>
      <c r="K1050" s="22" t="str">
        <f>IF(ISNUMBER(AVERAGEIFS(Observed!K$2:K$10000,Observed!$A$2:$A$10000,$A1050,Observed!$C$2:$C$10000,$C1050)),AVERAGEIFS(Observed!K$2:K$10000,Observed!$A$2:$A$10000,$A1050,Observed!$C$2:$C$10000,$C1050),"")</f>
        <v/>
      </c>
      <c r="L1050" s="23" t="str">
        <f>IF(ISNUMBER(AVERAGEIFS(Observed!L$2:L$10000,Observed!$A$2:$A$10000,$A1050,Observed!$C$2:$C$10000,$C1050)),AVERAGEIFS(Observed!L$2:L$10000,Observed!$A$2:$A$10000,$A1050,Observed!$C$2:$C$10000,$C1050),"")</f>
        <v/>
      </c>
      <c r="M1050" s="23" t="str">
        <f>IF(ISNUMBER(AVERAGEIFS(Observed!M$2:M$10000,Observed!$A$2:$A$10000,$A1050,Observed!$C$2:$C$10000,$C1050)),AVERAGEIFS(Observed!M$2:M$10000,Observed!$A$2:$A$10000,$A1050,Observed!$C$2:$C$10000,$C1050),"")</f>
        <v/>
      </c>
      <c r="N1050" s="23" t="str">
        <f>IF(ISNUMBER(AVERAGEIFS(Observed!N$2:N$10000,Observed!$A$2:$A$10000,$A1050,Observed!$C$2:$C$10000,$C1050)),AVERAGEIFS(Observed!N$2:N$10000,Observed!$A$2:$A$10000,$A1050,Observed!$C$2:$C$10000,$C1050),"")</f>
        <v/>
      </c>
      <c r="O1050" s="23" t="str">
        <f>IF(ISNUMBER(AVERAGEIFS(Observed!O$2:O$10000,Observed!$A$2:$A$10000,$A1050,Observed!$C$2:$C$10000,$C1050)),AVERAGEIFS(Observed!O$2:O$10000,Observed!$A$2:$A$10000,$A1050,Observed!$C$2:$C$10000,$C1050),"")</f>
        <v/>
      </c>
      <c r="P1050" s="24" t="str">
        <f>IF(ISNUMBER(AVERAGEIFS(Observed!P$2:P$10000,Observed!$A$2:$A$10000,$A1050,Observed!$C$2:$C$10000,$C1050)),AVERAGEIFS(Observed!P$2:P$10000,Observed!$A$2:$A$10000,$A1050,Observed!$C$2:$C$10000,$C1050),"")</f>
        <v/>
      </c>
      <c r="Q1050" s="24" t="str">
        <f>IF(ISNUMBER(AVERAGEIFS(Observed!Q$2:Q$10000,Observed!$A$2:$A$10000,$A1050,Observed!$C$2:$C$10000,$C1050)),AVERAGEIFS(Observed!Q$2:Q$10000,Observed!$A$2:$A$10000,$A1050,Observed!$C$2:$C$10000,$C1050),"")</f>
        <v/>
      </c>
      <c r="R1050" s="24" t="str">
        <f>IF(ISNUMBER(AVERAGEIFS(Observed!R$2:R$10000,Observed!$A$2:$A$10000,$A1050,Observed!$C$2:$C$10000,$C1050)),AVERAGEIFS(Observed!R$2:R$10000,Observed!$A$2:$A$10000,$A1050,Observed!$C$2:$C$10000,$C1050),"")</f>
        <v/>
      </c>
      <c r="S1050" s="22" t="str">
        <f>IF(ISNUMBER(AVERAGEIFS(Observed!S$2:S$10000,Observed!$A$2:$A$10000,$A1050,Observed!$C$2:$C$10000,$C1050)),AVERAGEIFS(Observed!S$2:S$10000,Observed!$A$2:$A$10000,$A1050,Observed!$C$2:$C$10000,$C1050),"")</f>
        <v/>
      </c>
      <c r="T1050" s="23" t="str">
        <f>IF(ISNUMBER(AVERAGEIFS(Observed!T$2:T$10000,Observed!$A$2:$A$10000,$A1050,Observed!$C$2:$C$10000,$C1050)),AVERAGEIFS(Observed!T$2:T$10000,Observed!$A$2:$A$10000,$A1050,Observed!$C$2:$C$10000,$C1050),"")</f>
        <v/>
      </c>
      <c r="U1050" s="23" t="str">
        <f>IF(ISNUMBER(AVERAGEIFS(Observed!U$2:U$10000,Observed!$A$2:$A$10000,$A1050,Observed!$C$2:$C$10000,$C1050)),AVERAGEIFS(Observed!U$2:U$10000,Observed!$A$2:$A$10000,$A1050,Observed!$C$2:$C$10000,$C1050),"")</f>
        <v/>
      </c>
      <c r="V1050" s="23" t="str">
        <f>IF(ISNUMBER(AVERAGEIFS(Observed!V$2:V$10000,Observed!$A$2:$A$10000,$A1050,Observed!$C$2:$C$10000,$C1050)),AVERAGEIFS(Observed!V$2:V$10000,Observed!$A$2:$A$10000,$A1050,Observed!$C$2:$C$10000,$C1050),"")</f>
        <v/>
      </c>
      <c r="W1050" s="23" t="str">
        <f>IF(ISNUMBER(AVERAGEIFS(Observed!W$2:W$10000,Observed!$A$2:$A$10000,$A1050,Observed!$C$2:$C$10000,$C1050)),AVERAGEIFS(Observed!W$2:W$10000,Observed!$A$2:$A$10000,$A1050,Observed!$C$2:$C$10000,$C1050),"")</f>
        <v/>
      </c>
      <c r="X1050" s="23" t="str">
        <f>IF(ISNUMBER(AVERAGEIFS(Observed!X$2:X$10000,Observed!$A$2:$A$10000,$A1050,Observed!$C$2:$C$10000,$C1050)),AVERAGEIFS(Observed!X$2:X$10000,Observed!$A$2:$A$10000,$A1050,Observed!$C$2:$C$10000,$C1050),"")</f>
        <v/>
      </c>
      <c r="Y1050" s="23" t="str">
        <f>IF(ISNUMBER(AVERAGEIFS(Observed!Y$2:Y$10000,Observed!$A$2:$A$10000,$A1050,Observed!$C$2:$C$10000,$C1050)),AVERAGEIFS(Observed!Y$2:Y$10000,Observed!$A$2:$A$10000,$A1050,Observed!$C$2:$C$10000,$C1050),"")</f>
        <v/>
      </c>
      <c r="Z1050" s="23" t="str">
        <f>IF(ISNUMBER(AVERAGEIFS(Observed!Z$2:Z$10000,Observed!$A$2:$A$10000,$A1050,Observed!$C$2:$C$10000,$C1050)),AVERAGEIFS(Observed!Z$2:Z$10000,Observed!$A$2:$A$10000,$A1050,Observed!$C$2:$C$10000,$C1050),"")</f>
        <v/>
      </c>
      <c r="AA1050" s="23" t="str">
        <f>IF(ISNUMBER(AVERAGEIFS(Observed!AA$2:AA$10000,Observed!$A$2:$A$10000,$A1050,Observed!$C$2:$C$10000,$C1050)),AVERAGEIFS(Observed!AA$2:AA$10000,Observed!$A$2:$A$10000,$A1050,Observed!$C$2:$C$10000,$C1050),"")</f>
        <v/>
      </c>
      <c r="AB1050" s="23" t="str">
        <f>IF(ISNUMBER(AVERAGEIFS(Observed!AB$2:AB$10000,Observed!$A$2:$A$10000,$A1050,Observed!$C$2:$C$10000,$C1050)),AVERAGEIFS(Observed!AB$2:AB$10000,Observed!$A$2:$A$10000,$A1050,Observed!$C$2:$C$10000,$C1050),"")</f>
        <v/>
      </c>
      <c r="AC1050" s="23" t="str">
        <f>IF(ISNUMBER(AVERAGEIFS(Observed!AC$2:AC$10000,Observed!$A$2:$A$10000,$A1050,Observed!$C$2:$C$10000,$C1050)),AVERAGEIFS(Observed!AC$2:AC$10000,Observed!$A$2:$A$10000,$A1050,Observed!$C$2:$C$10000,$C1050),"")</f>
        <v/>
      </c>
      <c r="AD1050" s="23" t="str">
        <f>IF(ISNUMBER(AVERAGEIFS(Observed!AD$2:AD$10000,Observed!$A$2:$A$10000,$A1050,Observed!$C$2:$C$10000,$C1050)),AVERAGEIFS(Observed!AD$2:AD$10000,Observed!$A$2:$A$10000,$A1050,Observed!$C$2:$C$10000,$C1050),"")</f>
        <v/>
      </c>
      <c r="AE1050" s="24" t="str">
        <f>IF(ISNUMBER(AVERAGEIFS(Observed!AE$2:AE$10000,Observed!$A$2:$A$10000,$A1050,Observed!$C$2:$C$10000,$C1050)),AVERAGEIFS(Observed!AE$2:AE$10000,Observed!$A$2:$A$10000,$A1050,Observed!$C$2:$C$10000,$C1050),"")</f>
        <v/>
      </c>
      <c r="AF1050" s="24" t="str">
        <f>IF(ISNUMBER(AVERAGEIFS(Observed!AF$2:AF$10000,Observed!$A$2:$A$10000,$A1050,Observed!$C$2:$C$10000,$C1050)),AVERAGEIFS(Observed!AF$2:AF$10000,Observed!$A$2:$A$10000,$A1050,Observed!$C$2:$C$10000,$C1050),"")</f>
        <v/>
      </c>
      <c r="AG1050" s="23" t="str">
        <f>IF(ISNUMBER(AVERAGEIFS(Observed!AG$2:AG$10000,Observed!$A$2:$A$10000,$A1050,Observed!$C$2:$C$10000,$C1050)),AVERAGEIFS(Observed!AG$2:AG$10000,Observed!$A$2:$A$10000,$A1050,Observed!$C$2:$C$10000,$C1050),"")</f>
        <v/>
      </c>
      <c r="AH1050" s="23" t="str">
        <f>IF(ISNUMBER(AVERAGEIFS(Observed!AH$2:AH$10000,Observed!$A$2:$A$10000,$A1050,Observed!$C$2:$C$10000,$C1050)),AVERAGEIFS(Observed!AH$2:AH$10000,Observed!$A$2:$A$10000,$A1050,Observed!$C$2:$C$10000,$C1050),"")</f>
        <v/>
      </c>
      <c r="AI1050" s="22" t="str">
        <f>IF(ISNUMBER(AVERAGEIFS(Observed!AI$2:AI$10000,Observed!$A$2:$A$10000,$A1050,Observed!$C$2:$C$10000,$C1050)),AVERAGEIFS(Observed!AI$2:AI$10000,Observed!$A$2:$A$10000,$A1050,Observed!$C$2:$C$10000,$C1050),"")</f>
        <v/>
      </c>
      <c r="AJ1050" s="23">
        <f>IF(ISNUMBER(AVERAGEIFS(Observed!AJ$2:AJ$10000,Observed!$A$2:$A$10000,$A1050,Observed!$C$2:$C$10000,$C1050)),AVERAGEIFS(Observed!AJ$2:AJ$10000,Observed!$A$2:$A$10000,$A1050,Observed!$C$2:$C$10000,$C1050),"")</f>
        <v>41.12</v>
      </c>
      <c r="AK1050" s="23" t="str">
        <f>IF(ISNUMBER(AVERAGEIFS(Observed!AK$2:AK$10000,Observed!$A$2:$A$10000,$A1050,Observed!$C$2:$C$10000,$C1050)),AVERAGEIFS(Observed!AK$2:AK$10000,Observed!$A$2:$A$10000,$A1050,Observed!$C$2:$C$10000,$C1050),"")</f>
        <v/>
      </c>
      <c r="AL1050" s="23" t="str">
        <f>IF(ISNUMBER(AVERAGEIFS(Observed!AL$2:AL$10000,Observed!$A$2:$A$10000,$A1050,Observed!$C$2:$C$10000,$C1050)),AVERAGEIFS(Observed!AL$2:AL$10000,Observed!$A$2:$A$10000,$A1050,Observed!$C$2:$C$10000,$C1050),"")</f>
        <v/>
      </c>
      <c r="AM1050" s="23" t="str">
        <f>IF(ISNUMBER(AVERAGEIFS(Observed!AM$2:AM$10000,Observed!$A$2:$A$10000,$A1050,Observed!$C$2:$C$10000,$C1050)),AVERAGEIFS(Observed!AM$2:AM$10000,Observed!$A$2:$A$10000,$A1050,Observed!$C$2:$C$10000,$C1050),"")</f>
        <v/>
      </c>
      <c r="AN1050" s="23" t="str">
        <f>IF(ISNUMBER(AVERAGEIFS(Observed!AN$2:AN$10000,Observed!$A$2:$A$10000,$A1050,Observed!$C$2:$C$10000,$C1050)),AVERAGEIFS(Observed!AN$2:AN$10000,Observed!$A$2:$A$10000,$A1050,Observed!$C$2:$C$10000,$C1050),"")</f>
        <v/>
      </c>
      <c r="AO1050" s="2">
        <f>COUNTIFS(Observed!$A$2:$A$10000,$A1050,Observed!$C$2:$C$10000,$C1050)</f>
        <v>5</v>
      </c>
      <c r="AP1050" s="2">
        <f t="shared" si="20"/>
        <v>1</v>
      </c>
    </row>
    <row r="1051" spans="1:42" x14ac:dyDescent="0.25">
      <c r="A1051" t="s">
        <v>97</v>
      </c>
      <c r="B1051" t="s">
        <v>30</v>
      </c>
      <c r="C1051" s="20">
        <v>40637</v>
      </c>
      <c r="D1051">
        <v>1</v>
      </c>
      <c r="F1051" t="s">
        <v>111</v>
      </c>
      <c r="G1051" s="25" t="s">
        <v>115</v>
      </c>
      <c r="J1051" s="2"/>
      <c r="K1051" s="22" t="str">
        <f>IF(ISNUMBER(AVERAGEIFS(Observed!K$2:K$10000,Observed!$A$2:$A$10000,$A1051,Observed!$C$2:$C$10000,$C1051)),AVERAGEIFS(Observed!K$2:K$10000,Observed!$A$2:$A$10000,$A1051,Observed!$C$2:$C$10000,$C1051),"")</f>
        <v/>
      </c>
      <c r="L1051" s="23" t="str">
        <f>IF(ISNUMBER(AVERAGEIFS(Observed!L$2:L$10000,Observed!$A$2:$A$10000,$A1051,Observed!$C$2:$C$10000,$C1051)),AVERAGEIFS(Observed!L$2:L$10000,Observed!$A$2:$A$10000,$A1051,Observed!$C$2:$C$10000,$C1051),"")</f>
        <v/>
      </c>
      <c r="M1051" s="23" t="str">
        <f>IF(ISNUMBER(AVERAGEIFS(Observed!M$2:M$10000,Observed!$A$2:$A$10000,$A1051,Observed!$C$2:$C$10000,$C1051)),AVERAGEIFS(Observed!M$2:M$10000,Observed!$A$2:$A$10000,$A1051,Observed!$C$2:$C$10000,$C1051),"")</f>
        <v/>
      </c>
      <c r="N1051" s="23" t="str">
        <f>IF(ISNUMBER(AVERAGEIFS(Observed!N$2:N$10000,Observed!$A$2:$A$10000,$A1051,Observed!$C$2:$C$10000,$C1051)),AVERAGEIFS(Observed!N$2:N$10000,Observed!$A$2:$A$10000,$A1051,Observed!$C$2:$C$10000,$C1051),"")</f>
        <v/>
      </c>
      <c r="O1051" s="23" t="str">
        <f>IF(ISNUMBER(AVERAGEIFS(Observed!O$2:O$10000,Observed!$A$2:$A$10000,$A1051,Observed!$C$2:$C$10000,$C1051)),AVERAGEIFS(Observed!O$2:O$10000,Observed!$A$2:$A$10000,$A1051,Observed!$C$2:$C$10000,$C1051),"")</f>
        <v/>
      </c>
      <c r="P1051" s="24" t="str">
        <f>IF(ISNUMBER(AVERAGEIFS(Observed!P$2:P$10000,Observed!$A$2:$A$10000,$A1051,Observed!$C$2:$C$10000,$C1051)),AVERAGEIFS(Observed!P$2:P$10000,Observed!$A$2:$A$10000,$A1051,Observed!$C$2:$C$10000,$C1051),"")</f>
        <v/>
      </c>
      <c r="Q1051" s="24" t="str">
        <f>IF(ISNUMBER(AVERAGEIFS(Observed!Q$2:Q$10000,Observed!$A$2:$A$10000,$A1051,Observed!$C$2:$C$10000,$C1051)),AVERAGEIFS(Observed!Q$2:Q$10000,Observed!$A$2:$A$10000,$A1051,Observed!$C$2:$C$10000,$C1051),"")</f>
        <v/>
      </c>
      <c r="R1051" s="24" t="str">
        <f>IF(ISNUMBER(AVERAGEIFS(Observed!R$2:R$10000,Observed!$A$2:$A$10000,$A1051,Observed!$C$2:$C$10000,$C1051)),AVERAGEIFS(Observed!R$2:R$10000,Observed!$A$2:$A$10000,$A1051,Observed!$C$2:$C$10000,$C1051),"")</f>
        <v/>
      </c>
      <c r="S1051" s="22" t="str">
        <f>IF(ISNUMBER(AVERAGEIFS(Observed!S$2:S$10000,Observed!$A$2:$A$10000,$A1051,Observed!$C$2:$C$10000,$C1051)),AVERAGEIFS(Observed!S$2:S$10000,Observed!$A$2:$A$10000,$A1051,Observed!$C$2:$C$10000,$C1051),"")</f>
        <v/>
      </c>
      <c r="T1051" s="23" t="str">
        <f>IF(ISNUMBER(AVERAGEIFS(Observed!T$2:T$10000,Observed!$A$2:$A$10000,$A1051,Observed!$C$2:$C$10000,$C1051)),AVERAGEIFS(Observed!T$2:T$10000,Observed!$A$2:$A$10000,$A1051,Observed!$C$2:$C$10000,$C1051),"")</f>
        <v/>
      </c>
      <c r="U1051" s="23" t="str">
        <f>IF(ISNUMBER(AVERAGEIFS(Observed!U$2:U$10000,Observed!$A$2:$A$10000,$A1051,Observed!$C$2:$C$10000,$C1051)),AVERAGEIFS(Observed!U$2:U$10000,Observed!$A$2:$A$10000,$A1051,Observed!$C$2:$C$10000,$C1051),"")</f>
        <v/>
      </c>
      <c r="V1051" s="23" t="str">
        <f>IF(ISNUMBER(AVERAGEIFS(Observed!V$2:V$10000,Observed!$A$2:$A$10000,$A1051,Observed!$C$2:$C$10000,$C1051)),AVERAGEIFS(Observed!V$2:V$10000,Observed!$A$2:$A$10000,$A1051,Observed!$C$2:$C$10000,$C1051),"")</f>
        <v/>
      </c>
      <c r="W1051" s="23" t="str">
        <f>IF(ISNUMBER(AVERAGEIFS(Observed!W$2:W$10000,Observed!$A$2:$A$10000,$A1051,Observed!$C$2:$C$10000,$C1051)),AVERAGEIFS(Observed!W$2:W$10000,Observed!$A$2:$A$10000,$A1051,Observed!$C$2:$C$10000,$C1051),"")</f>
        <v/>
      </c>
      <c r="X1051" s="23" t="str">
        <f>IF(ISNUMBER(AVERAGEIFS(Observed!X$2:X$10000,Observed!$A$2:$A$10000,$A1051,Observed!$C$2:$C$10000,$C1051)),AVERAGEIFS(Observed!X$2:X$10000,Observed!$A$2:$A$10000,$A1051,Observed!$C$2:$C$10000,$C1051),"")</f>
        <v/>
      </c>
      <c r="Y1051" s="23" t="str">
        <f>IF(ISNUMBER(AVERAGEIFS(Observed!Y$2:Y$10000,Observed!$A$2:$A$10000,$A1051,Observed!$C$2:$C$10000,$C1051)),AVERAGEIFS(Observed!Y$2:Y$10000,Observed!$A$2:$A$10000,$A1051,Observed!$C$2:$C$10000,$C1051),"")</f>
        <v/>
      </c>
      <c r="Z1051" s="23" t="str">
        <f>IF(ISNUMBER(AVERAGEIFS(Observed!Z$2:Z$10000,Observed!$A$2:$A$10000,$A1051,Observed!$C$2:$C$10000,$C1051)),AVERAGEIFS(Observed!Z$2:Z$10000,Observed!$A$2:$A$10000,$A1051,Observed!$C$2:$C$10000,$C1051),"")</f>
        <v/>
      </c>
      <c r="AA1051" s="23" t="str">
        <f>IF(ISNUMBER(AVERAGEIFS(Observed!AA$2:AA$10000,Observed!$A$2:$A$10000,$A1051,Observed!$C$2:$C$10000,$C1051)),AVERAGEIFS(Observed!AA$2:AA$10000,Observed!$A$2:$A$10000,$A1051,Observed!$C$2:$C$10000,$C1051),"")</f>
        <v/>
      </c>
      <c r="AB1051" s="23" t="str">
        <f>IF(ISNUMBER(AVERAGEIFS(Observed!AB$2:AB$10000,Observed!$A$2:$A$10000,$A1051,Observed!$C$2:$C$10000,$C1051)),AVERAGEIFS(Observed!AB$2:AB$10000,Observed!$A$2:$A$10000,$A1051,Observed!$C$2:$C$10000,$C1051),"")</f>
        <v/>
      </c>
      <c r="AC1051" s="23" t="str">
        <f>IF(ISNUMBER(AVERAGEIFS(Observed!AC$2:AC$10000,Observed!$A$2:$A$10000,$A1051,Observed!$C$2:$C$10000,$C1051)),AVERAGEIFS(Observed!AC$2:AC$10000,Observed!$A$2:$A$10000,$A1051,Observed!$C$2:$C$10000,$C1051),"")</f>
        <v/>
      </c>
      <c r="AD1051" s="23" t="str">
        <f>IF(ISNUMBER(AVERAGEIFS(Observed!AD$2:AD$10000,Observed!$A$2:$A$10000,$A1051,Observed!$C$2:$C$10000,$C1051)),AVERAGEIFS(Observed!AD$2:AD$10000,Observed!$A$2:$A$10000,$A1051,Observed!$C$2:$C$10000,$C1051),"")</f>
        <v/>
      </c>
      <c r="AE1051" s="24" t="str">
        <f>IF(ISNUMBER(AVERAGEIFS(Observed!AE$2:AE$10000,Observed!$A$2:$A$10000,$A1051,Observed!$C$2:$C$10000,$C1051)),AVERAGEIFS(Observed!AE$2:AE$10000,Observed!$A$2:$A$10000,$A1051,Observed!$C$2:$C$10000,$C1051),"")</f>
        <v/>
      </c>
      <c r="AF1051" s="24" t="str">
        <f>IF(ISNUMBER(AVERAGEIFS(Observed!AF$2:AF$10000,Observed!$A$2:$A$10000,$A1051,Observed!$C$2:$C$10000,$C1051)),AVERAGEIFS(Observed!AF$2:AF$10000,Observed!$A$2:$A$10000,$A1051,Observed!$C$2:$C$10000,$C1051),"")</f>
        <v/>
      </c>
      <c r="AG1051" s="23" t="str">
        <f>IF(ISNUMBER(AVERAGEIFS(Observed!AG$2:AG$10000,Observed!$A$2:$A$10000,$A1051,Observed!$C$2:$C$10000,$C1051)),AVERAGEIFS(Observed!AG$2:AG$10000,Observed!$A$2:$A$10000,$A1051,Observed!$C$2:$C$10000,$C1051),"")</f>
        <v/>
      </c>
      <c r="AH1051" s="23" t="str">
        <f>IF(ISNUMBER(AVERAGEIFS(Observed!AH$2:AH$10000,Observed!$A$2:$A$10000,$A1051,Observed!$C$2:$C$10000,$C1051)),AVERAGEIFS(Observed!AH$2:AH$10000,Observed!$A$2:$A$10000,$A1051,Observed!$C$2:$C$10000,$C1051),"")</f>
        <v/>
      </c>
      <c r="AI1051" s="22" t="str">
        <f>IF(ISNUMBER(AVERAGEIFS(Observed!AI$2:AI$10000,Observed!$A$2:$A$10000,$A1051,Observed!$C$2:$C$10000,$C1051)),AVERAGEIFS(Observed!AI$2:AI$10000,Observed!$A$2:$A$10000,$A1051,Observed!$C$2:$C$10000,$C1051),"")</f>
        <v/>
      </c>
      <c r="AJ1051" s="23">
        <f>IF(ISNUMBER(AVERAGEIFS(Observed!AJ$2:AJ$10000,Observed!$A$2:$A$10000,$A1051,Observed!$C$2:$C$10000,$C1051)),AVERAGEIFS(Observed!AJ$2:AJ$10000,Observed!$A$2:$A$10000,$A1051,Observed!$C$2:$C$10000,$C1051),"")</f>
        <v>10.4</v>
      </c>
      <c r="AK1051" s="23" t="str">
        <f>IF(ISNUMBER(AVERAGEIFS(Observed!AK$2:AK$10000,Observed!$A$2:$A$10000,$A1051,Observed!$C$2:$C$10000,$C1051)),AVERAGEIFS(Observed!AK$2:AK$10000,Observed!$A$2:$A$10000,$A1051,Observed!$C$2:$C$10000,$C1051),"")</f>
        <v/>
      </c>
      <c r="AL1051" s="23" t="str">
        <f>IF(ISNUMBER(AVERAGEIFS(Observed!AL$2:AL$10000,Observed!$A$2:$A$10000,$A1051,Observed!$C$2:$C$10000,$C1051)),AVERAGEIFS(Observed!AL$2:AL$10000,Observed!$A$2:$A$10000,$A1051,Observed!$C$2:$C$10000,$C1051),"")</f>
        <v/>
      </c>
      <c r="AM1051" s="23" t="str">
        <f>IF(ISNUMBER(AVERAGEIFS(Observed!AM$2:AM$10000,Observed!$A$2:$A$10000,$A1051,Observed!$C$2:$C$10000,$C1051)),AVERAGEIFS(Observed!AM$2:AM$10000,Observed!$A$2:$A$10000,$A1051,Observed!$C$2:$C$10000,$C1051),"")</f>
        <v/>
      </c>
      <c r="AN1051" s="23" t="str">
        <f>IF(ISNUMBER(AVERAGEIFS(Observed!AN$2:AN$10000,Observed!$A$2:$A$10000,$A1051,Observed!$C$2:$C$10000,$C1051)),AVERAGEIFS(Observed!AN$2:AN$10000,Observed!$A$2:$A$10000,$A1051,Observed!$C$2:$C$10000,$C1051),"")</f>
        <v/>
      </c>
      <c r="AO1051" s="2">
        <f>COUNTIFS(Observed!$A$2:$A$10000,$A1051,Observed!$C$2:$C$10000,$C1051)</f>
        <v>5</v>
      </c>
      <c r="AP1051" s="2">
        <f t="shared" si="20"/>
        <v>1</v>
      </c>
    </row>
    <row r="1052" spans="1:42" x14ac:dyDescent="0.25">
      <c r="A1052" t="s">
        <v>97</v>
      </c>
      <c r="B1052" t="s">
        <v>30</v>
      </c>
      <c r="C1052" s="20">
        <v>40641</v>
      </c>
      <c r="D1052">
        <v>1</v>
      </c>
      <c r="F1052" t="s">
        <v>111</v>
      </c>
      <c r="G1052" s="25" t="s">
        <v>115</v>
      </c>
      <c r="J1052" s="2"/>
      <c r="K1052" s="22" t="str">
        <f>IF(ISNUMBER(AVERAGEIFS(Observed!K$2:K$10000,Observed!$A$2:$A$10000,$A1052,Observed!$C$2:$C$10000,$C1052)),AVERAGEIFS(Observed!K$2:K$10000,Observed!$A$2:$A$10000,$A1052,Observed!$C$2:$C$10000,$C1052),"")</f>
        <v/>
      </c>
      <c r="L1052" s="23" t="str">
        <f>IF(ISNUMBER(AVERAGEIFS(Observed!L$2:L$10000,Observed!$A$2:$A$10000,$A1052,Observed!$C$2:$C$10000,$C1052)),AVERAGEIFS(Observed!L$2:L$10000,Observed!$A$2:$A$10000,$A1052,Observed!$C$2:$C$10000,$C1052),"")</f>
        <v/>
      </c>
      <c r="M1052" s="23" t="str">
        <f>IF(ISNUMBER(AVERAGEIFS(Observed!M$2:M$10000,Observed!$A$2:$A$10000,$A1052,Observed!$C$2:$C$10000,$C1052)),AVERAGEIFS(Observed!M$2:M$10000,Observed!$A$2:$A$10000,$A1052,Observed!$C$2:$C$10000,$C1052),"")</f>
        <v/>
      </c>
      <c r="N1052" s="23" t="str">
        <f>IF(ISNUMBER(AVERAGEIFS(Observed!N$2:N$10000,Observed!$A$2:$A$10000,$A1052,Observed!$C$2:$C$10000,$C1052)),AVERAGEIFS(Observed!N$2:N$10000,Observed!$A$2:$A$10000,$A1052,Observed!$C$2:$C$10000,$C1052),"")</f>
        <v/>
      </c>
      <c r="O1052" s="23" t="str">
        <f>IF(ISNUMBER(AVERAGEIFS(Observed!O$2:O$10000,Observed!$A$2:$A$10000,$A1052,Observed!$C$2:$C$10000,$C1052)),AVERAGEIFS(Observed!O$2:O$10000,Observed!$A$2:$A$10000,$A1052,Observed!$C$2:$C$10000,$C1052),"")</f>
        <v/>
      </c>
      <c r="P1052" s="24" t="str">
        <f>IF(ISNUMBER(AVERAGEIFS(Observed!P$2:P$10000,Observed!$A$2:$A$10000,$A1052,Observed!$C$2:$C$10000,$C1052)),AVERAGEIFS(Observed!P$2:P$10000,Observed!$A$2:$A$10000,$A1052,Observed!$C$2:$C$10000,$C1052),"")</f>
        <v/>
      </c>
      <c r="Q1052" s="24" t="str">
        <f>IF(ISNUMBER(AVERAGEIFS(Observed!Q$2:Q$10000,Observed!$A$2:$A$10000,$A1052,Observed!$C$2:$C$10000,$C1052)),AVERAGEIFS(Observed!Q$2:Q$10000,Observed!$A$2:$A$10000,$A1052,Observed!$C$2:$C$10000,$C1052),"")</f>
        <v/>
      </c>
      <c r="R1052" s="24" t="str">
        <f>IF(ISNUMBER(AVERAGEIFS(Observed!R$2:R$10000,Observed!$A$2:$A$10000,$A1052,Observed!$C$2:$C$10000,$C1052)),AVERAGEIFS(Observed!R$2:R$10000,Observed!$A$2:$A$10000,$A1052,Observed!$C$2:$C$10000,$C1052),"")</f>
        <v/>
      </c>
      <c r="S1052" s="22" t="str">
        <f>IF(ISNUMBER(AVERAGEIFS(Observed!S$2:S$10000,Observed!$A$2:$A$10000,$A1052,Observed!$C$2:$C$10000,$C1052)),AVERAGEIFS(Observed!S$2:S$10000,Observed!$A$2:$A$10000,$A1052,Observed!$C$2:$C$10000,$C1052),"")</f>
        <v/>
      </c>
      <c r="T1052" s="23" t="str">
        <f>IF(ISNUMBER(AVERAGEIFS(Observed!T$2:T$10000,Observed!$A$2:$A$10000,$A1052,Observed!$C$2:$C$10000,$C1052)),AVERAGEIFS(Observed!T$2:T$10000,Observed!$A$2:$A$10000,$A1052,Observed!$C$2:$C$10000,$C1052),"")</f>
        <v/>
      </c>
      <c r="U1052" s="23" t="str">
        <f>IF(ISNUMBER(AVERAGEIFS(Observed!U$2:U$10000,Observed!$A$2:$A$10000,$A1052,Observed!$C$2:$C$10000,$C1052)),AVERAGEIFS(Observed!U$2:U$10000,Observed!$A$2:$A$10000,$A1052,Observed!$C$2:$C$10000,$C1052),"")</f>
        <v/>
      </c>
      <c r="V1052" s="23" t="str">
        <f>IF(ISNUMBER(AVERAGEIFS(Observed!V$2:V$10000,Observed!$A$2:$A$10000,$A1052,Observed!$C$2:$C$10000,$C1052)),AVERAGEIFS(Observed!V$2:V$10000,Observed!$A$2:$A$10000,$A1052,Observed!$C$2:$C$10000,$C1052),"")</f>
        <v/>
      </c>
      <c r="W1052" s="23" t="str">
        <f>IF(ISNUMBER(AVERAGEIFS(Observed!W$2:W$10000,Observed!$A$2:$A$10000,$A1052,Observed!$C$2:$C$10000,$C1052)),AVERAGEIFS(Observed!W$2:W$10000,Observed!$A$2:$A$10000,$A1052,Observed!$C$2:$C$10000,$C1052),"")</f>
        <v/>
      </c>
      <c r="X1052" s="23" t="str">
        <f>IF(ISNUMBER(AVERAGEIFS(Observed!X$2:X$10000,Observed!$A$2:$A$10000,$A1052,Observed!$C$2:$C$10000,$C1052)),AVERAGEIFS(Observed!X$2:X$10000,Observed!$A$2:$A$10000,$A1052,Observed!$C$2:$C$10000,$C1052),"")</f>
        <v/>
      </c>
      <c r="Y1052" s="23" t="str">
        <f>IF(ISNUMBER(AVERAGEIFS(Observed!Y$2:Y$10000,Observed!$A$2:$A$10000,$A1052,Observed!$C$2:$C$10000,$C1052)),AVERAGEIFS(Observed!Y$2:Y$10000,Observed!$A$2:$A$10000,$A1052,Observed!$C$2:$C$10000,$C1052),"")</f>
        <v/>
      </c>
      <c r="Z1052" s="23" t="str">
        <f>IF(ISNUMBER(AVERAGEIFS(Observed!Z$2:Z$10000,Observed!$A$2:$A$10000,$A1052,Observed!$C$2:$C$10000,$C1052)),AVERAGEIFS(Observed!Z$2:Z$10000,Observed!$A$2:$A$10000,$A1052,Observed!$C$2:$C$10000,$C1052),"")</f>
        <v/>
      </c>
      <c r="AA1052" s="23" t="str">
        <f>IF(ISNUMBER(AVERAGEIFS(Observed!AA$2:AA$10000,Observed!$A$2:$A$10000,$A1052,Observed!$C$2:$C$10000,$C1052)),AVERAGEIFS(Observed!AA$2:AA$10000,Observed!$A$2:$A$10000,$A1052,Observed!$C$2:$C$10000,$C1052),"")</f>
        <v/>
      </c>
      <c r="AB1052" s="23" t="str">
        <f>IF(ISNUMBER(AVERAGEIFS(Observed!AB$2:AB$10000,Observed!$A$2:$A$10000,$A1052,Observed!$C$2:$C$10000,$C1052)),AVERAGEIFS(Observed!AB$2:AB$10000,Observed!$A$2:$A$10000,$A1052,Observed!$C$2:$C$10000,$C1052),"")</f>
        <v/>
      </c>
      <c r="AC1052" s="23" t="str">
        <f>IF(ISNUMBER(AVERAGEIFS(Observed!AC$2:AC$10000,Observed!$A$2:$A$10000,$A1052,Observed!$C$2:$C$10000,$C1052)),AVERAGEIFS(Observed!AC$2:AC$10000,Observed!$A$2:$A$10000,$A1052,Observed!$C$2:$C$10000,$C1052),"")</f>
        <v/>
      </c>
      <c r="AD1052" s="23" t="str">
        <f>IF(ISNUMBER(AVERAGEIFS(Observed!AD$2:AD$10000,Observed!$A$2:$A$10000,$A1052,Observed!$C$2:$C$10000,$C1052)),AVERAGEIFS(Observed!AD$2:AD$10000,Observed!$A$2:$A$10000,$A1052,Observed!$C$2:$C$10000,$C1052),"")</f>
        <v/>
      </c>
      <c r="AE1052" s="24" t="str">
        <f>IF(ISNUMBER(AVERAGEIFS(Observed!AE$2:AE$10000,Observed!$A$2:$A$10000,$A1052,Observed!$C$2:$C$10000,$C1052)),AVERAGEIFS(Observed!AE$2:AE$10000,Observed!$A$2:$A$10000,$A1052,Observed!$C$2:$C$10000,$C1052),"")</f>
        <v/>
      </c>
      <c r="AF1052" s="24" t="str">
        <f>IF(ISNUMBER(AVERAGEIFS(Observed!AF$2:AF$10000,Observed!$A$2:$A$10000,$A1052,Observed!$C$2:$C$10000,$C1052)),AVERAGEIFS(Observed!AF$2:AF$10000,Observed!$A$2:$A$10000,$A1052,Observed!$C$2:$C$10000,$C1052),"")</f>
        <v/>
      </c>
      <c r="AG1052" s="23" t="str">
        <f>IF(ISNUMBER(AVERAGEIFS(Observed!AG$2:AG$10000,Observed!$A$2:$A$10000,$A1052,Observed!$C$2:$C$10000,$C1052)),AVERAGEIFS(Observed!AG$2:AG$10000,Observed!$A$2:$A$10000,$A1052,Observed!$C$2:$C$10000,$C1052),"")</f>
        <v/>
      </c>
      <c r="AH1052" s="23" t="str">
        <f>IF(ISNUMBER(AVERAGEIFS(Observed!AH$2:AH$10000,Observed!$A$2:$A$10000,$A1052,Observed!$C$2:$C$10000,$C1052)),AVERAGEIFS(Observed!AH$2:AH$10000,Observed!$A$2:$A$10000,$A1052,Observed!$C$2:$C$10000,$C1052),"")</f>
        <v/>
      </c>
      <c r="AI1052" s="22" t="str">
        <f>IF(ISNUMBER(AVERAGEIFS(Observed!AI$2:AI$10000,Observed!$A$2:$A$10000,$A1052,Observed!$C$2:$C$10000,$C1052)),AVERAGEIFS(Observed!AI$2:AI$10000,Observed!$A$2:$A$10000,$A1052,Observed!$C$2:$C$10000,$C1052),"")</f>
        <v/>
      </c>
      <c r="AJ1052" s="23">
        <f>IF(ISNUMBER(AVERAGEIFS(Observed!AJ$2:AJ$10000,Observed!$A$2:$A$10000,$A1052,Observed!$C$2:$C$10000,$C1052)),AVERAGEIFS(Observed!AJ$2:AJ$10000,Observed!$A$2:$A$10000,$A1052,Observed!$C$2:$C$10000,$C1052),"")</f>
        <v>15.86</v>
      </c>
      <c r="AK1052" s="23" t="str">
        <f>IF(ISNUMBER(AVERAGEIFS(Observed!AK$2:AK$10000,Observed!$A$2:$A$10000,$A1052,Observed!$C$2:$C$10000,$C1052)),AVERAGEIFS(Observed!AK$2:AK$10000,Observed!$A$2:$A$10000,$A1052,Observed!$C$2:$C$10000,$C1052),"")</f>
        <v/>
      </c>
      <c r="AL1052" s="23" t="str">
        <f>IF(ISNUMBER(AVERAGEIFS(Observed!AL$2:AL$10000,Observed!$A$2:$A$10000,$A1052,Observed!$C$2:$C$10000,$C1052)),AVERAGEIFS(Observed!AL$2:AL$10000,Observed!$A$2:$A$10000,$A1052,Observed!$C$2:$C$10000,$C1052),"")</f>
        <v/>
      </c>
      <c r="AM1052" s="23" t="str">
        <f>IF(ISNUMBER(AVERAGEIFS(Observed!AM$2:AM$10000,Observed!$A$2:$A$10000,$A1052,Observed!$C$2:$C$10000,$C1052)),AVERAGEIFS(Observed!AM$2:AM$10000,Observed!$A$2:$A$10000,$A1052,Observed!$C$2:$C$10000,$C1052),"")</f>
        <v/>
      </c>
      <c r="AN1052" s="23" t="str">
        <f>IF(ISNUMBER(AVERAGEIFS(Observed!AN$2:AN$10000,Observed!$A$2:$A$10000,$A1052,Observed!$C$2:$C$10000,$C1052)),AVERAGEIFS(Observed!AN$2:AN$10000,Observed!$A$2:$A$10000,$A1052,Observed!$C$2:$C$10000,$C1052),"")</f>
        <v/>
      </c>
      <c r="AO1052" s="2">
        <f>COUNTIFS(Observed!$A$2:$A$10000,$A1052,Observed!$C$2:$C$10000,$C1052)</f>
        <v>5</v>
      </c>
      <c r="AP1052" s="2">
        <f t="shared" si="20"/>
        <v>1</v>
      </c>
    </row>
    <row r="1053" spans="1:42" x14ac:dyDescent="0.25">
      <c r="A1053" t="s">
        <v>97</v>
      </c>
      <c r="B1053" t="s">
        <v>30</v>
      </c>
      <c r="C1053" s="20">
        <v>40651</v>
      </c>
      <c r="D1053">
        <v>1</v>
      </c>
      <c r="F1053" t="s">
        <v>111</v>
      </c>
      <c r="G1053" s="25" t="s">
        <v>115</v>
      </c>
      <c r="J1053" s="2"/>
      <c r="K1053" s="22" t="str">
        <f>IF(ISNUMBER(AVERAGEIFS(Observed!K$2:K$10000,Observed!$A$2:$A$10000,$A1053,Observed!$C$2:$C$10000,$C1053)),AVERAGEIFS(Observed!K$2:K$10000,Observed!$A$2:$A$10000,$A1053,Observed!$C$2:$C$10000,$C1053),"")</f>
        <v/>
      </c>
      <c r="L1053" s="23" t="str">
        <f>IF(ISNUMBER(AVERAGEIFS(Observed!L$2:L$10000,Observed!$A$2:$A$10000,$A1053,Observed!$C$2:$C$10000,$C1053)),AVERAGEIFS(Observed!L$2:L$10000,Observed!$A$2:$A$10000,$A1053,Observed!$C$2:$C$10000,$C1053),"")</f>
        <v/>
      </c>
      <c r="M1053" s="23" t="str">
        <f>IF(ISNUMBER(AVERAGEIFS(Observed!M$2:M$10000,Observed!$A$2:$A$10000,$A1053,Observed!$C$2:$C$10000,$C1053)),AVERAGEIFS(Observed!M$2:M$10000,Observed!$A$2:$A$10000,$A1053,Observed!$C$2:$C$10000,$C1053),"")</f>
        <v/>
      </c>
      <c r="N1053" s="23" t="str">
        <f>IF(ISNUMBER(AVERAGEIFS(Observed!N$2:N$10000,Observed!$A$2:$A$10000,$A1053,Observed!$C$2:$C$10000,$C1053)),AVERAGEIFS(Observed!N$2:N$10000,Observed!$A$2:$A$10000,$A1053,Observed!$C$2:$C$10000,$C1053),"")</f>
        <v/>
      </c>
      <c r="O1053" s="23" t="str">
        <f>IF(ISNUMBER(AVERAGEIFS(Observed!O$2:O$10000,Observed!$A$2:$A$10000,$A1053,Observed!$C$2:$C$10000,$C1053)),AVERAGEIFS(Observed!O$2:O$10000,Observed!$A$2:$A$10000,$A1053,Observed!$C$2:$C$10000,$C1053),"")</f>
        <v/>
      </c>
      <c r="P1053" s="24" t="str">
        <f>IF(ISNUMBER(AVERAGEIFS(Observed!P$2:P$10000,Observed!$A$2:$A$10000,$A1053,Observed!$C$2:$C$10000,$C1053)),AVERAGEIFS(Observed!P$2:P$10000,Observed!$A$2:$A$10000,$A1053,Observed!$C$2:$C$10000,$C1053),"")</f>
        <v/>
      </c>
      <c r="Q1053" s="24" t="str">
        <f>IF(ISNUMBER(AVERAGEIFS(Observed!Q$2:Q$10000,Observed!$A$2:$A$10000,$A1053,Observed!$C$2:$C$10000,$C1053)),AVERAGEIFS(Observed!Q$2:Q$10000,Observed!$A$2:$A$10000,$A1053,Observed!$C$2:$C$10000,$C1053),"")</f>
        <v/>
      </c>
      <c r="R1053" s="24" t="str">
        <f>IF(ISNUMBER(AVERAGEIFS(Observed!R$2:R$10000,Observed!$A$2:$A$10000,$A1053,Observed!$C$2:$C$10000,$C1053)),AVERAGEIFS(Observed!R$2:R$10000,Observed!$A$2:$A$10000,$A1053,Observed!$C$2:$C$10000,$C1053),"")</f>
        <v/>
      </c>
      <c r="S1053" s="22" t="str">
        <f>IF(ISNUMBER(AVERAGEIFS(Observed!S$2:S$10000,Observed!$A$2:$A$10000,$A1053,Observed!$C$2:$C$10000,$C1053)),AVERAGEIFS(Observed!S$2:S$10000,Observed!$A$2:$A$10000,$A1053,Observed!$C$2:$C$10000,$C1053),"")</f>
        <v/>
      </c>
      <c r="T1053" s="23" t="str">
        <f>IF(ISNUMBER(AVERAGEIFS(Observed!T$2:T$10000,Observed!$A$2:$A$10000,$A1053,Observed!$C$2:$C$10000,$C1053)),AVERAGEIFS(Observed!T$2:T$10000,Observed!$A$2:$A$10000,$A1053,Observed!$C$2:$C$10000,$C1053),"")</f>
        <v/>
      </c>
      <c r="U1053" s="23" t="str">
        <f>IF(ISNUMBER(AVERAGEIFS(Observed!U$2:U$10000,Observed!$A$2:$A$10000,$A1053,Observed!$C$2:$C$10000,$C1053)),AVERAGEIFS(Observed!U$2:U$10000,Observed!$A$2:$A$10000,$A1053,Observed!$C$2:$C$10000,$C1053),"")</f>
        <v/>
      </c>
      <c r="V1053" s="23" t="str">
        <f>IF(ISNUMBER(AVERAGEIFS(Observed!V$2:V$10000,Observed!$A$2:$A$10000,$A1053,Observed!$C$2:$C$10000,$C1053)),AVERAGEIFS(Observed!V$2:V$10000,Observed!$A$2:$A$10000,$A1053,Observed!$C$2:$C$10000,$C1053),"")</f>
        <v/>
      </c>
      <c r="W1053" s="23" t="str">
        <f>IF(ISNUMBER(AVERAGEIFS(Observed!W$2:W$10000,Observed!$A$2:$A$10000,$A1053,Observed!$C$2:$C$10000,$C1053)),AVERAGEIFS(Observed!W$2:W$10000,Observed!$A$2:$A$10000,$A1053,Observed!$C$2:$C$10000,$C1053),"")</f>
        <v/>
      </c>
      <c r="X1053" s="23" t="str">
        <f>IF(ISNUMBER(AVERAGEIFS(Observed!X$2:X$10000,Observed!$A$2:$A$10000,$A1053,Observed!$C$2:$C$10000,$C1053)),AVERAGEIFS(Observed!X$2:X$10000,Observed!$A$2:$A$10000,$A1053,Observed!$C$2:$C$10000,$C1053),"")</f>
        <v/>
      </c>
      <c r="Y1053" s="23" t="str">
        <f>IF(ISNUMBER(AVERAGEIFS(Observed!Y$2:Y$10000,Observed!$A$2:$A$10000,$A1053,Observed!$C$2:$C$10000,$C1053)),AVERAGEIFS(Observed!Y$2:Y$10000,Observed!$A$2:$A$10000,$A1053,Observed!$C$2:$C$10000,$C1053),"")</f>
        <v/>
      </c>
      <c r="Z1053" s="23" t="str">
        <f>IF(ISNUMBER(AVERAGEIFS(Observed!Z$2:Z$10000,Observed!$A$2:$A$10000,$A1053,Observed!$C$2:$C$10000,$C1053)),AVERAGEIFS(Observed!Z$2:Z$10000,Observed!$A$2:$A$10000,$A1053,Observed!$C$2:$C$10000,$C1053),"")</f>
        <v/>
      </c>
      <c r="AA1053" s="23" t="str">
        <f>IF(ISNUMBER(AVERAGEIFS(Observed!AA$2:AA$10000,Observed!$A$2:$A$10000,$A1053,Observed!$C$2:$C$10000,$C1053)),AVERAGEIFS(Observed!AA$2:AA$10000,Observed!$A$2:$A$10000,$A1053,Observed!$C$2:$C$10000,$C1053),"")</f>
        <v/>
      </c>
      <c r="AB1053" s="23" t="str">
        <f>IF(ISNUMBER(AVERAGEIFS(Observed!AB$2:AB$10000,Observed!$A$2:$A$10000,$A1053,Observed!$C$2:$C$10000,$C1053)),AVERAGEIFS(Observed!AB$2:AB$10000,Observed!$A$2:$A$10000,$A1053,Observed!$C$2:$C$10000,$C1053),"")</f>
        <v/>
      </c>
      <c r="AC1053" s="23" t="str">
        <f>IF(ISNUMBER(AVERAGEIFS(Observed!AC$2:AC$10000,Observed!$A$2:$A$10000,$A1053,Observed!$C$2:$C$10000,$C1053)),AVERAGEIFS(Observed!AC$2:AC$10000,Observed!$A$2:$A$10000,$A1053,Observed!$C$2:$C$10000,$C1053),"")</f>
        <v/>
      </c>
      <c r="AD1053" s="23" t="str">
        <f>IF(ISNUMBER(AVERAGEIFS(Observed!AD$2:AD$10000,Observed!$A$2:$A$10000,$A1053,Observed!$C$2:$C$10000,$C1053)),AVERAGEIFS(Observed!AD$2:AD$10000,Observed!$A$2:$A$10000,$A1053,Observed!$C$2:$C$10000,$C1053),"")</f>
        <v/>
      </c>
      <c r="AE1053" s="24" t="str">
        <f>IF(ISNUMBER(AVERAGEIFS(Observed!AE$2:AE$10000,Observed!$A$2:$A$10000,$A1053,Observed!$C$2:$C$10000,$C1053)),AVERAGEIFS(Observed!AE$2:AE$10000,Observed!$A$2:$A$10000,$A1053,Observed!$C$2:$C$10000,$C1053),"")</f>
        <v/>
      </c>
      <c r="AF1053" s="24" t="str">
        <f>IF(ISNUMBER(AVERAGEIFS(Observed!AF$2:AF$10000,Observed!$A$2:$A$10000,$A1053,Observed!$C$2:$C$10000,$C1053)),AVERAGEIFS(Observed!AF$2:AF$10000,Observed!$A$2:$A$10000,$A1053,Observed!$C$2:$C$10000,$C1053),"")</f>
        <v/>
      </c>
      <c r="AG1053" s="23" t="str">
        <f>IF(ISNUMBER(AVERAGEIFS(Observed!AG$2:AG$10000,Observed!$A$2:$A$10000,$A1053,Observed!$C$2:$C$10000,$C1053)),AVERAGEIFS(Observed!AG$2:AG$10000,Observed!$A$2:$A$10000,$A1053,Observed!$C$2:$C$10000,$C1053),"")</f>
        <v/>
      </c>
      <c r="AH1053" s="23" t="str">
        <f>IF(ISNUMBER(AVERAGEIFS(Observed!AH$2:AH$10000,Observed!$A$2:$A$10000,$A1053,Observed!$C$2:$C$10000,$C1053)),AVERAGEIFS(Observed!AH$2:AH$10000,Observed!$A$2:$A$10000,$A1053,Observed!$C$2:$C$10000,$C1053),"")</f>
        <v/>
      </c>
      <c r="AI1053" s="22" t="str">
        <f>IF(ISNUMBER(AVERAGEIFS(Observed!AI$2:AI$10000,Observed!$A$2:$A$10000,$A1053,Observed!$C$2:$C$10000,$C1053)),AVERAGEIFS(Observed!AI$2:AI$10000,Observed!$A$2:$A$10000,$A1053,Observed!$C$2:$C$10000,$C1053),"")</f>
        <v/>
      </c>
      <c r="AJ1053" s="23">
        <f>IF(ISNUMBER(AVERAGEIFS(Observed!AJ$2:AJ$10000,Observed!$A$2:$A$10000,$A1053,Observed!$C$2:$C$10000,$C1053)),AVERAGEIFS(Observed!AJ$2:AJ$10000,Observed!$A$2:$A$10000,$A1053,Observed!$C$2:$C$10000,$C1053),"")</f>
        <v>25.34</v>
      </c>
      <c r="AK1053" s="23" t="str">
        <f>IF(ISNUMBER(AVERAGEIFS(Observed!AK$2:AK$10000,Observed!$A$2:$A$10000,$A1053,Observed!$C$2:$C$10000,$C1053)),AVERAGEIFS(Observed!AK$2:AK$10000,Observed!$A$2:$A$10000,$A1053,Observed!$C$2:$C$10000,$C1053),"")</f>
        <v/>
      </c>
      <c r="AL1053" s="23" t="str">
        <f>IF(ISNUMBER(AVERAGEIFS(Observed!AL$2:AL$10000,Observed!$A$2:$A$10000,$A1053,Observed!$C$2:$C$10000,$C1053)),AVERAGEIFS(Observed!AL$2:AL$10000,Observed!$A$2:$A$10000,$A1053,Observed!$C$2:$C$10000,$C1053),"")</f>
        <v/>
      </c>
      <c r="AM1053" s="23" t="str">
        <f>IF(ISNUMBER(AVERAGEIFS(Observed!AM$2:AM$10000,Observed!$A$2:$A$10000,$A1053,Observed!$C$2:$C$10000,$C1053)),AVERAGEIFS(Observed!AM$2:AM$10000,Observed!$A$2:$A$10000,$A1053,Observed!$C$2:$C$10000,$C1053),"")</f>
        <v/>
      </c>
      <c r="AN1053" s="23" t="str">
        <f>IF(ISNUMBER(AVERAGEIFS(Observed!AN$2:AN$10000,Observed!$A$2:$A$10000,$A1053,Observed!$C$2:$C$10000,$C1053)),AVERAGEIFS(Observed!AN$2:AN$10000,Observed!$A$2:$A$10000,$A1053,Observed!$C$2:$C$10000,$C1053),"")</f>
        <v/>
      </c>
      <c r="AO1053" s="2">
        <f>COUNTIFS(Observed!$A$2:$A$10000,$A1053,Observed!$C$2:$C$10000,$C1053)</f>
        <v>5</v>
      </c>
      <c r="AP1053" s="2">
        <f t="shared" si="20"/>
        <v>1</v>
      </c>
    </row>
    <row r="1054" spans="1:42" x14ac:dyDescent="0.25">
      <c r="A1054" t="s">
        <v>97</v>
      </c>
      <c r="B1054" t="s">
        <v>30</v>
      </c>
      <c r="C1054" s="20">
        <v>40659</v>
      </c>
      <c r="D1054">
        <v>1</v>
      </c>
      <c r="F1054" t="s">
        <v>111</v>
      </c>
      <c r="G1054" s="25" t="s">
        <v>115</v>
      </c>
      <c r="J1054" s="2"/>
      <c r="K1054" s="22" t="str">
        <f>IF(ISNUMBER(AVERAGEIFS(Observed!K$2:K$10000,Observed!$A$2:$A$10000,$A1054,Observed!$C$2:$C$10000,$C1054)),AVERAGEIFS(Observed!K$2:K$10000,Observed!$A$2:$A$10000,$A1054,Observed!$C$2:$C$10000,$C1054),"")</f>
        <v/>
      </c>
      <c r="L1054" s="23" t="str">
        <f>IF(ISNUMBER(AVERAGEIFS(Observed!L$2:L$10000,Observed!$A$2:$A$10000,$A1054,Observed!$C$2:$C$10000,$C1054)),AVERAGEIFS(Observed!L$2:L$10000,Observed!$A$2:$A$10000,$A1054,Observed!$C$2:$C$10000,$C1054),"")</f>
        <v/>
      </c>
      <c r="M1054" s="23" t="str">
        <f>IF(ISNUMBER(AVERAGEIFS(Observed!M$2:M$10000,Observed!$A$2:$A$10000,$A1054,Observed!$C$2:$C$10000,$C1054)),AVERAGEIFS(Observed!M$2:M$10000,Observed!$A$2:$A$10000,$A1054,Observed!$C$2:$C$10000,$C1054),"")</f>
        <v/>
      </c>
      <c r="N1054" s="23" t="str">
        <f>IF(ISNUMBER(AVERAGEIFS(Observed!N$2:N$10000,Observed!$A$2:$A$10000,$A1054,Observed!$C$2:$C$10000,$C1054)),AVERAGEIFS(Observed!N$2:N$10000,Observed!$A$2:$A$10000,$A1054,Observed!$C$2:$C$10000,$C1054),"")</f>
        <v/>
      </c>
      <c r="O1054" s="23" t="str">
        <f>IF(ISNUMBER(AVERAGEIFS(Observed!O$2:O$10000,Observed!$A$2:$A$10000,$A1054,Observed!$C$2:$C$10000,$C1054)),AVERAGEIFS(Observed!O$2:O$10000,Observed!$A$2:$A$10000,$A1054,Observed!$C$2:$C$10000,$C1054),"")</f>
        <v/>
      </c>
      <c r="P1054" s="24" t="str">
        <f>IF(ISNUMBER(AVERAGEIFS(Observed!P$2:P$10000,Observed!$A$2:$A$10000,$A1054,Observed!$C$2:$C$10000,$C1054)),AVERAGEIFS(Observed!P$2:P$10000,Observed!$A$2:$A$10000,$A1054,Observed!$C$2:$C$10000,$C1054),"")</f>
        <v/>
      </c>
      <c r="Q1054" s="24" t="str">
        <f>IF(ISNUMBER(AVERAGEIFS(Observed!Q$2:Q$10000,Observed!$A$2:$A$10000,$A1054,Observed!$C$2:$C$10000,$C1054)),AVERAGEIFS(Observed!Q$2:Q$10000,Observed!$A$2:$A$10000,$A1054,Observed!$C$2:$C$10000,$C1054),"")</f>
        <v/>
      </c>
      <c r="R1054" s="24" t="str">
        <f>IF(ISNUMBER(AVERAGEIFS(Observed!R$2:R$10000,Observed!$A$2:$A$10000,$A1054,Observed!$C$2:$C$10000,$C1054)),AVERAGEIFS(Observed!R$2:R$10000,Observed!$A$2:$A$10000,$A1054,Observed!$C$2:$C$10000,$C1054),"")</f>
        <v/>
      </c>
      <c r="S1054" s="22" t="str">
        <f>IF(ISNUMBER(AVERAGEIFS(Observed!S$2:S$10000,Observed!$A$2:$A$10000,$A1054,Observed!$C$2:$C$10000,$C1054)),AVERAGEIFS(Observed!S$2:S$10000,Observed!$A$2:$A$10000,$A1054,Observed!$C$2:$C$10000,$C1054),"")</f>
        <v/>
      </c>
      <c r="T1054" s="23" t="str">
        <f>IF(ISNUMBER(AVERAGEIFS(Observed!T$2:T$10000,Observed!$A$2:$A$10000,$A1054,Observed!$C$2:$C$10000,$C1054)),AVERAGEIFS(Observed!T$2:T$10000,Observed!$A$2:$A$10000,$A1054,Observed!$C$2:$C$10000,$C1054),"")</f>
        <v/>
      </c>
      <c r="U1054" s="23" t="str">
        <f>IF(ISNUMBER(AVERAGEIFS(Observed!U$2:U$10000,Observed!$A$2:$A$10000,$A1054,Observed!$C$2:$C$10000,$C1054)),AVERAGEIFS(Observed!U$2:U$10000,Observed!$A$2:$A$10000,$A1054,Observed!$C$2:$C$10000,$C1054),"")</f>
        <v/>
      </c>
      <c r="V1054" s="23" t="str">
        <f>IF(ISNUMBER(AVERAGEIFS(Observed!V$2:V$10000,Observed!$A$2:$A$10000,$A1054,Observed!$C$2:$C$10000,$C1054)),AVERAGEIFS(Observed!V$2:V$10000,Observed!$A$2:$A$10000,$A1054,Observed!$C$2:$C$10000,$C1054),"")</f>
        <v/>
      </c>
      <c r="W1054" s="23" t="str">
        <f>IF(ISNUMBER(AVERAGEIFS(Observed!W$2:W$10000,Observed!$A$2:$A$10000,$A1054,Observed!$C$2:$C$10000,$C1054)),AVERAGEIFS(Observed!W$2:W$10000,Observed!$A$2:$A$10000,$A1054,Observed!$C$2:$C$10000,$C1054),"")</f>
        <v/>
      </c>
      <c r="X1054" s="23" t="str">
        <f>IF(ISNUMBER(AVERAGEIFS(Observed!X$2:X$10000,Observed!$A$2:$A$10000,$A1054,Observed!$C$2:$C$10000,$C1054)),AVERAGEIFS(Observed!X$2:X$10000,Observed!$A$2:$A$10000,$A1054,Observed!$C$2:$C$10000,$C1054),"")</f>
        <v/>
      </c>
      <c r="Y1054" s="23" t="str">
        <f>IF(ISNUMBER(AVERAGEIFS(Observed!Y$2:Y$10000,Observed!$A$2:$A$10000,$A1054,Observed!$C$2:$C$10000,$C1054)),AVERAGEIFS(Observed!Y$2:Y$10000,Observed!$A$2:$A$10000,$A1054,Observed!$C$2:$C$10000,$C1054),"")</f>
        <v/>
      </c>
      <c r="Z1054" s="23" t="str">
        <f>IF(ISNUMBER(AVERAGEIFS(Observed!Z$2:Z$10000,Observed!$A$2:$A$10000,$A1054,Observed!$C$2:$C$10000,$C1054)),AVERAGEIFS(Observed!Z$2:Z$10000,Observed!$A$2:$A$10000,$A1054,Observed!$C$2:$C$10000,$C1054),"")</f>
        <v/>
      </c>
      <c r="AA1054" s="23" t="str">
        <f>IF(ISNUMBER(AVERAGEIFS(Observed!AA$2:AA$10000,Observed!$A$2:$A$10000,$A1054,Observed!$C$2:$C$10000,$C1054)),AVERAGEIFS(Observed!AA$2:AA$10000,Observed!$A$2:$A$10000,$A1054,Observed!$C$2:$C$10000,$C1054),"")</f>
        <v/>
      </c>
      <c r="AB1054" s="23" t="str">
        <f>IF(ISNUMBER(AVERAGEIFS(Observed!AB$2:AB$10000,Observed!$A$2:$A$10000,$A1054,Observed!$C$2:$C$10000,$C1054)),AVERAGEIFS(Observed!AB$2:AB$10000,Observed!$A$2:$A$10000,$A1054,Observed!$C$2:$C$10000,$C1054),"")</f>
        <v/>
      </c>
      <c r="AC1054" s="23" t="str">
        <f>IF(ISNUMBER(AVERAGEIFS(Observed!AC$2:AC$10000,Observed!$A$2:$A$10000,$A1054,Observed!$C$2:$C$10000,$C1054)),AVERAGEIFS(Observed!AC$2:AC$10000,Observed!$A$2:$A$10000,$A1054,Observed!$C$2:$C$10000,$C1054),"")</f>
        <v/>
      </c>
      <c r="AD1054" s="23" t="str">
        <f>IF(ISNUMBER(AVERAGEIFS(Observed!AD$2:AD$10000,Observed!$A$2:$A$10000,$A1054,Observed!$C$2:$C$10000,$C1054)),AVERAGEIFS(Observed!AD$2:AD$10000,Observed!$A$2:$A$10000,$A1054,Observed!$C$2:$C$10000,$C1054),"")</f>
        <v/>
      </c>
      <c r="AE1054" s="24" t="str">
        <f>IF(ISNUMBER(AVERAGEIFS(Observed!AE$2:AE$10000,Observed!$A$2:$A$10000,$A1054,Observed!$C$2:$C$10000,$C1054)),AVERAGEIFS(Observed!AE$2:AE$10000,Observed!$A$2:$A$10000,$A1054,Observed!$C$2:$C$10000,$C1054),"")</f>
        <v/>
      </c>
      <c r="AF1054" s="24" t="str">
        <f>IF(ISNUMBER(AVERAGEIFS(Observed!AF$2:AF$10000,Observed!$A$2:$A$10000,$A1054,Observed!$C$2:$C$10000,$C1054)),AVERAGEIFS(Observed!AF$2:AF$10000,Observed!$A$2:$A$10000,$A1054,Observed!$C$2:$C$10000,$C1054),"")</f>
        <v/>
      </c>
      <c r="AG1054" s="23" t="str">
        <f>IF(ISNUMBER(AVERAGEIFS(Observed!AG$2:AG$10000,Observed!$A$2:$A$10000,$A1054,Observed!$C$2:$C$10000,$C1054)),AVERAGEIFS(Observed!AG$2:AG$10000,Observed!$A$2:$A$10000,$A1054,Observed!$C$2:$C$10000,$C1054),"")</f>
        <v/>
      </c>
      <c r="AH1054" s="23" t="str">
        <f>IF(ISNUMBER(AVERAGEIFS(Observed!AH$2:AH$10000,Observed!$A$2:$A$10000,$A1054,Observed!$C$2:$C$10000,$C1054)),AVERAGEIFS(Observed!AH$2:AH$10000,Observed!$A$2:$A$10000,$A1054,Observed!$C$2:$C$10000,$C1054),"")</f>
        <v/>
      </c>
      <c r="AI1054" s="22" t="str">
        <f>IF(ISNUMBER(AVERAGEIFS(Observed!AI$2:AI$10000,Observed!$A$2:$A$10000,$A1054,Observed!$C$2:$C$10000,$C1054)),AVERAGEIFS(Observed!AI$2:AI$10000,Observed!$A$2:$A$10000,$A1054,Observed!$C$2:$C$10000,$C1054),"")</f>
        <v/>
      </c>
      <c r="AJ1054" s="23">
        <f>IF(ISNUMBER(AVERAGEIFS(Observed!AJ$2:AJ$10000,Observed!$A$2:$A$10000,$A1054,Observed!$C$2:$C$10000,$C1054)),AVERAGEIFS(Observed!AJ$2:AJ$10000,Observed!$A$2:$A$10000,$A1054,Observed!$C$2:$C$10000,$C1054),"")</f>
        <v>29.080000000000002</v>
      </c>
      <c r="AK1054" s="23" t="str">
        <f>IF(ISNUMBER(AVERAGEIFS(Observed!AK$2:AK$10000,Observed!$A$2:$A$10000,$A1054,Observed!$C$2:$C$10000,$C1054)),AVERAGEIFS(Observed!AK$2:AK$10000,Observed!$A$2:$A$10000,$A1054,Observed!$C$2:$C$10000,$C1054),"")</f>
        <v/>
      </c>
      <c r="AL1054" s="23" t="str">
        <f>IF(ISNUMBER(AVERAGEIFS(Observed!AL$2:AL$10000,Observed!$A$2:$A$10000,$A1054,Observed!$C$2:$C$10000,$C1054)),AVERAGEIFS(Observed!AL$2:AL$10000,Observed!$A$2:$A$10000,$A1054,Observed!$C$2:$C$10000,$C1054),"")</f>
        <v/>
      </c>
      <c r="AM1054" s="23" t="str">
        <f>IF(ISNUMBER(AVERAGEIFS(Observed!AM$2:AM$10000,Observed!$A$2:$A$10000,$A1054,Observed!$C$2:$C$10000,$C1054)),AVERAGEIFS(Observed!AM$2:AM$10000,Observed!$A$2:$A$10000,$A1054,Observed!$C$2:$C$10000,$C1054),"")</f>
        <v/>
      </c>
      <c r="AN1054" s="23" t="str">
        <f>IF(ISNUMBER(AVERAGEIFS(Observed!AN$2:AN$10000,Observed!$A$2:$A$10000,$A1054,Observed!$C$2:$C$10000,$C1054)),AVERAGEIFS(Observed!AN$2:AN$10000,Observed!$A$2:$A$10000,$A1054,Observed!$C$2:$C$10000,$C1054),"")</f>
        <v/>
      </c>
      <c r="AO1054" s="2">
        <f>COUNTIFS(Observed!$A$2:$A$10000,$A1054,Observed!$C$2:$C$10000,$C1054)</f>
        <v>5</v>
      </c>
      <c r="AP1054" s="2">
        <f t="shared" si="20"/>
        <v>1</v>
      </c>
    </row>
    <row r="1055" spans="1:42" x14ac:dyDescent="0.25">
      <c r="A1055" t="s">
        <v>97</v>
      </c>
      <c r="B1055" t="s">
        <v>30</v>
      </c>
      <c r="C1055" s="20">
        <v>40665</v>
      </c>
      <c r="D1055">
        <v>1</v>
      </c>
      <c r="F1055" t="s">
        <v>111</v>
      </c>
      <c r="G1055" s="25" t="s">
        <v>115</v>
      </c>
      <c r="J1055" s="2"/>
      <c r="K1055" s="22" t="str">
        <f>IF(ISNUMBER(AVERAGEIFS(Observed!K$2:K$10000,Observed!$A$2:$A$10000,$A1055,Observed!$C$2:$C$10000,$C1055)),AVERAGEIFS(Observed!K$2:K$10000,Observed!$A$2:$A$10000,$A1055,Observed!$C$2:$C$10000,$C1055),"")</f>
        <v/>
      </c>
      <c r="L1055" s="23" t="str">
        <f>IF(ISNUMBER(AVERAGEIFS(Observed!L$2:L$10000,Observed!$A$2:$A$10000,$A1055,Observed!$C$2:$C$10000,$C1055)),AVERAGEIFS(Observed!L$2:L$10000,Observed!$A$2:$A$10000,$A1055,Observed!$C$2:$C$10000,$C1055),"")</f>
        <v/>
      </c>
      <c r="M1055" s="23" t="str">
        <f>IF(ISNUMBER(AVERAGEIFS(Observed!M$2:M$10000,Observed!$A$2:$A$10000,$A1055,Observed!$C$2:$C$10000,$C1055)),AVERAGEIFS(Observed!M$2:M$10000,Observed!$A$2:$A$10000,$A1055,Observed!$C$2:$C$10000,$C1055),"")</f>
        <v/>
      </c>
      <c r="N1055" s="23" t="str">
        <f>IF(ISNUMBER(AVERAGEIFS(Observed!N$2:N$10000,Observed!$A$2:$A$10000,$A1055,Observed!$C$2:$C$10000,$C1055)),AVERAGEIFS(Observed!N$2:N$10000,Observed!$A$2:$A$10000,$A1055,Observed!$C$2:$C$10000,$C1055),"")</f>
        <v/>
      </c>
      <c r="O1055" s="23" t="str">
        <f>IF(ISNUMBER(AVERAGEIFS(Observed!O$2:O$10000,Observed!$A$2:$A$10000,$A1055,Observed!$C$2:$C$10000,$C1055)),AVERAGEIFS(Observed!O$2:O$10000,Observed!$A$2:$A$10000,$A1055,Observed!$C$2:$C$10000,$C1055),"")</f>
        <v/>
      </c>
      <c r="P1055" s="24" t="str">
        <f>IF(ISNUMBER(AVERAGEIFS(Observed!P$2:P$10000,Observed!$A$2:$A$10000,$A1055,Observed!$C$2:$C$10000,$C1055)),AVERAGEIFS(Observed!P$2:P$10000,Observed!$A$2:$A$10000,$A1055,Observed!$C$2:$C$10000,$C1055),"")</f>
        <v/>
      </c>
      <c r="Q1055" s="24" t="str">
        <f>IF(ISNUMBER(AVERAGEIFS(Observed!Q$2:Q$10000,Observed!$A$2:$A$10000,$A1055,Observed!$C$2:$C$10000,$C1055)),AVERAGEIFS(Observed!Q$2:Q$10000,Observed!$A$2:$A$10000,$A1055,Observed!$C$2:$C$10000,$C1055),"")</f>
        <v/>
      </c>
      <c r="R1055" s="24" t="str">
        <f>IF(ISNUMBER(AVERAGEIFS(Observed!R$2:R$10000,Observed!$A$2:$A$10000,$A1055,Observed!$C$2:$C$10000,$C1055)),AVERAGEIFS(Observed!R$2:R$10000,Observed!$A$2:$A$10000,$A1055,Observed!$C$2:$C$10000,$C1055),"")</f>
        <v/>
      </c>
      <c r="S1055" s="22" t="str">
        <f>IF(ISNUMBER(AVERAGEIFS(Observed!S$2:S$10000,Observed!$A$2:$A$10000,$A1055,Observed!$C$2:$C$10000,$C1055)),AVERAGEIFS(Observed!S$2:S$10000,Observed!$A$2:$A$10000,$A1055,Observed!$C$2:$C$10000,$C1055),"")</f>
        <v/>
      </c>
      <c r="T1055" s="23" t="str">
        <f>IF(ISNUMBER(AVERAGEIFS(Observed!T$2:T$10000,Observed!$A$2:$A$10000,$A1055,Observed!$C$2:$C$10000,$C1055)),AVERAGEIFS(Observed!T$2:T$10000,Observed!$A$2:$A$10000,$A1055,Observed!$C$2:$C$10000,$C1055),"")</f>
        <v/>
      </c>
      <c r="U1055" s="23" t="str">
        <f>IF(ISNUMBER(AVERAGEIFS(Observed!U$2:U$10000,Observed!$A$2:$A$10000,$A1055,Observed!$C$2:$C$10000,$C1055)),AVERAGEIFS(Observed!U$2:U$10000,Observed!$A$2:$A$10000,$A1055,Observed!$C$2:$C$10000,$C1055),"")</f>
        <v/>
      </c>
      <c r="V1055" s="23" t="str">
        <f>IF(ISNUMBER(AVERAGEIFS(Observed!V$2:V$10000,Observed!$A$2:$A$10000,$A1055,Observed!$C$2:$C$10000,$C1055)),AVERAGEIFS(Observed!V$2:V$10000,Observed!$A$2:$A$10000,$A1055,Observed!$C$2:$C$10000,$C1055),"")</f>
        <v/>
      </c>
      <c r="W1055" s="23" t="str">
        <f>IF(ISNUMBER(AVERAGEIFS(Observed!W$2:W$10000,Observed!$A$2:$A$10000,$A1055,Observed!$C$2:$C$10000,$C1055)),AVERAGEIFS(Observed!W$2:W$10000,Observed!$A$2:$A$10000,$A1055,Observed!$C$2:$C$10000,$C1055),"")</f>
        <v/>
      </c>
      <c r="X1055" s="23" t="str">
        <f>IF(ISNUMBER(AVERAGEIFS(Observed!X$2:X$10000,Observed!$A$2:$A$10000,$A1055,Observed!$C$2:$C$10000,$C1055)),AVERAGEIFS(Observed!X$2:X$10000,Observed!$A$2:$A$10000,$A1055,Observed!$C$2:$C$10000,$C1055),"")</f>
        <v/>
      </c>
      <c r="Y1055" s="23" t="str">
        <f>IF(ISNUMBER(AVERAGEIFS(Observed!Y$2:Y$10000,Observed!$A$2:$A$10000,$A1055,Observed!$C$2:$C$10000,$C1055)),AVERAGEIFS(Observed!Y$2:Y$10000,Observed!$A$2:$A$10000,$A1055,Observed!$C$2:$C$10000,$C1055),"")</f>
        <v/>
      </c>
      <c r="Z1055" s="23" t="str">
        <f>IF(ISNUMBER(AVERAGEIFS(Observed!Z$2:Z$10000,Observed!$A$2:$A$10000,$A1055,Observed!$C$2:$C$10000,$C1055)),AVERAGEIFS(Observed!Z$2:Z$10000,Observed!$A$2:$A$10000,$A1055,Observed!$C$2:$C$10000,$C1055),"")</f>
        <v/>
      </c>
      <c r="AA1055" s="23" t="str">
        <f>IF(ISNUMBER(AVERAGEIFS(Observed!AA$2:AA$10000,Observed!$A$2:$A$10000,$A1055,Observed!$C$2:$C$10000,$C1055)),AVERAGEIFS(Observed!AA$2:AA$10000,Observed!$A$2:$A$10000,$A1055,Observed!$C$2:$C$10000,$C1055),"")</f>
        <v/>
      </c>
      <c r="AB1055" s="23" t="str">
        <f>IF(ISNUMBER(AVERAGEIFS(Observed!AB$2:AB$10000,Observed!$A$2:$A$10000,$A1055,Observed!$C$2:$C$10000,$C1055)),AVERAGEIFS(Observed!AB$2:AB$10000,Observed!$A$2:$A$10000,$A1055,Observed!$C$2:$C$10000,$C1055),"")</f>
        <v/>
      </c>
      <c r="AC1055" s="23" t="str">
        <f>IF(ISNUMBER(AVERAGEIFS(Observed!AC$2:AC$10000,Observed!$A$2:$A$10000,$A1055,Observed!$C$2:$C$10000,$C1055)),AVERAGEIFS(Observed!AC$2:AC$10000,Observed!$A$2:$A$10000,$A1055,Observed!$C$2:$C$10000,$C1055),"")</f>
        <v/>
      </c>
      <c r="AD1055" s="23" t="str">
        <f>IF(ISNUMBER(AVERAGEIFS(Observed!AD$2:AD$10000,Observed!$A$2:$A$10000,$A1055,Observed!$C$2:$C$10000,$C1055)),AVERAGEIFS(Observed!AD$2:AD$10000,Observed!$A$2:$A$10000,$A1055,Observed!$C$2:$C$10000,$C1055),"")</f>
        <v/>
      </c>
      <c r="AE1055" s="24" t="str">
        <f>IF(ISNUMBER(AVERAGEIFS(Observed!AE$2:AE$10000,Observed!$A$2:$A$10000,$A1055,Observed!$C$2:$C$10000,$C1055)),AVERAGEIFS(Observed!AE$2:AE$10000,Observed!$A$2:$A$10000,$A1055,Observed!$C$2:$C$10000,$C1055),"")</f>
        <v/>
      </c>
      <c r="AF1055" s="24" t="str">
        <f>IF(ISNUMBER(AVERAGEIFS(Observed!AF$2:AF$10000,Observed!$A$2:$A$10000,$A1055,Observed!$C$2:$C$10000,$C1055)),AVERAGEIFS(Observed!AF$2:AF$10000,Observed!$A$2:$A$10000,$A1055,Observed!$C$2:$C$10000,$C1055),"")</f>
        <v/>
      </c>
      <c r="AG1055" s="23" t="str">
        <f>IF(ISNUMBER(AVERAGEIFS(Observed!AG$2:AG$10000,Observed!$A$2:$A$10000,$A1055,Observed!$C$2:$C$10000,$C1055)),AVERAGEIFS(Observed!AG$2:AG$10000,Observed!$A$2:$A$10000,$A1055,Observed!$C$2:$C$10000,$C1055),"")</f>
        <v/>
      </c>
      <c r="AH1055" s="23" t="str">
        <f>IF(ISNUMBER(AVERAGEIFS(Observed!AH$2:AH$10000,Observed!$A$2:$A$10000,$A1055,Observed!$C$2:$C$10000,$C1055)),AVERAGEIFS(Observed!AH$2:AH$10000,Observed!$A$2:$A$10000,$A1055,Observed!$C$2:$C$10000,$C1055),"")</f>
        <v/>
      </c>
      <c r="AI1055" s="22" t="str">
        <f>IF(ISNUMBER(AVERAGEIFS(Observed!AI$2:AI$10000,Observed!$A$2:$A$10000,$A1055,Observed!$C$2:$C$10000,$C1055)),AVERAGEIFS(Observed!AI$2:AI$10000,Observed!$A$2:$A$10000,$A1055,Observed!$C$2:$C$10000,$C1055),"")</f>
        <v/>
      </c>
      <c r="AJ1055" s="23">
        <f>IF(ISNUMBER(AVERAGEIFS(Observed!AJ$2:AJ$10000,Observed!$A$2:$A$10000,$A1055,Observed!$C$2:$C$10000,$C1055)),AVERAGEIFS(Observed!AJ$2:AJ$10000,Observed!$A$2:$A$10000,$A1055,Observed!$C$2:$C$10000,$C1055),"")</f>
        <v>31.02</v>
      </c>
      <c r="AK1055" s="23" t="str">
        <f>IF(ISNUMBER(AVERAGEIFS(Observed!AK$2:AK$10000,Observed!$A$2:$A$10000,$A1055,Observed!$C$2:$C$10000,$C1055)),AVERAGEIFS(Observed!AK$2:AK$10000,Observed!$A$2:$A$10000,$A1055,Observed!$C$2:$C$10000,$C1055),"")</f>
        <v/>
      </c>
      <c r="AL1055" s="23" t="str">
        <f>IF(ISNUMBER(AVERAGEIFS(Observed!AL$2:AL$10000,Observed!$A$2:$A$10000,$A1055,Observed!$C$2:$C$10000,$C1055)),AVERAGEIFS(Observed!AL$2:AL$10000,Observed!$A$2:$A$10000,$A1055,Observed!$C$2:$C$10000,$C1055),"")</f>
        <v/>
      </c>
      <c r="AM1055" s="23" t="str">
        <f>IF(ISNUMBER(AVERAGEIFS(Observed!AM$2:AM$10000,Observed!$A$2:$A$10000,$A1055,Observed!$C$2:$C$10000,$C1055)),AVERAGEIFS(Observed!AM$2:AM$10000,Observed!$A$2:$A$10000,$A1055,Observed!$C$2:$C$10000,$C1055),"")</f>
        <v/>
      </c>
      <c r="AN1055" s="23" t="str">
        <f>IF(ISNUMBER(AVERAGEIFS(Observed!AN$2:AN$10000,Observed!$A$2:$A$10000,$A1055,Observed!$C$2:$C$10000,$C1055)),AVERAGEIFS(Observed!AN$2:AN$10000,Observed!$A$2:$A$10000,$A1055,Observed!$C$2:$C$10000,$C1055),"")</f>
        <v/>
      </c>
      <c r="AO1055" s="2">
        <f>COUNTIFS(Observed!$A$2:$A$10000,$A1055,Observed!$C$2:$C$10000,$C1055)</f>
        <v>5</v>
      </c>
      <c r="AP1055" s="2">
        <f t="shared" si="20"/>
        <v>1</v>
      </c>
    </row>
    <row r="1056" spans="1:42" x14ac:dyDescent="0.25">
      <c r="A1056" t="s">
        <v>97</v>
      </c>
      <c r="B1056" t="s">
        <v>30</v>
      </c>
      <c r="C1056" s="20">
        <v>40672</v>
      </c>
      <c r="D1056">
        <v>1</v>
      </c>
      <c r="F1056" t="s">
        <v>111</v>
      </c>
      <c r="G1056" s="25" t="s">
        <v>115</v>
      </c>
      <c r="J1056" s="2"/>
      <c r="K1056" s="22" t="str">
        <f>IF(ISNUMBER(AVERAGEIFS(Observed!K$2:K$10000,Observed!$A$2:$A$10000,$A1056,Observed!$C$2:$C$10000,$C1056)),AVERAGEIFS(Observed!K$2:K$10000,Observed!$A$2:$A$10000,$A1056,Observed!$C$2:$C$10000,$C1056),"")</f>
        <v/>
      </c>
      <c r="L1056" s="23" t="str">
        <f>IF(ISNUMBER(AVERAGEIFS(Observed!L$2:L$10000,Observed!$A$2:$A$10000,$A1056,Observed!$C$2:$C$10000,$C1056)),AVERAGEIFS(Observed!L$2:L$10000,Observed!$A$2:$A$10000,$A1056,Observed!$C$2:$C$10000,$C1056),"")</f>
        <v/>
      </c>
      <c r="M1056" s="23" t="str">
        <f>IF(ISNUMBER(AVERAGEIFS(Observed!M$2:M$10000,Observed!$A$2:$A$10000,$A1056,Observed!$C$2:$C$10000,$C1056)),AVERAGEIFS(Observed!M$2:M$10000,Observed!$A$2:$A$10000,$A1056,Observed!$C$2:$C$10000,$C1056),"")</f>
        <v/>
      </c>
      <c r="N1056" s="23" t="str">
        <f>IF(ISNUMBER(AVERAGEIFS(Observed!N$2:N$10000,Observed!$A$2:$A$10000,$A1056,Observed!$C$2:$C$10000,$C1056)),AVERAGEIFS(Observed!N$2:N$10000,Observed!$A$2:$A$10000,$A1056,Observed!$C$2:$C$10000,$C1056),"")</f>
        <v/>
      </c>
      <c r="O1056" s="23" t="str">
        <f>IF(ISNUMBER(AVERAGEIFS(Observed!O$2:O$10000,Observed!$A$2:$A$10000,$A1056,Observed!$C$2:$C$10000,$C1056)),AVERAGEIFS(Observed!O$2:O$10000,Observed!$A$2:$A$10000,$A1056,Observed!$C$2:$C$10000,$C1056),"")</f>
        <v/>
      </c>
      <c r="P1056" s="24" t="str">
        <f>IF(ISNUMBER(AVERAGEIFS(Observed!P$2:P$10000,Observed!$A$2:$A$10000,$A1056,Observed!$C$2:$C$10000,$C1056)),AVERAGEIFS(Observed!P$2:P$10000,Observed!$A$2:$A$10000,$A1056,Observed!$C$2:$C$10000,$C1056),"")</f>
        <v/>
      </c>
      <c r="Q1056" s="24" t="str">
        <f>IF(ISNUMBER(AVERAGEIFS(Observed!Q$2:Q$10000,Observed!$A$2:$A$10000,$A1056,Observed!$C$2:$C$10000,$C1056)),AVERAGEIFS(Observed!Q$2:Q$10000,Observed!$A$2:$A$10000,$A1056,Observed!$C$2:$C$10000,$C1056),"")</f>
        <v/>
      </c>
      <c r="R1056" s="24" t="str">
        <f>IF(ISNUMBER(AVERAGEIFS(Observed!R$2:R$10000,Observed!$A$2:$A$10000,$A1056,Observed!$C$2:$C$10000,$C1056)),AVERAGEIFS(Observed!R$2:R$10000,Observed!$A$2:$A$10000,$A1056,Observed!$C$2:$C$10000,$C1056),"")</f>
        <v/>
      </c>
      <c r="S1056" s="22" t="str">
        <f>IF(ISNUMBER(AVERAGEIFS(Observed!S$2:S$10000,Observed!$A$2:$A$10000,$A1056,Observed!$C$2:$C$10000,$C1056)),AVERAGEIFS(Observed!S$2:S$10000,Observed!$A$2:$A$10000,$A1056,Observed!$C$2:$C$10000,$C1056),"")</f>
        <v/>
      </c>
      <c r="T1056" s="23" t="str">
        <f>IF(ISNUMBER(AVERAGEIFS(Observed!T$2:T$10000,Observed!$A$2:$A$10000,$A1056,Observed!$C$2:$C$10000,$C1056)),AVERAGEIFS(Observed!T$2:T$10000,Observed!$A$2:$A$10000,$A1056,Observed!$C$2:$C$10000,$C1056),"")</f>
        <v/>
      </c>
      <c r="U1056" s="23" t="str">
        <f>IF(ISNUMBER(AVERAGEIFS(Observed!U$2:U$10000,Observed!$A$2:$A$10000,$A1056,Observed!$C$2:$C$10000,$C1056)),AVERAGEIFS(Observed!U$2:U$10000,Observed!$A$2:$A$10000,$A1056,Observed!$C$2:$C$10000,$C1056),"")</f>
        <v/>
      </c>
      <c r="V1056" s="23" t="str">
        <f>IF(ISNUMBER(AVERAGEIFS(Observed!V$2:V$10000,Observed!$A$2:$A$10000,$A1056,Observed!$C$2:$C$10000,$C1056)),AVERAGEIFS(Observed!V$2:V$10000,Observed!$A$2:$A$10000,$A1056,Observed!$C$2:$C$10000,$C1056),"")</f>
        <v/>
      </c>
      <c r="W1056" s="23" t="str">
        <f>IF(ISNUMBER(AVERAGEIFS(Observed!W$2:W$10000,Observed!$A$2:$A$10000,$A1056,Observed!$C$2:$C$10000,$C1056)),AVERAGEIFS(Observed!W$2:W$10000,Observed!$A$2:$A$10000,$A1056,Observed!$C$2:$C$10000,$C1056),"")</f>
        <v/>
      </c>
      <c r="X1056" s="23" t="str">
        <f>IF(ISNUMBER(AVERAGEIFS(Observed!X$2:X$10000,Observed!$A$2:$A$10000,$A1056,Observed!$C$2:$C$10000,$C1056)),AVERAGEIFS(Observed!X$2:X$10000,Observed!$A$2:$A$10000,$A1056,Observed!$C$2:$C$10000,$C1056),"")</f>
        <v/>
      </c>
      <c r="Y1056" s="23" t="str">
        <f>IF(ISNUMBER(AVERAGEIFS(Observed!Y$2:Y$10000,Observed!$A$2:$A$10000,$A1056,Observed!$C$2:$C$10000,$C1056)),AVERAGEIFS(Observed!Y$2:Y$10000,Observed!$A$2:$A$10000,$A1056,Observed!$C$2:$C$10000,$C1056),"")</f>
        <v/>
      </c>
      <c r="Z1056" s="23" t="str">
        <f>IF(ISNUMBER(AVERAGEIFS(Observed!Z$2:Z$10000,Observed!$A$2:$A$10000,$A1056,Observed!$C$2:$C$10000,$C1056)),AVERAGEIFS(Observed!Z$2:Z$10000,Observed!$A$2:$A$10000,$A1056,Observed!$C$2:$C$10000,$C1056),"")</f>
        <v/>
      </c>
      <c r="AA1056" s="23" t="str">
        <f>IF(ISNUMBER(AVERAGEIFS(Observed!AA$2:AA$10000,Observed!$A$2:$A$10000,$A1056,Observed!$C$2:$C$10000,$C1056)),AVERAGEIFS(Observed!AA$2:AA$10000,Observed!$A$2:$A$10000,$A1056,Observed!$C$2:$C$10000,$C1056),"")</f>
        <v/>
      </c>
      <c r="AB1056" s="23" t="str">
        <f>IF(ISNUMBER(AVERAGEIFS(Observed!AB$2:AB$10000,Observed!$A$2:$A$10000,$A1056,Observed!$C$2:$C$10000,$C1056)),AVERAGEIFS(Observed!AB$2:AB$10000,Observed!$A$2:$A$10000,$A1056,Observed!$C$2:$C$10000,$C1056),"")</f>
        <v/>
      </c>
      <c r="AC1056" s="23" t="str">
        <f>IF(ISNUMBER(AVERAGEIFS(Observed!AC$2:AC$10000,Observed!$A$2:$A$10000,$A1056,Observed!$C$2:$C$10000,$C1056)),AVERAGEIFS(Observed!AC$2:AC$10000,Observed!$A$2:$A$10000,$A1056,Observed!$C$2:$C$10000,$C1056),"")</f>
        <v/>
      </c>
      <c r="AD1056" s="23" t="str">
        <f>IF(ISNUMBER(AVERAGEIFS(Observed!AD$2:AD$10000,Observed!$A$2:$A$10000,$A1056,Observed!$C$2:$C$10000,$C1056)),AVERAGEIFS(Observed!AD$2:AD$10000,Observed!$A$2:$A$10000,$A1056,Observed!$C$2:$C$10000,$C1056),"")</f>
        <v/>
      </c>
      <c r="AE1056" s="24" t="str">
        <f>IF(ISNUMBER(AVERAGEIFS(Observed!AE$2:AE$10000,Observed!$A$2:$A$10000,$A1056,Observed!$C$2:$C$10000,$C1056)),AVERAGEIFS(Observed!AE$2:AE$10000,Observed!$A$2:$A$10000,$A1056,Observed!$C$2:$C$10000,$C1056),"")</f>
        <v/>
      </c>
      <c r="AF1056" s="24" t="str">
        <f>IF(ISNUMBER(AVERAGEIFS(Observed!AF$2:AF$10000,Observed!$A$2:$A$10000,$A1056,Observed!$C$2:$C$10000,$C1056)),AVERAGEIFS(Observed!AF$2:AF$10000,Observed!$A$2:$A$10000,$A1056,Observed!$C$2:$C$10000,$C1056),"")</f>
        <v/>
      </c>
      <c r="AG1056" s="23" t="str">
        <f>IF(ISNUMBER(AVERAGEIFS(Observed!AG$2:AG$10000,Observed!$A$2:$A$10000,$A1056,Observed!$C$2:$C$10000,$C1056)),AVERAGEIFS(Observed!AG$2:AG$10000,Observed!$A$2:$A$10000,$A1056,Observed!$C$2:$C$10000,$C1056),"")</f>
        <v/>
      </c>
      <c r="AH1056" s="23" t="str">
        <f>IF(ISNUMBER(AVERAGEIFS(Observed!AH$2:AH$10000,Observed!$A$2:$A$10000,$A1056,Observed!$C$2:$C$10000,$C1056)),AVERAGEIFS(Observed!AH$2:AH$10000,Observed!$A$2:$A$10000,$A1056,Observed!$C$2:$C$10000,$C1056),"")</f>
        <v/>
      </c>
      <c r="AI1056" s="22" t="str">
        <f>IF(ISNUMBER(AVERAGEIFS(Observed!AI$2:AI$10000,Observed!$A$2:$A$10000,$A1056,Observed!$C$2:$C$10000,$C1056)),AVERAGEIFS(Observed!AI$2:AI$10000,Observed!$A$2:$A$10000,$A1056,Observed!$C$2:$C$10000,$C1056),"")</f>
        <v/>
      </c>
      <c r="AJ1056" s="23">
        <f>IF(ISNUMBER(AVERAGEIFS(Observed!AJ$2:AJ$10000,Observed!$A$2:$A$10000,$A1056,Observed!$C$2:$C$10000,$C1056)),AVERAGEIFS(Observed!AJ$2:AJ$10000,Observed!$A$2:$A$10000,$A1056,Observed!$C$2:$C$10000,$C1056),"")</f>
        <v>32.660000000000004</v>
      </c>
      <c r="AK1056" s="23" t="str">
        <f>IF(ISNUMBER(AVERAGEIFS(Observed!AK$2:AK$10000,Observed!$A$2:$A$10000,$A1056,Observed!$C$2:$C$10000,$C1056)),AVERAGEIFS(Observed!AK$2:AK$10000,Observed!$A$2:$A$10000,$A1056,Observed!$C$2:$C$10000,$C1056),"")</f>
        <v/>
      </c>
      <c r="AL1056" s="23" t="str">
        <f>IF(ISNUMBER(AVERAGEIFS(Observed!AL$2:AL$10000,Observed!$A$2:$A$10000,$A1056,Observed!$C$2:$C$10000,$C1056)),AVERAGEIFS(Observed!AL$2:AL$10000,Observed!$A$2:$A$10000,$A1056,Observed!$C$2:$C$10000,$C1056),"")</f>
        <v/>
      </c>
      <c r="AM1056" s="23" t="str">
        <f>IF(ISNUMBER(AVERAGEIFS(Observed!AM$2:AM$10000,Observed!$A$2:$A$10000,$A1056,Observed!$C$2:$C$10000,$C1056)),AVERAGEIFS(Observed!AM$2:AM$10000,Observed!$A$2:$A$10000,$A1056,Observed!$C$2:$C$10000,$C1056),"")</f>
        <v/>
      </c>
      <c r="AN1056" s="23" t="str">
        <f>IF(ISNUMBER(AVERAGEIFS(Observed!AN$2:AN$10000,Observed!$A$2:$A$10000,$A1056,Observed!$C$2:$C$10000,$C1056)),AVERAGEIFS(Observed!AN$2:AN$10000,Observed!$A$2:$A$10000,$A1056,Observed!$C$2:$C$10000,$C1056),"")</f>
        <v/>
      </c>
      <c r="AO1056" s="2">
        <f>COUNTIFS(Observed!$A$2:$A$10000,$A1056,Observed!$C$2:$C$10000,$C1056)</f>
        <v>5</v>
      </c>
      <c r="AP1056" s="2">
        <f t="shared" si="20"/>
        <v>1</v>
      </c>
    </row>
    <row r="1057" spans="1:42" x14ac:dyDescent="0.25">
      <c r="A1057" t="s">
        <v>97</v>
      </c>
      <c r="B1057" t="s">
        <v>30</v>
      </c>
      <c r="C1057" s="20">
        <v>40679</v>
      </c>
      <c r="D1057">
        <v>1</v>
      </c>
      <c r="F1057" t="s">
        <v>111</v>
      </c>
      <c r="G1057" s="25" t="s">
        <v>115</v>
      </c>
      <c r="J1057" s="2"/>
      <c r="K1057" s="22" t="str">
        <f>IF(ISNUMBER(AVERAGEIFS(Observed!K$2:K$10000,Observed!$A$2:$A$10000,$A1057,Observed!$C$2:$C$10000,$C1057)),AVERAGEIFS(Observed!K$2:K$10000,Observed!$A$2:$A$10000,$A1057,Observed!$C$2:$C$10000,$C1057),"")</f>
        <v/>
      </c>
      <c r="L1057" s="23" t="str">
        <f>IF(ISNUMBER(AVERAGEIFS(Observed!L$2:L$10000,Observed!$A$2:$A$10000,$A1057,Observed!$C$2:$C$10000,$C1057)),AVERAGEIFS(Observed!L$2:L$10000,Observed!$A$2:$A$10000,$A1057,Observed!$C$2:$C$10000,$C1057),"")</f>
        <v/>
      </c>
      <c r="M1057" s="23" t="str">
        <f>IF(ISNUMBER(AVERAGEIFS(Observed!M$2:M$10000,Observed!$A$2:$A$10000,$A1057,Observed!$C$2:$C$10000,$C1057)),AVERAGEIFS(Observed!M$2:M$10000,Observed!$A$2:$A$10000,$A1057,Observed!$C$2:$C$10000,$C1057),"")</f>
        <v/>
      </c>
      <c r="N1057" s="23" t="str">
        <f>IF(ISNUMBER(AVERAGEIFS(Observed!N$2:N$10000,Observed!$A$2:$A$10000,$A1057,Observed!$C$2:$C$10000,$C1057)),AVERAGEIFS(Observed!N$2:N$10000,Observed!$A$2:$A$10000,$A1057,Observed!$C$2:$C$10000,$C1057),"")</f>
        <v/>
      </c>
      <c r="O1057" s="23" t="str">
        <f>IF(ISNUMBER(AVERAGEIFS(Observed!O$2:O$10000,Observed!$A$2:$A$10000,$A1057,Observed!$C$2:$C$10000,$C1057)),AVERAGEIFS(Observed!O$2:O$10000,Observed!$A$2:$A$10000,$A1057,Observed!$C$2:$C$10000,$C1057),"")</f>
        <v/>
      </c>
      <c r="P1057" s="24" t="str">
        <f>IF(ISNUMBER(AVERAGEIFS(Observed!P$2:P$10000,Observed!$A$2:$A$10000,$A1057,Observed!$C$2:$C$10000,$C1057)),AVERAGEIFS(Observed!P$2:P$10000,Observed!$A$2:$A$10000,$A1057,Observed!$C$2:$C$10000,$C1057),"")</f>
        <v/>
      </c>
      <c r="Q1057" s="24" t="str">
        <f>IF(ISNUMBER(AVERAGEIFS(Observed!Q$2:Q$10000,Observed!$A$2:$A$10000,$A1057,Observed!$C$2:$C$10000,$C1057)),AVERAGEIFS(Observed!Q$2:Q$10000,Observed!$A$2:$A$10000,$A1057,Observed!$C$2:$C$10000,$C1057),"")</f>
        <v/>
      </c>
      <c r="R1057" s="24" t="str">
        <f>IF(ISNUMBER(AVERAGEIFS(Observed!R$2:R$10000,Observed!$A$2:$A$10000,$A1057,Observed!$C$2:$C$10000,$C1057)),AVERAGEIFS(Observed!R$2:R$10000,Observed!$A$2:$A$10000,$A1057,Observed!$C$2:$C$10000,$C1057),"")</f>
        <v/>
      </c>
      <c r="S1057" s="22" t="str">
        <f>IF(ISNUMBER(AVERAGEIFS(Observed!S$2:S$10000,Observed!$A$2:$A$10000,$A1057,Observed!$C$2:$C$10000,$C1057)),AVERAGEIFS(Observed!S$2:S$10000,Observed!$A$2:$A$10000,$A1057,Observed!$C$2:$C$10000,$C1057),"")</f>
        <v/>
      </c>
      <c r="T1057" s="23" t="str">
        <f>IF(ISNUMBER(AVERAGEIFS(Observed!T$2:T$10000,Observed!$A$2:$A$10000,$A1057,Observed!$C$2:$C$10000,$C1057)),AVERAGEIFS(Observed!T$2:T$10000,Observed!$A$2:$A$10000,$A1057,Observed!$C$2:$C$10000,$C1057),"")</f>
        <v/>
      </c>
      <c r="U1057" s="23" t="str">
        <f>IF(ISNUMBER(AVERAGEIFS(Observed!U$2:U$10000,Observed!$A$2:$A$10000,$A1057,Observed!$C$2:$C$10000,$C1057)),AVERAGEIFS(Observed!U$2:U$10000,Observed!$A$2:$A$10000,$A1057,Observed!$C$2:$C$10000,$C1057),"")</f>
        <v/>
      </c>
      <c r="V1057" s="23" t="str">
        <f>IF(ISNUMBER(AVERAGEIFS(Observed!V$2:V$10000,Observed!$A$2:$A$10000,$A1057,Observed!$C$2:$C$10000,$C1057)),AVERAGEIFS(Observed!V$2:V$10000,Observed!$A$2:$A$10000,$A1057,Observed!$C$2:$C$10000,$C1057),"")</f>
        <v/>
      </c>
      <c r="W1057" s="23" t="str">
        <f>IF(ISNUMBER(AVERAGEIFS(Observed!W$2:W$10000,Observed!$A$2:$A$10000,$A1057,Observed!$C$2:$C$10000,$C1057)),AVERAGEIFS(Observed!W$2:W$10000,Observed!$A$2:$A$10000,$A1057,Observed!$C$2:$C$10000,$C1057),"")</f>
        <v/>
      </c>
      <c r="X1057" s="23" t="str">
        <f>IF(ISNUMBER(AVERAGEIFS(Observed!X$2:X$10000,Observed!$A$2:$A$10000,$A1057,Observed!$C$2:$C$10000,$C1057)),AVERAGEIFS(Observed!X$2:X$10000,Observed!$A$2:$A$10000,$A1057,Observed!$C$2:$C$10000,$C1057),"")</f>
        <v/>
      </c>
      <c r="Y1057" s="23" t="str">
        <f>IF(ISNUMBER(AVERAGEIFS(Observed!Y$2:Y$10000,Observed!$A$2:$A$10000,$A1057,Observed!$C$2:$C$10000,$C1057)),AVERAGEIFS(Observed!Y$2:Y$10000,Observed!$A$2:$A$10000,$A1057,Observed!$C$2:$C$10000,$C1057),"")</f>
        <v/>
      </c>
      <c r="Z1057" s="23" t="str">
        <f>IF(ISNUMBER(AVERAGEIFS(Observed!Z$2:Z$10000,Observed!$A$2:$A$10000,$A1057,Observed!$C$2:$C$10000,$C1057)),AVERAGEIFS(Observed!Z$2:Z$10000,Observed!$A$2:$A$10000,$A1057,Observed!$C$2:$C$10000,$C1057),"")</f>
        <v/>
      </c>
      <c r="AA1057" s="23" t="str">
        <f>IF(ISNUMBER(AVERAGEIFS(Observed!AA$2:AA$10000,Observed!$A$2:$A$10000,$A1057,Observed!$C$2:$C$10000,$C1057)),AVERAGEIFS(Observed!AA$2:AA$10000,Observed!$A$2:$A$10000,$A1057,Observed!$C$2:$C$10000,$C1057),"")</f>
        <v/>
      </c>
      <c r="AB1057" s="23" t="str">
        <f>IF(ISNUMBER(AVERAGEIFS(Observed!AB$2:AB$10000,Observed!$A$2:$A$10000,$A1057,Observed!$C$2:$C$10000,$C1057)),AVERAGEIFS(Observed!AB$2:AB$10000,Observed!$A$2:$A$10000,$A1057,Observed!$C$2:$C$10000,$C1057),"")</f>
        <v/>
      </c>
      <c r="AC1057" s="23" t="str">
        <f>IF(ISNUMBER(AVERAGEIFS(Observed!AC$2:AC$10000,Observed!$A$2:$A$10000,$A1057,Observed!$C$2:$C$10000,$C1057)),AVERAGEIFS(Observed!AC$2:AC$10000,Observed!$A$2:$A$10000,$A1057,Observed!$C$2:$C$10000,$C1057),"")</f>
        <v/>
      </c>
      <c r="AD1057" s="23" t="str">
        <f>IF(ISNUMBER(AVERAGEIFS(Observed!AD$2:AD$10000,Observed!$A$2:$A$10000,$A1057,Observed!$C$2:$C$10000,$C1057)),AVERAGEIFS(Observed!AD$2:AD$10000,Observed!$A$2:$A$10000,$A1057,Observed!$C$2:$C$10000,$C1057),"")</f>
        <v/>
      </c>
      <c r="AE1057" s="24" t="str">
        <f>IF(ISNUMBER(AVERAGEIFS(Observed!AE$2:AE$10000,Observed!$A$2:$A$10000,$A1057,Observed!$C$2:$C$10000,$C1057)),AVERAGEIFS(Observed!AE$2:AE$10000,Observed!$A$2:$A$10000,$A1057,Observed!$C$2:$C$10000,$C1057),"")</f>
        <v/>
      </c>
      <c r="AF1057" s="24" t="str">
        <f>IF(ISNUMBER(AVERAGEIFS(Observed!AF$2:AF$10000,Observed!$A$2:$A$10000,$A1057,Observed!$C$2:$C$10000,$C1057)),AVERAGEIFS(Observed!AF$2:AF$10000,Observed!$A$2:$A$10000,$A1057,Observed!$C$2:$C$10000,$C1057),"")</f>
        <v/>
      </c>
      <c r="AG1057" s="23" t="str">
        <f>IF(ISNUMBER(AVERAGEIFS(Observed!AG$2:AG$10000,Observed!$A$2:$A$10000,$A1057,Observed!$C$2:$C$10000,$C1057)),AVERAGEIFS(Observed!AG$2:AG$10000,Observed!$A$2:$A$10000,$A1057,Observed!$C$2:$C$10000,$C1057),"")</f>
        <v/>
      </c>
      <c r="AH1057" s="23" t="str">
        <f>IF(ISNUMBER(AVERAGEIFS(Observed!AH$2:AH$10000,Observed!$A$2:$A$10000,$A1057,Observed!$C$2:$C$10000,$C1057)),AVERAGEIFS(Observed!AH$2:AH$10000,Observed!$A$2:$A$10000,$A1057,Observed!$C$2:$C$10000,$C1057),"")</f>
        <v/>
      </c>
      <c r="AI1057" s="22" t="str">
        <f>IF(ISNUMBER(AVERAGEIFS(Observed!AI$2:AI$10000,Observed!$A$2:$A$10000,$A1057,Observed!$C$2:$C$10000,$C1057)),AVERAGEIFS(Observed!AI$2:AI$10000,Observed!$A$2:$A$10000,$A1057,Observed!$C$2:$C$10000,$C1057),"")</f>
        <v/>
      </c>
      <c r="AJ1057" s="23">
        <f>IF(ISNUMBER(AVERAGEIFS(Observed!AJ$2:AJ$10000,Observed!$A$2:$A$10000,$A1057,Observed!$C$2:$C$10000,$C1057)),AVERAGEIFS(Observed!AJ$2:AJ$10000,Observed!$A$2:$A$10000,$A1057,Observed!$C$2:$C$10000,$C1057),"")</f>
        <v>36.5</v>
      </c>
      <c r="AK1057" s="23" t="str">
        <f>IF(ISNUMBER(AVERAGEIFS(Observed!AK$2:AK$10000,Observed!$A$2:$A$10000,$A1057,Observed!$C$2:$C$10000,$C1057)),AVERAGEIFS(Observed!AK$2:AK$10000,Observed!$A$2:$A$10000,$A1057,Observed!$C$2:$C$10000,$C1057),"")</f>
        <v/>
      </c>
      <c r="AL1057" s="23" t="str">
        <f>IF(ISNUMBER(AVERAGEIFS(Observed!AL$2:AL$10000,Observed!$A$2:$A$10000,$A1057,Observed!$C$2:$C$10000,$C1057)),AVERAGEIFS(Observed!AL$2:AL$10000,Observed!$A$2:$A$10000,$A1057,Observed!$C$2:$C$10000,$C1057),"")</f>
        <v/>
      </c>
      <c r="AM1057" s="23" t="str">
        <f>IF(ISNUMBER(AVERAGEIFS(Observed!AM$2:AM$10000,Observed!$A$2:$A$10000,$A1057,Observed!$C$2:$C$10000,$C1057)),AVERAGEIFS(Observed!AM$2:AM$10000,Observed!$A$2:$A$10000,$A1057,Observed!$C$2:$C$10000,$C1057),"")</f>
        <v/>
      </c>
      <c r="AN1057" s="23" t="str">
        <f>IF(ISNUMBER(AVERAGEIFS(Observed!AN$2:AN$10000,Observed!$A$2:$A$10000,$A1057,Observed!$C$2:$C$10000,$C1057)),AVERAGEIFS(Observed!AN$2:AN$10000,Observed!$A$2:$A$10000,$A1057,Observed!$C$2:$C$10000,$C1057),"")</f>
        <v/>
      </c>
      <c r="AO1057" s="2">
        <f>COUNTIFS(Observed!$A$2:$A$10000,$A1057,Observed!$C$2:$C$10000,$C1057)</f>
        <v>5</v>
      </c>
      <c r="AP1057" s="2">
        <f t="shared" si="20"/>
        <v>1</v>
      </c>
    </row>
    <row r="1058" spans="1:42" x14ac:dyDescent="0.25">
      <c r="A1058" t="s">
        <v>97</v>
      </c>
      <c r="B1058" t="s">
        <v>30</v>
      </c>
      <c r="C1058" s="20">
        <v>40686</v>
      </c>
      <c r="D1058">
        <v>1</v>
      </c>
      <c r="F1058" t="s">
        <v>111</v>
      </c>
      <c r="G1058" s="25" t="s">
        <v>115</v>
      </c>
      <c r="J1058" s="2"/>
      <c r="K1058" s="22" t="str">
        <f>IF(ISNUMBER(AVERAGEIFS(Observed!K$2:K$10000,Observed!$A$2:$A$10000,$A1058,Observed!$C$2:$C$10000,$C1058)),AVERAGEIFS(Observed!K$2:K$10000,Observed!$A$2:$A$10000,$A1058,Observed!$C$2:$C$10000,$C1058),"")</f>
        <v/>
      </c>
      <c r="L1058" s="23" t="str">
        <f>IF(ISNUMBER(AVERAGEIFS(Observed!L$2:L$10000,Observed!$A$2:$A$10000,$A1058,Observed!$C$2:$C$10000,$C1058)),AVERAGEIFS(Observed!L$2:L$10000,Observed!$A$2:$A$10000,$A1058,Observed!$C$2:$C$10000,$C1058),"")</f>
        <v/>
      </c>
      <c r="M1058" s="23" t="str">
        <f>IF(ISNUMBER(AVERAGEIFS(Observed!M$2:M$10000,Observed!$A$2:$A$10000,$A1058,Observed!$C$2:$C$10000,$C1058)),AVERAGEIFS(Observed!M$2:M$10000,Observed!$A$2:$A$10000,$A1058,Observed!$C$2:$C$10000,$C1058),"")</f>
        <v/>
      </c>
      <c r="N1058" s="23" t="str">
        <f>IF(ISNUMBER(AVERAGEIFS(Observed!N$2:N$10000,Observed!$A$2:$A$10000,$A1058,Observed!$C$2:$C$10000,$C1058)),AVERAGEIFS(Observed!N$2:N$10000,Observed!$A$2:$A$10000,$A1058,Observed!$C$2:$C$10000,$C1058),"")</f>
        <v/>
      </c>
      <c r="O1058" s="23" t="str">
        <f>IF(ISNUMBER(AVERAGEIFS(Observed!O$2:O$10000,Observed!$A$2:$A$10000,$A1058,Observed!$C$2:$C$10000,$C1058)),AVERAGEIFS(Observed!O$2:O$10000,Observed!$A$2:$A$10000,$A1058,Observed!$C$2:$C$10000,$C1058),"")</f>
        <v/>
      </c>
      <c r="P1058" s="24" t="str">
        <f>IF(ISNUMBER(AVERAGEIFS(Observed!P$2:P$10000,Observed!$A$2:$A$10000,$A1058,Observed!$C$2:$C$10000,$C1058)),AVERAGEIFS(Observed!P$2:P$10000,Observed!$A$2:$A$10000,$A1058,Observed!$C$2:$C$10000,$C1058),"")</f>
        <v/>
      </c>
      <c r="Q1058" s="24" t="str">
        <f>IF(ISNUMBER(AVERAGEIFS(Observed!Q$2:Q$10000,Observed!$A$2:$A$10000,$A1058,Observed!$C$2:$C$10000,$C1058)),AVERAGEIFS(Observed!Q$2:Q$10000,Observed!$A$2:$A$10000,$A1058,Observed!$C$2:$C$10000,$C1058),"")</f>
        <v/>
      </c>
      <c r="R1058" s="24" t="str">
        <f>IF(ISNUMBER(AVERAGEIFS(Observed!R$2:R$10000,Observed!$A$2:$A$10000,$A1058,Observed!$C$2:$C$10000,$C1058)),AVERAGEIFS(Observed!R$2:R$10000,Observed!$A$2:$A$10000,$A1058,Observed!$C$2:$C$10000,$C1058),"")</f>
        <v/>
      </c>
      <c r="S1058" s="22" t="str">
        <f>IF(ISNUMBER(AVERAGEIFS(Observed!S$2:S$10000,Observed!$A$2:$A$10000,$A1058,Observed!$C$2:$C$10000,$C1058)),AVERAGEIFS(Observed!S$2:S$10000,Observed!$A$2:$A$10000,$A1058,Observed!$C$2:$C$10000,$C1058),"")</f>
        <v/>
      </c>
      <c r="T1058" s="23" t="str">
        <f>IF(ISNUMBER(AVERAGEIFS(Observed!T$2:T$10000,Observed!$A$2:$A$10000,$A1058,Observed!$C$2:$C$10000,$C1058)),AVERAGEIFS(Observed!T$2:T$10000,Observed!$A$2:$A$10000,$A1058,Observed!$C$2:$C$10000,$C1058),"")</f>
        <v/>
      </c>
      <c r="U1058" s="23" t="str">
        <f>IF(ISNUMBER(AVERAGEIFS(Observed!U$2:U$10000,Observed!$A$2:$A$10000,$A1058,Observed!$C$2:$C$10000,$C1058)),AVERAGEIFS(Observed!U$2:U$10000,Observed!$A$2:$A$10000,$A1058,Observed!$C$2:$C$10000,$C1058),"")</f>
        <v/>
      </c>
      <c r="V1058" s="23" t="str">
        <f>IF(ISNUMBER(AVERAGEIFS(Observed!V$2:V$10000,Observed!$A$2:$A$10000,$A1058,Observed!$C$2:$C$10000,$C1058)),AVERAGEIFS(Observed!V$2:V$10000,Observed!$A$2:$A$10000,$A1058,Observed!$C$2:$C$10000,$C1058),"")</f>
        <v/>
      </c>
      <c r="W1058" s="23" t="str">
        <f>IF(ISNUMBER(AVERAGEIFS(Observed!W$2:W$10000,Observed!$A$2:$A$10000,$A1058,Observed!$C$2:$C$10000,$C1058)),AVERAGEIFS(Observed!W$2:W$10000,Observed!$A$2:$A$10000,$A1058,Observed!$C$2:$C$10000,$C1058),"")</f>
        <v/>
      </c>
      <c r="X1058" s="23" t="str">
        <f>IF(ISNUMBER(AVERAGEIFS(Observed!X$2:X$10000,Observed!$A$2:$A$10000,$A1058,Observed!$C$2:$C$10000,$C1058)),AVERAGEIFS(Observed!X$2:X$10000,Observed!$A$2:$A$10000,$A1058,Observed!$C$2:$C$10000,$C1058),"")</f>
        <v/>
      </c>
      <c r="Y1058" s="23" t="str">
        <f>IF(ISNUMBER(AVERAGEIFS(Observed!Y$2:Y$10000,Observed!$A$2:$A$10000,$A1058,Observed!$C$2:$C$10000,$C1058)),AVERAGEIFS(Observed!Y$2:Y$10000,Observed!$A$2:$A$10000,$A1058,Observed!$C$2:$C$10000,$C1058),"")</f>
        <v/>
      </c>
      <c r="Z1058" s="23" t="str">
        <f>IF(ISNUMBER(AVERAGEIFS(Observed!Z$2:Z$10000,Observed!$A$2:$A$10000,$A1058,Observed!$C$2:$C$10000,$C1058)),AVERAGEIFS(Observed!Z$2:Z$10000,Observed!$A$2:$A$10000,$A1058,Observed!$C$2:$C$10000,$C1058),"")</f>
        <v/>
      </c>
      <c r="AA1058" s="23" t="str">
        <f>IF(ISNUMBER(AVERAGEIFS(Observed!AA$2:AA$10000,Observed!$A$2:$A$10000,$A1058,Observed!$C$2:$C$10000,$C1058)),AVERAGEIFS(Observed!AA$2:AA$10000,Observed!$A$2:$A$10000,$A1058,Observed!$C$2:$C$10000,$C1058),"")</f>
        <v/>
      </c>
      <c r="AB1058" s="23" t="str">
        <f>IF(ISNUMBER(AVERAGEIFS(Observed!AB$2:AB$10000,Observed!$A$2:$A$10000,$A1058,Observed!$C$2:$C$10000,$C1058)),AVERAGEIFS(Observed!AB$2:AB$10000,Observed!$A$2:$A$10000,$A1058,Observed!$C$2:$C$10000,$C1058),"")</f>
        <v/>
      </c>
      <c r="AC1058" s="23" t="str">
        <f>IF(ISNUMBER(AVERAGEIFS(Observed!AC$2:AC$10000,Observed!$A$2:$A$10000,$A1058,Observed!$C$2:$C$10000,$C1058)),AVERAGEIFS(Observed!AC$2:AC$10000,Observed!$A$2:$A$10000,$A1058,Observed!$C$2:$C$10000,$C1058),"")</f>
        <v/>
      </c>
      <c r="AD1058" s="23" t="str">
        <f>IF(ISNUMBER(AVERAGEIFS(Observed!AD$2:AD$10000,Observed!$A$2:$A$10000,$A1058,Observed!$C$2:$C$10000,$C1058)),AVERAGEIFS(Observed!AD$2:AD$10000,Observed!$A$2:$A$10000,$A1058,Observed!$C$2:$C$10000,$C1058),"")</f>
        <v/>
      </c>
      <c r="AE1058" s="24" t="str">
        <f>IF(ISNUMBER(AVERAGEIFS(Observed!AE$2:AE$10000,Observed!$A$2:$A$10000,$A1058,Observed!$C$2:$C$10000,$C1058)),AVERAGEIFS(Observed!AE$2:AE$10000,Observed!$A$2:$A$10000,$A1058,Observed!$C$2:$C$10000,$C1058),"")</f>
        <v/>
      </c>
      <c r="AF1058" s="24" t="str">
        <f>IF(ISNUMBER(AVERAGEIFS(Observed!AF$2:AF$10000,Observed!$A$2:$A$10000,$A1058,Observed!$C$2:$C$10000,$C1058)),AVERAGEIFS(Observed!AF$2:AF$10000,Observed!$A$2:$A$10000,$A1058,Observed!$C$2:$C$10000,$C1058),"")</f>
        <v/>
      </c>
      <c r="AG1058" s="23" t="str">
        <f>IF(ISNUMBER(AVERAGEIFS(Observed!AG$2:AG$10000,Observed!$A$2:$A$10000,$A1058,Observed!$C$2:$C$10000,$C1058)),AVERAGEIFS(Observed!AG$2:AG$10000,Observed!$A$2:$A$10000,$A1058,Observed!$C$2:$C$10000,$C1058),"")</f>
        <v/>
      </c>
      <c r="AH1058" s="23" t="str">
        <f>IF(ISNUMBER(AVERAGEIFS(Observed!AH$2:AH$10000,Observed!$A$2:$A$10000,$A1058,Observed!$C$2:$C$10000,$C1058)),AVERAGEIFS(Observed!AH$2:AH$10000,Observed!$A$2:$A$10000,$A1058,Observed!$C$2:$C$10000,$C1058),"")</f>
        <v/>
      </c>
      <c r="AI1058" s="22" t="str">
        <f>IF(ISNUMBER(AVERAGEIFS(Observed!AI$2:AI$10000,Observed!$A$2:$A$10000,$A1058,Observed!$C$2:$C$10000,$C1058)),AVERAGEIFS(Observed!AI$2:AI$10000,Observed!$A$2:$A$10000,$A1058,Observed!$C$2:$C$10000,$C1058),"")</f>
        <v/>
      </c>
      <c r="AJ1058" s="23">
        <f>IF(ISNUMBER(AVERAGEIFS(Observed!AJ$2:AJ$10000,Observed!$A$2:$A$10000,$A1058,Observed!$C$2:$C$10000,$C1058)),AVERAGEIFS(Observed!AJ$2:AJ$10000,Observed!$A$2:$A$10000,$A1058,Observed!$C$2:$C$10000,$C1058),"")</f>
        <v>38.88000000000001</v>
      </c>
      <c r="AK1058" s="23" t="str">
        <f>IF(ISNUMBER(AVERAGEIFS(Observed!AK$2:AK$10000,Observed!$A$2:$A$10000,$A1058,Observed!$C$2:$C$10000,$C1058)),AVERAGEIFS(Observed!AK$2:AK$10000,Observed!$A$2:$A$10000,$A1058,Observed!$C$2:$C$10000,$C1058),"")</f>
        <v/>
      </c>
      <c r="AL1058" s="23" t="str">
        <f>IF(ISNUMBER(AVERAGEIFS(Observed!AL$2:AL$10000,Observed!$A$2:$A$10000,$A1058,Observed!$C$2:$C$10000,$C1058)),AVERAGEIFS(Observed!AL$2:AL$10000,Observed!$A$2:$A$10000,$A1058,Observed!$C$2:$C$10000,$C1058),"")</f>
        <v/>
      </c>
      <c r="AM1058" s="23" t="str">
        <f>IF(ISNUMBER(AVERAGEIFS(Observed!AM$2:AM$10000,Observed!$A$2:$A$10000,$A1058,Observed!$C$2:$C$10000,$C1058)),AVERAGEIFS(Observed!AM$2:AM$10000,Observed!$A$2:$A$10000,$A1058,Observed!$C$2:$C$10000,$C1058),"")</f>
        <v/>
      </c>
      <c r="AN1058" s="23" t="str">
        <f>IF(ISNUMBER(AVERAGEIFS(Observed!AN$2:AN$10000,Observed!$A$2:$A$10000,$A1058,Observed!$C$2:$C$10000,$C1058)),AVERAGEIFS(Observed!AN$2:AN$10000,Observed!$A$2:$A$10000,$A1058,Observed!$C$2:$C$10000,$C1058),"")</f>
        <v/>
      </c>
      <c r="AO1058" s="2">
        <f>COUNTIFS(Observed!$A$2:$A$10000,$A1058,Observed!$C$2:$C$10000,$C1058)</f>
        <v>5</v>
      </c>
      <c r="AP1058" s="2">
        <f t="shared" si="20"/>
        <v>1</v>
      </c>
    </row>
    <row r="1059" spans="1:42" x14ac:dyDescent="0.25">
      <c r="A1059" t="s">
        <v>97</v>
      </c>
      <c r="B1059" t="s">
        <v>30</v>
      </c>
      <c r="C1059" s="20">
        <v>40693</v>
      </c>
      <c r="D1059">
        <v>1</v>
      </c>
      <c r="F1059" t="s">
        <v>111</v>
      </c>
      <c r="G1059" s="25" t="s">
        <v>115</v>
      </c>
      <c r="J1059" s="2"/>
      <c r="K1059" s="22" t="str">
        <f>IF(ISNUMBER(AVERAGEIFS(Observed!K$2:K$10000,Observed!$A$2:$A$10000,$A1059,Observed!$C$2:$C$10000,$C1059)),AVERAGEIFS(Observed!K$2:K$10000,Observed!$A$2:$A$10000,$A1059,Observed!$C$2:$C$10000,$C1059),"")</f>
        <v/>
      </c>
      <c r="L1059" s="23" t="str">
        <f>IF(ISNUMBER(AVERAGEIFS(Observed!L$2:L$10000,Observed!$A$2:$A$10000,$A1059,Observed!$C$2:$C$10000,$C1059)),AVERAGEIFS(Observed!L$2:L$10000,Observed!$A$2:$A$10000,$A1059,Observed!$C$2:$C$10000,$C1059),"")</f>
        <v/>
      </c>
      <c r="M1059" s="23" t="str">
        <f>IF(ISNUMBER(AVERAGEIFS(Observed!M$2:M$10000,Observed!$A$2:$A$10000,$A1059,Observed!$C$2:$C$10000,$C1059)),AVERAGEIFS(Observed!M$2:M$10000,Observed!$A$2:$A$10000,$A1059,Observed!$C$2:$C$10000,$C1059),"")</f>
        <v/>
      </c>
      <c r="N1059" s="23" t="str">
        <f>IF(ISNUMBER(AVERAGEIFS(Observed!N$2:N$10000,Observed!$A$2:$A$10000,$A1059,Observed!$C$2:$C$10000,$C1059)),AVERAGEIFS(Observed!N$2:N$10000,Observed!$A$2:$A$10000,$A1059,Observed!$C$2:$C$10000,$C1059),"")</f>
        <v/>
      </c>
      <c r="O1059" s="23" t="str">
        <f>IF(ISNUMBER(AVERAGEIFS(Observed!O$2:O$10000,Observed!$A$2:$A$10000,$A1059,Observed!$C$2:$C$10000,$C1059)),AVERAGEIFS(Observed!O$2:O$10000,Observed!$A$2:$A$10000,$A1059,Observed!$C$2:$C$10000,$C1059),"")</f>
        <v/>
      </c>
      <c r="P1059" s="24" t="str">
        <f>IF(ISNUMBER(AVERAGEIFS(Observed!P$2:P$10000,Observed!$A$2:$A$10000,$A1059,Observed!$C$2:$C$10000,$C1059)),AVERAGEIFS(Observed!P$2:P$10000,Observed!$A$2:$A$10000,$A1059,Observed!$C$2:$C$10000,$C1059),"")</f>
        <v/>
      </c>
      <c r="Q1059" s="24" t="str">
        <f>IF(ISNUMBER(AVERAGEIFS(Observed!Q$2:Q$10000,Observed!$A$2:$A$10000,$A1059,Observed!$C$2:$C$10000,$C1059)),AVERAGEIFS(Observed!Q$2:Q$10000,Observed!$A$2:$A$10000,$A1059,Observed!$C$2:$C$10000,$C1059),"")</f>
        <v/>
      </c>
      <c r="R1059" s="24" t="str">
        <f>IF(ISNUMBER(AVERAGEIFS(Observed!R$2:R$10000,Observed!$A$2:$A$10000,$A1059,Observed!$C$2:$C$10000,$C1059)),AVERAGEIFS(Observed!R$2:R$10000,Observed!$A$2:$A$10000,$A1059,Observed!$C$2:$C$10000,$C1059),"")</f>
        <v/>
      </c>
      <c r="S1059" s="22" t="str">
        <f>IF(ISNUMBER(AVERAGEIFS(Observed!S$2:S$10000,Observed!$A$2:$A$10000,$A1059,Observed!$C$2:$C$10000,$C1059)),AVERAGEIFS(Observed!S$2:S$10000,Observed!$A$2:$A$10000,$A1059,Observed!$C$2:$C$10000,$C1059),"")</f>
        <v/>
      </c>
      <c r="T1059" s="23" t="str">
        <f>IF(ISNUMBER(AVERAGEIFS(Observed!T$2:T$10000,Observed!$A$2:$A$10000,$A1059,Observed!$C$2:$C$10000,$C1059)),AVERAGEIFS(Observed!T$2:T$10000,Observed!$A$2:$A$10000,$A1059,Observed!$C$2:$C$10000,$C1059),"")</f>
        <v/>
      </c>
      <c r="U1059" s="23" t="str">
        <f>IF(ISNUMBER(AVERAGEIFS(Observed!U$2:U$10000,Observed!$A$2:$A$10000,$A1059,Observed!$C$2:$C$10000,$C1059)),AVERAGEIFS(Observed!U$2:U$10000,Observed!$A$2:$A$10000,$A1059,Observed!$C$2:$C$10000,$C1059),"")</f>
        <v/>
      </c>
      <c r="V1059" s="23" t="str">
        <f>IF(ISNUMBER(AVERAGEIFS(Observed!V$2:V$10000,Observed!$A$2:$A$10000,$A1059,Observed!$C$2:$C$10000,$C1059)),AVERAGEIFS(Observed!V$2:V$10000,Observed!$A$2:$A$10000,$A1059,Observed!$C$2:$C$10000,$C1059),"")</f>
        <v/>
      </c>
      <c r="W1059" s="23" t="str">
        <f>IF(ISNUMBER(AVERAGEIFS(Observed!W$2:W$10000,Observed!$A$2:$A$10000,$A1059,Observed!$C$2:$C$10000,$C1059)),AVERAGEIFS(Observed!W$2:W$10000,Observed!$A$2:$A$10000,$A1059,Observed!$C$2:$C$10000,$C1059),"")</f>
        <v/>
      </c>
      <c r="X1059" s="23" t="str">
        <f>IF(ISNUMBER(AVERAGEIFS(Observed!X$2:X$10000,Observed!$A$2:$A$10000,$A1059,Observed!$C$2:$C$10000,$C1059)),AVERAGEIFS(Observed!X$2:X$10000,Observed!$A$2:$A$10000,$A1059,Observed!$C$2:$C$10000,$C1059),"")</f>
        <v/>
      </c>
      <c r="Y1059" s="23" t="str">
        <f>IF(ISNUMBER(AVERAGEIFS(Observed!Y$2:Y$10000,Observed!$A$2:$A$10000,$A1059,Observed!$C$2:$C$10000,$C1059)),AVERAGEIFS(Observed!Y$2:Y$10000,Observed!$A$2:$A$10000,$A1059,Observed!$C$2:$C$10000,$C1059),"")</f>
        <v/>
      </c>
      <c r="Z1059" s="23" t="str">
        <f>IF(ISNUMBER(AVERAGEIFS(Observed!Z$2:Z$10000,Observed!$A$2:$A$10000,$A1059,Observed!$C$2:$C$10000,$C1059)),AVERAGEIFS(Observed!Z$2:Z$10000,Observed!$A$2:$A$10000,$A1059,Observed!$C$2:$C$10000,$C1059),"")</f>
        <v/>
      </c>
      <c r="AA1059" s="23" t="str">
        <f>IF(ISNUMBER(AVERAGEIFS(Observed!AA$2:AA$10000,Observed!$A$2:$A$10000,$A1059,Observed!$C$2:$C$10000,$C1059)),AVERAGEIFS(Observed!AA$2:AA$10000,Observed!$A$2:$A$10000,$A1059,Observed!$C$2:$C$10000,$C1059),"")</f>
        <v/>
      </c>
      <c r="AB1059" s="23" t="str">
        <f>IF(ISNUMBER(AVERAGEIFS(Observed!AB$2:AB$10000,Observed!$A$2:$A$10000,$A1059,Observed!$C$2:$C$10000,$C1059)),AVERAGEIFS(Observed!AB$2:AB$10000,Observed!$A$2:$A$10000,$A1059,Observed!$C$2:$C$10000,$C1059),"")</f>
        <v/>
      </c>
      <c r="AC1059" s="23" t="str">
        <f>IF(ISNUMBER(AVERAGEIFS(Observed!AC$2:AC$10000,Observed!$A$2:$A$10000,$A1059,Observed!$C$2:$C$10000,$C1059)),AVERAGEIFS(Observed!AC$2:AC$10000,Observed!$A$2:$A$10000,$A1059,Observed!$C$2:$C$10000,$C1059),"")</f>
        <v/>
      </c>
      <c r="AD1059" s="23" t="str">
        <f>IF(ISNUMBER(AVERAGEIFS(Observed!AD$2:AD$10000,Observed!$A$2:$A$10000,$A1059,Observed!$C$2:$C$10000,$C1059)),AVERAGEIFS(Observed!AD$2:AD$10000,Observed!$A$2:$A$10000,$A1059,Observed!$C$2:$C$10000,$C1059),"")</f>
        <v/>
      </c>
      <c r="AE1059" s="24" t="str">
        <f>IF(ISNUMBER(AVERAGEIFS(Observed!AE$2:AE$10000,Observed!$A$2:$A$10000,$A1059,Observed!$C$2:$C$10000,$C1059)),AVERAGEIFS(Observed!AE$2:AE$10000,Observed!$A$2:$A$10000,$A1059,Observed!$C$2:$C$10000,$C1059),"")</f>
        <v/>
      </c>
      <c r="AF1059" s="24" t="str">
        <f>IF(ISNUMBER(AVERAGEIFS(Observed!AF$2:AF$10000,Observed!$A$2:$A$10000,$A1059,Observed!$C$2:$C$10000,$C1059)),AVERAGEIFS(Observed!AF$2:AF$10000,Observed!$A$2:$A$10000,$A1059,Observed!$C$2:$C$10000,$C1059),"")</f>
        <v/>
      </c>
      <c r="AG1059" s="23" t="str">
        <f>IF(ISNUMBER(AVERAGEIFS(Observed!AG$2:AG$10000,Observed!$A$2:$A$10000,$A1059,Observed!$C$2:$C$10000,$C1059)),AVERAGEIFS(Observed!AG$2:AG$10000,Observed!$A$2:$A$10000,$A1059,Observed!$C$2:$C$10000,$C1059),"")</f>
        <v/>
      </c>
      <c r="AH1059" s="23" t="str">
        <f>IF(ISNUMBER(AVERAGEIFS(Observed!AH$2:AH$10000,Observed!$A$2:$A$10000,$A1059,Observed!$C$2:$C$10000,$C1059)),AVERAGEIFS(Observed!AH$2:AH$10000,Observed!$A$2:$A$10000,$A1059,Observed!$C$2:$C$10000,$C1059),"")</f>
        <v/>
      </c>
      <c r="AI1059" s="22" t="str">
        <f>IF(ISNUMBER(AVERAGEIFS(Observed!AI$2:AI$10000,Observed!$A$2:$A$10000,$A1059,Observed!$C$2:$C$10000,$C1059)),AVERAGEIFS(Observed!AI$2:AI$10000,Observed!$A$2:$A$10000,$A1059,Observed!$C$2:$C$10000,$C1059),"")</f>
        <v/>
      </c>
      <c r="AJ1059" s="23">
        <f>IF(ISNUMBER(AVERAGEIFS(Observed!AJ$2:AJ$10000,Observed!$A$2:$A$10000,$A1059,Observed!$C$2:$C$10000,$C1059)),AVERAGEIFS(Observed!AJ$2:AJ$10000,Observed!$A$2:$A$10000,$A1059,Observed!$C$2:$C$10000,$C1059),"")</f>
        <v>6.0200000000000005</v>
      </c>
      <c r="AK1059" s="23" t="str">
        <f>IF(ISNUMBER(AVERAGEIFS(Observed!AK$2:AK$10000,Observed!$A$2:$A$10000,$A1059,Observed!$C$2:$C$10000,$C1059)),AVERAGEIFS(Observed!AK$2:AK$10000,Observed!$A$2:$A$10000,$A1059,Observed!$C$2:$C$10000,$C1059),"")</f>
        <v/>
      </c>
      <c r="AL1059" s="23" t="str">
        <f>IF(ISNUMBER(AVERAGEIFS(Observed!AL$2:AL$10000,Observed!$A$2:$A$10000,$A1059,Observed!$C$2:$C$10000,$C1059)),AVERAGEIFS(Observed!AL$2:AL$10000,Observed!$A$2:$A$10000,$A1059,Observed!$C$2:$C$10000,$C1059),"")</f>
        <v/>
      </c>
      <c r="AM1059" s="23" t="str">
        <f>IF(ISNUMBER(AVERAGEIFS(Observed!AM$2:AM$10000,Observed!$A$2:$A$10000,$A1059,Observed!$C$2:$C$10000,$C1059)),AVERAGEIFS(Observed!AM$2:AM$10000,Observed!$A$2:$A$10000,$A1059,Observed!$C$2:$C$10000,$C1059),"")</f>
        <v/>
      </c>
      <c r="AN1059" s="23" t="str">
        <f>IF(ISNUMBER(AVERAGEIFS(Observed!AN$2:AN$10000,Observed!$A$2:$A$10000,$A1059,Observed!$C$2:$C$10000,$C1059)),AVERAGEIFS(Observed!AN$2:AN$10000,Observed!$A$2:$A$10000,$A1059,Observed!$C$2:$C$10000,$C1059),"")</f>
        <v/>
      </c>
      <c r="AO1059" s="2">
        <f>COUNTIFS(Observed!$A$2:$A$10000,$A1059,Observed!$C$2:$C$10000,$C1059)</f>
        <v>5</v>
      </c>
      <c r="AP1059" s="2">
        <f t="shared" si="20"/>
        <v>1</v>
      </c>
    </row>
    <row r="1060" spans="1:42" x14ac:dyDescent="0.25">
      <c r="A1060" t="s">
        <v>97</v>
      </c>
      <c r="B1060" t="s">
        <v>30</v>
      </c>
      <c r="C1060" s="20">
        <v>40701</v>
      </c>
      <c r="D1060">
        <v>1</v>
      </c>
      <c r="F1060" t="s">
        <v>111</v>
      </c>
      <c r="G1060" s="25" t="s">
        <v>115</v>
      </c>
      <c r="J1060" s="2"/>
      <c r="K1060" s="22" t="str">
        <f>IF(ISNUMBER(AVERAGEIFS(Observed!K$2:K$10000,Observed!$A$2:$A$10000,$A1060,Observed!$C$2:$C$10000,$C1060)),AVERAGEIFS(Observed!K$2:K$10000,Observed!$A$2:$A$10000,$A1060,Observed!$C$2:$C$10000,$C1060),"")</f>
        <v/>
      </c>
      <c r="L1060" s="23" t="str">
        <f>IF(ISNUMBER(AVERAGEIFS(Observed!L$2:L$10000,Observed!$A$2:$A$10000,$A1060,Observed!$C$2:$C$10000,$C1060)),AVERAGEIFS(Observed!L$2:L$10000,Observed!$A$2:$A$10000,$A1060,Observed!$C$2:$C$10000,$C1060),"")</f>
        <v/>
      </c>
      <c r="M1060" s="23" t="str">
        <f>IF(ISNUMBER(AVERAGEIFS(Observed!M$2:M$10000,Observed!$A$2:$A$10000,$A1060,Observed!$C$2:$C$10000,$C1060)),AVERAGEIFS(Observed!M$2:M$10000,Observed!$A$2:$A$10000,$A1060,Observed!$C$2:$C$10000,$C1060),"")</f>
        <v/>
      </c>
      <c r="N1060" s="23" t="str">
        <f>IF(ISNUMBER(AVERAGEIFS(Observed!N$2:N$10000,Observed!$A$2:$A$10000,$A1060,Observed!$C$2:$C$10000,$C1060)),AVERAGEIFS(Observed!N$2:N$10000,Observed!$A$2:$A$10000,$A1060,Observed!$C$2:$C$10000,$C1060),"")</f>
        <v/>
      </c>
      <c r="O1060" s="23" t="str">
        <f>IF(ISNUMBER(AVERAGEIFS(Observed!O$2:O$10000,Observed!$A$2:$A$10000,$A1060,Observed!$C$2:$C$10000,$C1060)),AVERAGEIFS(Observed!O$2:O$10000,Observed!$A$2:$A$10000,$A1060,Observed!$C$2:$C$10000,$C1060),"")</f>
        <v/>
      </c>
      <c r="P1060" s="24" t="str">
        <f>IF(ISNUMBER(AVERAGEIFS(Observed!P$2:P$10000,Observed!$A$2:$A$10000,$A1060,Observed!$C$2:$C$10000,$C1060)),AVERAGEIFS(Observed!P$2:P$10000,Observed!$A$2:$A$10000,$A1060,Observed!$C$2:$C$10000,$C1060),"")</f>
        <v/>
      </c>
      <c r="Q1060" s="24" t="str">
        <f>IF(ISNUMBER(AVERAGEIFS(Observed!Q$2:Q$10000,Observed!$A$2:$A$10000,$A1060,Observed!$C$2:$C$10000,$C1060)),AVERAGEIFS(Observed!Q$2:Q$10000,Observed!$A$2:$A$10000,$A1060,Observed!$C$2:$C$10000,$C1060),"")</f>
        <v/>
      </c>
      <c r="R1060" s="24" t="str">
        <f>IF(ISNUMBER(AVERAGEIFS(Observed!R$2:R$10000,Observed!$A$2:$A$10000,$A1060,Observed!$C$2:$C$10000,$C1060)),AVERAGEIFS(Observed!R$2:R$10000,Observed!$A$2:$A$10000,$A1060,Observed!$C$2:$C$10000,$C1060),"")</f>
        <v/>
      </c>
      <c r="S1060" s="22" t="str">
        <f>IF(ISNUMBER(AVERAGEIFS(Observed!S$2:S$10000,Observed!$A$2:$A$10000,$A1060,Observed!$C$2:$C$10000,$C1060)),AVERAGEIFS(Observed!S$2:S$10000,Observed!$A$2:$A$10000,$A1060,Observed!$C$2:$C$10000,$C1060),"")</f>
        <v/>
      </c>
      <c r="T1060" s="23" t="str">
        <f>IF(ISNUMBER(AVERAGEIFS(Observed!T$2:T$10000,Observed!$A$2:$A$10000,$A1060,Observed!$C$2:$C$10000,$C1060)),AVERAGEIFS(Observed!T$2:T$10000,Observed!$A$2:$A$10000,$A1060,Observed!$C$2:$C$10000,$C1060),"")</f>
        <v/>
      </c>
      <c r="U1060" s="23" t="str">
        <f>IF(ISNUMBER(AVERAGEIFS(Observed!U$2:U$10000,Observed!$A$2:$A$10000,$A1060,Observed!$C$2:$C$10000,$C1060)),AVERAGEIFS(Observed!U$2:U$10000,Observed!$A$2:$A$10000,$A1060,Observed!$C$2:$C$10000,$C1060),"")</f>
        <v/>
      </c>
      <c r="V1060" s="23" t="str">
        <f>IF(ISNUMBER(AVERAGEIFS(Observed!V$2:V$10000,Observed!$A$2:$A$10000,$A1060,Observed!$C$2:$C$10000,$C1060)),AVERAGEIFS(Observed!V$2:V$10000,Observed!$A$2:$A$10000,$A1060,Observed!$C$2:$C$10000,$C1060),"")</f>
        <v/>
      </c>
      <c r="W1060" s="23" t="str">
        <f>IF(ISNUMBER(AVERAGEIFS(Observed!W$2:W$10000,Observed!$A$2:$A$10000,$A1060,Observed!$C$2:$C$10000,$C1060)),AVERAGEIFS(Observed!W$2:W$10000,Observed!$A$2:$A$10000,$A1060,Observed!$C$2:$C$10000,$C1060),"")</f>
        <v/>
      </c>
      <c r="X1060" s="23" t="str">
        <f>IF(ISNUMBER(AVERAGEIFS(Observed!X$2:X$10000,Observed!$A$2:$A$10000,$A1060,Observed!$C$2:$C$10000,$C1060)),AVERAGEIFS(Observed!X$2:X$10000,Observed!$A$2:$A$10000,$A1060,Observed!$C$2:$C$10000,$C1060),"")</f>
        <v/>
      </c>
      <c r="Y1060" s="23" t="str">
        <f>IF(ISNUMBER(AVERAGEIFS(Observed!Y$2:Y$10000,Observed!$A$2:$A$10000,$A1060,Observed!$C$2:$C$10000,$C1060)),AVERAGEIFS(Observed!Y$2:Y$10000,Observed!$A$2:$A$10000,$A1060,Observed!$C$2:$C$10000,$C1060),"")</f>
        <v/>
      </c>
      <c r="Z1060" s="23" t="str">
        <f>IF(ISNUMBER(AVERAGEIFS(Observed!Z$2:Z$10000,Observed!$A$2:$A$10000,$A1060,Observed!$C$2:$C$10000,$C1060)),AVERAGEIFS(Observed!Z$2:Z$10000,Observed!$A$2:$A$10000,$A1060,Observed!$C$2:$C$10000,$C1060),"")</f>
        <v/>
      </c>
      <c r="AA1060" s="23" t="str">
        <f>IF(ISNUMBER(AVERAGEIFS(Observed!AA$2:AA$10000,Observed!$A$2:$A$10000,$A1060,Observed!$C$2:$C$10000,$C1060)),AVERAGEIFS(Observed!AA$2:AA$10000,Observed!$A$2:$A$10000,$A1060,Observed!$C$2:$C$10000,$C1060),"")</f>
        <v/>
      </c>
      <c r="AB1060" s="23" t="str">
        <f>IF(ISNUMBER(AVERAGEIFS(Observed!AB$2:AB$10000,Observed!$A$2:$A$10000,$A1060,Observed!$C$2:$C$10000,$C1060)),AVERAGEIFS(Observed!AB$2:AB$10000,Observed!$A$2:$A$10000,$A1060,Observed!$C$2:$C$10000,$C1060),"")</f>
        <v/>
      </c>
      <c r="AC1060" s="23" t="str">
        <f>IF(ISNUMBER(AVERAGEIFS(Observed!AC$2:AC$10000,Observed!$A$2:$A$10000,$A1060,Observed!$C$2:$C$10000,$C1060)),AVERAGEIFS(Observed!AC$2:AC$10000,Observed!$A$2:$A$10000,$A1060,Observed!$C$2:$C$10000,$C1060),"")</f>
        <v/>
      </c>
      <c r="AD1060" s="23" t="str">
        <f>IF(ISNUMBER(AVERAGEIFS(Observed!AD$2:AD$10000,Observed!$A$2:$A$10000,$A1060,Observed!$C$2:$C$10000,$C1060)),AVERAGEIFS(Observed!AD$2:AD$10000,Observed!$A$2:$A$10000,$A1060,Observed!$C$2:$C$10000,$C1060),"")</f>
        <v/>
      </c>
      <c r="AE1060" s="24" t="str">
        <f>IF(ISNUMBER(AVERAGEIFS(Observed!AE$2:AE$10000,Observed!$A$2:$A$10000,$A1060,Observed!$C$2:$C$10000,$C1060)),AVERAGEIFS(Observed!AE$2:AE$10000,Observed!$A$2:$A$10000,$A1060,Observed!$C$2:$C$10000,$C1060),"")</f>
        <v/>
      </c>
      <c r="AF1060" s="24" t="str">
        <f>IF(ISNUMBER(AVERAGEIFS(Observed!AF$2:AF$10000,Observed!$A$2:$A$10000,$A1060,Observed!$C$2:$C$10000,$C1060)),AVERAGEIFS(Observed!AF$2:AF$10000,Observed!$A$2:$A$10000,$A1060,Observed!$C$2:$C$10000,$C1060),"")</f>
        <v/>
      </c>
      <c r="AG1060" s="23" t="str">
        <f>IF(ISNUMBER(AVERAGEIFS(Observed!AG$2:AG$10000,Observed!$A$2:$A$10000,$A1060,Observed!$C$2:$C$10000,$C1060)),AVERAGEIFS(Observed!AG$2:AG$10000,Observed!$A$2:$A$10000,$A1060,Observed!$C$2:$C$10000,$C1060),"")</f>
        <v/>
      </c>
      <c r="AH1060" s="23" t="str">
        <f>IF(ISNUMBER(AVERAGEIFS(Observed!AH$2:AH$10000,Observed!$A$2:$A$10000,$A1060,Observed!$C$2:$C$10000,$C1060)),AVERAGEIFS(Observed!AH$2:AH$10000,Observed!$A$2:$A$10000,$A1060,Observed!$C$2:$C$10000,$C1060),"")</f>
        <v/>
      </c>
      <c r="AI1060" s="22" t="str">
        <f>IF(ISNUMBER(AVERAGEIFS(Observed!AI$2:AI$10000,Observed!$A$2:$A$10000,$A1060,Observed!$C$2:$C$10000,$C1060)),AVERAGEIFS(Observed!AI$2:AI$10000,Observed!$A$2:$A$10000,$A1060,Observed!$C$2:$C$10000,$C1060),"")</f>
        <v/>
      </c>
      <c r="AJ1060" s="23">
        <f>IF(ISNUMBER(AVERAGEIFS(Observed!AJ$2:AJ$10000,Observed!$A$2:$A$10000,$A1060,Observed!$C$2:$C$10000,$C1060)),AVERAGEIFS(Observed!AJ$2:AJ$10000,Observed!$A$2:$A$10000,$A1060,Observed!$C$2:$C$10000,$C1060),"")</f>
        <v>12.580000000000002</v>
      </c>
      <c r="AK1060" s="23" t="str">
        <f>IF(ISNUMBER(AVERAGEIFS(Observed!AK$2:AK$10000,Observed!$A$2:$A$10000,$A1060,Observed!$C$2:$C$10000,$C1060)),AVERAGEIFS(Observed!AK$2:AK$10000,Observed!$A$2:$A$10000,$A1060,Observed!$C$2:$C$10000,$C1060),"")</f>
        <v/>
      </c>
      <c r="AL1060" s="23" t="str">
        <f>IF(ISNUMBER(AVERAGEIFS(Observed!AL$2:AL$10000,Observed!$A$2:$A$10000,$A1060,Observed!$C$2:$C$10000,$C1060)),AVERAGEIFS(Observed!AL$2:AL$10000,Observed!$A$2:$A$10000,$A1060,Observed!$C$2:$C$10000,$C1060),"")</f>
        <v/>
      </c>
      <c r="AM1060" s="23" t="str">
        <f>IF(ISNUMBER(AVERAGEIFS(Observed!AM$2:AM$10000,Observed!$A$2:$A$10000,$A1060,Observed!$C$2:$C$10000,$C1060)),AVERAGEIFS(Observed!AM$2:AM$10000,Observed!$A$2:$A$10000,$A1060,Observed!$C$2:$C$10000,$C1060),"")</f>
        <v/>
      </c>
      <c r="AN1060" s="23" t="str">
        <f>IF(ISNUMBER(AVERAGEIFS(Observed!AN$2:AN$10000,Observed!$A$2:$A$10000,$A1060,Observed!$C$2:$C$10000,$C1060)),AVERAGEIFS(Observed!AN$2:AN$10000,Observed!$A$2:$A$10000,$A1060,Observed!$C$2:$C$10000,$C1060),"")</f>
        <v/>
      </c>
      <c r="AO1060" s="2">
        <f>COUNTIFS(Observed!$A$2:$A$10000,$A1060,Observed!$C$2:$C$10000,$C1060)</f>
        <v>5</v>
      </c>
      <c r="AP1060" s="2">
        <f t="shared" si="20"/>
        <v>1</v>
      </c>
    </row>
    <row r="1061" spans="1:42" x14ac:dyDescent="0.25">
      <c r="A1061" t="s">
        <v>97</v>
      </c>
      <c r="B1061" t="s">
        <v>30</v>
      </c>
      <c r="C1061" s="20">
        <v>40707</v>
      </c>
      <c r="D1061">
        <v>1</v>
      </c>
      <c r="F1061" t="s">
        <v>111</v>
      </c>
      <c r="G1061" s="25" t="s">
        <v>115</v>
      </c>
      <c r="J1061" s="2"/>
      <c r="K1061" s="22" t="str">
        <f>IF(ISNUMBER(AVERAGEIFS(Observed!K$2:K$10000,Observed!$A$2:$A$10000,$A1061,Observed!$C$2:$C$10000,$C1061)),AVERAGEIFS(Observed!K$2:K$10000,Observed!$A$2:$A$10000,$A1061,Observed!$C$2:$C$10000,$C1061),"")</f>
        <v/>
      </c>
      <c r="L1061" s="23" t="str">
        <f>IF(ISNUMBER(AVERAGEIFS(Observed!L$2:L$10000,Observed!$A$2:$A$10000,$A1061,Observed!$C$2:$C$10000,$C1061)),AVERAGEIFS(Observed!L$2:L$10000,Observed!$A$2:$A$10000,$A1061,Observed!$C$2:$C$10000,$C1061),"")</f>
        <v/>
      </c>
      <c r="M1061" s="23" t="str">
        <f>IF(ISNUMBER(AVERAGEIFS(Observed!M$2:M$10000,Observed!$A$2:$A$10000,$A1061,Observed!$C$2:$C$10000,$C1061)),AVERAGEIFS(Observed!M$2:M$10000,Observed!$A$2:$A$10000,$A1061,Observed!$C$2:$C$10000,$C1061),"")</f>
        <v/>
      </c>
      <c r="N1061" s="23" t="str">
        <f>IF(ISNUMBER(AVERAGEIFS(Observed!N$2:N$10000,Observed!$A$2:$A$10000,$A1061,Observed!$C$2:$C$10000,$C1061)),AVERAGEIFS(Observed!N$2:N$10000,Observed!$A$2:$A$10000,$A1061,Observed!$C$2:$C$10000,$C1061),"")</f>
        <v/>
      </c>
      <c r="O1061" s="23" t="str">
        <f>IF(ISNUMBER(AVERAGEIFS(Observed!O$2:O$10000,Observed!$A$2:$A$10000,$A1061,Observed!$C$2:$C$10000,$C1061)),AVERAGEIFS(Observed!O$2:O$10000,Observed!$A$2:$A$10000,$A1061,Observed!$C$2:$C$10000,$C1061),"")</f>
        <v/>
      </c>
      <c r="P1061" s="24" t="str">
        <f>IF(ISNUMBER(AVERAGEIFS(Observed!P$2:P$10000,Observed!$A$2:$A$10000,$A1061,Observed!$C$2:$C$10000,$C1061)),AVERAGEIFS(Observed!P$2:P$10000,Observed!$A$2:$A$10000,$A1061,Observed!$C$2:$C$10000,$C1061),"")</f>
        <v/>
      </c>
      <c r="Q1061" s="24" t="str">
        <f>IF(ISNUMBER(AVERAGEIFS(Observed!Q$2:Q$10000,Observed!$A$2:$A$10000,$A1061,Observed!$C$2:$C$10000,$C1061)),AVERAGEIFS(Observed!Q$2:Q$10000,Observed!$A$2:$A$10000,$A1061,Observed!$C$2:$C$10000,$C1061),"")</f>
        <v/>
      </c>
      <c r="R1061" s="24" t="str">
        <f>IF(ISNUMBER(AVERAGEIFS(Observed!R$2:R$10000,Observed!$A$2:$A$10000,$A1061,Observed!$C$2:$C$10000,$C1061)),AVERAGEIFS(Observed!R$2:R$10000,Observed!$A$2:$A$10000,$A1061,Observed!$C$2:$C$10000,$C1061),"")</f>
        <v/>
      </c>
      <c r="S1061" s="22" t="str">
        <f>IF(ISNUMBER(AVERAGEIFS(Observed!S$2:S$10000,Observed!$A$2:$A$10000,$A1061,Observed!$C$2:$C$10000,$C1061)),AVERAGEIFS(Observed!S$2:S$10000,Observed!$A$2:$A$10000,$A1061,Observed!$C$2:$C$10000,$C1061),"")</f>
        <v/>
      </c>
      <c r="T1061" s="23" t="str">
        <f>IF(ISNUMBER(AVERAGEIFS(Observed!T$2:T$10000,Observed!$A$2:$A$10000,$A1061,Observed!$C$2:$C$10000,$C1061)),AVERAGEIFS(Observed!T$2:T$10000,Observed!$A$2:$A$10000,$A1061,Observed!$C$2:$C$10000,$C1061),"")</f>
        <v/>
      </c>
      <c r="U1061" s="23" t="str">
        <f>IF(ISNUMBER(AVERAGEIFS(Observed!U$2:U$10000,Observed!$A$2:$A$10000,$A1061,Observed!$C$2:$C$10000,$C1061)),AVERAGEIFS(Observed!U$2:U$10000,Observed!$A$2:$A$10000,$A1061,Observed!$C$2:$C$10000,$C1061),"")</f>
        <v/>
      </c>
      <c r="V1061" s="23" t="str">
        <f>IF(ISNUMBER(AVERAGEIFS(Observed!V$2:V$10000,Observed!$A$2:$A$10000,$A1061,Observed!$C$2:$C$10000,$C1061)),AVERAGEIFS(Observed!V$2:V$10000,Observed!$A$2:$A$10000,$A1061,Observed!$C$2:$C$10000,$C1061),"")</f>
        <v/>
      </c>
      <c r="W1061" s="23" t="str">
        <f>IF(ISNUMBER(AVERAGEIFS(Observed!W$2:W$10000,Observed!$A$2:$A$10000,$A1061,Observed!$C$2:$C$10000,$C1061)),AVERAGEIFS(Observed!W$2:W$10000,Observed!$A$2:$A$10000,$A1061,Observed!$C$2:$C$10000,$C1061),"")</f>
        <v/>
      </c>
      <c r="X1061" s="23" t="str">
        <f>IF(ISNUMBER(AVERAGEIFS(Observed!X$2:X$10000,Observed!$A$2:$A$10000,$A1061,Observed!$C$2:$C$10000,$C1061)),AVERAGEIFS(Observed!X$2:X$10000,Observed!$A$2:$A$10000,$A1061,Observed!$C$2:$C$10000,$C1061),"")</f>
        <v/>
      </c>
      <c r="Y1061" s="23" t="str">
        <f>IF(ISNUMBER(AVERAGEIFS(Observed!Y$2:Y$10000,Observed!$A$2:$A$10000,$A1061,Observed!$C$2:$C$10000,$C1061)),AVERAGEIFS(Observed!Y$2:Y$10000,Observed!$A$2:$A$10000,$A1061,Observed!$C$2:$C$10000,$C1061),"")</f>
        <v/>
      </c>
      <c r="Z1061" s="23" t="str">
        <f>IF(ISNUMBER(AVERAGEIFS(Observed!Z$2:Z$10000,Observed!$A$2:$A$10000,$A1061,Observed!$C$2:$C$10000,$C1061)),AVERAGEIFS(Observed!Z$2:Z$10000,Observed!$A$2:$A$10000,$A1061,Observed!$C$2:$C$10000,$C1061),"")</f>
        <v/>
      </c>
      <c r="AA1061" s="23" t="str">
        <f>IF(ISNUMBER(AVERAGEIFS(Observed!AA$2:AA$10000,Observed!$A$2:$A$10000,$A1061,Observed!$C$2:$C$10000,$C1061)),AVERAGEIFS(Observed!AA$2:AA$10000,Observed!$A$2:$A$10000,$A1061,Observed!$C$2:$C$10000,$C1061),"")</f>
        <v/>
      </c>
      <c r="AB1061" s="23" t="str">
        <f>IF(ISNUMBER(AVERAGEIFS(Observed!AB$2:AB$10000,Observed!$A$2:$A$10000,$A1061,Observed!$C$2:$C$10000,$C1061)),AVERAGEIFS(Observed!AB$2:AB$10000,Observed!$A$2:$A$10000,$A1061,Observed!$C$2:$C$10000,$C1061),"")</f>
        <v/>
      </c>
      <c r="AC1061" s="23" t="str">
        <f>IF(ISNUMBER(AVERAGEIFS(Observed!AC$2:AC$10000,Observed!$A$2:$A$10000,$A1061,Observed!$C$2:$C$10000,$C1061)),AVERAGEIFS(Observed!AC$2:AC$10000,Observed!$A$2:$A$10000,$A1061,Observed!$C$2:$C$10000,$C1061),"")</f>
        <v/>
      </c>
      <c r="AD1061" s="23" t="str">
        <f>IF(ISNUMBER(AVERAGEIFS(Observed!AD$2:AD$10000,Observed!$A$2:$A$10000,$A1061,Observed!$C$2:$C$10000,$C1061)),AVERAGEIFS(Observed!AD$2:AD$10000,Observed!$A$2:$A$10000,$A1061,Observed!$C$2:$C$10000,$C1061),"")</f>
        <v/>
      </c>
      <c r="AE1061" s="24" t="str">
        <f>IF(ISNUMBER(AVERAGEIFS(Observed!AE$2:AE$10000,Observed!$A$2:$A$10000,$A1061,Observed!$C$2:$C$10000,$C1061)),AVERAGEIFS(Observed!AE$2:AE$10000,Observed!$A$2:$A$10000,$A1061,Observed!$C$2:$C$10000,$C1061),"")</f>
        <v/>
      </c>
      <c r="AF1061" s="24" t="str">
        <f>IF(ISNUMBER(AVERAGEIFS(Observed!AF$2:AF$10000,Observed!$A$2:$A$10000,$A1061,Observed!$C$2:$C$10000,$C1061)),AVERAGEIFS(Observed!AF$2:AF$10000,Observed!$A$2:$A$10000,$A1061,Observed!$C$2:$C$10000,$C1061),"")</f>
        <v/>
      </c>
      <c r="AG1061" s="23" t="str">
        <f>IF(ISNUMBER(AVERAGEIFS(Observed!AG$2:AG$10000,Observed!$A$2:$A$10000,$A1061,Observed!$C$2:$C$10000,$C1061)),AVERAGEIFS(Observed!AG$2:AG$10000,Observed!$A$2:$A$10000,$A1061,Observed!$C$2:$C$10000,$C1061),"")</f>
        <v/>
      </c>
      <c r="AH1061" s="23" t="str">
        <f>IF(ISNUMBER(AVERAGEIFS(Observed!AH$2:AH$10000,Observed!$A$2:$A$10000,$A1061,Observed!$C$2:$C$10000,$C1061)),AVERAGEIFS(Observed!AH$2:AH$10000,Observed!$A$2:$A$10000,$A1061,Observed!$C$2:$C$10000,$C1061),"")</f>
        <v/>
      </c>
      <c r="AI1061" s="22" t="str">
        <f>IF(ISNUMBER(AVERAGEIFS(Observed!AI$2:AI$10000,Observed!$A$2:$A$10000,$A1061,Observed!$C$2:$C$10000,$C1061)),AVERAGEIFS(Observed!AI$2:AI$10000,Observed!$A$2:$A$10000,$A1061,Observed!$C$2:$C$10000,$C1061),"")</f>
        <v/>
      </c>
      <c r="AJ1061" s="23">
        <f>IF(ISNUMBER(AVERAGEIFS(Observed!AJ$2:AJ$10000,Observed!$A$2:$A$10000,$A1061,Observed!$C$2:$C$10000,$C1061)),AVERAGEIFS(Observed!AJ$2:AJ$10000,Observed!$A$2:$A$10000,$A1061,Observed!$C$2:$C$10000,$C1061),"")</f>
        <v>19.48</v>
      </c>
      <c r="AK1061" s="23" t="str">
        <f>IF(ISNUMBER(AVERAGEIFS(Observed!AK$2:AK$10000,Observed!$A$2:$A$10000,$A1061,Observed!$C$2:$C$10000,$C1061)),AVERAGEIFS(Observed!AK$2:AK$10000,Observed!$A$2:$A$10000,$A1061,Observed!$C$2:$C$10000,$C1061),"")</f>
        <v/>
      </c>
      <c r="AL1061" s="23" t="str">
        <f>IF(ISNUMBER(AVERAGEIFS(Observed!AL$2:AL$10000,Observed!$A$2:$A$10000,$A1061,Observed!$C$2:$C$10000,$C1061)),AVERAGEIFS(Observed!AL$2:AL$10000,Observed!$A$2:$A$10000,$A1061,Observed!$C$2:$C$10000,$C1061),"")</f>
        <v/>
      </c>
      <c r="AM1061" s="23" t="str">
        <f>IF(ISNUMBER(AVERAGEIFS(Observed!AM$2:AM$10000,Observed!$A$2:$A$10000,$A1061,Observed!$C$2:$C$10000,$C1061)),AVERAGEIFS(Observed!AM$2:AM$10000,Observed!$A$2:$A$10000,$A1061,Observed!$C$2:$C$10000,$C1061),"")</f>
        <v/>
      </c>
      <c r="AN1061" s="23" t="str">
        <f>IF(ISNUMBER(AVERAGEIFS(Observed!AN$2:AN$10000,Observed!$A$2:$A$10000,$A1061,Observed!$C$2:$C$10000,$C1061)),AVERAGEIFS(Observed!AN$2:AN$10000,Observed!$A$2:$A$10000,$A1061,Observed!$C$2:$C$10000,$C1061),"")</f>
        <v/>
      </c>
      <c r="AO1061" s="2">
        <f>COUNTIFS(Observed!$A$2:$A$10000,$A1061,Observed!$C$2:$C$10000,$C1061)</f>
        <v>5</v>
      </c>
      <c r="AP1061" s="2">
        <f t="shared" si="20"/>
        <v>1</v>
      </c>
    </row>
    <row r="1062" spans="1:42" x14ac:dyDescent="0.25">
      <c r="A1062" t="s">
        <v>97</v>
      </c>
      <c r="B1062" t="s">
        <v>30</v>
      </c>
      <c r="C1062" s="20">
        <v>40714</v>
      </c>
      <c r="D1062">
        <v>1</v>
      </c>
      <c r="F1062" t="s">
        <v>111</v>
      </c>
      <c r="G1062" s="25" t="s">
        <v>115</v>
      </c>
      <c r="J1062" s="2"/>
      <c r="K1062" s="22" t="str">
        <f>IF(ISNUMBER(AVERAGEIFS(Observed!K$2:K$10000,Observed!$A$2:$A$10000,$A1062,Observed!$C$2:$C$10000,$C1062)),AVERAGEIFS(Observed!K$2:K$10000,Observed!$A$2:$A$10000,$A1062,Observed!$C$2:$C$10000,$C1062),"")</f>
        <v/>
      </c>
      <c r="L1062" s="23" t="str">
        <f>IF(ISNUMBER(AVERAGEIFS(Observed!L$2:L$10000,Observed!$A$2:$A$10000,$A1062,Observed!$C$2:$C$10000,$C1062)),AVERAGEIFS(Observed!L$2:L$10000,Observed!$A$2:$A$10000,$A1062,Observed!$C$2:$C$10000,$C1062),"")</f>
        <v/>
      </c>
      <c r="M1062" s="23" t="str">
        <f>IF(ISNUMBER(AVERAGEIFS(Observed!M$2:M$10000,Observed!$A$2:$A$10000,$A1062,Observed!$C$2:$C$10000,$C1062)),AVERAGEIFS(Observed!M$2:M$10000,Observed!$A$2:$A$10000,$A1062,Observed!$C$2:$C$10000,$C1062),"")</f>
        <v/>
      </c>
      <c r="N1062" s="23" t="str">
        <f>IF(ISNUMBER(AVERAGEIFS(Observed!N$2:N$10000,Observed!$A$2:$A$10000,$A1062,Observed!$C$2:$C$10000,$C1062)),AVERAGEIFS(Observed!N$2:N$10000,Observed!$A$2:$A$10000,$A1062,Observed!$C$2:$C$10000,$C1062),"")</f>
        <v/>
      </c>
      <c r="O1062" s="23" t="str">
        <f>IF(ISNUMBER(AVERAGEIFS(Observed!O$2:O$10000,Observed!$A$2:$A$10000,$A1062,Observed!$C$2:$C$10000,$C1062)),AVERAGEIFS(Observed!O$2:O$10000,Observed!$A$2:$A$10000,$A1062,Observed!$C$2:$C$10000,$C1062),"")</f>
        <v/>
      </c>
      <c r="P1062" s="24" t="str">
        <f>IF(ISNUMBER(AVERAGEIFS(Observed!P$2:P$10000,Observed!$A$2:$A$10000,$A1062,Observed!$C$2:$C$10000,$C1062)),AVERAGEIFS(Observed!P$2:P$10000,Observed!$A$2:$A$10000,$A1062,Observed!$C$2:$C$10000,$C1062),"")</f>
        <v/>
      </c>
      <c r="Q1062" s="24" t="str">
        <f>IF(ISNUMBER(AVERAGEIFS(Observed!Q$2:Q$10000,Observed!$A$2:$A$10000,$A1062,Observed!$C$2:$C$10000,$C1062)),AVERAGEIFS(Observed!Q$2:Q$10000,Observed!$A$2:$A$10000,$A1062,Observed!$C$2:$C$10000,$C1062),"")</f>
        <v/>
      </c>
      <c r="R1062" s="24" t="str">
        <f>IF(ISNUMBER(AVERAGEIFS(Observed!R$2:R$10000,Observed!$A$2:$A$10000,$A1062,Observed!$C$2:$C$10000,$C1062)),AVERAGEIFS(Observed!R$2:R$10000,Observed!$A$2:$A$10000,$A1062,Observed!$C$2:$C$10000,$C1062),"")</f>
        <v/>
      </c>
      <c r="S1062" s="22" t="str">
        <f>IF(ISNUMBER(AVERAGEIFS(Observed!S$2:S$10000,Observed!$A$2:$A$10000,$A1062,Observed!$C$2:$C$10000,$C1062)),AVERAGEIFS(Observed!S$2:S$10000,Observed!$A$2:$A$10000,$A1062,Observed!$C$2:$C$10000,$C1062),"")</f>
        <v/>
      </c>
      <c r="T1062" s="23" t="str">
        <f>IF(ISNUMBER(AVERAGEIFS(Observed!T$2:T$10000,Observed!$A$2:$A$10000,$A1062,Observed!$C$2:$C$10000,$C1062)),AVERAGEIFS(Observed!T$2:T$10000,Observed!$A$2:$A$10000,$A1062,Observed!$C$2:$C$10000,$C1062),"")</f>
        <v/>
      </c>
      <c r="U1062" s="23" t="str">
        <f>IF(ISNUMBER(AVERAGEIFS(Observed!U$2:U$10000,Observed!$A$2:$A$10000,$A1062,Observed!$C$2:$C$10000,$C1062)),AVERAGEIFS(Observed!U$2:U$10000,Observed!$A$2:$A$10000,$A1062,Observed!$C$2:$C$10000,$C1062),"")</f>
        <v/>
      </c>
      <c r="V1062" s="23" t="str">
        <f>IF(ISNUMBER(AVERAGEIFS(Observed!V$2:V$10000,Observed!$A$2:$A$10000,$A1062,Observed!$C$2:$C$10000,$C1062)),AVERAGEIFS(Observed!V$2:V$10000,Observed!$A$2:$A$10000,$A1062,Observed!$C$2:$C$10000,$C1062),"")</f>
        <v/>
      </c>
      <c r="W1062" s="23" t="str">
        <f>IF(ISNUMBER(AVERAGEIFS(Observed!W$2:W$10000,Observed!$A$2:$A$10000,$A1062,Observed!$C$2:$C$10000,$C1062)),AVERAGEIFS(Observed!W$2:W$10000,Observed!$A$2:$A$10000,$A1062,Observed!$C$2:$C$10000,$C1062),"")</f>
        <v/>
      </c>
      <c r="X1062" s="23" t="str">
        <f>IF(ISNUMBER(AVERAGEIFS(Observed!X$2:X$10000,Observed!$A$2:$A$10000,$A1062,Observed!$C$2:$C$10000,$C1062)),AVERAGEIFS(Observed!X$2:X$10000,Observed!$A$2:$A$10000,$A1062,Observed!$C$2:$C$10000,$C1062),"")</f>
        <v/>
      </c>
      <c r="Y1062" s="23" t="str">
        <f>IF(ISNUMBER(AVERAGEIFS(Observed!Y$2:Y$10000,Observed!$A$2:$A$10000,$A1062,Observed!$C$2:$C$10000,$C1062)),AVERAGEIFS(Observed!Y$2:Y$10000,Observed!$A$2:$A$10000,$A1062,Observed!$C$2:$C$10000,$C1062),"")</f>
        <v/>
      </c>
      <c r="Z1062" s="23" t="str">
        <f>IF(ISNUMBER(AVERAGEIFS(Observed!Z$2:Z$10000,Observed!$A$2:$A$10000,$A1062,Observed!$C$2:$C$10000,$C1062)),AVERAGEIFS(Observed!Z$2:Z$10000,Observed!$A$2:$A$10000,$A1062,Observed!$C$2:$C$10000,$C1062),"")</f>
        <v/>
      </c>
      <c r="AA1062" s="23" t="str">
        <f>IF(ISNUMBER(AVERAGEIFS(Observed!AA$2:AA$10000,Observed!$A$2:$A$10000,$A1062,Observed!$C$2:$C$10000,$C1062)),AVERAGEIFS(Observed!AA$2:AA$10000,Observed!$A$2:$A$10000,$A1062,Observed!$C$2:$C$10000,$C1062),"")</f>
        <v/>
      </c>
      <c r="AB1062" s="23" t="str">
        <f>IF(ISNUMBER(AVERAGEIFS(Observed!AB$2:AB$10000,Observed!$A$2:$A$10000,$A1062,Observed!$C$2:$C$10000,$C1062)),AVERAGEIFS(Observed!AB$2:AB$10000,Observed!$A$2:$A$10000,$A1062,Observed!$C$2:$C$10000,$C1062),"")</f>
        <v/>
      </c>
      <c r="AC1062" s="23" t="str">
        <f>IF(ISNUMBER(AVERAGEIFS(Observed!AC$2:AC$10000,Observed!$A$2:$A$10000,$A1062,Observed!$C$2:$C$10000,$C1062)),AVERAGEIFS(Observed!AC$2:AC$10000,Observed!$A$2:$A$10000,$A1062,Observed!$C$2:$C$10000,$C1062),"")</f>
        <v/>
      </c>
      <c r="AD1062" s="23" t="str">
        <f>IF(ISNUMBER(AVERAGEIFS(Observed!AD$2:AD$10000,Observed!$A$2:$A$10000,$A1062,Observed!$C$2:$C$10000,$C1062)),AVERAGEIFS(Observed!AD$2:AD$10000,Observed!$A$2:$A$10000,$A1062,Observed!$C$2:$C$10000,$C1062),"")</f>
        <v/>
      </c>
      <c r="AE1062" s="24" t="str">
        <f>IF(ISNUMBER(AVERAGEIFS(Observed!AE$2:AE$10000,Observed!$A$2:$A$10000,$A1062,Observed!$C$2:$C$10000,$C1062)),AVERAGEIFS(Observed!AE$2:AE$10000,Observed!$A$2:$A$10000,$A1062,Observed!$C$2:$C$10000,$C1062),"")</f>
        <v/>
      </c>
      <c r="AF1062" s="24" t="str">
        <f>IF(ISNUMBER(AVERAGEIFS(Observed!AF$2:AF$10000,Observed!$A$2:$A$10000,$A1062,Observed!$C$2:$C$10000,$C1062)),AVERAGEIFS(Observed!AF$2:AF$10000,Observed!$A$2:$A$10000,$A1062,Observed!$C$2:$C$10000,$C1062),"")</f>
        <v/>
      </c>
      <c r="AG1062" s="23" t="str">
        <f>IF(ISNUMBER(AVERAGEIFS(Observed!AG$2:AG$10000,Observed!$A$2:$A$10000,$A1062,Observed!$C$2:$C$10000,$C1062)),AVERAGEIFS(Observed!AG$2:AG$10000,Observed!$A$2:$A$10000,$A1062,Observed!$C$2:$C$10000,$C1062),"")</f>
        <v/>
      </c>
      <c r="AH1062" s="23" t="str">
        <f>IF(ISNUMBER(AVERAGEIFS(Observed!AH$2:AH$10000,Observed!$A$2:$A$10000,$A1062,Observed!$C$2:$C$10000,$C1062)),AVERAGEIFS(Observed!AH$2:AH$10000,Observed!$A$2:$A$10000,$A1062,Observed!$C$2:$C$10000,$C1062),"")</f>
        <v/>
      </c>
      <c r="AI1062" s="22" t="str">
        <f>IF(ISNUMBER(AVERAGEIFS(Observed!AI$2:AI$10000,Observed!$A$2:$A$10000,$A1062,Observed!$C$2:$C$10000,$C1062)),AVERAGEIFS(Observed!AI$2:AI$10000,Observed!$A$2:$A$10000,$A1062,Observed!$C$2:$C$10000,$C1062),"")</f>
        <v/>
      </c>
      <c r="AJ1062" s="23">
        <f>IF(ISNUMBER(AVERAGEIFS(Observed!AJ$2:AJ$10000,Observed!$A$2:$A$10000,$A1062,Observed!$C$2:$C$10000,$C1062)),AVERAGEIFS(Observed!AJ$2:AJ$10000,Observed!$A$2:$A$10000,$A1062,Observed!$C$2:$C$10000,$C1062),"")</f>
        <v>23.919999999999998</v>
      </c>
      <c r="AK1062" s="23" t="str">
        <f>IF(ISNUMBER(AVERAGEIFS(Observed!AK$2:AK$10000,Observed!$A$2:$A$10000,$A1062,Observed!$C$2:$C$10000,$C1062)),AVERAGEIFS(Observed!AK$2:AK$10000,Observed!$A$2:$A$10000,$A1062,Observed!$C$2:$C$10000,$C1062),"")</f>
        <v/>
      </c>
      <c r="AL1062" s="23" t="str">
        <f>IF(ISNUMBER(AVERAGEIFS(Observed!AL$2:AL$10000,Observed!$A$2:$A$10000,$A1062,Observed!$C$2:$C$10000,$C1062)),AVERAGEIFS(Observed!AL$2:AL$10000,Observed!$A$2:$A$10000,$A1062,Observed!$C$2:$C$10000,$C1062),"")</f>
        <v/>
      </c>
      <c r="AM1062" s="23" t="str">
        <f>IF(ISNUMBER(AVERAGEIFS(Observed!AM$2:AM$10000,Observed!$A$2:$A$10000,$A1062,Observed!$C$2:$C$10000,$C1062)),AVERAGEIFS(Observed!AM$2:AM$10000,Observed!$A$2:$A$10000,$A1062,Observed!$C$2:$C$10000,$C1062),"")</f>
        <v/>
      </c>
      <c r="AN1062" s="23" t="str">
        <f>IF(ISNUMBER(AVERAGEIFS(Observed!AN$2:AN$10000,Observed!$A$2:$A$10000,$A1062,Observed!$C$2:$C$10000,$C1062)),AVERAGEIFS(Observed!AN$2:AN$10000,Observed!$A$2:$A$10000,$A1062,Observed!$C$2:$C$10000,$C1062),"")</f>
        <v/>
      </c>
      <c r="AO1062" s="2">
        <f>COUNTIFS(Observed!$A$2:$A$10000,$A1062,Observed!$C$2:$C$10000,$C1062)</f>
        <v>5</v>
      </c>
      <c r="AP1062" s="2">
        <f t="shared" si="20"/>
        <v>1</v>
      </c>
    </row>
    <row r="1063" spans="1:42" x14ac:dyDescent="0.25">
      <c r="A1063" t="s">
        <v>97</v>
      </c>
      <c r="B1063" t="s">
        <v>30</v>
      </c>
      <c r="C1063" s="20">
        <v>40728</v>
      </c>
      <c r="D1063">
        <v>1</v>
      </c>
      <c r="F1063" t="s">
        <v>111</v>
      </c>
      <c r="G1063" s="25" t="s">
        <v>76</v>
      </c>
      <c r="J1063" s="2"/>
      <c r="K1063" s="22" t="str">
        <f>IF(ISNUMBER(AVERAGEIFS(Observed!K$2:K$10000,Observed!$A$2:$A$10000,$A1063,Observed!$C$2:$C$10000,$C1063)),AVERAGEIFS(Observed!K$2:K$10000,Observed!$A$2:$A$10000,$A1063,Observed!$C$2:$C$10000,$C1063),"")</f>
        <v/>
      </c>
      <c r="L1063" s="23" t="str">
        <f>IF(ISNUMBER(AVERAGEIFS(Observed!L$2:L$10000,Observed!$A$2:$A$10000,$A1063,Observed!$C$2:$C$10000,$C1063)),AVERAGEIFS(Observed!L$2:L$10000,Observed!$A$2:$A$10000,$A1063,Observed!$C$2:$C$10000,$C1063),"")</f>
        <v/>
      </c>
      <c r="M1063" s="23" t="str">
        <f>IF(ISNUMBER(AVERAGEIFS(Observed!M$2:M$10000,Observed!$A$2:$A$10000,$A1063,Observed!$C$2:$C$10000,$C1063)),AVERAGEIFS(Observed!M$2:M$10000,Observed!$A$2:$A$10000,$A1063,Observed!$C$2:$C$10000,$C1063),"")</f>
        <v/>
      </c>
      <c r="N1063" s="23" t="str">
        <f>IF(ISNUMBER(AVERAGEIFS(Observed!N$2:N$10000,Observed!$A$2:$A$10000,$A1063,Observed!$C$2:$C$10000,$C1063)),AVERAGEIFS(Observed!N$2:N$10000,Observed!$A$2:$A$10000,$A1063,Observed!$C$2:$C$10000,$C1063),"")</f>
        <v/>
      </c>
      <c r="O1063" s="23" t="str">
        <f>IF(ISNUMBER(AVERAGEIFS(Observed!O$2:O$10000,Observed!$A$2:$A$10000,$A1063,Observed!$C$2:$C$10000,$C1063)),AVERAGEIFS(Observed!O$2:O$10000,Observed!$A$2:$A$10000,$A1063,Observed!$C$2:$C$10000,$C1063),"")</f>
        <v/>
      </c>
      <c r="P1063" s="24" t="str">
        <f>IF(ISNUMBER(AVERAGEIFS(Observed!P$2:P$10000,Observed!$A$2:$A$10000,$A1063,Observed!$C$2:$C$10000,$C1063)),AVERAGEIFS(Observed!P$2:P$10000,Observed!$A$2:$A$10000,$A1063,Observed!$C$2:$C$10000,$C1063),"")</f>
        <v/>
      </c>
      <c r="Q1063" s="24" t="str">
        <f>IF(ISNUMBER(AVERAGEIFS(Observed!Q$2:Q$10000,Observed!$A$2:$A$10000,$A1063,Observed!$C$2:$C$10000,$C1063)),AVERAGEIFS(Observed!Q$2:Q$10000,Observed!$A$2:$A$10000,$A1063,Observed!$C$2:$C$10000,$C1063),"")</f>
        <v/>
      </c>
      <c r="R1063" s="24" t="str">
        <f>IF(ISNUMBER(AVERAGEIFS(Observed!R$2:R$10000,Observed!$A$2:$A$10000,$A1063,Observed!$C$2:$C$10000,$C1063)),AVERAGEIFS(Observed!R$2:R$10000,Observed!$A$2:$A$10000,$A1063,Observed!$C$2:$C$10000,$C1063),"")</f>
        <v/>
      </c>
      <c r="S1063" s="22" t="str">
        <f>IF(ISNUMBER(AVERAGEIFS(Observed!S$2:S$10000,Observed!$A$2:$A$10000,$A1063,Observed!$C$2:$C$10000,$C1063)),AVERAGEIFS(Observed!S$2:S$10000,Observed!$A$2:$A$10000,$A1063,Observed!$C$2:$C$10000,$C1063),"")</f>
        <v/>
      </c>
      <c r="T1063" s="23" t="str">
        <f>IF(ISNUMBER(AVERAGEIFS(Observed!T$2:T$10000,Observed!$A$2:$A$10000,$A1063,Observed!$C$2:$C$10000,$C1063)),AVERAGEIFS(Observed!T$2:T$10000,Observed!$A$2:$A$10000,$A1063,Observed!$C$2:$C$10000,$C1063),"")</f>
        <v/>
      </c>
      <c r="U1063" s="23" t="str">
        <f>IF(ISNUMBER(AVERAGEIFS(Observed!U$2:U$10000,Observed!$A$2:$A$10000,$A1063,Observed!$C$2:$C$10000,$C1063)),AVERAGEIFS(Observed!U$2:U$10000,Observed!$A$2:$A$10000,$A1063,Observed!$C$2:$C$10000,$C1063),"")</f>
        <v/>
      </c>
      <c r="V1063" s="23" t="str">
        <f>IF(ISNUMBER(AVERAGEIFS(Observed!V$2:V$10000,Observed!$A$2:$A$10000,$A1063,Observed!$C$2:$C$10000,$C1063)),AVERAGEIFS(Observed!V$2:V$10000,Observed!$A$2:$A$10000,$A1063,Observed!$C$2:$C$10000,$C1063),"")</f>
        <v/>
      </c>
      <c r="W1063" s="23" t="str">
        <f>IF(ISNUMBER(AVERAGEIFS(Observed!W$2:W$10000,Observed!$A$2:$A$10000,$A1063,Observed!$C$2:$C$10000,$C1063)),AVERAGEIFS(Observed!W$2:W$10000,Observed!$A$2:$A$10000,$A1063,Observed!$C$2:$C$10000,$C1063),"")</f>
        <v/>
      </c>
      <c r="X1063" s="23" t="str">
        <f>IF(ISNUMBER(AVERAGEIFS(Observed!X$2:X$10000,Observed!$A$2:$A$10000,$A1063,Observed!$C$2:$C$10000,$C1063)),AVERAGEIFS(Observed!X$2:X$10000,Observed!$A$2:$A$10000,$A1063,Observed!$C$2:$C$10000,$C1063),"")</f>
        <v/>
      </c>
      <c r="Y1063" s="23" t="str">
        <f>IF(ISNUMBER(AVERAGEIFS(Observed!Y$2:Y$10000,Observed!$A$2:$A$10000,$A1063,Observed!$C$2:$C$10000,$C1063)),AVERAGEIFS(Observed!Y$2:Y$10000,Observed!$A$2:$A$10000,$A1063,Observed!$C$2:$C$10000,$C1063),"")</f>
        <v/>
      </c>
      <c r="Z1063" s="23" t="str">
        <f>IF(ISNUMBER(AVERAGEIFS(Observed!Z$2:Z$10000,Observed!$A$2:$A$10000,$A1063,Observed!$C$2:$C$10000,$C1063)),AVERAGEIFS(Observed!Z$2:Z$10000,Observed!$A$2:$A$10000,$A1063,Observed!$C$2:$C$10000,$C1063),"")</f>
        <v/>
      </c>
      <c r="AA1063" s="23" t="str">
        <f>IF(ISNUMBER(AVERAGEIFS(Observed!AA$2:AA$10000,Observed!$A$2:$A$10000,$A1063,Observed!$C$2:$C$10000,$C1063)),AVERAGEIFS(Observed!AA$2:AA$10000,Observed!$A$2:$A$10000,$A1063,Observed!$C$2:$C$10000,$C1063),"")</f>
        <v/>
      </c>
      <c r="AB1063" s="23" t="str">
        <f>IF(ISNUMBER(AVERAGEIFS(Observed!AB$2:AB$10000,Observed!$A$2:$A$10000,$A1063,Observed!$C$2:$C$10000,$C1063)),AVERAGEIFS(Observed!AB$2:AB$10000,Observed!$A$2:$A$10000,$A1063,Observed!$C$2:$C$10000,$C1063),"")</f>
        <v/>
      </c>
      <c r="AC1063" s="23" t="str">
        <f>IF(ISNUMBER(AVERAGEIFS(Observed!AC$2:AC$10000,Observed!$A$2:$A$10000,$A1063,Observed!$C$2:$C$10000,$C1063)),AVERAGEIFS(Observed!AC$2:AC$10000,Observed!$A$2:$A$10000,$A1063,Observed!$C$2:$C$10000,$C1063),"")</f>
        <v/>
      </c>
      <c r="AD1063" s="23" t="str">
        <f>IF(ISNUMBER(AVERAGEIFS(Observed!AD$2:AD$10000,Observed!$A$2:$A$10000,$A1063,Observed!$C$2:$C$10000,$C1063)),AVERAGEIFS(Observed!AD$2:AD$10000,Observed!$A$2:$A$10000,$A1063,Observed!$C$2:$C$10000,$C1063),"")</f>
        <v/>
      </c>
      <c r="AE1063" s="24" t="str">
        <f>IF(ISNUMBER(AVERAGEIFS(Observed!AE$2:AE$10000,Observed!$A$2:$A$10000,$A1063,Observed!$C$2:$C$10000,$C1063)),AVERAGEIFS(Observed!AE$2:AE$10000,Observed!$A$2:$A$10000,$A1063,Observed!$C$2:$C$10000,$C1063),"")</f>
        <v/>
      </c>
      <c r="AF1063" s="24" t="str">
        <f>IF(ISNUMBER(AVERAGEIFS(Observed!AF$2:AF$10000,Observed!$A$2:$A$10000,$A1063,Observed!$C$2:$C$10000,$C1063)),AVERAGEIFS(Observed!AF$2:AF$10000,Observed!$A$2:$A$10000,$A1063,Observed!$C$2:$C$10000,$C1063),"")</f>
        <v/>
      </c>
      <c r="AG1063" s="23" t="str">
        <f>IF(ISNUMBER(AVERAGEIFS(Observed!AG$2:AG$10000,Observed!$A$2:$A$10000,$A1063,Observed!$C$2:$C$10000,$C1063)),AVERAGEIFS(Observed!AG$2:AG$10000,Observed!$A$2:$A$10000,$A1063,Observed!$C$2:$C$10000,$C1063),"")</f>
        <v/>
      </c>
      <c r="AH1063" s="23" t="str">
        <f>IF(ISNUMBER(AVERAGEIFS(Observed!AH$2:AH$10000,Observed!$A$2:$A$10000,$A1063,Observed!$C$2:$C$10000,$C1063)),AVERAGEIFS(Observed!AH$2:AH$10000,Observed!$A$2:$A$10000,$A1063,Observed!$C$2:$C$10000,$C1063),"")</f>
        <v/>
      </c>
      <c r="AI1063" s="22" t="str">
        <f>IF(ISNUMBER(AVERAGEIFS(Observed!AI$2:AI$10000,Observed!$A$2:$A$10000,$A1063,Observed!$C$2:$C$10000,$C1063)),AVERAGEIFS(Observed!AI$2:AI$10000,Observed!$A$2:$A$10000,$A1063,Observed!$C$2:$C$10000,$C1063),"")</f>
        <v/>
      </c>
      <c r="AJ1063" s="23">
        <f>IF(ISNUMBER(AVERAGEIFS(Observed!AJ$2:AJ$10000,Observed!$A$2:$A$10000,$A1063,Observed!$C$2:$C$10000,$C1063)),AVERAGEIFS(Observed!AJ$2:AJ$10000,Observed!$A$2:$A$10000,$A1063,Observed!$C$2:$C$10000,$C1063),"")</f>
        <v>24.619999999999997</v>
      </c>
      <c r="AK1063" s="23" t="str">
        <f>IF(ISNUMBER(AVERAGEIFS(Observed!AK$2:AK$10000,Observed!$A$2:$A$10000,$A1063,Observed!$C$2:$C$10000,$C1063)),AVERAGEIFS(Observed!AK$2:AK$10000,Observed!$A$2:$A$10000,$A1063,Observed!$C$2:$C$10000,$C1063),"")</f>
        <v/>
      </c>
      <c r="AL1063" s="23" t="str">
        <f>IF(ISNUMBER(AVERAGEIFS(Observed!AL$2:AL$10000,Observed!$A$2:$A$10000,$A1063,Observed!$C$2:$C$10000,$C1063)),AVERAGEIFS(Observed!AL$2:AL$10000,Observed!$A$2:$A$10000,$A1063,Observed!$C$2:$C$10000,$C1063),"")</f>
        <v/>
      </c>
      <c r="AM1063" s="23" t="str">
        <f>IF(ISNUMBER(AVERAGEIFS(Observed!AM$2:AM$10000,Observed!$A$2:$A$10000,$A1063,Observed!$C$2:$C$10000,$C1063)),AVERAGEIFS(Observed!AM$2:AM$10000,Observed!$A$2:$A$10000,$A1063,Observed!$C$2:$C$10000,$C1063),"")</f>
        <v/>
      </c>
      <c r="AN1063" s="23" t="str">
        <f>IF(ISNUMBER(AVERAGEIFS(Observed!AN$2:AN$10000,Observed!$A$2:$A$10000,$A1063,Observed!$C$2:$C$10000,$C1063)),AVERAGEIFS(Observed!AN$2:AN$10000,Observed!$A$2:$A$10000,$A1063,Observed!$C$2:$C$10000,$C1063),"")</f>
        <v/>
      </c>
      <c r="AO1063" s="2">
        <f>COUNTIFS(Observed!$A$2:$A$10000,$A1063,Observed!$C$2:$C$10000,$C1063)</f>
        <v>5</v>
      </c>
      <c r="AP1063" s="2">
        <f t="shared" si="20"/>
        <v>1</v>
      </c>
    </row>
    <row r="1064" spans="1:42" x14ac:dyDescent="0.25">
      <c r="A1064" t="s">
        <v>97</v>
      </c>
      <c r="B1064" t="s">
        <v>30</v>
      </c>
      <c r="C1064" s="20">
        <v>40742</v>
      </c>
      <c r="D1064">
        <v>1</v>
      </c>
      <c r="F1064" t="s">
        <v>111</v>
      </c>
      <c r="G1064" s="25" t="s">
        <v>76</v>
      </c>
      <c r="J1064" s="2"/>
      <c r="K1064" s="22" t="str">
        <f>IF(ISNUMBER(AVERAGEIFS(Observed!K$2:K$10000,Observed!$A$2:$A$10000,$A1064,Observed!$C$2:$C$10000,$C1064)),AVERAGEIFS(Observed!K$2:K$10000,Observed!$A$2:$A$10000,$A1064,Observed!$C$2:$C$10000,$C1064),"")</f>
        <v/>
      </c>
      <c r="L1064" s="23" t="str">
        <f>IF(ISNUMBER(AVERAGEIFS(Observed!L$2:L$10000,Observed!$A$2:$A$10000,$A1064,Observed!$C$2:$C$10000,$C1064)),AVERAGEIFS(Observed!L$2:L$10000,Observed!$A$2:$A$10000,$A1064,Observed!$C$2:$C$10000,$C1064),"")</f>
        <v/>
      </c>
      <c r="M1064" s="23" t="str">
        <f>IF(ISNUMBER(AVERAGEIFS(Observed!M$2:M$10000,Observed!$A$2:$A$10000,$A1064,Observed!$C$2:$C$10000,$C1064)),AVERAGEIFS(Observed!M$2:M$10000,Observed!$A$2:$A$10000,$A1064,Observed!$C$2:$C$10000,$C1064),"")</f>
        <v/>
      </c>
      <c r="N1064" s="23" t="str">
        <f>IF(ISNUMBER(AVERAGEIFS(Observed!N$2:N$10000,Observed!$A$2:$A$10000,$A1064,Observed!$C$2:$C$10000,$C1064)),AVERAGEIFS(Observed!N$2:N$10000,Observed!$A$2:$A$10000,$A1064,Observed!$C$2:$C$10000,$C1064),"")</f>
        <v/>
      </c>
      <c r="O1064" s="23" t="str">
        <f>IF(ISNUMBER(AVERAGEIFS(Observed!O$2:O$10000,Observed!$A$2:$A$10000,$A1064,Observed!$C$2:$C$10000,$C1064)),AVERAGEIFS(Observed!O$2:O$10000,Observed!$A$2:$A$10000,$A1064,Observed!$C$2:$C$10000,$C1064),"")</f>
        <v/>
      </c>
      <c r="P1064" s="24" t="str">
        <f>IF(ISNUMBER(AVERAGEIFS(Observed!P$2:P$10000,Observed!$A$2:$A$10000,$A1064,Observed!$C$2:$C$10000,$C1064)),AVERAGEIFS(Observed!P$2:P$10000,Observed!$A$2:$A$10000,$A1064,Observed!$C$2:$C$10000,$C1064),"")</f>
        <v/>
      </c>
      <c r="Q1064" s="24" t="str">
        <f>IF(ISNUMBER(AVERAGEIFS(Observed!Q$2:Q$10000,Observed!$A$2:$A$10000,$A1064,Observed!$C$2:$C$10000,$C1064)),AVERAGEIFS(Observed!Q$2:Q$10000,Observed!$A$2:$A$10000,$A1064,Observed!$C$2:$C$10000,$C1064),"")</f>
        <v/>
      </c>
      <c r="R1064" s="24" t="str">
        <f>IF(ISNUMBER(AVERAGEIFS(Observed!R$2:R$10000,Observed!$A$2:$A$10000,$A1064,Observed!$C$2:$C$10000,$C1064)),AVERAGEIFS(Observed!R$2:R$10000,Observed!$A$2:$A$10000,$A1064,Observed!$C$2:$C$10000,$C1064),"")</f>
        <v/>
      </c>
      <c r="S1064" s="22" t="str">
        <f>IF(ISNUMBER(AVERAGEIFS(Observed!S$2:S$10000,Observed!$A$2:$A$10000,$A1064,Observed!$C$2:$C$10000,$C1064)),AVERAGEIFS(Observed!S$2:S$10000,Observed!$A$2:$A$10000,$A1064,Observed!$C$2:$C$10000,$C1064),"")</f>
        <v/>
      </c>
      <c r="T1064" s="23" t="str">
        <f>IF(ISNUMBER(AVERAGEIFS(Observed!T$2:T$10000,Observed!$A$2:$A$10000,$A1064,Observed!$C$2:$C$10000,$C1064)),AVERAGEIFS(Observed!T$2:T$10000,Observed!$A$2:$A$10000,$A1064,Observed!$C$2:$C$10000,$C1064),"")</f>
        <v/>
      </c>
      <c r="U1064" s="23" t="str">
        <f>IF(ISNUMBER(AVERAGEIFS(Observed!U$2:U$10000,Observed!$A$2:$A$10000,$A1064,Observed!$C$2:$C$10000,$C1064)),AVERAGEIFS(Observed!U$2:U$10000,Observed!$A$2:$A$10000,$A1064,Observed!$C$2:$C$10000,$C1064),"")</f>
        <v/>
      </c>
      <c r="V1064" s="23" t="str">
        <f>IF(ISNUMBER(AVERAGEIFS(Observed!V$2:V$10000,Observed!$A$2:$A$10000,$A1064,Observed!$C$2:$C$10000,$C1064)),AVERAGEIFS(Observed!V$2:V$10000,Observed!$A$2:$A$10000,$A1064,Observed!$C$2:$C$10000,$C1064),"")</f>
        <v/>
      </c>
      <c r="W1064" s="23" t="str">
        <f>IF(ISNUMBER(AVERAGEIFS(Observed!W$2:W$10000,Observed!$A$2:$A$10000,$A1064,Observed!$C$2:$C$10000,$C1064)),AVERAGEIFS(Observed!W$2:W$10000,Observed!$A$2:$A$10000,$A1064,Observed!$C$2:$C$10000,$C1064),"")</f>
        <v/>
      </c>
      <c r="X1064" s="23" t="str">
        <f>IF(ISNUMBER(AVERAGEIFS(Observed!X$2:X$10000,Observed!$A$2:$A$10000,$A1064,Observed!$C$2:$C$10000,$C1064)),AVERAGEIFS(Observed!X$2:X$10000,Observed!$A$2:$A$10000,$A1064,Observed!$C$2:$C$10000,$C1064),"")</f>
        <v/>
      </c>
      <c r="Y1064" s="23" t="str">
        <f>IF(ISNUMBER(AVERAGEIFS(Observed!Y$2:Y$10000,Observed!$A$2:$A$10000,$A1064,Observed!$C$2:$C$10000,$C1064)),AVERAGEIFS(Observed!Y$2:Y$10000,Observed!$A$2:$A$10000,$A1064,Observed!$C$2:$C$10000,$C1064),"")</f>
        <v/>
      </c>
      <c r="Z1064" s="23" t="str">
        <f>IF(ISNUMBER(AVERAGEIFS(Observed!Z$2:Z$10000,Observed!$A$2:$A$10000,$A1064,Observed!$C$2:$C$10000,$C1064)),AVERAGEIFS(Observed!Z$2:Z$10000,Observed!$A$2:$A$10000,$A1064,Observed!$C$2:$C$10000,$C1064),"")</f>
        <v/>
      </c>
      <c r="AA1064" s="23" t="str">
        <f>IF(ISNUMBER(AVERAGEIFS(Observed!AA$2:AA$10000,Observed!$A$2:$A$10000,$A1064,Observed!$C$2:$C$10000,$C1064)),AVERAGEIFS(Observed!AA$2:AA$10000,Observed!$A$2:$A$10000,$A1064,Observed!$C$2:$C$10000,$C1064),"")</f>
        <v/>
      </c>
      <c r="AB1064" s="23" t="str">
        <f>IF(ISNUMBER(AVERAGEIFS(Observed!AB$2:AB$10000,Observed!$A$2:$A$10000,$A1064,Observed!$C$2:$C$10000,$C1064)),AVERAGEIFS(Observed!AB$2:AB$10000,Observed!$A$2:$A$10000,$A1064,Observed!$C$2:$C$10000,$C1064),"")</f>
        <v/>
      </c>
      <c r="AC1064" s="23" t="str">
        <f>IF(ISNUMBER(AVERAGEIFS(Observed!AC$2:AC$10000,Observed!$A$2:$A$10000,$A1064,Observed!$C$2:$C$10000,$C1064)),AVERAGEIFS(Observed!AC$2:AC$10000,Observed!$A$2:$A$10000,$A1064,Observed!$C$2:$C$10000,$C1064),"")</f>
        <v/>
      </c>
      <c r="AD1064" s="23" t="str">
        <f>IF(ISNUMBER(AVERAGEIFS(Observed!AD$2:AD$10000,Observed!$A$2:$A$10000,$A1064,Observed!$C$2:$C$10000,$C1064)),AVERAGEIFS(Observed!AD$2:AD$10000,Observed!$A$2:$A$10000,$A1064,Observed!$C$2:$C$10000,$C1064),"")</f>
        <v/>
      </c>
      <c r="AE1064" s="24" t="str">
        <f>IF(ISNUMBER(AVERAGEIFS(Observed!AE$2:AE$10000,Observed!$A$2:$A$10000,$A1064,Observed!$C$2:$C$10000,$C1064)),AVERAGEIFS(Observed!AE$2:AE$10000,Observed!$A$2:$A$10000,$A1064,Observed!$C$2:$C$10000,$C1064),"")</f>
        <v/>
      </c>
      <c r="AF1064" s="24" t="str">
        <f>IF(ISNUMBER(AVERAGEIFS(Observed!AF$2:AF$10000,Observed!$A$2:$A$10000,$A1064,Observed!$C$2:$C$10000,$C1064)),AVERAGEIFS(Observed!AF$2:AF$10000,Observed!$A$2:$A$10000,$A1064,Observed!$C$2:$C$10000,$C1064),"")</f>
        <v/>
      </c>
      <c r="AG1064" s="23" t="str">
        <f>IF(ISNUMBER(AVERAGEIFS(Observed!AG$2:AG$10000,Observed!$A$2:$A$10000,$A1064,Observed!$C$2:$C$10000,$C1064)),AVERAGEIFS(Observed!AG$2:AG$10000,Observed!$A$2:$A$10000,$A1064,Observed!$C$2:$C$10000,$C1064),"")</f>
        <v/>
      </c>
      <c r="AH1064" s="23" t="str">
        <f>IF(ISNUMBER(AVERAGEIFS(Observed!AH$2:AH$10000,Observed!$A$2:$A$10000,$A1064,Observed!$C$2:$C$10000,$C1064)),AVERAGEIFS(Observed!AH$2:AH$10000,Observed!$A$2:$A$10000,$A1064,Observed!$C$2:$C$10000,$C1064),"")</f>
        <v/>
      </c>
      <c r="AI1064" s="22" t="str">
        <f>IF(ISNUMBER(AVERAGEIFS(Observed!AI$2:AI$10000,Observed!$A$2:$A$10000,$A1064,Observed!$C$2:$C$10000,$C1064)),AVERAGEIFS(Observed!AI$2:AI$10000,Observed!$A$2:$A$10000,$A1064,Observed!$C$2:$C$10000,$C1064),"")</f>
        <v/>
      </c>
      <c r="AJ1064" s="23">
        <f>IF(ISNUMBER(AVERAGEIFS(Observed!AJ$2:AJ$10000,Observed!$A$2:$A$10000,$A1064,Observed!$C$2:$C$10000,$C1064)),AVERAGEIFS(Observed!AJ$2:AJ$10000,Observed!$A$2:$A$10000,$A1064,Observed!$C$2:$C$10000,$C1064),"")</f>
        <v>26.060000000000002</v>
      </c>
      <c r="AK1064" s="23" t="str">
        <f>IF(ISNUMBER(AVERAGEIFS(Observed!AK$2:AK$10000,Observed!$A$2:$A$10000,$A1064,Observed!$C$2:$C$10000,$C1064)),AVERAGEIFS(Observed!AK$2:AK$10000,Observed!$A$2:$A$10000,$A1064,Observed!$C$2:$C$10000,$C1064),"")</f>
        <v/>
      </c>
      <c r="AL1064" s="23" t="str">
        <f>IF(ISNUMBER(AVERAGEIFS(Observed!AL$2:AL$10000,Observed!$A$2:$A$10000,$A1064,Observed!$C$2:$C$10000,$C1064)),AVERAGEIFS(Observed!AL$2:AL$10000,Observed!$A$2:$A$10000,$A1064,Observed!$C$2:$C$10000,$C1064),"")</f>
        <v/>
      </c>
      <c r="AM1064" s="23" t="str">
        <f>IF(ISNUMBER(AVERAGEIFS(Observed!AM$2:AM$10000,Observed!$A$2:$A$10000,$A1064,Observed!$C$2:$C$10000,$C1064)),AVERAGEIFS(Observed!AM$2:AM$10000,Observed!$A$2:$A$10000,$A1064,Observed!$C$2:$C$10000,$C1064),"")</f>
        <v/>
      </c>
      <c r="AN1064" s="23" t="str">
        <f>IF(ISNUMBER(AVERAGEIFS(Observed!AN$2:AN$10000,Observed!$A$2:$A$10000,$A1064,Observed!$C$2:$C$10000,$C1064)),AVERAGEIFS(Observed!AN$2:AN$10000,Observed!$A$2:$A$10000,$A1064,Observed!$C$2:$C$10000,$C1064),"")</f>
        <v/>
      </c>
      <c r="AO1064" s="2">
        <f>COUNTIFS(Observed!$A$2:$A$10000,$A1064,Observed!$C$2:$C$10000,$C1064)</f>
        <v>5</v>
      </c>
      <c r="AP1064" s="2">
        <f t="shared" si="20"/>
        <v>1</v>
      </c>
    </row>
    <row r="1065" spans="1:42" x14ac:dyDescent="0.25">
      <c r="A1065" t="s">
        <v>97</v>
      </c>
      <c r="B1065" t="s">
        <v>30</v>
      </c>
      <c r="C1065" s="20">
        <v>40749</v>
      </c>
      <c r="D1065">
        <v>1</v>
      </c>
      <c r="F1065" t="s">
        <v>111</v>
      </c>
      <c r="G1065" s="25" t="s">
        <v>76</v>
      </c>
      <c r="J1065" s="2"/>
      <c r="K1065" s="22" t="str">
        <f>IF(ISNUMBER(AVERAGEIFS(Observed!K$2:K$10000,Observed!$A$2:$A$10000,$A1065,Observed!$C$2:$C$10000,$C1065)),AVERAGEIFS(Observed!K$2:K$10000,Observed!$A$2:$A$10000,$A1065,Observed!$C$2:$C$10000,$C1065),"")</f>
        <v/>
      </c>
      <c r="L1065" s="23" t="str">
        <f>IF(ISNUMBER(AVERAGEIFS(Observed!L$2:L$10000,Observed!$A$2:$A$10000,$A1065,Observed!$C$2:$C$10000,$C1065)),AVERAGEIFS(Observed!L$2:L$10000,Observed!$A$2:$A$10000,$A1065,Observed!$C$2:$C$10000,$C1065),"")</f>
        <v/>
      </c>
      <c r="M1065" s="23" t="str">
        <f>IF(ISNUMBER(AVERAGEIFS(Observed!M$2:M$10000,Observed!$A$2:$A$10000,$A1065,Observed!$C$2:$C$10000,$C1065)),AVERAGEIFS(Observed!M$2:M$10000,Observed!$A$2:$A$10000,$A1065,Observed!$C$2:$C$10000,$C1065),"")</f>
        <v/>
      </c>
      <c r="N1065" s="23" t="str">
        <f>IF(ISNUMBER(AVERAGEIFS(Observed!N$2:N$10000,Observed!$A$2:$A$10000,$A1065,Observed!$C$2:$C$10000,$C1065)),AVERAGEIFS(Observed!N$2:N$10000,Observed!$A$2:$A$10000,$A1065,Observed!$C$2:$C$10000,$C1065),"")</f>
        <v/>
      </c>
      <c r="O1065" s="23" t="str">
        <f>IF(ISNUMBER(AVERAGEIFS(Observed!O$2:O$10000,Observed!$A$2:$A$10000,$A1065,Observed!$C$2:$C$10000,$C1065)),AVERAGEIFS(Observed!O$2:O$10000,Observed!$A$2:$A$10000,$A1065,Observed!$C$2:$C$10000,$C1065),"")</f>
        <v/>
      </c>
      <c r="P1065" s="24" t="str">
        <f>IF(ISNUMBER(AVERAGEIFS(Observed!P$2:P$10000,Observed!$A$2:$A$10000,$A1065,Observed!$C$2:$C$10000,$C1065)),AVERAGEIFS(Observed!P$2:P$10000,Observed!$A$2:$A$10000,$A1065,Observed!$C$2:$C$10000,$C1065),"")</f>
        <v/>
      </c>
      <c r="Q1065" s="24" t="str">
        <f>IF(ISNUMBER(AVERAGEIFS(Observed!Q$2:Q$10000,Observed!$A$2:$A$10000,$A1065,Observed!$C$2:$C$10000,$C1065)),AVERAGEIFS(Observed!Q$2:Q$10000,Observed!$A$2:$A$10000,$A1065,Observed!$C$2:$C$10000,$C1065),"")</f>
        <v/>
      </c>
      <c r="R1065" s="24" t="str">
        <f>IF(ISNUMBER(AVERAGEIFS(Observed!R$2:R$10000,Observed!$A$2:$A$10000,$A1065,Observed!$C$2:$C$10000,$C1065)),AVERAGEIFS(Observed!R$2:R$10000,Observed!$A$2:$A$10000,$A1065,Observed!$C$2:$C$10000,$C1065),"")</f>
        <v/>
      </c>
      <c r="S1065" s="22" t="str">
        <f>IF(ISNUMBER(AVERAGEIFS(Observed!S$2:S$10000,Observed!$A$2:$A$10000,$A1065,Observed!$C$2:$C$10000,$C1065)),AVERAGEIFS(Observed!S$2:S$10000,Observed!$A$2:$A$10000,$A1065,Observed!$C$2:$C$10000,$C1065),"")</f>
        <v/>
      </c>
      <c r="T1065" s="23" t="str">
        <f>IF(ISNUMBER(AVERAGEIFS(Observed!T$2:T$10000,Observed!$A$2:$A$10000,$A1065,Observed!$C$2:$C$10000,$C1065)),AVERAGEIFS(Observed!T$2:T$10000,Observed!$A$2:$A$10000,$A1065,Observed!$C$2:$C$10000,$C1065),"")</f>
        <v/>
      </c>
      <c r="U1065" s="23" t="str">
        <f>IF(ISNUMBER(AVERAGEIFS(Observed!U$2:U$10000,Observed!$A$2:$A$10000,$A1065,Observed!$C$2:$C$10000,$C1065)),AVERAGEIFS(Observed!U$2:U$10000,Observed!$A$2:$A$10000,$A1065,Observed!$C$2:$C$10000,$C1065),"")</f>
        <v/>
      </c>
      <c r="V1065" s="23" t="str">
        <f>IF(ISNUMBER(AVERAGEIFS(Observed!V$2:V$10000,Observed!$A$2:$A$10000,$A1065,Observed!$C$2:$C$10000,$C1065)),AVERAGEIFS(Observed!V$2:V$10000,Observed!$A$2:$A$10000,$A1065,Observed!$C$2:$C$10000,$C1065),"")</f>
        <v/>
      </c>
      <c r="W1065" s="23" t="str">
        <f>IF(ISNUMBER(AVERAGEIFS(Observed!W$2:W$10000,Observed!$A$2:$A$10000,$A1065,Observed!$C$2:$C$10000,$C1065)),AVERAGEIFS(Observed!W$2:W$10000,Observed!$A$2:$A$10000,$A1065,Observed!$C$2:$C$10000,$C1065),"")</f>
        <v/>
      </c>
      <c r="X1065" s="23" t="str">
        <f>IF(ISNUMBER(AVERAGEIFS(Observed!X$2:X$10000,Observed!$A$2:$A$10000,$A1065,Observed!$C$2:$C$10000,$C1065)),AVERAGEIFS(Observed!X$2:X$10000,Observed!$A$2:$A$10000,$A1065,Observed!$C$2:$C$10000,$C1065),"")</f>
        <v/>
      </c>
      <c r="Y1065" s="23" t="str">
        <f>IF(ISNUMBER(AVERAGEIFS(Observed!Y$2:Y$10000,Observed!$A$2:$A$10000,$A1065,Observed!$C$2:$C$10000,$C1065)),AVERAGEIFS(Observed!Y$2:Y$10000,Observed!$A$2:$A$10000,$A1065,Observed!$C$2:$C$10000,$C1065),"")</f>
        <v/>
      </c>
      <c r="Z1065" s="23" t="str">
        <f>IF(ISNUMBER(AVERAGEIFS(Observed!Z$2:Z$10000,Observed!$A$2:$A$10000,$A1065,Observed!$C$2:$C$10000,$C1065)),AVERAGEIFS(Observed!Z$2:Z$10000,Observed!$A$2:$A$10000,$A1065,Observed!$C$2:$C$10000,$C1065),"")</f>
        <v/>
      </c>
      <c r="AA1065" s="23" t="str">
        <f>IF(ISNUMBER(AVERAGEIFS(Observed!AA$2:AA$10000,Observed!$A$2:$A$10000,$A1065,Observed!$C$2:$C$10000,$C1065)),AVERAGEIFS(Observed!AA$2:AA$10000,Observed!$A$2:$A$10000,$A1065,Observed!$C$2:$C$10000,$C1065),"")</f>
        <v/>
      </c>
      <c r="AB1065" s="23" t="str">
        <f>IF(ISNUMBER(AVERAGEIFS(Observed!AB$2:AB$10000,Observed!$A$2:$A$10000,$A1065,Observed!$C$2:$C$10000,$C1065)),AVERAGEIFS(Observed!AB$2:AB$10000,Observed!$A$2:$A$10000,$A1065,Observed!$C$2:$C$10000,$C1065),"")</f>
        <v/>
      </c>
      <c r="AC1065" s="23" t="str">
        <f>IF(ISNUMBER(AVERAGEIFS(Observed!AC$2:AC$10000,Observed!$A$2:$A$10000,$A1065,Observed!$C$2:$C$10000,$C1065)),AVERAGEIFS(Observed!AC$2:AC$10000,Observed!$A$2:$A$10000,$A1065,Observed!$C$2:$C$10000,$C1065),"")</f>
        <v/>
      </c>
      <c r="AD1065" s="23" t="str">
        <f>IF(ISNUMBER(AVERAGEIFS(Observed!AD$2:AD$10000,Observed!$A$2:$A$10000,$A1065,Observed!$C$2:$C$10000,$C1065)),AVERAGEIFS(Observed!AD$2:AD$10000,Observed!$A$2:$A$10000,$A1065,Observed!$C$2:$C$10000,$C1065),"")</f>
        <v/>
      </c>
      <c r="AE1065" s="24" t="str">
        <f>IF(ISNUMBER(AVERAGEIFS(Observed!AE$2:AE$10000,Observed!$A$2:$A$10000,$A1065,Observed!$C$2:$C$10000,$C1065)),AVERAGEIFS(Observed!AE$2:AE$10000,Observed!$A$2:$A$10000,$A1065,Observed!$C$2:$C$10000,$C1065),"")</f>
        <v/>
      </c>
      <c r="AF1065" s="24" t="str">
        <f>IF(ISNUMBER(AVERAGEIFS(Observed!AF$2:AF$10000,Observed!$A$2:$A$10000,$A1065,Observed!$C$2:$C$10000,$C1065)),AVERAGEIFS(Observed!AF$2:AF$10000,Observed!$A$2:$A$10000,$A1065,Observed!$C$2:$C$10000,$C1065),"")</f>
        <v/>
      </c>
      <c r="AG1065" s="23" t="str">
        <f>IF(ISNUMBER(AVERAGEIFS(Observed!AG$2:AG$10000,Observed!$A$2:$A$10000,$A1065,Observed!$C$2:$C$10000,$C1065)),AVERAGEIFS(Observed!AG$2:AG$10000,Observed!$A$2:$A$10000,$A1065,Observed!$C$2:$C$10000,$C1065),"")</f>
        <v/>
      </c>
      <c r="AH1065" s="23" t="str">
        <f>IF(ISNUMBER(AVERAGEIFS(Observed!AH$2:AH$10000,Observed!$A$2:$A$10000,$A1065,Observed!$C$2:$C$10000,$C1065)),AVERAGEIFS(Observed!AH$2:AH$10000,Observed!$A$2:$A$10000,$A1065,Observed!$C$2:$C$10000,$C1065),"")</f>
        <v/>
      </c>
      <c r="AI1065" s="22" t="str">
        <f>IF(ISNUMBER(AVERAGEIFS(Observed!AI$2:AI$10000,Observed!$A$2:$A$10000,$A1065,Observed!$C$2:$C$10000,$C1065)),AVERAGEIFS(Observed!AI$2:AI$10000,Observed!$A$2:$A$10000,$A1065,Observed!$C$2:$C$10000,$C1065),"")</f>
        <v/>
      </c>
      <c r="AJ1065" s="23">
        <f>IF(ISNUMBER(AVERAGEIFS(Observed!AJ$2:AJ$10000,Observed!$A$2:$A$10000,$A1065,Observed!$C$2:$C$10000,$C1065)),AVERAGEIFS(Observed!AJ$2:AJ$10000,Observed!$A$2:$A$10000,$A1065,Observed!$C$2:$C$10000,$C1065),"")</f>
        <v>26.96</v>
      </c>
      <c r="AK1065" s="23" t="str">
        <f>IF(ISNUMBER(AVERAGEIFS(Observed!AK$2:AK$10000,Observed!$A$2:$A$10000,$A1065,Observed!$C$2:$C$10000,$C1065)),AVERAGEIFS(Observed!AK$2:AK$10000,Observed!$A$2:$A$10000,$A1065,Observed!$C$2:$C$10000,$C1065),"")</f>
        <v/>
      </c>
      <c r="AL1065" s="23" t="str">
        <f>IF(ISNUMBER(AVERAGEIFS(Observed!AL$2:AL$10000,Observed!$A$2:$A$10000,$A1065,Observed!$C$2:$C$10000,$C1065)),AVERAGEIFS(Observed!AL$2:AL$10000,Observed!$A$2:$A$10000,$A1065,Observed!$C$2:$C$10000,$C1065),"")</f>
        <v/>
      </c>
      <c r="AM1065" s="23" t="str">
        <f>IF(ISNUMBER(AVERAGEIFS(Observed!AM$2:AM$10000,Observed!$A$2:$A$10000,$A1065,Observed!$C$2:$C$10000,$C1065)),AVERAGEIFS(Observed!AM$2:AM$10000,Observed!$A$2:$A$10000,$A1065,Observed!$C$2:$C$10000,$C1065),"")</f>
        <v/>
      </c>
      <c r="AN1065" s="23" t="str">
        <f>IF(ISNUMBER(AVERAGEIFS(Observed!AN$2:AN$10000,Observed!$A$2:$A$10000,$A1065,Observed!$C$2:$C$10000,$C1065)),AVERAGEIFS(Observed!AN$2:AN$10000,Observed!$A$2:$A$10000,$A1065,Observed!$C$2:$C$10000,$C1065),"")</f>
        <v/>
      </c>
      <c r="AO1065" s="2">
        <f>COUNTIFS(Observed!$A$2:$A$10000,$A1065,Observed!$C$2:$C$10000,$C1065)</f>
        <v>5</v>
      </c>
      <c r="AP1065" s="2">
        <f t="shared" si="20"/>
        <v>1</v>
      </c>
    </row>
    <row r="1066" spans="1:42" x14ac:dyDescent="0.25">
      <c r="A1066" t="s">
        <v>97</v>
      </c>
      <c r="B1066" t="s">
        <v>30</v>
      </c>
      <c r="C1066" s="20">
        <v>40771</v>
      </c>
      <c r="D1066">
        <v>1</v>
      </c>
      <c r="F1066" t="s">
        <v>111</v>
      </c>
      <c r="G1066" s="25" t="s">
        <v>76</v>
      </c>
      <c r="J1066" s="2"/>
      <c r="K1066" s="22" t="str">
        <f>IF(ISNUMBER(AVERAGEIFS(Observed!K$2:K$10000,Observed!$A$2:$A$10000,$A1066,Observed!$C$2:$C$10000,$C1066)),AVERAGEIFS(Observed!K$2:K$10000,Observed!$A$2:$A$10000,$A1066,Observed!$C$2:$C$10000,$C1066),"")</f>
        <v/>
      </c>
      <c r="L1066" s="23" t="str">
        <f>IF(ISNUMBER(AVERAGEIFS(Observed!L$2:L$10000,Observed!$A$2:$A$10000,$A1066,Observed!$C$2:$C$10000,$C1066)),AVERAGEIFS(Observed!L$2:L$10000,Observed!$A$2:$A$10000,$A1066,Observed!$C$2:$C$10000,$C1066),"")</f>
        <v/>
      </c>
      <c r="M1066" s="23" t="str">
        <f>IF(ISNUMBER(AVERAGEIFS(Observed!M$2:M$10000,Observed!$A$2:$A$10000,$A1066,Observed!$C$2:$C$10000,$C1066)),AVERAGEIFS(Observed!M$2:M$10000,Observed!$A$2:$A$10000,$A1066,Observed!$C$2:$C$10000,$C1066),"")</f>
        <v/>
      </c>
      <c r="N1066" s="23" t="str">
        <f>IF(ISNUMBER(AVERAGEIFS(Observed!N$2:N$10000,Observed!$A$2:$A$10000,$A1066,Observed!$C$2:$C$10000,$C1066)),AVERAGEIFS(Observed!N$2:N$10000,Observed!$A$2:$A$10000,$A1066,Observed!$C$2:$C$10000,$C1066),"")</f>
        <v/>
      </c>
      <c r="O1066" s="23" t="str">
        <f>IF(ISNUMBER(AVERAGEIFS(Observed!O$2:O$10000,Observed!$A$2:$A$10000,$A1066,Observed!$C$2:$C$10000,$C1066)),AVERAGEIFS(Observed!O$2:O$10000,Observed!$A$2:$A$10000,$A1066,Observed!$C$2:$C$10000,$C1066),"")</f>
        <v/>
      </c>
      <c r="P1066" s="24" t="str">
        <f>IF(ISNUMBER(AVERAGEIFS(Observed!P$2:P$10000,Observed!$A$2:$A$10000,$A1066,Observed!$C$2:$C$10000,$C1066)),AVERAGEIFS(Observed!P$2:P$10000,Observed!$A$2:$A$10000,$A1066,Observed!$C$2:$C$10000,$C1066),"")</f>
        <v/>
      </c>
      <c r="Q1066" s="24" t="str">
        <f>IF(ISNUMBER(AVERAGEIFS(Observed!Q$2:Q$10000,Observed!$A$2:$A$10000,$A1066,Observed!$C$2:$C$10000,$C1066)),AVERAGEIFS(Observed!Q$2:Q$10000,Observed!$A$2:$A$10000,$A1066,Observed!$C$2:$C$10000,$C1066),"")</f>
        <v/>
      </c>
      <c r="R1066" s="24" t="str">
        <f>IF(ISNUMBER(AVERAGEIFS(Observed!R$2:R$10000,Observed!$A$2:$A$10000,$A1066,Observed!$C$2:$C$10000,$C1066)),AVERAGEIFS(Observed!R$2:R$10000,Observed!$A$2:$A$10000,$A1066,Observed!$C$2:$C$10000,$C1066),"")</f>
        <v/>
      </c>
      <c r="S1066" s="22" t="str">
        <f>IF(ISNUMBER(AVERAGEIFS(Observed!S$2:S$10000,Observed!$A$2:$A$10000,$A1066,Observed!$C$2:$C$10000,$C1066)),AVERAGEIFS(Observed!S$2:S$10000,Observed!$A$2:$A$10000,$A1066,Observed!$C$2:$C$10000,$C1066),"")</f>
        <v/>
      </c>
      <c r="T1066" s="23" t="str">
        <f>IF(ISNUMBER(AVERAGEIFS(Observed!T$2:T$10000,Observed!$A$2:$A$10000,$A1066,Observed!$C$2:$C$10000,$C1066)),AVERAGEIFS(Observed!T$2:T$10000,Observed!$A$2:$A$10000,$A1066,Observed!$C$2:$C$10000,$C1066),"")</f>
        <v/>
      </c>
      <c r="U1066" s="23" t="str">
        <f>IF(ISNUMBER(AVERAGEIFS(Observed!U$2:U$10000,Observed!$A$2:$A$10000,$A1066,Observed!$C$2:$C$10000,$C1066)),AVERAGEIFS(Observed!U$2:U$10000,Observed!$A$2:$A$10000,$A1066,Observed!$C$2:$C$10000,$C1066),"")</f>
        <v/>
      </c>
      <c r="V1066" s="23" t="str">
        <f>IF(ISNUMBER(AVERAGEIFS(Observed!V$2:V$10000,Observed!$A$2:$A$10000,$A1066,Observed!$C$2:$C$10000,$C1066)),AVERAGEIFS(Observed!V$2:V$10000,Observed!$A$2:$A$10000,$A1066,Observed!$C$2:$C$10000,$C1066),"")</f>
        <v/>
      </c>
      <c r="W1066" s="23" t="str">
        <f>IF(ISNUMBER(AVERAGEIFS(Observed!W$2:W$10000,Observed!$A$2:$A$10000,$A1066,Observed!$C$2:$C$10000,$C1066)),AVERAGEIFS(Observed!W$2:W$10000,Observed!$A$2:$A$10000,$A1066,Observed!$C$2:$C$10000,$C1066),"")</f>
        <v/>
      </c>
      <c r="X1066" s="23" t="str">
        <f>IF(ISNUMBER(AVERAGEIFS(Observed!X$2:X$10000,Observed!$A$2:$A$10000,$A1066,Observed!$C$2:$C$10000,$C1066)),AVERAGEIFS(Observed!X$2:X$10000,Observed!$A$2:$A$10000,$A1066,Observed!$C$2:$C$10000,$C1066),"")</f>
        <v/>
      </c>
      <c r="Y1066" s="23" t="str">
        <f>IF(ISNUMBER(AVERAGEIFS(Observed!Y$2:Y$10000,Observed!$A$2:$A$10000,$A1066,Observed!$C$2:$C$10000,$C1066)),AVERAGEIFS(Observed!Y$2:Y$10000,Observed!$A$2:$A$10000,$A1066,Observed!$C$2:$C$10000,$C1066),"")</f>
        <v/>
      </c>
      <c r="Z1066" s="23" t="str">
        <f>IF(ISNUMBER(AVERAGEIFS(Observed!Z$2:Z$10000,Observed!$A$2:$A$10000,$A1066,Observed!$C$2:$C$10000,$C1066)),AVERAGEIFS(Observed!Z$2:Z$10000,Observed!$A$2:$A$10000,$A1066,Observed!$C$2:$C$10000,$C1066),"")</f>
        <v/>
      </c>
      <c r="AA1066" s="23" t="str">
        <f>IF(ISNUMBER(AVERAGEIFS(Observed!AA$2:AA$10000,Observed!$A$2:$A$10000,$A1066,Observed!$C$2:$C$10000,$C1066)),AVERAGEIFS(Observed!AA$2:AA$10000,Observed!$A$2:$A$10000,$A1066,Observed!$C$2:$C$10000,$C1066),"")</f>
        <v/>
      </c>
      <c r="AB1066" s="23" t="str">
        <f>IF(ISNUMBER(AVERAGEIFS(Observed!AB$2:AB$10000,Observed!$A$2:$A$10000,$A1066,Observed!$C$2:$C$10000,$C1066)),AVERAGEIFS(Observed!AB$2:AB$10000,Observed!$A$2:$A$10000,$A1066,Observed!$C$2:$C$10000,$C1066),"")</f>
        <v/>
      </c>
      <c r="AC1066" s="23" t="str">
        <f>IF(ISNUMBER(AVERAGEIFS(Observed!AC$2:AC$10000,Observed!$A$2:$A$10000,$A1066,Observed!$C$2:$C$10000,$C1066)),AVERAGEIFS(Observed!AC$2:AC$10000,Observed!$A$2:$A$10000,$A1066,Observed!$C$2:$C$10000,$C1066),"")</f>
        <v/>
      </c>
      <c r="AD1066" s="23" t="str">
        <f>IF(ISNUMBER(AVERAGEIFS(Observed!AD$2:AD$10000,Observed!$A$2:$A$10000,$A1066,Observed!$C$2:$C$10000,$C1066)),AVERAGEIFS(Observed!AD$2:AD$10000,Observed!$A$2:$A$10000,$A1066,Observed!$C$2:$C$10000,$C1066),"")</f>
        <v/>
      </c>
      <c r="AE1066" s="24" t="str">
        <f>IF(ISNUMBER(AVERAGEIFS(Observed!AE$2:AE$10000,Observed!$A$2:$A$10000,$A1066,Observed!$C$2:$C$10000,$C1066)),AVERAGEIFS(Observed!AE$2:AE$10000,Observed!$A$2:$A$10000,$A1066,Observed!$C$2:$C$10000,$C1066),"")</f>
        <v/>
      </c>
      <c r="AF1066" s="24" t="str">
        <f>IF(ISNUMBER(AVERAGEIFS(Observed!AF$2:AF$10000,Observed!$A$2:$A$10000,$A1066,Observed!$C$2:$C$10000,$C1066)),AVERAGEIFS(Observed!AF$2:AF$10000,Observed!$A$2:$A$10000,$A1066,Observed!$C$2:$C$10000,$C1066),"")</f>
        <v/>
      </c>
      <c r="AG1066" s="23" t="str">
        <f>IF(ISNUMBER(AVERAGEIFS(Observed!AG$2:AG$10000,Observed!$A$2:$A$10000,$A1066,Observed!$C$2:$C$10000,$C1066)),AVERAGEIFS(Observed!AG$2:AG$10000,Observed!$A$2:$A$10000,$A1066,Observed!$C$2:$C$10000,$C1066),"")</f>
        <v/>
      </c>
      <c r="AH1066" s="23" t="str">
        <f>IF(ISNUMBER(AVERAGEIFS(Observed!AH$2:AH$10000,Observed!$A$2:$A$10000,$A1066,Observed!$C$2:$C$10000,$C1066)),AVERAGEIFS(Observed!AH$2:AH$10000,Observed!$A$2:$A$10000,$A1066,Observed!$C$2:$C$10000,$C1066),"")</f>
        <v/>
      </c>
      <c r="AI1066" s="22" t="str">
        <f>IF(ISNUMBER(AVERAGEIFS(Observed!AI$2:AI$10000,Observed!$A$2:$A$10000,$A1066,Observed!$C$2:$C$10000,$C1066)),AVERAGEIFS(Observed!AI$2:AI$10000,Observed!$A$2:$A$10000,$A1066,Observed!$C$2:$C$10000,$C1066),"")</f>
        <v/>
      </c>
      <c r="AJ1066" s="23">
        <f>IF(ISNUMBER(AVERAGEIFS(Observed!AJ$2:AJ$10000,Observed!$A$2:$A$10000,$A1066,Observed!$C$2:$C$10000,$C1066)),AVERAGEIFS(Observed!AJ$2:AJ$10000,Observed!$A$2:$A$10000,$A1066,Observed!$C$2:$C$10000,$C1066),"")</f>
        <v>26.04</v>
      </c>
      <c r="AK1066" s="23" t="str">
        <f>IF(ISNUMBER(AVERAGEIFS(Observed!AK$2:AK$10000,Observed!$A$2:$A$10000,$A1066,Observed!$C$2:$C$10000,$C1066)),AVERAGEIFS(Observed!AK$2:AK$10000,Observed!$A$2:$A$10000,$A1066,Observed!$C$2:$C$10000,$C1066),"")</f>
        <v/>
      </c>
      <c r="AL1066" s="23" t="str">
        <f>IF(ISNUMBER(AVERAGEIFS(Observed!AL$2:AL$10000,Observed!$A$2:$A$10000,$A1066,Observed!$C$2:$C$10000,$C1066)),AVERAGEIFS(Observed!AL$2:AL$10000,Observed!$A$2:$A$10000,$A1066,Observed!$C$2:$C$10000,$C1066),"")</f>
        <v/>
      </c>
      <c r="AM1066" s="23" t="str">
        <f>IF(ISNUMBER(AVERAGEIFS(Observed!AM$2:AM$10000,Observed!$A$2:$A$10000,$A1066,Observed!$C$2:$C$10000,$C1066)),AVERAGEIFS(Observed!AM$2:AM$10000,Observed!$A$2:$A$10000,$A1066,Observed!$C$2:$C$10000,$C1066),"")</f>
        <v/>
      </c>
      <c r="AN1066" s="23" t="str">
        <f>IF(ISNUMBER(AVERAGEIFS(Observed!AN$2:AN$10000,Observed!$A$2:$A$10000,$A1066,Observed!$C$2:$C$10000,$C1066)),AVERAGEIFS(Observed!AN$2:AN$10000,Observed!$A$2:$A$10000,$A1066,Observed!$C$2:$C$10000,$C1066),"")</f>
        <v/>
      </c>
      <c r="AO1066" s="2">
        <f>COUNTIFS(Observed!$A$2:$A$10000,$A1066,Observed!$C$2:$C$10000,$C1066)</f>
        <v>5</v>
      </c>
      <c r="AP1066" s="2">
        <f t="shared" si="20"/>
        <v>1</v>
      </c>
    </row>
    <row r="1067" spans="1:42" x14ac:dyDescent="0.25">
      <c r="A1067" t="s">
        <v>97</v>
      </c>
      <c r="B1067" t="s">
        <v>30</v>
      </c>
      <c r="C1067" s="20">
        <v>40784</v>
      </c>
      <c r="D1067">
        <v>1</v>
      </c>
      <c r="F1067" t="s">
        <v>111</v>
      </c>
      <c r="G1067" s="25" t="s">
        <v>76</v>
      </c>
      <c r="J1067" s="2"/>
      <c r="K1067" s="22" t="str">
        <f>IF(ISNUMBER(AVERAGEIFS(Observed!K$2:K$10000,Observed!$A$2:$A$10000,$A1067,Observed!$C$2:$C$10000,$C1067)),AVERAGEIFS(Observed!K$2:K$10000,Observed!$A$2:$A$10000,$A1067,Observed!$C$2:$C$10000,$C1067),"")</f>
        <v/>
      </c>
      <c r="L1067" s="23" t="str">
        <f>IF(ISNUMBER(AVERAGEIFS(Observed!L$2:L$10000,Observed!$A$2:$A$10000,$A1067,Observed!$C$2:$C$10000,$C1067)),AVERAGEIFS(Observed!L$2:L$10000,Observed!$A$2:$A$10000,$A1067,Observed!$C$2:$C$10000,$C1067),"")</f>
        <v/>
      </c>
      <c r="M1067" s="23" t="str">
        <f>IF(ISNUMBER(AVERAGEIFS(Observed!M$2:M$10000,Observed!$A$2:$A$10000,$A1067,Observed!$C$2:$C$10000,$C1067)),AVERAGEIFS(Observed!M$2:M$10000,Observed!$A$2:$A$10000,$A1067,Observed!$C$2:$C$10000,$C1067),"")</f>
        <v/>
      </c>
      <c r="N1067" s="23" t="str">
        <f>IF(ISNUMBER(AVERAGEIFS(Observed!N$2:N$10000,Observed!$A$2:$A$10000,$A1067,Observed!$C$2:$C$10000,$C1067)),AVERAGEIFS(Observed!N$2:N$10000,Observed!$A$2:$A$10000,$A1067,Observed!$C$2:$C$10000,$C1067),"")</f>
        <v/>
      </c>
      <c r="O1067" s="23" t="str">
        <f>IF(ISNUMBER(AVERAGEIFS(Observed!O$2:O$10000,Observed!$A$2:$A$10000,$A1067,Observed!$C$2:$C$10000,$C1067)),AVERAGEIFS(Observed!O$2:O$10000,Observed!$A$2:$A$10000,$A1067,Observed!$C$2:$C$10000,$C1067),"")</f>
        <v/>
      </c>
      <c r="P1067" s="24" t="str">
        <f>IF(ISNUMBER(AVERAGEIFS(Observed!P$2:P$10000,Observed!$A$2:$A$10000,$A1067,Observed!$C$2:$C$10000,$C1067)),AVERAGEIFS(Observed!P$2:P$10000,Observed!$A$2:$A$10000,$A1067,Observed!$C$2:$C$10000,$C1067),"")</f>
        <v/>
      </c>
      <c r="Q1067" s="24" t="str">
        <f>IF(ISNUMBER(AVERAGEIFS(Observed!Q$2:Q$10000,Observed!$A$2:$A$10000,$A1067,Observed!$C$2:$C$10000,$C1067)),AVERAGEIFS(Observed!Q$2:Q$10000,Observed!$A$2:$A$10000,$A1067,Observed!$C$2:$C$10000,$C1067),"")</f>
        <v/>
      </c>
      <c r="R1067" s="24" t="str">
        <f>IF(ISNUMBER(AVERAGEIFS(Observed!R$2:R$10000,Observed!$A$2:$A$10000,$A1067,Observed!$C$2:$C$10000,$C1067)),AVERAGEIFS(Observed!R$2:R$10000,Observed!$A$2:$A$10000,$A1067,Observed!$C$2:$C$10000,$C1067),"")</f>
        <v/>
      </c>
      <c r="S1067" s="22" t="str">
        <f>IF(ISNUMBER(AVERAGEIFS(Observed!S$2:S$10000,Observed!$A$2:$A$10000,$A1067,Observed!$C$2:$C$10000,$C1067)),AVERAGEIFS(Observed!S$2:S$10000,Observed!$A$2:$A$10000,$A1067,Observed!$C$2:$C$10000,$C1067),"")</f>
        <v/>
      </c>
      <c r="T1067" s="23" t="str">
        <f>IF(ISNUMBER(AVERAGEIFS(Observed!T$2:T$10000,Observed!$A$2:$A$10000,$A1067,Observed!$C$2:$C$10000,$C1067)),AVERAGEIFS(Observed!T$2:T$10000,Observed!$A$2:$A$10000,$A1067,Observed!$C$2:$C$10000,$C1067),"")</f>
        <v/>
      </c>
      <c r="U1067" s="23" t="str">
        <f>IF(ISNUMBER(AVERAGEIFS(Observed!U$2:U$10000,Observed!$A$2:$A$10000,$A1067,Observed!$C$2:$C$10000,$C1067)),AVERAGEIFS(Observed!U$2:U$10000,Observed!$A$2:$A$10000,$A1067,Observed!$C$2:$C$10000,$C1067),"")</f>
        <v/>
      </c>
      <c r="V1067" s="23" t="str">
        <f>IF(ISNUMBER(AVERAGEIFS(Observed!V$2:V$10000,Observed!$A$2:$A$10000,$A1067,Observed!$C$2:$C$10000,$C1067)),AVERAGEIFS(Observed!V$2:V$10000,Observed!$A$2:$A$10000,$A1067,Observed!$C$2:$C$10000,$C1067),"")</f>
        <v/>
      </c>
      <c r="W1067" s="23" t="str">
        <f>IF(ISNUMBER(AVERAGEIFS(Observed!W$2:W$10000,Observed!$A$2:$A$10000,$A1067,Observed!$C$2:$C$10000,$C1067)),AVERAGEIFS(Observed!W$2:W$10000,Observed!$A$2:$A$10000,$A1067,Observed!$C$2:$C$10000,$C1067),"")</f>
        <v/>
      </c>
      <c r="X1067" s="23" t="str">
        <f>IF(ISNUMBER(AVERAGEIFS(Observed!X$2:X$10000,Observed!$A$2:$A$10000,$A1067,Observed!$C$2:$C$10000,$C1067)),AVERAGEIFS(Observed!X$2:X$10000,Observed!$A$2:$A$10000,$A1067,Observed!$C$2:$C$10000,$C1067),"")</f>
        <v/>
      </c>
      <c r="Y1067" s="23" t="str">
        <f>IF(ISNUMBER(AVERAGEIFS(Observed!Y$2:Y$10000,Observed!$A$2:$A$10000,$A1067,Observed!$C$2:$C$10000,$C1067)),AVERAGEIFS(Observed!Y$2:Y$10000,Observed!$A$2:$A$10000,$A1067,Observed!$C$2:$C$10000,$C1067),"")</f>
        <v/>
      </c>
      <c r="Z1067" s="23" t="str">
        <f>IF(ISNUMBER(AVERAGEIFS(Observed!Z$2:Z$10000,Observed!$A$2:$A$10000,$A1067,Observed!$C$2:$C$10000,$C1067)),AVERAGEIFS(Observed!Z$2:Z$10000,Observed!$A$2:$A$10000,$A1067,Observed!$C$2:$C$10000,$C1067),"")</f>
        <v/>
      </c>
      <c r="AA1067" s="23" t="str">
        <f>IF(ISNUMBER(AVERAGEIFS(Observed!AA$2:AA$10000,Observed!$A$2:$A$10000,$A1067,Observed!$C$2:$C$10000,$C1067)),AVERAGEIFS(Observed!AA$2:AA$10000,Observed!$A$2:$A$10000,$A1067,Observed!$C$2:$C$10000,$C1067),"")</f>
        <v/>
      </c>
      <c r="AB1067" s="23" t="str">
        <f>IF(ISNUMBER(AVERAGEIFS(Observed!AB$2:AB$10000,Observed!$A$2:$A$10000,$A1067,Observed!$C$2:$C$10000,$C1067)),AVERAGEIFS(Observed!AB$2:AB$10000,Observed!$A$2:$A$10000,$A1067,Observed!$C$2:$C$10000,$C1067),"")</f>
        <v/>
      </c>
      <c r="AC1067" s="23" t="str">
        <f>IF(ISNUMBER(AVERAGEIFS(Observed!AC$2:AC$10000,Observed!$A$2:$A$10000,$A1067,Observed!$C$2:$C$10000,$C1067)),AVERAGEIFS(Observed!AC$2:AC$10000,Observed!$A$2:$A$10000,$A1067,Observed!$C$2:$C$10000,$C1067),"")</f>
        <v/>
      </c>
      <c r="AD1067" s="23" t="str">
        <f>IF(ISNUMBER(AVERAGEIFS(Observed!AD$2:AD$10000,Observed!$A$2:$A$10000,$A1067,Observed!$C$2:$C$10000,$C1067)),AVERAGEIFS(Observed!AD$2:AD$10000,Observed!$A$2:$A$10000,$A1067,Observed!$C$2:$C$10000,$C1067),"")</f>
        <v/>
      </c>
      <c r="AE1067" s="24" t="str">
        <f>IF(ISNUMBER(AVERAGEIFS(Observed!AE$2:AE$10000,Observed!$A$2:$A$10000,$A1067,Observed!$C$2:$C$10000,$C1067)),AVERAGEIFS(Observed!AE$2:AE$10000,Observed!$A$2:$A$10000,$A1067,Observed!$C$2:$C$10000,$C1067),"")</f>
        <v/>
      </c>
      <c r="AF1067" s="24" t="str">
        <f>IF(ISNUMBER(AVERAGEIFS(Observed!AF$2:AF$10000,Observed!$A$2:$A$10000,$A1067,Observed!$C$2:$C$10000,$C1067)),AVERAGEIFS(Observed!AF$2:AF$10000,Observed!$A$2:$A$10000,$A1067,Observed!$C$2:$C$10000,$C1067),"")</f>
        <v/>
      </c>
      <c r="AG1067" s="23" t="str">
        <f>IF(ISNUMBER(AVERAGEIFS(Observed!AG$2:AG$10000,Observed!$A$2:$A$10000,$A1067,Observed!$C$2:$C$10000,$C1067)),AVERAGEIFS(Observed!AG$2:AG$10000,Observed!$A$2:$A$10000,$A1067,Observed!$C$2:$C$10000,$C1067),"")</f>
        <v/>
      </c>
      <c r="AH1067" s="23" t="str">
        <f>IF(ISNUMBER(AVERAGEIFS(Observed!AH$2:AH$10000,Observed!$A$2:$A$10000,$A1067,Observed!$C$2:$C$10000,$C1067)),AVERAGEIFS(Observed!AH$2:AH$10000,Observed!$A$2:$A$10000,$A1067,Observed!$C$2:$C$10000,$C1067),"")</f>
        <v/>
      </c>
      <c r="AI1067" s="22" t="str">
        <f>IF(ISNUMBER(AVERAGEIFS(Observed!AI$2:AI$10000,Observed!$A$2:$A$10000,$A1067,Observed!$C$2:$C$10000,$C1067)),AVERAGEIFS(Observed!AI$2:AI$10000,Observed!$A$2:$A$10000,$A1067,Observed!$C$2:$C$10000,$C1067),"")</f>
        <v/>
      </c>
      <c r="AJ1067" s="23">
        <f>IF(ISNUMBER(AVERAGEIFS(Observed!AJ$2:AJ$10000,Observed!$A$2:$A$10000,$A1067,Observed!$C$2:$C$10000,$C1067)),AVERAGEIFS(Observed!AJ$2:AJ$10000,Observed!$A$2:$A$10000,$A1067,Observed!$C$2:$C$10000,$C1067),"")</f>
        <v>27.259999999999998</v>
      </c>
      <c r="AK1067" s="23" t="str">
        <f>IF(ISNUMBER(AVERAGEIFS(Observed!AK$2:AK$10000,Observed!$A$2:$A$10000,$A1067,Observed!$C$2:$C$10000,$C1067)),AVERAGEIFS(Observed!AK$2:AK$10000,Observed!$A$2:$A$10000,$A1067,Observed!$C$2:$C$10000,$C1067),"")</f>
        <v/>
      </c>
      <c r="AL1067" s="23" t="str">
        <f>IF(ISNUMBER(AVERAGEIFS(Observed!AL$2:AL$10000,Observed!$A$2:$A$10000,$A1067,Observed!$C$2:$C$10000,$C1067)),AVERAGEIFS(Observed!AL$2:AL$10000,Observed!$A$2:$A$10000,$A1067,Observed!$C$2:$C$10000,$C1067),"")</f>
        <v/>
      </c>
      <c r="AM1067" s="23" t="str">
        <f>IF(ISNUMBER(AVERAGEIFS(Observed!AM$2:AM$10000,Observed!$A$2:$A$10000,$A1067,Observed!$C$2:$C$10000,$C1067)),AVERAGEIFS(Observed!AM$2:AM$10000,Observed!$A$2:$A$10000,$A1067,Observed!$C$2:$C$10000,$C1067),"")</f>
        <v/>
      </c>
      <c r="AN1067" s="23" t="str">
        <f>IF(ISNUMBER(AVERAGEIFS(Observed!AN$2:AN$10000,Observed!$A$2:$A$10000,$A1067,Observed!$C$2:$C$10000,$C1067)),AVERAGEIFS(Observed!AN$2:AN$10000,Observed!$A$2:$A$10000,$A1067,Observed!$C$2:$C$10000,$C1067),"")</f>
        <v/>
      </c>
      <c r="AO1067" s="2">
        <f>COUNTIFS(Observed!$A$2:$A$10000,$A1067,Observed!$C$2:$C$10000,$C1067)</f>
        <v>5</v>
      </c>
      <c r="AP1067" s="2">
        <f t="shared" si="20"/>
        <v>1</v>
      </c>
    </row>
    <row r="1068" spans="1:42" x14ac:dyDescent="0.25">
      <c r="A1068" t="s">
        <v>97</v>
      </c>
      <c r="B1068" t="s">
        <v>30</v>
      </c>
      <c r="C1068" s="20">
        <v>40798</v>
      </c>
      <c r="D1068">
        <v>1</v>
      </c>
      <c r="F1068" t="s">
        <v>111</v>
      </c>
      <c r="G1068" s="25" t="s">
        <v>76</v>
      </c>
      <c r="J1068" s="2"/>
      <c r="K1068" s="22" t="str">
        <f>IF(ISNUMBER(AVERAGEIFS(Observed!K$2:K$10000,Observed!$A$2:$A$10000,$A1068,Observed!$C$2:$C$10000,$C1068)),AVERAGEIFS(Observed!K$2:K$10000,Observed!$A$2:$A$10000,$A1068,Observed!$C$2:$C$10000,$C1068),"")</f>
        <v/>
      </c>
      <c r="L1068" s="23" t="str">
        <f>IF(ISNUMBER(AVERAGEIFS(Observed!L$2:L$10000,Observed!$A$2:$A$10000,$A1068,Observed!$C$2:$C$10000,$C1068)),AVERAGEIFS(Observed!L$2:L$10000,Observed!$A$2:$A$10000,$A1068,Observed!$C$2:$C$10000,$C1068),"")</f>
        <v/>
      </c>
      <c r="M1068" s="23" t="str">
        <f>IF(ISNUMBER(AVERAGEIFS(Observed!M$2:M$10000,Observed!$A$2:$A$10000,$A1068,Observed!$C$2:$C$10000,$C1068)),AVERAGEIFS(Observed!M$2:M$10000,Observed!$A$2:$A$10000,$A1068,Observed!$C$2:$C$10000,$C1068),"")</f>
        <v/>
      </c>
      <c r="N1068" s="23" t="str">
        <f>IF(ISNUMBER(AVERAGEIFS(Observed!N$2:N$10000,Observed!$A$2:$A$10000,$A1068,Observed!$C$2:$C$10000,$C1068)),AVERAGEIFS(Observed!N$2:N$10000,Observed!$A$2:$A$10000,$A1068,Observed!$C$2:$C$10000,$C1068),"")</f>
        <v/>
      </c>
      <c r="O1068" s="23" t="str">
        <f>IF(ISNUMBER(AVERAGEIFS(Observed!O$2:O$10000,Observed!$A$2:$A$10000,$A1068,Observed!$C$2:$C$10000,$C1068)),AVERAGEIFS(Observed!O$2:O$10000,Observed!$A$2:$A$10000,$A1068,Observed!$C$2:$C$10000,$C1068),"")</f>
        <v/>
      </c>
      <c r="P1068" s="24" t="str">
        <f>IF(ISNUMBER(AVERAGEIFS(Observed!P$2:P$10000,Observed!$A$2:$A$10000,$A1068,Observed!$C$2:$C$10000,$C1068)),AVERAGEIFS(Observed!P$2:P$10000,Observed!$A$2:$A$10000,$A1068,Observed!$C$2:$C$10000,$C1068),"")</f>
        <v/>
      </c>
      <c r="Q1068" s="24" t="str">
        <f>IF(ISNUMBER(AVERAGEIFS(Observed!Q$2:Q$10000,Observed!$A$2:$A$10000,$A1068,Observed!$C$2:$C$10000,$C1068)),AVERAGEIFS(Observed!Q$2:Q$10000,Observed!$A$2:$A$10000,$A1068,Observed!$C$2:$C$10000,$C1068),"")</f>
        <v/>
      </c>
      <c r="R1068" s="24" t="str">
        <f>IF(ISNUMBER(AVERAGEIFS(Observed!R$2:R$10000,Observed!$A$2:$A$10000,$A1068,Observed!$C$2:$C$10000,$C1068)),AVERAGEIFS(Observed!R$2:R$10000,Observed!$A$2:$A$10000,$A1068,Observed!$C$2:$C$10000,$C1068),"")</f>
        <v/>
      </c>
      <c r="S1068" s="22" t="str">
        <f>IF(ISNUMBER(AVERAGEIFS(Observed!S$2:S$10000,Observed!$A$2:$A$10000,$A1068,Observed!$C$2:$C$10000,$C1068)),AVERAGEIFS(Observed!S$2:S$10000,Observed!$A$2:$A$10000,$A1068,Observed!$C$2:$C$10000,$C1068),"")</f>
        <v/>
      </c>
      <c r="T1068" s="23" t="str">
        <f>IF(ISNUMBER(AVERAGEIFS(Observed!T$2:T$10000,Observed!$A$2:$A$10000,$A1068,Observed!$C$2:$C$10000,$C1068)),AVERAGEIFS(Observed!T$2:T$10000,Observed!$A$2:$A$10000,$A1068,Observed!$C$2:$C$10000,$C1068),"")</f>
        <v/>
      </c>
      <c r="U1068" s="23" t="str">
        <f>IF(ISNUMBER(AVERAGEIFS(Observed!U$2:U$10000,Observed!$A$2:$A$10000,$A1068,Observed!$C$2:$C$10000,$C1068)),AVERAGEIFS(Observed!U$2:U$10000,Observed!$A$2:$A$10000,$A1068,Observed!$C$2:$C$10000,$C1068),"")</f>
        <v/>
      </c>
      <c r="V1068" s="23" t="str">
        <f>IF(ISNUMBER(AVERAGEIFS(Observed!V$2:V$10000,Observed!$A$2:$A$10000,$A1068,Observed!$C$2:$C$10000,$C1068)),AVERAGEIFS(Observed!V$2:V$10000,Observed!$A$2:$A$10000,$A1068,Observed!$C$2:$C$10000,$C1068),"")</f>
        <v/>
      </c>
      <c r="W1068" s="23" t="str">
        <f>IF(ISNUMBER(AVERAGEIFS(Observed!W$2:W$10000,Observed!$A$2:$A$10000,$A1068,Observed!$C$2:$C$10000,$C1068)),AVERAGEIFS(Observed!W$2:W$10000,Observed!$A$2:$A$10000,$A1068,Observed!$C$2:$C$10000,$C1068),"")</f>
        <v/>
      </c>
      <c r="X1068" s="23" t="str">
        <f>IF(ISNUMBER(AVERAGEIFS(Observed!X$2:X$10000,Observed!$A$2:$A$10000,$A1068,Observed!$C$2:$C$10000,$C1068)),AVERAGEIFS(Observed!X$2:X$10000,Observed!$A$2:$A$10000,$A1068,Observed!$C$2:$C$10000,$C1068),"")</f>
        <v/>
      </c>
      <c r="Y1068" s="23" t="str">
        <f>IF(ISNUMBER(AVERAGEIFS(Observed!Y$2:Y$10000,Observed!$A$2:$A$10000,$A1068,Observed!$C$2:$C$10000,$C1068)),AVERAGEIFS(Observed!Y$2:Y$10000,Observed!$A$2:$A$10000,$A1068,Observed!$C$2:$C$10000,$C1068),"")</f>
        <v/>
      </c>
      <c r="Z1068" s="23" t="str">
        <f>IF(ISNUMBER(AVERAGEIFS(Observed!Z$2:Z$10000,Observed!$A$2:$A$10000,$A1068,Observed!$C$2:$C$10000,$C1068)),AVERAGEIFS(Observed!Z$2:Z$10000,Observed!$A$2:$A$10000,$A1068,Observed!$C$2:$C$10000,$C1068),"")</f>
        <v/>
      </c>
      <c r="AA1068" s="23" t="str">
        <f>IF(ISNUMBER(AVERAGEIFS(Observed!AA$2:AA$10000,Observed!$A$2:$A$10000,$A1068,Observed!$C$2:$C$10000,$C1068)),AVERAGEIFS(Observed!AA$2:AA$10000,Observed!$A$2:$A$10000,$A1068,Observed!$C$2:$C$10000,$C1068),"")</f>
        <v/>
      </c>
      <c r="AB1068" s="23" t="str">
        <f>IF(ISNUMBER(AVERAGEIFS(Observed!AB$2:AB$10000,Observed!$A$2:$A$10000,$A1068,Observed!$C$2:$C$10000,$C1068)),AVERAGEIFS(Observed!AB$2:AB$10000,Observed!$A$2:$A$10000,$A1068,Observed!$C$2:$C$10000,$C1068),"")</f>
        <v/>
      </c>
      <c r="AC1068" s="23" t="str">
        <f>IF(ISNUMBER(AVERAGEIFS(Observed!AC$2:AC$10000,Observed!$A$2:$A$10000,$A1068,Observed!$C$2:$C$10000,$C1068)),AVERAGEIFS(Observed!AC$2:AC$10000,Observed!$A$2:$A$10000,$A1068,Observed!$C$2:$C$10000,$C1068),"")</f>
        <v/>
      </c>
      <c r="AD1068" s="23" t="str">
        <f>IF(ISNUMBER(AVERAGEIFS(Observed!AD$2:AD$10000,Observed!$A$2:$A$10000,$A1068,Observed!$C$2:$C$10000,$C1068)),AVERAGEIFS(Observed!AD$2:AD$10000,Observed!$A$2:$A$10000,$A1068,Observed!$C$2:$C$10000,$C1068),"")</f>
        <v/>
      </c>
      <c r="AE1068" s="24" t="str">
        <f>IF(ISNUMBER(AVERAGEIFS(Observed!AE$2:AE$10000,Observed!$A$2:$A$10000,$A1068,Observed!$C$2:$C$10000,$C1068)),AVERAGEIFS(Observed!AE$2:AE$10000,Observed!$A$2:$A$10000,$A1068,Observed!$C$2:$C$10000,$C1068),"")</f>
        <v/>
      </c>
      <c r="AF1068" s="24" t="str">
        <f>IF(ISNUMBER(AVERAGEIFS(Observed!AF$2:AF$10000,Observed!$A$2:$A$10000,$A1068,Observed!$C$2:$C$10000,$C1068)),AVERAGEIFS(Observed!AF$2:AF$10000,Observed!$A$2:$A$10000,$A1068,Observed!$C$2:$C$10000,$C1068),"")</f>
        <v/>
      </c>
      <c r="AG1068" s="23" t="str">
        <f>IF(ISNUMBER(AVERAGEIFS(Observed!AG$2:AG$10000,Observed!$A$2:$A$10000,$A1068,Observed!$C$2:$C$10000,$C1068)),AVERAGEIFS(Observed!AG$2:AG$10000,Observed!$A$2:$A$10000,$A1068,Observed!$C$2:$C$10000,$C1068),"")</f>
        <v/>
      </c>
      <c r="AH1068" s="23" t="str">
        <f>IF(ISNUMBER(AVERAGEIFS(Observed!AH$2:AH$10000,Observed!$A$2:$A$10000,$A1068,Observed!$C$2:$C$10000,$C1068)),AVERAGEIFS(Observed!AH$2:AH$10000,Observed!$A$2:$A$10000,$A1068,Observed!$C$2:$C$10000,$C1068),"")</f>
        <v/>
      </c>
      <c r="AI1068" s="22" t="str">
        <f>IF(ISNUMBER(AVERAGEIFS(Observed!AI$2:AI$10000,Observed!$A$2:$A$10000,$A1068,Observed!$C$2:$C$10000,$C1068)),AVERAGEIFS(Observed!AI$2:AI$10000,Observed!$A$2:$A$10000,$A1068,Observed!$C$2:$C$10000,$C1068),"")</f>
        <v/>
      </c>
      <c r="AJ1068" s="23">
        <f>IF(ISNUMBER(AVERAGEIFS(Observed!AJ$2:AJ$10000,Observed!$A$2:$A$10000,$A1068,Observed!$C$2:$C$10000,$C1068)),AVERAGEIFS(Observed!AJ$2:AJ$10000,Observed!$A$2:$A$10000,$A1068,Observed!$C$2:$C$10000,$C1068),"")</f>
        <v>27.660000000000004</v>
      </c>
      <c r="AK1068" s="23" t="str">
        <f>IF(ISNUMBER(AVERAGEIFS(Observed!AK$2:AK$10000,Observed!$A$2:$A$10000,$A1068,Observed!$C$2:$C$10000,$C1068)),AVERAGEIFS(Observed!AK$2:AK$10000,Observed!$A$2:$A$10000,$A1068,Observed!$C$2:$C$10000,$C1068),"")</f>
        <v/>
      </c>
      <c r="AL1068" s="23" t="str">
        <f>IF(ISNUMBER(AVERAGEIFS(Observed!AL$2:AL$10000,Observed!$A$2:$A$10000,$A1068,Observed!$C$2:$C$10000,$C1068)),AVERAGEIFS(Observed!AL$2:AL$10000,Observed!$A$2:$A$10000,$A1068,Observed!$C$2:$C$10000,$C1068),"")</f>
        <v/>
      </c>
      <c r="AM1068" s="23" t="str">
        <f>IF(ISNUMBER(AVERAGEIFS(Observed!AM$2:AM$10000,Observed!$A$2:$A$10000,$A1068,Observed!$C$2:$C$10000,$C1068)),AVERAGEIFS(Observed!AM$2:AM$10000,Observed!$A$2:$A$10000,$A1068,Observed!$C$2:$C$10000,$C1068),"")</f>
        <v/>
      </c>
      <c r="AN1068" s="23" t="str">
        <f>IF(ISNUMBER(AVERAGEIFS(Observed!AN$2:AN$10000,Observed!$A$2:$A$10000,$A1068,Observed!$C$2:$C$10000,$C1068)),AVERAGEIFS(Observed!AN$2:AN$10000,Observed!$A$2:$A$10000,$A1068,Observed!$C$2:$C$10000,$C1068),"")</f>
        <v/>
      </c>
      <c r="AO1068" s="2">
        <f>COUNTIFS(Observed!$A$2:$A$10000,$A1068,Observed!$C$2:$C$10000,$C1068)</f>
        <v>5</v>
      </c>
      <c r="AP1068" s="2">
        <f t="shared" si="20"/>
        <v>1</v>
      </c>
    </row>
    <row r="1069" spans="1:42" x14ac:dyDescent="0.25">
      <c r="A1069" t="s">
        <v>97</v>
      </c>
      <c r="B1069" t="s">
        <v>30</v>
      </c>
      <c r="C1069" s="20">
        <v>40812</v>
      </c>
      <c r="D1069">
        <v>1</v>
      </c>
      <c r="F1069" t="s">
        <v>111</v>
      </c>
      <c r="G1069" s="25" t="s">
        <v>76</v>
      </c>
      <c r="J1069" s="2"/>
      <c r="K1069" s="22" t="str">
        <f>IF(ISNUMBER(AVERAGEIFS(Observed!K$2:K$10000,Observed!$A$2:$A$10000,$A1069,Observed!$C$2:$C$10000,$C1069)),AVERAGEIFS(Observed!K$2:K$10000,Observed!$A$2:$A$10000,$A1069,Observed!$C$2:$C$10000,$C1069),"")</f>
        <v/>
      </c>
      <c r="L1069" s="23" t="str">
        <f>IF(ISNUMBER(AVERAGEIFS(Observed!L$2:L$10000,Observed!$A$2:$A$10000,$A1069,Observed!$C$2:$C$10000,$C1069)),AVERAGEIFS(Observed!L$2:L$10000,Observed!$A$2:$A$10000,$A1069,Observed!$C$2:$C$10000,$C1069),"")</f>
        <v/>
      </c>
      <c r="M1069" s="23" t="str">
        <f>IF(ISNUMBER(AVERAGEIFS(Observed!M$2:M$10000,Observed!$A$2:$A$10000,$A1069,Observed!$C$2:$C$10000,$C1069)),AVERAGEIFS(Observed!M$2:M$10000,Observed!$A$2:$A$10000,$A1069,Observed!$C$2:$C$10000,$C1069),"")</f>
        <v/>
      </c>
      <c r="N1069" s="23" t="str">
        <f>IF(ISNUMBER(AVERAGEIFS(Observed!N$2:N$10000,Observed!$A$2:$A$10000,$A1069,Observed!$C$2:$C$10000,$C1069)),AVERAGEIFS(Observed!N$2:N$10000,Observed!$A$2:$A$10000,$A1069,Observed!$C$2:$C$10000,$C1069),"")</f>
        <v/>
      </c>
      <c r="O1069" s="23" t="str">
        <f>IF(ISNUMBER(AVERAGEIFS(Observed!O$2:O$10000,Observed!$A$2:$A$10000,$A1069,Observed!$C$2:$C$10000,$C1069)),AVERAGEIFS(Observed!O$2:O$10000,Observed!$A$2:$A$10000,$A1069,Observed!$C$2:$C$10000,$C1069),"")</f>
        <v/>
      </c>
      <c r="P1069" s="24" t="str">
        <f>IF(ISNUMBER(AVERAGEIFS(Observed!P$2:P$10000,Observed!$A$2:$A$10000,$A1069,Observed!$C$2:$C$10000,$C1069)),AVERAGEIFS(Observed!P$2:P$10000,Observed!$A$2:$A$10000,$A1069,Observed!$C$2:$C$10000,$C1069),"")</f>
        <v/>
      </c>
      <c r="Q1069" s="24" t="str">
        <f>IF(ISNUMBER(AVERAGEIFS(Observed!Q$2:Q$10000,Observed!$A$2:$A$10000,$A1069,Observed!$C$2:$C$10000,$C1069)),AVERAGEIFS(Observed!Q$2:Q$10000,Observed!$A$2:$A$10000,$A1069,Observed!$C$2:$C$10000,$C1069),"")</f>
        <v/>
      </c>
      <c r="R1069" s="24" t="str">
        <f>IF(ISNUMBER(AVERAGEIFS(Observed!R$2:R$10000,Observed!$A$2:$A$10000,$A1069,Observed!$C$2:$C$10000,$C1069)),AVERAGEIFS(Observed!R$2:R$10000,Observed!$A$2:$A$10000,$A1069,Observed!$C$2:$C$10000,$C1069),"")</f>
        <v/>
      </c>
      <c r="S1069" s="22" t="str">
        <f>IF(ISNUMBER(AVERAGEIFS(Observed!S$2:S$10000,Observed!$A$2:$A$10000,$A1069,Observed!$C$2:$C$10000,$C1069)),AVERAGEIFS(Observed!S$2:S$10000,Observed!$A$2:$A$10000,$A1069,Observed!$C$2:$C$10000,$C1069),"")</f>
        <v/>
      </c>
      <c r="T1069" s="23" t="str">
        <f>IF(ISNUMBER(AVERAGEIFS(Observed!T$2:T$10000,Observed!$A$2:$A$10000,$A1069,Observed!$C$2:$C$10000,$C1069)),AVERAGEIFS(Observed!T$2:T$10000,Observed!$A$2:$A$10000,$A1069,Observed!$C$2:$C$10000,$C1069),"")</f>
        <v/>
      </c>
      <c r="U1069" s="23" t="str">
        <f>IF(ISNUMBER(AVERAGEIFS(Observed!U$2:U$10000,Observed!$A$2:$A$10000,$A1069,Observed!$C$2:$C$10000,$C1069)),AVERAGEIFS(Observed!U$2:U$10000,Observed!$A$2:$A$10000,$A1069,Observed!$C$2:$C$10000,$C1069),"")</f>
        <v/>
      </c>
      <c r="V1069" s="23" t="str">
        <f>IF(ISNUMBER(AVERAGEIFS(Observed!V$2:V$10000,Observed!$A$2:$A$10000,$A1069,Observed!$C$2:$C$10000,$C1069)),AVERAGEIFS(Observed!V$2:V$10000,Observed!$A$2:$A$10000,$A1069,Observed!$C$2:$C$10000,$C1069),"")</f>
        <v/>
      </c>
      <c r="W1069" s="23" t="str">
        <f>IF(ISNUMBER(AVERAGEIFS(Observed!W$2:W$10000,Observed!$A$2:$A$10000,$A1069,Observed!$C$2:$C$10000,$C1069)),AVERAGEIFS(Observed!W$2:W$10000,Observed!$A$2:$A$10000,$A1069,Observed!$C$2:$C$10000,$C1069),"")</f>
        <v/>
      </c>
      <c r="X1069" s="23" t="str">
        <f>IF(ISNUMBER(AVERAGEIFS(Observed!X$2:X$10000,Observed!$A$2:$A$10000,$A1069,Observed!$C$2:$C$10000,$C1069)),AVERAGEIFS(Observed!X$2:X$10000,Observed!$A$2:$A$10000,$A1069,Observed!$C$2:$C$10000,$C1069),"")</f>
        <v/>
      </c>
      <c r="Y1069" s="23" t="str">
        <f>IF(ISNUMBER(AVERAGEIFS(Observed!Y$2:Y$10000,Observed!$A$2:$A$10000,$A1069,Observed!$C$2:$C$10000,$C1069)),AVERAGEIFS(Observed!Y$2:Y$10000,Observed!$A$2:$A$10000,$A1069,Observed!$C$2:$C$10000,$C1069),"")</f>
        <v/>
      </c>
      <c r="Z1069" s="23" t="str">
        <f>IF(ISNUMBER(AVERAGEIFS(Observed!Z$2:Z$10000,Observed!$A$2:$A$10000,$A1069,Observed!$C$2:$C$10000,$C1069)),AVERAGEIFS(Observed!Z$2:Z$10000,Observed!$A$2:$A$10000,$A1069,Observed!$C$2:$C$10000,$C1069),"")</f>
        <v/>
      </c>
      <c r="AA1069" s="23" t="str">
        <f>IF(ISNUMBER(AVERAGEIFS(Observed!AA$2:AA$10000,Observed!$A$2:$A$10000,$A1069,Observed!$C$2:$C$10000,$C1069)),AVERAGEIFS(Observed!AA$2:AA$10000,Observed!$A$2:$A$10000,$A1069,Observed!$C$2:$C$10000,$C1069),"")</f>
        <v/>
      </c>
      <c r="AB1069" s="23" t="str">
        <f>IF(ISNUMBER(AVERAGEIFS(Observed!AB$2:AB$10000,Observed!$A$2:$A$10000,$A1069,Observed!$C$2:$C$10000,$C1069)),AVERAGEIFS(Observed!AB$2:AB$10000,Observed!$A$2:$A$10000,$A1069,Observed!$C$2:$C$10000,$C1069),"")</f>
        <v/>
      </c>
      <c r="AC1069" s="23" t="str">
        <f>IF(ISNUMBER(AVERAGEIFS(Observed!AC$2:AC$10000,Observed!$A$2:$A$10000,$A1069,Observed!$C$2:$C$10000,$C1069)),AVERAGEIFS(Observed!AC$2:AC$10000,Observed!$A$2:$A$10000,$A1069,Observed!$C$2:$C$10000,$C1069),"")</f>
        <v/>
      </c>
      <c r="AD1069" s="23" t="str">
        <f>IF(ISNUMBER(AVERAGEIFS(Observed!AD$2:AD$10000,Observed!$A$2:$A$10000,$A1069,Observed!$C$2:$C$10000,$C1069)),AVERAGEIFS(Observed!AD$2:AD$10000,Observed!$A$2:$A$10000,$A1069,Observed!$C$2:$C$10000,$C1069),"")</f>
        <v/>
      </c>
      <c r="AE1069" s="24" t="str">
        <f>IF(ISNUMBER(AVERAGEIFS(Observed!AE$2:AE$10000,Observed!$A$2:$A$10000,$A1069,Observed!$C$2:$C$10000,$C1069)),AVERAGEIFS(Observed!AE$2:AE$10000,Observed!$A$2:$A$10000,$A1069,Observed!$C$2:$C$10000,$C1069),"")</f>
        <v/>
      </c>
      <c r="AF1069" s="24" t="str">
        <f>IF(ISNUMBER(AVERAGEIFS(Observed!AF$2:AF$10000,Observed!$A$2:$A$10000,$A1069,Observed!$C$2:$C$10000,$C1069)),AVERAGEIFS(Observed!AF$2:AF$10000,Observed!$A$2:$A$10000,$A1069,Observed!$C$2:$C$10000,$C1069),"")</f>
        <v/>
      </c>
      <c r="AG1069" s="23" t="str">
        <f>IF(ISNUMBER(AVERAGEIFS(Observed!AG$2:AG$10000,Observed!$A$2:$A$10000,$A1069,Observed!$C$2:$C$10000,$C1069)),AVERAGEIFS(Observed!AG$2:AG$10000,Observed!$A$2:$A$10000,$A1069,Observed!$C$2:$C$10000,$C1069),"")</f>
        <v/>
      </c>
      <c r="AH1069" s="23" t="str">
        <f>IF(ISNUMBER(AVERAGEIFS(Observed!AH$2:AH$10000,Observed!$A$2:$A$10000,$A1069,Observed!$C$2:$C$10000,$C1069)),AVERAGEIFS(Observed!AH$2:AH$10000,Observed!$A$2:$A$10000,$A1069,Observed!$C$2:$C$10000,$C1069),"")</f>
        <v/>
      </c>
      <c r="AI1069" s="22" t="str">
        <f>IF(ISNUMBER(AVERAGEIFS(Observed!AI$2:AI$10000,Observed!$A$2:$A$10000,$A1069,Observed!$C$2:$C$10000,$C1069)),AVERAGEIFS(Observed!AI$2:AI$10000,Observed!$A$2:$A$10000,$A1069,Observed!$C$2:$C$10000,$C1069),"")</f>
        <v/>
      </c>
      <c r="AJ1069" s="23">
        <f>IF(ISNUMBER(AVERAGEIFS(Observed!AJ$2:AJ$10000,Observed!$A$2:$A$10000,$A1069,Observed!$C$2:$C$10000,$C1069)),AVERAGEIFS(Observed!AJ$2:AJ$10000,Observed!$A$2:$A$10000,$A1069,Observed!$C$2:$C$10000,$C1069),"")</f>
        <v>31.880000000000003</v>
      </c>
      <c r="AK1069" s="23" t="str">
        <f>IF(ISNUMBER(AVERAGEIFS(Observed!AK$2:AK$10000,Observed!$A$2:$A$10000,$A1069,Observed!$C$2:$C$10000,$C1069)),AVERAGEIFS(Observed!AK$2:AK$10000,Observed!$A$2:$A$10000,$A1069,Observed!$C$2:$C$10000,$C1069),"")</f>
        <v/>
      </c>
      <c r="AL1069" s="23" t="str">
        <f>IF(ISNUMBER(AVERAGEIFS(Observed!AL$2:AL$10000,Observed!$A$2:$A$10000,$A1069,Observed!$C$2:$C$10000,$C1069)),AVERAGEIFS(Observed!AL$2:AL$10000,Observed!$A$2:$A$10000,$A1069,Observed!$C$2:$C$10000,$C1069),"")</f>
        <v/>
      </c>
      <c r="AM1069" s="23" t="str">
        <f>IF(ISNUMBER(AVERAGEIFS(Observed!AM$2:AM$10000,Observed!$A$2:$A$10000,$A1069,Observed!$C$2:$C$10000,$C1069)),AVERAGEIFS(Observed!AM$2:AM$10000,Observed!$A$2:$A$10000,$A1069,Observed!$C$2:$C$10000,$C1069),"")</f>
        <v/>
      </c>
      <c r="AN1069" s="23" t="str">
        <f>IF(ISNUMBER(AVERAGEIFS(Observed!AN$2:AN$10000,Observed!$A$2:$A$10000,$A1069,Observed!$C$2:$C$10000,$C1069)),AVERAGEIFS(Observed!AN$2:AN$10000,Observed!$A$2:$A$10000,$A1069,Observed!$C$2:$C$10000,$C1069),"")</f>
        <v/>
      </c>
      <c r="AO1069" s="2">
        <f>COUNTIFS(Observed!$A$2:$A$10000,$A1069,Observed!$C$2:$C$10000,$C1069)</f>
        <v>5</v>
      </c>
      <c r="AP1069" s="2">
        <f t="shared" si="20"/>
        <v>1</v>
      </c>
    </row>
    <row r="1070" spans="1:42" x14ac:dyDescent="0.25">
      <c r="A1070" t="s">
        <v>97</v>
      </c>
      <c r="B1070" t="s">
        <v>30</v>
      </c>
      <c r="C1070" s="20">
        <v>40819</v>
      </c>
      <c r="D1070">
        <v>1</v>
      </c>
      <c r="F1070" t="s">
        <v>111</v>
      </c>
      <c r="G1070" s="25" t="s">
        <v>76</v>
      </c>
      <c r="J1070" s="2"/>
      <c r="K1070" s="22" t="str">
        <f>IF(ISNUMBER(AVERAGEIFS(Observed!K$2:K$10000,Observed!$A$2:$A$10000,$A1070,Observed!$C$2:$C$10000,$C1070)),AVERAGEIFS(Observed!K$2:K$10000,Observed!$A$2:$A$10000,$A1070,Observed!$C$2:$C$10000,$C1070),"")</f>
        <v/>
      </c>
      <c r="L1070" s="23" t="str">
        <f>IF(ISNUMBER(AVERAGEIFS(Observed!L$2:L$10000,Observed!$A$2:$A$10000,$A1070,Observed!$C$2:$C$10000,$C1070)),AVERAGEIFS(Observed!L$2:L$10000,Observed!$A$2:$A$10000,$A1070,Observed!$C$2:$C$10000,$C1070),"")</f>
        <v/>
      </c>
      <c r="M1070" s="23" t="str">
        <f>IF(ISNUMBER(AVERAGEIFS(Observed!M$2:M$10000,Observed!$A$2:$A$10000,$A1070,Observed!$C$2:$C$10000,$C1070)),AVERAGEIFS(Observed!M$2:M$10000,Observed!$A$2:$A$10000,$A1070,Observed!$C$2:$C$10000,$C1070),"")</f>
        <v/>
      </c>
      <c r="N1070" s="23" t="str">
        <f>IF(ISNUMBER(AVERAGEIFS(Observed!N$2:N$10000,Observed!$A$2:$A$10000,$A1070,Observed!$C$2:$C$10000,$C1070)),AVERAGEIFS(Observed!N$2:N$10000,Observed!$A$2:$A$10000,$A1070,Observed!$C$2:$C$10000,$C1070),"")</f>
        <v/>
      </c>
      <c r="O1070" s="23" t="str">
        <f>IF(ISNUMBER(AVERAGEIFS(Observed!O$2:O$10000,Observed!$A$2:$A$10000,$A1070,Observed!$C$2:$C$10000,$C1070)),AVERAGEIFS(Observed!O$2:O$10000,Observed!$A$2:$A$10000,$A1070,Observed!$C$2:$C$10000,$C1070),"")</f>
        <v/>
      </c>
      <c r="P1070" s="24" t="str">
        <f>IF(ISNUMBER(AVERAGEIFS(Observed!P$2:P$10000,Observed!$A$2:$A$10000,$A1070,Observed!$C$2:$C$10000,$C1070)),AVERAGEIFS(Observed!P$2:P$10000,Observed!$A$2:$A$10000,$A1070,Observed!$C$2:$C$10000,$C1070),"")</f>
        <v/>
      </c>
      <c r="Q1070" s="24" t="str">
        <f>IF(ISNUMBER(AVERAGEIFS(Observed!Q$2:Q$10000,Observed!$A$2:$A$10000,$A1070,Observed!$C$2:$C$10000,$C1070)),AVERAGEIFS(Observed!Q$2:Q$10000,Observed!$A$2:$A$10000,$A1070,Observed!$C$2:$C$10000,$C1070),"")</f>
        <v/>
      </c>
      <c r="R1070" s="24" t="str">
        <f>IF(ISNUMBER(AVERAGEIFS(Observed!R$2:R$10000,Observed!$A$2:$A$10000,$A1070,Observed!$C$2:$C$10000,$C1070)),AVERAGEIFS(Observed!R$2:R$10000,Observed!$A$2:$A$10000,$A1070,Observed!$C$2:$C$10000,$C1070),"")</f>
        <v/>
      </c>
      <c r="S1070" s="22" t="str">
        <f>IF(ISNUMBER(AVERAGEIFS(Observed!S$2:S$10000,Observed!$A$2:$A$10000,$A1070,Observed!$C$2:$C$10000,$C1070)),AVERAGEIFS(Observed!S$2:S$10000,Observed!$A$2:$A$10000,$A1070,Observed!$C$2:$C$10000,$C1070),"")</f>
        <v/>
      </c>
      <c r="T1070" s="23" t="str">
        <f>IF(ISNUMBER(AVERAGEIFS(Observed!T$2:T$10000,Observed!$A$2:$A$10000,$A1070,Observed!$C$2:$C$10000,$C1070)),AVERAGEIFS(Observed!T$2:T$10000,Observed!$A$2:$A$10000,$A1070,Observed!$C$2:$C$10000,$C1070),"")</f>
        <v/>
      </c>
      <c r="U1070" s="23" t="str">
        <f>IF(ISNUMBER(AVERAGEIFS(Observed!U$2:U$10000,Observed!$A$2:$A$10000,$A1070,Observed!$C$2:$C$10000,$C1070)),AVERAGEIFS(Observed!U$2:U$10000,Observed!$A$2:$A$10000,$A1070,Observed!$C$2:$C$10000,$C1070),"")</f>
        <v/>
      </c>
      <c r="V1070" s="23" t="str">
        <f>IF(ISNUMBER(AVERAGEIFS(Observed!V$2:V$10000,Observed!$A$2:$A$10000,$A1070,Observed!$C$2:$C$10000,$C1070)),AVERAGEIFS(Observed!V$2:V$10000,Observed!$A$2:$A$10000,$A1070,Observed!$C$2:$C$10000,$C1070),"")</f>
        <v/>
      </c>
      <c r="W1070" s="23" t="str">
        <f>IF(ISNUMBER(AVERAGEIFS(Observed!W$2:W$10000,Observed!$A$2:$A$10000,$A1070,Observed!$C$2:$C$10000,$C1070)),AVERAGEIFS(Observed!W$2:W$10000,Observed!$A$2:$A$10000,$A1070,Observed!$C$2:$C$10000,$C1070),"")</f>
        <v/>
      </c>
      <c r="X1070" s="23" t="str">
        <f>IF(ISNUMBER(AVERAGEIFS(Observed!X$2:X$10000,Observed!$A$2:$A$10000,$A1070,Observed!$C$2:$C$10000,$C1070)),AVERAGEIFS(Observed!X$2:X$10000,Observed!$A$2:$A$10000,$A1070,Observed!$C$2:$C$10000,$C1070),"")</f>
        <v/>
      </c>
      <c r="Y1070" s="23" t="str">
        <f>IF(ISNUMBER(AVERAGEIFS(Observed!Y$2:Y$10000,Observed!$A$2:$A$10000,$A1070,Observed!$C$2:$C$10000,$C1070)),AVERAGEIFS(Observed!Y$2:Y$10000,Observed!$A$2:$A$10000,$A1070,Observed!$C$2:$C$10000,$C1070),"")</f>
        <v/>
      </c>
      <c r="Z1070" s="23" t="str">
        <f>IF(ISNUMBER(AVERAGEIFS(Observed!Z$2:Z$10000,Observed!$A$2:$A$10000,$A1070,Observed!$C$2:$C$10000,$C1070)),AVERAGEIFS(Observed!Z$2:Z$10000,Observed!$A$2:$A$10000,$A1070,Observed!$C$2:$C$10000,$C1070),"")</f>
        <v/>
      </c>
      <c r="AA1070" s="23" t="str">
        <f>IF(ISNUMBER(AVERAGEIFS(Observed!AA$2:AA$10000,Observed!$A$2:$A$10000,$A1070,Observed!$C$2:$C$10000,$C1070)),AVERAGEIFS(Observed!AA$2:AA$10000,Observed!$A$2:$A$10000,$A1070,Observed!$C$2:$C$10000,$C1070),"")</f>
        <v/>
      </c>
      <c r="AB1070" s="23" t="str">
        <f>IF(ISNUMBER(AVERAGEIFS(Observed!AB$2:AB$10000,Observed!$A$2:$A$10000,$A1070,Observed!$C$2:$C$10000,$C1070)),AVERAGEIFS(Observed!AB$2:AB$10000,Observed!$A$2:$A$10000,$A1070,Observed!$C$2:$C$10000,$C1070),"")</f>
        <v/>
      </c>
      <c r="AC1070" s="23" t="str">
        <f>IF(ISNUMBER(AVERAGEIFS(Observed!AC$2:AC$10000,Observed!$A$2:$A$10000,$A1070,Observed!$C$2:$C$10000,$C1070)),AVERAGEIFS(Observed!AC$2:AC$10000,Observed!$A$2:$A$10000,$A1070,Observed!$C$2:$C$10000,$C1070),"")</f>
        <v/>
      </c>
      <c r="AD1070" s="23" t="str">
        <f>IF(ISNUMBER(AVERAGEIFS(Observed!AD$2:AD$10000,Observed!$A$2:$A$10000,$A1070,Observed!$C$2:$C$10000,$C1070)),AVERAGEIFS(Observed!AD$2:AD$10000,Observed!$A$2:$A$10000,$A1070,Observed!$C$2:$C$10000,$C1070),"")</f>
        <v/>
      </c>
      <c r="AE1070" s="24" t="str">
        <f>IF(ISNUMBER(AVERAGEIFS(Observed!AE$2:AE$10000,Observed!$A$2:$A$10000,$A1070,Observed!$C$2:$C$10000,$C1070)),AVERAGEIFS(Observed!AE$2:AE$10000,Observed!$A$2:$A$10000,$A1070,Observed!$C$2:$C$10000,$C1070),"")</f>
        <v/>
      </c>
      <c r="AF1070" s="24" t="str">
        <f>IF(ISNUMBER(AVERAGEIFS(Observed!AF$2:AF$10000,Observed!$A$2:$A$10000,$A1070,Observed!$C$2:$C$10000,$C1070)),AVERAGEIFS(Observed!AF$2:AF$10000,Observed!$A$2:$A$10000,$A1070,Observed!$C$2:$C$10000,$C1070),"")</f>
        <v/>
      </c>
      <c r="AG1070" s="23" t="str">
        <f>IF(ISNUMBER(AVERAGEIFS(Observed!AG$2:AG$10000,Observed!$A$2:$A$10000,$A1070,Observed!$C$2:$C$10000,$C1070)),AVERAGEIFS(Observed!AG$2:AG$10000,Observed!$A$2:$A$10000,$A1070,Observed!$C$2:$C$10000,$C1070),"")</f>
        <v/>
      </c>
      <c r="AH1070" s="23" t="str">
        <f>IF(ISNUMBER(AVERAGEIFS(Observed!AH$2:AH$10000,Observed!$A$2:$A$10000,$A1070,Observed!$C$2:$C$10000,$C1070)),AVERAGEIFS(Observed!AH$2:AH$10000,Observed!$A$2:$A$10000,$A1070,Observed!$C$2:$C$10000,$C1070),"")</f>
        <v/>
      </c>
      <c r="AI1070" s="22" t="str">
        <f>IF(ISNUMBER(AVERAGEIFS(Observed!AI$2:AI$10000,Observed!$A$2:$A$10000,$A1070,Observed!$C$2:$C$10000,$C1070)),AVERAGEIFS(Observed!AI$2:AI$10000,Observed!$A$2:$A$10000,$A1070,Observed!$C$2:$C$10000,$C1070),"")</f>
        <v/>
      </c>
      <c r="AJ1070" s="23">
        <f>IF(ISNUMBER(AVERAGEIFS(Observed!AJ$2:AJ$10000,Observed!$A$2:$A$10000,$A1070,Observed!$C$2:$C$10000,$C1070)),AVERAGEIFS(Observed!AJ$2:AJ$10000,Observed!$A$2:$A$10000,$A1070,Observed!$C$2:$C$10000,$C1070),"")</f>
        <v>31.32</v>
      </c>
      <c r="AK1070" s="23" t="str">
        <f>IF(ISNUMBER(AVERAGEIFS(Observed!AK$2:AK$10000,Observed!$A$2:$A$10000,$A1070,Observed!$C$2:$C$10000,$C1070)),AVERAGEIFS(Observed!AK$2:AK$10000,Observed!$A$2:$A$10000,$A1070,Observed!$C$2:$C$10000,$C1070),"")</f>
        <v/>
      </c>
      <c r="AL1070" s="23" t="str">
        <f>IF(ISNUMBER(AVERAGEIFS(Observed!AL$2:AL$10000,Observed!$A$2:$A$10000,$A1070,Observed!$C$2:$C$10000,$C1070)),AVERAGEIFS(Observed!AL$2:AL$10000,Observed!$A$2:$A$10000,$A1070,Observed!$C$2:$C$10000,$C1070),"")</f>
        <v/>
      </c>
      <c r="AM1070" s="23" t="str">
        <f>IF(ISNUMBER(AVERAGEIFS(Observed!AM$2:AM$10000,Observed!$A$2:$A$10000,$A1070,Observed!$C$2:$C$10000,$C1070)),AVERAGEIFS(Observed!AM$2:AM$10000,Observed!$A$2:$A$10000,$A1070,Observed!$C$2:$C$10000,$C1070),"")</f>
        <v/>
      </c>
      <c r="AN1070" s="23" t="str">
        <f>IF(ISNUMBER(AVERAGEIFS(Observed!AN$2:AN$10000,Observed!$A$2:$A$10000,$A1070,Observed!$C$2:$C$10000,$C1070)),AVERAGEIFS(Observed!AN$2:AN$10000,Observed!$A$2:$A$10000,$A1070,Observed!$C$2:$C$10000,$C1070),"")</f>
        <v/>
      </c>
      <c r="AO1070" s="2">
        <f>COUNTIFS(Observed!$A$2:$A$10000,$A1070,Observed!$C$2:$C$10000,$C1070)</f>
        <v>5</v>
      </c>
      <c r="AP1070" s="2">
        <f t="shared" si="20"/>
        <v>1</v>
      </c>
    </row>
    <row r="1071" spans="1:42" x14ac:dyDescent="0.25">
      <c r="A1071" t="s">
        <v>97</v>
      </c>
      <c r="B1071" t="s">
        <v>30</v>
      </c>
      <c r="C1071" s="20">
        <v>40826</v>
      </c>
      <c r="D1071">
        <v>1</v>
      </c>
      <c r="F1071" t="s">
        <v>111</v>
      </c>
      <c r="G1071" s="25" t="s">
        <v>76</v>
      </c>
      <c r="J1071" s="2"/>
      <c r="K1071" s="22" t="str">
        <f>IF(ISNUMBER(AVERAGEIFS(Observed!K$2:K$10000,Observed!$A$2:$A$10000,$A1071,Observed!$C$2:$C$10000,$C1071)),AVERAGEIFS(Observed!K$2:K$10000,Observed!$A$2:$A$10000,$A1071,Observed!$C$2:$C$10000,$C1071),"")</f>
        <v/>
      </c>
      <c r="L1071" s="23" t="str">
        <f>IF(ISNUMBER(AVERAGEIFS(Observed!L$2:L$10000,Observed!$A$2:$A$10000,$A1071,Observed!$C$2:$C$10000,$C1071)),AVERAGEIFS(Observed!L$2:L$10000,Observed!$A$2:$A$10000,$A1071,Observed!$C$2:$C$10000,$C1071),"")</f>
        <v/>
      </c>
      <c r="M1071" s="23" t="str">
        <f>IF(ISNUMBER(AVERAGEIFS(Observed!M$2:M$10000,Observed!$A$2:$A$10000,$A1071,Observed!$C$2:$C$10000,$C1071)),AVERAGEIFS(Observed!M$2:M$10000,Observed!$A$2:$A$10000,$A1071,Observed!$C$2:$C$10000,$C1071),"")</f>
        <v/>
      </c>
      <c r="N1071" s="23" t="str">
        <f>IF(ISNUMBER(AVERAGEIFS(Observed!N$2:N$10000,Observed!$A$2:$A$10000,$A1071,Observed!$C$2:$C$10000,$C1071)),AVERAGEIFS(Observed!N$2:N$10000,Observed!$A$2:$A$10000,$A1071,Observed!$C$2:$C$10000,$C1071),"")</f>
        <v/>
      </c>
      <c r="O1071" s="23" t="str">
        <f>IF(ISNUMBER(AVERAGEIFS(Observed!O$2:O$10000,Observed!$A$2:$A$10000,$A1071,Observed!$C$2:$C$10000,$C1071)),AVERAGEIFS(Observed!O$2:O$10000,Observed!$A$2:$A$10000,$A1071,Observed!$C$2:$C$10000,$C1071),"")</f>
        <v/>
      </c>
      <c r="P1071" s="24" t="str">
        <f>IF(ISNUMBER(AVERAGEIFS(Observed!P$2:P$10000,Observed!$A$2:$A$10000,$A1071,Observed!$C$2:$C$10000,$C1071)),AVERAGEIFS(Observed!P$2:P$10000,Observed!$A$2:$A$10000,$A1071,Observed!$C$2:$C$10000,$C1071),"")</f>
        <v/>
      </c>
      <c r="Q1071" s="24" t="str">
        <f>IF(ISNUMBER(AVERAGEIFS(Observed!Q$2:Q$10000,Observed!$A$2:$A$10000,$A1071,Observed!$C$2:$C$10000,$C1071)),AVERAGEIFS(Observed!Q$2:Q$10000,Observed!$A$2:$A$10000,$A1071,Observed!$C$2:$C$10000,$C1071),"")</f>
        <v/>
      </c>
      <c r="R1071" s="24" t="str">
        <f>IF(ISNUMBER(AVERAGEIFS(Observed!R$2:R$10000,Observed!$A$2:$A$10000,$A1071,Observed!$C$2:$C$10000,$C1071)),AVERAGEIFS(Observed!R$2:R$10000,Observed!$A$2:$A$10000,$A1071,Observed!$C$2:$C$10000,$C1071),"")</f>
        <v/>
      </c>
      <c r="S1071" s="22" t="str">
        <f>IF(ISNUMBER(AVERAGEIFS(Observed!S$2:S$10000,Observed!$A$2:$A$10000,$A1071,Observed!$C$2:$C$10000,$C1071)),AVERAGEIFS(Observed!S$2:S$10000,Observed!$A$2:$A$10000,$A1071,Observed!$C$2:$C$10000,$C1071),"")</f>
        <v/>
      </c>
      <c r="T1071" s="23" t="str">
        <f>IF(ISNUMBER(AVERAGEIFS(Observed!T$2:T$10000,Observed!$A$2:$A$10000,$A1071,Observed!$C$2:$C$10000,$C1071)),AVERAGEIFS(Observed!T$2:T$10000,Observed!$A$2:$A$10000,$A1071,Observed!$C$2:$C$10000,$C1071),"")</f>
        <v/>
      </c>
      <c r="U1071" s="23" t="str">
        <f>IF(ISNUMBER(AVERAGEIFS(Observed!U$2:U$10000,Observed!$A$2:$A$10000,$A1071,Observed!$C$2:$C$10000,$C1071)),AVERAGEIFS(Observed!U$2:U$10000,Observed!$A$2:$A$10000,$A1071,Observed!$C$2:$C$10000,$C1071),"")</f>
        <v/>
      </c>
      <c r="V1071" s="23" t="str">
        <f>IF(ISNUMBER(AVERAGEIFS(Observed!V$2:V$10000,Observed!$A$2:$A$10000,$A1071,Observed!$C$2:$C$10000,$C1071)),AVERAGEIFS(Observed!V$2:V$10000,Observed!$A$2:$A$10000,$A1071,Observed!$C$2:$C$10000,$C1071),"")</f>
        <v/>
      </c>
      <c r="W1071" s="23" t="str">
        <f>IF(ISNUMBER(AVERAGEIFS(Observed!W$2:W$10000,Observed!$A$2:$A$10000,$A1071,Observed!$C$2:$C$10000,$C1071)),AVERAGEIFS(Observed!W$2:W$10000,Observed!$A$2:$A$10000,$A1071,Observed!$C$2:$C$10000,$C1071),"")</f>
        <v/>
      </c>
      <c r="X1071" s="23" t="str">
        <f>IF(ISNUMBER(AVERAGEIFS(Observed!X$2:X$10000,Observed!$A$2:$A$10000,$A1071,Observed!$C$2:$C$10000,$C1071)),AVERAGEIFS(Observed!X$2:X$10000,Observed!$A$2:$A$10000,$A1071,Observed!$C$2:$C$10000,$C1071),"")</f>
        <v/>
      </c>
      <c r="Y1071" s="23" t="str">
        <f>IF(ISNUMBER(AVERAGEIFS(Observed!Y$2:Y$10000,Observed!$A$2:$A$10000,$A1071,Observed!$C$2:$C$10000,$C1071)),AVERAGEIFS(Observed!Y$2:Y$10000,Observed!$A$2:$A$10000,$A1071,Observed!$C$2:$C$10000,$C1071),"")</f>
        <v/>
      </c>
      <c r="Z1071" s="23" t="str">
        <f>IF(ISNUMBER(AVERAGEIFS(Observed!Z$2:Z$10000,Observed!$A$2:$A$10000,$A1071,Observed!$C$2:$C$10000,$C1071)),AVERAGEIFS(Observed!Z$2:Z$10000,Observed!$A$2:$A$10000,$A1071,Observed!$C$2:$C$10000,$C1071),"")</f>
        <v/>
      </c>
      <c r="AA1071" s="23" t="str">
        <f>IF(ISNUMBER(AVERAGEIFS(Observed!AA$2:AA$10000,Observed!$A$2:$A$10000,$A1071,Observed!$C$2:$C$10000,$C1071)),AVERAGEIFS(Observed!AA$2:AA$10000,Observed!$A$2:$A$10000,$A1071,Observed!$C$2:$C$10000,$C1071),"")</f>
        <v/>
      </c>
      <c r="AB1071" s="23" t="str">
        <f>IF(ISNUMBER(AVERAGEIFS(Observed!AB$2:AB$10000,Observed!$A$2:$A$10000,$A1071,Observed!$C$2:$C$10000,$C1071)),AVERAGEIFS(Observed!AB$2:AB$10000,Observed!$A$2:$A$10000,$A1071,Observed!$C$2:$C$10000,$C1071),"")</f>
        <v/>
      </c>
      <c r="AC1071" s="23" t="str">
        <f>IF(ISNUMBER(AVERAGEIFS(Observed!AC$2:AC$10000,Observed!$A$2:$A$10000,$A1071,Observed!$C$2:$C$10000,$C1071)),AVERAGEIFS(Observed!AC$2:AC$10000,Observed!$A$2:$A$10000,$A1071,Observed!$C$2:$C$10000,$C1071),"")</f>
        <v/>
      </c>
      <c r="AD1071" s="23" t="str">
        <f>IF(ISNUMBER(AVERAGEIFS(Observed!AD$2:AD$10000,Observed!$A$2:$A$10000,$A1071,Observed!$C$2:$C$10000,$C1071)),AVERAGEIFS(Observed!AD$2:AD$10000,Observed!$A$2:$A$10000,$A1071,Observed!$C$2:$C$10000,$C1071),"")</f>
        <v/>
      </c>
      <c r="AE1071" s="24" t="str">
        <f>IF(ISNUMBER(AVERAGEIFS(Observed!AE$2:AE$10000,Observed!$A$2:$A$10000,$A1071,Observed!$C$2:$C$10000,$C1071)),AVERAGEIFS(Observed!AE$2:AE$10000,Observed!$A$2:$A$10000,$A1071,Observed!$C$2:$C$10000,$C1071),"")</f>
        <v/>
      </c>
      <c r="AF1071" s="24" t="str">
        <f>IF(ISNUMBER(AVERAGEIFS(Observed!AF$2:AF$10000,Observed!$A$2:$A$10000,$A1071,Observed!$C$2:$C$10000,$C1071)),AVERAGEIFS(Observed!AF$2:AF$10000,Observed!$A$2:$A$10000,$A1071,Observed!$C$2:$C$10000,$C1071),"")</f>
        <v/>
      </c>
      <c r="AG1071" s="23" t="str">
        <f>IF(ISNUMBER(AVERAGEIFS(Observed!AG$2:AG$10000,Observed!$A$2:$A$10000,$A1071,Observed!$C$2:$C$10000,$C1071)),AVERAGEIFS(Observed!AG$2:AG$10000,Observed!$A$2:$A$10000,$A1071,Observed!$C$2:$C$10000,$C1071),"")</f>
        <v/>
      </c>
      <c r="AH1071" s="23" t="str">
        <f>IF(ISNUMBER(AVERAGEIFS(Observed!AH$2:AH$10000,Observed!$A$2:$A$10000,$A1071,Observed!$C$2:$C$10000,$C1071)),AVERAGEIFS(Observed!AH$2:AH$10000,Observed!$A$2:$A$10000,$A1071,Observed!$C$2:$C$10000,$C1071),"")</f>
        <v/>
      </c>
      <c r="AI1071" s="22" t="str">
        <f>IF(ISNUMBER(AVERAGEIFS(Observed!AI$2:AI$10000,Observed!$A$2:$A$10000,$A1071,Observed!$C$2:$C$10000,$C1071)),AVERAGEIFS(Observed!AI$2:AI$10000,Observed!$A$2:$A$10000,$A1071,Observed!$C$2:$C$10000,$C1071),"")</f>
        <v/>
      </c>
      <c r="AJ1071" s="23">
        <f>IF(ISNUMBER(AVERAGEIFS(Observed!AJ$2:AJ$10000,Observed!$A$2:$A$10000,$A1071,Observed!$C$2:$C$10000,$C1071)),AVERAGEIFS(Observed!AJ$2:AJ$10000,Observed!$A$2:$A$10000,$A1071,Observed!$C$2:$C$10000,$C1071),"")</f>
        <v>33.42</v>
      </c>
      <c r="AK1071" s="23" t="str">
        <f>IF(ISNUMBER(AVERAGEIFS(Observed!AK$2:AK$10000,Observed!$A$2:$A$10000,$A1071,Observed!$C$2:$C$10000,$C1071)),AVERAGEIFS(Observed!AK$2:AK$10000,Observed!$A$2:$A$10000,$A1071,Observed!$C$2:$C$10000,$C1071),"")</f>
        <v/>
      </c>
      <c r="AL1071" s="23" t="str">
        <f>IF(ISNUMBER(AVERAGEIFS(Observed!AL$2:AL$10000,Observed!$A$2:$A$10000,$A1071,Observed!$C$2:$C$10000,$C1071)),AVERAGEIFS(Observed!AL$2:AL$10000,Observed!$A$2:$A$10000,$A1071,Observed!$C$2:$C$10000,$C1071),"")</f>
        <v/>
      </c>
      <c r="AM1071" s="23" t="str">
        <f>IF(ISNUMBER(AVERAGEIFS(Observed!AM$2:AM$10000,Observed!$A$2:$A$10000,$A1071,Observed!$C$2:$C$10000,$C1071)),AVERAGEIFS(Observed!AM$2:AM$10000,Observed!$A$2:$A$10000,$A1071,Observed!$C$2:$C$10000,$C1071),"")</f>
        <v/>
      </c>
      <c r="AN1071" s="23" t="str">
        <f>IF(ISNUMBER(AVERAGEIFS(Observed!AN$2:AN$10000,Observed!$A$2:$A$10000,$A1071,Observed!$C$2:$C$10000,$C1071)),AVERAGEIFS(Observed!AN$2:AN$10000,Observed!$A$2:$A$10000,$A1071,Observed!$C$2:$C$10000,$C1071),"")</f>
        <v/>
      </c>
      <c r="AO1071" s="2">
        <f>COUNTIFS(Observed!$A$2:$A$10000,$A1071,Observed!$C$2:$C$10000,$C1071)</f>
        <v>5</v>
      </c>
      <c r="AP1071" s="2">
        <f t="shared" si="20"/>
        <v>1</v>
      </c>
    </row>
    <row r="1072" spans="1:42" x14ac:dyDescent="0.25">
      <c r="A1072" t="s">
        <v>97</v>
      </c>
      <c r="B1072" t="s">
        <v>30</v>
      </c>
      <c r="C1072" s="20">
        <v>40833</v>
      </c>
      <c r="D1072">
        <v>1</v>
      </c>
      <c r="F1072" t="s">
        <v>111</v>
      </c>
      <c r="G1072" s="25" t="s">
        <v>76</v>
      </c>
      <c r="J1072" s="2"/>
      <c r="K1072" s="22" t="str">
        <f>IF(ISNUMBER(AVERAGEIFS(Observed!K$2:K$10000,Observed!$A$2:$A$10000,$A1072,Observed!$C$2:$C$10000,$C1072)),AVERAGEIFS(Observed!K$2:K$10000,Observed!$A$2:$A$10000,$A1072,Observed!$C$2:$C$10000,$C1072),"")</f>
        <v/>
      </c>
      <c r="L1072" s="23" t="str">
        <f>IF(ISNUMBER(AVERAGEIFS(Observed!L$2:L$10000,Observed!$A$2:$A$10000,$A1072,Observed!$C$2:$C$10000,$C1072)),AVERAGEIFS(Observed!L$2:L$10000,Observed!$A$2:$A$10000,$A1072,Observed!$C$2:$C$10000,$C1072),"")</f>
        <v/>
      </c>
      <c r="M1072" s="23" t="str">
        <f>IF(ISNUMBER(AVERAGEIFS(Observed!M$2:M$10000,Observed!$A$2:$A$10000,$A1072,Observed!$C$2:$C$10000,$C1072)),AVERAGEIFS(Observed!M$2:M$10000,Observed!$A$2:$A$10000,$A1072,Observed!$C$2:$C$10000,$C1072),"")</f>
        <v/>
      </c>
      <c r="N1072" s="23" t="str">
        <f>IF(ISNUMBER(AVERAGEIFS(Observed!N$2:N$10000,Observed!$A$2:$A$10000,$A1072,Observed!$C$2:$C$10000,$C1072)),AVERAGEIFS(Observed!N$2:N$10000,Observed!$A$2:$A$10000,$A1072,Observed!$C$2:$C$10000,$C1072),"")</f>
        <v/>
      </c>
      <c r="O1072" s="23" t="str">
        <f>IF(ISNUMBER(AVERAGEIFS(Observed!O$2:O$10000,Observed!$A$2:$A$10000,$A1072,Observed!$C$2:$C$10000,$C1072)),AVERAGEIFS(Observed!O$2:O$10000,Observed!$A$2:$A$10000,$A1072,Observed!$C$2:$C$10000,$C1072),"")</f>
        <v/>
      </c>
      <c r="P1072" s="24" t="str">
        <f>IF(ISNUMBER(AVERAGEIFS(Observed!P$2:P$10000,Observed!$A$2:$A$10000,$A1072,Observed!$C$2:$C$10000,$C1072)),AVERAGEIFS(Observed!P$2:P$10000,Observed!$A$2:$A$10000,$A1072,Observed!$C$2:$C$10000,$C1072),"")</f>
        <v/>
      </c>
      <c r="Q1072" s="24" t="str">
        <f>IF(ISNUMBER(AVERAGEIFS(Observed!Q$2:Q$10000,Observed!$A$2:$A$10000,$A1072,Observed!$C$2:$C$10000,$C1072)),AVERAGEIFS(Observed!Q$2:Q$10000,Observed!$A$2:$A$10000,$A1072,Observed!$C$2:$C$10000,$C1072),"")</f>
        <v/>
      </c>
      <c r="R1072" s="24" t="str">
        <f>IF(ISNUMBER(AVERAGEIFS(Observed!R$2:R$10000,Observed!$A$2:$A$10000,$A1072,Observed!$C$2:$C$10000,$C1072)),AVERAGEIFS(Observed!R$2:R$10000,Observed!$A$2:$A$10000,$A1072,Observed!$C$2:$C$10000,$C1072),"")</f>
        <v/>
      </c>
      <c r="S1072" s="22" t="str">
        <f>IF(ISNUMBER(AVERAGEIFS(Observed!S$2:S$10000,Observed!$A$2:$A$10000,$A1072,Observed!$C$2:$C$10000,$C1072)),AVERAGEIFS(Observed!S$2:S$10000,Observed!$A$2:$A$10000,$A1072,Observed!$C$2:$C$10000,$C1072),"")</f>
        <v/>
      </c>
      <c r="T1072" s="23" t="str">
        <f>IF(ISNUMBER(AVERAGEIFS(Observed!T$2:T$10000,Observed!$A$2:$A$10000,$A1072,Observed!$C$2:$C$10000,$C1072)),AVERAGEIFS(Observed!T$2:T$10000,Observed!$A$2:$A$10000,$A1072,Observed!$C$2:$C$10000,$C1072),"")</f>
        <v/>
      </c>
      <c r="U1072" s="23" t="str">
        <f>IF(ISNUMBER(AVERAGEIFS(Observed!U$2:U$10000,Observed!$A$2:$A$10000,$A1072,Observed!$C$2:$C$10000,$C1072)),AVERAGEIFS(Observed!U$2:U$10000,Observed!$A$2:$A$10000,$A1072,Observed!$C$2:$C$10000,$C1072),"")</f>
        <v/>
      </c>
      <c r="V1072" s="23" t="str">
        <f>IF(ISNUMBER(AVERAGEIFS(Observed!V$2:V$10000,Observed!$A$2:$A$10000,$A1072,Observed!$C$2:$C$10000,$C1072)),AVERAGEIFS(Observed!V$2:V$10000,Observed!$A$2:$A$10000,$A1072,Observed!$C$2:$C$10000,$C1072),"")</f>
        <v/>
      </c>
      <c r="W1072" s="23" t="str">
        <f>IF(ISNUMBER(AVERAGEIFS(Observed!W$2:W$10000,Observed!$A$2:$A$10000,$A1072,Observed!$C$2:$C$10000,$C1072)),AVERAGEIFS(Observed!W$2:W$10000,Observed!$A$2:$A$10000,$A1072,Observed!$C$2:$C$10000,$C1072),"")</f>
        <v/>
      </c>
      <c r="X1072" s="23" t="str">
        <f>IF(ISNUMBER(AVERAGEIFS(Observed!X$2:X$10000,Observed!$A$2:$A$10000,$A1072,Observed!$C$2:$C$10000,$C1072)),AVERAGEIFS(Observed!X$2:X$10000,Observed!$A$2:$A$10000,$A1072,Observed!$C$2:$C$10000,$C1072),"")</f>
        <v/>
      </c>
      <c r="Y1072" s="23" t="str">
        <f>IF(ISNUMBER(AVERAGEIFS(Observed!Y$2:Y$10000,Observed!$A$2:$A$10000,$A1072,Observed!$C$2:$C$10000,$C1072)),AVERAGEIFS(Observed!Y$2:Y$10000,Observed!$A$2:$A$10000,$A1072,Observed!$C$2:$C$10000,$C1072),"")</f>
        <v/>
      </c>
      <c r="Z1072" s="23" t="str">
        <f>IF(ISNUMBER(AVERAGEIFS(Observed!Z$2:Z$10000,Observed!$A$2:$A$10000,$A1072,Observed!$C$2:$C$10000,$C1072)),AVERAGEIFS(Observed!Z$2:Z$10000,Observed!$A$2:$A$10000,$A1072,Observed!$C$2:$C$10000,$C1072),"")</f>
        <v/>
      </c>
      <c r="AA1072" s="23" t="str">
        <f>IF(ISNUMBER(AVERAGEIFS(Observed!AA$2:AA$10000,Observed!$A$2:$A$10000,$A1072,Observed!$C$2:$C$10000,$C1072)),AVERAGEIFS(Observed!AA$2:AA$10000,Observed!$A$2:$A$10000,$A1072,Observed!$C$2:$C$10000,$C1072),"")</f>
        <v/>
      </c>
      <c r="AB1072" s="23" t="str">
        <f>IF(ISNUMBER(AVERAGEIFS(Observed!AB$2:AB$10000,Observed!$A$2:$A$10000,$A1072,Observed!$C$2:$C$10000,$C1072)),AVERAGEIFS(Observed!AB$2:AB$10000,Observed!$A$2:$A$10000,$A1072,Observed!$C$2:$C$10000,$C1072),"")</f>
        <v/>
      </c>
      <c r="AC1072" s="23" t="str">
        <f>IF(ISNUMBER(AVERAGEIFS(Observed!AC$2:AC$10000,Observed!$A$2:$A$10000,$A1072,Observed!$C$2:$C$10000,$C1072)),AVERAGEIFS(Observed!AC$2:AC$10000,Observed!$A$2:$A$10000,$A1072,Observed!$C$2:$C$10000,$C1072),"")</f>
        <v/>
      </c>
      <c r="AD1072" s="23" t="str">
        <f>IF(ISNUMBER(AVERAGEIFS(Observed!AD$2:AD$10000,Observed!$A$2:$A$10000,$A1072,Observed!$C$2:$C$10000,$C1072)),AVERAGEIFS(Observed!AD$2:AD$10000,Observed!$A$2:$A$10000,$A1072,Observed!$C$2:$C$10000,$C1072),"")</f>
        <v/>
      </c>
      <c r="AE1072" s="24" t="str">
        <f>IF(ISNUMBER(AVERAGEIFS(Observed!AE$2:AE$10000,Observed!$A$2:$A$10000,$A1072,Observed!$C$2:$C$10000,$C1072)),AVERAGEIFS(Observed!AE$2:AE$10000,Observed!$A$2:$A$10000,$A1072,Observed!$C$2:$C$10000,$C1072),"")</f>
        <v/>
      </c>
      <c r="AF1072" s="24" t="str">
        <f>IF(ISNUMBER(AVERAGEIFS(Observed!AF$2:AF$10000,Observed!$A$2:$A$10000,$A1072,Observed!$C$2:$C$10000,$C1072)),AVERAGEIFS(Observed!AF$2:AF$10000,Observed!$A$2:$A$10000,$A1072,Observed!$C$2:$C$10000,$C1072),"")</f>
        <v/>
      </c>
      <c r="AG1072" s="23" t="str">
        <f>IF(ISNUMBER(AVERAGEIFS(Observed!AG$2:AG$10000,Observed!$A$2:$A$10000,$A1072,Observed!$C$2:$C$10000,$C1072)),AVERAGEIFS(Observed!AG$2:AG$10000,Observed!$A$2:$A$10000,$A1072,Observed!$C$2:$C$10000,$C1072),"")</f>
        <v/>
      </c>
      <c r="AH1072" s="23" t="str">
        <f>IF(ISNUMBER(AVERAGEIFS(Observed!AH$2:AH$10000,Observed!$A$2:$A$10000,$A1072,Observed!$C$2:$C$10000,$C1072)),AVERAGEIFS(Observed!AH$2:AH$10000,Observed!$A$2:$A$10000,$A1072,Observed!$C$2:$C$10000,$C1072),"")</f>
        <v/>
      </c>
      <c r="AI1072" s="22" t="str">
        <f>IF(ISNUMBER(AVERAGEIFS(Observed!AI$2:AI$10000,Observed!$A$2:$A$10000,$A1072,Observed!$C$2:$C$10000,$C1072)),AVERAGEIFS(Observed!AI$2:AI$10000,Observed!$A$2:$A$10000,$A1072,Observed!$C$2:$C$10000,$C1072),"")</f>
        <v/>
      </c>
      <c r="AJ1072" s="23">
        <f>IF(ISNUMBER(AVERAGEIFS(Observed!AJ$2:AJ$10000,Observed!$A$2:$A$10000,$A1072,Observed!$C$2:$C$10000,$C1072)),AVERAGEIFS(Observed!AJ$2:AJ$10000,Observed!$A$2:$A$10000,$A1072,Observed!$C$2:$C$10000,$C1072),"")</f>
        <v>33.279999999999994</v>
      </c>
      <c r="AK1072" s="23" t="str">
        <f>IF(ISNUMBER(AVERAGEIFS(Observed!AK$2:AK$10000,Observed!$A$2:$A$10000,$A1072,Observed!$C$2:$C$10000,$C1072)),AVERAGEIFS(Observed!AK$2:AK$10000,Observed!$A$2:$A$10000,$A1072,Observed!$C$2:$C$10000,$C1072),"")</f>
        <v/>
      </c>
      <c r="AL1072" s="23" t="str">
        <f>IF(ISNUMBER(AVERAGEIFS(Observed!AL$2:AL$10000,Observed!$A$2:$A$10000,$A1072,Observed!$C$2:$C$10000,$C1072)),AVERAGEIFS(Observed!AL$2:AL$10000,Observed!$A$2:$A$10000,$A1072,Observed!$C$2:$C$10000,$C1072),"")</f>
        <v/>
      </c>
      <c r="AM1072" s="23" t="str">
        <f>IF(ISNUMBER(AVERAGEIFS(Observed!AM$2:AM$10000,Observed!$A$2:$A$10000,$A1072,Observed!$C$2:$C$10000,$C1072)),AVERAGEIFS(Observed!AM$2:AM$10000,Observed!$A$2:$A$10000,$A1072,Observed!$C$2:$C$10000,$C1072),"")</f>
        <v/>
      </c>
      <c r="AN1072" s="23" t="str">
        <f>IF(ISNUMBER(AVERAGEIFS(Observed!AN$2:AN$10000,Observed!$A$2:$A$10000,$A1072,Observed!$C$2:$C$10000,$C1072)),AVERAGEIFS(Observed!AN$2:AN$10000,Observed!$A$2:$A$10000,$A1072,Observed!$C$2:$C$10000,$C1072),"")</f>
        <v/>
      </c>
      <c r="AO1072" s="2">
        <f>COUNTIFS(Observed!$A$2:$A$10000,$A1072,Observed!$C$2:$C$10000,$C1072)</f>
        <v>5</v>
      </c>
      <c r="AP1072" s="2">
        <f t="shared" si="20"/>
        <v>1</v>
      </c>
    </row>
    <row r="1073" spans="1:42" x14ac:dyDescent="0.25">
      <c r="A1073" t="s">
        <v>97</v>
      </c>
      <c r="B1073" t="s">
        <v>30</v>
      </c>
      <c r="C1073" s="20">
        <v>40841</v>
      </c>
      <c r="D1073">
        <v>1</v>
      </c>
      <c r="F1073" t="s">
        <v>111</v>
      </c>
      <c r="G1073" s="25" t="s">
        <v>76</v>
      </c>
      <c r="J1073" s="2"/>
      <c r="K1073" s="22" t="str">
        <f>IF(ISNUMBER(AVERAGEIFS(Observed!K$2:K$10000,Observed!$A$2:$A$10000,$A1073,Observed!$C$2:$C$10000,$C1073)),AVERAGEIFS(Observed!K$2:K$10000,Observed!$A$2:$A$10000,$A1073,Observed!$C$2:$C$10000,$C1073),"")</f>
        <v/>
      </c>
      <c r="L1073" s="23" t="str">
        <f>IF(ISNUMBER(AVERAGEIFS(Observed!L$2:L$10000,Observed!$A$2:$A$10000,$A1073,Observed!$C$2:$C$10000,$C1073)),AVERAGEIFS(Observed!L$2:L$10000,Observed!$A$2:$A$10000,$A1073,Observed!$C$2:$C$10000,$C1073),"")</f>
        <v/>
      </c>
      <c r="M1073" s="23" t="str">
        <f>IF(ISNUMBER(AVERAGEIFS(Observed!M$2:M$10000,Observed!$A$2:$A$10000,$A1073,Observed!$C$2:$C$10000,$C1073)),AVERAGEIFS(Observed!M$2:M$10000,Observed!$A$2:$A$10000,$A1073,Observed!$C$2:$C$10000,$C1073),"")</f>
        <v/>
      </c>
      <c r="N1073" s="23" t="str">
        <f>IF(ISNUMBER(AVERAGEIFS(Observed!N$2:N$10000,Observed!$A$2:$A$10000,$A1073,Observed!$C$2:$C$10000,$C1073)),AVERAGEIFS(Observed!N$2:N$10000,Observed!$A$2:$A$10000,$A1073,Observed!$C$2:$C$10000,$C1073),"")</f>
        <v/>
      </c>
      <c r="O1073" s="23" t="str">
        <f>IF(ISNUMBER(AVERAGEIFS(Observed!O$2:O$10000,Observed!$A$2:$A$10000,$A1073,Observed!$C$2:$C$10000,$C1073)),AVERAGEIFS(Observed!O$2:O$10000,Observed!$A$2:$A$10000,$A1073,Observed!$C$2:$C$10000,$C1073),"")</f>
        <v/>
      </c>
      <c r="P1073" s="24" t="str">
        <f>IF(ISNUMBER(AVERAGEIFS(Observed!P$2:P$10000,Observed!$A$2:$A$10000,$A1073,Observed!$C$2:$C$10000,$C1073)),AVERAGEIFS(Observed!P$2:P$10000,Observed!$A$2:$A$10000,$A1073,Observed!$C$2:$C$10000,$C1073),"")</f>
        <v/>
      </c>
      <c r="Q1073" s="24" t="str">
        <f>IF(ISNUMBER(AVERAGEIFS(Observed!Q$2:Q$10000,Observed!$A$2:$A$10000,$A1073,Observed!$C$2:$C$10000,$C1073)),AVERAGEIFS(Observed!Q$2:Q$10000,Observed!$A$2:$A$10000,$A1073,Observed!$C$2:$C$10000,$C1073),"")</f>
        <v/>
      </c>
      <c r="R1073" s="24" t="str">
        <f>IF(ISNUMBER(AVERAGEIFS(Observed!R$2:R$10000,Observed!$A$2:$A$10000,$A1073,Observed!$C$2:$C$10000,$C1073)),AVERAGEIFS(Observed!R$2:R$10000,Observed!$A$2:$A$10000,$A1073,Observed!$C$2:$C$10000,$C1073),"")</f>
        <v/>
      </c>
      <c r="S1073" s="22" t="str">
        <f>IF(ISNUMBER(AVERAGEIFS(Observed!S$2:S$10000,Observed!$A$2:$A$10000,$A1073,Observed!$C$2:$C$10000,$C1073)),AVERAGEIFS(Observed!S$2:S$10000,Observed!$A$2:$A$10000,$A1073,Observed!$C$2:$C$10000,$C1073),"")</f>
        <v/>
      </c>
      <c r="T1073" s="23" t="str">
        <f>IF(ISNUMBER(AVERAGEIFS(Observed!T$2:T$10000,Observed!$A$2:$A$10000,$A1073,Observed!$C$2:$C$10000,$C1073)),AVERAGEIFS(Observed!T$2:T$10000,Observed!$A$2:$A$10000,$A1073,Observed!$C$2:$C$10000,$C1073),"")</f>
        <v/>
      </c>
      <c r="U1073" s="23" t="str">
        <f>IF(ISNUMBER(AVERAGEIFS(Observed!U$2:U$10000,Observed!$A$2:$A$10000,$A1073,Observed!$C$2:$C$10000,$C1073)),AVERAGEIFS(Observed!U$2:U$10000,Observed!$A$2:$A$10000,$A1073,Observed!$C$2:$C$10000,$C1073),"")</f>
        <v/>
      </c>
      <c r="V1073" s="23" t="str">
        <f>IF(ISNUMBER(AVERAGEIFS(Observed!V$2:V$10000,Observed!$A$2:$A$10000,$A1073,Observed!$C$2:$C$10000,$C1073)),AVERAGEIFS(Observed!V$2:V$10000,Observed!$A$2:$A$10000,$A1073,Observed!$C$2:$C$10000,$C1073),"")</f>
        <v/>
      </c>
      <c r="W1073" s="23" t="str">
        <f>IF(ISNUMBER(AVERAGEIFS(Observed!W$2:W$10000,Observed!$A$2:$A$10000,$A1073,Observed!$C$2:$C$10000,$C1073)),AVERAGEIFS(Observed!W$2:W$10000,Observed!$A$2:$A$10000,$A1073,Observed!$C$2:$C$10000,$C1073),"")</f>
        <v/>
      </c>
      <c r="X1073" s="23" t="str">
        <f>IF(ISNUMBER(AVERAGEIFS(Observed!X$2:X$10000,Observed!$A$2:$A$10000,$A1073,Observed!$C$2:$C$10000,$C1073)),AVERAGEIFS(Observed!X$2:X$10000,Observed!$A$2:$A$10000,$A1073,Observed!$C$2:$C$10000,$C1073),"")</f>
        <v/>
      </c>
      <c r="Y1073" s="23" t="str">
        <f>IF(ISNUMBER(AVERAGEIFS(Observed!Y$2:Y$10000,Observed!$A$2:$A$10000,$A1073,Observed!$C$2:$C$10000,$C1073)),AVERAGEIFS(Observed!Y$2:Y$10000,Observed!$A$2:$A$10000,$A1073,Observed!$C$2:$C$10000,$C1073),"")</f>
        <v/>
      </c>
      <c r="Z1073" s="23" t="str">
        <f>IF(ISNUMBER(AVERAGEIFS(Observed!Z$2:Z$10000,Observed!$A$2:$A$10000,$A1073,Observed!$C$2:$C$10000,$C1073)),AVERAGEIFS(Observed!Z$2:Z$10000,Observed!$A$2:$A$10000,$A1073,Observed!$C$2:$C$10000,$C1073),"")</f>
        <v/>
      </c>
      <c r="AA1073" s="23" t="str">
        <f>IF(ISNUMBER(AVERAGEIFS(Observed!AA$2:AA$10000,Observed!$A$2:$A$10000,$A1073,Observed!$C$2:$C$10000,$C1073)),AVERAGEIFS(Observed!AA$2:AA$10000,Observed!$A$2:$A$10000,$A1073,Observed!$C$2:$C$10000,$C1073),"")</f>
        <v/>
      </c>
      <c r="AB1073" s="23" t="str">
        <f>IF(ISNUMBER(AVERAGEIFS(Observed!AB$2:AB$10000,Observed!$A$2:$A$10000,$A1073,Observed!$C$2:$C$10000,$C1073)),AVERAGEIFS(Observed!AB$2:AB$10000,Observed!$A$2:$A$10000,$A1073,Observed!$C$2:$C$10000,$C1073),"")</f>
        <v/>
      </c>
      <c r="AC1073" s="23" t="str">
        <f>IF(ISNUMBER(AVERAGEIFS(Observed!AC$2:AC$10000,Observed!$A$2:$A$10000,$A1073,Observed!$C$2:$C$10000,$C1073)),AVERAGEIFS(Observed!AC$2:AC$10000,Observed!$A$2:$A$10000,$A1073,Observed!$C$2:$C$10000,$C1073),"")</f>
        <v/>
      </c>
      <c r="AD1073" s="23" t="str">
        <f>IF(ISNUMBER(AVERAGEIFS(Observed!AD$2:AD$10000,Observed!$A$2:$A$10000,$A1073,Observed!$C$2:$C$10000,$C1073)),AVERAGEIFS(Observed!AD$2:AD$10000,Observed!$A$2:$A$10000,$A1073,Observed!$C$2:$C$10000,$C1073),"")</f>
        <v/>
      </c>
      <c r="AE1073" s="24" t="str">
        <f>IF(ISNUMBER(AVERAGEIFS(Observed!AE$2:AE$10000,Observed!$A$2:$A$10000,$A1073,Observed!$C$2:$C$10000,$C1073)),AVERAGEIFS(Observed!AE$2:AE$10000,Observed!$A$2:$A$10000,$A1073,Observed!$C$2:$C$10000,$C1073),"")</f>
        <v/>
      </c>
      <c r="AF1073" s="24" t="str">
        <f>IF(ISNUMBER(AVERAGEIFS(Observed!AF$2:AF$10000,Observed!$A$2:$A$10000,$A1073,Observed!$C$2:$C$10000,$C1073)),AVERAGEIFS(Observed!AF$2:AF$10000,Observed!$A$2:$A$10000,$A1073,Observed!$C$2:$C$10000,$C1073),"")</f>
        <v/>
      </c>
      <c r="AG1073" s="23" t="str">
        <f>IF(ISNUMBER(AVERAGEIFS(Observed!AG$2:AG$10000,Observed!$A$2:$A$10000,$A1073,Observed!$C$2:$C$10000,$C1073)),AVERAGEIFS(Observed!AG$2:AG$10000,Observed!$A$2:$A$10000,$A1073,Observed!$C$2:$C$10000,$C1073),"")</f>
        <v/>
      </c>
      <c r="AH1073" s="23" t="str">
        <f>IF(ISNUMBER(AVERAGEIFS(Observed!AH$2:AH$10000,Observed!$A$2:$A$10000,$A1073,Observed!$C$2:$C$10000,$C1073)),AVERAGEIFS(Observed!AH$2:AH$10000,Observed!$A$2:$A$10000,$A1073,Observed!$C$2:$C$10000,$C1073),"")</f>
        <v/>
      </c>
      <c r="AI1073" s="22" t="str">
        <f>IF(ISNUMBER(AVERAGEIFS(Observed!AI$2:AI$10000,Observed!$A$2:$A$10000,$A1073,Observed!$C$2:$C$10000,$C1073)),AVERAGEIFS(Observed!AI$2:AI$10000,Observed!$A$2:$A$10000,$A1073,Observed!$C$2:$C$10000,$C1073),"")</f>
        <v/>
      </c>
      <c r="AJ1073" s="23">
        <f>IF(ISNUMBER(AVERAGEIFS(Observed!AJ$2:AJ$10000,Observed!$A$2:$A$10000,$A1073,Observed!$C$2:$C$10000,$C1073)),AVERAGEIFS(Observed!AJ$2:AJ$10000,Observed!$A$2:$A$10000,$A1073,Observed!$C$2:$C$10000,$C1073),"")</f>
        <v>33.36</v>
      </c>
      <c r="AK1073" s="23" t="str">
        <f>IF(ISNUMBER(AVERAGEIFS(Observed!AK$2:AK$10000,Observed!$A$2:$A$10000,$A1073,Observed!$C$2:$C$10000,$C1073)),AVERAGEIFS(Observed!AK$2:AK$10000,Observed!$A$2:$A$10000,$A1073,Observed!$C$2:$C$10000,$C1073),"")</f>
        <v/>
      </c>
      <c r="AL1073" s="23" t="str">
        <f>IF(ISNUMBER(AVERAGEIFS(Observed!AL$2:AL$10000,Observed!$A$2:$A$10000,$A1073,Observed!$C$2:$C$10000,$C1073)),AVERAGEIFS(Observed!AL$2:AL$10000,Observed!$A$2:$A$10000,$A1073,Observed!$C$2:$C$10000,$C1073),"")</f>
        <v/>
      </c>
      <c r="AM1073" s="23" t="str">
        <f>IF(ISNUMBER(AVERAGEIFS(Observed!AM$2:AM$10000,Observed!$A$2:$A$10000,$A1073,Observed!$C$2:$C$10000,$C1073)),AVERAGEIFS(Observed!AM$2:AM$10000,Observed!$A$2:$A$10000,$A1073,Observed!$C$2:$C$10000,$C1073),"")</f>
        <v/>
      </c>
      <c r="AN1073" s="23" t="str">
        <f>IF(ISNUMBER(AVERAGEIFS(Observed!AN$2:AN$10000,Observed!$A$2:$A$10000,$A1073,Observed!$C$2:$C$10000,$C1073)),AVERAGEIFS(Observed!AN$2:AN$10000,Observed!$A$2:$A$10000,$A1073,Observed!$C$2:$C$10000,$C1073),"")</f>
        <v/>
      </c>
      <c r="AO1073" s="2">
        <f>COUNTIFS(Observed!$A$2:$A$10000,$A1073,Observed!$C$2:$C$10000,$C1073)</f>
        <v>5</v>
      </c>
      <c r="AP1073" s="2">
        <f t="shared" si="20"/>
        <v>1</v>
      </c>
    </row>
    <row r="1074" spans="1:42" x14ac:dyDescent="0.25">
      <c r="A1074" t="s">
        <v>97</v>
      </c>
      <c r="B1074" t="s">
        <v>30</v>
      </c>
      <c r="C1074" s="20">
        <v>40847</v>
      </c>
      <c r="D1074">
        <v>1</v>
      </c>
      <c r="F1074" t="s">
        <v>111</v>
      </c>
      <c r="G1074" s="25" t="s">
        <v>76</v>
      </c>
      <c r="J1074" s="2"/>
      <c r="K1074" s="22" t="str">
        <f>IF(ISNUMBER(AVERAGEIFS(Observed!K$2:K$10000,Observed!$A$2:$A$10000,$A1074,Observed!$C$2:$C$10000,$C1074)),AVERAGEIFS(Observed!K$2:K$10000,Observed!$A$2:$A$10000,$A1074,Observed!$C$2:$C$10000,$C1074),"")</f>
        <v/>
      </c>
      <c r="L1074" s="23" t="str">
        <f>IF(ISNUMBER(AVERAGEIFS(Observed!L$2:L$10000,Observed!$A$2:$A$10000,$A1074,Observed!$C$2:$C$10000,$C1074)),AVERAGEIFS(Observed!L$2:L$10000,Observed!$A$2:$A$10000,$A1074,Observed!$C$2:$C$10000,$C1074),"")</f>
        <v/>
      </c>
      <c r="M1074" s="23" t="str">
        <f>IF(ISNUMBER(AVERAGEIFS(Observed!M$2:M$10000,Observed!$A$2:$A$10000,$A1074,Observed!$C$2:$C$10000,$C1074)),AVERAGEIFS(Observed!M$2:M$10000,Observed!$A$2:$A$10000,$A1074,Observed!$C$2:$C$10000,$C1074),"")</f>
        <v/>
      </c>
      <c r="N1074" s="23" t="str">
        <f>IF(ISNUMBER(AVERAGEIFS(Observed!N$2:N$10000,Observed!$A$2:$A$10000,$A1074,Observed!$C$2:$C$10000,$C1074)),AVERAGEIFS(Observed!N$2:N$10000,Observed!$A$2:$A$10000,$A1074,Observed!$C$2:$C$10000,$C1074),"")</f>
        <v/>
      </c>
      <c r="O1074" s="23" t="str">
        <f>IF(ISNUMBER(AVERAGEIFS(Observed!O$2:O$10000,Observed!$A$2:$A$10000,$A1074,Observed!$C$2:$C$10000,$C1074)),AVERAGEIFS(Observed!O$2:O$10000,Observed!$A$2:$A$10000,$A1074,Observed!$C$2:$C$10000,$C1074),"")</f>
        <v/>
      </c>
      <c r="P1074" s="24" t="str">
        <f>IF(ISNUMBER(AVERAGEIFS(Observed!P$2:P$10000,Observed!$A$2:$A$10000,$A1074,Observed!$C$2:$C$10000,$C1074)),AVERAGEIFS(Observed!P$2:P$10000,Observed!$A$2:$A$10000,$A1074,Observed!$C$2:$C$10000,$C1074),"")</f>
        <v/>
      </c>
      <c r="Q1074" s="24" t="str">
        <f>IF(ISNUMBER(AVERAGEIFS(Observed!Q$2:Q$10000,Observed!$A$2:$A$10000,$A1074,Observed!$C$2:$C$10000,$C1074)),AVERAGEIFS(Observed!Q$2:Q$10000,Observed!$A$2:$A$10000,$A1074,Observed!$C$2:$C$10000,$C1074),"")</f>
        <v/>
      </c>
      <c r="R1074" s="24" t="str">
        <f>IF(ISNUMBER(AVERAGEIFS(Observed!R$2:R$10000,Observed!$A$2:$A$10000,$A1074,Observed!$C$2:$C$10000,$C1074)),AVERAGEIFS(Observed!R$2:R$10000,Observed!$A$2:$A$10000,$A1074,Observed!$C$2:$C$10000,$C1074),"")</f>
        <v/>
      </c>
      <c r="S1074" s="22" t="str">
        <f>IF(ISNUMBER(AVERAGEIFS(Observed!S$2:S$10000,Observed!$A$2:$A$10000,$A1074,Observed!$C$2:$C$10000,$C1074)),AVERAGEIFS(Observed!S$2:S$10000,Observed!$A$2:$A$10000,$A1074,Observed!$C$2:$C$10000,$C1074),"")</f>
        <v/>
      </c>
      <c r="T1074" s="23" t="str">
        <f>IF(ISNUMBER(AVERAGEIFS(Observed!T$2:T$10000,Observed!$A$2:$A$10000,$A1074,Observed!$C$2:$C$10000,$C1074)),AVERAGEIFS(Observed!T$2:T$10000,Observed!$A$2:$A$10000,$A1074,Observed!$C$2:$C$10000,$C1074),"")</f>
        <v/>
      </c>
      <c r="U1074" s="23" t="str">
        <f>IF(ISNUMBER(AVERAGEIFS(Observed!U$2:U$10000,Observed!$A$2:$A$10000,$A1074,Observed!$C$2:$C$10000,$C1074)),AVERAGEIFS(Observed!U$2:U$10000,Observed!$A$2:$A$10000,$A1074,Observed!$C$2:$C$10000,$C1074),"")</f>
        <v/>
      </c>
      <c r="V1074" s="23" t="str">
        <f>IF(ISNUMBER(AVERAGEIFS(Observed!V$2:V$10000,Observed!$A$2:$A$10000,$A1074,Observed!$C$2:$C$10000,$C1074)),AVERAGEIFS(Observed!V$2:V$10000,Observed!$A$2:$A$10000,$A1074,Observed!$C$2:$C$10000,$C1074),"")</f>
        <v/>
      </c>
      <c r="W1074" s="23" t="str">
        <f>IF(ISNUMBER(AVERAGEIFS(Observed!W$2:W$10000,Observed!$A$2:$A$10000,$A1074,Observed!$C$2:$C$10000,$C1074)),AVERAGEIFS(Observed!W$2:W$10000,Observed!$A$2:$A$10000,$A1074,Observed!$C$2:$C$10000,$C1074),"")</f>
        <v/>
      </c>
      <c r="X1074" s="23" t="str">
        <f>IF(ISNUMBER(AVERAGEIFS(Observed!X$2:X$10000,Observed!$A$2:$A$10000,$A1074,Observed!$C$2:$C$10000,$C1074)),AVERAGEIFS(Observed!X$2:X$10000,Observed!$A$2:$A$10000,$A1074,Observed!$C$2:$C$10000,$C1074),"")</f>
        <v/>
      </c>
      <c r="Y1074" s="23" t="str">
        <f>IF(ISNUMBER(AVERAGEIFS(Observed!Y$2:Y$10000,Observed!$A$2:$A$10000,$A1074,Observed!$C$2:$C$10000,$C1074)),AVERAGEIFS(Observed!Y$2:Y$10000,Observed!$A$2:$A$10000,$A1074,Observed!$C$2:$C$10000,$C1074),"")</f>
        <v/>
      </c>
      <c r="Z1074" s="23" t="str">
        <f>IF(ISNUMBER(AVERAGEIFS(Observed!Z$2:Z$10000,Observed!$A$2:$A$10000,$A1074,Observed!$C$2:$C$10000,$C1074)),AVERAGEIFS(Observed!Z$2:Z$10000,Observed!$A$2:$A$10000,$A1074,Observed!$C$2:$C$10000,$C1074),"")</f>
        <v/>
      </c>
      <c r="AA1074" s="23" t="str">
        <f>IF(ISNUMBER(AVERAGEIFS(Observed!AA$2:AA$10000,Observed!$A$2:$A$10000,$A1074,Observed!$C$2:$C$10000,$C1074)),AVERAGEIFS(Observed!AA$2:AA$10000,Observed!$A$2:$A$10000,$A1074,Observed!$C$2:$C$10000,$C1074),"")</f>
        <v/>
      </c>
      <c r="AB1074" s="23" t="str">
        <f>IF(ISNUMBER(AVERAGEIFS(Observed!AB$2:AB$10000,Observed!$A$2:$A$10000,$A1074,Observed!$C$2:$C$10000,$C1074)),AVERAGEIFS(Observed!AB$2:AB$10000,Observed!$A$2:$A$10000,$A1074,Observed!$C$2:$C$10000,$C1074),"")</f>
        <v/>
      </c>
      <c r="AC1074" s="23" t="str">
        <f>IF(ISNUMBER(AVERAGEIFS(Observed!AC$2:AC$10000,Observed!$A$2:$A$10000,$A1074,Observed!$C$2:$C$10000,$C1074)),AVERAGEIFS(Observed!AC$2:AC$10000,Observed!$A$2:$A$10000,$A1074,Observed!$C$2:$C$10000,$C1074),"")</f>
        <v/>
      </c>
      <c r="AD1074" s="23" t="str">
        <f>IF(ISNUMBER(AVERAGEIFS(Observed!AD$2:AD$10000,Observed!$A$2:$A$10000,$A1074,Observed!$C$2:$C$10000,$C1074)),AVERAGEIFS(Observed!AD$2:AD$10000,Observed!$A$2:$A$10000,$A1074,Observed!$C$2:$C$10000,$C1074),"")</f>
        <v/>
      </c>
      <c r="AE1074" s="24" t="str">
        <f>IF(ISNUMBER(AVERAGEIFS(Observed!AE$2:AE$10000,Observed!$A$2:$A$10000,$A1074,Observed!$C$2:$C$10000,$C1074)),AVERAGEIFS(Observed!AE$2:AE$10000,Observed!$A$2:$A$10000,$A1074,Observed!$C$2:$C$10000,$C1074),"")</f>
        <v/>
      </c>
      <c r="AF1074" s="24" t="str">
        <f>IF(ISNUMBER(AVERAGEIFS(Observed!AF$2:AF$10000,Observed!$A$2:$A$10000,$A1074,Observed!$C$2:$C$10000,$C1074)),AVERAGEIFS(Observed!AF$2:AF$10000,Observed!$A$2:$A$10000,$A1074,Observed!$C$2:$C$10000,$C1074),"")</f>
        <v/>
      </c>
      <c r="AG1074" s="23" t="str">
        <f>IF(ISNUMBER(AVERAGEIFS(Observed!AG$2:AG$10000,Observed!$A$2:$A$10000,$A1074,Observed!$C$2:$C$10000,$C1074)),AVERAGEIFS(Observed!AG$2:AG$10000,Observed!$A$2:$A$10000,$A1074,Observed!$C$2:$C$10000,$C1074),"")</f>
        <v/>
      </c>
      <c r="AH1074" s="23" t="str">
        <f>IF(ISNUMBER(AVERAGEIFS(Observed!AH$2:AH$10000,Observed!$A$2:$A$10000,$A1074,Observed!$C$2:$C$10000,$C1074)),AVERAGEIFS(Observed!AH$2:AH$10000,Observed!$A$2:$A$10000,$A1074,Observed!$C$2:$C$10000,$C1074),"")</f>
        <v/>
      </c>
      <c r="AI1074" s="22" t="str">
        <f>IF(ISNUMBER(AVERAGEIFS(Observed!AI$2:AI$10000,Observed!$A$2:$A$10000,$A1074,Observed!$C$2:$C$10000,$C1074)),AVERAGEIFS(Observed!AI$2:AI$10000,Observed!$A$2:$A$10000,$A1074,Observed!$C$2:$C$10000,$C1074),"")</f>
        <v/>
      </c>
      <c r="AJ1074" s="23">
        <f>IF(ISNUMBER(AVERAGEIFS(Observed!AJ$2:AJ$10000,Observed!$A$2:$A$10000,$A1074,Observed!$C$2:$C$10000,$C1074)),AVERAGEIFS(Observed!AJ$2:AJ$10000,Observed!$A$2:$A$10000,$A1074,Observed!$C$2:$C$10000,$C1074),"")</f>
        <v>8.64</v>
      </c>
      <c r="AK1074" s="23" t="str">
        <f>IF(ISNUMBER(AVERAGEIFS(Observed!AK$2:AK$10000,Observed!$A$2:$A$10000,$A1074,Observed!$C$2:$C$10000,$C1074)),AVERAGEIFS(Observed!AK$2:AK$10000,Observed!$A$2:$A$10000,$A1074,Observed!$C$2:$C$10000,$C1074),"")</f>
        <v/>
      </c>
      <c r="AL1074" s="23" t="str">
        <f>IF(ISNUMBER(AVERAGEIFS(Observed!AL$2:AL$10000,Observed!$A$2:$A$10000,$A1074,Observed!$C$2:$C$10000,$C1074)),AVERAGEIFS(Observed!AL$2:AL$10000,Observed!$A$2:$A$10000,$A1074,Observed!$C$2:$C$10000,$C1074),"")</f>
        <v/>
      </c>
      <c r="AM1074" s="23" t="str">
        <f>IF(ISNUMBER(AVERAGEIFS(Observed!AM$2:AM$10000,Observed!$A$2:$A$10000,$A1074,Observed!$C$2:$C$10000,$C1074)),AVERAGEIFS(Observed!AM$2:AM$10000,Observed!$A$2:$A$10000,$A1074,Observed!$C$2:$C$10000,$C1074),"")</f>
        <v/>
      </c>
      <c r="AN1074" s="23" t="str">
        <f>IF(ISNUMBER(AVERAGEIFS(Observed!AN$2:AN$10000,Observed!$A$2:$A$10000,$A1074,Observed!$C$2:$C$10000,$C1074)),AVERAGEIFS(Observed!AN$2:AN$10000,Observed!$A$2:$A$10000,$A1074,Observed!$C$2:$C$10000,$C1074),"")</f>
        <v/>
      </c>
      <c r="AO1074" s="2">
        <f>COUNTIFS(Observed!$A$2:$A$10000,$A1074,Observed!$C$2:$C$10000,$C1074)</f>
        <v>5</v>
      </c>
      <c r="AP1074" s="2">
        <f t="shared" si="20"/>
        <v>1</v>
      </c>
    </row>
    <row r="1075" spans="1:42" x14ac:dyDescent="0.25">
      <c r="A1075" t="s">
        <v>97</v>
      </c>
      <c r="B1075" t="s">
        <v>30</v>
      </c>
      <c r="C1075" s="20">
        <v>40854</v>
      </c>
      <c r="D1075">
        <v>1</v>
      </c>
      <c r="F1075" t="s">
        <v>111</v>
      </c>
      <c r="G1075" s="25" t="s">
        <v>76</v>
      </c>
      <c r="J1075" s="2"/>
      <c r="K1075" s="22" t="str">
        <f>IF(ISNUMBER(AVERAGEIFS(Observed!K$2:K$10000,Observed!$A$2:$A$10000,$A1075,Observed!$C$2:$C$10000,$C1075)),AVERAGEIFS(Observed!K$2:K$10000,Observed!$A$2:$A$10000,$A1075,Observed!$C$2:$C$10000,$C1075),"")</f>
        <v/>
      </c>
      <c r="L1075" s="23" t="str">
        <f>IF(ISNUMBER(AVERAGEIFS(Observed!L$2:L$10000,Observed!$A$2:$A$10000,$A1075,Observed!$C$2:$C$10000,$C1075)),AVERAGEIFS(Observed!L$2:L$10000,Observed!$A$2:$A$10000,$A1075,Observed!$C$2:$C$10000,$C1075),"")</f>
        <v/>
      </c>
      <c r="M1075" s="23" t="str">
        <f>IF(ISNUMBER(AVERAGEIFS(Observed!M$2:M$10000,Observed!$A$2:$A$10000,$A1075,Observed!$C$2:$C$10000,$C1075)),AVERAGEIFS(Observed!M$2:M$10000,Observed!$A$2:$A$10000,$A1075,Observed!$C$2:$C$10000,$C1075),"")</f>
        <v/>
      </c>
      <c r="N1075" s="23" t="str">
        <f>IF(ISNUMBER(AVERAGEIFS(Observed!N$2:N$10000,Observed!$A$2:$A$10000,$A1075,Observed!$C$2:$C$10000,$C1075)),AVERAGEIFS(Observed!N$2:N$10000,Observed!$A$2:$A$10000,$A1075,Observed!$C$2:$C$10000,$C1075),"")</f>
        <v/>
      </c>
      <c r="O1075" s="23" t="str">
        <f>IF(ISNUMBER(AVERAGEIFS(Observed!O$2:O$10000,Observed!$A$2:$A$10000,$A1075,Observed!$C$2:$C$10000,$C1075)),AVERAGEIFS(Observed!O$2:O$10000,Observed!$A$2:$A$10000,$A1075,Observed!$C$2:$C$10000,$C1075),"")</f>
        <v/>
      </c>
      <c r="P1075" s="24" t="str">
        <f>IF(ISNUMBER(AVERAGEIFS(Observed!P$2:P$10000,Observed!$A$2:$A$10000,$A1075,Observed!$C$2:$C$10000,$C1075)),AVERAGEIFS(Observed!P$2:P$10000,Observed!$A$2:$A$10000,$A1075,Observed!$C$2:$C$10000,$C1075),"")</f>
        <v/>
      </c>
      <c r="Q1075" s="24" t="str">
        <f>IF(ISNUMBER(AVERAGEIFS(Observed!Q$2:Q$10000,Observed!$A$2:$A$10000,$A1075,Observed!$C$2:$C$10000,$C1075)),AVERAGEIFS(Observed!Q$2:Q$10000,Observed!$A$2:$A$10000,$A1075,Observed!$C$2:$C$10000,$C1075),"")</f>
        <v/>
      </c>
      <c r="R1075" s="24" t="str">
        <f>IF(ISNUMBER(AVERAGEIFS(Observed!R$2:R$10000,Observed!$A$2:$A$10000,$A1075,Observed!$C$2:$C$10000,$C1075)),AVERAGEIFS(Observed!R$2:R$10000,Observed!$A$2:$A$10000,$A1075,Observed!$C$2:$C$10000,$C1075),"")</f>
        <v/>
      </c>
      <c r="S1075" s="22" t="str">
        <f>IF(ISNUMBER(AVERAGEIFS(Observed!S$2:S$10000,Observed!$A$2:$A$10000,$A1075,Observed!$C$2:$C$10000,$C1075)),AVERAGEIFS(Observed!S$2:S$10000,Observed!$A$2:$A$10000,$A1075,Observed!$C$2:$C$10000,$C1075),"")</f>
        <v/>
      </c>
      <c r="T1075" s="23" t="str">
        <f>IF(ISNUMBER(AVERAGEIFS(Observed!T$2:T$10000,Observed!$A$2:$A$10000,$A1075,Observed!$C$2:$C$10000,$C1075)),AVERAGEIFS(Observed!T$2:T$10000,Observed!$A$2:$A$10000,$A1075,Observed!$C$2:$C$10000,$C1075),"")</f>
        <v/>
      </c>
      <c r="U1075" s="23" t="str">
        <f>IF(ISNUMBER(AVERAGEIFS(Observed!U$2:U$10000,Observed!$A$2:$A$10000,$A1075,Observed!$C$2:$C$10000,$C1075)),AVERAGEIFS(Observed!U$2:U$10000,Observed!$A$2:$A$10000,$A1075,Observed!$C$2:$C$10000,$C1075),"")</f>
        <v/>
      </c>
      <c r="V1075" s="23" t="str">
        <f>IF(ISNUMBER(AVERAGEIFS(Observed!V$2:V$10000,Observed!$A$2:$A$10000,$A1075,Observed!$C$2:$C$10000,$C1075)),AVERAGEIFS(Observed!V$2:V$10000,Observed!$A$2:$A$10000,$A1075,Observed!$C$2:$C$10000,$C1075),"")</f>
        <v/>
      </c>
      <c r="W1075" s="23" t="str">
        <f>IF(ISNUMBER(AVERAGEIFS(Observed!W$2:W$10000,Observed!$A$2:$A$10000,$A1075,Observed!$C$2:$C$10000,$C1075)),AVERAGEIFS(Observed!W$2:W$10000,Observed!$A$2:$A$10000,$A1075,Observed!$C$2:$C$10000,$C1075),"")</f>
        <v/>
      </c>
      <c r="X1075" s="23" t="str">
        <f>IF(ISNUMBER(AVERAGEIFS(Observed!X$2:X$10000,Observed!$A$2:$A$10000,$A1075,Observed!$C$2:$C$10000,$C1075)),AVERAGEIFS(Observed!X$2:X$10000,Observed!$A$2:$A$10000,$A1075,Observed!$C$2:$C$10000,$C1075),"")</f>
        <v/>
      </c>
      <c r="Y1075" s="23" t="str">
        <f>IF(ISNUMBER(AVERAGEIFS(Observed!Y$2:Y$10000,Observed!$A$2:$A$10000,$A1075,Observed!$C$2:$C$10000,$C1075)),AVERAGEIFS(Observed!Y$2:Y$10000,Observed!$A$2:$A$10000,$A1075,Observed!$C$2:$C$10000,$C1075),"")</f>
        <v/>
      </c>
      <c r="Z1075" s="23" t="str">
        <f>IF(ISNUMBER(AVERAGEIFS(Observed!Z$2:Z$10000,Observed!$A$2:$A$10000,$A1075,Observed!$C$2:$C$10000,$C1075)),AVERAGEIFS(Observed!Z$2:Z$10000,Observed!$A$2:$A$10000,$A1075,Observed!$C$2:$C$10000,$C1075),"")</f>
        <v/>
      </c>
      <c r="AA1075" s="23" t="str">
        <f>IF(ISNUMBER(AVERAGEIFS(Observed!AA$2:AA$10000,Observed!$A$2:$A$10000,$A1075,Observed!$C$2:$C$10000,$C1075)),AVERAGEIFS(Observed!AA$2:AA$10000,Observed!$A$2:$A$10000,$A1075,Observed!$C$2:$C$10000,$C1075),"")</f>
        <v/>
      </c>
      <c r="AB1075" s="23" t="str">
        <f>IF(ISNUMBER(AVERAGEIFS(Observed!AB$2:AB$10000,Observed!$A$2:$A$10000,$A1075,Observed!$C$2:$C$10000,$C1075)),AVERAGEIFS(Observed!AB$2:AB$10000,Observed!$A$2:$A$10000,$A1075,Observed!$C$2:$C$10000,$C1075),"")</f>
        <v/>
      </c>
      <c r="AC1075" s="23" t="str">
        <f>IF(ISNUMBER(AVERAGEIFS(Observed!AC$2:AC$10000,Observed!$A$2:$A$10000,$A1075,Observed!$C$2:$C$10000,$C1075)),AVERAGEIFS(Observed!AC$2:AC$10000,Observed!$A$2:$A$10000,$A1075,Observed!$C$2:$C$10000,$C1075),"")</f>
        <v/>
      </c>
      <c r="AD1075" s="23" t="str">
        <f>IF(ISNUMBER(AVERAGEIFS(Observed!AD$2:AD$10000,Observed!$A$2:$A$10000,$A1075,Observed!$C$2:$C$10000,$C1075)),AVERAGEIFS(Observed!AD$2:AD$10000,Observed!$A$2:$A$10000,$A1075,Observed!$C$2:$C$10000,$C1075),"")</f>
        <v/>
      </c>
      <c r="AE1075" s="24" t="str">
        <f>IF(ISNUMBER(AVERAGEIFS(Observed!AE$2:AE$10000,Observed!$A$2:$A$10000,$A1075,Observed!$C$2:$C$10000,$C1075)),AVERAGEIFS(Observed!AE$2:AE$10000,Observed!$A$2:$A$10000,$A1075,Observed!$C$2:$C$10000,$C1075),"")</f>
        <v/>
      </c>
      <c r="AF1075" s="24" t="str">
        <f>IF(ISNUMBER(AVERAGEIFS(Observed!AF$2:AF$10000,Observed!$A$2:$A$10000,$A1075,Observed!$C$2:$C$10000,$C1075)),AVERAGEIFS(Observed!AF$2:AF$10000,Observed!$A$2:$A$10000,$A1075,Observed!$C$2:$C$10000,$C1075),"")</f>
        <v/>
      </c>
      <c r="AG1075" s="23" t="str">
        <f>IF(ISNUMBER(AVERAGEIFS(Observed!AG$2:AG$10000,Observed!$A$2:$A$10000,$A1075,Observed!$C$2:$C$10000,$C1075)),AVERAGEIFS(Observed!AG$2:AG$10000,Observed!$A$2:$A$10000,$A1075,Observed!$C$2:$C$10000,$C1075),"")</f>
        <v/>
      </c>
      <c r="AH1075" s="23" t="str">
        <f>IF(ISNUMBER(AVERAGEIFS(Observed!AH$2:AH$10000,Observed!$A$2:$A$10000,$A1075,Observed!$C$2:$C$10000,$C1075)),AVERAGEIFS(Observed!AH$2:AH$10000,Observed!$A$2:$A$10000,$A1075,Observed!$C$2:$C$10000,$C1075),"")</f>
        <v/>
      </c>
      <c r="AI1075" s="22" t="str">
        <f>IF(ISNUMBER(AVERAGEIFS(Observed!AI$2:AI$10000,Observed!$A$2:$A$10000,$A1075,Observed!$C$2:$C$10000,$C1075)),AVERAGEIFS(Observed!AI$2:AI$10000,Observed!$A$2:$A$10000,$A1075,Observed!$C$2:$C$10000,$C1075),"")</f>
        <v/>
      </c>
      <c r="AJ1075" s="23">
        <f>IF(ISNUMBER(AVERAGEIFS(Observed!AJ$2:AJ$10000,Observed!$A$2:$A$10000,$A1075,Observed!$C$2:$C$10000,$C1075)),AVERAGEIFS(Observed!AJ$2:AJ$10000,Observed!$A$2:$A$10000,$A1075,Observed!$C$2:$C$10000,$C1075),"")</f>
        <v>17.339999999999996</v>
      </c>
      <c r="AK1075" s="23" t="str">
        <f>IF(ISNUMBER(AVERAGEIFS(Observed!AK$2:AK$10000,Observed!$A$2:$A$10000,$A1075,Observed!$C$2:$C$10000,$C1075)),AVERAGEIFS(Observed!AK$2:AK$10000,Observed!$A$2:$A$10000,$A1075,Observed!$C$2:$C$10000,$C1075),"")</f>
        <v/>
      </c>
      <c r="AL1075" s="23" t="str">
        <f>IF(ISNUMBER(AVERAGEIFS(Observed!AL$2:AL$10000,Observed!$A$2:$A$10000,$A1075,Observed!$C$2:$C$10000,$C1075)),AVERAGEIFS(Observed!AL$2:AL$10000,Observed!$A$2:$A$10000,$A1075,Observed!$C$2:$C$10000,$C1075),"")</f>
        <v/>
      </c>
      <c r="AM1075" s="23" t="str">
        <f>IF(ISNUMBER(AVERAGEIFS(Observed!AM$2:AM$10000,Observed!$A$2:$A$10000,$A1075,Observed!$C$2:$C$10000,$C1075)),AVERAGEIFS(Observed!AM$2:AM$10000,Observed!$A$2:$A$10000,$A1075,Observed!$C$2:$C$10000,$C1075),"")</f>
        <v/>
      </c>
      <c r="AN1075" s="23" t="str">
        <f>IF(ISNUMBER(AVERAGEIFS(Observed!AN$2:AN$10000,Observed!$A$2:$A$10000,$A1075,Observed!$C$2:$C$10000,$C1075)),AVERAGEIFS(Observed!AN$2:AN$10000,Observed!$A$2:$A$10000,$A1075,Observed!$C$2:$C$10000,$C1075),"")</f>
        <v/>
      </c>
      <c r="AO1075" s="2">
        <f>COUNTIFS(Observed!$A$2:$A$10000,$A1075,Observed!$C$2:$C$10000,$C1075)</f>
        <v>5</v>
      </c>
      <c r="AP1075" s="2">
        <f t="shared" si="20"/>
        <v>1</v>
      </c>
    </row>
    <row r="1076" spans="1:42" x14ac:dyDescent="0.25">
      <c r="A1076" t="s">
        <v>97</v>
      </c>
      <c r="B1076" t="s">
        <v>30</v>
      </c>
      <c r="C1076" s="20">
        <v>40861</v>
      </c>
      <c r="D1076">
        <v>1</v>
      </c>
      <c r="F1076" t="s">
        <v>111</v>
      </c>
      <c r="G1076" s="25" t="s">
        <v>76</v>
      </c>
      <c r="J1076" s="2"/>
      <c r="K1076" s="22" t="str">
        <f>IF(ISNUMBER(AVERAGEIFS(Observed!K$2:K$10000,Observed!$A$2:$A$10000,$A1076,Observed!$C$2:$C$10000,$C1076)),AVERAGEIFS(Observed!K$2:K$10000,Observed!$A$2:$A$10000,$A1076,Observed!$C$2:$C$10000,$C1076),"")</f>
        <v/>
      </c>
      <c r="L1076" s="23" t="str">
        <f>IF(ISNUMBER(AVERAGEIFS(Observed!L$2:L$10000,Observed!$A$2:$A$10000,$A1076,Observed!$C$2:$C$10000,$C1076)),AVERAGEIFS(Observed!L$2:L$10000,Observed!$A$2:$A$10000,$A1076,Observed!$C$2:$C$10000,$C1076),"")</f>
        <v/>
      </c>
      <c r="M1076" s="23" t="str">
        <f>IF(ISNUMBER(AVERAGEIFS(Observed!M$2:M$10000,Observed!$A$2:$A$10000,$A1076,Observed!$C$2:$C$10000,$C1076)),AVERAGEIFS(Observed!M$2:M$10000,Observed!$A$2:$A$10000,$A1076,Observed!$C$2:$C$10000,$C1076),"")</f>
        <v/>
      </c>
      <c r="N1076" s="23" t="str">
        <f>IF(ISNUMBER(AVERAGEIFS(Observed!N$2:N$10000,Observed!$A$2:$A$10000,$A1076,Observed!$C$2:$C$10000,$C1076)),AVERAGEIFS(Observed!N$2:N$10000,Observed!$A$2:$A$10000,$A1076,Observed!$C$2:$C$10000,$C1076),"")</f>
        <v/>
      </c>
      <c r="O1076" s="23" t="str">
        <f>IF(ISNUMBER(AVERAGEIFS(Observed!O$2:O$10000,Observed!$A$2:$A$10000,$A1076,Observed!$C$2:$C$10000,$C1076)),AVERAGEIFS(Observed!O$2:O$10000,Observed!$A$2:$A$10000,$A1076,Observed!$C$2:$C$10000,$C1076),"")</f>
        <v/>
      </c>
      <c r="P1076" s="24" t="str">
        <f>IF(ISNUMBER(AVERAGEIFS(Observed!P$2:P$10000,Observed!$A$2:$A$10000,$A1076,Observed!$C$2:$C$10000,$C1076)),AVERAGEIFS(Observed!P$2:P$10000,Observed!$A$2:$A$10000,$A1076,Observed!$C$2:$C$10000,$C1076),"")</f>
        <v/>
      </c>
      <c r="Q1076" s="24" t="str">
        <f>IF(ISNUMBER(AVERAGEIFS(Observed!Q$2:Q$10000,Observed!$A$2:$A$10000,$A1076,Observed!$C$2:$C$10000,$C1076)),AVERAGEIFS(Observed!Q$2:Q$10000,Observed!$A$2:$A$10000,$A1076,Observed!$C$2:$C$10000,$C1076),"")</f>
        <v/>
      </c>
      <c r="R1076" s="24" t="str">
        <f>IF(ISNUMBER(AVERAGEIFS(Observed!R$2:R$10000,Observed!$A$2:$A$10000,$A1076,Observed!$C$2:$C$10000,$C1076)),AVERAGEIFS(Observed!R$2:R$10000,Observed!$A$2:$A$10000,$A1076,Observed!$C$2:$C$10000,$C1076),"")</f>
        <v/>
      </c>
      <c r="S1076" s="22" t="str">
        <f>IF(ISNUMBER(AVERAGEIFS(Observed!S$2:S$10000,Observed!$A$2:$A$10000,$A1076,Observed!$C$2:$C$10000,$C1076)),AVERAGEIFS(Observed!S$2:S$10000,Observed!$A$2:$A$10000,$A1076,Observed!$C$2:$C$10000,$C1076),"")</f>
        <v/>
      </c>
      <c r="T1076" s="23" t="str">
        <f>IF(ISNUMBER(AVERAGEIFS(Observed!T$2:T$10000,Observed!$A$2:$A$10000,$A1076,Observed!$C$2:$C$10000,$C1076)),AVERAGEIFS(Observed!T$2:T$10000,Observed!$A$2:$A$10000,$A1076,Observed!$C$2:$C$10000,$C1076),"")</f>
        <v/>
      </c>
      <c r="U1076" s="23" t="str">
        <f>IF(ISNUMBER(AVERAGEIFS(Observed!U$2:U$10000,Observed!$A$2:$A$10000,$A1076,Observed!$C$2:$C$10000,$C1076)),AVERAGEIFS(Observed!U$2:U$10000,Observed!$A$2:$A$10000,$A1076,Observed!$C$2:$C$10000,$C1076),"")</f>
        <v/>
      </c>
      <c r="V1076" s="23" t="str">
        <f>IF(ISNUMBER(AVERAGEIFS(Observed!V$2:V$10000,Observed!$A$2:$A$10000,$A1076,Observed!$C$2:$C$10000,$C1076)),AVERAGEIFS(Observed!V$2:V$10000,Observed!$A$2:$A$10000,$A1076,Observed!$C$2:$C$10000,$C1076),"")</f>
        <v/>
      </c>
      <c r="W1076" s="23" t="str">
        <f>IF(ISNUMBER(AVERAGEIFS(Observed!W$2:W$10000,Observed!$A$2:$A$10000,$A1076,Observed!$C$2:$C$10000,$C1076)),AVERAGEIFS(Observed!W$2:W$10000,Observed!$A$2:$A$10000,$A1076,Observed!$C$2:$C$10000,$C1076),"")</f>
        <v/>
      </c>
      <c r="X1076" s="23" t="str">
        <f>IF(ISNUMBER(AVERAGEIFS(Observed!X$2:X$10000,Observed!$A$2:$A$10000,$A1076,Observed!$C$2:$C$10000,$C1076)),AVERAGEIFS(Observed!X$2:X$10000,Observed!$A$2:$A$10000,$A1076,Observed!$C$2:$C$10000,$C1076),"")</f>
        <v/>
      </c>
      <c r="Y1076" s="23" t="str">
        <f>IF(ISNUMBER(AVERAGEIFS(Observed!Y$2:Y$10000,Observed!$A$2:$A$10000,$A1076,Observed!$C$2:$C$10000,$C1076)),AVERAGEIFS(Observed!Y$2:Y$10000,Observed!$A$2:$A$10000,$A1076,Observed!$C$2:$C$10000,$C1076),"")</f>
        <v/>
      </c>
      <c r="Z1076" s="23" t="str">
        <f>IF(ISNUMBER(AVERAGEIFS(Observed!Z$2:Z$10000,Observed!$A$2:$A$10000,$A1076,Observed!$C$2:$C$10000,$C1076)),AVERAGEIFS(Observed!Z$2:Z$10000,Observed!$A$2:$A$10000,$A1076,Observed!$C$2:$C$10000,$C1076),"")</f>
        <v/>
      </c>
      <c r="AA1076" s="23" t="str">
        <f>IF(ISNUMBER(AVERAGEIFS(Observed!AA$2:AA$10000,Observed!$A$2:$A$10000,$A1076,Observed!$C$2:$C$10000,$C1076)),AVERAGEIFS(Observed!AA$2:AA$10000,Observed!$A$2:$A$10000,$A1076,Observed!$C$2:$C$10000,$C1076),"")</f>
        <v/>
      </c>
      <c r="AB1076" s="23" t="str">
        <f>IF(ISNUMBER(AVERAGEIFS(Observed!AB$2:AB$10000,Observed!$A$2:$A$10000,$A1076,Observed!$C$2:$C$10000,$C1076)),AVERAGEIFS(Observed!AB$2:AB$10000,Observed!$A$2:$A$10000,$A1076,Observed!$C$2:$C$10000,$C1076),"")</f>
        <v/>
      </c>
      <c r="AC1076" s="23" t="str">
        <f>IF(ISNUMBER(AVERAGEIFS(Observed!AC$2:AC$10000,Observed!$A$2:$A$10000,$A1076,Observed!$C$2:$C$10000,$C1076)),AVERAGEIFS(Observed!AC$2:AC$10000,Observed!$A$2:$A$10000,$A1076,Observed!$C$2:$C$10000,$C1076),"")</f>
        <v/>
      </c>
      <c r="AD1076" s="23" t="str">
        <f>IF(ISNUMBER(AVERAGEIFS(Observed!AD$2:AD$10000,Observed!$A$2:$A$10000,$A1076,Observed!$C$2:$C$10000,$C1076)),AVERAGEIFS(Observed!AD$2:AD$10000,Observed!$A$2:$A$10000,$A1076,Observed!$C$2:$C$10000,$C1076),"")</f>
        <v/>
      </c>
      <c r="AE1076" s="24" t="str">
        <f>IF(ISNUMBER(AVERAGEIFS(Observed!AE$2:AE$10000,Observed!$A$2:$A$10000,$A1076,Observed!$C$2:$C$10000,$C1076)),AVERAGEIFS(Observed!AE$2:AE$10000,Observed!$A$2:$A$10000,$A1076,Observed!$C$2:$C$10000,$C1076),"")</f>
        <v/>
      </c>
      <c r="AF1076" s="24" t="str">
        <f>IF(ISNUMBER(AVERAGEIFS(Observed!AF$2:AF$10000,Observed!$A$2:$A$10000,$A1076,Observed!$C$2:$C$10000,$C1076)),AVERAGEIFS(Observed!AF$2:AF$10000,Observed!$A$2:$A$10000,$A1076,Observed!$C$2:$C$10000,$C1076),"")</f>
        <v/>
      </c>
      <c r="AG1076" s="23" t="str">
        <f>IF(ISNUMBER(AVERAGEIFS(Observed!AG$2:AG$10000,Observed!$A$2:$A$10000,$A1076,Observed!$C$2:$C$10000,$C1076)),AVERAGEIFS(Observed!AG$2:AG$10000,Observed!$A$2:$A$10000,$A1076,Observed!$C$2:$C$10000,$C1076),"")</f>
        <v/>
      </c>
      <c r="AH1076" s="23" t="str">
        <f>IF(ISNUMBER(AVERAGEIFS(Observed!AH$2:AH$10000,Observed!$A$2:$A$10000,$A1076,Observed!$C$2:$C$10000,$C1076)),AVERAGEIFS(Observed!AH$2:AH$10000,Observed!$A$2:$A$10000,$A1076,Observed!$C$2:$C$10000,$C1076),"")</f>
        <v/>
      </c>
      <c r="AI1076" s="22" t="str">
        <f>IF(ISNUMBER(AVERAGEIFS(Observed!AI$2:AI$10000,Observed!$A$2:$A$10000,$A1076,Observed!$C$2:$C$10000,$C1076)),AVERAGEIFS(Observed!AI$2:AI$10000,Observed!$A$2:$A$10000,$A1076,Observed!$C$2:$C$10000,$C1076),"")</f>
        <v/>
      </c>
      <c r="AJ1076" s="23">
        <f>IF(ISNUMBER(AVERAGEIFS(Observed!AJ$2:AJ$10000,Observed!$A$2:$A$10000,$A1076,Observed!$C$2:$C$10000,$C1076)),AVERAGEIFS(Observed!AJ$2:AJ$10000,Observed!$A$2:$A$10000,$A1076,Observed!$C$2:$C$10000,$C1076),"")</f>
        <v>20.939999999999998</v>
      </c>
      <c r="AK1076" s="23" t="str">
        <f>IF(ISNUMBER(AVERAGEIFS(Observed!AK$2:AK$10000,Observed!$A$2:$A$10000,$A1076,Observed!$C$2:$C$10000,$C1076)),AVERAGEIFS(Observed!AK$2:AK$10000,Observed!$A$2:$A$10000,$A1076,Observed!$C$2:$C$10000,$C1076),"")</f>
        <v/>
      </c>
      <c r="AL1076" s="23" t="str">
        <f>IF(ISNUMBER(AVERAGEIFS(Observed!AL$2:AL$10000,Observed!$A$2:$A$10000,$A1076,Observed!$C$2:$C$10000,$C1076)),AVERAGEIFS(Observed!AL$2:AL$10000,Observed!$A$2:$A$10000,$A1076,Observed!$C$2:$C$10000,$C1076),"")</f>
        <v/>
      </c>
      <c r="AM1076" s="23" t="str">
        <f>IF(ISNUMBER(AVERAGEIFS(Observed!AM$2:AM$10000,Observed!$A$2:$A$10000,$A1076,Observed!$C$2:$C$10000,$C1076)),AVERAGEIFS(Observed!AM$2:AM$10000,Observed!$A$2:$A$10000,$A1076,Observed!$C$2:$C$10000,$C1076),"")</f>
        <v/>
      </c>
      <c r="AN1076" s="23" t="str">
        <f>IF(ISNUMBER(AVERAGEIFS(Observed!AN$2:AN$10000,Observed!$A$2:$A$10000,$A1076,Observed!$C$2:$C$10000,$C1076)),AVERAGEIFS(Observed!AN$2:AN$10000,Observed!$A$2:$A$10000,$A1076,Observed!$C$2:$C$10000,$C1076),"")</f>
        <v/>
      </c>
      <c r="AO1076" s="2">
        <f>COUNTIFS(Observed!$A$2:$A$10000,$A1076,Observed!$C$2:$C$10000,$C1076)</f>
        <v>5</v>
      </c>
      <c r="AP1076" s="2">
        <f t="shared" si="20"/>
        <v>1</v>
      </c>
    </row>
    <row r="1077" spans="1:42" x14ac:dyDescent="0.25">
      <c r="A1077" t="s">
        <v>97</v>
      </c>
      <c r="B1077" t="s">
        <v>30</v>
      </c>
      <c r="C1077" s="20">
        <v>40868</v>
      </c>
      <c r="D1077">
        <v>1</v>
      </c>
      <c r="F1077" t="s">
        <v>111</v>
      </c>
      <c r="G1077" s="25" t="s">
        <v>76</v>
      </c>
      <c r="J1077" s="2"/>
      <c r="K1077" s="22" t="str">
        <f>IF(ISNUMBER(AVERAGEIFS(Observed!K$2:K$10000,Observed!$A$2:$A$10000,$A1077,Observed!$C$2:$C$10000,$C1077)),AVERAGEIFS(Observed!K$2:K$10000,Observed!$A$2:$A$10000,$A1077,Observed!$C$2:$C$10000,$C1077),"")</f>
        <v/>
      </c>
      <c r="L1077" s="23" t="str">
        <f>IF(ISNUMBER(AVERAGEIFS(Observed!L$2:L$10000,Observed!$A$2:$A$10000,$A1077,Observed!$C$2:$C$10000,$C1077)),AVERAGEIFS(Observed!L$2:L$10000,Observed!$A$2:$A$10000,$A1077,Observed!$C$2:$C$10000,$C1077),"")</f>
        <v/>
      </c>
      <c r="M1077" s="23" t="str">
        <f>IF(ISNUMBER(AVERAGEIFS(Observed!M$2:M$10000,Observed!$A$2:$A$10000,$A1077,Observed!$C$2:$C$10000,$C1077)),AVERAGEIFS(Observed!M$2:M$10000,Observed!$A$2:$A$10000,$A1077,Observed!$C$2:$C$10000,$C1077),"")</f>
        <v/>
      </c>
      <c r="N1077" s="23" t="str">
        <f>IF(ISNUMBER(AVERAGEIFS(Observed!N$2:N$10000,Observed!$A$2:$A$10000,$A1077,Observed!$C$2:$C$10000,$C1077)),AVERAGEIFS(Observed!N$2:N$10000,Observed!$A$2:$A$10000,$A1077,Observed!$C$2:$C$10000,$C1077),"")</f>
        <v/>
      </c>
      <c r="O1077" s="23" t="str">
        <f>IF(ISNUMBER(AVERAGEIFS(Observed!O$2:O$10000,Observed!$A$2:$A$10000,$A1077,Observed!$C$2:$C$10000,$C1077)),AVERAGEIFS(Observed!O$2:O$10000,Observed!$A$2:$A$10000,$A1077,Observed!$C$2:$C$10000,$C1077),"")</f>
        <v/>
      </c>
      <c r="P1077" s="24" t="str">
        <f>IF(ISNUMBER(AVERAGEIFS(Observed!P$2:P$10000,Observed!$A$2:$A$10000,$A1077,Observed!$C$2:$C$10000,$C1077)),AVERAGEIFS(Observed!P$2:P$10000,Observed!$A$2:$A$10000,$A1077,Observed!$C$2:$C$10000,$C1077),"")</f>
        <v/>
      </c>
      <c r="Q1077" s="24" t="str">
        <f>IF(ISNUMBER(AVERAGEIFS(Observed!Q$2:Q$10000,Observed!$A$2:$A$10000,$A1077,Observed!$C$2:$C$10000,$C1077)),AVERAGEIFS(Observed!Q$2:Q$10000,Observed!$A$2:$A$10000,$A1077,Observed!$C$2:$C$10000,$C1077),"")</f>
        <v/>
      </c>
      <c r="R1077" s="24" t="str">
        <f>IF(ISNUMBER(AVERAGEIFS(Observed!R$2:R$10000,Observed!$A$2:$A$10000,$A1077,Observed!$C$2:$C$10000,$C1077)),AVERAGEIFS(Observed!R$2:R$10000,Observed!$A$2:$A$10000,$A1077,Observed!$C$2:$C$10000,$C1077),"")</f>
        <v/>
      </c>
      <c r="S1077" s="22" t="str">
        <f>IF(ISNUMBER(AVERAGEIFS(Observed!S$2:S$10000,Observed!$A$2:$A$10000,$A1077,Observed!$C$2:$C$10000,$C1077)),AVERAGEIFS(Observed!S$2:S$10000,Observed!$A$2:$A$10000,$A1077,Observed!$C$2:$C$10000,$C1077),"")</f>
        <v/>
      </c>
      <c r="T1077" s="23" t="str">
        <f>IF(ISNUMBER(AVERAGEIFS(Observed!T$2:T$10000,Observed!$A$2:$A$10000,$A1077,Observed!$C$2:$C$10000,$C1077)),AVERAGEIFS(Observed!T$2:T$10000,Observed!$A$2:$A$10000,$A1077,Observed!$C$2:$C$10000,$C1077),"")</f>
        <v/>
      </c>
      <c r="U1077" s="23" t="str">
        <f>IF(ISNUMBER(AVERAGEIFS(Observed!U$2:U$10000,Observed!$A$2:$A$10000,$A1077,Observed!$C$2:$C$10000,$C1077)),AVERAGEIFS(Observed!U$2:U$10000,Observed!$A$2:$A$10000,$A1077,Observed!$C$2:$C$10000,$C1077),"")</f>
        <v/>
      </c>
      <c r="V1077" s="23" t="str">
        <f>IF(ISNUMBER(AVERAGEIFS(Observed!V$2:V$10000,Observed!$A$2:$A$10000,$A1077,Observed!$C$2:$C$10000,$C1077)),AVERAGEIFS(Observed!V$2:V$10000,Observed!$A$2:$A$10000,$A1077,Observed!$C$2:$C$10000,$C1077),"")</f>
        <v/>
      </c>
      <c r="W1077" s="23" t="str">
        <f>IF(ISNUMBER(AVERAGEIFS(Observed!W$2:W$10000,Observed!$A$2:$A$10000,$A1077,Observed!$C$2:$C$10000,$C1077)),AVERAGEIFS(Observed!W$2:W$10000,Observed!$A$2:$A$10000,$A1077,Observed!$C$2:$C$10000,$C1077),"")</f>
        <v/>
      </c>
      <c r="X1077" s="23" t="str">
        <f>IF(ISNUMBER(AVERAGEIFS(Observed!X$2:X$10000,Observed!$A$2:$A$10000,$A1077,Observed!$C$2:$C$10000,$C1077)),AVERAGEIFS(Observed!X$2:X$10000,Observed!$A$2:$A$10000,$A1077,Observed!$C$2:$C$10000,$C1077),"")</f>
        <v/>
      </c>
      <c r="Y1077" s="23" t="str">
        <f>IF(ISNUMBER(AVERAGEIFS(Observed!Y$2:Y$10000,Observed!$A$2:$A$10000,$A1077,Observed!$C$2:$C$10000,$C1077)),AVERAGEIFS(Observed!Y$2:Y$10000,Observed!$A$2:$A$10000,$A1077,Observed!$C$2:$C$10000,$C1077),"")</f>
        <v/>
      </c>
      <c r="Z1077" s="23" t="str">
        <f>IF(ISNUMBER(AVERAGEIFS(Observed!Z$2:Z$10000,Observed!$A$2:$A$10000,$A1077,Observed!$C$2:$C$10000,$C1077)),AVERAGEIFS(Observed!Z$2:Z$10000,Observed!$A$2:$A$10000,$A1077,Observed!$C$2:$C$10000,$C1077),"")</f>
        <v/>
      </c>
      <c r="AA1077" s="23" t="str">
        <f>IF(ISNUMBER(AVERAGEIFS(Observed!AA$2:AA$10000,Observed!$A$2:$A$10000,$A1077,Observed!$C$2:$C$10000,$C1077)),AVERAGEIFS(Observed!AA$2:AA$10000,Observed!$A$2:$A$10000,$A1077,Observed!$C$2:$C$10000,$C1077),"")</f>
        <v/>
      </c>
      <c r="AB1077" s="23" t="str">
        <f>IF(ISNUMBER(AVERAGEIFS(Observed!AB$2:AB$10000,Observed!$A$2:$A$10000,$A1077,Observed!$C$2:$C$10000,$C1077)),AVERAGEIFS(Observed!AB$2:AB$10000,Observed!$A$2:$A$10000,$A1077,Observed!$C$2:$C$10000,$C1077),"")</f>
        <v/>
      </c>
      <c r="AC1077" s="23" t="str">
        <f>IF(ISNUMBER(AVERAGEIFS(Observed!AC$2:AC$10000,Observed!$A$2:$A$10000,$A1077,Observed!$C$2:$C$10000,$C1077)),AVERAGEIFS(Observed!AC$2:AC$10000,Observed!$A$2:$A$10000,$A1077,Observed!$C$2:$C$10000,$C1077),"")</f>
        <v/>
      </c>
      <c r="AD1077" s="23" t="str">
        <f>IF(ISNUMBER(AVERAGEIFS(Observed!AD$2:AD$10000,Observed!$A$2:$A$10000,$A1077,Observed!$C$2:$C$10000,$C1077)),AVERAGEIFS(Observed!AD$2:AD$10000,Observed!$A$2:$A$10000,$A1077,Observed!$C$2:$C$10000,$C1077),"")</f>
        <v/>
      </c>
      <c r="AE1077" s="24" t="str">
        <f>IF(ISNUMBER(AVERAGEIFS(Observed!AE$2:AE$10000,Observed!$A$2:$A$10000,$A1077,Observed!$C$2:$C$10000,$C1077)),AVERAGEIFS(Observed!AE$2:AE$10000,Observed!$A$2:$A$10000,$A1077,Observed!$C$2:$C$10000,$C1077),"")</f>
        <v/>
      </c>
      <c r="AF1077" s="24" t="str">
        <f>IF(ISNUMBER(AVERAGEIFS(Observed!AF$2:AF$10000,Observed!$A$2:$A$10000,$A1077,Observed!$C$2:$C$10000,$C1077)),AVERAGEIFS(Observed!AF$2:AF$10000,Observed!$A$2:$A$10000,$A1077,Observed!$C$2:$C$10000,$C1077),"")</f>
        <v/>
      </c>
      <c r="AG1077" s="23" t="str">
        <f>IF(ISNUMBER(AVERAGEIFS(Observed!AG$2:AG$10000,Observed!$A$2:$A$10000,$A1077,Observed!$C$2:$C$10000,$C1077)),AVERAGEIFS(Observed!AG$2:AG$10000,Observed!$A$2:$A$10000,$A1077,Observed!$C$2:$C$10000,$C1077),"")</f>
        <v/>
      </c>
      <c r="AH1077" s="23" t="str">
        <f>IF(ISNUMBER(AVERAGEIFS(Observed!AH$2:AH$10000,Observed!$A$2:$A$10000,$A1077,Observed!$C$2:$C$10000,$C1077)),AVERAGEIFS(Observed!AH$2:AH$10000,Observed!$A$2:$A$10000,$A1077,Observed!$C$2:$C$10000,$C1077),"")</f>
        <v/>
      </c>
      <c r="AI1077" s="22" t="str">
        <f>IF(ISNUMBER(AVERAGEIFS(Observed!AI$2:AI$10000,Observed!$A$2:$A$10000,$A1077,Observed!$C$2:$C$10000,$C1077)),AVERAGEIFS(Observed!AI$2:AI$10000,Observed!$A$2:$A$10000,$A1077,Observed!$C$2:$C$10000,$C1077),"")</f>
        <v/>
      </c>
      <c r="AJ1077" s="23">
        <f>IF(ISNUMBER(AVERAGEIFS(Observed!AJ$2:AJ$10000,Observed!$A$2:$A$10000,$A1077,Observed!$C$2:$C$10000,$C1077)),AVERAGEIFS(Observed!AJ$2:AJ$10000,Observed!$A$2:$A$10000,$A1077,Observed!$C$2:$C$10000,$C1077),"")</f>
        <v>22.224</v>
      </c>
      <c r="AK1077" s="23" t="str">
        <f>IF(ISNUMBER(AVERAGEIFS(Observed!AK$2:AK$10000,Observed!$A$2:$A$10000,$A1077,Observed!$C$2:$C$10000,$C1077)),AVERAGEIFS(Observed!AK$2:AK$10000,Observed!$A$2:$A$10000,$A1077,Observed!$C$2:$C$10000,$C1077),"")</f>
        <v/>
      </c>
      <c r="AL1077" s="23" t="str">
        <f>IF(ISNUMBER(AVERAGEIFS(Observed!AL$2:AL$10000,Observed!$A$2:$A$10000,$A1077,Observed!$C$2:$C$10000,$C1077)),AVERAGEIFS(Observed!AL$2:AL$10000,Observed!$A$2:$A$10000,$A1077,Observed!$C$2:$C$10000,$C1077),"")</f>
        <v/>
      </c>
      <c r="AM1077" s="23" t="str">
        <f>IF(ISNUMBER(AVERAGEIFS(Observed!AM$2:AM$10000,Observed!$A$2:$A$10000,$A1077,Observed!$C$2:$C$10000,$C1077)),AVERAGEIFS(Observed!AM$2:AM$10000,Observed!$A$2:$A$10000,$A1077,Observed!$C$2:$C$10000,$C1077),"")</f>
        <v/>
      </c>
      <c r="AN1077" s="23" t="str">
        <f>IF(ISNUMBER(AVERAGEIFS(Observed!AN$2:AN$10000,Observed!$A$2:$A$10000,$A1077,Observed!$C$2:$C$10000,$C1077)),AVERAGEIFS(Observed!AN$2:AN$10000,Observed!$A$2:$A$10000,$A1077,Observed!$C$2:$C$10000,$C1077),"")</f>
        <v/>
      </c>
      <c r="AO1077" s="2">
        <f>COUNTIFS(Observed!$A$2:$A$10000,$A1077,Observed!$C$2:$C$10000,$C1077)</f>
        <v>5</v>
      </c>
      <c r="AP1077" s="2">
        <f t="shared" si="20"/>
        <v>1</v>
      </c>
    </row>
    <row r="1078" spans="1:42" x14ac:dyDescent="0.25">
      <c r="A1078" t="s">
        <v>97</v>
      </c>
      <c r="B1078" t="s">
        <v>30</v>
      </c>
      <c r="C1078" s="20">
        <v>40875</v>
      </c>
      <c r="D1078">
        <v>1</v>
      </c>
      <c r="F1078" t="s">
        <v>111</v>
      </c>
      <c r="G1078" s="25" t="s">
        <v>76</v>
      </c>
      <c r="J1078" s="2"/>
      <c r="K1078" s="22" t="str">
        <f>IF(ISNUMBER(AVERAGEIFS(Observed!K$2:K$10000,Observed!$A$2:$A$10000,$A1078,Observed!$C$2:$C$10000,$C1078)),AVERAGEIFS(Observed!K$2:K$10000,Observed!$A$2:$A$10000,$A1078,Observed!$C$2:$C$10000,$C1078),"")</f>
        <v/>
      </c>
      <c r="L1078" s="23" t="str">
        <f>IF(ISNUMBER(AVERAGEIFS(Observed!L$2:L$10000,Observed!$A$2:$A$10000,$A1078,Observed!$C$2:$C$10000,$C1078)),AVERAGEIFS(Observed!L$2:L$10000,Observed!$A$2:$A$10000,$A1078,Observed!$C$2:$C$10000,$C1078),"")</f>
        <v/>
      </c>
      <c r="M1078" s="23" t="str">
        <f>IF(ISNUMBER(AVERAGEIFS(Observed!M$2:M$10000,Observed!$A$2:$A$10000,$A1078,Observed!$C$2:$C$10000,$C1078)),AVERAGEIFS(Observed!M$2:M$10000,Observed!$A$2:$A$10000,$A1078,Observed!$C$2:$C$10000,$C1078),"")</f>
        <v/>
      </c>
      <c r="N1078" s="23" t="str">
        <f>IF(ISNUMBER(AVERAGEIFS(Observed!N$2:N$10000,Observed!$A$2:$A$10000,$A1078,Observed!$C$2:$C$10000,$C1078)),AVERAGEIFS(Observed!N$2:N$10000,Observed!$A$2:$A$10000,$A1078,Observed!$C$2:$C$10000,$C1078),"")</f>
        <v/>
      </c>
      <c r="O1078" s="23" t="str">
        <f>IF(ISNUMBER(AVERAGEIFS(Observed!O$2:O$10000,Observed!$A$2:$A$10000,$A1078,Observed!$C$2:$C$10000,$C1078)),AVERAGEIFS(Observed!O$2:O$10000,Observed!$A$2:$A$10000,$A1078,Observed!$C$2:$C$10000,$C1078),"")</f>
        <v/>
      </c>
      <c r="P1078" s="24" t="str">
        <f>IF(ISNUMBER(AVERAGEIFS(Observed!P$2:P$10000,Observed!$A$2:$A$10000,$A1078,Observed!$C$2:$C$10000,$C1078)),AVERAGEIFS(Observed!P$2:P$10000,Observed!$A$2:$A$10000,$A1078,Observed!$C$2:$C$10000,$C1078),"")</f>
        <v/>
      </c>
      <c r="Q1078" s="24" t="str">
        <f>IF(ISNUMBER(AVERAGEIFS(Observed!Q$2:Q$10000,Observed!$A$2:$A$10000,$A1078,Observed!$C$2:$C$10000,$C1078)),AVERAGEIFS(Observed!Q$2:Q$10000,Observed!$A$2:$A$10000,$A1078,Observed!$C$2:$C$10000,$C1078),"")</f>
        <v/>
      </c>
      <c r="R1078" s="24" t="str">
        <f>IF(ISNUMBER(AVERAGEIFS(Observed!R$2:R$10000,Observed!$A$2:$A$10000,$A1078,Observed!$C$2:$C$10000,$C1078)),AVERAGEIFS(Observed!R$2:R$10000,Observed!$A$2:$A$10000,$A1078,Observed!$C$2:$C$10000,$C1078),"")</f>
        <v/>
      </c>
      <c r="S1078" s="22" t="str">
        <f>IF(ISNUMBER(AVERAGEIFS(Observed!S$2:S$10000,Observed!$A$2:$A$10000,$A1078,Observed!$C$2:$C$10000,$C1078)),AVERAGEIFS(Observed!S$2:S$10000,Observed!$A$2:$A$10000,$A1078,Observed!$C$2:$C$10000,$C1078),"")</f>
        <v/>
      </c>
      <c r="T1078" s="23" t="str">
        <f>IF(ISNUMBER(AVERAGEIFS(Observed!T$2:T$10000,Observed!$A$2:$A$10000,$A1078,Observed!$C$2:$C$10000,$C1078)),AVERAGEIFS(Observed!T$2:T$10000,Observed!$A$2:$A$10000,$A1078,Observed!$C$2:$C$10000,$C1078),"")</f>
        <v/>
      </c>
      <c r="U1078" s="23" t="str">
        <f>IF(ISNUMBER(AVERAGEIFS(Observed!U$2:U$10000,Observed!$A$2:$A$10000,$A1078,Observed!$C$2:$C$10000,$C1078)),AVERAGEIFS(Observed!U$2:U$10000,Observed!$A$2:$A$10000,$A1078,Observed!$C$2:$C$10000,$C1078),"")</f>
        <v/>
      </c>
      <c r="V1078" s="23" t="str">
        <f>IF(ISNUMBER(AVERAGEIFS(Observed!V$2:V$10000,Observed!$A$2:$A$10000,$A1078,Observed!$C$2:$C$10000,$C1078)),AVERAGEIFS(Observed!V$2:V$10000,Observed!$A$2:$A$10000,$A1078,Observed!$C$2:$C$10000,$C1078),"")</f>
        <v/>
      </c>
      <c r="W1078" s="23" t="str">
        <f>IF(ISNUMBER(AVERAGEIFS(Observed!W$2:W$10000,Observed!$A$2:$A$10000,$A1078,Observed!$C$2:$C$10000,$C1078)),AVERAGEIFS(Observed!W$2:W$10000,Observed!$A$2:$A$10000,$A1078,Observed!$C$2:$C$10000,$C1078),"")</f>
        <v/>
      </c>
      <c r="X1078" s="23" t="str">
        <f>IF(ISNUMBER(AVERAGEIFS(Observed!X$2:X$10000,Observed!$A$2:$A$10000,$A1078,Observed!$C$2:$C$10000,$C1078)),AVERAGEIFS(Observed!X$2:X$10000,Observed!$A$2:$A$10000,$A1078,Observed!$C$2:$C$10000,$C1078),"")</f>
        <v/>
      </c>
      <c r="Y1078" s="23" t="str">
        <f>IF(ISNUMBER(AVERAGEIFS(Observed!Y$2:Y$10000,Observed!$A$2:$A$10000,$A1078,Observed!$C$2:$C$10000,$C1078)),AVERAGEIFS(Observed!Y$2:Y$10000,Observed!$A$2:$A$10000,$A1078,Observed!$C$2:$C$10000,$C1078),"")</f>
        <v/>
      </c>
      <c r="Z1078" s="23" t="str">
        <f>IF(ISNUMBER(AVERAGEIFS(Observed!Z$2:Z$10000,Observed!$A$2:$A$10000,$A1078,Observed!$C$2:$C$10000,$C1078)),AVERAGEIFS(Observed!Z$2:Z$10000,Observed!$A$2:$A$10000,$A1078,Observed!$C$2:$C$10000,$C1078),"")</f>
        <v/>
      </c>
      <c r="AA1078" s="23" t="str">
        <f>IF(ISNUMBER(AVERAGEIFS(Observed!AA$2:AA$10000,Observed!$A$2:$A$10000,$A1078,Observed!$C$2:$C$10000,$C1078)),AVERAGEIFS(Observed!AA$2:AA$10000,Observed!$A$2:$A$10000,$A1078,Observed!$C$2:$C$10000,$C1078),"")</f>
        <v/>
      </c>
      <c r="AB1078" s="23" t="str">
        <f>IF(ISNUMBER(AVERAGEIFS(Observed!AB$2:AB$10000,Observed!$A$2:$A$10000,$A1078,Observed!$C$2:$C$10000,$C1078)),AVERAGEIFS(Observed!AB$2:AB$10000,Observed!$A$2:$A$10000,$A1078,Observed!$C$2:$C$10000,$C1078),"")</f>
        <v/>
      </c>
      <c r="AC1078" s="23" t="str">
        <f>IF(ISNUMBER(AVERAGEIFS(Observed!AC$2:AC$10000,Observed!$A$2:$A$10000,$A1078,Observed!$C$2:$C$10000,$C1078)),AVERAGEIFS(Observed!AC$2:AC$10000,Observed!$A$2:$A$10000,$A1078,Observed!$C$2:$C$10000,$C1078),"")</f>
        <v/>
      </c>
      <c r="AD1078" s="23" t="str">
        <f>IF(ISNUMBER(AVERAGEIFS(Observed!AD$2:AD$10000,Observed!$A$2:$A$10000,$A1078,Observed!$C$2:$C$10000,$C1078)),AVERAGEIFS(Observed!AD$2:AD$10000,Observed!$A$2:$A$10000,$A1078,Observed!$C$2:$C$10000,$C1078),"")</f>
        <v/>
      </c>
      <c r="AE1078" s="24" t="str">
        <f>IF(ISNUMBER(AVERAGEIFS(Observed!AE$2:AE$10000,Observed!$A$2:$A$10000,$A1078,Observed!$C$2:$C$10000,$C1078)),AVERAGEIFS(Observed!AE$2:AE$10000,Observed!$A$2:$A$10000,$A1078,Observed!$C$2:$C$10000,$C1078),"")</f>
        <v/>
      </c>
      <c r="AF1078" s="24" t="str">
        <f>IF(ISNUMBER(AVERAGEIFS(Observed!AF$2:AF$10000,Observed!$A$2:$A$10000,$A1078,Observed!$C$2:$C$10000,$C1078)),AVERAGEIFS(Observed!AF$2:AF$10000,Observed!$A$2:$A$10000,$A1078,Observed!$C$2:$C$10000,$C1078),"")</f>
        <v/>
      </c>
      <c r="AG1078" s="23" t="str">
        <f>IF(ISNUMBER(AVERAGEIFS(Observed!AG$2:AG$10000,Observed!$A$2:$A$10000,$A1078,Observed!$C$2:$C$10000,$C1078)),AVERAGEIFS(Observed!AG$2:AG$10000,Observed!$A$2:$A$10000,$A1078,Observed!$C$2:$C$10000,$C1078),"")</f>
        <v/>
      </c>
      <c r="AH1078" s="23" t="str">
        <f>IF(ISNUMBER(AVERAGEIFS(Observed!AH$2:AH$10000,Observed!$A$2:$A$10000,$A1078,Observed!$C$2:$C$10000,$C1078)),AVERAGEIFS(Observed!AH$2:AH$10000,Observed!$A$2:$A$10000,$A1078,Observed!$C$2:$C$10000,$C1078),"")</f>
        <v/>
      </c>
      <c r="AI1078" s="22" t="str">
        <f>IF(ISNUMBER(AVERAGEIFS(Observed!AI$2:AI$10000,Observed!$A$2:$A$10000,$A1078,Observed!$C$2:$C$10000,$C1078)),AVERAGEIFS(Observed!AI$2:AI$10000,Observed!$A$2:$A$10000,$A1078,Observed!$C$2:$C$10000,$C1078),"")</f>
        <v/>
      </c>
      <c r="AJ1078" s="23">
        <f>IF(ISNUMBER(AVERAGEIFS(Observed!AJ$2:AJ$10000,Observed!$A$2:$A$10000,$A1078,Observed!$C$2:$C$10000,$C1078)),AVERAGEIFS(Observed!AJ$2:AJ$10000,Observed!$A$2:$A$10000,$A1078,Observed!$C$2:$C$10000,$C1078),"")</f>
        <v>22.84</v>
      </c>
      <c r="AK1078" s="23" t="str">
        <f>IF(ISNUMBER(AVERAGEIFS(Observed!AK$2:AK$10000,Observed!$A$2:$A$10000,$A1078,Observed!$C$2:$C$10000,$C1078)),AVERAGEIFS(Observed!AK$2:AK$10000,Observed!$A$2:$A$10000,$A1078,Observed!$C$2:$C$10000,$C1078),"")</f>
        <v/>
      </c>
      <c r="AL1078" s="23" t="str">
        <f>IF(ISNUMBER(AVERAGEIFS(Observed!AL$2:AL$10000,Observed!$A$2:$A$10000,$A1078,Observed!$C$2:$C$10000,$C1078)),AVERAGEIFS(Observed!AL$2:AL$10000,Observed!$A$2:$A$10000,$A1078,Observed!$C$2:$C$10000,$C1078),"")</f>
        <v/>
      </c>
      <c r="AM1078" s="23" t="str">
        <f>IF(ISNUMBER(AVERAGEIFS(Observed!AM$2:AM$10000,Observed!$A$2:$A$10000,$A1078,Observed!$C$2:$C$10000,$C1078)),AVERAGEIFS(Observed!AM$2:AM$10000,Observed!$A$2:$A$10000,$A1078,Observed!$C$2:$C$10000,$C1078),"")</f>
        <v/>
      </c>
      <c r="AN1078" s="23" t="str">
        <f>IF(ISNUMBER(AVERAGEIFS(Observed!AN$2:AN$10000,Observed!$A$2:$A$10000,$A1078,Observed!$C$2:$C$10000,$C1078)),AVERAGEIFS(Observed!AN$2:AN$10000,Observed!$A$2:$A$10000,$A1078,Observed!$C$2:$C$10000,$C1078),"")</f>
        <v/>
      </c>
      <c r="AO1078" s="2">
        <f>COUNTIFS(Observed!$A$2:$A$10000,$A1078,Observed!$C$2:$C$10000,$C1078)</f>
        <v>5</v>
      </c>
      <c r="AP1078" s="2">
        <f t="shared" si="20"/>
        <v>1</v>
      </c>
    </row>
    <row r="1079" spans="1:42" x14ac:dyDescent="0.25">
      <c r="A1079" t="s">
        <v>97</v>
      </c>
      <c r="B1079" t="s">
        <v>30</v>
      </c>
      <c r="C1079" s="20">
        <v>40882</v>
      </c>
      <c r="D1079">
        <v>1</v>
      </c>
      <c r="F1079" t="s">
        <v>111</v>
      </c>
      <c r="G1079" s="25" t="s">
        <v>76</v>
      </c>
      <c r="J1079" s="2"/>
      <c r="K1079" s="22" t="str">
        <f>IF(ISNUMBER(AVERAGEIFS(Observed!K$2:K$10000,Observed!$A$2:$A$10000,$A1079,Observed!$C$2:$C$10000,$C1079)),AVERAGEIFS(Observed!K$2:K$10000,Observed!$A$2:$A$10000,$A1079,Observed!$C$2:$C$10000,$C1079),"")</f>
        <v/>
      </c>
      <c r="L1079" s="23" t="str">
        <f>IF(ISNUMBER(AVERAGEIFS(Observed!L$2:L$10000,Observed!$A$2:$A$10000,$A1079,Observed!$C$2:$C$10000,$C1079)),AVERAGEIFS(Observed!L$2:L$10000,Observed!$A$2:$A$10000,$A1079,Observed!$C$2:$C$10000,$C1079),"")</f>
        <v/>
      </c>
      <c r="M1079" s="23" t="str">
        <f>IF(ISNUMBER(AVERAGEIFS(Observed!M$2:M$10000,Observed!$A$2:$A$10000,$A1079,Observed!$C$2:$C$10000,$C1079)),AVERAGEIFS(Observed!M$2:M$10000,Observed!$A$2:$A$10000,$A1079,Observed!$C$2:$C$10000,$C1079),"")</f>
        <v/>
      </c>
      <c r="N1079" s="23" t="str">
        <f>IF(ISNUMBER(AVERAGEIFS(Observed!N$2:N$10000,Observed!$A$2:$A$10000,$A1079,Observed!$C$2:$C$10000,$C1079)),AVERAGEIFS(Observed!N$2:N$10000,Observed!$A$2:$A$10000,$A1079,Observed!$C$2:$C$10000,$C1079),"")</f>
        <v/>
      </c>
      <c r="O1079" s="23" t="str">
        <f>IF(ISNUMBER(AVERAGEIFS(Observed!O$2:O$10000,Observed!$A$2:$A$10000,$A1079,Observed!$C$2:$C$10000,$C1079)),AVERAGEIFS(Observed!O$2:O$10000,Observed!$A$2:$A$10000,$A1079,Observed!$C$2:$C$10000,$C1079),"")</f>
        <v/>
      </c>
      <c r="P1079" s="24" t="str">
        <f>IF(ISNUMBER(AVERAGEIFS(Observed!P$2:P$10000,Observed!$A$2:$A$10000,$A1079,Observed!$C$2:$C$10000,$C1079)),AVERAGEIFS(Observed!P$2:P$10000,Observed!$A$2:$A$10000,$A1079,Observed!$C$2:$C$10000,$C1079),"")</f>
        <v/>
      </c>
      <c r="Q1079" s="24" t="str">
        <f>IF(ISNUMBER(AVERAGEIFS(Observed!Q$2:Q$10000,Observed!$A$2:$A$10000,$A1079,Observed!$C$2:$C$10000,$C1079)),AVERAGEIFS(Observed!Q$2:Q$10000,Observed!$A$2:$A$10000,$A1079,Observed!$C$2:$C$10000,$C1079),"")</f>
        <v/>
      </c>
      <c r="R1079" s="24" t="str">
        <f>IF(ISNUMBER(AVERAGEIFS(Observed!R$2:R$10000,Observed!$A$2:$A$10000,$A1079,Observed!$C$2:$C$10000,$C1079)),AVERAGEIFS(Observed!R$2:R$10000,Observed!$A$2:$A$10000,$A1079,Observed!$C$2:$C$10000,$C1079),"")</f>
        <v/>
      </c>
      <c r="S1079" s="22" t="str">
        <f>IF(ISNUMBER(AVERAGEIFS(Observed!S$2:S$10000,Observed!$A$2:$A$10000,$A1079,Observed!$C$2:$C$10000,$C1079)),AVERAGEIFS(Observed!S$2:S$10000,Observed!$A$2:$A$10000,$A1079,Observed!$C$2:$C$10000,$C1079),"")</f>
        <v/>
      </c>
      <c r="T1079" s="23" t="str">
        <f>IF(ISNUMBER(AVERAGEIFS(Observed!T$2:T$10000,Observed!$A$2:$A$10000,$A1079,Observed!$C$2:$C$10000,$C1079)),AVERAGEIFS(Observed!T$2:T$10000,Observed!$A$2:$A$10000,$A1079,Observed!$C$2:$C$10000,$C1079),"")</f>
        <v/>
      </c>
      <c r="U1079" s="23" t="str">
        <f>IF(ISNUMBER(AVERAGEIFS(Observed!U$2:U$10000,Observed!$A$2:$A$10000,$A1079,Observed!$C$2:$C$10000,$C1079)),AVERAGEIFS(Observed!U$2:U$10000,Observed!$A$2:$A$10000,$A1079,Observed!$C$2:$C$10000,$C1079),"")</f>
        <v/>
      </c>
      <c r="V1079" s="23" t="str">
        <f>IF(ISNUMBER(AVERAGEIFS(Observed!V$2:V$10000,Observed!$A$2:$A$10000,$A1079,Observed!$C$2:$C$10000,$C1079)),AVERAGEIFS(Observed!V$2:V$10000,Observed!$A$2:$A$10000,$A1079,Observed!$C$2:$C$10000,$C1079),"")</f>
        <v/>
      </c>
      <c r="W1079" s="23" t="str">
        <f>IF(ISNUMBER(AVERAGEIFS(Observed!W$2:W$10000,Observed!$A$2:$A$10000,$A1079,Observed!$C$2:$C$10000,$C1079)),AVERAGEIFS(Observed!W$2:W$10000,Observed!$A$2:$A$10000,$A1079,Observed!$C$2:$C$10000,$C1079),"")</f>
        <v/>
      </c>
      <c r="X1079" s="23" t="str">
        <f>IF(ISNUMBER(AVERAGEIFS(Observed!X$2:X$10000,Observed!$A$2:$A$10000,$A1079,Observed!$C$2:$C$10000,$C1079)),AVERAGEIFS(Observed!X$2:X$10000,Observed!$A$2:$A$10000,$A1079,Observed!$C$2:$C$10000,$C1079),"")</f>
        <v/>
      </c>
      <c r="Y1079" s="23" t="str">
        <f>IF(ISNUMBER(AVERAGEIFS(Observed!Y$2:Y$10000,Observed!$A$2:$A$10000,$A1079,Observed!$C$2:$C$10000,$C1079)),AVERAGEIFS(Observed!Y$2:Y$10000,Observed!$A$2:$A$10000,$A1079,Observed!$C$2:$C$10000,$C1079),"")</f>
        <v/>
      </c>
      <c r="Z1079" s="23" t="str">
        <f>IF(ISNUMBER(AVERAGEIFS(Observed!Z$2:Z$10000,Observed!$A$2:$A$10000,$A1079,Observed!$C$2:$C$10000,$C1079)),AVERAGEIFS(Observed!Z$2:Z$10000,Observed!$A$2:$A$10000,$A1079,Observed!$C$2:$C$10000,$C1079),"")</f>
        <v/>
      </c>
      <c r="AA1079" s="23" t="str">
        <f>IF(ISNUMBER(AVERAGEIFS(Observed!AA$2:AA$10000,Observed!$A$2:$A$10000,$A1079,Observed!$C$2:$C$10000,$C1079)),AVERAGEIFS(Observed!AA$2:AA$10000,Observed!$A$2:$A$10000,$A1079,Observed!$C$2:$C$10000,$C1079),"")</f>
        <v/>
      </c>
      <c r="AB1079" s="23" t="str">
        <f>IF(ISNUMBER(AVERAGEIFS(Observed!AB$2:AB$10000,Observed!$A$2:$A$10000,$A1079,Observed!$C$2:$C$10000,$C1079)),AVERAGEIFS(Observed!AB$2:AB$10000,Observed!$A$2:$A$10000,$A1079,Observed!$C$2:$C$10000,$C1079),"")</f>
        <v/>
      </c>
      <c r="AC1079" s="23" t="str">
        <f>IF(ISNUMBER(AVERAGEIFS(Observed!AC$2:AC$10000,Observed!$A$2:$A$10000,$A1079,Observed!$C$2:$C$10000,$C1079)),AVERAGEIFS(Observed!AC$2:AC$10000,Observed!$A$2:$A$10000,$A1079,Observed!$C$2:$C$10000,$C1079),"")</f>
        <v/>
      </c>
      <c r="AD1079" s="23" t="str">
        <f>IF(ISNUMBER(AVERAGEIFS(Observed!AD$2:AD$10000,Observed!$A$2:$A$10000,$A1079,Observed!$C$2:$C$10000,$C1079)),AVERAGEIFS(Observed!AD$2:AD$10000,Observed!$A$2:$A$10000,$A1079,Observed!$C$2:$C$10000,$C1079),"")</f>
        <v/>
      </c>
      <c r="AE1079" s="24" t="str">
        <f>IF(ISNUMBER(AVERAGEIFS(Observed!AE$2:AE$10000,Observed!$A$2:$A$10000,$A1079,Observed!$C$2:$C$10000,$C1079)),AVERAGEIFS(Observed!AE$2:AE$10000,Observed!$A$2:$A$10000,$A1079,Observed!$C$2:$C$10000,$C1079),"")</f>
        <v/>
      </c>
      <c r="AF1079" s="24" t="str">
        <f>IF(ISNUMBER(AVERAGEIFS(Observed!AF$2:AF$10000,Observed!$A$2:$A$10000,$A1079,Observed!$C$2:$C$10000,$C1079)),AVERAGEIFS(Observed!AF$2:AF$10000,Observed!$A$2:$A$10000,$A1079,Observed!$C$2:$C$10000,$C1079),"")</f>
        <v/>
      </c>
      <c r="AG1079" s="23" t="str">
        <f>IF(ISNUMBER(AVERAGEIFS(Observed!AG$2:AG$10000,Observed!$A$2:$A$10000,$A1079,Observed!$C$2:$C$10000,$C1079)),AVERAGEIFS(Observed!AG$2:AG$10000,Observed!$A$2:$A$10000,$A1079,Observed!$C$2:$C$10000,$C1079),"")</f>
        <v/>
      </c>
      <c r="AH1079" s="23" t="str">
        <f>IF(ISNUMBER(AVERAGEIFS(Observed!AH$2:AH$10000,Observed!$A$2:$A$10000,$A1079,Observed!$C$2:$C$10000,$C1079)),AVERAGEIFS(Observed!AH$2:AH$10000,Observed!$A$2:$A$10000,$A1079,Observed!$C$2:$C$10000,$C1079),"")</f>
        <v/>
      </c>
      <c r="AI1079" s="22" t="str">
        <f>IF(ISNUMBER(AVERAGEIFS(Observed!AI$2:AI$10000,Observed!$A$2:$A$10000,$A1079,Observed!$C$2:$C$10000,$C1079)),AVERAGEIFS(Observed!AI$2:AI$10000,Observed!$A$2:$A$10000,$A1079,Observed!$C$2:$C$10000,$C1079),"")</f>
        <v/>
      </c>
      <c r="AJ1079" s="23">
        <f>IF(ISNUMBER(AVERAGEIFS(Observed!AJ$2:AJ$10000,Observed!$A$2:$A$10000,$A1079,Observed!$C$2:$C$10000,$C1079)),AVERAGEIFS(Observed!AJ$2:AJ$10000,Observed!$A$2:$A$10000,$A1079,Observed!$C$2:$C$10000,$C1079),"")</f>
        <v>8.2199999999999989</v>
      </c>
      <c r="AK1079" s="23" t="str">
        <f>IF(ISNUMBER(AVERAGEIFS(Observed!AK$2:AK$10000,Observed!$A$2:$A$10000,$A1079,Observed!$C$2:$C$10000,$C1079)),AVERAGEIFS(Observed!AK$2:AK$10000,Observed!$A$2:$A$10000,$A1079,Observed!$C$2:$C$10000,$C1079),"")</f>
        <v/>
      </c>
      <c r="AL1079" s="23" t="str">
        <f>IF(ISNUMBER(AVERAGEIFS(Observed!AL$2:AL$10000,Observed!$A$2:$A$10000,$A1079,Observed!$C$2:$C$10000,$C1079)),AVERAGEIFS(Observed!AL$2:AL$10000,Observed!$A$2:$A$10000,$A1079,Observed!$C$2:$C$10000,$C1079),"")</f>
        <v/>
      </c>
      <c r="AM1079" s="23" t="str">
        <f>IF(ISNUMBER(AVERAGEIFS(Observed!AM$2:AM$10000,Observed!$A$2:$A$10000,$A1079,Observed!$C$2:$C$10000,$C1079)),AVERAGEIFS(Observed!AM$2:AM$10000,Observed!$A$2:$A$10000,$A1079,Observed!$C$2:$C$10000,$C1079),"")</f>
        <v/>
      </c>
      <c r="AN1079" s="23" t="str">
        <f>IF(ISNUMBER(AVERAGEIFS(Observed!AN$2:AN$10000,Observed!$A$2:$A$10000,$A1079,Observed!$C$2:$C$10000,$C1079)),AVERAGEIFS(Observed!AN$2:AN$10000,Observed!$A$2:$A$10000,$A1079,Observed!$C$2:$C$10000,$C1079),"")</f>
        <v/>
      </c>
      <c r="AO1079" s="2">
        <f>COUNTIFS(Observed!$A$2:$A$10000,$A1079,Observed!$C$2:$C$10000,$C1079)</f>
        <v>5</v>
      </c>
      <c r="AP1079" s="2">
        <f t="shared" si="20"/>
        <v>1</v>
      </c>
    </row>
    <row r="1080" spans="1:42" x14ac:dyDescent="0.25">
      <c r="A1080" t="s">
        <v>97</v>
      </c>
      <c r="B1080" t="s">
        <v>30</v>
      </c>
      <c r="C1080" s="20">
        <v>40889</v>
      </c>
      <c r="D1080">
        <v>1</v>
      </c>
      <c r="F1080" t="s">
        <v>111</v>
      </c>
      <c r="G1080" s="25" t="s">
        <v>76</v>
      </c>
      <c r="J1080" s="2"/>
      <c r="K1080" s="22" t="str">
        <f>IF(ISNUMBER(AVERAGEIFS(Observed!K$2:K$10000,Observed!$A$2:$A$10000,$A1080,Observed!$C$2:$C$10000,$C1080)),AVERAGEIFS(Observed!K$2:K$10000,Observed!$A$2:$A$10000,$A1080,Observed!$C$2:$C$10000,$C1080),"")</f>
        <v/>
      </c>
      <c r="L1080" s="23" t="str">
        <f>IF(ISNUMBER(AVERAGEIFS(Observed!L$2:L$10000,Observed!$A$2:$A$10000,$A1080,Observed!$C$2:$C$10000,$C1080)),AVERAGEIFS(Observed!L$2:L$10000,Observed!$A$2:$A$10000,$A1080,Observed!$C$2:$C$10000,$C1080),"")</f>
        <v/>
      </c>
      <c r="M1080" s="23" t="str">
        <f>IF(ISNUMBER(AVERAGEIFS(Observed!M$2:M$10000,Observed!$A$2:$A$10000,$A1080,Observed!$C$2:$C$10000,$C1080)),AVERAGEIFS(Observed!M$2:M$10000,Observed!$A$2:$A$10000,$A1080,Observed!$C$2:$C$10000,$C1080),"")</f>
        <v/>
      </c>
      <c r="N1080" s="23" t="str">
        <f>IF(ISNUMBER(AVERAGEIFS(Observed!N$2:N$10000,Observed!$A$2:$A$10000,$A1080,Observed!$C$2:$C$10000,$C1080)),AVERAGEIFS(Observed!N$2:N$10000,Observed!$A$2:$A$10000,$A1080,Observed!$C$2:$C$10000,$C1080),"")</f>
        <v/>
      </c>
      <c r="O1080" s="23" t="str">
        <f>IF(ISNUMBER(AVERAGEIFS(Observed!O$2:O$10000,Observed!$A$2:$A$10000,$A1080,Observed!$C$2:$C$10000,$C1080)),AVERAGEIFS(Observed!O$2:O$10000,Observed!$A$2:$A$10000,$A1080,Observed!$C$2:$C$10000,$C1080),"")</f>
        <v/>
      </c>
      <c r="P1080" s="24" t="str">
        <f>IF(ISNUMBER(AVERAGEIFS(Observed!P$2:P$10000,Observed!$A$2:$A$10000,$A1080,Observed!$C$2:$C$10000,$C1080)),AVERAGEIFS(Observed!P$2:P$10000,Observed!$A$2:$A$10000,$A1080,Observed!$C$2:$C$10000,$C1080),"")</f>
        <v/>
      </c>
      <c r="Q1080" s="24" t="str">
        <f>IF(ISNUMBER(AVERAGEIFS(Observed!Q$2:Q$10000,Observed!$A$2:$A$10000,$A1080,Observed!$C$2:$C$10000,$C1080)),AVERAGEIFS(Observed!Q$2:Q$10000,Observed!$A$2:$A$10000,$A1080,Observed!$C$2:$C$10000,$C1080),"")</f>
        <v/>
      </c>
      <c r="R1080" s="24" t="str">
        <f>IF(ISNUMBER(AVERAGEIFS(Observed!R$2:R$10000,Observed!$A$2:$A$10000,$A1080,Observed!$C$2:$C$10000,$C1080)),AVERAGEIFS(Observed!R$2:R$10000,Observed!$A$2:$A$10000,$A1080,Observed!$C$2:$C$10000,$C1080),"")</f>
        <v/>
      </c>
      <c r="S1080" s="22" t="str">
        <f>IF(ISNUMBER(AVERAGEIFS(Observed!S$2:S$10000,Observed!$A$2:$A$10000,$A1080,Observed!$C$2:$C$10000,$C1080)),AVERAGEIFS(Observed!S$2:S$10000,Observed!$A$2:$A$10000,$A1080,Observed!$C$2:$C$10000,$C1080),"")</f>
        <v/>
      </c>
      <c r="T1080" s="23" t="str">
        <f>IF(ISNUMBER(AVERAGEIFS(Observed!T$2:T$10000,Observed!$A$2:$A$10000,$A1080,Observed!$C$2:$C$10000,$C1080)),AVERAGEIFS(Observed!T$2:T$10000,Observed!$A$2:$A$10000,$A1080,Observed!$C$2:$C$10000,$C1080),"")</f>
        <v/>
      </c>
      <c r="U1080" s="23" t="str">
        <f>IF(ISNUMBER(AVERAGEIFS(Observed!U$2:U$10000,Observed!$A$2:$A$10000,$A1080,Observed!$C$2:$C$10000,$C1080)),AVERAGEIFS(Observed!U$2:U$10000,Observed!$A$2:$A$10000,$A1080,Observed!$C$2:$C$10000,$C1080),"")</f>
        <v/>
      </c>
      <c r="V1080" s="23" t="str">
        <f>IF(ISNUMBER(AVERAGEIFS(Observed!V$2:V$10000,Observed!$A$2:$A$10000,$A1080,Observed!$C$2:$C$10000,$C1080)),AVERAGEIFS(Observed!V$2:V$10000,Observed!$A$2:$A$10000,$A1080,Observed!$C$2:$C$10000,$C1080),"")</f>
        <v/>
      </c>
      <c r="W1080" s="23" t="str">
        <f>IF(ISNUMBER(AVERAGEIFS(Observed!W$2:W$10000,Observed!$A$2:$A$10000,$A1080,Observed!$C$2:$C$10000,$C1080)),AVERAGEIFS(Observed!W$2:W$10000,Observed!$A$2:$A$10000,$A1080,Observed!$C$2:$C$10000,$C1080),"")</f>
        <v/>
      </c>
      <c r="X1080" s="23" t="str">
        <f>IF(ISNUMBER(AVERAGEIFS(Observed!X$2:X$10000,Observed!$A$2:$A$10000,$A1080,Observed!$C$2:$C$10000,$C1080)),AVERAGEIFS(Observed!X$2:X$10000,Observed!$A$2:$A$10000,$A1080,Observed!$C$2:$C$10000,$C1080),"")</f>
        <v/>
      </c>
      <c r="Y1080" s="23" t="str">
        <f>IF(ISNUMBER(AVERAGEIFS(Observed!Y$2:Y$10000,Observed!$A$2:$A$10000,$A1080,Observed!$C$2:$C$10000,$C1080)),AVERAGEIFS(Observed!Y$2:Y$10000,Observed!$A$2:$A$10000,$A1080,Observed!$C$2:$C$10000,$C1080),"")</f>
        <v/>
      </c>
      <c r="Z1080" s="23" t="str">
        <f>IF(ISNUMBER(AVERAGEIFS(Observed!Z$2:Z$10000,Observed!$A$2:$A$10000,$A1080,Observed!$C$2:$C$10000,$C1080)),AVERAGEIFS(Observed!Z$2:Z$10000,Observed!$A$2:$A$10000,$A1080,Observed!$C$2:$C$10000,$C1080),"")</f>
        <v/>
      </c>
      <c r="AA1080" s="23" t="str">
        <f>IF(ISNUMBER(AVERAGEIFS(Observed!AA$2:AA$10000,Observed!$A$2:$A$10000,$A1080,Observed!$C$2:$C$10000,$C1080)),AVERAGEIFS(Observed!AA$2:AA$10000,Observed!$A$2:$A$10000,$A1080,Observed!$C$2:$C$10000,$C1080),"")</f>
        <v/>
      </c>
      <c r="AB1080" s="23" t="str">
        <f>IF(ISNUMBER(AVERAGEIFS(Observed!AB$2:AB$10000,Observed!$A$2:$A$10000,$A1080,Observed!$C$2:$C$10000,$C1080)),AVERAGEIFS(Observed!AB$2:AB$10000,Observed!$A$2:$A$10000,$A1080,Observed!$C$2:$C$10000,$C1080),"")</f>
        <v/>
      </c>
      <c r="AC1080" s="23" t="str">
        <f>IF(ISNUMBER(AVERAGEIFS(Observed!AC$2:AC$10000,Observed!$A$2:$A$10000,$A1080,Observed!$C$2:$C$10000,$C1080)),AVERAGEIFS(Observed!AC$2:AC$10000,Observed!$A$2:$A$10000,$A1080,Observed!$C$2:$C$10000,$C1080),"")</f>
        <v/>
      </c>
      <c r="AD1080" s="23" t="str">
        <f>IF(ISNUMBER(AVERAGEIFS(Observed!AD$2:AD$10000,Observed!$A$2:$A$10000,$A1080,Observed!$C$2:$C$10000,$C1080)),AVERAGEIFS(Observed!AD$2:AD$10000,Observed!$A$2:$A$10000,$A1080,Observed!$C$2:$C$10000,$C1080),"")</f>
        <v/>
      </c>
      <c r="AE1080" s="24" t="str">
        <f>IF(ISNUMBER(AVERAGEIFS(Observed!AE$2:AE$10000,Observed!$A$2:$A$10000,$A1080,Observed!$C$2:$C$10000,$C1080)),AVERAGEIFS(Observed!AE$2:AE$10000,Observed!$A$2:$A$10000,$A1080,Observed!$C$2:$C$10000,$C1080),"")</f>
        <v/>
      </c>
      <c r="AF1080" s="24" t="str">
        <f>IF(ISNUMBER(AVERAGEIFS(Observed!AF$2:AF$10000,Observed!$A$2:$A$10000,$A1080,Observed!$C$2:$C$10000,$C1080)),AVERAGEIFS(Observed!AF$2:AF$10000,Observed!$A$2:$A$10000,$A1080,Observed!$C$2:$C$10000,$C1080),"")</f>
        <v/>
      </c>
      <c r="AG1080" s="23" t="str">
        <f>IF(ISNUMBER(AVERAGEIFS(Observed!AG$2:AG$10000,Observed!$A$2:$A$10000,$A1080,Observed!$C$2:$C$10000,$C1080)),AVERAGEIFS(Observed!AG$2:AG$10000,Observed!$A$2:$A$10000,$A1080,Observed!$C$2:$C$10000,$C1080),"")</f>
        <v/>
      </c>
      <c r="AH1080" s="23" t="str">
        <f>IF(ISNUMBER(AVERAGEIFS(Observed!AH$2:AH$10000,Observed!$A$2:$A$10000,$A1080,Observed!$C$2:$C$10000,$C1080)),AVERAGEIFS(Observed!AH$2:AH$10000,Observed!$A$2:$A$10000,$A1080,Observed!$C$2:$C$10000,$C1080),"")</f>
        <v/>
      </c>
      <c r="AI1080" s="22" t="str">
        <f>IF(ISNUMBER(AVERAGEIFS(Observed!AI$2:AI$10000,Observed!$A$2:$A$10000,$A1080,Observed!$C$2:$C$10000,$C1080)),AVERAGEIFS(Observed!AI$2:AI$10000,Observed!$A$2:$A$10000,$A1080,Observed!$C$2:$C$10000,$C1080),"")</f>
        <v/>
      </c>
      <c r="AJ1080" s="23">
        <f>IF(ISNUMBER(AVERAGEIFS(Observed!AJ$2:AJ$10000,Observed!$A$2:$A$10000,$A1080,Observed!$C$2:$C$10000,$C1080)),AVERAGEIFS(Observed!AJ$2:AJ$10000,Observed!$A$2:$A$10000,$A1080,Observed!$C$2:$C$10000,$C1080),"")</f>
        <v>15.940000000000001</v>
      </c>
      <c r="AK1080" s="23" t="str">
        <f>IF(ISNUMBER(AVERAGEIFS(Observed!AK$2:AK$10000,Observed!$A$2:$A$10000,$A1080,Observed!$C$2:$C$10000,$C1080)),AVERAGEIFS(Observed!AK$2:AK$10000,Observed!$A$2:$A$10000,$A1080,Observed!$C$2:$C$10000,$C1080),"")</f>
        <v/>
      </c>
      <c r="AL1080" s="23" t="str">
        <f>IF(ISNUMBER(AVERAGEIFS(Observed!AL$2:AL$10000,Observed!$A$2:$A$10000,$A1080,Observed!$C$2:$C$10000,$C1080)),AVERAGEIFS(Observed!AL$2:AL$10000,Observed!$A$2:$A$10000,$A1080,Observed!$C$2:$C$10000,$C1080),"")</f>
        <v/>
      </c>
      <c r="AM1080" s="23" t="str">
        <f>IF(ISNUMBER(AVERAGEIFS(Observed!AM$2:AM$10000,Observed!$A$2:$A$10000,$A1080,Observed!$C$2:$C$10000,$C1080)),AVERAGEIFS(Observed!AM$2:AM$10000,Observed!$A$2:$A$10000,$A1080,Observed!$C$2:$C$10000,$C1080),"")</f>
        <v/>
      </c>
      <c r="AN1080" s="23" t="str">
        <f>IF(ISNUMBER(AVERAGEIFS(Observed!AN$2:AN$10000,Observed!$A$2:$A$10000,$A1080,Observed!$C$2:$C$10000,$C1080)),AVERAGEIFS(Observed!AN$2:AN$10000,Observed!$A$2:$A$10000,$A1080,Observed!$C$2:$C$10000,$C1080),"")</f>
        <v/>
      </c>
      <c r="AO1080" s="2">
        <f>COUNTIFS(Observed!$A$2:$A$10000,$A1080,Observed!$C$2:$C$10000,$C1080)</f>
        <v>5</v>
      </c>
      <c r="AP1080" s="2">
        <f t="shared" si="20"/>
        <v>1</v>
      </c>
    </row>
    <row r="1081" spans="1:42" x14ac:dyDescent="0.25">
      <c r="A1081" t="s">
        <v>97</v>
      </c>
      <c r="B1081" t="s">
        <v>30</v>
      </c>
      <c r="C1081" s="20">
        <v>40896</v>
      </c>
      <c r="D1081">
        <v>1</v>
      </c>
      <c r="F1081" t="s">
        <v>111</v>
      </c>
      <c r="G1081" s="25" t="s">
        <v>76</v>
      </c>
      <c r="J1081" s="2"/>
      <c r="K1081" s="22" t="str">
        <f>IF(ISNUMBER(AVERAGEIFS(Observed!K$2:K$10000,Observed!$A$2:$A$10000,$A1081,Observed!$C$2:$C$10000,$C1081)),AVERAGEIFS(Observed!K$2:K$10000,Observed!$A$2:$A$10000,$A1081,Observed!$C$2:$C$10000,$C1081),"")</f>
        <v/>
      </c>
      <c r="L1081" s="23" t="str">
        <f>IF(ISNUMBER(AVERAGEIFS(Observed!L$2:L$10000,Observed!$A$2:$A$10000,$A1081,Observed!$C$2:$C$10000,$C1081)),AVERAGEIFS(Observed!L$2:L$10000,Observed!$A$2:$A$10000,$A1081,Observed!$C$2:$C$10000,$C1081),"")</f>
        <v/>
      </c>
      <c r="M1081" s="23" t="str">
        <f>IF(ISNUMBER(AVERAGEIFS(Observed!M$2:M$10000,Observed!$A$2:$A$10000,$A1081,Observed!$C$2:$C$10000,$C1081)),AVERAGEIFS(Observed!M$2:M$10000,Observed!$A$2:$A$10000,$A1081,Observed!$C$2:$C$10000,$C1081),"")</f>
        <v/>
      </c>
      <c r="N1081" s="23" t="str">
        <f>IF(ISNUMBER(AVERAGEIFS(Observed!N$2:N$10000,Observed!$A$2:$A$10000,$A1081,Observed!$C$2:$C$10000,$C1081)),AVERAGEIFS(Observed!N$2:N$10000,Observed!$A$2:$A$10000,$A1081,Observed!$C$2:$C$10000,$C1081),"")</f>
        <v/>
      </c>
      <c r="O1081" s="23" t="str">
        <f>IF(ISNUMBER(AVERAGEIFS(Observed!O$2:O$10000,Observed!$A$2:$A$10000,$A1081,Observed!$C$2:$C$10000,$C1081)),AVERAGEIFS(Observed!O$2:O$10000,Observed!$A$2:$A$10000,$A1081,Observed!$C$2:$C$10000,$C1081),"")</f>
        <v/>
      </c>
      <c r="P1081" s="24" t="str">
        <f>IF(ISNUMBER(AVERAGEIFS(Observed!P$2:P$10000,Observed!$A$2:$A$10000,$A1081,Observed!$C$2:$C$10000,$C1081)),AVERAGEIFS(Observed!P$2:P$10000,Observed!$A$2:$A$10000,$A1081,Observed!$C$2:$C$10000,$C1081),"")</f>
        <v/>
      </c>
      <c r="Q1081" s="24" t="str">
        <f>IF(ISNUMBER(AVERAGEIFS(Observed!Q$2:Q$10000,Observed!$A$2:$A$10000,$A1081,Observed!$C$2:$C$10000,$C1081)),AVERAGEIFS(Observed!Q$2:Q$10000,Observed!$A$2:$A$10000,$A1081,Observed!$C$2:$C$10000,$C1081),"")</f>
        <v/>
      </c>
      <c r="R1081" s="24" t="str">
        <f>IF(ISNUMBER(AVERAGEIFS(Observed!R$2:R$10000,Observed!$A$2:$A$10000,$A1081,Observed!$C$2:$C$10000,$C1081)),AVERAGEIFS(Observed!R$2:R$10000,Observed!$A$2:$A$10000,$A1081,Observed!$C$2:$C$10000,$C1081),"")</f>
        <v/>
      </c>
      <c r="S1081" s="22" t="str">
        <f>IF(ISNUMBER(AVERAGEIFS(Observed!S$2:S$10000,Observed!$A$2:$A$10000,$A1081,Observed!$C$2:$C$10000,$C1081)),AVERAGEIFS(Observed!S$2:S$10000,Observed!$A$2:$A$10000,$A1081,Observed!$C$2:$C$10000,$C1081),"")</f>
        <v/>
      </c>
      <c r="T1081" s="23" t="str">
        <f>IF(ISNUMBER(AVERAGEIFS(Observed!T$2:T$10000,Observed!$A$2:$A$10000,$A1081,Observed!$C$2:$C$10000,$C1081)),AVERAGEIFS(Observed!T$2:T$10000,Observed!$A$2:$A$10000,$A1081,Observed!$C$2:$C$10000,$C1081),"")</f>
        <v/>
      </c>
      <c r="U1081" s="23" t="str">
        <f>IF(ISNUMBER(AVERAGEIFS(Observed!U$2:U$10000,Observed!$A$2:$A$10000,$A1081,Observed!$C$2:$C$10000,$C1081)),AVERAGEIFS(Observed!U$2:U$10000,Observed!$A$2:$A$10000,$A1081,Observed!$C$2:$C$10000,$C1081),"")</f>
        <v/>
      </c>
      <c r="V1081" s="23" t="str">
        <f>IF(ISNUMBER(AVERAGEIFS(Observed!V$2:V$10000,Observed!$A$2:$A$10000,$A1081,Observed!$C$2:$C$10000,$C1081)),AVERAGEIFS(Observed!V$2:V$10000,Observed!$A$2:$A$10000,$A1081,Observed!$C$2:$C$10000,$C1081),"")</f>
        <v/>
      </c>
      <c r="W1081" s="23" t="str">
        <f>IF(ISNUMBER(AVERAGEIFS(Observed!W$2:W$10000,Observed!$A$2:$A$10000,$A1081,Observed!$C$2:$C$10000,$C1081)),AVERAGEIFS(Observed!W$2:W$10000,Observed!$A$2:$A$10000,$A1081,Observed!$C$2:$C$10000,$C1081),"")</f>
        <v/>
      </c>
      <c r="X1081" s="23" t="str">
        <f>IF(ISNUMBER(AVERAGEIFS(Observed!X$2:X$10000,Observed!$A$2:$A$10000,$A1081,Observed!$C$2:$C$10000,$C1081)),AVERAGEIFS(Observed!X$2:X$10000,Observed!$A$2:$A$10000,$A1081,Observed!$C$2:$C$10000,$C1081),"")</f>
        <v/>
      </c>
      <c r="Y1081" s="23" t="str">
        <f>IF(ISNUMBER(AVERAGEIFS(Observed!Y$2:Y$10000,Observed!$A$2:$A$10000,$A1081,Observed!$C$2:$C$10000,$C1081)),AVERAGEIFS(Observed!Y$2:Y$10000,Observed!$A$2:$A$10000,$A1081,Observed!$C$2:$C$10000,$C1081),"")</f>
        <v/>
      </c>
      <c r="Z1081" s="23" t="str">
        <f>IF(ISNUMBER(AVERAGEIFS(Observed!Z$2:Z$10000,Observed!$A$2:$A$10000,$A1081,Observed!$C$2:$C$10000,$C1081)),AVERAGEIFS(Observed!Z$2:Z$10000,Observed!$A$2:$A$10000,$A1081,Observed!$C$2:$C$10000,$C1081),"")</f>
        <v/>
      </c>
      <c r="AA1081" s="23" t="str">
        <f>IF(ISNUMBER(AVERAGEIFS(Observed!AA$2:AA$10000,Observed!$A$2:$A$10000,$A1081,Observed!$C$2:$C$10000,$C1081)),AVERAGEIFS(Observed!AA$2:AA$10000,Observed!$A$2:$A$10000,$A1081,Observed!$C$2:$C$10000,$C1081),"")</f>
        <v/>
      </c>
      <c r="AB1081" s="23" t="str">
        <f>IF(ISNUMBER(AVERAGEIFS(Observed!AB$2:AB$10000,Observed!$A$2:$A$10000,$A1081,Observed!$C$2:$C$10000,$C1081)),AVERAGEIFS(Observed!AB$2:AB$10000,Observed!$A$2:$A$10000,$A1081,Observed!$C$2:$C$10000,$C1081),"")</f>
        <v/>
      </c>
      <c r="AC1081" s="23" t="str">
        <f>IF(ISNUMBER(AVERAGEIFS(Observed!AC$2:AC$10000,Observed!$A$2:$A$10000,$A1081,Observed!$C$2:$C$10000,$C1081)),AVERAGEIFS(Observed!AC$2:AC$10000,Observed!$A$2:$A$10000,$A1081,Observed!$C$2:$C$10000,$C1081),"")</f>
        <v/>
      </c>
      <c r="AD1081" s="23" t="str">
        <f>IF(ISNUMBER(AVERAGEIFS(Observed!AD$2:AD$10000,Observed!$A$2:$A$10000,$A1081,Observed!$C$2:$C$10000,$C1081)),AVERAGEIFS(Observed!AD$2:AD$10000,Observed!$A$2:$A$10000,$A1081,Observed!$C$2:$C$10000,$C1081),"")</f>
        <v/>
      </c>
      <c r="AE1081" s="24" t="str">
        <f>IF(ISNUMBER(AVERAGEIFS(Observed!AE$2:AE$10000,Observed!$A$2:$A$10000,$A1081,Observed!$C$2:$C$10000,$C1081)),AVERAGEIFS(Observed!AE$2:AE$10000,Observed!$A$2:$A$10000,$A1081,Observed!$C$2:$C$10000,$C1081),"")</f>
        <v/>
      </c>
      <c r="AF1081" s="24" t="str">
        <f>IF(ISNUMBER(AVERAGEIFS(Observed!AF$2:AF$10000,Observed!$A$2:$A$10000,$A1081,Observed!$C$2:$C$10000,$C1081)),AVERAGEIFS(Observed!AF$2:AF$10000,Observed!$A$2:$A$10000,$A1081,Observed!$C$2:$C$10000,$C1081),"")</f>
        <v/>
      </c>
      <c r="AG1081" s="23" t="str">
        <f>IF(ISNUMBER(AVERAGEIFS(Observed!AG$2:AG$10000,Observed!$A$2:$A$10000,$A1081,Observed!$C$2:$C$10000,$C1081)),AVERAGEIFS(Observed!AG$2:AG$10000,Observed!$A$2:$A$10000,$A1081,Observed!$C$2:$C$10000,$C1081),"")</f>
        <v/>
      </c>
      <c r="AH1081" s="23" t="str">
        <f>IF(ISNUMBER(AVERAGEIFS(Observed!AH$2:AH$10000,Observed!$A$2:$A$10000,$A1081,Observed!$C$2:$C$10000,$C1081)),AVERAGEIFS(Observed!AH$2:AH$10000,Observed!$A$2:$A$10000,$A1081,Observed!$C$2:$C$10000,$C1081),"")</f>
        <v/>
      </c>
      <c r="AI1081" s="22" t="str">
        <f>IF(ISNUMBER(AVERAGEIFS(Observed!AI$2:AI$10000,Observed!$A$2:$A$10000,$A1081,Observed!$C$2:$C$10000,$C1081)),AVERAGEIFS(Observed!AI$2:AI$10000,Observed!$A$2:$A$10000,$A1081,Observed!$C$2:$C$10000,$C1081),"")</f>
        <v/>
      </c>
      <c r="AJ1081" s="23">
        <f>IF(ISNUMBER(AVERAGEIFS(Observed!AJ$2:AJ$10000,Observed!$A$2:$A$10000,$A1081,Observed!$C$2:$C$10000,$C1081)),AVERAGEIFS(Observed!AJ$2:AJ$10000,Observed!$A$2:$A$10000,$A1081,Observed!$C$2:$C$10000,$C1081),"")</f>
        <v>19.240000000000002</v>
      </c>
      <c r="AK1081" s="23" t="str">
        <f>IF(ISNUMBER(AVERAGEIFS(Observed!AK$2:AK$10000,Observed!$A$2:$A$10000,$A1081,Observed!$C$2:$C$10000,$C1081)),AVERAGEIFS(Observed!AK$2:AK$10000,Observed!$A$2:$A$10000,$A1081,Observed!$C$2:$C$10000,$C1081),"")</f>
        <v/>
      </c>
      <c r="AL1081" s="23" t="str">
        <f>IF(ISNUMBER(AVERAGEIFS(Observed!AL$2:AL$10000,Observed!$A$2:$A$10000,$A1081,Observed!$C$2:$C$10000,$C1081)),AVERAGEIFS(Observed!AL$2:AL$10000,Observed!$A$2:$A$10000,$A1081,Observed!$C$2:$C$10000,$C1081),"")</f>
        <v/>
      </c>
      <c r="AM1081" s="23" t="str">
        <f>IF(ISNUMBER(AVERAGEIFS(Observed!AM$2:AM$10000,Observed!$A$2:$A$10000,$A1081,Observed!$C$2:$C$10000,$C1081)),AVERAGEIFS(Observed!AM$2:AM$10000,Observed!$A$2:$A$10000,$A1081,Observed!$C$2:$C$10000,$C1081),"")</f>
        <v/>
      </c>
      <c r="AN1081" s="23" t="str">
        <f>IF(ISNUMBER(AVERAGEIFS(Observed!AN$2:AN$10000,Observed!$A$2:$A$10000,$A1081,Observed!$C$2:$C$10000,$C1081)),AVERAGEIFS(Observed!AN$2:AN$10000,Observed!$A$2:$A$10000,$A1081,Observed!$C$2:$C$10000,$C1081),"")</f>
        <v/>
      </c>
      <c r="AO1081" s="2">
        <f>COUNTIFS(Observed!$A$2:$A$10000,$A1081,Observed!$C$2:$C$10000,$C1081)</f>
        <v>5</v>
      </c>
      <c r="AP1081" s="2">
        <f t="shared" si="20"/>
        <v>1</v>
      </c>
    </row>
    <row r="1082" spans="1:42" x14ac:dyDescent="0.25">
      <c r="A1082" t="s">
        <v>97</v>
      </c>
      <c r="B1082" t="s">
        <v>30</v>
      </c>
      <c r="C1082" s="20">
        <v>40917</v>
      </c>
      <c r="D1082">
        <v>1</v>
      </c>
      <c r="F1082" t="s">
        <v>111</v>
      </c>
      <c r="G1082" s="25" t="s">
        <v>76</v>
      </c>
      <c r="J1082" s="2"/>
      <c r="K1082" s="22" t="str">
        <f>IF(ISNUMBER(AVERAGEIFS(Observed!K$2:K$10000,Observed!$A$2:$A$10000,$A1082,Observed!$C$2:$C$10000,$C1082)),AVERAGEIFS(Observed!K$2:K$10000,Observed!$A$2:$A$10000,$A1082,Observed!$C$2:$C$10000,$C1082),"")</f>
        <v/>
      </c>
      <c r="L1082" s="23" t="str">
        <f>IF(ISNUMBER(AVERAGEIFS(Observed!L$2:L$10000,Observed!$A$2:$A$10000,$A1082,Observed!$C$2:$C$10000,$C1082)),AVERAGEIFS(Observed!L$2:L$10000,Observed!$A$2:$A$10000,$A1082,Observed!$C$2:$C$10000,$C1082),"")</f>
        <v/>
      </c>
      <c r="M1082" s="23" t="str">
        <f>IF(ISNUMBER(AVERAGEIFS(Observed!M$2:M$10000,Observed!$A$2:$A$10000,$A1082,Observed!$C$2:$C$10000,$C1082)),AVERAGEIFS(Observed!M$2:M$10000,Observed!$A$2:$A$10000,$A1082,Observed!$C$2:$C$10000,$C1082),"")</f>
        <v/>
      </c>
      <c r="N1082" s="23" t="str">
        <f>IF(ISNUMBER(AVERAGEIFS(Observed!N$2:N$10000,Observed!$A$2:$A$10000,$A1082,Observed!$C$2:$C$10000,$C1082)),AVERAGEIFS(Observed!N$2:N$10000,Observed!$A$2:$A$10000,$A1082,Observed!$C$2:$C$10000,$C1082),"")</f>
        <v/>
      </c>
      <c r="O1082" s="23" t="str">
        <f>IF(ISNUMBER(AVERAGEIFS(Observed!O$2:O$10000,Observed!$A$2:$A$10000,$A1082,Observed!$C$2:$C$10000,$C1082)),AVERAGEIFS(Observed!O$2:O$10000,Observed!$A$2:$A$10000,$A1082,Observed!$C$2:$C$10000,$C1082),"")</f>
        <v/>
      </c>
      <c r="P1082" s="24" t="str">
        <f>IF(ISNUMBER(AVERAGEIFS(Observed!P$2:P$10000,Observed!$A$2:$A$10000,$A1082,Observed!$C$2:$C$10000,$C1082)),AVERAGEIFS(Observed!P$2:P$10000,Observed!$A$2:$A$10000,$A1082,Observed!$C$2:$C$10000,$C1082),"")</f>
        <v/>
      </c>
      <c r="Q1082" s="24" t="str">
        <f>IF(ISNUMBER(AVERAGEIFS(Observed!Q$2:Q$10000,Observed!$A$2:$A$10000,$A1082,Observed!$C$2:$C$10000,$C1082)),AVERAGEIFS(Observed!Q$2:Q$10000,Observed!$A$2:$A$10000,$A1082,Observed!$C$2:$C$10000,$C1082),"")</f>
        <v/>
      </c>
      <c r="R1082" s="24" t="str">
        <f>IF(ISNUMBER(AVERAGEIFS(Observed!R$2:R$10000,Observed!$A$2:$A$10000,$A1082,Observed!$C$2:$C$10000,$C1082)),AVERAGEIFS(Observed!R$2:R$10000,Observed!$A$2:$A$10000,$A1082,Observed!$C$2:$C$10000,$C1082),"")</f>
        <v/>
      </c>
      <c r="S1082" s="22" t="str">
        <f>IF(ISNUMBER(AVERAGEIFS(Observed!S$2:S$10000,Observed!$A$2:$A$10000,$A1082,Observed!$C$2:$C$10000,$C1082)),AVERAGEIFS(Observed!S$2:S$10000,Observed!$A$2:$A$10000,$A1082,Observed!$C$2:$C$10000,$C1082),"")</f>
        <v/>
      </c>
      <c r="T1082" s="23" t="str">
        <f>IF(ISNUMBER(AVERAGEIFS(Observed!T$2:T$10000,Observed!$A$2:$A$10000,$A1082,Observed!$C$2:$C$10000,$C1082)),AVERAGEIFS(Observed!T$2:T$10000,Observed!$A$2:$A$10000,$A1082,Observed!$C$2:$C$10000,$C1082),"")</f>
        <v/>
      </c>
      <c r="U1082" s="23" t="str">
        <f>IF(ISNUMBER(AVERAGEIFS(Observed!U$2:U$10000,Observed!$A$2:$A$10000,$A1082,Observed!$C$2:$C$10000,$C1082)),AVERAGEIFS(Observed!U$2:U$10000,Observed!$A$2:$A$10000,$A1082,Observed!$C$2:$C$10000,$C1082),"")</f>
        <v/>
      </c>
      <c r="V1082" s="23" t="str">
        <f>IF(ISNUMBER(AVERAGEIFS(Observed!V$2:V$10000,Observed!$A$2:$A$10000,$A1082,Observed!$C$2:$C$10000,$C1082)),AVERAGEIFS(Observed!V$2:V$10000,Observed!$A$2:$A$10000,$A1082,Observed!$C$2:$C$10000,$C1082),"")</f>
        <v/>
      </c>
      <c r="W1082" s="23" t="str">
        <f>IF(ISNUMBER(AVERAGEIFS(Observed!W$2:W$10000,Observed!$A$2:$A$10000,$A1082,Observed!$C$2:$C$10000,$C1082)),AVERAGEIFS(Observed!W$2:W$10000,Observed!$A$2:$A$10000,$A1082,Observed!$C$2:$C$10000,$C1082),"")</f>
        <v/>
      </c>
      <c r="X1082" s="23" t="str">
        <f>IF(ISNUMBER(AVERAGEIFS(Observed!X$2:X$10000,Observed!$A$2:$A$10000,$A1082,Observed!$C$2:$C$10000,$C1082)),AVERAGEIFS(Observed!X$2:X$10000,Observed!$A$2:$A$10000,$A1082,Observed!$C$2:$C$10000,$C1082),"")</f>
        <v/>
      </c>
      <c r="Y1082" s="23" t="str">
        <f>IF(ISNUMBER(AVERAGEIFS(Observed!Y$2:Y$10000,Observed!$A$2:$A$10000,$A1082,Observed!$C$2:$C$10000,$C1082)),AVERAGEIFS(Observed!Y$2:Y$10000,Observed!$A$2:$A$10000,$A1082,Observed!$C$2:$C$10000,$C1082),"")</f>
        <v/>
      </c>
      <c r="Z1082" s="23" t="str">
        <f>IF(ISNUMBER(AVERAGEIFS(Observed!Z$2:Z$10000,Observed!$A$2:$A$10000,$A1082,Observed!$C$2:$C$10000,$C1082)),AVERAGEIFS(Observed!Z$2:Z$10000,Observed!$A$2:$A$10000,$A1082,Observed!$C$2:$C$10000,$C1082),"")</f>
        <v/>
      </c>
      <c r="AA1082" s="23" t="str">
        <f>IF(ISNUMBER(AVERAGEIFS(Observed!AA$2:AA$10000,Observed!$A$2:$A$10000,$A1082,Observed!$C$2:$C$10000,$C1082)),AVERAGEIFS(Observed!AA$2:AA$10000,Observed!$A$2:$A$10000,$A1082,Observed!$C$2:$C$10000,$C1082),"")</f>
        <v/>
      </c>
      <c r="AB1082" s="23" t="str">
        <f>IF(ISNUMBER(AVERAGEIFS(Observed!AB$2:AB$10000,Observed!$A$2:$A$10000,$A1082,Observed!$C$2:$C$10000,$C1082)),AVERAGEIFS(Observed!AB$2:AB$10000,Observed!$A$2:$A$10000,$A1082,Observed!$C$2:$C$10000,$C1082),"")</f>
        <v/>
      </c>
      <c r="AC1082" s="23" t="str">
        <f>IF(ISNUMBER(AVERAGEIFS(Observed!AC$2:AC$10000,Observed!$A$2:$A$10000,$A1082,Observed!$C$2:$C$10000,$C1082)),AVERAGEIFS(Observed!AC$2:AC$10000,Observed!$A$2:$A$10000,$A1082,Observed!$C$2:$C$10000,$C1082),"")</f>
        <v/>
      </c>
      <c r="AD1082" s="23" t="str">
        <f>IF(ISNUMBER(AVERAGEIFS(Observed!AD$2:AD$10000,Observed!$A$2:$A$10000,$A1082,Observed!$C$2:$C$10000,$C1082)),AVERAGEIFS(Observed!AD$2:AD$10000,Observed!$A$2:$A$10000,$A1082,Observed!$C$2:$C$10000,$C1082),"")</f>
        <v/>
      </c>
      <c r="AE1082" s="24" t="str">
        <f>IF(ISNUMBER(AVERAGEIFS(Observed!AE$2:AE$10000,Observed!$A$2:$A$10000,$A1082,Observed!$C$2:$C$10000,$C1082)),AVERAGEIFS(Observed!AE$2:AE$10000,Observed!$A$2:$A$10000,$A1082,Observed!$C$2:$C$10000,$C1082),"")</f>
        <v/>
      </c>
      <c r="AF1082" s="24" t="str">
        <f>IF(ISNUMBER(AVERAGEIFS(Observed!AF$2:AF$10000,Observed!$A$2:$A$10000,$A1082,Observed!$C$2:$C$10000,$C1082)),AVERAGEIFS(Observed!AF$2:AF$10000,Observed!$A$2:$A$10000,$A1082,Observed!$C$2:$C$10000,$C1082),"")</f>
        <v/>
      </c>
      <c r="AG1082" s="23" t="str">
        <f>IF(ISNUMBER(AVERAGEIFS(Observed!AG$2:AG$10000,Observed!$A$2:$A$10000,$A1082,Observed!$C$2:$C$10000,$C1082)),AVERAGEIFS(Observed!AG$2:AG$10000,Observed!$A$2:$A$10000,$A1082,Observed!$C$2:$C$10000,$C1082),"")</f>
        <v/>
      </c>
      <c r="AH1082" s="23" t="str">
        <f>IF(ISNUMBER(AVERAGEIFS(Observed!AH$2:AH$10000,Observed!$A$2:$A$10000,$A1082,Observed!$C$2:$C$10000,$C1082)),AVERAGEIFS(Observed!AH$2:AH$10000,Observed!$A$2:$A$10000,$A1082,Observed!$C$2:$C$10000,$C1082),"")</f>
        <v/>
      </c>
      <c r="AI1082" s="22" t="str">
        <f>IF(ISNUMBER(AVERAGEIFS(Observed!AI$2:AI$10000,Observed!$A$2:$A$10000,$A1082,Observed!$C$2:$C$10000,$C1082)),AVERAGEIFS(Observed!AI$2:AI$10000,Observed!$A$2:$A$10000,$A1082,Observed!$C$2:$C$10000,$C1082),"")</f>
        <v/>
      </c>
      <c r="AJ1082" s="23">
        <f>IF(ISNUMBER(AVERAGEIFS(Observed!AJ$2:AJ$10000,Observed!$A$2:$A$10000,$A1082,Observed!$C$2:$C$10000,$C1082)),AVERAGEIFS(Observed!AJ$2:AJ$10000,Observed!$A$2:$A$10000,$A1082,Observed!$C$2:$C$10000,$C1082),"")</f>
        <v>28.160000000000004</v>
      </c>
      <c r="AK1082" s="23" t="str">
        <f>IF(ISNUMBER(AVERAGEIFS(Observed!AK$2:AK$10000,Observed!$A$2:$A$10000,$A1082,Observed!$C$2:$C$10000,$C1082)),AVERAGEIFS(Observed!AK$2:AK$10000,Observed!$A$2:$A$10000,$A1082,Observed!$C$2:$C$10000,$C1082),"")</f>
        <v/>
      </c>
      <c r="AL1082" s="23" t="str">
        <f>IF(ISNUMBER(AVERAGEIFS(Observed!AL$2:AL$10000,Observed!$A$2:$A$10000,$A1082,Observed!$C$2:$C$10000,$C1082)),AVERAGEIFS(Observed!AL$2:AL$10000,Observed!$A$2:$A$10000,$A1082,Observed!$C$2:$C$10000,$C1082),"")</f>
        <v/>
      </c>
      <c r="AM1082" s="23" t="str">
        <f>IF(ISNUMBER(AVERAGEIFS(Observed!AM$2:AM$10000,Observed!$A$2:$A$10000,$A1082,Observed!$C$2:$C$10000,$C1082)),AVERAGEIFS(Observed!AM$2:AM$10000,Observed!$A$2:$A$10000,$A1082,Observed!$C$2:$C$10000,$C1082),"")</f>
        <v/>
      </c>
      <c r="AN1082" s="23" t="str">
        <f>IF(ISNUMBER(AVERAGEIFS(Observed!AN$2:AN$10000,Observed!$A$2:$A$10000,$A1082,Observed!$C$2:$C$10000,$C1082)),AVERAGEIFS(Observed!AN$2:AN$10000,Observed!$A$2:$A$10000,$A1082,Observed!$C$2:$C$10000,$C1082),"")</f>
        <v/>
      </c>
      <c r="AO1082" s="2">
        <f>COUNTIFS(Observed!$A$2:$A$10000,$A1082,Observed!$C$2:$C$10000,$C1082)</f>
        <v>5</v>
      </c>
      <c r="AP1082" s="2">
        <f t="shared" si="20"/>
        <v>1</v>
      </c>
    </row>
    <row r="1083" spans="1:42" x14ac:dyDescent="0.25">
      <c r="A1083" t="s">
        <v>97</v>
      </c>
      <c r="B1083" t="s">
        <v>30</v>
      </c>
      <c r="C1083" s="20">
        <v>40924</v>
      </c>
      <c r="D1083">
        <v>1</v>
      </c>
      <c r="F1083" t="s">
        <v>111</v>
      </c>
      <c r="G1083" s="25" t="s">
        <v>76</v>
      </c>
      <c r="J1083" s="2"/>
      <c r="K1083" s="22" t="str">
        <f>IF(ISNUMBER(AVERAGEIFS(Observed!K$2:K$10000,Observed!$A$2:$A$10000,$A1083,Observed!$C$2:$C$10000,$C1083)),AVERAGEIFS(Observed!K$2:K$10000,Observed!$A$2:$A$10000,$A1083,Observed!$C$2:$C$10000,$C1083),"")</f>
        <v/>
      </c>
      <c r="L1083" s="23" t="str">
        <f>IF(ISNUMBER(AVERAGEIFS(Observed!L$2:L$10000,Observed!$A$2:$A$10000,$A1083,Observed!$C$2:$C$10000,$C1083)),AVERAGEIFS(Observed!L$2:L$10000,Observed!$A$2:$A$10000,$A1083,Observed!$C$2:$C$10000,$C1083),"")</f>
        <v/>
      </c>
      <c r="M1083" s="23" t="str">
        <f>IF(ISNUMBER(AVERAGEIFS(Observed!M$2:M$10000,Observed!$A$2:$A$10000,$A1083,Observed!$C$2:$C$10000,$C1083)),AVERAGEIFS(Observed!M$2:M$10000,Observed!$A$2:$A$10000,$A1083,Observed!$C$2:$C$10000,$C1083),"")</f>
        <v/>
      </c>
      <c r="N1083" s="23" t="str">
        <f>IF(ISNUMBER(AVERAGEIFS(Observed!N$2:N$10000,Observed!$A$2:$A$10000,$A1083,Observed!$C$2:$C$10000,$C1083)),AVERAGEIFS(Observed!N$2:N$10000,Observed!$A$2:$A$10000,$A1083,Observed!$C$2:$C$10000,$C1083),"")</f>
        <v/>
      </c>
      <c r="O1083" s="23" t="str">
        <f>IF(ISNUMBER(AVERAGEIFS(Observed!O$2:O$10000,Observed!$A$2:$A$10000,$A1083,Observed!$C$2:$C$10000,$C1083)),AVERAGEIFS(Observed!O$2:O$10000,Observed!$A$2:$A$10000,$A1083,Observed!$C$2:$C$10000,$C1083),"")</f>
        <v/>
      </c>
      <c r="P1083" s="24" t="str">
        <f>IF(ISNUMBER(AVERAGEIFS(Observed!P$2:P$10000,Observed!$A$2:$A$10000,$A1083,Observed!$C$2:$C$10000,$C1083)),AVERAGEIFS(Observed!P$2:P$10000,Observed!$A$2:$A$10000,$A1083,Observed!$C$2:$C$10000,$C1083),"")</f>
        <v/>
      </c>
      <c r="Q1083" s="24" t="str">
        <f>IF(ISNUMBER(AVERAGEIFS(Observed!Q$2:Q$10000,Observed!$A$2:$A$10000,$A1083,Observed!$C$2:$C$10000,$C1083)),AVERAGEIFS(Observed!Q$2:Q$10000,Observed!$A$2:$A$10000,$A1083,Observed!$C$2:$C$10000,$C1083),"")</f>
        <v/>
      </c>
      <c r="R1083" s="24" t="str">
        <f>IF(ISNUMBER(AVERAGEIFS(Observed!R$2:R$10000,Observed!$A$2:$A$10000,$A1083,Observed!$C$2:$C$10000,$C1083)),AVERAGEIFS(Observed!R$2:R$10000,Observed!$A$2:$A$10000,$A1083,Observed!$C$2:$C$10000,$C1083),"")</f>
        <v/>
      </c>
      <c r="S1083" s="22" t="str">
        <f>IF(ISNUMBER(AVERAGEIFS(Observed!S$2:S$10000,Observed!$A$2:$A$10000,$A1083,Observed!$C$2:$C$10000,$C1083)),AVERAGEIFS(Observed!S$2:S$10000,Observed!$A$2:$A$10000,$A1083,Observed!$C$2:$C$10000,$C1083),"")</f>
        <v/>
      </c>
      <c r="T1083" s="23" t="str">
        <f>IF(ISNUMBER(AVERAGEIFS(Observed!T$2:T$10000,Observed!$A$2:$A$10000,$A1083,Observed!$C$2:$C$10000,$C1083)),AVERAGEIFS(Observed!T$2:T$10000,Observed!$A$2:$A$10000,$A1083,Observed!$C$2:$C$10000,$C1083),"")</f>
        <v/>
      </c>
      <c r="U1083" s="23" t="str">
        <f>IF(ISNUMBER(AVERAGEIFS(Observed!U$2:U$10000,Observed!$A$2:$A$10000,$A1083,Observed!$C$2:$C$10000,$C1083)),AVERAGEIFS(Observed!U$2:U$10000,Observed!$A$2:$A$10000,$A1083,Observed!$C$2:$C$10000,$C1083),"")</f>
        <v/>
      </c>
      <c r="V1083" s="23" t="str">
        <f>IF(ISNUMBER(AVERAGEIFS(Observed!V$2:V$10000,Observed!$A$2:$A$10000,$A1083,Observed!$C$2:$C$10000,$C1083)),AVERAGEIFS(Observed!V$2:V$10000,Observed!$A$2:$A$10000,$A1083,Observed!$C$2:$C$10000,$C1083),"")</f>
        <v/>
      </c>
      <c r="W1083" s="23" t="str">
        <f>IF(ISNUMBER(AVERAGEIFS(Observed!W$2:W$10000,Observed!$A$2:$A$10000,$A1083,Observed!$C$2:$C$10000,$C1083)),AVERAGEIFS(Observed!W$2:W$10000,Observed!$A$2:$A$10000,$A1083,Observed!$C$2:$C$10000,$C1083),"")</f>
        <v/>
      </c>
      <c r="X1083" s="23" t="str">
        <f>IF(ISNUMBER(AVERAGEIFS(Observed!X$2:X$10000,Observed!$A$2:$A$10000,$A1083,Observed!$C$2:$C$10000,$C1083)),AVERAGEIFS(Observed!X$2:X$10000,Observed!$A$2:$A$10000,$A1083,Observed!$C$2:$C$10000,$C1083),"")</f>
        <v/>
      </c>
      <c r="Y1083" s="23" t="str">
        <f>IF(ISNUMBER(AVERAGEIFS(Observed!Y$2:Y$10000,Observed!$A$2:$A$10000,$A1083,Observed!$C$2:$C$10000,$C1083)),AVERAGEIFS(Observed!Y$2:Y$10000,Observed!$A$2:$A$10000,$A1083,Observed!$C$2:$C$10000,$C1083),"")</f>
        <v/>
      </c>
      <c r="Z1083" s="23" t="str">
        <f>IF(ISNUMBER(AVERAGEIFS(Observed!Z$2:Z$10000,Observed!$A$2:$A$10000,$A1083,Observed!$C$2:$C$10000,$C1083)),AVERAGEIFS(Observed!Z$2:Z$10000,Observed!$A$2:$A$10000,$A1083,Observed!$C$2:$C$10000,$C1083),"")</f>
        <v/>
      </c>
      <c r="AA1083" s="23" t="str">
        <f>IF(ISNUMBER(AVERAGEIFS(Observed!AA$2:AA$10000,Observed!$A$2:$A$10000,$A1083,Observed!$C$2:$C$10000,$C1083)),AVERAGEIFS(Observed!AA$2:AA$10000,Observed!$A$2:$A$10000,$A1083,Observed!$C$2:$C$10000,$C1083),"")</f>
        <v/>
      </c>
      <c r="AB1083" s="23" t="str">
        <f>IF(ISNUMBER(AVERAGEIFS(Observed!AB$2:AB$10000,Observed!$A$2:$A$10000,$A1083,Observed!$C$2:$C$10000,$C1083)),AVERAGEIFS(Observed!AB$2:AB$10000,Observed!$A$2:$A$10000,$A1083,Observed!$C$2:$C$10000,$C1083),"")</f>
        <v/>
      </c>
      <c r="AC1083" s="23" t="str">
        <f>IF(ISNUMBER(AVERAGEIFS(Observed!AC$2:AC$10000,Observed!$A$2:$A$10000,$A1083,Observed!$C$2:$C$10000,$C1083)),AVERAGEIFS(Observed!AC$2:AC$10000,Observed!$A$2:$A$10000,$A1083,Observed!$C$2:$C$10000,$C1083),"")</f>
        <v/>
      </c>
      <c r="AD1083" s="23" t="str">
        <f>IF(ISNUMBER(AVERAGEIFS(Observed!AD$2:AD$10000,Observed!$A$2:$A$10000,$A1083,Observed!$C$2:$C$10000,$C1083)),AVERAGEIFS(Observed!AD$2:AD$10000,Observed!$A$2:$A$10000,$A1083,Observed!$C$2:$C$10000,$C1083),"")</f>
        <v/>
      </c>
      <c r="AE1083" s="24" t="str">
        <f>IF(ISNUMBER(AVERAGEIFS(Observed!AE$2:AE$10000,Observed!$A$2:$A$10000,$A1083,Observed!$C$2:$C$10000,$C1083)),AVERAGEIFS(Observed!AE$2:AE$10000,Observed!$A$2:$A$10000,$A1083,Observed!$C$2:$C$10000,$C1083),"")</f>
        <v/>
      </c>
      <c r="AF1083" s="24" t="str">
        <f>IF(ISNUMBER(AVERAGEIFS(Observed!AF$2:AF$10000,Observed!$A$2:$A$10000,$A1083,Observed!$C$2:$C$10000,$C1083)),AVERAGEIFS(Observed!AF$2:AF$10000,Observed!$A$2:$A$10000,$A1083,Observed!$C$2:$C$10000,$C1083),"")</f>
        <v/>
      </c>
      <c r="AG1083" s="23" t="str">
        <f>IF(ISNUMBER(AVERAGEIFS(Observed!AG$2:AG$10000,Observed!$A$2:$A$10000,$A1083,Observed!$C$2:$C$10000,$C1083)),AVERAGEIFS(Observed!AG$2:AG$10000,Observed!$A$2:$A$10000,$A1083,Observed!$C$2:$C$10000,$C1083),"")</f>
        <v/>
      </c>
      <c r="AH1083" s="23" t="str">
        <f>IF(ISNUMBER(AVERAGEIFS(Observed!AH$2:AH$10000,Observed!$A$2:$A$10000,$A1083,Observed!$C$2:$C$10000,$C1083)),AVERAGEIFS(Observed!AH$2:AH$10000,Observed!$A$2:$A$10000,$A1083,Observed!$C$2:$C$10000,$C1083),"")</f>
        <v/>
      </c>
      <c r="AI1083" s="22" t="str">
        <f>IF(ISNUMBER(AVERAGEIFS(Observed!AI$2:AI$10000,Observed!$A$2:$A$10000,$A1083,Observed!$C$2:$C$10000,$C1083)),AVERAGEIFS(Observed!AI$2:AI$10000,Observed!$A$2:$A$10000,$A1083,Observed!$C$2:$C$10000,$C1083),"")</f>
        <v/>
      </c>
      <c r="AJ1083" s="23">
        <f>IF(ISNUMBER(AVERAGEIFS(Observed!AJ$2:AJ$10000,Observed!$A$2:$A$10000,$A1083,Observed!$C$2:$C$10000,$C1083)),AVERAGEIFS(Observed!AJ$2:AJ$10000,Observed!$A$2:$A$10000,$A1083,Observed!$C$2:$C$10000,$C1083),"")</f>
        <v>29.54</v>
      </c>
      <c r="AK1083" s="23" t="str">
        <f>IF(ISNUMBER(AVERAGEIFS(Observed!AK$2:AK$10000,Observed!$A$2:$A$10000,$A1083,Observed!$C$2:$C$10000,$C1083)),AVERAGEIFS(Observed!AK$2:AK$10000,Observed!$A$2:$A$10000,$A1083,Observed!$C$2:$C$10000,$C1083),"")</f>
        <v/>
      </c>
      <c r="AL1083" s="23" t="str">
        <f>IF(ISNUMBER(AVERAGEIFS(Observed!AL$2:AL$10000,Observed!$A$2:$A$10000,$A1083,Observed!$C$2:$C$10000,$C1083)),AVERAGEIFS(Observed!AL$2:AL$10000,Observed!$A$2:$A$10000,$A1083,Observed!$C$2:$C$10000,$C1083),"")</f>
        <v/>
      </c>
      <c r="AM1083" s="23" t="str">
        <f>IF(ISNUMBER(AVERAGEIFS(Observed!AM$2:AM$10000,Observed!$A$2:$A$10000,$A1083,Observed!$C$2:$C$10000,$C1083)),AVERAGEIFS(Observed!AM$2:AM$10000,Observed!$A$2:$A$10000,$A1083,Observed!$C$2:$C$10000,$C1083),"")</f>
        <v/>
      </c>
      <c r="AN1083" s="23" t="str">
        <f>IF(ISNUMBER(AVERAGEIFS(Observed!AN$2:AN$10000,Observed!$A$2:$A$10000,$A1083,Observed!$C$2:$C$10000,$C1083)),AVERAGEIFS(Observed!AN$2:AN$10000,Observed!$A$2:$A$10000,$A1083,Observed!$C$2:$C$10000,$C1083),"")</f>
        <v/>
      </c>
      <c r="AO1083" s="2">
        <f>COUNTIFS(Observed!$A$2:$A$10000,$A1083,Observed!$C$2:$C$10000,$C1083)</f>
        <v>5</v>
      </c>
      <c r="AP1083" s="2">
        <f t="shared" si="20"/>
        <v>1</v>
      </c>
    </row>
    <row r="1084" spans="1:42" x14ac:dyDescent="0.25">
      <c r="A1084" t="s">
        <v>97</v>
      </c>
      <c r="B1084" t="s">
        <v>30</v>
      </c>
      <c r="C1084" s="20">
        <v>40931</v>
      </c>
      <c r="D1084">
        <v>1</v>
      </c>
      <c r="F1084" t="s">
        <v>111</v>
      </c>
      <c r="G1084" s="25" t="s">
        <v>76</v>
      </c>
      <c r="J1084" s="2"/>
      <c r="K1084" s="22" t="str">
        <f>IF(ISNUMBER(AVERAGEIFS(Observed!K$2:K$10000,Observed!$A$2:$A$10000,$A1084,Observed!$C$2:$C$10000,$C1084)),AVERAGEIFS(Observed!K$2:K$10000,Observed!$A$2:$A$10000,$A1084,Observed!$C$2:$C$10000,$C1084),"")</f>
        <v/>
      </c>
      <c r="L1084" s="23" t="str">
        <f>IF(ISNUMBER(AVERAGEIFS(Observed!L$2:L$10000,Observed!$A$2:$A$10000,$A1084,Observed!$C$2:$C$10000,$C1084)),AVERAGEIFS(Observed!L$2:L$10000,Observed!$A$2:$A$10000,$A1084,Observed!$C$2:$C$10000,$C1084),"")</f>
        <v/>
      </c>
      <c r="M1084" s="23" t="str">
        <f>IF(ISNUMBER(AVERAGEIFS(Observed!M$2:M$10000,Observed!$A$2:$A$10000,$A1084,Observed!$C$2:$C$10000,$C1084)),AVERAGEIFS(Observed!M$2:M$10000,Observed!$A$2:$A$10000,$A1084,Observed!$C$2:$C$10000,$C1084),"")</f>
        <v/>
      </c>
      <c r="N1084" s="23" t="str">
        <f>IF(ISNUMBER(AVERAGEIFS(Observed!N$2:N$10000,Observed!$A$2:$A$10000,$A1084,Observed!$C$2:$C$10000,$C1084)),AVERAGEIFS(Observed!N$2:N$10000,Observed!$A$2:$A$10000,$A1084,Observed!$C$2:$C$10000,$C1084),"")</f>
        <v/>
      </c>
      <c r="O1084" s="23" t="str">
        <f>IF(ISNUMBER(AVERAGEIFS(Observed!O$2:O$10000,Observed!$A$2:$A$10000,$A1084,Observed!$C$2:$C$10000,$C1084)),AVERAGEIFS(Observed!O$2:O$10000,Observed!$A$2:$A$10000,$A1084,Observed!$C$2:$C$10000,$C1084),"")</f>
        <v/>
      </c>
      <c r="P1084" s="24" t="str">
        <f>IF(ISNUMBER(AVERAGEIFS(Observed!P$2:P$10000,Observed!$A$2:$A$10000,$A1084,Observed!$C$2:$C$10000,$C1084)),AVERAGEIFS(Observed!P$2:P$10000,Observed!$A$2:$A$10000,$A1084,Observed!$C$2:$C$10000,$C1084),"")</f>
        <v/>
      </c>
      <c r="Q1084" s="24" t="str">
        <f>IF(ISNUMBER(AVERAGEIFS(Observed!Q$2:Q$10000,Observed!$A$2:$A$10000,$A1084,Observed!$C$2:$C$10000,$C1084)),AVERAGEIFS(Observed!Q$2:Q$10000,Observed!$A$2:$A$10000,$A1084,Observed!$C$2:$C$10000,$C1084),"")</f>
        <v/>
      </c>
      <c r="R1084" s="24" t="str">
        <f>IF(ISNUMBER(AVERAGEIFS(Observed!R$2:R$10000,Observed!$A$2:$A$10000,$A1084,Observed!$C$2:$C$10000,$C1084)),AVERAGEIFS(Observed!R$2:R$10000,Observed!$A$2:$A$10000,$A1084,Observed!$C$2:$C$10000,$C1084),"")</f>
        <v/>
      </c>
      <c r="S1084" s="22" t="str">
        <f>IF(ISNUMBER(AVERAGEIFS(Observed!S$2:S$10000,Observed!$A$2:$A$10000,$A1084,Observed!$C$2:$C$10000,$C1084)),AVERAGEIFS(Observed!S$2:S$10000,Observed!$A$2:$A$10000,$A1084,Observed!$C$2:$C$10000,$C1084),"")</f>
        <v/>
      </c>
      <c r="T1084" s="23" t="str">
        <f>IF(ISNUMBER(AVERAGEIFS(Observed!T$2:T$10000,Observed!$A$2:$A$10000,$A1084,Observed!$C$2:$C$10000,$C1084)),AVERAGEIFS(Observed!T$2:T$10000,Observed!$A$2:$A$10000,$A1084,Observed!$C$2:$C$10000,$C1084),"")</f>
        <v/>
      </c>
      <c r="U1084" s="23" t="str">
        <f>IF(ISNUMBER(AVERAGEIFS(Observed!U$2:U$10000,Observed!$A$2:$A$10000,$A1084,Observed!$C$2:$C$10000,$C1084)),AVERAGEIFS(Observed!U$2:U$10000,Observed!$A$2:$A$10000,$A1084,Observed!$C$2:$C$10000,$C1084),"")</f>
        <v/>
      </c>
      <c r="V1084" s="23" t="str">
        <f>IF(ISNUMBER(AVERAGEIFS(Observed!V$2:V$10000,Observed!$A$2:$A$10000,$A1084,Observed!$C$2:$C$10000,$C1084)),AVERAGEIFS(Observed!V$2:V$10000,Observed!$A$2:$A$10000,$A1084,Observed!$C$2:$C$10000,$C1084),"")</f>
        <v/>
      </c>
      <c r="W1084" s="23" t="str">
        <f>IF(ISNUMBER(AVERAGEIFS(Observed!W$2:W$10000,Observed!$A$2:$A$10000,$A1084,Observed!$C$2:$C$10000,$C1084)),AVERAGEIFS(Observed!W$2:W$10000,Observed!$A$2:$A$10000,$A1084,Observed!$C$2:$C$10000,$C1084),"")</f>
        <v/>
      </c>
      <c r="X1084" s="23" t="str">
        <f>IF(ISNUMBER(AVERAGEIFS(Observed!X$2:X$10000,Observed!$A$2:$A$10000,$A1084,Observed!$C$2:$C$10000,$C1084)),AVERAGEIFS(Observed!X$2:X$10000,Observed!$A$2:$A$10000,$A1084,Observed!$C$2:$C$10000,$C1084),"")</f>
        <v/>
      </c>
      <c r="Y1084" s="23" t="str">
        <f>IF(ISNUMBER(AVERAGEIFS(Observed!Y$2:Y$10000,Observed!$A$2:$A$10000,$A1084,Observed!$C$2:$C$10000,$C1084)),AVERAGEIFS(Observed!Y$2:Y$10000,Observed!$A$2:$A$10000,$A1084,Observed!$C$2:$C$10000,$C1084),"")</f>
        <v/>
      </c>
      <c r="Z1084" s="23" t="str">
        <f>IF(ISNUMBER(AVERAGEIFS(Observed!Z$2:Z$10000,Observed!$A$2:$A$10000,$A1084,Observed!$C$2:$C$10000,$C1084)),AVERAGEIFS(Observed!Z$2:Z$10000,Observed!$A$2:$A$10000,$A1084,Observed!$C$2:$C$10000,$C1084),"")</f>
        <v/>
      </c>
      <c r="AA1084" s="23" t="str">
        <f>IF(ISNUMBER(AVERAGEIFS(Observed!AA$2:AA$10000,Observed!$A$2:$A$10000,$A1084,Observed!$C$2:$C$10000,$C1084)),AVERAGEIFS(Observed!AA$2:AA$10000,Observed!$A$2:$A$10000,$A1084,Observed!$C$2:$C$10000,$C1084),"")</f>
        <v/>
      </c>
      <c r="AB1084" s="23" t="str">
        <f>IF(ISNUMBER(AVERAGEIFS(Observed!AB$2:AB$10000,Observed!$A$2:$A$10000,$A1084,Observed!$C$2:$C$10000,$C1084)),AVERAGEIFS(Observed!AB$2:AB$10000,Observed!$A$2:$A$10000,$A1084,Observed!$C$2:$C$10000,$C1084),"")</f>
        <v/>
      </c>
      <c r="AC1084" s="23" t="str">
        <f>IF(ISNUMBER(AVERAGEIFS(Observed!AC$2:AC$10000,Observed!$A$2:$A$10000,$A1084,Observed!$C$2:$C$10000,$C1084)),AVERAGEIFS(Observed!AC$2:AC$10000,Observed!$A$2:$A$10000,$A1084,Observed!$C$2:$C$10000,$C1084),"")</f>
        <v/>
      </c>
      <c r="AD1084" s="23" t="str">
        <f>IF(ISNUMBER(AVERAGEIFS(Observed!AD$2:AD$10000,Observed!$A$2:$A$10000,$A1084,Observed!$C$2:$C$10000,$C1084)),AVERAGEIFS(Observed!AD$2:AD$10000,Observed!$A$2:$A$10000,$A1084,Observed!$C$2:$C$10000,$C1084),"")</f>
        <v/>
      </c>
      <c r="AE1084" s="24" t="str">
        <f>IF(ISNUMBER(AVERAGEIFS(Observed!AE$2:AE$10000,Observed!$A$2:$A$10000,$A1084,Observed!$C$2:$C$10000,$C1084)),AVERAGEIFS(Observed!AE$2:AE$10000,Observed!$A$2:$A$10000,$A1084,Observed!$C$2:$C$10000,$C1084),"")</f>
        <v/>
      </c>
      <c r="AF1084" s="24" t="str">
        <f>IF(ISNUMBER(AVERAGEIFS(Observed!AF$2:AF$10000,Observed!$A$2:$A$10000,$A1084,Observed!$C$2:$C$10000,$C1084)),AVERAGEIFS(Observed!AF$2:AF$10000,Observed!$A$2:$A$10000,$A1084,Observed!$C$2:$C$10000,$C1084),"")</f>
        <v/>
      </c>
      <c r="AG1084" s="23" t="str">
        <f>IF(ISNUMBER(AVERAGEIFS(Observed!AG$2:AG$10000,Observed!$A$2:$A$10000,$A1084,Observed!$C$2:$C$10000,$C1084)),AVERAGEIFS(Observed!AG$2:AG$10000,Observed!$A$2:$A$10000,$A1084,Observed!$C$2:$C$10000,$C1084),"")</f>
        <v/>
      </c>
      <c r="AH1084" s="23" t="str">
        <f>IF(ISNUMBER(AVERAGEIFS(Observed!AH$2:AH$10000,Observed!$A$2:$A$10000,$A1084,Observed!$C$2:$C$10000,$C1084)),AVERAGEIFS(Observed!AH$2:AH$10000,Observed!$A$2:$A$10000,$A1084,Observed!$C$2:$C$10000,$C1084),"")</f>
        <v/>
      </c>
      <c r="AI1084" s="22" t="str">
        <f>IF(ISNUMBER(AVERAGEIFS(Observed!AI$2:AI$10000,Observed!$A$2:$A$10000,$A1084,Observed!$C$2:$C$10000,$C1084)),AVERAGEIFS(Observed!AI$2:AI$10000,Observed!$A$2:$A$10000,$A1084,Observed!$C$2:$C$10000,$C1084),"")</f>
        <v/>
      </c>
      <c r="AJ1084" s="23">
        <f>IF(ISNUMBER(AVERAGEIFS(Observed!AJ$2:AJ$10000,Observed!$A$2:$A$10000,$A1084,Observed!$C$2:$C$10000,$C1084)),AVERAGEIFS(Observed!AJ$2:AJ$10000,Observed!$A$2:$A$10000,$A1084,Observed!$C$2:$C$10000,$C1084),"")</f>
        <v>9.0800000000000018</v>
      </c>
      <c r="AK1084" s="23" t="str">
        <f>IF(ISNUMBER(AVERAGEIFS(Observed!AK$2:AK$10000,Observed!$A$2:$A$10000,$A1084,Observed!$C$2:$C$10000,$C1084)),AVERAGEIFS(Observed!AK$2:AK$10000,Observed!$A$2:$A$10000,$A1084,Observed!$C$2:$C$10000,$C1084),"")</f>
        <v/>
      </c>
      <c r="AL1084" s="23" t="str">
        <f>IF(ISNUMBER(AVERAGEIFS(Observed!AL$2:AL$10000,Observed!$A$2:$A$10000,$A1084,Observed!$C$2:$C$10000,$C1084)),AVERAGEIFS(Observed!AL$2:AL$10000,Observed!$A$2:$A$10000,$A1084,Observed!$C$2:$C$10000,$C1084),"")</f>
        <v/>
      </c>
      <c r="AM1084" s="23" t="str">
        <f>IF(ISNUMBER(AVERAGEIFS(Observed!AM$2:AM$10000,Observed!$A$2:$A$10000,$A1084,Observed!$C$2:$C$10000,$C1084)),AVERAGEIFS(Observed!AM$2:AM$10000,Observed!$A$2:$A$10000,$A1084,Observed!$C$2:$C$10000,$C1084),"")</f>
        <v/>
      </c>
      <c r="AN1084" s="23" t="str">
        <f>IF(ISNUMBER(AVERAGEIFS(Observed!AN$2:AN$10000,Observed!$A$2:$A$10000,$A1084,Observed!$C$2:$C$10000,$C1084)),AVERAGEIFS(Observed!AN$2:AN$10000,Observed!$A$2:$A$10000,$A1084,Observed!$C$2:$C$10000,$C1084),"")</f>
        <v/>
      </c>
      <c r="AO1084" s="2">
        <f>COUNTIFS(Observed!$A$2:$A$10000,$A1084,Observed!$C$2:$C$10000,$C1084)</f>
        <v>5</v>
      </c>
      <c r="AP1084" s="2">
        <f t="shared" si="20"/>
        <v>1</v>
      </c>
    </row>
    <row r="1085" spans="1:42" x14ac:dyDescent="0.25">
      <c r="A1085" t="s">
        <v>97</v>
      </c>
      <c r="B1085" t="s">
        <v>30</v>
      </c>
      <c r="C1085" s="20">
        <v>40939</v>
      </c>
      <c r="D1085">
        <v>1</v>
      </c>
      <c r="F1085" t="s">
        <v>111</v>
      </c>
      <c r="G1085" s="25" t="s">
        <v>76</v>
      </c>
      <c r="J1085" s="2"/>
      <c r="K1085" s="22" t="str">
        <f>IF(ISNUMBER(AVERAGEIFS(Observed!K$2:K$10000,Observed!$A$2:$A$10000,$A1085,Observed!$C$2:$C$10000,$C1085)),AVERAGEIFS(Observed!K$2:K$10000,Observed!$A$2:$A$10000,$A1085,Observed!$C$2:$C$10000,$C1085),"")</f>
        <v/>
      </c>
      <c r="L1085" s="23" t="str">
        <f>IF(ISNUMBER(AVERAGEIFS(Observed!L$2:L$10000,Observed!$A$2:$A$10000,$A1085,Observed!$C$2:$C$10000,$C1085)),AVERAGEIFS(Observed!L$2:L$10000,Observed!$A$2:$A$10000,$A1085,Observed!$C$2:$C$10000,$C1085),"")</f>
        <v/>
      </c>
      <c r="M1085" s="23" t="str">
        <f>IF(ISNUMBER(AVERAGEIFS(Observed!M$2:M$10000,Observed!$A$2:$A$10000,$A1085,Observed!$C$2:$C$10000,$C1085)),AVERAGEIFS(Observed!M$2:M$10000,Observed!$A$2:$A$10000,$A1085,Observed!$C$2:$C$10000,$C1085),"")</f>
        <v/>
      </c>
      <c r="N1085" s="23" t="str">
        <f>IF(ISNUMBER(AVERAGEIFS(Observed!N$2:N$10000,Observed!$A$2:$A$10000,$A1085,Observed!$C$2:$C$10000,$C1085)),AVERAGEIFS(Observed!N$2:N$10000,Observed!$A$2:$A$10000,$A1085,Observed!$C$2:$C$10000,$C1085),"")</f>
        <v/>
      </c>
      <c r="O1085" s="23" t="str">
        <f>IF(ISNUMBER(AVERAGEIFS(Observed!O$2:O$10000,Observed!$A$2:$A$10000,$A1085,Observed!$C$2:$C$10000,$C1085)),AVERAGEIFS(Observed!O$2:O$10000,Observed!$A$2:$A$10000,$A1085,Observed!$C$2:$C$10000,$C1085),"")</f>
        <v/>
      </c>
      <c r="P1085" s="24" t="str">
        <f>IF(ISNUMBER(AVERAGEIFS(Observed!P$2:P$10000,Observed!$A$2:$A$10000,$A1085,Observed!$C$2:$C$10000,$C1085)),AVERAGEIFS(Observed!P$2:P$10000,Observed!$A$2:$A$10000,$A1085,Observed!$C$2:$C$10000,$C1085),"")</f>
        <v/>
      </c>
      <c r="Q1085" s="24" t="str">
        <f>IF(ISNUMBER(AVERAGEIFS(Observed!Q$2:Q$10000,Observed!$A$2:$A$10000,$A1085,Observed!$C$2:$C$10000,$C1085)),AVERAGEIFS(Observed!Q$2:Q$10000,Observed!$A$2:$A$10000,$A1085,Observed!$C$2:$C$10000,$C1085),"")</f>
        <v/>
      </c>
      <c r="R1085" s="24" t="str">
        <f>IF(ISNUMBER(AVERAGEIFS(Observed!R$2:R$10000,Observed!$A$2:$A$10000,$A1085,Observed!$C$2:$C$10000,$C1085)),AVERAGEIFS(Observed!R$2:R$10000,Observed!$A$2:$A$10000,$A1085,Observed!$C$2:$C$10000,$C1085),"")</f>
        <v/>
      </c>
      <c r="S1085" s="22" t="str">
        <f>IF(ISNUMBER(AVERAGEIFS(Observed!S$2:S$10000,Observed!$A$2:$A$10000,$A1085,Observed!$C$2:$C$10000,$C1085)),AVERAGEIFS(Observed!S$2:S$10000,Observed!$A$2:$A$10000,$A1085,Observed!$C$2:$C$10000,$C1085),"")</f>
        <v/>
      </c>
      <c r="T1085" s="23" t="str">
        <f>IF(ISNUMBER(AVERAGEIFS(Observed!T$2:T$10000,Observed!$A$2:$A$10000,$A1085,Observed!$C$2:$C$10000,$C1085)),AVERAGEIFS(Observed!T$2:T$10000,Observed!$A$2:$A$10000,$A1085,Observed!$C$2:$C$10000,$C1085),"")</f>
        <v/>
      </c>
      <c r="U1085" s="23" t="str">
        <f>IF(ISNUMBER(AVERAGEIFS(Observed!U$2:U$10000,Observed!$A$2:$A$10000,$A1085,Observed!$C$2:$C$10000,$C1085)),AVERAGEIFS(Observed!U$2:U$10000,Observed!$A$2:$A$10000,$A1085,Observed!$C$2:$C$10000,$C1085),"")</f>
        <v/>
      </c>
      <c r="V1085" s="23" t="str">
        <f>IF(ISNUMBER(AVERAGEIFS(Observed!V$2:V$10000,Observed!$A$2:$A$10000,$A1085,Observed!$C$2:$C$10000,$C1085)),AVERAGEIFS(Observed!V$2:V$10000,Observed!$A$2:$A$10000,$A1085,Observed!$C$2:$C$10000,$C1085),"")</f>
        <v/>
      </c>
      <c r="W1085" s="23" t="str">
        <f>IF(ISNUMBER(AVERAGEIFS(Observed!W$2:W$10000,Observed!$A$2:$A$10000,$A1085,Observed!$C$2:$C$10000,$C1085)),AVERAGEIFS(Observed!W$2:W$10000,Observed!$A$2:$A$10000,$A1085,Observed!$C$2:$C$10000,$C1085),"")</f>
        <v/>
      </c>
      <c r="X1085" s="23" t="str">
        <f>IF(ISNUMBER(AVERAGEIFS(Observed!X$2:X$10000,Observed!$A$2:$A$10000,$A1085,Observed!$C$2:$C$10000,$C1085)),AVERAGEIFS(Observed!X$2:X$10000,Observed!$A$2:$A$10000,$A1085,Observed!$C$2:$C$10000,$C1085),"")</f>
        <v/>
      </c>
      <c r="Y1085" s="23" t="str">
        <f>IF(ISNUMBER(AVERAGEIFS(Observed!Y$2:Y$10000,Observed!$A$2:$A$10000,$A1085,Observed!$C$2:$C$10000,$C1085)),AVERAGEIFS(Observed!Y$2:Y$10000,Observed!$A$2:$A$10000,$A1085,Observed!$C$2:$C$10000,$C1085),"")</f>
        <v/>
      </c>
      <c r="Z1085" s="23" t="str">
        <f>IF(ISNUMBER(AVERAGEIFS(Observed!Z$2:Z$10000,Observed!$A$2:$A$10000,$A1085,Observed!$C$2:$C$10000,$C1085)),AVERAGEIFS(Observed!Z$2:Z$10000,Observed!$A$2:$A$10000,$A1085,Observed!$C$2:$C$10000,$C1085),"")</f>
        <v/>
      </c>
      <c r="AA1085" s="23" t="str">
        <f>IF(ISNUMBER(AVERAGEIFS(Observed!AA$2:AA$10000,Observed!$A$2:$A$10000,$A1085,Observed!$C$2:$C$10000,$C1085)),AVERAGEIFS(Observed!AA$2:AA$10000,Observed!$A$2:$A$10000,$A1085,Observed!$C$2:$C$10000,$C1085),"")</f>
        <v/>
      </c>
      <c r="AB1085" s="23" t="str">
        <f>IF(ISNUMBER(AVERAGEIFS(Observed!AB$2:AB$10000,Observed!$A$2:$A$10000,$A1085,Observed!$C$2:$C$10000,$C1085)),AVERAGEIFS(Observed!AB$2:AB$10000,Observed!$A$2:$A$10000,$A1085,Observed!$C$2:$C$10000,$C1085),"")</f>
        <v/>
      </c>
      <c r="AC1085" s="23" t="str">
        <f>IF(ISNUMBER(AVERAGEIFS(Observed!AC$2:AC$10000,Observed!$A$2:$A$10000,$A1085,Observed!$C$2:$C$10000,$C1085)),AVERAGEIFS(Observed!AC$2:AC$10000,Observed!$A$2:$A$10000,$A1085,Observed!$C$2:$C$10000,$C1085),"")</f>
        <v/>
      </c>
      <c r="AD1085" s="23" t="str">
        <f>IF(ISNUMBER(AVERAGEIFS(Observed!AD$2:AD$10000,Observed!$A$2:$A$10000,$A1085,Observed!$C$2:$C$10000,$C1085)),AVERAGEIFS(Observed!AD$2:AD$10000,Observed!$A$2:$A$10000,$A1085,Observed!$C$2:$C$10000,$C1085),"")</f>
        <v/>
      </c>
      <c r="AE1085" s="24" t="str">
        <f>IF(ISNUMBER(AVERAGEIFS(Observed!AE$2:AE$10000,Observed!$A$2:$A$10000,$A1085,Observed!$C$2:$C$10000,$C1085)),AVERAGEIFS(Observed!AE$2:AE$10000,Observed!$A$2:$A$10000,$A1085,Observed!$C$2:$C$10000,$C1085),"")</f>
        <v/>
      </c>
      <c r="AF1085" s="24" t="str">
        <f>IF(ISNUMBER(AVERAGEIFS(Observed!AF$2:AF$10000,Observed!$A$2:$A$10000,$A1085,Observed!$C$2:$C$10000,$C1085)),AVERAGEIFS(Observed!AF$2:AF$10000,Observed!$A$2:$A$10000,$A1085,Observed!$C$2:$C$10000,$C1085),"")</f>
        <v/>
      </c>
      <c r="AG1085" s="23" t="str">
        <f>IF(ISNUMBER(AVERAGEIFS(Observed!AG$2:AG$10000,Observed!$A$2:$A$10000,$A1085,Observed!$C$2:$C$10000,$C1085)),AVERAGEIFS(Observed!AG$2:AG$10000,Observed!$A$2:$A$10000,$A1085,Observed!$C$2:$C$10000,$C1085),"")</f>
        <v/>
      </c>
      <c r="AH1085" s="23" t="str">
        <f>IF(ISNUMBER(AVERAGEIFS(Observed!AH$2:AH$10000,Observed!$A$2:$A$10000,$A1085,Observed!$C$2:$C$10000,$C1085)),AVERAGEIFS(Observed!AH$2:AH$10000,Observed!$A$2:$A$10000,$A1085,Observed!$C$2:$C$10000,$C1085),"")</f>
        <v/>
      </c>
      <c r="AI1085" s="22" t="str">
        <f>IF(ISNUMBER(AVERAGEIFS(Observed!AI$2:AI$10000,Observed!$A$2:$A$10000,$A1085,Observed!$C$2:$C$10000,$C1085)),AVERAGEIFS(Observed!AI$2:AI$10000,Observed!$A$2:$A$10000,$A1085,Observed!$C$2:$C$10000,$C1085),"")</f>
        <v/>
      </c>
      <c r="AJ1085" s="23">
        <f>IF(ISNUMBER(AVERAGEIFS(Observed!AJ$2:AJ$10000,Observed!$A$2:$A$10000,$A1085,Observed!$C$2:$C$10000,$C1085)),AVERAGEIFS(Observed!AJ$2:AJ$10000,Observed!$A$2:$A$10000,$A1085,Observed!$C$2:$C$10000,$C1085),"")</f>
        <v>15.120000000000001</v>
      </c>
      <c r="AK1085" s="23" t="str">
        <f>IF(ISNUMBER(AVERAGEIFS(Observed!AK$2:AK$10000,Observed!$A$2:$A$10000,$A1085,Observed!$C$2:$C$10000,$C1085)),AVERAGEIFS(Observed!AK$2:AK$10000,Observed!$A$2:$A$10000,$A1085,Observed!$C$2:$C$10000,$C1085),"")</f>
        <v/>
      </c>
      <c r="AL1085" s="23" t="str">
        <f>IF(ISNUMBER(AVERAGEIFS(Observed!AL$2:AL$10000,Observed!$A$2:$A$10000,$A1085,Observed!$C$2:$C$10000,$C1085)),AVERAGEIFS(Observed!AL$2:AL$10000,Observed!$A$2:$A$10000,$A1085,Observed!$C$2:$C$10000,$C1085),"")</f>
        <v/>
      </c>
      <c r="AM1085" s="23" t="str">
        <f>IF(ISNUMBER(AVERAGEIFS(Observed!AM$2:AM$10000,Observed!$A$2:$A$10000,$A1085,Observed!$C$2:$C$10000,$C1085)),AVERAGEIFS(Observed!AM$2:AM$10000,Observed!$A$2:$A$10000,$A1085,Observed!$C$2:$C$10000,$C1085),"")</f>
        <v/>
      </c>
      <c r="AN1085" s="23" t="str">
        <f>IF(ISNUMBER(AVERAGEIFS(Observed!AN$2:AN$10000,Observed!$A$2:$A$10000,$A1085,Observed!$C$2:$C$10000,$C1085)),AVERAGEIFS(Observed!AN$2:AN$10000,Observed!$A$2:$A$10000,$A1085,Observed!$C$2:$C$10000,$C1085),"")</f>
        <v/>
      </c>
      <c r="AO1085" s="2">
        <f>COUNTIFS(Observed!$A$2:$A$10000,$A1085,Observed!$C$2:$C$10000,$C1085)</f>
        <v>5</v>
      </c>
      <c r="AP1085" s="2">
        <f t="shared" si="20"/>
        <v>1</v>
      </c>
    </row>
    <row r="1086" spans="1:42" x14ac:dyDescent="0.25">
      <c r="A1086" t="s">
        <v>97</v>
      </c>
      <c r="B1086" t="s">
        <v>30</v>
      </c>
      <c r="C1086" s="20">
        <v>40946</v>
      </c>
      <c r="D1086">
        <v>1</v>
      </c>
      <c r="F1086" t="s">
        <v>111</v>
      </c>
      <c r="G1086" s="25" t="s">
        <v>76</v>
      </c>
      <c r="J1086" s="2"/>
      <c r="K1086" s="22" t="str">
        <f>IF(ISNUMBER(AVERAGEIFS(Observed!K$2:K$10000,Observed!$A$2:$A$10000,$A1086,Observed!$C$2:$C$10000,$C1086)),AVERAGEIFS(Observed!K$2:K$10000,Observed!$A$2:$A$10000,$A1086,Observed!$C$2:$C$10000,$C1086),"")</f>
        <v/>
      </c>
      <c r="L1086" s="23" t="str">
        <f>IF(ISNUMBER(AVERAGEIFS(Observed!L$2:L$10000,Observed!$A$2:$A$10000,$A1086,Observed!$C$2:$C$10000,$C1086)),AVERAGEIFS(Observed!L$2:L$10000,Observed!$A$2:$A$10000,$A1086,Observed!$C$2:$C$10000,$C1086),"")</f>
        <v/>
      </c>
      <c r="M1086" s="23" t="str">
        <f>IF(ISNUMBER(AVERAGEIFS(Observed!M$2:M$10000,Observed!$A$2:$A$10000,$A1086,Observed!$C$2:$C$10000,$C1086)),AVERAGEIFS(Observed!M$2:M$10000,Observed!$A$2:$A$10000,$A1086,Observed!$C$2:$C$10000,$C1086),"")</f>
        <v/>
      </c>
      <c r="N1086" s="23" t="str">
        <f>IF(ISNUMBER(AVERAGEIFS(Observed!N$2:N$10000,Observed!$A$2:$A$10000,$A1086,Observed!$C$2:$C$10000,$C1086)),AVERAGEIFS(Observed!N$2:N$10000,Observed!$A$2:$A$10000,$A1086,Observed!$C$2:$C$10000,$C1086),"")</f>
        <v/>
      </c>
      <c r="O1086" s="23" t="str">
        <f>IF(ISNUMBER(AVERAGEIFS(Observed!O$2:O$10000,Observed!$A$2:$A$10000,$A1086,Observed!$C$2:$C$10000,$C1086)),AVERAGEIFS(Observed!O$2:O$10000,Observed!$A$2:$A$10000,$A1086,Observed!$C$2:$C$10000,$C1086),"")</f>
        <v/>
      </c>
      <c r="P1086" s="24" t="str">
        <f>IF(ISNUMBER(AVERAGEIFS(Observed!P$2:P$10000,Observed!$A$2:$A$10000,$A1086,Observed!$C$2:$C$10000,$C1086)),AVERAGEIFS(Observed!P$2:P$10000,Observed!$A$2:$A$10000,$A1086,Observed!$C$2:$C$10000,$C1086),"")</f>
        <v/>
      </c>
      <c r="Q1086" s="24" t="str">
        <f>IF(ISNUMBER(AVERAGEIFS(Observed!Q$2:Q$10000,Observed!$A$2:$A$10000,$A1086,Observed!$C$2:$C$10000,$C1086)),AVERAGEIFS(Observed!Q$2:Q$10000,Observed!$A$2:$A$10000,$A1086,Observed!$C$2:$C$10000,$C1086),"")</f>
        <v/>
      </c>
      <c r="R1086" s="24" t="str">
        <f>IF(ISNUMBER(AVERAGEIFS(Observed!R$2:R$10000,Observed!$A$2:$A$10000,$A1086,Observed!$C$2:$C$10000,$C1086)),AVERAGEIFS(Observed!R$2:R$10000,Observed!$A$2:$A$10000,$A1086,Observed!$C$2:$C$10000,$C1086),"")</f>
        <v/>
      </c>
      <c r="S1086" s="22" t="str">
        <f>IF(ISNUMBER(AVERAGEIFS(Observed!S$2:S$10000,Observed!$A$2:$A$10000,$A1086,Observed!$C$2:$C$10000,$C1086)),AVERAGEIFS(Observed!S$2:S$10000,Observed!$A$2:$A$10000,$A1086,Observed!$C$2:$C$10000,$C1086),"")</f>
        <v/>
      </c>
      <c r="T1086" s="23" t="str">
        <f>IF(ISNUMBER(AVERAGEIFS(Observed!T$2:T$10000,Observed!$A$2:$A$10000,$A1086,Observed!$C$2:$C$10000,$C1086)),AVERAGEIFS(Observed!T$2:T$10000,Observed!$A$2:$A$10000,$A1086,Observed!$C$2:$C$10000,$C1086),"")</f>
        <v/>
      </c>
      <c r="U1086" s="23" t="str">
        <f>IF(ISNUMBER(AVERAGEIFS(Observed!U$2:U$10000,Observed!$A$2:$A$10000,$A1086,Observed!$C$2:$C$10000,$C1086)),AVERAGEIFS(Observed!U$2:U$10000,Observed!$A$2:$A$10000,$A1086,Observed!$C$2:$C$10000,$C1086),"")</f>
        <v/>
      </c>
      <c r="V1086" s="23" t="str">
        <f>IF(ISNUMBER(AVERAGEIFS(Observed!V$2:V$10000,Observed!$A$2:$A$10000,$A1086,Observed!$C$2:$C$10000,$C1086)),AVERAGEIFS(Observed!V$2:V$10000,Observed!$A$2:$A$10000,$A1086,Observed!$C$2:$C$10000,$C1086),"")</f>
        <v/>
      </c>
      <c r="W1086" s="23" t="str">
        <f>IF(ISNUMBER(AVERAGEIFS(Observed!W$2:W$10000,Observed!$A$2:$A$10000,$A1086,Observed!$C$2:$C$10000,$C1086)),AVERAGEIFS(Observed!W$2:W$10000,Observed!$A$2:$A$10000,$A1086,Observed!$C$2:$C$10000,$C1086),"")</f>
        <v/>
      </c>
      <c r="X1086" s="23" t="str">
        <f>IF(ISNUMBER(AVERAGEIFS(Observed!X$2:X$10000,Observed!$A$2:$A$10000,$A1086,Observed!$C$2:$C$10000,$C1086)),AVERAGEIFS(Observed!X$2:X$10000,Observed!$A$2:$A$10000,$A1086,Observed!$C$2:$C$10000,$C1086),"")</f>
        <v/>
      </c>
      <c r="Y1086" s="23" t="str">
        <f>IF(ISNUMBER(AVERAGEIFS(Observed!Y$2:Y$10000,Observed!$A$2:$A$10000,$A1086,Observed!$C$2:$C$10000,$C1086)),AVERAGEIFS(Observed!Y$2:Y$10000,Observed!$A$2:$A$10000,$A1086,Observed!$C$2:$C$10000,$C1086),"")</f>
        <v/>
      </c>
      <c r="Z1086" s="23" t="str">
        <f>IF(ISNUMBER(AVERAGEIFS(Observed!Z$2:Z$10000,Observed!$A$2:$A$10000,$A1086,Observed!$C$2:$C$10000,$C1086)),AVERAGEIFS(Observed!Z$2:Z$10000,Observed!$A$2:$A$10000,$A1086,Observed!$C$2:$C$10000,$C1086),"")</f>
        <v/>
      </c>
      <c r="AA1086" s="23" t="str">
        <f>IF(ISNUMBER(AVERAGEIFS(Observed!AA$2:AA$10000,Observed!$A$2:$A$10000,$A1086,Observed!$C$2:$C$10000,$C1086)),AVERAGEIFS(Observed!AA$2:AA$10000,Observed!$A$2:$A$10000,$A1086,Observed!$C$2:$C$10000,$C1086),"")</f>
        <v/>
      </c>
      <c r="AB1086" s="23" t="str">
        <f>IF(ISNUMBER(AVERAGEIFS(Observed!AB$2:AB$10000,Observed!$A$2:$A$10000,$A1086,Observed!$C$2:$C$10000,$C1086)),AVERAGEIFS(Observed!AB$2:AB$10000,Observed!$A$2:$A$10000,$A1086,Observed!$C$2:$C$10000,$C1086),"")</f>
        <v/>
      </c>
      <c r="AC1086" s="23" t="str">
        <f>IF(ISNUMBER(AVERAGEIFS(Observed!AC$2:AC$10000,Observed!$A$2:$A$10000,$A1086,Observed!$C$2:$C$10000,$C1086)),AVERAGEIFS(Observed!AC$2:AC$10000,Observed!$A$2:$A$10000,$A1086,Observed!$C$2:$C$10000,$C1086),"")</f>
        <v/>
      </c>
      <c r="AD1086" s="23" t="str">
        <f>IF(ISNUMBER(AVERAGEIFS(Observed!AD$2:AD$10000,Observed!$A$2:$A$10000,$A1086,Observed!$C$2:$C$10000,$C1086)),AVERAGEIFS(Observed!AD$2:AD$10000,Observed!$A$2:$A$10000,$A1086,Observed!$C$2:$C$10000,$C1086),"")</f>
        <v/>
      </c>
      <c r="AE1086" s="24" t="str">
        <f>IF(ISNUMBER(AVERAGEIFS(Observed!AE$2:AE$10000,Observed!$A$2:$A$10000,$A1086,Observed!$C$2:$C$10000,$C1086)),AVERAGEIFS(Observed!AE$2:AE$10000,Observed!$A$2:$A$10000,$A1086,Observed!$C$2:$C$10000,$C1086),"")</f>
        <v/>
      </c>
      <c r="AF1086" s="24" t="str">
        <f>IF(ISNUMBER(AVERAGEIFS(Observed!AF$2:AF$10000,Observed!$A$2:$A$10000,$A1086,Observed!$C$2:$C$10000,$C1086)),AVERAGEIFS(Observed!AF$2:AF$10000,Observed!$A$2:$A$10000,$A1086,Observed!$C$2:$C$10000,$C1086),"")</f>
        <v/>
      </c>
      <c r="AG1086" s="23" t="str">
        <f>IF(ISNUMBER(AVERAGEIFS(Observed!AG$2:AG$10000,Observed!$A$2:$A$10000,$A1086,Observed!$C$2:$C$10000,$C1086)),AVERAGEIFS(Observed!AG$2:AG$10000,Observed!$A$2:$A$10000,$A1086,Observed!$C$2:$C$10000,$C1086),"")</f>
        <v/>
      </c>
      <c r="AH1086" s="23" t="str">
        <f>IF(ISNUMBER(AVERAGEIFS(Observed!AH$2:AH$10000,Observed!$A$2:$A$10000,$A1086,Observed!$C$2:$C$10000,$C1086)),AVERAGEIFS(Observed!AH$2:AH$10000,Observed!$A$2:$A$10000,$A1086,Observed!$C$2:$C$10000,$C1086),"")</f>
        <v/>
      </c>
      <c r="AI1086" s="22" t="str">
        <f>IF(ISNUMBER(AVERAGEIFS(Observed!AI$2:AI$10000,Observed!$A$2:$A$10000,$A1086,Observed!$C$2:$C$10000,$C1086)),AVERAGEIFS(Observed!AI$2:AI$10000,Observed!$A$2:$A$10000,$A1086,Observed!$C$2:$C$10000,$C1086),"")</f>
        <v/>
      </c>
      <c r="AJ1086" s="23">
        <f>IF(ISNUMBER(AVERAGEIFS(Observed!AJ$2:AJ$10000,Observed!$A$2:$A$10000,$A1086,Observed!$C$2:$C$10000,$C1086)),AVERAGEIFS(Observed!AJ$2:AJ$10000,Observed!$A$2:$A$10000,$A1086,Observed!$C$2:$C$10000,$C1086),"")</f>
        <v>17.260000000000002</v>
      </c>
      <c r="AK1086" s="23" t="str">
        <f>IF(ISNUMBER(AVERAGEIFS(Observed!AK$2:AK$10000,Observed!$A$2:$A$10000,$A1086,Observed!$C$2:$C$10000,$C1086)),AVERAGEIFS(Observed!AK$2:AK$10000,Observed!$A$2:$A$10000,$A1086,Observed!$C$2:$C$10000,$C1086),"")</f>
        <v/>
      </c>
      <c r="AL1086" s="23" t="str">
        <f>IF(ISNUMBER(AVERAGEIFS(Observed!AL$2:AL$10000,Observed!$A$2:$A$10000,$A1086,Observed!$C$2:$C$10000,$C1086)),AVERAGEIFS(Observed!AL$2:AL$10000,Observed!$A$2:$A$10000,$A1086,Observed!$C$2:$C$10000,$C1086),"")</f>
        <v/>
      </c>
      <c r="AM1086" s="23" t="str">
        <f>IF(ISNUMBER(AVERAGEIFS(Observed!AM$2:AM$10000,Observed!$A$2:$A$10000,$A1086,Observed!$C$2:$C$10000,$C1086)),AVERAGEIFS(Observed!AM$2:AM$10000,Observed!$A$2:$A$10000,$A1086,Observed!$C$2:$C$10000,$C1086),"")</f>
        <v/>
      </c>
      <c r="AN1086" s="23" t="str">
        <f>IF(ISNUMBER(AVERAGEIFS(Observed!AN$2:AN$10000,Observed!$A$2:$A$10000,$A1086,Observed!$C$2:$C$10000,$C1086)),AVERAGEIFS(Observed!AN$2:AN$10000,Observed!$A$2:$A$10000,$A1086,Observed!$C$2:$C$10000,$C1086),"")</f>
        <v/>
      </c>
      <c r="AO1086" s="2">
        <f>COUNTIFS(Observed!$A$2:$A$10000,$A1086,Observed!$C$2:$C$10000,$C1086)</f>
        <v>5</v>
      </c>
      <c r="AP1086" s="2">
        <f t="shared" si="20"/>
        <v>1</v>
      </c>
    </row>
    <row r="1087" spans="1:42" x14ac:dyDescent="0.25">
      <c r="A1087" t="s">
        <v>97</v>
      </c>
      <c r="B1087" t="s">
        <v>30</v>
      </c>
      <c r="C1087" s="20">
        <v>40959</v>
      </c>
      <c r="D1087">
        <v>1</v>
      </c>
      <c r="F1087" t="s">
        <v>111</v>
      </c>
      <c r="G1087" s="25" t="s">
        <v>76</v>
      </c>
      <c r="J1087" s="2"/>
      <c r="K1087" s="22" t="str">
        <f>IF(ISNUMBER(AVERAGEIFS(Observed!K$2:K$10000,Observed!$A$2:$A$10000,$A1087,Observed!$C$2:$C$10000,$C1087)),AVERAGEIFS(Observed!K$2:K$10000,Observed!$A$2:$A$10000,$A1087,Observed!$C$2:$C$10000,$C1087),"")</f>
        <v/>
      </c>
      <c r="L1087" s="23" t="str">
        <f>IF(ISNUMBER(AVERAGEIFS(Observed!L$2:L$10000,Observed!$A$2:$A$10000,$A1087,Observed!$C$2:$C$10000,$C1087)),AVERAGEIFS(Observed!L$2:L$10000,Observed!$A$2:$A$10000,$A1087,Observed!$C$2:$C$10000,$C1087),"")</f>
        <v/>
      </c>
      <c r="M1087" s="23" t="str">
        <f>IF(ISNUMBER(AVERAGEIFS(Observed!M$2:M$10000,Observed!$A$2:$A$10000,$A1087,Observed!$C$2:$C$10000,$C1087)),AVERAGEIFS(Observed!M$2:M$10000,Observed!$A$2:$A$10000,$A1087,Observed!$C$2:$C$10000,$C1087),"")</f>
        <v/>
      </c>
      <c r="N1087" s="23" t="str">
        <f>IF(ISNUMBER(AVERAGEIFS(Observed!N$2:N$10000,Observed!$A$2:$A$10000,$A1087,Observed!$C$2:$C$10000,$C1087)),AVERAGEIFS(Observed!N$2:N$10000,Observed!$A$2:$A$10000,$A1087,Observed!$C$2:$C$10000,$C1087),"")</f>
        <v/>
      </c>
      <c r="O1087" s="23" t="str">
        <f>IF(ISNUMBER(AVERAGEIFS(Observed!O$2:O$10000,Observed!$A$2:$A$10000,$A1087,Observed!$C$2:$C$10000,$C1087)),AVERAGEIFS(Observed!O$2:O$10000,Observed!$A$2:$A$10000,$A1087,Observed!$C$2:$C$10000,$C1087),"")</f>
        <v/>
      </c>
      <c r="P1087" s="24" t="str">
        <f>IF(ISNUMBER(AVERAGEIFS(Observed!P$2:P$10000,Observed!$A$2:$A$10000,$A1087,Observed!$C$2:$C$10000,$C1087)),AVERAGEIFS(Observed!P$2:P$10000,Observed!$A$2:$A$10000,$A1087,Observed!$C$2:$C$10000,$C1087),"")</f>
        <v/>
      </c>
      <c r="Q1087" s="24" t="str">
        <f>IF(ISNUMBER(AVERAGEIFS(Observed!Q$2:Q$10000,Observed!$A$2:$A$10000,$A1087,Observed!$C$2:$C$10000,$C1087)),AVERAGEIFS(Observed!Q$2:Q$10000,Observed!$A$2:$A$10000,$A1087,Observed!$C$2:$C$10000,$C1087),"")</f>
        <v/>
      </c>
      <c r="R1087" s="24" t="str">
        <f>IF(ISNUMBER(AVERAGEIFS(Observed!R$2:R$10000,Observed!$A$2:$A$10000,$A1087,Observed!$C$2:$C$10000,$C1087)),AVERAGEIFS(Observed!R$2:R$10000,Observed!$A$2:$A$10000,$A1087,Observed!$C$2:$C$10000,$C1087),"")</f>
        <v/>
      </c>
      <c r="S1087" s="22" t="str">
        <f>IF(ISNUMBER(AVERAGEIFS(Observed!S$2:S$10000,Observed!$A$2:$A$10000,$A1087,Observed!$C$2:$C$10000,$C1087)),AVERAGEIFS(Observed!S$2:S$10000,Observed!$A$2:$A$10000,$A1087,Observed!$C$2:$C$10000,$C1087),"")</f>
        <v/>
      </c>
      <c r="T1087" s="23" t="str">
        <f>IF(ISNUMBER(AVERAGEIFS(Observed!T$2:T$10000,Observed!$A$2:$A$10000,$A1087,Observed!$C$2:$C$10000,$C1087)),AVERAGEIFS(Observed!T$2:T$10000,Observed!$A$2:$A$10000,$A1087,Observed!$C$2:$C$10000,$C1087),"")</f>
        <v/>
      </c>
      <c r="U1087" s="23" t="str">
        <f>IF(ISNUMBER(AVERAGEIFS(Observed!U$2:U$10000,Observed!$A$2:$A$10000,$A1087,Observed!$C$2:$C$10000,$C1087)),AVERAGEIFS(Observed!U$2:U$10000,Observed!$A$2:$A$10000,$A1087,Observed!$C$2:$C$10000,$C1087),"")</f>
        <v/>
      </c>
      <c r="V1087" s="23" t="str">
        <f>IF(ISNUMBER(AVERAGEIFS(Observed!V$2:V$10000,Observed!$A$2:$A$10000,$A1087,Observed!$C$2:$C$10000,$C1087)),AVERAGEIFS(Observed!V$2:V$10000,Observed!$A$2:$A$10000,$A1087,Observed!$C$2:$C$10000,$C1087),"")</f>
        <v/>
      </c>
      <c r="W1087" s="23" t="str">
        <f>IF(ISNUMBER(AVERAGEIFS(Observed!W$2:W$10000,Observed!$A$2:$A$10000,$A1087,Observed!$C$2:$C$10000,$C1087)),AVERAGEIFS(Observed!W$2:W$10000,Observed!$A$2:$A$10000,$A1087,Observed!$C$2:$C$10000,$C1087),"")</f>
        <v/>
      </c>
      <c r="X1087" s="23" t="str">
        <f>IF(ISNUMBER(AVERAGEIFS(Observed!X$2:X$10000,Observed!$A$2:$A$10000,$A1087,Observed!$C$2:$C$10000,$C1087)),AVERAGEIFS(Observed!X$2:X$10000,Observed!$A$2:$A$10000,$A1087,Observed!$C$2:$C$10000,$C1087),"")</f>
        <v/>
      </c>
      <c r="Y1087" s="23" t="str">
        <f>IF(ISNUMBER(AVERAGEIFS(Observed!Y$2:Y$10000,Observed!$A$2:$A$10000,$A1087,Observed!$C$2:$C$10000,$C1087)),AVERAGEIFS(Observed!Y$2:Y$10000,Observed!$A$2:$A$10000,$A1087,Observed!$C$2:$C$10000,$C1087),"")</f>
        <v/>
      </c>
      <c r="Z1087" s="23" t="str">
        <f>IF(ISNUMBER(AVERAGEIFS(Observed!Z$2:Z$10000,Observed!$A$2:$A$10000,$A1087,Observed!$C$2:$C$10000,$C1087)),AVERAGEIFS(Observed!Z$2:Z$10000,Observed!$A$2:$A$10000,$A1087,Observed!$C$2:$C$10000,$C1087),"")</f>
        <v/>
      </c>
      <c r="AA1087" s="23" t="str">
        <f>IF(ISNUMBER(AVERAGEIFS(Observed!AA$2:AA$10000,Observed!$A$2:$A$10000,$A1087,Observed!$C$2:$C$10000,$C1087)),AVERAGEIFS(Observed!AA$2:AA$10000,Observed!$A$2:$A$10000,$A1087,Observed!$C$2:$C$10000,$C1087),"")</f>
        <v/>
      </c>
      <c r="AB1087" s="23" t="str">
        <f>IF(ISNUMBER(AVERAGEIFS(Observed!AB$2:AB$10000,Observed!$A$2:$A$10000,$A1087,Observed!$C$2:$C$10000,$C1087)),AVERAGEIFS(Observed!AB$2:AB$10000,Observed!$A$2:$A$10000,$A1087,Observed!$C$2:$C$10000,$C1087),"")</f>
        <v/>
      </c>
      <c r="AC1087" s="23" t="str">
        <f>IF(ISNUMBER(AVERAGEIFS(Observed!AC$2:AC$10000,Observed!$A$2:$A$10000,$A1087,Observed!$C$2:$C$10000,$C1087)),AVERAGEIFS(Observed!AC$2:AC$10000,Observed!$A$2:$A$10000,$A1087,Observed!$C$2:$C$10000,$C1087),"")</f>
        <v/>
      </c>
      <c r="AD1087" s="23" t="str">
        <f>IF(ISNUMBER(AVERAGEIFS(Observed!AD$2:AD$10000,Observed!$A$2:$A$10000,$A1087,Observed!$C$2:$C$10000,$C1087)),AVERAGEIFS(Observed!AD$2:AD$10000,Observed!$A$2:$A$10000,$A1087,Observed!$C$2:$C$10000,$C1087),"")</f>
        <v/>
      </c>
      <c r="AE1087" s="24" t="str">
        <f>IF(ISNUMBER(AVERAGEIFS(Observed!AE$2:AE$10000,Observed!$A$2:$A$10000,$A1087,Observed!$C$2:$C$10000,$C1087)),AVERAGEIFS(Observed!AE$2:AE$10000,Observed!$A$2:$A$10000,$A1087,Observed!$C$2:$C$10000,$C1087),"")</f>
        <v/>
      </c>
      <c r="AF1087" s="24" t="str">
        <f>IF(ISNUMBER(AVERAGEIFS(Observed!AF$2:AF$10000,Observed!$A$2:$A$10000,$A1087,Observed!$C$2:$C$10000,$C1087)),AVERAGEIFS(Observed!AF$2:AF$10000,Observed!$A$2:$A$10000,$A1087,Observed!$C$2:$C$10000,$C1087),"")</f>
        <v/>
      </c>
      <c r="AG1087" s="23" t="str">
        <f>IF(ISNUMBER(AVERAGEIFS(Observed!AG$2:AG$10000,Observed!$A$2:$A$10000,$A1087,Observed!$C$2:$C$10000,$C1087)),AVERAGEIFS(Observed!AG$2:AG$10000,Observed!$A$2:$A$10000,$A1087,Observed!$C$2:$C$10000,$C1087),"")</f>
        <v/>
      </c>
      <c r="AH1087" s="23" t="str">
        <f>IF(ISNUMBER(AVERAGEIFS(Observed!AH$2:AH$10000,Observed!$A$2:$A$10000,$A1087,Observed!$C$2:$C$10000,$C1087)),AVERAGEIFS(Observed!AH$2:AH$10000,Observed!$A$2:$A$10000,$A1087,Observed!$C$2:$C$10000,$C1087),"")</f>
        <v/>
      </c>
      <c r="AI1087" s="22" t="str">
        <f>IF(ISNUMBER(AVERAGEIFS(Observed!AI$2:AI$10000,Observed!$A$2:$A$10000,$A1087,Observed!$C$2:$C$10000,$C1087)),AVERAGEIFS(Observed!AI$2:AI$10000,Observed!$A$2:$A$10000,$A1087,Observed!$C$2:$C$10000,$C1087),"")</f>
        <v/>
      </c>
      <c r="AJ1087" s="23">
        <f>IF(ISNUMBER(AVERAGEIFS(Observed!AJ$2:AJ$10000,Observed!$A$2:$A$10000,$A1087,Observed!$C$2:$C$10000,$C1087)),AVERAGEIFS(Observed!AJ$2:AJ$10000,Observed!$A$2:$A$10000,$A1087,Observed!$C$2:$C$10000,$C1087),"")</f>
        <v>22.4</v>
      </c>
      <c r="AK1087" s="23" t="str">
        <f>IF(ISNUMBER(AVERAGEIFS(Observed!AK$2:AK$10000,Observed!$A$2:$A$10000,$A1087,Observed!$C$2:$C$10000,$C1087)),AVERAGEIFS(Observed!AK$2:AK$10000,Observed!$A$2:$A$10000,$A1087,Observed!$C$2:$C$10000,$C1087),"")</f>
        <v/>
      </c>
      <c r="AL1087" s="23" t="str">
        <f>IF(ISNUMBER(AVERAGEIFS(Observed!AL$2:AL$10000,Observed!$A$2:$A$10000,$A1087,Observed!$C$2:$C$10000,$C1087)),AVERAGEIFS(Observed!AL$2:AL$10000,Observed!$A$2:$A$10000,$A1087,Observed!$C$2:$C$10000,$C1087),"")</f>
        <v/>
      </c>
      <c r="AM1087" s="23" t="str">
        <f>IF(ISNUMBER(AVERAGEIFS(Observed!AM$2:AM$10000,Observed!$A$2:$A$10000,$A1087,Observed!$C$2:$C$10000,$C1087)),AVERAGEIFS(Observed!AM$2:AM$10000,Observed!$A$2:$A$10000,$A1087,Observed!$C$2:$C$10000,$C1087),"")</f>
        <v/>
      </c>
      <c r="AN1087" s="23" t="str">
        <f>IF(ISNUMBER(AVERAGEIFS(Observed!AN$2:AN$10000,Observed!$A$2:$A$10000,$A1087,Observed!$C$2:$C$10000,$C1087)),AVERAGEIFS(Observed!AN$2:AN$10000,Observed!$A$2:$A$10000,$A1087,Observed!$C$2:$C$10000,$C1087),"")</f>
        <v/>
      </c>
      <c r="AO1087" s="2">
        <f>COUNTIFS(Observed!$A$2:$A$10000,$A1087,Observed!$C$2:$C$10000,$C1087)</f>
        <v>5</v>
      </c>
      <c r="AP1087" s="2">
        <f t="shared" si="20"/>
        <v>1</v>
      </c>
    </row>
    <row r="1088" spans="1:42" x14ac:dyDescent="0.25">
      <c r="A1088" t="s">
        <v>97</v>
      </c>
      <c r="B1088" t="s">
        <v>30</v>
      </c>
      <c r="C1088" s="20">
        <v>40973</v>
      </c>
      <c r="D1088">
        <v>1</v>
      </c>
      <c r="F1088" t="s">
        <v>111</v>
      </c>
      <c r="G1088" s="25" t="s">
        <v>76</v>
      </c>
      <c r="J1088" s="2"/>
      <c r="K1088" s="22" t="str">
        <f>IF(ISNUMBER(AVERAGEIFS(Observed!K$2:K$10000,Observed!$A$2:$A$10000,$A1088,Observed!$C$2:$C$10000,$C1088)),AVERAGEIFS(Observed!K$2:K$10000,Observed!$A$2:$A$10000,$A1088,Observed!$C$2:$C$10000,$C1088),"")</f>
        <v/>
      </c>
      <c r="L1088" s="23" t="str">
        <f>IF(ISNUMBER(AVERAGEIFS(Observed!L$2:L$10000,Observed!$A$2:$A$10000,$A1088,Observed!$C$2:$C$10000,$C1088)),AVERAGEIFS(Observed!L$2:L$10000,Observed!$A$2:$A$10000,$A1088,Observed!$C$2:$C$10000,$C1088),"")</f>
        <v/>
      </c>
      <c r="M1088" s="23" t="str">
        <f>IF(ISNUMBER(AVERAGEIFS(Observed!M$2:M$10000,Observed!$A$2:$A$10000,$A1088,Observed!$C$2:$C$10000,$C1088)),AVERAGEIFS(Observed!M$2:M$10000,Observed!$A$2:$A$10000,$A1088,Observed!$C$2:$C$10000,$C1088),"")</f>
        <v/>
      </c>
      <c r="N1088" s="23" t="str">
        <f>IF(ISNUMBER(AVERAGEIFS(Observed!N$2:N$10000,Observed!$A$2:$A$10000,$A1088,Observed!$C$2:$C$10000,$C1088)),AVERAGEIFS(Observed!N$2:N$10000,Observed!$A$2:$A$10000,$A1088,Observed!$C$2:$C$10000,$C1088),"")</f>
        <v/>
      </c>
      <c r="O1088" s="23" t="str">
        <f>IF(ISNUMBER(AVERAGEIFS(Observed!O$2:O$10000,Observed!$A$2:$A$10000,$A1088,Observed!$C$2:$C$10000,$C1088)),AVERAGEIFS(Observed!O$2:O$10000,Observed!$A$2:$A$10000,$A1088,Observed!$C$2:$C$10000,$C1088),"")</f>
        <v/>
      </c>
      <c r="P1088" s="24" t="str">
        <f>IF(ISNUMBER(AVERAGEIFS(Observed!P$2:P$10000,Observed!$A$2:$A$10000,$A1088,Observed!$C$2:$C$10000,$C1088)),AVERAGEIFS(Observed!P$2:P$10000,Observed!$A$2:$A$10000,$A1088,Observed!$C$2:$C$10000,$C1088),"")</f>
        <v/>
      </c>
      <c r="Q1088" s="24" t="str">
        <f>IF(ISNUMBER(AVERAGEIFS(Observed!Q$2:Q$10000,Observed!$A$2:$A$10000,$A1088,Observed!$C$2:$C$10000,$C1088)),AVERAGEIFS(Observed!Q$2:Q$10000,Observed!$A$2:$A$10000,$A1088,Observed!$C$2:$C$10000,$C1088),"")</f>
        <v/>
      </c>
      <c r="R1088" s="24" t="str">
        <f>IF(ISNUMBER(AVERAGEIFS(Observed!R$2:R$10000,Observed!$A$2:$A$10000,$A1088,Observed!$C$2:$C$10000,$C1088)),AVERAGEIFS(Observed!R$2:R$10000,Observed!$A$2:$A$10000,$A1088,Observed!$C$2:$C$10000,$C1088),"")</f>
        <v/>
      </c>
      <c r="S1088" s="22" t="str">
        <f>IF(ISNUMBER(AVERAGEIFS(Observed!S$2:S$10000,Observed!$A$2:$A$10000,$A1088,Observed!$C$2:$C$10000,$C1088)),AVERAGEIFS(Observed!S$2:S$10000,Observed!$A$2:$A$10000,$A1088,Observed!$C$2:$C$10000,$C1088),"")</f>
        <v/>
      </c>
      <c r="T1088" s="23" t="str">
        <f>IF(ISNUMBER(AVERAGEIFS(Observed!T$2:T$10000,Observed!$A$2:$A$10000,$A1088,Observed!$C$2:$C$10000,$C1088)),AVERAGEIFS(Observed!T$2:T$10000,Observed!$A$2:$A$10000,$A1088,Observed!$C$2:$C$10000,$C1088),"")</f>
        <v/>
      </c>
      <c r="U1088" s="23" t="str">
        <f>IF(ISNUMBER(AVERAGEIFS(Observed!U$2:U$10000,Observed!$A$2:$A$10000,$A1088,Observed!$C$2:$C$10000,$C1088)),AVERAGEIFS(Observed!U$2:U$10000,Observed!$A$2:$A$10000,$A1088,Observed!$C$2:$C$10000,$C1088),"")</f>
        <v/>
      </c>
      <c r="V1088" s="23" t="str">
        <f>IF(ISNUMBER(AVERAGEIFS(Observed!V$2:V$10000,Observed!$A$2:$A$10000,$A1088,Observed!$C$2:$C$10000,$C1088)),AVERAGEIFS(Observed!V$2:V$10000,Observed!$A$2:$A$10000,$A1088,Observed!$C$2:$C$10000,$C1088),"")</f>
        <v/>
      </c>
      <c r="W1088" s="23" t="str">
        <f>IF(ISNUMBER(AVERAGEIFS(Observed!W$2:W$10000,Observed!$A$2:$A$10000,$A1088,Observed!$C$2:$C$10000,$C1088)),AVERAGEIFS(Observed!W$2:W$10000,Observed!$A$2:$A$10000,$A1088,Observed!$C$2:$C$10000,$C1088),"")</f>
        <v/>
      </c>
      <c r="X1088" s="23" t="str">
        <f>IF(ISNUMBER(AVERAGEIFS(Observed!X$2:X$10000,Observed!$A$2:$A$10000,$A1088,Observed!$C$2:$C$10000,$C1088)),AVERAGEIFS(Observed!X$2:X$10000,Observed!$A$2:$A$10000,$A1088,Observed!$C$2:$C$10000,$C1088),"")</f>
        <v/>
      </c>
      <c r="Y1088" s="23" t="str">
        <f>IF(ISNUMBER(AVERAGEIFS(Observed!Y$2:Y$10000,Observed!$A$2:$A$10000,$A1088,Observed!$C$2:$C$10000,$C1088)),AVERAGEIFS(Observed!Y$2:Y$10000,Observed!$A$2:$A$10000,$A1088,Observed!$C$2:$C$10000,$C1088),"")</f>
        <v/>
      </c>
      <c r="Z1088" s="23" t="str">
        <f>IF(ISNUMBER(AVERAGEIFS(Observed!Z$2:Z$10000,Observed!$A$2:$A$10000,$A1088,Observed!$C$2:$C$10000,$C1088)),AVERAGEIFS(Observed!Z$2:Z$10000,Observed!$A$2:$A$10000,$A1088,Observed!$C$2:$C$10000,$C1088),"")</f>
        <v/>
      </c>
      <c r="AA1088" s="23" t="str">
        <f>IF(ISNUMBER(AVERAGEIFS(Observed!AA$2:AA$10000,Observed!$A$2:$A$10000,$A1088,Observed!$C$2:$C$10000,$C1088)),AVERAGEIFS(Observed!AA$2:AA$10000,Observed!$A$2:$A$10000,$A1088,Observed!$C$2:$C$10000,$C1088),"")</f>
        <v/>
      </c>
      <c r="AB1088" s="23" t="str">
        <f>IF(ISNUMBER(AVERAGEIFS(Observed!AB$2:AB$10000,Observed!$A$2:$A$10000,$A1088,Observed!$C$2:$C$10000,$C1088)),AVERAGEIFS(Observed!AB$2:AB$10000,Observed!$A$2:$A$10000,$A1088,Observed!$C$2:$C$10000,$C1088),"")</f>
        <v/>
      </c>
      <c r="AC1088" s="23" t="str">
        <f>IF(ISNUMBER(AVERAGEIFS(Observed!AC$2:AC$10000,Observed!$A$2:$A$10000,$A1088,Observed!$C$2:$C$10000,$C1088)),AVERAGEIFS(Observed!AC$2:AC$10000,Observed!$A$2:$A$10000,$A1088,Observed!$C$2:$C$10000,$C1088),"")</f>
        <v/>
      </c>
      <c r="AD1088" s="23" t="str">
        <f>IF(ISNUMBER(AVERAGEIFS(Observed!AD$2:AD$10000,Observed!$A$2:$A$10000,$A1088,Observed!$C$2:$C$10000,$C1088)),AVERAGEIFS(Observed!AD$2:AD$10000,Observed!$A$2:$A$10000,$A1088,Observed!$C$2:$C$10000,$C1088),"")</f>
        <v/>
      </c>
      <c r="AE1088" s="24" t="str">
        <f>IF(ISNUMBER(AVERAGEIFS(Observed!AE$2:AE$10000,Observed!$A$2:$A$10000,$A1088,Observed!$C$2:$C$10000,$C1088)),AVERAGEIFS(Observed!AE$2:AE$10000,Observed!$A$2:$A$10000,$A1088,Observed!$C$2:$C$10000,$C1088),"")</f>
        <v/>
      </c>
      <c r="AF1088" s="24" t="str">
        <f>IF(ISNUMBER(AVERAGEIFS(Observed!AF$2:AF$10000,Observed!$A$2:$A$10000,$A1088,Observed!$C$2:$C$10000,$C1088)),AVERAGEIFS(Observed!AF$2:AF$10000,Observed!$A$2:$A$10000,$A1088,Observed!$C$2:$C$10000,$C1088),"")</f>
        <v/>
      </c>
      <c r="AG1088" s="23" t="str">
        <f>IF(ISNUMBER(AVERAGEIFS(Observed!AG$2:AG$10000,Observed!$A$2:$A$10000,$A1088,Observed!$C$2:$C$10000,$C1088)),AVERAGEIFS(Observed!AG$2:AG$10000,Observed!$A$2:$A$10000,$A1088,Observed!$C$2:$C$10000,$C1088),"")</f>
        <v/>
      </c>
      <c r="AH1088" s="23" t="str">
        <f>IF(ISNUMBER(AVERAGEIFS(Observed!AH$2:AH$10000,Observed!$A$2:$A$10000,$A1088,Observed!$C$2:$C$10000,$C1088)),AVERAGEIFS(Observed!AH$2:AH$10000,Observed!$A$2:$A$10000,$A1088,Observed!$C$2:$C$10000,$C1088),"")</f>
        <v/>
      </c>
      <c r="AI1088" s="22" t="str">
        <f>IF(ISNUMBER(AVERAGEIFS(Observed!AI$2:AI$10000,Observed!$A$2:$A$10000,$A1088,Observed!$C$2:$C$10000,$C1088)),AVERAGEIFS(Observed!AI$2:AI$10000,Observed!$A$2:$A$10000,$A1088,Observed!$C$2:$C$10000,$C1088),"")</f>
        <v/>
      </c>
      <c r="AJ1088" s="23">
        <f>IF(ISNUMBER(AVERAGEIFS(Observed!AJ$2:AJ$10000,Observed!$A$2:$A$10000,$A1088,Observed!$C$2:$C$10000,$C1088)),AVERAGEIFS(Observed!AJ$2:AJ$10000,Observed!$A$2:$A$10000,$A1088,Observed!$C$2:$C$10000,$C1088),"")</f>
        <v>24.619999999999997</v>
      </c>
      <c r="AK1088" s="23" t="str">
        <f>IF(ISNUMBER(AVERAGEIFS(Observed!AK$2:AK$10000,Observed!$A$2:$A$10000,$A1088,Observed!$C$2:$C$10000,$C1088)),AVERAGEIFS(Observed!AK$2:AK$10000,Observed!$A$2:$A$10000,$A1088,Observed!$C$2:$C$10000,$C1088),"")</f>
        <v/>
      </c>
      <c r="AL1088" s="23" t="str">
        <f>IF(ISNUMBER(AVERAGEIFS(Observed!AL$2:AL$10000,Observed!$A$2:$A$10000,$A1088,Observed!$C$2:$C$10000,$C1088)),AVERAGEIFS(Observed!AL$2:AL$10000,Observed!$A$2:$A$10000,$A1088,Observed!$C$2:$C$10000,$C1088),"")</f>
        <v/>
      </c>
      <c r="AM1088" s="23" t="str">
        <f>IF(ISNUMBER(AVERAGEIFS(Observed!AM$2:AM$10000,Observed!$A$2:$A$10000,$A1088,Observed!$C$2:$C$10000,$C1088)),AVERAGEIFS(Observed!AM$2:AM$10000,Observed!$A$2:$A$10000,$A1088,Observed!$C$2:$C$10000,$C1088),"")</f>
        <v/>
      </c>
      <c r="AN1088" s="23" t="str">
        <f>IF(ISNUMBER(AVERAGEIFS(Observed!AN$2:AN$10000,Observed!$A$2:$A$10000,$A1088,Observed!$C$2:$C$10000,$C1088)),AVERAGEIFS(Observed!AN$2:AN$10000,Observed!$A$2:$A$10000,$A1088,Observed!$C$2:$C$10000,$C1088),"")</f>
        <v/>
      </c>
      <c r="AO1088" s="2">
        <f>COUNTIFS(Observed!$A$2:$A$10000,$A1088,Observed!$C$2:$C$10000,$C1088)</f>
        <v>5</v>
      </c>
      <c r="AP1088" s="2">
        <f t="shared" si="20"/>
        <v>1</v>
      </c>
    </row>
    <row r="1089" spans="1:42" x14ac:dyDescent="0.25">
      <c r="A1089" t="s">
        <v>97</v>
      </c>
      <c r="B1089" t="s">
        <v>30</v>
      </c>
      <c r="C1089" s="20">
        <v>40980</v>
      </c>
      <c r="D1089">
        <v>1</v>
      </c>
      <c r="F1089" t="s">
        <v>111</v>
      </c>
      <c r="G1089" s="25" t="s">
        <v>76</v>
      </c>
      <c r="J1089" s="2"/>
      <c r="K1089" s="22" t="str">
        <f>IF(ISNUMBER(AVERAGEIFS(Observed!K$2:K$10000,Observed!$A$2:$A$10000,$A1089,Observed!$C$2:$C$10000,$C1089)),AVERAGEIFS(Observed!K$2:K$10000,Observed!$A$2:$A$10000,$A1089,Observed!$C$2:$C$10000,$C1089),"")</f>
        <v/>
      </c>
      <c r="L1089" s="23" t="str">
        <f>IF(ISNUMBER(AVERAGEIFS(Observed!L$2:L$10000,Observed!$A$2:$A$10000,$A1089,Observed!$C$2:$C$10000,$C1089)),AVERAGEIFS(Observed!L$2:L$10000,Observed!$A$2:$A$10000,$A1089,Observed!$C$2:$C$10000,$C1089),"")</f>
        <v/>
      </c>
      <c r="M1089" s="23" t="str">
        <f>IF(ISNUMBER(AVERAGEIFS(Observed!M$2:M$10000,Observed!$A$2:$A$10000,$A1089,Observed!$C$2:$C$10000,$C1089)),AVERAGEIFS(Observed!M$2:M$10000,Observed!$A$2:$A$10000,$A1089,Observed!$C$2:$C$10000,$C1089),"")</f>
        <v/>
      </c>
      <c r="N1089" s="23" t="str">
        <f>IF(ISNUMBER(AVERAGEIFS(Observed!N$2:N$10000,Observed!$A$2:$A$10000,$A1089,Observed!$C$2:$C$10000,$C1089)),AVERAGEIFS(Observed!N$2:N$10000,Observed!$A$2:$A$10000,$A1089,Observed!$C$2:$C$10000,$C1089),"")</f>
        <v/>
      </c>
      <c r="O1089" s="23" t="str">
        <f>IF(ISNUMBER(AVERAGEIFS(Observed!O$2:O$10000,Observed!$A$2:$A$10000,$A1089,Observed!$C$2:$C$10000,$C1089)),AVERAGEIFS(Observed!O$2:O$10000,Observed!$A$2:$A$10000,$A1089,Observed!$C$2:$C$10000,$C1089),"")</f>
        <v/>
      </c>
      <c r="P1089" s="24" t="str">
        <f>IF(ISNUMBER(AVERAGEIFS(Observed!P$2:P$10000,Observed!$A$2:$A$10000,$A1089,Observed!$C$2:$C$10000,$C1089)),AVERAGEIFS(Observed!P$2:P$10000,Observed!$A$2:$A$10000,$A1089,Observed!$C$2:$C$10000,$C1089),"")</f>
        <v/>
      </c>
      <c r="Q1089" s="24" t="str">
        <f>IF(ISNUMBER(AVERAGEIFS(Observed!Q$2:Q$10000,Observed!$A$2:$A$10000,$A1089,Observed!$C$2:$C$10000,$C1089)),AVERAGEIFS(Observed!Q$2:Q$10000,Observed!$A$2:$A$10000,$A1089,Observed!$C$2:$C$10000,$C1089),"")</f>
        <v/>
      </c>
      <c r="R1089" s="24" t="str">
        <f>IF(ISNUMBER(AVERAGEIFS(Observed!R$2:R$10000,Observed!$A$2:$A$10000,$A1089,Observed!$C$2:$C$10000,$C1089)),AVERAGEIFS(Observed!R$2:R$10000,Observed!$A$2:$A$10000,$A1089,Observed!$C$2:$C$10000,$C1089),"")</f>
        <v/>
      </c>
      <c r="S1089" s="22" t="str">
        <f>IF(ISNUMBER(AVERAGEIFS(Observed!S$2:S$10000,Observed!$A$2:$A$10000,$A1089,Observed!$C$2:$C$10000,$C1089)),AVERAGEIFS(Observed!S$2:S$10000,Observed!$A$2:$A$10000,$A1089,Observed!$C$2:$C$10000,$C1089),"")</f>
        <v/>
      </c>
      <c r="T1089" s="23" t="str">
        <f>IF(ISNUMBER(AVERAGEIFS(Observed!T$2:T$10000,Observed!$A$2:$A$10000,$A1089,Observed!$C$2:$C$10000,$C1089)),AVERAGEIFS(Observed!T$2:T$10000,Observed!$A$2:$A$10000,$A1089,Observed!$C$2:$C$10000,$C1089),"")</f>
        <v/>
      </c>
      <c r="U1089" s="23" t="str">
        <f>IF(ISNUMBER(AVERAGEIFS(Observed!U$2:U$10000,Observed!$A$2:$A$10000,$A1089,Observed!$C$2:$C$10000,$C1089)),AVERAGEIFS(Observed!U$2:U$10000,Observed!$A$2:$A$10000,$A1089,Observed!$C$2:$C$10000,$C1089),"")</f>
        <v/>
      </c>
      <c r="V1089" s="23" t="str">
        <f>IF(ISNUMBER(AVERAGEIFS(Observed!V$2:V$10000,Observed!$A$2:$A$10000,$A1089,Observed!$C$2:$C$10000,$C1089)),AVERAGEIFS(Observed!V$2:V$10000,Observed!$A$2:$A$10000,$A1089,Observed!$C$2:$C$10000,$C1089),"")</f>
        <v/>
      </c>
      <c r="W1089" s="23" t="str">
        <f>IF(ISNUMBER(AVERAGEIFS(Observed!W$2:W$10000,Observed!$A$2:$A$10000,$A1089,Observed!$C$2:$C$10000,$C1089)),AVERAGEIFS(Observed!W$2:W$10000,Observed!$A$2:$A$10000,$A1089,Observed!$C$2:$C$10000,$C1089),"")</f>
        <v/>
      </c>
      <c r="X1089" s="23" t="str">
        <f>IF(ISNUMBER(AVERAGEIFS(Observed!X$2:X$10000,Observed!$A$2:$A$10000,$A1089,Observed!$C$2:$C$10000,$C1089)),AVERAGEIFS(Observed!X$2:X$10000,Observed!$A$2:$A$10000,$A1089,Observed!$C$2:$C$10000,$C1089),"")</f>
        <v/>
      </c>
      <c r="Y1089" s="23" t="str">
        <f>IF(ISNUMBER(AVERAGEIFS(Observed!Y$2:Y$10000,Observed!$A$2:$A$10000,$A1089,Observed!$C$2:$C$10000,$C1089)),AVERAGEIFS(Observed!Y$2:Y$10000,Observed!$A$2:$A$10000,$A1089,Observed!$C$2:$C$10000,$C1089),"")</f>
        <v/>
      </c>
      <c r="Z1089" s="23" t="str">
        <f>IF(ISNUMBER(AVERAGEIFS(Observed!Z$2:Z$10000,Observed!$A$2:$A$10000,$A1089,Observed!$C$2:$C$10000,$C1089)),AVERAGEIFS(Observed!Z$2:Z$10000,Observed!$A$2:$A$10000,$A1089,Observed!$C$2:$C$10000,$C1089),"")</f>
        <v/>
      </c>
      <c r="AA1089" s="23" t="str">
        <f>IF(ISNUMBER(AVERAGEIFS(Observed!AA$2:AA$10000,Observed!$A$2:$A$10000,$A1089,Observed!$C$2:$C$10000,$C1089)),AVERAGEIFS(Observed!AA$2:AA$10000,Observed!$A$2:$A$10000,$A1089,Observed!$C$2:$C$10000,$C1089),"")</f>
        <v/>
      </c>
      <c r="AB1089" s="23" t="str">
        <f>IF(ISNUMBER(AVERAGEIFS(Observed!AB$2:AB$10000,Observed!$A$2:$A$10000,$A1089,Observed!$C$2:$C$10000,$C1089)),AVERAGEIFS(Observed!AB$2:AB$10000,Observed!$A$2:$A$10000,$A1089,Observed!$C$2:$C$10000,$C1089),"")</f>
        <v/>
      </c>
      <c r="AC1089" s="23" t="str">
        <f>IF(ISNUMBER(AVERAGEIFS(Observed!AC$2:AC$10000,Observed!$A$2:$A$10000,$A1089,Observed!$C$2:$C$10000,$C1089)),AVERAGEIFS(Observed!AC$2:AC$10000,Observed!$A$2:$A$10000,$A1089,Observed!$C$2:$C$10000,$C1089),"")</f>
        <v/>
      </c>
      <c r="AD1089" s="23" t="str">
        <f>IF(ISNUMBER(AVERAGEIFS(Observed!AD$2:AD$10000,Observed!$A$2:$A$10000,$A1089,Observed!$C$2:$C$10000,$C1089)),AVERAGEIFS(Observed!AD$2:AD$10000,Observed!$A$2:$A$10000,$A1089,Observed!$C$2:$C$10000,$C1089),"")</f>
        <v/>
      </c>
      <c r="AE1089" s="24" t="str">
        <f>IF(ISNUMBER(AVERAGEIFS(Observed!AE$2:AE$10000,Observed!$A$2:$A$10000,$A1089,Observed!$C$2:$C$10000,$C1089)),AVERAGEIFS(Observed!AE$2:AE$10000,Observed!$A$2:$A$10000,$A1089,Observed!$C$2:$C$10000,$C1089),"")</f>
        <v/>
      </c>
      <c r="AF1089" s="24" t="str">
        <f>IF(ISNUMBER(AVERAGEIFS(Observed!AF$2:AF$10000,Observed!$A$2:$A$10000,$A1089,Observed!$C$2:$C$10000,$C1089)),AVERAGEIFS(Observed!AF$2:AF$10000,Observed!$A$2:$A$10000,$A1089,Observed!$C$2:$C$10000,$C1089),"")</f>
        <v/>
      </c>
      <c r="AG1089" s="23" t="str">
        <f>IF(ISNUMBER(AVERAGEIFS(Observed!AG$2:AG$10000,Observed!$A$2:$A$10000,$A1089,Observed!$C$2:$C$10000,$C1089)),AVERAGEIFS(Observed!AG$2:AG$10000,Observed!$A$2:$A$10000,$A1089,Observed!$C$2:$C$10000,$C1089),"")</f>
        <v/>
      </c>
      <c r="AH1089" s="23" t="str">
        <f>IF(ISNUMBER(AVERAGEIFS(Observed!AH$2:AH$10000,Observed!$A$2:$A$10000,$A1089,Observed!$C$2:$C$10000,$C1089)),AVERAGEIFS(Observed!AH$2:AH$10000,Observed!$A$2:$A$10000,$A1089,Observed!$C$2:$C$10000,$C1089),"")</f>
        <v/>
      </c>
      <c r="AI1089" s="22" t="str">
        <f>IF(ISNUMBER(AVERAGEIFS(Observed!AI$2:AI$10000,Observed!$A$2:$A$10000,$A1089,Observed!$C$2:$C$10000,$C1089)),AVERAGEIFS(Observed!AI$2:AI$10000,Observed!$A$2:$A$10000,$A1089,Observed!$C$2:$C$10000,$C1089),"")</f>
        <v/>
      </c>
      <c r="AJ1089" s="23">
        <f>IF(ISNUMBER(AVERAGEIFS(Observed!AJ$2:AJ$10000,Observed!$A$2:$A$10000,$A1089,Observed!$C$2:$C$10000,$C1089)),AVERAGEIFS(Observed!AJ$2:AJ$10000,Observed!$A$2:$A$10000,$A1089,Observed!$C$2:$C$10000,$C1089),"")</f>
        <v>24.119999999999997</v>
      </c>
      <c r="AK1089" s="23" t="str">
        <f>IF(ISNUMBER(AVERAGEIFS(Observed!AK$2:AK$10000,Observed!$A$2:$A$10000,$A1089,Observed!$C$2:$C$10000,$C1089)),AVERAGEIFS(Observed!AK$2:AK$10000,Observed!$A$2:$A$10000,$A1089,Observed!$C$2:$C$10000,$C1089),"")</f>
        <v/>
      </c>
      <c r="AL1089" s="23" t="str">
        <f>IF(ISNUMBER(AVERAGEIFS(Observed!AL$2:AL$10000,Observed!$A$2:$A$10000,$A1089,Observed!$C$2:$C$10000,$C1089)),AVERAGEIFS(Observed!AL$2:AL$10000,Observed!$A$2:$A$10000,$A1089,Observed!$C$2:$C$10000,$C1089),"")</f>
        <v/>
      </c>
      <c r="AM1089" s="23" t="str">
        <f>IF(ISNUMBER(AVERAGEIFS(Observed!AM$2:AM$10000,Observed!$A$2:$A$10000,$A1089,Observed!$C$2:$C$10000,$C1089)),AVERAGEIFS(Observed!AM$2:AM$10000,Observed!$A$2:$A$10000,$A1089,Observed!$C$2:$C$10000,$C1089),"")</f>
        <v/>
      </c>
      <c r="AN1089" s="23" t="str">
        <f>IF(ISNUMBER(AVERAGEIFS(Observed!AN$2:AN$10000,Observed!$A$2:$A$10000,$A1089,Observed!$C$2:$C$10000,$C1089)),AVERAGEIFS(Observed!AN$2:AN$10000,Observed!$A$2:$A$10000,$A1089,Observed!$C$2:$C$10000,$C1089),"")</f>
        <v/>
      </c>
      <c r="AO1089" s="2">
        <f>COUNTIFS(Observed!$A$2:$A$10000,$A1089,Observed!$C$2:$C$10000,$C1089)</f>
        <v>5</v>
      </c>
      <c r="AP1089" s="2">
        <f t="shared" si="20"/>
        <v>1</v>
      </c>
    </row>
    <row r="1090" spans="1:42" x14ac:dyDescent="0.25">
      <c r="A1090" t="s">
        <v>97</v>
      </c>
      <c r="B1090" t="s">
        <v>30</v>
      </c>
      <c r="C1090" s="20">
        <v>40987</v>
      </c>
      <c r="D1090">
        <v>1</v>
      </c>
      <c r="F1090" t="s">
        <v>111</v>
      </c>
      <c r="G1090" s="25" t="s">
        <v>76</v>
      </c>
      <c r="J1090" s="2"/>
      <c r="K1090" s="22" t="str">
        <f>IF(ISNUMBER(AVERAGEIFS(Observed!K$2:K$10000,Observed!$A$2:$A$10000,$A1090,Observed!$C$2:$C$10000,$C1090)),AVERAGEIFS(Observed!K$2:K$10000,Observed!$A$2:$A$10000,$A1090,Observed!$C$2:$C$10000,$C1090),"")</f>
        <v/>
      </c>
      <c r="L1090" s="23" t="str">
        <f>IF(ISNUMBER(AVERAGEIFS(Observed!L$2:L$10000,Observed!$A$2:$A$10000,$A1090,Observed!$C$2:$C$10000,$C1090)),AVERAGEIFS(Observed!L$2:L$10000,Observed!$A$2:$A$10000,$A1090,Observed!$C$2:$C$10000,$C1090),"")</f>
        <v/>
      </c>
      <c r="M1090" s="23" t="str">
        <f>IF(ISNUMBER(AVERAGEIFS(Observed!M$2:M$10000,Observed!$A$2:$A$10000,$A1090,Observed!$C$2:$C$10000,$C1090)),AVERAGEIFS(Observed!M$2:M$10000,Observed!$A$2:$A$10000,$A1090,Observed!$C$2:$C$10000,$C1090),"")</f>
        <v/>
      </c>
      <c r="N1090" s="23" t="str">
        <f>IF(ISNUMBER(AVERAGEIFS(Observed!N$2:N$10000,Observed!$A$2:$A$10000,$A1090,Observed!$C$2:$C$10000,$C1090)),AVERAGEIFS(Observed!N$2:N$10000,Observed!$A$2:$A$10000,$A1090,Observed!$C$2:$C$10000,$C1090),"")</f>
        <v/>
      </c>
      <c r="O1090" s="23" t="str">
        <f>IF(ISNUMBER(AVERAGEIFS(Observed!O$2:O$10000,Observed!$A$2:$A$10000,$A1090,Observed!$C$2:$C$10000,$C1090)),AVERAGEIFS(Observed!O$2:O$10000,Observed!$A$2:$A$10000,$A1090,Observed!$C$2:$C$10000,$C1090),"")</f>
        <v/>
      </c>
      <c r="P1090" s="24" t="str">
        <f>IF(ISNUMBER(AVERAGEIFS(Observed!P$2:P$10000,Observed!$A$2:$A$10000,$A1090,Observed!$C$2:$C$10000,$C1090)),AVERAGEIFS(Observed!P$2:P$10000,Observed!$A$2:$A$10000,$A1090,Observed!$C$2:$C$10000,$C1090),"")</f>
        <v/>
      </c>
      <c r="Q1090" s="24" t="str">
        <f>IF(ISNUMBER(AVERAGEIFS(Observed!Q$2:Q$10000,Observed!$A$2:$A$10000,$A1090,Observed!$C$2:$C$10000,$C1090)),AVERAGEIFS(Observed!Q$2:Q$10000,Observed!$A$2:$A$10000,$A1090,Observed!$C$2:$C$10000,$C1090),"")</f>
        <v/>
      </c>
      <c r="R1090" s="24" t="str">
        <f>IF(ISNUMBER(AVERAGEIFS(Observed!R$2:R$10000,Observed!$A$2:$A$10000,$A1090,Observed!$C$2:$C$10000,$C1090)),AVERAGEIFS(Observed!R$2:R$10000,Observed!$A$2:$A$10000,$A1090,Observed!$C$2:$C$10000,$C1090),"")</f>
        <v/>
      </c>
      <c r="S1090" s="22" t="str">
        <f>IF(ISNUMBER(AVERAGEIFS(Observed!S$2:S$10000,Observed!$A$2:$A$10000,$A1090,Observed!$C$2:$C$10000,$C1090)),AVERAGEIFS(Observed!S$2:S$10000,Observed!$A$2:$A$10000,$A1090,Observed!$C$2:$C$10000,$C1090),"")</f>
        <v/>
      </c>
      <c r="T1090" s="23" t="str">
        <f>IF(ISNUMBER(AVERAGEIFS(Observed!T$2:T$10000,Observed!$A$2:$A$10000,$A1090,Observed!$C$2:$C$10000,$C1090)),AVERAGEIFS(Observed!T$2:T$10000,Observed!$A$2:$A$10000,$A1090,Observed!$C$2:$C$10000,$C1090),"")</f>
        <v/>
      </c>
      <c r="U1090" s="23" t="str">
        <f>IF(ISNUMBER(AVERAGEIFS(Observed!U$2:U$10000,Observed!$A$2:$A$10000,$A1090,Observed!$C$2:$C$10000,$C1090)),AVERAGEIFS(Observed!U$2:U$10000,Observed!$A$2:$A$10000,$A1090,Observed!$C$2:$C$10000,$C1090),"")</f>
        <v/>
      </c>
      <c r="V1090" s="23" t="str">
        <f>IF(ISNUMBER(AVERAGEIFS(Observed!V$2:V$10000,Observed!$A$2:$A$10000,$A1090,Observed!$C$2:$C$10000,$C1090)),AVERAGEIFS(Observed!V$2:V$10000,Observed!$A$2:$A$10000,$A1090,Observed!$C$2:$C$10000,$C1090),"")</f>
        <v/>
      </c>
      <c r="W1090" s="23" t="str">
        <f>IF(ISNUMBER(AVERAGEIFS(Observed!W$2:W$10000,Observed!$A$2:$A$10000,$A1090,Observed!$C$2:$C$10000,$C1090)),AVERAGEIFS(Observed!W$2:W$10000,Observed!$A$2:$A$10000,$A1090,Observed!$C$2:$C$10000,$C1090),"")</f>
        <v/>
      </c>
      <c r="X1090" s="23" t="str">
        <f>IF(ISNUMBER(AVERAGEIFS(Observed!X$2:X$10000,Observed!$A$2:$A$10000,$A1090,Observed!$C$2:$C$10000,$C1090)),AVERAGEIFS(Observed!X$2:X$10000,Observed!$A$2:$A$10000,$A1090,Observed!$C$2:$C$10000,$C1090),"")</f>
        <v/>
      </c>
      <c r="Y1090" s="23" t="str">
        <f>IF(ISNUMBER(AVERAGEIFS(Observed!Y$2:Y$10000,Observed!$A$2:$A$10000,$A1090,Observed!$C$2:$C$10000,$C1090)),AVERAGEIFS(Observed!Y$2:Y$10000,Observed!$A$2:$A$10000,$A1090,Observed!$C$2:$C$10000,$C1090),"")</f>
        <v/>
      </c>
      <c r="Z1090" s="23" t="str">
        <f>IF(ISNUMBER(AVERAGEIFS(Observed!Z$2:Z$10000,Observed!$A$2:$A$10000,$A1090,Observed!$C$2:$C$10000,$C1090)),AVERAGEIFS(Observed!Z$2:Z$10000,Observed!$A$2:$A$10000,$A1090,Observed!$C$2:$C$10000,$C1090),"")</f>
        <v/>
      </c>
      <c r="AA1090" s="23" t="str">
        <f>IF(ISNUMBER(AVERAGEIFS(Observed!AA$2:AA$10000,Observed!$A$2:$A$10000,$A1090,Observed!$C$2:$C$10000,$C1090)),AVERAGEIFS(Observed!AA$2:AA$10000,Observed!$A$2:$A$10000,$A1090,Observed!$C$2:$C$10000,$C1090),"")</f>
        <v/>
      </c>
      <c r="AB1090" s="23" t="str">
        <f>IF(ISNUMBER(AVERAGEIFS(Observed!AB$2:AB$10000,Observed!$A$2:$A$10000,$A1090,Observed!$C$2:$C$10000,$C1090)),AVERAGEIFS(Observed!AB$2:AB$10000,Observed!$A$2:$A$10000,$A1090,Observed!$C$2:$C$10000,$C1090),"")</f>
        <v/>
      </c>
      <c r="AC1090" s="23" t="str">
        <f>IF(ISNUMBER(AVERAGEIFS(Observed!AC$2:AC$10000,Observed!$A$2:$A$10000,$A1090,Observed!$C$2:$C$10000,$C1090)),AVERAGEIFS(Observed!AC$2:AC$10000,Observed!$A$2:$A$10000,$A1090,Observed!$C$2:$C$10000,$C1090),"")</f>
        <v/>
      </c>
      <c r="AD1090" s="23" t="str">
        <f>IF(ISNUMBER(AVERAGEIFS(Observed!AD$2:AD$10000,Observed!$A$2:$A$10000,$A1090,Observed!$C$2:$C$10000,$C1090)),AVERAGEIFS(Observed!AD$2:AD$10000,Observed!$A$2:$A$10000,$A1090,Observed!$C$2:$C$10000,$C1090),"")</f>
        <v/>
      </c>
      <c r="AE1090" s="24" t="str">
        <f>IF(ISNUMBER(AVERAGEIFS(Observed!AE$2:AE$10000,Observed!$A$2:$A$10000,$A1090,Observed!$C$2:$C$10000,$C1090)),AVERAGEIFS(Observed!AE$2:AE$10000,Observed!$A$2:$A$10000,$A1090,Observed!$C$2:$C$10000,$C1090),"")</f>
        <v/>
      </c>
      <c r="AF1090" s="24" t="str">
        <f>IF(ISNUMBER(AVERAGEIFS(Observed!AF$2:AF$10000,Observed!$A$2:$A$10000,$A1090,Observed!$C$2:$C$10000,$C1090)),AVERAGEIFS(Observed!AF$2:AF$10000,Observed!$A$2:$A$10000,$A1090,Observed!$C$2:$C$10000,$C1090),"")</f>
        <v/>
      </c>
      <c r="AG1090" s="23" t="str">
        <f>IF(ISNUMBER(AVERAGEIFS(Observed!AG$2:AG$10000,Observed!$A$2:$A$10000,$A1090,Observed!$C$2:$C$10000,$C1090)),AVERAGEIFS(Observed!AG$2:AG$10000,Observed!$A$2:$A$10000,$A1090,Observed!$C$2:$C$10000,$C1090),"")</f>
        <v/>
      </c>
      <c r="AH1090" s="23" t="str">
        <f>IF(ISNUMBER(AVERAGEIFS(Observed!AH$2:AH$10000,Observed!$A$2:$A$10000,$A1090,Observed!$C$2:$C$10000,$C1090)),AVERAGEIFS(Observed!AH$2:AH$10000,Observed!$A$2:$A$10000,$A1090,Observed!$C$2:$C$10000,$C1090),"")</f>
        <v/>
      </c>
      <c r="AI1090" s="22" t="str">
        <f>IF(ISNUMBER(AVERAGEIFS(Observed!AI$2:AI$10000,Observed!$A$2:$A$10000,$A1090,Observed!$C$2:$C$10000,$C1090)),AVERAGEIFS(Observed!AI$2:AI$10000,Observed!$A$2:$A$10000,$A1090,Observed!$C$2:$C$10000,$C1090),"")</f>
        <v/>
      </c>
      <c r="AJ1090" s="23">
        <f>IF(ISNUMBER(AVERAGEIFS(Observed!AJ$2:AJ$10000,Observed!$A$2:$A$10000,$A1090,Observed!$C$2:$C$10000,$C1090)),AVERAGEIFS(Observed!AJ$2:AJ$10000,Observed!$A$2:$A$10000,$A1090,Observed!$C$2:$C$10000,$C1090),"")</f>
        <v>7.2799999999999994</v>
      </c>
      <c r="AK1090" s="23" t="str">
        <f>IF(ISNUMBER(AVERAGEIFS(Observed!AK$2:AK$10000,Observed!$A$2:$A$10000,$A1090,Observed!$C$2:$C$10000,$C1090)),AVERAGEIFS(Observed!AK$2:AK$10000,Observed!$A$2:$A$10000,$A1090,Observed!$C$2:$C$10000,$C1090),"")</f>
        <v/>
      </c>
      <c r="AL1090" s="23" t="str">
        <f>IF(ISNUMBER(AVERAGEIFS(Observed!AL$2:AL$10000,Observed!$A$2:$A$10000,$A1090,Observed!$C$2:$C$10000,$C1090)),AVERAGEIFS(Observed!AL$2:AL$10000,Observed!$A$2:$A$10000,$A1090,Observed!$C$2:$C$10000,$C1090),"")</f>
        <v/>
      </c>
      <c r="AM1090" s="23" t="str">
        <f>IF(ISNUMBER(AVERAGEIFS(Observed!AM$2:AM$10000,Observed!$A$2:$A$10000,$A1090,Observed!$C$2:$C$10000,$C1090)),AVERAGEIFS(Observed!AM$2:AM$10000,Observed!$A$2:$A$10000,$A1090,Observed!$C$2:$C$10000,$C1090),"")</f>
        <v/>
      </c>
      <c r="AN1090" s="23" t="str">
        <f>IF(ISNUMBER(AVERAGEIFS(Observed!AN$2:AN$10000,Observed!$A$2:$A$10000,$A1090,Observed!$C$2:$C$10000,$C1090)),AVERAGEIFS(Observed!AN$2:AN$10000,Observed!$A$2:$A$10000,$A1090,Observed!$C$2:$C$10000,$C1090),"")</f>
        <v/>
      </c>
      <c r="AO1090" s="2">
        <f>COUNTIFS(Observed!$A$2:$A$10000,$A1090,Observed!$C$2:$C$10000,$C1090)</f>
        <v>5</v>
      </c>
      <c r="AP1090" s="2">
        <f t="shared" si="20"/>
        <v>1</v>
      </c>
    </row>
    <row r="1091" spans="1:42" x14ac:dyDescent="0.25">
      <c r="A1091" t="s">
        <v>97</v>
      </c>
      <c r="B1091" t="s">
        <v>30</v>
      </c>
      <c r="C1091" s="20">
        <v>40994</v>
      </c>
      <c r="D1091">
        <v>1</v>
      </c>
      <c r="F1091" t="s">
        <v>111</v>
      </c>
      <c r="G1091" s="25" t="s">
        <v>76</v>
      </c>
      <c r="J1091" s="2"/>
      <c r="K1091" s="22" t="str">
        <f>IF(ISNUMBER(AVERAGEIFS(Observed!K$2:K$10000,Observed!$A$2:$A$10000,$A1091,Observed!$C$2:$C$10000,$C1091)),AVERAGEIFS(Observed!K$2:K$10000,Observed!$A$2:$A$10000,$A1091,Observed!$C$2:$C$10000,$C1091),"")</f>
        <v/>
      </c>
      <c r="L1091" s="23" t="str">
        <f>IF(ISNUMBER(AVERAGEIFS(Observed!L$2:L$10000,Observed!$A$2:$A$10000,$A1091,Observed!$C$2:$C$10000,$C1091)),AVERAGEIFS(Observed!L$2:L$10000,Observed!$A$2:$A$10000,$A1091,Observed!$C$2:$C$10000,$C1091),"")</f>
        <v/>
      </c>
      <c r="M1091" s="23" t="str">
        <f>IF(ISNUMBER(AVERAGEIFS(Observed!M$2:M$10000,Observed!$A$2:$A$10000,$A1091,Observed!$C$2:$C$10000,$C1091)),AVERAGEIFS(Observed!M$2:M$10000,Observed!$A$2:$A$10000,$A1091,Observed!$C$2:$C$10000,$C1091),"")</f>
        <v/>
      </c>
      <c r="N1091" s="23" t="str">
        <f>IF(ISNUMBER(AVERAGEIFS(Observed!N$2:N$10000,Observed!$A$2:$A$10000,$A1091,Observed!$C$2:$C$10000,$C1091)),AVERAGEIFS(Observed!N$2:N$10000,Observed!$A$2:$A$10000,$A1091,Observed!$C$2:$C$10000,$C1091),"")</f>
        <v/>
      </c>
      <c r="O1091" s="23" t="str">
        <f>IF(ISNUMBER(AVERAGEIFS(Observed!O$2:O$10000,Observed!$A$2:$A$10000,$A1091,Observed!$C$2:$C$10000,$C1091)),AVERAGEIFS(Observed!O$2:O$10000,Observed!$A$2:$A$10000,$A1091,Observed!$C$2:$C$10000,$C1091),"")</f>
        <v/>
      </c>
      <c r="P1091" s="24" t="str">
        <f>IF(ISNUMBER(AVERAGEIFS(Observed!P$2:P$10000,Observed!$A$2:$A$10000,$A1091,Observed!$C$2:$C$10000,$C1091)),AVERAGEIFS(Observed!P$2:P$10000,Observed!$A$2:$A$10000,$A1091,Observed!$C$2:$C$10000,$C1091),"")</f>
        <v/>
      </c>
      <c r="Q1091" s="24" t="str">
        <f>IF(ISNUMBER(AVERAGEIFS(Observed!Q$2:Q$10000,Observed!$A$2:$A$10000,$A1091,Observed!$C$2:$C$10000,$C1091)),AVERAGEIFS(Observed!Q$2:Q$10000,Observed!$A$2:$A$10000,$A1091,Observed!$C$2:$C$10000,$C1091),"")</f>
        <v/>
      </c>
      <c r="R1091" s="24" t="str">
        <f>IF(ISNUMBER(AVERAGEIFS(Observed!R$2:R$10000,Observed!$A$2:$A$10000,$A1091,Observed!$C$2:$C$10000,$C1091)),AVERAGEIFS(Observed!R$2:R$10000,Observed!$A$2:$A$10000,$A1091,Observed!$C$2:$C$10000,$C1091),"")</f>
        <v/>
      </c>
      <c r="S1091" s="22" t="str">
        <f>IF(ISNUMBER(AVERAGEIFS(Observed!S$2:S$10000,Observed!$A$2:$A$10000,$A1091,Observed!$C$2:$C$10000,$C1091)),AVERAGEIFS(Observed!S$2:S$10000,Observed!$A$2:$A$10000,$A1091,Observed!$C$2:$C$10000,$C1091),"")</f>
        <v/>
      </c>
      <c r="T1091" s="23" t="str">
        <f>IF(ISNUMBER(AVERAGEIFS(Observed!T$2:T$10000,Observed!$A$2:$A$10000,$A1091,Observed!$C$2:$C$10000,$C1091)),AVERAGEIFS(Observed!T$2:T$10000,Observed!$A$2:$A$10000,$A1091,Observed!$C$2:$C$10000,$C1091),"")</f>
        <v/>
      </c>
      <c r="U1091" s="23" t="str">
        <f>IF(ISNUMBER(AVERAGEIFS(Observed!U$2:U$10000,Observed!$A$2:$A$10000,$A1091,Observed!$C$2:$C$10000,$C1091)),AVERAGEIFS(Observed!U$2:U$10000,Observed!$A$2:$A$10000,$A1091,Observed!$C$2:$C$10000,$C1091),"")</f>
        <v/>
      </c>
      <c r="V1091" s="23" t="str">
        <f>IF(ISNUMBER(AVERAGEIFS(Observed!V$2:V$10000,Observed!$A$2:$A$10000,$A1091,Observed!$C$2:$C$10000,$C1091)),AVERAGEIFS(Observed!V$2:V$10000,Observed!$A$2:$A$10000,$A1091,Observed!$C$2:$C$10000,$C1091),"")</f>
        <v/>
      </c>
      <c r="W1091" s="23" t="str">
        <f>IF(ISNUMBER(AVERAGEIFS(Observed!W$2:W$10000,Observed!$A$2:$A$10000,$A1091,Observed!$C$2:$C$10000,$C1091)),AVERAGEIFS(Observed!W$2:W$10000,Observed!$A$2:$A$10000,$A1091,Observed!$C$2:$C$10000,$C1091),"")</f>
        <v/>
      </c>
      <c r="X1091" s="23" t="str">
        <f>IF(ISNUMBER(AVERAGEIFS(Observed!X$2:X$10000,Observed!$A$2:$A$10000,$A1091,Observed!$C$2:$C$10000,$C1091)),AVERAGEIFS(Observed!X$2:X$10000,Observed!$A$2:$A$10000,$A1091,Observed!$C$2:$C$10000,$C1091),"")</f>
        <v/>
      </c>
      <c r="Y1091" s="23" t="str">
        <f>IF(ISNUMBER(AVERAGEIFS(Observed!Y$2:Y$10000,Observed!$A$2:$A$10000,$A1091,Observed!$C$2:$C$10000,$C1091)),AVERAGEIFS(Observed!Y$2:Y$10000,Observed!$A$2:$A$10000,$A1091,Observed!$C$2:$C$10000,$C1091),"")</f>
        <v/>
      </c>
      <c r="Z1091" s="23" t="str">
        <f>IF(ISNUMBER(AVERAGEIFS(Observed!Z$2:Z$10000,Observed!$A$2:$A$10000,$A1091,Observed!$C$2:$C$10000,$C1091)),AVERAGEIFS(Observed!Z$2:Z$10000,Observed!$A$2:$A$10000,$A1091,Observed!$C$2:$C$10000,$C1091),"")</f>
        <v/>
      </c>
      <c r="AA1091" s="23" t="str">
        <f>IF(ISNUMBER(AVERAGEIFS(Observed!AA$2:AA$10000,Observed!$A$2:$A$10000,$A1091,Observed!$C$2:$C$10000,$C1091)),AVERAGEIFS(Observed!AA$2:AA$10000,Observed!$A$2:$A$10000,$A1091,Observed!$C$2:$C$10000,$C1091),"")</f>
        <v/>
      </c>
      <c r="AB1091" s="23" t="str">
        <f>IF(ISNUMBER(AVERAGEIFS(Observed!AB$2:AB$10000,Observed!$A$2:$A$10000,$A1091,Observed!$C$2:$C$10000,$C1091)),AVERAGEIFS(Observed!AB$2:AB$10000,Observed!$A$2:$A$10000,$A1091,Observed!$C$2:$C$10000,$C1091),"")</f>
        <v/>
      </c>
      <c r="AC1091" s="23" t="str">
        <f>IF(ISNUMBER(AVERAGEIFS(Observed!AC$2:AC$10000,Observed!$A$2:$A$10000,$A1091,Observed!$C$2:$C$10000,$C1091)),AVERAGEIFS(Observed!AC$2:AC$10000,Observed!$A$2:$A$10000,$A1091,Observed!$C$2:$C$10000,$C1091),"")</f>
        <v/>
      </c>
      <c r="AD1091" s="23" t="str">
        <f>IF(ISNUMBER(AVERAGEIFS(Observed!AD$2:AD$10000,Observed!$A$2:$A$10000,$A1091,Observed!$C$2:$C$10000,$C1091)),AVERAGEIFS(Observed!AD$2:AD$10000,Observed!$A$2:$A$10000,$A1091,Observed!$C$2:$C$10000,$C1091),"")</f>
        <v/>
      </c>
      <c r="AE1091" s="24" t="str">
        <f>IF(ISNUMBER(AVERAGEIFS(Observed!AE$2:AE$10000,Observed!$A$2:$A$10000,$A1091,Observed!$C$2:$C$10000,$C1091)),AVERAGEIFS(Observed!AE$2:AE$10000,Observed!$A$2:$A$10000,$A1091,Observed!$C$2:$C$10000,$C1091),"")</f>
        <v/>
      </c>
      <c r="AF1091" s="24" t="str">
        <f>IF(ISNUMBER(AVERAGEIFS(Observed!AF$2:AF$10000,Observed!$A$2:$A$10000,$A1091,Observed!$C$2:$C$10000,$C1091)),AVERAGEIFS(Observed!AF$2:AF$10000,Observed!$A$2:$A$10000,$A1091,Observed!$C$2:$C$10000,$C1091),"")</f>
        <v/>
      </c>
      <c r="AG1091" s="23" t="str">
        <f>IF(ISNUMBER(AVERAGEIFS(Observed!AG$2:AG$10000,Observed!$A$2:$A$10000,$A1091,Observed!$C$2:$C$10000,$C1091)),AVERAGEIFS(Observed!AG$2:AG$10000,Observed!$A$2:$A$10000,$A1091,Observed!$C$2:$C$10000,$C1091),"")</f>
        <v/>
      </c>
      <c r="AH1091" s="23" t="str">
        <f>IF(ISNUMBER(AVERAGEIFS(Observed!AH$2:AH$10000,Observed!$A$2:$A$10000,$A1091,Observed!$C$2:$C$10000,$C1091)),AVERAGEIFS(Observed!AH$2:AH$10000,Observed!$A$2:$A$10000,$A1091,Observed!$C$2:$C$10000,$C1091),"")</f>
        <v/>
      </c>
      <c r="AI1091" s="22" t="str">
        <f>IF(ISNUMBER(AVERAGEIFS(Observed!AI$2:AI$10000,Observed!$A$2:$A$10000,$A1091,Observed!$C$2:$C$10000,$C1091)),AVERAGEIFS(Observed!AI$2:AI$10000,Observed!$A$2:$A$10000,$A1091,Observed!$C$2:$C$10000,$C1091),"")</f>
        <v/>
      </c>
      <c r="AJ1091" s="23">
        <f>IF(ISNUMBER(AVERAGEIFS(Observed!AJ$2:AJ$10000,Observed!$A$2:$A$10000,$A1091,Observed!$C$2:$C$10000,$C1091)),AVERAGEIFS(Observed!AJ$2:AJ$10000,Observed!$A$2:$A$10000,$A1091,Observed!$C$2:$C$10000,$C1091),"")</f>
        <v>13.36</v>
      </c>
      <c r="AK1091" s="23" t="str">
        <f>IF(ISNUMBER(AVERAGEIFS(Observed!AK$2:AK$10000,Observed!$A$2:$A$10000,$A1091,Observed!$C$2:$C$10000,$C1091)),AVERAGEIFS(Observed!AK$2:AK$10000,Observed!$A$2:$A$10000,$A1091,Observed!$C$2:$C$10000,$C1091),"")</f>
        <v/>
      </c>
      <c r="AL1091" s="23" t="str">
        <f>IF(ISNUMBER(AVERAGEIFS(Observed!AL$2:AL$10000,Observed!$A$2:$A$10000,$A1091,Observed!$C$2:$C$10000,$C1091)),AVERAGEIFS(Observed!AL$2:AL$10000,Observed!$A$2:$A$10000,$A1091,Observed!$C$2:$C$10000,$C1091),"")</f>
        <v/>
      </c>
      <c r="AM1091" s="23" t="str">
        <f>IF(ISNUMBER(AVERAGEIFS(Observed!AM$2:AM$10000,Observed!$A$2:$A$10000,$A1091,Observed!$C$2:$C$10000,$C1091)),AVERAGEIFS(Observed!AM$2:AM$10000,Observed!$A$2:$A$10000,$A1091,Observed!$C$2:$C$10000,$C1091),"")</f>
        <v/>
      </c>
      <c r="AN1091" s="23" t="str">
        <f>IF(ISNUMBER(AVERAGEIFS(Observed!AN$2:AN$10000,Observed!$A$2:$A$10000,$A1091,Observed!$C$2:$C$10000,$C1091)),AVERAGEIFS(Observed!AN$2:AN$10000,Observed!$A$2:$A$10000,$A1091,Observed!$C$2:$C$10000,$C1091),"")</f>
        <v/>
      </c>
      <c r="AO1091" s="2">
        <f>COUNTIFS(Observed!$A$2:$A$10000,$A1091,Observed!$C$2:$C$10000,$C1091)</f>
        <v>5</v>
      </c>
      <c r="AP1091" s="2">
        <f t="shared" si="20"/>
        <v>1</v>
      </c>
    </row>
    <row r="1092" spans="1:42" x14ac:dyDescent="0.25">
      <c r="A1092" t="s">
        <v>97</v>
      </c>
      <c r="B1092" t="s">
        <v>30</v>
      </c>
      <c r="C1092" s="20">
        <v>41001</v>
      </c>
      <c r="D1092">
        <v>1</v>
      </c>
      <c r="F1092" t="s">
        <v>111</v>
      </c>
      <c r="G1092" s="25" t="s">
        <v>76</v>
      </c>
      <c r="J1092" s="2"/>
      <c r="K1092" s="22" t="str">
        <f>IF(ISNUMBER(AVERAGEIFS(Observed!K$2:K$10000,Observed!$A$2:$A$10000,$A1092,Observed!$C$2:$C$10000,$C1092)),AVERAGEIFS(Observed!K$2:K$10000,Observed!$A$2:$A$10000,$A1092,Observed!$C$2:$C$10000,$C1092),"")</f>
        <v/>
      </c>
      <c r="L1092" s="23" t="str">
        <f>IF(ISNUMBER(AVERAGEIFS(Observed!L$2:L$10000,Observed!$A$2:$A$10000,$A1092,Observed!$C$2:$C$10000,$C1092)),AVERAGEIFS(Observed!L$2:L$10000,Observed!$A$2:$A$10000,$A1092,Observed!$C$2:$C$10000,$C1092),"")</f>
        <v/>
      </c>
      <c r="M1092" s="23" t="str">
        <f>IF(ISNUMBER(AVERAGEIFS(Observed!M$2:M$10000,Observed!$A$2:$A$10000,$A1092,Observed!$C$2:$C$10000,$C1092)),AVERAGEIFS(Observed!M$2:M$10000,Observed!$A$2:$A$10000,$A1092,Observed!$C$2:$C$10000,$C1092),"")</f>
        <v/>
      </c>
      <c r="N1092" s="23" t="str">
        <f>IF(ISNUMBER(AVERAGEIFS(Observed!N$2:N$10000,Observed!$A$2:$A$10000,$A1092,Observed!$C$2:$C$10000,$C1092)),AVERAGEIFS(Observed!N$2:N$10000,Observed!$A$2:$A$10000,$A1092,Observed!$C$2:$C$10000,$C1092),"")</f>
        <v/>
      </c>
      <c r="O1092" s="23" t="str">
        <f>IF(ISNUMBER(AVERAGEIFS(Observed!O$2:O$10000,Observed!$A$2:$A$10000,$A1092,Observed!$C$2:$C$10000,$C1092)),AVERAGEIFS(Observed!O$2:O$10000,Observed!$A$2:$A$10000,$A1092,Observed!$C$2:$C$10000,$C1092),"")</f>
        <v/>
      </c>
      <c r="P1092" s="24" t="str">
        <f>IF(ISNUMBER(AVERAGEIFS(Observed!P$2:P$10000,Observed!$A$2:$A$10000,$A1092,Observed!$C$2:$C$10000,$C1092)),AVERAGEIFS(Observed!P$2:P$10000,Observed!$A$2:$A$10000,$A1092,Observed!$C$2:$C$10000,$C1092),"")</f>
        <v/>
      </c>
      <c r="Q1092" s="24" t="str">
        <f>IF(ISNUMBER(AVERAGEIFS(Observed!Q$2:Q$10000,Observed!$A$2:$A$10000,$A1092,Observed!$C$2:$C$10000,$C1092)),AVERAGEIFS(Observed!Q$2:Q$10000,Observed!$A$2:$A$10000,$A1092,Observed!$C$2:$C$10000,$C1092),"")</f>
        <v/>
      </c>
      <c r="R1092" s="24" t="str">
        <f>IF(ISNUMBER(AVERAGEIFS(Observed!R$2:R$10000,Observed!$A$2:$A$10000,$A1092,Observed!$C$2:$C$10000,$C1092)),AVERAGEIFS(Observed!R$2:R$10000,Observed!$A$2:$A$10000,$A1092,Observed!$C$2:$C$10000,$C1092),"")</f>
        <v/>
      </c>
      <c r="S1092" s="22" t="str">
        <f>IF(ISNUMBER(AVERAGEIFS(Observed!S$2:S$10000,Observed!$A$2:$A$10000,$A1092,Observed!$C$2:$C$10000,$C1092)),AVERAGEIFS(Observed!S$2:S$10000,Observed!$A$2:$A$10000,$A1092,Observed!$C$2:$C$10000,$C1092),"")</f>
        <v/>
      </c>
      <c r="T1092" s="23" t="str">
        <f>IF(ISNUMBER(AVERAGEIFS(Observed!T$2:T$10000,Observed!$A$2:$A$10000,$A1092,Observed!$C$2:$C$10000,$C1092)),AVERAGEIFS(Observed!T$2:T$10000,Observed!$A$2:$A$10000,$A1092,Observed!$C$2:$C$10000,$C1092),"")</f>
        <v/>
      </c>
      <c r="U1092" s="23" t="str">
        <f>IF(ISNUMBER(AVERAGEIFS(Observed!U$2:U$10000,Observed!$A$2:$A$10000,$A1092,Observed!$C$2:$C$10000,$C1092)),AVERAGEIFS(Observed!U$2:U$10000,Observed!$A$2:$A$10000,$A1092,Observed!$C$2:$C$10000,$C1092),"")</f>
        <v/>
      </c>
      <c r="V1092" s="23" t="str">
        <f>IF(ISNUMBER(AVERAGEIFS(Observed!V$2:V$10000,Observed!$A$2:$A$10000,$A1092,Observed!$C$2:$C$10000,$C1092)),AVERAGEIFS(Observed!V$2:V$10000,Observed!$A$2:$A$10000,$A1092,Observed!$C$2:$C$10000,$C1092),"")</f>
        <v/>
      </c>
      <c r="W1092" s="23" t="str">
        <f>IF(ISNUMBER(AVERAGEIFS(Observed!W$2:W$10000,Observed!$A$2:$A$10000,$A1092,Observed!$C$2:$C$10000,$C1092)),AVERAGEIFS(Observed!W$2:W$10000,Observed!$A$2:$A$10000,$A1092,Observed!$C$2:$C$10000,$C1092),"")</f>
        <v/>
      </c>
      <c r="X1092" s="23" t="str">
        <f>IF(ISNUMBER(AVERAGEIFS(Observed!X$2:X$10000,Observed!$A$2:$A$10000,$A1092,Observed!$C$2:$C$10000,$C1092)),AVERAGEIFS(Observed!X$2:X$10000,Observed!$A$2:$A$10000,$A1092,Observed!$C$2:$C$10000,$C1092),"")</f>
        <v/>
      </c>
      <c r="Y1092" s="23" t="str">
        <f>IF(ISNUMBER(AVERAGEIFS(Observed!Y$2:Y$10000,Observed!$A$2:$A$10000,$A1092,Observed!$C$2:$C$10000,$C1092)),AVERAGEIFS(Observed!Y$2:Y$10000,Observed!$A$2:$A$10000,$A1092,Observed!$C$2:$C$10000,$C1092),"")</f>
        <v/>
      </c>
      <c r="Z1092" s="23" t="str">
        <f>IF(ISNUMBER(AVERAGEIFS(Observed!Z$2:Z$10000,Observed!$A$2:$A$10000,$A1092,Observed!$C$2:$C$10000,$C1092)),AVERAGEIFS(Observed!Z$2:Z$10000,Observed!$A$2:$A$10000,$A1092,Observed!$C$2:$C$10000,$C1092),"")</f>
        <v/>
      </c>
      <c r="AA1092" s="23" t="str">
        <f>IF(ISNUMBER(AVERAGEIFS(Observed!AA$2:AA$10000,Observed!$A$2:$A$10000,$A1092,Observed!$C$2:$C$10000,$C1092)),AVERAGEIFS(Observed!AA$2:AA$10000,Observed!$A$2:$A$10000,$A1092,Observed!$C$2:$C$10000,$C1092),"")</f>
        <v/>
      </c>
      <c r="AB1092" s="23" t="str">
        <f>IF(ISNUMBER(AVERAGEIFS(Observed!AB$2:AB$10000,Observed!$A$2:$A$10000,$A1092,Observed!$C$2:$C$10000,$C1092)),AVERAGEIFS(Observed!AB$2:AB$10000,Observed!$A$2:$A$10000,$A1092,Observed!$C$2:$C$10000,$C1092),"")</f>
        <v/>
      </c>
      <c r="AC1092" s="23" t="str">
        <f>IF(ISNUMBER(AVERAGEIFS(Observed!AC$2:AC$10000,Observed!$A$2:$A$10000,$A1092,Observed!$C$2:$C$10000,$C1092)),AVERAGEIFS(Observed!AC$2:AC$10000,Observed!$A$2:$A$10000,$A1092,Observed!$C$2:$C$10000,$C1092),"")</f>
        <v/>
      </c>
      <c r="AD1092" s="23" t="str">
        <f>IF(ISNUMBER(AVERAGEIFS(Observed!AD$2:AD$10000,Observed!$A$2:$A$10000,$A1092,Observed!$C$2:$C$10000,$C1092)),AVERAGEIFS(Observed!AD$2:AD$10000,Observed!$A$2:$A$10000,$A1092,Observed!$C$2:$C$10000,$C1092),"")</f>
        <v/>
      </c>
      <c r="AE1092" s="24" t="str">
        <f>IF(ISNUMBER(AVERAGEIFS(Observed!AE$2:AE$10000,Observed!$A$2:$A$10000,$A1092,Observed!$C$2:$C$10000,$C1092)),AVERAGEIFS(Observed!AE$2:AE$10000,Observed!$A$2:$A$10000,$A1092,Observed!$C$2:$C$10000,$C1092),"")</f>
        <v/>
      </c>
      <c r="AF1092" s="24" t="str">
        <f>IF(ISNUMBER(AVERAGEIFS(Observed!AF$2:AF$10000,Observed!$A$2:$A$10000,$A1092,Observed!$C$2:$C$10000,$C1092)),AVERAGEIFS(Observed!AF$2:AF$10000,Observed!$A$2:$A$10000,$A1092,Observed!$C$2:$C$10000,$C1092),"")</f>
        <v/>
      </c>
      <c r="AG1092" s="23" t="str">
        <f>IF(ISNUMBER(AVERAGEIFS(Observed!AG$2:AG$10000,Observed!$A$2:$A$10000,$A1092,Observed!$C$2:$C$10000,$C1092)),AVERAGEIFS(Observed!AG$2:AG$10000,Observed!$A$2:$A$10000,$A1092,Observed!$C$2:$C$10000,$C1092),"")</f>
        <v/>
      </c>
      <c r="AH1092" s="23" t="str">
        <f>IF(ISNUMBER(AVERAGEIFS(Observed!AH$2:AH$10000,Observed!$A$2:$A$10000,$A1092,Observed!$C$2:$C$10000,$C1092)),AVERAGEIFS(Observed!AH$2:AH$10000,Observed!$A$2:$A$10000,$A1092,Observed!$C$2:$C$10000,$C1092),"")</f>
        <v/>
      </c>
      <c r="AI1092" s="22" t="str">
        <f>IF(ISNUMBER(AVERAGEIFS(Observed!AI$2:AI$10000,Observed!$A$2:$A$10000,$A1092,Observed!$C$2:$C$10000,$C1092)),AVERAGEIFS(Observed!AI$2:AI$10000,Observed!$A$2:$A$10000,$A1092,Observed!$C$2:$C$10000,$C1092),"")</f>
        <v/>
      </c>
      <c r="AJ1092" s="23">
        <f>IF(ISNUMBER(AVERAGEIFS(Observed!AJ$2:AJ$10000,Observed!$A$2:$A$10000,$A1092,Observed!$C$2:$C$10000,$C1092)),AVERAGEIFS(Observed!AJ$2:AJ$10000,Observed!$A$2:$A$10000,$A1092,Observed!$C$2:$C$10000,$C1092),"")</f>
        <v>14.1</v>
      </c>
      <c r="AK1092" s="23" t="str">
        <f>IF(ISNUMBER(AVERAGEIFS(Observed!AK$2:AK$10000,Observed!$A$2:$A$10000,$A1092,Observed!$C$2:$C$10000,$C1092)),AVERAGEIFS(Observed!AK$2:AK$10000,Observed!$A$2:$A$10000,$A1092,Observed!$C$2:$C$10000,$C1092),"")</f>
        <v/>
      </c>
      <c r="AL1092" s="23" t="str">
        <f>IF(ISNUMBER(AVERAGEIFS(Observed!AL$2:AL$10000,Observed!$A$2:$A$10000,$A1092,Observed!$C$2:$C$10000,$C1092)),AVERAGEIFS(Observed!AL$2:AL$10000,Observed!$A$2:$A$10000,$A1092,Observed!$C$2:$C$10000,$C1092),"")</f>
        <v/>
      </c>
      <c r="AM1092" s="23" t="str">
        <f>IF(ISNUMBER(AVERAGEIFS(Observed!AM$2:AM$10000,Observed!$A$2:$A$10000,$A1092,Observed!$C$2:$C$10000,$C1092)),AVERAGEIFS(Observed!AM$2:AM$10000,Observed!$A$2:$A$10000,$A1092,Observed!$C$2:$C$10000,$C1092),"")</f>
        <v/>
      </c>
      <c r="AN1092" s="23" t="str">
        <f>IF(ISNUMBER(AVERAGEIFS(Observed!AN$2:AN$10000,Observed!$A$2:$A$10000,$A1092,Observed!$C$2:$C$10000,$C1092)),AVERAGEIFS(Observed!AN$2:AN$10000,Observed!$A$2:$A$10000,$A1092,Observed!$C$2:$C$10000,$C1092),"")</f>
        <v/>
      </c>
      <c r="AO1092" s="2">
        <f>COUNTIFS(Observed!$A$2:$A$10000,$A1092,Observed!$C$2:$C$10000,$C1092)</f>
        <v>5</v>
      </c>
      <c r="AP1092" s="2">
        <f t="shared" si="20"/>
        <v>1</v>
      </c>
    </row>
    <row r="1093" spans="1:42" x14ac:dyDescent="0.25">
      <c r="A1093" t="s">
        <v>97</v>
      </c>
      <c r="B1093" t="s">
        <v>30</v>
      </c>
      <c r="C1093" s="20">
        <v>41009</v>
      </c>
      <c r="D1093">
        <v>1</v>
      </c>
      <c r="F1093" t="s">
        <v>111</v>
      </c>
      <c r="G1093" s="25" t="s">
        <v>76</v>
      </c>
      <c r="J1093" s="2"/>
      <c r="K1093" s="22" t="str">
        <f>IF(ISNUMBER(AVERAGEIFS(Observed!K$2:K$10000,Observed!$A$2:$A$10000,$A1093,Observed!$C$2:$C$10000,$C1093)),AVERAGEIFS(Observed!K$2:K$10000,Observed!$A$2:$A$10000,$A1093,Observed!$C$2:$C$10000,$C1093),"")</f>
        <v/>
      </c>
      <c r="L1093" s="23" t="str">
        <f>IF(ISNUMBER(AVERAGEIFS(Observed!L$2:L$10000,Observed!$A$2:$A$10000,$A1093,Observed!$C$2:$C$10000,$C1093)),AVERAGEIFS(Observed!L$2:L$10000,Observed!$A$2:$A$10000,$A1093,Observed!$C$2:$C$10000,$C1093),"")</f>
        <v/>
      </c>
      <c r="M1093" s="23" t="str">
        <f>IF(ISNUMBER(AVERAGEIFS(Observed!M$2:M$10000,Observed!$A$2:$A$10000,$A1093,Observed!$C$2:$C$10000,$C1093)),AVERAGEIFS(Observed!M$2:M$10000,Observed!$A$2:$A$10000,$A1093,Observed!$C$2:$C$10000,$C1093),"")</f>
        <v/>
      </c>
      <c r="N1093" s="23" t="str">
        <f>IF(ISNUMBER(AVERAGEIFS(Observed!N$2:N$10000,Observed!$A$2:$A$10000,$A1093,Observed!$C$2:$C$10000,$C1093)),AVERAGEIFS(Observed!N$2:N$10000,Observed!$A$2:$A$10000,$A1093,Observed!$C$2:$C$10000,$C1093),"")</f>
        <v/>
      </c>
      <c r="O1093" s="23" t="str">
        <f>IF(ISNUMBER(AVERAGEIFS(Observed!O$2:O$10000,Observed!$A$2:$A$10000,$A1093,Observed!$C$2:$C$10000,$C1093)),AVERAGEIFS(Observed!O$2:O$10000,Observed!$A$2:$A$10000,$A1093,Observed!$C$2:$C$10000,$C1093),"")</f>
        <v/>
      </c>
      <c r="P1093" s="24" t="str">
        <f>IF(ISNUMBER(AVERAGEIFS(Observed!P$2:P$10000,Observed!$A$2:$A$10000,$A1093,Observed!$C$2:$C$10000,$C1093)),AVERAGEIFS(Observed!P$2:P$10000,Observed!$A$2:$A$10000,$A1093,Observed!$C$2:$C$10000,$C1093),"")</f>
        <v/>
      </c>
      <c r="Q1093" s="24" t="str">
        <f>IF(ISNUMBER(AVERAGEIFS(Observed!Q$2:Q$10000,Observed!$A$2:$A$10000,$A1093,Observed!$C$2:$C$10000,$C1093)),AVERAGEIFS(Observed!Q$2:Q$10000,Observed!$A$2:$A$10000,$A1093,Observed!$C$2:$C$10000,$C1093),"")</f>
        <v/>
      </c>
      <c r="R1093" s="24" t="str">
        <f>IF(ISNUMBER(AVERAGEIFS(Observed!R$2:R$10000,Observed!$A$2:$A$10000,$A1093,Observed!$C$2:$C$10000,$C1093)),AVERAGEIFS(Observed!R$2:R$10000,Observed!$A$2:$A$10000,$A1093,Observed!$C$2:$C$10000,$C1093),"")</f>
        <v/>
      </c>
      <c r="S1093" s="22" t="str">
        <f>IF(ISNUMBER(AVERAGEIFS(Observed!S$2:S$10000,Observed!$A$2:$A$10000,$A1093,Observed!$C$2:$C$10000,$C1093)),AVERAGEIFS(Observed!S$2:S$10000,Observed!$A$2:$A$10000,$A1093,Observed!$C$2:$C$10000,$C1093),"")</f>
        <v/>
      </c>
      <c r="T1093" s="23" t="str">
        <f>IF(ISNUMBER(AVERAGEIFS(Observed!T$2:T$10000,Observed!$A$2:$A$10000,$A1093,Observed!$C$2:$C$10000,$C1093)),AVERAGEIFS(Observed!T$2:T$10000,Observed!$A$2:$A$10000,$A1093,Observed!$C$2:$C$10000,$C1093),"")</f>
        <v/>
      </c>
      <c r="U1093" s="23" t="str">
        <f>IF(ISNUMBER(AVERAGEIFS(Observed!U$2:U$10000,Observed!$A$2:$A$10000,$A1093,Observed!$C$2:$C$10000,$C1093)),AVERAGEIFS(Observed!U$2:U$10000,Observed!$A$2:$A$10000,$A1093,Observed!$C$2:$C$10000,$C1093),"")</f>
        <v/>
      </c>
      <c r="V1093" s="23" t="str">
        <f>IF(ISNUMBER(AVERAGEIFS(Observed!V$2:V$10000,Observed!$A$2:$A$10000,$A1093,Observed!$C$2:$C$10000,$C1093)),AVERAGEIFS(Observed!V$2:V$10000,Observed!$A$2:$A$10000,$A1093,Observed!$C$2:$C$10000,$C1093),"")</f>
        <v/>
      </c>
      <c r="W1093" s="23" t="str">
        <f>IF(ISNUMBER(AVERAGEIFS(Observed!W$2:W$10000,Observed!$A$2:$A$10000,$A1093,Observed!$C$2:$C$10000,$C1093)),AVERAGEIFS(Observed!W$2:W$10000,Observed!$A$2:$A$10000,$A1093,Observed!$C$2:$C$10000,$C1093),"")</f>
        <v/>
      </c>
      <c r="X1093" s="23" t="str">
        <f>IF(ISNUMBER(AVERAGEIFS(Observed!X$2:X$10000,Observed!$A$2:$A$10000,$A1093,Observed!$C$2:$C$10000,$C1093)),AVERAGEIFS(Observed!X$2:X$10000,Observed!$A$2:$A$10000,$A1093,Observed!$C$2:$C$10000,$C1093),"")</f>
        <v/>
      </c>
      <c r="Y1093" s="23" t="str">
        <f>IF(ISNUMBER(AVERAGEIFS(Observed!Y$2:Y$10000,Observed!$A$2:$A$10000,$A1093,Observed!$C$2:$C$10000,$C1093)),AVERAGEIFS(Observed!Y$2:Y$10000,Observed!$A$2:$A$10000,$A1093,Observed!$C$2:$C$10000,$C1093),"")</f>
        <v/>
      </c>
      <c r="Z1093" s="23" t="str">
        <f>IF(ISNUMBER(AVERAGEIFS(Observed!Z$2:Z$10000,Observed!$A$2:$A$10000,$A1093,Observed!$C$2:$C$10000,$C1093)),AVERAGEIFS(Observed!Z$2:Z$10000,Observed!$A$2:$A$10000,$A1093,Observed!$C$2:$C$10000,$C1093),"")</f>
        <v/>
      </c>
      <c r="AA1093" s="23" t="str">
        <f>IF(ISNUMBER(AVERAGEIFS(Observed!AA$2:AA$10000,Observed!$A$2:$A$10000,$A1093,Observed!$C$2:$C$10000,$C1093)),AVERAGEIFS(Observed!AA$2:AA$10000,Observed!$A$2:$A$10000,$A1093,Observed!$C$2:$C$10000,$C1093),"")</f>
        <v/>
      </c>
      <c r="AB1093" s="23" t="str">
        <f>IF(ISNUMBER(AVERAGEIFS(Observed!AB$2:AB$10000,Observed!$A$2:$A$10000,$A1093,Observed!$C$2:$C$10000,$C1093)),AVERAGEIFS(Observed!AB$2:AB$10000,Observed!$A$2:$A$10000,$A1093,Observed!$C$2:$C$10000,$C1093),"")</f>
        <v/>
      </c>
      <c r="AC1093" s="23" t="str">
        <f>IF(ISNUMBER(AVERAGEIFS(Observed!AC$2:AC$10000,Observed!$A$2:$A$10000,$A1093,Observed!$C$2:$C$10000,$C1093)),AVERAGEIFS(Observed!AC$2:AC$10000,Observed!$A$2:$A$10000,$A1093,Observed!$C$2:$C$10000,$C1093),"")</f>
        <v/>
      </c>
      <c r="AD1093" s="23" t="str">
        <f>IF(ISNUMBER(AVERAGEIFS(Observed!AD$2:AD$10000,Observed!$A$2:$A$10000,$A1093,Observed!$C$2:$C$10000,$C1093)),AVERAGEIFS(Observed!AD$2:AD$10000,Observed!$A$2:$A$10000,$A1093,Observed!$C$2:$C$10000,$C1093),"")</f>
        <v/>
      </c>
      <c r="AE1093" s="24" t="str">
        <f>IF(ISNUMBER(AVERAGEIFS(Observed!AE$2:AE$10000,Observed!$A$2:$A$10000,$A1093,Observed!$C$2:$C$10000,$C1093)),AVERAGEIFS(Observed!AE$2:AE$10000,Observed!$A$2:$A$10000,$A1093,Observed!$C$2:$C$10000,$C1093),"")</f>
        <v/>
      </c>
      <c r="AF1093" s="24" t="str">
        <f>IF(ISNUMBER(AVERAGEIFS(Observed!AF$2:AF$10000,Observed!$A$2:$A$10000,$A1093,Observed!$C$2:$C$10000,$C1093)),AVERAGEIFS(Observed!AF$2:AF$10000,Observed!$A$2:$A$10000,$A1093,Observed!$C$2:$C$10000,$C1093),"")</f>
        <v/>
      </c>
      <c r="AG1093" s="23" t="str">
        <f>IF(ISNUMBER(AVERAGEIFS(Observed!AG$2:AG$10000,Observed!$A$2:$A$10000,$A1093,Observed!$C$2:$C$10000,$C1093)),AVERAGEIFS(Observed!AG$2:AG$10000,Observed!$A$2:$A$10000,$A1093,Observed!$C$2:$C$10000,$C1093),"")</f>
        <v/>
      </c>
      <c r="AH1093" s="23" t="str">
        <f>IF(ISNUMBER(AVERAGEIFS(Observed!AH$2:AH$10000,Observed!$A$2:$A$10000,$A1093,Observed!$C$2:$C$10000,$C1093)),AVERAGEIFS(Observed!AH$2:AH$10000,Observed!$A$2:$A$10000,$A1093,Observed!$C$2:$C$10000,$C1093),"")</f>
        <v/>
      </c>
      <c r="AI1093" s="22" t="str">
        <f>IF(ISNUMBER(AVERAGEIFS(Observed!AI$2:AI$10000,Observed!$A$2:$A$10000,$A1093,Observed!$C$2:$C$10000,$C1093)),AVERAGEIFS(Observed!AI$2:AI$10000,Observed!$A$2:$A$10000,$A1093,Observed!$C$2:$C$10000,$C1093),"")</f>
        <v/>
      </c>
      <c r="AJ1093" s="23">
        <f>IF(ISNUMBER(AVERAGEIFS(Observed!AJ$2:AJ$10000,Observed!$A$2:$A$10000,$A1093,Observed!$C$2:$C$10000,$C1093)),AVERAGEIFS(Observed!AJ$2:AJ$10000,Observed!$A$2:$A$10000,$A1093,Observed!$C$2:$C$10000,$C1093),"")</f>
        <v>13.52</v>
      </c>
      <c r="AK1093" s="23" t="str">
        <f>IF(ISNUMBER(AVERAGEIFS(Observed!AK$2:AK$10000,Observed!$A$2:$A$10000,$A1093,Observed!$C$2:$C$10000,$C1093)),AVERAGEIFS(Observed!AK$2:AK$10000,Observed!$A$2:$A$10000,$A1093,Observed!$C$2:$C$10000,$C1093),"")</f>
        <v/>
      </c>
      <c r="AL1093" s="23" t="str">
        <f>IF(ISNUMBER(AVERAGEIFS(Observed!AL$2:AL$10000,Observed!$A$2:$A$10000,$A1093,Observed!$C$2:$C$10000,$C1093)),AVERAGEIFS(Observed!AL$2:AL$10000,Observed!$A$2:$A$10000,$A1093,Observed!$C$2:$C$10000,$C1093),"")</f>
        <v/>
      </c>
      <c r="AM1093" s="23" t="str">
        <f>IF(ISNUMBER(AVERAGEIFS(Observed!AM$2:AM$10000,Observed!$A$2:$A$10000,$A1093,Observed!$C$2:$C$10000,$C1093)),AVERAGEIFS(Observed!AM$2:AM$10000,Observed!$A$2:$A$10000,$A1093,Observed!$C$2:$C$10000,$C1093),"")</f>
        <v/>
      </c>
      <c r="AN1093" s="23" t="str">
        <f>IF(ISNUMBER(AVERAGEIFS(Observed!AN$2:AN$10000,Observed!$A$2:$A$10000,$A1093,Observed!$C$2:$C$10000,$C1093)),AVERAGEIFS(Observed!AN$2:AN$10000,Observed!$A$2:$A$10000,$A1093,Observed!$C$2:$C$10000,$C1093),"")</f>
        <v/>
      </c>
      <c r="AO1093" s="2">
        <f>COUNTIFS(Observed!$A$2:$A$10000,$A1093,Observed!$C$2:$C$10000,$C1093)</f>
        <v>5</v>
      </c>
      <c r="AP1093" s="2">
        <f t="shared" si="20"/>
        <v>1</v>
      </c>
    </row>
    <row r="1094" spans="1:42" x14ac:dyDescent="0.25">
      <c r="A1094" t="s">
        <v>97</v>
      </c>
      <c r="B1094" t="s">
        <v>30</v>
      </c>
      <c r="C1094" s="20">
        <v>41015</v>
      </c>
      <c r="D1094">
        <v>1</v>
      </c>
      <c r="F1094" t="s">
        <v>111</v>
      </c>
      <c r="G1094" s="25" t="s">
        <v>76</v>
      </c>
      <c r="J1094" s="2"/>
      <c r="K1094" s="22" t="str">
        <f>IF(ISNUMBER(AVERAGEIFS(Observed!K$2:K$10000,Observed!$A$2:$A$10000,$A1094,Observed!$C$2:$C$10000,$C1094)),AVERAGEIFS(Observed!K$2:K$10000,Observed!$A$2:$A$10000,$A1094,Observed!$C$2:$C$10000,$C1094),"")</f>
        <v/>
      </c>
      <c r="L1094" s="23" t="str">
        <f>IF(ISNUMBER(AVERAGEIFS(Observed!L$2:L$10000,Observed!$A$2:$A$10000,$A1094,Observed!$C$2:$C$10000,$C1094)),AVERAGEIFS(Observed!L$2:L$10000,Observed!$A$2:$A$10000,$A1094,Observed!$C$2:$C$10000,$C1094),"")</f>
        <v/>
      </c>
      <c r="M1094" s="23" t="str">
        <f>IF(ISNUMBER(AVERAGEIFS(Observed!M$2:M$10000,Observed!$A$2:$A$10000,$A1094,Observed!$C$2:$C$10000,$C1094)),AVERAGEIFS(Observed!M$2:M$10000,Observed!$A$2:$A$10000,$A1094,Observed!$C$2:$C$10000,$C1094),"")</f>
        <v/>
      </c>
      <c r="N1094" s="23" t="str">
        <f>IF(ISNUMBER(AVERAGEIFS(Observed!N$2:N$10000,Observed!$A$2:$A$10000,$A1094,Observed!$C$2:$C$10000,$C1094)),AVERAGEIFS(Observed!N$2:N$10000,Observed!$A$2:$A$10000,$A1094,Observed!$C$2:$C$10000,$C1094),"")</f>
        <v/>
      </c>
      <c r="O1094" s="23" t="str">
        <f>IF(ISNUMBER(AVERAGEIFS(Observed!O$2:O$10000,Observed!$A$2:$A$10000,$A1094,Observed!$C$2:$C$10000,$C1094)),AVERAGEIFS(Observed!O$2:O$10000,Observed!$A$2:$A$10000,$A1094,Observed!$C$2:$C$10000,$C1094),"")</f>
        <v/>
      </c>
      <c r="P1094" s="24" t="str">
        <f>IF(ISNUMBER(AVERAGEIFS(Observed!P$2:P$10000,Observed!$A$2:$A$10000,$A1094,Observed!$C$2:$C$10000,$C1094)),AVERAGEIFS(Observed!P$2:P$10000,Observed!$A$2:$A$10000,$A1094,Observed!$C$2:$C$10000,$C1094),"")</f>
        <v/>
      </c>
      <c r="Q1094" s="24" t="str">
        <f>IF(ISNUMBER(AVERAGEIFS(Observed!Q$2:Q$10000,Observed!$A$2:$A$10000,$A1094,Observed!$C$2:$C$10000,$C1094)),AVERAGEIFS(Observed!Q$2:Q$10000,Observed!$A$2:$A$10000,$A1094,Observed!$C$2:$C$10000,$C1094),"")</f>
        <v/>
      </c>
      <c r="R1094" s="24" t="str">
        <f>IF(ISNUMBER(AVERAGEIFS(Observed!R$2:R$10000,Observed!$A$2:$A$10000,$A1094,Observed!$C$2:$C$10000,$C1094)),AVERAGEIFS(Observed!R$2:R$10000,Observed!$A$2:$A$10000,$A1094,Observed!$C$2:$C$10000,$C1094),"")</f>
        <v/>
      </c>
      <c r="S1094" s="22" t="str">
        <f>IF(ISNUMBER(AVERAGEIFS(Observed!S$2:S$10000,Observed!$A$2:$A$10000,$A1094,Observed!$C$2:$C$10000,$C1094)),AVERAGEIFS(Observed!S$2:S$10000,Observed!$A$2:$A$10000,$A1094,Observed!$C$2:$C$10000,$C1094),"")</f>
        <v/>
      </c>
      <c r="T1094" s="23" t="str">
        <f>IF(ISNUMBER(AVERAGEIFS(Observed!T$2:T$10000,Observed!$A$2:$A$10000,$A1094,Observed!$C$2:$C$10000,$C1094)),AVERAGEIFS(Observed!T$2:T$10000,Observed!$A$2:$A$10000,$A1094,Observed!$C$2:$C$10000,$C1094),"")</f>
        <v/>
      </c>
      <c r="U1094" s="23" t="str">
        <f>IF(ISNUMBER(AVERAGEIFS(Observed!U$2:U$10000,Observed!$A$2:$A$10000,$A1094,Observed!$C$2:$C$10000,$C1094)),AVERAGEIFS(Observed!U$2:U$10000,Observed!$A$2:$A$10000,$A1094,Observed!$C$2:$C$10000,$C1094),"")</f>
        <v/>
      </c>
      <c r="V1094" s="23" t="str">
        <f>IF(ISNUMBER(AVERAGEIFS(Observed!V$2:V$10000,Observed!$A$2:$A$10000,$A1094,Observed!$C$2:$C$10000,$C1094)),AVERAGEIFS(Observed!V$2:V$10000,Observed!$A$2:$A$10000,$A1094,Observed!$C$2:$C$10000,$C1094),"")</f>
        <v/>
      </c>
      <c r="W1094" s="23" t="str">
        <f>IF(ISNUMBER(AVERAGEIFS(Observed!W$2:W$10000,Observed!$A$2:$A$10000,$A1094,Observed!$C$2:$C$10000,$C1094)),AVERAGEIFS(Observed!W$2:W$10000,Observed!$A$2:$A$10000,$A1094,Observed!$C$2:$C$10000,$C1094),"")</f>
        <v/>
      </c>
      <c r="X1094" s="23" t="str">
        <f>IF(ISNUMBER(AVERAGEIFS(Observed!X$2:X$10000,Observed!$A$2:$A$10000,$A1094,Observed!$C$2:$C$10000,$C1094)),AVERAGEIFS(Observed!X$2:X$10000,Observed!$A$2:$A$10000,$A1094,Observed!$C$2:$C$10000,$C1094),"")</f>
        <v/>
      </c>
      <c r="Y1094" s="23" t="str">
        <f>IF(ISNUMBER(AVERAGEIFS(Observed!Y$2:Y$10000,Observed!$A$2:$A$10000,$A1094,Observed!$C$2:$C$10000,$C1094)),AVERAGEIFS(Observed!Y$2:Y$10000,Observed!$A$2:$A$10000,$A1094,Observed!$C$2:$C$10000,$C1094),"")</f>
        <v/>
      </c>
      <c r="Z1094" s="23" t="str">
        <f>IF(ISNUMBER(AVERAGEIFS(Observed!Z$2:Z$10000,Observed!$A$2:$A$10000,$A1094,Observed!$C$2:$C$10000,$C1094)),AVERAGEIFS(Observed!Z$2:Z$10000,Observed!$A$2:$A$10000,$A1094,Observed!$C$2:$C$10000,$C1094),"")</f>
        <v/>
      </c>
      <c r="AA1094" s="23" t="str">
        <f>IF(ISNUMBER(AVERAGEIFS(Observed!AA$2:AA$10000,Observed!$A$2:$A$10000,$A1094,Observed!$C$2:$C$10000,$C1094)),AVERAGEIFS(Observed!AA$2:AA$10000,Observed!$A$2:$A$10000,$A1094,Observed!$C$2:$C$10000,$C1094),"")</f>
        <v/>
      </c>
      <c r="AB1094" s="23" t="str">
        <f>IF(ISNUMBER(AVERAGEIFS(Observed!AB$2:AB$10000,Observed!$A$2:$A$10000,$A1094,Observed!$C$2:$C$10000,$C1094)),AVERAGEIFS(Observed!AB$2:AB$10000,Observed!$A$2:$A$10000,$A1094,Observed!$C$2:$C$10000,$C1094),"")</f>
        <v/>
      </c>
      <c r="AC1094" s="23" t="str">
        <f>IF(ISNUMBER(AVERAGEIFS(Observed!AC$2:AC$10000,Observed!$A$2:$A$10000,$A1094,Observed!$C$2:$C$10000,$C1094)),AVERAGEIFS(Observed!AC$2:AC$10000,Observed!$A$2:$A$10000,$A1094,Observed!$C$2:$C$10000,$C1094),"")</f>
        <v/>
      </c>
      <c r="AD1094" s="23" t="str">
        <f>IF(ISNUMBER(AVERAGEIFS(Observed!AD$2:AD$10000,Observed!$A$2:$A$10000,$A1094,Observed!$C$2:$C$10000,$C1094)),AVERAGEIFS(Observed!AD$2:AD$10000,Observed!$A$2:$A$10000,$A1094,Observed!$C$2:$C$10000,$C1094),"")</f>
        <v/>
      </c>
      <c r="AE1094" s="24" t="str">
        <f>IF(ISNUMBER(AVERAGEIFS(Observed!AE$2:AE$10000,Observed!$A$2:$A$10000,$A1094,Observed!$C$2:$C$10000,$C1094)),AVERAGEIFS(Observed!AE$2:AE$10000,Observed!$A$2:$A$10000,$A1094,Observed!$C$2:$C$10000,$C1094),"")</f>
        <v/>
      </c>
      <c r="AF1094" s="24" t="str">
        <f>IF(ISNUMBER(AVERAGEIFS(Observed!AF$2:AF$10000,Observed!$A$2:$A$10000,$A1094,Observed!$C$2:$C$10000,$C1094)),AVERAGEIFS(Observed!AF$2:AF$10000,Observed!$A$2:$A$10000,$A1094,Observed!$C$2:$C$10000,$C1094),"")</f>
        <v/>
      </c>
      <c r="AG1094" s="23" t="str">
        <f>IF(ISNUMBER(AVERAGEIFS(Observed!AG$2:AG$10000,Observed!$A$2:$A$10000,$A1094,Observed!$C$2:$C$10000,$C1094)),AVERAGEIFS(Observed!AG$2:AG$10000,Observed!$A$2:$A$10000,$A1094,Observed!$C$2:$C$10000,$C1094),"")</f>
        <v/>
      </c>
      <c r="AH1094" s="23" t="str">
        <f>IF(ISNUMBER(AVERAGEIFS(Observed!AH$2:AH$10000,Observed!$A$2:$A$10000,$A1094,Observed!$C$2:$C$10000,$C1094)),AVERAGEIFS(Observed!AH$2:AH$10000,Observed!$A$2:$A$10000,$A1094,Observed!$C$2:$C$10000,$C1094),"")</f>
        <v/>
      </c>
      <c r="AI1094" s="22" t="str">
        <f>IF(ISNUMBER(AVERAGEIFS(Observed!AI$2:AI$10000,Observed!$A$2:$A$10000,$A1094,Observed!$C$2:$C$10000,$C1094)),AVERAGEIFS(Observed!AI$2:AI$10000,Observed!$A$2:$A$10000,$A1094,Observed!$C$2:$C$10000,$C1094),"")</f>
        <v/>
      </c>
      <c r="AJ1094" s="23">
        <f>IF(ISNUMBER(AVERAGEIFS(Observed!AJ$2:AJ$10000,Observed!$A$2:$A$10000,$A1094,Observed!$C$2:$C$10000,$C1094)),AVERAGEIFS(Observed!AJ$2:AJ$10000,Observed!$A$2:$A$10000,$A1094,Observed!$C$2:$C$10000,$C1094),"")</f>
        <v>16.500000000000004</v>
      </c>
      <c r="AK1094" s="23" t="str">
        <f>IF(ISNUMBER(AVERAGEIFS(Observed!AK$2:AK$10000,Observed!$A$2:$A$10000,$A1094,Observed!$C$2:$C$10000,$C1094)),AVERAGEIFS(Observed!AK$2:AK$10000,Observed!$A$2:$A$10000,$A1094,Observed!$C$2:$C$10000,$C1094),"")</f>
        <v/>
      </c>
      <c r="AL1094" s="23" t="str">
        <f>IF(ISNUMBER(AVERAGEIFS(Observed!AL$2:AL$10000,Observed!$A$2:$A$10000,$A1094,Observed!$C$2:$C$10000,$C1094)),AVERAGEIFS(Observed!AL$2:AL$10000,Observed!$A$2:$A$10000,$A1094,Observed!$C$2:$C$10000,$C1094),"")</f>
        <v/>
      </c>
      <c r="AM1094" s="23" t="str">
        <f>IF(ISNUMBER(AVERAGEIFS(Observed!AM$2:AM$10000,Observed!$A$2:$A$10000,$A1094,Observed!$C$2:$C$10000,$C1094)),AVERAGEIFS(Observed!AM$2:AM$10000,Observed!$A$2:$A$10000,$A1094,Observed!$C$2:$C$10000,$C1094),"")</f>
        <v/>
      </c>
      <c r="AN1094" s="23" t="str">
        <f>IF(ISNUMBER(AVERAGEIFS(Observed!AN$2:AN$10000,Observed!$A$2:$A$10000,$A1094,Observed!$C$2:$C$10000,$C1094)),AVERAGEIFS(Observed!AN$2:AN$10000,Observed!$A$2:$A$10000,$A1094,Observed!$C$2:$C$10000,$C1094),"")</f>
        <v/>
      </c>
      <c r="AO1094" s="2">
        <f>COUNTIFS(Observed!$A$2:$A$10000,$A1094,Observed!$C$2:$C$10000,$C1094)</f>
        <v>5</v>
      </c>
      <c r="AP1094" s="2">
        <f t="shared" si="20"/>
        <v>1</v>
      </c>
    </row>
    <row r="1095" spans="1:42" x14ac:dyDescent="0.25">
      <c r="A1095" t="s">
        <v>97</v>
      </c>
      <c r="B1095" t="s">
        <v>30</v>
      </c>
      <c r="C1095" s="20">
        <v>41022</v>
      </c>
      <c r="D1095">
        <v>1</v>
      </c>
      <c r="F1095" t="s">
        <v>111</v>
      </c>
      <c r="G1095" s="25" t="s">
        <v>76</v>
      </c>
      <c r="J1095" s="2"/>
      <c r="K1095" s="22" t="str">
        <f>IF(ISNUMBER(AVERAGEIFS(Observed!K$2:K$10000,Observed!$A$2:$A$10000,$A1095,Observed!$C$2:$C$10000,$C1095)),AVERAGEIFS(Observed!K$2:K$10000,Observed!$A$2:$A$10000,$A1095,Observed!$C$2:$C$10000,$C1095),"")</f>
        <v/>
      </c>
      <c r="L1095" s="23" t="str">
        <f>IF(ISNUMBER(AVERAGEIFS(Observed!L$2:L$10000,Observed!$A$2:$A$10000,$A1095,Observed!$C$2:$C$10000,$C1095)),AVERAGEIFS(Observed!L$2:L$10000,Observed!$A$2:$A$10000,$A1095,Observed!$C$2:$C$10000,$C1095),"")</f>
        <v/>
      </c>
      <c r="M1095" s="23" t="str">
        <f>IF(ISNUMBER(AVERAGEIFS(Observed!M$2:M$10000,Observed!$A$2:$A$10000,$A1095,Observed!$C$2:$C$10000,$C1095)),AVERAGEIFS(Observed!M$2:M$10000,Observed!$A$2:$A$10000,$A1095,Observed!$C$2:$C$10000,$C1095),"")</f>
        <v/>
      </c>
      <c r="N1095" s="23" t="str">
        <f>IF(ISNUMBER(AVERAGEIFS(Observed!N$2:N$10000,Observed!$A$2:$A$10000,$A1095,Observed!$C$2:$C$10000,$C1095)),AVERAGEIFS(Observed!N$2:N$10000,Observed!$A$2:$A$10000,$A1095,Observed!$C$2:$C$10000,$C1095),"")</f>
        <v/>
      </c>
      <c r="O1095" s="23" t="str">
        <f>IF(ISNUMBER(AVERAGEIFS(Observed!O$2:O$10000,Observed!$A$2:$A$10000,$A1095,Observed!$C$2:$C$10000,$C1095)),AVERAGEIFS(Observed!O$2:O$10000,Observed!$A$2:$A$10000,$A1095,Observed!$C$2:$C$10000,$C1095),"")</f>
        <v/>
      </c>
      <c r="P1095" s="24" t="str">
        <f>IF(ISNUMBER(AVERAGEIFS(Observed!P$2:P$10000,Observed!$A$2:$A$10000,$A1095,Observed!$C$2:$C$10000,$C1095)),AVERAGEIFS(Observed!P$2:P$10000,Observed!$A$2:$A$10000,$A1095,Observed!$C$2:$C$10000,$C1095),"")</f>
        <v/>
      </c>
      <c r="Q1095" s="24" t="str">
        <f>IF(ISNUMBER(AVERAGEIFS(Observed!Q$2:Q$10000,Observed!$A$2:$A$10000,$A1095,Observed!$C$2:$C$10000,$C1095)),AVERAGEIFS(Observed!Q$2:Q$10000,Observed!$A$2:$A$10000,$A1095,Observed!$C$2:$C$10000,$C1095),"")</f>
        <v/>
      </c>
      <c r="R1095" s="24" t="str">
        <f>IF(ISNUMBER(AVERAGEIFS(Observed!R$2:R$10000,Observed!$A$2:$A$10000,$A1095,Observed!$C$2:$C$10000,$C1095)),AVERAGEIFS(Observed!R$2:R$10000,Observed!$A$2:$A$10000,$A1095,Observed!$C$2:$C$10000,$C1095),"")</f>
        <v/>
      </c>
      <c r="S1095" s="22" t="str">
        <f>IF(ISNUMBER(AVERAGEIFS(Observed!S$2:S$10000,Observed!$A$2:$A$10000,$A1095,Observed!$C$2:$C$10000,$C1095)),AVERAGEIFS(Observed!S$2:S$10000,Observed!$A$2:$A$10000,$A1095,Observed!$C$2:$C$10000,$C1095),"")</f>
        <v/>
      </c>
      <c r="T1095" s="23" t="str">
        <f>IF(ISNUMBER(AVERAGEIFS(Observed!T$2:T$10000,Observed!$A$2:$A$10000,$A1095,Observed!$C$2:$C$10000,$C1095)),AVERAGEIFS(Observed!T$2:T$10000,Observed!$A$2:$A$10000,$A1095,Observed!$C$2:$C$10000,$C1095),"")</f>
        <v/>
      </c>
      <c r="U1095" s="23" t="str">
        <f>IF(ISNUMBER(AVERAGEIFS(Observed!U$2:U$10000,Observed!$A$2:$A$10000,$A1095,Observed!$C$2:$C$10000,$C1095)),AVERAGEIFS(Observed!U$2:U$10000,Observed!$A$2:$A$10000,$A1095,Observed!$C$2:$C$10000,$C1095),"")</f>
        <v/>
      </c>
      <c r="V1095" s="23" t="str">
        <f>IF(ISNUMBER(AVERAGEIFS(Observed!V$2:V$10000,Observed!$A$2:$A$10000,$A1095,Observed!$C$2:$C$10000,$C1095)),AVERAGEIFS(Observed!V$2:V$10000,Observed!$A$2:$A$10000,$A1095,Observed!$C$2:$C$10000,$C1095),"")</f>
        <v/>
      </c>
      <c r="W1095" s="23" t="str">
        <f>IF(ISNUMBER(AVERAGEIFS(Observed!W$2:W$10000,Observed!$A$2:$A$10000,$A1095,Observed!$C$2:$C$10000,$C1095)),AVERAGEIFS(Observed!W$2:W$10000,Observed!$A$2:$A$10000,$A1095,Observed!$C$2:$C$10000,$C1095),"")</f>
        <v/>
      </c>
      <c r="X1095" s="23" t="str">
        <f>IF(ISNUMBER(AVERAGEIFS(Observed!X$2:X$10000,Observed!$A$2:$A$10000,$A1095,Observed!$C$2:$C$10000,$C1095)),AVERAGEIFS(Observed!X$2:X$10000,Observed!$A$2:$A$10000,$A1095,Observed!$C$2:$C$10000,$C1095),"")</f>
        <v/>
      </c>
      <c r="Y1095" s="23" t="str">
        <f>IF(ISNUMBER(AVERAGEIFS(Observed!Y$2:Y$10000,Observed!$A$2:$A$10000,$A1095,Observed!$C$2:$C$10000,$C1095)),AVERAGEIFS(Observed!Y$2:Y$10000,Observed!$A$2:$A$10000,$A1095,Observed!$C$2:$C$10000,$C1095),"")</f>
        <v/>
      </c>
      <c r="Z1095" s="23" t="str">
        <f>IF(ISNUMBER(AVERAGEIFS(Observed!Z$2:Z$10000,Observed!$A$2:$A$10000,$A1095,Observed!$C$2:$C$10000,$C1095)),AVERAGEIFS(Observed!Z$2:Z$10000,Observed!$A$2:$A$10000,$A1095,Observed!$C$2:$C$10000,$C1095),"")</f>
        <v/>
      </c>
      <c r="AA1095" s="23" t="str">
        <f>IF(ISNUMBER(AVERAGEIFS(Observed!AA$2:AA$10000,Observed!$A$2:$A$10000,$A1095,Observed!$C$2:$C$10000,$C1095)),AVERAGEIFS(Observed!AA$2:AA$10000,Observed!$A$2:$A$10000,$A1095,Observed!$C$2:$C$10000,$C1095),"")</f>
        <v/>
      </c>
      <c r="AB1095" s="23" t="str">
        <f>IF(ISNUMBER(AVERAGEIFS(Observed!AB$2:AB$10000,Observed!$A$2:$A$10000,$A1095,Observed!$C$2:$C$10000,$C1095)),AVERAGEIFS(Observed!AB$2:AB$10000,Observed!$A$2:$A$10000,$A1095,Observed!$C$2:$C$10000,$C1095),"")</f>
        <v/>
      </c>
      <c r="AC1095" s="23" t="str">
        <f>IF(ISNUMBER(AVERAGEIFS(Observed!AC$2:AC$10000,Observed!$A$2:$A$10000,$A1095,Observed!$C$2:$C$10000,$C1095)),AVERAGEIFS(Observed!AC$2:AC$10000,Observed!$A$2:$A$10000,$A1095,Observed!$C$2:$C$10000,$C1095),"")</f>
        <v/>
      </c>
      <c r="AD1095" s="23" t="str">
        <f>IF(ISNUMBER(AVERAGEIFS(Observed!AD$2:AD$10000,Observed!$A$2:$A$10000,$A1095,Observed!$C$2:$C$10000,$C1095)),AVERAGEIFS(Observed!AD$2:AD$10000,Observed!$A$2:$A$10000,$A1095,Observed!$C$2:$C$10000,$C1095),"")</f>
        <v/>
      </c>
      <c r="AE1095" s="24" t="str">
        <f>IF(ISNUMBER(AVERAGEIFS(Observed!AE$2:AE$10000,Observed!$A$2:$A$10000,$A1095,Observed!$C$2:$C$10000,$C1095)),AVERAGEIFS(Observed!AE$2:AE$10000,Observed!$A$2:$A$10000,$A1095,Observed!$C$2:$C$10000,$C1095),"")</f>
        <v/>
      </c>
      <c r="AF1095" s="24" t="str">
        <f>IF(ISNUMBER(AVERAGEIFS(Observed!AF$2:AF$10000,Observed!$A$2:$A$10000,$A1095,Observed!$C$2:$C$10000,$C1095)),AVERAGEIFS(Observed!AF$2:AF$10000,Observed!$A$2:$A$10000,$A1095,Observed!$C$2:$C$10000,$C1095),"")</f>
        <v/>
      </c>
      <c r="AG1095" s="23" t="str">
        <f>IF(ISNUMBER(AVERAGEIFS(Observed!AG$2:AG$10000,Observed!$A$2:$A$10000,$A1095,Observed!$C$2:$C$10000,$C1095)),AVERAGEIFS(Observed!AG$2:AG$10000,Observed!$A$2:$A$10000,$A1095,Observed!$C$2:$C$10000,$C1095),"")</f>
        <v/>
      </c>
      <c r="AH1095" s="23" t="str">
        <f>IF(ISNUMBER(AVERAGEIFS(Observed!AH$2:AH$10000,Observed!$A$2:$A$10000,$A1095,Observed!$C$2:$C$10000,$C1095)),AVERAGEIFS(Observed!AH$2:AH$10000,Observed!$A$2:$A$10000,$A1095,Observed!$C$2:$C$10000,$C1095),"")</f>
        <v/>
      </c>
      <c r="AI1095" s="22" t="str">
        <f>IF(ISNUMBER(AVERAGEIFS(Observed!AI$2:AI$10000,Observed!$A$2:$A$10000,$A1095,Observed!$C$2:$C$10000,$C1095)),AVERAGEIFS(Observed!AI$2:AI$10000,Observed!$A$2:$A$10000,$A1095,Observed!$C$2:$C$10000,$C1095),"")</f>
        <v/>
      </c>
      <c r="AJ1095" s="23">
        <f>IF(ISNUMBER(AVERAGEIFS(Observed!AJ$2:AJ$10000,Observed!$A$2:$A$10000,$A1095,Observed!$C$2:$C$10000,$C1095)),AVERAGEIFS(Observed!AJ$2:AJ$10000,Observed!$A$2:$A$10000,$A1095,Observed!$C$2:$C$10000,$C1095),"")</f>
        <v>16.18</v>
      </c>
      <c r="AK1095" s="23" t="str">
        <f>IF(ISNUMBER(AVERAGEIFS(Observed!AK$2:AK$10000,Observed!$A$2:$A$10000,$A1095,Observed!$C$2:$C$10000,$C1095)),AVERAGEIFS(Observed!AK$2:AK$10000,Observed!$A$2:$A$10000,$A1095,Observed!$C$2:$C$10000,$C1095),"")</f>
        <v/>
      </c>
      <c r="AL1095" s="23" t="str">
        <f>IF(ISNUMBER(AVERAGEIFS(Observed!AL$2:AL$10000,Observed!$A$2:$A$10000,$A1095,Observed!$C$2:$C$10000,$C1095)),AVERAGEIFS(Observed!AL$2:AL$10000,Observed!$A$2:$A$10000,$A1095,Observed!$C$2:$C$10000,$C1095),"")</f>
        <v/>
      </c>
      <c r="AM1095" s="23" t="str">
        <f>IF(ISNUMBER(AVERAGEIFS(Observed!AM$2:AM$10000,Observed!$A$2:$A$10000,$A1095,Observed!$C$2:$C$10000,$C1095)),AVERAGEIFS(Observed!AM$2:AM$10000,Observed!$A$2:$A$10000,$A1095,Observed!$C$2:$C$10000,$C1095),"")</f>
        <v/>
      </c>
      <c r="AN1095" s="23" t="str">
        <f>IF(ISNUMBER(AVERAGEIFS(Observed!AN$2:AN$10000,Observed!$A$2:$A$10000,$A1095,Observed!$C$2:$C$10000,$C1095)),AVERAGEIFS(Observed!AN$2:AN$10000,Observed!$A$2:$A$10000,$A1095,Observed!$C$2:$C$10000,$C1095),"")</f>
        <v/>
      </c>
      <c r="AO1095" s="2">
        <f>COUNTIFS(Observed!$A$2:$A$10000,$A1095,Observed!$C$2:$C$10000,$C1095)</f>
        <v>5</v>
      </c>
      <c r="AP1095" s="2">
        <f t="shared" si="20"/>
        <v>1</v>
      </c>
    </row>
    <row r="1096" spans="1:42" x14ac:dyDescent="0.25">
      <c r="A1096" t="s">
        <v>97</v>
      </c>
      <c r="B1096" t="s">
        <v>30</v>
      </c>
      <c r="C1096" s="20">
        <v>41033</v>
      </c>
      <c r="D1096">
        <v>1</v>
      </c>
      <c r="F1096" t="s">
        <v>111</v>
      </c>
      <c r="G1096" s="25" t="s">
        <v>76</v>
      </c>
      <c r="J1096" s="2"/>
      <c r="K1096" s="22" t="str">
        <f>IF(ISNUMBER(AVERAGEIFS(Observed!K$2:K$10000,Observed!$A$2:$A$10000,$A1096,Observed!$C$2:$C$10000,$C1096)),AVERAGEIFS(Observed!K$2:K$10000,Observed!$A$2:$A$10000,$A1096,Observed!$C$2:$C$10000,$C1096),"")</f>
        <v/>
      </c>
      <c r="L1096" s="23" t="str">
        <f>IF(ISNUMBER(AVERAGEIFS(Observed!L$2:L$10000,Observed!$A$2:$A$10000,$A1096,Observed!$C$2:$C$10000,$C1096)),AVERAGEIFS(Observed!L$2:L$10000,Observed!$A$2:$A$10000,$A1096,Observed!$C$2:$C$10000,$C1096),"")</f>
        <v/>
      </c>
      <c r="M1096" s="23" t="str">
        <f>IF(ISNUMBER(AVERAGEIFS(Observed!M$2:M$10000,Observed!$A$2:$A$10000,$A1096,Observed!$C$2:$C$10000,$C1096)),AVERAGEIFS(Observed!M$2:M$10000,Observed!$A$2:$A$10000,$A1096,Observed!$C$2:$C$10000,$C1096),"")</f>
        <v/>
      </c>
      <c r="N1096" s="23" t="str">
        <f>IF(ISNUMBER(AVERAGEIFS(Observed!N$2:N$10000,Observed!$A$2:$A$10000,$A1096,Observed!$C$2:$C$10000,$C1096)),AVERAGEIFS(Observed!N$2:N$10000,Observed!$A$2:$A$10000,$A1096,Observed!$C$2:$C$10000,$C1096),"")</f>
        <v/>
      </c>
      <c r="O1096" s="23" t="str">
        <f>IF(ISNUMBER(AVERAGEIFS(Observed!O$2:O$10000,Observed!$A$2:$A$10000,$A1096,Observed!$C$2:$C$10000,$C1096)),AVERAGEIFS(Observed!O$2:O$10000,Observed!$A$2:$A$10000,$A1096,Observed!$C$2:$C$10000,$C1096),"")</f>
        <v/>
      </c>
      <c r="P1096" s="24" t="str">
        <f>IF(ISNUMBER(AVERAGEIFS(Observed!P$2:P$10000,Observed!$A$2:$A$10000,$A1096,Observed!$C$2:$C$10000,$C1096)),AVERAGEIFS(Observed!P$2:P$10000,Observed!$A$2:$A$10000,$A1096,Observed!$C$2:$C$10000,$C1096),"")</f>
        <v/>
      </c>
      <c r="Q1096" s="24" t="str">
        <f>IF(ISNUMBER(AVERAGEIFS(Observed!Q$2:Q$10000,Observed!$A$2:$A$10000,$A1096,Observed!$C$2:$C$10000,$C1096)),AVERAGEIFS(Observed!Q$2:Q$10000,Observed!$A$2:$A$10000,$A1096,Observed!$C$2:$C$10000,$C1096),"")</f>
        <v/>
      </c>
      <c r="R1096" s="24" t="str">
        <f>IF(ISNUMBER(AVERAGEIFS(Observed!R$2:R$10000,Observed!$A$2:$A$10000,$A1096,Observed!$C$2:$C$10000,$C1096)),AVERAGEIFS(Observed!R$2:R$10000,Observed!$A$2:$A$10000,$A1096,Observed!$C$2:$C$10000,$C1096),"")</f>
        <v/>
      </c>
      <c r="S1096" s="22" t="str">
        <f>IF(ISNUMBER(AVERAGEIFS(Observed!S$2:S$10000,Observed!$A$2:$A$10000,$A1096,Observed!$C$2:$C$10000,$C1096)),AVERAGEIFS(Observed!S$2:S$10000,Observed!$A$2:$A$10000,$A1096,Observed!$C$2:$C$10000,$C1096),"")</f>
        <v/>
      </c>
      <c r="T1096" s="23" t="str">
        <f>IF(ISNUMBER(AVERAGEIFS(Observed!T$2:T$10000,Observed!$A$2:$A$10000,$A1096,Observed!$C$2:$C$10000,$C1096)),AVERAGEIFS(Observed!T$2:T$10000,Observed!$A$2:$A$10000,$A1096,Observed!$C$2:$C$10000,$C1096),"")</f>
        <v/>
      </c>
      <c r="U1096" s="23" t="str">
        <f>IF(ISNUMBER(AVERAGEIFS(Observed!U$2:U$10000,Observed!$A$2:$A$10000,$A1096,Observed!$C$2:$C$10000,$C1096)),AVERAGEIFS(Observed!U$2:U$10000,Observed!$A$2:$A$10000,$A1096,Observed!$C$2:$C$10000,$C1096),"")</f>
        <v/>
      </c>
      <c r="V1096" s="23" t="str">
        <f>IF(ISNUMBER(AVERAGEIFS(Observed!V$2:V$10000,Observed!$A$2:$A$10000,$A1096,Observed!$C$2:$C$10000,$C1096)),AVERAGEIFS(Observed!V$2:V$10000,Observed!$A$2:$A$10000,$A1096,Observed!$C$2:$C$10000,$C1096),"")</f>
        <v/>
      </c>
      <c r="W1096" s="23" t="str">
        <f>IF(ISNUMBER(AVERAGEIFS(Observed!W$2:W$10000,Observed!$A$2:$A$10000,$A1096,Observed!$C$2:$C$10000,$C1096)),AVERAGEIFS(Observed!W$2:W$10000,Observed!$A$2:$A$10000,$A1096,Observed!$C$2:$C$10000,$C1096),"")</f>
        <v/>
      </c>
      <c r="X1096" s="23" t="str">
        <f>IF(ISNUMBER(AVERAGEIFS(Observed!X$2:X$10000,Observed!$A$2:$A$10000,$A1096,Observed!$C$2:$C$10000,$C1096)),AVERAGEIFS(Observed!X$2:X$10000,Observed!$A$2:$A$10000,$A1096,Observed!$C$2:$C$10000,$C1096),"")</f>
        <v/>
      </c>
      <c r="Y1096" s="23" t="str">
        <f>IF(ISNUMBER(AVERAGEIFS(Observed!Y$2:Y$10000,Observed!$A$2:$A$10000,$A1096,Observed!$C$2:$C$10000,$C1096)),AVERAGEIFS(Observed!Y$2:Y$10000,Observed!$A$2:$A$10000,$A1096,Observed!$C$2:$C$10000,$C1096),"")</f>
        <v/>
      </c>
      <c r="Z1096" s="23" t="str">
        <f>IF(ISNUMBER(AVERAGEIFS(Observed!Z$2:Z$10000,Observed!$A$2:$A$10000,$A1096,Observed!$C$2:$C$10000,$C1096)),AVERAGEIFS(Observed!Z$2:Z$10000,Observed!$A$2:$A$10000,$A1096,Observed!$C$2:$C$10000,$C1096),"")</f>
        <v/>
      </c>
      <c r="AA1096" s="23" t="str">
        <f>IF(ISNUMBER(AVERAGEIFS(Observed!AA$2:AA$10000,Observed!$A$2:$A$10000,$A1096,Observed!$C$2:$C$10000,$C1096)),AVERAGEIFS(Observed!AA$2:AA$10000,Observed!$A$2:$A$10000,$A1096,Observed!$C$2:$C$10000,$C1096),"")</f>
        <v/>
      </c>
      <c r="AB1096" s="23" t="str">
        <f>IF(ISNUMBER(AVERAGEIFS(Observed!AB$2:AB$10000,Observed!$A$2:$A$10000,$A1096,Observed!$C$2:$C$10000,$C1096)),AVERAGEIFS(Observed!AB$2:AB$10000,Observed!$A$2:$A$10000,$A1096,Observed!$C$2:$C$10000,$C1096),"")</f>
        <v/>
      </c>
      <c r="AC1096" s="23" t="str">
        <f>IF(ISNUMBER(AVERAGEIFS(Observed!AC$2:AC$10000,Observed!$A$2:$A$10000,$A1096,Observed!$C$2:$C$10000,$C1096)),AVERAGEIFS(Observed!AC$2:AC$10000,Observed!$A$2:$A$10000,$A1096,Observed!$C$2:$C$10000,$C1096),"")</f>
        <v/>
      </c>
      <c r="AD1096" s="23" t="str">
        <f>IF(ISNUMBER(AVERAGEIFS(Observed!AD$2:AD$10000,Observed!$A$2:$A$10000,$A1096,Observed!$C$2:$C$10000,$C1096)),AVERAGEIFS(Observed!AD$2:AD$10000,Observed!$A$2:$A$10000,$A1096,Observed!$C$2:$C$10000,$C1096),"")</f>
        <v/>
      </c>
      <c r="AE1096" s="24" t="str">
        <f>IF(ISNUMBER(AVERAGEIFS(Observed!AE$2:AE$10000,Observed!$A$2:$A$10000,$A1096,Observed!$C$2:$C$10000,$C1096)),AVERAGEIFS(Observed!AE$2:AE$10000,Observed!$A$2:$A$10000,$A1096,Observed!$C$2:$C$10000,$C1096),"")</f>
        <v/>
      </c>
      <c r="AF1096" s="24" t="str">
        <f>IF(ISNUMBER(AVERAGEIFS(Observed!AF$2:AF$10000,Observed!$A$2:$A$10000,$A1096,Observed!$C$2:$C$10000,$C1096)),AVERAGEIFS(Observed!AF$2:AF$10000,Observed!$A$2:$A$10000,$A1096,Observed!$C$2:$C$10000,$C1096),"")</f>
        <v/>
      </c>
      <c r="AG1096" s="23" t="str">
        <f>IF(ISNUMBER(AVERAGEIFS(Observed!AG$2:AG$10000,Observed!$A$2:$A$10000,$A1096,Observed!$C$2:$C$10000,$C1096)),AVERAGEIFS(Observed!AG$2:AG$10000,Observed!$A$2:$A$10000,$A1096,Observed!$C$2:$C$10000,$C1096),"")</f>
        <v/>
      </c>
      <c r="AH1096" s="23" t="str">
        <f>IF(ISNUMBER(AVERAGEIFS(Observed!AH$2:AH$10000,Observed!$A$2:$A$10000,$A1096,Observed!$C$2:$C$10000,$C1096)),AVERAGEIFS(Observed!AH$2:AH$10000,Observed!$A$2:$A$10000,$A1096,Observed!$C$2:$C$10000,$C1096),"")</f>
        <v/>
      </c>
      <c r="AI1096" s="22" t="str">
        <f>IF(ISNUMBER(AVERAGEIFS(Observed!AI$2:AI$10000,Observed!$A$2:$A$10000,$A1096,Observed!$C$2:$C$10000,$C1096)),AVERAGEIFS(Observed!AI$2:AI$10000,Observed!$A$2:$A$10000,$A1096,Observed!$C$2:$C$10000,$C1096),"")</f>
        <v/>
      </c>
      <c r="AJ1096" s="23">
        <f>IF(ISNUMBER(AVERAGEIFS(Observed!AJ$2:AJ$10000,Observed!$A$2:$A$10000,$A1096,Observed!$C$2:$C$10000,$C1096)),AVERAGEIFS(Observed!AJ$2:AJ$10000,Observed!$A$2:$A$10000,$A1096,Observed!$C$2:$C$10000,$C1096),"")</f>
        <v>7.12</v>
      </c>
      <c r="AK1096" s="23" t="str">
        <f>IF(ISNUMBER(AVERAGEIFS(Observed!AK$2:AK$10000,Observed!$A$2:$A$10000,$A1096,Observed!$C$2:$C$10000,$C1096)),AVERAGEIFS(Observed!AK$2:AK$10000,Observed!$A$2:$A$10000,$A1096,Observed!$C$2:$C$10000,$C1096),"")</f>
        <v/>
      </c>
      <c r="AL1096" s="23" t="str">
        <f>IF(ISNUMBER(AVERAGEIFS(Observed!AL$2:AL$10000,Observed!$A$2:$A$10000,$A1096,Observed!$C$2:$C$10000,$C1096)),AVERAGEIFS(Observed!AL$2:AL$10000,Observed!$A$2:$A$10000,$A1096,Observed!$C$2:$C$10000,$C1096),"")</f>
        <v/>
      </c>
      <c r="AM1096" s="23" t="str">
        <f>IF(ISNUMBER(AVERAGEIFS(Observed!AM$2:AM$10000,Observed!$A$2:$A$10000,$A1096,Observed!$C$2:$C$10000,$C1096)),AVERAGEIFS(Observed!AM$2:AM$10000,Observed!$A$2:$A$10000,$A1096,Observed!$C$2:$C$10000,$C1096),"")</f>
        <v/>
      </c>
      <c r="AN1096" s="23" t="str">
        <f>IF(ISNUMBER(AVERAGEIFS(Observed!AN$2:AN$10000,Observed!$A$2:$A$10000,$A1096,Observed!$C$2:$C$10000,$C1096)),AVERAGEIFS(Observed!AN$2:AN$10000,Observed!$A$2:$A$10000,$A1096,Observed!$C$2:$C$10000,$C1096),"")</f>
        <v/>
      </c>
      <c r="AO1096" s="2">
        <f>COUNTIFS(Observed!$A$2:$A$10000,$A1096,Observed!$C$2:$C$10000,$C1096)</f>
        <v>5</v>
      </c>
      <c r="AP1096" s="2">
        <f t="shared" si="20"/>
        <v>1</v>
      </c>
    </row>
    <row r="1097" spans="1:42" x14ac:dyDescent="0.25">
      <c r="A1097" t="s">
        <v>97</v>
      </c>
      <c r="B1097" t="s">
        <v>30</v>
      </c>
      <c r="C1097" s="20">
        <v>41043</v>
      </c>
      <c r="D1097">
        <v>1</v>
      </c>
      <c r="F1097" t="s">
        <v>111</v>
      </c>
      <c r="G1097" s="25" t="s">
        <v>76</v>
      </c>
      <c r="J1097" s="2"/>
      <c r="K1097" s="22" t="str">
        <f>IF(ISNUMBER(AVERAGEIFS(Observed!K$2:K$10000,Observed!$A$2:$A$10000,$A1097,Observed!$C$2:$C$10000,$C1097)),AVERAGEIFS(Observed!K$2:K$10000,Observed!$A$2:$A$10000,$A1097,Observed!$C$2:$C$10000,$C1097),"")</f>
        <v/>
      </c>
      <c r="L1097" s="23" t="str">
        <f>IF(ISNUMBER(AVERAGEIFS(Observed!L$2:L$10000,Observed!$A$2:$A$10000,$A1097,Observed!$C$2:$C$10000,$C1097)),AVERAGEIFS(Observed!L$2:L$10000,Observed!$A$2:$A$10000,$A1097,Observed!$C$2:$C$10000,$C1097),"")</f>
        <v/>
      </c>
      <c r="M1097" s="23" t="str">
        <f>IF(ISNUMBER(AVERAGEIFS(Observed!M$2:M$10000,Observed!$A$2:$A$10000,$A1097,Observed!$C$2:$C$10000,$C1097)),AVERAGEIFS(Observed!M$2:M$10000,Observed!$A$2:$A$10000,$A1097,Observed!$C$2:$C$10000,$C1097),"")</f>
        <v/>
      </c>
      <c r="N1097" s="23" t="str">
        <f>IF(ISNUMBER(AVERAGEIFS(Observed!N$2:N$10000,Observed!$A$2:$A$10000,$A1097,Observed!$C$2:$C$10000,$C1097)),AVERAGEIFS(Observed!N$2:N$10000,Observed!$A$2:$A$10000,$A1097,Observed!$C$2:$C$10000,$C1097),"")</f>
        <v/>
      </c>
      <c r="O1097" s="23" t="str">
        <f>IF(ISNUMBER(AVERAGEIFS(Observed!O$2:O$10000,Observed!$A$2:$A$10000,$A1097,Observed!$C$2:$C$10000,$C1097)),AVERAGEIFS(Observed!O$2:O$10000,Observed!$A$2:$A$10000,$A1097,Observed!$C$2:$C$10000,$C1097),"")</f>
        <v/>
      </c>
      <c r="P1097" s="24" t="str">
        <f>IF(ISNUMBER(AVERAGEIFS(Observed!P$2:P$10000,Observed!$A$2:$A$10000,$A1097,Observed!$C$2:$C$10000,$C1097)),AVERAGEIFS(Observed!P$2:P$10000,Observed!$A$2:$A$10000,$A1097,Observed!$C$2:$C$10000,$C1097),"")</f>
        <v/>
      </c>
      <c r="Q1097" s="24" t="str">
        <f>IF(ISNUMBER(AVERAGEIFS(Observed!Q$2:Q$10000,Observed!$A$2:$A$10000,$A1097,Observed!$C$2:$C$10000,$C1097)),AVERAGEIFS(Observed!Q$2:Q$10000,Observed!$A$2:$A$10000,$A1097,Observed!$C$2:$C$10000,$C1097),"")</f>
        <v/>
      </c>
      <c r="R1097" s="24" t="str">
        <f>IF(ISNUMBER(AVERAGEIFS(Observed!R$2:R$10000,Observed!$A$2:$A$10000,$A1097,Observed!$C$2:$C$10000,$C1097)),AVERAGEIFS(Observed!R$2:R$10000,Observed!$A$2:$A$10000,$A1097,Observed!$C$2:$C$10000,$C1097),"")</f>
        <v/>
      </c>
      <c r="S1097" s="22" t="str">
        <f>IF(ISNUMBER(AVERAGEIFS(Observed!S$2:S$10000,Observed!$A$2:$A$10000,$A1097,Observed!$C$2:$C$10000,$C1097)),AVERAGEIFS(Observed!S$2:S$10000,Observed!$A$2:$A$10000,$A1097,Observed!$C$2:$C$10000,$C1097),"")</f>
        <v/>
      </c>
      <c r="T1097" s="23" t="str">
        <f>IF(ISNUMBER(AVERAGEIFS(Observed!T$2:T$10000,Observed!$A$2:$A$10000,$A1097,Observed!$C$2:$C$10000,$C1097)),AVERAGEIFS(Observed!T$2:T$10000,Observed!$A$2:$A$10000,$A1097,Observed!$C$2:$C$10000,$C1097),"")</f>
        <v/>
      </c>
      <c r="U1097" s="23" t="str">
        <f>IF(ISNUMBER(AVERAGEIFS(Observed!U$2:U$10000,Observed!$A$2:$A$10000,$A1097,Observed!$C$2:$C$10000,$C1097)),AVERAGEIFS(Observed!U$2:U$10000,Observed!$A$2:$A$10000,$A1097,Observed!$C$2:$C$10000,$C1097),"")</f>
        <v/>
      </c>
      <c r="V1097" s="23" t="str">
        <f>IF(ISNUMBER(AVERAGEIFS(Observed!V$2:V$10000,Observed!$A$2:$A$10000,$A1097,Observed!$C$2:$C$10000,$C1097)),AVERAGEIFS(Observed!V$2:V$10000,Observed!$A$2:$A$10000,$A1097,Observed!$C$2:$C$10000,$C1097),"")</f>
        <v/>
      </c>
      <c r="W1097" s="23" t="str">
        <f>IF(ISNUMBER(AVERAGEIFS(Observed!W$2:W$10000,Observed!$A$2:$A$10000,$A1097,Observed!$C$2:$C$10000,$C1097)),AVERAGEIFS(Observed!W$2:W$10000,Observed!$A$2:$A$10000,$A1097,Observed!$C$2:$C$10000,$C1097),"")</f>
        <v/>
      </c>
      <c r="X1097" s="23" t="str">
        <f>IF(ISNUMBER(AVERAGEIFS(Observed!X$2:X$10000,Observed!$A$2:$A$10000,$A1097,Observed!$C$2:$C$10000,$C1097)),AVERAGEIFS(Observed!X$2:X$10000,Observed!$A$2:$A$10000,$A1097,Observed!$C$2:$C$10000,$C1097),"")</f>
        <v/>
      </c>
      <c r="Y1097" s="23" t="str">
        <f>IF(ISNUMBER(AVERAGEIFS(Observed!Y$2:Y$10000,Observed!$A$2:$A$10000,$A1097,Observed!$C$2:$C$10000,$C1097)),AVERAGEIFS(Observed!Y$2:Y$10000,Observed!$A$2:$A$10000,$A1097,Observed!$C$2:$C$10000,$C1097),"")</f>
        <v/>
      </c>
      <c r="Z1097" s="23" t="str">
        <f>IF(ISNUMBER(AVERAGEIFS(Observed!Z$2:Z$10000,Observed!$A$2:$A$10000,$A1097,Observed!$C$2:$C$10000,$C1097)),AVERAGEIFS(Observed!Z$2:Z$10000,Observed!$A$2:$A$10000,$A1097,Observed!$C$2:$C$10000,$C1097),"")</f>
        <v/>
      </c>
      <c r="AA1097" s="23" t="str">
        <f>IF(ISNUMBER(AVERAGEIFS(Observed!AA$2:AA$10000,Observed!$A$2:$A$10000,$A1097,Observed!$C$2:$C$10000,$C1097)),AVERAGEIFS(Observed!AA$2:AA$10000,Observed!$A$2:$A$10000,$A1097,Observed!$C$2:$C$10000,$C1097),"")</f>
        <v/>
      </c>
      <c r="AB1097" s="23" t="str">
        <f>IF(ISNUMBER(AVERAGEIFS(Observed!AB$2:AB$10000,Observed!$A$2:$A$10000,$A1097,Observed!$C$2:$C$10000,$C1097)),AVERAGEIFS(Observed!AB$2:AB$10000,Observed!$A$2:$A$10000,$A1097,Observed!$C$2:$C$10000,$C1097),"")</f>
        <v/>
      </c>
      <c r="AC1097" s="23" t="str">
        <f>IF(ISNUMBER(AVERAGEIFS(Observed!AC$2:AC$10000,Observed!$A$2:$A$10000,$A1097,Observed!$C$2:$C$10000,$C1097)),AVERAGEIFS(Observed!AC$2:AC$10000,Observed!$A$2:$A$10000,$A1097,Observed!$C$2:$C$10000,$C1097),"")</f>
        <v/>
      </c>
      <c r="AD1097" s="23" t="str">
        <f>IF(ISNUMBER(AVERAGEIFS(Observed!AD$2:AD$10000,Observed!$A$2:$A$10000,$A1097,Observed!$C$2:$C$10000,$C1097)),AVERAGEIFS(Observed!AD$2:AD$10000,Observed!$A$2:$A$10000,$A1097,Observed!$C$2:$C$10000,$C1097),"")</f>
        <v/>
      </c>
      <c r="AE1097" s="24" t="str">
        <f>IF(ISNUMBER(AVERAGEIFS(Observed!AE$2:AE$10000,Observed!$A$2:$A$10000,$A1097,Observed!$C$2:$C$10000,$C1097)),AVERAGEIFS(Observed!AE$2:AE$10000,Observed!$A$2:$A$10000,$A1097,Observed!$C$2:$C$10000,$C1097),"")</f>
        <v/>
      </c>
      <c r="AF1097" s="24" t="str">
        <f>IF(ISNUMBER(AVERAGEIFS(Observed!AF$2:AF$10000,Observed!$A$2:$A$10000,$A1097,Observed!$C$2:$C$10000,$C1097)),AVERAGEIFS(Observed!AF$2:AF$10000,Observed!$A$2:$A$10000,$A1097,Observed!$C$2:$C$10000,$C1097),"")</f>
        <v/>
      </c>
      <c r="AG1097" s="23" t="str">
        <f>IF(ISNUMBER(AVERAGEIFS(Observed!AG$2:AG$10000,Observed!$A$2:$A$10000,$A1097,Observed!$C$2:$C$10000,$C1097)),AVERAGEIFS(Observed!AG$2:AG$10000,Observed!$A$2:$A$10000,$A1097,Observed!$C$2:$C$10000,$C1097),"")</f>
        <v/>
      </c>
      <c r="AH1097" s="23" t="str">
        <f>IF(ISNUMBER(AVERAGEIFS(Observed!AH$2:AH$10000,Observed!$A$2:$A$10000,$A1097,Observed!$C$2:$C$10000,$C1097)),AVERAGEIFS(Observed!AH$2:AH$10000,Observed!$A$2:$A$10000,$A1097,Observed!$C$2:$C$10000,$C1097),"")</f>
        <v/>
      </c>
      <c r="AI1097" s="22" t="str">
        <f>IF(ISNUMBER(AVERAGEIFS(Observed!AI$2:AI$10000,Observed!$A$2:$A$10000,$A1097,Observed!$C$2:$C$10000,$C1097)),AVERAGEIFS(Observed!AI$2:AI$10000,Observed!$A$2:$A$10000,$A1097,Observed!$C$2:$C$10000,$C1097),"")</f>
        <v/>
      </c>
      <c r="AJ1097" s="23">
        <f>IF(ISNUMBER(AVERAGEIFS(Observed!AJ$2:AJ$10000,Observed!$A$2:$A$10000,$A1097,Observed!$C$2:$C$10000,$C1097)),AVERAGEIFS(Observed!AJ$2:AJ$10000,Observed!$A$2:$A$10000,$A1097,Observed!$C$2:$C$10000,$C1097),"")</f>
        <v>8.5400000000000009</v>
      </c>
      <c r="AK1097" s="23" t="str">
        <f>IF(ISNUMBER(AVERAGEIFS(Observed!AK$2:AK$10000,Observed!$A$2:$A$10000,$A1097,Observed!$C$2:$C$10000,$C1097)),AVERAGEIFS(Observed!AK$2:AK$10000,Observed!$A$2:$A$10000,$A1097,Observed!$C$2:$C$10000,$C1097),"")</f>
        <v/>
      </c>
      <c r="AL1097" s="23" t="str">
        <f>IF(ISNUMBER(AVERAGEIFS(Observed!AL$2:AL$10000,Observed!$A$2:$A$10000,$A1097,Observed!$C$2:$C$10000,$C1097)),AVERAGEIFS(Observed!AL$2:AL$10000,Observed!$A$2:$A$10000,$A1097,Observed!$C$2:$C$10000,$C1097),"")</f>
        <v/>
      </c>
      <c r="AM1097" s="23" t="str">
        <f>IF(ISNUMBER(AVERAGEIFS(Observed!AM$2:AM$10000,Observed!$A$2:$A$10000,$A1097,Observed!$C$2:$C$10000,$C1097)),AVERAGEIFS(Observed!AM$2:AM$10000,Observed!$A$2:$A$10000,$A1097,Observed!$C$2:$C$10000,$C1097),"")</f>
        <v/>
      </c>
      <c r="AN1097" s="23" t="str">
        <f>IF(ISNUMBER(AVERAGEIFS(Observed!AN$2:AN$10000,Observed!$A$2:$A$10000,$A1097,Observed!$C$2:$C$10000,$C1097)),AVERAGEIFS(Observed!AN$2:AN$10000,Observed!$A$2:$A$10000,$A1097,Observed!$C$2:$C$10000,$C1097),"")</f>
        <v/>
      </c>
      <c r="AO1097" s="2">
        <f>COUNTIFS(Observed!$A$2:$A$10000,$A1097,Observed!$C$2:$C$10000,$C1097)</f>
        <v>5</v>
      </c>
      <c r="AP1097" s="2">
        <f t="shared" si="20"/>
        <v>1</v>
      </c>
    </row>
    <row r="1098" spans="1:42" x14ac:dyDescent="0.25">
      <c r="A1098" t="s">
        <v>97</v>
      </c>
      <c r="B1098" t="s">
        <v>30</v>
      </c>
      <c r="C1098" s="20">
        <v>41051</v>
      </c>
      <c r="D1098">
        <v>1</v>
      </c>
      <c r="F1098" t="s">
        <v>111</v>
      </c>
      <c r="G1098" s="25" t="s">
        <v>76</v>
      </c>
      <c r="J1098" s="2"/>
      <c r="K1098" s="22" t="str">
        <f>IF(ISNUMBER(AVERAGEIFS(Observed!K$2:K$10000,Observed!$A$2:$A$10000,$A1098,Observed!$C$2:$C$10000,$C1098)),AVERAGEIFS(Observed!K$2:K$10000,Observed!$A$2:$A$10000,$A1098,Observed!$C$2:$C$10000,$C1098),"")</f>
        <v/>
      </c>
      <c r="L1098" s="23" t="str">
        <f>IF(ISNUMBER(AVERAGEIFS(Observed!L$2:L$10000,Observed!$A$2:$A$10000,$A1098,Observed!$C$2:$C$10000,$C1098)),AVERAGEIFS(Observed!L$2:L$10000,Observed!$A$2:$A$10000,$A1098,Observed!$C$2:$C$10000,$C1098),"")</f>
        <v/>
      </c>
      <c r="M1098" s="23" t="str">
        <f>IF(ISNUMBER(AVERAGEIFS(Observed!M$2:M$10000,Observed!$A$2:$A$10000,$A1098,Observed!$C$2:$C$10000,$C1098)),AVERAGEIFS(Observed!M$2:M$10000,Observed!$A$2:$A$10000,$A1098,Observed!$C$2:$C$10000,$C1098),"")</f>
        <v/>
      </c>
      <c r="N1098" s="23" t="str">
        <f>IF(ISNUMBER(AVERAGEIFS(Observed!N$2:N$10000,Observed!$A$2:$A$10000,$A1098,Observed!$C$2:$C$10000,$C1098)),AVERAGEIFS(Observed!N$2:N$10000,Observed!$A$2:$A$10000,$A1098,Observed!$C$2:$C$10000,$C1098),"")</f>
        <v/>
      </c>
      <c r="O1098" s="23" t="str">
        <f>IF(ISNUMBER(AVERAGEIFS(Observed!O$2:O$10000,Observed!$A$2:$A$10000,$A1098,Observed!$C$2:$C$10000,$C1098)),AVERAGEIFS(Observed!O$2:O$10000,Observed!$A$2:$A$10000,$A1098,Observed!$C$2:$C$10000,$C1098),"")</f>
        <v/>
      </c>
      <c r="P1098" s="24" t="str">
        <f>IF(ISNUMBER(AVERAGEIFS(Observed!P$2:P$10000,Observed!$A$2:$A$10000,$A1098,Observed!$C$2:$C$10000,$C1098)),AVERAGEIFS(Observed!P$2:P$10000,Observed!$A$2:$A$10000,$A1098,Observed!$C$2:$C$10000,$C1098),"")</f>
        <v/>
      </c>
      <c r="Q1098" s="24" t="str">
        <f>IF(ISNUMBER(AVERAGEIFS(Observed!Q$2:Q$10000,Observed!$A$2:$A$10000,$A1098,Observed!$C$2:$C$10000,$C1098)),AVERAGEIFS(Observed!Q$2:Q$10000,Observed!$A$2:$A$10000,$A1098,Observed!$C$2:$C$10000,$C1098),"")</f>
        <v/>
      </c>
      <c r="R1098" s="24" t="str">
        <f>IF(ISNUMBER(AVERAGEIFS(Observed!R$2:R$10000,Observed!$A$2:$A$10000,$A1098,Observed!$C$2:$C$10000,$C1098)),AVERAGEIFS(Observed!R$2:R$10000,Observed!$A$2:$A$10000,$A1098,Observed!$C$2:$C$10000,$C1098),"")</f>
        <v/>
      </c>
      <c r="S1098" s="22" t="str">
        <f>IF(ISNUMBER(AVERAGEIFS(Observed!S$2:S$10000,Observed!$A$2:$A$10000,$A1098,Observed!$C$2:$C$10000,$C1098)),AVERAGEIFS(Observed!S$2:S$10000,Observed!$A$2:$A$10000,$A1098,Observed!$C$2:$C$10000,$C1098),"")</f>
        <v/>
      </c>
      <c r="T1098" s="23" t="str">
        <f>IF(ISNUMBER(AVERAGEIFS(Observed!T$2:T$10000,Observed!$A$2:$A$10000,$A1098,Observed!$C$2:$C$10000,$C1098)),AVERAGEIFS(Observed!T$2:T$10000,Observed!$A$2:$A$10000,$A1098,Observed!$C$2:$C$10000,$C1098),"")</f>
        <v/>
      </c>
      <c r="U1098" s="23" t="str">
        <f>IF(ISNUMBER(AVERAGEIFS(Observed!U$2:U$10000,Observed!$A$2:$A$10000,$A1098,Observed!$C$2:$C$10000,$C1098)),AVERAGEIFS(Observed!U$2:U$10000,Observed!$A$2:$A$10000,$A1098,Observed!$C$2:$C$10000,$C1098),"")</f>
        <v/>
      </c>
      <c r="V1098" s="23" t="str">
        <f>IF(ISNUMBER(AVERAGEIFS(Observed!V$2:V$10000,Observed!$A$2:$A$10000,$A1098,Observed!$C$2:$C$10000,$C1098)),AVERAGEIFS(Observed!V$2:V$10000,Observed!$A$2:$A$10000,$A1098,Observed!$C$2:$C$10000,$C1098),"")</f>
        <v/>
      </c>
      <c r="W1098" s="23" t="str">
        <f>IF(ISNUMBER(AVERAGEIFS(Observed!W$2:W$10000,Observed!$A$2:$A$10000,$A1098,Observed!$C$2:$C$10000,$C1098)),AVERAGEIFS(Observed!W$2:W$10000,Observed!$A$2:$A$10000,$A1098,Observed!$C$2:$C$10000,$C1098),"")</f>
        <v/>
      </c>
      <c r="X1098" s="23" t="str">
        <f>IF(ISNUMBER(AVERAGEIFS(Observed!X$2:X$10000,Observed!$A$2:$A$10000,$A1098,Observed!$C$2:$C$10000,$C1098)),AVERAGEIFS(Observed!X$2:X$10000,Observed!$A$2:$A$10000,$A1098,Observed!$C$2:$C$10000,$C1098),"")</f>
        <v/>
      </c>
      <c r="Y1098" s="23" t="str">
        <f>IF(ISNUMBER(AVERAGEIFS(Observed!Y$2:Y$10000,Observed!$A$2:$A$10000,$A1098,Observed!$C$2:$C$10000,$C1098)),AVERAGEIFS(Observed!Y$2:Y$10000,Observed!$A$2:$A$10000,$A1098,Observed!$C$2:$C$10000,$C1098),"")</f>
        <v/>
      </c>
      <c r="Z1098" s="23" t="str">
        <f>IF(ISNUMBER(AVERAGEIFS(Observed!Z$2:Z$10000,Observed!$A$2:$A$10000,$A1098,Observed!$C$2:$C$10000,$C1098)),AVERAGEIFS(Observed!Z$2:Z$10000,Observed!$A$2:$A$10000,$A1098,Observed!$C$2:$C$10000,$C1098),"")</f>
        <v/>
      </c>
      <c r="AA1098" s="23" t="str">
        <f>IF(ISNUMBER(AVERAGEIFS(Observed!AA$2:AA$10000,Observed!$A$2:$A$10000,$A1098,Observed!$C$2:$C$10000,$C1098)),AVERAGEIFS(Observed!AA$2:AA$10000,Observed!$A$2:$A$10000,$A1098,Observed!$C$2:$C$10000,$C1098),"")</f>
        <v/>
      </c>
      <c r="AB1098" s="23" t="str">
        <f>IF(ISNUMBER(AVERAGEIFS(Observed!AB$2:AB$10000,Observed!$A$2:$A$10000,$A1098,Observed!$C$2:$C$10000,$C1098)),AVERAGEIFS(Observed!AB$2:AB$10000,Observed!$A$2:$A$10000,$A1098,Observed!$C$2:$C$10000,$C1098),"")</f>
        <v/>
      </c>
      <c r="AC1098" s="23" t="str">
        <f>IF(ISNUMBER(AVERAGEIFS(Observed!AC$2:AC$10000,Observed!$A$2:$A$10000,$A1098,Observed!$C$2:$C$10000,$C1098)),AVERAGEIFS(Observed!AC$2:AC$10000,Observed!$A$2:$A$10000,$A1098,Observed!$C$2:$C$10000,$C1098),"")</f>
        <v/>
      </c>
      <c r="AD1098" s="23" t="str">
        <f>IF(ISNUMBER(AVERAGEIFS(Observed!AD$2:AD$10000,Observed!$A$2:$A$10000,$A1098,Observed!$C$2:$C$10000,$C1098)),AVERAGEIFS(Observed!AD$2:AD$10000,Observed!$A$2:$A$10000,$A1098,Observed!$C$2:$C$10000,$C1098),"")</f>
        <v/>
      </c>
      <c r="AE1098" s="24" t="str">
        <f>IF(ISNUMBER(AVERAGEIFS(Observed!AE$2:AE$10000,Observed!$A$2:$A$10000,$A1098,Observed!$C$2:$C$10000,$C1098)),AVERAGEIFS(Observed!AE$2:AE$10000,Observed!$A$2:$A$10000,$A1098,Observed!$C$2:$C$10000,$C1098),"")</f>
        <v/>
      </c>
      <c r="AF1098" s="24" t="str">
        <f>IF(ISNUMBER(AVERAGEIFS(Observed!AF$2:AF$10000,Observed!$A$2:$A$10000,$A1098,Observed!$C$2:$C$10000,$C1098)),AVERAGEIFS(Observed!AF$2:AF$10000,Observed!$A$2:$A$10000,$A1098,Observed!$C$2:$C$10000,$C1098),"")</f>
        <v/>
      </c>
      <c r="AG1098" s="23" t="str">
        <f>IF(ISNUMBER(AVERAGEIFS(Observed!AG$2:AG$10000,Observed!$A$2:$A$10000,$A1098,Observed!$C$2:$C$10000,$C1098)),AVERAGEIFS(Observed!AG$2:AG$10000,Observed!$A$2:$A$10000,$A1098,Observed!$C$2:$C$10000,$C1098),"")</f>
        <v/>
      </c>
      <c r="AH1098" s="23" t="str">
        <f>IF(ISNUMBER(AVERAGEIFS(Observed!AH$2:AH$10000,Observed!$A$2:$A$10000,$A1098,Observed!$C$2:$C$10000,$C1098)),AVERAGEIFS(Observed!AH$2:AH$10000,Observed!$A$2:$A$10000,$A1098,Observed!$C$2:$C$10000,$C1098),"")</f>
        <v/>
      </c>
      <c r="AI1098" s="22" t="str">
        <f>IF(ISNUMBER(AVERAGEIFS(Observed!AI$2:AI$10000,Observed!$A$2:$A$10000,$A1098,Observed!$C$2:$C$10000,$C1098)),AVERAGEIFS(Observed!AI$2:AI$10000,Observed!$A$2:$A$10000,$A1098,Observed!$C$2:$C$10000,$C1098),"")</f>
        <v/>
      </c>
      <c r="AJ1098" s="23">
        <f>IF(ISNUMBER(AVERAGEIFS(Observed!AJ$2:AJ$10000,Observed!$A$2:$A$10000,$A1098,Observed!$C$2:$C$10000,$C1098)),AVERAGEIFS(Observed!AJ$2:AJ$10000,Observed!$A$2:$A$10000,$A1098,Observed!$C$2:$C$10000,$C1098),"")</f>
        <v>9.86</v>
      </c>
      <c r="AK1098" s="23" t="str">
        <f>IF(ISNUMBER(AVERAGEIFS(Observed!AK$2:AK$10000,Observed!$A$2:$A$10000,$A1098,Observed!$C$2:$C$10000,$C1098)),AVERAGEIFS(Observed!AK$2:AK$10000,Observed!$A$2:$A$10000,$A1098,Observed!$C$2:$C$10000,$C1098),"")</f>
        <v/>
      </c>
      <c r="AL1098" s="23" t="str">
        <f>IF(ISNUMBER(AVERAGEIFS(Observed!AL$2:AL$10000,Observed!$A$2:$A$10000,$A1098,Observed!$C$2:$C$10000,$C1098)),AVERAGEIFS(Observed!AL$2:AL$10000,Observed!$A$2:$A$10000,$A1098,Observed!$C$2:$C$10000,$C1098),"")</f>
        <v/>
      </c>
      <c r="AM1098" s="23" t="str">
        <f>IF(ISNUMBER(AVERAGEIFS(Observed!AM$2:AM$10000,Observed!$A$2:$A$10000,$A1098,Observed!$C$2:$C$10000,$C1098)),AVERAGEIFS(Observed!AM$2:AM$10000,Observed!$A$2:$A$10000,$A1098,Observed!$C$2:$C$10000,$C1098),"")</f>
        <v/>
      </c>
      <c r="AN1098" s="23" t="str">
        <f>IF(ISNUMBER(AVERAGEIFS(Observed!AN$2:AN$10000,Observed!$A$2:$A$10000,$A1098,Observed!$C$2:$C$10000,$C1098)),AVERAGEIFS(Observed!AN$2:AN$10000,Observed!$A$2:$A$10000,$A1098,Observed!$C$2:$C$10000,$C1098),"")</f>
        <v/>
      </c>
      <c r="AO1098" s="2">
        <f>COUNTIFS(Observed!$A$2:$A$10000,$A1098,Observed!$C$2:$C$10000,$C1098)</f>
        <v>5</v>
      </c>
      <c r="AP1098" s="2">
        <f t="shared" si="20"/>
        <v>1</v>
      </c>
    </row>
    <row r="1099" spans="1:42" x14ac:dyDescent="0.25">
      <c r="A1099" t="s">
        <v>98</v>
      </c>
      <c r="B1099" t="s">
        <v>30</v>
      </c>
      <c r="C1099" s="20">
        <v>40553</v>
      </c>
      <c r="D1099">
        <v>1</v>
      </c>
      <c r="F1099" t="s">
        <v>112</v>
      </c>
      <c r="G1099" s="25" t="s">
        <v>115</v>
      </c>
      <c r="J1099" s="2"/>
      <c r="K1099" s="22" t="str">
        <f>IF(ISNUMBER(AVERAGEIFS(Observed!K$2:K$10000,Observed!$A$2:$A$10000,$A1099,Observed!$C$2:$C$10000,$C1099)),AVERAGEIFS(Observed!K$2:K$10000,Observed!$A$2:$A$10000,$A1099,Observed!$C$2:$C$10000,$C1099),"")</f>
        <v/>
      </c>
      <c r="L1099" s="23" t="str">
        <f>IF(ISNUMBER(AVERAGEIFS(Observed!L$2:L$10000,Observed!$A$2:$A$10000,$A1099,Observed!$C$2:$C$10000,$C1099)),AVERAGEIFS(Observed!L$2:L$10000,Observed!$A$2:$A$10000,$A1099,Observed!$C$2:$C$10000,$C1099),"")</f>
        <v/>
      </c>
      <c r="M1099" s="23" t="str">
        <f>IF(ISNUMBER(AVERAGEIFS(Observed!M$2:M$10000,Observed!$A$2:$A$10000,$A1099,Observed!$C$2:$C$10000,$C1099)),AVERAGEIFS(Observed!M$2:M$10000,Observed!$A$2:$A$10000,$A1099,Observed!$C$2:$C$10000,$C1099),"")</f>
        <v/>
      </c>
      <c r="N1099" s="23" t="str">
        <f>IF(ISNUMBER(AVERAGEIFS(Observed!N$2:N$10000,Observed!$A$2:$A$10000,$A1099,Observed!$C$2:$C$10000,$C1099)),AVERAGEIFS(Observed!N$2:N$10000,Observed!$A$2:$A$10000,$A1099,Observed!$C$2:$C$10000,$C1099),"")</f>
        <v/>
      </c>
      <c r="O1099" s="23" t="str">
        <f>IF(ISNUMBER(AVERAGEIFS(Observed!O$2:O$10000,Observed!$A$2:$A$10000,$A1099,Observed!$C$2:$C$10000,$C1099)),AVERAGEIFS(Observed!O$2:O$10000,Observed!$A$2:$A$10000,$A1099,Observed!$C$2:$C$10000,$C1099),"")</f>
        <v/>
      </c>
      <c r="P1099" s="24" t="str">
        <f>IF(ISNUMBER(AVERAGEIFS(Observed!P$2:P$10000,Observed!$A$2:$A$10000,$A1099,Observed!$C$2:$C$10000,$C1099)),AVERAGEIFS(Observed!P$2:P$10000,Observed!$A$2:$A$10000,$A1099,Observed!$C$2:$C$10000,$C1099),"")</f>
        <v/>
      </c>
      <c r="Q1099" s="24" t="str">
        <f>IF(ISNUMBER(AVERAGEIFS(Observed!Q$2:Q$10000,Observed!$A$2:$A$10000,$A1099,Observed!$C$2:$C$10000,$C1099)),AVERAGEIFS(Observed!Q$2:Q$10000,Observed!$A$2:$A$10000,$A1099,Observed!$C$2:$C$10000,$C1099),"")</f>
        <v/>
      </c>
      <c r="R1099" s="24" t="str">
        <f>IF(ISNUMBER(AVERAGEIFS(Observed!R$2:R$10000,Observed!$A$2:$A$10000,$A1099,Observed!$C$2:$C$10000,$C1099)),AVERAGEIFS(Observed!R$2:R$10000,Observed!$A$2:$A$10000,$A1099,Observed!$C$2:$C$10000,$C1099),"")</f>
        <v/>
      </c>
      <c r="S1099" s="22" t="str">
        <f>IF(ISNUMBER(AVERAGEIFS(Observed!S$2:S$10000,Observed!$A$2:$A$10000,$A1099,Observed!$C$2:$C$10000,$C1099)),AVERAGEIFS(Observed!S$2:S$10000,Observed!$A$2:$A$10000,$A1099,Observed!$C$2:$C$10000,$C1099),"")</f>
        <v/>
      </c>
      <c r="T1099" s="23" t="str">
        <f>IF(ISNUMBER(AVERAGEIFS(Observed!T$2:T$10000,Observed!$A$2:$A$10000,$A1099,Observed!$C$2:$C$10000,$C1099)),AVERAGEIFS(Observed!T$2:T$10000,Observed!$A$2:$A$10000,$A1099,Observed!$C$2:$C$10000,$C1099),"")</f>
        <v/>
      </c>
      <c r="U1099" s="23" t="str">
        <f>IF(ISNUMBER(AVERAGEIFS(Observed!U$2:U$10000,Observed!$A$2:$A$10000,$A1099,Observed!$C$2:$C$10000,$C1099)),AVERAGEIFS(Observed!U$2:U$10000,Observed!$A$2:$A$10000,$A1099,Observed!$C$2:$C$10000,$C1099),"")</f>
        <v/>
      </c>
      <c r="V1099" s="23" t="str">
        <f>IF(ISNUMBER(AVERAGEIFS(Observed!V$2:V$10000,Observed!$A$2:$A$10000,$A1099,Observed!$C$2:$C$10000,$C1099)),AVERAGEIFS(Observed!V$2:V$10000,Observed!$A$2:$A$10000,$A1099,Observed!$C$2:$C$10000,$C1099),"")</f>
        <v/>
      </c>
      <c r="W1099" s="23" t="str">
        <f>IF(ISNUMBER(AVERAGEIFS(Observed!W$2:W$10000,Observed!$A$2:$A$10000,$A1099,Observed!$C$2:$C$10000,$C1099)),AVERAGEIFS(Observed!W$2:W$10000,Observed!$A$2:$A$10000,$A1099,Observed!$C$2:$C$10000,$C1099),"")</f>
        <v/>
      </c>
      <c r="X1099" s="23" t="str">
        <f>IF(ISNUMBER(AVERAGEIFS(Observed!X$2:X$10000,Observed!$A$2:$A$10000,$A1099,Observed!$C$2:$C$10000,$C1099)),AVERAGEIFS(Observed!X$2:X$10000,Observed!$A$2:$A$10000,$A1099,Observed!$C$2:$C$10000,$C1099),"")</f>
        <v/>
      </c>
      <c r="Y1099" s="23" t="str">
        <f>IF(ISNUMBER(AVERAGEIFS(Observed!Y$2:Y$10000,Observed!$A$2:$A$10000,$A1099,Observed!$C$2:$C$10000,$C1099)),AVERAGEIFS(Observed!Y$2:Y$10000,Observed!$A$2:$A$10000,$A1099,Observed!$C$2:$C$10000,$C1099),"")</f>
        <v/>
      </c>
      <c r="Z1099" s="23" t="str">
        <f>IF(ISNUMBER(AVERAGEIFS(Observed!Z$2:Z$10000,Observed!$A$2:$A$10000,$A1099,Observed!$C$2:$C$10000,$C1099)),AVERAGEIFS(Observed!Z$2:Z$10000,Observed!$A$2:$A$10000,$A1099,Observed!$C$2:$C$10000,$C1099),"")</f>
        <v/>
      </c>
      <c r="AA1099" s="23" t="str">
        <f>IF(ISNUMBER(AVERAGEIFS(Observed!AA$2:AA$10000,Observed!$A$2:$A$10000,$A1099,Observed!$C$2:$C$10000,$C1099)),AVERAGEIFS(Observed!AA$2:AA$10000,Observed!$A$2:$A$10000,$A1099,Observed!$C$2:$C$10000,$C1099),"")</f>
        <v/>
      </c>
      <c r="AB1099" s="23" t="str">
        <f>IF(ISNUMBER(AVERAGEIFS(Observed!AB$2:AB$10000,Observed!$A$2:$A$10000,$A1099,Observed!$C$2:$C$10000,$C1099)),AVERAGEIFS(Observed!AB$2:AB$10000,Observed!$A$2:$A$10000,$A1099,Observed!$C$2:$C$10000,$C1099),"")</f>
        <v/>
      </c>
      <c r="AC1099" s="23" t="str">
        <f>IF(ISNUMBER(AVERAGEIFS(Observed!AC$2:AC$10000,Observed!$A$2:$A$10000,$A1099,Observed!$C$2:$C$10000,$C1099)),AVERAGEIFS(Observed!AC$2:AC$10000,Observed!$A$2:$A$10000,$A1099,Observed!$C$2:$C$10000,$C1099),"")</f>
        <v/>
      </c>
      <c r="AD1099" s="23" t="str">
        <f>IF(ISNUMBER(AVERAGEIFS(Observed!AD$2:AD$10000,Observed!$A$2:$A$10000,$A1099,Observed!$C$2:$C$10000,$C1099)),AVERAGEIFS(Observed!AD$2:AD$10000,Observed!$A$2:$A$10000,$A1099,Observed!$C$2:$C$10000,$C1099),"")</f>
        <v/>
      </c>
      <c r="AE1099" s="24" t="str">
        <f>IF(ISNUMBER(AVERAGEIFS(Observed!AE$2:AE$10000,Observed!$A$2:$A$10000,$A1099,Observed!$C$2:$C$10000,$C1099)),AVERAGEIFS(Observed!AE$2:AE$10000,Observed!$A$2:$A$10000,$A1099,Observed!$C$2:$C$10000,$C1099),"")</f>
        <v/>
      </c>
      <c r="AF1099" s="24" t="str">
        <f>IF(ISNUMBER(AVERAGEIFS(Observed!AF$2:AF$10000,Observed!$A$2:$A$10000,$A1099,Observed!$C$2:$C$10000,$C1099)),AVERAGEIFS(Observed!AF$2:AF$10000,Observed!$A$2:$A$10000,$A1099,Observed!$C$2:$C$10000,$C1099),"")</f>
        <v/>
      </c>
      <c r="AG1099" s="23" t="str">
        <f>IF(ISNUMBER(AVERAGEIFS(Observed!AG$2:AG$10000,Observed!$A$2:$A$10000,$A1099,Observed!$C$2:$C$10000,$C1099)),AVERAGEIFS(Observed!AG$2:AG$10000,Observed!$A$2:$A$10000,$A1099,Observed!$C$2:$C$10000,$C1099),"")</f>
        <v/>
      </c>
      <c r="AH1099" s="23" t="str">
        <f>IF(ISNUMBER(AVERAGEIFS(Observed!AH$2:AH$10000,Observed!$A$2:$A$10000,$A1099,Observed!$C$2:$C$10000,$C1099)),AVERAGEIFS(Observed!AH$2:AH$10000,Observed!$A$2:$A$10000,$A1099,Observed!$C$2:$C$10000,$C1099),"")</f>
        <v/>
      </c>
      <c r="AI1099" s="22" t="str">
        <f>IF(ISNUMBER(AVERAGEIFS(Observed!AI$2:AI$10000,Observed!$A$2:$A$10000,$A1099,Observed!$C$2:$C$10000,$C1099)),AVERAGEIFS(Observed!AI$2:AI$10000,Observed!$A$2:$A$10000,$A1099,Observed!$C$2:$C$10000,$C1099),"")</f>
        <v/>
      </c>
      <c r="AJ1099" s="23">
        <f>IF(ISNUMBER(AVERAGEIFS(Observed!AJ$2:AJ$10000,Observed!$A$2:$A$10000,$A1099,Observed!$C$2:$C$10000,$C1099)),AVERAGEIFS(Observed!AJ$2:AJ$10000,Observed!$A$2:$A$10000,$A1099,Observed!$C$2:$C$10000,$C1099),"")</f>
        <v>22.2</v>
      </c>
      <c r="AK1099" s="23" t="str">
        <f>IF(ISNUMBER(AVERAGEIFS(Observed!AK$2:AK$10000,Observed!$A$2:$A$10000,$A1099,Observed!$C$2:$C$10000,$C1099)),AVERAGEIFS(Observed!AK$2:AK$10000,Observed!$A$2:$A$10000,$A1099,Observed!$C$2:$C$10000,$C1099),"")</f>
        <v/>
      </c>
      <c r="AL1099" s="23" t="str">
        <f>IF(ISNUMBER(AVERAGEIFS(Observed!AL$2:AL$10000,Observed!$A$2:$A$10000,$A1099,Observed!$C$2:$C$10000,$C1099)),AVERAGEIFS(Observed!AL$2:AL$10000,Observed!$A$2:$A$10000,$A1099,Observed!$C$2:$C$10000,$C1099),"")</f>
        <v/>
      </c>
      <c r="AM1099" s="23" t="str">
        <f>IF(ISNUMBER(AVERAGEIFS(Observed!AM$2:AM$10000,Observed!$A$2:$A$10000,$A1099,Observed!$C$2:$C$10000,$C1099)),AVERAGEIFS(Observed!AM$2:AM$10000,Observed!$A$2:$A$10000,$A1099,Observed!$C$2:$C$10000,$C1099),"")</f>
        <v/>
      </c>
      <c r="AN1099" s="23" t="str">
        <f>IF(ISNUMBER(AVERAGEIFS(Observed!AN$2:AN$10000,Observed!$A$2:$A$10000,$A1099,Observed!$C$2:$C$10000,$C1099)),AVERAGEIFS(Observed!AN$2:AN$10000,Observed!$A$2:$A$10000,$A1099,Observed!$C$2:$C$10000,$C1099),"")</f>
        <v/>
      </c>
      <c r="AO1099" s="2">
        <f>COUNTIFS(Observed!$A$2:$A$10000,$A1099,Observed!$C$2:$C$10000,$C1099)</f>
        <v>1</v>
      </c>
      <c r="AP1099" s="2">
        <f t="shared" si="20"/>
        <v>1</v>
      </c>
    </row>
    <row r="1100" spans="1:42" x14ac:dyDescent="0.25">
      <c r="A1100" t="s">
        <v>98</v>
      </c>
      <c r="B1100" t="s">
        <v>30</v>
      </c>
      <c r="C1100" s="20">
        <v>40560</v>
      </c>
      <c r="D1100">
        <v>1</v>
      </c>
      <c r="F1100" t="s">
        <v>112</v>
      </c>
      <c r="G1100" s="25" t="s">
        <v>115</v>
      </c>
      <c r="J1100" s="2"/>
      <c r="K1100" s="22" t="str">
        <f>IF(ISNUMBER(AVERAGEIFS(Observed!K$2:K$10000,Observed!$A$2:$A$10000,$A1100,Observed!$C$2:$C$10000,$C1100)),AVERAGEIFS(Observed!K$2:K$10000,Observed!$A$2:$A$10000,$A1100,Observed!$C$2:$C$10000,$C1100),"")</f>
        <v/>
      </c>
      <c r="L1100" s="23" t="str">
        <f>IF(ISNUMBER(AVERAGEIFS(Observed!L$2:L$10000,Observed!$A$2:$A$10000,$A1100,Observed!$C$2:$C$10000,$C1100)),AVERAGEIFS(Observed!L$2:L$10000,Observed!$A$2:$A$10000,$A1100,Observed!$C$2:$C$10000,$C1100),"")</f>
        <v/>
      </c>
      <c r="M1100" s="23" t="str">
        <f>IF(ISNUMBER(AVERAGEIFS(Observed!M$2:M$10000,Observed!$A$2:$A$10000,$A1100,Observed!$C$2:$C$10000,$C1100)),AVERAGEIFS(Observed!M$2:M$10000,Observed!$A$2:$A$10000,$A1100,Observed!$C$2:$C$10000,$C1100),"")</f>
        <v/>
      </c>
      <c r="N1100" s="23" t="str">
        <f>IF(ISNUMBER(AVERAGEIFS(Observed!N$2:N$10000,Observed!$A$2:$A$10000,$A1100,Observed!$C$2:$C$10000,$C1100)),AVERAGEIFS(Observed!N$2:N$10000,Observed!$A$2:$A$10000,$A1100,Observed!$C$2:$C$10000,$C1100),"")</f>
        <v/>
      </c>
      <c r="O1100" s="23" t="str">
        <f>IF(ISNUMBER(AVERAGEIFS(Observed!O$2:O$10000,Observed!$A$2:$A$10000,$A1100,Observed!$C$2:$C$10000,$C1100)),AVERAGEIFS(Observed!O$2:O$10000,Observed!$A$2:$A$10000,$A1100,Observed!$C$2:$C$10000,$C1100),"")</f>
        <v/>
      </c>
      <c r="P1100" s="24" t="str">
        <f>IF(ISNUMBER(AVERAGEIFS(Observed!P$2:P$10000,Observed!$A$2:$A$10000,$A1100,Observed!$C$2:$C$10000,$C1100)),AVERAGEIFS(Observed!P$2:P$10000,Observed!$A$2:$A$10000,$A1100,Observed!$C$2:$C$10000,$C1100),"")</f>
        <v/>
      </c>
      <c r="Q1100" s="24" t="str">
        <f>IF(ISNUMBER(AVERAGEIFS(Observed!Q$2:Q$10000,Observed!$A$2:$A$10000,$A1100,Observed!$C$2:$C$10000,$C1100)),AVERAGEIFS(Observed!Q$2:Q$10000,Observed!$A$2:$A$10000,$A1100,Observed!$C$2:$C$10000,$C1100),"")</f>
        <v/>
      </c>
      <c r="R1100" s="24" t="str">
        <f>IF(ISNUMBER(AVERAGEIFS(Observed!R$2:R$10000,Observed!$A$2:$A$10000,$A1100,Observed!$C$2:$C$10000,$C1100)),AVERAGEIFS(Observed!R$2:R$10000,Observed!$A$2:$A$10000,$A1100,Observed!$C$2:$C$10000,$C1100),"")</f>
        <v/>
      </c>
      <c r="S1100" s="22" t="str">
        <f>IF(ISNUMBER(AVERAGEIFS(Observed!S$2:S$10000,Observed!$A$2:$A$10000,$A1100,Observed!$C$2:$C$10000,$C1100)),AVERAGEIFS(Observed!S$2:S$10000,Observed!$A$2:$A$10000,$A1100,Observed!$C$2:$C$10000,$C1100),"")</f>
        <v/>
      </c>
      <c r="T1100" s="23" t="str">
        <f>IF(ISNUMBER(AVERAGEIFS(Observed!T$2:T$10000,Observed!$A$2:$A$10000,$A1100,Observed!$C$2:$C$10000,$C1100)),AVERAGEIFS(Observed!T$2:T$10000,Observed!$A$2:$A$10000,$A1100,Observed!$C$2:$C$10000,$C1100),"")</f>
        <v/>
      </c>
      <c r="U1100" s="23" t="str">
        <f>IF(ISNUMBER(AVERAGEIFS(Observed!U$2:U$10000,Observed!$A$2:$A$10000,$A1100,Observed!$C$2:$C$10000,$C1100)),AVERAGEIFS(Observed!U$2:U$10000,Observed!$A$2:$A$10000,$A1100,Observed!$C$2:$C$10000,$C1100),"")</f>
        <v/>
      </c>
      <c r="V1100" s="23" t="str">
        <f>IF(ISNUMBER(AVERAGEIFS(Observed!V$2:V$10000,Observed!$A$2:$A$10000,$A1100,Observed!$C$2:$C$10000,$C1100)),AVERAGEIFS(Observed!V$2:V$10000,Observed!$A$2:$A$10000,$A1100,Observed!$C$2:$C$10000,$C1100),"")</f>
        <v/>
      </c>
      <c r="W1100" s="23" t="str">
        <f>IF(ISNUMBER(AVERAGEIFS(Observed!W$2:W$10000,Observed!$A$2:$A$10000,$A1100,Observed!$C$2:$C$10000,$C1100)),AVERAGEIFS(Observed!W$2:W$10000,Observed!$A$2:$A$10000,$A1100,Observed!$C$2:$C$10000,$C1100),"")</f>
        <v/>
      </c>
      <c r="X1100" s="23" t="str">
        <f>IF(ISNUMBER(AVERAGEIFS(Observed!X$2:X$10000,Observed!$A$2:$A$10000,$A1100,Observed!$C$2:$C$10000,$C1100)),AVERAGEIFS(Observed!X$2:X$10000,Observed!$A$2:$A$10000,$A1100,Observed!$C$2:$C$10000,$C1100),"")</f>
        <v/>
      </c>
      <c r="Y1100" s="23" t="str">
        <f>IF(ISNUMBER(AVERAGEIFS(Observed!Y$2:Y$10000,Observed!$A$2:$A$10000,$A1100,Observed!$C$2:$C$10000,$C1100)),AVERAGEIFS(Observed!Y$2:Y$10000,Observed!$A$2:$A$10000,$A1100,Observed!$C$2:$C$10000,$C1100),"")</f>
        <v/>
      </c>
      <c r="Z1100" s="23" t="str">
        <f>IF(ISNUMBER(AVERAGEIFS(Observed!Z$2:Z$10000,Observed!$A$2:$A$10000,$A1100,Observed!$C$2:$C$10000,$C1100)),AVERAGEIFS(Observed!Z$2:Z$10000,Observed!$A$2:$A$10000,$A1100,Observed!$C$2:$C$10000,$C1100),"")</f>
        <v/>
      </c>
      <c r="AA1100" s="23" t="str">
        <f>IF(ISNUMBER(AVERAGEIFS(Observed!AA$2:AA$10000,Observed!$A$2:$A$10000,$A1100,Observed!$C$2:$C$10000,$C1100)),AVERAGEIFS(Observed!AA$2:AA$10000,Observed!$A$2:$A$10000,$A1100,Observed!$C$2:$C$10000,$C1100),"")</f>
        <v/>
      </c>
      <c r="AB1100" s="23" t="str">
        <f>IF(ISNUMBER(AVERAGEIFS(Observed!AB$2:AB$10000,Observed!$A$2:$A$10000,$A1100,Observed!$C$2:$C$10000,$C1100)),AVERAGEIFS(Observed!AB$2:AB$10000,Observed!$A$2:$A$10000,$A1100,Observed!$C$2:$C$10000,$C1100),"")</f>
        <v/>
      </c>
      <c r="AC1100" s="23" t="str">
        <f>IF(ISNUMBER(AVERAGEIFS(Observed!AC$2:AC$10000,Observed!$A$2:$A$10000,$A1100,Observed!$C$2:$C$10000,$C1100)),AVERAGEIFS(Observed!AC$2:AC$10000,Observed!$A$2:$A$10000,$A1100,Observed!$C$2:$C$10000,$C1100),"")</f>
        <v/>
      </c>
      <c r="AD1100" s="23" t="str">
        <f>IF(ISNUMBER(AVERAGEIFS(Observed!AD$2:AD$10000,Observed!$A$2:$A$10000,$A1100,Observed!$C$2:$C$10000,$C1100)),AVERAGEIFS(Observed!AD$2:AD$10000,Observed!$A$2:$A$10000,$A1100,Observed!$C$2:$C$10000,$C1100),"")</f>
        <v/>
      </c>
      <c r="AE1100" s="24" t="str">
        <f>IF(ISNUMBER(AVERAGEIFS(Observed!AE$2:AE$10000,Observed!$A$2:$A$10000,$A1100,Observed!$C$2:$C$10000,$C1100)),AVERAGEIFS(Observed!AE$2:AE$10000,Observed!$A$2:$A$10000,$A1100,Observed!$C$2:$C$10000,$C1100),"")</f>
        <v/>
      </c>
      <c r="AF1100" s="24" t="str">
        <f>IF(ISNUMBER(AVERAGEIFS(Observed!AF$2:AF$10000,Observed!$A$2:$A$10000,$A1100,Observed!$C$2:$C$10000,$C1100)),AVERAGEIFS(Observed!AF$2:AF$10000,Observed!$A$2:$A$10000,$A1100,Observed!$C$2:$C$10000,$C1100),"")</f>
        <v/>
      </c>
      <c r="AG1100" s="23" t="str">
        <f>IF(ISNUMBER(AVERAGEIFS(Observed!AG$2:AG$10000,Observed!$A$2:$A$10000,$A1100,Observed!$C$2:$C$10000,$C1100)),AVERAGEIFS(Observed!AG$2:AG$10000,Observed!$A$2:$A$10000,$A1100,Observed!$C$2:$C$10000,$C1100),"")</f>
        <v/>
      </c>
      <c r="AH1100" s="23" t="str">
        <f>IF(ISNUMBER(AVERAGEIFS(Observed!AH$2:AH$10000,Observed!$A$2:$A$10000,$A1100,Observed!$C$2:$C$10000,$C1100)),AVERAGEIFS(Observed!AH$2:AH$10000,Observed!$A$2:$A$10000,$A1100,Observed!$C$2:$C$10000,$C1100),"")</f>
        <v/>
      </c>
      <c r="AI1100" s="22" t="str">
        <f>IF(ISNUMBER(AVERAGEIFS(Observed!AI$2:AI$10000,Observed!$A$2:$A$10000,$A1100,Observed!$C$2:$C$10000,$C1100)),AVERAGEIFS(Observed!AI$2:AI$10000,Observed!$A$2:$A$10000,$A1100,Observed!$C$2:$C$10000,$C1100),"")</f>
        <v/>
      </c>
      <c r="AJ1100" s="23">
        <f>IF(ISNUMBER(AVERAGEIFS(Observed!AJ$2:AJ$10000,Observed!$A$2:$A$10000,$A1100,Observed!$C$2:$C$10000,$C1100)),AVERAGEIFS(Observed!AJ$2:AJ$10000,Observed!$A$2:$A$10000,$A1100,Observed!$C$2:$C$10000,$C1100),"")</f>
        <v>27.5</v>
      </c>
      <c r="AK1100" s="23" t="str">
        <f>IF(ISNUMBER(AVERAGEIFS(Observed!AK$2:AK$10000,Observed!$A$2:$A$10000,$A1100,Observed!$C$2:$C$10000,$C1100)),AVERAGEIFS(Observed!AK$2:AK$10000,Observed!$A$2:$A$10000,$A1100,Observed!$C$2:$C$10000,$C1100),"")</f>
        <v/>
      </c>
      <c r="AL1100" s="23" t="str">
        <f>IF(ISNUMBER(AVERAGEIFS(Observed!AL$2:AL$10000,Observed!$A$2:$A$10000,$A1100,Observed!$C$2:$C$10000,$C1100)),AVERAGEIFS(Observed!AL$2:AL$10000,Observed!$A$2:$A$10000,$A1100,Observed!$C$2:$C$10000,$C1100),"")</f>
        <v/>
      </c>
      <c r="AM1100" s="23" t="str">
        <f>IF(ISNUMBER(AVERAGEIFS(Observed!AM$2:AM$10000,Observed!$A$2:$A$10000,$A1100,Observed!$C$2:$C$10000,$C1100)),AVERAGEIFS(Observed!AM$2:AM$10000,Observed!$A$2:$A$10000,$A1100,Observed!$C$2:$C$10000,$C1100),"")</f>
        <v/>
      </c>
      <c r="AN1100" s="23" t="str">
        <f>IF(ISNUMBER(AVERAGEIFS(Observed!AN$2:AN$10000,Observed!$A$2:$A$10000,$A1100,Observed!$C$2:$C$10000,$C1100)),AVERAGEIFS(Observed!AN$2:AN$10000,Observed!$A$2:$A$10000,$A1100,Observed!$C$2:$C$10000,$C1100),"")</f>
        <v/>
      </c>
      <c r="AO1100" s="2">
        <f>COUNTIFS(Observed!$A$2:$A$10000,$A1100,Observed!$C$2:$C$10000,$C1100)</f>
        <v>1</v>
      </c>
      <c r="AP1100" s="2">
        <f t="shared" si="20"/>
        <v>1</v>
      </c>
    </row>
    <row r="1101" spans="1:42" x14ac:dyDescent="0.25">
      <c r="A1101" t="s">
        <v>98</v>
      </c>
      <c r="B1101" t="s">
        <v>30</v>
      </c>
      <c r="C1101" s="20">
        <v>40567</v>
      </c>
      <c r="D1101">
        <v>1</v>
      </c>
      <c r="F1101" t="s">
        <v>112</v>
      </c>
      <c r="G1101" s="25" t="s">
        <v>115</v>
      </c>
      <c r="J1101" s="2"/>
      <c r="K1101" s="22" t="str">
        <f>IF(ISNUMBER(AVERAGEIFS(Observed!K$2:K$10000,Observed!$A$2:$A$10000,$A1101,Observed!$C$2:$C$10000,$C1101)),AVERAGEIFS(Observed!K$2:K$10000,Observed!$A$2:$A$10000,$A1101,Observed!$C$2:$C$10000,$C1101),"")</f>
        <v/>
      </c>
      <c r="L1101" s="23" t="str">
        <f>IF(ISNUMBER(AVERAGEIFS(Observed!L$2:L$10000,Observed!$A$2:$A$10000,$A1101,Observed!$C$2:$C$10000,$C1101)),AVERAGEIFS(Observed!L$2:L$10000,Observed!$A$2:$A$10000,$A1101,Observed!$C$2:$C$10000,$C1101),"")</f>
        <v/>
      </c>
      <c r="M1101" s="23" t="str">
        <f>IF(ISNUMBER(AVERAGEIFS(Observed!M$2:M$10000,Observed!$A$2:$A$10000,$A1101,Observed!$C$2:$C$10000,$C1101)),AVERAGEIFS(Observed!M$2:M$10000,Observed!$A$2:$A$10000,$A1101,Observed!$C$2:$C$10000,$C1101),"")</f>
        <v/>
      </c>
      <c r="N1101" s="23" t="str">
        <f>IF(ISNUMBER(AVERAGEIFS(Observed!N$2:N$10000,Observed!$A$2:$A$10000,$A1101,Observed!$C$2:$C$10000,$C1101)),AVERAGEIFS(Observed!N$2:N$10000,Observed!$A$2:$A$10000,$A1101,Observed!$C$2:$C$10000,$C1101),"")</f>
        <v/>
      </c>
      <c r="O1101" s="23" t="str">
        <f>IF(ISNUMBER(AVERAGEIFS(Observed!O$2:O$10000,Observed!$A$2:$A$10000,$A1101,Observed!$C$2:$C$10000,$C1101)),AVERAGEIFS(Observed!O$2:O$10000,Observed!$A$2:$A$10000,$A1101,Observed!$C$2:$C$10000,$C1101),"")</f>
        <v/>
      </c>
      <c r="P1101" s="24" t="str">
        <f>IF(ISNUMBER(AVERAGEIFS(Observed!P$2:P$10000,Observed!$A$2:$A$10000,$A1101,Observed!$C$2:$C$10000,$C1101)),AVERAGEIFS(Observed!P$2:P$10000,Observed!$A$2:$A$10000,$A1101,Observed!$C$2:$C$10000,$C1101),"")</f>
        <v/>
      </c>
      <c r="Q1101" s="24" t="str">
        <f>IF(ISNUMBER(AVERAGEIFS(Observed!Q$2:Q$10000,Observed!$A$2:$A$10000,$A1101,Observed!$C$2:$C$10000,$C1101)),AVERAGEIFS(Observed!Q$2:Q$10000,Observed!$A$2:$A$10000,$A1101,Observed!$C$2:$C$10000,$C1101),"")</f>
        <v/>
      </c>
      <c r="R1101" s="24" t="str">
        <f>IF(ISNUMBER(AVERAGEIFS(Observed!R$2:R$10000,Observed!$A$2:$A$10000,$A1101,Observed!$C$2:$C$10000,$C1101)),AVERAGEIFS(Observed!R$2:R$10000,Observed!$A$2:$A$10000,$A1101,Observed!$C$2:$C$10000,$C1101),"")</f>
        <v/>
      </c>
      <c r="S1101" s="22" t="str">
        <f>IF(ISNUMBER(AVERAGEIFS(Observed!S$2:S$10000,Observed!$A$2:$A$10000,$A1101,Observed!$C$2:$C$10000,$C1101)),AVERAGEIFS(Observed!S$2:S$10000,Observed!$A$2:$A$10000,$A1101,Observed!$C$2:$C$10000,$C1101),"")</f>
        <v/>
      </c>
      <c r="T1101" s="23" t="str">
        <f>IF(ISNUMBER(AVERAGEIFS(Observed!T$2:T$10000,Observed!$A$2:$A$10000,$A1101,Observed!$C$2:$C$10000,$C1101)),AVERAGEIFS(Observed!T$2:T$10000,Observed!$A$2:$A$10000,$A1101,Observed!$C$2:$C$10000,$C1101),"")</f>
        <v/>
      </c>
      <c r="U1101" s="23" t="str">
        <f>IF(ISNUMBER(AVERAGEIFS(Observed!U$2:U$10000,Observed!$A$2:$A$10000,$A1101,Observed!$C$2:$C$10000,$C1101)),AVERAGEIFS(Observed!U$2:U$10000,Observed!$A$2:$A$10000,$A1101,Observed!$C$2:$C$10000,$C1101),"")</f>
        <v/>
      </c>
      <c r="V1101" s="23" t="str">
        <f>IF(ISNUMBER(AVERAGEIFS(Observed!V$2:V$10000,Observed!$A$2:$A$10000,$A1101,Observed!$C$2:$C$10000,$C1101)),AVERAGEIFS(Observed!V$2:V$10000,Observed!$A$2:$A$10000,$A1101,Observed!$C$2:$C$10000,$C1101),"")</f>
        <v/>
      </c>
      <c r="W1101" s="23" t="str">
        <f>IF(ISNUMBER(AVERAGEIFS(Observed!W$2:W$10000,Observed!$A$2:$A$10000,$A1101,Observed!$C$2:$C$10000,$C1101)),AVERAGEIFS(Observed!W$2:W$10000,Observed!$A$2:$A$10000,$A1101,Observed!$C$2:$C$10000,$C1101),"")</f>
        <v/>
      </c>
      <c r="X1101" s="23" t="str">
        <f>IF(ISNUMBER(AVERAGEIFS(Observed!X$2:X$10000,Observed!$A$2:$A$10000,$A1101,Observed!$C$2:$C$10000,$C1101)),AVERAGEIFS(Observed!X$2:X$10000,Observed!$A$2:$A$10000,$A1101,Observed!$C$2:$C$10000,$C1101),"")</f>
        <v/>
      </c>
      <c r="Y1101" s="23" t="str">
        <f>IF(ISNUMBER(AVERAGEIFS(Observed!Y$2:Y$10000,Observed!$A$2:$A$10000,$A1101,Observed!$C$2:$C$10000,$C1101)),AVERAGEIFS(Observed!Y$2:Y$10000,Observed!$A$2:$A$10000,$A1101,Observed!$C$2:$C$10000,$C1101),"")</f>
        <v/>
      </c>
      <c r="Z1101" s="23" t="str">
        <f>IF(ISNUMBER(AVERAGEIFS(Observed!Z$2:Z$10000,Observed!$A$2:$A$10000,$A1101,Observed!$C$2:$C$10000,$C1101)),AVERAGEIFS(Observed!Z$2:Z$10000,Observed!$A$2:$A$10000,$A1101,Observed!$C$2:$C$10000,$C1101),"")</f>
        <v/>
      </c>
      <c r="AA1101" s="23" t="str">
        <f>IF(ISNUMBER(AVERAGEIFS(Observed!AA$2:AA$10000,Observed!$A$2:$A$10000,$A1101,Observed!$C$2:$C$10000,$C1101)),AVERAGEIFS(Observed!AA$2:AA$10000,Observed!$A$2:$A$10000,$A1101,Observed!$C$2:$C$10000,$C1101),"")</f>
        <v/>
      </c>
      <c r="AB1101" s="23" t="str">
        <f>IF(ISNUMBER(AVERAGEIFS(Observed!AB$2:AB$10000,Observed!$A$2:$A$10000,$A1101,Observed!$C$2:$C$10000,$C1101)),AVERAGEIFS(Observed!AB$2:AB$10000,Observed!$A$2:$A$10000,$A1101,Observed!$C$2:$C$10000,$C1101),"")</f>
        <v/>
      </c>
      <c r="AC1101" s="23" t="str">
        <f>IF(ISNUMBER(AVERAGEIFS(Observed!AC$2:AC$10000,Observed!$A$2:$A$10000,$A1101,Observed!$C$2:$C$10000,$C1101)),AVERAGEIFS(Observed!AC$2:AC$10000,Observed!$A$2:$A$10000,$A1101,Observed!$C$2:$C$10000,$C1101),"")</f>
        <v/>
      </c>
      <c r="AD1101" s="23" t="str">
        <f>IF(ISNUMBER(AVERAGEIFS(Observed!AD$2:AD$10000,Observed!$A$2:$A$10000,$A1101,Observed!$C$2:$C$10000,$C1101)),AVERAGEIFS(Observed!AD$2:AD$10000,Observed!$A$2:$A$10000,$A1101,Observed!$C$2:$C$10000,$C1101),"")</f>
        <v/>
      </c>
      <c r="AE1101" s="24" t="str">
        <f>IF(ISNUMBER(AVERAGEIFS(Observed!AE$2:AE$10000,Observed!$A$2:$A$10000,$A1101,Observed!$C$2:$C$10000,$C1101)),AVERAGEIFS(Observed!AE$2:AE$10000,Observed!$A$2:$A$10000,$A1101,Observed!$C$2:$C$10000,$C1101),"")</f>
        <v/>
      </c>
      <c r="AF1101" s="24" t="str">
        <f>IF(ISNUMBER(AVERAGEIFS(Observed!AF$2:AF$10000,Observed!$A$2:$A$10000,$A1101,Observed!$C$2:$C$10000,$C1101)),AVERAGEIFS(Observed!AF$2:AF$10000,Observed!$A$2:$A$10000,$A1101,Observed!$C$2:$C$10000,$C1101),"")</f>
        <v/>
      </c>
      <c r="AG1101" s="23" t="str">
        <f>IF(ISNUMBER(AVERAGEIFS(Observed!AG$2:AG$10000,Observed!$A$2:$A$10000,$A1101,Observed!$C$2:$C$10000,$C1101)),AVERAGEIFS(Observed!AG$2:AG$10000,Observed!$A$2:$A$10000,$A1101,Observed!$C$2:$C$10000,$C1101),"")</f>
        <v/>
      </c>
      <c r="AH1101" s="23" t="str">
        <f>IF(ISNUMBER(AVERAGEIFS(Observed!AH$2:AH$10000,Observed!$A$2:$A$10000,$A1101,Observed!$C$2:$C$10000,$C1101)),AVERAGEIFS(Observed!AH$2:AH$10000,Observed!$A$2:$A$10000,$A1101,Observed!$C$2:$C$10000,$C1101),"")</f>
        <v/>
      </c>
      <c r="AI1101" s="22" t="str">
        <f>IF(ISNUMBER(AVERAGEIFS(Observed!AI$2:AI$10000,Observed!$A$2:$A$10000,$A1101,Observed!$C$2:$C$10000,$C1101)),AVERAGEIFS(Observed!AI$2:AI$10000,Observed!$A$2:$A$10000,$A1101,Observed!$C$2:$C$10000,$C1101),"")</f>
        <v/>
      </c>
      <c r="AJ1101" s="23">
        <f>IF(ISNUMBER(AVERAGEIFS(Observed!AJ$2:AJ$10000,Observed!$A$2:$A$10000,$A1101,Observed!$C$2:$C$10000,$C1101)),AVERAGEIFS(Observed!AJ$2:AJ$10000,Observed!$A$2:$A$10000,$A1101,Observed!$C$2:$C$10000,$C1101),"")</f>
        <v>11.580000000000002</v>
      </c>
      <c r="AK1101" s="23" t="str">
        <f>IF(ISNUMBER(AVERAGEIFS(Observed!AK$2:AK$10000,Observed!$A$2:$A$10000,$A1101,Observed!$C$2:$C$10000,$C1101)),AVERAGEIFS(Observed!AK$2:AK$10000,Observed!$A$2:$A$10000,$A1101,Observed!$C$2:$C$10000,$C1101),"")</f>
        <v/>
      </c>
      <c r="AL1101" s="23" t="str">
        <f>IF(ISNUMBER(AVERAGEIFS(Observed!AL$2:AL$10000,Observed!$A$2:$A$10000,$A1101,Observed!$C$2:$C$10000,$C1101)),AVERAGEIFS(Observed!AL$2:AL$10000,Observed!$A$2:$A$10000,$A1101,Observed!$C$2:$C$10000,$C1101),"")</f>
        <v/>
      </c>
      <c r="AM1101" s="23" t="str">
        <f>IF(ISNUMBER(AVERAGEIFS(Observed!AM$2:AM$10000,Observed!$A$2:$A$10000,$A1101,Observed!$C$2:$C$10000,$C1101)),AVERAGEIFS(Observed!AM$2:AM$10000,Observed!$A$2:$A$10000,$A1101,Observed!$C$2:$C$10000,$C1101),"")</f>
        <v/>
      </c>
      <c r="AN1101" s="23" t="str">
        <f>IF(ISNUMBER(AVERAGEIFS(Observed!AN$2:AN$10000,Observed!$A$2:$A$10000,$A1101,Observed!$C$2:$C$10000,$C1101)),AVERAGEIFS(Observed!AN$2:AN$10000,Observed!$A$2:$A$10000,$A1101,Observed!$C$2:$C$10000,$C1101),"")</f>
        <v/>
      </c>
      <c r="AO1101" s="2">
        <f>COUNTIFS(Observed!$A$2:$A$10000,$A1101,Observed!$C$2:$C$10000,$C1101)</f>
        <v>5</v>
      </c>
      <c r="AP1101" s="2">
        <f t="shared" si="20"/>
        <v>1</v>
      </c>
    </row>
    <row r="1102" spans="1:42" x14ac:dyDescent="0.25">
      <c r="A1102" t="s">
        <v>98</v>
      </c>
      <c r="B1102" t="s">
        <v>30</v>
      </c>
      <c r="C1102" s="20">
        <v>40575</v>
      </c>
      <c r="D1102">
        <v>1</v>
      </c>
      <c r="F1102" t="s">
        <v>112</v>
      </c>
      <c r="G1102" s="25" t="s">
        <v>115</v>
      </c>
      <c r="J1102" s="2"/>
      <c r="K1102" s="22" t="str">
        <f>IF(ISNUMBER(AVERAGEIFS(Observed!K$2:K$10000,Observed!$A$2:$A$10000,$A1102,Observed!$C$2:$C$10000,$C1102)),AVERAGEIFS(Observed!K$2:K$10000,Observed!$A$2:$A$10000,$A1102,Observed!$C$2:$C$10000,$C1102),"")</f>
        <v/>
      </c>
      <c r="L1102" s="23" t="str">
        <f>IF(ISNUMBER(AVERAGEIFS(Observed!L$2:L$10000,Observed!$A$2:$A$10000,$A1102,Observed!$C$2:$C$10000,$C1102)),AVERAGEIFS(Observed!L$2:L$10000,Observed!$A$2:$A$10000,$A1102,Observed!$C$2:$C$10000,$C1102),"")</f>
        <v/>
      </c>
      <c r="M1102" s="23" t="str">
        <f>IF(ISNUMBER(AVERAGEIFS(Observed!M$2:M$10000,Observed!$A$2:$A$10000,$A1102,Observed!$C$2:$C$10000,$C1102)),AVERAGEIFS(Observed!M$2:M$10000,Observed!$A$2:$A$10000,$A1102,Observed!$C$2:$C$10000,$C1102),"")</f>
        <v/>
      </c>
      <c r="N1102" s="23" t="str">
        <f>IF(ISNUMBER(AVERAGEIFS(Observed!N$2:N$10000,Observed!$A$2:$A$10000,$A1102,Observed!$C$2:$C$10000,$C1102)),AVERAGEIFS(Observed!N$2:N$10000,Observed!$A$2:$A$10000,$A1102,Observed!$C$2:$C$10000,$C1102),"")</f>
        <v/>
      </c>
      <c r="O1102" s="23" t="str">
        <f>IF(ISNUMBER(AVERAGEIFS(Observed!O$2:O$10000,Observed!$A$2:$A$10000,$A1102,Observed!$C$2:$C$10000,$C1102)),AVERAGEIFS(Observed!O$2:O$10000,Observed!$A$2:$A$10000,$A1102,Observed!$C$2:$C$10000,$C1102),"")</f>
        <v/>
      </c>
      <c r="P1102" s="24" t="str">
        <f>IF(ISNUMBER(AVERAGEIFS(Observed!P$2:P$10000,Observed!$A$2:$A$10000,$A1102,Observed!$C$2:$C$10000,$C1102)),AVERAGEIFS(Observed!P$2:P$10000,Observed!$A$2:$A$10000,$A1102,Observed!$C$2:$C$10000,$C1102),"")</f>
        <v/>
      </c>
      <c r="Q1102" s="24" t="str">
        <f>IF(ISNUMBER(AVERAGEIFS(Observed!Q$2:Q$10000,Observed!$A$2:$A$10000,$A1102,Observed!$C$2:$C$10000,$C1102)),AVERAGEIFS(Observed!Q$2:Q$10000,Observed!$A$2:$A$10000,$A1102,Observed!$C$2:$C$10000,$C1102),"")</f>
        <v/>
      </c>
      <c r="R1102" s="24" t="str">
        <f>IF(ISNUMBER(AVERAGEIFS(Observed!R$2:R$10000,Observed!$A$2:$A$10000,$A1102,Observed!$C$2:$C$10000,$C1102)),AVERAGEIFS(Observed!R$2:R$10000,Observed!$A$2:$A$10000,$A1102,Observed!$C$2:$C$10000,$C1102),"")</f>
        <v/>
      </c>
      <c r="S1102" s="22" t="str">
        <f>IF(ISNUMBER(AVERAGEIFS(Observed!S$2:S$10000,Observed!$A$2:$A$10000,$A1102,Observed!$C$2:$C$10000,$C1102)),AVERAGEIFS(Observed!S$2:S$10000,Observed!$A$2:$A$10000,$A1102,Observed!$C$2:$C$10000,$C1102),"")</f>
        <v/>
      </c>
      <c r="T1102" s="23" t="str">
        <f>IF(ISNUMBER(AVERAGEIFS(Observed!T$2:T$10000,Observed!$A$2:$A$10000,$A1102,Observed!$C$2:$C$10000,$C1102)),AVERAGEIFS(Observed!T$2:T$10000,Observed!$A$2:$A$10000,$A1102,Observed!$C$2:$C$10000,$C1102),"")</f>
        <v/>
      </c>
      <c r="U1102" s="23" t="str">
        <f>IF(ISNUMBER(AVERAGEIFS(Observed!U$2:U$10000,Observed!$A$2:$A$10000,$A1102,Observed!$C$2:$C$10000,$C1102)),AVERAGEIFS(Observed!U$2:U$10000,Observed!$A$2:$A$10000,$A1102,Observed!$C$2:$C$10000,$C1102),"")</f>
        <v/>
      </c>
      <c r="V1102" s="23" t="str">
        <f>IF(ISNUMBER(AVERAGEIFS(Observed!V$2:V$10000,Observed!$A$2:$A$10000,$A1102,Observed!$C$2:$C$10000,$C1102)),AVERAGEIFS(Observed!V$2:V$10000,Observed!$A$2:$A$10000,$A1102,Observed!$C$2:$C$10000,$C1102),"")</f>
        <v/>
      </c>
      <c r="W1102" s="23" t="str">
        <f>IF(ISNUMBER(AVERAGEIFS(Observed!W$2:W$10000,Observed!$A$2:$A$10000,$A1102,Observed!$C$2:$C$10000,$C1102)),AVERAGEIFS(Observed!W$2:W$10000,Observed!$A$2:$A$10000,$A1102,Observed!$C$2:$C$10000,$C1102),"")</f>
        <v/>
      </c>
      <c r="X1102" s="23" t="str">
        <f>IF(ISNUMBER(AVERAGEIFS(Observed!X$2:X$10000,Observed!$A$2:$A$10000,$A1102,Observed!$C$2:$C$10000,$C1102)),AVERAGEIFS(Observed!X$2:X$10000,Observed!$A$2:$A$10000,$A1102,Observed!$C$2:$C$10000,$C1102),"")</f>
        <v/>
      </c>
      <c r="Y1102" s="23" t="str">
        <f>IF(ISNUMBER(AVERAGEIFS(Observed!Y$2:Y$10000,Observed!$A$2:$A$10000,$A1102,Observed!$C$2:$C$10000,$C1102)),AVERAGEIFS(Observed!Y$2:Y$10000,Observed!$A$2:$A$10000,$A1102,Observed!$C$2:$C$10000,$C1102),"")</f>
        <v/>
      </c>
      <c r="Z1102" s="23" t="str">
        <f>IF(ISNUMBER(AVERAGEIFS(Observed!Z$2:Z$10000,Observed!$A$2:$A$10000,$A1102,Observed!$C$2:$C$10000,$C1102)),AVERAGEIFS(Observed!Z$2:Z$10000,Observed!$A$2:$A$10000,$A1102,Observed!$C$2:$C$10000,$C1102),"")</f>
        <v/>
      </c>
      <c r="AA1102" s="23" t="str">
        <f>IF(ISNUMBER(AVERAGEIFS(Observed!AA$2:AA$10000,Observed!$A$2:$A$10000,$A1102,Observed!$C$2:$C$10000,$C1102)),AVERAGEIFS(Observed!AA$2:AA$10000,Observed!$A$2:$A$10000,$A1102,Observed!$C$2:$C$10000,$C1102),"")</f>
        <v/>
      </c>
      <c r="AB1102" s="23" t="str">
        <f>IF(ISNUMBER(AVERAGEIFS(Observed!AB$2:AB$10000,Observed!$A$2:$A$10000,$A1102,Observed!$C$2:$C$10000,$C1102)),AVERAGEIFS(Observed!AB$2:AB$10000,Observed!$A$2:$A$10000,$A1102,Observed!$C$2:$C$10000,$C1102),"")</f>
        <v/>
      </c>
      <c r="AC1102" s="23" t="str">
        <f>IF(ISNUMBER(AVERAGEIFS(Observed!AC$2:AC$10000,Observed!$A$2:$A$10000,$A1102,Observed!$C$2:$C$10000,$C1102)),AVERAGEIFS(Observed!AC$2:AC$10000,Observed!$A$2:$A$10000,$A1102,Observed!$C$2:$C$10000,$C1102),"")</f>
        <v/>
      </c>
      <c r="AD1102" s="23" t="str">
        <f>IF(ISNUMBER(AVERAGEIFS(Observed!AD$2:AD$10000,Observed!$A$2:$A$10000,$A1102,Observed!$C$2:$C$10000,$C1102)),AVERAGEIFS(Observed!AD$2:AD$10000,Observed!$A$2:$A$10000,$A1102,Observed!$C$2:$C$10000,$C1102),"")</f>
        <v/>
      </c>
      <c r="AE1102" s="24" t="str">
        <f>IF(ISNUMBER(AVERAGEIFS(Observed!AE$2:AE$10000,Observed!$A$2:$A$10000,$A1102,Observed!$C$2:$C$10000,$C1102)),AVERAGEIFS(Observed!AE$2:AE$10000,Observed!$A$2:$A$10000,$A1102,Observed!$C$2:$C$10000,$C1102),"")</f>
        <v/>
      </c>
      <c r="AF1102" s="24" t="str">
        <f>IF(ISNUMBER(AVERAGEIFS(Observed!AF$2:AF$10000,Observed!$A$2:$A$10000,$A1102,Observed!$C$2:$C$10000,$C1102)),AVERAGEIFS(Observed!AF$2:AF$10000,Observed!$A$2:$A$10000,$A1102,Observed!$C$2:$C$10000,$C1102),"")</f>
        <v/>
      </c>
      <c r="AG1102" s="23" t="str">
        <f>IF(ISNUMBER(AVERAGEIFS(Observed!AG$2:AG$10000,Observed!$A$2:$A$10000,$A1102,Observed!$C$2:$C$10000,$C1102)),AVERAGEIFS(Observed!AG$2:AG$10000,Observed!$A$2:$A$10000,$A1102,Observed!$C$2:$C$10000,$C1102),"")</f>
        <v/>
      </c>
      <c r="AH1102" s="23" t="str">
        <f>IF(ISNUMBER(AVERAGEIFS(Observed!AH$2:AH$10000,Observed!$A$2:$A$10000,$A1102,Observed!$C$2:$C$10000,$C1102)),AVERAGEIFS(Observed!AH$2:AH$10000,Observed!$A$2:$A$10000,$A1102,Observed!$C$2:$C$10000,$C1102),"")</f>
        <v/>
      </c>
      <c r="AI1102" s="22" t="str">
        <f>IF(ISNUMBER(AVERAGEIFS(Observed!AI$2:AI$10000,Observed!$A$2:$A$10000,$A1102,Observed!$C$2:$C$10000,$C1102)),AVERAGEIFS(Observed!AI$2:AI$10000,Observed!$A$2:$A$10000,$A1102,Observed!$C$2:$C$10000,$C1102),"")</f>
        <v/>
      </c>
      <c r="AJ1102" s="23">
        <f>IF(ISNUMBER(AVERAGEIFS(Observed!AJ$2:AJ$10000,Observed!$A$2:$A$10000,$A1102,Observed!$C$2:$C$10000,$C1102)),AVERAGEIFS(Observed!AJ$2:AJ$10000,Observed!$A$2:$A$10000,$A1102,Observed!$C$2:$C$10000,$C1102),"")</f>
        <v>25.860000000000003</v>
      </c>
      <c r="AK1102" s="23" t="str">
        <f>IF(ISNUMBER(AVERAGEIFS(Observed!AK$2:AK$10000,Observed!$A$2:$A$10000,$A1102,Observed!$C$2:$C$10000,$C1102)),AVERAGEIFS(Observed!AK$2:AK$10000,Observed!$A$2:$A$10000,$A1102,Observed!$C$2:$C$10000,$C1102),"")</f>
        <v/>
      </c>
      <c r="AL1102" s="23" t="str">
        <f>IF(ISNUMBER(AVERAGEIFS(Observed!AL$2:AL$10000,Observed!$A$2:$A$10000,$A1102,Observed!$C$2:$C$10000,$C1102)),AVERAGEIFS(Observed!AL$2:AL$10000,Observed!$A$2:$A$10000,$A1102,Observed!$C$2:$C$10000,$C1102),"")</f>
        <v/>
      </c>
      <c r="AM1102" s="23" t="str">
        <f>IF(ISNUMBER(AVERAGEIFS(Observed!AM$2:AM$10000,Observed!$A$2:$A$10000,$A1102,Observed!$C$2:$C$10000,$C1102)),AVERAGEIFS(Observed!AM$2:AM$10000,Observed!$A$2:$A$10000,$A1102,Observed!$C$2:$C$10000,$C1102),"")</f>
        <v/>
      </c>
      <c r="AN1102" s="23" t="str">
        <f>IF(ISNUMBER(AVERAGEIFS(Observed!AN$2:AN$10000,Observed!$A$2:$A$10000,$A1102,Observed!$C$2:$C$10000,$C1102)),AVERAGEIFS(Observed!AN$2:AN$10000,Observed!$A$2:$A$10000,$A1102,Observed!$C$2:$C$10000,$C1102),"")</f>
        <v/>
      </c>
      <c r="AO1102" s="2">
        <f>COUNTIFS(Observed!$A$2:$A$10000,$A1102,Observed!$C$2:$C$10000,$C1102)</f>
        <v>5</v>
      </c>
      <c r="AP1102" s="2">
        <f t="shared" si="20"/>
        <v>1</v>
      </c>
    </row>
    <row r="1103" spans="1:42" x14ac:dyDescent="0.25">
      <c r="A1103" t="s">
        <v>98</v>
      </c>
      <c r="B1103" t="s">
        <v>30</v>
      </c>
      <c r="C1103" s="20">
        <v>40581</v>
      </c>
      <c r="D1103">
        <v>1</v>
      </c>
      <c r="F1103" t="s">
        <v>112</v>
      </c>
      <c r="G1103" s="25" t="s">
        <v>115</v>
      </c>
      <c r="J1103" s="2"/>
      <c r="K1103" s="22" t="str">
        <f>IF(ISNUMBER(AVERAGEIFS(Observed!K$2:K$10000,Observed!$A$2:$A$10000,$A1103,Observed!$C$2:$C$10000,$C1103)),AVERAGEIFS(Observed!K$2:K$10000,Observed!$A$2:$A$10000,$A1103,Observed!$C$2:$C$10000,$C1103),"")</f>
        <v/>
      </c>
      <c r="L1103" s="23" t="str">
        <f>IF(ISNUMBER(AVERAGEIFS(Observed!L$2:L$10000,Observed!$A$2:$A$10000,$A1103,Observed!$C$2:$C$10000,$C1103)),AVERAGEIFS(Observed!L$2:L$10000,Observed!$A$2:$A$10000,$A1103,Observed!$C$2:$C$10000,$C1103),"")</f>
        <v/>
      </c>
      <c r="M1103" s="23" t="str">
        <f>IF(ISNUMBER(AVERAGEIFS(Observed!M$2:M$10000,Observed!$A$2:$A$10000,$A1103,Observed!$C$2:$C$10000,$C1103)),AVERAGEIFS(Observed!M$2:M$10000,Observed!$A$2:$A$10000,$A1103,Observed!$C$2:$C$10000,$C1103),"")</f>
        <v/>
      </c>
      <c r="N1103" s="23" t="str">
        <f>IF(ISNUMBER(AVERAGEIFS(Observed!N$2:N$10000,Observed!$A$2:$A$10000,$A1103,Observed!$C$2:$C$10000,$C1103)),AVERAGEIFS(Observed!N$2:N$10000,Observed!$A$2:$A$10000,$A1103,Observed!$C$2:$C$10000,$C1103),"")</f>
        <v/>
      </c>
      <c r="O1103" s="23" t="str">
        <f>IF(ISNUMBER(AVERAGEIFS(Observed!O$2:O$10000,Observed!$A$2:$A$10000,$A1103,Observed!$C$2:$C$10000,$C1103)),AVERAGEIFS(Observed!O$2:O$10000,Observed!$A$2:$A$10000,$A1103,Observed!$C$2:$C$10000,$C1103),"")</f>
        <v/>
      </c>
      <c r="P1103" s="24" t="str">
        <f>IF(ISNUMBER(AVERAGEIFS(Observed!P$2:P$10000,Observed!$A$2:$A$10000,$A1103,Observed!$C$2:$C$10000,$C1103)),AVERAGEIFS(Observed!P$2:P$10000,Observed!$A$2:$A$10000,$A1103,Observed!$C$2:$C$10000,$C1103),"")</f>
        <v/>
      </c>
      <c r="Q1103" s="24" t="str">
        <f>IF(ISNUMBER(AVERAGEIFS(Observed!Q$2:Q$10000,Observed!$A$2:$A$10000,$A1103,Observed!$C$2:$C$10000,$C1103)),AVERAGEIFS(Observed!Q$2:Q$10000,Observed!$A$2:$A$10000,$A1103,Observed!$C$2:$C$10000,$C1103),"")</f>
        <v/>
      </c>
      <c r="R1103" s="24" t="str">
        <f>IF(ISNUMBER(AVERAGEIFS(Observed!R$2:R$10000,Observed!$A$2:$A$10000,$A1103,Observed!$C$2:$C$10000,$C1103)),AVERAGEIFS(Observed!R$2:R$10000,Observed!$A$2:$A$10000,$A1103,Observed!$C$2:$C$10000,$C1103),"")</f>
        <v/>
      </c>
      <c r="S1103" s="22" t="str">
        <f>IF(ISNUMBER(AVERAGEIFS(Observed!S$2:S$10000,Observed!$A$2:$A$10000,$A1103,Observed!$C$2:$C$10000,$C1103)),AVERAGEIFS(Observed!S$2:S$10000,Observed!$A$2:$A$10000,$A1103,Observed!$C$2:$C$10000,$C1103),"")</f>
        <v/>
      </c>
      <c r="T1103" s="23" t="str">
        <f>IF(ISNUMBER(AVERAGEIFS(Observed!T$2:T$10000,Observed!$A$2:$A$10000,$A1103,Observed!$C$2:$C$10000,$C1103)),AVERAGEIFS(Observed!T$2:T$10000,Observed!$A$2:$A$10000,$A1103,Observed!$C$2:$C$10000,$C1103),"")</f>
        <v/>
      </c>
      <c r="U1103" s="23" t="str">
        <f>IF(ISNUMBER(AVERAGEIFS(Observed!U$2:U$10000,Observed!$A$2:$A$10000,$A1103,Observed!$C$2:$C$10000,$C1103)),AVERAGEIFS(Observed!U$2:U$10000,Observed!$A$2:$A$10000,$A1103,Observed!$C$2:$C$10000,$C1103),"")</f>
        <v/>
      </c>
      <c r="V1103" s="23" t="str">
        <f>IF(ISNUMBER(AVERAGEIFS(Observed!V$2:V$10000,Observed!$A$2:$A$10000,$A1103,Observed!$C$2:$C$10000,$C1103)),AVERAGEIFS(Observed!V$2:V$10000,Observed!$A$2:$A$10000,$A1103,Observed!$C$2:$C$10000,$C1103),"")</f>
        <v/>
      </c>
      <c r="W1103" s="23" t="str">
        <f>IF(ISNUMBER(AVERAGEIFS(Observed!W$2:W$10000,Observed!$A$2:$A$10000,$A1103,Observed!$C$2:$C$10000,$C1103)),AVERAGEIFS(Observed!W$2:W$10000,Observed!$A$2:$A$10000,$A1103,Observed!$C$2:$C$10000,$C1103),"")</f>
        <v/>
      </c>
      <c r="X1103" s="23" t="str">
        <f>IF(ISNUMBER(AVERAGEIFS(Observed!X$2:X$10000,Observed!$A$2:$A$10000,$A1103,Observed!$C$2:$C$10000,$C1103)),AVERAGEIFS(Observed!X$2:X$10000,Observed!$A$2:$A$10000,$A1103,Observed!$C$2:$C$10000,$C1103),"")</f>
        <v/>
      </c>
      <c r="Y1103" s="23" t="str">
        <f>IF(ISNUMBER(AVERAGEIFS(Observed!Y$2:Y$10000,Observed!$A$2:$A$10000,$A1103,Observed!$C$2:$C$10000,$C1103)),AVERAGEIFS(Observed!Y$2:Y$10000,Observed!$A$2:$A$10000,$A1103,Observed!$C$2:$C$10000,$C1103),"")</f>
        <v/>
      </c>
      <c r="Z1103" s="23" t="str">
        <f>IF(ISNUMBER(AVERAGEIFS(Observed!Z$2:Z$10000,Observed!$A$2:$A$10000,$A1103,Observed!$C$2:$C$10000,$C1103)),AVERAGEIFS(Observed!Z$2:Z$10000,Observed!$A$2:$A$10000,$A1103,Observed!$C$2:$C$10000,$C1103),"")</f>
        <v/>
      </c>
      <c r="AA1103" s="23" t="str">
        <f>IF(ISNUMBER(AVERAGEIFS(Observed!AA$2:AA$10000,Observed!$A$2:$A$10000,$A1103,Observed!$C$2:$C$10000,$C1103)),AVERAGEIFS(Observed!AA$2:AA$10000,Observed!$A$2:$A$10000,$A1103,Observed!$C$2:$C$10000,$C1103),"")</f>
        <v/>
      </c>
      <c r="AB1103" s="23" t="str">
        <f>IF(ISNUMBER(AVERAGEIFS(Observed!AB$2:AB$10000,Observed!$A$2:$A$10000,$A1103,Observed!$C$2:$C$10000,$C1103)),AVERAGEIFS(Observed!AB$2:AB$10000,Observed!$A$2:$A$10000,$A1103,Observed!$C$2:$C$10000,$C1103),"")</f>
        <v/>
      </c>
      <c r="AC1103" s="23" t="str">
        <f>IF(ISNUMBER(AVERAGEIFS(Observed!AC$2:AC$10000,Observed!$A$2:$A$10000,$A1103,Observed!$C$2:$C$10000,$C1103)),AVERAGEIFS(Observed!AC$2:AC$10000,Observed!$A$2:$A$10000,$A1103,Observed!$C$2:$C$10000,$C1103),"")</f>
        <v/>
      </c>
      <c r="AD1103" s="23" t="str">
        <f>IF(ISNUMBER(AVERAGEIFS(Observed!AD$2:AD$10000,Observed!$A$2:$A$10000,$A1103,Observed!$C$2:$C$10000,$C1103)),AVERAGEIFS(Observed!AD$2:AD$10000,Observed!$A$2:$A$10000,$A1103,Observed!$C$2:$C$10000,$C1103),"")</f>
        <v/>
      </c>
      <c r="AE1103" s="24" t="str">
        <f>IF(ISNUMBER(AVERAGEIFS(Observed!AE$2:AE$10000,Observed!$A$2:$A$10000,$A1103,Observed!$C$2:$C$10000,$C1103)),AVERAGEIFS(Observed!AE$2:AE$10000,Observed!$A$2:$A$10000,$A1103,Observed!$C$2:$C$10000,$C1103),"")</f>
        <v/>
      </c>
      <c r="AF1103" s="24" t="str">
        <f>IF(ISNUMBER(AVERAGEIFS(Observed!AF$2:AF$10000,Observed!$A$2:$A$10000,$A1103,Observed!$C$2:$C$10000,$C1103)),AVERAGEIFS(Observed!AF$2:AF$10000,Observed!$A$2:$A$10000,$A1103,Observed!$C$2:$C$10000,$C1103),"")</f>
        <v/>
      </c>
      <c r="AG1103" s="23" t="str">
        <f>IF(ISNUMBER(AVERAGEIFS(Observed!AG$2:AG$10000,Observed!$A$2:$A$10000,$A1103,Observed!$C$2:$C$10000,$C1103)),AVERAGEIFS(Observed!AG$2:AG$10000,Observed!$A$2:$A$10000,$A1103,Observed!$C$2:$C$10000,$C1103),"")</f>
        <v/>
      </c>
      <c r="AH1103" s="23" t="str">
        <f>IF(ISNUMBER(AVERAGEIFS(Observed!AH$2:AH$10000,Observed!$A$2:$A$10000,$A1103,Observed!$C$2:$C$10000,$C1103)),AVERAGEIFS(Observed!AH$2:AH$10000,Observed!$A$2:$A$10000,$A1103,Observed!$C$2:$C$10000,$C1103),"")</f>
        <v/>
      </c>
      <c r="AI1103" s="22" t="str">
        <f>IF(ISNUMBER(AVERAGEIFS(Observed!AI$2:AI$10000,Observed!$A$2:$A$10000,$A1103,Observed!$C$2:$C$10000,$C1103)),AVERAGEIFS(Observed!AI$2:AI$10000,Observed!$A$2:$A$10000,$A1103,Observed!$C$2:$C$10000,$C1103),"")</f>
        <v/>
      </c>
      <c r="AJ1103" s="23">
        <f>IF(ISNUMBER(AVERAGEIFS(Observed!AJ$2:AJ$10000,Observed!$A$2:$A$10000,$A1103,Observed!$C$2:$C$10000,$C1103)),AVERAGEIFS(Observed!AJ$2:AJ$10000,Observed!$A$2:$A$10000,$A1103,Observed!$C$2:$C$10000,$C1103),"")</f>
        <v>35.528000000000006</v>
      </c>
      <c r="AK1103" s="23" t="str">
        <f>IF(ISNUMBER(AVERAGEIFS(Observed!AK$2:AK$10000,Observed!$A$2:$A$10000,$A1103,Observed!$C$2:$C$10000,$C1103)),AVERAGEIFS(Observed!AK$2:AK$10000,Observed!$A$2:$A$10000,$A1103,Observed!$C$2:$C$10000,$C1103),"")</f>
        <v/>
      </c>
      <c r="AL1103" s="23" t="str">
        <f>IF(ISNUMBER(AVERAGEIFS(Observed!AL$2:AL$10000,Observed!$A$2:$A$10000,$A1103,Observed!$C$2:$C$10000,$C1103)),AVERAGEIFS(Observed!AL$2:AL$10000,Observed!$A$2:$A$10000,$A1103,Observed!$C$2:$C$10000,$C1103),"")</f>
        <v/>
      </c>
      <c r="AM1103" s="23" t="str">
        <f>IF(ISNUMBER(AVERAGEIFS(Observed!AM$2:AM$10000,Observed!$A$2:$A$10000,$A1103,Observed!$C$2:$C$10000,$C1103)),AVERAGEIFS(Observed!AM$2:AM$10000,Observed!$A$2:$A$10000,$A1103,Observed!$C$2:$C$10000,$C1103),"")</f>
        <v/>
      </c>
      <c r="AN1103" s="23" t="str">
        <f>IF(ISNUMBER(AVERAGEIFS(Observed!AN$2:AN$10000,Observed!$A$2:$A$10000,$A1103,Observed!$C$2:$C$10000,$C1103)),AVERAGEIFS(Observed!AN$2:AN$10000,Observed!$A$2:$A$10000,$A1103,Observed!$C$2:$C$10000,$C1103),"")</f>
        <v/>
      </c>
      <c r="AO1103" s="2">
        <f>COUNTIFS(Observed!$A$2:$A$10000,$A1103,Observed!$C$2:$C$10000,$C1103)</f>
        <v>5</v>
      </c>
      <c r="AP1103" s="2">
        <f t="shared" si="20"/>
        <v>1</v>
      </c>
    </row>
    <row r="1104" spans="1:42" x14ac:dyDescent="0.25">
      <c r="A1104" t="s">
        <v>98</v>
      </c>
      <c r="B1104" t="s">
        <v>30</v>
      </c>
      <c r="C1104" s="20">
        <v>40588</v>
      </c>
      <c r="D1104">
        <v>1</v>
      </c>
      <c r="F1104" t="s">
        <v>112</v>
      </c>
      <c r="G1104" s="25" t="s">
        <v>115</v>
      </c>
      <c r="J1104" s="2"/>
      <c r="K1104" s="22" t="str">
        <f>IF(ISNUMBER(AVERAGEIFS(Observed!K$2:K$10000,Observed!$A$2:$A$10000,$A1104,Observed!$C$2:$C$10000,$C1104)),AVERAGEIFS(Observed!K$2:K$10000,Observed!$A$2:$A$10000,$A1104,Observed!$C$2:$C$10000,$C1104),"")</f>
        <v/>
      </c>
      <c r="L1104" s="23" t="str">
        <f>IF(ISNUMBER(AVERAGEIFS(Observed!L$2:L$10000,Observed!$A$2:$A$10000,$A1104,Observed!$C$2:$C$10000,$C1104)),AVERAGEIFS(Observed!L$2:L$10000,Observed!$A$2:$A$10000,$A1104,Observed!$C$2:$C$10000,$C1104),"")</f>
        <v/>
      </c>
      <c r="M1104" s="23" t="str">
        <f>IF(ISNUMBER(AVERAGEIFS(Observed!M$2:M$10000,Observed!$A$2:$A$10000,$A1104,Observed!$C$2:$C$10000,$C1104)),AVERAGEIFS(Observed!M$2:M$10000,Observed!$A$2:$A$10000,$A1104,Observed!$C$2:$C$10000,$C1104),"")</f>
        <v/>
      </c>
      <c r="N1104" s="23" t="str">
        <f>IF(ISNUMBER(AVERAGEIFS(Observed!N$2:N$10000,Observed!$A$2:$A$10000,$A1104,Observed!$C$2:$C$10000,$C1104)),AVERAGEIFS(Observed!N$2:N$10000,Observed!$A$2:$A$10000,$A1104,Observed!$C$2:$C$10000,$C1104),"")</f>
        <v/>
      </c>
      <c r="O1104" s="23" t="str">
        <f>IF(ISNUMBER(AVERAGEIFS(Observed!O$2:O$10000,Observed!$A$2:$A$10000,$A1104,Observed!$C$2:$C$10000,$C1104)),AVERAGEIFS(Observed!O$2:O$10000,Observed!$A$2:$A$10000,$A1104,Observed!$C$2:$C$10000,$C1104),"")</f>
        <v/>
      </c>
      <c r="P1104" s="24" t="str">
        <f>IF(ISNUMBER(AVERAGEIFS(Observed!P$2:P$10000,Observed!$A$2:$A$10000,$A1104,Observed!$C$2:$C$10000,$C1104)),AVERAGEIFS(Observed!P$2:P$10000,Observed!$A$2:$A$10000,$A1104,Observed!$C$2:$C$10000,$C1104),"")</f>
        <v/>
      </c>
      <c r="Q1104" s="24" t="str">
        <f>IF(ISNUMBER(AVERAGEIFS(Observed!Q$2:Q$10000,Observed!$A$2:$A$10000,$A1104,Observed!$C$2:$C$10000,$C1104)),AVERAGEIFS(Observed!Q$2:Q$10000,Observed!$A$2:$A$10000,$A1104,Observed!$C$2:$C$10000,$C1104),"")</f>
        <v/>
      </c>
      <c r="R1104" s="24" t="str">
        <f>IF(ISNUMBER(AVERAGEIFS(Observed!R$2:R$10000,Observed!$A$2:$A$10000,$A1104,Observed!$C$2:$C$10000,$C1104)),AVERAGEIFS(Observed!R$2:R$10000,Observed!$A$2:$A$10000,$A1104,Observed!$C$2:$C$10000,$C1104),"")</f>
        <v/>
      </c>
      <c r="S1104" s="22" t="str">
        <f>IF(ISNUMBER(AVERAGEIFS(Observed!S$2:S$10000,Observed!$A$2:$A$10000,$A1104,Observed!$C$2:$C$10000,$C1104)),AVERAGEIFS(Observed!S$2:S$10000,Observed!$A$2:$A$10000,$A1104,Observed!$C$2:$C$10000,$C1104),"")</f>
        <v/>
      </c>
      <c r="T1104" s="23" t="str">
        <f>IF(ISNUMBER(AVERAGEIFS(Observed!T$2:T$10000,Observed!$A$2:$A$10000,$A1104,Observed!$C$2:$C$10000,$C1104)),AVERAGEIFS(Observed!T$2:T$10000,Observed!$A$2:$A$10000,$A1104,Observed!$C$2:$C$10000,$C1104),"")</f>
        <v/>
      </c>
      <c r="U1104" s="23" t="str">
        <f>IF(ISNUMBER(AVERAGEIFS(Observed!U$2:U$10000,Observed!$A$2:$A$10000,$A1104,Observed!$C$2:$C$10000,$C1104)),AVERAGEIFS(Observed!U$2:U$10000,Observed!$A$2:$A$10000,$A1104,Observed!$C$2:$C$10000,$C1104),"")</f>
        <v/>
      </c>
      <c r="V1104" s="23" t="str">
        <f>IF(ISNUMBER(AVERAGEIFS(Observed!V$2:V$10000,Observed!$A$2:$A$10000,$A1104,Observed!$C$2:$C$10000,$C1104)),AVERAGEIFS(Observed!V$2:V$10000,Observed!$A$2:$A$10000,$A1104,Observed!$C$2:$C$10000,$C1104),"")</f>
        <v/>
      </c>
      <c r="W1104" s="23" t="str">
        <f>IF(ISNUMBER(AVERAGEIFS(Observed!W$2:W$10000,Observed!$A$2:$A$10000,$A1104,Observed!$C$2:$C$10000,$C1104)),AVERAGEIFS(Observed!W$2:W$10000,Observed!$A$2:$A$10000,$A1104,Observed!$C$2:$C$10000,$C1104),"")</f>
        <v/>
      </c>
      <c r="X1104" s="23" t="str">
        <f>IF(ISNUMBER(AVERAGEIFS(Observed!X$2:X$10000,Observed!$A$2:$A$10000,$A1104,Observed!$C$2:$C$10000,$C1104)),AVERAGEIFS(Observed!X$2:X$10000,Observed!$A$2:$A$10000,$A1104,Observed!$C$2:$C$10000,$C1104),"")</f>
        <v/>
      </c>
      <c r="Y1104" s="23" t="str">
        <f>IF(ISNUMBER(AVERAGEIFS(Observed!Y$2:Y$10000,Observed!$A$2:$A$10000,$A1104,Observed!$C$2:$C$10000,$C1104)),AVERAGEIFS(Observed!Y$2:Y$10000,Observed!$A$2:$A$10000,$A1104,Observed!$C$2:$C$10000,$C1104),"")</f>
        <v/>
      </c>
      <c r="Z1104" s="23" t="str">
        <f>IF(ISNUMBER(AVERAGEIFS(Observed!Z$2:Z$10000,Observed!$A$2:$A$10000,$A1104,Observed!$C$2:$C$10000,$C1104)),AVERAGEIFS(Observed!Z$2:Z$10000,Observed!$A$2:$A$10000,$A1104,Observed!$C$2:$C$10000,$C1104),"")</f>
        <v/>
      </c>
      <c r="AA1104" s="23" t="str">
        <f>IF(ISNUMBER(AVERAGEIFS(Observed!AA$2:AA$10000,Observed!$A$2:$A$10000,$A1104,Observed!$C$2:$C$10000,$C1104)),AVERAGEIFS(Observed!AA$2:AA$10000,Observed!$A$2:$A$10000,$A1104,Observed!$C$2:$C$10000,$C1104),"")</f>
        <v/>
      </c>
      <c r="AB1104" s="23" t="str">
        <f>IF(ISNUMBER(AVERAGEIFS(Observed!AB$2:AB$10000,Observed!$A$2:$A$10000,$A1104,Observed!$C$2:$C$10000,$C1104)),AVERAGEIFS(Observed!AB$2:AB$10000,Observed!$A$2:$A$10000,$A1104,Observed!$C$2:$C$10000,$C1104),"")</f>
        <v/>
      </c>
      <c r="AC1104" s="23" t="str">
        <f>IF(ISNUMBER(AVERAGEIFS(Observed!AC$2:AC$10000,Observed!$A$2:$A$10000,$A1104,Observed!$C$2:$C$10000,$C1104)),AVERAGEIFS(Observed!AC$2:AC$10000,Observed!$A$2:$A$10000,$A1104,Observed!$C$2:$C$10000,$C1104),"")</f>
        <v/>
      </c>
      <c r="AD1104" s="23" t="str">
        <f>IF(ISNUMBER(AVERAGEIFS(Observed!AD$2:AD$10000,Observed!$A$2:$A$10000,$A1104,Observed!$C$2:$C$10000,$C1104)),AVERAGEIFS(Observed!AD$2:AD$10000,Observed!$A$2:$A$10000,$A1104,Observed!$C$2:$C$10000,$C1104),"")</f>
        <v/>
      </c>
      <c r="AE1104" s="24" t="str">
        <f>IF(ISNUMBER(AVERAGEIFS(Observed!AE$2:AE$10000,Observed!$A$2:$A$10000,$A1104,Observed!$C$2:$C$10000,$C1104)),AVERAGEIFS(Observed!AE$2:AE$10000,Observed!$A$2:$A$10000,$A1104,Observed!$C$2:$C$10000,$C1104),"")</f>
        <v/>
      </c>
      <c r="AF1104" s="24" t="str">
        <f>IF(ISNUMBER(AVERAGEIFS(Observed!AF$2:AF$10000,Observed!$A$2:$A$10000,$A1104,Observed!$C$2:$C$10000,$C1104)),AVERAGEIFS(Observed!AF$2:AF$10000,Observed!$A$2:$A$10000,$A1104,Observed!$C$2:$C$10000,$C1104),"")</f>
        <v/>
      </c>
      <c r="AG1104" s="23" t="str">
        <f>IF(ISNUMBER(AVERAGEIFS(Observed!AG$2:AG$10000,Observed!$A$2:$A$10000,$A1104,Observed!$C$2:$C$10000,$C1104)),AVERAGEIFS(Observed!AG$2:AG$10000,Observed!$A$2:$A$10000,$A1104,Observed!$C$2:$C$10000,$C1104),"")</f>
        <v/>
      </c>
      <c r="AH1104" s="23" t="str">
        <f>IF(ISNUMBER(AVERAGEIFS(Observed!AH$2:AH$10000,Observed!$A$2:$A$10000,$A1104,Observed!$C$2:$C$10000,$C1104)),AVERAGEIFS(Observed!AH$2:AH$10000,Observed!$A$2:$A$10000,$A1104,Observed!$C$2:$C$10000,$C1104),"")</f>
        <v/>
      </c>
      <c r="AI1104" s="22" t="str">
        <f>IF(ISNUMBER(AVERAGEIFS(Observed!AI$2:AI$10000,Observed!$A$2:$A$10000,$A1104,Observed!$C$2:$C$10000,$C1104)),AVERAGEIFS(Observed!AI$2:AI$10000,Observed!$A$2:$A$10000,$A1104,Observed!$C$2:$C$10000,$C1104),"")</f>
        <v/>
      </c>
      <c r="AJ1104" s="23">
        <f>IF(ISNUMBER(AVERAGEIFS(Observed!AJ$2:AJ$10000,Observed!$A$2:$A$10000,$A1104,Observed!$C$2:$C$10000,$C1104)),AVERAGEIFS(Observed!AJ$2:AJ$10000,Observed!$A$2:$A$10000,$A1104,Observed!$C$2:$C$10000,$C1104),"")</f>
        <v>42.739999999999995</v>
      </c>
      <c r="AK1104" s="23" t="str">
        <f>IF(ISNUMBER(AVERAGEIFS(Observed!AK$2:AK$10000,Observed!$A$2:$A$10000,$A1104,Observed!$C$2:$C$10000,$C1104)),AVERAGEIFS(Observed!AK$2:AK$10000,Observed!$A$2:$A$10000,$A1104,Observed!$C$2:$C$10000,$C1104),"")</f>
        <v/>
      </c>
      <c r="AL1104" s="23" t="str">
        <f>IF(ISNUMBER(AVERAGEIFS(Observed!AL$2:AL$10000,Observed!$A$2:$A$10000,$A1104,Observed!$C$2:$C$10000,$C1104)),AVERAGEIFS(Observed!AL$2:AL$10000,Observed!$A$2:$A$10000,$A1104,Observed!$C$2:$C$10000,$C1104),"")</f>
        <v/>
      </c>
      <c r="AM1104" s="23" t="str">
        <f>IF(ISNUMBER(AVERAGEIFS(Observed!AM$2:AM$10000,Observed!$A$2:$A$10000,$A1104,Observed!$C$2:$C$10000,$C1104)),AVERAGEIFS(Observed!AM$2:AM$10000,Observed!$A$2:$A$10000,$A1104,Observed!$C$2:$C$10000,$C1104),"")</f>
        <v/>
      </c>
      <c r="AN1104" s="23" t="str">
        <f>IF(ISNUMBER(AVERAGEIFS(Observed!AN$2:AN$10000,Observed!$A$2:$A$10000,$A1104,Observed!$C$2:$C$10000,$C1104)),AVERAGEIFS(Observed!AN$2:AN$10000,Observed!$A$2:$A$10000,$A1104,Observed!$C$2:$C$10000,$C1104),"")</f>
        <v/>
      </c>
      <c r="AO1104" s="2">
        <f>COUNTIFS(Observed!$A$2:$A$10000,$A1104,Observed!$C$2:$C$10000,$C1104)</f>
        <v>5</v>
      </c>
      <c r="AP1104" s="2">
        <f t="shared" si="20"/>
        <v>1</v>
      </c>
    </row>
    <row r="1105" spans="1:42" x14ac:dyDescent="0.25">
      <c r="A1105" t="s">
        <v>98</v>
      </c>
      <c r="B1105" t="s">
        <v>30</v>
      </c>
      <c r="C1105" s="20">
        <v>40595</v>
      </c>
      <c r="D1105">
        <v>1</v>
      </c>
      <c r="F1105" t="s">
        <v>112</v>
      </c>
      <c r="G1105" s="25" t="s">
        <v>115</v>
      </c>
      <c r="J1105" s="2"/>
      <c r="K1105" s="22" t="str">
        <f>IF(ISNUMBER(AVERAGEIFS(Observed!K$2:K$10000,Observed!$A$2:$A$10000,$A1105,Observed!$C$2:$C$10000,$C1105)),AVERAGEIFS(Observed!K$2:K$10000,Observed!$A$2:$A$10000,$A1105,Observed!$C$2:$C$10000,$C1105),"")</f>
        <v/>
      </c>
      <c r="L1105" s="23" t="str">
        <f>IF(ISNUMBER(AVERAGEIFS(Observed!L$2:L$10000,Observed!$A$2:$A$10000,$A1105,Observed!$C$2:$C$10000,$C1105)),AVERAGEIFS(Observed!L$2:L$10000,Observed!$A$2:$A$10000,$A1105,Observed!$C$2:$C$10000,$C1105),"")</f>
        <v/>
      </c>
      <c r="M1105" s="23" t="str">
        <f>IF(ISNUMBER(AVERAGEIFS(Observed!M$2:M$10000,Observed!$A$2:$A$10000,$A1105,Observed!$C$2:$C$10000,$C1105)),AVERAGEIFS(Observed!M$2:M$10000,Observed!$A$2:$A$10000,$A1105,Observed!$C$2:$C$10000,$C1105),"")</f>
        <v/>
      </c>
      <c r="N1105" s="23" t="str">
        <f>IF(ISNUMBER(AVERAGEIFS(Observed!N$2:N$10000,Observed!$A$2:$A$10000,$A1105,Observed!$C$2:$C$10000,$C1105)),AVERAGEIFS(Observed!N$2:N$10000,Observed!$A$2:$A$10000,$A1105,Observed!$C$2:$C$10000,$C1105),"")</f>
        <v/>
      </c>
      <c r="O1105" s="23" t="str">
        <f>IF(ISNUMBER(AVERAGEIFS(Observed!O$2:O$10000,Observed!$A$2:$A$10000,$A1105,Observed!$C$2:$C$10000,$C1105)),AVERAGEIFS(Observed!O$2:O$10000,Observed!$A$2:$A$10000,$A1105,Observed!$C$2:$C$10000,$C1105),"")</f>
        <v/>
      </c>
      <c r="P1105" s="24" t="str">
        <f>IF(ISNUMBER(AVERAGEIFS(Observed!P$2:P$10000,Observed!$A$2:$A$10000,$A1105,Observed!$C$2:$C$10000,$C1105)),AVERAGEIFS(Observed!P$2:P$10000,Observed!$A$2:$A$10000,$A1105,Observed!$C$2:$C$10000,$C1105),"")</f>
        <v/>
      </c>
      <c r="Q1105" s="24" t="str">
        <f>IF(ISNUMBER(AVERAGEIFS(Observed!Q$2:Q$10000,Observed!$A$2:$A$10000,$A1105,Observed!$C$2:$C$10000,$C1105)),AVERAGEIFS(Observed!Q$2:Q$10000,Observed!$A$2:$A$10000,$A1105,Observed!$C$2:$C$10000,$C1105),"")</f>
        <v/>
      </c>
      <c r="R1105" s="24" t="str">
        <f>IF(ISNUMBER(AVERAGEIFS(Observed!R$2:R$10000,Observed!$A$2:$A$10000,$A1105,Observed!$C$2:$C$10000,$C1105)),AVERAGEIFS(Observed!R$2:R$10000,Observed!$A$2:$A$10000,$A1105,Observed!$C$2:$C$10000,$C1105),"")</f>
        <v/>
      </c>
      <c r="S1105" s="22" t="str">
        <f>IF(ISNUMBER(AVERAGEIFS(Observed!S$2:S$10000,Observed!$A$2:$A$10000,$A1105,Observed!$C$2:$C$10000,$C1105)),AVERAGEIFS(Observed!S$2:S$10000,Observed!$A$2:$A$10000,$A1105,Observed!$C$2:$C$10000,$C1105),"")</f>
        <v/>
      </c>
      <c r="T1105" s="23" t="str">
        <f>IF(ISNUMBER(AVERAGEIFS(Observed!T$2:T$10000,Observed!$A$2:$A$10000,$A1105,Observed!$C$2:$C$10000,$C1105)),AVERAGEIFS(Observed!T$2:T$10000,Observed!$A$2:$A$10000,$A1105,Observed!$C$2:$C$10000,$C1105),"")</f>
        <v/>
      </c>
      <c r="U1105" s="23" t="str">
        <f>IF(ISNUMBER(AVERAGEIFS(Observed!U$2:U$10000,Observed!$A$2:$A$10000,$A1105,Observed!$C$2:$C$10000,$C1105)),AVERAGEIFS(Observed!U$2:U$10000,Observed!$A$2:$A$10000,$A1105,Observed!$C$2:$C$10000,$C1105),"")</f>
        <v/>
      </c>
      <c r="V1105" s="23" t="str">
        <f>IF(ISNUMBER(AVERAGEIFS(Observed!V$2:V$10000,Observed!$A$2:$A$10000,$A1105,Observed!$C$2:$C$10000,$C1105)),AVERAGEIFS(Observed!V$2:V$10000,Observed!$A$2:$A$10000,$A1105,Observed!$C$2:$C$10000,$C1105),"")</f>
        <v/>
      </c>
      <c r="W1105" s="23" t="str">
        <f>IF(ISNUMBER(AVERAGEIFS(Observed!W$2:W$10000,Observed!$A$2:$A$10000,$A1105,Observed!$C$2:$C$10000,$C1105)),AVERAGEIFS(Observed!W$2:W$10000,Observed!$A$2:$A$10000,$A1105,Observed!$C$2:$C$10000,$C1105),"")</f>
        <v/>
      </c>
      <c r="X1105" s="23" t="str">
        <f>IF(ISNUMBER(AVERAGEIFS(Observed!X$2:X$10000,Observed!$A$2:$A$10000,$A1105,Observed!$C$2:$C$10000,$C1105)),AVERAGEIFS(Observed!X$2:X$10000,Observed!$A$2:$A$10000,$A1105,Observed!$C$2:$C$10000,$C1105),"")</f>
        <v/>
      </c>
      <c r="Y1105" s="23" t="str">
        <f>IF(ISNUMBER(AVERAGEIFS(Observed!Y$2:Y$10000,Observed!$A$2:$A$10000,$A1105,Observed!$C$2:$C$10000,$C1105)),AVERAGEIFS(Observed!Y$2:Y$10000,Observed!$A$2:$A$10000,$A1105,Observed!$C$2:$C$10000,$C1105),"")</f>
        <v/>
      </c>
      <c r="Z1105" s="23" t="str">
        <f>IF(ISNUMBER(AVERAGEIFS(Observed!Z$2:Z$10000,Observed!$A$2:$A$10000,$A1105,Observed!$C$2:$C$10000,$C1105)),AVERAGEIFS(Observed!Z$2:Z$10000,Observed!$A$2:$A$10000,$A1105,Observed!$C$2:$C$10000,$C1105),"")</f>
        <v/>
      </c>
      <c r="AA1105" s="23" t="str">
        <f>IF(ISNUMBER(AVERAGEIFS(Observed!AA$2:AA$10000,Observed!$A$2:$A$10000,$A1105,Observed!$C$2:$C$10000,$C1105)),AVERAGEIFS(Observed!AA$2:AA$10000,Observed!$A$2:$A$10000,$A1105,Observed!$C$2:$C$10000,$C1105),"")</f>
        <v/>
      </c>
      <c r="AB1105" s="23" t="str">
        <f>IF(ISNUMBER(AVERAGEIFS(Observed!AB$2:AB$10000,Observed!$A$2:$A$10000,$A1105,Observed!$C$2:$C$10000,$C1105)),AVERAGEIFS(Observed!AB$2:AB$10000,Observed!$A$2:$A$10000,$A1105,Observed!$C$2:$C$10000,$C1105),"")</f>
        <v/>
      </c>
      <c r="AC1105" s="23" t="str">
        <f>IF(ISNUMBER(AVERAGEIFS(Observed!AC$2:AC$10000,Observed!$A$2:$A$10000,$A1105,Observed!$C$2:$C$10000,$C1105)),AVERAGEIFS(Observed!AC$2:AC$10000,Observed!$A$2:$A$10000,$A1105,Observed!$C$2:$C$10000,$C1105),"")</f>
        <v/>
      </c>
      <c r="AD1105" s="23" t="str">
        <f>IF(ISNUMBER(AVERAGEIFS(Observed!AD$2:AD$10000,Observed!$A$2:$A$10000,$A1105,Observed!$C$2:$C$10000,$C1105)),AVERAGEIFS(Observed!AD$2:AD$10000,Observed!$A$2:$A$10000,$A1105,Observed!$C$2:$C$10000,$C1105),"")</f>
        <v/>
      </c>
      <c r="AE1105" s="24" t="str">
        <f>IF(ISNUMBER(AVERAGEIFS(Observed!AE$2:AE$10000,Observed!$A$2:$A$10000,$A1105,Observed!$C$2:$C$10000,$C1105)),AVERAGEIFS(Observed!AE$2:AE$10000,Observed!$A$2:$A$10000,$A1105,Observed!$C$2:$C$10000,$C1105),"")</f>
        <v/>
      </c>
      <c r="AF1105" s="24" t="str">
        <f>IF(ISNUMBER(AVERAGEIFS(Observed!AF$2:AF$10000,Observed!$A$2:$A$10000,$A1105,Observed!$C$2:$C$10000,$C1105)),AVERAGEIFS(Observed!AF$2:AF$10000,Observed!$A$2:$A$10000,$A1105,Observed!$C$2:$C$10000,$C1105),"")</f>
        <v/>
      </c>
      <c r="AG1105" s="23" t="str">
        <f>IF(ISNUMBER(AVERAGEIFS(Observed!AG$2:AG$10000,Observed!$A$2:$A$10000,$A1105,Observed!$C$2:$C$10000,$C1105)),AVERAGEIFS(Observed!AG$2:AG$10000,Observed!$A$2:$A$10000,$A1105,Observed!$C$2:$C$10000,$C1105),"")</f>
        <v/>
      </c>
      <c r="AH1105" s="23" t="str">
        <f>IF(ISNUMBER(AVERAGEIFS(Observed!AH$2:AH$10000,Observed!$A$2:$A$10000,$A1105,Observed!$C$2:$C$10000,$C1105)),AVERAGEIFS(Observed!AH$2:AH$10000,Observed!$A$2:$A$10000,$A1105,Observed!$C$2:$C$10000,$C1105),"")</f>
        <v/>
      </c>
      <c r="AI1105" s="22" t="str">
        <f>IF(ISNUMBER(AVERAGEIFS(Observed!AI$2:AI$10000,Observed!$A$2:$A$10000,$A1105,Observed!$C$2:$C$10000,$C1105)),AVERAGEIFS(Observed!AI$2:AI$10000,Observed!$A$2:$A$10000,$A1105,Observed!$C$2:$C$10000,$C1105),"")</f>
        <v/>
      </c>
      <c r="AJ1105" s="23">
        <f>IF(ISNUMBER(AVERAGEIFS(Observed!AJ$2:AJ$10000,Observed!$A$2:$A$10000,$A1105,Observed!$C$2:$C$10000,$C1105)),AVERAGEIFS(Observed!AJ$2:AJ$10000,Observed!$A$2:$A$10000,$A1105,Observed!$C$2:$C$10000,$C1105),"")</f>
        <v>46.679999999999993</v>
      </c>
      <c r="AK1105" s="23" t="str">
        <f>IF(ISNUMBER(AVERAGEIFS(Observed!AK$2:AK$10000,Observed!$A$2:$A$10000,$A1105,Observed!$C$2:$C$10000,$C1105)),AVERAGEIFS(Observed!AK$2:AK$10000,Observed!$A$2:$A$10000,$A1105,Observed!$C$2:$C$10000,$C1105),"")</f>
        <v/>
      </c>
      <c r="AL1105" s="23" t="str">
        <f>IF(ISNUMBER(AVERAGEIFS(Observed!AL$2:AL$10000,Observed!$A$2:$A$10000,$A1105,Observed!$C$2:$C$10000,$C1105)),AVERAGEIFS(Observed!AL$2:AL$10000,Observed!$A$2:$A$10000,$A1105,Observed!$C$2:$C$10000,$C1105),"")</f>
        <v/>
      </c>
      <c r="AM1105" s="23" t="str">
        <f>IF(ISNUMBER(AVERAGEIFS(Observed!AM$2:AM$10000,Observed!$A$2:$A$10000,$A1105,Observed!$C$2:$C$10000,$C1105)),AVERAGEIFS(Observed!AM$2:AM$10000,Observed!$A$2:$A$10000,$A1105,Observed!$C$2:$C$10000,$C1105),"")</f>
        <v/>
      </c>
      <c r="AN1105" s="23" t="str">
        <f>IF(ISNUMBER(AVERAGEIFS(Observed!AN$2:AN$10000,Observed!$A$2:$A$10000,$A1105,Observed!$C$2:$C$10000,$C1105)),AVERAGEIFS(Observed!AN$2:AN$10000,Observed!$A$2:$A$10000,$A1105,Observed!$C$2:$C$10000,$C1105),"")</f>
        <v/>
      </c>
      <c r="AO1105" s="2">
        <f>COUNTIFS(Observed!$A$2:$A$10000,$A1105,Observed!$C$2:$C$10000,$C1105)</f>
        <v>5</v>
      </c>
      <c r="AP1105" s="2">
        <f t="shared" si="20"/>
        <v>1</v>
      </c>
    </row>
    <row r="1106" spans="1:42" x14ac:dyDescent="0.25">
      <c r="A1106" t="s">
        <v>98</v>
      </c>
      <c r="B1106" t="s">
        <v>30</v>
      </c>
      <c r="C1106" s="20">
        <v>40602</v>
      </c>
      <c r="D1106">
        <v>1</v>
      </c>
      <c r="F1106" t="s">
        <v>112</v>
      </c>
      <c r="G1106" s="25" t="s">
        <v>115</v>
      </c>
      <c r="J1106" s="2"/>
      <c r="K1106" s="22" t="str">
        <f>IF(ISNUMBER(AVERAGEIFS(Observed!K$2:K$10000,Observed!$A$2:$A$10000,$A1106,Observed!$C$2:$C$10000,$C1106)),AVERAGEIFS(Observed!K$2:K$10000,Observed!$A$2:$A$10000,$A1106,Observed!$C$2:$C$10000,$C1106),"")</f>
        <v/>
      </c>
      <c r="L1106" s="23" t="str">
        <f>IF(ISNUMBER(AVERAGEIFS(Observed!L$2:L$10000,Observed!$A$2:$A$10000,$A1106,Observed!$C$2:$C$10000,$C1106)),AVERAGEIFS(Observed!L$2:L$10000,Observed!$A$2:$A$10000,$A1106,Observed!$C$2:$C$10000,$C1106),"")</f>
        <v/>
      </c>
      <c r="M1106" s="23" t="str">
        <f>IF(ISNUMBER(AVERAGEIFS(Observed!M$2:M$10000,Observed!$A$2:$A$10000,$A1106,Observed!$C$2:$C$10000,$C1106)),AVERAGEIFS(Observed!M$2:M$10000,Observed!$A$2:$A$10000,$A1106,Observed!$C$2:$C$10000,$C1106),"")</f>
        <v/>
      </c>
      <c r="N1106" s="23" t="str">
        <f>IF(ISNUMBER(AVERAGEIFS(Observed!N$2:N$10000,Observed!$A$2:$A$10000,$A1106,Observed!$C$2:$C$10000,$C1106)),AVERAGEIFS(Observed!N$2:N$10000,Observed!$A$2:$A$10000,$A1106,Observed!$C$2:$C$10000,$C1106),"")</f>
        <v/>
      </c>
      <c r="O1106" s="23" t="str">
        <f>IF(ISNUMBER(AVERAGEIFS(Observed!O$2:O$10000,Observed!$A$2:$A$10000,$A1106,Observed!$C$2:$C$10000,$C1106)),AVERAGEIFS(Observed!O$2:O$10000,Observed!$A$2:$A$10000,$A1106,Observed!$C$2:$C$10000,$C1106),"")</f>
        <v/>
      </c>
      <c r="P1106" s="24" t="str">
        <f>IF(ISNUMBER(AVERAGEIFS(Observed!P$2:P$10000,Observed!$A$2:$A$10000,$A1106,Observed!$C$2:$C$10000,$C1106)),AVERAGEIFS(Observed!P$2:P$10000,Observed!$A$2:$A$10000,$A1106,Observed!$C$2:$C$10000,$C1106),"")</f>
        <v/>
      </c>
      <c r="Q1106" s="24" t="str">
        <f>IF(ISNUMBER(AVERAGEIFS(Observed!Q$2:Q$10000,Observed!$A$2:$A$10000,$A1106,Observed!$C$2:$C$10000,$C1106)),AVERAGEIFS(Observed!Q$2:Q$10000,Observed!$A$2:$A$10000,$A1106,Observed!$C$2:$C$10000,$C1106),"")</f>
        <v/>
      </c>
      <c r="R1106" s="24" t="str">
        <f>IF(ISNUMBER(AVERAGEIFS(Observed!R$2:R$10000,Observed!$A$2:$A$10000,$A1106,Observed!$C$2:$C$10000,$C1106)),AVERAGEIFS(Observed!R$2:R$10000,Observed!$A$2:$A$10000,$A1106,Observed!$C$2:$C$10000,$C1106),"")</f>
        <v/>
      </c>
      <c r="S1106" s="22" t="str">
        <f>IF(ISNUMBER(AVERAGEIFS(Observed!S$2:S$10000,Observed!$A$2:$A$10000,$A1106,Observed!$C$2:$C$10000,$C1106)),AVERAGEIFS(Observed!S$2:S$10000,Observed!$A$2:$A$10000,$A1106,Observed!$C$2:$C$10000,$C1106),"")</f>
        <v/>
      </c>
      <c r="T1106" s="23" t="str">
        <f>IF(ISNUMBER(AVERAGEIFS(Observed!T$2:T$10000,Observed!$A$2:$A$10000,$A1106,Observed!$C$2:$C$10000,$C1106)),AVERAGEIFS(Observed!T$2:T$10000,Observed!$A$2:$A$10000,$A1106,Observed!$C$2:$C$10000,$C1106),"")</f>
        <v/>
      </c>
      <c r="U1106" s="23" t="str">
        <f>IF(ISNUMBER(AVERAGEIFS(Observed!U$2:U$10000,Observed!$A$2:$A$10000,$A1106,Observed!$C$2:$C$10000,$C1106)),AVERAGEIFS(Observed!U$2:U$10000,Observed!$A$2:$A$10000,$A1106,Observed!$C$2:$C$10000,$C1106),"")</f>
        <v/>
      </c>
      <c r="V1106" s="23" t="str">
        <f>IF(ISNUMBER(AVERAGEIFS(Observed!V$2:V$10000,Observed!$A$2:$A$10000,$A1106,Observed!$C$2:$C$10000,$C1106)),AVERAGEIFS(Observed!V$2:V$10000,Observed!$A$2:$A$10000,$A1106,Observed!$C$2:$C$10000,$C1106),"")</f>
        <v/>
      </c>
      <c r="W1106" s="23" t="str">
        <f>IF(ISNUMBER(AVERAGEIFS(Observed!W$2:W$10000,Observed!$A$2:$A$10000,$A1106,Observed!$C$2:$C$10000,$C1106)),AVERAGEIFS(Observed!W$2:W$10000,Observed!$A$2:$A$10000,$A1106,Observed!$C$2:$C$10000,$C1106),"")</f>
        <v/>
      </c>
      <c r="X1106" s="23" t="str">
        <f>IF(ISNUMBER(AVERAGEIFS(Observed!X$2:X$10000,Observed!$A$2:$A$10000,$A1106,Observed!$C$2:$C$10000,$C1106)),AVERAGEIFS(Observed!X$2:X$10000,Observed!$A$2:$A$10000,$A1106,Observed!$C$2:$C$10000,$C1106),"")</f>
        <v/>
      </c>
      <c r="Y1106" s="23" t="str">
        <f>IF(ISNUMBER(AVERAGEIFS(Observed!Y$2:Y$10000,Observed!$A$2:$A$10000,$A1106,Observed!$C$2:$C$10000,$C1106)),AVERAGEIFS(Observed!Y$2:Y$10000,Observed!$A$2:$A$10000,$A1106,Observed!$C$2:$C$10000,$C1106),"")</f>
        <v/>
      </c>
      <c r="Z1106" s="23" t="str">
        <f>IF(ISNUMBER(AVERAGEIFS(Observed!Z$2:Z$10000,Observed!$A$2:$A$10000,$A1106,Observed!$C$2:$C$10000,$C1106)),AVERAGEIFS(Observed!Z$2:Z$10000,Observed!$A$2:$A$10000,$A1106,Observed!$C$2:$C$10000,$C1106),"")</f>
        <v/>
      </c>
      <c r="AA1106" s="23" t="str">
        <f>IF(ISNUMBER(AVERAGEIFS(Observed!AA$2:AA$10000,Observed!$A$2:$A$10000,$A1106,Observed!$C$2:$C$10000,$C1106)),AVERAGEIFS(Observed!AA$2:AA$10000,Observed!$A$2:$A$10000,$A1106,Observed!$C$2:$C$10000,$C1106),"")</f>
        <v/>
      </c>
      <c r="AB1106" s="23" t="str">
        <f>IF(ISNUMBER(AVERAGEIFS(Observed!AB$2:AB$10000,Observed!$A$2:$A$10000,$A1106,Observed!$C$2:$C$10000,$C1106)),AVERAGEIFS(Observed!AB$2:AB$10000,Observed!$A$2:$A$10000,$A1106,Observed!$C$2:$C$10000,$C1106),"")</f>
        <v/>
      </c>
      <c r="AC1106" s="23" t="str">
        <f>IF(ISNUMBER(AVERAGEIFS(Observed!AC$2:AC$10000,Observed!$A$2:$A$10000,$A1106,Observed!$C$2:$C$10000,$C1106)),AVERAGEIFS(Observed!AC$2:AC$10000,Observed!$A$2:$A$10000,$A1106,Observed!$C$2:$C$10000,$C1106),"")</f>
        <v/>
      </c>
      <c r="AD1106" s="23" t="str">
        <f>IF(ISNUMBER(AVERAGEIFS(Observed!AD$2:AD$10000,Observed!$A$2:$A$10000,$A1106,Observed!$C$2:$C$10000,$C1106)),AVERAGEIFS(Observed!AD$2:AD$10000,Observed!$A$2:$A$10000,$A1106,Observed!$C$2:$C$10000,$C1106),"")</f>
        <v/>
      </c>
      <c r="AE1106" s="24" t="str">
        <f>IF(ISNUMBER(AVERAGEIFS(Observed!AE$2:AE$10000,Observed!$A$2:$A$10000,$A1106,Observed!$C$2:$C$10000,$C1106)),AVERAGEIFS(Observed!AE$2:AE$10000,Observed!$A$2:$A$10000,$A1106,Observed!$C$2:$C$10000,$C1106),"")</f>
        <v/>
      </c>
      <c r="AF1106" s="24" t="str">
        <f>IF(ISNUMBER(AVERAGEIFS(Observed!AF$2:AF$10000,Observed!$A$2:$A$10000,$A1106,Observed!$C$2:$C$10000,$C1106)),AVERAGEIFS(Observed!AF$2:AF$10000,Observed!$A$2:$A$10000,$A1106,Observed!$C$2:$C$10000,$C1106),"")</f>
        <v/>
      </c>
      <c r="AG1106" s="23" t="str">
        <f>IF(ISNUMBER(AVERAGEIFS(Observed!AG$2:AG$10000,Observed!$A$2:$A$10000,$A1106,Observed!$C$2:$C$10000,$C1106)),AVERAGEIFS(Observed!AG$2:AG$10000,Observed!$A$2:$A$10000,$A1106,Observed!$C$2:$C$10000,$C1106),"")</f>
        <v/>
      </c>
      <c r="AH1106" s="23" t="str">
        <f>IF(ISNUMBER(AVERAGEIFS(Observed!AH$2:AH$10000,Observed!$A$2:$A$10000,$A1106,Observed!$C$2:$C$10000,$C1106)),AVERAGEIFS(Observed!AH$2:AH$10000,Observed!$A$2:$A$10000,$A1106,Observed!$C$2:$C$10000,$C1106),"")</f>
        <v/>
      </c>
      <c r="AI1106" s="22" t="str">
        <f>IF(ISNUMBER(AVERAGEIFS(Observed!AI$2:AI$10000,Observed!$A$2:$A$10000,$A1106,Observed!$C$2:$C$10000,$C1106)),AVERAGEIFS(Observed!AI$2:AI$10000,Observed!$A$2:$A$10000,$A1106,Observed!$C$2:$C$10000,$C1106),"")</f>
        <v/>
      </c>
      <c r="AJ1106" s="23">
        <f>IF(ISNUMBER(AVERAGEIFS(Observed!AJ$2:AJ$10000,Observed!$A$2:$A$10000,$A1106,Observed!$C$2:$C$10000,$C1106)),AVERAGEIFS(Observed!AJ$2:AJ$10000,Observed!$A$2:$A$10000,$A1106,Observed!$C$2:$C$10000,$C1106),"")</f>
        <v>13.14</v>
      </c>
      <c r="AK1106" s="23" t="str">
        <f>IF(ISNUMBER(AVERAGEIFS(Observed!AK$2:AK$10000,Observed!$A$2:$A$10000,$A1106,Observed!$C$2:$C$10000,$C1106)),AVERAGEIFS(Observed!AK$2:AK$10000,Observed!$A$2:$A$10000,$A1106,Observed!$C$2:$C$10000,$C1106),"")</f>
        <v/>
      </c>
      <c r="AL1106" s="23" t="str">
        <f>IF(ISNUMBER(AVERAGEIFS(Observed!AL$2:AL$10000,Observed!$A$2:$A$10000,$A1106,Observed!$C$2:$C$10000,$C1106)),AVERAGEIFS(Observed!AL$2:AL$10000,Observed!$A$2:$A$10000,$A1106,Observed!$C$2:$C$10000,$C1106),"")</f>
        <v/>
      </c>
      <c r="AM1106" s="23" t="str">
        <f>IF(ISNUMBER(AVERAGEIFS(Observed!AM$2:AM$10000,Observed!$A$2:$A$10000,$A1106,Observed!$C$2:$C$10000,$C1106)),AVERAGEIFS(Observed!AM$2:AM$10000,Observed!$A$2:$A$10000,$A1106,Observed!$C$2:$C$10000,$C1106),"")</f>
        <v/>
      </c>
      <c r="AN1106" s="23" t="str">
        <f>IF(ISNUMBER(AVERAGEIFS(Observed!AN$2:AN$10000,Observed!$A$2:$A$10000,$A1106,Observed!$C$2:$C$10000,$C1106)),AVERAGEIFS(Observed!AN$2:AN$10000,Observed!$A$2:$A$10000,$A1106,Observed!$C$2:$C$10000,$C1106),"")</f>
        <v/>
      </c>
      <c r="AO1106" s="2">
        <f>COUNTIFS(Observed!$A$2:$A$10000,$A1106,Observed!$C$2:$C$10000,$C1106)</f>
        <v>5</v>
      </c>
      <c r="AP1106" s="2">
        <f t="shared" si="20"/>
        <v>1</v>
      </c>
    </row>
    <row r="1107" spans="1:42" x14ac:dyDescent="0.25">
      <c r="A1107" t="s">
        <v>98</v>
      </c>
      <c r="B1107" t="s">
        <v>30</v>
      </c>
      <c r="C1107" s="20">
        <v>40609</v>
      </c>
      <c r="D1107">
        <v>1</v>
      </c>
      <c r="F1107" t="s">
        <v>112</v>
      </c>
      <c r="G1107" s="25" t="s">
        <v>115</v>
      </c>
      <c r="J1107" s="2"/>
      <c r="K1107" s="22" t="str">
        <f>IF(ISNUMBER(AVERAGEIFS(Observed!K$2:K$10000,Observed!$A$2:$A$10000,$A1107,Observed!$C$2:$C$10000,$C1107)),AVERAGEIFS(Observed!K$2:K$10000,Observed!$A$2:$A$10000,$A1107,Observed!$C$2:$C$10000,$C1107),"")</f>
        <v/>
      </c>
      <c r="L1107" s="23" t="str">
        <f>IF(ISNUMBER(AVERAGEIFS(Observed!L$2:L$10000,Observed!$A$2:$A$10000,$A1107,Observed!$C$2:$C$10000,$C1107)),AVERAGEIFS(Observed!L$2:L$10000,Observed!$A$2:$A$10000,$A1107,Observed!$C$2:$C$10000,$C1107),"")</f>
        <v/>
      </c>
      <c r="M1107" s="23" t="str">
        <f>IF(ISNUMBER(AVERAGEIFS(Observed!M$2:M$10000,Observed!$A$2:$A$10000,$A1107,Observed!$C$2:$C$10000,$C1107)),AVERAGEIFS(Observed!M$2:M$10000,Observed!$A$2:$A$10000,$A1107,Observed!$C$2:$C$10000,$C1107),"")</f>
        <v/>
      </c>
      <c r="N1107" s="23" t="str">
        <f>IF(ISNUMBER(AVERAGEIFS(Observed!N$2:N$10000,Observed!$A$2:$A$10000,$A1107,Observed!$C$2:$C$10000,$C1107)),AVERAGEIFS(Observed!N$2:N$10000,Observed!$A$2:$A$10000,$A1107,Observed!$C$2:$C$10000,$C1107),"")</f>
        <v/>
      </c>
      <c r="O1107" s="23" t="str">
        <f>IF(ISNUMBER(AVERAGEIFS(Observed!O$2:O$10000,Observed!$A$2:$A$10000,$A1107,Observed!$C$2:$C$10000,$C1107)),AVERAGEIFS(Observed!O$2:O$10000,Observed!$A$2:$A$10000,$A1107,Observed!$C$2:$C$10000,$C1107),"")</f>
        <v/>
      </c>
      <c r="P1107" s="24" t="str">
        <f>IF(ISNUMBER(AVERAGEIFS(Observed!P$2:P$10000,Observed!$A$2:$A$10000,$A1107,Observed!$C$2:$C$10000,$C1107)),AVERAGEIFS(Observed!P$2:P$10000,Observed!$A$2:$A$10000,$A1107,Observed!$C$2:$C$10000,$C1107),"")</f>
        <v/>
      </c>
      <c r="Q1107" s="24" t="str">
        <f>IF(ISNUMBER(AVERAGEIFS(Observed!Q$2:Q$10000,Observed!$A$2:$A$10000,$A1107,Observed!$C$2:$C$10000,$C1107)),AVERAGEIFS(Observed!Q$2:Q$10000,Observed!$A$2:$A$10000,$A1107,Observed!$C$2:$C$10000,$C1107),"")</f>
        <v/>
      </c>
      <c r="R1107" s="24" t="str">
        <f>IF(ISNUMBER(AVERAGEIFS(Observed!R$2:R$10000,Observed!$A$2:$A$10000,$A1107,Observed!$C$2:$C$10000,$C1107)),AVERAGEIFS(Observed!R$2:R$10000,Observed!$A$2:$A$10000,$A1107,Observed!$C$2:$C$10000,$C1107),"")</f>
        <v/>
      </c>
      <c r="S1107" s="22" t="str">
        <f>IF(ISNUMBER(AVERAGEIFS(Observed!S$2:S$10000,Observed!$A$2:$A$10000,$A1107,Observed!$C$2:$C$10000,$C1107)),AVERAGEIFS(Observed!S$2:S$10000,Observed!$A$2:$A$10000,$A1107,Observed!$C$2:$C$10000,$C1107),"")</f>
        <v/>
      </c>
      <c r="T1107" s="23" t="str">
        <f>IF(ISNUMBER(AVERAGEIFS(Observed!T$2:T$10000,Observed!$A$2:$A$10000,$A1107,Observed!$C$2:$C$10000,$C1107)),AVERAGEIFS(Observed!T$2:T$10000,Observed!$A$2:$A$10000,$A1107,Observed!$C$2:$C$10000,$C1107),"")</f>
        <v/>
      </c>
      <c r="U1107" s="23" t="str">
        <f>IF(ISNUMBER(AVERAGEIFS(Observed!U$2:U$10000,Observed!$A$2:$A$10000,$A1107,Observed!$C$2:$C$10000,$C1107)),AVERAGEIFS(Observed!U$2:U$10000,Observed!$A$2:$A$10000,$A1107,Observed!$C$2:$C$10000,$C1107),"")</f>
        <v/>
      </c>
      <c r="V1107" s="23" t="str">
        <f>IF(ISNUMBER(AVERAGEIFS(Observed!V$2:V$10000,Observed!$A$2:$A$10000,$A1107,Observed!$C$2:$C$10000,$C1107)),AVERAGEIFS(Observed!V$2:V$10000,Observed!$A$2:$A$10000,$A1107,Observed!$C$2:$C$10000,$C1107),"")</f>
        <v/>
      </c>
      <c r="W1107" s="23" t="str">
        <f>IF(ISNUMBER(AVERAGEIFS(Observed!W$2:W$10000,Observed!$A$2:$A$10000,$A1107,Observed!$C$2:$C$10000,$C1107)),AVERAGEIFS(Observed!W$2:W$10000,Observed!$A$2:$A$10000,$A1107,Observed!$C$2:$C$10000,$C1107),"")</f>
        <v/>
      </c>
      <c r="X1107" s="23" t="str">
        <f>IF(ISNUMBER(AVERAGEIFS(Observed!X$2:X$10000,Observed!$A$2:$A$10000,$A1107,Observed!$C$2:$C$10000,$C1107)),AVERAGEIFS(Observed!X$2:X$10000,Observed!$A$2:$A$10000,$A1107,Observed!$C$2:$C$10000,$C1107),"")</f>
        <v/>
      </c>
      <c r="Y1107" s="23" t="str">
        <f>IF(ISNUMBER(AVERAGEIFS(Observed!Y$2:Y$10000,Observed!$A$2:$A$10000,$A1107,Observed!$C$2:$C$10000,$C1107)),AVERAGEIFS(Observed!Y$2:Y$10000,Observed!$A$2:$A$10000,$A1107,Observed!$C$2:$C$10000,$C1107),"")</f>
        <v/>
      </c>
      <c r="Z1107" s="23" t="str">
        <f>IF(ISNUMBER(AVERAGEIFS(Observed!Z$2:Z$10000,Observed!$A$2:$A$10000,$A1107,Observed!$C$2:$C$10000,$C1107)),AVERAGEIFS(Observed!Z$2:Z$10000,Observed!$A$2:$A$10000,$A1107,Observed!$C$2:$C$10000,$C1107),"")</f>
        <v/>
      </c>
      <c r="AA1107" s="23" t="str">
        <f>IF(ISNUMBER(AVERAGEIFS(Observed!AA$2:AA$10000,Observed!$A$2:$A$10000,$A1107,Observed!$C$2:$C$10000,$C1107)),AVERAGEIFS(Observed!AA$2:AA$10000,Observed!$A$2:$A$10000,$A1107,Observed!$C$2:$C$10000,$C1107),"")</f>
        <v/>
      </c>
      <c r="AB1107" s="23" t="str">
        <f>IF(ISNUMBER(AVERAGEIFS(Observed!AB$2:AB$10000,Observed!$A$2:$A$10000,$A1107,Observed!$C$2:$C$10000,$C1107)),AVERAGEIFS(Observed!AB$2:AB$10000,Observed!$A$2:$A$10000,$A1107,Observed!$C$2:$C$10000,$C1107),"")</f>
        <v/>
      </c>
      <c r="AC1107" s="23" t="str">
        <f>IF(ISNUMBER(AVERAGEIFS(Observed!AC$2:AC$10000,Observed!$A$2:$A$10000,$A1107,Observed!$C$2:$C$10000,$C1107)),AVERAGEIFS(Observed!AC$2:AC$10000,Observed!$A$2:$A$10000,$A1107,Observed!$C$2:$C$10000,$C1107),"")</f>
        <v/>
      </c>
      <c r="AD1107" s="23" t="str">
        <f>IF(ISNUMBER(AVERAGEIFS(Observed!AD$2:AD$10000,Observed!$A$2:$A$10000,$A1107,Observed!$C$2:$C$10000,$C1107)),AVERAGEIFS(Observed!AD$2:AD$10000,Observed!$A$2:$A$10000,$A1107,Observed!$C$2:$C$10000,$C1107),"")</f>
        <v/>
      </c>
      <c r="AE1107" s="24" t="str">
        <f>IF(ISNUMBER(AVERAGEIFS(Observed!AE$2:AE$10000,Observed!$A$2:$A$10000,$A1107,Observed!$C$2:$C$10000,$C1107)),AVERAGEIFS(Observed!AE$2:AE$10000,Observed!$A$2:$A$10000,$A1107,Observed!$C$2:$C$10000,$C1107),"")</f>
        <v/>
      </c>
      <c r="AF1107" s="24" t="str">
        <f>IF(ISNUMBER(AVERAGEIFS(Observed!AF$2:AF$10000,Observed!$A$2:$A$10000,$A1107,Observed!$C$2:$C$10000,$C1107)),AVERAGEIFS(Observed!AF$2:AF$10000,Observed!$A$2:$A$10000,$A1107,Observed!$C$2:$C$10000,$C1107),"")</f>
        <v/>
      </c>
      <c r="AG1107" s="23" t="str">
        <f>IF(ISNUMBER(AVERAGEIFS(Observed!AG$2:AG$10000,Observed!$A$2:$A$10000,$A1107,Observed!$C$2:$C$10000,$C1107)),AVERAGEIFS(Observed!AG$2:AG$10000,Observed!$A$2:$A$10000,$A1107,Observed!$C$2:$C$10000,$C1107),"")</f>
        <v/>
      </c>
      <c r="AH1107" s="23" t="str">
        <f>IF(ISNUMBER(AVERAGEIFS(Observed!AH$2:AH$10000,Observed!$A$2:$A$10000,$A1107,Observed!$C$2:$C$10000,$C1107)),AVERAGEIFS(Observed!AH$2:AH$10000,Observed!$A$2:$A$10000,$A1107,Observed!$C$2:$C$10000,$C1107),"")</f>
        <v/>
      </c>
      <c r="AI1107" s="22" t="str">
        <f>IF(ISNUMBER(AVERAGEIFS(Observed!AI$2:AI$10000,Observed!$A$2:$A$10000,$A1107,Observed!$C$2:$C$10000,$C1107)),AVERAGEIFS(Observed!AI$2:AI$10000,Observed!$A$2:$A$10000,$A1107,Observed!$C$2:$C$10000,$C1107),"")</f>
        <v/>
      </c>
      <c r="AJ1107" s="23">
        <f>IF(ISNUMBER(AVERAGEIFS(Observed!AJ$2:AJ$10000,Observed!$A$2:$A$10000,$A1107,Observed!$C$2:$C$10000,$C1107)),AVERAGEIFS(Observed!AJ$2:AJ$10000,Observed!$A$2:$A$10000,$A1107,Observed!$C$2:$C$10000,$C1107),"")</f>
        <v>25.3</v>
      </c>
      <c r="AK1107" s="23" t="str">
        <f>IF(ISNUMBER(AVERAGEIFS(Observed!AK$2:AK$10000,Observed!$A$2:$A$10000,$A1107,Observed!$C$2:$C$10000,$C1107)),AVERAGEIFS(Observed!AK$2:AK$10000,Observed!$A$2:$A$10000,$A1107,Observed!$C$2:$C$10000,$C1107),"")</f>
        <v/>
      </c>
      <c r="AL1107" s="23" t="str">
        <f>IF(ISNUMBER(AVERAGEIFS(Observed!AL$2:AL$10000,Observed!$A$2:$A$10000,$A1107,Observed!$C$2:$C$10000,$C1107)),AVERAGEIFS(Observed!AL$2:AL$10000,Observed!$A$2:$A$10000,$A1107,Observed!$C$2:$C$10000,$C1107),"")</f>
        <v/>
      </c>
      <c r="AM1107" s="23" t="str">
        <f>IF(ISNUMBER(AVERAGEIFS(Observed!AM$2:AM$10000,Observed!$A$2:$A$10000,$A1107,Observed!$C$2:$C$10000,$C1107)),AVERAGEIFS(Observed!AM$2:AM$10000,Observed!$A$2:$A$10000,$A1107,Observed!$C$2:$C$10000,$C1107),"")</f>
        <v/>
      </c>
      <c r="AN1107" s="23" t="str">
        <f>IF(ISNUMBER(AVERAGEIFS(Observed!AN$2:AN$10000,Observed!$A$2:$A$10000,$A1107,Observed!$C$2:$C$10000,$C1107)),AVERAGEIFS(Observed!AN$2:AN$10000,Observed!$A$2:$A$10000,$A1107,Observed!$C$2:$C$10000,$C1107),"")</f>
        <v/>
      </c>
      <c r="AO1107" s="2">
        <f>COUNTIFS(Observed!$A$2:$A$10000,$A1107,Observed!$C$2:$C$10000,$C1107)</f>
        <v>5</v>
      </c>
      <c r="AP1107" s="2">
        <f t="shared" si="20"/>
        <v>1</v>
      </c>
    </row>
    <row r="1108" spans="1:42" x14ac:dyDescent="0.25">
      <c r="A1108" t="s">
        <v>98</v>
      </c>
      <c r="B1108" t="s">
        <v>30</v>
      </c>
      <c r="C1108" s="20">
        <v>40616</v>
      </c>
      <c r="D1108">
        <v>1</v>
      </c>
      <c r="F1108" t="s">
        <v>112</v>
      </c>
      <c r="G1108" s="25" t="s">
        <v>115</v>
      </c>
      <c r="J1108" s="2"/>
      <c r="K1108" s="22" t="str">
        <f>IF(ISNUMBER(AVERAGEIFS(Observed!K$2:K$10000,Observed!$A$2:$A$10000,$A1108,Observed!$C$2:$C$10000,$C1108)),AVERAGEIFS(Observed!K$2:K$10000,Observed!$A$2:$A$10000,$A1108,Observed!$C$2:$C$10000,$C1108),"")</f>
        <v/>
      </c>
      <c r="L1108" s="23" t="str">
        <f>IF(ISNUMBER(AVERAGEIFS(Observed!L$2:L$10000,Observed!$A$2:$A$10000,$A1108,Observed!$C$2:$C$10000,$C1108)),AVERAGEIFS(Observed!L$2:L$10000,Observed!$A$2:$A$10000,$A1108,Observed!$C$2:$C$10000,$C1108),"")</f>
        <v/>
      </c>
      <c r="M1108" s="23" t="str">
        <f>IF(ISNUMBER(AVERAGEIFS(Observed!M$2:M$10000,Observed!$A$2:$A$10000,$A1108,Observed!$C$2:$C$10000,$C1108)),AVERAGEIFS(Observed!M$2:M$10000,Observed!$A$2:$A$10000,$A1108,Observed!$C$2:$C$10000,$C1108),"")</f>
        <v/>
      </c>
      <c r="N1108" s="23" t="str">
        <f>IF(ISNUMBER(AVERAGEIFS(Observed!N$2:N$10000,Observed!$A$2:$A$10000,$A1108,Observed!$C$2:$C$10000,$C1108)),AVERAGEIFS(Observed!N$2:N$10000,Observed!$A$2:$A$10000,$A1108,Observed!$C$2:$C$10000,$C1108),"")</f>
        <v/>
      </c>
      <c r="O1108" s="23" t="str">
        <f>IF(ISNUMBER(AVERAGEIFS(Observed!O$2:O$10000,Observed!$A$2:$A$10000,$A1108,Observed!$C$2:$C$10000,$C1108)),AVERAGEIFS(Observed!O$2:O$10000,Observed!$A$2:$A$10000,$A1108,Observed!$C$2:$C$10000,$C1108),"")</f>
        <v/>
      </c>
      <c r="P1108" s="24" t="str">
        <f>IF(ISNUMBER(AVERAGEIFS(Observed!P$2:P$10000,Observed!$A$2:$A$10000,$A1108,Observed!$C$2:$C$10000,$C1108)),AVERAGEIFS(Observed!P$2:P$10000,Observed!$A$2:$A$10000,$A1108,Observed!$C$2:$C$10000,$C1108),"")</f>
        <v/>
      </c>
      <c r="Q1108" s="24" t="str">
        <f>IF(ISNUMBER(AVERAGEIFS(Observed!Q$2:Q$10000,Observed!$A$2:$A$10000,$A1108,Observed!$C$2:$C$10000,$C1108)),AVERAGEIFS(Observed!Q$2:Q$10000,Observed!$A$2:$A$10000,$A1108,Observed!$C$2:$C$10000,$C1108),"")</f>
        <v/>
      </c>
      <c r="R1108" s="24" t="str">
        <f>IF(ISNUMBER(AVERAGEIFS(Observed!R$2:R$10000,Observed!$A$2:$A$10000,$A1108,Observed!$C$2:$C$10000,$C1108)),AVERAGEIFS(Observed!R$2:R$10000,Observed!$A$2:$A$10000,$A1108,Observed!$C$2:$C$10000,$C1108),"")</f>
        <v/>
      </c>
      <c r="S1108" s="22" t="str">
        <f>IF(ISNUMBER(AVERAGEIFS(Observed!S$2:S$10000,Observed!$A$2:$A$10000,$A1108,Observed!$C$2:$C$10000,$C1108)),AVERAGEIFS(Observed!S$2:S$10000,Observed!$A$2:$A$10000,$A1108,Observed!$C$2:$C$10000,$C1108),"")</f>
        <v/>
      </c>
      <c r="T1108" s="23" t="str">
        <f>IF(ISNUMBER(AVERAGEIFS(Observed!T$2:T$10000,Observed!$A$2:$A$10000,$A1108,Observed!$C$2:$C$10000,$C1108)),AVERAGEIFS(Observed!T$2:T$10000,Observed!$A$2:$A$10000,$A1108,Observed!$C$2:$C$10000,$C1108),"")</f>
        <v/>
      </c>
      <c r="U1108" s="23" t="str">
        <f>IF(ISNUMBER(AVERAGEIFS(Observed!U$2:U$10000,Observed!$A$2:$A$10000,$A1108,Observed!$C$2:$C$10000,$C1108)),AVERAGEIFS(Observed!U$2:U$10000,Observed!$A$2:$A$10000,$A1108,Observed!$C$2:$C$10000,$C1108),"")</f>
        <v/>
      </c>
      <c r="V1108" s="23" t="str">
        <f>IF(ISNUMBER(AVERAGEIFS(Observed!V$2:V$10000,Observed!$A$2:$A$10000,$A1108,Observed!$C$2:$C$10000,$C1108)),AVERAGEIFS(Observed!V$2:V$10000,Observed!$A$2:$A$10000,$A1108,Observed!$C$2:$C$10000,$C1108),"")</f>
        <v/>
      </c>
      <c r="W1108" s="23" t="str">
        <f>IF(ISNUMBER(AVERAGEIFS(Observed!W$2:W$10000,Observed!$A$2:$A$10000,$A1108,Observed!$C$2:$C$10000,$C1108)),AVERAGEIFS(Observed!W$2:W$10000,Observed!$A$2:$A$10000,$A1108,Observed!$C$2:$C$10000,$C1108),"")</f>
        <v/>
      </c>
      <c r="X1108" s="23" t="str">
        <f>IF(ISNUMBER(AVERAGEIFS(Observed!X$2:X$10000,Observed!$A$2:$A$10000,$A1108,Observed!$C$2:$C$10000,$C1108)),AVERAGEIFS(Observed!X$2:X$10000,Observed!$A$2:$A$10000,$A1108,Observed!$C$2:$C$10000,$C1108),"")</f>
        <v/>
      </c>
      <c r="Y1108" s="23" t="str">
        <f>IF(ISNUMBER(AVERAGEIFS(Observed!Y$2:Y$10000,Observed!$A$2:$A$10000,$A1108,Observed!$C$2:$C$10000,$C1108)),AVERAGEIFS(Observed!Y$2:Y$10000,Observed!$A$2:$A$10000,$A1108,Observed!$C$2:$C$10000,$C1108),"")</f>
        <v/>
      </c>
      <c r="Z1108" s="23" t="str">
        <f>IF(ISNUMBER(AVERAGEIFS(Observed!Z$2:Z$10000,Observed!$A$2:$A$10000,$A1108,Observed!$C$2:$C$10000,$C1108)),AVERAGEIFS(Observed!Z$2:Z$10000,Observed!$A$2:$A$10000,$A1108,Observed!$C$2:$C$10000,$C1108),"")</f>
        <v/>
      </c>
      <c r="AA1108" s="23" t="str">
        <f>IF(ISNUMBER(AVERAGEIFS(Observed!AA$2:AA$10000,Observed!$A$2:$A$10000,$A1108,Observed!$C$2:$C$10000,$C1108)),AVERAGEIFS(Observed!AA$2:AA$10000,Observed!$A$2:$A$10000,$A1108,Observed!$C$2:$C$10000,$C1108),"")</f>
        <v/>
      </c>
      <c r="AB1108" s="23" t="str">
        <f>IF(ISNUMBER(AVERAGEIFS(Observed!AB$2:AB$10000,Observed!$A$2:$A$10000,$A1108,Observed!$C$2:$C$10000,$C1108)),AVERAGEIFS(Observed!AB$2:AB$10000,Observed!$A$2:$A$10000,$A1108,Observed!$C$2:$C$10000,$C1108),"")</f>
        <v/>
      </c>
      <c r="AC1108" s="23" t="str">
        <f>IF(ISNUMBER(AVERAGEIFS(Observed!AC$2:AC$10000,Observed!$A$2:$A$10000,$A1108,Observed!$C$2:$C$10000,$C1108)),AVERAGEIFS(Observed!AC$2:AC$10000,Observed!$A$2:$A$10000,$A1108,Observed!$C$2:$C$10000,$C1108),"")</f>
        <v/>
      </c>
      <c r="AD1108" s="23" t="str">
        <f>IF(ISNUMBER(AVERAGEIFS(Observed!AD$2:AD$10000,Observed!$A$2:$A$10000,$A1108,Observed!$C$2:$C$10000,$C1108)),AVERAGEIFS(Observed!AD$2:AD$10000,Observed!$A$2:$A$10000,$A1108,Observed!$C$2:$C$10000,$C1108),"")</f>
        <v/>
      </c>
      <c r="AE1108" s="24" t="str">
        <f>IF(ISNUMBER(AVERAGEIFS(Observed!AE$2:AE$10000,Observed!$A$2:$A$10000,$A1108,Observed!$C$2:$C$10000,$C1108)),AVERAGEIFS(Observed!AE$2:AE$10000,Observed!$A$2:$A$10000,$A1108,Observed!$C$2:$C$10000,$C1108),"")</f>
        <v/>
      </c>
      <c r="AF1108" s="24" t="str">
        <f>IF(ISNUMBER(AVERAGEIFS(Observed!AF$2:AF$10000,Observed!$A$2:$A$10000,$A1108,Observed!$C$2:$C$10000,$C1108)),AVERAGEIFS(Observed!AF$2:AF$10000,Observed!$A$2:$A$10000,$A1108,Observed!$C$2:$C$10000,$C1108),"")</f>
        <v/>
      </c>
      <c r="AG1108" s="23" t="str">
        <f>IF(ISNUMBER(AVERAGEIFS(Observed!AG$2:AG$10000,Observed!$A$2:$A$10000,$A1108,Observed!$C$2:$C$10000,$C1108)),AVERAGEIFS(Observed!AG$2:AG$10000,Observed!$A$2:$A$10000,$A1108,Observed!$C$2:$C$10000,$C1108),"")</f>
        <v/>
      </c>
      <c r="AH1108" s="23" t="str">
        <f>IF(ISNUMBER(AVERAGEIFS(Observed!AH$2:AH$10000,Observed!$A$2:$A$10000,$A1108,Observed!$C$2:$C$10000,$C1108)),AVERAGEIFS(Observed!AH$2:AH$10000,Observed!$A$2:$A$10000,$A1108,Observed!$C$2:$C$10000,$C1108),"")</f>
        <v/>
      </c>
      <c r="AI1108" s="22" t="str">
        <f>IF(ISNUMBER(AVERAGEIFS(Observed!AI$2:AI$10000,Observed!$A$2:$A$10000,$A1108,Observed!$C$2:$C$10000,$C1108)),AVERAGEIFS(Observed!AI$2:AI$10000,Observed!$A$2:$A$10000,$A1108,Observed!$C$2:$C$10000,$C1108),"")</f>
        <v/>
      </c>
      <c r="AJ1108" s="23">
        <f>IF(ISNUMBER(AVERAGEIFS(Observed!AJ$2:AJ$10000,Observed!$A$2:$A$10000,$A1108,Observed!$C$2:$C$10000,$C1108)),AVERAGEIFS(Observed!AJ$2:AJ$10000,Observed!$A$2:$A$10000,$A1108,Observed!$C$2:$C$10000,$C1108),"")</f>
        <v>31.119999999999997</v>
      </c>
      <c r="AK1108" s="23" t="str">
        <f>IF(ISNUMBER(AVERAGEIFS(Observed!AK$2:AK$10000,Observed!$A$2:$A$10000,$A1108,Observed!$C$2:$C$10000,$C1108)),AVERAGEIFS(Observed!AK$2:AK$10000,Observed!$A$2:$A$10000,$A1108,Observed!$C$2:$C$10000,$C1108),"")</f>
        <v/>
      </c>
      <c r="AL1108" s="23" t="str">
        <f>IF(ISNUMBER(AVERAGEIFS(Observed!AL$2:AL$10000,Observed!$A$2:$A$10000,$A1108,Observed!$C$2:$C$10000,$C1108)),AVERAGEIFS(Observed!AL$2:AL$10000,Observed!$A$2:$A$10000,$A1108,Observed!$C$2:$C$10000,$C1108),"")</f>
        <v/>
      </c>
      <c r="AM1108" s="23" t="str">
        <f>IF(ISNUMBER(AVERAGEIFS(Observed!AM$2:AM$10000,Observed!$A$2:$A$10000,$A1108,Observed!$C$2:$C$10000,$C1108)),AVERAGEIFS(Observed!AM$2:AM$10000,Observed!$A$2:$A$10000,$A1108,Observed!$C$2:$C$10000,$C1108),"")</f>
        <v/>
      </c>
      <c r="AN1108" s="23" t="str">
        <f>IF(ISNUMBER(AVERAGEIFS(Observed!AN$2:AN$10000,Observed!$A$2:$A$10000,$A1108,Observed!$C$2:$C$10000,$C1108)),AVERAGEIFS(Observed!AN$2:AN$10000,Observed!$A$2:$A$10000,$A1108,Observed!$C$2:$C$10000,$C1108),"")</f>
        <v/>
      </c>
      <c r="AO1108" s="2">
        <f>COUNTIFS(Observed!$A$2:$A$10000,$A1108,Observed!$C$2:$C$10000,$C1108)</f>
        <v>5</v>
      </c>
      <c r="AP1108" s="2">
        <f t="shared" si="20"/>
        <v>1</v>
      </c>
    </row>
    <row r="1109" spans="1:42" x14ac:dyDescent="0.25">
      <c r="A1109" t="s">
        <v>98</v>
      </c>
      <c r="B1109" t="s">
        <v>30</v>
      </c>
      <c r="C1109" s="20">
        <v>40623</v>
      </c>
      <c r="D1109">
        <v>1</v>
      </c>
      <c r="F1109" t="s">
        <v>112</v>
      </c>
      <c r="G1109" s="25" t="s">
        <v>115</v>
      </c>
      <c r="J1109" s="2"/>
      <c r="K1109" s="22" t="str">
        <f>IF(ISNUMBER(AVERAGEIFS(Observed!K$2:K$10000,Observed!$A$2:$A$10000,$A1109,Observed!$C$2:$C$10000,$C1109)),AVERAGEIFS(Observed!K$2:K$10000,Observed!$A$2:$A$10000,$A1109,Observed!$C$2:$C$10000,$C1109),"")</f>
        <v/>
      </c>
      <c r="L1109" s="23" t="str">
        <f>IF(ISNUMBER(AVERAGEIFS(Observed!L$2:L$10000,Observed!$A$2:$A$10000,$A1109,Observed!$C$2:$C$10000,$C1109)),AVERAGEIFS(Observed!L$2:L$10000,Observed!$A$2:$A$10000,$A1109,Observed!$C$2:$C$10000,$C1109),"")</f>
        <v/>
      </c>
      <c r="M1109" s="23" t="str">
        <f>IF(ISNUMBER(AVERAGEIFS(Observed!M$2:M$10000,Observed!$A$2:$A$10000,$A1109,Observed!$C$2:$C$10000,$C1109)),AVERAGEIFS(Observed!M$2:M$10000,Observed!$A$2:$A$10000,$A1109,Observed!$C$2:$C$10000,$C1109),"")</f>
        <v/>
      </c>
      <c r="N1109" s="23" t="str">
        <f>IF(ISNUMBER(AVERAGEIFS(Observed!N$2:N$10000,Observed!$A$2:$A$10000,$A1109,Observed!$C$2:$C$10000,$C1109)),AVERAGEIFS(Observed!N$2:N$10000,Observed!$A$2:$A$10000,$A1109,Observed!$C$2:$C$10000,$C1109),"")</f>
        <v/>
      </c>
      <c r="O1109" s="23" t="str">
        <f>IF(ISNUMBER(AVERAGEIFS(Observed!O$2:O$10000,Observed!$A$2:$A$10000,$A1109,Observed!$C$2:$C$10000,$C1109)),AVERAGEIFS(Observed!O$2:O$10000,Observed!$A$2:$A$10000,$A1109,Observed!$C$2:$C$10000,$C1109),"")</f>
        <v/>
      </c>
      <c r="P1109" s="24" t="str">
        <f>IF(ISNUMBER(AVERAGEIFS(Observed!P$2:P$10000,Observed!$A$2:$A$10000,$A1109,Observed!$C$2:$C$10000,$C1109)),AVERAGEIFS(Observed!P$2:P$10000,Observed!$A$2:$A$10000,$A1109,Observed!$C$2:$C$10000,$C1109),"")</f>
        <v/>
      </c>
      <c r="Q1109" s="24" t="str">
        <f>IF(ISNUMBER(AVERAGEIFS(Observed!Q$2:Q$10000,Observed!$A$2:$A$10000,$A1109,Observed!$C$2:$C$10000,$C1109)),AVERAGEIFS(Observed!Q$2:Q$10000,Observed!$A$2:$A$10000,$A1109,Observed!$C$2:$C$10000,$C1109),"")</f>
        <v/>
      </c>
      <c r="R1109" s="24" t="str">
        <f>IF(ISNUMBER(AVERAGEIFS(Observed!R$2:R$10000,Observed!$A$2:$A$10000,$A1109,Observed!$C$2:$C$10000,$C1109)),AVERAGEIFS(Observed!R$2:R$10000,Observed!$A$2:$A$10000,$A1109,Observed!$C$2:$C$10000,$C1109),"")</f>
        <v/>
      </c>
      <c r="S1109" s="22" t="str">
        <f>IF(ISNUMBER(AVERAGEIFS(Observed!S$2:S$10000,Observed!$A$2:$A$10000,$A1109,Observed!$C$2:$C$10000,$C1109)),AVERAGEIFS(Observed!S$2:S$10000,Observed!$A$2:$A$10000,$A1109,Observed!$C$2:$C$10000,$C1109),"")</f>
        <v/>
      </c>
      <c r="T1109" s="23" t="str">
        <f>IF(ISNUMBER(AVERAGEIFS(Observed!T$2:T$10000,Observed!$A$2:$A$10000,$A1109,Observed!$C$2:$C$10000,$C1109)),AVERAGEIFS(Observed!T$2:T$10000,Observed!$A$2:$A$10000,$A1109,Observed!$C$2:$C$10000,$C1109),"")</f>
        <v/>
      </c>
      <c r="U1109" s="23" t="str">
        <f>IF(ISNUMBER(AVERAGEIFS(Observed!U$2:U$10000,Observed!$A$2:$A$10000,$A1109,Observed!$C$2:$C$10000,$C1109)),AVERAGEIFS(Observed!U$2:U$10000,Observed!$A$2:$A$10000,$A1109,Observed!$C$2:$C$10000,$C1109),"")</f>
        <v/>
      </c>
      <c r="V1109" s="23" t="str">
        <f>IF(ISNUMBER(AVERAGEIFS(Observed!V$2:V$10000,Observed!$A$2:$A$10000,$A1109,Observed!$C$2:$C$10000,$C1109)),AVERAGEIFS(Observed!V$2:V$10000,Observed!$A$2:$A$10000,$A1109,Observed!$C$2:$C$10000,$C1109),"")</f>
        <v/>
      </c>
      <c r="W1109" s="23" t="str">
        <f>IF(ISNUMBER(AVERAGEIFS(Observed!W$2:W$10000,Observed!$A$2:$A$10000,$A1109,Observed!$C$2:$C$10000,$C1109)),AVERAGEIFS(Observed!W$2:W$10000,Observed!$A$2:$A$10000,$A1109,Observed!$C$2:$C$10000,$C1109),"")</f>
        <v/>
      </c>
      <c r="X1109" s="23" t="str">
        <f>IF(ISNUMBER(AVERAGEIFS(Observed!X$2:X$10000,Observed!$A$2:$A$10000,$A1109,Observed!$C$2:$C$10000,$C1109)),AVERAGEIFS(Observed!X$2:X$10000,Observed!$A$2:$A$10000,$A1109,Observed!$C$2:$C$10000,$C1109),"")</f>
        <v/>
      </c>
      <c r="Y1109" s="23" t="str">
        <f>IF(ISNUMBER(AVERAGEIFS(Observed!Y$2:Y$10000,Observed!$A$2:$A$10000,$A1109,Observed!$C$2:$C$10000,$C1109)),AVERAGEIFS(Observed!Y$2:Y$10000,Observed!$A$2:$A$10000,$A1109,Observed!$C$2:$C$10000,$C1109),"")</f>
        <v/>
      </c>
      <c r="Z1109" s="23" t="str">
        <f>IF(ISNUMBER(AVERAGEIFS(Observed!Z$2:Z$10000,Observed!$A$2:$A$10000,$A1109,Observed!$C$2:$C$10000,$C1109)),AVERAGEIFS(Observed!Z$2:Z$10000,Observed!$A$2:$A$10000,$A1109,Observed!$C$2:$C$10000,$C1109),"")</f>
        <v/>
      </c>
      <c r="AA1109" s="23" t="str">
        <f>IF(ISNUMBER(AVERAGEIFS(Observed!AA$2:AA$10000,Observed!$A$2:$A$10000,$A1109,Observed!$C$2:$C$10000,$C1109)),AVERAGEIFS(Observed!AA$2:AA$10000,Observed!$A$2:$A$10000,$A1109,Observed!$C$2:$C$10000,$C1109),"")</f>
        <v/>
      </c>
      <c r="AB1109" s="23" t="str">
        <f>IF(ISNUMBER(AVERAGEIFS(Observed!AB$2:AB$10000,Observed!$A$2:$A$10000,$A1109,Observed!$C$2:$C$10000,$C1109)),AVERAGEIFS(Observed!AB$2:AB$10000,Observed!$A$2:$A$10000,$A1109,Observed!$C$2:$C$10000,$C1109),"")</f>
        <v/>
      </c>
      <c r="AC1109" s="23" t="str">
        <f>IF(ISNUMBER(AVERAGEIFS(Observed!AC$2:AC$10000,Observed!$A$2:$A$10000,$A1109,Observed!$C$2:$C$10000,$C1109)),AVERAGEIFS(Observed!AC$2:AC$10000,Observed!$A$2:$A$10000,$A1109,Observed!$C$2:$C$10000,$C1109),"")</f>
        <v/>
      </c>
      <c r="AD1109" s="23" t="str">
        <f>IF(ISNUMBER(AVERAGEIFS(Observed!AD$2:AD$10000,Observed!$A$2:$A$10000,$A1109,Observed!$C$2:$C$10000,$C1109)),AVERAGEIFS(Observed!AD$2:AD$10000,Observed!$A$2:$A$10000,$A1109,Observed!$C$2:$C$10000,$C1109),"")</f>
        <v/>
      </c>
      <c r="AE1109" s="24" t="str">
        <f>IF(ISNUMBER(AVERAGEIFS(Observed!AE$2:AE$10000,Observed!$A$2:$A$10000,$A1109,Observed!$C$2:$C$10000,$C1109)),AVERAGEIFS(Observed!AE$2:AE$10000,Observed!$A$2:$A$10000,$A1109,Observed!$C$2:$C$10000,$C1109),"")</f>
        <v/>
      </c>
      <c r="AF1109" s="24" t="str">
        <f>IF(ISNUMBER(AVERAGEIFS(Observed!AF$2:AF$10000,Observed!$A$2:$A$10000,$A1109,Observed!$C$2:$C$10000,$C1109)),AVERAGEIFS(Observed!AF$2:AF$10000,Observed!$A$2:$A$10000,$A1109,Observed!$C$2:$C$10000,$C1109),"")</f>
        <v/>
      </c>
      <c r="AG1109" s="23" t="str">
        <f>IF(ISNUMBER(AVERAGEIFS(Observed!AG$2:AG$10000,Observed!$A$2:$A$10000,$A1109,Observed!$C$2:$C$10000,$C1109)),AVERAGEIFS(Observed!AG$2:AG$10000,Observed!$A$2:$A$10000,$A1109,Observed!$C$2:$C$10000,$C1109),"")</f>
        <v/>
      </c>
      <c r="AH1109" s="23" t="str">
        <f>IF(ISNUMBER(AVERAGEIFS(Observed!AH$2:AH$10000,Observed!$A$2:$A$10000,$A1109,Observed!$C$2:$C$10000,$C1109)),AVERAGEIFS(Observed!AH$2:AH$10000,Observed!$A$2:$A$10000,$A1109,Observed!$C$2:$C$10000,$C1109),"")</f>
        <v/>
      </c>
      <c r="AI1109" s="22" t="str">
        <f>IF(ISNUMBER(AVERAGEIFS(Observed!AI$2:AI$10000,Observed!$A$2:$A$10000,$A1109,Observed!$C$2:$C$10000,$C1109)),AVERAGEIFS(Observed!AI$2:AI$10000,Observed!$A$2:$A$10000,$A1109,Observed!$C$2:$C$10000,$C1109),"")</f>
        <v/>
      </c>
      <c r="AJ1109" s="23">
        <f>IF(ISNUMBER(AVERAGEIFS(Observed!AJ$2:AJ$10000,Observed!$A$2:$A$10000,$A1109,Observed!$C$2:$C$10000,$C1109)),AVERAGEIFS(Observed!AJ$2:AJ$10000,Observed!$A$2:$A$10000,$A1109,Observed!$C$2:$C$10000,$C1109),"")</f>
        <v>38.08</v>
      </c>
      <c r="AK1109" s="23" t="str">
        <f>IF(ISNUMBER(AVERAGEIFS(Observed!AK$2:AK$10000,Observed!$A$2:$A$10000,$A1109,Observed!$C$2:$C$10000,$C1109)),AVERAGEIFS(Observed!AK$2:AK$10000,Observed!$A$2:$A$10000,$A1109,Observed!$C$2:$C$10000,$C1109),"")</f>
        <v/>
      </c>
      <c r="AL1109" s="23" t="str">
        <f>IF(ISNUMBER(AVERAGEIFS(Observed!AL$2:AL$10000,Observed!$A$2:$A$10000,$A1109,Observed!$C$2:$C$10000,$C1109)),AVERAGEIFS(Observed!AL$2:AL$10000,Observed!$A$2:$A$10000,$A1109,Observed!$C$2:$C$10000,$C1109),"")</f>
        <v/>
      </c>
      <c r="AM1109" s="23" t="str">
        <f>IF(ISNUMBER(AVERAGEIFS(Observed!AM$2:AM$10000,Observed!$A$2:$A$10000,$A1109,Observed!$C$2:$C$10000,$C1109)),AVERAGEIFS(Observed!AM$2:AM$10000,Observed!$A$2:$A$10000,$A1109,Observed!$C$2:$C$10000,$C1109),"")</f>
        <v/>
      </c>
      <c r="AN1109" s="23" t="str">
        <f>IF(ISNUMBER(AVERAGEIFS(Observed!AN$2:AN$10000,Observed!$A$2:$A$10000,$A1109,Observed!$C$2:$C$10000,$C1109)),AVERAGEIFS(Observed!AN$2:AN$10000,Observed!$A$2:$A$10000,$A1109,Observed!$C$2:$C$10000,$C1109),"")</f>
        <v/>
      </c>
      <c r="AO1109" s="2">
        <f>COUNTIFS(Observed!$A$2:$A$10000,$A1109,Observed!$C$2:$C$10000,$C1109)</f>
        <v>5</v>
      </c>
      <c r="AP1109" s="2">
        <f t="shared" si="20"/>
        <v>1</v>
      </c>
    </row>
    <row r="1110" spans="1:42" x14ac:dyDescent="0.25">
      <c r="A1110" t="s">
        <v>98</v>
      </c>
      <c r="B1110" t="s">
        <v>30</v>
      </c>
      <c r="C1110" s="20">
        <v>40630</v>
      </c>
      <c r="D1110">
        <v>1</v>
      </c>
      <c r="F1110" t="s">
        <v>112</v>
      </c>
      <c r="G1110" s="25" t="s">
        <v>115</v>
      </c>
      <c r="J1110" s="2"/>
      <c r="K1110" s="22" t="str">
        <f>IF(ISNUMBER(AVERAGEIFS(Observed!K$2:K$10000,Observed!$A$2:$A$10000,$A1110,Observed!$C$2:$C$10000,$C1110)),AVERAGEIFS(Observed!K$2:K$10000,Observed!$A$2:$A$10000,$A1110,Observed!$C$2:$C$10000,$C1110),"")</f>
        <v/>
      </c>
      <c r="L1110" s="23" t="str">
        <f>IF(ISNUMBER(AVERAGEIFS(Observed!L$2:L$10000,Observed!$A$2:$A$10000,$A1110,Observed!$C$2:$C$10000,$C1110)),AVERAGEIFS(Observed!L$2:L$10000,Observed!$A$2:$A$10000,$A1110,Observed!$C$2:$C$10000,$C1110),"")</f>
        <v/>
      </c>
      <c r="M1110" s="23" t="str">
        <f>IF(ISNUMBER(AVERAGEIFS(Observed!M$2:M$10000,Observed!$A$2:$A$10000,$A1110,Observed!$C$2:$C$10000,$C1110)),AVERAGEIFS(Observed!M$2:M$10000,Observed!$A$2:$A$10000,$A1110,Observed!$C$2:$C$10000,$C1110),"")</f>
        <v/>
      </c>
      <c r="N1110" s="23" t="str">
        <f>IF(ISNUMBER(AVERAGEIFS(Observed!N$2:N$10000,Observed!$A$2:$A$10000,$A1110,Observed!$C$2:$C$10000,$C1110)),AVERAGEIFS(Observed!N$2:N$10000,Observed!$A$2:$A$10000,$A1110,Observed!$C$2:$C$10000,$C1110),"")</f>
        <v/>
      </c>
      <c r="O1110" s="23" t="str">
        <f>IF(ISNUMBER(AVERAGEIFS(Observed!O$2:O$10000,Observed!$A$2:$A$10000,$A1110,Observed!$C$2:$C$10000,$C1110)),AVERAGEIFS(Observed!O$2:O$10000,Observed!$A$2:$A$10000,$A1110,Observed!$C$2:$C$10000,$C1110),"")</f>
        <v/>
      </c>
      <c r="P1110" s="24" t="str">
        <f>IF(ISNUMBER(AVERAGEIFS(Observed!P$2:P$10000,Observed!$A$2:$A$10000,$A1110,Observed!$C$2:$C$10000,$C1110)),AVERAGEIFS(Observed!P$2:P$10000,Observed!$A$2:$A$10000,$A1110,Observed!$C$2:$C$10000,$C1110),"")</f>
        <v/>
      </c>
      <c r="Q1110" s="24" t="str">
        <f>IF(ISNUMBER(AVERAGEIFS(Observed!Q$2:Q$10000,Observed!$A$2:$A$10000,$A1110,Observed!$C$2:$C$10000,$C1110)),AVERAGEIFS(Observed!Q$2:Q$10000,Observed!$A$2:$A$10000,$A1110,Observed!$C$2:$C$10000,$C1110),"")</f>
        <v/>
      </c>
      <c r="R1110" s="24" t="str">
        <f>IF(ISNUMBER(AVERAGEIFS(Observed!R$2:R$10000,Observed!$A$2:$A$10000,$A1110,Observed!$C$2:$C$10000,$C1110)),AVERAGEIFS(Observed!R$2:R$10000,Observed!$A$2:$A$10000,$A1110,Observed!$C$2:$C$10000,$C1110),"")</f>
        <v/>
      </c>
      <c r="S1110" s="22" t="str">
        <f>IF(ISNUMBER(AVERAGEIFS(Observed!S$2:S$10000,Observed!$A$2:$A$10000,$A1110,Observed!$C$2:$C$10000,$C1110)),AVERAGEIFS(Observed!S$2:S$10000,Observed!$A$2:$A$10000,$A1110,Observed!$C$2:$C$10000,$C1110),"")</f>
        <v/>
      </c>
      <c r="T1110" s="23" t="str">
        <f>IF(ISNUMBER(AVERAGEIFS(Observed!T$2:T$10000,Observed!$A$2:$A$10000,$A1110,Observed!$C$2:$C$10000,$C1110)),AVERAGEIFS(Observed!T$2:T$10000,Observed!$A$2:$A$10000,$A1110,Observed!$C$2:$C$10000,$C1110),"")</f>
        <v/>
      </c>
      <c r="U1110" s="23" t="str">
        <f>IF(ISNUMBER(AVERAGEIFS(Observed!U$2:U$10000,Observed!$A$2:$A$10000,$A1110,Observed!$C$2:$C$10000,$C1110)),AVERAGEIFS(Observed!U$2:U$10000,Observed!$A$2:$A$10000,$A1110,Observed!$C$2:$C$10000,$C1110),"")</f>
        <v/>
      </c>
      <c r="V1110" s="23" t="str">
        <f>IF(ISNUMBER(AVERAGEIFS(Observed!V$2:V$10000,Observed!$A$2:$A$10000,$A1110,Observed!$C$2:$C$10000,$C1110)),AVERAGEIFS(Observed!V$2:V$10000,Observed!$A$2:$A$10000,$A1110,Observed!$C$2:$C$10000,$C1110),"")</f>
        <v/>
      </c>
      <c r="W1110" s="23" t="str">
        <f>IF(ISNUMBER(AVERAGEIFS(Observed!W$2:W$10000,Observed!$A$2:$A$10000,$A1110,Observed!$C$2:$C$10000,$C1110)),AVERAGEIFS(Observed!W$2:W$10000,Observed!$A$2:$A$10000,$A1110,Observed!$C$2:$C$10000,$C1110),"")</f>
        <v/>
      </c>
      <c r="X1110" s="23" t="str">
        <f>IF(ISNUMBER(AVERAGEIFS(Observed!X$2:X$10000,Observed!$A$2:$A$10000,$A1110,Observed!$C$2:$C$10000,$C1110)),AVERAGEIFS(Observed!X$2:X$10000,Observed!$A$2:$A$10000,$A1110,Observed!$C$2:$C$10000,$C1110),"")</f>
        <v/>
      </c>
      <c r="Y1110" s="23" t="str">
        <f>IF(ISNUMBER(AVERAGEIFS(Observed!Y$2:Y$10000,Observed!$A$2:$A$10000,$A1110,Observed!$C$2:$C$10000,$C1110)),AVERAGEIFS(Observed!Y$2:Y$10000,Observed!$A$2:$A$10000,$A1110,Observed!$C$2:$C$10000,$C1110),"")</f>
        <v/>
      </c>
      <c r="Z1110" s="23" t="str">
        <f>IF(ISNUMBER(AVERAGEIFS(Observed!Z$2:Z$10000,Observed!$A$2:$A$10000,$A1110,Observed!$C$2:$C$10000,$C1110)),AVERAGEIFS(Observed!Z$2:Z$10000,Observed!$A$2:$A$10000,$A1110,Observed!$C$2:$C$10000,$C1110),"")</f>
        <v/>
      </c>
      <c r="AA1110" s="23" t="str">
        <f>IF(ISNUMBER(AVERAGEIFS(Observed!AA$2:AA$10000,Observed!$A$2:$A$10000,$A1110,Observed!$C$2:$C$10000,$C1110)),AVERAGEIFS(Observed!AA$2:AA$10000,Observed!$A$2:$A$10000,$A1110,Observed!$C$2:$C$10000,$C1110),"")</f>
        <v/>
      </c>
      <c r="AB1110" s="23" t="str">
        <f>IF(ISNUMBER(AVERAGEIFS(Observed!AB$2:AB$10000,Observed!$A$2:$A$10000,$A1110,Observed!$C$2:$C$10000,$C1110)),AVERAGEIFS(Observed!AB$2:AB$10000,Observed!$A$2:$A$10000,$A1110,Observed!$C$2:$C$10000,$C1110),"")</f>
        <v/>
      </c>
      <c r="AC1110" s="23" t="str">
        <f>IF(ISNUMBER(AVERAGEIFS(Observed!AC$2:AC$10000,Observed!$A$2:$A$10000,$A1110,Observed!$C$2:$C$10000,$C1110)),AVERAGEIFS(Observed!AC$2:AC$10000,Observed!$A$2:$A$10000,$A1110,Observed!$C$2:$C$10000,$C1110),"")</f>
        <v/>
      </c>
      <c r="AD1110" s="23" t="str">
        <f>IF(ISNUMBER(AVERAGEIFS(Observed!AD$2:AD$10000,Observed!$A$2:$A$10000,$A1110,Observed!$C$2:$C$10000,$C1110)),AVERAGEIFS(Observed!AD$2:AD$10000,Observed!$A$2:$A$10000,$A1110,Observed!$C$2:$C$10000,$C1110),"")</f>
        <v/>
      </c>
      <c r="AE1110" s="24" t="str">
        <f>IF(ISNUMBER(AVERAGEIFS(Observed!AE$2:AE$10000,Observed!$A$2:$A$10000,$A1110,Observed!$C$2:$C$10000,$C1110)),AVERAGEIFS(Observed!AE$2:AE$10000,Observed!$A$2:$A$10000,$A1110,Observed!$C$2:$C$10000,$C1110),"")</f>
        <v/>
      </c>
      <c r="AF1110" s="24" t="str">
        <f>IF(ISNUMBER(AVERAGEIFS(Observed!AF$2:AF$10000,Observed!$A$2:$A$10000,$A1110,Observed!$C$2:$C$10000,$C1110)),AVERAGEIFS(Observed!AF$2:AF$10000,Observed!$A$2:$A$10000,$A1110,Observed!$C$2:$C$10000,$C1110),"")</f>
        <v/>
      </c>
      <c r="AG1110" s="23" t="str">
        <f>IF(ISNUMBER(AVERAGEIFS(Observed!AG$2:AG$10000,Observed!$A$2:$A$10000,$A1110,Observed!$C$2:$C$10000,$C1110)),AVERAGEIFS(Observed!AG$2:AG$10000,Observed!$A$2:$A$10000,$A1110,Observed!$C$2:$C$10000,$C1110),"")</f>
        <v/>
      </c>
      <c r="AH1110" s="23" t="str">
        <f>IF(ISNUMBER(AVERAGEIFS(Observed!AH$2:AH$10000,Observed!$A$2:$A$10000,$A1110,Observed!$C$2:$C$10000,$C1110)),AVERAGEIFS(Observed!AH$2:AH$10000,Observed!$A$2:$A$10000,$A1110,Observed!$C$2:$C$10000,$C1110),"")</f>
        <v/>
      </c>
      <c r="AI1110" s="22" t="str">
        <f>IF(ISNUMBER(AVERAGEIFS(Observed!AI$2:AI$10000,Observed!$A$2:$A$10000,$A1110,Observed!$C$2:$C$10000,$C1110)),AVERAGEIFS(Observed!AI$2:AI$10000,Observed!$A$2:$A$10000,$A1110,Observed!$C$2:$C$10000,$C1110),"")</f>
        <v/>
      </c>
      <c r="AJ1110" s="23">
        <f>IF(ISNUMBER(AVERAGEIFS(Observed!AJ$2:AJ$10000,Observed!$A$2:$A$10000,$A1110,Observed!$C$2:$C$10000,$C1110)),AVERAGEIFS(Observed!AJ$2:AJ$10000,Observed!$A$2:$A$10000,$A1110,Observed!$C$2:$C$10000,$C1110),"")</f>
        <v>41.4</v>
      </c>
      <c r="AK1110" s="23" t="str">
        <f>IF(ISNUMBER(AVERAGEIFS(Observed!AK$2:AK$10000,Observed!$A$2:$A$10000,$A1110,Observed!$C$2:$C$10000,$C1110)),AVERAGEIFS(Observed!AK$2:AK$10000,Observed!$A$2:$A$10000,$A1110,Observed!$C$2:$C$10000,$C1110),"")</f>
        <v/>
      </c>
      <c r="AL1110" s="23" t="str">
        <f>IF(ISNUMBER(AVERAGEIFS(Observed!AL$2:AL$10000,Observed!$A$2:$A$10000,$A1110,Observed!$C$2:$C$10000,$C1110)),AVERAGEIFS(Observed!AL$2:AL$10000,Observed!$A$2:$A$10000,$A1110,Observed!$C$2:$C$10000,$C1110),"")</f>
        <v/>
      </c>
      <c r="AM1110" s="23" t="str">
        <f>IF(ISNUMBER(AVERAGEIFS(Observed!AM$2:AM$10000,Observed!$A$2:$A$10000,$A1110,Observed!$C$2:$C$10000,$C1110)),AVERAGEIFS(Observed!AM$2:AM$10000,Observed!$A$2:$A$10000,$A1110,Observed!$C$2:$C$10000,$C1110),"")</f>
        <v/>
      </c>
      <c r="AN1110" s="23" t="str">
        <f>IF(ISNUMBER(AVERAGEIFS(Observed!AN$2:AN$10000,Observed!$A$2:$A$10000,$A1110,Observed!$C$2:$C$10000,$C1110)),AVERAGEIFS(Observed!AN$2:AN$10000,Observed!$A$2:$A$10000,$A1110,Observed!$C$2:$C$10000,$C1110),"")</f>
        <v/>
      </c>
      <c r="AO1110" s="2">
        <f>COUNTIFS(Observed!$A$2:$A$10000,$A1110,Observed!$C$2:$C$10000,$C1110)</f>
        <v>5</v>
      </c>
      <c r="AP1110" s="2">
        <f t="shared" si="20"/>
        <v>1</v>
      </c>
    </row>
    <row r="1111" spans="1:42" x14ac:dyDescent="0.25">
      <c r="A1111" t="s">
        <v>98</v>
      </c>
      <c r="B1111" t="s">
        <v>30</v>
      </c>
      <c r="C1111" s="20">
        <v>40637</v>
      </c>
      <c r="D1111">
        <v>1</v>
      </c>
      <c r="F1111" t="s">
        <v>112</v>
      </c>
      <c r="G1111" s="25" t="s">
        <v>115</v>
      </c>
      <c r="J1111" s="2"/>
      <c r="K1111" s="22" t="str">
        <f>IF(ISNUMBER(AVERAGEIFS(Observed!K$2:K$10000,Observed!$A$2:$A$10000,$A1111,Observed!$C$2:$C$10000,$C1111)),AVERAGEIFS(Observed!K$2:K$10000,Observed!$A$2:$A$10000,$A1111,Observed!$C$2:$C$10000,$C1111),"")</f>
        <v/>
      </c>
      <c r="L1111" s="23" t="str">
        <f>IF(ISNUMBER(AVERAGEIFS(Observed!L$2:L$10000,Observed!$A$2:$A$10000,$A1111,Observed!$C$2:$C$10000,$C1111)),AVERAGEIFS(Observed!L$2:L$10000,Observed!$A$2:$A$10000,$A1111,Observed!$C$2:$C$10000,$C1111),"")</f>
        <v/>
      </c>
      <c r="M1111" s="23" t="str">
        <f>IF(ISNUMBER(AVERAGEIFS(Observed!M$2:M$10000,Observed!$A$2:$A$10000,$A1111,Observed!$C$2:$C$10000,$C1111)),AVERAGEIFS(Observed!M$2:M$10000,Observed!$A$2:$A$10000,$A1111,Observed!$C$2:$C$10000,$C1111),"")</f>
        <v/>
      </c>
      <c r="N1111" s="23" t="str">
        <f>IF(ISNUMBER(AVERAGEIFS(Observed!N$2:N$10000,Observed!$A$2:$A$10000,$A1111,Observed!$C$2:$C$10000,$C1111)),AVERAGEIFS(Observed!N$2:N$10000,Observed!$A$2:$A$10000,$A1111,Observed!$C$2:$C$10000,$C1111),"")</f>
        <v/>
      </c>
      <c r="O1111" s="23" t="str">
        <f>IF(ISNUMBER(AVERAGEIFS(Observed!O$2:O$10000,Observed!$A$2:$A$10000,$A1111,Observed!$C$2:$C$10000,$C1111)),AVERAGEIFS(Observed!O$2:O$10000,Observed!$A$2:$A$10000,$A1111,Observed!$C$2:$C$10000,$C1111),"")</f>
        <v/>
      </c>
      <c r="P1111" s="24" t="str">
        <f>IF(ISNUMBER(AVERAGEIFS(Observed!P$2:P$10000,Observed!$A$2:$A$10000,$A1111,Observed!$C$2:$C$10000,$C1111)),AVERAGEIFS(Observed!P$2:P$10000,Observed!$A$2:$A$10000,$A1111,Observed!$C$2:$C$10000,$C1111),"")</f>
        <v/>
      </c>
      <c r="Q1111" s="24" t="str">
        <f>IF(ISNUMBER(AVERAGEIFS(Observed!Q$2:Q$10000,Observed!$A$2:$A$10000,$A1111,Observed!$C$2:$C$10000,$C1111)),AVERAGEIFS(Observed!Q$2:Q$10000,Observed!$A$2:$A$10000,$A1111,Observed!$C$2:$C$10000,$C1111),"")</f>
        <v/>
      </c>
      <c r="R1111" s="24" t="str">
        <f>IF(ISNUMBER(AVERAGEIFS(Observed!R$2:R$10000,Observed!$A$2:$A$10000,$A1111,Observed!$C$2:$C$10000,$C1111)),AVERAGEIFS(Observed!R$2:R$10000,Observed!$A$2:$A$10000,$A1111,Observed!$C$2:$C$10000,$C1111),"")</f>
        <v/>
      </c>
      <c r="S1111" s="22" t="str">
        <f>IF(ISNUMBER(AVERAGEIFS(Observed!S$2:S$10000,Observed!$A$2:$A$10000,$A1111,Observed!$C$2:$C$10000,$C1111)),AVERAGEIFS(Observed!S$2:S$10000,Observed!$A$2:$A$10000,$A1111,Observed!$C$2:$C$10000,$C1111),"")</f>
        <v/>
      </c>
      <c r="T1111" s="23" t="str">
        <f>IF(ISNUMBER(AVERAGEIFS(Observed!T$2:T$10000,Observed!$A$2:$A$10000,$A1111,Observed!$C$2:$C$10000,$C1111)),AVERAGEIFS(Observed!T$2:T$10000,Observed!$A$2:$A$10000,$A1111,Observed!$C$2:$C$10000,$C1111),"")</f>
        <v/>
      </c>
      <c r="U1111" s="23" t="str">
        <f>IF(ISNUMBER(AVERAGEIFS(Observed!U$2:U$10000,Observed!$A$2:$A$10000,$A1111,Observed!$C$2:$C$10000,$C1111)),AVERAGEIFS(Observed!U$2:U$10000,Observed!$A$2:$A$10000,$A1111,Observed!$C$2:$C$10000,$C1111),"")</f>
        <v/>
      </c>
      <c r="V1111" s="23" t="str">
        <f>IF(ISNUMBER(AVERAGEIFS(Observed!V$2:V$10000,Observed!$A$2:$A$10000,$A1111,Observed!$C$2:$C$10000,$C1111)),AVERAGEIFS(Observed!V$2:V$10000,Observed!$A$2:$A$10000,$A1111,Observed!$C$2:$C$10000,$C1111),"")</f>
        <v/>
      </c>
      <c r="W1111" s="23" t="str">
        <f>IF(ISNUMBER(AVERAGEIFS(Observed!W$2:W$10000,Observed!$A$2:$A$10000,$A1111,Observed!$C$2:$C$10000,$C1111)),AVERAGEIFS(Observed!W$2:W$10000,Observed!$A$2:$A$10000,$A1111,Observed!$C$2:$C$10000,$C1111),"")</f>
        <v/>
      </c>
      <c r="X1111" s="23" t="str">
        <f>IF(ISNUMBER(AVERAGEIFS(Observed!X$2:X$10000,Observed!$A$2:$A$10000,$A1111,Observed!$C$2:$C$10000,$C1111)),AVERAGEIFS(Observed!X$2:X$10000,Observed!$A$2:$A$10000,$A1111,Observed!$C$2:$C$10000,$C1111),"")</f>
        <v/>
      </c>
      <c r="Y1111" s="23" t="str">
        <f>IF(ISNUMBER(AVERAGEIFS(Observed!Y$2:Y$10000,Observed!$A$2:$A$10000,$A1111,Observed!$C$2:$C$10000,$C1111)),AVERAGEIFS(Observed!Y$2:Y$10000,Observed!$A$2:$A$10000,$A1111,Observed!$C$2:$C$10000,$C1111),"")</f>
        <v/>
      </c>
      <c r="Z1111" s="23" t="str">
        <f>IF(ISNUMBER(AVERAGEIFS(Observed!Z$2:Z$10000,Observed!$A$2:$A$10000,$A1111,Observed!$C$2:$C$10000,$C1111)),AVERAGEIFS(Observed!Z$2:Z$10000,Observed!$A$2:$A$10000,$A1111,Observed!$C$2:$C$10000,$C1111),"")</f>
        <v/>
      </c>
      <c r="AA1111" s="23" t="str">
        <f>IF(ISNUMBER(AVERAGEIFS(Observed!AA$2:AA$10000,Observed!$A$2:$A$10000,$A1111,Observed!$C$2:$C$10000,$C1111)),AVERAGEIFS(Observed!AA$2:AA$10000,Observed!$A$2:$A$10000,$A1111,Observed!$C$2:$C$10000,$C1111),"")</f>
        <v/>
      </c>
      <c r="AB1111" s="23" t="str">
        <f>IF(ISNUMBER(AVERAGEIFS(Observed!AB$2:AB$10000,Observed!$A$2:$A$10000,$A1111,Observed!$C$2:$C$10000,$C1111)),AVERAGEIFS(Observed!AB$2:AB$10000,Observed!$A$2:$A$10000,$A1111,Observed!$C$2:$C$10000,$C1111),"")</f>
        <v/>
      </c>
      <c r="AC1111" s="23" t="str">
        <f>IF(ISNUMBER(AVERAGEIFS(Observed!AC$2:AC$10000,Observed!$A$2:$A$10000,$A1111,Observed!$C$2:$C$10000,$C1111)),AVERAGEIFS(Observed!AC$2:AC$10000,Observed!$A$2:$A$10000,$A1111,Observed!$C$2:$C$10000,$C1111),"")</f>
        <v/>
      </c>
      <c r="AD1111" s="23" t="str">
        <f>IF(ISNUMBER(AVERAGEIFS(Observed!AD$2:AD$10000,Observed!$A$2:$A$10000,$A1111,Observed!$C$2:$C$10000,$C1111)),AVERAGEIFS(Observed!AD$2:AD$10000,Observed!$A$2:$A$10000,$A1111,Observed!$C$2:$C$10000,$C1111),"")</f>
        <v/>
      </c>
      <c r="AE1111" s="24" t="str">
        <f>IF(ISNUMBER(AVERAGEIFS(Observed!AE$2:AE$10000,Observed!$A$2:$A$10000,$A1111,Observed!$C$2:$C$10000,$C1111)),AVERAGEIFS(Observed!AE$2:AE$10000,Observed!$A$2:$A$10000,$A1111,Observed!$C$2:$C$10000,$C1111),"")</f>
        <v/>
      </c>
      <c r="AF1111" s="24" t="str">
        <f>IF(ISNUMBER(AVERAGEIFS(Observed!AF$2:AF$10000,Observed!$A$2:$A$10000,$A1111,Observed!$C$2:$C$10000,$C1111)),AVERAGEIFS(Observed!AF$2:AF$10000,Observed!$A$2:$A$10000,$A1111,Observed!$C$2:$C$10000,$C1111),"")</f>
        <v/>
      </c>
      <c r="AG1111" s="23" t="str">
        <f>IF(ISNUMBER(AVERAGEIFS(Observed!AG$2:AG$10000,Observed!$A$2:$A$10000,$A1111,Observed!$C$2:$C$10000,$C1111)),AVERAGEIFS(Observed!AG$2:AG$10000,Observed!$A$2:$A$10000,$A1111,Observed!$C$2:$C$10000,$C1111),"")</f>
        <v/>
      </c>
      <c r="AH1111" s="23" t="str">
        <f>IF(ISNUMBER(AVERAGEIFS(Observed!AH$2:AH$10000,Observed!$A$2:$A$10000,$A1111,Observed!$C$2:$C$10000,$C1111)),AVERAGEIFS(Observed!AH$2:AH$10000,Observed!$A$2:$A$10000,$A1111,Observed!$C$2:$C$10000,$C1111),"")</f>
        <v/>
      </c>
      <c r="AI1111" s="22" t="str">
        <f>IF(ISNUMBER(AVERAGEIFS(Observed!AI$2:AI$10000,Observed!$A$2:$A$10000,$A1111,Observed!$C$2:$C$10000,$C1111)),AVERAGEIFS(Observed!AI$2:AI$10000,Observed!$A$2:$A$10000,$A1111,Observed!$C$2:$C$10000,$C1111),"")</f>
        <v/>
      </c>
      <c r="AJ1111" s="23">
        <f>IF(ISNUMBER(AVERAGEIFS(Observed!AJ$2:AJ$10000,Observed!$A$2:$A$10000,$A1111,Observed!$C$2:$C$10000,$C1111)),AVERAGEIFS(Observed!AJ$2:AJ$10000,Observed!$A$2:$A$10000,$A1111,Observed!$C$2:$C$10000,$C1111),"")</f>
        <v>13.48</v>
      </c>
      <c r="AK1111" s="23" t="str">
        <f>IF(ISNUMBER(AVERAGEIFS(Observed!AK$2:AK$10000,Observed!$A$2:$A$10000,$A1111,Observed!$C$2:$C$10000,$C1111)),AVERAGEIFS(Observed!AK$2:AK$10000,Observed!$A$2:$A$10000,$A1111,Observed!$C$2:$C$10000,$C1111),"")</f>
        <v/>
      </c>
      <c r="AL1111" s="23" t="str">
        <f>IF(ISNUMBER(AVERAGEIFS(Observed!AL$2:AL$10000,Observed!$A$2:$A$10000,$A1111,Observed!$C$2:$C$10000,$C1111)),AVERAGEIFS(Observed!AL$2:AL$10000,Observed!$A$2:$A$10000,$A1111,Observed!$C$2:$C$10000,$C1111),"")</f>
        <v/>
      </c>
      <c r="AM1111" s="23" t="str">
        <f>IF(ISNUMBER(AVERAGEIFS(Observed!AM$2:AM$10000,Observed!$A$2:$A$10000,$A1111,Observed!$C$2:$C$10000,$C1111)),AVERAGEIFS(Observed!AM$2:AM$10000,Observed!$A$2:$A$10000,$A1111,Observed!$C$2:$C$10000,$C1111),"")</f>
        <v/>
      </c>
      <c r="AN1111" s="23" t="str">
        <f>IF(ISNUMBER(AVERAGEIFS(Observed!AN$2:AN$10000,Observed!$A$2:$A$10000,$A1111,Observed!$C$2:$C$10000,$C1111)),AVERAGEIFS(Observed!AN$2:AN$10000,Observed!$A$2:$A$10000,$A1111,Observed!$C$2:$C$10000,$C1111),"")</f>
        <v/>
      </c>
      <c r="AO1111" s="2">
        <f>COUNTIFS(Observed!$A$2:$A$10000,$A1111,Observed!$C$2:$C$10000,$C1111)</f>
        <v>5</v>
      </c>
      <c r="AP1111" s="2">
        <f t="shared" si="20"/>
        <v>1</v>
      </c>
    </row>
    <row r="1112" spans="1:42" x14ac:dyDescent="0.25">
      <c r="A1112" t="s">
        <v>98</v>
      </c>
      <c r="B1112" t="s">
        <v>30</v>
      </c>
      <c r="C1112" s="20">
        <v>40641</v>
      </c>
      <c r="D1112">
        <v>1</v>
      </c>
      <c r="F1112" t="s">
        <v>112</v>
      </c>
      <c r="G1112" s="25" t="s">
        <v>115</v>
      </c>
      <c r="J1112" s="2"/>
      <c r="K1112" s="22" t="str">
        <f>IF(ISNUMBER(AVERAGEIFS(Observed!K$2:K$10000,Observed!$A$2:$A$10000,$A1112,Observed!$C$2:$C$10000,$C1112)),AVERAGEIFS(Observed!K$2:K$10000,Observed!$A$2:$A$10000,$A1112,Observed!$C$2:$C$10000,$C1112),"")</f>
        <v/>
      </c>
      <c r="L1112" s="23" t="str">
        <f>IF(ISNUMBER(AVERAGEIFS(Observed!L$2:L$10000,Observed!$A$2:$A$10000,$A1112,Observed!$C$2:$C$10000,$C1112)),AVERAGEIFS(Observed!L$2:L$10000,Observed!$A$2:$A$10000,$A1112,Observed!$C$2:$C$10000,$C1112),"")</f>
        <v/>
      </c>
      <c r="M1112" s="23" t="str">
        <f>IF(ISNUMBER(AVERAGEIFS(Observed!M$2:M$10000,Observed!$A$2:$A$10000,$A1112,Observed!$C$2:$C$10000,$C1112)),AVERAGEIFS(Observed!M$2:M$10000,Observed!$A$2:$A$10000,$A1112,Observed!$C$2:$C$10000,$C1112),"")</f>
        <v/>
      </c>
      <c r="N1112" s="23" t="str">
        <f>IF(ISNUMBER(AVERAGEIFS(Observed!N$2:N$10000,Observed!$A$2:$A$10000,$A1112,Observed!$C$2:$C$10000,$C1112)),AVERAGEIFS(Observed!N$2:N$10000,Observed!$A$2:$A$10000,$A1112,Observed!$C$2:$C$10000,$C1112),"")</f>
        <v/>
      </c>
      <c r="O1112" s="23" t="str">
        <f>IF(ISNUMBER(AVERAGEIFS(Observed!O$2:O$10000,Observed!$A$2:$A$10000,$A1112,Observed!$C$2:$C$10000,$C1112)),AVERAGEIFS(Observed!O$2:O$10000,Observed!$A$2:$A$10000,$A1112,Observed!$C$2:$C$10000,$C1112),"")</f>
        <v/>
      </c>
      <c r="P1112" s="24" t="str">
        <f>IF(ISNUMBER(AVERAGEIFS(Observed!P$2:P$10000,Observed!$A$2:$A$10000,$A1112,Observed!$C$2:$C$10000,$C1112)),AVERAGEIFS(Observed!P$2:P$10000,Observed!$A$2:$A$10000,$A1112,Observed!$C$2:$C$10000,$C1112),"")</f>
        <v/>
      </c>
      <c r="Q1112" s="24" t="str">
        <f>IF(ISNUMBER(AVERAGEIFS(Observed!Q$2:Q$10000,Observed!$A$2:$A$10000,$A1112,Observed!$C$2:$C$10000,$C1112)),AVERAGEIFS(Observed!Q$2:Q$10000,Observed!$A$2:$A$10000,$A1112,Observed!$C$2:$C$10000,$C1112),"")</f>
        <v/>
      </c>
      <c r="R1112" s="24" t="str">
        <f>IF(ISNUMBER(AVERAGEIFS(Observed!R$2:R$10000,Observed!$A$2:$A$10000,$A1112,Observed!$C$2:$C$10000,$C1112)),AVERAGEIFS(Observed!R$2:R$10000,Observed!$A$2:$A$10000,$A1112,Observed!$C$2:$C$10000,$C1112),"")</f>
        <v/>
      </c>
      <c r="S1112" s="22" t="str">
        <f>IF(ISNUMBER(AVERAGEIFS(Observed!S$2:S$10000,Observed!$A$2:$A$10000,$A1112,Observed!$C$2:$C$10000,$C1112)),AVERAGEIFS(Observed!S$2:S$10000,Observed!$A$2:$A$10000,$A1112,Observed!$C$2:$C$10000,$C1112),"")</f>
        <v/>
      </c>
      <c r="T1112" s="23" t="str">
        <f>IF(ISNUMBER(AVERAGEIFS(Observed!T$2:T$10000,Observed!$A$2:$A$10000,$A1112,Observed!$C$2:$C$10000,$C1112)),AVERAGEIFS(Observed!T$2:T$10000,Observed!$A$2:$A$10000,$A1112,Observed!$C$2:$C$10000,$C1112),"")</f>
        <v/>
      </c>
      <c r="U1112" s="23" t="str">
        <f>IF(ISNUMBER(AVERAGEIFS(Observed!U$2:U$10000,Observed!$A$2:$A$10000,$A1112,Observed!$C$2:$C$10000,$C1112)),AVERAGEIFS(Observed!U$2:U$10000,Observed!$A$2:$A$10000,$A1112,Observed!$C$2:$C$10000,$C1112),"")</f>
        <v/>
      </c>
      <c r="V1112" s="23" t="str">
        <f>IF(ISNUMBER(AVERAGEIFS(Observed!V$2:V$10000,Observed!$A$2:$A$10000,$A1112,Observed!$C$2:$C$10000,$C1112)),AVERAGEIFS(Observed!V$2:V$10000,Observed!$A$2:$A$10000,$A1112,Observed!$C$2:$C$10000,$C1112),"")</f>
        <v/>
      </c>
      <c r="W1112" s="23" t="str">
        <f>IF(ISNUMBER(AVERAGEIFS(Observed!W$2:W$10000,Observed!$A$2:$A$10000,$A1112,Observed!$C$2:$C$10000,$C1112)),AVERAGEIFS(Observed!W$2:W$10000,Observed!$A$2:$A$10000,$A1112,Observed!$C$2:$C$10000,$C1112),"")</f>
        <v/>
      </c>
      <c r="X1112" s="23" t="str">
        <f>IF(ISNUMBER(AVERAGEIFS(Observed!X$2:X$10000,Observed!$A$2:$A$10000,$A1112,Observed!$C$2:$C$10000,$C1112)),AVERAGEIFS(Observed!X$2:X$10000,Observed!$A$2:$A$10000,$A1112,Observed!$C$2:$C$10000,$C1112),"")</f>
        <v/>
      </c>
      <c r="Y1112" s="23" t="str">
        <f>IF(ISNUMBER(AVERAGEIFS(Observed!Y$2:Y$10000,Observed!$A$2:$A$10000,$A1112,Observed!$C$2:$C$10000,$C1112)),AVERAGEIFS(Observed!Y$2:Y$10000,Observed!$A$2:$A$10000,$A1112,Observed!$C$2:$C$10000,$C1112),"")</f>
        <v/>
      </c>
      <c r="Z1112" s="23" t="str">
        <f>IF(ISNUMBER(AVERAGEIFS(Observed!Z$2:Z$10000,Observed!$A$2:$A$10000,$A1112,Observed!$C$2:$C$10000,$C1112)),AVERAGEIFS(Observed!Z$2:Z$10000,Observed!$A$2:$A$10000,$A1112,Observed!$C$2:$C$10000,$C1112),"")</f>
        <v/>
      </c>
      <c r="AA1112" s="23" t="str">
        <f>IF(ISNUMBER(AVERAGEIFS(Observed!AA$2:AA$10000,Observed!$A$2:$A$10000,$A1112,Observed!$C$2:$C$10000,$C1112)),AVERAGEIFS(Observed!AA$2:AA$10000,Observed!$A$2:$A$10000,$A1112,Observed!$C$2:$C$10000,$C1112),"")</f>
        <v/>
      </c>
      <c r="AB1112" s="23" t="str">
        <f>IF(ISNUMBER(AVERAGEIFS(Observed!AB$2:AB$10000,Observed!$A$2:$A$10000,$A1112,Observed!$C$2:$C$10000,$C1112)),AVERAGEIFS(Observed!AB$2:AB$10000,Observed!$A$2:$A$10000,$A1112,Observed!$C$2:$C$10000,$C1112),"")</f>
        <v/>
      </c>
      <c r="AC1112" s="23" t="str">
        <f>IF(ISNUMBER(AVERAGEIFS(Observed!AC$2:AC$10000,Observed!$A$2:$A$10000,$A1112,Observed!$C$2:$C$10000,$C1112)),AVERAGEIFS(Observed!AC$2:AC$10000,Observed!$A$2:$A$10000,$A1112,Observed!$C$2:$C$10000,$C1112),"")</f>
        <v/>
      </c>
      <c r="AD1112" s="23" t="str">
        <f>IF(ISNUMBER(AVERAGEIFS(Observed!AD$2:AD$10000,Observed!$A$2:$A$10000,$A1112,Observed!$C$2:$C$10000,$C1112)),AVERAGEIFS(Observed!AD$2:AD$10000,Observed!$A$2:$A$10000,$A1112,Observed!$C$2:$C$10000,$C1112),"")</f>
        <v/>
      </c>
      <c r="AE1112" s="24" t="str">
        <f>IF(ISNUMBER(AVERAGEIFS(Observed!AE$2:AE$10000,Observed!$A$2:$A$10000,$A1112,Observed!$C$2:$C$10000,$C1112)),AVERAGEIFS(Observed!AE$2:AE$10000,Observed!$A$2:$A$10000,$A1112,Observed!$C$2:$C$10000,$C1112),"")</f>
        <v/>
      </c>
      <c r="AF1112" s="24" t="str">
        <f>IF(ISNUMBER(AVERAGEIFS(Observed!AF$2:AF$10000,Observed!$A$2:$A$10000,$A1112,Observed!$C$2:$C$10000,$C1112)),AVERAGEIFS(Observed!AF$2:AF$10000,Observed!$A$2:$A$10000,$A1112,Observed!$C$2:$C$10000,$C1112),"")</f>
        <v/>
      </c>
      <c r="AG1112" s="23" t="str">
        <f>IF(ISNUMBER(AVERAGEIFS(Observed!AG$2:AG$10000,Observed!$A$2:$A$10000,$A1112,Observed!$C$2:$C$10000,$C1112)),AVERAGEIFS(Observed!AG$2:AG$10000,Observed!$A$2:$A$10000,$A1112,Observed!$C$2:$C$10000,$C1112),"")</f>
        <v/>
      </c>
      <c r="AH1112" s="23" t="str">
        <f>IF(ISNUMBER(AVERAGEIFS(Observed!AH$2:AH$10000,Observed!$A$2:$A$10000,$A1112,Observed!$C$2:$C$10000,$C1112)),AVERAGEIFS(Observed!AH$2:AH$10000,Observed!$A$2:$A$10000,$A1112,Observed!$C$2:$C$10000,$C1112),"")</f>
        <v/>
      </c>
      <c r="AI1112" s="22" t="str">
        <f>IF(ISNUMBER(AVERAGEIFS(Observed!AI$2:AI$10000,Observed!$A$2:$A$10000,$A1112,Observed!$C$2:$C$10000,$C1112)),AVERAGEIFS(Observed!AI$2:AI$10000,Observed!$A$2:$A$10000,$A1112,Observed!$C$2:$C$10000,$C1112),"")</f>
        <v/>
      </c>
      <c r="AJ1112" s="23">
        <f>IF(ISNUMBER(AVERAGEIFS(Observed!AJ$2:AJ$10000,Observed!$A$2:$A$10000,$A1112,Observed!$C$2:$C$10000,$C1112)),AVERAGEIFS(Observed!AJ$2:AJ$10000,Observed!$A$2:$A$10000,$A1112,Observed!$C$2:$C$10000,$C1112),"")</f>
        <v>18.54</v>
      </c>
      <c r="AK1112" s="23" t="str">
        <f>IF(ISNUMBER(AVERAGEIFS(Observed!AK$2:AK$10000,Observed!$A$2:$A$10000,$A1112,Observed!$C$2:$C$10000,$C1112)),AVERAGEIFS(Observed!AK$2:AK$10000,Observed!$A$2:$A$10000,$A1112,Observed!$C$2:$C$10000,$C1112),"")</f>
        <v/>
      </c>
      <c r="AL1112" s="23" t="str">
        <f>IF(ISNUMBER(AVERAGEIFS(Observed!AL$2:AL$10000,Observed!$A$2:$A$10000,$A1112,Observed!$C$2:$C$10000,$C1112)),AVERAGEIFS(Observed!AL$2:AL$10000,Observed!$A$2:$A$10000,$A1112,Observed!$C$2:$C$10000,$C1112),"")</f>
        <v/>
      </c>
      <c r="AM1112" s="23" t="str">
        <f>IF(ISNUMBER(AVERAGEIFS(Observed!AM$2:AM$10000,Observed!$A$2:$A$10000,$A1112,Observed!$C$2:$C$10000,$C1112)),AVERAGEIFS(Observed!AM$2:AM$10000,Observed!$A$2:$A$10000,$A1112,Observed!$C$2:$C$10000,$C1112),"")</f>
        <v/>
      </c>
      <c r="AN1112" s="23" t="str">
        <f>IF(ISNUMBER(AVERAGEIFS(Observed!AN$2:AN$10000,Observed!$A$2:$A$10000,$A1112,Observed!$C$2:$C$10000,$C1112)),AVERAGEIFS(Observed!AN$2:AN$10000,Observed!$A$2:$A$10000,$A1112,Observed!$C$2:$C$10000,$C1112),"")</f>
        <v/>
      </c>
      <c r="AO1112" s="2">
        <f>COUNTIFS(Observed!$A$2:$A$10000,$A1112,Observed!$C$2:$C$10000,$C1112)</f>
        <v>5</v>
      </c>
      <c r="AP1112" s="2">
        <f t="shared" ref="AP1112:AP1170" si="21">COUNT(L1112:AN1112)</f>
        <v>1</v>
      </c>
    </row>
    <row r="1113" spans="1:42" x14ac:dyDescent="0.25">
      <c r="A1113" t="s">
        <v>98</v>
      </c>
      <c r="B1113" t="s">
        <v>30</v>
      </c>
      <c r="C1113" s="20">
        <v>40651</v>
      </c>
      <c r="D1113">
        <v>1</v>
      </c>
      <c r="F1113" t="s">
        <v>112</v>
      </c>
      <c r="G1113" s="25" t="s">
        <v>115</v>
      </c>
      <c r="J1113" s="2"/>
      <c r="K1113" s="22" t="str">
        <f>IF(ISNUMBER(AVERAGEIFS(Observed!K$2:K$10000,Observed!$A$2:$A$10000,$A1113,Observed!$C$2:$C$10000,$C1113)),AVERAGEIFS(Observed!K$2:K$10000,Observed!$A$2:$A$10000,$A1113,Observed!$C$2:$C$10000,$C1113),"")</f>
        <v/>
      </c>
      <c r="L1113" s="23" t="str">
        <f>IF(ISNUMBER(AVERAGEIFS(Observed!L$2:L$10000,Observed!$A$2:$A$10000,$A1113,Observed!$C$2:$C$10000,$C1113)),AVERAGEIFS(Observed!L$2:L$10000,Observed!$A$2:$A$10000,$A1113,Observed!$C$2:$C$10000,$C1113),"")</f>
        <v/>
      </c>
      <c r="M1113" s="23" t="str">
        <f>IF(ISNUMBER(AVERAGEIFS(Observed!M$2:M$10000,Observed!$A$2:$A$10000,$A1113,Observed!$C$2:$C$10000,$C1113)),AVERAGEIFS(Observed!M$2:M$10000,Observed!$A$2:$A$10000,$A1113,Observed!$C$2:$C$10000,$C1113),"")</f>
        <v/>
      </c>
      <c r="N1113" s="23" t="str">
        <f>IF(ISNUMBER(AVERAGEIFS(Observed!N$2:N$10000,Observed!$A$2:$A$10000,$A1113,Observed!$C$2:$C$10000,$C1113)),AVERAGEIFS(Observed!N$2:N$10000,Observed!$A$2:$A$10000,$A1113,Observed!$C$2:$C$10000,$C1113),"")</f>
        <v/>
      </c>
      <c r="O1113" s="23" t="str">
        <f>IF(ISNUMBER(AVERAGEIFS(Observed!O$2:O$10000,Observed!$A$2:$A$10000,$A1113,Observed!$C$2:$C$10000,$C1113)),AVERAGEIFS(Observed!O$2:O$10000,Observed!$A$2:$A$10000,$A1113,Observed!$C$2:$C$10000,$C1113),"")</f>
        <v/>
      </c>
      <c r="P1113" s="24" t="str">
        <f>IF(ISNUMBER(AVERAGEIFS(Observed!P$2:P$10000,Observed!$A$2:$A$10000,$A1113,Observed!$C$2:$C$10000,$C1113)),AVERAGEIFS(Observed!P$2:P$10000,Observed!$A$2:$A$10000,$A1113,Observed!$C$2:$C$10000,$C1113),"")</f>
        <v/>
      </c>
      <c r="Q1113" s="24" t="str">
        <f>IF(ISNUMBER(AVERAGEIFS(Observed!Q$2:Q$10000,Observed!$A$2:$A$10000,$A1113,Observed!$C$2:$C$10000,$C1113)),AVERAGEIFS(Observed!Q$2:Q$10000,Observed!$A$2:$A$10000,$A1113,Observed!$C$2:$C$10000,$C1113),"")</f>
        <v/>
      </c>
      <c r="R1113" s="24" t="str">
        <f>IF(ISNUMBER(AVERAGEIFS(Observed!R$2:R$10000,Observed!$A$2:$A$10000,$A1113,Observed!$C$2:$C$10000,$C1113)),AVERAGEIFS(Observed!R$2:R$10000,Observed!$A$2:$A$10000,$A1113,Observed!$C$2:$C$10000,$C1113),"")</f>
        <v/>
      </c>
      <c r="S1113" s="22" t="str">
        <f>IF(ISNUMBER(AVERAGEIFS(Observed!S$2:S$10000,Observed!$A$2:$A$10000,$A1113,Observed!$C$2:$C$10000,$C1113)),AVERAGEIFS(Observed!S$2:S$10000,Observed!$A$2:$A$10000,$A1113,Observed!$C$2:$C$10000,$C1113),"")</f>
        <v/>
      </c>
      <c r="T1113" s="23" t="str">
        <f>IF(ISNUMBER(AVERAGEIFS(Observed!T$2:T$10000,Observed!$A$2:$A$10000,$A1113,Observed!$C$2:$C$10000,$C1113)),AVERAGEIFS(Observed!T$2:T$10000,Observed!$A$2:$A$10000,$A1113,Observed!$C$2:$C$10000,$C1113),"")</f>
        <v/>
      </c>
      <c r="U1113" s="23" t="str">
        <f>IF(ISNUMBER(AVERAGEIFS(Observed!U$2:U$10000,Observed!$A$2:$A$10000,$A1113,Observed!$C$2:$C$10000,$C1113)),AVERAGEIFS(Observed!U$2:U$10000,Observed!$A$2:$A$10000,$A1113,Observed!$C$2:$C$10000,$C1113),"")</f>
        <v/>
      </c>
      <c r="V1113" s="23" t="str">
        <f>IF(ISNUMBER(AVERAGEIFS(Observed!V$2:V$10000,Observed!$A$2:$A$10000,$A1113,Observed!$C$2:$C$10000,$C1113)),AVERAGEIFS(Observed!V$2:V$10000,Observed!$A$2:$A$10000,$A1113,Observed!$C$2:$C$10000,$C1113),"")</f>
        <v/>
      </c>
      <c r="W1113" s="23" t="str">
        <f>IF(ISNUMBER(AVERAGEIFS(Observed!W$2:W$10000,Observed!$A$2:$A$10000,$A1113,Observed!$C$2:$C$10000,$C1113)),AVERAGEIFS(Observed!W$2:W$10000,Observed!$A$2:$A$10000,$A1113,Observed!$C$2:$C$10000,$C1113),"")</f>
        <v/>
      </c>
      <c r="X1113" s="23" t="str">
        <f>IF(ISNUMBER(AVERAGEIFS(Observed!X$2:X$10000,Observed!$A$2:$A$10000,$A1113,Observed!$C$2:$C$10000,$C1113)),AVERAGEIFS(Observed!X$2:X$10000,Observed!$A$2:$A$10000,$A1113,Observed!$C$2:$C$10000,$C1113),"")</f>
        <v/>
      </c>
      <c r="Y1113" s="23" t="str">
        <f>IF(ISNUMBER(AVERAGEIFS(Observed!Y$2:Y$10000,Observed!$A$2:$A$10000,$A1113,Observed!$C$2:$C$10000,$C1113)),AVERAGEIFS(Observed!Y$2:Y$10000,Observed!$A$2:$A$10000,$A1113,Observed!$C$2:$C$10000,$C1113),"")</f>
        <v/>
      </c>
      <c r="Z1113" s="23" t="str">
        <f>IF(ISNUMBER(AVERAGEIFS(Observed!Z$2:Z$10000,Observed!$A$2:$A$10000,$A1113,Observed!$C$2:$C$10000,$C1113)),AVERAGEIFS(Observed!Z$2:Z$10000,Observed!$A$2:$A$10000,$A1113,Observed!$C$2:$C$10000,$C1113),"")</f>
        <v/>
      </c>
      <c r="AA1113" s="23" t="str">
        <f>IF(ISNUMBER(AVERAGEIFS(Observed!AA$2:AA$10000,Observed!$A$2:$A$10000,$A1113,Observed!$C$2:$C$10000,$C1113)),AVERAGEIFS(Observed!AA$2:AA$10000,Observed!$A$2:$A$10000,$A1113,Observed!$C$2:$C$10000,$C1113),"")</f>
        <v/>
      </c>
      <c r="AB1113" s="23" t="str">
        <f>IF(ISNUMBER(AVERAGEIFS(Observed!AB$2:AB$10000,Observed!$A$2:$A$10000,$A1113,Observed!$C$2:$C$10000,$C1113)),AVERAGEIFS(Observed!AB$2:AB$10000,Observed!$A$2:$A$10000,$A1113,Observed!$C$2:$C$10000,$C1113),"")</f>
        <v/>
      </c>
      <c r="AC1113" s="23" t="str">
        <f>IF(ISNUMBER(AVERAGEIFS(Observed!AC$2:AC$10000,Observed!$A$2:$A$10000,$A1113,Observed!$C$2:$C$10000,$C1113)),AVERAGEIFS(Observed!AC$2:AC$10000,Observed!$A$2:$A$10000,$A1113,Observed!$C$2:$C$10000,$C1113),"")</f>
        <v/>
      </c>
      <c r="AD1113" s="23" t="str">
        <f>IF(ISNUMBER(AVERAGEIFS(Observed!AD$2:AD$10000,Observed!$A$2:$A$10000,$A1113,Observed!$C$2:$C$10000,$C1113)),AVERAGEIFS(Observed!AD$2:AD$10000,Observed!$A$2:$A$10000,$A1113,Observed!$C$2:$C$10000,$C1113),"")</f>
        <v/>
      </c>
      <c r="AE1113" s="24" t="str">
        <f>IF(ISNUMBER(AVERAGEIFS(Observed!AE$2:AE$10000,Observed!$A$2:$A$10000,$A1113,Observed!$C$2:$C$10000,$C1113)),AVERAGEIFS(Observed!AE$2:AE$10000,Observed!$A$2:$A$10000,$A1113,Observed!$C$2:$C$10000,$C1113),"")</f>
        <v/>
      </c>
      <c r="AF1113" s="24" t="str">
        <f>IF(ISNUMBER(AVERAGEIFS(Observed!AF$2:AF$10000,Observed!$A$2:$A$10000,$A1113,Observed!$C$2:$C$10000,$C1113)),AVERAGEIFS(Observed!AF$2:AF$10000,Observed!$A$2:$A$10000,$A1113,Observed!$C$2:$C$10000,$C1113),"")</f>
        <v/>
      </c>
      <c r="AG1113" s="23" t="str">
        <f>IF(ISNUMBER(AVERAGEIFS(Observed!AG$2:AG$10000,Observed!$A$2:$A$10000,$A1113,Observed!$C$2:$C$10000,$C1113)),AVERAGEIFS(Observed!AG$2:AG$10000,Observed!$A$2:$A$10000,$A1113,Observed!$C$2:$C$10000,$C1113),"")</f>
        <v/>
      </c>
      <c r="AH1113" s="23" t="str">
        <f>IF(ISNUMBER(AVERAGEIFS(Observed!AH$2:AH$10000,Observed!$A$2:$A$10000,$A1113,Observed!$C$2:$C$10000,$C1113)),AVERAGEIFS(Observed!AH$2:AH$10000,Observed!$A$2:$A$10000,$A1113,Observed!$C$2:$C$10000,$C1113),"")</f>
        <v/>
      </c>
      <c r="AI1113" s="22" t="str">
        <f>IF(ISNUMBER(AVERAGEIFS(Observed!AI$2:AI$10000,Observed!$A$2:$A$10000,$A1113,Observed!$C$2:$C$10000,$C1113)),AVERAGEIFS(Observed!AI$2:AI$10000,Observed!$A$2:$A$10000,$A1113,Observed!$C$2:$C$10000,$C1113),"")</f>
        <v/>
      </c>
      <c r="AJ1113" s="23">
        <f>IF(ISNUMBER(AVERAGEIFS(Observed!AJ$2:AJ$10000,Observed!$A$2:$A$10000,$A1113,Observed!$C$2:$C$10000,$C1113)),AVERAGEIFS(Observed!AJ$2:AJ$10000,Observed!$A$2:$A$10000,$A1113,Observed!$C$2:$C$10000,$C1113),"")</f>
        <v>28.7</v>
      </c>
      <c r="AK1113" s="23" t="str">
        <f>IF(ISNUMBER(AVERAGEIFS(Observed!AK$2:AK$10000,Observed!$A$2:$A$10000,$A1113,Observed!$C$2:$C$10000,$C1113)),AVERAGEIFS(Observed!AK$2:AK$10000,Observed!$A$2:$A$10000,$A1113,Observed!$C$2:$C$10000,$C1113),"")</f>
        <v/>
      </c>
      <c r="AL1113" s="23" t="str">
        <f>IF(ISNUMBER(AVERAGEIFS(Observed!AL$2:AL$10000,Observed!$A$2:$A$10000,$A1113,Observed!$C$2:$C$10000,$C1113)),AVERAGEIFS(Observed!AL$2:AL$10000,Observed!$A$2:$A$10000,$A1113,Observed!$C$2:$C$10000,$C1113),"")</f>
        <v/>
      </c>
      <c r="AM1113" s="23" t="str">
        <f>IF(ISNUMBER(AVERAGEIFS(Observed!AM$2:AM$10000,Observed!$A$2:$A$10000,$A1113,Observed!$C$2:$C$10000,$C1113)),AVERAGEIFS(Observed!AM$2:AM$10000,Observed!$A$2:$A$10000,$A1113,Observed!$C$2:$C$10000,$C1113),"")</f>
        <v/>
      </c>
      <c r="AN1113" s="23" t="str">
        <f>IF(ISNUMBER(AVERAGEIFS(Observed!AN$2:AN$10000,Observed!$A$2:$A$10000,$A1113,Observed!$C$2:$C$10000,$C1113)),AVERAGEIFS(Observed!AN$2:AN$10000,Observed!$A$2:$A$10000,$A1113,Observed!$C$2:$C$10000,$C1113),"")</f>
        <v/>
      </c>
      <c r="AO1113" s="2">
        <f>COUNTIFS(Observed!$A$2:$A$10000,$A1113,Observed!$C$2:$C$10000,$C1113)</f>
        <v>5</v>
      </c>
      <c r="AP1113" s="2">
        <f t="shared" si="21"/>
        <v>1</v>
      </c>
    </row>
    <row r="1114" spans="1:42" x14ac:dyDescent="0.25">
      <c r="A1114" t="s">
        <v>98</v>
      </c>
      <c r="B1114" t="s">
        <v>30</v>
      </c>
      <c r="C1114" s="20">
        <v>40659</v>
      </c>
      <c r="D1114">
        <v>1</v>
      </c>
      <c r="F1114" t="s">
        <v>112</v>
      </c>
      <c r="G1114" s="25" t="s">
        <v>115</v>
      </c>
      <c r="J1114" s="2"/>
      <c r="K1114" s="22" t="str">
        <f>IF(ISNUMBER(AVERAGEIFS(Observed!K$2:K$10000,Observed!$A$2:$A$10000,$A1114,Observed!$C$2:$C$10000,$C1114)),AVERAGEIFS(Observed!K$2:K$10000,Observed!$A$2:$A$10000,$A1114,Observed!$C$2:$C$10000,$C1114),"")</f>
        <v/>
      </c>
      <c r="L1114" s="23" t="str">
        <f>IF(ISNUMBER(AVERAGEIFS(Observed!L$2:L$10000,Observed!$A$2:$A$10000,$A1114,Observed!$C$2:$C$10000,$C1114)),AVERAGEIFS(Observed!L$2:L$10000,Observed!$A$2:$A$10000,$A1114,Observed!$C$2:$C$10000,$C1114),"")</f>
        <v/>
      </c>
      <c r="M1114" s="23" t="str">
        <f>IF(ISNUMBER(AVERAGEIFS(Observed!M$2:M$10000,Observed!$A$2:$A$10000,$A1114,Observed!$C$2:$C$10000,$C1114)),AVERAGEIFS(Observed!M$2:M$10000,Observed!$A$2:$A$10000,$A1114,Observed!$C$2:$C$10000,$C1114),"")</f>
        <v/>
      </c>
      <c r="N1114" s="23" t="str">
        <f>IF(ISNUMBER(AVERAGEIFS(Observed!N$2:N$10000,Observed!$A$2:$A$10000,$A1114,Observed!$C$2:$C$10000,$C1114)),AVERAGEIFS(Observed!N$2:N$10000,Observed!$A$2:$A$10000,$A1114,Observed!$C$2:$C$10000,$C1114),"")</f>
        <v/>
      </c>
      <c r="O1114" s="23" t="str">
        <f>IF(ISNUMBER(AVERAGEIFS(Observed!O$2:O$10000,Observed!$A$2:$A$10000,$A1114,Observed!$C$2:$C$10000,$C1114)),AVERAGEIFS(Observed!O$2:O$10000,Observed!$A$2:$A$10000,$A1114,Observed!$C$2:$C$10000,$C1114),"")</f>
        <v/>
      </c>
      <c r="P1114" s="24" t="str">
        <f>IF(ISNUMBER(AVERAGEIFS(Observed!P$2:P$10000,Observed!$A$2:$A$10000,$A1114,Observed!$C$2:$C$10000,$C1114)),AVERAGEIFS(Observed!P$2:P$10000,Observed!$A$2:$A$10000,$A1114,Observed!$C$2:$C$10000,$C1114),"")</f>
        <v/>
      </c>
      <c r="Q1114" s="24" t="str">
        <f>IF(ISNUMBER(AVERAGEIFS(Observed!Q$2:Q$10000,Observed!$A$2:$A$10000,$A1114,Observed!$C$2:$C$10000,$C1114)),AVERAGEIFS(Observed!Q$2:Q$10000,Observed!$A$2:$A$10000,$A1114,Observed!$C$2:$C$10000,$C1114),"")</f>
        <v/>
      </c>
      <c r="R1114" s="24" t="str">
        <f>IF(ISNUMBER(AVERAGEIFS(Observed!R$2:R$10000,Observed!$A$2:$A$10000,$A1114,Observed!$C$2:$C$10000,$C1114)),AVERAGEIFS(Observed!R$2:R$10000,Observed!$A$2:$A$10000,$A1114,Observed!$C$2:$C$10000,$C1114),"")</f>
        <v/>
      </c>
      <c r="S1114" s="22" t="str">
        <f>IF(ISNUMBER(AVERAGEIFS(Observed!S$2:S$10000,Observed!$A$2:$A$10000,$A1114,Observed!$C$2:$C$10000,$C1114)),AVERAGEIFS(Observed!S$2:S$10000,Observed!$A$2:$A$10000,$A1114,Observed!$C$2:$C$10000,$C1114),"")</f>
        <v/>
      </c>
      <c r="T1114" s="23" t="str">
        <f>IF(ISNUMBER(AVERAGEIFS(Observed!T$2:T$10000,Observed!$A$2:$A$10000,$A1114,Observed!$C$2:$C$10000,$C1114)),AVERAGEIFS(Observed!T$2:T$10000,Observed!$A$2:$A$10000,$A1114,Observed!$C$2:$C$10000,$C1114),"")</f>
        <v/>
      </c>
      <c r="U1114" s="23" t="str">
        <f>IF(ISNUMBER(AVERAGEIFS(Observed!U$2:U$10000,Observed!$A$2:$A$10000,$A1114,Observed!$C$2:$C$10000,$C1114)),AVERAGEIFS(Observed!U$2:U$10000,Observed!$A$2:$A$10000,$A1114,Observed!$C$2:$C$10000,$C1114),"")</f>
        <v/>
      </c>
      <c r="V1114" s="23" t="str">
        <f>IF(ISNUMBER(AVERAGEIFS(Observed!V$2:V$10000,Observed!$A$2:$A$10000,$A1114,Observed!$C$2:$C$10000,$C1114)),AVERAGEIFS(Observed!V$2:V$10000,Observed!$A$2:$A$10000,$A1114,Observed!$C$2:$C$10000,$C1114),"")</f>
        <v/>
      </c>
      <c r="W1114" s="23" t="str">
        <f>IF(ISNUMBER(AVERAGEIFS(Observed!W$2:W$10000,Observed!$A$2:$A$10000,$A1114,Observed!$C$2:$C$10000,$C1114)),AVERAGEIFS(Observed!W$2:W$10000,Observed!$A$2:$A$10000,$A1114,Observed!$C$2:$C$10000,$C1114),"")</f>
        <v/>
      </c>
      <c r="X1114" s="23" t="str">
        <f>IF(ISNUMBER(AVERAGEIFS(Observed!X$2:X$10000,Observed!$A$2:$A$10000,$A1114,Observed!$C$2:$C$10000,$C1114)),AVERAGEIFS(Observed!X$2:X$10000,Observed!$A$2:$A$10000,$A1114,Observed!$C$2:$C$10000,$C1114),"")</f>
        <v/>
      </c>
      <c r="Y1114" s="23" t="str">
        <f>IF(ISNUMBER(AVERAGEIFS(Observed!Y$2:Y$10000,Observed!$A$2:$A$10000,$A1114,Observed!$C$2:$C$10000,$C1114)),AVERAGEIFS(Observed!Y$2:Y$10000,Observed!$A$2:$A$10000,$A1114,Observed!$C$2:$C$10000,$C1114),"")</f>
        <v/>
      </c>
      <c r="Z1114" s="23" t="str">
        <f>IF(ISNUMBER(AVERAGEIFS(Observed!Z$2:Z$10000,Observed!$A$2:$A$10000,$A1114,Observed!$C$2:$C$10000,$C1114)),AVERAGEIFS(Observed!Z$2:Z$10000,Observed!$A$2:$A$10000,$A1114,Observed!$C$2:$C$10000,$C1114),"")</f>
        <v/>
      </c>
      <c r="AA1114" s="23" t="str">
        <f>IF(ISNUMBER(AVERAGEIFS(Observed!AA$2:AA$10000,Observed!$A$2:$A$10000,$A1114,Observed!$C$2:$C$10000,$C1114)),AVERAGEIFS(Observed!AA$2:AA$10000,Observed!$A$2:$A$10000,$A1114,Observed!$C$2:$C$10000,$C1114),"")</f>
        <v/>
      </c>
      <c r="AB1114" s="23" t="str">
        <f>IF(ISNUMBER(AVERAGEIFS(Observed!AB$2:AB$10000,Observed!$A$2:$A$10000,$A1114,Observed!$C$2:$C$10000,$C1114)),AVERAGEIFS(Observed!AB$2:AB$10000,Observed!$A$2:$A$10000,$A1114,Observed!$C$2:$C$10000,$C1114),"")</f>
        <v/>
      </c>
      <c r="AC1114" s="23" t="str">
        <f>IF(ISNUMBER(AVERAGEIFS(Observed!AC$2:AC$10000,Observed!$A$2:$A$10000,$A1114,Observed!$C$2:$C$10000,$C1114)),AVERAGEIFS(Observed!AC$2:AC$10000,Observed!$A$2:$A$10000,$A1114,Observed!$C$2:$C$10000,$C1114),"")</f>
        <v/>
      </c>
      <c r="AD1114" s="23" t="str">
        <f>IF(ISNUMBER(AVERAGEIFS(Observed!AD$2:AD$10000,Observed!$A$2:$A$10000,$A1114,Observed!$C$2:$C$10000,$C1114)),AVERAGEIFS(Observed!AD$2:AD$10000,Observed!$A$2:$A$10000,$A1114,Observed!$C$2:$C$10000,$C1114),"")</f>
        <v/>
      </c>
      <c r="AE1114" s="24" t="str">
        <f>IF(ISNUMBER(AVERAGEIFS(Observed!AE$2:AE$10000,Observed!$A$2:$A$10000,$A1114,Observed!$C$2:$C$10000,$C1114)),AVERAGEIFS(Observed!AE$2:AE$10000,Observed!$A$2:$A$10000,$A1114,Observed!$C$2:$C$10000,$C1114),"")</f>
        <v/>
      </c>
      <c r="AF1114" s="24" t="str">
        <f>IF(ISNUMBER(AVERAGEIFS(Observed!AF$2:AF$10000,Observed!$A$2:$A$10000,$A1114,Observed!$C$2:$C$10000,$C1114)),AVERAGEIFS(Observed!AF$2:AF$10000,Observed!$A$2:$A$10000,$A1114,Observed!$C$2:$C$10000,$C1114),"")</f>
        <v/>
      </c>
      <c r="AG1114" s="23" t="str">
        <f>IF(ISNUMBER(AVERAGEIFS(Observed!AG$2:AG$10000,Observed!$A$2:$A$10000,$A1114,Observed!$C$2:$C$10000,$C1114)),AVERAGEIFS(Observed!AG$2:AG$10000,Observed!$A$2:$A$10000,$A1114,Observed!$C$2:$C$10000,$C1114),"")</f>
        <v/>
      </c>
      <c r="AH1114" s="23" t="str">
        <f>IF(ISNUMBER(AVERAGEIFS(Observed!AH$2:AH$10000,Observed!$A$2:$A$10000,$A1114,Observed!$C$2:$C$10000,$C1114)),AVERAGEIFS(Observed!AH$2:AH$10000,Observed!$A$2:$A$10000,$A1114,Observed!$C$2:$C$10000,$C1114),"")</f>
        <v/>
      </c>
      <c r="AI1114" s="22" t="str">
        <f>IF(ISNUMBER(AVERAGEIFS(Observed!AI$2:AI$10000,Observed!$A$2:$A$10000,$A1114,Observed!$C$2:$C$10000,$C1114)),AVERAGEIFS(Observed!AI$2:AI$10000,Observed!$A$2:$A$10000,$A1114,Observed!$C$2:$C$10000,$C1114),"")</f>
        <v/>
      </c>
      <c r="AJ1114" s="23">
        <f>IF(ISNUMBER(AVERAGEIFS(Observed!AJ$2:AJ$10000,Observed!$A$2:$A$10000,$A1114,Observed!$C$2:$C$10000,$C1114)),AVERAGEIFS(Observed!AJ$2:AJ$10000,Observed!$A$2:$A$10000,$A1114,Observed!$C$2:$C$10000,$C1114),"")</f>
        <v>30.974999999999998</v>
      </c>
      <c r="AK1114" s="23" t="str">
        <f>IF(ISNUMBER(AVERAGEIFS(Observed!AK$2:AK$10000,Observed!$A$2:$A$10000,$A1114,Observed!$C$2:$C$10000,$C1114)),AVERAGEIFS(Observed!AK$2:AK$10000,Observed!$A$2:$A$10000,$A1114,Observed!$C$2:$C$10000,$C1114),"")</f>
        <v/>
      </c>
      <c r="AL1114" s="23" t="str">
        <f>IF(ISNUMBER(AVERAGEIFS(Observed!AL$2:AL$10000,Observed!$A$2:$A$10000,$A1114,Observed!$C$2:$C$10000,$C1114)),AVERAGEIFS(Observed!AL$2:AL$10000,Observed!$A$2:$A$10000,$A1114,Observed!$C$2:$C$10000,$C1114),"")</f>
        <v/>
      </c>
      <c r="AM1114" s="23" t="str">
        <f>IF(ISNUMBER(AVERAGEIFS(Observed!AM$2:AM$10000,Observed!$A$2:$A$10000,$A1114,Observed!$C$2:$C$10000,$C1114)),AVERAGEIFS(Observed!AM$2:AM$10000,Observed!$A$2:$A$10000,$A1114,Observed!$C$2:$C$10000,$C1114),"")</f>
        <v/>
      </c>
      <c r="AN1114" s="23" t="str">
        <f>IF(ISNUMBER(AVERAGEIFS(Observed!AN$2:AN$10000,Observed!$A$2:$A$10000,$A1114,Observed!$C$2:$C$10000,$C1114)),AVERAGEIFS(Observed!AN$2:AN$10000,Observed!$A$2:$A$10000,$A1114,Observed!$C$2:$C$10000,$C1114),"")</f>
        <v/>
      </c>
      <c r="AO1114" s="2">
        <f>COUNTIFS(Observed!$A$2:$A$10000,$A1114,Observed!$C$2:$C$10000,$C1114)</f>
        <v>5</v>
      </c>
      <c r="AP1114" s="2">
        <f t="shared" si="21"/>
        <v>1</v>
      </c>
    </row>
    <row r="1115" spans="1:42" x14ac:dyDescent="0.25">
      <c r="A1115" t="s">
        <v>98</v>
      </c>
      <c r="B1115" t="s">
        <v>30</v>
      </c>
      <c r="C1115" s="20">
        <v>40665</v>
      </c>
      <c r="D1115">
        <v>1</v>
      </c>
      <c r="F1115" t="s">
        <v>112</v>
      </c>
      <c r="G1115" s="25" t="s">
        <v>115</v>
      </c>
      <c r="J1115" s="2"/>
      <c r="K1115" s="22" t="str">
        <f>IF(ISNUMBER(AVERAGEIFS(Observed!K$2:K$10000,Observed!$A$2:$A$10000,$A1115,Observed!$C$2:$C$10000,$C1115)),AVERAGEIFS(Observed!K$2:K$10000,Observed!$A$2:$A$10000,$A1115,Observed!$C$2:$C$10000,$C1115),"")</f>
        <v/>
      </c>
      <c r="L1115" s="23" t="str">
        <f>IF(ISNUMBER(AVERAGEIFS(Observed!L$2:L$10000,Observed!$A$2:$A$10000,$A1115,Observed!$C$2:$C$10000,$C1115)),AVERAGEIFS(Observed!L$2:L$10000,Observed!$A$2:$A$10000,$A1115,Observed!$C$2:$C$10000,$C1115),"")</f>
        <v/>
      </c>
      <c r="M1115" s="23" t="str">
        <f>IF(ISNUMBER(AVERAGEIFS(Observed!M$2:M$10000,Observed!$A$2:$A$10000,$A1115,Observed!$C$2:$C$10000,$C1115)),AVERAGEIFS(Observed!M$2:M$10000,Observed!$A$2:$A$10000,$A1115,Observed!$C$2:$C$10000,$C1115),"")</f>
        <v/>
      </c>
      <c r="N1115" s="23" t="str">
        <f>IF(ISNUMBER(AVERAGEIFS(Observed!N$2:N$10000,Observed!$A$2:$A$10000,$A1115,Observed!$C$2:$C$10000,$C1115)),AVERAGEIFS(Observed!N$2:N$10000,Observed!$A$2:$A$10000,$A1115,Observed!$C$2:$C$10000,$C1115),"")</f>
        <v/>
      </c>
      <c r="O1115" s="23" t="str">
        <f>IF(ISNUMBER(AVERAGEIFS(Observed!O$2:O$10000,Observed!$A$2:$A$10000,$A1115,Observed!$C$2:$C$10000,$C1115)),AVERAGEIFS(Observed!O$2:O$10000,Observed!$A$2:$A$10000,$A1115,Observed!$C$2:$C$10000,$C1115),"")</f>
        <v/>
      </c>
      <c r="P1115" s="24" t="str">
        <f>IF(ISNUMBER(AVERAGEIFS(Observed!P$2:P$10000,Observed!$A$2:$A$10000,$A1115,Observed!$C$2:$C$10000,$C1115)),AVERAGEIFS(Observed!P$2:P$10000,Observed!$A$2:$A$10000,$A1115,Observed!$C$2:$C$10000,$C1115),"")</f>
        <v/>
      </c>
      <c r="Q1115" s="24" t="str">
        <f>IF(ISNUMBER(AVERAGEIFS(Observed!Q$2:Q$10000,Observed!$A$2:$A$10000,$A1115,Observed!$C$2:$C$10000,$C1115)),AVERAGEIFS(Observed!Q$2:Q$10000,Observed!$A$2:$A$10000,$A1115,Observed!$C$2:$C$10000,$C1115),"")</f>
        <v/>
      </c>
      <c r="R1115" s="24" t="str">
        <f>IF(ISNUMBER(AVERAGEIFS(Observed!R$2:R$10000,Observed!$A$2:$A$10000,$A1115,Observed!$C$2:$C$10000,$C1115)),AVERAGEIFS(Observed!R$2:R$10000,Observed!$A$2:$A$10000,$A1115,Observed!$C$2:$C$10000,$C1115),"")</f>
        <v/>
      </c>
      <c r="S1115" s="22" t="str">
        <f>IF(ISNUMBER(AVERAGEIFS(Observed!S$2:S$10000,Observed!$A$2:$A$10000,$A1115,Observed!$C$2:$C$10000,$C1115)),AVERAGEIFS(Observed!S$2:S$10000,Observed!$A$2:$A$10000,$A1115,Observed!$C$2:$C$10000,$C1115),"")</f>
        <v/>
      </c>
      <c r="T1115" s="23" t="str">
        <f>IF(ISNUMBER(AVERAGEIFS(Observed!T$2:T$10000,Observed!$A$2:$A$10000,$A1115,Observed!$C$2:$C$10000,$C1115)),AVERAGEIFS(Observed!T$2:T$10000,Observed!$A$2:$A$10000,$A1115,Observed!$C$2:$C$10000,$C1115),"")</f>
        <v/>
      </c>
      <c r="U1115" s="23" t="str">
        <f>IF(ISNUMBER(AVERAGEIFS(Observed!U$2:U$10000,Observed!$A$2:$A$10000,$A1115,Observed!$C$2:$C$10000,$C1115)),AVERAGEIFS(Observed!U$2:U$10000,Observed!$A$2:$A$10000,$A1115,Observed!$C$2:$C$10000,$C1115),"")</f>
        <v/>
      </c>
      <c r="V1115" s="23" t="str">
        <f>IF(ISNUMBER(AVERAGEIFS(Observed!V$2:V$10000,Observed!$A$2:$A$10000,$A1115,Observed!$C$2:$C$10000,$C1115)),AVERAGEIFS(Observed!V$2:V$10000,Observed!$A$2:$A$10000,$A1115,Observed!$C$2:$C$10000,$C1115),"")</f>
        <v/>
      </c>
      <c r="W1115" s="23" t="str">
        <f>IF(ISNUMBER(AVERAGEIFS(Observed!W$2:W$10000,Observed!$A$2:$A$10000,$A1115,Observed!$C$2:$C$10000,$C1115)),AVERAGEIFS(Observed!W$2:W$10000,Observed!$A$2:$A$10000,$A1115,Observed!$C$2:$C$10000,$C1115),"")</f>
        <v/>
      </c>
      <c r="X1115" s="23" t="str">
        <f>IF(ISNUMBER(AVERAGEIFS(Observed!X$2:X$10000,Observed!$A$2:$A$10000,$A1115,Observed!$C$2:$C$10000,$C1115)),AVERAGEIFS(Observed!X$2:X$10000,Observed!$A$2:$A$10000,$A1115,Observed!$C$2:$C$10000,$C1115),"")</f>
        <v/>
      </c>
      <c r="Y1115" s="23" t="str">
        <f>IF(ISNUMBER(AVERAGEIFS(Observed!Y$2:Y$10000,Observed!$A$2:$A$10000,$A1115,Observed!$C$2:$C$10000,$C1115)),AVERAGEIFS(Observed!Y$2:Y$10000,Observed!$A$2:$A$10000,$A1115,Observed!$C$2:$C$10000,$C1115),"")</f>
        <v/>
      </c>
      <c r="Z1115" s="23" t="str">
        <f>IF(ISNUMBER(AVERAGEIFS(Observed!Z$2:Z$10000,Observed!$A$2:$A$10000,$A1115,Observed!$C$2:$C$10000,$C1115)),AVERAGEIFS(Observed!Z$2:Z$10000,Observed!$A$2:$A$10000,$A1115,Observed!$C$2:$C$10000,$C1115),"")</f>
        <v/>
      </c>
      <c r="AA1115" s="23" t="str">
        <f>IF(ISNUMBER(AVERAGEIFS(Observed!AA$2:AA$10000,Observed!$A$2:$A$10000,$A1115,Observed!$C$2:$C$10000,$C1115)),AVERAGEIFS(Observed!AA$2:AA$10000,Observed!$A$2:$A$10000,$A1115,Observed!$C$2:$C$10000,$C1115),"")</f>
        <v/>
      </c>
      <c r="AB1115" s="23" t="str">
        <f>IF(ISNUMBER(AVERAGEIFS(Observed!AB$2:AB$10000,Observed!$A$2:$A$10000,$A1115,Observed!$C$2:$C$10000,$C1115)),AVERAGEIFS(Observed!AB$2:AB$10000,Observed!$A$2:$A$10000,$A1115,Observed!$C$2:$C$10000,$C1115),"")</f>
        <v/>
      </c>
      <c r="AC1115" s="23" t="str">
        <f>IF(ISNUMBER(AVERAGEIFS(Observed!AC$2:AC$10000,Observed!$A$2:$A$10000,$A1115,Observed!$C$2:$C$10000,$C1115)),AVERAGEIFS(Observed!AC$2:AC$10000,Observed!$A$2:$A$10000,$A1115,Observed!$C$2:$C$10000,$C1115),"")</f>
        <v/>
      </c>
      <c r="AD1115" s="23" t="str">
        <f>IF(ISNUMBER(AVERAGEIFS(Observed!AD$2:AD$10000,Observed!$A$2:$A$10000,$A1115,Observed!$C$2:$C$10000,$C1115)),AVERAGEIFS(Observed!AD$2:AD$10000,Observed!$A$2:$A$10000,$A1115,Observed!$C$2:$C$10000,$C1115),"")</f>
        <v/>
      </c>
      <c r="AE1115" s="24" t="str">
        <f>IF(ISNUMBER(AVERAGEIFS(Observed!AE$2:AE$10000,Observed!$A$2:$A$10000,$A1115,Observed!$C$2:$C$10000,$C1115)),AVERAGEIFS(Observed!AE$2:AE$10000,Observed!$A$2:$A$10000,$A1115,Observed!$C$2:$C$10000,$C1115),"")</f>
        <v/>
      </c>
      <c r="AF1115" s="24" t="str">
        <f>IF(ISNUMBER(AVERAGEIFS(Observed!AF$2:AF$10000,Observed!$A$2:$A$10000,$A1115,Observed!$C$2:$C$10000,$C1115)),AVERAGEIFS(Observed!AF$2:AF$10000,Observed!$A$2:$A$10000,$A1115,Observed!$C$2:$C$10000,$C1115),"")</f>
        <v/>
      </c>
      <c r="AG1115" s="23" t="str">
        <f>IF(ISNUMBER(AVERAGEIFS(Observed!AG$2:AG$10000,Observed!$A$2:$A$10000,$A1115,Observed!$C$2:$C$10000,$C1115)),AVERAGEIFS(Observed!AG$2:AG$10000,Observed!$A$2:$A$10000,$A1115,Observed!$C$2:$C$10000,$C1115),"")</f>
        <v/>
      </c>
      <c r="AH1115" s="23" t="str">
        <f>IF(ISNUMBER(AVERAGEIFS(Observed!AH$2:AH$10000,Observed!$A$2:$A$10000,$A1115,Observed!$C$2:$C$10000,$C1115)),AVERAGEIFS(Observed!AH$2:AH$10000,Observed!$A$2:$A$10000,$A1115,Observed!$C$2:$C$10000,$C1115),"")</f>
        <v/>
      </c>
      <c r="AI1115" s="22" t="str">
        <f>IF(ISNUMBER(AVERAGEIFS(Observed!AI$2:AI$10000,Observed!$A$2:$A$10000,$A1115,Observed!$C$2:$C$10000,$C1115)),AVERAGEIFS(Observed!AI$2:AI$10000,Observed!$A$2:$A$10000,$A1115,Observed!$C$2:$C$10000,$C1115),"")</f>
        <v/>
      </c>
      <c r="AJ1115" s="23">
        <f>IF(ISNUMBER(AVERAGEIFS(Observed!AJ$2:AJ$10000,Observed!$A$2:$A$10000,$A1115,Observed!$C$2:$C$10000,$C1115)),AVERAGEIFS(Observed!AJ$2:AJ$10000,Observed!$A$2:$A$10000,$A1115,Observed!$C$2:$C$10000,$C1115),"")</f>
        <v>32.049999999999997</v>
      </c>
      <c r="AK1115" s="23" t="str">
        <f>IF(ISNUMBER(AVERAGEIFS(Observed!AK$2:AK$10000,Observed!$A$2:$A$10000,$A1115,Observed!$C$2:$C$10000,$C1115)),AVERAGEIFS(Observed!AK$2:AK$10000,Observed!$A$2:$A$10000,$A1115,Observed!$C$2:$C$10000,$C1115),"")</f>
        <v/>
      </c>
      <c r="AL1115" s="23" t="str">
        <f>IF(ISNUMBER(AVERAGEIFS(Observed!AL$2:AL$10000,Observed!$A$2:$A$10000,$A1115,Observed!$C$2:$C$10000,$C1115)),AVERAGEIFS(Observed!AL$2:AL$10000,Observed!$A$2:$A$10000,$A1115,Observed!$C$2:$C$10000,$C1115),"")</f>
        <v/>
      </c>
      <c r="AM1115" s="23" t="str">
        <f>IF(ISNUMBER(AVERAGEIFS(Observed!AM$2:AM$10000,Observed!$A$2:$A$10000,$A1115,Observed!$C$2:$C$10000,$C1115)),AVERAGEIFS(Observed!AM$2:AM$10000,Observed!$A$2:$A$10000,$A1115,Observed!$C$2:$C$10000,$C1115),"")</f>
        <v/>
      </c>
      <c r="AN1115" s="23" t="str">
        <f>IF(ISNUMBER(AVERAGEIFS(Observed!AN$2:AN$10000,Observed!$A$2:$A$10000,$A1115,Observed!$C$2:$C$10000,$C1115)),AVERAGEIFS(Observed!AN$2:AN$10000,Observed!$A$2:$A$10000,$A1115,Observed!$C$2:$C$10000,$C1115),"")</f>
        <v/>
      </c>
      <c r="AO1115" s="2">
        <f>COUNTIFS(Observed!$A$2:$A$10000,$A1115,Observed!$C$2:$C$10000,$C1115)</f>
        <v>5</v>
      </c>
      <c r="AP1115" s="2">
        <f t="shared" si="21"/>
        <v>1</v>
      </c>
    </row>
    <row r="1116" spans="1:42" x14ac:dyDescent="0.25">
      <c r="A1116" t="s">
        <v>98</v>
      </c>
      <c r="B1116" t="s">
        <v>30</v>
      </c>
      <c r="C1116" s="20">
        <v>40672</v>
      </c>
      <c r="D1116">
        <v>1</v>
      </c>
      <c r="F1116" t="s">
        <v>112</v>
      </c>
      <c r="G1116" s="25" t="s">
        <v>115</v>
      </c>
      <c r="J1116" s="2"/>
      <c r="K1116" s="22" t="str">
        <f>IF(ISNUMBER(AVERAGEIFS(Observed!K$2:K$10000,Observed!$A$2:$A$10000,$A1116,Observed!$C$2:$C$10000,$C1116)),AVERAGEIFS(Observed!K$2:K$10000,Observed!$A$2:$A$10000,$A1116,Observed!$C$2:$C$10000,$C1116),"")</f>
        <v/>
      </c>
      <c r="L1116" s="23" t="str">
        <f>IF(ISNUMBER(AVERAGEIFS(Observed!L$2:L$10000,Observed!$A$2:$A$10000,$A1116,Observed!$C$2:$C$10000,$C1116)),AVERAGEIFS(Observed!L$2:L$10000,Observed!$A$2:$A$10000,$A1116,Observed!$C$2:$C$10000,$C1116),"")</f>
        <v/>
      </c>
      <c r="M1116" s="23" t="str">
        <f>IF(ISNUMBER(AVERAGEIFS(Observed!M$2:M$10000,Observed!$A$2:$A$10000,$A1116,Observed!$C$2:$C$10000,$C1116)),AVERAGEIFS(Observed!M$2:M$10000,Observed!$A$2:$A$10000,$A1116,Observed!$C$2:$C$10000,$C1116),"")</f>
        <v/>
      </c>
      <c r="N1116" s="23" t="str">
        <f>IF(ISNUMBER(AVERAGEIFS(Observed!N$2:N$10000,Observed!$A$2:$A$10000,$A1116,Observed!$C$2:$C$10000,$C1116)),AVERAGEIFS(Observed!N$2:N$10000,Observed!$A$2:$A$10000,$A1116,Observed!$C$2:$C$10000,$C1116),"")</f>
        <v/>
      </c>
      <c r="O1116" s="23" t="str">
        <f>IF(ISNUMBER(AVERAGEIFS(Observed!O$2:O$10000,Observed!$A$2:$A$10000,$A1116,Observed!$C$2:$C$10000,$C1116)),AVERAGEIFS(Observed!O$2:O$10000,Observed!$A$2:$A$10000,$A1116,Observed!$C$2:$C$10000,$C1116),"")</f>
        <v/>
      </c>
      <c r="P1116" s="24" t="str">
        <f>IF(ISNUMBER(AVERAGEIFS(Observed!P$2:P$10000,Observed!$A$2:$A$10000,$A1116,Observed!$C$2:$C$10000,$C1116)),AVERAGEIFS(Observed!P$2:P$10000,Observed!$A$2:$A$10000,$A1116,Observed!$C$2:$C$10000,$C1116),"")</f>
        <v/>
      </c>
      <c r="Q1116" s="24" t="str">
        <f>IF(ISNUMBER(AVERAGEIFS(Observed!Q$2:Q$10000,Observed!$A$2:$A$10000,$A1116,Observed!$C$2:$C$10000,$C1116)),AVERAGEIFS(Observed!Q$2:Q$10000,Observed!$A$2:$A$10000,$A1116,Observed!$C$2:$C$10000,$C1116),"")</f>
        <v/>
      </c>
      <c r="R1116" s="24" t="str">
        <f>IF(ISNUMBER(AVERAGEIFS(Observed!R$2:R$10000,Observed!$A$2:$A$10000,$A1116,Observed!$C$2:$C$10000,$C1116)),AVERAGEIFS(Observed!R$2:R$10000,Observed!$A$2:$A$10000,$A1116,Observed!$C$2:$C$10000,$C1116),"")</f>
        <v/>
      </c>
      <c r="S1116" s="22" t="str">
        <f>IF(ISNUMBER(AVERAGEIFS(Observed!S$2:S$10000,Observed!$A$2:$A$10000,$A1116,Observed!$C$2:$C$10000,$C1116)),AVERAGEIFS(Observed!S$2:S$10000,Observed!$A$2:$A$10000,$A1116,Observed!$C$2:$C$10000,$C1116),"")</f>
        <v/>
      </c>
      <c r="T1116" s="23" t="str">
        <f>IF(ISNUMBER(AVERAGEIFS(Observed!T$2:T$10000,Observed!$A$2:$A$10000,$A1116,Observed!$C$2:$C$10000,$C1116)),AVERAGEIFS(Observed!T$2:T$10000,Observed!$A$2:$A$10000,$A1116,Observed!$C$2:$C$10000,$C1116),"")</f>
        <v/>
      </c>
      <c r="U1116" s="23" t="str">
        <f>IF(ISNUMBER(AVERAGEIFS(Observed!U$2:U$10000,Observed!$A$2:$A$10000,$A1116,Observed!$C$2:$C$10000,$C1116)),AVERAGEIFS(Observed!U$2:U$10000,Observed!$A$2:$A$10000,$A1116,Observed!$C$2:$C$10000,$C1116),"")</f>
        <v/>
      </c>
      <c r="V1116" s="23" t="str">
        <f>IF(ISNUMBER(AVERAGEIFS(Observed!V$2:V$10000,Observed!$A$2:$A$10000,$A1116,Observed!$C$2:$C$10000,$C1116)),AVERAGEIFS(Observed!V$2:V$10000,Observed!$A$2:$A$10000,$A1116,Observed!$C$2:$C$10000,$C1116),"")</f>
        <v/>
      </c>
      <c r="W1116" s="23" t="str">
        <f>IF(ISNUMBER(AVERAGEIFS(Observed!W$2:W$10000,Observed!$A$2:$A$10000,$A1116,Observed!$C$2:$C$10000,$C1116)),AVERAGEIFS(Observed!W$2:W$10000,Observed!$A$2:$A$10000,$A1116,Observed!$C$2:$C$10000,$C1116),"")</f>
        <v/>
      </c>
      <c r="X1116" s="23" t="str">
        <f>IF(ISNUMBER(AVERAGEIFS(Observed!X$2:X$10000,Observed!$A$2:$A$10000,$A1116,Observed!$C$2:$C$10000,$C1116)),AVERAGEIFS(Observed!X$2:X$10000,Observed!$A$2:$A$10000,$A1116,Observed!$C$2:$C$10000,$C1116),"")</f>
        <v/>
      </c>
      <c r="Y1116" s="23" t="str">
        <f>IF(ISNUMBER(AVERAGEIFS(Observed!Y$2:Y$10000,Observed!$A$2:$A$10000,$A1116,Observed!$C$2:$C$10000,$C1116)),AVERAGEIFS(Observed!Y$2:Y$10000,Observed!$A$2:$A$10000,$A1116,Observed!$C$2:$C$10000,$C1116),"")</f>
        <v/>
      </c>
      <c r="Z1116" s="23" t="str">
        <f>IF(ISNUMBER(AVERAGEIFS(Observed!Z$2:Z$10000,Observed!$A$2:$A$10000,$A1116,Observed!$C$2:$C$10000,$C1116)),AVERAGEIFS(Observed!Z$2:Z$10000,Observed!$A$2:$A$10000,$A1116,Observed!$C$2:$C$10000,$C1116),"")</f>
        <v/>
      </c>
      <c r="AA1116" s="23" t="str">
        <f>IF(ISNUMBER(AVERAGEIFS(Observed!AA$2:AA$10000,Observed!$A$2:$A$10000,$A1116,Observed!$C$2:$C$10000,$C1116)),AVERAGEIFS(Observed!AA$2:AA$10000,Observed!$A$2:$A$10000,$A1116,Observed!$C$2:$C$10000,$C1116),"")</f>
        <v/>
      </c>
      <c r="AB1116" s="23" t="str">
        <f>IF(ISNUMBER(AVERAGEIFS(Observed!AB$2:AB$10000,Observed!$A$2:$A$10000,$A1116,Observed!$C$2:$C$10000,$C1116)),AVERAGEIFS(Observed!AB$2:AB$10000,Observed!$A$2:$A$10000,$A1116,Observed!$C$2:$C$10000,$C1116),"")</f>
        <v/>
      </c>
      <c r="AC1116" s="23" t="str">
        <f>IF(ISNUMBER(AVERAGEIFS(Observed!AC$2:AC$10000,Observed!$A$2:$A$10000,$A1116,Observed!$C$2:$C$10000,$C1116)),AVERAGEIFS(Observed!AC$2:AC$10000,Observed!$A$2:$A$10000,$A1116,Observed!$C$2:$C$10000,$C1116),"")</f>
        <v/>
      </c>
      <c r="AD1116" s="23" t="str">
        <f>IF(ISNUMBER(AVERAGEIFS(Observed!AD$2:AD$10000,Observed!$A$2:$A$10000,$A1116,Observed!$C$2:$C$10000,$C1116)),AVERAGEIFS(Observed!AD$2:AD$10000,Observed!$A$2:$A$10000,$A1116,Observed!$C$2:$C$10000,$C1116),"")</f>
        <v/>
      </c>
      <c r="AE1116" s="24" t="str">
        <f>IF(ISNUMBER(AVERAGEIFS(Observed!AE$2:AE$10000,Observed!$A$2:$A$10000,$A1116,Observed!$C$2:$C$10000,$C1116)),AVERAGEIFS(Observed!AE$2:AE$10000,Observed!$A$2:$A$10000,$A1116,Observed!$C$2:$C$10000,$C1116),"")</f>
        <v/>
      </c>
      <c r="AF1116" s="24" t="str">
        <f>IF(ISNUMBER(AVERAGEIFS(Observed!AF$2:AF$10000,Observed!$A$2:$A$10000,$A1116,Observed!$C$2:$C$10000,$C1116)),AVERAGEIFS(Observed!AF$2:AF$10000,Observed!$A$2:$A$10000,$A1116,Observed!$C$2:$C$10000,$C1116),"")</f>
        <v/>
      </c>
      <c r="AG1116" s="23" t="str">
        <f>IF(ISNUMBER(AVERAGEIFS(Observed!AG$2:AG$10000,Observed!$A$2:$A$10000,$A1116,Observed!$C$2:$C$10000,$C1116)),AVERAGEIFS(Observed!AG$2:AG$10000,Observed!$A$2:$A$10000,$A1116,Observed!$C$2:$C$10000,$C1116),"")</f>
        <v/>
      </c>
      <c r="AH1116" s="23" t="str">
        <f>IF(ISNUMBER(AVERAGEIFS(Observed!AH$2:AH$10000,Observed!$A$2:$A$10000,$A1116,Observed!$C$2:$C$10000,$C1116)),AVERAGEIFS(Observed!AH$2:AH$10000,Observed!$A$2:$A$10000,$A1116,Observed!$C$2:$C$10000,$C1116),"")</f>
        <v/>
      </c>
      <c r="AI1116" s="22" t="str">
        <f>IF(ISNUMBER(AVERAGEIFS(Observed!AI$2:AI$10000,Observed!$A$2:$A$10000,$A1116,Observed!$C$2:$C$10000,$C1116)),AVERAGEIFS(Observed!AI$2:AI$10000,Observed!$A$2:$A$10000,$A1116,Observed!$C$2:$C$10000,$C1116),"")</f>
        <v/>
      </c>
      <c r="AJ1116" s="23">
        <f>IF(ISNUMBER(AVERAGEIFS(Observed!AJ$2:AJ$10000,Observed!$A$2:$A$10000,$A1116,Observed!$C$2:$C$10000,$C1116)),AVERAGEIFS(Observed!AJ$2:AJ$10000,Observed!$A$2:$A$10000,$A1116,Observed!$C$2:$C$10000,$C1116),"")</f>
        <v>32.85</v>
      </c>
      <c r="AK1116" s="23" t="str">
        <f>IF(ISNUMBER(AVERAGEIFS(Observed!AK$2:AK$10000,Observed!$A$2:$A$10000,$A1116,Observed!$C$2:$C$10000,$C1116)),AVERAGEIFS(Observed!AK$2:AK$10000,Observed!$A$2:$A$10000,$A1116,Observed!$C$2:$C$10000,$C1116),"")</f>
        <v/>
      </c>
      <c r="AL1116" s="23" t="str">
        <f>IF(ISNUMBER(AVERAGEIFS(Observed!AL$2:AL$10000,Observed!$A$2:$A$10000,$A1116,Observed!$C$2:$C$10000,$C1116)),AVERAGEIFS(Observed!AL$2:AL$10000,Observed!$A$2:$A$10000,$A1116,Observed!$C$2:$C$10000,$C1116),"")</f>
        <v/>
      </c>
      <c r="AM1116" s="23" t="str">
        <f>IF(ISNUMBER(AVERAGEIFS(Observed!AM$2:AM$10000,Observed!$A$2:$A$10000,$A1116,Observed!$C$2:$C$10000,$C1116)),AVERAGEIFS(Observed!AM$2:AM$10000,Observed!$A$2:$A$10000,$A1116,Observed!$C$2:$C$10000,$C1116),"")</f>
        <v/>
      </c>
      <c r="AN1116" s="23" t="str">
        <f>IF(ISNUMBER(AVERAGEIFS(Observed!AN$2:AN$10000,Observed!$A$2:$A$10000,$A1116,Observed!$C$2:$C$10000,$C1116)),AVERAGEIFS(Observed!AN$2:AN$10000,Observed!$A$2:$A$10000,$A1116,Observed!$C$2:$C$10000,$C1116),"")</f>
        <v/>
      </c>
      <c r="AO1116" s="2">
        <f>COUNTIFS(Observed!$A$2:$A$10000,$A1116,Observed!$C$2:$C$10000,$C1116)</f>
        <v>5</v>
      </c>
      <c r="AP1116" s="2">
        <f t="shared" si="21"/>
        <v>1</v>
      </c>
    </row>
    <row r="1117" spans="1:42" x14ac:dyDescent="0.25">
      <c r="A1117" t="s">
        <v>98</v>
      </c>
      <c r="B1117" t="s">
        <v>30</v>
      </c>
      <c r="C1117" s="20">
        <v>40679</v>
      </c>
      <c r="D1117">
        <v>1</v>
      </c>
      <c r="F1117" t="s">
        <v>112</v>
      </c>
      <c r="G1117" s="25" t="s">
        <v>115</v>
      </c>
      <c r="J1117" s="2"/>
      <c r="K1117" s="22" t="str">
        <f>IF(ISNUMBER(AVERAGEIFS(Observed!K$2:K$10000,Observed!$A$2:$A$10000,$A1117,Observed!$C$2:$C$10000,$C1117)),AVERAGEIFS(Observed!K$2:K$10000,Observed!$A$2:$A$10000,$A1117,Observed!$C$2:$C$10000,$C1117),"")</f>
        <v/>
      </c>
      <c r="L1117" s="23" t="str">
        <f>IF(ISNUMBER(AVERAGEIFS(Observed!L$2:L$10000,Observed!$A$2:$A$10000,$A1117,Observed!$C$2:$C$10000,$C1117)),AVERAGEIFS(Observed!L$2:L$10000,Observed!$A$2:$A$10000,$A1117,Observed!$C$2:$C$10000,$C1117),"")</f>
        <v/>
      </c>
      <c r="M1117" s="23" t="str">
        <f>IF(ISNUMBER(AVERAGEIFS(Observed!M$2:M$10000,Observed!$A$2:$A$10000,$A1117,Observed!$C$2:$C$10000,$C1117)),AVERAGEIFS(Observed!M$2:M$10000,Observed!$A$2:$A$10000,$A1117,Observed!$C$2:$C$10000,$C1117),"")</f>
        <v/>
      </c>
      <c r="N1117" s="23" t="str">
        <f>IF(ISNUMBER(AVERAGEIFS(Observed!N$2:N$10000,Observed!$A$2:$A$10000,$A1117,Observed!$C$2:$C$10000,$C1117)),AVERAGEIFS(Observed!N$2:N$10000,Observed!$A$2:$A$10000,$A1117,Observed!$C$2:$C$10000,$C1117),"")</f>
        <v/>
      </c>
      <c r="O1117" s="23" t="str">
        <f>IF(ISNUMBER(AVERAGEIFS(Observed!O$2:O$10000,Observed!$A$2:$A$10000,$A1117,Observed!$C$2:$C$10000,$C1117)),AVERAGEIFS(Observed!O$2:O$10000,Observed!$A$2:$A$10000,$A1117,Observed!$C$2:$C$10000,$C1117),"")</f>
        <v/>
      </c>
      <c r="P1117" s="24" t="str">
        <f>IF(ISNUMBER(AVERAGEIFS(Observed!P$2:P$10000,Observed!$A$2:$A$10000,$A1117,Observed!$C$2:$C$10000,$C1117)),AVERAGEIFS(Observed!P$2:P$10000,Observed!$A$2:$A$10000,$A1117,Observed!$C$2:$C$10000,$C1117),"")</f>
        <v/>
      </c>
      <c r="Q1117" s="24" t="str">
        <f>IF(ISNUMBER(AVERAGEIFS(Observed!Q$2:Q$10000,Observed!$A$2:$A$10000,$A1117,Observed!$C$2:$C$10000,$C1117)),AVERAGEIFS(Observed!Q$2:Q$10000,Observed!$A$2:$A$10000,$A1117,Observed!$C$2:$C$10000,$C1117),"")</f>
        <v/>
      </c>
      <c r="R1117" s="24" t="str">
        <f>IF(ISNUMBER(AVERAGEIFS(Observed!R$2:R$10000,Observed!$A$2:$A$10000,$A1117,Observed!$C$2:$C$10000,$C1117)),AVERAGEIFS(Observed!R$2:R$10000,Observed!$A$2:$A$10000,$A1117,Observed!$C$2:$C$10000,$C1117),"")</f>
        <v/>
      </c>
      <c r="S1117" s="22" t="str">
        <f>IF(ISNUMBER(AVERAGEIFS(Observed!S$2:S$10000,Observed!$A$2:$A$10000,$A1117,Observed!$C$2:$C$10000,$C1117)),AVERAGEIFS(Observed!S$2:S$10000,Observed!$A$2:$A$10000,$A1117,Observed!$C$2:$C$10000,$C1117),"")</f>
        <v/>
      </c>
      <c r="T1117" s="23" t="str">
        <f>IF(ISNUMBER(AVERAGEIFS(Observed!T$2:T$10000,Observed!$A$2:$A$10000,$A1117,Observed!$C$2:$C$10000,$C1117)),AVERAGEIFS(Observed!T$2:T$10000,Observed!$A$2:$A$10000,$A1117,Observed!$C$2:$C$10000,$C1117),"")</f>
        <v/>
      </c>
      <c r="U1117" s="23" t="str">
        <f>IF(ISNUMBER(AVERAGEIFS(Observed!U$2:U$10000,Observed!$A$2:$A$10000,$A1117,Observed!$C$2:$C$10000,$C1117)),AVERAGEIFS(Observed!U$2:U$10000,Observed!$A$2:$A$10000,$A1117,Observed!$C$2:$C$10000,$C1117),"")</f>
        <v/>
      </c>
      <c r="V1117" s="23" t="str">
        <f>IF(ISNUMBER(AVERAGEIFS(Observed!V$2:V$10000,Observed!$A$2:$A$10000,$A1117,Observed!$C$2:$C$10000,$C1117)),AVERAGEIFS(Observed!V$2:V$10000,Observed!$A$2:$A$10000,$A1117,Observed!$C$2:$C$10000,$C1117),"")</f>
        <v/>
      </c>
      <c r="W1117" s="23" t="str">
        <f>IF(ISNUMBER(AVERAGEIFS(Observed!W$2:W$10000,Observed!$A$2:$A$10000,$A1117,Observed!$C$2:$C$10000,$C1117)),AVERAGEIFS(Observed!W$2:W$10000,Observed!$A$2:$A$10000,$A1117,Observed!$C$2:$C$10000,$C1117),"")</f>
        <v/>
      </c>
      <c r="X1117" s="23" t="str">
        <f>IF(ISNUMBER(AVERAGEIFS(Observed!X$2:X$10000,Observed!$A$2:$A$10000,$A1117,Observed!$C$2:$C$10000,$C1117)),AVERAGEIFS(Observed!X$2:X$10000,Observed!$A$2:$A$10000,$A1117,Observed!$C$2:$C$10000,$C1117),"")</f>
        <v/>
      </c>
      <c r="Y1117" s="23" t="str">
        <f>IF(ISNUMBER(AVERAGEIFS(Observed!Y$2:Y$10000,Observed!$A$2:$A$10000,$A1117,Observed!$C$2:$C$10000,$C1117)),AVERAGEIFS(Observed!Y$2:Y$10000,Observed!$A$2:$A$10000,$A1117,Observed!$C$2:$C$10000,$C1117),"")</f>
        <v/>
      </c>
      <c r="Z1117" s="23" t="str">
        <f>IF(ISNUMBER(AVERAGEIFS(Observed!Z$2:Z$10000,Observed!$A$2:$A$10000,$A1117,Observed!$C$2:$C$10000,$C1117)),AVERAGEIFS(Observed!Z$2:Z$10000,Observed!$A$2:$A$10000,$A1117,Observed!$C$2:$C$10000,$C1117),"")</f>
        <v/>
      </c>
      <c r="AA1117" s="23" t="str">
        <f>IF(ISNUMBER(AVERAGEIFS(Observed!AA$2:AA$10000,Observed!$A$2:$A$10000,$A1117,Observed!$C$2:$C$10000,$C1117)),AVERAGEIFS(Observed!AA$2:AA$10000,Observed!$A$2:$A$10000,$A1117,Observed!$C$2:$C$10000,$C1117),"")</f>
        <v/>
      </c>
      <c r="AB1117" s="23" t="str">
        <f>IF(ISNUMBER(AVERAGEIFS(Observed!AB$2:AB$10000,Observed!$A$2:$A$10000,$A1117,Observed!$C$2:$C$10000,$C1117)),AVERAGEIFS(Observed!AB$2:AB$10000,Observed!$A$2:$A$10000,$A1117,Observed!$C$2:$C$10000,$C1117),"")</f>
        <v/>
      </c>
      <c r="AC1117" s="23" t="str">
        <f>IF(ISNUMBER(AVERAGEIFS(Observed!AC$2:AC$10000,Observed!$A$2:$A$10000,$A1117,Observed!$C$2:$C$10000,$C1117)),AVERAGEIFS(Observed!AC$2:AC$10000,Observed!$A$2:$A$10000,$A1117,Observed!$C$2:$C$10000,$C1117),"")</f>
        <v/>
      </c>
      <c r="AD1117" s="23" t="str">
        <f>IF(ISNUMBER(AVERAGEIFS(Observed!AD$2:AD$10000,Observed!$A$2:$A$10000,$A1117,Observed!$C$2:$C$10000,$C1117)),AVERAGEIFS(Observed!AD$2:AD$10000,Observed!$A$2:$A$10000,$A1117,Observed!$C$2:$C$10000,$C1117),"")</f>
        <v/>
      </c>
      <c r="AE1117" s="24" t="str">
        <f>IF(ISNUMBER(AVERAGEIFS(Observed!AE$2:AE$10000,Observed!$A$2:$A$10000,$A1117,Observed!$C$2:$C$10000,$C1117)),AVERAGEIFS(Observed!AE$2:AE$10000,Observed!$A$2:$A$10000,$A1117,Observed!$C$2:$C$10000,$C1117),"")</f>
        <v/>
      </c>
      <c r="AF1117" s="24" t="str">
        <f>IF(ISNUMBER(AVERAGEIFS(Observed!AF$2:AF$10000,Observed!$A$2:$A$10000,$A1117,Observed!$C$2:$C$10000,$C1117)),AVERAGEIFS(Observed!AF$2:AF$10000,Observed!$A$2:$A$10000,$A1117,Observed!$C$2:$C$10000,$C1117),"")</f>
        <v/>
      </c>
      <c r="AG1117" s="23" t="str">
        <f>IF(ISNUMBER(AVERAGEIFS(Observed!AG$2:AG$10000,Observed!$A$2:$A$10000,$A1117,Observed!$C$2:$C$10000,$C1117)),AVERAGEIFS(Observed!AG$2:AG$10000,Observed!$A$2:$A$10000,$A1117,Observed!$C$2:$C$10000,$C1117),"")</f>
        <v/>
      </c>
      <c r="AH1117" s="23" t="str">
        <f>IF(ISNUMBER(AVERAGEIFS(Observed!AH$2:AH$10000,Observed!$A$2:$A$10000,$A1117,Observed!$C$2:$C$10000,$C1117)),AVERAGEIFS(Observed!AH$2:AH$10000,Observed!$A$2:$A$10000,$A1117,Observed!$C$2:$C$10000,$C1117),"")</f>
        <v/>
      </c>
      <c r="AI1117" s="22" t="str">
        <f>IF(ISNUMBER(AVERAGEIFS(Observed!AI$2:AI$10000,Observed!$A$2:$A$10000,$A1117,Observed!$C$2:$C$10000,$C1117)),AVERAGEIFS(Observed!AI$2:AI$10000,Observed!$A$2:$A$10000,$A1117,Observed!$C$2:$C$10000,$C1117),"")</f>
        <v/>
      </c>
      <c r="AJ1117" s="23">
        <f>IF(ISNUMBER(AVERAGEIFS(Observed!AJ$2:AJ$10000,Observed!$A$2:$A$10000,$A1117,Observed!$C$2:$C$10000,$C1117)),AVERAGEIFS(Observed!AJ$2:AJ$10000,Observed!$A$2:$A$10000,$A1117,Observed!$C$2:$C$10000,$C1117),"")</f>
        <v>36.450000000000003</v>
      </c>
      <c r="AK1117" s="23" t="str">
        <f>IF(ISNUMBER(AVERAGEIFS(Observed!AK$2:AK$10000,Observed!$A$2:$A$10000,$A1117,Observed!$C$2:$C$10000,$C1117)),AVERAGEIFS(Observed!AK$2:AK$10000,Observed!$A$2:$A$10000,$A1117,Observed!$C$2:$C$10000,$C1117),"")</f>
        <v/>
      </c>
      <c r="AL1117" s="23" t="str">
        <f>IF(ISNUMBER(AVERAGEIFS(Observed!AL$2:AL$10000,Observed!$A$2:$A$10000,$A1117,Observed!$C$2:$C$10000,$C1117)),AVERAGEIFS(Observed!AL$2:AL$10000,Observed!$A$2:$A$10000,$A1117,Observed!$C$2:$C$10000,$C1117),"")</f>
        <v/>
      </c>
      <c r="AM1117" s="23" t="str">
        <f>IF(ISNUMBER(AVERAGEIFS(Observed!AM$2:AM$10000,Observed!$A$2:$A$10000,$A1117,Observed!$C$2:$C$10000,$C1117)),AVERAGEIFS(Observed!AM$2:AM$10000,Observed!$A$2:$A$10000,$A1117,Observed!$C$2:$C$10000,$C1117),"")</f>
        <v/>
      </c>
      <c r="AN1117" s="23" t="str">
        <f>IF(ISNUMBER(AVERAGEIFS(Observed!AN$2:AN$10000,Observed!$A$2:$A$10000,$A1117,Observed!$C$2:$C$10000,$C1117)),AVERAGEIFS(Observed!AN$2:AN$10000,Observed!$A$2:$A$10000,$A1117,Observed!$C$2:$C$10000,$C1117),"")</f>
        <v/>
      </c>
      <c r="AO1117" s="2">
        <f>COUNTIFS(Observed!$A$2:$A$10000,$A1117,Observed!$C$2:$C$10000,$C1117)</f>
        <v>5</v>
      </c>
      <c r="AP1117" s="2">
        <f t="shared" si="21"/>
        <v>1</v>
      </c>
    </row>
    <row r="1118" spans="1:42" x14ac:dyDescent="0.25">
      <c r="A1118" t="s">
        <v>98</v>
      </c>
      <c r="B1118" t="s">
        <v>30</v>
      </c>
      <c r="C1118" s="20">
        <v>40686</v>
      </c>
      <c r="D1118">
        <v>1</v>
      </c>
      <c r="F1118" t="s">
        <v>112</v>
      </c>
      <c r="G1118" s="25" t="s">
        <v>115</v>
      </c>
      <c r="J1118" s="2"/>
      <c r="K1118" s="22" t="str">
        <f>IF(ISNUMBER(AVERAGEIFS(Observed!K$2:K$10000,Observed!$A$2:$A$10000,$A1118,Observed!$C$2:$C$10000,$C1118)),AVERAGEIFS(Observed!K$2:K$10000,Observed!$A$2:$A$10000,$A1118,Observed!$C$2:$C$10000,$C1118),"")</f>
        <v/>
      </c>
      <c r="L1118" s="23" t="str">
        <f>IF(ISNUMBER(AVERAGEIFS(Observed!L$2:L$10000,Observed!$A$2:$A$10000,$A1118,Observed!$C$2:$C$10000,$C1118)),AVERAGEIFS(Observed!L$2:L$10000,Observed!$A$2:$A$10000,$A1118,Observed!$C$2:$C$10000,$C1118),"")</f>
        <v/>
      </c>
      <c r="M1118" s="23" t="str">
        <f>IF(ISNUMBER(AVERAGEIFS(Observed!M$2:M$10000,Observed!$A$2:$A$10000,$A1118,Observed!$C$2:$C$10000,$C1118)),AVERAGEIFS(Observed!M$2:M$10000,Observed!$A$2:$A$10000,$A1118,Observed!$C$2:$C$10000,$C1118),"")</f>
        <v/>
      </c>
      <c r="N1118" s="23" t="str">
        <f>IF(ISNUMBER(AVERAGEIFS(Observed!N$2:N$10000,Observed!$A$2:$A$10000,$A1118,Observed!$C$2:$C$10000,$C1118)),AVERAGEIFS(Observed!N$2:N$10000,Observed!$A$2:$A$10000,$A1118,Observed!$C$2:$C$10000,$C1118),"")</f>
        <v/>
      </c>
      <c r="O1118" s="23" t="str">
        <f>IF(ISNUMBER(AVERAGEIFS(Observed!O$2:O$10000,Observed!$A$2:$A$10000,$A1118,Observed!$C$2:$C$10000,$C1118)),AVERAGEIFS(Observed!O$2:O$10000,Observed!$A$2:$A$10000,$A1118,Observed!$C$2:$C$10000,$C1118),"")</f>
        <v/>
      </c>
      <c r="P1118" s="24" t="str">
        <f>IF(ISNUMBER(AVERAGEIFS(Observed!P$2:P$10000,Observed!$A$2:$A$10000,$A1118,Observed!$C$2:$C$10000,$C1118)),AVERAGEIFS(Observed!P$2:P$10000,Observed!$A$2:$A$10000,$A1118,Observed!$C$2:$C$10000,$C1118),"")</f>
        <v/>
      </c>
      <c r="Q1118" s="24" t="str">
        <f>IF(ISNUMBER(AVERAGEIFS(Observed!Q$2:Q$10000,Observed!$A$2:$A$10000,$A1118,Observed!$C$2:$C$10000,$C1118)),AVERAGEIFS(Observed!Q$2:Q$10000,Observed!$A$2:$A$10000,$A1118,Observed!$C$2:$C$10000,$C1118),"")</f>
        <v/>
      </c>
      <c r="R1118" s="24" t="str">
        <f>IF(ISNUMBER(AVERAGEIFS(Observed!R$2:R$10000,Observed!$A$2:$A$10000,$A1118,Observed!$C$2:$C$10000,$C1118)),AVERAGEIFS(Observed!R$2:R$10000,Observed!$A$2:$A$10000,$A1118,Observed!$C$2:$C$10000,$C1118),"")</f>
        <v/>
      </c>
      <c r="S1118" s="22" t="str">
        <f>IF(ISNUMBER(AVERAGEIFS(Observed!S$2:S$10000,Observed!$A$2:$A$10000,$A1118,Observed!$C$2:$C$10000,$C1118)),AVERAGEIFS(Observed!S$2:S$10000,Observed!$A$2:$A$10000,$A1118,Observed!$C$2:$C$10000,$C1118),"")</f>
        <v/>
      </c>
      <c r="T1118" s="23" t="str">
        <f>IF(ISNUMBER(AVERAGEIFS(Observed!T$2:T$10000,Observed!$A$2:$A$10000,$A1118,Observed!$C$2:$C$10000,$C1118)),AVERAGEIFS(Observed!T$2:T$10000,Observed!$A$2:$A$10000,$A1118,Observed!$C$2:$C$10000,$C1118),"")</f>
        <v/>
      </c>
      <c r="U1118" s="23" t="str">
        <f>IF(ISNUMBER(AVERAGEIFS(Observed!U$2:U$10000,Observed!$A$2:$A$10000,$A1118,Observed!$C$2:$C$10000,$C1118)),AVERAGEIFS(Observed!U$2:U$10000,Observed!$A$2:$A$10000,$A1118,Observed!$C$2:$C$10000,$C1118),"")</f>
        <v/>
      </c>
      <c r="V1118" s="23" t="str">
        <f>IF(ISNUMBER(AVERAGEIFS(Observed!V$2:V$10000,Observed!$A$2:$A$10000,$A1118,Observed!$C$2:$C$10000,$C1118)),AVERAGEIFS(Observed!V$2:V$10000,Observed!$A$2:$A$10000,$A1118,Observed!$C$2:$C$10000,$C1118),"")</f>
        <v/>
      </c>
      <c r="W1118" s="23" t="str">
        <f>IF(ISNUMBER(AVERAGEIFS(Observed!W$2:W$10000,Observed!$A$2:$A$10000,$A1118,Observed!$C$2:$C$10000,$C1118)),AVERAGEIFS(Observed!W$2:W$10000,Observed!$A$2:$A$10000,$A1118,Observed!$C$2:$C$10000,$C1118),"")</f>
        <v/>
      </c>
      <c r="X1118" s="23" t="str">
        <f>IF(ISNUMBER(AVERAGEIFS(Observed!X$2:X$10000,Observed!$A$2:$A$10000,$A1118,Observed!$C$2:$C$10000,$C1118)),AVERAGEIFS(Observed!X$2:X$10000,Observed!$A$2:$A$10000,$A1118,Observed!$C$2:$C$10000,$C1118),"")</f>
        <v/>
      </c>
      <c r="Y1118" s="23" t="str">
        <f>IF(ISNUMBER(AVERAGEIFS(Observed!Y$2:Y$10000,Observed!$A$2:$A$10000,$A1118,Observed!$C$2:$C$10000,$C1118)),AVERAGEIFS(Observed!Y$2:Y$10000,Observed!$A$2:$A$10000,$A1118,Observed!$C$2:$C$10000,$C1118),"")</f>
        <v/>
      </c>
      <c r="Z1118" s="23" t="str">
        <f>IF(ISNUMBER(AVERAGEIFS(Observed!Z$2:Z$10000,Observed!$A$2:$A$10000,$A1118,Observed!$C$2:$C$10000,$C1118)),AVERAGEIFS(Observed!Z$2:Z$10000,Observed!$A$2:$A$10000,$A1118,Observed!$C$2:$C$10000,$C1118),"")</f>
        <v/>
      </c>
      <c r="AA1118" s="23" t="str">
        <f>IF(ISNUMBER(AVERAGEIFS(Observed!AA$2:AA$10000,Observed!$A$2:$A$10000,$A1118,Observed!$C$2:$C$10000,$C1118)),AVERAGEIFS(Observed!AA$2:AA$10000,Observed!$A$2:$A$10000,$A1118,Observed!$C$2:$C$10000,$C1118),"")</f>
        <v/>
      </c>
      <c r="AB1118" s="23" t="str">
        <f>IF(ISNUMBER(AVERAGEIFS(Observed!AB$2:AB$10000,Observed!$A$2:$A$10000,$A1118,Observed!$C$2:$C$10000,$C1118)),AVERAGEIFS(Observed!AB$2:AB$10000,Observed!$A$2:$A$10000,$A1118,Observed!$C$2:$C$10000,$C1118),"")</f>
        <v/>
      </c>
      <c r="AC1118" s="23" t="str">
        <f>IF(ISNUMBER(AVERAGEIFS(Observed!AC$2:AC$10000,Observed!$A$2:$A$10000,$A1118,Observed!$C$2:$C$10000,$C1118)),AVERAGEIFS(Observed!AC$2:AC$10000,Observed!$A$2:$A$10000,$A1118,Observed!$C$2:$C$10000,$C1118),"")</f>
        <v/>
      </c>
      <c r="AD1118" s="23" t="str">
        <f>IF(ISNUMBER(AVERAGEIFS(Observed!AD$2:AD$10000,Observed!$A$2:$A$10000,$A1118,Observed!$C$2:$C$10000,$C1118)),AVERAGEIFS(Observed!AD$2:AD$10000,Observed!$A$2:$A$10000,$A1118,Observed!$C$2:$C$10000,$C1118),"")</f>
        <v/>
      </c>
      <c r="AE1118" s="24" t="str">
        <f>IF(ISNUMBER(AVERAGEIFS(Observed!AE$2:AE$10000,Observed!$A$2:$A$10000,$A1118,Observed!$C$2:$C$10000,$C1118)),AVERAGEIFS(Observed!AE$2:AE$10000,Observed!$A$2:$A$10000,$A1118,Observed!$C$2:$C$10000,$C1118),"")</f>
        <v/>
      </c>
      <c r="AF1118" s="24" t="str">
        <f>IF(ISNUMBER(AVERAGEIFS(Observed!AF$2:AF$10000,Observed!$A$2:$A$10000,$A1118,Observed!$C$2:$C$10000,$C1118)),AVERAGEIFS(Observed!AF$2:AF$10000,Observed!$A$2:$A$10000,$A1118,Observed!$C$2:$C$10000,$C1118),"")</f>
        <v/>
      </c>
      <c r="AG1118" s="23" t="str">
        <f>IF(ISNUMBER(AVERAGEIFS(Observed!AG$2:AG$10000,Observed!$A$2:$A$10000,$A1118,Observed!$C$2:$C$10000,$C1118)),AVERAGEIFS(Observed!AG$2:AG$10000,Observed!$A$2:$A$10000,$A1118,Observed!$C$2:$C$10000,$C1118),"")</f>
        <v/>
      </c>
      <c r="AH1118" s="23" t="str">
        <f>IF(ISNUMBER(AVERAGEIFS(Observed!AH$2:AH$10000,Observed!$A$2:$A$10000,$A1118,Observed!$C$2:$C$10000,$C1118)),AVERAGEIFS(Observed!AH$2:AH$10000,Observed!$A$2:$A$10000,$A1118,Observed!$C$2:$C$10000,$C1118),"")</f>
        <v/>
      </c>
      <c r="AI1118" s="22" t="str">
        <f>IF(ISNUMBER(AVERAGEIFS(Observed!AI$2:AI$10000,Observed!$A$2:$A$10000,$A1118,Observed!$C$2:$C$10000,$C1118)),AVERAGEIFS(Observed!AI$2:AI$10000,Observed!$A$2:$A$10000,$A1118,Observed!$C$2:$C$10000,$C1118),"")</f>
        <v/>
      </c>
      <c r="AJ1118" s="23">
        <f>IF(ISNUMBER(AVERAGEIFS(Observed!AJ$2:AJ$10000,Observed!$A$2:$A$10000,$A1118,Observed!$C$2:$C$10000,$C1118)),AVERAGEIFS(Observed!AJ$2:AJ$10000,Observed!$A$2:$A$10000,$A1118,Observed!$C$2:$C$10000,$C1118),"")</f>
        <v>39</v>
      </c>
      <c r="AK1118" s="23" t="str">
        <f>IF(ISNUMBER(AVERAGEIFS(Observed!AK$2:AK$10000,Observed!$A$2:$A$10000,$A1118,Observed!$C$2:$C$10000,$C1118)),AVERAGEIFS(Observed!AK$2:AK$10000,Observed!$A$2:$A$10000,$A1118,Observed!$C$2:$C$10000,$C1118),"")</f>
        <v/>
      </c>
      <c r="AL1118" s="23" t="str">
        <f>IF(ISNUMBER(AVERAGEIFS(Observed!AL$2:AL$10000,Observed!$A$2:$A$10000,$A1118,Observed!$C$2:$C$10000,$C1118)),AVERAGEIFS(Observed!AL$2:AL$10000,Observed!$A$2:$A$10000,$A1118,Observed!$C$2:$C$10000,$C1118),"")</f>
        <v/>
      </c>
      <c r="AM1118" s="23" t="str">
        <f>IF(ISNUMBER(AVERAGEIFS(Observed!AM$2:AM$10000,Observed!$A$2:$A$10000,$A1118,Observed!$C$2:$C$10000,$C1118)),AVERAGEIFS(Observed!AM$2:AM$10000,Observed!$A$2:$A$10000,$A1118,Observed!$C$2:$C$10000,$C1118),"")</f>
        <v/>
      </c>
      <c r="AN1118" s="23" t="str">
        <f>IF(ISNUMBER(AVERAGEIFS(Observed!AN$2:AN$10000,Observed!$A$2:$A$10000,$A1118,Observed!$C$2:$C$10000,$C1118)),AVERAGEIFS(Observed!AN$2:AN$10000,Observed!$A$2:$A$10000,$A1118,Observed!$C$2:$C$10000,$C1118),"")</f>
        <v/>
      </c>
      <c r="AO1118" s="2">
        <f>COUNTIFS(Observed!$A$2:$A$10000,$A1118,Observed!$C$2:$C$10000,$C1118)</f>
        <v>5</v>
      </c>
      <c r="AP1118" s="2">
        <f t="shared" si="21"/>
        <v>1</v>
      </c>
    </row>
    <row r="1119" spans="1:42" x14ac:dyDescent="0.25">
      <c r="A1119" t="s">
        <v>98</v>
      </c>
      <c r="B1119" t="s">
        <v>30</v>
      </c>
      <c r="C1119" s="20">
        <v>40693</v>
      </c>
      <c r="D1119">
        <v>1</v>
      </c>
      <c r="F1119" t="s">
        <v>112</v>
      </c>
      <c r="G1119" s="25" t="s">
        <v>115</v>
      </c>
      <c r="J1119" s="2"/>
      <c r="K1119" s="22" t="str">
        <f>IF(ISNUMBER(AVERAGEIFS(Observed!K$2:K$10000,Observed!$A$2:$A$10000,$A1119,Observed!$C$2:$C$10000,$C1119)),AVERAGEIFS(Observed!K$2:K$10000,Observed!$A$2:$A$10000,$A1119,Observed!$C$2:$C$10000,$C1119),"")</f>
        <v/>
      </c>
      <c r="L1119" s="23" t="str">
        <f>IF(ISNUMBER(AVERAGEIFS(Observed!L$2:L$10000,Observed!$A$2:$A$10000,$A1119,Observed!$C$2:$C$10000,$C1119)),AVERAGEIFS(Observed!L$2:L$10000,Observed!$A$2:$A$10000,$A1119,Observed!$C$2:$C$10000,$C1119),"")</f>
        <v/>
      </c>
      <c r="M1119" s="23" t="str">
        <f>IF(ISNUMBER(AVERAGEIFS(Observed!M$2:M$10000,Observed!$A$2:$A$10000,$A1119,Observed!$C$2:$C$10000,$C1119)),AVERAGEIFS(Observed!M$2:M$10000,Observed!$A$2:$A$10000,$A1119,Observed!$C$2:$C$10000,$C1119),"")</f>
        <v/>
      </c>
      <c r="N1119" s="23" t="str">
        <f>IF(ISNUMBER(AVERAGEIFS(Observed!N$2:N$10000,Observed!$A$2:$A$10000,$A1119,Observed!$C$2:$C$10000,$C1119)),AVERAGEIFS(Observed!N$2:N$10000,Observed!$A$2:$A$10000,$A1119,Observed!$C$2:$C$10000,$C1119),"")</f>
        <v/>
      </c>
      <c r="O1119" s="23" t="str">
        <f>IF(ISNUMBER(AVERAGEIFS(Observed!O$2:O$10000,Observed!$A$2:$A$10000,$A1119,Observed!$C$2:$C$10000,$C1119)),AVERAGEIFS(Observed!O$2:O$10000,Observed!$A$2:$A$10000,$A1119,Observed!$C$2:$C$10000,$C1119),"")</f>
        <v/>
      </c>
      <c r="P1119" s="24" t="str">
        <f>IF(ISNUMBER(AVERAGEIFS(Observed!P$2:P$10000,Observed!$A$2:$A$10000,$A1119,Observed!$C$2:$C$10000,$C1119)),AVERAGEIFS(Observed!P$2:P$10000,Observed!$A$2:$A$10000,$A1119,Observed!$C$2:$C$10000,$C1119),"")</f>
        <v/>
      </c>
      <c r="Q1119" s="24" t="str">
        <f>IF(ISNUMBER(AVERAGEIFS(Observed!Q$2:Q$10000,Observed!$A$2:$A$10000,$A1119,Observed!$C$2:$C$10000,$C1119)),AVERAGEIFS(Observed!Q$2:Q$10000,Observed!$A$2:$A$10000,$A1119,Observed!$C$2:$C$10000,$C1119),"")</f>
        <v/>
      </c>
      <c r="R1119" s="24" t="str">
        <f>IF(ISNUMBER(AVERAGEIFS(Observed!R$2:R$10000,Observed!$A$2:$A$10000,$A1119,Observed!$C$2:$C$10000,$C1119)),AVERAGEIFS(Observed!R$2:R$10000,Observed!$A$2:$A$10000,$A1119,Observed!$C$2:$C$10000,$C1119),"")</f>
        <v/>
      </c>
      <c r="S1119" s="22" t="str">
        <f>IF(ISNUMBER(AVERAGEIFS(Observed!S$2:S$10000,Observed!$A$2:$A$10000,$A1119,Observed!$C$2:$C$10000,$C1119)),AVERAGEIFS(Observed!S$2:S$10000,Observed!$A$2:$A$10000,$A1119,Observed!$C$2:$C$10000,$C1119),"")</f>
        <v/>
      </c>
      <c r="T1119" s="23" t="str">
        <f>IF(ISNUMBER(AVERAGEIFS(Observed!T$2:T$10000,Observed!$A$2:$A$10000,$A1119,Observed!$C$2:$C$10000,$C1119)),AVERAGEIFS(Observed!T$2:T$10000,Observed!$A$2:$A$10000,$A1119,Observed!$C$2:$C$10000,$C1119),"")</f>
        <v/>
      </c>
      <c r="U1119" s="23" t="str">
        <f>IF(ISNUMBER(AVERAGEIFS(Observed!U$2:U$10000,Observed!$A$2:$A$10000,$A1119,Observed!$C$2:$C$10000,$C1119)),AVERAGEIFS(Observed!U$2:U$10000,Observed!$A$2:$A$10000,$A1119,Observed!$C$2:$C$10000,$C1119),"")</f>
        <v/>
      </c>
      <c r="V1119" s="23" t="str">
        <f>IF(ISNUMBER(AVERAGEIFS(Observed!V$2:V$10000,Observed!$A$2:$A$10000,$A1119,Observed!$C$2:$C$10000,$C1119)),AVERAGEIFS(Observed!V$2:V$10000,Observed!$A$2:$A$10000,$A1119,Observed!$C$2:$C$10000,$C1119),"")</f>
        <v/>
      </c>
      <c r="W1119" s="23" t="str">
        <f>IF(ISNUMBER(AVERAGEIFS(Observed!W$2:W$10000,Observed!$A$2:$A$10000,$A1119,Observed!$C$2:$C$10000,$C1119)),AVERAGEIFS(Observed!W$2:W$10000,Observed!$A$2:$A$10000,$A1119,Observed!$C$2:$C$10000,$C1119),"")</f>
        <v/>
      </c>
      <c r="X1119" s="23" t="str">
        <f>IF(ISNUMBER(AVERAGEIFS(Observed!X$2:X$10000,Observed!$A$2:$A$10000,$A1119,Observed!$C$2:$C$10000,$C1119)),AVERAGEIFS(Observed!X$2:X$10000,Observed!$A$2:$A$10000,$A1119,Observed!$C$2:$C$10000,$C1119),"")</f>
        <v/>
      </c>
      <c r="Y1119" s="23" t="str">
        <f>IF(ISNUMBER(AVERAGEIFS(Observed!Y$2:Y$10000,Observed!$A$2:$A$10000,$A1119,Observed!$C$2:$C$10000,$C1119)),AVERAGEIFS(Observed!Y$2:Y$10000,Observed!$A$2:$A$10000,$A1119,Observed!$C$2:$C$10000,$C1119),"")</f>
        <v/>
      </c>
      <c r="Z1119" s="23" t="str">
        <f>IF(ISNUMBER(AVERAGEIFS(Observed!Z$2:Z$10000,Observed!$A$2:$A$10000,$A1119,Observed!$C$2:$C$10000,$C1119)),AVERAGEIFS(Observed!Z$2:Z$10000,Observed!$A$2:$A$10000,$A1119,Observed!$C$2:$C$10000,$C1119),"")</f>
        <v/>
      </c>
      <c r="AA1119" s="23" t="str">
        <f>IF(ISNUMBER(AVERAGEIFS(Observed!AA$2:AA$10000,Observed!$A$2:$A$10000,$A1119,Observed!$C$2:$C$10000,$C1119)),AVERAGEIFS(Observed!AA$2:AA$10000,Observed!$A$2:$A$10000,$A1119,Observed!$C$2:$C$10000,$C1119),"")</f>
        <v/>
      </c>
      <c r="AB1119" s="23" t="str">
        <f>IF(ISNUMBER(AVERAGEIFS(Observed!AB$2:AB$10000,Observed!$A$2:$A$10000,$A1119,Observed!$C$2:$C$10000,$C1119)),AVERAGEIFS(Observed!AB$2:AB$10000,Observed!$A$2:$A$10000,$A1119,Observed!$C$2:$C$10000,$C1119),"")</f>
        <v/>
      </c>
      <c r="AC1119" s="23" t="str">
        <f>IF(ISNUMBER(AVERAGEIFS(Observed!AC$2:AC$10000,Observed!$A$2:$A$10000,$A1119,Observed!$C$2:$C$10000,$C1119)),AVERAGEIFS(Observed!AC$2:AC$10000,Observed!$A$2:$A$10000,$A1119,Observed!$C$2:$C$10000,$C1119),"")</f>
        <v/>
      </c>
      <c r="AD1119" s="23" t="str">
        <f>IF(ISNUMBER(AVERAGEIFS(Observed!AD$2:AD$10000,Observed!$A$2:$A$10000,$A1119,Observed!$C$2:$C$10000,$C1119)),AVERAGEIFS(Observed!AD$2:AD$10000,Observed!$A$2:$A$10000,$A1119,Observed!$C$2:$C$10000,$C1119),"")</f>
        <v/>
      </c>
      <c r="AE1119" s="24" t="str">
        <f>IF(ISNUMBER(AVERAGEIFS(Observed!AE$2:AE$10000,Observed!$A$2:$A$10000,$A1119,Observed!$C$2:$C$10000,$C1119)),AVERAGEIFS(Observed!AE$2:AE$10000,Observed!$A$2:$A$10000,$A1119,Observed!$C$2:$C$10000,$C1119),"")</f>
        <v/>
      </c>
      <c r="AF1119" s="24" t="str">
        <f>IF(ISNUMBER(AVERAGEIFS(Observed!AF$2:AF$10000,Observed!$A$2:$A$10000,$A1119,Observed!$C$2:$C$10000,$C1119)),AVERAGEIFS(Observed!AF$2:AF$10000,Observed!$A$2:$A$10000,$A1119,Observed!$C$2:$C$10000,$C1119),"")</f>
        <v/>
      </c>
      <c r="AG1119" s="23" t="str">
        <f>IF(ISNUMBER(AVERAGEIFS(Observed!AG$2:AG$10000,Observed!$A$2:$A$10000,$A1119,Observed!$C$2:$C$10000,$C1119)),AVERAGEIFS(Observed!AG$2:AG$10000,Observed!$A$2:$A$10000,$A1119,Observed!$C$2:$C$10000,$C1119),"")</f>
        <v/>
      </c>
      <c r="AH1119" s="23" t="str">
        <f>IF(ISNUMBER(AVERAGEIFS(Observed!AH$2:AH$10000,Observed!$A$2:$A$10000,$A1119,Observed!$C$2:$C$10000,$C1119)),AVERAGEIFS(Observed!AH$2:AH$10000,Observed!$A$2:$A$10000,$A1119,Observed!$C$2:$C$10000,$C1119),"")</f>
        <v/>
      </c>
      <c r="AI1119" s="22" t="str">
        <f>IF(ISNUMBER(AVERAGEIFS(Observed!AI$2:AI$10000,Observed!$A$2:$A$10000,$A1119,Observed!$C$2:$C$10000,$C1119)),AVERAGEIFS(Observed!AI$2:AI$10000,Observed!$A$2:$A$10000,$A1119,Observed!$C$2:$C$10000,$C1119),"")</f>
        <v/>
      </c>
      <c r="AJ1119" s="23">
        <f>IF(ISNUMBER(AVERAGEIFS(Observed!AJ$2:AJ$10000,Observed!$A$2:$A$10000,$A1119,Observed!$C$2:$C$10000,$C1119)),AVERAGEIFS(Observed!AJ$2:AJ$10000,Observed!$A$2:$A$10000,$A1119,Observed!$C$2:$C$10000,$C1119),"")</f>
        <v>8.82</v>
      </c>
      <c r="AK1119" s="23" t="str">
        <f>IF(ISNUMBER(AVERAGEIFS(Observed!AK$2:AK$10000,Observed!$A$2:$A$10000,$A1119,Observed!$C$2:$C$10000,$C1119)),AVERAGEIFS(Observed!AK$2:AK$10000,Observed!$A$2:$A$10000,$A1119,Observed!$C$2:$C$10000,$C1119),"")</f>
        <v/>
      </c>
      <c r="AL1119" s="23" t="str">
        <f>IF(ISNUMBER(AVERAGEIFS(Observed!AL$2:AL$10000,Observed!$A$2:$A$10000,$A1119,Observed!$C$2:$C$10000,$C1119)),AVERAGEIFS(Observed!AL$2:AL$10000,Observed!$A$2:$A$10000,$A1119,Observed!$C$2:$C$10000,$C1119),"")</f>
        <v/>
      </c>
      <c r="AM1119" s="23" t="str">
        <f>IF(ISNUMBER(AVERAGEIFS(Observed!AM$2:AM$10000,Observed!$A$2:$A$10000,$A1119,Observed!$C$2:$C$10000,$C1119)),AVERAGEIFS(Observed!AM$2:AM$10000,Observed!$A$2:$A$10000,$A1119,Observed!$C$2:$C$10000,$C1119),"")</f>
        <v/>
      </c>
      <c r="AN1119" s="23" t="str">
        <f>IF(ISNUMBER(AVERAGEIFS(Observed!AN$2:AN$10000,Observed!$A$2:$A$10000,$A1119,Observed!$C$2:$C$10000,$C1119)),AVERAGEIFS(Observed!AN$2:AN$10000,Observed!$A$2:$A$10000,$A1119,Observed!$C$2:$C$10000,$C1119),"")</f>
        <v/>
      </c>
      <c r="AO1119" s="2">
        <f>COUNTIFS(Observed!$A$2:$A$10000,$A1119,Observed!$C$2:$C$10000,$C1119)</f>
        <v>5</v>
      </c>
      <c r="AP1119" s="2">
        <f t="shared" si="21"/>
        <v>1</v>
      </c>
    </row>
    <row r="1120" spans="1:42" x14ac:dyDescent="0.25">
      <c r="A1120" t="s">
        <v>98</v>
      </c>
      <c r="B1120" t="s">
        <v>30</v>
      </c>
      <c r="C1120" s="20">
        <v>40701</v>
      </c>
      <c r="D1120">
        <v>1</v>
      </c>
      <c r="F1120" t="s">
        <v>112</v>
      </c>
      <c r="G1120" s="25" t="s">
        <v>115</v>
      </c>
      <c r="J1120" s="2"/>
      <c r="K1120" s="22" t="str">
        <f>IF(ISNUMBER(AVERAGEIFS(Observed!K$2:K$10000,Observed!$A$2:$A$10000,$A1120,Observed!$C$2:$C$10000,$C1120)),AVERAGEIFS(Observed!K$2:K$10000,Observed!$A$2:$A$10000,$A1120,Observed!$C$2:$C$10000,$C1120),"")</f>
        <v/>
      </c>
      <c r="L1120" s="23" t="str">
        <f>IF(ISNUMBER(AVERAGEIFS(Observed!L$2:L$10000,Observed!$A$2:$A$10000,$A1120,Observed!$C$2:$C$10000,$C1120)),AVERAGEIFS(Observed!L$2:L$10000,Observed!$A$2:$A$10000,$A1120,Observed!$C$2:$C$10000,$C1120),"")</f>
        <v/>
      </c>
      <c r="M1120" s="23" t="str">
        <f>IF(ISNUMBER(AVERAGEIFS(Observed!M$2:M$10000,Observed!$A$2:$A$10000,$A1120,Observed!$C$2:$C$10000,$C1120)),AVERAGEIFS(Observed!M$2:M$10000,Observed!$A$2:$A$10000,$A1120,Observed!$C$2:$C$10000,$C1120),"")</f>
        <v/>
      </c>
      <c r="N1120" s="23" t="str">
        <f>IF(ISNUMBER(AVERAGEIFS(Observed!N$2:N$10000,Observed!$A$2:$A$10000,$A1120,Observed!$C$2:$C$10000,$C1120)),AVERAGEIFS(Observed!N$2:N$10000,Observed!$A$2:$A$10000,$A1120,Observed!$C$2:$C$10000,$C1120),"")</f>
        <v/>
      </c>
      <c r="O1120" s="23" t="str">
        <f>IF(ISNUMBER(AVERAGEIFS(Observed!O$2:O$10000,Observed!$A$2:$A$10000,$A1120,Observed!$C$2:$C$10000,$C1120)),AVERAGEIFS(Observed!O$2:O$10000,Observed!$A$2:$A$10000,$A1120,Observed!$C$2:$C$10000,$C1120),"")</f>
        <v/>
      </c>
      <c r="P1120" s="24" t="str">
        <f>IF(ISNUMBER(AVERAGEIFS(Observed!P$2:P$10000,Observed!$A$2:$A$10000,$A1120,Observed!$C$2:$C$10000,$C1120)),AVERAGEIFS(Observed!P$2:P$10000,Observed!$A$2:$A$10000,$A1120,Observed!$C$2:$C$10000,$C1120),"")</f>
        <v/>
      </c>
      <c r="Q1120" s="24" t="str">
        <f>IF(ISNUMBER(AVERAGEIFS(Observed!Q$2:Q$10000,Observed!$A$2:$A$10000,$A1120,Observed!$C$2:$C$10000,$C1120)),AVERAGEIFS(Observed!Q$2:Q$10000,Observed!$A$2:$A$10000,$A1120,Observed!$C$2:$C$10000,$C1120),"")</f>
        <v/>
      </c>
      <c r="R1120" s="24" t="str">
        <f>IF(ISNUMBER(AVERAGEIFS(Observed!R$2:R$10000,Observed!$A$2:$A$10000,$A1120,Observed!$C$2:$C$10000,$C1120)),AVERAGEIFS(Observed!R$2:R$10000,Observed!$A$2:$A$10000,$A1120,Observed!$C$2:$C$10000,$C1120),"")</f>
        <v/>
      </c>
      <c r="S1120" s="22" t="str">
        <f>IF(ISNUMBER(AVERAGEIFS(Observed!S$2:S$10000,Observed!$A$2:$A$10000,$A1120,Observed!$C$2:$C$10000,$C1120)),AVERAGEIFS(Observed!S$2:S$10000,Observed!$A$2:$A$10000,$A1120,Observed!$C$2:$C$10000,$C1120),"")</f>
        <v/>
      </c>
      <c r="T1120" s="23" t="str">
        <f>IF(ISNUMBER(AVERAGEIFS(Observed!T$2:T$10000,Observed!$A$2:$A$10000,$A1120,Observed!$C$2:$C$10000,$C1120)),AVERAGEIFS(Observed!T$2:T$10000,Observed!$A$2:$A$10000,$A1120,Observed!$C$2:$C$10000,$C1120),"")</f>
        <v/>
      </c>
      <c r="U1120" s="23" t="str">
        <f>IF(ISNUMBER(AVERAGEIFS(Observed!U$2:U$10000,Observed!$A$2:$A$10000,$A1120,Observed!$C$2:$C$10000,$C1120)),AVERAGEIFS(Observed!U$2:U$10000,Observed!$A$2:$A$10000,$A1120,Observed!$C$2:$C$10000,$C1120),"")</f>
        <v/>
      </c>
      <c r="V1120" s="23" t="str">
        <f>IF(ISNUMBER(AVERAGEIFS(Observed!V$2:V$10000,Observed!$A$2:$A$10000,$A1120,Observed!$C$2:$C$10000,$C1120)),AVERAGEIFS(Observed!V$2:V$10000,Observed!$A$2:$A$10000,$A1120,Observed!$C$2:$C$10000,$C1120),"")</f>
        <v/>
      </c>
      <c r="W1120" s="23" t="str">
        <f>IF(ISNUMBER(AVERAGEIFS(Observed!W$2:W$10000,Observed!$A$2:$A$10000,$A1120,Observed!$C$2:$C$10000,$C1120)),AVERAGEIFS(Observed!W$2:W$10000,Observed!$A$2:$A$10000,$A1120,Observed!$C$2:$C$10000,$C1120),"")</f>
        <v/>
      </c>
      <c r="X1120" s="23" t="str">
        <f>IF(ISNUMBER(AVERAGEIFS(Observed!X$2:X$10000,Observed!$A$2:$A$10000,$A1120,Observed!$C$2:$C$10000,$C1120)),AVERAGEIFS(Observed!X$2:X$10000,Observed!$A$2:$A$10000,$A1120,Observed!$C$2:$C$10000,$C1120),"")</f>
        <v/>
      </c>
      <c r="Y1120" s="23" t="str">
        <f>IF(ISNUMBER(AVERAGEIFS(Observed!Y$2:Y$10000,Observed!$A$2:$A$10000,$A1120,Observed!$C$2:$C$10000,$C1120)),AVERAGEIFS(Observed!Y$2:Y$10000,Observed!$A$2:$A$10000,$A1120,Observed!$C$2:$C$10000,$C1120),"")</f>
        <v/>
      </c>
      <c r="Z1120" s="23" t="str">
        <f>IF(ISNUMBER(AVERAGEIFS(Observed!Z$2:Z$10000,Observed!$A$2:$A$10000,$A1120,Observed!$C$2:$C$10000,$C1120)),AVERAGEIFS(Observed!Z$2:Z$10000,Observed!$A$2:$A$10000,$A1120,Observed!$C$2:$C$10000,$C1120),"")</f>
        <v/>
      </c>
      <c r="AA1120" s="23" t="str">
        <f>IF(ISNUMBER(AVERAGEIFS(Observed!AA$2:AA$10000,Observed!$A$2:$A$10000,$A1120,Observed!$C$2:$C$10000,$C1120)),AVERAGEIFS(Observed!AA$2:AA$10000,Observed!$A$2:$A$10000,$A1120,Observed!$C$2:$C$10000,$C1120),"")</f>
        <v/>
      </c>
      <c r="AB1120" s="23" t="str">
        <f>IF(ISNUMBER(AVERAGEIFS(Observed!AB$2:AB$10000,Observed!$A$2:$A$10000,$A1120,Observed!$C$2:$C$10000,$C1120)),AVERAGEIFS(Observed!AB$2:AB$10000,Observed!$A$2:$A$10000,$A1120,Observed!$C$2:$C$10000,$C1120),"")</f>
        <v/>
      </c>
      <c r="AC1120" s="23" t="str">
        <f>IF(ISNUMBER(AVERAGEIFS(Observed!AC$2:AC$10000,Observed!$A$2:$A$10000,$A1120,Observed!$C$2:$C$10000,$C1120)),AVERAGEIFS(Observed!AC$2:AC$10000,Observed!$A$2:$A$10000,$A1120,Observed!$C$2:$C$10000,$C1120),"")</f>
        <v/>
      </c>
      <c r="AD1120" s="23" t="str">
        <f>IF(ISNUMBER(AVERAGEIFS(Observed!AD$2:AD$10000,Observed!$A$2:$A$10000,$A1120,Observed!$C$2:$C$10000,$C1120)),AVERAGEIFS(Observed!AD$2:AD$10000,Observed!$A$2:$A$10000,$A1120,Observed!$C$2:$C$10000,$C1120),"")</f>
        <v/>
      </c>
      <c r="AE1120" s="24" t="str">
        <f>IF(ISNUMBER(AVERAGEIFS(Observed!AE$2:AE$10000,Observed!$A$2:$A$10000,$A1120,Observed!$C$2:$C$10000,$C1120)),AVERAGEIFS(Observed!AE$2:AE$10000,Observed!$A$2:$A$10000,$A1120,Observed!$C$2:$C$10000,$C1120),"")</f>
        <v/>
      </c>
      <c r="AF1120" s="24" t="str">
        <f>IF(ISNUMBER(AVERAGEIFS(Observed!AF$2:AF$10000,Observed!$A$2:$A$10000,$A1120,Observed!$C$2:$C$10000,$C1120)),AVERAGEIFS(Observed!AF$2:AF$10000,Observed!$A$2:$A$10000,$A1120,Observed!$C$2:$C$10000,$C1120),"")</f>
        <v/>
      </c>
      <c r="AG1120" s="23" t="str">
        <f>IF(ISNUMBER(AVERAGEIFS(Observed!AG$2:AG$10000,Observed!$A$2:$A$10000,$A1120,Observed!$C$2:$C$10000,$C1120)),AVERAGEIFS(Observed!AG$2:AG$10000,Observed!$A$2:$A$10000,$A1120,Observed!$C$2:$C$10000,$C1120),"")</f>
        <v/>
      </c>
      <c r="AH1120" s="23" t="str">
        <f>IF(ISNUMBER(AVERAGEIFS(Observed!AH$2:AH$10000,Observed!$A$2:$A$10000,$A1120,Observed!$C$2:$C$10000,$C1120)),AVERAGEIFS(Observed!AH$2:AH$10000,Observed!$A$2:$A$10000,$A1120,Observed!$C$2:$C$10000,$C1120),"")</f>
        <v/>
      </c>
      <c r="AI1120" s="22" t="str">
        <f>IF(ISNUMBER(AVERAGEIFS(Observed!AI$2:AI$10000,Observed!$A$2:$A$10000,$A1120,Observed!$C$2:$C$10000,$C1120)),AVERAGEIFS(Observed!AI$2:AI$10000,Observed!$A$2:$A$10000,$A1120,Observed!$C$2:$C$10000,$C1120),"")</f>
        <v/>
      </c>
      <c r="AJ1120" s="23">
        <f>IF(ISNUMBER(AVERAGEIFS(Observed!AJ$2:AJ$10000,Observed!$A$2:$A$10000,$A1120,Observed!$C$2:$C$10000,$C1120)),AVERAGEIFS(Observed!AJ$2:AJ$10000,Observed!$A$2:$A$10000,$A1120,Observed!$C$2:$C$10000,$C1120),"")</f>
        <v>15.26</v>
      </c>
      <c r="AK1120" s="23" t="str">
        <f>IF(ISNUMBER(AVERAGEIFS(Observed!AK$2:AK$10000,Observed!$A$2:$A$10000,$A1120,Observed!$C$2:$C$10000,$C1120)),AVERAGEIFS(Observed!AK$2:AK$10000,Observed!$A$2:$A$10000,$A1120,Observed!$C$2:$C$10000,$C1120),"")</f>
        <v/>
      </c>
      <c r="AL1120" s="23" t="str">
        <f>IF(ISNUMBER(AVERAGEIFS(Observed!AL$2:AL$10000,Observed!$A$2:$A$10000,$A1120,Observed!$C$2:$C$10000,$C1120)),AVERAGEIFS(Observed!AL$2:AL$10000,Observed!$A$2:$A$10000,$A1120,Observed!$C$2:$C$10000,$C1120),"")</f>
        <v/>
      </c>
      <c r="AM1120" s="23" t="str">
        <f>IF(ISNUMBER(AVERAGEIFS(Observed!AM$2:AM$10000,Observed!$A$2:$A$10000,$A1120,Observed!$C$2:$C$10000,$C1120)),AVERAGEIFS(Observed!AM$2:AM$10000,Observed!$A$2:$A$10000,$A1120,Observed!$C$2:$C$10000,$C1120),"")</f>
        <v/>
      </c>
      <c r="AN1120" s="23" t="str">
        <f>IF(ISNUMBER(AVERAGEIFS(Observed!AN$2:AN$10000,Observed!$A$2:$A$10000,$A1120,Observed!$C$2:$C$10000,$C1120)),AVERAGEIFS(Observed!AN$2:AN$10000,Observed!$A$2:$A$10000,$A1120,Observed!$C$2:$C$10000,$C1120),"")</f>
        <v/>
      </c>
      <c r="AO1120" s="2">
        <f>COUNTIFS(Observed!$A$2:$A$10000,$A1120,Observed!$C$2:$C$10000,$C1120)</f>
        <v>5</v>
      </c>
      <c r="AP1120" s="2">
        <f t="shared" si="21"/>
        <v>1</v>
      </c>
    </row>
    <row r="1121" spans="1:42" x14ac:dyDescent="0.25">
      <c r="A1121" t="s">
        <v>98</v>
      </c>
      <c r="B1121" t="s">
        <v>30</v>
      </c>
      <c r="C1121" s="20">
        <v>40707</v>
      </c>
      <c r="D1121">
        <v>1</v>
      </c>
      <c r="F1121" t="s">
        <v>112</v>
      </c>
      <c r="G1121" s="25" t="s">
        <v>115</v>
      </c>
      <c r="J1121" s="2"/>
      <c r="K1121" s="22" t="str">
        <f>IF(ISNUMBER(AVERAGEIFS(Observed!K$2:K$10000,Observed!$A$2:$A$10000,$A1121,Observed!$C$2:$C$10000,$C1121)),AVERAGEIFS(Observed!K$2:K$10000,Observed!$A$2:$A$10000,$A1121,Observed!$C$2:$C$10000,$C1121),"")</f>
        <v/>
      </c>
      <c r="L1121" s="23" t="str">
        <f>IF(ISNUMBER(AVERAGEIFS(Observed!L$2:L$10000,Observed!$A$2:$A$10000,$A1121,Observed!$C$2:$C$10000,$C1121)),AVERAGEIFS(Observed!L$2:L$10000,Observed!$A$2:$A$10000,$A1121,Observed!$C$2:$C$10000,$C1121),"")</f>
        <v/>
      </c>
      <c r="M1121" s="23" t="str">
        <f>IF(ISNUMBER(AVERAGEIFS(Observed!M$2:M$10000,Observed!$A$2:$A$10000,$A1121,Observed!$C$2:$C$10000,$C1121)),AVERAGEIFS(Observed!M$2:M$10000,Observed!$A$2:$A$10000,$A1121,Observed!$C$2:$C$10000,$C1121),"")</f>
        <v/>
      </c>
      <c r="N1121" s="23" t="str">
        <f>IF(ISNUMBER(AVERAGEIFS(Observed!N$2:N$10000,Observed!$A$2:$A$10000,$A1121,Observed!$C$2:$C$10000,$C1121)),AVERAGEIFS(Observed!N$2:N$10000,Observed!$A$2:$A$10000,$A1121,Observed!$C$2:$C$10000,$C1121),"")</f>
        <v/>
      </c>
      <c r="O1121" s="23" t="str">
        <f>IF(ISNUMBER(AVERAGEIFS(Observed!O$2:O$10000,Observed!$A$2:$A$10000,$A1121,Observed!$C$2:$C$10000,$C1121)),AVERAGEIFS(Observed!O$2:O$10000,Observed!$A$2:$A$10000,$A1121,Observed!$C$2:$C$10000,$C1121),"")</f>
        <v/>
      </c>
      <c r="P1121" s="24" t="str">
        <f>IF(ISNUMBER(AVERAGEIFS(Observed!P$2:P$10000,Observed!$A$2:$A$10000,$A1121,Observed!$C$2:$C$10000,$C1121)),AVERAGEIFS(Observed!P$2:P$10000,Observed!$A$2:$A$10000,$A1121,Observed!$C$2:$C$10000,$C1121),"")</f>
        <v/>
      </c>
      <c r="Q1121" s="24" t="str">
        <f>IF(ISNUMBER(AVERAGEIFS(Observed!Q$2:Q$10000,Observed!$A$2:$A$10000,$A1121,Observed!$C$2:$C$10000,$C1121)),AVERAGEIFS(Observed!Q$2:Q$10000,Observed!$A$2:$A$10000,$A1121,Observed!$C$2:$C$10000,$C1121),"")</f>
        <v/>
      </c>
      <c r="R1121" s="24" t="str">
        <f>IF(ISNUMBER(AVERAGEIFS(Observed!R$2:R$10000,Observed!$A$2:$A$10000,$A1121,Observed!$C$2:$C$10000,$C1121)),AVERAGEIFS(Observed!R$2:R$10000,Observed!$A$2:$A$10000,$A1121,Observed!$C$2:$C$10000,$C1121),"")</f>
        <v/>
      </c>
      <c r="S1121" s="22" t="str">
        <f>IF(ISNUMBER(AVERAGEIFS(Observed!S$2:S$10000,Observed!$A$2:$A$10000,$A1121,Observed!$C$2:$C$10000,$C1121)),AVERAGEIFS(Observed!S$2:S$10000,Observed!$A$2:$A$10000,$A1121,Observed!$C$2:$C$10000,$C1121),"")</f>
        <v/>
      </c>
      <c r="T1121" s="23" t="str">
        <f>IF(ISNUMBER(AVERAGEIFS(Observed!T$2:T$10000,Observed!$A$2:$A$10000,$A1121,Observed!$C$2:$C$10000,$C1121)),AVERAGEIFS(Observed!T$2:T$10000,Observed!$A$2:$A$10000,$A1121,Observed!$C$2:$C$10000,$C1121),"")</f>
        <v/>
      </c>
      <c r="U1121" s="23" t="str">
        <f>IF(ISNUMBER(AVERAGEIFS(Observed!U$2:U$10000,Observed!$A$2:$A$10000,$A1121,Observed!$C$2:$C$10000,$C1121)),AVERAGEIFS(Observed!U$2:U$10000,Observed!$A$2:$A$10000,$A1121,Observed!$C$2:$C$10000,$C1121),"")</f>
        <v/>
      </c>
      <c r="V1121" s="23" t="str">
        <f>IF(ISNUMBER(AVERAGEIFS(Observed!V$2:V$10000,Observed!$A$2:$A$10000,$A1121,Observed!$C$2:$C$10000,$C1121)),AVERAGEIFS(Observed!V$2:V$10000,Observed!$A$2:$A$10000,$A1121,Observed!$C$2:$C$10000,$C1121),"")</f>
        <v/>
      </c>
      <c r="W1121" s="23" t="str">
        <f>IF(ISNUMBER(AVERAGEIFS(Observed!W$2:W$10000,Observed!$A$2:$A$10000,$A1121,Observed!$C$2:$C$10000,$C1121)),AVERAGEIFS(Observed!W$2:W$10000,Observed!$A$2:$A$10000,$A1121,Observed!$C$2:$C$10000,$C1121),"")</f>
        <v/>
      </c>
      <c r="X1121" s="23" t="str">
        <f>IF(ISNUMBER(AVERAGEIFS(Observed!X$2:X$10000,Observed!$A$2:$A$10000,$A1121,Observed!$C$2:$C$10000,$C1121)),AVERAGEIFS(Observed!X$2:X$10000,Observed!$A$2:$A$10000,$A1121,Observed!$C$2:$C$10000,$C1121),"")</f>
        <v/>
      </c>
      <c r="Y1121" s="23" t="str">
        <f>IF(ISNUMBER(AVERAGEIFS(Observed!Y$2:Y$10000,Observed!$A$2:$A$10000,$A1121,Observed!$C$2:$C$10000,$C1121)),AVERAGEIFS(Observed!Y$2:Y$10000,Observed!$A$2:$A$10000,$A1121,Observed!$C$2:$C$10000,$C1121),"")</f>
        <v/>
      </c>
      <c r="Z1121" s="23" t="str">
        <f>IF(ISNUMBER(AVERAGEIFS(Observed!Z$2:Z$10000,Observed!$A$2:$A$10000,$A1121,Observed!$C$2:$C$10000,$C1121)),AVERAGEIFS(Observed!Z$2:Z$10000,Observed!$A$2:$A$10000,$A1121,Observed!$C$2:$C$10000,$C1121),"")</f>
        <v/>
      </c>
      <c r="AA1121" s="23" t="str">
        <f>IF(ISNUMBER(AVERAGEIFS(Observed!AA$2:AA$10000,Observed!$A$2:$A$10000,$A1121,Observed!$C$2:$C$10000,$C1121)),AVERAGEIFS(Observed!AA$2:AA$10000,Observed!$A$2:$A$10000,$A1121,Observed!$C$2:$C$10000,$C1121),"")</f>
        <v/>
      </c>
      <c r="AB1121" s="23" t="str">
        <f>IF(ISNUMBER(AVERAGEIFS(Observed!AB$2:AB$10000,Observed!$A$2:$A$10000,$A1121,Observed!$C$2:$C$10000,$C1121)),AVERAGEIFS(Observed!AB$2:AB$10000,Observed!$A$2:$A$10000,$A1121,Observed!$C$2:$C$10000,$C1121),"")</f>
        <v/>
      </c>
      <c r="AC1121" s="23" t="str">
        <f>IF(ISNUMBER(AVERAGEIFS(Observed!AC$2:AC$10000,Observed!$A$2:$A$10000,$A1121,Observed!$C$2:$C$10000,$C1121)),AVERAGEIFS(Observed!AC$2:AC$10000,Observed!$A$2:$A$10000,$A1121,Observed!$C$2:$C$10000,$C1121),"")</f>
        <v/>
      </c>
      <c r="AD1121" s="23" t="str">
        <f>IF(ISNUMBER(AVERAGEIFS(Observed!AD$2:AD$10000,Observed!$A$2:$A$10000,$A1121,Observed!$C$2:$C$10000,$C1121)),AVERAGEIFS(Observed!AD$2:AD$10000,Observed!$A$2:$A$10000,$A1121,Observed!$C$2:$C$10000,$C1121),"")</f>
        <v/>
      </c>
      <c r="AE1121" s="24" t="str">
        <f>IF(ISNUMBER(AVERAGEIFS(Observed!AE$2:AE$10000,Observed!$A$2:$A$10000,$A1121,Observed!$C$2:$C$10000,$C1121)),AVERAGEIFS(Observed!AE$2:AE$10000,Observed!$A$2:$A$10000,$A1121,Observed!$C$2:$C$10000,$C1121),"")</f>
        <v/>
      </c>
      <c r="AF1121" s="24" t="str">
        <f>IF(ISNUMBER(AVERAGEIFS(Observed!AF$2:AF$10000,Observed!$A$2:$A$10000,$A1121,Observed!$C$2:$C$10000,$C1121)),AVERAGEIFS(Observed!AF$2:AF$10000,Observed!$A$2:$A$10000,$A1121,Observed!$C$2:$C$10000,$C1121),"")</f>
        <v/>
      </c>
      <c r="AG1121" s="23" t="str">
        <f>IF(ISNUMBER(AVERAGEIFS(Observed!AG$2:AG$10000,Observed!$A$2:$A$10000,$A1121,Observed!$C$2:$C$10000,$C1121)),AVERAGEIFS(Observed!AG$2:AG$10000,Observed!$A$2:$A$10000,$A1121,Observed!$C$2:$C$10000,$C1121),"")</f>
        <v/>
      </c>
      <c r="AH1121" s="23" t="str">
        <f>IF(ISNUMBER(AVERAGEIFS(Observed!AH$2:AH$10000,Observed!$A$2:$A$10000,$A1121,Observed!$C$2:$C$10000,$C1121)),AVERAGEIFS(Observed!AH$2:AH$10000,Observed!$A$2:$A$10000,$A1121,Observed!$C$2:$C$10000,$C1121),"")</f>
        <v/>
      </c>
      <c r="AI1121" s="22" t="str">
        <f>IF(ISNUMBER(AVERAGEIFS(Observed!AI$2:AI$10000,Observed!$A$2:$A$10000,$A1121,Observed!$C$2:$C$10000,$C1121)),AVERAGEIFS(Observed!AI$2:AI$10000,Observed!$A$2:$A$10000,$A1121,Observed!$C$2:$C$10000,$C1121),"")</f>
        <v/>
      </c>
      <c r="AJ1121" s="23">
        <f>IF(ISNUMBER(AVERAGEIFS(Observed!AJ$2:AJ$10000,Observed!$A$2:$A$10000,$A1121,Observed!$C$2:$C$10000,$C1121)),AVERAGEIFS(Observed!AJ$2:AJ$10000,Observed!$A$2:$A$10000,$A1121,Observed!$C$2:$C$10000,$C1121),"")</f>
        <v>22.98</v>
      </c>
      <c r="AK1121" s="23" t="str">
        <f>IF(ISNUMBER(AVERAGEIFS(Observed!AK$2:AK$10000,Observed!$A$2:$A$10000,$A1121,Observed!$C$2:$C$10000,$C1121)),AVERAGEIFS(Observed!AK$2:AK$10000,Observed!$A$2:$A$10000,$A1121,Observed!$C$2:$C$10000,$C1121),"")</f>
        <v/>
      </c>
      <c r="AL1121" s="23" t="str">
        <f>IF(ISNUMBER(AVERAGEIFS(Observed!AL$2:AL$10000,Observed!$A$2:$A$10000,$A1121,Observed!$C$2:$C$10000,$C1121)),AVERAGEIFS(Observed!AL$2:AL$10000,Observed!$A$2:$A$10000,$A1121,Observed!$C$2:$C$10000,$C1121),"")</f>
        <v/>
      </c>
      <c r="AM1121" s="23" t="str">
        <f>IF(ISNUMBER(AVERAGEIFS(Observed!AM$2:AM$10000,Observed!$A$2:$A$10000,$A1121,Observed!$C$2:$C$10000,$C1121)),AVERAGEIFS(Observed!AM$2:AM$10000,Observed!$A$2:$A$10000,$A1121,Observed!$C$2:$C$10000,$C1121),"")</f>
        <v/>
      </c>
      <c r="AN1121" s="23" t="str">
        <f>IF(ISNUMBER(AVERAGEIFS(Observed!AN$2:AN$10000,Observed!$A$2:$A$10000,$A1121,Observed!$C$2:$C$10000,$C1121)),AVERAGEIFS(Observed!AN$2:AN$10000,Observed!$A$2:$A$10000,$A1121,Observed!$C$2:$C$10000,$C1121),"")</f>
        <v/>
      </c>
      <c r="AO1121" s="2">
        <f>COUNTIFS(Observed!$A$2:$A$10000,$A1121,Observed!$C$2:$C$10000,$C1121)</f>
        <v>5</v>
      </c>
      <c r="AP1121" s="2">
        <f t="shared" si="21"/>
        <v>1</v>
      </c>
    </row>
    <row r="1122" spans="1:42" x14ac:dyDescent="0.25">
      <c r="A1122" t="s">
        <v>98</v>
      </c>
      <c r="B1122" t="s">
        <v>30</v>
      </c>
      <c r="C1122" s="20">
        <v>40714</v>
      </c>
      <c r="D1122">
        <v>1</v>
      </c>
      <c r="F1122" t="s">
        <v>112</v>
      </c>
      <c r="G1122" s="25" t="s">
        <v>115</v>
      </c>
      <c r="J1122" s="2"/>
      <c r="K1122" s="22" t="str">
        <f>IF(ISNUMBER(AVERAGEIFS(Observed!K$2:K$10000,Observed!$A$2:$A$10000,$A1122,Observed!$C$2:$C$10000,$C1122)),AVERAGEIFS(Observed!K$2:K$10000,Observed!$A$2:$A$10000,$A1122,Observed!$C$2:$C$10000,$C1122),"")</f>
        <v/>
      </c>
      <c r="L1122" s="23" t="str">
        <f>IF(ISNUMBER(AVERAGEIFS(Observed!L$2:L$10000,Observed!$A$2:$A$10000,$A1122,Observed!$C$2:$C$10000,$C1122)),AVERAGEIFS(Observed!L$2:L$10000,Observed!$A$2:$A$10000,$A1122,Observed!$C$2:$C$10000,$C1122),"")</f>
        <v/>
      </c>
      <c r="M1122" s="23" t="str">
        <f>IF(ISNUMBER(AVERAGEIFS(Observed!M$2:M$10000,Observed!$A$2:$A$10000,$A1122,Observed!$C$2:$C$10000,$C1122)),AVERAGEIFS(Observed!M$2:M$10000,Observed!$A$2:$A$10000,$A1122,Observed!$C$2:$C$10000,$C1122),"")</f>
        <v/>
      </c>
      <c r="N1122" s="23" t="str">
        <f>IF(ISNUMBER(AVERAGEIFS(Observed!N$2:N$10000,Observed!$A$2:$A$10000,$A1122,Observed!$C$2:$C$10000,$C1122)),AVERAGEIFS(Observed!N$2:N$10000,Observed!$A$2:$A$10000,$A1122,Observed!$C$2:$C$10000,$C1122),"")</f>
        <v/>
      </c>
      <c r="O1122" s="23" t="str">
        <f>IF(ISNUMBER(AVERAGEIFS(Observed!O$2:O$10000,Observed!$A$2:$A$10000,$A1122,Observed!$C$2:$C$10000,$C1122)),AVERAGEIFS(Observed!O$2:O$10000,Observed!$A$2:$A$10000,$A1122,Observed!$C$2:$C$10000,$C1122),"")</f>
        <v/>
      </c>
      <c r="P1122" s="24" t="str">
        <f>IF(ISNUMBER(AVERAGEIFS(Observed!P$2:P$10000,Observed!$A$2:$A$10000,$A1122,Observed!$C$2:$C$10000,$C1122)),AVERAGEIFS(Observed!P$2:P$10000,Observed!$A$2:$A$10000,$A1122,Observed!$C$2:$C$10000,$C1122),"")</f>
        <v/>
      </c>
      <c r="Q1122" s="24" t="str">
        <f>IF(ISNUMBER(AVERAGEIFS(Observed!Q$2:Q$10000,Observed!$A$2:$A$10000,$A1122,Observed!$C$2:$C$10000,$C1122)),AVERAGEIFS(Observed!Q$2:Q$10000,Observed!$A$2:$A$10000,$A1122,Observed!$C$2:$C$10000,$C1122),"")</f>
        <v/>
      </c>
      <c r="R1122" s="24" t="str">
        <f>IF(ISNUMBER(AVERAGEIFS(Observed!R$2:R$10000,Observed!$A$2:$A$10000,$A1122,Observed!$C$2:$C$10000,$C1122)),AVERAGEIFS(Observed!R$2:R$10000,Observed!$A$2:$A$10000,$A1122,Observed!$C$2:$C$10000,$C1122),"")</f>
        <v/>
      </c>
      <c r="S1122" s="22" t="str">
        <f>IF(ISNUMBER(AVERAGEIFS(Observed!S$2:S$10000,Observed!$A$2:$A$10000,$A1122,Observed!$C$2:$C$10000,$C1122)),AVERAGEIFS(Observed!S$2:S$10000,Observed!$A$2:$A$10000,$A1122,Observed!$C$2:$C$10000,$C1122),"")</f>
        <v/>
      </c>
      <c r="T1122" s="23" t="str">
        <f>IF(ISNUMBER(AVERAGEIFS(Observed!T$2:T$10000,Observed!$A$2:$A$10000,$A1122,Observed!$C$2:$C$10000,$C1122)),AVERAGEIFS(Observed!T$2:T$10000,Observed!$A$2:$A$10000,$A1122,Observed!$C$2:$C$10000,$C1122),"")</f>
        <v/>
      </c>
      <c r="U1122" s="23" t="str">
        <f>IF(ISNUMBER(AVERAGEIFS(Observed!U$2:U$10000,Observed!$A$2:$A$10000,$A1122,Observed!$C$2:$C$10000,$C1122)),AVERAGEIFS(Observed!U$2:U$10000,Observed!$A$2:$A$10000,$A1122,Observed!$C$2:$C$10000,$C1122),"")</f>
        <v/>
      </c>
      <c r="V1122" s="23" t="str">
        <f>IF(ISNUMBER(AVERAGEIFS(Observed!V$2:V$10000,Observed!$A$2:$A$10000,$A1122,Observed!$C$2:$C$10000,$C1122)),AVERAGEIFS(Observed!V$2:V$10000,Observed!$A$2:$A$10000,$A1122,Observed!$C$2:$C$10000,$C1122),"")</f>
        <v/>
      </c>
      <c r="W1122" s="23" t="str">
        <f>IF(ISNUMBER(AVERAGEIFS(Observed!W$2:W$10000,Observed!$A$2:$A$10000,$A1122,Observed!$C$2:$C$10000,$C1122)),AVERAGEIFS(Observed!W$2:W$10000,Observed!$A$2:$A$10000,$A1122,Observed!$C$2:$C$10000,$C1122),"")</f>
        <v/>
      </c>
      <c r="X1122" s="23" t="str">
        <f>IF(ISNUMBER(AVERAGEIFS(Observed!X$2:X$10000,Observed!$A$2:$A$10000,$A1122,Observed!$C$2:$C$10000,$C1122)),AVERAGEIFS(Observed!X$2:X$10000,Observed!$A$2:$A$10000,$A1122,Observed!$C$2:$C$10000,$C1122),"")</f>
        <v/>
      </c>
      <c r="Y1122" s="23" t="str">
        <f>IF(ISNUMBER(AVERAGEIFS(Observed!Y$2:Y$10000,Observed!$A$2:$A$10000,$A1122,Observed!$C$2:$C$10000,$C1122)),AVERAGEIFS(Observed!Y$2:Y$10000,Observed!$A$2:$A$10000,$A1122,Observed!$C$2:$C$10000,$C1122),"")</f>
        <v/>
      </c>
      <c r="Z1122" s="23" t="str">
        <f>IF(ISNUMBER(AVERAGEIFS(Observed!Z$2:Z$10000,Observed!$A$2:$A$10000,$A1122,Observed!$C$2:$C$10000,$C1122)),AVERAGEIFS(Observed!Z$2:Z$10000,Observed!$A$2:$A$10000,$A1122,Observed!$C$2:$C$10000,$C1122),"")</f>
        <v/>
      </c>
      <c r="AA1122" s="23" t="str">
        <f>IF(ISNUMBER(AVERAGEIFS(Observed!AA$2:AA$10000,Observed!$A$2:$A$10000,$A1122,Observed!$C$2:$C$10000,$C1122)),AVERAGEIFS(Observed!AA$2:AA$10000,Observed!$A$2:$A$10000,$A1122,Observed!$C$2:$C$10000,$C1122),"")</f>
        <v/>
      </c>
      <c r="AB1122" s="23" t="str">
        <f>IF(ISNUMBER(AVERAGEIFS(Observed!AB$2:AB$10000,Observed!$A$2:$A$10000,$A1122,Observed!$C$2:$C$10000,$C1122)),AVERAGEIFS(Observed!AB$2:AB$10000,Observed!$A$2:$A$10000,$A1122,Observed!$C$2:$C$10000,$C1122),"")</f>
        <v/>
      </c>
      <c r="AC1122" s="23" t="str">
        <f>IF(ISNUMBER(AVERAGEIFS(Observed!AC$2:AC$10000,Observed!$A$2:$A$10000,$A1122,Observed!$C$2:$C$10000,$C1122)),AVERAGEIFS(Observed!AC$2:AC$10000,Observed!$A$2:$A$10000,$A1122,Observed!$C$2:$C$10000,$C1122),"")</f>
        <v/>
      </c>
      <c r="AD1122" s="23" t="str">
        <f>IF(ISNUMBER(AVERAGEIFS(Observed!AD$2:AD$10000,Observed!$A$2:$A$10000,$A1122,Observed!$C$2:$C$10000,$C1122)),AVERAGEIFS(Observed!AD$2:AD$10000,Observed!$A$2:$A$10000,$A1122,Observed!$C$2:$C$10000,$C1122),"")</f>
        <v/>
      </c>
      <c r="AE1122" s="24" t="str">
        <f>IF(ISNUMBER(AVERAGEIFS(Observed!AE$2:AE$10000,Observed!$A$2:$A$10000,$A1122,Observed!$C$2:$C$10000,$C1122)),AVERAGEIFS(Observed!AE$2:AE$10000,Observed!$A$2:$A$10000,$A1122,Observed!$C$2:$C$10000,$C1122),"")</f>
        <v/>
      </c>
      <c r="AF1122" s="24" t="str">
        <f>IF(ISNUMBER(AVERAGEIFS(Observed!AF$2:AF$10000,Observed!$A$2:$A$10000,$A1122,Observed!$C$2:$C$10000,$C1122)),AVERAGEIFS(Observed!AF$2:AF$10000,Observed!$A$2:$A$10000,$A1122,Observed!$C$2:$C$10000,$C1122),"")</f>
        <v/>
      </c>
      <c r="AG1122" s="23" t="str">
        <f>IF(ISNUMBER(AVERAGEIFS(Observed!AG$2:AG$10000,Observed!$A$2:$A$10000,$A1122,Observed!$C$2:$C$10000,$C1122)),AVERAGEIFS(Observed!AG$2:AG$10000,Observed!$A$2:$A$10000,$A1122,Observed!$C$2:$C$10000,$C1122),"")</f>
        <v/>
      </c>
      <c r="AH1122" s="23" t="str">
        <f>IF(ISNUMBER(AVERAGEIFS(Observed!AH$2:AH$10000,Observed!$A$2:$A$10000,$A1122,Observed!$C$2:$C$10000,$C1122)),AVERAGEIFS(Observed!AH$2:AH$10000,Observed!$A$2:$A$10000,$A1122,Observed!$C$2:$C$10000,$C1122),"")</f>
        <v/>
      </c>
      <c r="AI1122" s="22" t="str">
        <f>IF(ISNUMBER(AVERAGEIFS(Observed!AI$2:AI$10000,Observed!$A$2:$A$10000,$A1122,Observed!$C$2:$C$10000,$C1122)),AVERAGEIFS(Observed!AI$2:AI$10000,Observed!$A$2:$A$10000,$A1122,Observed!$C$2:$C$10000,$C1122),"")</f>
        <v/>
      </c>
      <c r="AJ1122" s="23">
        <f>IF(ISNUMBER(AVERAGEIFS(Observed!AJ$2:AJ$10000,Observed!$A$2:$A$10000,$A1122,Observed!$C$2:$C$10000,$C1122)),AVERAGEIFS(Observed!AJ$2:AJ$10000,Observed!$A$2:$A$10000,$A1122,Observed!$C$2:$C$10000,$C1122),"")</f>
        <v>23.459999999999997</v>
      </c>
      <c r="AK1122" s="23" t="str">
        <f>IF(ISNUMBER(AVERAGEIFS(Observed!AK$2:AK$10000,Observed!$A$2:$A$10000,$A1122,Observed!$C$2:$C$10000,$C1122)),AVERAGEIFS(Observed!AK$2:AK$10000,Observed!$A$2:$A$10000,$A1122,Observed!$C$2:$C$10000,$C1122),"")</f>
        <v/>
      </c>
      <c r="AL1122" s="23" t="str">
        <f>IF(ISNUMBER(AVERAGEIFS(Observed!AL$2:AL$10000,Observed!$A$2:$A$10000,$A1122,Observed!$C$2:$C$10000,$C1122)),AVERAGEIFS(Observed!AL$2:AL$10000,Observed!$A$2:$A$10000,$A1122,Observed!$C$2:$C$10000,$C1122),"")</f>
        <v/>
      </c>
      <c r="AM1122" s="23" t="str">
        <f>IF(ISNUMBER(AVERAGEIFS(Observed!AM$2:AM$10000,Observed!$A$2:$A$10000,$A1122,Observed!$C$2:$C$10000,$C1122)),AVERAGEIFS(Observed!AM$2:AM$10000,Observed!$A$2:$A$10000,$A1122,Observed!$C$2:$C$10000,$C1122),"")</f>
        <v/>
      </c>
      <c r="AN1122" s="23" t="str">
        <f>IF(ISNUMBER(AVERAGEIFS(Observed!AN$2:AN$10000,Observed!$A$2:$A$10000,$A1122,Observed!$C$2:$C$10000,$C1122)),AVERAGEIFS(Observed!AN$2:AN$10000,Observed!$A$2:$A$10000,$A1122,Observed!$C$2:$C$10000,$C1122),"")</f>
        <v/>
      </c>
      <c r="AO1122" s="2">
        <f>COUNTIFS(Observed!$A$2:$A$10000,$A1122,Observed!$C$2:$C$10000,$C1122)</f>
        <v>5</v>
      </c>
      <c r="AP1122" s="2">
        <f t="shared" si="21"/>
        <v>1</v>
      </c>
    </row>
    <row r="1123" spans="1:42" x14ac:dyDescent="0.25">
      <c r="A1123" t="s">
        <v>98</v>
      </c>
      <c r="B1123" t="s">
        <v>30</v>
      </c>
      <c r="C1123" s="20">
        <v>40728</v>
      </c>
      <c r="D1123">
        <v>1</v>
      </c>
      <c r="F1123" t="s">
        <v>112</v>
      </c>
      <c r="G1123" s="25" t="s">
        <v>76</v>
      </c>
      <c r="J1123" s="2"/>
      <c r="K1123" s="22" t="str">
        <f>IF(ISNUMBER(AVERAGEIFS(Observed!K$2:K$10000,Observed!$A$2:$A$10000,$A1123,Observed!$C$2:$C$10000,$C1123)),AVERAGEIFS(Observed!K$2:K$10000,Observed!$A$2:$A$10000,$A1123,Observed!$C$2:$C$10000,$C1123),"")</f>
        <v/>
      </c>
      <c r="L1123" s="23" t="str">
        <f>IF(ISNUMBER(AVERAGEIFS(Observed!L$2:L$10000,Observed!$A$2:$A$10000,$A1123,Observed!$C$2:$C$10000,$C1123)),AVERAGEIFS(Observed!L$2:L$10000,Observed!$A$2:$A$10000,$A1123,Observed!$C$2:$C$10000,$C1123),"")</f>
        <v/>
      </c>
      <c r="M1123" s="23" t="str">
        <f>IF(ISNUMBER(AVERAGEIFS(Observed!M$2:M$10000,Observed!$A$2:$A$10000,$A1123,Observed!$C$2:$C$10000,$C1123)),AVERAGEIFS(Observed!M$2:M$10000,Observed!$A$2:$A$10000,$A1123,Observed!$C$2:$C$10000,$C1123),"")</f>
        <v/>
      </c>
      <c r="N1123" s="23" t="str">
        <f>IF(ISNUMBER(AVERAGEIFS(Observed!N$2:N$10000,Observed!$A$2:$A$10000,$A1123,Observed!$C$2:$C$10000,$C1123)),AVERAGEIFS(Observed!N$2:N$10000,Observed!$A$2:$A$10000,$A1123,Observed!$C$2:$C$10000,$C1123),"")</f>
        <v/>
      </c>
      <c r="O1123" s="23" t="str">
        <f>IF(ISNUMBER(AVERAGEIFS(Observed!O$2:O$10000,Observed!$A$2:$A$10000,$A1123,Observed!$C$2:$C$10000,$C1123)),AVERAGEIFS(Observed!O$2:O$10000,Observed!$A$2:$A$10000,$A1123,Observed!$C$2:$C$10000,$C1123),"")</f>
        <v/>
      </c>
      <c r="P1123" s="24" t="str">
        <f>IF(ISNUMBER(AVERAGEIFS(Observed!P$2:P$10000,Observed!$A$2:$A$10000,$A1123,Observed!$C$2:$C$10000,$C1123)),AVERAGEIFS(Observed!P$2:P$10000,Observed!$A$2:$A$10000,$A1123,Observed!$C$2:$C$10000,$C1123),"")</f>
        <v/>
      </c>
      <c r="Q1123" s="24" t="str">
        <f>IF(ISNUMBER(AVERAGEIFS(Observed!Q$2:Q$10000,Observed!$A$2:$A$10000,$A1123,Observed!$C$2:$C$10000,$C1123)),AVERAGEIFS(Observed!Q$2:Q$10000,Observed!$A$2:$A$10000,$A1123,Observed!$C$2:$C$10000,$C1123),"")</f>
        <v/>
      </c>
      <c r="R1123" s="24" t="str">
        <f>IF(ISNUMBER(AVERAGEIFS(Observed!R$2:R$10000,Observed!$A$2:$A$10000,$A1123,Observed!$C$2:$C$10000,$C1123)),AVERAGEIFS(Observed!R$2:R$10000,Observed!$A$2:$A$10000,$A1123,Observed!$C$2:$C$10000,$C1123),"")</f>
        <v/>
      </c>
      <c r="S1123" s="22" t="str">
        <f>IF(ISNUMBER(AVERAGEIFS(Observed!S$2:S$10000,Observed!$A$2:$A$10000,$A1123,Observed!$C$2:$C$10000,$C1123)),AVERAGEIFS(Observed!S$2:S$10000,Observed!$A$2:$A$10000,$A1123,Observed!$C$2:$C$10000,$C1123),"")</f>
        <v/>
      </c>
      <c r="T1123" s="23" t="str">
        <f>IF(ISNUMBER(AVERAGEIFS(Observed!T$2:T$10000,Observed!$A$2:$A$10000,$A1123,Observed!$C$2:$C$10000,$C1123)),AVERAGEIFS(Observed!T$2:T$10000,Observed!$A$2:$A$10000,$A1123,Observed!$C$2:$C$10000,$C1123),"")</f>
        <v/>
      </c>
      <c r="U1123" s="23" t="str">
        <f>IF(ISNUMBER(AVERAGEIFS(Observed!U$2:U$10000,Observed!$A$2:$A$10000,$A1123,Observed!$C$2:$C$10000,$C1123)),AVERAGEIFS(Observed!U$2:U$10000,Observed!$A$2:$A$10000,$A1123,Observed!$C$2:$C$10000,$C1123),"")</f>
        <v/>
      </c>
      <c r="V1123" s="23" t="str">
        <f>IF(ISNUMBER(AVERAGEIFS(Observed!V$2:V$10000,Observed!$A$2:$A$10000,$A1123,Observed!$C$2:$C$10000,$C1123)),AVERAGEIFS(Observed!V$2:V$10000,Observed!$A$2:$A$10000,$A1123,Observed!$C$2:$C$10000,$C1123),"")</f>
        <v/>
      </c>
      <c r="W1123" s="23" t="str">
        <f>IF(ISNUMBER(AVERAGEIFS(Observed!W$2:W$10000,Observed!$A$2:$A$10000,$A1123,Observed!$C$2:$C$10000,$C1123)),AVERAGEIFS(Observed!W$2:W$10000,Observed!$A$2:$A$10000,$A1123,Observed!$C$2:$C$10000,$C1123),"")</f>
        <v/>
      </c>
      <c r="X1123" s="23" t="str">
        <f>IF(ISNUMBER(AVERAGEIFS(Observed!X$2:X$10000,Observed!$A$2:$A$10000,$A1123,Observed!$C$2:$C$10000,$C1123)),AVERAGEIFS(Observed!X$2:X$10000,Observed!$A$2:$A$10000,$A1123,Observed!$C$2:$C$10000,$C1123),"")</f>
        <v/>
      </c>
      <c r="Y1123" s="23" t="str">
        <f>IF(ISNUMBER(AVERAGEIFS(Observed!Y$2:Y$10000,Observed!$A$2:$A$10000,$A1123,Observed!$C$2:$C$10000,$C1123)),AVERAGEIFS(Observed!Y$2:Y$10000,Observed!$A$2:$A$10000,$A1123,Observed!$C$2:$C$10000,$C1123),"")</f>
        <v/>
      </c>
      <c r="Z1123" s="23" t="str">
        <f>IF(ISNUMBER(AVERAGEIFS(Observed!Z$2:Z$10000,Observed!$A$2:$A$10000,$A1123,Observed!$C$2:$C$10000,$C1123)),AVERAGEIFS(Observed!Z$2:Z$10000,Observed!$A$2:$A$10000,$A1123,Observed!$C$2:$C$10000,$C1123),"")</f>
        <v/>
      </c>
      <c r="AA1123" s="23" t="str">
        <f>IF(ISNUMBER(AVERAGEIFS(Observed!AA$2:AA$10000,Observed!$A$2:$A$10000,$A1123,Observed!$C$2:$C$10000,$C1123)),AVERAGEIFS(Observed!AA$2:AA$10000,Observed!$A$2:$A$10000,$A1123,Observed!$C$2:$C$10000,$C1123),"")</f>
        <v/>
      </c>
      <c r="AB1123" s="23" t="str">
        <f>IF(ISNUMBER(AVERAGEIFS(Observed!AB$2:AB$10000,Observed!$A$2:$A$10000,$A1123,Observed!$C$2:$C$10000,$C1123)),AVERAGEIFS(Observed!AB$2:AB$10000,Observed!$A$2:$A$10000,$A1123,Observed!$C$2:$C$10000,$C1123),"")</f>
        <v/>
      </c>
      <c r="AC1123" s="23" t="str">
        <f>IF(ISNUMBER(AVERAGEIFS(Observed!AC$2:AC$10000,Observed!$A$2:$A$10000,$A1123,Observed!$C$2:$C$10000,$C1123)),AVERAGEIFS(Observed!AC$2:AC$10000,Observed!$A$2:$A$10000,$A1123,Observed!$C$2:$C$10000,$C1123),"")</f>
        <v/>
      </c>
      <c r="AD1123" s="23" t="str">
        <f>IF(ISNUMBER(AVERAGEIFS(Observed!AD$2:AD$10000,Observed!$A$2:$A$10000,$A1123,Observed!$C$2:$C$10000,$C1123)),AVERAGEIFS(Observed!AD$2:AD$10000,Observed!$A$2:$A$10000,$A1123,Observed!$C$2:$C$10000,$C1123),"")</f>
        <v/>
      </c>
      <c r="AE1123" s="24" t="str">
        <f>IF(ISNUMBER(AVERAGEIFS(Observed!AE$2:AE$10000,Observed!$A$2:$A$10000,$A1123,Observed!$C$2:$C$10000,$C1123)),AVERAGEIFS(Observed!AE$2:AE$10000,Observed!$A$2:$A$10000,$A1123,Observed!$C$2:$C$10000,$C1123),"")</f>
        <v/>
      </c>
      <c r="AF1123" s="24" t="str">
        <f>IF(ISNUMBER(AVERAGEIFS(Observed!AF$2:AF$10000,Observed!$A$2:$A$10000,$A1123,Observed!$C$2:$C$10000,$C1123)),AVERAGEIFS(Observed!AF$2:AF$10000,Observed!$A$2:$A$10000,$A1123,Observed!$C$2:$C$10000,$C1123),"")</f>
        <v/>
      </c>
      <c r="AG1123" s="23" t="str">
        <f>IF(ISNUMBER(AVERAGEIFS(Observed!AG$2:AG$10000,Observed!$A$2:$A$10000,$A1123,Observed!$C$2:$C$10000,$C1123)),AVERAGEIFS(Observed!AG$2:AG$10000,Observed!$A$2:$A$10000,$A1123,Observed!$C$2:$C$10000,$C1123),"")</f>
        <v/>
      </c>
      <c r="AH1123" s="23" t="str">
        <f>IF(ISNUMBER(AVERAGEIFS(Observed!AH$2:AH$10000,Observed!$A$2:$A$10000,$A1123,Observed!$C$2:$C$10000,$C1123)),AVERAGEIFS(Observed!AH$2:AH$10000,Observed!$A$2:$A$10000,$A1123,Observed!$C$2:$C$10000,$C1123),"")</f>
        <v/>
      </c>
      <c r="AI1123" s="22" t="str">
        <f>IF(ISNUMBER(AVERAGEIFS(Observed!AI$2:AI$10000,Observed!$A$2:$A$10000,$A1123,Observed!$C$2:$C$10000,$C1123)),AVERAGEIFS(Observed!AI$2:AI$10000,Observed!$A$2:$A$10000,$A1123,Observed!$C$2:$C$10000,$C1123),"")</f>
        <v/>
      </c>
      <c r="AJ1123" s="23">
        <f>IF(ISNUMBER(AVERAGEIFS(Observed!AJ$2:AJ$10000,Observed!$A$2:$A$10000,$A1123,Observed!$C$2:$C$10000,$C1123)),AVERAGEIFS(Observed!AJ$2:AJ$10000,Observed!$A$2:$A$10000,$A1123,Observed!$C$2:$C$10000,$C1123),"")</f>
        <v>25.74</v>
      </c>
      <c r="AK1123" s="23" t="str">
        <f>IF(ISNUMBER(AVERAGEIFS(Observed!AK$2:AK$10000,Observed!$A$2:$A$10000,$A1123,Observed!$C$2:$C$10000,$C1123)),AVERAGEIFS(Observed!AK$2:AK$10000,Observed!$A$2:$A$10000,$A1123,Observed!$C$2:$C$10000,$C1123),"")</f>
        <v/>
      </c>
      <c r="AL1123" s="23" t="str">
        <f>IF(ISNUMBER(AVERAGEIFS(Observed!AL$2:AL$10000,Observed!$A$2:$A$10000,$A1123,Observed!$C$2:$C$10000,$C1123)),AVERAGEIFS(Observed!AL$2:AL$10000,Observed!$A$2:$A$10000,$A1123,Observed!$C$2:$C$10000,$C1123),"")</f>
        <v/>
      </c>
      <c r="AM1123" s="23" t="str">
        <f>IF(ISNUMBER(AVERAGEIFS(Observed!AM$2:AM$10000,Observed!$A$2:$A$10000,$A1123,Observed!$C$2:$C$10000,$C1123)),AVERAGEIFS(Observed!AM$2:AM$10000,Observed!$A$2:$A$10000,$A1123,Observed!$C$2:$C$10000,$C1123),"")</f>
        <v/>
      </c>
      <c r="AN1123" s="23" t="str">
        <f>IF(ISNUMBER(AVERAGEIFS(Observed!AN$2:AN$10000,Observed!$A$2:$A$10000,$A1123,Observed!$C$2:$C$10000,$C1123)),AVERAGEIFS(Observed!AN$2:AN$10000,Observed!$A$2:$A$10000,$A1123,Observed!$C$2:$C$10000,$C1123),"")</f>
        <v/>
      </c>
      <c r="AO1123" s="2">
        <f>COUNTIFS(Observed!$A$2:$A$10000,$A1123,Observed!$C$2:$C$10000,$C1123)</f>
        <v>5</v>
      </c>
      <c r="AP1123" s="2">
        <f t="shared" si="21"/>
        <v>1</v>
      </c>
    </row>
    <row r="1124" spans="1:42" x14ac:dyDescent="0.25">
      <c r="A1124" t="s">
        <v>98</v>
      </c>
      <c r="B1124" t="s">
        <v>30</v>
      </c>
      <c r="C1124" s="20">
        <v>40742</v>
      </c>
      <c r="D1124">
        <v>1</v>
      </c>
      <c r="F1124" t="s">
        <v>112</v>
      </c>
      <c r="G1124" s="25" t="s">
        <v>76</v>
      </c>
      <c r="J1124" s="2"/>
      <c r="K1124" s="22" t="str">
        <f>IF(ISNUMBER(AVERAGEIFS(Observed!K$2:K$10000,Observed!$A$2:$A$10000,$A1124,Observed!$C$2:$C$10000,$C1124)),AVERAGEIFS(Observed!K$2:K$10000,Observed!$A$2:$A$10000,$A1124,Observed!$C$2:$C$10000,$C1124),"")</f>
        <v/>
      </c>
      <c r="L1124" s="23" t="str">
        <f>IF(ISNUMBER(AVERAGEIFS(Observed!L$2:L$10000,Observed!$A$2:$A$10000,$A1124,Observed!$C$2:$C$10000,$C1124)),AVERAGEIFS(Observed!L$2:L$10000,Observed!$A$2:$A$10000,$A1124,Observed!$C$2:$C$10000,$C1124),"")</f>
        <v/>
      </c>
      <c r="M1124" s="23" t="str">
        <f>IF(ISNUMBER(AVERAGEIFS(Observed!M$2:M$10000,Observed!$A$2:$A$10000,$A1124,Observed!$C$2:$C$10000,$C1124)),AVERAGEIFS(Observed!M$2:M$10000,Observed!$A$2:$A$10000,$A1124,Observed!$C$2:$C$10000,$C1124),"")</f>
        <v/>
      </c>
      <c r="N1124" s="23" t="str">
        <f>IF(ISNUMBER(AVERAGEIFS(Observed!N$2:N$10000,Observed!$A$2:$A$10000,$A1124,Observed!$C$2:$C$10000,$C1124)),AVERAGEIFS(Observed!N$2:N$10000,Observed!$A$2:$A$10000,$A1124,Observed!$C$2:$C$10000,$C1124),"")</f>
        <v/>
      </c>
      <c r="O1124" s="23" t="str">
        <f>IF(ISNUMBER(AVERAGEIFS(Observed!O$2:O$10000,Observed!$A$2:$A$10000,$A1124,Observed!$C$2:$C$10000,$C1124)),AVERAGEIFS(Observed!O$2:O$10000,Observed!$A$2:$A$10000,$A1124,Observed!$C$2:$C$10000,$C1124),"")</f>
        <v/>
      </c>
      <c r="P1124" s="24" t="str">
        <f>IF(ISNUMBER(AVERAGEIFS(Observed!P$2:P$10000,Observed!$A$2:$A$10000,$A1124,Observed!$C$2:$C$10000,$C1124)),AVERAGEIFS(Observed!P$2:P$10000,Observed!$A$2:$A$10000,$A1124,Observed!$C$2:$C$10000,$C1124),"")</f>
        <v/>
      </c>
      <c r="Q1124" s="24" t="str">
        <f>IF(ISNUMBER(AVERAGEIFS(Observed!Q$2:Q$10000,Observed!$A$2:$A$10000,$A1124,Observed!$C$2:$C$10000,$C1124)),AVERAGEIFS(Observed!Q$2:Q$10000,Observed!$A$2:$A$10000,$A1124,Observed!$C$2:$C$10000,$C1124),"")</f>
        <v/>
      </c>
      <c r="R1124" s="24" t="str">
        <f>IF(ISNUMBER(AVERAGEIFS(Observed!R$2:R$10000,Observed!$A$2:$A$10000,$A1124,Observed!$C$2:$C$10000,$C1124)),AVERAGEIFS(Observed!R$2:R$10000,Observed!$A$2:$A$10000,$A1124,Observed!$C$2:$C$10000,$C1124),"")</f>
        <v/>
      </c>
      <c r="S1124" s="22" t="str">
        <f>IF(ISNUMBER(AVERAGEIFS(Observed!S$2:S$10000,Observed!$A$2:$A$10000,$A1124,Observed!$C$2:$C$10000,$C1124)),AVERAGEIFS(Observed!S$2:S$10000,Observed!$A$2:$A$10000,$A1124,Observed!$C$2:$C$10000,$C1124),"")</f>
        <v/>
      </c>
      <c r="T1124" s="23" t="str">
        <f>IF(ISNUMBER(AVERAGEIFS(Observed!T$2:T$10000,Observed!$A$2:$A$10000,$A1124,Observed!$C$2:$C$10000,$C1124)),AVERAGEIFS(Observed!T$2:T$10000,Observed!$A$2:$A$10000,$A1124,Observed!$C$2:$C$10000,$C1124),"")</f>
        <v/>
      </c>
      <c r="U1124" s="23" t="str">
        <f>IF(ISNUMBER(AVERAGEIFS(Observed!U$2:U$10000,Observed!$A$2:$A$10000,$A1124,Observed!$C$2:$C$10000,$C1124)),AVERAGEIFS(Observed!U$2:U$10000,Observed!$A$2:$A$10000,$A1124,Observed!$C$2:$C$10000,$C1124),"")</f>
        <v/>
      </c>
      <c r="V1124" s="23" t="str">
        <f>IF(ISNUMBER(AVERAGEIFS(Observed!V$2:V$10000,Observed!$A$2:$A$10000,$A1124,Observed!$C$2:$C$10000,$C1124)),AVERAGEIFS(Observed!V$2:V$10000,Observed!$A$2:$A$10000,$A1124,Observed!$C$2:$C$10000,$C1124),"")</f>
        <v/>
      </c>
      <c r="W1124" s="23" t="str">
        <f>IF(ISNUMBER(AVERAGEIFS(Observed!W$2:W$10000,Observed!$A$2:$A$10000,$A1124,Observed!$C$2:$C$10000,$C1124)),AVERAGEIFS(Observed!W$2:W$10000,Observed!$A$2:$A$10000,$A1124,Observed!$C$2:$C$10000,$C1124),"")</f>
        <v/>
      </c>
      <c r="X1124" s="23" t="str">
        <f>IF(ISNUMBER(AVERAGEIFS(Observed!X$2:X$10000,Observed!$A$2:$A$10000,$A1124,Observed!$C$2:$C$10000,$C1124)),AVERAGEIFS(Observed!X$2:X$10000,Observed!$A$2:$A$10000,$A1124,Observed!$C$2:$C$10000,$C1124),"")</f>
        <v/>
      </c>
      <c r="Y1124" s="23" t="str">
        <f>IF(ISNUMBER(AVERAGEIFS(Observed!Y$2:Y$10000,Observed!$A$2:$A$10000,$A1124,Observed!$C$2:$C$10000,$C1124)),AVERAGEIFS(Observed!Y$2:Y$10000,Observed!$A$2:$A$10000,$A1124,Observed!$C$2:$C$10000,$C1124),"")</f>
        <v/>
      </c>
      <c r="Z1124" s="23" t="str">
        <f>IF(ISNUMBER(AVERAGEIFS(Observed!Z$2:Z$10000,Observed!$A$2:$A$10000,$A1124,Observed!$C$2:$C$10000,$C1124)),AVERAGEIFS(Observed!Z$2:Z$10000,Observed!$A$2:$A$10000,$A1124,Observed!$C$2:$C$10000,$C1124),"")</f>
        <v/>
      </c>
      <c r="AA1124" s="23" t="str">
        <f>IF(ISNUMBER(AVERAGEIFS(Observed!AA$2:AA$10000,Observed!$A$2:$A$10000,$A1124,Observed!$C$2:$C$10000,$C1124)),AVERAGEIFS(Observed!AA$2:AA$10000,Observed!$A$2:$A$10000,$A1124,Observed!$C$2:$C$10000,$C1124),"")</f>
        <v/>
      </c>
      <c r="AB1124" s="23" t="str">
        <f>IF(ISNUMBER(AVERAGEIFS(Observed!AB$2:AB$10000,Observed!$A$2:$A$10000,$A1124,Observed!$C$2:$C$10000,$C1124)),AVERAGEIFS(Observed!AB$2:AB$10000,Observed!$A$2:$A$10000,$A1124,Observed!$C$2:$C$10000,$C1124),"")</f>
        <v/>
      </c>
      <c r="AC1124" s="23" t="str">
        <f>IF(ISNUMBER(AVERAGEIFS(Observed!AC$2:AC$10000,Observed!$A$2:$A$10000,$A1124,Observed!$C$2:$C$10000,$C1124)),AVERAGEIFS(Observed!AC$2:AC$10000,Observed!$A$2:$A$10000,$A1124,Observed!$C$2:$C$10000,$C1124),"")</f>
        <v/>
      </c>
      <c r="AD1124" s="23" t="str">
        <f>IF(ISNUMBER(AVERAGEIFS(Observed!AD$2:AD$10000,Observed!$A$2:$A$10000,$A1124,Observed!$C$2:$C$10000,$C1124)),AVERAGEIFS(Observed!AD$2:AD$10000,Observed!$A$2:$A$10000,$A1124,Observed!$C$2:$C$10000,$C1124),"")</f>
        <v/>
      </c>
      <c r="AE1124" s="24" t="str">
        <f>IF(ISNUMBER(AVERAGEIFS(Observed!AE$2:AE$10000,Observed!$A$2:$A$10000,$A1124,Observed!$C$2:$C$10000,$C1124)),AVERAGEIFS(Observed!AE$2:AE$10000,Observed!$A$2:$A$10000,$A1124,Observed!$C$2:$C$10000,$C1124),"")</f>
        <v/>
      </c>
      <c r="AF1124" s="24" t="str">
        <f>IF(ISNUMBER(AVERAGEIFS(Observed!AF$2:AF$10000,Observed!$A$2:$A$10000,$A1124,Observed!$C$2:$C$10000,$C1124)),AVERAGEIFS(Observed!AF$2:AF$10000,Observed!$A$2:$A$10000,$A1124,Observed!$C$2:$C$10000,$C1124),"")</f>
        <v/>
      </c>
      <c r="AG1124" s="23" t="str">
        <f>IF(ISNUMBER(AVERAGEIFS(Observed!AG$2:AG$10000,Observed!$A$2:$A$10000,$A1124,Observed!$C$2:$C$10000,$C1124)),AVERAGEIFS(Observed!AG$2:AG$10000,Observed!$A$2:$A$10000,$A1124,Observed!$C$2:$C$10000,$C1124),"")</f>
        <v/>
      </c>
      <c r="AH1124" s="23" t="str">
        <f>IF(ISNUMBER(AVERAGEIFS(Observed!AH$2:AH$10000,Observed!$A$2:$A$10000,$A1124,Observed!$C$2:$C$10000,$C1124)),AVERAGEIFS(Observed!AH$2:AH$10000,Observed!$A$2:$A$10000,$A1124,Observed!$C$2:$C$10000,$C1124),"")</f>
        <v/>
      </c>
      <c r="AI1124" s="22" t="str">
        <f>IF(ISNUMBER(AVERAGEIFS(Observed!AI$2:AI$10000,Observed!$A$2:$A$10000,$A1124,Observed!$C$2:$C$10000,$C1124)),AVERAGEIFS(Observed!AI$2:AI$10000,Observed!$A$2:$A$10000,$A1124,Observed!$C$2:$C$10000,$C1124),"")</f>
        <v/>
      </c>
      <c r="AJ1124" s="23">
        <f>IF(ISNUMBER(AVERAGEIFS(Observed!AJ$2:AJ$10000,Observed!$A$2:$A$10000,$A1124,Observed!$C$2:$C$10000,$C1124)),AVERAGEIFS(Observed!AJ$2:AJ$10000,Observed!$A$2:$A$10000,$A1124,Observed!$C$2:$C$10000,$C1124),"")</f>
        <v>28.860000000000003</v>
      </c>
      <c r="AK1124" s="23" t="str">
        <f>IF(ISNUMBER(AVERAGEIFS(Observed!AK$2:AK$10000,Observed!$A$2:$A$10000,$A1124,Observed!$C$2:$C$10000,$C1124)),AVERAGEIFS(Observed!AK$2:AK$10000,Observed!$A$2:$A$10000,$A1124,Observed!$C$2:$C$10000,$C1124),"")</f>
        <v/>
      </c>
      <c r="AL1124" s="23" t="str">
        <f>IF(ISNUMBER(AVERAGEIFS(Observed!AL$2:AL$10000,Observed!$A$2:$A$10000,$A1124,Observed!$C$2:$C$10000,$C1124)),AVERAGEIFS(Observed!AL$2:AL$10000,Observed!$A$2:$A$10000,$A1124,Observed!$C$2:$C$10000,$C1124),"")</f>
        <v/>
      </c>
      <c r="AM1124" s="23" t="str">
        <f>IF(ISNUMBER(AVERAGEIFS(Observed!AM$2:AM$10000,Observed!$A$2:$A$10000,$A1124,Observed!$C$2:$C$10000,$C1124)),AVERAGEIFS(Observed!AM$2:AM$10000,Observed!$A$2:$A$10000,$A1124,Observed!$C$2:$C$10000,$C1124),"")</f>
        <v/>
      </c>
      <c r="AN1124" s="23" t="str">
        <f>IF(ISNUMBER(AVERAGEIFS(Observed!AN$2:AN$10000,Observed!$A$2:$A$10000,$A1124,Observed!$C$2:$C$10000,$C1124)),AVERAGEIFS(Observed!AN$2:AN$10000,Observed!$A$2:$A$10000,$A1124,Observed!$C$2:$C$10000,$C1124),"")</f>
        <v/>
      </c>
      <c r="AO1124" s="2">
        <f>COUNTIFS(Observed!$A$2:$A$10000,$A1124,Observed!$C$2:$C$10000,$C1124)</f>
        <v>5</v>
      </c>
      <c r="AP1124" s="2">
        <f t="shared" si="21"/>
        <v>1</v>
      </c>
    </row>
    <row r="1125" spans="1:42" x14ac:dyDescent="0.25">
      <c r="A1125" t="s">
        <v>98</v>
      </c>
      <c r="B1125" t="s">
        <v>30</v>
      </c>
      <c r="C1125" s="20">
        <v>40749</v>
      </c>
      <c r="D1125">
        <v>1</v>
      </c>
      <c r="F1125" t="s">
        <v>112</v>
      </c>
      <c r="G1125" s="25" t="s">
        <v>76</v>
      </c>
      <c r="J1125" s="2"/>
      <c r="K1125" s="22" t="str">
        <f>IF(ISNUMBER(AVERAGEIFS(Observed!K$2:K$10000,Observed!$A$2:$A$10000,$A1125,Observed!$C$2:$C$10000,$C1125)),AVERAGEIFS(Observed!K$2:K$10000,Observed!$A$2:$A$10000,$A1125,Observed!$C$2:$C$10000,$C1125),"")</f>
        <v/>
      </c>
      <c r="L1125" s="23" t="str">
        <f>IF(ISNUMBER(AVERAGEIFS(Observed!L$2:L$10000,Observed!$A$2:$A$10000,$A1125,Observed!$C$2:$C$10000,$C1125)),AVERAGEIFS(Observed!L$2:L$10000,Observed!$A$2:$A$10000,$A1125,Observed!$C$2:$C$10000,$C1125),"")</f>
        <v/>
      </c>
      <c r="M1125" s="23" t="str">
        <f>IF(ISNUMBER(AVERAGEIFS(Observed!M$2:M$10000,Observed!$A$2:$A$10000,$A1125,Observed!$C$2:$C$10000,$C1125)),AVERAGEIFS(Observed!M$2:M$10000,Observed!$A$2:$A$10000,$A1125,Observed!$C$2:$C$10000,$C1125),"")</f>
        <v/>
      </c>
      <c r="N1125" s="23" t="str">
        <f>IF(ISNUMBER(AVERAGEIFS(Observed!N$2:N$10000,Observed!$A$2:$A$10000,$A1125,Observed!$C$2:$C$10000,$C1125)),AVERAGEIFS(Observed!N$2:N$10000,Observed!$A$2:$A$10000,$A1125,Observed!$C$2:$C$10000,$C1125),"")</f>
        <v/>
      </c>
      <c r="O1125" s="23" t="str">
        <f>IF(ISNUMBER(AVERAGEIFS(Observed!O$2:O$10000,Observed!$A$2:$A$10000,$A1125,Observed!$C$2:$C$10000,$C1125)),AVERAGEIFS(Observed!O$2:O$10000,Observed!$A$2:$A$10000,$A1125,Observed!$C$2:$C$10000,$C1125),"")</f>
        <v/>
      </c>
      <c r="P1125" s="24" t="str">
        <f>IF(ISNUMBER(AVERAGEIFS(Observed!P$2:P$10000,Observed!$A$2:$A$10000,$A1125,Observed!$C$2:$C$10000,$C1125)),AVERAGEIFS(Observed!P$2:P$10000,Observed!$A$2:$A$10000,$A1125,Observed!$C$2:$C$10000,$C1125),"")</f>
        <v/>
      </c>
      <c r="Q1125" s="24" t="str">
        <f>IF(ISNUMBER(AVERAGEIFS(Observed!Q$2:Q$10000,Observed!$A$2:$A$10000,$A1125,Observed!$C$2:$C$10000,$C1125)),AVERAGEIFS(Observed!Q$2:Q$10000,Observed!$A$2:$A$10000,$A1125,Observed!$C$2:$C$10000,$C1125),"")</f>
        <v/>
      </c>
      <c r="R1125" s="24" t="str">
        <f>IF(ISNUMBER(AVERAGEIFS(Observed!R$2:R$10000,Observed!$A$2:$A$10000,$A1125,Observed!$C$2:$C$10000,$C1125)),AVERAGEIFS(Observed!R$2:R$10000,Observed!$A$2:$A$10000,$A1125,Observed!$C$2:$C$10000,$C1125),"")</f>
        <v/>
      </c>
      <c r="S1125" s="22" t="str">
        <f>IF(ISNUMBER(AVERAGEIFS(Observed!S$2:S$10000,Observed!$A$2:$A$10000,$A1125,Observed!$C$2:$C$10000,$C1125)),AVERAGEIFS(Observed!S$2:S$10000,Observed!$A$2:$A$10000,$A1125,Observed!$C$2:$C$10000,$C1125),"")</f>
        <v/>
      </c>
      <c r="T1125" s="23" t="str">
        <f>IF(ISNUMBER(AVERAGEIFS(Observed!T$2:T$10000,Observed!$A$2:$A$10000,$A1125,Observed!$C$2:$C$10000,$C1125)),AVERAGEIFS(Observed!T$2:T$10000,Observed!$A$2:$A$10000,$A1125,Observed!$C$2:$C$10000,$C1125),"")</f>
        <v/>
      </c>
      <c r="U1125" s="23" t="str">
        <f>IF(ISNUMBER(AVERAGEIFS(Observed!U$2:U$10000,Observed!$A$2:$A$10000,$A1125,Observed!$C$2:$C$10000,$C1125)),AVERAGEIFS(Observed!U$2:U$10000,Observed!$A$2:$A$10000,$A1125,Observed!$C$2:$C$10000,$C1125),"")</f>
        <v/>
      </c>
      <c r="V1125" s="23" t="str">
        <f>IF(ISNUMBER(AVERAGEIFS(Observed!V$2:V$10000,Observed!$A$2:$A$10000,$A1125,Observed!$C$2:$C$10000,$C1125)),AVERAGEIFS(Observed!V$2:V$10000,Observed!$A$2:$A$10000,$A1125,Observed!$C$2:$C$10000,$C1125),"")</f>
        <v/>
      </c>
      <c r="W1125" s="23" t="str">
        <f>IF(ISNUMBER(AVERAGEIFS(Observed!W$2:W$10000,Observed!$A$2:$A$10000,$A1125,Observed!$C$2:$C$10000,$C1125)),AVERAGEIFS(Observed!W$2:W$10000,Observed!$A$2:$A$10000,$A1125,Observed!$C$2:$C$10000,$C1125),"")</f>
        <v/>
      </c>
      <c r="X1125" s="23" t="str">
        <f>IF(ISNUMBER(AVERAGEIFS(Observed!X$2:X$10000,Observed!$A$2:$A$10000,$A1125,Observed!$C$2:$C$10000,$C1125)),AVERAGEIFS(Observed!X$2:X$10000,Observed!$A$2:$A$10000,$A1125,Observed!$C$2:$C$10000,$C1125),"")</f>
        <v/>
      </c>
      <c r="Y1125" s="23" t="str">
        <f>IF(ISNUMBER(AVERAGEIFS(Observed!Y$2:Y$10000,Observed!$A$2:$A$10000,$A1125,Observed!$C$2:$C$10000,$C1125)),AVERAGEIFS(Observed!Y$2:Y$10000,Observed!$A$2:$A$10000,$A1125,Observed!$C$2:$C$10000,$C1125),"")</f>
        <v/>
      </c>
      <c r="Z1125" s="23" t="str">
        <f>IF(ISNUMBER(AVERAGEIFS(Observed!Z$2:Z$10000,Observed!$A$2:$A$10000,$A1125,Observed!$C$2:$C$10000,$C1125)),AVERAGEIFS(Observed!Z$2:Z$10000,Observed!$A$2:$A$10000,$A1125,Observed!$C$2:$C$10000,$C1125),"")</f>
        <v/>
      </c>
      <c r="AA1125" s="23" t="str">
        <f>IF(ISNUMBER(AVERAGEIFS(Observed!AA$2:AA$10000,Observed!$A$2:$A$10000,$A1125,Observed!$C$2:$C$10000,$C1125)),AVERAGEIFS(Observed!AA$2:AA$10000,Observed!$A$2:$A$10000,$A1125,Observed!$C$2:$C$10000,$C1125),"")</f>
        <v/>
      </c>
      <c r="AB1125" s="23" t="str">
        <f>IF(ISNUMBER(AVERAGEIFS(Observed!AB$2:AB$10000,Observed!$A$2:$A$10000,$A1125,Observed!$C$2:$C$10000,$C1125)),AVERAGEIFS(Observed!AB$2:AB$10000,Observed!$A$2:$A$10000,$A1125,Observed!$C$2:$C$10000,$C1125),"")</f>
        <v/>
      </c>
      <c r="AC1125" s="23" t="str">
        <f>IF(ISNUMBER(AVERAGEIFS(Observed!AC$2:AC$10000,Observed!$A$2:$A$10000,$A1125,Observed!$C$2:$C$10000,$C1125)),AVERAGEIFS(Observed!AC$2:AC$10000,Observed!$A$2:$A$10000,$A1125,Observed!$C$2:$C$10000,$C1125),"")</f>
        <v/>
      </c>
      <c r="AD1125" s="23" t="str">
        <f>IF(ISNUMBER(AVERAGEIFS(Observed!AD$2:AD$10000,Observed!$A$2:$A$10000,$A1125,Observed!$C$2:$C$10000,$C1125)),AVERAGEIFS(Observed!AD$2:AD$10000,Observed!$A$2:$A$10000,$A1125,Observed!$C$2:$C$10000,$C1125),"")</f>
        <v/>
      </c>
      <c r="AE1125" s="24" t="str">
        <f>IF(ISNUMBER(AVERAGEIFS(Observed!AE$2:AE$10000,Observed!$A$2:$A$10000,$A1125,Observed!$C$2:$C$10000,$C1125)),AVERAGEIFS(Observed!AE$2:AE$10000,Observed!$A$2:$A$10000,$A1125,Observed!$C$2:$C$10000,$C1125),"")</f>
        <v/>
      </c>
      <c r="AF1125" s="24" t="str">
        <f>IF(ISNUMBER(AVERAGEIFS(Observed!AF$2:AF$10000,Observed!$A$2:$A$10000,$A1125,Observed!$C$2:$C$10000,$C1125)),AVERAGEIFS(Observed!AF$2:AF$10000,Observed!$A$2:$A$10000,$A1125,Observed!$C$2:$C$10000,$C1125),"")</f>
        <v/>
      </c>
      <c r="AG1125" s="23" t="str">
        <f>IF(ISNUMBER(AVERAGEIFS(Observed!AG$2:AG$10000,Observed!$A$2:$A$10000,$A1125,Observed!$C$2:$C$10000,$C1125)),AVERAGEIFS(Observed!AG$2:AG$10000,Observed!$A$2:$A$10000,$A1125,Observed!$C$2:$C$10000,$C1125),"")</f>
        <v/>
      </c>
      <c r="AH1125" s="23" t="str">
        <f>IF(ISNUMBER(AVERAGEIFS(Observed!AH$2:AH$10000,Observed!$A$2:$A$10000,$A1125,Observed!$C$2:$C$10000,$C1125)),AVERAGEIFS(Observed!AH$2:AH$10000,Observed!$A$2:$A$10000,$A1125,Observed!$C$2:$C$10000,$C1125),"")</f>
        <v/>
      </c>
      <c r="AI1125" s="22" t="str">
        <f>IF(ISNUMBER(AVERAGEIFS(Observed!AI$2:AI$10000,Observed!$A$2:$A$10000,$A1125,Observed!$C$2:$C$10000,$C1125)),AVERAGEIFS(Observed!AI$2:AI$10000,Observed!$A$2:$A$10000,$A1125,Observed!$C$2:$C$10000,$C1125),"")</f>
        <v/>
      </c>
      <c r="AJ1125" s="23">
        <f>IF(ISNUMBER(AVERAGEIFS(Observed!AJ$2:AJ$10000,Observed!$A$2:$A$10000,$A1125,Observed!$C$2:$C$10000,$C1125)),AVERAGEIFS(Observed!AJ$2:AJ$10000,Observed!$A$2:$A$10000,$A1125,Observed!$C$2:$C$10000,$C1125),"")</f>
        <v>27.879999999999995</v>
      </c>
      <c r="AK1125" s="23" t="str">
        <f>IF(ISNUMBER(AVERAGEIFS(Observed!AK$2:AK$10000,Observed!$A$2:$A$10000,$A1125,Observed!$C$2:$C$10000,$C1125)),AVERAGEIFS(Observed!AK$2:AK$10000,Observed!$A$2:$A$10000,$A1125,Observed!$C$2:$C$10000,$C1125),"")</f>
        <v/>
      </c>
      <c r="AL1125" s="23" t="str">
        <f>IF(ISNUMBER(AVERAGEIFS(Observed!AL$2:AL$10000,Observed!$A$2:$A$10000,$A1125,Observed!$C$2:$C$10000,$C1125)),AVERAGEIFS(Observed!AL$2:AL$10000,Observed!$A$2:$A$10000,$A1125,Observed!$C$2:$C$10000,$C1125),"")</f>
        <v/>
      </c>
      <c r="AM1125" s="23" t="str">
        <f>IF(ISNUMBER(AVERAGEIFS(Observed!AM$2:AM$10000,Observed!$A$2:$A$10000,$A1125,Observed!$C$2:$C$10000,$C1125)),AVERAGEIFS(Observed!AM$2:AM$10000,Observed!$A$2:$A$10000,$A1125,Observed!$C$2:$C$10000,$C1125),"")</f>
        <v/>
      </c>
      <c r="AN1125" s="23" t="str">
        <f>IF(ISNUMBER(AVERAGEIFS(Observed!AN$2:AN$10000,Observed!$A$2:$A$10000,$A1125,Observed!$C$2:$C$10000,$C1125)),AVERAGEIFS(Observed!AN$2:AN$10000,Observed!$A$2:$A$10000,$A1125,Observed!$C$2:$C$10000,$C1125),"")</f>
        <v/>
      </c>
      <c r="AO1125" s="2">
        <f>COUNTIFS(Observed!$A$2:$A$10000,$A1125,Observed!$C$2:$C$10000,$C1125)</f>
        <v>5</v>
      </c>
      <c r="AP1125" s="2">
        <f t="shared" si="21"/>
        <v>1</v>
      </c>
    </row>
    <row r="1126" spans="1:42" x14ac:dyDescent="0.25">
      <c r="A1126" t="s">
        <v>98</v>
      </c>
      <c r="B1126" t="s">
        <v>30</v>
      </c>
      <c r="C1126" s="20">
        <v>40771</v>
      </c>
      <c r="D1126">
        <v>1</v>
      </c>
      <c r="F1126" t="s">
        <v>112</v>
      </c>
      <c r="G1126" s="25" t="s">
        <v>76</v>
      </c>
      <c r="J1126" s="2"/>
      <c r="K1126" s="22" t="str">
        <f>IF(ISNUMBER(AVERAGEIFS(Observed!K$2:K$10000,Observed!$A$2:$A$10000,$A1126,Observed!$C$2:$C$10000,$C1126)),AVERAGEIFS(Observed!K$2:K$10000,Observed!$A$2:$A$10000,$A1126,Observed!$C$2:$C$10000,$C1126),"")</f>
        <v/>
      </c>
      <c r="L1126" s="23" t="str">
        <f>IF(ISNUMBER(AVERAGEIFS(Observed!L$2:L$10000,Observed!$A$2:$A$10000,$A1126,Observed!$C$2:$C$10000,$C1126)),AVERAGEIFS(Observed!L$2:L$10000,Observed!$A$2:$A$10000,$A1126,Observed!$C$2:$C$10000,$C1126),"")</f>
        <v/>
      </c>
      <c r="M1126" s="23" t="str">
        <f>IF(ISNUMBER(AVERAGEIFS(Observed!M$2:M$10000,Observed!$A$2:$A$10000,$A1126,Observed!$C$2:$C$10000,$C1126)),AVERAGEIFS(Observed!M$2:M$10000,Observed!$A$2:$A$10000,$A1126,Observed!$C$2:$C$10000,$C1126),"")</f>
        <v/>
      </c>
      <c r="N1126" s="23" t="str">
        <f>IF(ISNUMBER(AVERAGEIFS(Observed!N$2:N$10000,Observed!$A$2:$A$10000,$A1126,Observed!$C$2:$C$10000,$C1126)),AVERAGEIFS(Observed!N$2:N$10000,Observed!$A$2:$A$10000,$A1126,Observed!$C$2:$C$10000,$C1126),"")</f>
        <v/>
      </c>
      <c r="O1126" s="23" t="str">
        <f>IF(ISNUMBER(AVERAGEIFS(Observed!O$2:O$10000,Observed!$A$2:$A$10000,$A1126,Observed!$C$2:$C$10000,$C1126)),AVERAGEIFS(Observed!O$2:O$10000,Observed!$A$2:$A$10000,$A1126,Observed!$C$2:$C$10000,$C1126),"")</f>
        <v/>
      </c>
      <c r="P1126" s="24" t="str">
        <f>IF(ISNUMBER(AVERAGEIFS(Observed!P$2:P$10000,Observed!$A$2:$A$10000,$A1126,Observed!$C$2:$C$10000,$C1126)),AVERAGEIFS(Observed!P$2:P$10000,Observed!$A$2:$A$10000,$A1126,Observed!$C$2:$C$10000,$C1126),"")</f>
        <v/>
      </c>
      <c r="Q1126" s="24" t="str">
        <f>IF(ISNUMBER(AVERAGEIFS(Observed!Q$2:Q$10000,Observed!$A$2:$A$10000,$A1126,Observed!$C$2:$C$10000,$C1126)),AVERAGEIFS(Observed!Q$2:Q$10000,Observed!$A$2:$A$10000,$A1126,Observed!$C$2:$C$10000,$C1126),"")</f>
        <v/>
      </c>
      <c r="R1126" s="24" t="str">
        <f>IF(ISNUMBER(AVERAGEIFS(Observed!R$2:R$10000,Observed!$A$2:$A$10000,$A1126,Observed!$C$2:$C$10000,$C1126)),AVERAGEIFS(Observed!R$2:R$10000,Observed!$A$2:$A$10000,$A1126,Observed!$C$2:$C$10000,$C1126),"")</f>
        <v/>
      </c>
      <c r="S1126" s="22" t="str">
        <f>IF(ISNUMBER(AVERAGEIFS(Observed!S$2:S$10000,Observed!$A$2:$A$10000,$A1126,Observed!$C$2:$C$10000,$C1126)),AVERAGEIFS(Observed!S$2:S$10000,Observed!$A$2:$A$10000,$A1126,Observed!$C$2:$C$10000,$C1126),"")</f>
        <v/>
      </c>
      <c r="T1126" s="23" t="str">
        <f>IF(ISNUMBER(AVERAGEIFS(Observed!T$2:T$10000,Observed!$A$2:$A$10000,$A1126,Observed!$C$2:$C$10000,$C1126)),AVERAGEIFS(Observed!T$2:T$10000,Observed!$A$2:$A$10000,$A1126,Observed!$C$2:$C$10000,$C1126),"")</f>
        <v/>
      </c>
      <c r="U1126" s="23" t="str">
        <f>IF(ISNUMBER(AVERAGEIFS(Observed!U$2:U$10000,Observed!$A$2:$A$10000,$A1126,Observed!$C$2:$C$10000,$C1126)),AVERAGEIFS(Observed!U$2:U$10000,Observed!$A$2:$A$10000,$A1126,Observed!$C$2:$C$10000,$C1126),"")</f>
        <v/>
      </c>
      <c r="V1126" s="23" t="str">
        <f>IF(ISNUMBER(AVERAGEIFS(Observed!V$2:V$10000,Observed!$A$2:$A$10000,$A1126,Observed!$C$2:$C$10000,$C1126)),AVERAGEIFS(Observed!V$2:V$10000,Observed!$A$2:$A$10000,$A1126,Observed!$C$2:$C$10000,$C1126),"")</f>
        <v/>
      </c>
      <c r="W1126" s="23" t="str">
        <f>IF(ISNUMBER(AVERAGEIFS(Observed!W$2:W$10000,Observed!$A$2:$A$10000,$A1126,Observed!$C$2:$C$10000,$C1126)),AVERAGEIFS(Observed!W$2:W$10000,Observed!$A$2:$A$10000,$A1126,Observed!$C$2:$C$10000,$C1126),"")</f>
        <v/>
      </c>
      <c r="X1126" s="23" t="str">
        <f>IF(ISNUMBER(AVERAGEIFS(Observed!X$2:X$10000,Observed!$A$2:$A$10000,$A1126,Observed!$C$2:$C$10000,$C1126)),AVERAGEIFS(Observed!X$2:X$10000,Observed!$A$2:$A$10000,$A1126,Observed!$C$2:$C$10000,$C1126),"")</f>
        <v/>
      </c>
      <c r="Y1126" s="23" t="str">
        <f>IF(ISNUMBER(AVERAGEIFS(Observed!Y$2:Y$10000,Observed!$A$2:$A$10000,$A1126,Observed!$C$2:$C$10000,$C1126)),AVERAGEIFS(Observed!Y$2:Y$10000,Observed!$A$2:$A$10000,$A1126,Observed!$C$2:$C$10000,$C1126),"")</f>
        <v/>
      </c>
      <c r="Z1126" s="23" t="str">
        <f>IF(ISNUMBER(AVERAGEIFS(Observed!Z$2:Z$10000,Observed!$A$2:$A$10000,$A1126,Observed!$C$2:$C$10000,$C1126)),AVERAGEIFS(Observed!Z$2:Z$10000,Observed!$A$2:$A$10000,$A1126,Observed!$C$2:$C$10000,$C1126),"")</f>
        <v/>
      </c>
      <c r="AA1126" s="23" t="str">
        <f>IF(ISNUMBER(AVERAGEIFS(Observed!AA$2:AA$10000,Observed!$A$2:$A$10000,$A1126,Observed!$C$2:$C$10000,$C1126)),AVERAGEIFS(Observed!AA$2:AA$10000,Observed!$A$2:$A$10000,$A1126,Observed!$C$2:$C$10000,$C1126),"")</f>
        <v/>
      </c>
      <c r="AB1126" s="23" t="str">
        <f>IF(ISNUMBER(AVERAGEIFS(Observed!AB$2:AB$10000,Observed!$A$2:$A$10000,$A1126,Observed!$C$2:$C$10000,$C1126)),AVERAGEIFS(Observed!AB$2:AB$10000,Observed!$A$2:$A$10000,$A1126,Observed!$C$2:$C$10000,$C1126),"")</f>
        <v/>
      </c>
      <c r="AC1126" s="23" t="str">
        <f>IF(ISNUMBER(AVERAGEIFS(Observed!AC$2:AC$10000,Observed!$A$2:$A$10000,$A1126,Observed!$C$2:$C$10000,$C1126)),AVERAGEIFS(Observed!AC$2:AC$10000,Observed!$A$2:$A$10000,$A1126,Observed!$C$2:$C$10000,$C1126),"")</f>
        <v/>
      </c>
      <c r="AD1126" s="23" t="str">
        <f>IF(ISNUMBER(AVERAGEIFS(Observed!AD$2:AD$10000,Observed!$A$2:$A$10000,$A1126,Observed!$C$2:$C$10000,$C1126)),AVERAGEIFS(Observed!AD$2:AD$10000,Observed!$A$2:$A$10000,$A1126,Observed!$C$2:$C$10000,$C1126),"")</f>
        <v/>
      </c>
      <c r="AE1126" s="24" t="str">
        <f>IF(ISNUMBER(AVERAGEIFS(Observed!AE$2:AE$10000,Observed!$A$2:$A$10000,$A1126,Observed!$C$2:$C$10000,$C1126)),AVERAGEIFS(Observed!AE$2:AE$10000,Observed!$A$2:$A$10000,$A1126,Observed!$C$2:$C$10000,$C1126),"")</f>
        <v/>
      </c>
      <c r="AF1126" s="24" t="str">
        <f>IF(ISNUMBER(AVERAGEIFS(Observed!AF$2:AF$10000,Observed!$A$2:$A$10000,$A1126,Observed!$C$2:$C$10000,$C1126)),AVERAGEIFS(Observed!AF$2:AF$10000,Observed!$A$2:$A$10000,$A1126,Observed!$C$2:$C$10000,$C1126),"")</f>
        <v/>
      </c>
      <c r="AG1126" s="23" t="str">
        <f>IF(ISNUMBER(AVERAGEIFS(Observed!AG$2:AG$10000,Observed!$A$2:$A$10000,$A1126,Observed!$C$2:$C$10000,$C1126)),AVERAGEIFS(Observed!AG$2:AG$10000,Observed!$A$2:$A$10000,$A1126,Observed!$C$2:$C$10000,$C1126),"")</f>
        <v/>
      </c>
      <c r="AH1126" s="23" t="str">
        <f>IF(ISNUMBER(AVERAGEIFS(Observed!AH$2:AH$10000,Observed!$A$2:$A$10000,$A1126,Observed!$C$2:$C$10000,$C1126)),AVERAGEIFS(Observed!AH$2:AH$10000,Observed!$A$2:$A$10000,$A1126,Observed!$C$2:$C$10000,$C1126),"")</f>
        <v/>
      </c>
      <c r="AI1126" s="22" t="str">
        <f>IF(ISNUMBER(AVERAGEIFS(Observed!AI$2:AI$10000,Observed!$A$2:$A$10000,$A1126,Observed!$C$2:$C$10000,$C1126)),AVERAGEIFS(Observed!AI$2:AI$10000,Observed!$A$2:$A$10000,$A1126,Observed!$C$2:$C$10000,$C1126),"")</f>
        <v/>
      </c>
      <c r="AJ1126" s="23">
        <f>IF(ISNUMBER(AVERAGEIFS(Observed!AJ$2:AJ$10000,Observed!$A$2:$A$10000,$A1126,Observed!$C$2:$C$10000,$C1126)),AVERAGEIFS(Observed!AJ$2:AJ$10000,Observed!$A$2:$A$10000,$A1126,Observed!$C$2:$C$10000,$C1126),"")</f>
        <v>28.439999999999998</v>
      </c>
      <c r="AK1126" s="23" t="str">
        <f>IF(ISNUMBER(AVERAGEIFS(Observed!AK$2:AK$10000,Observed!$A$2:$A$10000,$A1126,Observed!$C$2:$C$10000,$C1126)),AVERAGEIFS(Observed!AK$2:AK$10000,Observed!$A$2:$A$10000,$A1126,Observed!$C$2:$C$10000,$C1126),"")</f>
        <v/>
      </c>
      <c r="AL1126" s="23" t="str">
        <f>IF(ISNUMBER(AVERAGEIFS(Observed!AL$2:AL$10000,Observed!$A$2:$A$10000,$A1126,Observed!$C$2:$C$10000,$C1126)),AVERAGEIFS(Observed!AL$2:AL$10000,Observed!$A$2:$A$10000,$A1126,Observed!$C$2:$C$10000,$C1126),"")</f>
        <v/>
      </c>
      <c r="AM1126" s="23" t="str">
        <f>IF(ISNUMBER(AVERAGEIFS(Observed!AM$2:AM$10000,Observed!$A$2:$A$10000,$A1126,Observed!$C$2:$C$10000,$C1126)),AVERAGEIFS(Observed!AM$2:AM$10000,Observed!$A$2:$A$10000,$A1126,Observed!$C$2:$C$10000,$C1126),"")</f>
        <v/>
      </c>
      <c r="AN1126" s="23" t="str">
        <f>IF(ISNUMBER(AVERAGEIFS(Observed!AN$2:AN$10000,Observed!$A$2:$A$10000,$A1126,Observed!$C$2:$C$10000,$C1126)),AVERAGEIFS(Observed!AN$2:AN$10000,Observed!$A$2:$A$10000,$A1126,Observed!$C$2:$C$10000,$C1126),"")</f>
        <v/>
      </c>
      <c r="AO1126" s="2">
        <f>COUNTIFS(Observed!$A$2:$A$10000,$A1126,Observed!$C$2:$C$10000,$C1126)</f>
        <v>5</v>
      </c>
      <c r="AP1126" s="2">
        <f t="shared" si="21"/>
        <v>1</v>
      </c>
    </row>
    <row r="1127" spans="1:42" x14ac:dyDescent="0.25">
      <c r="A1127" t="s">
        <v>98</v>
      </c>
      <c r="B1127" t="s">
        <v>30</v>
      </c>
      <c r="C1127" s="20">
        <v>40784</v>
      </c>
      <c r="D1127">
        <v>1</v>
      </c>
      <c r="F1127" t="s">
        <v>112</v>
      </c>
      <c r="G1127" s="25" t="s">
        <v>76</v>
      </c>
      <c r="J1127" s="2"/>
      <c r="K1127" s="22" t="str">
        <f>IF(ISNUMBER(AVERAGEIFS(Observed!K$2:K$10000,Observed!$A$2:$A$10000,$A1127,Observed!$C$2:$C$10000,$C1127)),AVERAGEIFS(Observed!K$2:K$10000,Observed!$A$2:$A$10000,$A1127,Observed!$C$2:$C$10000,$C1127),"")</f>
        <v/>
      </c>
      <c r="L1127" s="23" t="str">
        <f>IF(ISNUMBER(AVERAGEIFS(Observed!L$2:L$10000,Observed!$A$2:$A$10000,$A1127,Observed!$C$2:$C$10000,$C1127)),AVERAGEIFS(Observed!L$2:L$10000,Observed!$A$2:$A$10000,$A1127,Observed!$C$2:$C$10000,$C1127),"")</f>
        <v/>
      </c>
      <c r="M1127" s="23" t="str">
        <f>IF(ISNUMBER(AVERAGEIFS(Observed!M$2:M$10000,Observed!$A$2:$A$10000,$A1127,Observed!$C$2:$C$10000,$C1127)),AVERAGEIFS(Observed!M$2:M$10000,Observed!$A$2:$A$10000,$A1127,Observed!$C$2:$C$10000,$C1127),"")</f>
        <v/>
      </c>
      <c r="N1127" s="23" t="str">
        <f>IF(ISNUMBER(AVERAGEIFS(Observed!N$2:N$10000,Observed!$A$2:$A$10000,$A1127,Observed!$C$2:$C$10000,$C1127)),AVERAGEIFS(Observed!N$2:N$10000,Observed!$A$2:$A$10000,$A1127,Observed!$C$2:$C$10000,$C1127),"")</f>
        <v/>
      </c>
      <c r="O1127" s="23" t="str">
        <f>IF(ISNUMBER(AVERAGEIFS(Observed!O$2:O$10000,Observed!$A$2:$A$10000,$A1127,Observed!$C$2:$C$10000,$C1127)),AVERAGEIFS(Observed!O$2:O$10000,Observed!$A$2:$A$10000,$A1127,Observed!$C$2:$C$10000,$C1127),"")</f>
        <v/>
      </c>
      <c r="P1127" s="24" t="str">
        <f>IF(ISNUMBER(AVERAGEIFS(Observed!P$2:P$10000,Observed!$A$2:$A$10000,$A1127,Observed!$C$2:$C$10000,$C1127)),AVERAGEIFS(Observed!P$2:P$10000,Observed!$A$2:$A$10000,$A1127,Observed!$C$2:$C$10000,$C1127),"")</f>
        <v/>
      </c>
      <c r="Q1127" s="24" t="str">
        <f>IF(ISNUMBER(AVERAGEIFS(Observed!Q$2:Q$10000,Observed!$A$2:$A$10000,$A1127,Observed!$C$2:$C$10000,$C1127)),AVERAGEIFS(Observed!Q$2:Q$10000,Observed!$A$2:$A$10000,$A1127,Observed!$C$2:$C$10000,$C1127),"")</f>
        <v/>
      </c>
      <c r="R1127" s="24" t="str">
        <f>IF(ISNUMBER(AVERAGEIFS(Observed!R$2:R$10000,Observed!$A$2:$A$10000,$A1127,Observed!$C$2:$C$10000,$C1127)),AVERAGEIFS(Observed!R$2:R$10000,Observed!$A$2:$A$10000,$A1127,Observed!$C$2:$C$10000,$C1127),"")</f>
        <v/>
      </c>
      <c r="S1127" s="22" t="str">
        <f>IF(ISNUMBER(AVERAGEIFS(Observed!S$2:S$10000,Observed!$A$2:$A$10000,$A1127,Observed!$C$2:$C$10000,$C1127)),AVERAGEIFS(Observed!S$2:S$10000,Observed!$A$2:$A$10000,$A1127,Observed!$C$2:$C$10000,$C1127),"")</f>
        <v/>
      </c>
      <c r="T1127" s="23" t="str">
        <f>IF(ISNUMBER(AVERAGEIFS(Observed!T$2:T$10000,Observed!$A$2:$A$10000,$A1127,Observed!$C$2:$C$10000,$C1127)),AVERAGEIFS(Observed!T$2:T$10000,Observed!$A$2:$A$10000,$A1127,Observed!$C$2:$C$10000,$C1127),"")</f>
        <v/>
      </c>
      <c r="U1127" s="23" t="str">
        <f>IF(ISNUMBER(AVERAGEIFS(Observed!U$2:U$10000,Observed!$A$2:$A$10000,$A1127,Observed!$C$2:$C$10000,$C1127)),AVERAGEIFS(Observed!U$2:U$10000,Observed!$A$2:$A$10000,$A1127,Observed!$C$2:$C$10000,$C1127),"")</f>
        <v/>
      </c>
      <c r="V1127" s="23" t="str">
        <f>IF(ISNUMBER(AVERAGEIFS(Observed!V$2:V$10000,Observed!$A$2:$A$10000,$A1127,Observed!$C$2:$C$10000,$C1127)),AVERAGEIFS(Observed!V$2:V$10000,Observed!$A$2:$A$10000,$A1127,Observed!$C$2:$C$10000,$C1127),"")</f>
        <v/>
      </c>
      <c r="W1127" s="23" t="str">
        <f>IF(ISNUMBER(AVERAGEIFS(Observed!W$2:W$10000,Observed!$A$2:$A$10000,$A1127,Observed!$C$2:$C$10000,$C1127)),AVERAGEIFS(Observed!W$2:W$10000,Observed!$A$2:$A$10000,$A1127,Observed!$C$2:$C$10000,$C1127),"")</f>
        <v/>
      </c>
      <c r="X1127" s="23" t="str">
        <f>IF(ISNUMBER(AVERAGEIFS(Observed!X$2:X$10000,Observed!$A$2:$A$10000,$A1127,Observed!$C$2:$C$10000,$C1127)),AVERAGEIFS(Observed!X$2:X$10000,Observed!$A$2:$A$10000,$A1127,Observed!$C$2:$C$10000,$C1127),"")</f>
        <v/>
      </c>
      <c r="Y1127" s="23" t="str">
        <f>IF(ISNUMBER(AVERAGEIFS(Observed!Y$2:Y$10000,Observed!$A$2:$A$10000,$A1127,Observed!$C$2:$C$10000,$C1127)),AVERAGEIFS(Observed!Y$2:Y$10000,Observed!$A$2:$A$10000,$A1127,Observed!$C$2:$C$10000,$C1127),"")</f>
        <v/>
      </c>
      <c r="Z1127" s="23" t="str">
        <f>IF(ISNUMBER(AVERAGEIFS(Observed!Z$2:Z$10000,Observed!$A$2:$A$10000,$A1127,Observed!$C$2:$C$10000,$C1127)),AVERAGEIFS(Observed!Z$2:Z$10000,Observed!$A$2:$A$10000,$A1127,Observed!$C$2:$C$10000,$C1127),"")</f>
        <v/>
      </c>
      <c r="AA1127" s="23" t="str">
        <f>IF(ISNUMBER(AVERAGEIFS(Observed!AA$2:AA$10000,Observed!$A$2:$A$10000,$A1127,Observed!$C$2:$C$10000,$C1127)),AVERAGEIFS(Observed!AA$2:AA$10000,Observed!$A$2:$A$10000,$A1127,Observed!$C$2:$C$10000,$C1127),"")</f>
        <v/>
      </c>
      <c r="AB1127" s="23" t="str">
        <f>IF(ISNUMBER(AVERAGEIFS(Observed!AB$2:AB$10000,Observed!$A$2:$A$10000,$A1127,Observed!$C$2:$C$10000,$C1127)),AVERAGEIFS(Observed!AB$2:AB$10000,Observed!$A$2:$A$10000,$A1127,Observed!$C$2:$C$10000,$C1127),"")</f>
        <v/>
      </c>
      <c r="AC1127" s="23" t="str">
        <f>IF(ISNUMBER(AVERAGEIFS(Observed!AC$2:AC$10000,Observed!$A$2:$A$10000,$A1127,Observed!$C$2:$C$10000,$C1127)),AVERAGEIFS(Observed!AC$2:AC$10000,Observed!$A$2:$A$10000,$A1127,Observed!$C$2:$C$10000,$C1127),"")</f>
        <v/>
      </c>
      <c r="AD1127" s="23" t="str">
        <f>IF(ISNUMBER(AVERAGEIFS(Observed!AD$2:AD$10000,Observed!$A$2:$A$10000,$A1127,Observed!$C$2:$C$10000,$C1127)),AVERAGEIFS(Observed!AD$2:AD$10000,Observed!$A$2:$A$10000,$A1127,Observed!$C$2:$C$10000,$C1127),"")</f>
        <v/>
      </c>
      <c r="AE1127" s="24" t="str">
        <f>IF(ISNUMBER(AVERAGEIFS(Observed!AE$2:AE$10000,Observed!$A$2:$A$10000,$A1127,Observed!$C$2:$C$10000,$C1127)),AVERAGEIFS(Observed!AE$2:AE$10000,Observed!$A$2:$A$10000,$A1127,Observed!$C$2:$C$10000,$C1127),"")</f>
        <v/>
      </c>
      <c r="AF1127" s="24" t="str">
        <f>IF(ISNUMBER(AVERAGEIFS(Observed!AF$2:AF$10000,Observed!$A$2:$A$10000,$A1127,Observed!$C$2:$C$10000,$C1127)),AVERAGEIFS(Observed!AF$2:AF$10000,Observed!$A$2:$A$10000,$A1127,Observed!$C$2:$C$10000,$C1127),"")</f>
        <v/>
      </c>
      <c r="AG1127" s="23" t="str">
        <f>IF(ISNUMBER(AVERAGEIFS(Observed!AG$2:AG$10000,Observed!$A$2:$A$10000,$A1127,Observed!$C$2:$C$10000,$C1127)),AVERAGEIFS(Observed!AG$2:AG$10000,Observed!$A$2:$A$10000,$A1127,Observed!$C$2:$C$10000,$C1127),"")</f>
        <v/>
      </c>
      <c r="AH1127" s="23" t="str">
        <f>IF(ISNUMBER(AVERAGEIFS(Observed!AH$2:AH$10000,Observed!$A$2:$A$10000,$A1127,Observed!$C$2:$C$10000,$C1127)),AVERAGEIFS(Observed!AH$2:AH$10000,Observed!$A$2:$A$10000,$A1127,Observed!$C$2:$C$10000,$C1127),"")</f>
        <v/>
      </c>
      <c r="AI1127" s="22" t="str">
        <f>IF(ISNUMBER(AVERAGEIFS(Observed!AI$2:AI$10000,Observed!$A$2:$A$10000,$A1127,Observed!$C$2:$C$10000,$C1127)),AVERAGEIFS(Observed!AI$2:AI$10000,Observed!$A$2:$A$10000,$A1127,Observed!$C$2:$C$10000,$C1127),"")</f>
        <v/>
      </c>
      <c r="AJ1127" s="23">
        <f>IF(ISNUMBER(AVERAGEIFS(Observed!AJ$2:AJ$10000,Observed!$A$2:$A$10000,$A1127,Observed!$C$2:$C$10000,$C1127)),AVERAGEIFS(Observed!AJ$2:AJ$10000,Observed!$A$2:$A$10000,$A1127,Observed!$C$2:$C$10000,$C1127),"")</f>
        <v>28.560000000000002</v>
      </c>
      <c r="AK1127" s="23" t="str">
        <f>IF(ISNUMBER(AVERAGEIFS(Observed!AK$2:AK$10000,Observed!$A$2:$A$10000,$A1127,Observed!$C$2:$C$10000,$C1127)),AVERAGEIFS(Observed!AK$2:AK$10000,Observed!$A$2:$A$10000,$A1127,Observed!$C$2:$C$10000,$C1127),"")</f>
        <v/>
      </c>
      <c r="AL1127" s="23" t="str">
        <f>IF(ISNUMBER(AVERAGEIFS(Observed!AL$2:AL$10000,Observed!$A$2:$A$10000,$A1127,Observed!$C$2:$C$10000,$C1127)),AVERAGEIFS(Observed!AL$2:AL$10000,Observed!$A$2:$A$10000,$A1127,Observed!$C$2:$C$10000,$C1127),"")</f>
        <v/>
      </c>
      <c r="AM1127" s="23" t="str">
        <f>IF(ISNUMBER(AVERAGEIFS(Observed!AM$2:AM$10000,Observed!$A$2:$A$10000,$A1127,Observed!$C$2:$C$10000,$C1127)),AVERAGEIFS(Observed!AM$2:AM$10000,Observed!$A$2:$A$10000,$A1127,Observed!$C$2:$C$10000,$C1127),"")</f>
        <v/>
      </c>
      <c r="AN1127" s="23" t="str">
        <f>IF(ISNUMBER(AVERAGEIFS(Observed!AN$2:AN$10000,Observed!$A$2:$A$10000,$A1127,Observed!$C$2:$C$10000,$C1127)),AVERAGEIFS(Observed!AN$2:AN$10000,Observed!$A$2:$A$10000,$A1127,Observed!$C$2:$C$10000,$C1127),"")</f>
        <v/>
      </c>
      <c r="AO1127" s="2">
        <f>COUNTIFS(Observed!$A$2:$A$10000,$A1127,Observed!$C$2:$C$10000,$C1127)</f>
        <v>5</v>
      </c>
      <c r="AP1127" s="2">
        <f t="shared" si="21"/>
        <v>1</v>
      </c>
    </row>
    <row r="1128" spans="1:42" x14ac:dyDescent="0.25">
      <c r="A1128" t="s">
        <v>98</v>
      </c>
      <c r="B1128" t="s">
        <v>30</v>
      </c>
      <c r="C1128" s="20">
        <v>40798</v>
      </c>
      <c r="D1128">
        <v>1</v>
      </c>
      <c r="F1128" t="s">
        <v>112</v>
      </c>
      <c r="G1128" s="25" t="s">
        <v>76</v>
      </c>
      <c r="J1128" s="2"/>
      <c r="K1128" s="22" t="str">
        <f>IF(ISNUMBER(AVERAGEIFS(Observed!K$2:K$10000,Observed!$A$2:$A$10000,$A1128,Observed!$C$2:$C$10000,$C1128)),AVERAGEIFS(Observed!K$2:K$10000,Observed!$A$2:$A$10000,$A1128,Observed!$C$2:$C$10000,$C1128),"")</f>
        <v/>
      </c>
      <c r="L1128" s="23" t="str">
        <f>IF(ISNUMBER(AVERAGEIFS(Observed!L$2:L$10000,Observed!$A$2:$A$10000,$A1128,Observed!$C$2:$C$10000,$C1128)),AVERAGEIFS(Observed!L$2:L$10000,Observed!$A$2:$A$10000,$A1128,Observed!$C$2:$C$10000,$C1128),"")</f>
        <v/>
      </c>
      <c r="M1128" s="23" t="str">
        <f>IF(ISNUMBER(AVERAGEIFS(Observed!M$2:M$10000,Observed!$A$2:$A$10000,$A1128,Observed!$C$2:$C$10000,$C1128)),AVERAGEIFS(Observed!M$2:M$10000,Observed!$A$2:$A$10000,$A1128,Observed!$C$2:$C$10000,$C1128),"")</f>
        <v/>
      </c>
      <c r="N1128" s="23" t="str">
        <f>IF(ISNUMBER(AVERAGEIFS(Observed!N$2:N$10000,Observed!$A$2:$A$10000,$A1128,Observed!$C$2:$C$10000,$C1128)),AVERAGEIFS(Observed!N$2:N$10000,Observed!$A$2:$A$10000,$A1128,Observed!$C$2:$C$10000,$C1128),"")</f>
        <v/>
      </c>
      <c r="O1128" s="23" t="str">
        <f>IF(ISNUMBER(AVERAGEIFS(Observed!O$2:O$10000,Observed!$A$2:$A$10000,$A1128,Observed!$C$2:$C$10000,$C1128)),AVERAGEIFS(Observed!O$2:O$10000,Observed!$A$2:$A$10000,$A1128,Observed!$C$2:$C$10000,$C1128),"")</f>
        <v/>
      </c>
      <c r="P1128" s="24" t="str">
        <f>IF(ISNUMBER(AVERAGEIFS(Observed!P$2:P$10000,Observed!$A$2:$A$10000,$A1128,Observed!$C$2:$C$10000,$C1128)),AVERAGEIFS(Observed!P$2:P$10000,Observed!$A$2:$A$10000,$A1128,Observed!$C$2:$C$10000,$C1128),"")</f>
        <v/>
      </c>
      <c r="Q1128" s="24" t="str">
        <f>IF(ISNUMBER(AVERAGEIFS(Observed!Q$2:Q$10000,Observed!$A$2:$A$10000,$A1128,Observed!$C$2:$C$10000,$C1128)),AVERAGEIFS(Observed!Q$2:Q$10000,Observed!$A$2:$A$10000,$A1128,Observed!$C$2:$C$10000,$C1128),"")</f>
        <v/>
      </c>
      <c r="R1128" s="24" t="str">
        <f>IF(ISNUMBER(AVERAGEIFS(Observed!R$2:R$10000,Observed!$A$2:$A$10000,$A1128,Observed!$C$2:$C$10000,$C1128)),AVERAGEIFS(Observed!R$2:R$10000,Observed!$A$2:$A$10000,$A1128,Observed!$C$2:$C$10000,$C1128),"")</f>
        <v/>
      </c>
      <c r="S1128" s="22" t="str">
        <f>IF(ISNUMBER(AVERAGEIFS(Observed!S$2:S$10000,Observed!$A$2:$A$10000,$A1128,Observed!$C$2:$C$10000,$C1128)),AVERAGEIFS(Observed!S$2:S$10000,Observed!$A$2:$A$10000,$A1128,Observed!$C$2:$C$10000,$C1128),"")</f>
        <v/>
      </c>
      <c r="T1128" s="23" t="str">
        <f>IF(ISNUMBER(AVERAGEIFS(Observed!T$2:T$10000,Observed!$A$2:$A$10000,$A1128,Observed!$C$2:$C$10000,$C1128)),AVERAGEIFS(Observed!T$2:T$10000,Observed!$A$2:$A$10000,$A1128,Observed!$C$2:$C$10000,$C1128),"")</f>
        <v/>
      </c>
      <c r="U1128" s="23" t="str">
        <f>IF(ISNUMBER(AVERAGEIFS(Observed!U$2:U$10000,Observed!$A$2:$A$10000,$A1128,Observed!$C$2:$C$10000,$C1128)),AVERAGEIFS(Observed!U$2:U$10000,Observed!$A$2:$A$10000,$A1128,Observed!$C$2:$C$10000,$C1128),"")</f>
        <v/>
      </c>
      <c r="V1128" s="23" t="str">
        <f>IF(ISNUMBER(AVERAGEIFS(Observed!V$2:V$10000,Observed!$A$2:$A$10000,$A1128,Observed!$C$2:$C$10000,$C1128)),AVERAGEIFS(Observed!V$2:V$10000,Observed!$A$2:$A$10000,$A1128,Observed!$C$2:$C$10000,$C1128),"")</f>
        <v/>
      </c>
      <c r="W1128" s="23" t="str">
        <f>IF(ISNUMBER(AVERAGEIFS(Observed!W$2:W$10000,Observed!$A$2:$A$10000,$A1128,Observed!$C$2:$C$10000,$C1128)),AVERAGEIFS(Observed!W$2:W$10000,Observed!$A$2:$A$10000,$A1128,Observed!$C$2:$C$10000,$C1128),"")</f>
        <v/>
      </c>
      <c r="X1128" s="23" t="str">
        <f>IF(ISNUMBER(AVERAGEIFS(Observed!X$2:X$10000,Observed!$A$2:$A$10000,$A1128,Observed!$C$2:$C$10000,$C1128)),AVERAGEIFS(Observed!X$2:X$10000,Observed!$A$2:$A$10000,$A1128,Observed!$C$2:$C$10000,$C1128),"")</f>
        <v/>
      </c>
      <c r="Y1128" s="23" t="str">
        <f>IF(ISNUMBER(AVERAGEIFS(Observed!Y$2:Y$10000,Observed!$A$2:$A$10000,$A1128,Observed!$C$2:$C$10000,$C1128)),AVERAGEIFS(Observed!Y$2:Y$10000,Observed!$A$2:$A$10000,$A1128,Observed!$C$2:$C$10000,$C1128),"")</f>
        <v/>
      </c>
      <c r="Z1128" s="23" t="str">
        <f>IF(ISNUMBER(AVERAGEIFS(Observed!Z$2:Z$10000,Observed!$A$2:$A$10000,$A1128,Observed!$C$2:$C$10000,$C1128)),AVERAGEIFS(Observed!Z$2:Z$10000,Observed!$A$2:$A$10000,$A1128,Observed!$C$2:$C$10000,$C1128),"")</f>
        <v/>
      </c>
      <c r="AA1128" s="23" t="str">
        <f>IF(ISNUMBER(AVERAGEIFS(Observed!AA$2:AA$10000,Observed!$A$2:$A$10000,$A1128,Observed!$C$2:$C$10000,$C1128)),AVERAGEIFS(Observed!AA$2:AA$10000,Observed!$A$2:$A$10000,$A1128,Observed!$C$2:$C$10000,$C1128),"")</f>
        <v/>
      </c>
      <c r="AB1128" s="23" t="str">
        <f>IF(ISNUMBER(AVERAGEIFS(Observed!AB$2:AB$10000,Observed!$A$2:$A$10000,$A1128,Observed!$C$2:$C$10000,$C1128)),AVERAGEIFS(Observed!AB$2:AB$10000,Observed!$A$2:$A$10000,$A1128,Observed!$C$2:$C$10000,$C1128),"")</f>
        <v/>
      </c>
      <c r="AC1128" s="23" t="str">
        <f>IF(ISNUMBER(AVERAGEIFS(Observed!AC$2:AC$10000,Observed!$A$2:$A$10000,$A1128,Observed!$C$2:$C$10000,$C1128)),AVERAGEIFS(Observed!AC$2:AC$10000,Observed!$A$2:$A$10000,$A1128,Observed!$C$2:$C$10000,$C1128),"")</f>
        <v/>
      </c>
      <c r="AD1128" s="23" t="str">
        <f>IF(ISNUMBER(AVERAGEIFS(Observed!AD$2:AD$10000,Observed!$A$2:$A$10000,$A1128,Observed!$C$2:$C$10000,$C1128)),AVERAGEIFS(Observed!AD$2:AD$10000,Observed!$A$2:$A$10000,$A1128,Observed!$C$2:$C$10000,$C1128),"")</f>
        <v/>
      </c>
      <c r="AE1128" s="24" t="str">
        <f>IF(ISNUMBER(AVERAGEIFS(Observed!AE$2:AE$10000,Observed!$A$2:$A$10000,$A1128,Observed!$C$2:$C$10000,$C1128)),AVERAGEIFS(Observed!AE$2:AE$10000,Observed!$A$2:$A$10000,$A1128,Observed!$C$2:$C$10000,$C1128),"")</f>
        <v/>
      </c>
      <c r="AF1128" s="24" t="str">
        <f>IF(ISNUMBER(AVERAGEIFS(Observed!AF$2:AF$10000,Observed!$A$2:$A$10000,$A1128,Observed!$C$2:$C$10000,$C1128)),AVERAGEIFS(Observed!AF$2:AF$10000,Observed!$A$2:$A$10000,$A1128,Observed!$C$2:$C$10000,$C1128),"")</f>
        <v/>
      </c>
      <c r="AG1128" s="23" t="str">
        <f>IF(ISNUMBER(AVERAGEIFS(Observed!AG$2:AG$10000,Observed!$A$2:$A$10000,$A1128,Observed!$C$2:$C$10000,$C1128)),AVERAGEIFS(Observed!AG$2:AG$10000,Observed!$A$2:$A$10000,$A1128,Observed!$C$2:$C$10000,$C1128),"")</f>
        <v/>
      </c>
      <c r="AH1128" s="23" t="str">
        <f>IF(ISNUMBER(AVERAGEIFS(Observed!AH$2:AH$10000,Observed!$A$2:$A$10000,$A1128,Observed!$C$2:$C$10000,$C1128)),AVERAGEIFS(Observed!AH$2:AH$10000,Observed!$A$2:$A$10000,$A1128,Observed!$C$2:$C$10000,$C1128),"")</f>
        <v/>
      </c>
      <c r="AI1128" s="22" t="str">
        <f>IF(ISNUMBER(AVERAGEIFS(Observed!AI$2:AI$10000,Observed!$A$2:$A$10000,$A1128,Observed!$C$2:$C$10000,$C1128)),AVERAGEIFS(Observed!AI$2:AI$10000,Observed!$A$2:$A$10000,$A1128,Observed!$C$2:$C$10000,$C1128),"")</f>
        <v/>
      </c>
      <c r="AJ1128" s="23">
        <f>IF(ISNUMBER(AVERAGEIFS(Observed!AJ$2:AJ$10000,Observed!$A$2:$A$10000,$A1128,Observed!$C$2:$C$10000,$C1128)),AVERAGEIFS(Observed!AJ$2:AJ$10000,Observed!$A$2:$A$10000,$A1128,Observed!$C$2:$C$10000,$C1128),"")</f>
        <v>27.74</v>
      </c>
      <c r="AK1128" s="23" t="str">
        <f>IF(ISNUMBER(AVERAGEIFS(Observed!AK$2:AK$10000,Observed!$A$2:$A$10000,$A1128,Observed!$C$2:$C$10000,$C1128)),AVERAGEIFS(Observed!AK$2:AK$10000,Observed!$A$2:$A$10000,$A1128,Observed!$C$2:$C$10000,$C1128),"")</f>
        <v/>
      </c>
      <c r="AL1128" s="23" t="str">
        <f>IF(ISNUMBER(AVERAGEIFS(Observed!AL$2:AL$10000,Observed!$A$2:$A$10000,$A1128,Observed!$C$2:$C$10000,$C1128)),AVERAGEIFS(Observed!AL$2:AL$10000,Observed!$A$2:$A$10000,$A1128,Observed!$C$2:$C$10000,$C1128),"")</f>
        <v/>
      </c>
      <c r="AM1128" s="23" t="str">
        <f>IF(ISNUMBER(AVERAGEIFS(Observed!AM$2:AM$10000,Observed!$A$2:$A$10000,$A1128,Observed!$C$2:$C$10000,$C1128)),AVERAGEIFS(Observed!AM$2:AM$10000,Observed!$A$2:$A$10000,$A1128,Observed!$C$2:$C$10000,$C1128),"")</f>
        <v/>
      </c>
      <c r="AN1128" s="23" t="str">
        <f>IF(ISNUMBER(AVERAGEIFS(Observed!AN$2:AN$10000,Observed!$A$2:$A$10000,$A1128,Observed!$C$2:$C$10000,$C1128)),AVERAGEIFS(Observed!AN$2:AN$10000,Observed!$A$2:$A$10000,$A1128,Observed!$C$2:$C$10000,$C1128),"")</f>
        <v/>
      </c>
      <c r="AO1128" s="2">
        <f>COUNTIFS(Observed!$A$2:$A$10000,$A1128,Observed!$C$2:$C$10000,$C1128)</f>
        <v>5</v>
      </c>
      <c r="AP1128" s="2">
        <f t="shared" si="21"/>
        <v>1</v>
      </c>
    </row>
    <row r="1129" spans="1:42" x14ac:dyDescent="0.25">
      <c r="A1129" t="s">
        <v>98</v>
      </c>
      <c r="B1129" t="s">
        <v>30</v>
      </c>
      <c r="C1129" s="20">
        <v>40812</v>
      </c>
      <c r="D1129">
        <v>1</v>
      </c>
      <c r="F1129" t="s">
        <v>112</v>
      </c>
      <c r="G1129" s="25" t="s">
        <v>76</v>
      </c>
      <c r="J1129" s="2"/>
      <c r="K1129" s="22" t="str">
        <f>IF(ISNUMBER(AVERAGEIFS(Observed!K$2:K$10000,Observed!$A$2:$A$10000,$A1129,Observed!$C$2:$C$10000,$C1129)),AVERAGEIFS(Observed!K$2:K$10000,Observed!$A$2:$A$10000,$A1129,Observed!$C$2:$C$10000,$C1129),"")</f>
        <v/>
      </c>
      <c r="L1129" s="23" t="str">
        <f>IF(ISNUMBER(AVERAGEIFS(Observed!L$2:L$10000,Observed!$A$2:$A$10000,$A1129,Observed!$C$2:$C$10000,$C1129)),AVERAGEIFS(Observed!L$2:L$10000,Observed!$A$2:$A$10000,$A1129,Observed!$C$2:$C$10000,$C1129),"")</f>
        <v/>
      </c>
      <c r="M1129" s="23" t="str">
        <f>IF(ISNUMBER(AVERAGEIFS(Observed!M$2:M$10000,Observed!$A$2:$A$10000,$A1129,Observed!$C$2:$C$10000,$C1129)),AVERAGEIFS(Observed!M$2:M$10000,Observed!$A$2:$A$10000,$A1129,Observed!$C$2:$C$10000,$C1129),"")</f>
        <v/>
      </c>
      <c r="N1129" s="23" t="str">
        <f>IF(ISNUMBER(AVERAGEIFS(Observed!N$2:N$10000,Observed!$A$2:$A$10000,$A1129,Observed!$C$2:$C$10000,$C1129)),AVERAGEIFS(Observed!N$2:N$10000,Observed!$A$2:$A$10000,$A1129,Observed!$C$2:$C$10000,$C1129),"")</f>
        <v/>
      </c>
      <c r="O1129" s="23" t="str">
        <f>IF(ISNUMBER(AVERAGEIFS(Observed!O$2:O$10000,Observed!$A$2:$A$10000,$A1129,Observed!$C$2:$C$10000,$C1129)),AVERAGEIFS(Observed!O$2:O$10000,Observed!$A$2:$A$10000,$A1129,Observed!$C$2:$C$10000,$C1129),"")</f>
        <v/>
      </c>
      <c r="P1129" s="24" t="str">
        <f>IF(ISNUMBER(AVERAGEIFS(Observed!P$2:P$10000,Observed!$A$2:$A$10000,$A1129,Observed!$C$2:$C$10000,$C1129)),AVERAGEIFS(Observed!P$2:P$10000,Observed!$A$2:$A$10000,$A1129,Observed!$C$2:$C$10000,$C1129),"")</f>
        <v/>
      </c>
      <c r="Q1129" s="24" t="str">
        <f>IF(ISNUMBER(AVERAGEIFS(Observed!Q$2:Q$10000,Observed!$A$2:$A$10000,$A1129,Observed!$C$2:$C$10000,$C1129)),AVERAGEIFS(Observed!Q$2:Q$10000,Observed!$A$2:$A$10000,$A1129,Observed!$C$2:$C$10000,$C1129),"")</f>
        <v/>
      </c>
      <c r="R1129" s="24" t="str">
        <f>IF(ISNUMBER(AVERAGEIFS(Observed!R$2:R$10000,Observed!$A$2:$A$10000,$A1129,Observed!$C$2:$C$10000,$C1129)),AVERAGEIFS(Observed!R$2:R$10000,Observed!$A$2:$A$10000,$A1129,Observed!$C$2:$C$10000,$C1129),"")</f>
        <v/>
      </c>
      <c r="S1129" s="22" t="str">
        <f>IF(ISNUMBER(AVERAGEIFS(Observed!S$2:S$10000,Observed!$A$2:$A$10000,$A1129,Observed!$C$2:$C$10000,$C1129)),AVERAGEIFS(Observed!S$2:S$10000,Observed!$A$2:$A$10000,$A1129,Observed!$C$2:$C$10000,$C1129),"")</f>
        <v/>
      </c>
      <c r="T1129" s="23" t="str">
        <f>IF(ISNUMBER(AVERAGEIFS(Observed!T$2:T$10000,Observed!$A$2:$A$10000,$A1129,Observed!$C$2:$C$10000,$C1129)),AVERAGEIFS(Observed!T$2:T$10000,Observed!$A$2:$A$10000,$A1129,Observed!$C$2:$C$10000,$C1129),"")</f>
        <v/>
      </c>
      <c r="U1129" s="23" t="str">
        <f>IF(ISNUMBER(AVERAGEIFS(Observed!U$2:U$10000,Observed!$A$2:$A$10000,$A1129,Observed!$C$2:$C$10000,$C1129)),AVERAGEIFS(Observed!U$2:U$10000,Observed!$A$2:$A$10000,$A1129,Observed!$C$2:$C$10000,$C1129),"")</f>
        <v/>
      </c>
      <c r="V1129" s="23" t="str">
        <f>IF(ISNUMBER(AVERAGEIFS(Observed!V$2:V$10000,Observed!$A$2:$A$10000,$A1129,Observed!$C$2:$C$10000,$C1129)),AVERAGEIFS(Observed!V$2:V$10000,Observed!$A$2:$A$10000,$A1129,Observed!$C$2:$C$10000,$C1129),"")</f>
        <v/>
      </c>
      <c r="W1129" s="23" t="str">
        <f>IF(ISNUMBER(AVERAGEIFS(Observed!W$2:W$10000,Observed!$A$2:$A$10000,$A1129,Observed!$C$2:$C$10000,$C1129)),AVERAGEIFS(Observed!W$2:W$10000,Observed!$A$2:$A$10000,$A1129,Observed!$C$2:$C$10000,$C1129),"")</f>
        <v/>
      </c>
      <c r="X1129" s="23" t="str">
        <f>IF(ISNUMBER(AVERAGEIFS(Observed!X$2:X$10000,Observed!$A$2:$A$10000,$A1129,Observed!$C$2:$C$10000,$C1129)),AVERAGEIFS(Observed!X$2:X$10000,Observed!$A$2:$A$10000,$A1129,Observed!$C$2:$C$10000,$C1129),"")</f>
        <v/>
      </c>
      <c r="Y1129" s="23" t="str">
        <f>IF(ISNUMBER(AVERAGEIFS(Observed!Y$2:Y$10000,Observed!$A$2:$A$10000,$A1129,Observed!$C$2:$C$10000,$C1129)),AVERAGEIFS(Observed!Y$2:Y$10000,Observed!$A$2:$A$10000,$A1129,Observed!$C$2:$C$10000,$C1129),"")</f>
        <v/>
      </c>
      <c r="Z1129" s="23" t="str">
        <f>IF(ISNUMBER(AVERAGEIFS(Observed!Z$2:Z$10000,Observed!$A$2:$A$10000,$A1129,Observed!$C$2:$C$10000,$C1129)),AVERAGEIFS(Observed!Z$2:Z$10000,Observed!$A$2:$A$10000,$A1129,Observed!$C$2:$C$10000,$C1129),"")</f>
        <v/>
      </c>
      <c r="AA1129" s="23" t="str">
        <f>IF(ISNUMBER(AVERAGEIFS(Observed!AA$2:AA$10000,Observed!$A$2:$A$10000,$A1129,Observed!$C$2:$C$10000,$C1129)),AVERAGEIFS(Observed!AA$2:AA$10000,Observed!$A$2:$A$10000,$A1129,Observed!$C$2:$C$10000,$C1129),"")</f>
        <v/>
      </c>
      <c r="AB1129" s="23" t="str">
        <f>IF(ISNUMBER(AVERAGEIFS(Observed!AB$2:AB$10000,Observed!$A$2:$A$10000,$A1129,Observed!$C$2:$C$10000,$C1129)),AVERAGEIFS(Observed!AB$2:AB$10000,Observed!$A$2:$A$10000,$A1129,Observed!$C$2:$C$10000,$C1129),"")</f>
        <v/>
      </c>
      <c r="AC1129" s="23" t="str">
        <f>IF(ISNUMBER(AVERAGEIFS(Observed!AC$2:AC$10000,Observed!$A$2:$A$10000,$A1129,Observed!$C$2:$C$10000,$C1129)),AVERAGEIFS(Observed!AC$2:AC$10000,Observed!$A$2:$A$10000,$A1129,Observed!$C$2:$C$10000,$C1129),"")</f>
        <v/>
      </c>
      <c r="AD1129" s="23" t="str">
        <f>IF(ISNUMBER(AVERAGEIFS(Observed!AD$2:AD$10000,Observed!$A$2:$A$10000,$A1129,Observed!$C$2:$C$10000,$C1129)),AVERAGEIFS(Observed!AD$2:AD$10000,Observed!$A$2:$A$10000,$A1129,Observed!$C$2:$C$10000,$C1129),"")</f>
        <v/>
      </c>
      <c r="AE1129" s="24" t="str">
        <f>IF(ISNUMBER(AVERAGEIFS(Observed!AE$2:AE$10000,Observed!$A$2:$A$10000,$A1129,Observed!$C$2:$C$10000,$C1129)),AVERAGEIFS(Observed!AE$2:AE$10000,Observed!$A$2:$A$10000,$A1129,Observed!$C$2:$C$10000,$C1129),"")</f>
        <v/>
      </c>
      <c r="AF1129" s="24" t="str">
        <f>IF(ISNUMBER(AVERAGEIFS(Observed!AF$2:AF$10000,Observed!$A$2:$A$10000,$A1129,Observed!$C$2:$C$10000,$C1129)),AVERAGEIFS(Observed!AF$2:AF$10000,Observed!$A$2:$A$10000,$A1129,Observed!$C$2:$C$10000,$C1129),"")</f>
        <v/>
      </c>
      <c r="AG1129" s="23" t="str">
        <f>IF(ISNUMBER(AVERAGEIFS(Observed!AG$2:AG$10000,Observed!$A$2:$A$10000,$A1129,Observed!$C$2:$C$10000,$C1129)),AVERAGEIFS(Observed!AG$2:AG$10000,Observed!$A$2:$A$10000,$A1129,Observed!$C$2:$C$10000,$C1129),"")</f>
        <v/>
      </c>
      <c r="AH1129" s="23" t="str">
        <f>IF(ISNUMBER(AVERAGEIFS(Observed!AH$2:AH$10000,Observed!$A$2:$A$10000,$A1129,Observed!$C$2:$C$10000,$C1129)),AVERAGEIFS(Observed!AH$2:AH$10000,Observed!$A$2:$A$10000,$A1129,Observed!$C$2:$C$10000,$C1129),"")</f>
        <v/>
      </c>
      <c r="AI1129" s="22" t="str">
        <f>IF(ISNUMBER(AVERAGEIFS(Observed!AI$2:AI$10000,Observed!$A$2:$A$10000,$A1129,Observed!$C$2:$C$10000,$C1129)),AVERAGEIFS(Observed!AI$2:AI$10000,Observed!$A$2:$A$10000,$A1129,Observed!$C$2:$C$10000,$C1129),"")</f>
        <v/>
      </c>
      <c r="AJ1129" s="23">
        <f>IF(ISNUMBER(AVERAGEIFS(Observed!AJ$2:AJ$10000,Observed!$A$2:$A$10000,$A1129,Observed!$C$2:$C$10000,$C1129)),AVERAGEIFS(Observed!AJ$2:AJ$10000,Observed!$A$2:$A$10000,$A1129,Observed!$C$2:$C$10000,$C1129),"")</f>
        <v>32.679999999999993</v>
      </c>
      <c r="AK1129" s="23" t="str">
        <f>IF(ISNUMBER(AVERAGEIFS(Observed!AK$2:AK$10000,Observed!$A$2:$A$10000,$A1129,Observed!$C$2:$C$10000,$C1129)),AVERAGEIFS(Observed!AK$2:AK$10000,Observed!$A$2:$A$10000,$A1129,Observed!$C$2:$C$10000,$C1129),"")</f>
        <v/>
      </c>
      <c r="AL1129" s="23" t="str">
        <f>IF(ISNUMBER(AVERAGEIFS(Observed!AL$2:AL$10000,Observed!$A$2:$A$10000,$A1129,Observed!$C$2:$C$10000,$C1129)),AVERAGEIFS(Observed!AL$2:AL$10000,Observed!$A$2:$A$10000,$A1129,Observed!$C$2:$C$10000,$C1129),"")</f>
        <v/>
      </c>
      <c r="AM1129" s="23" t="str">
        <f>IF(ISNUMBER(AVERAGEIFS(Observed!AM$2:AM$10000,Observed!$A$2:$A$10000,$A1129,Observed!$C$2:$C$10000,$C1129)),AVERAGEIFS(Observed!AM$2:AM$10000,Observed!$A$2:$A$10000,$A1129,Observed!$C$2:$C$10000,$C1129),"")</f>
        <v/>
      </c>
      <c r="AN1129" s="23" t="str">
        <f>IF(ISNUMBER(AVERAGEIFS(Observed!AN$2:AN$10000,Observed!$A$2:$A$10000,$A1129,Observed!$C$2:$C$10000,$C1129)),AVERAGEIFS(Observed!AN$2:AN$10000,Observed!$A$2:$A$10000,$A1129,Observed!$C$2:$C$10000,$C1129),"")</f>
        <v/>
      </c>
      <c r="AO1129" s="2">
        <f>COUNTIFS(Observed!$A$2:$A$10000,$A1129,Observed!$C$2:$C$10000,$C1129)</f>
        <v>5</v>
      </c>
      <c r="AP1129" s="2">
        <f t="shared" si="21"/>
        <v>1</v>
      </c>
    </row>
    <row r="1130" spans="1:42" x14ac:dyDescent="0.25">
      <c r="A1130" t="s">
        <v>98</v>
      </c>
      <c r="B1130" t="s">
        <v>30</v>
      </c>
      <c r="C1130" s="20">
        <v>40819</v>
      </c>
      <c r="D1130">
        <v>1</v>
      </c>
      <c r="F1130" t="s">
        <v>112</v>
      </c>
      <c r="G1130" s="25" t="s">
        <v>76</v>
      </c>
      <c r="J1130" s="2"/>
      <c r="K1130" s="22" t="str">
        <f>IF(ISNUMBER(AVERAGEIFS(Observed!K$2:K$10000,Observed!$A$2:$A$10000,$A1130,Observed!$C$2:$C$10000,$C1130)),AVERAGEIFS(Observed!K$2:K$10000,Observed!$A$2:$A$10000,$A1130,Observed!$C$2:$C$10000,$C1130),"")</f>
        <v/>
      </c>
      <c r="L1130" s="23" t="str">
        <f>IF(ISNUMBER(AVERAGEIFS(Observed!L$2:L$10000,Observed!$A$2:$A$10000,$A1130,Observed!$C$2:$C$10000,$C1130)),AVERAGEIFS(Observed!L$2:L$10000,Observed!$A$2:$A$10000,$A1130,Observed!$C$2:$C$10000,$C1130),"")</f>
        <v/>
      </c>
      <c r="M1130" s="23" t="str">
        <f>IF(ISNUMBER(AVERAGEIFS(Observed!M$2:M$10000,Observed!$A$2:$A$10000,$A1130,Observed!$C$2:$C$10000,$C1130)),AVERAGEIFS(Observed!M$2:M$10000,Observed!$A$2:$A$10000,$A1130,Observed!$C$2:$C$10000,$C1130),"")</f>
        <v/>
      </c>
      <c r="N1130" s="23" t="str">
        <f>IF(ISNUMBER(AVERAGEIFS(Observed!N$2:N$10000,Observed!$A$2:$A$10000,$A1130,Observed!$C$2:$C$10000,$C1130)),AVERAGEIFS(Observed!N$2:N$10000,Observed!$A$2:$A$10000,$A1130,Observed!$C$2:$C$10000,$C1130),"")</f>
        <v/>
      </c>
      <c r="O1130" s="23" t="str">
        <f>IF(ISNUMBER(AVERAGEIFS(Observed!O$2:O$10000,Observed!$A$2:$A$10000,$A1130,Observed!$C$2:$C$10000,$C1130)),AVERAGEIFS(Observed!O$2:O$10000,Observed!$A$2:$A$10000,$A1130,Observed!$C$2:$C$10000,$C1130),"")</f>
        <v/>
      </c>
      <c r="P1130" s="24" t="str">
        <f>IF(ISNUMBER(AVERAGEIFS(Observed!P$2:P$10000,Observed!$A$2:$A$10000,$A1130,Observed!$C$2:$C$10000,$C1130)),AVERAGEIFS(Observed!P$2:P$10000,Observed!$A$2:$A$10000,$A1130,Observed!$C$2:$C$10000,$C1130),"")</f>
        <v/>
      </c>
      <c r="Q1130" s="24" t="str">
        <f>IF(ISNUMBER(AVERAGEIFS(Observed!Q$2:Q$10000,Observed!$A$2:$A$10000,$A1130,Observed!$C$2:$C$10000,$C1130)),AVERAGEIFS(Observed!Q$2:Q$10000,Observed!$A$2:$A$10000,$A1130,Observed!$C$2:$C$10000,$C1130),"")</f>
        <v/>
      </c>
      <c r="R1130" s="24" t="str">
        <f>IF(ISNUMBER(AVERAGEIFS(Observed!R$2:R$10000,Observed!$A$2:$A$10000,$A1130,Observed!$C$2:$C$10000,$C1130)),AVERAGEIFS(Observed!R$2:R$10000,Observed!$A$2:$A$10000,$A1130,Observed!$C$2:$C$10000,$C1130),"")</f>
        <v/>
      </c>
      <c r="S1130" s="22" t="str">
        <f>IF(ISNUMBER(AVERAGEIFS(Observed!S$2:S$10000,Observed!$A$2:$A$10000,$A1130,Observed!$C$2:$C$10000,$C1130)),AVERAGEIFS(Observed!S$2:S$10000,Observed!$A$2:$A$10000,$A1130,Observed!$C$2:$C$10000,$C1130),"")</f>
        <v/>
      </c>
      <c r="T1130" s="23" t="str">
        <f>IF(ISNUMBER(AVERAGEIFS(Observed!T$2:T$10000,Observed!$A$2:$A$10000,$A1130,Observed!$C$2:$C$10000,$C1130)),AVERAGEIFS(Observed!T$2:T$10000,Observed!$A$2:$A$10000,$A1130,Observed!$C$2:$C$10000,$C1130),"")</f>
        <v/>
      </c>
      <c r="U1130" s="23" t="str">
        <f>IF(ISNUMBER(AVERAGEIFS(Observed!U$2:U$10000,Observed!$A$2:$A$10000,$A1130,Observed!$C$2:$C$10000,$C1130)),AVERAGEIFS(Observed!U$2:U$10000,Observed!$A$2:$A$10000,$A1130,Observed!$C$2:$C$10000,$C1130),"")</f>
        <v/>
      </c>
      <c r="V1130" s="23" t="str">
        <f>IF(ISNUMBER(AVERAGEIFS(Observed!V$2:V$10000,Observed!$A$2:$A$10000,$A1130,Observed!$C$2:$C$10000,$C1130)),AVERAGEIFS(Observed!V$2:V$10000,Observed!$A$2:$A$10000,$A1130,Observed!$C$2:$C$10000,$C1130),"")</f>
        <v/>
      </c>
      <c r="W1130" s="23" t="str">
        <f>IF(ISNUMBER(AVERAGEIFS(Observed!W$2:W$10000,Observed!$A$2:$A$10000,$A1130,Observed!$C$2:$C$10000,$C1130)),AVERAGEIFS(Observed!W$2:W$10000,Observed!$A$2:$A$10000,$A1130,Observed!$C$2:$C$10000,$C1130),"")</f>
        <v/>
      </c>
      <c r="X1130" s="23" t="str">
        <f>IF(ISNUMBER(AVERAGEIFS(Observed!X$2:X$10000,Observed!$A$2:$A$10000,$A1130,Observed!$C$2:$C$10000,$C1130)),AVERAGEIFS(Observed!X$2:X$10000,Observed!$A$2:$A$10000,$A1130,Observed!$C$2:$C$10000,$C1130),"")</f>
        <v/>
      </c>
      <c r="Y1130" s="23" t="str">
        <f>IF(ISNUMBER(AVERAGEIFS(Observed!Y$2:Y$10000,Observed!$A$2:$A$10000,$A1130,Observed!$C$2:$C$10000,$C1130)),AVERAGEIFS(Observed!Y$2:Y$10000,Observed!$A$2:$A$10000,$A1130,Observed!$C$2:$C$10000,$C1130),"")</f>
        <v/>
      </c>
      <c r="Z1130" s="23" t="str">
        <f>IF(ISNUMBER(AVERAGEIFS(Observed!Z$2:Z$10000,Observed!$A$2:$A$10000,$A1130,Observed!$C$2:$C$10000,$C1130)),AVERAGEIFS(Observed!Z$2:Z$10000,Observed!$A$2:$A$10000,$A1130,Observed!$C$2:$C$10000,$C1130),"")</f>
        <v/>
      </c>
      <c r="AA1130" s="23" t="str">
        <f>IF(ISNUMBER(AVERAGEIFS(Observed!AA$2:AA$10000,Observed!$A$2:$A$10000,$A1130,Observed!$C$2:$C$10000,$C1130)),AVERAGEIFS(Observed!AA$2:AA$10000,Observed!$A$2:$A$10000,$A1130,Observed!$C$2:$C$10000,$C1130),"")</f>
        <v/>
      </c>
      <c r="AB1130" s="23" t="str">
        <f>IF(ISNUMBER(AVERAGEIFS(Observed!AB$2:AB$10000,Observed!$A$2:$A$10000,$A1130,Observed!$C$2:$C$10000,$C1130)),AVERAGEIFS(Observed!AB$2:AB$10000,Observed!$A$2:$A$10000,$A1130,Observed!$C$2:$C$10000,$C1130),"")</f>
        <v/>
      </c>
      <c r="AC1130" s="23" t="str">
        <f>IF(ISNUMBER(AVERAGEIFS(Observed!AC$2:AC$10000,Observed!$A$2:$A$10000,$A1130,Observed!$C$2:$C$10000,$C1130)),AVERAGEIFS(Observed!AC$2:AC$10000,Observed!$A$2:$A$10000,$A1130,Observed!$C$2:$C$10000,$C1130),"")</f>
        <v/>
      </c>
      <c r="AD1130" s="23" t="str">
        <f>IF(ISNUMBER(AVERAGEIFS(Observed!AD$2:AD$10000,Observed!$A$2:$A$10000,$A1130,Observed!$C$2:$C$10000,$C1130)),AVERAGEIFS(Observed!AD$2:AD$10000,Observed!$A$2:$A$10000,$A1130,Observed!$C$2:$C$10000,$C1130),"")</f>
        <v/>
      </c>
      <c r="AE1130" s="24" t="str">
        <f>IF(ISNUMBER(AVERAGEIFS(Observed!AE$2:AE$10000,Observed!$A$2:$A$10000,$A1130,Observed!$C$2:$C$10000,$C1130)),AVERAGEIFS(Observed!AE$2:AE$10000,Observed!$A$2:$A$10000,$A1130,Observed!$C$2:$C$10000,$C1130),"")</f>
        <v/>
      </c>
      <c r="AF1130" s="24" t="str">
        <f>IF(ISNUMBER(AVERAGEIFS(Observed!AF$2:AF$10000,Observed!$A$2:$A$10000,$A1130,Observed!$C$2:$C$10000,$C1130)),AVERAGEIFS(Observed!AF$2:AF$10000,Observed!$A$2:$A$10000,$A1130,Observed!$C$2:$C$10000,$C1130),"")</f>
        <v/>
      </c>
      <c r="AG1130" s="23" t="str">
        <f>IF(ISNUMBER(AVERAGEIFS(Observed!AG$2:AG$10000,Observed!$A$2:$A$10000,$A1130,Observed!$C$2:$C$10000,$C1130)),AVERAGEIFS(Observed!AG$2:AG$10000,Observed!$A$2:$A$10000,$A1130,Observed!$C$2:$C$10000,$C1130),"")</f>
        <v/>
      </c>
      <c r="AH1130" s="23" t="str">
        <f>IF(ISNUMBER(AVERAGEIFS(Observed!AH$2:AH$10000,Observed!$A$2:$A$10000,$A1130,Observed!$C$2:$C$10000,$C1130)),AVERAGEIFS(Observed!AH$2:AH$10000,Observed!$A$2:$A$10000,$A1130,Observed!$C$2:$C$10000,$C1130),"")</f>
        <v/>
      </c>
      <c r="AI1130" s="22" t="str">
        <f>IF(ISNUMBER(AVERAGEIFS(Observed!AI$2:AI$10000,Observed!$A$2:$A$10000,$A1130,Observed!$C$2:$C$10000,$C1130)),AVERAGEIFS(Observed!AI$2:AI$10000,Observed!$A$2:$A$10000,$A1130,Observed!$C$2:$C$10000,$C1130),"")</f>
        <v/>
      </c>
      <c r="AJ1130" s="23">
        <f>IF(ISNUMBER(AVERAGEIFS(Observed!AJ$2:AJ$10000,Observed!$A$2:$A$10000,$A1130,Observed!$C$2:$C$10000,$C1130)),AVERAGEIFS(Observed!AJ$2:AJ$10000,Observed!$A$2:$A$10000,$A1130,Observed!$C$2:$C$10000,$C1130),"")</f>
        <v>31.6</v>
      </c>
      <c r="AK1130" s="23" t="str">
        <f>IF(ISNUMBER(AVERAGEIFS(Observed!AK$2:AK$10000,Observed!$A$2:$A$10000,$A1130,Observed!$C$2:$C$10000,$C1130)),AVERAGEIFS(Observed!AK$2:AK$10000,Observed!$A$2:$A$10000,$A1130,Observed!$C$2:$C$10000,$C1130),"")</f>
        <v/>
      </c>
      <c r="AL1130" s="23" t="str">
        <f>IF(ISNUMBER(AVERAGEIFS(Observed!AL$2:AL$10000,Observed!$A$2:$A$10000,$A1130,Observed!$C$2:$C$10000,$C1130)),AVERAGEIFS(Observed!AL$2:AL$10000,Observed!$A$2:$A$10000,$A1130,Observed!$C$2:$C$10000,$C1130),"")</f>
        <v/>
      </c>
      <c r="AM1130" s="23" t="str">
        <f>IF(ISNUMBER(AVERAGEIFS(Observed!AM$2:AM$10000,Observed!$A$2:$A$10000,$A1130,Observed!$C$2:$C$10000,$C1130)),AVERAGEIFS(Observed!AM$2:AM$10000,Observed!$A$2:$A$10000,$A1130,Observed!$C$2:$C$10000,$C1130),"")</f>
        <v/>
      </c>
      <c r="AN1130" s="23" t="str">
        <f>IF(ISNUMBER(AVERAGEIFS(Observed!AN$2:AN$10000,Observed!$A$2:$A$10000,$A1130,Observed!$C$2:$C$10000,$C1130)),AVERAGEIFS(Observed!AN$2:AN$10000,Observed!$A$2:$A$10000,$A1130,Observed!$C$2:$C$10000,$C1130),"")</f>
        <v/>
      </c>
      <c r="AO1130" s="2">
        <f>COUNTIFS(Observed!$A$2:$A$10000,$A1130,Observed!$C$2:$C$10000,$C1130)</f>
        <v>5</v>
      </c>
      <c r="AP1130" s="2">
        <f t="shared" si="21"/>
        <v>1</v>
      </c>
    </row>
    <row r="1131" spans="1:42" x14ac:dyDescent="0.25">
      <c r="A1131" t="s">
        <v>98</v>
      </c>
      <c r="B1131" t="s">
        <v>30</v>
      </c>
      <c r="C1131" s="20">
        <v>40826</v>
      </c>
      <c r="D1131">
        <v>1</v>
      </c>
      <c r="F1131" t="s">
        <v>112</v>
      </c>
      <c r="G1131" s="25" t="s">
        <v>76</v>
      </c>
      <c r="J1131" s="2"/>
      <c r="K1131" s="22" t="str">
        <f>IF(ISNUMBER(AVERAGEIFS(Observed!K$2:K$10000,Observed!$A$2:$A$10000,$A1131,Observed!$C$2:$C$10000,$C1131)),AVERAGEIFS(Observed!K$2:K$10000,Observed!$A$2:$A$10000,$A1131,Observed!$C$2:$C$10000,$C1131),"")</f>
        <v/>
      </c>
      <c r="L1131" s="23" t="str">
        <f>IF(ISNUMBER(AVERAGEIFS(Observed!L$2:L$10000,Observed!$A$2:$A$10000,$A1131,Observed!$C$2:$C$10000,$C1131)),AVERAGEIFS(Observed!L$2:L$10000,Observed!$A$2:$A$10000,$A1131,Observed!$C$2:$C$10000,$C1131),"")</f>
        <v/>
      </c>
      <c r="M1131" s="23" t="str">
        <f>IF(ISNUMBER(AVERAGEIFS(Observed!M$2:M$10000,Observed!$A$2:$A$10000,$A1131,Observed!$C$2:$C$10000,$C1131)),AVERAGEIFS(Observed!M$2:M$10000,Observed!$A$2:$A$10000,$A1131,Observed!$C$2:$C$10000,$C1131),"")</f>
        <v/>
      </c>
      <c r="N1131" s="23" t="str">
        <f>IF(ISNUMBER(AVERAGEIFS(Observed!N$2:N$10000,Observed!$A$2:$A$10000,$A1131,Observed!$C$2:$C$10000,$C1131)),AVERAGEIFS(Observed!N$2:N$10000,Observed!$A$2:$A$10000,$A1131,Observed!$C$2:$C$10000,$C1131),"")</f>
        <v/>
      </c>
      <c r="O1131" s="23" t="str">
        <f>IF(ISNUMBER(AVERAGEIFS(Observed!O$2:O$10000,Observed!$A$2:$A$10000,$A1131,Observed!$C$2:$C$10000,$C1131)),AVERAGEIFS(Observed!O$2:O$10000,Observed!$A$2:$A$10000,$A1131,Observed!$C$2:$C$10000,$C1131),"")</f>
        <v/>
      </c>
      <c r="P1131" s="24" t="str">
        <f>IF(ISNUMBER(AVERAGEIFS(Observed!P$2:P$10000,Observed!$A$2:$A$10000,$A1131,Observed!$C$2:$C$10000,$C1131)),AVERAGEIFS(Observed!P$2:P$10000,Observed!$A$2:$A$10000,$A1131,Observed!$C$2:$C$10000,$C1131),"")</f>
        <v/>
      </c>
      <c r="Q1131" s="24" t="str">
        <f>IF(ISNUMBER(AVERAGEIFS(Observed!Q$2:Q$10000,Observed!$A$2:$A$10000,$A1131,Observed!$C$2:$C$10000,$C1131)),AVERAGEIFS(Observed!Q$2:Q$10000,Observed!$A$2:$A$10000,$A1131,Observed!$C$2:$C$10000,$C1131),"")</f>
        <v/>
      </c>
      <c r="R1131" s="24" t="str">
        <f>IF(ISNUMBER(AVERAGEIFS(Observed!R$2:R$10000,Observed!$A$2:$A$10000,$A1131,Observed!$C$2:$C$10000,$C1131)),AVERAGEIFS(Observed!R$2:R$10000,Observed!$A$2:$A$10000,$A1131,Observed!$C$2:$C$10000,$C1131),"")</f>
        <v/>
      </c>
      <c r="S1131" s="22" t="str">
        <f>IF(ISNUMBER(AVERAGEIFS(Observed!S$2:S$10000,Observed!$A$2:$A$10000,$A1131,Observed!$C$2:$C$10000,$C1131)),AVERAGEIFS(Observed!S$2:S$10000,Observed!$A$2:$A$10000,$A1131,Observed!$C$2:$C$10000,$C1131),"")</f>
        <v/>
      </c>
      <c r="T1131" s="23" t="str">
        <f>IF(ISNUMBER(AVERAGEIFS(Observed!T$2:T$10000,Observed!$A$2:$A$10000,$A1131,Observed!$C$2:$C$10000,$C1131)),AVERAGEIFS(Observed!T$2:T$10000,Observed!$A$2:$A$10000,$A1131,Observed!$C$2:$C$10000,$C1131),"")</f>
        <v/>
      </c>
      <c r="U1131" s="23" t="str">
        <f>IF(ISNUMBER(AVERAGEIFS(Observed!U$2:U$10000,Observed!$A$2:$A$10000,$A1131,Observed!$C$2:$C$10000,$C1131)),AVERAGEIFS(Observed!U$2:U$10000,Observed!$A$2:$A$10000,$A1131,Observed!$C$2:$C$10000,$C1131),"")</f>
        <v/>
      </c>
      <c r="V1131" s="23" t="str">
        <f>IF(ISNUMBER(AVERAGEIFS(Observed!V$2:V$10000,Observed!$A$2:$A$10000,$A1131,Observed!$C$2:$C$10000,$C1131)),AVERAGEIFS(Observed!V$2:V$10000,Observed!$A$2:$A$10000,$A1131,Observed!$C$2:$C$10000,$C1131),"")</f>
        <v/>
      </c>
      <c r="W1131" s="23" t="str">
        <f>IF(ISNUMBER(AVERAGEIFS(Observed!W$2:W$10000,Observed!$A$2:$A$10000,$A1131,Observed!$C$2:$C$10000,$C1131)),AVERAGEIFS(Observed!W$2:W$10000,Observed!$A$2:$A$10000,$A1131,Observed!$C$2:$C$10000,$C1131),"")</f>
        <v/>
      </c>
      <c r="X1131" s="23" t="str">
        <f>IF(ISNUMBER(AVERAGEIFS(Observed!X$2:X$10000,Observed!$A$2:$A$10000,$A1131,Observed!$C$2:$C$10000,$C1131)),AVERAGEIFS(Observed!X$2:X$10000,Observed!$A$2:$A$10000,$A1131,Observed!$C$2:$C$10000,$C1131),"")</f>
        <v/>
      </c>
      <c r="Y1131" s="23" t="str">
        <f>IF(ISNUMBER(AVERAGEIFS(Observed!Y$2:Y$10000,Observed!$A$2:$A$10000,$A1131,Observed!$C$2:$C$10000,$C1131)),AVERAGEIFS(Observed!Y$2:Y$10000,Observed!$A$2:$A$10000,$A1131,Observed!$C$2:$C$10000,$C1131),"")</f>
        <v/>
      </c>
      <c r="Z1131" s="23" t="str">
        <f>IF(ISNUMBER(AVERAGEIFS(Observed!Z$2:Z$10000,Observed!$A$2:$A$10000,$A1131,Observed!$C$2:$C$10000,$C1131)),AVERAGEIFS(Observed!Z$2:Z$10000,Observed!$A$2:$A$10000,$A1131,Observed!$C$2:$C$10000,$C1131),"")</f>
        <v/>
      </c>
      <c r="AA1131" s="23" t="str">
        <f>IF(ISNUMBER(AVERAGEIFS(Observed!AA$2:AA$10000,Observed!$A$2:$A$10000,$A1131,Observed!$C$2:$C$10000,$C1131)),AVERAGEIFS(Observed!AA$2:AA$10000,Observed!$A$2:$A$10000,$A1131,Observed!$C$2:$C$10000,$C1131),"")</f>
        <v/>
      </c>
      <c r="AB1131" s="23" t="str">
        <f>IF(ISNUMBER(AVERAGEIFS(Observed!AB$2:AB$10000,Observed!$A$2:$A$10000,$A1131,Observed!$C$2:$C$10000,$C1131)),AVERAGEIFS(Observed!AB$2:AB$10000,Observed!$A$2:$A$10000,$A1131,Observed!$C$2:$C$10000,$C1131),"")</f>
        <v/>
      </c>
      <c r="AC1131" s="23" t="str">
        <f>IF(ISNUMBER(AVERAGEIFS(Observed!AC$2:AC$10000,Observed!$A$2:$A$10000,$A1131,Observed!$C$2:$C$10000,$C1131)),AVERAGEIFS(Observed!AC$2:AC$10000,Observed!$A$2:$A$10000,$A1131,Observed!$C$2:$C$10000,$C1131),"")</f>
        <v/>
      </c>
      <c r="AD1131" s="23" t="str">
        <f>IF(ISNUMBER(AVERAGEIFS(Observed!AD$2:AD$10000,Observed!$A$2:$A$10000,$A1131,Observed!$C$2:$C$10000,$C1131)),AVERAGEIFS(Observed!AD$2:AD$10000,Observed!$A$2:$A$10000,$A1131,Observed!$C$2:$C$10000,$C1131),"")</f>
        <v/>
      </c>
      <c r="AE1131" s="24" t="str">
        <f>IF(ISNUMBER(AVERAGEIFS(Observed!AE$2:AE$10000,Observed!$A$2:$A$10000,$A1131,Observed!$C$2:$C$10000,$C1131)),AVERAGEIFS(Observed!AE$2:AE$10000,Observed!$A$2:$A$10000,$A1131,Observed!$C$2:$C$10000,$C1131),"")</f>
        <v/>
      </c>
      <c r="AF1131" s="24" t="str">
        <f>IF(ISNUMBER(AVERAGEIFS(Observed!AF$2:AF$10000,Observed!$A$2:$A$10000,$A1131,Observed!$C$2:$C$10000,$C1131)),AVERAGEIFS(Observed!AF$2:AF$10000,Observed!$A$2:$A$10000,$A1131,Observed!$C$2:$C$10000,$C1131),"")</f>
        <v/>
      </c>
      <c r="AG1131" s="23" t="str">
        <f>IF(ISNUMBER(AVERAGEIFS(Observed!AG$2:AG$10000,Observed!$A$2:$A$10000,$A1131,Observed!$C$2:$C$10000,$C1131)),AVERAGEIFS(Observed!AG$2:AG$10000,Observed!$A$2:$A$10000,$A1131,Observed!$C$2:$C$10000,$C1131),"")</f>
        <v/>
      </c>
      <c r="AH1131" s="23" t="str">
        <f>IF(ISNUMBER(AVERAGEIFS(Observed!AH$2:AH$10000,Observed!$A$2:$A$10000,$A1131,Observed!$C$2:$C$10000,$C1131)),AVERAGEIFS(Observed!AH$2:AH$10000,Observed!$A$2:$A$10000,$A1131,Observed!$C$2:$C$10000,$C1131),"")</f>
        <v/>
      </c>
      <c r="AI1131" s="22" t="str">
        <f>IF(ISNUMBER(AVERAGEIFS(Observed!AI$2:AI$10000,Observed!$A$2:$A$10000,$A1131,Observed!$C$2:$C$10000,$C1131)),AVERAGEIFS(Observed!AI$2:AI$10000,Observed!$A$2:$A$10000,$A1131,Observed!$C$2:$C$10000,$C1131),"")</f>
        <v/>
      </c>
      <c r="AJ1131" s="23">
        <f>IF(ISNUMBER(AVERAGEIFS(Observed!AJ$2:AJ$10000,Observed!$A$2:$A$10000,$A1131,Observed!$C$2:$C$10000,$C1131)),AVERAGEIFS(Observed!AJ$2:AJ$10000,Observed!$A$2:$A$10000,$A1131,Observed!$C$2:$C$10000,$C1131),"")</f>
        <v>34.299999999999997</v>
      </c>
      <c r="AK1131" s="23" t="str">
        <f>IF(ISNUMBER(AVERAGEIFS(Observed!AK$2:AK$10000,Observed!$A$2:$A$10000,$A1131,Observed!$C$2:$C$10000,$C1131)),AVERAGEIFS(Observed!AK$2:AK$10000,Observed!$A$2:$A$10000,$A1131,Observed!$C$2:$C$10000,$C1131),"")</f>
        <v/>
      </c>
      <c r="AL1131" s="23" t="str">
        <f>IF(ISNUMBER(AVERAGEIFS(Observed!AL$2:AL$10000,Observed!$A$2:$A$10000,$A1131,Observed!$C$2:$C$10000,$C1131)),AVERAGEIFS(Observed!AL$2:AL$10000,Observed!$A$2:$A$10000,$A1131,Observed!$C$2:$C$10000,$C1131),"")</f>
        <v/>
      </c>
      <c r="AM1131" s="23" t="str">
        <f>IF(ISNUMBER(AVERAGEIFS(Observed!AM$2:AM$10000,Observed!$A$2:$A$10000,$A1131,Observed!$C$2:$C$10000,$C1131)),AVERAGEIFS(Observed!AM$2:AM$10000,Observed!$A$2:$A$10000,$A1131,Observed!$C$2:$C$10000,$C1131),"")</f>
        <v/>
      </c>
      <c r="AN1131" s="23" t="str">
        <f>IF(ISNUMBER(AVERAGEIFS(Observed!AN$2:AN$10000,Observed!$A$2:$A$10000,$A1131,Observed!$C$2:$C$10000,$C1131)),AVERAGEIFS(Observed!AN$2:AN$10000,Observed!$A$2:$A$10000,$A1131,Observed!$C$2:$C$10000,$C1131),"")</f>
        <v/>
      </c>
      <c r="AO1131" s="2">
        <f>COUNTIFS(Observed!$A$2:$A$10000,$A1131,Observed!$C$2:$C$10000,$C1131)</f>
        <v>5</v>
      </c>
      <c r="AP1131" s="2">
        <f t="shared" si="21"/>
        <v>1</v>
      </c>
    </row>
    <row r="1132" spans="1:42" x14ac:dyDescent="0.25">
      <c r="A1132" t="s">
        <v>98</v>
      </c>
      <c r="B1132" t="s">
        <v>30</v>
      </c>
      <c r="C1132" s="20">
        <v>40833</v>
      </c>
      <c r="D1132">
        <v>1</v>
      </c>
      <c r="F1132" t="s">
        <v>112</v>
      </c>
      <c r="G1132" s="25" t="s">
        <v>76</v>
      </c>
      <c r="J1132" s="2"/>
      <c r="K1132" s="22" t="str">
        <f>IF(ISNUMBER(AVERAGEIFS(Observed!K$2:K$10000,Observed!$A$2:$A$10000,$A1132,Observed!$C$2:$C$10000,$C1132)),AVERAGEIFS(Observed!K$2:K$10000,Observed!$A$2:$A$10000,$A1132,Observed!$C$2:$C$10000,$C1132),"")</f>
        <v/>
      </c>
      <c r="L1132" s="23" t="str">
        <f>IF(ISNUMBER(AVERAGEIFS(Observed!L$2:L$10000,Observed!$A$2:$A$10000,$A1132,Observed!$C$2:$C$10000,$C1132)),AVERAGEIFS(Observed!L$2:L$10000,Observed!$A$2:$A$10000,$A1132,Observed!$C$2:$C$10000,$C1132),"")</f>
        <v/>
      </c>
      <c r="M1132" s="23" t="str">
        <f>IF(ISNUMBER(AVERAGEIFS(Observed!M$2:M$10000,Observed!$A$2:$A$10000,$A1132,Observed!$C$2:$C$10000,$C1132)),AVERAGEIFS(Observed!M$2:M$10000,Observed!$A$2:$A$10000,$A1132,Observed!$C$2:$C$10000,$C1132),"")</f>
        <v/>
      </c>
      <c r="N1132" s="23" t="str">
        <f>IF(ISNUMBER(AVERAGEIFS(Observed!N$2:N$10000,Observed!$A$2:$A$10000,$A1132,Observed!$C$2:$C$10000,$C1132)),AVERAGEIFS(Observed!N$2:N$10000,Observed!$A$2:$A$10000,$A1132,Observed!$C$2:$C$10000,$C1132),"")</f>
        <v/>
      </c>
      <c r="O1132" s="23" t="str">
        <f>IF(ISNUMBER(AVERAGEIFS(Observed!O$2:O$10000,Observed!$A$2:$A$10000,$A1132,Observed!$C$2:$C$10000,$C1132)),AVERAGEIFS(Observed!O$2:O$10000,Observed!$A$2:$A$10000,$A1132,Observed!$C$2:$C$10000,$C1132),"")</f>
        <v/>
      </c>
      <c r="P1132" s="24" t="str">
        <f>IF(ISNUMBER(AVERAGEIFS(Observed!P$2:P$10000,Observed!$A$2:$A$10000,$A1132,Observed!$C$2:$C$10000,$C1132)),AVERAGEIFS(Observed!P$2:P$10000,Observed!$A$2:$A$10000,$A1132,Observed!$C$2:$C$10000,$C1132),"")</f>
        <v/>
      </c>
      <c r="Q1132" s="24" t="str">
        <f>IF(ISNUMBER(AVERAGEIFS(Observed!Q$2:Q$10000,Observed!$A$2:$A$10000,$A1132,Observed!$C$2:$C$10000,$C1132)),AVERAGEIFS(Observed!Q$2:Q$10000,Observed!$A$2:$A$10000,$A1132,Observed!$C$2:$C$10000,$C1132),"")</f>
        <v/>
      </c>
      <c r="R1132" s="24" t="str">
        <f>IF(ISNUMBER(AVERAGEIFS(Observed!R$2:R$10000,Observed!$A$2:$A$10000,$A1132,Observed!$C$2:$C$10000,$C1132)),AVERAGEIFS(Observed!R$2:R$10000,Observed!$A$2:$A$10000,$A1132,Observed!$C$2:$C$10000,$C1132),"")</f>
        <v/>
      </c>
      <c r="S1132" s="22" t="str">
        <f>IF(ISNUMBER(AVERAGEIFS(Observed!S$2:S$10000,Observed!$A$2:$A$10000,$A1132,Observed!$C$2:$C$10000,$C1132)),AVERAGEIFS(Observed!S$2:S$10000,Observed!$A$2:$A$10000,$A1132,Observed!$C$2:$C$10000,$C1132),"")</f>
        <v/>
      </c>
      <c r="T1132" s="23" t="str">
        <f>IF(ISNUMBER(AVERAGEIFS(Observed!T$2:T$10000,Observed!$A$2:$A$10000,$A1132,Observed!$C$2:$C$10000,$C1132)),AVERAGEIFS(Observed!T$2:T$10000,Observed!$A$2:$A$10000,$A1132,Observed!$C$2:$C$10000,$C1132),"")</f>
        <v/>
      </c>
      <c r="U1132" s="23" t="str">
        <f>IF(ISNUMBER(AVERAGEIFS(Observed!U$2:U$10000,Observed!$A$2:$A$10000,$A1132,Observed!$C$2:$C$10000,$C1132)),AVERAGEIFS(Observed!U$2:U$10000,Observed!$A$2:$A$10000,$A1132,Observed!$C$2:$C$10000,$C1132),"")</f>
        <v/>
      </c>
      <c r="V1132" s="23" t="str">
        <f>IF(ISNUMBER(AVERAGEIFS(Observed!V$2:V$10000,Observed!$A$2:$A$10000,$A1132,Observed!$C$2:$C$10000,$C1132)),AVERAGEIFS(Observed!V$2:V$10000,Observed!$A$2:$A$10000,$A1132,Observed!$C$2:$C$10000,$C1132),"")</f>
        <v/>
      </c>
      <c r="W1132" s="23" t="str">
        <f>IF(ISNUMBER(AVERAGEIFS(Observed!W$2:W$10000,Observed!$A$2:$A$10000,$A1132,Observed!$C$2:$C$10000,$C1132)),AVERAGEIFS(Observed!W$2:W$10000,Observed!$A$2:$A$10000,$A1132,Observed!$C$2:$C$10000,$C1132),"")</f>
        <v/>
      </c>
      <c r="X1132" s="23" t="str">
        <f>IF(ISNUMBER(AVERAGEIFS(Observed!X$2:X$10000,Observed!$A$2:$A$10000,$A1132,Observed!$C$2:$C$10000,$C1132)),AVERAGEIFS(Observed!X$2:X$10000,Observed!$A$2:$A$10000,$A1132,Observed!$C$2:$C$10000,$C1132),"")</f>
        <v/>
      </c>
      <c r="Y1132" s="23" t="str">
        <f>IF(ISNUMBER(AVERAGEIFS(Observed!Y$2:Y$10000,Observed!$A$2:$A$10000,$A1132,Observed!$C$2:$C$10000,$C1132)),AVERAGEIFS(Observed!Y$2:Y$10000,Observed!$A$2:$A$10000,$A1132,Observed!$C$2:$C$10000,$C1132),"")</f>
        <v/>
      </c>
      <c r="Z1132" s="23" t="str">
        <f>IF(ISNUMBER(AVERAGEIFS(Observed!Z$2:Z$10000,Observed!$A$2:$A$10000,$A1132,Observed!$C$2:$C$10000,$C1132)),AVERAGEIFS(Observed!Z$2:Z$10000,Observed!$A$2:$A$10000,$A1132,Observed!$C$2:$C$10000,$C1132),"")</f>
        <v/>
      </c>
      <c r="AA1132" s="23" t="str">
        <f>IF(ISNUMBER(AVERAGEIFS(Observed!AA$2:AA$10000,Observed!$A$2:$A$10000,$A1132,Observed!$C$2:$C$10000,$C1132)),AVERAGEIFS(Observed!AA$2:AA$10000,Observed!$A$2:$A$10000,$A1132,Observed!$C$2:$C$10000,$C1132),"")</f>
        <v/>
      </c>
      <c r="AB1132" s="23" t="str">
        <f>IF(ISNUMBER(AVERAGEIFS(Observed!AB$2:AB$10000,Observed!$A$2:$A$10000,$A1132,Observed!$C$2:$C$10000,$C1132)),AVERAGEIFS(Observed!AB$2:AB$10000,Observed!$A$2:$A$10000,$A1132,Observed!$C$2:$C$10000,$C1132),"")</f>
        <v/>
      </c>
      <c r="AC1132" s="23" t="str">
        <f>IF(ISNUMBER(AVERAGEIFS(Observed!AC$2:AC$10000,Observed!$A$2:$A$10000,$A1132,Observed!$C$2:$C$10000,$C1132)),AVERAGEIFS(Observed!AC$2:AC$10000,Observed!$A$2:$A$10000,$A1132,Observed!$C$2:$C$10000,$C1132),"")</f>
        <v/>
      </c>
      <c r="AD1132" s="23" t="str">
        <f>IF(ISNUMBER(AVERAGEIFS(Observed!AD$2:AD$10000,Observed!$A$2:$A$10000,$A1132,Observed!$C$2:$C$10000,$C1132)),AVERAGEIFS(Observed!AD$2:AD$10000,Observed!$A$2:$A$10000,$A1132,Observed!$C$2:$C$10000,$C1132),"")</f>
        <v/>
      </c>
      <c r="AE1132" s="24" t="str">
        <f>IF(ISNUMBER(AVERAGEIFS(Observed!AE$2:AE$10000,Observed!$A$2:$A$10000,$A1132,Observed!$C$2:$C$10000,$C1132)),AVERAGEIFS(Observed!AE$2:AE$10000,Observed!$A$2:$A$10000,$A1132,Observed!$C$2:$C$10000,$C1132),"")</f>
        <v/>
      </c>
      <c r="AF1132" s="24" t="str">
        <f>IF(ISNUMBER(AVERAGEIFS(Observed!AF$2:AF$10000,Observed!$A$2:$A$10000,$A1132,Observed!$C$2:$C$10000,$C1132)),AVERAGEIFS(Observed!AF$2:AF$10000,Observed!$A$2:$A$10000,$A1132,Observed!$C$2:$C$10000,$C1132),"")</f>
        <v/>
      </c>
      <c r="AG1132" s="23" t="str">
        <f>IF(ISNUMBER(AVERAGEIFS(Observed!AG$2:AG$10000,Observed!$A$2:$A$10000,$A1132,Observed!$C$2:$C$10000,$C1132)),AVERAGEIFS(Observed!AG$2:AG$10000,Observed!$A$2:$A$10000,$A1132,Observed!$C$2:$C$10000,$C1132),"")</f>
        <v/>
      </c>
      <c r="AH1132" s="23" t="str">
        <f>IF(ISNUMBER(AVERAGEIFS(Observed!AH$2:AH$10000,Observed!$A$2:$A$10000,$A1132,Observed!$C$2:$C$10000,$C1132)),AVERAGEIFS(Observed!AH$2:AH$10000,Observed!$A$2:$A$10000,$A1132,Observed!$C$2:$C$10000,$C1132),"")</f>
        <v/>
      </c>
      <c r="AI1132" s="22" t="str">
        <f>IF(ISNUMBER(AVERAGEIFS(Observed!AI$2:AI$10000,Observed!$A$2:$A$10000,$A1132,Observed!$C$2:$C$10000,$C1132)),AVERAGEIFS(Observed!AI$2:AI$10000,Observed!$A$2:$A$10000,$A1132,Observed!$C$2:$C$10000,$C1132),"")</f>
        <v/>
      </c>
      <c r="AJ1132" s="23">
        <f>IF(ISNUMBER(AVERAGEIFS(Observed!AJ$2:AJ$10000,Observed!$A$2:$A$10000,$A1132,Observed!$C$2:$C$10000,$C1132)),AVERAGEIFS(Observed!AJ$2:AJ$10000,Observed!$A$2:$A$10000,$A1132,Observed!$C$2:$C$10000,$C1132),"")</f>
        <v>34</v>
      </c>
      <c r="AK1132" s="23" t="str">
        <f>IF(ISNUMBER(AVERAGEIFS(Observed!AK$2:AK$10000,Observed!$A$2:$A$10000,$A1132,Observed!$C$2:$C$10000,$C1132)),AVERAGEIFS(Observed!AK$2:AK$10000,Observed!$A$2:$A$10000,$A1132,Observed!$C$2:$C$10000,$C1132),"")</f>
        <v/>
      </c>
      <c r="AL1132" s="23" t="str">
        <f>IF(ISNUMBER(AVERAGEIFS(Observed!AL$2:AL$10000,Observed!$A$2:$A$10000,$A1132,Observed!$C$2:$C$10000,$C1132)),AVERAGEIFS(Observed!AL$2:AL$10000,Observed!$A$2:$A$10000,$A1132,Observed!$C$2:$C$10000,$C1132),"")</f>
        <v/>
      </c>
      <c r="AM1132" s="23" t="str">
        <f>IF(ISNUMBER(AVERAGEIFS(Observed!AM$2:AM$10000,Observed!$A$2:$A$10000,$A1132,Observed!$C$2:$C$10000,$C1132)),AVERAGEIFS(Observed!AM$2:AM$10000,Observed!$A$2:$A$10000,$A1132,Observed!$C$2:$C$10000,$C1132),"")</f>
        <v/>
      </c>
      <c r="AN1132" s="23" t="str">
        <f>IF(ISNUMBER(AVERAGEIFS(Observed!AN$2:AN$10000,Observed!$A$2:$A$10000,$A1132,Observed!$C$2:$C$10000,$C1132)),AVERAGEIFS(Observed!AN$2:AN$10000,Observed!$A$2:$A$10000,$A1132,Observed!$C$2:$C$10000,$C1132),"")</f>
        <v/>
      </c>
      <c r="AO1132" s="2">
        <f>COUNTIFS(Observed!$A$2:$A$10000,$A1132,Observed!$C$2:$C$10000,$C1132)</f>
        <v>5</v>
      </c>
      <c r="AP1132" s="2">
        <f t="shared" si="21"/>
        <v>1</v>
      </c>
    </row>
    <row r="1133" spans="1:42" x14ac:dyDescent="0.25">
      <c r="A1133" t="s">
        <v>98</v>
      </c>
      <c r="B1133" t="s">
        <v>30</v>
      </c>
      <c r="C1133" s="20">
        <v>40841</v>
      </c>
      <c r="D1133">
        <v>1</v>
      </c>
      <c r="F1133" t="s">
        <v>112</v>
      </c>
      <c r="G1133" s="25" t="s">
        <v>76</v>
      </c>
      <c r="J1133" s="2"/>
      <c r="K1133" s="22" t="str">
        <f>IF(ISNUMBER(AVERAGEIFS(Observed!K$2:K$10000,Observed!$A$2:$A$10000,$A1133,Observed!$C$2:$C$10000,$C1133)),AVERAGEIFS(Observed!K$2:K$10000,Observed!$A$2:$A$10000,$A1133,Observed!$C$2:$C$10000,$C1133),"")</f>
        <v/>
      </c>
      <c r="L1133" s="23" t="str">
        <f>IF(ISNUMBER(AVERAGEIFS(Observed!L$2:L$10000,Observed!$A$2:$A$10000,$A1133,Observed!$C$2:$C$10000,$C1133)),AVERAGEIFS(Observed!L$2:L$10000,Observed!$A$2:$A$10000,$A1133,Observed!$C$2:$C$10000,$C1133),"")</f>
        <v/>
      </c>
      <c r="M1133" s="23" t="str">
        <f>IF(ISNUMBER(AVERAGEIFS(Observed!M$2:M$10000,Observed!$A$2:$A$10000,$A1133,Observed!$C$2:$C$10000,$C1133)),AVERAGEIFS(Observed!M$2:M$10000,Observed!$A$2:$A$10000,$A1133,Observed!$C$2:$C$10000,$C1133),"")</f>
        <v/>
      </c>
      <c r="N1133" s="23" t="str">
        <f>IF(ISNUMBER(AVERAGEIFS(Observed!N$2:N$10000,Observed!$A$2:$A$10000,$A1133,Observed!$C$2:$C$10000,$C1133)),AVERAGEIFS(Observed!N$2:N$10000,Observed!$A$2:$A$10000,$A1133,Observed!$C$2:$C$10000,$C1133),"")</f>
        <v/>
      </c>
      <c r="O1133" s="23" t="str">
        <f>IF(ISNUMBER(AVERAGEIFS(Observed!O$2:O$10000,Observed!$A$2:$A$10000,$A1133,Observed!$C$2:$C$10000,$C1133)),AVERAGEIFS(Observed!O$2:O$10000,Observed!$A$2:$A$10000,$A1133,Observed!$C$2:$C$10000,$C1133),"")</f>
        <v/>
      </c>
      <c r="P1133" s="24" t="str">
        <f>IF(ISNUMBER(AVERAGEIFS(Observed!P$2:P$10000,Observed!$A$2:$A$10000,$A1133,Observed!$C$2:$C$10000,$C1133)),AVERAGEIFS(Observed!P$2:P$10000,Observed!$A$2:$A$10000,$A1133,Observed!$C$2:$C$10000,$C1133),"")</f>
        <v/>
      </c>
      <c r="Q1133" s="24" t="str">
        <f>IF(ISNUMBER(AVERAGEIFS(Observed!Q$2:Q$10000,Observed!$A$2:$A$10000,$A1133,Observed!$C$2:$C$10000,$C1133)),AVERAGEIFS(Observed!Q$2:Q$10000,Observed!$A$2:$A$10000,$A1133,Observed!$C$2:$C$10000,$C1133),"")</f>
        <v/>
      </c>
      <c r="R1133" s="24" t="str">
        <f>IF(ISNUMBER(AVERAGEIFS(Observed!R$2:R$10000,Observed!$A$2:$A$10000,$A1133,Observed!$C$2:$C$10000,$C1133)),AVERAGEIFS(Observed!R$2:R$10000,Observed!$A$2:$A$10000,$A1133,Observed!$C$2:$C$10000,$C1133),"")</f>
        <v/>
      </c>
      <c r="S1133" s="22" t="str">
        <f>IF(ISNUMBER(AVERAGEIFS(Observed!S$2:S$10000,Observed!$A$2:$A$10000,$A1133,Observed!$C$2:$C$10000,$C1133)),AVERAGEIFS(Observed!S$2:S$10000,Observed!$A$2:$A$10000,$A1133,Observed!$C$2:$C$10000,$C1133),"")</f>
        <v/>
      </c>
      <c r="T1133" s="23" t="str">
        <f>IF(ISNUMBER(AVERAGEIFS(Observed!T$2:T$10000,Observed!$A$2:$A$10000,$A1133,Observed!$C$2:$C$10000,$C1133)),AVERAGEIFS(Observed!T$2:T$10000,Observed!$A$2:$A$10000,$A1133,Observed!$C$2:$C$10000,$C1133),"")</f>
        <v/>
      </c>
      <c r="U1133" s="23" t="str">
        <f>IF(ISNUMBER(AVERAGEIFS(Observed!U$2:U$10000,Observed!$A$2:$A$10000,$A1133,Observed!$C$2:$C$10000,$C1133)),AVERAGEIFS(Observed!U$2:U$10000,Observed!$A$2:$A$10000,$A1133,Observed!$C$2:$C$10000,$C1133),"")</f>
        <v/>
      </c>
      <c r="V1133" s="23" t="str">
        <f>IF(ISNUMBER(AVERAGEIFS(Observed!V$2:V$10000,Observed!$A$2:$A$10000,$A1133,Observed!$C$2:$C$10000,$C1133)),AVERAGEIFS(Observed!V$2:V$10000,Observed!$A$2:$A$10000,$A1133,Observed!$C$2:$C$10000,$C1133),"")</f>
        <v/>
      </c>
      <c r="W1133" s="23" t="str">
        <f>IF(ISNUMBER(AVERAGEIFS(Observed!W$2:W$10000,Observed!$A$2:$A$10000,$A1133,Observed!$C$2:$C$10000,$C1133)),AVERAGEIFS(Observed!W$2:W$10000,Observed!$A$2:$A$10000,$A1133,Observed!$C$2:$C$10000,$C1133),"")</f>
        <v/>
      </c>
      <c r="X1133" s="23" t="str">
        <f>IF(ISNUMBER(AVERAGEIFS(Observed!X$2:X$10000,Observed!$A$2:$A$10000,$A1133,Observed!$C$2:$C$10000,$C1133)),AVERAGEIFS(Observed!X$2:X$10000,Observed!$A$2:$A$10000,$A1133,Observed!$C$2:$C$10000,$C1133),"")</f>
        <v/>
      </c>
      <c r="Y1133" s="23" t="str">
        <f>IF(ISNUMBER(AVERAGEIFS(Observed!Y$2:Y$10000,Observed!$A$2:$A$10000,$A1133,Observed!$C$2:$C$10000,$C1133)),AVERAGEIFS(Observed!Y$2:Y$10000,Observed!$A$2:$A$10000,$A1133,Observed!$C$2:$C$10000,$C1133),"")</f>
        <v/>
      </c>
      <c r="Z1133" s="23" t="str">
        <f>IF(ISNUMBER(AVERAGEIFS(Observed!Z$2:Z$10000,Observed!$A$2:$A$10000,$A1133,Observed!$C$2:$C$10000,$C1133)),AVERAGEIFS(Observed!Z$2:Z$10000,Observed!$A$2:$A$10000,$A1133,Observed!$C$2:$C$10000,$C1133),"")</f>
        <v/>
      </c>
      <c r="AA1133" s="23" t="str">
        <f>IF(ISNUMBER(AVERAGEIFS(Observed!AA$2:AA$10000,Observed!$A$2:$A$10000,$A1133,Observed!$C$2:$C$10000,$C1133)),AVERAGEIFS(Observed!AA$2:AA$10000,Observed!$A$2:$A$10000,$A1133,Observed!$C$2:$C$10000,$C1133),"")</f>
        <v/>
      </c>
      <c r="AB1133" s="23" t="str">
        <f>IF(ISNUMBER(AVERAGEIFS(Observed!AB$2:AB$10000,Observed!$A$2:$A$10000,$A1133,Observed!$C$2:$C$10000,$C1133)),AVERAGEIFS(Observed!AB$2:AB$10000,Observed!$A$2:$A$10000,$A1133,Observed!$C$2:$C$10000,$C1133),"")</f>
        <v/>
      </c>
      <c r="AC1133" s="23" t="str">
        <f>IF(ISNUMBER(AVERAGEIFS(Observed!AC$2:AC$10000,Observed!$A$2:$A$10000,$A1133,Observed!$C$2:$C$10000,$C1133)),AVERAGEIFS(Observed!AC$2:AC$10000,Observed!$A$2:$A$10000,$A1133,Observed!$C$2:$C$10000,$C1133),"")</f>
        <v/>
      </c>
      <c r="AD1133" s="23" t="str">
        <f>IF(ISNUMBER(AVERAGEIFS(Observed!AD$2:AD$10000,Observed!$A$2:$A$10000,$A1133,Observed!$C$2:$C$10000,$C1133)),AVERAGEIFS(Observed!AD$2:AD$10000,Observed!$A$2:$A$10000,$A1133,Observed!$C$2:$C$10000,$C1133),"")</f>
        <v/>
      </c>
      <c r="AE1133" s="24" t="str">
        <f>IF(ISNUMBER(AVERAGEIFS(Observed!AE$2:AE$10000,Observed!$A$2:$A$10000,$A1133,Observed!$C$2:$C$10000,$C1133)),AVERAGEIFS(Observed!AE$2:AE$10000,Observed!$A$2:$A$10000,$A1133,Observed!$C$2:$C$10000,$C1133),"")</f>
        <v/>
      </c>
      <c r="AF1133" s="24" t="str">
        <f>IF(ISNUMBER(AVERAGEIFS(Observed!AF$2:AF$10000,Observed!$A$2:$A$10000,$A1133,Observed!$C$2:$C$10000,$C1133)),AVERAGEIFS(Observed!AF$2:AF$10000,Observed!$A$2:$A$10000,$A1133,Observed!$C$2:$C$10000,$C1133),"")</f>
        <v/>
      </c>
      <c r="AG1133" s="23" t="str">
        <f>IF(ISNUMBER(AVERAGEIFS(Observed!AG$2:AG$10000,Observed!$A$2:$A$10000,$A1133,Observed!$C$2:$C$10000,$C1133)),AVERAGEIFS(Observed!AG$2:AG$10000,Observed!$A$2:$A$10000,$A1133,Observed!$C$2:$C$10000,$C1133),"")</f>
        <v/>
      </c>
      <c r="AH1133" s="23" t="str">
        <f>IF(ISNUMBER(AVERAGEIFS(Observed!AH$2:AH$10000,Observed!$A$2:$A$10000,$A1133,Observed!$C$2:$C$10000,$C1133)),AVERAGEIFS(Observed!AH$2:AH$10000,Observed!$A$2:$A$10000,$A1133,Observed!$C$2:$C$10000,$C1133),"")</f>
        <v/>
      </c>
      <c r="AI1133" s="22" t="str">
        <f>IF(ISNUMBER(AVERAGEIFS(Observed!AI$2:AI$10000,Observed!$A$2:$A$10000,$A1133,Observed!$C$2:$C$10000,$C1133)),AVERAGEIFS(Observed!AI$2:AI$10000,Observed!$A$2:$A$10000,$A1133,Observed!$C$2:$C$10000,$C1133),"")</f>
        <v/>
      </c>
      <c r="AJ1133" s="23">
        <f>IF(ISNUMBER(AVERAGEIFS(Observed!AJ$2:AJ$10000,Observed!$A$2:$A$10000,$A1133,Observed!$C$2:$C$10000,$C1133)),AVERAGEIFS(Observed!AJ$2:AJ$10000,Observed!$A$2:$A$10000,$A1133,Observed!$C$2:$C$10000,$C1133),"")</f>
        <v>37.620000000000005</v>
      </c>
      <c r="AK1133" s="23" t="str">
        <f>IF(ISNUMBER(AVERAGEIFS(Observed!AK$2:AK$10000,Observed!$A$2:$A$10000,$A1133,Observed!$C$2:$C$10000,$C1133)),AVERAGEIFS(Observed!AK$2:AK$10000,Observed!$A$2:$A$10000,$A1133,Observed!$C$2:$C$10000,$C1133),"")</f>
        <v/>
      </c>
      <c r="AL1133" s="23" t="str">
        <f>IF(ISNUMBER(AVERAGEIFS(Observed!AL$2:AL$10000,Observed!$A$2:$A$10000,$A1133,Observed!$C$2:$C$10000,$C1133)),AVERAGEIFS(Observed!AL$2:AL$10000,Observed!$A$2:$A$10000,$A1133,Observed!$C$2:$C$10000,$C1133),"")</f>
        <v/>
      </c>
      <c r="AM1133" s="23" t="str">
        <f>IF(ISNUMBER(AVERAGEIFS(Observed!AM$2:AM$10000,Observed!$A$2:$A$10000,$A1133,Observed!$C$2:$C$10000,$C1133)),AVERAGEIFS(Observed!AM$2:AM$10000,Observed!$A$2:$A$10000,$A1133,Observed!$C$2:$C$10000,$C1133),"")</f>
        <v/>
      </c>
      <c r="AN1133" s="23" t="str">
        <f>IF(ISNUMBER(AVERAGEIFS(Observed!AN$2:AN$10000,Observed!$A$2:$A$10000,$A1133,Observed!$C$2:$C$10000,$C1133)),AVERAGEIFS(Observed!AN$2:AN$10000,Observed!$A$2:$A$10000,$A1133,Observed!$C$2:$C$10000,$C1133),"")</f>
        <v/>
      </c>
      <c r="AO1133" s="2">
        <f>COUNTIFS(Observed!$A$2:$A$10000,$A1133,Observed!$C$2:$C$10000,$C1133)</f>
        <v>5</v>
      </c>
      <c r="AP1133" s="2">
        <f t="shared" si="21"/>
        <v>1</v>
      </c>
    </row>
    <row r="1134" spans="1:42" x14ac:dyDescent="0.25">
      <c r="A1134" t="s">
        <v>98</v>
      </c>
      <c r="B1134" t="s">
        <v>30</v>
      </c>
      <c r="C1134" s="20">
        <v>40847</v>
      </c>
      <c r="D1134">
        <v>1</v>
      </c>
      <c r="F1134" t="s">
        <v>112</v>
      </c>
      <c r="G1134" s="25" t="s">
        <v>76</v>
      </c>
      <c r="J1134" s="2"/>
      <c r="K1134" s="22" t="str">
        <f>IF(ISNUMBER(AVERAGEIFS(Observed!K$2:K$10000,Observed!$A$2:$A$10000,$A1134,Observed!$C$2:$C$10000,$C1134)),AVERAGEIFS(Observed!K$2:K$10000,Observed!$A$2:$A$10000,$A1134,Observed!$C$2:$C$10000,$C1134),"")</f>
        <v/>
      </c>
      <c r="L1134" s="23" t="str">
        <f>IF(ISNUMBER(AVERAGEIFS(Observed!L$2:L$10000,Observed!$A$2:$A$10000,$A1134,Observed!$C$2:$C$10000,$C1134)),AVERAGEIFS(Observed!L$2:L$10000,Observed!$A$2:$A$10000,$A1134,Observed!$C$2:$C$10000,$C1134),"")</f>
        <v/>
      </c>
      <c r="M1134" s="23" t="str">
        <f>IF(ISNUMBER(AVERAGEIFS(Observed!M$2:M$10000,Observed!$A$2:$A$10000,$A1134,Observed!$C$2:$C$10000,$C1134)),AVERAGEIFS(Observed!M$2:M$10000,Observed!$A$2:$A$10000,$A1134,Observed!$C$2:$C$10000,$C1134),"")</f>
        <v/>
      </c>
      <c r="N1134" s="23" t="str">
        <f>IF(ISNUMBER(AVERAGEIFS(Observed!N$2:N$10000,Observed!$A$2:$A$10000,$A1134,Observed!$C$2:$C$10000,$C1134)),AVERAGEIFS(Observed!N$2:N$10000,Observed!$A$2:$A$10000,$A1134,Observed!$C$2:$C$10000,$C1134),"")</f>
        <v/>
      </c>
      <c r="O1134" s="23" t="str">
        <f>IF(ISNUMBER(AVERAGEIFS(Observed!O$2:O$10000,Observed!$A$2:$A$10000,$A1134,Observed!$C$2:$C$10000,$C1134)),AVERAGEIFS(Observed!O$2:O$10000,Observed!$A$2:$A$10000,$A1134,Observed!$C$2:$C$10000,$C1134),"")</f>
        <v/>
      </c>
      <c r="P1134" s="24" t="str">
        <f>IF(ISNUMBER(AVERAGEIFS(Observed!P$2:P$10000,Observed!$A$2:$A$10000,$A1134,Observed!$C$2:$C$10000,$C1134)),AVERAGEIFS(Observed!P$2:P$10000,Observed!$A$2:$A$10000,$A1134,Observed!$C$2:$C$10000,$C1134),"")</f>
        <v/>
      </c>
      <c r="Q1134" s="24" t="str">
        <f>IF(ISNUMBER(AVERAGEIFS(Observed!Q$2:Q$10000,Observed!$A$2:$A$10000,$A1134,Observed!$C$2:$C$10000,$C1134)),AVERAGEIFS(Observed!Q$2:Q$10000,Observed!$A$2:$A$10000,$A1134,Observed!$C$2:$C$10000,$C1134),"")</f>
        <v/>
      </c>
      <c r="R1134" s="24" t="str">
        <f>IF(ISNUMBER(AVERAGEIFS(Observed!R$2:R$10000,Observed!$A$2:$A$10000,$A1134,Observed!$C$2:$C$10000,$C1134)),AVERAGEIFS(Observed!R$2:R$10000,Observed!$A$2:$A$10000,$A1134,Observed!$C$2:$C$10000,$C1134),"")</f>
        <v/>
      </c>
      <c r="S1134" s="22" t="str">
        <f>IF(ISNUMBER(AVERAGEIFS(Observed!S$2:S$10000,Observed!$A$2:$A$10000,$A1134,Observed!$C$2:$C$10000,$C1134)),AVERAGEIFS(Observed!S$2:S$10000,Observed!$A$2:$A$10000,$A1134,Observed!$C$2:$C$10000,$C1134),"")</f>
        <v/>
      </c>
      <c r="T1134" s="23" t="str">
        <f>IF(ISNUMBER(AVERAGEIFS(Observed!T$2:T$10000,Observed!$A$2:$A$10000,$A1134,Observed!$C$2:$C$10000,$C1134)),AVERAGEIFS(Observed!T$2:T$10000,Observed!$A$2:$A$10000,$A1134,Observed!$C$2:$C$10000,$C1134),"")</f>
        <v/>
      </c>
      <c r="U1134" s="23" t="str">
        <f>IF(ISNUMBER(AVERAGEIFS(Observed!U$2:U$10000,Observed!$A$2:$A$10000,$A1134,Observed!$C$2:$C$10000,$C1134)),AVERAGEIFS(Observed!U$2:U$10000,Observed!$A$2:$A$10000,$A1134,Observed!$C$2:$C$10000,$C1134),"")</f>
        <v/>
      </c>
      <c r="V1134" s="23" t="str">
        <f>IF(ISNUMBER(AVERAGEIFS(Observed!V$2:V$10000,Observed!$A$2:$A$10000,$A1134,Observed!$C$2:$C$10000,$C1134)),AVERAGEIFS(Observed!V$2:V$10000,Observed!$A$2:$A$10000,$A1134,Observed!$C$2:$C$10000,$C1134),"")</f>
        <v/>
      </c>
      <c r="W1134" s="23" t="str">
        <f>IF(ISNUMBER(AVERAGEIFS(Observed!W$2:W$10000,Observed!$A$2:$A$10000,$A1134,Observed!$C$2:$C$10000,$C1134)),AVERAGEIFS(Observed!W$2:W$10000,Observed!$A$2:$A$10000,$A1134,Observed!$C$2:$C$10000,$C1134),"")</f>
        <v/>
      </c>
      <c r="X1134" s="23" t="str">
        <f>IF(ISNUMBER(AVERAGEIFS(Observed!X$2:X$10000,Observed!$A$2:$A$10000,$A1134,Observed!$C$2:$C$10000,$C1134)),AVERAGEIFS(Observed!X$2:X$10000,Observed!$A$2:$A$10000,$A1134,Observed!$C$2:$C$10000,$C1134),"")</f>
        <v/>
      </c>
      <c r="Y1134" s="23" t="str">
        <f>IF(ISNUMBER(AVERAGEIFS(Observed!Y$2:Y$10000,Observed!$A$2:$A$10000,$A1134,Observed!$C$2:$C$10000,$C1134)),AVERAGEIFS(Observed!Y$2:Y$10000,Observed!$A$2:$A$10000,$A1134,Observed!$C$2:$C$10000,$C1134),"")</f>
        <v/>
      </c>
      <c r="Z1134" s="23" t="str">
        <f>IF(ISNUMBER(AVERAGEIFS(Observed!Z$2:Z$10000,Observed!$A$2:$A$10000,$A1134,Observed!$C$2:$C$10000,$C1134)),AVERAGEIFS(Observed!Z$2:Z$10000,Observed!$A$2:$A$10000,$A1134,Observed!$C$2:$C$10000,$C1134),"")</f>
        <v/>
      </c>
      <c r="AA1134" s="23" t="str">
        <f>IF(ISNUMBER(AVERAGEIFS(Observed!AA$2:AA$10000,Observed!$A$2:$A$10000,$A1134,Observed!$C$2:$C$10000,$C1134)),AVERAGEIFS(Observed!AA$2:AA$10000,Observed!$A$2:$A$10000,$A1134,Observed!$C$2:$C$10000,$C1134),"")</f>
        <v/>
      </c>
      <c r="AB1134" s="23" t="str">
        <f>IF(ISNUMBER(AVERAGEIFS(Observed!AB$2:AB$10000,Observed!$A$2:$A$10000,$A1134,Observed!$C$2:$C$10000,$C1134)),AVERAGEIFS(Observed!AB$2:AB$10000,Observed!$A$2:$A$10000,$A1134,Observed!$C$2:$C$10000,$C1134),"")</f>
        <v/>
      </c>
      <c r="AC1134" s="23" t="str">
        <f>IF(ISNUMBER(AVERAGEIFS(Observed!AC$2:AC$10000,Observed!$A$2:$A$10000,$A1134,Observed!$C$2:$C$10000,$C1134)),AVERAGEIFS(Observed!AC$2:AC$10000,Observed!$A$2:$A$10000,$A1134,Observed!$C$2:$C$10000,$C1134),"")</f>
        <v/>
      </c>
      <c r="AD1134" s="23" t="str">
        <f>IF(ISNUMBER(AVERAGEIFS(Observed!AD$2:AD$10000,Observed!$A$2:$A$10000,$A1134,Observed!$C$2:$C$10000,$C1134)),AVERAGEIFS(Observed!AD$2:AD$10000,Observed!$A$2:$A$10000,$A1134,Observed!$C$2:$C$10000,$C1134),"")</f>
        <v/>
      </c>
      <c r="AE1134" s="24" t="str">
        <f>IF(ISNUMBER(AVERAGEIFS(Observed!AE$2:AE$10000,Observed!$A$2:$A$10000,$A1134,Observed!$C$2:$C$10000,$C1134)),AVERAGEIFS(Observed!AE$2:AE$10000,Observed!$A$2:$A$10000,$A1134,Observed!$C$2:$C$10000,$C1134),"")</f>
        <v/>
      </c>
      <c r="AF1134" s="24" t="str">
        <f>IF(ISNUMBER(AVERAGEIFS(Observed!AF$2:AF$10000,Observed!$A$2:$A$10000,$A1134,Observed!$C$2:$C$10000,$C1134)),AVERAGEIFS(Observed!AF$2:AF$10000,Observed!$A$2:$A$10000,$A1134,Observed!$C$2:$C$10000,$C1134),"")</f>
        <v/>
      </c>
      <c r="AG1134" s="23" t="str">
        <f>IF(ISNUMBER(AVERAGEIFS(Observed!AG$2:AG$10000,Observed!$A$2:$A$10000,$A1134,Observed!$C$2:$C$10000,$C1134)),AVERAGEIFS(Observed!AG$2:AG$10000,Observed!$A$2:$A$10000,$A1134,Observed!$C$2:$C$10000,$C1134),"")</f>
        <v/>
      </c>
      <c r="AH1134" s="23" t="str">
        <f>IF(ISNUMBER(AVERAGEIFS(Observed!AH$2:AH$10000,Observed!$A$2:$A$10000,$A1134,Observed!$C$2:$C$10000,$C1134)),AVERAGEIFS(Observed!AH$2:AH$10000,Observed!$A$2:$A$10000,$A1134,Observed!$C$2:$C$10000,$C1134),"")</f>
        <v/>
      </c>
      <c r="AI1134" s="22" t="str">
        <f>IF(ISNUMBER(AVERAGEIFS(Observed!AI$2:AI$10000,Observed!$A$2:$A$10000,$A1134,Observed!$C$2:$C$10000,$C1134)),AVERAGEIFS(Observed!AI$2:AI$10000,Observed!$A$2:$A$10000,$A1134,Observed!$C$2:$C$10000,$C1134),"")</f>
        <v/>
      </c>
      <c r="AJ1134" s="23">
        <f>IF(ISNUMBER(AVERAGEIFS(Observed!AJ$2:AJ$10000,Observed!$A$2:$A$10000,$A1134,Observed!$C$2:$C$10000,$C1134)),AVERAGEIFS(Observed!AJ$2:AJ$10000,Observed!$A$2:$A$10000,$A1134,Observed!$C$2:$C$10000,$C1134),"")</f>
        <v>9.8199999999999985</v>
      </c>
      <c r="AK1134" s="23" t="str">
        <f>IF(ISNUMBER(AVERAGEIFS(Observed!AK$2:AK$10000,Observed!$A$2:$A$10000,$A1134,Observed!$C$2:$C$10000,$C1134)),AVERAGEIFS(Observed!AK$2:AK$10000,Observed!$A$2:$A$10000,$A1134,Observed!$C$2:$C$10000,$C1134),"")</f>
        <v/>
      </c>
      <c r="AL1134" s="23" t="str">
        <f>IF(ISNUMBER(AVERAGEIFS(Observed!AL$2:AL$10000,Observed!$A$2:$A$10000,$A1134,Observed!$C$2:$C$10000,$C1134)),AVERAGEIFS(Observed!AL$2:AL$10000,Observed!$A$2:$A$10000,$A1134,Observed!$C$2:$C$10000,$C1134),"")</f>
        <v/>
      </c>
      <c r="AM1134" s="23" t="str">
        <f>IF(ISNUMBER(AVERAGEIFS(Observed!AM$2:AM$10000,Observed!$A$2:$A$10000,$A1134,Observed!$C$2:$C$10000,$C1134)),AVERAGEIFS(Observed!AM$2:AM$10000,Observed!$A$2:$A$10000,$A1134,Observed!$C$2:$C$10000,$C1134),"")</f>
        <v/>
      </c>
      <c r="AN1134" s="23" t="str">
        <f>IF(ISNUMBER(AVERAGEIFS(Observed!AN$2:AN$10000,Observed!$A$2:$A$10000,$A1134,Observed!$C$2:$C$10000,$C1134)),AVERAGEIFS(Observed!AN$2:AN$10000,Observed!$A$2:$A$10000,$A1134,Observed!$C$2:$C$10000,$C1134),"")</f>
        <v/>
      </c>
      <c r="AO1134" s="2">
        <f>COUNTIFS(Observed!$A$2:$A$10000,$A1134,Observed!$C$2:$C$10000,$C1134)</f>
        <v>5</v>
      </c>
      <c r="AP1134" s="2">
        <f t="shared" si="21"/>
        <v>1</v>
      </c>
    </row>
    <row r="1135" spans="1:42" x14ac:dyDescent="0.25">
      <c r="A1135" t="s">
        <v>98</v>
      </c>
      <c r="B1135" t="s">
        <v>30</v>
      </c>
      <c r="C1135" s="20">
        <v>40854</v>
      </c>
      <c r="D1135">
        <v>1</v>
      </c>
      <c r="F1135" t="s">
        <v>112</v>
      </c>
      <c r="G1135" s="25" t="s">
        <v>76</v>
      </c>
      <c r="J1135" s="2"/>
      <c r="K1135" s="22" t="str">
        <f>IF(ISNUMBER(AVERAGEIFS(Observed!K$2:K$10000,Observed!$A$2:$A$10000,$A1135,Observed!$C$2:$C$10000,$C1135)),AVERAGEIFS(Observed!K$2:K$10000,Observed!$A$2:$A$10000,$A1135,Observed!$C$2:$C$10000,$C1135),"")</f>
        <v/>
      </c>
      <c r="L1135" s="23" t="str">
        <f>IF(ISNUMBER(AVERAGEIFS(Observed!L$2:L$10000,Observed!$A$2:$A$10000,$A1135,Observed!$C$2:$C$10000,$C1135)),AVERAGEIFS(Observed!L$2:L$10000,Observed!$A$2:$A$10000,$A1135,Observed!$C$2:$C$10000,$C1135),"")</f>
        <v/>
      </c>
      <c r="M1135" s="23" t="str">
        <f>IF(ISNUMBER(AVERAGEIFS(Observed!M$2:M$10000,Observed!$A$2:$A$10000,$A1135,Observed!$C$2:$C$10000,$C1135)),AVERAGEIFS(Observed!M$2:M$10000,Observed!$A$2:$A$10000,$A1135,Observed!$C$2:$C$10000,$C1135),"")</f>
        <v/>
      </c>
      <c r="N1135" s="23" t="str">
        <f>IF(ISNUMBER(AVERAGEIFS(Observed!N$2:N$10000,Observed!$A$2:$A$10000,$A1135,Observed!$C$2:$C$10000,$C1135)),AVERAGEIFS(Observed!N$2:N$10000,Observed!$A$2:$A$10000,$A1135,Observed!$C$2:$C$10000,$C1135),"")</f>
        <v/>
      </c>
      <c r="O1135" s="23" t="str">
        <f>IF(ISNUMBER(AVERAGEIFS(Observed!O$2:O$10000,Observed!$A$2:$A$10000,$A1135,Observed!$C$2:$C$10000,$C1135)),AVERAGEIFS(Observed!O$2:O$10000,Observed!$A$2:$A$10000,$A1135,Observed!$C$2:$C$10000,$C1135),"")</f>
        <v/>
      </c>
      <c r="P1135" s="24" t="str">
        <f>IF(ISNUMBER(AVERAGEIFS(Observed!P$2:P$10000,Observed!$A$2:$A$10000,$A1135,Observed!$C$2:$C$10000,$C1135)),AVERAGEIFS(Observed!P$2:P$10000,Observed!$A$2:$A$10000,$A1135,Observed!$C$2:$C$10000,$C1135),"")</f>
        <v/>
      </c>
      <c r="Q1135" s="24" t="str">
        <f>IF(ISNUMBER(AVERAGEIFS(Observed!Q$2:Q$10000,Observed!$A$2:$A$10000,$A1135,Observed!$C$2:$C$10000,$C1135)),AVERAGEIFS(Observed!Q$2:Q$10000,Observed!$A$2:$A$10000,$A1135,Observed!$C$2:$C$10000,$C1135),"")</f>
        <v/>
      </c>
      <c r="R1135" s="24" t="str">
        <f>IF(ISNUMBER(AVERAGEIFS(Observed!R$2:R$10000,Observed!$A$2:$A$10000,$A1135,Observed!$C$2:$C$10000,$C1135)),AVERAGEIFS(Observed!R$2:R$10000,Observed!$A$2:$A$10000,$A1135,Observed!$C$2:$C$10000,$C1135),"")</f>
        <v/>
      </c>
      <c r="S1135" s="22" t="str">
        <f>IF(ISNUMBER(AVERAGEIFS(Observed!S$2:S$10000,Observed!$A$2:$A$10000,$A1135,Observed!$C$2:$C$10000,$C1135)),AVERAGEIFS(Observed!S$2:S$10000,Observed!$A$2:$A$10000,$A1135,Observed!$C$2:$C$10000,$C1135),"")</f>
        <v/>
      </c>
      <c r="T1135" s="23" t="str">
        <f>IF(ISNUMBER(AVERAGEIFS(Observed!T$2:T$10000,Observed!$A$2:$A$10000,$A1135,Observed!$C$2:$C$10000,$C1135)),AVERAGEIFS(Observed!T$2:T$10000,Observed!$A$2:$A$10000,$A1135,Observed!$C$2:$C$10000,$C1135),"")</f>
        <v/>
      </c>
      <c r="U1135" s="23" t="str">
        <f>IF(ISNUMBER(AVERAGEIFS(Observed!U$2:U$10000,Observed!$A$2:$A$10000,$A1135,Observed!$C$2:$C$10000,$C1135)),AVERAGEIFS(Observed!U$2:U$10000,Observed!$A$2:$A$10000,$A1135,Observed!$C$2:$C$10000,$C1135),"")</f>
        <v/>
      </c>
      <c r="V1135" s="23" t="str">
        <f>IF(ISNUMBER(AVERAGEIFS(Observed!V$2:V$10000,Observed!$A$2:$A$10000,$A1135,Observed!$C$2:$C$10000,$C1135)),AVERAGEIFS(Observed!V$2:V$10000,Observed!$A$2:$A$10000,$A1135,Observed!$C$2:$C$10000,$C1135),"")</f>
        <v/>
      </c>
      <c r="W1135" s="23" t="str">
        <f>IF(ISNUMBER(AVERAGEIFS(Observed!W$2:W$10000,Observed!$A$2:$A$10000,$A1135,Observed!$C$2:$C$10000,$C1135)),AVERAGEIFS(Observed!W$2:W$10000,Observed!$A$2:$A$10000,$A1135,Observed!$C$2:$C$10000,$C1135),"")</f>
        <v/>
      </c>
      <c r="X1135" s="23" t="str">
        <f>IF(ISNUMBER(AVERAGEIFS(Observed!X$2:X$10000,Observed!$A$2:$A$10000,$A1135,Observed!$C$2:$C$10000,$C1135)),AVERAGEIFS(Observed!X$2:X$10000,Observed!$A$2:$A$10000,$A1135,Observed!$C$2:$C$10000,$C1135),"")</f>
        <v/>
      </c>
      <c r="Y1135" s="23" t="str">
        <f>IF(ISNUMBER(AVERAGEIFS(Observed!Y$2:Y$10000,Observed!$A$2:$A$10000,$A1135,Observed!$C$2:$C$10000,$C1135)),AVERAGEIFS(Observed!Y$2:Y$10000,Observed!$A$2:$A$10000,$A1135,Observed!$C$2:$C$10000,$C1135),"")</f>
        <v/>
      </c>
      <c r="Z1135" s="23" t="str">
        <f>IF(ISNUMBER(AVERAGEIFS(Observed!Z$2:Z$10000,Observed!$A$2:$A$10000,$A1135,Observed!$C$2:$C$10000,$C1135)),AVERAGEIFS(Observed!Z$2:Z$10000,Observed!$A$2:$A$10000,$A1135,Observed!$C$2:$C$10000,$C1135),"")</f>
        <v/>
      </c>
      <c r="AA1135" s="23" t="str">
        <f>IF(ISNUMBER(AVERAGEIFS(Observed!AA$2:AA$10000,Observed!$A$2:$A$10000,$A1135,Observed!$C$2:$C$10000,$C1135)),AVERAGEIFS(Observed!AA$2:AA$10000,Observed!$A$2:$A$10000,$A1135,Observed!$C$2:$C$10000,$C1135),"")</f>
        <v/>
      </c>
      <c r="AB1135" s="23" t="str">
        <f>IF(ISNUMBER(AVERAGEIFS(Observed!AB$2:AB$10000,Observed!$A$2:$A$10000,$A1135,Observed!$C$2:$C$10000,$C1135)),AVERAGEIFS(Observed!AB$2:AB$10000,Observed!$A$2:$A$10000,$A1135,Observed!$C$2:$C$10000,$C1135),"")</f>
        <v/>
      </c>
      <c r="AC1135" s="23" t="str">
        <f>IF(ISNUMBER(AVERAGEIFS(Observed!AC$2:AC$10000,Observed!$A$2:$A$10000,$A1135,Observed!$C$2:$C$10000,$C1135)),AVERAGEIFS(Observed!AC$2:AC$10000,Observed!$A$2:$A$10000,$A1135,Observed!$C$2:$C$10000,$C1135),"")</f>
        <v/>
      </c>
      <c r="AD1135" s="23" t="str">
        <f>IF(ISNUMBER(AVERAGEIFS(Observed!AD$2:AD$10000,Observed!$A$2:$A$10000,$A1135,Observed!$C$2:$C$10000,$C1135)),AVERAGEIFS(Observed!AD$2:AD$10000,Observed!$A$2:$A$10000,$A1135,Observed!$C$2:$C$10000,$C1135),"")</f>
        <v/>
      </c>
      <c r="AE1135" s="24" t="str">
        <f>IF(ISNUMBER(AVERAGEIFS(Observed!AE$2:AE$10000,Observed!$A$2:$A$10000,$A1135,Observed!$C$2:$C$10000,$C1135)),AVERAGEIFS(Observed!AE$2:AE$10000,Observed!$A$2:$A$10000,$A1135,Observed!$C$2:$C$10000,$C1135),"")</f>
        <v/>
      </c>
      <c r="AF1135" s="24" t="str">
        <f>IF(ISNUMBER(AVERAGEIFS(Observed!AF$2:AF$10000,Observed!$A$2:$A$10000,$A1135,Observed!$C$2:$C$10000,$C1135)),AVERAGEIFS(Observed!AF$2:AF$10000,Observed!$A$2:$A$10000,$A1135,Observed!$C$2:$C$10000,$C1135),"")</f>
        <v/>
      </c>
      <c r="AG1135" s="23" t="str">
        <f>IF(ISNUMBER(AVERAGEIFS(Observed!AG$2:AG$10000,Observed!$A$2:$A$10000,$A1135,Observed!$C$2:$C$10000,$C1135)),AVERAGEIFS(Observed!AG$2:AG$10000,Observed!$A$2:$A$10000,$A1135,Observed!$C$2:$C$10000,$C1135),"")</f>
        <v/>
      </c>
      <c r="AH1135" s="23" t="str">
        <f>IF(ISNUMBER(AVERAGEIFS(Observed!AH$2:AH$10000,Observed!$A$2:$A$10000,$A1135,Observed!$C$2:$C$10000,$C1135)),AVERAGEIFS(Observed!AH$2:AH$10000,Observed!$A$2:$A$10000,$A1135,Observed!$C$2:$C$10000,$C1135),"")</f>
        <v/>
      </c>
      <c r="AI1135" s="22" t="str">
        <f>IF(ISNUMBER(AVERAGEIFS(Observed!AI$2:AI$10000,Observed!$A$2:$A$10000,$A1135,Observed!$C$2:$C$10000,$C1135)),AVERAGEIFS(Observed!AI$2:AI$10000,Observed!$A$2:$A$10000,$A1135,Observed!$C$2:$C$10000,$C1135),"")</f>
        <v/>
      </c>
      <c r="AJ1135" s="23">
        <f>IF(ISNUMBER(AVERAGEIFS(Observed!AJ$2:AJ$10000,Observed!$A$2:$A$10000,$A1135,Observed!$C$2:$C$10000,$C1135)),AVERAGEIFS(Observed!AJ$2:AJ$10000,Observed!$A$2:$A$10000,$A1135,Observed!$C$2:$C$10000,$C1135),"")</f>
        <v>18.46</v>
      </c>
      <c r="AK1135" s="23" t="str">
        <f>IF(ISNUMBER(AVERAGEIFS(Observed!AK$2:AK$10000,Observed!$A$2:$A$10000,$A1135,Observed!$C$2:$C$10000,$C1135)),AVERAGEIFS(Observed!AK$2:AK$10000,Observed!$A$2:$A$10000,$A1135,Observed!$C$2:$C$10000,$C1135),"")</f>
        <v/>
      </c>
      <c r="AL1135" s="23" t="str">
        <f>IF(ISNUMBER(AVERAGEIFS(Observed!AL$2:AL$10000,Observed!$A$2:$A$10000,$A1135,Observed!$C$2:$C$10000,$C1135)),AVERAGEIFS(Observed!AL$2:AL$10000,Observed!$A$2:$A$10000,$A1135,Observed!$C$2:$C$10000,$C1135),"")</f>
        <v/>
      </c>
      <c r="AM1135" s="23" t="str">
        <f>IF(ISNUMBER(AVERAGEIFS(Observed!AM$2:AM$10000,Observed!$A$2:$A$10000,$A1135,Observed!$C$2:$C$10000,$C1135)),AVERAGEIFS(Observed!AM$2:AM$10000,Observed!$A$2:$A$10000,$A1135,Observed!$C$2:$C$10000,$C1135),"")</f>
        <v/>
      </c>
      <c r="AN1135" s="23" t="str">
        <f>IF(ISNUMBER(AVERAGEIFS(Observed!AN$2:AN$10000,Observed!$A$2:$A$10000,$A1135,Observed!$C$2:$C$10000,$C1135)),AVERAGEIFS(Observed!AN$2:AN$10000,Observed!$A$2:$A$10000,$A1135,Observed!$C$2:$C$10000,$C1135),"")</f>
        <v/>
      </c>
      <c r="AO1135" s="2">
        <f>COUNTIFS(Observed!$A$2:$A$10000,$A1135,Observed!$C$2:$C$10000,$C1135)</f>
        <v>5</v>
      </c>
      <c r="AP1135" s="2">
        <f t="shared" si="21"/>
        <v>1</v>
      </c>
    </row>
    <row r="1136" spans="1:42" x14ac:dyDescent="0.25">
      <c r="A1136" t="s">
        <v>98</v>
      </c>
      <c r="B1136" t="s">
        <v>30</v>
      </c>
      <c r="C1136" s="20">
        <v>40861</v>
      </c>
      <c r="D1136">
        <v>1</v>
      </c>
      <c r="F1136" t="s">
        <v>112</v>
      </c>
      <c r="G1136" s="25" t="s">
        <v>76</v>
      </c>
      <c r="J1136" s="2"/>
      <c r="K1136" s="22" t="str">
        <f>IF(ISNUMBER(AVERAGEIFS(Observed!K$2:K$10000,Observed!$A$2:$A$10000,$A1136,Observed!$C$2:$C$10000,$C1136)),AVERAGEIFS(Observed!K$2:K$10000,Observed!$A$2:$A$10000,$A1136,Observed!$C$2:$C$10000,$C1136),"")</f>
        <v/>
      </c>
      <c r="L1136" s="23" t="str">
        <f>IF(ISNUMBER(AVERAGEIFS(Observed!L$2:L$10000,Observed!$A$2:$A$10000,$A1136,Observed!$C$2:$C$10000,$C1136)),AVERAGEIFS(Observed!L$2:L$10000,Observed!$A$2:$A$10000,$A1136,Observed!$C$2:$C$10000,$C1136),"")</f>
        <v/>
      </c>
      <c r="M1136" s="23" t="str">
        <f>IF(ISNUMBER(AVERAGEIFS(Observed!M$2:M$10000,Observed!$A$2:$A$10000,$A1136,Observed!$C$2:$C$10000,$C1136)),AVERAGEIFS(Observed!M$2:M$10000,Observed!$A$2:$A$10000,$A1136,Observed!$C$2:$C$10000,$C1136),"")</f>
        <v/>
      </c>
      <c r="N1136" s="23" t="str">
        <f>IF(ISNUMBER(AVERAGEIFS(Observed!N$2:N$10000,Observed!$A$2:$A$10000,$A1136,Observed!$C$2:$C$10000,$C1136)),AVERAGEIFS(Observed!N$2:N$10000,Observed!$A$2:$A$10000,$A1136,Observed!$C$2:$C$10000,$C1136),"")</f>
        <v/>
      </c>
      <c r="O1136" s="23" t="str">
        <f>IF(ISNUMBER(AVERAGEIFS(Observed!O$2:O$10000,Observed!$A$2:$A$10000,$A1136,Observed!$C$2:$C$10000,$C1136)),AVERAGEIFS(Observed!O$2:O$10000,Observed!$A$2:$A$10000,$A1136,Observed!$C$2:$C$10000,$C1136),"")</f>
        <v/>
      </c>
      <c r="P1136" s="24" t="str">
        <f>IF(ISNUMBER(AVERAGEIFS(Observed!P$2:P$10000,Observed!$A$2:$A$10000,$A1136,Observed!$C$2:$C$10000,$C1136)),AVERAGEIFS(Observed!P$2:P$10000,Observed!$A$2:$A$10000,$A1136,Observed!$C$2:$C$10000,$C1136),"")</f>
        <v/>
      </c>
      <c r="Q1136" s="24" t="str">
        <f>IF(ISNUMBER(AVERAGEIFS(Observed!Q$2:Q$10000,Observed!$A$2:$A$10000,$A1136,Observed!$C$2:$C$10000,$C1136)),AVERAGEIFS(Observed!Q$2:Q$10000,Observed!$A$2:$A$10000,$A1136,Observed!$C$2:$C$10000,$C1136),"")</f>
        <v/>
      </c>
      <c r="R1136" s="24" t="str">
        <f>IF(ISNUMBER(AVERAGEIFS(Observed!R$2:R$10000,Observed!$A$2:$A$10000,$A1136,Observed!$C$2:$C$10000,$C1136)),AVERAGEIFS(Observed!R$2:R$10000,Observed!$A$2:$A$10000,$A1136,Observed!$C$2:$C$10000,$C1136),"")</f>
        <v/>
      </c>
      <c r="S1136" s="22" t="str">
        <f>IF(ISNUMBER(AVERAGEIFS(Observed!S$2:S$10000,Observed!$A$2:$A$10000,$A1136,Observed!$C$2:$C$10000,$C1136)),AVERAGEIFS(Observed!S$2:S$10000,Observed!$A$2:$A$10000,$A1136,Observed!$C$2:$C$10000,$C1136),"")</f>
        <v/>
      </c>
      <c r="T1136" s="23" t="str">
        <f>IF(ISNUMBER(AVERAGEIFS(Observed!T$2:T$10000,Observed!$A$2:$A$10000,$A1136,Observed!$C$2:$C$10000,$C1136)),AVERAGEIFS(Observed!T$2:T$10000,Observed!$A$2:$A$10000,$A1136,Observed!$C$2:$C$10000,$C1136),"")</f>
        <v/>
      </c>
      <c r="U1136" s="23" t="str">
        <f>IF(ISNUMBER(AVERAGEIFS(Observed!U$2:U$10000,Observed!$A$2:$A$10000,$A1136,Observed!$C$2:$C$10000,$C1136)),AVERAGEIFS(Observed!U$2:U$10000,Observed!$A$2:$A$10000,$A1136,Observed!$C$2:$C$10000,$C1136),"")</f>
        <v/>
      </c>
      <c r="V1136" s="23" t="str">
        <f>IF(ISNUMBER(AVERAGEIFS(Observed!V$2:V$10000,Observed!$A$2:$A$10000,$A1136,Observed!$C$2:$C$10000,$C1136)),AVERAGEIFS(Observed!V$2:V$10000,Observed!$A$2:$A$10000,$A1136,Observed!$C$2:$C$10000,$C1136),"")</f>
        <v/>
      </c>
      <c r="W1136" s="23" t="str">
        <f>IF(ISNUMBER(AVERAGEIFS(Observed!W$2:W$10000,Observed!$A$2:$A$10000,$A1136,Observed!$C$2:$C$10000,$C1136)),AVERAGEIFS(Observed!W$2:W$10000,Observed!$A$2:$A$10000,$A1136,Observed!$C$2:$C$10000,$C1136),"")</f>
        <v/>
      </c>
      <c r="X1136" s="23" t="str">
        <f>IF(ISNUMBER(AVERAGEIFS(Observed!X$2:X$10000,Observed!$A$2:$A$10000,$A1136,Observed!$C$2:$C$10000,$C1136)),AVERAGEIFS(Observed!X$2:X$10000,Observed!$A$2:$A$10000,$A1136,Observed!$C$2:$C$10000,$C1136),"")</f>
        <v/>
      </c>
      <c r="Y1136" s="23" t="str">
        <f>IF(ISNUMBER(AVERAGEIFS(Observed!Y$2:Y$10000,Observed!$A$2:$A$10000,$A1136,Observed!$C$2:$C$10000,$C1136)),AVERAGEIFS(Observed!Y$2:Y$10000,Observed!$A$2:$A$10000,$A1136,Observed!$C$2:$C$10000,$C1136),"")</f>
        <v/>
      </c>
      <c r="Z1136" s="23" t="str">
        <f>IF(ISNUMBER(AVERAGEIFS(Observed!Z$2:Z$10000,Observed!$A$2:$A$10000,$A1136,Observed!$C$2:$C$10000,$C1136)),AVERAGEIFS(Observed!Z$2:Z$10000,Observed!$A$2:$A$10000,$A1136,Observed!$C$2:$C$10000,$C1136),"")</f>
        <v/>
      </c>
      <c r="AA1136" s="23" t="str">
        <f>IF(ISNUMBER(AVERAGEIFS(Observed!AA$2:AA$10000,Observed!$A$2:$A$10000,$A1136,Observed!$C$2:$C$10000,$C1136)),AVERAGEIFS(Observed!AA$2:AA$10000,Observed!$A$2:$A$10000,$A1136,Observed!$C$2:$C$10000,$C1136),"")</f>
        <v/>
      </c>
      <c r="AB1136" s="23" t="str">
        <f>IF(ISNUMBER(AVERAGEIFS(Observed!AB$2:AB$10000,Observed!$A$2:$A$10000,$A1136,Observed!$C$2:$C$10000,$C1136)),AVERAGEIFS(Observed!AB$2:AB$10000,Observed!$A$2:$A$10000,$A1136,Observed!$C$2:$C$10000,$C1136),"")</f>
        <v/>
      </c>
      <c r="AC1136" s="23" t="str">
        <f>IF(ISNUMBER(AVERAGEIFS(Observed!AC$2:AC$10000,Observed!$A$2:$A$10000,$A1136,Observed!$C$2:$C$10000,$C1136)),AVERAGEIFS(Observed!AC$2:AC$10000,Observed!$A$2:$A$10000,$A1136,Observed!$C$2:$C$10000,$C1136),"")</f>
        <v/>
      </c>
      <c r="AD1136" s="23" t="str">
        <f>IF(ISNUMBER(AVERAGEIFS(Observed!AD$2:AD$10000,Observed!$A$2:$A$10000,$A1136,Observed!$C$2:$C$10000,$C1136)),AVERAGEIFS(Observed!AD$2:AD$10000,Observed!$A$2:$A$10000,$A1136,Observed!$C$2:$C$10000,$C1136),"")</f>
        <v/>
      </c>
      <c r="AE1136" s="24" t="str">
        <f>IF(ISNUMBER(AVERAGEIFS(Observed!AE$2:AE$10000,Observed!$A$2:$A$10000,$A1136,Observed!$C$2:$C$10000,$C1136)),AVERAGEIFS(Observed!AE$2:AE$10000,Observed!$A$2:$A$10000,$A1136,Observed!$C$2:$C$10000,$C1136),"")</f>
        <v/>
      </c>
      <c r="AF1136" s="24" t="str">
        <f>IF(ISNUMBER(AVERAGEIFS(Observed!AF$2:AF$10000,Observed!$A$2:$A$10000,$A1136,Observed!$C$2:$C$10000,$C1136)),AVERAGEIFS(Observed!AF$2:AF$10000,Observed!$A$2:$A$10000,$A1136,Observed!$C$2:$C$10000,$C1136),"")</f>
        <v/>
      </c>
      <c r="AG1136" s="23" t="str">
        <f>IF(ISNUMBER(AVERAGEIFS(Observed!AG$2:AG$10000,Observed!$A$2:$A$10000,$A1136,Observed!$C$2:$C$10000,$C1136)),AVERAGEIFS(Observed!AG$2:AG$10000,Observed!$A$2:$A$10000,$A1136,Observed!$C$2:$C$10000,$C1136),"")</f>
        <v/>
      </c>
      <c r="AH1136" s="23" t="str">
        <f>IF(ISNUMBER(AVERAGEIFS(Observed!AH$2:AH$10000,Observed!$A$2:$A$10000,$A1136,Observed!$C$2:$C$10000,$C1136)),AVERAGEIFS(Observed!AH$2:AH$10000,Observed!$A$2:$A$10000,$A1136,Observed!$C$2:$C$10000,$C1136),"")</f>
        <v/>
      </c>
      <c r="AI1136" s="22" t="str">
        <f>IF(ISNUMBER(AVERAGEIFS(Observed!AI$2:AI$10000,Observed!$A$2:$A$10000,$A1136,Observed!$C$2:$C$10000,$C1136)),AVERAGEIFS(Observed!AI$2:AI$10000,Observed!$A$2:$A$10000,$A1136,Observed!$C$2:$C$10000,$C1136),"")</f>
        <v/>
      </c>
      <c r="AJ1136" s="23">
        <f>IF(ISNUMBER(AVERAGEIFS(Observed!AJ$2:AJ$10000,Observed!$A$2:$A$10000,$A1136,Observed!$C$2:$C$10000,$C1136)),AVERAGEIFS(Observed!AJ$2:AJ$10000,Observed!$A$2:$A$10000,$A1136,Observed!$C$2:$C$10000,$C1136),"")</f>
        <v>21.7</v>
      </c>
      <c r="AK1136" s="23" t="str">
        <f>IF(ISNUMBER(AVERAGEIFS(Observed!AK$2:AK$10000,Observed!$A$2:$A$10000,$A1136,Observed!$C$2:$C$10000,$C1136)),AVERAGEIFS(Observed!AK$2:AK$10000,Observed!$A$2:$A$10000,$A1136,Observed!$C$2:$C$10000,$C1136),"")</f>
        <v/>
      </c>
      <c r="AL1136" s="23" t="str">
        <f>IF(ISNUMBER(AVERAGEIFS(Observed!AL$2:AL$10000,Observed!$A$2:$A$10000,$A1136,Observed!$C$2:$C$10000,$C1136)),AVERAGEIFS(Observed!AL$2:AL$10000,Observed!$A$2:$A$10000,$A1136,Observed!$C$2:$C$10000,$C1136),"")</f>
        <v/>
      </c>
      <c r="AM1136" s="23" t="str">
        <f>IF(ISNUMBER(AVERAGEIFS(Observed!AM$2:AM$10000,Observed!$A$2:$A$10000,$A1136,Observed!$C$2:$C$10000,$C1136)),AVERAGEIFS(Observed!AM$2:AM$10000,Observed!$A$2:$A$10000,$A1136,Observed!$C$2:$C$10000,$C1136),"")</f>
        <v/>
      </c>
      <c r="AN1136" s="23" t="str">
        <f>IF(ISNUMBER(AVERAGEIFS(Observed!AN$2:AN$10000,Observed!$A$2:$A$10000,$A1136,Observed!$C$2:$C$10000,$C1136)),AVERAGEIFS(Observed!AN$2:AN$10000,Observed!$A$2:$A$10000,$A1136,Observed!$C$2:$C$10000,$C1136),"")</f>
        <v/>
      </c>
      <c r="AO1136" s="2">
        <f>COUNTIFS(Observed!$A$2:$A$10000,$A1136,Observed!$C$2:$C$10000,$C1136)</f>
        <v>5</v>
      </c>
      <c r="AP1136" s="2">
        <f t="shared" si="21"/>
        <v>1</v>
      </c>
    </row>
    <row r="1137" spans="1:42" x14ac:dyDescent="0.25">
      <c r="A1137" t="s">
        <v>98</v>
      </c>
      <c r="B1137" t="s">
        <v>30</v>
      </c>
      <c r="C1137" s="20">
        <v>40868</v>
      </c>
      <c r="D1137">
        <v>1</v>
      </c>
      <c r="F1137" t="s">
        <v>112</v>
      </c>
      <c r="G1137" s="25" t="s">
        <v>76</v>
      </c>
      <c r="J1137" s="2"/>
      <c r="K1137" s="22" t="str">
        <f>IF(ISNUMBER(AVERAGEIFS(Observed!K$2:K$10000,Observed!$A$2:$A$10000,$A1137,Observed!$C$2:$C$10000,$C1137)),AVERAGEIFS(Observed!K$2:K$10000,Observed!$A$2:$A$10000,$A1137,Observed!$C$2:$C$10000,$C1137),"")</f>
        <v/>
      </c>
      <c r="L1137" s="23" t="str">
        <f>IF(ISNUMBER(AVERAGEIFS(Observed!L$2:L$10000,Observed!$A$2:$A$10000,$A1137,Observed!$C$2:$C$10000,$C1137)),AVERAGEIFS(Observed!L$2:L$10000,Observed!$A$2:$A$10000,$A1137,Observed!$C$2:$C$10000,$C1137),"")</f>
        <v/>
      </c>
      <c r="M1137" s="23" t="str">
        <f>IF(ISNUMBER(AVERAGEIFS(Observed!M$2:M$10000,Observed!$A$2:$A$10000,$A1137,Observed!$C$2:$C$10000,$C1137)),AVERAGEIFS(Observed!M$2:M$10000,Observed!$A$2:$A$10000,$A1137,Observed!$C$2:$C$10000,$C1137),"")</f>
        <v/>
      </c>
      <c r="N1137" s="23" t="str">
        <f>IF(ISNUMBER(AVERAGEIFS(Observed!N$2:N$10000,Observed!$A$2:$A$10000,$A1137,Observed!$C$2:$C$10000,$C1137)),AVERAGEIFS(Observed!N$2:N$10000,Observed!$A$2:$A$10000,$A1137,Observed!$C$2:$C$10000,$C1137),"")</f>
        <v/>
      </c>
      <c r="O1137" s="23" t="str">
        <f>IF(ISNUMBER(AVERAGEIFS(Observed!O$2:O$10000,Observed!$A$2:$A$10000,$A1137,Observed!$C$2:$C$10000,$C1137)),AVERAGEIFS(Observed!O$2:O$10000,Observed!$A$2:$A$10000,$A1137,Observed!$C$2:$C$10000,$C1137),"")</f>
        <v/>
      </c>
      <c r="P1137" s="24" t="str">
        <f>IF(ISNUMBER(AVERAGEIFS(Observed!P$2:P$10000,Observed!$A$2:$A$10000,$A1137,Observed!$C$2:$C$10000,$C1137)),AVERAGEIFS(Observed!P$2:P$10000,Observed!$A$2:$A$10000,$A1137,Observed!$C$2:$C$10000,$C1137),"")</f>
        <v/>
      </c>
      <c r="Q1137" s="24" t="str">
        <f>IF(ISNUMBER(AVERAGEIFS(Observed!Q$2:Q$10000,Observed!$A$2:$A$10000,$A1137,Observed!$C$2:$C$10000,$C1137)),AVERAGEIFS(Observed!Q$2:Q$10000,Observed!$A$2:$A$10000,$A1137,Observed!$C$2:$C$10000,$C1137),"")</f>
        <v/>
      </c>
      <c r="R1137" s="24" t="str">
        <f>IF(ISNUMBER(AVERAGEIFS(Observed!R$2:R$10000,Observed!$A$2:$A$10000,$A1137,Observed!$C$2:$C$10000,$C1137)),AVERAGEIFS(Observed!R$2:R$10000,Observed!$A$2:$A$10000,$A1137,Observed!$C$2:$C$10000,$C1137),"")</f>
        <v/>
      </c>
      <c r="S1137" s="22" t="str">
        <f>IF(ISNUMBER(AVERAGEIFS(Observed!S$2:S$10000,Observed!$A$2:$A$10000,$A1137,Observed!$C$2:$C$10000,$C1137)),AVERAGEIFS(Observed!S$2:S$10000,Observed!$A$2:$A$10000,$A1137,Observed!$C$2:$C$10000,$C1137),"")</f>
        <v/>
      </c>
      <c r="T1137" s="23" t="str">
        <f>IF(ISNUMBER(AVERAGEIFS(Observed!T$2:T$10000,Observed!$A$2:$A$10000,$A1137,Observed!$C$2:$C$10000,$C1137)),AVERAGEIFS(Observed!T$2:T$10000,Observed!$A$2:$A$10000,$A1137,Observed!$C$2:$C$10000,$C1137),"")</f>
        <v/>
      </c>
      <c r="U1137" s="23" t="str">
        <f>IF(ISNUMBER(AVERAGEIFS(Observed!U$2:U$10000,Observed!$A$2:$A$10000,$A1137,Observed!$C$2:$C$10000,$C1137)),AVERAGEIFS(Observed!U$2:U$10000,Observed!$A$2:$A$10000,$A1137,Observed!$C$2:$C$10000,$C1137),"")</f>
        <v/>
      </c>
      <c r="V1137" s="23" t="str">
        <f>IF(ISNUMBER(AVERAGEIFS(Observed!V$2:V$10000,Observed!$A$2:$A$10000,$A1137,Observed!$C$2:$C$10000,$C1137)),AVERAGEIFS(Observed!V$2:V$10000,Observed!$A$2:$A$10000,$A1137,Observed!$C$2:$C$10000,$C1137),"")</f>
        <v/>
      </c>
      <c r="W1137" s="23" t="str">
        <f>IF(ISNUMBER(AVERAGEIFS(Observed!W$2:W$10000,Observed!$A$2:$A$10000,$A1137,Observed!$C$2:$C$10000,$C1137)),AVERAGEIFS(Observed!W$2:W$10000,Observed!$A$2:$A$10000,$A1137,Observed!$C$2:$C$10000,$C1137),"")</f>
        <v/>
      </c>
      <c r="X1137" s="23" t="str">
        <f>IF(ISNUMBER(AVERAGEIFS(Observed!X$2:X$10000,Observed!$A$2:$A$10000,$A1137,Observed!$C$2:$C$10000,$C1137)),AVERAGEIFS(Observed!X$2:X$10000,Observed!$A$2:$A$10000,$A1137,Observed!$C$2:$C$10000,$C1137),"")</f>
        <v/>
      </c>
      <c r="Y1137" s="23" t="str">
        <f>IF(ISNUMBER(AVERAGEIFS(Observed!Y$2:Y$10000,Observed!$A$2:$A$10000,$A1137,Observed!$C$2:$C$10000,$C1137)),AVERAGEIFS(Observed!Y$2:Y$10000,Observed!$A$2:$A$10000,$A1137,Observed!$C$2:$C$10000,$C1137),"")</f>
        <v/>
      </c>
      <c r="Z1137" s="23" t="str">
        <f>IF(ISNUMBER(AVERAGEIFS(Observed!Z$2:Z$10000,Observed!$A$2:$A$10000,$A1137,Observed!$C$2:$C$10000,$C1137)),AVERAGEIFS(Observed!Z$2:Z$10000,Observed!$A$2:$A$10000,$A1137,Observed!$C$2:$C$10000,$C1137),"")</f>
        <v/>
      </c>
      <c r="AA1137" s="23" t="str">
        <f>IF(ISNUMBER(AVERAGEIFS(Observed!AA$2:AA$10000,Observed!$A$2:$A$10000,$A1137,Observed!$C$2:$C$10000,$C1137)),AVERAGEIFS(Observed!AA$2:AA$10000,Observed!$A$2:$A$10000,$A1137,Observed!$C$2:$C$10000,$C1137),"")</f>
        <v/>
      </c>
      <c r="AB1137" s="23" t="str">
        <f>IF(ISNUMBER(AVERAGEIFS(Observed!AB$2:AB$10000,Observed!$A$2:$A$10000,$A1137,Observed!$C$2:$C$10000,$C1137)),AVERAGEIFS(Observed!AB$2:AB$10000,Observed!$A$2:$A$10000,$A1137,Observed!$C$2:$C$10000,$C1137),"")</f>
        <v/>
      </c>
      <c r="AC1137" s="23" t="str">
        <f>IF(ISNUMBER(AVERAGEIFS(Observed!AC$2:AC$10000,Observed!$A$2:$A$10000,$A1137,Observed!$C$2:$C$10000,$C1137)),AVERAGEIFS(Observed!AC$2:AC$10000,Observed!$A$2:$A$10000,$A1137,Observed!$C$2:$C$10000,$C1137),"")</f>
        <v/>
      </c>
      <c r="AD1137" s="23" t="str">
        <f>IF(ISNUMBER(AVERAGEIFS(Observed!AD$2:AD$10000,Observed!$A$2:$A$10000,$A1137,Observed!$C$2:$C$10000,$C1137)),AVERAGEIFS(Observed!AD$2:AD$10000,Observed!$A$2:$A$10000,$A1137,Observed!$C$2:$C$10000,$C1137),"")</f>
        <v/>
      </c>
      <c r="AE1137" s="24" t="str">
        <f>IF(ISNUMBER(AVERAGEIFS(Observed!AE$2:AE$10000,Observed!$A$2:$A$10000,$A1137,Observed!$C$2:$C$10000,$C1137)),AVERAGEIFS(Observed!AE$2:AE$10000,Observed!$A$2:$A$10000,$A1137,Observed!$C$2:$C$10000,$C1137),"")</f>
        <v/>
      </c>
      <c r="AF1137" s="24" t="str">
        <f>IF(ISNUMBER(AVERAGEIFS(Observed!AF$2:AF$10000,Observed!$A$2:$A$10000,$A1137,Observed!$C$2:$C$10000,$C1137)),AVERAGEIFS(Observed!AF$2:AF$10000,Observed!$A$2:$A$10000,$A1137,Observed!$C$2:$C$10000,$C1137),"")</f>
        <v/>
      </c>
      <c r="AG1137" s="23" t="str">
        <f>IF(ISNUMBER(AVERAGEIFS(Observed!AG$2:AG$10000,Observed!$A$2:$A$10000,$A1137,Observed!$C$2:$C$10000,$C1137)),AVERAGEIFS(Observed!AG$2:AG$10000,Observed!$A$2:$A$10000,$A1137,Observed!$C$2:$C$10000,$C1137),"")</f>
        <v/>
      </c>
      <c r="AH1137" s="23" t="str">
        <f>IF(ISNUMBER(AVERAGEIFS(Observed!AH$2:AH$10000,Observed!$A$2:$A$10000,$A1137,Observed!$C$2:$C$10000,$C1137)),AVERAGEIFS(Observed!AH$2:AH$10000,Observed!$A$2:$A$10000,$A1137,Observed!$C$2:$C$10000,$C1137),"")</f>
        <v/>
      </c>
      <c r="AI1137" s="22" t="str">
        <f>IF(ISNUMBER(AVERAGEIFS(Observed!AI$2:AI$10000,Observed!$A$2:$A$10000,$A1137,Observed!$C$2:$C$10000,$C1137)),AVERAGEIFS(Observed!AI$2:AI$10000,Observed!$A$2:$A$10000,$A1137,Observed!$C$2:$C$10000,$C1137),"")</f>
        <v/>
      </c>
      <c r="AJ1137" s="23">
        <f>IF(ISNUMBER(AVERAGEIFS(Observed!AJ$2:AJ$10000,Observed!$A$2:$A$10000,$A1137,Observed!$C$2:$C$10000,$C1137)),AVERAGEIFS(Observed!AJ$2:AJ$10000,Observed!$A$2:$A$10000,$A1137,Observed!$C$2:$C$10000,$C1137),"")</f>
        <v>25.479999999999997</v>
      </c>
      <c r="AK1137" s="23" t="str">
        <f>IF(ISNUMBER(AVERAGEIFS(Observed!AK$2:AK$10000,Observed!$A$2:$A$10000,$A1137,Observed!$C$2:$C$10000,$C1137)),AVERAGEIFS(Observed!AK$2:AK$10000,Observed!$A$2:$A$10000,$A1137,Observed!$C$2:$C$10000,$C1137),"")</f>
        <v/>
      </c>
      <c r="AL1137" s="23" t="str">
        <f>IF(ISNUMBER(AVERAGEIFS(Observed!AL$2:AL$10000,Observed!$A$2:$A$10000,$A1137,Observed!$C$2:$C$10000,$C1137)),AVERAGEIFS(Observed!AL$2:AL$10000,Observed!$A$2:$A$10000,$A1137,Observed!$C$2:$C$10000,$C1137),"")</f>
        <v/>
      </c>
      <c r="AM1137" s="23" t="str">
        <f>IF(ISNUMBER(AVERAGEIFS(Observed!AM$2:AM$10000,Observed!$A$2:$A$10000,$A1137,Observed!$C$2:$C$10000,$C1137)),AVERAGEIFS(Observed!AM$2:AM$10000,Observed!$A$2:$A$10000,$A1137,Observed!$C$2:$C$10000,$C1137),"")</f>
        <v/>
      </c>
      <c r="AN1137" s="23" t="str">
        <f>IF(ISNUMBER(AVERAGEIFS(Observed!AN$2:AN$10000,Observed!$A$2:$A$10000,$A1137,Observed!$C$2:$C$10000,$C1137)),AVERAGEIFS(Observed!AN$2:AN$10000,Observed!$A$2:$A$10000,$A1137,Observed!$C$2:$C$10000,$C1137),"")</f>
        <v/>
      </c>
      <c r="AO1137" s="2">
        <f>COUNTIFS(Observed!$A$2:$A$10000,$A1137,Observed!$C$2:$C$10000,$C1137)</f>
        <v>5</v>
      </c>
      <c r="AP1137" s="2">
        <f t="shared" si="21"/>
        <v>1</v>
      </c>
    </row>
    <row r="1138" spans="1:42" x14ac:dyDescent="0.25">
      <c r="A1138" t="s">
        <v>98</v>
      </c>
      <c r="B1138" t="s">
        <v>30</v>
      </c>
      <c r="C1138" s="20">
        <v>40875</v>
      </c>
      <c r="D1138">
        <v>1</v>
      </c>
      <c r="F1138" t="s">
        <v>112</v>
      </c>
      <c r="G1138" s="25" t="s">
        <v>76</v>
      </c>
      <c r="J1138" s="2"/>
      <c r="K1138" s="22" t="str">
        <f>IF(ISNUMBER(AVERAGEIFS(Observed!K$2:K$10000,Observed!$A$2:$A$10000,$A1138,Observed!$C$2:$C$10000,$C1138)),AVERAGEIFS(Observed!K$2:K$10000,Observed!$A$2:$A$10000,$A1138,Observed!$C$2:$C$10000,$C1138),"")</f>
        <v/>
      </c>
      <c r="L1138" s="23" t="str">
        <f>IF(ISNUMBER(AVERAGEIFS(Observed!L$2:L$10000,Observed!$A$2:$A$10000,$A1138,Observed!$C$2:$C$10000,$C1138)),AVERAGEIFS(Observed!L$2:L$10000,Observed!$A$2:$A$10000,$A1138,Observed!$C$2:$C$10000,$C1138),"")</f>
        <v/>
      </c>
      <c r="M1138" s="23" t="str">
        <f>IF(ISNUMBER(AVERAGEIFS(Observed!M$2:M$10000,Observed!$A$2:$A$10000,$A1138,Observed!$C$2:$C$10000,$C1138)),AVERAGEIFS(Observed!M$2:M$10000,Observed!$A$2:$A$10000,$A1138,Observed!$C$2:$C$10000,$C1138),"")</f>
        <v/>
      </c>
      <c r="N1138" s="23" t="str">
        <f>IF(ISNUMBER(AVERAGEIFS(Observed!N$2:N$10000,Observed!$A$2:$A$10000,$A1138,Observed!$C$2:$C$10000,$C1138)),AVERAGEIFS(Observed!N$2:N$10000,Observed!$A$2:$A$10000,$A1138,Observed!$C$2:$C$10000,$C1138),"")</f>
        <v/>
      </c>
      <c r="O1138" s="23" t="str">
        <f>IF(ISNUMBER(AVERAGEIFS(Observed!O$2:O$10000,Observed!$A$2:$A$10000,$A1138,Observed!$C$2:$C$10000,$C1138)),AVERAGEIFS(Observed!O$2:O$10000,Observed!$A$2:$A$10000,$A1138,Observed!$C$2:$C$10000,$C1138),"")</f>
        <v/>
      </c>
      <c r="P1138" s="24" t="str">
        <f>IF(ISNUMBER(AVERAGEIFS(Observed!P$2:P$10000,Observed!$A$2:$A$10000,$A1138,Observed!$C$2:$C$10000,$C1138)),AVERAGEIFS(Observed!P$2:P$10000,Observed!$A$2:$A$10000,$A1138,Observed!$C$2:$C$10000,$C1138),"")</f>
        <v/>
      </c>
      <c r="Q1138" s="24" t="str">
        <f>IF(ISNUMBER(AVERAGEIFS(Observed!Q$2:Q$10000,Observed!$A$2:$A$10000,$A1138,Observed!$C$2:$C$10000,$C1138)),AVERAGEIFS(Observed!Q$2:Q$10000,Observed!$A$2:$A$10000,$A1138,Observed!$C$2:$C$10000,$C1138),"")</f>
        <v/>
      </c>
      <c r="R1138" s="24" t="str">
        <f>IF(ISNUMBER(AVERAGEIFS(Observed!R$2:R$10000,Observed!$A$2:$A$10000,$A1138,Observed!$C$2:$C$10000,$C1138)),AVERAGEIFS(Observed!R$2:R$10000,Observed!$A$2:$A$10000,$A1138,Observed!$C$2:$C$10000,$C1138),"")</f>
        <v/>
      </c>
      <c r="S1138" s="22" t="str">
        <f>IF(ISNUMBER(AVERAGEIFS(Observed!S$2:S$10000,Observed!$A$2:$A$10000,$A1138,Observed!$C$2:$C$10000,$C1138)),AVERAGEIFS(Observed!S$2:S$10000,Observed!$A$2:$A$10000,$A1138,Observed!$C$2:$C$10000,$C1138),"")</f>
        <v/>
      </c>
      <c r="T1138" s="23" t="str">
        <f>IF(ISNUMBER(AVERAGEIFS(Observed!T$2:T$10000,Observed!$A$2:$A$10000,$A1138,Observed!$C$2:$C$10000,$C1138)),AVERAGEIFS(Observed!T$2:T$10000,Observed!$A$2:$A$10000,$A1138,Observed!$C$2:$C$10000,$C1138),"")</f>
        <v/>
      </c>
      <c r="U1138" s="23" t="str">
        <f>IF(ISNUMBER(AVERAGEIFS(Observed!U$2:U$10000,Observed!$A$2:$A$10000,$A1138,Observed!$C$2:$C$10000,$C1138)),AVERAGEIFS(Observed!U$2:U$10000,Observed!$A$2:$A$10000,$A1138,Observed!$C$2:$C$10000,$C1138),"")</f>
        <v/>
      </c>
      <c r="V1138" s="23" t="str">
        <f>IF(ISNUMBER(AVERAGEIFS(Observed!V$2:V$10000,Observed!$A$2:$A$10000,$A1138,Observed!$C$2:$C$10000,$C1138)),AVERAGEIFS(Observed!V$2:V$10000,Observed!$A$2:$A$10000,$A1138,Observed!$C$2:$C$10000,$C1138),"")</f>
        <v/>
      </c>
      <c r="W1138" s="23" t="str">
        <f>IF(ISNUMBER(AVERAGEIFS(Observed!W$2:W$10000,Observed!$A$2:$A$10000,$A1138,Observed!$C$2:$C$10000,$C1138)),AVERAGEIFS(Observed!W$2:W$10000,Observed!$A$2:$A$10000,$A1138,Observed!$C$2:$C$10000,$C1138),"")</f>
        <v/>
      </c>
      <c r="X1138" s="23" t="str">
        <f>IF(ISNUMBER(AVERAGEIFS(Observed!X$2:X$10000,Observed!$A$2:$A$10000,$A1138,Observed!$C$2:$C$10000,$C1138)),AVERAGEIFS(Observed!X$2:X$10000,Observed!$A$2:$A$10000,$A1138,Observed!$C$2:$C$10000,$C1138),"")</f>
        <v/>
      </c>
      <c r="Y1138" s="23" t="str">
        <f>IF(ISNUMBER(AVERAGEIFS(Observed!Y$2:Y$10000,Observed!$A$2:$A$10000,$A1138,Observed!$C$2:$C$10000,$C1138)),AVERAGEIFS(Observed!Y$2:Y$10000,Observed!$A$2:$A$10000,$A1138,Observed!$C$2:$C$10000,$C1138),"")</f>
        <v/>
      </c>
      <c r="Z1138" s="23" t="str">
        <f>IF(ISNUMBER(AVERAGEIFS(Observed!Z$2:Z$10000,Observed!$A$2:$A$10000,$A1138,Observed!$C$2:$C$10000,$C1138)),AVERAGEIFS(Observed!Z$2:Z$10000,Observed!$A$2:$A$10000,$A1138,Observed!$C$2:$C$10000,$C1138),"")</f>
        <v/>
      </c>
      <c r="AA1138" s="23" t="str">
        <f>IF(ISNUMBER(AVERAGEIFS(Observed!AA$2:AA$10000,Observed!$A$2:$A$10000,$A1138,Observed!$C$2:$C$10000,$C1138)),AVERAGEIFS(Observed!AA$2:AA$10000,Observed!$A$2:$A$10000,$A1138,Observed!$C$2:$C$10000,$C1138),"")</f>
        <v/>
      </c>
      <c r="AB1138" s="23" t="str">
        <f>IF(ISNUMBER(AVERAGEIFS(Observed!AB$2:AB$10000,Observed!$A$2:$A$10000,$A1138,Observed!$C$2:$C$10000,$C1138)),AVERAGEIFS(Observed!AB$2:AB$10000,Observed!$A$2:$A$10000,$A1138,Observed!$C$2:$C$10000,$C1138),"")</f>
        <v/>
      </c>
      <c r="AC1138" s="23" t="str">
        <f>IF(ISNUMBER(AVERAGEIFS(Observed!AC$2:AC$10000,Observed!$A$2:$A$10000,$A1138,Observed!$C$2:$C$10000,$C1138)),AVERAGEIFS(Observed!AC$2:AC$10000,Observed!$A$2:$A$10000,$A1138,Observed!$C$2:$C$10000,$C1138),"")</f>
        <v/>
      </c>
      <c r="AD1138" s="23" t="str">
        <f>IF(ISNUMBER(AVERAGEIFS(Observed!AD$2:AD$10000,Observed!$A$2:$A$10000,$A1138,Observed!$C$2:$C$10000,$C1138)),AVERAGEIFS(Observed!AD$2:AD$10000,Observed!$A$2:$A$10000,$A1138,Observed!$C$2:$C$10000,$C1138),"")</f>
        <v/>
      </c>
      <c r="AE1138" s="24" t="str">
        <f>IF(ISNUMBER(AVERAGEIFS(Observed!AE$2:AE$10000,Observed!$A$2:$A$10000,$A1138,Observed!$C$2:$C$10000,$C1138)),AVERAGEIFS(Observed!AE$2:AE$10000,Observed!$A$2:$A$10000,$A1138,Observed!$C$2:$C$10000,$C1138),"")</f>
        <v/>
      </c>
      <c r="AF1138" s="24" t="str">
        <f>IF(ISNUMBER(AVERAGEIFS(Observed!AF$2:AF$10000,Observed!$A$2:$A$10000,$A1138,Observed!$C$2:$C$10000,$C1138)),AVERAGEIFS(Observed!AF$2:AF$10000,Observed!$A$2:$A$10000,$A1138,Observed!$C$2:$C$10000,$C1138),"")</f>
        <v/>
      </c>
      <c r="AG1138" s="23" t="str">
        <f>IF(ISNUMBER(AVERAGEIFS(Observed!AG$2:AG$10000,Observed!$A$2:$A$10000,$A1138,Observed!$C$2:$C$10000,$C1138)),AVERAGEIFS(Observed!AG$2:AG$10000,Observed!$A$2:$A$10000,$A1138,Observed!$C$2:$C$10000,$C1138),"")</f>
        <v/>
      </c>
      <c r="AH1138" s="23" t="str">
        <f>IF(ISNUMBER(AVERAGEIFS(Observed!AH$2:AH$10000,Observed!$A$2:$A$10000,$A1138,Observed!$C$2:$C$10000,$C1138)),AVERAGEIFS(Observed!AH$2:AH$10000,Observed!$A$2:$A$10000,$A1138,Observed!$C$2:$C$10000,$C1138),"")</f>
        <v/>
      </c>
      <c r="AI1138" s="22" t="str">
        <f>IF(ISNUMBER(AVERAGEIFS(Observed!AI$2:AI$10000,Observed!$A$2:$A$10000,$A1138,Observed!$C$2:$C$10000,$C1138)),AVERAGEIFS(Observed!AI$2:AI$10000,Observed!$A$2:$A$10000,$A1138,Observed!$C$2:$C$10000,$C1138),"")</f>
        <v/>
      </c>
      <c r="AJ1138" s="23">
        <f>IF(ISNUMBER(AVERAGEIFS(Observed!AJ$2:AJ$10000,Observed!$A$2:$A$10000,$A1138,Observed!$C$2:$C$10000,$C1138)),AVERAGEIFS(Observed!AJ$2:AJ$10000,Observed!$A$2:$A$10000,$A1138,Observed!$C$2:$C$10000,$C1138),"")</f>
        <v>24.419999999999998</v>
      </c>
      <c r="AK1138" s="23" t="str">
        <f>IF(ISNUMBER(AVERAGEIFS(Observed!AK$2:AK$10000,Observed!$A$2:$A$10000,$A1138,Observed!$C$2:$C$10000,$C1138)),AVERAGEIFS(Observed!AK$2:AK$10000,Observed!$A$2:$A$10000,$A1138,Observed!$C$2:$C$10000,$C1138),"")</f>
        <v/>
      </c>
      <c r="AL1138" s="23" t="str">
        <f>IF(ISNUMBER(AVERAGEIFS(Observed!AL$2:AL$10000,Observed!$A$2:$A$10000,$A1138,Observed!$C$2:$C$10000,$C1138)),AVERAGEIFS(Observed!AL$2:AL$10000,Observed!$A$2:$A$10000,$A1138,Observed!$C$2:$C$10000,$C1138),"")</f>
        <v/>
      </c>
      <c r="AM1138" s="23" t="str">
        <f>IF(ISNUMBER(AVERAGEIFS(Observed!AM$2:AM$10000,Observed!$A$2:$A$10000,$A1138,Observed!$C$2:$C$10000,$C1138)),AVERAGEIFS(Observed!AM$2:AM$10000,Observed!$A$2:$A$10000,$A1138,Observed!$C$2:$C$10000,$C1138),"")</f>
        <v/>
      </c>
      <c r="AN1138" s="23" t="str">
        <f>IF(ISNUMBER(AVERAGEIFS(Observed!AN$2:AN$10000,Observed!$A$2:$A$10000,$A1138,Observed!$C$2:$C$10000,$C1138)),AVERAGEIFS(Observed!AN$2:AN$10000,Observed!$A$2:$A$10000,$A1138,Observed!$C$2:$C$10000,$C1138),"")</f>
        <v/>
      </c>
      <c r="AO1138" s="2">
        <f>COUNTIFS(Observed!$A$2:$A$10000,$A1138,Observed!$C$2:$C$10000,$C1138)</f>
        <v>5</v>
      </c>
      <c r="AP1138" s="2">
        <f t="shared" si="21"/>
        <v>1</v>
      </c>
    </row>
    <row r="1139" spans="1:42" x14ac:dyDescent="0.25">
      <c r="A1139" t="s">
        <v>98</v>
      </c>
      <c r="B1139" t="s">
        <v>30</v>
      </c>
      <c r="C1139" s="20">
        <v>40882</v>
      </c>
      <c r="D1139">
        <v>1</v>
      </c>
      <c r="F1139" t="s">
        <v>112</v>
      </c>
      <c r="G1139" s="25" t="s">
        <v>76</v>
      </c>
      <c r="J1139" s="2"/>
      <c r="K1139" s="22" t="str">
        <f>IF(ISNUMBER(AVERAGEIFS(Observed!K$2:K$10000,Observed!$A$2:$A$10000,$A1139,Observed!$C$2:$C$10000,$C1139)),AVERAGEIFS(Observed!K$2:K$10000,Observed!$A$2:$A$10000,$A1139,Observed!$C$2:$C$10000,$C1139),"")</f>
        <v/>
      </c>
      <c r="L1139" s="23" t="str">
        <f>IF(ISNUMBER(AVERAGEIFS(Observed!L$2:L$10000,Observed!$A$2:$A$10000,$A1139,Observed!$C$2:$C$10000,$C1139)),AVERAGEIFS(Observed!L$2:L$10000,Observed!$A$2:$A$10000,$A1139,Observed!$C$2:$C$10000,$C1139),"")</f>
        <v/>
      </c>
      <c r="M1139" s="23" t="str">
        <f>IF(ISNUMBER(AVERAGEIFS(Observed!M$2:M$10000,Observed!$A$2:$A$10000,$A1139,Observed!$C$2:$C$10000,$C1139)),AVERAGEIFS(Observed!M$2:M$10000,Observed!$A$2:$A$10000,$A1139,Observed!$C$2:$C$10000,$C1139),"")</f>
        <v/>
      </c>
      <c r="N1139" s="23" t="str">
        <f>IF(ISNUMBER(AVERAGEIFS(Observed!N$2:N$10000,Observed!$A$2:$A$10000,$A1139,Observed!$C$2:$C$10000,$C1139)),AVERAGEIFS(Observed!N$2:N$10000,Observed!$A$2:$A$10000,$A1139,Observed!$C$2:$C$10000,$C1139),"")</f>
        <v/>
      </c>
      <c r="O1139" s="23" t="str">
        <f>IF(ISNUMBER(AVERAGEIFS(Observed!O$2:O$10000,Observed!$A$2:$A$10000,$A1139,Observed!$C$2:$C$10000,$C1139)),AVERAGEIFS(Observed!O$2:O$10000,Observed!$A$2:$A$10000,$A1139,Observed!$C$2:$C$10000,$C1139),"")</f>
        <v/>
      </c>
      <c r="P1139" s="24" t="str">
        <f>IF(ISNUMBER(AVERAGEIFS(Observed!P$2:P$10000,Observed!$A$2:$A$10000,$A1139,Observed!$C$2:$C$10000,$C1139)),AVERAGEIFS(Observed!P$2:P$10000,Observed!$A$2:$A$10000,$A1139,Observed!$C$2:$C$10000,$C1139),"")</f>
        <v/>
      </c>
      <c r="Q1139" s="24" t="str">
        <f>IF(ISNUMBER(AVERAGEIFS(Observed!Q$2:Q$10000,Observed!$A$2:$A$10000,$A1139,Observed!$C$2:$C$10000,$C1139)),AVERAGEIFS(Observed!Q$2:Q$10000,Observed!$A$2:$A$10000,$A1139,Observed!$C$2:$C$10000,$C1139),"")</f>
        <v/>
      </c>
      <c r="R1139" s="24" t="str">
        <f>IF(ISNUMBER(AVERAGEIFS(Observed!R$2:R$10000,Observed!$A$2:$A$10000,$A1139,Observed!$C$2:$C$10000,$C1139)),AVERAGEIFS(Observed!R$2:R$10000,Observed!$A$2:$A$10000,$A1139,Observed!$C$2:$C$10000,$C1139),"")</f>
        <v/>
      </c>
      <c r="S1139" s="22" t="str">
        <f>IF(ISNUMBER(AVERAGEIFS(Observed!S$2:S$10000,Observed!$A$2:$A$10000,$A1139,Observed!$C$2:$C$10000,$C1139)),AVERAGEIFS(Observed!S$2:S$10000,Observed!$A$2:$A$10000,$A1139,Observed!$C$2:$C$10000,$C1139),"")</f>
        <v/>
      </c>
      <c r="T1139" s="23" t="str">
        <f>IF(ISNUMBER(AVERAGEIFS(Observed!T$2:T$10000,Observed!$A$2:$A$10000,$A1139,Observed!$C$2:$C$10000,$C1139)),AVERAGEIFS(Observed!T$2:T$10000,Observed!$A$2:$A$10000,$A1139,Observed!$C$2:$C$10000,$C1139),"")</f>
        <v/>
      </c>
      <c r="U1139" s="23" t="str">
        <f>IF(ISNUMBER(AVERAGEIFS(Observed!U$2:U$10000,Observed!$A$2:$A$10000,$A1139,Observed!$C$2:$C$10000,$C1139)),AVERAGEIFS(Observed!U$2:U$10000,Observed!$A$2:$A$10000,$A1139,Observed!$C$2:$C$10000,$C1139),"")</f>
        <v/>
      </c>
      <c r="V1139" s="23" t="str">
        <f>IF(ISNUMBER(AVERAGEIFS(Observed!V$2:V$10000,Observed!$A$2:$A$10000,$A1139,Observed!$C$2:$C$10000,$C1139)),AVERAGEIFS(Observed!V$2:V$10000,Observed!$A$2:$A$10000,$A1139,Observed!$C$2:$C$10000,$C1139),"")</f>
        <v/>
      </c>
      <c r="W1139" s="23" t="str">
        <f>IF(ISNUMBER(AVERAGEIFS(Observed!W$2:W$10000,Observed!$A$2:$A$10000,$A1139,Observed!$C$2:$C$10000,$C1139)),AVERAGEIFS(Observed!W$2:W$10000,Observed!$A$2:$A$10000,$A1139,Observed!$C$2:$C$10000,$C1139),"")</f>
        <v/>
      </c>
      <c r="X1139" s="23" t="str">
        <f>IF(ISNUMBER(AVERAGEIFS(Observed!X$2:X$10000,Observed!$A$2:$A$10000,$A1139,Observed!$C$2:$C$10000,$C1139)),AVERAGEIFS(Observed!X$2:X$10000,Observed!$A$2:$A$10000,$A1139,Observed!$C$2:$C$10000,$C1139),"")</f>
        <v/>
      </c>
      <c r="Y1139" s="23" t="str">
        <f>IF(ISNUMBER(AVERAGEIFS(Observed!Y$2:Y$10000,Observed!$A$2:$A$10000,$A1139,Observed!$C$2:$C$10000,$C1139)),AVERAGEIFS(Observed!Y$2:Y$10000,Observed!$A$2:$A$10000,$A1139,Observed!$C$2:$C$10000,$C1139),"")</f>
        <v/>
      </c>
      <c r="Z1139" s="23" t="str">
        <f>IF(ISNUMBER(AVERAGEIFS(Observed!Z$2:Z$10000,Observed!$A$2:$A$10000,$A1139,Observed!$C$2:$C$10000,$C1139)),AVERAGEIFS(Observed!Z$2:Z$10000,Observed!$A$2:$A$10000,$A1139,Observed!$C$2:$C$10000,$C1139),"")</f>
        <v/>
      </c>
      <c r="AA1139" s="23" t="str">
        <f>IF(ISNUMBER(AVERAGEIFS(Observed!AA$2:AA$10000,Observed!$A$2:$A$10000,$A1139,Observed!$C$2:$C$10000,$C1139)),AVERAGEIFS(Observed!AA$2:AA$10000,Observed!$A$2:$A$10000,$A1139,Observed!$C$2:$C$10000,$C1139),"")</f>
        <v/>
      </c>
      <c r="AB1139" s="23" t="str">
        <f>IF(ISNUMBER(AVERAGEIFS(Observed!AB$2:AB$10000,Observed!$A$2:$A$10000,$A1139,Observed!$C$2:$C$10000,$C1139)),AVERAGEIFS(Observed!AB$2:AB$10000,Observed!$A$2:$A$10000,$A1139,Observed!$C$2:$C$10000,$C1139),"")</f>
        <v/>
      </c>
      <c r="AC1139" s="23" t="str">
        <f>IF(ISNUMBER(AVERAGEIFS(Observed!AC$2:AC$10000,Observed!$A$2:$A$10000,$A1139,Observed!$C$2:$C$10000,$C1139)),AVERAGEIFS(Observed!AC$2:AC$10000,Observed!$A$2:$A$10000,$A1139,Observed!$C$2:$C$10000,$C1139),"")</f>
        <v/>
      </c>
      <c r="AD1139" s="23" t="str">
        <f>IF(ISNUMBER(AVERAGEIFS(Observed!AD$2:AD$10000,Observed!$A$2:$A$10000,$A1139,Observed!$C$2:$C$10000,$C1139)),AVERAGEIFS(Observed!AD$2:AD$10000,Observed!$A$2:$A$10000,$A1139,Observed!$C$2:$C$10000,$C1139),"")</f>
        <v/>
      </c>
      <c r="AE1139" s="24" t="str">
        <f>IF(ISNUMBER(AVERAGEIFS(Observed!AE$2:AE$10000,Observed!$A$2:$A$10000,$A1139,Observed!$C$2:$C$10000,$C1139)),AVERAGEIFS(Observed!AE$2:AE$10000,Observed!$A$2:$A$10000,$A1139,Observed!$C$2:$C$10000,$C1139),"")</f>
        <v/>
      </c>
      <c r="AF1139" s="24" t="str">
        <f>IF(ISNUMBER(AVERAGEIFS(Observed!AF$2:AF$10000,Observed!$A$2:$A$10000,$A1139,Observed!$C$2:$C$10000,$C1139)),AVERAGEIFS(Observed!AF$2:AF$10000,Observed!$A$2:$A$10000,$A1139,Observed!$C$2:$C$10000,$C1139),"")</f>
        <v/>
      </c>
      <c r="AG1139" s="23" t="str">
        <f>IF(ISNUMBER(AVERAGEIFS(Observed!AG$2:AG$10000,Observed!$A$2:$A$10000,$A1139,Observed!$C$2:$C$10000,$C1139)),AVERAGEIFS(Observed!AG$2:AG$10000,Observed!$A$2:$A$10000,$A1139,Observed!$C$2:$C$10000,$C1139),"")</f>
        <v/>
      </c>
      <c r="AH1139" s="23" t="str">
        <f>IF(ISNUMBER(AVERAGEIFS(Observed!AH$2:AH$10000,Observed!$A$2:$A$10000,$A1139,Observed!$C$2:$C$10000,$C1139)),AVERAGEIFS(Observed!AH$2:AH$10000,Observed!$A$2:$A$10000,$A1139,Observed!$C$2:$C$10000,$C1139),"")</f>
        <v/>
      </c>
      <c r="AI1139" s="22" t="str">
        <f>IF(ISNUMBER(AVERAGEIFS(Observed!AI$2:AI$10000,Observed!$A$2:$A$10000,$A1139,Observed!$C$2:$C$10000,$C1139)),AVERAGEIFS(Observed!AI$2:AI$10000,Observed!$A$2:$A$10000,$A1139,Observed!$C$2:$C$10000,$C1139),"")</f>
        <v/>
      </c>
      <c r="AJ1139" s="23">
        <f>IF(ISNUMBER(AVERAGEIFS(Observed!AJ$2:AJ$10000,Observed!$A$2:$A$10000,$A1139,Observed!$C$2:$C$10000,$C1139)),AVERAGEIFS(Observed!AJ$2:AJ$10000,Observed!$A$2:$A$10000,$A1139,Observed!$C$2:$C$10000,$C1139),"")</f>
        <v>10.92</v>
      </c>
      <c r="AK1139" s="23" t="str">
        <f>IF(ISNUMBER(AVERAGEIFS(Observed!AK$2:AK$10000,Observed!$A$2:$A$10000,$A1139,Observed!$C$2:$C$10000,$C1139)),AVERAGEIFS(Observed!AK$2:AK$10000,Observed!$A$2:$A$10000,$A1139,Observed!$C$2:$C$10000,$C1139),"")</f>
        <v/>
      </c>
      <c r="AL1139" s="23" t="str">
        <f>IF(ISNUMBER(AVERAGEIFS(Observed!AL$2:AL$10000,Observed!$A$2:$A$10000,$A1139,Observed!$C$2:$C$10000,$C1139)),AVERAGEIFS(Observed!AL$2:AL$10000,Observed!$A$2:$A$10000,$A1139,Observed!$C$2:$C$10000,$C1139),"")</f>
        <v/>
      </c>
      <c r="AM1139" s="23" t="str">
        <f>IF(ISNUMBER(AVERAGEIFS(Observed!AM$2:AM$10000,Observed!$A$2:$A$10000,$A1139,Observed!$C$2:$C$10000,$C1139)),AVERAGEIFS(Observed!AM$2:AM$10000,Observed!$A$2:$A$10000,$A1139,Observed!$C$2:$C$10000,$C1139),"")</f>
        <v/>
      </c>
      <c r="AN1139" s="23" t="str">
        <f>IF(ISNUMBER(AVERAGEIFS(Observed!AN$2:AN$10000,Observed!$A$2:$A$10000,$A1139,Observed!$C$2:$C$10000,$C1139)),AVERAGEIFS(Observed!AN$2:AN$10000,Observed!$A$2:$A$10000,$A1139,Observed!$C$2:$C$10000,$C1139),"")</f>
        <v/>
      </c>
      <c r="AO1139" s="2">
        <f>COUNTIFS(Observed!$A$2:$A$10000,$A1139,Observed!$C$2:$C$10000,$C1139)</f>
        <v>5</v>
      </c>
      <c r="AP1139" s="2">
        <f t="shared" si="21"/>
        <v>1</v>
      </c>
    </row>
    <row r="1140" spans="1:42" x14ac:dyDescent="0.25">
      <c r="A1140" t="s">
        <v>98</v>
      </c>
      <c r="B1140" t="s">
        <v>30</v>
      </c>
      <c r="C1140" s="20">
        <v>40889</v>
      </c>
      <c r="D1140">
        <v>1</v>
      </c>
      <c r="F1140" t="s">
        <v>112</v>
      </c>
      <c r="G1140" s="25" t="s">
        <v>76</v>
      </c>
      <c r="J1140" s="2"/>
      <c r="K1140" s="22" t="str">
        <f>IF(ISNUMBER(AVERAGEIFS(Observed!K$2:K$10000,Observed!$A$2:$A$10000,$A1140,Observed!$C$2:$C$10000,$C1140)),AVERAGEIFS(Observed!K$2:K$10000,Observed!$A$2:$A$10000,$A1140,Observed!$C$2:$C$10000,$C1140),"")</f>
        <v/>
      </c>
      <c r="L1140" s="23" t="str">
        <f>IF(ISNUMBER(AVERAGEIFS(Observed!L$2:L$10000,Observed!$A$2:$A$10000,$A1140,Observed!$C$2:$C$10000,$C1140)),AVERAGEIFS(Observed!L$2:L$10000,Observed!$A$2:$A$10000,$A1140,Observed!$C$2:$C$10000,$C1140),"")</f>
        <v/>
      </c>
      <c r="M1140" s="23" t="str">
        <f>IF(ISNUMBER(AVERAGEIFS(Observed!M$2:M$10000,Observed!$A$2:$A$10000,$A1140,Observed!$C$2:$C$10000,$C1140)),AVERAGEIFS(Observed!M$2:M$10000,Observed!$A$2:$A$10000,$A1140,Observed!$C$2:$C$10000,$C1140),"")</f>
        <v/>
      </c>
      <c r="N1140" s="23" t="str">
        <f>IF(ISNUMBER(AVERAGEIFS(Observed!N$2:N$10000,Observed!$A$2:$A$10000,$A1140,Observed!$C$2:$C$10000,$C1140)),AVERAGEIFS(Observed!N$2:N$10000,Observed!$A$2:$A$10000,$A1140,Observed!$C$2:$C$10000,$C1140),"")</f>
        <v/>
      </c>
      <c r="O1140" s="23" t="str">
        <f>IF(ISNUMBER(AVERAGEIFS(Observed!O$2:O$10000,Observed!$A$2:$A$10000,$A1140,Observed!$C$2:$C$10000,$C1140)),AVERAGEIFS(Observed!O$2:O$10000,Observed!$A$2:$A$10000,$A1140,Observed!$C$2:$C$10000,$C1140),"")</f>
        <v/>
      </c>
      <c r="P1140" s="24" t="str">
        <f>IF(ISNUMBER(AVERAGEIFS(Observed!P$2:P$10000,Observed!$A$2:$A$10000,$A1140,Observed!$C$2:$C$10000,$C1140)),AVERAGEIFS(Observed!P$2:P$10000,Observed!$A$2:$A$10000,$A1140,Observed!$C$2:$C$10000,$C1140),"")</f>
        <v/>
      </c>
      <c r="Q1140" s="24" t="str">
        <f>IF(ISNUMBER(AVERAGEIFS(Observed!Q$2:Q$10000,Observed!$A$2:$A$10000,$A1140,Observed!$C$2:$C$10000,$C1140)),AVERAGEIFS(Observed!Q$2:Q$10000,Observed!$A$2:$A$10000,$A1140,Observed!$C$2:$C$10000,$C1140),"")</f>
        <v/>
      </c>
      <c r="R1140" s="24" t="str">
        <f>IF(ISNUMBER(AVERAGEIFS(Observed!R$2:R$10000,Observed!$A$2:$A$10000,$A1140,Observed!$C$2:$C$10000,$C1140)),AVERAGEIFS(Observed!R$2:R$10000,Observed!$A$2:$A$10000,$A1140,Observed!$C$2:$C$10000,$C1140),"")</f>
        <v/>
      </c>
      <c r="S1140" s="22" t="str">
        <f>IF(ISNUMBER(AVERAGEIFS(Observed!S$2:S$10000,Observed!$A$2:$A$10000,$A1140,Observed!$C$2:$C$10000,$C1140)),AVERAGEIFS(Observed!S$2:S$10000,Observed!$A$2:$A$10000,$A1140,Observed!$C$2:$C$10000,$C1140),"")</f>
        <v/>
      </c>
      <c r="T1140" s="23" t="str">
        <f>IF(ISNUMBER(AVERAGEIFS(Observed!T$2:T$10000,Observed!$A$2:$A$10000,$A1140,Observed!$C$2:$C$10000,$C1140)),AVERAGEIFS(Observed!T$2:T$10000,Observed!$A$2:$A$10000,$A1140,Observed!$C$2:$C$10000,$C1140),"")</f>
        <v/>
      </c>
      <c r="U1140" s="23" t="str">
        <f>IF(ISNUMBER(AVERAGEIFS(Observed!U$2:U$10000,Observed!$A$2:$A$10000,$A1140,Observed!$C$2:$C$10000,$C1140)),AVERAGEIFS(Observed!U$2:U$10000,Observed!$A$2:$A$10000,$A1140,Observed!$C$2:$C$10000,$C1140),"")</f>
        <v/>
      </c>
      <c r="V1140" s="23" t="str">
        <f>IF(ISNUMBER(AVERAGEIFS(Observed!V$2:V$10000,Observed!$A$2:$A$10000,$A1140,Observed!$C$2:$C$10000,$C1140)),AVERAGEIFS(Observed!V$2:V$10000,Observed!$A$2:$A$10000,$A1140,Observed!$C$2:$C$10000,$C1140),"")</f>
        <v/>
      </c>
      <c r="W1140" s="23" t="str">
        <f>IF(ISNUMBER(AVERAGEIFS(Observed!W$2:W$10000,Observed!$A$2:$A$10000,$A1140,Observed!$C$2:$C$10000,$C1140)),AVERAGEIFS(Observed!W$2:W$10000,Observed!$A$2:$A$10000,$A1140,Observed!$C$2:$C$10000,$C1140),"")</f>
        <v/>
      </c>
      <c r="X1140" s="23" t="str">
        <f>IF(ISNUMBER(AVERAGEIFS(Observed!X$2:X$10000,Observed!$A$2:$A$10000,$A1140,Observed!$C$2:$C$10000,$C1140)),AVERAGEIFS(Observed!X$2:X$10000,Observed!$A$2:$A$10000,$A1140,Observed!$C$2:$C$10000,$C1140),"")</f>
        <v/>
      </c>
      <c r="Y1140" s="23" t="str">
        <f>IF(ISNUMBER(AVERAGEIFS(Observed!Y$2:Y$10000,Observed!$A$2:$A$10000,$A1140,Observed!$C$2:$C$10000,$C1140)),AVERAGEIFS(Observed!Y$2:Y$10000,Observed!$A$2:$A$10000,$A1140,Observed!$C$2:$C$10000,$C1140),"")</f>
        <v/>
      </c>
      <c r="Z1140" s="23" t="str">
        <f>IF(ISNUMBER(AVERAGEIFS(Observed!Z$2:Z$10000,Observed!$A$2:$A$10000,$A1140,Observed!$C$2:$C$10000,$C1140)),AVERAGEIFS(Observed!Z$2:Z$10000,Observed!$A$2:$A$10000,$A1140,Observed!$C$2:$C$10000,$C1140),"")</f>
        <v/>
      </c>
      <c r="AA1140" s="23" t="str">
        <f>IF(ISNUMBER(AVERAGEIFS(Observed!AA$2:AA$10000,Observed!$A$2:$A$10000,$A1140,Observed!$C$2:$C$10000,$C1140)),AVERAGEIFS(Observed!AA$2:AA$10000,Observed!$A$2:$A$10000,$A1140,Observed!$C$2:$C$10000,$C1140),"")</f>
        <v/>
      </c>
      <c r="AB1140" s="23" t="str">
        <f>IF(ISNUMBER(AVERAGEIFS(Observed!AB$2:AB$10000,Observed!$A$2:$A$10000,$A1140,Observed!$C$2:$C$10000,$C1140)),AVERAGEIFS(Observed!AB$2:AB$10000,Observed!$A$2:$A$10000,$A1140,Observed!$C$2:$C$10000,$C1140),"")</f>
        <v/>
      </c>
      <c r="AC1140" s="23" t="str">
        <f>IF(ISNUMBER(AVERAGEIFS(Observed!AC$2:AC$10000,Observed!$A$2:$A$10000,$A1140,Observed!$C$2:$C$10000,$C1140)),AVERAGEIFS(Observed!AC$2:AC$10000,Observed!$A$2:$A$10000,$A1140,Observed!$C$2:$C$10000,$C1140),"")</f>
        <v/>
      </c>
      <c r="AD1140" s="23" t="str">
        <f>IF(ISNUMBER(AVERAGEIFS(Observed!AD$2:AD$10000,Observed!$A$2:$A$10000,$A1140,Observed!$C$2:$C$10000,$C1140)),AVERAGEIFS(Observed!AD$2:AD$10000,Observed!$A$2:$A$10000,$A1140,Observed!$C$2:$C$10000,$C1140),"")</f>
        <v/>
      </c>
      <c r="AE1140" s="24" t="str">
        <f>IF(ISNUMBER(AVERAGEIFS(Observed!AE$2:AE$10000,Observed!$A$2:$A$10000,$A1140,Observed!$C$2:$C$10000,$C1140)),AVERAGEIFS(Observed!AE$2:AE$10000,Observed!$A$2:$A$10000,$A1140,Observed!$C$2:$C$10000,$C1140),"")</f>
        <v/>
      </c>
      <c r="AF1140" s="24" t="str">
        <f>IF(ISNUMBER(AVERAGEIFS(Observed!AF$2:AF$10000,Observed!$A$2:$A$10000,$A1140,Observed!$C$2:$C$10000,$C1140)),AVERAGEIFS(Observed!AF$2:AF$10000,Observed!$A$2:$A$10000,$A1140,Observed!$C$2:$C$10000,$C1140),"")</f>
        <v/>
      </c>
      <c r="AG1140" s="23" t="str">
        <f>IF(ISNUMBER(AVERAGEIFS(Observed!AG$2:AG$10000,Observed!$A$2:$A$10000,$A1140,Observed!$C$2:$C$10000,$C1140)),AVERAGEIFS(Observed!AG$2:AG$10000,Observed!$A$2:$A$10000,$A1140,Observed!$C$2:$C$10000,$C1140),"")</f>
        <v/>
      </c>
      <c r="AH1140" s="23" t="str">
        <f>IF(ISNUMBER(AVERAGEIFS(Observed!AH$2:AH$10000,Observed!$A$2:$A$10000,$A1140,Observed!$C$2:$C$10000,$C1140)),AVERAGEIFS(Observed!AH$2:AH$10000,Observed!$A$2:$A$10000,$A1140,Observed!$C$2:$C$10000,$C1140),"")</f>
        <v/>
      </c>
      <c r="AI1140" s="22" t="str">
        <f>IF(ISNUMBER(AVERAGEIFS(Observed!AI$2:AI$10000,Observed!$A$2:$A$10000,$A1140,Observed!$C$2:$C$10000,$C1140)),AVERAGEIFS(Observed!AI$2:AI$10000,Observed!$A$2:$A$10000,$A1140,Observed!$C$2:$C$10000,$C1140),"")</f>
        <v/>
      </c>
      <c r="AJ1140" s="23">
        <f>IF(ISNUMBER(AVERAGEIFS(Observed!AJ$2:AJ$10000,Observed!$A$2:$A$10000,$A1140,Observed!$C$2:$C$10000,$C1140)),AVERAGEIFS(Observed!AJ$2:AJ$10000,Observed!$A$2:$A$10000,$A1140,Observed!$C$2:$C$10000,$C1140),"")</f>
        <v>16.559999999999999</v>
      </c>
      <c r="AK1140" s="23" t="str">
        <f>IF(ISNUMBER(AVERAGEIFS(Observed!AK$2:AK$10000,Observed!$A$2:$A$10000,$A1140,Observed!$C$2:$C$10000,$C1140)),AVERAGEIFS(Observed!AK$2:AK$10000,Observed!$A$2:$A$10000,$A1140,Observed!$C$2:$C$10000,$C1140),"")</f>
        <v/>
      </c>
      <c r="AL1140" s="23" t="str">
        <f>IF(ISNUMBER(AVERAGEIFS(Observed!AL$2:AL$10000,Observed!$A$2:$A$10000,$A1140,Observed!$C$2:$C$10000,$C1140)),AVERAGEIFS(Observed!AL$2:AL$10000,Observed!$A$2:$A$10000,$A1140,Observed!$C$2:$C$10000,$C1140),"")</f>
        <v/>
      </c>
      <c r="AM1140" s="23" t="str">
        <f>IF(ISNUMBER(AVERAGEIFS(Observed!AM$2:AM$10000,Observed!$A$2:$A$10000,$A1140,Observed!$C$2:$C$10000,$C1140)),AVERAGEIFS(Observed!AM$2:AM$10000,Observed!$A$2:$A$10000,$A1140,Observed!$C$2:$C$10000,$C1140),"")</f>
        <v/>
      </c>
      <c r="AN1140" s="23" t="str">
        <f>IF(ISNUMBER(AVERAGEIFS(Observed!AN$2:AN$10000,Observed!$A$2:$A$10000,$A1140,Observed!$C$2:$C$10000,$C1140)),AVERAGEIFS(Observed!AN$2:AN$10000,Observed!$A$2:$A$10000,$A1140,Observed!$C$2:$C$10000,$C1140),"")</f>
        <v/>
      </c>
      <c r="AO1140" s="2">
        <f>COUNTIFS(Observed!$A$2:$A$10000,$A1140,Observed!$C$2:$C$10000,$C1140)</f>
        <v>5</v>
      </c>
      <c r="AP1140" s="2">
        <f t="shared" si="21"/>
        <v>1</v>
      </c>
    </row>
    <row r="1141" spans="1:42" x14ac:dyDescent="0.25">
      <c r="A1141" t="s">
        <v>98</v>
      </c>
      <c r="B1141" t="s">
        <v>30</v>
      </c>
      <c r="C1141" s="20">
        <v>40896</v>
      </c>
      <c r="D1141">
        <v>1</v>
      </c>
      <c r="F1141" t="s">
        <v>112</v>
      </c>
      <c r="G1141" s="25" t="s">
        <v>76</v>
      </c>
      <c r="J1141" s="2"/>
      <c r="K1141" s="22" t="str">
        <f>IF(ISNUMBER(AVERAGEIFS(Observed!K$2:K$10000,Observed!$A$2:$A$10000,$A1141,Observed!$C$2:$C$10000,$C1141)),AVERAGEIFS(Observed!K$2:K$10000,Observed!$A$2:$A$10000,$A1141,Observed!$C$2:$C$10000,$C1141),"")</f>
        <v/>
      </c>
      <c r="L1141" s="23" t="str">
        <f>IF(ISNUMBER(AVERAGEIFS(Observed!L$2:L$10000,Observed!$A$2:$A$10000,$A1141,Observed!$C$2:$C$10000,$C1141)),AVERAGEIFS(Observed!L$2:L$10000,Observed!$A$2:$A$10000,$A1141,Observed!$C$2:$C$10000,$C1141),"")</f>
        <v/>
      </c>
      <c r="M1141" s="23" t="str">
        <f>IF(ISNUMBER(AVERAGEIFS(Observed!M$2:M$10000,Observed!$A$2:$A$10000,$A1141,Observed!$C$2:$C$10000,$C1141)),AVERAGEIFS(Observed!M$2:M$10000,Observed!$A$2:$A$10000,$A1141,Observed!$C$2:$C$10000,$C1141),"")</f>
        <v/>
      </c>
      <c r="N1141" s="23" t="str">
        <f>IF(ISNUMBER(AVERAGEIFS(Observed!N$2:N$10000,Observed!$A$2:$A$10000,$A1141,Observed!$C$2:$C$10000,$C1141)),AVERAGEIFS(Observed!N$2:N$10000,Observed!$A$2:$A$10000,$A1141,Observed!$C$2:$C$10000,$C1141),"")</f>
        <v/>
      </c>
      <c r="O1141" s="23" t="str">
        <f>IF(ISNUMBER(AVERAGEIFS(Observed!O$2:O$10000,Observed!$A$2:$A$10000,$A1141,Observed!$C$2:$C$10000,$C1141)),AVERAGEIFS(Observed!O$2:O$10000,Observed!$A$2:$A$10000,$A1141,Observed!$C$2:$C$10000,$C1141),"")</f>
        <v/>
      </c>
      <c r="P1141" s="24" t="str">
        <f>IF(ISNUMBER(AVERAGEIFS(Observed!P$2:P$10000,Observed!$A$2:$A$10000,$A1141,Observed!$C$2:$C$10000,$C1141)),AVERAGEIFS(Observed!P$2:P$10000,Observed!$A$2:$A$10000,$A1141,Observed!$C$2:$C$10000,$C1141),"")</f>
        <v/>
      </c>
      <c r="Q1141" s="24" t="str">
        <f>IF(ISNUMBER(AVERAGEIFS(Observed!Q$2:Q$10000,Observed!$A$2:$A$10000,$A1141,Observed!$C$2:$C$10000,$C1141)),AVERAGEIFS(Observed!Q$2:Q$10000,Observed!$A$2:$A$10000,$A1141,Observed!$C$2:$C$10000,$C1141),"")</f>
        <v/>
      </c>
      <c r="R1141" s="24" t="str">
        <f>IF(ISNUMBER(AVERAGEIFS(Observed!R$2:R$10000,Observed!$A$2:$A$10000,$A1141,Observed!$C$2:$C$10000,$C1141)),AVERAGEIFS(Observed!R$2:R$10000,Observed!$A$2:$A$10000,$A1141,Observed!$C$2:$C$10000,$C1141),"")</f>
        <v/>
      </c>
      <c r="S1141" s="22" t="str">
        <f>IF(ISNUMBER(AVERAGEIFS(Observed!S$2:S$10000,Observed!$A$2:$A$10000,$A1141,Observed!$C$2:$C$10000,$C1141)),AVERAGEIFS(Observed!S$2:S$10000,Observed!$A$2:$A$10000,$A1141,Observed!$C$2:$C$10000,$C1141),"")</f>
        <v/>
      </c>
      <c r="T1141" s="23" t="str">
        <f>IF(ISNUMBER(AVERAGEIFS(Observed!T$2:T$10000,Observed!$A$2:$A$10000,$A1141,Observed!$C$2:$C$10000,$C1141)),AVERAGEIFS(Observed!T$2:T$10000,Observed!$A$2:$A$10000,$A1141,Observed!$C$2:$C$10000,$C1141),"")</f>
        <v/>
      </c>
      <c r="U1141" s="23" t="str">
        <f>IF(ISNUMBER(AVERAGEIFS(Observed!U$2:U$10000,Observed!$A$2:$A$10000,$A1141,Observed!$C$2:$C$10000,$C1141)),AVERAGEIFS(Observed!U$2:U$10000,Observed!$A$2:$A$10000,$A1141,Observed!$C$2:$C$10000,$C1141),"")</f>
        <v/>
      </c>
      <c r="V1141" s="23" t="str">
        <f>IF(ISNUMBER(AVERAGEIFS(Observed!V$2:V$10000,Observed!$A$2:$A$10000,$A1141,Observed!$C$2:$C$10000,$C1141)),AVERAGEIFS(Observed!V$2:V$10000,Observed!$A$2:$A$10000,$A1141,Observed!$C$2:$C$10000,$C1141),"")</f>
        <v/>
      </c>
      <c r="W1141" s="23" t="str">
        <f>IF(ISNUMBER(AVERAGEIFS(Observed!W$2:W$10000,Observed!$A$2:$A$10000,$A1141,Observed!$C$2:$C$10000,$C1141)),AVERAGEIFS(Observed!W$2:W$10000,Observed!$A$2:$A$10000,$A1141,Observed!$C$2:$C$10000,$C1141),"")</f>
        <v/>
      </c>
      <c r="X1141" s="23" t="str">
        <f>IF(ISNUMBER(AVERAGEIFS(Observed!X$2:X$10000,Observed!$A$2:$A$10000,$A1141,Observed!$C$2:$C$10000,$C1141)),AVERAGEIFS(Observed!X$2:X$10000,Observed!$A$2:$A$10000,$A1141,Observed!$C$2:$C$10000,$C1141),"")</f>
        <v/>
      </c>
      <c r="Y1141" s="23" t="str">
        <f>IF(ISNUMBER(AVERAGEIFS(Observed!Y$2:Y$10000,Observed!$A$2:$A$10000,$A1141,Observed!$C$2:$C$10000,$C1141)),AVERAGEIFS(Observed!Y$2:Y$10000,Observed!$A$2:$A$10000,$A1141,Observed!$C$2:$C$10000,$C1141),"")</f>
        <v/>
      </c>
      <c r="Z1141" s="23" t="str">
        <f>IF(ISNUMBER(AVERAGEIFS(Observed!Z$2:Z$10000,Observed!$A$2:$A$10000,$A1141,Observed!$C$2:$C$10000,$C1141)),AVERAGEIFS(Observed!Z$2:Z$10000,Observed!$A$2:$A$10000,$A1141,Observed!$C$2:$C$10000,$C1141),"")</f>
        <v/>
      </c>
      <c r="AA1141" s="23" t="str">
        <f>IF(ISNUMBER(AVERAGEIFS(Observed!AA$2:AA$10000,Observed!$A$2:$A$10000,$A1141,Observed!$C$2:$C$10000,$C1141)),AVERAGEIFS(Observed!AA$2:AA$10000,Observed!$A$2:$A$10000,$A1141,Observed!$C$2:$C$10000,$C1141),"")</f>
        <v/>
      </c>
      <c r="AB1141" s="23" t="str">
        <f>IF(ISNUMBER(AVERAGEIFS(Observed!AB$2:AB$10000,Observed!$A$2:$A$10000,$A1141,Observed!$C$2:$C$10000,$C1141)),AVERAGEIFS(Observed!AB$2:AB$10000,Observed!$A$2:$A$10000,$A1141,Observed!$C$2:$C$10000,$C1141),"")</f>
        <v/>
      </c>
      <c r="AC1141" s="23" t="str">
        <f>IF(ISNUMBER(AVERAGEIFS(Observed!AC$2:AC$10000,Observed!$A$2:$A$10000,$A1141,Observed!$C$2:$C$10000,$C1141)),AVERAGEIFS(Observed!AC$2:AC$10000,Observed!$A$2:$A$10000,$A1141,Observed!$C$2:$C$10000,$C1141),"")</f>
        <v/>
      </c>
      <c r="AD1141" s="23" t="str">
        <f>IF(ISNUMBER(AVERAGEIFS(Observed!AD$2:AD$10000,Observed!$A$2:$A$10000,$A1141,Observed!$C$2:$C$10000,$C1141)),AVERAGEIFS(Observed!AD$2:AD$10000,Observed!$A$2:$A$10000,$A1141,Observed!$C$2:$C$10000,$C1141),"")</f>
        <v/>
      </c>
      <c r="AE1141" s="24" t="str">
        <f>IF(ISNUMBER(AVERAGEIFS(Observed!AE$2:AE$10000,Observed!$A$2:$A$10000,$A1141,Observed!$C$2:$C$10000,$C1141)),AVERAGEIFS(Observed!AE$2:AE$10000,Observed!$A$2:$A$10000,$A1141,Observed!$C$2:$C$10000,$C1141),"")</f>
        <v/>
      </c>
      <c r="AF1141" s="24" t="str">
        <f>IF(ISNUMBER(AVERAGEIFS(Observed!AF$2:AF$10000,Observed!$A$2:$A$10000,$A1141,Observed!$C$2:$C$10000,$C1141)),AVERAGEIFS(Observed!AF$2:AF$10000,Observed!$A$2:$A$10000,$A1141,Observed!$C$2:$C$10000,$C1141),"")</f>
        <v/>
      </c>
      <c r="AG1141" s="23" t="str">
        <f>IF(ISNUMBER(AVERAGEIFS(Observed!AG$2:AG$10000,Observed!$A$2:$A$10000,$A1141,Observed!$C$2:$C$10000,$C1141)),AVERAGEIFS(Observed!AG$2:AG$10000,Observed!$A$2:$A$10000,$A1141,Observed!$C$2:$C$10000,$C1141),"")</f>
        <v/>
      </c>
      <c r="AH1141" s="23" t="str">
        <f>IF(ISNUMBER(AVERAGEIFS(Observed!AH$2:AH$10000,Observed!$A$2:$A$10000,$A1141,Observed!$C$2:$C$10000,$C1141)),AVERAGEIFS(Observed!AH$2:AH$10000,Observed!$A$2:$A$10000,$A1141,Observed!$C$2:$C$10000,$C1141),"")</f>
        <v/>
      </c>
      <c r="AI1141" s="22" t="str">
        <f>IF(ISNUMBER(AVERAGEIFS(Observed!AI$2:AI$10000,Observed!$A$2:$A$10000,$A1141,Observed!$C$2:$C$10000,$C1141)),AVERAGEIFS(Observed!AI$2:AI$10000,Observed!$A$2:$A$10000,$A1141,Observed!$C$2:$C$10000,$C1141),"")</f>
        <v/>
      </c>
      <c r="AJ1141" s="23">
        <f>IF(ISNUMBER(AVERAGEIFS(Observed!AJ$2:AJ$10000,Observed!$A$2:$A$10000,$A1141,Observed!$C$2:$C$10000,$C1141)),AVERAGEIFS(Observed!AJ$2:AJ$10000,Observed!$A$2:$A$10000,$A1141,Observed!$C$2:$C$10000,$C1141),"")</f>
        <v>18.660000000000004</v>
      </c>
      <c r="AK1141" s="23" t="str">
        <f>IF(ISNUMBER(AVERAGEIFS(Observed!AK$2:AK$10000,Observed!$A$2:$A$10000,$A1141,Observed!$C$2:$C$10000,$C1141)),AVERAGEIFS(Observed!AK$2:AK$10000,Observed!$A$2:$A$10000,$A1141,Observed!$C$2:$C$10000,$C1141),"")</f>
        <v/>
      </c>
      <c r="AL1141" s="23" t="str">
        <f>IF(ISNUMBER(AVERAGEIFS(Observed!AL$2:AL$10000,Observed!$A$2:$A$10000,$A1141,Observed!$C$2:$C$10000,$C1141)),AVERAGEIFS(Observed!AL$2:AL$10000,Observed!$A$2:$A$10000,$A1141,Observed!$C$2:$C$10000,$C1141),"")</f>
        <v/>
      </c>
      <c r="AM1141" s="23" t="str">
        <f>IF(ISNUMBER(AVERAGEIFS(Observed!AM$2:AM$10000,Observed!$A$2:$A$10000,$A1141,Observed!$C$2:$C$10000,$C1141)),AVERAGEIFS(Observed!AM$2:AM$10000,Observed!$A$2:$A$10000,$A1141,Observed!$C$2:$C$10000,$C1141),"")</f>
        <v/>
      </c>
      <c r="AN1141" s="23" t="str">
        <f>IF(ISNUMBER(AVERAGEIFS(Observed!AN$2:AN$10000,Observed!$A$2:$A$10000,$A1141,Observed!$C$2:$C$10000,$C1141)),AVERAGEIFS(Observed!AN$2:AN$10000,Observed!$A$2:$A$10000,$A1141,Observed!$C$2:$C$10000,$C1141),"")</f>
        <v/>
      </c>
      <c r="AO1141" s="2">
        <f>COUNTIFS(Observed!$A$2:$A$10000,$A1141,Observed!$C$2:$C$10000,$C1141)</f>
        <v>5</v>
      </c>
      <c r="AP1141" s="2">
        <f t="shared" si="21"/>
        <v>1</v>
      </c>
    </row>
    <row r="1142" spans="1:42" x14ac:dyDescent="0.25">
      <c r="A1142" t="s">
        <v>98</v>
      </c>
      <c r="B1142" t="s">
        <v>30</v>
      </c>
      <c r="C1142" s="20">
        <v>40917</v>
      </c>
      <c r="D1142">
        <v>1</v>
      </c>
      <c r="F1142" t="s">
        <v>112</v>
      </c>
      <c r="G1142" s="25" t="s">
        <v>76</v>
      </c>
      <c r="J1142" s="2"/>
      <c r="K1142" s="22" t="str">
        <f>IF(ISNUMBER(AVERAGEIFS(Observed!K$2:K$10000,Observed!$A$2:$A$10000,$A1142,Observed!$C$2:$C$10000,$C1142)),AVERAGEIFS(Observed!K$2:K$10000,Observed!$A$2:$A$10000,$A1142,Observed!$C$2:$C$10000,$C1142),"")</f>
        <v/>
      </c>
      <c r="L1142" s="23" t="str">
        <f>IF(ISNUMBER(AVERAGEIFS(Observed!L$2:L$10000,Observed!$A$2:$A$10000,$A1142,Observed!$C$2:$C$10000,$C1142)),AVERAGEIFS(Observed!L$2:L$10000,Observed!$A$2:$A$10000,$A1142,Observed!$C$2:$C$10000,$C1142),"")</f>
        <v/>
      </c>
      <c r="M1142" s="23" t="str">
        <f>IF(ISNUMBER(AVERAGEIFS(Observed!M$2:M$10000,Observed!$A$2:$A$10000,$A1142,Observed!$C$2:$C$10000,$C1142)),AVERAGEIFS(Observed!M$2:M$10000,Observed!$A$2:$A$10000,$A1142,Observed!$C$2:$C$10000,$C1142),"")</f>
        <v/>
      </c>
      <c r="N1142" s="23" t="str">
        <f>IF(ISNUMBER(AVERAGEIFS(Observed!N$2:N$10000,Observed!$A$2:$A$10000,$A1142,Observed!$C$2:$C$10000,$C1142)),AVERAGEIFS(Observed!N$2:N$10000,Observed!$A$2:$A$10000,$A1142,Observed!$C$2:$C$10000,$C1142),"")</f>
        <v/>
      </c>
      <c r="O1142" s="23" t="str">
        <f>IF(ISNUMBER(AVERAGEIFS(Observed!O$2:O$10000,Observed!$A$2:$A$10000,$A1142,Observed!$C$2:$C$10000,$C1142)),AVERAGEIFS(Observed!O$2:O$10000,Observed!$A$2:$A$10000,$A1142,Observed!$C$2:$C$10000,$C1142),"")</f>
        <v/>
      </c>
      <c r="P1142" s="24" t="str">
        <f>IF(ISNUMBER(AVERAGEIFS(Observed!P$2:P$10000,Observed!$A$2:$A$10000,$A1142,Observed!$C$2:$C$10000,$C1142)),AVERAGEIFS(Observed!P$2:P$10000,Observed!$A$2:$A$10000,$A1142,Observed!$C$2:$C$10000,$C1142),"")</f>
        <v/>
      </c>
      <c r="Q1142" s="24" t="str">
        <f>IF(ISNUMBER(AVERAGEIFS(Observed!Q$2:Q$10000,Observed!$A$2:$A$10000,$A1142,Observed!$C$2:$C$10000,$C1142)),AVERAGEIFS(Observed!Q$2:Q$10000,Observed!$A$2:$A$10000,$A1142,Observed!$C$2:$C$10000,$C1142),"")</f>
        <v/>
      </c>
      <c r="R1142" s="24" t="str">
        <f>IF(ISNUMBER(AVERAGEIFS(Observed!R$2:R$10000,Observed!$A$2:$A$10000,$A1142,Observed!$C$2:$C$10000,$C1142)),AVERAGEIFS(Observed!R$2:R$10000,Observed!$A$2:$A$10000,$A1142,Observed!$C$2:$C$10000,$C1142),"")</f>
        <v/>
      </c>
      <c r="S1142" s="22" t="str">
        <f>IF(ISNUMBER(AVERAGEIFS(Observed!S$2:S$10000,Observed!$A$2:$A$10000,$A1142,Observed!$C$2:$C$10000,$C1142)),AVERAGEIFS(Observed!S$2:S$10000,Observed!$A$2:$A$10000,$A1142,Observed!$C$2:$C$10000,$C1142),"")</f>
        <v/>
      </c>
      <c r="T1142" s="23" t="str">
        <f>IF(ISNUMBER(AVERAGEIFS(Observed!T$2:T$10000,Observed!$A$2:$A$10000,$A1142,Observed!$C$2:$C$10000,$C1142)),AVERAGEIFS(Observed!T$2:T$10000,Observed!$A$2:$A$10000,$A1142,Observed!$C$2:$C$10000,$C1142),"")</f>
        <v/>
      </c>
      <c r="U1142" s="23" t="str">
        <f>IF(ISNUMBER(AVERAGEIFS(Observed!U$2:U$10000,Observed!$A$2:$A$10000,$A1142,Observed!$C$2:$C$10000,$C1142)),AVERAGEIFS(Observed!U$2:U$10000,Observed!$A$2:$A$10000,$A1142,Observed!$C$2:$C$10000,$C1142),"")</f>
        <v/>
      </c>
      <c r="V1142" s="23" t="str">
        <f>IF(ISNUMBER(AVERAGEIFS(Observed!V$2:V$10000,Observed!$A$2:$A$10000,$A1142,Observed!$C$2:$C$10000,$C1142)),AVERAGEIFS(Observed!V$2:V$10000,Observed!$A$2:$A$10000,$A1142,Observed!$C$2:$C$10000,$C1142),"")</f>
        <v/>
      </c>
      <c r="W1142" s="23" t="str">
        <f>IF(ISNUMBER(AVERAGEIFS(Observed!W$2:W$10000,Observed!$A$2:$A$10000,$A1142,Observed!$C$2:$C$10000,$C1142)),AVERAGEIFS(Observed!W$2:W$10000,Observed!$A$2:$A$10000,$A1142,Observed!$C$2:$C$10000,$C1142),"")</f>
        <v/>
      </c>
      <c r="X1142" s="23" t="str">
        <f>IF(ISNUMBER(AVERAGEIFS(Observed!X$2:X$10000,Observed!$A$2:$A$10000,$A1142,Observed!$C$2:$C$10000,$C1142)),AVERAGEIFS(Observed!X$2:X$10000,Observed!$A$2:$A$10000,$A1142,Observed!$C$2:$C$10000,$C1142),"")</f>
        <v/>
      </c>
      <c r="Y1142" s="23" t="str">
        <f>IF(ISNUMBER(AVERAGEIFS(Observed!Y$2:Y$10000,Observed!$A$2:$A$10000,$A1142,Observed!$C$2:$C$10000,$C1142)),AVERAGEIFS(Observed!Y$2:Y$10000,Observed!$A$2:$A$10000,$A1142,Observed!$C$2:$C$10000,$C1142),"")</f>
        <v/>
      </c>
      <c r="Z1142" s="23" t="str">
        <f>IF(ISNUMBER(AVERAGEIFS(Observed!Z$2:Z$10000,Observed!$A$2:$A$10000,$A1142,Observed!$C$2:$C$10000,$C1142)),AVERAGEIFS(Observed!Z$2:Z$10000,Observed!$A$2:$A$10000,$A1142,Observed!$C$2:$C$10000,$C1142),"")</f>
        <v/>
      </c>
      <c r="AA1142" s="23" t="str">
        <f>IF(ISNUMBER(AVERAGEIFS(Observed!AA$2:AA$10000,Observed!$A$2:$A$10000,$A1142,Observed!$C$2:$C$10000,$C1142)),AVERAGEIFS(Observed!AA$2:AA$10000,Observed!$A$2:$A$10000,$A1142,Observed!$C$2:$C$10000,$C1142),"")</f>
        <v/>
      </c>
      <c r="AB1142" s="23" t="str">
        <f>IF(ISNUMBER(AVERAGEIFS(Observed!AB$2:AB$10000,Observed!$A$2:$A$10000,$A1142,Observed!$C$2:$C$10000,$C1142)),AVERAGEIFS(Observed!AB$2:AB$10000,Observed!$A$2:$A$10000,$A1142,Observed!$C$2:$C$10000,$C1142),"")</f>
        <v/>
      </c>
      <c r="AC1142" s="23" t="str">
        <f>IF(ISNUMBER(AVERAGEIFS(Observed!AC$2:AC$10000,Observed!$A$2:$A$10000,$A1142,Observed!$C$2:$C$10000,$C1142)),AVERAGEIFS(Observed!AC$2:AC$10000,Observed!$A$2:$A$10000,$A1142,Observed!$C$2:$C$10000,$C1142),"")</f>
        <v/>
      </c>
      <c r="AD1142" s="23" t="str">
        <f>IF(ISNUMBER(AVERAGEIFS(Observed!AD$2:AD$10000,Observed!$A$2:$A$10000,$A1142,Observed!$C$2:$C$10000,$C1142)),AVERAGEIFS(Observed!AD$2:AD$10000,Observed!$A$2:$A$10000,$A1142,Observed!$C$2:$C$10000,$C1142),"")</f>
        <v/>
      </c>
      <c r="AE1142" s="24" t="str">
        <f>IF(ISNUMBER(AVERAGEIFS(Observed!AE$2:AE$10000,Observed!$A$2:$A$10000,$A1142,Observed!$C$2:$C$10000,$C1142)),AVERAGEIFS(Observed!AE$2:AE$10000,Observed!$A$2:$A$10000,$A1142,Observed!$C$2:$C$10000,$C1142),"")</f>
        <v/>
      </c>
      <c r="AF1142" s="24" t="str">
        <f>IF(ISNUMBER(AVERAGEIFS(Observed!AF$2:AF$10000,Observed!$A$2:$A$10000,$A1142,Observed!$C$2:$C$10000,$C1142)),AVERAGEIFS(Observed!AF$2:AF$10000,Observed!$A$2:$A$10000,$A1142,Observed!$C$2:$C$10000,$C1142),"")</f>
        <v/>
      </c>
      <c r="AG1142" s="23" t="str">
        <f>IF(ISNUMBER(AVERAGEIFS(Observed!AG$2:AG$10000,Observed!$A$2:$A$10000,$A1142,Observed!$C$2:$C$10000,$C1142)),AVERAGEIFS(Observed!AG$2:AG$10000,Observed!$A$2:$A$10000,$A1142,Observed!$C$2:$C$10000,$C1142),"")</f>
        <v/>
      </c>
      <c r="AH1142" s="23" t="str">
        <f>IF(ISNUMBER(AVERAGEIFS(Observed!AH$2:AH$10000,Observed!$A$2:$A$10000,$A1142,Observed!$C$2:$C$10000,$C1142)),AVERAGEIFS(Observed!AH$2:AH$10000,Observed!$A$2:$A$10000,$A1142,Observed!$C$2:$C$10000,$C1142),"")</f>
        <v/>
      </c>
      <c r="AI1142" s="22" t="str">
        <f>IF(ISNUMBER(AVERAGEIFS(Observed!AI$2:AI$10000,Observed!$A$2:$A$10000,$A1142,Observed!$C$2:$C$10000,$C1142)),AVERAGEIFS(Observed!AI$2:AI$10000,Observed!$A$2:$A$10000,$A1142,Observed!$C$2:$C$10000,$C1142),"")</f>
        <v/>
      </c>
      <c r="AJ1142" s="23">
        <f>IF(ISNUMBER(AVERAGEIFS(Observed!AJ$2:AJ$10000,Observed!$A$2:$A$10000,$A1142,Observed!$C$2:$C$10000,$C1142)),AVERAGEIFS(Observed!AJ$2:AJ$10000,Observed!$A$2:$A$10000,$A1142,Observed!$C$2:$C$10000,$C1142),"")</f>
        <v>30.8</v>
      </c>
      <c r="AK1142" s="23" t="str">
        <f>IF(ISNUMBER(AVERAGEIFS(Observed!AK$2:AK$10000,Observed!$A$2:$A$10000,$A1142,Observed!$C$2:$C$10000,$C1142)),AVERAGEIFS(Observed!AK$2:AK$10000,Observed!$A$2:$A$10000,$A1142,Observed!$C$2:$C$10000,$C1142),"")</f>
        <v/>
      </c>
      <c r="AL1142" s="23" t="str">
        <f>IF(ISNUMBER(AVERAGEIFS(Observed!AL$2:AL$10000,Observed!$A$2:$A$10000,$A1142,Observed!$C$2:$C$10000,$C1142)),AVERAGEIFS(Observed!AL$2:AL$10000,Observed!$A$2:$A$10000,$A1142,Observed!$C$2:$C$10000,$C1142),"")</f>
        <v/>
      </c>
      <c r="AM1142" s="23" t="str">
        <f>IF(ISNUMBER(AVERAGEIFS(Observed!AM$2:AM$10000,Observed!$A$2:$A$10000,$A1142,Observed!$C$2:$C$10000,$C1142)),AVERAGEIFS(Observed!AM$2:AM$10000,Observed!$A$2:$A$10000,$A1142,Observed!$C$2:$C$10000,$C1142),"")</f>
        <v/>
      </c>
      <c r="AN1142" s="23" t="str">
        <f>IF(ISNUMBER(AVERAGEIFS(Observed!AN$2:AN$10000,Observed!$A$2:$A$10000,$A1142,Observed!$C$2:$C$10000,$C1142)),AVERAGEIFS(Observed!AN$2:AN$10000,Observed!$A$2:$A$10000,$A1142,Observed!$C$2:$C$10000,$C1142),"")</f>
        <v/>
      </c>
      <c r="AO1142" s="2">
        <f>COUNTIFS(Observed!$A$2:$A$10000,$A1142,Observed!$C$2:$C$10000,$C1142)</f>
        <v>5</v>
      </c>
      <c r="AP1142" s="2">
        <f t="shared" si="21"/>
        <v>1</v>
      </c>
    </row>
    <row r="1143" spans="1:42" x14ac:dyDescent="0.25">
      <c r="A1143" t="s">
        <v>98</v>
      </c>
      <c r="B1143" t="s">
        <v>30</v>
      </c>
      <c r="C1143" s="20">
        <v>40924</v>
      </c>
      <c r="D1143">
        <v>1</v>
      </c>
      <c r="F1143" t="s">
        <v>112</v>
      </c>
      <c r="G1143" s="25" t="s">
        <v>76</v>
      </c>
      <c r="J1143" s="2"/>
      <c r="K1143" s="22" t="str">
        <f>IF(ISNUMBER(AVERAGEIFS(Observed!K$2:K$10000,Observed!$A$2:$A$10000,$A1143,Observed!$C$2:$C$10000,$C1143)),AVERAGEIFS(Observed!K$2:K$10000,Observed!$A$2:$A$10000,$A1143,Observed!$C$2:$C$10000,$C1143),"")</f>
        <v/>
      </c>
      <c r="L1143" s="23" t="str">
        <f>IF(ISNUMBER(AVERAGEIFS(Observed!L$2:L$10000,Observed!$A$2:$A$10000,$A1143,Observed!$C$2:$C$10000,$C1143)),AVERAGEIFS(Observed!L$2:L$10000,Observed!$A$2:$A$10000,$A1143,Observed!$C$2:$C$10000,$C1143),"")</f>
        <v/>
      </c>
      <c r="M1143" s="23" t="str">
        <f>IF(ISNUMBER(AVERAGEIFS(Observed!M$2:M$10000,Observed!$A$2:$A$10000,$A1143,Observed!$C$2:$C$10000,$C1143)),AVERAGEIFS(Observed!M$2:M$10000,Observed!$A$2:$A$10000,$A1143,Observed!$C$2:$C$10000,$C1143),"")</f>
        <v/>
      </c>
      <c r="N1143" s="23" t="str">
        <f>IF(ISNUMBER(AVERAGEIFS(Observed!N$2:N$10000,Observed!$A$2:$A$10000,$A1143,Observed!$C$2:$C$10000,$C1143)),AVERAGEIFS(Observed!N$2:N$10000,Observed!$A$2:$A$10000,$A1143,Observed!$C$2:$C$10000,$C1143),"")</f>
        <v/>
      </c>
      <c r="O1143" s="23" t="str">
        <f>IF(ISNUMBER(AVERAGEIFS(Observed!O$2:O$10000,Observed!$A$2:$A$10000,$A1143,Observed!$C$2:$C$10000,$C1143)),AVERAGEIFS(Observed!O$2:O$10000,Observed!$A$2:$A$10000,$A1143,Observed!$C$2:$C$10000,$C1143),"")</f>
        <v/>
      </c>
      <c r="P1143" s="24" t="str">
        <f>IF(ISNUMBER(AVERAGEIFS(Observed!P$2:P$10000,Observed!$A$2:$A$10000,$A1143,Observed!$C$2:$C$10000,$C1143)),AVERAGEIFS(Observed!P$2:P$10000,Observed!$A$2:$A$10000,$A1143,Observed!$C$2:$C$10000,$C1143),"")</f>
        <v/>
      </c>
      <c r="Q1143" s="24" t="str">
        <f>IF(ISNUMBER(AVERAGEIFS(Observed!Q$2:Q$10000,Observed!$A$2:$A$10000,$A1143,Observed!$C$2:$C$10000,$C1143)),AVERAGEIFS(Observed!Q$2:Q$10000,Observed!$A$2:$A$10000,$A1143,Observed!$C$2:$C$10000,$C1143),"")</f>
        <v/>
      </c>
      <c r="R1143" s="24" t="str">
        <f>IF(ISNUMBER(AVERAGEIFS(Observed!R$2:R$10000,Observed!$A$2:$A$10000,$A1143,Observed!$C$2:$C$10000,$C1143)),AVERAGEIFS(Observed!R$2:R$10000,Observed!$A$2:$A$10000,$A1143,Observed!$C$2:$C$10000,$C1143),"")</f>
        <v/>
      </c>
      <c r="S1143" s="22" t="str">
        <f>IF(ISNUMBER(AVERAGEIFS(Observed!S$2:S$10000,Observed!$A$2:$A$10000,$A1143,Observed!$C$2:$C$10000,$C1143)),AVERAGEIFS(Observed!S$2:S$10000,Observed!$A$2:$A$10000,$A1143,Observed!$C$2:$C$10000,$C1143),"")</f>
        <v/>
      </c>
      <c r="T1143" s="23" t="str">
        <f>IF(ISNUMBER(AVERAGEIFS(Observed!T$2:T$10000,Observed!$A$2:$A$10000,$A1143,Observed!$C$2:$C$10000,$C1143)),AVERAGEIFS(Observed!T$2:T$10000,Observed!$A$2:$A$10000,$A1143,Observed!$C$2:$C$10000,$C1143),"")</f>
        <v/>
      </c>
      <c r="U1143" s="23" t="str">
        <f>IF(ISNUMBER(AVERAGEIFS(Observed!U$2:U$10000,Observed!$A$2:$A$10000,$A1143,Observed!$C$2:$C$10000,$C1143)),AVERAGEIFS(Observed!U$2:U$10000,Observed!$A$2:$A$10000,$A1143,Observed!$C$2:$C$10000,$C1143),"")</f>
        <v/>
      </c>
      <c r="V1143" s="23" t="str">
        <f>IF(ISNUMBER(AVERAGEIFS(Observed!V$2:V$10000,Observed!$A$2:$A$10000,$A1143,Observed!$C$2:$C$10000,$C1143)),AVERAGEIFS(Observed!V$2:V$10000,Observed!$A$2:$A$10000,$A1143,Observed!$C$2:$C$10000,$C1143),"")</f>
        <v/>
      </c>
      <c r="W1143" s="23" t="str">
        <f>IF(ISNUMBER(AVERAGEIFS(Observed!W$2:W$10000,Observed!$A$2:$A$10000,$A1143,Observed!$C$2:$C$10000,$C1143)),AVERAGEIFS(Observed!W$2:W$10000,Observed!$A$2:$A$10000,$A1143,Observed!$C$2:$C$10000,$C1143),"")</f>
        <v/>
      </c>
      <c r="X1143" s="23" t="str">
        <f>IF(ISNUMBER(AVERAGEIFS(Observed!X$2:X$10000,Observed!$A$2:$A$10000,$A1143,Observed!$C$2:$C$10000,$C1143)),AVERAGEIFS(Observed!X$2:X$10000,Observed!$A$2:$A$10000,$A1143,Observed!$C$2:$C$10000,$C1143),"")</f>
        <v/>
      </c>
      <c r="Y1143" s="23" t="str">
        <f>IF(ISNUMBER(AVERAGEIFS(Observed!Y$2:Y$10000,Observed!$A$2:$A$10000,$A1143,Observed!$C$2:$C$10000,$C1143)),AVERAGEIFS(Observed!Y$2:Y$10000,Observed!$A$2:$A$10000,$A1143,Observed!$C$2:$C$10000,$C1143),"")</f>
        <v/>
      </c>
      <c r="Z1143" s="23" t="str">
        <f>IF(ISNUMBER(AVERAGEIFS(Observed!Z$2:Z$10000,Observed!$A$2:$A$10000,$A1143,Observed!$C$2:$C$10000,$C1143)),AVERAGEIFS(Observed!Z$2:Z$10000,Observed!$A$2:$A$10000,$A1143,Observed!$C$2:$C$10000,$C1143),"")</f>
        <v/>
      </c>
      <c r="AA1143" s="23" t="str">
        <f>IF(ISNUMBER(AVERAGEIFS(Observed!AA$2:AA$10000,Observed!$A$2:$A$10000,$A1143,Observed!$C$2:$C$10000,$C1143)),AVERAGEIFS(Observed!AA$2:AA$10000,Observed!$A$2:$A$10000,$A1143,Observed!$C$2:$C$10000,$C1143),"")</f>
        <v/>
      </c>
      <c r="AB1143" s="23" t="str">
        <f>IF(ISNUMBER(AVERAGEIFS(Observed!AB$2:AB$10000,Observed!$A$2:$A$10000,$A1143,Observed!$C$2:$C$10000,$C1143)),AVERAGEIFS(Observed!AB$2:AB$10000,Observed!$A$2:$A$10000,$A1143,Observed!$C$2:$C$10000,$C1143),"")</f>
        <v/>
      </c>
      <c r="AC1143" s="23" t="str">
        <f>IF(ISNUMBER(AVERAGEIFS(Observed!AC$2:AC$10000,Observed!$A$2:$A$10000,$A1143,Observed!$C$2:$C$10000,$C1143)),AVERAGEIFS(Observed!AC$2:AC$10000,Observed!$A$2:$A$10000,$A1143,Observed!$C$2:$C$10000,$C1143),"")</f>
        <v/>
      </c>
      <c r="AD1143" s="23" t="str">
        <f>IF(ISNUMBER(AVERAGEIFS(Observed!AD$2:AD$10000,Observed!$A$2:$A$10000,$A1143,Observed!$C$2:$C$10000,$C1143)),AVERAGEIFS(Observed!AD$2:AD$10000,Observed!$A$2:$A$10000,$A1143,Observed!$C$2:$C$10000,$C1143),"")</f>
        <v/>
      </c>
      <c r="AE1143" s="24" t="str">
        <f>IF(ISNUMBER(AVERAGEIFS(Observed!AE$2:AE$10000,Observed!$A$2:$A$10000,$A1143,Observed!$C$2:$C$10000,$C1143)),AVERAGEIFS(Observed!AE$2:AE$10000,Observed!$A$2:$A$10000,$A1143,Observed!$C$2:$C$10000,$C1143),"")</f>
        <v/>
      </c>
      <c r="AF1143" s="24" t="str">
        <f>IF(ISNUMBER(AVERAGEIFS(Observed!AF$2:AF$10000,Observed!$A$2:$A$10000,$A1143,Observed!$C$2:$C$10000,$C1143)),AVERAGEIFS(Observed!AF$2:AF$10000,Observed!$A$2:$A$10000,$A1143,Observed!$C$2:$C$10000,$C1143),"")</f>
        <v/>
      </c>
      <c r="AG1143" s="23" t="str">
        <f>IF(ISNUMBER(AVERAGEIFS(Observed!AG$2:AG$10000,Observed!$A$2:$A$10000,$A1143,Observed!$C$2:$C$10000,$C1143)),AVERAGEIFS(Observed!AG$2:AG$10000,Observed!$A$2:$A$10000,$A1143,Observed!$C$2:$C$10000,$C1143),"")</f>
        <v/>
      </c>
      <c r="AH1143" s="23" t="str">
        <f>IF(ISNUMBER(AVERAGEIFS(Observed!AH$2:AH$10000,Observed!$A$2:$A$10000,$A1143,Observed!$C$2:$C$10000,$C1143)),AVERAGEIFS(Observed!AH$2:AH$10000,Observed!$A$2:$A$10000,$A1143,Observed!$C$2:$C$10000,$C1143),"")</f>
        <v/>
      </c>
      <c r="AI1143" s="22" t="str">
        <f>IF(ISNUMBER(AVERAGEIFS(Observed!AI$2:AI$10000,Observed!$A$2:$A$10000,$A1143,Observed!$C$2:$C$10000,$C1143)),AVERAGEIFS(Observed!AI$2:AI$10000,Observed!$A$2:$A$10000,$A1143,Observed!$C$2:$C$10000,$C1143),"")</f>
        <v/>
      </c>
      <c r="AJ1143" s="23">
        <f>IF(ISNUMBER(AVERAGEIFS(Observed!AJ$2:AJ$10000,Observed!$A$2:$A$10000,$A1143,Observed!$C$2:$C$10000,$C1143)),AVERAGEIFS(Observed!AJ$2:AJ$10000,Observed!$A$2:$A$10000,$A1143,Observed!$C$2:$C$10000,$C1143),"")</f>
        <v>31</v>
      </c>
      <c r="AK1143" s="23" t="str">
        <f>IF(ISNUMBER(AVERAGEIFS(Observed!AK$2:AK$10000,Observed!$A$2:$A$10000,$A1143,Observed!$C$2:$C$10000,$C1143)),AVERAGEIFS(Observed!AK$2:AK$10000,Observed!$A$2:$A$10000,$A1143,Observed!$C$2:$C$10000,$C1143),"")</f>
        <v/>
      </c>
      <c r="AL1143" s="23" t="str">
        <f>IF(ISNUMBER(AVERAGEIFS(Observed!AL$2:AL$10000,Observed!$A$2:$A$10000,$A1143,Observed!$C$2:$C$10000,$C1143)),AVERAGEIFS(Observed!AL$2:AL$10000,Observed!$A$2:$A$10000,$A1143,Observed!$C$2:$C$10000,$C1143),"")</f>
        <v/>
      </c>
      <c r="AM1143" s="23" t="str">
        <f>IF(ISNUMBER(AVERAGEIFS(Observed!AM$2:AM$10000,Observed!$A$2:$A$10000,$A1143,Observed!$C$2:$C$10000,$C1143)),AVERAGEIFS(Observed!AM$2:AM$10000,Observed!$A$2:$A$10000,$A1143,Observed!$C$2:$C$10000,$C1143),"")</f>
        <v/>
      </c>
      <c r="AN1143" s="23" t="str">
        <f>IF(ISNUMBER(AVERAGEIFS(Observed!AN$2:AN$10000,Observed!$A$2:$A$10000,$A1143,Observed!$C$2:$C$10000,$C1143)),AVERAGEIFS(Observed!AN$2:AN$10000,Observed!$A$2:$A$10000,$A1143,Observed!$C$2:$C$10000,$C1143),"")</f>
        <v/>
      </c>
      <c r="AO1143" s="2">
        <f>COUNTIFS(Observed!$A$2:$A$10000,$A1143,Observed!$C$2:$C$10000,$C1143)</f>
        <v>5</v>
      </c>
      <c r="AP1143" s="2">
        <f t="shared" si="21"/>
        <v>1</v>
      </c>
    </row>
    <row r="1144" spans="1:42" x14ac:dyDescent="0.25">
      <c r="A1144" t="s">
        <v>98</v>
      </c>
      <c r="B1144" t="s">
        <v>30</v>
      </c>
      <c r="C1144" s="20">
        <v>40931</v>
      </c>
      <c r="D1144">
        <v>1</v>
      </c>
      <c r="F1144" t="s">
        <v>112</v>
      </c>
      <c r="G1144" s="25" t="s">
        <v>76</v>
      </c>
      <c r="J1144" s="2"/>
      <c r="K1144" s="22" t="str">
        <f>IF(ISNUMBER(AVERAGEIFS(Observed!K$2:K$10000,Observed!$A$2:$A$10000,$A1144,Observed!$C$2:$C$10000,$C1144)),AVERAGEIFS(Observed!K$2:K$10000,Observed!$A$2:$A$10000,$A1144,Observed!$C$2:$C$10000,$C1144),"")</f>
        <v/>
      </c>
      <c r="L1144" s="23" t="str">
        <f>IF(ISNUMBER(AVERAGEIFS(Observed!L$2:L$10000,Observed!$A$2:$A$10000,$A1144,Observed!$C$2:$C$10000,$C1144)),AVERAGEIFS(Observed!L$2:L$10000,Observed!$A$2:$A$10000,$A1144,Observed!$C$2:$C$10000,$C1144),"")</f>
        <v/>
      </c>
      <c r="M1144" s="23" t="str">
        <f>IF(ISNUMBER(AVERAGEIFS(Observed!M$2:M$10000,Observed!$A$2:$A$10000,$A1144,Observed!$C$2:$C$10000,$C1144)),AVERAGEIFS(Observed!M$2:M$10000,Observed!$A$2:$A$10000,$A1144,Observed!$C$2:$C$10000,$C1144),"")</f>
        <v/>
      </c>
      <c r="N1144" s="23" t="str">
        <f>IF(ISNUMBER(AVERAGEIFS(Observed!N$2:N$10000,Observed!$A$2:$A$10000,$A1144,Observed!$C$2:$C$10000,$C1144)),AVERAGEIFS(Observed!N$2:N$10000,Observed!$A$2:$A$10000,$A1144,Observed!$C$2:$C$10000,$C1144),"")</f>
        <v/>
      </c>
      <c r="O1144" s="23" t="str">
        <f>IF(ISNUMBER(AVERAGEIFS(Observed!O$2:O$10000,Observed!$A$2:$A$10000,$A1144,Observed!$C$2:$C$10000,$C1144)),AVERAGEIFS(Observed!O$2:O$10000,Observed!$A$2:$A$10000,$A1144,Observed!$C$2:$C$10000,$C1144),"")</f>
        <v/>
      </c>
      <c r="P1144" s="24" t="str">
        <f>IF(ISNUMBER(AVERAGEIFS(Observed!P$2:P$10000,Observed!$A$2:$A$10000,$A1144,Observed!$C$2:$C$10000,$C1144)),AVERAGEIFS(Observed!P$2:P$10000,Observed!$A$2:$A$10000,$A1144,Observed!$C$2:$C$10000,$C1144),"")</f>
        <v/>
      </c>
      <c r="Q1144" s="24" t="str">
        <f>IF(ISNUMBER(AVERAGEIFS(Observed!Q$2:Q$10000,Observed!$A$2:$A$10000,$A1144,Observed!$C$2:$C$10000,$C1144)),AVERAGEIFS(Observed!Q$2:Q$10000,Observed!$A$2:$A$10000,$A1144,Observed!$C$2:$C$10000,$C1144),"")</f>
        <v/>
      </c>
      <c r="R1144" s="24" t="str">
        <f>IF(ISNUMBER(AVERAGEIFS(Observed!R$2:R$10000,Observed!$A$2:$A$10000,$A1144,Observed!$C$2:$C$10000,$C1144)),AVERAGEIFS(Observed!R$2:R$10000,Observed!$A$2:$A$10000,$A1144,Observed!$C$2:$C$10000,$C1144),"")</f>
        <v/>
      </c>
      <c r="S1144" s="22" t="str">
        <f>IF(ISNUMBER(AVERAGEIFS(Observed!S$2:S$10000,Observed!$A$2:$A$10000,$A1144,Observed!$C$2:$C$10000,$C1144)),AVERAGEIFS(Observed!S$2:S$10000,Observed!$A$2:$A$10000,$A1144,Observed!$C$2:$C$10000,$C1144),"")</f>
        <v/>
      </c>
      <c r="T1144" s="23" t="str">
        <f>IF(ISNUMBER(AVERAGEIFS(Observed!T$2:T$10000,Observed!$A$2:$A$10000,$A1144,Observed!$C$2:$C$10000,$C1144)),AVERAGEIFS(Observed!T$2:T$10000,Observed!$A$2:$A$10000,$A1144,Observed!$C$2:$C$10000,$C1144),"")</f>
        <v/>
      </c>
      <c r="U1144" s="23" t="str">
        <f>IF(ISNUMBER(AVERAGEIFS(Observed!U$2:U$10000,Observed!$A$2:$A$10000,$A1144,Observed!$C$2:$C$10000,$C1144)),AVERAGEIFS(Observed!U$2:U$10000,Observed!$A$2:$A$10000,$A1144,Observed!$C$2:$C$10000,$C1144),"")</f>
        <v/>
      </c>
      <c r="V1144" s="23" t="str">
        <f>IF(ISNUMBER(AVERAGEIFS(Observed!V$2:V$10000,Observed!$A$2:$A$10000,$A1144,Observed!$C$2:$C$10000,$C1144)),AVERAGEIFS(Observed!V$2:V$10000,Observed!$A$2:$A$10000,$A1144,Observed!$C$2:$C$10000,$C1144),"")</f>
        <v/>
      </c>
      <c r="W1144" s="23" t="str">
        <f>IF(ISNUMBER(AVERAGEIFS(Observed!W$2:W$10000,Observed!$A$2:$A$10000,$A1144,Observed!$C$2:$C$10000,$C1144)),AVERAGEIFS(Observed!W$2:W$10000,Observed!$A$2:$A$10000,$A1144,Observed!$C$2:$C$10000,$C1144),"")</f>
        <v/>
      </c>
      <c r="X1144" s="23" t="str">
        <f>IF(ISNUMBER(AVERAGEIFS(Observed!X$2:X$10000,Observed!$A$2:$A$10000,$A1144,Observed!$C$2:$C$10000,$C1144)),AVERAGEIFS(Observed!X$2:X$10000,Observed!$A$2:$A$10000,$A1144,Observed!$C$2:$C$10000,$C1144),"")</f>
        <v/>
      </c>
      <c r="Y1144" s="23" t="str">
        <f>IF(ISNUMBER(AVERAGEIFS(Observed!Y$2:Y$10000,Observed!$A$2:$A$10000,$A1144,Observed!$C$2:$C$10000,$C1144)),AVERAGEIFS(Observed!Y$2:Y$10000,Observed!$A$2:$A$10000,$A1144,Observed!$C$2:$C$10000,$C1144),"")</f>
        <v/>
      </c>
      <c r="Z1144" s="23" t="str">
        <f>IF(ISNUMBER(AVERAGEIFS(Observed!Z$2:Z$10000,Observed!$A$2:$A$10000,$A1144,Observed!$C$2:$C$10000,$C1144)),AVERAGEIFS(Observed!Z$2:Z$10000,Observed!$A$2:$A$10000,$A1144,Observed!$C$2:$C$10000,$C1144),"")</f>
        <v/>
      </c>
      <c r="AA1144" s="23" t="str">
        <f>IF(ISNUMBER(AVERAGEIFS(Observed!AA$2:AA$10000,Observed!$A$2:$A$10000,$A1144,Observed!$C$2:$C$10000,$C1144)),AVERAGEIFS(Observed!AA$2:AA$10000,Observed!$A$2:$A$10000,$A1144,Observed!$C$2:$C$10000,$C1144),"")</f>
        <v/>
      </c>
      <c r="AB1144" s="23" t="str">
        <f>IF(ISNUMBER(AVERAGEIFS(Observed!AB$2:AB$10000,Observed!$A$2:$A$10000,$A1144,Observed!$C$2:$C$10000,$C1144)),AVERAGEIFS(Observed!AB$2:AB$10000,Observed!$A$2:$A$10000,$A1144,Observed!$C$2:$C$10000,$C1144),"")</f>
        <v/>
      </c>
      <c r="AC1144" s="23" t="str">
        <f>IF(ISNUMBER(AVERAGEIFS(Observed!AC$2:AC$10000,Observed!$A$2:$A$10000,$A1144,Observed!$C$2:$C$10000,$C1144)),AVERAGEIFS(Observed!AC$2:AC$10000,Observed!$A$2:$A$10000,$A1144,Observed!$C$2:$C$10000,$C1144),"")</f>
        <v/>
      </c>
      <c r="AD1144" s="23" t="str">
        <f>IF(ISNUMBER(AVERAGEIFS(Observed!AD$2:AD$10000,Observed!$A$2:$A$10000,$A1144,Observed!$C$2:$C$10000,$C1144)),AVERAGEIFS(Observed!AD$2:AD$10000,Observed!$A$2:$A$10000,$A1144,Observed!$C$2:$C$10000,$C1144),"")</f>
        <v/>
      </c>
      <c r="AE1144" s="24" t="str">
        <f>IF(ISNUMBER(AVERAGEIFS(Observed!AE$2:AE$10000,Observed!$A$2:$A$10000,$A1144,Observed!$C$2:$C$10000,$C1144)),AVERAGEIFS(Observed!AE$2:AE$10000,Observed!$A$2:$A$10000,$A1144,Observed!$C$2:$C$10000,$C1144),"")</f>
        <v/>
      </c>
      <c r="AF1144" s="24" t="str">
        <f>IF(ISNUMBER(AVERAGEIFS(Observed!AF$2:AF$10000,Observed!$A$2:$A$10000,$A1144,Observed!$C$2:$C$10000,$C1144)),AVERAGEIFS(Observed!AF$2:AF$10000,Observed!$A$2:$A$10000,$A1144,Observed!$C$2:$C$10000,$C1144),"")</f>
        <v/>
      </c>
      <c r="AG1144" s="23" t="str">
        <f>IF(ISNUMBER(AVERAGEIFS(Observed!AG$2:AG$10000,Observed!$A$2:$A$10000,$A1144,Observed!$C$2:$C$10000,$C1144)),AVERAGEIFS(Observed!AG$2:AG$10000,Observed!$A$2:$A$10000,$A1144,Observed!$C$2:$C$10000,$C1144),"")</f>
        <v/>
      </c>
      <c r="AH1144" s="23" t="str">
        <f>IF(ISNUMBER(AVERAGEIFS(Observed!AH$2:AH$10000,Observed!$A$2:$A$10000,$A1144,Observed!$C$2:$C$10000,$C1144)),AVERAGEIFS(Observed!AH$2:AH$10000,Observed!$A$2:$A$10000,$A1144,Observed!$C$2:$C$10000,$C1144),"")</f>
        <v/>
      </c>
      <c r="AI1144" s="22" t="str">
        <f>IF(ISNUMBER(AVERAGEIFS(Observed!AI$2:AI$10000,Observed!$A$2:$A$10000,$A1144,Observed!$C$2:$C$10000,$C1144)),AVERAGEIFS(Observed!AI$2:AI$10000,Observed!$A$2:$A$10000,$A1144,Observed!$C$2:$C$10000,$C1144),"")</f>
        <v/>
      </c>
      <c r="AJ1144" s="23">
        <f>IF(ISNUMBER(AVERAGEIFS(Observed!AJ$2:AJ$10000,Observed!$A$2:$A$10000,$A1144,Observed!$C$2:$C$10000,$C1144)),AVERAGEIFS(Observed!AJ$2:AJ$10000,Observed!$A$2:$A$10000,$A1144,Observed!$C$2:$C$10000,$C1144),"")</f>
        <v>12.02</v>
      </c>
      <c r="AK1144" s="23" t="str">
        <f>IF(ISNUMBER(AVERAGEIFS(Observed!AK$2:AK$10000,Observed!$A$2:$A$10000,$A1144,Observed!$C$2:$C$10000,$C1144)),AVERAGEIFS(Observed!AK$2:AK$10000,Observed!$A$2:$A$10000,$A1144,Observed!$C$2:$C$10000,$C1144),"")</f>
        <v/>
      </c>
      <c r="AL1144" s="23" t="str">
        <f>IF(ISNUMBER(AVERAGEIFS(Observed!AL$2:AL$10000,Observed!$A$2:$A$10000,$A1144,Observed!$C$2:$C$10000,$C1144)),AVERAGEIFS(Observed!AL$2:AL$10000,Observed!$A$2:$A$10000,$A1144,Observed!$C$2:$C$10000,$C1144),"")</f>
        <v/>
      </c>
      <c r="AM1144" s="23" t="str">
        <f>IF(ISNUMBER(AVERAGEIFS(Observed!AM$2:AM$10000,Observed!$A$2:$A$10000,$A1144,Observed!$C$2:$C$10000,$C1144)),AVERAGEIFS(Observed!AM$2:AM$10000,Observed!$A$2:$A$10000,$A1144,Observed!$C$2:$C$10000,$C1144),"")</f>
        <v/>
      </c>
      <c r="AN1144" s="23" t="str">
        <f>IF(ISNUMBER(AVERAGEIFS(Observed!AN$2:AN$10000,Observed!$A$2:$A$10000,$A1144,Observed!$C$2:$C$10000,$C1144)),AVERAGEIFS(Observed!AN$2:AN$10000,Observed!$A$2:$A$10000,$A1144,Observed!$C$2:$C$10000,$C1144),"")</f>
        <v/>
      </c>
      <c r="AO1144" s="2">
        <f>COUNTIFS(Observed!$A$2:$A$10000,$A1144,Observed!$C$2:$C$10000,$C1144)</f>
        <v>5</v>
      </c>
      <c r="AP1144" s="2">
        <f t="shared" si="21"/>
        <v>1</v>
      </c>
    </row>
    <row r="1145" spans="1:42" x14ac:dyDescent="0.25">
      <c r="A1145" t="s">
        <v>98</v>
      </c>
      <c r="B1145" t="s">
        <v>30</v>
      </c>
      <c r="C1145" s="20">
        <v>40939</v>
      </c>
      <c r="D1145">
        <v>1</v>
      </c>
      <c r="F1145" t="s">
        <v>112</v>
      </c>
      <c r="G1145" s="25" t="s">
        <v>76</v>
      </c>
      <c r="J1145" s="2"/>
      <c r="K1145" s="22" t="str">
        <f>IF(ISNUMBER(AVERAGEIFS(Observed!K$2:K$10000,Observed!$A$2:$A$10000,$A1145,Observed!$C$2:$C$10000,$C1145)),AVERAGEIFS(Observed!K$2:K$10000,Observed!$A$2:$A$10000,$A1145,Observed!$C$2:$C$10000,$C1145),"")</f>
        <v/>
      </c>
      <c r="L1145" s="23" t="str">
        <f>IF(ISNUMBER(AVERAGEIFS(Observed!L$2:L$10000,Observed!$A$2:$A$10000,$A1145,Observed!$C$2:$C$10000,$C1145)),AVERAGEIFS(Observed!L$2:L$10000,Observed!$A$2:$A$10000,$A1145,Observed!$C$2:$C$10000,$C1145),"")</f>
        <v/>
      </c>
      <c r="M1145" s="23" t="str">
        <f>IF(ISNUMBER(AVERAGEIFS(Observed!M$2:M$10000,Observed!$A$2:$A$10000,$A1145,Observed!$C$2:$C$10000,$C1145)),AVERAGEIFS(Observed!M$2:M$10000,Observed!$A$2:$A$10000,$A1145,Observed!$C$2:$C$10000,$C1145),"")</f>
        <v/>
      </c>
      <c r="N1145" s="23" t="str">
        <f>IF(ISNUMBER(AVERAGEIFS(Observed!N$2:N$10000,Observed!$A$2:$A$10000,$A1145,Observed!$C$2:$C$10000,$C1145)),AVERAGEIFS(Observed!N$2:N$10000,Observed!$A$2:$A$10000,$A1145,Observed!$C$2:$C$10000,$C1145),"")</f>
        <v/>
      </c>
      <c r="O1145" s="23" t="str">
        <f>IF(ISNUMBER(AVERAGEIFS(Observed!O$2:O$10000,Observed!$A$2:$A$10000,$A1145,Observed!$C$2:$C$10000,$C1145)),AVERAGEIFS(Observed!O$2:O$10000,Observed!$A$2:$A$10000,$A1145,Observed!$C$2:$C$10000,$C1145),"")</f>
        <v/>
      </c>
      <c r="P1145" s="24" t="str">
        <f>IF(ISNUMBER(AVERAGEIFS(Observed!P$2:P$10000,Observed!$A$2:$A$10000,$A1145,Observed!$C$2:$C$10000,$C1145)),AVERAGEIFS(Observed!P$2:P$10000,Observed!$A$2:$A$10000,$A1145,Observed!$C$2:$C$10000,$C1145),"")</f>
        <v/>
      </c>
      <c r="Q1145" s="24" t="str">
        <f>IF(ISNUMBER(AVERAGEIFS(Observed!Q$2:Q$10000,Observed!$A$2:$A$10000,$A1145,Observed!$C$2:$C$10000,$C1145)),AVERAGEIFS(Observed!Q$2:Q$10000,Observed!$A$2:$A$10000,$A1145,Observed!$C$2:$C$10000,$C1145),"")</f>
        <v/>
      </c>
      <c r="R1145" s="24" t="str">
        <f>IF(ISNUMBER(AVERAGEIFS(Observed!R$2:R$10000,Observed!$A$2:$A$10000,$A1145,Observed!$C$2:$C$10000,$C1145)),AVERAGEIFS(Observed!R$2:R$10000,Observed!$A$2:$A$10000,$A1145,Observed!$C$2:$C$10000,$C1145),"")</f>
        <v/>
      </c>
      <c r="S1145" s="22" t="str">
        <f>IF(ISNUMBER(AVERAGEIFS(Observed!S$2:S$10000,Observed!$A$2:$A$10000,$A1145,Observed!$C$2:$C$10000,$C1145)),AVERAGEIFS(Observed!S$2:S$10000,Observed!$A$2:$A$10000,$A1145,Observed!$C$2:$C$10000,$C1145),"")</f>
        <v/>
      </c>
      <c r="T1145" s="23" t="str">
        <f>IF(ISNUMBER(AVERAGEIFS(Observed!T$2:T$10000,Observed!$A$2:$A$10000,$A1145,Observed!$C$2:$C$10000,$C1145)),AVERAGEIFS(Observed!T$2:T$10000,Observed!$A$2:$A$10000,$A1145,Observed!$C$2:$C$10000,$C1145),"")</f>
        <v/>
      </c>
      <c r="U1145" s="23" t="str">
        <f>IF(ISNUMBER(AVERAGEIFS(Observed!U$2:U$10000,Observed!$A$2:$A$10000,$A1145,Observed!$C$2:$C$10000,$C1145)),AVERAGEIFS(Observed!U$2:U$10000,Observed!$A$2:$A$10000,$A1145,Observed!$C$2:$C$10000,$C1145),"")</f>
        <v/>
      </c>
      <c r="V1145" s="23" t="str">
        <f>IF(ISNUMBER(AVERAGEIFS(Observed!V$2:V$10000,Observed!$A$2:$A$10000,$A1145,Observed!$C$2:$C$10000,$C1145)),AVERAGEIFS(Observed!V$2:V$10000,Observed!$A$2:$A$10000,$A1145,Observed!$C$2:$C$10000,$C1145),"")</f>
        <v/>
      </c>
      <c r="W1145" s="23" t="str">
        <f>IF(ISNUMBER(AVERAGEIFS(Observed!W$2:W$10000,Observed!$A$2:$A$10000,$A1145,Observed!$C$2:$C$10000,$C1145)),AVERAGEIFS(Observed!W$2:W$10000,Observed!$A$2:$A$10000,$A1145,Observed!$C$2:$C$10000,$C1145),"")</f>
        <v/>
      </c>
      <c r="X1145" s="23" t="str">
        <f>IF(ISNUMBER(AVERAGEIFS(Observed!X$2:X$10000,Observed!$A$2:$A$10000,$A1145,Observed!$C$2:$C$10000,$C1145)),AVERAGEIFS(Observed!X$2:X$10000,Observed!$A$2:$A$10000,$A1145,Observed!$C$2:$C$10000,$C1145),"")</f>
        <v/>
      </c>
      <c r="Y1145" s="23" t="str">
        <f>IF(ISNUMBER(AVERAGEIFS(Observed!Y$2:Y$10000,Observed!$A$2:$A$10000,$A1145,Observed!$C$2:$C$10000,$C1145)),AVERAGEIFS(Observed!Y$2:Y$10000,Observed!$A$2:$A$10000,$A1145,Observed!$C$2:$C$10000,$C1145),"")</f>
        <v/>
      </c>
      <c r="Z1145" s="23" t="str">
        <f>IF(ISNUMBER(AVERAGEIFS(Observed!Z$2:Z$10000,Observed!$A$2:$A$10000,$A1145,Observed!$C$2:$C$10000,$C1145)),AVERAGEIFS(Observed!Z$2:Z$10000,Observed!$A$2:$A$10000,$A1145,Observed!$C$2:$C$10000,$C1145),"")</f>
        <v/>
      </c>
      <c r="AA1145" s="23" t="str">
        <f>IF(ISNUMBER(AVERAGEIFS(Observed!AA$2:AA$10000,Observed!$A$2:$A$10000,$A1145,Observed!$C$2:$C$10000,$C1145)),AVERAGEIFS(Observed!AA$2:AA$10000,Observed!$A$2:$A$10000,$A1145,Observed!$C$2:$C$10000,$C1145),"")</f>
        <v/>
      </c>
      <c r="AB1145" s="23" t="str">
        <f>IF(ISNUMBER(AVERAGEIFS(Observed!AB$2:AB$10000,Observed!$A$2:$A$10000,$A1145,Observed!$C$2:$C$10000,$C1145)),AVERAGEIFS(Observed!AB$2:AB$10000,Observed!$A$2:$A$10000,$A1145,Observed!$C$2:$C$10000,$C1145),"")</f>
        <v/>
      </c>
      <c r="AC1145" s="23" t="str">
        <f>IF(ISNUMBER(AVERAGEIFS(Observed!AC$2:AC$10000,Observed!$A$2:$A$10000,$A1145,Observed!$C$2:$C$10000,$C1145)),AVERAGEIFS(Observed!AC$2:AC$10000,Observed!$A$2:$A$10000,$A1145,Observed!$C$2:$C$10000,$C1145),"")</f>
        <v/>
      </c>
      <c r="AD1145" s="23" t="str">
        <f>IF(ISNUMBER(AVERAGEIFS(Observed!AD$2:AD$10000,Observed!$A$2:$A$10000,$A1145,Observed!$C$2:$C$10000,$C1145)),AVERAGEIFS(Observed!AD$2:AD$10000,Observed!$A$2:$A$10000,$A1145,Observed!$C$2:$C$10000,$C1145),"")</f>
        <v/>
      </c>
      <c r="AE1145" s="24" t="str">
        <f>IF(ISNUMBER(AVERAGEIFS(Observed!AE$2:AE$10000,Observed!$A$2:$A$10000,$A1145,Observed!$C$2:$C$10000,$C1145)),AVERAGEIFS(Observed!AE$2:AE$10000,Observed!$A$2:$A$10000,$A1145,Observed!$C$2:$C$10000,$C1145),"")</f>
        <v/>
      </c>
      <c r="AF1145" s="24" t="str">
        <f>IF(ISNUMBER(AVERAGEIFS(Observed!AF$2:AF$10000,Observed!$A$2:$A$10000,$A1145,Observed!$C$2:$C$10000,$C1145)),AVERAGEIFS(Observed!AF$2:AF$10000,Observed!$A$2:$A$10000,$A1145,Observed!$C$2:$C$10000,$C1145),"")</f>
        <v/>
      </c>
      <c r="AG1145" s="23" t="str">
        <f>IF(ISNUMBER(AVERAGEIFS(Observed!AG$2:AG$10000,Observed!$A$2:$A$10000,$A1145,Observed!$C$2:$C$10000,$C1145)),AVERAGEIFS(Observed!AG$2:AG$10000,Observed!$A$2:$A$10000,$A1145,Observed!$C$2:$C$10000,$C1145),"")</f>
        <v/>
      </c>
      <c r="AH1145" s="23" t="str">
        <f>IF(ISNUMBER(AVERAGEIFS(Observed!AH$2:AH$10000,Observed!$A$2:$A$10000,$A1145,Observed!$C$2:$C$10000,$C1145)),AVERAGEIFS(Observed!AH$2:AH$10000,Observed!$A$2:$A$10000,$A1145,Observed!$C$2:$C$10000,$C1145),"")</f>
        <v/>
      </c>
      <c r="AI1145" s="22" t="str">
        <f>IF(ISNUMBER(AVERAGEIFS(Observed!AI$2:AI$10000,Observed!$A$2:$A$10000,$A1145,Observed!$C$2:$C$10000,$C1145)),AVERAGEIFS(Observed!AI$2:AI$10000,Observed!$A$2:$A$10000,$A1145,Observed!$C$2:$C$10000,$C1145),"")</f>
        <v/>
      </c>
      <c r="AJ1145" s="23">
        <f>IF(ISNUMBER(AVERAGEIFS(Observed!AJ$2:AJ$10000,Observed!$A$2:$A$10000,$A1145,Observed!$C$2:$C$10000,$C1145)),AVERAGEIFS(Observed!AJ$2:AJ$10000,Observed!$A$2:$A$10000,$A1145,Observed!$C$2:$C$10000,$C1145),"")</f>
        <v>17.82</v>
      </c>
      <c r="AK1145" s="23" t="str">
        <f>IF(ISNUMBER(AVERAGEIFS(Observed!AK$2:AK$10000,Observed!$A$2:$A$10000,$A1145,Observed!$C$2:$C$10000,$C1145)),AVERAGEIFS(Observed!AK$2:AK$10000,Observed!$A$2:$A$10000,$A1145,Observed!$C$2:$C$10000,$C1145),"")</f>
        <v/>
      </c>
      <c r="AL1145" s="23" t="str">
        <f>IF(ISNUMBER(AVERAGEIFS(Observed!AL$2:AL$10000,Observed!$A$2:$A$10000,$A1145,Observed!$C$2:$C$10000,$C1145)),AVERAGEIFS(Observed!AL$2:AL$10000,Observed!$A$2:$A$10000,$A1145,Observed!$C$2:$C$10000,$C1145),"")</f>
        <v/>
      </c>
      <c r="AM1145" s="23" t="str">
        <f>IF(ISNUMBER(AVERAGEIFS(Observed!AM$2:AM$10000,Observed!$A$2:$A$10000,$A1145,Observed!$C$2:$C$10000,$C1145)),AVERAGEIFS(Observed!AM$2:AM$10000,Observed!$A$2:$A$10000,$A1145,Observed!$C$2:$C$10000,$C1145),"")</f>
        <v/>
      </c>
      <c r="AN1145" s="23" t="str">
        <f>IF(ISNUMBER(AVERAGEIFS(Observed!AN$2:AN$10000,Observed!$A$2:$A$10000,$A1145,Observed!$C$2:$C$10000,$C1145)),AVERAGEIFS(Observed!AN$2:AN$10000,Observed!$A$2:$A$10000,$A1145,Observed!$C$2:$C$10000,$C1145),"")</f>
        <v/>
      </c>
      <c r="AO1145" s="2">
        <f>COUNTIFS(Observed!$A$2:$A$10000,$A1145,Observed!$C$2:$C$10000,$C1145)</f>
        <v>5</v>
      </c>
      <c r="AP1145" s="2">
        <f t="shared" si="21"/>
        <v>1</v>
      </c>
    </row>
    <row r="1146" spans="1:42" x14ac:dyDescent="0.25">
      <c r="A1146" t="s">
        <v>98</v>
      </c>
      <c r="B1146" t="s">
        <v>30</v>
      </c>
      <c r="C1146" s="20">
        <v>40946</v>
      </c>
      <c r="D1146">
        <v>1</v>
      </c>
      <c r="F1146" t="s">
        <v>112</v>
      </c>
      <c r="G1146" s="25" t="s">
        <v>76</v>
      </c>
      <c r="J1146" s="2"/>
      <c r="K1146" s="22" t="str">
        <f>IF(ISNUMBER(AVERAGEIFS(Observed!K$2:K$10000,Observed!$A$2:$A$10000,$A1146,Observed!$C$2:$C$10000,$C1146)),AVERAGEIFS(Observed!K$2:K$10000,Observed!$A$2:$A$10000,$A1146,Observed!$C$2:$C$10000,$C1146),"")</f>
        <v/>
      </c>
      <c r="L1146" s="23" t="str">
        <f>IF(ISNUMBER(AVERAGEIFS(Observed!L$2:L$10000,Observed!$A$2:$A$10000,$A1146,Observed!$C$2:$C$10000,$C1146)),AVERAGEIFS(Observed!L$2:L$10000,Observed!$A$2:$A$10000,$A1146,Observed!$C$2:$C$10000,$C1146),"")</f>
        <v/>
      </c>
      <c r="M1146" s="23" t="str">
        <f>IF(ISNUMBER(AVERAGEIFS(Observed!M$2:M$10000,Observed!$A$2:$A$10000,$A1146,Observed!$C$2:$C$10000,$C1146)),AVERAGEIFS(Observed!M$2:M$10000,Observed!$A$2:$A$10000,$A1146,Observed!$C$2:$C$10000,$C1146),"")</f>
        <v/>
      </c>
      <c r="N1146" s="23" t="str">
        <f>IF(ISNUMBER(AVERAGEIFS(Observed!N$2:N$10000,Observed!$A$2:$A$10000,$A1146,Observed!$C$2:$C$10000,$C1146)),AVERAGEIFS(Observed!N$2:N$10000,Observed!$A$2:$A$10000,$A1146,Observed!$C$2:$C$10000,$C1146),"")</f>
        <v/>
      </c>
      <c r="O1146" s="23" t="str">
        <f>IF(ISNUMBER(AVERAGEIFS(Observed!O$2:O$10000,Observed!$A$2:$A$10000,$A1146,Observed!$C$2:$C$10000,$C1146)),AVERAGEIFS(Observed!O$2:O$10000,Observed!$A$2:$A$10000,$A1146,Observed!$C$2:$C$10000,$C1146),"")</f>
        <v/>
      </c>
      <c r="P1146" s="24" t="str">
        <f>IF(ISNUMBER(AVERAGEIFS(Observed!P$2:P$10000,Observed!$A$2:$A$10000,$A1146,Observed!$C$2:$C$10000,$C1146)),AVERAGEIFS(Observed!P$2:P$10000,Observed!$A$2:$A$10000,$A1146,Observed!$C$2:$C$10000,$C1146),"")</f>
        <v/>
      </c>
      <c r="Q1146" s="24" t="str">
        <f>IF(ISNUMBER(AVERAGEIFS(Observed!Q$2:Q$10000,Observed!$A$2:$A$10000,$A1146,Observed!$C$2:$C$10000,$C1146)),AVERAGEIFS(Observed!Q$2:Q$10000,Observed!$A$2:$A$10000,$A1146,Observed!$C$2:$C$10000,$C1146),"")</f>
        <v/>
      </c>
      <c r="R1146" s="24" t="str">
        <f>IF(ISNUMBER(AVERAGEIFS(Observed!R$2:R$10000,Observed!$A$2:$A$10000,$A1146,Observed!$C$2:$C$10000,$C1146)),AVERAGEIFS(Observed!R$2:R$10000,Observed!$A$2:$A$10000,$A1146,Observed!$C$2:$C$10000,$C1146),"")</f>
        <v/>
      </c>
      <c r="S1146" s="22" t="str">
        <f>IF(ISNUMBER(AVERAGEIFS(Observed!S$2:S$10000,Observed!$A$2:$A$10000,$A1146,Observed!$C$2:$C$10000,$C1146)),AVERAGEIFS(Observed!S$2:S$10000,Observed!$A$2:$A$10000,$A1146,Observed!$C$2:$C$10000,$C1146),"")</f>
        <v/>
      </c>
      <c r="T1146" s="23" t="str">
        <f>IF(ISNUMBER(AVERAGEIFS(Observed!T$2:T$10000,Observed!$A$2:$A$10000,$A1146,Observed!$C$2:$C$10000,$C1146)),AVERAGEIFS(Observed!T$2:T$10000,Observed!$A$2:$A$10000,$A1146,Observed!$C$2:$C$10000,$C1146),"")</f>
        <v/>
      </c>
      <c r="U1146" s="23" t="str">
        <f>IF(ISNUMBER(AVERAGEIFS(Observed!U$2:U$10000,Observed!$A$2:$A$10000,$A1146,Observed!$C$2:$C$10000,$C1146)),AVERAGEIFS(Observed!U$2:U$10000,Observed!$A$2:$A$10000,$A1146,Observed!$C$2:$C$10000,$C1146),"")</f>
        <v/>
      </c>
      <c r="V1146" s="23" t="str">
        <f>IF(ISNUMBER(AVERAGEIFS(Observed!V$2:V$10000,Observed!$A$2:$A$10000,$A1146,Observed!$C$2:$C$10000,$C1146)),AVERAGEIFS(Observed!V$2:V$10000,Observed!$A$2:$A$10000,$A1146,Observed!$C$2:$C$10000,$C1146),"")</f>
        <v/>
      </c>
      <c r="W1146" s="23" t="str">
        <f>IF(ISNUMBER(AVERAGEIFS(Observed!W$2:W$10000,Observed!$A$2:$A$10000,$A1146,Observed!$C$2:$C$10000,$C1146)),AVERAGEIFS(Observed!W$2:W$10000,Observed!$A$2:$A$10000,$A1146,Observed!$C$2:$C$10000,$C1146),"")</f>
        <v/>
      </c>
      <c r="X1146" s="23" t="str">
        <f>IF(ISNUMBER(AVERAGEIFS(Observed!X$2:X$10000,Observed!$A$2:$A$10000,$A1146,Observed!$C$2:$C$10000,$C1146)),AVERAGEIFS(Observed!X$2:X$10000,Observed!$A$2:$A$10000,$A1146,Observed!$C$2:$C$10000,$C1146),"")</f>
        <v/>
      </c>
      <c r="Y1146" s="23" t="str">
        <f>IF(ISNUMBER(AVERAGEIFS(Observed!Y$2:Y$10000,Observed!$A$2:$A$10000,$A1146,Observed!$C$2:$C$10000,$C1146)),AVERAGEIFS(Observed!Y$2:Y$10000,Observed!$A$2:$A$10000,$A1146,Observed!$C$2:$C$10000,$C1146),"")</f>
        <v/>
      </c>
      <c r="Z1146" s="23" t="str">
        <f>IF(ISNUMBER(AVERAGEIFS(Observed!Z$2:Z$10000,Observed!$A$2:$A$10000,$A1146,Observed!$C$2:$C$10000,$C1146)),AVERAGEIFS(Observed!Z$2:Z$10000,Observed!$A$2:$A$10000,$A1146,Observed!$C$2:$C$10000,$C1146),"")</f>
        <v/>
      </c>
      <c r="AA1146" s="23" t="str">
        <f>IF(ISNUMBER(AVERAGEIFS(Observed!AA$2:AA$10000,Observed!$A$2:$A$10000,$A1146,Observed!$C$2:$C$10000,$C1146)),AVERAGEIFS(Observed!AA$2:AA$10000,Observed!$A$2:$A$10000,$A1146,Observed!$C$2:$C$10000,$C1146),"")</f>
        <v/>
      </c>
      <c r="AB1146" s="23" t="str">
        <f>IF(ISNUMBER(AVERAGEIFS(Observed!AB$2:AB$10000,Observed!$A$2:$A$10000,$A1146,Observed!$C$2:$C$10000,$C1146)),AVERAGEIFS(Observed!AB$2:AB$10000,Observed!$A$2:$A$10000,$A1146,Observed!$C$2:$C$10000,$C1146),"")</f>
        <v/>
      </c>
      <c r="AC1146" s="23" t="str">
        <f>IF(ISNUMBER(AVERAGEIFS(Observed!AC$2:AC$10000,Observed!$A$2:$A$10000,$A1146,Observed!$C$2:$C$10000,$C1146)),AVERAGEIFS(Observed!AC$2:AC$10000,Observed!$A$2:$A$10000,$A1146,Observed!$C$2:$C$10000,$C1146),"")</f>
        <v/>
      </c>
      <c r="AD1146" s="23" t="str">
        <f>IF(ISNUMBER(AVERAGEIFS(Observed!AD$2:AD$10000,Observed!$A$2:$A$10000,$A1146,Observed!$C$2:$C$10000,$C1146)),AVERAGEIFS(Observed!AD$2:AD$10000,Observed!$A$2:$A$10000,$A1146,Observed!$C$2:$C$10000,$C1146),"")</f>
        <v/>
      </c>
      <c r="AE1146" s="24" t="str">
        <f>IF(ISNUMBER(AVERAGEIFS(Observed!AE$2:AE$10000,Observed!$A$2:$A$10000,$A1146,Observed!$C$2:$C$10000,$C1146)),AVERAGEIFS(Observed!AE$2:AE$10000,Observed!$A$2:$A$10000,$A1146,Observed!$C$2:$C$10000,$C1146),"")</f>
        <v/>
      </c>
      <c r="AF1146" s="24" t="str">
        <f>IF(ISNUMBER(AVERAGEIFS(Observed!AF$2:AF$10000,Observed!$A$2:$A$10000,$A1146,Observed!$C$2:$C$10000,$C1146)),AVERAGEIFS(Observed!AF$2:AF$10000,Observed!$A$2:$A$10000,$A1146,Observed!$C$2:$C$10000,$C1146),"")</f>
        <v/>
      </c>
      <c r="AG1146" s="23" t="str">
        <f>IF(ISNUMBER(AVERAGEIFS(Observed!AG$2:AG$10000,Observed!$A$2:$A$10000,$A1146,Observed!$C$2:$C$10000,$C1146)),AVERAGEIFS(Observed!AG$2:AG$10000,Observed!$A$2:$A$10000,$A1146,Observed!$C$2:$C$10000,$C1146),"")</f>
        <v/>
      </c>
      <c r="AH1146" s="23" t="str">
        <f>IF(ISNUMBER(AVERAGEIFS(Observed!AH$2:AH$10000,Observed!$A$2:$A$10000,$A1146,Observed!$C$2:$C$10000,$C1146)),AVERAGEIFS(Observed!AH$2:AH$10000,Observed!$A$2:$A$10000,$A1146,Observed!$C$2:$C$10000,$C1146),"")</f>
        <v/>
      </c>
      <c r="AI1146" s="22" t="str">
        <f>IF(ISNUMBER(AVERAGEIFS(Observed!AI$2:AI$10000,Observed!$A$2:$A$10000,$A1146,Observed!$C$2:$C$10000,$C1146)),AVERAGEIFS(Observed!AI$2:AI$10000,Observed!$A$2:$A$10000,$A1146,Observed!$C$2:$C$10000,$C1146),"")</f>
        <v/>
      </c>
      <c r="AJ1146" s="23">
        <f>IF(ISNUMBER(AVERAGEIFS(Observed!AJ$2:AJ$10000,Observed!$A$2:$A$10000,$A1146,Observed!$C$2:$C$10000,$C1146)),AVERAGEIFS(Observed!AJ$2:AJ$10000,Observed!$A$2:$A$10000,$A1146,Observed!$C$2:$C$10000,$C1146),"")</f>
        <v>20.56</v>
      </c>
      <c r="AK1146" s="23" t="str">
        <f>IF(ISNUMBER(AVERAGEIFS(Observed!AK$2:AK$10000,Observed!$A$2:$A$10000,$A1146,Observed!$C$2:$C$10000,$C1146)),AVERAGEIFS(Observed!AK$2:AK$10000,Observed!$A$2:$A$10000,$A1146,Observed!$C$2:$C$10000,$C1146),"")</f>
        <v/>
      </c>
      <c r="AL1146" s="23" t="str">
        <f>IF(ISNUMBER(AVERAGEIFS(Observed!AL$2:AL$10000,Observed!$A$2:$A$10000,$A1146,Observed!$C$2:$C$10000,$C1146)),AVERAGEIFS(Observed!AL$2:AL$10000,Observed!$A$2:$A$10000,$A1146,Observed!$C$2:$C$10000,$C1146),"")</f>
        <v/>
      </c>
      <c r="AM1146" s="23" t="str">
        <f>IF(ISNUMBER(AVERAGEIFS(Observed!AM$2:AM$10000,Observed!$A$2:$A$10000,$A1146,Observed!$C$2:$C$10000,$C1146)),AVERAGEIFS(Observed!AM$2:AM$10000,Observed!$A$2:$A$10000,$A1146,Observed!$C$2:$C$10000,$C1146),"")</f>
        <v/>
      </c>
      <c r="AN1146" s="23" t="str">
        <f>IF(ISNUMBER(AVERAGEIFS(Observed!AN$2:AN$10000,Observed!$A$2:$A$10000,$A1146,Observed!$C$2:$C$10000,$C1146)),AVERAGEIFS(Observed!AN$2:AN$10000,Observed!$A$2:$A$10000,$A1146,Observed!$C$2:$C$10000,$C1146),"")</f>
        <v/>
      </c>
      <c r="AO1146" s="2">
        <f>COUNTIFS(Observed!$A$2:$A$10000,$A1146,Observed!$C$2:$C$10000,$C1146)</f>
        <v>5</v>
      </c>
      <c r="AP1146" s="2">
        <f t="shared" si="21"/>
        <v>1</v>
      </c>
    </row>
    <row r="1147" spans="1:42" x14ac:dyDescent="0.25">
      <c r="A1147" t="s">
        <v>98</v>
      </c>
      <c r="B1147" t="s">
        <v>30</v>
      </c>
      <c r="C1147" s="20">
        <v>40959</v>
      </c>
      <c r="D1147">
        <v>1</v>
      </c>
      <c r="F1147" t="s">
        <v>112</v>
      </c>
      <c r="G1147" s="25" t="s">
        <v>76</v>
      </c>
      <c r="J1147" s="2"/>
      <c r="K1147" s="22" t="str">
        <f>IF(ISNUMBER(AVERAGEIFS(Observed!K$2:K$10000,Observed!$A$2:$A$10000,$A1147,Observed!$C$2:$C$10000,$C1147)),AVERAGEIFS(Observed!K$2:K$10000,Observed!$A$2:$A$10000,$A1147,Observed!$C$2:$C$10000,$C1147),"")</f>
        <v/>
      </c>
      <c r="L1147" s="23" t="str">
        <f>IF(ISNUMBER(AVERAGEIFS(Observed!L$2:L$10000,Observed!$A$2:$A$10000,$A1147,Observed!$C$2:$C$10000,$C1147)),AVERAGEIFS(Observed!L$2:L$10000,Observed!$A$2:$A$10000,$A1147,Observed!$C$2:$C$10000,$C1147),"")</f>
        <v/>
      </c>
      <c r="M1147" s="23" t="str">
        <f>IF(ISNUMBER(AVERAGEIFS(Observed!M$2:M$10000,Observed!$A$2:$A$10000,$A1147,Observed!$C$2:$C$10000,$C1147)),AVERAGEIFS(Observed!M$2:M$10000,Observed!$A$2:$A$10000,$A1147,Observed!$C$2:$C$10000,$C1147),"")</f>
        <v/>
      </c>
      <c r="N1147" s="23" t="str">
        <f>IF(ISNUMBER(AVERAGEIFS(Observed!N$2:N$10000,Observed!$A$2:$A$10000,$A1147,Observed!$C$2:$C$10000,$C1147)),AVERAGEIFS(Observed!N$2:N$10000,Observed!$A$2:$A$10000,$A1147,Observed!$C$2:$C$10000,$C1147),"")</f>
        <v/>
      </c>
      <c r="O1147" s="23" t="str">
        <f>IF(ISNUMBER(AVERAGEIFS(Observed!O$2:O$10000,Observed!$A$2:$A$10000,$A1147,Observed!$C$2:$C$10000,$C1147)),AVERAGEIFS(Observed!O$2:O$10000,Observed!$A$2:$A$10000,$A1147,Observed!$C$2:$C$10000,$C1147),"")</f>
        <v/>
      </c>
      <c r="P1147" s="24" t="str">
        <f>IF(ISNUMBER(AVERAGEIFS(Observed!P$2:P$10000,Observed!$A$2:$A$10000,$A1147,Observed!$C$2:$C$10000,$C1147)),AVERAGEIFS(Observed!P$2:P$10000,Observed!$A$2:$A$10000,$A1147,Observed!$C$2:$C$10000,$C1147),"")</f>
        <v/>
      </c>
      <c r="Q1147" s="24" t="str">
        <f>IF(ISNUMBER(AVERAGEIFS(Observed!Q$2:Q$10000,Observed!$A$2:$A$10000,$A1147,Observed!$C$2:$C$10000,$C1147)),AVERAGEIFS(Observed!Q$2:Q$10000,Observed!$A$2:$A$10000,$A1147,Observed!$C$2:$C$10000,$C1147),"")</f>
        <v/>
      </c>
      <c r="R1147" s="24" t="str">
        <f>IF(ISNUMBER(AVERAGEIFS(Observed!R$2:R$10000,Observed!$A$2:$A$10000,$A1147,Observed!$C$2:$C$10000,$C1147)),AVERAGEIFS(Observed!R$2:R$10000,Observed!$A$2:$A$10000,$A1147,Observed!$C$2:$C$10000,$C1147),"")</f>
        <v/>
      </c>
      <c r="S1147" s="22" t="str">
        <f>IF(ISNUMBER(AVERAGEIFS(Observed!S$2:S$10000,Observed!$A$2:$A$10000,$A1147,Observed!$C$2:$C$10000,$C1147)),AVERAGEIFS(Observed!S$2:S$10000,Observed!$A$2:$A$10000,$A1147,Observed!$C$2:$C$10000,$C1147),"")</f>
        <v/>
      </c>
      <c r="T1147" s="23" t="str">
        <f>IF(ISNUMBER(AVERAGEIFS(Observed!T$2:T$10000,Observed!$A$2:$A$10000,$A1147,Observed!$C$2:$C$10000,$C1147)),AVERAGEIFS(Observed!T$2:T$10000,Observed!$A$2:$A$10000,$A1147,Observed!$C$2:$C$10000,$C1147),"")</f>
        <v/>
      </c>
      <c r="U1147" s="23" t="str">
        <f>IF(ISNUMBER(AVERAGEIFS(Observed!U$2:U$10000,Observed!$A$2:$A$10000,$A1147,Observed!$C$2:$C$10000,$C1147)),AVERAGEIFS(Observed!U$2:U$10000,Observed!$A$2:$A$10000,$A1147,Observed!$C$2:$C$10000,$C1147),"")</f>
        <v/>
      </c>
      <c r="V1147" s="23" t="str">
        <f>IF(ISNUMBER(AVERAGEIFS(Observed!V$2:V$10000,Observed!$A$2:$A$10000,$A1147,Observed!$C$2:$C$10000,$C1147)),AVERAGEIFS(Observed!V$2:V$10000,Observed!$A$2:$A$10000,$A1147,Observed!$C$2:$C$10000,$C1147),"")</f>
        <v/>
      </c>
      <c r="W1147" s="23" t="str">
        <f>IF(ISNUMBER(AVERAGEIFS(Observed!W$2:W$10000,Observed!$A$2:$A$10000,$A1147,Observed!$C$2:$C$10000,$C1147)),AVERAGEIFS(Observed!W$2:W$10000,Observed!$A$2:$A$10000,$A1147,Observed!$C$2:$C$10000,$C1147),"")</f>
        <v/>
      </c>
      <c r="X1147" s="23" t="str">
        <f>IF(ISNUMBER(AVERAGEIFS(Observed!X$2:X$10000,Observed!$A$2:$A$10000,$A1147,Observed!$C$2:$C$10000,$C1147)),AVERAGEIFS(Observed!X$2:X$10000,Observed!$A$2:$A$10000,$A1147,Observed!$C$2:$C$10000,$C1147),"")</f>
        <v/>
      </c>
      <c r="Y1147" s="23" t="str">
        <f>IF(ISNUMBER(AVERAGEIFS(Observed!Y$2:Y$10000,Observed!$A$2:$A$10000,$A1147,Observed!$C$2:$C$10000,$C1147)),AVERAGEIFS(Observed!Y$2:Y$10000,Observed!$A$2:$A$10000,$A1147,Observed!$C$2:$C$10000,$C1147),"")</f>
        <v/>
      </c>
      <c r="Z1147" s="23" t="str">
        <f>IF(ISNUMBER(AVERAGEIFS(Observed!Z$2:Z$10000,Observed!$A$2:$A$10000,$A1147,Observed!$C$2:$C$10000,$C1147)),AVERAGEIFS(Observed!Z$2:Z$10000,Observed!$A$2:$A$10000,$A1147,Observed!$C$2:$C$10000,$C1147),"")</f>
        <v/>
      </c>
      <c r="AA1147" s="23" t="str">
        <f>IF(ISNUMBER(AVERAGEIFS(Observed!AA$2:AA$10000,Observed!$A$2:$A$10000,$A1147,Observed!$C$2:$C$10000,$C1147)),AVERAGEIFS(Observed!AA$2:AA$10000,Observed!$A$2:$A$10000,$A1147,Observed!$C$2:$C$10000,$C1147),"")</f>
        <v/>
      </c>
      <c r="AB1147" s="23" t="str">
        <f>IF(ISNUMBER(AVERAGEIFS(Observed!AB$2:AB$10000,Observed!$A$2:$A$10000,$A1147,Observed!$C$2:$C$10000,$C1147)),AVERAGEIFS(Observed!AB$2:AB$10000,Observed!$A$2:$A$10000,$A1147,Observed!$C$2:$C$10000,$C1147),"")</f>
        <v/>
      </c>
      <c r="AC1147" s="23" t="str">
        <f>IF(ISNUMBER(AVERAGEIFS(Observed!AC$2:AC$10000,Observed!$A$2:$A$10000,$A1147,Observed!$C$2:$C$10000,$C1147)),AVERAGEIFS(Observed!AC$2:AC$10000,Observed!$A$2:$A$10000,$A1147,Observed!$C$2:$C$10000,$C1147),"")</f>
        <v/>
      </c>
      <c r="AD1147" s="23" t="str">
        <f>IF(ISNUMBER(AVERAGEIFS(Observed!AD$2:AD$10000,Observed!$A$2:$A$10000,$A1147,Observed!$C$2:$C$10000,$C1147)),AVERAGEIFS(Observed!AD$2:AD$10000,Observed!$A$2:$A$10000,$A1147,Observed!$C$2:$C$10000,$C1147),"")</f>
        <v/>
      </c>
      <c r="AE1147" s="24" t="str">
        <f>IF(ISNUMBER(AVERAGEIFS(Observed!AE$2:AE$10000,Observed!$A$2:$A$10000,$A1147,Observed!$C$2:$C$10000,$C1147)),AVERAGEIFS(Observed!AE$2:AE$10000,Observed!$A$2:$A$10000,$A1147,Observed!$C$2:$C$10000,$C1147),"")</f>
        <v/>
      </c>
      <c r="AF1147" s="24" t="str">
        <f>IF(ISNUMBER(AVERAGEIFS(Observed!AF$2:AF$10000,Observed!$A$2:$A$10000,$A1147,Observed!$C$2:$C$10000,$C1147)),AVERAGEIFS(Observed!AF$2:AF$10000,Observed!$A$2:$A$10000,$A1147,Observed!$C$2:$C$10000,$C1147),"")</f>
        <v/>
      </c>
      <c r="AG1147" s="23" t="str">
        <f>IF(ISNUMBER(AVERAGEIFS(Observed!AG$2:AG$10000,Observed!$A$2:$A$10000,$A1147,Observed!$C$2:$C$10000,$C1147)),AVERAGEIFS(Observed!AG$2:AG$10000,Observed!$A$2:$A$10000,$A1147,Observed!$C$2:$C$10000,$C1147),"")</f>
        <v/>
      </c>
      <c r="AH1147" s="23" t="str">
        <f>IF(ISNUMBER(AVERAGEIFS(Observed!AH$2:AH$10000,Observed!$A$2:$A$10000,$A1147,Observed!$C$2:$C$10000,$C1147)),AVERAGEIFS(Observed!AH$2:AH$10000,Observed!$A$2:$A$10000,$A1147,Observed!$C$2:$C$10000,$C1147),"")</f>
        <v/>
      </c>
      <c r="AI1147" s="22" t="str">
        <f>IF(ISNUMBER(AVERAGEIFS(Observed!AI$2:AI$10000,Observed!$A$2:$A$10000,$A1147,Observed!$C$2:$C$10000,$C1147)),AVERAGEIFS(Observed!AI$2:AI$10000,Observed!$A$2:$A$10000,$A1147,Observed!$C$2:$C$10000,$C1147),"")</f>
        <v/>
      </c>
      <c r="AJ1147" s="23">
        <f>IF(ISNUMBER(AVERAGEIFS(Observed!AJ$2:AJ$10000,Observed!$A$2:$A$10000,$A1147,Observed!$C$2:$C$10000,$C1147)),AVERAGEIFS(Observed!AJ$2:AJ$10000,Observed!$A$2:$A$10000,$A1147,Observed!$C$2:$C$10000,$C1147),"")</f>
        <v>24.939999999999998</v>
      </c>
      <c r="AK1147" s="23" t="str">
        <f>IF(ISNUMBER(AVERAGEIFS(Observed!AK$2:AK$10000,Observed!$A$2:$A$10000,$A1147,Observed!$C$2:$C$10000,$C1147)),AVERAGEIFS(Observed!AK$2:AK$10000,Observed!$A$2:$A$10000,$A1147,Observed!$C$2:$C$10000,$C1147),"")</f>
        <v/>
      </c>
      <c r="AL1147" s="23" t="str">
        <f>IF(ISNUMBER(AVERAGEIFS(Observed!AL$2:AL$10000,Observed!$A$2:$A$10000,$A1147,Observed!$C$2:$C$10000,$C1147)),AVERAGEIFS(Observed!AL$2:AL$10000,Observed!$A$2:$A$10000,$A1147,Observed!$C$2:$C$10000,$C1147),"")</f>
        <v/>
      </c>
      <c r="AM1147" s="23" t="str">
        <f>IF(ISNUMBER(AVERAGEIFS(Observed!AM$2:AM$10000,Observed!$A$2:$A$10000,$A1147,Observed!$C$2:$C$10000,$C1147)),AVERAGEIFS(Observed!AM$2:AM$10000,Observed!$A$2:$A$10000,$A1147,Observed!$C$2:$C$10000,$C1147),"")</f>
        <v/>
      </c>
      <c r="AN1147" s="23" t="str">
        <f>IF(ISNUMBER(AVERAGEIFS(Observed!AN$2:AN$10000,Observed!$A$2:$A$10000,$A1147,Observed!$C$2:$C$10000,$C1147)),AVERAGEIFS(Observed!AN$2:AN$10000,Observed!$A$2:$A$10000,$A1147,Observed!$C$2:$C$10000,$C1147),"")</f>
        <v/>
      </c>
      <c r="AO1147" s="2">
        <f>COUNTIFS(Observed!$A$2:$A$10000,$A1147,Observed!$C$2:$C$10000,$C1147)</f>
        <v>5</v>
      </c>
      <c r="AP1147" s="2">
        <f t="shared" si="21"/>
        <v>1</v>
      </c>
    </row>
    <row r="1148" spans="1:42" x14ac:dyDescent="0.25">
      <c r="A1148" t="s">
        <v>98</v>
      </c>
      <c r="B1148" t="s">
        <v>30</v>
      </c>
      <c r="C1148" s="20">
        <v>40973</v>
      </c>
      <c r="D1148">
        <v>1</v>
      </c>
      <c r="F1148" t="s">
        <v>112</v>
      </c>
      <c r="G1148" s="25" t="s">
        <v>76</v>
      </c>
      <c r="J1148" s="2"/>
      <c r="K1148" s="22" t="str">
        <f>IF(ISNUMBER(AVERAGEIFS(Observed!K$2:K$10000,Observed!$A$2:$A$10000,$A1148,Observed!$C$2:$C$10000,$C1148)),AVERAGEIFS(Observed!K$2:K$10000,Observed!$A$2:$A$10000,$A1148,Observed!$C$2:$C$10000,$C1148),"")</f>
        <v/>
      </c>
      <c r="L1148" s="23" t="str">
        <f>IF(ISNUMBER(AVERAGEIFS(Observed!L$2:L$10000,Observed!$A$2:$A$10000,$A1148,Observed!$C$2:$C$10000,$C1148)),AVERAGEIFS(Observed!L$2:L$10000,Observed!$A$2:$A$10000,$A1148,Observed!$C$2:$C$10000,$C1148),"")</f>
        <v/>
      </c>
      <c r="M1148" s="23" t="str">
        <f>IF(ISNUMBER(AVERAGEIFS(Observed!M$2:M$10000,Observed!$A$2:$A$10000,$A1148,Observed!$C$2:$C$10000,$C1148)),AVERAGEIFS(Observed!M$2:M$10000,Observed!$A$2:$A$10000,$A1148,Observed!$C$2:$C$10000,$C1148),"")</f>
        <v/>
      </c>
      <c r="N1148" s="23" t="str">
        <f>IF(ISNUMBER(AVERAGEIFS(Observed!N$2:N$10000,Observed!$A$2:$A$10000,$A1148,Observed!$C$2:$C$10000,$C1148)),AVERAGEIFS(Observed!N$2:N$10000,Observed!$A$2:$A$10000,$A1148,Observed!$C$2:$C$10000,$C1148),"")</f>
        <v/>
      </c>
      <c r="O1148" s="23" t="str">
        <f>IF(ISNUMBER(AVERAGEIFS(Observed!O$2:O$10000,Observed!$A$2:$A$10000,$A1148,Observed!$C$2:$C$10000,$C1148)),AVERAGEIFS(Observed!O$2:O$10000,Observed!$A$2:$A$10000,$A1148,Observed!$C$2:$C$10000,$C1148),"")</f>
        <v/>
      </c>
      <c r="P1148" s="24" t="str">
        <f>IF(ISNUMBER(AVERAGEIFS(Observed!P$2:P$10000,Observed!$A$2:$A$10000,$A1148,Observed!$C$2:$C$10000,$C1148)),AVERAGEIFS(Observed!P$2:P$10000,Observed!$A$2:$A$10000,$A1148,Observed!$C$2:$C$10000,$C1148),"")</f>
        <v/>
      </c>
      <c r="Q1148" s="24" t="str">
        <f>IF(ISNUMBER(AVERAGEIFS(Observed!Q$2:Q$10000,Observed!$A$2:$A$10000,$A1148,Observed!$C$2:$C$10000,$C1148)),AVERAGEIFS(Observed!Q$2:Q$10000,Observed!$A$2:$A$10000,$A1148,Observed!$C$2:$C$10000,$C1148),"")</f>
        <v/>
      </c>
      <c r="R1148" s="24" t="str">
        <f>IF(ISNUMBER(AVERAGEIFS(Observed!R$2:R$10000,Observed!$A$2:$A$10000,$A1148,Observed!$C$2:$C$10000,$C1148)),AVERAGEIFS(Observed!R$2:R$10000,Observed!$A$2:$A$10000,$A1148,Observed!$C$2:$C$10000,$C1148),"")</f>
        <v/>
      </c>
      <c r="S1148" s="22" t="str">
        <f>IF(ISNUMBER(AVERAGEIFS(Observed!S$2:S$10000,Observed!$A$2:$A$10000,$A1148,Observed!$C$2:$C$10000,$C1148)),AVERAGEIFS(Observed!S$2:S$10000,Observed!$A$2:$A$10000,$A1148,Observed!$C$2:$C$10000,$C1148),"")</f>
        <v/>
      </c>
      <c r="T1148" s="23" t="str">
        <f>IF(ISNUMBER(AVERAGEIFS(Observed!T$2:T$10000,Observed!$A$2:$A$10000,$A1148,Observed!$C$2:$C$10000,$C1148)),AVERAGEIFS(Observed!T$2:T$10000,Observed!$A$2:$A$10000,$A1148,Observed!$C$2:$C$10000,$C1148),"")</f>
        <v/>
      </c>
      <c r="U1148" s="23" t="str">
        <f>IF(ISNUMBER(AVERAGEIFS(Observed!U$2:U$10000,Observed!$A$2:$A$10000,$A1148,Observed!$C$2:$C$10000,$C1148)),AVERAGEIFS(Observed!U$2:U$10000,Observed!$A$2:$A$10000,$A1148,Observed!$C$2:$C$10000,$C1148),"")</f>
        <v/>
      </c>
      <c r="V1148" s="23" t="str">
        <f>IF(ISNUMBER(AVERAGEIFS(Observed!V$2:V$10000,Observed!$A$2:$A$10000,$A1148,Observed!$C$2:$C$10000,$C1148)),AVERAGEIFS(Observed!V$2:V$10000,Observed!$A$2:$A$10000,$A1148,Observed!$C$2:$C$10000,$C1148),"")</f>
        <v/>
      </c>
      <c r="W1148" s="23" t="str">
        <f>IF(ISNUMBER(AVERAGEIFS(Observed!W$2:W$10000,Observed!$A$2:$A$10000,$A1148,Observed!$C$2:$C$10000,$C1148)),AVERAGEIFS(Observed!W$2:W$10000,Observed!$A$2:$A$10000,$A1148,Observed!$C$2:$C$10000,$C1148),"")</f>
        <v/>
      </c>
      <c r="X1148" s="23" t="str">
        <f>IF(ISNUMBER(AVERAGEIFS(Observed!X$2:X$10000,Observed!$A$2:$A$10000,$A1148,Observed!$C$2:$C$10000,$C1148)),AVERAGEIFS(Observed!X$2:X$10000,Observed!$A$2:$A$10000,$A1148,Observed!$C$2:$C$10000,$C1148),"")</f>
        <v/>
      </c>
      <c r="Y1148" s="23" t="str">
        <f>IF(ISNUMBER(AVERAGEIFS(Observed!Y$2:Y$10000,Observed!$A$2:$A$10000,$A1148,Observed!$C$2:$C$10000,$C1148)),AVERAGEIFS(Observed!Y$2:Y$10000,Observed!$A$2:$A$10000,$A1148,Observed!$C$2:$C$10000,$C1148),"")</f>
        <v/>
      </c>
      <c r="Z1148" s="23" t="str">
        <f>IF(ISNUMBER(AVERAGEIFS(Observed!Z$2:Z$10000,Observed!$A$2:$A$10000,$A1148,Observed!$C$2:$C$10000,$C1148)),AVERAGEIFS(Observed!Z$2:Z$10000,Observed!$A$2:$A$10000,$A1148,Observed!$C$2:$C$10000,$C1148),"")</f>
        <v/>
      </c>
      <c r="AA1148" s="23" t="str">
        <f>IF(ISNUMBER(AVERAGEIFS(Observed!AA$2:AA$10000,Observed!$A$2:$A$10000,$A1148,Observed!$C$2:$C$10000,$C1148)),AVERAGEIFS(Observed!AA$2:AA$10000,Observed!$A$2:$A$10000,$A1148,Observed!$C$2:$C$10000,$C1148),"")</f>
        <v/>
      </c>
      <c r="AB1148" s="23" t="str">
        <f>IF(ISNUMBER(AVERAGEIFS(Observed!AB$2:AB$10000,Observed!$A$2:$A$10000,$A1148,Observed!$C$2:$C$10000,$C1148)),AVERAGEIFS(Observed!AB$2:AB$10000,Observed!$A$2:$A$10000,$A1148,Observed!$C$2:$C$10000,$C1148),"")</f>
        <v/>
      </c>
      <c r="AC1148" s="23" t="str">
        <f>IF(ISNUMBER(AVERAGEIFS(Observed!AC$2:AC$10000,Observed!$A$2:$A$10000,$A1148,Observed!$C$2:$C$10000,$C1148)),AVERAGEIFS(Observed!AC$2:AC$10000,Observed!$A$2:$A$10000,$A1148,Observed!$C$2:$C$10000,$C1148),"")</f>
        <v/>
      </c>
      <c r="AD1148" s="23" t="str">
        <f>IF(ISNUMBER(AVERAGEIFS(Observed!AD$2:AD$10000,Observed!$A$2:$A$10000,$A1148,Observed!$C$2:$C$10000,$C1148)),AVERAGEIFS(Observed!AD$2:AD$10000,Observed!$A$2:$A$10000,$A1148,Observed!$C$2:$C$10000,$C1148),"")</f>
        <v/>
      </c>
      <c r="AE1148" s="24" t="str">
        <f>IF(ISNUMBER(AVERAGEIFS(Observed!AE$2:AE$10000,Observed!$A$2:$A$10000,$A1148,Observed!$C$2:$C$10000,$C1148)),AVERAGEIFS(Observed!AE$2:AE$10000,Observed!$A$2:$A$10000,$A1148,Observed!$C$2:$C$10000,$C1148),"")</f>
        <v/>
      </c>
      <c r="AF1148" s="24" t="str">
        <f>IF(ISNUMBER(AVERAGEIFS(Observed!AF$2:AF$10000,Observed!$A$2:$A$10000,$A1148,Observed!$C$2:$C$10000,$C1148)),AVERAGEIFS(Observed!AF$2:AF$10000,Observed!$A$2:$A$10000,$A1148,Observed!$C$2:$C$10000,$C1148),"")</f>
        <v/>
      </c>
      <c r="AG1148" s="23" t="str">
        <f>IF(ISNUMBER(AVERAGEIFS(Observed!AG$2:AG$10000,Observed!$A$2:$A$10000,$A1148,Observed!$C$2:$C$10000,$C1148)),AVERAGEIFS(Observed!AG$2:AG$10000,Observed!$A$2:$A$10000,$A1148,Observed!$C$2:$C$10000,$C1148),"")</f>
        <v/>
      </c>
      <c r="AH1148" s="23" t="str">
        <f>IF(ISNUMBER(AVERAGEIFS(Observed!AH$2:AH$10000,Observed!$A$2:$A$10000,$A1148,Observed!$C$2:$C$10000,$C1148)),AVERAGEIFS(Observed!AH$2:AH$10000,Observed!$A$2:$A$10000,$A1148,Observed!$C$2:$C$10000,$C1148),"")</f>
        <v/>
      </c>
      <c r="AI1148" s="22" t="str">
        <f>IF(ISNUMBER(AVERAGEIFS(Observed!AI$2:AI$10000,Observed!$A$2:$A$10000,$A1148,Observed!$C$2:$C$10000,$C1148)),AVERAGEIFS(Observed!AI$2:AI$10000,Observed!$A$2:$A$10000,$A1148,Observed!$C$2:$C$10000,$C1148),"")</f>
        <v/>
      </c>
      <c r="AJ1148" s="23">
        <f>IF(ISNUMBER(AVERAGEIFS(Observed!AJ$2:AJ$10000,Observed!$A$2:$A$10000,$A1148,Observed!$C$2:$C$10000,$C1148)),AVERAGEIFS(Observed!AJ$2:AJ$10000,Observed!$A$2:$A$10000,$A1148,Observed!$C$2:$C$10000,$C1148),"")</f>
        <v>28.1</v>
      </c>
      <c r="AK1148" s="23" t="str">
        <f>IF(ISNUMBER(AVERAGEIFS(Observed!AK$2:AK$10000,Observed!$A$2:$A$10000,$A1148,Observed!$C$2:$C$10000,$C1148)),AVERAGEIFS(Observed!AK$2:AK$10000,Observed!$A$2:$A$10000,$A1148,Observed!$C$2:$C$10000,$C1148),"")</f>
        <v/>
      </c>
      <c r="AL1148" s="23" t="str">
        <f>IF(ISNUMBER(AVERAGEIFS(Observed!AL$2:AL$10000,Observed!$A$2:$A$10000,$A1148,Observed!$C$2:$C$10000,$C1148)),AVERAGEIFS(Observed!AL$2:AL$10000,Observed!$A$2:$A$10000,$A1148,Observed!$C$2:$C$10000,$C1148),"")</f>
        <v/>
      </c>
      <c r="AM1148" s="23" t="str">
        <f>IF(ISNUMBER(AVERAGEIFS(Observed!AM$2:AM$10000,Observed!$A$2:$A$10000,$A1148,Observed!$C$2:$C$10000,$C1148)),AVERAGEIFS(Observed!AM$2:AM$10000,Observed!$A$2:$A$10000,$A1148,Observed!$C$2:$C$10000,$C1148),"")</f>
        <v/>
      </c>
      <c r="AN1148" s="23" t="str">
        <f>IF(ISNUMBER(AVERAGEIFS(Observed!AN$2:AN$10000,Observed!$A$2:$A$10000,$A1148,Observed!$C$2:$C$10000,$C1148)),AVERAGEIFS(Observed!AN$2:AN$10000,Observed!$A$2:$A$10000,$A1148,Observed!$C$2:$C$10000,$C1148),"")</f>
        <v/>
      </c>
      <c r="AO1148" s="2">
        <f>COUNTIFS(Observed!$A$2:$A$10000,$A1148,Observed!$C$2:$C$10000,$C1148)</f>
        <v>5</v>
      </c>
      <c r="AP1148" s="2">
        <f t="shared" si="21"/>
        <v>1</v>
      </c>
    </row>
    <row r="1149" spans="1:42" x14ac:dyDescent="0.25">
      <c r="A1149" t="s">
        <v>98</v>
      </c>
      <c r="B1149" t="s">
        <v>30</v>
      </c>
      <c r="C1149" s="20">
        <v>40980</v>
      </c>
      <c r="D1149">
        <v>1</v>
      </c>
      <c r="F1149" t="s">
        <v>112</v>
      </c>
      <c r="G1149" s="25" t="s">
        <v>76</v>
      </c>
      <c r="J1149" s="2"/>
      <c r="K1149" s="22" t="str">
        <f>IF(ISNUMBER(AVERAGEIFS(Observed!K$2:K$10000,Observed!$A$2:$A$10000,$A1149,Observed!$C$2:$C$10000,$C1149)),AVERAGEIFS(Observed!K$2:K$10000,Observed!$A$2:$A$10000,$A1149,Observed!$C$2:$C$10000,$C1149),"")</f>
        <v/>
      </c>
      <c r="L1149" s="23" t="str">
        <f>IF(ISNUMBER(AVERAGEIFS(Observed!L$2:L$10000,Observed!$A$2:$A$10000,$A1149,Observed!$C$2:$C$10000,$C1149)),AVERAGEIFS(Observed!L$2:L$10000,Observed!$A$2:$A$10000,$A1149,Observed!$C$2:$C$10000,$C1149),"")</f>
        <v/>
      </c>
      <c r="M1149" s="23" t="str">
        <f>IF(ISNUMBER(AVERAGEIFS(Observed!M$2:M$10000,Observed!$A$2:$A$10000,$A1149,Observed!$C$2:$C$10000,$C1149)),AVERAGEIFS(Observed!M$2:M$10000,Observed!$A$2:$A$10000,$A1149,Observed!$C$2:$C$10000,$C1149),"")</f>
        <v/>
      </c>
      <c r="N1149" s="23" t="str">
        <f>IF(ISNUMBER(AVERAGEIFS(Observed!N$2:N$10000,Observed!$A$2:$A$10000,$A1149,Observed!$C$2:$C$10000,$C1149)),AVERAGEIFS(Observed!N$2:N$10000,Observed!$A$2:$A$10000,$A1149,Observed!$C$2:$C$10000,$C1149),"")</f>
        <v/>
      </c>
      <c r="O1149" s="23" t="str">
        <f>IF(ISNUMBER(AVERAGEIFS(Observed!O$2:O$10000,Observed!$A$2:$A$10000,$A1149,Observed!$C$2:$C$10000,$C1149)),AVERAGEIFS(Observed!O$2:O$10000,Observed!$A$2:$A$10000,$A1149,Observed!$C$2:$C$10000,$C1149),"")</f>
        <v/>
      </c>
      <c r="P1149" s="24" t="str">
        <f>IF(ISNUMBER(AVERAGEIFS(Observed!P$2:P$10000,Observed!$A$2:$A$10000,$A1149,Observed!$C$2:$C$10000,$C1149)),AVERAGEIFS(Observed!P$2:P$10000,Observed!$A$2:$A$10000,$A1149,Observed!$C$2:$C$10000,$C1149),"")</f>
        <v/>
      </c>
      <c r="Q1149" s="24" t="str">
        <f>IF(ISNUMBER(AVERAGEIFS(Observed!Q$2:Q$10000,Observed!$A$2:$A$10000,$A1149,Observed!$C$2:$C$10000,$C1149)),AVERAGEIFS(Observed!Q$2:Q$10000,Observed!$A$2:$A$10000,$A1149,Observed!$C$2:$C$10000,$C1149),"")</f>
        <v/>
      </c>
      <c r="R1149" s="24" t="str">
        <f>IF(ISNUMBER(AVERAGEIFS(Observed!R$2:R$10000,Observed!$A$2:$A$10000,$A1149,Observed!$C$2:$C$10000,$C1149)),AVERAGEIFS(Observed!R$2:R$10000,Observed!$A$2:$A$10000,$A1149,Observed!$C$2:$C$10000,$C1149),"")</f>
        <v/>
      </c>
      <c r="S1149" s="22" t="str">
        <f>IF(ISNUMBER(AVERAGEIFS(Observed!S$2:S$10000,Observed!$A$2:$A$10000,$A1149,Observed!$C$2:$C$10000,$C1149)),AVERAGEIFS(Observed!S$2:S$10000,Observed!$A$2:$A$10000,$A1149,Observed!$C$2:$C$10000,$C1149),"")</f>
        <v/>
      </c>
      <c r="T1149" s="23" t="str">
        <f>IF(ISNUMBER(AVERAGEIFS(Observed!T$2:T$10000,Observed!$A$2:$A$10000,$A1149,Observed!$C$2:$C$10000,$C1149)),AVERAGEIFS(Observed!T$2:T$10000,Observed!$A$2:$A$10000,$A1149,Observed!$C$2:$C$10000,$C1149),"")</f>
        <v/>
      </c>
      <c r="U1149" s="23" t="str">
        <f>IF(ISNUMBER(AVERAGEIFS(Observed!U$2:U$10000,Observed!$A$2:$A$10000,$A1149,Observed!$C$2:$C$10000,$C1149)),AVERAGEIFS(Observed!U$2:U$10000,Observed!$A$2:$A$10000,$A1149,Observed!$C$2:$C$10000,$C1149),"")</f>
        <v/>
      </c>
      <c r="V1149" s="23" t="str">
        <f>IF(ISNUMBER(AVERAGEIFS(Observed!V$2:V$10000,Observed!$A$2:$A$10000,$A1149,Observed!$C$2:$C$10000,$C1149)),AVERAGEIFS(Observed!V$2:V$10000,Observed!$A$2:$A$10000,$A1149,Observed!$C$2:$C$10000,$C1149),"")</f>
        <v/>
      </c>
      <c r="W1149" s="23" t="str">
        <f>IF(ISNUMBER(AVERAGEIFS(Observed!W$2:W$10000,Observed!$A$2:$A$10000,$A1149,Observed!$C$2:$C$10000,$C1149)),AVERAGEIFS(Observed!W$2:W$10000,Observed!$A$2:$A$10000,$A1149,Observed!$C$2:$C$10000,$C1149),"")</f>
        <v/>
      </c>
      <c r="X1149" s="23" t="str">
        <f>IF(ISNUMBER(AVERAGEIFS(Observed!X$2:X$10000,Observed!$A$2:$A$10000,$A1149,Observed!$C$2:$C$10000,$C1149)),AVERAGEIFS(Observed!X$2:X$10000,Observed!$A$2:$A$10000,$A1149,Observed!$C$2:$C$10000,$C1149),"")</f>
        <v/>
      </c>
      <c r="Y1149" s="23" t="str">
        <f>IF(ISNUMBER(AVERAGEIFS(Observed!Y$2:Y$10000,Observed!$A$2:$A$10000,$A1149,Observed!$C$2:$C$10000,$C1149)),AVERAGEIFS(Observed!Y$2:Y$10000,Observed!$A$2:$A$10000,$A1149,Observed!$C$2:$C$10000,$C1149),"")</f>
        <v/>
      </c>
      <c r="Z1149" s="23" t="str">
        <f>IF(ISNUMBER(AVERAGEIFS(Observed!Z$2:Z$10000,Observed!$A$2:$A$10000,$A1149,Observed!$C$2:$C$10000,$C1149)),AVERAGEIFS(Observed!Z$2:Z$10000,Observed!$A$2:$A$10000,$A1149,Observed!$C$2:$C$10000,$C1149),"")</f>
        <v/>
      </c>
      <c r="AA1149" s="23" t="str">
        <f>IF(ISNUMBER(AVERAGEIFS(Observed!AA$2:AA$10000,Observed!$A$2:$A$10000,$A1149,Observed!$C$2:$C$10000,$C1149)),AVERAGEIFS(Observed!AA$2:AA$10000,Observed!$A$2:$A$10000,$A1149,Observed!$C$2:$C$10000,$C1149),"")</f>
        <v/>
      </c>
      <c r="AB1149" s="23" t="str">
        <f>IF(ISNUMBER(AVERAGEIFS(Observed!AB$2:AB$10000,Observed!$A$2:$A$10000,$A1149,Observed!$C$2:$C$10000,$C1149)),AVERAGEIFS(Observed!AB$2:AB$10000,Observed!$A$2:$A$10000,$A1149,Observed!$C$2:$C$10000,$C1149),"")</f>
        <v/>
      </c>
      <c r="AC1149" s="23" t="str">
        <f>IF(ISNUMBER(AVERAGEIFS(Observed!AC$2:AC$10000,Observed!$A$2:$A$10000,$A1149,Observed!$C$2:$C$10000,$C1149)),AVERAGEIFS(Observed!AC$2:AC$10000,Observed!$A$2:$A$10000,$A1149,Observed!$C$2:$C$10000,$C1149),"")</f>
        <v/>
      </c>
      <c r="AD1149" s="23" t="str">
        <f>IF(ISNUMBER(AVERAGEIFS(Observed!AD$2:AD$10000,Observed!$A$2:$A$10000,$A1149,Observed!$C$2:$C$10000,$C1149)),AVERAGEIFS(Observed!AD$2:AD$10000,Observed!$A$2:$A$10000,$A1149,Observed!$C$2:$C$10000,$C1149),"")</f>
        <v/>
      </c>
      <c r="AE1149" s="24" t="str">
        <f>IF(ISNUMBER(AVERAGEIFS(Observed!AE$2:AE$10000,Observed!$A$2:$A$10000,$A1149,Observed!$C$2:$C$10000,$C1149)),AVERAGEIFS(Observed!AE$2:AE$10000,Observed!$A$2:$A$10000,$A1149,Observed!$C$2:$C$10000,$C1149),"")</f>
        <v/>
      </c>
      <c r="AF1149" s="24" t="str">
        <f>IF(ISNUMBER(AVERAGEIFS(Observed!AF$2:AF$10000,Observed!$A$2:$A$10000,$A1149,Observed!$C$2:$C$10000,$C1149)),AVERAGEIFS(Observed!AF$2:AF$10000,Observed!$A$2:$A$10000,$A1149,Observed!$C$2:$C$10000,$C1149),"")</f>
        <v/>
      </c>
      <c r="AG1149" s="23" t="str">
        <f>IF(ISNUMBER(AVERAGEIFS(Observed!AG$2:AG$10000,Observed!$A$2:$A$10000,$A1149,Observed!$C$2:$C$10000,$C1149)),AVERAGEIFS(Observed!AG$2:AG$10000,Observed!$A$2:$A$10000,$A1149,Observed!$C$2:$C$10000,$C1149),"")</f>
        <v/>
      </c>
      <c r="AH1149" s="23" t="str">
        <f>IF(ISNUMBER(AVERAGEIFS(Observed!AH$2:AH$10000,Observed!$A$2:$A$10000,$A1149,Observed!$C$2:$C$10000,$C1149)),AVERAGEIFS(Observed!AH$2:AH$10000,Observed!$A$2:$A$10000,$A1149,Observed!$C$2:$C$10000,$C1149),"")</f>
        <v/>
      </c>
      <c r="AI1149" s="22" t="str">
        <f>IF(ISNUMBER(AVERAGEIFS(Observed!AI$2:AI$10000,Observed!$A$2:$A$10000,$A1149,Observed!$C$2:$C$10000,$C1149)),AVERAGEIFS(Observed!AI$2:AI$10000,Observed!$A$2:$A$10000,$A1149,Observed!$C$2:$C$10000,$C1149),"")</f>
        <v/>
      </c>
      <c r="AJ1149" s="23">
        <f>IF(ISNUMBER(AVERAGEIFS(Observed!AJ$2:AJ$10000,Observed!$A$2:$A$10000,$A1149,Observed!$C$2:$C$10000,$C1149)),AVERAGEIFS(Observed!AJ$2:AJ$10000,Observed!$A$2:$A$10000,$A1149,Observed!$C$2:$C$10000,$C1149),"")</f>
        <v>29.119999999999997</v>
      </c>
      <c r="AK1149" s="23" t="str">
        <f>IF(ISNUMBER(AVERAGEIFS(Observed!AK$2:AK$10000,Observed!$A$2:$A$10000,$A1149,Observed!$C$2:$C$10000,$C1149)),AVERAGEIFS(Observed!AK$2:AK$10000,Observed!$A$2:$A$10000,$A1149,Observed!$C$2:$C$10000,$C1149),"")</f>
        <v/>
      </c>
      <c r="AL1149" s="23" t="str">
        <f>IF(ISNUMBER(AVERAGEIFS(Observed!AL$2:AL$10000,Observed!$A$2:$A$10000,$A1149,Observed!$C$2:$C$10000,$C1149)),AVERAGEIFS(Observed!AL$2:AL$10000,Observed!$A$2:$A$10000,$A1149,Observed!$C$2:$C$10000,$C1149),"")</f>
        <v/>
      </c>
      <c r="AM1149" s="23" t="str">
        <f>IF(ISNUMBER(AVERAGEIFS(Observed!AM$2:AM$10000,Observed!$A$2:$A$10000,$A1149,Observed!$C$2:$C$10000,$C1149)),AVERAGEIFS(Observed!AM$2:AM$10000,Observed!$A$2:$A$10000,$A1149,Observed!$C$2:$C$10000,$C1149),"")</f>
        <v/>
      </c>
      <c r="AN1149" s="23" t="str">
        <f>IF(ISNUMBER(AVERAGEIFS(Observed!AN$2:AN$10000,Observed!$A$2:$A$10000,$A1149,Observed!$C$2:$C$10000,$C1149)),AVERAGEIFS(Observed!AN$2:AN$10000,Observed!$A$2:$A$10000,$A1149,Observed!$C$2:$C$10000,$C1149),"")</f>
        <v/>
      </c>
      <c r="AO1149" s="2">
        <f>COUNTIFS(Observed!$A$2:$A$10000,$A1149,Observed!$C$2:$C$10000,$C1149)</f>
        <v>5</v>
      </c>
      <c r="AP1149" s="2">
        <f t="shared" si="21"/>
        <v>1</v>
      </c>
    </row>
    <row r="1150" spans="1:42" x14ac:dyDescent="0.25">
      <c r="A1150" t="s">
        <v>98</v>
      </c>
      <c r="B1150" t="s">
        <v>30</v>
      </c>
      <c r="C1150" s="20">
        <v>40987</v>
      </c>
      <c r="D1150">
        <v>1</v>
      </c>
      <c r="F1150" t="s">
        <v>112</v>
      </c>
      <c r="G1150" s="25" t="s">
        <v>76</v>
      </c>
      <c r="J1150" s="2"/>
      <c r="K1150" s="22" t="str">
        <f>IF(ISNUMBER(AVERAGEIFS(Observed!K$2:K$10000,Observed!$A$2:$A$10000,$A1150,Observed!$C$2:$C$10000,$C1150)),AVERAGEIFS(Observed!K$2:K$10000,Observed!$A$2:$A$10000,$A1150,Observed!$C$2:$C$10000,$C1150),"")</f>
        <v/>
      </c>
      <c r="L1150" s="23" t="str">
        <f>IF(ISNUMBER(AVERAGEIFS(Observed!L$2:L$10000,Observed!$A$2:$A$10000,$A1150,Observed!$C$2:$C$10000,$C1150)),AVERAGEIFS(Observed!L$2:L$10000,Observed!$A$2:$A$10000,$A1150,Observed!$C$2:$C$10000,$C1150),"")</f>
        <v/>
      </c>
      <c r="M1150" s="23" t="str">
        <f>IF(ISNUMBER(AVERAGEIFS(Observed!M$2:M$10000,Observed!$A$2:$A$10000,$A1150,Observed!$C$2:$C$10000,$C1150)),AVERAGEIFS(Observed!M$2:M$10000,Observed!$A$2:$A$10000,$A1150,Observed!$C$2:$C$10000,$C1150),"")</f>
        <v/>
      </c>
      <c r="N1150" s="23" t="str">
        <f>IF(ISNUMBER(AVERAGEIFS(Observed!N$2:N$10000,Observed!$A$2:$A$10000,$A1150,Observed!$C$2:$C$10000,$C1150)),AVERAGEIFS(Observed!N$2:N$10000,Observed!$A$2:$A$10000,$A1150,Observed!$C$2:$C$10000,$C1150),"")</f>
        <v/>
      </c>
      <c r="O1150" s="23" t="str">
        <f>IF(ISNUMBER(AVERAGEIFS(Observed!O$2:O$10000,Observed!$A$2:$A$10000,$A1150,Observed!$C$2:$C$10000,$C1150)),AVERAGEIFS(Observed!O$2:O$10000,Observed!$A$2:$A$10000,$A1150,Observed!$C$2:$C$10000,$C1150),"")</f>
        <v/>
      </c>
      <c r="P1150" s="24" t="str">
        <f>IF(ISNUMBER(AVERAGEIFS(Observed!P$2:P$10000,Observed!$A$2:$A$10000,$A1150,Observed!$C$2:$C$10000,$C1150)),AVERAGEIFS(Observed!P$2:P$10000,Observed!$A$2:$A$10000,$A1150,Observed!$C$2:$C$10000,$C1150),"")</f>
        <v/>
      </c>
      <c r="Q1150" s="24" t="str">
        <f>IF(ISNUMBER(AVERAGEIFS(Observed!Q$2:Q$10000,Observed!$A$2:$A$10000,$A1150,Observed!$C$2:$C$10000,$C1150)),AVERAGEIFS(Observed!Q$2:Q$10000,Observed!$A$2:$A$10000,$A1150,Observed!$C$2:$C$10000,$C1150),"")</f>
        <v/>
      </c>
      <c r="R1150" s="24" t="str">
        <f>IF(ISNUMBER(AVERAGEIFS(Observed!R$2:R$10000,Observed!$A$2:$A$10000,$A1150,Observed!$C$2:$C$10000,$C1150)),AVERAGEIFS(Observed!R$2:R$10000,Observed!$A$2:$A$10000,$A1150,Observed!$C$2:$C$10000,$C1150),"")</f>
        <v/>
      </c>
      <c r="S1150" s="22" t="str">
        <f>IF(ISNUMBER(AVERAGEIFS(Observed!S$2:S$10000,Observed!$A$2:$A$10000,$A1150,Observed!$C$2:$C$10000,$C1150)),AVERAGEIFS(Observed!S$2:S$10000,Observed!$A$2:$A$10000,$A1150,Observed!$C$2:$C$10000,$C1150),"")</f>
        <v/>
      </c>
      <c r="T1150" s="23" t="str">
        <f>IF(ISNUMBER(AVERAGEIFS(Observed!T$2:T$10000,Observed!$A$2:$A$10000,$A1150,Observed!$C$2:$C$10000,$C1150)),AVERAGEIFS(Observed!T$2:T$10000,Observed!$A$2:$A$10000,$A1150,Observed!$C$2:$C$10000,$C1150),"")</f>
        <v/>
      </c>
      <c r="U1150" s="23" t="str">
        <f>IF(ISNUMBER(AVERAGEIFS(Observed!U$2:U$10000,Observed!$A$2:$A$10000,$A1150,Observed!$C$2:$C$10000,$C1150)),AVERAGEIFS(Observed!U$2:U$10000,Observed!$A$2:$A$10000,$A1150,Observed!$C$2:$C$10000,$C1150),"")</f>
        <v/>
      </c>
      <c r="V1150" s="23" t="str">
        <f>IF(ISNUMBER(AVERAGEIFS(Observed!V$2:V$10000,Observed!$A$2:$A$10000,$A1150,Observed!$C$2:$C$10000,$C1150)),AVERAGEIFS(Observed!V$2:V$10000,Observed!$A$2:$A$10000,$A1150,Observed!$C$2:$C$10000,$C1150),"")</f>
        <v/>
      </c>
      <c r="W1150" s="23" t="str">
        <f>IF(ISNUMBER(AVERAGEIFS(Observed!W$2:W$10000,Observed!$A$2:$A$10000,$A1150,Observed!$C$2:$C$10000,$C1150)),AVERAGEIFS(Observed!W$2:W$10000,Observed!$A$2:$A$10000,$A1150,Observed!$C$2:$C$10000,$C1150),"")</f>
        <v/>
      </c>
      <c r="X1150" s="23" t="str">
        <f>IF(ISNUMBER(AVERAGEIFS(Observed!X$2:X$10000,Observed!$A$2:$A$10000,$A1150,Observed!$C$2:$C$10000,$C1150)),AVERAGEIFS(Observed!X$2:X$10000,Observed!$A$2:$A$10000,$A1150,Observed!$C$2:$C$10000,$C1150),"")</f>
        <v/>
      </c>
      <c r="Y1150" s="23" t="str">
        <f>IF(ISNUMBER(AVERAGEIFS(Observed!Y$2:Y$10000,Observed!$A$2:$A$10000,$A1150,Observed!$C$2:$C$10000,$C1150)),AVERAGEIFS(Observed!Y$2:Y$10000,Observed!$A$2:$A$10000,$A1150,Observed!$C$2:$C$10000,$C1150),"")</f>
        <v/>
      </c>
      <c r="Z1150" s="23" t="str">
        <f>IF(ISNUMBER(AVERAGEIFS(Observed!Z$2:Z$10000,Observed!$A$2:$A$10000,$A1150,Observed!$C$2:$C$10000,$C1150)),AVERAGEIFS(Observed!Z$2:Z$10000,Observed!$A$2:$A$10000,$A1150,Observed!$C$2:$C$10000,$C1150),"")</f>
        <v/>
      </c>
      <c r="AA1150" s="23" t="str">
        <f>IF(ISNUMBER(AVERAGEIFS(Observed!AA$2:AA$10000,Observed!$A$2:$A$10000,$A1150,Observed!$C$2:$C$10000,$C1150)),AVERAGEIFS(Observed!AA$2:AA$10000,Observed!$A$2:$A$10000,$A1150,Observed!$C$2:$C$10000,$C1150),"")</f>
        <v/>
      </c>
      <c r="AB1150" s="23" t="str">
        <f>IF(ISNUMBER(AVERAGEIFS(Observed!AB$2:AB$10000,Observed!$A$2:$A$10000,$A1150,Observed!$C$2:$C$10000,$C1150)),AVERAGEIFS(Observed!AB$2:AB$10000,Observed!$A$2:$A$10000,$A1150,Observed!$C$2:$C$10000,$C1150),"")</f>
        <v/>
      </c>
      <c r="AC1150" s="23" t="str">
        <f>IF(ISNUMBER(AVERAGEIFS(Observed!AC$2:AC$10000,Observed!$A$2:$A$10000,$A1150,Observed!$C$2:$C$10000,$C1150)),AVERAGEIFS(Observed!AC$2:AC$10000,Observed!$A$2:$A$10000,$A1150,Observed!$C$2:$C$10000,$C1150),"")</f>
        <v/>
      </c>
      <c r="AD1150" s="23" t="str">
        <f>IF(ISNUMBER(AVERAGEIFS(Observed!AD$2:AD$10000,Observed!$A$2:$A$10000,$A1150,Observed!$C$2:$C$10000,$C1150)),AVERAGEIFS(Observed!AD$2:AD$10000,Observed!$A$2:$A$10000,$A1150,Observed!$C$2:$C$10000,$C1150),"")</f>
        <v/>
      </c>
      <c r="AE1150" s="24" t="str">
        <f>IF(ISNUMBER(AVERAGEIFS(Observed!AE$2:AE$10000,Observed!$A$2:$A$10000,$A1150,Observed!$C$2:$C$10000,$C1150)),AVERAGEIFS(Observed!AE$2:AE$10000,Observed!$A$2:$A$10000,$A1150,Observed!$C$2:$C$10000,$C1150),"")</f>
        <v/>
      </c>
      <c r="AF1150" s="24" t="str">
        <f>IF(ISNUMBER(AVERAGEIFS(Observed!AF$2:AF$10000,Observed!$A$2:$A$10000,$A1150,Observed!$C$2:$C$10000,$C1150)),AVERAGEIFS(Observed!AF$2:AF$10000,Observed!$A$2:$A$10000,$A1150,Observed!$C$2:$C$10000,$C1150),"")</f>
        <v/>
      </c>
      <c r="AG1150" s="23" t="str">
        <f>IF(ISNUMBER(AVERAGEIFS(Observed!AG$2:AG$10000,Observed!$A$2:$A$10000,$A1150,Observed!$C$2:$C$10000,$C1150)),AVERAGEIFS(Observed!AG$2:AG$10000,Observed!$A$2:$A$10000,$A1150,Observed!$C$2:$C$10000,$C1150),"")</f>
        <v/>
      </c>
      <c r="AH1150" s="23" t="str">
        <f>IF(ISNUMBER(AVERAGEIFS(Observed!AH$2:AH$10000,Observed!$A$2:$A$10000,$A1150,Observed!$C$2:$C$10000,$C1150)),AVERAGEIFS(Observed!AH$2:AH$10000,Observed!$A$2:$A$10000,$A1150,Observed!$C$2:$C$10000,$C1150),"")</f>
        <v/>
      </c>
      <c r="AI1150" s="22" t="str">
        <f>IF(ISNUMBER(AVERAGEIFS(Observed!AI$2:AI$10000,Observed!$A$2:$A$10000,$A1150,Observed!$C$2:$C$10000,$C1150)),AVERAGEIFS(Observed!AI$2:AI$10000,Observed!$A$2:$A$10000,$A1150,Observed!$C$2:$C$10000,$C1150),"")</f>
        <v/>
      </c>
      <c r="AJ1150" s="23">
        <f>IF(ISNUMBER(AVERAGEIFS(Observed!AJ$2:AJ$10000,Observed!$A$2:$A$10000,$A1150,Observed!$C$2:$C$10000,$C1150)),AVERAGEIFS(Observed!AJ$2:AJ$10000,Observed!$A$2:$A$10000,$A1150,Observed!$C$2:$C$10000,$C1150),"")</f>
        <v>10.02</v>
      </c>
      <c r="AK1150" s="23" t="str">
        <f>IF(ISNUMBER(AVERAGEIFS(Observed!AK$2:AK$10000,Observed!$A$2:$A$10000,$A1150,Observed!$C$2:$C$10000,$C1150)),AVERAGEIFS(Observed!AK$2:AK$10000,Observed!$A$2:$A$10000,$A1150,Observed!$C$2:$C$10000,$C1150),"")</f>
        <v/>
      </c>
      <c r="AL1150" s="23" t="str">
        <f>IF(ISNUMBER(AVERAGEIFS(Observed!AL$2:AL$10000,Observed!$A$2:$A$10000,$A1150,Observed!$C$2:$C$10000,$C1150)),AVERAGEIFS(Observed!AL$2:AL$10000,Observed!$A$2:$A$10000,$A1150,Observed!$C$2:$C$10000,$C1150),"")</f>
        <v/>
      </c>
      <c r="AM1150" s="23" t="str">
        <f>IF(ISNUMBER(AVERAGEIFS(Observed!AM$2:AM$10000,Observed!$A$2:$A$10000,$A1150,Observed!$C$2:$C$10000,$C1150)),AVERAGEIFS(Observed!AM$2:AM$10000,Observed!$A$2:$A$10000,$A1150,Observed!$C$2:$C$10000,$C1150),"")</f>
        <v/>
      </c>
      <c r="AN1150" s="23" t="str">
        <f>IF(ISNUMBER(AVERAGEIFS(Observed!AN$2:AN$10000,Observed!$A$2:$A$10000,$A1150,Observed!$C$2:$C$10000,$C1150)),AVERAGEIFS(Observed!AN$2:AN$10000,Observed!$A$2:$A$10000,$A1150,Observed!$C$2:$C$10000,$C1150),"")</f>
        <v/>
      </c>
      <c r="AO1150" s="2">
        <f>COUNTIFS(Observed!$A$2:$A$10000,$A1150,Observed!$C$2:$C$10000,$C1150)</f>
        <v>5</v>
      </c>
      <c r="AP1150" s="2">
        <f t="shared" si="21"/>
        <v>1</v>
      </c>
    </row>
    <row r="1151" spans="1:42" x14ac:dyDescent="0.25">
      <c r="A1151" t="s">
        <v>98</v>
      </c>
      <c r="B1151" t="s">
        <v>30</v>
      </c>
      <c r="C1151" s="20">
        <v>40994</v>
      </c>
      <c r="D1151">
        <v>1</v>
      </c>
      <c r="F1151" t="s">
        <v>112</v>
      </c>
      <c r="G1151" s="25" t="s">
        <v>76</v>
      </c>
      <c r="J1151" s="2"/>
      <c r="K1151" s="22" t="str">
        <f>IF(ISNUMBER(AVERAGEIFS(Observed!K$2:K$10000,Observed!$A$2:$A$10000,$A1151,Observed!$C$2:$C$10000,$C1151)),AVERAGEIFS(Observed!K$2:K$10000,Observed!$A$2:$A$10000,$A1151,Observed!$C$2:$C$10000,$C1151),"")</f>
        <v/>
      </c>
      <c r="L1151" s="23" t="str">
        <f>IF(ISNUMBER(AVERAGEIFS(Observed!L$2:L$10000,Observed!$A$2:$A$10000,$A1151,Observed!$C$2:$C$10000,$C1151)),AVERAGEIFS(Observed!L$2:L$10000,Observed!$A$2:$A$10000,$A1151,Observed!$C$2:$C$10000,$C1151),"")</f>
        <v/>
      </c>
      <c r="M1151" s="23" t="str">
        <f>IF(ISNUMBER(AVERAGEIFS(Observed!M$2:M$10000,Observed!$A$2:$A$10000,$A1151,Observed!$C$2:$C$10000,$C1151)),AVERAGEIFS(Observed!M$2:M$10000,Observed!$A$2:$A$10000,$A1151,Observed!$C$2:$C$10000,$C1151),"")</f>
        <v/>
      </c>
      <c r="N1151" s="23" t="str">
        <f>IF(ISNUMBER(AVERAGEIFS(Observed!N$2:N$10000,Observed!$A$2:$A$10000,$A1151,Observed!$C$2:$C$10000,$C1151)),AVERAGEIFS(Observed!N$2:N$10000,Observed!$A$2:$A$10000,$A1151,Observed!$C$2:$C$10000,$C1151),"")</f>
        <v/>
      </c>
      <c r="O1151" s="23" t="str">
        <f>IF(ISNUMBER(AVERAGEIFS(Observed!O$2:O$10000,Observed!$A$2:$A$10000,$A1151,Observed!$C$2:$C$10000,$C1151)),AVERAGEIFS(Observed!O$2:O$10000,Observed!$A$2:$A$10000,$A1151,Observed!$C$2:$C$10000,$C1151),"")</f>
        <v/>
      </c>
      <c r="P1151" s="24" t="str">
        <f>IF(ISNUMBER(AVERAGEIFS(Observed!P$2:P$10000,Observed!$A$2:$A$10000,$A1151,Observed!$C$2:$C$10000,$C1151)),AVERAGEIFS(Observed!P$2:P$10000,Observed!$A$2:$A$10000,$A1151,Observed!$C$2:$C$10000,$C1151),"")</f>
        <v/>
      </c>
      <c r="Q1151" s="24" t="str">
        <f>IF(ISNUMBER(AVERAGEIFS(Observed!Q$2:Q$10000,Observed!$A$2:$A$10000,$A1151,Observed!$C$2:$C$10000,$C1151)),AVERAGEIFS(Observed!Q$2:Q$10000,Observed!$A$2:$A$10000,$A1151,Observed!$C$2:$C$10000,$C1151),"")</f>
        <v/>
      </c>
      <c r="R1151" s="24" t="str">
        <f>IF(ISNUMBER(AVERAGEIFS(Observed!R$2:R$10000,Observed!$A$2:$A$10000,$A1151,Observed!$C$2:$C$10000,$C1151)),AVERAGEIFS(Observed!R$2:R$10000,Observed!$A$2:$A$10000,$A1151,Observed!$C$2:$C$10000,$C1151),"")</f>
        <v/>
      </c>
      <c r="S1151" s="22" t="str">
        <f>IF(ISNUMBER(AVERAGEIFS(Observed!S$2:S$10000,Observed!$A$2:$A$10000,$A1151,Observed!$C$2:$C$10000,$C1151)),AVERAGEIFS(Observed!S$2:S$10000,Observed!$A$2:$A$10000,$A1151,Observed!$C$2:$C$10000,$C1151),"")</f>
        <v/>
      </c>
      <c r="T1151" s="23" t="str">
        <f>IF(ISNUMBER(AVERAGEIFS(Observed!T$2:T$10000,Observed!$A$2:$A$10000,$A1151,Observed!$C$2:$C$10000,$C1151)),AVERAGEIFS(Observed!T$2:T$10000,Observed!$A$2:$A$10000,$A1151,Observed!$C$2:$C$10000,$C1151),"")</f>
        <v/>
      </c>
      <c r="U1151" s="23" t="str">
        <f>IF(ISNUMBER(AVERAGEIFS(Observed!U$2:U$10000,Observed!$A$2:$A$10000,$A1151,Observed!$C$2:$C$10000,$C1151)),AVERAGEIFS(Observed!U$2:U$10000,Observed!$A$2:$A$10000,$A1151,Observed!$C$2:$C$10000,$C1151),"")</f>
        <v/>
      </c>
      <c r="V1151" s="23" t="str">
        <f>IF(ISNUMBER(AVERAGEIFS(Observed!V$2:V$10000,Observed!$A$2:$A$10000,$A1151,Observed!$C$2:$C$10000,$C1151)),AVERAGEIFS(Observed!V$2:V$10000,Observed!$A$2:$A$10000,$A1151,Observed!$C$2:$C$10000,$C1151),"")</f>
        <v/>
      </c>
      <c r="W1151" s="23" t="str">
        <f>IF(ISNUMBER(AVERAGEIFS(Observed!W$2:W$10000,Observed!$A$2:$A$10000,$A1151,Observed!$C$2:$C$10000,$C1151)),AVERAGEIFS(Observed!W$2:W$10000,Observed!$A$2:$A$10000,$A1151,Observed!$C$2:$C$10000,$C1151),"")</f>
        <v/>
      </c>
      <c r="X1151" s="23" t="str">
        <f>IF(ISNUMBER(AVERAGEIFS(Observed!X$2:X$10000,Observed!$A$2:$A$10000,$A1151,Observed!$C$2:$C$10000,$C1151)),AVERAGEIFS(Observed!X$2:X$10000,Observed!$A$2:$A$10000,$A1151,Observed!$C$2:$C$10000,$C1151),"")</f>
        <v/>
      </c>
      <c r="Y1151" s="23" t="str">
        <f>IF(ISNUMBER(AVERAGEIFS(Observed!Y$2:Y$10000,Observed!$A$2:$A$10000,$A1151,Observed!$C$2:$C$10000,$C1151)),AVERAGEIFS(Observed!Y$2:Y$10000,Observed!$A$2:$A$10000,$A1151,Observed!$C$2:$C$10000,$C1151),"")</f>
        <v/>
      </c>
      <c r="Z1151" s="23" t="str">
        <f>IF(ISNUMBER(AVERAGEIFS(Observed!Z$2:Z$10000,Observed!$A$2:$A$10000,$A1151,Observed!$C$2:$C$10000,$C1151)),AVERAGEIFS(Observed!Z$2:Z$10000,Observed!$A$2:$A$10000,$A1151,Observed!$C$2:$C$10000,$C1151),"")</f>
        <v/>
      </c>
      <c r="AA1151" s="23" t="str">
        <f>IF(ISNUMBER(AVERAGEIFS(Observed!AA$2:AA$10000,Observed!$A$2:$A$10000,$A1151,Observed!$C$2:$C$10000,$C1151)),AVERAGEIFS(Observed!AA$2:AA$10000,Observed!$A$2:$A$10000,$A1151,Observed!$C$2:$C$10000,$C1151),"")</f>
        <v/>
      </c>
      <c r="AB1151" s="23" t="str">
        <f>IF(ISNUMBER(AVERAGEIFS(Observed!AB$2:AB$10000,Observed!$A$2:$A$10000,$A1151,Observed!$C$2:$C$10000,$C1151)),AVERAGEIFS(Observed!AB$2:AB$10000,Observed!$A$2:$A$10000,$A1151,Observed!$C$2:$C$10000,$C1151),"")</f>
        <v/>
      </c>
      <c r="AC1151" s="23" t="str">
        <f>IF(ISNUMBER(AVERAGEIFS(Observed!AC$2:AC$10000,Observed!$A$2:$A$10000,$A1151,Observed!$C$2:$C$10000,$C1151)),AVERAGEIFS(Observed!AC$2:AC$10000,Observed!$A$2:$A$10000,$A1151,Observed!$C$2:$C$10000,$C1151),"")</f>
        <v/>
      </c>
      <c r="AD1151" s="23" t="str">
        <f>IF(ISNUMBER(AVERAGEIFS(Observed!AD$2:AD$10000,Observed!$A$2:$A$10000,$A1151,Observed!$C$2:$C$10000,$C1151)),AVERAGEIFS(Observed!AD$2:AD$10000,Observed!$A$2:$A$10000,$A1151,Observed!$C$2:$C$10000,$C1151),"")</f>
        <v/>
      </c>
      <c r="AE1151" s="24" t="str">
        <f>IF(ISNUMBER(AVERAGEIFS(Observed!AE$2:AE$10000,Observed!$A$2:$A$10000,$A1151,Observed!$C$2:$C$10000,$C1151)),AVERAGEIFS(Observed!AE$2:AE$10000,Observed!$A$2:$A$10000,$A1151,Observed!$C$2:$C$10000,$C1151),"")</f>
        <v/>
      </c>
      <c r="AF1151" s="24" t="str">
        <f>IF(ISNUMBER(AVERAGEIFS(Observed!AF$2:AF$10000,Observed!$A$2:$A$10000,$A1151,Observed!$C$2:$C$10000,$C1151)),AVERAGEIFS(Observed!AF$2:AF$10000,Observed!$A$2:$A$10000,$A1151,Observed!$C$2:$C$10000,$C1151),"")</f>
        <v/>
      </c>
      <c r="AG1151" s="23" t="str">
        <f>IF(ISNUMBER(AVERAGEIFS(Observed!AG$2:AG$10000,Observed!$A$2:$A$10000,$A1151,Observed!$C$2:$C$10000,$C1151)),AVERAGEIFS(Observed!AG$2:AG$10000,Observed!$A$2:$A$10000,$A1151,Observed!$C$2:$C$10000,$C1151),"")</f>
        <v/>
      </c>
      <c r="AH1151" s="23" t="str">
        <f>IF(ISNUMBER(AVERAGEIFS(Observed!AH$2:AH$10000,Observed!$A$2:$A$10000,$A1151,Observed!$C$2:$C$10000,$C1151)),AVERAGEIFS(Observed!AH$2:AH$10000,Observed!$A$2:$A$10000,$A1151,Observed!$C$2:$C$10000,$C1151),"")</f>
        <v/>
      </c>
      <c r="AI1151" s="22" t="str">
        <f>IF(ISNUMBER(AVERAGEIFS(Observed!AI$2:AI$10000,Observed!$A$2:$A$10000,$A1151,Observed!$C$2:$C$10000,$C1151)),AVERAGEIFS(Observed!AI$2:AI$10000,Observed!$A$2:$A$10000,$A1151,Observed!$C$2:$C$10000,$C1151),"")</f>
        <v/>
      </c>
      <c r="AJ1151" s="23">
        <f>IF(ISNUMBER(AVERAGEIFS(Observed!AJ$2:AJ$10000,Observed!$A$2:$A$10000,$A1151,Observed!$C$2:$C$10000,$C1151)),AVERAGEIFS(Observed!AJ$2:AJ$10000,Observed!$A$2:$A$10000,$A1151,Observed!$C$2:$C$10000,$C1151),"")</f>
        <v>15.959999999999999</v>
      </c>
      <c r="AK1151" s="23" t="str">
        <f>IF(ISNUMBER(AVERAGEIFS(Observed!AK$2:AK$10000,Observed!$A$2:$A$10000,$A1151,Observed!$C$2:$C$10000,$C1151)),AVERAGEIFS(Observed!AK$2:AK$10000,Observed!$A$2:$A$10000,$A1151,Observed!$C$2:$C$10000,$C1151),"")</f>
        <v/>
      </c>
      <c r="AL1151" s="23" t="str">
        <f>IF(ISNUMBER(AVERAGEIFS(Observed!AL$2:AL$10000,Observed!$A$2:$A$10000,$A1151,Observed!$C$2:$C$10000,$C1151)),AVERAGEIFS(Observed!AL$2:AL$10000,Observed!$A$2:$A$10000,$A1151,Observed!$C$2:$C$10000,$C1151),"")</f>
        <v/>
      </c>
      <c r="AM1151" s="23" t="str">
        <f>IF(ISNUMBER(AVERAGEIFS(Observed!AM$2:AM$10000,Observed!$A$2:$A$10000,$A1151,Observed!$C$2:$C$10000,$C1151)),AVERAGEIFS(Observed!AM$2:AM$10000,Observed!$A$2:$A$10000,$A1151,Observed!$C$2:$C$10000,$C1151),"")</f>
        <v/>
      </c>
      <c r="AN1151" s="23" t="str">
        <f>IF(ISNUMBER(AVERAGEIFS(Observed!AN$2:AN$10000,Observed!$A$2:$A$10000,$A1151,Observed!$C$2:$C$10000,$C1151)),AVERAGEIFS(Observed!AN$2:AN$10000,Observed!$A$2:$A$10000,$A1151,Observed!$C$2:$C$10000,$C1151),"")</f>
        <v/>
      </c>
      <c r="AO1151" s="2">
        <f>COUNTIFS(Observed!$A$2:$A$10000,$A1151,Observed!$C$2:$C$10000,$C1151)</f>
        <v>5</v>
      </c>
      <c r="AP1151" s="2">
        <f t="shared" si="21"/>
        <v>1</v>
      </c>
    </row>
    <row r="1152" spans="1:42" x14ac:dyDescent="0.25">
      <c r="A1152" t="s">
        <v>98</v>
      </c>
      <c r="B1152" t="s">
        <v>30</v>
      </c>
      <c r="C1152" s="20">
        <v>41001</v>
      </c>
      <c r="D1152">
        <v>1</v>
      </c>
      <c r="F1152" t="s">
        <v>112</v>
      </c>
      <c r="G1152" s="25" t="s">
        <v>76</v>
      </c>
      <c r="J1152" s="2"/>
      <c r="K1152" s="22" t="str">
        <f>IF(ISNUMBER(AVERAGEIFS(Observed!K$2:K$10000,Observed!$A$2:$A$10000,$A1152,Observed!$C$2:$C$10000,$C1152)),AVERAGEIFS(Observed!K$2:K$10000,Observed!$A$2:$A$10000,$A1152,Observed!$C$2:$C$10000,$C1152),"")</f>
        <v/>
      </c>
      <c r="L1152" s="23" t="str">
        <f>IF(ISNUMBER(AVERAGEIFS(Observed!L$2:L$10000,Observed!$A$2:$A$10000,$A1152,Observed!$C$2:$C$10000,$C1152)),AVERAGEIFS(Observed!L$2:L$10000,Observed!$A$2:$A$10000,$A1152,Observed!$C$2:$C$10000,$C1152),"")</f>
        <v/>
      </c>
      <c r="M1152" s="23" t="str">
        <f>IF(ISNUMBER(AVERAGEIFS(Observed!M$2:M$10000,Observed!$A$2:$A$10000,$A1152,Observed!$C$2:$C$10000,$C1152)),AVERAGEIFS(Observed!M$2:M$10000,Observed!$A$2:$A$10000,$A1152,Observed!$C$2:$C$10000,$C1152),"")</f>
        <v/>
      </c>
      <c r="N1152" s="23" t="str">
        <f>IF(ISNUMBER(AVERAGEIFS(Observed!N$2:N$10000,Observed!$A$2:$A$10000,$A1152,Observed!$C$2:$C$10000,$C1152)),AVERAGEIFS(Observed!N$2:N$10000,Observed!$A$2:$A$10000,$A1152,Observed!$C$2:$C$10000,$C1152),"")</f>
        <v/>
      </c>
      <c r="O1152" s="23" t="str">
        <f>IF(ISNUMBER(AVERAGEIFS(Observed!O$2:O$10000,Observed!$A$2:$A$10000,$A1152,Observed!$C$2:$C$10000,$C1152)),AVERAGEIFS(Observed!O$2:O$10000,Observed!$A$2:$A$10000,$A1152,Observed!$C$2:$C$10000,$C1152),"")</f>
        <v/>
      </c>
      <c r="P1152" s="24" t="str">
        <f>IF(ISNUMBER(AVERAGEIFS(Observed!P$2:P$10000,Observed!$A$2:$A$10000,$A1152,Observed!$C$2:$C$10000,$C1152)),AVERAGEIFS(Observed!P$2:P$10000,Observed!$A$2:$A$10000,$A1152,Observed!$C$2:$C$10000,$C1152),"")</f>
        <v/>
      </c>
      <c r="Q1152" s="24" t="str">
        <f>IF(ISNUMBER(AVERAGEIFS(Observed!Q$2:Q$10000,Observed!$A$2:$A$10000,$A1152,Observed!$C$2:$C$10000,$C1152)),AVERAGEIFS(Observed!Q$2:Q$10000,Observed!$A$2:$A$10000,$A1152,Observed!$C$2:$C$10000,$C1152),"")</f>
        <v/>
      </c>
      <c r="R1152" s="24" t="str">
        <f>IF(ISNUMBER(AVERAGEIFS(Observed!R$2:R$10000,Observed!$A$2:$A$10000,$A1152,Observed!$C$2:$C$10000,$C1152)),AVERAGEIFS(Observed!R$2:R$10000,Observed!$A$2:$A$10000,$A1152,Observed!$C$2:$C$10000,$C1152),"")</f>
        <v/>
      </c>
      <c r="S1152" s="22" t="str">
        <f>IF(ISNUMBER(AVERAGEIFS(Observed!S$2:S$10000,Observed!$A$2:$A$10000,$A1152,Observed!$C$2:$C$10000,$C1152)),AVERAGEIFS(Observed!S$2:S$10000,Observed!$A$2:$A$10000,$A1152,Observed!$C$2:$C$10000,$C1152),"")</f>
        <v/>
      </c>
      <c r="T1152" s="23" t="str">
        <f>IF(ISNUMBER(AVERAGEIFS(Observed!T$2:T$10000,Observed!$A$2:$A$10000,$A1152,Observed!$C$2:$C$10000,$C1152)),AVERAGEIFS(Observed!T$2:T$10000,Observed!$A$2:$A$10000,$A1152,Observed!$C$2:$C$10000,$C1152),"")</f>
        <v/>
      </c>
      <c r="U1152" s="23" t="str">
        <f>IF(ISNUMBER(AVERAGEIFS(Observed!U$2:U$10000,Observed!$A$2:$A$10000,$A1152,Observed!$C$2:$C$10000,$C1152)),AVERAGEIFS(Observed!U$2:U$10000,Observed!$A$2:$A$10000,$A1152,Observed!$C$2:$C$10000,$C1152),"")</f>
        <v/>
      </c>
      <c r="V1152" s="23" t="str">
        <f>IF(ISNUMBER(AVERAGEIFS(Observed!V$2:V$10000,Observed!$A$2:$A$10000,$A1152,Observed!$C$2:$C$10000,$C1152)),AVERAGEIFS(Observed!V$2:V$10000,Observed!$A$2:$A$10000,$A1152,Observed!$C$2:$C$10000,$C1152),"")</f>
        <v/>
      </c>
      <c r="W1152" s="23" t="str">
        <f>IF(ISNUMBER(AVERAGEIFS(Observed!W$2:W$10000,Observed!$A$2:$A$10000,$A1152,Observed!$C$2:$C$10000,$C1152)),AVERAGEIFS(Observed!W$2:W$10000,Observed!$A$2:$A$10000,$A1152,Observed!$C$2:$C$10000,$C1152),"")</f>
        <v/>
      </c>
      <c r="X1152" s="23" t="str">
        <f>IF(ISNUMBER(AVERAGEIFS(Observed!X$2:X$10000,Observed!$A$2:$A$10000,$A1152,Observed!$C$2:$C$10000,$C1152)),AVERAGEIFS(Observed!X$2:X$10000,Observed!$A$2:$A$10000,$A1152,Observed!$C$2:$C$10000,$C1152),"")</f>
        <v/>
      </c>
      <c r="Y1152" s="23" t="str">
        <f>IF(ISNUMBER(AVERAGEIFS(Observed!Y$2:Y$10000,Observed!$A$2:$A$10000,$A1152,Observed!$C$2:$C$10000,$C1152)),AVERAGEIFS(Observed!Y$2:Y$10000,Observed!$A$2:$A$10000,$A1152,Observed!$C$2:$C$10000,$C1152),"")</f>
        <v/>
      </c>
      <c r="Z1152" s="23" t="str">
        <f>IF(ISNUMBER(AVERAGEIFS(Observed!Z$2:Z$10000,Observed!$A$2:$A$10000,$A1152,Observed!$C$2:$C$10000,$C1152)),AVERAGEIFS(Observed!Z$2:Z$10000,Observed!$A$2:$A$10000,$A1152,Observed!$C$2:$C$10000,$C1152),"")</f>
        <v/>
      </c>
      <c r="AA1152" s="23" t="str">
        <f>IF(ISNUMBER(AVERAGEIFS(Observed!AA$2:AA$10000,Observed!$A$2:$A$10000,$A1152,Observed!$C$2:$C$10000,$C1152)),AVERAGEIFS(Observed!AA$2:AA$10000,Observed!$A$2:$A$10000,$A1152,Observed!$C$2:$C$10000,$C1152),"")</f>
        <v/>
      </c>
      <c r="AB1152" s="23" t="str">
        <f>IF(ISNUMBER(AVERAGEIFS(Observed!AB$2:AB$10000,Observed!$A$2:$A$10000,$A1152,Observed!$C$2:$C$10000,$C1152)),AVERAGEIFS(Observed!AB$2:AB$10000,Observed!$A$2:$A$10000,$A1152,Observed!$C$2:$C$10000,$C1152),"")</f>
        <v/>
      </c>
      <c r="AC1152" s="23" t="str">
        <f>IF(ISNUMBER(AVERAGEIFS(Observed!AC$2:AC$10000,Observed!$A$2:$A$10000,$A1152,Observed!$C$2:$C$10000,$C1152)),AVERAGEIFS(Observed!AC$2:AC$10000,Observed!$A$2:$A$10000,$A1152,Observed!$C$2:$C$10000,$C1152),"")</f>
        <v/>
      </c>
      <c r="AD1152" s="23" t="str">
        <f>IF(ISNUMBER(AVERAGEIFS(Observed!AD$2:AD$10000,Observed!$A$2:$A$10000,$A1152,Observed!$C$2:$C$10000,$C1152)),AVERAGEIFS(Observed!AD$2:AD$10000,Observed!$A$2:$A$10000,$A1152,Observed!$C$2:$C$10000,$C1152),"")</f>
        <v/>
      </c>
      <c r="AE1152" s="24" t="str">
        <f>IF(ISNUMBER(AVERAGEIFS(Observed!AE$2:AE$10000,Observed!$A$2:$A$10000,$A1152,Observed!$C$2:$C$10000,$C1152)),AVERAGEIFS(Observed!AE$2:AE$10000,Observed!$A$2:$A$10000,$A1152,Observed!$C$2:$C$10000,$C1152),"")</f>
        <v/>
      </c>
      <c r="AF1152" s="24" t="str">
        <f>IF(ISNUMBER(AVERAGEIFS(Observed!AF$2:AF$10000,Observed!$A$2:$A$10000,$A1152,Observed!$C$2:$C$10000,$C1152)),AVERAGEIFS(Observed!AF$2:AF$10000,Observed!$A$2:$A$10000,$A1152,Observed!$C$2:$C$10000,$C1152),"")</f>
        <v/>
      </c>
      <c r="AG1152" s="23" t="str">
        <f>IF(ISNUMBER(AVERAGEIFS(Observed!AG$2:AG$10000,Observed!$A$2:$A$10000,$A1152,Observed!$C$2:$C$10000,$C1152)),AVERAGEIFS(Observed!AG$2:AG$10000,Observed!$A$2:$A$10000,$A1152,Observed!$C$2:$C$10000,$C1152),"")</f>
        <v/>
      </c>
      <c r="AH1152" s="23" t="str">
        <f>IF(ISNUMBER(AVERAGEIFS(Observed!AH$2:AH$10000,Observed!$A$2:$A$10000,$A1152,Observed!$C$2:$C$10000,$C1152)),AVERAGEIFS(Observed!AH$2:AH$10000,Observed!$A$2:$A$10000,$A1152,Observed!$C$2:$C$10000,$C1152),"")</f>
        <v/>
      </c>
      <c r="AI1152" s="22" t="str">
        <f>IF(ISNUMBER(AVERAGEIFS(Observed!AI$2:AI$10000,Observed!$A$2:$A$10000,$A1152,Observed!$C$2:$C$10000,$C1152)),AVERAGEIFS(Observed!AI$2:AI$10000,Observed!$A$2:$A$10000,$A1152,Observed!$C$2:$C$10000,$C1152),"")</f>
        <v/>
      </c>
      <c r="AJ1152" s="23">
        <f>IF(ISNUMBER(AVERAGEIFS(Observed!AJ$2:AJ$10000,Observed!$A$2:$A$10000,$A1152,Observed!$C$2:$C$10000,$C1152)),AVERAGEIFS(Observed!AJ$2:AJ$10000,Observed!$A$2:$A$10000,$A1152,Observed!$C$2:$C$10000,$C1152),"")</f>
        <v>16.48</v>
      </c>
      <c r="AK1152" s="23" t="str">
        <f>IF(ISNUMBER(AVERAGEIFS(Observed!AK$2:AK$10000,Observed!$A$2:$A$10000,$A1152,Observed!$C$2:$C$10000,$C1152)),AVERAGEIFS(Observed!AK$2:AK$10000,Observed!$A$2:$A$10000,$A1152,Observed!$C$2:$C$10000,$C1152),"")</f>
        <v/>
      </c>
      <c r="AL1152" s="23" t="str">
        <f>IF(ISNUMBER(AVERAGEIFS(Observed!AL$2:AL$10000,Observed!$A$2:$A$10000,$A1152,Observed!$C$2:$C$10000,$C1152)),AVERAGEIFS(Observed!AL$2:AL$10000,Observed!$A$2:$A$10000,$A1152,Observed!$C$2:$C$10000,$C1152),"")</f>
        <v/>
      </c>
      <c r="AM1152" s="23" t="str">
        <f>IF(ISNUMBER(AVERAGEIFS(Observed!AM$2:AM$10000,Observed!$A$2:$A$10000,$A1152,Observed!$C$2:$C$10000,$C1152)),AVERAGEIFS(Observed!AM$2:AM$10000,Observed!$A$2:$A$10000,$A1152,Observed!$C$2:$C$10000,$C1152),"")</f>
        <v/>
      </c>
      <c r="AN1152" s="23" t="str">
        <f>IF(ISNUMBER(AVERAGEIFS(Observed!AN$2:AN$10000,Observed!$A$2:$A$10000,$A1152,Observed!$C$2:$C$10000,$C1152)),AVERAGEIFS(Observed!AN$2:AN$10000,Observed!$A$2:$A$10000,$A1152,Observed!$C$2:$C$10000,$C1152),"")</f>
        <v/>
      </c>
      <c r="AO1152" s="2">
        <f>COUNTIFS(Observed!$A$2:$A$10000,$A1152,Observed!$C$2:$C$10000,$C1152)</f>
        <v>5</v>
      </c>
      <c r="AP1152" s="2">
        <f t="shared" si="21"/>
        <v>1</v>
      </c>
    </row>
    <row r="1153" spans="1:42" x14ac:dyDescent="0.25">
      <c r="A1153" t="s">
        <v>98</v>
      </c>
      <c r="B1153" t="s">
        <v>30</v>
      </c>
      <c r="C1153" s="20">
        <v>41009</v>
      </c>
      <c r="D1153">
        <v>1</v>
      </c>
      <c r="F1153" t="s">
        <v>112</v>
      </c>
      <c r="G1153" s="25" t="s">
        <v>76</v>
      </c>
      <c r="J1153" s="2"/>
      <c r="K1153" s="22" t="str">
        <f>IF(ISNUMBER(AVERAGEIFS(Observed!K$2:K$10000,Observed!$A$2:$A$10000,$A1153,Observed!$C$2:$C$10000,$C1153)),AVERAGEIFS(Observed!K$2:K$10000,Observed!$A$2:$A$10000,$A1153,Observed!$C$2:$C$10000,$C1153),"")</f>
        <v/>
      </c>
      <c r="L1153" s="23" t="str">
        <f>IF(ISNUMBER(AVERAGEIFS(Observed!L$2:L$10000,Observed!$A$2:$A$10000,$A1153,Observed!$C$2:$C$10000,$C1153)),AVERAGEIFS(Observed!L$2:L$10000,Observed!$A$2:$A$10000,$A1153,Observed!$C$2:$C$10000,$C1153),"")</f>
        <v/>
      </c>
      <c r="M1153" s="23" t="str">
        <f>IF(ISNUMBER(AVERAGEIFS(Observed!M$2:M$10000,Observed!$A$2:$A$10000,$A1153,Observed!$C$2:$C$10000,$C1153)),AVERAGEIFS(Observed!M$2:M$10000,Observed!$A$2:$A$10000,$A1153,Observed!$C$2:$C$10000,$C1153),"")</f>
        <v/>
      </c>
      <c r="N1153" s="23" t="str">
        <f>IF(ISNUMBER(AVERAGEIFS(Observed!N$2:N$10000,Observed!$A$2:$A$10000,$A1153,Observed!$C$2:$C$10000,$C1153)),AVERAGEIFS(Observed!N$2:N$10000,Observed!$A$2:$A$10000,$A1153,Observed!$C$2:$C$10000,$C1153),"")</f>
        <v/>
      </c>
      <c r="O1153" s="23" t="str">
        <f>IF(ISNUMBER(AVERAGEIFS(Observed!O$2:O$10000,Observed!$A$2:$A$10000,$A1153,Observed!$C$2:$C$10000,$C1153)),AVERAGEIFS(Observed!O$2:O$10000,Observed!$A$2:$A$10000,$A1153,Observed!$C$2:$C$10000,$C1153),"")</f>
        <v/>
      </c>
      <c r="P1153" s="24" t="str">
        <f>IF(ISNUMBER(AVERAGEIFS(Observed!P$2:P$10000,Observed!$A$2:$A$10000,$A1153,Observed!$C$2:$C$10000,$C1153)),AVERAGEIFS(Observed!P$2:P$10000,Observed!$A$2:$A$10000,$A1153,Observed!$C$2:$C$10000,$C1153),"")</f>
        <v/>
      </c>
      <c r="Q1153" s="24" t="str">
        <f>IF(ISNUMBER(AVERAGEIFS(Observed!Q$2:Q$10000,Observed!$A$2:$A$10000,$A1153,Observed!$C$2:$C$10000,$C1153)),AVERAGEIFS(Observed!Q$2:Q$10000,Observed!$A$2:$A$10000,$A1153,Observed!$C$2:$C$10000,$C1153),"")</f>
        <v/>
      </c>
      <c r="R1153" s="24" t="str">
        <f>IF(ISNUMBER(AVERAGEIFS(Observed!R$2:R$10000,Observed!$A$2:$A$10000,$A1153,Observed!$C$2:$C$10000,$C1153)),AVERAGEIFS(Observed!R$2:R$10000,Observed!$A$2:$A$10000,$A1153,Observed!$C$2:$C$10000,$C1153),"")</f>
        <v/>
      </c>
      <c r="S1153" s="22" t="str">
        <f>IF(ISNUMBER(AVERAGEIFS(Observed!S$2:S$10000,Observed!$A$2:$A$10000,$A1153,Observed!$C$2:$C$10000,$C1153)),AVERAGEIFS(Observed!S$2:S$10000,Observed!$A$2:$A$10000,$A1153,Observed!$C$2:$C$10000,$C1153),"")</f>
        <v/>
      </c>
      <c r="T1153" s="23" t="str">
        <f>IF(ISNUMBER(AVERAGEIFS(Observed!T$2:T$10000,Observed!$A$2:$A$10000,$A1153,Observed!$C$2:$C$10000,$C1153)),AVERAGEIFS(Observed!T$2:T$10000,Observed!$A$2:$A$10000,$A1153,Observed!$C$2:$C$10000,$C1153),"")</f>
        <v/>
      </c>
      <c r="U1153" s="23" t="str">
        <f>IF(ISNUMBER(AVERAGEIFS(Observed!U$2:U$10000,Observed!$A$2:$A$10000,$A1153,Observed!$C$2:$C$10000,$C1153)),AVERAGEIFS(Observed!U$2:U$10000,Observed!$A$2:$A$10000,$A1153,Observed!$C$2:$C$10000,$C1153),"")</f>
        <v/>
      </c>
      <c r="V1153" s="23" t="str">
        <f>IF(ISNUMBER(AVERAGEIFS(Observed!V$2:V$10000,Observed!$A$2:$A$10000,$A1153,Observed!$C$2:$C$10000,$C1153)),AVERAGEIFS(Observed!V$2:V$10000,Observed!$A$2:$A$10000,$A1153,Observed!$C$2:$C$10000,$C1153),"")</f>
        <v/>
      </c>
      <c r="W1153" s="23" t="str">
        <f>IF(ISNUMBER(AVERAGEIFS(Observed!W$2:W$10000,Observed!$A$2:$A$10000,$A1153,Observed!$C$2:$C$10000,$C1153)),AVERAGEIFS(Observed!W$2:W$10000,Observed!$A$2:$A$10000,$A1153,Observed!$C$2:$C$10000,$C1153),"")</f>
        <v/>
      </c>
      <c r="X1153" s="23" t="str">
        <f>IF(ISNUMBER(AVERAGEIFS(Observed!X$2:X$10000,Observed!$A$2:$A$10000,$A1153,Observed!$C$2:$C$10000,$C1153)),AVERAGEIFS(Observed!X$2:X$10000,Observed!$A$2:$A$10000,$A1153,Observed!$C$2:$C$10000,$C1153),"")</f>
        <v/>
      </c>
      <c r="Y1153" s="23" t="str">
        <f>IF(ISNUMBER(AVERAGEIFS(Observed!Y$2:Y$10000,Observed!$A$2:$A$10000,$A1153,Observed!$C$2:$C$10000,$C1153)),AVERAGEIFS(Observed!Y$2:Y$10000,Observed!$A$2:$A$10000,$A1153,Observed!$C$2:$C$10000,$C1153),"")</f>
        <v/>
      </c>
      <c r="Z1153" s="23" t="str">
        <f>IF(ISNUMBER(AVERAGEIFS(Observed!Z$2:Z$10000,Observed!$A$2:$A$10000,$A1153,Observed!$C$2:$C$10000,$C1153)),AVERAGEIFS(Observed!Z$2:Z$10000,Observed!$A$2:$A$10000,$A1153,Observed!$C$2:$C$10000,$C1153),"")</f>
        <v/>
      </c>
      <c r="AA1153" s="23" t="str">
        <f>IF(ISNUMBER(AVERAGEIFS(Observed!AA$2:AA$10000,Observed!$A$2:$A$10000,$A1153,Observed!$C$2:$C$10000,$C1153)),AVERAGEIFS(Observed!AA$2:AA$10000,Observed!$A$2:$A$10000,$A1153,Observed!$C$2:$C$10000,$C1153),"")</f>
        <v/>
      </c>
      <c r="AB1153" s="23" t="str">
        <f>IF(ISNUMBER(AVERAGEIFS(Observed!AB$2:AB$10000,Observed!$A$2:$A$10000,$A1153,Observed!$C$2:$C$10000,$C1153)),AVERAGEIFS(Observed!AB$2:AB$10000,Observed!$A$2:$A$10000,$A1153,Observed!$C$2:$C$10000,$C1153),"")</f>
        <v/>
      </c>
      <c r="AC1153" s="23" t="str">
        <f>IF(ISNUMBER(AVERAGEIFS(Observed!AC$2:AC$10000,Observed!$A$2:$A$10000,$A1153,Observed!$C$2:$C$10000,$C1153)),AVERAGEIFS(Observed!AC$2:AC$10000,Observed!$A$2:$A$10000,$A1153,Observed!$C$2:$C$10000,$C1153),"")</f>
        <v/>
      </c>
      <c r="AD1153" s="23" t="str">
        <f>IF(ISNUMBER(AVERAGEIFS(Observed!AD$2:AD$10000,Observed!$A$2:$A$10000,$A1153,Observed!$C$2:$C$10000,$C1153)),AVERAGEIFS(Observed!AD$2:AD$10000,Observed!$A$2:$A$10000,$A1153,Observed!$C$2:$C$10000,$C1153),"")</f>
        <v/>
      </c>
      <c r="AE1153" s="24" t="str">
        <f>IF(ISNUMBER(AVERAGEIFS(Observed!AE$2:AE$10000,Observed!$A$2:$A$10000,$A1153,Observed!$C$2:$C$10000,$C1153)),AVERAGEIFS(Observed!AE$2:AE$10000,Observed!$A$2:$A$10000,$A1153,Observed!$C$2:$C$10000,$C1153),"")</f>
        <v/>
      </c>
      <c r="AF1153" s="24" t="str">
        <f>IF(ISNUMBER(AVERAGEIFS(Observed!AF$2:AF$10000,Observed!$A$2:$A$10000,$A1153,Observed!$C$2:$C$10000,$C1153)),AVERAGEIFS(Observed!AF$2:AF$10000,Observed!$A$2:$A$10000,$A1153,Observed!$C$2:$C$10000,$C1153),"")</f>
        <v/>
      </c>
      <c r="AG1153" s="23" t="str">
        <f>IF(ISNUMBER(AVERAGEIFS(Observed!AG$2:AG$10000,Observed!$A$2:$A$10000,$A1153,Observed!$C$2:$C$10000,$C1153)),AVERAGEIFS(Observed!AG$2:AG$10000,Observed!$A$2:$A$10000,$A1153,Observed!$C$2:$C$10000,$C1153),"")</f>
        <v/>
      </c>
      <c r="AH1153" s="23" t="str">
        <f>IF(ISNUMBER(AVERAGEIFS(Observed!AH$2:AH$10000,Observed!$A$2:$A$10000,$A1153,Observed!$C$2:$C$10000,$C1153)),AVERAGEIFS(Observed!AH$2:AH$10000,Observed!$A$2:$A$10000,$A1153,Observed!$C$2:$C$10000,$C1153),"")</f>
        <v/>
      </c>
      <c r="AI1153" s="22" t="str">
        <f>IF(ISNUMBER(AVERAGEIFS(Observed!AI$2:AI$10000,Observed!$A$2:$A$10000,$A1153,Observed!$C$2:$C$10000,$C1153)),AVERAGEIFS(Observed!AI$2:AI$10000,Observed!$A$2:$A$10000,$A1153,Observed!$C$2:$C$10000,$C1153),"")</f>
        <v/>
      </c>
      <c r="AJ1153" s="23">
        <f>IF(ISNUMBER(AVERAGEIFS(Observed!AJ$2:AJ$10000,Observed!$A$2:$A$10000,$A1153,Observed!$C$2:$C$10000,$C1153)),AVERAGEIFS(Observed!AJ$2:AJ$10000,Observed!$A$2:$A$10000,$A1153,Observed!$C$2:$C$10000,$C1153),"")</f>
        <v>16.78</v>
      </c>
      <c r="AK1153" s="23" t="str">
        <f>IF(ISNUMBER(AVERAGEIFS(Observed!AK$2:AK$10000,Observed!$A$2:$A$10000,$A1153,Observed!$C$2:$C$10000,$C1153)),AVERAGEIFS(Observed!AK$2:AK$10000,Observed!$A$2:$A$10000,$A1153,Observed!$C$2:$C$10000,$C1153),"")</f>
        <v/>
      </c>
      <c r="AL1153" s="23" t="str">
        <f>IF(ISNUMBER(AVERAGEIFS(Observed!AL$2:AL$10000,Observed!$A$2:$A$10000,$A1153,Observed!$C$2:$C$10000,$C1153)),AVERAGEIFS(Observed!AL$2:AL$10000,Observed!$A$2:$A$10000,$A1153,Observed!$C$2:$C$10000,$C1153),"")</f>
        <v/>
      </c>
      <c r="AM1153" s="23" t="str">
        <f>IF(ISNUMBER(AVERAGEIFS(Observed!AM$2:AM$10000,Observed!$A$2:$A$10000,$A1153,Observed!$C$2:$C$10000,$C1153)),AVERAGEIFS(Observed!AM$2:AM$10000,Observed!$A$2:$A$10000,$A1153,Observed!$C$2:$C$10000,$C1153),"")</f>
        <v/>
      </c>
      <c r="AN1153" s="23" t="str">
        <f>IF(ISNUMBER(AVERAGEIFS(Observed!AN$2:AN$10000,Observed!$A$2:$A$10000,$A1153,Observed!$C$2:$C$10000,$C1153)),AVERAGEIFS(Observed!AN$2:AN$10000,Observed!$A$2:$A$10000,$A1153,Observed!$C$2:$C$10000,$C1153),"")</f>
        <v/>
      </c>
      <c r="AO1153" s="2">
        <f>COUNTIFS(Observed!$A$2:$A$10000,$A1153,Observed!$C$2:$C$10000,$C1153)</f>
        <v>5</v>
      </c>
      <c r="AP1153" s="2">
        <f t="shared" si="21"/>
        <v>1</v>
      </c>
    </row>
    <row r="1154" spans="1:42" x14ac:dyDescent="0.25">
      <c r="A1154" t="s">
        <v>98</v>
      </c>
      <c r="B1154" t="s">
        <v>30</v>
      </c>
      <c r="C1154" s="20">
        <v>41015</v>
      </c>
      <c r="D1154">
        <v>1</v>
      </c>
      <c r="F1154" t="s">
        <v>112</v>
      </c>
      <c r="G1154" s="25" t="s">
        <v>76</v>
      </c>
      <c r="J1154" s="2"/>
      <c r="K1154" s="22" t="str">
        <f>IF(ISNUMBER(AVERAGEIFS(Observed!K$2:K$10000,Observed!$A$2:$A$10000,$A1154,Observed!$C$2:$C$10000,$C1154)),AVERAGEIFS(Observed!K$2:K$10000,Observed!$A$2:$A$10000,$A1154,Observed!$C$2:$C$10000,$C1154),"")</f>
        <v/>
      </c>
      <c r="L1154" s="23" t="str">
        <f>IF(ISNUMBER(AVERAGEIFS(Observed!L$2:L$10000,Observed!$A$2:$A$10000,$A1154,Observed!$C$2:$C$10000,$C1154)),AVERAGEIFS(Observed!L$2:L$10000,Observed!$A$2:$A$10000,$A1154,Observed!$C$2:$C$10000,$C1154),"")</f>
        <v/>
      </c>
      <c r="M1154" s="23" t="str">
        <f>IF(ISNUMBER(AVERAGEIFS(Observed!M$2:M$10000,Observed!$A$2:$A$10000,$A1154,Observed!$C$2:$C$10000,$C1154)),AVERAGEIFS(Observed!M$2:M$10000,Observed!$A$2:$A$10000,$A1154,Observed!$C$2:$C$10000,$C1154),"")</f>
        <v/>
      </c>
      <c r="N1154" s="23" t="str">
        <f>IF(ISNUMBER(AVERAGEIFS(Observed!N$2:N$10000,Observed!$A$2:$A$10000,$A1154,Observed!$C$2:$C$10000,$C1154)),AVERAGEIFS(Observed!N$2:N$10000,Observed!$A$2:$A$10000,$A1154,Observed!$C$2:$C$10000,$C1154),"")</f>
        <v/>
      </c>
      <c r="O1154" s="23" t="str">
        <f>IF(ISNUMBER(AVERAGEIFS(Observed!O$2:O$10000,Observed!$A$2:$A$10000,$A1154,Observed!$C$2:$C$10000,$C1154)),AVERAGEIFS(Observed!O$2:O$10000,Observed!$A$2:$A$10000,$A1154,Observed!$C$2:$C$10000,$C1154),"")</f>
        <v/>
      </c>
      <c r="P1154" s="24" t="str">
        <f>IF(ISNUMBER(AVERAGEIFS(Observed!P$2:P$10000,Observed!$A$2:$A$10000,$A1154,Observed!$C$2:$C$10000,$C1154)),AVERAGEIFS(Observed!P$2:P$10000,Observed!$A$2:$A$10000,$A1154,Observed!$C$2:$C$10000,$C1154),"")</f>
        <v/>
      </c>
      <c r="Q1154" s="24" t="str">
        <f>IF(ISNUMBER(AVERAGEIFS(Observed!Q$2:Q$10000,Observed!$A$2:$A$10000,$A1154,Observed!$C$2:$C$10000,$C1154)),AVERAGEIFS(Observed!Q$2:Q$10000,Observed!$A$2:$A$10000,$A1154,Observed!$C$2:$C$10000,$C1154),"")</f>
        <v/>
      </c>
      <c r="R1154" s="24" t="str">
        <f>IF(ISNUMBER(AVERAGEIFS(Observed!R$2:R$10000,Observed!$A$2:$A$10000,$A1154,Observed!$C$2:$C$10000,$C1154)),AVERAGEIFS(Observed!R$2:R$10000,Observed!$A$2:$A$10000,$A1154,Observed!$C$2:$C$10000,$C1154),"")</f>
        <v/>
      </c>
      <c r="S1154" s="22" t="str">
        <f>IF(ISNUMBER(AVERAGEIFS(Observed!S$2:S$10000,Observed!$A$2:$A$10000,$A1154,Observed!$C$2:$C$10000,$C1154)),AVERAGEIFS(Observed!S$2:S$10000,Observed!$A$2:$A$10000,$A1154,Observed!$C$2:$C$10000,$C1154),"")</f>
        <v/>
      </c>
      <c r="T1154" s="23" t="str">
        <f>IF(ISNUMBER(AVERAGEIFS(Observed!T$2:T$10000,Observed!$A$2:$A$10000,$A1154,Observed!$C$2:$C$10000,$C1154)),AVERAGEIFS(Observed!T$2:T$10000,Observed!$A$2:$A$10000,$A1154,Observed!$C$2:$C$10000,$C1154),"")</f>
        <v/>
      </c>
      <c r="U1154" s="23" t="str">
        <f>IF(ISNUMBER(AVERAGEIFS(Observed!U$2:U$10000,Observed!$A$2:$A$10000,$A1154,Observed!$C$2:$C$10000,$C1154)),AVERAGEIFS(Observed!U$2:U$10000,Observed!$A$2:$A$10000,$A1154,Observed!$C$2:$C$10000,$C1154),"")</f>
        <v/>
      </c>
      <c r="V1154" s="23" t="str">
        <f>IF(ISNUMBER(AVERAGEIFS(Observed!V$2:V$10000,Observed!$A$2:$A$10000,$A1154,Observed!$C$2:$C$10000,$C1154)),AVERAGEIFS(Observed!V$2:V$10000,Observed!$A$2:$A$10000,$A1154,Observed!$C$2:$C$10000,$C1154),"")</f>
        <v/>
      </c>
      <c r="W1154" s="23" t="str">
        <f>IF(ISNUMBER(AVERAGEIFS(Observed!W$2:W$10000,Observed!$A$2:$A$10000,$A1154,Observed!$C$2:$C$10000,$C1154)),AVERAGEIFS(Observed!W$2:W$10000,Observed!$A$2:$A$10000,$A1154,Observed!$C$2:$C$10000,$C1154),"")</f>
        <v/>
      </c>
      <c r="X1154" s="23" t="str">
        <f>IF(ISNUMBER(AVERAGEIFS(Observed!X$2:X$10000,Observed!$A$2:$A$10000,$A1154,Observed!$C$2:$C$10000,$C1154)),AVERAGEIFS(Observed!X$2:X$10000,Observed!$A$2:$A$10000,$A1154,Observed!$C$2:$C$10000,$C1154),"")</f>
        <v/>
      </c>
      <c r="Y1154" s="23" t="str">
        <f>IF(ISNUMBER(AVERAGEIFS(Observed!Y$2:Y$10000,Observed!$A$2:$A$10000,$A1154,Observed!$C$2:$C$10000,$C1154)),AVERAGEIFS(Observed!Y$2:Y$10000,Observed!$A$2:$A$10000,$A1154,Observed!$C$2:$C$10000,$C1154),"")</f>
        <v/>
      </c>
      <c r="Z1154" s="23" t="str">
        <f>IF(ISNUMBER(AVERAGEIFS(Observed!Z$2:Z$10000,Observed!$A$2:$A$10000,$A1154,Observed!$C$2:$C$10000,$C1154)),AVERAGEIFS(Observed!Z$2:Z$10000,Observed!$A$2:$A$10000,$A1154,Observed!$C$2:$C$10000,$C1154),"")</f>
        <v/>
      </c>
      <c r="AA1154" s="23" t="str">
        <f>IF(ISNUMBER(AVERAGEIFS(Observed!AA$2:AA$10000,Observed!$A$2:$A$10000,$A1154,Observed!$C$2:$C$10000,$C1154)),AVERAGEIFS(Observed!AA$2:AA$10000,Observed!$A$2:$A$10000,$A1154,Observed!$C$2:$C$10000,$C1154),"")</f>
        <v/>
      </c>
      <c r="AB1154" s="23" t="str">
        <f>IF(ISNUMBER(AVERAGEIFS(Observed!AB$2:AB$10000,Observed!$A$2:$A$10000,$A1154,Observed!$C$2:$C$10000,$C1154)),AVERAGEIFS(Observed!AB$2:AB$10000,Observed!$A$2:$A$10000,$A1154,Observed!$C$2:$C$10000,$C1154),"")</f>
        <v/>
      </c>
      <c r="AC1154" s="23" t="str">
        <f>IF(ISNUMBER(AVERAGEIFS(Observed!AC$2:AC$10000,Observed!$A$2:$A$10000,$A1154,Observed!$C$2:$C$10000,$C1154)),AVERAGEIFS(Observed!AC$2:AC$10000,Observed!$A$2:$A$10000,$A1154,Observed!$C$2:$C$10000,$C1154),"")</f>
        <v/>
      </c>
      <c r="AD1154" s="23" t="str">
        <f>IF(ISNUMBER(AVERAGEIFS(Observed!AD$2:AD$10000,Observed!$A$2:$A$10000,$A1154,Observed!$C$2:$C$10000,$C1154)),AVERAGEIFS(Observed!AD$2:AD$10000,Observed!$A$2:$A$10000,$A1154,Observed!$C$2:$C$10000,$C1154),"")</f>
        <v/>
      </c>
      <c r="AE1154" s="24" t="str">
        <f>IF(ISNUMBER(AVERAGEIFS(Observed!AE$2:AE$10000,Observed!$A$2:$A$10000,$A1154,Observed!$C$2:$C$10000,$C1154)),AVERAGEIFS(Observed!AE$2:AE$10000,Observed!$A$2:$A$10000,$A1154,Observed!$C$2:$C$10000,$C1154),"")</f>
        <v/>
      </c>
      <c r="AF1154" s="24" t="str">
        <f>IF(ISNUMBER(AVERAGEIFS(Observed!AF$2:AF$10000,Observed!$A$2:$A$10000,$A1154,Observed!$C$2:$C$10000,$C1154)),AVERAGEIFS(Observed!AF$2:AF$10000,Observed!$A$2:$A$10000,$A1154,Observed!$C$2:$C$10000,$C1154),"")</f>
        <v/>
      </c>
      <c r="AG1154" s="23" t="str">
        <f>IF(ISNUMBER(AVERAGEIFS(Observed!AG$2:AG$10000,Observed!$A$2:$A$10000,$A1154,Observed!$C$2:$C$10000,$C1154)),AVERAGEIFS(Observed!AG$2:AG$10000,Observed!$A$2:$A$10000,$A1154,Observed!$C$2:$C$10000,$C1154),"")</f>
        <v/>
      </c>
      <c r="AH1154" s="23" t="str">
        <f>IF(ISNUMBER(AVERAGEIFS(Observed!AH$2:AH$10000,Observed!$A$2:$A$10000,$A1154,Observed!$C$2:$C$10000,$C1154)),AVERAGEIFS(Observed!AH$2:AH$10000,Observed!$A$2:$A$10000,$A1154,Observed!$C$2:$C$10000,$C1154),"")</f>
        <v/>
      </c>
      <c r="AI1154" s="22" t="str">
        <f>IF(ISNUMBER(AVERAGEIFS(Observed!AI$2:AI$10000,Observed!$A$2:$A$10000,$A1154,Observed!$C$2:$C$10000,$C1154)),AVERAGEIFS(Observed!AI$2:AI$10000,Observed!$A$2:$A$10000,$A1154,Observed!$C$2:$C$10000,$C1154),"")</f>
        <v/>
      </c>
      <c r="AJ1154" s="23">
        <f>IF(ISNUMBER(AVERAGEIFS(Observed!AJ$2:AJ$10000,Observed!$A$2:$A$10000,$A1154,Observed!$C$2:$C$10000,$C1154)),AVERAGEIFS(Observed!AJ$2:AJ$10000,Observed!$A$2:$A$10000,$A1154,Observed!$C$2:$C$10000,$C1154),"")</f>
        <v>19</v>
      </c>
      <c r="AK1154" s="23" t="str">
        <f>IF(ISNUMBER(AVERAGEIFS(Observed!AK$2:AK$10000,Observed!$A$2:$A$10000,$A1154,Observed!$C$2:$C$10000,$C1154)),AVERAGEIFS(Observed!AK$2:AK$10000,Observed!$A$2:$A$10000,$A1154,Observed!$C$2:$C$10000,$C1154),"")</f>
        <v/>
      </c>
      <c r="AL1154" s="23" t="str">
        <f>IF(ISNUMBER(AVERAGEIFS(Observed!AL$2:AL$10000,Observed!$A$2:$A$10000,$A1154,Observed!$C$2:$C$10000,$C1154)),AVERAGEIFS(Observed!AL$2:AL$10000,Observed!$A$2:$A$10000,$A1154,Observed!$C$2:$C$10000,$C1154),"")</f>
        <v/>
      </c>
      <c r="AM1154" s="23" t="str">
        <f>IF(ISNUMBER(AVERAGEIFS(Observed!AM$2:AM$10000,Observed!$A$2:$A$10000,$A1154,Observed!$C$2:$C$10000,$C1154)),AVERAGEIFS(Observed!AM$2:AM$10000,Observed!$A$2:$A$10000,$A1154,Observed!$C$2:$C$10000,$C1154),"")</f>
        <v/>
      </c>
      <c r="AN1154" s="23" t="str">
        <f>IF(ISNUMBER(AVERAGEIFS(Observed!AN$2:AN$10000,Observed!$A$2:$A$10000,$A1154,Observed!$C$2:$C$10000,$C1154)),AVERAGEIFS(Observed!AN$2:AN$10000,Observed!$A$2:$A$10000,$A1154,Observed!$C$2:$C$10000,$C1154),"")</f>
        <v/>
      </c>
      <c r="AO1154" s="2">
        <f>COUNTIFS(Observed!$A$2:$A$10000,$A1154,Observed!$C$2:$C$10000,$C1154)</f>
        <v>5</v>
      </c>
      <c r="AP1154" s="2">
        <f t="shared" si="21"/>
        <v>1</v>
      </c>
    </row>
    <row r="1155" spans="1:42" x14ac:dyDescent="0.25">
      <c r="A1155" t="s">
        <v>98</v>
      </c>
      <c r="B1155" t="s">
        <v>30</v>
      </c>
      <c r="C1155" s="20">
        <v>41022</v>
      </c>
      <c r="D1155">
        <v>1</v>
      </c>
      <c r="F1155" t="s">
        <v>112</v>
      </c>
      <c r="G1155" s="25" t="s">
        <v>76</v>
      </c>
      <c r="J1155" s="2"/>
      <c r="K1155" s="22" t="str">
        <f>IF(ISNUMBER(AVERAGEIFS(Observed!K$2:K$10000,Observed!$A$2:$A$10000,$A1155,Observed!$C$2:$C$10000,$C1155)),AVERAGEIFS(Observed!K$2:K$10000,Observed!$A$2:$A$10000,$A1155,Observed!$C$2:$C$10000,$C1155),"")</f>
        <v/>
      </c>
      <c r="L1155" s="23" t="str">
        <f>IF(ISNUMBER(AVERAGEIFS(Observed!L$2:L$10000,Observed!$A$2:$A$10000,$A1155,Observed!$C$2:$C$10000,$C1155)),AVERAGEIFS(Observed!L$2:L$10000,Observed!$A$2:$A$10000,$A1155,Observed!$C$2:$C$10000,$C1155),"")</f>
        <v/>
      </c>
      <c r="M1155" s="23" t="str">
        <f>IF(ISNUMBER(AVERAGEIFS(Observed!M$2:M$10000,Observed!$A$2:$A$10000,$A1155,Observed!$C$2:$C$10000,$C1155)),AVERAGEIFS(Observed!M$2:M$10000,Observed!$A$2:$A$10000,$A1155,Observed!$C$2:$C$10000,$C1155),"")</f>
        <v/>
      </c>
      <c r="N1155" s="23" t="str">
        <f>IF(ISNUMBER(AVERAGEIFS(Observed!N$2:N$10000,Observed!$A$2:$A$10000,$A1155,Observed!$C$2:$C$10000,$C1155)),AVERAGEIFS(Observed!N$2:N$10000,Observed!$A$2:$A$10000,$A1155,Observed!$C$2:$C$10000,$C1155),"")</f>
        <v/>
      </c>
      <c r="O1155" s="23" t="str">
        <f>IF(ISNUMBER(AVERAGEIFS(Observed!O$2:O$10000,Observed!$A$2:$A$10000,$A1155,Observed!$C$2:$C$10000,$C1155)),AVERAGEIFS(Observed!O$2:O$10000,Observed!$A$2:$A$10000,$A1155,Observed!$C$2:$C$10000,$C1155),"")</f>
        <v/>
      </c>
      <c r="P1155" s="24" t="str">
        <f>IF(ISNUMBER(AVERAGEIFS(Observed!P$2:P$10000,Observed!$A$2:$A$10000,$A1155,Observed!$C$2:$C$10000,$C1155)),AVERAGEIFS(Observed!P$2:P$10000,Observed!$A$2:$A$10000,$A1155,Observed!$C$2:$C$10000,$C1155),"")</f>
        <v/>
      </c>
      <c r="Q1155" s="24" t="str">
        <f>IF(ISNUMBER(AVERAGEIFS(Observed!Q$2:Q$10000,Observed!$A$2:$A$10000,$A1155,Observed!$C$2:$C$10000,$C1155)),AVERAGEIFS(Observed!Q$2:Q$10000,Observed!$A$2:$A$10000,$A1155,Observed!$C$2:$C$10000,$C1155),"")</f>
        <v/>
      </c>
      <c r="R1155" s="24" t="str">
        <f>IF(ISNUMBER(AVERAGEIFS(Observed!R$2:R$10000,Observed!$A$2:$A$10000,$A1155,Observed!$C$2:$C$10000,$C1155)),AVERAGEIFS(Observed!R$2:R$10000,Observed!$A$2:$A$10000,$A1155,Observed!$C$2:$C$10000,$C1155),"")</f>
        <v/>
      </c>
      <c r="S1155" s="22" t="str">
        <f>IF(ISNUMBER(AVERAGEIFS(Observed!S$2:S$10000,Observed!$A$2:$A$10000,$A1155,Observed!$C$2:$C$10000,$C1155)),AVERAGEIFS(Observed!S$2:S$10000,Observed!$A$2:$A$10000,$A1155,Observed!$C$2:$C$10000,$C1155),"")</f>
        <v/>
      </c>
      <c r="T1155" s="23" t="str">
        <f>IF(ISNUMBER(AVERAGEIFS(Observed!T$2:T$10000,Observed!$A$2:$A$10000,$A1155,Observed!$C$2:$C$10000,$C1155)),AVERAGEIFS(Observed!T$2:T$10000,Observed!$A$2:$A$10000,$A1155,Observed!$C$2:$C$10000,$C1155),"")</f>
        <v/>
      </c>
      <c r="U1155" s="23" t="str">
        <f>IF(ISNUMBER(AVERAGEIFS(Observed!U$2:U$10000,Observed!$A$2:$A$10000,$A1155,Observed!$C$2:$C$10000,$C1155)),AVERAGEIFS(Observed!U$2:U$10000,Observed!$A$2:$A$10000,$A1155,Observed!$C$2:$C$10000,$C1155),"")</f>
        <v/>
      </c>
      <c r="V1155" s="23" t="str">
        <f>IF(ISNUMBER(AVERAGEIFS(Observed!V$2:V$10000,Observed!$A$2:$A$10000,$A1155,Observed!$C$2:$C$10000,$C1155)),AVERAGEIFS(Observed!V$2:V$10000,Observed!$A$2:$A$10000,$A1155,Observed!$C$2:$C$10000,$C1155),"")</f>
        <v/>
      </c>
      <c r="W1155" s="23" t="str">
        <f>IF(ISNUMBER(AVERAGEIFS(Observed!W$2:W$10000,Observed!$A$2:$A$10000,$A1155,Observed!$C$2:$C$10000,$C1155)),AVERAGEIFS(Observed!W$2:W$10000,Observed!$A$2:$A$10000,$A1155,Observed!$C$2:$C$10000,$C1155),"")</f>
        <v/>
      </c>
      <c r="X1155" s="23" t="str">
        <f>IF(ISNUMBER(AVERAGEIFS(Observed!X$2:X$10000,Observed!$A$2:$A$10000,$A1155,Observed!$C$2:$C$10000,$C1155)),AVERAGEIFS(Observed!X$2:X$10000,Observed!$A$2:$A$10000,$A1155,Observed!$C$2:$C$10000,$C1155),"")</f>
        <v/>
      </c>
      <c r="Y1155" s="23" t="str">
        <f>IF(ISNUMBER(AVERAGEIFS(Observed!Y$2:Y$10000,Observed!$A$2:$A$10000,$A1155,Observed!$C$2:$C$10000,$C1155)),AVERAGEIFS(Observed!Y$2:Y$10000,Observed!$A$2:$A$10000,$A1155,Observed!$C$2:$C$10000,$C1155),"")</f>
        <v/>
      </c>
      <c r="Z1155" s="23" t="str">
        <f>IF(ISNUMBER(AVERAGEIFS(Observed!Z$2:Z$10000,Observed!$A$2:$A$10000,$A1155,Observed!$C$2:$C$10000,$C1155)),AVERAGEIFS(Observed!Z$2:Z$10000,Observed!$A$2:$A$10000,$A1155,Observed!$C$2:$C$10000,$C1155),"")</f>
        <v/>
      </c>
      <c r="AA1155" s="23" t="str">
        <f>IF(ISNUMBER(AVERAGEIFS(Observed!AA$2:AA$10000,Observed!$A$2:$A$10000,$A1155,Observed!$C$2:$C$10000,$C1155)),AVERAGEIFS(Observed!AA$2:AA$10000,Observed!$A$2:$A$10000,$A1155,Observed!$C$2:$C$10000,$C1155),"")</f>
        <v/>
      </c>
      <c r="AB1155" s="23" t="str">
        <f>IF(ISNUMBER(AVERAGEIFS(Observed!AB$2:AB$10000,Observed!$A$2:$A$10000,$A1155,Observed!$C$2:$C$10000,$C1155)),AVERAGEIFS(Observed!AB$2:AB$10000,Observed!$A$2:$A$10000,$A1155,Observed!$C$2:$C$10000,$C1155),"")</f>
        <v/>
      </c>
      <c r="AC1155" s="23" t="str">
        <f>IF(ISNUMBER(AVERAGEIFS(Observed!AC$2:AC$10000,Observed!$A$2:$A$10000,$A1155,Observed!$C$2:$C$10000,$C1155)),AVERAGEIFS(Observed!AC$2:AC$10000,Observed!$A$2:$A$10000,$A1155,Observed!$C$2:$C$10000,$C1155),"")</f>
        <v/>
      </c>
      <c r="AD1155" s="23" t="str">
        <f>IF(ISNUMBER(AVERAGEIFS(Observed!AD$2:AD$10000,Observed!$A$2:$A$10000,$A1155,Observed!$C$2:$C$10000,$C1155)),AVERAGEIFS(Observed!AD$2:AD$10000,Observed!$A$2:$A$10000,$A1155,Observed!$C$2:$C$10000,$C1155),"")</f>
        <v/>
      </c>
      <c r="AE1155" s="24" t="str">
        <f>IF(ISNUMBER(AVERAGEIFS(Observed!AE$2:AE$10000,Observed!$A$2:$A$10000,$A1155,Observed!$C$2:$C$10000,$C1155)),AVERAGEIFS(Observed!AE$2:AE$10000,Observed!$A$2:$A$10000,$A1155,Observed!$C$2:$C$10000,$C1155),"")</f>
        <v/>
      </c>
      <c r="AF1155" s="24" t="str">
        <f>IF(ISNUMBER(AVERAGEIFS(Observed!AF$2:AF$10000,Observed!$A$2:$A$10000,$A1155,Observed!$C$2:$C$10000,$C1155)),AVERAGEIFS(Observed!AF$2:AF$10000,Observed!$A$2:$A$10000,$A1155,Observed!$C$2:$C$10000,$C1155),"")</f>
        <v/>
      </c>
      <c r="AG1155" s="23" t="str">
        <f>IF(ISNUMBER(AVERAGEIFS(Observed!AG$2:AG$10000,Observed!$A$2:$A$10000,$A1155,Observed!$C$2:$C$10000,$C1155)),AVERAGEIFS(Observed!AG$2:AG$10000,Observed!$A$2:$A$10000,$A1155,Observed!$C$2:$C$10000,$C1155),"")</f>
        <v/>
      </c>
      <c r="AH1155" s="23" t="str">
        <f>IF(ISNUMBER(AVERAGEIFS(Observed!AH$2:AH$10000,Observed!$A$2:$A$10000,$A1155,Observed!$C$2:$C$10000,$C1155)),AVERAGEIFS(Observed!AH$2:AH$10000,Observed!$A$2:$A$10000,$A1155,Observed!$C$2:$C$10000,$C1155),"")</f>
        <v/>
      </c>
      <c r="AI1155" s="22" t="str">
        <f>IF(ISNUMBER(AVERAGEIFS(Observed!AI$2:AI$10000,Observed!$A$2:$A$10000,$A1155,Observed!$C$2:$C$10000,$C1155)),AVERAGEIFS(Observed!AI$2:AI$10000,Observed!$A$2:$A$10000,$A1155,Observed!$C$2:$C$10000,$C1155),"")</f>
        <v/>
      </c>
      <c r="AJ1155" s="23">
        <f>IF(ISNUMBER(AVERAGEIFS(Observed!AJ$2:AJ$10000,Observed!$A$2:$A$10000,$A1155,Observed!$C$2:$C$10000,$C1155)),AVERAGEIFS(Observed!AJ$2:AJ$10000,Observed!$A$2:$A$10000,$A1155,Observed!$C$2:$C$10000,$C1155),"")</f>
        <v>18.840000000000003</v>
      </c>
      <c r="AK1155" s="23" t="str">
        <f>IF(ISNUMBER(AVERAGEIFS(Observed!AK$2:AK$10000,Observed!$A$2:$A$10000,$A1155,Observed!$C$2:$C$10000,$C1155)),AVERAGEIFS(Observed!AK$2:AK$10000,Observed!$A$2:$A$10000,$A1155,Observed!$C$2:$C$10000,$C1155),"")</f>
        <v/>
      </c>
      <c r="AL1155" s="23" t="str">
        <f>IF(ISNUMBER(AVERAGEIFS(Observed!AL$2:AL$10000,Observed!$A$2:$A$10000,$A1155,Observed!$C$2:$C$10000,$C1155)),AVERAGEIFS(Observed!AL$2:AL$10000,Observed!$A$2:$A$10000,$A1155,Observed!$C$2:$C$10000,$C1155),"")</f>
        <v/>
      </c>
      <c r="AM1155" s="23" t="str">
        <f>IF(ISNUMBER(AVERAGEIFS(Observed!AM$2:AM$10000,Observed!$A$2:$A$10000,$A1155,Observed!$C$2:$C$10000,$C1155)),AVERAGEIFS(Observed!AM$2:AM$10000,Observed!$A$2:$A$10000,$A1155,Observed!$C$2:$C$10000,$C1155),"")</f>
        <v/>
      </c>
      <c r="AN1155" s="23" t="str">
        <f>IF(ISNUMBER(AVERAGEIFS(Observed!AN$2:AN$10000,Observed!$A$2:$A$10000,$A1155,Observed!$C$2:$C$10000,$C1155)),AVERAGEIFS(Observed!AN$2:AN$10000,Observed!$A$2:$A$10000,$A1155,Observed!$C$2:$C$10000,$C1155),"")</f>
        <v/>
      </c>
      <c r="AO1155" s="2">
        <f>COUNTIFS(Observed!$A$2:$A$10000,$A1155,Observed!$C$2:$C$10000,$C1155)</f>
        <v>5</v>
      </c>
      <c r="AP1155" s="2">
        <f t="shared" si="21"/>
        <v>1</v>
      </c>
    </row>
    <row r="1156" spans="1:42" x14ac:dyDescent="0.25">
      <c r="A1156" t="s">
        <v>98</v>
      </c>
      <c r="B1156" t="s">
        <v>30</v>
      </c>
      <c r="C1156" s="20">
        <v>41033</v>
      </c>
      <c r="D1156">
        <v>1</v>
      </c>
      <c r="F1156" t="s">
        <v>112</v>
      </c>
      <c r="G1156" s="25" t="s">
        <v>76</v>
      </c>
      <c r="J1156" s="2"/>
      <c r="K1156" s="22" t="str">
        <f>IF(ISNUMBER(AVERAGEIFS(Observed!K$2:K$10000,Observed!$A$2:$A$10000,$A1156,Observed!$C$2:$C$10000,$C1156)),AVERAGEIFS(Observed!K$2:K$10000,Observed!$A$2:$A$10000,$A1156,Observed!$C$2:$C$10000,$C1156),"")</f>
        <v/>
      </c>
      <c r="L1156" s="23" t="str">
        <f>IF(ISNUMBER(AVERAGEIFS(Observed!L$2:L$10000,Observed!$A$2:$A$10000,$A1156,Observed!$C$2:$C$10000,$C1156)),AVERAGEIFS(Observed!L$2:L$10000,Observed!$A$2:$A$10000,$A1156,Observed!$C$2:$C$10000,$C1156),"")</f>
        <v/>
      </c>
      <c r="M1156" s="23" t="str">
        <f>IF(ISNUMBER(AVERAGEIFS(Observed!M$2:M$10000,Observed!$A$2:$A$10000,$A1156,Observed!$C$2:$C$10000,$C1156)),AVERAGEIFS(Observed!M$2:M$10000,Observed!$A$2:$A$10000,$A1156,Observed!$C$2:$C$10000,$C1156),"")</f>
        <v/>
      </c>
      <c r="N1156" s="23" t="str">
        <f>IF(ISNUMBER(AVERAGEIFS(Observed!N$2:N$10000,Observed!$A$2:$A$10000,$A1156,Observed!$C$2:$C$10000,$C1156)),AVERAGEIFS(Observed!N$2:N$10000,Observed!$A$2:$A$10000,$A1156,Observed!$C$2:$C$10000,$C1156),"")</f>
        <v/>
      </c>
      <c r="O1156" s="23" t="str">
        <f>IF(ISNUMBER(AVERAGEIFS(Observed!O$2:O$10000,Observed!$A$2:$A$10000,$A1156,Observed!$C$2:$C$10000,$C1156)),AVERAGEIFS(Observed!O$2:O$10000,Observed!$A$2:$A$10000,$A1156,Observed!$C$2:$C$10000,$C1156),"")</f>
        <v/>
      </c>
      <c r="P1156" s="24" t="str">
        <f>IF(ISNUMBER(AVERAGEIFS(Observed!P$2:P$10000,Observed!$A$2:$A$10000,$A1156,Observed!$C$2:$C$10000,$C1156)),AVERAGEIFS(Observed!P$2:P$10000,Observed!$A$2:$A$10000,$A1156,Observed!$C$2:$C$10000,$C1156),"")</f>
        <v/>
      </c>
      <c r="Q1156" s="24" t="str">
        <f>IF(ISNUMBER(AVERAGEIFS(Observed!Q$2:Q$10000,Observed!$A$2:$A$10000,$A1156,Observed!$C$2:$C$10000,$C1156)),AVERAGEIFS(Observed!Q$2:Q$10000,Observed!$A$2:$A$10000,$A1156,Observed!$C$2:$C$10000,$C1156),"")</f>
        <v/>
      </c>
      <c r="R1156" s="24" t="str">
        <f>IF(ISNUMBER(AVERAGEIFS(Observed!R$2:R$10000,Observed!$A$2:$A$10000,$A1156,Observed!$C$2:$C$10000,$C1156)),AVERAGEIFS(Observed!R$2:R$10000,Observed!$A$2:$A$10000,$A1156,Observed!$C$2:$C$10000,$C1156),"")</f>
        <v/>
      </c>
      <c r="S1156" s="22" t="str">
        <f>IF(ISNUMBER(AVERAGEIFS(Observed!S$2:S$10000,Observed!$A$2:$A$10000,$A1156,Observed!$C$2:$C$10000,$C1156)),AVERAGEIFS(Observed!S$2:S$10000,Observed!$A$2:$A$10000,$A1156,Observed!$C$2:$C$10000,$C1156),"")</f>
        <v/>
      </c>
      <c r="T1156" s="23" t="str">
        <f>IF(ISNUMBER(AVERAGEIFS(Observed!T$2:T$10000,Observed!$A$2:$A$10000,$A1156,Observed!$C$2:$C$10000,$C1156)),AVERAGEIFS(Observed!T$2:T$10000,Observed!$A$2:$A$10000,$A1156,Observed!$C$2:$C$10000,$C1156),"")</f>
        <v/>
      </c>
      <c r="U1156" s="23" t="str">
        <f>IF(ISNUMBER(AVERAGEIFS(Observed!U$2:U$10000,Observed!$A$2:$A$10000,$A1156,Observed!$C$2:$C$10000,$C1156)),AVERAGEIFS(Observed!U$2:U$10000,Observed!$A$2:$A$10000,$A1156,Observed!$C$2:$C$10000,$C1156),"")</f>
        <v/>
      </c>
      <c r="V1156" s="23" t="str">
        <f>IF(ISNUMBER(AVERAGEIFS(Observed!V$2:V$10000,Observed!$A$2:$A$10000,$A1156,Observed!$C$2:$C$10000,$C1156)),AVERAGEIFS(Observed!V$2:V$10000,Observed!$A$2:$A$10000,$A1156,Observed!$C$2:$C$10000,$C1156),"")</f>
        <v/>
      </c>
      <c r="W1156" s="23" t="str">
        <f>IF(ISNUMBER(AVERAGEIFS(Observed!W$2:W$10000,Observed!$A$2:$A$10000,$A1156,Observed!$C$2:$C$10000,$C1156)),AVERAGEIFS(Observed!W$2:W$10000,Observed!$A$2:$A$10000,$A1156,Observed!$C$2:$C$10000,$C1156),"")</f>
        <v/>
      </c>
      <c r="X1156" s="23" t="str">
        <f>IF(ISNUMBER(AVERAGEIFS(Observed!X$2:X$10000,Observed!$A$2:$A$10000,$A1156,Observed!$C$2:$C$10000,$C1156)),AVERAGEIFS(Observed!X$2:X$10000,Observed!$A$2:$A$10000,$A1156,Observed!$C$2:$C$10000,$C1156),"")</f>
        <v/>
      </c>
      <c r="Y1156" s="23" t="str">
        <f>IF(ISNUMBER(AVERAGEIFS(Observed!Y$2:Y$10000,Observed!$A$2:$A$10000,$A1156,Observed!$C$2:$C$10000,$C1156)),AVERAGEIFS(Observed!Y$2:Y$10000,Observed!$A$2:$A$10000,$A1156,Observed!$C$2:$C$10000,$C1156),"")</f>
        <v/>
      </c>
      <c r="Z1156" s="23" t="str">
        <f>IF(ISNUMBER(AVERAGEIFS(Observed!Z$2:Z$10000,Observed!$A$2:$A$10000,$A1156,Observed!$C$2:$C$10000,$C1156)),AVERAGEIFS(Observed!Z$2:Z$10000,Observed!$A$2:$A$10000,$A1156,Observed!$C$2:$C$10000,$C1156),"")</f>
        <v/>
      </c>
      <c r="AA1156" s="23" t="str">
        <f>IF(ISNUMBER(AVERAGEIFS(Observed!AA$2:AA$10000,Observed!$A$2:$A$10000,$A1156,Observed!$C$2:$C$10000,$C1156)),AVERAGEIFS(Observed!AA$2:AA$10000,Observed!$A$2:$A$10000,$A1156,Observed!$C$2:$C$10000,$C1156),"")</f>
        <v/>
      </c>
      <c r="AB1156" s="23" t="str">
        <f>IF(ISNUMBER(AVERAGEIFS(Observed!AB$2:AB$10000,Observed!$A$2:$A$10000,$A1156,Observed!$C$2:$C$10000,$C1156)),AVERAGEIFS(Observed!AB$2:AB$10000,Observed!$A$2:$A$10000,$A1156,Observed!$C$2:$C$10000,$C1156),"")</f>
        <v/>
      </c>
      <c r="AC1156" s="23" t="str">
        <f>IF(ISNUMBER(AVERAGEIFS(Observed!AC$2:AC$10000,Observed!$A$2:$A$10000,$A1156,Observed!$C$2:$C$10000,$C1156)),AVERAGEIFS(Observed!AC$2:AC$10000,Observed!$A$2:$A$10000,$A1156,Observed!$C$2:$C$10000,$C1156),"")</f>
        <v/>
      </c>
      <c r="AD1156" s="23" t="str">
        <f>IF(ISNUMBER(AVERAGEIFS(Observed!AD$2:AD$10000,Observed!$A$2:$A$10000,$A1156,Observed!$C$2:$C$10000,$C1156)),AVERAGEIFS(Observed!AD$2:AD$10000,Observed!$A$2:$A$10000,$A1156,Observed!$C$2:$C$10000,$C1156),"")</f>
        <v/>
      </c>
      <c r="AE1156" s="24" t="str">
        <f>IF(ISNUMBER(AVERAGEIFS(Observed!AE$2:AE$10000,Observed!$A$2:$A$10000,$A1156,Observed!$C$2:$C$10000,$C1156)),AVERAGEIFS(Observed!AE$2:AE$10000,Observed!$A$2:$A$10000,$A1156,Observed!$C$2:$C$10000,$C1156),"")</f>
        <v/>
      </c>
      <c r="AF1156" s="24" t="str">
        <f>IF(ISNUMBER(AVERAGEIFS(Observed!AF$2:AF$10000,Observed!$A$2:$A$10000,$A1156,Observed!$C$2:$C$10000,$C1156)),AVERAGEIFS(Observed!AF$2:AF$10000,Observed!$A$2:$A$10000,$A1156,Observed!$C$2:$C$10000,$C1156),"")</f>
        <v/>
      </c>
      <c r="AG1156" s="23" t="str">
        <f>IF(ISNUMBER(AVERAGEIFS(Observed!AG$2:AG$10000,Observed!$A$2:$A$10000,$A1156,Observed!$C$2:$C$10000,$C1156)),AVERAGEIFS(Observed!AG$2:AG$10000,Observed!$A$2:$A$10000,$A1156,Observed!$C$2:$C$10000,$C1156),"")</f>
        <v/>
      </c>
      <c r="AH1156" s="23" t="str">
        <f>IF(ISNUMBER(AVERAGEIFS(Observed!AH$2:AH$10000,Observed!$A$2:$A$10000,$A1156,Observed!$C$2:$C$10000,$C1156)),AVERAGEIFS(Observed!AH$2:AH$10000,Observed!$A$2:$A$10000,$A1156,Observed!$C$2:$C$10000,$C1156),"")</f>
        <v/>
      </c>
      <c r="AI1156" s="22" t="str">
        <f>IF(ISNUMBER(AVERAGEIFS(Observed!AI$2:AI$10000,Observed!$A$2:$A$10000,$A1156,Observed!$C$2:$C$10000,$C1156)),AVERAGEIFS(Observed!AI$2:AI$10000,Observed!$A$2:$A$10000,$A1156,Observed!$C$2:$C$10000,$C1156),"")</f>
        <v/>
      </c>
      <c r="AJ1156" s="23">
        <f>IF(ISNUMBER(AVERAGEIFS(Observed!AJ$2:AJ$10000,Observed!$A$2:$A$10000,$A1156,Observed!$C$2:$C$10000,$C1156)),AVERAGEIFS(Observed!AJ$2:AJ$10000,Observed!$A$2:$A$10000,$A1156,Observed!$C$2:$C$10000,$C1156),"")</f>
        <v>8.5500000000000007</v>
      </c>
      <c r="AK1156" s="23" t="str">
        <f>IF(ISNUMBER(AVERAGEIFS(Observed!AK$2:AK$10000,Observed!$A$2:$A$10000,$A1156,Observed!$C$2:$C$10000,$C1156)),AVERAGEIFS(Observed!AK$2:AK$10000,Observed!$A$2:$A$10000,$A1156,Observed!$C$2:$C$10000,$C1156),"")</f>
        <v/>
      </c>
      <c r="AL1156" s="23" t="str">
        <f>IF(ISNUMBER(AVERAGEIFS(Observed!AL$2:AL$10000,Observed!$A$2:$A$10000,$A1156,Observed!$C$2:$C$10000,$C1156)),AVERAGEIFS(Observed!AL$2:AL$10000,Observed!$A$2:$A$10000,$A1156,Observed!$C$2:$C$10000,$C1156),"")</f>
        <v/>
      </c>
      <c r="AM1156" s="23" t="str">
        <f>IF(ISNUMBER(AVERAGEIFS(Observed!AM$2:AM$10000,Observed!$A$2:$A$10000,$A1156,Observed!$C$2:$C$10000,$C1156)),AVERAGEIFS(Observed!AM$2:AM$10000,Observed!$A$2:$A$10000,$A1156,Observed!$C$2:$C$10000,$C1156),"")</f>
        <v/>
      </c>
      <c r="AN1156" s="23" t="str">
        <f>IF(ISNUMBER(AVERAGEIFS(Observed!AN$2:AN$10000,Observed!$A$2:$A$10000,$A1156,Observed!$C$2:$C$10000,$C1156)),AVERAGEIFS(Observed!AN$2:AN$10000,Observed!$A$2:$A$10000,$A1156,Observed!$C$2:$C$10000,$C1156),"")</f>
        <v/>
      </c>
      <c r="AO1156" s="2">
        <f>COUNTIFS(Observed!$A$2:$A$10000,$A1156,Observed!$C$2:$C$10000,$C1156)</f>
        <v>4</v>
      </c>
      <c r="AP1156" s="2">
        <f t="shared" si="21"/>
        <v>1</v>
      </c>
    </row>
    <row r="1157" spans="1:42" x14ac:dyDescent="0.25">
      <c r="A1157" t="s">
        <v>98</v>
      </c>
      <c r="B1157" t="s">
        <v>30</v>
      </c>
      <c r="C1157" s="20">
        <v>41043</v>
      </c>
      <c r="D1157">
        <v>1</v>
      </c>
      <c r="F1157" t="s">
        <v>112</v>
      </c>
      <c r="G1157" s="25" t="s">
        <v>76</v>
      </c>
      <c r="J1157" s="2"/>
      <c r="K1157" s="22" t="str">
        <f>IF(ISNUMBER(AVERAGEIFS(Observed!K$2:K$10000,Observed!$A$2:$A$10000,$A1157,Observed!$C$2:$C$10000,$C1157)),AVERAGEIFS(Observed!K$2:K$10000,Observed!$A$2:$A$10000,$A1157,Observed!$C$2:$C$10000,$C1157),"")</f>
        <v/>
      </c>
      <c r="L1157" s="23" t="str">
        <f>IF(ISNUMBER(AVERAGEIFS(Observed!L$2:L$10000,Observed!$A$2:$A$10000,$A1157,Observed!$C$2:$C$10000,$C1157)),AVERAGEIFS(Observed!L$2:L$10000,Observed!$A$2:$A$10000,$A1157,Observed!$C$2:$C$10000,$C1157),"")</f>
        <v/>
      </c>
      <c r="M1157" s="23" t="str">
        <f>IF(ISNUMBER(AVERAGEIFS(Observed!M$2:M$10000,Observed!$A$2:$A$10000,$A1157,Observed!$C$2:$C$10000,$C1157)),AVERAGEIFS(Observed!M$2:M$10000,Observed!$A$2:$A$10000,$A1157,Observed!$C$2:$C$10000,$C1157),"")</f>
        <v/>
      </c>
      <c r="N1157" s="23" t="str">
        <f>IF(ISNUMBER(AVERAGEIFS(Observed!N$2:N$10000,Observed!$A$2:$A$10000,$A1157,Observed!$C$2:$C$10000,$C1157)),AVERAGEIFS(Observed!N$2:N$10000,Observed!$A$2:$A$10000,$A1157,Observed!$C$2:$C$10000,$C1157),"")</f>
        <v/>
      </c>
      <c r="O1157" s="23" t="str">
        <f>IF(ISNUMBER(AVERAGEIFS(Observed!O$2:O$10000,Observed!$A$2:$A$10000,$A1157,Observed!$C$2:$C$10000,$C1157)),AVERAGEIFS(Observed!O$2:O$10000,Observed!$A$2:$A$10000,$A1157,Observed!$C$2:$C$10000,$C1157),"")</f>
        <v/>
      </c>
      <c r="P1157" s="24" t="str">
        <f>IF(ISNUMBER(AVERAGEIFS(Observed!P$2:P$10000,Observed!$A$2:$A$10000,$A1157,Observed!$C$2:$C$10000,$C1157)),AVERAGEIFS(Observed!P$2:P$10000,Observed!$A$2:$A$10000,$A1157,Observed!$C$2:$C$10000,$C1157),"")</f>
        <v/>
      </c>
      <c r="Q1157" s="24" t="str">
        <f>IF(ISNUMBER(AVERAGEIFS(Observed!Q$2:Q$10000,Observed!$A$2:$A$10000,$A1157,Observed!$C$2:$C$10000,$C1157)),AVERAGEIFS(Observed!Q$2:Q$10000,Observed!$A$2:$A$10000,$A1157,Observed!$C$2:$C$10000,$C1157),"")</f>
        <v/>
      </c>
      <c r="R1157" s="24" t="str">
        <f>IF(ISNUMBER(AVERAGEIFS(Observed!R$2:R$10000,Observed!$A$2:$A$10000,$A1157,Observed!$C$2:$C$10000,$C1157)),AVERAGEIFS(Observed!R$2:R$10000,Observed!$A$2:$A$10000,$A1157,Observed!$C$2:$C$10000,$C1157),"")</f>
        <v/>
      </c>
      <c r="S1157" s="22" t="str">
        <f>IF(ISNUMBER(AVERAGEIFS(Observed!S$2:S$10000,Observed!$A$2:$A$10000,$A1157,Observed!$C$2:$C$10000,$C1157)),AVERAGEIFS(Observed!S$2:S$10000,Observed!$A$2:$A$10000,$A1157,Observed!$C$2:$C$10000,$C1157),"")</f>
        <v/>
      </c>
      <c r="T1157" s="23" t="str">
        <f>IF(ISNUMBER(AVERAGEIFS(Observed!T$2:T$10000,Observed!$A$2:$A$10000,$A1157,Observed!$C$2:$C$10000,$C1157)),AVERAGEIFS(Observed!T$2:T$10000,Observed!$A$2:$A$10000,$A1157,Observed!$C$2:$C$10000,$C1157),"")</f>
        <v/>
      </c>
      <c r="U1157" s="23" t="str">
        <f>IF(ISNUMBER(AVERAGEIFS(Observed!U$2:U$10000,Observed!$A$2:$A$10000,$A1157,Observed!$C$2:$C$10000,$C1157)),AVERAGEIFS(Observed!U$2:U$10000,Observed!$A$2:$A$10000,$A1157,Observed!$C$2:$C$10000,$C1157),"")</f>
        <v/>
      </c>
      <c r="V1157" s="23" t="str">
        <f>IF(ISNUMBER(AVERAGEIFS(Observed!V$2:V$10000,Observed!$A$2:$A$10000,$A1157,Observed!$C$2:$C$10000,$C1157)),AVERAGEIFS(Observed!V$2:V$10000,Observed!$A$2:$A$10000,$A1157,Observed!$C$2:$C$10000,$C1157),"")</f>
        <v/>
      </c>
      <c r="W1157" s="23" t="str">
        <f>IF(ISNUMBER(AVERAGEIFS(Observed!W$2:W$10000,Observed!$A$2:$A$10000,$A1157,Observed!$C$2:$C$10000,$C1157)),AVERAGEIFS(Observed!W$2:W$10000,Observed!$A$2:$A$10000,$A1157,Observed!$C$2:$C$10000,$C1157),"")</f>
        <v/>
      </c>
      <c r="X1157" s="23" t="str">
        <f>IF(ISNUMBER(AVERAGEIFS(Observed!X$2:X$10000,Observed!$A$2:$A$10000,$A1157,Observed!$C$2:$C$10000,$C1157)),AVERAGEIFS(Observed!X$2:X$10000,Observed!$A$2:$A$10000,$A1157,Observed!$C$2:$C$10000,$C1157),"")</f>
        <v/>
      </c>
      <c r="Y1157" s="23" t="str">
        <f>IF(ISNUMBER(AVERAGEIFS(Observed!Y$2:Y$10000,Observed!$A$2:$A$10000,$A1157,Observed!$C$2:$C$10000,$C1157)),AVERAGEIFS(Observed!Y$2:Y$10000,Observed!$A$2:$A$10000,$A1157,Observed!$C$2:$C$10000,$C1157),"")</f>
        <v/>
      </c>
      <c r="Z1157" s="23" t="str">
        <f>IF(ISNUMBER(AVERAGEIFS(Observed!Z$2:Z$10000,Observed!$A$2:$A$10000,$A1157,Observed!$C$2:$C$10000,$C1157)),AVERAGEIFS(Observed!Z$2:Z$10000,Observed!$A$2:$A$10000,$A1157,Observed!$C$2:$C$10000,$C1157),"")</f>
        <v/>
      </c>
      <c r="AA1157" s="23" t="str">
        <f>IF(ISNUMBER(AVERAGEIFS(Observed!AA$2:AA$10000,Observed!$A$2:$A$10000,$A1157,Observed!$C$2:$C$10000,$C1157)),AVERAGEIFS(Observed!AA$2:AA$10000,Observed!$A$2:$A$10000,$A1157,Observed!$C$2:$C$10000,$C1157),"")</f>
        <v/>
      </c>
      <c r="AB1157" s="23" t="str">
        <f>IF(ISNUMBER(AVERAGEIFS(Observed!AB$2:AB$10000,Observed!$A$2:$A$10000,$A1157,Observed!$C$2:$C$10000,$C1157)),AVERAGEIFS(Observed!AB$2:AB$10000,Observed!$A$2:$A$10000,$A1157,Observed!$C$2:$C$10000,$C1157),"")</f>
        <v/>
      </c>
      <c r="AC1157" s="23" t="str">
        <f>IF(ISNUMBER(AVERAGEIFS(Observed!AC$2:AC$10000,Observed!$A$2:$A$10000,$A1157,Observed!$C$2:$C$10000,$C1157)),AVERAGEIFS(Observed!AC$2:AC$10000,Observed!$A$2:$A$10000,$A1157,Observed!$C$2:$C$10000,$C1157),"")</f>
        <v/>
      </c>
      <c r="AD1157" s="23" t="str">
        <f>IF(ISNUMBER(AVERAGEIFS(Observed!AD$2:AD$10000,Observed!$A$2:$A$10000,$A1157,Observed!$C$2:$C$10000,$C1157)),AVERAGEIFS(Observed!AD$2:AD$10000,Observed!$A$2:$A$10000,$A1157,Observed!$C$2:$C$10000,$C1157),"")</f>
        <v/>
      </c>
      <c r="AE1157" s="24" t="str">
        <f>IF(ISNUMBER(AVERAGEIFS(Observed!AE$2:AE$10000,Observed!$A$2:$A$10000,$A1157,Observed!$C$2:$C$10000,$C1157)),AVERAGEIFS(Observed!AE$2:AE$10000,Observed!$A$2:$A$10000,$A1157,Observed!$C$2:$C$10000,$C1157),"")</f>
        <v/>
      </c>
      <c r="AF1157" s="24" t="str">
        <f>IF(ISNUMBER(AVERAGEIFS(Observed!AF$2:AF$10000,Observed!$A$2:$A$10000,$A1157,Observed!$C$2:$C$10000,$C1157)),AVERAGEIFS(Observed!AF$2:AF$10000,Observed!$A$2:$A$10000,$A1157,Observed!$C$2:$C$10000,$C1157),"")</f>
        <v/>
      </c>
      <c r="AG1157" s="23" t="str">
        <f>IF(ISNUMBER(AVERAGEIFS(Observed!AG$2:AG$10000,Observed!$A$2:$A$10000,$A1157,Observed!$C$2:$C$10000,$C1157)),AVERAGEIFS(Observed!AG$2:AG$10000,Observed!$A$2:$A$10000,$A1157,Observed!$C$2:$C$10000,$C1157),"")</f>
        <v/>
      </c>
      <c r="AH1157" s="23" t="str">
        <f>IF(ISNUMBER(AVERAGEIFS(Observed!AH$2:AH$10000,Observed!$A$2:$A$10000,$A1157,Observed!$C$2:$C$10000,$C1157)),AVERAGEIFS(Observed!AH$2:AH$10000,Observed!$A$2:$A$10000,$A1157,Observed!$C$2:$C$10000,$C1157),"")</f>
        <v/>
      </c>
      <c r="AI1157" s="22" t="str">
        <f>IF(ISNUMBER(AVERAGEIFS(Observed!AI$2:AI$10000,Observed!$A$2:$A$10000,$A1157,Observed!$C$2:$C$10000,$C1157)),AVERAGEIFS(Observed!AI$2:AI$10000,Observed!$A$2:$A$10000,$A1157,Observed!$C$2:$C$10000,$C1157),"")</f>
        <v/>
      </c>
      <c r="AJ1157" s="23">
        <f>IF(ISNUMBER(AVERAGEIFS(Observed!AJ$2:AJ$10000,Observed!$A$2:$A$10000,$A1157,Observed!$C$2:$C$10000,$C1157)),AVERAGEIFS(Observed!AJ$2:AJ$10000,Observed!$A$2:$A$10000,$A1157,Observed!$C$2:$C$10000,$C1157),"")</f>
        <v>11.475000000000001</v>
      </c>
      <c r="AK1157" s="23" t="str">
        <f>IF(ISNUMBER(AVERAGEIFS(Observed!AK$2:AK$10000,Observed!$A$2:$A$10000,$A1157,Observed!$C$2:$C$10000,$C1157)),AVERAGEIFS(Observed!AK$2:AK$10000,Observed!$A$2:$A$10000,$A1157,Observed!$C$2:$C$10000,$C1157),"")</f>
        <v/>
      </c>
      <c r="AL1157" s="23" t="str">
        <f>IF(ISNUMBER(AVERAGEIFS(Observed!AL$2:AL$10000,Observed!$A$2:$A$10000,$A1157,Observed!$C$2:$C$10000,$C1157)),AVERAGEIFS(Observed!AL$2:AL$10000,Observed!$A$2:$A$10000,$A1157,Observed!$C$2:$C$10000,$C1157),"")</f>
        <v/>
      </c>
      <c r="AM1157" s="23" t="str">
        <f>IF(ISNUMBER(AVERAGEIFS(Observed!AM$2:AM$10000,Observed!$A$2:$A$10000,$A1157,Observed!$C$2:$C$10000,$C1157)),AVERAGEIFS(Observed!AM$2:AM$10000,Observed!$A$2:$A$10000,$A1157,Observed!$C$2:$C$10000,$C1157),"")</f>
        <v/>
      </c>
      <c r="AN1157" s="23" t="str">
        <f>IF(ISNUMBER(AVERAGEIFS(Observed!AN$2:AN$10000,Observed!$A$2:$A$10000,$A1157,Observed!$C$2:$C$10000,$C1157)),AVERAGEIFS(Observed!AN$2:AN$10000,Observed!$A$2:$A$10000,$A1157,Observed!$C$2:$C$10000,$C1157),"")</f>
        <v/>
      </c>
      <c r="AO1157" s="2">
        <f>COUNTIFS(Observed!$A$2:$A$10000,$A1157,Observed!$C$2:$C$10000,$C1157)</f>
        <v>4</v>
      </c>
      <c r="AP1157" s="2">
        <f t="shared" si="21"/>
        <v>1</v>
      </c>
    </row>
    <row r="1158" spans="1:42" x14ac:dyDescent="0.25">
      <c r="A1158" t="s">
        <v>98</v>
      </c>
      <c r="B1158" t="s">
        <v>30</v>
      </c>
      <c r="C1158" s="20">
        <v>41051</v>
      </c>
      <c r="D1158">
        <v>1</v>
      </c>
      <c r="F1158" t="s">
        <v>112</v>
      </c>
      <c r="G1158" s="25" t="s">
        <v>76</v>
      </c>
      <c r="J1158" s="2"/>
      <c r="K1158" s="22" t="str">
        <f>IF(ISNUMBER(AVERAGEIFS(Observed!K$2:K$10000,Observed!$A$2:$A$10000,$A1158,Observed!$C$2:$C$10000,$C1158)),AVERAGEIFS(Observed!K$2:K$10000,Observed!$A$2:$A$10000,$A1158,Observed!$C$2:$C$10000,$C1158),"")</f>
        <v/>
      </c>
      <c r="L1158" s="23" t="str">
        <f>IF(ISNUMBER(AVERAGEIFS(Observed!L$2:L$10000,Observed!$A$2:$A$10000,$A1158,Observed!$C$2:$C$10000,$C1158)),AVERAGEIFS(Observed!L$2:L$10000,Observed!$A$2:$A$10000,$A1158,Observed!$C$2:$C$10000,$C1158),"")</f>
        <v/>
      </c>
      <c r="M1158" s="23" t="str">
        <f>IF(ISNUMBER(AVERAGEIFS(Observed!M$2:M$10000,Observed!$A$2:$A$10000,$A1158,Observed!$C$2:$C$10000,$C1158)),AVERAGEIFS(Observed!M$2:M$10000,Observed!$A$2:$A$10000,$A1158,Observed!$C$2:$C$10000,$C1158),"")</f>
        <v/>
      </c>
      <c r="N1158" s="23" t="str">
        <f>IF(ISNUMBER(AVERAGEIFS(Observed!N$2:N$10000,Observed!$A$2:$A$10000,$A1158,Observed!$C$2:$C$10000,$C1158)),AVERAGEIFS(Observed!N$2:N$10000,Observed!$A$2:$A$10000,$A1158,Observed!$C$2:$C$10000,$C1158),"")</f>
        <v/>
      </c>
      <c r="O1158" s="23" t="str">
        <f>IF(ISNUMBER(AVERAGEIFS(Observed!O$2:O$10000,Observed!$A$2:$A$10000,$A1158,Observed!$C$2:$C$10000,$C1158)),AVERAGEIFS(Observed!O$2:O$10000,Observed!$A$2:$A$10000,$A1158,Observed!$C$2:$C$10000,$C1158),"")</f>
        <v/>
      </c>
      <c r="P1158" s="24" t="str">
        <f>IF(ISNUMBER(AVERAGEIFS(Observed!P$2:P$10000,Observed!$A$2:$A$10000,$A1158,Observed!$C$2:$C$10000,$C1158)),AVERAGEIFS(Observed!P$2:P$10000,Observed!$A$2:$A$10000,$A1158,Observed!$C$2:$C$10000,$C1158),"")</f>
        <v/>
      </c>
      <c r="Q1158" s="24" t="str">
        <f>IF(ISNUMBER(AVERAGEIFS(Observed!Q$2:Q$10000,Observed!$A$2:$A$10000,$A1158,Observed!$C$2:$C$10000,$C1158)),AVERAGEIFS(Observed!Q$2:Q$10000,Observed!$A$2:$A$10000,$A1158,Observed!$C$2:$C$10000,$C1158),"")</f>
        <v/>
      </c>
      <c r="R1158" s="24" t="str">
        <f>IF(ISNUMBER(AVERAGEIFS(Observed!R$2:R$10000,Observed!$A$2:$A$10000,$A1158,Observed!$C$2:$C$10000,$C1158)),AVERAGEIFS(Observed!R$2:R$10000,Observed!$A$2:$A$10000,$A1158,Observed!$C$2:$C$10000,$C1158),"")</f>
        <v/>
      </c>
      <c r="S1158" s="22" t="str">
        <f>IF(ISNUMBER(AVERAGEIFS(Observed!S$2:S$10000,Observed!$A$2:$A$10000,$A1158,Observed!$C$2:$C$10000,$C1158)),AVERAGEIFS(Observed!S$2:S$10000,Observed!$A$2:$A$10000,$A1158,Observed!$C$2:$C$10000,$C1158),"")</f>
        <v/>
      </c>
      <c r="T1158" s="23" t="str">
        <f>IF(ISNUMBER(AVERAGEIFS(Observed!T$2:T$10000,Observed!$A$2:$A$10000,$A1158,Observed!$C$2:$C$10000,$C1158)),AVERAGEIFS(Observed!T$2:T$10000,Observed!$A$2:$A$10000,$A1158,Observed!$C$2:$C$10000,$C1158),"")</f>
        <v/>
      </c>
      <c r="U1158" s="23" t="str">
        <f>IF(ISNUMBER(AVERAGEIFS(Observed!U$2:U$10000,Observed!$A$2:$A$10000,$A1158,Observed!$C$2:$C$10000,$C1158)),AVERAGEIFS(Observed!U$2:U$10000,Observed!$A$2:$A$10000,$A1158,Observed!$C$2:$C$10000,$C1158),"")</f>
        <v/>
      </c>
      <c r="V1158" s="23" t="str">
        <f>IF(ISNUMBER(AVERAGEIFS(Observed!V$2:V$10000,Observed!$A$2:$A$10000,$A1158,Observed!$C$2:$C$10000,$C1158)),AVERAGEIFS(Observed!V$2:V$10000,Observed!$A$2:$A$10000,$A1158,Observed!$C$2:$C$10000,$C1158),"")</f>
        <v/>
      </c>
      <c r="W1158" s="23" t="str">
        <f>IF(ISNUMBER(AVERAGEIFS(Observed!W$2:W$10000,Observed!$A$2:$A$10000,$A1158,Observed!$C$2:$C$10000,$C1158)),AVERAGEIFS(Observed!W$2:W$10000,Observed!$A$2:$A$10000,$A1158,Observed!$C$2:$C$10000,$C1158),"")</f>
        <v/>
      </c>
      <c r="X1158" s="23" t="str">
        <f>IF(ISNUMBER(AVERAGEIFS(Observed!X$2:X$10000,Observed!$A$2:$A$10000,$A1158,Observed!$C$2:$C$10000,$C1158)),AVERAGEIFS(Observed!X$2:X$10000,Observed!$A$2:$A$10000,$A1158,Observed!$C$2:$C$10000,$C1158),"")</f>
        <v/>
      </c>
      <c r="Y1158" s="23" t="str">
        <f>IF(ISNUMBER(AVERAGEIFS(Observed!Y$2:Y$10000,Observed!$A$2:$A$10000,$A1158,Observed!$C$2:$C$10000,$C1158)),AVERAGEIFS(Observed!Y$2:Y$10000,Observed!$A$2:$A$10000,$A1158,Observed!$C$2:$C$10000,$C1158),"")</f>
        <v/>
      </c>
      <c r="Z1158" s="23" t="str">
        <f>IF(ISNUMBER(AVERAGEIFS(Observed!Z$2:Z$10000,Observed!$A$2:$A$10000,$A1158,Observed!$C$2:$C$10000,$C1158)),AVERAGEIFS(Observed!Z$2:Z$10000,Observed!$A$2:$A$10000,$A1158,Observed!$C$2:$C$10000,$C1158),"")</f>
        <v/>
      </c>
      <c r="AA1158" s="23" t="str">
        <f>IF(ISNUMBER(AVERAGEIFS(Observed!AA$2:AA$10000,Observed!$A$2:$A$10000,$A1158,Observed!$C$2:$C$10000,$C1158)),AVERAGEIFS(Observed!AA$2:AA$10000,Observed!$A$2:$A$10000,$A1158,Observed!$C$2:$C$10000,$C1158),"")</f>
        <v/>
      </c>
      <c r="AB1158" s="23" t="str">
        <f>IF(ISNUMBER(AVERAGEIFS(Observed!AB$2:AB$10000,Observed!$A$2:$A$10000,$A1158,Observed!$C$2:$C$10000,$C1158)),AVERAGEIFS(Observed!AB$2:AB$10000,Observed!$A$2:$A$10000,$A1158,Observed!$C$2:$C$10000,$C1158),"")</f>
        <v/>
      </c>
      <c r="AC1158" s="23" t="str">
        <f>IF(ISNUMBER(AVERAGEIFS(Observed!AC$2:AC$10000,Observed!$A$2:$A$10000,$A1158,Observed!$C$2:$C$10000,$C1158)),AVERAGEIFS(Observed!AC$2:AC$10000,Observed!$A$2:$A$10000,$A1158,Observed!$C$2:$C$10000,$C1158),"")</f>
        <v/>
      </c>
      <c r="AD1158" s="23" t="str">
        <f>IF(ISNUMBER(AVERAGEIFS(Observed!AD$2:AD$10000,Observed!$A$2:$A$10000,$A1158,Observed!$C$2:$C$10000,$C1158)),AVERAGEIFS(Observed!AD$2:AD$10000,Observed!$A$2:$A$10000,$A1158,Observed!$C$2:$C$10000,$C1158),"")</f>
        <v/>
      </c>
      <c r="AE1158" s="24" t="str">
        <f>IF(ISNUMBER(AVERAGEIFS(Observed!AE$2:AE$10000,Observed!$A$2:$A$10000,$A1158,Observed!$C$2:$C$10000,$C1158)),AVERAGEIFS(Observed!AE$2:AE$10000,Observed!$A$2:$A$10000,$A1158,Observed!$C$2:$C$10000,$C1158),"")</f>
        <v/>
      </c>
      <c r="AF1158" s="24" t="str">
        <f>IF(ISNUMBER(AVERAGEIFS(Observed!AF$2:AF$10000,Observed!$A$2:$A$10000,$A1158,Observed!$C$2:$C$10000,$C1158)),AVERAGEIFS(Observed!AF$2:AF$10000,Observed!$A$2:$A$10000,$A1158,Observed!$C$2:$C$10000,$C1158),"")</f>
        <v/>
      </c>
      <c r="AG1158" s="23" t="str">
        <f>IF(ISNUMBER(AVERAGEIFS(Observed!AG$2:AG$10000,Observed!$A$2:$A$10000,$A1158,Observed!$C$2:$C$10000,$C1158)),AVERAGEIFS(Observed!AG$2:AG$10000,Observed!$A$2:$A$10000,$A1158,Observed!$C$2:$C$10000,$C1158),"")</f>
        <v/>
      </c>
      <c r="AH1158" s="23" t="str">
        <f>IF(ISNUMBER(AVERAGEIFS(Observed!AH$2:AH$10000,Observed!$A$2:$A$10000,$A1158,Observed!$C$2:$C$10000,$C1158)),AVERAGEIFS(Observed!AH$2:AH$10000,Observed!$A$2:$A$10000,$A1158,Observed!$C$2:$C$10000,$C1158),"")</f>
        <v/>
      </c>
      <c r="AI1158" s="22" t="str">
        <f>IF(ISNUMBER(AVERAGEIFS(Observed!AI$2:AI$10000,Observed!$A$2:$A$10000,$A1158,Observed!$C$2:$C$10000,$C1158)),AVERAGEIFS(Observed!AI$2:AI$10000,Observed!$A$2:$A$10000,$A1158,Observed!$C$2:$C$10000,$C1158),"")</f>
        <v/>
      </c>
      <c r="AJ1158" s="23">
        <f>IF(ISNUMBER(AVERAGEIFS(Observed!AJ$2:AJ$10000,Observed!$A$2:$A$10000,$A1158,Observed!$C$2:$C$10000,$C1158)),AVERAGEIFS(Observed!AJ$2:AJ$10000,Observed!$A$2:$A$10000,$A1158,Observed!$C$2:$C$10000,$C1158),"")</f>
        <v>12.231249999999999</v>
      </c>
      <c r="AK1158" s="23" t="str">
        <f>IF(ISNUMBER(AVERAGEIFS(Observed!AK$2:AK$10000,Observed!$A$2:$A$10000,$A1158,Observed!$C$2:$C$10000,$C1158)),AVERAGEIFS(Observed!AK$2:AK$10000,Observed!$A$2:$A$10000,$A1158,Observed!$C$2:$C$10000,$C1158),"")</f>
        <v/>
      </c>
      <c r="AL1158" s="23" t="str">
        <f>IF(ISNUMBER(AVERAGEIFS(Observed!AL$2:AL$10000,Observed!$A$2:$A$10000,$A1158,Observed!$C$2:$C$10000,$C1158)),AVERAGEIFS(Observed!AL$2:AL$10000,Observed!$A$2:$A$10000,$A1158,Observed!$C$2:$C$10000,$C1158),"")</f>
        <v/>
      </c>
      <c r="AM1158" s="23" t="str">
        <f>IF(ISNUMBER(AVERAGEIFS(Observed!AM$2:AM$10000,Observed!$A$2:$A$10000,$A1158,Observed!$C$2:$C$10000,$C1158)),AVERAGEIFS(Observed!AM$2:AM$10000,Observed!$A$2:$A$10000,$A1158,Observed!$C$2:$C$10000,$C1158),"")</f>
        <v/>
      </c>
      <c r="AN1158" s="23" t="str">
        <f>IF(ISNUMBER(AVERAGEIFS(Observed!AN$2:AN$10000,Observed!$A$2:$A$10000,$A1158,Observed!$C$2:$C$10000,$C1158)),AVERAGEIFS(Observed!AN$2:AN$10000,Observed!$A$2:$A$10000,$A1158,Observed!$C$2:$C$10000,$C1158),"")</f>
        <v/>
      </c>
      <c r="AO1158" s="2">
        <f>COUNTIFS(Observed!$A$2:$A$10000,$A1158,Observed!$C$2:$C$10000,$C1158)</f>
        <v>4</v>
      </c>
      <c r="AP1158" s="2">
        <f t="shared" si="21"/>
        <v>1</v>
      </c>
    </row>
    <row r="1159" spans="1:42" x14ac:dyDescent="0.25">
      <c r="A1159" t="s">
        <v>99</v>
      </c>
      <c r="B1159" t="s">
        <v>103</v>
      </c>
      <c r="C1159" s="20">
        <v>40869</v>
      </c>
      <c r="D1159">
        <v>1</v>
      </c>
      <c r="E1159" t="s">
        <v>101</v>
      </c>
      <c r="G1159" s="25" t="s">
        <v>76</v>
      </c>
      <c r="J1159" s="2"/>
      <c r="K1159" s="22" t="str">
        <f>IF(ISNUMBER(AVERAGEIFS(Observed!K$2:K$10000,Observed!$A$2:$A$10000,$A1159,Observed!$C$2:$C$10000,$C1159)),AVERAGEIFS(Observed!K$2:K$10000,Observed!$A$2:$A$10000,$A1159,Observed!$C$2:$C$10000,$C1159),"")</f>
        <v/>
      </c>
      <c r="L1159" s="23" t="str">
        <f>IF(ISNUMBER(AVERAGEIFS(Observed!L$2:L$10000,Observed!$A$2:$A$10000,$A1159,Observed!$C$2:$C$10000,$C1159)),AVERAGEIFS(Observed!L$2:L$10000,Observed!$A$2:$A$10000,$A1159,Observed!$C$2:$C$10000,$C1159),"")</f>
        <v/>
      </c>
      <c r="M1159" s="23">
        <f>IF(ISNUMBER(AVERAGEIFS(Observed!M$2:M$10000,Observed!$A$2:$A$10000,$A1159,Observed!$C$2:$C$10000,$C1159)),AVERAGEIFS(Observed!M$2:M$10000,Observed!$A$2:$A$10000,$A1159,Observed!$C$2:$C$10000,$C1159),"")</f>
        <v>146.03002314779022</v>
      </c>
      <c r="N1159" s="23">
        <f>IF(ISNUMBER(AVERAGEIFS(Observed!N$2:N$10000,Observed!$A$2:$A$10000,$A1159,Observed!$C$2:$C$10000,$C1159)),AVERAGEIFS(Observed!N$2:N$10000,Observed!$A$2:$A$10000,$A1159,Observed!$C$2:$C$10000,$C1159),"")</f>
        <v>146.03002314779022</v>
      </c>
      <c r="O1159" s="23">
        <f>IF(ISNUMBER(AVERAGEIFS(Observed!O$2:O$10000,Observed!$A$2:$A$10000,$A1159,Observed!$C$2:$C$10000,$C1159)),AVERAGEIFS(Observed!O$2:O$10000,Observed!$A$2:$A$10000,$A1159,Observed!$C$2:$C$10000,$C1159),"")</f>
        <v>146.03002314779022</v>
      </c>
      <c r="P1159" s="24" t="str">
        <f>IF(ISNUMBER(AVERAGEIFS(Observed!P$2:P$10000,Observed!$A$2:$A$10000,$A1159,Observed!$C$2:$C$10000,$C1159)),AVERAGEIFS(Observed!P$2:P$10000,Observed!$A$2:$A$10000,$A1159,Observed!$C$2:$C$10000,$C1159),"")</f>
        <v/>
      </c>
      <c r="Q1159" s="24" t="str">
        <f>IF(ISNUMBER(AVERAGEIFS(Observed!Q$2:Q$10000,Observed!$A$2:$A$10000,$A1159,Observed!$C$2:$C$10000,$C1159)),AVERAGEIFS(Observed!Q$2:Q$10000,Observed!$A$2:$A$10000,$A1159,Observed!$C$2:$C$10000,$C1159),"")</f>
        <v/>
      </c>
      <c r="R1159" s="24" t="str">
        <f>IF(ISNUMBER(AVERAGEIFS(Observed!R$2:R$10000,Observed!$A$2:$A$10000,$A1159,Observed!$C$2:$C$10000,$C1159)),AVERAGEIFS(Observed!R$2:R$10000,Observed!$A$2:$A$10000,$A1159,Observed!$C$2:$C$10000,$C1159),"")</f>
        <v/>
      </c>
      <c r="S1159" s="22" t="str">
        <f>IF(ISNUMBER(AVERAGEIFS(Observed!S$2:S$10000,Observed!$A$2:$A$10000,$A1159,Observed!$C$2:$C$10000,$C1159)),AVERAGEIFS(Observed!S$2:S$10000,Observed!$A$2:$A$10000,$A1159,Observed!$C$2:$C$10000,$C1159),"")</f>
        <v/>
      </c>
      <c r="T1159" s="23" t="str">
        <f>IF(ISNUMBER(AVERAGEIFS(Observed!T$2:T$10000,Observed!$A$2:$A$10000,$A1159,Observed!$C$2:$C$10000,$C1159)),AVERAGEIFS(Observed!T$2:T$10000,Observed!$A$2:$A$10000,$A1159,Observed!$C$2:$C$10000,$C1159),"")</f>
        <v/>
      </c>
      <c r="U1159" s="23" t="str">
        <f>IF(ISNUMBER(AVERAGEIFS(Observed!U$2:U$10000,Observed!$A$2:$A$10000,$A1159,Observed!$C$2:$C$10000,$C1159)),AVERAGEIFS(Observed!U$2:U$10000,Observed!$A$2:$A$10000,$A1159,Observed!$C$2:$C$10000,$C1159),"")</f>
        <v/>
      </c>
      <c r="V1159" s="23" t="str">
        <f>IF(ISNUMBER(AVERAGEIFS(Observed!V$2:V$10000,Observed!$A$2:$A$10000,$A1159,Observed!$C$2:$C$10000,$C1159)),AVERAGEIFS(Observed!V$2:V$10000,Observed!$A$2:$A$10000,$A1159,Observed!$C$2:$C$10000,$C1159),"")</f>
        <v/>
      </c>
      <c r="W1159" s="23" t="str">
        <f>IF(ISNUMBER(AVERAGEIFS(Observed!W$2:W$10000,Observed!$A$2:$A$10000,$A1159,Observed!$C$2:$C$10000,$C1159)),AVERAGEIFS(Observed!W$2:W$10000,Observed!$A$2:$A$10000,$A1159,Observed!$C$2:$C$10000,$C1159),"")</f>
        <v/>
      </c>
      <c r="X1159" s="23" t="str">
        <f>IF(ISNUMBER(AVERAGEIFS(Observed!X$2:X$10000,Observed!$A$2:$A$10000,$A1159,Observed!$C$2:$C$10000,$C1159)),AVERAGEIFS(Observed!X$2:X$10000,Observed!$A$2:$A$10000,$A1159,Observed!$C$2:$C$10000,$C1159),"")</f>
        <v/>
      </c>
      <c r="Y1159" s="23">
        <f>IF(ISNUMBER(AVERAGEIFS(Observed!Y$2:Y$10000,Observed!$A$2:$A$10000,$A1159,Observed!$C$2:$C$10000,$C1159)),AVERAGEIFS(Observed!Y$2:Y$10000,Observed!$A$2:$A$10000,$A1159,Observed!$C$2:$C$10000,$C1159),"")</f>
        <v>18.525000000000002</v>
      </c>
      <c r="Z1159" s="23" t="str">
        <f>IF(ISNUMBER(AVERAGEIFS(Observed!Z$2:Z$10000,Observed!$A$2:$A$10000,$A1159,Observed!$C$2:$C$10000,$C1159)),AVERAGEIFS(Observed!Z$2:Z$10000,Observed!$A$2:$A$10000,$A1159,Observed!$C$2:$C$10000,$C1159),"")</f>
        <v/>
      </c>
      <c r="AA1159" s="23">
        <f>IF(ISNUMBER(AVERAGEIFS(Observed!AA$2:AA$10000,Observed!$A$2:$A$10000,$A1159,Observed!$C$2:$C$10000,$C1159)),AVERAGEIFS(Observed!AA$2:AA$10000,Observed!$A$2:$A$10000,$A1159,Observed!$C$2:$C$10000,$C1159),"")</f>
        <v>78.655000000000001</v>
      </c>
      <c r="AB1159" s="23">
        <f>IF(ISNUMBER(AVERAGEIFS(Observed!AB$2:AB$10000,Observed!$A$2:$A$10000,$A1159,Observed!$C$2:$C$10000,$C1159)),AVERAGEIFS(Observed!AB$2:AB$10000,Observed!$A$2:$A$10000,$A1159,Observed!$C$2:$C$10000,$C1159),"")</f>
        <v>23.765000000000001</v>
      </c>
      <c r="AC1159" s="23">
        <f>IF(ISNUMBER(AVERAGEIFS(Observed!AC$2:AC$10000,Observed!$A$2:$A$10000,$A1159,Observed!$C$2:$C$10000,$C1159)),AVERAGEIFS(Observed!AC$2:AC$10000,Observed!$A$2:$A$10000,$A1159,Observed!$C$2:$C$10000,$C1159),"")</f>
        <v>89.63</v>
      </c>
      <c r="AD1159" s="23">
        <f>IF(ISNUMBER(AVERAGEIFS(Observed!AD$2:AD$10000,Observed!$A$2:$A$10000,$A1159,Observed!$C$2:$C$10000,$C1159)),AVERAGEIFS(Observed!AD$2:AD$10000,Observed!$A$2:$A$10000,$A1159,Observed!$C$2:$C$10000,$C1159),"")</f>
        <v>18.065000000000001</v>
      </c>
      <c r="AE1159" s="24">
        <f>IF(ISNUMBER(AVERAGEIFS(Observed!AE$2:AE$10000,Observed!$A$2:$A$10000,$A1159,Observed!$C$2:$C$10000,$C1159)),AVERAGEIFS(Observed!AE$2:AE$10000,Observed!$A$2:$A$10000,$A1159,Observed!$C$2:$C$10000,$C1159),"")</f>
        <v>2.8903999999999999E-2</v>
      </c>
      <c r="AF1159" s="24">
        <f>IF(ISNUMBER(AVERAGEIFS(Observed!AF$2:AF$10000,Observed!$A$2:$A$10000,$A1159,Observed!$C$2:$C$10000,$C1159)),AVERAGEIFS(Observed!AF$2:AF$10000,Observed!$A$2:$A$10000,$A1159,Observed!$C$2:$C$10000,$C1159),"")</f>
        <v>2.8903999999999999E-2</v>
      </c>
      <c r="AG1159" s="23" t="str">
        <f>IF(ISNUMBER(AVERAGEIFS(Observed!AG$2:AG$10000,Observed!$A$2:$A$10000,$A1159,Observed!$C$2:$C$10000,$C1159)),AVERAGEIFS(Observed!AG$2:AG$10000,Observed!$A$2:$A$10000,$A1159,Observed!$C$2:$C$10000,$C1159),"")</f>
        <v/>
      </c>
      <c r="AH1159" s="23" t="str">
        <f>IF(ISNUMBER(AVERAGEIFS(Observed!AH$2:AH$10000,Observed!$A$2:$A$10000,$A1159,Observed!$C$2:$C$10000,$C1159)),AVERAGEIFS(Observed!AH$2:AH$10000,Observed!$A$2:$A$10000,$A1159,Observed!$C$2:$C$10000,$C1159),"")</f>
        <v/>
      </c>
      <c r="AI1159" s="22" t="str">
        <f>IF(ISNUMBER(AVERAGEIFS(Observed!AI$2:AI$10000,Observed!$A$2:$A$10000,$A1159,Observed!$C$2:$C$10000,$C1159)),AVERAGEIFS(Observed!AI$2:AI$10000,Observed!$A$2:$A$10000,$A1159,Observed!$C$2:$C$10000,$C1159),"")</f>
        <v/>
      </c>
      <c r="AJ1159" s="23" t="str">
        <f>IF(ISNUMBER(AVERAGEIFS(Observed!AJ$2:AJ$10000,Observed!$A$2:$A$10000,$A1159,Observed!$C$2:$C$10000,$C1159)),AVERAGEIFS(Observed!AJ$2:AJ$10000,Observed!$A$2:$A$10000,$A1159,Observed!$C$2:$C$10000,$C1159),"")</f>
        <v/>
      </c>
      <c r="AK1159" s="23" t="str">
        <f>IF(ISNUMBER(AVERAGEIFS(Observed!AK$2:AK$10000,Observed!$A$2:$A$10000,$A1159,Observed!$C$2:$C$10000,$C1159)),AVERAGEIFS(Observed!AK$2:AK$10000,Observed!$A$2:$A$10000,$A1159,Observed!$C$2:$C$10000,$C1159),"")</f>
        <v/>
      </c>
      <c r="AL1159" s="23" t="str">
        <f>IF(ISNUMBER(AVERAGEIFS(Observed!AL$2:AL$10000,Observed!$A$2:$A$10000,$A1159,Observed!$C$2:$C$10000,$C1159)),AVERAGEIFS(Observed!AL$2:AL$10000,Observed!$A$2:$A$10000,$A1159,Observed!$C$2:$C$10000,$C1159),"")</f>
        <v/>
      </c>
      <c r="AM1159" s="23">
        <f>IF(ISNUMBER(AVERAGEIFS(Observed!AM$2:AM$10000,Observed!$A$2:$A$10000,$A1159,Observed!$C$2:$C$10000,$C1159)),AVERAGEIFS(Observed!AM$2:AM$10000,Observed!$A$2:$A$10000,$A1159,Observed!$C$2:$C$10000,$C1159),"")</f>
        <v>4.2497499999999997</v>
      </c>
      <c r="AN1159" s="23">
        <f>IF(ISNUMBER(AVERAGEIFS(Observed!AN$2:AN$10000,Observed!$A$2:$A$10000,$A1159,Observed!$C$2:$C$10000,$C1159)),AVERAGEIFS(Observed!AN$2:AN$10000,Observed!$A$2:$A$10000,$A1159,Observed!$C$2:$C$10000,$C1159),"")</f>
        <v>4.2497499999999997</v>
      </c>
      <c r="AO1159" s="2">
        <f>COUNTIFS(Observed!$A$2:$A$10000,$A1159,Observed!$C$2:$C$10000,$C1159)</f>
        <v>4</v>
      </c>
      <c r="AP1159" s="2">
        <f t="shared" si="21"/>
        <v>12</v>
      </c>
    </row>
    <row r="1160" spans="1:42" x14ac:dyDescent="0.25">
      <c r="A1160" t="s">
        <v>99</v>
      </c>
      <c r="B1160" t="s">
        <v>103</v>
      </c>
      <c r="C1160" s="20">
        <v>40897</v>
      </c>
      <c r="D1160">
        <v>1</v>
      </c>
      <c r="E1160" t="s">
        <v>101</v>
      </c>
      <c r="G1160" s="25" t="s">
        <v>76</v>
      </c>
      <c r="J1160" s="2"/>
      <c r="K1160" s="22" t="str">
        <f>IF(ISNUMBER(AVERAGEIFS(Observed!K$2:K$10000,Observed!$A$2:$A$10000,$A1160,Observed!$C$2:$C$10000,$C1160)),AVERAGEIFS(Observed!K$2:K$10000,Observed!$A$2:$A$10000,$A1160,Observed!$C$2:$C$10000,$C1160),"")</f>
        <v/>
      </c>
      <c r="L1160" s="23" t="str">
        <f>IF(ISNUMBER(AVERAGEIFS(Observed!L$2:L$10000,Observed!$A$2:$A$10000,$A1160,Observed!$C$2:$C$10000,$C1160)),AVERAGEIFS(Observed!L$2:L$10000,Observed!$A$2:$A$10000,$A1160,Observed!$C$2:$C$10000,$C1160),"")</f>
        <v/>
      </c>
      <c r="M1160" s="23">
        <f>IF(ISNUMBER(AVERAGEIFS(Observed!M$2:M$10000,Observed!$A$2:$A$10000,$A1160,Observed!$C$2:$C$10000,$C1160)),AVERAGEIFS(Observed!M$2:M$10000,Observed!$A$2:$A$10000,$A1160,Observed!$C$2:$C$10000,$C1160),"")</f>
        <v>190.0379259624417</v>
      </c>
      <c r="N1160" s="23">
        <f>IF(ISNUMBER(AVERAGEIFS(Observed!N$2:N$10000,Observed!$A$2:$A$10000,$A1160,Observed!$C$2:$C$10000,$C1160)),AVERAGEIFS(Observed!N$2:N$10000,Observed!$A$2:$A$10000,$A1160,Observed!$C$2:$C$10000,$C1160),"")</f>
        <v>190.0379259624417</v>
      </c>
      <c r="O1160" s="23">
        <f>IF(ISNUMBER(AVERAGEIFS(Observed!O$2:O$10000,Observed!$A$2:$A$10000,$A1160,Observed!$C$2:$C$10000,$C1160)),AVERAGEIFS(Observed!O$2:O$10000,Observed!$A$2:$A$10000,$A1160,Observed!$C$2:$C$10000,$C1160),"")</f>
        <v>336.06794911023189</v>
      </c>
      <c r="P1160" s="24" t="str">
        <f>IF(ISNUMBER(AVERAGEIFS(Observed!P$2:P$10000,Observed!$A$2:$A$10000,$A1160,Observed!$C$2:$C$10000,$C1160)),AVERAGEIFS(Observed!P$2:P$10000,Observed!$A$2:$A$10000,$A1160,Observed!$C$2:$C$10000,$C1160),"")</f>
        <v/>
      </c>
      <c r="Q1160" s="24" t="str">
        <f>IF(ISNUMBER(AVERAGEIFS(Observed!Q$2:Q$10000,Observed!$A$2:$A$10000,$A1160,Observed!$C$2:$C$10000,$C1160)),AVERAGEIFS(Observed!Q$2:Q$10000,Observed!$A$2:$A$10000,$A1160,Observed!$C$2:$C$10000,$C1160),"")</f>
        <v/>
      </c>
      <c r="R1160" s="24" t="str">
        <f>IF(ISNUMBER(AVERAGEIFS(Observed!R$2:R$10000,Observed!$A$2:$A$10000,$A1160,Observed!$C$2:$C$10000,$C1160)),AVERAGEIFS(Observed!R$2:R$10000,Observed!$A$2:$A$10000,$A1160,Observed!$C$2:$C$10000,$C1160),"")</f>
        <v/>
      </c>
      <c r="S1160" s="22" t="str">
        <f>IF(ISNUMBER(AVERAGEIFS(Observed!S$2:S$10000,Observed!$A$2:$A$10000,$A1160,Observed!$C$2:$C$10000,$C1160)),AVERAGEIFS(Observed!S$2:S$10000,Observed!$A$2:$A$10000,$A1160,Observed!$C$2:$C$10000,$C1160),"")</f>
        <v/>
      </c>
      <c r="T1160" s="23" t="str">
        <f>IF(ISNUMBER(AVERAGEIFS(Observed!T$2:T$10000,Observed!$A$2:$A$10000,$A1160,Observed!$C$2:$C$10000,$C1160)),AVERAGEIFS(Observed!T$2:T$10000,Observed!$A$2:$A$10000,$A1160,Observed!$C$2:$C$10000,$C1160),"")</f>
        <v/>
      </c>
      <c r="U1160" s="23" t="str">
        <f>IF(ISNUMBER(AVERAGEIFS(Observed!U$2:U$10000,Observed!$A$2:$A$10000,$A1160,Observed!$C$2:$C$10000,$C1160)),AVERAGEIFS(Observed!U$2:U$10000,Observed!$A$2:$A$10000,$A1160,Observed!$C$2:$C$10000,$C1160),"")</f>
        <v/>
      </c>
      <c r="V1160" s="23" t="str">
        <f>IF(ISNUMBER(AVERAGEIFS(Observed!V$2:V$10000,Observed!$A$2:$A$10000,$A1160,Observed!$C$2:$C$10000,$C1160)),AVERAGEIFS(Observed!V$2:V$10000,Observed!$A$2:$A$10000,$A1160,Observed!$C$2:$C$10000,$C1160),"")</f>
        <v/>
      </c>
      <c r="W1160" s="23" t="str">
        <f>IF(ISNUMBER(AVERAGEIFS(Observed!W$2:W$10000,Observed!$A$2:$A$10000,$A1160,Observed!$C$2:$C$10000,$C1160)),AVERAGEIFS(Observed!W$2:W$10000,Observed!$A$2:$A$10000,$A1160,Observed!$C$2:$C$10000,$C1160),"")</f>
        <v/>
      </c>
      <c r="X1160" s="23" t="str">
        <f>IF(ISNUMBER(AVERAGEIFS(Observed!X$2:X$10000,Observed!$A$2:$A$10000,$A1160,Observed!$C$2:$C$10000,$C1160)),AVERAGEIFS(Observed!X$2:X$10000,Observed!$A$2:$A$10000,$A1160,Observed!$C$2:$C$10000,$C1160),"")</f>
        <v/>
      </c>
      <c r="Y1160" s="23">
        <f>IF(ISNUMBER(AVERAGEIFS(Observed!Y$2:Y$10000,Observed!$A$2:$A$10000,$A1160,Observed!$C$2:$C$10000,$C1160)),AVERAGEIFS(Observed!Y$2:Y$10000,Observed!$A$2:$A$10000,$A1160,Observed!$C$2:$C$10000,$C1160),"")</f>
        <v>22.432500000000001</v>
      </c>
      <c r="Z1160" s="23" t="str">
        <f>IF(ISNUMBER(AVERAGEIFS(Observed!Z$2:Z$10000,Observed!$A$2:$A$10000,$A1160,Observed!$C$2:$C$10000,$C1160)),AVERAGEIFS(Observed!Z$2:Z$10000,Observed!$A$2:$A$10000,$A1160,Observed!$C$2:$C$10000,$C1160),"")</f>
        <v/>
      </c>
      <c r="AA1160" s="23">
        <f>IF(ISNUMBER(AVERAGEIFS(Observed!AA$2:AA$10000,Observed!$A$2:$A$10000,$A1160,Observed!$C$2:$C$10000,$C1160)),AVERAGEIFS(Observed!AA$2:AA$10000,Observed!$A$2:$A$10000,$A1160,Observed!$C$2:$C$10000,$C1160),"")</f>
        <v>73.892499999999998</v>
      </c>
      <c r="AB1160" s="23">
        <f>IF(ISNUMBER(AVERAGEIFS(Observed!AB$2:AB$10000,Observed!$A$2:$A$10000,$A1160,Observed!$C$2:$C$10000,$C1160)),AVERAGEIFS(Observed!AB$2:AB$10000,Observed!$A$2:$A$10000,$A1160,Observed!$C$2:$C$10000,$C1160),"")</f>
        <v>28.04</v>
      </c>
      <c r="AC1160" s="23">
        <f>IF(ISNUMBER(AVERAGEIFS(Observed!AC$2:AC$10000,Observed!$A$2:$A$10000,$A1160,Observed!$C$2:$C$10000,$C1160)),AVERAGEIFS(Observed!AC$2:AC$10000,Observed!$A$2:$A$10000,$A1160,Observed!$C$2:$C$10000,$C1160),"")</f>
        <v>90.055000000000007</v>
      </c>
      <c r="AD1160" s="23">
        <f>IF(ISNUMBER(AVERAGEIFS(Observed!AD$2:AD$10000,Observed!$A$2:$A$10000,$A1160,Observed!$C$2:$C$10000,$C1160)),AVERAGEIFS(Observed!AD$2:AD$10000,Observed!$A$2:$A$10000,$A1160,Observed!$C$2:$C$10000,$C1160),"")</f>
        <v>13.26</v>
      </c>
      <c r="AE1160" s="24">
        <f>IF(ISNUMBER(AVERAGEIFS(Observed!AE$2:AE$10000,Observed!$A$2:$A$10000,$A1160,Observed!$C$2:$C$10000,$C1160)),AVERAGEIFS(Observed!AE$2:AE$10000,Observed!$A$2:$A$10000,$A1160,Observed!$C$2:$C$10000,$C1160),"")</f>
        <v>2.1215999999999999E-2</v>
      </c>
      <c r="AF1160" s="24">
        <f>IF(ISNUMBER(AVERAGEIFS(Observed!AF$2:AF$10000,Observed!$A$2:$A$10000,$A1160,Observed!$C$2:$C$10000,$C1160)),AVERAGEIFS(Observed!AF$2:AF$10000,Observed!$A$2:$A$10000,$A1160,Observed!$C$2:$C$10000,$C1160),"")</f>
        <v>2.1215999999999999E-2</v>
      </c>
      <c r="AG1160" s="23" t="str">
        <f>IF(ISNUMBER(AVERAGEIFS(Observed!AG$2:AG$10000,Observed!$A$2:$A$10000,$A1160,Observed!$C$2:$C$10000,$C1160)),AVERAGEIFS(Observed!AG$2:AG$10000,Observed!$A$2:$A$10000,$A1160,Observed!$C$2:$C$10000,$C1160),"")</f>
        <v/>
      </c>
      <c r="AH1160" s="23" t="str">
        <f>IF(ISNUMBER(AVERAGEIFS(Observed!AH$2:AH$10000,Observed!$A$2:$A$10000,$A1160,Observed!$C$2:$C$10000,$C1160)),AVERAGEIFS(Observed!AH$2:AH$10000,Observed!$A$2:$A$10000,$A1160,Observed!$C$2:$C$10000,$C1160),"")</f>
        <v/>
      </c>
      <c r="AI1160" s="22" t="str">
        <f>IF(ISNUMBER(AVERAGEIFS(Observed!AI$2:AI$10000,Observed!$A$2:$A$10000,$A1160,Observed!$C$2:$C$10000,$C1160)),AVERAGEIFS(Observed!AI$2:AI$10000,Observed!$A$2:$A$10000,$A1160,Observed!$C$2:$C$10000,$C1160),"")</f>
        <v/>
      </c>
      <c r="AJ1160" s="23" t="str">
        <f>IF(ISNUMBER(AVERAGEIFS(Observed!AJ$2:AJ$10000,Observed!$A$2:$A$10000,$A1160,Observed!$C$2:$C$10000,$C1160)),AVERAGEIFS(Observed!AJ$2:AJ$10000,Observed!$A$2:$A$10000,$A1160,Observed!$C$2:$C$10000,$C1160),"")</f>
        <v/>
      </c>
      <c r="AK1160" s="23" t="str">
        <f>IF(ISNUMBER(AVERAGEIFS(Observed!AK$2:AK$10000,Observed!$A$2:$A$10000,$A1160,Observed!$C$2:$C$10000,$C1160)),AVERAGEIFS(Observed!AK$2:AK$10000,Observed!$A$2:$A$10000,$A1160,Observed!$C$2:$C$10000,$C1160),"")</f>
        <v/>
      </c>
      <c r="AL1160" s="23" t="str">
        <f>IF(ISNUMBER(AVERAGEIFS(Observed!AL$2:AL$10000,Observed!$A$2:$A$10000,$A1160,Observed!$C$2:$C$10000,$C1160)),AVERAGEIFS(Observed!AL$2:AL$10000,Observed!$A$2:$A$10000,$A1160,Observed!$C$2:$C$10000,$C1160),"")</f>
        <v/>
      </c>
      <c r="AM1160" s="23">
        <f>IF(ISNUMBER(AVERAGEIFS(Observed!AM$2:AM$10000,Observed!$A$2:$A$10000,$A1160,Observed!$C$2:$C$10000,$C1160)),AVERAGEIFS(Observed!AM$2:AM$10000,Observed!$A$2:$A$10000,$A1160,Observed!$C$2:$C$10000,$C1160),"")</f>
        <v>4.0372500000000002</v>
      </c>
      <c r="AN1160" s="23">
        <f>IF(ISNUMBER(AVERAGEIFS(Observed!AN$2:AN$10000,Observed!$A$2:$A$10000,$A1160,Observed!$C$2:$C$10000,$C1160)),AVERAGEIFS(Observed!AN$2:AN$10000,Observed!$A$2:$A$10000,$A1160,Observed!$C$2:$C$10000,$C1160),"")</f>
        <v>8.286999999999999</v>
      </c>
      <c r="AO1160" s="2">
        <f>COUNTIFS(Observed!$A$2:$A$10000,$A1160,Observed!$C$2:$C$10000,$C1160)</f>
        <v>4</v>
      </c>
      <c r="AP1160" s="2">
        <f t="shared" si="21"/>
        <v>12</v>
      </c>
    </row>
    <row r="1161" spans="1:42" x14ac:dyDescent="0.25">
      <c r="A1161" t="s">
        <v>99</v>
      </c>
      <c r="B1161" t="s">
        <v>103</v>
      </c>
      <c r="C1161" s="20">
        <v>40924</v>
      </c>
      <c r="D1161">
        <v>1</v>
      </c>
      <c r="E1161" t="s">
        <v>101</v>
      </c>
      <c r="G1161" s="25" t="s">
        <v>76</v>
      </c>
      <c r="J1161" s="2"/>
      <c r="K1161" s="22" t="str">
        <f>IF(ISNUMBER(AVERAGEIFS(Observed!K$2:K$10000,Observed!$A$2:$A$10000,$A1161,Observed!$C$2:$C$10000,$C1161)),AVERAGEIFS(Observed!K$2:K$10000,Observed!$A$2:$A$10000,$A1161,Observed!$C$2:$C$10000,$C1161),"")</f>
        <v/>
      </c>
      <c r="L1161" s="23" t="str">
        <f>IF(ISNUMBER(AVERAGEIFS(Observed!L$2:L$10000,Observed!$A$2:$A$10000,$A1161,Observed!$C$2:$C$10000,$C1161)),AVERAGEIFS(Observed!L$2:L$10000,Observed!$A$2:$A$10000,$A1161,Observed!$C$2:$C$10000,$C1161),"")</f>
        <v/>
      </c>
      <c r="M1161" s="23">
        <f>IF(ISNUMBER(AVERAGEIFS(Observed!M$2:M$10000,Observed!$A$2:$A$10000,$A1161,Observed!$C$2:$C$10000,$C1161)),AVERAGEIFS(Observed!M$2:M$10000,Observed!$A$2:$A$10000,$A1161,Observed!$C$2:$C$10000,$C1161),"")</f>
        <v>135.36576600460569</v>
      </c>
      <c r="N1161" s="23">
        <f>IF(ISNUMBER(AVERAGEIFS(Observed!N$2:N$10000,Observed!$A$2:$A$10000,$A1161,Observed!$C$2:$C$10000,$C1161)),AVERAGEIFS(Observed!N$2:N$10000,Observed!$A$2:$A$10000,$A1161,Observed!$C$2:$C$10000,$C1161),"")</f>
        <v>135.36576600460569</v>
      </c>
      <c r="O1161" s="23">
        <f>IF(ISNUMBER(AVERAGEIFS(Observed!O$2:O$10000,Observed!$A$2:$A$10000,$A1161,Observed!$C$2:$C$10000,$C1161)),AVERAGEIFS(Observed!O$2:O$10000,Observed!$A$2:$A$10000,$A1161,Observed!$C$2:$C$10000,$C1161),"")</f>
        <v>471.43371511483764</v>
      </c>
      <c r="P1161" s="24" t="str">
        <f>IF(ISNUMBER(AVERAGEIFS(Observed!P$2:P$10000,Observed!$A$2:$A$10000,$A1161,Observed!$C$2:$C$10000,$C1161)),AVERAGEIFS(Observed!P$2:P$10000,Observed!$A$2:$A$10000,$A1161,Observed!$C$2:$C$10000,$C1161),"")</f>
        <v/>
      </c>
      <c r="Q1161" s="24" t="str">
        <f>IF(ISNUMBER(AVERAGEIFS(Observed!Q$2:Q$10000,Observed!$A$2:$A$10000,$A1161,Observed!$C$2:$C$10000,$C1161)),AVERAGEIFS(Observed!Q$2:Q$10000,Observed!$A$2:$A$10000,$A1161,Observed!$C$2:$C$10000,$C1161),"")</f>
        <v/>
      </c>
      <c r="R1161" s="24" t="str">
        <f>IF(ISNUMBER(AVERAGEIFS(Observed!R$2:R$10000,Observed!$A$2:$A$10000,$A1161,Observed!$C$2:$C$10000,$C1161)),AVERAGEIFS(Observed!R$2:R$10000,Observed!$A$2:$A$10000,$A1161,Observed!$C$2:$C$10000,$C1161),"")</f>
        <v/>
      </c>
      <c r="S1161" s="22" t="str">
        <f>IF(ISNUMBER(AVERAGEIFS(Observed!S$2:S$10000,Observed!$A$2:$A$10000,$A1161,Observed!$C$2:$C$10000,$C1161)),AVERAGEIFS(Observed!S$2:S$10000,Observed!$A$2:$A$10000,$A1161,Observed!$C$2:$C$10000,$C1161),"")</f>
        <v/>
      </c>
      <c r="T1161" s="23" t="str">
        <f>IF(ISNUMBER(AVERAGEIFS(Observed!T$2:T$10000,Observed!$A$2:$A$10000,$A1161,Observed!$C$2:$C$10000,$C1161)),AVERAGEIFS(Observed!T$2:T$10000,Observed!$A$2:$A$10000,$A1161,Observed!$C$2:$C$10000,$C1161),"")</f>
        <v/>
      </c>
      <c r="U1161" s="23" t="str">
        <f>IF(ISNUMBER(AVERAGEIFS(Observed!U$2:U$10000,Observed!$A$2:$A$10000,$A1161,Observed!$C$2:$C$10000,$C1161)),AVERAGEIFS(Observed!U$2:U$10000,Observed!$A$2:$A$10000,$A1161,Observed!$C$2:$C$10000,$C1161),"")</f>
        <v/>
      </c>
      <c r="V1161" s="23" t="str">
        <f>IF(ISNUMBER(AVERAGEIFS(Observed!V$2:V$10000,Observed!$A$2:$A$10000,$A1161,Observed!$C$2:$C$10000,$C1161)),AVERAGEIFS(Observed!V$2:V$10000,Observed!$A$2:$A$10000,$A1161,Observed!$C$2:$C$10000,$C1161),"")</f>
        <v/>
      </c>
      <c r="W1161" s="23" t="str">
        <f>IF(ISNUMBER(AVERAGEIFS(Observed!W$2:W$10000,Observed!$A$2:$A$10000,$A1161,Observed!$C$2:$C$10000,$C1161)),AVERAGEIFS(Observed!W$2:W$10000,Observed!$A$2:$A$10000,$A1161,Observed!$C$2:$C$10000,$C1161),"")</f>
        <v/>
      </c>
      <c r="X1161" s="23" t="str">
        <f>IF(ISNUMBER(AVERAGEIFS(Observed!X$2:X$10000,Observed!$A$2:$A$10000,$A1161,Observed!$C$2:$C$10000,$C1161)),AVERAGEIFS(Observed!X$2:X$10000,Observed!$A$2:$A$10000,$A1161,Observed!$C$2:$C$10000,$C1161),"")</f>
        <v/>
      </c>
      <c r="Y1161" s="23">
        <f>IF(ISNUMBER(AVERAGEIFS(Observed!Y$2:Y$10000,Observed!$A$2:$A$10000,$A1161,Observed!$C$2:$C$10000,$C1161)),AVERAGEIFS(Observed!Y$2:Y$10000,Observed!$A$2:$A$10000,$A1161,Observed!$C$2:$C$10000,$C1161),"")</f>
        <v>24.145</v>
      </c>
      <c r="Z1161" s="23" t="str">
        <f>IF(ISNUMBER(AVERAGEIFS(Observed!Z$2:Z$10000,Observed!$A$2:$A$10000,$A1161,Observed!$C$2:$C$10000,$C1161)),AVERAGEIFS(Observed!Z$2:Z$10000,Observed!$A$2:$A$10000,$A1161,Observed!$C$2:$C$10000,$C1161),"")</f>
        <v/>
      </c>
      <c r="AA1161" s="23">
        <f>IF(ISNUMBER(AVERAGEIFS(Observed!AA$2:AA$10000,Observed!$A$2:$A$10000,$A1161,Observed!$C$2:$C$10000,$C1161)),AVERAGEIFS(Observed!AA$2:AA$10000,Observed!$A$2:$A$10000,$A1161,Observed!$C$2:$C$10000,$C1161),"")</f>
        <v>71.122500000000002</v>
      </c>
      <c r="AB1161" s="23">
        <f>IF(ISNUMBER(AVERAGEIFS(Observed!AB$2:AB$10000,Observed!$A$2:$A$10000,$A1161,Observed!$C$2:$C$10000,$C1161)),AVERAGEIFS(Observed!AB$2:AB$10000,Observed!$A$2:$A$10000,$A1161,Observed!$C$2:$C$10000,$C1161),"")</f>
        <v>32.077500000000001</v>
      </c>
      <c r="AC1161" s="23">
        <f>IF(ISNUMBER(AVERAGEIFS(Observed!AC$2:AC$10000,Observed!$A$2:$A$10000,$A1161,Observed!$C$2:$C$10000,$C1161)),AVERAGEIFS(Observed!AC$2:AC$10000,Observed!$A$2:$A$10000,$A1161,Observed!$C$2:$C$10000,$C1161),"")</f>
        <v>90.515000000000001</v>
      </c>
      <c r="AD1161" s="23">
        <f>IF(ISNUMBER(AVERAGEIFS(Observed!AD$2:AD$10000,Observed!$A$2:$A$10000,$A1161,Observed!$C$2:$C$10000,$C1161)),AVERAGEIFS(Observed!AD$2:AD$10000,Observed!$A$2:$A$10000,$A1161,Observed!$C$2:$C$10000,$C1161),"")</f>
        <v>13.26</v>
      </c>
      <c r="AE1161" s="24">
        <f>IF(ISNUMBER(AVERAGEIFS(Observed!AE$2:AE$10000,Observed!$A$2:$A$10000,$A1161,Observed!$C$2:$C$10000,$C1161)),AVERAGEIFS(Observed!AE$2:AE$10000,Observed!$A$2:$A$10000,$A1161,Observed!$C$2:$C$10000,$C1161),"")</f>
        <v>2.1215999999999999E-2</v>
      </c>
      <c r="AF1161" s="24">
        <f>IF(ISNUMBER(AVERAGEIFS(Observed!AF$2:AF$10000,Observed!$A$2:$A$10000,$A1161,Observed!$C$2:$C$10000,$C1161)),AVERAGEIFS(Observed!AF$2:AF$10000,Observed!$A$2:$A$10000,$A1161,Observed!$C$2:$C$10000,$C1161),"")</f>
        <v>2.1215999999999999E-2</v>
      </c>
      <c r="AG1161" s="23" t="str">
        <f>IF(ISNUMBER(AVERAGEIFS(Observed!AG$2:AG$10000,Observed!$A$2:$A$10000,$A1161,Observed!$C$2:$C$10000,$C1161)),AVERAGEIFS(Observed!AG$2:AG$10000,Observed!$A$2:$A$10000,$A1161,Observed!$C$2:$C$10000,$C1161),"")</f>
        <v/>
      </c>
      <c r="AH1161" s="23" t="str">
        <f>IF(ISNUMBER(AVERAGEIFS(Observed!AH$2:AH$10000,Observed!$A$2:$A$10000,$A1161,Observed!$C$2:$C$10000,$C1161)),AVERAGEIFS(Observed!AH$2:AH$10000,Observed!$A$2:$A$10000,$A1161,Observed!$C$2:$C$10000,$C1161),"")</f>
        <v/>
      </c>
      <c r="AI1161" s="22" t="str">
        <f>IF(ISNUMBER(AVERAGEIFS(Observed!AI$2:AI$10000,Observed!$A$2:$A$10000,$A1161,Observed!$C$2:$C$10000,$C1161)),AVERAGEIFS(Observed!AI$2:AI$10000,Observed!$A$2:$A$10000,$A1161,Observed!$C$2:$C$10000,$C1161),"")</f>
        <v/>
      </c>
      <c r="AJ1161" s="23" t="str">
        <f>IF(ISNUMBER(AVERAGEIFS(Observed!AJ$2:AJ$10000,Observed!$A$2:$A$10000,$A1161,Observed!$C$2:$C$10000,$C1161)),AVERAGEIFS(Observed!AJ$2:AJ$10000,Observed!$A$2:$A$10000,$A1161,Observed!$C$2:$C$10000,$C1161),"")</f>
        <v/>
      </c>
      <c r="AK1161" s="23" t="str">
        <f>IF(ISNUMBER(AVERAGEIFS(Observed!AK$2:AK$10000,Observed!$A$2:$A$10000,$A1161,Observed!$C$2:$C$10000,$C1161)),AVERAGEIFS(Observed!AK$2:AK$10000,Observed!$A$2:$A$10000,$A1161,Observed!$C$2:$C$10000,$C1161),"")</f>
        <v/>
      </c>
      <c r="AL1161" s="23" t="str">
        <f>IF(ISNUMBER(AVERAGEIFS(Observed!AL$2:AL$10000,Observed!$A$2:$A$10000,$A1161,Observed!$C$2:$C$10000,$C1161)),AVERAGEIFS(Observed!AL$2:AL$10000,Observed!$A$2:$A$10000,$A1161,Observed!$C$2:$C$10000,$C1161),"")</f>
        <v/>
      </c>
      <c r="AM1161" s="23">
        <f>IF(ISNUMBER(AVERAGEIFS(Observed!AM$2:AM$10000,Observed!$A$2:$A$10000,$A1161,Observed!$C$2:$C$10000,$C1161)),AVERAGEIFS(Observed!AM$2:AM$10000,Observed!$A$2:$A$10000,$A1161,Observed!$C$2:$C$10000,$C1161),"")</f>
        <v>2.8792499999999999</v>
      </c>
      <c r="AN1161" s="23">
        <f>IF(ISNUMBER(AVERAGEIFS(Observed!AN$2:AN$10000,Observed!$A$2:$A$10000,$A1161,Observed!$C$2:$C$10000,$C1161)),AVERAGEIFS(Observed!AN$2:AN$10000,Observed!$A$2:$A$10000,$A1161,Observed!$C$2:$C$10000,$C1161),"")</f>
        <v>11.166250000000002</v>
      </c>
      <c r="AO1161" s="2">
        <f>COUNTIFS(Observed!$A$2:$A$10000,$A1161,Observed!$C$2:$C$10000,$C1161)</f>
        <v>4</v>
      </c>
      <c r="AP1161" s="2">
        <f t="shared" si="21"/>
        <v>12</v>
      </c>
    </row>
    <row r="1162" spans="1:42" x14ac:dyDescent="0.25">
      <c r="A1162" t="s">
        <v>99</v>
      </c>
      <c r="B1162" t="s">
        <v>103</v>
      </c>
      <c r="C1162" s="20">
        <v>40956</v>
      </c>
      <c r="D1162">
        <v>1</v>
      </c>
      <c r="E1162" t="s">
        <v>101</v>
      </c>
      <c r="G1162" s="25" t="s">
        <v>76</v>
      </c>
      <c r="J1162" s="2"/>
      <c r="K1162" s="22" t="str">
        <f>IF(ISNUMBER(AVERAGEIFS(Observed!K$2:K$10000,Observed!$A$2:$A$10000,$A1162,Observed!$C$2:$C$10000,$C1162)),AVERAGEIFS(Observed!K$2:K$10000,Observed!$A$2:$A$10000,$A1162,Observed!$C$2:$C$10000,$C1162),"")</f>
        <v/>
      </c>
      <c r="L1162" s="23" t="str">
        <f>IF(ISNUMBER(AVERAGEIFS(Observed!L$2:L$10000,Observed!$A$2:$A$10000,$A1162,Observed!$C$2:$C$10000,$C1162)),AVERAGEIFS(Observed!L$2:L$10000,Observed!$A$2:$A$10000,$A1162,Observed!$C$2:$C$10000,$C1162),"")</f>
        <v/>
      </c>
      <c r="M1162" s="23">
        <f>IF(ISNUMBER(AVERAGEIFS(Observed!M$2:M$10000,Observed!$A$2:$A$10000,$A1162,Observed!$C$2:$C$10000,$C1162)),AVERAGEIFS(Observed!M$2:M$10000,Observed!$A$2:$A$10000,$A1162,Observed!$C$2:$C$10000,$C1162),"")</f>
        <v>172.35018296784369</v>
      </c>
      <c r="N1162" s="23">
        <f>IF(ISNUMBER(AVERAGEIFS(Observed!N$2:N$10000,Observed!$A$2:$A$10000,$A1162,Observed!$C$2:$C$10000,$C1162)),AVERAGEIFS(Observed!N$2:N$10000,Observed!$A$2:$A$10000,$A1162,Observed!$C$2:$C$10000,$C1162),"")</f>
        <v>172.35018296784369</v>
      </c>
      <c r="O1162" s="23">
        <f>IF(ISNUMBER(AVERAGEIFS(Observed!O$2:O$10000,Observed!$A$2:$A$10000,$A1162,Observed!$C$2:$C$10000,$C1162)),AVERAGEIFS(Observed!O$2:O$10000,Observed!$A$2:$A$10000,$A1162,Observed!$C$2:$C$10000,$C1162),"")</f>
        <v>643.78389808268139</v>
      </c>
      <c r="P1162" s="24" t="str">
        <f>IF(ISNUMBER(AVERAGEIFS(Observed!P$2:P$10000,Observed!$A$2:$A$10000,$A1162,Observed!$C$2:$C$10000,$C1162)),AVERAGEIFS(Observed!P$2:P$10000,Observed!$A$2:$A$10000,$A1162,Observed!$C$2:$C$10000,$C1162),"")</f>
        <v/>
      </c>
      <c r="Q1162" s="24" t="str">
        <f>IF(ISNUMBER(AVERAGEIFS(Observed!Q$2:Q$10000,Observed!$A$2:$A$10000,$A1162,Observed!$C$2:$C$10000,$C1162)),AVERAGEIFS(Observed!Q$2:Q$10000,Observed!$A$2:$A$10000,$A1162,Observed!$C$2:$C$10000,$C1162),"")</f>
        <v/>
      </c>
      <c r="R1162" s="24" t="str">
        <f>IF(ISNUMBER(AVERAGEIFS(Observed!R$2:R$10000,Observed!$A$2:$A$10000,$A1162,Observed!$C$2:$C$10000,$C1162)),AVERAGEIFS(Observed!R$2:R$10000,Observed!$A$2:$A$10000,$A1162,Observed!$C$2:$C$10000,$C1162),"")</f>
        <v/>
      </c>
      <c r="S1162" s="22" t="str">
        <f>IF(ISNUMBER(AVERAGEIFS(Observed!S$2:S$10000,Observed!$A$2:$A$10000,$A1162,Observed!$C$2:$C$10000,$C1162)),AVERAGEIFS(Observed!S$2:S$10000,Observed!$A$2:$A$10000,$A1162,Observed!$C$2:$C$10000,$C1162),"")</f>
        <v/>
      </c>
      <c r="T1162" s="23" t="str">
        <f>IF(ISNUMBER(AVERAGEIFS(Observed!T$2:T$10000,Observed!$A$2:$A$10000,$A1162,Observed!$C$2:$C$10000,$C1162)),AVERAGEIFS(Observed!T$2:T$10000,Observed!$A$2:$A$10000,$A1162,Observed!$C$2:$C$10000,$C1162),"")</f>
        <v/>
      </c>
      <c r="U1162" s="23" t="str">
        <f>IF(ISNUMBER(AVERAGEIFS(Observed!U$2:U$10000,Observed!$A$2:$A$10000,$A1162,Observed!$C$2:$C$10000,$C1162)),AVERAGEIFS(Observed!U$2:U$10000,Observed!$A$2:$A$10000,$A1162,Observed!$C$2:$C$10000,$C1162),"")</f>
        <v/>
      </c>
      <c r="V1162" s="23" t="str">
        <f>IF(ISNUMBER(AVERAGEIFS(Observed!V$2:V$10000,Observed!$A$2:$A$10000,$A1162,Observed!$C$2:$C$10000,$C1162)),AVERAGEIFS(Observed!V$2:V$10000,Observed!$A$2:$A$10000,$A1162,Observed!$C$2:$C$10000,$C1162),"")</f>
        <v/>
      </c>
      <c r="W1162" s="23" t="str">
        <f>IF(ISNUMBER(AVERAGEIFS(Observed!W$2:W$10000,Observed!$A$2:$A$10000,$A1162,Observed!$C$2:$C$10000,$C1162)),AVERAGEIFS(Observed!W$2:W$10000,Observed!$A$2:$A$10000,$A1162,Observed!$C$2:$C$10000,$C1162),"")</f>
        <v/>
      </c>
      <c r="X1162" s="23" t="str">
        <f>IF(ISNUMBER(AVERAGEIFS(Observed!X$2:X$10000,Observed!$A$2:$A$10000,$A1162,Observed!$C$2:$C$10000,$C1162)),AVERAGEIFS(Observed!X$2:X$10000,Observed!$A$2:$A$10000,$A1162,Observed!$C$2:$C$10000,$C1162),"")</f>
        <v/>
      </c>
      <c r="Y1162" s="23">
        <f>IF(ISNUMBER(AVERAGEIFS(Observed!Y$2:Y$10000,Observed!$A$2:$A$10000,$A1162,Observed!$C$2:$C$10000,$C1162)),AVERAGEIFS(Observed!Y$2:Y$10000,Observed!$A$2:$A$10000,$A1162,Observed!$C$2:$C$10000,$C1162),"")</f>
        <v>24.419999999999998</v>
      </c>
      <c r="Z1162" s="23" t="str">
        <f>IF(ISNUMBER(AVERAGEIFS(Observed!Z$2:Z$10000,Observed!$A$2:$A$10000,$A1162,Observed!$C$2:$C$10000,$C1162)),AVERAGEIFS(Observed!Z$2:Z$10000,Observed!$A$2:$A$10000,$A1162,Observed!$C$2:$C$10000,$C1162),"")</f>
        <v/>
      </c>
      <c r="AA1162" s="23">
        <f>IF(ISNUMBER(AVERAGEIFS(Observed!AA$2:AA$10000,Observed!$A$2:$A$10000,$A1162,Observed!$C$2:$C$10000,$C1162)),AVERAGEIFS(Observed!AA$2:AA$10000,Observed!$A$2:$A$10000,$A1162,Observed!$C$2:$C$10000,$C1162),"")</f>
        <v>70.815000000000012</v>
      </c>
      <c r="AB1162" s="23">
        <f>IF(ISNUMBER(AVERAGEIFS(Observed!AB$2:AB$10000,Observed!$A$2:$A$10000,$A1162,Observed!$C$2:$C$10000,$C1162)),AVERAGEIFS(Observed!AB$2:AB$10000,Observed!$A$2:$A$10000,$A1162,Observed!$C$2:$C$10000,$C1162),"")</f>
        <v>30.767500000000002</v>
      </c>
      <c r="AC1162" s="23">
        <f>IF(ISNUMBER(AVERAGEIFS(Observed!AC$2:AC$10000,Observed!$A$2:$A$10000,$A1162,Observed!$C$2:$C$10000,$C1162)),AVERAGEIFS(Observed!AC$2:AC$10000,Observed!$A$2:$A$10000,$A1162,Observed!$C$2:$C$10000,$C1162),"")</f>
        <v>90.655000000000001</v>
      </c>
      <c r="AD1162" s="23">
        <f>IF(ISNUMBER(AVERAGEIFS(Observed!AD$2:AD$10000,Observed!$A$2:$A$10000,$A1162,Observed!$C$2:$C$10000,$C1162)),AVERAGEIFS(Observed!AD$2:AD$10000,Observed!$A$2:$A$10000,$A1162,Observed!$C$2:$C$10000,$C1162),"")</f>
        <v>14.6675</v>
      </c>
      <c r="AE1162" s="24">
        <f>IF(ISNUMBER(AVERAGEIFS(Observed!AE$2:AE$10000,Observed!$A$2:$A$10000,$A1162,Observed!$C$2:$C$10000,$C1162)),AVERAGEIFS(Observed!AE$2:AE$10000,Observed!$A$2:$A$10000,$A1162,Observed!$C$2:$C$10000,$C1162),"")</f>
        <v>2.3468000000000003E-2</v>
      </c>
      <c r="AF1162" s="24">
        <f>IF(ISNUMBER(AVERAGEIFS(Observed!AF$2:AF$10000,Observed!$A$2:$A$10000,$A1162,Observed!$C$2:$C$10000,$C1162)),AVERAGEIFS(Observed!AF$2:AF$10000,Observed!$A$2:$A$10000,$A1162,Observed!$C$2:$C$10000,$C1162),"")</f>
        <v>2.3468000000000003E-2</v>
      </c>
      <c r="AG1162" s="23" t="str">
        <f>IF(ISNUMBER(AVERAGEIFS(Observed!AG$2:AG$10000,Observed!$A$2:$A$10000,$A1162,Observed!$C$2:$C$10000,$C1162)),AVERAGEIFS(Observed!AG$2:AG$10000,Observed!$A$2:$A$10000,$A1162,Observed!$C$2:$C$10000,$C1162),"")</f>
        <v/>
      </c>
      <c r="AH1162" s="23" t="str">
        <f>IF(ISNUMBER(AVERAGEIFS(Observed!AH$2:AH$10000,Observed!$A$2:$A$10000,$A1162,Observed!$C$2:$C$10000,$C1162)),AVERAGEIFS(Observed!AH$2:AH$10000,Observed!$A$2:$A$10000,$A1162,Observed!$C$2:$C$10000,$C1162),"")</f>
        <v/>
      </c>
      <c r="AI1162" s="22" t="str">
        <f>IF(ISNUMBER(AVERAGEIFS(Observed!AI$2:AI$10000,Observed!$A$2:$A$10000,$A1162,Observed!$C$2:$C$10000,$C1162)),AVERAGEIFS(Observed!AI$2:AI$10000,Observed!$A$2:$A$10000,$A1162,Observed!$C$2:$C$10000,$C1162),"")</f>
        <v/>
      </c>
      <c r="AJ1162" s="23" t="str">
        <f>IF(ISNUMBER(AVERAGEIFS(Observed!AJ$2:AJ$10000,Observed!$A$2:$A$10000,$A1162,Observed!$C$2:$C$10000,$C1162)),AVERAGEIFS(Observed!AJ$2:AJ$10000,Observed!$A$2:$A$10000,$A1162,Observed!$C$2:$C$10000,$C1162),"")</f>
        <v/>
      </c>
      <c r="AK1162" s="23" t="str">
        <f>IF(ISNUMBER(AVERAGEIFS(Observed!AK$2:AK$10000,Observed!$A$2:$A$10000,$A1162,Observed!$C$2:$C$10000,$C1162)),AVERAGEIFS(Observed!AK$2:AK$10000,Observed!$A$2:$A$10000,$A1162,Observed!$C$2:$C$10000,$C1162),"")</f>
        <v/>
      </c>
      <c r="AL1162" s="23" t="str">
        <f>IF(ISNUMBER(AVERAGEIFS(Observed!AL$2:AL$10000,Observed!$A$2:$A$10000,$A1162,Observed!$C$2:$C$10000,$C1162)),AVERAGEIFS(Observed!AL$2:AL$10000,Observed!$A$2:$A$10000,$A1162,Observed!$C$2:$C$10000,$C1162),"")</f>
        <v/>
      </c>
      <c r="AM1162" s="23">
        <f>IF(ISNUMBER(AVERAGEIFS(Observed!AM$2:AM$10000,Observed!$A$2:$A$10000,$A1162,Observed!$C$2:$C$10000,$C1162)),AVERAGEIFS(Observed!AM$2:AM$10000,Observed!$A$2:$A$10000,$A1162,Observed!$C$2:$C$10000,$C1162),"")</f>
        <v>4.1405000000000003</v>
      </c>
      <c r="AN1162" s="23">
        <f>IF(ISNUMBER(AVERAGEIFS(Observed!AN$2:AN$10000,Observed!$A$2:$A$10000,$A1162,Observed!$C$2:$C$10000,$C1162)),AVERAGEIFS(Observed!AN$2:AN$10000,Observed!$A$2:$A$10000,$A1162,Observed!$C$2:$C$10000,$C1162),"")</f>
        <v>15.306750000000001</v>
      </c>
      <c r="AO1162" s="2">
        <f>COUNTIFS(Observed!$A$2:$A$10000,$A1162,Observed!$C$2:$C$10000,$C1162)</f>
        <v>4</v>
      </c>
      <c r="AP1162" s="2">
        <f t="shared" si="21"/>
        <v>12</v>
      </c>
    </row>
    <row r="1163" spans="1:42" x14ac:dyDescent="0.25">
      <c r="A1163" t="s">
        <v>99</v>
      </c>
      <c r="B1163" t="s">
        <v>103</v>
      </c>
      <c r="C1163" s="20">
        <v>40987</v>
      </c>
      <c r="D1163">
        <v>1</v>
      </c>
      <c r="E1163" t="s">
        <v>101</v>
      </c>
      <c r="G1163" s="25" t="s">
        <v>76</v>
      </c>
      <c r="J1163" s="2"/>
      <c r="K1163" s="22" t="str">
        <f>IF(ISNUMBER(AVERAGEIFS(Observed!K$2:K$10000,Observed!$A$2:$A$10000,$A1163,Observed!$C$2:$C$10000,$C1163)),AVERAGEIFS(Observed!K$2:K$10000,Observed!$A$2:$A$10000,$A1163,Observed!$C$2:$C$10000,$C1163),"")</f>
        <v/>
      </c>
      <c r="L1163" s="23" t="str">
        <f>IF(ISNUMBER(AVERAGEIFS(Observed!L$2:L$10000,Observed!$A$2:$A$10000,$A1163,Observed!$C$2:$C$10000,$C1163)),AVERAGEIFS(Observed!L$2:L$10000,Observed!$A$2:$A$10000,$A1163,Observed!$C$2:$C$10000,$C1163),"")</f>
        <v/>
      </c>
      <c r="M1163" s="23">
        <f>IF(ISNUMBER(AVERAGEIFS(Observed!M$2:M$10000,Observed!$A$2:$A$10000,$A1163,Observed!$C$2:$C$10000,$C1163)),AVERAGEIFS(Observed!M$2:M$10000,Observed!$A$2:$A$10000,$A1163,Observed!$C$2:$C$10000,$C1163),"")</f>
        <v>138.68350341855023</v>
      </c>
      <c r="N1163" s="23">
        <f>IF(ISNUMBER(AVERAGEIFS(Observed!N$2:N$10000,Observed!$A$2:$A$10000,$A1163,Observed!$C$2:$C$10000,$C1163)),AVERAGEIFS(Observed!N$2:N$10000,Observed!$A$2:$A$10000,$A1163,Observed!$C$2:$C$10000,$C1163),"")</f>
        <v>138.68350341855023</v>
      </c>
      <c r="O1163" s="23">
        <f>IF(ISNUMBER(AVERAGEIFS(Observed!O$2:O$10000,Observed!$A$2:$A$10000,$A1163,Observed!$C$2:$C$10000,$C1163)),AVERAGEIFS(Observed!O$2:O$10000,Observed!$A$2:$A$10000,$A1163,Observed!$C$2:$C$10000,$C1163),"")</f>
        <v>782.46740150123151</v>
      </c>
      <c r="P1163" s="24" t="str">
        <f>IF(ISNUMBER(AVERAGEIFS(Observed!P$2:P$10000,Observed!$A$2:$A$10000,$A1163,Observed!$C$2:$C$10000,$C1163)),AVERAGEIFS(Observed!P$2:P$10000,Observed!$A$2:$A$10000,$A1163,Observed!$C$2:$C$10000,$C1163),"")</f>
        <v/>
      </c>
      <c r="Q1163" s="24" t="str">
        <f>IF(ISNUMBER(AVERAGEIFS(Observed!Q$2:Q$10000,Observed!$A$2:$A$10000,$A1163,Observed!$C$2:$C$10000,$C1163)),AVERAGEIFS(Observed!Q$2:Q$10000,Observed!$A$2:$A$10000,$A1163,Observed!$C$2:$C$10000,$C1163),"")</f>
        <v/>
      </c>
      <c r="R1163" s="24" t="str">
        <f>IF(ISNUMBER(AVERAGEIFS(Observed!R$2:R$10000,Observed!$A$2:$A$10000,$A1163,Observed!$C$2:$C$10000,$C1163)),AVERAGEIFS(Observed!R$2:R$10000,Observed!$A$2:$A$10000,$A1163,Observed!$C$2:$C$10000,$C1163),"")</f>
        <v/>
      </c>
      <c r="S1163" s="22" t="str">
        <f>IF(ISNUMBER(AVERAGEIFS(Observed!S$2:S$10000,Observed!$A$2:$A$10000,$A1163,Observed!$C$2:$C$10000,$C1163)),AVERAGEIFS(Observed!S$2:S$10000,Observed!$A$2:$A$10000,$A1163,Observed!$C$2:$C$10000,$C1163),"")</f>
        <v/>
      </c>
      <c r="T1163" s="23" t="str">
        <f>IF(ISNUMBER(AVERAGEIFS(Observed!T$2:T$10000,Observed!$A$2:$A$10000,$A1163,Observed!$C$2:$C$10000,$C1163)),AVERAGEIFS(Observed!T$2:T$10000,Observed!$A$2:$A$10000,$A1163,Observed!$C$2:$C$10000,$C1163),"")</f>
        <v/>
      </c>
      <c r="U1163" s="23" t="str">
        <f>IF(ISNUMBER(AVERAGEIFS(Observed!U$2:U$10000,Observed!$A$2:$A$10000,$A1163,Observed!$C$2:$C$10000,$C1163)),AVERAGEIFS(Observed!U$2:U$10000,Observed!$A$2:$A$10000,$A1163,Observed!$C$2:$C$10000,$C1163),"")</f>
        <v/>
      </c>
      <c r="V1163" s="23" t="str">
        <f>IF(ISNUMBER(AVERAGEIFS(Observed!V$2:V$10000,Observed!$A$2:$A$10000,$A1163,Observed!$C$2:$C$10000,$C1163)),AVERAGEIFS(Observed!V$2:V$10000,Observed!$A$2:$A$10000,$A1163,Observed!$C$2:$C$10000,$C1163),"")</f>
        <v/>
      </c>
      <c r="W1163" s="23" t="str">
        <f>IF(ISNUMBER(AVERAGEIFS(Observed!W$2:W$10000,Observed!$A$2:$A$10000,$A1163,Observed!$C$2:$C$10000,$C1163)),AVERAGEIFS(Observed!W$2:W$10000,Observed!$A$2:$A$10000,$A1163,Observed!$C$2:$C$10000,$C1163),"")</f>
        <v/>
      </c>
      <c r="X1163" s="23" t="str">
        <f>IF(ISNUMBER(AVERAGEIFS(Observed!X$2:X$10000,Observed!$A$2:$A$10000,$A1163,Observed!$C$2:$C$10000,$C1163)),AVERAGEIFS(Observed!X$2:X$10000,Observed!$A$2:$A$10000,$A1163,Observed!$C$2:$C$10000,$C1163),"")</f>
        <v/>
      </c>
      <c r="Y1163" s="23">
        <f>IF(ISNUMBER(AVERAGEIFS(Observed!Y$2:Y$10000,Observed!$A$2:$A$10000,$A1163,Observed!$C$2:$C$10000,$C1163)),AVERAGEIFS(Observed!Y$2:Y$10000,Observed!$A$2:$A$10000,$A1163,Observed!$C$2:$C$10000,$C1163),"")</f>
        <v>17.7775</v>
      </c>
      <c r="Z1163" s="23" t="str">
        <f>IF(ISNUMBER(AVERAGEIFS(Observed!Z$2:Z$10000,Observed!$A$2:$A$10000,$A1163,Observed!$C$2:$C$10000,$C1163)),AVERAGEIFS(Observed!Z$2:Z$10000,Observed!$A$2:$A$10000,$A1163,Observed!$C$2:$C$10000,$C1163),"")</f>
        <v/>
      </c>
      <c r="AA1163" s="23">
        <f>IF(ISNUMBER(AVERAGEIFS(Observed!AA$2:AA$10000,Observed!$A$2:$A$10000,$A1163,Observed!$C$2:$C$10000,$C1163)),AVERAGEIFS(Observed!AA$2:AA$10000,Observed!$A$2:$A$10000,$A1163,Observed!$C$2:$C$10000,$C1163),"")</f>
        <v>80.782499999999985</v>
      </c>
      <c r="AB1163" s="23">
        <f>IF(ISNUMBER(AVERAGEIFS(Observed!AB$2:AB$10000,Observed!$A$2:$A$10000,$A1163,Observed!$C$2:$C$10000,$C1163)),AVERAGEIFS(Observed!AB$2:AB$10000,Observed!$A$2:$A$10000,$A1163,Observed!$C$2:$C$10000,$C1163),"")</f>
        <v>19.592500000000001</v>
      </c>
      <c r="AC1163" s="23">
        <f>IF(ISNUMBER(AVERAGEIFS(Observed!AC$2:AC$10000,Observed!$A$2:$A$10000,$A1163,Observed!$C$2:$C$10000,$C1163)),AVERAGEIFS(Observed!AC$2:AC$10000,Observed!$A$2:$A$10000,$A1163,Observed!$C$2:$C$10000,$C1163),"")</f>
        <v>89.282499999999999</v>
      </c>
      <c r="AD1163" s="23">
        <f>IF(ISNUMBER(AVERAGEIFS(Observed!AD$2:AD$10000,Observed!$A$2:$A$10000,$A1163,Observed!$C$2:$C$10000,$C1163)),AVERAGEIFS(Observed!AD$2:AD$10000,Observed!$A$2:$A$10000,$A1163,Observed!$C$2:$C$10000,$C1163),"")</f>
        <v>16.192499999999999</v>
      </c>
      <c r="AE1163" s="24">
        <f>IF(ISNUMBER(AVERAGEIFS(Observed!AE$2:AE$10000,Observed!$A$2:$A$10000,$A1163,Observed!$C$2:$C$10000,$C1163)),AVERAGEIFS(Observed!AE$2:AE$10000,Observed!$A$2:$A$10000,$A1163,Observed!$C$2:$C$10000,$C1163),"")</f>
        <v>2.5908E-2</v>
      </c>
      <c r="AF1163" s="24">
        <f>IF(ISNUMBER(AVERAGEIFS(Observed!AF$2:AF$10000,Observed!$A$2:$A$10000,$A1163,Observed!$C$2:$C$10000,$C1163)),AVERAGEIFS(Observed!AF$2:AF$10000,Observed!$A$2:$A$10000,$A1163,Observed!$C$2:$C$10000,$C1163),"")</f>
        <v>2.5908E-2</v>
      </c>
      <c r="AG1163" s="23" t="str">
        <f>IF(ISNUMBER(AVERAGEIFS(Observed!AG$2:AG$10000,Observed!$A$2:$A$10000,$A1163,Observed!$C$2:$C$10000,$C1163)),AVERAGEIFS(Observed!AG$2:AG$10000,Observed!$A$2:$A$10000,$A1163,Observed!$C$2:$C$10000,$C1163),"")</f>
        <v/>
      </c>
      <c r="AH1163" s="23" t="str">
        <f>IF(ISNUMBER(AVERAGEIFS(Observed!AH$2:AH$10000,Observed!$A$2:$A$10000,$A1163,Observed!$C$2:$C$10000,$C1163)),AVERAGEIFS(Observed!AH$2:AH$10000,Observed!$A$2:$A$10000,$A1163,Observed!$C$2:$C$10000,$C1163),"")</f>
        <v/>
      </c>
      <c r="AI1163" s="22" t="str">
        <f>IF(ISNUMBER(AVERAGEIFS(Observed!AI$2:AI$10000,Observed!$A$2:$A$10000,$A1163,Observed!$C$2:$C$10000,$C1163)),AVERAGEIFS(Observed!AI$2:AI$10000,Observed!$A$2:$A$10000,$A1163,Observed!$C$2:$C$10000,$C1163),"")</f>
        <v/>
      </c>
      <c r="AJ1163" s="23" t="str">
        <f>IF(ISNUMBER(AVERAGEIFS(Observed!AJ$2:AJ$10000,Observed!$A$2:$A$10000,$A1163,Observed!$C$2:$C$10000,$C1163)),AVERAGEIFS(Observed!AJ$2:AJ$10000,Observed!$A$2:$A$10000,$A1163,Observed!$C$2:$C$10000,$C1163),"")</f>
        <v/>
      </c>
      <c r="AK1163" s="23" t="str">
        <f>IF(ISNUMBER(AVERAGEIFS(Observed!AK$2:AK$10000,Observed!$A$2:$A$10000,$A1163,Observed!$C$2:$C$10000,$C1163)),AVERAGEIFS(Observed!AK$2:AK$10000,Observed!$A$2:$A$10000,$A1163,Observed!$C$2:$C$10000,$C1163),"")</f>
        <v/>
      </c>
      <c r="AL1163" s="23" t="str">
        <f>IF(ISNUMBER(AVERAGEIFS(Observed!AL$2:AL$10000,Observed!$A$2:$A$10000,$A1163,Observed!$C$2:$C$10000,$C1163)),AVERAGEIFS(Observed!AL$2:AL$10000,Observed!$A$2:$A$10000,$A1163,Observed!$C$2:$C$10000,$C1163),"")</f>
        <v/>
      </c>
      <c r="AM1163" s="23">
        <f>IF(ISNUMBER(AVERAGEIFS(Observed!AM$2:AM$10000,Observed!$A$2:$A$10000,$A1163,Observed!$C$2:$C$10000,$C1163)),AVERAGEIFS(Observed!AM$2:AM$10000,Observed!$A$2:$A$10000,$A1163,Observed!$C$2:$C$10000,$C1163),"")</f>
        <v>3.62425</v>
      </c>
      <c r="AN1163" s="23">
        <f>IF(ISNUMBER(AVERAGEIFS(Observed!AN$2:AN$10000,Observed!$A$2:$A$10000,$A1163,Observed!$C$2:$C$10000,$C1163)),AVERAGEIFS(Observed!AN$2:AN$10000,Observed!$A$2:$A$10000,$A1163,Observed!$C$2:$C$10000,$C1163),"")</f>
        <v>18.931000000000001</v>
      </c>
      <c r="AO1163" s="2">
        <f>COUNTIFS(Observed!$A$2:$A$10000,$A1163,Observed!$C$2:$C$10000,$C1163)</f>
        <v>4</v>
      </c>
      <c r="AP1163" s="2">
        <f t="shared" si="21"/>
        <v>12</v>
      </c>
    </row>
    <row r="1164" spans="1:42" x14ac:dyDescent="0.25">
      <c r="A1164" t="s">
        <v>99</v>
      </c>
      <c r="B1164" t="s">
        <v>103</v>
      </c>
      <c r="C1164" s="20">
        <v>41030</v>
      </c>
      <c r="D1164">
        <v>1</v>
      </c>
      <c r="E1164" t="s">
        <v>101</v>
      </c>
      <c r="G1164" s="25" t="s">
        <v>76</v>
      </c>
      <c r="J1164" s="2"/>
      <c r="K1164" s="22" t="str">
        <f>IF(ISNUMBER(AVERAGEIFS(Observed!K$2:K$10000,Observed!$A$2:$A$10000,$A1164,Observed!$C$2:$C$10000,$C1164)),AVERAGEIFS(Observed!K$2:K$10000,Observed!$A$2:$A$10000,$A1164,Observed!$C$2:$C$10000,$C1164),"")</f>
        <v/>
      </c>
      <c r="L1164" s="23" t="str">
        <f>IF(ISNUMBER(AVERAGEIFS(Observed!L$2:L$10000,Observed!$A$2:$A$10000,$A1164,Observed!$C$2:$C$10000,$C1164)),AVERAGEIFS(Observed!L$2:L$10000,Observed!$A$2:$A$10000,$A1164,Observed!$C$2:$C$10000,$C1164),"")</f>
        <v/>
      </c>
      <c r="M1164" s="23">
        <f>IF(ISNUMBER(AVERAGEIFS(Observed!M$2:M$10000,Observed!$A$2:$A$10000,$A1164,Observed!$C$2:$C$10000,$C1164)),AVERAGEIFS(Observed!M$2:M$10000,Observed!$A$2:$A$10000,$A1164,Observed!$C$2:$C$10000,$C1164),"")</f>
        <v>94.506289143656858</v>
      </c>
      <c r="N1164" s="23">
        <f>IF(ISNUMBER(AVERAGEIFS(Observed!N$2:N$10000,Observed!$A$2:$A$10000,$A1164,Observed!$C$2:$C$10000,$C1164)),AVERAGEIFS(Observed!N$2:N$10000,Observed!$A$2:$A$10000,$A1164,Observed!$C$2:$C$10000,$C1164),"")</f>
        <v>94.506289143656858</v>
      </c>
      <c r="O1164" s="23">
        <f>IF(ISNUMBER(AVERAGEIFS(Observed!O$2:O$10000,Observed!$A$2:$A$10000,$A1164,Observed!$C$2:$C$10000,$C1164)),AVERAGEIFS(Observed!O$2:O$10000,Observed!$A$2:$A$10000,$A1164,Observed!$C$2:$C$10000,$C1164),"")</f>
        <v>876.97369064488839</v>
      </c>
      <c r="P1164" s="24" t="str">
        <f>IF(ISNUMBER(AVERAGEIFS(Observed!P$2:P$10000,Observed!$A$2:$A$10000,$A1164,Observed!$C$2:$C$10000,$C1164)),AVERAGEIFS(Observed!P$2:P$10000,Observed!$A$2:$A$10000,$A1164,Observed!$C$2:$C$10000,$C1164),"")</f>
        <v/>
      </c>
      <c r="Q1164" s="24" t="str">
        <f>IF(ISNUMBER(AVERAGEIFS(Observed!Q$2:Q$10000,Observed!$A$2:$A$10000,$A1164,Observed!$C$2:$C$10000,$C1164)),AVERAGEIFS(Observed!Q$2:Q$10000,Observed!$A$2:$A$10000,$A1164,Observed!$C$2:$C$10000,$C1164),"")</f>
        <v/>
      </c>
      <c r="R1164" s="24" t="str">
        <f>IF(ISNUMBER(AVERAGEIFS(Observed!R$2:R$10000,Observed!$A$2:$A$10000,$A1164,Observed!$C$2:$C$10000,$C1164)),AVERAGEIFS(Observed!R$2:R$10000,Observed!$A$2:$A$10000,$A1164,Observed!$C$2:$C$10000,$C1164),"")</f>
        <v/>
      </c>
      <c r="S1164" s="22" t="str">
        <f>IF(ISNUMBER(AVERAGEIFS(Observed!S$2:S$10000,Observed!$A$2:$A$10000,$A1164,Observed!$C$2:$C$10000,$C1164)),AVERAGEIFS(Observed!S$2:S$10000,Observed!$A$2:$A$10000,$A1164,Observed!$C$2:$C$10000,$C1164),"")</f>
        <v/>
      </c>
      <c r="T1164" s="23" t="str">
        <f>IF(ISNUMBER(AVERAGEIFS(Observed!T$2:T$10000,Observed!$A$2:$A$10000,$A1164,Observed!$C$2:$C$10000,$C1164)),AVERAGEIFS(Observed!T$2:T$10000,Observed!$A$2:$A$10000,$A1164,Observed!$C$2:$C$10000,$C1164),"")</f>
        <v/>
      </c>
      <c r="U1164" s="23" t="str">
        <f>IF(ISNUMBER(AVERAGEIFS(Observed!U$2:U$10000,Observed!$A$2:$A$10000,$A1164,Observed!$C$2:$C$10000,$C1164)),AVERAGEIFS(Observed!U$2:U$10000,Observed!$A$2:$A$10000,$A1164,Observed!$C$2:$C$10000,$C1164),"")</f>
        <v/>
      </c>
      <c r="V1164" s="23" t="str">
        <f>IF(ISNUMBER(AVERAGEIFS(Observed!V$2:V$10000,Observed!$A$2:$A$10000,$A1164,Observed!$C$2:$C$10000,$C1164)),AVERAGEIFS(Observed!V$2:V$10000,Observed!$A$2:$A$10000,$A1164,Observed!$C$2:$C$10000,$C1164),"")</f>
        <v/>
      </c>
      <c r="W1164" s="23" t="str">
        <f>IF(ISNUMBER(AVERAGEIFS(Observed!W$2:W$10000,Observed!$A$2:$A$10000,$A1164,Observed!$C$2:$C$10000,$C1164)),AVERAGEIFS(Observed!W$2:W$10000,Observed!$A$2:$A$10000,$A1164,Observed!$C$2:$C$10000,$C1164),"")</f>
        <v/>
      </c>
      <c r="X1164" s="23" t="str">
        <f>IF(ISNUMBER(AVERAGEIFS(Observed!X$2:X$10000,Observed!$A$2:$A$10000,$A1164,Observed!$C$2:$C$10000,$C1164)),AVERAGEIFS(Observed!X$2:X$10000,Observed!$A$2:$A$10000,$A1164,Observed!$C$2:$C$10000,$C1164),"")</f>
        <v/>
      </c>
      <c r="Y1164" s="23">
        <f>IF(ISNUMBER(AVERAGEIFS(Observed!Y$2:Y$10000,Observed!$A$2:$A$10000,$A1164,Observed!$C$2:$C$10000,$C1164)),AVERAGEIFS(Observed!Y$2:Y$10000,Observed!$A$2:$A$10000,$A1164,Observed!$C$2:$C$10000,$C1164),"")</f>
        <v>16.342500000000001</v>
      </c>
      <c r="Z1164" s="23" t="str">
        <f>IF(ISNUMBER(AVERAGEIFS(Observed!Z$2:Z$10000,Observed!$A$2:$A$10000,$A1164,Observed!$C$2:$C$10000,$C1164)),AVERAGEIFS(Observed!Z$2:Z$10000,Observed!$A$2:$A$10000,$A1164,Observed!$C$2:$C$10000,$C1164),"")</f>
        <v/>
      </c>
      <c r="AA1164" s="23">
        <f>IF(ISNUMBER(AVERAGEIFS(Observed!AA$2:AA$10000,Observed!$A$2:$A$10000,$A1164,Observed!$C$2:$C$10000,$C1164)),AVERAGEIFS(Observed!AA$2:AA$10000,Observed!$A$2:$A$10000,$A1164,Observed!$C$2:$C$10000,$C1164),"")</f>
        <v>83.055000000000007</v>
      </c>
      <c r="AB1164" s="23">
        <f>IF(ISNUMBER(AVERAGEIFS(Observed!AB$2:AB$10000,Observed!$A$2:$A$10000,$A1164,Observed!$C$2:$C$10000,$C1164)),AVERAGEIFS(Observed!AB$2:AB$10000,Observed!$A$2:$A$10000,$A1164,Observed!$C$2:$C$10000,$C1164),"")</f>
        <v>20.509999999999998</v>
      </c>
      <c r="AC1164" s="23">
        <f>IF(ISNUMBER(AVERAGEIFS(Observed!AC$2:AC$10000,Observed!$A$2:$A$10000,$A1164,Observed!$C$2:$C$10000,$C1164)),AVERAGEIFS(Observed!AC$2:AC$10000,Observed!$A$2:$A$10000,$A1164,Observed!$C$2:$C$10000,$C1164),"")</f>
        <v>89.262500000000003</v>
      </c>
      <c r="AD1164" s="23">
        <f>IF(ISNUMBER(AVERAGEIFS(Observed!AD$2:AD$10000,Observed!$A$2:$A$10000,$A1164,Observed!$C$2:$C$10000,$C1164)),AVERAGEIFS(Observed!AD$2:AD$10000,Observed!$A$2:$A$10000,$A1164,Observed!$C$2:$C$10000,$C1164),"")</f>
        <v>20.295000000000002</v>
      </c>
      <c r="AE1164" s="24">
        <f>IF(ISNUMBER(AVERAGEIFS(Observed!AE$2:AE$10000,Observed!$A$2:$A$10000,$A1164,Observed!$C$2:$C$10000,$C1164)),AVERAGEIFS(Observed!AE$2:AE$10000,Observed!$A$2:$A$10000,$A1164,Observed!$C$2:$C$10000,$C1164),"")</f>
        <v>3.2472000000000001E-2</v>
      </c>
      <c r="AF1164" s="24">
        <f>IF(ISNUMBER(AVERAGEIFS(Observed!AF$2:AF$10000,Observed!$A$2:$A$10000,$A1164,Observed!$C$2:$C$10000,$C1164)),AVERAGEIFS(Observed!AF$2:AF$10000,Observed!$A$2:$A$10000,$A1164,Observed!$C$2:$C$10000,$C1164),"")</f>
        <v>3.2472000000000001E-2</v>
      </c>
      <c r="AG1164" s="23" t="str">
        <f>IF(ISNUMBER(AVERAGEIFS(Observed!AG$2:AG$10000,Observed!$A$2:$A$10000,$A1164,Observed!$C$2:$C$10000,$C1164)),AVERAGEIFS(Observed!AG$2:AG$10000,Observed!$A$2:$A$10000,$A1164,Observed!$C$2:$C$10000,$C1164),"")</f>
        <v/>
      </c>
      <c r="AH1164" s="23" t="str">
        <f>IF(ISNUMBER(AVERAGEIFS(Observed!AH$2:AH$10000,Observed!$A$2:$A$10000,$A1164,Observed!$C$2:$C$10000,$C1164)),AVERAGEIFS(Observed!AH$2:AH$10000,Observed!$A$2:$A$10000,$A1164,Observed!$C$2:$C$10000,$C1164),"")</f>
        <v/>
      </c>
      <c r="AI1164" s="22" t="str">
        <f>IF(ISNUMBER(AVERAGEIFS(Observed!AI$2:AI$10000,Observed!$A$2:$A$10000,$A1164,Observed!$C$2:$C$10000,$C1164)),AVERAGEIFS(Observed!AI$2:AI$10000,Observed!$A$2:$A$10000,$A1164,Observed!$C$2:$C$10000,$C1164),"")</f>
        <v/>
      </c>
      <c r="AJ1164" s="23" t="str">
        <f>IF(ISNUMBER(AVERAGEIFS(Observed!AJ$2:AJ$10000,Observed!$A$2:$A$10000,$A1164,Observed!$C$2:$C$10000,$C1164)),AVERAGEIFS(Observed!AJ$2:AJ$10000,Observed!$A$2:$A$10000,$A1164,Observed!$C$2:$C$10000,$C1164),"")</f>
        <v/>
      </c>
      <c r="AK1164" s="23" t="str">
        <f>IF(ISNUMBER(AVERAGEIFS(Observed!AK$2:AK$10000,Observed!$A$2:$A$10000,$A1164,Observed!$C$2:$C$10000,$C1164)),AVERAGEIFS(Observed!AK$2:AK$10000,Observed!$A$2:$A$10000,$A1164,Observed!$C$2:$C$10000,$C1164),"")</f>
        <v/>
      </c>
      <c r="AL1164" s="23" t="str">
        <f>IF(ISNUMBER(AVERAGEIFS(Observed!AL$2:AL$10000,Observed!$A$2:$A$10000,$A1164,Observed!$C$2:$C$10000,$C1164)),AVERAGEIFS(Observed!AL$2:AL$10000,Observed!$A$2:$A$10000,$A1164,Observed!$C$2:$C$10000,$C1164),"")</f>
        <v/>
      </c>
      <c r="AM1164" s="23">
        <f>IF(ISNUMBER(AVERAGEIFS(Observed!AM$2:AM$10000,Observed!$A$2:$A$10000,$A1164,Observed!$C$2:$C$10000,$C1164)),AVERAGEIFS(Observed!AM$2:AM$10000,Observed!$A$2:$A$10000,$A1164,Observed!$C$2:$C$10000,$C1164),"")</f>
        <v>3.0597500000000002</v>
      </c>
      <c r="AN1164" s="23">
        <f>IF(ISNUMBER(AVERAGEIFS(Observed!AN$2:AN$10000,Observed!$A$2:$A$10000,$A1164,Observed!$C$2:$C$10000,$C1164)),AVERAGEIFS(Observed!AN$2:AN$10000,Observed!$A$2:$A$10000,$A1164,Observed!$C$2:$C$10000,$C1164),"")</f>
        <v>21.990749999999998</v>
      </c>
      <c r="AO1164" s="2">
        <f>COUNTIFS(Observed!$A$2:$A$10000,$A1164,Observed!$C$2:$C$10000,$C1164)</f>
        <v>4</v>
      </c>
      <c r="AP1164" s="2">
        <f t="shared" si="21"/>
        <v>12</v>
      </c>
    </row>
    <row r="1165" spans="1:42" x14ac:dyDescent="0.25">
      <c r="A1165" t="s">
        <v>100</v>
      </c>
      <c r="B1165" t="s">
        <v>103</v>
      </c>
      <c r="C1165" s="20">
        <v>40869</v>
      </c>
      <c r="D1165">
        <v>1</v>
      </c>
      <c r="E1165" t="s">
        <v>102</v>
      </c>
      <c r="G1165" s="25" t="s">
        <v>76</v>
      </c>
      <c r="J1165" s="2"/>
      <c r="K1165" s="22" t="str">
        <f>IF(ISNUMBER(AVERAGEIFS(Observed!K$2:K$10000,Observed!$A$2:$A$10000,$A1165,Observed!$C$2:$C$10000,$C1165)),AVERAGEIFS(Observed!K$2:K$10000,Observed!$A$2:$A$10000,$A1165,Observed!$C$2:$C$10000,$C1165),"")</f>
        <v/>
      </c>
      <c r="L1165" s="23" t="str">
        <f>IF(ISNUMBER(AVERAGEIFS(Observed!L$2:L$10000,Observed!$A$2:$A$10000,$A1165,Observed!$C$2:$C$10000,$C1165)),AVERAGEIFS(Observed!L$2:L$10000,Observed!$A$2:$A$10000,$A1165,Observed!$C$2:$C$10000,$C1165),"")</f>
        <v/>
      </c>
      <c r="M1165" s="23">
        <f>IF(ISNUMBER(AVERAGEIFS(Observed!M$2:M$10000,Observed!$A$2:$A$10000,$A1165,Observed!$C$2:$C$10000,$C1165)),AVERAGEIFS(Observed!M$2:M$10000,Observed!$A$2:$A$10000,$A1165,Observed!$C$2:$C$10000,$C1165),"")</f>
        <v>140.58594269050735</v>
      </c>
      <c r="N1165" s="23">
        <f>IF(ISNUMBER(AVERAGEIFS(Observed!N$2:N$10000,Observed!$A$2:$A$10000,$A1165,Observed!$C$2:$C$10000,$C1165)),AVERAGEIFS(Observed!N$2:N$10000,Observed!$A$2:$A$10000,$A1165,Observed!$C$2:$C$10000,$C1165),"")</f>
        <v>140.58594269050735</v>
      </c>
      <c r="O1165" s="23">
        <f>IF(ISNUMBER(AVERAGEIFS(Observed!O$2:O$10000,Observed!$A$2:$A$10000,$A1165,Observed!$C$2:$C$10000,$C1165)),AVERAGEIFS(Observed!O$2:O$10000,Observed!$A$2:$A$10000,$A1165,Observed!$C$2:$C$10000,$C1165),"")</f>
        <v>140.58594269050735</v>
      </c>
      <c r="P1165" s="24" t="str">
        <f>IF(ISNUMBER(AVERAGEIFS(Observed!P$2:P$10000,Observed!$A$2:$A$10000,$A1165,Observed!$C$2:$C$10000,$C1165)),AVERAGEIFS(Observed!P$2:P$10000,Observed!$A$2:$A$10000,$A1165,Observed!$C$2:$C$10000,$C1165),"")</f>
        <v/>
      </c>
      <c r="Q1165" s="24" t="str">
        <f>IF(ISNUMBER(AVERAGEIFS(Observed!Q$2:Q$10000,Observed!$A$2:$A$10000,$A1165,Observed!$C$2:$C$10000,$C1165)),AVERAGEIFS(Observed!Q$2:Q$10000,Observed!$A$2:$A$10000,$A1165,Observed!$C$2:$C$10000,$C1165),"")</f>
        <v/>
      </c>
      <c r="R1165" s="24" t="str">
        <f>IF(ISNUMBER(AVERAGEIFS(Observed!R$2:R$10000,Observed!$A$2:$A$10000,$A1165,Observed!$C$2:$C$10000,$C1165)),AVERAGEIFS(Observed!R$2:R$10000,Observed!$A$2:$A$10000,$A1165,Observed!$C$2:$C$10000,$C1165),"")</f>
        <v/>
      </c>
      <c r="S1165" s="22" t="str">
        <f>IF(ISNUMBER(AVERAGEIFS(Observed!S$2:S$10000,Observed!$A$2:$A$10000,$A1165,Observed!$C$2:$C$10000,$C1165)),AVERAGEIFS(Observed!S$2:S$10000,Observed!$A$2:$A$10000,$A1165,Observed!$C$2:$C$10000,$C1165),"")</f>
        <v/>
      </c>
      <c r="T1165" s="23" t="str">
        <f>IF(ISNUMBER(AVERAGEIFS(Observed!T$2:T$10000,Observed!$A$2:$A$10000,$A1165,Observed!$C$2:$C$10000,$C1165)),AVERAGEIFS(Observed!T$2:T$10000,Observed!$A$2:$A$10000,$A1165,Observed!$C$2:$C$10000,$C1165),"")</f>
        <v/>
      </c>
      <c r="U1165" s="23" t="str">
        <f>IF(ISNUMBER(AVERAGEIFS(Observed!U$2:U$10000,Observed!$A$2:$A$10000,$A1165,Observed!$C$2:$C$10000,$C1165)),AVERAGEIFS(Observed!U$2:U$10000,Observed!$A$2:$A$10000,$A1165,Observed!$C$2:$C$10000,$C1165),"")</f>
        <v/>
      </c>
      <c r="V1165" s="23" t="str">
        <f>IF(ISNUMBER(AVERAGEIFS(Observed!V$2:V$10000,Observed!$A$2:$A$10000,$A1165,Observed!$C$2:$C$10000,$C1165)),AVERAGEIFS(Observed!V$2:V$10000,Observed!$A$2:$A$10000,$A1165,Observed!$C$2:$C$10000,$C1165),"")</f>
        <v/>
      </c>
      <c r="W1165" s="23" t="str">
        <f>IF(ISNUMBER(AVERAGEIFS(Observed!W$2:W$10000,Observed!$A$2:$A$10000,$A1165,Observed!$C$2:$C$10000,$C1165)),AVERAGEIFS(Observed!W$2:W$10000,Observed!$A$2:$A$10000,$A1165,Observed!$C$2:$C$10000,$C1165),"")</f>
        <v/>
      </c>
      <c r="X1165" s="23" t="str">
        <f>IF(ISNUMBER(AVERAGEIFS(Observed!X$2:X$10000,Observed!$A$2:$A$10000,$A1165,Observed!$C$2:$C$10000,$C1165)),AVERAGEIFS(Observed!X$2:X$10000,Observed!$A$2:$A$10000,$A1165,Observed!$C$2:$C$10000,$C1165),"")</f>
        <v/>
      </c>
      <c r="Y1165" s="23">
        <f>IF(ISNUMBER(AVERAGEIFS(Observed!Y$2:Y$10000,Observed!$A$2:$A$10000,$A1165,Observed!$C$2:$C$10000,$C1165)),AVERAGEIFS(Observed!Y$2:Y$10000,Observed!$A$2:$A$10000,$A1165,Observed!$C$2:$C$10000,$C1165),"")</f>
        <v>17.392500000000002</v>
      </c>
      <c r="Z1165" s="23" t="str">
        <f>IF(ISNUMBER(AVERAGEIFS(Observed!Z$2:Z$10000,Observed!$A$2:$A$10000,$A1165,Observed!$C$2:$C$10000,$C1165)),AVERAGEIFS(Observed!Z$2:Z$10000,Observed!$A$2:$A$10000,$A1165,Observed!$C$2:$C$10000,$C1165),"")</f>
        <v/>
      </c>
      <c r="AA1165" s="23">
        <f>IF(ISNUMBER(AVERAGEIFS(Observed!AA$2:AA$10000,Observed!$A$2:$A$10000,$A1165,Observed!$C$2:$C$10000,$C1165)),AVERAGEIFS(Observed!AA$2:AA$10000,Observed!$A$2:$A$10000,$A1165,Observed!$C$2:$C$10000,$C1165),"")</f>
        <v>79.55</v>
      </c>
      <c r="AB1165" s="23">
        <f>IF(ISNUMBER(AVERAGEIFS(Observed!AB$2:AB$10000,Observed!$A$2:$A$10000,$A1165,Observed!$C$2:$C$10000,$C1165)),AVERAGEIFS(Observed!AB$2:AB$10000,Observed!$A$2:$A$10000,$A1165,Observed!$C$2:$C$10000,$C1165),"")</f>
        <v>22.330000000000002</v>
      </c>
      <c r="AC1165" s="23">
        <f>IF(ISNUMBER(AVERAGEIFS(Observed!AC$2:AC$10000,Observed!$A$2:$A$10000,$A1165,Observed!$C$2:$C$10000,$C1165)),AVERAGEIFS(Observed!AC$2:AC$10000,Observed!$A$2:$A$10000,$A1165,Observed!$C$2:$C$10000,$C1165),"")</f>
        <v>89.15</v>
      </c>
      <c r="AD1165" s="23">
        <f>IF(ISNUMBER(AVERAGEIFS(Observed!AD$2:AD$10000,Observed!$A$2:$A$10000,$A1165,Observed!$C$2:$C$10000,$C1165)),AVERAGEIFS(Observed!AD$2:AD$10000,Observed!$A$2:$A$10000,$A1165,Observed!$C$2:$C$10000,$C1165),"")</f>
        <v>18.954999999999998</v>
      </c>
      <c r="AE1165" s="24">
        <f>IF(ISNUMBER(AVERAGEIFS(Observed!AE$2:AE$10000,Observed!$A$2:$A$10000,$A1165,Observed!$C$2:$C$10000,$C1165)),AVERAGEIFS(Observed!AE$2:AE$10000,Observed!$A$2:$A$10000,$A1165,Observed!$C$2:$C$10000,$C1165),"")</f>
        <v>3.0327999999999997E-2</v>
      </c>
      <c r="AF1165" s="24">
        <f>IF(ISNUMBER(AVERAGEIFS(Observed!AF$2:AF$10000,Observed!$A$2:$A$10000,$A1165,Observed!$C$2:$C$10000,$C1165)),AVERAGEIFS(Observed!AF$2:AF$10000,Observed!$A$2:$A$10000,$A1165,Observed!$C$2:$C$10000,$C1165),"")</f>
        <v>3.0327999999999997E-2</v>
      </c>
      <c r="AG1165" s="23" t="str">
        <f>IF(ISNUMBER(AVERAGEIFS(Observed!AG$2:AG$10000,Observed!$A$2:$A$10000,$A1165,Observed!$C$2:$C$10000,$C1165)),AVERAGEIFS(Observed!AG$2:AG$10000,Observed!$A$2:$A$10000,$A1165,Observed!$C$2:$C$10000,$C1165),"")</f>
        <v/>
      </c>
      <c r="AH1165" s="23" t="str">
        <f>IF(ISNUMBER(AVERAGEIFS(Observed!AH$2:AH$10000,Observed!$A$2:$A$10000,$A1165,Observed!$C$2:$C$10000,$C1165)),AVERAGEIFS(Observed!AH$2:AH$10000,Observed!$A$2:$A$10000,$A1165,Observed!$C$2:$C$10000,$C1165),"")</f>
        <v/>
      </c>
      <c r="AI1165" s="22" t="str">
        <f>IF(ISNUMBER(AVERAGEIFS(Observed!AI$2:AI$10000,Observed!$A$2:$A$10000,$A1165,Observed!$C$2:$C$10000,$C1165)),AVERAGEIFS(Observed!AI$2:AI$10000,Observed!$A$2:$A$10000,$A1165,Observed!$C$2:$C$10000,$C1165),"")</f>
        <v/>
      </c>
      <c r="AJ1165" s="23" t="str">
        <f>IF(ISNUMBER(AVERAGEIFS(Observed!AJ$2:AJ$10000,Observed!$A$2:$A$10000,$A1165,Observed!$C$2:$C$10000,$C1165)),AVERAGEIFS(Observed!AJ$2:AJ$10000,Observed!$A$2:$A$10000,$A1165,Observed!$C$2:$C$10000,$C1165),"")</f>
        <v/>
      </c>
      <c r="AK1165" s="23" t="str">
        <f>IF(ISNUMBER(AVERAGEIFS(Observed!AK$2:AK$10000,Observed!$A$2:$A$10000,$A1165,Observed!$C$2:$C$10000,$C1165)),AVERAGEIFS(Observed!AK$2:AK$10000,Observed!$A$2:$A$10000,$A1165,Observed!$C$2:$C$10000,$C1165),"")</f>
        <v/>
      </c>
      <c r="AL1165" s="23" t="str">
        <f>IF(ISNUMBER(AVERAGEIFS(Observed!AL$2:AL$10000,Observed!$A$2:$A$10000,$A1165,Observed!$C$2:$C$10000,$C1165)),AVERAGEIFS(Observed!AL$2:AL$10000,Observed!$A$2:$A$10000,$A1165,Observed!$C$2:$C$10000,$C1165),"")</f>
        <v/>
      </c>
      <c r="AM1165" s="23">
        <f>IF(ISNUMBER(AVERAGEIFS(Observed!AM$2:AM$10000,Observed!$A$2:$A$10000,$A1165,Observed!$C$2:$C$10000,$C1165)),AVERAGEIFS(Observed!AM$2:AM$10000,Observed!$A$2:$A$10000,$A1165,Observed!$C$2:$C$10000,$C1165),"")</f>
        <v>4.2392500000000002</v>
      </c>
      <c r="AN1165" s="23">
        <f>IF(ISNUMBER(AVERAGEIFS(Observed!AN$2:AN$10000,Observed!$A$2:$A$10000,$A1165,Observed!$C$2:$C$10000,$C1165)),AVERAGEIFS(Observed!AN$2:AN$10000,Observed!$A$2:$A$10000,$A1165,Observed!$C$2:$C$10000,$C1165),"")</f>
        <v>4.2392500000000002</v>
      </c>
      <c r="AO1165" s="2">
        <f>COUNTIFS(Observed!$A$2:$A$10000,$A1165,Observed!$C$2:$C$10000,$C1165)</f>
        <v>4</v>
      </c>
      <c r="AP1165" s="2">
        <f t="shared" si="21"/>
        <v>12</v>
      </c>
    </row>
    <row r="1166" spans="1:42" x14ac:dyDescent="0.25">
      <c r="A1166" t="s">
        <v>100</v>
      </c>
      <c r="B1166" t="s">
        <v>103</v>
      </c>
      <c r="C1166" s="20">
        <v>40897</v>
      </c>
      <c r="D1166">
        <v>1</v>
      </c>
      <c r="E1166" t="s">
        <v>102</v>
      </c>
      <c r="G1166" s="25" t="s">
        <v>76</v>
      </c>
      <c r="J1166" s="2"/>
      <c r="K1166" s="22" t="str">
        <f>IF(ISNUMBER(AVERAGEIFS(Observed!K$2:K$10000,Observed!$A$2:$A$10000,$A1166,Observed!$C$2:$C$10000,$C1166)),AVERAGEIFS(Observed!K$2:K$10000,Observed!$A$2:$A$10000,$A1166,Observed!$C$2:$C$10000,$C1166),"")</f>
        <v/>
      </c>
      <c r="L1166" s="23" t="str">
        <f>IF(ISNUMBER(AVERAGEIFS(Observed!L$2:L$10000,Observed!$A$2:$A$10000,$A1166,Observed!$C$2:$C$10000,$C1166)),AVERAGEIFS(Observed!L$2:L$10000,Observed!$A$2:$A$10000,$A1166,Observed!$C$2:$C$10000,$C1166),"")</f>
        <v/>
      </c>
      <c r="M1166" s="23">
        <f>IF(ISNUMBER(AVERAGEIFS(Observed!M$2:M$10000,Observed!$A$2:$A$10000,$A1166,Observed!$C$2:$C$10000,$C1166)),AVERAGEIFS(Observed!M$2:M$10000,Observed!$A$2:$A$10000,$A1166,Observed!$C$2:$C$10000,$C1166),"")</f>
        <v>188.59144198862646</v>
      </c>
      <c r="N1166" s="23">
        <f>IF(ISNUMBER(AVERAGEIFS(Observed!N$2:N$10000,Observed!$A$2:$A$10000,$A1166,Observed!$C$2:$C$10000,$C1166)),AVERAGEIFS(Observed!N$2:N$10000,Observed!$A$2:$A$10000,$A1166,Observed!$C$2:$C$10000,$C1166),"")</f>
        <v>188.59144198862646</v>
      </c>
      <c r="O1166" s="23">
        <f>IF(ISNUMBER(AVERAGEIFS(Observed!O$2:O$10000,Observed!$A$2:$A$10000,$A1166,Observed!$C$2:$C$10000,$C1166)),AVERAGEIFS(Observed!O$2:O$10000,Observed!$A$2:$A$10000,$A1166,Observed!$C$2:$C$10000,$C1166),"")</f>
        <v>329.17738467913387</v>
      </c>
      <c r="P1166" s="24" t="str">
        <f>IF(ISNUMBER(AVERAGEIFS(Observed!P$2:P$10000,Observed!$A$2:$A$10000,$A1166,Observed!$C$2:$C$10000,$C1166)),AVERAGEIFS(Observed!P$2:P$10000,Observed!$A$2:$A$10000,$A1166,Observed!$C$2:$C$10000,$C1166),"")</f>
        <v/>
      </c>
      <c r="Q1166" s="24" t="str">
        <f>IF(ISNUMBER(AVERAGEIFS(Observed!Q$2:Q$10000,Observed!$A$2:$A$10000,$A1166,Observed!$C$2:$C$10000,$C1166)),AVERAGEIFS(Observed!Q$2:Q$10000,Observed!$A$2:$A$10000,$A1166,Observed!$C$2:$C$10000,$C1166),"")</f>
        <v/>
      </c>
      <c r="R1166" s="24" t="str">
        <f>IF(ISNUMBER(AVERAGEIFS(Observed!R$2:R$10000,Observed!$A$2:$A$10000,$A1166,Observed!$C$2:$C$10000,$C1166)),AVERAGEIFS(Observed!R$2:R$10000,Observed!$A$2:$A$10000,$A1166,Observed!$C$2:$C$10000,$C1166),"")</f>
        <v/>
      </c>
      <c r="S1166" s="22" t="str">
        <f>IF(ISNUMBER(AVERAGEIFS(Observed!S$2:S$10000,Observed!$A$2:$A$10000,$A1166,Observed!$C$2:$C$10000,$C1166)),AVERAGEIFS(Observed!S$2:S$10000,Observed!$A$2:$A$10000,$A1166,Observed!$C$2:$C$10000,$C1166),"")</f>
        <v/>
      </c>
      <c r="T1166" s="23" t="str">
        <f>IF(ISNUMBER(AVERAGEIFS(Observed!T$2:T$10000,Observed!$A$2:$A$10000,$A1166,Observed!$C$2:$C$10000,$C1166)),AVERAGEIFS(Observed!T$2:T$10000,Observed!$A$2:$A$10000,$A1166,Observed!$C$2:$C$10000,$C1166),"")</f>
        <v/>
      </c>
      <c r="U1166" s="23" t="str">
        <f>IF(ISNUMBER(AVERAGEIFS(Observed!U$2:U$10000,Observed!$A$2:$A$10000,$A1166,Observed!$C$2:$C$10000,$C1166)),AVERAGEIFS(Observed!U$2:U$10000,Observed!$A$2:$A$10000,$A1166,Observed!$C$2:$C$10000,$C1166),"")</f>
        <v/>
      </c>
      <c r="V1166" s="23" t="str">
        <f>IF(ISNUMBER(AVERAGEIFS(Observed!V$2:V$10000,Observed!$A$2:$A$10000,$A1166,Observed!$C$2:$C$10000,$C1166)),AVERAGEIFS(Observed!V$2:V$10000,Observed!$A$2:$A$10000,$A1166,Observed!$C$2:$C$10000,$C1166),"")</f>
        <v/>
      </c>
      <c r="W1166" s="23" t="str">
        <f>IF(ISNUMBER(AVERAGEIFS(Observed!W$2:W$10000,Observed!$A$2:$A$10000,$A1166,Observed!$C$2:$C$10000,$C1166)),AVERAGEIFS(Observed!W$2:W$10000,Observed!$A$2:$A$10000,$A1166,Observed!$C$2:$C$10000,$C1166),"")</f>
        <v/>
      </c>
      <c r="X1166" s="23" t="str">
        <f>IF(ISNUMBER(AVERAGEIFS(Observed!X$2:X$10000,Observed!$A$2:$A$10000,$A1166,Observed!$C$2:$C$10000,$C1166)),AVERAGEIFS(Observed!X$2:X$10000,Observed!$A$2:$A$10000,$A1166,Observed!$C$2:$C$10000,$C1166),"")</f>
        <v/>
      </c>
      <c r="Y1166" s="23">
        <f>IF(ISNUMBER(AVERAGEIFS(Observed!Y$2:Y$10000,Observed!$A$2:$A$10000,$A1166,Observed!$C$2:$C$10000,$C1166)),AVERAGEIFS(Observed!Y$2:Y$10000,Observed!$A$2:$A$10000,$A1166,Observed!$C$2:$C$10000,$C1166),"")</f>
        <v>21.9575</v>
      </c>
      <c r="Z1166" s="23" t="str">
        <f>IF(ISNUMBER(AVERAGEIFS(Observed!Z$2:Z$10000,Observed!$A$2:$A$10000,$A1166,Observed!$C$2:$C$10000,$C1166)),AVERAGEIFS(Observed!Z$2:Z$10000,Observed!$A$2:$A$10000,$A1166,Observed!$C$2:$C$10000,$C1166),"")</f>
        <v/>
      </c>
      <c r="AA1166" s="23">
        <f>IF(ISNUMBER(AVERAGEIFS(Observed!AA$2:AA$10000,Observed!$A$2:$A$10000,$A1166,Observed!$C$2:$C$10000,$C1166)),AVERAGEIFS(Observed!AA$2:AA$10000,Observed!$A$2:$A$10000,$A1166,Observed!$C$2:$C$10000,$C1166),"")</f>
        <v>74.237499999999983</v>
      </c>
      <c r="AB1166" s="23">
        <f>IF(ISNUMBER(AVERAGEIFS(Observed!AB$2:AB$10000,Observed!$A$2:$A$10000,$A1166,Observed!$C$2:$C$10000,$C1166)),AVERAGEIFS(Observed!AB$2:AB$10000,Observed!$A$2:$A$10000,$A1166,Observed!$C$2:$C$10000,$C1166),"")</f>
        <v>27.169999999999998</v>
      </c>
      <c r="AC1166" s="23">
        <f>IF(ISNUMBER(AVERAGEIFS(Observed!AC$2:AC$10000,Observed!$A$2:$A$10000,$A1166,Observed!$C$2:$C$10000,$C1166)),AVERAGEIFS(Observed!AC$2:AC$10000,Observed!$A$2:$A$10000,$A1166,Observed!$C$2:$C$10000,$C1166),"")</f>
        <v>89.607500000000002</v>
      </c>
      <c r="AD1166" s="23">
        <f>IF(ISNUMBER(AVERAGEIFS(Observed!AD$2:AD$10000,Observed!$A$2:$A$10000,$A1166,Observed!$C$2:$C$10000,$C1166)),AVERAGEIFS(Observed!AD$2:AD$10000,Observed!$A$2:$A$10000,$A1166,Observed!$C$2:$C$10000,$C1166),"")</f>
        <v>13.885</v>
      </c>
      <c r="AE1166" s="24">
        <f>IF(ISNUMBER(AVERAGEIFS(Observed!AE$2:AE$10000,Observed!$A$2:$A$10000,$A1166,Observed!$C$2:$C$10000,$C1166)),AVERAGEIFS(Observed!AE$2:AE$10000,Observed!$A$2:$A$10000,$A1166,Observed!$C$2:$C$10000,$C1166),"")</f>
        <v>2.2216E-2</v>
      </c>
      <c r="AF1166" s="24">
        <f>IF(ISNUMBER(AVERAGEIFS(Observed!AF$2:AF$10000,Observed!$A$2:$A$10000,$A1166,Observed!$C$2:$C$10000,$C1166)),AVERAGEIFS(Observed!AF$2:AF$10000,Observed!$A$2:$A$10000,$A1166,Observed!$C$2:$C$10000,$C1166),"")</f>
        <v>2.2216E-2</v>
      </c>
      <c r="AG1166" s="23" t="str">
        <f>IF(ISNUMBER(AVERAGEIFS(Observed!AG$2:AG$10000,Observed!$A$2:$A$10000,$A1166,Observed!$C$2:$C$10000,$C1166)),AVERAGEIFS(Observed!AG$2:AG$10000,Observed!$A$2:$A$10000,$A1166,Observed!$C$2:$C$10000,$C1166),"")</f>
        <v/>
      </c>
      <c r="AH1166" s="23" t="str">
        <f>IF(ISNUMBER(AVERAGEIFS(Observed!AH$2:AH$10000,Observed!$A$2:$A$10000,$A1166,Observed!$C$2:$C$10000,$C1166)),AVERAGEIFS(Observed!AH$2:AH$10000,Observed!$A$2:$A$10000,$A1166,Observed!$C$2:$C$10000,$C1166),"")</f>
        <v/>
      </c>
      <c r="AI1166" s="22" t="str">
        <f>IF(ISNUMBER(AVERAGEIFS(Observed!AI$2:AI$10000,Observed!$A$2:$A$10000,$A1166,Observed!$C$2:$C$10000,$C1166)),AVERAGEIFS(Observed!AI$2:AI$10000,Observed!$A$2:$A$10000,$A1166,Observed!$C$2:$C$10000,$C1166),"")</f>
        <v/>
      </c>
      <c r="AJ1166" s="23" t="str">
        <f>IF(ISNUMBER(AVERAGEIFS(Observed!AJ$2:AJ$10000,Observed!$A$2:$A$10000,$A1166,Observed!$C$2:$C$10000,$C1166)),AVERAGEIFS(Observed!AJ$2:AJ$10000,Observed!$A$2:$A$10000,$A1166,Observed!$C$2:$C$10000,$C1166),"")</f>
        <v/>
      </c>
      <c r="AK1166" s="23" t="str">
        <f>IF(ISNUMBER(AVERAGEIFS(Observed!AK$2:AK$10000,Observed!$A$2:$A$10000,$A1166,Observed!$C$2:$C$10000,$C1166)),AVERAGEIFS(Observed!AK$2:AK$10000,Observed!$A$2:$A$10000,$A1166,Observed!$C$2:$C$10000,$C1166),"")</f>
        <v/>
      </c>
      <c r="AL1166" s="23" t="str">
        <f>IF(ISNUMBER(AVERAGEIFS(Observed!AL$2:AL$10000,Observed!$A$2:$A$10000,$A1166,Observed!$C$2:$C$10000,$C1166)),AVERAGEIFS(Observed!AL$2:AL$10000,Observed!$A$2:$A$10000,$A1166,Observed!$C$2:$C$10000,$C1166),"")</f>
        <v/>
      </c>
      <c r="AM1166" s="23">
        <f>IF(ISNUMBER(AVERAGEIFS(Observed!AM$2:AM$10000,Observed!$A$2:$A$10000,$A1166,Observed!$C$2:$C$10000,$C1166)),AVERAGEIFS(Observed!AM$2:AM$10000,Observed!$A$2:$A$10000,$A1166,Observed!$C$2:$C$10000,$C1166),"")</f>
        <v>4.1989999999999998</v>
      </c>
      <c r="AN1166" s="23">
        <f>IF(ISNUMBER(AVERAGEIFS(Observed!AN$2:AN$10000,Observed!$A$2:$A$10000,$A1166,Observed!$C$2:$C$10000,$C1166)),AVERAGEIFS(Observed!AN$2:AN$10000,Observed!$A$2:$A$10000,$A1166,Observed!$C$2:$C$10000,$C1166),"")</f>
        <v>8.43825</v>
      </c>
      <c r="AO1166" s="2">
        <f>COUNTIFS(Observed!$A$2:$A$10000,$A1166,Observed!$C$2:$C$10000,$C1166)</f>
        <v>4</v>
      </c>
      <c r="AP1166" s="2">
        <f t="shared" si="21"/>
        <v>12</v>
      </c>
    </row>
    <row r="1167" spans="1:42" x14ac:dyDescent="0.25">
      <c r="A1167" t="s">
        <v>100</v>
      </c>
      <c r="B1167" t="s">
        <v>103</v>
      </c>
      <c r="C1167" s="20">
        <v>40924</v>
      </c>
      <c r="D1167">
        <v>1</v>
      </c>
      <c r="E1167" t="s">
        <v>102</v>
      </c>
      <c r="G1167" s="25" t="s">
        <v>76</v>
      </c>
      <c r="J1167" s="2"/>
      <c r="K1167" s="22" t="str">
        <f>IF(ISNUMBER(AVERAGEIFS(Observed!K$2:K$10000,Observed!$A$2:$A$10000,$A1167,Observed!$C$2:$C$10000,$C1167)),AVERAGEIFS(Observed!K$2:K$10000,Observed!$A$2:$A$10000,$A1167,Observed!$C$2:$C$10000,$C1167),"")</f>
        <v/>
      </c>
      <c r="L1167" s="23" t="str">
        <f>IF(ISNUMBER(AVERAGEIFS(Observed!L$2:L$10000,Observed!$A$2:$A$10000,$A1167,Observed!$C$2:$C$10000,$C1167)),AVERAGEIFS(Observed!L$2:L$10000,Observed!$A$2:$A$10000,$A1167,Observed!$C$2:$C$10000,$C1167),"")</f>
        <v/>
      </c>
      <c r="M1167" s="23">
        <f>IF(ISNUMBER(AVERAGEIFS(Observed!M$2:M$10000,Observed!$A$2:$A$10000,$A1167,Observed!$C$2:$C$10000,$C1167)),AVERAGEIFS(Observed!M$2:M$10000,Observed!$A$2:$A$10000,$A1167,Observed!$C$2:$C$10000,$C1167),"")</f>
        <v>134.84377970612374</v>
      </c>
      <c r="N1167" s="23">
        <f>IF(ISNUMBER(AVERAGEIFS(Observed!N$2:N$10000,Observed!$A$2:$A$10000,$A1167,Observed!$C$2:$C$10000,$C1167)),AVERAGEIFS(Observed!N$2:N$10000,Observed!$A$2:$A$10000,$A1167,Observed!$C$2:$C$10000,$C1167),"")</f>
        <v>134.84377970612374</v>
      </c>
      <c r="O1167" s="23">
        <f>IF(ISNUMBER(AVERAGEIFS(Observed!O$2:O$10000,Observed!$A$2:$A$10000,$A1167,Observed!$C$2:$C$10000,$C1167)),AVERAGEIFS(Observed!O$2:O$10000,Observed!$A$2:$A$10000,$A1167,Observed!$C$2:$C$10000,$C1167),"")</f>
        <v>464.02116438525752</v>
      </c>
      <c r="P1167" s="24" t="str">
        <f>IF(ISNUMBER(AVERAGEIFS(Observed!P$2:P$10000,Observed!$A$2:$A$10000,$A1167,Observed!$C$2:$C$10000,$C1167)),AVERAGEIFS(Observed!P$2:P$10000,Observed!$A$2:$A$10000,$A1167,Observed!$C$2:$C$10000,$C1167),"")</f>
        <v/>
      </c>
      <c r="Q1167" s="24" t="str">
        <f>IF(ISNUMBER(AVERAGEIFS(Observed!Q$2:Q$10000,Observed!$A$2:$A$10000,$A1167,Observed!$C$2:$C$10000,$C1167)),AVERAGEIFS(Observed!Q$2:Q$10000,Observed!$A$2:$A$10000,$A1167,Observed!$C$2:$C$10000,$C1167),"")</f>
        <v/>
      </c>
      <c r="R1167" s="24" t="str">
        <f>IF(ISNUMBER(AVERAGEIFS(Observed!R$2:R$10000,Observed!$A$2:$A$10000,$A1167,Observed!$C$2:$C$10000,$C1167)),AVERAGEIFS(Observed!R$2:R$10000,Observed!$A$2:$A$10000,$A1167,Observed!$C$2:$C$10000,$C1167),"")</f>
        <v/>
      </c>
      <c r="S1167" s="22" t="str">
        <f>IF(ISNUMBER(AVERAGEIFS(Observed!S$2:S$10000,Observed!$A$2:$A$10000,$A1167,Observed!$C$2:$C$10000,$C1167)),AVERAGEIFS(Observed!S$2:S$10000,Observed!$A$2:$A$10000,$A1167,Observed!$C$2:$C$10000,$C1167),"")</f>
        <v/>
      </c>
      <c r="T1167" s="23" t="str">
        <f>IF(ISNUMBER(AVERAGEIFS(Observed!T$2:T$10000,Observed!$A$2:$A$10000,$A1167,Observed!$C$2:$C$10000,$C1167)),AVERAGEIFS(Observed!T$2:T$10000,Observed!$A$2:$A$10000,$A1167,Observed!$C$2:$C$10000,$C1167),"")</f>
        <v/>
      </c>
      <c r="U1167" s="23" t="str">
        <f>IF(ISNUMBER(AVERAGEIFS(Observed!U$2:U$10000,Observed!$A$2:$A$10000,$A1167,Observed!$C$2:$C$10000,$C1167)),AVERAGEIFS(Observed!U$2:U$10000,Observed!$A$2:$A$10000,$A1167,Observed!$C$2:$C$10000,$C1167),"")</f>
        <v/>
      </c>
      <c r="V1167" s="23" t="str">
        <f>IF(ISNUMBER(AVERAGEIFS(Observed!V$2:V$10000,Observed!$A$2:$A$10000,$A1167,Observed!$C$2:$C$10000,$C1167)),AVERAGEIFS(Observed!V$2:V$10000,Observed!$A$2:$A$10000,$A1167,Observed!$C$2:$C$10000,$C1167),"")</f>
        <v/>
      </c>
      <c r="W1167" s="23" t="str">
        <f>IF(ISNUMBER(AVERAGEIFS(Observed!W$2:W$10000,Observed!$A$2:$A$10000,$A1167,Observed!$C$2:$C$10000,$C1167)),AVERAGEIFS(Observed!W$2:W$10000,Observed!$A$2:$A$10000,$A1167,Observed!$C$2:$C$10000,$C1167),"")</f>
        <v/>
      </c>
      <c r="X1167" s="23" t="str">
        <f>IF(ISNUMBER(AVERAGEIFS(Observed!X$2:X$10000,Observed!$A$2:$A$10000,$A1167,Observed!$C$2:$C$10000,$C1167)),AVERAGEIFS(Observed!X$2:X$10000,Observed!$A$2:$A$10000,$A1167,Observed!$C$2:$C$10000,$C1167),"")</f>
        <v/>
      </c>
      <c r="Y1167" s="23">
        <f>IF(ISNUMBER(AVERAGEIFS(Observed!Y$2:Y$10000,Observed!$A$2:$A$10000,$A1167,Observed!$C$2:$C$10000,$C1167)),AVERAGEIFS(Observed!Y$2:Y$10000,Observed!$A$2:$A$10000,$A1167,Observed!$C$2:$C$10000,$C1167),"")</f>
        <v>23.5975</v>
      </c>
      <c r="Z1167" s="23" t="str">
        <f>IF(ISNUMBER(AVERAGEIFS(Observed!Z$2:Z$10000,Observed!$A$2:$A$10000,$A1167,Observed!$C$2:$C$10000,$C1167)),AVERAGEIFS(Observed!Z$2:Z$10000,Observed!$A$2:$A$10000,$A1167,Observed!$C$2:$C$10000,$C1167),"")</f>
        <v/>
      </c>
      <c r="AA1167" s="23">
        <f>IF(ISNUMBER(AVERAGEIFS(Observed!AA$2:AA$10000,Observed!$A$2:$A$10000,$A1167,Observed!$C$2:$C$10000,$C1167)),AVERAGEIFS(Observed!AA$2:AA$10000,Observed!$A$2:$A$10000,$A1167,Observed!$C$2:$C$10000,$C1167),"")</f>
        <v>72.027500000000003</v>
      </c>
      <c r="AB1167" s="23">
        <f>IF(ISNUMBER(AVERAGEIFS(Observed!AB$2:AB$10000,Observed!$A$2:$A$10000,$A1167,Observed!$C$2:$C$10000,$C1167)),AVERAGEIFS(Observed!AB$2:AB$10000,Observed!$A$2:$A$10000,$A1167,Observed!$C$2:$C$10000,$C1167),"")</f>
        <v>31.515000000000001</v>
      </c>
      <c r="AC1167" s="23">
        <f>IF(ISNUMBER(AVERAGEIFS(Observed!AC$2:AC$10000,Observed!$A$2:$A$10000,$A1167,Observed!$C$2:$C$10000,$C1167)),AVERAGEIFS(Observed!AC$2:AC$10000,Observed!$A$2:$A$10000,$A1167,Observed!$C$2:$C$10000,$C1167),"")</f>
        <v>90.504999999999995</v>
      </c>
      <c r="AD1167" s="23">
        <f>IF(ISNUMBER(AVERAGEIFS(Observed!AD$2:AD$10000,Observed!$A$2:$A$10000,$A1167,Observed!$C$2:$C$10000,$C1167)),AVERAGEIFS(Observed!AD$2:AD$10000,Observed!$A$2:$A$10000,$A1167,Observed!$C$2:$C$10000,$C1167),"")</f>
        <v>13.760000000000002</v>
      </c>
      <c r="AE1167" s="24">
        <f>IF(ISNUMBER(AVERAGEIFS(Observed!AE$2:AE$10000,Observed!$A$2:$A$10000,$A1167,Observed!$C$2:$C$10000,$C1167)),AVERAGEIFS(Observed!AE$2:AE$10000,Observed!$A$2:$A$10000,$A1167,Observed!$C$2:$C$10000,$C1167),"")</f>
        <v>2.2016000000000001E-2</v>
      </c>
      <c r="AF1167" s="24">
        <f>IF(ISNUMBER(AVERAGEIFS(Observed!AF$2:AF$10000,Observed!$A$2:$A$10000,$A1167,Observed!$C$2:$C$10000,$C1167)),AVERAGEIFS(Observed!AF$2:AF$10000,Observed!$A$2:$A$10000,$A1167,Observed!$C$2:$C$10000,$C1167),"")</f>
        <v>2.2016000000000001E-2</v>
      </c>
      <c r="AG1167" s="23" t="str">
        <f>IF(ISNUMBER(AVERAGEIFS(Observed!AG$2:AG$10000,Observed!$A$2:$A$10000,$A1167,Observed!$C$2:$C$10000,$C1167)),AVERAGEIFS(Observed!AG$2:AG$10000,Observed!$A$2:$A$10000,$A1167,Observed!$C$2:$C$10000,$C1167),"")</f>
        <v/>
      </c>
      <c r="AH1167" s="23" t="str">
        <f>IF(ISNUMBER(AVERAGEIFS(Observed!AH$2:AH$10000,Observed!$A$2:$A$10000,$A1167,Observed!$C$2:$C$10000,$C1167)),AVERAGEIFS(Observed!AH$2:AH$10000,Observed!$A$2:$A$10000,$A1167,Observed!$C$2:$C$10000,$C1167),"")</f>
        <v/>
      </c>
      <c r="AI1167" s="22" t="str">
        <f>IF(ISNUMBER(AVERAGEIFS(Observed!AI$2:AI$10000,Observed!$A$2:$A$10000,$A1167,Observed!$C$2:$C$10000,$C1167)),AVERAGEIFS(Observed!AI$2:AI$10000,Observed!$A$2:$A$10000,$A1167,Observed!$C$2:$C$10000,$C1167),"")</f>
        <v/>
      </c>
      <c r="AJ1167" s="23" t="str">
        <f>IF(ISNUMBER(AVERAGEIFS(Observed!AJ$2:AJ$10000,Observed!$A$2:$A$10000,$A1167,Observed!$C$2:$C$10000,$C1167)),AVERAGEIFS(Observed!AJ$2:AJ$10000,Observed!$A$2:$A$10000,$A1167,Observed!$C$2:$C$10000,$C1167),"")</f>
        <v/>
      </c>
      <c r="AK1167" s="23" t="str">
        <f>IF(ISNUMBER(AVERAGEIFS(Observed!AK$2:AK$10000,Observed!$A$2:$A$10000,$A1167,Observed!$C$2:$C$10000,$C1167)),AVERAGEIFS(Observed!AK$2:AK$10000,Observed!$A$2:$A$10000,$A1167,Observed!$C$2:$C$10000,$C1167),"")</f>
        <v/>
      </c>
      <c r="AL1167" s="23" t="str">
        <f>IF(ISNUMBER(AVERAGEIFS(Observed!AL$2:AL$10000,Observed!$A$2:$A$10000,$A1167,Observed!$C$2:$C$10000,$C1167)),AVERAGEIFS(Observed!AL$2:AL$10000,Observed!$A$2:$A$10000,$A1167,Observed!$C$2:$C$10000,$C1167),"")</f>
        <v/>
      </c>
      <c r="AM1167" s="23">
        <f>IF(ISNUMBER(AVERAGEIFS(Observed!AM$2:AM$10000,Observed!$A$2:$A$10000,$A1167,Observed!$C$2:$C$10000,$C1167)),AVERAGEIFS(Observed!AM$2:AM$10000,Observed!$A$2:$A$10000,$A1167,Observed!$C$2:$C$10000,$C1167),"")</f>
        <v>2.9782499999999996</v>
      </c>
      <c r="AN1167" s="23">
        <f>IF(ISNUMBER(AVERAGEIFS(Observed!AN$2:AN$10000,Observed!$A$2:$A$10000,$A1167,Observed!$C$2:$C$10000,$C1167)),AVERAGEIFS(Observed!AN$2:AN$10000,Observed!$A$2:$A$10000,$A1167,Observed!$C$2:$C$10000,$C1167),"")</f>
        <v>11.416500000000001</v>
      </c>
      <c r="AO1167" s="2">
        <f>COUNTIFS(Observed!$A$2:$A$10000,$A1167,Observed!$C$2:$C$10000,$C1167)</f>
        <v>4</v>
      </c>
      <c r="AP1167" s="2">
        <f t="shared" si="21"/>
        <v>12</v>
      </c>
    </row>
    <row r="1168" spans="1:42" x14ac:dyDescent="0.25">
      <c r="A1168" t="s">
        <v>100</v>
      </c>
      <c r="B1168" t="s">
        <v>103</v>
      </c>
      <c r="C1168" s="20">
        <v>40956</v>
      </c>
      <c r="D1168">
        <v>1</v>
      </c>
      <c r="E1168" t="s">
        <v>102</v>
      </c>
      <c r="G1168" s="25" t="s">
        <v>76</v>
      </c>
      <c r="J1168" s="2"/>
      <c r="K1168" s="22" t="str">
        <f>IF(ISNUMBER(AVERAGEIFS(Observed!K$2:K$10000,Observed!$A$2:$A$10000,$A1168,Observed!$C$2:$C$10000,$C1168)),AVERAGEIFS(Observed!K$2:K$10000,Observed!$A$2:$A$10000,$A1168,Observed!$C$2:$C$10000,$C1168),"")</f>
        <v/>
      </c>
      <c r="L1168" s="23" t="str">
        <f>IF(ISNUMBER(AVERAGEIFS(Observed!L$2:L$10000,Observed!$A$2:$A$10000,$A1168,Observed!$C$2:$C$10000,$C1168)),AVERAGEIFS(Observed!L$2:L$10000,Observed!$A$2:$A$10000,$A1168,Observed!$C$2:$C$10000,$C1168),"")</f>
        <v/>
      </c>
      <c r="M1168" s="23">
        <f>IF(ISNUMBER(AVERAGEIFS(Observed!M$2:M$10000,Observed!$A$2:$A$10000,$A1168,Observed!$C$2:$C$10000,$C1168)),AVERAGEIFS(Observed!M$2:M$10000,Observed!$A$2:$A$10000,$A1168,Observed!$C$2:$C$10000,$C1168),"")</f>
        <v>181.95920968414828</v>
      </c>
      <c r="N1168" s="23">
        <f>IF(ISNUMBER(AVERAGEIFS(Observed!N$2:N$10000,Observed!$A$2:$A$10000,$A1168,Observed!$C$2:$C$10000,$C1168)),AVERAGEIFS(Observed!N$2:N$10000,Observed!$A$2:$A$10000,$A1168,Observed!$C$2:$C$10000,$C1168),"")</f>
        <v>181.95920968414828</v>
      </c>
      <c r="O1168" s="23">
        <f>IF(ISNUMBER(AVERAGEIFS(Observed!O$2:O$10000,Observed!$A$2:$A$10000,$A1168,Observed!$C$2:$C$10000,$C1168)),AVERAGEIFS(Observed!O$2:O$10000,Observed!$A$2:$A$10000,$A1168,Observed!$C$2:$C$10000,$C1168),"")</f>
        <v>645.9803740694058</v>
      </c>
      <c r="P1168" s="24" t="str">
        <f>IF(ISNUMBER(AVERAGEIFS(Observed!P$2:P$10000,Observed!$A$2:$A$10000,$A1168,Observed!$C$2:$C$10000,$C1168)),AVERAGEIFS(Observed!P$2:P$10000,Observed!$A$2:$A$10000,$A1168,Observed!$C$2:$C$10000,$C1168),"")</f>
        <v/>
      </c>
      <c r="Q1168" s="24" t="str">
        <f>IF(ISNUMBER(AVERAGEIFS(Observed!Q$2:Q$10000,Observed!$A$2:$A$10000,$A1168,Observed!$C$2:$C$10000,$C1168)),AVERAGEIFS(Observed!Q$2:Q$10000,Observed!$A$2:$A$10000,$A1168,Observed!$C$2:$C$10000,$C1168),"")</f>
        <v/>
      </c>
      <c r="R1168" s="24" t="str">
        <f>IF(ISNUMBER(AVERAGEIFS(Observed!R$2:R$10000,Observed!$A$2:$A$10000,$A1168,Observed!$C$2:$C$10000,$C1168)),AVERAGEIFS(Observed!R$2:R$10000,Observed!$A$2:$A$10000,$A1168,Observed!$C$2:$C$10000,$C1168),"")</f>
        <v/>
      </c>
      <c r="S1168" s="22" t="str">
        <f>IF(ISNUMBER(AVERAGEIFS(Observed!S$2:S$10000,Observed!$A$2:$A$10000,$A1168,Observed!$C$2:$C$10000,$C1168)),AVERAGEIFS(Observed!S$2:S$10000,Observed!$A$2:$A$10000,$A1168,Observed!$C$2:$C$10000,$C1168),"")</f>
        <v/>
      </c>
      <c r="T1168" s="23" t="str">
        <f>IF(ISNUMBER(AVERAGEIFS(Observed!T$2:T$10000,Observed!$A$2:$A$10000,$A1168,Observed!$C$2:$C$10000,$C1168)),AVERAGEIFS(Observed!T$2:T$10000,Observed!$A$2:$A$10000,$A1168,Observed!$C$2:$C$10000,$C1168),"")</f>
        <v/>
      </c>
      <c r="U1168" s="23" t="str">
        <f>IF(ISNUMBER(AVERAGEIFS(Observed!U$2:U$10000,Observed!$A$2:$A$10000,$A1168,Observed!$C$2:$C$10000,$C1168)),AVERAGEIFS(Observed!U$2:U$10000,Observed!$A$2:$A$10000,$A1168,Observed!$C$2:$C$10000,$C1168),"")</f>
        <v/>
      </c>
      <c r="V1168" s="23" t="str">
        <f>IF(ISNUMBER(AVERAGEIFS(Observed!V$2:V$10000,Observed!$A$2:$A$10000,$A1168,Observed!$C$2:$C$10000,$C1168)),AVERAGEIFS(Observed!V$2:V$10000,Observed!$A$2:$A$10000,$A1168,Observed!$C$2:$C$10000,$C1168),"")</f>
        <v/>
      </c>
      <c r="W1168" s="23" t="str">
        <f>IF(ISNUMBER(AVERAGEIFS(Observed!W$2:W$10000,Observed!$A$2:$A$10000,$A1168,Observed!$C$2:$C$10000,$C1168)),AVERAGEIFS(Observed!W$2:W$10000,Observed!$A$2:$A$10000,$A1168,Observed!$C$2:$C$10000,$C1168),"")</f>
        <v/>
      </c>
      <c r="X1168" s="23" t="str">
        <f>IF(ISNUMBER(AVERAGEIFS(Observed!X$2:X$10000,Observed!$A$2:$A$10000,$A1168,Observed!$C$2:$C$10000,$C1168)),AVERAGEIFS(Observed!X$2:X$10000,Observed!$A$2:$A$10000,$A1168,Observed!$C$2:$C$10000,$C1168),"")</f>
        <v/>
      </c>
      <c r="Y1168" s="23">
        <f>IF(ISNUMBER(AVERAGEIFS(Observed!Y$2:Y$10000,Observed!$A$2:$A$10000,$A1168,Observed!$C$2:$C$10000,$C1168)),AVERAGEIFS(Observed!Y$2:Y$10000,Observed!$A$2:$A$10000,$A1168,Observed!$C$2:$C$10000,$C1168),"")</f>
        <v>23.16</v>
      </c>
      <c r="Z1168" s="23" t="str">
        <f>IF(ISNUMBER(AVERAGEIFS(Observed!Z$2:Z$10000,Observed!$A$2:$A$10000,$A1168,Observed!$C$2:$C$10000,$C1168)),AVERAGEIFS(Observed!Z$2:Z$10000,Observed!$A$2:$A$10000,$A1168,Observed!$C$2:$C$10000,$C1168),"")</f>
        <v/>
      </c>
      <c r="AA1168" s="23">
        <f>IF(ISNUMBER(AVERAGEIFS(Observed!AA$2:AA$10000,Observed!$A$2:$A$10000,$A1168,Observed!$C$2:$C$10000,$C1168)),AVERAGEIFS(Observed!AA$2:AA$10000,Observed!$A$2:$A$10000,$A1168,Observed!$C$2:$C$10000,$C1168),"")</f>
        <v>72.680000000000007</v>
      </c>
      <c r="AB1168" s="23">
        <f>IF(ISNUMBER(AVERAGEIFS(Observed!AB$2:AB$10000,Observed!$A$2:$A$10000,$A1168,Observed!$C$2:$C$10000,$C1168)),AVERAGEIFS(Observed!AB$2:AB$10000,Observed!$A$2:$A$10000,$A1168,Observed!$C$2:$C$10000,$C1168),"")</f>
        <v>28.62</v>
      </c>
      <c r="AC1168" s="23">
        <f>IF(ISNUMBER(AVERAGEIFS(Observed!AC$2:AC$10000,Observed!$A$2:$A$10000,$A1168,Observed!$C$2:$C$10000,$C1168)),AVERAGEIFS(Observed!AC$2:AC$10000,Observed!$A$2:$A$10000,$A1168,Observed!$C$2:$C$10000,$C1168),"")</f>
        <v>89.990000000000009</v>
      </c>
      <c r="AD1168" s="23">
        <f>IF(ISNUMBER(AVERAGEIFS(Observed!AD$2:AD$10000,Observed!$A$2:$A$10000,$A1168,Observed!$C$2:$C$10000,$C1168)),AVERAGEIFS(Observed!AD$2:AD$10000,Observed!$A$2:$A$10000,$A1168,Observed!$C$2:$C$10000,$C1168),"")</f>
        <v>14.675000000000001</v>
      </c>
      <c r="AE1168" s="24">
        <f>IF(ISNUMBER(AVERAGEIFS(Observed!AE$2:AE$10000,Observed!$A$2:$A$10000,$A1168,Observed!$C$2:$C$10000,$C1168)),AVERAGEIFS(Observed!AE$2:AE$10000,Observed!$A$2:$A$10000,$A1168,Observed!$C$2:$C$10000,$C1168),"")</f>
        <v>2.3480000000000001E-2</v>
      </c>
      <c r="AF1168" s="24">
        <f>IF(ISNUMBER(AVERAGEIFS(Observed!AF$2:AF$10000,Observed!$A$2:$A$10000,$A1168,Observed!$C$2:$C$10000,$C1168)),AVERAGEIFS(Observed!AF$2:AF$10000,Observed!$A$2:$A$10000,$A1168,Observed!$C$2:$C$10000,$C1168),"")</f>
        <v>2.3480000000000001E-2</v>
      </c>
      <c r="AG1168" s="23" t="str">
        <f>IF(ISNUMBER(AVERAGEIFS(Observed!AG$2:AG$10000,Observed!$A$2:$A$10000,$A1168,Observed!$C$2:$C$10000,$C1168)),AVERAGEIFS(Observed!AG$2:AG$10000,Observed!$A$2:$A$10000,$A1168,Observed!$C$2:$C$10000,$C1168),"")</f>
        <v/>
      </c>
      <c r="AH1168" s="23" t="str">
        <f>IF(ISNUMBER(AVERAGEIFS(Observed!AH$2:AH$10000,Observed!$A$2:$A$10000,$A1168,Observed!$C$2:$C$10000,$C1168)),AVERAGEIFS(Observed!AH$2:AH$10000,Observed!$A$2:$A$10000,$A1168,Observed!$C$2:$C$10000,$C1168),"")</f>
        <v/>
      </c>
      <c r="AI1168" s="22" t="str">
        <f>IF(ISNUMBER(AVERAGEIFS(Observed!AI$2:AI$10000,Observed!$A$2:$A$10000,$A1168,Observed!$C$2:$C$10000,$C1168)),AVERAGEIFS(Observed!AI$2:AI$10000,Observed!$A$2:$A$10000,$A1168,Observed!$C$2:$C$10000,$C1168),"")</f>
        <v/>
      </c>
      <c r="AJ1168" s="23" t="str">
        <f>IF(ISNUMBER(AVERAGEIFS(Observed!AJ$2:AJ$10000,Observed!$A$2:$A$10000,$A1168,Observed!$C$2:$C$10000,$C1168)),AVERAGEIFS(Observed!AJ$2:AJ$10000,Observed!$A$2:$A$10000,$A1168,Observed!$C$2:$C$10000,$C1168),"")</f>
        <v/>
      </c>
      <c r="AK1168" s="23" t="str">
        <f>IF(ISNUMBER(AVERAGEIFS(Observed!AK$2:AK$10000,Observed!$A$2:$A$10000,$A1168,Observed!$C$2:$C$10000,$C1168)),AVERAGEIFS(Observed!AK$2:AK$10000,Observed!$A$2:$A$10000,$A1168,Observed!$C$2:$C$10000,$C1168),"")</f>
        <v/>
      </c>
      <c r="AL1168" s="23" t="str">
        <f>IF(ISNUMBER(AVERAGEIFS(Observed!AL$2:AL$10000,Observed!$A$2:$A$10000,$A1168,Observed!$C$2:$C$10000,$C1168)),AVERAGEIFS(Observed!AL$2:AL$10000,Observed!$A$2:$A$10000,$A1168,Observed!$C$2:$C$10000,$C1168),"")</f>
        <v/>
      </c>
      <c r="AM1168" s="23">
        <f>IF(ISNUMBER(AVERAGEIFS(Observed!AM$2:AM$10000,Observed!$A$2:$A$10000,$A1168,Observed!$C$2:$C$10000,$C1168)),AVERAGEIFS(Observed!AM$2:AM$10000,Observed!$A$2:$A$10000,$A1168,Observed!$C$2:$C$10000,$C1168),"")</f>
        <v>4.2565</v>
      </c>
      <c r="AN1168" s="23">
        <f>IF(ISNUMBER(AVERAGEIFS(Observed!AN$2:AN$10000,Observed!$A$2:$A$10000,$A1168,Observed!$C$2:$C$10000,$C1168)),AVERAGEIFS(Observed!AN$2:AN$10000,Observed!$A$2:$A$10000,$A1168,Observed!$C$2:$C$10000,$C1168),"")</f>
        <v>15.673000000000002</v>
      </c>
      <c r="AO1168" s="2">
        <f>COUNTIFS(Observed!$A$2:$A$10000,$A1168,Observed!$C$2:$C$10000,$C1168)</f>
        <v>4</v>
      </c>
      <c r="AP1168" s="2">
        <f t="shared" si="21"/>
        <v>12</v>
      </c>
    </row>
    <row r="1169" spans="1:42" x14ac:dyDescent="0.25">
      <c r="A1169" t="s">
        <v>100</v>
      </c>
      <c r="B1169" t="s">
        <v>103</v>
      </c>
      <c r="C1169" s="20">
        <v>40987</v>
      </c>
      <c r="D1169">
        <v>1</v>
      </c>
      <c r="E1169" t="s">
        <v>102</v>
      </c>
      <c r="G1169" s="25" t="s">
        <v>76</v>
      </c>
      <c r="J1169" s="2"/>
      <c r="K1169" s="22" t="str">
        <f>IF(ISNUMBER(AVERAGEIFS(Observed!K$2:K$10000,Observed!$A$2:$A$10000,$A1169,Observed!$C$2:$C$10000,$C1169)),AVERAGEIFS(Observed!K$2:K$10000,Observed!$A$2:$A$10000,$A1169,Observed!$C$2:$C$10000,$C1169),"")</f>
        <v/>
      </c>
      <c r="L1169" s="23" t="str">
        <f>IF(ISNUMBER(AVERAGEIFS(Observed!L$2:L$10000,Observed!$A$2:$A$10000,$A1169,Observed!$C$2:$C$10000,$C1169)),AVERAGEIFS(Observed!L$2:L$10000,Observed!$A$2:$A$10000,$A1169,Observed!$C$2:$C$10000,$C1169),"")</f>
        <v/>
      </c>
      <c r="M1169" s="23">
        <f>IF(ISNUMBER(AVERAGEIFS(Observed!M$2:M$10000,Observed!$A$2:$A$10000,$A1169,Observed!$C$2:$C$10000,$C1169)),AVERAGEIFS(Observed!M$2:M$10000,Observed!$A$2:$A$10000,$A1169,Observed!$C$2:$C$10000,$C1169),"")</f>
        <v>118.62046230450325</v>
      </c>
      <c r="N1169" s="23">
        <f>IF(ISNUMBER(AVERAGEIFS(Observed!N$2:N$10000,Observed!$A$2:$A$10000,$A1169,Observed!$C$2:$C$10000,$C1169)),AVERAGEIFS(Observed!N$2:N$10000,Observed!$A$2:$A$10000,$A1169,Observed!$C$2:$C$10000,$C1169),"")</f>
        <v>118.62046230450325</v>
      </c>
      <c r="O1169" s="23">
        <f>IF(ISNUMBER(AVERAGEIFS(Observed!O$2:O$10000,Observed!$A$2:$A$10000,$A1169,Observed!$C$2:$C$10000,$C1169)),AVERAGEIFS(Observed!O$2:O$10000,Observed!$A$2:$A$10000,$A1169,Observed!$C$2:$C$10000,$C1169),"")</f>
        <v>764.60083637390915</v>
      </c>
      <c r="P1169" s="24" t="str">
        <f>IF(ISNUMBER(AVERAGEIFS(Observed!P$2:P$10000,Observed!$A$2:$A$10000,$A1169,Observed!$C$2:$C$10000,$C1169)),AVERAGEIFS(Observed!P$2:P$10000,Observed!$A$2:$A$10000,$A1169,Observed!$C$2:$C$10000,$C1169),"")</f>
        <v/>
      </c>
      <c r="Q1169" s="24" t="str">
        <f>IF(ISNUMBER(AVERAGEIFS(Observed!Q$2:Q$10000,Observed!$A$2:$A$10000,$A1169,Observed!$C$2:$C$10000,$C1169)),AVERAGEIFS(Observed!Q$2:Q$10000,Observed!$A$2:$A$10000,$A1169,Observed!$C$2:$C$10000,$C1169),"")</f>
        <v/>
      </c>
      <c r="R1169" s="24" t="str">
        <f>IF(ISNUMBER(AVERAGEIFS(Observed!R$2:R$10000,Observed!$A$2:$A$10000,$A1169,Observed!$C$2:$C$10000,$C1169)),AVERAGEIFS(Observed!R$2:R$10000,Observed!$A$2:$A$10000,$A1169,Observed!$C$2:$C$10000,$C1169),"")</f>
        <v/>
      </c>
      <c r="S1169" s="22" t="str">
        <f>IF(ISNUMBER(AVERAGEIFS(Observed!S$2:S$10000,Observed!$A$2:$A$10000,$A1169,Observed!$C$2:$C$10000,$C1169)),AVERAGEIFS(Observed!S$2:S$10000,Observed!$A$2:$A$10000,$A1169,Observed!$C$2:$C$10000,$C1169),"")</f>
        <v/>
      </c>
      <c r="T1169" s="23" t="str">
        <f>IF(ISNUMBER(AVERAGEIFS(Observed!T$2:T$10000,Observed!$A$2:$A$10000,$A1169,Observed!$C$2:$C$10000,$C1169)),AVERAGEIFS(Observed!T$2:T$10000,Observed!$A$2:$A$10000,$A1169,Observed!$C$2:$C$10000,$C1169),"")</f>
        <v/>
      </c>
      <c r="U1169" s="23" t="str">
        <f>IF(ISNUMBER(AVERAGEIFS(Observed!U$2:U$10000,Observed!$A$2:$A$10000,$A1169,Observed!$C$2:$C$10000,$C1169)),AVERAGEIFS(Observed!U$2:U$10000,Observed!$A$2:$A$10000,$A1169,Observed!$C$2:$C$10000,$C1169),"")</f>
        <v/>
      </c>
      <c r="V1169" s="23" t="str">
        <f>IF(ISNUMBER(AVERAGEIFS(Observed!V$2:V$10000,Observed!$A$2:$A$10000,$A1169,Observed!$C$2:$C$10000,$C1169)),AVERAGEIFS(Observed!V$2:V$10000,Observed!$A$2:$A$10000,$A1169,Observed!$C$2:$C$10000,$C1169),"")</f>
        <v/>
      </c>
      <c r="W1169" s="23" t="str">
        <f>IF(ISNUMBER(AVERAGEIFS(Observed!W$2:W$10000,Observed!$A$2:$A$10000,$A1169,Observed!$C$2:$C$10000,$C1169)),AVERAGEIFS(Observed!W$2:W$10000,Observed!$A$2:$A$10000,$A1169,Observed!$C$2:$C$10000,$C1169),"")</f>
        <v/>
      </c>
      <c r="X1169" s="23" t="str">
        <f>IF(ISNUMBER(AVERAGEIFS(Observed!X$2:X$10000,Observed!$A$2:$A$10000,$A1169,Observed!$C$2:$C$10000,$C1169)),AVERAGEIFS(Observed!X$2:X$10000,Observed!$A$2:$A$10000,$A1169,Observed!$C$2:$C$10000,$C1169),"")</f>
        <v/>
      </c>
      <c r="Y1169" s="23">
        <f>IF(ISNUMBER(AVERAGEIFS(Observed!Y$2:Y$10000,Observed!$A$2:$A$10000,$A1169,Observed!$C$2:$C$10000,$C1169)),AVERAGEIFS(Observed!Y$2:Y$10000,Observed!$A$2:$A$10000,$A1169,Observed!$C$2:$C$10000,$C1169),"")</f>
        <v>17.9575</v>
      </c>
      <c r="Z1169" s="23" t="str">
        <f>IF(ISNUMBER(AVERAGEIFS(Observed!Z$2:Z$10000,Observed!$A$2:$A$10000,$A1169,Observed!$C$2:$C$10000,$C1169)),AVERAGEIFS(Observed!Z$2:Z$10000,Observed!$A$2:$A$10000,$A1169,Observed!$C$2:$C$10000,$C1169),"")</f>
        <v/>
      </c>
      <c r="AA1169" s="23">
        <f>IF(ISNUMBER(AVERAGEIFS(Observed!AA$2:AA$10000,Observed!$A$2:$A$10000,$A1169,Observed!$C$2:$C$10000,$C1169)),AVERAGEIFS(Observed!AA$2:AA$10000,Observed!$A$2:$A$10000,$A1169,Observed!$C$2:$C$10000,$C1169),"")</f>
        <v>79.81</v>
      </c>
      <c r="AB1169" s="23">
        <f>IF(ISNUMBER(AVERAGEIFS(Observed!AB$2:AB$10000,Observed!$A$2:$A$10000,$A1169,Observed!$C$2:$C$10000,$C1169)),AVERAGEIFS(Observed!AB$2:AB$10000,Observed!$A$2:$A$10000,$A1169,Observed!$C$2:$C$10000,$C1169),"")</f>
        <v>20.515000000000001</v>
      </c>
      <c r="AC1169" s="23">
        <f>IF(ISNUMBER(AVERAGEIFS(Observed!AC$2:AC$10000,Observed!$A$2:$A$10000,$A1169,Observed!$C$2:$C$10000,$C1169)),AVERAGEIFS(Observed!AC$2:AC$10000,Observed!$A$2:$A$10000,$A1169,Observed!$C$2:$C$10000,$C1169),"")</f>
        <v>89.662499999999994</v>
      </c>
      <c r="AD1169" s="23">
        <f>IF(ISNUMBER(AVERAGEIFS(Observed!AD$2:AD$10000,Observed!$A$2:$A$10000,$A1169,Observed!$C$2:$C$10000,$C1169)),AVERAGEIFS(Observed!AD$2:AD$10000,Observed!$A$2:$A$10000,$A1169,Observed!$C$2:$C$10000,$C1169),"")</f>
        <v>15.767499999999998</v>
      </c>
      <c r="AE1169" s="24">
        <f>IF(ISNUMBER(AVERAGEIFS(Observed!AE$2:AE$10000,Observed!$A$2:$A$10000,$A1169,Observed!$C$2:$C$10000,$C1169)),AVERAGEIFS(Observed!AE$2:AE$10000,Observed!$A$2:$A$10000,$A1169,Observed!$C$2:$C$10000,$C1169),"")</f>
        <v>2.5228E-2</v>
      </c>
      <c r="AF1169" s="24">
        <f>IF(ISNUMBER(AVERAGEIFS(Observed!AF$2:AF$10000,Observed!$A$2:$A$10000,$A1169,Observed!$C$2:$C$10000,$C1169)),AVERAGEIFS(Observed!AF$2:AF$10000,Observed!$A$2:$A$10000,$A1169,Observed!$C$2:$C$10000,$C1169),"")</f>
        <v>2.5228E-2</v>
      </c>
      <c r="AG1169" s="23" t="str">
        <f>IF(ISNUMBER(AVERAGEIFS(Observed!AG$2:AG$10000,Observed!$A$2:$A$10000,$A1169,Observed!$C$2:$C$10000,$C1169)),AVERAGEIFS(Observed!AG$2:AG$10000,Observed!$A$2:$A$10000,$A1169,Observed!$C$2:$C$10000,$C1169),"")</f>
        <v/>
      </c>
      <c r="AH1169" s="23" t="str">
        <f>IF(ISNUMBER(AVERAGEIFS(Observed!AH$2:AH$10000,Observed!$A$2:$A$10000,$A1169,Observed!$C$2:$C$10000,$C1169)),AVERAGEIFS(Observed!AH$2:AH$10000,Observed!$A$2:$A$10000,$A1169,Observed!$C$2:$C$10000,$C1169),"")</f>
        <v/>
      </c>
      <c r="AI1169" s="22" t="str">
        <f>IF(ISNUMBER(AVERAGEIFS(Observed!AI$2:AI$10000,Observed!$A$2:$A$10000,$A1169,Observed!$C$2:$C$10000,$C1169)),AVERAGEIFS(Observed!AI$2:AI$10000,Observed!$A$2:$A$10000,$A1169,Observed!$C$2:$C$10000,$C1169),"")</f>
        <v/>
      </c>
      <c r="AJ1169" s="23" t="str">
        <f>IF(ISNUMBER(AVERAGEIFS(Observed!AJ$2:AJ$10000,Observed!$A$2:$A$10000,$A1169,Observed!$C$2:$C$10000,$C1169)),AVERAGEIFS(Observed!AJ$2:AJ$10000,Observed!$A$2:$A$10000,$A1169,Observed!$C$2:$C$10000,$C1169),"")</f>
        <v/>
      </c>
      <c r="AK1169" s="23" t="str">
        <f>IF(ISNUMBER(AVERAGEIFS(Observed!AK$2:AK$10000,Observed!$A$2:$A$10000,$A1169,Observed!$C$2:$C$10000,$C1169)),AVERAGEIFS(Observed!AK$2:AK$10000,Observed!$A$2:$A$10000,$A1169,Observed!$C$2:$C$10000,$C1169),"")</f>
        <v/>
      </c>
      <c r="AL1169" s="23" t="str">
        <f>IF(ISNUMBER(AVERAGEIFS(Observed!AL$2:AL$10000,Observed!$A$2:$A$10000,$A1169,Observed!$C$2:$C$10000,$C1169)),AVERAGEIFS(Observed!AL$2:AL$10000,Observed!$A$2:$A$10000,$A1169,Observed!$C$2:$C$10000,$C1169),"")</f>
        <v/>
      </c>
      <c r="AM1169" s="23">
        <f>IF(ISNUMBER(AVERAGEIFS(Observed!AM$2:AM$10000,Observed!$A$2:$A$10000,$A1169,Observed!$C$2:$C$10000,$C1169)),AVERAGEIFS(Observed!AM$2:AM$10000,Observed!$A$2:$A$10000,$A1169,Observed!$C$2:$C$10000,$C1169),"")</f>
        <v>2.99925</v>
      </c>
      <c r="AN1169" s="23">
        <f>IF(ISNUMBER(AVERAGEIFS(Observed!AN$2:AN$10000,Observed!$A$2:$A$10000,$A1169,Observed!$C$2:$C$10000,$C1169)),AVERAGEIFS(Observed!AN$2:AN$10000,Observed!$A$2:$A$10000,$A1169,Observed!$C$2:$C$10000,$C1169),"")</f>
        <v>18.672249999999998</v>
      </c>
      <c r="AO1169" s="2">
        <f>COUNTIFS(Observed!$A$2:$A$10000,$A1169,Observed!$C$2:$C$10000,$C1169)</f>
        <v>4</v>
      </c>
      <c r="AP1169" s="2">
        <f t="shared" si="21"/>
        <v>12</v>
      </c>
    </row>
    <row r="1170" spans="1:42" x14ac:dyDescent="0.25">
      <c r="A1170" t="s">
        <v>100</v>
      </c>
      <c r="B1170" t="s">
        <v>103</v>
      </c>
      <c r="C1170" s="20">
        <v>41030</v>
      </c>
      <c r="D1170">
        <v>1</v>
      </c>
      <c r="E1170" t="s">
        <v>102</v>
      </c>
      <c r="G1170" s="25" t="s">
        <v>76</v>
      </c>
      <c r="J1170" s="2"/>
      <c r="K1170" s="22" t="str">
        <f>IF(ISNUMBER(AVERAGEIFS(Observed!K$2:K$10000,Observed!$A$2:$A$10000,$A1170,Observed!$C$2:$C$10000,$C1170)),AVERAGEIFS(Observed!K$2:K$10000,Observed!$A$2:$A$10000,$A1170,Observed!$C$2:$C$10000,$C1170),"")</f>
        <v/>
      </c>
      <c r="L1170" s="23" t="str">
        <f>IF(ISNUMBER(AVERAGEIFS(Observed!L$2:L$10000,Observed!$A$2:$A$10000,$A1170,Observed!$C$2:$C$10000,$C1170)),AVERAGEIFS(Observed!L$2:L$10000,Observed!$A$2:$A$10000,$A1170,Observed!$C$2:$C$10000,$C1170),"")</f>
        <v/>
      </c>
      <c r="M1170" s="23">
        <f>IF(ISNUMBER(AVERAGEIFS(Observed!M$2:M$10000,Observed!$A$2:$A$10000,$A1170,Observed!$C$2:$C$10000,$C1170)),AVERAGEIFS(Observed!M$2:M$10000,Observed!$A$2:$A$10000,$A1170,Observed!$C$2:$C$10000,$C1170),"")</f>
        <v>91.29392745521325</v>
      </c>
      <c r="N1170" s="23">
        <f>IF(ISNUMBER(AVERAGEIFS(Observed!N$2:N$10000,Observed!$A$2:$A$10000,$A1170,Observed!$C$2:$C$10000,$C1170)),AVERAGEIFS(Observed!N$2:N$10000,Observed!$A$2:$A$10000,$A1170,Observed!$C$2:$C$10000,$C1170),"")</f>
        <v>91.29392745521325</v>
      </c>
      <c r="O1170" s="23">
        <f>IF(ISNUMBER(AVERAGEIFS(Observed!O$2:O$10000,Observed!$A$2:$A$10000,$A1170,Observed!$C$2:$C$10000,$C1170)),AVERAGEIFS(Observed!O$2:O$10000,Observed!$A$2:$A$10000,$A1170,Observed!$C$2:$C$10000,$C1170),"")</f>
        <v>855.89476382912233</v>
      </c>
      <c r="P1170" s="24" t="str">
        <f>IF(ISNUMBER(AVERAGEIFS(Observed!P$2:P$10000,Observed!$A$2:$A$10000,$A1170,Observed!$C$2:$C$10000,$C1170)),AVERAGEIFS(Observed!P$2:P$10000,Observed!$A$2:$A$10000,$A1170,Observed!$C$2:$C$10000,$C1170),"")</f>
        <v/>
      </c>
      <c r="Q1170" s="24" t="str">
        <f>IF(ISNUMBER(AVERAGEIFS(Observed!Q$2:Q$10000,Observed!$A$2:$A$10000,$A1170,Observed!$C$2:$C$10000,$C1170)),AVERAGEIFS(Observed!Q$2:Q$10000,Observed!$A$2:$A$10000,$A1170,Observed!$C$2:$C$10000,$C1170),"")</f>
        <v/>
      </c>
      <c r="R1170" s="24" t="str">
        <f>IF(ISNUMBER(AVERAGEIFS(Observed!R$2:R$10000,Observed!$A$2:$A$10000,$A1170,Observed!$C$2:$C$10000,$C1170)),AVERAGEIFS(Observed!R$2:R$10000,Observed!$A$2:$A$10000,$A1170,Observed!$C$2:$C$10000,$C1170),"")</f>
        <v/>
      </c>
      <c r="S1170" s="22" t="str">
        <f>IF(ISNUMBER(AVERAGEIFS(Observed!S$2:S$10000,Observed!$A$2:$A$10000,$A1170,Observed!$C$2:$C$10000,$C1170)),AVERAGEIFS(Observed!S$2:S$10000,Observed!$A$2:$A$10000,$A1170,Observed!$C$2:$C$10000,$C1170),"")</f>
        <v/>
      </c>
      <c r="T1170" s="23" t="str">
        <f>IF(ISNUMBER(AVERAGEIFS(Observed!T$2:T$10000,Observed!$A$2:$A$10000,$A1170,Observed!$C$2:$C$10000,$C1170)),AVERAGEIFS(Observed!T$2:T$10000,Observed!$A$2:$A$10000,$A1170,Observed!$C$2:$C$10000,$C1170),"")</f>
        <v/>
      </c>
      <c r="U1170" s="23" t="str">
        <f>IF(ISNUMBER(AVERAGEIFS(Observed!U$2:U$10000,Observed!$A$2:$A$10000,$A1170,Observed!$C$2:$C$10000,$C1170)),AVERAGEIFS(Observed!U$2:U$10000,Observed!$A$2:$A$10000,$A1170,Observed!$C$2:$C$10000,$C1170),"")</f>
        <v/>
      </c>
      <c r="V1170" s="23" t="str">
        <f>IF(ISNUMBER(AVERAGEIFS(Observed!V$2:V$10000,Observed!$A$2:$A$10000,$A1170,Observed!$C$2:$C$10000,$C1170)),AVERAGEIFS(Observed!V$2:V$10000,Observed!$A$2:$A$10000,$A1170,Observed!$C$2:$C$10000,$C1170),"")</f>
        <v/>
      </c>
      <c r="W1170" s="23" t="str">
        <f>IF(ISNUMBER(AVERAGEIFS(Observed!W$2:W$10000,Observed!$A$2:$A$10000,$A1170,Observed!$C$2:$C$10000,$C1170)),AVERAGEIFS(Observed!W$2:W$10000,Observed!$A$2:$A$10000,$A1170,Observed!$C$2:$C$10000,$C1170),"")</f>
        <v/>
      </c>
      <c r="X1170" s="23" t="str">
        <f>IF(ISNUMBER(AVERAGEIFS(Observed!X$2:X$10000,Observed!$A$2:$A$10000,$A1170,Observed!$C$2:$C$10000,$C1170)),AVERAGEIFS(Observed!X$2:X$10000,Observed!$A$2:$A$10000,$A1170,Observed!$C$2:$C$10000,$C1170),"")</f>
        <v/>
      </c>
      <c r="Y1170" s="23">
        <f>IF(ISNUMBER(AVERAGEIFS(Observed!Y$2:Y$10000,Observed!$A$2:$A$10000,$A1170,Observed!$C$2:$C$10000,$C1170)),AVERAGEIFS(Observed!Y$2:Y$10000,Observed!$A$2:$A$10000,$A1170,Observed!$C$2:$C$10000,$C1170),"")</f>
        <v>15.454999999999998</v>
      </c>
      <c r="Z1170" s="23" t="str">
        <f>IF(ISNUMBER(AVERAGEIFS(Observed!Z$2:Z$10000,Observed!$A$2:$A$10000,$A1170,Observed!$C$2:$C$10000,$C1170)),AVERAGEIFS(Observed!Z$2:Z$10000,Observed!$A$2:$A$10000,$A1170,Observed!$C$2:$C$10000,$C1170),"")</f>
        <v/>
      </c>
      <c r="AA1170" s="23">
        <f>IF(ISNUMBER(AVERAGEIFS(Observed!AA$2:AA$10000,Observed!$A$2:$A$10000,$A1170,Observed!$C$2:$C$10000,$C1170)),AVERAGEIFS(Observed!AA$2:AA$10000,Observed!$A$2:$A$10000,$A1170,Observed!$C$2:$C$10000,$C1170),"")</f>
        <v>83.814999999999998</v>
      </c>
      <c r="AB1170" s="23">
        <f>IF(ISNUMBER(AVERAGEIFS(Observed!AB$2:AB$10000,Observed!$A$2:$A$10000,$A1170,Observed!$C$2:$C$10000,$C1170)),AVERAGEIFS(Observed!AB$2:AB$10000,Observed!$A$2:$A$10000,$A1170,Observed!$C$2:$C$10000,$C1170),"")</f>
        <v>19.102499999999999</v>
      </c>
      <c r="AC1170" s="23">
        <f>IF(ISNUMBER(AVERAGEIFS(Observed!AC$2:AC$10000,Observed!$A$2:$A$10000,$A1170,Observed!$C$2:$C$10000,$C1170)),AVERAGEIFS(Observed!AC$2:AC$10000,Observed!$A$2:$A$10000,$A1170,Observed!$C$2:$C$10000,$C1170),"")</f>
        <v>89.215000000000003</v>
      </c>
      <c r="AD1170" s="23">
        <f>IF(ISNUMBER(AVERAGEIFS(Observed!AD$2:AD$10000,Observed!$A$2:$A$10000,$A1170,Observed!$C$2:$C$10000,$C1170)),AVERAGEIFS(Observed!AD$2:AD$10000,Observed!$A$2:$A$10000,$A1170,Observed!$C$2:$C$10000,$C1170),"")</f>
        <v>20.69</v>
      </c>
      <c r="AE1170" s="24">
        <f>IF(ISNUMBER(AVERAGEIFS(Observed!AE$2:AE$10000,Observed!$A$2:$A$10000,$A1170,Observed!$C$2:$C$10000,$C1170)),AVERAGEIFS(Observed!AE$2:AE$10000,Observed!$A$2:$A$10000,$A1170,Observed!$C$2:$C$10000,$C1170),"")</f>
        <v>3.3104000000000001E-2</v>
      </c>
      <c r="AF1170" s="24">
        <f>IF(ISNUMBER(AVERAGEIFS(Observed!AF$2:AF$10000,Observed!$A$2:$A$10000,$A1170,Observed!$C$2:$C$10000,$C1170)),AVERAGEIFS(Observed!AF$2:AF$10000,Observed!$A$2:$A$10000,$A1170,Observed!$C$2:$C$10000,$C1170),"")</f>
        <v>3.3104000000000001E-2</v>
      </c>
      <c r="AG1170" s="23" t="str">
        <f>IF(ISNUMBER(AVERAGEIFS(Observed!AG$2:AG$10000,Observed!$A$2:$A$10000,$A1170,Observed!$C$2:$C$10000,$C1170)),AVERAGEIFS(Observed!AG$2:AG$10000,Observed!$A$2:$A$10000,$A1170,Observed!$C$2:$C$10000,$C1170),"")</f>
        <v/>
      </c>
      <c r="AH1170" s="23" t="str">
        <f>IF(ISNUMBER(AVERAGEIFS(Observed!AH$2:AH$10000,Observed!$A$2:$A$10000,$A1170,Observed!$C$2:$C$10000,$C1170)),AVERAGEIFS(Observed!AH$2:AH$10000,Observed!$A$2:$A$10000,$A1170,Observed!$C$2:$C$10000,$C1170),"")</f>
        <v/>
      </c>
      <c r="AI1170" s="22" t="str">
        <f>IF(ISNUMBER(AVERAGEIFS(Observed!AI$2:AI$10000,Observed!$A$2:$A$10000,$A1170,Observed!$C$2:$C$10000,$C1170)),AVERAGEIFS(Observed!AI$2:AI$10000,Observed!$A$2:$A$10000,$A1170,Observed!$C$2:$C$10000,$C1170),"")</f>
        <v/>
      </c>
      <c r="AJ1170" s="23" t="str">
        <f>IF(ISNUMBER(AVERAGEIFS(Observed!AJ$2:AJ$10000,Observed!$A$2:$A$10000,$A1170,Observed!$C$2:$C$10000,$C1170)),AVERAGEIFS(Observed!AJ$2:AJ$10000,Observed!$A$2:$A$10000,$A1170,Observed!$C$2:$C$10000,$C1170),"")</f>
        <v/>
      </c>
      <c r="AK1170" s="23" t="str">
        <f>IF(ISNUMBER(AVERAGEIFS(Observed!AK$2:AK$10000,Observed!$A$2:$A$10000,$A1170,Observed!$C$2:$C$10000,$C1170)),AVERAGEIFS(Observed!AK$2:AK$10000,Observed!$A$2:$A$10000,$A1170,Observed!$C$2:$C$10000,$C1170),"")</f>
        <v/>
      </c>
      <c r="AL1170" s="23" t="str">
        <f>IF(ISNUMBER(AVERAGEIFS(Observed!AL$2:AL$10000,Observed!$A$2:$A$10000,$A1170,Observed!$C$2:$C$10000,$C1170)),AVERAGEIFS(Observed!AL$2:AL$10000,Observed!$A$2:$A$10000,$A1170,Observed!$C$2:$C$10000,$C1170),"")</f>
        <v/>
      </c>
      <c r="AM1170" s="23">
        <f>IF(ISNUMBER(AVERAGEIFS(Observed!AM$2:AM$10000,Observed!$A$2:$A$10000,$A1170,Observed!$C$2:$C$10000,$C1170)),AVERAGEIFS(Observed!AM$2:AM$10000,Observed!$A$2:$A$10000,$A1170,Observed!$C$2:$C$10000,$C1170),"")</f>
        <v>3.0259999999999998</v>
      </c>
      <c r="AN1170" s="23">
        <f>IF(ISNUMBER(AVERAGEIFS(Observed!AN$2:AN$10000,Observed!$A$2:$A$10000,$A1170,Observed!$C$2:$C$10000,$C1170)),AVERAGEIFS(Observed!AN$2:AN$10000,Observed!$A$2:$A$10000,$A1170,Observed!$C$2:$C$10000,$C1170),"")</f>
        <v>21.698250000000002</v>
      </c>
      <c r="AO1170" s="2">
        <f>COUNTIFS(Observed!$A$2:$A$10000,$A1170,Observed!$C$2:$C$10000,$C1170)</f>
        <v>4</v>
      </c>
      <c r="AP1170" s="2">
        <f t="shared" si="21"/>
        <v>12</v>
      </c>
    </row>
    <row r="1171" spans="1:42" x14ac:dyDescent="0.25">
      <c r="C1171" s="20"/>
      <c r="G1171" s="25"/>
      <c r="J1171" s="2"/>
      <c r="K1171" s="22"/>
      <c r="L1171" s="23"/>
      <c r="M1171" s="23"/>
      <c r="N1171" s="23"/>
      <c r="O1171" s="23"/>
      <c r="P1171" s="24"/>
      <c r="Q1171" s="24"/>
      <c r="R1171" s="24"/>
      <c r="S1171" s="22"/>
      <c r="T1171" s="23"/>
      <c r="U1171" s="23"/>
      <c r="V1171" s="23"/>
      <c r="W1171" s="23"/>
      <c r="X1171" s="23"/>
      <c r="Y1171" s="23"/>
      <c r="Z1171" s="23"/>
      <c r="AA1171" s="23"/>
      <c r="AB1171" s="23"/>
      <c r="AC1171" s="23"/>
      <c r="AD1171" s="23"/>
      <c r="AE1171" s="24"/>
      <c r="AF1171" s="24"/>
      <c r="AG1171" s="23"/>
      <c r="AH1171" s="23"/>
      <c r="AI1171" s="22"/>
      <c r="AJ1171" s="23"/>
      <c r="AK1171" s="23"/>
      <c r="AL1171" s="23"/>
      <c r="AM1171" s="23"/>
      <c r="AN1171" s="23"/>
      <c r="AO1171" s="2"/>
      <c r="AP1171" s="2"/>
    </row>
    <row r="1172" spans="1:42" x14ac:dyDescent="0.25">
      <c r="C1172" s="20"/>
      <c r="G1172" s="25"/>
      <c r="J1172" s="2"/>
      <c r="K1172" s="22"/>
      <c r="L1172" s="23"/>
      <c r="M1172" s="23"/>
      <c r="N1172" s="23"/>
      <c r="O1172" s="23"/>
      <c r="P1172" s="24"/>
      <c r="Q1172" s="24"/>
      <c r="R1172" s="24"/>
      <c r="S1172" s="22"/>
      <c r="T1172" s="23"/>
      <c r="U1172" s="23"/>
      <c r="V1172" s="23"/>
      <c r="W1172" s="23"/>
      <c r="X1172" s="23"/>
      <c r="Y1172" s="23"/>
      <c r="Z1172" s="23"/>
      <c r="AA1172" s="23"/>
      <c r="AB1172" s="23"/>
      <c r="AC1172" s="23"/>
      <c r="AD1172" s="23"/>
      <c r="AE1172" s="24"/>
      <c r="AF1172" s="24"/>
      <c r="AG1172" s="23"/>
      <c r="AH1172" s="23"/>
      <c r="AI1172" s="22"/>
      <c r="AJ1172" s="23"/>
      <c r="AK1172" s="23"/>
      <c r="AL1172" s="23"/>
      <c r="AM1172" s="23"/>
      <c r="AN1172" s="23"/>
      <c r="AO1172" s="2"/>
      <c r="AP1172" s="2"/>
    </row>
  </sheetData>
  <phoneticPr fontId="11" type="noConversion"/>
  <dataValidations disablePrompts="1" count="1">
    <dataValidation type="decimal" allowBlank="1" showInputMessage="1" showErrorMessage="1" sqref="AH1" xr:uid="{B58F9EAD-5178-49FA-9BFC-B21B550AEA9A}">
      <formula1>0.08</formula1>
      <formula2>0.3</formula2>
    </dataValidation>
  </dataValidation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Notes</vt:lpstr>
      <vt:lpstr>Observed</vt:lpstr>
      <vt:lpstr>ObservedMeans</vt:lpstr>
    </vt:vector>
  </TitlesOfParts>
  <Company>AgResearch Limited</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Cichota, Rogerio</dc:creator>
  <cp:lastModifiedBy>RC</cp:lastModifiedBy>
  <dcterms:created xsi:type="dcterms:W3CDTF">2016-04-27T08:58:31Z</dcterms:created>
  <dcterms:modified xsi:type="dcterms:W3CDTF">2023-01-29T22:56:10Z</dcterms:modified>
</cp:coreProperties>
</file>